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E03BEDF5-529C-480F-A0A9-93C852CFFBB1}" xr6:coauthVersionLast="47" xr6:coauthVersionMax="47" xr10:uidLastSave="{00000000-0000-0000-0000-000000000000}"/>
  <bookViews>
    <workbookView xWindow="28680" yWindow="-120" windowWidth="24240" windowHeight="13020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 s="1"/>
  <c r="F39" i="4" s="1"/>
  <c r="F40" i="4"/>
  <c r="F41" i="4"/>
  <c r="F42" i="4"/>
  <c r="F43" i="4"/>
  <c r="F44" i="4"/>
  <c r="F45" i="4" s="1"/>
  <c r="F46" i="4" s="1"/>
  <c r="F47" i="4" s="1"/>
  <c r="F48" i="4"/>
  <c r="F49" i="4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2685" i="4" s="1"/>
  <c r="F2686" i="4" s="1"/>
  <c r="F2687" i="4" s="1"/>
  <c r="F2688" i="4" s="1"/>
  <c r="F2689" i="4" s="1"/>
  <c r="F2690" i="4" s="1"/>
  <c r="F2691" i="4" s="1"/>
  <c r="F2692" i="4" s="1"/>
  <c r="F2693" i="4" s="1"/>
  <c r="F36" i="4"/>
  <c r="J2696" i="1"/>
  <c r="K2696" i="1"/>
  <c r="H2696" i="1"/>
  <c r="G2696" i="1"/>
  <c r="H2695" i="1"/>
  <c r="G2695" i="1"/>
  <c r="H2694" i="1"/>
  <c r="G2694" i="1"/>
  <c r="H2693" i="1"/>
  <c r="G2693" i="1"/>
  <c r="H2692" i="1"/>
  <c r="G2692" i="1"/>
  <c r="H2691" i="1"/>
  <c r="G2691" i="1"/>
  <c r="H2690" i="1"/>
  <c r="G2690" i="1"/>
  <c r="H2689" i="1"/>
  <c r="G2689" i="1"/>
  <c r="H2688" i="1"/>
  <c r="G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K8" i="1" s="1"/>
  <c r="K9" i="1" s="1"/>
  <c r="H10" i="1"/>
  <c r="H9" i="1"/>
  <c r="H8" i="1"/>
  <c r="H7" i="1"/>
  <c r="H6" i="1"/>
  <c r="K10" i="1" l="1"/>
  <c r="K11" i="1" s="1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509" i="5"/>
  <c r="C2509" i="5"/>
  <c r="D2509" i="5"/>
  <c r="B2510" i="5"/>
  <c r="C2510" i="5"/>
  <c r="D2510" i="5"/>
  <c r="B2511" i="5"/>
  <c r="C2511" i="5"/>
  <c r="D2511" i="5"/>
  <c r="B2512" i="5"/>
  <c r="C2512" i="5"/>
  <c r="D2512" i="5"/>
  <c r="B2513" i="5"/>
  <c r="C2513" i="5"/>
  <c r="D2513" i="5"/>
  <c r="B2514" i="5"/>
  <c r="C2514" i="5"/>
  <c r="D2514" i="5"/>
  <c r="B2515" i="5"/>
  <c r="C2515" i="5"/>
  <c r="D2515" i="5"/>
  <c r="B2516" i="5"/>
  <c r="C2516" i="5"/>
  <c r="D2516" i="5"/>
  <c r="B2517" i="5"/>
  <c r="C2517" i="5"/>
  <c r="D2517" i="5"/>
  <c r="B2518" i="5"/>
  <c r="C2518" i="5"/>
  <c r="D2518" i="5"/>
  <c r="B2519" i="5"/>
  <c r="C2519" i="5"/>
  <c r="D2519" i="5"/>
  <c r="B2520" i="5"/>
  <c r="C2520" i="5"/>
  <c r="D2520" i="5"/>
  <c r="B2521" i="5"/>
  <c r="C2521" i="5"/>
  <c r="D2521" i="5"/>
  <c r="B2522" i="5"/>
  <c r="C2522" i="5"/>
  <c r="D2522" i="5"/>
  <c r="B2523" i="5"/>
  <c r="C2523" i="5"/>
  <c r="D2523" i="5"/>
  <c r="B2524" i="5"/>
  <c r="C2524" i="5"/>
  <c r="D2524" i="5"/>
  <c r="B2525" i="5"/>
  <c r="C2525" i="5"/>
  <c r="D2525" i="5"/>
  <c r="B2526" i="5"/>
  <c r="C2526" i="5"/>
  <c r="D2526" i="5"/>
  <c r="B2527" i="5"/>
  <c r="C2527" i="5"/>
  <c r="D2527" i="5"/>
  <c r="B2528" i="5"/>
  <c r="C2528" i="5"/>
  <c r="D2528" i="5"/>
  <c r="B2529" i="5"/>
  <c r="C2529" i="5"/>
  <c r="D2529" i="5"/>
  <c r="B2530" i="5"/>
  <c r="C2530" i="5"/>
  <c r="D2530" i="5"/>
  <c r="B2531" i="5"/>
  <c r="C2531" i="5"/>
  <c r="D2531" i="5"/>
  <c r="B2532" i="5"/>
  <c r="C2532" i="5"/>
  <c r="D2532" i="5"/>
  <c r="B2533" i="5"/>
  <c r="C2533" i="5"/>
  <c r="D2533" i="5"/>
  <c r="B2534" i="5"/>
  <c r="C2534" i="5"/>
  <c r="D2534" i="5"/>
  <c r="B2535" i="5"/>
  <c r="C2535" i="5"/>
  <c r="D2535" i="5"/>
  <c r="B2536" i="5"/>
  <c r="C2536" i="5"/>
  <c r="D2536" i="5"/>
  <c r="B2537" i="5"/>
  <c r="C2537" i="5"/>
  <c r="D2537" i="5"/>
  <c r="B2538" i="5"/>
  <c r="C2538" i="5"/>
  <c r="D2538" i="5"/>
  <c r="B2539" i="5"/>
  <c r="C2539" i="5"/>
  <c r="D2539" i="5"/>
  <c r="B2540" i="5"/>
  <c r="C2540" i="5"/>
  <c r="D2540" i="5"/>
  <c r="B2541" i="5"/>
  <c r="C2541" i="5"/>
  <c r="D2541" i="5"/>
  <c r="B2542" i="5"/>
  <c r="C2542" i="5"/>
  <c r="D2542" i="5"/>
  <c r="B2543" i="5"/>
  <c r="C2543" i="5"/>
  <c r="D2543" i="5"/>
  <c r="B2544" i="5"/>
  <c r="C2544" i="5"/>
  <c r="D2544" i="5"/>
  <c r="B2545" i="5"/>
  <c r="C2545" i="5"/>
  <c r="D2545" i="5"/>
  <c r="B2546" i="5"/>
  <c r="C2546" i="5"/>
  <c r="D2546" i="5"/>
  <c r="B2547" i="5"/>
  <c r="C2547" i="5"/>
  <c r="D2547" i="5"/>
  <c r="B2548" i="5"/>
  <c r="C2548" i="5"/>
  <c r="D2548" i="5"/>
  <c r="B2549" i="5"/>
  <c r="C2549" i="5"/>
  <c r="D2549" i="5"/>
  <c r="B2550" i="5"/>
  <c r="C2550" i="5"/>
  <c r="D2550" i="5"/>
  <c r="B2551" i="5"/>
  <c r="C2551" i="5"/>
  <c r="D2551" i="5"/>
  <c r="B2552" i="5"/>
  <c r="C2552" i="5"/>
  <c r="D2552" i="5"/>
  <c r="B2553" i="5"/>
  <c r="C2553" i="5"/>
  <c r="D2553" i="5"/>
  <c r="B2554" i="5"/>
  <c r="C2554" i="5"/>
  <c r="D2554" i="5"/>
  <c r="B2555" i="5"/>
  <c r="C2555" i="5"/>
  <c r="D2555" i="5"/>
  <c r="B2556" i="5"/>
  <c r="C2556" i="5"/>
  <c r="D2556" i="5"/>
  <c r="B2557" i="5"/>
  <c r="C2557" i="5"/>
  <c r="D2557" i="5"/>
  <c r="B2558" i="5"/>
  <c r="C2558" i="5"/>
  <c r="D2558" i="5"/>
  <c r="B2559" i="5"/>
  <c r="C2559" i="5"/>
  <c r="D2559" i="5"/>
  <c r="B2560" i="5"/>
  <c r="C2560" i="5"/>
  <c r="D2560" i="5"/>
  <c r="B2561" i="5"/>
  <c r="C2561" i="5"/>
  <c r="D2561" i="5"/>
  <c r="B2562" i="5"/>
  <c r="C2562" i="5"/>
  <c r="D2562" i="5"/>
  <c r="B2563" i="5"/>
  <c r="C2563" i="5"/>
  <c r="D2563" i="5"/>
  <c r="B2564" i="5"/>
  <c r="C2564" i="5"/>
  <c r="D2564" i="5"/>
  <c r="B2565" i="5"/>
  <c r="C2565" i="5"/>
  <c r="D2565" i="5"/>
  <c r="B2566" i="5"/>
  <c r="C2566" i="5"/>
  <c r="D2566" i="5"/>
  <c r="B2567" i="5"/>
  <c r="C2567" i="5"/>
  <c r="D2567" i="5"/>
  <c r="B2568" i="5"/>
  <c r="C2568" i="5"/>
  <c r="D2568" i="5"/>
  <c r="B2569" i="5"/>
  <c r="C2569" i="5"/>
  <c r="D2569" i="5"/>
  <c r="B2570" i="5"/>
  <c r="C2570" i="5"/>
  <c r="D2570" i="5"/>
  <c r="B2571" i="5"/>
  <c r="C2571" i="5"/>
  <c r="D2571" i="5"/>
  <c r="B2572" i="5"/>
  <c r="C2572" i="5"/>
  <c r="D2572" i="5"/>
  <c r="B2573" i="5"/>
  <c r="C2573" i="5"/>
  <c r="D2573" i="5"/>
  <c r="B2574" i="5"/>
  <c r="C2574" i="5"/>
  <c r="D2574" i="5"/>
  <c r="B2575" i="5"/>
  <c r="C2575" i="5"/>
  <c r="D2575" i="5"/>
  <c r="B2576" i="5"/>
  <c r="C2576" i="5"/>
  <c r="D2576" i="5"/>
  <c r="B2577" i="5"/>
  <c r="C2577" i="5"/>
  <c r="D2577" i="5"/>
  <c r="B2578" i="5"/>
  <c r="C2578" i="5"/>
  <c r="D2578" i="5"/>
  <c r="B2579" i="5"/>
  <c r="C2579" i="5"/>
  <c r="D2579" i="5"/>
  <c r="B2580" i="5"/>
  <c r="C2580" i="5"/>
  <c r="D2580" i="5"/>
  <c r="B2581" i="5"/>
  <c r="C2581" i="5"/>
  <c r="D2581" i="5"/>
  <c r="B2582" i="5"/>
  <c r="C2582" i="5"/>
  <c r="D2582" i="5"/>
  <c r="B2583" i="5"/>
  <c r="C2583" i="5"/>
  <c r="D2583" i="5"/>
  <c r="B2584" i="5"/>
  <c r="C2584" i="5"/>
  <c r="D2584" i="5"/>
  <c r="B2585" i="5"/>
  <c r="C2585" i="5"/>
  <c r="D2585" i="5"/>
  <c r="B2586" i="5"/>
  <c r="C2586" i="5"/>
  <c r="D2586" i="5"/>
  <c r="B2587" i="5"/>
  <c r="C2587" i="5"/>
  <c r="D2587" i="5"/>
  <c r="B2588" i="5"/>
  <c r="C2588" i="5"/>
  <c r="D2588" i="5"/>
  <c r="B2589" i="5"/>
  <c r="C2589" i="5"/>
  <c r="D2589" i="5"/>
  <c r="B2590" i="5"/>
  <c r="C2590" i="5"/>
  <c r="D2590" i="5"/>
  <c r="B2591" i="5"/>
  <c r="C2591" i="5"/>
  <c r="D2591" i="5"/>
  <c r="B2592" i="5"/>
  <c r="C2592" i="5"/>
  <c r="D2592" i="5"/>
  <c r="B2593" i="5"/>
  <c r="C2593" i="5"/>
  <c r="D2593" i="5"/>
  <c r="B2594" i="5"/>
  <c r="C2594" i="5"/>
  <c r="D2594" i="5"/>
  <c r="B2595" i="5"/>
  <c r="C2595" i="5"/>
  <c r="D2595" i="5"/>
  <c r="B2596" i="5"/>
  <c r="C2596" i="5"/>
  <c r="D2596" i="5"/>
  <c r="B2597" i="5"/>
  <c r="C2597" i="5"/>
  <c r="D2597" i="5"/>
  <c r="B2598" i="5"/>
  <c r="C2598" i="5"/>
  <c r="D2598" i="5"/>
  <c r="B2599" i="5"/>
  <c r="C2599" i="5"/>
  <c r="D2599" i="5"/>
  <c r="B2600" i="5"/>
  <c r="C2600" i="5"/>
  <c r="D2600" i="5"/>
  <c r="B2601" i="5"/>
  <c r="C2601" i="5"/>
  <c r="D2601" i="5"/>
  <c r="B2602" i="5"/>
  <c r="C2602" i="5"/>
  <c r="D2602" i="5"/>
  <c r="B2603" i="5"/>
  <c r="C2603" i="5"/>
  <c r="D2603" i="5"/>
  <c r="B2604" i="5"/>
  <c r="C2604" i="5"/>
  <c r="D2604" i="5"/>
  <c r="B2605" i="5"/>
  <c r="C2605" i="5"/>
  <c r="D2605" i="5"/>
  <c r="B2606" i="5"/>
  <c r="C2606" i="5"/>
  <c r="D2606" i="5"/>
  <c r="B2607" i="5"/>
  <c r="C2607" i="5"/>
  <c r="D2607" i="5"/>
  <c r="B2608" i="5"/>
  <c r="C2608" i="5"/>
  <c r="D2608" i="5"/>
  <c r="B2609" i="5"/>
  <c r="C2609" i="5"/>
  <c r="D2609" i="5"/>
  <c r="B2610" i="5"/>
  <c r="C2610" i="5"/>
  <c r="D2610" i="5"/>
  <c r="B2611" i="5"/>
  <c r="C2611" i="5"/>
  <c r="D2611" i="5"/>
  <c r="B2612" i="5"/>
  <c r="C2612" i="5"/>
  <c r="D2612" i="5"/>
  <c r="B2613" i="5"/>
  <c r="C2613" i="5"/>
  <c r="D2613" i="5"/>
  <c r="B2614" i="5"/>
  <c r="C2614" i="5"/>
  <c r="D2614" i="5"/>
  <c r="B2615" i="5"/>
  <c r="C2615" i="5"/>
  <c r="D2615" i="5"/>
  <c r="B2616" i="5"/>
  <c r="C2616" i="5"/>
  <c r="D2616" i="5"/>
  <c r="B2617" i="5"/>
  <c r="C2617" i="5"/>
  <c r="D2617" i="5"/>
  <c r="B2618" i="5"/>
  <c r="C2618" i="5"/>
  <c r="D2618" i="5"/>
  <c r="B2619" i="5"/>
  <c r="C2619" i="5"/>
  <c r="D2619" i="5"/>
  <c r="B2620" i="5"/>
  <c r="C2620" i="5"/>
  <c r="D2620" i="5"/>
  <c r="B2621" i="5"/>
  <c r="C2621" i="5"/>
  <c r="D2621" i="5"/>
  <c r="B2622" i="5"/>
  <c r="C2622" i="5"/>
  <c r="D2622" i="5"/>
  <c r="B2623" i="5"/>
  <c r="C2623" i="5"/>
  <c r="D2623" i="5"/>
  <c r="B2624" i="5"/>
  <c r="C2624" i="5"/>
  <c r="D2624" i="5"/>
  <c r="B2625" i="5"/>
  <c r="C2625" i="5"/>
  <c r="D2625" i="5"/>
  <c r="B2626" i="5"/>
  <c r="C2626" i="5"/>
  <c r="D2626" i="5"/>
  <c r="B2627" i="5"/>
  <c r="C2627" i="5"/>
  <c r="D2627" i="5"/>
  <c r="B2628" i="5"/>
  <c r="C2628" i="5"/>
  <c r="D2628" i="5"/>
  <c r="B2629" i="5"/>
  <c r="C2629" i="5"/>
  <c r="D2629" i="5"/>
  <c r="B2630" i="5"/>
  <c r="C2630" i="5"/>
  <c r="D2630" i="5"/>
  <c r="B2631" i="5"/>
  <c r="C2631" i="5"/>
  <c r="D2631" i="5"/>
  <c r="B2632" i="5"/>
  <c r="C2632" i="5"/>
  <c r="D2632" i="5"/>
  <c r="B2633" i="5"/>
  <c r="C2633" i="5"/>
  <c r="D2633" i="5"/>
  <c r="B2634" i="5"/>
  <c r="C2634" i="5"/>
  <c r="D2634" i="5"/>
  <c r="B2635" i="5"/>
  <c r="C2635" i="5"/>
  <c r="D2635" i="5"/>
  <c r="B2636" i="5"/>
  <c r="C2636" i="5"/>
  <c r="D2636" i="5"/>
  <c r="B2637" i="5"/>
  <c r="C2637" i="5"/>
  <c r="D2637" i="5"/>
  <c r="B2638" i="5"/>
  <c r="C2638" i="5"/>
  <c r="D2638" i="5"/>
  <c r="B2639" i="5"/>
  <c r="C2639" i="5"/>
  <c r="D2639" i="5"/>
  <c r="B2640" i="5"/>
  <c r="C2640" i="5"/>
  <c r="D2640" i="5"/>
  <c r="B2641" i="5"/>
  <c r="C2641" i="5"/>
  <c r="D2641" i="5"/>
  <c r="B2642" i="5"/>
  <c r="C2642" i="5"/>
  <c r="D2642" i="5"/>
  <c r="B2643" i="5"/>
  <c r="C2643" i="5"/>
  <c r="D2643" i="5"/>
  <c r="B2644" i="5"/>
  <c r="C2644" i="5"/>
  <c r="D2644" i="5"/>
  <c r="B2645" i="5"/>
  <c r="C2645" i="5"/>
  <c r="D2645" i="5"/>
  <c r="B2646" i="5"/>
  <c r="C2646" i="5"/>
  <c r="D2646" i="5"/>
  <c r="B2647" i="5"/>
  <c r="C2647" i="5"/>
  <c r="D2647" i="5"/>
  <c r="B2648" i="5"/>
  <c r="C2648" i="5"/>
  <c r="D2648" i="5"/>
  <c r="B2649" i="5"/>
  <c r="C2649" i="5"/>
  <c r="D2649" i="5"/>
  <c r="B2650" i="5"/>
  <c r="C2650" i="5"/>
  <c r="D2650" i="5"/>
  <c r="B2651" i="5"/>
  <c r="C2651" i="5"/>
  <c r="D2651" i="5"/>
  <c r="B2652" i="5"/>
  <c r="C2652" i="5"/>
  <c r="D2652" i="5"/>
  <c r="B2653" i="5"/>
  <c r="C2653" i="5"/>
  <c r="D2653" i="5"/>
  <c r="B2654" i="5"/>
  <c r="C2654" i="5"/>
  <c r="D2654" i="5"/>
  <c r="B2655" i="5"/>
  <c r="C2655" i="5"/>
  <c r="D2655" i="5"/>
  <c r="B2656" i="5"/>
  <c r="C2656" i="5"/>
  <c r="D2656" i="5"/>
  <c r="B2657" i="5"/>
  <c r="C2657" i="5"/>
  <c r="D2657" i="5"/>
  <c r="B2658" i="5"/>
  <c r="C2658" i="5"/>
  <c r="D2658" i="5"/>
  <c r="B2659" i="5"/>
  <c r="C2659" i="5"/>
  <c r="D2659" i="5"/>
  <c r="B2660" i="5"/>
  <c r="C2660" i="5"/>
  <c r="D2660" i="5"/>
  <c r="B2661" i="5"/>
  <c r="C2661" i="5"/>
  <c r="D2661" i="5"/>
  <c r="B2662" i="5"/>
  <c r="C2662" i="5"/>
  <c r="D2662" i="5"/>
  <c r="B2663" i="5"/>
  <c r="C2663" i="5"/>
  <c r="D2663" i="5"/>
  <c r="B2664" i="5"/>
  <c r="C2664" i="5"/>
  <c r="D2664" i="5"/>
  <c r="B2665" i="5"/>
  <c r="C2665" i="5"/>
  <c r="D2665" i="5"/>
  <c r="B2666" i="5"/>
  <c r="C2666" i="5"/>
  <c r="D2666" i="5"/>
  <c r="B2667" i="5"/>
  <c r="C2667" i="5"/>
  <c r="D2667" i="5"/>
  <c r="B2668" i="5"/>
  <c r="C2668" i="5"/>
  <c r="D2668" i="5"/>
  <c r="B2669" i="5"/>
  <c r="C2669" i="5"/>
  <c r="D2669" i="5"/>
  <c r="B2670" i="5"/>
  <c r="C2670" i="5"/>
  <c r="D2670" i="5"/>
  <c r="B2671" i="5"/>
  <c r="C2671" i="5"/>
  <c r="D2671" i="5"/>
  <c r="B2672" i="5"/>
  <c r="C2672" i="5"/>
  <c r="D2672" i="5"/>
  <c r="B2673" i="5"/>
  <c r="C2673" i="5"/>
  <c r="D2673" i="5"/>
  <c r="B2674" i="5"/>
  <c r="C2674" i="5"/>
  <c r="D2674" i="5"/>
  <c r="B2675" i="5"/>
  <c r="C2675" i="5"/>
  <c r="D2675" i="5"/>
  <c r="B2676" i="5"/>
  <c r="C2676" i="5"/>
  <c r="D2676" i="5"/>
  <c r="B2677" i="5"/>
  <c r="C2677" i="5"/>
  <c r="D2677" i="5"/>
  <c r="B2678" i="5"/>
  <c r="C2678" i="5"/>
  <c r="D2678" i="5"/>
  <c r="B2679" i="5"/>
  <c r="C2679" i="5"/>
  <c r="D2679" i="5"/>
  <c r="B2680" i="5"/>
  <c r="C2680" i="5"/>
  <c r="D2680" i="5"/>
  <c r="B2681" i="5"/>
  <c r="C2681" i="5"/>
  <c r="D2681" i="5"/>
  <c r="B2682" i="5"/>
  <c r="C2682" i="5"/>
  <c r="D2682" i="5"/>
  <c r="B2683" i="5"/>
  <c r="C2683" i="5"/>
  <c r="D2683" i="5"/>
  <c r="B2684" i="5"/>
  <c r="C2684" i="5"/>
  <c r="D2684" i="5"/>
  <c r="B2685" i="5"/>
  <c r="C2685" i="5"/>
  <c r="D2685" i="5"/>
  <c r="B2686" i="5"/>
  <c r="C2686" i="5"/>
  <c r="D2686" i="5"/>
  <c r="B2687" i="5"/>
  <c r="C2687" i="5"/>
  <c r="D2687" i="5"/>
  <c r="B2688" i="5"/>
  <c r="C2688" i="5"/>
  <c r="D2688" i="5"/>
  <c r="B2689" i="5"/>
  <c r="C2689" i="5"/>
  <c r="D2689" i="5"/>
  <c r="B2690" i="5"/>
  <c r="C2690" i="5"/>
  <c r="D2690" i="5"/>
  <c r="B2691" i="5"/>
  <c r="C2691" i="5"/>
  <c r="D2691" i="5"/>
  <c r="B2692" i="5"/>
  <c r="C2692" i="5"/>
  <c r="D2692" i="5"/>
  <c r="B2693" i="5"/>
  <c r="C2693" i="5"/>
  <c r="D2693" i="5"/>
  <c r="E2693" i="5"/>
  <c r="B2" i="5"/>
  <c r="C2" i="5"/>
  <c r="D2" i="5"/>
  <c r="E2" i="5" s="1"/>
  <c r="E3" i="5" s="1"/>
  <c r="E4" i="5" s="1"/>
  <c r="E5" i="5" s="1"/>
  <c r="B1" i="5"/>
  <c r="C1" i="5"/>
  <c r="D1" i="5"/>
  <c r="A1" i="5"/>
  <c r="A1" i="4"/>
  <c r="A1" i="3"/>
  <c r="A1" i="2"/>
  <c r="A2693" i="5"/>
  <c r="A2692" i="5"/>
  <c r="A2691" i="5"/>
  <c r="A2690" i="5"/>
  <c r="A2689" i="5"/>
  <c r="A2688" i="5"/>
  <c r="A2687" i="5"/>
  <c r="A2686" i="5"/>
  <c r="A2685" i="5"/>
  <c r="A2684" i="5"/>
  <c r="A2683" i="5"/>
  <c r="A2682" i="5"/>
  <c r="A2681" i="5"/>
  <c r="A2680" i="5"/>
  <c r="A2679" i="5"/>
  <c r="A2678" i="5"/>
  <c r="A2677" i="5"/>
  <c r="A2676" i="5"/>
  <c r="A2675" i="5"/>
  <c r="A2674" i="5"/>
  <c r="A2673" i="5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693" i="4"/>
  <c r="A2693" i="4"/>
  <c r="B2692" i="4"/>
  <c r="A2692" i="4"/>
  <c r="B2691" i="4"/>
  <c r="A2691" i="4"/>
  <c r="B2690" i="4"/>
  <c r="A2690" i="4"/>
  <c r="B2689" i="4"/>
  <c r="A2689" i="4"/>
  <c r="B2688" i="4"/>
  <c r="A2688" i="4"/>
  <c r="B2687" i="4"/>
  <c r="A2687" i="4"/>
  <c r="B2686" i="4"/>
  <c r="A2686" i="4"/>
  <c r="B2685" i="4"/>
  <c r="A2685" i="4"/>
  <c r="B2684" i="4"/>
  <c r="A2684" i="4"/>
  <c r="B2683" i="4"/>
  <c r="A2683" i="4"/>
  <c r="B2682" i="4"/>
  <c r="A2682" i="4"/>
  <c r="B2681" i="4"/>
  <c r="A2681" i="4"/>
  <c r="B2680" i="4"/>
  <c r="A2680" i="4"/>
  <c r="B2679" i="4"/>
  <c r="A2679" i="4"/>
  <c r="B2678" i="4"/>
  <c r="A2678" i="4"/>
  <c r="B2677" i="4"/>
  <c r="A2677" i="4"/>
  <c r="B2676" i="4"/>
  <c r="A2676" i="4"/>
  <c r="B2675" i="4"/>
  <c r="A2675" i="4"/>
  <c r="B2674" i="4"/>
  <c r="A2674" i="4"/>
  <c r="B2673" i="4"/>
  <c r="A2673" i="4"/>
  <c r="B2672" i="4"/>
  <c r="A2672" i="4"/>
  <c r="B2671" i="4"/>
  <c r="A2671" i="4"/>
  <c r="B2670" i="4"/>
  <c r="A2670" i="4"/>
  <c r="B2669" i="4"/>
  <c r="A2669" i="4"/>
  <c r="B2668" i="4"/>
  <c r="A2668" i="4"/>
  <c r="B2667" i="4"/>
  <c r="A2667" i="4"/>
  <c r="B2666" i="4"/>
  <c r="A2666" i="4"/>
  <c r="B2665" i="4"/>
  <c r="A2665" i="4"/>
  <c r="B2664" i="4"/>
  <c r="A2664" i="4"/>
  <c r="B2663" i="4"/>
  <c r="A2663" i="4"/>
  <c r="B2662" i="4"/>
  <c r="A2662" i="4"/>
  <c r="B2661" i="4"/>
  <c r="A2661" i="4"/>
  <c r="B2660" i="4"/>
  <c r="A2660" i="4"/>
  <c r="B2659" i="4"/>
  <c r="A2659" i="4"/>
  <c r="B2658" i="4"/>
  <c r="A2658" i="4"/>
  <c r="B2657" i="4"/>
  <c r="A2657" i="4"/>
  <c r="B2656" i="4"/>
  <c r="A2656" i="4"/>
  <c r="B2655" i="4"/>
  <c r="A2655" i="4"/>
  <c r="B2654" i="4"/>
  <c r="A2654" i="4"/>
  <c r="B2653" i="4"/>
  <c r="A2653" i="4"/>
  <c r="B2652" i="4"/>
  <c r="A2652" i="4"/>
  <c r="B2651" i="4"/>
  <c r="A2651" i="4"/>
  <c r="B2650" i="4"/>
  <c r="A2650" i="4"/>
  <c r="B2649" i="4"/>
  <c r="A2649" i="4"/>
  <c r="B2648" i="4"/>
  <c r="A2648" i="4"/>
  <c r="B2647" i="4"/>
  <c r="A2647" i="4"/>
  <c r="B2646" i="4"/>
  <c r="A2646" i="4"/>
  <c r="B2645" i="4"/>
  <c r="A2645" i="4"/>
  <c r="B2644" i="4"/>
  <c r="A2644" i="4"/>
  <c r="B2643" i="4"/>
  <c r="A2643" i="4"/>
  <c r="B2642" i="4"/>
  <c r="A2642" i="4"/>
  <c r="B2641" i="4"/>
  <c r="A2641" i="4"/>
  <c r="B2640" i="4"/>
  <c r="A2640" i="4"/>
  <c r="B2639" i="4"/>
  <c r="A2639" i="4"/>
  <c r="B2638" i="4"/>
  <c r="A2638" i="4"/>
  <c r="B2637" i="4"/>
  <c r="A2637" i="4"/>
  <c r="B2636" i="4"/>
  <c r="A2636" i="4"/>
  <c r="B2635" i="4"/>
  <c r="A2635" i="4"/>
  <c r="B2634" i="4"/>
  <c r="A2634" i="4"/>
  <c r="B2633" i="4"/>
  <c r="A2633" i="4"/>
  <c r="B2632" i="4"/>
  <c r="A2632" i="4"/>
  <c r="B2631" i="4"/>
  <c r="A2631" i="4"/>
  <c r="B2630" i="4"/>
  <c r="A2630" i="4"/>
  <c r="B2629" i="4"/>
  <c r="A2629" i="4"/>
  <c r="B2628" i="4"/>
  <c r="A2628" i="4"/>
  <c r="B2627" i="4"/>
  <c r="A2627" i="4"/>
  <c r="B2626" i="4"/>
  <c r="A2626" i="4"/>
  <c r="B2625" i="4"/>
  <c r="A2625" i="4"/>
  <c r="B2624" i="4"/>
  <c r="A2624" i="4"/>
  <c r="B2623" i="4"/>
  <c r="A2623" i="4"/>
  <c r="B2622" i="4"/>
  <c r="A2622" i="4"/>
  <c r="B2621" i="4"/>
  <c r="A2621" i="4"/>
  <c r="B2620" i="4"/>
  <c r="A2620" i="4"/>
  <c r="B2619" i="4"/>
  <c r="A2619" i="4"/>
  <c r="B2618" i="4"/>
  <c r="A2618" i="4"/>
  <c r="B2617" i="4"/>
  <c r="A2617" i="4"/>
  <c r="B2616" i="4"/>
  <c r="A2616" i="4"/>
  <c r="B2615" i="4"/>
  <c r="A2615" i="4"/>
  <c r="B2614" i="4"/>
  <c r="A2614" i="4"/>
  <c r="B2613" i="4"/>
  <c r="A2613" i="4"/>
  <c r="B2612" i="4"/>
  <c r="A2612" i="4"/>
  <c r="B2611" i="4"/>
  <c r="A2611" i="4"/>
  <c r="B2610" i="4"/>
  <c r="A2610" i="4"/>
  <c r="B2609" i="4"/>
  <c r="A2609" i="4"/>
  <c r="B2608" i="4"/>
  <c r="A2608" i="4"/>
  <c r="B2607" i="4"/>
  <c r="A2607" i="4"/>
  <c r="B2606" i="4"/>
  <c r="A2606" i="4"/>
  <c r="B2605" i="4"/>
  <c r="A2605" i="4"/>
  <c r="B2604" i="4"/>
  <c r="A2604" i="4"/>
  <c r="B2603" i="4"/>
  <c r="A2603" i="4"/>
  <c r="B2602" i="4"/>
  <c r="A2602" i="4"/>
  <c r="B2601" i="4"/>
  <c r="A2601" i="4"/>
  <c r="B2600" i="4"/>
  <c r="A2600" i="4"/>
  <c r="B2599" i="4"/>
  <c r="A2599" i="4"/>
  <c r="B2598" i="4"/>
  <c r="A2598" i="4"/>
  <c r="B2597" i="4"/>
  <c r="A2597" i="4"/>
  <c r="B2596" i="4"/>
  <c r="A2596" i="4"/>
  <c r="B2595" i="4"/>
  <c r="A2595" i="4"/>
  <c r="B2594" i="4"/>
  <c r="A2594" i="4"/>
  <c r="B2593" i="4"/>
  <c r="A2593" i="4"/>
  <c r="B2592" i="4"/>
  <c r="A2592" i="4"/>
  <c r="B2591" i="4"/>
  <c r="A2591" i="4"/>
  <c r="B2590" i="4"/>
  <c r="A2590" i="4"/>
  <c r="B2589" i="4"/>
  <c r="A2589" i="4"/>
  <c r="B2588" i="4"/>
  <c r="A2588" i="4"/>
  <c r="B2587" i="4"/>
  <c r="A2587" i="4"/>
  <c r="B2586" i="4"/>
  <c r="A2586" i="4"/>
  <c r="B2585" i="4"/>
  <c r="A2585" i="4"/>
  <c r="B2584" i="4"/>
  <c r="A2584" i="4"/>
  <c r="B2583" i="4"/>
  <c r="A2583" i="4"/>
  <c r="B2582" i="4"/>
  <c r="A2582" i="4"/>
  <c r="B2581" i="4"/>
  <c r="A2581" i="4"/>
  <c r="B2580" i="4"/>
  <c r="A2580" i="4"/>
  <c r="B2579" i="4"/>
  <c r="A2579" i="4"/>
  <c r="B2578" i="4"/>
  <c r="A2578" i="4"/>
  <c r="B2577" i="4"/>
  <c r="A2577" i="4"/>
  <c r="B2576" i="4"/>
  <c r="A2576" i="4"/>
  <c r="B2575" i="4"/>
  <c r="A2575" i="4"/>
  <c r="B2574" i="4"/>
  <c r="A2574" i="4"/>
  <c r="B2573" i="4"/>
  <c r="A2573" i="4"/>
  <c r="B2572" i="4"/>
  <c r="A2572" i="4"/>
  <c r="B2571" i="4"/>
  <c r="A2571" i="4"/>
  <c r="B2570" i="4"/>
  <c r="A2570" i="4"/>
  <c r="B2569" i="4"/>
  <c r="A2569" i="4"/>
  <c r="B2568" i="4"/>
  <c r="A2568" i="4"/>
  <c r="B2567" i="4"/>
  <c r="A2567" i="4"/>
  <c r="B2566" i="4"/>
  <c r="A2566" i="4"/>
  <c r="B2565" i="4"/>
  <c r="A2565" i="4"/>
  <c r="B2564" i="4"/>
  <c r="A2564" i="4"/>
  <c r="B2563" i="4"/>
  <c r="A2563" i="4"/>
  <c r="B2562" i="4"/>
  <c r="A2562" i="4"/>
  <c r="B2561" i="4"/>
  <c r="A2561" i="4"/>
  <c r="B2560" i="4"/>
  <c r="A2560" i="4"/>
  <c r="B2559" i="4"/>
  <c r="A2559" i="4"/>
  <c r="B2558" i="4"/>
  <c r="A2558" i="4"/>
  <c r="B2557" i="4"/>
  <c r="A2557" i="4"/>
  <c r="B2556" i="4"/>
  <c r="A2556" i="4"/>
  <c r="B2555" i="4"/>
  <c r="A2555" i="4"/>
  <c r="B2554" i="4"/>
  <c r="A2554" i="4"/>
  <c r="B2553" i="4"/>
  <c r="A2553" i="4"/>
  <c r="B2552" i="4"/>
  <c r="A2552" i="4"/>
  <c r="B2551" i="4"/>
  <c r="A2551" i="4"/>
  <c r="B2550" i="4"/>
  <c r="A2550" i="4"/>
  <c r="B2549" i="4"/>
  <c r="A2549" i="4"/>
  <c r="B2548" i="4"/>
  <c r="A2548" i="4"/>
  <c r="B2547" i="4"/>
  <c r="A2547" i="4"/>
  <c r="B2546" i="4"/>
  <c r="A2546" i="4"/>
  <c r="B2545" i="4"/>
  <c r="A2545" i="4"/>
  <c r="B2544" i="4"/>
  <c r="A2544" i="4"/>
  <c r="B2543" i="4"/>
  <c r="A2543" i="4"/>
  <c r="B2542" i="4"/>
  <c r="A2542" i="4"/>
  <c r="B2541" i="4"/>
  <c r="A2541" i="4"/>
  <c r="B2540" i="4"/>
  <c r="A2540" i="4"/>
  <c r="B2539" i="4"/>
  <c r="A2539" i="4"/>
  <c r="B2538" i="4"/>
  <c r="A2538" i="4"/>
  <c r="B2537" i="4"/>
  <c r="A2537" i="4"/>
  <c r="B2536" i="4"/>
  <c r="A2536" i="4"/>
  <c r="B2535" i="4"/>
  <c r="A2535" i="4"/>
  <c r="B2534" i="4"/>
  <c r="A2534" i="4"/>
  <c r="B2533" i="4"/>
  <c r="A2533" i="4"/>
  <c r="B2532" i="4"/>
  <c r="A2532" i="4"/>
  <c r="B2531" i="4"/>
  <c r="A2531" i="4"/>
  <c r="B2530" i="4"/>
  <c r="A2530" i="4"/>
  <c r="B2529" i="4"/>
  <c r="A2529" i="4"/>
  <c r="B2528" i="4"/>
  <c r="A2528" i="4"/>
  <c r="B2527" i="4"/>
  <c r="A2527" i="4"/>
  <c r="B2526" i="4"/>
  <c r="A2526" i="4"/>
  <c r="B2525" i="4"/>
  <c r="A2525" i="4"/>
  <c r="B2524" i="4"/>
  <c r="A2524" i="4"/>
  <c r="B2523" i="4"/>
  <c r="A2523" i="4"/>
  <c r="B2522" i="4"/>
  <c r="A2522" i="4"/>
  <c r="B2521" i="4"/>
  <c r="A2521" i="4"/>
  <c r="B2520" i="4"/>
  <c r="A2520" i="4"/>
  <c r="B2519" i="4"/>
  <c r="A2519" i="4"/>
  <c r="B2518" i="4"/>
  <c r="A2518" i="4"/>
  <c r="B2517" i="4"/>
  <c r="A2517" i="4"/>
  <c r="B2516" i="4"/>
  <c r="A2516" i="4"/>
  <c r="B2515" i="4"/>
  <c r="A2515" i="4"/>
  <c r="B2514" i="4"/>
  <c r="A2514" i="4"/>
  <c r="B2513" i="4"/>
  <c r="A2513" i="4"/>
  <c r="B2512" i="4"/>
  <c r="A2512" i="4"/>
  <c r="B2511" i="4"/>
  <c r="A2511" i="4"/>
  <c r="B2510" i="4"/>
  <c r="A2510" i="4"/>
  <c r="B2509" i="4"/>
  <c r="A2509" i="4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693" i="3"/>
  <c r="A2693" i="3"/>
  <c r="B2692" i="3"/>
  <c r="A2692" i="3"/>
  <c r="B2691" i="3"/>
  <c r="A2691" i="3"/>
  <c r="B2690" i="3"/>
  <c r="A2690" i="3"/>
  <c r="B2689" i="3"/>
  <c r="A2689" i="3"/>
  <c r="B2688" i="3"/>
  <c r="A2688" i="3"/>
  <c r="B2687" i="3"/>
  <c r="A2687" i="3"/>
  <c r="B2686" i="3"/>
  <c r="A2686" i="3"/>
  <c r="B2685" i="3"/>
  <c r="A2685" i="3"/>
  <c r="B2684" i="3"/>
  <c r="A2684" i="3"/>
  <c r="B2683" i="3"/>
  <c r="A2683" i="3"/>
  <c r="B2682" i="3"/>
  <c r="A2682" i="3"/>
  <c r="B2681" i="3"/>
  <c r="A2681" i="3"/>
  <c r="B2680" i="3"/>
  <c r="A2680" i="3"/>
  <c r="B2679" i="3"/>
  <c r="A2679" i="3"/>
  <c r="B2678" i="3"/>
  <c r="A2678" i="3"/>
  <c r="B2677" i="3"/>
  <c r="A2677" i="3"/>
  <c r="B2676" i="3"/>
  <c r="A2676" i="3"/>
  <c r="B2675" i="3"/>
  <c r="A2675" i="3"/>
  <c r="B2674" i="3"/>
  <c r="A2674" i="3"/>
  <c r="B2673" i="3"/>
  <c r="A2673" i="3"/>
  <c r="B2672" i="3"/>
  <c r="A2672" i="3"/>
  <c r="B2671" i="3"/>
  <c r="A2671" i="3"/>
  <c r="B2670" i="3"/>
  <c r="A2670" i="3"/>
  <c r="B2669" i="3"/>
  <c r="A2669" i="3"/>
  <c r="B2668" i="3"/>
  <c r="A2668" i="3"/>
  <c r="B2667" i="3"/>
  <c r="A2667" i="3"/>
  <c r="B2666" i="3"/>
  <c r="A2666" i="3"/>
  <c r="B2665" i="3"/>
  <c r="A2665" i="3"/>
  <c r="B2664" i="3"/>
  <c r="A2664" i="3"/>
  <c r="B2663" i="3"/>
  <c r="A2663" i="3"/>
  <c r="B2662" i="3"/>
  <c r="A2662" i="3"/>
  <c r="B2661" i="3"/>
  <c r="A2661" i="3"/>
  <c r="B2660" i="3"/>
  <c r="A2660" i="3"/>
  <c r="B2659" i="3"/>
  <c r="A2659" i="3"/>
  <c r="B2658" i="3"/>
  <c r="A2658" i="3"/>
  <c r="B2657" i="3"/>
  <c r="A2657" i="3"/>
  <c r="B2656" i="3"/>
  <c r="A2656" i="3"/>
  <c r="B2655" i="3"/>
  <c r="A2655" i="3"/>
  <c r="B2654" i="3"/>
  <c r="A2654" i="3"/>
  <c r="B2653" i="3"/>
  <c r="A2653" i="3"/>
  <c r="B2652" i="3"/>
  <c r="A2652" i="3"/>
  <c r="B2651" i="3"/>
  <c r="A2651" i="3"/>
  <c r="B2650" i="3"/>
  <c r="A2650" i="3"/>
  <c r="B2649" i="3"/>
  <c r="A2649" i="3"/>
  <c r="B2648" i="3"/>
  <c r="A2648" i="3"/>
  <c r="B2647" i="3"/>
  <c r="A2647" i="3"/>
  <c r="B2646" i="3"/>
  <c r="A2646" i="3"/>
  <c r="B2645" i="3"/>
  <c r="A2645" i="3"/>
  <c r="B2644" i="3"/>
  <c r="A2644" i="3"/>
  <c r="B2643" i="3"/>
  <c r="A2643" i="3"/>
  <c r="B2642" i="3"/>
  <c r="A2642" i="3"/>
  <c r="B2641" i="3"/>
  <c r="A2641" i="3"/>
  <c r="B2640" i="3"/>
  <c r="A2640" i="3"/>
  <c r="B2639" i="3"/>
  <c r="A2639" i="3"/>
  <c r="B2638" i="3"/>
  <c r="A2638" i="3"/>
  <c r="B2637" i="3"/>
  <c r="A2637" i="3"/>
  <c r="B2636" i="3"/>
  <c r="A2636" i="3"/>
  <c r="B2635" i="3"/>
  <c r="A2635" i="3"/>
  <c r="B2634" i="3"/>
  <c r="A2634" i="3"/>
  <c r="B2633" i="3"/>
  <c r="A2633" i="3"/>
  <c r="B2632" i="3"/>
  <c r="A2632" i="3"/>
  <c r="B2631" i="3"/>
  <c r="A2631" i="3"/>
  <c r="B2630" i="3"/>
  <c r="A2630" i="3"/>
  <c r="B2629" i="3"/>
  <c r="A2629" i="3"/>
  <c r="B2628" i="3"/>
  <c r="A2628" i="3"/>
  <c r="B2627" i="3"/>
  <c r="A2627" i="3"/>
  <c r="B2626" i="3"/>
  <c r="A2626" i="3"/>
  <c r="B2625" i="3"/>
  <c r="A2625" i="3"/>
  <c r="B2624" i="3"/>
  <c r="A2624" i="3"/>
  <c r="B2623" i="3"/>
  <c r="A2623" i="3"/>
  <c r="B2622" i="3"/>
  <c r="A2622" i="3"/>
  <c r="B2621" i="3"/>
  <c r="A2621" i="3"/>
  <c r="B2620" i="3"/>
  <c r="A2620" i="3"/>
  <c r="B2619" i="3"/>
  <c r="A2619" i="3"/>
  <c r="B2618" i="3"/>
  <c r="A2618" i="3"/>
  <c r="B2617" i="3"/>
  <c r="A2617" i="3"/>
  <c r="B2616" i="3"/>
  <c r="A2616" i="3"/>
  <c r="B2615" i="3"/>
  <c r="A2615" i="3"/>
  <c r="B2614" i="3"/>
  <c r="A2614" i="3"/>
  <c r="B2613" i="3"/>
  <c r="A2613" i="3"/>
  <c r="B2612" i="3"/>
  <c r="A2612" i="3"/>
  <c r="B2611" i="3"/>
  <c r="A2611" i="3"/>
  <c r="B2610" i="3"/>
  <c r="A2610" i="3"/>
  <c r="B2609" i="3"/>
  <c r="A2609" i="3"/>
  <c r="B2608" i="3"/>
  <c r="A2608" i="3"/>
  <c r="B2607" i="3"/>
  <c r="A2607" i="3"/>
  <c r="B2606" i="3"/>
  <c r="A2606" i="3"/>
  <c r="B2605" i="3"/>
  <c r="A2605" i="3"/>
  <c r="B2604" i="3"/>
  <c r="A2604" i="3"/>
  <c r="B2603" i="3"/>
  <c r="A2603" i="3"/>
  <c r="B2602" i="3"/>
  <c r="A2602" i="3"/>
  <c r="B2601" i="3"/>
  <c r="A2601" i="3"/>
  <c r="B2600" i="3"/>
  <c r="A2600" i="3"/>
  <c r="B2599" i="3"/>
  <c r="A2599" i="3"/>
  <c r="B2598" i="3"/>
  <c r="A2598" i="3"/>
  <c r="B2597" i="3"/>
  <c r="A2597" i="3"/>
  <c r="B2596" i="3"/>
  <c r="A2596" i="3"/>
  <c r="B2595" i="3"/>
  <c r="A2595" i="3"/>
  <c r="B2594" i="3"/>
  <c r="A2594" i="3"/>
  <c r="B2593" i="3"/>
  <c r="A2593" i="3"/>
  <c r="B2592" i="3"/>
  <c r="A2592" i="3"/>
  <c r="B2591" i="3"/>
  <c r="A2591" i="3"/>
  <c r="B2590" i="3"/>
  <c r="A2590" i="3"/>
  <c r="B2589" i="3"/>
  <c r="A2589" i="3"/>
  <c r="B2588" i="3"/>
  <c r="A2588" i="3"/>
  <c r="B2587" i="3"/>
  <c r="A2587" i="3"/>
  <c r="B2586" i="3"/>
  <c r="A2586" i="3"/>
  <c r="B2585" i="3"/>
  <c r="A2585" i="3"/>
  <c r="B2584" i="3"/>
  <c r="A2584" i="3"/>
  <c r="B2583" i="3"/>
  <c r="A2583" i="3"/>
  <c r="B2582" i="3"/>
  <c r="A2582" i="3"/>
  <c r="B2581" i="3"/>
  <c r="A2581" i="3"/>
  <c r="B2580" i="3"/>
  <c r="A2580" i="3"/>
  <c r="B2579" i="3"/>
  <c r="A2579" i="3"/>
  <c r="B2578" i="3"/>
  <c r="A2578" i="3"/>
  <c r="B2577" i="3"/>
  <c r="A2577" i="3"/>
  <c r="B2576" i="3"/>
  <c r="A2576" i="3"/>
  <c r="B2575" i="3"/>
  <c r="A2575" i="3"/>
  <c r="B2574" i="3"/>
  <c r="A2574" i="3"/>
  <c r="B2573" i="3"/>
  <c r="A2573" i="3"/>
  <c r="B2572" i="3"/>
  <c r="A2572" i="3"/>
  <c r="B2571" i="3"/>
  <c r="A2571" i="3"/>
  <c r="B2570" i="3"/>
  <c r="A2570" i="3"/>
  <c r="B2569" i="3"/>
  <c r="A2569" i="3"/>
  <c r="B2568" i="3"/>
  <c r="A2568" i="3"/>
  <c r="B2567" i="3"/>
  <c r="A2567" i="3"/>
  <c r="B2566" i="3"/>
  <c r="A2566" i="3"/>
  <c r="B2565" i="3"/>
  <c r="A2565" i="3"/>
  <c r="B2564" i="3"/>
  <c r="A2564" i="3"/>
  <c r="B2563" i="3"/>
  <c r="A2563" i="3"/>
  <c r="B2562" i="3"/>
  <c r="A2562" i="3"/>
  <c r="B2561" i="3"/>
  <c r="A2561" i="3"/>
  <c r="B2560" i="3"/>
  <c r="A2560" i="3"/>
  <c r="B2559" i="3"/>
  <c r="A2559" i="3"/>
  <c r="B2558" i="3"/>
  <c r="A2558" i="3"/>
  <c r="B2557" i="3"/>
  <c r="A2557" i="3"/>
  <c r="B2556" i="3"/>
  <c r="A2556" i="3"/>
  <c r="B2555" i="3"/>
  <c r="A2555" i="3"/>
  <c r="B2554" i="3"/>
  <c r="A2554" i="3"/>
  <c r="B2553" i="3"/>
  <c r="A2553" i="3"/>
  <c r="B2552" i="3"/>
  <c r="A2552" i="3"/>
  <c r="B2551" i="3"/>
  <c r="A2551" i="3"/>
  <c r="B2550" i="3"/>
  <c r="A2550" i="3"/>
  <c r="B2549" i="3"/>
  <c r="A2549" i="3"/>
  <c r="B2548" i="3"/>
  <c r="A2548" i="3"/>
  <c r="B2547" i="3"/>
  <c r="A2547" i="3"/>
  <c r="B2546" i="3"/>
  <c r="A2546" i="3"/>
  <c r="B2545" i="3"/>
  <c r="A2545" i="3"/>
  <c r="B2544" i="3"/>
  <c r="A2544" i="3"/>
  <c r="B2543" i="3"/>
  <c r="A2543" i="3"/>
  <c r="B2542" i="3"/>
  <c r="A2542" i="3"/>
  <c r="B2541" i="3"/>
  <c r="A2541" i="3"/>
  <c r="B2540" i="3"/>
  <c r="A2540" i="3"/>
  <c r="B2539" i="3"/>
  <c r="A2539" i="3"/>
  <c r="B2538" i="3"/>
  <c r="A2538" i="3"/>
  <c r="B2537" i="3"/>
  <c r="A2537" i="3"/>
  <c r="B2536" i="3"/>
  <c r="A2536" i="3"/>
  <c r="B2535" i="3"/>
  <c r="A2535" i="3"/>
  <c r="B2534" i="3"/>
  <c r="A2534" i="3"/>
  <c r="B2533" i="3"/>
  <c r="A2533" i="3"/>
  <c r="B2532" i="3"/>
  <c r="A2532" i="3"/>
  <c r="B2531" i="3"/>
  <c r="A2531" i="3"/>
  <c r="B2530" i="3"/>
  <c r="A2530" i="3"/>
  <c r="B2529" i="3"/>
  <c r="A2529" i="3"/>
  <c r="B2528" i="3"/>
  <c r="A2528" i="3"/>
  <c r="B2527" i="3"/>
  <c r="A2527" i="3"/>
  <c r="B2526" i="3"/>
  <c r="A2526" i="3"/>
  <c r="B2525" i="3"/>
  <c r="A2525" i="3"/>
  <c r="B2524" i="3"/>
  <c r="A2524" i="3"/>
  <c r="B2523" i="3"/>
  <c r="A2523" i="3"/>
  <c r="B2522" i="3"/>
  <c r="A2522" i="3"/>
  <c r="B2521" i="3"/>
  <c r="A2521" i="3"/>
  <c r="B2520" i="3"/>
  <c r="A2520" i="3"/>
  <c r="B2519" i="3"/>
  <c r="A2519" i="3"/>
  <c r="B2518" i="3"/>
  <c r="A2518" i="3"/>
  <c r="B2517" i="3"/>
  <c r="A2517" i="3"/>
  <c r="B2516" i="3"/>
  <c r="A2516" i="3"/>
  <c r="B2515" i="3"/>
  <c r="A2515" i="3"/>
  <c r="B2514" i="3"/>
  <c r="A2514" i="3"/>
  <c r="B2513" i="3"/>
  <c r="A2513" i="3"/>
  <c r="B2512" i="3"/>
  <c r="A2512" i="3"/>
  <c r="B2511" i="3"/>
  <c r="A2511" i="3"/>
  <c r="B2510" i="3"/>
  <c r="A2510" i="3"/>
  <c r="B2509" i="3"/>
  <c r="A2509" i="3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" i="2"/>
  <c r="N26" i="7"/>
  <c r="N25" i="7"/>
  <c r="N24" i="7"/>
  <c r="N23" i="7"/>
  <c r="N22" i="7"/>
  <c r="N21" i="7"/>
  <c r="N20" i="7"/>
  <c r="N19" i="7"/>
  <c r="N18" i="7"/>
  <c r="N17" i="7"/>
  <c r="N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N7" i="7"/>
  <c r="M7" i="7"/>
  <c r="N6" i="7"/>
  <c r="M6" i="7"/>
  <c r="P5" i="7"/>
  <c r="N5" i="7"/>
  <c r="M5" i="7"/>
  <c r="P4" i="7"/>
  <c r="O4" i="7"/>
  <c r="N4" i="7"/>
  <c r="M4" i="7"/>
  <c r="T3" i="7"/>
  <c r="S3" i="7"/>
  <c r="P3" i="7"/>
  <c r="O3" i="7"/>
  <c r="N3" i="7"/>
  <c r="R3" i="7" s="1"/>
  <c r="M3" i="7"/>
  <c r="P2" i="7"/>
  <c r="T2" i="7" s="1"/>
  <c r="O2" i="7"/>
  <c r="N2" i="7"/>
  <c r="M2" i="7"/>
  <c r="E6" i="5" l="1"/>
  <c r="E7" i="5" s="1"/>
  <c r="E8" i="5" s="1"/>
  <c r="E9" i="5" s="1"/>
  <c r="E10" i="5" s="1"/>
  <c r="S2" i="7"/>
  <c r="Q2" i="7"/>
  <c r="R2" i="7"/>
  <c r="Q4" i="7"/>
  <c r="T4" i="7"/>
  <c r="R4" i="7"/>
  <c r="S4" i="7"/>
  <c r="Q3" i="7"/>
  <c r="E11" i="5" l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E2509" i="5" s="1"/>
  <c r="E2510" i="5" s="1"/>
  <c r="E2511" i="5" s="1"/>
  <c r="E2512" i="5" s="1"/>
  <c r="E2513" i="5" s="1"/>
  <c r="E2514" i="5" s="1"/>
  <c r="E2515" i="5" s="1"/>
  <c r="E2516" i="5" s="1"/>
  <c r="E2517" i="5" s="1"/>
  <c r="E2518" i="5" s="1"/>
  <c r="E2519" i="5" s="1"/>
  <c r="E2520" i="5" s="1"/>
  <c r="E2521" i="5" s="1"/>
  <c r="E2522" i="5" s="1"/>
  <c r="E2523" i="5" s="1"/>
  <c r="E2524" i="5" s="1"/>
  <c r="E2525" i="5" s="1"/>
  <c r="E2526" i="5" s="1"/>
  <c r="E2527" i="5" s="1"/>
  <c r="E2528" i="5" s="1"/>
  <c r="E2529" i="5" s="1"/>
  <c r="E2530" i="5" s="1"/>
  <c r="E2531" i="5" s="1"/>
  <c r="E2532" i="5" s="1"/>
  <c r="E2533" i="5" s="1"/>
  <c r="E2534" i="5" s="1"/>
  <c r="E2535" i="5" s="1"/>
  <c r="E2536" i="5" s="1"/>
  <c r="E2537" i="5" s="1"/>
  <c r="E2538" i="5" s="1"/>
  <c r="E2539" i="5" s="1"/>
  <c r="E2540" i="5" s="1"/>
  <c r="E2541" i="5" s="1"/>
  <c r="E2542" i="5" s="1"/>
  <c r="E2543" i="5" s="1"/>
  <c r="E2544" i="5" s="1"/>
  <c r="E2545" i="5" s="1"/>
  <c r="E2546" i="5" s="1"/>
  <c r="E2547" i="5" s="1"/>
  <c r="E2548" i="5" s="1"/>
  <c r="E2549" i="5" s="1"/>
  <c r="E2550" i="5" s="1"/>
  <c r="E2551" i="5" s="1"/>
  <c r="E2552" i="5" s="1"/>
  <c r="E2553" i="5" s="1"/>
  <c r="E2554" i="5" s="1"/>
  <c r="E2555" i="5" s="1"/>
  <c r="E2556" i="5" s="1"/>
  <c r="E2557" i="5" s="1"/>
  <c r="E2558" i="5" s="1"/>
  <c r="E2559" i="5" s="1"/>
  <c r="E2560" i="5" s="1"/>
  <c r="E2561" i="5" s="1"/>
  <c r="E2562" i="5" s="1"/>
  <c r="E2563" i="5" s="1"/>
  <c r="E2564" i="5" s="1"/>
  <c r="E2565" i="5" s="1"/>
  <c r="E2566" i="5" s="1"/>
  <c r="E2567" i="5" s="1"/>
  <c r="E2568" i="5" s="1"/>
  <c r="E2569" i="5" s="1"/>
  <c r="E2570" i="5" s="1"/>
  <c r="E2571" i="5" s="1"/>
  <c r="E2572" i="5" s="1"/>
  <c r="E2573" i="5" s="1"/>
  <c r="E2574" i="5" s="1"/>
  <c r="E2575" i="5" s="1"/>
  <c r="E2576" i="5" s="1"/>
  <c r="E2577" i="5" s="1"/>
  <c r="E2578" i="5" s="1"/>
  <c r="E2579" i="5" s="1"/>
  <c r="E2580" i="5" s="1"/>
  <c r="E2581" i="5" s="1"/>
  <c r="E2582" i="5" s="1"/>
  <c r="E2583" i="5" s="1"/>
  <c r="E2584" i="5" s="1"/>
  <c r="E2585" i="5" s="1"/>
  <c r="E2586" i="5" s="1"/>
  <c r="E2587" i="5" s="1"/>
  <c r="E2588" i="5" s="1"/>
  <c r="E2589" i="5" s="1"/>
  <c r="E2590" i="5" s="1"/>
  <c r="E2591" i="5" s="1"/>
  <c r="E2592" i="5" s="1"/>
  <c r="E2593" i="5" s="1"/>
  <c r="E2594" i="5" s="1"/>
  <c r="E2595" i="5" s="1"/>
  <c r="E2596" i="5" s="1"/>
  <c r="E2597" i="5" s="1"/>
  <c r="E2598" i="5" s="1"/>
  <c r="E2599" i="5" s="1"/>
  <c r="E2600" i="5" s="1"/>
  <c r="E2601" i="5" s="1"/>
  <c r="E2602" i="5" s="1"/>
  <c r="E2603" i="5" s="1"/>
  <c r="E2604" i="5" s="1"/>
  <c r="E2605" i="5" s="1"/>
  <c r="E2606" i="5" s="1"/>
  <c r="E2607" i="5" s="1"/>
  <c r="E2608" i="5" s="1"/>
  <c r="E2609" i="5" s="1"/>
  <c r="E2610" i="5" s="1"/>
  <c r="E2611" i="5" s="1"/>
  <c r="E2612" i="5" s="1"/>
  <c r="E2613" i="5" s="1"/>
  <c r="E2614" i="5" s="1"/>
  <c r="E2615" i="5" s="1"/>
  <c r="E2616" i="5" s="1"/>
  <c r="E2617" i="5" s="1"/>
  <c r="E2618" i="5" s="1"/>
  <c r="E2619" i="5" s="1"/>
  <c r="E2620" i="5" s="1"/>
  <c r="E2621" i="5" s="1"/>
  <c r="E2622" i="5" s="1"/>
  <c r="E2623" i="5" s="1"/>
  <c r="E2624" i="5" s="1"/>
  <c r="E2625" i="5" s="1"/>
  <c r="E2626" i="5" s="1"/>
  <c r="E2627" i="5" s="1"/>
  <c r="E2628" i="5" s="1"/>
  <c r="E2629" i="5" s="1"/>
  <c r="E2630" i="5" s="1"/>
  <c r="E2631" i="5" s="1"/>
  <c r="E2632" i="5" s="1"/>
  <c r="E2633" i="5" s="1"/>
  <c r="E2634" i="5" s="1"/>
  <c r="E2635" i="5" s="1"/>
  <c r="E2636" i="5" s="1"/>
  <c r="E2637" i="5" s="1"/>
  <c r="E2638" i="5" s="1"/>
  <c r="E2639" i="5" s="1"/>
  <c r="E2640" i="5" s="1"/>
  <c r="E2641" i="5" s="1"/>
  <c r="E2642" i="5" s="1"/>
  <c r="E2643" i="5" s="1"/>
  <c r="E2644" i="5" s="1"/>
  <c r="E2645" i="5" s="1"/>
  <c r="E2646" i="5" s="1"/>
  <c r="E2647" i="5" s="1"/>
  <c r="E2648" i="5" s="1"/>
  <c r="E2649" i="5" s="1"/>
  <c r="E2650" i="5" s="1"/>
  <c r="E2651" i="5" s="1"/>
  <c r="E2652" i="5" s="1"/>
  <c r="E2653" i="5" s="1"/>
  <c r="E2654" i="5" s="1"/>
  <c r="E2655" i="5" s="1"/>
  <c r="E2656" i="5" s="1"/>
  <c r="E2657" i="5" s="1"/>
  <c r="E2658" i="5" s="1"/>
  <c r="E2659" i="5" s="1"/>
  <c r="E2660" i="5" s="1"/>
  <c r="E2661" i="5" s="1"/>
  <c r="E2662" i="5" s="1"/>
  <c r="E2663" i="5" s="1"/>
  <c r="E2664" i="5" s="1"/>
  <c r="E2665" i="5" s="1"/>
  <c r="E2666" i="5" s="1"/>
  <c r="E2667" i="5" s="1"/>
  <c r="E2668" i="5" s="1"/>
  <c r="E2669" i="5" s="1"/>
  <c r="E2670" i="5" s="1"/>
  <c r="E2671" i="5" s="1"/>
  <c r="E2672" i="5" s="1"/>
  <c r="E2673" i="5" s="1"/>
  <c r="E2674" i="5" s="1"/>
  <c r="E2675" i="5" s="1"/>
  <c r="E2676" i="5" s="1"/>
  <c r="E2677" i="5" s="1"/>
  <c r="E2678" i="5" s="1"/>
  <c r="E2679" i="5" s="1"/>
  <c r="E2680" i="5" s="1"/>
  <c r="E2681" i="5" s="1"/>
  <c r="E2682" i="5" s="1"/>
  <c r="E2683" i="5" s="1"/>
  <c r="E2684" i="5" s="1"/>
  <c r="E2685" i="5" s="1"/>
  <c r="E2686" i="5" s="1"/>
  <c r="E2687" i="5" s="1"/>
  <c r="E2688" i="5" s="1"/>
  <c r="E2689" i="5" s="1"/>
  <c r="E2690" i="5" s="1"/>
  <c r="E2691" i="5" s="1"/>
  <c r="E2692" i="5" s="1"/>
  <c r="G10" i="5"/>
  <c r="V3" i="7"/>
  <c r="U3" i="7"/>
  <c r="U4" i="7"/>
  <c r="V4" i="7"/>
  <c r="V2" i="7"/>
  <c r="U2" i="7"/>
  <c r="B2693" i="7" l="1"/>
  <c r="A2693" i="7"/>
  <c r="B2692" i="7"/>
  <c r="A2692" i="7"/>
  <c r="B2691" i="7"/>
  <c r="A2691" i="7"/>
  <c r="B2690" i="7"/>
  <c r="A2690" i="7"/>
  <c r="B2689" i="7"/>
  <c r="A2689" i="7"/>
  <c r="B2688" i="7"/>
  <c r="A2688" i="7"/>
  <c r="B2687" i="7"/>
  <c r="A2687" i="7"/>
  <c r="B2686" i="7"/>
  <c r="A2686" i="7"/>
  <c r="B2685" i="7"/>
  <c r="A2685" i="7"/>
  <c r="B2684" i="7"/>
  <c r="A2684" i="7"/>
  <c r="B2683" i="7"/>
  <c r="A2683" i="7"/>
  <c r="B2682" i="7"/>
  <c r="A2682" i="7"/>
  <c r="B2681" i="7"/>
  <c r="A2681" i="7"/>
  <c r="B2680" i="7"/>
  <c r="A2680" i="7"/>
  <c r="B2679" i="7"/>
  <c r="A2679" i="7"/>
  <c r="B2678" i="7"/>
  <c r="A2678" i="7"/>
  <c r="B2677" i="7"/>
  <c r="A2677" i="7"/>
  <c r="B2676" i="7"/>
  <c r="A2676" i="7"/>
  <c r="B2675" i="7"/>
  <c r="A2675" i="7"/>
  <c r="B2674" i="7"/>
  <c r="A2674" i="7"/>
  <c r="B2673" i="7"/>
  <c r="A2673" i="7"/>
  <c r="B2672" i="7"/>
  <c r="A2672" i="7"/>
  <c r="B2671" i="7"/>
  <c r="A2671" i="7"/>
  <c r="B2670" i="7"/>
  <c r="A2670" i="7"/>
  <c r="B2669" i="7"/>
  <c r="A2669" i="7"/>
  <c r="B2668" i="7"/>
  <c r="A2668" i="7"/>
  <c r="B2667" i="7"/>
  <c r="A2667" i="7"/>
  <c r="B2666" i="7"/>
  <c r="A2666" i="7"/>
  <c r="B2665" i="7"/>
  <c r="A2665" i="7"/>
  <c r="B2664" i="7"/>
  <c r="A2664" i="7"/>
  <c r="B2663" i="7"/>
  <c r="A2663" i="7"/>
  <c r="B2662" i="7"/>
  <c r="A2662" i="7"/>
  <c r="B2661" i="7"/>
  <c r="A2661" i="7"/>
  <c r="B2660" i="7"/>
  <c r="A2660" i="7"/>
  <c r="B2659" i="7"/>
  <c r="A2659" i="7"/>
  <c r="B2658" i="7"/>
  <c r="A2658" i="7"/>
  <c r="B2657" i="7"/>
  <c r="A2657" i="7"/>
  <c r="B2656" i="7"/>
  <c r="A2656" i="7"/>
  <c r="B2655" i="7"/>
  <c r="A2655" i="7"/>
  <c r="B2654" i="7"/>
  <c r="A2654" i="7"/>
  <c r="B2653" i="7"/>
  <c r="A2653" i="7"/>
  <c r="B2652" i="7"/>
  <c r="A2652" i="7"/>
  <c r="B2651" i="7"/>
  <c r="A2651" i="7"/>
  <c r="B2650" i="7"/>
  <c r="A2650" i="7"/>
  <c r="B2649" i="7"/>
  <c r="A2649" i="7"/>
  <c r="B2648" i="7"/>
  <c r="A2648" i="7"/>
  <c r="B2647" i="7"/>
  <c r="A2647" i="7"/>
  <c r="B2646" i="7"/>
  <c r="A2646" i="7"/>
  <c r="B2645" i="7"/>
  <c r="A2645" i="7"/>
  <c r="B2644" i="7"/>
  <c r="A2644" i="7"/>
  <c r="B2643" i="7"/>
  <c r="A2643" i="7"/>
  <c r="B2642" i="7"/>
  <c r="A2642" i="7"/>
  <c r="B2641" i="7"/>
  <c r="A2641" i="7"/>
  <c r="B2640" i="7"/>
  <c r="A2640" i="7"/>
  <c r="B2639" i="7"/>
  <c r="A2639" i="7"/>
  <c r="B2638" i="7"/>
  <c r="A2638" i="7"/>
  <c r="B2637" i="7"/>
  <c r="A2637" i="7"/>
  <c r="B2636" i="7"/>
  <c r="A2636" i="7"/>
  <c r="B2635" i="7"/>
  <c r="A2635" i="7"/>
  <c r="B2634" i="7"/>
  <c r="A2634" i="7"/>
  <c r="B2633" i="7"/>
  <c r="A2633" i="7"/>
  <c r="B2632" i="7"/>
  <c r="A2632" i="7"/>
  <c r="B2631" i="7"/>
  <c r="A2631" i="7"/>
  <c r="B2630" i="7"/>
  <c r="A2630" i="7"/>
  <c r="B2629" i="7"/>
  <c r="A2629" i="7"/>
  <c r="B2628" i="7"/>
  <c r="A2628" i="7"/>
  <c r="B2627" i="7"/>
  <c r="A2627" i="7"/>
  <c r="B2626" i="7"/>
  <c r="A2626" i="7"/>
  <c r="B2625" i="7"/>
  <c r="A2625" i="7"/>
  <c r="B2624" i="7"/>
  <c r="A2624" i="7"/>
  <c r="B2623" i="7"/>
  <c r="A2623" i="7"/>
  <c r="B2622" i="7"/>
  <c r="A2622" i="7"/>
  <c r="B2621" i="7"/>
  <c r="A2621" i="7"/>
  <c r="B2620" i="7"/>
  <c r="A2620" i="7"/>
  <c r="B2619" i="7"/>
  <c r="A2619" i="7"/>
  <c r="B2618" i="7"/>
  <c r="A2618" i="7"/>
  <c r="B2617" i="7"/>
  <c r="A2617" i="7"/>
  <c r="B2616" i="7"/>
  <c r="A2616" i="7"/>
  <c r="B2615" i="7"/>
  <c r="A2615" i="7"/>
  <c r="B2614" i="7"/>
  <c r="A2614" i="7"/>
  <c r="B2613" i="7"/>
  <c r="A2613" i="7"/>
  <c r="B2612" i="7"/>
  <c r="A2612" i="7"/>
  <c r="B2611" i="7"/>
  <c r="A2611" i="7"/>
  <c r="B2610" i="7"/>
  <c r="A2610" i="7"/>
  <c r="B2609" i="7"/>
  <c r="A2609" i="7"/>
  <c r="B2608" i="7"/>
  <c r="A2608" i="7"/>
  <c r="B2607" i="7"/>
  <c r="A2607" i="7"/>
  <c r="B2606" i="7"/>
  <c r="A2606" i="7"/>
  <c r="B2605" i="7"/>
  <c r="A2605" i="7"/>
  <c r="B2604" i="7"/>
  <c r="A2604" i="7"/>
  <c r="B2603" i="7"/>
  <c r="A2603" i="7"/>
  <c r="B2602" i="7"/>
  <c r="A2602" i="7"/>
  <c r="B2601" i="7"/>
  <c r="A2601" i="7"/>
  <c r="B2600" i="7"/>
  <c r="A2600" i="7"/>
  <c r="B2599" i="7"/>
  <c r="A2599" i="7"/>
  <c r="B2598" i="7"/>
  <c r="A2598" i="7"/>
  <c r="B2597" i="7"/>
  <c r="A2597" i="7"/>
  <c r="B2596" i="7"/>
  <c r="A2596" i="7"/>
  <c r="B2595" i="7"/>
  <c r="A2595" i="7"/>
  <c r="B2594" i="7"/>
  <c r="A2594" i="7"/>
  <c r="B2593" i="7"/>
  <c r="A2593" i="7"/>
  <c r="B2592" i="7"/>
  <c r="A2592" i="7"/>
  <c r="B2591" i="7"/>
  <c r="A2591" i="7"/>
  <c r="B2590" i="7"/>
  <c r="A2590" i="7"/>
  <c r="B2589" i="7"/>
  <c r="A2589" i="7"/>
  <c r="B2588" i="7"/>
  <c r="A2588" i="7"/>
  <c r="B2587" i="7"/>
  <c r="A2587" i="7"/>
  <c r="B2586" i="7"/>
  <c r="A2586" i="7"/>
  <c r="B2585" i="7"/>
  <c r="A2585" i="7"/>
  <c r="B2584" i="7"/>
  <c r="A2584" i="7"/>
  <c r="B2583" i="7"/>
  <c r="A2583" i="7"/>
  <c r="B2582" i="7"/>
  <c r="A2582" i="7"/>
  <c r="B2581" i="7"/>
  <c r="A2581" i="7"/>
  <c r="B2580" i="7"/>
  <c r="A2580" i="7"/>
  <c r="B2579" i="7"/>
  <c r="A2579" i="7"/>
  <c r="B2578" i="7"/>
  <c r="A2578" i="7"/>
  <c r="B2577" i="7"/>
  <c r="A2577" i="7"/>
  <c r="B2576" i="7"/>
  <c r="A2576" i="7"/>
  <c r="B2575" i="7"/>
  <c r="A2575" i="7"/>
  <c r="B2574" i="7"/>
  <c r="A2574" i="7"/>
  <c r="B2573" i="7"/>
  <c r="A2573" i="7"/>
  <c r="B2572" i="7"/>
  <c r="A2572" i="7"/>
  <c r="B2571" i="7"/>
  <c r="A2571" i="7"/>
  <c r="B2570" i="7"/>
  <c r="A2570" i="7"/>
  <c r="B2569" i="7"/>
  <c r="A2569" i="7"/>
  <c r="B2568" i="7"/>
  <c r="A2568" i="7"/>
  <c r="B2567" i="7"/>
  <c r="A2567" i="7"/>
  <c r="B2566" i="7"/>
  <c r="A2566" i="7"/>
  <c r="B2565" i="7"/>
  <c r="A2565" i="7"/>
  <c r="B2564" i="7"/>
  <c r="A2564" i="7"/>
  <c r="B2563" i="7"/>
  <c r="A2563" i="7"/>
  <c r="B2562" i="7"/>
  <c r="A2562" i="7"/>
  <c r="B2561" i="7"/>
  <c r="A2561" i="7"/>
  <c r="B2560" i="7"/>
  <c r="A2560" i="7"/>
  <c r="B2559" i="7"/>
  <c r="A2559" i="7"/>
  <c r="B2558" i="7"/>
  <c r="A2558" i="7"/>
  <c r="B2557" i="7"/>
  <c r="A2557" i="7"/>
  <c r="B2556" i="7"/>
  <c r="A2556" i="7"/>
  <c r="B2555" i="7"/>
  <c r="A2555" i="7"/>
  <c r="B2554" i="7"/>
  <c r="A2554" i="7"/>
  <c r="B2553" i="7"/>
  <c r="A2553" i="7"/>
  <c r="B2552" i="7"/>
  <c r="A2552" i="7"/>
  <c r="B2551" i="7"/>
  <c r="A2551" i="7"/>
  <c r="B2550" i="7"/>
  <c r="A2550" i="7"/>
  <c r="B2549" i="7"/>
  <c r="A2549" i="7"/>
  <c r="B2548" i="7"/>
  <c r="A2548" i="7"/>
  <c r="B2547" i="7"/>
  <c r="A2547" i="7"/>
  <c r="B2546" i="7"/>
  <c r="A2546" i="7"/>
  <c r="B2545" i="7"/>
  <c r="A2545" i="7"/>
  <c r="B2544" i="7"/>
  <c r="A2544" i="7"/>
  <c r="B2543" i="7"/>
  <c r="A2543" i="7"/>
  <c r="B2542" i="7"/>
  <c r="A2542" i="7"/>
  <c r="B2541" i="7"/>
  <c r="A2541" i="7"/>
  <c r="B2540" i="7"/>
  <c r="A2540" i="7"/>
  <c r="B2539" i="7"/>
  <c r="A2539" i="7"/>
  <c r="B2538" i="7"/>
  <c r="A2538" i="7"/>
  <c r="B2537" i="7"/>
  <c r="A2537" i="7"/>
  <c r="B2536" i="7"/>
  <c r="A2536" i="7"/>
  <c r="B2535" i="7"/>
  <c r="A2535" i="7"/>
  <c r="B2534" i="7"/>
  <c r="A2534" i="7"/>
  <c r="B2533" i="7"/>
  <c r="A2533" i="7"/>
  <c r="B2532" i="7"/>
  <c r="A2532" i="7"/>
  <c r="B2531" i="7"/>
  <c r="A2531" i="7"/>
  <c r="B2530" i="7"/>
  <c r="A2530" i="7"/>
  <c r="B2529" i="7"/>
  <c r="A2529" i="7"/>
  <c r="B2528" i="7"/>
  <c r="A2528" i="7"/>
  <c r="B2527" i="7"/>
  <c r="A2527" i="7"/>
  <c r="B2526" i="7"/>
  <c r="A2526" i="7"/>
  <c r="B2525" i="7"/>
  <c r="A2525" i="7"/>
  <c r="B2524" i="7"/>
  <c r="A2524" i="7"/>
  <c r="B2523" i="7"/>
  <c r="A2523" i="7"/>
  <c r="B2522" i="7"/>
  <c r="A2522" i="7"/>
  <c r="B2521" i="7"/>
  <c r="A2521" i="7"/>
  <c r="B2520" i="7"/>
  <c r="A2520" i="7"/>
  <c r="B2519" i="7"/>
  <c r="A2519" i="7"/>
  <c r="B2518" i="7"/>
  <c r="A2518" i="7"/>
  <c r="B2517" i="7"/>
  <c r="A2517" i="7"/>
  <c r="B2516" i="7"/>
  <c r="A2516" i="7"/>
  <c r="B2515" i="7"/>
  <c r="A2515" i="7"/>
  <c r="B2514" i="7"/>
  <c r="A2514" i="7"/>
  <c r="B2513" i="7"/>
  <c r="A2513" i="7"/>
  <c r="B2512" i="7"/>
  <c r="A2512" i="7"/>
  <c r="B2511" i="7"/>
  <c r="A2511" i="7"/>
  <c r="B2510" i="7"/>
  <c r="A2510" i="7"/>
  <c r="B2509" i="7"/>
  <c r="A2509" i="7"/>
  <c r="B2508" i="7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D25" i="7"/>
  <c r="B25" i="7"/>
  <c r="A25" i="7"/>
  <c r="I24" i="7"/>
  <c r="H24" i="7"/>
  <c r="E24" i="7"/>
  <c r="D24" i="7"/>
  <c r="B24" i="7"/>
  <c r="A24" i="7"/>
  <c r="I23" i="7"/>
  <c r="H23" i="7"/>
  <c r="E23" i="7"/>
  <c r="D23" i="7"/>
  <c r="B23" i="7"/>
  <c r="A23" i="7"/>
  <c r="I22" i="7"/>
  <c r="H22" i="7"/>
  <c r="E22" i="7"/>
  <c r="D22" i="7"/>
  <c r="B22" i="7"/>
  <c r="A22" i="7"/>
  <c r="I21" i="7"/>
  <c r="H21" i="7"/>
  <c r="E21" i="7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B15" i="7"/>
  <c r="A15" i="7"/>
  <c r="I14" i="7"/>
  <c r="H14" i="7"/>
  <c r="G14" i="7"/>
  <c r="E14" i="7"/>
  <c r="D14" i="7"/>
  <c r="C14" i="7"/>
  <c r="B14" i="7"/>
  <c r="A14" i="7"/>
  <c r="I13" i="7"/>
  <c r="H13" i="7"/>
  <c r="G13" i="7"/>
  <c r="E13" i="7"/>
  <c r="D13" i="7"/>
  <c r="C13" i="7"/>
  <c r="B13" i="7"/>
  <c r="A13" i="7"/>
  <c r="I12" i="7"/>
  <c r="H12" i="7"/>
  <c r="G12" i="7"/>
  <c r="E12" i="7"/>
  <c r="D12" i="7"/>
  <c r="C12" i="7"/>
  <c r="B12" i="7"/>
  <c r="A12" i="7"/>
  <c r="I11" i="7"/>
  <c r="H11" i="7"/>
  <c r="G11" i="7"/>
  <c r="E11" i="7"/>
  <c r="D11" i="7"/>
  <c r="C11" i="7"/>
  <c r="B11" i="7"/>
  <c r="A11" i="7"/>
  <c r="I10" i="7"/>
  <c r="H10" i="7"/>
  <c r="G10" i="7"/>
  <c r="E10" i="7"/>
  <c r="D10" i="7"/>
  <c r="C10" i="7"/>
  <c r="B10" i="7"/>
  <c r="A10" i="7"/>
  <c r="I9" i="7"/>
  <c r="H9" i="7"/>
  <c r="G9" i="7"/>
  <c r="E9" i="7"/>
  <c r="D9" i="7"/>
  <c r="C9" i="7"/>
  <c r="B9" i="7"/>
  <c r="A9" i="7"/>
  <c r="I8" i="7"/>
  <c r="H8" i="7"/>
  <c r="G8" i="7"/>
  <c r="E8" i="7"/>
  <c r="D8" i="7"/>
  <c r="C8" i="7"/>
  <c r="B8" i="7"/>
  <c r="A8" i="7"/>
  <c r="I7" i="7"/>
  <c r="H7" i="7"/>
  <c r="G7" i="7"/>
  <c r="E7" i="7"/>
  <c r="D7" i="7"/>
  <c r="C7" i="7"/>
  <c r="B7" i="7"/>
  <c r="A7" i="7"/>
  <c r="K6" i="7"/>
  <c r="J6" i="7"/>
  <c r="I6" i="7"/>
  <c r="H6" i="7"/>
  <c r="G6" i="7"/>
  <c r="E6" i="7"/>
  <c r="D6" i="7"/>
  <c r="C6" i="7"/>
  <c r="B6" i="7"/>
  <c r="A6" i="7"/>
  <c r="L5" i="7"/>
  <c r="K5" i="7"/>
  <c r="J5" i="7"/>
  <c r="I5" i="7"/>
  <c r="H5" i="7"/>
  <c r="G5" i="7"/>
  <c r="E5" i="7"/>
  <c r="D5" i="7"/>
  <c r="C5" i="7"/>
  <c r="B5" i="7"/>
  <c r="A5" i="7"/>
  <c r="L4" i="7"/>
  <c r="K4" i="7"/>
  <c r="J4" i="7"/>
  <c r="I4" i="7"/>
  <c r="H4" i="7"/>
  <c r="G4" i="7"/>
  <c r="F4" i="7"/>
  <c r="E4" i="7"/>
  <c r="D4" i="7"/>
  <c r="C4" i="7"/>
  <c r="B4" i="7"/>
  <c r="A4" i="7"/>
  <c r="L3" i="7"/>
  <c r="K3" i="7"/>
  <c r="J3" i="7"/>
  <c r="I3" i="7"/>
  <c r="H3" i="7"/>
  <c r="G3" i="7"/>
  <c r="F3" i="7"/>
  <c r="E3" i="7"/>
  <c r="D3" i="7"/>
  <c r="C3" i="7"/>
  <c r="B3" i="7"/>
  <c r="A3" i="7"/>
  <c r="L2" i="7"/>
  <c r="K2" i="7"/>
  <c r="J2" i="7"/>
  <c r="I2" i="7"/>
  <c r="H2" i="7"/>
  <c r="G2" i="7"/>
  <c r="F2" i="7"/>
  <c r="E2" i="7"/>
  <c r="D2" i="7"/>
  <c r="C2" i="7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7" i="6"/>
  <c r="A6" i="6"/>
  <c r="A3" i="6"/>
  <c r="A4" i="6"/>
  <c r="A5" i="6"/>
  <c r="A2" i="6"/>
  <c r="A1" i="6"/>
  <c r="D27" i="4"/>
  <c r="C13" i="4"/>
  <c r="D4" i="4"/>
  <c r="C4" i="4"/>
  <c r="C2693" i="3"/>
  <c r="E2693" i="3" s="1"/>
  <c r="C2692" i="3"/>
  <c r="D2692" i="3" s="1"/>
  <c r="C2691" i="3"/>
  <c r="C2690" i="3"/>
  <c r="E2690" i="3" s="1"/>
  <c r="C2689" i="3"/>
  <c r="C2688" i="3"/>
  <c r="D2688" i="3" s="1"/>
  <c r="C2687" i="3"/>
  <c r="E2687" i="3" s="1"/>
  <c r="C2686" i="3"/>
  <c r="D2686" i="3" s="1"/>
  <c r="C2685" i="3"/>
  <c r="C2684" i="3"/>
  <c r="D2684" i="3" s="1"/>
  <c r="C2683" i="3"/>
  <c r="C2682" i="3"/>
  <c r="E2682" i="3" s="1"/>
  <c r="C2681" i="3"/>
  <c r="E2681" i="3" s="1"/>
  <c r="C2680" i="3"/>
  <c r="C2679" i="3"/>
  <c r="C2678" i="3"/>
  <c r="C2677" i="3"/>
  <c r="C2676" i="3"/>
  <c r="D2676" i="3" s="1"/>
  <c r="C2675" i="3"/>
  <c r="E2675" i="3" s="1"/>
  <c r="C2674" i="3"/>
  <c r="D2674" i="3" s="1"/>
  <c r="C2673" i="3"/>
  <c r="C2672" i="3"/>
  <c r="D2672" i="3" s="1"/>
  <c r="C2671" i="3"/>
  <c r="C2670" i="3"/>
  <c r="E2670" i="3" s="1"/>
  <c r="C2669" i="3"/>
  <c r="E2669" i="3" s="1"/>
  <c r="C2668" i="3"/>
  <c r="D2668" i="3" s="1"/>
  <c r="C2667" i="3"/>
  <c r="C2666" i="3"/>
  <c r="C2665" i="3"/>
  <c r="C2664" i="3"/>
  <c r="C2663" i="3"/>
  <c r="E2663" i="3" s="1"/>
  <c r="C2662" i="3"/>
  <c r="C2661" i="3"/>
  <c r="C2660" i="3"/>
  <c r="E2660" i="3" s="1"/>
  <c r="C2659" i="3"/>
  <c r="C2658" i="3"/>
  <c r="C2657" i="3"/>
  <c r="E2657" i="3" s="1"/>
  <c r="C2656" i="3"/>
  <c r="C2655" i="3"/>
  <c r="C2654" i="3"/>
  <c r="C2653" i="3"/>
  <c r="D2653" i="3" s="1"/>
  <c r="C2652" i="3"/>
  <c r="D2652" i="3" s="1"/>
  <c r="C2651" i="3"/>
  <c r="E2651" i="3" s="1"/>
  <c r="C2650" i="3"/>
  <c r="D2650" i="3" s="1"/>
  <c r="C2649" i="3"/>
  <c r="C2648" i="3"/>
  <c r="E2648" i="3" s="1"/>
  <c r="C2647" i="3"/>
  <c r="E2647" i="3" s="1"/>
  <c r="C2646" i="3"/>
  <c r="D2646" i="3" s="1"/>
  <c r="C2645" i="3"/>
  <c r="E2645" i="3" s="1"/>
  <c r="C2644" i="3"/>
  <c r="D2644" i="3" s="1"/>
  <c r="C2643" i="3"/>
  <c r="E2643" i="3" s="1"/>
  <c r="C2642" i="3"/>
  <c r="E2642" i="3" s="1"/>
  <c r="C2641" i="3"/>
  <c r="C2640" i="3"/>
  <c r="E2640" i="3" s="1"/>
  <c r="C2639" i="3"/>
  <c r="E2639" i="3" s="1"/>
  <c r="C2638" i="3"/>
  <c r="C2637" i="3"/>
  <c r="C2636" i="3"/>
  <c r="D2636" i="3" s="1"/>
  <c r="C2635" i="3"/>
  <c r="C2634" i="3"/>
  <c r="E2634" i="3" s="1"/>
  <c r="C2633" i="3"/>
  <c r="D2633" i="3" s="1"/>
  <c r="C2632" i="3"/>
  <c r="D2632" i="3" s="1"/>
  <c r="C2631" i="3"/>
  <c r="C2630" i="3"/>
  <c r="C2629" i="3"/>
  <c r="E2629" i="3" s="1"/>
  <c r="C2628" i="3"/>
  <c r="C2627" i="3"/>
  <c r="E2627" i="3" s="1"/>
  <c r="C2626" i="3"/>
  <c r="D2626" i="3" s="1"/>
  <c r="C2625" i="3"/>
  <c r="C2624" i="3"/>
  <c r="D2624" i="3" s="1"/>
  <c r="C2623" i="3"/>
  <c r="D2623" i="3" s="1"/>
  <c r="C2622" i="3"/>
  <c r="E2622" i="3" s="1"/>
  <c r="C2621" i="3"/>
  <c r="C2620" i="3"/>
  <c r="D2620" i="3" s="1"/>
  <c r="C2619" i="3"/>
  <c r="E2619" i="3" s="1"/>
  <c r="C2618" i="3"/>
  <c r="E2618" i="3" s="1"/>
  <c r="C2617" i="3"/>
  <c r="C2616" i="3"/>
  <c r="C2615" i="3"/>
  <c r="D2615" i="3" s="1"/>
  <c r="C2614" i="3"/>
  <c r="E2614" i="3" s="1"/>
  <c r="C2613" i="3"/>
  <c r="C2612" i="3"/>
  <c r="C2611" i="3"/>
  <c r="C2610" i="3"/>
  <c r="C2609" i="3"/>
  <c r="E2609" i="3" s="1"/>
  <c r="C2608" i="3"/>
  <c r="D2608" i="3" s="1"/>
  <c r="C2607" i="3"/>
  <c r="E2607" i="3" s="1"/>
  <c r="C2606" i="3"/>
  <c r="C2605" i="3"/>
  <c r="E2605" i="3" s="1"/>
  <c r="C2604" i="3"/>
  <c r="C2603" i="3"/>
  <c r="D2603" i="3" s="1"/>
  <c r="C2602" i="3"/>
  <c r="D2602" i="3" s="1"/>
  <c r="C2601" i="3"/>
  <c r="C2600" i="3"/>
  <c r="E2600" i="3" s="1"/>
  <c r="C2599" i="3"/>
  <c r="D2599" i="3" s="1"/>
  <c r="C2598" i="3"/>
  <c r="E2598" i="3" s="1"/>
  <c r="C2597" i="3"/>
  <c r="C2596" i="3"/>
  <c r="D2596" i="3" s="1"/>
  <c r="C2595" i="3"/>
  <c r="C2594" i="3"/>
  <c r="E2594" i="3" s="1"/>
  <c r="C2593" i="3"/>
  <c r="C2592" i="3"/>
  <c r="E2592" i="3" s="1"/>
  <c r="C2591" i="3"/>
  <c r="C2590" i="3"/>
  <c r="E2590" i="3" s="1"/>
  <c r="C2589" i="3"/>
  <c r="C2588" i="3"/>
  <c r="C2587" i="3"/>
  <c r="C2586" i="3"/>
  <c r="E2586" i="3" s="1"/>
  <c r="C2585" i="3"/>
  <c r="E2585" i="3" s="1"/>
  <c r="C2584" i="3"/>
  <c r="D2584" i="3" s="1"/>
  <c r="C2583" i="3"/>
  <c r="D2583" i="3" s="1"/>
  <c r="C2582" i="3"/>
  <c r="C2581" i="3"/>
  <c r="C2580" i="3"/>
  <c r="D2580" i="3" s="1"/>
  <c r="C2579" i="3"/>
  <c r="D2579" i="3" s="1"/>
  <c r="C2578" i="3"/>
  <c r="D2578" i="3" s="1"/>
  <c r="C2577" i="3"/>
  <c r="C2576" i="3"/>
  <c r="C2575" i="3"/>
  <c r="C2574" i="3"/>
  <c r="D2574" i="3" s="1"/>
  <c r="C2573" i="3"/>
  <c r="E2573" i="3" s="1"/>
  <c r="C2572" i="3"/>
  <c r="D2572" i="3" s="1"/>
  <c r="C2571" i="3"/>
  <c r="E2571" i="3" s="1"/>
  <c r="C2570" i="3"/>
  <c r="C2569" i="3"/>
  <c r="C2568" i="3"/>
  <c r="E2568" i="3" s="1"/>
  <c r="C2567" i="3"/>
  <c r="E2567" i="3" s="1"/>
  <c r="C2566" i="3"/>
  <c r="E2566" i="3" s="1"/>
  <c r="C2565" i="3"/>
  <c r="C2564" i="3"/>
  <c r="D2564" i="3" s="1"/>
  <c r="C2563" i="3"/>
  <c r="D2563" i="3" s="1"/>
  <c r="C2562" i="3"/>
  <c r="C2561" i="3"/>
  <c r="C2560" i="3"/>
  <c r="D2560" i="3" s="1"/>
  <c r="C2559" i="3"/>
  <c r="E2559" i="3" s="1"/>
  <c r="C2558" i="3"/>
  <c r="C2557" i="3"/>
  <c r="E2557" i="3" s="1"/>
  <c r="C2556" i="3"/>
  <c r="D2556" i="3" s="1"/>
  <c r="C2555" i="3"/>
  <c r="E2555" i="3" s="1"/>
  <c r="C2554" i="3"/>
  <c r="D2554" i="3" s="1"/>
  <c r="C2553" i="3"/>
  <c r="C2552" i="3"/>
  <c r="C2551" i="3"/>
  <c r="C2550" i="3"/>
  <c r="C2549" i="3"/>
  <c r="E2549" i="3" s="1"/>
  <c r="C2548" i="3"/>
  <c r="D2548" i="3" s="1"/>
  <c r="C2547" i="3"/>
  <c r="D2547" i="3" s="1"/>
  <c r="C2546" i="3"/>
  <c r="E2546" i="3" s="1"/>
  <c r="C2545" i="3"/>
  <c r="E2545" i="3" s="1"/>
  <c r="C2544" i="3"/>
  <c r="C2543" i="3"/>
  <c r="E2543" i="3" s="1"/>
  <c r="C2542" i="3"/>
  <c r="D2542" i="3" s="1"/>
  <c r="C2541" i="3"/>
  <c r="C2540" i="3"/>
  <c r="C2539" i="3"/>
  <c r="D2539" i="3" s="1"/>
  <c r="C2538" i="3"/>
  <c r="E2538" i="3" s="1"/>
  <c r="C2537" i="3"/>
  <c r="D2537" i="3" s="1"/>
  <c r="C2536" i="3"/>
  <c r="E2536" i="3" s="1"/>
  <c r="C2535" i="3"/>
  <c r="E2535" i="3" s="1"/>
  <c r="C2534" i="3"/>
  <c r="C2533" i="3"/>
  <c r="E2533" i="3" s="1"/>
  <c r="C2532" i="3"/>
  <c r="E2532" i="3" s="1"/>
  <c r="C2531" i="3"/>
  <c r="E2531" i="3" s="1"/>
  <c r="C2530" i="3"/>
  <c r="E2530" i="3" s="1"/>
  <c r="C2529" i="3"/>
  <c r="C2528" i="3"/>
  <c r="E2528" i="3" s="1"/>
  <c r="C2527" i="3"/>
  <c r="C2526" i="3"/>
  <c r="E2526" i="3" s="1"/>
  <c r="C2525" i="3"/>
  <c r="C2524" i="3"/>
  <c r="C2523" i="3"/>
  <c r="C2522" i="3"/>
  <c r="D2522" i="3" s="1"/>
  <c r="C2521" i="3"/>
  <c r="E2521" i="3" s="1"/>
  <c r="C2520" i="3"/>
  <c r="E2520" i="3" s="1"/>
  <c r="C2519" i="3"/>
  <c r="C2518" i="3"/>
  <c r="C2517" i="3"/>
  <c r="E2517" i="3" s="1"/>
  <c r="C2516" i="3"/>
  <c r="C2515" i="3"/>
  <c r="C2514" i="3"/>
  <c r="E2514" i="3" s="1"/>
  <c r="C2513" i="3"/>
  <c r="E2513" i="3" s="1"/>
  <c r="C2512" i="3"/>
  <c r="D2512" i="3" s="1"/>
  <c r="C2511" i="3"/>
  <c r="C2510" i="3"/>
  <c r="C2509" i="3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D2331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E1920" i="3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693" i="2" a="1"/>
  <c r="I2693" i="2" s="1"/>
  <c r="H2693" i="2"/>
  <c r="G2693" i="2"/>
  <c r="H2693" i="6" s="1"/>
  <c r="F2693" i="2"/>
  <c r="E2693" i="2"/>
  <c r="D2693" i="2"/>
  <c r="F2693" i="6" s="1"/>
  <c r="C2693" i="2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H2691" i="6" s="1"/>
  <c r="F2691" i="2"/>
  <c r="G2691" i="6" s="1"/>
  <c r="E2691" i="2"/>
  <c r="D2691" i="2"/>
  <c r="C2691" i="2"/>
  <c r="I2690" i="2" a="1"/>
  <c r="I2690" i="2" s="1"/>
  <c r="H2690" i="2"/>
  <c r="G2690" i="2"/>
  <c r="H2690" i="7" s="1"/>
  <c r="F2690" i="2"/>
  <c r="E2690" i="2"/>
  <c r="D2690" i="2"/>
  <c r="F2690" i="6" s="1"/>
  <c r="C2690" i="2"/>
  <c r="I2689" i="2" a="1"/>
  <c r="I2689" i="2" s="1"/>
  <c r="H2689" i="2"/>
  <c r="G2689" i="2"/>
  <c r="F2689" i="2"/>
  <c r="E2689" i="2"/>
  <c r="D2689" i="2"/>
  <c r="C2689" i="2"/>
  <c r="I2688" i="2" a="1"/>
  <c r="I2688" i="2" s="1"/>
  <c r="H2688" i="2"/>
  <c r="G2688" i="2"/>
  <c r="F2688" i="2"/>
  <c r="E2688" i="2"/>
  <c r="D2688" i="2"/>
  <c r="F2688" i="6" s="1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 a="1"/>
  <c r="I2684" i="2" s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G2682" i="7" s="1"/>
  <c r="E2682" i="2"/>
  <c r="D2682" i="2"/>
  <c r="C2682" i="2"/>
  <c r="I2681" i="2" a="1"/>
  <c r="I2681" i="2" s="1"/>
  <c r="H2681" i="2"/>
  <c r="G2681" i="2"/>
  <c r="H2681" i="6" s="1"/>
  <c r="F2681" i="2"/>
  <c r="E2681" i="2"/>
  <c r="D2681" i="2"/>
  <c r="F2681" i="6" s="1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H2679" i="6" s="1"/>
  <c r="F2679" i="2"/>
  <c r="G2679" i="6" s="1"/>
  <c r="E2679" i="2"/>
  <c r="D2679" i="2"/>
  <c r="F2679" i="7" s="1"/>
  <c r="C2679" i="2"/>
  <c r="I2678" i="2" a="1"/>
  <c r="I2678" i="2" s="1"/>
  <c r="H2678" i="2"/>
  <c r="G2678" i="2"/>
  <c r="F2678" i="2"/>
  <c r="E2678" i="2"/>
  <c r="D2678" i="2"/>
  <c r="F2678" i="6" s="1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F2676" i="6" s="1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 a="1"/>
  <c r="I2671" i="2" s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H2669" i="6" s="1"/>
  <c r="F2669" i="2"/>
  <c r="G2669" i="6" s="1"/>
  <c r="E2669" i="2"/>
  <c r="D2669" i="2"/>
  <c r="C2669" i="2"/>
  <c r="I2668" i="2" a="1"/>
  <c r="I2668" i="2" s="1"/>
  <c r="H2668" i="2"/>
  <c r="G2668" i="2"/>
  <c r="F2668" i="2"/>
  <c r="E2668" i="2"/>
  <c r="D2668" i="2"/>
  <c r="F2668" i="6" s="1"/>
  <c r="C2668" i="2"/>
  <c r="I2667" i="2" a="1"/>
  <c r="I2667" i="2" s="1"/>
  <c r="H2667" i="2"/>
  <c r="G2667" i="2"/>
  <c r="H2667" i="6" s="1"/>
  <c r="F2667" i="2"/>
  <c r="E2667" i="2"/>
  <c r="D2667" i="2"/>
  <c r="C2667" i="2"/>
  <c r="I2666" i="2" a="1"/>
  <c r="I2666" i="2" s="1"/>
  <c r="H2666" i="2"/>
  <c r="G2666" i="2"/>
  <c r="H2666" i="6" s="1"/>
  <c r="F2666" i="2"/>
  <c r="G2666" i="6" s="1"/>
  <c r="E2666" i="2"/>
  <c r="D2666" i="2"/>
  <c r="F2666" i="6" s="1"/>
  <c r="C2666" i="2"/>
  <c r="I2665" i="2" a="1"/>
  <c r="I2665" i="2" s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F2664" i="6" s="1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I2660" i="7" s="1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H2657" i="6" s="1"/>
  <c r="F2657" i="2"/>
  <c r="G2657" i="6" s="1"/>
  <c r="E2657" i="2"/>
  <c r="D2657" i="2"/>
  <c r="C2657" i="2"/>
  <c r="I2656" i="2" a="1"/>
  <c r="I2656" i="2" s="1"/>
  <c r="H2656" i="2"/>
  <c r="G2656" i="2"/>
  <c r="F2656" i="2"/>
  <c r="E2656" i="2"/>
  <c r="D2656" i="2"/>
  <c r="F2656" i="6" s="1"/>
  <c r="C2656" i="2"/>
  <c r="I2655" i="2" a="1"/>
  <c r="I2655" i="2" s="1"/>
  <c r="H2655" i="2"/>
  <c r="G2655" i="2"/>
  <c r="F2655" i="2"/>
  <c r="E2655" i="2"/>
  <c r="D2655" i="2"/>
  <c r="C2655" i="2"/>
  <c r="I2654" i="2" a="1"/>
  <c r="I2654" i="2" s="1"/>
  <c r="H2654" i="2"/>
  <c r="G2654" i="2"/>
  <c r="H2654" i="6" s="1"/>
  <c r="F2654" i="2"/>
  <c r="E2654" i="2"/>
  <c r="D2654" i="2"/>
  <c r="F2654" i="6" s="1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F2649" i="7" s="1"/>
  <c r="C2649" i="2"/>
  <c r="I2648" i="2" a="1"/>
  <c r="I2648" i="2" s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F2646" i="7" s="1"/>
  <c r="C2646" i="2"/>
  <c r="I2645" i="2" a="1"/>
  <c r="I2645" i="2" s="1"/>
  <c r="H2645" i="2"/>
  <c r="I2645" i="7" s="1"/>
  <c r="G2645" i="2"/>
  <c r="H2645" i="6" s="1"/>
  <c r="F2645" i="2"/>
  <c r="E2645" i="2"/>
  <c r="D2645" i="2"/>
  <c r="C2645" i="2"/>
  <c r="I2644" i="2" a="1"/>
  <c r="I2644" i="2" s="1"/>
  <c r="H2644" i="2"/>
  <c r="G2644" i="2"/>
  <c r="H2644" i="6" s="1"/>
  <c r="F2644" i="2"/>
  <c r="G2644" i="6" s="1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H2642" i="6" s="1"/>
  <c r="F2642" i="2"/>
  <c r="G2642" i="6" s="1"/>
  <c r="E2642" i="2"/>
  <c r="D2642" i="2"/>
  <c r="C2642" i="2"/>
  <c r="I2641" i="2" a="1"/>
  <c r="I2641" i="2" s="1"/>
  <c r="H2641" i="2"/>
  <c r="G2641" i="2"/>
  <c r="F2641" i="2"/>
  <c r="E2641" i="2"/>
  <c r="D2641" i="2"/>
  <c r="F2641" i="6" s="1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H2639" i="7" s="1"/>
  <c r="F2639" i="2"/>
  <c r="G2639" i="7" s="1"/>
  <c r="E2639" i="2"/>
  <c r="D2639" i="2"/>
  <c r="C2639" i="2"/>
  <c r="I2638" i="2" a="1"/>
  <c r="I2638" i="2" s="1"/>
  <c r="H2638" i="2"/>
  <c r="G2638" i="2"/>
  <c r="H2638" i="6" s="1"/>
  <c r="F2638" i="2"/>
  <c r="E2638" i="2"/>
  <c r="D2638" i="2"/>
  <c r="C2638" i="2"/>
  <c r="I2637" i="2" a="1"/>
  <c r="I2637" i="2" s="1"/>
  <c r="H2637" i="2"/>
  <c r="G2637" i="2"/>
  <c r="F2637" i="2"/>
  <c r="G2637" i="7" s="1"/>
  <c r="E2637" i="2"/>
  <c r="D2637" i="2"/>
  <c r="C2637" i="2"/>
  <c r="I2636" i="2" a="1"/>
  <c r="I2636" i="2" s="1"/>
  <c r="H2636" i="2"/>
  <c r="G2636" i="2"/>
  <c r="F2636" i="2"/>
  <c r="E2636" i="2"/>
  <c r="D2636" i="2"/>
  <c r="F2636" i="7" s="1"/>
  <c r="C2636" i="2"/>
  <c r="I2635" i="2" a="1"/>
  <c r="I2635" i="2" s="1"/>
  <c r="H2635" i="2"/>
  <c r="G2635" i="2"/>
  <c r="F2635" i="2"/>
  <c r="E2635" i="2"/>
  <c r="D2635" i="2"/>
  <c r="F2635" i="6" s="1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H2632" i="6" s="1"/>
  <c r="F2632" i="2"/>
  <c r="G2632" i="6" s="1"/>
  <c r="E2632" i="2"/>
  <c r="D2632" i="2"/>
  <c r="F2632" i="6" s="1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H2630" i="6" s="1"/>
  <c r="F2630" i="2"/>
  <c r="G2630" i="7" s="1"/>
  <c r="E2630" i="2"/>
  <c r="D2630" i="2"/>
  <c r="C2630" i="2"/>
  <c r="I2629" i="2" a="1"/>
  <c r="I2629" i="2" s="1"/>
  <c r="H2629" i="2"/>
  <c r="G2629" i="2"/>
  <c r="F2629" i="2"/>
  <c r="E2629" i="2"/>
  <c r="D2629" i="2"/>
  <c r="F2629" i="6" s="1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H2620" i="6" s="1"/>
  <c r="F2620" i="2"/>
  <c r="G2620" i="6" s="1"/>
  <c r="E2620" i="2"/>
  <c r="D2620" i="2"/>
  <c r="F2620" i="6" s="1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H2618" i="6" s="1"/>
  <c r="F2618" i="2"/>
  <c r="G2618" i="6" s="1"/>
  <c r="E2618" i="2"/>
  <c r="D2618" i="2"/>
  <c r="F2618" i="7" s="1"/>
  <c r="C2618" i="2"/>
  <c r="I2617" i="2" a="1"/>
  <c r="I2617" i="2" s="1"/>
  <c r="H2617" i="2"/>
  <c r="G2617" i="2"/>
  <c r="F2617" i="2"/>
  <c r="E2617" i="2"/>
  <c r="D2617" i="2"/>
  <c r="F2617" i="6" s="1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I2615" i="7" s="1"/>
  <c r="G2615" i="2"/>
  <c r="H2615" i="7" s="1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H2611" i="6" s="1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H2608" i="6" s="1"/>
  <c r="F2608" i="2"/>
  <c r="G2608" i="6" s="1"/>
  <c r="E2608" i="2"/>
  <c r="D2608" i="2"/>
  <c r="F2608" i="6" s="1"/>
  <c r="C2608" i="2"/>
  <c r="I2607" i="2" a="1"/>
  <c r="I2607" i="2" s="1"/>
  <c r="H2607" i="2"/>
  <c r="G2607" i="2"/>
  <c r="F2607" i="2"/>
  <c r="E2607" i="2"/>
  <c r="D2607" i="2"/>
  <c r="F2607" i="6" s="1"/>
  <c r="C2607" i="2"/>
  <c r="I2606" i="2" a="1"/>
  <c r="I2606" i="2" s="1"/>
  <c r="H2606" i="2"/>
  <c r="G2606" i="2"/>
  <c r="H2606" i="6" s="1"/>
  <c r="F2606" i="2"/>
  <c r="G2606" i="6" s="1"/>
  <c r="E2606" i="2"/>
  <c r="D2606" i="2"/>
  <c r="C2606" i="2"/>
  <c r="I2605" i="2" a="1"/>
  <c r="I2605" i="2" s="1"/>
  <c r="H2605" i="2"/>
  <c r="G2605" i="2"/>
  <c r="F2605" i="2"/>
  <c r="G2605" i="6" s="1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 a="1"/>
  <c r="I2599" i="2" s="1"/>
  <c r="H2599" i="2"/>
  <c r="G2599" i="2"/>
  <c r="H2599" i="6" s="1"/>
  <c r="F2599" i="2"/>
  <c r="G2599" i="6" s="1"/>
  <c r="E2599" i="2"/>
  <c r="D2599" i="2"/>
  <c r="C2599" i="2"/>
  <c r="I2598" i="2" a="1"/>
  <c r="I2598" i="2" s="1"/>
  <c r="H2598" i="2"/>
  <c r="G2598" i="2"/>
  <c r="F2598" i="2"/>
  <c r="G2598" i="7" s="1"/>
  <c r="E2598" i="2"/>
  <c r="D2598" i="2"/>
  <c r="F2598" i="7" s="1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H2596" i="6" s="1"/>
  <c r="F2596" i="2"/>
  <c r="G2596" i="6" s="1"/>
  <c r="E2596" i="2"/>
  <c r="D2596" i="2"/>
  <c r="F2596" i="6" s="1"/>
  <c r="C2596" i="2"/>
  <c r="I2595" i="2" a="1"/>
  <c r="I2595" i="2" s="1"/>
  <c r="H2595" i="2"/>
  <c r="G2595" i="2"/>
  <c r="F2595" i="2"/>
  <c r="E2595" i="2"/>
  <c r="D2595" i="2"/>
  <c r="F2595" i="6" s="1"/>
  <c r="C2595" i="2"/>
  <c r="I2594" i="2" a="1"/>
  <c r="I2594" i="2" s="1"/>
  <c r="H2594" i="2"/>
  <c r="G2594" i="2"/>
  <c r="H2594" i="6" s="1"/>
  <c r="F2594" i="2"/>
  <c r="G2594" i="6" s="1"/>
  <c r="E2594" i="2"/>
  <c r="D2594" i="2"/>
  <c r="C2594" i="2"/>
  <c r="I2593" i="2" a="1"/>
  <c r="I2593" i="2" s="1"/>
  <c r="H2593" i="2"/>
  <c r="G2593" i="2"/>
  <c r="F2593" i="2"/>
  <c r="G2593" i="6" s="1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 a="1"/>
  <c r="I2587" i="2" s="1"/>
  <c r="H2587" i="2"/>
  <c r="G2587" i="2"/>
  <c r="H2587" i="6" s="1"/>
  <c r="F2587" i="2"/>
  <c r="G2587" i="6" s="1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I2585" i="7" s="1"/>
  <c r="G2585" i="2"/>
  <c r="H2585" i="7" s="1"/>
  <c r="F2585" i="2"/>
  <c r="E2585" i="2"/>
  <c r="D2585" i="2"/>
  <c r="C2585" i="2"/>
  <c r="I2584" i="2" a="1"/>
  <c r="I2584" i="2" s="1"/>
  <c r="H2584" i="2"/>
  <c r="G2584" i="2"/>
  <c r="H2584" i="6" s="1"/>
  <c r="F2584" i="2"/>
  <c r="G2584" i="6" s="1"/>
  <c r="E2584" i="2"/>
  <c r="D2584" i="2"/>
  <c r="F2584" i="6" s="1"/>
  <c r="C2584" i="2"/>
  <c r="I2583" i="2" a="1"/>
  <c r="I2583" i="2" s="1"/>
  <c r="H2583" i="2"/>
  <c r="G2583" i="2"/>
  <c r="F2583" i="2"/>
  <c r="E2583" i="2"/>
  <c r="D2583" i="2"/>
  <c r="F2583" i="6" s="1"/>
  <c r="C2583" i="2"/>
  <c r="I2582" i="2" a="1"/>
  <c r="I2582" i="2" s="1"/>
  <c r="H2582" i="2"/>
  <c r="G2582" i="2"/>
  <c r="H2582" i="6" s="1"/>
  <c r="F2582" i="2"/>
  <c r="G2582" i="7" s="1"/>
  <c r="E2582" i="2"/>
  <c r="D2582" i="2"/>
  <c r="F2582" i="7" s="1"/>
  <c r="C2582" i="2"/>
  <c r="I2581" i="2" a="1"/>
  <c r="I2581" i="2" s="1"/>
  <c r="H2581" i="2"/>
  <c r="G2581" i="2"/>
  <c r="F2581" i="2"/>
  <c r="G2581" i="6" s="1"/>
  <c r="E2581" i="2"/>
  <c r="D2581" i="2"/>
  <c r="C2581" i="2"/>
  <c r="I2580" i="2" a="1"/>
  <c r="I2580" i="2" s="1"/>
  <c r="H2580" i="2"/>
  <c r="G2580" i="2"/>
  <c r="F2580" i="2"/>
  <c r="G2580" i="7" s="1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F2577" i="6" s="1"/>
  <c r="C2577" i="2"/>
  <c r="I2576" i="2" a="1"/>
  <c r="I2576" i="2" s="1"/>
  <c r="H2576" i="2"/>
  <c r="G2576" i="2"/>
  <c r="F2576" i="2"/>
  <c r="E2576" i="2"/>
  <c r="D2576" i="2"/>
  <c r="C2576" i="2"/>
  <c r="I2575" i="2" a="1"/>
  <c r="I2575" i="2" s="1"/>
  <c r="H2575" i="2"/>
  <c r="G2575" i="2"/>
  <c r="H2575" i="6" s="1"/>
  <c r="F2575" i="2"/>
  <c r="E2575" i="2"/>
  <c r="D2575" i="2"/>
  <c r="C2575" i="2"/>
  <c r="I2574" i="2" a="1"/>
  <c r="I2574" i="2" s="1"/>
  <c r="H2574" i="2"/>
  <c r="G2574" i="2"/>
  <c r="F2574" i="2"/>
  <c r="G2574" i="7" s="1"/>
  <c r="E2574" i="2"/>
  <c r="D2574" i="2"/>
  <c r="F2574" i="7" s="1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H2572" i="6" s="1"/>
  <c r="F2572" i="2"/>
  <c r="G2572" i="6" s="1"/>
  <c r="E2572" i="2"/>
  <c r="D2572" i="2"/>
  <c r="F2572" i="6" s="1"/>
  <c r="C2572" i="2"/>
  <c r="I2571" i="2" a="1"/>
  <c r="I2571" i="2" s="1"/>
  <c r="H2571" i="2"/>
  <c r="G2571" i="2"/>
  <c r="F2571" i="2"/>
  <c r="E2571" i="2"/>
  <c r="D2571" i="2"/>
  <c r="F2571" i="6" s="1"/>
  <c r="C2571" i="2"/>
  <c r="I2570" i="2" a="1"/>
  <c r="I2570" i="2" s="1"/>
  <c r="H2570" i="2"/>
  <c r="G2570" i="2"/>
  <c r="H2570" i="6" s="1"/>
  <c r="F2570" i="2"/>
  <c r="G2570" i="7" s="1"/>
  <c r="E2570" i="2"/>
  <c r="D2570" i="2"/>
  <c r="C2570" i="2"/>
  <c r="I2569" i="2" a="1"/>
  <c r="I2569" i="2" s="1"/>
  <c r="H2569" i="2"/>
  <c r="G2569" i="2"/>
  <c r="F2569" i="2"/>
  <c r="G2569" i="6" s="1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 a="1"/>
  <c r="I2563" i="2" s="1"/>
  <c r="H2563" i="2"/>
  <c r="G2563" i="2"/>
  <c r="H2563" i="6" s="1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H2560" i="6" s="1"/>
  <c r="F2560" i="2"/>
  <c r="G2560" i="6" s="1"/>
  <c r="E2560" i="2"/>
  <c r="D2560" i="2"/>
  <c r="F2560" i="6" s="1"/>
  <c r="C2560" i="2"/>
  <c r="I2559" i="2" a="1"/>
  <c r="I2559" i="2" s="1"/>
  <c r="H2559" i="2"/>
  <c r="G2559" i="2"/>
  <c r="F2559" i="2"/>
  <c r="E2559" i="2"/>
  <c r="D2559" i="2"/>
  <c r="F2559" i="6" s="1"/>
  <c r="C2559" i="2"/>
  <c r="I2558" i="2" a="1"/>
  <c r="I2558" i="2" s="1"/>
  <c r="H2558" i="2"/>
  <c r="I2558" i="7" s="1"/>
  <c r="G2558" i="2"/>
  <c r="H2558" i="7" s="1"/>
  <c r="F2558" i="2"/>
  <c r="G2558" i="7" s="1"/>
  <c r="E2558" i="2"/>
  <c r="D2558" i="2"/>
  <c r="C2558" i="2"/>
  <c r="I2557" i="2" a="1"/>
  <c r="I2557" i="2" s="1"/>
  <c r="H2557" i="2"/>
  <c r="G2557" i="2"/>
  <c r="F2557" i="2"/>
  <c r="G2557" i="6" s="1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F2552" i="7" s="1"/>
  <c r="C2552" i="2"/>
  <c r="I2551" i="2" a="1"/>
  <c r="I2551" i="2" s="1"/>
  <c r="H2551" i="2"/>
  <c r="G2551" i="2"/>
  <c r="H2551" i="6" s="1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H2548" i="6" s="1"/>
  <c r="F2548" i="2"/>
  <c r="G2548" i="6" s="1"/>
  <c r="E2548" i="2"/>
  <c r="D2548" i="2"/>
  <c r="F2548" i="6" s="1"/>
  <c r="C2548" i="2"/>
  <c r="I2547" i="2" a="1"/>
  <c r="I2547" i="2" s="1"/>
  <c r="H2547" i="2"/>
  <c r="G2547" i="2"/>
  <c r="F2547" i="2"/>
  <c r="E2547" i="2"/>
  <c r="D2547" i="2"/>
  <c r="F2547" i="7" s="1"/>
  <c r="C2547" i="2"/>
  <c r="I2546" i="2" a="1"/>
  <c r="I2546" i="2" s="1"/>
  <c r="H2546" i="2"/>
  <c r="G2546" i="2"/>
  <c r="H2546" i="6" s="1"/>
  <c r="F2546" i="2"/>
  <c r="G2546" i="6" s="1"/>
  <c r="E2546" i="2"/>
  <c r="D2546" i="2"/>
  <c r="C2546" i="2"/>
  <c r="I2545" i="2" a="1"/>
  <c r="I2545" i="2" s="1"/>
  <c r="H2545" i="2"/>
  <c r="G2545" i="2"/>
  <c r="F2545" i="2"/>
  <c r="G2545" i="6" s="1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 a="1"/>
  <c r="I2539" i="2" s="1"/>
  <c r="H2539" i="2"/>
  <c r="G2539" i="2"/>
  <c r="H2539" i="6" s="1"/>
  <c r="F2539" i="2"/>
  <c r="E2539" i="2"/>
  <c r="D2539" i="2"/>
  <c r="C2539" i="2"/>
  <c r="I2538" i="2" a="1"/>
  <c r="I2538" i="2" s="1"/>
  <c r="H2538" i="2"/>
  <c r="G2538" i="2"/>
  <c r="F2538" i="2"/>
  <c r="G2538" i="7" s="1"/>
  <c r="E2538" i="2"/>
  <c r="D2538" i="2"/>
  <c r="F2538" i="7" s="1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H2536" i="6" s="1"/>
  <c r="F2536" i="2"/>
  <c r="G2536" i="6" s="1"/>
  <c r="E2536" i="2"/>
  <c r="D2536" i="2"/>
  <c r="F2536" i="6" s="1"/>
  <c r="C2536" i="2"/>
  <c r="I2535" i="2" a="1"/>
  <c r="I2535" i="2" s="1"/>
  <c r="H2535" i="2"/>
  <c r="G2535" i="2"/>
  <c r="F2535" i="2"/>
  <c r="E2535" i="2"/>
  <c r="D2535" i="2"/>
  <c r="F2535" i="6" s="1"/>
  <c r="C2535" i="2"/>
  <c r="I2534" i="2" a="1"/>
  <c r="I2534" i="2" s="1"/>
  <c r="H2534" i="2"/>
  <c r="G2534" i="2"/>
  <c r="H2534" i="6" s="1"/>
  <c r="F2534" i="2"/>
  <c r="G2534" i="6" s="1"/>
  <c r="E2534" i="2"/>
  <c r="D2534" i="2"/>
  <c r="C2534" i="2"/>
  <c r="I2533" i="2" a="1"/>
  <c r="I2533" i="2" s="1"/>
  <c r="H2533" i="2"/>
  <c r="G2533" i="2"/>
  <c r="F2533" i="2"/>
  <c r="G2533" i="6" s="1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I2531" i="7" s="1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 a="1"/>
  <c r="I2527" i="2" s="1"/>
  <c r="H2527" i="2"/>
  <c r="G2527" i="2"/>
  <c r="H2527" i="6" s="1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H2524" i="6" s="1"/>
  <c r="F2524" i="2"/>
  <c r="G2524" i="6" s="1"/>
  <c r="E2524" i="2"/>
  <c r="D2524" i="2"/>
  <c r="F2524" i="6" s="1"/>
  <c r="C2524" i="2"/>
  <c r="I2523" i="2" a="1"/>
  <c r="I2523" i="2" s="1"/>
  <c r="H2523" i="2"/>
  <c r="G2523" i="2"/>
  <c r="F2523" i="2"/>
  <c r="E2523" i="2"/>
  <c r="D2523" i="2"/>
  <c r="F2523" i="6" s="1"/>
  <c r="C2523" i="2"/>
  <c r="I2522" i="2" a="1"/>
  <c r="I2522" i="2" s="1"/>
  <c r="H2522" i="2"/>
  <c r="G2522" i="2"/>
  <c r="H2522" i="6" s="1"/>
  <c r="F2522" i="2"/>
  <c r="G2522" i="6" s="1"/>
  <c r="E2522" i="2"/>
  <c r="D2522" i="2"/>
  <c r="C2522" i="2"/>
  <c r="I2521" i="2" a="1"/>
  <c r="I2521" i="2" s="1"/>
  <c r="H2521" i="2"/>
  <c r="G2521" i="2"/>
  <c r="F2521" i="2"/>
  <c r="G2521" i="6" s="1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 a="1"/>
  <c r="I2516" i="2" s="1"/>
  <c r="H2516" i="2"/>
  <c r="G2516" i="2"/>
  <c r="F2516" i="2"/>
  <c r="E2516" i="2"/>
  <c r="D2516" i="2"/>
  <c r="C2516" i="2"/>
  <c r="I2515" i="2" a="1"/>
  <c r="I2515" i="2" s="1"/>
  <c r="H2515" i="2"/>
  <c r="G2515" i="2"/>
  <c r="H2515" i="6" s="1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I2513" i="7" s="1"/>
  <c r="G2513" i="2"/>
  <c r="F2513" i="2"/>
  <c r="E2513" i="2"/>
  <c r="D2513" i="2"/>
  <c r="C2513" i="2"/>
  <c r="I2512" i="2" a="1"/>
  <c r="I2512" i="2" s="1"/>
  <c r="H2512" i="2"/>
  <c r="G2512" i="2"/>
  <c r="H2512" i="6" s="1"/>
  <c r="F2512" i="2"/>
  <c r="G2512" i="6" s="1"/>
  <c r="E2512" i="2"/>
  <c r="D2512" i="2"/>
  <c r="F2512" i="6" s="1"/>
  <c r="C2512" i="2"/>
  <c r="I2511" i="2" a="1"/>
  <c r="I2511" i="2" s="1"/>
  <c r="H2511" i="2"/>
  <c r="G2511" i="2"/>
  <c r="F2511" i="2"/>
  <c r="E2511" i="2"/>
  <c r="D2511" i="2"/>
  <c r="F2511" i="6" s="1"/>
  <c r="C2511" i="2"/>
  <c r="I2510" i="2" a="1"/>
  <c r="I2510" i="2" s="1"/>
  <c r="H2510" i="2"/>
  <c r="G2510" i="2"/>
  <c r="H2510" i="6" s="1"/>
  <c r="F2510" i="2"/>
  <c r="G2510" i="6" s="1"/>
  <c r="E2510" i="2"/>
  <c r="D2510" i="2"/>
  <c r="F2510" i="7" s="1"/>
  <c r="C2510" i="2"/>
  <c r="I2509" i="2" a="1"/>
  <c r="I2509" i="2" s="1"/>
  <c r="H2509" i="2"/>
  <c r="G2509" i="2"/>
  <c r="F2509" i="2"/>
  <c r="G2509" i="6" s="1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D1512" i="3" l="1"/>
  <c r="E2379" i="3"/>
  <c r="D2231" i="3"/>
  <c r="D1204" i="3"/>
  <c r="D1814" i="3"/>
  <c r="E1027" i="3"/>
  <c r="E1801" i="3"/>
  <c r="E1860" i="3"/>
  <c r="E2050" i="3"/>
  <c r="D2573" i="3"/>
  <c r="O1595" i="7"/>
  <c r="E1248" i="3"/>
  <c r="D1689" i="3"/>
  <c r="E1453" i="3"/>
  <c r="E903" i="3"/>
  <c r="D938" i="3"/>
  <c r="D2609" i="3"/>
  <c r="G1184" i="6"/>
  <c r="D252" i="3"/>
  <c r="E550" i="3"/>
  <c r="E1462" i="3"/>
  <c r="D1627" i="3"/>
  <c r="E1673" i="3"/>
  <c r="D494" i="3"/>
  <c r="E505" i="3"/>
  <c r="D754" i="3"/>
  <c r="E2636" i="3"/>
  <c r="D2557" i="3"/>
  <c r="D261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2555" i="3"/>
  <c r="E2564" i="3"/>
  <c r="D2663" i="3"/>
  <c r="D1551" i="3"/>
  <c r="E1666" i="3"/>
  <c r="E1721" i="3"/>
  <c r="D21" i="3"/>
  <c r="E682" i="3"/>
  <c r="E1275" i="3"/>
  <c r="E1644" i="3"/>
  <c r="D2038" i="3"/>
  <c r="D2477" i="3"/>
  <c r="H2690" i="6"/>
  <c r="E232" i="3"/>
  <c r="D580" i="3"/>
  <c r="E953" i="3"/>
  <c r="E1104" i="3"/>
  <c r="E1406" i="3"/>
  <c r="E2074" i="3"/>
  <c r="E2293" i="3"/>
  <c r="D2549" i="3"/>
  <c r="D2568" i="3"/>
  <c r="G2598" i="6"/>
  <c r="D164" i="3"/>
  <c r="E862" i="3"/>
  <c r="E2623" i="3"/>
  <c r="F2538" i="6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E2583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E2542" i="3"/>
  <c r="E2579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2603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2563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E2615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E2548" i="3"/>
  <c r="E2556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2686" i="6"/>
  <c r="F2686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O609" i="7" s="1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O365" i="7" s="1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O432" i="7" s="1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O454" i="7" s="1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O512" i="7" s="1"/>
  <c r="G514" i="6"/>
  <c r="G514" i="7"/>
  <c r="H519" i="6"/>
  <c r="H519" i="7"/>
  <c r="I524" i="6"/>
  <c r="I524" i="7"/>
  <c r="G526" i="6"/>
  <c r="G526" i="7"/>
  <c r="H531" i="6"/>
  <c r="H531" i="7"/>
  <c r="I536" i="6"/>
  <c r="I536" i="7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O601" i="7" s="1"/>
  <c r="G603" i="6"/>
  <c r="G603" i="7"/>
  <c r="I606" i="6"/>
  <c r="I606" i="7"/>
  <c r="G608" i="6"/>
  <c r="G608" i="7"/>
  <c r="I611" i="6"/>
  <c r="I611" i="7"/>
  <c r="G613" i="6"/>
  <c r="G613" i="7"/>
  <c r="H618" i="6"/>
  <c r="H618" i="7"/>
  <c r="I623" i="6"/>
  <c r="I623" i="7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O873" i="7" s="1"/>
  <c r="G875" i="6"/>
  <c r="G875" i="7"/>
  <c r="F877" i="6"/>
  <c r="F877" i="7"/>
  <c r="H880" i="6"/>
  <c r="H880" i="7"/>
  <c r="I885" i="6"/>
  <c r="I885" i="7"/>
  <c r="O885" i="7" s="1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O909" i="7" s="1"/>
  <c r="G911" i="6"/>
  <c r="G911" i="7"/>
  <c r="F913" i="6"/>
  <c r="F913" i="7"/>
  <c r="H916" i="6"/>
  <c r="H916" i="7"/>
  <c r="I921" i="6"/>
  <c r="I921" i="7"/>
  <c r="O921" i="7" s="1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O945" i="7" s="1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O981" i="7" s="1"/>
  <c r="G983" i="6"/>
  <c r="G983" i="7"/>
  <c r="F985" i="6"/>
  <c r="F985" i="7"/>
  <c r="H988" i="6"/>
  <c r="H988" i="7"/>
  <c r="I993" i="6"/>
  <c r="I993" i="7"/>
  <c r="O993" i="7" s="1"/>
  <c r="G995" i="6"/>
  <c r="G995" i="7"/>
  <c r="H1000" i="6"/>
  <c r="H1000" i="7"/>
  <c r="I1005" i="6"/>
  <c r="I1005" i="7"/>
  <c r="G1007" i="6"/>
  <c r="G1007" i="7"/>
  <c r="H1012" i="6"/>
  <c r="H1012" i="7"/>
  <c r="I1017" i="6"/>
  <c r="I1017" i="7"/>
  <c r="O1017" i="7" s="1"/>
  <c r="H1036" i="6"/>
  <c r="H1036" i="7"/>
  <c r="G1043" i="6"/>
  <c r="G1043" i="7"/>
  <c r="I1053" i="6"/>
  <c r="I1053" i="7"/>
  <c r="G1055" i="6"/>
  <c r="G1055" i="7"/>
  <c r="H1060" i="6"/>
  <c r="H1060" i="7"/>
  <c r="I1065" i="6"/>
  <c r="I1065" i="7"/>
  <c r="O1065" i="7" s="1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O270" i="7" s="1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O543" i="7" s="1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G287" i="6"/>
  <c r="G287" i="7"/>
  <c r="F289" i="6"/>
  <c r="F289" i="7"/>
  <c r="H292" i="6"/>
  <c r="H292" i="7"/>
  <c r="I297" i="6"/>
  <c r="I297" i="7"/>
  <c r="G299" i="6"/>
  <c r="G299" i="7"/>
  <c r="F301" i="6"/>
  <c r="F301" i="7"/>
  <c r="O301" i="7" s="1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O224" i="7" s="1"/>
  <c r="H227" i="6"/>
  <c r="H227" i="7"/>
  <c r="I232" i="6"/>
  <c r="I232" i="7"/>
  <c r="G234" i="6"/>
  <c r="G234" i="7"/>
  <c r="F236" i="6"/>
  <c r="F236" i="7"/>
  <c r="O236" i="7" s="1"/>
  <c r="H239" i="6"/>
  <c r="H239" i="7"/>
  <c r="I244" i="6"/>
  <c r="I244" i="7"/>
  <c r="O244" i="7" s="1"/>
  <c r="G246" i="6"/>
  <c r="G246" i="7"/>
  <c r="F248" i="6"/>
  <c r="F248" i="7"/>
  <c r="H251" i="6"/>
  <c r="H251" i="7"/>
  <c r="I256" i="6"/>
  <c r="I256" i="7"/>
  <c r="G258" i="6"/>
  <c r="G258" i="7"/>
  <c r="F260" i="6"/>
  <c r="F260" i="7"/>
  <c r="O260" i="7" s="1"/>
  <c r="H263" i="6"/>
  <c r="H263" i="7"/>
  <c r="I268" i="6"/>
  <c r="I268" i="7"/>
  <c r="G270" i="6"/>
  <c r="G270" i="7"/>
  <c r="F272" i="6"/>
  <c r="F272" i="7"/>
  <c r="O272" i="7" s="1"/>
  <c r="H275" i="6"/>
  <c r="H275" i="7"/>
  <c r="I280" i="6"/>
  <c r="I280" i="7"/>
  <c r="G282" i="6"/>
  <c r="G282" i="7"/>
  <c r="F284" i="6"/>
  <c r="F284" i="7"/>
  <c r="O284" i="7" s="1"/>
  <c r="H287" i="6"/>
  <c r="H287" i="7"/>
  <c r="I292" i="6"/>
  <c r="I292" i="7"/>
  <c r="G523" i="6"/>
  <c r="G523" i="7"/>
  <c r="I632" i="6"/>
  <c r="I632" i="7"/>
  <c r="G634" i="6"/>
  <c r="G634" i="7"/>
  <c r="F636" i="6"/>
  <c r="F636" i="7"/>
  <c r="H639" i="6"/>
  <c r="H639" i="7"/>
  <c r="I644" i="6"/>
  <c r="I644" i="7"/>
  <c r="G646" i="6"/>
  <c r="G646" i="7"/>
  <c r="F648" i="6"/>
  <c r="F648" i="7"/>
  <c r="O648" i="7" s="1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H675" i="6"/>
  <c r="H675" i="7"/>
  <c r="F677" i="6"/>
  <c r="F677" i="7"/>
  <c r="H680" i="6"/>
  <c r="H680" i="7"/>
  <c r="I685" i="6"/>
  <c r="I685" i="7"/>
  <c r="G687" i="6"/>
  <c r="G687" i="7"/>
  <c r="F689" i="6"/>
  <c r="F689" i="7"/>
  <c r="H692" i="6"/>
  <c r="H692" i="7"/>
  <c r="I697" i="6"/>
  <c r="I697" i="7"/>
  <c r="G699" i="6"/>
  <c r="G699" i="7"/>
  <c r="F701" i="6"/>
  <c r="F701" i="7"/>
  <c r="O701" i="7" s="1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O737" i="7" s="1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O821" i="7" s="1"/>
  <c r="H824" i="6"/>
  <c r="H824" i="7"/>
  <c r="I829" i="6"/>
  <c r="I829" i="7"/>
  <c r="O829" i="7" s="1"/>
  <c r="I834" i="6"/>
  <c r="I834" i="7"/>
  <c r="O834" i="7" s="1"/>
  <c r="G836" i="6"/>
  <c r="G836" i="7"/>
  <c r="F838" i="6"/>
  <c r="F838" i="7"/>
  <c r="H841" i="6"/>
  <c r="H841" i="7"/>
  <c r="I846" i="6"/>
  <c r="I846" i="7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H588" i="6"/>
  <c r="H588" i="7"/>
  <c r="I593" i="6"/>
  <c r="I593" i="7"/>
  <c r="G595" i="6"/>
  <c r="G595" i="7"/>
  <c r="F597" i="6"/>
  <c r="F597" i="7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H1040" i="6"/>
  <c r="H1040" i="7"/>
  <c r="I1045" i="6"/>
  <c r="I1045" i="7"/>
  <c r="G1047" i="6"/>
  <c r="G1047" i="7"/>
  <c r="F1049" i="6"/>
  <c r="F1049" i="7"/>
  <c r="H1052" i="6"/>
  <c r="H1052" i="7"/>
  <c r="I1057" i="6"/>
  <c r="I1057" i="7"/>
  <c r="G1059" i="6"/>
  <c r="G1059" i="7"/>
  <c r="F1061" i="6"/>
  <c r="F1061" i="7"/>
  <c r="H1064" i="6"/>
  <c r="H1064" i="7"/>
  <c r="I1069" i="6"/>
  <c r="I1069" i="7"/>
  <c r="G1071" i="6"/>
  <c r="G1071" i="7"/>
  <c r="F1073" i="6"/>
  <c r="F1073" i="7"/>
  <c r="H1076" i="6"/>
  <c r="H1076" i="7"/>
  <c r="I1081" i="6"/>
  <c r="I1081" i="7"/>
  <c r="G1083" i="6"/>
  <c r="G1083" i="7"/>
  <c r="F1085" i="6"/>
  <c r="F1085" i="7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O1322" i="7" s="1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638" i="6"/>
  <c r="G2638" i="7"/>
  <c r="G2662" i="6"/>
  <c r="G2662" i="7"/>
  <c r="H2672" i="6"/>
  <c r="H2672" i="7"/>
  <c r="H2684" i="6"/>
  <c r="H2684" i="7"/>
  <c r="F2679" i="6"/>
  <c r="F2598" i="6"/>
  <c r="I2531" i="6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F2647" i="6"/>
  <c r="F2647" i="7"/>
  <c r="H2650" i="6"/>
  <c r="H2650" i="7"/>
  <c r="F2659" i="6"/>
  <c r="F2659" i="7"/>
  <c r="H2662" i="6"/>
  <c r="H2662" i="7"/>
  <c r="F2671" i="6"/>
  <c r="F2671" i="7"/>
  <c r="G2674" i="6"/>
  <c r="G2674" i="7"/>
  <c r="G2686" i="6"/>
  <c r="G2686" i="7"/>
  <c r="F2649" i="6"/>
  <c r="G2582" i="6"/>
  <c r="I2513" i="6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G2652" i="6"/>
  <c r="G2652" i="7"/>
  <c r="G2664" i="6"/>
  <c r="G2664" i="7"/>
  <c r="H2674" i="6"/>
  <c r="H2674" i="7"/>
  <c r="G2681" i="6"/>
  <c r="G2681" i="7"/>
  <c r="F2683" i="6"/>
  <c r="F2683" i="7"/>
  <c r="H2686" i="6"/>
  <c r="H2686" i="7"/>
  <c r="G2693" i="6"/>
  <c r="G2693" i="7"/>
  <c r="F2646" i="6"/>
  <c r="F2582" i="6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520" i="6"/>
  <c r="H2520" i="7"/>
  <c r="F2529" i="6"/>
  <c r="F2529" i="7"/>
  <c r="F2613" i="6"/>
  <c r="F2613" i="7"/>
  <c r="H2616" i="6"/>
  <c r="H2616" i="7"/>
  <c r="G2623" i="6"/>
  <c r="G2623" i="7"/>
  <c r="F2625" i="6"/>
  <c r="F2625" i="7"/>
  <c r="H2628" i="6"/>
  <c r="H2628" i="7"/>
  <c r="G2635" i="6"/>
  <c r="G2635" i="7"/>
  <c r="F2637" i="6"/>
  <c r="F2637" i="7"/>
  <c r="H2640" i="6"/>
  <c r="H2640" i="7"/>
  <c r="G2647" i="6"/>
  <c r="G2647" i="7"/>
  <c r="H2652" i="6"/>
  <c r="H2652" i="7"/>
  <c r="G2659" i="6"/>
  <c r="G2659" i="7"/>
  <c r="F2661" i="6"/>
  <c r="F2661" i="7"/>
  <c r="H2664" i="6"/>
  <c r="H2664" i="7"/>
  <c r="G2671" i="6"/>
  <c r="G2671" i="7"/>
  <c r="G2676" i="6"/>
  <c r="G2676" i="7"/>
  <c r="G2688" i="6"/>
  <c r="G2688" i="7"/>
  <c r="I2645" i="6"/>
  <c r="G2580" i="6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H2623" i="6"/>
  <c r="H2623" i="7"/>
  <c r="H2635" i="6"/>
  <c r="H2635" i="7"/>
  <c r="F2644" i="6"/>
  <c r="F2644" i="7"/>
  <c r="H2647" i="6"/>
  <c r="H2647" i="7"/>
  <c r="G2654" i="6"/>
  <c r="G2654" i="7"/>
  <c r="H2659" i="6"/>
  <c r="H2659" i="7"/>
  <c r="H2671" i="6"/>
  <c r="H2671" i="7"/>
  <c r="F2673" i="6"/>
  <c r="F2673" i="7"/>
  <c r="H2676" i="6"/>
  <c r="H2676" i="7"/>
  <c r="G2683" i="6"/>
  <c r="G2683" i="7"/>
  <c r="F2685" i="6"/>
  <c r="F2685" i="7"/>
  <c r="H2688" i="6"/>
  <c r="H2688" i="7"/>
  <c r="H2639" i="6"/>
  <c r="G2574" i="6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G2517" i="6"/>
  <c r="G2517" i="7"/>
  <c r="F2519" i="6"/>
  <c r="F2519" i="7"/>
  <c r="G2529" i="6"/>
  <c r="G2529" i="7"/>
  <c r="F2531" i="6"/>
  <c r="F2531" i="7"/>
  <c r="O2531" i="7" s="1"/>
  <c r="G2541" i="6"/>
  <c r="G2541" i="7"/>
  <c r="F2543" i="6"/>
  <c r="F2543" i="7"/>
  <c r="G2553" i="6"/>
  <c r="G2553" i="7"/>
  <c r="F2555" i="6"/>
  <c r="F2555" i="7"/>
  <c r="G2565" i="6"/>
  <c r="G2565" i="7"/>
  <c r="F2567" i="6"/>
  <c r="F2567" i="7"/>
  <c r="G2577" i="6"/>
  <c r="G2577" i="7"/>
  <c r="F2579" i="6"/>
  <c r="F2579" i="7"/>
  <c r="G2589" i="6"/>
  <c r="G2589" i="7"/>
  <c r="F2591" i="6"/>
  <c r="F2591" i="7"/>
  <c r="G2601" i="6"/>
  <c r="G2601" i="7"/>
  <c r="F2603" i="6"/>
  <c r="F2603" i="7"/>
  <c r="G2613" i="6"/>
  <c r="G2613" i="7"/>
  <c r="F2615" i="6"/>
  <c r="F2615" i="7"/>
  <c r="O2615" i="7" s="1"/>
  <c r="G2625" i="6"/>
  <c r="G2625" i="7"/>
  <c r="F2627" i="6"/>
  <c r="F2627" i="7"/>
  <c r="F2639" i="6"/>
  <c r="F2639" i="7"/>
  <c r="G2649" i="6"/>
  <c r="G2649" i="7"/>
  <c r="F2651" i="6"/>
  <c r="F2651" i="7"/>
  <c r="G2661" i="6"/>
  <c r="G2661" i="7"/>
  <c r="F2663" i="6"/>
  <c r="F2663" i="7"/>
  <c r="G2678" i="6"/>
  <c r="G2678" i="7"/>
  <c r="F2680" i="6"/>
  <c r="F2680" i="7"/>
  <c r="H2683" i="6"/>
  <c r="H2683" i="7"/>
  <c r="G2690" i="6"/>
  <c r="G2690" i="7"/>
  <c r="F2692" i="6"/>
  <c r="F2692" i="7"/>
  <c r="G2639" i="6"/>
  <c r="F2574" i="6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F2514" i="6"/>
  <c r="F2514" i="7"/>
  <c r="H2517" i="6"/>
  <c r="H2517" i="7"/>
  <c r="F2526" i="6"/>
  <c r="F2526" i="7"/>
  <c r="H2529" i="6"/>
  <c r="H2529" i="7"/>
  <c r="H2541" i="6"/>
  <c r="H2541" i="7"/>
  <c r="F2550" i="6"/>
  <c r="F2550" i="7"/>
  <c r="H2553" i="6"/>
  <c r="H2553" i="7"/>
  <c r="F2562" i="6"/>
  <c r="F2562" i="7"/>
  <c r="H2565" i="6"/>
  <c r="H2565" i="7"/>
  <c r="H2577" i="6"/>
  <c r="H2577" i="7"/>
  <c r="F2586" i="6"/>
  <c r="F2586" i="7"/>
  <c r="H2589" i="6"/>
  <c r="H2589" i="7"/>
  <c r="H2601" i="6"/>
  <c r="H2601" i="7"/>
  <c r="F2610" i="6"/>
  <c r="F2610" i="7"/>
  <c r="H2613" i="6"/>
  <c r="H2613" i="7"/>
  <c r="F2622" i="6"/>
  <c r="F2622" i="7"/>
  <c r="H2625" i="6"/>
  <c r="H2625" i="7"/>
  <c r="F2634" i="6"/>
  <c r="F2634" i="7"/>
  <c r="H2637" i="6"/>
  <c r="H2637" i="7"/>
  <c r="H2649" i="6"/>
  <c r="H2649" i="7"/>
  <c r="G2637" i="6"/>
  <c r="I2558" i="6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F2509" i="6"/>
  <c r="F2509" i="7"/>
  <c r="G2519" i="6"/>
  <c r="G2519" i="7"/>
  <c r="F2521" i="6"/>
  <c r="F2521" i="7"/>
  <c r="G2531" i="6"/>
  <c r="G2531" i="7"/>
  <c r="F2533" i="6"/>
  <c r="F2533" i="7"/>
  <c r="G2543" i="6"/>
  <c r="G2543" i="7"/>
  <c r="F2545" i="6"/>
  <c r="F2545" i="7"/>
  <c r="G2555" i="6"/>
  <c r="G2555" i="7"/>
  <c r="F2557" i="6"/>
  <c r="F2557" i="7"/>
  <c r="G2567" i="6"/>
  <c r="G2567" i="7"/>
  <c r="F2569" i="6"/>
  <c r="F2569" i="7"/>
  <c r="G2579" i="6"/>
  <c r="G2579" i="7"/>
  <c r="F2581" i="6"/>
  <c r="F2581" i="7"/>
  <c r="G2591" i="6"/>
  <c r="G2591" i="7"/>
  <c r="F2593" i="6"/>
  <c r="F2593" i="7"/>
  <c r="G2603" i="6"/>
  <c r="G2603" i="7"/>
  <c r="F2605" i="6"/>
  <c r="F2605" i="7"/>
  <c r="G2615" i="6"/>
  <c r="G2615" i="7"/>
  <c r="G2627" i="6"/>
  <c r="G2627" i="7"/>
  <c r="F2636" i="6"/>
  <c r="G2558" i="6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G2514" i="6"/>
  <c r="G2514" i="7"/>
  <c r="F2516" i="6"/>
  <c r="F2516" i="7"/>
  <c r="H2519" i="6"/>
  <c r="H2519" i="7"/>
  <c r="G2526" i="6"/>
  <c r="G2526" i="7"/>
  <c r="F2528" i="6"/>
  <c r="F2528" i="7"/>
  <c r="H2531" i="6"/>
  <c r="H2531" i="7"/>
  <c r="F2540" i="6"/>
  <c r="F2540" i="7"/>
  <c r="H2543" i="6"/>
  <c r="H2543" i="7"/>
  <c r="G2550" i="6"/>
  <c r="G2550" i="7"/>
  <c r="H2555" i="6"/>
  <c r="H2555" i="7"/>
  <c r="G2562" i="6"/>
  <c r="G2562" i="7"/>
  <c r="F2564" i="6"/>
  <c r="F2564" i="7"/>
  <c r="H2567" i="6"/>
  <c r="H2567" i="7"/>
  <c r="F2576" i="6"/>
  <c r="F2576" i="7"/>
  <c r="H2579" i="6"/>
  <c r="H2579" i="7"/>
  <c r="G2586" i="6"/>
  <c r="G2586" i="7"/>
  <c r="F2588" i="6"/>
  <c r="F2588" i="7"/>
  <c r="H2591" i="6"/>
  <c r="H2591" i="7"/>
  <c r="F2600" i="6"/>
  <c r="F2600" i="7"/>
  <c r="H2603" i="6"/>
  <c r="H2603" i="7"/>
  <c r="G2610" i="6"/>
  <c r="G2610" i="7"/>
  <c r="F2612" i="6"/>
  <c r="F2612" i="7"/>
  <c r="G2622" i="6"/>
  <c r="G2622" i="7"/>
  <c r="F2624" i="6"/>
  <c r="F2624" i="7"/>
  <c r="H2627" i="6"/>
  <c r="H2627" i="7"/>
  <c r="G2634" i="6"/>
  <c r="G2634" i="7"/>
  <c r="G2687" i="6"/>
  <c r="G2687" i="7"/>
  <c r="F2618" i="6"/>
  <c r="F2552" i="6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H2514" i="6"/>
  <c r="H2514" i="7"/>
  <c r="H2526" i="6"/>
  <c r="H2526" i="7"/>
  <c r="H2538" i="6"/>
  <c r="H2538" i="7"/>
  <c r="H2550" i="6"/>
  <c r="H2550" i="7"/>
  <c r="H2562" i="6"/>
  <c r="H2562" i="7"/>
  <c r="H2574" i="6"/>
  <c r="H2574" i="7"/>
  <c r="H2586" i="6"/>
  <c r="H2586" i="7"/>
  <c r="H2598" i="6"/>
  <c r="H2598" i="7"/>
  <c r="H2610" i="6"/>
  <c r="H2610" i="7"/>
  <c r="H2687" i="6"/>
  <c r="H2687" i="7"/>
  <c r="I2615" i="6"/>
  <c r="F2547" i="6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615" i="6"/>
  <c r="G2538" i="6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E1523" i="3"/>
  <c r="D1523" i="3"/>
  <c r="D399" i="3"/>
  <c r="E399" i="3"/>
  <c r="E1089" i="3"/>
  <c r="E1197" i="3"/>
  <c r="D1369" i="3"/>
  <c r="D1504" i="3"/>
  <c r="D1601" i="3"/>
  <c r="E2187" i="3"/>
  <c r="D2648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628" i="3"/>
  <c r="E2628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D2567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D2543" i="3"/>
  <c r="E447" i="3"/>
  <c r="E475" i="3"/>
  <c r="D475" i="3"/>
  <c r="E506" i="3"/>
  <c r="D506" i="3"/>
  <c r="D1431" i="3"/>
  <c r="D1628" i="3"/>
  <c r="E2277" i="3"/>
  <c r="E2287" i="3"/>
  <c r="E2676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2513" i="3"/>
  <c r="D2544" i="3"/>
  <c r="E2544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E2686" i="3"/>
  <c r="D466" i="3"/>
  <c r="E915" i="3"/>
  <c r="D957" i="3"/>
  <c r="E957" i="3"/>
  <c r="D1344" i="3"/>
  <c r="E1344" i="3"/>
  <c r="D1688" i="3"/>
  <c r="E1805" i="3"/>
  <c r="E2522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679" i="3"/>
  <c r="E2679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E2537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E2650" i="3"/>
  <c r="E2672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580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D2629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2602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2538" i="3"/>
  <c r="E2624" i="3"/>
  <c r="E2674" i="3"/>
  <c r="E2692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D2675" i="3"/>
  <c r="E2684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O980" i="7" s="1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O1269" i="7" s="1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O1305" i="7" s="1"/>
  <c r="G68" i="7"/>
  <c r="G92" i="7"/>
  <c r="G116" i="7"/>
  <c r="G140" i="7"/>
  <c r="G164" i="7"/>
  <c r="F178" i="7"/>
  <c r="O178" i="7" s="1"/>
  <c r="F190" i="7"/>
  <c r="O190" i="7" s="1"/>
  <c r="F202" i="7"/>
  <c r="I217" i="7"/>
  <c r="O217" i="7" s="1"/>
  <c r="F255" i="7"/>
  <c r="O255" i="7" s="1"/>
  <c r="F298" i="7"/>
  <c r="I304" i="7"/>
  <c r="F320" i="7"/>
  <c r="O320" i="7" s="1"/>
  <c r="I323" i="7"/>
  <c r="F339" i="7"/>
  <c r="O339" i="7" s="1"/>
  <c r="I345" i="7"/>
  <c r="O345" i="7" s="1"/>
  <c r="F361" i="7"/>
  <c r="O361" i="7" s="1"/>
  <c r="I364" i="7"/>
  <c r="F380" i="7"/>
  <c r="O380" i="7" s="1"/>
  <c r="F404" i="7"/>
  <c r="O404" i="7" s="1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O506" i="7" s="1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O911" i="7" s="1"/>
  <c r="F915" i="6"/>
  <c r="F915" i="7"/>
  <c r="F927" i="6"/>
  <c r="F927" i="7"/>
  <c r="I971" i="6"/>
  <c r="I971" i="7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O479" i="7" s="1"/>
  <c r="H482" i="6"/>
  <c r="H482" i="7"/>
  <c r="I509" i="6"/>
  <c r="I509" i="7"/>
  <c r="F513" i="6"/>
  <c r="F513" i="7"/>
  <c r="O513" i="7" s="1"/>
  <c r="I533" i="6"/>
  <c r="I533" i="7"/>
  <c r="I545" i="6"/>
  <c r="I545" i="7"/>
  <c r="F549" i="6"/>
  <c r="F549" i="7"/>
  <c r="O549" i="7" s="1"/>
  <c r="F561" i="6"/>
  <c r="F561" i="7"/>
  <c r="O561" i="7" s="1"/>
  <c r="F607" i="6"/>
  <c r="F607" i="7"/>
  <c r="O607" i="7" s="1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O882" i="7" s="1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O229" i="7" s="1"/>
  <c r="I410" i="7"/>
  <c r="O410" i="7" s="1"/>
  <c r="I456" i="7"/>
  <c r="O456" i="7" s="1"/>
  <c r="G552" i="7"/>
  <c r="H935" i="7"/>
  <c r="F226" i="7"/>
  <c r="I241" i="7"/>
  <c r="O241" i="7" s="1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O952" i="7" s="1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O782" i="7" s="1"/>
  <c r="G792" i="6"/>
  <c r="G792" i="7"/>
  <c r="G804" i="6"/>
  <c r="G804" i="7"/>
  <c r="F806" i="6"/>
  <c r="F806" i="7"/>
  <c r="O806" i="7" s="1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O753" i="7" s="1"/>
  <c r="F765" i="6"/>
  <c r="F765" i="7"/>
  <c r="O765" i="7" s="1"/>
  <c r="H804" i="6"/>
  <c r="H804" i="7"/>
  <c r="F813" i="6"/>
  <c r="F813" i="7"/>
  <c r="O813" i="7" s="1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O373" i="7" s="1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2648" i="6"/>
  <c r="G2648" i="7"/>
  <c r="F2650" i="6"/>
  <c r="F2650" i="7"/>
  <c r="H2653" i="6"/>
  <c r="H2653" i="7"/>
  <c r="I2658" i="6"/>
  <c r="I2658" i="7"/>
  <c r="G2660" i="6"/>
  <c r="G2660" i="7"/>
  <c r="F2662" i="6"/>
  <c r="F2662" i="7"/>
  <c r="H2665" i="6"/>
  <c r="H2665" i="7"/>
  <c r="I2670" i="6"/>
  <c r="I2670" i="7"/>
  <c r="I2675" i="6"/>
  <c r="I2675" i="7"/>
  <c r="G2677" i="6"/>
  <c r="G2677" i="7"/>
  <c r="H2682" i="6"/>
  <c r="H2682" i="7"/>
  <c r="I2687" i="6"/>
  <c r="I2687" i="7"/>
  <c r="G2689" i="6"/>
  <c r="G2689" i="7"/>
  <c r="F2691" i="6"/>
  <c r="F2691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F247" i="7"/>
  <c r="O248" i="7"/>
  <c r="I250" i="7"/>
  <c r="I251" i="7"/>
  <c r="F274" i="7"/>
  <c r="O274" i="7" s="1"/>
  <c r="I277" i="7"/>
  <c r="O277" i="7" s="1"/>
  <c r="F291" i="7"/>
  <c r="F392" i="7"/>
  <c r="O392" i="7" s="1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O340" i="7" s="1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O318" i="7" s="1"/>
  <c r="H509" i="7"/>
  <c r="H221" i="6"/>
  <c r="H221" i="7"/>
  <c r="G264" i="6"/>
  <c r="G264" i="7"/>
  <c r="H269" i="6"/>
  <c r="H269" i="7"/>
  <c r="F717" i="6"/>
  <c r="F717" i="7"/>
  <c r="O717" i="7" s="1"/>
  <c r="I749" i="6"/>
  <c r="I749" i="7"/>
  <c r="H756" i="6"/>
  <c r="H756" i="7"/>
  <c r="I773" i="6"/>
  <c r="I773" i="7"/>
  <c r="F777" i="6"/>
  <c r="F777" i="7"/>
  <c r="O777" i="7" s="1"/>
  <c r="F801" i="6"/>
  <c r="F801" i="7"/>
  <c r="O801" i="7" s="1"/>
  <c r="F835" i="6"/>
  <c r="F835" i="7"/>
  <c r="O835" i="7" s="1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O1746" i="7" s="1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O2437" i="7" s="1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O2473" i="7" s="1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I2509" i="6"/>
  <c r="I2509" i="7"/>
  <c r="G2511" i="6"/>
  <c r="G2511" i="7"/>
  <c r="F2513" i="6"/>
  <c r="F2513" i="7"/>
  <c r="O2513" i="7" s="1"/>
  <c r="H2516" i="6"/>
  <c r="H2516" i="7"/>
  <c r="I2521" i="6"/>
  <c r="I2521" i="7"/>
  <c r="G2523" i="7"/>
  <c r="G2523" i="6"/>
  <c r="F2525" i="6"/>
  <c r="F2525" i="7"/>
  <c r="H2528" i="6"/>
  <c r="H2528" i="7"/>
  <c r="I2533" i="6"/>
  <c r="I2533" i="7"/>
  <c r="G2535" i="6"/>
  <c r="G2535" i="7"/>
  <c r="F2537" i="6"/>
  <c r="F2537" i="7"/>
  <c r="H2540" i="6"/>
  <c r="H2540" i="7"/>
  <c r="I2545" i="6"/>
  <c r="I2545" i="7"/>
  <c r="O2545" i="7" s="1"/>
  <c r="G2547" i="6"/>
  <c r="G2547" i="7"/>
  <c r="F2549" i="6"/>
  <c r="F2549" i="7"/>
  <c r="H2552" i="6"/>
  <c r="H2552" i="7"/>
  <c r="I2557" i="6"/>
  <c r="I2557" i="7"/>
  <c r="G2559" i="6"/>
  <c r="G2559" i="7"/>
  <c r="F2561" i="6"/>
  <c r="F2561" i="7"/>
  <c r="H2564" i="6"/>
  <c r="H2564" i="7"/>
  <c r="I2569" i="6"/>
  <c r="I2569" i="7"/>
  <c r="G2571" i="6"/>
  <c r="G2571" i="7"/>
  <c r="F2573" i="6"/>
  <c r="F2573" i="7"/>
  <c r="H2576" i="6"/>
  <c r="H2576" i="7"/>
  <c r="I2581" i="6"/>
  <c r="I2581" i="7"/>
  <c r="G2583" i="6"/>
  <c r="G2583" i="7"/>
  <c r="F2585" i="6"/>
  <c r="F2585" i="7"/>
  <c r="O2585" i="7" s="1"/>
  <c r="H2588" i="6"/>
  <c r="H2588" i="7"/>
  <c r="I2593" i="6"/>
  <c r="I2593" i="7"/>
  <c r="G2595" i="6"/>
  <c r="G2595" i="7"/>
  <c r="F2597" i="6"/>
  <c r="F2597" i="7"/>
  <c r="H2600" i="6"/>
  <c r="H2600" i="7"/>
  <c r="I2605" i="6"/>
  <c r="I2605" i="7"/>
  <c r="G2607" i="7"/>
  <c r="G2607" i="6"/>
  <c r="F2609" i="6"/>
  <c r="F2609" i="7"/>
  <c r="H2612" i="6"/>
  <c r="H2612" i="7"/>
  <c r="I2617" i="6"/>
  <c r="I2617" i="7"/>
  <c r="G2619" i="6"/>
  <c r="G2619" i="7"/>
  <c r="F2621" i="6"/>
  <c r="F2621" i="7"/>
  <c r="H2624" i="6"/>
  <c r="H2624" i="7"/>
  <c r="I2629" i="6"/>
  <c r="I2629" i="7"/>
  <c r="G2631" i="6"/>
  <c r="G2631" i="7"/>
  <c r="F2633" i="6"/>
  <c r="F2633" i="7"/>
  <c r="H2636" i="6"/>
  <c r="H2636" i="7"/>
  <c r="I2641" i="6"/>
  <c r="I2641" i="7"/>
  <c r="G2643" i="6"/>
  <c r="G2643" i="7"/>
  <c r="F2645" i="6"/>
  <c r="F2645" i="7"/>
  <c r="O2645" i="7" s="1"/>
  <c r="F2510" i="6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O327" i="7" s="1"/>
  <c r="F349" i="7"/>
  <c r="O349" i="7" s="1"/>
  <c r="I352" i="7"/>
  <c r="F368" i="7"/>
  <c r="O368" i="7" s="1"/>
  <c r="I395" i="7"/>
  <c r="O395" i="7" s="1"/>
  <c r="F416" i="7"/>
  <c r="O416" i="7" s="1"/>
  <c r="I422" i="7"/>
  <c r="O422" i="7" s="1"/>
  <c r="I444" i="7"/>
  <c r="O444" i="7" s="1"/>
  <c r="F462" i="7"/>
  <c r="O462" i="7" s="1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O542" i="7" s="1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O944" i="7" s="1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O602" i="7" s="1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G901" i="6"/>
  <c r="G901" i="7"/>
  <c r="F903" i="6"/>
  <c r="F903" i="7"/>
  <c r="G913" i="6"/>
  <c r="G913" i="7"/>
  <c r="I923" i="6"/>
  <c r="I923" i="7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O520" i="7" s="1"/>
  <c r="H523" i="6"/>
  <c r="H523" i="7"/>
  <c r="G530" i="6"/>
  <c r="G530" i="7"/>
  <c r="F862" i="6"/>
  <c r="F862" i="7"/>
  <c r="O862" i="7" s="1"/>
  <c r="I894" i="6"/>
  <c r="I894" i="7"/>
  <c r="I1031" i="6"/>
  <c r="I1031" i="7"/>
  <c r="G66" i="7"/>
  <c r="G138" i="7"/>
  <c r="F267" i="7"/>
  <c r="O267" i="7" s="1"/>
  <c r="F281" i="7"/>
  <c r="O281" i="7" s="1"/>
  <c r="I383" i="7"/>
  <c r="F428" i="7"/>
  <c r="O428" i="7" s="1"/>
  <c r="I434" i="7"/>
  <c r="F450" i="7"/>
  <c r="O450" i="7" s="1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F794" i="6"/>
  <c r="F794" i="7"/>
  <c r="O794" i="7" s="1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O864" i="7" s="1"/>
  <c r="I872" i="6"/>
  <c r="I872" i="7"/>
  <c r="F876" i="6"/>
  <c r="F876" i="7"/>
  <c r="O876" i="7" s="1"/>
  <c r="H879" i="6"/>
  <c r="H879" i="7"/>
  <c r="G86" i="7"/>
  <c r="I296" i="7"/>
  <c r="F334" i="7"/>
  <c r="F375" i="7"/>
  <c r="O375" i="7" s="1"/>
  <c r="I381" i="7"/>
  <c r="O381" i="7" s="1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O831" i="7" s="1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O1710" i="7" s="1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T5" i="7"/>
  <c r="S5" i="7"/>
  <c r="Q5" i="7"/>
  <c r="R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O232" i="7"/>
  <c r="F233" i="7"/>
  <c r="O233" i="7" s="1"/>
  <c r="I234" i="7"/>
  <c r="O234" i="7" s="1"/>
  <c r="F271" i="7"/>
  <c r="I275" i="7"/>
  <c r="O288" i="7"/>
  <c r="I330" i="7"/>
  <c r="I371" i="7"/>
  <c r="O389" i="7"/>
  <c r="O413" i="7"/>
  <c r="F414" i="7"/>
  <c r="O437" i="7"/>
  <c r="F438" i="7"/>
  <c r="I441" i="7"/>
  <c r="O459" i="7"/>
  <c r="F460" i="7"/>
  <c r="H487" i="7"/>
  <c r="G593" i="7"/>
  <c r="H709" i="7"/>
  <c r="H792" i="7"/>
  <c r="I983" i="7"/>
  <c r="O983" i="7" s="1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O797" i="7" s="1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O907" i="7" s="1"/>
  <c r="H910" i="6"/>
  <c r="H910" i="7"/>
  <c r="I939" i="6"/>
  <c r="I939" i="7"/>
  <c r="G941" i="6"/>
  <c r="G941" i="7"/>
  <c r="F943" i="6"/>
  <c r="F943" i="7"/>
  <c r="O943" i="7" s="1"/>
  <c r="I951" i="6"/>
  <c r="I951" i="7"/>
  <c r="G108" i="7"/>
  <c r="F129" i="7"/>
  <c r="O129" i="7" s="1"/>
  <c r="F198" i="7"/>
  <c r="O198" i="7" s="1"/>
  <c r="I227" i="7"/>
  <c r="F250" i="7"/>
  <c r="O250" i="7" s="1"/>
  <c r="I265" i="7"/>
  <c r="O265" i="7" s="1"/>
  <c r="I279" i="7"/>
  <c r="F397" i="7"/>
  <c r="O397" i="7" s="1"/>
  <c r="F421" i="7"/>
  <c r="O421" i="7" s="1"/>
  <c r="I1039" i="6"/>
  <c r="I1039" i="7"/>
  <c r="F1043" i="6"/>
  <c r="F1043" i="7"/>
  <c r="O1043" i="7" s="1"/>
  <c r="I1051" i="6"/>
  <c r="I1051" i="7"/>
  <c r="G1053" i="6"/>
  <c r="G1053" i="7"/>
  <c r="F1055" i="6"/>
  <c r="F1055" i="7"/>
  <c r="H1058" i="6"/>
  <c r="H1058" i="7"/>
  <c r="F1067" i="6"/>
  <c r="F1067" i="7"/>
  <c r="O1067" i="7" s="1"/>
  <c r="H1070" i="6"/>
  <c r="H1070" i="7"/>
  <c r="I1075" i="6"/>
  <c r="I1075" i="7"/>
  <c r="O1075" i="7" s="1"/>
  <c r="G1077" i="6"/>
  <c r="G1077" i="7"/>
  <c r="F1079" i="6"/>
  <c r="F1079" i="7"/>
  <c r="O1079" i="7" s="1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O1103" i="7" s="1"/>
  <c r="H1106" i="6"/>
  <c r="H1106" i="7"/>
  <c r="I1111" i="6"/>
  <c r="I1111" i="7"/>
  <c r="G1113" i="6"/>
  <c r="G1113" i="7"/>
  <c r="F1115" i="6"/>
  <c r="F1115" i="7"/>
  <c r="O1115" i="7" s="1"/>
  <c r="H1118" i="6"/>
  <c r="H1118" i="7"/>
  <c r="I1123" i="6"/>
  <c r="I1123" i="7"/>
  <c r="O1123" i="7" s="1"/>
  <c r="G1125" i="6"/>
  <c r="G1125" i="7"/>
  <c r="F1127" i="6"/>
  <c r="F1127" i="7"/>
  <c r="O1127" i="7" s="1"/>
  <c r="H1130" i="6"/>
  <c r="H1130" i="7"/>
  <c r="I1135" i="6"/>
  <c r="I1135" i="7"/>
  <c r="G1137" i="6"/>
  <c r="G1137" i="7"/>
  <c r="F1139" i="6"/>
  <c r="F1139" i="7"/>
  <c r="O1139" i="7" s="1"/>
  <c r="H1142" i="6"/>
  <c r="H1142" i="7"/>
  <c r="I1147" i="6"/>
  <c r="I1147" i="7"/>
  <c r="G1149" i="6"/>
  <c r="G1149" i="7"/>
  <c r="F1151" i="6"/>
  <c r="F1151" i="7"/>
  <c r="O1151" i="7" s="1"/>
  <c r="H1154" i="6"/>
  <c r="H1154" i="7"/>
  <c r="I1159" i="6"/>
  <c r="I1159" i="7"/>
  <c r="G1161" i="6"/>
  <c r="G1161" i="7"/>
  <c r="F1163" i="6"/>
  <c r="F1163" i="7"/>
  <c r="O1163" i="7" s="1"/>
  <c r="H1166" i="6"/>
  <c r="H1166" i="7"/>
  <c r="I1171" i="6"/>
  <c r="I1171" i="7"/>
  <c r="G1173" i="6"/>
  <c r="G1173" i="7"/>
  <c r="F1175" i="6"/>
  <c r="F1175" i="7"/>
  <c r="O1175" i="7" s="1"/>
  <c r="H1178" i="6"/>
  <c r="H1178" i="7"/>
  <c r="I1183" i="6"/>
  <c r="I1183" i="7"/>
  <c r="G1185" i="6"/>
  <c r="G1185" i="7"/>
  <c r="F1187" i="6"/>
  <c r="F1187" i="7"/>
  <c r="O1187" i="7" s="1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O1409" i="7" s="1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O1433" i="7" s="1"/>
  <c r="G1435" i="6"/>
  <c r="G1435" i="7"/>
  <c r="F1437" i="6"/>
  <c r="F1437" i="7"/>
  <c r="H1440" i="6"/>
  <c r="H1440" i="7"/>
  <c r="I1445" i="6"/>
  <c r="I1445" i="7"/>
  <c r="O1445" i="7" s="1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O1534" i="7" s="1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O1558" i="7" s="1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O1582" i="7" s="1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O2242" i="7" s="1"/>
  <c r="G2244" i="6"/>
  <c r="G2244" i="7"/>
  <c r="F2246" i="6"/>
  <c r="F2246" i="7"/>
  <c r="H2249" i="6"/>
  <c r="H2249" i="7"/>
  <c r="I2254" i="6"/>
  <c r="I2254" i="7"/>
  <c r="O2254" i="7" s="1"/>
  <c r="G2256" i="6"/>
  <c r="G2256" i="7"/>
  <c r="F2258" i="6"/>
  <c r="F2258" i="7"/>
  <c r="H2261" i="6"/>
  <c r="H2261" i="7"/>
  <c r="I2266" i="6"/>
  <c r="I2266" i="7"/>
  <c r="O2266" i="7" s="1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O2290" i="7" s="1"/>
  <c r="G2292" i="6"/>
  <c r="G2292" i="7"/>
  <c r="F2294" i="6"/>
  <c r="F2294" i="7"/>
  <c r="H2297" i="6"/>
  <c r="H2297" i="7"/>
  <c r="I2302" i="6"/>
  <c r="I2302" i="7"/>
  <c r="O2302" i="7" s="1"/>
  <c r="G2304" i="6"/>
  <c r="G2304" i="7"/>
  <c r="F2306" i="6"/>
  <c r="F2306" i="7"/>
  <c r="H2309" i="6"/>
  <c r="H2309" i="7"/>
  <c r="I2314" i="6"/>
  <c r="I2314" i="7"/>
  <c r="O2314" i="7" s="1"/>
  <c r="G2316" i="6"/>
  <c r="G2316" i="7"/>
  <c r="F2318" i="7"/>
  <c r="F2318" i="6"/>
  <c r="H2321" i="6"/>
  <c r="H2321" i="7"/>
  <c r="I2326" i="6"/>
  <c r="I2326" i="7"/>
  <c r="O2326" i="7" s="1"/>
  <c r="G2328" i="6"/>
  <c r="G2328" i="7"/>
  <c r="F2330" i="6"/>
  <c r="F2330" i="7"/>
  <c r="H2333" i="7"/>
  <c r="H2333" i="6"/>
  <c r="I2338" i="6"/>
  <c r="I2338" i="7"/>
  <c r="O2338" i="7" s="1"/>
  <c r="G2340" i="6"/>
  <c r="G2340" i="7"/>
  <c r="F2342" i="6"/>
  <c r="F2342" i="7"/>
  <c r="H2345" i="6"/>
  <c r="H2345" i="7"/>
  <c r="I2350" i="6"/>
  <c r="I2350" i="7"/>
  <c r="O2350" i="7" s="1"/>
  <c r="G2352" i="6"/>
  <c r="G2352" i="7"/>
  <c r="F2354" i="6"/>
  <c r="F2354" i="7"/>
  <c r="H2357" i="6"/>
  <c r="H2357" i="7"/>
  <c r="I2362" i="6"/>
  <c r="I2362" i="7"/>
  <c r="O2362" i="7" s="1"/>
  <c r="G2364" i="6"/>
  <c r="G2364" i="7"/>
  <c r="F2366" i="6"/>
  <c r="F2366" i="7"/>
  <c r="H2369" i="6"/>
  <c r="H2369" i="7"/>
  <c r="I2374" i="6"/>
  <c r="I2374" i="7"/>
  <c r="O2374" i="7" s="1"/>
  <c r="G2376" i="6"/>
  <c r="G2376" i="7"/>
  <c r="F2378" i="7"/>
  <c r="F2378" i="6"/>
  <c r="H2381" i="7"/>
  <c r="H2381" i="6"/>
  <c r="I2386" i="6"/>
  <c r="I2386" i="7"/>
  <c r="O2386" i="7" s="1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O2410" i="7" s="1"/>
  <c r="G2412" i="6"/>
  <c r="G2412" i="7"/>
  <c r="F2414" i="6"/>
  <c r="F2414" i="7"/>
  <c r="H2417" i="6"/>
  <c r="H2417" i="7"/>
  <c r="I2422" i="6"/>
  <c r="I2422" i="7"/>
  <c r="O2422" i="7" s="1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I2511" i="6"/>
  <c r="I2511" i="7"/>
  <c r="G2513" i="6"/>
  <c r="G2513" i="7"/>
  <c r="F2515" i="6"/>
  <c r="F2515" i="7"/>
  <c r="H2518" i="6"/>
  <c r="H2518" i="7"/>
  <c r="I2523" i="6"/>
  <c r="I2523" i="7"/>
  <c r="G2525" i="6"/>
  <c r="G2525" i="7"/>
  <c r="F2527" i="6"/>
  <c r="F2527" i="7"/>
  <c r="H2530" i="6"/>
  <c r="H2530" i="7"/>
  <c r="I2535" i="6"/>
  <c r="I2535" i="7"/>
  <c r="G2537" i="6"/>
  <c r="G2537" i="7"/>
  <c r="F2539" i="6"/>
  <c r="F2539" i="7"/>
  <c r="H2542" i="6"/>
  <c r="H2542" i="7"/>
  <c r="I2547" i="6"/>
  <c r="I2547" i="7"/>
  <c r="O2547" i="7" s="1"/>
  <c r="G2549" i="6"/>
  <c r="G2549" i="7"/>
  <c r="F2551" i="6"/>
  <c r="F2551" i="7"/>
  <c r="H2554" i="6"/>
  <c r="H2554" i="7"/>
  <c r="I2559" i="6"/>
  <c r="I2559" i="7"/>
  <c r="G2561" i="6"/>
  <c r="G2561" i="7"/>
  <c r="F2563" i="6"/>
  <c r="F2563" i="7"/>
  <c r="H2566" i="6"/>
  <c r="H2566" i="7"/>
  <c r="I2571" i="6"/>
  <c r="I2571" i="7"/>
  <c r="G2573" i="6"/>
  <c r="G2573" i="7"/>
  <c r="F2575" i="6"/>
  <c r="F2575" i="7"/>
  <c r="H2578" i="6"/>
  <c r="H2578" i="7"/>
  <c r="I2583" i="6"/>
  <c r="I2583" i="7"/>
  <c r="G2585" i="6"/>
  <c r="G2585" i="7"/>
  <c r="F2587" i="6"/>
  <c r="F2587" i="7"/>
  <c r="H2590" i="6"/>
  <c r="H2590" i="7"/>
  <c r="I2595" i="6"/>
  <c r="I2595" i="7"/>
  <c r="G2597" i="6"/>
  <c r="G2597" i="7"/>
  <c r="F2599" i="6"/>
  <c r="F2599" i="7"/>
  <c r="H2602" i="6"/>
  <c r="H2602" i="7"/>
  <c r="I2607" i="6"/>
  <c r="I2607" i="7"/>
  <c r="G2609" i="6"/>
  <c r="G2609" i="7"/>
  <c r="F2611" i="6"/>
  <c r="F2611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O246" i="7" s="1"/>
  <c r="O285" i="7"/>
  <c r="F286" i="7"/>
  <c r="I289" i="7"/>
  <c r="O289" i="7" s="1"/>
  <c r="F303" i="7"/>
  <c r="O303" i="7" s="1"/>
  <c r="O324" i="7"/>
  <c r="O325" i="7"/>
  <c r="F344" i="7"/>
  <c r="O344" i="7" s="1"/>
  <c r="O346" i="7"/>
  <c r="O366" i="7"/>
  <c r="O386" i="7"/>
  <c r="F387" i="7"/>
  <c r="I393" i="7"/>
  <c r="O393" i="7" s="1"/>
  <c r="I417" i="7"/>
  <c r="O417" i="7" s="1"/>
  <c r="I463" i="7"/>
  <c r="O463" i="7" s="1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O694" i="7" s="1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O1021" i="7" s="1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O501" i="7" s="1"/>
  <c r="H540" i="6"/>
  <c r="H540" i="7"/>
  <c r="G571" i="6"/>
  <c r="G571" i="7"/>
  <c r="F578" i="6"/>
  <c r="F578" i="7"/>
  <c r="O578" i="7" s="1"/>
  <c r="I863" i="6"/>
  <c r="I863" i="7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O886" i="7" s="1"/>
  <c r="H889" i="6"/>
  <c r="H889" i="7"/>
  <c r="G896" i="6"/>
  <c r="G896" i="7"/>
  <c r="I906" i="6"/>
  <c r="I906" i="7"/>
  <c r="O906" i="7" s="1"/>
  <c r="I918" i="6"/>
  <c r="I918" i="7"/>
  <c r="O918" i="7" s="1"/>
  <c r="F922" i="6"/>
  <c r="F922" i="7"/>
  <c r="O922" i="7" s="1"/>
  <c r="I930" i="6"/>
  <c r="I930" i="7"/>
  <c r="G932" i="6"/>
  <c r="G932" i="7"/>
  <c r="F934" i="6"/>
  <c r="F934" i="7"/>
  <c r="O934" i="7" s="1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O253" i="7" s="1"/>
  <c r="F279" i="7"/>
  <c r="O279" i="7" s="1"/>
  <c r="I359" i="7"/>
  <c r="O359" i="7" s="1"/>
  <c r="I405" i="7"/>
  <c r="O405" i="7" s="1"/>
  <c r="I451" i="7"/>
  <c r="O451" i="7" s="1"/>
  <c r="G906" i="7"/>
  <c r="I988" i="7"/>
  <c r="G204" i="6"/>
  <c r="G204" i="7"/>
  <c r="H209" i="6"/>
  <c r="H209" i="7"/>
  <c r="G216" i="6"/>
  <c r="G216" i="7"/>
  <c r="G252" i="6"/>
  <c r="G252" i="7"/>
  <c r="I725" i="6"/>
  <c r="I725" i="7"/>
  <c r="O725" i="7" s="1"/>
  <c r="F729" i="6"/>
  <c r="F729" i="7"/>
  <c r="O729" i="7" s="1"/>
  <c r="F741" i="6"/>
  <c r="F741" i="7"/>
  <c r="O741" i="7" s="1"/>
  <c r="I761" i="6"/>
  <c r="I761" i="7"/>
  <c r="F789" i="6"/>
  <c r="F789" i="7"/>
  <c r="O789" i="7" s="1"/>
  <c r="H838" i="6"/>
  <c r="H838" i="7"/>
  <c r="G845" i="6"/>
  <c r="G845" i="7"/>
  <c r="G857" i="6"/>
  <c r="G857" i="7"/>
  <c r="F859" i="6"/>
  <c r="F859" i="7"/>
  <c r="O859" i="7" s="1"/>
  <c r="F871" i="6"/>
  <c r="F871" i="7"/>
  <c r="O871" i="7" s="1"/>
  <c r="I879" i="6"/>
  <c r="I879" i="7"/>
  <c r="F883" i="6"/>
  <c r="F883" i="7"/>
  <c r="O883" i="7" s="1"/>
  <c r="I891" i="6"/>
  <c r="I891" i="7"/>
  <c r="F895" i="6"/>
  <c r="F895" i="7"/>
  <c r="O895" i="7" s="1"/>
  <c r="H898" i="6"/>
  <c r="H898" i="7"/>
  <c r="G917" i="6"/>
  <c r="G917" i="7"/>
  <c r="F919" i="6"/>
  <c r="F919" i="7"/>
  <c r="O919" i="7" s="1"/>
  <c r="H922" i="6"/>
  <c r="H922" i="7"/>
  <c r="I927" i="6"/>
  <c r="I927" i="7"/>
  <c r="F931" i="6"/>
  <c r="F931" i="7"/>
  <c r="O931" i="7" s="1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O210" i="7"/>
  <c r="F223" i="7"/>
  <c r="I226" i="7"/>
  <c r="F467" i="7"/>
  <c r="O467" i="7" s="1"/>
  <c r="I1034" i="6"/>
  <c r="I1034" i="7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O1098" i="7" s="1"/>
  <c r="H1101" i="6"/>
  <c r="H1101" i="7"/>
  <c r="I1106" i="6"/>
  <c r="I1106" i="7"/>
  <c r="G1108" i="6"/>
  <c r="G1108" i="7"/>
  <c r="H1113" i="6"/>
  <c r="H1113" i="7"/>
  <c r="I1118" i="6"/>
  <c r="I1118" i="7"/>
  <c r="G1120" i="6"/>
  <c r="G1120" i="7"/>
  <c r="F1122" i="6"/>
  <c r="F1122" i="7"/>
  <c r="H1125" i="6"/>
  <c r="H1125" i="7"/>
  <c r="I1130" i="6"/>
  <c r="I1130" i="7"/>
  <c r="G1132" i="6"/>
  <c r="G1132" i="7"/>
  <c r="F1134" i="6"/>
  <c r="F1134" i="7"/>
  <c r="O1134" i="7" s="1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O1315" i="7" s="1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G1555" i="6"/>
  <c r="G1555" i="7"/>
  <c r="F1557" i="6"/>
  <c r="F1557" i="7"/>
  <c r="H1560" i="6"/>
  <c r="H1560" i="7"/>
  <c r="I1565" i="6"/>
  <c r="I1565" i="7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G2227" i="6"/>
  <c r="G2227" i="7"/>
  <c r="F2229" i="6"/>
  <c r="F2229" i="7"/>
  <c r="H2232" i="6"/>
  <c r="H2232" i="7"/>
  <c r="I2237" i="7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O2261" i="7" s="1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O2285" i="7" s="1"/>
  <c r="I2285" i="6"/>
  <c r="G2287" i="6"/>
  <c r="G2287" i="7"/>
  <c r="F2289" i="6"/>
  <c r="F2289" i="7"/>
  <c r="H2292" i="6"/>
  <c r="H2292" i="7"/>
  <c r="I2297" i="7"/>
  <c r="O2297" i="7" s="1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O2369" i="7" s="1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G2395" i="6"/>
  <c r="G2395" i="7"/>
  <c r="F2397" i="6"/>
  <c r="F2397" i="7"/>
  <c r="H2400" i="6"/>
  <c r="H2400" i="7"/>
  <c r="I2405" i="6"/>
  <c r="I2405" i="7"/>
  <c r="O2405" i="7" s="1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G2496" i="6"/>
  <c r="G2496" i="7"/>
  <c r="F2498" i="7"/>
  <c r="F2498" i="6"/>
  <c r="H2501" i="7"/>
  <c r="H2501" i="6"/>
  <c r="I2506" i="6"/>
  <c r="I2506" i="7"/>
  <c r="G2508" i="7"/>
  <c r="G2508" i="6"/>
  <c r="H2513" i="7"/>
  <c r="H2513" i="6"/>
  <c r="I2518" i="6"/>
  <c r="I2518" i="7"/>
  <c r="G2520" i="6"/>
  <c r="G2520" i="7"/>
  <c r="F2522" i="7"/>
  <c r="F2522" i="6"/>
  <c r="H2525" i="6"/>
  <c r="H2525" i="7"/>
  <c r="I2530" i="6"/>
  <c r="I2530" i="7"/>
  <c r="G2532" i="6"/>
  <c r="G2532" i="7"/>
  <c r="F2534" i="7"/>
  <c r="F2534" i="6"/>
  <c r="H2537" i="7"/>
  <c r="H2537" i="6"/>
  <c r="I2542" i="6"/>
  <c r="I2542" i="7"/>
  <c r="G2544" i="6"/>
  <c r="G2544" i="7"/>
  <c r="F2546" i="6"/>
  <c r="F2546" i="7"/>
  <c r="H2549" i="6"/>
  <c r="H2549" i="7"/>
  <c r="I2554" i="6"/>
  <c r="I2554" i="7"/>
  <c r="G2556" i="6"/>
  <c r="G2556" i="7"/>
  <c r="F2558" i="6"/>
  <c r="F2558" i="7"/>
  <c r="O2558" i="7" s="1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O230" i="7" s="1"/>
  <c r="F231" i="7"/>
  <c r="O231" i="7" s="1"/>
  <c r="F257" i="7"/>
  <c r="O257" i="7" s="1"/>
  <c r="I258" i="7"/>
  <c r="I306" i="7"/>
  <c r="O321" i="7"/>
  <c r="F322" i="7"/>
  <c r="I328" i="7"/>
  <c r="O328" i="7" s="1"/>
  <c r="I347" i="7"/>
  <c r="O362" i="7"/>
  <c r="F363" i="7"/>
  <c r="O364" i="7"/>
  <c r="I369" i="7"/>
  <c r="O369" i="7" s="1"/>
  <c r="F385" i="7"/>
  <c r="O385" i="7" s="1"/>
  <c r="F409" i="7"/>
  <c r="O409" i="7" s="1"/>
  <c r="F433" i="7"/>
  <c r="O433" i="7" s="1"/>
  <c r="O434" i="7"/>
  <c r="I439" i="7"/>
  <c r="O439" i="7" s="1"/>
  <c r="F455" i="7"/>
  <c r="O455" i="7" s="1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O1462" i="7" s="1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O2468" i="7" s="1"/>
  <c r="G2470" i="6"/>
  <c r="G2470" i="7"/>
  <c r="F2472" i="6"/>
  <c r="F2472" i="7"/>
  <c r="H2475" i="6"/>
  <c r="H2475" i="7"/>
  <c r="I2480" i="6"/>
  <c r="I2480" i="7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O2504" i="7" s="1"/>
  <c r="G2506" i="6"/>
  <c r="G2506" i="7"/>
  <c r="F2508" i="6"/>
  <c r="F2508" i="7"/>
  <c r="H2511" i="6"/>
  <c r="H2511" i="7"/>
  <c r="I2516" i="6"/>
  <c r="I2516" i="7"/>
  <c r="G2518" i="6"/>
  <c r="G2518" i="7"/>
  <c r="F2520" i="7"/>
  <c r="F2520" i="6"/>
  <c r="H2523" i="6"/>
  <c r="H2523" i="7"/>
  <c r="I2528" i="6"/>
  <c r="I2528" i="7"/>
  <c r="G2530" i="6"/>
  <c r="G2530" i="7"/>
  <c r="F2532" i="6"/>
  <c r="F2532" i="7"/>
  <c r="H2535" i="6"/>
  <c r="H2535" i="7"/>
  <c r="I2540" i="6"/>
  <c r="I2540" i="7"/>
  <c r="O2540" i="7" s="1"/>
  <c r="G2542" i="6"/>
  <c r="G2542" i="7"/>
  <c r="F2544" i="6"/>
  <c r="F2544" i="7"/>
  <c r="H2547" i="6"/>
  <c r="H2547" i="7"/>
  <c r="I2552" i="6"/>
  <c r="I2552" i="7"/>
  <c r="O2552" i="7" s="1"/>
  <c r="G2554" i="6"/>
  <c r="G2554" i="7"/>
  <c r="F2556" i="6"/>
  <c r="F2556" i="7"/>
  <c r="H2559" i="6"/>
  <c r="H2559" i="7"/>
  <c r="I2564" i="6"/>
  <c r="I2564" i="7"/>
  <c r="G2566" i="6"/>
  <c r="G2566" i="7"/>
  <c r="F2568" i="6"/>
  <c r="F2568" i="7"/>
  <c r="H2571" i="6"/>
  <c r="H2571" i="7"/>
  <c r="I2576" i="6"/>
  <c r="I2576" i="7"/>
  <c r="O2576" i="7" s="1"/>
  <c r="G2578" i="6"/>
  <c r="G2578" i="7"/>
  <c r="F2580" i="6"/>
  <c r="F2580" i="7"/>
  <c r="H2583" i="6"/>
  <c r="H2583" i="7"/>
  <c r="I2588" i="6"/>
  <c r="I2588" i="7"/>
  <c r="G2590" i="6"/>
  <c r="G2590" i="7"/>
  <c r="F2592" i="6"/>
  <c r="F2592" i="7"/>
  <c r="H2595" i="6"/>
  <c r="H2595" i="7"/>
  <c r="I2600" i="6"/>
  <c r="I2600" i="7"/>
  <c r="G2602" i="6"/>
  <c r="G2602" i="7"/>
  <c r="F2604" i="7"/>
  <c r="F2604" i="6"/>
  <c r="H2607" i="6"/>
  <c r="H2607" i="7"/>
  <c r="I2612" i="6"/>
  <c r="I2612" i="7"/>
  <c r="G2614" i="6"/>
  <c r="G2614" i="7"/>
  <c r="F2616" i="7"/>
  <c r="F2616" i="6"/>
  <c r="H2619" i="6"/>
  <c r="H2619" i="7"/>
  <c r="I2624" i="6"/>
  <c r="I2624" i="7"/>
  <c r="G2626" i="6"/>
  <c r="G2626" i="7"/>
  <c r="F2628" i="6"/>
  <c r="F2628" i="7"/>
  <c r="H2631" i="6"/>
  <c r="H2631" i="7"/>
  <c r="I2636" i="6"/>
  <c r="I2636" i="7"/>
  <c r="F2640" i="6"/>
  <c r="F2640" i="7"/>
  <c r="H2643" i="6"/>
  <c r="H2643" i="7"/>
  <c r="H2648" i="6"/>
  <c r="H2648" i="7"/>
  <c r="I2653" i="6"/>
  <c r="I2653" i="7"/>
  <c r="G2655" i="7"/>
  <c r="G2655" i="6"/>
  <c r="F2657" i="6"/>
  <c r="F2657" i="7"/>
  <c r="H2660" i="6"/>
  <c r="H2660" i="7"/>
  <c r="I2665" i="6"/>
  <c r="I2665" i="7"/>
  <c r="G2667" i="7"/>
  <c r="G2667" i="6"/>
  <c r="F2669" i="6"/>
  <c r="F2669" i="7"/>
  <c r="G2672" i="6"/>
  <c r="G2672" i="7"/>
  <c r="F2674" i="6"/>
  <c r="F2674" i="7"/>
  <c r="H2677" i="6"/>
  <c r="H2677" i="7"/>
  <c r="I2682" i="6"/>
  <c r="I2682" i="7"/>
  <c r="G2684" i="6"/>
  <c r="G2684" i="7"/>
  <c r="H2689" i="6"/>
  <c r="H2689" i="7"/>
  <c r="I819" i="7"/>
  <c r="G831" i="7"/>
  <c r="I889" i="7"/>
  <c r="H896" i="7"/>
  <c r="G1028" i="7"/>
  <c r="G1076" i="7"/>
  <c r="G1001" i="7"/>
  <c r="H1023" i="7"/>
  <c r="O2564" i="7"/>
  <c r="H814" i="6"/>
  <c r="H814" i="7"/>
  <c r="G826" i="6"/>
  <c r="G826" i="7"/>
  <c r="F828" i="6"/>
  <c r="F828" i="7"/>
  <c r="O828" i="7" s="1"/>
  <c r="F833" i="6"/>
  <c r="F833" i="7"/>
  <c r="O833" i="7" s="1"/>
  <c r="G843" i="6"/>
  <c r="G843" i="7"/>
  <c r="F845" i="6"/>
  <c r="F845" i="7"/>
  <c r="O845" i="7" s="1"/>
  <c r="H848" i="6"/>
  <c r="H848" i="7"/>
  <c r="I853" i="6"/>
  <c r="I853" i="7"/>
  <c r="F857" i="6"/>
  <c r="F857" i="7"/>
  <c r="O857" i="7" s="1"/>
  <c r="G867" i="6"/>
  <c r="G867" i="7"/>
  <c r="F869" i="6"/>
  <c r="F869" i="7"/>
  <c r="O869" i="7" s="1"/>
  <c r="I877" i="6"/>
  <c r="I877" i="7"/>
  <c r="O877" i="7" s="1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O905" i="7" s="1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O977" i="7" s="1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O1013" i="7" s="1"/>
  <c r="F1018" i="6"/>
  <c r="F1018" i="7"/>
  <c r="O1018" i="7" s="1"/>
  <c r="F1042" i="6"/>
  <c r="F1042" i="7"/>
  <c r="O1042" i="7" s="1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O1078" i="7" s="1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O955" i="7" s="1"/>
  <c r="G989" i="6"/>
  <c r="G989" i="7"/>
  <c r="F991" i="6"/>
  <c r="F991" i="7"/>
  <c r="O991" i="7" s="1"/>
  <c r="F1003" i="6"/>
  <c r="F1003" i="7"/>
  <c r="O1003" i="7" s="1"/>
  <c r="G1013" i="6"/>
  <c r="G1013" i="7"/>
  <c r="I2644" i="6"/>
  <c r="I2644" i="7"/>
  <c r="G2646" i="6"/>
  <c r="G2646" i="7"/>
  <c r="G2651" i="6"/>
  <c r="G2651" i="7"/>
  <c r="F2653" i="6"/>
  <c r="F2653" i="7"/>
  <c r="H2673" i="6"/>
  <c r="H2673" i="7"/>
  <c r="G2680" i="6"/>
  <c r="G2680" i="7"/>
  <c r="I2690" i="7"/>
  <c r="I2690" i="6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O1659" i="7" s="1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O1679" i="7" s="1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O1695" i="7" s="1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O1724" i="7" s="1"/>
  <c r="H1727" i="6"/>
  <c r="H1727" i="7"/>
  <c r="I1732" i="6"/>
  <c r="I1732" i="7"/>
  <c r="G1734" i="6"/>
  <c r="G1734" i="7"/>
  <c r="F1736" i="6"/>
  <c r="F1736" i="7"/>
  <c r="O1736" i="7" s="1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O1760" i="7" s="1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O2528" i="7"/>
  <c r="G965" i="6"/>
  <c r="G965" i="7"/>
  <c r="F967" i="6"/>
  <c r="F967" i="7"/>
  <c r="O967" i="7" s="1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O1015" i="7" s="1"/>
  <c r="F1020" i="6"/>
  <c r="F1020" i="7"/>
  <c r="O1020" i="7" s="1"/>
  <c r="I2649" i="6"/>
  <c r="I2649" i="7"/>
  <c r="O2649" i="7" s="1"/>
  <c r="H2656" i="6"/>
  <c r="H2656" i="7"/>
  <c r="I2661" i="6"/>
  <c r="I2661" i="7"/>
  <c r="G2663" i="6"/>
  <c r="G2663" i="7"/>
  <c r="F2665" i="6"/>
  <c r="F2665" i="7"/>
  <c r="H2668" i="6"/>
  <c r="H2668" i="7"/>
  <c r="I2678" i="6"/>
  <c r="I2678" i="7"/>
  <c r="F2682" i="6"/>
  <c r="F2682" i="7"/>
  <c r="H2685" i="6"/>
  <c r="H2685" i="7"/>
  <c r="G2692" i="6"/>
  <c r="G2692" i="7"/>
  <c r="I1573" i="6"/>
  <c r="I1573" i="7"/>
  <c r="O1573" i="7" s="1"/>
  <c r="G1575" i="6"/>
  <c r="G1575" i="7"/>
  <c r="F1577" i="6"/>
  <c r="F1577" i="7"/>
  <c r="O1577" i="7" s="1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O1601" i="7" s="1"/>
  <c r="H1604" i="6"/>
  <c r="H1604" i="7"/>
  <c r="I1609" i="6"/>
  <c r="I1609" i="7"/>
  <c r="O1609" i="7" s="1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O1739" i="7" s="1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O1775" i="7" s="1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O1811" i="7" s="1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O1847" i="7" s="1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O2506" i="7" s="1"/>
  <c r="H2509" i="6"/>
  <c r="H2509" i="7"/>
  <c r="I2514" i="6"/>
  <c r="I2514" i="7"/>
  <c r="G2516" i="6"/>
  <c r="G2516" i="7"/>
  <c r="F2518" i="6"/>
  <c r="F2518" i="7"/>
  <c r="H2521" i="6"/>
  <c r="H2521" i="7"/>
  <c r="I2526" i="6"/>
  <c r="I2526" i="7"/>
  <c r="O2526" i="7" s="1"/>
  <c r="G2528" i="6"/>
  <c r="G2528" i="7"/>
  <c r="F2530" i="6"/>
  <c r="F2530" i="7"/>
  <c r="O2530" i="7" s="1"/>
  <c r="H2533" i="6"/>
  <c r="H2533" i="7"/>
  <c r="I2538" i="6"/>
  <c r="I2538" i="7"/>
  <c r="G2540" i="6"/>
  <c r="G2540" i="7"/>
  <c r="F2542" i="6"/>
  <c r="F2542" i="7"/>
  <c r="H2545" i="6"/>
  <c r="H2545" i="7"/>
  <c r="I2550" i="6"/>
  <c r="I2550" i="7"/>
  <c r="G2552" i="6"/>
  <c r="G2552" i="7"/>
  <c r="F2554" i="6"/>
  <c r="F2554" i="7"/>
  <c r="H2557" i="6"/>
  <c r="H2557" i="7"/>
  <c r="I2562" i="6"/>
  <c r="I2562" i="7"/>
  <c r="G2564" i="6"/>
  <c r="G2564" i="7"/>
  <c r="F2566" i="6"/>
  <c r="F2566" i="7"/>
  <c r="H2569" i="6"/>
  <c r="H2569" i="7"/>
  <c r="I2574" i="6"/>
  <c r="I2574" i="7"/>
  <c r="G2576" i="6"/>
  <c r="G2576" i="7"/>
  <c r="F2578" i="6"/>
  <c r="F2578" i="7"/>
  <c r="H2581" i="6"/>
  <c r="H2581" i="7"/>
  <c r="I2586" i="6"/>
  <c r="I2586" i="7"/>
  <c r="O2586" i="7" s="1"/>
  <c r="G2588" i="6"/>
  <c r="G2588" i="7"/>
  <c r="F2590" i="6"/>
  <c r="F2590" i="7"/>
  <c r="H2593" i="6"/>
  <c r="H2593" i="7"/>
  <c r="I2598" i="6"/>
  <c r="I2598" i="7"/>
  <c r="O2598" i="7" s="1"/>
  <c r="G2600" i="6"/>
  <c r="G2600" i="7"/>
  <c r="F2602" i="6"/>
  <c r="F2602" i="7"/>
  <c r="H2605" i="6"/>
  <c r="H2605" i="7"/>
  <c r="I2610" i="6"/>
  <c r="I2610" i="7"/>
  <c r="G2612" i="6"/>
  <c r="G2612" i="7"/>
  <c r="F2614" i="6"/>
  <c r="F2614" i="7"/>
  <c r="H2617" i="6"/>
  <c r="H2617" i="7"/>
  <c r="I2622" i="6"/>
  <c r="I2622" i="7"/>
  <c r="G2624" i="6"/>
  <c r="G2624" i="7"/>
  <c r="F2626" i="6"/>
  <c r="F2626" i="7"/>
  <c r="H2629" i="6"/>
  <c r="H2629" i="7"/>
  <c r="I2634" i="6"/>
  <c r="I2634" i="7"/>
  <c r="G2636" i="6"/>
  <c r="G2636" i="7"/>
  <c r="F2638" i="6"/>
  <c r="F2638" i="7"/>
  <c r="H2641" i="6"/>
  <c r="H2641" i="7"/>
  <c r="I2646" i="6"/>
  <c r="I2646" i="7"/>
  <c r="I2651" i="6"/>
  <c r="I2651" i="7"/>
  <c r="G2653" i="6"/>
  <c r="G2653" i="7"/>
  <c r="F2655" i="6"/>
  <c r="F2655" i="7"/>
  <c r="H2658" i="6"/>
  <c r="H2658" i="7"/>
  <c r="I2663" i="6"/>
  <c r="I2663" i="7"/>
  <c r="G2665" i="6"/>
  <c r="G2665" i="7"/>
  <c r="F2667" i="6"/>
  <c r="F2667" i="7"/>
  <c r="H2670" i="6"/>
  <c r="H2670" i="7"/>
  <c r="F2672" i="6"/>
  <c r="F2672" i="7"/>
  <c r="H2675" i="6"/>
  <c r="H2675" i="7"/>
  <c r="I2680" i="6"/>
  <c r="I2680" i="7"/>
  <c r="F2684" i="6"/>
  <c r="F2684" i="7"/>
  <c r="I2692" i="6"/>
  <c r="I2692" i="7"/>
  <c r="G2682" i="6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G2617" i="6"/>
  <c r="G2617" i="7"/>
  <c r="F2619" i="6"/>
  <c r="F2619" i="7"/>
  <c r="H2622" i="6"/>
  <c r="H2622" i="7"/>
  <c r="I2627" i="7"/>
  <c r="I2627" i="6"/>
  <c r="G2629" i="6"/>
  <c r="G2629" i="7"/>
  <c r="F2631" i="6"/>
  <c r="F2631" i="7"/>
  <c r="H2634" i="6"/>
  <c r="H2634" i="7"/>
  <c r="I2639" i="6"/>
  <c r="I2639" i="7"/>
  <c r="G2641" i="6"/>
  <c r="G2641" i="7"/>
  <c r="F2643" i="6"/>
  <c r="F2643" i="7"/>
  <c r="H2646" i="6"/>
  <c r="H2646" i="7"/>
  <c r="F2648" i="6"/>
  <c r="F2648" i="7"/>
  <c r="H2651" i="6"/>
  <c r="H2651" i="7"/>
  <c r="I2656" i="6"/>
  <c r="I2656" i="7"/>
  <c r="G2658" i="6"/>
  <c r="G2658" i="7"/>
  <c r="F2660" i="6"/>
  <c r="F2660" i="7"/>
  <c r="O2660" i="7" s="1"/>
  <c r="H2663" i="6"/>
  <c r="H2663" i="7"/>
  <c r="I2668" i="6"/>
  <c r="I2668" i="7"/>
  <c r="G2670" i="6"/>
  <c r="G2670" i="7"/>
  <c r="I2673" i="6"/>
  <c r="I2673" i="7"/>
  <c r="O2673" i="7" s="1"/>
  <c r="G2675" i="6"/>
  <c r="G2675" i="7"/>
  <c r="F2677" i="6"/>
  <c r="F2677" i="7"/>
  <c r="H2680" i="6"/>
  <c r="H2680" i="7"/>
  <c r="I2685" i="6"/>
  <c r="I2685" i="7"/>
  <c r="F2689" i="6"/>
  <c r="F2689" i="7"/>
  <c r="H2692" i="6"/>
  <c r="H2692" i="7"/>
  <c r="I968" i="7"/>
  <c r="H987" i="7"/>
  <c r="I990" i="7"/>
  <c r="G1006" i="7"/>
  <c r="H1028" i="7"/>
  <c r="H1048" i="7"/>
  <c r="G1067" i="7"/>
  <c r="F1117" i="7"/>
  <c r="O1117" i="7" s="1"/>
  <c r="O1118" i="7"/>
  <c r="F958" i="6"/>
  <c r="F958" i="7"/>
  <c r="O958" i="7" s="1"/>
  <c r="F970" i="6"/>
  <c r="F970" i="7"/>
  <c r="O970" i="7" s="1"/>
  <c r="F982" i="6"/>
  <c r="F982" i="7"/>
  <c r="O982" i="7" s="1"/>
  <c r="F994" i="6"/>
  <c r="F994" i="7"/>
  <c r="O994" i="7" s="1"/>
  <c r="F1006" i="6"/>
  <c r="F1006" i="7"/>
  <c r="O1006" i="7" s="1"/>
  <c r="F1023" i="6"/>
  <c r="F1023" i="7"/>
  <c r="O1023" i="7" s="1"/>
  <c r="F1045" i="6"/>
  <c r="F1045" i="7"/>
  <c r="O1045" i="7" s="1"/>
  <c r="F1057" i="6"/>
  <c r="F1057" i="7"/>
  <c r="O1057" i="7" s="1"/>
  <c r="F1069" i="6"/>
  <c r="F1069" i="7"/>
  <c r="O1069" i="7" s="1"/>
  <c r="F1081" i="6"/>
  <c r="F1081" i="7"/>
  <c r="O1081" i="7" s="1"/>
  <c r="I1089" i="6"/>
  <c r="I1089" i="7"/>
  <c r="G1091" i="6"/>
  <c r="G1091" i="7"/>
  <c r="F1093" i="6"/>
  <c r="F1093" i="7"/>
  <c r="O1093" i="7" s="1"/>
  <c r="H1096" i="6"/>
  <c r="H1096" i="7"/>
  <c r="I1101" i="6"/>
  <c r="I1101" i="7"/>
  <c r="O1101" i="7" s="1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O1125" i="7" s="1"/>
  <c r="G1127" i="6"/>
  <c r="G1127" i="7"/>
  <c r="F1129" i="6"/>
  <c r="F1129" i="7"/>
  <c r="O1129" i="7" s="1"/>
  <c r="H1132" i="6"/>
  <c r="H1132" i="7"/>
  <c r="I1137" i="6"/>
  <c r="I1137" i="7"/>
  <c r="O1137" i="7" s="1"/>
  <c r="G1139" i="6"/>
  <c r="G1139" i="7"/>
  <c r="F1141" i="6"/>
  <c r="F1141" i="7"/>
  <c r="O1141" i="7" s="1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O1286" i="7" s="1"/>
  <c r="G1288" i="6"/>
  <c r="G1288" i="7"/>
  <c r="F1290" i="6"/>
  <c r="F1290" i="7"/>
  <c r="H1293" i="6"/>
  <c r="H1293" i="7"/>
  <c r="I1298" i="6"/>
  <c r="I1298" i="7"/>
  <c r="O1298" i="7" s="1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O1041" i="7" s="1"/>
  <c r="G1057" i="7"/>
  <c r="G1103" i="7"/>
  <c r="H2156" i="7"/>
  <c r="F888" i="6"/>
  <c r="F888" i="7"/>
  <c r="F900" i="6"/>
  <c r="F900" i="7"/>
  <c r="O900" i="7" s="1"/>
  <c r="F912" i="6"/>
  <c r="F912" i="7"/>
  <c r="F924" i="6"/>
  <c r="F924" i="7"/>
  <c r="F936" i="6"/>
  <c r="F936" i="7"/>
  <c r="O936" i="7" s="1"/>
  <c r="F948" i="6"/>
  <c r="F948" i="7"/>
  <c r="F960" i="6"/>
  <c r="F960" i="7"/>
  <c r="F972" i="6"/>
  <c r="F972" i="7"/>
  <c r="O972" i="7" s="1"/>
  <c r="F984" i="6"/>
  <c r="F984" i="7"/>
  <c r="F996" i="6"/>
  <c r="F996" i="7"/>
  <c r="F1008" i="6"/>
  <c r="F1008" i="7"/>
  <c r="O1008" i="7" s="1"/>
  <c r="F1025" i="6"/>
  <c r="F1025" i="7"/>
  <c r="O1025" i="7" s="1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O1071" i="7" s="1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O1252" i="7" s="1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O1486" i="7"/>
  <c r="G2146" i="7"/>
  <c r="I932" i="7"/>
  <c r="H951" i="7"/>
  <c r="I954" i="7"/>
  <c r="O954" i="7" s="1"/>
  <c r="G970" i="7"/>
  <c r="H973" i="7"/>
  <c r="H1033" i="7"/>
  <c r="I1055" i="7"/>
  <c r="H1074" i="7"/>
  <c r="I1077" i="7"/>
  <c r="O1077" i="7" s="1"/>
  <c r="O2492" i="7"/>
  <c r="G886" i="7"/>
  <c r="G968" i="7"/>
  <c r="I992" i="7"/>
  <c r="H1011" i="7"/>
  <c r="I1014" i="7"/>
  <c r="O1014" i="7" s="1"/>
  <c r="H1031" i="7"/>
  <c r="H1072" i="7"/>
  <c r="G2568" i="6"/>
  <c r="G2568" i="7"/>
  <c r="I2578" i="6"/>
  <c r="I2578" i="7"/>
  <c r="I2602" i="6"/>
  <c r="I2602" i="7"/>
  <c r="I2619" i="6"/>
  <c r="I2619" i="7"/>
  <c r="I2631" i="6"/>
  <c r="I2631" i="7"/>
  <c r="G2645" i="6"/>
  <c r="G2645" i="7"/>
  <c r="G2650" i="6"/>
  <c r="G2650" i="7"/>
  <c r="O1130" i="7"/>
  <c r="H2638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O1259" i="7" s="1"/>
  <c r="H1271" i="6"/>
  <c r="H1271" i="7"/>
  <c r="I1288" i="6"/>
  <c r="I1288" i="7"/>
  <c r="O1288" i="7" s="1"/>
  <c r="F1292" i="6"/>
  <c r="F1292" i="7"/>
  <c r="G1302" i="6"/>
  <c r="G1302" i="7"/>
  <c r="H1329" i="6"/>
  <c r="H1329" i="7"/>
  <c r="G1348" i="6"/>
  <c r="G1348" i="7"/>
  <c r="I1411" i="6"/>
  <c r="I1411" i="7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2515" i="6"/>
  <c r="G2515" i="7"/>
  <c r="I2525" i="6"/>
  <c r="I2525" i="7"/>
  <c r="H2532" i="6"/>
  <c r="H2532" i="7"/>
  <c r="F2565" i="6"/>
  <c r="F2565" i="7"/>
  <c r="F2642" i="6"/>
  <c r="F2642" i="7"/>
  <c r="O2636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O1172" i="7" s="1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O1208" i="7" s="1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O1254" i="7" s="1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O1283" i="7" s="1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O1299" i="7" s="1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O1365" i="7" s="1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O1942" i="7" s="1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O2034" i="7" s="1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O2051" i="7" s="1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O2097" i="7" s="1"/>
  <c r="G2099" i="6"/>
  <c r="G2099" i="7"/>
  <c r="F2101" i="6"/>
  <c r="F2101" i="7"/>
  <c r="H2104" i="6"/>
  <c r="H2104" i="7"/>
  <c r="I2109" i="6"/>
  <c r="I2109" i="7"/>
  <c r="O2109" i="7" s="1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O2133" i="7" s="1"/>
  <c r="G2135" i="6"/>
  <c r="G2135" i="7"/>
  <c r="F2137" i="6"/>
  <c r="F2137" i="7"/>
  <c r="H2140" i="6"/>
  <c r="H2140" i="7"/>
  <c r="I2145" i="6"/>
  <c r="I2145" i="7"/>
  <c r="O2145" i="7" s="1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O2179" i="7" s="1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O2215" i="7" s="1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O2251" i="7" s="1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O2287" i="7" s="1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O1094" i="7"/>
  <c r="F1108" i="7"/>
  <c r="F1190" i="7"/>
  <c r="O1190" i="7" s="1"/>
  <c r="O1320" i="7"/>
  <c r="F1386" i="7"/>
  <c r="G1391" i="7"/>
  <c r="G1415" i="7"/>
  <c r="F1427" i="7"/>
  <c r="F2001" i="7"/>
  <c r="H2014" i="7"/>
  <c r="G2217" i="7"/>
  <c r="F2635" i="7"/>
  <c r="O2685" i="7"/>
  <c r="G2633" i="6"/>
  <c r="G2633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O1235" i="7" s="1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O1423" i="7" s="1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2549" i="6"/>
  <c r="I2549" i="7"/>
  <c r="H2556" i="6"/>
  <c r="H2556" i="7"/>
  <c r="I2614" i="6"/>
  <c r="I2614" i="7"/>
  <c r="I2626" i="6"/>
  <c r="I2626" i="7"/>
  <c r="H2633" i="6"/>
  <c r="H2633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O1131" i="7" s="1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G1157" i="6"/>
  <c r="G1157" i="7"/>
  <c r="H1162" i="6"/>
  <c r="H1162" i="7"/>
  <c r="I1167" i="6"/>
  <c r="I1167" i="7"/>
  <c r="O1167" i="7" s="1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O1253" i="7" s="1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O1294" i="7" s="1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O1912" i="7" s="1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O1946" i="7" s="1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O1963" i="7" s="1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O2132" i="7" s="1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O1155" i="7"/>
  <c r="F1168" i="7"/>
  <c r="F1169" i="7"/>
  <c r="F1176" i="7"/>
  <c r="F1183" i="7"/>
  <c r="O1183" i="7" s="1"/>
  <c r="F1340" i="7"/>
  <c r="F1422" i="7"/>
  <c r="F1446" i="7"/>
  <c r="H1797" i="7"/>
  <c r="F1987" i="7"/>
  <c r="H2089" i="7"/>
  <c r="H2217" i="7"/>
  <c r="G2587" i="7"/>
  <c r="G2599" i="7"/>
  <c r="I2566" i="6"/>
  <c r="I2566" i="7"/>
  <c r="H2573" i="6"/>
  <c r="H2573" i="7"/>
  <c r="G2604" i="6"/>
  <c r="G2604" i="7"/>
  <c r="H2609" i="6"/>
  <c r="H2609" i="7"/>
  <c r="H2614" i="6"/>
  <c r="H2614" i="7"/>
  <c r="G2621" i="6"/>
  <c r="G2621" i="7"/>
  <c r="F2623" i="6"/>
  <c r="F2623" i="7"/>
  <c r="H2626" i="6"/>
  <c r="H2626" i="7"/>
  <c r="I2643" i="6"/>
  <c r="I2643" i="7"/>
  <c r="H2655" i="6"/>
  <c r="H2655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O1435" i="7" s="1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I2561" i="6"/>
  <c r="I2561" i="7"/>
  <c r="I2573" i="7"/>
  <c r="I2573" i="6"/>
  <c r="F2589" i="6"/>
  <c r="F2589" i="7"/>
  <c r="I2609" i="6"/>
  <c r="I2609" i="7"/>
  <c r="F1391" i="7"/>
  <c r="H1109" i="6"/>
  <c r="H1109" i="7"/>
  <c r="I1114" i="6"/>
  <c r="I1114" i="7"/>
  <c r="O1114" i="7" s="1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O1150" i="7" s="1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O1210" i="7" s="1"/>
  <c r="G1212" i="6"/>
  <c r="G1212" i="7"/>
  <c r="F1214" i="6"/>
  <c r="F1214" i="7"/>
  <c r="O1214" i="7" s="1"/>
  <c r="H1217" i="6"/>
  <c r="H1217" i="7"/>
  <c r="F1219" i="6"/>
  <c r="F1219" i="7"/>
  <c r="O1219" i="7" s="1"/>
  <c r="H1222" i="6"/>
  <c r="H1222" i="7"/>
  <c r="H1227" i="6"/>
  <c r="H1227" i="7"/>
  <c r="I1232" i="6"/>
  <c r="I1232" i="7"/>
  <c r="O1232" i="7" s="1"/>
  <c r="G1234" i="6"/>
  <c r="G1234" i="7"/>
  <c r="F1236" i="6"/>
  <c r="F1236" i="7"/>
  <c r="O1236" i="7" s="1"/>
  <c r="H1239" i="6"/>
  <c r="H1239" i="7"/>
  <c r="I1244" i="6"/>
  <c r="I1244" i="7"/>
  <c r="G1246" i="6"/>
  <c r="G1246" i="7"/>
  <c r="F1248" i="6"/>
  <c r="F1248" i="7"/>
  <c r="O1248" i="7" s="1"/>
  <c r="H1251" i="6"/>
  <c r="H1251" i="7"/>
  <c r="I1256" i="6"/>
  <c r="I1256" i="7"/>
  <c r="G1258" i="6"/>
  <c r="G1258" i="7"/>
  <c r="F1260" i="6"/>
  <c r="F1260" i="7"/>
  <c r="O1260" i="7" s="1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O1289" i="7" s="1"/>
  <c r="H1292" i="6"/>
  <c r="H1292" i="7"/>
  <c r="I1297" i="6"/>
  <c r="I1297" i="7"/>
  <c r="G1299" i="6"/>
  <c r="G1299" i="7"/>
  <c r="F1301" i="6"/>
  <c r="F1301" i="7"/>
  <c r="O1301" i="7" s="1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O1903" i="7" s="1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O1931" i="7" s="1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O1961" i="7" s="1"/>
  <c r="I1961" i="6"/>
  <c r="I1966" i="6"/>
  <c r="I1966" i="7"/>
  <c r="O1966" i="7" s="1"/>
  <c r="F1970" i="6"/>
  <c r="F1970" i="7"/>
  <c r="H1973" i="6"/>
  <c r="H1973" i="7"/>
  <c r="I1978" i="6"/>
  <c r="I1978" i="7"/>
  <c r="O1978" i="7" s="1"/>
  <c r="G1980" i="6"/>
  <c r="G1980" i="7"/>
  <c r="F1982" i="6"/>
  <c r="F1982" i="7"/>
  <c r="H1985" i="6"/>
  <c r="H1985" i="7"/>
  <c r="I1990" i="6"/>
  <c r="I1990" i="7"/>
  <c r="O1990" i="7" s="1"/>
  <c r="F1994" i="6"/>
  <c r="F1994" i="7"/>
  <c r="H1997" i="6"/>
  <c r="H1997" i="7"/>
  <c r="I2002" i="6"/>
  <c r="I2002" i="7"/>
  <c r="G2004" i="6"/>
  <c r="G2004" i="7"/>
  <c r="F2006" i="6"/>
  <c r="F2006" i="7"/>
  <c r="H2009" i="6"/>
  <c r="H2009" i="7"/>
  <c r="I2014" i="6"/>
  <c r="I2014" i="7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O2135" i="7" s="1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O2169" i="7" s="1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I2585" i="6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O1483" i="7" s="1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F2517" i="6"/>
  <c r="F2517" i="7"/>
  <c r="G2539" i="6"/>
  <c r="G2539" i="7"/>
  <c r="H2592" i="6"/>
  <c r="H2592" i="7"/>
  <c r="F2601" i="6"/>
  <c r="F2601" i="7"/>
  <c r="G2616" i="6"/>
  <c r="G2616" i="7"/>
  <c r="I2638" i="6"/>
  <c r="I2638" i="7"/>
  <c r="H1104" i="6"/>
  <c r="H1104" i="7"/>
  <c r="I1109" i="6"/>
  <c r="I1109" i="7"/>
  <c r="O1109" i="7" s="1"/>
  <c r="G1111" i="6"/>
  <c r="G1111" i="7"/>
  <c r="H1116" i="6"/>
  <c r="H1116" i="7"/>
  <c r="I1121" i="6"/>
  <c r="I1121" i="7"/>
  <c r="O1121" i="7" s="1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O1145" i="7" s="1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O1231" i="7" s="1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O1267" i="7" s="1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O1284" i="7" s="1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O1782" i="7" s="1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O1806" i="7" s="1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G1975" i="6"/>
  <c r="G1975" i="7"/>
  <c r="H1980" i="6"/>
  <c r="H1980" i="7"/>
  <c r="F1989" i="6"/>
  <c r="F1989" i="7"/>
  <c r="H1992" i="6"/>
  <c r="H1992" i="7"/>
  <c r="I1997" i="6"/>
  <c r="I1997" i="7"/>
  <c r="O1997" i="7" s="1"/>
  <c r="H2004" i="6"/>
  <c r="H2004" i="7"/>
  <c r="I2009" i="6"/>
  <c r="I2009" i="7"/>
  <c r="G2011" i="6"/>
  <c r="G2011" i="7"/>
  <c r="F2013" i="6"/>
  <c r="F2013" i="7"/>
  <c r="H2016" i="6"/>
  <c r="H2016" i="7"/>
  <c r="I2021" i="6"/>
  <c r="I2021" i="7"/>
  <c r="O2021" i="7" s="1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G2096" i="6"/>
  <c r="G2096" i="7"/>
  <c r="F2098" i="6"/>
  <c r="F2098" i="7"/>
  <c r="H2101" i="6"/>
  <c r="H2101" i="7"/>
  <c r="I2106" i="6"/>
  <c r="I2106" i="7"/>
  <c r="G2108" i="6"/>
  <c r="G2108" i="7"/>
  <c r="F2110" i="6"/>
  <c r="F2110" i="7"/>
  <c r="H2113" i="6"/>
  <c r="H2113" i="7"/>
  <c r="I2118" i="6"/>
  <c r="I2118" i="7"/>
  <c r="G2120" i="6"/>
  <c r="G2120" i="7"/>
  <c r="F2122" i="6"/>
  <c r="F2122" i="7"/>
  <c r="H2125" i="6"/>
  <c r="H2125" i="7"/>
  <c r="I2130" i="6"/>
  <c r="I2130" i="7"/>
  <c r="F2134" i="6"/>
  <c r="F2134" i="7"/>
  <c r="I2142" i="6"/>
  <c r="I2142" i="7"/>
  <c r="O2142" i="7" s="1"/>
  <c r="G2144" i="6"/>
  <c r="G2144" i="7"/>
  <c r="H2149" i="6"/>
  <c r="H2149" i="7"/>
  <c r="I2154" i="6"/>
  <c r="I2154" i="7"/>
  <c r="O2154" i="7" s="1"/>
  <c r="I2159" i="6"/>
  <c r="I2159" i="7"/>
  <c r="I2164" i="6"/>
  <c r="I2164" i="7"/>
  <c r="O2164" i="7" s="1"/>
  <c r="I2176" i="6"/>
  <c r="I2176" i="7"/>
  <c r="O2176" i="7" s="1"/>
  <c r="G2178" i="6"/>
  <c r="G2178" i="7"/>
  <c r="F2180" i="6"/>
  <c r="F2180" i="7"/>
  <c r="H2183" i="6"/>
  <c r="H2183" i="7"/>
  <c r="I2188" i="6"/>
  <c r="I2188" i="7"/>
  <c r="O2188" i="7" s="1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H2585" i="6"/>
  <c r="I1737" i="6"/>
  <c r="O1089" i="7"/>
  <c r="F1120" i="7"/>
  <c r="F1154" i="7"/>
  <c r="O1154" i="7" s="1"/>
  <c r="F1318" i="7"/>
  <c r="O1318" i="7" s="1"/>
  <c r="O1339" i="7"/>
  <c r="G1451" i="7"/>
  <c r="F1506" i="7"/>
  <c r="G1871" i="7"/>
  <c r="G2050" i="7"/>
  <c r="G2062" i="7"/>
  <c r="F2322" i="7"/>
  <c r="F2577" i="7"/>
  <c r="H2561" i="6"/>
  <c r="H2561" i="7"/>
  <c r="F2570" i="6"/>
  <c r="F2570" i="7"/>
  <c r="I2590" i="6"/>
  <c r="I2590" i="7"/>
  <c r="G2592" i="6"/>
  <c r="G2592" i="7"/>
  <c r="F2594" i="6"/>
  <c r="F2594" i="7"/>
  <c r="H2597" i="6"/>
  <c r="H2597" i="7"/>
  <c r="F2606" i="6"/>
  <c r="F2606" i="7"/>
  <c r="I2648" i="6"/>
  <c r="I2648" i="7"/>
  <c r="F2652" i="6"/>
  <c r="F2652" i="7"/>
  <c r="O1097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O1247" i="7" s="1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O1399" i="7" s="1"/>
  <c r="G1401" i="6"/>
  <c r="G1401" i="7"/>
  <c r="H1406" i="6"/>
  <c r="H1406" i="7"/>
  <c r="G1413" i="6"/>
  <c r="G1413" i="7"/>
  <c r="I1447" i="6"/>
  <c r="I1447" i="7"/>
  <c r="I1459" i="6"/>
  <c r="I1459" i="7"/>
  <c r="O1459" i="7" s="1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G2527" i="6"/>
  <c r="G2527" i="7"/>
  <c r="I2537" i="6"/>
  <c r="I2537" i="7"/>
  <c r="F2541" i="6"/>
  <c r="F2541" i="7"/>
  <c r="H2544" i="6"/>
  <c r="H2544" i="7"/>
  <c r="G2551" i="6"/>
  <c r="G2551" i="7"/>
  <c r="F2553" i="6"/>
  <c r="F2553" i="7"/>
  <c r="G2563" i="6"/>
  <c r="G2563" i="7"/>
  <c r="H2568" i="6"/>
  <c r="H2568" i="7"/>
  <c r="G2575" i="6"/>
  <c r="G2575" i="7"/>
  <c r="H2580" i="6"/>
  <c r="H2580" i="7"/>
  <c r="I2597" i="7"/>
  <c r="I2597" i="6"/>
  <c r="H2604" i="6"/>
  <c r="H2604" i="7"/>
  <c r="G2611" i="6"/>
  <c r="G2611" i="7"/>
  <c r="H2621" i="6"/>
  <c r="H2621" i="7"/>
  <c r="G2628" i="6"/>
  <c r="G2628" i="7"/>
  <c r="F2630" i="6"/>
  <c r="F2630" i="7"/>
  <c r="G2640" i="6"/>
  <c r="G2640" i="7"/>
  <c r="F1350" i="7"/>
  <c r="O1350" i="7" s="1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O1192" i="7" s="1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O1238" i="7" s="1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O1619" i="7" s="1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O1652" i="7" s="1"/>
  <c r="H1655" i="6"/>
  <c r="H1655" i="7"/>
  <c r="I1660" i="6"/>
  <c r="I1660" i="7"/>
  <c r="G1662" i="6"/>
  <c r="G1662" i="7"/>
  <c r="F1664" i="6"/>
  <c r="F1664" i="7"/>
  <c r="H1667" i="6"/>
  <c r="H1667" i="7"/>
  <c r="I1672" i="6"/>
  <c r="I1672" i="7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O1688" i="7" s="1"/>
  <c r="H1691" i="6"/>
  <c r="H1691" i="7"/>
  <c r="I1696" i="6"/>
  <c r="I1696" i="7"/>
  <c r="G1698" i="6"/>
  <c r="G1698" i="7"/>
  <c r="F1700" i="6"/>
  <c r="F1700" i="7"/>
  <c r="I1708" i="6"/>
  <c r="I1708" i="7"/>
  <c r="I1713" i="6"/>
  <c r="I1713" i="7"/>
  <c r="O1713" i="7" s="1"/>
  <c r="G1715" i="6"/>
  <c r="G1715" i="7"/>
  <c r="F1717" i="6"/>
  <c r="F1717" i="7"/>
  <c r="H1720" i="6"/>
  <c r="H1720" i="7"/>
  <c r="I1725" i="6"/>
  <c r="I1725" i="7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G1751" i="6"/>
  <c r="G1751" i="7"/>
  <c r="F1753" i="6"/>
  <c r="F1753" i="7"/>
  <c r="O1753" i="7" s="1"/>
  <c r="H1756" i="6"/>
  <c r="H1756" i="7"/>
  <c r="I1761" i="6"/>
  <c r="I1761" i="7"/>
  <c r="O1761" i="7" s="1"/>
  <c r="F1765" i="6"/>
  <c r="F1765" i="7"/>
  <c r="H1768" i="6"/>
  <c r="H1768" i="7"/>
  <c r="I1773" i="6"/>
  <c r="I1773" i="7"/>
  <c r="G1775" i="6"/>
  <c r="G1775" i="7"/>
  <c r="F1777" i="6"/>
  <c r="F1777" i="7"/>
  <c r="O1777" i="7" s="1"/>
  <c r="H1780" i="6"/>
  <c r="H1780" i="7"/>
  <c r="I1785" i="6"/>
  <c r="I1785" i="7"/>
  <c r="F1789" i="7"/>
  <c r="F1789" i="6"/>
  <c r="H1792" i="6"/>
  <c r="H1792" i="7"/>
  <c r="I1797" i="6"/>
  <c r="I1797" i="7"/>
  <c r="O1797" i="7" s="1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O1813" i="7" s="1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O1833" i="7" s="1"/>
  <c r="G1835" i="6"/>
  <c r="G1835" i="7"/>
  <c r="F1837" i="6"/>
  <c r="F1837" i="7"/>
  <c r="H1840" i="6"/>
  <c r="H1840" i="7"/>
  <c r="I1845" i="6"/>
  <c r="I1845" i="7"/>
  <c r="F1849" i="6"/>
  <c r="F1849" i="7"/>
  <c r="O1849" i="7" s="1"/>
  <c r="H1852" i="6"/>
  <c r="H1852" i="7"/>
  <c r="I1857" i="6"/>
  <c r="I1857" i="7"/>
  <c r="O1857" i="7" s="1"/>
  <c r="G1859" i="6"/>
  <c r="G1859" i="7"/>
  <c r="F1861" i="6"/>
  <c r="F1861" i="7"/>
  <c r="H1864" i="6"/>
  <c r="H1864" i="7"/>
  <c r="I1869" i="6"/>
  <c r="I1869" i="7"/>
  <c r="F1873" i="6"/>
  <c r="F1873" i="7"/>
  <c r="O1873" i="7" s="1"/>
  <c r="H1876" i="6"/>
  <c r="H1876" i="7"/>
  <c r="I1881" i="6"/>
  <c r="I1881" i="7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2656" i="6"/>
  <c r="G2656" i="7"/>
  <c r="F2658" i="6"/>
  <c r="F2658" i="7"/>
  <c r="H2661" i="6"/>
  <c r="H2661" i="7"/>
  <c r="I2666" i="6"/>
  <c r="I2666" i="7"/>
  <c r="G2668" i="6"/>
  <c r="G2668" i="7"/>
  <c r="F2670" i="6"/>
  <c r="F2670" i="7"/>
  <c r="G2673" i="6"/>
  <c r="G2673" i="7"/>
  <c r="F2675" i="6"/>
  <c r="F2675" i="7"/>
  <c r="H2678" i="6"/>
  <c r="H2678" i="7"/>
  <c r="I2683" i="6"/>
  <c r="I2683" i="7"/>
  <c r="O2683" i="7" s="1"/>
  <c r="G2685" i="6"/>
  <c r="G2685" i="7"/>
  <c r="F2687" i="6"/>
  <c r="F2687" i="7"/>
  <c r="O2687" i="7" s="1"/>
  <c r="G1931" i="6"/>
  <c r="I1092" i="7"/>
  <c r="F1106" i="7"/>
  <c r="O1106" i="7" s="1"/>
  <c r="F1113" i="7"/>
  <c r="O1113" i="7" s="1"/>
  <c r="O1140" i="7"/>
  <c r="F1147" i="7"/>
  <c r="O1147" i="7" s="1"/>
  <c r="F1180" i="7"/>
  <c r="F1181" i="7"/>
  <c r="O1181" i="7" s="1"/>
  <c r="F1188" i="7"/>
  <c r="O1188" i="7" s="1"/>
  <c r="F1330" i="7"/>
  <c r="G1331" i="7"/>
  <c r="H1369" i="7"/>
  <c r="H1381" i="7"/>
  <c r="H1413" i="7"/>
  <c r="G1557" i="7"/>
  <c r="F1977" i="7"/>
  <c r="G1978" i="7"/>
  <c r="G1999" i="7"/>
  <c r="F2190" i="7"/>
  <c r="F2195" i="7"/>
  <c r="O2195" i="7" s="1"/>
  <c r="F470" i="7"/>
  <c r="O471" i="7"/>
  <c r="O473" i="7"/>
  <c r="F475" i="7"/>
  <c r="F477" i="7"/>
  <c r="O477" i="7" s="1"/>
  <c r="F480" i="7"/>
  <c r="O480" i="7" s="1"/>
  <c r="F482" i="7"/>
  <c r="O483" i="7"/>
  <c r="F487" i="7"/>
  <c r="O488" i="7"/>
  <c r="F490" i="7"/>
  <c r="O490" i="7" s="1"/>
  <c r="O491" i="7"/>
  <c r="F492" i="7"/>
  <c r="O492" i="7" s="1"/>
  <c r="O493" i="7"/>
  <c r="F497" i="7"/>
  <c r="F499" i="7"/>
  <c r="O500" i="7"/>
  <c r="F502" i="7"/>
  <c r="F504" i="7"/>
  <c r="O505" i="7"/>
  <c r="F509" i="7"/>
  <c r="F511" i="7"/>
  <c r="O511" i="7" s="1"/>
  <c r="F514" i="7"/>
  <c r="F516" i="7"/>
  <c r="O517" i="7"/>
  <c r="F521" i="7"/>
  <c r="O522" i="7"/>
  <c r="F523" i="7"/>
  <c r="O524" i="7"/>
  <c r="F526" i="7"/>
  <c r="O527" i="7"/>
  <c r="F528" i="7"/>
  <c r="O528" i="7" s="1"/>
  <c r="O529" i="7"/>
  <c r="F533" i="7"/>
  <c r="F535" i="7"/>
  <c r="F538" i="7"/>
  <c r="O538" i="7" s="1"/>
  <c r="F540" i="7"/>
  <c r="O540" i="7" s="1"/>
  <c r="O541" i="7"/>
  <c r="F545" i="7"/>
  <c r="O545" i="7" s="1"/>
  <c r="F547" i="7"/>
  <c r="O547" i="7" s="1"/>
  <c r="O548" i="7"/>
  <c r="F550" i="7"/>
  <c r="O550" i="7" s="1"/>
  <c r="F552" i="7"/>
  <c r="O552" i="7" s="1"/>
  <c r="O553" i="7"/>
  <c r="F555" i="7"/>
  <c r="O556" i="7"/>
  <c r="F557" i="7"/>
  <c r="O557" i="7" s="1"/>
  <c r="O558" i="7"/>
  <c r="F559" i="7"/>
  <c r="F562" i="7"/>
  <c r="O563" i="7"/>
  <c r="F564" i="7"/>
  <c r="O564" i="7" s="1"/>
  <c r="O565" i="7"/>
  <c r="F567" i="7"/>
  <c r="O568" i="7"/>
  <c r="F569" i="7"/>
  <c r="O569" i="7" s="1"/>
  <c r="F571" i="7"/>
  <c r="O572" i="7"/>
  <c r="F574" i="7"/>
  <c r="O574" i="7" s="1"/>
  <c r="F576" i="7"/>
  <c r="F579" i="7"/>
  <c r="O580" i="7"/>
  <c r="F581" i="7"/>
  <c r="O581" i="7" s="1"/>
  <c r="O582" i="7"/>
  <c r="F584" i="7"/>
  <c r="O585" i="7"/>
  <c r="F586" i="7"/>
  <c r="O586" i="7" s="1"/>
  <c r="F588" i="7"/>
  <c r="O589" i="7"/>
  <c r="F591" i="7"/>
  <c r="O591" i="7" s="1"/>
  <c r="F593" i="7"/>
  <c r="O593" i="7" s="1"/>
  <c r="O594" i="7"/>
  <c r="F596" i="7"/>
  <c r="O596" i="7" s="1"/>
  <c r="O597" i="7"/>
  <c r="F598" i="7"/>
  <c r="O598" i="7" s="1"/>
  <c r="O599" i="7"/>
  <c r="F600" i="7"/>
  <c r="O600" i="7" s="1"/>
  <c r="F603" i="7"/>
  <c r="O604" i="7"/>
  <c r="F605" i="7"/>
  <c r="F608" i="7"/>
  <c r="O608" i="7" s="1"/>
  <c r="F610" i="7"/>
  <c r="O610" i="7" s="1"/>
  <c r="O611" i="7"/>
  <c r="F613" i="7"/>
  <c r="O613" i="7" s="1"/>
  <c r="F615" i="7"/>
  <c r="O615" i="7" s="1"/>
  <c r="O616" i="7"/>
  <c r="F618" i="7"/>
  <c r="O618" i="7" s="1"/>
  <c r="O619" i="7"/>
  <c r="F620" i="7"/>
  <c r="O621" i="7"/>
  <c r="F622" i="7"/>
  <c r="F625" i="7"/>
  <c r="O625" i="7" s="1"/>
  <c r="F627" i="7"/>
  <c r="O627" i="7" s="1"/>
  <c r="O628" i="7"/>
  <c r="F630" i="7"/>
  <c r="O631" i="7"/>
  <c r="F632" i="7"/>
  <c r="F634" i="7"/>
  <c r="F635" i="7"/>
  <c r="O635" i="7" s="1"/>
  <c r="O636" i="7"/>
  <c r="F637" i="7"/>
  <c r="F639" i="7"/>
  <c r="O639" i="7" s="1"/>
  <c r="O640" i="7"/>
  <c r="F642" i="7"/>
  <c r="O643" i="7"/>
  <c r="F644" i="7"/>
  <c r="F646" i="7"/>
  <c r="O646" i="7" s="1"/>
  <c r="F647" i="7"/>
  <c r="F649" i="7"/>
  <c r="F651" i="7"/>
  <c r="O651" i="7" s="1"/>
  <c r="O652" i="7"/>
  <c r="F654" i="7"/>
  <c r="O655" i="7"/>
  <c r="F656" i="7"/>
  <c r="O656" i="7" s="1"/>
  <c r="O657" i="7"/>
  <c r="F658" i="7"/>
  <c r="O658" i="7" s="1"/>
  <c r="F659" i="7"/>
  <c r="O659" i="7" s="1"/>
  <c r="F661" i="7"/>
  <c r="O661" i="7" s="1"/>
  <c r="F663" i="7"/>
  <c r="O663" i="7" s="1"/>
  <c r="O664" i="7"/>
  <c r="F666" i="7"/>
  <c r="O667" i="7"/>
  <c r="F668" i="7"/>
  <c r="F670" i="7"/>
  <c r="F671" i="7"/>
  <c r="O672" i="7"/>
  <c r="F673" i="7"/>
  <c r="O674" i="7"/>
  <c r="F675" i="7"/>
  <c r="O675" i="7" s="1"/>
  <c r="F676" i="7"/>
  <c r="O676" i="7" s="1"/>
  <c r="O677" i="7"/>
  <c r="F678" i="7"/>
  <c r="F680" i="7"/>
  <c r="O680" i="7" s="1"/>
  <c r="O681" i="7"/>
  <c r="F683" i="7"/>
  <c r="O684" i="7"/>
  <c r="F685" i="7"/>
  <c r="O685" i="7" s="1"/>
  <c r="F687" i="7"/>
  <c r="F688" i="7"/>
  <c r="O689" i="7"/>
  <c r="F690" i="7"/>
  <c r="F692" i="7"/>
  <c r="O692" i="7" s="1"/>
  <c r="O693" i="7"/>
  <c r="F695" i="7"/>
  <c r="O695" i="7" s="1"/>
  <c r="O696" i="7"/>
  <c r="F697" i="7"/>
  <c r="F699" i="7"/>
  <c r="O699" i="7" s="1"/>
  <c r="F700" i="7"/>
  <c r="O700" i="7" s="1"/>
  <c r="F702" i="7"/>
  <c r="F704" i="7"/>
  <c r="O704" i="7" s="1"/>
  <c r="O705" i="7"/>
  <c r="F707" i="7"/>
  <c r="O708" i="7"/>
  <c r="F709" i="7"/>
  <c r="O709" i="7" s="1"/>
  <c r="O710" i="7"/>
  <c r="F711" i="7"/>
  <c r="F712" i="7"/>
  <c r="F714" i="7"/>
  <c r="O714" i="7" s="1"/>
  <c r="O715" i="7"/>
  <c r="F716" i="7"/>
  <c r="O716" i="7" s="1"/>
  <c r="O718" i="7"/>
  <c r="F719" i="7"/>
  <c r="O719" i="7" s="1"/>
  <c r="O720" i="7"/>
  <c r="F721" i="7"/>
  <c r="F723" i="7"/>
  <c r="F724" i="7"/>
  <c r="O724" i="7" s="1"/>
  <c r="F726" i="7"/>
  <c r="O726" i="7" s="1"/>
  <c r="F728" i="7"/>
  <c r="O728" i="7" s="1"/>
  <c r="O730" i="7"/>
  <c r="F731" i="7"/>
  <c r="O732" i="7"/>
  <c r="F733" i="7"/>
  <c r="F735" i="7"/>
  <c r="O735" i="7" s="1"/>
  <c r="F736" i="7"/>
  <c r="F738" i="7"/>
  <c r="O738" i="7" s="1"/>
  <c r="F740" i="7"/>
  <c r="O740" i="7" s="1"/>
  <c r="F743" i="7"/>
  <c r="O743" i="7" s="1"/>
  <c r="O744" i="7"/>
  <c r="F745" i="7"/>
  <c r="O745" i="7" s="1"/>
  <c r="O746" i="7"/>
  <c r="F747" i="7"/>
  <c r="F748" i="7"/>
  <c r="O748" i="7" s="1"/>
  <c r="F750" i="7"/>
  <c r="O750" i="7" s="1"/>
  <c r="O751" i="7"/>
  <c r="F752" i="7"/>
  <c r="O752" i="7" s="1"/>
  <c r="F755" i="7"/>
  <c r="O756" i="7"/>
  <c r="F757" i="7"/>
  <c r="F759" i="7"/>
  <c r="F760" i="7"/>
  <c r="O761" i="7"/>
  <c r="F762" i="7"/>
  <c r="O762" i="7" s="1"/>
  <c r="F764" i="7"/>
  <c r="O764" i="7" s="1"/>
  <c r="O766" i="7"/>
  <c r="F767" i="7"/>
  <c r="O767" i="7" s="1"/>
  <c r="O768" i="7"/>
  <c r="F769" i="7"/>
  <c r="O771" i="7"/>
  <c r="F772" i="7"/>
  <c r="O772" i="7" s="1"/>
  <c r="F774" i="7"/>
  <c r="O774" i="7" s="1"/>
  <c r="F776" i="7"/>
  <c r="O776" i="7" s="1"/>
  <c r="O778" i="7"/>
  <c r="F779" i="7"/>
  <c r="O780" i="7"/>
  <c r="F781" i="7"/>
  <c r="O781" i="7" s="1"/>
  <c r="F784" i="7"/>
  <c r="F786" i="7"/>
  <c r="O786" i="7" s="1"/>
  <c r="O787" i="7"/>
  <c r="F788" i="7"/>
  <c r="O788" i="7" s="1"/>
  <c r="O790" i="7"/>
  <c r="F791" i="7"/>
  <c r="O792" i="7"/>
  <c r="F793" i="7"/>
  <c r="F796" i="7"/>
  <c r="O796" i="7" s="1"/>
  <c r="F798" i="7"/>
  <c r="O798" i="7" s="1"/>
  <c r="F800" i="7"/>
  <c r="O800" i="7" s="1"/>
  <c r="O802" i="7"/>
  <c r="F803" i="7"/>
  <c r="O803" i="7" s="1"/>
  <c r="O804" i="7"/>
  <c r="F805" i="7"/>
  <c r="F808" i="7"/>
  <c r="F810" i="7"/>
  <c r="O810" i="7" s="1"/>
  <c r="F812" i="7"/>
  <c r="O812" i="7" s="1"/>
  <c r="F815" i="7"/>
  <c r="O816" i="7"/>
  <c r="F817" i="7"/>
  <c r="O817" i="7" s="1"/>
  <c r="O819" i="7"/>
  <c r="F820" i="7"/>
  <c r="O820" i="7" s="1"/>
  <c r="F822" i="7"/>
  <c r="O822" i="7" s="1"/>
  <c r="F825" i="7"/>
  <c r="O825" i="7" s="1"/>
  <c r="F827" i="7"/>
  <c r="F830" i="7"/>
  <c r="O830" i="7" s="1"/>
  <c r="F832" i="7"/>
  <c r="O832" i="7" s="1"/>
  <c r="O836" i="7"/>
  <c r="F837" i="7"/>
  <c r="O838" i="7"/>
  <c r="F839" i="7"/>
  <c r="O839" i="7" s="1"/>
  <c r="O841" i="7"/>
  <c r="F842" i="7"/>
  <c r="O842" i="7" s="1"/>
  <c r="F844" i="7"/>
  <c r="F849" i="7"/>
  <c r="F851" i="7"/>
  <c r="O851" i="7" s="1"/>
  <c r="O853" i="7"/>
  <c r="F854" i="7"/>
  <c r="O854" i="7" s="1"/>
  <c r="F856" i="7"/>
  <c r="O856" i="7" s="1"/>
  <c r="O858" i="7"/>
  <c r="F861" i="7"/>
  <c r="O861" i="7" s="1"/>
  <c r="O863" i="7"/>
  <c r="F866" i="7"/>
  <c r="O866" i="7" s="1"/>
  <c r="O875" i="7"/>
  <c r="F878" i="7"/>
  <c r="O878" i="7" s="1"/>
  <c r="O880" i="7"/>
  <c r="O889" i="7"/>
  <c r="F890" i="7"/>
  <c r="O890" i="7" s="1"/>
  <c r="O894" i="7"/>
  <c r="O897" i="7"/>
  <c r="O899" i="7"/>
  <c r="F902" i="7"/>
  <c r="O902" i="7" s="1"/>
  <c r="F914" i="7"/>
  <c r="O914" i="7" s="1"/>
  <c r="O916" i="7"/>
  <c r="O923" i="7"/>
  <c r="O925" i="7"/>
  <c r="F926" i="7"/>
  <c r="O926" i="7" s="1"/>
  <c r="O930" i="7"/>
  <c r="O933" i="7"/>
  <c r="O935" i="7"/>
  <c r="F938" i="7"/>
  <c r="O938" i="7" s="1"/>
  <c r="F950" i="7"/>
  <c r="O950" i="7" s="1"/>
  <c r="O957" i="7"/>
  <c r="O959" i="7"/>
  <c r="O961" i="7"/>
  <c r="F962" i="7"/>
  <c r="O962" i="7" s="1"/>
  <c r="O969" i="7"/>
  <c r="O971" i="7"/>
  <c r="F974" i="7"/>
  <c r="O974" i="7" s="1"/>
  <c r="F986" i="7"/>
  <c r="O986" i="7" s="1"/>
  <c r="O988" i="7"/>
  <c r="O990" i="7"/>
  <c r="F997" i="7"/>
  <c r="O997" i="7" s="1"/>
  <c r="O998" i="7"/>
  <c r="O1002" i="7"/>
  <c r="O1005" i="7"/>
  <c r="F1009" i="7"/>
  <c r="O1010" i="7"/>
  <c r="O1019" i="7"/>
  <c r="O1022" i="7"/>
  <c r="O1024" i="7"/>
  <c r="F1026" i="7"/>
  <c r="O1029" i="7"/>
  <c r="F1031" i="7"/>
  <c r="O1034" i="7"/>
  <c r="F1036" i="7"/>
  <c r="O1037" i="7"/>
  <c r="O1039" i="7"/>
  <c r="O1046" i="7"/>
  <c r="F1048" i="7"/>
  <c r="O1049" i="7"/>
  <c r="O1053" i="7"/>
  <c r="O1058" i="7"/>
  <c r="F1060" i="7"/>
  <c r="O1060" i="7" s="1"/>
  <c r="O1061" i="7"/>
  <c r="O1070" i="7"/>
  <c r="F1072" i="7"/>
  <c r="O1072" i="7" s="1"/>
  <c r="O1073" i="7"/>
  <c r="F1084" i="7"/>
  <c r="O1084" i="7" s="1"/>
  <c r="O1085" i="7"/>
  <c r="F1173" i="7"/>
  <c r="O1173" i="7" s="1"/>
  <c r="H1331" i="7"/>
  <c r="H1401" i="7"/>
  <c r="H1437" i="7"/>
  <c r="G1497" i="7"/>
  <c r="F1794" i="7"/>
  <c r="G1847" i="7"/>
  <c r="F1926" i="7"/>
  <c r="H1978" i="7"/>
  <c r="O1631" i="7"/>
  <c r="O2036" i="7"/>
  <c r="O1213" i="7"/>
  <c r="O1242" i="7"/>
  <c r="O1274" i="7"/>
  <c r="O1295" i="7"/>
  <c r="O1308" i="7"/>
  <c r="O1310" i="7"/>
  <c r="O1869" i="7"/>
  <c r="O1964" i="7"/>
  <c r="O2181" i="7"/>
  <c r="O1471" i="7"/>
  <c r="O2299" i="7"/>
  <c r="O1325" i="7"/>
  <c r="O2082" i="7"/>
  <c r="O2130" i="7"/>
  <c r="O2434" i="7"/>
  <c r="O2024" i="7"/>
  <c r="O2087" i="7"/>
  <c r="O1809" i="7"/>
  <c r="O2646" i="7"/>
  <c r="O1749" i="7"/>
  <c r="O1845" i="7"/>
  <c r="O2014" i="7"/>
  <c r="O2612" i="7"/>
  <c r="O1905" i="7"/>
  <c r="O2094" i="7"/>
  <c r="O2111" i="7"/>
  <c r="O2159" i="7"/>
  <c r="O2230" i="7"/>
  <c r="O2398" i="7"/>
  <c r="O1411" i="7"/>
  <c r="O1438" i="7"/>
  <c r="O1447" i="7"/>
  <c r="O1474" i="7"/>
  <c r="O1785" i="7"/>
  <c r="O2070" i="7"/>
  <c r="O2167" i="7"/>
  <c r="O2458" i="7"/>
  <c r="O2661" i="7"/>
  <c r="O1614" i="7"/>
  <c r="O1650" i="7"/>
  <c r="O1988" i="7"/>
  <c r="O2118" i="7"/>
  <c r="O2157" i="7"/>
  <c r="O2516" i="7"/>
  <c r="O1363" i="7"/>
  <c r="O1510" i="7"/>
  <c r="O1879" i="7"/>
  <c r="O2002" i="7"/>
  <c r="O2147" i="7"/>
  <c r="O2494" i="7"/>
  <c r="O2588" i="7"/>
  <c r="O1758" i="7"/>
  <c r="O2106" i="7"/>
  <c r="O2456" i="7"/>
  <c r="O2482" i="7"/>
  <c r="O2600" i="7"/>
  <c r="O1737" i="7"/>
  <c r="O2085" i="7"/>
  <c r="O2193" i="7"/>
  <c r="O2574" i="7"/>
  <c r="O2624" i="7"/>
  <c r="O1727" i="7"/>
  <c r="O1773" i="7"/>
  <c r="O2075" i="7"/>
  <c r="O2480" i="7"/>
  <c r="O1725" i="7"/>
  <c r="O1881" i="7"/>
  <c r="O1929" i="7"/>
  <c r="O2026" i="7"/>
  <c r="O2121" i="7"/>
  <c r="O2263" i="7"/>
  <c r="O2538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2621" i="6"/>
  <c r="I2621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I2520" i="6"/>
  <c r="I2520" i="7"/>
  <c r="I2556" i="6"/>
  <c r="I2556" i="7"/>
  <c r="I2568" i="6"/>
  <c r="I2568" i="7"/>
  <c r="I2592" i="6"/>
  <c r="I2592" i="7"/>
  <c r="I2604" i="6"/>
  <c r="I2604" i="7"/>
  <c r="I2655" i="6"/>
  <c r="I2655" i="7"/>
  <c r="I2677" i="6"/>
  <c r="I2677" i="7"/>
  <c r="I2689" i="6"/>
  <c r="I2689" i="7"/>
  <c r="G1446" i="7"/>
  <c r="G1458" i="7"/>
  <c r="G1482" i="7"/>
  <c r="O1541" i="7"/>
  <c r="O1565" i="7"/>
  <c r="F2189" i="7"/>
  <c r="F2201" i="7"/>
  <c r="O2225" i="7"/>
  <c r="G2238" i="7"/>
  <c r="O2249" i="7"/>
  <c r="G2262" i="7"/>
  <c r="G2274" i="7"/>
  <c r="O2309" i="7"/>
  <c r="O2345" i="7"/>
  <c r="O2393" i="7"/>
  <c r="O2417" i="7"/>
  <c r="F2693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O1487" i="7" s="1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O2226" i="7" s="1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I2527" i="6"/>
  <c r="I2527" i="7"/>
  <c r="I2551" i="6"/>
  <c r="I2551" i="7"/>
  <c r="I2587" i="6"/>
  <c r="I2587" i="7"/>
  <c r="I2611" i="6"/>
  <c r="I2611" i="7"/>
  <c r="I2616" i="6"/>
  <c r="I2616" i="7"/>
  <c r="I2640" i="6"/>
  <c r="I2640" i="7"/>
  <c r="F2268" i="6"/>
  <c r="F2114" i="6"/>
  <c r="G1397" i="7"/>
  <c r="G1409" i="7"/>
  <c r="H1422" i="7"/>
  <c r="G1433" i="7"/>
  <c r="H1446" i="7"/>
  <c r="H1578" i="7"/>
  <c r="H1590" i="7"/>
  <c r="F1636" i="7"/>
  <c r="O1660" i="7"/>
  <c r="O1684" i="7"/>
  <c r="G1709" i="7"/>
  <c r="G1721" i="7"/>
  <c r="G1733" i="7"/>
  <c r="G1769" i="7"/>
  <c r="F1780" i="7"/>
  <c r="G1805" i="7"/>
  <c r="F1816" i="7"/>
  <c r="G1829" i="7"/>
  <c r="F1840" i="7"/>
  <c r="O1840" i="7" s="1"/>
  <c r="F1864" i="7"/>
  <c r="G1877" i="7"/>
  <c r="F2056" i="7"/>
  <c r="G2069" i="7"/>
  <c r="G2081" i="7"/>
  <c r="G2093" i="7"/>
  <c r="G2105" i="7"/>
  <c r="G2129" i="7"/>
  <c r="O2140" i="7"/>
  <c r="G2153" i="7"/>
  <c r="H2226" i="7"/>
  <c r="H2274" i="7"/>
  <c r="H2298" i="7"/>
  <c r="H2454" i="7"/>
  <c r="F2548" i="7"/>
  <c r="F2560" i="7"/>
  <c r="F2608" i="7"/>
  <c r="G2657" i="7"/>
  <c r="G2669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O2469" i="7" s="1"/>
  <c r="I2481" i="6"/>
  <c r="I2481" i="7"/>
  <c r="I2493" i="6"/>
  <c r="I2493" i="7"/>
  <c r="I2510" i="6"/>
  <c r="I2510" i="7"/>
  <c r="O2510" i="7" s="1"/>
  <c r="I2522" i="6"/>
  <c r="I2522" i="7"/>
  <c r="I2534" i="6"/>
  <c r="I2534" i="7"/>
  <c r="I2546" i="6"/>
  <c r="I2546" i="7"/>
  <c r="I2570" i="6"/>
  <c r="I2570" i="7"/>
  <c r="I2582" i="6"/>
  <c r="I2582" i="7"/>
  <c r="O2582" i="7" s="1"/>
  <c r="I2594" i="6"/>
  <c r="I2594" i="7"/>
  <c r="I2606" i="6"/>
  <c r="I2606" i="7"/>
  <c r="I2623" i="6"/>
  <c r="I2623" i="7"/>
  <c r="I2635" i="6"/>
  <c r="I2635" i="7"/>
  <c r="I2662" i="6"/>
  <c r="I2662" i="7"/>
  <c r="I2679" i="6"/>
  <c r="I2679" i="7"/>
  <c r="O2679" i="7" s="1"/>
  <c r="I2691" i="6"/>
  <c r="I2691" i="7"/>
  <c r="G2630" i="6"/>
  <c r="G2570" i="6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O1575" i="7" s="1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O1983" i="7" s="1"/>
  <c r="G1984" i="7"/>
  <c r="F1995" i="7"/>
  <c r="O1995" i="7" s="1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O2319" i="7" s="1"/>
  <c r="F2331" i="7"/>
  <c r="O2331" i="7" s="1"/>
  <c r="F2343" i="7"/>
  <c r="F2355" i="7"/>
  <c r="F2367" i="7"/>
  <c r="O2367" i="7" s="1"/>
  <c r="F2379" i="7"/>
  <c r="F2391" i="7"/>
  <c r="F2403" i="7"/>
  <c r="O2403" i="7" s="1"/>
  <c r="F2415" i="7"/>
  <c r="O2415" i="7" s="1"/>
  <c r="G2416" i="7"/>
  <c r="F2427" i="7"/>
  <c r="O2427" i="7" s="1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F2511" i="7"/>
  <c r="G2512" i="7"/>
  <c r="F2523" i="7"/>
  <c r="G2524" i="7"/>
  <c r="F2535" i="7"/>
  <c r="G2536" i="7"/>
  <c r="G2548" i="7"/>
  <c r="F2559" i="7"/>
  <c r="G2560" i="7"/>
  <c r="F2571" i="7"/>
  <c r="G2572" i="7"/>
  <c r="F2583" i="7"/>
  <c r="G2584" i="7"/>
  <c r="F2595" i="7"/>
  <c r="G2596" i="7"/>
  <c r="F2607" i="7"/>
  <c r="G2608" i="7"/>
  <c r="G2620" i="7"/>
  <c r="G2632" i="7"/>
  <c r="G2644" i="7"/>
  <c r="H2645" i="7"/>
  <c r="H2657" i="7"/>
  <c r="H2669" i="7"/>
  <c r="H2681" i="7"/>
  <c r="H2693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I2532" i="6"/>
  <c r="I2532" i="7"/>
  <c r="I2544" i="6"/>
  <c r="I2544" i="7"/>
  <c r="I2580" i="6"/>
  <c r="I2580" i="7"/>
  <c r="I2633" i="6"/>
  <c r="I2633" i="7"/>
  <c r="O1421" i="7"/>
  <c r="O1457" i="7"/>
  <c r="G1470" i="7"/>
  <c r="O1481" i="7"/>
  <c r="G1494" i="7"/>
  <c r="O1505" i="7"/>
  <c r="O1529" i="7"/>
  <c r="O1553" i="7"/>
  <c r="G1938" i="7"/>
  <c r="O1973" i="7"/>
  <c r="O1985" i="7"/>
  <c r="O2009" i="7"/>
  <c r="H2035" i="7"/>
  <c r="F2165" i="7"/>
  <c r="F2177" i="7"/>
  <c r="O2237" i="7"/>
  <c r="G2250" i="7"/>
  <c r="O2273" i="7"/>
  <c r="G2286" i="7"/>
  <c r="G2298" i="7"/>
  <c r="O2321" i="7"/>
  <c r="O2333" i="7"/>
  <c r="O2357" i="7"/>
  <c r="O2381" i="7"/>
  <c r="O2429" i="7"/>
  <c r="H2515" i="7"/>
  <c r="H2527" i="7"/>
  <c r="H2539" i="7"/>
  <c r="H2551" i="7"/>
  <c r="H2563" i="7"/>
  <c r="H2575" i="7"/>
  <c r="H2587" i="7"/>
  <c r="H2599" i="7"/>
  <c r="H2611" i="7"/>
  <c r="F2681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515" i="6"/>
  <c r="I2515" i="7"/>
  <c r="I2539" i="6"/>
  <c r="I2539" i="7"/>
  <c r="I2563" i="6"/>
  <c r="I2563" i="7"/>
  <c r="I2575" i="6"/>
  <c r="I2575" i="7"/>
  <c r="I2599" i="6"/>
  <c r="I2599" i="7"/>
  <c r="I2628" i="6"/>
  <c r="I2628" i="7"/>
  <c r="I2650" i="6"/>
  <c r="I2650" i="7"/>
  <c r="I2667" i="6"/>
  <c r="I2667" i="7"/>
  <c r="I2672" i="6"/>
  <c r="I2672" i="7"/>
  <c r="I2684" i="6"/>
  <c r="I2684" i="7"/>
  <c r="I2459" i="6"/>
  <c r="G1421" i="7"/>
  <c r="H1434" i="7"/>
  <c r="H1458" i="7"/>
  <c r="H1470" i="7"/>
  <c r="H1482" i="7"/>
  <c r="H1494" i="7"/>
  <c r="H1602" i="7"/>
  <c r="F1612" i="7"/>
  <c r="F1624" i="7"/>
  <c r="F1648" i="7"/>
  <c r="O1672" i="7"/>
  <c r="O1696" i="7"/>
  <c r="O1708" i="7"/>
  <c r="G1745" i="7"/>
  <c r="G1757" i="7"/>
  <c r="F1768" i="7"/>
  <c r="O1768" i="7" s="1"/>
  <c r="G1781" i="7"/>
  <c r="F1792" i="7"/>
  <c r="G1793" i="7"/>
  <c r="F1804" i="7"/>
  <c r="O1804" i="7" s="1"/>
  <c r="G1817" i="7"/>
  <c r="F1828" i="7"/>
  <c r="G1841" i="7"/>
  <c r="F1852" i="7"/>
  <c r="G1853" i="7"/>
  <c r="G1865" i="7"/>
  <c r="F1876" i="7"/>
  <c r="O1876" i="7" s="1"/>
  <c r="H1938" i="7"/>
  <c r="F2032" i="7"/>
  <c r="F2044" i="7"/>
  <c r="O2080" i="7"/>
  <c r="G2117" i="7"/>
  <c r="G2141" i="7"/>
  <c r="O2200" i="7"/>
  <c r="G2225" i="7"/>
  <c r="H2238" i="7"/>
  <c r="H2250" i="7"/>
  <c r="H2262" i="7"/>
  <c r="H2286" i="7"/>
  <c r="H2442" i="7"/>
  <c r="H2466" i="7"/>
  <c r="H2478" i="7"/>
  <c r="H2490" i="7"/>
  <c r="H2502" i="7"/>
  <c r="F2512" i="7"/>
  <c r="F2524" i="7"/>
  <c r="F2536" i="7"/>
  <c r="F2572" i="7"/>
  <c r="F2584" i="7"/>
  <c r="F2596" i="7"/>
  <c r="F2620" i="7"/>
  <c r="F2632" i="7"/>
  <c r="O2644" i="7"/>
  <c r="F2656" i="7"/>
  <c r="F2668" i="7"/>
  <c r="O2668" i="7" s="1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I2517" i="6"/>
  <c r="I2517" i="7"/>
  <c r="I2529" i="6"/>
  <c r="I2529" i="7"/>
  <c r="O2529" i="7" s="1"/>
  <c r="I2541" i="6"/>
  <c r="I2541" i="7"/>
  <c r="I2553" i="6"/>
  <c r="I2553" i="7"/>
  <c r="I2565" i="6"/>
  <c r="I2565" i="7"/>
  <c r="I2577" i="6"/>
  <c r="I2577" i="7"/>
  <c r="I2589" i="6"/>
  <c r="I2589" i="7"/>
  <c r="I2601" i="6"/>
  <c r="I2601" i="7"/>
  <c r="I2618" i="6"/>
  <c r="I2618" i="7"/>
  <c r="O2618" i="7" s="1"/>
  <c r="I2630" i="6"/>
  <c r="I2630" i="7"/>
  <c r="I2642" i="6"/>
  <c r="I2642" i="7"/>
  <c r="I2652" i="6"/>
  <c r="I2652" i="7"/>
  <c r="I2657" i="6"/>
  <c r="I2657" i="7"/>
  <c r="I2669" i="6"/>
  <c r="I2669" i="7"/>
  <c r="I2674" i="6"/>
  <c r="I2674" i="7"/>
  <c r="I2686" i="6"/>
  <c r="I2686" i="7"/>
  <c r="O2686" i="7" s="1"/>
  <c r="I2660" i="6"/>
  <c r="F1754" i="6"/>
  <c r="F1334" i="7"/>
  <c r="O1334" i="7" s="1"/>
  <c r="G1335" i="7"/>
  <c r="F1346" i="7"/>
  <c r="G1347" i="7"/>
  <c r="F1358" i="7"/>
  <c r="O1358" i="7" s="1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O1874" i="7" s="1"/>
  <c r="F1886" i="7"/>
  <c r="O1886" i="7" s="1"/>
  <c r="G1887" i="7"/>
  <c r="F1898" i="7"/>
  <c r="G1899" i="7"/>
  <c r="F1910" i="7"/>
  <c r="O1910" i="7" s="1"/>
  <c r="G1911" i="7"/>
  <c r="F1922" i="7"/>
  <c r="O1922" i="7" s="1"/>
  <c r="G1923" i="7"/>
  <c r="F1934" i="7"/>
  <c r="O1934" i="7" s="1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O2162" i="7" s="1"/>
  <c r="G2163" i="7"/>
  <c r="F2174" i="7"/>
  <c r="O2174" i="7" s="1"/>
  <c r="G2175" i="7"/>
  <c r="F2186" i="7"/>
  <c r="G2187" i="7"/>
  <c r="F2198" i="7"/>
  <c r="O2198" i="7" s="1"/>
  <c r="G2199" i="7"/>
  <c r="F2210" i="7"/>
  <c r="G2211" i="7"/>
  <c r="F2222" i="7"/>
  <c r="O2222" i="7" s="1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H2512" i="7"/>
  <c r="H2524" i="7"/>
  <c r="H2536" i="7"/>
  <c r="H2548" i="7"/>
  <c r="H2560" i="7"/>
  <c r="H2572" i="7"/>
  <c r="H2584" i="7"/>
  <c r="H2596" i="7"/>
  <c r="H2608" i="7"/>
  <c r="H2620" i="7"/>
  <c r="H2632" i="7"/>
  <c r="H2644" i="7"/>
  <c r="F2654" i="7"/>
  <c r="F2666" i="7"/>
  <c r="F2678" i="7"/>
  <c r="G2679" i="7"/>
  <c r="F2690" i="7"/>
  <c r="G2691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O1542" i="7" s="1"/>
  <c r="I1554" i="6"/>
  <c r="I1554" i="7"/>
  <c r="I1566" i="6"/>
  <c r="I1566" i="7"/>
  <c r="O1566" i="7" s="1"/>
  <c r="I1571" i="6"/>
  <c r="I1571" i="7"/>
  <c r="O1571" i="7" s="1"/>
  <c r="I1583" i="6"/>
  <c r="I1583" i="7"/>
  <c r="O1583" i="7" s="1"/>
  <c r="I1612" i="6"/>
  <c r="I1612" i="7"/>
  <c r="I1617" i="6"/>
  <c r="I1617" i="7"/>
  <c r="O1617" i="7" s="1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O1711" i="7" s="1"/>
  <c r="I1723" i="6"/>
  <c r="I1723" i="7"/>
  <c r="O1723" i="7" s="1"/>
  <c r="I1735" i="6"/>
  <c r="I1735" i="7"/>
  <c r="O1735" i="7" s="1"/>
  <c r="I1747" i="6"/>
  <c r="I1747" i="7"/>
  <c r="O1747" i="7" s="1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O1894" i="7" s="1"/>
  <c r="I1906" i="6"/>
  <c r="I1906" i="7"/>
  <c r="O1906" i="7" s="1"/>
  <c r="I1918" i="6"/>
  <c r="I1918" i="7"/>
  <c r="O1918" i="7" s="1"/>
  <c r="I1930" i="6"/>
  <c r="I1930" i="7"/>
  <c r="O1930" i="7" s="1"/>
  <c r="I1940" i="6"/>
  <c r="I1940" i="7"/>
  <c r="O1940" i="7" s="1"/>
  <c r="I1945" i="6"/>
  <c r="I1945" i="7"/>
  <c r="I1957" i="6"/>
  <c r="I1957" i="7"/>
  <c r="I1962" i="6"/>
  <c r="I1962" i="7"/>
  <c r="O1962" i="7" s="1"/>
  <c r="I1974" i="6"/>
  <c r="I1974" i="7"/>
  <c r="O1974" i="7" s="1"/>
  <c r="I1986" i="6"/>
  <c r="I1986" i="7"/>
  <c r="O1986" i="7" s="1"/>
  <c r="I1998" i="6"/>
  <c r="I1998" i="7"/>
  <c r="O1998" i="7" s="1"/>
  <c r="I2010" i="6"/>
  <c r="I2010" i="7"/>
  <c r="O2010" i="7" s="1"/>
  <c r="I2022" i="6"/>
  <c r="I2022" i="7"/>
  <c r="O2022" i="7" s="1"/>
  <c r="I2027" i="6"/>
  <c r="I2027" i="7"/>
  <c r="O2027" i="7" s="1"/>
  <c r="I2032" i="6"/>
  <c r="I2032" i="7"/>
  <c r="I2049" i="6"/>
  <c r="I2049" i="7"/>
  <c r="O2049" i="7" s="1"/>
  <c r="I2071" i="6"/>
  <c r="I2071" i="7"/>
  <c r="O2071" i="7" s="1"/>
  <c r="I2083" i="6"/>
  <c r="I2083" i="7"/>
  <c r="O2083" i="7" s="1"/>
  <c r="I2095" i="6"/>
  <c r="I2095" i="7"/>
  <c r="O2095" i="7" s="1"/>
  <c r="I2107" i="6"/>
  <c r="I2107" i="7"/>
  <c r="O2107" i="7" s="1"/>
  <c r="I2119" i="6"/>
  <c r="I2119" i="7"/>
  <c r="O2119" i="7" s="1"/>
  <c r="I2131" i="6"/>
  <c r="I2131" i="7"/>
  <c r="O2131" i="7" s="1"/>
  <c r="I2143" i="6"/>
  <c r="I2143" i="7"/>
  <c r="O2143" i="7" s="1"/>
  <c r="I2155" i="6"/>
  <c r="I2155" i="7"/>
  <c r="O2155" i="7" s="1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O2288" i="7" s="1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O2430" i="7" s="1"/>
  <c r="I2447" i="6"/>
  <c r="I2447" i="7"/>
  <c r="I2471" i="6"/>
  <c r="I2471" i="7"/>
  <c r="I2483" i="6"/>
  <c r="I2483" i="7"/>
  <c r="I2495" i="6"/>
  <c r="I2495" i="7"/>
  <c r="O2495" i="7" s="1"/>
  <c r="I2512" i="6"/>
  <c r="I2512" i="7"/>
  <c r="I2524" i="6"/>
  <c r="I2524" i="7"/>
  <c r="I2536" i="6"/>
  <c r="I2536" i="7"/>
  <c r="I2548" i="6"/>
  <c r="I2548" i="7"/>
  <c r="I2560" i="6"/>
  <c r="I2560" i="7"/>
  <c r="I2572" i="6"/>
  <c r="I2572" i="7"/>
  <c r="I2584" i="6"/>
  <c r="I2584" i="7"/>
  <c r="I2596" i="6"/>
  <c r="I2596" i="7"/>
  <c r="I2608" i="6"/>
  <c r="I2608" i="7"/>
  <c r="I2613" i="6"/>
  <c r="I2613" i="7"/>
  <c r="O2613" i="7" s="1"/>
  <c r="I2625" i="6"/>
  <c r="I2625" i="7"/>
  <c r="O2625" i="7" s="1"/>
  <c r="I2637" i="6"/>
  <c r="I2637" i="7"/>
  <c r="O2637" i="7" s="1"/>
  <c r="I2647" i="6"/>
  <c r="I2647" i="7"/>
  <c r="O2647" i="7" s="1"/>
  <c r="I2664" i="6"/>
  <c r="I2664" i="7"/>
  <c r="I2681" i="6"/>
  <c r="I2681" i="7"/>
  <c r="I2693" i="6"/>
  <c r="I2693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O1669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O2029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O2353" i="7" s="1"/>
  <c r="F2365" i="7"/>
  <c r="F2377" i="7"/>
  <c r="F2389" i="7"/>
  <c r="F2401" i="7"/>
  <c r="F2413" i="7"/>
  <c r="O2413" i="7" s="1"/>
  <c r="F2425" i="7"/>
  <c r="O2509" i="7"/>
  <c r="G2510" i="7"/>
  <c r="G2522" i="7"/>
  <c r="G2534" i="7"/>
  <c r="G2546" i="7"/>
  <c r="O2581" i="7"/>
  <c r="O2593" i="7"/>
  <c r="G2594" i="7"/>
  <c r="G2606" i="7"/>
  <c r="F2617" i="7"/>
  <c r="G2618" i="7"/>
  <c r="F2629" i="7"/>
  <c r="O2629" i="7" s="1"/>
  <c r="F2641" i="7"/>
  <c r="G2642" i="7"/>
  <c r="G2666" i="7"/>
  <c r="H2667" i="7"/>
  <c r="H2679" i="7"/>
  <c r="H2691" i="7"/>
  <c r="I1337" i="6"/>
  <c r="I1337" i="7"/>
  <c r="O1337" i="7" s="1"/>
  <c r="I1349" i="6"/>
  <c r="I1349" i="7"/>
  <c r="O1349" i="7" s="1"/>
  <c r="I1361" i="6"/>
  <c r="I1361" i="7"/>
  <c r="O1361" i="7" s="1"/>
  <c r="I1373" i="6"/>
  <c r="I1373" i="7"/>
  <c r="O1373" i="7" s="1"/>
  <c r="I1385" i="6"/>
  <c r="I1385" i="7"/>
  <c r="O1385" i="7" s="1"/>
  <c r="I1390" i="6"/>
  <c r="I1390" i="7"/>
  <c r="O1390" i="7" s="1"/>
  <c r="I1402" i="6"/>
  <c r="I1402" i="7"/>
  <c r="O1402" i="7" s="1"/>
  <c r="I1414" i="6"/>
  <c r="I1414" i="7"/>
  <c r="O1414" i="7" s="1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O1578" i="7" s="1"/>
  <c r="I1590" i="6"/>
  <c r="I1590" i="7"/>
  <c r="I1602" i="6"/>
  <c r="I1602" i="7"/>
  <c r="O1602" i="7" s="1"/>
  <c r="I1607" i="6"/>
  <c r="I1607" i="7"/>
  <c r="O1607" i="7" s="1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O1677" i="7" s="1"/>
  <c r="I1689" i="6"/>
  <c r="I1689" i="7"/>
  <c r="O1689" i="7" s="1"/>
  <c r="I1701" i="6"/>
  <c r="I1701" i="7"/>
  <c r="O1701" i="7" s="1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O1783" i="7" s="1"/>
  <c r="I1795" i="6"/>
  <c r="I1795" i="7"/>
  <c r="O1795" i="7" s="1"/>
  <c r="I1807" i="6"/>
  <c r="I1807" i="7"/>
  <c r="O1807" i="7" s="1"/>
  <c r="I1819" i="6"/>
  <c r="I1819" i="7"/>
  <c r="O1819" i="7" s="1"/>
  <c r="I1831" i="6"/>
  <c r="I1831" i="7"/>
  <c r="O1831" i="7" s="1"/>
  <c r="I1843" i="6"/>
  <c r="I1843" i="7"/>
  <c r="O1843" i="7" s="1"/>
  <c r="I1855" i="6"/>
  <c r="I1855" i="7"/>
  <c r="O1855" i="7" s="1"/>
  <c r="I1867" i="6"/>
  <c r="I1867" i="7"/>
  <c r="O1867" i="7" s="1"/>
  <c r="I1889" i="6"/>
  <c r="I1889" i="7"/>
  <c r="O1889" i="7" s="1"/>
  <c r="I1901" i="6"/>
  <c r="I1901" i="7"/>
  <c r="O1901" i="7" s="1"/>
  <c r="I1913" i="6"/>
  <c r="I1913" i="7"/>
  <c r="O1913" i="7" s="1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O2213" i="7" s="1"/>
  <c r="I2218" i="6"/>
  <c r="I2218" i="7"/>
  <c r="O2218" i="7" s="1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O2324" i="7" s="1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O2466" i="7" s="1"/>
  <c r="I2478" i="6"/>
  <c r="I2478" i="7"/>
  <c r="I2490" i="6"/>
  <c r="I2490" i="7"/>
  <c r="I2502" i="6"/>
  <c r="I2502" i="7"/>
  <c r="O2502" i="7" s="1"/>
  <c r="I2507" i="6"/>
  <c r="I2507" i="7"/>
  <c r="I2519" i="6"/>
  <c r="I2519" i="7"/>
  <c r="I2543" i="6"/>
  <c r="I2543" i="7"/>
  <c r="I2555" i="6"/>
  <c r="I2555" i="7"/>
  <c r="I2567" i="6"/>
  <c r="I2567" i="7"/>
  <c r="O2567" i="7" s="1"/>
  <c r="I2579" i="6"/>
  <c r="I2579" i="7"/>
  <c r="I2591" i="6"/>
  <c r="I2591" i="7"/>
  <c r="I2603" i="6"/>
  <c r="I2603" i="7"/>
  <c r="O2603" i="7" s="1"/>
  <c r="I2620" i="6"/>
  <c r="I2620" i="7"/>
  <c r="I2632" i="6"/>
  <c r="I2632" i="7"/>
  <c r="I2654" i="6"/>
  <c r="I2654" i="7"/>
  <c r="I2659" i="6"/>
  <c r="I2659" i="7"/>
  <c r="I2671" i="6"/>
  <c r="I2671" i="7"/>
  <c r="O2671" i="7" s="1"/>
  <c r="I2676" i="6"/>
  <c r="I2676" i="7"/>
  <c r="I2688" i="6"/>
  <c r="I2688" i="7"/>
  <c r="H2558" i="6"/>
  <c r="I2129" i="6"/>
  <c r="I2030" i="6"/>
  <c r="I1745" i="6"/>
  <c r="F1332" i="7"/>
  <c r="O1332" i="7" s="1"/>
  <c r="F1344" i="7"/>
  <c r="F1356" i="7"/>
  <c r="F1368" i="7"/>
  <c r="O1368" i="7" s="1"/>
  <c r="F1380" i="7"/>
  <c r="O1380" i="7" s="1"/>
  <c r="F1392" i="7"/>
  <c r="O1392" i="7" s="1"/>
  <c r="F1404" i="7"/>
  <c r="O1404" i="7" s="1"/>
  <c r="F1416" i="7"/>
  <c r="O1416" i="7" s="1"/>
  <c r="G1417" i="7"/>
  <c r="F1428" i="7"/>
  <c r="O1428" i="7" s="1"/>
  <c r="G1429" i="7"/>
  <c r="F1440" i="7"/>
  <c r="O1440" i="7" s="1"/>
  <c r="G1441" i="7"/>
  <c r="F1452" i="7"/>
  <c r="O1452" i="7" s="1"/>
  <c r="G1453" i="7"/>
  <c r="F1464" i="7"/>
  <c r="O1464" i="7" s="1"/>
  <c r="G1465" i="7"/>
  <c r="F1476" i="7"/>
  <c r="O1476" i="7" s="1"/>
  <c r="G1477" i="7"/>
  <c r="F1488" i="7"/>
  <c r="O1488" i="7" s="1"/>
  <c r="G1489" i="7"/>
  <c r="F1500" i="7"/>
  <c r="O1500" i="7" s="1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O1776" i="7" s="1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O1848" i="7" s="1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O2184" i="7" s="1"/>
  <c r="F2196" i="7"/>
  <c r="O2196" i="7" s="1"/>
  <c r="F2208" i="7"/>
  <c r="O2208" i="7" s="1"/>
  <c r="F2220" i="7"/>
  <c r="O2220" i="7" s="1"/>
  <c r="G2221" i="7"/>
  <c r="F2232" i="7"/>
  <c r="O2232" i="7" s="1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O2340" i="7" s="1"/>
  <c r="G2341" i="7"/>
  <c r="G2353" i="7"/>
  <c r="F2364" i="7"/>
  <c r="O2364" i="7" s="1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G2509" i="7"/>
  <c r="H2510" i="7"/>
  <c r="G2521" i="7"/>
  <c r="H2522" i="7"/>
  <c r="G2533" i="7"/>
  <c r="H2534" i="7"/>
  <c r="G2545" i="7"/>
  <c r="H2546" i="7"/>
  <c r="G2557" i="7"/>
  <c r="G2569" i="7"/>
  <c r="H2570" i="7"/>
  <c r="G2581" i="7"/>
  <c r="H2582" i="7"/>
  <c r="G2593" i="7"/>
  <c r="H2594" i="7"/>
  <c r="G2605" i="7"/>
  <c r="H2606" i="7"/>
  <c r="H2618" i="7"/>
  <c r="H2630" i="7"/>
  <c r="H2642" i="7"/>
  <c r="H2654" i="7"/>
  <c r="F2664" i="7"/>
  <c r="H2666" i="7"/>
  <c r="F2676" i="7"/>
  <c r="F268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2645" i="3"/>
  <c r="D2680" i="3"/>
  <c r="E2680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2591" i="3"/>
  <c r="D2591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2595" i="3"/>
  <c r="D2595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2515" i="3"/>
  <c r="E2515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D2516" i="3"/>
  <c r="E2516" i="3"/>
  <c r="E2576" i="3"/>
  <c r="D2576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D2656" i="3"/>
  <c r="E265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D2634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2644" i="3"/>
  <c r="D2651" i="3"/>
  <c r="D2687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E2611" i="3"/>
  <c r="D2611" i="3"/>
  <c r="D2655" i="3"/>
  <c r="E2655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D2604" i="3"/>
  <c r="E2604" i="3"/>
  <c r="E2631" i="3"/>
  <c r="D2631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2511" i="3"/>
  <c r="D2511" i="3"/>
  <c r="D2531" i="3"/>
  <c r="E2539" i="3"/>
  <c r="E2596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E2540" i="3"/>
  <c r="D2540" i="3"/>
  <c r="E2597" i="3"/>
  <c r="D2597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E2574" i="3"/>
  <c r="E2608" i="3"/>
  <c r="D929" i="3"/>
  <c r="E969" i="3"/>
  <c r="E1030" i="3"/>
  <c r="E1894" i="3"/>
  <c r="D1894" i="3"/>
  <c r="D2104" i="3"/>
  <c r="E2104" i="3"/>
  <c r="E2387" i="3"/>
  <c r="D2387" i="3"/>
  <c r="E2552" i="3"/>
  <c r="D2552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D2517" i="3"/>
  <c r="D2526" i="3"/>
  <c r="D2571" i="3"/>
  <c r="E2584" i="3"/>
  <c r="D2592" i="3"/>
  <c r="E2599" i="3"/>
  <c r="E2626" i="3"/>
  <c r="E2646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2536" i="3"/>
  <c r="D2566" i="3"/>
  <c r="E2578" i="3"/>
  <c r="E2632" i="3"/>
  <c r="D2639" i="3"/>
  <c r="E2652" i="3"/>
  <c r="D2660" i="3"/>
  <c r="E2668" i="3"/>
  <c r="D2682" i="3"/>
  <c r="E268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2512" i="3"/>
  <c r="E2547" i="3"/>
  <c r="E2572" i="3"/>
  <c r="D2585" i="3"/>
  <c r="D2600" i="3"/>
  <c r="E2620" i="3"/>
  <c r="D2627" i="3"/>
  <c r="D2647" i="3"/>
  <c r="E1995" i="3"/>
  <c r="E2063" i="3"/>
  <c r="E2115" i="3"/>
  <c r="E2168" i="3"/>
  <c r="E2244" i="3"/>
  <c r="E2256" i="3"/>
  <c r="E2271" i="3"/>
  <c r="D2397" i="3"/>
  <c r="E2404" i="3"/>
  <c r="E2440" i="3"/>
  <c r="E2469" i="3"/>
  <c r="E2554" i="3"/>
  <c r="E2560" i="3"/>
  <c r="D2607" i="3"/>
  <c r="E2633" i="3"/>
  <c r="E2653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E2606" i="3"/>
  <c r="D2606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2509" i="3"/>
  <c r="D2509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2654" i="3"/>
  <c r="D2654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570" i="3"/>
  <c r="D2570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E2558" i="3"/>
  <c r="D2558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2691" i="3"/>
  <c r="D2691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2550" i="3"/>
  <c r="D2550" i="3"/>
  <c r="E2638" i="3"/>
  <c r="D2638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2621" i="3"/>
  <c r="D2621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2666" i="3"/>
  <c r="D2666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D2559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D2681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E2551" i="3"/>
  <c r="D255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E2635" i="3"/>
  <c r="D2635" i="3"/>
  <c r="D2670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D2528" i="3"/>
  <c r="D2594" i="3"/>
  <c r="E2625" i="3"/>
  <c r="D2625" i="3"/>
  <c r="E2677" i="3"/>
  <c r="D2677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D2521" i="3"/>
  <c r="E2561" i="3"/>
  <c r="D2561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2589" i="3"/>
  <c r="D2589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D2590" i="3"/>
  <c r="E2641" i="3"/>
  <c r="D2641" i="3"/>
  <c r="E2665" i="3"/>
  <c r="D2665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2524" i="3"/>
  <c r="D2524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2662" i="3"/>
  <c r="D2662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2562" i="3"/>
  <c r="D2562" i="3"/>
  <c r="E2659" i="3"/>
  <c r="D2659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D2520" i="3"/>
  <c r="E2575" i="3"/>
  <c r="D2575" i="3"/>
  <c r="E2613" i="3"/>
  <c r="D2613" i="3"/>
  <c r="E2683" i="3"/>
  <c r="D268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D2622" i="3"/>
  <c r="D2669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2581" i="3"/>
  <c r="D2581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E2518" i="3"/>
  <c r="D2518" i="3"/>
  <c r="D2535" i="3"/>
  <c r="D2586" i="3"/>
  <c r="E2637" i="3"/>
  <c r="D2637" i="3"/>
  <c r="D2657" i="3"/>
  <c r="E2667" i="3"/>
  <c r="D2667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519" i="3"/>
  <c r="D2519" i="3"/>
  <c r="D2523" i="3"/>
  <c r="E2523" i="3"/>
  <c r="E2582" i="3"/>
  <c r="D2582" i="3"/>
  <c r="E2612" i="3"/>
  <c r="D2612" i="3"/>
  <c r="D2640" i="3"/>
  <c r="E2649" i="3"/>
  <c r="D2649" i="3"/>
  <c r="E2658" i="3"/>
  <c r="D265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2534" i="3"/>
  <c r="D2534" i="3"/>
  <c r="E2565" i="3"/>
  <c r="D2565" i="3"/>
  <c r="E2616" i="3"/>
  <c r="D261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D2545" i="3"/>
  <c r="E2577" i="3"/>
  <c r="D2577" i="3"/>
  <c r="E2671" i="3"/>
  <c r="D2671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2510" i="3"/>
  <c r="D2510" i="3"/>
  <c r="D2529" i="3"/>
  <c r="E2529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587" i="3"/>
  <c r="D2587" i="3"/>
  <c r="D2605" i="3"/>
  <c r="E2689" i="3"/>
  <c r="D2689" i="3"/>
  <c r="E2362" i="3"/>
  <c r="D2362" i="3"/>
  <c r="E2390" i="3"/>
  <c r="D2390" i="3"/>
  <c r="E2413" i="3"/>
  <c r="D2413" i="3"/>
  <c r="E2446" i="3"/>
  <c r="D2446" i="3"/>
  <c r="E2569" i="3"/>
  <c r="D2569" i="3"/>
  <c r="E2588" i="3"/>
  <c r="D2588" i="3"/>
  <c r="E2601" i="3"/>
  <c r="D2601" i="3"/>
  <c r="E2610" i="3"/>
  <c r="D2610" i="3"/>
  <c r="E2617" i="3"/>
  <c r="D2617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D2530" i="3"/>
  <c r="D2598" i="3"/>
  <c r="E2664" i="3"/>
  <c r="D2664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630" i="3"/>
  <c r="D2630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E2525" i="3"/>
  <c r="D2525" i="3"/>
  <c r="D2533" i="3"/>
  <c r="D2546" i="3"/>
  <c r="D2619" i="3"/>
  <c r="D2642" i="3"/>
  <c r="E2685" i="3"/>
  <c r="D2685" i="3"/>
  <c r="D2690" i="3"/>
  <c r="E2527" i="3"/>
  <c r="D2527" i="3"/>
  <c r="E2673" i="3"/>
  <c r="D2673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D2514" i="3"/>
  <c r="D2532" i="3"/>
  <c r="E2553" i="3"/>
  <c r="D2553" i="3"/>
  <c r="E2593" i="3"/>
  <c r="D2593" i="3"/>
  <c r="D2618" i="3"/>
  <c r="D2643" i="3"/>
  <c r="E2661" i="3"/>
  <c r="D2661" i="3"/>
  <c r="E2678" i="3"/>
  <c r="D2678" i="3"/>
  <c r="D2693" i="3"/>
  <c r="E2541" i="3"/>
  <c r="D2541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O2605" i="7" l="1"/>
  <c r="O2461" i="7"/>
  <c r="O1770" i="7"/>
  <c r="O1871" i="7"/>
  <c r="O1835" i="7"/>
  <c r="O1799" i="7"/>
  <c r="O1763" i="7"/>
  <c r="O1597" i="7"/>
  <c r="O2627" i="7"/>
  <c r="O1732" i="7"/>
  <c r="O1638" i="7"/>
  <c r="O2152" i="7"/>
  <c r="O2128" i="7"/>
  <c r="O1317" i="7"/>
  <c r="O1281" i="7"/>
  <c r="O1126" i="7"/>
  <c r="O623" i="7"/>
  <c r="O53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846" i="7"/>
  <c r="O478" i="7"/>
  <c r="O384" i="7"/>
  <c r="O1907" i="7"/>
  <c r="O1244" i="7"/>
  <c r="O2680" i="7"/>
  <c r="O2104" i="7"/>
  <c r="O519" i="7"/>
  <c r="O495" i="7"/>
  <c r="O1201" i="7"/>
  <c r="O606" i="7"/>
  <c r="O412" i="7"/>
  <c r="O251" i="7"/>
  <c r="O304" i="7"/>
  <c r="O1087" i="7"/>
  <c r="O1051" i="7"/>
  <c r="O669" i="7"/>
  <c r="O633" i="7"/>
  <c r="O1044" i="7"/>
  <c r="O799" i="7"/>
  <c r="O783" i="7"/>
  <c r="O763" i="7"/>
  <c r="O727" i="7"/>
  <c r="O691" i="7"/>
  <c r="O638" i="7"/>
  <c r="O419" i="7"/>
  <c r="O302" i="7"/>
  <c r="O1788" i="7"/>
  <c r="O793" i="7"/>
  <c r="O632" i="7"/>
  <c r="O1683" i="7"/>
  <c r="O1667" i="7"/>
  <c r="O387" i="7"/>
  <c r="O286" i="7"/>
  <c r="O351" i="7"/>
  <c r="O518" i="7"/>
  <c r="O1860" i="7"/>
  <c r="O2591" i="7"/>
  <c r="O815" i="7"/>
  <c r="O1356" i="7"/>
  <c r="O2365" i="7"/>
  <c r="O2678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569" i="7"/>
  <c r="O2533" i="7"/>
  <c r="O2497" i="7"/>
  <c r="O1592" i="7"/>
  <c r="O1520" i="7"/>
  <c r="O446" i="7"/>
  <c r="O1100" i="7"/>
  <c r="O2555" i="7"/>
  <c r="O2483" i="7"/>
  <c r="O668" i="7"/>
  <c r="O1311" i="7"/>
  <c r="O1341" i="7"/>
  <c r="O1275" i="7"/>
  <c r="O1035" i="7"/>
  <c r="O2639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2634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519" i="7"/>
  <c r="O2454" i="7"/>
  <c r="O2447" i="7"/>
  <c r="O2511" i="7"/>
  <c r="O2439" i="7"/>
  <c r="O948" i="7"/>
  <c r="O2622" i="7"/>
  <c r="O1630" i="7"/>
  <c r="O1211" i="7"/>
  <c r="O484" i="7"/>
  <c r="O453" i="7"/>
  <c r="O258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2651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2550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2623" i="7"/>
  <c r="O1657" i="7"/>
  <c r="O2610" i="7"/>
  <c r="O2562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557" i="7"/>
  <c r="O2521" i="7"/>
  <c r="O2485" i="7"/>
  <c r="O2449" i="7"/>
  <c r="O2396" i="7"/>
  <c r="O1604" i="7"/>
  <c r="O1532" i="7"/>
  <c r="O1751" i="7"/>
  <c r="O2692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2534" i="7"/>
  <c r="O441" i="7"/>
  <c r="O629" i="7"/>
  <c r="O2388" i="7"/>
  <c r="O1956" i="7"/>
  <c r="O2690" i="7"/>
  <c r="O736" i="7"/>
  <c r="O584" i="7"/>
  <c r="O1128" i="7"/>
  <c r="O1506" i="7"/>
  <c r="O1186" i="7"/>
  <c r="O2445" i="7"/>
  <c r="O1552" i="7"/>
  <c r="O258" i="7"/>
  <c r="O438" i="7"/>
  <c r="O1040" i="7"/>
  <c r="O2659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2635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688" i="7"/>
  <c r="O2264" i="7"/>
  <c r="O1484" i="7"/>
  <c r="O759" i="7"/>
  <c r="O688" i="7"/>
  <c r="O352" i="7"/>
  <c r="O316" i="7"/>
  <c r="O298" i="7"/>
  <c r="O687" i="7"/>
  <c r="O634" i="7"/>
  <c r="O620" i="7"/>
  <c r="O504" i="7"/>
  <c r="O2663" i="7"/>
  <c r="O330" i="7"/>
  <c r="O665" i="7"/>
  <c r="O1693" i="7"/>
  <c r="O402" i="7"/>
  <c r="O313" i="7"/>
  <c r="O1554" i="7"/>
  <c r="O2165" i="7"/>
  <c r="O2559" i="7"/>
  <c r="O1971" i="7"/>
  <c r="O769" i="7"/>
  <c r="O535" i="7"/>
  <c r="O2570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2579" i="7"/>
  <c r="O649" i="7"/>
  <c r="O1169" i="7"/>
  <c r="O1528" i="7"/>
  <c r="O1374" i="7"/>
  <c r="O1309" i="7"/>
  <c r="O2689" i="7"/>
  <c r="O2626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2561" i="7"/>
  <c r="O2525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2681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2631" i="7"/>
  <c r="O1859" i="7"/>
  <c r="O1823" i="7"/>
  <c r="O1803" i="7"/>
  <c r="O1787" i="7"/>
  <c r="O1731" i="7"/>
  <c r="O1715" i="7"/>
  <c r="O1637" i="7"/>
  <c r="O1585" i="7"/>
  <c r="O2587" i="7"/>
  <c r="O2551" i="7"/>
  <c r="O251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524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523" i="7"/>
  <c r="O2451" i="7"/>
  <c r="O2189" i="7"/>
  <c r="O844" i="7"/>
  <c r="O697" i="7"/>
  <c r="O2630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2638" i="7"/>
  <c r="O2602" i="7"/>
  <c r="O2514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2595" i="7"/>
  <c r="O644" i="7"/>
  <c r="O2059" i="7"/>
  <c r="O1216" i="7"/>
  <c r="O2594" i="7"/>
  <c r="O1866" i="7"/>
  <c r="O1391" i="7"/>
  <c r="O2310" i="7"/>
  <c r="O1980" i="7"/>
  <c r="O996" i="7"/>
  <c r="O924" i="7"/>
  <c r="O2592" i="7"/>
  <c r="O2556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2543" i="7"/>
  <c r="O1706" i="7"/>
  <c r="O1828" i="7"/>
  <c r="O791" i="7"/>
  <c r="O630" i="7"/>
  <c r="O571" i="7"/>
  <c r="O254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642" i="7"/>
  <c r="O2457" i="7"/>
  <c r="O2677" i="7"/>
  <c r="O2643" i="7"/>
  <c r="O1904" i="7"/>
  <c r="O1868" i="7"/>
  <c r="O2563" i="7"/>
  <c r="O2527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2656" i="7"/>
  <c r="O2560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652" i="7"/>
  <c r="O2320" i="7"/>
  <c r="O1205" i="7"/>
  <c r="O1340" i="7"/>
  <c r="O2568" i="7"/>
  <c r="O2496" i="7"/>
  <c r="O2460" i="7"/>
  <c r="O1853" i="7"/>
  <c r="O1781" i="7"/>
  <c r="O1478" i="7"/>
  <c r="O2385" i="7"/>
  <c r="O2313" i="7"/>
  <c r="O2277" i="7"/>
  <c r="O1492" i="7"/>
  <c r="O207" i="7"/>
  <c r="O896" i="7"/>
  <c r="O2621" i="7"/>
  <c r="O2549" i="7"/>
  <c r="O2420" i="7"/>
  <c r="O2691" i="7"/>
  <c r="O265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2693" i="7"/>
  <c r="O1537" i="7"/>
  <c r="O1605" i="7"/>
  <c r="O2307" i="7"/>
  <c r="O1463" i="7"/>
  <c r="O2498" i="7"/>
  <c r="O1932" i="7"/>
  <c r="O1513" i="7"/>
  <c r="O2150" i="7"/>
  <c r="O1838" i="7"/>
  <c r="O2499" i="7"/>
  <c r="O2295" i="7"/>
  <c r="O2548" i="7"/>
  <c r="O579" i="7"/>
  <c r="O2272" i="7"/>
  <c r="O1362" i="7"/>
  <c r="O1453" i="7"/>
  <c r="O1376" i="7"/>
  <c r="O1588" i="7"/>
  <c r="O2669" i="7"/>
  <c r="O262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633" i="7"/>
  <c r="O2597" i="7"/>
  <c r="O2172" i="7"/>
  <c r="O2641" i="7"/>
  <c r="O1501" i="7"/>
  <c r="O2666" i="7"/>
  <c r="O2138" i="7"/>
  <c r="O1826" i="7"/>
  <c r="O2632" i="7"/>
  <c r="O2571" i="7"/>
  <c r="O2283" i="7"/>
  <c r="O1491" i="7"/>
  <c r="O2069" i="7"/>
  <c r="O2025" i="7"/>
  <c r="O1933" i="7"/>
  <c r="O1635" i="7"/>
  <c r="O1378" i="7"/>
  <c r="O2565" i="7"/>
  <c r="O1899" i="7"/>
  <c r="O1863" i="7"/>
  <c r="O1791" i="7"/>
  <c r="O1755" i="7"/>
  <c r="O1991" i="7"/>
  <c r="O2520" i="7"/>
  <c r="O2566" i="7"/>
  <c r="O1687" i="7"/>
  <c r="O2028" i="7"/>
  <c r="O2599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2601" i="7"/>
  <c r="O1415" i="7"/>
  <c r="O2676" i="7"/>
  <c r="O2256" i="7"/>
  <c r="O1896" i="7"/>
  <c r="O2098" i="7"/>
  <c r="O2074" i="7"/>
  <c r="O2052" i="7"/>
  <c r="O1354" i="7"/>
  <c r="O2144" i="7"/>
  <c r="O2108" i="7"/>
  <c r="O2464" i="7"/>
  <c r="O2043" i="7"/>
  <c r="O1499" i="7"/>
  <c r="O2665" i="7"/>
  <c r="O1880" i="7"/>
  <c r="O1844" i="7"/>
  <c r="O1808" i="7"/>
  <c r="O1519" i="7"/>
  <c r="O1549" i="7"/>
  <c r="O2608" i="7"/>
  <c r="O2308" i="7"/>
  <c r="O1038" i="7"/>
  <c r="O2317" i="7"/>
  <c r="O1516" i="7"/>
  <c r="O1812" i="7"/>
  <c r="O2617" i="7"/>
  <c r="O2017" i="7"/>
  <c r="O603" i="7"/>
  <c r="O497" i="7"/>
  <c r="O1977" i="7"/>
  <c r="O1446" i="7"/>
  <c r="O1465" i="7"/>
  <c r="O2648" i="7"/>
  <c r="O2532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664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512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2684" i="7"/>
  <c r="O2590" i="7"/>
  <c r="O2554" i="7"/>
  <c r="O2518" i="7"/>
  <c r="O1678" i="7"/>
  <c r="O1625" i="7"/>
  <c r="O1589" i="7"/>
  <c r="O1796" i="7"/>
  <c r="O2522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654" i="7"/>
  <c r="O2102" i="7"/>
  <c r="O1682" i="7"/>
  <c r="O1394" i="7"/>
  <c r="O2620" i="7"/>
  <c r="O1648" i="7"/>
  <c r="O2259" i="7"/>
  <c r="O1563" i="7"/>
  <c r="O1467" i="7"/>
  <c r="O2675" i="7"/>
  <c r="O2658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2672" i="7"/>
  <c r="O2655" i="7"/>
  <c r="O2653" i="7"/>
  <c r="O2604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2596" i="7"/>
  <c r="O1624" i="7"/>
  <c r="O2475" i="7"/>
  <c r="O2391" i="7"/>
  <c r="O2247" i="7"/>
  <c r="O1455" i="7"/>
  <c r="O2056" i="7"/>
  <c r="O1031" i="7"/>
  <c r="O2606" i="7"/>
  <c r="O1842" i="7"/>
  <c r="O1407" i="7"/>
  <c r="O1366" i="7"/>
  <c r="O2517" i="7"/>
  <c r="O2380" i="7"/>
  <c r="O2589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640" i="7"/>
  <c r="O2347" i="7"/>
  <c r="O2311" i="7"/>
  <c r="O1639" i="7"/>
  <c r="O1603" i="7"/>
  <c r="O1567" i="7"/>
  <c r="O1531" i="7"/>
  <c r="O2546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584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2614" i="7"/>
  <c r="O2578" i="7"/>
  <c r="O2542" i="7"/>
  <c r="O1666" i="7"/>
  <c r="O1649" i="7"/>
  <c r="O1613" i="7"/>
  <c r="O2682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572" i="7"/>
  <c r="O2032" i="7"/>
  <c r="O2535" i="7"/>
  <c r="O2463" i="7"/>
  <c r="O1935" i="7"/>
  <c r="O1864" i="7"/>
  <c r="O690" i="7"/>
  <c r="O521" i="7"/>
  <c r="O1789" i="7"/>
  <c r="O2577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2619" i="7"/>
  <c r="O1979" i="7"/>
  <c r="O1707" i="7"/>
  <c r="O2674" i="7"/>
  <c r="O2657" i="7"/>
  <c r="O2580" i="7"/>
  <c r="O2544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611" i="7"/>
  <c r="O2575" i="7"/>
  <c r="O2539" i="7"/>
  <c r="O2503" i="7"/>
  <c r="O2467" i="7"/>
  <c r="O2431" i="7"/>
  <c r="O2414" i="7"/>
  <c r="O2342" i="7"/>
  <c r="O2306" i="7"/>
  <c r="O1750" i="7"/>
  <c r="O1632" i="7"/>
  <c r="O1560" i="7"/>
  <c r="O2609" i="7"/>
  <c r="O2573" i="7"/>
  <c r="O2537" i="7"/>
  <c r="O2662" i="7"/>
  <c r="O1273" i="7"/>
  <c r="O999" i="7"/>
  <c r="O1957" i="7"/>
  <c r="O1898" i="7"/>
  <c r="O1742" i="7"/>
  <c r="O1658" i="7"/>
  <c r="O2536" i="7"/>
  <c r="O2607" i="7"/>
  <c r="O2355" i="7"/>
  <c r="O2223" i="7"/>
  <c r="O1611" i="7"/>
  <c r="O1539" i="7"/>
  <c r="O1431" i="7"/>
  <c r="O1048" i="7"/>
  <c r="O702" i="7"/>
  <c r="O637" i="7"/>
  <c r="O487" i="7"/>
  <c r="O470" i="7"/>
  <c r="O2670" i="7"/>
  <c r="O2158" i="7"/>
  <c r="O2064" i="7"/>
  <c r="O2047" i="7"/>
  <c r="O1921" i="7"/>
  <c r="O1861" i="7"/>
  <c r="O1765" i="7"/>
  <c r="O2553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667" i="7"/>
  <c r="O2616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H16" i="3" l="1"/>
  <c r="I16" i="3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C16" i="6"/>
  <c r="C16" i="7"/>
  <c r="M16" i="7" s="1"/>
  <c r="H8" i="5"/>
  <c r="G8" i="5"/>
  <c r="F8" i="5"/>
  <c r="E28" i="4"/>
  <c r="C29" i="4"/>
  <c r="G18" i="3"/>
  <c r="F18" i="3"/>
  <c r="P7" i="7" l="1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H18" i="3"/>
  <c r="I18" i="3" s="1"/>
  <c r="F19" i="3"/>
  <c r="G19" i="3"/>
  <c r="J9" i="6" l="1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F20" i="3"/>
  <c r="H19" i="3"/>
  <c r="I19" i="3" s="1"/>
  <c r="P9" i="7" l="1"/>
  <c r="V7" i="7"/>
  <c r="U7" i="7"/>
  <c r="L10" i="6"/>
  <c r="L10" i="7"/>
  <c r="J10" i="6"/>
  <c r="J10" i="7"/>
  <c r="S9" i="7"/>
  <c r="R9" i="7"/>
  <c r="T9" i="7"/>
  <c r="Q9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L11" i="6" l="1"/>
  <c r="L11" i="7"/>
  <c r="J11" i="6"/>
  <c r="J11" i="7"/>
  <c r="U8" i="7"/>
  <c r="V8" i="7"/>
  <c r="V9" i="7"/>
  <c r="U9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T10" i="7" l="1"/>
  <c r="S10" i="7"/>
  <c r="Q10" i="7"/>
  <c r="R10" i="7"/>
  <c r="P11" i="7"/>
  <c r="J12" i="6"/>
  <c r="J12" i="7"/>
  <c r="K12" i="6"/>
  <c r="K12" i="7"/>
  <c r="L12" i="6"/>
  <c r="L12" i="7"/>
  <c r="P12" i="7" s="1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S12" i="7" l="1"/>
  <c r="R12" i="7"/>
  <c r="Q12" i="7"/>
  <c r="T12" i="7"/>
  <c r="K13" i="6"/>
  <c r="K13" i="7"/>
  <c r="U10" i="7"/>
  <c r="V10" i="7"/>
  <c r="J13" i="6"/>
  <c r="J13" i="7"/>
  <c r="L13" i="6"/>
  <c r="L13" i="7"/>
  <c r="P13" i="7" s="1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R13" i="7" l="1"/>
  <c r="T13" i="7"/>
  <c r="S13" i="7"/>
  <c r="Q13" i="7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P14" i="7" l="1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N35" i="7" l="1"/>
  <c r="Q14" i="7"/>
  <c r="T14" i="7"/>
  <c r="S14" i="7"/>
  <c r="J16" i="6"/>
  <c r="J16" i="7"/>
  <c r="U14" i="7"/>
  <c r="V14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K17" i="6" l="1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K18" i="6"/>
  <c r="K18" i="7"/>
  <c r="T16" i="7"/>
  <c r="R16" i="7"/>
  <c r="Q16" i="7"/>
  <c r="S16" i="7"/>
  <c r="R17" i="7"/>
  <c r="S17" i="7"/>
  <c r="Q17" i="7"/>
  <c r="T17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F29" i="3"/>
  <c r="I28" i="3"/>
  <c r="G29" i="3"/>
  <c r="V17" i="7" l="1"/>
  <c r="U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K20" i="6" l="1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/>
  <c r="T22" i="7"/>
  <c r="R22" i="7"/>
  <c r="S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P23" i="7" l="1"/>
  <c r="L24" i="6"/>
  <c r="L24" i="7"/>
  <c r="K24" i="6"/>
  <c r="K24" i="7"/>
  <c r="R23" i="7"/>
  <c r="T23" i="7"/>
  <c r="S23" i="7"/>
  <c r="Q23" i="7"/>
  <c r="J24" i="6"/>
  <c r="J24" i="7"/>
  <c r="U21" i="7"/>
  <c r="V21" i="7"/>
  <c r="V22" i="7"/>
  <c r="U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U23" i="7" l="1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P25" i="7" l="1"/>
  <c r="J26" i="6"/>
  <c r="J26" i="7"/>
  <c r="K26" i="6"/>
  <c r="K26" i="7"/>
  <c r="T25" i="7"/>
  <c r="R25" i="7"/>
  <c r="S25" i="7"/>
  <c r="Q25" i="7"/>
  <c r="L26" i="6"/>
  <c r="L26" i="7"/>
  <c r="P26" i="7" s="1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V24" i="7" l="1"/>
  <c r="U24" i="7"/>
  <c r="L27" i="6"/>
  <c r="L27" i="7"/>
  <c r="Q26" i="7"/>
  <c r="T26" i="7"/>
  <c r="S26" i="7"/>
  <c r="R26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K28" i="6" l="1"/>
  <c r="K28" i="7"/>
  <c r="P27" i="7"/>
  <c r="L28" i="6"/>
  <c r="L28" i="7"/>
  <c r="U26" i="7"/>
  <c r="V26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R29" i="7"/>
  <c r="Q29" i="7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S29" i="7" l="1"/>
  <c r="L31" i="6"/>
  <c r="L31" i="7"/>
  <c r="J31" i="6"/>
  <c r="J31" i="7"/>
  <c r="V28" i="7"/>
  <c r="U28" i="7"/>
  <c r="P30" i="7"/>
  <c r="K31" i="6"/>
  <c r="K31" i="7"/>
  <c r="U29" i="7"/>
  <c r="V29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K32" i="6" l="1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P35" i="7" s="1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U33" i="7" l="1"/>
  <c r="V33" i="7"/>
  <c r="L36" i="6"/>
  <c r="L36" i="7"/>
  <c r="J36" i="6"/>
  <c r="J36" i="7"/>
  <c r="Q35" i="7"/>
  <c r="T35" i="7"/>
  <c r="S35" i="7"/>
  <c r="R35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L37" i="6" l="1"/>
  <c r="L37" i="7"/>
  <c r="K37" i="6"/>
  <c r="K37" i="7"/>
  <c r="U35" i="7"/>
  <c r="V35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G50" i="3"/>
  <c r="I49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G56" i="3"/>
  <c r="I55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E77" i="4"/>
  <c r="C78" i="4"/>
  <c r="H66" i="3"/>
  <c r="F67" i="3"/>
  <c r="I66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F86" i="3"/>
  <c r="I85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F88" i="3"/>
  <c r="G88" i="3"/>
  <c r="I87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J82" i="6" l="1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4" i="7" s="1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J85" i="6" l="1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G119" i="3"/>
  <c r="I118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G126" i="3"/>
  <c r="I125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F161" i="3"/>
  <c r="I160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F165" i="3"/>
  <c r="I164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G172" i="3"/>
  <c r="I171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F193" i="3"/>
  <c r="I192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F230" i="3"/>
  <c r="I229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F236" i="3"/>
  <c r="I235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I248" i="3" s="1"/>
  <c r="G249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F257" i="3"/>
  <c r="I256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F259" i="3"/>
  <c r="I258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I274" i="3" s="1"/>
  <c r="F275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C294" i="4"/>
  <c r="H282" i="3"/>
  <c r="F283" i="3"/>
  <c r="I282" i="3"/>
  <c r="G283" i="3"/>
  <c r="J273" i="6" l="1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G284" i="3"/>
  <c r="I283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F287" i="3"/>
  <c r="I286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P286" i="7" s="1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G297" i="3"/>
  <c r="I296" i="3"/>
  <c r="K287" i="6" l="1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G299" i="3"/>
  <c r="I298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F304" i="3"/>
  <c r="I303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F320" i="3"/>
  <c r="G320" i="3"/>
  <c r="I319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G337" i="3"/>
  <c r="I336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F377" i="3"/>
  <c r="I376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F403" i="3"/>
  <c r="I402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P416" i="7" s="1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J417" i="6" l="1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P439" i="7" l="1"/>
  <c r="K440" i="6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F451" i="3"/>
  <c r="I450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I482" i="3" s="1"/>
  <c r="G483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P553" i="7" l="1"/>
  <c r="L554" i="6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P803" i="7" l="1"/>
  <c r="K804" i="6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 s="1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F896" i="3"/>
  <c r="I895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 s="1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P904" i="7" l="1"/>
  <c r="J905" i="6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P919" i="7" s="1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G930" i="3"/>
  <c r="I929" i="3"/>
  <c r="L920" i="6" l="1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G1000" i="3"/>
  <c r="I999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 s="1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F1021" i="3"/>
  <c r="I1020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G1031" i="3"/>
  <c r="I1030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F1058" i="3"/>
  <c r="I1057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P1076" i="7" l="1"/>
  <c r="K1077" i="6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F1213" i="3"/>
  <c r="I1212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I1218" i="3" s="1"/>
  <c r="F1219" i="3"/>
  <c r="G1219" i="3"/>
  <c r="P1208" i="7" l="1"/>
  <c r="J1209" i="6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F1222" i="3"/>
  <c r="I1221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F1321" i="3"/>
  <c r="G1321" i="3"/>
  <c r="I1320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I1360" i="3" s="1"/>
  <c r="F1361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P1451" i="7" l="1"/>
  <c r="K1452" i="6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P1466" i="7" l="1"/>
  <c r="J1467" i="6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P1470" i="7" l="1"/>
  <c r="K1471" i="6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 s="1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P1590" i="7" s="1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J1591" i="6" l="1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4" i="7" s="1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L1595" i="6" l="1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F1694" i="3"/>
  <c r="I1693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P1686" i="7" l="1"/>
  <c r="L1687" i="6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F1704" i="3"/>
  <c r="I1703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F1706" i="3"/>
  <c r="I1705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I1719" i="3" s="1"/>
  <c r="F1720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I1785" i="3" s="1"/>
  <c r="F1786" i="3"/>
  <c r="G1786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 s="1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F1829" i="3"/>
  <c r="I1828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P1820" i="7" l="1"/>
  <c r="J1821" i="6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P1848" i="7" l="1"/>
  <c r="L1849" i="6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P1870" i="7" l="1"/>
  <c r="L1871" i="6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P1889" i="7" s="1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K1890" i="6" l="1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P1898" i="7" s="1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L1899" i="6" l="1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U1683" i="7" s="1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J1995" i="6" l="1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7" i="7" s="1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K2048" i="6" l="1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P2049" i="7" s="1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L2050" i="6" l="1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P2095" i="7" s="1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K2096" i="6" l="1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I2202" i="3" s="1"/>
  <c r="F2203" i="3"/>
  <c r="G2203" i="3"/>
  <c r="P2192" i="7" l="1"/>
  <c r="L2193" i="6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P2200" i="7" s="1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K2201" i="6" l="1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4" i="7" s="1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G2235" i="3"/>
  <c r="I2234" i="3"/>
  <c r="K2225" i="6" l="1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F2267" i="3"/>
  <c r="I2266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P2282" i="7" s="1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F2293" i="3"/>
  <c r="I2292" i="3"/>
  <c r="G2293" i="3"/>
  <c r="K2283" i="6" l="1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8" i="7" s="1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J2319" i="6" l="1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P2353" i="7" s="1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L2354" i="6" l="1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G2438" i="3"/>
  <c r="I2437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F2441" i="3"/>
  <c r="I2440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1" i="7" s="1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L2472" i="6" l="1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P2475" i="7" l="1"/>
  <c r="L2476" i="6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C2509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509" i="4"/>
  <c r="C2510" i="4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D2509" i="6"/>
  <c r="D250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510" i="4"/>
  <c r="C2511" i="4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D2510" i="6"/>
  <c r="D2510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511" i="4"/>
  <c r="C2512" i="4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D2511" i="6"/>
  <c r="D2511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512" i="4"/>
  <c r="C2513" i="4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D2512" i="6"/>
  <c r="D2512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513" i="4"/>
  <c r="C2514" i="4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D2513" i="6"/>
  <c r="D2513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514" i="4"/>
  <c r="C2515" i="4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D2514" i="6"/>
  <c r="D2514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515" i="4"/>
  <c r="C2516" i="4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D2515" i="6"/>
  <c r="D2515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516" i="4"/>
  <c r="C2517" i="4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D2516" i="6"/>
  <c r="D2516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517" i="4"/>
  <c r="C2518" i="4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D2517" i="6"/>
  <c r="D2517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518" i="4"/>
  <c r="C2519" i="4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D2518" i="6"/>
  <c r="D2518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519" i="4"/>
  <c r="C2520" i="4"/>
  <c r="E2188" i="7"/>
  <c r="N2188" i="7" s="1"/>
  <c r="G2509" i="3"/>
  <c r="H2508" i="3"/>
  <c r="I2508" i="3" s="1"/>
  <c r="F2509" i="3"/>
  <c r="J2499" i="6" l="1"/>
  <c r="J2499" i="7"/>
  <c r="K2499" i="6"/>
  <c r="K2499" i="7"/>
  <c r="L2499" i="6"/>
  <c r="L2499" i="7"/>
  <c r="P2499" i="7" s="1"/>
  <c r="P2498" i="7"/>
  <c r="U2187" i="7"/>
  <c r="V2187" i="7"/>
  <c r="D2519" i="6"/>
  <c r="D2519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520" i="4"/>
  <c r="C2521" i="4"/>
  <c r="E2189" i="7"/>
  <c r="N2189" i="7" s="1"/>
  <c r="F2510" i="3"/>
  <c r="H2509" i="3"/>
  <c r="I2509" i="3" s="1"/>
  <c r="G2510" i="3"/>
  <c r="K2500" i="6" l="1"/>
  <c r="K2500" i="7"/>
  <c r="J2500" i="6"/>
  <c r="J2500" i="7"/>
  <c r="L2500" i="6"/>
  <c r="L2500" i="7"/>
  <c r="P2500" i="7" s="1"/>
  <c r="V2188" i="7"/>
  <c r="U2188" i="7"/>
  <c r="D2520" i="6"/>
  <c r="D2520" i="7"/>
  <c r="R2189" i="7"/>
  <c r="S2189" i="7"/>
  <c r="Q2189" i="7"/>
  <c r="T2189" i="7"/>
  <c r="C2509" i="6"/>
  <c r="C2509" i="7"/>
  <c r="M2509" i="7" s="1"/>
  <c r="G2189" i="4"/>
  <c r="H2189" i="4" s="1"/>
  <c r="E2189" i="6"/>
  <c r="H2501" i="5"/>
  <c r="G2501" i="5"/>
  <c r="F2501" i="5"/>
  <c r="E2521" i="4"/>
  <c r="C2522" i="4"/>
  <c r="E2190" i="7"/>
  <c r="N2190" i="7" s="1"/>
  <c r="G2511" i="3"/>
  <c r="H2510" i="3"/>
  <c r="I2510" i="3" s="1"/>
  <c r="F2511" i="3"/>
  <c r="K2501" i="6" l="1"/>
  <c r="K2501" i="7"/>
  <c r="L2501" i="6"/>
  <c r="L2501" i="7"/>
  <c r="J2501" i="6"/>
  <c r="J2501" i="7"/>
  <c r="U2189" i="7"/>
  <c r="V2189" i="7"/>
  <c r="D2521" i="6"/>
  <c r="D2521" i="7"/>
  <c r="T2190" i="7"/>
  <c r="Q2190" i="7"/>
  <c r="R2190" i="7"/>
  <c r="S2190" i="7"/>
  <c r="C2510" i="6"/>
  <c r="C2510" i="7"/>
  <c r="M2510" i="7" s="1"/>
  <c r="G2190" i="4"/>
  <c r="H2190" i="4" s="1"/>
  <c r="E2190" i="6"/>
  <c r="H2502" i="5"/>
  <c r="G2502" i="5"/>
  <c r="F2502" i="5"/>
  <c r="E2522" i="4"/>
  <c r="C2523" i="4"/>
  <c r="E2191" i="7"/>
  <c r="N2191" i="7" s="1"/>
  <c r="G2512" i="3"/>
  <c r="F2512" i="3"/>
  <c r="H2511" i="3"/>
  <c r="I2511" i="3" s="1"/>
  <c r="L2502" i="6" l="1"/>
  <c r="L2502" i="7"/>
  <c r="J2502" i="6"/>
  <c r="J2502" i="7"/>
  <c r="K2502" i="6"/>
  <c r="K2502" i="7"/>
  <c r="P2501" i="7"/>
  <c r="D2522" i="6"/>
  <c r="D2522" i="7"/>
  <c r="V2190" i="7"/>
  <c r="U2190" i="7"/>
  <c r="R2191" i="7"/>
  <c r="S2191" i="7"/>
  <c r="Q2191" i="7"/>
  <c r="T2191" i="7"/>
  <c r="C2511" i="6"/>
  <c r="C2511" i="7"/>
  <c r="M2511" i="7" s="1"/>
  <c r="G2191" i="4"/>
  <c r="H2191" i="4" s="1"/>
  <c r="E2191" i="6"/>
  <c r="G2503" i="5"/>
  <c r="F2503" i="5"/>
  <c r="H2503" i="5"/>
  <c r="E2523" i="4"/>
  <c r="C2524" i="4"/>
  <c r="E2192" i="7"/>
  <c r="N2192" i="7" s="1"/>
  <c r="H2512" i="3"/>
  <c r="F2513" i="3"/>
  <c r="I2512" i="3"/>
  <c r="G2513" i="3"/>
  <c r="K2503" i="6" l="1"/>
  <c r="K2503" i="7"/>
  <c r="P2502" i="7"/>
  <c r="L2503" i="6"/>
  <c r="L2503" i="7"/>
  <c r="J2503" i="6"/>
  <c r="J2503" i="7"/>
  <c r="D2523" i="6"/>
  <c r="D2523" i="7"/>
  <c r="V2191" i="7"/>
  <c r="U2191" i="7"/>
  <c r="T2192" i="7"/>
  <c r="Q2192" i="7"/>
  <c r="R2192" i="7"/>
  <c r="S2192" i="7"/>
  <c r="C2512" i="6"/>
  <c r="C2512" i="7"/>
  <c r="M2512" i="7" s="1"/>
  <c r="G2192" i="4"/>
  <c r="H2192" i="4" s="1"/>
  <c r="E2192" i="6"/>
  <c r="H2504" i="5"/>
  <c r="G2504" i="5"/>
  <c r="F2504" i="5"/>
  <c r="E2193" i="7"/>
  <c r="N2193" i="7" s="1"/>
  <c r="E2524" i="4"/>
  <c r="C2525" i="4"/>
  <c r="F2514" i="3"/>
  <c r="H2513" i="3"/>
  <c r="I2513" i="3" s="1"/>
  <c r="G2514" i="3"/>
  <c r="J2504" i="6" l="1"/>
  <c r="J2504" i="7"/>
  <c r="K2504" i="6"/>
  <c r="K2504" i="7"/>
  <c r="P2503" i="7"/>
  <c r="L2504" i="6"/>
  <c r="L2504" i="7"/>
  <c r="T2193" i="7"/>
  <c r="S2193" i="7"/>
  <c r="Q2193" i="7"/>
  <c r="R2193" i="7"/>
  <c r="D2524" i="6"/>
  <c r="D2524" i="7"/>
  <c r="U2192" i="7"/>
  <c r="V2192" i="7"/>
  <c r="C2513" i="6"/>
  <c r="C2513" i="7"/>
  <c r="M2513" i="7" s="1"/>
  <c r="G2193" i="4"/>
  <c r="H2193" i="4" s="1"/>
  <c r="E2193" i="6"/>
  <c r="F2505" i="5"/>
  <c r="G2505" i="5"/>
  <c r="H2505" i="5"/>
  <c r="E2525" i="4"/>
  <c r="C2526" i="4"/>
  <c r="E2194" i="7"/>
  <c r="N2194" i="7" s="1"/>
  <c r="G2515" i="3"/>
  <c r="F2515" i="3"/>
  <c r="H2514" i="3"/>
  <c r="I2514" i="3" s="1"/>
  <c r="P2504" i="7" l="1"/>
  <c r="K2505" i="6"/>
  <c r="K2505" i="7"/>
  <c r="J2505" i="6"/>
  <c r="J2505" i="7"/>
  <c r="L2505" i="6"/>
  <c r="L2505" i="7"/>
  <c r="P2505" i="7" s="1"/>
  <c r="D2525" i="6"/>
  <c r="D2525" i="7"/>
  <c r="V2193" i="7"/>
  <c r="U2193" i="7"/>
  <c r="Q2194" i="7"/>
  <c r="S2194" i="7"/>
  <c r="T2194" i="7"/>
  <c r="R2194" i="7"/>
  <c r="C2514" i="6"/>
  <c r="C2514" i="7"/>
  <c r="M2514" i="7" s="1"/>
  <c r="G2194" i="4"/>
  <c r="H2194" i="4" s="1"/>
  <c r="E2194" i="6"/>
  <c r="F2506" i="5"/>
  <c r="H2506" i="5"/>
  <c r="G2506" i="5"/>
  <c r="E2526" i="4"/>
  <c r="C2527" i="4"/>
  <c r="E2195" i="7"/>
  <c r="N2195" i="7" s="1"/>
  <c r="H2515" i="3"/>
  <c r="F2516" i="3"/>
  <c r="I2515" i="3"/>
  <c r="G2516" i="3"/>
  <c r="L2506" i="6" l="1"/>
  <c r="L2506" i="7"/>
  <c r="J2506" i="6"/>
  <c r="J2506" i="7"/>
  <c r="K2506" i="6"/>
  <c r="K2506" i="7"/>
  <c r="D2526" i="6"/>
  <c r="D2526" i="7"/>
  <c r="V2194" i="7"/>
  <c r="U2194" i="7"/>
  <c r="R2195" i="7"/>
  <c r="S2195" i="7"/>
  <c r="T2195" i="7"/>
  <c r="Q2195" i="7"/>
  <c r="C2515" i="6"/>
  <c r="C2515" i="7"/>
  <c r="M2515" i="7" s="1"/>
  <c r="G2195" i="4"/>
  <c r="H2195" i="4" s="1"/>
  <c r="E2195" i="6"/>
  <c r="H2507" i="5"/>
  <c r="G2507" i="5"/>
  <c r="F2507" i="5"/>
  <c r="E2527" i="4"/>
  <c r="C2528" i="4"/>
  <c r="E2196" i="7"/>
  <c r="N2196" i="7" s="1"/>
  <c r="F2517" i="3"/>
  <c r="H2516" i="3"/>
  <c r="I2516" i="3" s="1"/>
  <c r="G2517" i="3"/>
  <c r="J2507" i="6" l="1"/>
  <c r="J2507" i="7"/>
  <c r="L2507" i="6"/>
  <c r="L2507" i="7"/>
  <c r="P2506" i="7"/>
  <c r="K2507" i="6"/>
  <c r="K2507" i="7"/>
  <c r="U2195" i="7"/>
  <c r="V2195" i="7"/>
  <c r="D2527" i="6"/>
  <c r="D2527" i="7"/>
  <c r="T2196" i="7"/>
  <c r="R2196" i="7"/>
  <c r="S2196" i="7"/>
  <c r="Q2196" i="7"/>
  <c r="C2516" i="6"/>
  <c r="C2516" i="7"/>
  <c r="M2516" i="7" s="1"/>
  <c r="G2196" i="4"/>
  <c r="H2196" i="4" s="1"/>
  <c r="E2196" i="6"/>
  <c r="H2508" i="5"/>
  <c r="G2508" i="5"/>
  <c r="F2508" i="5"/>
  <c r="E2528" i="4"/>
  <c r="C2529" i="4"/>
  <c r="E2197" i="7"/>
  <c r="N2197" i="7" s="1"/>
  <c r="G2518" i="3"/>
  <c r="H2517" i="3"/>
  <c r="I2517" i="3" s="1"/>
  <c r="F2518" i="3"/>
  <c r="K2508" i="6" l="1"/>
  <c r="K2508" i="7"/>
  <c r="J2508" i="6"/>
  <c r="J2508" i="7"/>
  <c r="L2508" i="6"/>
  <c r="L2508" i="7"/>
  <c r="P2508" i="7" s="1"/>
  <c r="P2507" i="7"/>
  <c r="D2528" i="6"/>
  <c r="D2528" i="7"/>
  <c r="U2196" i="7"/>
  <c r="V2196" i="7"/>
  <c r="R2197" i="7"/>
  <c r="Q2197" i="7"/>
  <c r="T2197" i="7"/>
  <c r="S2197" i="7"/>
  <c r="C2517" i="6"/>
  <c r="C2517" i="7"/>
  <c r="M2517" i="7" s="1"/>
  <c r="G2197" i="4"/>
  <c r="H2197" i="4" s="1"/>
  <c r="E2197" i="6"/>
  <c r="G2509" i="5"/>
  <c r="F2509" i="5"/>
  <c r="H2509" i="5"/>
  <c r="E2529" i="4"/>
  <c r="C2530" i="4"/>
  <c r="E2198" i="7"/>
  <c r="N2198" i="7" s="1"/>
  <c r="G2519" i="3"/>
  <c r="F2519" i="3"/>
  <c r="H2518" i="3"/>
  <c r="I2518" i="3" s="1"/>
  <c r="K2509" i="6" l="1"/>
  <c r="K2509" i="7"/>
  <c r="L2509" i="6"/>
  <c r="L2509" i="7"/>
  <c r="J2509" i="6"/>
  <c r="J2509" i="7"/>
  <c r="D2529" i="6"/>
  <c r="D2529" i="7"/>
  <c r="U2197" i="7"/>
  <c r="V2197" i="7"/>
  <c r="S2198" i="7"/>
  <c r="R2198" i="7"/>
  <c r="Q2198" i="7"/>
  <c r="T2198" i="7"/>
  <c r="C2518" i="6"/>
  <c r="C2518" i="7"/>
  <c r="M2518" i="7" s="1"/>
  <c r="G2198" i="4"/>
  <c r="H2198" i="4" s="1"/>
  <c r="E2198" i="6"/>
  <c r="H2510" i="5"/>
  <c r="G2510" i="5"/>
  <c r="F2510" i="5"/>
  <c r="E2530" i="4"/>
  <c r="C2531" i="4"/>
  <c r="E2199" i="7"/>
  <c r="N2199" i="7" s="1"/>
  <c r="H2519" i="3"/>
  <c r="F2520" i="3"/>
  <c r="G2520" i="3"/>
  <c r="I2519" i="3"/>
  <c r="K2510" i="6" l="1"/>
  <c r="K2510" i="7"/>
  <c r="J2510" i="6"/>
  <c r="J2510" i="7"/>
  <c r="P2509" i="7"/>
  <c r="L2510" i="6"/>
  <c r="L2510" i="7"/>
  <c r="P2510" i="7" s="1"/>
  <c r="D2530" i="6"/>
  <c r="D2530" i="7"/>
  <c r="U2198" i="7"/>
  <c r="V2198" i="7"/>
  <c r="S2199" i="7"/>
  <c r="R2199" i="7"/>
  <c r="Q2199" i="7"/>
  <c r="T2199" i="7"/>
  <c r="C2519" i="6"/>
  <c r="C2519" i="7"/>
  <c r="M2519" i="7" s="1"/>
  <c r="G2199" i="4"/>
  <c r="H2199" i="4" s="1"/>
  <c r="E2199" i="6"/>
  <c r="F2511" i="5"/>
  <c r="H2511" i="5"/>
  <c r="G2511" i="5"/>
  <c r="E2531" i="4"/>
  <c r="C2532" i="4"/>
  <c r="E2200" i="7"/>
  <c r="N2200" i="7" s="1"/>
  <c r="F2521" i="3"/>
  <c r="H2520" i="3"/>
  <c r="G2521" i="3"/>
  <c r="I2520" i="3"/>
  <c r="L2511" i="6" l="1"/>
  <c r="L2511" i="7"/>
  <c r="K2511" i="6"/>
  <c r="K2511" i="7"/>
  <c r="J2511" i="6"/>
  <c r="J2511" i="7"/>
  <c r="D2531" i="6"/>
  <c r="D2531" i="7"/>
  <c r="U2199" i="7"/>
  <c r="V2199" i="7"/>
  <c r="S2200" i="7"/>
  <c r="R2200" i="7"/>
  <c r="Q2200" i="7"/>
  <c r="T2200" i="7"/>
  <c r="C2520" i="6"/>
  <c r="C2520" i="7"/>
  <c r="M2520" i="7" s="1"/>
  <c r="G2200" i="4"/>
  <c r="H2200" i="4" s="1"/>
  <c r="E2200" i="6"/>
  <c r="H2512" i="5"/>
  <c r="G2512" i="5"/>
  <c r="F2512" i="5"/>
  <c r="E2532" i="4"/>
  <c r="C2533" i="4"/>
  <c r="E2201" i="7"/>
  <c r="N2201" i="7" s="1"/>
  <c r="G2522" i="3"/>
  <c r="F2522" i="3"/>
  <c r="H2521" i="3"/>
  <c r="I2521" i="3" s="1"/>
  <c r="K2512" i="6" l="1"/>
  <c r="K2512" i="7"/>
  <c r="J2512" i="6"/>
  <c r="J2512" i="7"/>
  <c r="P2511" i="7"/>
  <c r="L2512" i="6"/>
  <c r="L2512" i="7"/>
  <c r="P2512" i="7" s="1"/>
  <c r="U2200" i="7"/>
  <c r="V2200" i="7"/>
  <c r="D2532" i="6"/>
  <c r="D2532" i="7"/>
  <c r="Q2201" i="7"/>
  <c r="R2201" i="7"/>
  <c r="T2201" i="7"/>
  <c r="S2201" i="7"/>
  <c r="C2521" i="6"/>
  <c r="C2521" i="7"/>
  <c r="M2521" i="7" s="1"/>
  <c r="G2201" i="4"/>
  <c r="H2201" i="4" s="1"/>
  <c r="E2201" i="6"/>
  <c r="H2513" i="5"/>
  <c r="G2513" i="5"/>
  <c r="F2513" i="5"/>
  <c r="E2533" i="4"/>
  <c r="C2534" i="4"/>
  <c r="E2202" i="7"/>
  <c r="N2202" i="7" s="1"/>
  <c r="F2523" i="3"/>
  <c r="H2522" i="3"/>
  <c r="I2522" i="3" s="1"/>
  <c r="G2523" i="3"/>
  <c r="J2513" i="6" l="1"/>
  <c r="J2513" i="7"/>
  <c r="K2513" i="6"/>
  <c r="K2513" i="7"/>
  <c r="L2513" i="6"/>
  <c r="L2513" i="7"/>
  <c r="P2513" i="7" s="1"/>
  <c r="D2533" i="6"/>
  <c r="D2533" i="7"/>
  <c r="V2201" i="7"/>
  <c r="U2201" i="7"/>
  <c r="T2202" i="7"/>
  <c r="Q2202" i="7"/>
  <c r="S2202" i="7"/>
  <c r="R2202" i="7"/>
  <c r="C2522" i="6"/>
  <c r="C2522" i="7"/>
  <c r="M2522" i="7" s="1"/>
  <c r="G2202" i="4"/>
  <c r="H2202" i="4" s="1"/>
  <c r="E2202" i="6"/>
  <c r="H2514" i="5"/>
  <c r="G2514" i="5"/>
  <c r="F2514" i="5"/>
  <c r="E2534" i="4"/>
  <c r="C2535" i="4"/>
  <c r="E2203" i="7"/>
  <c r="N2203" i="7" s="1"/>
  <c r="G2524" i="3"/>
  <c r="F2524" i="3"/>
  <c r="H2523" i="3"/>
  <c r="I2523" i="3" s="1"/>
  <c r="K2514" i="6" l="1"/>
  <c r="K2514" i="7"/>
  <c r="J2514" i="6"/>
  <c r="J2514" i="7"/>
  <c r="L2514" i="6"/>
  <c r="L2514" i="7"/>
  <c r="P2514" i="7" s="1"/>
  <c r="V2202" i="7"/>
  <c r="U2202" i="7"/>
  <c r="S2203" i="7"/>
  <c r="T2203" i="7"/>
  <c r="Q2203" i="7"/>
  <c r="R2203" i="7"/>
  <c r="D2534" i="6"/>
  <c r="D2534" i="7"/>
  <c r="C2523" i="6"/>
  <c r="C2523" i="7"/>
  <c r="M2523" i="7" s="1"/>
  <c r="G2203" i="4"/>
  <c r="H2203" i="4" s="1"/>
  <c r="E2203" i="6"/>
  <c r="G2515" i="5"/>
  <c r="F2515" i="5"/>
  <c r="H2515" i="5"/>
  <c r="E2535" i="4"/>
  <c r="C2536" i="4"/>
  <c r="E2204" i="7"/>
  <c r="N2204" i="7" s="1"/>
  <c r="H2524" i="3"/>
  <c r="F2525" i="3"/>
  <c r="I2524" i="3"/>
  <c r="G2525" i="3"/>
  <c r="L2515" i="6" l="1"/>
  <c r="L2515" i="7"/>
  <c r="K2515" i="6"/>
  <c r="K2515" i="7"/>
  <c r="J2515" i="6"/>
  <c r="J2515" i="7"/>
  <c r="U2203" i="7"/>
  <c r="V2203" i="7"/>
  <c r="D2535" i="6"/>
  <c r="D2535" i="7"/>
  <c r="S2204" i="7"/>
  <c r="Q2204" i="7"/>
  <c r="R2204" i="7"/>
  <c r="T2204" i="7"/>
  <c r="C2524" i="6"/>
  <c r="C2524" i="7"/>
  <c r="M2524" i="7" s="1"/>
  <c r="G2204" i="4"/>
  <c r="H2204" i="4" s="1"/>
  <c r="E2204" i="6"/>
  <c r="H2516" i="5"/>
  <c r="G2516" i="5"/>
  <c r="F2516" i="5"/>
  <c r="E2536" i="4"/>
  <c r="C2537" i="4"/>
  <c r="E2205" i="7"/>
  <c r="N2205" i="7" s="1"/>
  <c r="H2525" i="3"/>
  <c r="F2526" i="3"/>
  <c r="G2526" i="3"/>
  <c r="I2525" i="3"/>
  <c r="K2516" i="6" l="1"/>
  <c r="K2516" i="7"/>
  <c r="V2204" i="7"/>
  <c r="P2515" i="7"/>
  <c r="J2516" i="6"/>
  <c r="J2516" i="7"/>
  <c r="L2516" i="6"/>
  <c r="L2516" i="7"/>
  <c r="P2516" i="7" s="1"/>
  <c r="D2536" i="6"/>
  <c r="D2536" i="7"/>
  <c r="U2204" i="7"/>
  <c r="R2205" i="7"/>
  <c r="S2205" i="7"/>
  <c r="Q2205" i="7"/>
  <c r="T2205" i="7"/>
  <c r="C2525" i="6"/>
  <c r="C2525" i="7"/>
  <c r="M2525" i="7" s="1"/>
  <c r="G2205" i="4"/>
  <c r="H2205" i="4" s="1"/>
  <c r="E2205" i="6"/>
  <c r="F2517" i="5"/>
  <c r="H2517" i="5"/>
  <c r="G2517" i="5"/>
  <c r="E2537" i="4"/>
  <c r="C2538" i="4"/>
  <c r="E2206" i="7"/>
  <c r="N2206" i="7" s="1"/>
  <c r="G2527" i="3"/>
  <c r="F2527" i="3"/>
  <c r="H2526" i="3"/>
  <c r="I2526" i="3" s="1"/>
  <c r="K2517" i="6" l="1"/>
  <c r="K2517" i="7"/>
  <c r="J2517" i="6"/>
  <c r="J2517" i="7"/>
  <c r="L2517" i="6"/>
  <c r="L2517" i="7"/>
  <c r="P2517" i="7" s="1"/>
  <c r="S2206" i="7"/>
  <c r="T2206" i="7"/>
  <c r="Q2206" i="7"/>
  <c r="R2206" i="7"/>
  <c r="V2205" i="7"/>
  <c r="U2205" i="7"/>
  <c r="D2537" i="6"/>
  <c r="D2537" i="7"/>
  <c r="C2526" i="6"/>
  <c r="C2526" i="7"/>
  <c r="M2526" i="7" s="1"/>
  <c r="G2206" i="4"/>
  <c r="H2206" i="4" s="1"/>
  <c r="E2206" i="6"/>
  <c r="H2518" i="5"/>
  <c r="G2518" i="5"/>
  <c r="F2518" i="5"/>
  <c r="E2538" i="4"/>
  <c r="C2539" i="4"/>
  <c r="E2207" i="7"/>
  <c r="N2207" i="7" s="1"/>
  <c r="H2527" i="3"/>
  <c r="F2528" i="3"/>
  <c r="G2528" i="3"/>
  <c r="I2527" i="3"/>
  <c r="J2518" i="6" l="1"/>
  <c r="J2518" i="7"/>
  <c r="K2518" i="6"/>
  <c r="K2518" i="7"/>
  <c r="L2518" i="6"/>
  <c r="L2518" i="7"/>
  <c r="P2518" i="7" s="1"/>
  <c r="V2206" i="7"/>
  <c r="U2206" i="7"/>
  <c r="D2538" i="6"/>
  <c r="D2538" i="7"/>
  <c r="T2207" i="7"/>
  <c r="S2207" i="7"/>
  <c r="Q2207" i="7"/>
  <c r="R2207" i="7"/>
  <c r="C2527" i="6"/>
  <c r="C2527" i="7"/>
  <c r="M2527" i="7" s="1"/>
  <c r="G2207" i="4"/>
  <c r="H2207" i="4" s="1"/>
  <c r="E2207" i="6"/>
  <c r="H2519" i="5"/>
  <c r="G2519" i="5"/>
  <c r="F2519" i="5"/>
  <c r="E2539" i="4"/>
  <c r="C2540" i="4"/>
  <c r="E2208" i="7"/>
  <c r="N2208" i="7" s="1"/>
  <c r="F2529" i="3"/>
  <c r="H2528" i="3"/>
  <c r="G2529" i="3"/>
  <c r="I2528" i="3"/>
  <c r="J2519" i="6" l="1"/>
  <c r="J2519" i="7"/>
  <c r="K2519" i="6"/>
  <c r="K2519" i="7"/>
  <c r="L2519" i="6"/>
  <c r="L2519" i="7"/>
  <c r="P2519" i="7" s="1"/>
  <c r="D2539" i="6"/>
  <c r="D2539" i="7"/>
  <c r="U2207" i="7"/>
  <c r="V2207" i="7"/>
  <c r="R2208" i="7"/>
  <c r="T2208" i="7"/>
  <c r="S2208" i="7"/>
  <c r="Q2208" i="7"/>
  <c r="C2528" i="6"/>
  <c r="C2528" i="7"/>
  <c r="M2528" i="7" s="1"/>
  <c r="G2208" i="4"/>
  <c r="H2208" i="4" s="1"/>
  <c r="E2208" i="6"/>
  <c r="H2520" i="5"/>
  <c r="G2520" i="5"/>
  <c r="F2520" i="5"/>
  <c r="E2540" i="4"/>
  <c r="C2541" i="4"/>
  <c r="E2209" i="7"/>
  <c r="N2209" i="7" s="1"/>
  <c r="G2530" i="3"/>
  <c r="F2530" i="3"/>
  <c r="H2529" i="3"/>
  <c r="I2529" i="3" s="1"/>
  <c r="L2520" i="6" l="1"/>
  <c r="L2520" i="7"/>
  <c r="K2520" i="6"/>
  <c r="K2520" i="7"/>
  <c r="J2520" i="6"/>
  <c r="J2520" i="7"/>
  <c r="D2540" i="6"/>
  <c r="D2540" i="7"/>
  <c r="U2208" i="7"/>
  <c r="V2208" i="7"/>
  <c r="S2209" i="7"/>
  <c r="Q2209" i="7"/>
  <c r="T2209" i="7"/>
  <c r="R2209" i="7"/>
  <c r="C2529" i="6"/>
  <c r="C2529" i="7"/>
  <c r="M2529" i="7" s="1"/>
  <c r="G2209" i="4"/>
  <c r="H2209" i="4" s="1"/>
  <c r="E2209" i="6"/>
  <c r="G2521" i="5"/>
  <c r="F2521" i="5"/>
  <c r="H2521" i="5"/>
  <c r="E2541" i="4"/>
  <c r="C2542" i="4"/>
  <c r="E2210" i="7"/>
  <c r="N2210" i="7" s="1"/>
  <c r="F2531" i="3"/>
  <c r="H2530" i="3"/>
  <c r="I2530" i="3"/>
  <c r="G2531" i="3"/>
  <c r="J2521" i="6" l="1"/>
  <c r="J2521" i="7"/>
  <c r="L2521" i="6"/>
  <c r="L2521" i="7"/>
  <c r="K2521" i="6"/>
  <c r="K2521" i="7"/>
  <c r="P2520" i="7"/>
  <c r="D2541" i="6"/>
  <c r="D2541" i="7"/>
  <c r="U2209" i="7"/>
  <c r="V2209" i="7"/>
  <c r="R2210" i="7"/>
  <c r="S2210" i="7"/>
  <c r="Q2210" i="7"/>
  <c r="T2210" i="7"/>
  <c r="C2530" i="6"/>
  <c r="C2530" i="7"/>
  <c r="M2530" i="7" s="1"/>
  <c r="G2210" i="4"/>
  <c r="H2210" i="4" s="1"/>
  <c r="E2210" i="6"/>
  <c r="H2522" i="5"/>
  <c r="G2522" i="5"/>
  <c r="F2522" i="5"/>
  <c r="E2542" i="4"/>
  <c r="C2543" i="4"/>
  <c r="E2211" i="7"/>
  <c r="N2211" i="7" s="1"/>
  <c r="G2532" i="3"/>
  <c r="H2531" i="3"/>
  <c r="I2531" i="3" s="1"/>
  <c r="F2532" i="3"/>
  <c r="P2521" i="7" l="1"/>
  <c r="L2522" i="6"/>
  <c r="L2522" i="7"/>
  <c r="K2522" i="6"/>
  <c r="K2522" i="7"/>
  <c r="J2522" i="6"/>
  <c r="J2522" i="7"/>
  <c r="V2210" i="7"/>
  <c r="U2210" i="7"/>
  <c r="D2542" i="6"/>
  <c r="D2542" i="7"/>
  <c r="S2211" i="7"/>
  <c r="R2211" i="7"/>
  <c r="Q2211" i="7"/>
  <c r="T2211" i="7"/>
  <c r="C2531" i="6"/>
  <c r="C2531" i="7"/>
  <c r="M2531" i="7" s="1"/>
  <c r="G2211" i="4"/>
  <c r="H2211" i="4" s="1"/>
  <c r="E2211" i="6"/>
  <c r="H2523" i="5"/>
  <c r="G2523" i="5"/>
  <c r="F2523" i="5"/>
  <c r="E2543" i="4"/>
  <c r="C2544" i="4"/>
  <c r="E2212" i="7"/>
  <c r="N2212" i="7" s="1"/>
  <c r="F2533" i="3"/>
  <c r="H2532" i="3"/>
  <c r="G2533" i="3"/>
  <c r="I2532" i="3"/>
  <c r="J2523" i="6" l="1"/>
  <c r="J2523" i="7"/>
  <c r="K2523" i="6"/>
  <c r="K2523" i="7"/>
  <c r="L2523" i="6"/>
  <c r="L2523" i="7"/>
  <c r="P2523" i="7" s="1"/>
  <c r="P2522" i="7"/>
  <c r="U2211" i="7"/>
  <c r="V2211" i="7"/>
  <c r="D2543" i="6"/>
  <c r="D2543" i="7"/>
  <c r="T2212" i="7"/>
  <c r="S2212" i="7"/>
  <c r="R2212" i="7"/>
  <c r="Q2212" i="7"/>
  <c r="C2532" i="6"/>
  <c r="C2532" i="7"/>
  <c r="M2532" i="7" s="1"/>
  <c r="G2212" i="4"/>
  <c r="H2212" i="4" s="1"/>
  <c r="E2212" i="6"/>
  <c r="H2524" i="5"/>
  <c r="G2524" i="5"/>
  <c r="F2524" i="5"/>
  <c r="E2544" i="4"/>
  <c r="C2545" i="4"/>
  <c r="E2213" i="7"/>
  <c r="N2213" i="7" s="1"/>
  <c r="G2534" i="3"/>
  <c r="F2534" i="3"/>
  <c r="H2533" i="3"/>
  <c r="I2533" i="3" s="1"/>
  <c r="L2524" i="6" l="1"/>
  <c r="L2524" i="7"/>
  <c r="J2524" i="6"/>
  <c r="J2524" i="7"/>
  <c r="K2524" i="6"/>
  <c r="K2524" i="7"/>
  <c r="D2544" i="6"/>
  <c r="D2544" i="7"/>
  <c r="U2212" i="7"/>
  <c r="V2212" i="7"/>
  <c r="Q2213" i="7"/>
  <c r="T2213" i="7"/>
  <c r="R2213" i="7"/>
  <c r="S2213" i="7"/>
  <c r="C2533" i="6"/>
  <c r="C2533" i="7"/>
  <c r="M2533" i="7" s="1"/>
  <c r="G2213" i="4"/>
  <c r="H2213" i="4" s="1"/>
  <c r="E2213" i="6"/>
  <c r="H2525" i="5"/>
  <c r="G2525" i="5"/>
  <c r="F2525" i="5"/>
  <c r="E2545" i="4"/>
  <c r="C2546" i="4"/>
  <c r="E2214" i="7"/>
  <c r="N2214" i="7" s="1"/>
  <c r="F2535" i="3"/>
  <c r="H2534" i="3"/>
  <c r="I2534" i="3" s="1"/>
  <c r="G2535" i="3"/>
  <c r="J2525" i="6" l="1"/>
  <c r="J2525" i="7"/>
  <c r="K2525" i="6"/>
  <c r="K2525" i="7"/>
  <c r="P2524" i="7"/>
  <c r="L2525" i="6"/>
  <c r="L2525" i="7"/>
  <c r="P2525" i="7" s="1"/>
  <c r="D2545" i="6"/>
  <c r="D2545" i="7"/>
  <c r="V2213" i="7"/>
  <c r="U2213" i="7"/>
  <c r="Q2214" i="7"/>
  <c r="S2214" i="7"/>
  <c r="T2214" i="7"/>
  <c r="R2214" i="7"/>
  <c r="C2534" i="6"/>
  <c r="C2534" i="7"/>
  <c r="M2534" i="7" s="1"/>
  <c r="G2214" i="4"/>
  <c r="H2214" i="4" s="1"/>
  <c r="E2214" i="6"/>
  <c r="H2526" i="5"/>
  <c r="G2526" i="5"/>
  <c r="F2526" i="5"/>
  <c r="E2546" i="4"/>
  <c r="C2547" i="4"/>
  <c r="E2215" i="7"/>
  <c r="N2215" i="7" s="1"/>
  <c r="G2536" i="3"/>
  <c r="H2535" i="3"/>
  <c r="I2535" i="3" s="1"/>
  <c r="F2536" i="3"/>
  <c r="K2526" i="6" l="1"/>
  <c r="K2526" i="7"/>
  <c r="L2526" i="6"/>
  <c r="L2526" i="7"/>
  <c r="J2526" i="6"/>
  <c r="J2526" i="7"/>
  <c r="D2546" i="6"/>
  <c r="D2546" i="7"/>
  <c r="V2214" i="7"/>
  <c r="U2214" i="7"/>
  <c r="Q2215" i="7"/>
  <c r="T2215" i="7"/>
  <c r="S2215" i="7"/>
  <c r="R2215" i="7"/>
  <c r="C2535" i="6"/>
  <c r="C2535" i="7"/>
  <c r="M2535" i="7" s="1"/>
  <c r="G2215" i="4"/>
  <c r="H2215" i="4" s="1"/>
  <c r="E2215" i="6"/>
  <c r="H2527" i="5"/>
  <c r="G2527" i="5"/>
  <c r="F2527" i="5"/>
  <c r="E2547" i="4"/>
  <c r="C2548" i="4"/>
  <c r="E2216" i="7"/>
  <c r="N2216" i="7" s="1"/>
  <c r="H2536" i="3"/>
  <c r="F2537" i="3"/>
  <c r="G2537" i="3"/>
  <c r="I2536" i="3"/>
  <c r="J2527" i="6" l="1"/>
  <c r="J2527" i="7"/>
  <c r="K2527" i="6"/>
  <c r="K2527" i="7"/>
  <c r="L2527" i="6"/>
  <c r="L2527" i="7"/>
  <c r="P2527" i="7" s="1"/>
  <c r="P2526" i="7"/>
  <c r="D2547" i="6"/>
  <c r="D2547" i="7"/>
  <c r="U2215" i="7"/>
  <c r="V2215" i="7"/>
  <c r="Q2216" i="7"/>
  <c r="T2216" i="7"/>
  <c r="R2216" i="7"/>
  <c r="S2216" i="7"/>
  <c r="C2536" i="6"/>
  <c r="C2536" i="7"/>
  <c r="M2536" i="7" s="1"/>
  <c r="G2216" i="4"/>
  <c r="H2216" i="4" s="1"/>
  <c r="E2216" i="6"/>
  <c r="H2528" i="5"/>
  <c r="G2528" i="5"/>
  <c r="F2528" i="5"/>
  <c r="E2548" i="4"/>
  <c r="C2549" i="4"/>
  <c r="E2217" i="7"/>
  <c r="N2217" i="7" s="1"/>
  <c r="G2538" i="3"/>
  <c r="H2537" i="3"/>
  <c r="I2537" i="3" s="1"/>
  <c r="F2538" i="3"/>
  <c r="J2528" i="6" l="1"/>
  <c r="J2528" i="7"/>
  <c r="L2528" i="6"/>
  <c r="L2528" i="7"/>
  <c r="K2528" i="6"/>
  <c r="K2528" i="7"/>
  <c r="D2548" i="6"/>
  <c r="D2548" i="7"/>
  <c r="V2216" i="7"/>
  <c r="U2216" i="7"/>
  <c r="R2217" i="7"/>
  <c r="S2217" i="7"/>
  <c r="Q2217" i="7"/>
  <c r="T2217" i="7"/>
  <c r="C2537" i="6"/>
  <c r="C2537" i="7"/>
  <c r="M2537" i="7" s="1"/>
  <c r="G2217" i="4"/>
  <c r="H2217" i="4" s="1"/>
  <c r="E2217" i="6"/>
  <c r="F2529" i="5"/>
  <c r="H2529" i="5"/>
  <c r="G2529" i="5"/>
  <c r="E2549" i="4"/>
  <c r="C2550" i="4"/>
  <c r="E2218" i="7"/>
  <c r="N2218" i="7" s="1"/>
  <c r="G2539" i="3"/>
  <c r="F2539" i="3"/>
  <c r="H2538" i="3"/>
  <c r="I2538" i="3" s="1"/>
  <c r="L2529" i="6" l="1"/>
  <c r="L2529" i="7"/>
  <c r="K2529" i="6"/>
  <c r="K2529" i="7"/>
  <c r="J2529" i="6"/>
  <c r="J2529" i="7"/>
  <c r="P2528" i="7"/>
  <c r="D2549" i="6"/>
  <c r="D2549" i="7"/>
  <c r="V2217" i="7"/>
  <c r="U2217" i="7"/>
  <c r="R2218" i="7"/>
  <c r="S2218" i="7"/>
  <c r="Q2218" i="7"/>
  <c r="T2218" i="7"/>
  <c r="C2538" i="6"/>
  <c r="C2538" i="7"/>
  <c r="M2538" i="7" s="1"/>
  <c r="G2218" i="4"/>
  <c r="H2218" i="4" s="1"/>
  <c r="E2218" i="6"/>
  <c r="F2530" i="5"/>
  <c r="G2530" i="5"/>
  <c r="H2530" i="5"/>
  <c r="E2550" i="4"/>
  <c r="C2551" i="4"/>
  <c r="E2219" i="7"/>
  <c r="N2219" i="7" s="1"/>
  <c r="F2540" i="3"/>
  <c r="H2539" i="3"/>
  <c r="G2540" i="3"/>
  <c r="I2539" i="3"/>
  <c r="J2530" i="6" l="1"/>
  <c r="J2530" i="7"/>
  <c r="P2529" i="7"/>
  <c r="L2530" i="6"/>
  <c r="L2530" i="7"/>
  <c r="K2530" i="6"/>
  <c r="K2530" i="7"/>
  <c r="D2550" i="6"/>
  <c r="D2550" i="7"/>
  <c r="U2218" i="7"/>
  <c r="V2218" i="7"/>
  <c r="T2219" i="7"/>
  <c r="R2219" i="7"/>
  <c r="Q2219" i="7"/>
  <c r="S2219" i="7"/>
  <c r="C2539" i="6"/>
  <c r="C2539" i="7"/>
  <c r="M2539" i="7" s="1"/>
  <c r="G2219" i="4"/>
  <c r="H2219" i="4" s="1"/>
  <c r="E2219" i="6"/>
  <c r="H2531" i="5"/>
  <c r="G2531" i="5"/>
  <c r="F2531" i="5"/>
  <c r="E2551" i="4"/>
  <c r="C2552" i="4"/>
  <c r="E2220" i="7"/>
  <c r="N2220" i="7" s="1"/>
  <c r="G2541" i="3"/>
  <c r="F2541" i="3"/>
  <c r="H2540" i="3"/>
  <c r="I2540" i="3" s="1"/>
  <c r="K2531" i="6" l="1"/>
  <c r="K2531" i="7"/>
  <c r="P2530" i="7"/>
  <c r="J2531" i="6"/>
  <c r="J2531" i="7"/>
  <c r="L2531" i="6"/>
  <c r="L2531" i="7"/>
  <c r="P2531" i="7" s="1"/>
  <c r="S2220" i="7"/>
  <c r="R2220" i="7"/>
  <c r="T2220" i="7"/>
  <c r="Q2220" i="7"/>
  <c r="D2551" i="6"/>
  <c r="D2551" i="7"/>
  <c r="U2219" i="7"/>
  <c r="V2219" i="7"/>
  <c r="C2540" i="6"/>
  <c r="C2540" i="7"/>
  <c r="M2540" i="7" s="1"/>
  <c r="G2220" i="4"/>
  <c r="H2220" i="4" s="1"/>
  <c r="E2220" i="6"/>
  <c r="H2532" i="5"/>
  <c r="G2532" i="5"/>
  <c r="F2532" i="5"/>
  <c r="E2552" i="4"/>
  <c r="C2553" i="4"/>
  <c r="E2221" i="7"/>
  <c r="N2221" i="7" s="1"/>
  <c r="G2542" i="3"/>
  <c r="F2542" i="3"/>
  <c r="H2541" i="3"/>
  <c r="I2541" i="3" s="1"/>
  <c r="K2532" i="6" l="1"/>
  <c r="K2532" i="7"/>
  <c r="L2532" i="6"/>
  <c r="L2532" i="7"/>
  <c r="J2532" i="6"/>
  <c r="J2532" i="7"/>
  <c r="U2220" i="7"/>
  <c r="V2220" i="7"/>
  <c r="D2552" i="6"/>
  <c r="D2552" i="7"/>
  <c r="R2221" i="7"/>
  <c r="T2221" i="7"/>
  <c r="S2221" i="7"/>
  <c r="Q2221" i="7"/>
  <c r="C2541" i="6"/>
  <c r="C2541" i="7"/>
  <c r="M2541" i="7" s="1"/>
  <c r="G2221" i="4"/>
  <c r="H2221" i="4" s="1"/>
  <c r="E2221" i="6"/>
  <c r="H2533" i="5"/>
  <c r="G2533" i="5"/>
  <c r="F2533" i="5"/>
  <c r="E2553" i="4"/>
  <c r="C2554" i="4"/>
  <c r="E2222" i="7"/>
  <c r="N2222" i="7" s="1"/>
  <c r="G2543" i="3"/>
  <c r="H2542" i="3"/>
  <c r="I2542" i="3" s="1"/>
  <c r="F2543" i="3"/>
  <c r="K2533" i="6" l="1"/>
  <c r="K2533" i="7"/>
  <c r="P2532" i="7"/>
  <c r="J2533" i="6"/>
  <c r="J2533" i="7"/>
  <c r="L2533" i="6"/>
  <c r="L2533" i="7"/>
  <c r="P2533" i="7" s="1"/>
  <c r="V2221" i="7"/>
  <c r="U2221" i="7"/>
  <c r="D2553" i="6"/>
  <c r="D2553" i="7"/>
  <c r="Q2222" i="7"/>
  <c r="S2222" i="7"/>
  <c r="T2222" i="7"/>
  <c r="R2222" i="7"/>
  <c r="C2542" i="6"/>
  <c r="C2542" i="7"/>
  <c r="M2542" i="7" s="1"/>
  <c r="G2222" i="4"/>
  <c r="H2222" i="4" s="1"/>
  <c r="E2222" i="6"/>
  <c r="H2534" i="5"/>
  <c r="G2534" i="5"/>
  <c r="F2534" i="5"/>
  <c r="E2554" i="4"/>
  <c r="C2555" i="4"/>
  <c r="E2223" i="7"/>
  <c r="N2223" i="7" s="1"/>
  <c r="G2544" i="3"/>
  <c r="H2543" i="3"/>
  <c r="I2543" i="3" s="1"/>
  <c r="F2544" i="3"/>
  <c r="J2534" i="6" l="1"/>
  <c r="J2534" i="7"/>
  <c r="L2534" i="6"/>
  <c r="L2534" i="7"/>
  <c r="K2534" i="6"/>
  <c r="K2534" i="7"/>
  <c r="U2222" i="7"/>
  <c r="V2222" i="7"/>
  <c r="D2554" i="6"/>
  <c r="D2554" i="7"/>
  <c r="Q2223" i="7"/>
  <c r="T2223" i="7"/>
  <c r="S2223" i="7"/>
  <c r="R2223" i="7"/>
  <c r="C2543" i="6"/>
  <c r="C2543" i="7"/>
  <c r="M2543" i="7" s="1"/>
  <c r="G2223" i="4"/>
  <c r="H2223" i="4" s="1"/>
  <c r="E2223" i="6"/>
  <c r="F2535" i="5"/>
  <c r="H2535" i="5"/>
  <c r="G2535" i="5"/>
  <c r="E2555" i="4"/>
  <c r="C2556" i="4"/>
  <c r="E2224" i="7"/>
  <c r="N2224" i="7" s="1"/>
  <c r="H2544" i="3"/>
  <c r="I2544" i="3" s="1"/>
  <c r="F2545" i="3"/>
  <c r="G2545" i="3"/>
  <c r="K2535" i="6" l="1"/>
  <c r="K2535" i="7"/>
  <c r="L2535" i="6"/>
  <c r="L2535" i="7"/>
  <c r="P2534" i="7"/>
  <c r="J2535" i="6"/>
  <c r="J2535" i="7"/>
  <c r="D2555" i="6"/>
  <c r="D2555" i="7"/>
  <c r="U2223" i="7"/>
  <c r="V2223" i="7"/>
  <c r="T2224" i="7"/>
  <c r="Q2224" i="7"/>
  <c r="S2224" i="7"/>
  <c r="R2224" i="7"/>
  <c r="C2544" i="6"/>
  <c r="C2544" i="7"/>
  <c r="M2544" i="7" s="1"/>
  <c r="G2224" i="4"/>
  <c r="H2224" i="4" s="1"/>
  <c r="E2224" i="6"/>
  <c r="H2536" i="5"/>
  <c r="G2536" i="5"/>
  <c r="F2536" i="5"/>
  <c r="E2556" i="4"/>
  <c r="C2557" i="4"/>
  <c r="E2225" i="7"/>
  <c r="N2225" i="7" s="1"/>
  <c r="F2546" i="3"/>
  <c r="H2545" i="3"/>
  <c r="I2545" i="3" s="1"/>
  <c r="G2546" i="3"/>
  <c r="J2536" i="6" l="1"/>
  <c r="J2536" i="7"/>
  <c r="L2536" i="6"/>
  <c r="L2536" i="7"/>
  <c r="P2535" i="7"/>
  <c r="K2536" i="6"/>
  <c r="K2536" i="7"/>
  <c r="D2556" i="6"/>
  <c r="D2556" i="7"/>
  <c r="V2224" i="7"/>
  <c r="U2224" i="7"/>
  <c r="S2225" i="7"/>
  <c r="Q2225" i="7"/>
  <c r="R2225" i="7"/>
  <c r="T2225" i="7"/>
  <c r="C2545" i="6"/>
  <c r="C2545" i="7"/>
  <c r="M2545" i="7" s="1"/>
  <c r="G2225" i="4"/>
  <c r="H2225" i="4" s="1"/>
  <c r="E2225" i="6"/>
  <c r="H2537" i="5"/>
  <c r="G2537" i="5"/>
  <c r="F2537" i="5"/>
  <c r="E2557" i="4"/>
  <c r="C2558" i="4"/>
  <c r="E2226" i="7"/>
  <c r="N2226" i="7" s="1"/>
  <c r="G2547" i="3"/>
  <c r="F2547" i="3"/>
  <c r="H2546" i="3"/>
  <c r="I2546" i="3" s="1"/>
  <c r="J2537" i="6" l="1"/>
  <c r="J2537" i="7"/>
  <c r="L2537" i="6"/>
  <c r="L2537" i="7"/>
  <c r="P2536" i="7"/>
  <c r="K2537" i="6"/>
  <c r="K2537" i="7"/>
  <c r="U2225" i="7"/>
  <c r="V2225" i="7"/>
  <c r="D2557" i="6"/>
  <c r="D2557" i="7"/>
  <c r="S2226" i="7"/>
  <c r="T2226" i="7"/>
  <c r="R2226" i="7"/>
  <c r="Q2226" i="7"/>
  <c r="C2546" i="6"/>
  <c r="C2546" i="7"/>
  <c r="M2546" i="7" s="1"/>
  <c r="G2226" i="4"/>
  <c r="H2226" i="4" s="1"/>
  <c r="E2226" i="6"/>
  <c r="G2538" i="5"/>
  <c r="F2538" i="5"/>
  <c r="H2538" i="5"/>
  <c r="E2558" i="4"/>
  <c r="C2559" i="4"/>
  <c r="E2227" i="7"/>
  <c r="N2227" i="7" s="1"/>
  <c r="F2548" i="3"/>
  <c r="H2547" i="3"/>
  <c r="I2547" i="3"/>
  <c r="G2548" i="3"/>
  <c r="K2538" i="6" l="1"/>
  <c r="K2538" i="7"/>
  <c r="L2538" i="6"/>
  <c r="L2538" i="7"/>
  <c r="J2538" i="6"/>
  <c r="J2538" i="7"/>
  <c r="P2537" i="7"/>
  <c r="D2558" i="6"/>
  <c r="D2558" i="7"/>
  <c r="U2226" i="7"/>
  <c r="V2226" i="7"/>
  <c r="T2227" i="7"/>
  <c r="R2227" i="7"/>
  <c r="S2227" i="7"/>
  <c r="Q2227" i="7"/>
  <c r="C2547" i="6"/>
  <c r="C2547" i="7"/>
  <c r="M2547" i="7" s="1"/>
  <c r="G2227" i="4"/>
  <c r="H2227" i="4" s="1"/>
  <c r="E2227" i="6"/>
  <c r="G2539" i="5"/>
  <c r="F2539" i="5"/>
  <c r="H2539" i="5"/>
  <c r="E2559" i="4"/>
  <c r="C2560" i="4"/>
  <c r="E2228" i="7"/>
  <c r="N2228" i="7" s="1"/>
  <c r="G2549" i="3"/>
  <c r="F2549" i="3"/>
  <c r="H2548" i="3"/>
  <c r="I2548" i="3" s="1"/>
  <c r="L2539" i="6" l="1"/>
  <c r="L2539" i="7"/>
  <c r="J2539" i="6"/>
  <c r="J2539" i="7"/>
  <c r="K2539" i="6"/>
  <c r="K2539" i="7"/>
  <c r="P2538" i="7"/>
  <c r="U2227" i="7"/>
  <c r="V2227" i="7"/>
  <c r="D2559" i="6"/>
  <c r="D2559" i="7"/>
  <c r="S2228" i="7"/>
  <c r="T2228" i="7"/>
  <c r="R2228" i="7"/>
  <c r="Q2228" i="7"/>
  <c r="C2548" i="6"/>
  <c r="C2548" i="7"/>
  <c r="M2548" i="7" s="1"/>
  <c r="G2228" i="4"/>
  <c r="H2228" i="4" s="1"/>
  <c r="E2228" i="6"/>
  <c r="H2540" i="5"/>
  <c r="G2540" i="5"/>
  <c r="F2540" i="5"/>
  <c r="E2560" i="4"/>
  <c r="C2561" i="4"/>
  <c r="E2229" i="7"/>
  <c r="N2229" i="7" s="1"/>
  <c r="H2549" i="3"/>
  <c r="F2550" i="3"/>
  <c r="I2549" i="3"/>
  <c r="G2550" i="3"/>
  <c r="L2540" i="6" l="1"/>
  <c r="L2540" i="7"/>
  <c r="J2540" i="6"/>
  <c r="J2540" i="7"/>
  <c r="P2539" i="7"/>
  <c r="K2540" i="6"/>
  <c r="K2540" i="7"/>
  <c r="U2228" i="7"/>
  <c r="V2228" i="7"/>
  <c r="D2560" i="6"/>
  <c r="D2560" i="7"/>
  <c r="S2229" i="7"/>
  <c r="T2229" i="7"/>
  <c r="R2229" i="7"/>
  <c r="Q2229" i="7"/>
  <c r="C2549" i="6"/>
  <c r="C2549" i="7"/>
  <c r="M2549" i="7" s="1"/>
  <c r="G2229" i="4"/>
  <c r="H2229" i="4" s="1"/>
  <c r="E2229" i="6"/>
  <c r="F2541" i="5"/>
  <c r="H2541" i="5"/>
  <c r="G2541" i="5"/>
  <c r="E2561" i="4"/>
  <c r="C2562" i="4"/>
  <c r="E2230" i="7"/>
  <c r="N2230" i="7" s="1"/>
  <c r="G2551" i="3"/>
  <c r="F2551" i="3"/>
  <c r="H2550" i="3"/>
  <c r="I2550" i="3" s="1"/>
  <c r="L2541" i="6" l="1"/>
  <c r="L2541" i="7"/>
  <c r="K2541" i="6"/>
  <c r="K2541" i="7"/>
  <c r="J2541" i="6"/>
  <c r="J2541" i="7"/>
  <c r="P2540" i="7"/>
  <c r="D2561" i="6"/>
  <c r="D2561" i="7"/>
  <c r="U2229" i="7"/>
  <c r="V2229" i="7"/>
  <c r="Q2230" i="7"/>
  <c r="S2230" i="7"/>
  <c r="T2230" i="7"/>
  <c r="R2230" i="7"/>
  <c r="C2550" i="6"/>
  <c r="C2550" i="7"/>
  <c r="M2550" i="7" s="1"/>
  <c r="G2230" i="4"/>
  <c r="H2230" i="4" s="1"/>
  <c r="E2230" i="6"/>
  <c r="F2542" i="5"/>
  <c r="G2542" i="5"/>
  <c r="H2542" i="5"/>
  <c r="E2562" i="4"/>
  <c r="C2563" i="4"/>
  <c r="E2231" i="7"/>
  <c r="N2231" i="7" s="1"/>
  <c r="H2551" i="3"/>
  <c r="F2552" i="3"/>
  <c r="I2551" i="3"/>
  <c r="G2552" i="3"/>
  <c r="K2542" i="6" l="1"/>
  <c r="K2542" i="7"/>
  <c r="J2542" i="6"/>
  <c r="J2542" i="7"/>
  <c r="P2541" i="7"/>
  <c r="L2542" i="6"/>
  <c r="L2542" i="7"/>
  <c r="P2542" i="7" s="1"/>
  <c r="U2230" i="7"/>
  <c r="V2230" i="7"/>
  <c r="D2562" i="6"/>
  <c r="D2562" i="7"/>
  <c r="R2231" i="7"/>
  <c r="S2231" i="7"/>
  <c r="T2231" i="7"/>
  <c r="Q2231" i="7"/>
  <c r="C2551" i="6"/>
  <c r="C2551" i="7"/>
  <c r="M2551" i="7" s="1"/>
  <c r="G2231" i="4"/>
  <c r="H2231" i="4" s="1"/>
  <c r="E2231" i="6"/>
  <c r="H2543" i="5"/>
  <c r="G2543" i="5"/>
  <c r="F2543" i="5"/>
  <c r="E2563" i="4"/>
  <c r="C2564" i="4"/>
  <c r="E2232" i="7"/>
  <c r="N2232" i="7" s="1"/>
  <c r="G2553" i="3"/>
  <c r="F2553" i="3"/>
  <c r="H2552" i="3"/>
  <c r="I2552" i="3" s="1"/>
  <c r="K2543" i="6" l="1"/>
  <c r="K2543" i="7"/>
  <c r="L2543" i="6"/>
  <c r="L2543" i="7"/>
  <c r="J2543" i="6"/>
  <c r="J2543" i="7"/>
  <c r="D2563" i="6"/>
  <c r="D2563" i="7"/>
  <c r="V2231" i="7"/>
  <c r="U2231" i="7"/>
  <c r="T2232" i="7"/>
  <c r="R2232" i="7"/>
  <c r="Q2232" i="7"/>
  <c r="S2232" i="7"/>
  <c r="C2552" i="6"/>
  <c r="C2552" i="7"/>
  <c r="M2552" i="7" s="1"/>
  <c r="G2232" i="4"/>
  <c r="H2232" i="4" s="1"/>
  <c r="E2232" i="6"/>
  <c r="H2544" i="5"/>
  <c r="G2544" i="5"/>
  <c r="F2544" i="5"/>
  <c r="E2564" i="4"/>
  <c r="C2565" i="4"/>
  <c r="E2233" i="7"/>
  <c r="N2233" i="7" s="1"/>
  <c r="H2553" i="3"/>
  <c r="I2553" i="3" s="1"/>
  <c r="F2554" i="3"/>
  <c r="G2554" i="3"/>
  <c r="K2544" i="6" l="1"/>
  <c r="K2544" i="7"/>
  <c r="J2544" i="6"/>
  <c r="J2544" i="7"/>
  <c r="L2544" i="6"/>
  <c r="L2544" i="7"/>
  <c r="P2544" i="7" s="1"/>
  <c r="P2543" i="7"/>
  <c r="D2564" i="6"/>
  <c r="D2564" i="7"/>
  <c r="V2232" i="7"/>
  <c r="U2232" i="7"/>
  <c r="T2233" i="7"/>
  <c r="Q2233" i="7"/>
  <c r="R2233" i="7"/>
  <c r="S2233" i="7"/>
  <c r="C2553" i="6"/>
  <c r="C2553" i="7"/>
  <c r="M2553" i="7" s="1"/>
  <c r="G2233" i="4"/>
  <c r="H2233" i="4" s="1"/>
  <c r="E2233" i="6"/>
  <c r="H2545" i="5"/>
  <c r="G2545" i="5"/>
  <c r="F2545" i="5"/>
  <c r="E2565" i="4"/>
  <c r="C2566" i="4"/>
  <c r="E2234" i="7"/>
  <c r="N2234" i="7" s="1"/>
  <c r="F2555" i="3"/>
  <c r="H2554" i="3"/>
  <c r="I2554" i="3"/>
  <c r="G2555" i="3"/>
  <c r="J2545" i="6" l="1"/>
  <c r="J2545" i="7"/>
  <c r="K2545" i="6"/>
  <c r="K2545" i="7"/>
  <c r="L2545" i="6"/>
  <c r="L2545" i="7"/>
  <c r="P2545" i="7" s="1"/>
  <c r="U2233" i="7"/>
  <c r="V2233" i="7"/>
  <c r="D2565" i="6"/>
  <c r="D2565" i="7"/>
  <c r="Q2234" i="7"/>
  <c r="R2234" i="7"/>
  <c r="S2234" i="7"/>
  <c r="T2234" i="7"/>
  <c r="C2554" i="6"/>
  <c r="C2554" i="7"/>
  <c r="M2554" i="7" s="1"/>
  <c r="G2234" i="4"/>
  <c r="H2234" i="4" s="1"/>
  <c r="E2234" i="6"/>
  <c r="H2546" i="5"/>
  <c r="G2546" i="5"/>
  <c r="F2546" i="5"/>
  <c r="E2566" i="4"/>
  <c r="C2567" i="4"/>
  <c r="E2235" i="7"/>
  <c r="N2235" i="7" s="1"/>
  <c r="G2556" i="3"/>
  <c r="H2555" i="3"/>
  <c r="I2555" i="3" s="1"/>
  <c r="F2556" i="3"/>
  <c r="L2546" i="6" l="1"/>
  <c r="L2546" i="7"/>
  <c r="J2546" i="6"/>
  <c r="J2546" i="7"/>
  <c r="K2546" i="6"/>
  <c r="K2546" i="7"/>
  <c r="D2566" i="6"/>
  <c r="D2566" i="7"/>
  <c r="V2234" i="7"/>
  <c r="U2234" i="7"/>
  <c r="R2235" i="7"/>
  <c r="T2235" i="7"/>
  <c r="Q2235" i="7"/>
  <c r="S2235" i="7"/>
  <c r="C2555" i="6"/>
  <c r="C2555" i="7"/>
  <c r="M2555" i="7" s="1"/>
  <c r="G2235" i="4"/>
  <c r="H2235" i="4" s="1"/>
  <c r="E2235" i="6"/>
  <c r="H2547" i="5"/>
  <c r="G2547" i="5"/>
  <c r="F2547" i="5"/>
  <c r="E2567" i="4"/>
  <c r="C2568" i="4"/>
  <c r="E2236" i="7"/>
  <c r="N2236" i="7" s="1"/>
  <c r="H2556" i="3"/>
  <c r="F2557" i="3"/>
  <c r="G2557" i="3"/>
  <c r="I2556" i="3"/>
  <c r="L2547" i="6" l="1"/>
  <c r="L2547" i="7"/>
  <c r="J2547" i="6"/>
  <c r="J2547" i="7"/>
  <c r="P2546" i="7"/>
  <c r="K2547" i="6"/>
  <c r="K2547" i="7"/>
  <c r="V2235" i="7"/>
  <c r="U2235" i="7"/>
  <c r="D2567" i="6"/>
  <c r="D2567" i="7"/>
  <c r="R2236" i="7"/>
  <c r="T2236" i="7"/>
  <c r="Q2236" i="7"/>
  <c r="S2236" i="7"/>
  <c r="C2556" i="6"/>
  <c r="C2556" i="7"/>
  <c r="M2556" i="7" s="1"/>
  <c r="G2236" i="4"/>
  <c r="H2236" i="4" s="1"/>
  <c r="E2236" i="6"/>
  <c r="H2548" i="5"/>
  <c r="G2548" i="5"/>
  <c r="F2548" i="5"/>
  <c r="E2568" i="4"/>
  <c r="C2569" i="4"/>
  <c r="E2237" i="7"/>
  <c r="N2237" i="7" s="1"/>
  <c r="F2558" i="3"/>
  <c r="H2557" i="3"/>
  <c r="G2558" i="3"/>
  <c r="I2557" i="3"/>
  <c r="K2548" i="6" l="1"/>
  <c r="K2548" i="7"/>
  <c r="P2547" i="7"/>
  <c r="J2548" i="6"/>
  <c r="J2548" i="7"/>
  <c r="L2548" i="6"/>
  <c r="L2548" i="7"/>
  <c r="P2548" i="7" s="1"/>
  <c r="V2236" i="7"/>
  <c r="U2236" i="7"/>
  <c r="D2568" i="6"/>
  <c r="D2568" i="7"/>
  <c r="Q2237" i="7"/>
  <c r="S2237" i="7"/>
  <c r="R2237" i="7"/>
  <c r="T2237" i="7"/>
  <c r="C2557" i="6"/>
  <c r="C2557" i="7"/>
  <c r="M2557" i="7" s="1"/>
  <c r="G2237" i="4"/>
  <c r="H2237" i="4" s="1"/>
  <c r="E2237" i="6"/>
  <c r="H2549" i="5"/>
  <c r="G2549" i="5"/>
  <c r="F2549" i="5"/>
  <c r="E2569" i="4"/>
  <c r="C2570" i="4"/>
  <c r="E2238" i="7"/>
  <c r="N2238" i="7" s="1"/>
  <c r="G2559" i="3"/>
  <c r="F2559" i="3"/>
  <c r="H2558" i="3"/>
  <c r="I2558" i="3" s="1"/>
  <c r="J2549" i="6" l="1"/>
  <c r="J2549" i="7"/>
  <c r="K2549" i="6"/>
  <c r="K2549" i="7"/>
  <c r="L2549" i="6"/>
  <c r="L2549" i="7"/>
  <c r="P2549" i="7" s="1"/>
  <c r="T2238" i="7"/>
  <c r="S2238" i="7"/>
  <c r="R2238" i="7"/>
  <c r="Q2238" i="7"/>
  <c r="D2569" i="6"/>
  <c r="D2569" i="7"/>
  <c r="V2237" i="7"/>
  <c r="U2237" i="7"/>
  <c r="C2558" i="6"/>
  <c r="C2558" i="7"/>
  <c r="M2558" i="7" s="1"/>
  <c r="G2238" i="4"/>
  <c r="H2238" i="4" s="1"/>
  <c r="E2238" i="6"/>
  <c r="G2550" i="5"/>
  <c r="F2550" i="5"/>
  <c r="H2550" i="5"/>
  <c r="E2570" i="4"/>
  <c r="C2571" i="4"/>
  <c r="E2239" i="7"/>
  <c r="N2239" i="7" s="1"/>
  <c r="H2559" i="3"/>
  <c r="F2560" i="3"/>
  <c r="G2560" i="3"/>
  <c r="I2559" i="3"/>
  <c r="L2550" i="6" l="1"/>
  <c r="L2550" i="7"/>
  <c r="K2550" i="6"/>
  <c r="K2550" i="7"/>
  <c r="J2550" i="6"/>
  <c r="J2550" i="7"/>
  <c r="V2238" i="7"/>
  <c r="U2238" i="7"/>
  <c r="D2570" i="6"/>
  <c r="D2570" i="7"/>
  <c r="S2239" i="7"/>
  <c r="T2239" i="7"/>
  <c r="R2239" i="7"/>
  <c r="Q2239" i="7"/>
  <c r="C2559" i="6"/>
  <c r="C2559" i="7"/>
  <c r="M2559" i="7" s="1"/>
  <c r="G2239" i="4"/>
  <c r="H2239" i="4" s="1"/>
  <c r="E2239" i="6"/>
  <c r="F2551" i="5"/>
  <c r="H2551" i="5"/>
  <c r="G2551" i="5"/>
  <c r="E2571" i="4"/>
  <c r="C2572" i="4"/>
  <c r="E2240" i="7"/>
  <c r="N2240" i="7" s="1"/>
  <c r="H2560" i="3"/>
  <c r="F2561" i="3"/>
  <c r="G2561" i="3"/>
  <c r="I2560" i="3"/>
  <c r="K2551" i="6" l="1"/>
  <c r="K2551" i="7"/>
  <c r="J2551" i="6"/>
  <c r="J2551" i="7"/>
  <c r="P2550" i="7"/>
  <c r="L2551" i="6"/>
  <c r="L2551" i="7"/>
  <c r="P2551" i="7" s="1"/>
  <c r="U2239" i="7"/>
  <c r="V2239" i="7"/>
  <c r="D2571" i="6"/>
  <c r="D2571" i="7"/>
  <c r="Q2240" i="7"/>
  <c r="S2240" i="7"/>
  <c r="R2240" i="7"/>
  <c r="T2240" i="7"/>
  <c r="C2560" i="6"/>
  <c r="C2560" i="7"/>
  <c r="M2560" i="7" s="1"/>
  <c r="G2240" i="4"/>
  <c r="H2240" i="4" s="1"/>
  <c r="E2240" i="6"/>
  <c r="H2552" i="5"/>
  <c r="G2552" i="5"/>
  <c r="F2552" i="5"/>
  <c r="E2572" i="4"/>
  <c r="C2573" i="4"/>
  <c r="E2241" i="7"/>
  <c r="N2241" i="7" s="1"/>
  <c r="H2561" i="3"/>
  <c r="F2562" i="3"/>
  <c r="I2561" i="3"/>
  <c r="G2562" i="3"/>
  <c r="J2552" i="6" l="1"/>
  <c r="J2552" i="7"/>
  <c r="L2552" i="6"/>
  <c r="L2552" i="7"/>
  <c r="K2552" i="6"/>
  <c r="K2552" i="7"/>
  <c r="U2240" i="7"/>
  <c r="V2240" i="7"/>
  <c r="D2572" i="6"/>
  <c r="D2572" i="7"/>
  <c r="R2241" i="7"/>
  <c r="Q2241" i="7"/>
  <c r="T2241" i="7"/>
  <c r="S2241" i="7"/>
  <c r="C2561" i="6"/>
  <c r="C2561" i="7"/>
  <c r="M2561" i="7" s="1"/>
  <c r="G2241" i="4"/>
  <c r="H2241" i="4" s="1"/>
  <c r="E2241" i="6"/>
  <c r="F2553" i="5"/>
  <c r="G2553" i="5"/>
  <c r="H2553" i="5"/>
  <c r="E2573" i="4"/>
  <c r="C2574" i="4"/>
  <c r="E2242" i="7"/>
  <c r="N2242" i="7" s="1"/>
  <c r="G2563" i="3"/>
  <c r="F2563" i="3"/>
  <c r="H2562" i="3"/>
  <c r="I2562" i="3" s="1"/>
  <c r="K2553" i="6" l="1"/>
  <c r="K2553" i="7"/>
  <c r="P2552" i="7"/>
  <c r="L2553" i="6"/>
  <c r="L2553" i="7"/>
  <c r="J2553" i="6"/>
  <c r="J2553" i="7"/>
  <c r="D2573" i="6"/>
  <c r="D2573" i="7"/>
  <c r="V2241" i="7"/>
  <c r="U2241" i="7"/>
  <c r="Q2242" i="7"/>
  <c r="R2242" i="7"/>
  <c r="S2242" i="7"/>
  <c r="T2242" i="7"/>
  <c r="C2562" i="6"/>
  <c r="C2562" i="7"/>
  <c r="M2562" i="7" s="1"/>
  <c r="G2242" i="4"/>
  <c r="H2242" i="4" s="1"/>
  <c r="E2242" i="6"/>
  <c r="F2554" i="5"/>
  <c r="H2554" i="5"/>
  <c r="G2554" i="5"/>
  <c r="E2574" i="4"/>
  <c r="C2575" i="4"/>
  <c r="E2243" i="7"/>
  <c r="N2243" i="7" s="1"/>
  <c r="F2564" i="3"/>
  <c r="H2563" i="3"/>
  <c r="I2563" i="3" s="1"/>
  <c r="G2564" i="3"/>
  <c r="K2554" i="6" l="1"/>
  <c r="K2554" i="7"/>
  <c r="J2554" i="6"/>
  <c r="J2554" i="7"/>
  <c r="L2554" i="6"/>
  <c r="L2554" i="7"/>
  <c r="P2554" i="7" s="1"/>
  <c r="P2553" i="7"/>
  <c r="D2574" i="6"/>
  <c r="D2574" i="7"/>
  <c r="U2242" i="7"/>
  <c r="V2242" i="7"/>
  <c r="Q2243" i="7"/>
  <c r="S2243" i="7"/>
  <c r="T2243" i="7"/>
  <c r="R2243" i="7"/>
  <c r="C2563" i="6"/>
  <c r="C2563" i="7"/>
  <c r="M2563" i="7" s="1"/>
  <c r="G2243" i="4"/>
  <c r="H2243" i="4" s="1"/>
  <c r="E2243" i="6"/>
  <c r="H2555" i="5"/>
  <c r="G2555" i="5"/>
  <c r="F2555" i="5"/>
  <c r="E2575" i="4"/>
  <c r="C2576" i="4"/>
  <c r="E2244" i="7"/>
  <c r="N2244" i="7" s="1"/>
  <c r="G2565" i="3"/>
  <c r="H2564" i="3"/>
  <c r="I2564" i="3" s="1"/>
  <c r="F2565" i="3"/>
  <c r="L2555" i="6" l="1"/>
  <c r="L2555" i="7"/>
  <c r="J2555" i="6"/>
  <c r="J2555" i="7"/>
  <c r="K2555" i="6"/>
  <c r="K2555" i="7"/>
  <c r="V2243" i="7"/>
  <c r="U2243" i="7"/>
  <c r="D2575" i="6"/>
  <c r="D2575" i="7"/>
  <c r="S2244" i="7"/>
  <c r="R2244" i="7"/>
  <c r="Q2244" i="7"/>
  <c r="T2244" i="7"/>
  <c r="C2564" i="6"/>
  <c r="C2564" i="7"/>
  <c r="M2564" i="7" s="1"/>
  <c r="G2244" i="4"/>
  <c r="H2244" i="4" s="1"/>
  <c r="E2244" i="6"/>
  <c r="H2556" i="5"/>
  <c r="G2556" i="5"/>
  <c r="F2556" i="5"/>
  <c r="E2576" i="4"/>
  <c r="C2577" i="4"/>
  <c r="E2245" i="7"/>
  <c r="N2245" i="7" s="1"/>
  <c r="G2566" i="3"/>
  <c r="H2565" i="3"/>
  <c r="I2565" i="3" s="1"/>
  <c r="F2566" i="3"/>
  <c r="K2556" i="6" l="1"/>
  <c r="K2556" i="7"/>
  <c r="J2556" i="6"/>
  <c r="J2556" i="7"/>
  <c r="P2555" i="7"/>
  <c r="L2556" i="6"/>
  <c r="L2556" i="7"/>
  <c r="P2556" i="7" s="1"/>
  <c r="D2576" i="6"/>
  <c r="D2576" i="7"/>
  <c r="U2244" i="7"/>
  <c r="V2244" i="7"/>
  <c r="T2245" i="7"/>
  <c r="R2245" i="7"/>
  <c r="Q2245" i="7"/>
  <c r="S2245" i="7"/>
  <c r="C2565" i="6"/>
  <c r="C2565" i="7"/>
  <c r="M2565" i="7" s="1"/>
  <c r="G2245" i="4"/>
  <c r="H2245" i="4" s="1"/>
  <c r="E2245" i="6"/>
  <c r="H2557" i="5"/>
  <c r="G2557" i="5"/>
  <c r="F2557" i="5"/>
  <c r="E2577" i="4"/>
  <c r="C2578" i="4"/>
  <c r="E2246" i="7"/>
  <c r="N2246" i="7" s="1"/>
  <c r="H2566" i="3"/>
  <c r="F2567" i="3"/>
  <c r="I2566" i="3"/>
  <c r="G2567" i="3"/>
  <c r="J2557" i="6" l="1"/>
  <c r="J2557" i="7"/>
  <c r="K2557" i="6"/>
  <c r="K2557" i="7"/>
  <c r="L2557" i="6"/>
  <c r="L2557" i="7"/>
  <c r="P2557" i="7" s="1"/>
  <c r="U2245" i="7"/>
  <c r="V2245" i="7"/>
  <c r="D2577" i="6"/>
  <c r="D2577" i="7"/>
  <c r="S2246" i="7"/>
  <c r="Q2246" i="7"/>
  <c r="R2246" i="7"/>
  <c r="T2246" i="7"/>
  <c r="C2566" i="6"/>
  <c r="C2566" i="7"/>
  <c r="M2566" i="7" s="1"/>
  <c r="G2246" i="4"/>
  <c r="H2246" i="4" s="1"/>
  <c r="E2246" i="6"/>
  <c r="H2558" i="5"/>
  <c r="G2558" i="5"/>
  <c r="F2558" i="5"/>
  <c r="E2578" i="4"/>
  <c r="C2579" i="4"/>
  <c r="E2247" i="7"/>
  <c r="N2247" i="7" s="1"/>
  <c r="H2567" i="3"/>
  <c r="F2568" i="3"/>
  <c r="G2568" i="3"/>
  <c r="I2567" i="3"/>
  <c r="L2558" i="6" l="1"/>
  <c r="L2558" i="7"/>
  <c r="K2558" i="6"/>
  <c r="K2558" i="7"/>
  <c r="J2558" i="6"/>
  <c r="J2558" i="7"/>
  <c r="V2246" i="7"/>
  <c r="U2246" i="7"/>
  <c r="D2578" i="6"/>
  <c r="D2578" i="7"/>
  <c r="R2247" i="7"/>
  <c r="Q2247" i="7"/>
  <c r="S2247" i="7"/>
  <c r="T2247" i="7"/>
  <c r="C2567" i="6"/>
  <c r="C2567" i="7"/>
  <c r="M2567" i="7" s="1"/>
  <c r="G2247" i="4"/>
  <c r="H2247" i="4" s="1"/>
  <c r="E2247" i="6"/>
  <c r="F2559" i="5"/>
  <c r="H2559" i="5"/>
  <c r="G2559" i="5"/>
  <c r="E2579" i="4"/>
  <c r="C2580" i="4"/>
  <c r="E2248" i="7"/>
  <c r="N2248" i="7" s="1"/>
  <c r="H2568" i="3"/>
  <c r="I2568" i="3" s="1"/>
  <c r="F2569" i="3"/>
  <c r="G2569" i="3"/>
  <c r="K2559" i="6" l="1"/>
  <c r="K2559" i="7"/>
  <c r="J2559" i="6"/>
  <c r="J2559" i="7"/>
  <c r="L2559" i="6"/>
  <c r="L2559" i="7"/>
  <c r="P2559" i="7" s="1"/>
  <c r="P2558" i="7"/>
  <c r="D2579" i="6"/>
  <c r="D2579" i="7"/>
  <c r="V2247" i="7"/>
  <c r="U2247" i="7"/>
  <c r="T2248" i="7"/>
  <c r="Q2248" i="7"/>
  <c r="S2248" i="7"/>
  <c r="R2248" i="7"/>
  <c r="C2568" i="6"/>
  <c r="C2568" i="7"/>
  <c r="M2568" i="7" s="1"/>
  <c r="G2248" i="4"/>
  <c r="H2248" i="4" s="1"/>
  <c r="E2248" i="6"/>
  <c r="H2560" i="5"/>
  <c r="G2560" i="5"/>
  <c r="F2560" i="5"/>
  <c r="E2580" i="4"/>
  <c r="C2581" i="4"/>
  <c r="E2249" i="7"/>
  <c r="N2249" i="7" s="1"/>
  <c r="F2570" i="3"/>
  <c r="H2569" i="3"/>
  <c r="G2570" i="3"/>
  <c r="I2569" i="3"/>
  <c r="K2560" i="6" l="1"/>
  <c r="K2560" i="7"/>
  <c r="J2560" i="6"/>
  <c r="J2560" i="7"/>
  <c r="L2560" i="6"/>
  <c r="L2560" i="7"/>
  <c r="P2560" i="7" s="1"/>
  <c r="D2580" i="6"/>
  <c r="D2580" i="7"/>
  <c r="V2248" i="7"/>
  <c r="U2248" i="7"/>
  <c r="R2249" i="7"/>
  <c r="S2249" i="7"/>
  <c r="T2249" i="7"/>
  <c r="Q2249" i="7"/>
  <c r="C2569" i="6"/>
  <c r="C2569" i="7"/>
  <c r="M2569" i="7" s="1"/>
  <c r="G2249" i="4"/>
  <c r="H2249" i="4" s="1"/>
  <c r="E2249" i="6"/>
  <c r="H2561" i="5"/>
  <c r="G2561" i="5"/>
  <c r="F2561" i="5"/>
  <c r="E2581" i="4"/>
  <c r="C2582" i="4"/>
  <c r="E2250" i="7"/>
  <c r="N2250" i="7" s="1"/>
  <c r="G2571" i="3"/>
  <c r="F2571" i="3"/>
  <c r="H2570" i="3"/>
  <c r="I2570" i="3" s="1"/>
  <c r="K2561" i="6" l="1"/>
  <c r="K2561" i="7"/>
  <c r="J2561" i="6"/>
  <c r="J2561" i="7"/>
  <c r="L2561" i="6"/>
  <c r="L2561" i="7"/>
  <c r="P2561" i="7" s="1"/>
  <c r="D2581" i="6"/>
  <c r="D2581" i="7"/>
  <c r="U2249" i="7"/>
  <c r="V2249" i="7"/>
  <c r="S2250" i="7"/>
  <c r="Q2250" i="7"/>
  <c r="T2250" i="7"/>
  <c r="R2250" i="7"/>
  <c r="C2570" i="6"/>
  <c r="C2570" i="7"/>
  <c r="M2570" i="7" s="1"/>
  <c r="G2250" i="4"/>
  <c r="H2250" i="4" s="1"/>
  <c r="E2250" i="6"/>
  <c r="H2562" i="5"/>
  <c r="G2562" i="5"/>
  <c r="F2562" i="5"/>
  <c r="E2582" i="4"/>
  <c r="C2583" i="4"/>
  <c r="E2251" i="7"/>
  <c r="N2251" i="7" s="1"/>
  <c r="G2572" i="3"/>
  <c r="H2571" i="3"/>
  <c r="I2571" i="3" s="1"/>
  <c r="F2572" i="3"/>
  <c r="L2562" i="6" l="1"/>
  <c r="L2562" i="7"/>
  <c r="J2562" i="6"/>
  <c r="J2562" i="7"/>
  <c r="K2562" i="6"/>
  <c r="K2562" i="7"/>
  <c r="D2582" i="6"/>
  <c r="D2582" i="7"/>
  <c r="V2250" i="7"/>
  <c r="U2250" i="7"/>
  <c r="R2251" i="7"/>
  <c r="Q2251" i="7"/>
  <c r="T2251" i="7"/>
  <c r="S2251" i="7"/>
  <c r="C2571" i="6"/>
  <c r="C2571" i="7"/>
  <c r="M2571" i="7" s="1"/>
  <c r="G2251" i="4"/>
  <c r="H2251" i="4" s="1"/>
  <c r="E2251" i="6"/>
  <c r="G2563" i="5"/>
  <c r="F2563" i="5"/>
  <c r="H2563" i="5"/>
  <c r="E2583" i="4"/>
  <c r="C2584" i="4"/>
  <c r="E2252" i="7"/>
  <c r="N2252" i="7" s="1"/>
  <c r="F2573" i="3"/>
  <c r="H2572" i="3"/>
  <c r="I2572" i="3" s="1"/>
  <c r="G2573" i="3"/>
  <c r="L2563" i="6" l="1"/>
  <c r="L2563" i="7"/>
  <c r="J2563" i="6"/>
  <c r="J2563" i="7"/>
  <c r="P2562" i="7"/>
  <c r="K2563" i="6"/>
  <c r="K2563" i="7"/>
  <c r="D2583" i="6"/>
  <c r="D2583" i="7"/>
  <c r="U2251" i="7"/>
  <c r="V2251" i="7"/>
  <c r="Q2252" i="7"/>
  <c r="T2252" i="7"/>
  <c r="S2252" i="7"/>
  <c r="R2252" i="7"/>
  <c r="C2572" i="6"/>
  <c r="C2572" i="7"/>
  <c r="M2572" i="7" s="1"/>
  <c r="G2252" i="4"/>
  <c r="H2252" i="4" s="1"/>
  <c r="E2252" i="6"/>
  <c r="H2564" i="5"/>
  <c r="G2564" i="5"/>
  <c r="F2564" i="5"/>
  <c r="E2584" i="4"/>
  <c r="C2585" i="4"/>
  <c r="E2253" i="7"/>
  <c r="N2253" i="7" s="1"/>
  <c r="G2574" i="3"/>
  <c r="H2573" i="3"/>
  <c r="I2573" i="3" s="1"/>
  <c r="F2574" i="3"/>
  <c r="K2564" i="6" l="1"/>
  <c r="K2564" i="7"/>
  <c r="P2563" i="7"/>
  <c r="J2564" i="6"/>
  <c r="J2564" i="7"/>
  <c r="L2564" i="6"/>
  <c r="L2564" i="7"/>
  <c r="P2564" i="7" s="1"/>
  <c r="U2252" i="7"/>
  <c r="V2252" i="7"/>
  <c r="D2584" i="6"/>
  <c r="D2584" i="7"/>
  <c r="R2253" i="7"/>
  <c r="S2253" i="7"/>
  <c r="Q2253" i="7"/>
  <c r="T2253" i="7"/>
  <c r="C2573" i="6"/>
  <c r="C2573" i="7"/>
  <c r="M2573" i="7" s="1"/>
  <c r="G2253" i="4"/>
  <c r="H2253" i="4" s="1"/>
  <c r="E2253" i="6"/>
  <c r="F2565" i="5"/>
  <c r="H2565" i="5"/>
  <c r="G2565" i="5"/>
  <c r="E2585" i="4"/>
  <c r="C2586" i="4"/>
  <c r="E2254" i="7"/>
  <c r="N2254" i="7" s="1"/>
  <c r="F2575" i="3"/>
  <c r="H2574" i="3"/>
  <c r="G2575" i="3"/>
  <c r="I2574" i="3"/>
  <c r="L2565" i="6" l="1"/>
  <c r="L2565" i="7"/>
  <c r="J2565" i="6"/>
  <c r="J2565" i="7"/>
  <c r="K2565" i="6"/>
  <c r="K2565" i="7"/>
  <c r="D2585" i="6"/>
  <c r="D2585" i="7"/>
  <c r="V2253" i="7"/>
  <c r="U2253" i="7"/>
  <c r="R2254" i="7"/>
  <c r="T2254" i="7"/>
  <c r="S2254" i="7"/>
  <c r="Q2254" i="7"/>
  <c r="C2574" i="6"/>
  <c r="C2574" i="7"/>
  <c r="M2574" i="7" s="1"/>
  <c r="G2254" i="4"/>
  <c r="H2254" i="4" s="1"/>
  <c r="E2254" i="6"/>
  <c r="H2566" i="5"/>
  <c r="G2566" i="5"/>
  <c r="F2566" i="5"/>
  <c r="E2586" i="4"/>
  <c r="C2587" i="4"/>
  <c r="E2255" i="7"/>
  <c r="N2255" i="7" s="1"/>
  <c r="G2576" i="3"/>
  <c r="H2575" i="3"/>
  <c r="I2575" i="3" s="1"/>
  <c r="F2576" i="3"/>
  <c r="K2566" i="6" l="1"/>
  <c r="K2566" i="7"/>
  <c r="P2565" i="7"/>
  <c r="J2566" i="6"/>
  <c r="J2566" i="7"/>
  <c r="L2566" i="6"/>
  <c r="L2566" i="7"/>
  <c r="P2566" i="7" s="1"/>
  <c r="D2586" i="6"/>
  <c r="D2586" i="7"/>
  <c r="V2254" i="7"/>
  <c r="U2254" i="7"/>
  <c r="Q2255" i="7"/>
  <c r="T2255" i="7"/>
  <c r="S2255" i="7"/>
  <c r="R2255" i="7"/>
  <c r="C2575" i="6"/>
  <c r="C2575" i="7"/>
  <c r="M2575" i="7" s="1"/>
  <c r="G2255" i="4"/>
  <c r="H2255" i="4" s="1"/>
  <c r="E2255" i="6"/>
  <c r="H2567" i="5"/>
  <c r="G2567" i="5"/>
  <c r="F2567" i="5"/>
  <c r="E2587" i="4"/>
  <c r="C2588" i="4"/>
  <c r="E2256" i="7"/>
  <c r="N2256" i="7" s="1"/>
  <c r="G2577" i="3"/>
  <c r="H2576" i="3"/>
  <c r="I2576" i="3" s="1"/>
  <c r="F2577" i="3"/>
  <c r="K2567" i="6" l="1"/>
  <c r="K2567" i="7"/>
  <c r="J2567" i="6"/>
  <c r="J2567" i="7"/>
  <c r="L2567" i="6"/>
  <c r="L2567" i="7"/>
  <c r="P2567" i="7" s="1"/>
  <c r="D2587" i="6"/>
  <c r="D2587" i="7"/>
  <c r="U2255" i="7"/>
  <c r="V2255" i="7"/>
  <c r="S2256" i="7"/>
  <c r="R2256" i="7"/>
  <c r="Q2256" i="7"/>
  <c r="T2256" i="7"/>
  <c r="C2576" i="6"/>
  <c r="C2576" i="7"/>
  <c r="M2576" i="7" s="1"/>
  <c r="G2256" i="4"/>
  <c r="H2256" i="4" s="1"/>
  <c r="E2256" i="6"/>
  <c r="H2568" i="5"/>
  <c r="G2568" i="5"/>
  <c r="F2568" i="5"/>
  <c r="E2588" i="4"/>
  <c r="C2589" i="4"/>
  <c r="E2257" i="7"/>
  <c r="N2257" i="7" s="1"/>
  <c r="G2578" i="3"/>
  <c r="F2578" i="3"/>
  <c r="H2577" i="3"/>
  <c r="I2577" i="3" s="1"/>
  <c r="J2568" i="6" l="1"/>
  <c r="J2568" i="7"/>
  <c r="L2568" i="6"/>
  <c r="L2568" i="7"/>
  <c r="K2568" i="6"/>
  <c r="K2568" i="7"/>
  <c r="D2588" i="6"/>
  <c r="D2588" i="7"/>
  <c r="V2256" i="7"/>
  <c r="U2256" i="7"/>
  <c r="S2257" i="7"/>
  <c r="Q2257" i="7"/>
  <c r="T2257" i="7"/>
  <c r="R2257" i="7"/>
  <c r="C2577" i="6"/>
  <c r="C2577" i="7"/>
  <c r="M2577" i="7" s="1"/>
  <c r="G2257" i="4"/>
  <c r="H2257" i="4" s="1"/>
  <c r="E2257" i="6"/>
  <c r="H2569" i="5"/>
  <c r="G2569" i="5"/>
  <c r="F2569" i="5"/>
  <c r="E2589" i="4"/>
  <c r="C2590" i="4"/>
  <c r="E2258" i="7"/>
  <c r="N2258" i="7" s="1"/>
  <c r="G2579" i="3"/>
  <c r="H2578" i="3"/>
  <c r="I2578" i="3" s="1"/>
  <c r="F2579" i="3"/>
  <c r="L2569" i="6" l="1"/>
  <c r="L2569" i="7"/>
  <c r="J2569" i="6"/>
  <c r="J2569" i="7"/>
  <c r="P2568" i="7"/>
  <c r="K2569" i="6"/>
  <c r="K2569" i="7"/>
  <c r="D2589" i="6"/>
  <c r="D2589" i="7"/>
  <c r="U2257" i="7"/>
  <c r="V2257" i="7"/>
  <c r="T2258" i="7"/>
  <c r="Q2258" i="7"/>
  <c r="R2258" i="7"/>
  <c r="S2258" i="7"/>
  <c r="C2578" i="6"/>
  <c r="C2578" i="7"/>
  <c r="M2578" i="7" s="1"/>
  <c r="G2258" i="4"/>
  <c r="H2258" i="4" s="1"/>
  <c r="E2258" i="6"/>
  <c r="H2570" i="5"/>
  <c r="G2570" i="5"/>
  <c r="F2570" i="5"/>
  <c r="E2590" i="4"/>
  <c r="C2591" i="4"/>
  <c r="E2259" i="7"/>
  <c r="N2259" i="7" s="1"/>
  <c r="H2579" i="3"/>
  <c r="F2580" i="3"/>
  <c r="G2580" i="3"/>
  <c r="I2579" i="3"/>
  <c r="K2570" i="6" l="1"/>
  <c r="K2570" i="7"/>
  <c r="L2570" i="6"/>
  <c r="L2570" i="7"/>
  <c r="P2569" i="7"/>
  <c r="J2570" i="6"/>
  <c r="J2570" i="7"/>
  <c r="D2590" i="6"/>
  <c r="D2590" i="7"/>
  <c r="U2258" i="7"/>
  <c r="V2258" i="7"/>
  <c r="S2259" i="7"/>
  <c r="T2259" i="7"/>
  <c r="Q2259" i="7"/>
  <c r="R2259" i="7"/>
  <c r="C2579" i="6"/>
  <c r="C2579" i="7"/>
  <c r="M2579" i="7" s="1"/>
  <c r="G2259" i="4"/>
  <c r="H2259" i="4" s="1"/>
  <c r="E2259" i="6"/>
  <c r="H2571" i="5"/>
  <c r="G2571" i="5"/>
  <c r="F2571" i="5"/>
  <c r="E2591" i="4"/>
  <c r="C2592" i="4"/>
  <c r="E2260" i="7"/>
  <c r="N2260" i="7" s="1"/>
  <c r="G2581" i="3"/>
  <c r="H2580" i="3"/>
  <c r="I2580" i="3" s="1"/>
  <c r="F2581" i="3"/>
  <c r="K2571" i="6" l="1"/>
  <c r="K2571" i="7"/>
  <c r="J2571" i="6"/>
  <c r="J2571" i="7"/>
  <c r="L2571" i="6"/>
  <c r="L2571" i="7"/>
  <c r="P2571" i="7" s="1"/>
  <c r="P2570" i="7"/>
  <c r="D2591" i="6"/>
  <c r="D2591" i="7"/>
  <c r="V2259" i="7"/>
  <c r="U2259" i="7"/>
  <c r="R2260" i="7"/>
  <c r="Q2260" i="7"/>
  <c r="T2260" i="7"/>
  <c r="S2260" i="7"/>
  <c r="C2580" i="6"/>
  <c r="C2580" i="7"/>
  <c r="M2580" i="7" s="1"/>
  <c r="G2260" i="4"/>
  <c r="H2260" i="4" s="1"/>
  <c r="E2260" i="6"/>
  <c r="H2572" i="5"/>
  <c r="G2572" i="5"/>
  <c r="F2572" i="5"/>
  <c r="E2592" i="4"/>
  <c r="C2593" i="4"/>
  <c r="E2261" i="7"/>
  <c r="N2261" i="7" s="1"/>
  <c r="F2582" i="3"/>
  <c r="H2581" i="3"/>
  <c r="G2582" i="3"/>
  <c r="I2581" i="3"/>
  <c r="J2572" i="6" l="1"/>
  <c r="J2572" i="7"/>
  <c r="K2572" i="6"/>
  <c r="K2572" i="7"/>
  <c r="L2572" i="6"/>
  <c r="L2572" i="7"/>
  <c r="P2572" i="7" s="1"/>
  <c r="D2592" i="6"/>
  <c r="D2592" i="7"/>
  <c r="U2260" i="7"/>
  <c r="V2260" i="7"/>
  <c r="T2261" i="7"/>
  <c r="R2261" i="7"/>
  <c r="Q2261" i="7"/>
  <c r="S2261" i="7"/>
  <c r="C2581" i="6"/>
  <c r="C2581" i="7"/>
  <c r="M2581" i="7" s="1"/>
  <c r="G2261" i="4"/>
  <c r="H2261" i="4" s="1"/>
  <c r="E2261" i="6"/>
  <c r="H2573" i="5"/>
  <c r="G2573" i="5"/>
  <c r="F2573" i="5"/>
  <c r="E2593" i="4"/>
  <c r="C2594" i="4"/>
  <c r="E2262" i="7"/>
  <c r="N2262" i="7" s="1"/>
  <c r="G2583" i="3"/>
  <c r="F2583" i="3"/>
  <c r="H2582" i="3"/>
  <c r="I2582" i="3" s="1"/>
  <c r="K2573" i="6" l="1"/>
  <c r="K2573" i="7"/>
  <c r="J2573" i="6"/>
  <c r="J2573" i="7"/>
  <c r="L2573" i="6"/>
  <c r="L2573" i="7"/>
  <c r="P2573" i="7" s="1"/>
  <c r="D2593" i="6"/>
  <c r="D2593" i="7"/>
  <c r="V2261" i="7"/>
  <c r="U2261" i="7"/>
  <c r="Q2262" i="7"/>
  <c r="R2262" i="7"/>
  <c r="T2262" i="7"/>
  <c r="S2262" i="7"/>
  <c r="C2582" i="6"/>
  <c r="C2582" i="7"/>
  <c r="M2582" i="7" s="1"/>
  <c r="G2262" i="4"/>
  <c r="H2262" i="4" s="1"/>
  <c r="E2262" i="6"/>
  <c r="H2574" i="5"/>
  <c r="G2574" i="5"/>
  <c r="F2574" i="5"/>
  <c r="E2594" i="4"/>
  <c r="C2595" i="4"/>
  <c r="E2263" i="7"/>
  <c r="N2263" i="7" s="1"/>
  <c r="H2583" i="3"/>
  <c r="F2584" i="3"/>
  <c r="G2584" i="3"/>
  <c r="I2583" i="3"/>
  <c r="K2574" i="6" l="1"/>
  <c r="K2574" i="7"/>
  <c r="J2574" i="6"/>
  <c r="J2574" i="7"/>
  <c r="L2574" i="6"/>
  <c r="L2574" i="7"/>
  <c r="P2574" i="7" s="1"/>
  <c r="V2262" i="7"/>
  <c r="U2262" i="7"/>
  <c r="D2594" i="6"/>
  <c r="D2594" i="7"/>
  <c r="T2263" i="7"/>
  <c r="R2263" i="7"/>
  <c r="Q2263" i="7"/>
  <c r="S2263" i="7"/>
  <c r="C2583" i="6"/>
  <c r="C2583" i="7"/>
  <c r="M2583" i="7" s="1"/>
  <c r="G2263" i="4"/>
  <c r="H2263" i="4" s="1"/>
  <c r="E2263" i="6"/>
  <c r="H2575" i="5"/>
  <c r="G2575" i="5"/>
  <c r="F2575" i="5"/>
  <c r="E2595" i="4"/>
  <c r="C2596" i="4"/>
  <c r="E2264" i="7"/>
  <c r="N2264" i="7" s="1"/>
  <c r="F2585" i="3"/>
  <c r="H2584" i="3"/>
  <c r="G2585" i="3"/>
  <c r="I2584" i="3"/>
  <c r="L2575" i="6" l="1"/>
  <c r="L2575" i="7"/>
  <c r="K2575" i="6"/>
  <c r="K2575" i="7"/>
  <c r="J2575" i="6"/>
  <c r="J2575" i="7"/>
  <c r="D2595" i="6"/>
  <c r="D2595" i="7"/>
  <c r="U2263" i="7"/>
  <c r="V2263" i="7"/>
  <c r="R2264" i="7"/>
  <c r="Q2264" i="7"/>
  <c r="T2264" i="7"/>
  <c r="S2264" i="7"/>
  <c r="C2584" i="6"/>
  <c r="C2584" i="7"/>
  <c r="M2584" i="7" s="1"/>
  <c r="G2264" i="4"/>
  <c r="H2264" i="4" s="1"/>
  <c r="E2264" i="6"/>
  <c r="H2576" i="5"/>
  <c r="G2576" i="5"/>
  <c r="F2576" i="5"/>
  <c r="E2596" i="4"/>
  <c r="C2597" i="4"/>
  <c r="E2265" i="7"/>
  <c r="N2265" i="7" s="1"/>
  <c r="G2586" i="3"/>
  <c r="H2585" i="3"/>
  <c r="I2585" i="3" s="1"/>
  <c r="F2586" i="3"/>
  <c r="K2576" i="6" l="1"/>
  <c r="K2576" i="7"/>
  <c r="J2576" i="6"/>
  <c r="J2576" i="7"/>
  <c r="P2575" i="7"/>
  <c r="L2576" i="6"/>
  <c r="L2576" i="7"/>
  <c r="P2576" i="7" s="1"/>
  <c r="U2264" i="7"/>
  <c r="V2264" i="7"/>
  <c r="D2596" i="6"/>
  <c r="D2596" i="7"/>
  <c r="T2265" i="7"/>
  <c r="R2265" i="7"/>
  <c r="Q2265" i="7"/>
  <c r="S2265" i="7"/>
  <c r="C2585" i="6"/>
  <c r="C2585" i="7"/>
  <c r="M2585" i="7" s="1"/>
  <c r="G2265" i="4"/>
  <c r="H2265" i="4" s="1"/>
  <c r="E2265" i="6"/>
  <c r="F2577" i="5"/>
  <c r="G2577" i="5"/>
  <c r="H2577" i="5"/>
  <c r="E2597" i="4"/>
  <c r="C2598" i="4"/>
  <c r="E2266" i="7"/>
  <c r="N2266" i="7" s="1"/>
  <c r="F2587" i="3"/>
  <c r="H2586" i="3"/>
  <c r="G2587" i="3"/>
  <c r="I2586" i="3"/>
  <c r="L2577" i="6" l="1"/>
  <c r="L2577" i="7"/>
  <c r="K2577" i="6"/>
  <c r="K2577" i="7"/>
  <c r="J2577" i="6"/>
  <c r="J2577" i="7"/>
  <c r="D2597" i="6"/>
  <c r="D2597" i="7"/>
  <c r="U2265" i="7"/>
  <c r="V2265" i="7"/>
  <c r="T2266" i="7"/>
  <c r="R2266" i="7"/>
  <c r="S2266" i="7"/>
  <c r="Q2266" i="7"/>
  <c r="C2586" i="6"/>
  <c r="C2586" i="7"/>
  <c r="M2586" i="7" s="1"/>
  <c r="G2266" i="4"/>
  <c r="H2266" i="4" s="1"/>
  <c r="E2266" i="6"/>
  <c r="F2578" i="5"/>
  <c r="H2578" i="5"/>
  <c r="G2578" i="5"/>
  <c r="E2598" i="4"/>
  <c r="C2599" i="4"/>
  <c r="E2267" i="7"/>
  <c r="N2267" i="7" s="1"/>
  <c r="G2588" i="3"/>
  <c r="F2588" i="3"/>
  <c r="H2587" i="3"/>
  <c r="I2587" i="3" s="1"/>
  <c r="L2578" i="6" l="1"/>
  <c r="L2578" i="7"/>
  <c r="K2578" i="6"/>
  <c r="K2578" i="7"/>
  <c r="J2578" i="6"/>
  <c r="J2578" i="7"/>
  <c r="U2266" i="7"/>
  <c r="P2577" i="7"/>
  <c r="V2266" i="7"/>
  <c r="D2598" i="6"/>
  <c r="D2598" i="7"/>
  <c r="S2267" i="7"/>
  <c r="R2267" i="7"/>
  <c r="Q2267" i="7"/>
  <c r="T2267" i="7"/>
  <c r="C2587" i="6"/>
  <c r="C2587" i="7"/>
  <c r="M2587" i="7" s="1"/>
  <c r="G2267" i="4"/>
  <c r="H2267" i="4" s="1"/>
  <c r="E2267" i="6"/>
  <c r="H2579" i="5"/>
  <c r="G2579" i="5"/>
  <c r="F2579" i="5"/>
  <c r="E2599" i="4"/>
  <c r="C2600" i="4"/>
  <c r="E2268" i="7"/>
  <c r="N2268" i="7" s="1"/>
  <c r="H2588" i="3"/>
  <c r="F2589" i="3"/>
  <c r="I2588" i="3"/>
  <c r="G2589" i="3"/>
  <c r="J2579" i="6" l="1"/>
  <c r="J2579" i="7"/>
  <c r="L2579" i="6"/>
  <c r="L2579" i="7"/>
  <c r="P2578" i="7"/>
  <c r="K2579" i="6"/>
  <c r="K2579" i="7"/>
  <c r="V2267" i="7"/>
  <c r="U2267" i="7"/>
  <c r="Q2268" i="7"/>
  <c r="T2268" i="7"/>
  <c r="S2268" i="7"/>
  <c r="R2268" i="7"/>
  <c r="D2599" i="6"/>
  <c r="D2599" i="7"/>
  <c r="C2588" i="6"/>
  <c r="C2588" i="7"/>
  <c r="M2588" i="7" s="1"/>
  <c r="G2268" i="4"/>
  <c r="H2268" i="4" s="1"/>
  <c r="E2268" i="6"/>
  <c r="H2580" i="5"/>
  <c r="F2580" i="5"/>
  <c r="G2580" i="5"/>
  <c r="E2600" i="4"/>
  <c r="C2601" i="4"/>
  <c r="E2269" i="7"/>
  <c r="N2269" i="7" s="1"/>
  <c r="G2590" i="3"/>
  <c r="F2590" i="3"/>
  <c r="H2589" i="3"/>
  <c r="I2589" i="3" s="1"/>
  <c r="J2580" i="6" l="1"/>
  <c r="J2580" i="7"/>
  <c r="K2580" i="6"/>
  <c r="K2580" i="7"/>
  <c r="P2579" i="7"/>
  <c r="L2580" i="6"/>
  <c r="L2580" i="7"/>
  <c r="P2580" i="7" s="1"/>
  <c r="V2268" i="7"/>
  <c r="U2268" i="7"/>
  <c r="D2600" i="6"/>
  <c r="D2600" i="7"/>
  <c r="T2269" i="7"/>
  <c r="S2269" i="7"/>
  <c r="Q2269" i="7"/>
  <c r="R2269" i="7"/>
  <c r="C2589" i="6"/>
  <c r="C2589" i="7"/>
  <c r="M2589" i="7" s="1"/>
  <c r="G2269" i="4"/>
  <c r="H2269" i="4" s="1"/>
  <c r="E2269" i="6"/>
  <c r="H2581" i="5"/>
  <c r="G2581" i="5"/>
  <c r="F2581" i="5"/>
  <c r="E2601" i="4"/>
  <c r="C2602" i="4"/>
  <c r="E2270" i="7"/>
  <c r="N2270" i="7" s="1"/>
  <c r="H2590" i="3"/>
  <c r="F2591" i="3"/>
  <c r="I2590" i="3"/>
  <c r="G2591" i="3"/>
  <c r="J2581" i="6" l="1"/>
  <c r="J2581" i="7"/>
  <c r="K2581" i="6"/>
  <c r="K2581" i="7"/>
  <c r="L2581" i="6"/>
  <c r="L2581" i="7"/>
  <c r="P2581" i="7" s="1"/>
  <c r="D2601" i="6"/>
  <c r="D2601" i="7"/>
  <c r="U2269" i="7"/>
  <c r="V2269" i="7"/>
  <c r="Q2270" i="7"/>
  <c r="S2270" i="7"/>
  <c r="T2270" i="7"/>
  <c r="R2270" i="7"/>
  <c r="C2590" i="6"/>
  <c r="C2590" i="7"/>
  <c r="M2590" i="7" s="1"/>
  <c r="G2270" i="4"/>
  <c r="H2270" i="4" s="1"/>
  <c r="E2270" i="6"/>
  <c r="H2582" i="5"/>
  <c r="G2582" i="5"/>
  <c r="F2582" i="5"/>
  <c r="E2602" i="4"/>
  <c r="C2603" i="4"/>
  <c r="E2271" i="7"/>
  <c r="N2271" i="7" s="1"/>
  <c r="G2592" i="3"/>
  <c r="H2591" i="3"/>
  <c r="I2591" i="3" s="1"/>
  <c r="F2592" i="3"/>
  <c r="K2582" i="6" l="1"/>
  <c r="K2582" i="7"/>
  <c r="J2582" i="6"/>
  <c r="J2582" i="7"/>
  <c r="L2582" i="6"/>
  <c r="L2582" i="7"/>
  <c r="P2582" i="7" s="1"/>
  <c r="D2602" i="6"/>
  <c r="D2602" i="7"/>
  <c r="U2270" i="7"/>
  <c r="V2270" i="7"/>
  <c r="T2271" i="7"/>
  <c r="Q2271" i="7"/>
  <c r="R2271" i="7"/>
  <c r="S2271" i="7"/>
  <c r="C2591" i="6"/>
  <c r="C2591" i="7"/>
  <c r="M2591" i="7" s="1"/>
  <c r="G2271" i="4"/>
  <c r="H2271" i="4" s="1"/>
  <c r="E2271" i="6"/>
  <c r="F2583" i="5"/>
  <c r="H2583" i="5"/>
  <c r="G2583" i="5"/>
  <c r="E2603" i="4"/>
  <c r="C2604" i="4"/>
  <c r="E2272" i="7"/>
  <c r="N2272" i="7" s="1"/>
  <c r="H2592" i="3"/>
  <c r="F2593" i="3"/>
  <c r="I2592" i="3"/>
  <c r="G2593" i="3"/>
  <c r="K2583" i="6" l="1"/>
  <c r="K2583" i="7"/>
  <c r="L2583" i="6"/>
  <c r="L2583" i="7"/>
  <c r="J2583" i="6"/>
  <c r="J2583" i="7"/>
  <c r="D2603" i="6"/>
  <c r="D2603" i="7"/>
  <c r="V2271" i="7"/>
  <c r="U2271" i="7"/>
  <c r="Q2272" i="7"/>
  <c r="S2272" i="7"/>
  <c r="R2272" i="7"/>
  <c r="T2272" i="7"/>
  <c r="C2592" i="6"/>
  <c r="C2592" i="7"/>
  <c r="M2592" i="7" s="1"/>
  <c r="G2272" i="4"/>
  <c r="H2272" i="4" s="1"/>
  <c r="E2272" i="6"/>
  <c r="H2584" i="5"/>
  <c r="G2584" i="5"/>
  <c r="F2584" i="5"/>
  <c r="E2604" i="4"/>
  <c r="C2605" i="4"/>
  <c r="E2273" i="7"/>
  <c r="N2273" i="7" s="1"/>
  <c r="G2594" i="3"/>
  <c r="F2594" i="3"/>
  <c r="H2593" i="3"/>
  <c r="I2593" i="3" s="1"/>
  <c r="J2584" i="6" l="1"/>
  <c r="J2584" i="7"/>
  <c r="K2584" i="6"/>
  <c r="K2584" i="7"/>
  <c r="P2583" i="7"/>
  <c r="L2584" i="6"/>
  <c r="L2584" i="7"/>
  <c r="P2584" i="7" s="1"/>
  <c r="U2272" i="7"/>
  <c r="V2272" i="7"/>
  <c r="D2604" i="6"/>
  <c r="D2604" i="7"/>
  <c r="S2273" i="7"/>
  <c r="Q2273" i="7"/>
  <c r="R2273" i="7"/>
  <c r="T2273" i="7"/>
  <c r="C2593" i="6"/>
  <c r="C2593" i="7"/>
  <c r="M2593" i="7" s="1"/>
  <c r="G2273" i="4"/>
  <c r="H2273" i="4" s="1"/>
  <c r="E2273" i="6"/>
  <c r="H2585" i="5"/>
  <c r="G2585" i="5"/>
  <c r="F2585" i="5"/>
  <c r="E2605" i="4"/>
  <c r="C2606" i="4"/>
  <c r="E2274" i="7"/>
  <c r="N2274" i="7" s="1"/>
  <c r="F2595" i="3"/>
  <c r="H2594" i="3"/>
  <c r="I2594" i="3" s="1"/>
  <c r="G2595" i="3"/>
  <c r="L2585" i="6" l="1"/>
  <c r="L2585" i="7"/>
  <c r="J2585" i="6"/>
  <c r="J2585" i="7"/>
  <c r="K2585" i="6"/>
  <c r="K2585" i="7"/>
  <c r="D2605" i="6"/>
  <c r="D2605" i="7"/>
  <c r="V2273" i="7"/>
  <c r="U2273" i="7"/>
  <c r="R2274" i="7"/>
  <c r="Q2274" i="7"/>
  <c r="T2274" i="7"/>
  <c r="S2274" i="7"/>
  <c r="C2594" i="6"/>
  <c r="C2594" i="7"/>
  <c r="M2594" i="7" s="1"/>
  <c r="G2274" i="4"/>
  <c r="H2274" i="4" s="1"/>
  <c r="E2274" i="6"/>
  <c r="F2586" i="5"/>
  <c r="H2586" i="5"/>
  <c r="G2586" i="5"/>
  <c r="E2606" i="4"/>
  <c r="C2607" i="4"/>
  <c r="E2275" i="7"/>
  <c r="N2275" i="7" s="1"/>
  <c r="G2596" i="3"/>
  <c r="H2595" i="3"/>
  <c r="I2595" i="3" s="1"/>
  <c r="F2596" i="3"/>
  <c r="L2586" i="6" l="1"/>
  <c r="L2586" i="7"/>
  <c r="J2586" i="6"/>
  <c r="J2586" i="7"/>
  <c r="K2586" i="6"/>
  <c r="K2586" i="7"/>
  <c r="P2585" i="7"/>
  <c r="D2606" i="6"/>
  <c r="D2606" i="7"/>
  <c r="U2274" i="7"/>
  <c r="V2274" i="7"/>
  <c r="T2275" i="7"/>
  <c r="R2275" i="7"/>
  <c r="Q2275" i="7"/>
  <c r="S2275" i="7"/>
  <c r="C2595" i="6"/>
  <c r="C2595" i="7"/>
  <c r="M2595" i="7" s="1"/>
  <c r="G2275" i="4"/>
  <c r="H2275" i="4" s="1"/>
  <c r="E2275" i="6"/>
  <c r="G2587" i="5"/>
  <c r="F2587" i="5"/>
  <c r="H2587" i="5"/>
  <c r="E2607" i="4"/>
  <c r="C2608" i="4"/>
  <c r="E2276" i="7"/>
  <c r="N2276" i="7" s="1"/>
  <c r="G2597" i="3"/>
  <c r="F2597" i="3"/>
  <c r="H2596" i="3"/>
  <c r="I2596" i="3" s="1"/>
  <c r="U2275" i="7" l="1"/>
  <c r="J2587" i="6"/>
  <c r="J2587" i="7"/>
  <c r="K2587" i="6"/>
  <c r="K2587" i="7"/>
  <c r="L2587" i="6"/>
  <c r="L2587" i="7"/>
  <c r="P2587" i="7" s="1"/>
  <c r="P2586" i="7"/>
  <c r="V2275" i="7"/>
  <c r="D2607" i="6"/>
  <c r="D2607" i="7"/>
  <c r="S2276" i="7"/>
  <c r="T2276" i="7"/>
  <c r="R2276" i="7"/>
  <c r="Q2276" i="7"/>
  <c r="C2596" i="6"/>
  <c r="C2596" i="7"/>
  <c r="M2596" i="7" s="1"/>
  <c r="G2276" i="4"/>
  <c r="H2276" i="4" s="1"/>
  <c r="E2276" i="6"/>
  <c r="H2588" i="5"/>
  <c r="G2588" i="5"/>
  <c r="F2588" i="5"/>
  <c r="E2608" i="4"/>
  <c r="C2609" i="4"/>
  <c r="E2277" i="7"/>
  <c r="N2277" i="7" s="1"/>
  <c r="H2597" i="3"/>
  <c r="F2598" i="3"/>
  <c r="I2597" i="3"/>
  <c r="G2598" i="3"/>
  <c r="J2588" i="6" l="1"/>
  <c r="J2588" i="7"/>
  <c r="K2588" i="6"/>
  <c r="K2588" i="7"/>
  <c r="L2588" i="6"/>
  <c r="L2588" i="7"/>
  <c r="P2588" i="7" s="1"/>
  <c r="S2277" i="7"/>
  <c r="R2277" i="7"/>
  <c r="Q2277" i="7"/>
  <c r="T2277" i="7"/>
  <c r="D2608" i="6"/>
  <c r="D2608" i="7"/>
  <c r="U2276" i="7"/>
  <c r="V2276" i="7"/>
  <c r="C2597" i="6"/>
  <c r="C2597" i="7"/>
  <c r="M2597" i="7" s="1"/>
  <c r="G2277" i="4"/>
  <c r="H2277" i="4" s="1"/>
  <c r="E2277" i="6"/>
  <c r="F2589" i="5"/>
  <c r="H2589" i="5"/>
  <c r="G2589" i="5"/>
  <c r="E2609" i="4"/>
  <c r="C2610" i="4"/>
  <c r="E2278" i="7"/>
  <c r="N2278" i="7" s="1"/>
  <c r="F2599" i="3"/>
  <c r="H2598" i="3"/>
  <c r="I2598" i="3" s="1"/>
  <c r="G2599" i="3"/>
  <c r="L2589" i="6" l="1"/>
  <c r="L2589" i="7"/>
  <c r="J2589" i="6"/>
  <c r="J2589" i="7"/>
  <c r="K2589" i="6"/>
  <c r="K2589" i="7"/>
  <c r="D2609" i="6"/>
  <c r="D2609" i="7"/>
  <c r="V2277" i="7"/>
  <c r="U2277" i="7"/>
  <c r="R2278" i="7"/>
  <c r="Q2278" i="7"/>
  <c r="T2278" i="7"/>
  <c r="S2278" i="7"/>
  <c r="C2598" i="6"/>
  <c r="C2598" i="7"/>
  <c r="M2598" i="7" s="1"/>
  <c r="G2278" i="4"/>
  <c r="H2278" i="4" s="1"/>
  <c r="E2278" i="6"/>
  <c r="F2590" i="5"/>
  <c r="H2590" i="5"/>
  <c r="G2590" i="5"/>
  <c r="E2610" i="4"/>
  <c r="C2611" i="4"/>
  <c r="E2279" i="7"/>
  <c r="N2279" i="7" s="1"/>
  <c r="G2600" i="3"/>
  <c r="H2599" i="3"/>
  <c r="I2599" i="3" s="1"/>
  <c r="F2600" i="3"/>
  <c r="K2590" i="6" l="1"/>
  <c r="K2590" i="7"/>
  <c r="J2590" i="6"/>
  <c r="J2590" i="7"/>
  <c r="P2589" i="7"/>
  <c r="L2590" i="6"/>
  <c r="L2590" i="7"/>
  <c r="U2278" i="7"/>
  <c r="V2278" i="7"/>
  <c r="D2610" i="6"/>
  <c r="D2610" i="7"/>
  <c r="S2279" i="7"/>
  <c r="T2279" i="7"/>
  <c r="R2279" i="7"/>
  <c r="Q2279" i="7"/>
  <c r="C2599" i="6"/>
  <c r="C2599" i="7"/>
  <c r="M2599" i="7" s="1"/>
  <c r="G2279" i="4"/>
  <c r="H2279" i="4" s="1"/>
  <c r="E2279" i="6"/>
  <c r="H2591" i="5"/>
  <c r="G2591" i="5"/>
  <c r="F2591" i="5"/>
  <c r="E2611" i="4"/>
  <c r="C2612" i="4"/>
  <c r="E2280" i="7"/>
  <c r="N2280" i="7" s="1"/>
  <c r="G2601" i="3"/>
  <c r="H2600" i="3"/>
  <c r="I2600" i="3" s="1"/>
  <c r="F2601" i="3"/>
  <c r="J2591" i="6" l="1"/>
  <c r="J2591" i="7"/>
  <c r="P2590" i="7"/>
  <c r="K2591" i="6"/>
  <c r="K2591" i="7"/>
  <c r="L2591" i="6"/>
  <c r="L2591" i="7"/>
  <c r="P2591" i="7" s="1"/>
  <c r="D2611" i="6"/>
  <c r="D2611" i="7"/>
  <c r="U2279" i="7"/>
  <c r="V2279" i="7"/>
  <c r="R2280" i="7"/>
  <c r="T2280" i="7"/>
  <c r="S2280" i="7"/>
  <c r="Q2280" i="7"/>
  <c r="C2600" i="6"/>
  <c r="C2600" i="7"/>
  <c r="M2600" i="7" s="1"/>
  <c r="G2280" i="4"/>
  <c r="H2280" i="4" s="1"/>
  <c r="E2280" i="6"/>
  <c r="H2592" i="5"/>
  <c r="G2592" i="5"/>
  <c r="F2592" i="5"/>
  <c r="E2612" i="4"/>
  <c r="C2613" i="4"/>
  <c r="E2281" i="7"/>
  <c r="N2281" i="7" s="1"/>
  <c r="H2601" i="3"/>
  <c r="I2601" i="3" s="1"/>
  <c r="F2602" i="3"/>
  <c r="G2602" i="3"/>
  <c r="K2592" i="6" l="1"/>
  <c r="K2592" i="7"/>
  <c r="J2592" i="6"/>
  <c r="J2592" i="7"/>
  <c r="L2592" i="6"/>
  <c r="L2592" i="7"/>
  <c r="P2592" i="7" s="1"/>
  <c r="U2280" i="7"/>
  <c r="V2280" i="7"/>
  <c r="D2612" i="6"/>
  <c r="D2612" i="7"/>
  <c r="Q2281" i="7"/>
  <c r="T2281" i="7"/>
  <c r="R2281" i="7"/>
  <c r="S2281" i="7"/>
  <c r="C2601" i="6"/>
  <c r="C2601" i="7"/>
  <c r="M2601" i="7" s="1"/>
  <c r="G2281" i="4"/>
  <c r="H2281" i="4" s="1"/>
  <c r="E2281" i="6"/>
  <c r="H2593" i="5"/>
  <c r="G2593" i="5"/>
  <c r="F2593" i="5"/>
  <c r="E2613" i="4"/>
  <c r="C2614" i="4"/>
  <c r="E2282" i="7"/>
  <c r="N2282" i="7" s="1"/>
  <c r="G2603" i="3"/>
  <c r="F2603" i="3"/>
  <c r="H2602" i="3"/>
  <c r="I2602" i="3" s="1"/>
  <c r="K2593" i="6" l="1"/>
  <c r="K2593" i="7"/>
  <c r="J2593" i="6"/>
  <c r="J2593" i="7"/>
  <c r="L2593" i="6"/>
  <c r="L2593" i="7"/>
  <c r="P2593" i="7" s="1"/>
  <c r="U2281" i="7"/>
  <c r="V2281" i="7"/>
  <c r="D2613" i="6"/>
  <c r="D2613" i="7"/>
  <c r="R2282" i="7"/>
  <c r="Q2282" i="7"/>
  <c r="T2282" i="7"/>
  <c r="S2282" i="7"/>
  <c r="C2602" i="6"/>
  <c r="C2602" i="7"/>
  <c r="M2602" i="7" s="1"/>
  <c r="G2282" i="4"/>
  <c r="H2282" i="4" s="1"/>
  <c r="E2282" i="6"/>
  <c r="H2594" i="5"/>
  <c r="G2594" i="5"/>
  <c r="F2594" i="5"/>
  <c r="E2614" i="4"/>
  <c r="C2615" i="4"/>
  <c r="E2283" i="7"/>
  <c r="N2283" i="7" s="1"/>
  <c r="G2604" i="3"/>
  <c r="H2603" i="3"/>
  <c r="I2603" i="3" s="1"/>
  <c r="F2604" i="3"/>
  <c r="K2594" i="6" l="1"/>
  <c r="K2594" i="7"/>
  <c r="J2594" i="6"/>
  <c r="J2594" i="7"/>
  <c r="L2594" i="6"/>
  <c r="L2594" i="7"/>
  <c r="P2594" i="7" s="1"/>
  <c r="D2614" i="6"/>
  <c r="D2614" i="7"/>
  <c r="V2282" i="7"/>
  <c r="U2282" i="7"/>
  <c r="T2283" i="7"/>
  <c r="Q2283" i="7"/>
  <c r="S2283" i="7"/>
  <c r="R2283" i="7"/>
  <c r="C2603" i="6"/>
  <c r="C2603" i="7"/>
  <c r="M2603" i="7" s="1"/>
  <c r="G2283" i="4"/>
  <c r="H2283" i="4" s="1"/>
  <c r="E2283" i="6"/>
  <c r="H2595" i="5"/>
  <c r="G2595" i="5"/>
  <c r="F2595" i="5"/>
  <c r="E2615" i="4"/>
  <c r="C2616" i="4"/>
  <c r="E2284" i="7"/>
  <c r="N2284" i="7" s="1"/>
  <c r="H2604" i="3"/>
  <c r="F2605" i="3"/>
  <c r="G2605" i="3"/>
  <c r="I2604" i="3"/>
  <c r="K2595" i="6" l="1"/>
  <c r="K2595" i="7"/>
  <c r="L2595" i="6"/>
  <c r="L2595" i="7"/>
  <c r="J2595" i="6"/>
  <c r="J2595" i="7"/>
  <c r="D2615" i="6"/>
  <c r="D2615" i="7"/>
  <c r="U2283" i="7"/>
  <c r="V2283" i="7"/>
  <c r="R2284" i="7"/>
  <c r="Q2284" i="7"/>
  <c r="S2284" i="7"/>
  <c r="T2284" i="7"/>
  <c r="C2604" i="6"/>
  <c r="C2604" i="7"/>
  <c r="M2604" i="7" s="1"/>
  <c r="G2284" i="4"/>
  <c r="H2284" i="4" s="1"/>
  <c r="E2284" i="6"/>
  <c r="H2596" i="5"/>
  <c r="G2596" i="5"/>
  <c r="F2596" i="5"/>
  <c r="E2616" i="4"/>
  <c r="C2617" i="4"/>
  <c r="E2285" i="7"/>
  <c r="N2285" i="7" s="1"/>
  <c r="G2606" i="3"/>
  <c r="F2606" i="3"/>
  <c r="H2605" i="3"/>
  <c r="I2605" i="3" s="1"/>
  <c r="K2596" i="6" l="1"/>
  <c r="K2596" i="7"/>
  <c r="L2596" i="6"/>
  <c r="L2596" i="7"/>
  <c r="J2596" i="6"/>
  <c r="J2596" i="7"/>
  <c r="P2595" i="7"/>
  <c r="D2616" i="6"/>
  <c r="D2616" i="7"/>
  <c r="V2284" i="7"/>
  <c r="U2284" i="7"/>
  <c r="T2285" i="7"/>
  <c r="Q2285" i="7"/>
  <c r="R2285" i="7"/>
  <c r="S2285" i="7"/>
  <c r="C2605" i="6"/>
  <c r="C2605" i="7"/>
  <c r="M2605" i="7" s="1"/>
  <c r="G2285" i="4"/>
  <c r="H2285" i="4" s="1"/>
  <c r="E2285" i="6"/>
  <c r="H2597" i="5"/>
  <c r="G2597" i="5"/>
  <c r="F2597" i="5"/>
  <c r="E2617" i="4"/>
  <c r="C2618" i="4"/>
  <c r="E2286" i="7"/>
  <c r="N2286" i="7" s="1"/>
  <c r="F2607" i="3"/>
  <c r="H2606" i="3"/>
  <c r="I2606" i="3"/>
  <c r="G2607" i="3"/>
  <c r="K2597" i="6" l="1"/>
  <c r="K2597" i="7"/>
  <c r="L2597" i="6"/>
  <c r="L2597" i="7"/>
  <c r="J2597" i="6"/>
  <c r="J2597" i="7"/>
  <c r="P2596" i="7"/>
  <c r="D2617" i="6"/>
  <c r="D2617" i="7"/>
  <c r="V2285" i="7"/>
  <c r="U2285" i="7"/>
  <c r="T2286" i="7"/>
  <c r="S2286" i="7"/>
  <c r="R2286" i="7"/>
  <c r="Q2286" i="7"/>
  <c r="C2606" i="6"/>
  <c r="C2606" i="7"/>
  <c r="M2606" i="7" s="1"/>
  <c r="G2286" i="4"/>
  <c r="H2286" i="4" s="1"/>
  <c r="E2286" i="6"/>
  <c r="G2598" i="5"/>
  <c r="F2598" i="5"/>
  <c r="H2598" i="5"/>
  <c r="E2618" i="4"/>
  <c r="C2619" i="4"/>
  <c r="E2287" i="7"/>
  <c r="N2287" i="7" s="1"/>
  <c r="G2608" i="3"/>
  <c r="H2607" i="3"/>
  <c r="I2607" i="3" s="1"/>
  <c r="F2608" i="3"/>
  <c r="K2598" i="6" l="1"/>
  <c r="K2598" i="7"/>
  <c r="L2598" i="6"/>
  <c r="L2598" i="7"/>
  <c r="J2598" i="6"/>
  <c r="J2598" i="7"/>
  <c r="P2597" i="7"/>
  <c r="D2618" i="6"/>
  <c r="D2618" i="7"/>
  <c r="U2286" i="7"/>
  <c r="V2286" i="7"/>
  <c r="Q2287" i="7"/>
  <c r="R2287" i="7"/>
  <c r="T2287" i="7"/>
  <c r="S2287" i="7"/>
  <c r="C2607" i="6"/>
  <c r="C2607" i="7"/>
  <c r="M2607" i="7" s="1"/>
  <c r="G2287" i="4"/>
  <c r="H2287" i="4" s="1"/>
  <c r="E2287" i="6"/>
  <c r="F2599" i="5"/>
  <c r="H2599" i="5"/>
  <c r="G2599" i="5"/>
  <c r="E2619" i="4"/>
  <c r="C2620" i="4"/>
  <c r="E2288" i="7"/>
  <c r="N2288" i="7" s="1"/>
  <c r="H2608" i="3"/>
  <c r="F2609" i="3"/>
  <c r="G2609" i="3"/>
  <c r="I2608" i="3"/>
  <c r="K2599" i="6" l="1"/>
  <c r="K2599" i="7"/>
  <c r="J2599" i="6"/>
  <c r="J2599" i="7"/>
  <c r="P2598" i="7"/>
  <c r="L2599" i="6"/>
  <c r="L2599" i="7"/>
  <c r="P2599" i="7" s="1"/>
  <c r="D2619" i="6"/>
  <c r="D2619" i="7"/>
  <c r="U2287" i="7"/>
  <c r="V2287" i="7"/>
  <c r="S2288" i="7"/>
  <c r="Q2288" i="7"/>
  <c r="R2288" i="7"/>
  <c r="T2288" i="7"/>
  <c r="C2608" i="6"/>
  <c r="C2608" i="7"/>
  <c r="M2608" i="7" s="1"/>
  <c r="G2288" i="4"/>
  <c r="H2288" i="4" s="1"/>
  <c r="E2288" i="6"/>
  <c r="H2600" i="5"/>
  <c r="G2600" i="5"/>
  <c r="F2600" i="5"/>
  <c r="E2620" i="4"/>
  <c r="C2621" i="4"/>
  <c r="E2289" i="7"/>
  <c r="N2289" i="7" s="1"/>
  <c r="H2609" i="3"/>
  <c r="I2609" i="3" s="1"/>
  <c r="F2610" i="3"/>
  <c r="G2610" i="3"/>
  <c r="K2600" i="6" l="1"/>
  <c r="K2600" i="7"/>
  <c r="J2600" i="6"/>
  <c r="J2600" i="7"/>
  <c r="L2600" i="6"/>
  <c r="L2600" i="7"/>
  <c r="P2600" i="7" s="1"/>
  <c r="V2288" i="7"/>
  <c r="U2288" i="7"/>
  <c r="D2620" i="6"/>
  <c r="D2620" i="7"/>
  <c r="R2289" i="7"/>
  <c r="T2289" i="7"/>
  <c r="Q2289" i="7"/>
  <c r="S2289" i="7"/>
  <c r="C2609" i="6"/>
  <c r="C2609" i="7"/>
  <c r="M2609" i="7" s="1"/>
  <c r="G2289" i="4"/>
  <c r="H2289" i="4" s="1"/>
  <c r="E2289" i="6"/>
  <c r="F2601" i="5"/>
  <c r="H2601" i="5"/>
  <c r="G2601" i="5"/>
  <c r="E2621" i="4"/>
  <c r="C2622" i="4"/>
  <c r="E2290" i="7"/>
  <c r="N2290" i="7" s="1"/>
  <c r="F2611" i="3"/>
  <c r="H2610" i="3"/>
  <c r="G2611" i="3"/>
  <c r="I2610" i="3"/>
  <c r="K2601" i="6" l="1"/>
  <c r="K2601" i="7"/>
  <c r="L2601" i="6"/>
  <c r="L2601" i="7"/>
  <c r="J2601" i="6"/>
  <c r="J2601" i="7"/>
  <c r="D2621" i="6"/>
  <c r="D2621" i="7"/>
  <c r="U2289" i="7"/>
  <c r="V2289" i="7"/>
  <c r="S2290" i="7"/>
  <c r="Q2290" i="7"/>
  <c r="T2290" i="7"/>
  <c r="R2290" i="7"/>
  <c r="C2610" i="6"/>
  <c r="C2610" i="7"/>
  <c r="M2610" i="7" s="1"/>
  <c r="G2290" i="4"/>
  <c r="H2290" i="4" s="1"/>
  <c r="E2290" i="6"/>
  <c r="F2602" i="5"/>
  <c r="H2602" i="5"/>
  <c r="G2602" i="5"/>
  <c r="E2622" i="4"/>
  <c r="C2623" i="4"/>
  <c r="E2291" i="7"/>
  <c r="N2291" i="7" s="1"/>
  <c r="G2612" i="3"/>
  <c r="F2612" i="3"/>
  <c r="H2611" i="3"/>
  <c r="I2611" i="3" s="1"/>
  <c r="J2602" i="6" l="1"/>
  <c r="J2602" i="7"/>
  <c r="K2602" i="6"/>
  <c r="K2602" i="7"/>
  <c r="L2602" i="6"/>
  <c r="L2602" i="7"/>
  <c r="P2602" i="7" s="1"/>
  <c r="P2601" i="7"/>
  <c r="D2622" i="6"/>
  <c r="D2622" i="7"/>
  <c r="V2290" i="7"/>
  <c r="U2290" i="7"/>
  <c r="S2291" i="7"/>
  <c r="Q2291" i="7"/>
  <c r="T2291" i="7"/>
  <c r="R2291" i="7"/>
  <c r="C2611" i="6"/>
  <c r="C2611" i="7"/>
  <c r="M2611" i="7" s="1"/>
  <c r="G2291" i="4"/>
  <c r="H2291" i="4" s="1"/>
  <c r="E2291" i="6"/>
  <c r="H2603" i="5"/>
  <c r="G2603" i="5"/>
  <c r="F2603" i="5"/>
  <c r="E2623" i="4"/>
  <c r="C2624" i="4"/>
  <c r="E2292" i="7"/>
  <c r="N2292" i="7" s="1"/>
  <c r="G2613" i="3"/>
  <c r="H2612" i="3"/>
  <c r="I2612" i="3" s="1"/>
  <c r="F2613" i="3"/>
  <c r="L2603" i="6" l="1"/>
  <c r="L2603" i="7"/>
  <c r="J2603" i="6"/>
  <c r="J2603" i="7"/>
  <c r="K2603" i="6"/>
  <c r="K2603" i="7"/>
  <c r="D2623" i="6"/>
  <c r="D2623" i="7"/>
  <c r="U2291" i="7"/>
  <c r="V2291" i="7"/>
  <c r="T2292" i="7"/>
  <c r="Q2292" i="7"/>
  <c r="R2292" i="7"/>
  <c r="S2292" i="7"/>
  <c r="C2612" i="6"/>
  <c r="C2612" i="7"/>
  <c r="M2612" i="7" s="1"/>
  <c r="G2292" i="4"/>
  <c r="H2292" i="4" s="1"/>
  <c r="E2292" i="6"/>
  <c r="H2604" i="5"/>
  <c r="G2604" i="5"/>
  <c r="F2604" i="5"/>
  <c r="E2624" i="4"/>
  <c r="C2625" i="4"/>
  <c r="E2293" i="7"/>
  <c r="N2293" i="7" s="1"/>
  <c r="G2614" i="3"/>
  <c r="H2613" i="3"/>
  <c r="I2613" i="3" s="1"/>
  <c r="F2614" i="3"/>
  <c r="L2604" i="6" l="1"/>
  <c r="L2604" i="7"/>
  <c r="P2603" i="7"/>
  <c r="J2604" i="6"/>
  <c r="J2604" i="7"/>
  <c r="K2604" i="6"/>
  <c r="K2604" i="7"/>
  <c r="D2624" i="6"/>
  <c r="D2624" i="7"/>
  <c r="V2292" i="7"/>
  <c r="U2292" i="7"/>
  <c r="T2293" i="7"/>
  <c r="S2293" i="7"/>
  <c r="Q2293" i="7"/>
  <c r="R2293" i="7"/>
  <c r="C2613" i="6"/>
  <c r="C2613" i="7"/>
  <c r="M2613" i="7" s="1"/>
  <c r="G2293" i="4"/>
  <c r="H2293" i="4" s="1"/>
  <c r="E2293" i="6"/>
  <c r="H2605" i="5"/>
  <c r="G2605" i="5"/>
  <c r="F2605" i="5"/>
  <c r="E2625" i="4"/>
  <c r="C2626" i="4"/>
  <c r="E2294" i="7"/>
  <c r="N2294" i="7" s="1"/>
  <c r="F2615" i="3"/>
  <c r="H2614" i="3"/>
  <c r="I2614" i="3"/>
  <c r="G2615" i="3"/>
  <c r="L2605" i="6" l="1"/>
  <c r="L2605" i="7"/>
  <c r="J2605" i="6"/>
  <c r="J2605" i="7"/>
  <c r="K2605" i="6"/>
  <c r="K2605" i="7"/>
  <c r="P2604" i="7"/>
  <c r="D2625" i="6"/>
  <c r="D2625" i="7"/>
  <c r="V2293" i="7"/>
  <c r="U2293" i="7"/>
  <c r="Q2294" i="7"/>
  <c r="R2294" i="7"/>
  <c r="S2294" i="7"/>
  <c r="T2294" i="7"/>
  <c r="C2614" i="6"/>
  <c r="C2614" i="7"/>
  <c r="M2614" i="7" s="1"/>
  <c r="G2294" i="4"/>
  <c r="H2294" i="4" s="1"/>
  <c r="E2294" i="6"/>
  <c r="H2606" i="5"/>
  <c r="G2606" i="5"/>
  <c r="F2606" i="5"/>
  <c r="E2626" i="4"/>
  <c r="C2627" i="4"/>
  <c r="E2295" i="7"/>
  <c r="N2295" i="7" s="1"/>
  <c r="G2616" i="3"/>
  <c r="H2615" i="3"/>
  <c r="I2615" i="3" s="1"/>
  <c r="F2616" i="3"/>
  <c r="K2606" i="6" l="1"/>
  <c r="K2606" i="7"/>
  <c r="J2606" i="6"/>
  <c r="J2606" i="7"/>
  <c r="L2606" i="6"/>
  <c r="L2606" i="7"/>
  <c r="P2606" i="7" s="1"/>
  <c r="P2605" i="7"/>
  <c r="U2294" i="7"/>
  <c r="V2294" i="7"/>
  <c r="D2626" i="6"/>
  <c r="D2626" i="7"/>
  <c r="R2295" i="7"/>
  <c r="S2295" i="7"/>
  <c r="T2295" i="7"/>
  <c r="Q2295" i="7"/>
  <c r="C2615" i="6"/>
  <c r="C2615" i="7"/>
  <c r="M2615" i="7" s="1"/>
  <c r="G2295" i="4"/>
  <c r="H2295" i="4" s="1"/>
  <c r="E2295" i="6"/>
  <c r="F2607" i="5"/>
  <c r="H2607" i="5"/>
  <c r="G2607" i="5"/>
  <c r="E2627" i="4"/>
  <c r="C2628" i="4"/>
  <c r="E2296" i="7"/>
  <c r="N2296" i="7" s="1"/>
  <c r="H2616" i="3"/>
  <c r="F2617" i="3"/>
  <c r="I2616" i="3"/>
  <c r="G2617" i="3"/>
  <c r="L2607" i="6" l="1"/>
  <c r="L2607" i="7"/>
  <c r="J2607" i="6"/>
  <c r="J2607" i="7"/>
  <c r="K2607" i="6"/>
  <c r="K2607" i="7"/>
  <c r="D2627" i="6"/>
  <c r="D2627" i="7"/>
  <c r="U2295" i="7"/>
  <c r="V2295" i="7"/>
  <c r="T2296" i="7"/>
  <c r="Q2296" i="7"/>
  <c r="R2296" i="7"/>
  <c r="S2296" i="7"/>
  <c r="C2616" i="6"/>
  <c r="C2616" i="7"/>
  <c r="M2616" i="7" s="1"/>
  <c r="G2296" i="4"/>
  <c r="H2296" i="4" s="1"/>
  <c r="E2296" i="6"/>
  <c r="H2608" i="5"/>
  <c r="G2608" i="5"/>
  <c r="F2608" i="5"/>
  <c r="E2628" i="4"/>
  <c r="C2629" i="4"/>
  <c r="E2297" i="7"/>
  <c r="N2297" i="7" s="1"/>
  <c r="G2618" i="3"/>
  <c r="F2618" i="3"/>
  <c r="H2617" i="3"/>
  <c r="I2617" i="3" s="1"/>
  <c r="J2608" i="6" l="1"/>
  <c r="J2608" i="7"/>
  <c r="K2608" i="6"/>
  <c r="K2608" i="7"/>
  <c r="P2607" i="7"/>
  <c r="L2608" i="6"/>
  <c r="L2608" i="7"/>
  <c r="P2608" i="7" s="1"/>
  <c r="D2628" i="6"/>
  <c r="D2628" i="7"/>
  <c r="V2296" i="7"/>
  <c r="U2296" i="7"/>
  <c r="T2297" i="7"/>
  <c r="Q2297" i="7"/>
  <c r="R2297" i="7"/>
  <c r="S2297" i="7"/>
  <c r="C2617" i="6"/>
  <c r="C2617" i="7"/>
  <c r="M2617" i="7" s="1"/>
  <c r="G2297" i="4"/>
  <c r="H2297" i="4" s="1"/>
  <c r="E2297" i="6"/>
  <c r="H2609" i="5"/>
  <c r="G2609" i="5"/>
  <c r="F2609" i="5"/>
  <c r="E2629" i="4"/>
  <c r="C2630" i="4"/>
  <c r="E2298" i="7"/>
  <c r="N2298" i="7" s="1"/>
  <c r="G2619" i="3"/>
  <c r="F2619" i="3"/>
  <c r="H2618" i="3"/>
  <c r="I2618" i="3" s="1"/>
  <c r="J2609" i="6" l="1"/>
  <c r="J2609" i="7"/>
  <c r="K2609" i="6"/>
  <c r="K2609" i="7"/>
  <c r="L2609" i="6"/>
  <c r="L2609" i="7"/>
  <c r="P2609" i="7" s="1"/>
  <c r="D2629" i="6"/>
  <c r="D2629" i="7"/>
  <c r="U2297" i="7"/>
  <c r="V2297" i="7"/>
  <c r="R2298" i="7"/>
  <c r="Q2298" i="7"/>
  <c r="S2298" i="7"/>
  <c r="T2298" i="7"/>
  <c r="C2618" i="6"/>
  <c r="C2618" i="7"/>
  <c r="M2618" i="7" s="1"/>
  <c r="G2298" i="4"/>
  <c r="H2298" i="4" s="1"/>
  <c r="E2298" i="6"/>
  <c r="H2610" i="5"/>
  <c r="G2610" i="5"/>
  <c r="F2610" i="5"/>
  <c r="E2630" i="4"/>
  <c r="C2631" i="4"/>
  <c r="E2299" i="7"/>
  <c r="N2299" i="7" s="1"/>
  <c r="H2619" i="3"/>
  <c r="I2619" i="3" s="1"/>
  <c r="F2620" i="3"/>
  <c r="G2620" i="3"/>
  <c r="J2610" i="6" l="1"/>
  <c r="J2610" i="7"/>
  <c r="L2610" i="6"/>
  <c r="L2610" i="7"/>
  <c r="K2610" i="6"/>
  <c r="K2610" i="7"/>
  <c r="R2299" i="7"/>
  <c r="S2299" i="7"/>
  <c r="Q2299" i="7"/>
  <c r="T2299" i="7"/>
  <c r="D2630" i="6"/>
  <c r="D2630" i="7"/>
  <c r="V2298" i="7"/>
  <c r="U2298" i="7"/>
  <c r="C2619" i="6"/>
  <c r="C2619" i="7"/>
  <c r="M2619" i="7" s="1"/>
  <c r="G2299" i="4"/>
  <c r="H2299" i="4" s="1"/>
  <c r="E2299" i="6"/>
  <c r="G2611" i="5"/>
  <c r="F2611" i="5"/>
  <c r="H2611" i="5"/>
  <c r="E2631" i="4"/>
  <c r="C2632" i="4"/>
  <c r="E2300" i="7"/>
  <c r="N2300" i="7" s="1"/>
  <c r="G2621" i="3"/>
  <c r="F2621" i="3"/>
  <c r="H2620" i="3"/>
  <c r="I2620" i="3" s="1"/>
  <c r="L2611" i="6" l="1"/>
  <c r="L2611" i="7"/>
  <c r="J2611" i="6"/>
  <c r="J2611" i="7"/>
  <c r="P2610" i="7"/>
  <c r="K2611" i="6"/>
  <c r="K2611" i="7"/>
  <c r="V2299" i="7"/>
  <c r="U2299" i="7"/>
  <c r="D2631" i="6"/>
  <c r="D2631" i="7"/>
  <c r="S2300" i="7"/>
  <c r="T2300" i="7"/>
  <c r="R2300" i="7"/>
  <c r="Q2300" i="7"/>
  <c r="C2620" i="6"/>
  <c r="C2620" i="7"/>
  <c r="M2620" i="7" s="1"/>
  <c r="G2300" i="4"/>
  <c r="H2300" i="4" s="1"/>
  <c r="E2300" i="6"/>
  <c r="H2612" i="5"/>
  <c r="G2612" i="5"/>
  <c r="F2612" i="5"/>
  <c r="E2632" i="4"/>
  <c r="C2633" i="4"/>
  <c r="E2301" i="7"/>
  <c r="N2301" i="7" s="1"/>
  <c r="H2621" i="3"/>
  <c r="F2622" i="3"/>
  <c r="I2621" i="3"/>
  <c r="G2622" i="3"/>
  <c r="J2612" i="6" l="1"/>
  <c r="J2612" i="7"/>
  <c r="L2612" i="6"/>
  <c r="L2612" i="7"/>
  <c r="P2611" i="7"/>
  <c r="K2612" i="6"/>
  <c r="K2612" i="7"/>
  <c r="D2632" i="6"/>
  <c r="D2632" i="7"/>
  <c r="V2300" i="7"/>
  <c r="U2300" i="7"/>
  <c r="R2301" i="7"/>
  <c r="T2301" i="7"/>
  <c r="Q2301" i="7"/>
  <c r="S2301" i="7"/>
  <c r="C2621" i="6"/>
  <c r="C2621" i="7"/>
  <c r="M2621" i="7" s="1"/>
  <c r="G2301" i="4"/>
  <c r="H2301" i="4" s="1"/>
  <c r="E2301" i="6"/>
  <c r="F2613" i="5"/>
  <c r="H2613" i="5"/>
  <c r="G2613" i="5"/>
  <c r="E2633" i="4"/>
  <c r="C2634" i="4"/>
  <c r="E2302" i="7"/>
  <c r="N2302" i="7" s="1"/>
  <c r="F2623" i="3"/>
  <c r="H2622" i="3"/>
  <c r="I2622" i="3" s="1"/>
  <c r="G2623" i="3"/>
  <c r="L2613" i="6" l="1"/>
  <c r="L2613" i="7"/>
  <c r="K2613" i="6"/>
  <c r="K2613" i="7"/>
  <c r="J2613" i="6"/>
  <c r="J2613" i="7"/>
  <c r="P2612" i="7"/>
  <c r="D2633" i="6"/>
  <c r="D2633" i="7"/>
  <c r="U2301" i="7"/>
  <c r="V2301" i="7"/>
  <c r="R2302" i="7"/>
  <c r="Q2302" i="7"/>
  <c r="S2302" i="7"/>
  <c r="T2302" i="7"/>
  <c r="C2622" i="6"/>
  <c r="C2622" i="7"/>
  <c r="M2622" i="7" s="1"/>
  <c r="G2302" i="4"/>
  <c r="H2302" i="4" s="1"/>
  <c r="E2302" i="6"/>
  <c r="H2614" i="5"/>
  <c r="F2614" i="5"/>
  <c r="G2614" i="5"/>
  <c r="E2634" i="4"/>
  <c r="C2635" i="4"/>
  <c r="E2303" i="7"/>
  <c r="N2303" i="7" s="1"/>
  <c r="H2623" i="3"/>
  <c r="F2624" i="3"/>
  <c r="I2623" i="3"/>
  <c r="G2624" i="3"/>
  <c r="K2614" i="6" l="1"/>
  <c r="K2614" i="7"/>
  <c r="L2614" i="6"/>
  <c r="L2614" i="7"/>
  <c r="P2613" i="7"/>
  <c r="J2614" i="6"/>
  <c r="J2614" i="7"/>
  <c r="D2634" i="6"/>
  <c r="D2634" i="7"/>
  <c r="U2302" i="7"/>
  <c r="V2302" i="7"/>
  <c r="S2303" i="7"/>
  <c r="R2303" i="7"/>
  <c r="T2303" i="7"/>
  <c r="Q2303" i="7"/>
  <c r="C2623" i="6"/>
  <c r="C2623" i="7"/>
  <c r="M2623" i="7" s="1"/>
  <c r="G2303" i="4"/>
  <c r="H2303" i="4" s="1"/>
  <c r="E2303" i="6"/>
  <c r="H2615" i="5"/>
  <c r="G2615" i="5"/>
  <c r="F2615" i="5"/>
  <c r="E2635" i="4"/>
  <c r="C2636" i="4"/>
  <c r="E2304" i="7"/>
  <c r="N2304" i="7" s="1"/>
  <c r="H2624" i="3"/>
  <c r="F2625" i="3"/>
  <c r="G2625" i="3"/>
  <c r="I2624" i="3"/>
  <c r="J2615" i="6" l="1"/>
  <c r="J2615" i="7"/>
  <c r="L2615" i="6"/>
  <c r="L2615" i="7"/>
  <c r="K2615" i="6"/>
  <c r="K2615" i="7"/>
  <c r="P2614" i="7"/>
  <c r="V2303" i="7"/>
  <c r="U2303" i="7"/>
  <c r="D2635" i="6"/>
  <c r="D2635" i="7"/>
  <c r="S2304" i="7"/>
  <c r="T2304" i="7"/>
  <c r="Q2304" i="7"/>
  <c r="R2304" i="7"/>
  <c r="C2624" i="6"/>
  <c r="C2624" i="7"/>
  <c r="M2624" i="7" s="1"/>
  <c r="G2304" i="4"/>
  <c r="H2304" i="4" s="1"/>
  <c r="E2304" i="6"/>
  <c r="H2616" i="5"/>
  <c r="G2616" i="5"/>
  <c r="F2616" i="5"/>
  <c r="E2636" i="4"/>
  <c r="C2637" i="4"/>
  <c r="E2305" i="7"/>
  <c r="N2305" i="7" s="1"/>
  <c r="G2626" i="3"/>
  <c r="H2625" i="3"/>
  <c r="I2625" i="3" s="1"/>
  <c r="F2626" i="3"/>
  <c r="K2616" i="6" l="1"/>
  <c r="K2616" i="7"/>
  <c r="L2616" i="6"/>
  <c r="L2616" i="7"/>
  <c r="J2616" i="6"/>
  <c r="J2616" i="7"/>
  <c r="P2615" i="7"/>
  <c r="D2636" i="6"/>
  <c r="D2636" i="7"/>
  <c r="U2304" i="7"/>
  <c r="V2304" i="7"/>
  <c r="R2305" i="7"/>
  <c r="T2305" i="7"/>
  <c r="Q2305" i="7"/>
  <c r="S2305" i="7"/>
  <c r="C2625" i="6"/>
  <c r="C2625" i="7"/>
  <c r="M2625" i="7" s="1"/>
  <c r="G2305" i="4"/>
  <c r="H2305" i="4" s="1"/>
  <c r="E2305" i="6"/>
  <c r="H2617" i="5"/>
  <c r="G2617" i="5"/>
  <c r="F2617" i="5"/>
  <c r="E2637" i="4"/>
  <c r="C2638" i="4"/>
  <c r="E2306" i="7"/>
  <c r="N2306" i="7" s="1"/>
  <c r="F2627" i="3"/>
  <c r="H2626" i="3"/>
  <c r="I2626" i="3" s="1"/>
  <c r="G2627" i="3"/>
  <c r="J2617" i="6" l="1"/>
  <c r="J2617" i="7"/>
  <c r="K2617" i="6"/>
  <c r="K2617" i="7"/>
  <c r="P2616" i="7"/>
  <c r="L2617" i="6"/>
  <c r="L2617" i="7"/>
  <c r="P2617" i="7" s="1"/>
  <c r="D2637" i="6"/>
  <c r="D2637" i="7"/>
  <c r="U2305" i="7"/>
  <c r="V2305" i="7"/>
  <c r="S2306" i="7"/>
  <c r="Q2306" i="7"/>
  <c r="R2306" i="7"/>
  <c r="T2306" i="7"/>
  <c r="C2626" i="6"/>
  <c r="C2626" i="7"/>
  <c r="M2626" i="7" s="1"/>
  <c r="G2306" i="4"/>
  <c r="H2306" i="4" s="1"/>
  <c r="E2306" i="6"/>
  <c r="H2618" i="5"/>
  <c r="G2618" i="5"/>
  <c r="F2618" i="5"/>
  <c r="E2638" i="4"/>
  <c r="C2639" i="4"/>
  <c r="E2307" i="7"/>
  <c r="N2307" i="7" s="1"/>
  <c r="G2628" i="3"/>
  <c r="H2627" i="3"/>
  <c r="I2627" i="3" s="1"/>
  <c r="F2628" i="3"/>
  <c r="K2618" i="6" l="1"/>
  <c r="K2618" i="7"/>
  <c r="J2618" i="6"/>
  <c r="J2618" i="7"/>
  <c r="L2618" i="6"/>
  <c r="L2618" i="7"/>
  <c r="P2618" i="7" s="1"/>
  <c r="D2638" i="6"/>
  <c r="D2638" i="7"/>
  <c r="U2306" i="7"/>
  <c r="V2306" i="7"/>
  <c r="S2307" i="7"/>
  <c r="Q2307" i="7"/>
  <c r="R2307" i="7"/>
  <c r="T2307" i="7"/>
  <c r="C2627" i="6"/>
  <c r="C2627" i="7"/>
  <c r="M2627" i="7" s="1"/>
  <c r="G2307" i="4"/>
  <c r="H2307" i="4" s="1"/>
  <c r="E2307" i="6"/>
  <c r="F2619" i="5"/>
  <c r="H2619" i="5"/>
  <c r="G2619" i="5"/>
  <c r="E2639" i="4"/>
  <c r="C2640" i="4"/>
  <c r="E2308" i="7"/>
  <c r="N2308" i="7" s="1"/>
  <c r="H2628" i="3"/>
  <c r="I2628" i="3" s="1"/>
  <c r="F2629" i="3"/>
  <c r="G2629" i="3"/>
  <c r="K2619" i="6" l="1"/>
  <c r="K2619" i="7"/>
  <c r="J2619" i="6"/>
  <c r="J2619" i="7"/>
  <c r="L2619" i="6"/>
  <c r="L2619" i="7"/>
  <c r="D2639" i="6"/>
  <c r="D2639" i="7"/>
  <c r="V2307" i="7"/>
  <c r="U2307" i="7"/>
  <c r="Q2308" i="7"/>
  <c r="R2308" i="7"/>
  <c r="T2308" i="7"/>
  <c r="S2308" i="7"/>
  <c r="C2628" i="6"/>
  <c r="C2628" i="7"/>
  <c r="M2628" i="7" s="1"/>
  <c r="G2308" i="4"/>
  <c r="H2308" i="4" s="1"/>
  <c r="E2308" i="6"/>
  <c r="H2620" i="5"/>
  <c r="G2620" i="5"/>
  <c r="F2620" i="5"/>
  <c r="E2640" i="4"/>
  <c r="C2641" i="4"/>
  <c r="E2309" i="7"/>
  <c r="N2309" i="7" s="1"/>
  <c r="G2630" i="3"/>
  <c r="F2630" i="3"/>
  <c r="H2629" i="3"/>
  <c r="I2629" i="3" s="1"/>
  <c r="P2619" i="7" l="1"/>
  <c r="J2620" i="6"/>
  <c r="J2620" i="7"/>
  <c r="L2620" i="6"/>
  <c r="L2620" i="7"/>
  <c r="K2620" i="6"/>
  <c r="K2620" i="7"/>
  <c r="D2640" i="6"/>
  <c r="D2640" i="7"/>
  <c r="U2308" i="7"/>
  <c r="V2308" i="7"/>
  <c r="Q2309" i="7"/>
  <c r="S2309" i="7"/>
  <c r="R2309" i="7"/>
  <c r="T2309" i="7"/>
  <c r="C2629" i="6"/>
  <c r="C2629" i="7"/>
  <c r="M2629" i="7" s="1"/>
  <c r="G2309" i="4"/>
  <c r="H2309" i="4" s="1"/>
  <c r="E2309" i="6"/>
  <c r="H2621" i="5"/>
  <c r="G2621" i="5"/>
  <c r="F2621" i="5"/>
  <c r="E2641" i="4"/>
  <c r="C2642" i="4"/>
  <c r="E2310" i="7"/>
  <c r="N2310" i="7" s="1"/>
  <c r="H2630" i="3"/>
  <c r="I2630" i="3" s="1"/>
  <c r="F2631" i="3"/>
  <c r="G2631" i="3"/>
  <c r="J2621" i="6" l="1"/>
  <c r="J2621" i="7"/>
  <c r="L2621" i="6"/>
  <c r="L2621" i="7"/>
  <c r="K2621" i="6"/>
  <c r="K2621" i="7"/>
  <c r="P2620" i="7"/>
  <c r="D2641" i="6"/>
  <c r="D2641" i="7"/>
  <c r="V2309" i="7"/>
  <c r="U2309" i="7"/>
  <c r="Q2310" i="7"/>
  <c r="T2310" i="7"/>
  <c r="R2310" i="7"/>
  <c r="S2310" i="7"/>
  <c r="C2630" i="6"/>
  <c r="C2630" i="7"/>
  <c r="M2630" i="7" s="1"/>
  <c r="G2310" i="4"/>
  <c r="H2310" i="4" s="1"/>
  <c r="E2310" i="6"/>
  <c r="G2622" i="5"/>
  <c r="F2622" i="5"/>
  <c r="H2622" i="5"/>
  <c r="E2642" i="4"/>
  <c r="C2643" i="4"/>
  <c r="E2311" i="7"/>
  <c r="N2311" i="7" s="1"/>
  <c r="G2632" i="3"/>
  <c r="H2631" i="3"/>
  <c r="I2631" i="3" s="1"/>
  <c r="F2632" i="3"/>
  <c r="P2621" i="7" l="1"/>
  <c r="L2622" i="6"/>
  <c r="L2622" i="7"/>
  <c r="J2622" i="6"/>
  <c r="J2622" i="7"/>
  <c r="K2622" i="6"/>
  <c r="K2622" i="7"/>
  <c r="S2311" i="7"/>
  <c r="Q2311" i="7"/>
  <c r="T2311" i="7"/>
  <c r="R2311" i="7"/>
  <c r="D2642" i="6"/>
  <c r="D2642" i="7"/>
  <c r="U2310" i="7"/>
  <c r="V2310" i="7"/>
  <c r="C2631" i="6"/>
  <c r="C2631" i="7"/>
  <c r="M2631" i="7" s="1"/>
  <c r="G2311" i="4"/>
  <c r="H2311" i="4" s="1"/>
  <c r="E2311" i="6"/>
  <c r="H2623" i="5"/>
  <c r="G2623" i="5"/>
  <c r="F2623" i="5"/>
  <c r="E2643" i="4"/>
  <c r="C2644" i="4"/>
  <c r="E2312" i="7"/>
  <c r="N2312" i="7" s="1"/>
  <c r="F2633" i="3"/>
  <c r="H2632" i="3"/>
  <c r="G2633" i="3"/>
  <c r="I2632" i="3"/>
  <c r="P2622" i="7" l="1"/>
  <c r="L2623" i="6"/>
  <c r="L2623" i="7"/>
  <c r="J2623" i="6"/>
  <c r="J2623" i="7"/>
  <c r="K2623" i="6"/>
  <c r="K2623" i="7"/>
  <c r="D2643" i="6"/>
  <c r="D2643" i="7"/>
  <c r="S2312" i="7"/>
  <c r="T2312" i="7"/>
  <c r="R2312" i="7"/>
  <c r="Q2312" i="7"/>
  <c r="V2311" i="7"/>
  <c r="U2311" i="7"/>
  <c r="C2632" i="6"/>
  <c r="C2632" i="7"/>
  <c r="M2632" i="7" s="1"/>
  <c r="G2312" i="4"/>
  <c r="H2312" i="4" s="1"/>
  <c r="E2312" i="6"/>
  <c r="H2624" i="5"/>
  <c r="G2624" i="5"/>
  <c r="F2624" i="5"/>
  <c r="E2644" i="4"/>
  <c r="C2645" i="4"/>
  <c r="E2313" i="7"/>
  <c r="N2313" i="7" s="1"/>
  <c r="G2634" i="3"/>
  <c r="H2633" i="3"/>
  <c r="I2633" i="3" s="1"/>
  <c r="F2634" i="3"/>
  <c r="K2624" i="6" l="1"/>
  <c r="K2624" i="7"/>
  <c r="P2623" i="7"/>
  <c r="J2624" i="6"/>
  <c r="J2624" i="7"/>
  <c r="L2624" i="6"/>
  <c r="L2624" i="7"/>
  <c r="P2624" i="7" s="1"/>
  <c r="V2312" i="7"/>
  <c r="U2312" i="7"/>
  <c r="D2644" i="6"/>
  <c r="D2644" i="7"/>
  <c r="T2313" i="7"/>
  <c r="S2313" i="7"/>
  <c r="Q2313" i="7"/>
  <c r="R2313" i="7"/>
  <c r="C2633" i="6"/>
  <c r="C2633" i="7"/>
  <c r="M2633" i="7" s="1"/>
  <c r="G2313" i="4"/>
  <c r="H2313" i="4" s="1"/>
  <c r="E2313" i="6"/>
  <c r="F2625" i="5"/>
  <c r="H2625" i="5"/>
  <c r="G2625" i="5"/>
  <c r="E2645" i="4"/>
  <c r="C2646" i="4"/>
  <c r="E2314" i="7"/>
  <c r="N2314" i="7" s="1"/>
  <c r="F2635" i="3"/>
  <c r="H2634" i="3"/>
  <c r="I2634" i="3" s="1"/>
  <c r="G2635" i="3"/>
  <c r="L2625" i="6" l="1"/>
  <c r="L2625" i="7"/>
  <c r="J2625" i="6"/>
  <c r="J2625" i="7"/>
  <c r="K2625" i="6"/>
  <c r="K2625" i="7"/>
  <c r="D2645" i="6"/>
  <c r="D2645" i="7"/>
  <c r="U2313" i="7"/>
  <c r="V2313" i="7"/>
  <c r="S2314" i="7"/>
  <c r="T2314" i="7"/>
  <c r="R2314" i="7"/>
  <c r="Q2314" i="7"/>
  <c r="C2634" i="6"/>
  <c r="C2634" i="7"/>
  <c r="M2634" i="7" s="1"/>
  <c r="G2314" i="4"/>
  <c r="H2314" i="4" s="1"/>
  <c r="E2314" i="6"/>
  <c r="F2626" i="5"/>
  <c r="H2626" i="5"/>
  <c r="G2626" i="5"/>
  <c r="E2315" i="7"/>
  <c r="N2315" i="7" s="1"/>
  <c r="E2646" i="4"/>
  <c r="C2647" i="4"/>
  <c r="G2636" i="3"/>
  <c r="H2635" i="3"/>
  <c r="I2635" i="3" s="1"/>
  <c r="F2636" i="3"/>
  <c r="K2626" i="6" l="1"/>
  <c r="K2626" i="7"/>
  <c r="P2625" i="7"/>
  <c r="L2626" i="6"/>
  <c r="L2626" i="7"/>
  <c r="J2626" i="6"/>
  <c r="J2626" i="7"/>
  <c r="Q2315" i="7"/>
  <c r="R2315" i="7"/>
  <c r="T2315" i="7"/>
  <c r="S2315" i="7"/>
  <c r="V2314" i="7"/>
  <c r="U2314" i="7"/>
  <c r="D2646" i="6"/>
  <c r="D2646" i="7"/>
  <c r="C2635" i="6"/>
  <c r="C2635" i="7"/>
  <c r="M2635" i="7" s="1"/>
  <c r="G2315" i="4"/>
  <c r="H2315" i="4" s="1"/>
  <c r="E2315" i="6"/>
  <c r="H2627" i="5"/>
  <c r="G2627" i="5"/>
  <c r="F2627" i="5"/>
  <c r="E2316" i="7"/>
  <c r="N2316" i="7" s="1"/>
  <c r="E2647" i="4"/>
  <c r="C2648" i="4"/>
  <c r="G2637" i="3"/>
  <c r="H2636" i="3"/>
  <c r="I2636" i="3" s="1"/>
  <c r="F2637" i="3"/>
  <c r="J2627" i="6" l="1"/>
  <c r="J2627" i="7"/>
  <c r="L2627" i="6"/>
  <c r="L2627" i="7"/>
  <c r="K2627" i="6"/>
  <c r="K2627" i="7"/>
  <c r="P2626" i="7"/>
  <c r="D2647" i="6"/>
  <c r="D2647" i="7"/>
  <c r="T2316" i="7"/>
  <c r="S2316" i="7"/>
  <c r="Q2316" i="7"/>
  <c r="R2316" i="7"/>
  <c r="V2315" i="7"/>
  <c r="U2315" i="7"/>
  <c r="C2636" i="6"/>
  <c r="C2636" i="7"/>
  <c r="M2636" i="7" s="1"/>
  <c r="G2316" i="4"/>
  <c r="H2316" i="4" s="1"/>
  <c r="E2316" i="6"/>
  <c r="H2628" i="5"/>
  <c r="G2628" i="5"/>
  <c r="F2628" i="5"/>
  <c r="E2648" i="4"/>
  <c r="C2649" i="4"/>
  <c r="E2317" i="7"/>
  <c r="N2317" i="7" s="1"/>
  <c r="F2638" i="3"/>
  <c r="H2637" i="3"/>
  <c r="I2637" i="3" s="1"/>
  <c r="G2638" i="3"/>
  <c r="K2628" i="6" l="1"/>
  <c r="K2628" i="7"/>
  <c r="L2628" i="6"/>
  <c r="L2628" i="7"/>
  <c r="J2628" i="6"/>
  <c r="J2628" i="7"/>
  <c r="P2627" i="7"/>
  <c r="D2648" i="6"/>
  <c r="D2648" i="7"/>
  <c r="V2316" i="7"/>
  <c r="U2316" i="7"/>
  <c r="T2317" i="7"/>
  <c r="S2317" i="7"/>
  <c r="R2317" i="7"/>
  <c r="Q2317" i="7"/>
  <c r="C2637" i="6"/>
  <c r="C2637" i="7"/>
  <c r="M2637" i="7" s="1"/>
  <c r="G2317" i="4"/>
  <c r="H2317" i="4" s="1"/>
  <c r="E2317" i="6"/>
  <c r="H2629" i="5"/>
  <c r="G2629" i="5"/>
  <c r="F2629" i="5"/>
  <c r="E2649" i="4"/>
  <c r="C2650" i="4"/>
  <c r="E2318" i="7"/>
  <c r="N2318" i="7" s="1"/>
  <c r="G2639" i="3"/>
  <c r="F2639" i="3"/>
  <c r="H2638" i="3"/>
  <c r="I2638" i="3" s="1"/>
  <c r="L2629" i="6" l="1"/>
  <c r="L2629" i="7"/>
  <c r="P2628" i="7"/>
  <c r="J2629" i="6"/>
  <c r="J2629" i="7"/>
  <c r="K2629" i="6"/>
  <c r="K2629" i="7"/>
  <c r="V2317" i="7"/>
  <c r="U2317" i="7"/>
  <c r="D2649" i="6"/>
  <c r="D2649" i="7"/>
  <c r="Q2318" i="7"/>
  <c r="T2318" i="7"/>
  <c r="S2318" i="7"/>
  <c r="R2318" i="7"/>
  <c r="C2638" i="6"/>
  <c r="C2638" i="7"/>
  <c r="M2638" i="7" s="1"/>
  <c r="G2318" i="4"/>
  <c r="H2318" i="4" s="1"/>
  <c r="E2318" i="6"/>
  <c r="H2630" i="5"/>
  <c r="G2630" i="5"/>
  <c r="F2630" i="5"/>
  <c r="E2650" i="4"/>
  <c r="C2651" i="4"/>
  <c r="E2319" i="7"/>
  <c r="N2319" i="7" s="1"/>
  <c r="H2639" i="3"/>
  <c r="I2639" i="3" s="1"/>
  <c r="F2640" i="3"/>
  <c r="G2640" i="3"/>
  <c r="K2630" i="6" l="1"/>
  <c r="K2630" i="7"/>
  <c r="J2630" i="6"/>
  <c r="J2630" i="7"/>
  <c r="P2629" i="7"/>
  <c r="L2630" i="6"/>
  <c r="L2630" i="7"/>
  <c r="P2630" i="7" s="1"/>
  <c r="D2650" i="6"/>
  <c r="D2650" i="7"/>
  <c r="U2318" i="7"/>
  <c r="V2318" i="7"/>
  <c r="S2319" i="7"/>
  <c r="Q2319" i="7"/>
  <c r="R2319" i="7"/>
  <c r="T2319" i="7"/>
  <c r="C2639" i="6"/>
  <c r="C2639" i="7"/>
  <c r="M2639" i="7" s="1"/>
  <c r="G2319" i="4"/>
  <c r="H2319" i="4" s="1"/>
  <c r="E2319" i="6"/>
  <c r="F2631" i="5"/>
  <c r="H2631" i="5"/>
  <c r="G2631" i="5"/>
  <c r="E2651" i="4"/>
  <c r="C2652" i="4"/>
  <c r="E2320" i="7"/>
  <c r="N2320" i="7" s="1"/>
  <c r="G2641" i="3"/>
  <c r="H2640" i="3"/>
  <c r="I2640" i="3" s="1"/>
  <c r="F2641" i="3"/>
  <c r="L2631" i="6" l="1"/>
  <c r="L2631" i="7"/>
  <c r="K2631" i="6"/>
  <c r="K2631" i="7"/>
  <c r="J2631" i="6"/>
  <c r="J2631" i="7"/>
  <c r="V2319" i="7"/>
  <c r="U2319" i="7"/>
  <c r="D2651" i="6"/>
  <c r="D2651" i="7"/>
  <c r="R2320" i="7"/>
  <c r="S2320" i="7"/>
  <c r="T2320" i="7"/>
  <c r="Q2320" i="7"/>
  <c r="C2640" i="6"/>
  <c r="C2640" i="7"/>
  <c r="M2640" i="7" s="1"/>
  <c r="G2320" i="4"/>
  <c r="H2320" i="4" s="1"/>
  <c r="E2320" i="6"/>
  <c r="H2632" i="5"/>
  <c r="G2632" i="5"/>
  <c r="F2632" i="5"/>
  <c r="E2652" i="4"/>
  <c r="C2653" i="4"/>
  <c r="E2321" i="7"/>
  <c r="N2321" i="7" s="1"/>
  <c r="G2642" i="3"/>
  <c r="F2642" i="3"/>
  <c r="H2641" i="3"/>
  <c r="I2641" i="3" s="1"/>
  <c r="K2632" i="6" l="1"/>
  <c r="K2632" i="7"/>
  <c r="J2632" i="6"/>
  <c r="J2632" i="7"/>
  <c r="P2631" i="7"/>
  <c r="L2632" i="6"/>
  <c r="L2632" i="7"/>
  <c r="P2632" i="7" s="1"/>
  <c r="U2320" i="7"/>
  <c r="V2320" i="7"/>
  <c r="D2652" i="6"/>
  <c r="D2652" i="7"/>
  <c r="R2321" i="7"/>
  <c r="T2321" i="7"/>
  <c r="Q2321" i="7"/>
  <c r="S2321" i="7"/>
  <c r="C2641" i="6"/>
  <c r="C2641" i="7"/>
  <c r="M2641" i="7" s="1"/>
  <c r="G2321" i="4"/>
  <c r="H2321" i="4" s="1"/>
  <c r="E2321" i="6"/>
  <c r="H2633" i="5"/>
  <c r="G2633" i="5"/>
  <c r="F2633" i="5"/>
  <c r="E2653" i="4"/>
  <c r="C2654" i="4"/>
  <c r="E2322" i="7"/>
  <c r="N2322" i="7" s="1"/>
  <c r="F2643" i="3"/>
  <c r="H2642" i="3"/>
  <c r="I2642" i="3" s="1"/>
  <c r="G2643" i="3"/>
  <c r="K2633" i="6" l="1"/>
  <c r="K2633" i="7"/>
  <c r="J2633" i="6"/>
  <c r="J2633" i="7"/>
  <c r="L2633" i="6"/>
  <c r="L2633" i="7"/>
  <c r="V2321" i="7"/>
  <c r="U2321" i="7"/>
  <c r="D2653" i="6"/>
  <c r="D2653" i="7"/>
  <c r="Q2322" i="7"/>
  <c r="T2322" i="7"/>
  <c r="S2322" i="7"/>
  <c r="R2322" i="7"/>
  <c r="C2642" i="6"/>
  <c r="C2642" i="7"/>
  <c r="M2642" i="7" s="1"/>
  <c r="G2322" i="4"/>
  <c r="H2322" i="4" s="1"/>
  <c r="E2322" i="6"/>
  <c r="H2634" i="5"/>
  <c r="G2634" i="5"/>
  <c r="F2634" i="5"/>
  <c r="E2654" i="4"/>
  <c r="C2655" i="4"/>
  <c r="E2323" i="7"/>
  <c r="N2323" i="7" s="1"/>
  <c r="G2644" i="3"/>
  <c r="H2643" i="3"/>
  <c r="I2643" i="3" s="1"/>
  <c r="F2644" i="3"/>
  <c r="K2634" i="6" l="1"/>
  <c r="K2634" i="7"/>
  <c r="J2634" i="6"/>
  <c r="J2634" i="7"/>
  <c r="L2634" i="6"/>
  <c r="L2634" i="7"/>
  <c r="P2634" i="7" s="1"/>
  <c r="P2633" i="7"/>
  <c r="D2654" i="6"/>
  <c r="D2654" i="7"/>
  <c r="U2322" i="7"/>
  <c r="V2322" i="7"/>
  <c r="Q2323" i="7"/>
  <c r="T2323" i="7"/>
  <c r="S2323" i="7"/>
  <c r="R2323" i="7"/>
  <c r="C2643" i="6"/>
  <c r="C2643" i="7"/>
  <c r="M2643" i="7" s="1"/>
  <c r="G2323" i="4"/>
  <c r="H2323" i="4" s="1"/>
  <c r="E2323" i="6"/>
  <c r="G2635" i="5"/>
  <c r="F2635" i="5"/>
  <c r="H2635" i="5"/>
  <c r="E2655" i="4"/>
  <c r="C2656" i="4"/>
  <c r="E2324" i="7"/>
  <c r="N2324" i="7" s="1"/>
  <c r="F2645" i="3"/>
  <c r="H2644" i="3"/>
  <c r="G2645" i="3"/>
  <c r="I2644" i="3"/>
  <c r="K2635" i="6" l="1"/>
  <c r="K2635" i="7"/>
  <c r="L2635" i="6"/>
  <c r="L2635" i="7"/>
  <c r="J2635" i="6"/>
  <c r="J2635" i="7"/>
  <c r="D2655" i="6"/>
  <c r="D2655" i="7"/>
  <c r="U2323" i="7"/>
  <c r="V2323" i="7"/>
  <c r="Q2324" i="7"/>
  <c r="T2324" i="7"/>
  <c r="R2324" i="7"/>
  <c r="S2324" i="7"/>
  <c r="C2644" i="6"/>
  <c r="C2644" i="7"/>
  <c r="M2644" i="7" s="1"/>
  <c r="G2324" i="4"/>
  <c r="H2324" i="4" s="1"/>
  <c r="E2324" i="6"/>
  <c r="H2636" i="5"/>
  <c r="G2636" i="5"/>
  <c r="F2636" i="5"/>
  <c r="E2656" i="4"/>
  <c r="C2657" i="4"/>
  <c r="E2325" i="7"/>
  <c r="N2325" i="7" s="1"/>
  <c r="G2646" i="3"/>
  <c r="H2645" i="3"/>
  <c r="I2645" i="3" s="1"/>
  <c r="F2646" i="3"/>
  <c r="J2636" i="6" l="1"/>
  <c r="J2636" i="7"/>
  <c r="K2636" i="6"/>
  <c r="K2636" i="7"/>
  <c r="L2636" i="6"/>
  <c r="L2636" i="7"/>
  <c r="P2636" i="7" s="1"/>
  <c r="P2635" i="7"/>
  <c r="D2656" i="6"/>
  <c r="D2656" i="7"/>
  <c r="U2324" i="7"/>
  <c r="V2324" i="7"/>
  <c r="R2325" i="7"/>
  <c r="S2325" i="7"/>
  <c r="Q2325" i="7"/>
  <c r="T2325" i="7"/>
  <c r="C2645" i="6"/>
  <c r="C2645" i="7"/>
  <c r="M2645" i="7" s="1"/>
  <c r="G2325" i="4"/>
  <c r="H2325" i="4" s="1"/>
  <c r="E2325" i="6"/>
  <c r="F2637" i="5"/>
  <c r="H2637" i="5"/>
  <c r="G2637" i="5"/>
  <c r="E2657" i="4"/>
  <c r="C2658" i="4"/>
  <c r="E2326" i="7"/>
  <c r="N2326" i="7" s="1"/>
  <c r="G2647" i="3"/>
  <c r="F2647" i="3"/>
  <c r="H2646" i="3"/>
  <c r="I2646" i="3" s="1"/>
  <c r="L2637" i="6" l="1"/>
  <c r="L2637" i="7"/>
  <c r="J2637" i="6"/>
  <c r="J2637" i="7"/>
  <c r="K2637" i="6"/>
  <c r="K2637" i="7"/>
  <c r="D2657" i="6"/>
  <c r="D2657" i="7"/>
  <c r="V2325" i="7"/>
  <c r="U2325" i="7"/>
  <c r="R2326" i="7"/>
  <c r="S2326" i="7"/>
  <c r="Q2326" i="7"/>
  <c r="T2326" i="7"/>
  <c r="C2646" i="6"/>
  <c r="C2646" i="7"/>
  <c r="M2646" i="7" s="1"/>
  <c r="G2326" i="4"/>
  <c r="H2326" i="4" s="1"/>
  <c r="E2326" i="6"/>
  <c r="H2638" i="5"/>
  <c r="G2638" i="5"/>
  <c r="F2638" i="5"/>
  <c r="E2658" i="4"/>
  <c r="C2659" i="4"/>
  <c r="E2327" i="7"/>
  <c r="N2327" i="7" s="1"/>
  <c r="H2647" i="3"/>
  <c r="F2648" i="3"/>
  <c r="I2647" i="3"/>
  <c r="G2648" i="3"/>
  <c r="J2638" i="6" l="1"/>
  <c r="J2638" i="7"/>
  <c r="L2638" i="6"/>
  <c r="L2638" i="7"/>
  <c r="P2637" i="7"/>
  <c r="K2638" i="6"/>
  <c r="K2638" i="7"/>
  <c r="Q2327" i="7"/>
  <c r="S2327" i="7"/>
  <c r="R2327" i="7"/>
  <c r="T2327" i="7"/>
  <c r="U2326" i="7"/>
  <c r="V2326" i="7"/>
  <c r="D2658" i="6"/>
  <c r="D2658" i="7"/>
  <c r="C2647" i="6"/>
  <c r="C2647" i="7"/>
  <c r="M2647" i="7" s="1"/>
  <c r="G2327" i="4"/>
  <c r="H2327" i="4" s="1"/>
  <c r="E2327" i="6"/>
  <c r="H2639" i="5"/>
  <c r="G2639" i="5"/>
  <c r="F2639" i="5"/>
  <c r="E2659" i="4"/>
  <c r="C2660" i="4"/>
  <c r="E2328" i="7"/>
  <c r="N2328" i="7" s="1"/>
  <c r="H2648" i="3"/>
  <c r="F2649" i="3"/>
  <c r="I2648" i="3"/>
  <c r="G2649" i="3"/>
  <c r="J2639" i="6" l="1"/>
  <c r="J2639" i="7"/>
  <c r="K2639" i="6"/>
  <c r="K2639" i="7"/>
  <c r="L2639" i="6"/>
  <c r="L2639" i="7"/>
  <c r="P2639" i="7" s="1"/>
  <c r="P2638" i="7"/>
  <c r="D2659" i="6"/>
  <c r="D2659" i="7"/>
  <c r="R2328" i="7"/>
  <c r="S2328" i="7"/>
  <c r="T2328" i="7"/>
  <c r="Q2328" i="7"/>
  <c r="U2327" i="7"/>
  <c r="V2327" i="7"/>
  <c r="C2648" i="6"/>
  <c r="C2648" i="7"/>
  <c r="M2648" i="7" s="1"/>
  <c r="G2328" i="4"/>
  <c r="H2328" i="4" s="1"/>
  <c r="E2328" i="6"/>
  <c r="H2640" i="5"/>
  <c r="G2640" i="5"/>
  <c r="F2640" i="5"/>
  <c r="E2660" i="4"/>
  <c r="C2661" i="4"/>
  <c r="E2329" i="7"/>
  <c r="N2329" i="7" s="1"/>
  <c r="G2650" i="3"/>
  <c r="F2650" i="3"/>
  <c r="H2649" i="3"/>
  <c r="I2649" i="3" s="1"/>
  <c r="K2640" i="6" l="1"/>
  <c r="K2640" i="7"/>
  <c r="L2640" i="6"/>
  <c r="L2640" i="7"/>
  <c r="J2640" i="6"/>
  <c r="J2640" i="7"/>
  <c r="D2660" i="6"/>
  <c r="D2660" i="7"/>
  <c r="V2328" i="7"/>
  <c r="U2328" i="7"/>
  <c r="S2329" i="7"/>
  <c r="R2329" i="7"/>
  <c r="Q2329" i="7"/>
  <c r="T2329" i="7"/>
  <c r="C2649" i="6"/>
  <c r="C2649" i="7"/>
  <c r="M2649" i="7" s="1"/>
  <c r="G2329" i="4"/>
  <c r="H2329" i="4" s="1"/>
  <c r="E2329" i="6"/>
  <c r="H2641" i="5"/>
  <c r="F2641" i="5"/>
  <c r="G2641" i="5"/>
  <c r="E2661" i="4"/>
  <c r="C2662" i="4"/>
  <c r="E2330" i="7"/>
  <c r="N2330" i="7" s="1"/>
  <c r="G2651" i="3"/>
  <c r="H2650" i="3"/>
  <c r="I2650" i="3" s="1"/>
  <c r="F2651" i="3"/>
  <c r="P2640" i="7" l="1"/>
  <c r="J2641" i="6"/>
  <c r="J2641" i="7"/>
  <c r="K2641" i="6"/>
  <c r="K2641" i="7"/>
  <c r="L2641" i="6"/>
  <c r="L2641" i="7"/>
  <c r="P2641" i="7" s="1"/>
  <c r="D2661" i="6"/>
  <c r="D2661" i="7"/>
  <c r="R2330" i="7"/>
  <c r="S2330" i="7"/>
  <c r="Q2330" i="7"/>
  <c r="T2330" i="7"/>
  <c r="V2329" i="7"/>
  <c r="U2329" i="7"/>
  <c r="C2650" i="6"/>
  <c r="C2650" i="7"/>
  <c r="M2650" i="7" s="1"/>
  <c r="G2330" i="4"/>
  <c r="H2330" i="4" s="1"/>
  <c r="E2330" i="6"/>
  <c r="H2642" i="5"/>
  <c r="G2642" i="5"/>
  <c r="F2642" i="5"/>
  <c r="E2662" i="4"/>
  <c r="C2663" i="4"/>
  <c r="E2331" i="7"/>
  <c r="N2331" i="7" s="1"/>
  <c r="G2652" i="3"/>
  <c r="H2651" i="3"/>
  <c r="I2651" i="3" s="1"/>
  <c r="F2652" i="3"/>
  <c r="J2642" i="6" l="1"/>
  <c r="J2642" i="7"/>
  <c r="L2642" i="6"/>
  <c r="L2642" i="7"/>
  <c r="K2642" i="6"/>
  <c r="K2642" i="7"/>
  <c r="D2662" i="6"/>
  <c r="D2662" i="7"/>
  <c r="U2330" i="7"/>
  <c r="V2330" i="7"/>
  <c r="S2331" i="7"/>
  <c r="R2331" i="7"/>
  <c r="Q2331" i="7"/>
  <c r="T2331" i="7"/>
  <c r="C2651" i="6"/>
  <c r="C2651" i="7"/>
  <c r="M2651" i="7" s="1"/>
  <c r="G2331" i="4"/>
  <c r="H2331" i="4" s="1"/>
  <c r="E2331" i="6"/>
  <c r="H2643" i="5"/>
  <c r="G2643" i="5"/>
  <c r="F2643" i="5"/>
  <c r="E2663" i="4"/>
  <c r="C2664" i="4"/>
  <c r="E2332" i="7"/>
  <c r="N2332" i="7" s="1"/>
  <c r="H2652" i="3"/>
  <c r="I2652" i="3" s="1"/>
  <c r="F2653" i="3"/>
  <c r="G2653" i="3"/>
  <c r="L2643" i="6" l="1"/>
  <c r="L2643" i="7"/>
  <c r="J2643" i="6"/>
  <c r="J2643" i="7"/>
  <c r="K2643" i="6"/>
  <c r="K2643" i="7"/>
  <c r="P2642" i="7"/>
  <c r="U2331" i="7"/>
  <c r="V2331" i="7"/>
  <c r="D2663" i="6"/>
  <c r="D2663" i="7"/>
  <c r="Q2332" i="7"/>
  <c r="R2332" i="7"/>
  <c r="T2332" i="7"/>
  <c r="S2332" i="7"/>
  <c r="C2652" i="6"/>
  <c r="C2652" i="7"/>
  <c r="M2652" i="7" s="1"/>
  <c r="G2332" i="4"/>
  <c r="H2332" i="4" s="1"/>
  <c r="E2332" i="6"/>
  <c r="H2644" i="5"/>
  <c r="G2644" i="5"/>
  <c r="F2644" i="5"/>
  <c r="E2664" i="4"/>
  <c r="C2665" i="4"/>
  <c r="E2333" i="7"/>
  <c r="N2333" i="7" s="1"/>
  <c r="G2654" i="3"/>
  <c r="F2654" i="3"/>
  <c r="H2653" i="3"/>
  <c r="I2653" i="3" s="1"/>
  <c r="J2644" i="6" l="1"/>
  <c r="J2644" i="7"/>
  <c r="L2644" i="6"/>
  <c r="L2644" i="7"/>
  <c r="P2643" i="7"/>
  <c r="K2644" i="6"/>
  <c r="K2644" i="7"/>
  <c r="D2664" i="6"/>
  <c r="D2664" i="7"/>
  <c r="U2332" i="7"/>
  <c r="V2332" i="7"/>
  <c r="T2333" i="7"/>
  <c r="S2333" i="7"/>
  <c r="R2333" i="7"/>
  <c r="Q2333" i="7"/>
  <c r="C2653" i="6"/>
  <c r="C2653" i="7"/>
  <c r="M2653" i="7" s="1"/>
  <c r="G2333" i="4"/>
  <c r="H2333" i="4" s="1"/>
  <c r="E2333" i="6"/>
  <c r="H2645" i="5"/>
  <c r="G2645" i="5"/>
  <c r="F2645" i="5"/>
  <c r="E2665" i="4"/>
  <c r="C2666" i="4"/>
  <c r="E2334" i="7"/>
  <c r="N2334" i="7" s="1"/>
  <c r="F2655" i="3"/>
  <c r="H2654" i="3"/>
  <c r="G2655" i="3"/>
  <c r="I2654" i="3"/>
  <c r="L2645" i="6" l="1"/>
  <c r="L2645" i="7"/>
  <c r="J2645" i="6"/>
  <c r="J2645" i="7"/>
  <c r="K2645" i="6"/>
  <c r="K2645" i="7"/>
  <c r="P2644" i="7"/>
  <c r="D2665" i="6"/>
  <c r="D2665" i="7"/>
  <c r="U2333" i="7"/>
  <c r="V2333" i="7"/>
  <c r="R2334" i="7"/>
  <c r="S2334" i="7"/>
  <c r="T2334" i="7"/>
  <c r="Q2334" i="7"/>
  <c r="C2654" i="6"/>
  <c r="C2654" i="7"/>
  <c r="M2654" i="7" s="1"/>
  <c r="G2334" i="4"/>
  <c r="H2334" i="4" s="1"/>
  <c r="E2334" i="6"/>
  <c r="G2646" i="5"/>
  <c r="F2646" i="5"/>
  <c r="H2646" i="5"/>
  <c r="E2666" i="4"/>
  <c r="C2667" i="4"/>
  <c r="E2335" i="7"/>
  <c r="N2335" i="7" s="1"/>
  <c r="G2656" i="3"/>
  <c r="H2655" i="3"/>
  <c r="I2655" i="3" s="1"/>
  <c r="F2656" i="3"/>
  <c r="K2646" i="6" l="1"/>
  <c r="K2646" i="7"/>
  <c r="L2646" i="6"/>
  <c r="L2646" i="7"/>
  <c r="J2646" i="6"/>
  <c r="J2646" i="7"/>
  <c r="P2645" i="7"/>
  <c r="D2666" i="6"/>
  <c r="D2666" i="7"/>
  <c r="U2334" i="7"/>
  <c r="V2334" i="7"/>
  <c r="Q2335" i="7"/>
  <c r="R2335" i="7"/>
  <c r="T2335" i="7"/>
  <c r="S2335" i="7"/>
  <c r="C2655" i="6"/>
  <c r="C2655" i="7"/>
  <c r="M2655" i="7" s="1"/>
  <c r="G2335" i="4"/>
  <c r="H2335" i="4" s="1"/>
  <c r="E2335" i="6"/>
  <c r="G2647" i="5"/>
  <c r="F2647" i="5"/>
  <c r="H2647" i="5"/>
  <c r="E2667" i="4"/>
  <c r="C2668" i="4"/>
  <c r="E2336" i="7"/>
  <c r="N2336" i="7" s="1"/>
  <c r="F2657" i="3"/>
  <c r="H2656" i="3"/>
  <c r="I2656" i="3" s="1"/>
  <c r="G2657" i="3"/>
  <c r="L2647" i="6" l="1"/>
  <c r="L2647" i="7"/>
  <c r="J2647" i="6"/>
  <c r="J2647" i="7"/>
  <c r="K2647" i="6"/>
  <c r="K2647" i="7"/>
  <c r="P2646" i="7"/>
  <c r="U2335" i="7"/>
  <c r="V2335" i="7"/>
  <c r="D2667" i="6"/>
  <c r="D2667" i="7"/>
  <c r="Q2336" i="7"/>
  <c r="S2336" i="7"/>
  <c r="T2336" i="7"/>
  <c r="R2336" i="7"/>
  <c r="C2656" i="6"/>
  <c r="C2656" i="7"/>
  <c r="M2656" i="7" s="1"/>
  <c r="G2336" i="4"/>
  <c r="H2336" i="4" s="1"/>
  <c r="E2336" i="6"/>
  <c r="H2648" i="5"/>
  <c r="G2648" i="5"/>
  <c r="F2648" i="5"/>
  <c r="E2668" i="4"/>
  <c r="C2669" i="4"/>
  <c r="E2337" i="7"/>
  <c r="N2337" i="7" s="1"/>
  <c r="G2658" i="3"/>
  <c r="H2657" i="3"/>
  <c r="I2657" i="3" s="1"/>
  <c r="F2658" i="3"/>
  <c r="J2648" i="6" l="1"/>
  <c r="J2648" i="7"/>
  <c r="L2648" i="6"/>
  <c r="L2648" i="7"/>
  <c r="P2647" i="7"/>
  <c r="K2648" i="6"/>
  <c r="K2648" i="7"/>
  <c r="D2668" i="6"/>
  <c r="D2668" i="7"/>
  <c r="U2336" i="7"/>
  <c r="V2336" i="7"/>
  <c r="S2337" i="7"/>
  <c r="T2337" i="7"/>
  <c r="R2337" i="7"/>
  <c r="Q2337" i="7"/>
  <c r="C2657" i="6"/>
  <c r="C2657" i="7"/>
  <c r="M2657" i="7" s="1"/>
  <c r="G2337" i="4"/>
  <c r="H2337" i="4" s="1"/>
  <c r="E2337" i="6"/>
  <c r="F2649" i="5"/>
  <c r="H2649" i="5"/>
  <c r="G2649" i="5"/>
  <c r="E2669" i="4"/>
  <c r="C2670" i="4"/>
  <c r="E2338" i="7"/>
  <c r="N2338" i="7" s="1"/>
  <c r="F2659" i="3"/>
  <c r="H2658" i="3"/>
  <c r="G2659" i="3"/>
  <c r="I2658" i="3"/>
  <c r="K2649" i="6" l="1"/>
  <c r="K2649" i="7"/>
  <c r="L2649" i="6"/>
  <c r="L2649" i="7"/>
  <c r="J2649" i="6"/>
  <c r="J2649" i="7"/>
  <c r="P2648" i="7"/>
  <c r="U2337" i="7"/>
  <c r="V2337" i="7"/>
  <c r="D2669" i="6"/>
  <c r="D2669" i="7"/>
  <c r="S2338" i="7"/>
  <c r="R2338" i="7"/>
  <c r="T2338" i="7"/>
  <c r="Q2338" i="7"/>
  <c r="C2658" i="6"/>
  <c r="C2658" i="7"/>
  <c r="M2658" i="7" s="1"/>
  <c r="G2338" i="4"/>
  <c r="H2338" i="4" s="1"/>
  <c r="E2338" i="6"/>
  <c r="F2650" i="5"/>
  <c r="H2650" i="5"/>
  <c r="G2650" i="5"/>
  <c r="E2670" i="4"/>
  <c r="C2671" i="4"/>
  <c r="E2339" i="7"/>
  <c r="N2339" i="7" s="1"/>
  <c r="G2660" i="3"/>
  <c r="F2660" i="3"/>
  <c r="H2659" i="3"/>
  <c r="I2659" i="3" s="1"/>
  <c r="L2650" i="6" l="1"/>
  <c r="L2650" i="7"/>
  <c r="K2650" i="6"/>
  <c r="K2650" i="7"/>
  <c r="J2650" i="6"/>
  <c r="J2650" i="7"/>
  <c r="P2649" i="7"/>
  <c r="D2670" i="6"/>
  <c r="D2670" i="7"/>
  <c r="U2338" i="7"/>
  <c r="V2338" i="7"/>
  <c r="S2339" i="7"/>
  <c r="T2339" i="7"/>
  <c r="Q2339" i="7"/>
  <c r="R2339" i="7"/>
  <c r="C2659" i="6"/>
  <c r="C2659" i="7"/>
  <c r="M2659" i="7" s="1"/>
  <c r="G2339" i="4"/>
  <c r="H2339" i="4" s="1"/>
  <c r="E2339" i="6"/>
  <c r="H2651" i="5"/>
  <c r="G2651" i="5"/>
  <c r="F2651" i="5"/>
  <c r="E2671" i="4"/>
  <c r="C2672" i="4"/>
  <c r="E2340" i="7"/>
  <c r="N2340" i="7" s="1"/>
  <c r="H2660" i="3"/>
  <c r="F2661" i="3"/>
  <c r="I2660" i="3"/>
  <c r="G2661" i="3"/>
  <c r="K2651" i="6" l="1"/>
  <c r="K2651" i="7"/>
  <c r="L2651" i="6"/>
  <c r="L2651" i="7"/>
  <c r="P2650" i="7"/>
  <c r="J2651" i="6"/>
  <c r="J2651" i="7"/>
  <c r="D2671" i="6"/>
  <c r="D2671" i="7"/>
  <c r="U2339" i="7"/>
  <c r="V2339" i="7"/>
  <c r="T2340" i="7"/>
  <c r="Q2340" i="7"/>
  <c r="S2340" i="7"/>
  <c r="R2340" i="7"/>
  <c r="C2660" i="6"/>
  <c r="C2660" i="7"/>
  <c r="M2660" i="7" s="1"/>
  <c r="G2340" i="4"/>
  <c r="H2340" i="4" s="1"/>
  <c r="E2340" i="6"/>
  <c r="H2652" i="5"/>
  <c r="G2652" i="5"/>
  <c r="F2652" i="5"/>
  <c r="E2672" i="4"/>
  <c r="C2673" i="4"/>
  <c r="E2341" i="7"/>
  <c r="N2341" i="7" s="1"/>
  <c r="H2661" i="3"/>
  <c r="F2662" i="3"/>
  <c r="I2661" i="3"/>
  <c r="G2662" i="3"/>
  <c r="J2652" i="6" l="1"/>
  <c r="J2652" i="7"/>
  <c r="K2652" i="6"/>
  <c r="K2652" i="7"/>
  <c r="L2652" i="6"/>
  <c r="L2652" i="7"/>
  <c r="P2652" i="7" s="1"/>
  <c r="P2651" i="7"/>
  <c r="V2340" i="7"/>
  <c r="U2340" i="7"/>
  <c r="D2672" i="6"/>
  <c r="D2672" i="7"/>
  <c r="Q2341" i="7"/>
  <c r="R2341" i="7"/>
  <c r="S2341" i="7"/>
  <c r="T2341" i="7"/>
  <c r="C2661" i="6"/>
  <c r="C2661" i="7"/>
  <c r="M2661" i="7" s="1"/>
  <c r="G2341" i="4"/>
  <c r="H2341" i="4" s="1"/>
  <c r="E2341" i="6"/>
  <c r="G2653" i="5"/>
  <c r="F2653" i="5"/>
  <c r="H2653" i="5"/>
  <c r="E2673" i="4"/>
  <c r="C2674" i="4"/>
  <c r="E2342" i="7"/>
  <c r="N2342" i="7" s="1"/>
  <c r="G2663" i="3"/>
  <c r="H2662" i="3"/>
  <c r="I2662" i="3" s="1"/>
  <c r="F2663" i="3"/>
  <c r="L2653" i="6" l="1"/>
  <c r="L2653" i="7"/>
  <c r="J2653" i="6"/>
  <c r="J2653" i="7"/>
  <c r="K2653" i="6"/>
  <c r="K2653" i="7"/>
  <c r="D2673" i="6"/>
  <c r="D2673" i="7"/>
  <c r="U2341" i="7"/>
  <c r="V2341" i="7"/>
  <c r="S2342" i="7"/>
  <c r="Q2342" i="7"/>
  <c r="R2342" i="7"/>
  <c r="T2342" i="7"/>
  <c r="C2662" i="6"/>
  <c r="C2662" i="7"/>
  <c r="M2662" i="7" s="1"/>
  <c r="G2342" i="4"/>
  <c r="H2342" i="4" s="1"/>
  <c r="E2342" i="6"/>
  <c r="H2654" i="5"/>
  <c r="G2654" i="5"/>
  <c r="F2654" i="5"/>
  <c r="E2674" i="4"/>
  <c r="C2675" i="4"/>
  <c r="E2343" i="7"/>
  <c r="N2343" i="7" s="1"/>
  <c r="H2663" i="3"/>
  <c r="F2664" i="3"/>
  <c r="G2664" i="3"/>
  <c r="I2663" i="3"/>
  <c r="L2654" i="6" l="1"/>
  <c r="L2654" i="7"/>
  <c r="J2654" i="6"/>
  <c r="J2654" i="7"/>
  <c r="P2653" i="7"/>
  <c r="K2654" i="6"/>
  <c r="K2654" i="7"/>
  <c r="D2674" i="6"/>
  <c r="D2674" i="7"/>
  <c r="U2342" i="7"/>
  <c r="V2342" i="7"/>
  <c r="T2343" i="7"/>
  <c r="Q2343" i="7"/>
  <c r="R2343" i="7"/>
  <c r="S2343" i="7"/>
  <c r="C2663" i="6"/>
  <c r="C2663" i="7"/>
  <c r="M2663" i="7" s="1"/>
  <c r="G2343" i="4"/>
  <c r="H2343" i="4" s="1"/>
  <c r="E2343" i="6"/>
  <c r="F2655" i="5"/>
  <c r="H2655" i="5"/>
  <c r="G2655" i="5"/>
  <c r="E2675" i="4"/>
  <c r="C2676" i="4"/>
  <c r="E2344" i="7"/>
  <c r="N2344" i="7" s="1"/>
  <c r="H2664" i="3"/>
  <c r="F2665" i="3"/>
  <c r="G2665" i="3"/>
  <c r="I2664" i="3"/>
  <c r="J2655" i="6" l="1"/>
  <c r="J2655" i="7"/>
  <c r="K2655" i="6"/>
  <c r="K2655" i="7"/>
  <c r="P2654" i="7"/>
  <c r="L2655" i="6"/>
  <c r="L2655" i="7"/>
  <c r="P2655" i="7" s="1"/>
  <c r="U2343" i="7"/>
  <c r="V2343" i="7"/>
  <c r="D2675" i="6"/>
  <c r="D2675" i="7"/>
  <c r="R2344" i="7"/>
  <c r="Q2344" i="7"/>
  <c r="S2344" i="7"/>
  <c r="T2344" i="7"/>
  <c r="C2664" i="6"/>
  <c r="C2664" i="7"/>
  <c r="M2664" i="7" s="1"/>
  <c r="G2344" i="4"/>
  <c r="H2344" i="4" s="1"/>
  <c r="E2344" i="6"/>
  <c r="H2656" i="5"/>
  <c r="G2656" i="5"/>
  <c r="F2656" i="5"/>
  <c r="E2676" i="4"/>
  <c r="C2677" i="4"/>
  <c r="E2345" i="7"/>
  <c r="N2345" i="7" s="1"/>
  <c r="G2666" i="3"/>
  <c r="F2666" i="3"/>
  <c r="H2665" i="3"/>
  <c r="I2665" i="3" s="1"/>
  <c r="K2656" i="6" l="1"/>
  <c r="K2656" i="7"/>
  <c r="J2656" i="6"/>
  <c r="J2656" i="7"/>
  <c r="L2656" i="6"/>
  <c r="L2656" i="7"/>
  <c r="P2656" i="7" s="1"/>
  <c r="V2344" i="7"/>
  <c r="U2344" i="7"/>
  <c r="D2676" i="6"/>
  <c r="D2676" i="7"/>
  <c r="Q2345" i="7"/>
  <c r="T2345" i="7"/>
  <c r="S2345" i="7"/>
  <c r="R2345" i="7"/>
  <c r="C2665" i="6"/>
  <c r="C2665" i="7"/>
  <c r="M2665" i="7" s="1"/>
  <c r="G2345" i="4"/>
  <c r="H2345" i="4" s="1"/>
  <c r="E2345" i="6"/>
  <c r="H2657" i="5"/>
  <c r="G2657" i="5"/>
  <c r="F2657" i="5"/>
  <c r="E2677" i="4"/>
  <c r="C2678" i="4"/>
  <c r="E2346" i="7"/>
  <c r="N2346" i="7" s="1"/>
  <c r="G2667" i="3"/>
  <c r="F2667" i="3"/>
  <c r="H2666" i="3"/>
  <c r="I2666" i="3" s="1"/>
  <c r="J2657" i="6" l="1"/>
  <c r="J2657" i="7"/>
  <c r="K2657" i="6"/>
  <c r="K2657" i="7"/>
  <c r="L2657" i="6"/>
  <c r="L2657" i="7"/>
  <c r="P2657" i="7" s="1"/>
  <c r="D2677" i="6"/>
  <c r="D2677" i="7"/>
  <c r="V2345" i="7"/>
  <c r="U2345" i="7"/>
  <c r="Q2346" i="7"/>
  <c r="T2346" i="7"/>
  <c r="S2346" i="7"/>
  <c r="R2346" i="7"/>
  <c r="C2666" i="6"/>
  <c r="C2666" i="7"/>
  <c r="M2666" i="7" s="1"/>
  <c r="G2346" i="4"/>
  <c r="H2346" i="4" s="1"/>
  <c r="E2346" i="6"/>
  <c r="H2658" i="5"/>
  <c r="G2658" i="5"/>
  <c r="F2658" i="5"/>
  <c r="E2678" i="4"/>
  <c r="C2679" i="4"/>
  <c r="E2347" i="7"/>
  <c r="N2347" i="7" s="1"/>
  <c r="H2667" i="3"/>
  <c r="I2667" i="3" s="1"/>
  <c r="F2668" i="3"/>
  <c r="G2668" i="3"/>
  <c r="K2658" i="6" l="1"/>
  <c r="K2658" i="7"/>
  <c r="J2658" i="6"/>
  <c r="J2658" i="7"/>
  <c r="L2658" i="6"/>
  <c r="L2658" i="7"/>
  <c r="P2658" i="7" s="1"/>
  <c r="D2678" i="6"/>
  <c r="D2678" i="7"/>
  <c r="U2346" i="7"/>
  <c r="V2346" i="7"/>
  <c r="Q2347" i="7"/>
  <c r="S2347" i="7"/>
  <c r="T2347" i="7"/>
  <c r="R2347" i="7"/>
  <c r="C2667" i="6"/>
  <c r="C2667" i="7"/>
  <c r="M2667" i="7" s="1"/>
  <c r="G2347" i="4"/>
  <c r="H2347" i="4" s="1"/>
  <c r="E2347" i="6"/>
  <c r="H2659" i="5"/>
  <c r="G2659" i="5"/>
  <c r="F2659" i="5"/>
  <c r="E2679" i="4"/>
  <c r="C2680" i="4"/>
  <c r="E2348" i="7"/>
  <c r="N2348" i="7" s="1"/>
  <c r="G2669" i="3"/>
  <c r="F2669" i="3"/>
  <c r="H2668" i="3"/>
  <c r="I2668" i="3" s="1"/>
  <c r="J2659" i="6" l="1"/>
  <c r="J2659" i="7"/>
  <c r="L2659" i="6"/>
  <c r="L2659" i="7"/>
  <c r="K2659" i="6"/>
  <c r="K2659" i="7"/>
  <c r="D2679" i="6"/>
  <c r="D2679" i="7"/>
  <c r="V2347" i="7"/>
  <c r="U2347" i="7"/>
  <c r="Q2348" i="7"/>
  <c r="S2348" i="7"/>
  <c r="R2348" i="7"/>
  <c r="T2348" i="7"/>
  <c r="C2668" i="6"/>
  <c r="C2668" i="7"/>
  <c r="M2668" i="7" s="1"/>
  <c r="G2348" i="4"/>
  <c r="H2348" i="4" s="1"/>
  <c r="E2348" i="6"/>
  <c r="H2660" i="5"/>
  <c r="G2660" i="5"/>
  <c r="F2660" i="5"/>
  <c r="E2680" i="4"/>
  <c r="C2681" i="4"/>
  <c r="E2349" i="7"/>
  <c r="N2349" i="7" s="1"/>
  <c r="H2669" i="3"/>
  <c r="F2670" i="3"/>
  <c r="I2669" i="3"/>
  <c r="G2670" i="3"/>
  <c r="K2660" i="6" l="1"/>
  <c r="K2660" i="7"/>
  <c r="J2660" i="6"/>
  <c r="J2660" i="7"/>
  <c r="L2660" i="6"/>
  <c r="L2660" i="7"/>
  <c r="P2660" i="7" s="1"/>
  <c r="P2659" i="7"/>
  <c r="D2680" i="6"/>
  <c r="D2680" i="7"/>
  <c r="V2348" i="7"/>
  <c r="U2348" i="7"/>
  <c r="T2349" i="7"/>
  <c r="S2349" i="7"/>
  <c r="Q2349" i="7"/>
  <c r="R2349" i="7"/>
  <c r="C2669" i="6"/>
  <c r="C2669" i="7"/>
  <c r="M2669" i="7" s="1"/>
  <c r="G2349" i="4"/>
  <c r="H2349" i="4" s="1"/>
  <c r="E2349" i="6"/>
  <c r="H2661" i="5"/>
  <c r="G2661" i="5"/>
  <c r="F2661" i="5"/>
  <c r="E2681" i="4"/>
  <c r="C2682" i="4"/>
  <c r="E2350" i="7"/>
  <c r="N2350" i="7" s="1"/>
  <c r="G2671" i="3"/>
  <c r="F2671" i="3"/>
  <c r="H2670" i="3"/>
  <c r="I2670" i="3" s="1"/>
  <c r="L2661" i="6" l="1"/>
  <c r="L2661" i="7"/>
  <c r="J2661" i="6"/>
  <c r="J2661" i="7"/>
  <c r="K2661" i="6"/>
  <c r="K2661" i="7"/>
  <c r="D2681" i="6"/>
  <c r="D2681" i="7"/>
  <c r="V2349" i="7"/>
  <c r="U2349" i="7"/>
  <c r="R2350" i="7"/>
  <c r="Q2350" i="7"/>
  <c r="S2350" i="7"/>
  <c r="T2350" i="7"/>
  <c r="C2670" i="6"/>
  <c r="C2670" i="7"/>
  <c r="M2670" i="7" s="1"/>
  <c r="G2350" i="4"/>
  <c r="H2350" i="4" s="1"/>
  <c r="E2350" i="6"/>
  <c r="G2662" i="5"/>
  <c r="F2662" i="5"/>
  <c r="H2662" i="5"/>
  <c r="E2682" i="4"/>
  <c r="C2683" i="4"/>
  <c r="E2351" i="7"/>
  <c r="N2351" i="7" s="1"/>
  <c r="H2671" i="3"/>
  <c r="F2672" i="3"/>
  <c r="I2671" i="3"/>
  <c r="G2672" i="3"/>
  <c r="J2662" i="6" l="1"/>
  <c r="J2662" i="7"/>
  <c r="K2662" i="6"/>
  <c r="K2662" i="7"/>
  <c r="P2661" i="7"/>
  <c r="L2662" i="6"/>
  <c r="L2662" i="7"/>
  <c r="P2662" i="7" s="1"/>
  <c r="D2682" i="6"/>
  <c r="D2682" i="7"/>
  <c r="V2350" i="7"/>
  <c r="U2350" i="7"/>
  <c r="T2351" i="7"/>
  <c r="Q2351" i="7"/>
  <c r="S2351" i="7"/>
  <c r="R2351" i="7"/>
  <c r="C2671" i="6"/>
  <c r="C2671" i="7"/>
  <c r="M2671" i="7" s="1"/>
  <c r="G2351" i="4"/>
  <c r="H2351" i="4" s="1"/>
  <c r="E2351" i="6"/>
  <c r="H2663" i="5"/>
  <c r="G2663" i="5"/>
  <c r="F2663" i="5"/>
  <c r="E2683" i="4"/>
  <c r="C2684" i="4"/>
  <c r="E2352" i="7"/>
  <c r="N2352" i="7" s="1"/>
  <c r="F2673" i="3"/>
  <c r="H2672" i="3"/>
  <c r="I2672" i="3" s="1"/>
  <c r="G2673" i="3"/>
  <c r="K2663" i="6" l="1"/>
  <c r="K2663" i="7"/>
  <c r="L2663" i="6"/>
  <c r="L2663" i="7"/>
  <c r="J2663" i="6"/>
  <c r="J2663" i="7"/>
  <c r="V2351" i="7"/>
  <c r="U2351" i="7"/>
  <c r="D2683" i="6"/>
  <c r="D2683" i="7"/>
  <c r="Q2352" i="7"/>
  <c r="T2352" i="7"/>
  <c r="S2352" i="7"/>
  <c r="R2352" i="7"/>
  <c r="C2672" i="6"/>
  <c r="C2672" i="7"/>
  <c r="M2672" i="7" s="1"/>
  <c r="G2352" i="4"/>
  <c r="H2352" i="4" s="1"/>
  <c r="E2352" i="6"/>
  <c r="G2664" i="5"/>
  <c r="F2664" i="5"/>
  <c r="H2664" i="5"/>
  <c r="E2684" i="4"/>
  <c r="C2685" i="4"/>
  <c r="E2353" i="7"/>
  <c r="N2353" i="7" s="1"/>
  <c r="G2674" i="3"/>
  <c r="F2674" i="3"/>
  <c r="H2673" i="3"/>
  <c r="I2673" i="3" s="1"/>
  <c r="K2664" i="6" l="1"/>
  <c r="K2664" i="7"/>
  <c r="L2664" i="6"/>
  <c r="L2664" i="7"/>
  <c r="P2663" i="7"/>
  <c r="J2664" i="6"/>
  <c r="J2664" i="7"/>
  <c r="D2684" i="6"/>
  <c r="D2684" i="7"/>
  <c r="V2352" i="7"/>
  <c r="U2352" i="7"/>
  <c r="Q2353" i="7"/>
  <c r="T2353" i="7"/>
  <c r="R2353" i="7"/>
  <c r="S2353" i="7"/>
  <c r="C2673" i="6"/>
  <c r="C2673" i="7"/>
  <c r="M2673" i="7" s="1"/>
  <c r="G2353" i="4"/>
  <c r="H2353" i="4" s="1"/>
  <c r="E2353" i="6"/>
  <c r="H2665" i="5"/>
  <c r="G2665" i="5"/>
  <c r="F2665" i="5"/>
  <c r="E2685" i="4"/>
  <c r="C2686" i="4"/>
  <c r="E2354" i="7"/>
  <c r="N2354" i="7" s="1"/>
  <c r="G2675" i="3"/>
  <c r="F2675" i="3"/>
  <c r="H2674" i="3"/>
  <c r="I2674" i="3" s="1"/>
  <c r="J2665" i="6" l="1"/>
  <c r="J2665" i="7"/>
  <c r="K2665" i="6"/>
  <c r="K2665" i="7"/>
  <c r="L2665" i="6"/>
  <c r="L2665" i="7"/>
  <c r="P2665" i="7" s="1"/>
  <c r="P2664" i="7"/>
  <c r="V2353" i="7"/>
  <c r="U2353" i="7"/>
  <c r="D2685" i="6"/>
  <c r="D2685" i="7"/>
  <c r="R2354" i="7"/>
  <c r="T2354" i="7"/>
  <c r="Q2354" i="7"/>
  <c r="S2354" i="7"/>
  <c r="C2674" i="6"/>
  <c r="C2674" i="7"/>
  <c r="M2674" i="7" s="1"/>
  <c r="G2354" i="4"/>
  <c r="H2354" i="4" s="1"/>
  <c r="E2354" i="6"/>
  <c r="H2666" i="5"/>
  <c r="G2666" i="5"/>
  <c r="F2666" i="5"/>
  <c r="E2686" i="4"/>
  <c r="C2687" i="4"/>
  <c r="E2355" i="7"/>
  <c r="N2355" i="7" s="1"/>
  <c r="G2676" i="3"/>
  <c r="H2675" i="3"/>
  <c r="I2675" i="3" s="1"/>
  <c r="F2676" i="3"/>
  <c r="J2666" i="6" l="1"/>
  <c r="J2666" i="7"/>
  <c r="L2666" i="6"/>
  <c r="L2666" i="7"/>
  <c r="K2666" i="6"/>
  <c r="K2666" i="7"/>
  <c r="D2686" i="6"/>
  <c r="D2686" i="7"/>
  <c r="V2354" i="7"/>
  <c r="U2354" i="7"/>
  <c r="S2355" i="7"/>
  <c r="Q2355" i="7"/>
  <c r="R2355" i="7"/>
  <c r="T2355" i="7"/>
  <c r="C2675" i="6"/>
  <c r="C2675" i="7"/>
  <c r="M2675" i="7" s="1"/>
  <c r="G2355" i="4"/>
  <c r="H2355" i="4" s="1"/>
  <c r="E2355" i="6"/>
  <c r="F2667" i="5"/>
  <c r="H2667" i="5"/>
  <c r="G2667" i="5"/>
  <c r="E2687" i="4"/>
  <c r="C2688" i="4"/>
  <c r="E2356" i="7"/>
  <c r="N2356" i="7" s="1"/>
  <c r="H2676" i="3"/>
  <c r="F2677" i="3"/>
  <c r="G2677" i="3"/>
  <c r="I2676" i="3"/>
  <c r="L2667" i="6" l="1"/>
  <c r="L2667" i="7"/>
  <c r="J2667" i="6"/>
  <c r="J2667" i="7"/>
  <c r="K2667" i="6"/>
  <c r="K2667" i="7"/>
  <c r="P2666" i="7"/>
  <c r="U2355" i="7"/>
  <c r="V2355" i="7"/>
  <c r="D2687" i="6"/>
  <c r="D2687" i="7"/>
  <c r="R2356" i="7"/>
  <c r="S2356" i="7"/>
  <c r="Q2356" i="7"/>
  <c r="T2356" i="7"/>
  <c r="C2676" i="6"/>
  <c r="C2676" i="7"/>
  <c r="M2676" i="7" s="1"/>
  <c r="G2356" i="4"/>
  <c r="H2356" i="4" s="1"/>
  <c r="E2356" i="6"/>
  <c r="F2668" i="5"/>
  <c r="H2668" i="5"/>
  <c r="G2668" i="5"/>
  <c r="E2688" i="4"/>
  <c r="C2689" i="4"/>
  <c r="E2357" i="7"/>
  <c r="N2357" i="7" s="1"/>
  <c r="G2678" i="3"/>
  <c r="F2678" i="3"/>
  <c r="H2677" i="3"/>
  <c r="I2677" i="3" s="1"/>
  <c r="K2668" i="6" l="1"/>
  <c r="K2668" i="7"/>
  <c r="L2668" i="6"/>
  <c r="L2668" i="7"/>
  <c r="P2667" i="7"/>
  <c r="J2668" i="6"/>
  <c r="J2668" i="7"/>
  <c r="D2688" i="6"/>
  <c r="D2688" i="7"/>
  <c r="U2356" i="7"/>
  <c r="V2356" i="7"/>
  <c r="Q2357" i="7"/>
  <c r="R2357" i="7"/>
  <c r="S2357" i="7"/>
  <c r="T2357" i="7"/>
  <c r="C2677" i="6"/>
  <c r="C2677" i="7"/>
  <c r="M2677" i="7" s="1"/>
  <c r="G2357" i="4"/>
  <c r="H2357" i="4" s="1"/>
  <c r="E2357" i="6"/>
  <c r="H2669" i="5"/>
  <c r="G2669" i="5"/>
  <c r="F2669" i="5"/>
  <c r="E2689" i="4"/>
  <c r="C2690" i="4"/>
  <c r="E2358" i="7"/>
  <c r="N2358" i="7" s="1"/>
  <c r="H2678" i="3"/>
  <c r="F2679" i="3"/>
  <c r="I2678" i="3"/>
  <c r="G2679" i="3"/>
  <c r="J2669" i="6" l="1"/>
  <c r="J2669" i="7"/>
  <c r="L2669" i="6"/>
  <c r="L2669" i="7"/>
  <c r="K2669" i="6"/>
  <c r="K2669" i="7"/>
  <c r="P2668" i="7"/>
  <c r="D2689" i="6"/>
  <c r="D2689" i="7"/>
  <c r="U2357" i="7"/>
  <c r="V2357" i="7"/>
  <c r="Q2358" i="7"/>
  <c r="T2358" i="7"/>
  <c r="R2358" i="7"/>
  <c r="S2358" i="7"/>
  <c r="C2678" i="6"/>
  <c r="C2678" i="7"/>
  <c r="M2678" i="7" s="1"/>
  <c r="G2358" i="4"/>
  <c r="H2358" i="4" s="1"/>
  <c r="E2358" i="6"/>
  <c r="H2670" i="5"/>
  <c r="G2670" i="5"/>
  <c r="F2670" i="5"/>
  <c r="E2690" i="4"/>
  <c r="C2691" i="4"/>
  <c r="E2359" i="7"/>
  <c r="N2359" i="7" s="1"/>
  <c r="H2679" i="3"/>
  <c r="F2680" i="3"/>
  <c r="G2680" i="3"/>
  <c r="I2679" i="3"/>
  <c r="J2670" i="6" l="1"/>
  <c r="J2670" i="7"/>
  <c r="L2670" i="6"/>
  <c r="L2670" i="7"/>
  <c r="K2670" i="6"/>
  <c r="K2670" i="7"/>
  <c r="P2669" i="7"/>
  <c r="D2690" i="6"/>
  <c r="D2690" i="7"/>
  <c r="U2358" i="7"/>
  <c r="V2358" i="7"/>
  <c r="R2359" i="7"/>
  <c r="S2359" i="7"/>
  <c r="T2359" i="7"/>
  <c r="Q2359" i="7"/>
  <c r="C2679" i="6"/>
  <c r="C2679" i="7"/>
  <c r="M2679" i="7" s="1"/>
  <c r="G2359" i="4"/>
  <c r="H2359" i="4" s="1"/>
  <c r="E2359" i="6"/>
  <c r="F2671" i="5"/>
  <c r="H2671" i="5"/>
  <c r="G2671" i="5"/>
  <c r="E2691" i="4"/>
  <c r="C2692" i="4"/>
  <c r="E2360" i="7"/>
  <c r="N2360" i="7" s="1"/>
  <c r="H2680" i="3"/>
  <c r="F2681" i="3"/>
  <c r="G2681" i="3"/>
  <c r="I2680" i="3"/>
  <c r="L2671" i="6" l="1"/>
  <c r="L2671" i="7"/>
  <c r="K2671" i="6"/>
  <c r="K2671" i="7"/>
  <c r="J2671" i="6"/>
  <c r="J2671" i="7"/>
  <c r="P2670" i="7"/>
  <c r="D2691" i="6"/>
  <c r="D2691" i="7"/>
  <c r="V2359" i="7"/>
  <c r="U2359" i="7"/>
  <c r="Q2360" i="7"/>
  <c r="T2360" i="7"/>
  <c r="S2360" i="7"/>
  <c r="R2360" i="7"/>
  <c r="C2680" i="6"/>
  <c r="C2680" i="7"/>
  <c r="M2680" i="7" s="1"/>
  <c r="G2360" i="4"/>
  <c r="H2360" i="4" s="1"/>
  <c r="E2360" i="6"/>
  <c r="H2672" i="5"/>
  <c r="G2672" i="5"/>
  <c r="F2672" i="5"/>
  <c r="E2692" i="4"/>
  <c r="C2693" i="4"/>
  <c r="E2693" i="4" s="1"/>
  <c r="E2361" i="7"/>
  <c r="N2361" i="7" s="1"/>
  <c r="G2682" i="3"/>
  <c r="H2681" i="3"/>
  <c r="I2681" i="3" s="1"/>
  <c r="F2682" i="3"/>
  <c r="J2672" i="6" l="1"/>
  <c r="J2672" i="7"/>
  <c r="L2672" i="6"/>
  <c r="L2672" i="7"/>
  <c r="K2672" i="6"/>
  <c r="K2672" i="7"/>
  <c r="P2671" i="7"/>
  <c r="D2693" i="6"/>
  <c r="D2693" i="7"/>
  <c r="D2692" i="6"/>
  <c r="D2692" i="7"/>
  <c r="U2360" i="7"/>
  <c r="V2360" i="7"/>
  <c r="T2361" i="7"/>
  <c r="Q2361" i="7"/>
  <c r="R2361" i="7"/>
  <c r="S2361" i="7"/>
  <c r="C2681" i="6"/>
  <c r="C2681" i="7"/>
  <c r="M2681" i="7" s="1"/>
  <c r="G2361" i="4"/>
  <c r="H2361" i="4" s="1"/>
  <c r="E2361" i="6"/>
  <c r="F2673" i="5"/>
  <c r="H2673" i="5"/>
  <c r="G2673" i="5"/>
  <c r="E2362" i="7"/>
  <c r="N2362" i="7" s="1"/>
  <c r="G2683" i="3"/>
  <c r="F2683" i="3"/>
  <c r="H2682" i="3"/>
  <c r="I2682" i="3" s="1"/>
  <c r="L2673" i="6" l="1"/>
  <c r="L2673" i="7"/>
  <c r="P2672" i="7"/>
  <c r="J2673" i="6"/>
  <c r="J2673" i="7"/>
  <c r="K2673" i="6"/>
  <c r="K2673" i="7"/>
  <c r="V2361" i="7"/>
  <c r="U2361" i="7"/>
  <c r="Q2362" i="7"/>
  <c r="R2362" i="7"/>
  <c r="T2362" i="7"/>
  <c r="S2362" i="7"/>
  <c r="C2682" i="6"/>
  <c r="C2682" i="7"/>
  <c r="M2682" i="7" s="1"/>
  <c r="G2362" i="4"/>
  <c r="H2362" i="4" s="1"/>
  <c r="E2362" i="6"/>
  <c r="H2674" i="5"/>
  <c r="G2674" i="5"/>
  <c r="F2674" i="5"/>
  <c r="F2684" i="3"/>
  <c r="H2683" i="3"/>
  <c r="I2683" i="3" s="1"/>
  <c r="G2684" i="3"/>
  <c r="J2674" i="6" l="1"/>
  <c r="J2674" i="7"/>
  <c r="L2674" i="6"/>
  <c r="L2674" i="7"/>
  <c r="P2673" i="7"/>
  <c r="K2674" i="6"/>
  <c r="K2674" i="7"/>
  <c r="E2363" i="6"/>
  <c r="E2363" i="7"/>
  <c r="N2363" i="7" s="1"/>
  <c r="V2362" i="7"/>
  <c r="U2362" i="7"/>
  <c r="C2683" i="6"/>
  <c r="C2683" i="7"/>
  <c r="M2683" i="7" s="1"/>
  <c r="H2675" i="5"/>
  <c r="G2675" i="5"/>
  <c r="F2675" i="5"/>
  <c r="G2363" i="4"/>
  <c r="H2363" i="4" s="1"/>
  <c r="G2685" i="3"/>
  <c r="H2684" i="3"/>
  <c r="I2684" i="3" s="1"/>
  <c r="F2685" i="3"/>
  <c r="P2674" i="7" l="1"/>
  <c r="J2675" i="6"/>
  <c r="J2675" i="7"/>
  <c r="L2675" i="6"/>
  <c r="L2675" i="7"/>
  <c r="K2675" i="6"/>
  <c r="K2675" i="7"/>
  <c r="T2363" i="7"/>
  <c r="R2363" i="7"/>
  <c r="Q2363" i="7"/>
  <c r="S2363" i="7"/>
  <c r="E2364" i="6"/>
  <c r="E2364" i="7"/>
  <c r="N2364" i="7" s="1"/>
  <c r="C2684" i="6"/>
  <c r="C2684" i="7"/>
  <c r="M2684" i="7" s="1"/>
  <c r="H2676" i="5"/>
  <c r="G2676" i="5"/>
  <c r="F2676" i="5"/>
  <c r="G2364" i="4"/>
  <c r="H2364" i="4" s="1"/>
  <c r="H2685" i="3"/>
  <c r="F2686" i="3"/>
  <c r="I2685" i="3"/>
  <c r="G2686" i="3"/>
  <c r="P2675" i="7" l="1"/>
  <c r="L2676" i="6"/>
  <c r="L2676" i="7"/>
  <c r="J2676" i="6"/>
  <c r="J2676" i="7"/>
  <c r="K2676" i="6"/>
  <c r="K2676" i="7"/>
  <c r="T2364" i="7"/>
  <c r="Q2364" i="7"/>
  <c r="S2364" i="7"/>
  <c r="R2364" i="7"/>
  <c r="E2365" i="6"/>
  <c r="E2365" i="7"/>
  <c r="N2365" i="7" s="1"/>
  <c r="V2363" i="7"/>
  <c r="U2363" i="7"/>
  <c r="C2685" i="6"/>
  <c r="C2685" i="7"/>
  <c r="M2685" i="7" s="1"/>
  <c r="H2677" i="5"/>
  <c r="G2677" i="5"/>
  <c r="F2677" i="5"/>
  <c r="G2365" i="4"/>
  <c r="H2365" i="4" s="1"/>
  <c r="G2687" i="3"/>
  <c r="F2687" i="3"/>
  <c r="H2686" i="3"/>
  <c r="I2686" i="3" s="1"/>
  <c r="J2677" i="6" l="1"/>
  <c r="J2677" i="7"/>
  <c r="K2677" i="6"/>
  <c r="K2677" i="7"/>
  <c r="L2677" i="6"/>
  <c r="L2677" i="7"/>
  <c r="P2677" i="7" s="1"/>
  <c r="P2676" i="7"/>
  <c r="E2366" i="6"/>
  <c r="E2366" i="7"/>
  <c r="N2366" i="7" s="1"/>
  <c r="S2365" i="7"/>
  <c r="Q2365" i="7"/>
  <c r="R2365" i="7"/>
  <c r="T2365" i="7"/>
  <c r="U2364" i="7"/>
  <c r="V2364" i="7"/>
  <c r="C2686" i="6"/>
  <c r="C2686" i="7"/>
  <c r="M2686" i="7" s="1"/>
  <c r="H2678" i="5"/>
  <c r="G2678" i="5"/>
  <c r="F2678" i="5"/>
  <c r="G2366" i="4"/>
  <c r="H2366" i="4" s="1"/>
  <c r="H2687" i="3"/>
  <c r="I2687" i="3" s="1"/>
  <c r="F2688" i="3"/>
  <c r="G2688" i="3"/>
  <c r="J2678" i="6" l="1"/>
  <c r="J2678" i="7"/>
  <c r="L2678" i="6"/>
  <c r="L2678" i="7"/>
  <c r="K2678" i="6"/>
  <c r="K2678" i="7"/>
  <c r="U2365" i="7"/>
  <c r="V2365" i="7"/>
  <c r="Q2366" i="7"/>
  <c r="S2366" i="7"/>
  <c r="T2366" i="7"/>
  <c r="R2366" i="7"/>
  <c r="E2367" i="6"/>
  <c r="E2367" i="7"/>
  <c r="N2367" i="7" s="1"/>
  <c r="C2687" i="6"/>
  <c r="C2687" i="7"/>
  <c r="M2687" i="7" s="1"/>
  <c r="H2679" i="5"/>
  <c r="G2679" i="5"/>
  <c r="F2679" i="5"/>
  <c r="G2367" i="4"/>
  <c r="H2367" i="4" s="1"/>
  <c r="H2688" i="3"/>
  <c r="I2688" i="3" s="1"/>
  <c r="F2689" i="3"/>
  <c r="G2689" i="3"/>
  <c r="J2679" i="6" l="1"/>
  <c r="J2679" i="7"/>
  <c r="P2678" i="7"/>
  <c r="K2679" i="6"/>
  <c r="K2679" i="7"/>
  <c r="L2679" i="6"/>
  <c r="L2679" i="7"/>
  <c r="P2679" i="7" s="1"/>
  <c r="E2368" i="6"/>
  <c r="E2368" i="7"/>
  <c r="N2368" i="7" s="1"/>
  <c r="V2366" i="7"/>
  <c r="U2366" i="7"/>
  <c r="Q2367" i="7"/>
  <c r="S2367" i="7"/>
  <c r="R2367" i="7"/>
  <c r="T2367" i="7"/>
  <c r="C2688" i="6"/>
  <c r="C2688" i="7"/>
  <c r="M2688" i="7" s="1"/>
  <c r="F2680" i="5"/>
  <c r="H2680" i="5"/>
  <c r="G2680" i="5"/>
  <c r="G2368" i="4"/>
  <c r="H2368" i="4" s="1"/>
  <c r="G2690" i="3"/>
  <c r="F2690" i="3"/>
  <c r="H2689" i="3"/>
  <c r="I2689" i="3" s="1"/>
  <c r="K2680" i="6" l="1"/>
  <c r="K2680" i="7"/>
  <c r="L2680" i="6"/>
  <c r="L2680" i="7"/>
  <c r="J2680" i="6"/>
  <c r="J2680" i="7"/>
  <c r="E2369" i="6"/>
  <c r="E2369" i="7"/>
  <c r="N2369" i="7" s="1"/>
  <c r="U2367" i="7"/>
  <c r="V2367" i="7"/>
  <c r="T2368" i="7"/>
  <c r="Q2368" i="7"/>
  <c r="R2368" i="7"/>
  <c r="S2368" i="7"/>
  <c r="C2689" i="6"/>
  <c r="C2689" i="7"/>
  <c r="M2689" i="7" s="1"/>
  <c r="H2681" i="5"/>
  <c r="G2681" i="5"/>
  <c r="F2681" i="5"/>
  <c r="G2369" i="4"/>
  <c r="H2369" i="4" s="1"/>
  <c r="F2691" i="3"/>
  <c r="H2690" i="3"/>
  <c r="I2690" i="3" s="1"/>
  <c r="G2691" i="3"/>
  <c r="J2681" i="6" l="1"/>
  <c r="J2681" i="7"/>
  <c r="P2680" i="7"/>
  <c r="K2681" i="6"/>
  <c r="K2681" i="7"/>
  <c r="L2681" i="6"/>
  <c r="L2681" i="7"/>
  <c r="P2681" i="7" s="1"/>
  <c r="E2370" i="6"/>
  <c r="E2370" i="7"/>
  <c r="N2370" i="7" s="1"/>
  <c r="Q2369" i="7"/>
  <c r="S2369" i="7"/>
  <c r="R2369" i="7"/>
  <c r="T2369" i="7"/>
  <c r="V2368" i="7"/>
  <c r="U2368" i="7"/>
  <c r="C2690" i="6"/>
  <c r="C2690" i="7"/>
  <c r="M2690" i="7" s="1"/>
  <c r="F2682" i="5"/>
  <c r="H2682" i="5"/>
  <c r="G2682" i="5"/>
  <c r="G2370" i="4"/>
  <c r="H2370" i="4" s="1"/>
  <c r="G2692" i="3"/>
  <c r="H2691" i="3"/>
  <c r="I2691" i="3" s="1"/>
  <c r="F2692" i="3"/>
  <c r="K2682" i="6" l="1"/>
  <c r="K2682" i="7"/>
  <c r="L2682" i="6"/>
  <c r="L2682" i="7"/>
  <c r="J2682" i="6"/>
  <c r="J2682" i="7"/>
  <c r="E2371" i="6"/>
  <c r="E2371" i="7"/>
  <c r="N2371" i="7" s="1"/>
  <c r="Q2370" i="7"/>
  <c r="T2370" i="7"/>
  <c r="R2370" i="7"/>
  <c r="S2370" i="7"/>
  <c r="V2369" i="7"/>
  <c r="U2369" i="7"/>
  <c r="C2691" i="6"/>
  <c r="C2691" i="7"/>
  <c r="M2691" i="7" s="1"/>
  <c r="H2683" i="5"/>
  <c r="G2683" i="5"/>
  <c r="F2683" i="5"/>
  <c r="G2371" i="4"/>
  <c r="H2371" i="4" s="1"/>
  <c r="F2693" i="3"/>
  <c r="H2692" i="3"/>
  <c r="I2692" i="3" s="1"/>
  <c r="G2693" i="3"/>
  <c r="K2683" i="6" l="1"/>
  <c r="K2683" i="7"/>
  <c r="J2683" i="6"/>
  <c r="J2683" i="7"/>
  <c r="L2683" i="6"/>
  <c r="L2683" i="7"/>
  <c r="P2683" i="7" s="1"/>
  <c r="P2682" i="7"/>
  <c r="E2372" i="6"/>
  <c r="E2372" i="7"/>
  <c r="N2372" i="7" s="1"/>
  <c r="Q2371" i="7"/>
  <c r="T2371" i="7"/>
  <c r="S2371" i="7"/>
  <c r="R2371" i="7"/>
  <c r="V2370" i="7"/>
  <c r="U2370" i="7"/>
  <c r="C2692" i="6"/>
  <c r="C2692" i="7"/>
  <c r="M2692" i="7" s="1"/>
  <c r="H2684" i="5"/>
  <c r="G2684" i="5"/>
  <c r="F2684" i="5"/>
  <c r="G2372" i="4"/>
  <c r="H2372" i="4" s="1"/>
  <c r="H2693" i="3"/>
  <c r="I2693" i="3" s="1"/>
  <c r="J2684" i="6" l="1"/>
  <c r="J2684" i="7"/>
  <c r="L2684" i="6"/>
  <c r="L2684" i="7"/>
  <c r="K2684" i="6"/>
  <c r="K2684" i="7"/>
  <c r="E2373" i="6"/>
  <c r="E2373" i="7"/>
  <c r="N2373" i="7" s="1"/>
  <c r="T2372" i="7"/>
  <c r="S2372" i="7"/>
  <c r="Q2372" i="7"/>
  <c r="R2372" i="7"/>
  <c r="U2371" i="7"/>
  <c r="V2371" i="7"/>
  <c r="C2693" i="6"/>
  <c r="C2693" i="7"/>
  <c r="M2693" i="7" s="1"/>
  <c r="H2685" i="5"/>
  <c r="G2685" i="5"/>
  <c r="F2685" i="5"/>
  <c r="G2373" i="4"/>
  <c r="H2373" i="4" s="1"/>
  <c r="L2685" i="6" l="1"/>
  <c r="L2685" i="7"/>
  <c r="J2685" i="6"/>
  <c r="J2685" i="7"/>
  <c r="K2685" i="6"/>
  <c r="K2685" i="7"/>
  <c r="P2684" i="7"/>
  <c r="E2374" i="6"/>
  <c r="E2374" i="7"/>
  <c r="N2374" i="7" s="1"/>
  <c r="V2372" i="7"/>
  <c r="U2372" i="7"/>
  <c r="S2373" i="7"/>
  <c r="R2373" i="7"/>
  <c r="Q2373" i="7"/>
  <c r="T2373" i="7"/>
  <c r="H2686" i="5"/>
  <c r="G2686" i="5"/>
  <c r="F2686" i="5"/>
  <c r="G2374" i="4"/>
  <c r="H2374" i="4" s="1"/>
  <c r="J2686" i="6" l="1"/>
  <c r="J2686" i="7"/>
  <c r="L2686" i="6"/>
  <c r="L2686" i="7"/>
  <c r="K2686" i="6"/>
  <c r="K2686" i="7"/>
  <c r="P2685" i="7"/>
  <c r="S2374" i="7"/>
  <c r="R2374" i="7"/>
  <c r="T2374" i="7"/>
  <c r="Q2374" i="7"/>
  <c r="E2375" i="6"/>
  <c r="E2375" i="7"/>
  <c r="N2375" i="7" s="1"/>
  <c r="U2373" i="7"/>
  <c r="V2373" i="7"/>
  <c r="H2687" i="5"/>
  <c r="G2687" i="5"/>
  <c r="F2687" i="5"/>
  <c r="G2375" i="4"/>
  <c r="H2375" i="4" s="1"/>
  <c r="J2687" i="6" l="1"/>
  <c r="J2687" i="7"/>
  <c r="L2687" i="6"/>
  <c r="L2687" i="7"/>
  <c r="K2687" i="6"/>
  <c r="K2687" i="7"/>
  <c r="P2686" i="7"/>
  <c r="Q2375" i="7"/>
  <c r="R2375" i="7"/>
  <c r="S2375" i="7"/>
  <c r="T2375" i="7"/>
  <c r="E2376" i="6"/>
  <c r="E2376" i="7"/>
  <c r="N2376" i="7" s="1"/>
  <c r="V2374" i="7"/>
  <c r="U2374" i="7"/>
  <c r="H2688" i="5"/>
  <c r="G2688" i="5"/>
  <c r="F2688" i="5"/>
  <c r="G2376" i="4"/>
  <c r="H2376" i="4" s="1"/>
  <c r="J2688" i="6" l="1"/>
  <c r="J2688" i="7"/>
  <c r="L2688" i="6"/>
  <c r="L2688" i="7"/>
  <c r="K2688" i="6"/>
  <c r="K2688" i="7"/>
  <c r="P2687" i="7"/>
  <c r="R2376" i="7"/>
  <c r="S2376" i="7"/>
  <c r="Q2376" i="7"/>
  <c r="T2376" i="7"/>
  <c r="E2377" i="6"/>
  <c r="E2377" i="7"/>
  <c r="N2377" i="7" s="1"/>
  <c r="U2375" i="7"/>
  <c r="V2375" i="7"/>
  <c r="H2689" i="5"/>
  <c r="G2689" i="5"/>
  <c r="F2689" i="5"/>
  <c r="G2377" i="4"/>
  <c r="H2377" i="4" s="1"/>
  <c r="K2689" i="6" l="1"/>
  <c r="K2689" i="7"/>
  <c r="J2689" i="6"/>
  <c r="J2689" i="7"/>
  <c r="L2689" i="6"/>
  <c r="L2689" i="7"/>
  <c r="P2689" i="7" s="1"/>
  <c r="P2688" i="7"/>
  <c r="Q2377" i="7"/>
  <c r="T2377" i="7"/>
  <c r="R2377" i="7"/>
  <c r="S2377" i="7"/>
  <c r="V2376" i="7"/>
  <c r="U2376" i="7"/>
  <c r="E2378" i="6"/>
  <c r="E2378" i="7"/>
  <c r="N2378" i="7" s="1"/>
  <c r="H2690" i="5"/>
  <c r="G2690" i="5"/>
  <c r="F2690" i="5"/>
  <c r="G2378" i="4"/>
  <c r="H2378" i="4" s="1"/>
  <c r="L2690" i="6" l="1"/>
  <c r="L2690" i="7"/>
  <c r="J2690" i="6"/>
  <c r="J2690" i="7"/>
  <c r="K2690" i="6"/>
  <c r="K2690" i="7"/>
  <c r="S2378" i="7"/>
  <c r="Q2378" i="7"/>
  <c r="R2378" i="7"/>
  <c r="T2378" i="7"/>
  <c r="E2379" i="6"/>
  <c r="E2379" i="7"/>
  <c r="N2379" i="7" s="1"/>
  <c r="V2377" i="7"/>
  <c r="U2377" i="7"/>
  <c r="H2691" i="5"/>
  <c r="G2691" i="5"/>
  <c r="F2691" i="5"/>
  <c r="G2379" i="4"/>
  <c r="H2379" i="4" s="1"/>
  <c r="L2691" i="6" l="1"/>
  <c r="L2691" i="7"/>
  <c r="P2690" i="7"/>
  <c r="J2691" i="6"/>
  <c r="J2691" i="7"/>
  <c r="K2691" i="6"/>
  <c r="K2691" i="7"/>
  <c r="R2379" i="7"/>
  <c r="T2379" i="7"/>
  <c r="S2379" i="7"/>
  <c r="Q2379" i="7"/>
  <c r="V2378" i="7"/>
  <c r="U2378" i="7"/>
  <c r="E2380" i="6"/>
  <c r="E2380" i="7"/>
  <c r="N2380" i="7" s="1"/>
  <c r="H2692" i="5"/>
  <c r="G2692" i="5"/>
  <c r="F2692" i="5"/>
  <c r="G2380" i="4"/>
  <c r="H2380" i="4" s="1"/>
  <c r="K2692" i="6" l="1"/>
  <c r="K2692" i="7"/>
  <c r="P2691" i="7"/>
  <c r="J2692" i="6"/>
  <c r="J2692" i="7"/>
  <c r="L2692" i="6"/>
  <c r="L2692" i="7"/>
  <c r="P2692" i="7" s="1"/>
  <c r="Q2380" i="7"/>
  <c r="R2380" i="7"/>
  <c r="S2380" i="7"/>
  <c r="T2380" i="7"/>
  <c r="V2379" i="7"/>
  <c r="U2379" i="7"/>
  <c r="E2381" i="6"/>
  <c r="E2381" i="7"/>
  <c r="N2381" i="7" s="1"/>
  <c r="H2693" i="5"/>
  <c r="G2693" i="5"/>
  <c r="F2693" i="5"/>
  <c r="G2381" i="4"/>
  <c r="H2381" i="4" s="1"/>
  <c r="K2693" i="6" l="1"/>
  <c r="K2693" i="7"/>
  <c r="J2693" i="6"/>
  <c r="J2693" i="7"/>
  <c r="L2693" i="6"/>
  <c r="L2693" i="7"/>
  <c r="P2693" i="7" s="1"/>
  <c r="R2381" i="7"/>
  <c r="S2381" i="7"/>
  <c r="T2381" i="7"/>
  <c r="Q2381" i="7"/>
  <c r="E2382" i="6"/>
  <c r="E2382" i="7"/>
  <c r="N2382" i="7" s="1"/>
  <c r="U2380" i="7"/>
  <c r="V2380" i="7"/>
  <c r="G2382" i="4"/>
  <c r="H2382" i="4" s="1"/>
  <c r="E2383" i="6" l="1"/>
  <c r="E2383" i="7"/>
  <c r="N2383" i="7" s="1"/>
  <c r="Q2382" i="7"/>
  <c r="S2382" i="7"/>
  <c r="R2382" i="7"/>
  <c r="T2382" i="7"/>
  <c r="V2381" i="7"/>
  <c r="U2381" i="7"/>
  <c r="G2383" i="4"/>
  <c r="H2383" i="4" s="1"/>
  <c r="V2382" i="7" l="1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U2388" i="7" s="1"/>
  <c r="G2389" i="4"/>
  <c r="H2389" i="4" s="1"/>
  <c r="V2388" i="7" l="1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E2509" i="6" l="1"/>
  <c r="E2509" i="7"/>
  <c r="N2509" i="7" s="1"/>
  <c r="R2508" i="7"/>
  <c r="Q2508" i="7"/>
  <c r="T2508" i="7"/>
  <c r="S2508" i="7"/>
  <c r="U2507" i="7"/>
  <c r="V2507" i="7"/>
  <c r="G2509" i="4"/>
  <c r="H2509" i="4" s="1"/>
  <c r="E2510" i="6" l="1"/>
  <c r="E2510" i="7"/>
  <c r="N2510" i="7" s="1"/>
  <c r="U2508" i="7"/>
  <c r="V2508" i="7"/>
  <c r="S2509" i="7"/>
  <c r="Q2509" i="7"/>
  <c r="T2509" i="7"/>
  <c r="R2509" i="7"/>
  <c r="G2510" i="4"/>
  <c r="H2510" i="4" s="1"/>
  <c r="E2511" i="6" l="1"/>
  <c r="E2511" i="7"/>
  <c r="N2511" i="7" s="1"/>
  <c r="T2510" i="7"/>
  <c r="Q2510" i="7"/>
  <c r="S2510" i="7"/>
  <c r="R2510" i="7"/>
  <c r="U2509" i="7"/>
  <c r="V2509" i="7"/>
  <c r="G2511" i="4"/>
  <c r="H2511" i="4" s="1"/>
  <c r="U2510" i="7" l="1"/>
  <c r="V2510" i="7"/>
  <c r="E2512" i="6"/>
  <c r="E2512" i="7"/>
  <c r="N2512" i="7" s="1"/>
  <c r="S2511" i="7"/>
  <c r="R2511" i="7"/>
  <c r="T2511" i="7"/>
  <c r="Q2511" i="7"/>
  <c r="G2512" i="4"/>
  <c r="H2512" i="4" s="1"/>
  <c r="U2511" i="7" l="1"/>
  <c r="V2511" i="7"/>
  <c r="S2512" i="7"/>
  <c r="Q2512" i="7"/>
  <c r="R2512" i="7"/>
  <c r="T2512" i="7"/>
  <c r="E2513" i="6"/>
  <c r="E2513" i="7"/>
  <c r="N2513" i="7" s="1"/>
  <c r="G2513" i="4"/>
  <c r="H2513" i="4" s="1"/>
  <c r="T2513" i="7" l="1"/>
  <c r="R2513" i="7"/>
  <c r="Q2513" i="7"/>
  <c r="S2513" i="7"/>
  <c r="V2512" i="7"/>
  <c r="U2512" i="7"/>
  <c r="E2514" i="6"/>
  <c r="E2514" i="7"/>
  <c r="N2514" i="7" s="1"/>
  <c r="G2514" i="4"/>
  <c r="H2514" i="4" s="1"/>
  <c r="E2515" i="6" l="1"/>
  <c r="E2515" i="7"/>
  <c r="N2515" i="7" s="1"/>
  <c r="Q2514" i="7"/>
  <c r="T2514" i="7"/>
  <c r="S2514" i="7"/>
  <c r="R2514" i="7"/>
  <c r="V2513" i="7"/>
  <c r="U2513" i="7"/>
  <c r="G2515" i="4"/>
  <c r="H2515" i="4" s="1"/>
  <c r="E2516" i="6" l="1"/>
  <c r="E2516" i="7"/>
  <c r="N2516" i="7" s="1"/>
  <c r="V2514" i="7"/>
  <c r="U2514" i="7"/>
  <c r="T2515" i="7"/>
  <c r="R2515" i="7"/>
  <c r="S2515" i="7"/>
  <c r="Q2515" i="7"/>
  <c r="G2516" i="4"/>
  <c r="H2516" i="4" s="1"/>
  <c r="E2517" i="6" l="1"/>
  <c r="E2517" i="7"/>
  <c r="N2517" i="7" s="1"/>
  <c r="V2515" i="7"/>
  <c r="U2515" i="7"/>
  <c r="S2516" i="7"/>
  <c r="Q2516" i="7"/>
  <c r="R2516" i="7"/>
  <c r="T2516" i="7"/>
  <c r="G2517" i="4"/>
  <c r="H2517" i="4" s="1"/>
  <c r="E2518" i="6" l="1"/>
  <c r="E2518" i="7"/>
  <c r="N2518" i="7" s="1"/>
  <c r="U2516" i="7"/>
  <c r="V2516" i="7"/>
  <c r="Q2517" i="7"/>
  <c r="S2517" i="7"/>
  <c r="T2517" i="7"/>
  <c r="R2517" i="7"/>
  <c r="G2518" i="4"/>
  <c r="H2518" i="4" s="1"/>
  <c r="E2519" i="6" l="1"/>
  <c r="E2519" i="7"/>
  <c r="N2519" i="7" s="1"/>
  <c r="U2517" i="7"/>
  <c r="V2517" i="7"/>
  <c r="Q2518" i="7"/>
  <c r="T2518" i="7"/>
  <c r="R2518" i="7"/>
  <c r="S2518" i="7"/>
  <c r="G2519" i="4"/>
  <c r="H2519" i="4" s="1"/>
  <c r="E2520" i="6" l="1"/>
  <c r="E2520" i="7"/>
  <c r="N2520" i="7" s="1"/>
  <c r="U2518" i="7"/>
  <c r="V2518" i="7"/>
  <c r="Q2519" i="7"/>
  <c r="T2519" i="7"/>
  <c r="S2519" i="7"/>
  <c r="R2519" i="7"/>
  <c r="G2520" i="4"/>
  <c r="H2520" i="4" s="1"/>
  <c r="E2521" i="6" l="1"/>
  <c r="E2521" i="7"/>
  <c r="N2521" i="7" s="1"/>
  <c r="U2519" i="7"/>
  <c r="V2519" i="7"/>
  <c r="R2520" i="7"/>
  <c r="T2520" i="7"/>
  <c r="S2520" i="7"/>
  <c r="Q2520" i="7"/>
  <c r="G2521" i="4"/>
  <c r="H2521" i="4" s="1"/>
  <c r="U2520" i="7" l="1"/>
  <c r="V2520" i="7"/>
  <c r="E2522" i="6"/>
  <c r="E2522" i="7"/>
  <c r="N2522" i="7" s="1"/>
  <c r="R2521" i="7"/>
  <c r="S2521" i="7"/>
  <c r="Q2521" i="7"/>
  <c r="T2521" i="7"/>
  <c r="G2522" i="4"/>
  <c r="H2522" i="4" s="1"/>
  <c r="R2522" i="7" l="1"/>
  <c r="T2522" i="7"/>
  <c r="Q2522" i="7"/>
  <c r="S2522" i="7"/>
  <c r="E2523" i="6"/>
  <c r="E2523" i="7"/>
  <c r="N2523" i="7" s="1"/>
  <c r="V2521" i="7"/>
  <c r="U2521" i="7"/>
  <c r="G2523" i="4"/>
  <c r="H2523" i="4" s="1"/>
  <c r="E2524" i="6" l="1"/>
  <c r="E2524" i="7"/>
  <c r="N2524" i="7" s="1"/>
  <c r="Q2523" i="7"/>
  <c r="T2523" i="7"/>
  <c r="S2523" i="7"/>
  <c r="R2523" i="7"/>
  <c r="U2522" i="7"/>
  <c r="V2522" i="7"/>
  <c r="G2524" i="4"/>
  <c r="H2524" i="4" s="1"/>
  <c r="E2525" i="6" l="1"/>
  <c r="E2525" i="7"/>
  <c r="N2525" i="7" s="1"/>
  <c r="V2523" i="7"/>
  <c r="U2523" i="7"/>
  <c r="T2524" i="7"/>
  <c r="S2524" i="7"/>
  <c r="Q2524" i="7"/>
  <c r="R2524" i="7"/>
  <c r="G2525" i="4"/>
  <c r="H2525" i="4" s="1"/>
  <c r="U2524" i="7" l="1"/>
  <c r="V2524" i="7"/>
  <c r="E2526" i="6"/>
  <c r="E2526" i="7"/>
  <c r="N2526" i="7" s="1"/>
  <c r="Q2525" i="7"/>
  <c r="T2525" i="7"/>
  <c r="R2525" i="7"/>
  <c r="S2525" i="7"/>
  <c r="G2526" i="4"/>
  <c r="H2526" i="4" s="1"/>
  <c r="E2527" i="6" l="1"/>
  <c r="E2527" i="7"/>
  <c r="N2527" i="7" s="1"/>
  <c r="T2526" i="7"/>
  <c r="Q2526" i="7"/>
  <c r="S2526" i="7"/>
  <c r="R2526" i="7"/>
  <c r="U2525" i="7"/>
  <c r="V2525" i="7"/>
  <c r="G2527" i="4"/>
  <c r="H2527" i="4" s="1"/>
  <c r="E2528" i="6" l="1"/>
  <c r="E2528" i="7"/>
  <c r="N2528" i="7" s="1"/>
  <c r="U2526" i="7"/>
  <c r="V2526" i="7"/>
  <c r="R2527" i="7"/>
  <c r="S2527" i="7"/>
  <c r="Q2527" i="7"/>
  <c r="T2527" i="7"/>
  <c r="G2528" i="4"/>
  <c r="H2528" i="4" s="1"/>
  <c r="U2527" i="7" l="1"/>
  <c r="V2527" i="7"/>
  <c r="E2529" i="6"/>
  <c r="E2529" i="7"/>
  <c r="N2529" i="7" s="1"/>
  <c r="T2528" i="7"/>
  <c r="S2528" i="7"/>
  <c r="R2528" i="7"/>
  <c r="Q2528" i="7"/>
  <c r="G2529" i="4"/>
  <c r="H2529" i="4" s="1"/>
  <c r="E2530" i="6" l="1"/>
  <c r="E2530" i="7"/>
  <c r="N2530" i="7" s="1"/>
  <c r="T2529" i="7"/>
  <c r="Q2529" i="7"/>
  <c r="S2529" i="7"/>
  <c r="R2529" i="7"/>
  <c r="V2528" i="7"/>
  <c r="U2528" i="7"/>
  <c r="G2530" i="4"/>
  <c r="H2530" i="4" s="1"/>
  <c r="E2531" i="6" l="1"/>
  <c r="E2531" i="7"/>
  <c r="N2531" i="7" s="1"/>
  <c r="V2529" i="7"/>
  <c r="U2529" i="7"/>
  <c r="R2530" i="7"/>
  <c r="T2530" i="7"/>
  <c r="S2530" i="7"/>
  <c r="Q2530" i="7"/>
  <c r="G2531" i="4"/>
  <c r="H2531" i="4" s="1"/>
  <c r="V2530" i="7" l="1"/>
  <c r="U2530" i="7"/>
  <c r="E2532" i="6"/>
  <c r="E2532" i="7"/>
  <c r="N2532" i="7" s="1"/>
  <c r="Q2531" i="7"/>
  <c r="T2531" i="7"/>
  <c r="S2531" i="7"/>
  <c r="R2531" i="7"/>
  <c r="G2532" i="4"/>
  <c r="H2532" i="4" s="1"/>
  <c r="R2532" i="7" l="1"/>
  <c r="Q2532" i="7"/>
  <c r="T2532" i="7"/>
  <c r="S2532" i="7"/>
  <c r="E2533" i="6"/>
  <c r="E2533" i="7"/>
  <c r="N2533" i="7" s="1"/>
  <c r="V2531" i="7"/>
  <c r="U2531" i="7"/>
  <c r="G2533" i="4"/>
  <c r="H2533" i="4" s="1"/>
  <c r="E2534" i="6" l="1"/>
  <c r="E2534" i="7"/>
  <c r="N2534" i="7" s="1"/>
  <c r="T2533" i="7"/>
  <c r="S2533" i="7"/>
  <c r="Q2533" i="7"/>
  <c r="R2533" i="7"/>
  <c r="U2532" i="7"/>
  <c r="V2532" i="7"/>
  <c r="G2534" i="4"/>
  <c r="H2534" i="4" s="1"/>
  <c r="E2535" i="6" l="1"/>
  <c r="E2535" i="7"/>
  <c r="N2535" i="7" s="1"/>
  <c r="V2533" i="7"/>
  <c r="U2533" i="7"/>
  <c r="S2534" i="7"/>
  <c r="Q2534" i="7"/>
  <c r="T2534" i="7"/>
  <c r="R2534" i="7"/>
  <c r="G2535" i="4"/>
  <c r="H2535" i="4" s="1"/>
  <c r="E2536" i="6" l="1"/>
  <c r="E2536" i="7"/>
  <c r="N2536" i="7" s="1"/>
  <c r="V2534" i="7"/>
  <c r="U2534" i="7"/>
  <c r="T2535" i="7"/>
  <c r="R2535" i="7"/>
  <c r="S2535" i="7"/>
  <c r="Q2535" i="7"/>
  <c r="G2536" i="4"/>
  <c r="H2536" i="4" s="1"/>
  <c r="U2535" i="7" l="1"/>
  <c r="V2535" i="7"/>
  <c r="E2537" i="6"/>
  <c r="E2537" i="7"/>
  <c r="N2537" i="7" s="1"/>
  <c r="Q2536" i="7"/>
  <c r="R2536" i="7"/>
  <c r="T2536" i="7"/>
  <c r="S2536" i="7"/>
  <c r="G2537" i="4"/>
  <c r="H2537" i="4" s="1"/>
  <c r="S2537" i="7" l="1"/>
  <c r="T2537" i="7"/>
  <c r="R2537" i="7"/>
  <c r="Q2537" i="7"/>
  <c r="E2538" i="6"/>
  <c r="E2538" i="7"/>
  <c r="N2538" i="7" s="1"/>
  <c r="U2536" i="7"/>
  <c r="V2536" i="7"/>
  <c r="G2538" i="4"/>
  <c r="H2538" i="4" s="1"/>
  <c r="E2539" i="6" l="1"/>
  <c r="E2539" i="7"/>
  <c r="N2539" i="7" s="1"/>
  <c r="Q2538" i="7"/>
  <c r="S2538" i="7"/>
  <c r="T2538" i="7"/>
  <c r="R2538" i="7"/>
  <c r="U2537" i="7"/>
  <c r="V2537" i="7"/>
  <c r="G2539" i="4"/>
  <c r="H2539" i="4" s="1"/>
  <c r="E2540" i="6" l="1"/>
  <c r="E2540" i="7"/>
  <c r="N2540" i="7" s="1"/>
  <c r="V2538" i="7"/>
  <c r="U2538" i="7"/>
  <c r="T2539" i="7"/>
  <c r="S2539" i="7"/>
  <c r="R2539" i="7"/>
  <c r="Q2539" i="7"/>
  <c r="G2540" i="4"/>
  <c r="H2540" i="4" s="1"/>
  <c r="U2539" i="7" l="1"/>
  <c r="V2539" i="7"/>
  <c r="E2541" i="6"/>
  <c r="E2541" i="7"/>
  <c r="N2541" i="7" s="1"/>
  <c r="R2540" i="7"/>
  <c r="T2540" i="7"/>
  <c r="Q2540" i="7"/>
  <c r="S2540" i="7"/>
  <c r="G2541" i="4"/>
  <c r="H2541" i="4" s="1"/>
  <c r="E2542" i="6" l="1"/>
  <c r="E2542" i="7"/>
  <c r="N2542" i="7" s="1"/>
  <c r="Q2541" i="7"/>
  <c r="R2541" i="7"/>
  <c r="T2541" i="7"/>
  <c r="S2541" i="7"/>
  <c r="U2540" i="7"/>
  <c r="V2540" i="7"/>
  <c r="G2542" i="4"/>
  <c r="H2542" i="4" s="1"/>
  <c r="E2543" i="6" l="1"/>
  <c r="E2543" i="7"/>
  <c r="N2543" i="7" s="1"/>
  <c r="U2541" i="7"/>
  <c r="V2541" i="7"/>
  <c r="T2542" i="7"/>
  <c r="R2542" i="7"/>
  <c r="Q2542" i="7"/>
  <c r="S2542" i="7"/>
  <c r="G2543" i="4"/>
  <c r="H2543" i="4" s="1"/>
  <c r="V2542" i="7" l="1"/>
  <c r="U2542" i="7"/>
  <c r="E2544" i="6"/>
  <c r="E2544" i="7"/>
  <c r="N2544" i="7" s="1"/>
  <c r="S2543" i="7"/>
  <c r="T2543" i="7"/>
  <c r="R2543" i="7"/>
  <c r="Q2543" i="7"/>
  <c r="G2544" i="4"/>
  <c r="H2544" i="4" s="1"/>
  <c r="E2545" i="6" l="1"/>
  <c r="E2545" i="7"/>
  <c r="N2545" i="7" s="1"/>
  <c r="Q2544" i="7"/>
  <c r="R2544" i="7"/>
  <c r="S2544" i="7"/>
  <c r="T2544" i="7"/>
  <c r="V2543" i="7"/>
  <c r="U2543" i="7"/>
  <c r="G2545" i="4"/>
  <c r="H2545" i="4" s="1"/>
  <c r="E2546" i="6" l="1"/>
  <c r="E2546" i="7"/>
  <c r="N2546" i="7" s="1"/>
  <c r="V2544" i="7"/>
  <c r="U2544" i="7"/>
  <c r="Q2545" i="7"/>
  <c r="R2545" i="7"/>
  <c r="T2545" i="7"/>
  <c r="S2545" i="7"/>
  <c r="G2546" i="4"/>
  <c r="H2546" i="4" s="1"/>
  <c r="E2547" i="6" l="1"/>
  <c r="E2547" i="7"/>
  <c r="N2547" i="7" s="1"/>
  <c r="V2545" i="7"/>
  <c r="U2545" i="7"/>
  <c r="R2546" i="7"/>
  <c r="S2546" i="7"/>
  <c r="T2546" i="7"/>
  <c r="Q2546" i="7"/>
  <c r="G2547" i="4"/>
  <c r="H2547" i="4" s="1"/>
  <c r="V2546" i="7" l="1"/>
  <c r="U2546" i="7"/>
  <c r="E2548" i="6"/>
  <c r="E2548" i="7"/>
  <c r="N2548" i="7" s="1"/>
  <c r="R2547" i="7"/>
  <c r="T2547" i="7"/>
  <c r="Q2547" i="7"/>
  <c r="S2547" i="7"/>
  <c r="G2548" i="4"/>
  <c r="H2548" i="4" s="1"/>
  <c r="E2549" i="6" l="1"/>
  <c r="E2549" i="7"/>
  <c r="N2549" i="7" s="1"/>
  <c r="Q2548" i="7"/>
  <c r="T2548" i="7"/>
  <c r="S2548" i="7"/>
  <c r="R2548" i="7"/>
  <c r="V2547" i="7"/>
  <c r="U2547" i="7"/>
  <c r="G2549" i="4"/>
  <c r="H2549" i="4" s="1"/>
  <c r="E2550" i="6" l="1"/>
  <c r="E2550" i="7"/>
  <c r="N2550" i="7" s="1"/>
  <c r="V2548" i="7"/>
  <c r="U2548" i="7"/>
  <c r="R2549" i="7"/>
  <c r="S2549" i="7"/>
  <c r="Q2549" i="7"/>
  <c r="T2549" i="7"/>
  <c r="G2550" i="4"/>
  <c r="H2550" i="4" s="1"/>
  <c r="E2551" i="6" l="1"/>
  <c r="E2551" i="7"/>
  <c r="N2551" i="7" s="1"/>
  <c r="V2549" i="7"/>
  <c r="U2549" i="7"/>
  <c r="R2550" i="7"/>
  <c r="Q2550" i="7"/>
  <c r="S2550" i="7"/>
  <c r="T2550" i="7"/>
  <c r="G2551" i="4"/>
  <c r="H2551" i="4" s="1"/>
  <c r="E2552" i="6" l="1"/>
  <c r="E2552" i="7"/>
  <c r="N2552" i="7" s="1"/>
  <c r="V2550" i="7"/>
  <c r="U2550" i="7"/>
  <c r="Q2551" i="7"/>
  <c r="T2551" i="7"/>
  <c r="R2551" i="7"/>
  <c r="S2551" i="7"/>
  <c r="G2552" i="4"/>
  <c r="H2552" i="4" s="1"/>
  <c r="E2553" i="6" l="1"/>
  <c r="E2553" i="7"/>
  <c r="N2553" i="7" s="1"/>
  <c r="Q2552" i="7"/>
  <c r="S2552" i="7"/>
  <c r="R2552" i="7"/>
  <c r="T2552" i="7"/>
  <c r="V2551" i="7"/>
  <c r="U2551" i="7"/>
  <c r="G2553" i="4"/>
  <c r="H2553" i="4" s="1"/>
  <c r="U2552" i="7" l="1"/>
  <c r="V2552" i="7"/>
  <c r="E2554" i="6"/>
  <c r="E2554" i="7"/>
  <c r="N2554" i="7" s="1"/>
  <c r="R2553" i="7"/>
  <c r="S2553" i="7"/>
  <c r="Q2553" i="7"/>
  <c r="T2553" i="7"/>
  <c r="G2554" i="4"/>
  <c r="H2554" i="4" s="1"/>
  <c r="R2554" i="7" l="1"/>
  <c r="T2554" i="7"/>
  <c r="S2554" i="7"/>
  <c r="Q2554" i="7"/>
  <c r="E2555" i="6"/>
  <c r="E2555" i="7"/>
  <c r="N2555" i="7" s="1"/>
  <c r="U2553" i="7"/>
  <c r="V2553" i="7"/>
  <c r="G2555" i="4"/>
  <c r="H2555" i="4" s="1"/>
  <c r="E2556" i="6" l="1"/>
  <c r="E2556" i="7"/>
  <c r="N2556" i="7" s="1"/>
  <c r="T2555" i="7"/>
  <c r="Q2555" i="7"/>
  <c r="S2555" i="7"/>
  <c r="R2555" i="7"/>
  <c r="V2554" i="7"/>
  <c r="U2554" i="7"/>
  <c r="G2556" i="4"/>
  <c r="H2556" i="4" s="1"/>
  <c r="E2557" i="6" l="1"/>
  <c r="E2557" i="7"/>
  <c r="N2557" i="7" s="1"/>
  <c r="U2555" i="7"/>
  <c r="V2555" i="7"/>
  <c r="Q2556" i="7"/>
  <c r="T2556" i="7"/>
  <c r="S2556" i="7"/>
  <c r="R2556" i="7"/>
  <c r="G2557" i="4"/>
  <c r="H2557" i="4" s="1"/>
  <c r="E2558" i="6" l="1"/>
  <c r="E2558" i="7"/>
  <c r="N2558" i="7" s="1"/>
  <c r="U2556" i="7"/>
  <c r="V2556" i="7"/>
  <c r="S2557" i="7"/>
  <c r="T2557" i="7"/>
  <c r="Q2557" i="7"/>
  <c r="R2557" i="7"/>
  <c r="G2558" i="4"/>
  <c r="H2558" i="4" s="1"/>
  <c r="S2558" i="7" l="1"/>
  <c r="T2558" i="7"/>
  <c r="Q2558" i="7"/>
  <c r="R2558" i="7"/>
  <c r="E2559" i="6"/>
  <c r="E2559" i="7"/>
  <c r="N2559" i="7" s="1"/>
  <c r="U2557" i="7"/>
  <c r="V2557" i="7"/>
  <c r="G2559" i="4"/>
  <c r="H2559" i="4" s="1"/>
  <c r="E2560" i="6" l="1"/>
  <c r="E2560" i="7"/>
  <c r="N2560" i="7" s="1"/>
  <c r="R2559" i="7"/>
  <c r="T2559" i="7"/>
  <c r="S2559" i="7"/>
  <c r="Q2559" i="7"/>
  <c r="U2558" i="7"/>
  <c r="V2558" i="7"/>
  <c r="G2560" i="4"/>
  <c r="H2560" i="4" s="1"/>
  <c r="U2559" i="7" l="1"/>
  <c r="V2559" i="7"/>
  <c r="E2561" i="6"/>
  <c r="E2561" i="7"/>
  <c r="N2561" i="7" s="1"/>
  <c r="R2560" i="7"/>
  <c r="T2560" i="7"/>
  <c r="S2560" i="7"/>
  <c r="Q2560" i="7"/>
  <c r="G2561" i="4"/>
  <c r="H2561" i="4" s="1"/>
  <c r="E2562" i="6" l="1"/>
  <c r="E2562" i="7"/>
  <c r="N2562" i="7" s="1"/>
  <c r="Q2561" i="7"/>
  <c r="S2561" i="7"/>
  <c r="T2561" i="7"/>
  <c r="R2561" i="7"/>
  <c r="U2560" i="7"/>
  <c r="V2560" i="7"/>
  <c r="G2562" i="4"/>
  <c r="H2562" i="4" s="1"/>
  <c r="E2563" i="6" l="1"/>
  <c r="E2563" i="7"/>
  <c r="N2563" i="7" s="1"/>
  <c r="U2561" i="7"/>
  <c r="V2561" i="7"/>
  <c r="S2562" i="7"/>
  <c r="Q2562" i="7"/>
  <c r="R2562" i="7"/>
  <c r="T2562" i="7"/>
  <c r="G2563" i="4"/>
  <c r="H2563" i="4" s="1"/>
  <c r="E2564" i="6" l="1"/>
  <c r="E2564" i="7"/>
  <c r="N2564" i="7" s="1"/>
  <c r="V2562" i="7"/>
  <c r="U2562" i="7"/>
  <c r="R2563" i="7"/>
  <c r="S2563" i="7"/>
  <c r="Q2563" i="7"/>
  <c r="T2563" i="7"/>
  <c r="G2564" i="4"/>
  <c r="H2564" i="4" s="1"/>
  <c r="E2565" i="6" l="1"/>
  <c r="E2565" i="7"/>
  <c r="N2565" i="7" s="1"/>
  <c r="U2563" i="7"/>
  <c r="V2563" i="7"/>
  <c r="Q2564" i="7"/>
  <c r="T2564" i="7"/>
  <c r="S2564" i="7"/>
  <c r="R2564" i="7"/>
  <c r="G2565" i="4"/>
  <c r="H2565" i="4" s="1"/>
  <c r="E2566" i="6" l="1"/>
  <c r="E2566" i="7"/>
  <c r="N2566" i="7" s="1"/>
  <c r="V2564" i="7"/>
  <c r="U2564" i="7"/>
  <c r="Q2565" i="7"/>
  <c r="R2565" i="7"/>
  <c r="T2565" i="7"/>
  <c r="S2565" i="7"/>
  <c r="G2566" i="4"/>
  <c r="H2566" i="4" s="1"/>
  <c r="E2567" i="6" l="1"/>
  <c r="E2567" i="7"/>
  <c r="N2567" i="7" s="1"/>
  <c r="U2565" i="7"/>
  <c r="V2565" i="7"/>
  <c r="R2566" i="7"/>
  <c r="S2566" i="7"/>
  <c r="T2566" i="7"/>
  <c r="Q2566" i="7"/>
  <c r="G2567" i="4"/>
  <c r="H2567" i="4" s="1"/>
  <c r="E2568" i="6" l="1"/>
  <c r="E2568" i="7"/>
  <c r="N2568" i="7" s="1"/>
  <c r="V2566" i="7"/>
  <c r="U2566" i="7"/>
  <c r="Q2567" i="7"/>
  <c r="R2567" i="7"/>
  <c r="T2567" i="7"/>
  <c r="S2567" i="7"/>
  <c r="G2568" i="4"/>
  <c r="H2568" i="4" s="1"/>
  <c r="E2569" i="6" l="1"/>
  <c r="E2569" i="7"/>
  <c r="N2569" i="7" s="1"/>
  <c r="V2567" i="7"/>
  <c r="U2567" i="7"/>
  <c r="R2568" i="7"/>
  <c r="T2568" i="7"/>
  <c r="Q2568" i="7"/>
  <c r="S2568" i="7"/>
  <c r="G2569" i="4"/>
  <c r="H2569" i="4" s="1"/>
  <c r="E2570" i="6" l="1"/>
  <c r="E2570" i="7"/>
  <c r="N2570" i="7" s="1"/>
  <c r="U2568" i="7"/>
  <c r="V2568" i="7"/>
  <c r="S2569" i="7"/>
  <c r="T2569" i="7"/>
  <c r="R2569" i="7"/>
  <c r="Q2569" i="7"/>
  <c r="G2570" i="4"/>
  <c r="H2570" i="4" s="1"/>
  <c r="E2571" i="6" l="1"/>
  <c r="E2571" i="7"/>
  <c r="N2571" i="7" s="1"/>
  <c r="V2569" i="7"/>
  <c r="U2569" i="7"/>
  <c r="Q2570" i="7"/>
  <c r="R2570" i="7"/>
  <c r="T2570" i="7"/>
  <c r="S2570" i="7"/>
  <c r="G2571" i="4"/>
  <c r="H2571" i="4" s="1"/>
  <c r="E2572" i="6" l="1"/>
  <c r="E2572" i="7"/>
  <c r="N2572" i="7" s="1"/>
  <c r="V2570" i="7"/>
  <c r="U2570" i="7"/>
  <c r="R2571" i="7"/>
  <c r="T2571" i="7"/>
  <c r="S2571" i="7"/>
  <c r="Q2571" i="7"/>
  <c r="G2572" i="4"/>
  <c r="H2572" i="4" s="1"/>
  <c r="U2571" i="7" l="1"/>
  <c r="V2571" i="7"/>
  <c r="E2573" i="6"/>
  <c r="E2573" i="7"/>
  <c r="N2573" i="7" s="1"/>
  <c r="S2572" i="7"/>
  <c r="T2572" i="7"/>
  <c r="R2572" i="7"/>
  <c r="Q2572" i="7"/>
  <c r="G2573" i="4"/>
  <c r="H2573" i="4" s="1"/>
  <c r="E2574" i="6" l="1"/>
  <c r="E2574" i="7"/>
  <c r="N2574" i="7" s="1"/>
  <c r="V2572" i="7"/>
  <c r="U2572" i="7"/>
  <c r="R2573" i="7"/>
  <c r="T2573" i="7"/>
  <c r="Q2573" i="7"/>
  <c r="S2573" i="7"/>
  <c r="G2574" i="4"/>
  <c r="H2574" i="4" s="1"/>
  <c r="E2575" i="6" l="1"/>
  <c r="E2575" i="7"/>
  <c r="N2575" i="7" s="1"/>
  <c r="V2573" i="7"/>
  <c r="U2573" i="7"/>
  <c r="T2574" i="7"/>
  <c r="Q2574" i="7"/>
  <c r="R2574" i="7"/>
  <c r="S2574" i="7"/>
  <c r="G2575" i="4"/>
  <c r="H2575" i="4" s="1"/>
  <c r="V2574" i="7" l="1"/>
  <c r="U2574" i="7"/>
  <c r="E2576" i="6"/>
  <c r="E2576" i="7"/>
  <c r="N2576" i="7" s="1"/>
  <c r="Q2575" i="7"/>
  <c r="S2575" i="7"/>
  <c r="R2575" i="7"/>
  <c r="T2575" i="7"/>
  <c r="G2576" i="4"/>
  <c r="H2576" i="4" s="1"/>
  <c r="R2576" i="7" l="1"/>
  <c r="S2576" i="7"/>
  <c r="Q2576" i="7"/>
  <c r="T2576" i="7"/>
  <c r="E2577" i="6"/>
  <c r="E2577" i="7"/>
  <c r="N2577" i="7" s="1"/>
  <c r="U2575" i="7"/>
  <c r="V2575" i="7"/>
  <c r="G2577" i="4"/>
  <c r="H2577" i="4" s="1"/>
  <c r="E2578" i="6" l="1"/>
  <c r="E2578" i="7"/>
  <c r="N2578" i="7" s="1"/>
  <c r="S2577" i="7"/>
  <c r="T2577" i="7"/>
  <c r="R2577" i="7"/>
  <c r="Q2577" i="7"/>
  <c r="U2576" i="7"/>
  <c r="V2576" i="7"/>
  <c r="G2578" i="4"/>
  <c r="H2578" i="4" s="1"/>
  <c r="T2578" i="7" l="1"/>
  <c r="R2578" i="7"/>
  <c r="S2578" i="7"/>
  <c r="Q2578" i="7"/>
  <c r="E2579" i="6"/>
  <c r="E2579" i="7"/>
  <c r="N2579" i="7" s="1"/>
  <c r="U2577" i="7"/>
  <c r="V2577" i="7"/>
  <c r="G2579" i="4"/>
  <c r="H2579" i="4" s="1"/>
  <c r="E2580" i="6" l="1"/>
  <c r="E2580" i="7"/>
  <c r="N2580" i="7" s="1"/>
  <c r="S2579" i="7"/>
  <c r="T2579" i="7"/>
  <c r="Q2579" i="7"/>
  <c r="R2579" i="7"/>
  <c r="U2578" i="7"/>
  <c r="V2578" i="7"/>
  <c r="G2580" i="4"/>
  <c r="H2580" i="4" s="1"/>
  <c r="E2581" i="6" l="1"/>
  <c r="E2581" i="7"/>
  <c r="N2581" i="7" s="1"/>
  <c r="U2579" i="7"/>
  <c r="V2579" i="7"/>
  <c r="T2580" i="7"/>
  <c r="R2580" i="7"/>
  <c r="Q2580" i="7"/>
  <c r="S2580" i="7"/>
  <c r="G2581" i="4"/>
  <c r="H2581" i="4" s="1"/>
  <c r="Q2581" i="7" l="1"/>
  <c r="R2581" i="7"/>
  <c r="S2581" i="7"/>
  <c r="T2581" i="7"/>
  <c r="E2582" i="6"/>
  <c r="E2582" i="7"/>
  <c r="N2582" i="7" s="1"/>
  <c r="U2580" i="7"/>
  <c r="V2580" i="7"/>
  <c r="G2582" i="4"/>
  <c r="H2582" i="4" s="1"/>
  <c r="E2583" i="6" l="1"/>
  <c r="E2583" i="7"/>
  <c r="N2583" i="7" s="1"/>
  <c r="T2582" i="7"/>
  <c r="S2582" i="7"/>
  <c r="R2582" i="7"/>
  <c r="Q2582" i="7"/>
  <c r="U2581" i="7"/>
  <c r="V2581" i="7"/>
  <c r="G2583" i="4"/>
  <c r="H2583" i="4" s="1"/>
  <c r="E2584" i="6" l="1"/>
  <c r="E2584" i="7"/>
  <c r="N2584" i="7" s="1"/>
  <c r="V2582" i="7"/>
  <c r="U2582" i="7"/>
  <c r="Q2583" i="7"/>
  <c r="R2583" i="7"/>
  <c r="T2583" i="7"/>
  <c r="S2583" i="7"/>
  <c r="G2584" i="4"/>
  <c r="H2584" i="4" s="1"/>
  <c r="E2585" i="6" l="1"/>
  <c r="E2585" i="7"/>
  <c r="N2585" i="7" s="1"/>
  <c r="R2584" i="7"/>
  <c r="T2584" i="7"/>
  <c r="S2584" i="7"/>
  <c r="Q2584" i="7"/>
  <c r="V2583" i="7"/>
  <c r="U2583" i="7"/>
  <c r="G2585" i="4"/>
  <c r="H2585" i="4" s="1"/>
  <c r="E2586" i="6" l="1"/>
  <c r="E2586" i="7"/>
  <c r="N2586" i="7" s="1"/>
  <c r="V2584" i="7"/>
  <c r="U2584" i="7"/>
  <c r="R2585" i="7"/>
  <c r="S2585" i="7"/>
  <c r="Q2585" i="7"/>
  <c r="T2585" i="7"/>
  <c r="G2586" i="4"/>
  <c r="H2586" i="4" s="1"/>
  <c r="E2587" i="6" l="1"/>
  <c r="E2587" i="7"/>
  <c r="N2587" i="7" s="1"/>
  <c r="V2585" i="7"/>
  <c r="U2585" i="7"/>
  <c r="R2586" i="7"/>
  <c r="S2586" i="7"/>
  <c r="T2586" i="7"/>
  <c r="Q2586" i="7"/>
  <c r="G2587" i="4"/>
  <c r="H2587" i="4" s="1"/>
  <c r="E2588" i="6" l="1"/>
  <c r="E2588" i="7"/>
  <c r="N2588" i="7" s="1"/>
  <c r="U2586" i="7"/>
  <c r="V2586" i="7"/>
  <c r="T2587" i="7"/>
  <c r="S2587" i="7"/>
  <c r="Q2587" i="7"/>
  <c r="R2587" i="7"/>
  <c r="G2588" i="4"/>
  <c r="H2588" i="4" s="1"/>
  <c r="E2589" i="6" l="1"/>
  <c r="E2589" i="7"/>
  <c r="N2589" i="7" s="1"/>
  <c r="V2587" i="7"/>
  <c r="U2587" i="7"/>
  <c r="T2588" i="7"/>
  <c r="R2588" i="7"/>
  <c r="Q2588" i="7"/>
  <c r="S2588" i="7"/>
  <c r="G2589" i="4"/>
  <c r="H2589" i="4" s="1"/>
  <c r="E2590" i="6" l="1"/>
  <c r="E2590" i="7"/>
  <c r="N2590" i="7" s="1"/>
  <c r="V2588" i="7"/>
  <c r="U2588" i="7"/>
  <c r="T2589" i="7"/>
  <c r="R2589" i="7"/>
  <c r="S2589" i="7"/>
  <c r="Q2589" i="7"/>
  <c r="G2590" i="4"/>
  <c r="H2590" i="4" s="1"/>
  <c r="E2591" i="6" l="1"/>
  <c r="E2591" i="7"/>
  <c r="N2591" i="7" s="1"/>
  <c r="V2589" i="7"/>
  <c r="U2589" i="7"/>
  <c r="R2590" i="7"/>
  <c r="S2590" i="7"/>
  <c r="Q2590" i="7"/>
  <c r="T2590" i="7"/>
  <c r="G2591" i="4"/>
  <c r="H2591" i="4" s="1"/>
  <c r="S2591" i="7" l="1"/>
  <c r="Q2591" i="7"/>
  <c r="R2591" i="7"/>
  <c r="T2591" i="7"/>
  <c r="E2592" i="6"/>
  <c r="E2592" i="7"/>
  <c r="N2592" i="7" s="1"/>
  <c r="V2590" i="7"/>
  <c r="U2590" i="7"/>
  <c r="G2592" i="4"/>
  <c r="H2592" i="4" s="1"/>
  <c r="E2593" i="6" l="1"/>
  <c r="E2593" i="7"/>
  <c r="N2593" i="7" s="1"/>
  <c r="R2592" i="7"/>
  <c r="Q2592" i="7"/>
  <c r="S2592" i="7"/>
  <c r="T2592" i="7"/>
  <c r="V2591" i="7"/>
  <c r="U2591" i="7"/>
  <c r="G2593" i="4"/>
  <c r="H2593" i="4" s="1"/>
  <c r="E2594" i="6" l="1"/>
  <c r="E2594" i="7"/>
  <c r="N2594" i="7" s="1"/>
  <c r="U2592" i="7"/>
  <c r="V2592" i="7"/>
  <c r="R2593" i="7"/>
  <c r="Q2593" i="7"/>
  <c r="T2593" i="7"/>
  <c r="S2593" i="7"/>
  <c r="G2594" i="4"/>
  <c r="H2594" i="4" s="1"/>
  <c r="E2595" i="6" l="1"/>
  <c r="E2595" i="7"/>
  <c r="N2595" i="7" s="1"/>
  <c r="U2593" i="7"/>
  <c r="V2593" i="7"/>
  <c r="Q2594" i="7"/>
  <c r="R2594" i="7"/>
  <c r="S2594" i="7"/>
  <c r="T2594" i="7"/>
  <c r="G2595" i="4"/>
  <c r="H2595" i="4" s="1"/>
  <c r="E2596" i="6" l="1"/>
  <c r="E2596" i="7"/>
  <c r="N2596" i="7" s="1"/>
  <c r="U2594" i="7"/>
  <c r="V2594" i="7"/>
  <c r="Q2595" i="7"/>
  <c r="T2595" i="7"/>
  <c r="R2595" i="7"/>
  <c r="S2595" i="7"/>
  <c r="G2596" i="4"/>
  <c r="H2596" i="4" s="1"/>
  <c r="E2597" i="6" l="1"/>
  <c r="E2597" i="7"/>
  <c r="N2597" i="7" s="1"/>
  <c r="V2595" i="7"/>
  <c r="U2595" i="7"/>
  <c r="R2596" i="7"/>
  <c r="Q2596" i="7"/>
  <c r="T2596" i="7"/>
  <c r="S2596" i="7"/>
  <c r="G2597" i="4"/>
  <c r="H2597" i="4" s="1"/>
  <c r="E2598" i="6" l="1"/>
  <c r="E2598" i="7"/>
  <c r="N2598" i="7" s="1"/>
  <c r="V2596" i="7"/>
  <c r="U2596" i="7"/>
  <c r="S2597" i="7"/>
  <c r="T2597" i="7"/>
  <c r="Q2597" i="7"/>
  <c r="R2597" i="7"/>
  <c r="G2598" i="4"/>
  <c r="H2598" i="4" s="1"/>
  <c r="E2599" i="6" l="1"/>
  <c r="E2599" i="7"/>
  <c r="N2599" i="7" s="1"/>
  <c r="V2597" i="7"/>
  <c r="U2597" i="7"/>
  <c r="Q2598" i="7"/>
  <c r="T2598" i="7"/>
  <c r="S2598" i="7"/>
  <c r="R2598" i="7"/>
  <c r="G2599" i="4"/>
  <c r="H2599" i="4" s="1"/>
  <c r="E2600" i="6" l="1"/>
  <c r="E2600" i="7"/>
  <c r="N2600" i="7" s="1"/>
  <c r="V2598" i="7"/>
  <c r="U2598" i="7"/>
  <c r="Q2599" i="7"/>
  <c r="S2599" i="7"/>
  <c r="R2599" i="7"/>
  <c r="T2599" i="7"/>
  <c r="G2600" i="4"/>
  <c r="H2600" i="4" s="1"/>
  <c r="R2600" i="7" l="1"/>
  <c r="Q2600" i="7"/>
  <c r="S2600" i="7"/>
  <c r="T2600" i="7"/>
  <c r="E2601" i="6"/>
  <c r="E2601" i="7"/>
  <c r="N2601" i="7" s="1"/>
  <c r="V2599" i="7"/>
  <c r="U2599" i="7"/>
  <c r="G2601" i="4"/>
  <c r="H2601" i="4" s="1"/>
  <c r="E2602" i="6" l="1"/>
  <c r="E2602" i="7"/>
  <c r="N2602" i="7" s="1"/>
  <c r="Q2601" i="7"/>
  <c r="S2601" i="7"/>
  <c r="T2601" i="7"/>
  <c r="R2601" i="7"/>
  <c r="V2600" i="7"/>
  <c r="U2600" i="7"/>
  <c r="G2602" i="4"/>
  <c r="H2602" i="4" s="1"/>
  <c r="E2603" i="6" l="1"/>
  <c r="E2603" i="7"/>
  <c r="N2603" i="7" s="1"/>
  <c r="U2601" i="7"/>
  <c r="V2601" i="7"/>
  <c r="T2602" i="7"/>
  <c r="S2602" i="7"/>
  <c r="Q2602" i="7"/>
  <c r="R2602" i="7"/>
  <c r="G2603" i="4"/>
  <c r="H2603" i="4" s="1"/>
  <c r="U2602" i="7" l="1"/>
  <c r="V2602" i="7"/>
  <c r="E2604" i="6"/>
  <c r="E2604" i="7"/>
  <c r="N2604" i="7" s="1"/>
  <c r="T2603" i="7"/>
  <c r="Q2603" i="7"/>
  <c r="S2603" i="7"/>
  <c r="R2603" i="7"/>
  <c r="G2604" i="4"/>
  <c r="H2604" i="4" s="1"/>
  <c r="E2605" i="6" l="1"/>
  <c r="E2605" i="7"/>
  <c r="N2605" i="7" s="1"/>
  <c r="Q2604" i="7"/>
  <c r="T2604" i="7"/>
  <c r="S2604" i="7"/>
  <c r="R2604" i="7"/>
  <c r="V2603" i="7"/>
  <c r="U2603" i="7"/>
  <c r="G2605" i="4"/>
  <c r="H2605" i="4" s="1"/>
  <c r="E2606" i="6" l="1"/>
  <c r="E2606" i="7"/>
  <c r="N2606" i="7" s="1"/>
  <c r="V2604" i="7"/>
  <c r="U2604" i="7"/>
  <c r="S2605" i="7"/>
  <c r="R2605" i="7"/>
  <c r="T2605" i="7"/>
  <c r="Q2605" i="7"/>
  <c r="G2606" i="4"/>
  <c r="H2606" i="4" s="1"/>
  <c r="E2607" i="6" l="1"/>
  <c r="E2607" i="7"/>
  <c r="N2607" i="7" s="1"/>
  <c r="U2605" i="7"/>
  <c r="V2605" i="7"/>
  <c r="S2606" i="7"/>
  <c r="R2606" i="7"/>
  <c r="T2606" i="7"/>
  <c r="Q2606" i="7"/>
  <c r="G2607" i="4"/>
  <c r="H2607" i="4" s="1"/>
  <c r="E2608" i="6" l="1"/>
  <c r="E2608" i="7"/>
  <c r="N2608" i="7" s="1"/>
  <c r="V2606" i="7"/>
  <c r="U2606" i="7"/>
  <c r="R2607" i="7"/>
  <c r="T2607" i="7"/>
  <c r="Q2607" i="7"/>
  <c r="S2607" i="7"/>
  <c r="G2608" i="4"/>
  <c r="H2608" i="4" s="1"/>
  <c r="E2609" i="6" l="1"/>
  <c r="E2609" i="7"/>
  <c r="N2609" i="7" s="1"/>
  <c r="V2607" i="7"/>
  <c r="U2607" i="7"/>
  <c r="R2608" i="7"/>
  <c r="S2608" i="7"/>
  <c r="T2608" i="7"/>
  <c r="Q2608" i="7"/>
  <c r="G2609" i="4"/>
  <c r="H2609" i="4" s="1"/>
  <c r="E2610" i="6" l="1"/>
  <c r="E2610" i="7"/>
  <c r="N2610" i="7" s="1"/>
  <c r="U2608" i="7"/>
  <c r="V2608" i="7"/>
  <c r="S2609" i="7"/>
  <c r="R2609" i="7"/>
  <c r="T2609" i="7"/>
  <c r="Q2609" i="7"/>
  <c r="G2610" i="4"/>
  <c r="H2610" i="4" s="1"/>
  <c r="V2609" i="7" l="1"/>
  <c r="U2609" i="7"/>
  <c r="E2611" i="6"/>
  <c r="E2611" i="7"/>
  <c r="N2611" i="7" s="1"/>
  <c r="T2610" i="7"/>
  <c r="Q2610" i="7"/>
  <c r="R2610" i="7"/>
  <c r="S2610" i="7"/>
  <c r="G2611" i="4"/>
  <c r="H2611" i="4" s="1"/>
  <c r="E2612" i="6" l="1"/>
  <c r="E2612" i="7"/>
  <c r="N2612" i="7" s="1"/>
  <c r="R2611" i="7"/>
  <c r="S2611" i="7"/>
  <c r="Q2611" i="7"/>
  <c r="T2611" i="7"/>
  <c r="U2610" i="7"/>
  <c r="V2610" i="7"/>
  <c r="G2612" i="4"/>
  <c r="H2612" i="4" s="1"/>
  <c r="E2613" i="6" l="1"/>
  <c r="E2613" i="7"/>
  <c r="N2613" i="7" s="1"/>
  <c r="T2612" i="7"/>
  <c r="R2612" i="7"/>
  <c r="Q2612" i="7"/>
  <c r="S2612" i="7"/>
  <c r="U2611" i="7"/>
  <c r="V2611" i="7"/>
  <c r="G2613" i="4"/>
  <c r="H2613" i="4" s="1"/>
  <c r="E2614" i="6" l="1"/>
  <c r="E2614" i="7"/>
  <c r="N2614" i="7" s="1"/>
  <c r="U2612" i="7"/>
  <c r="V2612" i="7"/>
  <c r="R2613" i="7"/>
  <c r="S2613" i="7"/>
  <c r="T2613" i="7"/>
  <c r="Q2613" i="7"/>
  <c r="G2614" i="4"/>
  <c r="H2614" i="4" s="1"/>
  <c r="E2615" i="6" l="1"/>
  <c r="E2615" i="7"/>
  <c r="N2615" i="7" s="1"/>
  <c r="V2613" i="7"/>
  <c r="U2613" i="7"/>
  <c r="Q2614" i="7"/>
  <c r="R2614" i="7"/>
  <c r="T2614" i="7"/>
  <c r="S2614" i="7"/>
  <c r="G2615" i="4"/>
  <c r="H2615" i="4" s="1"/>
  <c r="E2616" i="6" l="1"/>
  <c r="E2616" i="7"/>
  <c r="N2616" i="7" s="1"/>
  <c r="U2614" i="7"/>
  <c r="V2614" i="7"/>
  <c r="T2615" i="7"/>
  <c r="R2615" i="7"/>
  <c r="S2615" i="7"/>
  <c r="Q2615" i="7"/>
  <c r="G2616" i="4"/>
  <c r="H2616" i="4" s="1"/>
  <c r="V2615" i="7" l="1"/>
  <c r="U2615" i="7"/>
  <c r="R2616" i="7"/>
  <c r="Q2616" i="7"/>
  <c r="S2616" i="7"/>
  <c r="U2616" i="7" s="1"/>
  <c r="T2616" i="7"/>
  <c r="E2617" i="6"/>
  <c r="E2617" i="7"/>
  <c r="N2617" i="7" s="1"/>
  <c r="G2617" i="4"/>
  <c r="H2617" i="4" s="1"/>
  <c r="R2617" i="7" l="1"/>
  <c r="Q2617" i="7"/>
  <c r="S2617" i="7"/>
  <c r="T2617" i="7"/>
  <c r="V2616" i="7"/>
  <c r="E2618" i="6"/>
  <c r="E2618" i="7"/>
  <c r="N2618" i="7" s="1"/>
  <c r="G2618" i="4"/>
  <c r="H2618" i="4" s="1"/>
  <c r="T2618" i="7" l="1"/>
  <c r="R2618" i="7"/>
  <c r="S2618" i="7"/>
  <c r="Q2618" i="7"/>
  <c r="E2619" i="6"/>
  <c r="E2619" i="7"/>
  <c r="N2619" i="7" s="1"/>
  <c r="V2617" i="7"/>
  <c r="U2617" i="7"/>
  <c r="G2619" i="4"/>
  <c r="H2619" i="4" s="1"/>
  <c r="E2620" i="6" l="1"/>
  <c r="E2620" i="7"/>
  <c r="N2620" i="7" s="1"/>
  <c r="R2619" i="7"/>
  <c r="T2619" i="7"/>
  <c r="Q2619" i="7"/>
  <c r="S2619" i="7"/>
  <c r="U2618" i="7"/>
  <c r="V2618" i="7"/>
  <c r="G2620" i="4"/>
  <c r="H2620" i="4" s="1"/>
  <c r="E2621" i="6" l="1"/>
  <c r="E2621" i="7"/>
  <c r="N2621" i="7" s="1"/>
  <c r="V2619" i="7"/>
  <c r="U2619" i="7"/>
  <c r="T2620" i="7"/>
  <c r="S2620" i="7"/>
  <c r="Q2620" i="7"/>
  <c r="R2620" i="7"/>
  <c r="G2621" i="4"/>
  <c r="H2621" i="4" s="1"/>
  <c r="E2622" i="6" l="1"/>
  <c r="E2622" i="7"/>
  <c r="N2622" i="7" s="1"/>
  <c r="U2620" i="7"/>
  <c r="V2620" i="7"/>
  <c r="Q2621" i="7"/>
  <c r="S2621" i="7"/>
  <c r="R2621" i="7"/>
  <c r="T2621" i="7"/>
  <c r="G2622" i="4"/>
  <c r="H2622" i="4" s="1"/>
  <c r="E2623" i="6" l="1"/>
  <c r="E2623" i="7"/>
  <c r="N2623" i="7" s="1"/>
  <c r="V2621" i="7"/>
  <c r="U2621" i="7"/>
  <c r="R2622" i="7"/>
  <c r="Q2622" i="7"/>
  <c r="T2622" i="7"/>
  <c r="S2622" i="7"/>
  <c r="G2623" i="4"/>
  <c r="H2623" i="4" s="1"/>
  <c r="E2624" i="6" l="1"/>
  <c r="E2624" i="7"/>
  <c r="N2624" i="7" s="1"/>
  <c r="V2622" i="7"/>
  <c r="U2622" i="7"/>
  <c r="R2623" i="7"/>
  <c r="T2623" i="7"/>
  <c r="Q2623" i="7"/>
  <c r="S2623" i="7"/>
  <c r="G2624" i="4"/>
  <c r="H2624" i="4" s="1"/>
  <c r="E2625" i="6" l="1"/>
  <c r="E2625" i="7"/>
  <c r="N2625" i="7" s="1"/>
  <c r="V2623" i="7"/>
  <c r="U2623" i="7"/>
  <c r="S2624" i="7"/>
  <c r="Q2624" i="7"/>
  <c r="R2624" i="7"/>
  <c r="T2624" i="7"/>
  <c r="G2625" i="4"/>
  <c r="H2625" i="4" s="1"/>
  <c r="E2626" i="6" l="1"/>
  <c r="E2626" i="7"/>
  <c r="N2626" i="7" s="1"/>
  <c r="U2624" i="7"/>
  <c r="V2624" i="7"/>
  <c r="Q2625" i="7"/>
  <c r="T2625" i="7"/>
  <c r="S2625" i="7"/>
  <c r="R2625" i="7"/>
  <c r="G2626" i="4"/>
  <c r="H2626" i="4" s="1"/>
  <c r="T2626" i="7" l="1"/>
  <c r="S2626" i="7"/>
  <c r="R2626" i="7"/>
  <c r="Q2626" i="7"/>
  <c r="E2627" i="6"/>
  <c r="E2627" i="7"/>
  <c r="N2627" i="7" s="1"/>
  <c r="U2625" i="7"/>
  <c r="V2625" i="7"/>
  <c r="G2627" i="4"/>
  <c r="H2627" i="4" s="1"/>
  <c r="E2628" i="6" l="1"/>
  <c r="E2628" i="7"/>
  <c r="N2628" i="7" s="1"/>
  <c r="Q2627" i="7"/>
  <c r="R2627" i="7"/>
  <c r="S2627" i="7"/>
  <c r="T2627" i="7"/>
  <c r="U2626" i="7"/>
  <c r="V2626" i="7"/>
  <c r="G2628" i="4"/>
  <c r="H2628" i="4" s="1"/>
  <c r="E2629" i="6" l="1"/>
  <c r="E2629" i="7"/>
  <c r="N2629" i="7" s="1"/>
  <c r="U2627" i="7"/>
  <c r="V2627" i="7"/>
  <c r="S2628" i="7"/>
  <c r="R2628" i="7"/>
  <c r="T2628" i="7"/>
  <c r="Q2628" i="7"/>
  <c r="G2629" i="4"/>
  <c r="H2629" i="4" s="1"/>
  <c r="V2628" i="7" l="1"/>
  <c r="U2628" i="7"/>
  <c r="E2630" i="6"/>
  <c r="E2630" i="7"/>
  <c r="N2630" i="7" s="1"/>
  <c r="S2629" i="7"/>
  <c r="R2629" i="7"/>
  <c r="T2629" i="7"/>
  <c r="Q2629" i="7"/>
  <c r="U2629" i="7" s="1"/>
  <c r="G2630" i="4"/>
  <c r="H2630" i="4" s="1"/>
  <c r="V2629" i="7" l="1"/>
  <c r="E2631" i="6"/>
  <c r="E2631" i="7"/>
  <c r="N2631" i="7" s="1"/>
  <c r="R2630" i="7"/>
  <c r="Q2630" i="7"/>
  <c r="T2630" i="7"/>
  <c r="S2630" i="7"/>
  <c r="G2631" i="4"/>
  <c r="H2631" i="4" s="1"/>
  <c r="E2632" i="6" l="1"/>
  <c r="E2632" i="7"/>
  <c r="N2632" i="7" s="1"/>
  <c r="V2630" i="7"/>
  <c r="U2630" i="7"/>
  <c r="T2631" i="7"/>
  <c r="Q2631" i="7"/>
  <c r="S2631" i="7"/>
  <c r="R2631" i="7"/>
  <c r="G2632" i="4"/>
  <c r="H2632" i="4" s="1"/>
  <c r="E2633" i="6" l="1"/>
  <c r="E2633" i="7"/>
  <c r="N2633" i="7" s="1"/>
  <c r="U2631" i="7"/>
  <c r="V2631" i="7"/>
  <c r="Q2632" i="7"/>
  <c r="S2632" i="7"/>
  <c r="T2632" i="7"/>
  <c r="R2632" i="7"/>
  <c r="G2633" i="4"/>
  <c r="H2633" i="4" s="1"/>
  <c r="E2634" i="6" l="1"/>
  <c r="E2634" i="7"/>
  <c r="N2634" i="7" s="1"/>
  <c r="U2632" i="7"/>
  <c r="V2632" i="7"/>
  <c r="S2633" i="7"/>
  <c r="Q2633" i="7"/>
  <c r="T2633" i="7"/>
  <c r="R2633" i="7"/>
  <c r="G2634" i="4"/>
  <c r="H2634" i="4" s="1"/>
  <c r="E2635" i="6" l="1"/>
  <c r="E2635" i="7"/>
  <c r="N2635" i="7" s="1"/>
  <c r="V2633" i="7"/>
  <c r="U2633" i="7"/>
  <c r="R2634" i="7"/>
  <c r="Q2634" i="7"/>
  <c r="S2634" i="7"/>
  <c r="T2634" i="7"/>
  <c r="G2635" i="4"/>
  <c r="H2635" i="4" s="1"/>
  <c r="E2636" i="6" l="1"/>
  <c r="E2636" i="7"/>
  <c r="N2636" i="7" s="1"/>
  <c r="V2634" i="7"/>
  <c r="U2634" i="7"/>
  <c r="T2635" i="7"/>
  <c r="S2635" i="7"/>
  <c r="Q2635" i="7"/>
  <c r="R2635" i="7"/>
  <c r="G2636" i="4"/>
  <c r="H2636" i="4" s="1"/>
  <c r="E2637" i="6" l="1"/>
  <c r="E2637" i="7"/>
  <c r="N2637" i="7" s="1"/>
  <c r="U2635" i="7"/>
  <c r="V2635" i="7"/>
  <c r="T2636" i="7"/>
  <c r="Q2636" i="7"/>
  <c r="S2636" i="7"/>
  <c r="R2636" i="7"/>
  <c r="G2637" i="4"/>
  <c r="H2637" i="4" s="1"/>
  <c r="E2638" i="6" l="1"/>
  <c r="E2638" i="7"/>
  <c r="N2638" i="7" s="1"/>
  <c r="U2636" i="7"/>
  <c r="V2636" i="7"/>
  <c r="S2637" i="7"/>
  <c r="Q2637" i="7"/>
  <c r="T2637" i="7"/>
  <c r="R2637" i="7"/>
  <c r="G2638" i="4"/>
  <c r="H2638" i="4" s="1"/>
  <c r="U2637" i="7" l="1"/>
  <c r="V2637" i="7"/>
  <c r="E2639" i="6"/>
  <c r="E2639" i="7"/>
  <c r="N2639" i="7" s="1"/>
  <c r="T2638" i="7"/>
  <c r="Q2638" i="7"/>
  <c r="R2638" i="7"/>
  <c r="S2638" i="7"/>
  <c r="G2639" i="4"/>
  <c r="H2639" i="4" s="1"/>
  <c r="E2640" i="6" l="1"/>
  <c r="E2640" i="7"/>
  <c r="N2640" i="7" s="1"/>
  <c r="V2638" i="7"/>
  <c r="U2638" i="7"/>
  <c r="Q2639" i="7"/>
  <c r="S2639" i="7"/>
  <c r="T2639" i="7"/>
  <c r="R2639" i="7"/>
  <c r="G2640" i="4"/>
  <c r="H2640" i="4" s="1"/>
  <c r="E2641" i="6" l="1"/>
  <c r="E2641" i="7"/>
  <c r="N2641" i="7" s="1"/>
  <c r="U2639" i="7"/>
  <c r="V2639" i="7"/>
  <c r="R2640" i="7"/>
  <c r="S2640" i="7"/>
  <c r="Q2640" i="7"/>
  <c r="T2640" i="7"/>
  <c r="G2641" i="4"/>
  <c r="H2641" i="4" s="1"/>
  <c r="U2640" i="7" l="1"/>
  <c r="V2640" i="7"/>
  <c r="E2642" i="6"/>
  <c r="E2642" i="7"/>
  <c r="N2642" i="7" s="1"/>
  <c r="S2641" i="7"/>
  <c r="T2641" i="7"/>
  <c r="R2641" i="7"/>
  <c r="Q2641" i="7"/>
  <c r="G2642" i="4"/>
  <c r="H2642" i="4" s="1"/>
  <c r="E2643" i="6" l="1"/>
  <c r="E2643" i="7"/>
  <c r="N2643" i="7" s="1"/>
  <c r="V2641" i="7"/>
  <c r="U2641" i="7"/>
  <c r="Q2642" i="7"/>
  <c r="T2642" i="7"/>
  <c r="R2642" i="7"/>
  <c r="S2642" i="7"/>
  <c r="G2643" i="4"/>
  <c r="H2643" i="4" s="1"/>
  <c r="E2644" i="6" l="1"/>
  <c r="E2644" i="7"/>
  <c r="N2644" i="7" s="1"/>
  <c r="V2642" i="7"/>
  <c r="U2642" i="7"/>
  <c r="S2643" i="7"/>
  <c r="R2643" i="7"/>
  <c r="T2643" i="7"/>
  <c r="Q2643" i="7"/>
  <c r="G2644" i="4"/>
  <c r="H2644" i="4" s="1"/>
  <c r="E2645" i="6" l="1"/>
  <c r="E2645" i="7"/>
  <c r="N2645" i="7" s="1"/>
  <c r="V2643" i="7"/>
  <c r="U2643" i="7"/>
  <c r="S2644" i="7"/>
  <c r="R2644" i="7"/>
  <c r="Q2644" i="7"/>
  <c r="T2644" i="7"/>
  <c r="G2645" i="4"/>
  <c r="H2645" i="4" s="1"/>
  <c r="E2646" i="6" l="1"/>
  <c r="E2646" i="7"/>
  <c r="N2646" i="7" s="1"/>
  <c r="U2644" i="7"/>
  <c r="V2644" i="7"/>
  <c r="S2645" i="7"/>
  <c r="Q2645" i="7"/>
  <c r="T2645" i="7"/>
  <c r="R2645" i="7"/>
  <c r="G2646" i="4"/>
  <c r="H2646" i="4" s="1"/>
  <c r="E2647" i="6" l="1"/>
  <c r="E2647" i="7"/>
  <c r="N2647" i="7" s="1"/>
  <c r="V2645" i="7"/>
  <c r="U2645" i="7"/>
  <c r="T2646" i="7"/>
  <c r="Q2646" i="7"/>
  <c r="S2646" i="7"/>
  <c r="R2646" i="7"/>
  <c r="G2647" i="4"/>
  <c r="H2647" i="4" s="1"/>
  <c r="E2648" i="6" l="1"/>
  <c r="E2648" i="7"/>
  <c r="N2648" i="7" s="1"/>
  <c r="U2646" i="7"/>
  <c r="V2646" i="7"/>
  <c r="R2647" i="7"/>
  <c r="Q2647" i="7"/>
  <c r="S2647" i="7"/>
  <c r="T2647" i="7"/>
  <c r="G2648" i="4"/>
  <c r="H2648" i="4" s="1"/>
  <c r="E2649" i="6" l="1"/>
  <c r="E2649" i="7"/>
  <c r="N2649" i="7" s="1"/>
  <c r="U2647" i="7"/>
  <c r="V2647" i="7"/>
  <c r="T2648" i="7"/>
  <c r="S2648" i="7"/>
  <c r="Q2648" i="7"/>
  <c r="R2648" i="7"/>
  <c r="G2649" i="4"/>
  <c r="H2649" i="4" s="1"/>
  <c r="E2650" i="6" l="1"/>
  <c r="E2650" i="7"/>
  <c r="N2650" i="7" s="1"/>
  <c r="V2648" i="7"/>
  <c r="U2648" i="7"/>
  <c r="T2649" i="7"/>
  <c r="R2649" i="7"/>
  <c r="Q2649" i="7"/>
  <c r="S2649" i="7"/>
  <c r="G2650" i="4"/>
  <c r="H2650" i="4" s="1"/>
  <c r="E2651" i="6" l="1"/>
  <c r="E2651" i="7"/>
  <c r="N2651" i="7" s="1"/>
  <c r="U2649" i="7"/>
  <c r="V2649" i="7"/>
  <c r="Q2650" i="7"/>
  <c r="R2650" i="7"/>
  <c r="S2650" i="7"/>
  <c r="T2650" i="7"/>
  <c r="G2651" i="4"/>
  <c r="H2651" i="4" s="1"/>
  <c r="V2650" i="7" l="1"/>
  <c r="U2650" i="7"/>
  <c r="E2652" i="6"/>
  <c r="E2652" i="7"/>
  <c r="N2652" i="7" s="1"/>
  <c r="Q2651" i="7"/>
  <c r="S2651" i="7"/>
  <c r="R2651" i="7"/>
  <c r="T2651" i="7"/>
  <c r="G2652" i="4"/>
  <c r="H2652" i="4" s="1"/>
  <c r="E2653" i="6" l="1"/>
  <c r="E2653" i="7"/>
  <c r="N2653" i="7" s="1"/>
  <c r="T2652" i="7"/>
  <c r="R2652" i="7"/>
  <c r="Q2652" i="7"/>
  <c r="S2652" i="7"/>
  <c r="V2651" i="7"/>
  <c r="U2651" i="7"/>
  <c r="G2653" i="4"/>
  <c r="H2653" i="4" s="1"/>
  <c r="E2654" i="6" l="1"/>
  <c r="E2654" i="7"/>
  <c r="N2654" i="7" s="1"/>
  <c r="V2652" i="7"/>
  <c r="U2652" i="7"/>
  <c r="T2653" i="7"/>
  <c r="R2653" i="7"/>
  <c r="Q2653" i="7"/>
  <c r="S2653" i="7"/>
  <c r="G2654" i="4"/>
  <c r="H2654" i="4" s="1"/>
  <c r="E2655" i="6" l="1"/>
  <c r="E2655" i="7"/>
  <c r="N2655" i="7" s="1"/>
  <c r="V2653" i="7"/>
  <c r="U2653" i="7"/>
  <c r="S2654" i="7"/>
  <c r="Q2654" i="7"/>
  <c r="T2654" i="7"/>
  <c r="R2654" i="7"/>
  <c r="G2655" i="4"/>
  <c r="H2655" i="4" s="1"/>
  <c r="E2656" i="6" l="1"/>
  <c r="E2656" i="7"/>
  <c r="N2656" i="7" s="1"/>
  <c r="V2654" i="7"/>
  <c r="U2654" i="7"/>
  <c r="S2655" i="7"/>
  <c r="Q2655" i="7"/>
  <c r="R2655" i="7"/>
  <c r="T2655" i="7"/>
  <c r="G2656" i="4"/>
  <c r="H2656" i="4" s="1"/>
  <c r="E2657" i="6" l="1"/>
  <c r="E2657" i="7"/>
  <c r="N2657" i="7" s="1"/>
  <c r="V2655" i="7"/>
  <c r="U2655" i="7"/>
  <c r="Q2656" i="7"/>
  <c r="T2656" i="7"/>
  <c r="R2656" i="7"/>
  <c r="S2656" i="7"/>
  <c r="G2657" i="4"/>
  <c r="H2657" i="4" s="1"/>
  <c r="E2658" i="6" l="1"/>
  <c r="E2658" i="7"/>
  <c r="N2658" i="7" s="1"/>
  <c r="V2656" i="7"/>
  <c r="U2656" i="7"/>
  <c r="T2657" i="7"/>
  <c r="Q2657" i="7"/>
  <c r="S2657" i="7"/>
  <c r="R2657" i="7"/>
  <c r="G2658" i="4"/>
  <c r="H2658" i="4" s="1"/>
  <c r="V2657" i="7" l="1"/>
  <c r="U2657" i="7"/>
  <c r="E2659" i="6"/>
  <c r="E2659" i="7"/>
  <c r="N2659" i="7" s="1"/>
  <c r="T2658" i="7"/>
  <c r="S2658" i="7"/>
  <c r="Q2658" i="7"/>
  <c r="R2658" i="7"/>
  <c r="G2659" i="4"/>
  <c r="H2659" i="4" s="1"/>
  <c r="E2660" i="6" l="1"/>
  <c r="E2660" i="7"/>
  <c r="N2660" i="7" s="1"/>
  <c r="Q2659" i="7"/>
  <c r="T2659" i="7"/>
  <c r="R2659" i="7"/>
  <c r="S2659" i="7"/>
  <c r="V2658" i="7"/>
  <c r="U2658" i="7"/>
  <c r="G2660" i="4"/>
  <c r="H2660" i="4" s="1"/>
  <c r="E2661" i="6" l="1"/>
  <c r="E2661" i="7"/>
  <c r="N2661" i="7" s="1"/>
  <c r="V2659" i="7"/>
  <c r="U2659" i="7"/>
  <c r="R2660" i="7"/>
  <c r="Q2660" i="7"/>
  <c r="T2660" i="7"/>
  <c r="S2660" i="7"/>
  <c r="G2661" i="4"/>
  <c r="H2661" i="4" s="1"/>
  <c r="U2660" i="7" l="1"/>
  <c r="V2660" i="7"/>
  <c r="R2661" i="7"/>
  <c r="T2661" i="7"/>
  <c r="Q2661" i="7"/>
  <c r="S2661" i="7"/>
  <c r="E2662" i="6"/>
  <c r="E2662" i="7"/>
  <c r="N2662" i="7" s="1"/>
  <c r="G2662" i="4"/>
  <c r="H2662" i="4" s="1"/>
  <c r="E2663" i="6" l="1"/>
  <c r="E2663" i="7"/>
  <c r="N2663" i="7" s="1"/>
  <c r="T2662" i="7"/>
  <c r="R2662" i="7"/>
  <c r="S2662" i="7"/>
  <c r="Q2662" i="7"/>
  <c r="V2661" i="7"/>
  <c r="U2661" i="7"/>
  <c r="G2663" i="4"/>
  <c r="H2663" i="4" s="1"/>
  <c r="E2664" i="6" l="1"/>
  <c r="E2664" i="7"/>
  <c r="N2664" i="7" s="1"/>
  <c r="U2662" i="7"/>
  <c r="V2662" i="7"/>
  <c r="R2663" i="7"/>
  <c r="Q2663" i="7"/>
  <c r="T2663" i="7"/>
  <c r="S2663" i="7"/>
  <c r="G2664" i="4"/>
  <c r="H2664" i="4" s="1"/>
  <c r="S2664" i="7" l="1"/>
  <c r="T2664" i="7"/>
  <c r="R2664" i="7"/>
  <c r="Q2664" i="7"/>
  <c r="E2665" i="6"/>
  <c r="E2665" i="7"/>
  <c r="N2665" i="7" s="1"/>
  <c r="U2663" i="7"/>
  <c r="V2663" i="7"/>
  <c r="G2665" i="4"/>
  <c r="H2665" i="4" s="1"/>
  <c r="E2666" i="6" l="1"/>
  <c r="E2666" i="7"/>
  <c r="N2666" i="7" s="1"/>
  <c r="S2665" i="7"/>
  <c r="R2665" i="7"/>
  <c r="T2665" i="7"/>
  <c r="Q2665" i="7"/>
  <c r="U2664" i="7"/>
  <c r="V2664" i="7"/>
  <c r="G2666" i="4"/>
  <c r="H2666" i="4" s="1"/>
  <c r="E2667" i="6" l="1"/>
  <c r="E2667" i="7"/>
  <c r="N2667" i="7" s="1"/>
  <c r="V2665" i="7"/>
  <c r="U2665" i="7"/>
  <c r="S2666" i="7"/>
  <c r="T2666" i="7"/>
  <c r="R2666" i="7"/>
  <c r="Q2666" i="7"/>
  <c r="G2667" i="4"/>
  <c r="H2667" i="4" s="1"/>
  <c r="E2668" i="6" l="1"/>
  <c r="E2668" i="7"/>
  <c r="N2668" i="7" s="1"/>
  <c r="V2666" i="7"/>
  <c r="U2666" i="7"/>
  <c r="Q2667" i="7"/>
  <c r="R2667" i="7"/>
  <c r="S2667" i="7"/>
  <c r="T2667" i="7"/>
  <c r="G2668" i="4"/>
  <c r="H2668" i="4" s="1"/>
  <c r="E2669" i="6" l="1"/>
  <c r="E2669" i="7"/>
  <c r="N2669" i="7" s="1"/>
  <c r="V2667" i="7"/>
  <c r="U2667" i="7"/>
  <c r="R2668" i="7"/>
  <c r="S2668" i="7"/>
  <c r="T2668" i="7"/>
  <c r="Q2668" i="7"/>
  <c r="G2669" i="4"/>
  <c r="H2669" i="4" s="1"/>
  <c r="E2670" i="6" l="1"/>
  <c r="E2670" i="7"/>
  <c r="N2670" i="7" s="1"/>
  <c r="V2668" i="7"/>
  <c r="U2668" i="7"/>
  <c r="T2669" i="7"/>
  <c r="S2669" i="7"/>
  <c r="R2669" i="7"/>
  <c r="Q2669" i="7"/>
  <c r="G2670" i="4"/>
  <c r="H2670" i="4" s="1"/>
  <c r="E2671" i="6" l="1"/>
  <c r="E2671" i="7"/>
  <c r="N2671" i="7" s="1"/>
  <c r="U2669" i="7"/>
  <c r="V2669" i="7"/>
  <c r="Q2670" i="7"/>
  <c r="R2670" i="7"/>
  <c r="T2670" i="7"/>
  <c r="S2670" i="7"/>
  <c r="G2671" i="4"/>
  <c r="H2671" i="4" s="1"/>
  <c r="E2672" i="6" l="1"/>
  <c r="E2672" i="7"/>
  <c r="N2672" i="7" s="1"/>
  <c r="V2670" i="7"/>
  <c r="U2670" i="7"/>
  <c r="S2671" i="7"/>
  <c r="R2671" i="7"/>
  <c r="T2671" i="7"/>
  <c r="Q2671" i="7"/>
  <c r="G2672" i="4"/>
  <c r="H2672" i="4" s="1"/>
  <c r="E2673" i="6" l="1"/>
  <c r="E2673" i="7"/>
  <c r="N2673" i="7" s="1"/>
  <c r="V2671" i="7"/>
  <c r="U2671" i="7"/>
  <c r="R2672" i="7"/>
  <c r="T2672" i="7"/>
  <c r="Q2672" i="7"/>
  <c r="S2672" i="7"/>
  <c r="G2673" i="4"/>
  <c r="H2673" i="4" s="1"/>
  <c r="S2673" i="7" l="1"/>
  <c r="Q2673" i="7"/>
  <c r="R2673" i="7"/>
  <c r="T2673" i="7"/>
  <c r="E2674" i="6"/>
  <c r="E2674" i="7"/>
  <c r="N2674" i="7" s="1"/>
  <c r="V2672" i="7"/>
  <c r="U2672" i="7"/>
  <c r="G2674" i="4"/>
  <c r="H2674" i="4" s="1"/>
  <c r="E2675" i="6" l="1"/>
  <c r="E2675" i="7"/>
  <c r="N2675" i="7" s="1"/>
  <c r="T2674" i="7"/>
  <c r="S2674" i="7"/>
  <c r="Q2674" i="7"/>
  <c r="R2674" i="7"/>
  <c r="V2673" i="7"/>
  <c r="U2673" i="7"/>
  <c r="G2675" i="4"/>
  <c r="H2675" i="4" s="1"/>
  <c r="E2676" i="6" l="1"/>
  <c r="E2676" i="7"/>
  <c r="N2676" i="7" s="1"/>
  <c r="V2674" i="7"/>
  <c r="U2674" i="7"/>
  <c r="T2675" i="7"/>
  <c r="R2675" i="7"/>
  <c r="Q2675" i="7"/>
  <c r="S2675" i="7"/>
  <c r="G2676" i="4"/>
  <c r="H2676" i="4" s="1"/>
  <c r="E2677" i="6" l="1"/>
  <c r="E2677" i="7"/>
  <c r="N2677" i="7" s="1"/>
  <c r="V2675" i="7"/>
  <c r="U2675" i="7"/>
  <c r="T2676" i="7"/>
  <c r="Q2676" i="7"/>
  <c r="R2676" i="7"/>
  <c r="S2676" i="7"/>
  <c r="G2677" i="4"/>
  <c r="H2677" i="4" s="1"/>
  <c r="E2678" i="6" l="1"/>
  <c r="E2678" i="7"/>
  <c r="N2678" i="7" s="1"/>
  <c r="U2676" i="7"/>
  <c r="V2676" i="7"/>
  <c r="S2677" i="7"/>
  <c r="R2677" i="7"/>
  <c r="Q2677" i="7"/>
  <c r="T2677" i="7"/>
  <c r="G2678" i="4"/>
  <c r="H2678" i="4" s="1"/>
  <c r="E2679" i="6" l="1"/>
  <c r="E2679" i="7"/>
  <c r="N2679" i="7" s="1"/>
  <c r="U2677" i="7"/>
  <c r="V2677" i="7"/>
  <c r="S2678" i="7"/>
  <c r="T2678" i="7"/>
  <c r="R2678" i="7"/>
  <c r="Q2678" i="7"/>
  <c r="G2679" i="4"/>
  <c r="H2679" i="4" s="1"/>
  <c r="E2680" i="6" l="1"/>
  <c r="E2680" i="7"/>
  <c r="N2680" i="7" s="1"/>
  <c r="U2678" i="7"/>
  <c r="V2678" i="7"/>
  <c r="T2679" i="7"/>
  <c r="S2679" i="7"/>
  <c r="R2679" i="7"/>
  <c r="Q2679" i="7"/>
  <c r="G2680" i="4"/>
  <c r="H2680" i="4" s="1"/>
  <c r="U2679" i="7" l="1"/>
  <c r="V2679" i="7"/>
  <c r="E2681" i="6"/>
  <c r="E2681" i="7"/>
  <c r="N2681" i="7" s="1"/>
  <c r="Q2680" i="7"/>
  <c r="T2680" i="7"/>
  <c r="S2680" i="7"/>
  <c r="R2680" i="7"/>
  <c r="G2681" i="4"/>
  <c r="H2681" i="4" s="1"/>
  <c r="Q2681" i="7" l="1"/>
  <c r="T2681" i="7"/>
  <c r="S2681" i="7"/>
  <c r="R2681" i="7"/>
  <c r="E2682" i="6"/>
  <c r="E2682" i="7"/>
  <c r="N2682" i="7" s="1"/>
  <c r="V2680" i="7"/>
  <c r="U2680" i="7"/>
  <c r="G2682" i="4"/>
  <c r="H2682" i="4" s="1"/>
  <c r="Q2682" i="7" l="1"/>
  <c r="T2682" i="7"/>
  <c r="S2682" i="7"/>
  <c r="R2682" i="7"/>
  <c r="E2683" i="6"/>
  <c r="E2683" i="7"/>
  <c r="N2683" i="7" s="1"/>
  <c r="V2681" i="7"/>
  <c r="U2681" i="7"/>
  <c r="G2683" i="4"/>
  <c r="H2683" i="4" s="1"/>
  <c r="E2684" i="6" l="1"/>
  <c r="E2684" i="7"/>
  <c r="N2684" i="7" s="1"/>
  <c r="Q2683" i="7"/>
  <c r="R2683" i="7"/>
  <c r="S2683" i="7"/>
  <c r="T2683" i="7"/>
  <c r="U2682" i="7"/>
  <c r="V2682" i="7"/>
  <c r="G2684" i="4"/>
  <c r="H2684" i="4" s="1"/>
  <c r="V2683" i="7" l="1"/>
  <c r="U2683" i="7"/>
  <c r="E2685" i="6"/>
  <c r="E2685" i="7"/>
  <c r="N2685" i="7" s="1"/>
  <c r="S2684" i="7"/>
  <c r="R2684" i="7"/>
  <c r="Q2684" i="7"/>
  <c r="T2684" i="7"/>
  <c r="G2685" i="4"/>
  <c r="H2685" i="4" s="1"/>
  <c r="S2685" i="7" l="1"/>
  <c r="T2685" i="7"/>
  <c r="Q2685" i="7"/>
  <c r="R2685" i="7"/>
  <c r="E2686" i="6"/>
  <c r="E2686" i="7"/>
  <c r="N2686" i="7" s="1"/>
  <c r="V2684" i="7"/>
  <c r="U2684" i="7"/>
  <c r="G2686" i="4"/>
  <c r="H2686" i="4" s="1"/>
  <c r="T2686" i="7" l="1"/>
  <c r="R2686" i="7"/>
  <c r="S2686" i="7"/>
  <c r="Q2686" i="7"/>
  <c r="E2687" i="6"/>
  <c r="E2687" i="7"/>
  <c r="N2687" i="7" s="1"/>
  <c r="V2685" i="7"/>
  <c r="U2685" i="7"/>
  <c r="G2687" i="4"/>
  <c r="H2687" i="4" s="1"/>
  <c r="E2688" i="6" l="1"/>
  <c r="E2688" i="7"/>
  <c r="N2688" i="7" s="1"/>
  <c r="S2687" i="7"/>
  <c r="T2687" i="7"/>
  <c r="Q2687" i="7"/>
  <c r="R2687" i="7"/>
  <c r="V2686" i="7"/>
  <c r="U2686" i="7"/>
  <c r="G2688" i="4"/>
  <c r="H2688" i="4" s="1"/>
  <c r="E2689" i="6" l="1"/>
  <c r="E2689" i="7"/>
  <c r="N2689" i="7" s="1"/>
  <c r="U2687" i="7"/>
  <c r="V2687" i="7"/>
  <c r="Q2688" i="7"/>
  <c r="T2688" i="7"/>
  <c r="R2688" i="7"/>
  <c r="S2688" i="7"/>
  <c r="G2689" i="4"/>
  <c r="H2689" i="4" s="1"/>
  <c r="E2690" i="6" l="1"/>
  <c r="E2690" i="7"/>
  <c r="N2690" i="7" s="1"/>
  <c r="V2688" i="7"/>
  <c r="U2688" i="7"/>
  <c r="R2689" i="7"/>
  <c r="S2689" i="7"/>
  <c r="T2689" i="7"/>
  <c r="Q2689" i="7"/>
  <c r="G2690" i="4"/>
  <c r="H2690" i="4" s="1"/>
  <c r="E2691" i="6" l="1"/>
  <c r="E2691" i="7"/>
  <c r="N2691" i="7" s="1"/>
  <c r="U2689" i="7"/>
  <c r="V2689" i="7"/>
  <c r="R2690" i="7"/>
  <c r="S2690" i="7"/>
  <c r="Q2690" i="7"/>
  <c r="T2690" i="7"/>
  <c r="G2691" i="4"/>
  <c r="H2691" i="4" s="1"/>
  <c r="S2691" i="7" l="1"/>
  <c r="Q2691" i="7"/>
  <c r="R2691" i="7"/>
  <c r="T2691" i="7"/>
  <c r="E2692" i="6"/>
  <c r="E2692" i="7"/>
  <c r="N2692" i="7" s="1"/>
  <c r="V2690" i="7"/>
  <c r="U2690" i="7"/>
  <c r="E2693" i="7"/>
  <c r="N2693" i="7" s="1"/>
  <c r="G2692" i="4"/>
  <c r="H2692" i="4" s="1"/>
  <c r="Q2693" i="7" l="1"/>
  <c r="S2693" i="7"/>
  <c r="T2693" i="7"/>
  <c r="R2693" i="7"/>
  <c r="Q2692" i="7"/>
  <c r="T2692" i="7"/>
  <c r="S2692" i="7"/>
  <c r="R2692" i="7"/>
  <c r="U2691" i="7"/>
  <c r="V2691" i="7"/>
  <c r="G2693" i="4"/>
  <c r="H2693" i="4" s="1"/>
  <c r="E2693" i="6"/>
  <c r="V2692" i="7" l="1"/>
  <c r="U2692" i="7"/>
  <c r="V2693" i="7"/>
  <c r="U2693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<sst xmlns="http://schemas.openxmlformats.org/spreadsheetml/2006/main" count="60" uniqueCount="57">
  <si>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</si>
  <si>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</si>
  <si>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</si>
  <si>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</si>
  <si>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</si>
  <si>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</si>
  <si>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</si>
  <si>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</si>
  <si>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</si>
  <si>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</si>
  <si>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</si>
  <si>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</si>
  <si>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</si>
  <si>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</si>
  <si>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</si>
  <si>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</si>
  <si>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</si>
  <si>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</si>
  <si>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</si>
  <si>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</si>
  <si>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</si>
  <si>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</si>
  <si>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</si>
  <si>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</si>
  <si>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</si>
  <si>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</si>
  <si>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</si>
  <si>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</si>
  <si>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</si>
  <si>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</si>
  <si>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</si>
  <si>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</si>
  <si>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</si>
  <si>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</si>
  <si>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</si>
  <si>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</si>
  <si>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</si>
  <si>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</si>
  <si>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</si>
  <si>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</si>
  <si>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</si>
  <si>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</si>
  <si>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</si>
  <si>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</si>
  <si>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</si>
  <si>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</si>
  <si>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</si>
  <si>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</si>
  <si>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</si>
  <si>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</si>
  <si>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</si>
  <si>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</si>
  <si>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</si>
  <si>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</si>
  <si>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</si>
  <si>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</si>
  <si>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STB, Du : 02/01/2015, Au : 17/09/2025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</si>
</sst>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,,,&quot;B&quot;"/>
    <numFmt numFmtId="165" formatCode="0.000,&quot;K&quot;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0" xfId="0" applyFont="1"/>
    <xf numFmtId="0" fontId="4" fillId="0" borderId="1" xfId="0" applyFont="1" applyBorder="1"/>
    <xf numFmtId="10" fontId="4" fillId="0" borderId="1" xfId="0" applyNumberFormat="1" applyFont="1" applyBorder="1"/>
    <xf numFmtId="10" fontId="4" fillId="0" borderId="0" xfId="0" applyNumberFormat="1" applyFont="1"/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1" fillId="0" borderId="1" xfId="0" applyNumberFormat="1" applyFont="1" applyBorder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6" tint="0.39994506668294322"/>
        <name val="Aptos Display"/>
        <family val="2"/>
        <scheme val="none"/>
      </font>
    </dxf>
    <dxf>
      <font>
        <color rgb="FFFF0000"/>
        <name val="Aptos Display"/>
        <family val="2"/>
        <scheme val="no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B1:K2696"/>
  <sheetViews>
    <sheetView showGridLines="0" topLeftCell="A2670" workbookViewId="0">
      <selection activeCell="J2697" sqref="J2697"/>
    </sheetView>
  </sheetViews>
  <sheetFormatPr defaultRowHeight="12.5" x14ac:dyDescent="0.25"/>
  <cols>
    <col min="1" max="1" width="0.453125" customWidth="1"/>
    <col min="2" max="2" width="19.08984375" bestFit="1" customWidth="1"/>
    <col min="3" max="3" width="18.81640625" customWidth="1"/>
    <col min="4" max="7" width="16.54296875" customWidth="1"/>
    <col min="8" max="8" width="15.453125" customWidth="1"/>
    <col min="9" max="9" width="15.36328125" bestFit="1" customWidth="1"/>
    <col min="10" max="10" width="17.1796875" bestFit="1" customWidth="1"/>
    <col min="11" max="11" width="14" bestFit="1" customWidth="1"/>
    <col min="257" max="257" width="0.453125" customWidth="1"/>
    <col min="258" max="258" width="19.08984375" bestFit="1" customWidth="1"/>
    <col min="259" max="259" width="18.81640625" customWidth="1"/>
    <col min="260" max="263" width="16.54296875" customWidth="1"/>
    <col min="264" max="264" width="15.453125" customWidth="1"/>
    <col min="265" max="265" width="15.36328125" bestFit="1" customWidth="1"/>
    <col min="266" max="266" width="17.1796875" bestFit="1" customWidth="1"/>
    <col min="267" max="267" width="14" bestFit="1" customWidth="1"/>
    <col min="513" max="513" width="0.453125" customWidth="1"/>
    <col min="514" max="514" width="19.08984375" bestFit="1" customWidth="1"/>
    <col min="515" max="515" width="18.81640625" customWidth="1"/>
    <col min="516" max="519" width="16.54296875" customWidth="1"/>
    <col min="520" max="520" width="15.453125" customWidth="1"/>
    <col min="521" max="521" width="15.36328125" bestFit="1" customWidth="1"/>
    <col min="522" max="522" width="17.1796875" bestFit="1" customWidth="1"/>
    <col min="523" max="523" width="14" bestFit="1" customWidth="1"/>
    <col min="769" max="769" width="0.453125" customWidth="1"/>
    <col min="770" max="770" width="19.08984375" bestFit="1" customWidth="1"/>
    <col min="771" max="771" width="18.81640625" customWidth="1"/>
    <col min="772" max="775" width="16.54296875" customWidth="1"/>
    <col min="776" max="776" width="15.453125" customWidth="1"/>
    <col min="777" max="777" width="15.36328125" bestFit="1" customWidth="1"/>
    <col min="778" max="778" width="17.1796875" bestFit="1" customWidth="1"/>
    <col min="779" max="779" width="14" bestFit="1" customWidth="1"/>
    <col min="1025" max="1025" width="0.453125" customWidth="1"/>
    <col min="1026" max="1026" width="19.08984375" bestFit="1" customWidth="1"/>
    <col min="1027" max="1027" width="18.81640625" customWidth="1"/>
    <col min="1028" max="1031" width="16.54296875" customWidth="1"/>
    <col min="1032" max="1032" width="15.453125" customWidth="1"/>
    <col min="1033" max="1033" width="15.36328125" bestFit="1" customWidth="1"/>
    <col min="1034" max="1034" width="17.1796875" bestFit="1" customWidth="1"/>
    <col min="1035" max="1035" width="14" bestFit="1" customWidth="1"/>
    <col min="1281" max="1281" width="0.453125" customWidth="1"/>
    <col min="1282" max="1282" width="19.08984375" bestFit="1" customWidth="1"/>
    <col min="1283" max="1283" width="18.81640625" customWidth="1"/>
    <col min="1284" max="1287" width="16.54296875" customWidth="1"/>
    <col min="1288" max="1288" width="15.453125" customWidth="1"/>
    <col min="1289" max="1289" width="15.36328125" bestFit="1" customWidth="1"/>
    <col min="1290" max="1290" width="17.1796875" bestFit="1" customWidth="1"/>
    <col min="1291" max="1291" width="14" bestFit="1" customWidth="1"/>
    <col min="1537" max="1537" width="0.453125" customWidth="1"/>
    <col min="1538" max="1538" width="19.08984375" bestFit="1" customWidth="1"/>
    <col min="1539" max="1539" width="18.81640625" customWidth="1"/>
    <col min="1540" max="1543" width="16.54296875" customWidth="1"/>
    <col min="1544" max="1544" width="15.453125" customWidth="1"/>
    <col min="1545" max="1545" width="15.36328125" bestFit="1" customWidth="1"/>
    <col min="1546" max="1546" width="17.1796875" bestFit="1" customWidth="1"/>
    <col min="1547" max="1547" width="14" bestFit="1" customWidth="1"/>
    <col min="1793" max="1793" width="0.453125" customWidth="1"/>
    <col min="1794" max="1794" width="19.08984375" bestFit="1" customWidth="1"/>
    <col min="1795" max="1795" width="18.81640625" customWidth="1"/>
    <col min="1796" max="1799" width="16.54296875" customWidth="1"/>
    <col min="1800" max="1800" width="15.453125" customWidth="1"/>
    <col min="1801" max="1801" width="15.36328125" bestFit="1" customWidth="1"/>
    <col min="1802" max="1802" width="17.1796875" bestFit="1" customWidth="1"/>
    <col min="1803" max="1803" width="14" bestFit="1" customWidth="1"/>
    <col min="2049" max="2049" width="0.453125" customWidth="1"/>
    <col min="2050" max="2050" width="19.08984375" bestFit="1" customWidth="1"/>
    <col min="2051" max="2051" width="18.81640625" customWidth="1"/>
    <col min="2052" max="2055" width="16.54296875" customWidth="1"/>
    <col min="2056" max="2056" width="15.453125" customWidth="1"/>
    <col min="2057" max="2057" width="15.36328125" bestFit="1" customWidth="1"/>
    <col min="2058" max="2058" width="17.1796875" bestFit="1" customWidth="1"/>
    <col min="2059" max="2059" width="14" bestFit="1" customWidth="1"/>
    <col min="2305" max="2305" width="0.453125" customWidth="1"/>
    <col min="2306" max="2306" width="19.08984375" bestFit="1" customWidth="1"/>
    <col min="2307" max="2307" width="18.81640625" customWidth="1"/>
    <col min="2308" max="2311" width="16.54296875" customWidth="1"/>
    <col min="2312" max="2312" width="15.453125" customWidth="1"/>
    <col min="2313" max="2313" width="15.36328125" bestFit="1" customWidth="1"/>
    <col min="2314" max="2314" width="17.1796875" bestFit="1" customWidth="1"/>
    <col min="2315" max="2315" width="14" bestFit="1" customWidth="1"/>
    <col min="2561" max="2561" width="0.453125" customWidth="1"/>
    <col min="2562" max="2562" width="19.08984375" bestFit="1" customWidth="1"/>
    <col min="2563" max="2563" width="18.81640625" customWidth="1"/>
    <col min="2564" max="2567" width="16.54296875" customWidth="1"/>
    <col min="2568" max="2568" width="15.453125" customWidth="1"/>
    <col min="2569" max="2569" width="15.36328125" bestFit="1" customWidth="1"/>
    <col min="2570" max="2570" width="17.1796875" bestFit="1" customWidth="1"/>
    <col min="2571" max="2571" width="14" bestFit="1" customWidth="1"/>
    <col min="2817" max="2817" width="0.453125" customWidth="1"/>
    <col min="2818" max="2818" width="19.08984375" bestFit="1" customWidth="1"/>
    <col min="2819" max="2819" width="18.81640625" customWidth="1"/>
    <col min="2820" max="2823" width="16.54296875" customWidth="1"/>
    <col min="2824" max="2824" width="15.453125" customWidth="1"/>
    <col min="2825" max="2825" width="15.36328125" bestFit="1" customWidth="1"/>
    <col min="2826" max="2826" width="17.1796875" bestFit="1" customWidth="1"/>
    <col min="2827" max="2827" width="14" bestFit="1" customWidth="1"/>
    <col min="3073" max="3073" width="0.453125" customWidth="1"/>
    <col min="3074" max="3074" width="19.08984375" bestFit="1" customWidth="1"/>
    <col min="3075" max="3075" width="18.81640625" customWidth="1"/>
    <col min="3076" max="3079" width="16.54296875" customWidth="1"/>
    <col min="3080" max="3080" width="15.453125" customWidth="1"/>
    <col min="3081" max="3081" width="15.36328125" bestFit="1" customWidth="1"/>
    <col min="3082" max="3082" width="17.1796875" bestFit="1" customWidth="1"/>
    <col min="3083" max="3083" width="14" bestFit="1" customWidth="1"/>
    <col min="3329" max="3329" width="0.453125" customWidth="1"/>
    <col min="3330" max="3330" width="19.08984375" bestFit="1" customWidth="1"/>
    <col min="3331" max="3331" width="18.81640625" customWidth="1"/>
    <col min="3332" max="3335" width="16.54296875" customWidth="1"/>
    <col min="3336" max="3336" width="15.453125" customWidth="1"/>
    <col min="3337" max="3337" width="15.36328125" bestFit="1" customWidth="1"/>
    <col min="3338" max="3338" width="17.1796875" bestFit="1" customWidth="1"/>
    <col min="3339" max="3339" width="14" bestFit="1" customWidth="1"/>
    <col min="3585" max="3585" width="0.453125" customWidth="1"/>
    <col min="3586" max="3586" width="19.08984375" bestFit="1" customWidth="1"/>
    <col min="3587" max="3587" width="18.81640625" customWidth="1"/>
    <col min="3588" max="3591" width="16.54296875" customWidth="1"/>
    <col min="3592" max="3592" width="15.453125" customWidth="1"/>
    <col min="3593" max="3593" width="15.36328125" bestFit="1" customWidth="1"/>
    <col min="3594" max="3594" width="17.1796875" bestFit="1" customWidth="1"/>
    <col min="3595" max="3595" width="14" bestFit="1" customWidth="1"/>
    <col min="3841" max="3841" width="0.453125" customWidth="1"/>
    <col min="3842" max="3842" width="19.08984375" bestFit="1" customWidth="1"/>
    <col min="3843" max="3843" width="18.81640625" customWidth="1"/>
    <col min="3844" max="3847" width="16.54296875" customWidth="1"/>
    <col min="3848" max="3848" width="15.453125" customWidth="1"/>
    <col min="3849" max="3849" width="15.36328125" bestFit="1" customWidth="1"/>
    <col min="3850" max="3850" width="17.1796875" bestFit="1" customWidth="1"/>
    <col min="3851" max="3851" width="14" bestFit="1" customWidth="1"/>
    <col min="4097" max="4097" width="0.453125" customWidth="1"/>
    <col min="4098" max="4098" width="19.08984375" bestFit="1" customWidth="1"/>
    <col min="4099" max="4099" width="18.81640625" customWidth="1"/>
    <col min="4100" max="4103" width="16.54296875" customWidth="1"/>
    <col min="4104" max="4104" width="15.453125" customWidth="1"/>
    <col min="4105" max="4105" width="15.36328125" bestFit="1" customWidth="1"/>
    <col min="4106" max="4106" width="17.1796875" bestFit="1" customWidth="1"/>
    <col min="4107" max="4107" width="14" bestFit="1" customWidth="1"/>
    <col min="4353" max="4353" width="0.453125" customWidth="1"/>
    <col min="4354" max="4354" width="19.08984375" bestFit="1" customWidth="1"/>
    <col min="4355" max="4355" width="18.81640625" customWidth="1"/>
    <col min="4356" max="4359" width="16.54296875" customWidth="1"/>
    <col min="4360" max="4360" width="15.453125" customWidth="1"/>
    <col min="4361" max="4361" width="15.36328125" bestFit="1" customWidth="1"/>
    <col min="4362" max="4362" width="17.1796875" bestFit="1" customWidth="1"/>
    <col min="4363" max="4363" width="14" bestFit="1" customWidth="1"/>
    <col min="4609" max="4609" width="0.453125" customWidth="1"/>
    <col min="4610" max="4610" width="19.08984375" bestFit="1" customWidth="1"/>
    <col min="4611" max="4611" width="18.81640625" customWidth="1"/>
    <col min="4612" max="4615" width="16.54296875" customWidth="1"/>
    <col min="4616" max="4616" width="15.453125" customWidth="1"/>
    <col min="4617" max="4617" width="15.36328125" bestFit="1" customWidth="1"/>
    <col min="4618" max="4618" width="17.1796875" bestFit="1" customWidth="1"/>
    <col min="4619" max="4619" width="14" bestFit="1" customWidth="1"/>
    <col min="4865" max="4865" width="0.453125" customWidth="1"/>
    <col min="4866" max="4866" width="19.08984375" bestFit="1" customWidth="1"/>
    <col min="4867" max="4867" width="18.81640625" customWidth="1"/>
    <col min="4868" max="4871" width="16.54296875" customWidth="1"/>
    <col min="4872" max="4872" width="15.453125" customWidth="1"/>
    <col min="4873" max="4873" width="15.36328125" bestFit="1" customWidth="1"/>
    <col min="4874" max="4874" width="17.1796875" bestFit="1" customWidth="1"/>
    <col min="4875" max="4875" width="14" bestFit="1" customWidth="1"/>
    <col min="5121" max="5121" width="0.453125" customWidth="1"/>
    <col min="5122" max="5122" width="19.08984375" bestFit="1" customWidth="1"/>
    <col min="5123" max="5123" width="18.81640625" customWidth="1"/>
    <col min="5124" max="5127" width="16.54296875" customWidth="1"/>
    <col min="5128" max="5128" width="15.453125" customWidth="1"/>
    <col min="5129" max="5129" width="15.36328125" bestFit="1" customWidth="1"/>
    <col min="5130" max="5130" width="17.1796875" bestFit="1" customWidth="1"/>
    <col min="5131" max="5131" width="14" bestFit="1" customWidth="1"/>
    <col min="5377" max="5377" width="0.453125" customWidth="1"/>
    <col min="5378" max="5378" width="19.08984375" bestFit="1" customWidth="1"/>
    <col min="5379" max="5379" width="18.81640625" customWidth="1"/>
    <col min="5380" max="5383" width="16.54296875" customWidth="1"/>
    <col min="5384" max="5384" width="15.453125" customWidth="1"/>
    <col min="5385" max="5385" width="15.36328125" bestFit="1" customWidth="1"/>
    <col min="5386" max="5386" width="17.1796875" bestFit="1" customWidth="1"/>
    <col min="5387" max="5387" width="14" bestFit="1" customWidth="1"/>
    <col min="5633" max="5633" width="0.453125" customWidth="1"/>
    <col min="5634" max="5634" width="19.08984375" bestFit="1" customWidth="1"/>
    <col min="5635" max="5635" width="18.81640625" customWidth="1"/>
    <col min="5636" max="5639" width="16.54296875" customWidth="1"/>
    <col min="5640" max="5640" width="15.453125" customWidth="1"/>
    <col min="5641" max="5641" width="15.36328125" bestFit="1" customWidth="1"/>
    <col min="5642" max="5642" width="17.1796875" bestFit="1" customWidth="1"/>
    <col min="5643" max="5643" width="14" bestFit="1" customWidth="1"/>
    <col min="5889" max="5889" width="0.453125" customWidth="1"/>
    <col min="5890" max="5890" width="19.08984375" bestFit="1" customWidth="1"/>
    <col min="5891" max="5891" width="18.81640625" customWidth="1"/>
    <col min="5892" max="5895" width="16.54296875" customWidth="1"/>
    <col min="5896" max="5896" width="15.453125" customWidth="1"/>
    <col min="5897" max="5897" width="15.36328125" bestFit="1" customWidth="1"/>
    <col min="5898" max="5898" width="17.1796875" bestFit="1" customWidth="1"/>
    <col min="5899" max="5899" width="14" bestFit="1" customWidth="1"/>
    <col min="6145" max="6145" width="0.453125" customWidth="1"/>
    <col min="6146" max="6146" width="19.08984375" bestFit="1" customWidth="1"/>
    <col min="6147" max="6147" width="18.81640625" customWidth="1"/>
    <col min="6148" max="6151" width="16.54296875" customWidth="1"/>
    <col min="6152" max="6152" width="15.453125" customWidth="1"/>
    <col min="6153" max="6153" width="15.36328125" bestFit="1" customWidth="1"/>
    <col min="6154" max="6154" width="17.1796875" bestFit="1" customWidth="1"/>
    <col min="6155" max="6155" width="14" bestFit="1" customWidth="1"/>
    <col min="6401" max="6401" width="0.453125" customWidth="1"/>
    <col min="6402" max="6402" width="19.08984375" bestFit="1" customWidth="1"/>
    <col min="6403" max="6403" width="18.81640625" customWidth="1"/>
    <col min="6404" max="6407" width="16.54296875" customWidth="1"/>
    <col min="6408" max="6408" width="15.453125" customWidth="1"/>
    <col min="6409" max="6409" width="15.36328125" bestFit="1" customWidth="1"/>
    <col min="6410" max="6410" width="17.1796875" bestFit="1" customWidth="1"/>
    <col min="6411" max="6411" width="14" bestFit="1" customWidth="1"/>
    <col min="6657" max="6657" width="0.453125" customWidth="1"/>
    <col min="6658" max="6658" width="19.08984375" bestFit="1" customWidth="1"/>
    <col min="6659" max="6659" width="18.81640625" customWidth="1"/>
    <col min="6660" max="6663" width="16.54296875" customWidth="1"/>
    <col min="6664" max="6664" width="15.453125" customWidth="1"/>
    <col min="6665" max="6665" width="15.36328125" bestFit="1" customWidth="1"/>
    <col min="6666" max="6666" width="17.1796875" bestFit="1" customWidth="1"/>
    <col min="6667" max="6667" width="14" bestFit="1" customWidth="1"/>
    <col min="6913" max="6913" width="0.453125" customWidth="1"/>
    <col min="6914" max="6914" width="19.08984375" bestFit="1" customWidth="1"/>
    <col min="6915" max="6915" width="18.81640625" customWidth="1"/>
    <col min="6916" max="6919" width="16.54296875" customWidth="1"/>
    <col min="6920" max="6920" width="15.453125" customWidth="1"/>
    <col min="6921" max="6921" width="15.36328125" bestFit="1" customWidth="1"/>
    <col min="6922" max="6922" width="17.1796875" bestFit="1" customWidth="1"/>
    <col min="6923" max="6923" width="14" bestFit="1" customWidth="1"/>
    <col min="7169" max="7169" width="0.453125" customWidth="1"/>
    <col min="7170" max="7170" width="19.08984375" bestFit="1" customWidth="1"/>
    <col min="7171" max="7171" width="18.81640625" customWidth="1"/>
    <col min="7172" max="7175" width="16.54296875" customWidth="1"/>
    <col min="7176" max="7176" width="15.453125" customWidth="1"/>
    <col min="7177" max="7177" width="15.36328125" bestFit="1" customWidth="1"/>
    <col min="7178" max="7178" width="17.1796875" bestFit="1" customWidth="1"/>
    <col min="7179" max="7179" width="14" bestFit="1" customWidth="1"/>
    <col min="7425" max="7425" width="0.453125" customWidth="1"/>
    <col min="7426" max="7426" width="19.08984375" bestFit="1" customWidth="1"/>
    <col min="7427" max="7427" width="18.81640625" customWidth="1"/>
    <col min="7428" max="7431" width="16.54296875" customWidth="1"/>
    <col min="7432" max="7432" width="15.453125" customWidth="1"/>
    <col min="7433" max="7433" width="15.36328125" bestFit="1" customWidth="1"/>
    <col min="7434" max="7434" width="17.1796875" bestFit="1" customWidth="1"/>
    <col min="7435" max="7435" width="14" bestFit="1" customWidth="1"/>
    <col min="7681" max="7681" width="0.453125" customWidth="1"/>
    <col min="7682" max="7682" width="19.08984375" bestFit="1" customWidth="1"/>
    <col min="7683" max="7683" width="18.81640625" customWidth="1"/>
    <col min="7684" max="7687" width="16.54296875" customWidth="1"/>
    <col min="7688" max="7688" width="15.453125" customWidth="1"/>
    <col min="7689" max="7689" width="15.36328125" bestFit="1" customWidth="1"/>
    <col min="7690" max="7690" width="17.1796875" bestFit="1" customWidth="1"/>
    <col min="7691" max="7691" width="14" bestFit="1" customWidth="1"/>
    <col min="7937" max="7937" width="0.453125" customWidth="1"/>
    <col min="7938" max="7938" width="19.08984375" bestFit="1" customWidth="1"/>
    <col min="7939" max="7939" width="18.81640625" customWidth="1"/>
    <col min="7940" max="7943" width="16.54296875" customWidth="1"/>
    <col min="7944" max="7944" width="15.453125" customWidth="1"/>
    <col min="7945" max="7945" width="15.36328125" bestFit="1" customWidth="1"/>
    <col min="7946" max="7946" width="17.1796875" bestFit="1" customWidth="1"/>
    <col min="7947" max="7947" width="14" bestFit="1" customWidth="1"/>
    <col min="8193" max="8193" width="0.453125" customWidth="1"/>
    <col min="8194" max="8194" width="19.08984375" bestFit="1" customWidth="1"/>
    <col min="8195" max="8195" width="18.81640625" customWidth="1"/>
    <col min="8196" max="8199" width="16.54296875" customWidth="1"/>
    <col min="8200" max="8200" width="15.453125" customWidth="1"/>
    <col min="8201" max="8201" width="15.36328125" bestFit="1" customWidth="1"/>
    <col min="8202" max="8202" width="17.1796875" bestFit="1" customWidth="1"/>
    <col min="8203" max="8203" width="14" bestFit="1" customWidth="1"/>
    <col min="8449" max="8449" width="0.453125" customWidth="1"/>
    <col min="8450" max="8450" width="19.08984375" bestFit="1" customWidth="1"/>
    <col min="8451" max="8451" width="18.81640625" customWidth="1"/>
    <col min="8452" max="8455" width="16.54296875" customWidth="1"/>
    <col min="8456" max="8456" width="15.453125" customWidth="1"/>
    <col min="8457" max="8457" width="15.36328125" bestFit="1" customWidth="1"/>
    <col min="8458" max="8458" width="17.1796875" bestFit="1" customWidth="1"/>
    <col min="8459" max="8459" width="14" bestFit="1" customWidth="1"/>
    <col min="8705" max="8705" width="0.453125" customWidth="1"/>
    <col min="8706" max="8706" width="19.08984375" bestFit="1" customWidth="1"/>
    <col min="8707" max="8707" width="18.81640625" customWidth="1"/>
    <col min="8708" max="8711" width="16.54296875" customWidth="1"/>
    <col min="8712" max="8712" width="15.453125" customWidth="1"/>
    <col min="8713" max="8713" width="15.36328125" bestFit="1" customWidth="1"/>
    <col min="8714" max="8714" width="17.1796875" bestFit="1" customWidth="1"/>
    <col min="8715" max="8715" width="14" bestFit="1" customWidth="1"/>
    <col min="8961" max="8961" width="0.453125" customWidth="1"/>
    <col min="8962" max="8962" width="19.08984375" bestFit="1" customWidth="1"/>
    <col min="8963" max="8963" width="18.81640625" customWidth="1"/>
    <col min="8964" max="8967" width="16.54296875" customWidth="1"/>
    <col min="8968" max="8968" width="15.453125" customWidth="1"/>
    <col min="8969" max="8969" width="15.36328125" bestFit="1" customWidth="1"/>
    <col min="8970" max="8970" width="17.1796875" bestFit="1" customWidth="1"/>
    <col min="8971" max="8971" width="14" bestFit="1" customWidth="1"/>
    <col min="9217" max="9217" width="0.453125" customWidth="1"/>
    <col min="9218" max="9218" width="19.08984375" bestFit="1" customWidth="1"/>
    <col min="9219" max="9219" width="18.81640625" customWidth="1"/>
    <col min="9220" max="9223" width="16.54296875" customWidth="1"/>
    <col min="9224" max="9224" width="15.453125" customWidth="1"/>
    <col min="9225" max="9225" width="15.36328125" bestFit="1" customWidth="1"/>
    <col min="9226" max="9226" width="17.1796875" bestFit="1" customWidth="1"/>
    <col min="9227" max="9227" width="14" bestFit="1" customWidth="1"/>
    <col min="9473" max="9473" width="0.453125" customWidth="1"/>
    <col min="9474" max="9474" width="19.08984375" bestFit="1" customWidth="1"/>
    <col min="9475" max="9475" width="18.81640625" customWidth="1"/>
    <col min="9476" max="9479" width="16.54296875" customWidth="1"/>
    <col min="9480" max="9480" width="15.453125" customWidth="1"/>
    <col min="9481" max="9481" width="15.36328125" bestFit="1" customWidth="1"/>
    <col min="9482" max="9482" width="17.1796875" bestFit="1" customWidth="1"/>
    <col min="9483" max="9483" width="14" bestFit="1" customWidth="1"/>
    <col min="9729" max="9729" width="0.453125" customWidth="1"/>
    <col min="9730" max="9730" width="19.08984375" bestFit="1" customWidth="1"/>
    <col min="9731" max="9731" width="18.81640625" customWidth="1"/>
    <col min="9732" max="9735" width="16.54296875" customWidth="1"/>
    <col min="9736" max="9736" width="15.453125" customWidth="1"/>
    <col min="9737" max="9737" width="15.36328125" bestFit="1" customWidth="1"/>
    <col min="9738" max="9738" width="17.1796875" bestFit="1" customWidth="1"/>
    <col min="9739" max="9739" width="14" bestFit="1" customWidth="1"/>
    <col min="9985" max="9985" width="0.453125" customWidth="1"/>
    <col min="9986" max="9986" width="19.08984375" bestFit="1" customWidth="1"/>
    <col min="9987" max="9987" width="18.81640625" customWidth="1"/>
    <col min="9988" max="9991" width="16.54296875" customWidth="1"/>
    <col min="9992" max="9992" width="15.453125" customWidth="1"/>
    <col min="9993" max="9993" width="15.36328125" bestFit="1" customWidth="1"/>
    <col min="9994" max="9994" width="17.1796875" bestFit="1" customWidth="1"/>
    <col min="9995" max="9995" width="14" bestFit="1" customWidth="1"/>
    <col min="10241" max="10241" width="0.453125" customWidth="1"/>
    <col min="10242" max="10242" width="19.08984375" bestFit="1" customWidth="1"/>
    <col min="10243" max="10243" width="18.81640625" customWidth="1"/>
    <col min="10244" max="10247" width="16.54296875" customWidth="1"/>
    <col min="10248" max="10248" width="15.453125" customWidth="1"/>
    <col min="10249" max="10249" width="15.36328125" bestFit="1" customWidth="1"/>
    <col min="10250" max="10250" width="17.1796875" bestFit="1" customWidth="1"/>
    <col min="10251" max="10251" width="14" bestFit="1" customWidth="1"/>
    <col min="10497" max="10497" width="0.453125" customWidth="1"/>
    <col min="10498" max="10498" width="19.08984375" bestFit="1" customWidth="1"/>
    <col min="10499" max="10499" width="18.81640625" customWidth="1"/>
    <col min="10500" max="10503" width="16.54296875" customWidth="1"/>
    <col min="10504" max="10504" width="15.453125" customWidth="1"/>
    <col min="10505" max="10505" width="15.36328125" bestFit="1" customWidth="1"/>
    <col min="10506" max="10506" width="17.1796875" bestFit="1" customWidth="1"/>
    <col min="10507" max="10507" width="14" bestFit="1" customWidth="1"/>
    <col min="10753" max="10753" width="0.453125" customWidth="1"/>
    <col min="10754" max="10754" width="19.08984375" bestFit="1" customWidth="1"/>
    <col min="10755" max="10755" width="18.81640625" customWidth="1"/>
    <col min="10756" max="10759" width="16.54296875" customWidth="1"/>
    <col min="10760" max="10760" width="15.453125" customWidth="1"/>
    <col min="10761" max="10761" width="15.36328125" bestFit="1" customWidth="1"/>
    <col min="10762" max="10762" width="17.1796875" bestFit="1" customWidth="1"/>
    <col min="10763" max="10763" width="14" bestFit="1" customWidth="1"/>
    <col min="11009" max="11009" width="0.453125" customWidth="1"/>
    <col min="11010" max="11010" width="19.08984375" bestFit="1" customWidth="1"/>
    <col min="11011" max="11011" width="18.81640625" customWidth="1"/>
    <col min="11012" max="11015" width="16.54296875" customWidth="1"/>
    <col min="11016" max="11016" width="15.453125" customWidth="1"/>
    <col min="11017" max="11017" width="15.36328125" bestFit="1" customWidth="1"/>
    <col min="11018" max="11018" width="17.1796875" bestFit="1" customWidth="1"/>
    <col min="11019" max="11019" width="14" bestFit="1" customWidth="1"/>
    <col min="11265" max="11265" width="0.453125" customWidth="1"/>
    <col min="11266" max="11266" width="19.08984375" bestFit="1" customWidth="1"/>
    <col min="11267" max="11267" width="18.81640625" customWidth="1"/>
    <col min="11268" max="11271" width="16.54296875" customWidth="1"/>
    <col min="11272" max="11272" width="15.453125" customWidth="1"/>
    <col min="11273" max="11273" width="15.36328125" bestFit="1" customWidth="1"/>
    <col min="11274" max="11274" width="17.1796875" bestFit="1" customWidth="1"/>
    <col min="11275" max="11275" width="14" bestFit="1" customWidth="1"/>
    <col min="11521" max="11521" width="0.453125" customWidth="1"/>
    <col min="11522" max="11522" width="19.08984375" bestFit="1" customWidth="1"/>
    <col min="11523" max="11523" width="18.81640625" customWidth="1"/>
    <col min="11524" max="11527" width="16.54296875" customWidth="1"/>
    <col min="11528" max="11528" width="15.453125" customWidth="1"/>
    <col min="11529" max="11529" width="15.36328125" bestFit="1" customWidth="1"/>
    <col min="11530" max="11530" width="17.1796875" bestFit="1" customWidth="1"/>
    <col min="11531" max="11531" width="14" bestFit="1" customWidth="1"/>
    <col min="11777" max="11777" width="0.453125" customWidth="1"/>
    <col min="11778" max="11778" width="19.08984375" bestFit="1" customWidth="1"/>
    <col min="11779" max="11779" width="18.81640625" customWidth="1"/>
    <col min="11780" max="11783" width="16.54296875" customWidth="1"/>
    <col min="11784" max="11784" width="15.453125" customWidth="1"/>
    <col min="11785" max="11785" width="15.36328125" bestFit="1" customWidth="1"/>
    <col min="11786" max="11786" width="17.1796875" bestFit="1" customWidth="1"/>
    <col min="11787" max="11787" width="14" bestFit="1" customWidth="1"/>
    <col min="12033" max="12033" width="0.453125" customWidth="1"/>
    <col min="12034" max="12034" width="19.08984375" bestFit="1" customWidth="1"/>
    <col min="12035" max="12035" width="18.81640625" customWidth="1"/>
    <col min="12036" max="12039" width="16.54296875" customWidth="1"/>
    <col min="12040" max="12040" width="15.453125" customWidth="1"/>
    <col min="12041" max="12041" width="15.36328125" bestFit="1" customWidth="1"/>
    <col min="12042" max="12042" width="17.1796875" bestFit="1" customWidth="1"/>
    <col min="12043" max="12043" width="14" bestFit="1" customWidth="1"/>
    <col min="12289" max="12289" width="0.453125" customWidth="1"/>
    <col min="12290" max="12290" width="19.08984375" bestFit="1" customWidth="1"/>
    <col min="12291" max="12291" width="18.81640625" customWidth="1"/>
    <col min="12292" max="12295" width="16.54296875" customWidth="1"/>
    <col min="12296" max="12296" width="15.453125" customWidth="1"/>
    <col min="12297" max="12297" width="15.36328125" bestFit="1" customWidth="1"/>
    <col min="12298" max="12298" width="17.1796875" bestFit="1" customWidth="1"/>
    <col min="12299" max="12299" width="14" bestFit="1" customWidth="1"/>
    <col min="12545" max="12545" width="0.453125" customWidth="1"/>
    <col min="12546" max="12546" width="19.08984375" bestFit="1" customWidth="1"/>
    <col min="12547" max="12547" width="18.81640625" customWidth="1"/>
    <col min="12548" max="12551" width="16.54296875" customWidth="1"/>
    <col min="12552" max="12552" width="15.453125" customWidth="1"/>
    <col min="12553" max="12553" width="15.36328125" bestFit="1" customWidth="1"/>
    <col min="12554" max="12554" width="17.1796875" bestFit="1" customWidth="1"/>
    <col min="12555" max="12555" width="14" bestFit="1" customWidth="1"/>
    <col min="12801" max="12801" width="0.453125" customWidth="1"/>
    <col min="12802" max="12802" width="19.08984375" bestFit="1" customWidth="1"/>
    <col min="12803" max="12803" width="18.81640625" customWidth="1"/>
    <col min="12804" max="12807" width="16.54296875" customWidth="1"/>
    <col min="12808" max="12808" width="15.453125" customWidth="1"/>
    <col min="12809" max="12809" width="15.36328125" bestFit="1" customWidth="1"/>
    <col min="12810" max="12810" width="17.1796875" bestFit="1" customWidth="1"/>
    <col min="12811" max="12811" width="14" bestFit="1" customWidth="1"/>
    <col min="13057" max="13057" width="0.453125" customWidth="1"/>
    <col min="13058" max="13058" width="19.08984375" bestFit="1" customWidth="1"/>
    <col min="13059" max="13059" width="18.81640625" customWidth="1"/>
    <col min="13060" max="13063" width="16.54296875" customWidth="1"/>
    <col min="13064" max="13064" width="15.453125" customWidth="1"/>
    <col min="13065" max="13065" width="15.36328125" bestFit="1" customWidth="1"/>
    <col min="13066" max="13066" width="17.1796875" bestFit="1" customWidth="1"/>
    <col min="13067" max="13067" width="14" bestFit="1" customWidth="1"/>
    <col min="13313" max="13313" width="0.453125" customWidth="1"/>
    <col min="13314" max="13314" width="19.08984375" bestFit="1" customWidth="1"/>
    <col min="13315" max="13315" width="18.81640625" customWidth="1"/>
    <col min="13316" max="13319" width="16.54296875" customWidth="1"/>
    <col min="13320" max="13320" width="15.453125" customWidth="1"/>
    <col min="13321" max="13321" width="15.36328125" bestFit="1" customWidth="1"/>
    <col min="13322" max="13322" width="17.1796875" bestFit="1" customWidth="1"/>
    <col min="13323" max="13323" width="14" bestFit="1" customWidth="1"/>
    <col min="13569" max="13569" width="0.453125" customWidth="1"/>
    <col min="13570" max="13570" width="19.08984375" bestFit="1" customWidth="1"/>
    <col min="13571" max="13571" width="18.81640625" customWidth="1"/>
    <col min="13572" max="13575" width="16.54296875" customWidth="1"/>
    <col min="13576" max="13576" width="15.453125" customWidth="1"/>
    <col min="13577" max="13577" width="15.36328125" bestFit="1" customWidth="1"/>
    <col min="13578" max="13578" width="17.1796875" bestFit="1" customWidth="1"/>
    <col min="13579" max="13579" width="14" bestFit="1" customWidth="1"/>
    <col min="13825" max="13825" width="0.453125" customWidth="1"/>
    <col min="13826" max="13826" width="19.08984375" bestFit="1" customWidth="1"/>
    <col min="13827" max="13827" width="18.81640625" customWidth="1"/>
    <col min="13828" max="13831" width="16.54296875" customWidth="1"/>
    <col min="13832" max="13832" width="15.453125" customWidth="1"/>
    <col min="13833" max="13833" width="15.36328125" bestFit="1" customWidth="1"/>
    <col min="13834" max="13834" width="17.1796875" bestFit="1" customWidth="1"/>
    <col min="13835" max="13835" width="14" bestFit="1" customWidth="1"/>
    <col min="14081" max="14081" width="0.453125" customWidth="1"/>
    <col min="14082" max="14082" width="19.08984375" bestFit="1" customWidth="1"/>
    <col min="14083" max="14083" width="18.81640625" customWidth="1"/>
    <col min="14084" max="14087" width="16.54296875" customWidth="1"/>
    <col min="14088" max="14088" width="15.453125" customWidth="1"/>
    <col min="14089" max="14089" width="15.36328125" bestFit="1" customWidth="1"/>
    <col min="14090" max="14090" width="17.1796875" bestFit="1" customWidth="1"/>
    <col min="14091" max="14091" width="14" bestFit="1" customWidth="1"/>
    <col min="14337" max="14337" width="0.453125" customWidth="1"/>
    <col min="14338" max="14338" width="19.08984375" bestFit="1" customWidth="1"/>
    <col min="14339" max="14339" width="18.81640625" customWidth="1"/>
    <col min="14340" max="14343" width="16.54296875" customWidth="1"/>
    <col min="14344" max="14344" width="15.453125" customWidth="1"/>
    <col min="14345" max="14345" width="15.36328125" bestFit="1" customWidth="1"/>
    <col min="14346" max="14346" width="17.1796875" bestFit="1" customWidth="1"/>
    <col min="14347" max="14347" width="14" bestFit="1" customWidth="1"/>
    <col min="14593" max="14593" width="0.453125" customWidth="1"/>
    <col min="14594" max="14594" width="19.08984375" bestFit="1" customWidth="1"/>
    <col min="14595" max="14595" width="18.81640625" customWidth="1"/>
    <col min="14596" max="14599" width="16.54296875" customWidth="1"/>
    <col min="14600" max="14600" width="15.453125" customWidth="1"/>
    <col min="14601" max="14601" width="15.36328125" bestFit="1" customWidth="1"/>
    <col min="14602" max="14602" width="17.1796875" bestFit="1" customWidth="1"/>
    <col min="14603" max="14603" width="14" bestFit="1" customWidth="1"/>
    <col min="14849" max="14849" width="0.453125" customWidth="1"/>
    <col min="14850" max="14850" width="19.08984375" bestFit="1" customWidth="1"/>
    <col min="14851" max="14851" width="18.81640625" customWidth="1"/>
    <col min="14852" max="14855" width="16.54296875" customWidth="1"/>
    <col min="14856" max="14856" width="15.453125" customWidth="1"/>
    <col min="14857" max="14857" width="15.36328125" bestFit="1" customWidth="1"/>
    <col min="14858" max="14858" width="17.1796875" bestFit="1" customWidth="1"/>
    <col min="14859" max="14859" width="14" bestFit="1" customWidth="1"/>
    <col min="15105" max="15105" width="0.453125" customWidth="1"/>
    <col min="15106" max="15106" width="19.08984375" bestFit="1" customWidth="1"/>
    <col min="15107" max="15107" width="18.81640625" customWidth="1"/>
    <col min="15108" max="15111" width="16.54296875" customWidth="1"/>
    <col min="15112" max="15112" width="15.453125" customWidth="1"/>
    <col min="15113" max="15113" width="15.36328125" bestFit="1" customWidth="1"/>
    <col min="15114" max="15114" width="17.1796875" bestFit="1" customWidth="1"/>
    <col min="15115" max="15115" width="14" bestFit="1" customWidth="1"/>
    <col min="15361" max="15361" width="0.453125" customWidth="1"/>
    <col min="15362" max="15362" width="19.08984375" bestFit="1" customWidth="1"/>
    <col min="15363" max="15363" width="18.81640625" customWidth="1"/>
    <col min="15364" max="15367" width="16.54296875" customWidth="1"/>
    <col min="15368" max="15368" width="15.453125" customWidth="1"/>
    <col min="15369" max="15369" width="15.36328125" bestFit="1" customWidth="1"/>
    <col min="15370" max="15370" width="17.1796875" bestFit="1" customWidth="1"/>
    <col min="15371" max="15371" width="14" bestFit="1" customWidth="1"/>
    <col min="15617" max="15617" width="0.453125" customWidth="1"/>
    <col min="15618" max="15618" width="19.08984375" bestFit="1" customWidth="1"/>
    <col min="15619" max="15619" width="18.81640625" customWidth="1"/>
    <col min="15620" max="15623" width="16.54296875" customWidth="1"/>
    <col min="15624" max="15624" width="15.453125" customWidth="1"/>
    <col min="15625" max="15625" width="15.36328125" bestFit="1" customWidth="1"/>
    <col min="15626" max="15626" width="17.1796875" bestFit="1" customWidth="1"/>
    <col min="15627" max="15627" width="14" bestFit="1" customWidth="1"/>
    <col min="15873" max="15873" width="0.453125" customWidth="1"/>
    <col min="15874" max="15874" width="19.08984375" bestFit="1" customWidth="1"/>
    <col min="15875" max="15875" width="18.81640625" customWidth="1"/>
    <col min="15876" max="15879" width="16.54296875" customWidth="1"/>
    <col min="15880" max="15880" width="15.453125" customWidth="1"/>
    <col min="15881" max="15881" width="15.36328125" bestFit="1" customWidth="1"/>
    <col min="15882" max="15882" width="17.1796875" bestFit="1" customWidth="1"/>
    <col min="15883" max="15883" width="14" bestFit="1" customWidth="1"/>
    <col min="16129" max="16129" width="0.453125" customWidth="1"/>
    <col min="16130" max="16130" width="19.08984375" bestFit="1" customWidth="1"/>
    <col min="16131" max="16131" width="18.81640625" customWidth="1"/>
    <col min="16132" max="16135" width="16.54296875" customWidth="1"/>
    <col min="16136" max="16136" width="15.453125" customWidth="1"/>
    <col min="16137" max="16137" width="15.36328125" bestFit="1" customWidth="1"/>
    <col min="16138" max="16138" width="17.1796875" bestFit="1" customWidth="1"/>
    <col min="16139" max="16139" width="14" bestFit="1" customWidth="1"/>
  </cols>
  <sheetData>
    <row r="1" spans="2:11" ht="18.149999999999999" customHeight="1" x14ac:dyDescent="0.25"/>
    <row r="2" spans="2:11" ht="22.65" customHeight="1" x14ac:dyDescent="0.25">
      <c r="B2" s="22" t="s">
        <v>56</v>
      </c>
      <c r="C2" s="23"/>
      <c r="D2" s="23"/>
      <c r="E2" s="23"/>
      <c r="F2" s="23"/>
      <c r="G2" s="23"/>
    </row>
    <row r="3" spans="2:11" ht="18.5" customHeight="1" x14ac:dyDescent="0.25"/>
    <row r="4" spans="2:11" ht="13.5" x14ac:dyDescent="0.3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  <c r="I4" s="4"/>
      <c r="J4" s="4"/>
      <c r="K4" s="4"/>
    </row>
    <row r="5" spans="2:11" ht="13.5" x14ac:dyDescent="0.35">
      <c r="B5" s="3">
        <v>42006</v>
      </c>
      <c r="C5" s="2">
        <v>5</v>
      </c>
      <c r="D5" s="2">
        <v>4.4779999999999998</v>
      </c>
      <c r="E5" s="2">
        <v>1190</v>
      </c>
      <c r="F5" s="2"/>
      <c r="G5" s="2"/>
      <c r="H5" s="2"/>
      <c r="I5" s="4"/>
      <c r="J5" s="4"/>
      <c r="K5" s="4"/>
    </row>
    <row r="6" spans="2:11" ht="13.5" x14ac:dyDescent="0.35">
      <c r="B6" s="3">
        <v>42009</v>
      </c>
      <c r="C6" s="2">
        <v>4.88</v>
      </c>
      <c r="D6" s="2">
        <v>4.3704999999999998</v>
      </c>
      <c r="E6" s="2">
        <v>4959</v>
      </c>
      <c r="F6" s="2"/>
      <c r="G6" s="2"/>
      <c r="H6" s="21">
        <f>(D6-D5)/D5</f>
        <v>-2.400625279142473E-2</v>
      </c>
      <c r="I6" s="4"/>
      <c r="J6" s="4" t="s">
        <v>7</v>
      </c>
      <c r="K6" s="4">
        <v>252</v>
      </c>
    </row>
    <row r="7" spans="2:11" ht="13.5" x14ac:dyDescent="0.35">
      <c r="B7" s="3">
        <v>42010</v>
      </c>
      <c r="C7" s="2">
        <v>4.88</v>
      </c>
      <c r="D7" s="2">
        <v>4.3704999999999998</v>
      </c>
      <c r="E7" s="2">
        <v>0</v>
      </c>
      <c r="F7" s="2"/>
      <c r="G7" s="2"/>
      <c r="H7" s="21">
        <f t="shared" ref="H7:H70" si="0">(D7-D6)/D6</f>
        <v>0</v>
      </c>
      <c r="I7" s="4"/>
      <c r="J7" s="4"/>
      <c r="K7" s="4"/>
    </row>
    <row r="8" spans="2:11" ht="13.5" x14ac:dyDescent="0.35">
      <c r="B8" s="3">
        <v>42011</v>
      </c>
      <c r="C8" s="2">
        <v>4.88</v>
      </c>
      <c r="D8" s="2">
        <v>4.3704999999999998</v>
      </c>
      <c r="E8" s="2">
        <v>1165</v>
      </c>
      <c r="F8" s="2"/>
      <c r="G8" s="2"/>
      <c r="H8" s="21">
        <f t="shared" si="0"/>
        <v>0</v>
      </c>
      <c r="I8" s="4"/>
      <c r="J8" s="4" t="s">
        <v>8</v>
      </c>
      <c r="K8" s="7">
        <f>AVERAGE(H6:H2696)</f>
        <v>9.8570304593955391E-5</v>
      </c>
    </row>
    <row r="9" spans="2:11" ht="13.5" x14ac:dyDescent="0.35">
      <c r="B9" s="3">
        <v>42012</v>
      </c>
      <c r="C9" s="2">
        <v>4.74</v>
      </c>
      <c r="D9" s="2">
        <v>4.2450999999999999</v>
      </c>
      <c r="E9" s="2">
        <v>100</v>
      </c>
      <c r="F9" s="2"/>
      <c r="G9" s="2"/>
      <c r="H9" s="21">
        <f t="shared" si="0"/>
        <v>-2.8692369294131097E-2</v>
      </c>
      <c r="I9" s="4"/>
      <c r="J9" s="4" t="s">
        <v>9</v>
      </c>
      <c r="K9" s="7">
        <f>K8*K6</f>
        <v>2.4839716757676759E-2</v>
      </c>
    </row>
    <row r="10" spans="2:11" ht="13.5" x14ac:dyDescent="0.35">
      <c r="B10" s="3">
        <v>42013</v>
      </c>
      <c r="C10" s="2">
        <v>4.74</v>
      </c>
      <c r="D10" s="2">
        <v>4.2450999999999999</v>
      </c>
      <c r="E10" s="2">
        <v>0</v>
      </c>
      <c r="F10" s="2"/>
      <c r="G10" s="2"/>
      <c r="H10" s="21">
        <f t="shared" si="0"/>
        <v>0</v>
      </c>
      <c r="I10" s="4"/>
      <c r="J10" s="4" t="s">
        <v>10</v>
      </c>
      <c r="K10" s="7">
        <f>STDEV(H6:H2696)</f>
        <v>1.7651528366567991E-2</v>
      </c>
    </row>
    <row r="11" spans="2:11" ht="13.5" x14ac:dyDescent="0.35">
      <c r="B11" s="3">
        <v>42016</v>
      </c>
      <c r="C11" s="2">
        <v>4.7300000000000004</v>
      </c>
      <c r="D11" s="2">
        <v>4.2362000000000002</v>
      </c>
      <c r="E11" s="2">
        <v>1100</v>
      </c>
      <c r="F11" s="2"/>
      <c r="G11" s="2"/>
      <c r="H11" s="21">
        <f t="shared" si="0"/>
        <v>-2.0965348283903057E-3</v>
      </c>
      <c r="I11" s="4"/>
      <c r="J11" s="4" t="s">
        <v>11</v>
      </c>
      <c r="K11" s="7">
        <f>K10*SQRT(K6)</f>
        <v>0.28020932590884645</v>
      </c>
    </row>
    <row r="12" spans="2:11" ht="13.5" x14ac:dyDescent="0.35">
      <c r="B12" s="3">
        <v>42017</v>
      </c>
      <c r="C12" s="2">
        <v>4.8</v>
      </c>
      <c r="D12" s="2">
        <v>4.2988999999999997</v>
      </c>
      <c r="E12" s="2">
        <v>151</v>
      </c>
      <c r="F12" s="2"/>
      <c r="G12" s="2"/>
      <c r="H12" s="21">
        <f t="shared" si="0"/>
        <v>1.4801000897030247E-2</v>
      </c>
      <c r="I12" s="4"/>
      <c r="J12" s="4"/>
      <c r="K12" s="4"/>
    </row>
    <row r="13" spans="2:11" ht="13.5" x14ac:dyDescent="0.35">
      <c r="B13" s="3">
        <v>42019</v>
      </c>
      <c r="C13" s="2">
        <v>4.8</v>
      </c>
      <c r="D13" s="2">
        <v>4.2988999999999997</v>
      </c>
      <c r="E13" s="2">
        <v>0</v>
      </c>
      <c r="F13" s="2"/>
      <c r="G13" s="2"/>
      <c r="H13" s="21">
        <f t="shared" si="0"/>
        <v>0</v>
      </c>
      <c r="I13" s="4"/>
      <c r="J13" s="4"/>
      <c r="K13" s="4"/>
    </row>
    <row r="14" spans="2:11" ht="13.5" x14ac:dyDescent="0.35">
      <c r="B14" s="3">
        <v>42020</v>
      </c>
      <c r="C14" s="2">
        <v>4.66</v>
      </c>
      <c r="D14" s="2">
        <v>4.1734999999999998</v>
      </c>
      <c r="E14" s="2">
        <v>6500</v>
      </c>
      <c r="F14" s="2"/>
      <c r="G14" s="2"/>
      <c r="H14" s="21">
        <f t="shared" si="0"/>
        <v>-2.91702528553816E-2</v>
      </c>
      <c r="I14" s="4"/>
      <c r="J14" s="4"/>
      <c r="K14" s="4"/>
    </row>
    <row r="15" spans="2:11" ht="13.5" x14ac:dyDescent="0.35">
      <c r="B15" s="3">
        <v>42023</v>
      </c>
      <c r="C15" s="2">
        <v>4.8600000000000003</v>
      </c>
      <c r="D15" s="2">
        <v>4.3525999999999998</v>
      </c>
      <c r="E15" s="2">
        <v>50</v>
      </c>
      <c r="F15" s="2"/>
      <c r="G15" s="2"/>
      <c r="H15" s="21">
        <f t="shared" si="0"/>
        <v>4.2913621660476832E-2</v>
      </c>
      <c r="I15" s="4"/>
      <c r="J15" s="4"/>
      <c r="K15" s="4"/>
    </row>
    <row r="16" spans="2:11" ht="13.5" x14ac:dyDescent="0.35">
      <c r="B16" s="3">
        <v>42024</v>
      </c>
      <c r="C16" s="2">
        <v>4.8600000000000003</v>
      </c>
      <c r="D16" s="2">
        <v>4.3525999999999998</v>
      </c>
      <c r="E16" s="2">
        <v>0</v>
      </c>
      <c r="F16" s="2"/>
      <c r="G16" s="2"/>
      <c r="H16" s="21">
        <f t="shared" si="0"/>
        <v>0</v>
      </c>
      <c r="I16" s="4"/>
      <c r="J16" s="4"/>
      <c r="K16" s="4"/>
    </row>
    <row r="17" spans="2:11" ht="13.5" x14ac:dyDescent="0.35">
      <c r="B17" s="3">
        <v>42025</v>
      </c>
      <c r="C17" s="2">
        <v>4.75</v>
      </c>
      <c r="D17" s="2">
        <v>4.2541000000000002</v>
      </c>
      <c r="E17" s="2">
        <v>100</v>
      </c>
      <c r="F17" s="2"/>
      <c r="G17" s="2"/>
      <c r="H17" s="21">
        <f t="shared" si="0"/>
        <v>-2.2630152093001791E-2</v>
      </c>
      <c r="I17" s="4"/>
      <c r="J17" s="4"/>
      <c r="K17" s="4"/>
    </row>
    <row r="18" spans="2:11" ht="13.5" x14ac:dyDescent="0.35">
      <c r="B18" s="3">
        <v>42026</v>
      </c>
      <c r="C18" s="2">
        <v>4.66</v>
      </c>
      <c r="D18" s="2">
        <v>4.1734999999999998</v>
      </c>
      <c r="E18" s="2">
        <v>430</v>
      </c>
      <c r="F18" s="2"/>
      <c r="G18" s="2"/>
      <c r="H18" s="21">
        <f t="shared" si="0"/>
        <v>-1.8946428151665556E-2</v>
      </c>
      <c r="I18" s="4"/>
      <c r="J18" s="4"/>
      <c r="K18" s="4"/>
    </row>
    <row r="19" spans="2:11" ht="13.5" x14ac:dyDescent="0.35">
      <c r="B19" s="3">
        <v>42027</v>
      </c>
      <c r="C19" s="2">
        <v>4.66</v>
      </c>
      <c r="D19" s="2">
        <v>4.1734999999999998</v>
      </c>
      <c r="E19" s="2">
        <v>1256</v>
      </c>
      <c r="F19" s="2"/>
      <c r="G19" s="2"/>
      <c r="H19" s="21">
        <f t="shared" si="0"/>
        <v>0</v>
      </c>
      <c r="I19" s="4"/>
      <c r="J19" s="4"/>
      <c r="K19" s="4"/>
    </row>
    <row r="20" spans="2:11" ht="13.5" x14ac:dyDescent="0.35">
      <c r="B20" s="3">
        <v>42030</v>
      </c>
      <c r="C20" s="2">
        <v>4.58</v>
      </c>
      <c r="D20" s="2">
        <v>4.1017999999999999</v>
      </c>
      <c r="E20" s="2">
        <v>944</v>
      </c>
      <c r="F20" s="2"/>
      <c r="G20" s="2"/>
      <c r="H20" s="21">
        <f t="shared" si="0"/>
        <v>-1.7179825086857524E-2</v>
      </c>
      <c r="I20" s="4"/>
      <c r="J20" s="4"/>
      <c r="K20" s="4"/>
    </row>
    <row r="21" spans="2:11" ht="13.5" x14ac:dyDescent="0.35">
      <c r="B21" s="3">
        <v>42031</v>
      </c>
      <c r="C21" s="2">
        <v>4.7</v>
      </c>
      <c r="D21" s="2">
        <v>4.2092999999999998</v>
      </c>
      <c r="E21" s="2">
        <v>1180</v>
      </c>
      <c r="F21" s="2"/>
      <c r="G21" s="2"/>
      <c r="H21" s="21">
        <f t="shared" si="0"/>
        <v>2.6208006241162402E-2</v>
      </c>
      <c r="I21" s="4"/>
      <c r="J21" s="4"/>
      <c r="K21" s="4"/>
    </row>
    <row r="22" spans="2:11" ht="13.5" x14ac:dyDescent="0.35">
      <c r="B22" s="3">
        <v>42032</v>
      </c>
      <c r="C22" s="2">
        <v>4.6500000000000004</v>
      </c>
      <c r="D22" s="2">
        <v>4.1645000000000003</v>
      </c>
      <c r="E22" s="2">
        <v>1805</v>
      </c>
      <c r="F22" s="2"/>
      <c r="G22" s="2"/>
      <c r="H22" s="21">
        <f t="shared" si="0"/>
        <v>-1.0643099802817454E-2</v>
      </c>
      <c r="I22" s="4"/>
      <c r="J22" s="4"/>
      <c r="K22" s="4"/>
    </row>
    <row r="23" spans="2:11" ht="13.5" x14ac:dyDescent="0.35">
      <c r="B23" s="3">
        <v>42033</v>
      </c>
      <c r="C23" s="2">
        <v>4.5599999999999996</v>
      </c>
      <c r="D23" s="2">
        <v>4.0838999999999999</v>
      </c>
      <c r="E23" s="2">
        <v>1971</v>
      </c>
      <c r="F23" s="2"/>
      <c r="G23" s="2"/>
      <c r="H23" s="21">
        <f t="shared" si="0"/>
        <v>-1.9354064113339044E-2</v>
      </c>
      <c r="I23" s="4"/>
      <c r="J23" s="4"/>
      <c r="K23" s="4"/>
    </row>
    <row r="24" spans="2:11" ht="13.5" x14ac:dyDescent="0.35">
      <c r="B24" s="3">
        <v>42034</v>
      </c>
      <c r="C24" s="2">
        <v>4.5</v>
      </c>
      <c r="D24" s="2">
        <v>4.0301999999999998</v>
      </c>
      <c r="E24" s="2">
        <v>1271</v>
      </c>
      <c r="F24" s="2"/>
      <c r="G24" s="2"/>
      <c r="H24" s="21">
        <f t="shared" si="0"/>
        <v>-1.3149195621832092E-2</v>
      </c>
      <c r="I24" s="4"/>
      <c r="J24" s="4"/>
      <c r="K24" s="4"/>
    </row>
    <row r="25" spans="2:11" ht="13.5" x14ac:dyDescent="0.35">
      <c r="B25" s="3">
        <v>42037</v>
      </c>
      <c r="C25" s="2">
        <v>4.5</v>
      </c>
      <c r="D25" s="2">
        <v>4.0301999999999998</v>
      </c>
      <c r="E25" s="2">
        <v>1153</v>
      </c>
      <c r="F25" s="2"/>
      <c r="G25" s="2"/>
      <c r="H25" s="21">
        <f t="shared" si="0"/>
        <v>0</v>
      </c>
      <c r="I25" s="4"/>
      <c r="J25" s="4"/>
      <c r="K25" s="4"/>
    </row>
    <row r="26" spans="2:11" ht="13.5" x14ac:dyDescent="0.35">
      <c r="B26" s="3">
        <v>42038</v>
      </c>
      <c r="C26" s="2">
        <v>4.5</v>
      </c>
      <c r="D26" s="2">
        <v>4.0301999999999998</v>
      </c>
      <c r="E26" s="2">
        <v>110</v>
      </c>
      <c r="F26" s="2"/>
      <c r="G26" s="2"/>
      <c r="H26" s="21">
        <f t="shared" si="0"/>
        <v>0</v>
      </c>
      <c r="I26" s="4"/>
      <c r="J26" s="4"/>
      <c r="K26" s="4"/>
    </row>
    <row r="27" spans="2:11" ht="13.5" x14ac:dyDescent="0.35">
      <c r="B27" s="3">
        <v>42039</v>
      </c>
      <c r="C27" s="2">
        <v>4.5</v>
      </c>
      <c r="D27" s="2">
        <v>4.0301999999999998</v>
      </c>
      <c r="E27" s="2">
        <v>4</v>
      </c>
      <c r="F27" s="2"/>
      <c r="G27" s="2"/>
      <c r="H27" s="21">
        <f t="shared" si="0"/>
        <v>0</v>
      </c>
      <c r="I27" s="4"/>
      <c r="J27" s="4"/>
      <c r="K27" s="4"/>
    </row>
    <row r="28" spans="2:11" ht="13.5" x14ac:dyDescent="0.35">
      <c r="B28" s="3">
        <v>42040</v>
      </c>
      <c r="C28" s="2">
        <v>4.55</v>
      </c>
      <c r="D28" s="2">
        <v>4.0750000000000002</v>
      </c>
      <c r="E28" s="2">
        <v>182</v>
      </c>
      <c r="F28" s="2"/>
      <c r="G28" s="2"/>
      <c r="H28" s="21">
        <f t="shared" si="0"/>
        <v>1.111607364398799E-2</v>
      </c>
      <c r="I28" s="4"/>
      <c r="J28" s="4"/>
      <c r="K28" s="4"/>
    </row>
    <row r="29" spans="2:11" ht="13.5" x14ac:dyDescent="0.35">
      <c r="B29" s="3">
        <v>42041</v>
      </c>
      <c r="C29" s="2">
        <v>4.5599999999999996</v>
      </c>
      <c r="D29" s="2">
        <v>4.0838999999999999</v>
      </c>
      <c r="E29" s="2">
        <v>300</v>
      </c>
      <c r="F29" s="2"/>
      <c r="G29" s="2"/>
      <c r="H29" s="21">
        <f t="shared" si="0"/>
        <v>2.1840490797545241E-3</v>
      </c>
      <c r="I29" s="4"/>
      <c r="J29" s="4"/>
      <c r="K29" s="4"/>
    </row>
    <row r="30" spans="2:11" ht="13.5" x14ac:dyDescent="0.35">
      <c r="B30" s="3">
        <v>42044</v>
      </c>
      <c r="C30" s="2">
        <v>4.5599999999999996</v>
      </c>
      <c r="D30" s="2">
        <v>4.0838999999999999</v>
      </c>
      <c r="E30" s="2">
        <v>519</v>
      </c>
      <c r="F30" s="2"/>
      <c r="G30" s="2"/>
      <c r="H30" s="21">
        <f t="shared" si="0"/>
        <v>0</v>
      </c>
      <c r="I30" s="4"/>
      <c r="J30" s="4"/>
      <c r="K30" s="4"/>
    </row>
    <row r="31" spans="2:11" ht="13.5" x14ac:dyDescent="0.35">
      <c r="B31" s="3">
        <v>42045</v>
      </c>
      <c r="C31" s="2">
        <v>4.5599999999999996</v>
      </c>
      <c r="D31" s="2">
        <v>4.0838999999999999</v>
      </c>
      <c r="E31" s="2">
        <v>800</v>
      </c>
      <c r="F31" s="2"/>
      <c r="G31" s="2"/>
      <c r="H31" s="21">
        <f t="shared" si="0"/>
        <v>0</v>
      </c>
      <c r="I31" s="4"/>
      <c r="J31" s="4"/>
      <c r="K31" s="4"/>
    </row>
    <row r="32" spans="2:11" ht="13.5" x14ac:dyDescent="0.35">
      <c r="B32" s="3">
        <v>42046</v>
      </c>
      <c r="C32" s="2">
        <v>4.6900000000000004</v>
      </c>
      <c r="D32" s="2">
        <v>4.2004000000000001</v>
      </c>
      <c r="E32" s="2">
        <v>641</v>
      </c>
      <c r="F32" s="2"/>
      <c r="G32" s="2"/>
      <c r="H32" s="21">
        <f t="shared" si="0"/>
        <v>2.852665344401192E-2</v>
      </c>
      <c r="I32" s="4"/>
      <c r="J32" s="4"/>
      <c r="K32" s="4"/>
    </row>
    <row r="33" spans="2:11" ht="13.5" x14ac:dyDescent="0.35">
      <c r="B33" s="3">
        <v>42047</v>
      </c>
      <c r="C33" s="2">
        <v>4.5599999999999996</v>
      </c>
      <c r="D33" s="2">
        <v>4.0838999999999999</v>
      </c>
      <c r="E33" s="2">
        <v>3649</v>
      </c>
      <c r="F33" s="2"/>
      <c r="G33" s="2"/>
      <c r="H33" s="21">
        <f t="shared" si="0"/>
        <v>-2.7735453766308035E-2</v>
      </c>
      <c r="I33" s="4"/>
      <c r="J33" s="4"/>
      <c r="K33" s="4"/>
    </row>
    <row r="34" spans="2:11" ht="13.5" x14ac:dyDescent="0.35">
      <c r="B34" s="3">
        <v>42048</v>
      </c>
      <c r="C34" s="2">
        <v>4.5599999999999996</v>
      </c>
      <c r="D34" s="2">
        <v>4.0838999999999999</v>
      </c>
      <c r="E34" s="2">
        <v>0</v>
      </c>
      <c r="F34" s="2"/>
      <c r="G34" s="2"/>
      <c r="H34" s="21">
        <f t="shared" si="0"/>
        <v>0</v>
      </c>
      <c r="I34" s="4"/>
      <c r="J34" s="4"/>
      <c r="K34" s="4"/>
    </row>
    <row r="35" spans="2:11" ht="13.5" x14ac:dyDescent="0.35">
      <c r="B35" s="3">
        <v>42051</v>
      </c>
      <c r="C35" s="2">
        <v>4.6900000000000004</v>
      </c>
      <c r="D35" s="2">
        <v>4.2004000000000001</v>
      </c>
      <c r="E35" s="2">
        <v>722</v>
      </c>
      <c r="F35" s="2"/>
      <c r="G35" s="2"/>
      <c r="H35" s="21">
        <f t="shared" si="0"/>
        <v>2.852665344401192E-2</v>
      </c>
      <c r="I35" s="4"/>
      <c r="J35" s="4"/>
      <c r="K35" s="4"/>
    </row>
    <row r="36" spans="2:11" ht="13.5" x14ac:dyDescent="0.35">
      <c r="B36" s="3">
        <v>42052</v>
      </c>
      <c r="C36" s="2">
        <v>4.6900000000000004</v>
      </c>
      <c r="D36" s="2">
        <v>4.2004000000000001</v>
      </c>
      <c r="E36" s="2">
        <v>0</v>
      </c>
      <c r="F36" s="2"/>
      <c r="G36" s="2"/>
      <c r="H36" s="21">
        <f t="shared" si="0"/>
        <v>0</v>
      </c>
      <c r="I36" s="4"/>
      <c r="J36" s="4"/>
      <c r="K36" s="4"/>
    </row>
    <row r="37" spans="2:11" ht="13.5" x14ac:dyDescent="0.35">
      <c r="B37" s="3">
        <v>42053</v>
      </c>
      <c r="C37" s="2">
        <v>4.55</v>
      </c>
      <c r="D37" s="2">
        <v>4.0750000000000002</v>
      </c>
      <c r="E37" s="2">
        <v>1450</v>
      </c>
      <c r="F37" s="2"/>
      <c r="G37" s="2"/>
      <c r="H37" s="21">
        <f t="shared" si="0"/>
        <v>-2.9854299590515179E-2</v>
      </c>
      <c r="I37" s="4"/>
      <c r="J37" s="4"/>
      <c r="K37" s="4"/>
    </row>
    <row r="38" spans="2:11" ht="13.5" x14ac:dyDescent="0.35">
      <c r="B38" s="3">
        <v>42054</v>
      </c>
      <c r="C38" s="2">
        <v>4.42</v>
      </c>
      <c r="D38" s="2">
        <v>3.9586000000000001</v>
      </c>
      <c r="E38" s="2">
        <v>1940</v>
      </c>
      <c r="F38" s="2"/>
      <c r="G38" s="2"/>
      <c r="H38" s="21">
        <f t="shared" si="0"/>
        <v>-2.8564417177914123E-2</v>
      </c>
      <c r="I38" s="4"/>
      <c r="J38" s="4"/>
      <c r="K38" s="4"/>
    </row>
    <row r="39" spans="2:11" ht="13.5" x14ac:dyDescent="0.35">
      <c r="B39" s="3">
        <v>42055</v>
      </c>
      <c r="C39" s="2">
        <v>4.42</v>
      </c>
      <c r="D39" s="2">
        <v>3.9586000000000001</v>
      </c>
      <c r="E39" s="2">
        <v>448</v>
      </c>
      <c r="F39" s="2"/>
      <c r="G39" s="2"/>
      <c r="H39" s="21">
        <f t="shared" si="0"/>
        <v>0</v>
      </c>
      <c r="I39" s="4"/>
      <c r="J39" s="4"/>
      <c r="K39" s="4"/>
    </row>
    <row r="40" spans="2:11" ht="13.5" x14ac:dyDescent="0.35">
      <c r="B40" s="3">
        <v>42058</v>
      </c>
      <c r="C40" s="2">
        <v>4.3</v>
      </c>
      <c r="D40" s="2">
        <v>3.8511000000000002</v>
      </c>
      <c r="E40" s="2">
        <v>16790</v>
      </c>
      <c r="F40" s="2"/>
      <c r="G40" s="2"/>
      <c r="H40" s="21">
        <f t="shared" si="0"/>
        <v>-2.7156065275602468E-2</v>
      </c>
      <c r="I40" s="4"/>
      <c r="J40" s="4"/>
      <c r="K40" s="4"/>
    </row>
    <row r="41" spans="2:11" ht="13.5" x14ac:dyDescent="0.35">
      <c r="B41" s="3">
        <v>42059</v>
      </c>
      <c r="C41" s="2">
        <v>4.3</v>
      </c>
      <c r="D41" s="2">
        <v>3.8511000000000002</v>
      </c>
      <c r="E41" s="2">
        <v>3467</v>
      </c>
      <c r="F41" s="2"/>
      <c r="G41" s="2"/>
      <c r="H41" s="21">
        <f t="shared" si="0"/>
        <v>0</v>
      </c>
      <c r="I41" s="4"/>
      <c r="J41" s="4"/>
      <c r="K41" s="4"/>
    </row>
    <row r="42" spans="2:11" ht="13.5" x14ac:dyDescent="0.35">
      <c r="B42" s="3">
        <v>42060</v>
      </c>
      <c r="C42" s="2">
        <v>4.3</v>
      </c>
      <c r="D42" s="2">
        <v>3.8511000000000002</v>
      </c>
      <c r="E42" s="2">
        <v>2151</v>
      </c>
      <c r="F42" s="2"/>
      <c r="G42" s="2"/>
      <c r="H42" s="21">
        <f t="shared" si="0"/>
        <v>0</v>
      </c>
      <c r="I42" s="4"/>
      <c r="J42" s="4"/>
      <c r="K42" s="4"/>
    </row>
    <row r="43" spans="2:11" ht="13.5" x14ac:dyDescent="0.35">
      <c r="B43" s="3">
        <v>42061</v>
      </c>
      <c r="C43" s="2">
        <v>4.3499999999999996</v>
      </c>
      <c r="D43" s="2">
        <v>3.8959000000000001</v>
      </c>
      <c r="E43" s="2">
        <v>2339</v>
      </c>
      <c r="F43" s="2"/>
      <c r="G43" s="2"/>
      <c r="H43" s="21">
        <f t="shared" si="0"/>
        <v>1.1633039910674858E-2</v>
      </c>
      <c r="I43" s="4"/>
      <c r="J43" s="4"/>
      <c r="K43" s="4"/>
    </row>
    <row r="44" spans="2:11" ht="13.5" x14ac:dyDescent="0.35">
      <c r="B44" s="3">
        <v>42062</v>
      </c>
      <c r="C44" s="2">
        <v>4.45</v>
      </c>
      <c r="D44" s="2">
        <v>3.9853999999999998</v>
      </c>
      <c r="E44" s="2">
        <v>1</v>
      </c>
      <c r="F44" s="2"/>
      <c r="G44" s="2"/>
      <c r="H44" s="21">
        <f t="shared" si="0"/>
        <v>2.2972868913473058E-2</v>
      </c>
      <c r="I44" s="4"/>
      <c r="J44" s="4"/>
      <c r="K44" s="4"/>
    </row>
    <row r="45" spans="2:11" ht="13.5" x14ac:dyDescent="0.35">
      <c r="B45" s="3">
        <v>42065</v>
      </c>
      <c r="C45" s="2">
        <v>4.3499999999999996</v>
      </c>
      <c r="D45" s="2">
        <v>3.8959000000000001</v>
      </c>
      <c r="E45" s="2">
        <v>1330</v>
      </c>
      <c r="F45" s="2"/>
      <c r="G45" s="2"/>
      <c r="H45" s="21">
        <f t="shared" si="0"/>
        <v>-2.2456967932955211E-2</v>
      </c>
      <c r="I45" s="4"/>
      <c r="J45" s="4"/>
      <c r="K45" s="4"/>
    </row>
    <row r="46" spans="2:11" ht="13.5" x14ac:dyDescent="0.35">
      <c r="B46" s="3">
        <v>42066</v>
      </c>
      <c r="C46" s="2">
        <v>4.3</v>
      </c>
      <c r="D46" s="2">
        <v>3.8511000000000002</v>
      </c>
      <c r="E46" s="2">
        <v>2761</v>
      </c>
      <c r="F46" s="2"/>
      <c r="G46" s="2"/>
      <c r="H46" s="21">
        <f t="shared" si="0"/>
        <v>-1.149926846171615E-2</v>
      </c>
      <c r="I46" s="4"/>
      <c r="J46" s="4"/>
      <c r="K46" s="4"/>
    </row>
    <row r="47" spans="2:11" ht="13.5" x14ac:dyDescent="0.35">
      <c r="B47" s="3">
        <v>42067</v>
      </c>
      <c r="C47" s="2">
        <v>4.34</v>
      </c>
      <c r="D47" s="2">
        <v>3.8868999999999998</v>
      </c>
      <c r="E47" s="2">
        <v>860</v>
      </c>
      <c r="F47" s="2"/>
      <c r="G47" s="2"/>
      <c r="H47" s="21">
        <f t="shared" si="0"/>
        <v>9.2960452857624078E-3</v>
      </c>
      <c r="I47" s="4"/>
      <c r="J47" s="4"/>
      <c r="K47" s="4"/>
    </row>
    <row r="48" spans="2:11" ht="13.5" x14ac:dyDescent="0.35">
      <c r="B48" s="3">
        <v>42068</v>
      </c>
      <c r="C48" s="2">
        <v>4.34</v>
      </c>
      <c r="D48" s="2">
        <v>3.8868999999999998</v>
      </c>
      <c r="E48" s="2">
        <v>359</v>
      </c>
      <c r="F48" s="2"/>
      <c r="G48" s="2"/>
      <c r="H48" s="21">
        <f t="shared" si="0"/>
        <v>0</v>
      </c>
      <c r="I48" s="4"/>
      <c r="J48" s="4"/>
      <c r="K48" s="4"/>
    </row>
    <row r="49" spans="2:11" ht="13.5" x14ac:dyDescent="0.35">
      <c r="B49" s="3">
        <v>42069</v>
      </c>
      <c r="C49" s="2">
        <v>4.34</v>
      </c>
      <c r="D49" s="2">
        <v>3.8868999999999998</v>
      </c>
      <c r="E49" s="2">
        <v>0</v>
      </c>
      <c r="F49" s="2"/>
      <c r="G49" s="2"/>
      <c r="H49" s="21">
        <f t="shared" si="0"/>
        <v>0</v>
      </c>
      <c r="I49" s="4"/>
      <c r="J49" s="4"/>
      <c r="K49" s="4"/>
    </row>
    <row r="50" spans="2:11" ht="13.5" x14ac:dyDescent="0.35">
      <c r="B50" s="3">
        <v>42072</v>
      </c>
      <c r="C50" s="2">
        <v>4.33</v>
      </c>
      <c r="D50" s="2">
        <v>3.8778999999999999</v>
      </c>
      <c r="E50" s="2">
        <v>292</v>
      </c>
      <c r="F50" s="2"/>
      <c r="G50" s="2"/>
      <c r="H50" s="21">
        <f t="shared" si="0"/>
        <v>-2.3154699117548423E-3</v>
      </c>
      <c r="I50" s="4"/>
      <c r="J50" s="4"/>
      <c r="K50" s="4"/>
    </row>
    <row r="51" spans="2:11" ht="13.5" x14ac:dyDescent="0.35">
      <c r="B51" s="3">
        <v>42073</v>
      </c>
      <c r="C51" s="2">
        <v>4.28</v>
      </c>
      <c r="D51" s="2">
        <v>3.8332000000000002</v>
      </c>
      <c r="E51" s="2">
        <v>3902</v>
      </c>
      <c r="F51" s="2"/>
      <c r="G51" s="2"/>
      <c r="H51" s="21">
        <f t="shared" si="0"/>
        <v>-1.1526857319683267E-2</v>
      </c>
      <c r="I51" s="4"/>
      <c r="J51" s="4"/>
      <c r="K51" s="4"/>
    </row>
    <row r="52" spans="2:11" ht="13.5" x14ac:dyDescent="0.35">
      <c r="B52" s="3">
        <v>42074</v>
      </c>
      <c r="C52" s="2">
        <v>4.3499999999999996</v>
      </c>
      <c r="D52" s="2">
        <v>3.8959000000000001</v>
      </c>
      <c r="E52" s="2">
        <v>1888</v>
      </c>
      <c r="F52" s="2"/>
      <c r="G52" s="2"/>
      <c r="H52" s="21">
        <f t="shared" si="0"/>
        <v>1.6357090681414999E-2</v>
      </c>
      <c r="I52" s="4"/>
      <c r="J52" s="4"/>
      <c r="K52" s="4"/>
    </row>
    <row r="53" spans="2:11" ht="13.5" x14ac:dyDescent="0.35">
      <c r="B53" s="3">
        <v>42075</v>
      </c>
      <c r="C53" s="2">
        <v>4.26</v>
      </c>
      <c r="D53" s="2">
        <v>3.8153000000000001</v>
      </c>
      <c r="E53" s="2">
        <v>300</v>
      </c>
      <c r="F53" s="2"/>
      <c r="G53" s="2"/>
      <c r="H53" s="21">
        <f t="shared" si="0"/>
        <v>-2.068841602710542E-2</v>
      </c>
      <c r="I53" s="4"/>
      <c r="J53" s="4"/>
      <c r="K53" s="4"/>
    </row>
    <row r="54" spans="2:11" ht="13.5" x14ac:dyDescent="0.35">
      <c r="B54" s="3">
        <v>42076</v>
      </c>
      <c r="C54" s="2">
        <v>4.3</v>
      </c>
      <c r="D54" s="2">
        <v>3.8511000000000002</v>
      </c>
      <c r="E54" s="2">
        <v>315</v>
      </c>
      <c r="F54" s="2"/>
      <c r="G54" s="2"/>
      <c r="H54" s="21">
        <f t="shared" si="0"/>
        <v>9.3832726129007039E-3</v>
      </c>
      <c r="I54" s="4"/>
      <c r="J54" s="4"/>
      <c r="K54" s="4"/>
    </row>
    <row r="55" spans="2:11" ht="13.5" x14ac:dyDescent="0.35">
      <c r="B55" s="3">
        <v>42079</v>
      </c>
      <c r="C55" s="2">
        <v>4.26</v>
      </c>
      <c r="D55" s="2">
        <v>3.8153000000000001</v>
      </c>
      <c r="E55" s="2">
        <v>1580</v>
      </c>
      <c r="F55" s="2"/>
      <c r="G55" s="2"/>
      <c r="H55" s="21">
        <f t="shared" si="0"/>
        <v>-9.2960452857625223E-3</v>
      </c>
      <c r="I55" s="4"/>
      <c r="J55" s="4"/>
      <c r="K55" s="4"/>
    </row>
    <row r="56" spans="2:11" ht="13.5" x14ac:dyDescent="0.35">
      <c r="B56" s="3">
        <v>42080</v>
      </c>
      <c r="C56" s="2">
        <v>4.25</v>
      </c>
      <c r="D56" s="2">
        <v>3.8062999999999998</v>
      </c>
      <c r="E56" s="2">
        <v>1025</v>
      </c>
      <c r="F56" s="2"/>
      <c r="G56" s="2"/>
      <c r="H56" s="21">
        <f t="shared" si="0"/>
        <v>-2.3589232825728884E-3</v>
      </c>
      <c r="I56" s="4"/>
      <c r="J56" s="4"/>
      <c r="K56" s="4"/>
    </row>
    <row r="57" spans="2:11" ht="13.5" x14ac:dyDescent="0.35">
      <c r="B57" s="3">
        <v>42081</v>
      </c>
      <c r="C57" s="2">
        <v>4.25</v>
      </c>
      <c r="D57" s="2">
        <v>3.8062999999999998</v>
      </c>
      <c r="E57" s="2">
        <v>8955</v>
      </c>
      <c r="F57" s="2"/>
      <c r="G57" s="2"/>
      <c r="H57" s="21">
        <f t="shared" si="0"/>
        <v>0</v>
      </c>
      <c r="I57" s="4"/>
      <c r="J57" s="4"/>
      <c r="K57" s="4"/>
    </row>
    <row r="58" spans="2:11" ht="13.5" x14ac:dyDescent="0.35">
      <c r="B58" s="3">
        <v>42082</v>
      </c>
      <c r="C58" s="2">
        <v>4.25</v>
      </c>
      <c r="D58" s="2">
        <v>3.8062999999999998</v>
      </c>
      <c r="E58" s="2">
        <v>0</v>
      </c>
      <c r="F58" s="2"/>
      <c r="G58" s="2"/>
      <c r="H58" s="21">
        <f t="shared" si="0"/>
        <v>0</v>
      </c>
      <c r="I58" s="4"/>
      <c r="J58" s="4"/>
      <c r="K58" s="4"/>
    </row>
    <row r="59" spans="2:11" ht="13.5" x14ac:dyDescent="0.35">
      <c r="B59" s="3">
        <v>42086</v>
      </c>
      <c r="C59" s="2">
        <v>4.2</v>
      </c>
      <c r="D59" s="2">
        <v>3.7614999999999998</v>
      </c>
      <c r="E59" s="2">
        <v>1324</v>
      </c>
      <c r="F59" s="2"/>
      <c r="G59" s="2"/>
      <c r="H59" s="21">
        <f t="shared" si="0"/>
        <v>-1.1769960328928344E-2</v>
      </c>
      <c r="I59" s="4"/>
      <c r="J59" s="4"/>
      <c r="K59" s="4"/>
    </row>
    <row r="60" spans="2:11" ht="13.5" x14ac:dyDescent="0.35">
      <c r="B60" s="3">
        <v>42087</v>
      </c>
      <c r="C60" s="2">
        <v>4.1500000000000004</v>
      </c>
      <c r="D60" s="2">
        <v>3.7166999999999999</v>
      </c>
      <c r="E60" s="2">
        <v>2002</v>
      </c>
      <c r="F60" s="2"/>
      <c r="G60" s="2"/>
      <c r="H60" s="21">
        <f t="shared" si="0"/>
        <v>-1.1910142230493142E-2</v>
      </c>
      <c r="I60" s="4"/>
      <c r="J60" s="4"/>
      <c r="K60" s="4"/>
    </row>
    <row r="61" spans="2:11" ht="13.5" x14ac:dyDescent="0.35">
      <c r="B61" s="3">
        <v>42088</v>
      </c>
      <c r="C61" s="2">
        <v>4.1500000000000004</v>
      </c>
      <c r="D61" s="2">
        <v>3.7166999999999999</v>
      </c>
      <c r="E61" s="2">
        <v>0</v>
      </c>
      <c r="F61" s="2"/>
      <c r="G61" s="2"/>
      <c r="H61" s="21">
        <f t="shared" si="0"/>
        <v>0</v>
      </c>
      <c r="I61" s="4"/>
      <c r="J61" s="4"/>
      <c r="K61" s="4"/>
    </row>
    <row r="62" spans="2:11" ht="13.5" x14ac:dyDescent="0.35">
      <c r="B62" s="3">
        <v>42089</v>
      </c>
      <c r="C62" s="2">
        <v>4.1500000000000004</v>
      </c>
      <c r="D62" s="2">
        <v>3.7166999999999999</v>
      </c>
      <c r="E62" s="2">
        <v>200</v>
      </c>
      <c r="F62" s="2"/>
      <c r="G62" s="2"/>
      <c r="H62" s="21">
        <f t="shared" si="0"/>
        <v>0</v>
      </c>
      <c r="I62" s="4"/>
      <c r="J62" s="4"/>
      <c r="K62" s="4"/>
    </row>
    <row r="63" spans="2:11" ht="13.5" x14ac:dyDescent="0.35">
      <c r="B63" s="3">
        <v>42090</v>
      </c>
      <c r="C63" s="2">
        <v>4.1500000000000004</v>
      </c>
      <c r="D63" s="2">
        <v>3.7166999999999999</v>
      </c>
      <c r="E63" s="2">
        <v>193</v>
      </c>
      <c r="F63" s="2"/>
      <c r="G63" s="2"/>
      <c r="H63" s="21">
        <f t="shared" si="0"/>
        <v>0</v>
      </c>
      <c r="I63" s="4"/>
      <c r="J63" s="4"/>
      <c r="K63" s="4"/>
    </row>
    <row r="64" spans="2:11" ht="13.5" x14ac:dyDescent="0.35">
      <c r="B64" s="3">
        <v>42093</v>
      </c>
      <c r="C64" s="2">
        <v>4.3</v>
      </c>
      <c r="D64" s="2">
        <v>3.8511000000000002</v>
      </c>
      <c r="E64" s="2">
        <v>100</v>
      </c>
      <c r="F64" s="2"/>
      <c r="G64" s="2"/>
      <c r="H64" s="21">
        <f t="shared" si="0"/>
        <v>3.6161110662684723E-2</v>
      </c>
      <c r="I64" s="4"/>
      <c r="J64" s="4"/>
      <c r="K64" s="4"/>
    </row>
    <row r="65" spans="2:11" ht="13.5" x14ac:dyDescent="0.35">
      <c r="B65" s="3">
        <v>42094</v>
      </c>
      <c r="C65" s="2">
        <v>4.3</v>
      </c>
      <c r="D65" s="2">
        <v>3.8511000000000002</v>
      </c>
      <c r="E65" s="2">
        <v>0</v>
      </c>
      <c r="F65" s="2"/>
      <c r="G65" s="2"/>
      <c r="H65" s="21">
        <f t="shared" si="0"/>
        <v>0</v>
      </c>
      <c r="I65" s="4"/>
      <c r="J65" s="4"/>
      <c r="K65" s="4"/>
    </row>
    <row r="66" spans="2:11" ht="13.5" x14ac:dyDescent="0.35">
      <c r="B66" s="3">
        <v>42095</v>
      </c>
      <c r="C66" s="2">
        <v>4.22</v>
      </c>
      <c r="D66" s="2">
        <v>3.7793999999999999</v>
      </c>
      <c r="E66" s="2">
        <v>25</v>
      </c>
      <c r="F66" s="2"/>
      <c r="G66" s="2"/>
      <c r="H66" s="21">
        <f t="shared" si="0"/>
        <v>-1.861805717846857E-2</v>
      </c>
      <c r="I66" s="4"/>
      <c r="J66" s="4"/>
      <c r="K66" s="4"/>
    </row>
    <row r="67" spans="2:11" ht="13.5" x14ac:dyDescent="0.35">
      <c r="B67" s="3">
        <v>42096</v>
      </c>
      <c r="C67" s="2">
        <v>4.2</v>
      </c>
      <c r="D67" s="2">
        <v>3.7614999999999998</v>
      </c>
      <c r="E67" s="2">
        <v>890</v>
      </c>
      <c r="F67" s="2"/>
      <c r="G67" s="2"/>
      <c r="H67" s="21">
        <f t="shared" si="0"/>
        <v>-4.7362015134677533E-3</v>
      </c>
      <c r="I67" s="4"/>
      <c r="J67" s="4"/>
      <c r="K67" s="4"/>
    </row>
    <row r="68" spans="2:11" ht="13.5" x14ac:dyDescent="0.35">
      <c r="B68" s="3">
        <v>42097</v>
      </c>
      <c r="C68" s="2">
        <v>4.21</v>
      </c>
      <c r="D68" s="2">
        <v>3.7705000000000002</v>
      </c>
      <c r="E68" s="2">
        <v>772</v>
      </c>
      <c r="F68" s="2"/>
      <c r="G68" s="2"/>
      <c r="H68" s="21">
        <f t="shared" si="0"/>
        <v>2.3926625016616621E-3</v>
      </c>
      <c r="I68" s="4"/>
      <c r="J68" s="4"/>
      <c r="K68" s="4"/>
    </row>
    <row r="69" spans="2:11" ht="13.5" x14ac:dyDescent="0.35">
      <c r="B69" s="3">
        <v>42100</v>
      </c>
      <c r="C69" s="2">
        <v>4.3</v>
      </c>
      <c r="D69" s="2">
        <v>3.8511000000000002</v>
      </c>
      <c r="E69" s="2">
        <v>500</v>
      </c>
      <c r="F69" s="2"/>
      <c r="G69" s="2"/>
      <c r="H69" s="21">
        <f t="shared" si="0"/>
        <v>2.1376475268532025E-2</v>
      </c>
      <c r="I69" s="4"/>
      <c r="J69" s="4"/>
      <c r="K69" s="4"/>
    </row>
    <row r="70" spans="2:11" ht="13.5" x14ac:dyDescent="0.35">
      <c r="B70" s="3">
        <v>42101</v>
      </c>
      <c r="C70" s="2">
        <v>4.49</v>
      </c>
      <c r="D70" s="2">
        <v>4.0212000000000003</v>
      </c>
      <c r="E70" s="2">
        <v>3752</v>
      </c>
      <c r="F70" s="2"/>
      <c r="G70" s="2"/>
      <c r="H70" s="21">
        <f t="shared" si="0"/>
        <v>4.4169198410843692E-2</v>
      </c>
      <c r="I70" s="4"/>
      <c r="J70" s="4"/>
      <c r="K70" s="4"/>
    </row>
    <row r="71" spans="2:11" ht="13.5" x14ac:dyDescent="0.35">
      <c r="B71" s="3">
        <v>42102</v>
      </c>
      <c r="C71" s="2">
        <v>4.75</v>
      </c>
      <c r="D71" s="2">
        <v>4.2541000000000002</v>
      </c>
      <c r="E71" s="2">
        <v>9417</v>
      </c>
      <c r="F71" s="2"/>
      <c r="G71" s="2"/>
      <c r="H71" s="21">
        <f t="shared" ref="H71:H134" si="1">(D71-D70)/D70</f>
        <v>5.7918034417586757E-2</v>
      </c>
      <c r="I71" s="4"/>
      <c r="J71" s="4"/>
      <c r="K71" s="4"/>
    </row>
    <row r="72" spans="2:11" ht="13.5" x14ac:dyDescent="0.35">
      <c r="B72" s="3">
        <v>42104</v>
      </c>
      <c r="C72" s="2">
        <v>4.7300000000000004</v>
      </c>
      <c r="D72" s="2">
        <v>4.2362000000000002</v>
      </c>
      <c r="E72" s="2">
        <v>4975</v>
      </c>
      <c r="F72" s="2"/>
      <c r="G72" s="2"/>
      <c r="H72" s="21">
        <f t="shared" si="1"/>
        <v>-4.2077055076279414E-3</v>
      </c>
      <c r="I72" s="4"/>
      <c r="J72" s="4"/>
      <c r="K72" s="4"/>
    </row>
    <row r="73" spans="2:11" ht="13.5" x14ac:dyDescent="0.35">
      <c r="B73" s="3">
        <v>42107</v>
      </c>
      <c r="C73" s="2">
        <v>4.5999999999999996</v>
      </c>
      <c r="D73" s="2">
        <v>4.1197999999999997</v>
      </c>
      <c r="E73" s="2">
        <v>1834</v>
      </c>
      <c r="F73" s="2"/>
      <c r="G73" s="2"/>
      <c r="H73" s="21">
        <f t="shared" si="1"/>
        <v>-2.7477456210755039E-2</v>
      </c>
      <c r="I73" s="4"/>
      <c r="J73" s="4"/>
      <c r="K73" s="4"/>
    </row>
    <row r="74" spans="2:11" ht="13.5" x14ac:dyDescent="0.35">
      <c r="B74" s="3">
        <v>42108</v>
      </c>
      <c r="C74" s="2">
        <v>4.5</v>
      </c>
      <c r="D74" s="2">
        <v>4.0301999999999998</v>
      </c>
      <c r="E74" s="2">
        <v>1220</v>
      </c>
      <c r="F74" s="2"/>
      <c r="G74" s="2"/>
      <c r="H74" s="21">
        <f t="shared" si="1"/>
        <v>-2.1748628574202608E-2</v>
      </c>
      <c r="I74" s="4"/>
      <c r="J74" s="4"/>
      <c r="K74" s="4"/>
    </row>
    <row r="75" spans="2:11" ht="13.5" x14ac:dyDescent="0.35">
      <c r="B75" s="3">
        <v>42109</v>
      </c>
      <c r="C75" s="2">
        <v>4.5999999999999996</v>
      </c>
      <c r="D75" s="2">
        <v>4.1197999999999997</v>
      </c>
      <c r="E75" s="2">
        <v>1187</v>
      </c>
      <c r="F75" s="2"/>
      <c r="G75" s="2"/>
      <c r="H75" s="21">
        <f t="shared" si="1"/>
        <v>2.2232147287975759E-2</v>
      </c>
      <c r="I75" s="4"/>
      <c r="J75" s="4"/>
      <c r="K75" s="4"/>
    </row>
    <row r="76" spans="2:11" ht="13.5" x14ac:dyDescent="0.35">
      <c r="B76" s="3">
        <v>42110</v>
      </c>
      <c r="C76" s="2">
        <v>4.5999999999999996</v>
      </c>
      <c r="D76" s="2">
        <v>4.1197999999999997</v>
      </c>
      <c r="E76" s="2">
        <v>140</v>
      </c>
      <c r="F76" s="2"/>
      <c r="G76" s="2"/>
      <c r="H76" s="21">
        <f t="shared" si="1"/>
        <v>0</v>
      </c>
      <c r="I76" s="4"/>
      <c r="J76" s="4"/>
      <c r="K76" s="4"/>
    </row>
    <row r="77" spans="2:11" ht="13.5" x14ac:dyDescent="0.35">
      <c r="B77" s="3">
        <v>42111</v>
      </c>
      <c r="C77" s="2">
        <v>4.6100000000000003</v>
      </c>
      <c r="D77" s="2">
        <v>4.1287000000000003</v>
      </c>
      <c r="E77" s="2">
        <v>790</v>
      </c>
      <c r="F77" s="2"/>
      <c r="G77" s="2"/>
      <c r="H77" s="21">
        <f t="shared" si="1"/>
        <v>2.160299043643035E-3</v>
      </c>
      <c r="I77" s="4"/>
      <c r="J77" s="4"/>
      <c r="K77" s="4"/>
    </row>
    <row r="78" spans="2:11" ht="13.5" x14ac:dyDescent="0.35">
      <c r="B78" s="3">
        <v>42114</v>
      </c>
      <c r="C78" s="2">
        <v>4.6100000000000003</v>
      </c>
      <c r="D78" s="2">
        <v>4.1287000000000003</v>
      </c>
      <c r="E78" s="2">
        <v>0</v>
      </c>
      <c r="F78" s="2"/>
      <c r="G78" s="2"/>
      <c r="H78" s="21">
        <f t="shared" si="1"/>
        <v>0</v>
      </c>
      <c r="I78" s="4"/>
      <c r="J78" s="4"/>
      <c r="K78" s="4"/>
    </row>
    <row r="79" spans="2:11" ht="13.5" x14ac:dyDescent="0.35">
      <c r="B79" s="3">
        <v>42115</v>
      </c>
      <c r="C79" s="2">
        <v>4.75</v>
      </c>
      <c r="D79" s="2">
        <v>4.2541000000000002</v>
      </c>
      <c r="E79" s="2">
        <v>710</v>
      </c>
      <c r="F79" s="2"/>
      <c r="G79" s="2"/>
      <c r="H79" s="21">
        <f t="shared" si="1"/>
        <v>3.0372756557754243E-2</v>
      </c>
      <c r="I79" s="4"/>
      <c r="J79" s="4"/>
      <c r="K79" s="4"/>
    </row>
    <row r="80" spans="2:11" ht="13.5" x14ac:dyDescent="0.35">
      <c r="B80" s="3">
        <v>42116</v>
      </c>
      <c r="C80" s="2">
        <v>4.8899999999999997</v>
      </c>
      <c r="D80" s="2">
        <v>4.3795000000000002</v>
      </c>
      <c r="E80" s="2">
        <v>2197</v>
      </c>
      <c r="F80" s="2"/>
      <c r="G80" s="2"/>
      <c r="H80" s="21">
        <f t="shared" si="1"/>
        <v>2.947744528807502E-2</v>
      </c>
      <c r="I80" s="4"/>
      <c r="J80" s="4"/>
      <c r="K80" s="4"/>
    </row>
    <row r="81" spans="2:11" ht="13.5" x14ac:dyDescent="0.35">
      <c r="B81" s="3">
        <v>42117</v>
      </c>
      <c r="C81" s="2">
        <v>4.8499999999999996</v>
      </c>
      <c r="D81" s="2">
        <v>4.3437000000000001</v>
      </c>
      <c r="E81" s="2">
        <v>4764</v>
      </c>
      <c r="F81" s="2"/>
      <c r="G81" s="2"/>
      <c r="H81" s="21">
        <f t="shared" si="1"/>
        <v>-8.1744491380294666E-3</v>
      </c>
      <c r="I81" s="4"/>
      <c r="J81" s="4"/>
      <c r="K81" s="4"/>
    </row>
    <row r="82" spans="2:11" ht="13.5" x14ac:dyDescent="0.35">
      <c r="B82" s="3">
        <v>42118</v>
      </c>
      <c r="C82" s="2">
        <v>5</v>
      </c>
      <c r="D82" s="2">
        <v>4.4779999999999998</v>
      </c>
      <c r="E82" s="2">
        <v>108202</v>
      </c>
      <c r="F82" s="2"/>
      <c r="G82" s="2"/>
      <c r="H82" s="21">
        <f t="shared" si="1"/>
        <v>3.0918341506089197E-2</v>
      </c>
      <c r="I82" s="4"/>
      <c r="J82" s="4"/>
      <c r="K82" s="4"/>
    </row>
    <row r="83" spans="2:11" ht="13.5" x14ac:dyDescent="0.35">
      <c r="B83" s="3">
        <v>42121</v>
      </c>
      <c r="C83" s="2">
        <v>5.3</v>
      </c>
      <c r="D83" s="2">
        <v>4.7466999999999997</v>
      </c>
      <c r="E83" s="2">
        <v>90661</v>
      </c>
      <c r="F83" s="2"/>
      <c r="G83" s="2"/>
      <c r="H83" s="21">
        <f t="shared" si="1"/>
        <v>6.0004466279589094E-2</v>
      </c>
      <c r="I83" s="4"/>
      <c r="J83" s="4"/>
      <c r="K83" s="4"/>
    </row>
    <row r="84" spans="2:11" ht="13.5" x14ac:dyDescent="0.35">
      <c r="B84" s="3">
        <v>42122</v>
      </c>
      <c r="C84" s="2">
        <v>5.62</v>
      </c>
      <c r="D84" s="2">
        <v>5.0332999999999997</v>
      </c>
      <c r="E84" s="2">
        <v>17262</v>
      </c>
      <c r="F84" s="2"/>
      <c r="G84" s="2"/>
      <c r="H84" s="21">
        <f t="shared" si="1"/>
        <v>6.0378789474793013E-2</v>
      </c>
      <c r="I84" s="4"/>
      <c r="J84" s="4"/>
      <c r="K84" s="4"/>
    </row>
    <row r="85" spans="2:11" ht="13.5" x14ac:dyDescent="0.35">
      <c r="B85" s="3">
        <v>42123</v>
      </c>
      <c r="C85" s="2">
        <v>5.87</v>
      </c>
      <c r="D85" s="2">
        <v>5.2572000000000001</v>
      </c>
      <c r="E85" s="2">
        <v>0</v>
      </c>
      <c r="F85" s="2"/>
      <c r="G85" s="2"/>
      <c r="H85" s="21">
        <f t="shared" si="1"/>
        <v>4.448373830290276E-2</v>
      </c>
      <c r="I85" s="4"/>
      <c r="J85" s="4"/>
      <c r="K85" s="4"/>
    </row>
    <row r="86" spans="2:11" ht="13.5" x14ac:dyDescent="0.35">
      <c r="B86" s="3">
        <v>42124</v>
      </c>
      <c r="C86" s="2">
        <v>5.73</v>
      </c>
      <c r="D86" s="2">
        <v>5.1318000000000001</v>
      </c>
      <c r="E86" s="2">
        <v>95762</v>
      </c>
      <c r="F86" s="2"/>
      <c r="G86" s="2"/>
      <c r="H86" s="21">
        <f t="shared" si="1"/>
        <v>-2.3853001597808711E-2</v>
      </c>
      <c r="I86" s="4"/>
      <c r="J86" s="4"/>
      <c r="K86" s="4"/>
    </row>
    <row r="87" spans="2:11" ht="13.5" x14ac:dyDescent="0.35">
      <c r="B87" s="3">
        <v>42128</v>
      </c>
      <c r="C87" s="2">
        <v>5.89</v>
      </c>
      <c r="D87" s="2">
        <v>5.2751000000000001</v>
      </c>
      <c r="E87" s="2">
        <v>11352</v>
      </c>
      <c r="F87" s="2"/>
      <c r="G87" s="2"/>
      <c r="H87" s="21">
        <f t="shared" si="1"/>
        <v>2.7923925328344826E-2</v>
      </c>
      <c r="I87" s="4"/>
      <c r="J87" s="4"/>
      <c r="K87" s="4"/>
    </row>
    <row r="88" spans="2:11" ht="13.5" x14ac:dyDescent="0.35">
      <c r="B88" s="3">
        <v>42129</v>
      </c>
      <c r="C88" s="2">
        <v>6.19</v>
      </c>
      <c r="D88" s="2">
        <v>5.5438000000000001</v>
      </c>
      <c r="E88" s="2">
        <v>29458</v>
      </c>
      <c r="F88" s="2"/>
      <c r="G88" s="2"/>
      <c r="H88" s="21">
        <f t="shared" si="1"/>
        <v>5.0937422987241937E-2</v>
      </c>
      <c r="I88" s="4"/>
      <c r="J88" s="4"/>
      <c r="K88" s="4"/>
    </row>
    <row r="89" spans="2:11" ht="13.5" x14ac:dyDescent="0.35">
      <c r="B89" s="3">
        <v>42130</v>
      </c>
      <c r="C89" s="2">
        <v>6.56</v>
      </c>
      <c r="D89" s="2">
        <v>5.8750999999999998</v>
      </c>
      <c r="E89" s="2">
        <v>28817</v>
      </c>
      <c r="F89" s="2"/>
      <c r="G89" s="2"/>
      <c r="H89" s="21">
        <f t="shared" si="1"/>
        <v>5.9760453118799323E-2</v>
      </c>
      <c r="I89" s="4"/>
      <c r="J89" s="4"/>
      <c r="K89" s="4"/>
    </row>
    <row r="90" spans="2:11" ht="13.5" x14ac:dyDescent="0.35">
      <c r="B90" s="3">
        <v>42131</v>
      </c>
      <c r="C90" s="2">
        <v>6.95</v>
      </c>
      <c r="D90" s="2">
        <v>6.2244000000000002</v>
      </c>
      <c r="E90" s="2">
        <v>36040</v>
      </c>
      <c r="F90" s="2"/>
      <c r="G90" s="2"/>
      <c r="H90" s="21">
        <f t="shared" si="1"/>
        <v>5.9454307160729247E-2</v>
      </c>
      <c r="I90" s="4"/>
      <c r="J90" s="4"/>
      <c r="K90" s="4"/>
    </row>
    <row r="91" spans="2:11" ht="13.5" x14ac:dyDescent="0.35">
      <c r="B91" s="3">
        <v>42132</v>
      </c>
      <c r="C91" s="2">
        <v>6.81</v>
      </c>
      <c r="D91" s="2">
        <v>6.0990000000000002</v>
      </c>
      <c r="E91" s="2">
        <v>79952</v>
      </c>
      <c r="F91" s="2"/>
      <c r="G91" s="2"/>
      <c r="H91" s="21">
        <f t="shared" si="1"/>
        <v>-2.0146520146520137E-2</v>
      </c>
      <c r="I91" s="4"/>
      <c r="J91" s="4"/>
      <c r="K91" s="4"/>
    </row>
    <row r="92" spans="2:11" ht="13.5" x14ac:dyDescent="0.35">
      <c r="B92" s="3">
        <v>42135</v>
      </c>
      <c r="C92" s="2">
        <v>6.57</v>
      </c>
      <c r="D92" s="2">
        <v>5.8841000000000001</v>
      </c>
      <c r="E92" s="2">
        <v>15545</v>
      </c>
      <c r="F92" s="2"/>
      <c r="G92" s="2"/>
      <c r="H92" s="21">
        <f t="shared" si="1"/>
        <v>-3.523528447286442E-2</v>
      </c>
      <c r="I92" s="4"/>
      <c r="J92" s="4"/>
      <c r="K92" s="4"/>
    </row>
    <row r="93" spans="2:11" ht="13.5" x14ac:dyDescent="0.35">
      <c r="B93" s="3">
        <v>42136</v>
      </c>
      <c r="C93" s="2">
        <v>6.97</v>
      </c>
      <c r="D93" s="2">
        <v>6.2423000000000002</v>
      </c>
      <c r="E93" s="2">
        <v>66093</v>
      </c>
      <c r="F93" s="2"/>
      <c r="G93" s="2"/>
      <c r="H93" s="21">
        <f t="shared" si="1"/>
        <v>6.0875919851804024E-2</v>
      </c>
      <c r="I93" s="4"/>
      <c r="J93" s="4"/>
      <c r="K93" s="4"/>
    </row>
    <row r="94" spans="2:11" ht="13.5" x14ac:dyDescent="0.35">
      <c r="B94" s="3">
        <v>42137</v>
      </c>
      <c r="C94" s="2">
        <v>7.38</v>
      </c>
      <c r="D94" s="2">
        <v>6.6094999999999997</v>
      </c>
      <c r="E94" s="2">
        <v>71061</v>
      </c>
      <c r="F94" s="2"/>
      <c r="G94" s="2"/>
      <c r="H94" s="21">
        <f t="shared" si="1"/>
        <v>5.8824471749194931E-2</v>
      </c>
      <c r="I94" s="4"/>
      <c r="J94" s="4"/>
      <c r="K94" s="4"/>
    </row>
    <row r="95" spans="2:11" ht="13.5" x14ac:dyDescent="0.35">
      <c r="B95" s="3">
        <v>42138</v>
      </c>
      <c r="C95" s="2">
        <v>7.78</v>
      </c>
      <c r="D95" s="2">
        <v>6.9678000000000004</v>
      </c>
      <c r="E95" s="2">
        <v>72598</v>
      </c>
      <c r="F95" s="2"/>
      <c r="G95" s="2"/>
      <c r="H95" s="21">
        <f t="shared" si="1"/>
        <v>5.4209849459111996E-2</v>
      </c>
      <c r="I95" s="4"/>
      <c r="J95" s="4"/>
      <c r="K95" s="4"/>
    </row>
    <row r="96" spans="2:11" ht="13.5" x14ac:dyDescent="0.35">
      <c r="B96" s="3">
        <v>42139</v>
      </c>
      <c r="C96" s="2">
        <v>7.85</v>
      </c>
      <c r="D96" s="2">
        <v>7.0305</v>
      </c>
      <c r="E96" s="2">
        <v>67920</v>
      </c>
      <c r="F96" s="2"/>
      <c r="G96" s="2"/>
      <c r="H96" s="21">
        <f t="shared" si="1"/>
        <v>8.9985361233100164E-3</v>
      </c>
      <c r="I96" s="4"/>
      <c r="J96" s="4"/>
      <c r="K96" s="4"/>
    </row>
    <row r="97" spans="2:11" ht="13.5" x14ac:dyDescent="0.35">
      <c r="B97" s="3">
        <v>42142</v>
      </c>
      <c r="C97" s="2">
        <v>7.63</v>
      </c>
      <c r="D97" s="2">
        <v>6.8334000000000001</v>
      </c>
      <c r="E97" s="2">
        <v>17160</v>
      </c>
      <c r="F97" s="2"/>
      <c r="G97" s="2"/>
      <c r="H97" s="21">
        <f t="shared" si="1"/>
        <v>-2.8034990398975865E-2</v>
      </c>
      <c r="I97" s="4"/>
      <c r="J97" s="4"/>
      <c r="K97" s="4"/>
    </row>
    <row r="98" spans="2:11" ht="13.5" x14ac:dyDescent="0.35">
      <c r="B98" s="3">
        <v>42143</v>
      </c>
      <c r="C98" s="2">
        <v>7.17</v>
      </c>
      <c r="D98" s="2">
        <v>6.4215</v>
      </c>
      <c r="E98" s="2">
        <v>19978</v>
      </c>
      <c r="F98" s="2"/>
      <c r="G98" s="2"/>
      <c r="H98" s="21">
        <f t="shared" si="1"/>
        <v>-6.0277460707700431E-2</v>
      </c>
      <c r="I98" s="4"/>
      <c r="J98" s="4"/>
      <c r="K98" s="4"/>
    </row>
    <row r="99" spans="2:11" ht="13.5" x14ac:dyDescent="0.35">
      <c r="B99" s="3">
        <v>42144</v>
      </c>
      <c r="C99" s="2">
        <v>7.19</v>
      </c>
      <c r="D99" s="2">
        <v>6.4394</v>
      </c>
      <c r="E99" s="2">
        <v>24182</v>
      </c>
      <c r="F99" s="2"/>
      <c r="G99" s="2"/>
      <c r="H99" s="21">
        <f t="shared" si="1"/>
        <v>2.7875107062212919E-3</v>
      </c>
      <c r="I99" s="4"/>
      <c r="J99" s="4"/>
      <c r="K99" s="4"/>
    </row>
    <row r="100" spans="2:11" ht="13.5" x14ac:dyDescent="0.35">
      <c r="B100" s="3">
        <v>42145</v>
      </c>
      <c r="C100" s="2">
        <v>7.18</v>
      </c>
      <c r="D100" s="2">
        <v>6.4303999999999997</v>
      </c>
      <c r="E100" s="2">
        <v>1613</v>
      </c>
      <c r="F100" s="2"/>
      <c r="G100" s="2"/>
      <c r="H100" s="21">
        <f t="shared" si="1"/>
        <v>-1.3976457433922944E-3</v>
      </c>
      <c r="I100" s="4"/>
      <c r="J100" s="4"/>
      <c r="K100" s="4"/>
    </row>
    <row r="101" spans="2:11" ht="13.5" x14ac:dyDescent="0.35">
      <c r="B101" s="3">
        <v>42146</v>
      </c>
      <c r="C101" s="2">
        <v>6.87</v>
      </c>
      <c r="D101" s="2">
        <v>6.1528</v>
      </c>
      <c r="E101" s="2">
        <v>4043</v>
      </c>
      <c r="F101" s="2"/>
      <c r="G101" s="2"/>
      <c r="H101" s="21">
        <f t="shared" si="1"/>
        <v>-4.3169942771833732E-2</v>
      </c>
      <c r="I101" s="4"/>
      <c r="J101" s="4"/>
      <c r="K101" s="4"/>
    </row>
    <row r="102" spans="2:11" ht="13.5" x14ac:dyDescent="0.35">
      <c r="B102" s="3">
        <v>42149</v>
      </c>
      <c r="C102" s="2">
        <v>6.57</v>
      </c>
      <c r="D102" s="2">
        <v>5.8841000000000001</v>
      </c>
      <c r="E102" s="2">
        <v>9429</v>
      </c>
      <c r="F102" s="2"/>
      <c r="G102" s="2"/>
      <c r="H102" s="21">
        <f t="shared" si="1"/>
        <v>-4.3671174099596921E-2</v>
      </c>
      <c r="I102" s="4"/>
      <c r="J102" s="4"/>
      <c r="K102" s="4"/>
    </row>
    <row r="103" spans="2:11" ht="13.5" x14ac:dyDescent="0.35">
      <c r="B103" s="3">
        <v>42150</v>
      </c>
      <c r="C103" s="2">
        <v>6.3</v>
      </c>
      <c r="D103" s="2">
        <v>5.6422999999999996</v>
      </c>
      <c r="E103" s="2">
        <v>24882</v>
      </c>
      <c r="F103" s="2"/>
      <c r="G103" s="2"/>
      <c r="H103" s="21">
        <f t="shared" si="1"/>
        <v>-4.109379514284265E-2</v>
      </c>
      <c r="I103" s="4"/>
      <c r="J103" s="4"/>
      <c r="K103" s="4"/>
    </row>
    <row r="104" spans="2:11" ht="13.5" x14ac:dyDescent="0.35">
      <c r="B104" s="3">
        <v>42151</v>
      </c>
      <c r="C104" s="2">
        <v>6.26</v>
      </c>
      <c r="D104" s="2">
        <v>5.6064999999999996</v>
      </c>
      <c r="E104" s="2">
        <v>6041</v>
      </c>
      <c r="F104" s="2"/>
      <c r="G104" s="2"/>
      <c r="H104" s="21">
        <f t="shared" si="1"/>
        <v>-6.3449302589369686E-3</v>
      </c>
      <c r="I104" s="4"/>
      <c r="J104" s="4"/>
      <c r="K104" s="4"/>
    </row>
    <row r="105" spans="2:11" ht="13.5" x14ac:dyDescent="0.35">
      <c r="B105" s="3">
        <v>42152</v>
      </c>
      <c r="C105" s="2">
        <v>6.2</v>
      </c>
      <c r="D105" s="2">
        <v>5.5526999999999997</v>
      </c>
      <c r="E105" s="2">
        <v>11956</v>
      </c>
      <c r="F105" s="2"/>
      <c r="G105" s="2"/>
      <c r="H105" s="21">
        <f t="shared" si="1"/>
        <v>-9.5960046374743337E-3</v>
      </c>
      <c r="I105" s="4"/>
      <c r="J105" s="4"/>
      <c r="K105" s="4"/>
    </row>
    <row r="106" spans="2:11" ht="13.5" x14ac:dyDescent="0.35">
      <c r="B106" s="3">
        <v>42153</v>
      </c>
      <c r="C106" s="2">
        <v>6.55</v>
      </c>
      <c r="D106" s="2">
        <v>5.8662000000000001</v>
      </c>
      <c r="E106" s="2">
        <v>6043</v>
      </c>
      <c r="F106" s="2"/>
      <c r="G106" s="2"/>
      <c r="H106" s="21">
        <f t="shared" si="1"/>
        <v>5.6459019936247294E-2</v>
      </c>
      <c r="I106" s="4"/>
      <c r="J106" s="4"/>
      <c r="K106" s="4"/>
    </row>
    <row r="107" spans="2:11" ht="13.5" x14ac:dyDescent="0.35">
      <c r="B107" s="3">
        <v>42156</v>
      </c>
      <c r="C107" s="2">
        <v>6.29</v>
      </c>
      <c r="D107" s="2">
        <v>5.6333000000000002</v>
      </c>
      <c r="E107" s="2">
        <v>5685</v>
      </c>
      <c r="F107" s="2"/>
      <c r="G107" s="2"/>
      <c r="H107" s="21">
        <f t="shared" si="1"/>
        <v>-3.9702021751730231E-2</v>
      </c>
      <c r="I107" s="4"/>
      <c r="J107" s="4"/>
      <c r="K107" s="4"/>
    </row>
    <row r="108" spans="2:11" ht="13.5" x14ac:dyDescent="0.35">
      <c r="B108" s="3">
        <v>42157</v>
      </c>
      <c r="C108" s="2">
        <v>5.97</v>
      </c>
      <c r="D108" s="2">
        <v>5.3467000000000002</v>
      </c>
      <c r="E108" s="2">
        <v>8697</v>
      </c>
      <c r="F108" s="2"/>
      <c r="G108" s="2"/>
      <c r="H108" s="21">
        <f t="shared" si="1"/>
        <v>-5.0876040686631277E-2</v>
      </c>
      <c r="I108" s="4"/>
      <c r="J108" s="4"/>
      <c r="K108" s="4"/>
    </row>
    <row r="109" spans="2:11" ht="13.5" x14ac:dyDescent="0.35">
      <c r="B109" s="3">
        <v>42158</v>
      </c>
      <c r="C109" s="2">
        <v>6.33</v>
      </c>
      <c r="D109" s="2">
        <v>5.6691000000000003</v>
      </c>
      <c r="E109" s="2">
        <v>42182</v>
      </c>
      <c r="F109" s="2"/>
      <c r="G109" s="2"/>
      <c r="H109" s="21">
        <f t="shared" si="1"/>
        <v>6.0298875942169941E-2</v>
      </c>
      <c r="I109" s="4"/>
      <c r="J109" s="4"/>
      <c r="K109" s="4"/>
    </row>
    <row r="110" spans="2:11" ht="13.5" x14ac:dyDescent="0.35">
      <c r="B110" s="3">
        <v>42159</v>
      </c>
      <c r="C110" s="2">
        <v>6.71</v>
      </c>
      <c r="D110" s="2">
        <v>6.0095000000000001</v>
      </c>
      <c r="E110" s="2">
        <v>122897</v>
      </c>
      <c r="F110" s="2"/>
      <c r="G110" s="2"/>
      <c r="H110" s="21">
        <f t="shared" si="1"/>
        <v>6.0044804289922524E-2</v>
      </c>
      <c r="I110" s="4"/>
      <c r="J110" s="4"/>
      <c r="K110" s="4"/>
    </row>
    <row r="111" spans="2:11" ht="13.5" x14ac:dyDescent="0.35">
      <c r="B111" s="3">
        <v>42160</v>
      </c>
      <c r="C111" s="2">
        <v>6.85</v>
      </c>
      <c r="D111" s="2">
        <v>6.1349</v>
      </c>
      <c r="E111" s="2">
        <v>69994</v>
      </c>
      <c r="F111" s="2"/>
      <c r="G111" s="2"/>
      <c r="H111" s="21">
        <f t="shared" si="1"/>
        <v>2.0866960645644389E-2</v>
      </c>
      <c r="I111" s="4"/>
      <c r="J111" s="4"/>
      <c r="K111" s="4"/>
    </row>
    <row r="112" spans="2:11" ht="13.5" x14ac:dyDescent="0.35">
      <c r="B112" s="3">
        <v>42163</v>
      </c>
      <c r="C112" s="2">
        <v>6.65</v>
      </c>
      <c r="D112" s="2">
        <v>5.9557000000000002</v>
      </c>
      <c r="E112" s="2">
        <v>13217</v>
      </c>
      <c r="F112" s="2"/>
      <c r="G112" s="2"/>
      <c r="H112" s="21">
        <f t="shared" si="1"/>
        <v>-2.9209930072209785E-2</v>
      </c>
      <c r="I112" s="4"/>
      <c r="J112" s="4"/>
      <c r="K112" s="4"/>
    </row>
    <row r="113" spans="2:11" ht="13.5" x14ac:dyDescent="0.35">
      <c r="B113" s="3">
        <v>42164</v>
      </c>
      <c r="C113" s="2">
        <v>6.4</v>
      </c>
      <c r="D113" s="2">
        <v>5.7317999999999998</v>
      </c>
      <c r="E113" s="2">
        <v>14462</v>
      </c>
      <c r="F113" s="2"/>
      <c r="G113" s="2"/>
      <c r="H113" s="21">
        <f t="shared" si="1"/>
        <v>-3.7594237453196171E-2</v>
      </c>
      <c r="I113" s="4"/>
      <c r="J113" s="4"/>
      <c r="K113" s="4"/>
    </row>
    <row r="114" spans="2:11" ht="13.5" x14ac:dyDescent="0.35">
      <c r="B114" s="3">
        <v>42165</v>
      </c>
      <c r="C114" s="2">
        <v>6.29</v>
      </c>
      <c r="D114" s="2">
        <v>5.6333000000000002</v>
      </c>
      <c r="E114" s="2">
        <v>6399</v>
      </c>
      <c r="F114" s="2"/>
      <c r="G114" s="2"/>
      <c r="H114" s="21">
        <f t="shared" si="1"/>
        <v>-1.7184828500645451E-2</v>
      </c>
      <c r="I114" s="4"/>
      <c r="J114" s="4"/>
      <c r="K114" s="4"/>
    </row>
    <row r="115" spans="2:11" ht="13.5" x14ac:dyDescent="0.35">
      <c r="B115" s="3">
        <v>42166</v>
      </c>
      <c r="C115" s="2">
        <v>6.09</v>
      </c>
      <c r="D115" s="2">
        <v>5.4542000000000002</v>
      </c>
      <c r="E115" s="2">
        <v>23336</v>
      </c>
      <c r="F115" s="2"/>
      <c r="G115" s="2"/>
      <c r="H115" s="21">
        <f t="shared" si="1"/>
        <v>-3.1793087533062328E-2</v>
      </c>
      <c r="I115" s="4"/>
      <c r="J115" s="4"/>
      <c r="K115" s="4"/>
    </row>
    <row r="116" spans="2:11" ht="13.5" x14ac:dyDescent="0.35">
      <c r="B116" s="3">
        <v>42167</v>
      </c>
      <c r="C116" s="2">
        <v>6.08</v>
      </c>
      <c r="D116" s="2">
        <v>5.4451999999999998</v>
      </c>
      <c r="E116" s="2">
        <v>16007</v>
      </c>
      <c r="F116" s="2"/>
      <c r="G116" s="2"/>
      <c r="H116" s="21">
        <f t="shared" si="1"/>
        <v>-1.6501045066188149E-3</v>
      </c>
      <c r="I116" s="4"/>
      <c r="J116" s="4"/>
      <c r="K116" s="4"/>
    </row>
    <row r="117" spans="2:11" ht="13.5" x14ac:dyDescent="0.35">
      <c r="B117" s="3">
        <v>42170</v>
      </c>
      <c r="C117" s="2">
        <v>6.14</v>
      </c>
      <c r="D117" s="2">
        <v>5.4989999999999997</v>
      </c>
      <c r="E117" s="2">
        <v>19560</v>
      </c>
      <c r="F117" s="2"/>
      <c r="G117" s="2"/>
      <c r="H117" s="21">
        <f t="shared" si="1"/>
        <v>9.8802615147285406E-3</v>
      </c>
      <c r="I117" s="4"/>
      <c r="J117" s="4"/>
      <c r="K117" s="4"/>
    </row>
    <row r="118" spans="2:11" ht="13.5" x14ac:dyDescent="0.35">
      <c r="B118" s="3">
        <v>42171</v>
      </c>
      <c r="C118" s="2">
        <v>6.12</v>
      </c>
      <c r="D118" s="2">
        <v>5.4810999999999996</v>
      </c>
      <c r="E118" s="2">
        <v>4258</v>
      </c>
      <c r="F118" s="2"/>
      <c r="G118" s="2"/>
      <c r="H118" s="21">
        <f t="shared" si="1"/>
        <v>-3.2551372976904942E-3</v>
      </c>
      <c r="I118" s="4"/>
      <c r="J118" s="4"/>
      <c r="K118" s="4"/>
    </row>
    <row r="119" spans="2:11" ht="13.5" x14ac:dyDescent="0.35">
      <c r="B119" s="3">
        <v>42172</v>
      </c>
      <c r="C119" s="2">
        <v>6</v>
      </c>
      <c r="D119" s="2">
        <v>5.3735999999999997</v>
      </c>
      <c r="E119" s="2">
        <v>27312</v>
      </c>
      <c r="F119" s="2"/>
      <c r="G119" s="2"/>
      <c r="H119" s="21">
        <f t="shared" si="1"/>
        <v>-1.9612851434930932E-2</v>
      </c>
      <c r="I119" s="4"/>
      <c r="J119" s="4"/>
      <c r="K119" s="4"/>
    </row>
    <row r="120" spans="2:11" ht="13.5" x14ac:dyDescent="0.35">
      <c r="B120" s="3">
        <v>42173</v>
      </c>
      <c r="C120" s="2">
        <v>5.99</v>
      </c>
      <c r="D120" s="2">
        <v>5.3646000000000003</v>
      </c>
      <c r="E120" s="2">
        <v>3967</v>
      </c>
      <c r="F120" s="2"/>
      <c r="G120" s="2"/>
      <c r="H120" s="21">
        <f t="shared" si="1"/>
        <v>-1.6748548459132523E-3</v>
      </c>
      <c r="I120" s="4"/>
      <c r="J120" s="4"/>
      <c r="K120" s="4"/>
    </row>
    <row r="121" spans="2:11" ht="13.5" x14ac:dyDescent="0.35">
      <c r="B121" s="3">
        <v>42174</v>
      </c>
      <c r="C121" s="2">
        <v>5.98</v>
      </c>
      <c r="D121" s="2">
        <v>5.3556999999999997</v>
      </c>
      <c r="E121" s="2">
        <v>1323</v>
      </c>
      <c r="F121" s="2"/>
      <c r="G121" s="2"/>
      <c r="H121" s="21">
        <f t="shared" si="1"/>
        <v>-1.6590239719644659E-3</v>
      </c>
      <c r="I121" s="4"/>
      <c r="J121" s="4"/>
      <c r="K121" s="4"/>
    </row>
    <row r="122" spans="2:11" ht="13.5" x14ac:dyDescent="0.35">
      <c r="B122" s="3">
        <v>42177</v>
      </c>
      <c r="C122" s="2">
        <v>5.9</v>
      </c>
      <c r="D122" s="2">
        <v>5.2839999999999998</v>
      </c>
      <c r="E122" s="2">
        <v>12059</v>
      </c>
      <c r="F122" s="2"/>
      <c r="G122" s="2"/>
      <c r="H122" s="21">
        <f t="shared" si="1"/>
        <v>-1.3387605728476181E-2</v>
      </c>
      <c r="I122" s="4"/>
      <c r="J122" s="4"/>
      <c r="K122" s="4"/>
    </row>
    <row r="123" spans="2:11" ht="13.5" x14ac:dyDescent="0.35">
      <c r="B123" s="3">
        <v>42178</v>
      </c>
      <c r="C123" s="2">
        <v>6.05</v>
      </c>
      <c r="D123" s="2">
        <v>5.4184000000000001</v>
      </c>
      <c r="E123" s="2">
        <v>2071</v>
      </c>
      <c r="F123" s="2"/>
      <c r="G123" s="2"/>
      <c r="H123" s="21">
        <f t="shared" si="1"/>
        <v>2.5435276305828973E-2</v>
      </c>
      <c r="I123" s="4"/>
      <c r="J123" s="4"/>
      <c r="K123" s="4"/>
    </row>
    <row r="124" spans="2:11" ht="13.5" x14ac:dyDescent="0.35">
      <c r="B124" s="3">
        <v>42179</v>
      </c>
      <c r="C124" s="2">
        <v>6.17</v>
      </c>
      <c r="D124" s="2">
        <v>5.5259</v>
      </c>
      <c r="E124" s="2">
        <v>3405</v>
      </c>
      <c r="F124" s="2"/>
      <c r="G124" s="2"/>
      <c r="H124" s="21">
        <f t="shared" si="1"/>
        <v>1.9839805108519105E-2</v>
      </c>
      <c r="I124" s="4"/>
      <c r="J124" s="4"/>
      <c r="K124" s="4"/>
    </row>
    <row r="125" spans="2:11" ht="13.5" x14ac:dyDescent="0.35">
      <c r="B125" s="3">
        <v>42180</v>
      </c>
      <c r="C125" s="2">
        <v>6.1</v>
      </c>
      <c r="D125" s="2">
        <v>5.4631999999999996</v>
      </c>
      <c r="E125" s="2">
        <v>20479</v>
      </c>
      <c r="F125" s="2"/>
      <c r="G125" s="2"/>
      <c r="H125" s="21">
        <f t="shared" si="1"/>
        <v>-1.1346567979876657E-2</v>
      </c>
      <c r="I125" s="4"/>
      <c r="J125" s="4"/>
      <c r="K125" s="4"/>
    </row>
    <row r="126" spans="2:11" ht="13.5" x14ac:dyDescent="0.35">
      <c r="B126" s="3">
        <v>42181</v>
      </c>
      <c r="C126" s="2">
        <v>6.1</v>
      </c>
      <c r="D126" s="2">
        <v>5.4631999999999996</v>
      </c>
      <c r="E126" s="2">
        <v>850</v>
      </c>
      <c r="F126" s="2"/>
      <c r="G126" s="2"/>
      <c r="H126" s="21">
        <f t="shared" si="1"/>
        <v>0</v>
      </c>
      <c r="I126" s="4"/>
      <c r="J126" s="4"/>
      <c r="K126" s="4"/>
    </row>
    <row r="127" spans="2:11" ht="13.5" x14ac:dyDescent="0.35">
      <c r="B127" s="3">
        <v>42184</v>
      </c>
      <c r="C127" s="2">
        <v>6.05</v>
      </c>
      <c r="D127" s="2">
        <v>5.4184000000000001</v>
      </c>
      <c r="E127" s="2">
        <v>14555</v>
      </c>
      <c r="F127" s="2"/>
      <c r="G127" s="2"/>
      <c r="H127" s="21">
        <f t="shared" si="1"/>
        <v>-8.2003221555131626E-3</v>
      </c>
      <c r="I127" s="4"/>
      <c r="J127" s="4"/>
      <c r="K127" s="4"/>
    </row>
    <row r="128" spans="2:11" ht="13.5" x14ac:dyDescent="0.35">
      <c r="B128" s="3">
        <v>42185</v>
      </c>
      <c r="C128" s="2">
        <v>6.14</v>
      </c>
      <c r="D128" s="2">
        <v>5.4989999999999997</v>
      </c>
      <c r="E128" s="2">
        <v>261</v>
      </c>
      <c r="F128" s="2"/>
      <c r="G128" s="2"/>
      <c r="H128" s="21">
        <f t="shared" si="1"/>
        <v>1.4875239923224487E-2</v>
      </c>
      <c r="I128" s="4"/>
      <c r="J128" s="4"/>
      <c r="K128" s="4"/>
    </row>
    <row r="129" spans="2:11" ht="13.5" x14ac:dyDescent="0.35">
      <c r="B129" s="3">
        <v>42186</v>
      </c>
      <c r="C129" s="2">
        <v>6.12</v>
      </c>
      <c r="D129" s="2">
        <v>5.4810999999999996</v>
      </c>
      <c r="E129" s="2">
        <v>1098</v>
      </c>
      <c r="F129" s="2"/>
      <c r="G129" s="2"/>
      <c r="H129" s="21">
        <f t="shared" si="1"/>
        <v>-3.2551372976904942E-3</v>
      </c>
      <c r="I129" s="4"/>
      <c r="J129" s="4"/>
      <c r="K129" s="4"/>
    </row>
    <row r="130" spans="2:11" ht="13.5" x14ac:dyDescent="0.35">
      <c r="B130" s="3">
        <v>42187</v>
      </c>
      <c r="C130" s="2">
        <v>6.11</v>
      </c>
      <c r="D130" s="2">
        <v>5.4721000000000002</v>
      </c>
      <c r="E130" s="2">
        <v>3077</v>
      </c>
      <c r="F130" s="2"/>
      <c r="G130" s="2"/>
      <c r="H130" s="21">
        <f t="shared" si="1"/>
        <v>-1.6420061666452817E-3</v>
      </c>
      <c r="I130" s="4"/>
      <c r="J130" s="4"/>
      <c r="K130" s="4"/>
    </row>
    <row r="131" spans="2:11" ht="13.5" x14ac:dyDescent="0.35">
      <c r="B131" s="3">
        <v>42188</v>
      </c>
      <c r="C131" s="2">
        <v>6</v>
      </c>
      <c r="D131" s="2">
        <v>5.3735999999999997</v>
      </c>
      <c r="E131" s="2">
        <v>5143</v>
      </c>
      <c r="F131" s="2"/>
      <c r="G131" s="2"/>
      <c r="H131" s="21">
        <f t="shared" si="1"/>
        <v>-1.8000402039436501E-2</v>
      </c>
      <c r="I131" s="4"/>
      <c r="J131" s="4"/>
      <c r="K131" s="4"/>
    </row>
    <row r="132" spans="2:11" ht="13.5" x14ac:dyDescent="0.35">
      <c r="B132" s="3">
        <v>42191</v>
      </c>
      <c r="C132" s="2">
        <v>6.05</v>
      </c>
      <c r="D132" s="2">
        <v>5.4184000000000001</v>
      </c>
      <c r="E132" s="2">
        <v>5637</v>
      </c>
      <c r="F132" s="2"/>
      <c r="G132" s="2"/>
      <c r="H132" s="21">
        <f t="shared" si="1"/>
        <v>8.3370552329909923E-3</v>
      </c>
      <c r="I132" s="4"/>
      <c r="J132" s="4"/>
      <c r="K132" s="4"/>
    </row>
    <row r="133" spans="2:11" ht="13.5" x14ac:dyDescent="0.35">
      <c r="B133" s="3">
        <v>42192</v>
      </c>
      <c r="C133" s="2">
        <v>6.05</v>
      </c>
      <c r="D133" s="2">
        <v>5.4184000000000001</v>
      </c>
      <c r="E133" s="2">
        <v>8269</v>
      </c>
      <c r="F133" s="2"/>
      <c r="G133" s="2"/>
      <c r="H133" s="21">
        <f t="shared" si="1"/>
        <v>0</v>
      </c>
      <c r="I133" s="4"/>
      <c r="J133" s="4"/>
      <c r="K133" s="4"/>
    </row>
    <row r="134" spans="2:11" ht="13.5" x14ac:dyDescent="0.35">
      <c r="B134" s="3">
        <v>42193</v>
      </c>
      <c r="C134" s="2">
        <v>6.05</v>
      </c>
      <c r="D134" s="2">
        <v>5.4184000000000001</v>
      </c>
      <c r="E134" s="2">
        <v>2798</v>
      </c>
      <c r="F134" s="2"/>
      <c r="G134" s="2"/>
      <c r="H134" s="21">
        <f t="shared" si="1"/>
        <v>0</v>
      </c>
      <c r="I134" s="4"/>
      <c r="J134" s="4"/>
      <c r="K134" s="4"/>
    </row>
    <row r="135" spans="2:11" ht="13.5" x14ac:dyDescent="0.35">
      <c r="B135" s="3">
        <v>42194</v>
      </c>
      <c r="C135" s="2">
        <v>6.23</v>
      </c>
      <c r="D135" s="2">
        <v>5.5796000000000001</v>
      </c>
      <c r="E135" s="2">
        <v>3905</v>
      </c>
      <c r="F135" s="2"/>
      <c r="G135" s="2"/>
      <c r="H135" s="21">
        <f t="shared" ref="H135:H198" si="2">(D135-D134)/D134</f>
        <v>2.9750479846449136E-2</v>
      </c>
      <c r="I135" s="4"/>
      <c r="J135" s="4"/>
      <c r="K135" s="4"/>
    </row>
    <row r="136" spans="2:11" ht="13.5" x14ac:dyDescent="0.35">
      <c r="B136" s="3">
        <v>42195</v>
      </c>
      <c r="C136" s="2">
        <v>6.15</v>
      </c>
      <c r="D136" s="2">
        <v>5.5079000000000002</v>
      </c>
      <c r="E136" s="2">
        <v>6551</v>
      </c>
      <c r="F136" s="2"/>
      <c r="G136" s="2"/>
      <c r="H136" s="21">
        <f t="shared" si="2"/>
        <v>-1.2850383540038689E-2</v>
      </c>
      <c r="I136" s="4"/>
      <c r="J136" s="4"/>
      <c r="K136" s="4"/>
    </row>
    <row r="137" spans="2:11" ht="13.5" x14ac:dyDescent="0.35">
      <c r="B137" s="3">
        <v>42198</v>
      </c>
      <c r="C137" s="2">
        <v>6.14</v>
      </c>
      <c r="D137" s="2">
        <v>5.4989999999999997</v>
      </c>
      <c r="E137" s="2">
        <v>2734</v>
      </c>
      <c r="F137" s="2"/>
      <c r="G137" s="2"/>
      <c r="H137" s="21">
        <f t="shared" si="2"/>
        <v>-1.6158608544092257E-3</v>
      </c>
      <c r="I137" s="4"/>
      <c r="J137" s="4"/>
      <c r="K137" s="4"/>
    </row>
    <row r="138" spans="2:11" ht="13.5" x14ac:dyDescent="0.35">
      <c r="B138" s="3">
        <v>42199</v>
      </c>
      <c r="C138" s="2">
        <v>6.1</v>
      </c>
      <c r="D138" s="2">
        <v>5.4631999999999996</v>
      </c>
      <c r="E138" s="2">
        <v>3119</v>
      </c>
      <c r="F138" s="2"/>
      <c r="G138" s="2"/>
      <c r="H138" s="21">
        <f t="shared" si="2"/>
        <v>-6.5102745953809884E-3</v>
      </c>
      <c r="I138" s="4"/>
      <c r="J138" s="4"/>
      <c r="K138" s="4"/>
    </row>
    <row r="139" spans="2:11" ht="13.5" x14ac:dyDescent="0.35">
      <c r="B139" s="3">
        <v>42200</v>
      </c>
      <c r="C139" s="2">
        <v>6</v>
      </c>
      <c r="D139" s="2">
        <v>5.3735999999999997</v>
      </c>
      <c r="E139" s="2">
        <v>10202</v>
      </c>
      <c r="F139" s="2"/>
      <c r="G139" s="2"/>
      <c r="H139" s="21">
        <f t="shared" si="2"/>
        <v>-1.6400644311026488E-2</v>
      </c>
      <c r="I139" s="4"/>
      <c r="J139" s="4"/>
      <c r="K139" s="4"/>
    </row>
    <row r="140" spans="2:11" ht="13.5" x14ac:dyDescent="0.35">
      <c r="B140" s="3">
        <v>42201</v>
      </c>
      <c r="C140" s="2">
        <v>6.12</v>
      </c>
      <c r="D140" s="2">
        <v>5.4810999999999996</v>
      </c>
      <c r="E140" s="2">
        <v>9695</v>
      </c>
      <c r="F140" s="2"/>
      <c r="G140" s="2"/>
      <c r="H140" s="21">
        <f t="shared" si="2"/>
        <v>2.0005210659520607E-2</v>
      </c>
      <c r="I140" s="4"/>
      <c r="J140" s="4"/>
      <c r="K140" s="4"/>
    </row>
    <row r="141" spans="2:11" ht="13.5" x14ac:dyDescent="0.35">
      <c r="B141" s="3">
        <v>42205</v>
      </c>
      <c r="C141" s="2">
        <v>6.49</v>
      </c>
      <c r="D141" s="2">
        <v>5.8124000000000002</v>
      </c>
      <c r="E141" s="2">
        <v>2489</v>
      </c>
      <c r="F141" s="2"/>
      <c r="G141" s="2"/>
      <c r="H141" s="21">
        <f t="shared" si="2"/>
        <v>6.0444071445512872E-2</v>
      </c>
      <c r="I141" s="4"/>
      <c r="J141" s="4"/>
      <c r="K141" s="4"/>
    </row>
    <row r="142" spans="2:11" ht="13.5" x14ac:dyDescent="0.35">
      <c r="B142" s="3">
        <v>42206</v>
      </c>
      <c r="C142" s="2">
        <v>6.78</v>
      </c>
      <c r="D142" s="2">
        <v>6.0721999999999996</v>
      </c>
      <c r="E142" s="2">
        <v>0</v>
      </c>
      <c r="F142" s="2"/>
      <c r="G142" s="2"/>
      <c r="H142" s="21">
        <f t="shared" si="2"/>
        <v>4.4697543183538531E-2</v>
      </c>
      <c r="I142" s="4"/>
      <c r="J142" s="4"/>
      <c r="K142" s="4"/>
    </row>
    <row r="143" spans="2:11" ht="13.5" x14ac:dyDescent="0.35">
      <c r="B143" s="3">
        <v>42207</v>
      </c>
      <c r="C143" s="2">
        <v>7.08</v>
      </c>
      <c r="D143" s="2">
        <v>6.3407999999999998</v>
      </c>
      <c r="E143" s="2">
        <v>0</v>
      </c>
      <c r="F143" s="2"/>
      <c r="G143" s="2"/>
      <c r="H143" s="21">
        <f t="shared" si="2"/>
        <v>4.4234379631764464E-2</v>
      </c>
      <c r="I143" s="4"/>
      <c r="J143" s="4"/>
      <c r="K143" s="4"/>
    </row>
    <row r="144" spans="2:11" ht="13.5" x14ac:dyDescent="0.35">
      <c r="B144" s="3">
        <v>42208</v>
      </c>
      <c r="C144" s="2">
        <v>7.46</v>
      </c>
      <c r="D144" s="2">
        <v>6.6811999999999996</v>
      </c>
      <c r="E144" s="2">
        <v>132346</v>
      </c>
      <c r="F144" s="2"/>
      <c r="G144" s="2"/>
      <c r="H144" s="21">
        <f t="shared" si="2"/>
        <v>5.3684077718899798E-2</v>
      </c>
      <c r="I144" s="4"/>
      <c r="J144" s="4"/>
      <c r="K144" s="4"/>
    </row>
    <row r="145" spans="2:11" ht="13.5" x14ac:dyDescent="0.35">
      <c r="B145" s="3">
        <v>42209</v>
      </c>
      <c r="C145" s="2">
        <v>7.25</v>
      </c>
      <c r="D145" s="2">
        <v>6.4931000000000001</v>
      </c>
      <c r="E145" s="2">
        <v>33724</v>
      </c>
      <c r="F145" s="2"/>
      <c r="G145" s="2"/>
      <c r="H145" s="21">
        <f t="shared" si="2"/>
        <v>-2.8153625097287839E-2</v>
      </c>
      <c r="I145" s="4"/>
      <c r="J145" s="4"/>
      <c r="K145" s="4"/>
    </row>
    <row r="146" spans="2:11" ht="13.5" x14ac:dyDescent="0.35">
      <c r="B146" s="3">
        <v>42212</v>
      </c>
      <c r="C146" s="2">
        <v>6.93</v>
      </c>
      <c r="D146" s="2">
        <v>6.2065000000000001</v>
      </c>
      <c r="E146" s="2">
        <v>6930</v>
      </c>
      <c r="F146" s="2"/>
      <c r="G146" s="2"/>
      <c r="H146" s="21">
        <f t="shared" si="2"/>
        <v>-4.4139163111610778E-2</v>
      </c>
      <c r="I146" s="4"/>
      <c r="J146" s="4"/>
      <c r="K146" s="4"/>
    </row>
    <row r="147" spans="2:11" ht="13.5" x14ac:dyDescent="0.35">
      <c r="B147" s="3">
        <v>42213</v>
      </c>
      <c r="C147" s="2">
        <v>6.87</v>
      </c>
      <c r="D147" s="2">
        <v>6.1528</v>
      </c>
      <c r="E147" s="2">
        <v>25848</v>
      </c>
      <c r="F147" s="2"/>
      <c r="G147" s="2"/>
      <c r="H147" s="21">
        <f t="shared" si="2"/>
        <v>-8.6522194473535943E-3</v>
      </c>
      <c r="I147" s="4"/>
      <c r="J147" s="4"/>
      <c r="K147" s="4"/>
    </row>
    <row r="148" spans="2:11" ht="13.5" x14ac:dyDescent="0.35">
      <c r="B148" s="3">
        <v>42214</v>
      </c>
      <c r="C148" s="2">
        <v>6.7</v>
      </c>
      <c r="D148" s="2">
        <v>6.0004999999999997</v>
      </c>
      <c r="E148" s="2">
        <v>14813</v>
      </c>
      <c r="F148" s="2"/>
      <c r="G148" s="2"/>
      <c r="H148" s="21">
        <f t="shared" si="2"/>
        <v>-2.475295800286054E-2</v>
      </c>
      <c r="I148" s="4"/>
      <c r="J148" s="4"/>
      <c r="K148" s="4"/>
    </row>
    <row r="149" spans="2:11" ht="13.5" x14ac:dyDescent="0.35">
      <c r="B149" s="3">
        <v>42215</v>
      </c>
      <c r="C149" s="2">
        <v>6.31</v>
      </c>
      <c r="D149" s="2">
        <v>5.6512000000000002</v>
      </c>
      <c r="E149" s="2">
        <v>19104</v>
      </c>
      <c r="F149" s="2"/>
      <c r="G149" s="2"/>
      <c r="H149" s="21">
        <f t="shared" si="2"/>
        <v>-5.8211815682026415E-2</v>
      </c>
      <c r="I149" s="4"/>
      <c r="J149" s="4"/>
      <c r="K149" s="4"/>
    </row>
    <row r="150" spans="2:11" ht="13.5" x14ac:dyDescent="0.35">
      <c r="B150" s="3">
        <v>42216</v>
      </c>
      <c r="C150" s="2">
        <v>6.61</v>
      </c>
      <c r="D150" s="2">
        <v>5.9199000000000002</v>
      </c>
      <c r="E150" s="2">
        <v>35778</v>
      </c>
      <c r="F150" s="2"/>
      <c r="G150" s="2"/>
      <c r="H150" s="21">
        <f t="shared" si="2"/>
        <v>4.7547423556058878E-2</v>
      </c>
      <c r="I150" s="4"/>
      <c r="J150" s="4"/>
      <c r="K150" s="4"/>
    </row>
    <row r="151" spans="2:11" ht="13.5" x14ac:dyDescent="0.35">
      <c r="B151" s="3">
        <v>42219</v>
      </c>
      <c r="C151" s="2">
        <v>6.08</v>
      </c>
      <c r="D151" s="2">
        <v>5.4451999999999998</v>
      </c>
      <c r="E151" s="2">
        <v>3085</v>
      </c>
      <c r="F151" s="2"/>
      <c r="G151" s="2"/>
      <c r="H151" s="21">
        <f t="shared" si="2"/>
        <v>-8.0187165323738638E-2</v>
      </c>
      <c r="I151" s="4"/>
      <c r="J151" s="4"/>
      <c r="K151" s="4"/>
    </row>
    <row r="152" spans="2:11" ht="13.5" x14ac:dyDescent="0.35">
      <c r="B152" s="3">
        <v>42220</v>
      </c>
      <c r="C152" s="2">
        <v>6.09</v>
      </c>
      <c r="D152" s="2">
        <v>6.09</v>
      </c>
      <c r="E152" s="2">
        <v>11756</v>
      </c>
      <c r="F152" s="2"/>
      <c r="G152" s="2"/>
      <c r="H152" s="21">
        <f t="shared" si="2"/>
        <v>0.11841621978990671</v>
      </c>
      <c r="I152" s="4"/>
      <c r="J152" s="4"/>
      <c r="K152" s="4"/>
    </row>
    <row r="153" spans="2:11" ht="13.5" x14ac:dyDescent="0.35">
      <c r="B153" s="3">
        <v>42221</v>
      </c>
      <c r="C153" s="2">
        <v>6.27</v>
      </c>
      <c r="D153" s="2">
        <v>6.27</v>
      </c>
      <c r="E153" s="2">
        <v>6121</v>
      </c>
      <c r="F153" s="2"/>
      <c r="G153" s="2"/>
      <c r="H153" s="21">
        <f t="shared" si="2"/>
        <v>2.9556650246305372E-2</v>
      </c>
      <c r="I153" s="4"/>
      <c r="J153" s="4"/>
      <c r="K153" s="4"/>
    </row>
    <row r="154" spans="2:11" ht="13.5" x14ac:dyDescent="0.35">
      <c r="B154" s="3">
        <v>42222</v>
      </c>
      <c r="C154" s="2">
        <v>6.43</v>
      </c>
      <c r="D154" s="2">
        <v>6.43</v>
      </c>
      <c r="E154" s="2">
        <v>17694</v>
      </c>
      <c r="F154" s="2"/>
      <c r="G154" s="2"/>
      <c r="H154" s="21">
        <f t="shared" si="2"/>
        <v>2.5518341307815016E-2</v>
      </c>
      <c r="I154" s="4"/>
      <c r="J154" s="4"/>
      <c r="K154" s="4"/>
    </row>
    <row r="155" spans="2:11" ht="13.5" x14ac:dyDescent="0.35">
      <c r="B155" s="3">
        <v>42223</v>
      </c>
      <c r="C155" s="2">
        <v>6.5</v>
      </c>
      <c r="D155" s="2">
        <v>6.5</v>
      </c>
      <c r="E155" s="2">
        <v>5248</v>
      </c>
      <c r="F155" s="2"/>
      <c r="G155" s="2"/>
      <c r="H155" s="21">
        <f t="shared" si="2"/>
        <v>1.0886469673405955E-2</v>
      </c>
      <c r="I155" s="4"/>
      <c r="J155" s="4"/>
      <c r="K155" s="4"/>
    </row>
    <row r="156" spans="2:11" ht="13.5" x14ac:dyDescent="0.35">
      <c r="B156" s="3">
        <v>42226</v>
      </c>
      <c r="C156" s="2">
        <v>6.31</v>
      </c>
      <c r="D156" s="2">
        <v>6.31</v>
      </c>
      <c r="E156" s="2">
        <v>2480</v>
      </c>
      <c r="F156" s="2"/>
      <c r="G156" s="2"/>
      <c r="H156" s="21">
        <f t="shared" si="2"/>
        <v>-2.9230769230769289E-2</v>
      </c>
      <c r="I156" s="4"/>
      <c r="J156" s="4"/>
      <c r="K156" s="4"/>
    </row>
    <row r="157" spans="2:11" ht="13.5" x14ac:dyDescent="0.35">
      <c r="B157" s="3">
        <v>42227</v>
      </c>
      <c r="C157" s="2">
        <v>6.29</v>
      </c>
      <c r="D157" s="2">
        <v>6.29</v>
      </c>
      <c r="E157" s="2">
        <v>3083</v>
      </c>
      <c r="F157" s="2"/>
      <c r="G157" s="2"/>
      <c r="H157" s="21">
        <f t="shared" si="2"/>
        <v>-3.1695721077653841E-3</v>
      </c>
      <c r="I157" s="4"/>
      <c r="J157" s="4"/>
      <c r="K157" s="4"/>
    </row>
    <row r="158" spans="2:11" ht="13.5" x14ac:dyDescent="0.35">
      <c r="B158" s="3">
        <v>42228</v>
      </c>
      <c r="C158" s="2">
        <v>6.12</v>
      </c>
      <c r="D158" s="2">
        <v>6.12</v>
      </c>
      <c r="E158" s="2">
        <v>7382</v>
      </c>
      <c r="F158" s="2"/>
      <c r="G158" s="2"/>
      <c r="H158" s="21">
        <f t="shared" si="2"/>
        <v>-2.7027027027027015E-2</v>
      </c>
      <c r="I158" s="4"/>
      <c r="J158" s="4"/>
      <c r="K158" s="4"/>
    </row>
    <row r="159" spans="2:11" ht="13.5" x14ac:dyDescent="0.35">
      <c r="B159" s="3">
        <v>42230</v>
      </c>
      <c r="C159" s="2">
        <v>6</v>
      </c>
      <c r="D159" s="2">
        <v>6</v>
      </c>
      <c r="E159" s="2">
        <v>14935</v>
      </c>
      <c r="F159" s="2"/>
      <c r="G159" s="2"/>
      <c r="H159" s="21">
        <f t="shared" si="2"/>
        <v>-1.9607843137254919E-2</v>
      </c>
      <c r="I159" s="4"/>
      <c r="J159" s="4"/>
      <c r="K159" s="4"/>
    </row>
    <row r="160" spans="2:11" ht="13.5" x14ac:dyDescent="0.35">
      <c r="B160" s="3">
        <v>42233</v>
      </c>
      <c r="C160" s="2">
        <v>6</v>
      </c>
      <c r="D160" s="2">
        <v>6</v>
      </c>
      <c r="E160" s="2">
        <v>22189</v>
      </c>
      <c r="F160" s="2"/>
      <c r="G160" s="2"/>
      <c r="H160" s="21">
        <f t="shared" si="2"/>
        <v>0</v>
      </c>
      <c r="I160" s="4"/>
      <c r="J160" s="4"/>
      <c r="K160" s="4"/>
    </row>
    <row r="161" spans="2:11" ht="13.5" x14ac:dyDescent="0.35">
      <c r="B161" s="3">
        <v>42234</v>
      </c>
      <c r="C161" s="2">
        <v>6</v>
      </c>
      <c r="D161" s="2">
        <v>6</v>
      </c>
      <c r="E161" s="2">
        <v>21164</v>
      </c>
      <c r="F161" s="2"/>
      <c r="G161" s="2"/>
      <c r="H161" s="21">
        <f t="shared" si="2"/>
        <v>0</v>
      </c>
      <c r="I161" s="4"/>
      <c r="J161" s="4"/>
      <c r="K161" s="4"/>
    </row>
    <row r="162" spans="2:11" ht="13.5" x14ac:dyDescent="0.35">
      <c r="B162" s="3">
        <v>42235</v>
      </c>
      <c r="C162" s="2">
        <v>6</v>
      </c>
      <c r="D162" s="2">
        <v>6</v>
      </c>
      <c r="E162" s="2">
        <v>16827</v>
      </c>
      <c r="F162" s="2"/>
      <c r="G162" s="2"/>
      <c r="H162" s="21">
        <f t="shared" si="2"/>
        <v>0</v>
      </c>
      <c r="I162" s="4"/>
      <c r="J162" s="4"/>
      <c r="K162" s="4"/>
    </row>
    <row r="163" spans="2:11" ht="13.5" x14ac:dyDescent="0.35">
      <c r="B163" s="3">
        <v>42236</v>
      </c>
      <c r="C163" s="2">
        <v>5.9</v>
      </c>
      <c r="D163" s="2">
        <v>5.9</v>
      </c>
      <c r="E163" s="2">
        <v>1793</v>
      </c>
      <c r="F163" s="2"/>
      <c r="G163" s="2"/>
      <c r="H163" s="21">
        <f t="shared" si="2"/>
        <v>-1.6666666666666607E-2</v>
      </c>
      <c r="I163" s="4"/>
      <c r="J163" s="4"/>
      <c r="K163" s="4"/>
    </row>
    <row r="164" spans="2:11" ht="13.5" x14ac:dyDescent="0.35">
      <c r="B164" s="3">
        <v>42237</v>
      </c>
      <c r="C164" s="2">
        <v>5.8</v>
      </c>
      <c r="D164" s="2">
        <v>5.8</v>
      </c>
      <c r="E164" s="2">
        <v>40998</v>
      </c>
      <c r="F164" s="2"/>
      <c r="G164" s="2"/>
      <c r="H164" s="21">
        <f t="shared" si="2"/>
        <v>-1.6949152542372972E-2</v>
      </c>
      <c r="I164" s="4"/>
      <c r="J164" s="4"/>
      <c r="K164" s="4"/>
    </row>
    <row r="165" spans="2:11" ht="13.5" x14ac:dyDescent="0.35">
      <c r="B165" s="3">
        <v>42240</v>
      </c>
      <c r="C165" s="2">
        <v>5.8</v>
      </c>
      <c r="D165" s="2">
        <v>5.8</v>
      </c>
      <c r="E165" s="2">
        <v>3658</v>
      </c>
      <c r="F165" s="2"/>
      <c r="G165" s="2"/>
      <c r="H165" s="21">
        <f t="shared" si="2"/>
        <v>0</v>
      </c>
      <c r="I165" s="4"/>
      <c r="J165" s="4"/>
      <c r="K165" s="4"/>
    </row>
    <row r="166" spans="2:11" ht="13.5" x14ac:dyDescent="0.35">
      <c r="B166" s="3">
        <v>42241</v>
      </c>
      <c r="C166" s="2">
        <v>5.8</v>
      </c>
      <c r="D166" s="2">
        <v>5.8</v>
      </c>
      <c r="E166" s="2">
        <v>8647</v>
      </c>
      <c r="F166" s="2"/>
      <c r="G166" s="2"/>
      <c r="H166" s="21">
        <f t="shared" si="2"/>
        <v>0</v>
      </c>
      <c r="I166" s="4"/>
      <c r="J166" s="4"/>
      <c r="K166" s="4"/>
    </row>
    <row r="167" spans="2:11" ht="13.5" x14ac:dyDescent="0.35">
      <c r="B167" s="3">
        <v>42242</v>
      </c>
      <c r="C167" s="2">
        <v>5.8</v>
      </c>
      <c r="D167" s="2">
        <v>5.8</v>
      </c>
      <c r="E167" s="2">
        <v>17662</v>
      </c>
      <c r="F167" s="2"/>
      <c r="G167" s="2"/>
      <c r="H167" s="21">
        <f t="shared" si="2"/>
        <v>0</v>
      </c>
      <c r="I167" s="4"/>
      <c r="J167" s="4"/>
      <c r="K167" s="4"/>
    </row>
    <row r="168" spans="2:11" ht="13.5" x14ac:dyDescent="0.35">
      <c r="B168" s="3">
        <v>42243</v>
      </c>
      <c r="C168" s="2">
        <v>5.99</v>
      </c>
      <c r="D168" s="2">
        <v>5.99</v>
      </c>
      <c r="E168" s="2">
        <v>38899</v>
      </c>
      <c r="F168" s="2"/>
      <c r="G168" s="2"/>
      <c r="H168" s="21">
        <f t="shared" si="2"/>
        <v>3.2758620689655238E-2</v>
      </c>
      <c r="I168" s="4"/>
      <c r="J168" s="4"/>
      <c r="K168" s="4"/>
    </row>
    <row r="169" spans="2:11" ht="13.5" x14ac:dyDescent="0.35">
      <c r="B169" s="3">
        <v>42244</v>
      </c>
      <c r="C169" s="2">
        <v>5.82</v>
      </c>
      <c r="D169" s="2">
        <v>5.82</v>
      </c>
      <c r="E169" s="2">
        <v>36914</v>
      </c>
      <c r="F169" s="2"/>
      <c r="G169" s="2"/>
      <c r="H169" s="21">
        <f t="shared" si="2"/>
        <v>-2.8380634390651072E-2</v>
      </c>
      <c r="I169" s="4"/>
      <c r="J169" s="4"/>
      <c r="K169" s="4"/>
    </row>
    <row r="170" spans="2:11" ht="13.5" x14ac:dyDescent="0.35">
      <c r="B170" s="3">
        <v>42247</v>
      </c>
      <c r="C170" s="2">
        <v>5.9</v>
      </c>
      <c r="D170" s="2">
        <v>5.9</v>
      </c>
      <c r="E170" s="2">
        <v>21565</v>
      </c>
      <c r="F170" s="2"/>
      <c r="G170" s="2"/>
      <c r="H170" s="21">
        <f t="shared" si="2"/>
        <v>1.3745704467353964E-2</v>
      </c>
      <c r="I170" s="4"/>
      <c r="J170" s="4"/>
      <c r="K170" s="4"/>
    </row>
    <row r="171" spans="2:11" ht="13.5" x14ac:dyDescent="0.35">
      <c r="B171" s="3">
        <v>42248</v>
      </c>
      <c r="C171" s="2">
        <v>5.93</v>
      </c>
      <c r="D171" s="2">
        <v>5.93</v>
      </c>
      <c r="E171" s="2">
        <v>14123</v>
      </c>
      <c r="F171" s="2"/>
      <c r="G171" s="2"/>
      <c r="H171" s="21">
        <f t="shared" si="2"/>
        <v>5.0847457627117556E-3</v>
      </c>
      <c r="I171" s="4"/>
      <c r="J171" s="4"/>
      <c r="K171" s="4"/>
    </row>
    <row r="172" spans="2:11" ht="13.5" x14ac:dyDescent="0.35">
      <c r="B172" s="3">
        <v>42249</v>
      </c>
      <c r="C172" s="2">
        <v>5.8</v>
      </c>
      <c r="D172" s="2">
        <v>5.8</v>
      </c>
      <c r="E172" s="2">
        <v>13790</v>
      </c>
      <c r="F172" s="2"/>
      <c r="G172" s="2"/>
      <c r="H172" s="21">
        <f t="shared" si="2"/>
        <v>-2.1922428330522749E-2</v>
      </c>
      <c r="I172" s="4"/>
      <c r="J172" s="4"/>
      <c r="K172" s="4"/>
    </row>
    <row r="173" spans="2:11" ht="13.5" x14ac:dyDescent="0.35">
      <c r="B173" s="3">
        <v>42250</v>
      </c>
      <c r="C173" s="2">
        <v>5.85</v>
      </c>
      <c r="D173" s="2">
        <v>5.85</v>
      </c>
      <c r="E173" s="2">
        <v>8282</v>
      </c>
      <c r="F173" s="2"/>
      <c r="G173" s="2"/>
      <c r="H173" s="21">
        <f t="shared" si="2"/>
        <v>8.6206896551723842E-3</v>
      </c>
      <c r="I173" s="4"/>
      <c r="J173" s="4"/>
      <c r="K173" s="4"/>
    </row>
    <row r="174" spans="2:11" ht="13.5" x14ac:dyDescent="0.35">
      <c r="B174" s="3">
        <v>42251</v>
      </c>
      <c r="C174" s="2">
        <v>5.84</v>
      </c>
      <c r="D174" s="2">
        <v>5.84</v>
      </c>
      <c r="E174" s="2">
        <v>3258</v>
      </c>
      <c r="F174" s="2"/>
      <c r="G174" s="2"/>
      <c r="H174" s="21">
        <f t="shared" si="2"/>
        <v>-1.709401709401673E-3</v>
      </c>
      <c r="I174" s="4"/>
      <c r="J174" s="4"/>
      <c r="K174" s="4"/>
    </row>
    <row r="175" spans="2:11" ht="13.5" x14ac:dyDescent="0.35">
      <c r="B175" s="3">
        <v>42254</v>
      </c>
      <c r="C175" s="2">
        <v>5.8</v>
      </c>
      <c r="D175" s="2">
        <v>5.8</v>
      </c>
      <c r="E175" s="2">
        <v>5519</v>
      </c>
      <c r="F175" s="2"/>
      <c r="G175" s="2"/>
      <c r="H175" s="21">
        <f t="shared" si="2"/>
        <v>-6.8493150684931572E-3</v>
      </c>
      <c r="I175" s="4"/>
      <c r="J175" s="4"/>
      <c r="K175" s="4"/>
    </row>
    <row r="176" spans="2:11" ht="13.5" x14ac:dyDescent="0.35">
      <c r="B176" s="3">
        <v>42255</v>
      </c>
      <c r="C176" s="2">
        <v>5.8</v>
      </c>
      <c r="D176" s="2">
        <v>5.8</v>
      </c>
      <c r="E176" s="2">
        <v>3814</v>
      </c>
      <c r="F176" s="2"/>
      <c r="G176" s="2"/>
      <c r="H176" s="21">
        <f t="shared" si="2"/>
        <v>0</v>
      </c>
      <c r="I176" s="4"/>
      <c r="J176" s="4"/>
      <c r="K176" s="4"/>
    </row>
    <row r="177" spans="2:11" ht="13.5" x14ac:dyDescent="0.35">
      <c r="B177" s="3">
        <v>42256</v>
      </c>
      <c r="C177" s="2">
        <v>5.8</v>
      </c>
      <c r="D177" s="2">
        <v>5.8</v>
      </c>
      <c r="E177" s="2">
        <v>2255</v>
      </c>
      <c r="F177" s="2"/>
      <c r="G177" s="2"/>
      <c r="H177" s="21">
        <f t="shared" si="2"/>
        <v>0</v>
      </c>
      <c r="I177" s="4"/>
      <c r="J177" s="4"/>
      <c r="K177" s="4"/>
    </row>
    <row r="178" spans="2:11" ht="13.5" x14ac:dyDescent="0.35">
      <c r="B178" s="3">
        <v>42257</v>
      </c>
      <c r="C178" s="2">
        <v>5.8</v>
      </c>
      <c r="D178" s="2">
        <v>5.8</v>
      </c>
      <c r="E178" s="2">
        <v>669</v>
      </c>
      <c r="F178" s="2"/>
      <c r="G178" s="2"/>
      <c r="H178" s="21">
        <f t="shared" si="2"/>
        <v>0</v>
      </c>
      <c r="I178" s="4"/>
      <c r="J178" s="4"/>
      <c r="K178" s="4"/>
    </row>
    <row r="179" spans="2:11" ht="13.5" x14ac:dyDescent="0.35">
      <c r="B179" s="3">
        <v>42258</v>
      </c>
      <c r="C179" s="2">
        <v>5.8</v>
      </c>
      <c r="D179" s="2">
        <v>5.8</v>
      </c>
      <c r="E179" s="2">
        <v>3992</v>
      </c>
      <c r="F179" s="2"/>
      <c r="G179" s="2"/>
      <c r="H179" s="21">
        <f t="shared" si="2"/>
        <v>0</v>
      </c>
      <c r="I179" s="4"/>
      <c r="J179" s="4"/>
      <c r="K179" s="4"/>
    </row>
    <row r="180" spans="2:11" ht="13.5" x14ac:dyDescent="0.35">
      <c r="B180" s="3">
        <v>42261</v>
      </c>
      <c r="C180" s="2">
        <v>5.89</v>
      </c>
      <c r="D180" s="2">
        <v>5.89</v>
      </c>
      <c r="E180" s="2">
        <v>5831</v>
      </c>
      <c r="F180" s="2"/>
      <c r="G180" s="2"/>
      <c r="H180" s="21">
        <f t="shared" si="2"/>
        <v>1.551724137931032E-2</v>
      </c>
      <c r="I180" s="4"/>
      <c r="J180" s="4"/>
      <c r="K180" s="4"/>
    </row>
    <row r="181" spans="2:11" ht="13.5" x14ac:dyDescent="0.35">
      <c r="B181" s="3">
        <v>42262</v>
      </c>
      <c r="C181" s="2">
        <v>5.89</v>
      </c>
      <c r="D181" s="2">
        <v>5.89</v>
      </c>
      <c r="E181" s="2">
        <v>248</v>
      </c>
      <c r="F181" s="2"/>
      <c r="G181" s="2"/>
      <c r="H181" s="21">
        <f t="shared" si="2"/>
        <v>0</v>
      </c>
      <c r="I181" s="4"/>
      <c r="J181" s="4"/>
      <c r="K181" s="4"/>
    </row>
    <row r="182" spans="2:11" ht="13.5" x14ac:dyDescent="0.35">
      <c r="B182" s="3">
        <v>42263</v>
      </c>
      <c r="C182" s="2">
        <v>5.99</v>
      </c>
      <c r="D182" s="2">
        <v>5.99</v>
      </c>
      <c r="E182" s="2">
        <v>11369</v>
      </c>
      <c r="F182" s="2"/>
      <c r="G182" s="2"/>
      <c r="H182" s="21">
        <f t="shared" si="2"/>
        <v>1.6977928692699581E-2</v>
      </c>
      <c r="I182" s="4"/>
      <c r="J182" s="4"/>
      <c r="K182" s="4"/>
    </row>
    <row r="183" spans="2:11" ht="13.5" x14ac:dyDescent="0.35">
      <c r="B183" s="3">
        <v>42264</v>
      </c>
      <c r="C183" s="2">
        <v>5.94</v>
      </c>
      <c r="D183" s="2">
        <v>5.94</v>
      </c>
      <c r="E183" s="2">
        <v>179</v>
      </c>
      <c r="F183" s="2"/>
      <c r="G183" s="2"/>
      <c r="H183" s="21">
        <f t="shared" si="2"/>
        <v>-8.3472454090149951E-3</v>
      </c>
      <c r="I183" s="4"/>
      <c r="J183" s="4"/>
      <c r="K183" s="4"/>
    </row>
    <row r="184" spans="2:11" ht="13.5" x14ac:dyDescent="0.35">
      <c r="B184" s="3">
        <v>42265</v>
      </c>
      <c r="C184" s="2">
        <v>5.98</v>
      </c>
      <c r="D184" s="2">
        <v>5.98</v>
      </c>
      <c r="E184" s="2">
        <v>16482</v>
      </c>
      <c r="F184" s="2"/>
      <c r="G184" s="2"/>
      <c r="H184" s="21">
        <f t="shared" si="2"/>
        <v>6.7340067340067398E-3</v>
      </c>
      <c r="I184" s="4"/>
      <c r="J184" s="4"/>
      <c r="K184" s="4"/>
    </row>
    <row r="185" spans="2:11" ht="13.5" x14ac:dyDescent="0.35">
      <c r="B185" s="3">
        <v>42268</v>
      </c>
      <c r="C185" s="2">
        <v>5.98</v>
      </c>
      <c r="D185" s="2">
        <v>5.98</v>
      </c>
      <c r="E185" s="2">
        <v>5930</v>
      </c>
      <c r="F185" s="2"/>
      <c r="G185" s="2"/>
      <c r="H185" s="21">
        <f t="shared" si="2"/>
        <v>0</v>
      </c>
      <c r="I185" s="4"/>
      <c r="J185" s="4"/>
      <c r="K185" s="4"/>
    </row>
    <row r="186" spans="2:11" ht="13.5" x14ac:dyDescent="0.35">
      <c r="B186" s="3">
        <v>42269</v>
      </c>
      <c r="C186" s="2">
        <v>5.81</v>
      </c>
      <c r="D186" s="2">
        <v>5.81</v>
      </c>
      <c r="E186" s="2">
        <v>1646</v>
      </c>
      <c r="F186" s="2"/>
      <c r="G186" s="2"/>
      <c r="H186" s="21">
        <f t="shared" si="2"/>
        <v>-2.8428093645485084E-2</v>
      </c>
      <c r="I186" s="4"/>
      <c r="J186" s="4"/>
      <c r="K186" s="4"/>
    </row>
    <row r="187" spans="2:11" ht="13.5" x14ac:dyDescent="0.35">
      <c r="B187" s="3">
        <v>42270</v>
      </c>
      <c r="C187" s="2">
        <v>5.85</v>
      </c>
      <c r="D187" s="2">
        <v>5.85</v>
      </c>
      <c r="E187" s="2">
        <v>1118</v>
      </c>
      <c r="F187" s="2"/>
      <c r="G187" s="2"/>
      <c r="H187" s="21">
        <f t="shared" si="2"/>
        <v>6.8846815834767705E-3</v>
      </c>
      <c r="I187" s="4"/>
      <c r="J187" s="4"/>
      <c r="K187" s="4"/>
    </row>
    <row r="188" spans="2:11" ht="13.5" x14ac:dyDescent="0.35">
      <c r="B188" s="3">
        <v>42275</v>
      </c>
      <c r="C188" s="2">
        <v>5.8</v>
      </c>
      <c r="D188" s="2">
        <v>5.8</v>
      </c>
      <c r="E188" s="2">
        <v>5135</v>
      </c>
      <c r="F188" s="2"/>
      <c r="G188" s="2"/>
      <c r="H188" s="21">
        <f t="shared" si="2"/>
        <v>-8.5470085470085166E-3</v>
      </c>
      <c r="I188" s="4"/>
      <c r="J188" s="4"/>
      <c r="K188" s="4"/>
    </row>
    <row r="189" spans="2:11" ht="13.5" x14ac:dyDescent="0.35">
      <c r="B189" s="3">
        <v>42276</v>
      </c>
      <c r="C189" s="2">
        <v>5.8</v>
      </c>
      <c r="D189" s="2">
        <v>5.8</v>
      </c>
      <c r="E189" s="2">
        <v>3831</v>
      </c>
      <c r="F189" s="2"/>
      <c r="G189" s="2"/>
      <c r="H189" s="21">
        <f t="shared" si="2"/>
        <v>0</v>
      </c>
      <c r="I189" s="4"/>
      <c r="J189" s="4"/>
      <c r="K189" s="4"/>
    </row>
    <row r="190" spans="2:11" ht="13.5" x14ac:dyDescent="0.35">
      <c r="B190" s="3">
        <v>42277</v>
      </c>
      <c r="C190" s="2">
        <v>5.89</v>
      </c>
      <c r="D190" s="2">
        <v>5.89</v>
      </c>
      <c r="E190" s="2">
        <v>3134</v>
      </c>
      <c r="F190" s="2"/>
      <c r="G190" s="2"/>
      <c r="H190" s="21">
        <f t="shared" si="2"/>
        <v>1.551724137931032E-2</v>
      </c>
      <c r="I190" s="4"/>
      <c r="J190" s="4"/>
      <c r="K190" s="4"/>
    </row>
    <row r="191" spans="2:11" ht="13.5" x14ac:dyDescent="0.35">
      <c r="B191" s="3">
        <v>42278</v>
      </c>
      <c r="C191" s="2">
        <v>5.9</v>
      </c>
      <c r="D191" s="2">
        <v>5.9</v>
      </c>
      <c r="E191" s="2">
        <v>2277</v>
      </c>
      <c r="F191" s="2"/>
      <c r="G191" s="2"/>
      <c r="H191" s="21">
        <f t="shared" si="2"/>
        <v>1.6977928692700638E-3</v>
      </c>
      <c r="I191" s="4"/>
      <c r="J191" s="4"/>
      <c r="K191" s="4"/>
    </row>
    <row r="192" spans="2:11" ht="13.5" x14ac:dyDescent="0.35">
      <c r="B192" s="3">
        <v>42279</v>
      </c>
      <c r="C192" s="2">
        <v>5.96</v>
      </c>
      <c r="D192" s="2">
        <v>5.96</v>
      </c>
      <c r="E192" s="2">
        <v>17881</v>
      </c>
      <c r="F192" s="2"/>
      <c r="G192" s="2"/>
      <c r="H192" s="21">
        <f t="shared" si="2"/>
        <v>1.0169491525423662E-2</v>
      </c>
      <c r="I192" s="4"/>
      <c r="J192" s="4"/>
      <c r="K192" s="4"/>
    </row>
    <row r="193" spans="2:11" ht="13.5" x14ac:dyDescent="0.35">
      <c r="B193" s="3">
        <v>42282</v>
      </c>
      <c r="C193" s="2">
        <v>5.99</v>
      </c>
      <c r="D193" s="2">
        <v>5.99</v>
      </c>
      <c r="E193" s="2">
        <v>29679</v>
      </c>
      <c r="F193" s="2"/>
      <c r="G193" s="2"/>
      <c r="H193" s="21">
        <f t="shared" si="2"/>
        <v>5.0335570469799079E-3</v>
      </c>
      <c r="I193" s="4"/>
      <c r="J193" s="4"/>
      <c r="K193" s="4"/>
    </row>
    <row r="194" spans="2:11" ht="13.5" x14ac:dyDescent="0.35">
      <c r="B194" s="3">
        <v>42283</v>
      </c>
      <c r="C194" s="2">
        <v>6.05</v>
      </c>
      <c r="D194" s="2">
        <v>6.05</v>
      </c>
      <c r="E194" s="2">
        <v>16996</v>
      </c>
      <c r="F194" s="2"/>
      <c r="G194" s="2"/>
      <c r="H194" s="21">
        <f t="shared" si="2"/>
        <v>1.0016694490817964E-2</v>
      </c>
      <c r="I194" s="4"/>
      <c r="J194" s="4"/>
      <c r="K194" s="4"/>
    </row>
    <row r="195" spans="2:11" ht="13.5" x14ac:dyDescent="0.35">
      <c r="B195" s="3">
        <v>42284</v>
      </c>
      <c r="C195" s="2">
        <v>6.1</v>
      </c>
      <c r="D195" s="2">
        <v>6.1</v>
      </c>
      <c r="E195" s="2">
        <v>975</v>
      </c>
      <c r="F195" s="2"/>
      <c r="G195" s="2"/>
      <c r="H195" s="21">
        <f t="shared" si="2"/>
        <v>8.2644628099173261E-3</v>
      </c>
      <c r="I195" s="4"/>
      <c r="J195" s="4"/>
      <c r="K195" s="4"/>
    </row>
    <row r="196" spans="2:11" ht="13.5" x14ac:dyDescent="0.35">
      <c r="B196" s="3">
        <v>42285</v>
      </c>
      <c r="C196" s="2">
        <v>6.15</v>
      </c>
      <c r="D196" s="2">
        <v>6.15</v>
      </c>
      <c r="E196" s="2">
        <v>1713</v>
      </c>
      <c r="F196" s="2"/>
      <c r="G196" s="2"/>
      <c r="H196" s="21">
        <f t="shared" si="2"/>
        <v>8.1967213114755265E-3</v>
      </c>
      <c r="I196" s="4"/>
      <c r="J196" s="4"/>
      <c r="K196" s="4"/>
    </row>
    <row r="197" spans="2:11" ht="13.5" x14ac:dyDescent="0.35">
      <c r="B197" s="3">
        <v>42286</v>
      </c>
      <c r="C197" s="2">
        <v>6.15</v>
      </c>
      <c r="D197" s="2">
        <v>6.15</v>
      </c>
      <c r="E197" s="2">
        <v>3579</v>
      </c>
      <c r="F197" s="2"/>
      <c r="G197" s="2"/>
      <c r="H197" s="21">
        <f t="shared" si="2"/>
        <v>0</v>
      </c>
      <c r="I197" s="4"/>
      <c r="J197" s="4"/>
      <c r="K197" s="4"/>
    </row>
    <row r="198" spans="2:11" ht="13.5" x14ac:dyDescent="0.35">
      <c r="B198" s="3">
        <v>42289</v>
      </c>
      <c r="C198" s="2">
        <v>6.19</v>
      </c>
      <c r="D198" s="2">
        <v>6.19</v>
      </c>
      <c r="E198" s="2">
        <v>10432</v>
      </c>
      <c r="F198" s="2"/>
      <c r="G198" s="2"/>
      <c r="H198" s="21">
        <f t="shared" si="2"/>
        <v>6.5040650406504117E-3</v>
      </c>
      <c r="I198" s="4"/>
      <c r="J198" s="4"/>
      <c r="K198" s="4"/>
    </row>
    <row r="199" spans="2:11" ht="13.5" x14ac:dyDescent="0.35">
      <c r="B199" s="3">
        <v>42290</v>
      </c>
      <c r="C199" s="2">
        <v>6.2</v>
      </c>
      <c r="D199" s="2">
        <v>6.2</v>
      </c>
      <c r="E199" s="2">
        <v>12722</v>
      </c>
      <c r="F199" s="2"/>
      <c r="G199" s="2"/>
      <c r="H199" s="21">
        <f t="shared" ref="H199:H262" si="3">(D199-D198)/D198</f>
        <v>1.6155088852988345E-3</v>
      </c>
      <c r="I199" s="4"/>
      <c r="J199" s="4"/>
      <c r="K199" s="4"/>
    </row>
    <row r="200" spans="2:11" ht="13.5" x14ac:dyDescent="0.35">
      <c r="B200" s="3">
        <v>42293</v>
      </c>
      <c r="C200" s="2">
        <v>6.26</v>
      </c>
      <c r="D200" s="2">
        <v>6.26</v>
      </c>
      <c r="E200" s="2">
        <v>4011</v>
      </c>
      <c r="F200" s="2"/>
      <c r="G200" s="2"/>
      <c r="H200" s="21">
        <f t="shared" si="3"/>
        <v>9.6774193548386459E-3</v>
      </c>
      <c r="I200" s="4"/>
      <c r="J200" s="4"/>
      <c r="K200" s="4"/>
    </row>
    <row r="201" spans="2:11" ht="13.5" x14ac:dyDescent="0.35">
      <c r="B201" s="3">
        <v>42296</v>
      </c>
      <c r="C201" s="2">
        <v>6.2</v>
      </c>
      <c r="D201" s="2">
        <v>6.2</v>
      </c>
      <c r="E201" s="2">
        <v>2591</v>
      </c>
      <c r="F201" s="2"/>
      <c r="G201" s="2"/>
      <c r="H201" s="21">
        <f t="shared" si="3"/>
        <v>-9.5846645367411512E-3</v>
      </c>
      <c r="I201" s="4"/>
      <c r="J201" s="4"/>
      <c r="K201" s="4"/>
    </row>
    <row r="202" spans="2:11" ht="13.5" x14ac:dyDescent="0.35">
      <c r="B202" s="3">
        <v>42297</v>
      </c>
      <c r="C202" s="2">
        <v>6.1</v>
      </c>
      <c r="D202" s="2">
        <v>6.1</v>
      </c>
      <c r="E202" s="2">
        <v>2293</v>
      </c>
      <c r="F202" s="2"/>
      <c r="G202" s="2"/>
      <c r="H202" s="21">
        <f t="shared" si="3"/>
        <v>-1.6129032258064602E-2</v>
      </c>
      <c r="I202" s="4"/>
      <c r="J202" s="4"/>
      <c r="K202" s="4"/>
    </row>
    <row r="203" spans="2:11" ht="13.5" x14ac:dyDescent="0.35">
      <c r="B203" s="3">
        <v>42298</v>
      </c>
      <c r="C203" s="2">
        <v>6.09</v>
      </c>
      <c r="D203" s="2">
        <v>6.09</v>
      </c>
      <c r="E203" s="2">
        <v>433</v>
      </c>
      <c r="F203" s="2"/>
      <c r="G203" s="2"/>
      <c r="H203" s="21">
        <f t="shared" si="3"/>
        <v>-1.6393442622950471E-3</v>
      </c>
      <c r="I203" s="4"/>
      <c r="J203" s="4"/>
      <c r="K203" s="4"/>
    </row>
    <row r="204" spans="2:11" ht="13.5" x14ac:dyDescent="0.35">
      <c r="B204" s="3">
        <v>42299</v>
      </c>
      <c r="C204" s="2">
        <v>6.1</v>
      </c>
      <c r="D204" s="2">
        <v>6.1</v>
      </c>
      <c r="E204" s="2">
        <v>786</v>
      </c>
      <c r="F204" s="2"/>
      <c r="G204" s="2"/>
      <c r="H204" s="21">
        <f t="shared" si="3"/>
        <v>1.6420361247947105E-3</v>
      </c>
      <c r="I204" s="4"/>
      <c r="J204" s="4"/>
      <c r="K204" s="4"/>
    </row>
    <row r="205" spans="2:11" ht="13.5" x14ac:dyDescent="0.35">
      <c r="B205" s="3">
        <v>42300</v>
      </c>
      <c r="C205" s="2">
        <v>6</v>
      </c>
      <c r="D205" s="2">
        <v>6</v>
      </c>
      <c r="E205" s="2">
        <v>3691</v>
      </c>
      <c r="F205" s="2"/>
      <c r="G205" s="2"/>
      <c r="H205" s="21">
        <f t="shared" si="3"/>
        <v>-1.6393442622950762E-2</v>
      </c>
      <c r="I205" s="4"/>
      <c r="J205" s="4"/>
      <c r="K205" s="4"/>
    </row>
    <row r="206" spans="2:11" ht="13.5" x14ac:dyDescent="0.35">
      <c r="B206" s="3">
        <v>42303</v>
      </c>
      <c r="C206" s="2">
        <v>5.7</v>
      </c>
      <c r="D206" s="2">
        <v>5.7</v>
      </c>
      <c r="E206" s="2">
        <v>41467</v>
      </c>
      <c r="F206" s="2"/>
      <c r="G206" s="2"/>
      <c r="H206" s="21">
        <f t="shared" si="3"/>
        <v>-4.9999999999999968E-2</v>
      </c>
      <c r="I206" s="4"/>
      <c r="J206" s="4"/>
      <c r="K206" s="4"/>
    </row>
    <row r="207" spans="2:11" ht="13.5" x14ac:dyDescent="0.35">
      <c r="B207" s="3">
        <v>42304</v>
      </c>
      <c r="C207" s="2">
        <v>5.8</v>
      </c>
      <c r="D207" s="2">
        <v>5.8</v>
      </c>
      <c r="E207" s="2">
        <v>1191</v>
      </c>
      <c r="F207" s="2"/>
      <c r="G207" s="2"/>
      <c r="H207" s="21">
        <f t="shared" si="3"/>
        <v>1.7543859649122744E-2</v>
      </c>
      <c r="I207" s="4"/>
      <c r="J207" s="4"/>
      <c r="K207" s="4"/>
    </row>
    <row r="208" spans="2:11" ht="13.5" x14ac:dyDescent="0.35">
      <c r="B208" s="3">
        <v>42305</v>
      </c>
      <c r="C208" s="2">
        <v>5.7</v>
      </c>
      <c r="D208" s="2">
        <v>5.7</v>
      </c>
      <c r="E208" s="2">
        <v>859</v>
      </c>
      <c r="F208" s="2"/>
      <c r="G208" s="2"/>
      <c r="H208" s="21">
        <f t="shared" si="3"/>
        <v>-1.7241379310344768E-2</v>
      </c>
      <c r="I208" s="4"/>
      <c r="J208" s="4"/>
      <c r="K208" s="4"/>
    </row>
    <row r="209" spans="2:11" ht="13.5" x14ac:dyDescent="0.35">
      <c r="B209" s="3">
        <v>42306</v>
      </c>
      <c r="C209" s="2">
        <v>5.8</v>
      </c>
      <c r="D209" s="2">
        <v>5.8</v>
      </c>
      <c r="E209" s="2">
        <v>3800</v>
      </c>
      <c r="F209" s="2"/>
      <c r="G209" s="2"/>
      <c r="H209" s="21">
        <f t="shared" si="3"/>
        <v>1.7543859649122744E-2</v>
      </c>
      <c r="I209" s="4"/>
      <c r="J209" s="4"/>
      <c r="K209" s="4"/>
    </row>
    <row r="210" spans="2:11" ht="13.5" x14ac:dyDescent="0.35">
      <c r="B210" s="3">
        <v>42307</v>
      </c>
      <c r="C210" s="2">
        <v>5.97</v>
      </c>
      <c r="D210" s="2">
        <v>5.97</v>
      </c>
      <c r="E210" s="2">
        <v>704</v>
      </c>
      <c r="F210" s="2"/>
      <c r="G210" s="2"/>
      <c r="H210" s="21">
        <f t="shared" si="3"/>
        <v>2.9310344827586196E-2</v>
      </c>
      <c r="I210" s="4"/>
      <c r="J210" s="4"/>
      <c r="K210" s="4"/>
    </row>
    <row r="211" spans="2:11" ht="13.5" x14ac:dyDescent="0.35">
      <c r="B211" s="3">
        <v>42310</v>
      </c>
      <c r="C211" s="2">
        <v>5.98</v>
      </c>
      <c r="D211" s="2">
        <v>5.98</v>
      </c>
      <c r="E211" s="2">
        <v>1110</v>
      </c>
      <c r="F211" s="2"/>
      <c r="G211" s="2"/>
      <c r="H211" s="21">
        <f t="shared" si="3"/>
        <v>1.6750418760470144E-3</v>
      </c>
      <c r="I211" s="4"/>
      <c r="J211" s="4"/>
      <c r="K211" s="4"/>
    </row>
    <row r="212" spans="2:11" ht="13.5" x14ac:dyDescent="0.35">
      <c r="B212" s="3">
        <v>42311</v>
      </c>
      <c r="C212" s="2">
        <v>5.9</v>
      </c>
      <c r="D212" s="2">
        <v>5.9</v>
      </c>
      <c r="E212" s="2">
        <v>23</v>
      </c>
      <c r="F212" s="2"/>
      <c r="G212" s="2"/>
      <c r="H212" s="21">
        <f t="shared" si="3"/>
        <v>-1.3377926421404692E-2</v>
      </c>
      <c r="I212" s="4"/>
      <c r="J212" s="4"/>
      <c r="K212" s="4"/>
    </row>
    <row r="213" spans="2:11" ht="13.5" x14ac:dyDescent="0.35">
      <c r="B213" s="3">
        <v>42312</v>
      </c>
      <c r="C213" s="2">
        <v>5.73</v>
      </c>
      <c r="D213" s="2">
        <v>5.73</v>
      </c>
      <c r="E213" s="2">
        <v>6742</v>
      </c>
      <c r="F213" s="2"/>
      <c r="G213" s="2"/>
      <c r="H213" s="21">
        <f t="shared" si="3"/>
        <v>-2.8813559322033885E-2</v>
      </c>
      <c r="I213" s="4"/>
      <c r="J213" s="4"/>
      <c r="K213" s="4"/>
    </row>
    <row r="214" spans="2:11" ht="13.5" x14ac:dyDescent="0.35">
      <c r="B214" s="3">
        <v>42313</v>
      </c>
      <c r="C214" s="2">
        <v>5.69</v>
      </c>
      <c r="D214" s="2">
        <v>5.69</v>
      </c>
      <c r="E214" s="2">
        <v>5116</v>
      </c>
      <c r="F214" s="2"/>
      <c r="G214" s="2"/>
      <c r="H214" s="21">
        <f t="shared" si="3"/>
        <v>-6.9808027923211223E-3</v>
      </c>
      <c r="I214" s="4"/>
      <c r="J214" s="4"/>
      <c r="K214" s="4"/>
    </row>
    <row r="215" spans="2:11" ht="13.5" x14ac:dyDescent="0.35">
      <c r="B215" s="3">
        <v>42314</v>
      </c>
      <c r="C215" s="2">
        <v>5.67</v>
      </c>
      <c r="D215" s="2">
        <v>5.67</v>
      </c>
      <c r="E215" s="2">
        <v>17328</v>
      </c>
      <c r="F215" s="2"/>
      <c r="G215" s="2"/>
      <c r="H215" s="21">
        <f t="shared" si="3"/>
        <v>-3.5149384885765308E-3</v>
      </c>
      <c r="I215" s="4"/>
      <c r="J215" s="4"/>
      <c r="K215" s="4"/>
    </row>
    <row r="216" spans="2:11" ht="13.5" x14ac:dyDescent="0.35">
      <c r="B216" s="3">
        <v>42317</v>
      </c>
      <c r="C216" s="2">
        <v>5.5</v>
      </c>
      <c r="D216" s="2">
        <v>5.5</v>
      </c>
      <c r="E216" s="2">
        <v>1744</v>
      </c>
      <c r="F216" s="2"/>
      <c r="G216" s="2"/>
      <c r="H216" s="21">
        <f t="shared" si="3"/>
        <v>-2.9982363315696637E-2</v>
      </c>
      <c r="I216" s="4"/>
      <c r="J216" s="4"/>
      <c r="K216" s="4"/>
    </row>
    <row r="217" spans="2:11" ht="13.5" x14ac:dyDescent="0.35">
      <c r="B217" s="3">
        <v>42318</v>
      </c>
      <c r="C217" s="2">
        <v>5.47</v>
      </c>
      <c r="D217" s="2">
        <v>5.47</v>
      </c>
      <c r="E217" s="2">
        <v>1978</v>
      </c>
      <c r="F217" s="2"/>
      <c r="G217" s="2"/>
      <c r="H217" s="21">
        <f t="shared" si="3"/>
        <v>-5.4545454545455001E-3</v>
      </c>
      <c r="I217" s="4"/>
      <c r="J217" s="4"/>
      <c r="K217" s="4"/>
    </row>
    <row r="218" spans="2:11" ht="13.5" x14ac:dyDescent="0.35">
      <c r="B218" s="3">
        <v>42319</v>
      </c>
      <c r="C218" s="2">
        <v>5.31</v>
      </c>
      <c r="D218" s="2">
        <v>5.31</v>
      </c>
      <c r="E218" s="2">
        <v>1710</v>
      </c>
      <c r="F218" s="2"/>
      <c r="G218" s="2"/>
      <c r="H218" s="21">
        <f t="shared" si="3"/>
        <v>-2.9250457038391253E-2</v>
      </c>
      <c r="I218" s="4"/>
      <c r="J218" s="4"/>
      <c r="K218" s="4"/>
    </row>
    <row r="219" spans="2:11" ht="13.5" x14ac:dyDescent="0.35">
      <c r="B219" s="3">
        <v>42320</v>
      </c>
      <c r="C219" s="2">
        <v>5.4</v>
      </c>
      <c r="D219" s="2">
        <v>5.4</v>
      </c>
      <c r="E219" s="2">
        <v>4431</v>
      </c>
      <c r="F219" s="2"/>
      <c r="G219" s="2"/>
      <c r="H219" s="21">
        <f t="shared" si="3"/>
        <v>1.6949152542373024E-2</v>
      </c>
      <c r="I219" s="4"/>
      <c r="J219" s="4"/>
      <c r="K219" s="4"/>
    </row>
    <row r="220" spans="2:11" ht="13.5" x14ac:dyDescent="0.35">
      <c r="B220" s="3">
        <v>42321</v>
      </c>
      <c r="C220" s="2">
        <v>5.39</v>
      </c>
      <c r="D220" s="2">
        <v>5.39</v>
      </c>
      <c r="E220" s="2">
        <v>669</v>
      </c>
      <c r="F220" s="2"/>
      <c r="G220" s="2"/>
      <c r="H220" s="21">
        <f t="shared" si="3"/>
        <v>-1.8518518518519768E-3</v>
      </c>
      <c r="I220" s="4"/>
      <c r="J220" s="4"/>
      <c r="K220" s="4"/>
    </row>
    <row r="221" spans="2:11" ht="13.5" x14ac:dyDescent="0.35">
      <c r="B221" s="3">
        <v>42324</v>
      </c>
      <c r="C221" s="2">
        <v>5.23</v>
      </c>
      <c r="D221" s="2">
        <v>5.23</v>
      </c>
      <c r="E221" s="2">
        <v>544</v>
      </c>
      <c r="F221" s="2"/>
      <c r="G221" s="2"/>
      <c r="H221" s="21">
        <f t="shared" si="3"/>
        <v>-2.9684601113172403E-2</v>
      </c>
      <c r="I221" s="4"/>
      <c r="J221" s="4"/>
      <c r="K221" s="4"/>
    </row>
    <row r="222" spans="2:11" ht="13.5" x14ac:dyDescent="0.35">
      <c r="B222" s="3">
        <v>42325</v>
      </c>
      <c r="C222" s="2">
        <v>5.19</v>
      </c>
      <c r="D222" s="2">
        <v>5.19</v>
      </c>
      <c r="E222" s="2">
        <v>2151</v>
      </c>
      <c r="F222" s="2"/>
      <c r="G222" s="2"/>
      <c r="H222" s="21">
        <f t="shared" si="3"/>
        <v>-7.6481835564053595E-3</v>
      </c>
      <c r="I222" s="4"/>
      <c r="J222" s="4"/>
      <c r="K222" s="4"/>
    </row>
    <row r="223" spans="2:11" ht="13.5" x14ac:dyDescent="0.35">
      <c r="B223" s="3">
        <v>42326</v>
      </c>
      <c r="C223" s="2">
        <v>5.2</v>
      </c>
      <c r="D223" s="2">
        <v>5.2</v>
      </c>
      <c r="E223" s="2">
        <v>3554</v>
      </c>
      <c r="F223" s="2"/>
      <c r="G223" s="2"/>
      <c r="H223" s="21">
        <f t="shared" si="3"/>
        <v>1.9267822736030416E-3</v>
      </c>
      <c r="I223" s="4"/>
      <c r="J223" s="4"/>
      <c r="K223" s="4"/>
    </row>
    <row r="224" spans="2:11" ht="13.5" x14ac:dyDescent="0.35">
      <c r="B224" s="3">
        <v>42327</v>
      </c>
      <c r="C224" s="2">
        <v>5.23</v>
      </c>
      <c r="D224" s="2">
        <v>5.23</v>
      </c>
      <c r="E224" s="2">
        <v>1432</v>
      </c>
      <c r="F224" s="2"/>
      <c r="G224" s="2"/>
      <c r="H224" s="21">
        <f t="shared" si="3"/>
        <v>5.7692307692308173E-3</v>
      </c>
      <c r="I224" s="4"/>
      <c r="J224" s="4"/>
      <c r="K224" s="4"/>
    </row>
    <row r="225" spans="2:11" ht="13.5" x14ac:dyDescent="0.35">
      <c r="B225" s="3">
        <v>42328</v>
      </c>
      <c r="C225" s="2">
        <v>5.37</v>
      </c>
      <c r="D225" s="2">
        <v>5.37</v>
      </c>
      <c r="E225" s="2">
        <v>1305</v>
      </c>
      <c r="F225" s="2"/>
      <c r="G225" s="2"/>
      <c r="H225" s="21">
        <f t="shared" si="3"/>
        <v>2.6768642447418674E-2</v>
      </c>
      <c r="I225" s="4"/>
      <c r="J225" s="4"/>
      <c r="K225" s="4"/>
    </row>
    <row r="226" spans="2:11" ht="13.5" x14ac:dyDescent="0.35">
      <c r="B226" s="3">
        <v>42331</v>
      </c>
      <c r="C226" s="2">
        <v>5.5</v>
      </c>
      <c r="D226" s="2">
        <v>5.5</v>
      </c>
      <c r="E226" s="2">
        <v>256</v>
      </c>
      <c r="F226" s="2"/>
      <c r="G226" s="2"/>
      <c r="H226" s="21">
        <f t="shared" si="3"/>
        <v>2.420856610800743E-2</v>
      </c>
      <c r="I226" s="4"/>
      <c r="J226" s="4"/>
      <c r="K226" s="4"/>
    </row>
    <row r="227" spans="2:11" ht="13.5" x14ac:dyDescent="0.35">
      <c r="B227" s="3">
        <v>42332</v>
      </c>
      <c r="C227" s="2">
        <v>5.4</v>
      </c>
      <c r="D227" s="2">
        <v>5.4</v>
      </c>
      <c r="E227" s="2">
        <v>3101</v>
      </c>
      <c r="F227" s="2"/>
      <c r="G227" s="2"/>
      <c r="H227" s="21">
        <f t="shared" si="3"/>
        <v>-1.8181818181818118E-2</v>
      </c>
      <c r="I227" s="4"/>
      <c r="J227" s="4"/>
      <c r="K227" s="4"/>
    </row>
    <row r="228" spans="2:11" ht="13.5" x14ac:dyDescent="0.35">
      <c r="B228" s="3">
        <v>42333</v>
      </c>
      <c r="C228" s="2">
        <v>5.3</v>
      </c>
      <c r="D228" s="2">
        <v>5.3</v>
      </c>
      <c r="E228" s="2">
        <v>1143</v>
      </c>
      <c r="F228" s="2"/>
      <c r="G228" s="2"/>
      <c r="H228" s="21">
        <f t="shared" si="3"/>
        <v>-1.8518518518518615E-2</v>
      </c>
      <c r="I228" s="4"/>
      <c r="J228" s="4"/>
      <c r="K228" s="4"/>
    </row>
    <row r="229" spans="2:11" ht="13.5" x14ac:dyDescent="0.35">
      <c r="B229" s="3">
        <v>42334</v>
      </c>
      <c r="C229" s="2">
        <v>5.28</v>
      </c>
      <c r="D229" s="2">
        <v>5.28</v>
      </c>
      <c r="E229" s="2">
        <v>8931</v>
      </c>
      <c r="F229" s="2"/>
      <c r="G229" s="2"/>
      <c r="H229" s="21">
        <f t="shared" si="3"/>
        <v>-3.7735849056602972E-3</v>
      </c>
      <c r="I229" s="4"/>
      <c r="J229" s="4"/>
      <c r="K229" s="4"/>
    </row>
    <row r="230" spans="2:11" ht="13.5" x14ac:dyDescent="0.35">
      <c r="B230" s="3">
        <v>42335</v>
      </c>
      <c r="C230" s="2">
        <v>5.42</v>
      </c>
      <c r="D230" s="2">
        <v>5.42</v>
      </c>
      <c r="E230" s="2">
        <v>3601</v>
      </c>
      <c r="F230" s="2"/>
      <c r="G230" s="2"/>
      <c r="H230" s="21">
        <f t="shared" si="3"/>
        <v>2.6515151515151453E-2</v>
      </c>
      <c r="I230" s="4"/>
      <c r="J230" s="4"/>
      <c r="K230" s="4"/>
    </row>
    <row r="231" spans="2:11" ht="13.5" x14ac:dyDescent="0.35">
      <c r="B231" s="3">
        <v>42338</v>
      </c>
      <c r="C231" s="2">
        <v>5.42</v>
      </c>
      <c r="D231" s="2">
        <v>5.42</v>
      </c>
      <c r="E231" s="2">
        <v>0</v>
      </c>
      <c r="F231" s="2"/>
      <c r="G231" s="2"/>
      <c r="H231" s="21">
        <f t="shared" si="3"/>
        <v>0</v>
      </c>
      <c r="I231" s="4"/>
      <c r="J231" s="4"/>
      <c r="K231" s="4"/>
    </row>
    <row r="232" spans="2:11" ht="13.5" x14ac:dyDescent="0.35">
      <c r="B232" s="3">
        <v>42339</v>
      </c>
      <c r="C232" s="2">
        <v>5.4</v>
      </c>
      <c r="D232" s="2">
        <v>5.4</v>
      </c>
      <c r="E232" s="2">
        <v>1133</v>
      </c>
      <c r="F232" s="2"/>
      <c r="G232" s="2"/>
      <c r="H232" s="21">
        <f t="shared" si="3"/>
        <v>-3.6900369003689251E-3</v>
      </c>
      <c r="I232" s="4"/>
      <c r="J232" s="4"/>
      <c r="K232" s="4"/>
    </row>
    <row r="233" spans="2:11" ht="13.5" x14ac:dyDescent="0.35">
      <c r="B233" s="3">
        <v>42340</v>
      </c>
      <c r="C233" s="2">
        <v>5.56</v>
      </c>
      <c r="D233" s="2">
        <v>5.56</v>
      </c>
      <c r="E233" s="2">
        <v>100</v>
      </c>
      <c r="F233" s="2"/>
      <c r="G233" s="2"/>
      <c r="H233" s="21">
        <f t="shared" si="3"/>
        <v>2.9629629629629489E-2</v>
      </c>
      <c r="I233" s="4"/>
      <c r="J233" s="4"/>
      <c r="K233" s="4"/>
    </row>
    <row r="234" spans="2:11" ht="13.5" x14ac:dyDescent="0.35">
      <c r="B234" s="3">
        <v>42341</v>
      </c>
      <c r="C234" s="2">
        <v>5.7</v>
      </c>
      <c r="D234" s="2">
        <v>5.7</v>
      </c>
      <c r="E234" s="2">
        <v>199</v>
      </c>
      <c r="F234" s="2"/>
      <c r="G234" s="2"/>
      <c r="H234" s="21">
        <f t="shared" si="3"/>
        <v>2.5179856115108017E-2</v>
      </c>
      <c r="I234" s="4"/>
      <c r="J234" s="4"/>
      <c r="K234" s="4"/>
    </row>
    <row r="235" spans="2:11" ht="13.5" x14ac:dyDescent="0.35">
      <c r="B235" s="3">
        <v>42342</v>
      </c>
      <c r="C235" s="2">
        <v>5.51</v>
      </c>
      <c r="D235" s="2">
        <v>5.51</v>
      </c>
      <c r="E235" s="2">
        <v>2025</v>
      </c>
      <c r="F235" s="2"/>
      <c r="G235" s="2"/>
      <c r="H235" s="21">
        <f t="shared" si="3"/>
        <v>-3.3333333333333402E-2</v>
      </c>
      <c r="I235" s="4"/>
      <c r="J235" s="4"/>
      <c r="K235" s="4"/>
    </row>
    <row r="236" spans="2:11" ht="13.5" x14ac:dyDescent="0.35">
      <c r="B236" s="3">
        <v>42345</v>
      </c>
      <c r="C236" s="2">
        <v>5.35</v>
      </c>
      <c r="D236" s="2">
        <v>5.35</v>
      </c>
      <c r="E236" s="2">
        <v>5396</v>
      </c>
      <c r="F236" s="2"/>
      <c r="G236" s="2"/>
      <c r="H236" s="21">
        <f t="shared" si="3"/>
        <v>-2.9038112522686052E-2</v>
      </c>
      <c r="I236" s="4"/>
      <c r="J236" s="4"/>
      <c r="K236" s="4"/>
    </row>
    <row r="237" spans="2:11" ht="13.5" x14ac:dyDescent="0.35">
      <c r="B237" s="3">
        <v>42346</v>
      </c>
      <c r="C237" s="2">
        <v>5.34</v>
      </c>
      <c r="D237" s="2">
        <v>5.34</v>
      </c>
      <c r="E237" s="2">
        <v>11634</v>
      </c>
      <c r="F237" s="2"/>
      <c r="G237" s="2"/>
      <c r="H237" s="21">
        <f t="shared" si="3"/>
        <v>-1.8691588785046331E-3</v>
      </c>
      <c r="I237" s="4"/>
      <c r="J237" s="4"/>
      <c r="K237" s="4"/>
    </row>
    <row r="238" spans="2:11" ht="13.5" x14ac:dyDescent="0.35">
      <c r="B238" s="3">
        <v>42347</v>
      </c>
      <c r="C238" s="2">
        <v>5.34</v>
      </c>
      <c r="D238" s="2">
        <v>5.34</v>
      </c>
      <c r="E238" s="2">
        <v>4075</v>
      </c>
      <c r="F238" s="2"/>
      <c r="G238" s="2"/>
      <c r="H238" s="21">
        <f t="shared" si="3"/>
        <v>0</v>
      </c>
      <c r="I238" s="4"/>
      <c r="J238" s="4"/>
      <c r="K238" s="4"/>
    </row>
    <row r="239" spans="2:11" ht="13.5" x14ac:dyDescent="0.35">
      <c r="B239" s="3">
        <v>42348</v>
      </c>
      <c r="C239" s="2">
        <v>5.29</v>
      </c>
      <c r="D239" s="2">
        <v>5.29</v>
      </c>
      <c r="E239" s="2">
        <v>3938</v>
      </c>
      <c r="F239" s="2"/>
      <c r="G239" s="2"/>
      <c r="H239" s="21">
        <f t="shared" si="3"/>
        <v>-9.3632958801497801E-3</v>
      </c>
      <c r="I239" s="4"/>
      <c r="J239" s="4"/>
      <c r="K239" s="4"/>
    </row>
    <row r="240" spans="2:11" ht="13.5" x14ac:dyDescent="0.35">
      <c r="B240" s="3">
        <v>42349</v>
      </c>
      <c r="C240" s="2">
        <v>5.4</v>
      </c>
      <c r="D240" s="2">
        <v>5.4</v>
      </c>
      <c r="E240" s="2">
        <v>58</v>
      </c>
      <c r="F240" s="2"/>
      <c r="G240" s="2"/>
      <c r="H240" s="21">
        <f t="shared" si="3"/>
        <v>2.0793950850661685E-2</v>
      </c>
      <c r="I240" s="4"/>
      <c r="J240" s="4"/>
      <c r="K240" s="4"/>
    </row>
    <row r="241" spans="2:11" ht="13.5" x14ac:dyDescent="0.35">
      <c r="B241" s="3">
        <v>42352</v>
      </c>
      <c r="C241" s="2">
        <v>5.4</v>
      </c>
      <c r="D241" s="2">
        <v>5.4</v>
      </c>
      <c r="E241" s="2">
        <v>1591</v>
      </c>
      <c r="F241" s="2"/>
      <c r="G241" s="2"/>
      <c r="H241" s="21">
        <f t="shared" si="3"/>
        <v>0</v>
      </c>
      <c r="I241" s="4"/>
      <c r="J241" s="4"/>
      <c r="K241" s="4"/>
    </row>
    <row r="242" spans="2:11" ht="13.5" x14ac:dyDescent="0.35">
      <c r="B242" s="3">
        <v>42353</v>
      </c>
      <c r="C242" s="2">
        <v>5.57</v>
      </c>
      <c r="D242" s="2">
        <v>5.57</v>
      </c>
      <c r="E242" s="2">
        <v>2127</v>
      </c>
      <c r="F242" s="2"/>
      <c r="G242" s="2"/>
      <c r="H242" s="21">
        <f t="shared" si="3"/>
        <v>3.1481481481481464E-2</v>
      </c>
      <c r="I242" s="4"/>
      <c r="J242" s="4"/>
      <c r="K242" s="4"/>
    </row>
    <row r="243" spans="2:11" ht="13.5" x14ac:dyDescent="0.35">
      <c r="B243" s="3">
        <v>42354</v>
      </c>
      <c r="C243" s="2">
        <v>5.41</v>
      </c>
      <c r="D243" s="2">
        <v>5.41</v>
      </c>
      <c r="E243" s="2">
        <v>1478</v>
      </c>
      <c r="F243" s="2"/>
      <c r="G243" s="2"/>
      <c r="H243" s="21">
        <f t="shared" si="3"/>
        <v>-2.8725314183123903E-2</v>
      </c>
      <c r="I243" s="4"/>
      <c r="J243" s="4"/>
      <c r="K243" s="4"/>
    </row>
    <row r="244" spans="2:11" ht="13.5" x14ac:dyDescent="0.35">
      <c r="B244" s="3">
        <v>42355</v>
      </c>
      <c r="C244" s="2">
        <v>5.28</v>
      </c>
      <c r="D244" s="2">
        <v>5.28</v>
      </c>
      <c r="E244" s="2">
        <v>5030</v>
      </c>
      <c r="F244" s="2"/>
      <c r="G244" s="2"/>
      <c r="H244" s="21">
        <f t="shared" si="3"/>
        <v>-2.4029574861367815E-2</v>
      </c>
      <c r="I244" s="4"/>
      <c r="J244" s="4"/>
      <c r="K244" s="4"/>
    </row>
    <row r="245" spans="2:11" ht="13.5" x14ac:dyDescent="0.35">
      <c r="B245" s="3">
        <v>42356</v>
      </c>
      <c r="C245" s="2">
        <v>5.43</v>
      </c>
      <c r="D245" s="2">
        <v>5.43</v>
      </c>
      <c r="E245" s="2">
        <v>472</v>
      </c>
      <c r="F245" s="2"/>
      <c r="G245" s="2"/>
      <c r="H245" s="21">
        <f t="shared" si="3"/>
        <v>2.8409090909090808E-2</v>
      </c>
      <c r="I245" s="4"/>
      <c r="J245" s="4"/>
      <c r="K245" s="4"/>
    </row>
    <row r="246" spans="2:11" ht="13.5" x14ac:dyDescent="0.35">
      <c r="B246" s="3">
        <v>42359</v>
      </c>
      <c r="C246" s="2">
        <v>5.55</v>
      </c>
      <c r="D246" s="2">
        <v>5.55</v>
      </c>
      <c r="E246" s="2">
        <v>2360</v>
      </c>
      <c r="F246" s="2"/>
      <c r="G246" s="2"/>
      <c r="H246" s="21">
        <f t="shared" si="3"/>
        <v>2.2099447513812175E-2</v>
      </c>
      <c r="I246" s="4"/>
      <c r="J246" s="4"/>
      <c r="K246" s="4"/>
    </row>
    <row r="247" spans="2:11" ht="13.5" x14ac:dyDescent="0.35">
      <c r="B247" s="3">
        <v>42360</v>
      </c>
      <c r="C247" s="2">
        <v>5.67</v>
      </c>
      <c r="D247" s="2">
        <v>5.67</v>
      </c>
      <c r="E247" s="2">
        <v>748</v>
      </c>
      <c r="F247" s="2"/>
      <c r="G247" s="2"/>
      <c r="H247" s="21">
        <f t="shared" si="3"/>
        <v>2.162162162162164E-2</v>
      </c>
      <c r="I247" s="4"/>
      <c r="J247" s="4"/>
      <c r="K247" s="4"/>
    </row>
    <row r="248" spans="2:11" ht="13.5" x14ac:dyDescent="0.35">
      <c r="B248" s="3">
        <v>42361</v>
      </c>
      <c r="C248" s="2">
        <v>5.64</v>
      </c>
      <c r="D248" s="2">
        <v>5.64</v>
      </c>
      <c r="E248" s="2">
        <v>1802</v>
      </c>
      <c r="F248" s="2"/>
      <c r="G248" s="2"/>
      <c r="H248" s="21">
        <f t="shared" si="3"/>
        <v>-5.2910052910053349E-3</v>
      </c>
      <c r="I248" s="4"/>
      <c r="J248" s="4"/>
      <c r="K248" s="4"/>
    </row>
    <row r="249" spans="2:11" ht="13.5" x14ac:dyDescent="0.35">
      <c r="B249" s="3">
        <v>42363</v>
      </c>
      <c r="C249" s="2">
        <v>5.66</v>
      </c>
      <c r="D249" s="2">
        <v>5.66</v>
      </c>
      <c r="E249" s="2">
        <v>549</v>
      </c>
      <c r="F249" s="2"/>
      <c r="G249" s="2"/>
      <c r="H249" s="21">
        <f t="shared" si="3"/>
        <v>3.5460992907802237E-3</v>
      </c>
      <c r="I249" s="4"/>
      <c r="J249" s="4"/>
      <c r="K249" s="4"/>
    </row>
    <row r="250" spans="2:11" ht="13.5" x14ac:dyDescent="0.35">
      <c r="B250" s="3">
        <v>42366</v>
      </c>
      <c r="C250" s="2">
        <v>5.65</v>
      </c>
      <c r="D250" s="2">
        <v>5.65</v>
      </c>
      <c r="E250" s="2">
        <v>5604</v>
      </c>
      <c r="F250" s="2"/>
      <c r="G250" s="2"/>
      <c r="H250" s="21">
        <f t="shared" si="3"/>
        <v>-1.766784452296782E-3</v>
      </c>
      <c r="I250" s="4"/>
      <c r="J250" s="4"/>
      <c r="K250" s="4"/>
    </row>
    <row r="251" spans="2:11" ht="13.5" x14ac:dyDescent="0.35">
      <c r="B251" s="3">
        <v>42367</v>
      </c>
      <c r="C251" s="2">
        <v>5.6</v>
      </c>
      <c r="D251" s="2">
        <v>5.6</v>
      </c>
      <c r="E251" s="2">
        <v>4515</v>
      </c>
      <c r="F251" s="2"/>
      <c r="G251" s="2"/>
      <c r="H251" s="21">
        <f t="shared" si="3"/>
        <v>-8.8495575221240186E-3</v>
      </c>
      <c r="I251" s="4"/>
      <c r="J251" s="4"/>
      <c r="K251" s="4"/>
    </row>
    <row r="252" spans="2:11" ht="13.5" x14ac:dyDescent="0.35">
      <c r="B252" s="3">
        <v>42368</v>
      </c>
      <c r="C252" s="2">
        <v>5.5</v>
      </c>
      <c r="D252" s="2">
        <v>5.5</v>
      </c>
      <c r="E252" s="2">
        <v>6535</v>
      </c>
      <c r="F252" s="2"/>
      <c r="G252" s="2"/>
      <c r="H252" s="21">
        <f t="shared" si="3"/>
        <v>-1.7857142857142794E-2</v>
      </c>
      <c r="I252" s="4"/>
      <c r="J252" s="4"/>
      <c r="K252" s="4"/>
    </row>
    <row r="253" spans="2:11" ht="13.5" x14ac:dyDescent="0.35">
      <c r="B253" s="3">
        <v>42369</v>
      </c>
      <c r="C253" s="2">
        <v>5.6</v>
      </c>
      <c r="D253" s="2">
        <v>5.6</v>
      </c>
      <c r="E253" s="2">
        <v>6972</v>
      </c>
      <c r="F253" s="2"/>
      <c r="G253" s="2"/>
      <c r="H253" s="21">
        <f t="shared" si="3"/>
        <v>1.8181818181818118E-2</v>
      </c>
      <c r="I253" s="4"/>
      <c r="J253" s="4"/>
      <c r="K253" s="4"/>
    </row>
    <row r="254" spans="2:11" ht="13.5" x14ac:dyDescent="0.35">
      <c r="B254" s="3">
        <v>42373</v>
      </c>
      <c r="C254" s="2">
        <v>5.6</v>
      </c>
      <c r="D254" s="2">
        <v>5.6</v>
      </c>
      <c r="E254" s="2">
        <v>551</v>
      </c>
      <c r="F254" s="2"/>
      <c r="G254" s="2"/>
      <c r="H254" s="21">
        <f t="shared" si="3"/>
        <v>0</v>
      </c>
      <c r="I254" s="4"/>
      <c r="J254" s="4"/>
      <c r="K254" s="4"/>
    </row>
    <row r="255" spans="2:11" ht="13.5" x14ac:dyDescent="0.35">
      <c r="B255" s="3">
        <v>42374</v>
      </c>
      <c r="C255" s="2">
        <v>5.6</v>
      </c>
      <c r="D255" s="2">
        <v>5.6</v>
      </c>
      <c r="E255" s="2">
        <v>1127</v>
      </c>
      <c r="F255" s="2"/>
      <c r="G255" s="2"/>
      <c r="H255" s="21">
        <f t="shared" si="3"/>
        <v>0</v>
      </c>
      <c r="I255" s="4"/>
      <c r="J255" s="4"/>
      <c r="K255" s="4"/>
    </row>
    <row r="256" spans="2:11" ht="13.5" x14ac:dyDescent="0.35">
      <c r="B256" s="3">
        <v>42375</v>
      </c>
      <c r="C256" s="2">
        <v>5.6</v>
      </c>
      <c r="D256" s="2">
        <v>5.6</v>
      </c>
      <c r="E256" s="2">
        <v>610</v>
      </c>
      <c r="F256" s="2"/>
      <c r="G256" s="2"/>
      <c r="H256" s="21">
        <f t="shared" si="3"/>
        <v>0</v>
      </c>
      <c r="I256" s="4"/>
      <c r="J256" s="4"/>
      <c r="K256" s="4"/>
    </row>
    <row r="257" spans="2:11" ht="13.5" x14ac:dyDescent="0.35">
      <c r="B257" s="3">
        <v>42376</v>
      </c>
      <c r="C257" s="2">
        <v>5.5</v>
      </c>
      <c r="D257" s="2">
        <v>5.5</v>
      </c>
      <c r="E257" s="2">
        <v>14736</v>
      </c>
      <c r="F257" s="2"/>
      <c r="G257" s="2"/>
      <c r="H257" s="21">
        <f t="shared" si="3"/>
        <v>-1.7857142857142794E-2</v>
      </c>
      <c r="I257" s="4"/>
      <c r="J257" s="4"/>
      <c r="K257" s="4"/>
    </row>
    <row r="258" spans="2:11" ht="13.5" x14ac:dyDescent="0.35">
      <c r="B258" s="3">
        <v>42377</v>
      </c>
      <c r="C258" s="2">
        <v>5.48</v>
      </c>
      <c r="D258" s="2">
        <v>5.48</v>
      </c>
      <c r="E258" s="2">
        <v>500</v>
      </c>
      <c r="F258" s="2"/>
      <c r="G258" s="2"/>
      <c r="H258" s="21">
        <f t="shared" si="3"/>
        <v>-3.6363636363635587E-3</v>
      </c>
      <c r="I258" s="4"/>
      <c r="J258" s="4"/>
      <c r="K258" s="4"/>
    </row>
    <row r="259" spans="2:11" ht="13.5" x14ac:dyDescent="0.35">
      <c r="B259" s="3">
        <v>42380</v>
      </c>
      <c r="C259" s="2">
        <v>5.72</v>
      </c>
      <c r="D259" s="2">
        <v>5.72</v>
      </c>
      <c r="E259" s="2">
        <v>18580</v>
      </c>
      <c r="F259" s="2"/>
      <c r="G259" s="2"/>
      <c r="H259" s="21">
        <f t="shared" si="3"/>
        <v>4.3795620437956075E-2</v>
      </c>
      <c r="I259" s="4"/>
      <c r="J259" s="4"/>
      <c r="K259" s="4"/>
    </row>
    <row r="260" spans="2:11" ht="13.5" x14ac:dyDescent="0.35">
      <c r="B260" s="3">
        <v>42381</v>
      </c>
      <c r="C260" s="2">
        <v>5.6</v>
      </c>
      <c r="D260" s="2">
        <v>5.6</v>
      </c>
      <c r="E260" s="2">
        <v>11544</v>
      </c>
      <c r="F260" s="2"/>
      <c r="G260" s="2"/>
      <c r="H260" s="21">
        <f t="shared" si="3"/>
        <v>-2.0979020979020997E-2</v>
      </c>
      <c r="I260" s="4"/>
      <c r="J260" s="4"/>
      <c r="K260" s="4"/>
    </row>
    <row r="261" spans="2:11" ht="13.5" x14ac:dyDescent="0.35">
      <c r="B261" s="3">
        <v>42382</v>
      </c>
      <c r="C261" s="2">
        <v>5.75</v>
      </c>
      <c r="D261" s="2">
        <v>5.75</v>
      </c>
      <c r="E261" s="2">
        <v>11158</v>
      </c>
      <c r="F261" s="2"/>
      <c r="G261" s="2"/>
      <c r="H261" s="21">
        <f t="shared" si="3"/>
        <v>2.678571428571435E-2</v>
      </c>
      <c r="I261" s="4"/>
      <c r="J261" s="4"/>
      <c r="K261" s="4"/>
    </row>
    <row r="262" spans="2:11" ht="13.5" x14ac:dyDescent="0.35">
      <c r="B262" s="3">
        <v>42384</v>
      </c>
      <c r="C262" s="2">
        <v>5.58</v>
      </c>
      <c r="D262" s="2">
        <v>5.58</v>
      </c>
      <c r="E262" s="2">
        <v>4525</v>
      </c>
      <c r="F262" s="2"/>
      <c r="G262" s="2"/>
      <c r="H262" s="21">
        <f t="shared" si="3"/>
        <v>-2.9565217391304334E-2</v>
      </c>
      <c r="I262" s="4"/>
      <c r="J262" s="4"/>
      <c r="K262" s="4"/>
    </row>
    <row r="263" spans="2:11" ht="13.5" x14ac:dyDescent="0.35">
      <c r="B263" s="3">
        <v>42387</v>
      </c>
      <c r="C263" s="2">
        <v>5.5</v>
      </c>
      <c r="D263" s="2">
        <v>5.5</v>
      </c>
      <c r="E263" s="2">
        <v>11197</v>
      </c>
      <c r="F263" s="2"/>
      <c r="G263" s="2"/>
      <c r="H263" s="21">
        <f t="shared" ref="H263:H326" si="4">(D263-D262)/D262</f>
        <v>-1.4336917562724026E-2</v>
      </c>
      <c r="I263" s="4"/>
      <c r="J263" s="4"/>
      <c r="K263" s="4"/>
    </row>
    <row r="264" spans="2:11" ht="13.5" x14ac:dyDescent="0.35">
      <c r="B264" s="3">
        <v>42388</v>
      </c>
      <c r="C264" s="2">
        <v>5.41</v>
      </c>
      <c r="D264" s="2">
        <v>5.41</v>
      </c>
      <c r="E264" s="2">
        <v>3349</v>
      </c>
      <c r="F264" s="2"/>
      <c r="G264" s="2"/>
      <c r="H264" s="21">
        <f t="shared" si="4"/>
        <v>-1.6363636363636337E-2</v>
      </c>
      <c r="I264" s="4"/>
      <c r="J264" s="4"/>
      <c r="K264" s="4"/>
    </row>
    <row r="265" spans="2:11" ht="13.5" x14ac:dyDescent="0.35">
      <c r="B265" s="3">
        <v>42389</v>
      </c>
      <c r="C265" s="2">
        <v>5.45</v>
      </c>
      <c r="D265" s="2">
        <v>5.45</v>
      </c>
      <c r="E265" s="2">
        <v>7336</v>
      </c>
      <c r="F265" s="2"/>
      <c r="G265" s="2"/>
      <c r="H265" s="21">
        <f t="shared" si="4"/>
        <v>7.3937153419593405E-3</v>
      </c>
      <c r="I265" s="4"/>
      <c r="J265" s="4"/>
      <c r="K265" s="4"/>
    </row>
    <row r="266" spans="2:11" ht="13.5" x14ac:dyDescent="0.35">
      <c r="B266" s="3">
        <v>42390</v>
      </c>
      <c r="C266" s="2">
        <v>5.44</v>
      </c>
      <c r="D266" s="2">
        <v>5.44</v>
      </c>
      <c r="E266" s="2">
        <v>2230</v>
      </c>
      <c r="F266" s="2"/>
      <c r="G266" s="2"/>
      <c r="H266" s="21">
        <f t="shared" si="4"/>
        <v>-1.8348623853210618E-3</v>
      </c>
      <c r="I266" s="4"/>
      <c r="J266" s="4"/>
      <c r="K266" s="4"/>
    </row>
    <row r="267" spans="2:11" ht="13.5" x14ac:dyDescent="0.35">
      <c r="B267" s="3">
        <v>42391</v>
      </c>
      <c r="C267" s="2">
        <v>5.3</v>
      </c>
      <c r="D267" s="2">
        <v>5.3</v>
      </c>
      <c r="E267" s="2">
        <v>3644</v>
      </c>
      <c r="F267" s="2"/>
      <c r="G267" s="2"/>
      <c r="H267" s="21">
        <f t="shared" si="4"/>
        <v>-2.5735294117647162E-2</v>
      </c>
      <c r="I267" s="4"/>
      <c r="J267" s="4"/>
      <c r="K267" s="4"/>
    </row>
    <row r="268" spans="2:11" ht="13.5" x14ac:dyDescent="0.35">
      <c r="B268" s="3">
        <v>42394</v>
      </c>
      <c r="C268" s="2">
        <v>5.44</v>
      </c>
      <c r="D268" s="2">
        <v>5.44</v>
      </c>
      <c r="E268" s="2">
        <v>1660</v>
      </c>
      <c r="F268" s="2"/>
      <c r="G268" s="2"/>
      <c r="H268" s="21">
        <f t="shared" si="4"/>
        <v>2.641509433962275E-2</v>
      </c>
      <c r="I268" s="4"/>
      <c r="J268" s="4"/>
      <c r="K268" s="4"/>
    </row>
    <row r="269" spans="2:11" ht="13.5" x14ac:dyDescent="0.35">
      <c r="B269" s="3">
        <v>42395</v>
      </c>
      <c r="C269" s="2">
        <v>5.55</v>
      </c>
      <c r="D269" s="2">
        <v>5.55</v>
      </c>
      <c r="E269" s="2">
        <v>6748</v>
      </c>
      <c r="F269" s="2"/>
      <c r="G269" s="2"/>
      <c r="H269" s="21">
        <f t="shared" si="4"/>
        <v>2.0220588235294011E-2</v>
      </c>
      <c r="I269" s="4"/>
      <c r="J269" s="4"/>
      <c r="K269" s="4"/>
    </row>
    <row r="270" spans="2:11" ht="13.5" x14ac:dyDescent="0.35">
      <c r="B270" s="3">
        <v>42396</v>
      </c>
      <c r="C270" s="2">
        <v>5.53</v>
      </c>
      <c r="D270" s="2">
        <v>5.53</v>
      </c>
      <c r="E270" s="2">
        <v>160</v>
      </c>
      <c r="F270" s="2"/>
      <c r="G270" s="2"/>
      <c r="H270" s="21">
        <f t="shared" si="4"/>
        <v>-3.6036036036035269E-3</v>
      </c>
      <c r="I270" s="4"/>
      <c r="J270" s="4"/>
      <c r="K270" s="4"/>
    </row>
    <row r="271" spans="2:11" ht="13.5" x14ac:dyDescent="0.35">
      <c r="B271" s="3">
        <v>42397</v>
      </c>
      <c r="C271" s="2">
        <v>5.45</v>
      </c>
      <c r="D271" s="2">
        <v>5.45</v>
      </c>
      <c r="E271" s="2">
        <v>712</v>
      </c>
      <c r="F271" s="2"/>
      <c r="G271" s="2"/>
      <c r="H271" s="21">
        <f t="shared" si="4"/>
        <v>-1.4466546112115744E-2</v>
      </c>
      <c r="I271" s="4"/>
      <c r="J271" s="4"/>
      <c r="K271" s="4"/>
    </row>
    <row r="272" spans="2:11" ht="13.5" x14ac:dyDescent="0.35">
      <c r="B272" s="3">
        <v>42398</v>
      </c>
      <c r="C272" s="2">
        <v>5.4</v>
      </c>
      <c r="D272" s="2">
        <v>5.4</v>
      </c>
      <c r="E272" s="2">
        <v>1179</v>
      </c>
      <c r="F272" s="2"/>
      <c r="G272" s="2"/>
      <c r="H272" s="21">
        <f t="shared" si="4"/>
        <v>-9.1743119266054721E-3</v>
      </c>
      <c r="I272" s="4"/>
      <c r="J272" s="4"/>
      <c r="K272" s="4"/>
    </row>
    <row r="273" spans="2:11" ht="13.5" x14ac:dyDescent="0.35">
      <c r="B273" s="3">
        <v>42401</v>
      </c>
      <c r="C273" s="2">
        <v>5.4</v>
      </c>
      <c r="D273" s="2">
        <v>5.4</v>
      </c>
      <c r="E273" s="2">
        <v>3849</v>
      </c>
      <c r="F273" s="2"/>
      <c r="G273" s="2"/>
      <c r="H273" s="21">
        <f t="shared" si="4"/>
        <v>0</v>
      </c>
      <c r="I273" s="4"/>
      <c r="J273" s="4"/>
      <c r="K273" s="4"/>
    </row>
    <row r="274" spans="2:11" ht="13.5" x14ac:dyDescent="0.35">
      <c r="B274" s="3">
        <v>42402</v>
      </c>
      <c r="C274" s="2">
        <v>5.2</v>
      </c>
      <c r="D274" s="2">
        <v>5.2</v>
      </c>
      <c r="E274" s="2">
        <v>15275</v>
      </c>
      <c r="F274" s="2"/>
      <c r="G274" s="2"/>
      <c r="H274" s="21">
        <f t="shared" si="4"/>
        <v>-3.703703703703707E-2</v>
      </c>
      <c r="I274" s="4"/>
      <c r="J274" s="4"/>
      <c r="K274" s="4"/>
    </row>
    <row r="275" spans="2:11" ht="13.5" x14ac:dyDescent="0.35">
      <c r="B275" s="3">
        <v>42403</v>
      </c>
      <c r="C275" s="2">
        <v>5.2</v>
      </c>
      <c r="D275" s="2">
        <v>5.2</v>
      </c>
      <c r="E275" s="2">
        <v>4330</v>
      </c>
      <c r="F275" s="2"/>
      <c r="G275" s="2"/>
      <c r="H275" s="21">
        <f t="shared" si="4"/>
        <v>0</v>
      </c>
      <c r="I275" s="4"/>
      <c r="J275" s="4"/>
      <c r="K275" s="4"/>
    </row>
    <row r="276" spans="2:11" ht="13.5" x14ac:dyDescent="0.35">
      <c r="B276" s="3">
        <v>42404</v>
      </c>
      <c r="C276" s="2">
        <v>5.18</v>
      </c>
      <c r="D276" s="2">
        <v>5.18</v>
      </c>
      <c r="E276" s="2">
        <v>5607</v>
      </c>
      <c r="F276" s="2"/>
      <c r="G276" s="2"/>
      <c r="H276" s="21">
        <f t="shared" si="4"/>
        <v>-3.8461538461539348E-3</v>
      </c>
      <c r="I276" s="4"/>
      <c r="J276" s="4"/>
      <c r="K276" s="4"/>
    </row>
    <row r="277" spans="2:11" ht="13.5" x14ac:dyDescent="0.35">
      <c r="B277" s="3">
        <v>42405</v>
      </c>
      <c r="C277" s="2">
        <v>5.25</v>
      </c>
      <c r="D277" s="2">
        <v>5.25</v>
      </c>
      <c r="E277" s="2">
        <v>2734</v>
      </c>
      <c r="F277" s="2"/>
      <c r="G277" s="2"/>
      <c r="H277" s="21">
        <f t="shared" si="4"/>
        <v>1.351351351351357E-2</v>
      </c>
      <c r="I277" s="4"/>
      <c r="J277" s="4"/>
      <c r="K277" s="4"/>
    </row>
    <row r="278" spans="2:11" ht="13.5" x14ac:dyDescent="0.35">
      <c r="B278" s="3">
        <v>42408</v>
      </c>
      <c r="C278" s="2">
        <v>5.19</v>
      </c>
      <c r="D278" s="2">
        <v>5.19</v>
      </c>
      <c r="E278" s="2">
        <v>820</v>
      </c>
      <c r="F278" s="2"/>
      <c r="G278" s="2"/>
      <c r="H278" s="21">
        <f t="shared" si="4"/>
        <v>-1.1428571428571354E-2</v>
      </c>
      <c r="I278" s="4"/>
      <c r="J278" s="4"/>
      <c r="K278" s="4"/>
    </row>
    <row r="279" spans="2:11" ht="13.5" x14ac:dyDescent="0.35">
      <c r="B279" s="3">
        <v>42409</v>
      </c>
      <c r="C279" s="2">
        <v>5.24</v>
      </c>
      <c r="D279" s="2">
        <v>5.24</v>
      </c>
      <c r="E279" s="2">
        <v>967</v>
      </c>
      <c r="F279" s="2"/>
      <c r="G279" s="2"/>
      <c r="H279" s="21">
        <f t="shared" si="4"/>
        <v>9.6339113680153788E-3</v>
      </c>
      <c r="I279" s="4"/>
      <c r="J279" s="4"/>
      <c r="K279" s="4"/>
    </row>
    <row r="280" spans="2:11" ht="13.5" x14ac:dyDescent="0.35">
      <c r="B280" s="3">
        <v>42410</v>
      </c>
      <c r="C280" s="2">
        <v>5.25</v>
      </c>
      <c r="D280" s="2">
        <v>5.25</v>
      </c>
      <c r="E280" s="2">
        <v>4654</v>
      </c>
      <c r="F280" s="2"/>
      <c r="G280" s="2"/>
      <c r="H280" s="21">
        <f t="shared" si="4"/>
        <v>1.9083969465648447E-3</v>
      </c>
      <c r="I280" s="4"/>
      <c r="J280" s="4"/>
      <c r="K280" s="4"/>
    </row>
    <row r="281" spans="2:11" ht="13.5" x14ac:dyDescent="0.35">
      <c r="B281" s="3">
        <v>42411</v>
      </c>
      <c r="C281" s="2">
        <v>5.2</v>
      </c>
      <c r="D281" s="2">
        <v>5.2</v>
      </c>
      <c r="E281" s="2">
        <v>7015</v>
      </c>
      <c r="F281" s="2"/>
      <c r="G281" s="2"/>
      <c r="H281" s="21">
        <f t="shared" si="4"/>
        <v>-9.52380952380949E-3</v>
      </c>
      <c r="I281" s="4"/>
      <c r="J281" s="4"/>
      <c r="K281" s="4"/>
    </row>
    <row r="282" spans="2:11" ht="13.5" x14ac:dyDescent="0.35">
      <c r="B282" s="3">
        <v>42412</v>
      </c>
      <c r="C282" s="2">
        <v>5.25</v>
      </c>
      <c r="D282" s="2">
        <v>5.25</v>
      </c>
      <c r="E282" s="2">
        <v>633</v>
      </c>
      <c r="F282" s="2"/>
      <c r="G282" s="2"/>
      <c r="H282" s="21">
        <f t="shared" si="4"/>
        <v>9.6153846153845812E-3</v>
      </c>
      <c r="I282" s="4"/>
      <c r="J282" s="4"/>
      <c r="K282" s="4"/>
    </row>
    <row r="283" spans="2:11" ht="13.5" x14ac:dyDescent="0.35">
      <c r="B283" s="3">
        <v>42415</v>
      </c>
      <c r="C283" s="2">
        <v>5.19</v>
      </c>
      <c r="D283" s="2">
        <v>5.19</v>
      </c>
      <c r="E283" s="2">
        <v>1097</v>
      </c>
      <c r="F283" s="2"/>
      <c r="G283" s="2"/>
      <c r="H283" s="21">
        <f t="shared" si="4"/>
        <v>-1.1428571428571354E-2</v>
      </c>
      <c r="I283" s="4"/>
      <c r="J283" s="4"/>
      <c r="K283" s="4"/>
    </row>
    <row r="284" spans="2:11" ht="13.5" x14ac:dyDescent="0.35">
      <c r="B284" s="3">
        <v>42416</v>
      </c>
      <c r="C284" s="2">
        <v>5.17</v>
      </c>
      <c r="D284" s="2">
        <v>5.17</v>
      </c>
      <c r="E284" s="2">
        <v>428</v>
      </c>
      <c r="F284" s="2"/>
      <c r="G284" s="2"/>
      <c r="H284" s="21">
        <f t="shared" si="4"/>
        <v>-3.8535645472062546E-3</v>
      </c>
      <c r="I284" s="4"/>
      <c r="J284" s="4"/>
      <c r="K284" s="4"/>
    </row>
    <row r="285" spans="2:11" ht="13.5" x14ac:dyDescent="0.35">
      <c r="B285" s="3">
        <v>42417</v>
      </c>
      <c r="C285" s="2">
        <v>5.12</v>
      </c>
      <c r="D285" s="2">
        <v>5.12</v>
      </c>
      <c r="E285" s="2">
        <v>2857</v>
      </c>
      <c r="F285" s="2"/>
      <c r="G285" s="2"/>
      <c r="H285" s="21">
        <f t="shared" si="4"/>
        <v>-9.6711798839458074E-3</v>
      </c>
      <c r="I285" s="4"/>
      <c r="J285" s="4"/>
      <c r="K285" s="4"/>
    </row>
    <row r="286" spans="2:11" ht="13.5" x14ac:dyDescent="0.35">
      <c r="B286" s="3">
        <v>42418</v>
      </c>
      <c r="C286" s="2">
        <v>5.19</v>
      </c>
      <c r="D286" s="2">
        <v>5.19</v>
      </c>
      <c r="E286" s="2">
        <v>548</v>
      </c>
      <c r="F286" s="2"/>
      <c r="G286" s="2"/>
      <c r="H286" s="21">
        <f t="shared" si="4"/>
        <v>1.3671875000000056E-2</v>
      </c>
      <c r="I286" s="4"/>
      <c r="J286" s="4"/>
      <c r="K286" s="4"/>
    </row>
    <row r="287" spans="2:11" ht="13.5" x14ac:dyDescent="0.35">
      <c r="B287" s="3">
        <v>42419</v>
      </c>
      <c r="C287" s="2">
        <v>5.05</v>
      </c>
      <c r="D287" s="2">
        <v>5.05</v>
      </c>
      <c r="E287" s="2">
        <v>3384</v>
      </c>
      <c r="F287" s="2"/>
      <c r="G287" s="2"/>
      <c r="H287" s="21">
        <f t="shared" si="4"/>
        <v>-2.6974951830443267E-2</v>
      </c>
      <c r="I287" s="4"/>
      <c r="J287" s="4"/>
      <c r="K287" s="4"/>
    </row>
    <row r="288" spans="2:11" ht="13.5" x14ac:dyDescent="0.35">
      <c r="B288" s="3">
        <v>42422</v>
      </c>
      <c r="C288" s="2">
        <v>5.0999999999999996</v>
      </c>
      <c r="D288" s="2">
        <v>5.0999999999999996</v>
      </c>
      <c r="E288" s="2">
        <v>6390</v>
      </c>
      <c r="F288" s="2"/>
      <c r="G288" s="2"/>
      <c r="H288" s="21">
        <f t="shared" si="4"/>
        <v>9.9009900990098664E-3</v>
      </c>
      <c r="I288" s="4"/>
      <c r="J288" s="4"/>
      <c r="K288" s="4"/>
    </row>
    <row r="289" spans="2:11" ht="13.5" x14ac:dyDescent="0.35">
      <c r="B289" s="3">
        <v>42423</v>
      </c>
      <c r="C289" s="2">
        <v>5.05</v>
      </c>
      <c r="D289" s="2">
        <v>5.05</v>
      </c>
      <c r="E289" s="2">
        <v>516</v>
      </c>
      <c r="F289" s="2"/>
      <c r="G289" s="2"/>
      <c r="H289" s="21">
        <f t="shared" si="4"/>
        <v>-9.8039215686274161E-3</v>
      </c>
      <c r="I289" s="4"/>
      <c r="J289" s="4"/>
      <c r="K289" s="4"/>
    </row>
    <row r="290" spans="2:11" ht="13.5" x14ac:dyDescent="0.35">
      <c r="B290" s="3">
        <v>42424</v>
      </c>
      <c r="C290" s="2">
        <v>5.04</v>
      </c>
      <c r="D290" s="2">
        <v>5.04</v>
      </c>
      <c r="E290" s="2">
        <v>2061</v>
      </c>
      <c r="F290" s="2"/>
      <c r="G290" s="2"/>
      <c r="H290" s="21">
        <f t="shared" si="4"/>
        <v>-1.9801980198019382E-3</v>
      </c>
      <c r="I290" s="4"/>
      <c r="J290" s="4"/>
      <c r="K290" s="4"/>
    </row>
    <row r="291" spans="2:11" ht="13.5" x14ac:dyDescent="0.35">
      <c r="B291" s="3">
        <v>42425</v>
      </c>
      <c r="C291" s="2">
        <v>5.05</v>
      </c>
      <c r="D291" s="2">
        <v>5.05</v>
      </c>
      <c r="E291" s="2">
        <v>1362</v>
      </c>
      <c r="F291" s="2"/>
      <c r="G291" s="2"/>
      <c r="H291" s="21">
        <f t="shared" si="4"/>
        <v>1.9841269841269419E-3</v>
      </c>
      <c r="I291" s="4"/>
      <c r="J291" s="4"/>
      <c r="K291" s="4"/>
    </row>
    <row r="292" spans="2:11" ht="13.5" x14ac:dyDescent="0.35">
      <c r="B292" s="3">
        <v>42426</v>
      </c>
      <c r="C292" s="2">
        <v>5.05</v>
      </c>
      <c r="D292" s="2">
        <v>5.05</v>
      </c>
      <c r="E292" s="2">
        <v>982</v>
      </c>
      <c r="F292" s="2"/>
      <c r="G292" s="2"/>
      <c r="H292" s="21">
        <f t="shared" si="4"/>
        <v>0</v>
      </c>
      <c r="I292" s="4"/>
      <c r="J292" s="4"/>
      <c r="K292" s="4"/>
    </row>
    <row r="293" spans="2:11" ht="13.5" x14ac:dyDescent="0.35">
      <c r="B293" s="3">
        <v>42429</v>
      </c>
      <c r="C293" s="2">
        <v>5.19</v>
      </c>
      <c r="D293" s="2">
        <v>5.19</v>
      </c>
      <c r="E293" s="2">
        <v>219</v>
      </c>
      <c r="F293" s="2"/>
      <c r="G293" s="2"/>
      <c r="H293" s="21">
        <f t="shared" si="4"/>
        <v>2.7722772277227838E-2</v>
      </c>
      <c r="I293" s="4"/>
      <c r="J293" s="4"/>
      <c r="K293" s="4"/>
    </row>
    <row r="294" spans="2:11" ht="13.5" x14ac:dyDescent="0.35">
      <c r="B294" s="3">
        <v>42430</v>
      </c>
      <c r="C294" s="2">
        <v>5.05</v>
      </c>
      <c r="D294" s="2">
        <v>5.05</v>
      </c>
      <c r="E294" s="2">
        <v>1040</v>
      </c>
      <c r="F294" s="2"/>
      <c r="G294" s="2"/>
      <c r="H294" s="21">
        <f t="shared" si="4"/>
        <v>-2.6974951830443267E-2</v>
      </c>
      <c r="I294" s="4"/>
      <c r="J294" s="4"/>
      <c r="K294" s="4"/>
    </row>
    <row r="295" spans="2:11" ht="13.5" x14ac:dyDescent="0.35">
      <c r="B295" s="3">
        <v>42431</v>
      </c>
      <c r="C295" s="2">
        <v>4.9000000000000004</v>
      </c>
      <c r="D295" s="2">
        <v>4.9000000000000004</v>
      </c>
      <c r="E295" s="2">
        <v>8360</v>
      </c>
      <c r="F295" s="2"/>
      <c r="G295" s="2"/>
      <c r="H295" s="21">
        <f t="shared" si="4"/>
        <v>-2.9702970297029598E-2</v>
      </c>
      <c r="I295" s="4"/>
      <c r="J295" s="4"/>
      <c r="K295" s="4"/>
    </row>
    <row r="296" spans="2:11" ht="13.5" x14ac:dyDescent="0.35">
      <c r="B296" s="3">
        <v>42432</v>
      </c>
      <c r="C296" s="2">
        <v>4.9000000000000004</v>
      </c>
      <c r="D296" s="2">
        <v>4.9000000000000004</v>
      </c>
      <c r="E296" s="2">
        <v>5910</v>
      </c>
      <c r="F296" s="2"/>
      <c r="G296" s="2"/>
      <c r="H296" s="21">
        <f t="shared" si="4"/>
        <v>0</v>
      </c>
      <c r="I296" s="4"/>
      <c r="J296" s="4"/>
      <c r="K296" s="4"/>
    </row>
    <row r="297" spans="2:11" ht="13.5" x14ac:dyDescent="0.35">
      <c r="B297" s="3">
        <v>42433</v>
      </c>
      <c r="C297" s="2">
        <v>4.9000000000000004</v>
      </c>
      <c r="D297" s="2">
        <v>4.9000000000000004</v>
      </c>
      <c r="E297" s="2">
        <v>1945</v>
      </c>
      <c r="F297" s="2"/>
      <c r="G297" s="2"/>
      <c r="H297" s="21">
        <f t="shared" si="4"/>
        <v>0</v>
      </c>
      <c r="I297" s="4"/>
      <c r="J297" s="4"/>
      <c r="K297" s="4"/>
    </row>
    <row r="298" spans="2:11" ht="13.5" x14ac:dyDescent="0.35">
      <c r="B298" s="3">
        <v>42436</v>
      </c>
      <c r="C298" s="2">
        <v>5.04</v>
      </c>
      <c r="D298" s="2">
        <v>5.04</v>
      </c>
      <c r="E298" s="2">
        <v>2239</v>
      </c>
      <c r="F298" s="2"/>
      <c r="G298" s="2"/>
      <c r="H298" s="21">
        <f t="shared" si="4"/>
        <v>2.8571428571428505E-2</v>
      </c>
      <c r="I298" s="4"/>
      <c r="J298" s="4"/>
      <c r="K298" s="4"/>
    </row>
    <row r="299" spans="2:11" ht="13.5" x14ac:dyDescent="0.35">
      <c r="B299" s="3">
        <v>42437</v>
      </c>
      <c r="C299" s="2">
        <v>5.09</v>
      </c>
      <c r="D299" s="2">
        <v>5.09</v>
      </c>
      <c r="E299" s="2">
        <v>281</v>
      </c>
      <c r="F299" s="2"/>
      <c r="G299" s="2"/>
      <c r="H299" s="21">
        <f t="shared" si="4"/>
        <v>9.9206349206348854E-3</v>
      </c>
      <c r="I299" s="4"/>
      <c r="J299" s="4"/>
      <c r="K299" s="4"/>
    </row>
    <row r="300" spans="2:11" ht="13.5" x14ac:dyDescent="0.35">
      <c r="B300" s="3">
        <v>42438</v>
      </c>
      <c r="C300" s="2">
        <v>5.0999999999999996</v>
      </c>
      <c r="D300" s="2">
        <v>5.0999999999999996</v>
      </c>
      <c r="E300" s="2">
        <v>914</v>
      </c>
      <c r="F300" s="2"/>
      <c r="G300" s="2"/>
      <c r="H300" s="21">
        <f t="shared" si="4"/>
        <v>1.9646365422396439E-3</v>
      </c>
      <c r="I300" s="4"/>
      <c r="J300" s="4"/>
      <c r="K300" s="4"/>
    </row>
    <row r="301" spans="2:11" ht="13.5" x14ac:dyDescent="0.35">
      <c r="B301" s="3">
        <v>42439</v>
      </c>
      <c r="C301" s="2">
        <v>5.08</v>
      </c>
      <c r="D301" s="2">
        <v>5.08</v>
      </c>
      <c r="E301" s="2">
        <v>2682</v>
      </c>
      <c r="F301" s="2"/>
      <c r="G301" s="2"/>
      <c r="H301" s="21">
        <f t="shared" si="4"/>
        <v>-3.9215686274508971E-3</v>
      </c>
      <c r="I301" s="4"/>
      <c r="J301" s="4"/>
      <c r="K301" s="4"/>
    </row>
    <row r="302" spans="2:11" ht="13.5" x14ac:dyDescent="0.35">
      <c r="B302" s="3">
        <v>42440</v>
      </c>
      <c r="C302" s="2">
        <v>5.0599999999999996</v>
      </c>
      <c r="D302" s="2">
        <v>5.0599999999999996</v>
      </c>
      <c r="E302" s="2">
        <v>185</v>
      </c>
      <c r="F302" s="2"/>
      <c r="G302" s="2"/>
      <c r="H302" s="21">
        <f t="shared" si="4"/>
        <v>-3.937007874015839E-3</v>
      </c>
      <c r="I302" s="4"/>
      <c r="J302" s="4"/>
      <c r="K302" s="4"/>
    </row>
    <row r="303" spans="2:11" ht="13.5" x14ac:dyDescent="0.35">
      <c r="B303" s="3">
        <v>42443</v>
      </c>
      <c r="C303" s="2">
        <v>5.04</v>
      </c>
      <c r="D303" s="2">
        <v>5.04</v>
      </c>
      <c r="E303" s="2">
        <v>207</v>
      </c>
      <c r="F303" s="2"/>
      <c r="G303" s="2"/>
      <c r="H303" s="21">
        <f t="shared" si="4"/>
        <v>-3.9525691699603908E-3</v>
      </c>
      <c r="I303" s="4"/>
      <c r="J303" s="4"/>
      <c r="K303" s="4"/>
    </row>
    <row r="304" spans="2:11" ht="13.5" x14ac:dyDescent="0.35">
      <c r="B304" s="3">
        <v>42444</v>
      </c>
      <c r="C304" s="2">
        <v>5.0199999999999996</v>
      </c>
      <c r="D304" s="2">
        <v>5.0199999999999996</v>
      </c>
      <c r="E304" s="2">
        <v>513</v>
      </c>
      <c r="F304" s="2"/>
      <c r="G304" s="2"/>
      <c r="H304" s="21">
        <f t="shared" si="4"/>
        <v>-3.96825396825406E-3</v>
      </c>
      <c r="I304" s="4"/>
      <c r="J304" s="4"/>
      <c r="K304" s="4"/>
    </row>
    <row r="305" spans="2:11" ht="13.5" x14ac:dyDescent="0.35">
      <c r="B305" s="3">
        <v>42445</v>
      </c>
      <c r="C305" s="2">
        <v>5</v>
      </c>
      <c r="D305" s="2">
        <v>5</v>
      </c>
      <c r="E305" s="2">
        <v>750</v>
      </c>
      <c r="F305" s="2"/>
      <c r="G305" s="2"/>
      <c r="H305" s="21">
        <f t="shared" si="4"/>
        <v>-3.9840637450198361E-3</v>
      </c>
      <c r="I305" s="4"/>
      <c r="J305" s="4"/>
      <c r="K305" s="4"/>
    </row>
    <row r="306" spans="2:11" ht="13.5" x14ac:dyDescent="0.35">
      <c r="B306" s="3">
        <v>42446</v>
      </c>
      <c r="C306" s="2">
        <v>5</v>
      </c>
      <c r="D306" s="2">
        <v>5</v>
      </c>
      <c r="E306" s="2">
        <v>330</v>
      </c>
      <c r="F306" s="2"/>
      <c r="G306" s="2"/>
      <c r="H306" s="21">
        <f t="shared" si="4"/>
        <v>0</v>
      </c>
      <c r="I306" s="4"/>
      <c r="J306" s="4"/>
      <c r="K306" s="4"/>
    </row>
    <row r="307" spans="2:11" ht="13.5" x14ac:dyDescent="0.35">
      <c r="B307" s="3">
        <v>42447</v>
      </c>
      <c r="C307" s="2">
        <v>4.99</v>
      </c>
      <c r="D307" s="2">
        <v>4.99</v>
      </c>
      <c r="E307" s="2">
        <v>450</v>
      </c>
      <c r="F307" s="2"/>
      <c r="G307" s="2"/>
      <c r="H307" s="21">
        <f t="shared" si="4"/>
        <v>-1.9999999999999575E-3</v>
      </c>
      <c r="I307" s="4"/>
      <c r="J307" s="4"/>
      <c r="K307" s="4"/>
    </row>
    <row r="308" spans="2:11" ht="13.5" x14ac:dyDescent="0.35">
      <c r="B308" s="3">
        <v>42450</v>
      </c>
      <c r="C308" s="2">
        <v>4.91</v>
      </c>
      <c r="D308" s="2">
        <v>4.91</v>
      </c>
      <c r="E308" s="2">
        <v>750</v>
      </c>
      <c r="F308" s="2"/>
      <c r="G308" s="2"/>
      <c r="H308" s="21">
        <f t="shared" si="4"/>
        <v>-1.6032064128256526E-2</v>
      </c>
      <c r="I308" s="4"/>
      <c r="J308" s="4"/>
      <c r="K308" s="4"/>
    </row>
    <row r="309" spans="2:11" ht="13.5" x14ac:dyDescent="0.35">
      <c r="B309" s="3">
        <v>42451</v>
      </c>
      <c r="C309" s="2">
        <v>4.9000000000000004</v>
      </c>
      <c r="D309" s="2">
        <v>4.9000000000000004</v>
      </c>
      <c r="E309" s="2">
        <v>2810</v>
      </c>
      <c r="F309" s="2"/>
      <c r="G309" s="2"/>
      <c r="H309" s="21">
        <f t="shared" si="4"/>
        <v>-2.0366598778003638E-3</v>
      </c>
      <c r="I309" s="4"/>
      <c r="J309" s="4"/>
      <c r="K309" s="4"/>
    </row>
    <row r="310" spans="2:11" ht="13.5" x14ac:dyDescent="0.35">
      <c r="B310" s="3">
        <v>42452</v>
      </c>
      <c r="C310" s="2">
        <v>4.9000000000000004</v>
      </c>
      <c r="D310" s="2">
        <v>4.9000000000000004</v>
      </c>
      <c r="E310" s="2">
        <v>1275</v>
      </c>
      <c r="F310" s="2"/>
      <c r="G310" s="2"/>
      <c r="H310" s="21">
        <f t="shared" si="4"/>
        <v>0</v>
      </c>
      <c r="I310" s="4"/>
      <c r="J310" s="4"/>
      <c r="K310" s="4"/>
    </row>
    <row r="311" spans="2:11" ht="13.5" x14ac:dyDescent="0.35">
      <c r="B311" s="3">
        <v>42453</v>
      </c>
      <c r="C311" s="2">
        <v>4.9000000000000004</v>
      </c>
      <c r="D311" s="2">
        <v>4.9000000000000004</v>
      </c>
      <c r="E311" s="2">
        <v>3799</v>
      </c>
      <c r="F311" s="2"/>
      <c r="G311" s="2"/>
      <c r="H311" s="21">
        <f t="shared" si="4"/>
        <v>0</v>
      </c>
      <c r="I311" s="4"/>
      <c r="J311" s="4"/>
      <c r="K311" s="4"/>
    </row>
    <row r="312" spans="2:11" ht="13.5" x14ac:dyDescent="0.35">
      <c r="B312" s="3">
        <v>42454</v>
      </c>
      <c r="C312" s="2">
        <v>4.9000000000000004</v>
      </c>
      <c r="D312" s="2">
        <v>4.9000000000000004</v>
      </c>
      <c r="E312" s="2">
        <v>120</v>
      </c>
      <c r="F312" s="2"/>
      <c r="G312" s="2"/>
      <c r="H312" s="21">
        <f t="shared" si="4"/>
        <v>0</v>
      </c>
      <c r="I312" s="4"/>
      <c r="J312" s="4"/>
      <c r="K312" s="4"/>
    </row>
    <row r="313" spans="2:11" ht="13.5" x14ac:dyDescent="0.35">
      <c r="B313" s="3">
        <v>42457</v>
      </c>
      <c r="C313" s="2">
        <v>4.8</v>
      </c>
      <c r="D313" s="2">
        <v>4.8</v>
      </c>
      <c r="E313" s="2">
        <v>1410</v>
      </c>
      <c r="F313" s="2"/>
      <c r="G313" s="2"/>
      <c r="H313" s="21">
        <f t="shared" si="4"/>
        <v>-2.0408163265306228E-2</v>
      </c>
      <c r="I313" s="4"/>
      <c r="J313" s="4"/>
      <c r="K313" s="4"/>
    </row>
    <row r="314" spans="2:11" ht="13.5" x14ac:dyDescent="0.35">
      <c r="B314" s="3">
        <v>42458</v>
      </c>
      <c r="C314" s="2">
        <v>4.8</v>
      </c>
      <c r="D314" s="2">
        <v>4.8</v>
      </c>
      <c r="E314" s="2">
        <v>2161</v>
      </c>
      <c r="F314" s="2"/>
      <c r="G314" s="2"/>
      <c r="H314" s="21">
        <f t="shared" si="4"/>
        <v>0</v>
      </c>
      <c r="I314" s="4"/>
      <c r="J314" s="4"/>
      <c r="K314" s="4"/>
    </row>
    <row r="315" spans="2:11" ht="13.5" x14ac:dyDescent="0.35">
      <c r="B315" s="3">
        <v>42459</v>
      </c>
      <c r="C315" s="2">
        <v>4.79</v>
      </c>
      <c r="D315" s="2">
        <v>4.79</v>
      </c>
      <c r="E315" s="2">
        <v>2470</v>
      </c>
      <c r="F315" s="2"/>
      <c r="G315" s="2"/>
      <c r="H315" s="21">
        <f t="shared" si="4"/>
        <v>-2.0833333333332891E-3</v>
      </c>
      <c r="I315" s="4"/>
      <c r="J315" s="4"/>
      <c r="K315" s="4"/>
    </row>
    <row r="316" spans="2:11" ht="13.5" x14ac:dyDescent="0.35">
      <c r="B316" s="3">
        <v>42460</v>
      </c>
      <c r="C316" s="2">
        <v>4.79</v>
      </c>
      <c r="D316" s="2">
        <v>4.79</v>
      </c>
      <c r="E316" s="2">
        <v>1269</v>
      </c>
      <c r="F316" s="2"/>
      <c r="G316" s="2"/>
      <c r="H316" s="21">
        <f t="shared" si="4"/>
        <v>0</v>
      </c>
      <c r="I316" s="4"/>
      <c r="J316" s="4"/>
      <c r="K316" s="4"/>
    </row>
    <row r="317" spans="2:11" ht="13.5" x14ac:dyDescent="0.35">
      <c r="B317" s="3">
        <v>42461</v>
      </c>
      <c r="C317" s="2">
        <v>4.8</v>
      </c>
      <c r="D317" s="2">
        <v>4.8</v>
      </c>
      <c r="E317" s="2">
        <v>1444</v>
      </c>
      <c r="F317" s="2"/>
      <c r="G317" s="2"/>
      <c r="H317" s="21">
        <f t="shared" si="4"/>
        <v>2.087682672233776E-3</v>
      </c>
      <c r="I317" s="4"/>
      <c r="J317" s="4"/>
      <c r="K317" s="4"/>
    </row>
    <row r="318" spans="2:11" ht="13.5" x14ac:dyDescent="0.35">
      <c r="B318" s="3">
        <v>42464</v>
      </c>
      <c r="C318" s="2">
        <v>4.68</v>
      </c>
      <c r="D318" s="2">
        <v>4.68</v>
      </c>
      <c r="E318" s="2">
        <v>485</v>
      </c>
      <c r="F318" s="2"/>
      <c r="G318" s="2"/>
      <c r="H318" s="21">
        <f t="shared" si="4"/>
        <v>-2.5000000000000022E-2</v>
      </c>
      <c r="I318" s="4"/>
      <c r="J318" s="4"/>
      <c r="K318" s="4"/>
    </row>
    <row r="319" spans="2:11" ht="13.5" x14ac:dyDescent="0.35">
      <c r="B319" s="3">
        <v>42465</v>
      </c>
      <c r="C319" s="2">
        <v>4.68</v>
      </c>
      <c r="D319" s="2">
        <v>4.68</v>
      </c>
      <c r="E319" s="2">
        <v>578</v>
      </c>
      <c r="F319" s="2"/>
      <c r="G319" s="2"/>
      <c r="H319" s="21">
        <f t="shared" si="4"/>
        <v>0</v>
      </c>
      <c r="I319" s="4"/>
      <c r="J319" s="4"/>
      <c r="K319" s="4"/>
    </row>
    <row r="320" spans="2:11" ht="13.5" x14ac:dyDescent="0.35">
      <c r="B320" s="3">
        <v>42466</v>
      </c>
      <c r="C320" s="2">
        <v>4.7</v>
      </c>
      <c r="D320" s="2">
        <v>4.7</v>
      </c>
      <c r="E320" s="2">
        <v>1856</v>
      </c>
      <c r="F320" s="2"/>
      <c r="G320" s="2"/>
      <c r="H320" s="21">
        <f t="shared" si="4"/>
        <v>4.2735042735043728E-3</v>
      </c>
      <c r="I320" s="4"/>
      <c r="J320" s="4"/>
      <c r="K320" s="4"/>
    </row>
    <row r="321" spans="2:11" ht="13.5" x14ac:dyDescent="0.35">
      <c r="B321" s="3">
        <v>42467</v>
      </c>
      <c r="C321" s="2">
        <v>4.75</v>
      </c>
      <c r="D321" s="2">
        <v>4.75</v>
      </c>
      <c r="E321" s="2">
        <v>536</v>
      </c>
      <c r="F321" s="2"/>
      <c r="G321" s="2"/>
      <c r="H321" s="21">
        <f t="shared" si="4"/>
        <v>1.0638297872340387E-2</v>
      </c>
      <c r="I321" s="4"/>
      <c r="J321" s="4"/>
      <c r="K321" s="4"/>
    </row>
    <row r="322" spans="2:11" ht="13.5" x14ac:dyDescent="0.35">
      <c r="B322" s="3">
        <v>42468</v>
      </c>
      <c r="C322" s="2">
        <v>4.7</v>
      </c>
      <c r="D322" s="2">
        <v>4.7</v>
      </c>
      <c r="E322" s="2">
        <v>950</v>
      </c>
      <c r="F322" s="2"/>
      <c r="G322" s="2"/>
      <c r="H322" s="21">
        <f t="shared" si="4"/>
        <v>-1.0526315789473648E-2</v>
      </c>
      <c r="I322" s="4"/>
      <c r="J322" s="4"/>
      <c r="K322" s="4"/>
    </row>
    <row r="323" spans="2:11" ht="13.5" x14ac:dyDescent="0.35">
      <c r="B323" s="3">
        <v>42471</v>
      </c>
      <c r="C323" s="2">
        <v>4.7</v>
      </c>
      <c r="D323" s="2">
        <v>4.7</v>
      </c>
      <c r="E323" s="2">
        <v>1170</v>
      </c>
      <c r="F323" s="2"/>
      <c r="G323" s="2"/>
      <c r="H323" s="21">
        <f t="shared" si="4"/>
        <v>0</v>
      </c>
      <c r="I323" s="4"/>
      <c r="J323" s="4"/>
      <c r="K323" s="4"/>
    </row>
    <row r="324" spans="2:11" ht="13.5" x14ac:dyDescent="0.35">
      <c r="B324" s="3">
        <v>42472</v>
      </c>
      <c r="C324" s="2">
        <v>4.8</v>
      </c>
      <c r="D324" s="2">
        <v>4.8</v>
      </c>
      <c r="E324" s="2">
        <v>1641</v>
      </c>
      <c r="F324" s="2"/>
      <c r="G324" s="2"/>
      <c r="H324" s="21">
        <f t="shared" si="4"/>
        <v>2.1276595744680774E-2</v>
      </c>
      <c r="I324" s="4"/>
      <c r="J324" s="4"/>
      <c r="K324" s="4"/>
    </row>
    <row r="325" spans="2:11" ht="13.5" x14ac:dyDescent="0.35">
      <c r="B325" s="3">
        <v>42473</v>
      </c>
      <c r="C325" s="2">
        <v>4.66</v>
      </c>
      <c r="D325" s="2">
        <v>4.66</v>
      </c>
      <c r="E325" s="2">
        <v>1120</v>
      </c>
      <c r="F325" s="2"/>
      <c r="G325" s="2"/>
      <c r="H325" s="21">
        <f t="shared" si="4"/>
        <v>-2.9166666666666601E-2</v>
      </c>
      <c r="I325" s="4"/>
      <c r="J325" s="4"/>
      <c r="K325" s="4"/>
    </row>
    <row r="326" spans="2:11" ht="13.5" x14ac:dyDescent="0.35">
      <c r="B326" s="3">
        <v>42474</v>
      </c>
      <c r="C326" s="2">
        <v>4.7</v>
      </c>
      <c r="D326" s="2">
        <v>4.7</v>
      </c>
      <c r="E326" s="2">
        <v>4947</v>
      </c>
      <c r="F326" s="2"/>
      <c r="G326" s="2"/>
      <c r="H326" s="21">
        <f t="shared" si="4"/>
        <v>8.5836909871244704E-3</v>
      </c>
      <c r="I326" s="4"/>
      <c r="J326" s="4"/>
      <c r="K326" s="4"/>
    </row>
    <row r="327" spans="2:11" ht="13.5" x14ac:dyDescent="0.35">
      <c r="B327" s="3">
        <v>42475</v>
      </c>
      <c r="C327" s="2">
        <v>4.6500000000000004</v>
      </c>
      <c r="D327" s="2">
        <v>4.6500000000000004</v>
      </c>
      <c r="E327" s="2">
        <v>1083</v>
      </c>
      <c r="F327" s="2"/>
      <c r="G327" s="2"/>
      <c r="H327" s="21">
        <f t="shared" ref="H327:H390" si="5">(D327-D326)/D326</f>
        <v>-1.0638297872340387E-2</v>
      </c>
      <c r="I327" s="4"/>
      <c r="J327" s="4"/>
      <c r="K327" s="4"/>
    </row>
    <row r="328" spans="2:11" ht="13.5" x14ac:dyDescent="0.35">
      <c r="B328" s="3">
        <v>42478</v>
      </c>
      <c r="C328" s="2">
        <v>4.57</v>
      </c>
      <c r="D328" s="2">
        <v>4.57</v>
      </c>
      <c r="E328" s="2">
        <v>1755</v>
      </c>
      <c r="F328" s="2"/>
      <c r="G328" s="2"/>
      <c r="H328" s="21">
        <f t="shared" si="5"/>
        <v>-1.7204301075268831E-2</v>
      </c>
      <c r="I328" s="4"/>
      <c r="J328" s="4"/>
      <c r="K328" s="4"/>
    </row>
    <row r="329" spans="2:11" ht="13.5" x14ac:dyDescent="0.35">
      <c r="B329" s="3">
        <v>42479</v>
      </c>
      <c r="C329" s="2">
        <v>4.5999999999999996</v>
      </c>
      <c r="D329" s="2">
        <v>4.5999999999999996</v>
      </c>
      <c r="E329" s="2">
        <v>2191</v>
      </c>
      <c r="F329" s="2"/>
      <c r="G329" s="2"/>
      <c r="H329" s="21">
        <f t="shared" si="5"/>
        <v>6.5645514223193341E-3</v>
      </c>
      <c r="I329" s="4"/>
      <c r="J329" s="4"/>
      <c r="K329" s="4"/>
    </row>
    <row r="330" spans="2:11" ht="13.5" x14ac:dyDescent="0.35">
      <c r="B330" s="3">
        <v>42480</v>
      </c>
      <c r="C330" s="2">
        <v>4.5999999999999996</v>
      </c>
      <c r="D330" s="2">
        <v>4.5999999999999996</v>
      </c>
      <c r="E330" s="2">
        <v>340</v>
      </c>
      <c r="F330" s="2"/>
      <c r="G330" s="2"/>
      <c r="H330" s="21">
        <f t="shared" si="5"/>
        <v>0</v>
      </c>
      <c r="I330" s="4"/>
      <c r="J330" s="4"/>
      <c r="K330" s="4"/>
    </row>
    <row r="331" spans="2:11" ht="13.5" x14ac:dyDescent="0.35">
      <c r="B331" s="3">
        <v>42481</v>
      </c>
      <c r="C331" s="2">
        <v>4.7</v>
      </c>
      <c r="D331" s="2">
        <v>4.7</v>
      </c>
      <c r="E331" s="2">
        <v>3301</v>
      </c>
      <c r="F331" s="2"/>
      <c r="G331" s="2"/>
      <c r="H331" s="21">
        <f t="shared" si="5"/>
        <v>2.1739130434782726E-2</v>
      </c>
      <c r="I331" s="4"/>
      <c r="J331" s="4"/>
      <c r="K331" s="4"/>
    </row>
    <row r="332" spans="2:11" ht="13.5" x14ac:dyDescent="0.35">
      <c r="B332" s="3">
        <v>42482</v>
      </c>
      <c r="C332" s="2">
        <v>4.7</v>
      </c>
      <c r="D332" s="2">
        <v>4.7</v>
      </c>
      <c r="E332" s="2">
        <v>1304</v>
      </c>
      <c r="F332" s="2"/>
      <c r="G332" s="2"/>
      <c r="H332" s="21">
        <f t="shared" si="5"/>
        <v>0</v>
      </c>
      <c r="I332" s="4"/>
      <c r="J332" s="4"/>
      <c r="K332" s="4"/>
    </row>
    <row r="333" spans="2:11" ht="13.5" x14ac:dyDescent="0.35">
      <c r="B333" s="3">
        <v>42485</v>
      </c>
      <c r="C333" s="2">
        <v>4.78</v>
      </c>
      <c r="D333" s="2">
        <v>4.78</v>
      </c>
      <c r="E333" s="2">
        <v>1350</v>
      </c>
      <c r="F333" s="2"/>
      <c r="G333" s="2"/>
      <c r="H333" s="21">
        <f t="shared" si="5"/>
        <v>1.7021276595744695E-2</v>
      </c>
      <c r="I333" s="4"/>
      <c r="J333" s="4"/>
      <c r="K333" s="4"/>
    </row>
    <row r="334" spans="2:11" ht="13.5" x14ac:dyDescent="0.35">
      <c r="B334" s="3">
        <v>42486</v>
      </c>
      <c r="C334" s="2">
        <v>4.92</v>
      </c>
      <c r="D334" s="2">
        <v>4.92</v>
      </c>
      <c r="E334" s="2">
        <v>13848</v>
      </c>
      <c r="F334" s="2"/>
      <c r="G334" s="2"/>
      <c r="H334" s="21">
        <f t="shared" si="5"/>
        <v>2.9288702928870224E-2</v>
      </c>
      <c r="I334" s="4"/>
      <c r="J334" s="4"/>
      <c r="K334" s="4"/>
    </row>
    <row r="335" spans="2:11" ht="13.5" x14ac:dyDescent="0.35">
      <c r="B335" s="3">
        <v>42487</v>
      </c>
      <c r="C335" s="2">
        <v>5</v>
      </c>
      <c r="D335" s="2">
        <v>5</v>
      </c>
      <c r="E335" s="2">
        <v>2650</v>
      </c>
      <c r="F335" s="2"/>
      <c r="G335" s="2"/>
      <c r="H335" s="21">
        <f t="shared" si="5"/>
        <v>1.6260162601626032E-2</v>
      </c>
      <c r="I335" s="4"/>
      <c r="J335" s="4"/>
      <c r="K335" s="4"/>
    </row>
    <row r="336" spans="2:11" ht="13.5" x14ac:dyDescent="0.35">
      <c r="B336" s="3">
        <v>42488</v>
      </c>
      <c r="C336" s="2">
        <v>5.15</v>
      </c>
      <c r="D336" s="2">
        <v>5.15</v>
      </c>
      <c r="E336" s="2">
        <v>21086</v>
      </c>
      <c r="F336" s="2"/>
      <c r="G336" s="2"/>
      <c r="H336" s="21">
        <f t="shared" si="5"/>
        <v>3.0000000000000072E-2</v>
      </c>
      <c r="I336" s="4"/>
      <c r="J336" s="4"/>
      <c r="K336" s="4"/>
    </row>
    <row r="337" spans="2:11" ht="13.5" x14ac:dyDescent="0.35">
      <c r="B337" s="3">
        <v>42489</v>
      </c>
      <c r="C337" s="2">
        <v>5.2</v>
      </c>
      <c r="D337" s="2">
        <v>5.2</v>
      </c>
      <c r="E337" s="2">
        <v>1060</v>
      </c>
      <c r="F337" s="2"/>
      <c r="G337" s="2"/>
      <c r="H337" s="21">
        <f t="shared" si="5"/>
        <v>9.7087378640776344E-3</v>
      </c>
      <c r="I337" s="4"/>
      <c r="J337" s="4"/>
      <c r="K337" s="4"/>
    </row>
    <row r="338" spans="2:11" ht="13.5" x14ac:dyDescent="0.35">
      <c r="B338" s="3">
        <v>42492</v>
      </c>
      <c r="C338" s="2">
        <v>5.14</v>
      </c>
      <c r="D338" s="2">
        <v>5.14</v>
      </c>
      <c r="E338" s="2">
        <v>1991</v>
      </c>
      <c r="F338" s="2"/>
      <c r="G338" s="2"/>
      <c r="H338" s="21">
        <f t="shared" si="5"/>
        <v>-1.1538461538461635E-2</v>
      </c>
      <c r="I338" s="4"/>
      <c r="J338" s="4"/>
      <c r="K338" s="4"/>
    </row>
    <row r="339" spans="2:11" ht="13.5" x14ac:dyDescent="0.35">
      <c r="B339" s="3">
        <v>42493</v>
      </c>
      <c r="C339" s="2">
        <v>5.08</v>
      </c>
      <c r="D339" s="2">
        <v>5.08</v>
      </c>
      <c r="E339" s="2">
        <v>720</v>
      </c>
      <c r="F339" s="2"/>
      <c r="G339" s="2"/>
      <c r="H339" s="21">
        <f t="shared" si="5"/>
        <v>-1.1673151750972686E-2</v>
      </c>
      <c r="I339" s="4"/>
      <c r="J339" s="4"/>
      <c r="K339" s="4"/>
    </row>
    <row r="340" spans="2:11" ht="13.5" x14ac:dyDescent="0.35">
      <c r="B340" s="3">
        <v>42494</v>
      </c>
      <c r="C340" s="2">
        <v>5.09</v>
      </c>
      <c r="D340" s="2">
        <v>5.09</v>
      </c>
      <c r="E340" s="2">
        <v>1541</v>
      </c>
      <c r="F340" s="2"/>
      <c r="G340" s="2"/>
      <c r="H340" s="21">
        <f t="shared" si="5"/>
        <v>1.9685039370078319E-3</v>
      </c>
      <c r="I340" s="4"/>
      <c r="J340" s="4"/>
      <c r="K340" s="4"/>
    </row>
    <row r="341" spans="2:11" ht="13.5" x14ac:dyDescent="0.35">
      <c r="B341" s="3">
        <v>42495</v>
      </c>
      <c r="C341" s="2">
        <v>5.07</v>
      </c>
      <c r="D341" s="2">
        <v>5.07</v>
      </c>
      <c r="E341" s="2">
        <v>437</v>
      </c>
      <c r="F341" s="2"/>
      <c r="G341" s="2"/>
      <c r="H341" s="21">
        <f t="shared" si="5"/>
        <v>-3.9292730844792878E-3</v>
      </c>
      <c r="I341" s="4"/>
      <c r="J341" s="4"/>
      <c r="K341" s="4"/>
    </row>
    <row r="342" spans="2:11" ht="13.5" x14ac:dyDescent="0.35">
      <c r="B342" s="3">
        <v>42496</v>
      </c>
      <c r="C342" s="2">
        <v>5</v>
      </c>
      <c r="D342" s="2">
        <v>5</v>
      </c>
      <c r="E342" s="2">
        <v>2290</v>
      </c>
      <c r="F342" s="2"/>
      <c r="G342" s="2"/>
      <c r="H342" s="21">
        <f t="shared" si="5"/>
        <v>-1.3806706114398477E-2</v>
      </c>
      <c r="I342" s="4"/>
      <c r="J342" s="4"/>
      <c r="K342" s="4"/>
    </row>
    <row r="343" spans="2:11" ht="13.5" x14ac:dyDescent="0.35">
      <c r="B343" s="3">
        <v>42499</v>
      </c>
      <c r="C343" s="2">
        <v>4.9000000000000004</v>
      </c>
      <c r="D343" s="2">
        <v>4.9000000000000004</v>
      </c>
      <c r="E343" s="2">
        <v>336</v>
      </c>
      <c r="F343" s="2"/>
      <c r="G343" s="2"/>
      <c r="H343" s="21">
        <f t="shared" si="5"/>
        <v>-1.9999999999999928E-2</v>
      </c>
      <c r="I343" s="4"/>
      <c r="J343" s="4"/>
      <c r="K343" s="4"/>
    </row>
    <row r="344" spans="2:11" ht="13.5" x14ac:dyDescent="0.35">
      <c r="B344" s="3">
        <v>42500</v>
      </c>
      <c r="C344" s="2">
        <v>4.97</v>
      </c>
      <c r="D344" s="2">
        <v>4.97</v>
      </c>
      <c r="E344" s="2">
        <v>1081</v>
      </c>
      <c r="F344" s="2"/>
      <c r="G344" s="2"/>
      <c r="H344" s="21">
        <f t="shared" si="5"/>
        <v>1.4285714285714162E-2</v>
      </c>
      <c r="I344" s="4"/>
      <c r="J344" s="4"/>
      <c r="K344" s="4"/>
    </row>
    <row r="345" spans="2:11" ht="13.5" x14ac:dyDescent="0.35">
      <c r="B345" s="3">
        <v>42501</v>
      </c>
      <c r="C345" s="2">
        <v>4.8499999999999996</v>
      </c>
      <c r="D345" s="2">
        <v>4.8499999999999996</v>
      </c>
      <c r="E345" s="2">
        <v>61</v>
      </c>
      <c r="F345" s="2"/>
      <c r="G345" s="2"/>
      <c r="H345" s="21">
        <f t="shared" si="5"/>
        <v>-2.4144869215291773E-2</v>
      </c>
      <c r="I345" s="4"/>
      <c r="J345" s="4"/>
      <c r="K345" s="4"/>
    </row>
    <row r="346" spans="2:11" ht="13.5" x14ac:dyDescent="0.35">
      <c r="B346" s="3">
        <v>42502</v>
      </c>
      <c r="C346" s="2">
        <v>5</v>
      </c>
      <c r="D346" s="2">
        <v>5</v>
      </c>
      <c r="E346" s="2">
        <v>2013</v>
      </c>
      <c r="F346" s="2"/>
      <c r="G346" s="2"/>
      <c r="H346" s="21">
        <f t="shared" si="5"/>
        <v>3.0927835051546466E-2</v>
      </c>
      <c r="I346" s="4"/>
      <c r="J346" s="4"/>
      <c r="K346" s="4"/>
    </row>
    <row r="347" spans="2:11" ht="13.5" x14ac:dyDescent="0.35">
      <c r="B347" s="3">
        <v>42503</v>
      </c>
      <c r="C347" s="2">
        <v>5.0199999999999996</v>
      </c>
      <c r="D347" s="2">
        <v>5.0199999999999996</v>
      </c>
      <c r="E347" s="2">
        <v>3357</v>
      </c>
      <c r="F347" s="2"/>
      <c r="G347" s="2"/>
      <c r="H347" s="21">
        <f t="shared" si="5"/>
        <v>3.9999999999999151E-3</v>
      </c>
      <c r="I347" s="4"/>
      <c r="J347" s="4"/>
      <c r="K347" s="4"/>
    </row>
    <row r="348" spans="2:11" ht="13.5" x14ac:dyDescent="0.35">
      <c r="B348" s="3">
        <v>42506</v>
      </c>
      <c r="C348" s="2">
        <v>5.08</v>
      </c>
      <c r="D348" s="2">
        <v>5.08</v>
      </c>
      <c r="E348" s="2">
        <v>1559</v>
      </c>
      <c r="F348" s="2"/>
      <c r="G348" s="2"/>
      <c r="H348" s="21">
        <f t="shared" si="5"/>
        <v>1.1952191235059861E-2</v>
      </c>
      <c r="I348" s="4"/>
      <c r="J348" s="4"/>
      <c r="K348" s="4"/>
    </row>
    <row r="349" spans="2:11" ht="13.5" x14ac:dyDescent="0.35">
      <c r="B349" s="3">
        <v>42507</v>
      </c>
      <c r="C349" s="2">
        <v>5</v>
      </c>
      <c r="D349" s="2">
        <v>5</v>
      </c>
      <c r="E349" s="2">
        <v>6535</v>
      </c>
      <c r="F349" s="2"/>
      <c r="G349" s="2"/>
      <c r="H349" s="21">
        <f t="shared" si="5"/>
        <v>-1.5748031496063006E-2</v>
      </c>
      <c r="I349" s="4"/>
      <c r="J349" s="4"/>
      <c r="K349" s="4"/>
    </row>
    <row r="350" spans="2:11" ht="13.5" x14ac:dyDescent="0.35">
      <c r="B350" s="3">
        <v>42508</v>
      </c>
      <c r="C350" s="2">
        <v>5</v>
      </c>
      <c r="D350" s="2">
        <v>5</v>
      </c>
      <c r="E350" s="2">
        <v>2885</v>
      </c>
      <c r="F350" s="2"/>
      <c r="G350" s="2"/>
      <c r="H350" s="21">
        <f t="shared" si="5"/>
        <v>0</v>
      </c>
      <c r="I350" s="4"/>
      <c r="J350" s="4"/>
      <c r="K350" s="4"/>
    </row>
    <row r="351" spans="2:11" ht="13.5" x14ac:dyDescent="0.35">
      <c r="B351" s="3">
        <v>42509</v>
      </c>
      <c r="C351" s="2">
        <v>5</v>
      </c>
      <c r="D351" s="2">
        <v>5</v>
      </c>
      <c r="E351" s="2">
        <v>2135</v>
      </c>
      <c r="F351" s="2"/>
      <c r="G351" s="2"/>
      <c r="H351" s="21">
        <f t="shared" si="5"/>
        <v>0</v>
      </c>
      <c r="I351" s="4"/>
      <c r="J351" s="4"/>
      <c r="K351" s="4"/>
    </row>
    <row r="352" spans="2:11" ht="13.5" x14ac:dyDescent="0.35">
      <c r="B352" s="3">
        <v>42510</v>
      </c>
      <c r="C352" s="2">
        <v>5</v>
      </c>
      <c r="D352" s="2">
        <v>5</v>
      </c>
      <c r="E352" s="2">
        <v>99</v>
      </c>
      <c r="F352" s="2"/>
      <c r="G352" s="2"/>
      <c r="H352" s="21">
        <f t="shared" si="5"/>
        <v>0</v>
      </c>
      <c r="I352" s="4"/>
      <c r="J352" s="4"/>
      <c r="K352" s="4"/>
    </row>
    <row r="353" spans="2:11" ht="13.5" x14ac:dyDescent="0.35">
      <c r="B353" s="3">
        <v>42513</v>
      </c>
      <c r="C353" s="2">
        <v>5</v>
      </c>
      <c r="D353" s="2">
        <v>5</v>
      </c>
      <c r="E353" s="2">
        <v>170</v>
      </c>
      <c r="F353" s="2"/>
      <c r="G353" s="2"/>
      <c r="H353" s="21">
        <f t="shared" si="5"/>
        <v>0</v>
      </c>
      <c r="I353" s="4"/>
      <c r="J353" s="4"/>
      <c r="K353" s="4"/>
    </row>
    <row r="354" spans="2:11" ht="13.5" x14ac:dyDescent="0.35">
      <c r="B354" s="3">
        <v>42514</v>
      </c>
      <c r="C354" s="2">
        <v>4.97</v>
      </c>
      <c r="D354" s="2">
        <v>4.97</v>
      </c>
      <c r="E354" s="2">
        <v>235</v>
      </c>
      <c r="F354" s="2"/>
      <c r="G354" s="2"/>
      <c r="H354" s="21">
        <f t="shared" si="5"/>
        <v>-6.0000000000000496E-3</v>
      </c>
      <c r="I354" s="4"/>
      <c r="J354" s="4"/>
      <c r="K354" s="4"/>
    </row>
    <row r="355" spans="2:11" ht="13.5" x14ac:dyDescent="0.35">
      <c r="B355" s="3">
        <v>42515</v>
      </c>
      <c r="C355" s="2">
        <v>4.99</v>
      </c>
      <c r="D355" s="2">
        <v>4.99</v>
      </c>
      <c r="E355" s="2">
        <v>144</v>
      </c>
      <c r="F355" s="2"/>
      <c r="G355" s="2"/>
      <c r="H355" s="21">
        <f t="shared" si="5"/>
        <v>4.0241448692153849E-3</v>
      </c>
      <c r="I355" s="4"/>
      <c r="J355" s="4"/>
      <c r="K355" s="4"/>
    </row>
    <row r="356" spans="2:11" ht="13.5" x14ac:dyDescent="0.35">
      <c r="B356" s="3">
        <v>42516</v>
      </c>
      <c r="C356" s="2">
        <v>4.8499999999999996</v>
      </c>
      <c r="D356" s="2">
        <v>4.8499999999999996</v>
      </c>
      <c r="E356" s="2">
        <v>1410</v>
      </c>
      <c r="F356" s="2"/>
      <c r="G356" s="2"/>
      <c r="H356" s="21">
        <f t="shared" si="5"/>
        <v>-2.8056112224449009E-2</v>
      </c>
      <c r="I356" s="4"/>
      <c r="J356" s="4"/>
      <c r="K356" s="4"/>
    </row>
    <row r="357" spans="2:11" ht="13.5" x14ac:dyDescent="0.35">
      <c r="B357" s="3">
        <v>42517</v>
      </c>
      <c r="C357" s="2">
        <v>4.99</v>
      </c>
      <c r="D357" s="2">
        <v>4.99</v>
      </c>
      <c r="E357" s="2">
        <v>1223</v>
      </c>
      <c r="F357" s="2"/>
      <c r="G357" s="2"/>
      <c r="H357" s="21">
        <f t="shared" si="5"/>
        <v>2.8865979381443418E-2</v>
      </c>
      <c r="I357" s="4"/>
      <c r="J357" s="4"/>
      <c r="K357" s="4"/>
    </row>
    <row r="358" spans="2:11" ht="13.5" x14ac:dyDescent="0.35">
      <c r="B358" s="3">
        <v>42520</v>
      </c>
      <c r="C358" s="2">
        <v>4.9000000000000004</v>
      </c>
      <c r="D358" s="2">
        <v>4.9000000000000004</v>
      </c>
      <c r="E358" s="2">
        <v>1310</v>
      </c>
      <c r="F358" s="2"/>
      <c r="G358" s="2"/>
      <c r="H358" s="21">
        <f t="shared" si="5"/>
        <v>-1.8036072144288547E-2</v>
      </c>
      <c r="I358" s="4"/>
      <c r="J358" s="4"/>
      <c r="K358" s="4"/>
    </row>
    <row r="359" spans="2:11" ht="13.5" x14ac:dyDescent="0.35">
      <c r="B359" s="3">
        <v>42521</v>
      </c>
      <c r="C359" s="2">
        <v>4.9000000000000004</v>
      </c>
      <c r="D359" s="2">
        <v>4.9000000000000004</v>
      </c>
      <c r="E359" s="2">
        <v>2532</v>
      </c>
      <c r="F359" s="2"/>
      <c r="G359" s="2"/>
      <c r="H359" s="21">
        <f t="shared" si="5"/>
        <v>0</v>
      </c>
      <c r="I359" s="4"/>
      <c r="J359" s="4"/>
      <c r="K359" s="4"/>
    </row>
    <row r="360" spans="2:11" ht="13.5" x14ac:dyDescent="0.35">
      <c r="B360" s="3">
        <v>42522</v>
      </c>
      <c r="C360" s="2">
        <v>4.9000000000000004</v>
      </c>
      <c r="D360" s="2">
        <v>4.9000000000000004</v>
      </c>
      <c r="E360" s="2">
        <v>1991</v>
      </c>
      <c r="F360" s="2"/>
      <c r="G360" s="2"/>
      <c r="H360" s="21">
        <f t="shared" si="5"/>
        <v>0</v>
      </c>
      <c r="I360" s="4"/>
      <c r="J360" s="4"/>
      <c r="K360" s="4"/>
    </row>
    <row r="361" spans="2:11" ht="13.5" x14ac:dyDescent="0.35">
      <c r="B361" s="3">
        <v>42523</v>
      </c>
      <c r="C361" s="2">
        <v>4.9000000000000004</v>
      </c>
      <c r="D361" s="2">
        <v>4.9000000000000004</v>
      </c>
      <c r="E361" s="2">
        <v>242</v>
      </c>
      <c r="F361" s="2"/>
      <c r="G361" s="2"/>
      <c r="H361" s="21">
        <f t="shared" si="5"/>
        <v>0</v>
      </c>
      <c r="I361" s="4"/>
      <c r="J361" s="4"/>
      <c r="K361" s="4"/>
    </row>
    <row r="362" spans="2:11" ht="13.5" x14ac:dyDescent="0.35">
      <c r="B362" s="3">
        <v>42524</v>
      </c>
      <c r="C362" s="2">
        <v>4.8</v>
      </c>
      <c r="D362" s="2">
        <v>4.8</v>
      </c>
      <c r="E362" s="2">
        <v>880</v>
      </c>
      <c r="F362" s="2"/>
      <c r="G362" s="2"/>
      <c r="H362" s="21">
        <f t="shared" si="5"/>
        <v>-2.0408163265306228E-2</v>
      </c>
      <c r="I362" s="4"/>
      <c r="J362" s="4"/>
      <c r="K362" s="4"/>
    </row>
    <row r="363" spans="2:11" ht="13.5" x14ac:dyDescent="0.35">
      <c r="B363" s="3">
        <v>42527</v>
      </c>
      <c r="C363" s="2">
        <v>4.9000000000000004</v>
      </c>
      <c r="D363" s="2">
        <v>4.9000000000000004</v>
      </c>
      <c r="E363" s="2">
        <v>816</v>
      </c>
      <c r="F363" s="2"/>
      <c r="G363" s="2"/>
      <c r="H363" s="21">
        <f t="shared" si="5"/>
        <v>2.0833333333333447E-2</v>
      </c>
      <c r="I363" s="4"/>
      <c r="J363" s="4"/>
      <c r="K363" s="4"/>
    </row>
    <row r="364" spans="2:11" ht="13.5" x14ac:dyDescent="0.35">
      <c r="B364" s="3">
        <v>42528</v>
      </c>
      <c r="C364" s="2">
        <v>4.8499999999999996</v>
      </c>
      <c r="D364" s="2">
        <v>4.8499999999999996</v>
      </c>
      <c r="E364" s="2">
        <v>1150</v>
      </c>
      <c r="F364" s="2"/>
      <c r="G364" s="2"/>
      <c r="H364" s="21">
        <f t="shared" si="5"/>
        <v>-1.0204081632653206E-2</v>
      </c>
      <c r="I364" s="4"/>
      <c r="J364" s="4"/>
      <c r="K364" s="4"/>
    </row>
    <row r="365" spans="2:11" ht="13.5" x14ac:dyDescent="0.35">
      <c r="B365" s="3">
        <v>42529</v>
      </c>
      <c r="C365" s="2">
        <v>4.8099999999999996</v>
      </c>
      <c r="D365" s="2">
        <v>4.8099999999999996</v>
      </c>
      <c r="E365" s="2">
        <v>400</v>
      </c>
      <c r="F365" s="2"/>
      <c r="G365" s="2"/>
      <c r="H365" s="21">
        <f t="shared" si="5"/>
        <v>-8.2474226804123783E-3</v>
      </c>
      <c r="I365" s="4"/>
      <c r="J365" s="4"/>
      <c r="K365" s="4"/>
    </row>
    <row r="366" spans="2:11" ht="13.5" x14ac:dyDescent="0.35">
      <c r="B366" s="3">
        <v>42530</v>
      </c>
      <c r="C366" s="2">
        <v>4.8</v>
      </c>
      <c r="D366" s="2">
        <v>4.8</v>
      </c>
      <c r="E366" s="2">
        <v>2573</v>
      </c>
      <c r="F366" s="2"/>
      <c r="G366" s="2"/>
      <c r="H366" s="21">
        <f t="shared" si="5"/>
        <v>-2.0790020790020349E-3</v>
      </c>
      <c r="I366" s="4"/>
      <c r="J366" s="4"/>
      <c r="K366" s="4"/>
    </row>
    <row r="367" spans="2:11" ht="13.5" x14ac:dyDescent="0.35">
      <c r="B367" s="3">
        <v>42531</v>
      </c>
      <c r="C367" s="2">
        <v>4.8</v>
      </c>
      <c r="D367" s="2">
        <v>4.8</v>
      </c>
      <c r="E367" s="2">
        <v>3225</v>
      </c>
      <c r="F367" s="2"/>
      <c r="G367" s="2"/>
      <c r="H367" s="21">
        <f t="shared" si="5"/>
        <v>0</v>
      </c>
      <c r="I367" s="4"/>
      <c r="J367" s="4"/>
      <c r="K367" s="4"/>
    </row>
    <row r="368" spans="2:11" ht="13.5" x14ac:dyDescent="0.35">
      <c r="B368" s="3">
        <v>42534</v>
      </c>
      <c r="C368" s="2">
        <v>4.8</v>
      </c>
      <c r="D368" s="2">
        <v>4.8</v>
      </c>
      <c r="E368" s="2">
        <v>3252</v>
      </c>
      <c r="F368" s="2"/>
      <c r="G368" s="2"/>
      <c r="H368" s="21">
        <f t="shared" si="5"/>
        <v>0</v>
      </c>
      <c r="I368" s="4"/>
      <c r="J368" s="4"/>
      <c r="K368" s="4"/>
    </row>
    <row r="369" spans="2:11" ht="13.5" x14ac:dyDescent="0.35">
      <c r="B369" s="3">
        <v>42535</v>
      </c>
      <c r="C369" s="2">
        <v>4.79</v>
      </c>
      <c r="D369" s="2">
        <v>4.79</v>
      </c>
      <c r="E369" s="2">
        <v>1000</v>
      </c>
      <c r="F369" s="2"/>
      <c r="G369" s="2"/>
      <c r="H369" s="21">
        <f t="shared" si="5"/>
        <v>-2.0833333333332891E-3</v>
      </c>
      <c r="I369" s="4"/>
      <c r="J369" s="4"/>
      <c r="K369" s="4"/>
    </row>
    <row r="370" spans="2:11" ht="13.5" x14ac:dyDescent="0.35">
      <c r="B370" s="3">
        <v>42536</v>
      </c>
      <c r="C370" s="2">
        <v>4.7</v>
      </c>
      <c r="D370" s="2">
        <v>4.7</v>
      </c>
      <c r="E370" s="2">
        <v>2710</v>
      </c>
      <c r="F370" s="2"/>
      <c r="G370" s="2"/>
      <c r="H370" s="21">
        <f t="shared" si="5"/>
        <v>-1.8789144050104355E-2</v>
      </c>
      <c r="I370" s="4"/>
      <c r="J370" s="4"/>
      <c r="K370" s="4"/>
    </row>
    <row r="371" spans="2:11" ht="13.5" x14ac:dyDescent="0.35">
      <c r="B371" s="3">
        <v>42537</v>
      </c>
      <c r="C371" s="2">
        <v>4.75</v>
      </c>
      <c r="D371" s="2">
        <v>4.75</v>
      </c>
      <c r="E371" s="2">
        <v>1033</v>
      </c>
      <c r="F371" s="2"/>
      <c r="G371" s="2"/>
      <c r="H371" s="21">
        <f t="shared" si="5"/>
        <v>1.0638297872340387E-2</v>
      </c>
      <c r="I371" s="4"/>
      <c r="J371" s="4"/>
      <c r="K371" s="4"/>
    </row>
    <row r="372" spans="2:11" ht="13.5" x14ac:dyDescent="0.35">
      <c r="B372" s="3">
        <v>42538</v>
      </c>
      <c r="C372" s="2">
        <v>4.75</v>
      </c>
      <c r="D372" s="2">
        <v>4.75</v>
      </c>
      <c r="E372" s="2">
        <v>0</v>
      </c>
      <c r="F372" s="2"/>
      <c r="G372" s="2"/>
      <c r="H372" s="21">
        <f t="shared" si="5"/>
        <v>0</v>
      </c>
      <c r="I372" s="4"/>
      <c r="J372" s="4"/>
      <c r="K372" s="4"/>
    </row>
    <row r="373" spans="2:11" ht="13.5" x14ac:dyDescent="0.35">
      <c r="B373" s="3">
        <v>42541</v>
      </c>
      <c r="C373" s="2">
        <v>4.79</v>
      </c>
      <c r="D373" s="2">
        <v>4.79</v>
      </c>
      <c r="E373" s="2">
        <v>200</v>
      </c>
      <c r="F373" s="2"/>
      <c r="G373" s="2"/>
      <c r="H373" s="21">
        <f t="shared" si="5"/>
        <v>8.4210526315789541E-3</v>
      </c>
      <c r="I373" s="4"/>
      <c r="J373" s="4"/>
      <c r="K373" s="4"/>
    </row>
    <row r="374" spans="2:11" ht="13.5" x14ac:dyDescent="0.35">
      <c r="B374" s="3">
        <v>42542</v>
      </c>
      <c r="C374" s="2">
        <v>4.7</v>
      </c>
      <c r="D374" s="2">
        <v>4.7</v>
      </c>
      <c r="E374" s="2">
        <v>4932</v>
      </c>
      <c r="F374" s="2"/>
      <c r="G374" s="2"/>
      <c r="H374" s="21">
        <f t="shared" si="5"/>
        <v>-1.8789144050104355E-2</v>
      </c>
      <c r="I374" s="4"/>
      <c r="J374" s="4"/>
      <c r="K374" s="4"/>
    </row>
    <row r="375" spans="2:11" ht="13.5" x14ac:dyDescent="0.35">
      <c r="B375" s="3">
        <v>42543</v>
      </c>
      <c r="C375" s="2">
        <v>4.7</v>
      </c>
      <c r="D375" s="2">
        <v>4.7</v>
      </c>
      <c r="E375" s="2">
        <v>2155</v>
      </c>
      <c r="F375" s="2"/>
      <c r="G375" s="2"/>
      <c r="H375" s="21">
        <f t="shared" si="5"/>
        <v>0</v>
      </c>
      <c r="I375" s="4"/>
      <c r="J375" s="4"/>
      <c r="K375" s="4"/>
    </row>
    <row r="376" spans="2:11" ht="13.5" x14ac:dyDescent="0.35">
      <c r="B376" s="3">
        <v>42544</v>
      </c>
      <c r="C376" s="2">
        <v>4.7</v>
      </c>
      <c r="D376" s="2">
        <v>4.7</v>
      </c>
      <c r="E376" s="2">
        <v>1170</v>
      </c>
      <c r="F376" s="2"/>
      <c r="G376" s="2"/>
      <c r="H376" s="21">
        <f t="shared" si="5"/>
        <v>0</v>
      </c>
      <c r="I376" s="4"/>
      <c r="J376" s="4"/>
      <c r="K376" s="4"/>
    </row>
    <row r="377" spans="2:11" ht="13.5" x14ac:dyDescent="0.35">
      <c r="B377" s="3">
        <v>42545</v>
      </c>
      <c r="C377" s="2">
        <v>4.7</v>
      </c>
      <c r="D377" s="2">
        <v>4.7</v>
      </c>
      <c r="E377" s="2">
        <v>0</v>
      </c>
      <c r="F377" s="2"/>
      <c r="G377" s="2"/>
      <c r="H377" s="21">
        <f t="shared" si="5"/>
        <v>0</v>
      </c>
      <c r="I377" s="4"/>
      <c r="J377" s="4"/>
      <c r="K377" s="4"/>
    </row>
    <row r="378" spans="2:11" ht="13.5" x14ac:dyDescent="0.35">
      <c r="B378" s="3">
        <v>42548</v>
      </c>
      <c r="C378" s="2">
        <v>4.5999999999999996</v>
      </c>
      <c r="D378" s="2">
        <v>4.5999999999999996</v>
      </c>
      <c r="E378" s="2">
        <v>5151</v>
      </c>
      <c r="F378" s="2"/>
      <c r="G378" s="2"/>
      <c r="H378" s="21">
        <f t="shared" si="5"/>
        <v>-2.1276595744680965E-2</v>
      </c>
      <c r="I378" s="4"/>
      <c r="J378" s="4"/>
      <c r="K378" s="4"/>
    </row>
    <row r="379" spans="2:11" ht="13.5" x14ac:dyDescent="0.35">
      <c r="B379" s="3">
        <v>42549</v>
      </c>
      <c r="C379" s="2">
        <v>4.6500000000000004</v>
      </c>
      <c r="D379" s="2">
        <v>4.6500000000000004</v>
      </c>
      <c r="E379" s="2">
        <v>60</v>
      </c>
      <c r="F379" s="2"/>
      <c r="G379" s="2"/>
      <c r="H379" s="21">
        <f t="shared" si="5"/>
        <v>1.086956521739146E-2</v>
      </c>
      <c r="I379" s="4"/>
      <c r="J379" s="4"/>
      <c r="K379" s="4"/>
    </row>
    <row r="380" spans="2:11" ht="13.5" x14ac:dyDescent="0.35">
      <c r="B380" s="3">
        <v>42550</v>
      </c>
      <c r="C380" s="2">
        <v>4.6500000000000004</v>
      </c>
      <c r="D380" s="2">
        <v>4.6500000000000004</v>
      </c>
      <c r="E380" s="2">
        <v>530</v>
      </c>
      <c r="F380" s="2"/>
      <c r="G380" s="2"/>
      <c r="H380" s="21">
        <f t="shared" si="5"/>
        <v>0</v>
      </c>
      <c r="I380" s="4"/>
      <c r="J380" s="4"/>
      <c r="K380" s="4"/>
    </row>
    <row r="381" spans="2:11" ht="13.5" x14ac:dyDescent="0.35">
      <c r="B381" s="3">
        <v>42551</v>
      </c>
      <c r="C381" s="2">
        <v>4.5999999999999996</v>
      </c>
      <c r="D381" s="2">
        <v>4.5999999999999996</v>
      </c>
      <c r="E381" s="2">
        <v>1120</v>
      </c>
      <c r="F381" s="2"/>
      <c r="G381" s="2"/>
      <c r="H381" s="21">
        <f t="shared" si="5"/>
        <v>-1.0752688172043163E-2</v>
      </c>
      <c r="I381" s="4"/>
      <c r="J381" s="4"/>
      <c r="K381" s="4"/>
    </row>
    <row r="382" spans="2:11" ht="13.5" x14ac:dyDescent="0.35">
      <c r="B382" s="3">
        <v>42552</v>
      </c>
      <c r="C382" s="2">
        <v>4.6900000000000004</v>
      </c>
      <c r="D382" s="2">
        <v>4.6900000000000004</v>
      </c>
      <c r="E382" s="2">
        <v>1051</v>
      </c>
      <c r="F382" s="2"/>
      <c r="G382" s="2"/>
      <c r="H382" s="21">
        <f t="shared" si="5"/>
        <v>1.9565217391304512E-2</v>
      </c>
      <c r="I382" s="4"/>
      <c r="J382" s="4"/>
      <c r="K382" s="4"/>
    </row>
    <row r="383" spans="2:11" ht="13.5" x14ac:dyDescent="0.35">
      <c r="B383" s="3">
        <v>42555</v>
      </c>
      <c r="C383" s="2">
        <v>4.7</v>
      </c>
      <c r="D383" s="2">
        <v>4.7</v>
      </c>
      <c r="E383" s="2">
        <v>500</v>
      </c>
      <c r="F383" s="2"/>
      <c r="G383" s="2"/>
      <c r="H383" s="21">
        <f t="shared" si="5"/>
        <v>2.1321961620468627E-3</v>
      </c>
      <c r="I383" s="4"/>
      <c r="J383" s="4"/>
      <c r="K383" s="4"/>
    </row>
    <row r="384" spans="2:11" ht="13.5" x14ac:dyDescent="0.35">
      <c r="B384" s="3">
        <v>42559</v>
      </c>
      <c r="C384" s="2">
        <v>4.7</v>
      </c>
      <c r="D384" s="2">
        <v>4.7</v>
      </c>
      <c r="E384" s="2">
        <v>517</v>
      </c>
      <c r="F384" s="2"/>
      <c r="G384" s="2"/>
      <c r="H384" s="21">
        <f t="shared" si="5"/>
        <v>0</v>
      </c>
      <c r="I384" s="4"/>
      <c r="J384" s="4"/>
      <c r="K384" s="4"/>
    </row>
    <row r="385" spans="2:11" ht="13.5" x14ac:dyDescent="0.35">
      <c r="B385" s="3">
        <v>42562</v>
      </c>
      <c r="C385" s="2">
        <v>4.7</v>
      </c>
      <c r="D385" s="2">
        <v>4.7</v>
      </c>
      <c r="E385" s="2">
        <v>1618</v>
      </c>
      <c r="F385" s="2"/>
      <c r="G385" s="2"/>
      <c r="H385" s="21">
        <f t="shared" si="5"/>
        <v>0</v>
      </c>
      <c r="I385" s="4"/>
      <c r="J385" s="4"/>
      <c r="K385" s="4"/>
    </row>
    <row r="386" spans="2:11" ht="13.5" x14ac:dyDescent="0.35">
      <c r="B386" s="3">
        <v>42563</v>
      </c>
      <c r="C386" s="2">
        <v>4.7</v>
      </c>
      <c r="D386" s="2">
        <v>4.7</v>
      </c>
      <c r="E386" s="2">
        <v>10</v>
      </c>
      <c r="F386" s="2"/>
      <c r="G386" s="2"/>
      <c r="H386" s="21">
        <f t="shared" si="5"/>
        <v>0</v>
      </c>
      <c r="I386" s="4"/>
      <c r="J386" s="4"/>
      <c r="K386" s="4"/>
    </row>
    <row r="387" spans="2:11" ht="13.5" x14ac:dyDescent="0.35">
      <c r="B387" s="3">
        <v>42564</v>
      </c>
      <c r="C387" s="2">
        <v>4.8</v>
      </c>
      <c r="D387" s="2">
        <v>4.8</v>
      </c>
      <c r="E387" s="2">
        <v>289</v>
      </c>
      <c r="F387" s="2"/>
      <c r="G387" s="2"/>
      <c r="H387" s="21">
        <f t="shared" si="5"/>
        <v>2.1276595744680774E-2</v>
      </c>
      <c r="I387" s="4"/>
      <c r="J387" s="4"/>
      <c r="K387" s="4"/>
    </row>
    <row r="388" spans="2:11" ht="13.5" x14ac:dyDescent="0.35">
      <c r="B388" s="3">
        <v>42565</v>
      </c>
      <c r="C388" s="2">
        <v>4.59</v>
      </c>
      <c r="D388" s="2">
        <v>4.59</v>
      </c>
      <c r="E388" s="2">
        <v>10</v>
      </c>
      <c r="F388" s="2"/>
      <c r="G388" s="2"/>
      <c r="H388" s="21">
        <f t="shared" si="5"/>
        <v>-4.3749999999999997E-2</v>
      </c>
      <c r="I388" s="4"/>
      <c r="J388" s="4"/>
      <c r="K388" s="4"/>
    </row>
    <row r="389" spans="2:11" ht="13.5" x14ac:dyDescent="0.35">
      <c r="B389" s="3">
        <v>42566</v>
      </c>
      <c r="C389" s="2">
        <v>4.75</v>
      </c>
      <c r="D389" s="2">
        <v>4.75</v>
      </c>
      <c r="E389" s="2">
        <v>1110</v>
      </c>
      <c r="F389" s="2"/>
      <c r="G389" s="2"/>
      <c r="H389" s="21">
        <f t="shared" si="5"/>
        <v>3.4858387799564301E-2</v>
      </c>
      <c r="I389" s="4"/>
      <c r="J389" s="4"/>
      <c r="K389" s="4"/>
    </row>
    <row r="390" spans="2:11" ht="13.5" x14ac:dyDescent="0.35">
      <c r="B390" s="3">
        <v>42569</v>
      </c>
      <c r="C390" s="2">
        <v>4.75</v>
      </c>
      <c r="D390" s="2">
        <v>4.75</v>
      </c>
      <c r="E390" s="2">
        <v>554</v>
      </c>
      <c r="F390" s="2"/>
      <c r="G390" s="2"/>
      <c r="H390" s="21">
        <f t="shared" si="5"/>
        <v>0</v>
      </c>
      <c r="I390" s="4"/>
      <c r="J390" s="4"/>
      <c r="K390" s="4"/>
    </row>
    <row r="391" spans="2:11" ht="13.5" x14ac:dyDescent="0.35">
      <c r="B391" s="3">
        <v>42570</v>
      </c>
      <c r="C391" s="2">
        <v>4.75</v>
      </c>
      <c r="D391" s="2">
        <v>4.75</v>
      </c>
      <c r="E391" s="2">
        <v>0</v>
      </c>
      <c r="F391" s="2"/>
      <c r="G391" s="2"/>
      <c r="H391" s="21">
        <f t="shared" ref="H391:H454" si="6">(D391-D390)/D390</f>
        <v>0</v>
      </c>
      <c r="I391" s="4"/>
      <c r="J391" s="4"/>
      <c r="K391" s="4"/>
    </row>
    <row r="392" spans="2:11" ht="13.5" x14ac:dyDescent="0.35">
      <c r="B392" s="3">
        <v>42571</v>
      </c>
      <c r="C392" s="2">
        <v>4.75</v>
      </c>
      <c r="D392" s="2">
        <v>4.75</v>
      </c>
      <c r="E392" s="2">
        <v>100</v>
      </c>
      <c r="F392" s="2"/>
      <c r="G392" s="2"/>
      <c r="H392" s="21">
        <f t="shared" si="6"/>
        <v>0</v>
      </c>
      <c r="I392" s="4"/>
      <c r="J392" s="4"/>
      <c r="K392" s="4"/>
    </row>
    <row r="393" spans="2:11" ht="13.5" x14ac:dyDescent="0.35">
      <c r="B393" s="3">
        <v>42572</v>
      </c>
      <c r="C393" s="2">
        <v>4.74</v>
      </c>
      <c r="D393" s="2">
        <v>4.74</v>
      </c>
      <c r="E393" s="2">
        <v>5</v>
      </c>
      <c r="F393" s="2"/>
      <c r="G393" s="2"/>
      <c r="H393" s="21">
        <f t="shared" si="6"/>
        <v>-2.1052631578946921E-3</v>
      </c>
      <c r="I393" s="4"/>
      <c r="J393" s="4"/>
      <c r="K393" s="4"/>
    </row>
    <row r="394" spans="2:11" ht="13.5" x14ac:dyDescent="0.35">
      <c r="B394" s="3">
        <v>42573</v>
      </c>
      <c r="C394" s="2">
        <v>4.74</v>
      </c>
      <c r="D394" s="2">
        <v>4.74</v>
      </c>
      <c r="E394" s="2">
        <v>0</v>
      </c>
      <c r="F394" s="2"/>
      <c r="G394" s="2"/>
      <c r="H394" s="21">
        <f t="shared" si="6"/>
        <v>0</v>
      </c>
      <c r="I394" s="4"/>
      <c r="J394" s="4"/>
      <c r="K394" s="4"/>
    </row>
    <row r="395" spans="2:11" ht="13.5" x14ac:dyDescent="0.35">
      <c r="B395" s="3">
        <v>42577</v>
      </c>
      <c r="C395" s="2">
        <v>4.57</v>
      </c>
      <c r="D395" s="2">
        <v>4.57</v>
      </c>
      <c r="E395" s="2">
        <v>3561</v>
      </c>
      <c r="F395" s="2"/>
      <c r="G395" s="2"/>
      <c r="H395" s="21">
        <f t="shared" si="6"/>
        <v>-3.5864978902953572E-2</v>
      </c>
      <c r="I395" s="4"/>
      <c r="J395" s="4"/>
      <c r="K395" s="4"/>
    </row>
    <row r="396" spans="2:11" ht="13.5" x14ac:dyDescent="0.35">
      <c r="B396" s="3">
        <v>42578</v>
      </c>
      <c r="C396" s="2">
        <v>4.7</v>
      </c>
      <c r="D396" s="2">
        <v>4.7</v>
      </c>
      <c r="E396" s="2">
        <v>1731</v>
      </c>
      <c r="F396" s="2"/>
      <c r="G396" s="2"/>
      <c r="H396" s="21">
        <f t="shared" si="6"/>
        <v>2.8446389496717701E-2</v>
      </c>
      <c r="I396" s="4"/>
      <c r="J396" s="4"/>
      <c r="K396" s="4"/>
    </row>
    <row r="397" spans="2:11" ht="13.5" x14ac:dyDescent="0.35">
      <c r="B397" s="3">
        <v>42579</v>
      </c>
      <c r="C397" s="2">
        <v>4.7</v>
      </c>
      <c r="D397" s="2">
        <v>4.7</v>
      </c>
      <c r="E397" s="2">
        <v>0</v>
      </c>
      <c r="F397" s="2"/>
      <c r="G397" s="2"/>
      <c r="H397" s="21">
        <f t="shared" si="6"/>
        <v>0</v>
      </c>
      <c r="I397" s="4"/>
      <c r="J397" s="4"/>
      <c r="K397" s="4"/>
    </row>
    <row r="398" spans="2:11" ht="13.5" x14ac:dyDescent="0.35">
      <c r="B398" s="3">
        <v>42580</v>
      </c>
      <c r="C398" s="2">
        <v>4.49</v>
      </c>
      <c r="D398" s="2">
        <v>4.49</v>
      </c>
      <c r="E398" s="2">
        <v>2775</v>
      </c>
      <c r="F398" s="2"/>
      <c r="G398" s="2"/>
      <c r="H398" s="21">
        <f t="shared" si="6"/>
        <v>-4.4680851063829775E-2</v>
      </c>
      <c r="I398" s="4"/>
      <c r="J398" s="4"/>
      <c r="K398" s="4"/>
    </row>
    <row r="399" spans="2:11" ht="13.5" x14ac:dyDescent="0.35">
      <c r="B399" s="3">
        <v>42583</v>
      </c>
      <c r="C399" s="2">
        <v>4.4800000000000004</v>
      </c>
      <c r="D399" s="2">
        <v>4.4800000000000004</v>
      </c>
      <c r="E399" s="2">
        <v>382</v>
      </c>
      <c r="F399" s="2"/>
      <c r="G399" s="2"/>
      <c r="H399" s="21">
        <f t="shared" si="6"/>
        <v>-2.2271714922048524E-3</v>
      </c>
      <c r="I399" s="4"/>
      <c r="J399" s="4"/>
      <c r="K399" s="4"/>
    </row>
    <row r="400" spans="2:11" ht="13.5" x14ac:dyDescent="0.35">
      <c r="B400" s="3">
        <v>42584</v>
      </c>
      <c r="C400" s="2">
        <v>4.45</v>
      </c>
      <c r="D400" s="2">
        <v>4.45</v>
      </c>
      <c r="E400" s="2">
        <v>233</v>
      </c>
      <c r="F400" s="2"/>
      <c r="G400" s="2"/>
      <c r="H400" s="21">
        <f t="shared" si="6"/>
        <v>-6.6964285714286266E-3</v>
      </c>
      <c r="I400" s="4"/>
      <c r="J400" s="4"/>
      <c r="K400" s="4"/>
    </row>
    <row r="401" spans="2:11" ht="13.5" x14ac:dyDescent="0.35">
      <c r="B401" s="3">
        <v>42585</v>
      </c>
      <c r="C401" s="2">
        <v>4.42</v>
      </c>
      <c r="D401" s="2">
        <v>4.42</v>
      </c>
      <c r="E401" s="2">
        <v>232</v>
      </c>
      <c r="F401" s="2"/>
      <c r="G401" s="2"/>
      <c r="H401" s="21">
        <f t="shared" si="6"/>
        <v>-6.7415730337079208E-3</v>
      </c>
      <c r="I401" s="4"/>
      <c r="J401" s="4"/>
      <c r="K401" s="4"/>
    </row>
    <row r="402" spans="2:11" ht="13.5" x14ac:dyDescent="0.35">
      <c r="B402" s="3">
        <v>42586</v>
      </c>
      <c r="C402" s="2">
        <v>4.4800000000000004</v>
      </c>
      <c r="D402" s="2">
        <v>4.4800000000000004</v>
      </c>
      <c r="E402" s="2">
        <v>150</v>
      </c>
      <c r="F402" s="2"/>
      <c r="G402" s="2"/>
      <c r="H402" s="21">
        <f t="shared" si="6"/>
        <v>1.3574660633484276E-2</v>
      </c>
      <c r="I402" s="4"/>
      <c r="J402" s="4"/>
      <c r="K402" s="4"/>
    </row>
    <row r="403" spans="2:11" ht="13.5" x14ac:dyDescent="0.35">
      <c r="B403" s="3">
        <v>42587</v>
      </c>
      <c r="C403" s="2">
        <v>4.4800000000000004</v>
      </c>
      <c r="D403" s="2">
        <v>4.4800000000000004</v>
      </c>
      <c r="E403" s="2">
        <v>908</v>
      </c>
      <c r="F403" s="2"/>
      <c r="G403" s="2"/>
      <c r="H403" s="21">
        <f t="shared" si="6"/>
        <v>0</v>
      </c>
      <c r="I403" s="4"/>
      <c r="J403" s="4"/>
      <c r="K403" s="4"/>
    </row>
    <row r="404" spans="2:11" ht="13.5" x14ac:dyDescent="0.35">
      <c r="B404" s="3">
        <v>42590</v>
      </c>
      <c r="C404" s="2">
        <v>4.5599999999999996</v>
      </c>
      <c r="D404" s="2">
        <v>4.5599999999999996</v>
      </c>
      <c r="E404" s="2">
        <v>180</v>
      </c>
      <c r="F404" s="2"/>
      <c r="G404" s="2"/>
      <c r="H404" s="21">
        <f t="shared" si="6"/>
        <v>1.7857142857142672E-2</v>
      </c>
      <c r="I404" s="4"/>
      <c r="J404" s="4"/>
      <c r="K404" s="4"/>
    </row>
    <row r="405" spans="2:11" ht="13.5" x14ac:dyDescent="0.35">
      <c r="B405" s="3">
        <v>42591</v>
      </c>
      <c r="C405" s="2">
        <v>4.5599999999999996</v>
      </c>
      <c r="D405" s="2">
        <v>4.5599999999999996</v>
      </c>
      <c r="E405" s="2">
        <v>180</v>
      </c>
      <c r="F405" s="2"/>
      <c r="G405" s="2"/>
      <c r="H405" s="21">
        <f t="shared" si="6"/>
        <v>0</v>
      </c>
      <c r="I405" s="4"/>
      <c r="J405" s="4"/>
      <c r="K405" s="4"/>
    </row>
    <row r="406" spans="2:11" ht="13.5" x14ac:dyDescent="0.35">
      <c r="B406" s="3">
        <v>42592</v>
      </c>
      <c r="C406" s="2">
        <v>4.5</v>
      </c>
      <c r="D406" s="2">
        <v>4.5</v>
      </c>
      <c r="E406" s="2">
        <v>265</v>
      </c>
      <c r="F406" s="2"/>
      <c r="G406" s="2"/>
      <c r="H406" s="21">
        <f t="shared" si="6"/>
        <v>-1.3157894736842021E-2</v>
      </c>
      <c r="I406" s="4"/>
      <c r="J406" s="4"/>
      <c r="K406" s="4"/>
    </row>
    <row r="407" spans="2:11" ht="13.5" x14ac:dyDescent="0.35">
      <c r="B407" s="3">
        <v>42593</v>
      </c>
      <c r="C407" s="2">
        <v>4.54</v>
      </c>
      <c r="D407" s="2">
        <v>4.54</v>
      </c>
      <c r="E407" s="2">
        <v>350</v>
      </c>
      <c r="F407" s="2"/>
      <c r="G407" s="2"/>
      <c r="H407" s="21">
        <f t="shared" si="6"/>
        <v>8.8888888888888976E-3</v>
      </c>
      <c r="I407" s="4"/>
      <c r="J407" s="4"/>
      <c r="K407" s="4"/>
    </row>
    <row r="408" spans="2:11" ht="13.5" x14ac:dyDescent="0.35">
      <c r="B408" s="3">
        <v>42594</v>
      </c>
      <c r="C408" s="2">
        <v>4.54</v>
      </c>
      <c r="D408" s="2">
        <v>4.54</v>
      </c>
      <c r="E408" s="2">
        <v>1615</v>
      </c>
      <c r="F408" s="2"/>
      <c r="G408" s="2"/>
      <c r="H408" s="21">
        <f t="shared" si="6"/>
        <v>0</v>
      </c>
      <c r="I408" s="4"/>
      <c r="J408" s="4"/>
      <c r="K408" s="4"/>
    </row>
    <row r="409" spans="2:11" ht="13.5" x14ac:dyDescent="0.35">
      <c r="B409" s="3">
        <v>42597</v>
      </c>
      <c r="C409" s="2">
        <v>4.54</v>
      </c>
      <c r="D409" s="2">
        <v>4.54</v>
      </c>
      <c r="E409" s="2">
        <v>7327</v>
      </c>
      <c r="F409" s="2"/>
      <c r="G409" s="2"/>
      <c r="H409" s="21">
        <f t="shared" si="6"/>
        <v>0</v>
      </c>
      <c r="I409" s="4"/>
      <c r="J409" s="4"/>
      <c r="K409" s="4"/>
    </row>
    <row r="410" spans="2:11" ht="13.5" x14ac:dyDescent="0.35">
      <c r="B410" s="3">
        <v>42598</v>
      </c>
      <c r="C410" s="2">
        <v>4.54</v>
      </c>
      <c r="D410" s="2">
        <v>4.54</v>
      </c>
      <c r="E410" s="2">
        <v>50</v>
      </c>
      <c r="F410" s="2"/>
      <c r="G410" s="2"/>
      <c r="H410" s="21">
        <f t="shared" si="6"/>
        <v>0</v>
      </c>
      <c r="I410" s="4"/>
      <c r="J410" s="4"/>
      <c r="K410" s="4"/>
    </row>
    <row r="411" spans="2:11" ht="13.5" x14ac:dyDescent="0.35">
      <c r="B411" s="3">
        <v>42599</v>
      </c>
      <c r="C411" s="2">
        <v>4.54</v>
      </c>
      <c r="D411" s="2">
        <v>4.54</v>
      </c>
      <c r="E411" s="2">
        <v>450</v>
      </c>
      <c r="F411" s="2"/>
      <c r="G411" s="2"/>
      <c r="H411" s="21">
        <f t="shared" si="6"/>
        <v>0</v>
      </c>
      <c r="I411" s="4"/>
      <c r="J411" s="4"/>
      <c r="K411" s="4"/>
    </row>
    <row r="412" spans="2:11" ht="13.5" x14ac:dyDescent="0.35">
      <c r="B412" s="3">
        <v>42600</v>
      </c>
      <c r="C412" s="2">
        <v>4.54</v>
      </c>
      <c r="D412" s="2">
        <v>4.54</v>
      </c>
      <c r="E412" s="2">
        <v>1162</v>
      </c>
      <c r="F412" s="2"/>
      <c r="G412" s="2"/>
      <c r="H412" s="21">
        <f t="shared" si="6"/>
        <v>0</v>
      </c>
      <c r="I412" s="4"/>
      <c r="J412" s="4"/>
      <c r="K412" s="4"/>
    </row>
    <row r="413" spans="2:11" ht="13.5" x14ac:dyDescent="0.35">
      <c r="B413" s="3">
        <v>42601</v>
      </c>
      <c r="C413" s="2">
        <v>4.54</v>
      </c>
      <c r="D413" s="2">
        <v>4.54</v>
      </c>
      <c r="E413" s="2">
        <v>950</v>
      </c>
      <c r="F413" s="2"/>
      <c r="G413" s="2"/>
      <c r="H413" s="21">
        <f t="shared" si="6"/>
        <v>0</v>
      </c>
      <c r="I413" s="4"/>
      <c r="J413" s="4"/>
      <c r="K413" s="4"/>
    </row>
    <row r="414" spans="2:11" ht="13.5" x14ac:dyDescent="0.35">
      <c r="B414" s="3">
        <v>42604</v>
      </c>
      <c r="C414" s="2">
        <v>4.54</v>
      </c>
      <c r="D414" s="2">
        <v>4.54</v>
      </c>
      <c r="E414" s="2">
        <v>155</v>
      </c>
      <c r="F414" s="2"/>
      <c r="G414" s="2"/>
      <c r="H414" s="21">
        <f t="shared" si="6"/>
        <v>0</v>
      </c>
      <c r="I414" s="4"/>
      <c r="J414" s="4"/>
      <c r="K414" s="4"/>
    </row>
    <row r="415" spans="2:11" ht="13.5" x14ac:dyDescent="0.35">
      <c r="B415" s="3">
        <v>42605</v>
      </c>
      <c r="C415" s="2">
        <v>4.53</v>
      </c>
      <c r="D415" s="2">
        <v>4.53</v>
      </c>
      <c r="E415" s="2">
        <v>730</v>
      </c>
      <c r="F415" s="2"/>
      <c r="G415" s="2"/>
      <c r="H415" s="21">
        <f t="shared" si="6"/>
        <v>-2.2026431718061203E-3</v>
      </c>
      <c r="I415" s="4"/>
      <c r="J415" s="4"/>
      <c r="K415" s="4"/>
    </row>
    <row r="416" spans="2:11" ht="13.5" x14ac:dyDescent="0.35">
      <c r="B416" s="3">
        <v>42606</v>
      </c>
      <c r="C416" s="2">
        <v>4.5</v>
      </c>
      <c r="D416" s="2">
        <v>4.5</v>
      </c>
      <c r="E416" s="2">
        <v>440</v>
      </c>
      <c r="F416" s="2"/>
      <c r="G416" s="2"/>
      <c r="H416" s="21">
        <f t="shared" si="6"/>
        <v>-6.6225165562914454E-3</v>
      </c>
      <c r="I416" s="4"/>
      <c r="J416" s="4"/>
      <c r="K416" s="4"/>
    </row>
    <row r="417" spans="2:11" ht="13.5" x14ac:dyDescent="0.35">
      <c r="B417" s="3">
        <v>42607</v>
      </c>
      <c r="C417" s="2">
        <v>4.5</v>
      </c>
      <c r="D417" s="2">
        <v>4.5</v>
      </c>
      <c r="E417" s="2">
        <v>4246</v>
      </c>
      <c r="F417" s="2"/>
      <c r="G417" s="2"/>
      <c r="H417" s="21">
        <f t="shared" si="6"/>
        <v>0</v>
      </c>
      <c r="I417" s="4"/>
      <c r="J417" s="4"/>
      <c r="K417" s="4"/>
    </row>
    <row r="418" spans="2:11" ht="13.5" x14ac:dyDescent="0.35">
      <c r="B418" s="3">
        <v>42608</v>
      </c>
      <c r="C418" s="2">
        <v>4.5</v>
      </c>
      <c r="D418" s="2">
        <v>4.5</v>
      </c>
      <c r="E418" s="2">
        <v>1885</v>
      </c>
      <c r="F418" s="2"/>
      <c r="G418" s="2"/>
      <c r="H418" s="21">
        <f t="shared" si="6"/>
        <v>0</v>
      </c>
      <c r="I418" s="4"/>
      <c r="J418" s="4"/>
      <c r="K418" s="4"/>
    </row>
    <row r="419" spans="2:11" ht="13.5" x14ac:dyDescent="0.35">
      <c r="B419" s="3">
        <v>42611</v>
      </c>
      <c r="C419" s="2">
        <v>4.37</v>
      </c>
      <c r="D419" s="2">
        <v>4.37</v>
      </c>
      <c r="E419" s="2">
        <v>1485</v>
      </c>
      <c r="F419" s="2"/>
      <c r="G419" s="2"/>
      <c r="H419" s="21">
        <f t="shared" si="6"/>
        <v>-2.8888888888888867E-2</v>
      </c>
      <c r="I419" s="4"/>
      <c r="J419" s="4"/>
      <c r="K419" s="4"/>
    </row>
    <row r="420" spans="2:11" ht="13.5" x14ac:dyDescent="0.35">
      <c r="B420" s="3">
        <v>42612</v>
      </c>
      <c r="C420" s="2">
        <v>4.3</v>
      </c>
      <c r="D420" s="2">
        <v>4.3</v>
      </c>
      <c r="E420" s="2">
        <v>5100</v>
      </c>
      <c r="F420" s="2"/>
      <c r="G420" s="2"/>
      <c r="H420" s="21">
        <f t="shared" si="6"/>
        <v>-1.6018306636155669E-2</v>
      </c>
      <c r="I420" s="4"/>
      <c r="J420" s="4"/>
      <c r="K420" s="4"/>
    </row>
    <row r="421" spans="2:11" ht="13.5" x14ac:dyDescent="0.35">
      <c r="B421" s="3">
        <v>42613</v>
      </c>
      <c r="C421" s="2">
        <v>4.1500000000000004</v>
      </c>
      <c r="D421" s="2">
        <v>4.1500000000000004</v>
      </c>
      <c r="E421" s="2">
        <v>2592</v>
      </c>
      <c r="F421" s="2"/>
      <c r="G421" s="2"/>
      <c r="H421" s="21">
        <f t="shared" si="6"/>
        <v>-3.4883720930232433E-2</v>
      </c>
      <c r="I421" s="4"/>
      <c r="J421" s="4"/>
      <c r="K421" s="4"/>
    </row>
    <row r="422" spans="2:11" ht="13.5" x14ac:dyDescent="0.35">
      <c r="B422" s="3">
        <v>42614</v>
      </c>
      <c r="C422" s="2">
        <v>4.24</v>
      </c>
      <c r="D422" s="2">
        <v>4.24</v>
      </c>
      <c r="E422" s="2">
        <v>311</v>
      </c>
      <c r="F422" s="2"/>
      <c r="G422" s="2"/>
      <c r="H422" s="21">
        <f t="shared" si="6"/>
        <v>2.1686746987951772E-2</v>
      </c>
      <c r="I422" s="4"/>
      <c r="J422" s="4"/>
      <c r="K422" s="4"/>
    </row>
    <row r="423" spans="2:11" ht="13.5" x14ac:dyDescent="0.35">
      <c r="B423" s="3">
        <v>42615</v>
      </c>
      <c r="C423" s="2">
        <v>4.24</v>
      </c>
      <c r="D423" s="2">
        <v>4.24</v>
      </c>
      <c r="E423" s="2">
        <v>0</v>
      </c>
      <c r="F423" s="2"/>
      <c r="G423" s="2"/>
      <c r="H423" s="21">
        <f t="shared" si="6"/>
        <v>0</v>
      </c>
      <c r="I423" s="4"/>
      <c r="J423" s="4"/>
      <c r="K423" s="4"/>
    </row>
    <row r="424" spans="2:11" ht="13.5" x14ac:dyDescent="0.35">
      <c r="B424" s="3">
        <v>42618</v>
      </c>
      <c r="C424" s="2">
        <v>4.24</v>
      </c>
      <c r="D424" s="2">
        <v>4.24</v>
      </c>
      <c r="E424" s="2">
        <v>300</v>
      </c>
      <c r="F424" s="2"/>
      <c r="G424" s="2"/>
      <c r="H424" s="21">
        <f t="shared" si="6"/>
        <v>0</v>
      </c>
      <c r="I424" s="4"/>
      <c r="J424" s="4"/>
      <c r="K424" s="4"/>
    </row>
    <row r="425" spans="2:11" ht="13.5" x14ac:dyDescent="0.35">
      <c r="B425" s="3">
        <v>42619</v>
      </c>
      <c r="C425" s="2">
        <v>4.24</v>
      </c>
      <c r="D425" s="2">
        <v>4.24</v>
      </c>
      <c r="E425" s="2">
        <v>2916</v>
      </c>
      <c r="F425" s="2"/>
      <c r="G425" s="2"/>
      <c r="H425" s="21">
        <f t="shared" si="6"/>
        <v>0</v>
      </c>
      <c r="I425" s="4"/>
      <c r="J425" s="4"/>
      <c r="K425" s="4"/>
    </row>
    <row r="426" spans="2:11" ht="13.5" x14ac:dyDescent="0.35">
      <c r="B426" s="3">
        <v>42620</v>
      </c>
      <c r="C426" s="2">
        <v>4.2300000000000004</v>
      </c>
      <c r="D426" s="2">
        <v>4.2300000000000004</v>
      </c>
      <c r="E426" s="2">
        <v>2150</v>
      </c>
      <c r="F426" s="2"/>
      <c r="G426" s="2"/>
      <c r="H426" s="21">
        <f t="shared" si="6"/>
        <v>-2.3584905660376855E-3</v>
      </c>
      <c r="I426" s="4"/>
      <c r="J426" s="4"/>
      <c r="K426" s="4"/>
    </row>
    <row r="427" spans="2:11" ht="13.5" x14ac:dyDescent="0.35">
      <c r="B427" s="3">
        <v>42621</v>
      </c>
      <c r="C427" s="2">
        <v>4.2300000000000004</v>
      </c>
      <c r="D427" s="2">
        <v>4.2300000000000004</v>
      </c>
      <c r="E427" s="2">
        <v>336</v>
      </c>
      <c r="F427" s="2"/>
      <c r="G427" s="2"/>
      <c r="H427" s="21">
        <f t="shared" si="6"/>
        <v>0</v>
      </c>
      <c r="I427" s="4"/>
      <c r="J427" s="4"/>
      <c r="K427" s="4"/>
    </row>
    <row r="428" spans="2:11" ht="13.5" x14ac:dyDescent="0.35">
      <c r="B428" s="3">
        <v>42622</v>
      </c>
      <c r="C428" s="2">
        <v>4.2300000000000004</v>
      </c>
      <c r="D428" s="2">
        <v>4.2300000000000004</v>
      </c>
      <c r="E428" s="2">
        <v>0</v>
      </c>
      <c r="F428" s="2"/>
      <c r="G428" s="2"/>
      <c r="H428" s="21">
        <f t="shared" si="6"/>
        <v>0</v>
      </c>
      <c r="I428" s="4"/>
      <c r="J428" s="4"/>
      <c r="K428" s="4"/>
    </row>
    <row r="429" spans="2:11" ht="13.5" x14ac:dyDescent="0.35">
      <c r="B429" s="3">
        <v>42627</v>
      </c>
      <c r="C429" s="2">
        <v>4.2300000000000004</v>
      </c>
      <c r="D429" s="2">
        <v>4.2300000000000004</v>
      </c>
      <c r="E429" s="2">
        <v>0</v>
      </c>
      <c r="F429" s="2"/>
      <c r="G429" s="2"/>
      <c r="H429" s="21">
        <f t="shared" si="6"/>
        <v>0</v>
      </c>
      <c r="I429" s="4"/>
      <c r="J429" s="4"/>
      <c r="K429" s="4"/>
    </row>
    <row r="430" spans="2:11" ht="13.5" x14ac:dyDescent="0.35">
      <c r="B430" s="3">
        <v>42628</v>
      </c>
      <c r="C430" s="2">
        <v>4.22</v>
      </c>
      <c r="D430" s="2">
        <v>4.22</v>
      </c>
      <c r="E430" s="2">
        <v>1650</v>
      </c>
      <c r="F430" s="2"/>
      <c r="G430" s="2"/>
      <c r="H430" s="21">
        <f t="shared" si="6"/>
        <v>-2.3640661938535874E-3</v>
      </c>
      <c r="I430" s="4"/>
      <c r="J430" s="4"/>
      <c r="K430" s="4"/>
    </row>
    <row r="431" spans="2:11" ht="13.5" x14ac:dyDescent="0.35">
      <c r="B431" s="3">
        <v>42629</v>
      </c>
      <c r="C431" s="2">
        <v>4.22</v>
      </c>
      <c r="D431" s="2">
        <v>4.22</v>
      </c>
      <c r="E431" s="2">
        <v>1880</v>
      </c>
      <c r="F431" s="2"/>
      <c r="G431" s="2"/>
      <c r="H431" s="21">
        <f t="shared" si="6"/>
        <v>0</v>
      </c>
      <c r="I431" s="4"/>
      <c r="J431" s="4"/>
      <c r="K431" s="4"/>
    </row>
    <row r="432" spans="2:11" ht="13.5" x14ac:dyDescent="0.35">
      <c r="B432" s="3">
        <v>42632</v>
      </c>
      <c r="C432" s="2">
        <v>4.13</v>
      </c>
      <c r="D432" s="2">
        <v>4.13</v>
      </c>
      <c r="E432" s="2">
        <v>1346</v>
      </c>
      <c r="F432" s="2"/>
      <c r="G432" s="2"/>
      <c r="H432" s="21">
        <f t="shared" si="6"/>
        <v>-2.1327014218009446E-2</v>
      </c>
      <c r="I432" s="4"/>
      <c r="J432" s="4"/>
      <c r="K432" s="4"/>
    </row>
    <row r="433" spans="2:11" ht="13.5" x14ac:dyDescent="0.35">
      <c r="B433" s="3">
        <v>42633</v>
      </c>
      <c r="C433" s="2">
        <v>4.0999999999999996</v>
      </c>
      <c r="D433" s="2">
        <v>4.0999999999999996</v>
      </c>
      <c r="E433" s="2">
        <v>4517</v>
      </c>
      <c r="F433" s="2"/>
      <c r="G433" s="2"/>
      <c r="H433" s="21">
        <f t="shared" si="6"/>
        <v>-7.2639225181598665E-3</v>
      </c>
      <c r="I433" s="4"/>
      <c r="J433" s="4"/>
      <c r="K433" s="4"/>
    </row>
    <row r="434" spans="2:11" ht="13.5" x14ac:dyDescent="0.35">
      <c r="B434" s="3">
        <v>42634</v>
      </c>
      <c r="C434" s="2">
        <v>4.09</v>
      </c>
      <c r="D434" s="2">
        <v>4.09</v>
      </c>
      <c r="E434" s="2">
        <v>4298</v>
      </c>
      <c r="F434" s="2"/>
      <c r="G434" s="2"/>
      <c r="H434" s="21">
        <f t="shared" si="6"/>
        <v>-2.4390243902438508E-3</v>
      </c>
      <c r="I434" s="4"/>
      <c r="J434" s="4"/>
      <c r="K434" s="4"/>
    </row>
    <row r="435" spans="2:11" ht="13.5" x14ac:dyDescent="0.35">
      <c r="B435" s="3">
        <v>42635</v>
      </c>
      <c r="C435" s="2">
        <v>4.08</v>
      </c>
      <c r="D435" s="2">
        <v>4.08</v>
      </c>
      <c r="E435" s="2">
        <v>102</v>
      </c>
      <c r="F435" s="2"/>
      <c r="G435" s="2"/>
      <c r="H435" s="21">
        <f t="shared" si="6"/>
        <v>-2.4449877750610726E-3</v>
      </c>
      <c r="I435" s="4"/>
      <c r="J435" s="4"/>
      <c r="K435" s="4"/>
    </row>
    <row r="436" spans="2:11" ht="13.5" x14ac:dyDescent="0.35">
      <c r="B436" s="3">
        <v>42636</v>
      </c>
      <c r="C436" s="2">
        <v>4</v>
      </c>
      <c r="D436" s="2">
        <v>4</v>
      </c>
      <c r="E436" s="2">
        <v>20</v>
      </c>
      <c r="F436" s="2"/>
      <c r="G436" s="2"/>
      <c r="H436" s="21">
        <f t="shared" si="6"/>
        <v>-1.9607843137254919E-2</v>
      </c>
      <c r="I436" s="4"/>
      <c r="J436" s="4"/>
      <c r="K436" s="4"/>
    </row>
    <row r="437" spans="2:11" ht="13.5" x14ac:dyDescent="0.35">
      <c r="B437" s="3">
        <v>42639</v>
      </c>
      <c r="C437" s="2">
        <v>3.88</v>
      </c>
      <c r="D437" s="2">
        <v>3.88</v>
      </c>
      <c r="E437" s="2">
        <v>1441</v>
      </c>
      <c r="F437" s="2"/>
      <c r="G437" s="2"/>
      <c r="H437" s="21">
        <f t="shared" si="6"/>
        <v>-3.0000000000000027E-2</v>
      </c>
      <c r="I437" s="4"/>
      <c r="J437" s="4"/>
      <c r="K437" s="4"/>
    </row>
    <row r="438" spans="2:11" ht="13.5" x14ac:dyDescent="0.35">
      <c r="B438" s="3">
        <v>42640</v>
      </c>
      <c r="C438" s="2">
        <v>3.79</v>
      </c>
      <c r="D438" s="2">
        <v>3.79</v>
      </c>
      <c r="E438" s="2">
        <v>7682</v>
      </c>
      <c r="F438" s="2"/>
      <c r="G438" s="2"/>
      <c r="H438" s="21">
        <f t="shared" si="6"/>
        <v>-2.3195876288659757E-2</v>
      </c>
      <c r="I438" s="4"/>
      <c r="J438" s="4"/>
      <c r="K438" s="4"/>
    </row>
    <row r="439" spans="2:11" ht="13.5" x14ac:dyDescent="0.35">
      <c r="B439" s="3">
        <v>42641</v>
      </c>
      <c r="C439" s="2">
        <v>3.68</v>
      </c>
      <c r="D439" s="2">
        <v>3.68</v>
      </c>
      <c r="E439" s="2">
        <v>3608</v>
      </c>
      <c r="F439" s="2"/>
      <c r="G439" s="2"/>
      <c r="H439" s="21">
        <f t="shared" si="6"/>
        <v>-2.9023746701846934E-2</v>
      </c>
      <c r="I439" s="4"/>
      <c r="J439" s="4"/>
      <c r="K439" s="4"/>
    </row>
    <row r="440" spans="2:11" ht="13.5" x14ac:dyDescent="0.35">
      <c r="B440" s="3">
        <v>42642</v>
      </c>
      <c r="C440" s="2">
        <v>3.65</v>
      </c>
      <c r="D440" s="2">
        <v>3.65</v>
      </c>
      <c r="E440" s="2">
        <v>4325</v>
      </c>
      <c r="F440" s="2"/>
      <c r="G440" s="2"/>
      <c r="H440" s="21">
        <f t="shared" si="6"/>
        <v>-8.1521739130435457E-3</v>
      </c>
      <c r="I440" s="4"/>
      <c r="J440" s="4"/>
      <c r="K440" s="4"/>
    </row>
    <row r="441" spans="2:11" ht="13.5" x14ac:dyDescent="0.35">
      <c r="B441" s="3">
        <v>42643</v>
      </c>
      <c r="C441" s="2">
        <v>3.58</v>
      </c>
      <c r="D441" s="2">
        <v>3.58</v>
      </c>
      <c r="E441" s="2">
        <v>1989</v>
      </c>
      <c r="F441" s="2"/>
      <c r="G441" s="2"/>
      <c r="H441" s="21">
        <f t="shared" si="6"/>
        <v>-1.9178082191780778E-2</v>
      </c>
      <c r="I441" s="4"/>
      <c r="J441" s="4"/>
      <c r="K441" s="4"/>
    </row>
    <row r="442" spans="2:11" ht="13.5" x14ac:dyDescent="0.35">
      <c r="B442" s="3">
        <v>42647</v>
      </c>
      <c r="C442" s="2">
        <v>3.58</v>
      </c>
      <c r="D442" s="2">
        <v>3.58</v>
      </c>
      <c r="E442" s="2">
        <v>3319</v>
      </c>
      <c r="F442" s="2"/>
      <c r="G442" s="2"/>
      <c r="H442" s="21">
        <f t="shared" si="6"/>
        <v>0</v>
      </c>
      <c r="I442" s="4"/>
      <c r="J442" s="4"/>
      <c r="K442" s="4"/>
    </row>
    <row r="443" spans="2:11" ht="13.5" x14ac:dyDescent="0.35">
      <c r="B443" s="3">
        <v>42648</v>
      </c>
      <c r="C443" s="2">
        <v>3.67</v>
      </c>
      <c r="D443" s="2">
        <v>3.67</v>
      </c>
      <c r="E443" s="2">
        <v>5</v>
      </c>
      <c r="F443" s="2"/>
      <c r="G443" s="2"/>
      <c r="H443" s="21">
        <f t="shared" si="6"/>
        <v>2.5139664804469233E-2</v>
      </c>
      <c r="I443" s="4"/>
      <c r="J443" s="4"/>
      <c r="K443" s="4"/>
    </row>
    <row r="444" spans="2:11" ht="13.5" x14ac:dyDescent="0.35">
      <c r="B444" s="3">
        <v>42649</v>
      </c>
      <c r="C444" s="2">
        <v>3.66</v>
      </c>
      <c r="D444" s="2">
        <v>3.66</v>
      </c>
      <c r="E444" s="2">
        <v>5665</v>
      </c>
      <c r="F444" s="2"/>
      <c r="G444" s="2"/>
      <c r="H444" s="21">
        <f t="shared" si="6"/>
        <v>-2.7247956403269173E-3</v>
      </c>
      <c r="I444" s="4"/>
      <c r="J444" s="4"/>
      <c r="K444" s="4"/>
    </row>
    <row r="445" spans="2:11" ht="13.5" x14ac:dyDescent="0.35">
      <c r="B445" s="3">
        <v>42650</v>
      </c>
      <c r="C445" s="2">
        <v>3.65</v>
      </c>
      <c r="D445" s="2">
        <v>3.65</v>
      </c>
      <c r="E445" s="2">
        <v>2337</v>
      </c>
      <c r="F445" s="2"/>
      <c r="G445" s="2"/>
      <c r="H445" s="21">
        <f t="shared" si="6"/>
        <v>-2.7322404371585328E-3</v>
      </c>
      <c r="I445" s="4"/>
      <c r="J445" s="4"/>
      <c r="K445" s="4"/>
    </row>
    <row r="446" spans="2:11" ht="13.5" x14ac:dyDescent="0.35">
      <c r="B446" s="3">
        <v>42653</v>
      </c>
      <c r="C446" s="2">
        <v>3.65</v>
      </c>
      <c r="D446" s="2">
        <v>3.65</v>
      </c>
      <c r="E446" s="2">
        <v>2712</v>
      </c>
      <c r="F446" s="2"/>
      <c r="G446" s="2"/>
      <c r="H446" s="21">
        <f t="shared" si="6"/>
        <v>0</v>
      </c>
      <c r="I446" s="4"/>
      <c r="J446" s="4"/>
      <c r="K446" s="4"/>
    </row>
    <row r="447" spans="2:11" ht="13.5" x14ac:dyDescent="0.35">
      <c r="B447" s="3">
        <v>42654</v>
      </c>
      <c r="C447" s="2">
        <v>3.56</v>
      </c>
      <c r="D447" s="2">
        <v>3.56</v>
      </c>
      <c r="E447" s="2">
        <v>4314</v>
      </c>
      <c r="F447" s="2"/>
      <c r="G447" s="2"/>
      <c r="H447" s="21">
        <f t="shared" si="6"/>
        <v>-2.4657534246575304E-2</v>
      </c>
      <c r="I447" s="4"/>
      <c r="J447" s="4"/>
      <c r="K447" s="4"/>
    </row>
    <row r="448" spans="2:11" ht="13.5" x14ac:dyDescent="0.35">
      <c r="B448" s="3">
        <v>42655</v>
      </c>
      <c r="C448" s="2">
        <v>3.7</v>
      </c>
      <c r="D448" s="2">
        <v>3.7</v>
      </c>
      <c r="E448" s="2">
        <v>2638</v>
      </c>
      <c r="F448" s="2"/>
      <c r="G448" s="2"/>
      <c r="H448" s="21">
        <f t="shared" si="6"/>
        <v>3.9325842696629247E-2</v>
      </c>
      <c r="I448" s="4"/>
      <c r="J448" s="4"/>
      <c r="K448" s="4"/>
    </row>
    <row r="449" spans="2:11" ht="13.5" x14ac:dyDescent="0.35">
      <c r="B449" s="3">
        <v>42656</v>
      </c>
      <c r="C449" s="2">
        <v>3.85</v>
      </c>
      <c r="D449" s="2">
        <v>3.85</v>
      </c>
      <c r="E449" s="2">
        <v>12159</v>
      </c>
      <c r="F449" s="2"/>
      <c r="G449" s="2"/>
      <c r="H449" s="21">
        <f t="shared" si="6"/>
        <v>4.0540540540540515E-2</v>
      </c>
      <c r="I449" s="4"/>
      <c r="J449" s="4"/>
      <c r="K449" s="4"/>
    </row>
    <row r="450" spans="2:11" ht="13.5" x14ac:dyDescent="0.35">
      <c r="B450" s="3">
        <v>42657</v>
      </c>
      <c r="C450" s="2">
        <v>3.94</v>
      </c>
      <c r="D450" s="2">
        <v>3.94</v>
      </c>
      <c r="E450" s="2">
        <v>2787</v>
      </c>
      <c r="F450" s="2"/>
      <c r="G450" s="2"/>
      <c r="H450" s="21">
        <f t="shared" si="6"/>
        <v>2.3376623376623339E-2</v>
      </c>
      <c r="I450" s="4"/>
      <c r="J450" s="4"/>
      <c r="K450" s="4"/>
    </row>
    <row r="451" spans="2:11" ht="13.5" x14ac:dyDescent="0.35">
      <c r="B451" s="3">
        <v>42660</v>
      </c>
      <c r="C451" s="2">
        <v>3.94</v>
      </c>
      <c r="D451" s="2">
        <v>3.94</v>
      </c>
      <c r="E451" s="2">
        <v>1265</v>
      </c>
      <c r="F451" s="2"/>
      <c r="G451" s="2"/>
      <c r="H451" s="21">
        <f t="shared" si="6"/>
        <v>0</v>
      </c>
      <c r="I451" s="4"/>
      <c r="J451" s="4"/>
      <c r="K451" s="4"/>
    </row>
    <row r="452" spans="2:11" ht="13.5" x14ac:dyDescent="0.35">
      <c r="B452" s="3">
        <v>42661</v>
      </c>
      <c r="C452" s="2">
        <v>3.94</v>
      </c>
      <c r="D452" s="2">
        <v>3.94</v>
      </c>
      <c r="E452" s="2">
        <v>751</v>
      </c>
      <c r="F452" s="2"/>
      <c r="G452" s="2"/>
      <c r="H452" s="21">
        <f t="shared" si="6"/>
        <v>0</v>
      </c>
      <c r="I452" s="4"/>
      <c r="J452" s="4"/>
      <c r="K452" s="4"/>
    </row>
    <row r="453" spans="2:11" ht="13.5" x14ac:dyDescent="0.35">
      <c r="B453" s="3">
        <v>42662</v>
      </c>
      <c r="C453" s="2">
        <v>3.94</v>
      </c>
      <c r="D453" s="2">
        <v>3.94</v>
      </c>
      <c r="E453" s="2">
        <v>0</v>
      </c>
      <c r="F453" s="2"/>
      <c r="G453" s="2"/>
      <c r="H453" s="21">
        <f t="shared" si="6"/>
        <v>0</v>
      </c>
      <c r="I453" s="4"/>
      <c r="J453" s="4"/>
      <c r="K453" s="4"/>
    </row>
    <row r="454" spans="2:11" ht="13.5" x14ac:dyDescent="0.35">
      <c r="B454" s="3">
        <v>42663</v>
      </c>
      <c r="C454" s="2">
        <v>3.9</v>
      </c>
      <c r="D454" s="2">
        <v>3.9</v>
      </c>
      <c r="E454" s="2">
        <v>2586</v>
      </c>
      <c r="F454" s="2"/>
      <c r="G454" s="2"/>
      <c r="H454" s="21">
        <f t="shared" si="6"/>
        <v>-1.01522842639594E-2</v>
      </c>
      <c r="I454" s="4"/>
      <c r="J454" s="4"/>
      <c r="K454" s="4"/>
    </row>
    <row r="455" spans="2:11" ht="13.5" x14ac:dyDescent="0.35">
      <c r="B455" s="3">
        <v>42664</v>
      </c>
      <c r="C455" s="2">
        <v>3.8</v>
      </c>
      <c r="D455" s="2">
        <v>3.8</v>
      </c>
      <c r="E455" s="2">
        <v>2486</v>
      </c>
      <c r="F455" s="2"/>
      <c r="G455" s="2"/>
      <c r="H455" s="21">
        <f t="shared" ref="H455:H518" si="7">(D455-D454)/D454</f>
        <v>-2.5641025641025664E-2</v>
      </c>
      <c r="I455" s="4"/>
      <c r="J455" s="4"/>
      <c r="K455" s="4"/>
    </row>
    <row r="456" spans="2:11" ht="13.5" x14ac:dyDescent="0.35">
      <c r="B456" s="3">
        <v>42667</v>
      </c>
      <c r="C456" s="2">
        <v>3.88</v>
      </c>
      <c r="D456" s="2">
        <v>3.88</v>
      </c>
      <c r="E456" s="2">
        <v>639</v>
      </c>
      <c r="F456" s="2"/>
      <c r="G456" s="2"/>
      <c r="H456" s="21">
        <f t="shared" si="7"/>
        <v>2.1052631578947389E-2</v>
      </c>
      <c r="I456" s="4"/>
      <c r="J456" s="4"/>
      <c r="K456" s="4"/>
    </row>
    <row r="457" spans="2:11" ht="13.5" x14ac:dyDescent="0.35">
      <c r="B457" s="3">
        <v>42668</v>
      </c>
      <c r="C457" s="2">
        <v>3.88</v>
      </c>
      <c r="D457" s="2">
        <v>3.88</v>
      </c>
      <c r="E457" s="2">
        <v>4864</v>
      </c>
      <c r="F457" s="2"/>
      <c r="G457" s="2"/>
      <c r="H457" s="21">
        <f t="shared" si="7"/>
        <v>0</v>
      </c>
      <c r="I457" s="4"/>
      <c r="J457" s="4"/>
      <c r="K457" s="4"/>
    </row>
    <row r="458" spans="2:11" ht="13.5" x14ac:dyDescent="0.35">
      <c r="B458" s="3">
        <v>42669</v>
      </c>
      <c r="C458" s="2">
        <v>3.89</v>
      </c>
      <c r="D458" s="2">
        <v>3.89</v>
      </c>
      <c r="E458" s="2">
        <v>1738</v>
      </c>
      <c r="F458" s="2"/>
      <c r="G458" s="2"/>
      <c r="H458" s="21">
        <f t="shared" si="7"/>
        <v>2.5773195876289258E-3</v>
      </c>
      <c r="I458" s="4"/>
      <c r="J458" s="4"/>
      <c r="K458" s="4"/>
    </row>
    <row r="459" spans="2:11" ht="13.5" x14ac:dyDescent="0.35">
      <c r="B459" s="3">
        <v>42670</v>
      </c>
      <c r="C459" s="2">
        <v>3.89</v>
      </c>
      <c r="D459" s="2">
        <v>3.89</v>
      </c>
      <c r="E459" s="2">
        <v>2304</v>
      </c>
      <c r="F459" s="2"/>
      <c r="G459" s="2"/>
      <c r="H459" s="21">
        <f t="shared" si="7"/>
        <v>0</v>
      </c>
      <c r="I459" s="4"/>
      <c r="J459" s="4"/>
      <c r="K459" s="4"/>
    </row>
    <row r="460" spans="2:11" ht="13.5" x14ac:dyDescent="0.35">
      <c r="B460" s="3">
        <v>42671</v>
      </c>
      <c r="C460" s="2">
        <v>3.89</v>
      </c>
      <c r="D460" s="2">
        <v>3.89</v>
      </c>
      <c r="E460" s="2">
        <v>1205</v>
      </c>
      <c r="F460" s="2"/>
      <c r="G460" s="2"/>
      <c r="H460" s="21">
        <f t="shared" si="7"/>
        <v>0</v>
      </c>
      <c r="I460" s="4"/>
      <c r="J460" s="4"/>
      <c r="K460" s="4"/>
    </row>
    <row r="461" spans="2:11" ht="13.5" x14ac:dyDescent="0.35">
      <c r="B461" s="3">
        <v>42674</v>
      </c>
      <c r="C461" s="2">
        <v>4.12</v>
      </c>
      <c r="D461" s="2">
        <v>4.12</v>
      </c>
      <c r="E461" s="2">
        <v>13255</v>
      </c>
      <c r="F461" s="2"/>
      <c r="G461" s="2"/>
      <c r="H461" s="21">
        <f t="shared" si="7"/>
        <v>5.9125964010282771E-2</v>
      </c>
      <c r="I461" s="4"/>
      <c r="J461" s="4"/>
      <c r="K461" s="4"/>
    </row>
    <row r="462" spans="2:11" ht="13.5" x14ac:dyDescent="0.35">
      <c r="B462" s="3">
        <v>42675</v>
      </c>
      <c r="C462" s="2">
        <v>4.3</v>
      </c>
      <c r="D462" s="2">
        <v>4.3</v>
      </c>
      <c r="E462" s="2">
        <v>0</v>
      </c>
      <c r="F462" s="2"/>
      <c r="G462" s="2"/>
      <c r="H462" s="21">
        <f t="shared" si="7"/>
        <v>4.3689320388349447E-2</v>
      </c>
      <c r="I462" s="4"/>
      <c r="J462" s="4"/>
      <c r="K462" s="4"/>
    </row>
    <row r="463" spans="2:11" ht="13.5" x14ac:dyDescent="0.35">
      <c r="B463" s="3">
        <v>42676</v>
      </c>
      <c r="C463" s="2">
        <v>4.49</v>
      </c>
      <c r="D463" s="2">
        <v>4.49</v>
      </c>
      <c r="E463" s="2">
        <v>0</v>
      </c>
      <c r="F463" s="2"/>
      <c r="G463" s="2"/>
      <c r="H463" s="21">
        <f t="shared" si="7"/>
        <v>4.4186046511627997E-2</v>
      </c>
      <c r="I463" s="4"/>
      <c r="J463" s="4"/>
      <c r="K463" s="4"/>
    </row>
    <row r="464" spans="2:11" ht="13.5" x14ac:dyDescent="0.35">
      <c r="B464" s="3">
        <v>42677</v>
      </c>
      <c r="C464" s="2">
        <v>4.4000000000000004</v>
      </c>
      <c r="D464" s="2">
        <v>4.4000000000000004</v>
      </c>
      <c r="E464" s="2">
        <v>31358</v>
      </c>
      <c r="F464" s="2"/>
      <c r="G464" s="2"/>
      <c r="H464" s="21">
        <f t="shared" si="7"/>
        <v>-2.0044543429844065E-2</v>
      </c>
      <c r="I464" s="4"/>
      <c r="J464" s="4"/>
      <c r="K464" s="4"/>
    </row>
    <row r="465" spans="2:11" ht="13.5" x14ac:dyDescent="0.35">
      <c r="B465" s="3">
        <v>42678</v>
      </c>
      <c r="C465" s="2">
        <v>4.26</v>
      </c>
      <c r="D465" s="2">
        <v>4.26</v>
      </c>
      <c r="E465" s="2">
        <v>3543</v>
      </c>
      <c r="F465" s="2"/>
      <c r="G465" s="2"/>
      <c r="H465" s="21">
        <f t="shared" si="7"/>
        <v>-3.1818181818181947E-2</v>
      </c>
      <c r="I465" s="4"/>
      <c r="J465" s="4"/>
      <c r="K465" s="4"/>
    </row>
    <row r="466" spans="2:11" ht="13.5" x14ac:dyDescent="0.35">
      <c r="B466" s="3">
        <v>42681</v>
      </c>
      <c r="C466" s="2">
        <v>4.32</v>
      </c>
      <c r="D466" s="2">
        <v>4.32</v>
      </c>
      <c r="E466" s="2">
        <v>3763</v>
      </c>
      <c r="F466" s="2"/>
      <c r="G466" s="2"/>
      <c r="H466" s="21">
        <f t="shared" si="7"/>
        <v>1.4084507042253639E-2</v>
      </c>
      <c r="I466" s="4"/>
      <c r="J466" s="4"/>
      <c r="K466" s="4"/>
    </row>
    <row r="467" spans="2:11" ht="13.5" x14ac:dyDescent="0.35">
      <c r="B467" s="3">
        <v>42682</v>
      </c>
      <c r="C467" s="2">
        <v>4.2</v>
      </c>
      <c r="D467" s="2">
        <v>4.2</v>
      </c>
      <c r="E467" s="2">
        <v>2883</v>
      </c>
      <c r="F467" s="2"/>
      <c r="G467" s="2"/>
      <c r="H467" s="21">
        <f t="shared" si="7"/>
        <v>-2.7777777777777801E-2</v>
      </c>
      <c r="I467" s="4"/>
      <c r="J467" s="4"/>
      <c r="K467" s="4"/>
    </row>
    <row r="468" spans="2:11" ht="13.5" x14ac:dyDescent="0.35">
      <c r="B468" s="3">
        <v>42683</v>
      </c>
      <c r="C468" s="2">
        <v>4.08</v>
      </c>
      <c r="D468" s="2">
        <v>4.08</v>
      </c>
      <c r="E468" s="2">
        <v>3924</v>
      </c>
      <c r="F468" s="2"/>
      <c r="G468" s="2"/>
      <c r="H468" s="21">
        <f t="shared" si="7"/>
        <v>-2.8571428571428595E-2</v>
      </c>
      <c r="I468" s="4"/>
      <c r="J468" s="4"/>
      <c r="K468" s="4"/>
    </row>
    <row r="469" spans="2:11" ht="13.5" x14ac:dyDescent="0.35">
      <c r="B469" s="3">
        <v>42684</v>
      </c>
      <c r="C469" s="2">
        <v>4.04</v>
      </c>
      <c r="D469" s="2">
        <v>4.04</v>
      </c>
      <c r="E469" s="2">
        <v>4012</v>
      </c>
      <c r="F469" s="2"/>
      <c r="G469" s="2"/>
      <c r="H469" s="21">
        <f t="shared" si="7"/>
        <v>-9.8039215686274595E-3</v>
      </c>
      <c r="I469" s="4"/>
      <c r="J469" s="4"/>
      <c r="K469" s="4"/>
    </row>
    <row r="470" spans="2:11" ht="13.5" x14ac:dyDescent="0.35">
      <c r="B470" s="3">
        <v>42685</v>
      </c>
      <c r="C470" s="2">
        <v>4</v>
      </c>
      <c r="D470" s="2">
        <v>4</v>
      </c>
      <c r="E470" s="2">
        <v>1532</v>
      </c>
      <c r="F470" s="2"/>
      <c r="G470" s="2"/>
      <c r="H470" s="21">
        <f t="shared" si="7"/>
        <v>-9.9009900990099098E-3</v>
      </c>
      <c r="I470" s="4"/>
      <c r="J470" s="4"/>
      <c r="K470" s="4"/>
    </row>
    <row r="471" spans="2:11" ht="13.5" x14ac:dyDescent="0.35">
      <c r="B471" s="3">
        <v>42688</v>
      </c>
      <c r="C471" s="2">
        <v>4.1500000000000004</v>
      </c>
      <c r="D471" s="2">
        <v>4.1500000000000004</v>
      </c>
      <c r="E471" s="2">
        <v>2589</v>
      </c>
      <c r="F471" s="2"/>
      <c r="G471" s="2"/>
      <c r="H471" s="21">
        <f t="shared" si="7"/>
        <v>3.7500000000000089E-2</v>
      </c>
      <c r="I471" s="4"/>
      <c r="J471" s="4"/>
      <c r="K471" s="4"/>
    </row>
    <row r="472" spans="2:11" ht="13.5" x14ac:dyDescent="0.35">
      <c r="B472" s="3">
        <v>42689</v>
      </c>
      <c r="C472" s="2">
        <v>4.24</v>
      </c>
      <c r="D472" s="2">
        <v>4.24</v>
      </c>
      <c r="E472" s="2">
        <v>569</v>
      </c>
      <c r="F472" s="2"/>
      <c r="G472" s="2"/>
      <c r="H472" s="21">
        <f t="shared" si="7"/>
        <v>2.1686746987951772E-2</v>
      </c>
      <c r="I472" s="4"/>
      <c r="J472" s="4"/>
      <c r="K472" s="4"/>
    </row>
    <row r="473" spans="2:11" ht="13.5" x14ac:dyDescent="0.35">
      <c r="B473" s="3">
        <v>42690</v>
      </c>
      <c r="C473" s="2">
        <v>4.24</v>
      </c>
      <c r="D473" s="2">
        <v>4.24</v>
      </c>
      <c r="E473" s="2">
        <v>672</v>
      </c>
      <c r="F473" s="2"/>
      <c r="G473" s="2"/>
      <c r="H473" s="21">
        <f t="shared" si="7"/>
        <v>0</v>
      </c>
      <c r="I473" s="4"/>
      <c r="J473" s="4"/>
      <c r="K473" s="4"/>
    </row>
    <row r="474" spans="2:11" ht="13.5" x14ac:dyDescent="0.35">
      <c r="B474" s="3">
        <v>42691</v>
      </c>
      <c r="C474" s="2">
        <v>4.24</v>
      </c>
      <c r="D474" s="2">
        <v>4.24</v>
      </c>
      <c r="E474" s="2">
        <v>175</v>
      </c>
      <c r="F474" s="2"/>
      <c r="G474" s="2"/>
      <c r="H474" s="21">
        <f t="shared" si="7"/>
        <v>0</v>
      </c>
      <c r="I474" s="4"/>
      <c r="J474" s="4"/>
      <c r="K474" s="4"/>
    </row>
    <row r="475" spans="2:11" ht="13.5" x14ac:dyDescent="0.35">
      <c r="B475" s="3">
        <v>42692</v>
      </c>
      <c r="C475" s="2">
        <v>4.13</v>
      </c>
      <c r="D475" s="2">
        <v>4.13</v>
      </c>
      <c r="E475" s="2">
        <v>1383</v>
      </c>
      <c r="F475" s="2"/>
      <c r="G475" s="2"/>
      <c r="H475" s="21">
        <f t="shared" si="7"/>
        <v>-2.5943396226415168E-2</v>
      </c>
      <c r="I475" s="4"/>
      <c r="J475" s="4"/>
      <c r="K475" s="4"/>
    </row>
    <row r="476" spans="2:11" ht="13.5" x14ac:dyDescent="0.35">
      <c r="B476" s="3">
        <v>42695</v>
      </c>
      <c r="C476" s="2">
        <v>4.24</v>
      </c>
      <c r="D476" s="2">
        <v>4.24</v>
      </c>
      <c r="E476" s="2">
        <v>1012</v>
      </c>
      <c r="F476" s="2"/>
      <c r="G476" s="2"/>
      <c r="H476" s="21">
        <f t="shared" si="7"/>
        <v>2.6634382566586033E-2</v>
      </c>
      <c r="I476" s="4"/>
      <c r="J476" s="4"/>
      <c r="K476" s="4"/>
    </row>
    <row r="477" spans="2:11" ht="13.5" x14ac:dyDescent="0.35">
      <c r="B477" s="3">
        <v>42696</v>
      </c>
      <c r="C477" s="2">
        <v>4.2</v>
      </c>
      <c r="D477" s="2">
        <v>4.2</v>
      </c>
      <c r="E477" s="2">
        <v>1396</v>
      </c>
      <c r="F477" s="2"/>
      <c r="G477" s="2"/>
      <c r="H477" s="21">
        <f t="shared" si="7"/>
        <v>-9.4339622641509517E-3</v>
      </c>
      <c r="I477" s="4"/>
      <c r="J477" s="4"/>
      <c r="K477" s="4"/>
    </row>
    <row r="478" spans="2:11" ht="13.5" x14ac:dyDescent="0.35">
      <c r="B478" s="3">
        <v>42697</v>
      </c>
      <c r="C478" s="2">
        <v>4.08</v>
      </c>
      <c r="D478" s="2">
        <v>4.08</v>
      </c>
      <c r="E478" s="2">
        <v>628</v>
      </c>
      <c r="F478" s="2"/>
      <c r="G478" s="2"/>
      <c r="H478" s="21">
        <f t="shared" si="7"/>
        <v>-2.8571428571428595E-2</v>
      </c>
      <c r="I478" s="4"/>
      <c r="J478" s="4"/>
      <c r="K478" s="4"/>
    </row>
    <row r="479" spans="2:11" ht="13.5" x14ac:dyDescent="0.35">
      <c r="B479" s="3">
        <v>42698</v>
      </c>
      <c r="C479" s="2">
        <v>4.08</v>
      </c>
      <c r="D479" s="2">
        <v>4.08</v>
      </c>
      <c r="E479" s="2">
        <v>1481</v>
      </c>
      <c r="F479" s="2"/>
      <c r="G479" s="2"/>
      <c r="H479" s="21">
        <f t="shared" si="7"/>
        <v>0</v>
      </c>
      <c r="I479" s="4"/>
      <c r="J479" s="4"/>
      <c r="K479" s="4"/>
    </row>
    <row r="480" spans="2:11" ht="13.5" x14ac:dyDescent="0.35">
      <c r="B480" s="3">
        <v>42699</v>
      </c>
      <c r="C480" s="2">
        <v>4.08</v>
      </c>
      <c r="D480" s="2">
        <v>4.08</v>
      </c>
      <c r="E480" s="2">
        <v>480</v>
      </c>
      <c r="F480" s="2"/>
      <c r="G480" s="2"/>
      <c r="H480" s="21">
        <f t="shared" si="7"/>
        <v>0</v>
      </c>
      <c r="I480" s="4"/>
      <c r="J480" s="4"/>
      <c r="K480" s="4"/>
    </row>
    <row r="481" spans="2:11" ht="13.5" x14ac:dyDescent="0.35">
      <c r="B481" s="3">
        <v>42702</v>
      </c>
      <c r="C481" s="2">
        <v>4.08</v>
      </c>
      <c r="D481" s="2">
        <v>4.08</v>
      </c>
      <c r="E481" s="2">
        <v>53</v>
      </c>
      <c r="F481" s="2"/>
      <c r="G481" s="2"/>
      <c r="H481" s="21">
        <f t="shared" si="7"/>
        <v>0</v>
      </c>
      <c r="I481" s="4"/>
      <c r="J481" s="4"/>
      <c r="K481" s="4"/>
    </row>
    <row r="482" spans="2:11" ht="13.5" x14ac:dyDescent="0.35">
      <c r="B482" s="3">
        <v>42703</v>
      </c>
      <c r="C482" s="2">
        <v>4.2</v>
      </c>
      <c r="D482" s="2">
        <v>4.2</v>
      </c>
      <c r="E482" s="2">
        <v>1096</v>
      </c>
      <c r="F482" s="2"/>
      <c r="G482" s="2"/>
      <c r="H482" s="21">
        <f t="shared" si="7"/>
        <v>2.9411764705882377E-2</v>
      </c>
      <c r="I482" s="4"/>
      <c r="J482" s="4"/>
      <c r="K482" s="4"/>
    </row>
    <row r="483" spans="2:11" ht="13.5" x14ac:dyDescent="0.35">
      <c r="B483" s="3">
        <v>42704</v>
      </c>
      <c r="C483" s="2">
        <v>4.1100000000000003</v>
      </c>
      <c r="D483" s="2">
        <v>4.1100000000000003</v>
      </c>
      <c r="E483" s="2">
        <v>1315</v>
      </c>
      <c r="F483" s="2"/>
      <c r="G483" s="2"/>
      <c r="H483" s="21">
        <f t="shared" si="7"/>
        <v>-2.1428571428571394E-2</v>
      </c>
      <c r="I483" s="4"/>
      <c r="J483" s="4"/>
      <c r="K483" s="4"/>
    </row>
    <row r="484" spans="2:11" ht="13.5" x14ac:dyDescent="0.35">
      <c r="B484" s="3">
        <v>42705</v>
      </c>
      <c r="C484" s="2">
        <v>4.0599999999999996</v>
      </c>
      <c r="D484" s="2">
        <v>4.0599999999999996</v>
      </c>
      <c r="E484" s="2">
        <v>1841</v>
      </c>
      <c r="F484" s="2"/>
      <c r="G484" s="2"/>
      <c r="H484" s="21">
        <f t="shared" si="7"/>
        <v>-1.2165450121654674E-2</v>
      </c>
      <c r="I484" s="4"/>
      <c r="J484" s="4"/>
      <c r="K484" s="4"/>
    </row>
    <row r="485" spans="2:11" ht="13.5" x14ac:dyDescent="0.35">
      <c r="B485" s="3">
        <v>42706</v>
      </c>
      <c r="C485" s="2">
        <v>4.0599999999999996</v>
      </c>
      <c r="D485" s="2">
        <v>4.0599999999999996</v>
      </c>
      <c r="E485" s="2">
        <v>1827</v>
      </c>
      <c r="F485" s="2"/>
      <c r="G485" s="2"/>
      <c r="H485" s="21">
        <f t="shared" si="7"/>
        <v>0</v>
      </c>
      <c r="I485" s="4"/>
      <c r="J485" s="4"/>
      <c r="K485" s="4"/>
    </row>
    <row r="486" spans="2:11" ht="13.5" x14ac:dyDescent="0.35">
      <c r="B486" s="3">
        <v>42709</v>
      </c>
      <c r="C486" s="2">
        <v>3.95</v>
      </c>
      <c r="D486" s="2">
        <v>3.95</v>
      </c>
      <c r="E486" s="2">
        <v>1589</v>
      </c>
      <c r="F486" s="2"/>
      <c r="G486" s="2"/>
      <c r="H486" s="21">
        <f t="shared" si="7"/>
        <v>-2.7093596059113163E-2</v>
      </c>
      <c r="I486" s="4"/>
      <c r="J486" s="4"/>
      <c r="K486" s="4"/>
    </row>
    <row r="487" spans="2:11" ht="13.5" x14ac:dyDescent="0.35">
      <c r="B487" s="3">
        <v>42710</v>
      </c>
      <c r="C487" s="2">
        <v>4</v>
      </c>
      <c r="D487" s="2">
        <v>4</v>
      </c>
      <c r="E487" s="2">
        <v>1140</v>
      </c>
      <c r="F487" s="2"/>
      <c r="G487" s="2"/>
      <c r="H487" s="21">
        <f t="shared" si="7"/>
        <v>1.2658227848101221E-2</v>
      </c>
      <c r="I487" s="4"/>
      <c r="J487" s="4"/>
      <c r="K487" s="4"/>
    </row>
    <row r="488" spans="2:11" ht="13.5" x14ac:dyDescent="0.35">
      <c r="B488" s="3">
        <v>42711</v>
      </c>
      <c r="C488" s="2">
        <v>4</v>
      </c>
      <c r="D488" s="2">
        <v>4</v>
      </c>
      <c r="E488" s="2">
        <v>725</v>
      </c>
      <c r="F488" s="2"/>
      <c r="G488" s="2"/>
      <c r="H488" s="21">
        <f t="shared" si="7"/>
        <v>0</v>
      </c>
      <c r="I488" s="4"/>
      <c r="J488" s="4"/>
      <c r="K488" s="4"/>
    </row>
    <row r="489" spans="2:11" ht="13.5" x14ac:dyDescent="0.35">
      <c r="B489" s="3">
        <v>42712</v>
      </c>
      <c r="C489" s="2">
        <v>3.94</v>
      </c>
      <c r="D489" s="2">
        <v>3.94</v>
      </c>
      <c r="E489" s="2">
        <v>5225</v>
      </c>
      <c r="F489" s="2"/>
      <c r="G489" s="2"/>
      <c r="H489" s="21">
        <f t="shared" si="7"/>
        <v>-1.5000000000000013E-2</v>
      </c>
      <c r="I489" s="4"/>
      <c r="J489" s="4"/>
      <c r="K489" s="4"/>
    </row>
    <row r="490" spans="2:11" ht="13.5" x14ac:dyDescent="0.35">
      <c r="B490" s="3">
        <v>42713</v>
      </c>
      <c r="C490" s="2">
        <v>3.99</v>
      </c>
      <c r="D490" s="2">
        <v>3.99</v>
      </c>
      <c r="E490" s="2">
        <v>298</v>
      </c>
      <c r="F490" s="2"/>
      <c r="G490" s="2"/>
      <c r="H490" s="21">
        <f t="shared" si="7"/>
        <v>1.2690355329949306E-2</v>
      </c>
      <c r="I490" s="4"/>
      <c r="J490" s="4"/>
      <c r="K490" s="4"/>
    </row>
    <row r="491" spans="2:11" ht="13.5" x14ac:dyDescent="0.35">
      <c r="B491" s="3">
        <v>42717</v>
      </c>
      <c r="C491" s="2">
        <v>4</v>
      </c>
      <c r="D491" s="2">
        <v>4</v>
      </c>
      <c r="E491" s="2">
        <v>250</v>
      </c>
      <c r="F491" s="2"/>
      <c r="G491" s="2"/>
      <c r="H491" s="21">
        <f t="shared" si="7"/>
        <v>2.5062656641603475E-3</v>
      </c>
      <c r="I491" s="4"/>
      <c r="J491" s="4"/>
      <c r="K491" s="4"/>
    </row>
    <row r="492" spans="2:11" ht="13.5" x14ac:dyDescent="0.35">
      <c r="B492" s="3">
        <v>42718</v>
      </c>
      <c r="C492" s="2">
        <v>3.9</v>
      </c>
      <c r="D492" s="2">
        <v>3.9</v>
      </c>
      <c r="E492" s="2">
        <v>9368</v>
      </c>
      <c r="F492" s="2"/>
      <c r="G492" s="2"/>
      <c r="H492" s="21">
        <f t="shared" si="7"/>
        <v>-2.5000000000000022E-2</v>
      </c>
      <c r="I492" s="4"/>
      <c r="J492" s="4"/>
      <c r="K492" s="4"/>
    </row>
    <row r="493" spans="2:11" ht="13.5" x14ac:dyDescent="0.35">
      <c r="B493" s="3">
        <v>42719</v>
      </c>
      <c r="C493" s="2">
        <v>3.81</v>
      </c>
      <c r="D493" s="2">
        <v>3.81</v>
      </c>
      <c r="E493" s="2">
        <v>4922</v>
      </c>
      <c r="F493" s="2"/>
      <c r="G493" s="2"/>
      <c r="H493" s="21">
        <f t="shared" si="7"/>
        <v>-2.307692307692304E-2</v>
      </c>
      <c r="I493" s="4"/>
      <c r="J493" s="4"/>
      <c r="K493" s="4"/>
    </row>
    <row r="494" spans="2:11" ht="13.5" x14ac:dyDescent="0.35">
      <c r="B494" s="3">
        <v>42720</v>
      </c>
      <c r="C494" s="2">
        <v>3.8</v>
      </c>
      <c r="D494" s="2">
        <v>3.8</v>
      </c>
      <c r="E494" s="2">
        <v>2977</v>
      </c>
      <c r="F494" s="2"/>
      <c r="G494" s="2"/>
      <c r="H494" s="21">
        <f t="shared" si="7"/>
        <v>-2.6246719160105594E-3</v>
      </c>
      <c r="I494" s="4"/>
      <c r="J494" s="4"/>
      <c r="K494" s="4"/>
    </row>
    <row r="495" spans="2:11" ht="13.5" x14ac:dyDescent="0.35">
      <c r="B495" s="3">
        <v>42723</v>
      </c>
      <c r="C495" s="2">
        <v>3.8</v>
      </c>
      <c r="D495" s="2">
        <v>3.8</v>
      </c>
      <c r="E495" s="2">
        <v>5170</v>
      </c>
      <c r="F495" s="2"/>
      <c r="G495" s="2"/>
      <c r="H495" s="21">
        <f t="shared" si="7"/>
        <v>0</v>
      </c>
      <c r="I495" s="4"/>
      <c r="J495" s="4"/>
      <c r="K495" s="4"/>
    </row>
    <row r="496" spans="2:11" ht="13.5" x14ac:dyDescent="0.35">
      <c r="B496" s="3">
        <v>42724</v>
      </c>
      <c r="C496" s="2">
        <v>3.8</v>
      </c>
      <c r="D496" s="2">
        <v>3.8</v>
      </c>
      <c r="E496" s="2">
        <v>1527</v>
      </c>
      <c r="F496" s="2"/>
      <c r="G496" s="2"/>
      <c r="H496" s="21">
        <f t="shared" si="7"/>
        <v>0</v>
      </c>
      <c r="I496" s="4"/>
      <c r="J496" s="4"/>
      <c r="K496" s="4"/>
    </row>
    <row r="497" spans="2:11" ht="13.5" x14ac:dyDescent="0.35">
      <c r="B497" s="3">
        <v>42725</v>
      </c>
      <c r="C497" s="2">
        <v>3.8</v>
      </c>
      <c r="D497" s="2">
        <v>3.8</v>
      </c>
      <c r="E497" s="2">
        <v>1850</v>
      </c>
      <c r="F497" s="2"/>
      <c r="G497" s="2"/>
      <c r="H497" s="21">
        <f t="shared" si="7"/>
        <v>0</v>
      </c>
      <c r="I497" s="4"/>
      <c r="J497" s="4"/>
      <c r="K497" s="4"/>
    </row>
    <row r="498" spans="2:11" ht="13.5" x14ac:dyDescent="0.35">
      <c r="B498" s="3">
        <v>42726</v>
      </c>
      <c r="C498" s="2">
        <v>3.8</v>
      </c>
      <c r="D498" s="2">
        <v>3.8</v>
      </c>
      <c r="E498" s="2">
        <v>8032</v>
      </c>
      <c r="F498" s="2"/>
      <c r="G498" s="2"/>
      <c r="H498" s="21">
        <f t="shared" si="7"/>
        <v>0</v>
      </c>
      <c r="I498" s="4"/>
      <c r="J498" s="4"/>
      <c r="K498" s="4"/>
    </row>
    <row r="499" spans="2:11" ht="13.5" x14ac:dyDescent="0.35">
      <c r="B499" s="3">
        <v>42727</v>
      </c>
      <c r="C499" s="2">
        <v>3.8</v>
      </c>
      <c r="D499" s="2">
        <v>3.8</v>
      </c>
      <c r="E499" s="2">
        <v>4278</v>
      </c>
      <c r="F499" s="2"/>
      <c r="G499" s="2"/>
      <c r="H499" s="21">
        <f t="shared" si="7"/>
        <v>0</v>
      </c>
      <c r="I499" s="4"/>
      <c r="J499" s="4"/>
      <c r="K499" s="4"/>
    </row>
    <row r="500" spans="2:11" ht="13.5" x14ac:dyDescent="0.35">
      <c r="B500" s="3">
        <v>42730</v>
      </c>
      <c r="C500" s="2">
        <v>3.8</v>
      </c>
      <c r="D500" s="2">
        <v>3.8</v>
      </c>
      <c r="E500" s="2">
        <v>10450</v>
      </c>
      <c r="F500" s="2"/>
      <c r="G500" s="2"/>
      <c r="H500" s="21">
        <f t="shared" si="7"/>
        <v>0</v>
      </c>
      <c r="I500" s="4"/>
      <c r="J500" s="4"/>
      <c r="K500" s="4"/>
    </row>
    <row r="501" spans="2:11" ht="13.5" x14ac:dyDescent="0.35">
      <c r="B501" s="3">
        <v>42731</v>
      </c>
      <c r="C501" s="2">
        <v>3.8</v>
      </c>
      <c r="D501" s="2">
        <v>3.8</v>
      </c>
      <c r="E501" s="2">
        <v>3300</v>
      </c>
      <c r="F501" s="2"/>
      <c r="G501" s="2"/>
      <c r="H501" s="21">
        <f t="shared" si="7"/>
        <v>0</v>
      </c>
      <c r="I501" s="4"/>
      <c r="J501" s="4"/>
      <c r="K501" s="4"/>
    </row>
    <row r="502" spans="2:11" ht="13.5" x14ac:dyDescent="0.35">
      <c r="B502" s="3">
        <v>42732</v>
      </c>
      <c r="C502" s="2">
        <v>3.91</v>
      </c>
      <c r="D502" s="2">
        <v>3.91</v>
      </c>
      <c r="E502" s="2">
        <v>1554</v>
      </c>
      <c r="F502" s="2"/>
      <c r="G502" s="2"/>
      <c r="H502" s="21">
        <f t="shared" si="7"/>
        <v>2.8947368421052718E-2</v>
      </c>
      <c r="I502" s="4"/>
      <c r="J502" s="4"/>
      <c r="K502" s="4"/>
    </row>
    <row r="503" spans="2:11" ht="13.5" x14ac:dyDescent="0.35">
      <c r="B503" s="3">
        <v>42733</v>
      </c>
      <c r="C503" s="2">
        <v>3.92</v>
      </c>
      <c r="D503" s="2">
        <v>3.92</v>
      </c>
      <c r="E503" s="2">
        <v>3329</v>
      </c>
      <c r="F503" s="2"/>
      <c r="G503" s="2"/>
      <c r="H503" s="21">
        <f t="shared" si="7"/>
        <v>2.5575447570331936E-3</v>
      </c>
      <c r="I503" s="4"/>
      <c r="J503" s="4"/>
      <c r="K503" s="4"/>
    </row>
    <row r="504" spans="2:11" ht="13.5" x14ac:dyDescent="0.35">
      <c r="B504" s="3">
        <v>42734</v>
      </c>
      <c r="C504" s="2">
        <v>3.9</v>
      </c>
      <c r="D504" s="2">
        <v>3.9</v>
      </c>
      <c r="E504" s="2">
        <v>400</v>
      </c>
      <c r="F504" s="2"/>
      <c r="G504" s="2"/>
      <c r="H504" s="21">
        <f t="shared" si="7"/>
        <v>-5.1020408163265354E-3</v>
      </c>
      <c r="I504" s="4"/>
      <c r="J504" s="4"/>
      <c r="K504" s="4"/>
    </row>
    <row r="505" spans="2:11" ht="13.5" x14ac:dyDescent="0.35">
      <c r="B505" s="3">
        <v>42737</v>
      </c>
      <c r="C505" s="2">
        <v>3.92</v>
      </c>
      <c r="D505" s="2">
        <v>3.92</v>
      </c>
      <c r="E505" s="2">
        <v>10</v>
      </c>
      <c r="F505" s="2"/>
      <c r="G505" s="2"/>
      <c r="H505" s="21">
        <f t="shared" si="7"/>
        <v>5.1282051282051325E-3</v>
      </c>
      <c r="I505" s="4"/>
      <c r="J505" s="4"/>
      <c r="K505" s="4"/>
    </row>
    <row r="506" spans="2:11" ht="13.5" x14ac:dyDescent="0.35">
      <c r="B506" s="3">
        <v>42738</v>
      </c>
      <c r="C506" s="2">
        <v>3.8</v>
      </c>
      <c r="D506" s="2">
        <v>3.8</v>
      </c>
      <c r="E506" s="2">
        <v>10499</v>
      </c>
      <c r="F506" s="2"/>
      <c r="G506" s="2"/>
      <c r="H506" s="21">
        <f t="shared" si="7"/>
        <v>-3.0612244897959211E-2</v>
      </c>
      <c r="I506" s="4"/>
      <c r="J506" s="4"/>
      <c r="K506" s="4"/>
    </row>
    <row r="507" spans="2:11" ht="13.5" x14ac:dyDescent="0.35">
      <c r="B507" s="3">
        <v>42739</v>
      </c>
      <c r="C507" s="2">
        <v>3.78</v>
      </c>
      <c r="D507" s="2">
        <v>3.78</v>
      </c>
      <c r="E507" s="2">
        <v>1004</v>
      </c>
      <c r="F507" s="2"/>
      <c r="G507" s="2"/>
      <c r="H507" s="21">
        <f t="shared" si="7"/>
        <v>-5.2631578947368472E-3</v>
      </c>
      <c r="I507" s="4"/>
      <c r="J507" s="4"/>
      <c r="K507" s="4"/>
    </row>
    <row r="508" spans="2:11" ht="13.5" x14ac:dyDescent="0.35">
      <c r="B508" s="3">
        <v>42740</v>
      </c>
      <c r="C508" s="2">
        <v>3.75</v>
      </c>
      <c r="D508" s="2">
        <v>3.75</v>
      </c>
      <c r="E508" s="2">
        <v>1860</v>
      </c>
      <c r="F508" s="2"/>
      <c r="G508" s="2"/>
      <c r="H508" s="21">
        <f t="shared" si="7"/>
        <v>-7.9365079365078858E-3</v>
      </c>
      <c r="I508" s="4"/>
      <c r="J508" s="4"/>
      <c r="K508" s="4"/>
    </row>
    <row r="509" spans="2:11" ht="13.5" x14ac:dyDescent="0.35">
      <c r="B509" s="3">
        <v>42741</v>
      </c>
      <c r="C509" s="2">
        <v>3.71</v>
      </c>
      <c r="D509" s="2">
        <v>3.71</v>
      </c>
      <c r="E509" s="2">
        <v>2971</v>
      </c>
      <c r="F509" s="2"/>
      <c r="G509" s="2"/>
      <c r="H509" s="21">
        <f t="shared" si="7"/>
        <v>-1.0666666666666677E-2</v>
      </c>
      <c r="I509" s="4"/>
      <c r="J509" s="4"/>
      <c r="K509" s="4"/>
    </row>
    <row r="510" spans="2:11" ht="13.5" x14ac:dyDescent="0.35">
      <c r="B510" s="3">
        <v>42744</v>
      </c>
      <c r="C510" s="2">
        <v>3.75</v>
      </c>
      <c r="D510" s="2">
        <v>3.75</v>
      </c>
      <c r="E510" s="2">
        <v>1218</v>
      </c>
      <c r="F510" s="2"/>
      <c r="G510" s="2"/>
      <c r="H510" s="21">
        <f t="shared" si="7"/>
        <v>1.0781671159029659E-2</v>
      </c>
      <c r="I510" s="4"/>
      <c r="J510" s="4"/>
      <c r="K510" s="4"/>
    </row>
    <row r="511" spans="2:11" ht="13.5" x14ac:dyDescent="0.35">
      <c r="B511" s="3">
        <v>42745</v>
      </c>
      <c r="C511" s="2">
        <v>3.83</v>
      </c>
      <c r="D511" s="2">
        <v>3.83</v>
      </c>
      <c r="E511" s="2">
        <v>3162</v>
      </c>
      <c r="F511" s="2"/>
      <c r="G511" s="2"/>
      <c r="H511" s="21">
        <f t="shared" si="7"/>
        <v>2.1333333333333353E-2</v>
      </c>
      <c r="I511" s="4"/>
      <c r="J511" s="4"/>
      <c r="K511" s="4"/>
    </row>
    <row r="512" spans="2:11" ht="13.5" x14ac:dyDescent="0.35">
      <c r="B512" s="3">
        <v>42746</v>
      </c>
      <c r="C512" s="2">
        <v>3.83</v>
      </c>
      <c r="D512" s="2">
        <v>3.83</v>
      </c>
      <c r="E512" s="2">
        <v>2564</v>
      </c>
      <c r="F512" s="2"/>
      <c r="G512" s="2"/>
      <c r="H512" s="21">
        <f t="shared" si="7"/>
        <v>0</v>
      </c>
      <c r="I512" s="4"/>
      <c r="J512" s="4"/>
      <c r="K512" s="4"/>
    </row>
    <row r="513" spans="2:11" ht="13.5" x14ac:dyDescent="0.35">
      <c r="B513" s="3">
        <v>42747</v>
      </c>
      <c r="C513" s="2">
        <v>3.83</v>
      </c>
      <c r="D513" s="2">
        <v>3.83</v>
      </c>
      <c r="E513" s="2">
        <v>4301</v>
      </c>
      <c r="F513" s="2"/>
      <c r="G513" s="2"/>
      <c r="H513" s="21">
        <f t="shared" si="7"/>
        <v>0</v>
      </c>
      <c r="I513" s="4"/>
      <c r="J513" s="4"/>
      <c r="K513" s="4"/>
    </row>
    <row r="514" spans="2:11" ht="13.5" x14ac:dyDescent="0.35">
      <c r="B514" s="3">
        <v>42748</v>
      </c>
      <c r="C514" s="2">
        <v>3.83</v>
      </c>
      <c r="D514" s="2">
        <v>3.83</v>
      </c>
      <c r="E514" s="2">
        <v>771</v>
      </c>
      <c r="F514" s="2"/>
      <c r="G514" s="2"/>
      <c r="H514" s="21">
        <f t="shared" si="7"/>
        <v>0</v>
      </c>
      <c r="I514" s="4"/>
      <c r="J514" s="4"/>
      <c r="K514" s="4"/>
    </row>
    <row r="515" spans="2:11" ht="13.5" x14ac:dyDescent="0.35">
      <c r="B515" s="3">
        <v>42751</v>
      </c>
      <c r="C515" s="2">
        <v>3.94</v>
      </c>
      <c r="D515" s="2">
        <v>3.94</v>
      </c>
      <c r="E515" s="2">
        <v>50</v>
      </c>
      <c r="F515" s="2"/>
      <c r="G515" s="2"/>
      <c r="H515" s="21">
        <f t="shared" si="7"/>
        <v>2.8720626631853752E-2</v>
      </c>
      <c r="I515" s="4"/>
      <c r="J515" s="4"/>
      <c r="K515" s="4"/>
    </row>
    <row r="516" spans="2:11" ht="13.5" x14ac:dyDescent="0.35">
      <c r="B516" s="3">
        <v>42752</v>
      </c>
      <c r="C516" s="2">
        <v>4.05</v>
      </c>
      <c r="D516" s="2">
        <v>4.05</v>
      </c>
      <c r="E516" s="2">
        <v>4267</v>
      </c>
      <c r="F516" s="2"/>
      <c r="G516" s="2"/>
      <c r="H516" s="21">
        <f t="shared" si="7"/>
        <v>2.7918781725888294E-2</v>
      </c>
      <c r="I516" s="4"/>
      <c r="J516" s="4"/>
      <c r="K516" s="4"/>
    </row>
    <row r="517" spans="2:11" ht="13.5" x14ac:dyDescent="0.35">
      <c r="B517" s="3">
        <v>42753</v>
      </c>
      <c r="C517" s="2">
        <v>4.04</v>
      </c>
      <c r="D517" s="2">
        <v>4.04</v>
      </c>
      <c r="E517" s="2">
        <v>25189</v>
      </c>
      <c r="F517" s="2"/>
      <c r="G517" s="2"/>
      <c r="H517" s="21">
        <f t="shared" si="7"/>
        <v>-2.4691358024690833E-3</v>
      </c>
      <c r="I517" s="4"/>
      <c r="J517" s="4"/>
      <c r="K517" s="4"/>
    </row>
    <row r="518" spans="2:11" ht="13.5" x14ac:dyDescent="0.35">
      <c r="B518" s="3">
        <v>42754</v>
      </c>
      <c r="C518" s="2">
        <v>3.92</v>
      </c>
      <c r="D518" s="2">
        <v>3.92</v>
      </c>
      <c r="E518" s="2">
        <v>3020</v>
      </c>
      <c r="F518" s="2"/>
      <c r="G518" s="2"/>
      <c r="H518" s="21">
        <f t="shared" si="7"/>
        <v>-2.9702970297029729E-2</v>
      </c>
      <c r="I518" s="4"/>
      <c r="J518" s="4"/>
      <c r="K518" s="4"/>
    </row>
    <row r="519" spans="2:11" ht="13.5" x14ac:dyDescent="0.35">
      <c r="B519" s="3">
        <v>42755</v>
      </c>
      <c r="C519" s="2">
        <v>3.92</v>
      </c>
      <c r="D519" s="2">
        <v>3.92</v>
      </c>
      <c r="E519" s="2">
        <v>711</v>
      </c>
      <c r="F519" s="2"/>
      <c r="G519" s="2"/>
      <c r="H519" s="21">
        <f t="shared" ref="H519:H582" si="8">(D519-D518)/D518</f>
        <v>0</v>
      </c>
      <c r="I519" s="4"/>
      <c r="J519" s="4"/>
      <c r="K519" s="4"/>
    </row>
    <row r="520" spans="2:11" ht="13.5" x14ac:dyDescent="0.35">
      <c r="B520" s="3">
        <v>42758</v>
      </c>
      <c r="C520" s="2">
        <v>3.9</v>
      </c>
      <c r="D520" s="2">
        <v>3.9</v>
      </c>
      <c r="E520" s="2">
        <v>1213</v>
      </c>
      <c r="F520" s="2"/>
      <c r="G520" s="2"/>
      <c r="H520" s="21">
        <f t="shared" si="8"/>
        <v>-5.1020408163265354E-3</v>
      </c>
      <c r="I520" s="4"/>
      <c r="J520" s="4"/>
      <c r="K520" s="4"/>
    </row>
    <row r="521" spans="2:11" ht="13.5" x14ac:dyDescent="0.35">
      <c r="B521" s="3">
        <v>42759</v>
      </c>
      <c r="C521" s="2">
        <v>3.91</v>
      </c>
      <c r="D521" s="2">
        <v>3.91</v>
      </c>
      <c r="E521" s="2">
        <v>4495</v>
      </c>
      <c r="F521" s="2"/>
      <c r="G521" s="2"/>
      <c r="H521" s="21">
        <f t="shared" si="8"/>
        <v>2.5641025641026235E-3</v>
      </c>
      <c r="I521" s="4"/>
      <c r="J521" s="4"/>
      <c r="K521" s="4"/>
    </row>
    <row r="522" spans="2:11" ht="13.5" x14ac:dyDescent="0.35">
      <c r="B522" s="3">
        <v>42760</v>
      </c>
      <c r="C522" s="2">
        <v>3.9</v>
      </c>
      <c r="D522" s="2">
        <v>3.9</v>
      </c>
      <c r="E522" s="2">
        <v>100</v>
      </c>
      <c r="F522" s="2"/>
      <c r="G522" s="2"/>
      <c r="H522" s="21">
        <f t="shared" si="8"/>
        <v>-2.5575447570333068E-3</v>
      </c>
      <c r="I522" s="4"/>
      <c r="J522" s="4"/>
      <c r="K522" s="4"/>
    </row>
    <row r="523" spans="2:11" ht="13.5" x14ac:dyDescent="0.35">
      <c r="B523" s="3">
        <v>42761</v>
      </c>
      <c r="C523" s="2">
        <v>3.92</v>
      </c>
      <c r="D523" s="2">
        <v>3.92</v>
      </c>
      <c r="E523" s="2">
        <v>123</v>
      </c>
      <c r="F523" s="2"/>
      <c r="G523" s="2"/>
      <c r="H523" s="21">
        <f t="shared" si="8"/>
        <v>5.1282051282051325E-3</v>
      </c>
      <c r="I523" s="4"/>
      <c r="J523" s="4"/>
      <c r="K523" s="4"/>
    </row>
    <row r="524" spans="2:11" ht="13.5" x14ac:dyDescent="0.35">
      <c r="B524" s="3">
        <v>42762</v>
      </c>
      <c r="C524" s="2">
        <v>3.9</v>
      </c>
      <c r="D524" s="2">
        <v>3.9</v>
      </c>
      <c r="E524" s="2">
        <v>1960</v>
      </c>
      <c r="F524" s="2"/>
      <c r="G524" s="2"/>
      <c r="H524" s="21">
        <f t="shared" si="8"/>
        <v>-5.1020408163265354E-3</v>
      </c>
      <c r="I524" s="4"/>
      <c r="J524" s="4"/>
      <c r="K524" s="4"/>
    </row>
    <row r="525" spans="2:11" ht="13.5" x14ac:dyDescent="0.35">
      <c r="B525" s="3">
        <v>42765</v>
      </c>
      <c r="C525" s="2">
        <v>3.9</v>
      </c>
      <c r="D525" s="2">
        <v>3.9</v>
      </c>
      <c r="E525" s="2">
        <v>0</v>
      </c>
      <c r="F525" s="2"/>
      <c r="G525" s="2"/>
      <c r="H525" s="21">
        <f t="shared" si="8"/>
        <v>0</v>
      </c>
      <c r="I525" s="4"/>
      <c r="J525" s="4"/>
      <c r="K525" s="4"/>
    </row>
    <row r="526" spans="2:11" ht="13.5" x14ac:dyDescent="0.35">
      <c r="B526" s="3">
        <v>42766</v>
      </c>
      <c r="C526" s="2">
        <v>3.8</v>
      </c>
      <c r="D526" s="2">
        <v>3.8</v>
      </c>
      <c r="E526" s="2">
        <v>2638</v>
      </c>
      <c r="F526" s="2"/>
      <c r="G526" s="2"/>
      <c r="H526" s="21">
        <f t="shared" si="8"/>
        <v>-2.5641025641025664E-2</v>
      </c>
      <c r="I526" s="4"/>
      <c r="J526" s="4"/>
      <c r="K526" s="4"/>
    </row>
    <row r="527" spans="2:11" ht="13.5" x14ac:dyDescent="0.35">
      <c r="B527" s="3">
        <v>42767</v>
      </c>
      <c r="C527" s="2">
        <v>3.74</v>
      </c>
      <c r="D527" s="2">
        <v>3.74</v>
      </c>
      <c r="E527" s="2">
        <v>1656</v>
      </c>
      <c r="F527" s="2"/>
      <c r="G527" s="2"/>
      <c r="H527" s="21">
        <f t="shared" si="8"/>
        <v>-1.5789473684210423E-2</v>
      </c>
      <c r="I527" s="4"/>
      <c r="J527" s="4"/>
      <c r="K527" s="4"/>
    </row>
    <row r="528" spans="2:11" ht="13.5" x14ac:dyDescent="0.35">
      <c r="B528" s="3">
        <v>42768</v>
      </c>
      <c r="C528" s="2">
        <v>3.8</v>
      </c>
      <c r="D528" s="2">
        <v>3.8</v>
      </c>
      <c r="E528" s="2">
        <v>2564</v>
      </c>
      <c r="F528" s="2"/>
      <c r="G528" s="2"/>
      <c r="H528" s="21">
        <f t="shared" si="8"/>
        <v>1.6042780748662996E-2</v>
      </c>
      <c r="I528" s="4"/>
      <c r="J528" s="4"/>
      <c r="K528" s="4"/>
    </row>
    <row r="529" spans="2:11" ht="13.5" x14ac:dyDescent="0.35">
      <c r="B529" s="3">
        <v>42769</v>
      </c>
      <c r="C529" s="2">
        <v>3.85</v>
      </c>
      <c r="D529" s="2">
        <v>3.85</v>
      </c>
      <c r="E529" s="2">
        <v>94</v>
      </c>
      <c r="F529" s="2"/>
      <c r="G529" s="2"/>
      <c r="H529" s="21">
        <f t="shared" si="8"/>
        <v>1.3157894736842176E-2</v>
      </c>
      <c r="I529" s="4"/>
      <c r="J529" s="4"/>
      <c r="K529" s="4"/>
    </row>
    <row r="530" spans="2:11" ht="13.5" x14ac:dyDescent="0.35">
      <c r="B530" s="3">
        <v>42772</v>
      </c>
      <c r="C530" s="2">
        <v>3.85</v>
      </c>
      <c r="D530" s="2">
        <v>3.85</v>
      </c>
      <c r="E530" s="2">
        <v>0</v>
      </c>
      <c r="F530" s="2"/>
      <c r="G530" s="2"/>
      <c r="H530" s="21">
        <f t="shared" si="8"/>
        <v>0</v>
      </c>
      <c r="I530" s="4"/>
      <c r="J530" s="4"/>
      <c r="K530" s="4"/>
    </row>
    <row r="531" spans="2:11" ht="13.5" x14ac:dyDescent="0.35">
      <c r="B531" s="3">
        <v>42773</v>
      </c>
      <c r="C531" s="2">
        <v>3.74</v>
      </c>
      <c r="D531" s="2">
        <v>3.74</v>
      </c>
      <c r="E531" s="2">
        <v>3505</v>
      </c>
      <c r="F531" s="2"/>
      <c r="G531" s="2"/>
      <c r="H531" s="21">
        <f t="shared" si="8"/>
        <v>-2.8571428571428539E-2</v>
      </c>
      <c r="I531" s="4"/>
      <c r="J531" s="4"/>
      <c r="K531" s="4"/>
    </row>
    <row r="532" spans="2:11" ht="13.5" x14ac:dyDescent="0.35">
      <c r="B532" s="3">
        <v>42774</v>
      </c>
      <c r="C532" s="2">
        <v>3.8</v>
      </c>
      <c r="D532" s="2">
        <v>3.8</v>
      </c>
      <c r="E532" s="2">
        <v>611</v>
      </c>
      <c r="F532" s="2"/>
      <c r="G532" s="2"/>
      <c r="H532" s="21">
        <f t="shared" si="8"/>
        <v>1.6042780748662996E-2</v>
      </c>
      <c r="I532" s="4"/>
      <c r="J532" s="4"/>
      <c r="K532" s="4"/>
    </row>
    <row r="533" spans="2:11" ht="13.5" x14ac:dyDescent="0.35">
      <c r="B533" s="3">
        <v>42775</v>
      </c>
      <c r="C533" s="2">
        <v>3.75</v>
      </c>
      <c r="D533" s="2">
        <v>3.75</v>
      </c>
      <c r="E533" s="2">
        <v>501</v>
      </c>
      <c r="F533" s="2"/>
      <c r="G533" s="2"/>
      <c r="H533" s="21">
        <f t="shared" si="8"/>
        <v>-1.3157894736842059E-2</v>
      </c>
      <c r="I533" s="4"/>
      <c r="J533" s="4"/>
      <c r="K533" s="4"/>
    </row>
    <row r="534" spans="2:11" ht="13.5" x14ac:dyDescent="0.35">
      <c r="B534" s="3">
        <v>42776</v>
      </c>
      <c r="C534" s="2">
        <v>3.8</v>
      </c>
      <c r="D534" s="2">
        <v>3.8</v>
      </c>
      <c r="E534" s="2">
        <v>1</v>
      </c>
      <c r="F534" s="2"/>
      <c r="G534" s="2"/>
      <c r="H534" s="21">
        <f t="shared" si="8"/>
        <v>1.3333333333333286E-2</v>
      </c>
      <c r="I534" s="4"/>
      <c r="J534" s="4"/>
      <c r="K534" s="4"/>
    </row>
    <row r="535" spans="2:11" ht="13.5" x14ac:dyDescent="0.35">
      <c r="B535" s="3">
        <v>42779</v>
      </c>
      <c r="C535" s="2">
        <v>3.7</v>
      </c>
      <c r="D535" s="2">
        <v>3.7</v>
      </c>
      <c r="E535" s="2">
        <v>3267</v>
      </c>
      <c r="F535" s="2"/>
      <c r="G535" s="2"/>
      <c r="H535" s="21">
        <f t="shared" si="8"/>
        <v>-2.6315789473684119E-2</v>
      </c>
      <c r="I535" s="4"/>
      <c r="J535" s="4"/>
      <c r="K535" s="4"/>
    </row>
    <row r="536" spans="2:11" ht="13.5" x14ac:dyDescent="0.35">
      <c r="B536" s="3">
        <v>42780</v>
      </c>
      <c r="C536" s="2">
        <v>3.78</v>
      </c>
      <c r="D536" s="2">
        <v>3.78</v>
      </c>
      <c r="E536" s="2">
        <v>2125</v>
      </c>
      <c r="F536" s="2"/>
      <c r="G536" s="2"/>
      <c r="H536" s="21">
        <f t="shared" si="8"/>
        <v>2.1621621621621519E-2</v>
      </c>
      <c r="I536" s="4"/>
      <c r="J536" s="4"/>
      <c r="K536" s="4"/>
    </row>
    <row r="537" spans="2:11" ht="13.5" x14ac:dyDescent="0.35">
      <c r="B537" s="3">
        <v>42781</v>
      </c>
      <c r="C537" s="2">
        <v>3.73</v>
      </c>
      <c r="D537" s="2">
        <v>3.73</v>
      </c>
      <c r="E537" s="2">
        <v>21</v>
      </c>
      <c r="F537" s="2"/>
      <c r="G537" s="2"/>
      <c r="H537" s="21">
        <f t="shared" si="8"/>
        <v>-1.3227513227513182E-2</v>
      </c>
      <c r="I537" s="4"/>
      <c r="J537" s="4"/>
      <c r="K537" s="4"/>
    </row>
    <row r="538" spans="2:11" ht="13.5" x14ac:dyDescent="0.35">
      <c r="B538" s="3">
        <v>42782</v>
      </c>
      <c r="C538" s="2">
        <v>3.7</v>
      </c>
      <c r="D538" s="2">
        <v>3.7</v>
      </c>
      <c r="E538" s="2">
        <v>1555</v>
      </c>
      <c r="F538" s="2"/>
      <c r="G538" s="2"/>
      <c r="H538" s="21">
        <f t="shared" si="8"/>
        <v>-8.0428954423591974E-3</v>
      </c>
      <c r="I538" s="4"/>
      <c r="J538" s="4"/>
      <c r="K538" s="4"/>
    </row>
    <row r="539" spans="2:11" ht="13.5" x14ac:dyDescent="0.35">
      <c r="B539" s="3">
        <v>42783</v>
      </c>
      <c r="C539" s="2">
        <v>3.7</v>
      </c>
      <c r="D539" s="2">
        <v>3.7</v>
      </c>
      <c r="E539" s="2">
        <v>2909</v>
      </c>
      <c r="F539" s="2"/>
      <c r="G539" s="2"/>
      <c r="H539" s="21">
        <f t="shared" si="8"/>
        <v>0</v>
      </c>
      <c r="I539" s="4"/>
      <c r="J539" s="4"/>
      <c r="K539" s="4"/>
    </row>
    <row r="540" spans="2:11" ht="13.5" x14ac:dyDescent="0.35">
      <c r="B540" s="3">
        <v>42786</v>
      </c>
      <c r="C540" s="2">
        <v>3.7</v>
      </c>
      <c r="D540" s="2">
        <v>3.7</v>
      </c>
      <c r="E540" s="2">
        <v>6726</v>
      </c>
      <c r="F540" s="2"/>
      <c r="G540" s="2"/>
      <c r="H540" s="21">
        <f t="shared" si="8"/>
        <v>0</v>
      </c>
      <c r="I540" s="4"/>
      <c r="J540" s="4"/>
      <c r="K540" s="4"/>
    </row>
    <row r="541" spans="2:11" ht="13.5" x14ac:dyDescent="0.35">
      <c r="B541" s="3">
        <v>42787</v>
      </c>
      <c r="C541" s="2">
        <v>3.69</v>
      </c>
      <c r="D541" s="2">
        <v>3.69</v>
      </c>
      <c r="E541" s="2">
        <v>1670</v>
      </c>
      <c r="F541" s="2"/>
      <c r="G541" s="2"/>
      <c r="H541" s="21">
        <f t="shared" si="8"/>
        <v>-2.7027027027027649E-3</v>
      </c>
      <c r="I541" s="4"/>
      <c r="J541" s="4"/>
      <c r="K541" s="4"/>
    </row>
    <row r="542" spans="2:11" ht="13.5" x14ac:dyDescent="0.35">
      <c r="B542" s="3">
        <v>42788</v>
      </c>
      <c r="C542" s="2">
        <v>3.69</v>
      </c>
      <c r="D542" s="2">
        <v>3.69</v>
      </c>
      <c r="E542" s="2">
        <v>1356</v>
      </c>
      <c r="F542" s="2"/>
      <c r="G542" s="2"/>
      <c r="H542" s="21">
        <f t="shared" si="8"/>
        <v>0</v>
      </c>
      <c r="I542" s="4"/>
      <c r="J542" s="4"/>
      <c r="K542" s="4"/>
    </row>
    <row r="543" spans="2:11" ht="13.5" x14ac:dyDescent="0.35">
      <c r="B543" s="3">
        <v>42789</v>
      </c>
      <c r="C543" s="2">
        <v>3.69</v>
      </c>
      <c r="D543" s="2">
        <v>3.69</v>
      </c>
      <c r="E543" s="2">
        <v>2506</v>
      </c>
      <c r="F543" s="2"/>
      <c r="G543" s="2"/>
      <c r="H543" s="21">
        <f t="shared" si="8"/>
        <v>0</v>
      </c>
      <c r="I543" s="4"/>
      <c r="J543" s="4"/>
      <c r="K543" s="4"/>
    </row>
    <row r="544" spans="2:11" ht="13.5" x14ac:dyDescent="0.35">
      <c r="B544" s="3">
        <v>42790</v>
      </c>
      <c r="C544" s="2">
        <v>3.69</v>
      </c>
      <c r="D544" s="2">
        <v>3.69</v>
      </c>
      <c r="E544" s="2">
        <v>9007</v>
      </c>
      <c r="F544" s="2"/>
      <c r="G544" s="2"/>
      <c r="H544" s="21">
        <f t="shared" si="8"/>
        <v>0</v>
      </c>
      <c r="I544" s="4"/>
      <c r="J544" s="4"/>
      <c r="K544" s="4"/>
    </row>
    <row r="545" spans="2:11" ht="13.5" x14ac:dyDescent="0.35">
      <c r="B545" s="3">
        <v>42793</v>
      </c>
      <c r="C545" s="2">
        <v>3.91</v>
      </c>
      <c r="D545" s="2">
        <v>3.91</v>
      </c>
      <c r="E545" s="2">
        <v>11134</v>
      </c>
      <c r="F545" s="2"/>
      <c r="G545" s="2"/>
      <c r="H545" s="21">
        <f t="shared" si="8"/>
        <v>5.9620596205962113E-2</v>
      </c>
      <c r="I545" s="4"/>
      <c r="J545" s="4"/>
      <c r="K545" s="4"/>
    </row>
    <row r="546" spans="2:11" ht="13.5" x14ac:dyDescent="0.35">
      <c r="B546" s="3">
        <v>42794</v>
      </c>
      <c r="C546" s="2">
        <v>4.08</v>
      </c>
      <c r="D546" s="2">
        <v>4.08</v>
      </c>
      <c r="E546" s="2">
        <v>0</v>
      </c>
      <c r="F546" s="2"/>
      <c r="G546" s="2"/>
      <c r="H546" s="21">
        <f t="shared" si="8"/>
        <v>4.3478260869565195E-2</v>
      </c>
      <c r="I546" s="4"/>
      <c r="J546" s="4"/>
      <c r="K546" s="4"/>
    </row>
    <row r="547" spans="2:11" ht="13.5" x14ac:dyDescent="0.35">
      <c r="B547" s="3">
        <v>42795</v>
      </c>
      <c r="C547" s="2">
        <v>4.09</v>
      </c>
      <c r="D547" s="2">
        <v>4.09</v>
      </c>
      <c r="E547" s="2">
        <v>35532</v>
      </c>
      <c r="F547" s="2"/>
      <c r="G547" s="2"/>
      <c r="H547" s="21">
        <f t="shared" si="8"/>
        <v>2.4509803921568107E-3</v>
      </c>
      <c r="I547" s="4"/>
      <c r="J547" s="4"/>
      <c r="K547" s="4"/>
    </row>
    <row r="548" spans="2:11" ht="13.5" x14ac:dyDescent="0.35">
      <c r="B548" s="3">
        <v>42796</v>
      </c>
      <c r="C548" s="2">
        <v>3.9</v>
      </c>
      <c r="D548" s="2">
        <v>3.9</v>
      </c>
      <c r="E548" s="2">
        <v>3163</v>
      </c>
      <c r="F548" s="2"/>
      <c r="G548" s="2"/>
      <c r="H548" s="21">
        <f t="shared" si="8"/>
        <v>-4.6454767726161361E-2</v>
      </c>
      <c r="I548" s="4"/>
      <c r="J548" s="4"/>
      <c r="K548" s="4"/>
    </row>
    <row r="549" spans="2:11" ht="13.5" x14ac:dyDescent="0.35">
      <c r="B549" s="3">
        <v>42797</v>
      </c>
      <c r="C549" s="2">
        <v>3.74</v>
      </c>
      <c r="D549" s="2">
        <v>3.74</v>
      </c>
      <c r="E549" s="2">
        <v>2637</v>
      </c>
      <c r="F549" s="2"/>
      <c r="G549" s="2"/>
      <c r="H549" s="21">
        <f t="shared" si="8"/>
        <v>-4.1025641025640949E-2</v>
      </c>
      <c r="I549" s="4"/>
      <c r="J549" s="4"/>
      <c r="K549" s="4"/>
    </row>
    <row r="550" spans="2:11" ht="13.5" x14ac:dyDescent="0.35">
      <c r="B550" s="3">
        <v>42800</v>
      </c>
      <c r="C550" s="2">
        <v>3.79</v>
      </c>
      <c r="D550" s="2">
        <v>3.79</v>
      </c>
      <c r="E550" s="2">
        <v>4567</v>
      </c>
      <c r="F550" s="2"/>
      <c r="G550" s="2"/>
      <c r="H550" s="21">
        <f t="shared" si="8"/>
        <v>1.3368983957219202E-2</v>
      </c>
      <c r="I550" s="4"/>
      <c r="J550" s="4"/>
      <c r="K550" s="4"/>
    </row>
    <row r="551" spans="2:11" ht="13.5" x14ac:dyDescent="0.35">
      <c r="B551" s="3">
        <v>42801</v>
      </c>
      <c r="C551" s="2">
        <v>3.88</v>
      </c>
      <c r="D551" s="2">
        <v>3.88</v>
      </c>
      <c r="E551" s="2">
        <v>1300</v>
      </c>
      <c r="F551" s="2"/>
      <c r="G551" s="2"/>
      <c r="H551" s="21">
        <f t="shared" si="8"/>
        <v>2.3746701846965663E-2</v>
      </c>
      <c r="I551" s="4"/>
      <c r="J551" s="4"/>
      <c r="K551" s="4"/>
    </row>
    <row r="552" spans="2:11" ht="13.5" x14ac:dyDescent="0.35">
      <c r="B552" s="3">
        <v>42802</v>
      </c>
      <c r="C552" s="2">
        <v>3.96</v>
      </c>
      <c r="D552" s="2">
        <v>3.96</v>
      </c>
      <c r="E552" s="2">
        <v>594</v>
      </c>
      <c r="F552" s="2"/>
      <c r="G552" s="2"/>
      <c r="H552" s="21">
        <f t="shared" si="8"/>
        <v>2.0618556701030948E-2</v>
      </c>
      <c r="I552" s="4"/>
      <c r="J552" s="4"/>
      <c r="K552" s="4"/>
    </row>
    <row r="553" spans="2:11" ht="13.5" x14ac:dyDescent="0.35">
      <c r="B553" s="3">
        <v>42803</v>
      </c>
      <c r="C553" s="2">
        <v>3.85</v>
      </c>
      <c r="D553" s="2">
        <v>3.85</v>
      </c>
      <c r="E553" s="2">
        <v>1887</v>
      </c>
      <c r="F553" s="2"/>
      <c r="G553" s="2"/>
      <c r="H553" s="21">
        <f t="shared" si="8"/>
        <v>-2.7777777777777745E-2</v>
      </c>
      <c r="I553" s="4"/>
      <c r="J553" s="4"/>
      <c r="K553" s="4"/>
    </row>
    <row r="554" spans="2:11" ht="13.5" x14ac:dyDescent="0.35">
      <c r="B554" s="3">
        <v>42804</v>
      </c>
      <c r="C554" s="2">
        <v>3.9</v>
      </c>
      <c r="D554" s="2">
        <v>3.9</v>
      </c>
      <c r="E554" s="2">
        <v>1621</v>
      </c>
      <c r="F554" s="2"/>
      <c r="G554" s="2"/>
      <c r="H554" s="21">
        <f t="shared" si="8"/>
        <v>1.2987012987012941E-2</v>
      </c>
      <c r="I554" s="4"/>
      <c r="J554" s="4"/>
      <c r="K554" s="4"/>
    </row>
    <row r="555" spans="2:11" ht="13.5" x14ac:dyDescent="0.35">
      <c r="B555" s="3">
        <v>42807</v>
      </c>
      <c r="C555" s="2">
        <v>3.89</v>
      </c>
      <c r="D555" s="2">
        <v>3.89</v>
      </c>
      <c r="E555" s="2">
        <v>701</v>
      </c>
      <c r="F555" s="2"/>
      <c r="G555" s="2"/>
      <c r="H555" s="21">
        <f t="shared" si="8"/>
        <v>-2.5641025641025095E-3</v>
      </c>
      <c r="I555" s="4"/>
      <c r="J555" s="4"/>
      <c r="K555" s="4"/>
    </row>
    <row r="556" spans="2:11" ht="13.5" x14ac:dyDescent="0.35">
      <c r="B556" s="3">
        <v>42808</v>
      </c>
      <c r="C556" s="2">
        <v>3.89</v>
      </c>
      <c r="D556" s="2">
        <v>3.89</v>
      </c>
      <c r="E556" s="2">
        <v>491</v>
      </c>
      <c r="F556" s="2"/>
      <c r="G556" s="2"/>
      <c r="H556" s="21">
        <f t="shared" si="8"/>
        <v>0</v>
      </c>
      <c r="I556" s="4"/>
      <c r="J556" s="4"/>
      <c r="K556" s="4"/>
    </row>
    <row r="557" spans="2:11" ht="13.5" x14ac:dyDescent="0.35">
      <c r="B557" s="3">
        <v>42809</v>
      </c>
      <c r="C557" s="2">
        <v>3.85</v>
      </c>
      <c r="D557" s="2">
        <v>3.85</v>
      </c>
      <c r="E557" s="2">
        <v>2251</v>
      </c>
      <c r="F557" s="2"/>
      <c r="G557" s="2"/>
      <c r="H557" s="21">
        <f t="shared" si="8"/>
        <v>-1.0282776349614406E-2</v>
      </c>
      <c r="I557" s="4"/>
      <c r="J557" s="4"/>
      <c r="K557" s="4"/>
    </row>
    <row r="558" spans="2:11" ht="13.5" x14ac:dyDescent="0.35">
      <c r="B558" s="3">
        <v>42810</v>
      </c>
      <c r="C558" s="2">
        <v>3.87</v>
      </c>
      <c r="D558" s="2">
        <v>3.87</v>
      </c>
      <c r="E558" s="2">
        <v>3179</v>
      </c>
      <c r="F558" s="2"/>
      <c r="G558" s="2"/>
      <c r="H558" s="21">
        <f t="shared" si="8"/>
        <v>5.1948051948051991E-3</v>
      </c>
      <c r="I558" s="4"/>
      <c r="J558" s="4"/>
      <c r="K558" s="4"/>
    </row>
    <row r="559" spans="2:11" ht="13.5" x14ac:dyDescent="0.35">
      <c r="B559" s="3">
        <v>42811</v>
      </c>
      <c r="C559" s="2">
        <v>3.8</v>
      </c>
      <c r="D559" s="2">
        <v>3.8</v>
      </c>
      <c r="E559" s="2">
        <v>201</v>
      </c>
      <c r="F559" s="2"/>
      <c r="G559" s="2"/>
      <c r="H559" s="21">
        <f t="shared" si="8"/>
        <v>-1.8087855297157694E-2</v>
      </c>
      <c r="I559" s="4"/>
      <c r="J559" s="4"/>
      <c r="K559" s="4"/>
    </row>
    <row r="560" spans="2:11" ht="13.5" x14ac:dyDescent="0.35">
      <c r="B560" s="3">
        <v>42815</v>
      </c>
      <c r="C560" s="2">
        <v>3.85</v>
      </c>
      <c r="D560" s="2">
        <v>3.85</v>
      </c>
      <c r="E560" s="2">
        <v>3104</v>
      </c>
      <c r="F560" s="2"/>
      <c r="G560" s="2"/>
      <c r="H560" s="21">
        <f t="shared" si="8"/>
        <v>1.3157894736842176E-2</v>
      </c>
      <c r="I560" s="4"/>
      <c r="J560" s="4"/>
      <c r="K560" s="4"/>
    </row>
    <row r="561" spans="2:11" ht="13.5" x14ac:dyDescent="0.35">
      <c r="B561" s="3">
        <v>42816</v>
      </c>
      <c r="C561" s="2">
        <v>3.77</v>
      </c>
      <c r="D561" s="2">
        <v>3.77</v>
      </c>
      <c r="E561" s="2">
        <v>610</v>
      </c>
      <c r="F561" s="2"/>
      <c r="G561" s="2"/>
      <c r="H561" s="21">
        <f t="shared" si="8"/>
        <v>-2.0779220779220797E-2</v>
      </c>
      <c r="I561" s="4"/>
      <c r="J561" s="4"/>
      <c r="K561" s="4"/>
    </row>
    <row r="562" spans="2:11" ht="13.5" x14ac:dyDescent="0.35">
      <c r="B562" s="3">
        <v>42817</v>
      </c>
      <c r="C562" s="2">
        <v>3.7</v>
      </c>
      <c r="D562" s="2">
        <v>3.7</v>
      </c>
      <c r="E562" s="2">
        <v>3554</v>
      </c>
      <c r="F562" s="2"/>
      <c r="G562" s="2"/>
      <c r="H562" s="21">
        <f t="shared" si="8"/>
        <v>-1.8567639257294388E-2</v>
      </c>
      <c r="I562" s="4"/>
      <c r="J562" s="4"/>
      <c r="K562" s="4"/>
    </row>
    <row r="563" spans="2:11" ht="13.5" x14ac:dyDescent="0.35">
      <c r="B563" s="3">
        <v>42818</v>
      </c>
      <c r="C563" s="2">
        <v>3.71</v>
      </c>
      <c r="D563" s="2">
        <v>3.71</v>
      </c>
      <c r="E563" s="2">
        <v>862</v>
      </c>
      <c r="F563" s="2"/>
      <c r="G563" s="2"/>
      <c r="H563" s="21">
        <f t="shared" si="8"/>
        <v>2.7027027027026452E-3</v>
      </c>
      <c r="I563" s="4"/>
      <c r="J563" s="4"/>
      <c r="K563" s="4"/>
    </row>
    <row r="564" spans="2:11" ht="13.5" x14ac:dyDescent="0.35">
      <c r="B564" s="3">
        <v>42821</v>
      </c>
      <c r="C564" s="2">
        <v>3.7</v>
      </c>
      <c r="D564" s="2">
        <v>3.7</v>
      </c>
      <c r="E564" s="2">
        <v>2056</v>
      </c>
      <c r="F564" s="2"/>
      <c r="G564" s="2"/>
      <c r="H564" s="21">
        <f t="shared" si="8"/>
        <v>-2.6954177897573549E-3</v>
      </c>
      <c r="I564" s="4"/>
      <c r="J564" s="4"/>
      <c r="K564" s="4"/>
    </row>
    <row r="565" spans="2:11" ht="13.5" x14ac:dyDescent="0.35">
      <c r="B565" s="3">
        <v>42822</v>
      </c>
      <c r="C565" s="2">
        <v>3.7</v>
      </c>
      <c r="D565" s="2">
        <v>3.7</v>
      </c>
      <c r="E565" s="2">
        <v>1439</v>
      </c>
      <c r="F565" s="2"/>
      <c r="G565" s="2"/>
      <c r="H565" s="21">
        <f t="shared" si="8"/>
        <v>0</v>
      </c>
      <c r="I565" s="4"/>
      <c r="J565" s="4"/>
      <c r="K565" s="4"/>
    </row>
    <row r="566" spans="2:11" ht="13.5" x14ac:dyDescent="0.35">
      <c r="B566" s="3">
        <v>42823</v>
      </c>
      <c r="C566" s="2">
        <v>3.66</v>
      </c>
      <c r="D566" s="2">
        <v>3.66</v>
      </c>
      <c r="E566" s="2">
        <v>257</v>
      </c>
      <c r="F566" s="2"/>
      <c r="G566" s="2"/>
      <c r="H566" s="21">
        <f t="shared" si="8"/>
        <v>-1.081081081081082E-2</v>
      </c>
      <c r="I566" s="4"/>
      <c r="J566" s="4"/>
      <c r="K566" s="4"/>
    </row>
    <row r="567" spans="2:11" ht="13.5" x14ac:dyDescent="0.35">
      <c r="B567" s="3">
        <v>42824</v>
      </c>
      <c r="C567" s="2">
        <v>3.71</v>
      </c>
      <c r="D567" s="2">
        <v>3.71</v>
      </c>
      <c r="E567" s="2">
        <v>2733</v>
      </c>
      <c r="F567" s="2"/>
      <c r="G567" s="2"/>
      <c r="H567" s="21">
        <f t="shared" si="8"/>
        <v>1.3661202185792301E-2</v>
      </c>
      <c r="I567" s="4"/>
      <c r="J567" s="4"/>
      <c r="K567" s="4"/>
    </row>
    <row r="568" spans="2:11" ht="13.5" x14ac:dyDescent="0.35">
      <c r="B568" s="3">
        <v>42825</v>
      </c>
      <c r="C568" s="2">
        <v>3.79</v>
      </c>
      <c r="D568" s="2">
        <v>3.79</v>
      </c>
      <c r="E568" s="2">
        <v>1457</v>
      </c>
      <c r="F568" s="2"/>
      <c r="G568" s="2"/>
      <c r="H568" s="21">
        <f t="shared" si="8"/>
        <v>2.1563342318059318E-2</v>
      </c>
      <c r="I568" s="4"/>
      <c r="J568" s="4"/>
      <c r="K568" s="4"/>
    </row>
    <row r="569" spans="2:11" ht="13.5" x14ac:dyDescent="0.35">
      <c r="B569" s="3">
        <v>42828</v>
      </c>
      <c r="C569" s="2">
        <v>3.8</v>
      </c>
      <c r="D569" s="2">
        <v>3.8</v>
      </c>
      <c r="E569" s="2">
        <v>5</v>
      </c>
      <c r="F569" s="2"/>
      <c r="G569" s="2"/>
      <c r="H569" s="21">
        <f t="shared" si="8"/>
        <v>2.6385224274405768E-3</v>
      </c>
      <c r="I569" s="4"/>
      <c r="J569" s="4"/>
      <c r="K569" s="4"/>
    </row>
    <row r="570" spans="2:11" ht="13.5" x14ac:dyDescent="0.35">
      <c r="B570" s="3">
        <v>42829</v>
      </c>
      <c r="C570" s="2">
        <v>3.78</v>
      </c>
      <c r="D570" s="2">
        <v>3.78</v>
      </c>
      <c r="E570" s="2">
        <v>215</v>
      </c>
      <c r="F570" s="2"/>
      <c r="G570" s="2"/>
      <c r="H570" s="21">
        <f t="shared" si="8"/>
        <v>-5.2631578947368472E-3</v>
      </c>
      <c r="I570" s="4"/>
      <c r="J570" s="4"/>
      <c r="K570" s="4"/>
    </row>
    <row r="571" spans="2:11" ht="13.5" x14ac:dyDescent="0.35">
      <c r="B571" s="3">
        <v>42830</v>
      </c>
      <c r="C571" s="2">
        <v>3.78</v>
      </c>
      <c r="D571" s="2">
        <v>3.78</v>
      </c>
      <c r="E571" s="2">
        <v>10</v>
      </c>
      <c r="F571" s="2"/>
      <c r="G571" s="2"/>
      <c r="H571" s="21">
        <f t="shared" si="8"/>
        <v>0</v>
      </c>
      <c r="I571" s="4"/>
      <c r="J571" s="4"/>
      <c r="K571" s="4"/>
    </row>
    <row r="572" spans="2:11" ht="13.5" x14ac:dyDescent="0.35">
      <c r="B572" s="3">
        <v>42831</v>
      </c>
      <c r="C572" s="2">
        <v>3.7</v>
      </c>
      <c r="D572" s="2">
        <v>3.7</v>
      </c>
      <c r="E572" s="2">
        <v>260</v>
      </c>
      <c r="F572" s="2"/>
      <c r="G572" s="2"/>
      <c r="H572" s="21">
        <f t="shared" si="8"/>
        <v>-2.1164021164021066E-2</v>
      </c>
      <c r="I572" s="4"/>
      <c r="J572" s="4"/>
      <c r="K572" s="4"/>
    </row>
    <row r="573" spans="2:11" ht="13.5" x14ac:dyDescent="0.35">
      <c r="B573" s="3">
        <v>42832</v>
      </c>
      <c r="C573" s="2">
        <v>3.77</v>
      </c>
      <c r="D573" s="2">
        <v>3.77</v>
      </c>
      <c r="E573" s="2">
        <v>583</v>
      </c>
      <c r="F573" s="2"/>
      <c r="G573" s="2"/>
      <c r="H573" s="21">
        <f t="shared" si="8"/>
        <v>1.8918918918918875E-2</v>
      </c>
      <c r="I573" s="4"/>
      <c r="J573" s="4"/>
      <c r="K573" s="4"/>
    </row>
    <row r="574" spans="2:11" ht="13.5" x14ac:dyDescent="0.35">
      <c r="B574" s="3">
        <v>42835</v>
      </c>
      <c r="C574" s="2">
        <v>3.78</v>
      </c>
      <c r="D574" s="2">
        <v>3.78</v>
      </c>
      <c r="E574" s="2">
        <v>1225</v>
      </c>
      <c r="F574" s="2"/>
      <c r="G574" s="2"/>
      <c r="H574" s="21">
        <f t="shared" si="8"/>
        <v>2.6525198938991477E-3</v>
      </c>
      <c r="I574" s="4"/>
      <c r="J574" s="4"/>
      <c r="K574" s="4"/>
    </row>
    <row r="575" spans="2:11" ht="13.5" x14ac:dyDescent="0.35">
      <c r="B575" s="3">
        <v>42836</v>
      </c>
      <c r="C575" s="2">
        <v>3.78</v>
      </c>
      <c r="D575" s="2">
        <v>3.78</v>
      </c>
      <c r="E575" s="2">
        <v>0</v>
      </c>
      <c r="F575" s="2"/>
      <c r="G575" s="2"/>
      <c r="H575" s="21">
        <f t="shared" si="8"/>
        <v>0</v>
      </c>
      <c r="I575" s="4"/>
      <c r="J575" s="4"/>
      <c r="K575" s="4"/>
    </row>
    <row r="576" spans="2:11" ht="13.5" x14ac:dyDescent="0.35">
      <c r="B576" s="3">
        <v>42837</v>
      </c>
      <c r="C576" s="2">
        <v>3.78</v>
      </c>
      <c r="D576" s="2">
        <v>3.78</v>
      </c>
      <c r="E576" s="2">
        <v>741</v>
      </c>
      <c r="F576" s="2"/>
      <c r="G576" s="2"/>
      <c r="H576" s="21">
        <f t="shared" si="8"/>
        <v>0</v>
      </c>
      <c r="I576" s="4"/>
      <c r="J576" s="4"/>
      <c r="K576" s="4"/>
    </row>
    <row r="577" spans="2:11" ht="13.5" x14ac:dyDescent="0.35">
      <c r="B577" s="3">
        <v>42838</v>
      </c>
      <c r="C577" s="2">
        <v>3.68</v>
      </c>
      <c r="D577" s="2">
        <v>3.68</v>
      </c>
      <c r="E577" s="2">
        <v>5704</v>
      </c>
      <c r="F577" s="2"/>
      <c r="G577" s="2"/>
      <c r="H577" s="21">
        <f t="shared" si="8"/>
        <v>-2.6455026455026363E-2</v>
      </c>
      <c r="I577" s="4"/>
      <c r="J577" s="4"/>
      <c r="K577" s="4"/>
    </row>
    <row r="578" spans="2:11" ht="13.5" x14ac:dyDescent="0.35">
      <c r="B578" s="3">
        <v>42839</v>
      </c>
      <c r="C578" s="2">
        <v>3.69</v>
      </c>
      <c r="D578" s="2">
        <v>3.69</v>
      </c>
      <c r="E578" s="2">
        <v>2550</v>
      </c>
      <c r="F578" s="2"/>
      <c r="G578" s="2"/>
      <c r="H578" s="21">
        <f t="shared" si="8"/>
        <v>2.7173913043477679E-3</v>
      </c>
      <c r="I578" s="4"/>
      <c r="J578" s="4"/>
      <c r="K578" s="4"/>
    </row>
    <row r="579" spans="2:11" ht="13.5" x14ac:dyDescent="0.35">
      <c r="B579" s="3">
        <v>42842</v>
      </c>
      <c r="C579" s="2">
        <v>3.64</v>
      </c>
      <c r="D579" s="2">
        <v>3.64</v>
      </c>
      <c r="E579" s="2">
        <v>690</v>
      </c>
      <c r="F579" s="2"/>
      <c r="G579" s="2"/>
      <c r="H579" s="21">
        <f t="shared" si="8"/>
        <v>-1.3550135501354966E-2</v>
      </c>
      <c r="I579" s="4"/>
      <c r="J579" s="4"/>
      <c r="K579" s="4"/>
    </row>
    <row r="580" spans="2:11" ht="13.5" x14ac:dyDescent="0.35">
      <c r="B580" s="3">
        <v>42843</v>
      </c>
      <c r="C580" s="2">
        <v>3.7</v>
      </c>
      <c r="D580" s="2">
        <v>3.7</v>
      </c>
      <c r="E580" s="2">
        <v>4240</v>
      </c>
      <c r="F580" s="2"/>
      <c r="G580" s="2"/>
      <c r="H580" s="21">
        <f t="shared" si="8"/>
        <v>1.6483516483516498E-2</v>
      </c>
      <c r="I580" s="4"/>
      <c r="J580" s="4"/>
      <c r="K580" s="4"/>
    </row>
    <row r="581" spans="2:11" ht="13.5" x14ac:dyDescent="0.35">
      <c r="B581" s="3">
        <v>42844</v>
      </c>
      <c r="C581" s="2">
        <v>3.7</v>
      </c>
      <c r="D581" s="2">
        <v>3.7</v>
      </c>
      <c r="E581" s="2">
        <v>360</v>
      </c>
      <c r="F581" s="2"/>
      <c r="G581" s="2"/>
      <c r="H581" s="21">
        <f t="shared" si="8"/>
        <v>0</v>
      </c>
      <c r="I581" s="4"/>
      <c r="J581" s="4"/>
      <c r="K581" s="4"/>
    </row>
    <row r="582" spans="2:11" ht="13.5" x14ac:dyDescent="0.35">
      <c r="B582" s="3">
        <v>42845</v>
      </c>
      <c r="C582" s="2">
        <v>3.7</v>
      </c>
      <c r="D582" s="2">
        <v>3.7</v>
      </c>
      <c r="E582" s="2">
        <v>3821</v>
      </c>
      <c r="F582" s="2"/>
      <c r="G582" s="2"/>
      <c r="H582" s="21">
        <f t="shared" si="8"/>
        <v>0</v>
      </c>
      <c r="I582" s="4"/>
      <c r="J582" s="4"/>
      <c r="K582" s="4"/>
    </row>
    <row r="583" spans="2:11" ht="13.5" x14ac:dyDescent="0.35">
      <c r="B583" s="3">
        <v>42846</v>
      </c>
      <c r="C583" s="2">
        <v>3.7</v>
      </c>
      <c r="D583" s="2">
        <v>3.7</v>
      </c>
      <c r="E583" s="2">
        <v>35940</v>
      </c>
      <c r="F583" s="2"/>
      <c r="G583" s="2"/>
      <c r="H583" s="21">
        <f t="shared" ref="H583:H646" si="9">(D583-D582)/D582</f>
        <v>0</v>
      </c>
      <c r="I583" s="4"/>
      <c r="J583" s="4"/>
      <c r="K583" s="4"/>
    </row>
    <row r="584" spans="2:11" ht="13.5" x14ac:dyDescent="0.35">
      <c r="B584" s="3">
        <v>42849</v>
      </c>
      <c r="C584" s="2">
        <v>3.65</v>
      </c>
      <c r="D584" s="2">
        <v>3.65</v>
      </c>
      <c r="E584" s="2">
        <v>3623</v>
      </c>
      <c r="F584" s="2"/>
      <c r="G584" s="2"/>
      <c r="H584" s="21">
        <f t="shared" si="9"/>
        <v>-1.3513513513513585E-2</v>
      </c>
      <c r="I584" s="4"/>
      <c r="J584" s="4"/>
      <c r="K584" s="4"/>
    </row>
    <row r="585" spans="2:11" ht="13.5" x14ac:dyDescent="0.35">
      <c r="B585" s="3">
        <v>42850</v>
      </c>
      <c r="C585" s="2">
        <v>3.69</v>
      </c>
      <c r="D585" s="2">
        <v>3.69</v>
      </c>
      <c r="E585" s="2">
        <v>2408</v>
      </c>
      <c r="F585" s="2"/>
      <c r="G585" s="2"/>
      <c r="H585" s="21">
        <f t="shared" si="9"/>
        <v>1.0958904109589052E-2</v>
      </c>
      <c r="I585" s="4"/>
      <c r="J585" s="4"/>
      <c r="K585" s="4"/>
    </row>
    <row r="586" spans="2:11" ht="13.5" x14ac:dyDescent="0.35">
      <c r="B586" s="3">
        <v>42851</v>
      </c>
      <c r="C586" s="2">
        <v>3.7</v>
      </c>
      <c r="D586" s="2">
        <v>3.7</v>
      </c>
      <c r="E586" s="2">
        <v>3493</v>
      </c>
      <c r="F586" s="2"/>
      <c r="G586" s="2"/>
      <c r="H586" s="21">
        <f t="shared" si="9"/>
        <v>2.7100271002710652E-3</v>
      </c>
      <c r="I586" s="4"/>
      <c r="J586" s="4"/>
      <c r="K586" s="4"/>
    </row>
    <row r="587" spans="2:11" ht="13.5" x14ac:dyDescent="0.35">
      <c r="B587" s="3">
        <v>42852</v>
      </c>
      <c r="C587" s="2">
        <v>3.68</v>
      </c>
      <c r="D587" s="2">
        <v>3.68</v>
      </c>
      <c r="E587" s="2">
        <v>805</v>
      </c>
      <c r="F587" s="2"/>
      <c r="G587" s="2"/>
      <c r="H587" s="21">
        <f t="shared" si="9"/>
        <v>-5.40540540540541E-3</v>
      </c>
      <c r="I587" s="4"/>
      <c r="J587" s="4"/>
      <c r="K587" s="4"/>
    </row>
    <row r="588" spans="2:11" ht="13.5" x14ac:dyDescent="0.35">
      <c r="B588" s="3">
        <v>42853</v>
      </c>
      <c r="C588" s="2">
        <v>3.7</v>
      </c>
      <c r="D588" s="2">
        <v>3.7</v>
      </c>
      <c r="E588" s="2">
        <v>666</v>
      </c>
      <c r="F588" s="2"/>
      <c r="G588" s="2"/>
      <c r="H588" s="21">
        <f t="shared" si="9"/>
        <v>5.4347826086956564E-3</v>
      </c>
      <c r="I588" s="4"/>
      <c r="J588" s="4"/>
      <c r="K588" s="4"/>
    </row>
    <row r="589" spans="2:11" ht="13.5" x14ac:dyDescent="0.35">
      <c r="B589" s="3">
        <v>42857</v>
      </c>
      <c r="C589" s="2">
        <v>3.7</v>
      </c>
      <c r="D589" s="2">
        <v>3.7</v>
      </c>
      <c r="E589" s="2">
        <v>2400</v>
      </c>
      <c r="F589" s="2"/>
      <c r="G589" s="2"/>
      <c r="H589" s="21">
        <f t="shared" si="9"/>
        <v>0</v>
      </c>
      <c r="I589" s="4"/>
      <c r="J589" s="4"/>
      <c r="K589" s="4"/>
    </row>
    <row r="590" spans="2:11" ht="13.5" x14ac:dyDescent="0.35">
      <c r="B590" s="3">
        <v>42858</v>
      </c>
      <c r="C590" s="2">
        <v>3.7</v>
      </c>
      <c r="D590" s="2">
        <v>3.7</v>
      </c>
      <c r="E590" s="2">
        <v>3893</v>
      </c>
      <c r="F590" s="2"/>
      <c r="G590" s="2"/>
      <c r="H590" s="21">
        <f t="shared" si="9"/>
        <v>0</v>
      </c>
      <c r="I590" s="4"/>
      <c r="J590" s="4"/>
      <c r="K590" s="4"/>
    </row>
    <row r="591" spans="2:11" ht="13.5" x14ac:dyDescent="0.35">
      <c r="B591" s="3">
        <v>42859</v>
      </c>
      <c r="C591" s="2">
        <v>3.74</v>
      </c>
      <c r="D591" s="2">
        <v>3.74</v>
      </c>
      <c r="E591" s="2">
        <v>3215</v>
      </c>
      <c r="F591" s="2"/>
      <c r="G591" s="2"/>
      <c r="H591" s="21">
        <f t="shared" si="9"/>
        <v>1.081081081081082E-2</v>
      </c>
      <c r="I591" s="4"/>
      <c r="J591" s="4"/>
      <c r="K591" s="4"/>
    </row>
    <row r="592" spans="2:11" ht="13.5" x14ac:dyDescent="0.35">
      <c r="B592" s="3">
        <v>42860</v>
      </c>
      <c r="C592" s="2">
        <v>3.8</v>
      </c>
      <c r="D592" s="2">
        <v>3.8</v>
      </c>
      <c r="E592" s="2">
        <v>1238</v>
      </c>
      <c r="F592" s="2"/>
      <c r="G592" s="2"/>
      <c r="H592" s="21">
        <f t="shared" si="9"/>
        <v>1.6042780748662996E-2</v>
      </c>
      <c r="I592" s="4"/>
      <c r="J592" s="4"/>
      <c r="K592" s="4"/>
    </row>
    <row r="593" spans="2:11" ht="13.5" x14ac:dyDescent="0.35">
      <c r="B593" s="3">
        <v>42863</v>
      </c>
      <c r="C593" s="2">
        <v>3.8</v>
      </c>
      <c r="D593" s="2">
        <v>3.8</v>
      </c>
      <c r="E593" s="2">
        <v>2183</v>
      </c>
      <c r="F593" s="2"/>
      <c r="G593" s="2"/>
      <c r="H593" s="21">
        <f t="shared" si="9"/>
        <v>0</v>
      </c>
      <c r="I593" s="4"/>
      <c r="J593" s="4"/>
      <c r="K593" s="4"/>
    </row>
    <row r="594" spans="2:11" ht="13.5" x14ac:dyDescent="0.35">
      <c r="B594" s="3">
        <v>42864</v>
      </c>
      <c r="C594" s="2">
        <v>3.8</v>
      </c>
      <c r="D594" s="2">
        <v>3.8</v>
      </c>
      <c r="E594" s="2">
        <v>4546</v>
      </c>
      <c r="F594" s="2"/>
      <c r="G594" s="2"/>
      <c r="H594" s="21">
        <f t="shared" si="9"/>
        <v>0</v>
      </c>
      <c r="I594" s="4"/>
      <c r="J594" s="4"/>
      <c r="K594" s="4"/>
    </row>
    <row r="595" spans="2:11" ht="13.5" x14ac:dyDescent="0.35">
      <c r="B595" s="3">
        <v>42865</v>
      </c>
      <c r="C595" s="2">
        <v>3.84</v>
      </c>
      <c r="D595" s="2">
        <v>3.84</v>
      </c>
      <c r="E595" s="2">
        <v>350</v>
      </c>
      <c r="F595" s="2"/>
      <c r="G595" s="2"/>
      <c r="H595" s="21">
        <f t="shared" si="9"/>
        <v>1.0526315789473694E-2</v>
      </c>
      <c r="I595" s="4"/>
      <c r="J595" s="4"/>
      <c r="K595" s="4"/>
    </row>
    <row r="596" spans="2:11" ht="13.5" x14ac:dyDescent="0.35">
      <c r="B596" s="3">
        <v>42866</v>
      </c>
      <c r="C596" s="2">
        <v>3.84</v>
      </c>
      <c r="D596" s="2">
        <v>3.84</v>
      </c>
      <c r="E596" s="2">
        <v>1550</v>
      </c>
      <c r="F596" s="2"/>
      <c r="G596" s="2"/>
      <c r="H596" s="21">
        <f t="shared" si="9"/>
        <v>0</v>
      </c>
      <c r="I596" s="4"/>
      <c r="J596" s="4"/>
      <c r="K596" s="4"/>
    </row>
    <row r="597" spans="2:11" ht="13.5" x14ac:dyDescent="0.35">
      <c r="B597" s="3">
        <v>42867</v>
      </c>
      <c r="C597" s="2">
        <v>3.84</v>
      </c>
      <c r="D597" s="2">
        <v>3.84</v>
      </c>
      <c r="E597" s="2">
        <v>3391</v>
      </c>
      <c r="F597" s="2"/>
      <c r="G597" s="2"/>
      <c r="H597" s="21">
        <f t="shared" si="9"/>
        <v>0</v>
      </c>
      <c r="I597" s="4"/>
      <c r="J597" s="4"/>
      <c r="K597" s="4"/>
    </row>
    <row r="598" spans="2:11" ht="13.5" x14ac:dyDescent="0.35">
      <c r="B598" s="3">
        <v>42870</v>
      </c>
      <c r="C598" s="2">
        <v>3.85</v>
      </c>
      <c r="D598" s="2">
        <v>3.85</v>
      </c>
      <c r="E598" s="2">
        <v>2149</v>
      </c>
      <c r="F598" s="2"/>
      <c r="G598" s="2"/>
      <c r="H598" s="21">
        <f t="shared" si="9"/>
        <v>2.6041666666667268E-3</v>
      </c>
      <c r="I598" s="4"/>
      <c r="J598" s="4"/>
      <c r="K598" s="4"/>
    </row>
    <row r="599" spans="2:11" ht="13.5" x14ac:dyDescent="0.35">
      <c r="B599" s="3">
        <v>42871</v>
      </c>
      <c r="C599" s="2">
        <v>3.88</v>
      </c>
      <c r="D599" s="2">
        <v>3.88</v>
      </c>
      <c r="E599" s="2">
        <v>814</v>
      </c>
      <c r="F599" s="2"/>
      <c r="G599" s="2"/>
      <c r="H599" s="21">
        <f t="shared" si="9"/>
        <v>7.792207792207741E-3</v>
      </c>
      <c r="I599" s="4"/>
      <c r="J599" s="4"/>
      <c r="K599" s="4"/>
    </row>
    <row r="600" spans="2:11" ht="13.5" x14ac:dyDescent="0.35">
      <c r="B600" s="3">
        <v>42872</v>
      </c>
      <c r="C600" s="2">
        <v>3.87</v>
      </c>
      <c r="D600" s="2">
        <v>3.87</v>
      </c>
      <c r="E600" s="2">
        <v>119</v>
      </c>
      <c r="F600" s="2"/>
      <c r="G600" s="2"/>
      <c r="H600" s="21">
        <f t="shared" si="9"/>
        <v>-2.5773195876288113E-3</v>
      </c>
      <c r="I600" s="4"/>
      <c r="J600" s="4"/>
      <c r="K600" s="4"/>
    </row>
    <row r="601" spans="2:11" ht="13.5" x14ac:dyDescent="0.35">
      <c r="B601" s="3">
        <v>42873</v>
      </c>
      <c r="C601" s="2">
        <v>3.8</v>
      </c>
      <c r="D601" s="2">
        <v>3.8</v>
      </c>
      <c r="E601" s="2">
        <v>5286</v>
      </c>
      <c r="F601" s="2"/>
      <c r="G601" s="2"/>
      <c r="H601" s="21">
        <f t="shared" si="9"/>
        <v>-1.8087855297157694E-2</v>
      </c>
      <c r="I601" s="4"/>
      <c r="J601" s="4"/>
      <c r="K601" s="4"/>
    </row>
    <row r="602" spans="2:11" ht="13.5" x14ac:dyDescent="0.35">
      <c r="B602" s="3">
        <v>42874</v>
      </c>
      <c r="C602" s="2">
        <v>3.78</v>
      </c>
      <c r="D602" s="2">
        <v>3.78</v>
      </c>
      <c r="E602" s="2">
        <v>2391</v>
      </c>
      <c r="F602" s="2"/>
      <c r="G602" s="2"/>
      <c r="H602" s="21">
        <f t="shared" si="9"/>
        <v>-5.2631578947368472E-3</v>
      </c>
      <c r="I602" s="4"/>
      <c r="J602" s="4"/>
      <c r="K602" s="4"/>
    </row>
    <row r="603" spans="2:11" ht="13.5" x14ac:dyDescent="0.35">
      <c r="B603" s="3">
        <v>42877</v>
      </c>
      <c r="C603" s="2">
        <v>3.87</v>
      </c>
      <c r="D603" s="2">
        <v>3.87</v>
      </c>
      <c r="E603" s="2">
        <v>1666</v>
      </c>
      <c r="F603" s="2"/>
      <c r="G603" s="2"/>
      <c r="H603" s="21">
        <f t="shared" si="9"/>
        <v>2.3809523809523891E-2</v>
      </c>
      <c r="I603" s="4"/>
      <c r="J603" s="4"/>
      <c r="K603" s="4"/>
    </row>
    <row r="604" spans="2:11" ht="13.5" x14ac:dyDescent="0.35">
      <c r="B604" s="3">
        <v>42878</v>
      </c>
      <c r="C604" s="2">
        <v>3.8</v>
      </c>
      <c r="D604" s="2">
        <v>3.8</v>
      </c>
      <c r="E604" s="2">
        <v>400</v>
      </c>
      <c r="F604" s="2"/>
      <c r="G604" s="2"/>
      <c r="H604" s="21">
        <f t="shared" si="9"/>
        <v>-1.8087855297157694E-2</v>
      </c>
      <c r="I604" s="4"/>
      <c r="J604" s="4"/>
      <c r="K604" s="4"/>
    </row>
    <row r="605" spans="2:11" ht="13.5" x14ac:dyDescent="0.35">
      <c r="B605" s="3">
        <v>42879</v>
      </c>
      <c r="C605" s="2">
        <v>3.77</v>
      </c>
      <c r="D605" s="2">
        <v>3.77</v>
      </c>
      <c r="E605" s="2">
        <v>3262</v>
      </c>
      <c r="F605" s="2"/>
      <c r="G605" s="2"/>
      <c r="H605" s="21">
        <f t="shared" si="9"/>
        <v>-7.8947368421052114E-3</v>
      </c>
      <c r="I605" s="4"/>
      <c r="J605" s="4"/>
      <c r="K605" s="4"/>
    </row>
    <row r="606" spans="2:11" ht="13.5" x14ac:dyDescent="0.35">
      <c r="B606" s="3">
        <v>42880</v>
      </c>
      <c r="C606" s="2">
        <v>3.77</v>
      </c>
      <c r="D606" s="2">
        <v>3.77</v>
      </c>
      <c r="E606" s="2">
        <v>1985</v>
      </c>
      <c r="F606" s="2"/>
      <c r="G606" s="2"/>
      <c r="H606" s="21">
        <f t="shared" si="9"/>
        <v>0</v>
      </c>
      <c r="I606" s="4"/>
      <c r="J606" s="4"/>
      <c r="K606" s="4"/>
    </row>
    <row r="607" spans="2:11" ht="13.5" x14ac:dyDescent="0.35">
      <c r="B607" s="3">
        <v>42881</v>
      </c>
      <c r="C607" s="2">
        <v>3.77</v>
      </c>
      <c r="D607" s="2">
        <v>3.77</v>
      </c>
      <c r="E607" s="2">
        <v>2123</v>
      </c>
      <c r="F607" s="2"/>
      <c r="G607" s="2"/>
      <c r="H607" s="21">
        <f t="shared" si="9"/>
        <v>0</v>
      </c>
      <c r="I607" s="4"/>
      <c r="J607" s="4"/>
      <c r="K607" s="4"/>
    </row>
    <row r="608" spans="2:11" ht="13.5" x14ac:dyDescent="0.35">
      <c r="B608" s="3">
        <v>42884</v>
      </c>
      <c r="C608" s="2">
        <v>3.79</v>
      </c>
      <c r="D608" s="2">
        <v>3.79</v>
      </c>
      <c r="E608" s="2">
        <v>6491</v>
      </c>
      <c r="F608" s="2"/>
      <c r="G608" s="2"/>
      <c r="H608" s="21">
        <f t="shared" si="9"/>
        <v>5.3050397877984134E-3</v>
      </c>
      <c r="I608" s="4"/>
      <c r="J608" s="4"/>
      <c r="K608" s="4"/>
    </row>
    <row r="609" spans="2:11" ht="13.5" x14ac:dyDescent="0.35">
      <c r="B609" s="3">
        <v>42885</v>
      </c>
      <c r="C609" s="2">
        <v>3.78</v>
      </c>
      <c r="D609" s="2">
        <v>3.78</v>
      </c>
      <c r="E609" s="2">
        <v>395</v>
      </c>
      <c r="F609" s="2"/>
      <c r="G609" s="2"/>
      <c r="H609" s="21">
        <f t="shared" si="9"/>
        <v>-2.6385224274406943E-3</v>
      </c>
      <c r="I609" s="4"/>
      <c r="J609" s="4"/>
      <c r="K609" s="4"/>
    </row>
    <row r="610" spans="2:11" ht="13.5" x14ac:dyDescent="0.35">
      <c r="B610" s="3">
        <v>42886</v>
      </c>
      <c r="C610" s="2">
        <v>3.68</v>
      </c>
      <c r="D610" s="2">
        <v>3.68</v>
      </c>
      <c r="E610" s="2">
        <v>38</v>
      </c>
      <c r="F610" s="2"/>
      <c r="G610" s="2"/>
      <c r="H610" s="21">
        <f t="shared" si="9"/>
        <v>-2.6455026455026363E-2</v>
      </c>
      <c r="I610" s="4"/>
      <c r="J610" s="4"/>
      <c r="K610" s="4"/>
    </row>
    <row r="611" spans="2:11" ht="13.5" x14ac:dyDescent="0.35">
      <c r="B611" s="3">
        <v>42887</v>
      </c>
      <c r="C611" s="2">
        <v>3.75</v>
      </c>
      <c r="D611" s="2">
        <v>3.75</v>
      </c>
      <c r="E611" s="2">
        <v>801</v>
      </c>
      <c r="F611" s="2"/>
      <c r="G611" s="2"/>
      <c r="H611" s="21">
        <f t="shared" si="9"/>
        <v>1.9021739130434739E-2</v>
      </c>
      <c r="I611" s="4"/>
      <c r="J611" s="4"/>
      <c r="K611" s="4"/>
    </row>
    <row r="612" spans="2:11" ht="13.5" x14ac:dyDescent="0.35">
      <c r="B612" s="3">
        <v>42888</v>
      </c>
      <c r="C612" s="2">
        <v>3.85</v>
      </c>
      <c r="D612" s="2">
        <v>3.85</v>
      </c>
      <c r="E612" s="2">
        <v>6194</v>
      </c>
      <c r="F612" s="2"/>
      <c r="G612" s="2"/>
      <c r="H612" s="21">
        <f t="shared" si="9"/>
        <v>2.6666666666666689E-2</v>
      </c>
      <c r="I612" s="4"/>
      <c r="J612" s="4"/>
      <c r="K612" s="4"/>
    </row>
    <row r="613" spans="2:11" ht="13.5" x14ac:dyDescent="0.35">
      <c r="B613" s="3">
        <v>42891</v>
      </c>
      <c r="C613" s="2">
        <v>3.85</v>
      </c>
      <c r="D613" s="2">
        <v>3.85</v>
      </c>
      <c r="E613" s="2">
        <v>4599</v>
      </c>
      <c r="F613" s="2"/>
      <c r="G613" s="2"/>
      <c r="H613" s="21">
        <f t="shared" si="9"/>
        <v>0</v>
      </c>
      <c r="I613" s="4"/>
      <c r="J613" s="4"/>
      <c r="K613" s="4"/>
    </row>
    <row r="614" spans="2:11" ht="13.5" x14ac:dyDescent="0.35">
      <c r="B614" s="3">
        <v>42892</v>
      </c>
      <c r="C614" s="2">
        <v>3.89</v>
      </c>
      <c r="D614" s="2">
        <v>3.89</v>
      </c>
      <c r="E614" s="2">
        <v>2337</v>
      </c>
      <c r="F614" s="2"/>
      <c r="G614" s="2"/>
      <c r="H614" s="21">
        <f t="shared" si="9"/>
        <v>1.0389610389610398E-2</v>
      </c>
      <c r="I614" s="4"/>
      <c r="J614" s="4"/>
      <c r="K614" s="4"/>
    </row>
    <row r="615" spans="2:11" ht="13.5" x14ac:dyDescent="0.35">
      <c r="B615" s="3">
        <v>42893</v>
      </c>
      <c r="C615" s="2">
        <v>3.89</v>
      </c>
      <c r="D615" s="2">
        <v>3.89</v>
      </c>
      <c r="E615" s="2">
        <v>0</v>
      </c>
      <c r="F615" s="2"/>
      <c r="G615" s="2"/>
      <c r="H615" s="21">
        <f t="shared" si="9"/>
        <v>0</v>
      </c>
      <c r="I615" s="4"/>
      <c r="J615" s="4"/>
      <c r="K615" s="4"/>
    </row>
    <row r="616" spans="2:11" ht="13.5" x14ac:dyDescent="0.35">
      <c r="B616" s="3">
        <v>42894</v>
      </c>
      <c r="C616" s="2">
        <v>3.84</v>
      </c>
      <c r="D616" s="2">
        <v>3.84</v>
      </c>
      <c r="E616" s="2">
        <v>1438</v>
      </c>
      <c r="F616" s="2"/>
      <c r="G616" s="2"/>
      <c r="H616" s="21">
        <f t="shared" si="9"/>
        <v>-1.2853470437018063E-2</v>
      </c>
      <c r="I616" s="4"/>
      <c r="J616" s="4"/>
      <c r="K616" s="4"/>
    </row>
    <row r="617" spans="2:11" ht="13.5" x14ac:dyDescent="0.35">
      <c r="B617" s="3">
        <v>42895</v>
      </c>
      <c r="C617" s="2">
        <v>3.8</v>
      </c>
      <c r="D617" s="2">
        <v>3.8</v>
      </c>
      <c r="E617" s="2">
        <v>3981</v>
      </c>
      <c r="F617" s="2"/>
      <c r="G617" s="2"/>
      <c r="H617" s="21">
        <f t="shared" si="9"/>
        <v>-1.0416666666666676E-2</v>
      </c>
      <c r="I617" s="4"/>
      <c r="J617" s="4"/>
      <c r="K617" s="4"/>
    </row>
    <row r="618" spans="2:11" ht="13.5" x14ac:dyDescent="0.35">
      <c r="B618" s="3">
        <v>42898</v>
      </c>
      <c r="C618" s="2">
        <v>3.75</v>
      </c>
      <c r="D618" s="2">
        <v>3.75</v>
      </c>
      <c r="E618" s="2">
        <v>1418</v>
      </c>
      <c r="F618" s="2"/>
      <c r="G618" s="2"/>
      <c r="H618" s="21">
        <f t="shared" si="9"/>
        <v>-1.3157894736842059E-2</v>
      </c>
      <c r="I618" s="4"/>
      <c r="J618" s="4"/>
      <c r="K618" s="4"/>
    </row>
    <row r="619" spans="2:11" ht="13.5" x14ac:dyDescent="0.35">
      <c r="B619" s="3">
        <v>42899</v>
      </c>
      <c r="C619" s="2">
        <v>3.75</v>
      </c>
      <c r="D619" s="2">
        <v>3.75</v>
      </c>
      <c r="E619" s="2">
        <v>1586</v>
      </c>
      <c r="F619" s="2"/>
      <c r="G619" s="2"/>
      <c r="H619" s="21">
        <f t="shared" si="9"/>
        <v>0</v>
      </c>
      <c r="I619" s="4"/>
      <c r="J619" s="4"/>
      <c r="K619" s="4"/>
    </row>
    <row r="620" spans="2:11" ht="13.5" x14ac:dyDescent="0.35">
      <c r="B620" s="3">
        <v>42900</v>
      </c>
      <c r="C620" s="2">
        <v>3.75</v>
      </c>
      <c r="D620" s="2">
        <v>3.75</v>
      </c>
      <c r="E620" s="2">
        <v>0</v>
      </c>
      <c r="F620" s="2"/>
      <c r="G620" s="2"/>
      <c r="H620" s="21">
        <f t="shared" si="9"/>
        <v>0</v>
      </c>
      <c r="I620" s="4"/>
      <c r="J620" s="4"/>
      <c r="K620" s="4"/>
    </row>
    <row r="621" spans="2:11" ht="13.5" x14ac:dyDescent="0.35">
      <c r="B621" s="3">
        <v>42901</v>
      </c>
      <c r="C621" s="2">
        <v>3.8</v>
      </c>
      <c r="D621" s="2">
        <v>3.8</v>
      </c>
      <c r="E621" s="2">
        <v>2574</v>
      </c>
      <c r="F621" s="2"/>
      <c r="G621" s="2"/>
      <c r="H621" s="21">
        <f t="shared" si="9"/>
        <v>1.3333333333333286E-2</v>
      </c>
      <c r="I621" s="4"/>
      <c r="J621" s="4"/>
      <c r="K621" s="4"/>
    </row>
    <row r="622" spans="2:11" ht="13.5" x14ac:dyDescent="0.35">
      <c r="B622" s="3">
        <v>42902</v>
      </c>
      <c r="C622" s="2">
        <v>3.76</v>
      </c>
      <c r="D622" s="2">
        <v>3.76</v>
      </c>
      <c r="E622" s="2">
        <v>1650</v>
      </c>
      <c r="F622" s="2"/>
      <c r="G622" s="2"/>
      <c r="H622" s="21">
        <f t="shared" si="9"/>
        <v>-1.0526315789473694E-2</v>
      </c>
      <c r="I622" s="4"/>
      <c r="J622" s="4"/>
      <c r="K622" s="4"/>
    </row>
    <row r="623" spans="2:11" ht="13.5" x14ac:dyDescent="0.35">
      <c r="B623" s="3">
        <v>42905</v>
      </c>
      <c r="C623" s="2">
        <v>3.8</v>
      </c>
      <c r="D623" s="2">
        <v>3.8</v>
      </c>
      <c r="E623" s="2">
        <v>1505</v>
      </c>
      <c r="F623" s="2"/>
      <c r="G623" s="2"/>
      <c r="H623" s="21">
        <f t="shared" si="9"/>
        <v>1.0638297872340436E-2</v>
      </c>
      <c r="I623" s="4"/>
      <c r="J623" s="4"/>
      <c r="K623" s="4"/>
    </row>
    <row r="624" spans="2:11" ht="13.5" x14ac:dyDescent="0.35">
      <c r="B624" s="3">
        <v>42906</v>
      </c>
      <c r="C624" s="2">
        <v>3.9</v>
      </c>
      <c r="D624" s="2">
        <v>3.9</v>
      </c>
      <c r="E624" s="2">
        <v>3275</v>
      </c>
      <c r="F624" s="2"/>
      <c r="G624" s="2"/>
      <c r="H624" s="21">
        <f t="shared" si="9"/>
        <v>2.6315789473684237E-2</v>
      </c>
      <c r="I624" s="4"/>
      <c r="J624" s="4"/>
      <c r="K624" s="4"/>
    </row>
    <row r="625" spans="2:11" ht="13.5" x14ac:dyDescent="0.35">
      <c r="B625" s="3">
        <v>42907</v>
      </c>
      <c r="C625" s="2">
        <v>3.81</v>
      </c>
      <c r="D625" s="2">
        <v>3.81</v>
      </c>
      <c r="E625" s="2">
        <v>8237</v>
      </c>
      <c r="F625" s="2"/>
      <c r="G625" s="2"/>
      <c r="H625" s="21">
        <f t="shared" si="9"/>
        <v>-2.307692307692304E-2</v>
      </c>
      <c r="I625" s="4"/>
      <c r="J625" s="4"/>
      <c r="K625" s="4"/>
    </row>
    <row r="626" spans="2:11" ht="13.5" x14ac:dyDescent="0.35">
      <c r="B626" s="3">
        <v>42908</v>
      </c>
      <c r="C626" s="2">
        <v>3.92</v>
      </c>
      <c r="D626" s="2">
        <v>3.92</v>
      </c>
      <c r="E626" s="2">
        <v>10064</v>
      </c>
      <c r="F626" s="2"/>
      <c r="G626" s="2"/>
      <c r="H626" s="21">
        <f t="shared" si="9"/>
        <v>2.8871391076115454E-2</v>
      </c>
      <c r="I626" s="4"/>
      <c r="J626" s="4"/>
      <c r="K626" s="4"/>
    </row>
    <row r="627" spans="2:11" ht="13.5" x14ac:dyDescent="0.35">
      <c r="B627" s="3">
        <v>42909</v>
      </c>
      <c r="C627" s="2">
        <v>3.93</v>
      </c>
      <c r="D627" s="2">
        <v>3.93</v>
      </c>
      <c r="E627" s="2">
        <v>5201</v>
      </c>
      <c r="F627" s="2"/>
      <c r="G627" s="2"/>
      <c r="H627" s="21">
        <f t="shared" si="9"/>
        <v>2.5510204081633241E-3</v>
      </c>
      <c r="I627" s="4"/>
      <c r="J627" s="4"/>
      <c r="K627" s="4"/>
    </row>
    <row r="628" spans="2:11" ht="13.5" x14ac:dyDescent="0.35">
      <c r="B628" s="3">
        <v>42914</v>
      </c>
      <c r="C628" s="2">
        <v>3.9</v>
      </c>
      <c r="D628" s="2">
        <v>3.9</v>
      </c>
      <c r="E628" s="2">
        <v>50</v>
      </c>
      <c r="F628" s="2"/>
      <c r="G628" s="2"/>
      <c r="H628" s="21">
        <f t="shared" si="9"/>
        <v>-7.633587786259605E-3</v>
      </c>
      <c r="I628" s="4"/>
      <c r="J628" s="4"/>
      <c r="K628" s="4"/>
    </row>
    <row r="629" spans="2:11" ht="13.5" x14ac:dyDescent="0.35">
      <c r="B629" s="3">
        <v>42915</v>
      </c>
      <c r="C629" s="2">
        <v>3.9</v>
      </c>
      <c r="D629" s="2">
        <v>3.9</v>
      </c>
      <c r="E629" s="2">
        <v>7595</v>
      </c>
      <c r="F629" s="2"/>
      <c r="G629" s="2"/>
      <c r="H629" s="21">
        <f t="shared" si="9"/>
        <v>0</v>
      </c>
      <c r="I629" s="4"/>
      <c r="J629" s="4"/>
      <c r="K629" s="4"/>
    </row>
    <row r="630" spans="2:11" ht="13.5" x14ac:dyDescent="0.35">
      <c r="B630" s="3">
        <v>42916</v>
      </c>
      <c r="C630" s="2">
        <v>4.01</v>
      </c>
      <c r="D630" s="2">
        <v>4.01</v>
      </c>
      <c r="E630" s="2">
        <v>11791</v>
      </c>
      <c r="F630" s="2"/>
      <c r="G630" s="2"/>
      <c r="H630" s="21">
        <f t="shared" si="9"/>
        <v>2.8205128205128174E-2</v>
      </c>
      <c r="I630" s="4"/>
      <c r="J630" s="4"/>
      <c r="K630" s="4"/>
    </row>
    <row r="631" spans="2:11" ht="13.5" x14ac:dyDescent="0.35">
      <c r="B631" s="3">
        <v>42919</v>
      </c>
      <c r="C631" s="2">
        <v>4.1500000000000004</v>
      </c>
      <c r="D631" s="2">
        <v>4.1500000000000004</v>
      </c>
      <c r="E631" s="2">
        <v>11748</v>
      </c>
      <c r="F631" s="2"/>
      <c r="G631" s="2"/>
      <c r="H631" s="21">
        <f t="shared" si="9"/>
        <v>3.4912718204488921E-2</v>
      </c>
      <c r="I631" s="4"/>
      <c r="J631" s="4"/>
      <c r="K631" s="4"/>
    </row>
    <row r="632" spans="2:11" ht="13.5" x14ac:dyDescent="0.35">
      <c r="B632" s="3">
        <v>42920</v>
      </c>
      <c r="C632" s="2">
        <v>4.0999999999999996</v>
      </c>
      <c r="D632" s="2">
        <v>4.0999999999999996</v>
      </c>
      <c r="E632" s="2">
        <v>1774</v>
      </c>
      <c r="F632" s="2"/>
      <c r="G632" s="2"/>
      <c r="H632" s="21">
        <f t="shared" si="9"/>
        <v>-1.2048192771084508E-2</v>
      </c>
      <c r="I632" s="4"/>
      <c r="J632" s="4"/>
      <c r="K632" s="4"/>
    </row>
    <row r="633" spans="2:11" ht="13.5" x14ac:dyDescent="0.35">
      <c r="B633" s="3">
        <v>42921</v>
      </c>
      <c r="C633" s="2">
        <v>3.88</v>
      </c>
      <c r="D633" s="2">
        <v>3.88</v>
      </c>
      <c r="E633" s="2">
        <v>7257</v>
      </c>
      <c r="F633" s="2"/>
      <c r="G633" s="2"/>
      <c r="H633" s="21">
        <f t="shared" si="9"/>
        <v>-5.3658536585365797E-2</v>
      </c>
      <c r="I633" s="4"/>
      <c r="J633" s="4"/>
      <c r="K633" s="4"/>
    </row>
    <row r="634" spans="2:11" ht="13.5" x14ac:dyDescent="0.35">
      <c r="B634" s="3">
        <v>42922</v>
      </c>
      <c r="C634" s="2">
        <v>3.99</v>
      </c>
      <c r="D634" s="2">
        <v>3.99</v>
      </c>
      <c r="E634" s="2">
        <v>3160</v>
      </c>
      <c r="F634" s="2"/>
      <c r="G634" s="2"/>
      <c r="H634" s="21">
        <f t="shared" si="9"/>
        <v>2.8350515463917609E-2</v>
      </c>
      <c r="I634" s="4"/>
      <c r="J634" s="4"/>
      <c r="K634" s="4"/>
    </row>
    <row r="635" spans="2:11" ht="13.5" x14ac:dyDescent="0.35">
      <c r="B635" s="3">
        <v>42923</v>
      </c>
      <c r="C635" s="2">
        <v>4.1399999999999997</v>
      </c>
      <c r="D635" s="2">
        <v>4.1399999999999997</v>
      </c>
      <c r="E635" s="2">
        <v>8196</v>
      </c>
      <c r="F635" s="2"/>
      <c r="G635" s="2"/>
      <c r="H635" s="21">
        <f t="shared" si="9"/>
        <v>3.7593984962405881E-2</v>
      </c>
      <c r="I635" s="4"/>
      <c r="J635" s="4"/>
      <c r="K635" s="4"/>
    </row>
    <row r="636" spans="2:11" ht="13.5" x14ac:dyDescent="0.35">
      <c r="B636" s="3">
        <v>42926</v>
      </c>
      <c r="C636" s="2">
        <v>4.25</v>
      </c>
      <c r="D636" s="2">
        <v>4.25</v>
      </c>
      <c r="E636" s="2">
        <v>15395</v>
      </c>
      <c r="F636" s="2"/>
      <c r="G636" s="2"/>
      <c r="H636" s="21">
        <f t="shared" si="9"/>
        <v>2.6570048309178824E-2</v>
      </c>
      <c r="I636" s="4"/>
      <c r="J636" s="4"/>
      <c r="K636" s="4"/>
    </row>
    <row r="637" spans="2:11" ht="13.5" x14ac:dyDescent="0.35">
      <c r="B637" s="3">
        <v>42927</v>
      </c>
      <c r="C637" s="2">
        <v>4.42</v>
      </c>
      <c r="D637" s="2">
        <v>4.42</v>
      </c>
      <c r="E637" s="2">
        <v>40285</v>
      </c>
      <c r="F637" s="2"/>
      <c r="G637" s="2"/>
      <c r="H637" s="21">
        <f t="shared" si="9"/>
        <v>3.999999999999998E-2</v>
      </c>
      <c r="I637" s="4"/>
      <c r="J637" s="4"/>
      <c r="K637" s="4"/>
    </row>
    <row r="638" spans="2:11" ht="13.5" x14ac:dyDescent="0.35">
      <c r="B638" s="3">
        <v>42928</v>
      </c>
      <c r="C638" s="2">
        <v>4.37</v>
      </c>
      <c r="D638" s="2">
        <v>4.37</v>
      </c>
      <c r="E638" s="2">
        <v>9961</v>
      </c>
      <c r="F638" s="2"/>
      <c r="G638" s="2"/>
      <c r="H638" s="21">
        <f t="shared" si="9"/>
        <v>-1.1312217194570096E-2</v>
      </c>
      <c r="I638" s="4"/>
      <c r="J638" s="4"/>
      <c r="K638" s="4"/>
    </row>
    <row r="639" spans="2:11" ht="13.5" x14ac:dyDescent="0.35">
      <c r="B639" s="3">
        <v>42929</v>
      </c>
      <c r="C639" s="2">
        <v>4.5</v>
      </c>
      <c r="D639" s="2">
        <v>4.5</v>
      </c>
      <c r="E639" s="2">
        <v>28402</v>
      </c>
      <c r="F639" s="2"/>
      <c r="G639" s="2"/>
      <c r="H639" s="21">
        <f t="shared" si="9"/>
        <v>2.9748283752860386E-2</v>
      </c>
      <c r="I639" s="4"/>
      <c r="J639" s="4"/>
      <c r="K639" s="4"/>
    </row>
    <row r="640" spans="2:11" ht="13.5" x14ac:dyDescent="0.35">
      <c r="B640" s="3">
        <v>42930</v>
      </c>
      <c r="C640" s="2">
        <v>4.4000000000000004</v>
      </c>
      <c r="D640" s="2">
        <v>4.4000000000000004</v>
      </c>
      <c r="E640" s="2">
        <v>20833</v>
      </c>
      <c r="F640" s="2"/>
      <c r="G640" s="2"/>
      <c r="H640" s="21">
        <f t="shared" si="9"/>
        <v>-2.2222222222222143E-2</v>
      </c>
      <c r="I640" s="4"/>
      <c r="J640" s="4"/>
      <c r="K640" s="4"/>
    </row>
    <row r="641" spans="2:11" ht="13.5" x14ac:dyDescent="0.35">
      <c r="B641" s="3">
        <v>42933</v>
      </c>
      <c r="C641" s="2">
        <v>4.49</v>
      </c>
      <c r="D641" s="2">
        <v>4.49</v>
      </c>
      <c r="E641" s="2">
        <v>507579</v>
      </c>
      <c r="F641" s="2"/>
      <c r="G641" s="2"/>
      <c r="H641" s="21">
        <f t="shared" si="9"/>
        <v>2.045454545454542E-2</v>
      </c>
      <c r="I641" s="4"/>
      <c r="J641" s="4"/>
      <c r="K641" s="4"/>
    </row>
    <row r="642" spans="2:11" ht="13.5" x14ac:dyDescent="0.35">
      <c r="B642" s="3">
        <v>42934</v>
      </c>
      <c r="C642" s="2">
        <v>4.37</v>
      </c>
      <c r="D642" s="2">
        <v>4.37</v>
      </c>
      <c r="E642" s="2">
        <v>9143</v>
      </c>
      <c r="F642" s="2"/>
      <c r="G642" s="2"/>
      <c r="H642" s="21">
        <f t="shared" si="9"/>
        <v>-2.6726057906458819E-2</v>
      </c>
      <c r="I642" s="4"/>
      <c r="J642" s="4"/>
      <c r="K642" s="4"/>
    </row>
    <row r="643" spans="2:11" ht="13.5" x14ac:dyDescent="0.35">
      <c r="B643" s="3">
        <v>42935</v>
      </c>
      <c r="C643" s="2">
        <v>4.2300000000000004</v>
      </c>
      <c r="D643" s="2">
        <v>4.2300000000000004</v>
      </c>
      <c r="E643" s="2">
        <v>200</v>
      </c>
      <c r="F643" s="2"/>
      <c r="G643" s="2"/>
      <c r="H643" s="21">
        <f t="shared" si="9"/>
        <v>-3.2036613272311137E-2</v>
      </c>
      <c r="I643" s="4"/>
      <c r="J643" s="4"/>
      <c r="K643" s="4"/>
    </row>
    <row r="644" spans="2:11" ht="13.5" x14ac:dyDescent="0.35">
      <c r="B644" s="3">
        <v>42936</v>
      </c>
      <c r="C644" s="2">
        <v>4.21</v>
      </c>
      <c r="D644" s="2">
        <v>4.21</v>
      </c>
      <c r="E644" s="2">
        <v>13312</v>
      </c>
      <c r="F644" s="2"/>
      <c r="G644" s="2"/>
      <c r="H644" s="21">
        <f t="shared" si="9"/>
        <v>-4.7281323877069641E-3</v>
      </c>
      <c r="I644" s="4"/>
      <c r="J644" s="4"/>
      <c r="K644" s="4"/>
    </row>
    <row r="645" spans="2:11" ht="13.5" x14ac:dyDescent="0.35">
      <c r="B645" s="3">
        <v>42937</v>
      </c>
      <c r="C645" s="2">
        <v>4.33</v>
      </c>
      <c r="D645" s="2">
        <v>4.33</v>
      </c>
      <c r="E645" s="2">
        <v>4876</v>
      </c>
      <c r="F645" s="2"/>
      <c r="G645" s="2"/>
      <c r="H645" s="21">
        <f t="shared" si="9"/>
        <v>2.8503562945368197E-2</v>
      </c>
      <c r="I645" s="4"/>
      <c r="J645" s="4"/>
      <c r="K645" s="4"/>
    </row>
    <row r="646" spans="2:11" ht="13.5" x14ac:dyDescent="0.35">
      <c r="B646" s="3">
        <v>42940</v>
      </c>
      <c r="C646" s="2">
        <v>4.4000000000000004</v>
      </c>
      <c r="D646" s="2">
        <v>4.4000000000000004</v>
      </c>
      <c r="E646" s="2">
        <v>773</v>
      </c>
      <c r="F646" s="2"/>
      <c r="G646" s="2"/>
      <c r="H646" s="21">
        <f t="shared" si="9"/>
        <v>1.6166281755196372E-2</v>
      </c>
      <c r="I646" s="4"/>
      <c r="J646" s="4"/>
      <c r="K646" s="4"/>
    </row>
    <row r="647" spans="2:11" ht="13.5" x14ac:dyDescent="0.35">
      <c r="B647" s="3">
        <v>42942</v>
      </c>
      <c r="C647" s="2">
        <v>4.3499999999999996</v>
      </c>
      <c r="D647" s="2">
        <v>4.3499999999999996</v>
      </c>
      <c r="E647" s="2">
        <v>11072</v>
      </c>
      <c r="F647" s="2"/>
      <c r="G647" s="2"/>
      <c r="H647" s="21">
        <f t="shared" ref="H647:H710" si="10">(D647-D646)/D646</f>
        <v>-1.1363636363636524E-2</v>
      </c>
      <c r="I647" s="4"/>
      <c r="J647" s="4"/>
      <c r="K647" s="4"/>
    </row>
    <row r="648" spans="2:11" ht="13.5" x14ac:dyDescent="0.35">
      <c r="B648" s="3">
        <v>42943</v>
      </c>
      <c r="C648" s="2">
        <v>4.47</v>
      </c>
      <c r="D648" s="2">
        <v>4.47</v>
      </c>
      <c r="E648" s="2">
        <v>1883</v>
      </c>
      <c r="F648" s="2"/>
      <c r="G648" s="2"/>
      <c r="H648" s="21">
        <f t="shared" si="10"/>
        <v>2.7586206896551752E-2</v>
      </c>
      <c r="I648" s="4"/>
      <c r="J648" s="4"/>
      <c r="K648" s="4"/>
    </row>
    <row r="649" spans="2:11" ht="13.5" x14ac:dyDescent="0.35">
      <c r="B649" s="3">
        <v>42944</v>
      </c>
      <c r="C649" s="2">
        <v>4.5999999999999996</v>
      </c>
      <c r="D649" s="2">
        <v>4.5999999999999996</v>
      </c>
      <c r="E649" s="2">
        <v>13291</v>
      </c>
      <c r="F649" s="2"/>
      <c r="G649" s="2"/>
      <c r="H649" s="21">
        <f t="shared" si="10"/>
        <v>2.908277404921698E-2</v>
      </c>
      <c r="I649" s="4"/>
      <c r="J649" s="4"/>
      <c r="K649" s="4"/>
    </row>
    <row r="650" spans="2:11" ht="13.5" x14ac:dyDescent="0.35">
      <c r="B650" s="3">
        <v>42947</v>
      </c>
      <c r="C650" s="2">
        <v>4.5999999999999996</v>
      </c>
      <c r="D650" s="2">
        <v>4.5999999999999996</v>
      </c>
      <c r="E650" s="2">
        <v>1466</v>
      </c>
      <c r="F650" s="2"/>
      <c r="G650" s="2"/>
      <c r="H650" s="21">
        <f t="shared" si="10"/>
        <v>0</v>
      </c>
      <c r="I650" s="4"/>
      <c r="J650" s="4"/>
      <c r="K650" s="4"/>
    </row>
    <row r="651" spans="2:11" ht="13.5" x14ac:dyDescent="0.35">
      <c r="B651" s="3">
        <v>42948</v>
      </c>
      <c r="C651" s="2">
        <v>4.7300000000000004</v>
      </c>
      <c r="D651" s="2">
        <v>4.7300000000000004</v>
      </c>
      <c r="E651" s="2">
        <v>10249</v>
      </c>
      <c r="F651" s="2"/>
      <c r="G651" s="2"/>
      <c r="H651" s="21">
        <f t="shared" si="10"/>
        <v>2.8260869565217565E-2</v>
      </c>
      <c r="I651" s="4"/>
      <c r="J651" s="4"/>
      <c r="K651" s="4"/>
    </row>
    <row r="652" spans="2:11" ht="13.5" x14ac:dyDescent="0.35">
      <c r="B652" s="3">
        <v>42949</v>
      </c>
      <c r="C652" s="2">
        <v>4.8499999999999996</v>
      </c>
      <c r="D652" s="2">
        <v>4.8499999999999996</v>
      </c>
      <c r="E652" s="2">
        <v>7672</v>
      </c>
      <c r="F652" s="2"/>
      <c r="G652" s="2"/>
      <c r="H652" s="21">
        <f t="shared" si="10"/>
        <v>2.5369978858350784E-2</v>
      </c>
      <c r="I652" s="4"/>
      <c r="J652" s="4"/>
      <c r="K652" s="4"/>
    </row>
    <row r="653" spans="2:11" ht="13.5" x14ac:dyDescent="0.35">
      <c r="B653" s="3">
        <v>42950</v>
      </c>
      <c r="C653" s="2">
        <v>5.0599999999999996</v>
      </c>
      <c r="D653" s="2">
        <v>5.0599999999999996</v>
      </c>
      <c r="E653" s="2">
        <v>6228</v>
      </c>
      <c r="F653" s="2"/>
      <c r="G653" s="2"/>
      <c r="H653" s="21">
        <f t="shared" si="10"/>
        <v>4.3298969072164947E-2</v>
      </c>
      <c r="I653" s="4"/>
      <c r="J653" s="4"/>
      <c r="K653" s="4"/>
    </row>
    <row r="654" spans="2:11" ht="13.5" x14ac:dyDescent="0.35">
      <c r="B654" s="3">
        <v>42951</v>
      </c>
      <c r="C654" s="2">
        <v>5.04</v>
      </c>
      <c r="D654" s="2">
        <v>5.04</v>
      </c>
      <c r="E654" s="2">
        <v>5772</v>
      </c>
      <c r="F654" s="2"/>
      <c r="G654" s="2"/>
      <c r="H654" s="21">
        <f t="shared" si="10"/>
        <v>-3.9525691699603908E-3</v>
      </c>
      <c r="I654" s="4"/>
      <c r="J654" s="4"/>
      <c r="K654" s="4"/>
    </row>
    <row r="655" spans="2:11" ht="13.5" x14ac:dyDescent="0.35">
      <c r="B655" s="3">
        <v>42954</v>
      </c>
      <c r="C655" s="2">
        <v>5</v>
      </c>
      <c r="D655" s="2">
        <v>5</v>
      </c>
      <c r="E655" s="2">
        <v>1037</v>
      </c>
      <c r="F655" s="2"/>
      <c r="G655" s="2"/>
      <c r="H655" s="21">
        <f t="shared" si="10"/>
        <v>-7.936507936507943E-3</v>
      </c>
      <c r="I655" s="4"/>
      <c r="J655" s="4"/>
      <c r="K655" s="4"/>
    </row>
    <row r="656" spans="2:11" ht="13.5" x14ac:dyDescent="0.35">
      <c r="B656" s="3">
        <v>42955</v>
      </c>
      <c r="C656" s="2">
        <v>4.8899999999999997</v>
      </c>
      <c r="D656" s="2">
        <v>4.8899999999999997</v>
      </c>
      <c r="E656" s="2">
        <v>18</v>
      </c>
      <c r="F656" s="2"/>
      <c r="G656" s="2"/>
      <c r="H656" s="21">
        <f t="shared" si="10"/>
        <v>-2.2000000000000065E-2</v>
      </c>
      <c r="I656" s="4"/>
      <c r="J656" s="4"/>
      <c r="K656" s="4"/>
    </row>
    <row r="657" spans="2:11" ht="13.5" x14ac:dyDescent="0.35">
      <c r="B657" s="3">
        <v>42956</v>
      </c>
      <c r="C657" s="2">
        <v>4.74</v>
      </c>
      <c r="D657" s="2">
        <v>4.74</v>
      </c>
      <c r="E657" s="2">
        <v>52</v>
      </c>
      <c r="F657" s="2"/>
      <c r="G657" s="2"/>
      <c r="H657" s="21">
        <f t="shared" si="10"/>
        <v>-3.0674846625766763E-2</v>
      </c>
      <c r="I657" s="4"/>
      <c r="J657" s="4"/>
      <c r="K657" s="4"/>
    </row>
    <row r="658" spans="2:11" ht="13.5" x14ac:dyDescent="0.35">
      <c r="B658" s="3">
        <v>42957</v>
      </c>
      <c r="C658" s="2">
        <v>4.5999999999999996</v>
      </c>
      <c r="D658" s="2">
        <v>4.5999999999999996</v>
      </c>
      <c r="E658" s="2">
        <v>5046</v>
      </c>
      <c r="F658" s="2"/>
      <c r="G658" s="2"/>
      <c r="H658" s="21">
        <f t="shared" si="10"/>
        <v>-2.9535864978903072E-2</v>
      </c>
      <c r="I658" s="4"/>
      <c r="J658" s="4"/>
      <c r="K658" s="4"/>
    </row>
    <row r="659" spans="2:11" ht="13.5" x14ac:dyDescent="0.35">
      <c r="B659" s="3">
        <v>42958</v>
      </c>
      <c r="C659" s="2">
        <v>4.5</v>
      </c>
      <c r="D659" s="2">
        <v>4.5</v>
      </c>
      <c r="E659" s="2">
        <v>4293</v>
      </c>
      <c r="F659" s="2"/>
      <c r="G659" s="2"/>
      <c r="H659" s="21">
        <f t="shared" si="10"/>
        <v>-2.1739130434782532E-2</v>
      </c>
      <c r="I659" s="4"/>
      <c r="J659" s="4"/>
      <c r="K659" s="4"/>
    </row>
    <row r="660" spans="2:11" ht="13.5" x14ac:dyDescent="0.35">
      <c r="B660" s="3">
        <v>42961</v>
      </c>
      <c r="C660" s="2">
        <v>4.5</v>
      </c>
      <c r="D660" s="2">
        <v>4.5</v>
      </c>
      <c r="E660" s="2">
        <v>2175</v>
      </c>
      <c r="F660" s="2"/>
      <c r="G660" s="2"/>
      <c r="H660" s="21">
        <f t="shared" si="10"/>
        <v>0</v>
      </c>
      <c r="I660" s="4"/>
      <c r="J660" s="4"/>
      <c r="K660" s="4"/>
    </row>
    <row r="661" spans="2:11" ht="13.5" x14ac:dyDescent="0.35">
      <c r="B661" s="3">
        <v>42962</v>
      </c>
      <c r="C661" s="2">
        <v>4.45</v>
      </c>
      <c r="D661" s="2">
        <v>4.45</v>
      </c>
      <c r="E661" s="2">
        <v>2698</v>
      </c>
      <c r="F661" s="2"/>
      <c r="G661" s="2"/>
      <c r="H661" s="21">
        <f t="shared" si="10"/>
        <v>-1.1111111111111072E-2</v>
      </c>
      <c r="I661" s="4"/>
      <c r="J661" s="4"/>
      <c r="K661" s="4"/>
    </row>
    <row r="662" spans="2:11" ht="13.5" x14ac:dyDescent="0.35">
      <c r="B662" s="3">
        <v>42963</v>
      </c>
      <c r="C662" s="2">
        <v>4.51</v>
      </c>
      <c r="D662" s="2">
        <v>4.51</v>
      </c>
      <c r="E662" s="2">
        <v>3901</v>
      </c>
      <c r="F662" s="2"/>
      <c r="G662" s="2"/>
      <c r="H662" s="21">
        <f t="shared" si="10"/>
        <v>1.3483146067415642E-2</v>
      </c>
      <c r="I662" s="4"/>
      <c r="J662" s="4"/>
      <c r="K662" s="4"/>
    </row>
    <row r="663" spans="2:11" ht="13.5" x14ac:dyDescent="0.35">
      <c r="B663" s="3">
        <v>42964</v>
      </c>
      <c r="C663" s="2">
        <v>4.51</v>
      </c>
      <c r="D663" s="2">
        <v>4.51</v>
      </c>
      <c r="E663" s="2">
        <v>392</v>
      </c>
      <c r="F663" s="2"/>
      <c r="G663" s="2"/>
      <c r="H663" s="21">
        <f t="shared" si="10"/>
        <v>0</v>
      </c>
      <c r="I663" s="4"/>
      <c r="J663" s="4"/>
      <c r="K663" s="4"/>
    </row>
    <row r="664" spans="2:11" ht="13.5" x14ac:dyDescent="0.35">
      <c r="B664" s="3">
        <v>42965</v>
      </c>
      <c r="C664" s="2">
        <v>4.58</v>
      </c>
      <c r="D664" s="2">
        <v>4.58</v>
      </c>
      <c r="E664" s="2">
        <v>1000</v>
      </c>
      <c r="F664" s="2"/>
      <c r="G664" s="2"/>
      <c r="H664" s="21">
        <f t="shared" si="10"/>
        <v>1.552106430155217E-2</v>
      </c>
      <c r="I664" s="4"/>
      <c r="J664" s="4"/>
      <c r="K664" s="4"/>
    </row>
    <row r="665" spans="2:11" ht="13.5" x14ac:dyDescent="0.35">
      <c r="B665" s="3">
        <v>42968</v>
      </c>
      <c r="C665" s="2">
        <v>4.51</v>
      </c>
      <c r="D665" s="2">
        <v>4.51</v>
      </c>
      <c r="E665" s="2">
        <v>601</v>
      </c>
      <c r="F665" s="2"/>
      <c r="G665" s="2"/>
      <c r="H665" s="21">
        <f t="shared" si="10"/>
        <v>-1.5283842794759887E-2</v>
      </c>
      <c r="I665" s="4"/>
      <c r="J665" s="4"/>
      <c r="K665" s="4"/>
    </row>
    <row r="666" spans="2:11" ht="13.5" x14ac:dyDescent="0.35">
      <c r="B666" s="3">
        <v>42969</v>
      </c>
      <c r="C666" s="2">
        <v>4.63</v>
      </c>
      <c r="D666" s="2">
        <v>4.63</v>
      </c>
      <c r="E666" s="2">
        <v>3968</v>
      </c>
      <c r="F666" s="2"/>
      <c r="G666" s="2"/>
      <c r="H666" s="21">
        <f t="shared" si="10"/>
        <v>2.6607538802660778E-2</v>
      </c>
      <c r="I666" s="4"/>
      <c r="J666" s="4"/>
      <c r="K666" s="4"/>
    </row>
    <row r="667" spans="2:11" ht="13.5" x14ac:dyDescent="0.35">
      <c r="B667" s="3">
        <v>42970</v>
      </c>
      <c r="C667" s="2">
        <v>4.6500000000000004</v>
      </c>
      <c r="D667" s="2">
        <v>4.6500000000000004</v>
      </c>
      <c r="E667" s="2">
        <v>9356</v>
      </c>
      <c r="F667" s="2"/>
      <c r="G667" s="2"/>
      <c r="H667" s="21">
        <f t="shared" si="10"/>
        <v>4.3196544276458883E-3</v>
      </c>
      <c r="I667" s="4"/>
      <c r="J667" s="4"/>
      <c r="K667" s="4"/>
    </row>
    <row r="668" spans="2:11" ht="13.5" x14ac:dyDescent="0.35">
      <c r="B668" s="3">
        <v>42971</v>
      </c>
      <c r="C668" s="2">
        <v>4.78</v>
      </c>
      <c r="D668" s="2">
        <v>4.78</v>
      </c>
      <c r="E668" s="2">
        <v>1025</v>
      </c>
      <c r="F668" s="2"/>
      <c r="G668" s="2"/>
      <c r="H668" s="21">
        <f t="shared" si="10"/>
        <v>2.7956989247311805E-2</v>
      </c>
      <c r="I668" s="4"/>
      <c r="J668" s="4"/>
      <c r="K668" s="4"/>
    </row>
    <row r="669" spans="2:11" ht="13.5" x14ac:dyDescent="0.35">
      <c r="B669" s="3">
        <v>42972</v>
      </c>
      <c r="C669" s="2">
        <v>4.78</v>
      </c>
      <c r="D669" s="2">
        <v>4.78</v>
      </c>
      <c r="E669" s="2">
        <v>2792</v>
      </c>
      <c r="F669" s="2"/>
      <c r="G669" s="2"/>
      <c r="H669" s="21">
        <f t="shared" si="10"/>
        <v>0</v>
      </c>
      <c r="I669" s="4"/>
      <c r="J669" s="4"/>
      <c r="K669" s="4"/>
    </row>
    <row r="670" spans="2:11" ht="13.5" x14ac:dyDescent="0.35">
      <c r="B670" s="3">
        <v>42975</v>
      </c>
      <c r="C670" s="2">
        <v>4.8499999999999996</v>
      </c>
      <c r="D670" s="2">
        <v>4.8499999999999996</v>
      </c>
      <c r="E670" s="2">
        <v>14351</v>
      </c>
      <c r="F670" s="2"/>
      <c r="G670" s="2"/>
      <c r="H670" s="21">
        <f t="shared" si="10"/>
        <v>1.464435146443502E-2</v>
      </c>
      <c r="I670" s="4"/>
      <c r="J670" s="4"/>
      <c r="K670" s="4"/>
    </row>
    <row r="671" spans="2:11" ht="13.5" x14ac:dyDescent="0.35">
      <c r="B671" s="3">
        <v>42976</v>
      </c>
      <c r="C671" s="2">
        <v>5</v>
      </c>
      <c r="D671" s="2">
        <v>5</v>
      </c>
      <c r="E671" s="2">
        <v>28250</v>
      </c>
      <c r="F671" s="2"/>
      <c r="G671" s="2"/>
      <c r="H671" s="21">
        <f t="shared" si="10"/>
        <v>3.0927835051546466E-2</v>
      </c>
      <c r="I671" s="4"/>
      <c r="J671" s="4"/>
      <c r="K671" s="4"/>
    </row>
    <row r="672" spans="2:11" ht="13.5" x14ac:dyDescent="0.35">
      <c r="B672" s="3">
        <v>42977</v>
      </c>
      <c r="C672" s="2">
        <v>5.05</v>
      </c>
      <c r="D672" s="2">
        <v>5.05</v>
      </c>
      <c r="E672" s="2">
        <v>9831</v>
      </c>
      <c r="F672" s="2"/>
      <c r="G672" s="2"/>
      <c r="H672" s="21">
        <f t="shared" si="10"/>
        <v>9.9999999999999638E-3</v>
      </c>
      <c r="I672" s="4"/>
      <c r="J672" s="4"/>
      <c r="K672" s="4"/>
    </row>
    <row r="673" spans="2:11" ht="13.5" x14ac:dyDescent="0.35">
      <c r="B673" s="3">
        <v>42978</v>
      </c>
      <c r="C673" s="2">
        <v>4.95</v>
      </c>
      <c r="D673" s="2">
        <v>4.95</v>
      </c>
      <c r="E673" s="2">
        <v>584</v>
      </c>
      <c r="F673" s="2"/>
      <c r="G673" s="2"/>
      <c r="H673" s="21">
        <f t="shared" si="10"/>
        <v>-1.9801980198019733E-2</v>
      </c>
      <c r="I673" s="4"/>
      <c r="J673" s="4"/>
      <c r="K673" s="4"/>
    </row>
    <row r="674" spans="2:11" ht="13.5" x14ac:dyDescent="0.35">
      <c r="B674" s="3">
        <v>42982</v>
      </c>
      <c r="C674" s="2">
        <v>4.8499999999999996</v>
      </c>
      <c r="D674" s="2">
        <v>4.8499999999999996</v>
      </c>
      <c r="E674" s="2">
        <v>3010</v>
      </c>
      <c r="F674" s="2"/>
      <c r="G674" s="2"/>
      <c r="H674" s="21">
        <f t="shared" si="10"/>
        <v>-2.0202020202020308E-2</v>
      </c>
      <c r="I674" s="4"/>
      <c r="J674" s="4"/>
      <c r="K674" s="4"/>
    </row>
    <row r="675" spans="2:11" ht="13.5" x14ac:dyDescent="0.35">
      <c r="B675" s="3">
        <v>42983</v>
      </c>
      <c r="C675" s="2">
        <v>4.8499999999999996</v>
      </c>
      <c r="D675" s="2">
        <v>4.8499999999999996</v>
      </c>
      <c r="E675" s="2">
        <v>800</v>
      </c>
      <c r="F675" s="2"/>
      <c r="G675" s="2"/>
      <c r="H675" s="21">
        <f t="shared" si="10"/>
        <v>0</v>
      </c>
      <c r="I675" s="4"/>
      <c r="J675" s="4"/>
      <c r="K675" s="4"/>
    </row>
    <row r="676" spans="2:11" ht="13.5" x14ac:dyDescent="0.35">
      <c r="B676" s="3">
        <v>42984</v>
      </c>
      <c r="C676" s="2">
        <v>4.8499999999999996</v>
      </c>
      <c r="D676" s="2">
        <v>4.8499999999999996</v>
      </c>
      <c r="E676" s="2">
        <v>7450</v>
      </c>
      <c r="F676" s="2"/>
      <c r="G676" s="2"/>
      <c r="H676" s="21">
        <f t="shared" si="10"/>
        <v>0</v>
      </c>
      <c r="I676" s="4"/>
      <c r="J676" s="4"/>
      <c r="K676" s="4"/>
    </row>
    <row r="677" spans="2:11" ht="13.5" x14ac:dyDescent="0.35">
      <c r="B677" s="3">
        <v>42985</v>
      </c>
      <c r="C677" s="2">
        <v>4.84</v>
      </c>
      <c r="D677" s="2">
        <v>4.84</v>
      </c>
      <c r="E677" s="2">
        <v>613</v>
      </c>
      <c r="F677" s="2"/>
      <c r="G677" s="2"/>
      <c r="H677" s="21">
        <f t="shared" si="10"/>
        <v>-2.061855670103049E-3</v>
      </c>
      <c r="I677" s="4"/>
      <c r="J677" s="4"/>
      <c r="K677" s="4"/>
    </row>
    <row r="678" spans="2:11" ht="13.5" x14ac:dyDescent="0.35">
      <c r="B678" s="3">
        <v>42986</v>
      </c>
      <c r="C678" s="2">
        <v>4.84</v>
      </c>
      <c r="D678" s="2">
        <v>4.84</v>
      </c>
      <c r="E678" s="2">
        <v>1061</v>
      </c>
      <c r="F678" s="2"/>
      <c r="G678" s="2"/>
      <c r="H678" s="21">
        <f t="shared" si="10"/>
        <v>0</v>
      </c>
      <c r="I678" s="4"/>
      <c r="J678" s="4"/>
      <c r="K678" s="4"/>
    </row>
    <row r="679" spans="2:11" ht="13.5" x14ac:dyDescent="0.35">
      <c r="B679" s="3">
        <v>42989</v>
      </c>
      <c r="C679" s="2">
        <v>4.84</v>
      </c>
      <c r="D679" s="2">
        <v>4.84</v>
      </c>
      <c r="E679" s="2">
        <v>0</v>
      </c>
      <c r="F679" s="2"/>
      <c r="G679" s="2"/>
      <c r="H679" s="21">
        <f t="shared" si="10"/>
        <v>0</v>
      </c>
      <c r="I679" s="4"/>
      <c r="J679" s="4"/>
      <c r="K679" s="4"/>
    </row>
    <row r="680" spans="2:11" ht="13.5" x14ac:dyDescent="0.35">
      <c r="B680" s="3">
        <v>42990</v>
      </c>
      <c r="C680" s="2">
        <v>4.8</v>
      </c>
      <c r="D680" s="2">
        <v>4.8</v>
      </c>
      <c r="E680" s="2">
        <v>3000</v>
      </c>
      <c r="F680" s="2"/>
      <c r="G680" s="2"/>
      <c r="H680" s="21">
        <f t="shared" si="10"/>
        <v>-8.2644628099173625E-3</v>
      </c>
      <c r="I680" s="4"/>
      <c r="J680" s="4"/>
      <c r="K680" s="4"/>
    </row>
    <row r="681" spans="2:11" ht="13.5" x14ac:dyDescent="0.35">
      <c r="B681" s="3">
        <v>42991</v>
      </c>
      <c r="C681" s="2">
        <v>4.71</v>
      </c>
      <c r="D681" s="2">
        <v>4.71</v>
      </c>
      <c r="E681" s="2">
        <v>500</v>
      </c>
      <c r="F681" s="2"/>
      <c r="G681" s="2"/>
      <c r="H681" s="21">
        <f t="shared" si="10"/>
        <v>-1.8749999999999972E-2</v>
      </c>
      <c r="I681" s="4"/>
      <c r="J681" s="4"/>
      <c r="K681" s="4"/>
    </row>
    <row r="682" spans="2:11" ht="13.5" x14ac:dyDescent="0.35">
      <c r="B682" s="3">
        <v>42992</v>
      </c>
      <c r="C682" s="2">
        <v>4.5999999999999996</v>
      </c>
      <c r="D682" s="2">
        <v>4.5999999999999996</v>
      </c>
      <c r="E682" s="2">
        <v>7413</v>
      </c>
      <c r="F682" s="2"/>
      <c r="G682" s="2"/>
      <c r="H682" s="21">
        <f t="shared" si="10"/>
        <v>-2.3354564755838709E-2</v>
      </c>
      <c r="I682" s="4"/>
      <c r="J682" s="4"/>
      <c r="K682" s="4"/>
    </row>
    <row r="683" spans="2:11" ht="13.5" x14ac:dyDescent="0.35">
      <c r="B683" s="3">
        <v>42993</v>
      </c>
      <c r="C683" s="2">
        <v>4.47</v>
      </c>
      <c r="D683" s="2">
        <v>4.47</v>
      </c>
      <c r="E683" s="2">
        <v>1096</v>
      </c>
      <c r="F683" s="2"/>
      <c r="G683" s="2"/>
      <c r="H683" s="21">
        <f t="shared" si="10"/>
        <v>-2.826086956521737E-2</v>
      </c>
      <c r="I683" s="4"/>
      <c r="J683" s="4"/>
      <c r="K683" s="4"/>
    </row>
    <row r="684" spans="2:11" ht="13.5" x14ac:dyDescent="0.35">
      <c r="B684" s="3">
        <v>42996</v>
      </c>
      <c r="C684" s="2">
        <v>4.5</v>
      </c>
      <c r="D684" s="2">
        <v>4.5</v>
      </c>
      <c r="E684" s="2">
        <v>4177</v>
      </c>
      <c r="F684" s="2"/>
      <c r="G684" s="2"/>
      <c r="H684" s="21">
        <f t="shared" si="10"/>
        <v>6.7114093959732106E-3</v>
      </c>
      <c r="I684" s="4"/>
      <c r="J684" s="4"/>
      <c r="K684" s="4"/>
    </row>
    <row r="685" spans="2:11" ht="13.5" x14ac:dyDescent="0.35">
      <c r="B685" s="3">
        <v>42997</v>
      </c>
      <c r="C685" s="2">
        <v>4.5</v>
      </c>
      <c r="D685" s="2">
        <v>4.5</v>
      </c>
      <c r="E685" s="2">
        <v>3464</v>
      </c>
      <c r="F685" s="2"/>
      <c r="G685" s="2"/>
      <c r="H685" s="21">
        <f t="shared" si="10"/>
        <v>0</v>
      </c>
      <c r="I685" s="4"/>
      <c r="J685" s="4"/>
      <c r="K685" s="4"/>
    </row>
    <row r="686" spans="2:11" ht="13.5" x14ac:dyDescent="0.35">
      <c r="B686" s="3">
        <v>42998</v>
      </c>
      <c r="C686" s="2">
        <v>4.4000000000000004</v>
      </c>
      <c r="D686" s="2">
        <v>4.4000000000000004</v>
      </c>
      <c r="E686" s="2">
        <v>2502</v>
      </c>
      <c r="F686" s="2"/>
      <c r="G686" s="2"/>
      <c r="H686" s="21">
        <f t="shared" si="10"/>
        <v>-2.2222222222222143E-2</v>
      </c>
      <c r="I686" s="4"/>
      <c r="J686" s="4"/>
      <c r="K686" s="4"/>
    </row>
    <row r="687" spans="2:11" ht="13.5" x14ac:dyDescent="0.35">
      <c r="B687" s="3">
        <v>43000</v>
      </c>
      <c r="C687" s="2">
        <v>4.55</v>
      </c>
      <c r="D687" s="2">
        <v>4.55</v>
      </c>
      <c r="E687" s="2">
        <v>1293</v>
      </c>
      <c r="F687" s="2"/>
      <c r="G687" s="2"/>
      <c r="H687" s="21">
        <f t="shared" si="10"/>
        <v>3.409090909090897E-2</v>
      </c>
      <c r="I687" s="4"/>
      <c r="J687" s="4"/>
      <c r="K687" s="4"/>
    </row>
    <row r="688" spans="2:11" ht="13.5" x14ac:dyDescent="0.35">
      <c r="B688" s="3">
        <v>43003</v>
      </c>
      <c r="C688" s="2">
        <v>4.54</v>
      </c>
      <c r="D688" s="2">
        <v>4.54</v>
      </c>
      <c r="E688" s="2">
        <v>2585</v>
      </c>
      <c r="F688" s="2"/>
      <c r="G688" s="2"/>
      <c r="H688" s="21">
        <f t="shared" si="10"/>
        <v>-2.197802197802151E-3</v>
      </c>
      <c r="I688" s="4"/>
      <c r="J688" s="4"/>
      <c r="K688" s="4"/>
    </row>
    <row r="689" spans="2:11" ht="13.5" x14ac:dyDescent="0.35">
      <c r="B689" s="3">
        <v>43004</v>
      </c>
      <c r="C689" s="2">
        <v>4.5</v>
      </c>
      <c r="D689" s="2">
        <v>4.5</v>
      </c>
      <c r="E689" s="2">
        <v>5127</v>
      </c>
      <c r="F689" s="2"/>
      <c r="G689" s="2"/>
      <c r="H689" s="21">
        <f t="shared" si="10"/>
        <v>-8.8105726872246774E-3</v>
      </c>
      <c r="I689" s="4"/>
      <c r="J689" s="4"/>
      <c r="K689" s="4"/>
    </row>
    <row r="690" spans="2:11" ht="13.5" x14ac:dyDescent="0.35">
      <c r="B690" s="3">
        <v>43005</v>
      </c>
      <c r="C690" s="2">
        <v>4.5</v>
      </c>
      <c r="D690" s="2">
        <v>4.5</v>
      </c>
      <c r="E690" s="2">
        <v>120</v>
      </c>
      <c r="F690" s="2"/>
      <c r="G690" s="2"/>
      <c r="H690" s="21">
        <f t="shared" si="10"/>
        <v>0</v>
      </c>
      <c r="I690" s="4"/>
      <c r="J690" s="4"/>
      <c r="K690" s="4"/>
    </row>
    <row r="691" spans="2:11" ht="13.5" x14ac:dyDescent="0.35">
      <c r="B691" s="3">
        <v>43006</v>
      </c>
      <c r="C691" s="2">
        <v>4.5</v>
      </c>
      <c r="D691" s="2">
        <v>4.5</v>
      </c>
      <c r="E691" s="2">
        <v>2102</v>
      </c>
      <c r="F691" s="2"/>
      <c r="G691" s="2"/>
      <c r="H691" s="21">
        <f t="shared" si="10"/>
        <v>0</v>
      </c>
      <c r="I691" s="4"/>
      <c r="J691" s="4"/>
      <c r="K691" s="4"/>
    </row>
    <row r="692" spans="2:11" ht="13.5" x14ac:dyDescent="0.35">
      <c r="B692" s="3">
        <v>43007</v>
      </c>
      <c r="C692" s="2">
        <v>4.5</v>
      </c>
      <c r="D692" s="2">
        <v>4.5</v>
      </c>
      <c r="E692" s="2">
        <v>6355</v>
      </c>
      <c r="F692" s="2"/>
      <c r="G692" s="2"/>
      <c r="H692" s="21">
        <f t="shared" si="10"/>
        <v>0</v>
      </c>
      <c r="I692" s="4"/>
      <c r="J692" s="4"/>
      <c r="K692" s="4"/>
    </row>
    <row r="693" spans="2:11" ht="13.5" x14ac:dyDescent="0.35">
      <c r="B693" s="3">
        <v>43010</v>
      </c>
      <c r="C693" s="2">
        <v>4.5</v>
      </c>
      <c r="D693" s="2">
        <v>4.5</v>
      </c>
      <c r="E693" s="2">
        <v>10</v>
      </c>
      <c r="F693" s="2"/>
      <c r="G693" s="2"/>
      <c r="H693" s="21">
        <f t="shared" si="10"/>
        <v>0</v>
      </c>
      <c r="I693" s="4"/>
      <c r="J693" s="4"/>
      <c r="K693" s="4"/>
    </row>
    <row r="694" spans="2:11" ht="13.5" x14ac:dyDescent="0.35">
      <c r="B694" s="3">
        <v>43011</v>
      </c>
      <c r="C694" s="2">
        <v>4.37</v>
      </c>
      <c r="D694" s="2">
        <v>4.37</v>
      </c>
      <c r="E694" s="2">
        <v>20</v>
      </c>
      <c r="F694" s="2"/>
      <c r="G694" s="2"/>
      <c r="H694" s="21">
        <f t="shared" si="10"/>
        <v>-2.8888888888888867E-2</v>
      </c>
      <c r="I694" s="4"/>
      <c r="J694" s="4"/>
      <c r="K694" s="4"/>
    </row>
    <row r="695" spans="2:11" ht="13.5" x14ac:dyDescent="0.35">
      <c r="B695" s="3">
        <v>43012</v>
      </c>
      <c r="C695" s="2">
        <v>4.37</v>
      </c>
      <c r="D695" s="2">
        <v>4.37</v>
      </c>
      <c r="E695" s="2">
        <v>2100</v>
      </c>
      <c r="F695" s="2"/>
      <c r="G695" s="2"/>
      <c r="H695" s="21">
        <f t="shared" si="10"/>
        <v>0</v>
      </c>
      <c r="I695" s="4"/>
      <c r="J695" s="4"/>
      <c r="K695" s="4"/>
    </row>
    <row r="696" spans="2:11" ht="13.5" x14ac:dyDescent="0.35">
      <c r="B696" s="3">
        <v>43013</v>
      </c>
      <c r="C696" s="2">
        <v>4.3</v>
      </c>
      <c r="D696" s="2">
        <v>4.3</v>
      </c>
      <c r="E696" s="2">
        <v>3374</v>
      </c>
      <c r="F696" s="2"/>
      <c r="G696" s="2"/>
      <c r="H696" s="21">
        <f t="shared" si="10"/>
        <v>-1.6018306636155669E-2</v>
      </c>
      <c r="I696" s="4"/>
      <c r="J696" s="4"/>
      <c r="K696" s="4"/>
    </row>
    <row r="697" spans="2:11" ht="13.5" x14ac:dyDescent="0.35">
      <c r="B697" s="3">
        <v>43014</v>
      </c>
      <c r="C697" s="2">
        <v>4.24</v>
      </c>
      <c r="D697" s="2">
        <v>4.24</v>
      </c>
      <c r="E697" s="2">
        <v>500</v>
      </c>
      <c r="F697" s="2"/>
      <c r="G697" s="2"/>
      <c r="H697" s="21">
        <f t="shared" si="10"/>
        <v>-1.3953488372092933E-2</v>
      </c>
      <c r="I697" s="4"/>
      <c r="J697" s="4"/>
      <c r="K697" s="4"/>
    </row>
    <row r="698" spans="2:11" ht="13.5" x14ac:dyDescent="0.35">
      <c r="B698" s="3">
        <v>43017</v>
      </c>
      <c r="C698" s="2">
        <v>4.2</v>
      </c>
      <c r="D698" s="2">
        <v>4.2</v>
      </c>
      <c r="E698" s="2">
        <v>2740</v>
      </c>
      <c r="F698" s="2"/>
      <c r="G698" s="2"/>
      <c r="H698" s="21">
        <f t="shared" si="10"/>
        <v>-9.4339622641509517E-3</v>
      </c>
      <c r="I698" s="4"/>
      <c r="J698" s="4"/>
      <c r="K698" s="4"/>
    </row>
    <row r="699" spans="2:11" ht="13.5" x14ac:dyDescent="0.35">
      <c r="B699" s="3">
        <v>43018</v>
      </c>
      <c r="C699" s="2">
        <v>4.2</v>
      </c>
      <c r="D699" s="2">
        <v>4.2</v>
      </c>
      <c r="E699" s="2">
        <v>3717</v>
      </c>
      <c r="F699" s="2"/>
      <c r="G699" s="2"/>
      <c r="H699" s="21">
        <f t="shared" si="10"/>
        <v>0</v>
      </c>
      <c r="I699" s="4"/>
      <c r="J699" s="4"/>
      <c r="K699" s="4"/>
    </row>
    <row r="700" spans="2:11" ht="13.5" x14ac:dyDescent="0.35">
      <c r="B700" s="3">
        <v>43019</v>
      </c>
      <c r="C700" s="2">
        <v>4.18</v>
      </c>
      <c r="D700" s="2">
        <v>4.18</v>
      </c>
      <c r="E700" s="2">
        <v>5982</v>
      </c>
      <c r="F700" s="2"/>
      <c r="G700" s="2"/>
      <c r="H700" s="21">
        <f t="shared" si="10"/>
        <v>-4.7619047619048716E-3</v>
      </c>
      <c r="I700" s="4"/>
      <c r="J700" s="4"/>
      <c r="K700" s="4"/>
    </row>
    <row r="701" spans="2:11" ht="13.5" x14ac:dyDescent="0.35">
      <c r="B701" s="3">
        <v>43020</v>
      </c>
      <c r="C701" s="2">
        <v>4.0599999999999996</v>
      </c>
      <c r="D701" s="2">
        <v>4.0599999999999996</v>
      </c>
      <c r="E701" s="2">
        <v>3490</v>
      </c>
      <c r="F701" s="2"/>
      <c r="G701" s="2"/>
      <c r="H701" s="21">
        <f t="shared" si="10"/>
        <v>-2.8708133971291894E-2</v>
      </c>
      <c r="I701" s="4"/>
      <c r="J701" s="4"/>
      <c r="K701" s="4"/>
    </row>
    <row r="702" spans="2:11" ht="13.5" x14ac:dyDescent="0.35">
      <c r="B702" s="3">
        <v>43021</v>
      </c>
      <c r="C702" s="2">
        <v>4.12</v>
      </c>
      <c r="D702" s="2">
        <v>4.12</v>
      </c>
      <c r="E702" s="2">
        <v>2981</v>
      </c>
      <c r="F702" s="2"/>
      <c r="G702" s="2"/>
      <c r="H702" s="21">
        <f t="shared" si="10"/>
        <v>1.4778325123152834E-2</v>
      </c>
      <c r="I702" s="4"/>
      <c r="J702" s="4"/>
      <c r="K702" s="4"/>
    </row>
    <row r="703" spans="2:11" ht="13.5" x14ac:dyDescent="0.35">
      <c r="B703" s="3">
        <v>43024</v>
      </c>
      <c r="C703" s="2">
        <v>4.1100000000000003</v>
      </c>
      <c r="D703" s="2">
        <v>4.1100000000000003</v>
      </c>
      <c r="E703" s="2">
        <v>782</v>
      </c>
      <c r="F703" s="2"/>
      <c r="G703" s="2"/>
      <c r="H703" s="21">
        <f t="shared" si="10"/>
        <v>-2.4271844660193657E-3</v>
      </c>
      <c r="I703" s="4"/>
      <c r="J703" s="4"/>
      <c r="K703" s="4"/>
    </row>
    <row r="704" spans="2:11" ht="13.5" x14ac:dyDescent="0.35">
      <c r="B704" s="3">
        <v>43025</v>
      </c>
      <c r="C704" s="2">
        <v>4.12</v>
      </c>
      <c r="D704" s="2">
        <v>4.12</v>
      </c>
      <c r="E704" s="2">
        <v>301</v>
      </c>
      <c r="F704" s="2"/>
      <c r="G704" s="2"/>
      <c r="H704" s="21">
        <f t="shared" si="10"/>
        <v>2.4330900243308483E-3</v>
      </c>
      <c r="I704" s="4"/>
      <c r="J704" s="4"/>
      <c r="K704" s="4"/>
    </row>
    <row r="705" spans="2:11" ht="13.5" x14ac:dyDescent="0.35">
      <c r="B705" s="3">
        <v>43026</v>
      </c>
      <c r="C705" s="2">
        <v>4.09</v>
      </c>
      <c r="D705" s="2">
        <v>4.09</v>
      </c>
      <c r="E705" s="2">
        <v>6720</v>
      </c>
      <c r="F705" s="2"/>
      <c r="G705" s="2"/>
      <c r="H705" s="21">
        <f t="shared" si="10"/>
        <v>-7.2815533980583125E-3</v>
      </c>
      <c r="I705" s="4"/>
      <c r="J705" s="4"/>
      <c r="K705" s="4"/>
    </row>
    <row r="706" spans="2:11" ht="13.5" x14ac:dyDescent="0.35">
      <c r="B706" s="3">
        <v>43027</v>
      </c>
      <c r="C706" s="2">
        <v>4.09</v>
      </c>
      <c r="D706" s="2">
        <v>4.09</v>
      </c>
      <c r="E706" s="2">
        <v>4163</v>
      </c>
      <c r="F706" s="2"/>
      <c r="G706" s="2"/>
      <c r="H706" s="21">
        <f t="shared" si="10"/>
        <v>0</v>
      </c>
      <c r="I706" s="4"/>
      <c r="J706" s="4"/>
      <c r="K706" s="4"/>
    </row>
    <row r="707" spans="2:11" ht="13.5" x14ac:dyDescent="0.35">
      <c r="B707" s="3">
        <v>43028</v>
      </c>
      <c r="C707" s="2">
        <v>4</v>
      </c>
      <c r="D707" s="2">
        <v>4</v>
      </c>
      <c r="E707" s="2">
        <v>7120</v>
      </c>
      <c r="F707" s="2"/>
      <c r="G707" s="2"/>
      <c r="H707" s="21">
        <f t="shared" si="10"/>
        <v>-2.2004889975550088E-2</v>
      </c>
      <c r="I707" s="4"/>
      <c r="J707" s="4"/>
      <c r="K707" s="4"/>
    </row>
    <row r="708" spans="2:11" ht="13.5" x14ac:dyDescent="0.35">
      <c r="B708" s="3">
        <v>43031</v>
      </c>
      <c r="C708" s="2">
        <v>4</v>
      </c>
      <c r="D708" s="2">
        <v>4</v>
      </c>
      <c r="E708" s="2">
        <v>4595</v>
      </c>
      <c r="F708" s="2"/>
      <c r="G708" s="2"/>
      <c r="H708" s="21">
        <f t="shared" si="10"/>
        <v>0</v>
      </c>
      <c r="I708" s="4"/>
      <c r="J708" s="4"/>
      <c r="K708" s="4"/>
    </row>
    <row r="709" spans="2:11" ht="13.5" x14ac:dyDescent="0.35">
      <c r="B709" s="3">
        <v>43032</v>
      </c>
      <c r="C709" s="2">
        <v>4</v>
      </c>
      <c r="D709" s="2">
        <v>4</v>
      </c>
      <c r="E709" s="2">
        <v>280</v>
      </c>
      <c r="F709" s="2"/>
      <c r="G709" s="2"/>
      <c r="H709" s="21">
        <f t="shared" si="10"/>
        <v>0</v>
      </c>
      <c r="I709" s="4"/>
      <c r="J709" s="4"/>
      <c r="K709" s="4"/>
    </row>
    <row r="710" spans="2:11" ht="13.5" x14ac:dyDescent="0.35">
      <c r="B710" s="3">
        <v>43033</v>
      </c>
      <c r="C710" s="2">
        <v>4</v>
      </c>
      <c r="D710" s="2">
        <v>4</v>
      </c>
      <c r="E710" s="2">
        <v>1970</v>
      </c>
      <c r="F710" s="2"/>
      <c r="G710" s="2"/>
      <c r="H710" s="21">
        <f t="shared" si="10"/>
        <v>0</v>
      </c>
      <c r="I710" s="4"/>
      <c r="J710" s="4"/>
      <c r="K710" s="4"/>
    </row>
    <row r="711" spans="2:11" ht="13.5" x14ac:dyDescent="0.35">
      <c r="B711" s="3">
        <v>43034</v>
      </c>
      <c r="C711" s="2">
        <v>3.9</v>
      </c>
      <c r="D711" s="2">
        <v>3.9</v>
      </c>
      <c r="E711" s="2">
        <v>1223</v>
      </c>
      <c r="F711" s="2"/>
      <c r="G711" s="2"/>
      <c r="H711" s="21">
        <f t="shared" ref="H711:H774" si="11">(D711-D710)/D710</f>
        <v>-2.5000000000000022E-2</v>
      </c>
      <c r="I711" s="4"/>
      <c r="J711" s="4"/>
      <c r="K711" s="4"/>
    </row>
    <row r="712" spans="2:11" ht="13.5" x14ac:dyDescent="0.35">
      <c r="B712" s="3">
        <v>43035</v>
      </c>
      <c r="C712" s="2">
        <v>3.98</v>
      </c>
      <c r="D712" s="2">
        <v>3.98</v>
      </c>
      <c r="E712" s="2">
        <v>123702</v>
      </c>
      <c r="F712" s="2"/>
      <c r="G712" s="2"/>
      <c r="H712" s="21">
        <f t="shared" si="11"/>
        <v>2.051282051282053E-2</v>
      </c>
      <c r="I712" s="4"/>
      <c r="J712" s="4"/>
      <c r="K712" s="4"/>
    </row>
    <row r="713" spans="2:11" ht="13.5" x14ac:dyDescent="0.35">
      <c r="B713" s="3">
        <v>43038</v>
      </c>
      <c r="C713" s="2">
        <v>3.9</v>
      </c>
      <c r="D713" s="2">
        <v>3.9</v>
      </c>
      <c r="E713" s="2">
        <v>375</v>
      </c>
      <c r="F713" s="2"/>
      <c r="G713" s="2"/>
      <c r="H713" s="21">
        <f t="shared" si="11"/>
        <v>-2.0100502512562832E-2</v>
      </c>
      <c r="I713" s="4"/>
      <c r="J713" s="4"/>
      <c r="K713" s="4"/>
    </row>
    <row r="714" spans="2:11" ht="13.5" x14ac:dyDescent="0.35">
      <c r="B714" s="3">
        <v>43039</v>
      </c>
      <c r="C714" s="2">
        <v>3.97</v>
      </c>
      <c r="D714" s="2">
        <v>3.97</v>
      </c>
      <c r="E714" s="2">
        <v>2120</v>
      </c>
      <c r="F714" s="2"/>
      <c r="G714" s="2"/>
      <c r="H714" s="21">
        <f t="shared" si="11"/>
        <v>1.7948717948718024E-2</v>
      </c>
      <c r="I714" s="4"/>
      <c r="J714" s="4"/>
      <c r="K714" s="4"/>
    </row>
    <row r="715" spans="2:11" ht="13.5" x14ac:dyDescent="0.35">
      <c r="B715" s="3">
        <v>43040</v>
      </c>
      <c r="C715" s="2">
        <v>3.9</v>
      </c>
      <c r="D715" s="2">
        <v>3.9</v>
      </c>
      <c r="E715" s="2">
        <v>698</v>
      </c>
      <c r="F715" s="2"/>
      <c r="G715" s="2"/>
      <c r="H715" s="21">
        <f t="shared" si="11"/>
        <v>-1.7632241813602085E-2</v>
      </c>
      <c r="I715" s="4"/>
      <c r="J715" s="4"/>
      <c r="K715" s="4"/>
    </row>
    <row r="716" spans="2:11" ht="13.5" x14ac:dyDescent="0.35">
      <c r="B716" s="3">
        <v>43041</v>
      </c>
      <c r="C716" s="2">
        <v>3.91</v>
      </c>
      <c r="D716" s="2">
        <v>3.91</v>
      </c>
      <c r="E716" s="2">
        <v>767</v>
      </c>
      <c r="F716" s="2"/>
      <c r="G716" s="2"/>
      <c r="H716" s="21">
        <f t="shared" si="11"/>
        <v>2.5641025641026235E-3</v>
      </c>
      <c r="I716" s="4"/>
      <c r="J716" s="4"/>
      <c r="K716" s="4"/>
    </row>
    <row r="717" spans="2:11" ht="13.5" x14ac:dyDescent="0.35">
      <c r="B717" s="3">
        <v>43042</v>
      </c>
      <c r="C717" s="2">
        <v>3.95</v>
      </c>
      <c r="D717" s="2">
        <v>3.95</v>
      </c>
      <c r="E717" s="2">
        <v>5935</v>
      </c>
      <c r="F717" s="2"/>
      <c r="G717" s="2"/>
      <c r="H717" s="21">
        <f t="shared" si="11"/>
        <v>1.0230179028133002E-2</v>
      </c>
      <c r="I717" s="4"/>
      <c r="J717" s="4"/>
      <c r="K717" s="4"/>
    </row>
    <row r="718" spans="2:11" ht="13.5" x14ac:dyDescent="0.35">
      <c r="B718" s="3">
        <v>43045</v>
      </c>
      <c r="C718" s="2">
        <v>3.84</v>
      </c>
      <c r="D718" s="2">
        <v>3.84</v>
      </c>
      <c r="E718" s="2">
        <v>8637</v>
      </c>
      <c r="F718" s="2"/>
      <c r="G718" s="2"/>
      <c r="H718" s="21">
        <f t="shared" si="11"/>
        <v>-2.7848101265822864E-2</v>
      </c>
      <c r="I718" s="4"/>
      <c r="J718" s="4"/>
      <c r="K718" s="4"/>
    </row>
    <row r="719" spans="2:11" ht="13.5" x14ac:dyDescent="0.35">
      <c r="B719" s="3">
        <v>43046</v>
      </c>
      <c r="C719" s="2">
        <v>3.84</v>
      </c>
      <c r="D719" s="2">
        <v>3.84</v>
      </c>
      <c r="E719" s="2">
        <v>7336</v>
      </c>
      <c r="F719" s="2"/>
      <c r="G719" s="2"/>
      <c r="H719" s="21">
        <f t="shared" si="11"/>
        <v>0</v>
      </c>
      <c r="I719" s="4"/>
      <c r="J719" s="4"/>
      <c r="K719" s="4"/>
    </row>
    <row r="720" spans="2:11" ht="13.5" x14ac:dyDescent="0.35">
      <c r="B720" s="3">
        <v>43047</v>
      </c>
      <c r="C720" s="2">
        <v>3.94</v>
      </c>
      <c r="D720" s="2">
        <v>3.94</v>
      </c>
      <c r="E720" s="2">
        <v>6684</v>
      </c>
      <c r="F720" s="2"/>
      <c r="G720" s="2"/>
      <c r="H720" s="21">
        <f t="shared" si="11"/>
        <v>2.6041666666666692E-2</v>
      </c>
      <c r="I720" s="4"/>
      <c r="J720" s="4"/>
      <c r="K720" s="4"/>
    </row>
    <row r="721" spans="2:11" ht="13.5" x14ac:dyDescent="0.35">
      <c r="B721" s="3">
        <v>43048</v>
      </c>
      <c r="C721" s="2">
        <v>3.83</v>
      </c>
      <c r="D721" s="2">
        <v>3.83</v>
      </c>
      <c r="E721" s="2">
        <v>20479</v>
      </c>
      <c r="F721" s="2"/>
      <c r="G721" s="2"/>
      <c r="H721" s="21">
        <f t="shared" si="11"/>
        <v>-2.7918781725888294E-2</v>
      </c>
      <c r="I721" s="4"/>
      <c r="J721" s="4"/>
      <c r="K721" s="4"/>
    </row>
    <row r="722" spans="2:11" ht="13.5" x14ac:dyDescent="0.35">
      <c r="B722" s="3">
        <v>43049</v>
      </c>
      <c r="C722" s="2">
        <v>3.8</v>
      </c>
      <c r="D722" s="2">
        <v>3.8</v>
      </c>
      <c r="E722" s="2">
        <v>40477</v>
      </c>
      <c r="F722" s="2"/>
      <c r="G722" s="2"/>
      <c r="H722" s="21">
        <f t="shared" si="11"/>
        <v>-7.8328981723238249E-3</v>
      </c>
      <c r="I722" s="4"/>
      <c r="J722" s="4"/>
      <c r="K722" s="4"/>
    </row>
    <row r="723" spans="2:11" ht="13.5" x14ac:dyDescent="0.35">
      <c r="B723" s="3">
        <v>43052</v>
      </c>
      <c r="C723" s="2">
        <v>3.85</v>
      </c>
      <c r="D723" s="2">
        <v>3.85</v>
      </c>
      <c r="E723" s="2">
        <v>886</v>
      </c>
      <c r="F723" s="2"/>
      <c r="G723" s="2"/>
      <c r="H723" s="21">
        <f t="shared" si="11"/>
        <v>1.3157894736842176E-2</v>
      </c>
      <c r="I723" s="4"/>
      <c r="J723" s="4"/>
      <c r="K723" s="4"/>
    </row>
    <row r="724" spans="2:11" ht="13.5" x14ac:dyDescent="0.35">
      <c r="B724" s="3">
        <v>43053</v>
      </c>
      <c r="C724" s="2">
        <v>3.87</v>
      </c>
      <c r="D724" s="2">
        <v>3.87</v>
      </c>
      <c r="E724" s="2">
        <v>2382</v>
      </c>
      <c r="F724" s="2"/>
      <c r="G724" s="2"/>
      <c r="H724" s="21">
        <f t="shared" si="11"/>
        <v>5.1948051948051991E-3</v>
      </c>
      <c r="I724" s="4"/>
      <c r="J724" s="4"/>
      <c r="K724" s="4"/>
    </row>
    <row r="725" spans="2:11" ht="13.5" x14ac:dyDescent="0.35">
      <c r="B725" s="3">
        <v>43054</v>
      </c>
      <c r="C725" s="2">
        <v>3.95</v>
      </c>
      <c r="D725" s="2">
        <v>3.95</v>
      </c>
      <c r="E725" s="2">
        <v>3769</v>
      </c>
      <c r="F725" s="2"/>
      <c r="G725" s="2"/>
      <c r="H725" s="21">
        <f t="shared" si="11"/>
        <v>2.0671834625323016E-2</v>
      </c>
      <c r="I725" s="4"/>
      <c r="J725" s="4"/>
      <c r="K725" s="4"/>
    </row>
    <row r="726" spans="2:11" ht="13.5" x14ac:dyDescent="0.35">
      <c r="B726" s="3">
        <v>43055</v>
      </c>
      <c r="C726" s="2">
        <v>3.97</v>
      </c>
      <c r="D726" s="2">
        <v>3.97</v>
      </c>
      <c r="E726" s="2">
        <v>1318</v>
      </c>
      <c r="F726" s="2"/>
      <c r="G726" s="2"/>
      <c r="H726" s="21">
        <f t="shared" si="11"/>
        <v>5.0632911392405108E-3</v>
      </c>
      <c r="I726" s="4"/>
      <c r="J726" s="4"/>
      <c r="K726" s="4"/>
    </row>
    <row r="727" spans="2:11" ht="13.5" x14ac:dyDescent="0.35">
      <c r="B727" s="3">
        <v>43056</v>
      </c>
      <c r="C727" s="2">
        <v>3.94</v>
      </c>
      <c r="D727" s="2">
        <v>3.94</v>
      </c>
      <c r="E727" s="2">
        <v>251</v>
      </c>
      <c r="F727" s="2"/>
      <c r="G727" s="2"/>
      <c r="H727" s="21">
        <f t="shared" si="11"/>
        <v>-7.5566750629723544E-3</v>
      </c>
      <c r="I727" s="4"/>
      <c r="J727" s="4"/>
      <c r="K727" s="4"/>
    </row>
    <row r="728" spans="2:11" ht="13.5" x14ac:dyDescent="0.35">
      <c r="B728" s="3">
        <v>43059</v>
      </c>
      <c r="C728" s="2">
        <v>3.85</v>
      </c>
      <c r="D728" s="2">
        <v>3.85</v>
      </c>
      <c r="E728" s="2">
        <v>2627</v>
      </c>
      <c r="F728" s="2"/>
      <c r="G728" s="2"/>
      <c r="H728" s="21">
        <f t="shared" si="11"/>
        <v>-2.2842639593908594E-2</v>
      </c>
      <c r="I728" s="4"/>
      <c r="J728" s="4"/>
      <c r="K728" s="4"/>
    </row>
    <row r="729" spans="2:11" ht="13.5" x14ac:dyDescent="0.35">
      <c r="B729" s="3">
        <v>43060</v>
      </c>
      <c r="C729" s="2">
        <v>3.84</v>
      </c>
      <c r="D729" s="2">
        <v>3.84</v>
      </c>
      <c r="E729" s="2">
        <v>3442</v>
      </c>
      <c r="F729" s="2"/>
      <c r="G729" s="2"/>
      <c r="H729" s="21">
        <f t="shared" si="11"/>
        <v>-2.5974025974026572E-3</v>
      </c>
      <c r="I729" s="4"/>
      <c r="J729" s="4"/>
      <c r="K729" s="4"/>
    </row>
    <row r="730" spans="2:11" ht="13.5" x14ac:dyDescent="0.35">
      <c r="B730" s="3">
        <v>43061</v>
      </c>
      <c r="C730" s="2">
        <v>3.84</v>
      </c>
      <c r="D730" s="2">
        <v>3.84</v>
      </c>
      <c r="E730" s="2">
        <v>1275</v>
      </c>
      <c r="F730" s="2"/>
      <c r="G730" s="2"/>
      <c r="H730" s="21">
        <f t="shared" si="11"/>
        <v>0</v>
      </c>
      <c r="I730" s="4"/>
      <c r="J730" s="4"/>
      <c r="K730" s="4"/>
    </row>
    <row r="731" spans="2:11" ht="13.5" x14ac:dyDescent="0.35">
      <c r="B731" s="3">
        <v>43062</v>
      </c>
      <c r="C731" s="2">
        <v>3.8</v>
      </c>
      <c r="D731" s="2">
        <v>3.8</v>
      </c>
      <c r="E731" s="2">
        <v>1799</v>
      </c>
      <c r="F731" s="2"/>
      <c r="G731" s="2"/>
      <c r="H731" s="21">
        <f t="shared" si="11"/>
        <v>-1.0416666666666676E-2</v>
      </c>
      <c r="I731" s="4"/>
      <c r="J731" s="4"/>
      <c r="K731" s="4"/>
    </row>
    <row r="732" spans="2:11" ht="13.5" x14ac:dyDescent="0.35">
      <c r="B732" s="3">
        <v>43063</v>
      </c>
      <c r="C732" s="2">
        <v>3.8</v>
      </c>
      <c r="D732" s="2">
        <v>3.8</v>
      </c>
      <c r="E732" s="2">
        <v>4010</v>
      </c>
      <c r="F732" s="2"/>
      <c r="G732" s="2"/>
      <c r="H732" s="21">
        <f t="shared" si="11"/>
        <v>0</v>
      </c>
      <c r="I732" s="4"/>
      <c r="J732" s="4"/>
      <c r="K732" s="4"/>
    </row>
    <row r="733" spans="2:11" ht="13.5" x14ac:dyDescent="0.35">
      <c r="B733" s="3">
        <v>43066</v>
      </c>
      <c r="C733" s="2">
        <v>3.88</v>
      </c>
      <c r="D733" s="2">
        <v>3.88</v>
      </c>
      <c r="E733" s="2">
        <v>3080</v>
      </c>
      <c r="F733" s="2"/>
      <c r="G733" s="2"/>
      <c r="H733" s="21">
        <f t="shared" si="11"/>
        <v>2.1052631578947389E-2</v>
      </c>
      <c r="I733" s="4"/>
      <c r="J733" s="4"/>
      <c r="K733" s="4"/>
    </row>
    <row r="734" spans="2:11" ht="13.5" x14ac:dyDescent="0.35">
      <c r="B734" s="3">
        <v>43067</v>
      </c>
      <c r="C734" s="2">
        <v>3.87</v>
      </c>
      <c r="D734" s="2">
        <v>3.87</v>
      </c>
      <c r="E734" s="2">
        <v>3632</v>
      </c>
      <c r="F734" s="2"/>
      <c r="G734" s="2"/>
      <c r="H734" s="21">
        <f t="shared" si="11"/>
        <v>-2.5773195876288113E-3</v>
      </c>
      <c r="I734" s="4"/>
      <c r="J734" s="4"/>
      <c r="K734" s="4"/>
    </row>
    <row r="735" spans="2:11" ht="13.5" x14ac:dyDescent="0.35">
      <c r="B735" s="3">
        <v>43068</v>
      </c>
      <c r="C735" s="2">
        <v>3.8</v>
      </c>
      <c r="D735" s="2">
        <v>3.8</v>
      </c>
      <c r="E735" s="2">
        <v>8118</v>
      </c>
      <c r="F735" s="2"/>
      <c r="G735" s="2"/>
      <c r="H735" s="21">
        <f t="shared" si="11"/>
        <v>-1.8087855297157694E-2</v>
      </c>
      <c r="I735" s="4"/>
      <c r="J735" s="4"/>
      <c r="K735" s="4"/>
    </row>
    <row r="736" spans="2:11" ht="13.5" x14ac:dyDescent="0.35">
      <c r="B736" s="3">
        <v>43069</v>
      </c>
      <c r="C736" s="2">
        <v>3.79</v>
      </c>
      <c r="D736" s="2">
        <v>3.79</v>
      </c>
      <c r="E736" s="2">
        <v>1141</v>
      </c>
      <c r="F736" s="2"/>
      <c r="G736" s="2"/>
      <c r="H736" s="21">
        <f t="shared" si="11"/>
        <v>-2.631578947368365E-3</v>
      </c>
      <c r="I736" s="4"/>
      <c r="J736" s="4"/>
      <c r="K736" s="4"/>
    </row>
    <row r="737" spans="2:11" ht="13.5" x14ac:dyDescent="0.35">
      <c r="B737" s="3">
        <v>43073</v>
      </c>
      <c r="C737" s="2">
        <v>3.75</v>
      </c>
      <c r="D737" s="2">
        <v>3.75</v>
      </c>
      <c r="E737" s="2">
        <v>1903</v>
      </c>
      <c r="F737" s="2"/>
      <c r="G737" s="2"/>
      <c r="H737" s="21">
        <f t="shared" si="11"/>
        <v>-1.0554089709762543E-2</v>
      </c>
      <c r="I737" s="4"/>
      <c r="J737" s="4"/>
      <c r="K737" s="4"/>
    </row>
    <row r="738" spans="2:11" ht="13.5" x14ac:dyDescent="0.35">
      <c r="B738" s="3">
        <v>43074</v>
      </c>
      <c r="C738" s="2">
        <v>3.74</v>
      </c>
      <c r="D738" s="2">
        <v>3.74</v>
      </c>
      <c r="E738" s="2">
        <v>8679</v>
      </c>
      <c r="F738" s="2"/>
      <c r="G738" s="2"/>
      <c r="H738" s="21">
        <f t="shared" si="11"/>
        <v>-2.6666666666666098E-3</v>
      </c>
      <c r="I738" s="4"/>
      <c r="J738" s="4"/>
      <c r="K738" s="4"/>
    </row>
    <row r="739" spans="2:11" ht="13.5" x14ac:dyDescent="0.35">
      <c r="B739" s="3">
        <v>43075</v>
      </c>
      <c r="C739" s="2">
        <v>3.79</v>
      </c>
      <c r="D739" s="2">
        <v>3.79</v>
      </c>
      <c r="E739" s="2">
        <v>1128</v>
      </c>
      <c r="F739" s="2"/>
      <c r="G739" s="2"/>
      <c r="H739" s="21">
        <f t="shared" si="11"/>
        <v>1.3368983957219202E-2</v>
      </c>
      <c r="I739" s="4"/>
      <c r="J739" s="4"/>
      <c r="K739" s="4"/>
    </row>
    <row r="740" spans="2:11" ht="13.5" x14ac:dyDescent="0.35">
      <c r="B740" s="3">
        <v>43076</v>
      </c>
      <c r="C740" s="2">
        <v>3.78</v>
      </c>
      <c r="D740" s="2">
        <v>3.78</v>
      </c>
      <c r="E740" s="2">
        <v>5965</v>
      </c>
      <c r="F740" s="2"/>
      <c r="G740" s="2"/>
      <c r="H740" s="21">
        <f t="shared" si="11"/>
        <v>-2.6385224274406943E-3</v>
      </c>
      <c r="I740" s="4"/>
      <c r="J740" s="4"/>
      <c r="K740" s="4"/>
    </row>
    <row r="741" spans="2:11" ht="13.5" x14ac:dyDescent="0.35">
      <c r="B741" s="3">
        <v>43077</v>
      </c>
      <c r="C741" s="2">
        <v>3.7</v>
      </c>
      <c r="D741" s="2">
        <v>3.7</v>
      </c>
      <c r="E741" s="2">
        <v>3927</v>
      </c>
      <c r="F741" s="2"/>
      <c r="G741" s="2"/>
      <c r="H741" s="21">
        <f t="shared" si="11"/>
        <v>-2.1164021164021066E-2</v>
      </c>
      <c r="I741" s="4"/>
      <c r="J741" s="4"/>
      <c r="K741" s="4"/>
    </row>
    <row r="742" spans="2:11" ht="13.5" x14ac:dyDescent="0.35">
      <c r="B742" s="3">
        <v>43080</v>
      </c>
      <c r="C742" s="2">
        <v>3.7</v>
      </c>
      <c r="D742" s="2">
        <v>3.7</v>
      </c>
      <c r="E742" s="2">
        <v>4965</v>
      </c>
      <c r="F742" s="2"/>
      <c r="G742" s="2"/>
      <c r="H742" s="21">
        <f t="shared" si="11"/>
        <v>0</v>
      </c>
      <c r="I742" s="4"/>
      <c r="J742" s="4"/>
      <c r="K742" s="4"/>
    </row>
    <row r="743" spans="2:11" ht="13.5" x14ac:dyDescent="0.35">
      <c r="B743" s="3">
        <v>43081</v>
      </c>
      <c r="C743" s="2">
        <v>3.69</v>
      </c>
      <c r="D743" s="2">
        <v>3.69</v>
      </c>
      <c r="E743" s="2">
        <v>963</v>
      </c>
      <c r="F743" s="2"/>
      <c r="G743" s="2"/>
      <c r="H743" s="21">
        <f t="shared" si="11"/>
        <v>-2.7027027027027649E-3</v>
      </c>
      <c r="I743" s="4"/>
      <c r="J743" s="4"/>
      <c r="K743" s="4"/>
    </row>
    <row r="744" spans="2:11" ht="13.5" x14ac:dyDescent="0.35">
      <c r="B744" s="3">
        <v>43082</v>
      </c>
      <c r="C744" s="2">
        <v>3.6</v>
      </c>
      <c r="D744" s="2">
        <v>3.6</v>
      </c>
      <c r="E744" s="2">
        <v>2049</v>
      </c>
      <c r="F744" s="2"/>
      <c r="G744" s="2"/>
      <c r="H744" s="21">
        <f t="shared" si="11"/>
        <v>-2.4390243902438987E-2</v>
      </c>
      <c r="I744" s="4"/>
      <c r="J744" s="4"/>
      <c r="K744" s="4"/>
    </row>
    <row r="745" spans="2:11" ht="13.5" x14ac:dyDescent="0.35">
      <c r="B745" s="3">
        <v>43083</v>
      </c>
      <c r="C745" s="2">
        <v>3.61</v>
      </c>
      <c r="D745" s="2">
        <v>3.61</v>
      </c>
      <c r="E745" s="2">
        <v>432</v>
      </c>
      <c r="F745" s="2"/>
      <c r="G745" s="2"/>
      <c r="H745" s="21">
        <f t="shared" si="11"/>
        <v>2.7777777777777185E-3</v>
      </c>
      <c r="I745" s="4"/>
      <c r="J745" s="4"/>
      <c r="K745" s="4"/>
    </row>
    <row r="746" spans="2:11" ht="13.5" x14ac:dyDescent="0.35">
      <c r="B746" s="3">
        <v>43084</v>
      </c>
      <c r="C746" s="2">
        <v>3.69</v>
      </c>
      <c r="D746" s="2">
        <v>3.69</v>
      </c>
      <c r="E746" s="2">
        <v>5080</v>
      </c>
      <c r="F746" s="2"/>
      <c r="G746" s="2"/>
      <c r="H746" s="21">
        <f t="shared" si="11"/>
        <v>2.2160664819944619E-2</v>
      </c>
      <c r="I746" s="4"/>
      <c r="J746" s="4"/>
      <c r="K746" s="4"/>
    </row>
    <row r="747" spans="2:11" ht="13.5" x14ac:dyDescent="0.35">
      <c r="B747" s="3">
        <v>43087</v>
      </c>
      <c r="C747" s="2">
        <v>3.63</v>
      </c>
      <c r="D747" s="2">
        <v>3.63</v>
      </c>
      <c r="E747" s="2">
        <v>5788</v>
      </c>
      <c r="F747" s="2"/>
      <c r="G747" s="2"/>
      <c r="H747" s="21">
        <f t="shared" si="11"/>
        <v>-1.6260162601626032E-2</v>
      </c>
      <c r="I747" s="4"/>
      <c r="J747" s="4"/>
      <c r="K747" s="4"/>
    </row>
    <row r="748" spans="2:11" ht="13.5" x14ac:dyDescent="0.35">
      <c r="B748" s="3">
        <v>43088</v>
      </c>
      <c r="C748" s="2">
        <v>3.63</v>
      </c>
      <c r="D748" s="2">
        <v>3.63</v>
      </c>
      <c r="E748" s="2">
        <v>12211</v>
      </c>
      <c r="F748" s="2"/>
      <c r="G748" s="2"/>
      <c r="H748" s="21">
        <f t="shared" si="11"/>
        <v>0</v>
      </c>
      <c r="I748" s="4"/>
      <c r="J748" s="4"/>
      <c r="K748" s="4"/>
    </row>
    <row r="749" spans="2:11" ht="13.5" x14ac:dyDescent="0.35">
      <c r="B749" s="3">
        <v>43089</v>
      </c>
      <c r="C749" s="2">
        <v>3.6</v>
      </c>
      <c r="D749" s="2">
        <v>3.6</v>
      </c>
      <c r="E749" s="2">
        <v>18120</v>
      </c>
      <c r="F749" s="2"/>
      <c r="G749" s="2"/>
      <c r="H749" s="21">
        <f t="shared" si="11"/>
        <v>-8.2644628099173018E-3</v>
      </c>
      <c r="I749" s="4"/>
      <c r="J749" s="4"/>
      <c r="K749" s="4"/>
    </row>
    <row r="750" spans="2:11" ht="13.5" x14ac:dyDescent="0.35">
      <c r="B750" s="3">
        <v>43090</v>
      </c>
      <c r="C750" s="2">
        <v>3.6</v>
      </c>
      <c r="D750" s="2">
        <v>3.6</v>
      </c>
      <c r="E750" s="2">
        <v>11776</v>
      </c>
      <c r="F750" s="2"/>
      <c r="G750" s="2"/>
      <c r="H750" s="21">
        <f t="shared" si="11"/>
        <v>0</v>
      </c>
      <c r="I750" s="4"/>
      <c r="J750" s="4"/>
      <c r="K750" s="4"/>
    </row>
    <row r="751" spans="2:11" ht="13.5" x14ac:dyDescent="0.35">
      <c r="B751" s="3">
        <v>43091</v>
      </c>
      <c r="C751" s="2">
        <v>3.6</v>
      </c>
      <c r="D751" s="2">
        <v>3.6</v>
      </c>
      <c r="E751" s="2">
        <v>1900</v>
      </c>
      <c r="F751" s="2"/>
      <c r="G751" s="2"/>
      <c r="H751" s="21">
        <f t="shared" si="11"/>
        <v>0</v>
      </c>
      <c r="I751" s="4"/>
      <c r="J751" s="4"/>
      <c r="K751" s="4"/>
    </row>
    <row r="752" spans="2:11" ht="13.5" x14ac:dyDescent="0.35">
      <c r="B752" s="3">
        <v>43094</v>
      </c>
      <c r="C752" s="2">
        <v>3.65</v>
      </c>
      <c r="D752" s="2">
        <v>3.65</v>
      </c>
      <c r="E752" s="2">
        <v>2027</v>
      </c>
      <c r="F752" s="2"/>
      <c r="G752" s="2"/>
      <c r="H752" s="21">
        <f t="shared" si="11"/>
        <v>1.388888888888884E-2</v>
      </c>
      <c r="I752" s="4"/>
      <c r="J752" s="4"/>
      <c r="K752" s="4"/>
    </row>
    <row r="753" spans="2:11" ht="13.5" x14ac:dyDescent="0.35">
      <c r="B753" s="3">
        <v>43095</v>
      </c>
      <c r="C753" s="2">
        <v>3.68</v>
      </c>
      <c r="D753" s="2">
        <v>3.68</v>
      </c>
      <c r="E753" s="2">
        <v>3066</v>
      </c>
      <c r="F753" s="2"/>
      <c r="G753" s="2"/>
      <c r="H753" s="21">
        <f t="shared" si="11"/>
        <v>8.2191780821918494E-3</v>
      </c>
      <c r="I753" s="4"/>
      <c r="J753" s="4"/>
      <c r="K753" s="4"/>
    </row>
    <row r="754" spans="2:11" ht="13.5" x14ac:dyDescent="0.35">
      <c r="B754" s="3">
        <v>43096</v>
      </c>
      <c r="C754" s="2">
        <v>3.65</v>
      </c>
      <c r="D754" s="2">
        <v>3.65</v>
      </c>
      <c r="E754" s="2">
        <v>3825</v>
      </c>
      <c r="F754" s="2"/>
      <c r="G754" s="2"/>
      <c r="H754" s="21">
        <f t="shared" si="11"/>
        <v>-8.1521739130435457E-3</v>
      </c>
      <c r="I754" s="4"/>
      <c r="J754" s="4"/>
      <c r="K754" s="4"/>
    </row>
    <row r="755" spans="2:11" ht="13.5" x14ac:dyDescent="0.35">
      <c r="B755" s="3">
        <v>43097</v>
      </c>
      <c r="C755" s="2">
        <v>3.68</v>
      </c>
      <c r="D755" s="2">
        <v>3.68</v>
      </c>
      <c r="E755" s="2">
        <v>1462</v>
      </c>
      <c r="F755" s="2"/>
      <c r="G755" s="2"/>
      <c r="H755" s="21">
        <f t="shared" si="11"/>
        <v>8.2191780821918494E-3</v>
      </c>
      <c r="I755" s="4"/>
      <c r="J755" s="4"/>
      <c r="K755" s="4"/>
    </row>
    <row r="756" spans="2:11" ht="13.5" x14ac:dyDescent="0.35">
      <c r="B756" s="3">
        <v>43098</v>
      </c>
      <c r="C756" s="2">
        <v>3.59</v>
      </c>
      <c r="D756" s="2">
        <v>3.59</v>
      </c>
      <c r="E756" s="2">
        <v>476</v>
      </c>
      <c r="F756" s="2"/>
      <c r="G756" s="2"/>
      <c r="H756" s="21">
        <f t="shared" si="11"/>
        <v>-2.4456521739130516E-2</v>
      </c>
      <c r="I756" s="4"/>
      <c r="J756" s="4"/>
      <c r="K756" s="4"/>
    </row>
    <row r="757" spans="2:11" ht="13.5" x14ac:dyDescent="0.35">
      <c r="B757" s="3">
        <v>43102</v>
      </c>
      <c r="C757" s="2">
        <v>3.69</v>
      </c>
      <c r="D757" s="2">
        <v>3.69</v>
      </c>
      <c r="E757" s="2">
        <v>21</v>
      </c>
      <c r="F757" s="2"/>
      <c r="G757" s="2"/>
      <c r="H757" s="21">
        <f t="shared" si="11"/>
        <v>2.7855153203342645E-2</v>
      </c>
      <c r="I757" s="4"/>
      <c r="J757" s="4"/>
      <c r="K757" s="4"/>
    </row>
    <row r="758" spans="2:11" ht="13.5" x14ac:dyDescent="0.35">
      <c r="B758" s="3">
        <v>43103</v>
      </c>
      <c r="C758" s="2">
        <v>3.72</v>
      </c>
      <c r="D758" s="2">
        <v>3.72</v>
      </c>
      <c r="E758" s="2">
        <v>1500</v>
      </c>
      <c r="F758" s="2"/>
      <c r="G758" s="2"/>
      <c r="H758" s="21">
        <f t="shared" si="11"/>
        <v>8.1300813008130749E-3</v>
      </c>
      <c r="I758" s="4"/>
      <c r="J758" s="4"/>
      <c r="K758" s="4"/>
    </row>
    <row r="759" spans="2:11" ht="13.5" x14ac:dyDescent="0.35">
      <c r="B759" s="3">
        <v>43104</v>
      </c>
      <c r="C759" s="2">
        <v>3.7</v>
      </c>
      <c r="D759" s="2">
        <v>3.7</v>
      </c>
      <c r="E759" s="2">
        <v>500</v>
      </c>
      <c r="F759" s="2"/>
      <c r="G759" s="2"/>
      <c r="H759" s="21">
        <f t="shared" si="11"/>
        <v>-5.3763440860215101E-3</v>
      </c>
      <c r="I759" s="4"/>
      <c r="J759" s="4"/>
      <c r="K759" s="4"/>
    </row>
    <row r="760" spans="2:11" ht="13.5" x14ac:dyDescent="0.35">
      <c r="B760" s="3">
        <v>43105</v>
      </c>
      <c r="C760" s="2">
        <v>3.62</v>
      </c>
      <c r="D760" s="2">
        <v>3.62</v>
      </c>
      <c r="E760" s="2">
        <v>4755</v>
      </c>
      <c r="F760" s="2"/>
      <c r="G760" s="2"/>
      <c r="H760" s="21">
        <f t="shared" si="11"/>
        <v>-2.162162162162164E-2</v>
      </c>
      <c r="I760" s="4"/>
      <c r="J760" s="4"/>
      <c r="K760" s="4"/>
    </row>
    <row r="761" spans="2:11" ht="13.5" x14ac:dyDescent="0.35">
      <c r="B761" s="3">
        <v>43108</v>
      </c>
      <c r="C761" s="2">
        <v>3.63</v>
      </c>
      <c r="D761" s="2">
        <v>3.63</v>
      </c>
      <c r="E761" s="2">
        <v>1190</v>
      </c>
      <c r="F761" s="2"/>
      <c r="G761" s="2"/>
      <c r="H761" s="21">
        <f t="shared" si="11"/>
        <v>2.7624309392264602E-3</v>
      </c>
      <c r="I761" s="4"/>
      <c r="J761" s="4"/>
      <c r="K761" s="4"/>
    </row>
    <row r="762" spans="2:11" ht="13.5" x14ac:dyDescent="0.35">
      <c r="B762" s="3">
        <v>43109</v>
      </c>
      <c r="C762" s="2">
        <v>3.63</v>
      </c>
      <c r="D762" s="2">
        <v>3.63</v>
      </c>
      <c r="E762" s="2">
        <v>3524</v>
      </c>
      <c r="F762" s="2"/>
      <c r="G762" s="2"/>
      <c r="H762" s="21">
        <f t="shared" si="11"/>
        <v>0</v>
      </c>
      <c r="I762" s="4"/>
      <c r="J762" s="4"/>
      <c r="K762" s="4"/>
    </row>
    <row r="763" spans="2:11" ht="13.5" x14ac:dyDescent="0.35">
      <c r="B763" s="3">
        <v>43110</v>
      </c>
      <c r="C763" s="2">
        <v>3.63</v>
      </c>
      <c r="D763" s="2">
        <v>3.63</v>
      </c>
      <c r="E763" s="2">
        <v>1684</v>
      </c>
      <c r="F763" s="2"/>
      <c r="G763" s="2"/>
      <c r="H763" s="21">
        <f t="shared" si="11"/>
        <v>0</v>
      </c>
      <c r="I763" s="4"/>
      <c r="J763" s="4"/>
      <c r="K763" s="4"/>
    </row>
    <row r="764" spans="2:11" ht="13.5" x14ac:dyDescent="0.35">
      <c r="B764" s="3">
        <v>43111</v>
      </c>
      <c r="C764" s="2">
        <v>3.64</v>
      </c>
      <c r="D764" s="2">
        <v>3.64</v>
      </c>
      <c r="E764" s="2">
        <v>196</v>
      </c>
      <c r="F764" s="2"/>
      <c r="G764" s="2"/>
      <c r="H764" s="21">
        <f t="shared" si="11"/>
        <v>2.7548209366391823E-3</v>
      </c>
      <c r="I764" s="4"/>
      <c r="J764" s="4"/>
      <c r="K764" s="4"/>
    </row>
    <row r="765" spans="2:11" ht="13.5" x14ac:dyDescent="0.35">
      <c r="B765" s="3">
        <v>43112</v>
      </c>
      <c r="C765" s="2">
        <v>3.68</v>
      </c>
      <c r="D765" s="2">
        <v>3.68</v>
      </c>
      <c r="E765" s="2">
        <v>9234</v>
      </c>
      <c r="F765" s="2"/>
      <c r="G765" s="2"/>
      <c r="H765" s="21">
        <f t="shared" si="11"/>
        <v>1.0989010989010999E-2</v>
      </c>
      <c r="I765" s="4"/>
      <c r="J765" s="4"/>
      <c r="K765" s="4"/>
    </row>
    <row r="766" spans="2:11" ht="13.5" x14ac:dyDescent="0.35">
      <c r="B766" s="3">
        <v>43115</v>
      </c>
      <c r="C766" s="2">
        <v>3.65</v>
      </c>
      <c r="D766" s="2">
        <v>3.65</v>
      </c>
      <c r="E766" s="2">
        <v>30258</v>
      </c>
      <c r="F766" s="2"/>
      <c r="G766" s="2"/>
      <c r="H766" s="21">
        <f t="shared" si="11"/>
        <v>-8.1521739130435457E-3</v>
      </c>
      <c r="I766" s="4"/>
      <c r="J766" s="4"/>
      <c r="K766" s="4"/>
    </row>
    <row r="767" spans="2:11" ht="13.5" x14ac:dyDescent="0.35">
      <c r="B767" s="3">
        <v>43116</v>
      </c>
      <c r="C767" s="2">
        <v>3.6</v>
      </c>
      <c r="D767" s="2">
        <v>3.6</v>
      </c>
      <c r="E767" s="2">
        <v>680</v>
      </c>
      <c r="F767" s="2"/>
      <c r="G767" s="2"/>
      <c r="H767" s="21">
        <f t="shared" si="11"/>
        <v>-1.3698630136986254E-2</v>
      </c>
      <c r="I767" s="4"/>
      <c r="J767" s="4"/>
      <c r="K767" s="4"/>
    </row>
    <row r="768" spans="2:11" ht="13.5" x14ac:dyDescent="0.35">
      <c r="B768" s="3">
        <v>43117</v>
      </c>
      <c r="C768" s="2">
        <v>3.71</v>
      </c>
      <c r="D768" s="2">
        <v>3.71</v>
      </c>
      <c r="E768" s="2">
        <v>2112</v>
      </c>
      <c r="F768" s="2"/>
      <c r="G768" s="2"/>
      <c r="H768" s="21">
        <f t="shared" si="11"/>
        <v>3.055555555555552E-2</v>
      </c>
      <c r="I768" s="4"/>
      <c r="J768" s="4"/>
      <c r="K768" s="4"/>
    </row>
    <row r="769" spans="2:11" ht="13.5" x14ac:dyDescent="0.35">
      <c r="B769" s="3">
        <v>43118</v>
      </c>
      <c r="C769" s="2">
        <v>3.73</v>
      </c>
      <c r="D769" s="2">
        <v>3.73</v>
      </c>
      <c r="E769" s="2">
        <v>4287</v>
      </c>
      <c r="F769" s="2"/>
      <c r="G769" s="2"/>
      <c r="H769" s="21">
        <f t="shared" si="11"/>
        <v>5.3908355795148294E-3</v>
      </c>
      <c r="I769" s="4"/>
      <c r="J769" s="4"/>
      <c r="K769" s="4"/>
    </row>
    <row r="770" spans="2:11" ht="13.5" x14ac:dyDescent="0.35">
      <c r="B770" s="3">
        <v>43119</v>
      </c>
      <c r="C770" s="2">
        <v>3.75</v>
      </c>
      <c r="D770" s="2">
        <v>3.75</v>
      </c>
      <c r="E770" s="2">
        <v>1543</v>
      </c>
      <c r="F770" s="2"/>
      <c r="G770" s="2"/>
      <c r="H770" s="21">
        <f t="shared" si="11"/>
        <v>5.3619302949061707E-3</v>
      </c>
      <c r="I770" s="4"/>
      <c r="J770" s="4"/>
      <c r="K770" s="4"/>
    </row>
    <row r="771" spans="2:11" ht="13.5" x14ac:dyDescent="0.35">
      <c r="B771" s="3">
        <v>43122</v>
      </c>
      <c r="C771" s="2">
        <v>3.75</v>
      </c>
      <c r="D771" s="2">
        <v>3.75</v>
      </c>
      <c r="E771" s="2">
        <v>2495</v>
      </c>
      <c r="F771" s="2"/>
      <c r="G771" s="2"/>
      <c r="H771" s="21">
        <f t="shared" si="11"/>
        <v>0</v>
      </c>
      <c r="I771" s="4"/>
      <c r="J771" s="4"/>
      <c r="K771" s="4"/>
    </row>
    <row r="772" spans="2:11" ht="13.5" x14ac:dyDescent="0.35">
      <c r="B772" s="3">
        <v>43123</v>
      </c>
      <c r="C772" s="2">
        <v>3.7</v>
      </c>
      <c r="D772" s="2">
        <v>3.7</v>
      </c>
      <c r="E772" s="2">
        <v>10243</v>
      </c>
      <c r="F772" s="2"/>
      <c r="G772" s="2"/>
      <c r="H772" s="21">
        <f t="shared" si="11"/>
        <v>-1.3333333333333286E-2</v>
      </c>
      <c r="I772" s="4"/>
      <c r="J772" s="4"/>
      <c r="K772" s="4"/>
    </row>
    <row r="773" spans="2:11" ht="13.5" x14ac:dyDescent="0.35">
      <c r="B773" s="3">
        <v>43124</v>
      </c>
      <c r="C773" s="2">
        <v>3.6</v>
      </c>
      <c r="D773" s="2">
        <v>3.6</v>
      </c>
      <c r="E773" s="2">
        <v>3325</v>
      </c>
      <c r="F773" s="2"/>
      <c r="G773" s="2"/>
      <c r="H773" s="21">
        <f t="shared" si="11"/>
        <v>-2.7027027027027049E-2</v>
      </c>
      <c r="I773" s="4"/>
      <c r="J773" s="4"/>
      <c r="K773" s="4"/>
    </row>
    <row r="774" spans="2:11" ht="13.5" x14ac:dyDescent="0.35">
      <c r="B774" s="3">
        <v>43125</v>
      </c>
      <c r="C774" s="2">
        <v>3.59</v>
      </c>
      <c r="D774" s="2">
        <v>3.59</v>
      </c>
      <c r="E774" s="2">
        <v>2885</v>
      </c>
      <c r="F774" s="2"/>
      <c r="G774" s="2"/>
      <c r="H774" s="21">
        <f t="shared" si="11"/>
        <v>-2.7777777777778421E-3</v>
      </c>
      <c r="I774" s="4"/>
      <c r="J774" s="4"/>
      <c r="K774" s="4"/>
    </row>
    <row r="775" spans="2:11" ht="13.5" x14ac:dyDescent="0.35">
      <c r="B775" s="3">
        <v>43126</v>
      </c>
      <c r="C775" s="2">
        <v>3.64</v>
      </c>
      <c r="D775" s="2">
        <v>3.64</v>
      </c>
      <c r="E775" s="2">
        <v>4868</v>
      </c>
      <c r="F775" s="2"/>
      <c r="G775" s="2"/>
      <c r="H775" s="21">
        <f t="shared" ref="H775:H838" si="12">(D775-D774)/D774</f>
        <v>1.3927576601671383E-2</v>
      </c>
      <c r="I775" s="4"/>
      <c r="J775" s="4"/>
      <c r="K775" s="4"/>
    </row>
    <row r="776" spans="2:11" ht="13.5" x14ac:dyDescent="0.35">
      <c r="B776" s="3">
        <v>43129</v>
      </c>
      <c r="C776" s="2">
        <v>3.65</v>
      </c>
      <c r="D776" s="2">
        <v>3.65</v>
      </c>
      <c r="E776" s="2">
        <v>4524</v>
      </c>
      <c r="F776" s="2"/>
      <c r="G776" s="2"/>
      <c r="H776" s="21">
        <f t="shared" si="12"/>
        <v>2.7472527472526885E-3</v>
      </c>
      <c r="I776" s="4"/>
      <c r="J776" s="4"/>
      <c r="K776" s="4"/>
    </row>
    <row r="777" spans="2:11" ht="13.5" x14ac:dyDescent="0.35">
      <c r="B777" s="3">
        <v>43130</v>
      </c>
      <c r="C777" s="2">
        <v>3.65</v>
      </c>
      <c r="D777" s="2">
        <v>3.65</v>
      </c>
      <c r="E777" s="2">
        <v>819</v>
      </c>
      <c r="F777" s="2"/>
      <c r="G777" s="2"/>
      <c r="H777" s="21">
        <f t="shared" si="12"/>
        <v>0</v>
      </c>
      <c r="I777" s="4"/>
      <c r="J777" s="4"/>
      <c r="K777" s="4"/>
    </row>
    <row r="778" spans="2:11" ht="13.5" x14ac:dyDescent="0.35">
      <c r="B778" s="3">
        <v>43131</v>
      </c>
      <c r="C778" s="2">
        <v>3.6</v>
      </c>
      <c r="D778" s="2">
        <v>3.6</v>
      </c>
      <c r="E778" s="2">
        <v>27004</v>
      </c>
      <c r="F778" s="2"/>
      <c r="G778" s="2"/>
      <c r="H778" s="21">
        <f t="shared" si="12"/>
        <v>-1.3698630136986254E-2</v>
      </c>
      <c r="I778" s="4"/>
      <c r="J778" s="4"/>
      <c r="K778" s="4"/>
    </row>
    <row r="779" spans="2:11" ht="13.5" x14ac:dyDescent="0.35">
      <c r="B779" s="3">
        <v>43132</v>
      </c>
      <c r="C779" s="2">
        <v>3.7</v>
      </c>
      <c r="D779" s="2">
        <v>3.7</v>
      </c>
      <c r="E779" s="2">
        <v>8717</v>
      </c>
      <c r="F779" s="2"/>
      <c r="G779" s="2"/>
      <c r="H779" s="21">
        <f t="shared" si="12"/>
        <v>2.7777777777777801E-2</v>
      </c>
      <c r="I779" s="4"/>
      <c r="J779" s="4"/>
      <c r="K779" s="4"/>
    </row>
    <row r="780" spans="2:11" ht="13.5" x14ac:dyDescent="0.35">
      <c r="B780" s="3">
        <v>43133</v>
      </c>
      <c r="C780" s="2">
        <v>3.74</v>
      </c>
      <c r="D780" s="2">
        <v>3.74</v>
      </c>
      <c r="E780" s="2">
        <v>26003</v>
      </c>
      <c r="F780" s="2"/>
      <c r="G780" s="2"/>
      <c r="H780" s="21">
        <f t="shared" si="12"/>
        <v>1.081081081081082E-2</v>
      </c>
      <c r="I780" s="4"/>
      <c r="J780" s="4"/>
      <c r="K780" s="4"/>
    </row>
    <row r="781" spans="2:11" ht="13.5" x14ac:dyDescent="0.35">
      <c r="B781" s="3">
        <v>43136</v>
      </c>
      <c r="C781" s="2">
        <v>3.96</v>
      </c>
      <c r="D781" s="2">
        <v>3.96</v>
      </c>
      <c r="E781" s="2">
        <v>32674</v>
      </c>
      <c r="F781" s="2"/>
      <c r="G781" s="2"/>
      <c r="H781" s="21">
        <f t="shared" si="12"/>
        <v>5.8823529411764636E-2</v>
      </c>
      <c r="I781" s="4"/>
      <c r="J781" s="4"/>
      <c r="K781" s="4"/>
    </row>
    <row r="782" spans="2:11" ht="13.5" x14ac:dyDescent="0.35">
      <c r="B782" s="3">
        <v>43137</v>
      </c>
      <c r="C782" s="2">
        <v>4.2</v>
      </c>
      <c r="D782" s="2">
        <v>4.2</v>
      </c>
      <c r="E782" s="2">
        <v>64961</v>
      </c>
      <c r="F782" s="2"/>
      <c r="G782" s="2"/>
      <c r="H782" s="21">
        <f t="shared" si="12"/>
        <v>6.0606060606060663E-2</v>
      </c>
      <c r="I782" s="4"/>
      <c r="J782" s="4"/>
      <c r="K782" s="4"/>
    </row>
    <row r="783" spans="2:11" ht="13.5" x14ac:dyDescent="0.35">
      <c r="B783" s="3">
        <v>43138</v>
      </c>
      <c r="C783" s="2">
        <v>4.12</v>
      </c>
      <c r="D783" s="2">
        <v>4.12</v>
      </c>
      <c r="E783" s="2">
        <v>25126</v>
      </c>
      <c r="F783" s="2"/>
      <c r="G783" s="2"/>
      <c r="H783" s="21">
        <f t="shared" si="12"/>
        <v>-1.9047619047619063E-2</v>
      </c>
      <c r="I783" s="4"/>
      <c r="J783" s="4"/>
      <c r="K783" s="4"/>
    </row>
    <row r="784" spans="2:11" ht="13.5" x14ac:dyDescent="0.35">
      <c r="B784" s="3">
        <v>43139</v>
      </c>
      <c r="C784" s="2">
        <v>4.0599999999999996</v>
      </c>
      <c r="D784" s="2">
        <v>4.0599999999999996</v>
      </c>
      <c r="E784" s="2">
        <v>6595</v>
      </c>
      <c r="F784" s="2"/>
      <c r="G784" s="2"/>
      <c r="H784" s="21">
        <f t="shared" si="12"/>
        <v>-1.4563106796116625E-2</v>
      </c>
      <c r="I784" s="4"/>
      <c r="J784" s="4"/>
      <c r="K784" s="4"/>
    </row>
    <row r="785" spans="2:11" ht="13.5" x14ac:dyDescent="0.35">
      <c r="B785" s="3">
        <v>43140</v>
      </c>
      <c r="C785" s="2">
        <v>4.0599999999999996</v>
      </c>
      <c r="D785" s="2">
        <v>4.0599999999999996</v>
      </c>
      <c r="E785" s="2">
        <v>7508</v>
      </c>
      <c r="F785" s="2"/>
      <c r="G785" s="2"/>
      <c r="H785" s="21">
        <f t="shared" si="12"/>
        <v>0</v>
      </c>
      <c r="I785" s="4"/>
      <c r="J785" s="4"/>
      <c r="K785" s="4"/>
    </row>
    <row r="786" spans="2:11" ht="13.5" x14ac:dyDescent="0.35">
      <c r="B786" s="3">
        <v>43143</v>
      </c>
      <c r="C786" s="2">
        <v>4</v>
      </c>
      <c r="D786" s="2">
        <v>4</v>
      </c>
      <c r="E786" s="2">
        <v>2492</v>
      </c>
      <c r="F786" s="2"/>
      <c r="G786" s="2"/>
      <c r="H786" s="21">
        <f t="shared" si="12"/>
        <v>-1.4778325123152615E-2</v>
      </c>
      <c r="I786" s="4"/>
      <c r="J786" s="4"/>
      <c r="K786" s="4"/>
    </row>
    <row r="787" spans="2:11" ht="13.5" x14ac:dyDescent="0.35">
      <c r="B787" s="3">
        <v>43144</v>
      </c>
      <c r="C787" s="2">
        <v>4</v>
      </c>
      <c r="D787" s="2">
        <v>4</v>
      </c>
      <c r="E787" s="2">
        <v>2605</v>
      </c>
      <c r="F787" s="2"/>
      <c r="G787" s="2"/>
      <c r="H787" s="21">
        <f t="shared" si="12"/>
        <v>0</v>
      </c>
      <c r="I787" s="4"/>
      <c r="J787" s="4"/>
      <c r="K787" s="4"/>
    </row>
    <row r="788" spans="2:11" ht="13.5" x14ac:dyDescent="0.35">
      <c r="B788" s="3">
        <v>43145</v>
      </c>
      <c r="C788" s="2">
        <v>3.9</v>
      </c>
      <c r="D788" s="2">
        <v>3.9</v>
      </c>
      <c r="E788" s="2">
        <v>16192</v>
      </c>
      <c r="F788" s="2"/>
      <c r="G788" s="2"/>
      <c r="H788" s="21">
        <f t="shared" si="12"/>
        <v>-2.5000000000000022E-2</v>
      </c>
      <c r="I788" s="4"/>
      <c r="J788" s="4"/>
      <c r="K788" s="4"/>
    </row>
    <row r="789" spans="2:11" ht="13.5" x14ac:dyDescent="0.35">
      <c r="B789" s="3">
        <v>43146</v>
      </c>
      <c r="C789" s="2">
        <v>3.97</v>
      </c>
      <c r="D789" s="2">
        <v>3.97</v>
      </c>
      <c r="E789" s="2">
        <v>1220</v>
      </c>
      <c r="F789" s="2"/>
      <c r="G789" s="2"/>
      <c r="H789" s="21">
        <f t="shared" si="12"/>
        <v>1.7948717948718024E-2</v>
      </c>
      <c r="I789" s="4"/>
      <c r="J789" s="4"/>
      <c r="K789" s="4"/>
    </row>
    <row r="790" spans="2:11" ht="13.5" x14ac:dyDescent="0.35">
      <c r="B790" s="3">
        <v>43147</v>
      </c>
      <c r="C790" s="2">
        <v>3.9</v>
      </c>
      <c r="D790" s="2">
        <v>3.9</v>
      </c>
      <c r="E790" s="2">
        <v>6760</v>
      </c>
      <c r="F790" s="2"/>
      <c r="G790" s="2"/>
      <c r="H790" s="21">
        <f t="shared" si="12"/>
        <v>-1.7632241813602085E-2</v>
      </c>
      <c r="I790" s="4"/>
      <c r="J790" s="4"/>
      <c r="K790" s="4"/>
    </row>
    <row r="791" spans="2:11" ht="13.5" x14ac:dyDescent="0.35">
      <c r="B791" s="3">
        <v>43150</v>
      </c>
      <c r="C791" s="2">
        <v>3.85</v>
      </c>
      <c r="D791" s="2">
        <v>3.85</v>
      </c>
      <c r="E791" s="2">
        <v>1401</v>
      </c>
      <c r="F791" s="2"/>
      <c r="G791" s="2"/>
      <c r="H791" s="21">
        <f t="shared" si="12"/>
        <v>-1.2820512820512775E-2</v>
      </c>
      <c r="I791" s="4"/>
      <c r="J791" s="4"/>
      <c r="K791" s="4"/>
    </row>
    <row r="792" spans="2:11" ht="13.5" x14ac:dyDescent="0.35">
      <c r="B792" s="3">
        <v>43151</v>
      </c>
      <c r="C792" s="2">
        <v>3.86</v>
      </c>
      <c r="D792" s="2">
        <v>3.86</v>
      </c>
      <c r="E792" s="2">
        <v>6875</v>
      </c>
      <c r="F792" s="2"/>
      <c r="G792" s="2"/>
      <c r="H792" s="21">
        <f t="shared" si="12"/>
        <v>2.5974025974025419E-3</v>
      </c>
      <c r="I792" s="4"/>
      <c r="J792" s="4"/>
      <c r="K792" s="4"/>
    </row>
    <row r="793" spans="2:11" ht="13.5" x14ac:dyDescent="0.35">
      <c r="B793" s="3">
        <v>43152</v>
      </c>
      <c r="C793" s="2">
        <v>3.9</v>
      </c>
      <c r="D793" s="2">
        <v>3.9</v>
      </c>
      <c r="E793" s="2">
        <v>4474</v>
      </c>
      <c r="F793" s="2"/>
      <c r="G793" s="2"/>
      <c r="H793" s="21">
        <f t="shared" si="12"/>
        <v>1.0362694300518144E-2</v>
      </c>
      <c r="I793" s="4"/>
      <c r="J793" s="4"/>
      <c r="K793" s="4"/>
    </row>
    <row r="794" spans="2:11" ht="13.5" x14ac:dyDescent="0.35">
      <c r="B794" s="3">
        <v>43153</v>
      </c>
      <c r="C794" s="2">
        <v>3.89</v>
      </c>
      <c r="D794" s="2">
        <v>3.89</v>
      </c>
      <c r="E794" s="2">
        <v>3800</v>
      </c>
      <c r="F794" s="2"/>
      <c r="G794" s="2"/>
      <c r="H794" s="21">
        <f t="shared" si="12"/>
        <v>-2.5641025641025095E-3</v>
      </c>
      <c r="I794" s="4"/>
      <c r="J794" s="4"/>
      <c r="K794" s="4"/>
    </row>
    <row r="795" spans="2:11" ht="13.5" x14ac:dyDescent="0.35">
      <c r="B795" s="3">
        <v>43154</v>
      </c>
      <c r="C795" s="2">
        <v>3.8</v>
      </c>
      <c r="D795" s="2">
        <v>3.8</v>
      </c>
      <c r="E795" s="2">
        <v>8000</v>
      </c>
      <c r="F795" s="2"/>
      <c r="G795" s="2"/>
      <c r="H795" s="21">
        <f t="shared" si="12"/>
        <v>-2.3136246786632467E-2</v>
      </c>
      <c r="I795" s="4"/>
      <c r="J795" s="4"/>
      <c r="K795" s="4"/>
    </row>
    <row r="796" spans="2:11" ht="13.5" x14ac:dyDescent="0.35">
      <c r="B796" s="3">
        <v>43157</v>
      </c>
      <c r="C796" s="2">
        <v>3.74</v>
      </c>
      <c r="D796" s="2">
        <v>3.74</v>
      </c>
      <c r="E796" s="2">
        <v>14554</v>
      </c>
      <c r="F796" s="2"/>
      <c r="G796" s="2"/>
      <c r="H796" s="21">
        <f t="shared" si="12"/>
        <v>-1.5789473684210423E-2</v>
      </c>
      <c r="I796" s="4"/>
      <c r="J796" s="4"/>
      <c r="K796" s="4"/>
    </row>
    <row r="797" spans="2:11" ht="13.5" x14ac:dyDescent="0.35">
      <c r="B797" s="3">
        <v>43158</v>
      </c>
      <c r="C797" s="2">
        <v>3.69</v>
      </c>
      <c r="D797" s="2">
        <v>3.69</v>
      </c>
      <c r="E797" s="2">
        <v>37394</v>
      </c>
      <c r="F797" s="2"/>
      <c r="G797" s="2"/>
      <c r="H797" s="21">
        <f t="shared" si="12"/>
        <v>-1.3368983957219322E-2</v>
      </c>
      <c r="I797" s="4"/>
      <c r="J797" s="4"/>
      <c r="K797" s="4"/>
    </row>
    <row r="798" spans="2:11" ht="13.5" x14ac:dyDescent="0.35">
      <c r="B798" s="3">
        <v>43159</v>
      </c>
      <c r="C798" s="2">
        <v>3.8</v>
      </c>
      <c r="D798" s="2">
        <v>3.8</v>
      </c>
      <c r="E798" s="2">
        <v>7809</v>
      </c>
      <c r="F798" s="2"/>
      <c r="G798" s="2"/>
      <c r="H798" s="21">
        <f t="shared" si="12"/>
        <v>2.9810298102980998E-2</v>
      </c>
      <c r="I798" s="4"/>
      <c r="J798" s="4"/>
      <c r="K798" s="4"/>
    </row>
    <row r="799" spans="2:11" ht="13.5" x14ac:dyDescent="0.35">
      <c r="B799" s="3">
        <v>43160</v>
      </c>
      <c r="C799" s="2">
        <v>3.8</v>
      </c>
      <c r="D799" s="2">
        <v>3.8</v>
      </c>
      <c r="E799" s="2">
        <v>5674</v>
      </c>
      <c r="F799" s="2"/>
      <c r="G799" s="2"/>
      <c r="H799" s="21">
        <f t="shared" si="12"/>
        <v>0</v>
      </c>
      <c r="I799" s="4"/>
      <c r="J799" s="4"/>
      <c r="K799" s="4"/>
    </row>
    <row r="800" spans="2:11" ht="13.5" x14ac:dyDescent="0.35">
      <c r="B800" s="3">
        <v>43161</v>
      </c>
      <c r="C800" s="2">
        <v>3.78</v>
      </c>
      <c r="D800" s="2">
        <v>3.78</v>
      </c>
      <c r="E800" s="2">
        <v>29670</v>
      </c>
      <c r="F800" s="2"/>
      <c r="G800" s="2"/>
      <c r="H800" s="21">
        <f t="shared" si="12"/>
        <v>-5.2631578947368472E-3</v>
      </c>
      <c r="I800" s="4"/>
      <c r="J800" s="4"/>
      <c r="K800" s="4"/>
    </row>
    <row r="801" spans="2:11" ht="13.5" x14ac:dyDescent="0.35">
      <c r="B801" s="3">
        <v>43164</v>
      </c>
      <c r="C801" s="2">
        <v>3.78</v>
      </c>
      <c r="D801" s="2">
        <v>3.78</v>
      </c>
      <c r="E801" s="2">
        <v>24820</v>
      </c>
      <c r="F801" s="2"/>
      <c r="G801" s="2"/>
      <c r="H801" s="21">
        <f t="shared" si="12"/>
        <v>0</v>
      </c>
      <c r="I801" s="4"/>
      <c r="J801" s="4"/>
      <c r="K801" s="4"/>
    </row>
    <row r="802" spans="2:11" ht="13.5" x14ac:dyDescent="0.35">
      <c r="B802" s="3">
        <v>43165</v>
      </c>
      <c r="C802" s="2">
        <v>3.69</v>
      </c>
      <c r="D802" s="2">
        <v>3.69</v>
      </c>
      <c r="E802" s="2">
        <v>28435</v>
      </c>
      <c r="F802" s="2"/>
      <c r="G802" s="2"/>
      <c r="H802" s="21">
        <f t="shared" si="12"/>
        <v>-2.3809523809523774E-2</v>
      </c>
      <c r="I802" s="4"/>
      <c r="J802" s="4"/>
      <c r="K802" s="4"/>
    </row>
    <row r="803" spans="2:11" ht="13.5" x14ac:dyDescent="0.35">
      <c r="B803" s="3">
        <v>43166</v>
      </c>
      <c r="C803" s="2">
        <v>3.78</v>
      </c>
      <c r="D803" s="2">
        <v>3.78</v>
      </c>
      <c r="E803" s="2">
        <v>95512</v>
      </c>
      <c r="F803" s="2"/>
      <c r="G803" s="2"/>
      <c r="H803" s="21">
        <f t="shared" si="12"/>
        <v>2.4390243902438987E-2</v>
      </c>
      <c r="I803" s="4"/>
      <c r="J803" s="4"/>
      <c r="K803" s="4"/>
    </row>
    <row r="804" spans="2:11" ht="13.5" x14ac:dyDescent="0.35">
      <c r="B804" s="3">
        <v>43167</v>
      </c>
      <c r="C804" s="2">
        <v>3.88</v>
      </c>
      <c r="D804" s="2">
        <v>3.88</v>
      </c>
      <c r="E804" s="2">
        <v>7559</v>
      </c>
      <c r="F804" s="2"/>
      <c r="G804" s="2"/>
      <c r="H804" s="21">
        <f t="shared" si="12"/>
        <v>2.6455026455026481E-2</v>
      </c>
      <c r="I804" s="4"/>
      <c r="J804" s="4"/>
      <c r="K804" s="4"/>
    </row>
    <row r="805" spans="2:11" ht="13.5" x14ac:dyDescent="0.35">
      <c r="B805" s="3">
        <v>43168</v>
      </c>
      <c r="C805" s="2">
        <v>3.82</v>
      </c>
      <c r="D805" s="2">
        <v>3.82</v>
      </c>
      <c r="E805" s="2">
        <v>2600</v>
      </c>
      <c r="F805" s="2"/>
      <c r="G805" s="2"/>
      <c r="H805" s="21">
        <f t="shared" si="12"/>
        <v>-1.546391752577321E-2</v>
      </c>
      <c r="I805" s="4"/>
      <c r="J805" s="4"/>
      <c r="K805" s="4"/>
    </row>
    <row r="806" spans="2:11" ht="13.5" x14ac:dyDescent="0.35">
      <c r="B806" s="3">
        <v>43171</v>
      </c>
      <c r="C806" s="2">
        <v>3.8</v>
      </c>
      <c r="D806" s="2">
        <v>3.8</v>
      </c>
      <c r="E806" s="2">
        <v>3145</v>
      </c>
      <c r="F806" s="2"/>
      <c r="G806" s="2"/>
      <c r="H806" s="21">
        <f t="shared" si="12"/>
        <v>-5.2356020942408424E-3</v>
      </c>
      <c r="I806" s="4"/>
      <c r="J806" s="4"/>
      <c r="K806" s="4"/>
    </row>
    <row r="807" spans="2:11" ht="13.5" x14ac:dyDescent="0.35">
      <c r="B807" s="3">
        <v>43172</v>
      </c>
      <c r="C807" s="2">
        <v>3.91</v>
      </c>
      <c r="D807" s="2">
        <v>3.91</v>
      </c>
      <c r="E807" s="2">
        <v>20315</v>
      </c>
      <c r="F807" s="2"/>
      <c r="G807" s="2"/>
      <c r="H807" s="21">
        <f t="shared" si="12"/>
        <v>2.8947368421052718E-2</v>
      </c>
      <c r="I807" s="4"/>
      <c r="J807" s="4"/>
      <c r="K807" s="4"/>
    </row>
    <row r="808" spans="2:11" ht="13.5" x14ac:dyDescent="0.35">
      <c r="B808" s="3">
        <v>43173</v>
      </c>
      <c r="C808" s="2">
        <v>3.9</v>
      </c>
      <c r="D808" s="2">
        <v>3.9</v>
      </c>
      <c r="E808" s="2">
        <v>3395</v>
      </c>
      <c r="F808" s="2"/>
      <c r="G808" s="2"/>
      <c r="H808" s="21">
        <f t="shared" si="12"/>
        <v>-2.5575447570333068E-3</v>
      </c>
      <c r="I808" s="4"/>
      <c r="J808" s="4"/>
      <c r="K808" s="4"/>
    </row>
    <row r="809" spans="2:11" ht="13.5" x14ac:dyDescent="0.35">
      <c r="B809" s="3">
        <v>43174</v>
      </c>
      <c r="C809" s="2">
        <v>3.9</v>
      </c>
      <c r="D809" s="2">
        <v>3.9</v>
      </c>
      <c r="E809" s="2">
        <v>1383</v>
      </c>
      <c r="F809" s="2"/>
      <c r="G809" s="2"/>
      <c r="H809" s="21">
        <f t="shared" si="12"/>
        <v>0</v>
      </c>
      <c r="I809" s="4"/>
      <c r="J809" s="4"/>
      <c r="K809" s="4"/>
    </row>
    <row r="810" spans="2:11" ht="13.5" x14ac:dyDescent="0.35">
      <c r="B810" s="3">
        <v>43175</v>
      </c>
      <c r="C810" s="2">
        <v>3.87</v>
      </c>
      <c r="D810" s="2">
        <v>3.87</v>
      </c>
      <c r="E810" s="2">
        <v>24566</v>
      </c>
      <c r="F810" s="2"/>
      <c r="G810" s="2"/>
      <c r="H810" s="21">
        <f t="shared" si="12"/>
        <v>-7.6923076923076424E-3</v>
      </c>
      <c r="I810" s="4"/>
      <c r="J810" s="4"/>
      <c r="K810" s="4"/>
    </row>
    <row r="811" spans="2:11" ht="13.5" x14ac:dyDescent="0.35">
      <c r="B811" s="3">
        <v>43178</v>
      </c>
      <c r="C811" s="2">
        <v>3.9</v>
      </c>
      <c r="D811" s="2">
        <v>3.9</v>
      </c>
      <c r="E811" s="2">
        <v>9709</v>
      </c>
      <c r="F811" s="2"/>
      <c r="G811" s="2"/>
      <c r="H811" s="21">
        <f t="shared" si="12"/>
        <v>7.7519379844960736E-3</v>
      </c>
      <c r="I811" s="4"/>
      <c r="J811" s="4"/>
      <c r="K811" s="4"/>
    </row>
    <row r="812" spans="2:11" ht="13.5" x14ac:dyDescent="0.35">
      <c r="B812" s="3">
        <v>43180</v>
      </c>
      <c r="C812" s="2">
        <v>3.88</v>
      </c>
      <c r="D812" s="2">
        <v>3.88</v>
      </c>
      <c r="E812" s="2">
        <v>5182</v>
      </c>
      <c r="F812" s="2"/>
      <c r="G812" s="2"/>
      <c r="H812" s="21">
        <f t="shared" si="12"/>
        <v>-5.1282051282051325E-3</v>
      </c>
      <c r="I812" s="4"/>
      <c r="J812" s="4"/>
      <c r="K812" s="4"/>
    </row>
    <row r="813" spans="2:11" ht="13.5" x14ac:dyDescent="0.35">
      <c r="B813" s="3">
        <v>43181</v>
      </c>
      <c r="C813" s="2">
        <v>3.89</v>
      </c>
      <c r="D813" s="2">
        <v>3.89</v>
      </c>
      <c r="E813" s="2">
        <v>1225</v>
      </c>
      <c r="F813" s="2"/>
      <c r="G813" s="2"/>
      <c r="H813" s="21">
        <f t="shared" si="12"/>
        <v>2.5773195876289258E-3</v>
      </c>
      <c r="I813" s="4"/>
      <c r="J813" s="4"/>
      <c r="K813" s="4"/>
    </row>
    <row r="814" spans="2:11" ht="13.5" x14ac:dyDescent="0.35">
      <c r="B814" s="3">
        <v>43182</v>
      </c>
      <c r="C814" s="2">
        <v>3.85</v>
      </c>
      <c r="D814" s="2">
        <v>3.85</v>
      </c>
      <c r="E814" s="2">
        <v>4245</v>
      </c>
      <c r="F814" s="2"/>
      <c r="G814" s="2"/>
      <c r="H814" s="21">
        <f t="shared" si="12"/>
        <v>-1.0282776349614406E-2</v>
      </c>
      <c r="I814" s="4"/>
      <c r="J814" s="4"/>
      <c r="K814" s="4"/>
    </row>
    <row r="815" spans="2:11" ht="13.5" x14ac:dyDescent="0.35">
      <c r="B815" s="3">
        <v>43185</v>
      </c>
      <c r="C815" s="2">
        <v>3.93</v>
      </c>
      <c r="D815" s="2">
        <v>3.93</v>
      </c>
      <c r="E815" s="2">
        <v>16135</v>
      </c>
      <c r="F815" s="2"/>
      <c r="G815" s="2"/>
      <c r="H815" s="21">
        <f t="shared" si="12"/>
        <v>2.0779220779220797E-2</v>
      </c>
      <c r="I815" s="4"/>
      <c r="J815" s="4"/>
      <c r="K815" s="4"/>
    </row>
    <row r="816" spans="2:11" ht="13.5" x14ac:dyDescent="0.35">
      <c r="B816" s="3">
        <v>43186</v>
      </c>
      <c r="C816" s="2">
        <v>3.95</v>
      </c>
      <c r="D816" s="2">
        <v>3.95</v>
      </c>
      <c r="E816" s="2">
        <v>21531</v>
      </c>
      <c r="F816" s="2"/>
      <c r="G816" s="2"/>
      <c r="H816" s="21">
        <f t="shared" si="12"/>
        <v>5.0890585241730327E-3</v>
      </c>
      <c r="I816" s="4"/>
      <c r="J816" s="4"/>
      <c r="K816" s="4"/>
    </row>
    <row r="817" spans="2:11" ht="13.5" x14ac:dyDescent="0.35">
      <c r="B817" s="3">
        <v>43187</v>
      </c>
      <c r="C817" s="2">
        <v>3.99</v>
      </c>
      <c r="D817" s="2">
        <v>3.99</v>
      </c>
      <c r="E817" s="2">
        <v>25740</v>
      </c>
      <c r="F817" s="2"/>
      <c r="G817" s="2"/>
      <c r="H817" s="21">
        <f t="shared" si="12"/>
        <v>1.0126582278481022E-2</v>
      </c>
      <c r="I817" s="4"/>
      <c r="J817" s="4"/>
      <c r="K817" s="4"/>
    </row>
    <row r="818" spans="2:11" ht="13.5" x14ac:dyDescent="0.35">
      <c r="B818" s="3">
        <v>43188</v>
      </c>
      <c r="C818" s="2">
        <v>3.97</v>
      </c>
      <c r="D818" s="2">
        <v>3.97</v>
      </c>
      <c r="E818" s="2">
        <v>6230</v>
      </c>
      <c r="F818" s="2"/>
      <c r="G818" s="2"/>
      <c r="H818" s="21">
        <f t="shared" si="12"/>
        <v>-5.0125313283208061E-3</v>
      </c>
      <c r="I818" s="4"/>
      <c r="J818" s="4"/>
      <c r="K818" s="4"/>
    </row>
    <row r="819" spans="2:11" ht="13.5" x14ac:dyDescent="0.35">
      <c r="B819" s="3">
        <v>43189</v>
      </c>
      <c r="C819" s="2">
        <v>3.99</v>
      </c>
      <c r="D819" s="2">
        <v>3.99</v>
      </c>
      <c r="E819" s="2">
        <v>2982</v>
      </c>
      <c r="F819" s="2"/>
      <c r="G819" s="2"/>
      <c r="H819" s="21">
        <f t="shared" si="12"/>
        <v>5.0377833753148657E-3</v>
      </c>
      <c r="I819" s="4"/>
      <c r="J819" s="4"/>
      <c r="K819" s="4"/>
    </row>
    <row r="820" spans="2:11" ht="13.5" x14ac:dyDescent="0.35">
      <c r="B820" s="3">
        <v>43192</v>
      </c>
      <c r="C820" s="2">
        <v>3.93</v>
      </c>
      <c r="D820" s="2">
        <v>3.93</v>
      </c>
      <c r="E820" s="2">
        <v>2776</v>
      </c>
      <c r="F820" s="2"/>
      <c r="G820" s="2"/>
      <c r="H820" s="21">
        <f t="shared" si="12"/>
        <v>-1.5037593984962419E-2</v>
      </c>
      <c r="I820" s="4"/>
      <c r="J820" s="4"/>
      <c r="K820" s="4"/>
    </row>
    <row r="821" spans="2:11" ht="13.5" x14ac:dyDescent="0.35">
      <c r="B821" s="3">
        <v>43193</v>
      </c>
      <c r="C821" s="2">
        <v>3.9</v>
      </c>
      <c r="D821" s="2">
        <v>3.9</v>
      </c>
      <c r="E821" s="2">
        <v>16858</v>
      </c>
      <c r="F821" s="2"/>
      <c r="G821" s="2"/>
      <c r="H821" s="21">
        <f t="shared" si="12"/>
        <v>-7.633587786259605E-3</v>
      </c>
      <c r="I821" s="4"/>
      <c r="J821" s="4"/>
      <c r="K821" s="4"/>
    </row>
    <row r="822" spans="2:11" ht="13.5" x14ac:dyDescent="0.35">
      <c r="B822" s="3">
        <v>43194</v>
      </c>
      <c r="C822" s="2">
        <v>3.9</v>
      </c>
      <c r="D822" s="2">
        <v>3.9</v>
      </c>
      <c r="E822" s="2">
        <v>5034</v>
      </c>
      <c r="F822" s="2"/>
      <c r="G822" s="2"/>
      <c r="H822" s="21">
        <f t="shared" si="12"/>
        <v>0</v>
      </c>
      <c r="I822" s="4"/>
      <c r="J822" s="4"/>
      <c r="K822" s="4"/>
    </row>
    <row r="823" spans="2:11" ht="13.5" x14ac:dyDescent="0.35">
      <c r="B823" s="3">
        <v>43195</v>
      </c>
      <c r="C823" s="2">
        <v>4</v>
      </c>
      <c r="D823" s="2">
        <v>4</v>
      </c>
      <c r="E823" s="2">
        <v>11771</v>
      </c>
      <c r="F823" s="2"/>
      <c r="G823" s="2"/>
      <c r="H823" s="21">
        <f t="shared" si="12"/>
        <v>2.5641025641025664E-2</v>
      </c>
      <c r="I823" s="4"/>
      <c r="J823" s="4"/>
      <c r="K823" s="4"/>
    </row>
    <row r="824" spans="2:11" ht="13.5" x14ac:dyDescent="0.35">
      <c r="B824" s="3">
        <v>43196</v>
      </c>
      <c r="C824" s="2">
        <v>4.13</v>
      </c>
      <c r="D824" s="2">
        <v>4.13</v>
      </c>
      <c r="E824" s="2">
        <v>34311</v>
      </c>
      <c r="F824" s="2"/>
      <c r="G824" s="2"/>
      <c r="H824" s="21">
        <f t="shared" si="12"/>
        <v>3.2499999999999973E-2</v>
      </c>
      <c r="I824" s="4"/>
      <c r="J824" s="4"/>
      <c r="K824" s="4"/>
    </row>
    <row r="825" spans="2:11" ht="13.5" x14ac:dyDescent="0.35">
      <c r="B825" s="3">
        <v>43200</v>
      </c>
      <c r="C825" s="2">
        <v>4.0999999999999996</v>
      </c>
      <c r="D825" s="2">
        <v>4.0999999999999996</v>
      </c>
      <c r="E825" s="2">
        <v>5506</v>
      </c>
      <c r="F825" s="2"/>
      <c r="G825" s="2"/>
      <c r="H825" s="21">
        <f t="shared" si="12"/>
        <v>-7.2639225181598665E-3</v>
      </c>
      <c r="I825" s="4"/>
      <c r="J825" s="4"/>
      <c r="K825" s="4"/>
    </row>
    <row r="826" spans="2:11" ht="13.5" x14ac:dyDescent="0.35">
      <c r="B826" s="3">
        <v>43201</v>
      </c>
      <c r="C826" s="2">
        <v>4.05</v>
      </c>
      <c r="D826" s="2">
        <v>4.05</v>
      </c>
      <c r="E826" s="2">
        <v>29488</v>
      </c>
      <c r="F826" s="2"/>
      <c r="G826" s="2"/>
      <c r="H826" s="21">
        <f t="shared" si="12"/>
        <v>-1.2195121951219469E-2</v>
      </c>
      <c r="I826" s="4"/>
      <c r="J826" s="4"/>
      <c r="K826" s="4"/>
    </row>
    <row r="827" spans="2:11" ht="13.5" x14ac:dyDescent="0.35">
      <c r="B827" s="3">
        <v>43202</v>
      </c>
      <c r="C827" s="2">
        <v>3.97</v>
      </c>
      <c r="D827" s="2">
        <v>3.97</v>
      </c>
      <c r="E827" s="2">
        <v>19215</v>
      </c>
      <c r="F827" s="2"/>
      <c r="G827" s="2"/>
      <c r="H827" s="21">
        <f t="shared" si="12"/>
        <v>-1.9753086419752996E-2</v>
      </c>
      <c r="I827" s="4"/>
      <c r="J827" s="4"/>
      <c r="K827" s="4"/>
    </row>
    <row r="828" spans="2:11" ht="13.5" x14ac:dyDescent="0.35">
      <c r="B828" s="3">
        <v>43203</v>
      </c>
      <c r="C828" s="2">
        <v>3.97</v>
      </c>
      <c r="D828" s="2">
        <v>3.97</v>
      </c>
      <c r="E828" s="2">
        <v>20925</v>
      </c>
      <c r="F828" s="2"/>
      <c r="G828" s="2"/>
      <c r="H828" s="21">
        <f t="shared" si="12"/>
        <v>0</v>
      </c>
      <c r="I828" s="4"/>
      <c r="J828" s="4"/>
      <c r="K828" s="4"/>
    </row>
    <row r="829" spans="2:11" ht="13.5" x14ac:dyDescent="0.35">
      <c r="B829" s="3">
        <v>43206</v>
      </c>
      <c r="C829" s="2">
        <v>3.94</v>
      </c>
      <c r="D829" s="2">
        <v>3.94</v>
      </c>
      <c r="E829" s="2">
        <v>15033</v>
      </c>
      <c r="F829" s="2"/>
      <c r="G829" s="2"/>
      <c r="H829" s="21">
        <f t="shared" si="12"/>
        <v>-7.5566750629723544E-3</v>
      </c>
      <c r="I829" s="4"/>
      <c r="J829" s="4"/>
      <c r="K829" s="4"/>
    </row>
    <row r="830" spans="2:11" ht="13.5" x14ac:dyDescent="0.35">
      <c r="B830" s="3">
        <v>43207</v>
      </c>
      <c r="C830" s="2">
        <v>3.94</v>
      </c>
      <c r="D830" s="2">
        <v>3.94</v>
      </c>
      <c r="E830" s="2">
        <v>16411</v>
      </c>
      <c r="F830" s="2"/>
      <c r="G830" s="2"/>
      <c r="H830" s="21">
        <f t="shared" si="12"/>
        <v>0</v>
      </c>
      <c r="I830" s="4"/>
      <c r="J830" s="4"/>
      <c r="K830" s="4"/>
    </row>
    <row r="831" spans="2:11" ht="13.5" x14ac:dyDescent="0.35">
      <c r="B831" s="3">
        <v>43208</v>
      </c>
      <c r="C831" s="2">
        <v>4.17</v>
      </c>
      <c r="D831" s="2">
        <v>4.17</v>
      </c>
      <c r="E831" s="2">
        <v>138218</v>
      </c>
      <c r="F831" s="2"/>
      <c r="G831" s="2"/>
      <c r="H831" s="21">
        <f t="shared" si="12"/>
        <v>5.8375634517766492E-2</v>
      </c>
      <c r="I831" s="4"/>
      <c r="J831" s="4"/>
      <c r="K831" s="4"/>
    </row>
    <row r="832" spans="2:11" ht="13.5" x14ac:dyDescent="0.35">
      <c r="B832" s="3">
        <v>43209</v>
      </c>
      <c r="C832" s="2">
        <v>4.42</v>
      </c>
      <c r="D832" s="2">
        <v>4.42</v>
      </c>
      <c r="E832" s="2">
        <v>121736</v>
      </c>
      <c r="F832" s="2"/>
      <c r="G832" s="2"/>
      <c r="H832" s="21">
        <f t="shared" si="12"/>
        <v>5.9952038369304558E-2</v>
      </c>
      <c r="I832" s="4"/>
      <c r="J832" s="4"/>
      <c r="K832" s="4"/>
    </row>
    <row r="833" spans="2:11" ht="13.5" x14ac:dyDescent="0.35">
      <c r="B833" s="3">
        <v>43210</v>
      </c>
      <c r="C833" s="2">
        <v>4.45</v>
      </c>
      <c r="D833" s="2">
        <v>4.45</v>
      </c>
      <c r="E833" s="2">
        <v>169107</v>
      </c>
      <c r="F833" s="2"/>
      <c r="G833" s="2"/>
      <c r="H833" s="21">
        <f t="shared" si="12"/>
        <v>6.787330316742138E-3</v>
      </c>
      <c r="I833" s="4"/>
      <c r="J833" s="4"/>
      <c r="K833" s="4"/>
    </row>
    <row r="834" spans="2:11" ht="13.5" x14ac:dyDescent="0.35">
      <c r="B834" s="3">
        <v>43213</v>
      </c>
      <c r="C834" s="2">
        <v>4.53</v>
      </c>
      <c r="D834" s="2">
        <v>4.53</v>
      </c>
      <c r="E834" s="2">
        <v>71872</v>
      </c>
      <c r="F834" s="2"/>
      <c r="G834" s="2"/>
      <c r="H834" s="21">
        <f t="shared" si="12"/>
        <v>1.7977528089887656E-2</v>
      </c>
      <c r="I834" s="4"/>
      <c r="J834" s="4"/>
      <c r="K834" s="4"/>
    </row>
    <row r="835" spans="2:11" ht="13.5" x14ac:dyDescent="0.35">
      <c r="B835" s="3">
        <v>43214</v>
      </c>
      <c r="C835" s="2">
        <v>4.3</v>
      </c>
      <c r="D835" s="2">
        <v>4.3</v>
      </c>
      <c r="E835" s="2">
        <v>59358</v>
      </c>
      <c r="F835" s="2"/>
      <c r="G835" s="2"/>
      <c r="H835" s="21">
        <f t="shared" si="12"/>
        <v>-5.0772626931567422E-2</v>
      </c>
      <c r="I835" s="4"/>
      <c r="J835" s="4"/>
      <c r="K835" s="4"/>
    </row>
    <row r="836" spans="2:11" ht="13.5" x14ac:dyDescent="0.35">
      <c r="B836" s="3">
        <v>43215</v>
      </c>
      <c r="C836" s="2">
        <v>4.2</v>
      </c>
      <c r="D836" s="2">
        <v>4.2</v>
      </c>
      <c r="E836" s="2">
        <v>17941</v>
      </c>
      <c r="F836" s="2"/>
      <c r="G836" s="2"/>
      <c r="H836" s="21">
        <f t="shared" si="12"/>
        <v>-2.3255813953488292E-2</v>
      </c>
      <c r="I836" s="4"/>
      <c r="J836" s="4"/>
      <c r="K836" s="4"/>
    </row>
    <row r="837" spans="2:11" ht="13.5" x14ac:dyDescent="0.35">
      <c r="B837" s="3">
        <v>43216</v>
      </c>
      <c r="C837" s="2">
        <v>4.2</v>
      </c>
      <c r="D837" s="2">
        <v>4.2</v>
      </c>
      <c r="E837" s="2">
        <v>2703</v>
      </c>
      <c r="F837" s="2"/>
      <c r="G837" s="2"/>
      <c r="H837" s="21">
        <f t="shared" si="12"/>
        <v>0</v>
      </c>
      <c r="I837" s="4"/>
      <c r="J837" s="4"/>
      <c r="K837" s="4"/>
    </row>
    <row r="838" spans="2:11" ht="13.5" x14ac:dyDescent="0.35">
      <c r="B838" s="3">
        <v>43217</v>
      </c>
      <c r="C838" s="2">
        <v>4.24</v>
      </c>
      <c r="D838" s="2">
        <v>4.24</v>
      </c>
      <c r="E838" s="2">
        <v>372852</v>
      </c>
      <c r="F838" s="2"/>
      <c r="G838" s="2"/>
      <c r="H838" s="21">
        <f t="shared" si="12"/>
        <v>9.5238095238095316E-3</v>
      </c>
      <c r="I838" s="4"/>
      <c r="J838" s="4"/>
      <c r="K838" s="4"/>
    </row>
    <row r="839" spans="2:11" ht="13.5" x14ac:dyDescent="0.35">
      <c r="B839" s="3">
        <v>43220</v>
      </c>
      <c r="C839" s="2">
        <v>4.2</v>
      </c>
      <c r="D839" s="2">
        <v>4.2</v>
      </c>
      <c r="E839" s="2">
        <v>98441</v>
      </c>
      <c r="F839" s="2"/>
      <c r="G839" s="2"/>
      <c r="H839" s="21">
        <f t="shared" ref="H839:H902" si="13">(D839-D838)/D838</f>
        <v>-9.4339622641509517E-3</v>
      </c>
      <c r="I839" s="4"/>
      <c r="J839" s="4"/>
      <c r="K839" s="4"/>
    </row>
    <row r="840" spans="2:11" ht="13.5" x14ac:dyDescent="0.35">
      <c r="B840" s="3">
        <v>43222</v>
      </c>
      <c r="C840" s="2">
        <v>4.08</v>
      </c>
      <c r="D840" s="2">
        <v>4.08</v>
      </c>
      <c r="E840" s="2">
        <v>51970</v>
      </c>
      <c r="F840" s="2"/>
      <c r="G840" s="2"/>
      <c r="H840" s="21">
        <f t="shared" si="13"/>
        <v>-2.8571428571428595E-2</v>
      </c>
      <c r="I840" s="4"/>
      <c r="J840" s="4"/>
      <c r="K840" s="4"/>
    </row>
    <row r="841" spans="2:11" ht="13.5" x14ac:dyDescent="0.35">
      <c r="B841" s="3">
        <v>43223</v>
      </c>
      <c r="C841" s="2">
        <v>4.17</v>
      </c>
      <c r="D841" s="2">
        <v>4.17</v>
      </c>
      <c r="E841" s="2">
        <v>76521</v>
      </c>
      <c r="F841" s="2"/>
      <c r="G841" s="2"/>
      <c r="H841" s="21">
        <f t="shared" si="13"/>
        <v>2.2058823529411728E-2</v>
      </c>
      <c r="I841" s="4"/>
      <c r="J841" s="4"/>
      <c r="K841" s="4"/>
    </row>
    <row r="842" spans="2:11" ht="13.5" x14ac:dyDescent="0.35">
      <c r="B842" s="3">
        <v>43224</v>
      </c>
      <c r="C842" s="2">
        <v>4.09</v>
      </c>
      <c r="D842" s="2">
        <v>4.09</v>
      </c>
      <c r="E842" s="2">
        <v>110318</v>
      </c>
      <c r="F842" s="2"/>
      <c r="G842" s="2"/>
      <c r="H842" s="21">
        <f t="shared" si="13"/>
        <v>-1.9184652278177474E-2</v>
      </c>
      <c r="I842" s="4"/>
      <c r="J842" s="4"/>
      <c r="K842" s="4"/>
    </row>
    <row r="843" spans="2:11" ht="13.5" x14ac:dyDescent="0.35">
      <c r="B843" s="3">
        <v>43227</v>
      </c>
      <c r="C843" s="2">
        <v>4</v>
      </c>
      <c r="D843" s="2">
        <v>4</v>
      </c>
      <c r="E843" s="2">
        <v>86025</v>
      </c>
      <c r="F843" s="2"/>
      <c r="G843" s="2"/>
      <c r="H843" s="21">
        <f t="shared" si="13"/>
        <v>-2.2004889975550088E-2</v>
      </c>
      <c r="I843" s="4"/>
      <c r="J843" s="4"/>
      <c r="K843" s="4"/>
    </row>
    <row r="844" spans="2:11" ht="13.5" x14ac:dyDescent="0.35">
      <c r="B844" s="3">
        <v>43228</v>
      </c>
      <c r="C844" s="2">
        <v>3.96</v>
      </c>
      <c r="D844" s="2">
        <v>3.96</v>
      </c>
      <c r="E844" s="2">
        <v>80656</v>
      </c>
      <c r="F844" s="2"/>
      <c r="G844" s="2"/>
      <c r="H844" s="21">
        <f t="shared" si="13"/>
        <v>-1.0000000000000009E-2</v>
      </c>
      <c r="I844" s="4"/>
      <c r="J844" s="4"/>
      <c r="K844" s="4"/>
    </row>
    <row r="845" spans="2:11" ht="13.5" x14ac:dyDescent="0.35">
      <c r="B845" s="3">
        <v>43229</v>
      </c>
      <c r="C845" s="2">
        <v>4.2</v>
      </c>
      <c r="D845" s="2">
        <v>4.2</v>
      </c>
      <c r="E845" s="2">
        <v>73918</v>
      </c>
      <c r="F845" s="2"/>
      <c r="G845" s="2"/>
      <c r="H845" s="21">
        <f t="shared" si="13"/>
        <v>6.0606060606060663E-2</v>
      </c>
      <c r="I845" s="4"/>
      <c r="J845" s="4"/>
      <c r="K845" s="4"/>
    </row>
    <row r="846" spans="2:11" ht="13.5" x14ac:dyDescent="0.35">
      <c r="B846" s="3">
        <v>43230</v>
      </c>
      <c r="C846" s="2">
        <v>4.3</v>
      </c>
      <c r="D846" s="2">
        <v>4.3</v>
      </c>
      <c r="E846" s="2">
        <v>54550</v>
      </c>
      <c r="F846" s="2"/>
      <c r="G846" s="2"/>
      <c r="H846" s="21">
        <f t="shared" si="13"/>
        <v>2.3809523809523725E-2</v>
      </c>
      <c r="I846" s="4"/>
      <c r="J846" s="4"/>
      <c r="K846" s="4"/>
    </row>
    <row r="847" spans="2:11" ht="13.5" x14ac:dyDescent="0.35">
      <c r="B847" s="3">
        <v>43231</v>
      </c>
      <c r="C847" s="2">
        <v>4.18</v>
      </c>
      <c r="D847" s="2">
        <v>4.18</v>
      </c>
      <c r="E847" s="2">
        <v>54909</v>
      </c>
      <c r="F847" s="2"/>
      <c r="G847" s="2"/>
      <c r="H847" s="21">
        <f t="shared" si="13"/>
        <v>-2.7906976744186074E-2</v>
      </c>
      <c r="I847" s="4"/>
      <c r="J847" s="4"/>
      <c r="K847" s="4"/>
    </row>
    <row r="848" spans="2:11" ht="13.5" x14ac:dyDescent="0.35">
      <c r="B848" s="3">
        <v>43234</v>
      </c>
      <c r="C848" s="2">
        <v>4.08</v>
      </c>
      <c r="D848" s="2">
        <v>4.08</v>
      </c>
      <c r="E848" s="2">
        <v>4722</v>
      </c>
      <c r="F848" s="2"/>
      <c r="G848" s="2"/>
      <c r="H848" s="21">
        <f t="shared" si="13"/>
        <v>-2.3923444976076472E-2</v>
      </c>
      <c r="I848" s="4"/>
      <c r="J848" s="4"/>
      <c r="K848" s="4"/>
    </row>
    <row r="849" spans="2:11" ht="13.5" x14ac:dyDescent="0.35">
      <c r="B849" s="3">
        <v>43235</v>
      </c>
      <c r="C849" s="2">
        <v>4.12</v>
      </c>
      <c r="D849" s="2">
        <v>4.12</v>
      </c>
      <c r="E849" s="2">
        <v>61755</v>
      </c>
      <c r="F849" s="2"/>
      <c r="G849" s="2"/>
      <c r="H849" s="21">
        <f t="shared" si="13"/>
        <v>9.8039215686274595E-3</v>
      </c>
      <c r="I849" s="4"/>
      <c r="J849" s="4"/>
      <c r="K849" s="4"/>
    </row>
    <row r="850" spans="2:11" ht="13.5" x14ac:dyDescent="0.35">
      <c r="B850" s="3">
        <v>43236</v>
      </c>
      <c r="C850" s="2">
        <v>4.18</v>
      </c>
      <c r="D850" s="2">
        <v>4.18</v>
      </c>
      <c r="E850" s="2">
        <v>32909</v>
      </c>
      <c r="F850" s="2"/>
      <c r="G850" s="2"/>
      <c r="H850" s="21">
        <f t="shared" si="13"/>
        <v>1.456310679611641E-2</v>
      </c>
      <c r="I850" s="4"/>
      <c r="J850" s="4"/>
      <c r="K850" s="4"/>
    </row>
    <row r="851" spans="2:11" ht="13.5" x14ac:dyDescent="0.35">
      <c r="B851" s="3">
        <v>43237</v>
      </c>
      <c r="C851" s="2">
        <v>4.17</v>
      </c>
      <c r="D851" s="2">
        <v>4.17</v>
      </c>
      <c r="E851" s="2">
        <v>19909</v>
      </c>
      <c r="F851" s="2"/>
      <c r="G851" s="2"/>
      <c r="H851" s="21">
        <f t="shared" si="13"/>
        <v>-2.3923444976076047E-3</v>
      </c>
      <c r="I851" s="4"/>
      <c r="J851" s="4"/>
      <c r="K851" s="4"/>
    </row>
    <row r="852" spans="2:11" ht="13.5" x14ac:dyDescent="0.35">
      <c r="B852" s="3">
        <v>43238</v>
      </c>
      <c r="C852" s="2">
        <v>4.18</v>
      </c>
      <c r="D852" s="2">
        <v>4.18</v>
      </c>
      <c r="E852" s="2">
        <v>45179</v>
      </c>
      <c r="F852" s="2"/>
      <c r="G852" s="2"/>
      <c r="H852" s="21">
        <f t="shared" si="13"/>
        <v>2.3980815347721313E-3</v>
      </c>
      <c r="I852" s="4"/>
      <c r="J852" s="4"/>
      <c r="K852" s="4"/>
    </row>
    <row r="853" spans="2:11" ht="13.5" x14ac:dyDescent="0.35">
      <c r="B853" s="3">
        <v>43241</v>
      </c>
      <c r="C853" s="2">
        <v>4.09</v>
      </c>
      <c r="D853" s="2">
        <v>4.09</v>
      </c>
      <c r="E853" s="2">
        <v>61399</v>
      </c>
      <c r="F853" s="2"/>
      <c r="G853" s="2"/>
      <c r="H853" s="21">
        <f t="shared" si="13"/>
        <v>-2.1531100478468866E-2</v>
      </c>
      <c r="I853" s="4"/>
      <c r="J853" s="4"/>
      <c r="K853" s="4"/>
    </row>
    <row r="854" spans="2:11" ht="13.5" x14ac:dyDescent="0.35">
      <c r="B854" s="3">
        <v>43242</v>
      </c>
      <c r="C854" s="2">
        <v>4.16</v>
      </c>
      <c r="D854" s="2">
        <v>4.16</v>
      </c>
      <c r="E854" s="2">
        <v>100536</v>
      </c>
      <c r="F854" s="2"/>
      <c r="G854" s="2"/>
      <c r="H854" s="21">
        <f t="shared" si="13"/>
        <v>1.7114914425427941E-2</v>
      </c>
      <c r="I854" s="4"/>
      <c r="J854" s="4"/>
      <c r="K854" s="4"/>
    </row>
    <row r="855" spans="2:11" ht="13.5" x14ac:dyDescent="0.35">
      <c r="B855" s="3">
        <v>43243</v>
      </c>
      <c r="C855" s="2">
        <v>4.29</v>
      </c>
      <c r="D855" s="2">
        <v>4.29</v>
      </c>
      <c r="E855" s="2">
        <v>20926</v>
      </c>
      <c r="F855" s="2"/>
      <c r="G855" s="2"/>
      <c r="H855" s="21">
        <f t="shared" si="13"/>
        <v>3.1249999999999972E-2</v>
      </c>
      <c r="I855" s="4"/>
      <c r="J855" s="4"/>
      <c r="K855" s="4"/>
    </row>
    <row r="856" spans="2:11" ht="13.5" x14ac:dyDescent="0.35">
      <c r="B856" s="3">
        <v>43244</v>
      </c>
      <c r="C856" s="2">
        <v>4.53</v>
      </c>
      <c r="D856" s="2">
        <v>4.53</v>
      </c>
      <c r="E856" s="2">
        <v>158145</v>
      </c>
      <c r="F856" s="2"/>
      <c r="G856" s="2"/>
      <c r="H856" s="21">
        <f t="shared" si="13"/>
        <v>5.5944055944055993E-2</v>
      </c>
      <c r="I856" s="4"/>
      <c r="J856" s="4"/>
      <c r="K856" s="4"/>
    </row>
    <row r="857" spans="2:11" ht="13.5" x14ac:dyDescent="0.35">
      <c r="B857" s="3">
        <v>43245</v>
      </c>
      <c r="C857" s="2">
        <v>4.6500000000000004</v>
      </c>
      <c r="D857" s="2">
        <v>4.6500000000000004</v>
      </c>
      <c r="E857" s="2">
        <v>35569</v>
      </c>
      <c r="F857" s="2"/>
      <c r="G857" s="2"/>
      <c r="H857" s="21">
        <f t="shared" si="13"/>
        <v>2.6490066225165584E-2</v>
      </c>
      <c r="I857" s="4"/>
      <c r="J857" s="4"/>
      <c r="K857" s="4"/>
    </row>
    <row r="858" spans="2:11" ht="13.5" x14ac:dyDescent="0.35">
      <c r="B858" s="3">
        <v>43248</v>
      </c>
      <c r="C858" s="2">
        <v>4.6399999999999997</v>
      </c>
      <c r="D858" s="2">
        <v>4.6399999999999997</v>
      </c>
      <c r="E858" s="2">
        <v>14815</v>
      </c>
      <c r="F858" s="2"/>
      <c r="G858" s="2"/>
      <c r="H858" s="21">
        <f t="shared" si="13"/>
        <v>-2.150537634408747E-3</v>
      </c>
      <c r="I858" s="4"/>
      <c r="J858" s="4"/>
      <c r="K858" s="4"/>
    </row>
    <row r="859" spans="2:11" ht="13.5" x14ac:dyDescent="0.35">
      <c r="B859" s="3">
        <v>43249</v>
      </c>
      <c r="C859" s="2">
        <v>4.5</v>
      </c>
      <c r="D859" s="2">
        <v>4.5</v>
      </c>
      <c r="E859" s="2">
        <v>20466</v>
      </c>
      <c r="F859" s="2"/>
      <c r="G859" s="2"/>
      <c r="H859" s="21">
        <f t="shared" si="13"/>
        <v>-3.017241379310338E-2</v>
      </c>
      <c r="I859" s="4"/>
      <c r="J859" s="4"/>
      <c r="K859" s="4"/>
    </row>
    <row r="860" spans="2:11" ht="13.5" x14ac:dyDescent="0.35">
      <c r="B860" s="3">
        <v>43250</v>
      </c>
      <c r="C860" s="2">
        <v>4.2300000000000004</v>
      </c>
      <c r="D860" s="2">
        <v>4.2300000000000004</v>
      </c>
      <c r="E860" s="2">
        <v>72056</v>
      </c>
      <c r="F860" s="2"/>
      <c r="G860" s="2"/>
      <c r="H860" s="21">
        <f t="shared" si="13"/>
        <v>-5.9999999999999908E-2</v>
      </c>
      <c r="I860" s="4"/>
      <c r="J860" s="4"/>
      <c r="K860" s="4"/>
    </row>
    <row r="861" spans="2:11" ht="13.5" x14ac:dyDescent="0.35">
      <c r="B861" s="3">
        <v>43251</v>
      </c>
      <c r="C861" s="2">
        <v>4.2699999999999996</v>
      </c>
      <c r="D861" s="2">
        <v>4.2699999999999996</v>
      </c>
      <c r="E861" s="2">
        <v>9439</v>
      </c>
      <c r="F861" s="2"/>
      <c r="G861" s="2"/>
      <c r="H861" s="21">
        <f t="shared" si="13"/>
        <v>9.4562647754135084E-3</v>
      </c>
      <c r="I861" s="4"/>
      <c r="J861" s="4"/>
      <c r="K861" s="4"/>
    </row>
    <row r="862" spans="2:11" ht="13.5" x14ac:dyDescent="0.35">
      <c r="B862" s="3">
        <v>43252</v>
      </c>
      <c r="C862" s="2">
        <v>4.37</v>
      </c>
      <c r="D862" s="2">
        <v>4.37</v>
      </c>
      <c r="E862" s="2">
        <v>11975</v>
      </c>
      <c r="F862" s="2"/>
      <c r="G862" s="2"/>
      <c r="H862" s="21">
        <f t="shared" si="13"/>
        <v>2.3419203747072726E-2</v>
      </c>
      <c r="I862" s="4"/>
      <c r="J862" s="4"/>
      <c r="K862" s="4"/>
    </row>
    <row r="863" spans="2:11" ht="13.5" x14ac:dyDescent="0.35">
      <c r="B863" s="3">
        <v>43255</v>
      </c>
      <c r="C863" s="2">
        <v>4.43</v>
      </c>
      <c r="D863" s="2">
        <v>4.43</v>
      </c>
      <c r="E863" s="2">
        <v>15516</v>
      </c>
      <c r="F863" s="2"/>
      <c r="G863" s="2"/>
      <c r="H863" s="21">
        <f t="shared" si="13"/>
        <v>1.3729977116704716E-2</v>
      </c>
      <c r="I863" s="4"/>
      <c r="J863" s="4"/>
      <c r="K863" s="4"/>
    </row>
    <row r="864" spans="2:11" ht="13.5" x14ac:dyDescent="0.35">
      <c r="B864" s="3">
        <v>43256</v>
      </c>
      <c r="C864" s="2">
        <v>4.45</v>
      </c>
      <c r="D864" s="2">
        <v>4.45</v>
      </c>
      <c r="E864" s="2">
        <v>3834</v>
      </c>
      <c r="F864" s="2"/>
      <c r="G864" s="2"/>
      <c r="H864" s="21">
        <f t="shared" si="13"/>
        <v>4.5146726862303529E-3</v>
      </c>
      <c r="I864" s="4"/>
      <c r="J864" s="4"/>
      <c r="K864" s="4"/>
    </row>
    <row r="865" spans="2:11" ht="13.5" x14ac:dyDescent="0.35">
      <c r="B865" s="3">
        <v>43257</v>
      </c>
      <c r="C865" s="2">
        <v>4.33</v>
      </c>
      <c r="D865" s="2">
        <v>4.33</v>
      </c>
      <c r="E865" s="2">
        <v>5106</v>
      </c>
      <c r="F865" s="2"/>
      <c r="G865" s="2"/>
      <c r="H865" s="21">
        <f t="shared" si="13"/>
        <v>-2.6966292134831482E-2</v>
      </c>
      <c r="I865" s="4"/>
      <c r="J865" s="4"/>
      <c r="K865" s="4"/>
    </row>
    <row r="866" spans="2:11" ht="13.5" x14ac:dyDescent="0.35">
      <c r="B866" s="3">
        <v>43258</v>
      </c>
      <c r="C866" s="2">
        <v>4.4000000000000004</v>
      </c>
      <c r="D866" s="2">
        <v>4.4000000000000004</v>
      </c>
      <c r="E866" s="2">
        <v>1440</v>
      </c>
      <c r="F866" s="2"/>
      <c r="G866" s="2"/>
      <c r="H866" s="21">
        <f t="shared" si="13"/>
        <v>1.6166281755196372E-2</v>
      </c>
      <c r="I866" s="4"/>
      <c r="J866" s="4"/>
      <c r="K866" s="4"/>
    </row>
    <row r="867" spans="2:11" ht="13.5" x14ac:dyDescent="0.35">
      <c r="B867" s="3">
        <v>43259</v>
      </c>
      <c r="C867" s="2">
        <v>4.34</v>
      </c>
      <c r="D867" s="2">
        <v>4.34</v>
      </c>
      <c r="E867" s="2">
        <v>3372</v>
      </c>
      <c r="F867" s="2"/>
      <c r="G867" s="2"/>
      <c r="H867" s="21">
        <f t="shared" si="13"/>
        <v>-1.3636363636363748E-2</v>
      </c>
      <c r="I867" s="4"/>
      <c r="J867" s="4"/>
      <c r="K867" s="4"/>
    </row>
    <row r="868" spans="2:11" ht="13.5" x14ac:dyDescent="0.35">
      <c r="B868" s="3">
        <v>43262</v>
      </c>
      <c r="C868" s="2">
        <v>4.4800000000000004</v>
      </c>
      <c r="D868" s="2">
        <v>4.4800000000000004</v>
      </c>
      <c r="E868" s="2">
        <v>19791</v>
      </c>
      <c r="F868" s="2"/>
      <c r="G868" s="2"/>
      <c r="H868" s="21">
        <f t="shared" si="13"/>
        <v>3.2258064516129163E-2</v>
      </c>
      <c r="I868" s="4"/>
      <c r="J868" s="4"/>
      <c r="K868" s="4"/>
    </row>
    <row r="869" spans="2:11" ht="13.5" x14ac:dyDescent="0.35">
      <c r="B869" s="3">
        <v>43263</v>
      </c>
      <c r="C869" s="2">
        <v>4.55</v>
      </c>
      <c r="D869" s="2">
        <v>4.55</v>
      </c>
      <c r="E869" s="2">
        <v>14917</v>
      </c>
      <c r="F869" s="2"/>
      <c r="G869" s="2"/>
      <c r="H869" s="21">
        <f t="shared" si="13"/>
        <v>1.5624999999999863E-2</v>
      </c>
      <c r="I869" s="4"/>
      <c r="J869" s="4"/>
      <c r="K869" s="4"/>
    </row>
    <row r="870" spans="2:11" ht="13.5" x14ac:dyDescent="0.35">
      <c r="B870" s="3">
        <v>43264</v>
      </c>
      <c r="C870" s="2">
        <v>4.79</v>
      </c>
      <c r="D870" s="2">
        <v>4.79</v>
      </c>
      <c r="E870" s="2">
        <v>60344</v>
      </c>
      <c r="F870" s="2"/>
      <c r="G870" s="2"/>
      <c r="H870" s="21">
        <f t="shared" si="13"/>
        <v>5.2747252747252796E-2</v>
      </c>
      <c r="I870" s="4"/>
      <c r="J870" s="4"/>
      <c r="K870" s="4"/>
    </row>
    <row r="871" spans="2:11" ht="13.5" x14ac:dyDescent="0.35">
      <c r="B871" s="3">
        <v>43265</v>
      </c>
      <c r="C871" s="2">
        <v>5.01</v>
      </c>
      <c r="D871" s="2">
        <v>5.01</v>
      </c>
      <c r="E871" s="2">
        <v>37306</v>
      </c>
      <c r="F871" s="2"/>
      <c r="G871" s="2"/>
      <c r="H871" s="21">
        <f t="shared" si="13"/>
        <v>4.5929018789143995E-2</v>
      </c>
      <c r="I871" s="4"/>
      <c r="J871" s="4"/>
      <c r="K871" s="4"/>
    </row>
    <row r="872" spans="2:11" ht="13.5" x14ac:dyDescent="0.35">
      <c r="B872" s="3">
        <v>43269</v>
      </c>
      <c r="C872" s="2">
        <v>5.31</v>
      </c>
      <c r="D872" s="2">
        <v>5.31</v>
      </c>
      <c r="E872" s="2">
        <v>51102</v>
      </c>
      <c r="F872" s="2"/>
      <c r="G872" s="2"/>
      <c r="H872" s="21">
        <f t="shared" si="13"/>
        <v>5.9880239520958049E-2</v>
      </c>
      <c r="I872" s="4"/>
      <c r="J872" s="4"/>
      <c r="K872" s="4"/>
    </row>
    <row r="873" spans="2:11" ht="13.5" x14ac:dyDescent="0.35">
      <c r="B873" s="3">
        <v>43270</v>
      </c>
      <c r="C873" s="2">
        <v>5.26</v>
      </c>
      <c r="D873" s="2">
        <v>5.26</v>
      </c>
      <c r="E873" s="2">
        <v>91628</v>
      </c>
      <c r="F873" s="2"/>
      <c r="G873" s="2"/>
      <c r="H873" s="21">
        <f t="shared" si="13"/>
        <v>-9.4161958568737894E-3</v>
      </c>
      <c r="I873" s="4"/>
      <c r="J873" s="4"/>
      <c r="K873" s="4"/>
    </row>
    <row r="874" spans="2:11" ht="13.5" x14ac:dyDescent="0.35">
      <c r="B874" s="3">
        <v>43271</v>
      </c>
      <c r="C874" s="2">
        <v>5.2</v>
      </c>
      <c r="D874" s="2">
        <v>5.2</v>
      </c>
      <c r="E874" s="2">
        <v>82362</v>
      </c>
      <c r="F874" s="2"/>
      <c r="G874" s="2"/>
      <c r="H874" s="21">
        <f t="shared" si="13"/>
        <v>-1.1406844106463804E-2</v>
      </c>
      <c r="I874" s="4"/>
      <c r="J874" s="4"/>
      <c r="K874" s="4"/>
    </row>
    <row r="875" spans="2:11" ht="13.5" x14ac:dyDescent="0.35">
      <c r="B875" s="3">
        <v>43272</v>
      </c>
      <c r="C875" s="2">
        <v>5.16</v>
      </c>
      <c r="D875" s="2">
        <v>5.16</v>
      </c>
      <c r="E875" s="2">
        <v>26862</v>
      </c>
      <c r="F875" s="2"/>
      <c r="G875" s="2"/>
      <c r="H875" s="21">
        <f t="shared" si="13"/>
        <v>-7.6923076923076988E-3</v>
      </c>
      <c r="I875" s="4"/>
      <c r="J875" s="4"/>
      <c r="K875" s="4"/>
    </row>
    <row r="876" spans="2:11" ht="13.5" x14ac:dyDescent="0.35">
      <c r="B876" s="3">
        <v>43273</v>
      </c>
      <c r="C876" s="2">
        <v>5.17</v>
      </c>
      <c r="D876" s="2">
        <v>5.17</v>
      </c>
      <c r="E876" s="2">
        <v>10908</v>
      </c>
      <c r="F876" s="2"/>
      <c r="G876" s="2"/>
      <c r="H876" s="21">
        <f t="shared" si="13"/>
        <v>1.9379844961239896E-3</v>
      </c>
      <c r="I876" s="4"/>
      <c r="J876" s="4"/>
      <c r="K876" s="4"/>
    </row>
    <row r="877" spans="2:11" ht="13.5" x14ac:dyDescent="0.35">
      <c r="B877" s="3">
        <v>43276</v>
      </c>
      <c r="C877" s="2">
        <v>5.19</v>
      </c>
      <c r="D877" s="2">
        <v>5.19</v>
      </c>
      <c r="E877" s="2">
        <v>31999</v>
      </c>
      <c r="F877" s="2"/>
      <c r="G877" s="2"/>
      <c r="H877" s="21">
        <f t="shared" si="13"/>
        <v>3.8684719535784259E-3</v>
      </c>
      <c r="I877" s="4"/>
      <c r="J877" s="4"/>
      <c r="K877" s="4"/>
    </row>
    <row r="878" spans="2:11" ht="13.5" x14ac:dyDescent="0.35">
      <c r="B878" s="3">
        <v>43277</v>
      </c>
      <c r="C878" s="2">
        <v>5.34</v>
      </c>
      <c r="D878" s="2">
        <v>5.34</v>
      </c>
      <c r="E878" s="2">
        <v>46513</v>
      </c>
      <c r="F878" s="2"/>
      <c r="G878" s="2"/>
      <c r="H878" s="21">
        <f t="shared" si="13"/>
        <v>2.8901734104046138E-2</v>
      </c>
      <c r="I878" s="4"/>
      <c r="J878" s="4"/>
      <c r="K878" s="4"/>
    </row>
    <row r="879" spans="2:11" ht="13.5" x14ac:dyDescent="0.35">
      <c r="B879" s="3">
        <v>43278</v>
      </c>
      <c r="C879" s="2">
        <v>5.34</v>
      </c>
      <c r="D879" s="2">
        <v>5.34</v>
      </c>
      <c r="E879" s="2">
        <v>23522</v>
      </c>
      <c r="F879" s="2"/>
      <c r="G879" s="2"/>
      <c r="H879" s="21">
        <f t="shared" si="13"/>
        <v>0</v>
      </c>
      <c r="I879" s="4"/>
      <c r="J879" s="4"/>
      <c r="K879" s="4"/>
    </row>
    <row r="880" spans="2:11" ht="13.5" x14ac:dyDescent="0.35">
      <c r="B880" s="3">
        <v>43279</v>
      </c>
      <c r="C880" s="2">
        <v>5.42</v>
      </c>
      <c r="D880" s="2">
        <v>5.42</v>
      </c>
      <c r="E880" s="2">
        <v>37944</v>
      </c>
      <c r="F880" s="2"/>
      <c r="G880" s="2"/>
      <c r="H880" s="21">
        <f t="shared" si="13"/>
        <v>1.4981273408239714E-2</v>
      </c>
      <c r="I880" s="4"/>
      <c r="J880" s="4"/>
      <c r="K880" s="4"/>
    </row>
    <row r="881" spans="2:11" ht="13.5" x14ac:dyDescent="0.35">
      <c r="B881" s="3">
        <v>43280</v>
      </c>
      <c r="C881" s="2">
        <v>5.3</v>
      </c>
      <c r="D881" s="2">
        <v>5.3</v>
      </c>
      <c r="E881" s="2">
        <v>12060</v>
      </c>
      <c r="F881" s="2"/>
      <c r="G881" s="2"/>
      <c r="H881" s="21">
        <f t="shared" si="13"/>
        <v>-2.2140221402214041E-2</v>
      </c>
      <c r="I881" s="4"/>
      <c r="J881" s="4"/>
      <c r="K881" s="4"/>
    </row>
    <row r="882" spans="2:11" ht="13.5" x14ac:dyDescent="0.35">
      <c r="B882" s="3">
        <v>43283</v>
      </c>
      <c r="C882" s="2">
        <v>5.2</v>
      </c>
      <c r="D882" s="2">
        <v>5.2</v>
      </c>
      <c r="E882" s="2">
        <v>11510</v>
      </c>
      <c r="F882" s="2"/>
      <c r="G882" s="2"/>
      <c r="H882" s="21">
        <f t="shared" si="13"/>
        <v>-1.886792452830182E-2</v>
      </c>
      <c r="I882" s="4"/>
      <c r="J882" s="4"/>
      <c r="K882" s="4"/>
    </row>
    <row r="883" spans="2:11" ht="13.5" x14ac:dyDescent="0.35">
      <c r="B883" s="3">
        <v>43284</v>
      </c>
      <c r="C883" s="2">
        <v>5.08</v>
      </c>
      <c r="D883" s="2">
        <v>5.08</v>
      </c>
      <c r="E883" s="2">
        <v>25506</v>
      </c>
      <c r="F883" s="2"/>
      <c r="G883" s="2"/>
      <c r="H883" s="21">
        <f t="shared" si="13"/>
        <v>-2.3076923076923096E-2</v>
      </c>
      <c r="I883" s="4"/>
      <c r="J883" s="4"/>
      <c r="K883" s="4"/>
    </row>
    <row r="884" spans="2:11" ht="13.5" x14ac:dyDescent="0.35">
      <c r="B884" s="3">
        <v>43285</v>
      </c>
      <c r="C884" s="2">
        <v>5.0999999999999996</v>
      </c>
      <c r="D884" s="2">
        <v>5.0999999999999996</v>
      </c>
      <c r="E884" s="2">
        <v>24177</v>
      </c>
      <c r="F884" s="2"/>
      <c r="G884" s="2"/>
      <c r="H884" s="21">
        <f t="shared" si="13"/>
        <v>3.9370078740156638E-3</v>
      </c>
      <c r="I884" s="4"/>
      <c r="J884" s="4"/>
      <c r="K884" s="4"/>
    </row>
    <row r="885" spans="2:11" ht="13.5" x14ac:dyDescent="0.35">
      <c r="B885" s="3">
        <v>43286</v>
      </c>
      <c r="C885" s="2">
        <v>5.09</v>
      </c>
      <c r="D885" s="2">
        <v>5.09</v>
      </c>
      <c r="E885" s="2">
        <v>19183</v>
      </c>
      <c r="F885" s="2"/>
      <c r="G885" s="2"/>
      <c r="H885" s="21">
        <f t="shared" si="13"/>
        <v>-1.9607843137254485E-3</v>
      </c>
      <c r="I885" s="4"/>
      <c r="J885" s="4"/>
      <c r="K885" s="4"/>
    </row>
    <row r="886" spans="2:11" ht="13.5" x14ac:dyDescent="0.35">
      <c r="B886" s="3">
        <v>43287</v>
      </c>
      <c r="C886" s="2">
        <v>5.09</v>
      </c>
      <c r="D886" s="2">
        <v>5.09</v>
      </c>
      <c r="E886" s="2">
        <v>32329</v>
      </c>
      <c r="F886" s="2"/>
      <c r="G886" s="2"/>
      <c r="H886" s="21">
        <f t="shared" si="13"/>
        <v>0</v>
      </c>
      <c r="I886" s="4"/>
      <c r="J886" s="4"/>
      <c r="K886" s="4"/>
    </row>
    <row r="887" spans="2:11" ht="13.5" x14ac:dyDescent="0.35">
      <c r="B887" s="3">
        <v>43290</v>
      </c>
      <c r="C887" s="2">
        <v>5.08</v>
      </c>
      <c r="D887" s="2">
        <v>5.08</v>
      </c>
      <c r="E887" s="2">
        <v>37186</v>
      </c>
      <c r="F887" s="2"/>
      <c r="G887" s="2"/>
      <c r="H887" s="21">
        <f t="shared" si="13"/>
        <v>-1.9646365422396439E-3</v>
      </c>
      <c r="I887" s="4"/>
      <c r="J887" s="4"/>
      <c r="K887" s="4"/>
    </row>
    <row r="888" spans="2:11" ht="13.5" x14ac:dyDescent="0.35">
      <c r="B888" s="3">
        <v>43291</v>
      </c>
      <c r="C888" s="2">
        <v>5.09</v>
      </c>
      <c r="D888" s="2">
        <v>5.09</v>
      </c>
      <c r="E888" s="2">
        <v>4183</v>
      </c>
      <c r="F888" s="2"/>
      <c r="G888" s="2"/>
      <c r="H888" s="21">
        <f t="shared" si="13"/>
        <v>1.9685039370078319E-3</v>
      </c>
      <c r="I888" s="4"/>
      <c r="J888" s="4"/>
      <c r="K888" s="4"/>
    </row>
    <row r="889" spans="2:11" ht="13.5" x14ac:dyDescent="0.35">
      <c r="B889" s="3">
        <v>43292</v>
      </c>
      <c r="C889" s="2">
        <v>5.0599999999999996</v>
      </c>
      <c r="D889" s="2">
        <v>5.0599999999999996</v>
      </c>
      <c r="E889" s="2">
        <v>5309</v>
      </c>
      <c r="F889" s="2"/>
      <c r="G889" s="2"/>
      <c r="H889" s="21">
        <f t="shared" si="13"/>
        <v>-5.8939096267191064E-3</v>
      </c>
      <c r="I889" s="4"/>
      <c r="J889" s="4"/>
      <c r="K889" s="4"/>
    </row>
    <row r="890" spans="2:11" ht="13.5" x14ac:dyDescent="0.35">
      <c r="B890" s="3">
        <v>43293</v>
      </c>
      <c r="C890" s="2">
        <v>5.07</v>
      </c>
      <c r="D890" s="2">
        <v>5.07</v>
      </c>
      <c r="E890" s="2">
        <v>12468</v>
      </c>
      <c r="F890" s="2"/>
      <c r="G890" s="2"/>
      <c r="H890" s="21">
        <f t="shared" si="13"/>
        <v>1.9762845849803706E-3</v>
      </c>
      <c r="I890" s="4"/>
      <c r="J890" s="4"/>
      <c r="K890" s="4"/>
    </row>
    <row r="891" spans="2:11" ht="13.5" x14ac:dyDescent="0.35">
      <c r="B891" s="3">
        <v>43294</v>
      </c>
      <c r="C891" s="2">
        <v>5.07</v>
      </c>
      <c r="D891" s="2">
        <v>5.07</v>
      </c>
      <c r="E891" s="2">
        <v>6295</v>
      </c>
      <c r="F891" s="2"/>
      <c r="G891" s="2"/>
      <c r="H891" s="21">
        <f t="shared" si="13"/>
        <v>0</v>
      </c>
      <c r="I891" s="4"/>
      <c r="J891" s="4"/>
      <c r="K891" s="4"/>
    </row>
    <row r="892" spans="2:11" ht="13.5" x14ac:dyDescent="0.35">
      <c r="B892" s="3">
        <v>43297</v>
      </c>
      <c r="C892" s="2">
        <v>5.04</v>
      </c>
      <c r="D892" s="2">
        <v>5.04</v>
      </c>
      <c r="E892" s="2">
        <v>2685</v>
      </c>
      <c r="F892" s="2"/>
      <c r="G892" s="2"/>
      <c r="H892" s="21">
        <f t="shared" si="13"/>
        <v>-5.9171597633136579E-3</v>
      </c>
      <c r="I892" s="4"/>
      <c r="J892" s="4"/>
      <c r="K892" s="4"/>
    </row>
    <row r="893" spans="2:11" ht="13.5" x14ac:dyDescent="0.35">
      <c r="B893" s="3">
        <v>43298</v>
      </c>
      <c r="C893" s="2">
        <v>5.05</v>
      </c>
      <c r="D893" s="2">
        <v>5.05</v>
      </c>
      <c r="E893" s="2">
        <v>24879</v>
      </c>
      <c r="F893" s="2"/>
      <c r="G893" s="2"/>
      <c r="H893" s="21">
        <f t="shared" si="13"/>
        <v>1.9841269841269419E-3</v>
      </c>
      <c r="I893" s="4"/>
      <c r="J893" s="4"/>
      <c r="K893" s="4"/>
    </row>
    <row r="894" spans="2:11" ht="13.5" x14ac:dyDescent="0.35">
      <c r="B894" s="3">
        <v>43299</v>
      </c>
      <c r="C894" s="2">
        <v>5</v>
      </c>
      <c r="D894" s="2">
        <v>5</v>
      </c>
      <c r="E894" s="2">
        <v>38985</v>
      </c>
      <c r="F894" s="2"/>
      <c r="G894" s="2"/>
      <c r="H894" s="21">
        <f t="shared" si="13"/>
        <v>-9.9009900990098664E-3</v>
      </c>
      <c r="I894" s="4"/>
      <c r="J894" s="4"/>
      <c r="K894" s="4"/>
    </row>
    <row r="895" spans="2:11" ht="13.5" x14ac:dyDescent="0.35">
      <c r="B895" s="3">
        <v>43300</v>
      </c>
      <c r="C895" s="2">
        <v>5.05</v>
      </c>
      <c r="D895" s="2">
        <v>5.05</v>
      </c>
      <c r="E895" s="2">
        <v>710</v>
      </c>
      <c r="F895" s="2"/>
      <c r="G895" s="2"/>
      <c r="H895" s="21">
        <f t="shared" si="13"/>
        <v>9.9999999999999638E-3</v>
      </c>
      <c r="I895" s="4"/>
      <c r="J895" s="4"/>
      <c r="K895" s="4"/>
    </row>
    <row r="896" spans="2:11" ht="13.5" x14ac:dyDescent="0.35">
      <c r="B896" s="3">
        <v>43301</v>
      </c>
      <c r="C896" s="2">
        <v>5.0999999999999996</v>
      </c>
      <c r="D896" s="2">
        <v>5.0999999999999996</v>
      </c>
      <c r="E896" s="2">
        <v>23045</v>
      </c>
      <c r="F896" s="2"/>
      <c r="G896" s="2"/>
      <c r="H896" s="21">
        <f t="shared" si="13"/>
        <v>9.9009900990098664E-3</v>
      </c>
      <c r="I896" s="4"/>
      <c r="J896" s="4"/>
      <c r="K896" s="4"/>
    </row>
    <row r="897" spans="2:11" ht="13.5" x14ac:dyDescent="0.35">
      <c r="B897" s="3">
        <v>43304</v>
      </c>
      <c r="C897" s="2">
        <v>4.9800000000000004</v>
      </c>
      <c r="D897" s="2">
        <v>4.9800000000000004</v>
      </c>
      <c r="E897" s="2">
        <v>10733</v>
      </c>
      <c r="F897" s="2"/>
      <c r="G897" s="2"/>
      <c r="H897" s="21">
        <f t="shared" si="13"/>
        <v>-2.3529411764705729E-2</v>
      </c>
      <c r="I897" s="4"/>
      <c r="J897" s="4"/>
      <c r="K897" s="4"/>
    </row>
    <row r="898" spans="2:11" ht="13.5" x14ac:dyDescent="0.35">
      <c r="B898" s="3">
        <v>43305</v>
      </c>
      <c r="C898" s="2">
        <v>5.09</v>
      </c>
      <c r="D898" s="2">
        <v>5.09</v>
      </c>
      <c r="E898" s="2">
        <v>12180</v>
      </c>
      <c r="F898" s="2"/>
      <c r="G898" s="2"/>
      <c r="H898" s="21">
        <f t="shared" si="13"/>
        <v>2.2088353413654501E-2</v>
      </c>
      <c r="I898" s="4"/>
      <c r="J898" s="4"/>
      <c r="K898" s="4"/>
    </row>
    <row r="899" spans="2:11" ht="13.5" x14ac:dyDescent="0.35">
      <c r="B899" s="3">
        <v>43307</v>
      </c>
      <c r="C899" s="2">
        <v>5</v>
      </c>
      <c r="D899" s="2">
        <v>5</v>
      </c>
      <c r="E899" s="2">
        <v>31108</v>
      </c>
      <c r="F899" s="2"/>
      <c r="G899" s="2"/>
      <c r="H899" s="21">
        <f t="shared" si="13"/>
        <v>-1.7681728880157142E-2</v>
      </c>
      <c r="I899" s="4"/>
      <c r="J899" s="4"/>
      <c r="K899" s="4"/>
    </row>
    <row r="900" spans="2:11" ht="13.5" x14ac:dyDescent="0.35">
      <c r="B900" s="3">
        <v>43308</v>
      </c>
      <c r="C900" s="2">
        <v>5</v>
      </c>
      <c r="D900" s="2">
        <v>5</v>
      </c>
      <c r="E900" s="2">
        <v>9594</v>
      </c>
      <c r="F900" s="2"/>
      <c r="G900" s="2"/>
      <c r="H900" s="21">
        <f t="shared" si="13"/>
        <v>0</v>
      </c>
      <c r="I900" s="4"/>
      <c r="J900" s="4"/>
      <c r="K900" s="4"/>
    </row>
    <row r="901" spans="2:11" ht="13.5" x14ac:dyDescent="0.35">
      <c r="B901" s="3">
        <v>43311</v>
      </c>
      <c r="C901" s="2">
        <v>5.09</v>
      </c>
      <c r="D901" s="2">
        <v>5.09</v>
      </c>
      <c r="E901" s="2">
        <v>17267</v>
      </c>
      <c r="F901" s="2"/>
      <c r="G901" s="2"/>
      <c r="H901" s="21">
        <f t="shared" si="13"/>
        <v>1.7999999999999971E-2</v>
      </c>
      <c r="I901" s="4"/>
      <c r="J901" s="4"/>
      <c r="K901" s="4"/>
    </row>
    <row r="902" spans="2:11" ht="13.5" x14ac:dyDescent="0.35">
      <c r="B902" s="3">
        <v>43312</v>
      </c>
      <c r="C902" s="2">
        <v>5.15</v>
      </c>
      <c r="D902" s="2">
        <v>5.15</v>
      </c>
      <c r="E902" s="2">
        <v>24526</v>
      </c>
      <c r="F902" s="2"/>
      <c r="G902" s="2"/>
      <c r="H902" s="21">
        <f t="shared" si="13"/>
        <v>1.1787819253438213E-2</v>
      </c>
      <c r="I902" s="4"/>
      <c r="J902" s="4"/>
      <c r="K902" s="4"/>
    </row>
    <row r="903" spans="2:11" ht="13.5" x14ac:dyDescent="0.35">
      <c r="B903" s="3">
        <v>43313</v>
      </c>
      <c r="C903" s="2">
        <v>5.3</v>
      </c>
      <c r="D903" s="2">
        <v>5.3</v>
      </c>
      <c r="E903" s="2">
        <v>28424</v>
      </c>
      <c r="F903" s="2"/>
      <c r="G903" s="2"/>
      <c r="H903" s="21">
        <f t="shared" ref="H903:H966" si="14">(D903-D902)/D902</f>
        <v>2.9126213592232903E-2</v>
      </c>
      <c r="I903" s="4"/>
      <c r="J903" s="4"/>
      <c r="K903" s="4"/>
    </row>
    <row r="904" spans="2:11" ht="13.5" x14ac:dyDescent="0.35">
      <c r="B904" s="3">
        <v>43314</v>
      </c>
      <c r="C904" s="2">
        <v>5.15</v>
      </c>
      <c r="D904" s="2">
        <v>5.15</v>
      </c>
      <c r="E904" s="2">
        <v>23525</v>
      </c>
      <c r="F904" s="2"/>
      <c r="G904" s="2"/>
      <c r="H904" s="21">
        <f t="shared" si="14"/>
        <v>-2.830188679245273E-2</v>
      </c>
      <c r="I904" s="4"/>
      <c r="J904" s="4"/>
      <c r="K904" s="4"/>
    </row>
    <row r="905" spans="2:11" ht="13.5" x14ac:dyDescent="0.35">
      <c r="B905" s="3">
        <v>43315</v>
      </c>
      <c r="C905" s="2">
        <v>5.2</v>
      </c>
      <c r="D905" s="2">
        <v>5.2</v>
      </c>
      <c r="E905" s="2">
        <v>18669</v>
      </c>
      <c r="F905" s="2"/>
      <c r="G905" s="2"/>
      <c r="H905" s="21">
        <f t="shared" si="14"/>
        <v>9.7087378640776344E-3</v>
      </c>
      <c r="I905" s="4"/>
      <c r="J905" s="4"/>
      <c r="K905" s="4"/>
    </row>
    <row r="906" spans="2:11" ht="13.5" x14ac:dyDescent="0.35">
      <c r="B906" s="3">
        <v>43318</v>
      </c>
      <c r="C906" s="2">
        <v>5.15</v>
      </c>
      <c r="D906" s="2">
        <v>5.15</v>
      </c>
      <c r="E906" s="2">
        <v>3049</v>
      </c>
      <c r="F906" s="2"/>
      <c r="G906" s="2"/>
      <c r="H906" s="21">
        <f t="shared" si="14"/>
        <v>-9.6153846153845812E-3</v>
      </c>
      <c r="I906" s="4"/>
      <c r="J906" s="4"/>
      <c r="K906" s="4"/>
    </row>
    <row r="907" spans="2:11" ht="13.5" x14ac:dyDescent="0.35">
      <c r="B907" s="3">
        <v>43319</v>
      </c>
      <c r="C907" s="2">
        <v>5.19</v>
      </c>
      <c r="D907" s="2">
        <v>5.19</v>
      </c>
      <c r="E907" s="2">
        <v>9804</v>
      </c>
      <c r="F907" s="2"/>
      <c r="G907" s="2"/>
      <c r="H907" s="21">
        <f t="shared" si="14"/>
        <v>7.7669902912621425E-3</v>
      </c>
      <c r="I907" s="4"/>
      <c r="J907" s="4"/>
      <c r="K907" s="4"/>
    </row>
    <row r="908" spans="2:11" ht="13.5" x14ac:dyDescent="0.35">
      <c r="B908" s="3">
        <v>43320</v>
      </c>
      <c r="C908" s="2">
        <v>5.08</v>
      </c>
      <c r="D908" s="2">
        <v>5.08</v>
      </c>
      <c r="E908" s="2">
        <v>5755</v>
      </c>
      <c r="F908" s="2"/>
      <c r="G908" s="2"/>
      <c r="H908" s="21">
        <f t="shared" si="14"/>
        <v>-2.1194605009633972E-2</v>
      </c>
      <c r="I908" s="4"/>
      <c r="J908" s="4"/>
      <c r="K908" s="4"/>
    </row>
    <row r="909" spans="2:11" ht="13.5" x14ac:dyDescent="0.35">
      <c r="B909" s="3">
        <v>43321</v>
      </c>
      <c r="C909" s="2">
        <v>5.0599999999999996</v>
      </c>
      <c r="D909" s="2">
        <v>5.0599999999999996</v>
      </c>
      <c r="E909" s="2">
        <v>7688</v>
      </c>
      <c r="F909" s="2"/>
      <c r="G909" s="2"/>
      <c r="H909" s="21">
        <f t="shared" si="14"/>
        <v>-3.937007874015839E-3</v>
      </c>
      <c r="I909" s="4"/>
      <c r="J909" s="4"/>
      <c r="K909" s="4"/>
    </row>
    <row r="910" spans="2:11" ht="13.5" x14ac:dyDescent="0.35">
      <c r="B910" s="3">
        <v>43322</v>
      </c>
      <c r="C910" s="2">
        <v>5.01</v>
      </c>
      <c r="D910" s="2">
        <v>5.01</v>
      </c>
      <c r="E910" s="2">
        <v>32556</v>
      </c>
      <c r="F910" s="2"/>
      <c r="G910" s="2"/>
      <c r="H910" s="21">
        <f t="shared" si="14"/>
        <v>-9.8814229249011513E-3</v>
      </c>
      <c r="I910" s="4"/>
      <c r="J910" s="4"/>
      <c r="K910" s="4"/>
    </row>
    <row r="911" spans="2:11" ht="13.5" x14ac:dyDescent="0.35">
      <c r="B911" s="3">
        <v>43326</v>
      </c>
      <c r="C911" s="2">
        <v>5</v>
      </c>
      <c r="D911" s="2">
        <v>5</v>
      </c>
      <c r="E911" s="2">
        <v>38647</v>
      </c>
      <c r="F911" s="2"/>
      <c r="G911" s="2"/>
      <c r="H911" s="21">
        <f t="shared" si="14"/>
        <v>-1.9960079840318935E-3</v>
      </c>
      <c r="I911" s="4"/>
      <c r="J911" s="4"/>
      <c r="K911" s="4"/>
    </row>
    <row r="912" spans="2:11" ht="13.5" x14ac:dyDescent="0.35">
      <c r="B912" s="3">
        <v>43327</v>
      </c>
      <c r="C912" s="2">
        <v>5.01</v>
      </c>
      <c r="D912" s="2">
        <v>5.01</v>
      </c>
      <c r="E912" s="2">
        <v>6475</v>
      </c>
      <c r="F912" s="2"/>
      <c r="G912" s="2"/>
      <c r="H912" s="21">
        <f t="shared" si="14"/>
        <v>1.9999999999999575E-3</v>
      </c>
      <c r="I912" s="4"/>
      <c r="J912" s="4"/>
      <c r="K912" s="4"/>
    </row>
    <row r="913" spans="2:11" ht="13.5" x14ac:dyDescent="0.35">
      <c r="B913" s="3">
        <v>43328</v>
      </c>
      <c r="C913" s="2">
        <v>5.01</v>
      </c>
      <c r="D913" s="2">
        <v>5.01</v>
      </c>
      <c r="E913" s="2">
        <v>3992</v>
      </c>
      <c r="F913" s="2"/>
      <c r="G913" s="2"/>
      <c r="H913" s="21">
        <f t="shared" si="14"/>
        <v>0</v>
      </c>
      <c r="I913" s="4"/>
      <c r="J913" s="4"/>
      <c r="K913" s="4"/>
    </row>
    <row r="914" spans="2:11" ht="13.5" x14ac:dyDescent="0.35">
      <c r="B914" s="3">
        <v>43329</v>
      </c>
      <c r="C914" s="2">
        <v>5</v>
      </c>
      <c r="D914" s="2">
        <v>5</v>
      </c>
      <c r="E914" s="2">
        <v>2724</v>
      </c>
      <c r="F914" s="2"/>
      <c r="G914" s="2"/>
      <c r="H914" s="21">
        <f t="shared" si="14"/>
        <v>-1.9960079840318935E-3</v>
      </c>
      <c r="I914" s="4"/>
      <c r="J914" s="4"/>
      <c r="K914" s="4"/>
    </row>
    <row r="915" spans="2:11" ht="13.5" x14ac:dyDescent="0.35">
      <c r="B915" s="3">
        <v>43332</v>
      </c>
      <c r="C915" s="2">
        <v>5</v>
      </c>
      <c r="D915" s="2">
        <v>5</v>
      </c>
      <c r="E915" s="2">
        <v>3506</v>
      </c>
      <c r="F915" s="2"/>
      <c r="G915" s="2"/>
      <c r="H915" s="21">
        <f t="shared" si="14"/>
        <v>0</v>
      </c>
      <c r="I915" s="4"/>
      <c r="J915" s="4"/>
      <c r="K915" s="4"/>
    </row>
    <row r="916" spans="2:11" ht="13.5" x14ac:dyDescent="0.35">
      <c r="B916" s="3">
        <v>43335</v>
      </c>
      <c r="C916" s="2">
        <v>4.99</v>
      </c>
      <c r="D916" s="2">
        <v>4.99</v>
      </c>
      <c r="E916" s="2">
        <v>263</v>
      </c>
      <c r="F916" s="2"/>
      <c r="G916" s="2"/>
      <c r="H916" s="21">
        <f t="shared" si="14"/>
        <v>-1.9999999999999575E-3</v>
      </c>
      <c r="I916" s="4"/>
      <c r="J916" s="4"/>
      <c r="K916" s="4"/>
    </row>
    <row r="917" spans="2:11" ht="13.5" x14ac:dyDescent="0.35">
      <c r="B917" s="3">
        <v>43336</v>
      </c>
      <c r="C917" s="2">
        <v>5.14</v>
      </c>
      <c r="D917" s="2">
        <v>5.14</v>
      </c>
      <c r="E917" s="2">
        <v>12962</v>
      </c>
      <c r="F917" s="2"/>
      <c r="G917" s="2"/>
      <c r="H917" s="21">
        <f t="shared" si="14"/>
        <v>3.0060120240480853E-2</v>
      </c>
      <c r="I917" s="4"/>
      <c r="J917" s="4"/>
      <c r="K917" s="4"/>
    </row>
    <row r="918" spans="2:11" ht="13.5" x14ac:dyDescent="0.35">
      <c r="B918" s="3">
        <v>43339</v>
      </c>
      <c r="C918" s="2">
        <v>5.05</v>
      </c>
      <c r="D918" s="2">
        <v>5.05</v>
      </c>
      <c r="E918" s="2">
        <v>1160</v>
      </c>
      <c r="F918" s="2"/>
      <c r="G918" s="2"/>
      <c r="H918" s="21">
        <f t="shared" si="14"/>
        <v>-1.7509727626459116E-2</v>
      </c>
      <c r="I918" s="4"/>
      <c r="J918" s="4"/>
      <c r="K918" s="4"/>
    </row>
    <row r="919" spans="2:11" ht="13.5" x14ac:dyDescent="0.35">
      <c r="B919" s="3">
        <v>43340</v>
      </c>
      <c r="C919" s="2">
        <v>5</v>
      </c>
      <c r="D919" s="2">
        <v>5</v>
      </c>
      <c r="E919" s="2">
        <v>9049</v>
      </c>
      <c r="F919" s="2"/>
      <c r="G919" s="2"/>
      <c r="H919" s="21">
        <f t="shared" si="14"/>
        <v>-9.9009900990098664E-3</v>
      </c>
      <c r="I919" s="4"/>
      <c r="J919" s="4"/>
      <c r="K919" s="4"/>
    </row>
    <row r="920" spans="2:11" ht="13.5" x14ac:dyDescent="0.35">
      <c r="B920" s="3">
        <v>43341</v>
      </c>
      <c r="C920" s="2">
        <v>5.07</v>
      </c>
      <c r="D920" s="2">
        <v>5.07</v>
      </c>
      <c r="E920" s="2">
        <v>994</v>
      </c>
      <c r="F920" s="2"/>
      <c r="G920" s="2"/>
      <c r="H920" s="21">
        <f t="shared" si="14"/>
        <v>1.4000000000000058E-2</v>
      </c>
      <c r="I920" s="4"/>
      <c r="J920" s="4"/>
      <c r="K920" s="4"/>
    </row>
    <row r="921" spans="2:11" ht="13.5" x14ac:dyDescent="0.35">
      <c r="B921" s="3">
        <v>43342</v>
      </c>
      <c r="C921" s="2">
        <v>5.0999999999999996</v>
      </c>
      <c r="D921" s="2">
        <v>5.0999999999999996</v>
      </c>
      <c r="E921" s="2">
        <v>5229</v>
      </c>
      <c r="F921" s="2"/>
      <c r="G921" s="2"/>
      <c r="H921" s="21">
        <f t="shared" si="14"/>
        <v>5.9171597633134827E-3</v>
      </c>
      <c r="I921" s="4"/>
      <c r="J921" s="4"/>
      <c r="K921" s="4"/>
    </row>
    <row r="922" spans="2:11" ht="13.5" x14ac:dyDescent="0.35">
      <c r="B922" s="3">
        <v>43343</v>
      </c>
      <c r="C922" s="2">
        <v>5.15</v>
      </c>
      <c r="D922" s="2">
        <v>5.15</v>
      </c>
      <c r="E922" s="2">
        <v>3789</v>
      </c>
      <c r="F922" s="2"/>
      <c r="G922" s="2"/>
      <c r="H922" s="21">
        <f t="shared" si="14"/>
        <v>9.8039215686275914E-3</v>
      </c>
      <c r="I922" s="4"/>
      <c r="J922" s="4"/>
      <c r="K922" s="4"/>
    </row>
    <row r="923" spans="2:11" ht="13.5" x14ac:dyDescent="0.35">
      <c r="B923" s="3">
        <v>43346</v>
      </c>
      <c r="C923" s="2">
        <v>5.0999999999999996</v>
      </c>
      <c r="D923" s="2">
        <v>5.0999999999999996</v>
      </c>
      <c r="E923" s="2">
        <v>5929</v>
      </c>
      <c r="F923" s="2"/>
      <c r="G923" s="2"/>
      <c r="H923" s="21">
        <f t="shared" si="14"/>
        <v>-9.7087378640778078E-3</v>
      </c>
      <c r="I923" s="4"/>
      <c r="J923" s="4"/>
      <c r="K923" s="4"/>
    </row>
    <row r="924" spans="2:11" ht="13.5" x14ac:dyDescent="0.35">
      <c r="B924" s="3">
        <v>43347</v>
      </c>
      <c r="C924" s="2">
        <v>5</v>
      </c>
      <c r="D924" s="2">
        <v>5</v>
      </c>
      <c r="E924" s="2">
        <v>8281</v>
      </c>
      <c r="F924" s="2"/>
      <c r="G924" s="2"/>
      <c r="H924" s="21">
        <f t="shared" si="14"/>
        <v>-1.9607843137254832E-2</v>
      </c>
      <c r="I924" s="4"/>
      <c r="J924" s="4"/>
      <c r="K924" s="4"/>
    </row>
    <row r="925" spans="2:11" ht="13.5" x14ac:dyDescent="0.35">
      <c r="B925" s="3">
        <v>43348</v>
      </c>
      <c r="C925" s="2">
        <v>4.8499999999999996</v>
      </c>
      <c r="D925" s="2">
        <v>4.8499999999999996</v>
      </c>
      <c r="E925" s="2">
        <v>33224</v>
      </c>
      <c r="F925" s="2"/>
      <c r="G925" s="2"/>
      <c r="H925" s="21">
        <f t="shared" si="14"/>
        <v>-3.0000000000000072E-2</v>
      </c>
      <c r="I925" s="4"/>
      <c r="J925" s="4"/>
      <c r="K925" s="4"/>
    </row>
    <row r="926" spans="2:11" ht="13.5" x14ac:dyDescent="0.35">
      <c r="B926" s="3">
        <v>43349</v>
      </c>
      <c r="C926" s="2">
        <v>4.68</v>
      </c>
      <c r="D926" s="2">
        <v>4.68</v>
      </c>
      <c r="E926" s="2">
        <v>29699</v>
      </c>
      <c r="F926" s="2"/>
      <c r="G926" s="2"/>
      <c r="H926" s="21">
        <f t="shared" si="14"/>
        <v>-3.5051546391752564E-2</v>
      </c>
      <c r="I926" s="4"/>
      <c r="J926" s="4"/>
      <c r="K926" s="4"/>
    </row>
    <row r="927" spans="2:11" ht="13.5" x14ac:dyDescent="0.35">
      <c r="B927" s="3">
        <v>43350</v>
      </c>
      <c r="C927" s="2">
        <v>4.88</v>
      </c>
      <c r="D927" s="2">
        <v>4.88</v>
      </c>
      <c r="E927" s="2">
        <v>11822</v>
      </c>
      <c r="F927" s="2"/>
      <c r="G927" s="2"/>
      <c r="H927" s="21">
        <f t="shared" si="14"/>
        <v>4.2735042735042778E-2</v>
      </c>
      <c r="I927" s="4"/>
      <c r="J927" s="4"/>
      <c r="K927" s="4"/>
    </row>
    <row r="928" spans="2:11" ht="13.5" x14ac:dyDescent="0.35">
      <c r="B928" s="3">
        <v>43353</v>
      </c>
      <c r="C928" s="2">
        <v>4.8</v>
      </c>
      <c r="D928" s="2">
        <v>4.8</v>
      </c>
      <c r="E928" s="2">
        <v>14956</v>
      </c>
      <c r="F928" s="2"/>
      <c r="G928" s="2"/>
      <c r="H928" s="21">
        <f t="shared" si="14"/>
        <v>-1.6393442622950834E-2</v>
      </c>
      <c r="I928" s="4"/>
      <c r="J928" s="4"/>
      <c r="K928" s="4"/>
    </row>
    <row r="929" spans="2:11" ht="13.5" x14ac:dyDescent="0.35">
      <c r="B929" s="3">
        <v>43355</v>
      </c>
      <c r="C929" s="2">
        <v>4.67</v>
      </c>
      <c r="D929" s="2">
        <v>4.67</v>
      </c>
      <c r="E929" s="2">
        <v>4690</v>
      </c>
      <c r="F929" s="2"/>
      <c r="G929" s="2"/>
      <c r="H929" s="21">
        <f t="shared" si="14"/>
        <v>-2.7083333333333313E-2</v>
      </c>
      <c r="I929" s="4"/>
      <c r="J929" s="4"/>
      <c r="K929" s="4"/>
    </row>
    <row r="930" spans="2:11" ht="13.5" x14ac:dyDescent="0.35">
      <c r="B930" s="3">
        <v>43356</v>
      </c>
      <c r="C930" s="2">
        <v>4.7</v>
      </c>
      <c r="D930" s="2">
        <v>4.7</v>
      </c>
      <c r="E930" s="2">
        <v>4004</v>
      </c>
      <c r="F930" s="2"/>
      <c r="G930" s="2"/>
      <c r="H930" s="21">
        <f t="shared" si="14"/>
        <v>6.4239828693790687E-3</v>
      </c>
      <c r="I930" s="4"/>
      <c r="J930" s="4"/>
      <c r="K930" s="4"/>
    </row>
    <row r="931" spans="2:11" ht="13.5" x14ac:dyDescent="0.35">
      <c r="B931" s="3">
        <v>43357</v>
      </c>
      <c r="C931" s="2">
        <v>4.7699999999999996</v>
      </c>
      <c r="D931" s="2">
        <v>4.7699999999999996</v>
      </c>
      <c r="E931" s="2">
        <v>4167</v>
      </c>
      <c r="F931" s="2"/>
      <c r="G931" s="2"/>
      <c r="H931" s="21">
        <f t="shared" si="14"/>
        <v>1.4893617021276466E-2</v>
      </c>
      <c r="I931" s="4"/>
      <c r="J931" s="4"/>
      <c r="K931" s="4"/>
    </row>
    <row r="932" spans="2:11" ht="13.5" x14ac:dyDescent="0.35">
      <c r="B932" s="3">
        <v>43360</v>
      </c>
      <c r="C932" s="2">
        <v>4.82</v>
      </c>
      <c r="D932" s="2">
        <v>4.82</v>
      </c>
      <c r="E932" s="2">
        <v>50</v>
      </c>
      <c r="F932" s="2"/>
      <c r="G932" s="2"/>
      <c r="H932" s="21">
        <f t="shared" si="14"/>
        <v>1.0482180293501198E-2</v>
      </c>
      <c r="I932" s="4"/>
      <c r="J932" s="4"/>
      <c r="K932" s="4"/>
    </row>
    <row r="933" spans="2:11" ht="13.5" x14ac:dyDescent="0.35">
      <c r="B933" s="3">
        <v>43361</v>
      </c>
      <c r="C933" s="2">
        <v>4.79</v>
      </c>
      <c r="D933" s="2">
        <v>4.79</v>
      </c>
      <c r="E933" s="2">
        <v>850</v>
      </c>
      <c r="F933" s="2"/>
      <c r="G933" s="2"/>
      <c r="H933" s="21">
        <f t="shared" si="14"/>
        <v>-6.2240663900415454E-3</v>
      </c>
      <c r="I933" s="4"/>
      <c r="J933" s="4"/>
      <c r="K933" s="4"/>
    </row>
    <row r="934" spans="2:11" ht="13.5" x14ac:dyDescent="0.35">
      <c r="B934" s="3">
        <v>43362</v>
      </c>
      <c r="C934" s="2">
        <v>4.78</v>
      </c>
      <c r="D934" s="2">
        <v>4.78</v>
      </c>
      <c r="E934" s="2">
        <v>16</v>
      </c>
      <c r="F934" s="2"/>
      <c r="G934" s="2"/>
      <c r="H934" s="21">
        <f t="shared" si="14"/>
        <v>-2.087682672233776E-3</v>
      </c>
      <c r="I934" s="4"/>
      <c r="J934" s="4"/>
      <c r="K934" s="4"/>
    </row>
    <row r="935" spans="2:11" ht="13.5" x14ac:dyDescent="0.35">
      <c r="B935" s="3">
        <v>43363</v>
      </c>
      <c r="C935" s="2">
        <v>4.74</v>
      </c>
      <c r="D935" s="2">
        <v>4.74</v>
      </c>
      <c r="E935" s="2">
        <v>5957</v>
      </c>
      <c r="F935" s="2"/>
      <c r="G935" s="2"/>
      <c r="H935" s="21">
        <f t="shared" si="14"/>
        <v>-8.3682008368200899E-3</v>
      </c>
      <c r="I935" s="4"/>
      <c r="J935" s="4"/>
      <c r="K935" s="4"/>
    </row>
    <row r="936" spans="2:11" ht="13.5" x14ac:dyDescent="0.35">
      <c r="B936" s="3">
        <v>43364</v>
      </c>
      <c r="C936" s="2">
        <v>4.66</v>
      </c>
      <c r="D936" s="2">
        <v>4.66</v>
      </c>
      <c r="E936" s="2">
        <v>17083</v>
      </c>
      <c r="F936" s="2"/>
      <c r="G936" s="2"/>
      <c r="H936" s="21">
        <f t="shared" si="14"/>
        <v>-1.6877637130801704E-2</v>
      </c>
      <c r="I936" s="4"/>
      <c r="J936" s="4"/>
      <c r="K936" s="4"/>
    </row>
    <row r="937" spans="2:11" ht="13.5" x14ac:dyDescent="0.35">
      <c r="B937" s="3">
        <v>43367</v>
      </c>
      <c r="C937" s="2">
        <v>4.63</v>
      </c>
      <c r="D937" s="2">
        <v>4.63</v>
      </c>
      <c r="E937" s="2">
        <v>460</v>
      </c>
      <c r="F937" s="2"/>
      <c r="G937" s="2"/>
      <c r="H937" s="21">
        <f t="shared" si="14"/>
        <v>-6.4377682403434005E-3</v>
      </c>
      <c r="I937" s="4"/>
      <c r="J937" s="4"/>
      <c r="K937" s="4"/>
    </row>
    <row r="938" spans="2:11" ht="13.5" x14ac:dyDescent="0.35">
      <c r="B938" s="3">
        <v>43368</v>
      </c>
      <c r="C938" s="2">
        <v>4.63</v>
      </c>
      <c r="D938" s="2">
        <v>4.63</v>
      </c>
      <c r="E938" s="2">
        <v>1178</v>
      </c>
      <c r="F938" s="2"/>
      <c r="G938" s="2"/>
      <c r="H938" s="21">
        <f t="shared" si="14"/>
        <v>0</v>
      </c>
      <c r="I938" s="4"/>
      <c r="J938" s="4"/>
      <c r="K938" s="4"/>
    </row>
    <row r="939" spans="2:11" ht="13.5" x14ac:dyDescent="0.35">
      <c r="B939" s="3">
        <v>43369</v>
      </c>
      <c r="C939" s="2">
        <v>4.5999999999999996</v>
      </c>
      <c r="D939" s="2">
        <v>4.5999999999999996</v>
      </c>
      <c r="E939" s="2">
        <v>3669</v>
      </c>
      <c r="F939" s="2"/>
      <c r="G939" s="2"/>
      <c r="H939" s="21">
        <f t="shared" si="14"/>
        <v>-6.4794816414687362E-3</v>
      </c>
      <c r="I939" s="4"/>
      <c r="J939" s="4"/>
      <c r="K939" s="4"/>
    </row>
    <row r="940" spans="2:11" ht="13.5" x14ac:dyDescent="0.35">
      <c r="B940" s="3">
        <v>43370</v>
      </c>
      <c r="C940" s="2">
        <v>4.54</v>
      </c>
      <c r="D940" s="2">
        <v>4.54</v>
      </c>
      <c r="E940" s="2">
        <v>60326</v>
      </c>
      <c r="F940" s="2"/>
      <c r="G940" s="2"/>
      <c r="H940" s="21">
        <f t="shared" si="14"/>
        <v>-1.3043478260869481E-2</v>
      </c>
      <c r="I940" s="4"/>
      <c r="J940" s="4"/>
      <c r="K940" s="4"/>
    </row>
    <row r="941" spans="2:11" ht="13.5" x14ac:dyDescent="0.35">
      <c r="B941" s="3">
        <v>43371</v>
      </c>
      <c r="C941" s="2">
        <v>4.53</v>
      </c>
      <c r="D941" s="2">
        <v>4.53</v>
      </c>
      <c r="E941" s="2">
        <v>4071</v>
      </c>
      <c r="F941" s="2"/>
      <c r="G941" s="2"/>
      <c r="H941" s="21">
        <f t="shared" si="14"/>
        <v>-2.2026431718061203E-3</v>
      </c>
      <c r="I941" s="4"/>
      <c r="J941" s="4"/>
      <c r="K941" s="4"/>
    </row>
    <row r="942" spans="2:11" ht="13.5" x14ac:dyDescent="0.35">
      <c r="B942" s="3">
        <v>43374</v>
      </c>
      <c r="C942" s="2">
        <v>4.6500000000000004</v>
      </c>
      <c r="D942" s="2">
        <v>4.6500000000000004</v>
      </c>
      <c r="E942" s="2">
        <v>10206</v>
      </c>
      <c r="F942" s="2"/>
      <c r="G942" s="2"/>
      <c r="H942" s="21">
        <f t="shared" si="14"/>
        <v>2.6490066225165584E-2</v>
      </c>
      <c r="I942" s="4"/>
      <c r="J942" s="4"/>
      <c r="K942" s="4"/>
    </row>
    <row r="943" spans="2:11" ht="13.5" x14ac:dyDescent="0.35">
      <c r="B943" s="3">
        <v>43375</v>
      </c>
      <c r="C943" s="2">
        <v>4.67</v>
      </c>
      <c r="D943" s="2">
        <v>4.67</v>
      </c>
      <c r="E943" s="2">
        <v>18714</v>
      </c>
      <c r="F943" s="2"/>
      <c r="G943" s="2"/>
      <c r="H943" s="21">
        <f t="shared" si="14"/>
        <v>4.3010752688171124E-3</v>
      </c>
      <c r="I943" s="4"/>
      <c r="J943" s="4"/>
      <c r="K943" s="4"/>
    </row>
    <row r="944" spans="2:11" ht="13.5" x14ac:dyDescent="0.35">
      <c r="B944" s="3">
        <v>43376</v>
      </c>
      <c r="C944" s="2">
        <v>4.62</v>
      </c>
      <c r="D944" s="2">
        <v>4.62</v>
      </c>
      <c r="E944" s="2">
        <v>3381</v>
      </c>
      <c r="F944" s="2"/>
      <c r="G944" s="2"/>
      <c r="H944" s="21">
        <f t="shared" si="14"/>
        <v>-1.0706638115631655E-2</v>
      </c>
      <c r="I944" s="4"/>
      <c r="J944" s="4"/>
      <c r="K944" s="4"/>
    </row>
    <row r="945" spans="2:11" ht="13.5" x14ac:dyDescent="0.35">
      <c r="B945" s="3">
        <v>43377</v>
      </c>
      <c r="C945" s="2">
        <v>4.49</v>
      </c>
      <c r="D945" s="2">
        <v>4.49</v>
      </c>
      <c r="E945" s="2">
        <v>16070</v>
      </c>
      <c r="F945" s="2"/>
      <c r="G945" s="2"/>
      <c r="H945" s="21">
        <f t="shared" si="14"/>
        <v>-2.8138528138528116E-2</v>
      </c>
      <c r="I945" s="4"/>
      <c r="J945" s="4"/>
      <c r="K945" s="4"/>
    </row>
    <row r="946" spans="2:11" ht="13.5" x14ac:dyDescent="0.35">
      <c r="B946" s="3">
        <v>43378</v>
      </c>
      <c r="C946" s="2">
        <v>4.59</v>
      </c>
      <c r="D946" s="2">
        <v>4.59</v>
      </c>
      <c r="E946" s="2">
        <v>16137</v>
      </c>
      <c r="F946" s="2"/>
      <c r="G946" s="2"/>
      <c r="H946" s="21">
        <f t="shared" si="14"/>
        <v>2.2271714922048918E-2</v>
      </c>
      <c r="I946" s="4"/>
      <c r="J946" s="4"/>
      <c r="K946" s="4"/>
    </row>
    <row r="947" spans="2:11" ht="13.5" x14ac:dyDescent="0.35">
      <c r="B947" s="3">
        <v>43381</v>
      </c>
      <c r="C947" s="2">
        <v>4.57</v>
      </c>
      <c r="D947" s="2">
        <v>4.57</v>
      </c>
      <c r="E947" s="2">
        <v>4481</v>
      </c>
      <c r="F947" s="2"/>
      <c r="G947" s="2"/>
      <c r="H947" s="21">
        <f t="shared" si="14"/>
        <v>-4.3572984749454414E-3</v>
      </c>
      <c r="I947" s="4"/>
      <c r="J947" s="4"/>
      <c r="K947" s="4"/>
    </row>
    <row r="948" spans="2:11" ht="13.5" x14ac:dyDescent="0.35">
      <c r="B948" s="3">
        <v>43382</v>
      </c>
      <c r="C948" s="2">
        <v>4.58</v>
      </c>
      <c r="D948" s="2">
        <v>4.58</v>
      </c>
      <c r="E948" s="2">
        <v>19011</v>
      </c>
      <c r="F948" s="2"/>
      <c r="G948" s="2"/>
      <c r="H948" s="21">
        <f t="shared" si="14"/>
        <v>2.188183807439778E-3</v>
      </c>
      <c r="I948" s="4"/>
      <c r="J948" s="4"/>
      <c r="K948" s="4"/>
    </row>
    <row r="949" spans="2:11" ht="13.5" x14ac:dyDescent="0.35">
      <c r="B949" s="3">
        <v>43383</v>
      </c>
      <c r="C949" s="2">
        <v>4.54</v>
      </c>
      <c r="D949" s="2">
        <v>4.54</v>
      </c>
      <c r="E949" s="2">
        <v>4052</v>
      </c>
      <c r="F949" s="2"/>
      <c r="G949" s="2"/>
      <c r="H949" s="21">
        <f t="shared" si="14"/>
        <v>-8.7336244541484798E-3</v>
      </c>
      <c r="I949" s="4"/>
      <c r="J949" s="4"/>
      <c r="K949" s="4"/>
    </row>
    <row r="950" spans="2:11" ht="13.5" x14ac:dyDescent="0.35">
      <c r="B950" s="3">
        <v>43384</v>
      </c>
      <c r="C950" s="2">
        <v>4.57</v>
      </c>
      <c r="D950" s="2">
        <v>4.57</v>
      </c>
      <c r="E950" s="2">
        <v>926</v>
      </c>
      <c r="F950" s="2"/>
      <c r="G950" s="2"/>
      <c r="H950" s="21">
        <f t="shared" si="14"/>
        <v>6.607929515418557E-3</v>
      </c>
      <c r="I950" s="4"/>
      <c r="J950" s="4"/>
      <c r="K950" s="4"/>
    </row>
    <row r="951" spans="2:11" ht="13.5" x14ac:dyDescent="0.35">
      <c r="B951" s="3">
        <v>43385</v>
      </c>
      <c r="C951" s="2">
        <v>4.57</v>
      </c>
      <c r="D951" s="2">
        <v>4.57</v>
      </c>
      <c r="E951" s="2">
        <v>7097</v>
      </c>
      <c r="F951" s="2"/>
      <c r="G951" s="2"/>
      <c r="H951" s="21">
        <f t="shared" si="14"/>
        <v>0</v>
      </c>
      <c r="I951" s="4"/>
      <c r="J951" s="4"/>
      <c r="K951" s="4"/>
    </row>
    <row r="952" spans="2:11" ht="13.5" x14ac:dyDescent="0.35">
      <c r="B952" s="3">
        <v>43389</v>
      </c>
      <c r="C952" s="2">
        <v>4.62</v>
      </c>
      <c r="D952" s="2">
        <v>4.62</v>
      </c>
      <c r="E952" s="2">
        <v>4050</v>
      </c>
      <c r="F952" s="2"/>
      <c r="G952" s="2"/>
      <c r="H952" s="21">
        <f t="shared" si="14"/>
        <v>1.0940919037199084E-2</v>
      </c>
      <c r="I952" s="4"/>
      <c r="J952" s="4"/>
      <c r="K952" s="4"/>
    </row>
    <row r="953" spans="2:11" ht="13.5" x14ac:dyDescent="0.35">
      <c r="B953" s="3">
        <v>43390</v>
      </c>
      <c r="C953" s="2">
        <v>4.5999999999999996</v>
      </c>
      <c r="D953" s="2">
        <v>4.5999999999999996</v>
      </c>
      <c r="E953" s="2">
        <v>3137</v>
      </c>
      <c r="F953" s="2"/>
      <c r="G953" s="2"/>
      <c r="H953" s="21">
        <f t="shared" si="14"/>
        <v>-4.3290043290044287E-3</v>
      </c>
      <c r="I953" s="4"/>
      <c r="J953" s="4"/>
      <c r="K953" s="4"/>
    </row>
    <row r="954" spans="2:11" ht="13.5" x14ac:dyDescent="0.35">
      <c r="B954" s="3">
        <v>43391</v>
      </c>
      <c r="C954" s="2">
        <v>4.51</v>
      </c>
      <c r="D954" s="2">
        <v>4.51</v>
      </c>
      <c r="E954" s="2">
        <v>1772</v>
      </c>
      <c r="F954" s="2"/>
      <c r="G954" s="2"/>
      <c r="H954" s="21">
        <f t="shared" si="14"/>
        <v>-1.9565217391304318E-2</v>
      </c>
      <c r="I954" s="4"/>
      <c r="J954" s="4"/>
      <c r="K954" s="4"/>
    </row>
    <row r="955" spans="2:11" ht="13.5" x14ac:dyDescent="0.35">
      <c r="B955" s="3">
        <v>43392</v>
      </c>
      <c r="C955" s="2">
        <v>4.51</v>
      </c>
      <c r="D955" s="2">
        <v>4.51</v>
      </c>
      <c r="E955" s="2">
        <v>12233</v>
      </c>
      <c r="F955" s="2"/>
      <c r="G955" s="2"/>
      <c r="H955" s="21">
        <f t="shared" si="14"/>
        <v>0</v>
      </c>
      <c r="I955" s="4"/>
      <c r="J955" s="4"/>
      <c r="K955" s="4"/>
    </row>
    <row r="956" spans="2:11" ht="13.5" x14ac:dyDescent="0.35">
      <c r="B956" s="3">
        <v>43395</v>
      </c>
      <c r="C956" s="2">
        <v>4.59</v>
      </c>
      <c r="D956" s="2">
        <v>4.59</v>
      </c>
      <c r="E956" s="2">
        <v>1</v>
      </c>
      <c r="F956" s="2"/>
      <c r="G956" s="2"/>
      <c r="H956" s="21">
        <f t="shared" si="14"/>
        <v>1.7738359201773853E-2</v>
      </c>
      <c r="I956" s="4"/>
      <c r="J956" s="4"/>
      <c r="K956" s="4"/>
    </row>
    <row r="957" spans="2:11" ht="13.5" x14ac:dyDescent="0.35">
      <c r="B957" s="3">
        <v>43396</v>
      </c>
      <c r="C957" s="2">
        <v>4.49</v>
      </c>
      <c r="D957" s="2">
        <v>4.49</v>
      </c>
      <c r="E957" s="2">
        <v>4999</v>
      </c>
      <c r="F957" s="2"/>
      <c r="G957" s="2"/>
      <c r="H957" s="21">
        <f t="shared" si="14"/>
        <v>-2.1786492374727594E-2</v>
      </c>
      <c r="I957" s="4"/>
      <c r="J957" s="4"/>
      <c r="K957" s="4"/>
    </row>
    <row r="958" spans="2:11" ht="13.5" x14ac:dyDescent="0.35">
      <c r="B958" s="3">
        <v>43397</v>
      </c>
      <c r="C958" s="2">
        <v>4.3600000000000003</v>
      </c>
      <c r="D958" s="2">
        <v>4.3600000000000003</v>
      </c>
      <c r="E958" s="2">
        <v>3458</v>
      </c>
      <c r="F958" s="2"/>
      <c r="G958" s="2"/>
      <c r="H958" s="21">
        <f t="shared" si="14"/>
        <v>-2.8953229398663672E-2</v>
      </c>
      <c r="I958" s="4"/>
      <c r="J958" s="4"/>
      <c r="K958" s="4"/>
    </row>
    <row r="959" spans="2:11" ht="13.5" x14ac:dyDescent="0.35">
      <c r="B959" s="3">
        <v>43398</v>
      </c>
      <c r="C959" s="2">
        <v>4.49</v>
      </c>
      <c r="D959" s="2">
        <v>4.49</v>
      </c>
      <c r="E959" s="2">
        <v>50474</v>
      </c>
      <c r="F959" s="2"/>
      <c r="G959" s="2"/>
      <c r="H959" s="21">
        <f t="shared" si="14"/>
        <v>2.9816513761467864E-2</v>
      </c>
      <c r="I959" s="4"/>
      <c r="J959" s="4"/>
      <c r="K959" s="4"/>
    </row>
    <row r="960" spans="2:11" ht="13.5" x14ac:dyDescent="0.35">
      <c r="B960" s="3">
        <v>43399</v>
      </c>
      <c r="C960" s="2">
        <v>4.53</v>
      </c>
      <c r="D960" s="2">
        <v>4.53</v>
      </c>
      <c r="E960" s="2">
        <v>20834</v>
      </c>
      <c r="F960" s="2"/>
      <c r="G960" s="2"/>
      <c r="H960" s="21">
        <f t="shared" si="14"/>
        <v>8.9086859688196074E-3</v>
      </c>
      <c r="I960" s="4"/>
      <c r="J960" s="4"/>
      <c r="K960" s="4"/>
    </row>
    <row r="961" spans="2:11" ht="13.5" x14ac:dyDescent="0.35">
      <c r="B961" s="3">
        <v>43402</v>
      </c>
      <c r="C961" s="2">
        <v>4.5599999999999996</v>
      </c>
      <c r="D961" s="2">
        <v>4.5599999999999996</v>
      </c>
      <c r="E961" s="2">
        <v>55311</v>
      </c>
      <c r="F961" s="2"/>
      <c r="G961" s="2"/>
      <c r="H961" s="21">
        <f t="shared" si="14"/>
        <v>6.6225165562912493E-3</v>
      </c>
      <c r="I961" s="4"/>
      <c r="J961" s="4"/>
      <c r="K961" s="4"/>
    </row>
    <row r="962" spans="2:11" ht="13.5" x14ac:dyDescent="0.35">
      <c r="B962" s="3">
        <v>43403</v>
      </c>
      <c r="C962" s="2">
        <v>4.53</v>
      </c>
      <c r="D962" s="2">
        <v>4.53</v>
      </c>
      <c r="E962" s="2">
        <v>49631</v>
      </c>
      <c r="F962" s="2"/>
      <c r="G962" s="2"/>
      <c r="H962" s="21">
        <f t="shared" si="14"/>
        <v>-6.5789473684209126E-3</v>
      </c>
      <c r="I962" s="4"/>
      <c r="J962" s="4"/>
      <c r="K962" s="4"/>
    </row>
    <row r="963" spans="2:11" ht="13.5" x14ac:dyDescent="0.35">
      <c r="B963" s="3">
        <v>43404</v>
      </c>
      <c r="C963" s="2">
        <v>4.47</v>
      </c>
      <c r="D963" s="2">
        <v>4.47</v>
      </c>
      <c r="E963" s="2">
        <v>3310</v>
      </c>
      <c r="F963" s="2"/>
      <c r="G963" s="2"/>
      <c r="H963" s="21">
        <f t="shared" si="14"/>
        <v>-1.3245033112582891E-2</v>
      </c>
      <c r="I963" s="4"/>
      <c r="J963" s="4"/>
      <c r="K963" s="4"/>
    </row>
    <row r="964" spans="2:11" ht="13.5" x14ac:dyDescent="0.35">
      <c r="B964" s="3">
        <v>43405</v>
      </c>
      <c r="C964" s="2">
        <v>4.49</v>
      </c>
      <c r="D964" s="2">
        <v>4.49</v>
      </c>
      <c r="E964" s="2">
        <v>425</v>
      </c>
      <c r="F964" s="2"/>
      <c r="G964" s="2"/>
      <c r="H964" s="21">
        <f t="shared" si="14"/>
        <v>4.4742729306488736E-3</v>
      </c>
      <c r="I964" s="4"/>
      <c r="J964" s="4"/>
      <c r="K964" s="4"/>
    </row>
    <row r="965" spans="2:11" ht="13.5" x14ac:dyDescent="0.35">
      <c r="B965" s="3">
        <v>43406</v>
      </c>
      <c r="C965" s="2">
        <v>4.49</v>
      </c>
      <c r="D965" s="2">
        <v>4.49</v>
      </c>
      <c r="E965" s="2">
        <v>610</v>
      </c>
      <c r="F965" s="2"/>
      <c r="G965" s="2"/>
      <c r="H965" s="21">
        <f t="shared" si="14"/>
        <v>0</v>
      </c>
      <c r="I965" s="4"/>
      <c r="J965" s="4"/>
      <c r="K965" s="4"/>
    </row>
    <row r="966" spans="2:11" ht="13.5" x14ac:dyDescent="0.35">
      <c r="B966" s="3">
        <v>43409</v>
      </c>
      <c r="C966" s="2">
        <v>4.47</v>
      </c>
      <c r="D966" s="2">
        <v>4.47</v>
      </c>
      <c r="E966" s="2">
        <v>201</v>
      </c>
      <c r="F966" s="2"/>
      <c r="G966" s="2"/>
      <c r="H966" s="21">
        <f t="shared" si="14"/>
        <v>-4.4543429844099026E-3</v>
      </c>
      <c r="I966" s="4"/>
      <c r="J966" s="4"/>
      <c r="K966" s="4"/>
    </row>
    <row r="967" spans="2:11" ht="13.5" x14ac:dyDescent="0.35">
      <c r="B967" s="3">
        <v>43410</v>
      </c>
      <c r="C967" s="2">
        <v>4.4000000000000004</v>
      </c>
      <c r="D967" s="2">
        <v>4.4000000000000004</v>
      </c>
      <c r="E967" s="2">
        <v>2182</v>
      </c>
      <c r="F967" s="2"/>
      <c r="G967" s="2"/>
      <c r="H967" s="21">
        <f t="shared" ref="H967:H1030" si="15">(D967-D966)/D966</f>
        <v>-1.5659955257270559E-2</v>
      </c>
      <c r="I967" s="4"/>
      <c r="J967" s="4"/>
      <c r="K967" s="4"/>
    </row>
    <row r="968" spans="2:11" ht="13.5" x14ac:dyDescent="0.35">
      <c r="B968" s="3">
        <v>43411</v>
      </c>
      <c r="C968" s="2">
        <v>4.2699999999999996</v>
      </c>
      <c r="D968" s="2">
        <v>4.2699999999999996</v>
      </c>
      <c r="E968" s="2">
        <v>6539</v>
      </c>
      <c r="F968" s="2"/>
      <c r="G968" s="2"/>
      <c r="H968" s="21">
        <f t="shared" si="15"/>
        <v>-2.9545454545454722E-2</v>
      </c>
      <c r="I968" s="4"/>
      <c r="J968" s="4"/>
      <c r="K968" s="4"/>
    </row>
    <row r="969" spans="2:11" ht="13.5" x14ac:dyDescent="0.35">
      <c r="B969" s="3">
        <v>43412</v>
      </c>
      <c r="C969" s="2">
        <v>4.32</v>
      </c>
      <c r="D969" s="2">
        <v>4.32</v>
      </c>
      <c r="E969" s="2">
        <v>1322</v>
      </c>
      <c r="F969" s="2"/>
      <c r="G969" s="2"/>
      <c r="H969" s="21">
        <f t="shared" si="15"/>
        <v>1.1709601873536467E-2</v>
      </c>
      <c r="I969" s="4"/>
      <c r="J969" s="4"/>
      <c r="K969" s="4"/>
    </row>
    <row r="970" spans="2:11" ht="13.5" x14ac:dyDescent="0.35">
      <c r="B970" s="3">
        <v>43413</v>
      </c>
      <c r="C970" s="2">
        <v>4.2</v>
      </c>
      <c r="D970" s="2">
        <v>4.2</v>
      </c>
      <c r="E970" s="2">
        <v>21339</v>
      </c>
      <c r="F970" s="2"/>
      <c r="G970" s="2"/>
      <c r="H970" s="21">
        <f t="shared" si="15"/>
        <v>-2.7777777777777801E-2</v>
      </c>
      <c r="I970" s="4"/>
      <c r="J970" s="4"/>
      <c r="K970" s="4"/>
    </row>
    <row r="971" spans="2:11" ht="13.5" x14ac:dyDescent="0.35">
      <c r="B971" s="3">
        <v>43416</v>
      </c>
      <c r="C971" s="2">
        <v>4.1100000000000003</v>
      </c>
      <c r="D971" s="2">
        <v>4.1100000000000003</v>
      </c>
      <c r="E971" s="2">
        <v>4679</v>
      </c>
      <c r="F971" s="2"/>
      <c r="G971" s="2"/>
      <c r="H971" s="21">
        <f t="shared" si="15"/>
        <v>-2.1428571428571394E-2</v>
      </c>
      <c r="I971" s="4"/>
      <c r="J971" s="4"/>
      <c r="K971" s="4"/>
    </row>
    <row r="972" spans="2:11" ht="13.5" x14ac:dyDescent="0.35">
      <c r="B972" s="3">
        <v>43417</v>
      </c>
      <c r="C972" s="2">
        <v>3.98</v>
      </c>
      <c r="D972" s="2">
        <v>3.98</v>
      </c>
      <c r="E972" s="2">
        <v>33544</v>
      </c>
      <c r="F972" s="2"/>
      <c r="G972" s="2"/>
      <c r="H972" s="21">
        <f t="shared" si="15"/>
        <v>-3.1630170316301782E-2</v>
      </c>
      <c r="I972" s="4"/>
      <c r="J972" s="4"/>
      <c r="K972" s="4"/>
    </row>
    <row r="973" spans="2:11" ht="13.5" x14ac:dyDescent="0.35">
      <c r="B973" s="3">
        <v>43418</v>
      </c>
      <c r="C973" s="2">
        <v>4.04</v>
      </c>
      <c r="D973" s="2">
        <v>4.04</v>
      </c>
      <c r="E973" s="2">
        <v>61514</v>
      </c>
      <c r="F973" s="2"/>
      <c r="G973" s="2"/>
      <c r="H973" s="21">
        <f t="shared" si="15"/>
        <v>1.5075376884422124E-2</v>
      </c>
      <c r="I973" s="4"/>
      <c r="J973" s="4"/>
      <c r="K973" s="4"/>
    </row>
    <row r="974" spans="2:11" ht="13.5" x14ac:dyDescent="0.35">
      <c r="B974" s="3">
        <v>43419</v>
      </c>
      <c r="C974" s="2">
        <v>4.18</v>
      </c>
      <c r="D974" s="2">
        <v>4.18</v>
      </c>
      <c r="E974" s="2">
        <v>118478</v>
      </c>
      <c r="F974" s="2"/>
      <c r="G974" s="2"/>
      <c r="H974" s="21">
        <f t="shared" si="15"/>
        <v>3.4653465346534573E-2</v>
      </c>
      <c r="I974" s="4"/>
      <c r="J974" s="4"/>
      <c r="K974" s="4"/>
    </row>
    <row r="975" spans="2:11" ht="13.5" x14ac:dyDescent="0.35">
      <c r="B975" s="3">
        <v>43420</v>
      </c>
      <c r="C975" s="2">
        <v>4.3</v>
      </c>
      <c r="D975" s="2">
        <v>4.3</v>
      </c>
      <c r="E975" s="2">
        <v>123253</v>
      </c>
      <c r="F975" s="2"/>
      <c r="G975" s="2"/>
      <c r="H975" s="21">
        <f t="shared" si="15"/>
        <v>2.8708133971291894E-2</v>
      </c>
      <c r="I975" s="4"/>
      <c r="J975" s="4"/>
      <c r="K975" s="4"/>
    </row>
    <row r="976" spans="2:11" ht="13.5" x14ac:dyDescent="0.35">
      <c r="B976" s="3">
        <v>43423</v>
      </c>
      <c r="C976" s="2">
        <v>4.29</v>
      </c>
      <c r="D976" s="2">
        <v>4.29</v>
      </c>
      <c r="E976" s="2">
        <v>315</v>
      </c>
      <c r="F976" s="2"/>
      <c r="G976" s="2"/>
      <c r="H976" s="21">
        <f t="shared" si="15"/>
        <v>-2.3255813953487877E-3</v>
      </c>
      <c r="I976" s="4"/>
      <c r="J976" s="4"/>
      <c r="K976" s="4"/>
    </row>
    <row r="977" spans="2:11" ht="13.5" x14ac:dyDescent="0.35">
      <c r="B977" s="3">
        <v>43425</v>
      </c>
      <c r="C977" s="2">
        <v>4.2699999999999996</v>
      </c>
      <c r="D977" s="2">
        <v>4.2699999999999996</v>
      </c>
      <c r="E977" s="2">
        <v>65089</v>
      </c>
      <c r="F977" s="2"/>
      <c r="G977" s="2"/>
      <c r="H977" s="21">
        <f t="shared" si="15"/>
        <v>-4.6620046620047696E-3</v>
      </c>
      <c r="I977" s="4"/>
      <c r="J977" s="4"/>
      <c r="K977" s="4"/>
    </row>
    <row r="978" spans="2:11" ht="13.5" x14ac:dyDescent="0.35">
      <c r="B978" s="3">
        <v>43426</v>
      </c>
      <c r="C978" s="2">
        <v>4.25</v>
      </c>
      <c r="D978" s="2">
        <v>4.25</v>
      </c>
      <c r="E978" s="2">
        <v>45804</v>
      </c>
      <c r="F978" s="2"/>
      <c r="G978" s="2"/>
      <c r="H978" s="21">
        <f t="shared" si="15"/>
        <v>-4.6838407494144202E-3</v>
      </c>
      <c r="I978" s="4"/>
      <c r="J978" s="4"/>
      <c r="K978" s="4"/>
    </row>
    <row r="979" spans="2:11" ht="13.5" x14ac:dyDescent="0.35">
      <c r="B979" s="3">
        <v>43427</v>
      </c>
      <c r="C979" s="2">
        <v>4.1900000000000004</v>
      </c>
      <c r="D979" s="2">
        <v>4.1900000000000004</v>
      </c>
      <c r="E979" s="2">
        <v>64327</v>
      </c>
      <c r="F979" s="2"/>
      <c r="G979" s="2"/>
      <c r="H979" s="21">
        <f t="shared" si="15"/>
        <v>-1.4117647058823438E-2</v>
      </c>
      <c r="I979" s="4"/>
      <c r="J979" s="4"/>
      <c r="K979" s="4"/>
    </row>
    <row r="980" spans="2:11" ht="13.5" x14ac:dyDescent="0.35">
      <c r="B980" s="3">
        <v>43430</v>
      </c>
      <c r="C980" s="2">
        <v>4.2</v>
      </c>
      <c r="D980" s="2">
        <v>4.2</v>
      </c>
      <c r="E980" s="2">
        <v>26431</v>
      </c>
      <c r="F980" s="2"/>
      <c r="G980" s="2"/>
      <c r="H980" s="21">
        <f t="shared" si="15"/>
        <v>2.386634844868684E-3</v>
      </c>
      <c r="I980" s="4"/>
      <c r="J980" s="4"/>
      <c r="K980" s="4"/>
    </row>
    <row r="981" spans="2:11" ht="13.5" x14ac:dyDescent="0.35">
      <c r="B981" s="3">
        <v>43431</v>
      </c>
      <c r="C981" s="2">
        <v>4.12</v>
      </c>
      <c r="D981" s="2">
        <v>4.12</v>
      </c>
      <c r="E981" s="2">
        <v>14358</v>
      </c>
      <c r="F981" s="2"/>
      <c r="G981" s="2"/>
      <c r="H981" s="21">
        <f t="shared" si="15"/>
        <v>-1.9047619047619063E-2</v>
      </c>
      <c r="I981" s="4"/>
      <c r="J981" s="4"/>
      <c r="K981" s="4"/>
    </row>
    <row r="982" spans="2:11" ht="13.5" x14ac:dyDescent="0.35">
      <c r="B982" s="3">
        <v>43432</v>
      </c>
      <c r="C982" s="2">
        <v>4.03</v>
      </c>
      <c r="D982" s="2">
        <v>4.03</v>
      </c>
      <c r="E982" s="2">
        <v>9268</v>
      </c>
      <c r="F982" s="2"/>
      <c r="G982" s="2"/>
      <c r="H982" s="21">
        <f t="shared" si="15"/>
        <v>-2.1844660194174723E-2</v>
      </c>
      <c r="I982" s="4"/>
      <c r="J982" s="4"/>
      <c r="K982" s="4"/>
    </row>
    <row r="983" spans="2:11" ht="13.5" x14ac:dyDescent="0.35">
      <c r="B983" s="3">
        <v>43433</v>
      </c>
      <c r="C983" s="2">
        <v>4.09</v>
      </c>
      <c r="D983" s="2">
        <v>4.09</v>
      </c>
      <c r="E983" s="2">
        <v>106455</v>
      </c>
      <c r="F983" s="2"/>
      <c r="G983" s="2"/>
      <c r="H983" s="21">
        <f t="shared" si="15"/>
        <v>1.4888337468982533E-2</v>
      </c>
      <c r="I983" s="4"/>
      <c r="J983" s="4"/>
      <c r="K983" s="4"/>
    </row>
    <row r="984" spans="2:11" ht="13.5" x14ac:dyDescent="0.35">
      <c r="B984" s="3">
        <v>43434</v>
      </c>
      <c r="C984" s="2">
        <v>4.09</v>
      </c>
      <c r="D984" s="2">
        <v>4.09</v>
      </c>
      <c r="E984" s="2">
        <v>36410</v>
      </c>
      <c r="F984" s="2"/>
      <c r="G984" s="2"/>
      <c r="H984" s="21">
        <f t="shared" si="15"/>
        <v>0</v>
      </c>
      <c r="I984" s="4"/>
      <c r="J984" s="4"/>
      <c r="K984" s="4"/>
    </row>
    <row r="985" spans="2:11" ht="13.5" x14ac:dyDescent="0.35">
      <c r="B985" s="3">
        <v>43437</v>
      </c>
      <c r="C985" s="2">
        <v>4.05</v>
      </c>
      <c r="D985" s="2">
        <v>4.05</v>
      </c>
      <c r="E985" s="2">
        <v>47804</v>
      </c>
      <c r="F985" s="2"/>
      <c r="G985" s="2"/>
      <c r="H985" s="21">
        <f t="shared" si="15"/>
        <v>-9.7799511002445074E-3</v>
      </c>
      <c r="I985" s="4"/>
      <c r="J985" s="4"/>
      <c r="K985" s="4"/>
    </row>
    <row r="986" spans="2:11" ht="13.5" x14ac:dyDescent="0.35">
      <c r="B986" s="3">
        <v>43438</v>
      </c>
      <c r="C986" s="2">
        <v>4.0599999999999996</v>
      </c>
      <c r="D986" s="2">
        <v>4.0599999999999996</v>
      </c>
      <c r="E986" s="2">
        <v>12375</v>
      </c>
      <c r="F986" s="2"/>
      <c r="G986" s="2"/>
      <c r="H986" s="21">
        <f t="shared" si="15"/>
        <v>2.4691358024690833E-3</v>
      </c>
      <c r="I986" s="4"/>
      <c r="J986" s="4"/>
      <c r="K986" s="4"/>
    </row>
    <row r="987" spans="2:11" ht="13.5" x14ac:dyDescent="0.35">
      <c r="B987" s="3">
        <v>43439</v>
      </c>
      <c r="C987" s="2">
        <v>3.99</v>
      </c>
      <c r="D987" s="2">
        <v>3.99</v>
      </c>
      <c r="E987" s="2">
        <v>15009</v>
      </c>
      <c r="F987" s="2"/>
      <c r="G987" s="2"/>
      <c r="H987" s="21">
        <f t="shared" si="15"/>
        <v>-1.7241379310344682E-2</v>
      </c>
      <c r="I987" s="4"/>
      <c r="J987" s="4"/>
      <c r="K987" s="4"/>
    </row>
    <row r="988" spans="2:11" ht="13.5" x14ac:dyDescent="0.35">
      <c r="B988" s="3">
        <v>43440</v>
      </c>
      <c r="C988" s="2">
        <v>4</v>
      </c>
      <c r="D988" s="2">
        <v>4</v>
      </c>
      <c r="E988" s="2">
        <v>30612</v>
      </c>
      <c r="F988" s="2"/>
      <c r="G988" s="2"/>
      <c r="H988" s="21">
        <f t="shared" si="15"/>
        <v>2.5062656641603475E-3</v>
      </c>
      <c r="I988" s="4"/>
      <c r="J988" s="4"/>
      <c r="K988" s="4"/>
    </row>
    <row r="989" spans="2:11" ht="13.5" x14ac:dyDescent="0.35">
      <c r="B989" s="3">
        <v>43441</v>
      </c>
      <c r="C989" s="2">
        <v>4</v>
      </c>
      <c r="D989" s="2">
        <v>4</v>
      </c>
      <c r="E989" s="2">
        <v>2000</v>
      </c>
      <c r="F989" s="2"/>
      <c r="G989" s="2"/>
      <c r="H989" s="21">
        <f t="shared" si="15"/>
        <v>0</v>
      </c>
      <c r="I989" s="4"/>
      <c r="J989" s="4"/>
      <c r="K989" s="4"/>
    </row>
    <row r="990" spans="2:11" ht="13.5" x14ac:dyDescent="0.35">
      <c r="B990" s="3">
        <v>43444</v>
      </c>
      <c r="C990" s="2">
        <v>3.8</v>
      </c>
      <c r="D990" s="2">
        <v>3.8</v>
      </c>
      <c r="E990" s="2">
        <v>8178</v>
      </c>
      <c r="F990" s="2"/>
      <c r="G990" s="2"/>
      <c r="H990" s="21">
        <f t="shared" si="15"/>
        <v>-5.0000000000000044E-2</v>
      </c>
      <c r="I990" s="4"/>
      <c r="J990" s="4"/>
      <c r="K990" s="4"/>
    </row>
    <row r="991" spans="2:11" ht="13.5" x14ac:dyDescent="0.35">
      <c r="B991" s="3">
        <v>43445</v>
      </c>
      <c r="C991" s="2">
        <v>3.91</v>
      </c>
      <c r="D991" s="2">
        <v>3.91</v>
      </c>
      <c r="E991" s="2">
        <v>10526</v>
      </c>
      <c r="F991" s="2"/>
      <c r="G991" s="2"/>
      <c r="H991" s="21">
        <f t="shared" si="15"/>
        <v>2.8947368421052718E-2</v>
      </c>
      <c r="I991" s="4"/>
      <c r="J991" s="4"/>
      <c r="K991" s="4"/>
    </row>
    <row r="992" spans="2:11" ht="13.5" x14ac:dyDescent="0.35">
      <c r="B992" s="3">
        <v>43446</v>
      </c>
      <c r="C992" s="2">
        <v>3.87</v>
      </c>
      <c r="D992" s="2">
        <v>3.87</v>
      </c>
      <c r="E992" s="2">
        <v>6369</v>
      </c>
      <c r="F992" s="2"/>
      <c r="G992" s="2"/>
      <c r="H992" s="21">
        <f t="shared" si="15"/>
        <v>-1.0230179028133002E-2</v>
      </c>
      <c r="I992" s="4"/>
      <c r="J992" s="4"/>
      <c r="K992" s="4"/>
    </row>
    <row r="993" spans="2:11" ht="13.5" x14ac:dyDescent="0.35">
      <c r="B993" s="3">
        <v>43447</v>
      </c>
      <c r="C993" s="2">
        <v>3.8</v>
      </c>
      <c r="D993" s="2">
        <v>3.8</v>
      </c>
      <c r="E993" s="2">
        <v>5592</v>
      </c>
      <c r="F993" s="2"/>
      <c r="G993" s="2"/>
      <c r="H993" s="21">
        <f t="shared" si="15"/>
        <v>-1.8087855297157694E-2</v>
      </c>
      <c r="I993" s="4"/>
      <c r="J993" s="4"/>
      <c r="K993" s="4"/>
    </row>
    <row r="994" spans="2:11" ht="13.5" x14ac:dyDescent="0.35">
      <c r="B994" s="3">
        <v>43448</v>
      </c>
      <c r="C994" s="2">
        <v>3.8</v>
      </c>
      <c r="D994" s="2">
        <v>3.8</v>
      </c>
      <c r="E994" s="2">
        <v>829</v>
      </c>
      <c r="F994" s="2"/>
      <c r="G994" s="2"/>
      <c r="H994" s="21">
        <f t="shared" si="15"/>
        <v>0</v>
      </c>
      <c r="I994" s="4"/>
      <c r="J994" s="4"/>
      <c r="K994" s="4"/>
    </row>
    <row r="995" spans="2:11" ht="13.5" x14ac:dyDescent="0.35">
      <c r="B995" s="3">
        <v>43451</v>
      </c>
      <c r="C995" s="2">
        <v>3.78</v>
      </c>
      <c r="D995" s="2">
        <v>3.78</v>
      </c>
      <c r="E995" s="2">
        <v>206</v>
      </c>
      <c r="F995" s="2"/>
      <c r="G995" s="2"/>
      <c r="H995" s="21">
        <f t="shared" si="15"/>
        <v>-5.2631578947368472E-3</v>
      </c>
      <c r="I995" s="4"/>
      <c r="J995" s="4"/>
      <c r="K995" s="4"/>
    </row>
    <row r="996" spans="2:11" ht="13.5" x14ac:dyDescent="0.35">
      <c r="B996" s="3">
        <v>43452</v>
      </c>
      <c r="C996" s="2">
        <v>3.68</v>
      </c>
      <c r="D996" s="2">
        <v>3.68</v>
      </c>
      <c r="E996" s="2">
        <v>10825</v>
      </c>
      <c r="F996" s="2"/>
      <c r="G996" s="2"/>
      <c r="H996" s="21">
        <f t="shared" si="15"/>
        <v>-2.6455026455026363E-2</v>
      </c>
      <c r="I996" s="4"/>
      <c r="J996" s="4"/>
      <c r="K996" s="4"/>
    </row>
    <row r="997" spans="2:11" ht="13.5" x14ac:dyDescent="0.35">
      <c r="B997" s="3">
        <v>43453</v>
      </c>
      <c r="C997" s="2">
        <v>3.67</v>
      </c>
      <c r="D997" s="2">
        <v>3.67</v>
      </c>
      <c r="E997" s="2">
        <v>4478</v>
      </c>
      <c r="F997" s="2"/>
      <c r="G997" s="2"/>
      <c r="H997" s="21">
        <f t="shared" si="15"/>
        <v>-2.7173913043478889E-3</v>
      </c>
      <c r="I997" s="4"/>
      <c r="J997" s="4"/>
      <c r="K997" s="4"/>
    </row>
    <row r="998" spans="2:11" ht="13.5" x14ac:dyDescent="0.35">
      <c r="B998" s="3">
        <v>43454</v>
      </c>
      <c r="C998" s="2">
        <v>3.62</v>
      </c>
      <c r="D998" s="2">
        <v>3.62</v>
      </c>
      <c r="E998" s="2">
        <v>1467</v>
      </c>
      <c r="F998" s="2"/>
      <c r="G998" s="2"/>
      <c r="H998" s="21">
        <f t="shared" si="15"/>
        <v>-1.3623978201634829E-2</v>
      </c>
      <c r="I998" s="4"/>
      <c r="J998" s="4"/>
      <c r="K998" s="4"/>
    </row>
    <row r="999" spans="2:11" ht="13.5" x14ac:dyDescent="0.35">
      <c r="B999" s="3">
        <v>43455</v>
      </c>
      <c r="C999" s="2">
        <v>3.6</v>
      </c>
      <c r="D999" s="2">
        <v>3.6</v>
      </c>
      <c r="E999" s="2">
        <v>11871</v>
      </c>
      <c r="F999" s="2"/>
      <c r="G999" s="2"/>
      <c r="H999" s="21">
        <f t="shared" si="15"/>
        <v>-5.5248618784530436E-3</v>
      </c>
      <c r="I999" s="4"/>
      <c r="J999" s="4"/>
      <c r="K999" s="4"/>
    </row>
    <row r="1000" spans="2:11" ht="13.5" x14ac:dyDescent="0.35">
      <c r="B1000" s="3">
        <v>43458</v>
      </c>
      <c r="C1000" s="2">
        <v>3.56</v>
      </c>
      <c r="D1000" s="2">
        <v>3.56</v>
      </c>
      <c r="E1000" s="2">
        <v>3332</v>
      </c>
      <c r="F1000" s="2"/>
      <c r="G1000" s="2"/>
      <c r="H1000" s="21">
        <f t="shared" si="15"/>
        <v>-1.111111111111112E-2</v>
      </c>
      <c r="I1000" s="4"/>
      <c r="J1000" s="4"/>
      <c r="K1000" s="4"/>
    </row>
    <row r="1001" spans="2:11" ht="13.5" x14ac:dyDescent="0.35">
      <c r="B1001" s="3">
        <v>43459</v>
      </c>
      <c r="C1001" s="2">
        <v>3.51</v>
      </c>
      <c r="D1001" s="2">
        <v>3.51</v>
      </c>
      <c r="E1001" s="2">
        <v>20086</v>
      </c>
      <c r="F1001" s="2"/>
      <c r="G1001" s="2"/>
      <c r="H1001" s="21">
        <f t="shared" si="15"/>
        <v>-1.4044943820224793E-2</v>
      </c>
      <c r="I1001" s="4"/>
      <c r="J1001" s="4"/>
      <c r="K1001" s="4"/>
    </row>
    <row r="1002" spans="2:11" ht="13.5" x14ac:dyDescent="0.35">
      <c r="B1002" s="3">
        <v>43460</v>
      </c>
      <c r="C1002" s="2">
        <v>3.61</v>
      </c>
      <c r="D1002" s="2">
        <v>3.61</v>
      </c>
      <c r="E1002" s="2">
        <v>71783</v>
      </c>
      <c r="F1002" s="2"/>
      <c r="G1002" s="2"/>
      <c r="H1002" s="21">
        <f t="shared" si="15"/>
        <v>2.8490028490028518E-2</v>
      </c>
      <c r="I1002" s="4"/>
      <c r="J1002" s="4"/>
      <c r="K1002" s="4"/>
    </row>
    <row r="1003" spans="2:11" ht="13.5" x14ac:dyDescent="0.35">
      <c r="B1003" s="3">
        <v>43461</v>
      </c>
      <c r="C1003" s="2">
        <v>3.61</v>
      </c>
      <c r="D1003" s="2">
        <v>3.61</v>
      </c>
      <c r="E1003" s="2">
        <v>9022</v>
      </c>
      <c r="F1003" s="2"/>
      <c r="G1003" s="2"/>
      <c r="H1003" s="21">
        <f t="shared" si="15"/>
        <v>0</v>
      </c>
      <c r="I1003" s="4"/>
      <c r="J1003" s="4"/>
      <c r="K1003" s="4"/>
    </row>
    <row r="1004" spans="2:11" ht="13.5" x14ac:dyDescent="0.35">
      <c r="B1004" s="3">
        <v>43462</v>
      </c>
      <c r="C1004" s="2">
        <v>3.6</v>
      </c>
      <c r="D1004" s="2">
        <v>3.6</v>
      </c>
      <c r="E1004" s="2">
        <v>17452</v>
      </c>
      <c r="F1004" s="2"/>
      <c r="G1004" s="2"/>
      <c r="H1004" s="21">
        <f t="shared" si="15"/>
        <v>-2.7700831024930158E-3</v>
      </c>
      <c r="I1004" s="4"/>
      <c r="J1004" s="4"/>
      <c r="K1004" s="4"/>
    </row>
    <row r="1005" spans="2:11" ht="13.5" x14ac:dyDescent="0.35">
      <c r="B1005" s="3">
        <v>43465</v>
      </c>
      <c r="C1005" s="2">
        <v>3.68</v>
      </c>
      <c r="D1005" s="2">
        <v>3.68</v>
      </c>
      <c r="E1005" s="2">
        <v>4004</v>
      </c>
      <c r="F1005" s="2"/>
      <c r="G1005" s="2"/>
      <c r="H1005" s="21">
        <f t="shared" si="15"/>
        <v>2.222222222222224E-2</v>
      </c>
      <c r="I1005" s="4"/>
      <c r="J1005" s="4"/>
      <c r="K1005" s="4"/>
    </row>
    <row r="1006" spans="2:11" ht="13.5" x14ac:dyDescent="0.35">
      <c r="B1006" s="3">
        <v>43467</v>
      </c>
      <c r="C1006" s="2">
        <v>3.69</v>
      </c>
      <c r="D1006" s="2">
        <v>3.69</v>
      </c>
      <c r="E1006" s="2">
        <v>5861</v>
      </c>
      <c r="F1006" s="2"/>
      <c r="G1006" s="2"/>
      <c r="H1006" s="21">
        <f t="shared" si="15"/>
        <v>2.7173913043477679E-3</v>
      </c>
      <c r="I1006" s="4"/>
      <c r="J1006" s="4"/>
      <c r="K1006" s="4"/>
    </row>
    <row r="1007" spans="2:11" ht="13.5" x14ac:dyDescent="0.35">
      <c r="B1007" s="3">
        <v>43468</v>
      </c>
      <c r="C1007" s="2">
        <v>3.56</v>
      </c>
      <c r="D1007" s="2">
        <v>3.56</v>
      </c>
      <c r="E1007" s="2">
        <v>2532</v>
      </c>
      <c r="F1007" s="2"/>
      <c r="G1007" s="2"/>
      <c r="H1007" s="21">
        <f t="shared" si="15"/>
        <v>-3.5230352303523005E-2</v>
      </c>
      <c r="I1007" s="4"/>
      <c r="J1007" s="4"/>
      <c r="K1007" s="4"/>
    </row>
    <row r="1008" spans="2:11" ht="13.5" x14ac:dyDescent="0.35">
      <c r="B1008" s="3">
        <v>43469</v>
      </c>
      <c r="C1008" s="2">
        <v>3.66</v>
      </c>
      <c r="D1008" s="2">
        <v>3.66</v>
      </c>
      <c r="E1008" s="2">
        <v>6756</v>
      </c>
      <c r="F1008" s="2"/>
      <c r="G1008" s="2"/>
      <c r="H1008" s="21">
        <f t="shared" si="15"/>
        <v>2.8089887640449462E-2</v>
      </c>
      <c r="I1008" s="4"/>
      <c r="J1008" s="4"/>
      <c r="K1008" s="4"/>
    </row>
    <row r="1009" spans="2:11" ht="13.5" x14ac:dyDescent="0.35">
      <c r="B1009" s="3">
        <v>43472</v>
      </c>
      <c r="C1009" s="2">
        <v>3.72</v>
      </c>
      <c r="D1009" s="2">
        <v>3.72</v>
      </c>
      <c r="E1009" s="2">
        <v>4614</v>
      </c>
      <c r="F1009" s="2"/>
      <c r="G1009" s="2"/>
      <c r="H1009" s="21">
        <f t="shared" si="15"/>
        <v>1.6393442622950834E-2</v>
      </c>
      <c r="I1009" s="4"/>
      <c r="J1009" s="4"/>
      <c r="K1009" s="4"/>
    </row>
    <row r="1010" spans="2:11" ht="13.5" x14ac:dyDescent="0.35">
      <c r="B1010" s="3">
        <v>43473</v>
      </c>
      <c r="C1010" s="2">
        <v>3.77</v>
      </c>
      <c r="D1010" s="2">
        <v>3.77</v>
      </c>
      <c r="E1010" s="2">
        <v>2365</v>
      </c>
      <c r="F1010" s="2"/>
      <c r="G1010" s="2"/>
      <c r="H1010" s="21">
        <f t="shared" si="15"/>
        <v>1.3440860215053715E-2</v>
      </c>
      <c r="I1010" s="4"/>
      <c r="J1010" s="4"/>
      <c r="K1010" s="4"/>
    </row>
    <row r="1011" spans="2:11" ht="13.5" x14ac:dyDescent="0.35">
      <c r="B1011" s="3">
        <v>43474</v>
      </c>
      <c r="C1011" s="2">
        <v>3.93</v>
      </c>
      <c r="D1011" s="2">
        <v>3.93</v>
      </c>
      <c r="E1011" s="2">
        <v>8166</v>
      </c>
      <c r="F1011" s="2"/>
      <c r="G1011" s="2"/>
      <c r="H1011" s="21">
        <f t="shared" si="15"/>
        <v>4.2440318302387307E-2</v>
      </c>
      <c r="I1011" s="4"/>
      <c r="J1011" s="4"/>
      <c r="K1011" s="4"/>
    </row>
    <row r="1012" spans="2:11" ht="13.5" x14ac:dyDescent="0.35">
      <c r="B1012" s="3">
        <v>43475</v>
      </c>
      <c r="C1012" s="2">
        <v>3.88</v>
      </c>
      <c r="D1012" s="2">
        <v>3.88</v>
      </c>
      <c r="E1012" s="2">
        <v>2408</v>
      </c>
      <c r="F1012" s="2"/>
      <c r="G1012" s="2"/>
      <c r="H1012" s="21">
        <f t="shared" si="15"/>
        <v>-1.2722646310432637E-2</v>
      </c>
      <c r="I1012" s="4"/>
      <c r="J1012" s="4"/>
      <c r="K1012" s="4"/>
    </row>
    <row r="1013" spans="2:11" ht="13.5" x14ac:dyDescent="0.35">
      <c r="B1013" s="3">
        <v>43476</v>
      </c>
      <c r="C1013" s="2">
        <v>3.83</v>
      </c>
      <c r="D1013" s="2">
        <v>3.83</v>
      </c>
      <c r="E1013" s="2">
        <v>3895</v>
      </c>
      <c r="F1013" s="2"/>
      <c r="G1013" s="2"/>
      <c r="H1013" s="21">
        <f t="shared" si="15"/>
        <v>-1.2886597938144284E-2</v>
      </c>
      <c r="I1013" s="4"/>
      <c r="J1013" s="4"/>
      <c r="K1013" s="4"/>
    </row>
    <row r="1014" spans="2:11" ht="13.5" x14ac:dyDescent="0.35">
      <c r="B1014" s="3">
        <v>43480</v>
      </c>
      <c r="C1014" s="2">
        <v>3.86</v>
      </c>
      <c r="D1014" s="2">
        <v>3.86</v>
      </c>
      <c r="E1014" s="2">
        <v>251</v>
      </c>
      <c r="F1014" s="2"/>
      <c r="G1014" s="2"/>
      <c r="H1014" s="21">
        <f t="shared" si="15"/>
        <v>7.8328981723237087E-3</v>
      </c>
      <c r="I1014" s="4"/>
      <c r="J1014" s="4"/>
      <c r="K1014" s="4"/>
    </row>
    <row r="1015" spans="2:11" ht="13.5" x14ac:dyDescent="0.35">
      <c r="B1015" s="3">
        <v>43481</v>
      </c>
      <c r="C1015" s="2">
        <v>3.85</v>
      </c>
      <c r="D1015" s="2">
        <v>3.85</v>
      </c>
      <c r="E1015" s="2">
        <v>548</v>
      </c>
      <c r="F1015" s="2"/>
      <c r="G1015" s="2"/>
      <c r="H1015" s="21">
        <f t="shared" si="15"/>
        <v>-2.5906735751294787E-3</v>
      </c>
      <c r="I1015" s="4"/>
      <c r="J1015" s="4"/>
      <c r="K1015" s="4"/>
    </row>
    <row r="1016" spans="2:11" ht="13.5" x14ac:dyDescent="0.35">
      <c r="B1016" s="3">
        <v>43482</v>
      </c>
      <c r="C1016" s="2">
        <v>3.85</v>
      </c>
      <c r="D1016" s="2">
        <v>3.85</v>
      </c>
      <c r="E1016" s="2">
        <v>1203</v>
      </c>
      <c r="F1016" s="2"/>
      <c r="G1016" s="2"/>
      <c r="H1016" s="21">
        <f t="shared" si="15"/>
        <v>0</v>
      </c>
      <c r="I1016" s="4"/>
      <c r="J1016" s="4"/>
      <c r="K1016" s="4"/>
    </row>
    <row r="1017" spans="2:11" ht="13.5" x14ac:dyDescent="0.35">
      <c r="B1017" s="3">
        <v>43483</v>
      </c>
      <c r="C1017" s="2">
        <v>3.79</v>
      </c>
      <c r="D1017" s="2">
        <v>3.79</v>
      </c>
      <c r="E1017" s="2">
        <v>5646</v>
      </c>
      <c r="F1017" s="2"/>
      <c r="G1017" s="2"/>
      <c r="H1017" s="21">
        <f t="shared" si="15"/>
        <v>-1.5584415584415598E-2</v>
      </c>
      <c r="I1017" s="4"/>
      <c r="J1017" s="4"/>
      <c r="K1017" s="4"/>
    </row>
    <row r="1018" spans="2:11" ht="13.5" x14ac:dyDescent="0.35">
      <c r="B1018" s="3">
        <v>43486</v>
      </c>
      <c r="C1018" s="2">
        <v>3.79</v>
      </c>
      <c r="D1018" s="2">
        <v>3.79</v>
      </c>
      <c r="E1018" s="2">
        <v>5425</v>
      </c>
      <c r="F1018" s="2"/>
      <c r="G1018" s="2"/>
      <c r="H1018" s="21">
        <f t="shared" si="15"/>
        <v>0</v>
      </c>
      <c r="I1018" s="4"/>
      <c r="J1018" s="4"/>
      <c r="K1018" s="4"/>
    </row>
    <row r="1019" spans="2:11" ht="13.5" x14ac:dyDescent="0.35">
      <c r="B1019" s="3">
        <v>43487</v>
      </c>
      <c r="C1019" s="2">
        <v>3.79</v>
      </c>
      <c r="D1019" s="2">
        <v>3.79</v>
      </c>
      <c r="E1019" s="2">
        <v>4521</v>
      </c>
      <c r="F1019" s="2"/>
      <c r="G1019" s="2"/>
      <c r="H1019" s="21">
        <f t="shared" si="15"/>
        <v>0</v>
      </c>
      <c r="I1019" s="4"/>
      <c r="J1019" s="4"/>
      <c r="K1019" s="4"/>
    </row>
    <row r="1020" spans="2:11" ht="13.5" x14ac:dyDescent="0.35">
      <c r="B1020" s="3">
        <v>43488</v>
      </c>
      <c r="C1020" s="2">
        <v>3.7</v>
      </c>
      <c r="D1020" s="2">
        <v>3.7</v>
      </c>
      <c r="E1020" s="2">
        <v>832</v>
      </c>
      <c r="F1020" s="2"/>
      <c r="G1020" s="2"/>
      <c r="H1020" s="21">
        <f t="shared" si="15"/>
        <v>-2.3746701846965663E-2</v>
      </c>
      <c r="I1020" s="4"/>
      <c r="J1020" s="4"/>
      <c r="K1020" s="4"/>
    </row>
    <row r="1021" spans="2:11" ht="13.5" x14ac:dyDescent="0.35">
      <c r="B1021" s="3">
        <v>43489</v>
      </c>
      <c r="C1021" s="2">
        <v>3.79</v>
      </c>
      <c r="D1021" s="2">
        <v>3.79</v>
      </c>
      <c r="E1021" s="2">
        <v>5</v>
      </c>
      <c r="F1021" s="2"/>
      <c r="G1021" s="2"/>
      <c r="H1021" s="21">
        <f t="shared" si="15"/>
        <v>2.4324324324324284E-2</v>
      </c>
      <c r="I1021" s="4"/>
      <c r="J1021" s="4"/>
      <c r="K1021" s="4"/>
    </row>
    <row r="1022" spans="2:11" ht="13.5" x14ac:dyDescent="0.35">
      <c r="B1022" s="3">
        <v>43490</v>
      </c>
      <c r="C1022" s="2">
        <v>3.75</v>
      </c>
      <c r="D1022" s="2">
        <v>3.75</v>
      </c>
      <c r="E1022" s="2">
        <v>1049</v>
      </c>
      <c r="F1022" s="2"/>
      <c r="G1022" s="2"/>
      <c r="H1022" s="21">
        <f t="shared" si="15"/>
        <v>-1.0554089709762543E-2</v>
      </c>
      <c r="I1022" s="4"/>
      <c r="J1022" s="4"/>
      <c r="K1022" s="4"/>
    </row>
    <row r="1023" spans="2:11" ht="13.5" x14ac:dyDescent="0.35">
      <c r="B1023" s="3">
        <v>43493</v>
      </c>
      <c r="C1023" s="2">
        <v>3.6</v>
      </c>
      <c r="D1023" s="2">
        <v>3.6</v>
      </c>
      <c r="E1023" s="2">
        <v>6587</v>
      </c>
      <c r="F1023" s="2"/>
      <c r="G1023" s="2"/>
      <c r="H1023" s="21">
        <f t="shared" si="15"/>
        <v>-3.9999999999999973E-2</v>
      </c>
      <c r="I1023" s="4"/>
      <c r="J1023" s="4"/>
      <c r="K1023" s="4"/>
    </row>
    <row r="1024" spans="2:11" ht="13.5" x14ac:dyDescent="0.35">
      <c r="B1024" s="3">
        <v>43494</v>
      </c>
      <c r="C1024" s="2">
        <v>3.81</v>
      </c>
      <c r="D1024" s="2">
        <v>3.81</v>
      </c>
      <c r="E1024" s="2">
        <v>40868</v>
      </c>
      <c r="F1024" s="2"/>
      <c r="G1024" s="2"/>
      <c r="H1024" s="21">
        <f t="shared" si="15"/>
        <v>5.833333333333332E-2</v>
      </c>
      <c r="I1024" s="4"/>
      <c r="J1024" s="4"/>
      <c r="K1024" s="4"/>
    </row>
    <row r="1025" spans="2:11" ht="13.5" x14ac:dyDescent="0.35">
      <c r="B1025" s="3">
        <v>43495</v>
      </c>
      <c r="C1025" s="2">
        <v>3.85</v>
      </c>
      <c r="D1025" s="2">
        <v>3.85</v>
      </c>
      <c r="E1025" s="2">
        <v>15969</v>
      </c>
      <c r="F1025" s="2"/>
      <c r="G1025" s="2"/>
      <c r="H1025" s="21">
        <f t="shared" si="15"/>
        <v>1.0498687664042003E-2</v>
      </c>
      <c r="I1025" s="4"/>
      <c r="J1025" s="4"/>
      <c r="K1025" s="4"/>
    </row>
    <row r="1026" spans="2:11" ht="13.5" x14ac:dyDescent="0.35">
      <c r="B1026" s="3">
        <v>43496</v>
      </c>
      <c r="C1026" s="2">
        <v>3.9</v>
      </c>
      <c r="D1026" s="2">
        <v>3.9</v>
      </c>
      <c r="E1026" s="2">
        <v>9365</v>
      </c>
      <c r="F1026" s="2"/>
      <c r="G1026" s="2"/>
      <c r="H1026" s="21">
        <f t="shared" si="15"/>
        <v>1.2987012987012941E-2</v>
      </c>
      <c r="I1026" s="4"/>
      <c r="J1026" s="4"/>
      <c r="K1026" s="4"/>
    </row>
    <row r="1027" spans="2:11" ht="13.5" x14ac:dyDescent="0.35">
      <c r="B1027" s="3">
        <v>43497</v>
      </c>
      <c r="C1027" s="2">
        <v>4.13</v>
      </c>
      <c r="D1027" s="2">
        <v>4.13</v>
      </c>
      <c r="E1027" s="2">
        <v>12710</v>
      </c>
      <c r="F1027" s="2"/>
      <c r="G1027" s="2"/>
      <c r="H1027" s="21">
        <f t="shared" si="15"/>
        <v>5.8974358974358973E-2</v>
      </c>
      <c r="I1027" s="4"/>
      <c r="J1027" s="4"/>
      <c r="K1027" s="4"/>
    </row>
    <row r="1028" spans="2:11" ht="13.5" x14ac:dyDescent="0.35">
      <c r="B1028" s="3">
        <v>43500</v>
      </c>
      <c r="C1028" s="2">
        <v>4.29</v>
      </c>
      <c r="D1028" s="2">
        <v>4.29</v>
      </c>
      <c r="E1028" s="2">
        <v>43253</v>
      </c>
      <c r="F1028" s="2"/>
      <c r="G1028" s="2"/>
      <c r="H1028" s="21">
        <f t="shared" si="15"/>
        <v>3.8740920096852337E-2</v>
      </c>
      <c r="I1028" s="4"/>
      <c r="J1028" s="4"/>
      <c r="K1028" s="4"/>
    </row>
    <row r="1029" spans="2:11" ht="13.5" x14ac:dyDescent="0.35">
      <c r="B1029" s="3">
        <v>43501</v>
      </c>
      <c r="C1029" s="2">
        <v>4.1399999999999997</v>
      </c>
      <c r="D1029" s="2">
        <v>4.1399999999999997</v>
      </c>
      <c r="E1029" s="2">
        <v>5217</v>
      </c>
      <c r="F1029" s="2"/>
      <c r="G1029" s="2"/>
      <c r="H1029" s="21">
        <f t="shared" si="15"/>
        <v>-3.4965034965035051E-2</v>
      </c>
      <c r="I1029" s="4"/>
      <c r="J1029" s="4"/>
      <c r="K1029" s="4"/>
    </row>
    <row r="1030" spans="2:11" ht="13.5" x14ac:dyDescent="0.35">
      <c r="B1030" s="3">
        <v>43502</v>
      </c>
      <c r="C1030" s="2">
        <v>3.96</v>
      </c>
      <c r="D1030" s="2">
        <v>3.96</v>
      </c>
      <c r="E1030" s="2">
        <v>960</v>
      </c>
      <c r="F1030" s="2"/>
      <c r="G1030" s="2"/>
      <c r="H1030" s="21">
        <f t="shared" si="15"/>
        <v>-4.3478260869565154E-2</v>
      </c>
      <c r="I1030" s="4"/>
      <c r="J1030" s="4"/>
      <c r="K1030" s="4"/>
    </row>
    <row r="1031" spans="2:11" ht="13.5" x14ac:dyDescent="0.35">
      <c r="B1031" s="3">
        <v>43503</v>
      </c>
      <c r="C1031" s="2">
        <v>3.8</v>
      </c>
      <c r="D1031" s="2">
        <v>3.8</v>
      </c>
      <c r="E1031" s="2">
        <v>3755</v>
      </c>
      <c r="F1031" s="2"/>
      <c r="G1031" s="2"/>
      <c r="H1031" s="21">
        <f t="shared" ref="H1031:H1094" si="16">(D1031-D1030)/D1030</f>
        <v>-4.0404040404040442E-2</v>
      </c>
      <c r="I1031" s="4"/>
      <c r="J1031" s="4"/>
      <c r="K1031" s="4"/>
    </row>
    <row r="1032" spans="2:11" ht="13.5" x14ac:dyDescent="0.35">
      <c r="B1032" s="3">
        <v>43504</v>
      </c>
      <c r="C1032" s="2">
        <v>3.7</v>
      </c>
      <c r="D1032" s="2">
        <v>3.7</v>
      </c>
      <c r="E1032" s="2">
        <v>26891</v>
      </c>
      <c r="F1032" s="2"/>
      <c r="G1032" s="2"/>
      <c r="H1032" s="21">
        <f t="shared" si="16"/>
        <v>-2.6315789473684119E-2</v>
      </c>
      <c r="I1032" s="4"/>
      <c r="J1032" s="4"/>
      <c r="K1032" s="4"/>
    </row>
    <row r="1033" spans="2:11" ht="13.5" x14ac:dyDescent="0.35">
      <c r="B1033" s="3">
        <v>43507</v>
      </c>
      <c r="C1033" s="2">
        <v>3.8</v>
      </c>
      <c r="D1033" s="2">
        <v>3.8</v>
      </c>
      <c r="E1033" s="2">
        <v>878</v>
      </c>
      <c r="F1033" s="2"/>
      <c r="G1033" s="2"/>
      <c r="H1033" s="21">
        <f t="shared" si="16"/>
        <v>2.7027027027026931E-2</v>
      </c>
      <c r="I1033" s="4"/>
      <c r="J1033" s="4"/>
      <c r="K1033" s="4"/>
    </row>
    <row r="1034" spans="2:11" ht="13.5" x14ac:dyDescent="0.35">
      <c r="B1034" s="3">
        <v>43508</v>
      </c>
      <c r="C1034" s="2">
        <v>3.79</v>
      </c>
      <c r="D1034" s="2">
        <v>3.79</v>
      </c>
      <c r="E1034" s="2">
        <v>2149</v>
      </c>
      <c r="F1034" s="2"/>
      <c r="G1034" s="2"/>
      <c r="H1034" s="21">
        <f t="shared" si="16"/>
        <v>-2.631578947368365E-3</v>
      </c>
      <c r="I1034" s="4"/>
      <c r="J1034" s="4"/>
      <c r="K1034" s="4"/>
    </row>
    <row r="1035" spans="2:11" ht="13.5" x14ac:dyDescent="0.35">
      <c r="B1035" s="3">
        <v>43509</v>
      </c>
      <c r="C1035" s="2">
        <v>3.8</v>
      </c>
      <c r="D1035" s="2">
        <v>3.8</v>
      </c>
      <c r="E1035" s="2">
        <v>1887</v>
      </c>
      <c r="F1035" s="2"/>
      <c r="G1035" s="2"/>
      <c r="H1035" s="21">
        <f t="shared" si="16"/>
        <v>2.6385224274405768E-3</v>
      </c>
      <c r="I1035" s="4"/>
      <c r="J1035" s="4"/>
      <c r="K1035" s="4"/>
    </row>
    <row r="1036" spans="2:11" ht="13.5" x14ac:dyDescent="0.35">
      <c r="B1036" s="3">
        <v>43510</v>
      </c>
      <c r="C1036" s="2">
        <v>3.69</v>
      </c>
      <c r="D1036" s="2">
        <v>3.69</v>
      </c>
      <c r="E1036" s="2">
        <v>1553</v>
      </c>
      <c r="F1036" s="2"/>
      <c r="G1036" s="2"/>
      <c r="H1036" s="21">
        <f t="shared" si="16"/>
        <v>-2.89473684210526E-2</v>
      </c>
      <c r="I1036" s="4"/>
      <c r="J1036" s="4"/>
      <c r="K1036" s="4"/>
    </row>
    <row r="1037" spans="2:11" ht="13.5" x14ac:dyDescent="0.35">
      <c r="B1037" s="3">
        <v>43511</v>
      </c>
      <c r="C1037" s="2">
        <v>3.69</v>
      </c>
      <c r="D1037" s="2">
        <v>3.69</v>
      </c>
      <c r="E1037" s="2">
        <v>1209</v>
      </c>
      <c r="F1037" s="2"/>
      <c r="G1037" s="2"/>
      <c r="H1037" s="21">
        <f t="shared" si="16"/>
        <v>0</v>
      </c>
      <c r="I1037" s="4"/>
      <c r="J1037" s="4"/>
      <c r="K1037" s="4"/>
    </row>
    <row r="1038" spans="2:11" ht="13.5" x14ac:dyDescent="0.35">
      <c r="B1038" s="3">
        <v>43514</v>
      </c>
      <c r="C1038" s="2">
        <v>3.65</v>
      </c>
      <c r="D1038" s="2">
        <v>3.65</v>
      </c>
      <c r="E1038" s="2">
        <v>10728</v>
      </c>
      <c r="F1038" s="2"/>
      <c r="G1038" s="2"/>
      <c r="H1038" s="21">
        <f t="shared" si="16"/>
        <v>-1.0840108401084021E-2</v>
      </c>
      <c r="I1038" s="4"/>
      <c r="J1038" s="4"/>
      <c r="K1038" s="4"/>
    </row>
    <row r="1039" spans="2:11" ht="13.5" x14ac:dyDescent="0.35">
      <c r="B1039" s="3">
        <v>43515</v>
      </c>
      <c r="C1039" s="2">
        <v>3.7</v>
      </c>
      <c r="D1039" s="2">
        <v>3.7</v>
      </c>
      <c r="E1039" s="2">
        <v>4739</v>
      </c>
      <c r="F1039" s="2"/>
      <c r="G1039" s="2"/>
      <c r="H1039" s="21">
        <f t="shared" si="16"/>
        <v>1.3698630136986375E-2</v>
      </c>
      <c r="I1039" s="4"/>
      <c r="J1039" s="4"/>
      <c r="K1039" s="4"/>
    </row>
    <row r="1040" spans="2:11" ht="13.5" x14ac:dyDescent="0.35">
      <c r="B1040" s="3">
        <v>43516</v>
      </c>
      <c r="C1040" s="2">
        <v>3.69</v>
      </c>
      <c r="D1040" s="2">
        <v>3.69</v>
      </c>
      <c r="E1040" s="2">
        <v>1815</v>
      </c>
      <c r="F1040" s="2"/>
      <c r="G1040" s="2"/>
      <c r="H1040" s="21">
        <f t="shared" si="16"/>
        <v>-2.7027027027027649E-3</v>
      </c>
      <c r="I1040" s="4"/>
      <c r="J1040" s="4"/>
      <c r="K1040" s="4"/>
    </row>
    <row r="1041" spans="2:11" ht="13.5" x14ac:dyDescent="0.35">
      <c r="B1041" s="3">
        <v>43517</v>
      </c>
      <c r="C1041" s="2">
        <v>3.77</v>
      </c>
      <c r="D1041" s="2">
        <v>3.77</v>
      </c>
      <c r="E1041" s="2">
        <v>7527</v>
      </c>
      <c r="F1041" s="2"/>
      <c r="G1041" s="2"/>
      <c r="H1041" s="21">
        <f t="shared" si="16"/>
        <v>2.1680216802168042E-2</v>
      </c>
      <c r="I1041" s="4"/>
      <c r="J1041" s="4"/>
      <c r="K1041" s="4"/>
    </row>
    <row r="1042" spans="2:11" ht="13.5" x14ac:dyDescent="0.35">
      <c r="B1042" s="3">
        <v>43518</v>
      </c>
      <c r="C1042" s="2">
        <v>3.69</v>
      </c>
      <c r="D1042" s="2">
        <v>3.69</v>
      </c>
      <c r="E1042" s="2">
        <v>190</v>
      </c>
      <c r="F1042" s="2"/>
      <c r="G1042" s="2"/>
      <c r="H1042" s="21">
        <f t="shared" si="16"/>
        <v>-2.1220159151193654E-2</v>
      </c>
      <c r="I1042" s="4"/>
      <c r="J1042" s="4"/>
      <c r="K1042" s="4"/>
    </row>
    <row r="1043" spans="2:11" ht="13.5" x14ac:dyDescent="0.35">
      <c r="B1043" s="3">
        <v>43521</v>
      </c>
      <c r="C1043" s="2">
        <v>3.69</v>
      </c>
      <c r="D1043" s="2">
        <v>3.69</v>
      </c>
      <c r="E1043" s="2">
        <v>971</v>
      </c>
      <c r="F1043" s="2"/>
      <c r="G1043" s="2"/>
      <c r="H1043" s="21">
        <f t="shared" si="16"/>
        <v>0</v>
      </c>
      <c r="I1043" s="4"/>
      <c r="J1043" s="4"/>
      <c r="K1043" s="4"/>
    </row>
    <row r="1044" spans="2:11" ht="13.5" x14ac:dyDescent="0.35">
      <c r="B1044" s="3">
        <v>43522</v>
      </c>
      <c r="C1044" s="2">
        <v>3.6</v>
      </c>
      <c r="D1044" s="2">
        <v>3.6</v>
      </c>
      <c r="E1044" s="2">
        <v>9803</v>
      </c>
      <c r="F1044" s="2"/>
      <c r="G1044" s="2"/>
      <c r="H1044" s="21">
        <f t="shared" si="16"/>
        <v>-2.4390243902438987E-2</v>
      </c>
      <c r="I1044" s="4"/>
      <c r="J1044" s="4"/>
      <c r="K1044" s="4"/>
    </row>
    <row r="1045" spans="2:11" ht="13.5" x14ac:dyDescent="0.35">
      <c r="B1045" s="3">
        <v>43523</v>
      </c>
      <c r="C1045" s="2">
        <v>3.67</v>
      </c>
      <c r="D1045" s="2">
        <v>3.67</v>
      </c>
      <c r="E1045" s="2">
        <v>3063</v>
      </c>
      <c r="F1045" s="2"/>
      <c r="G1045" s="2"/>
      <c r="H1045" s="21">
        <f t="shared" si="16"/>
        <v>1.94444444444444E-2</v>
      </c>
      <c r="I1045" s="4"/>
      <c r="J1045" s="4"/>
      <c r="K1045" s="4"/>
    </row>
    <row r="1046" spans="2:11" ht="13.5" x14ac:dyDescent="0.35">
      <c r="B1046" s="3">
        <v>43524</v>
      </c>
      <c r="C1046" s="2">
        <v>3.65</v>
      </c>
      <c r="D1046" s="2">
        <v>3.65</v>
      </c>
      <c r="E1046" s="2">
        <v>1847</v>
      </c>
      <c r="F1046" s="2"/>
      <c r="G1046" s="2"/>
      <c r="H1046" s="21">
        <f t="shared" si="16"/>
        <v>-5.449591280653956E-3</v>
      </c>
      <c r="I1046" s="4"/>
      <c r="J1046" s="4"/>
      <c r="K1046" s="4"/>
    </row>
    <row r="1047" spans="2:11" ht="13.5" x14ac:dyDescent="0.35">
      <c r="B1047" s="3">
        <v>43525</v>
      </c>
      <c r="C1047" s="2">
        <v>3.67</v>
      </c>
      <c r="D1047" s="2">
        <v>3.67</v>
      </c>
      <c r="E1047" s="2">
        <v>1711</v>
      </c>
      <c r="F1047" s="2"/>
      <c r="G1047" s="2"/>
      <c r="H1047" s="21">
        <f t="shared" si="16"/>
        <v>5.4794520547945258E-3</v>
      </c>
      <c r="I1047" s="4"/>
      <c r="J1047" s="4"/>
      <c r="K1047" s="4"/>
    </row>
    <row r="1048" spans="2:11" ht="13.5" x14ac:dyDescent="0.35">
      <c r="B1048" s="3">
        <v>43528</v>
      </c>
      <c r="C1048" s="2">
        <v>3.67</v>
      </c>
      <c r="D1048" s="2">
        <v>3.67</v>
      </c>
      <c r="E1048" s="2">
        <v>0</v>
      </c>
      <c r="F1048" s="2"/>
      <c r="G1048" s="2"/>
      <c r="H1048" s="21">
        <f t="shared" si="16"/>
        <v>0</v>
      </c>
      <c r="I1048" s="4"/>
      <c r="J1048" s="4"/>
      <c r="K1048" s="4"/>
    </row>
    <row r="1049" spans="2:11" ht="13.5" x14ac:dyDescent="0.35">
      <c r="B1049" s="3">
        <v>43529</v>
      </c>
      <c r="C1049" s="2">
        <v>3.67</v>
      </c>
      <c r="D1049" s="2">
        <v>3.67</v>
      </c>
      <c r="E1049" s="2">
        <v>0</v>
      </c>
      <c r="F1049" s="2">
        <v>0</v>
      </c>
      <c r="G1049" s="2">
        <v>0</v>
      </c>
      <c r="H1049" s="21">
        <f t="shared" si="16"/>
        <v>0</v>
      </c>
      <c r="I1049" s="4"/>
      <c r="J1049" s="4"/>
      <c r="K1049" s="4"/>
    </row>
    <row r="1050" spans="2:11" ht="13.5" x14ac:dyDescent="0.35">
      <c r="B1050" s="3">
        <v>43530</v>
      </c>
      <c r="C1050" s="2">
        <v>3.64</v>
      </c>
      <c r="D1050" s="2">
        <v>3.64</v>
      </c>
      <c r="E1050" s="2">
        <v>12348</v>
      </c>
      <c r="F1050" s="2">
        <v>3.5529000000000002</v>
      </c>
      <c r="G1050" s="2">
        <v>43871.209199999998</v>
      </c>
      <c r="H1050" s="21">
        <f t="shared" si="16"/>
        <v>-8.1743869209808737E-3</v>
      </c>
      <c r="I1050" s="4"/>
      <c r="J1050" s="4"/>
      <c r="K1050" s="4"/>
    </row>
    <row r="1051" spans="2:11" ht="13.5" x14ac:dyDescent="0.35">
      <c r="B1051" s="3">
        <v>43531</v>
      </c>
      <c r="C1051" s="2">
        <v>3.56</v>
      </c>
      <c r="D1051" s="2">
        <v>3.56</v>
      </c>
      <c r="E1051" s="2">
        <v>4986</v>
      </c>
      <c r="F1051" s="2">
        <v>3.5506000000000002</v>
      </c>
      <c r="G1051" s="2">
        <v>17703.2916</v>
      </c>
      <c r="H1051" s="21">
        <f t="shared" si="16"/>
        <v>-2.1978021978021997E-2</v>
      </c>
      <c r="I1051" s="4"/>
      <c r="J1051" s="4"/>
      <c r="K1051" s="4"/>
    </row>
    <row r="1052" spans="2:11" ht="13.5" x14ac:dyDescent="0.35">
      <c r="B1052" s="3">
        <v>43532</v>
      </c>
      <c r="C1052" s="2">
        <v>3.65</v>
      </c>
      <c r="D1052" s="2">
        <v>3.65</v>
      </c>
      <c r="E1052" s="2">
        <v>17405</v>
      </c>
      <c r="F1052" s="2">
        <v>3.5506000000000002</v>
      </c>
      <c r="G1052" s="2">
        <v>61798.192999999999</v>
      </c>
      <c r="H1052" s="21">
        <f t="shared" si="16"/>
        <v>2.5280898876404456E-2</v>
      </c>
      <c r="I1052" s="4"/>
      <c r="J1052" s="4"/>
      <c r="K1052" s="4"/>
    </row>
    <row r="1053" spans="2:11" ht="13.5" x14ac:dyDescent="0.35">
      <c r="B1053" s="3">
        <v>43535</v>
      </c>
      <c r="C1053" s="2">
        <v>3.64</v>
      </c>
      <c r="D1053" s="2">
        <v>3.64</v>
      </c>
      <c r="E1053" s="2">
        <v>277</v>
      </c>
      <c r="F1053" s="2">
        <v>3.6488999999999998</v>
      </c>
      <c r="G1053" s="2">
        <v>1010.7453</v>
      </c>
      <c r="H1053" s="21">
        <f t="shared" si="16"/>
        <v>-2.7397260273972017E-3</v>
      </c>
      <c r="I1053" s="4"/>
      <c r="J1053" s="4"/>
      <c r="K1053" s="4"/>
    </row>
    <row r="1054" spans="2:11" ht="13.5" x14ac:dyDescent="0.35">
      <c r="B1054" s="3">
        <v>43536</v>
      </c>
      <c r="C1054" s="2">
        <v>3.54</v>
      </c>
      <c r="D1054" s="2">
        <v>3.54</v>
      </c>
      <c r="E1054" s="2">
        <v>12720</v>
      </c>
      <c r="F1054" s="2">
        <v>3.5499000000000001</v>
      </c>
      <c r="G1054" s="2">
        <v>45154.728000000003</v>
      </c>
      <c r="H1054" s="21">
        <f t="shared" si="16"/>
        <v>-2.7472527472527496E-2</v>
      </c>
      <c r="I1054" s="4"/>
      <c r="J1054" s="4"/>
      <c r="K1054" s="4"/>
    </row>
    <row r="1055" spans="2:11" ht="13.5" x14ac:dyDescent="0.35">
      <c r="B1055" s="3">
        <v>43537</v>
      </c>
      <c r="C1055" s="2">
        <v>3.63</v>
      </c>
      <c r="D1055" s="2">
        <v>3.63</v>
      </c>
      <c r="E1055" s="2">
        <v>3578</v>
      </c>
      <c r="F1055" s="2">
        <v>3.6031</v>
      </c>
      <c r="G1055" s="2">
        <v>12891.891799999999</v>
      </c>
      <c r="H1055" s="21">
        <f t="shared" si="16"/>
        <v>2.5423728813559282E-2</v>
      </c>
      <c r="I1055" s="4"/>
      <c r="J1055" s="4"/>
      <c r="K1055" s="4"/>
    </row>
    <row r="1056" spans="2:11" ht="13.5" x14ac:dyDescent="0.35">
      <c r="B1056" s="3">
        <v>43538</v>
      </c>
      <c r="C1056" s="2">
        <v>3.63</v>
      </c>
      <c r="D1056" s="2">
        <v>3.63</v>
      </c>
      <c r="E1056" s="2">
        <v>3029</v>
      </c>
      <c r="F1056" s="2">
        <v>3.6179000000000001</v>
      </c>
      <c r="G1056" s="2">
        <v>10958.6191</v>
      </c>
      <c r="H1056" s="21">
        <f t="shared" si="16"/>
        <v>0</v>
      </c>
      <c r="I1056" s="4"/>
      <c r="J1056" s="4"/>
      <c r="K1056" s="4"/>
    </row>
    <row r="1057" spans="2:11" ht="13.5" x14ac:dyDescent="0.35">
      <c r="B1057" s="3">
        <v>43539</v>
      </c>
      <c r="C1057" s="2">
        <v>3.6</v>
      </c>
      <c r="D1057" s="2">
        <v>3.6</v>
      </c>
      <c r="E1057" s="2">
        <v>356</v>
      </c>
      <c r="F1057" s="2">
        <v>3.6288999999999998</v>
      </c>
      <c r="G1057" s="2">
        <v>1291.8884</v>
      </c>
      <c r="H1057" s="21">
        <f t="shared" si="16"/>
        <v>-8.2644628099173018E-3</v>
      </c>
      <c r="I1057" s="4"/>
      <c r="J1057" s="4"/>
      <c r="K1057" s="4"/>
    </row>
    <row r="1058" spans="2:11" ht="13.5" x14ac:dyDescent="0.35">
      <c r="B1058" s="3">
        <v>43542</v>
      </c>
      <c r="C1058" s="2">
        <v>3.6</v>
      </c>
      <c r="D1058" s="2">
        <v>3.6</v>
      </c>
      <c r="E1058" s="2">
        <v>4111</v>
      </c>
      <c r="F1058" s="2">
        <v>3.552</v>
      </c>
      <c r="G1058" s="2">
        <v>14602.272000000001</v>
      </c>
      <c r="H1058" s="21">
        <f t="shared" si="16"/>
        <v>0</v>
      </c>
      <c r="I1058" s="4"/>
      <c r="J1058" s="4"/>
      <c r="K1058" s="4"/>
    </row>
    <row r="1059" spans="2:11" ht="13.5" x14ac:dyDescent="0.35">
      <c r="B1059" s="3">
        <v>43543</v>
      </c>
      <c r="C1059" s="2">
        <v>3.6</v>
      </c>
      <c r="D1059" s="2">
        <v>3.6</v>
      </c>
      <c r="E1059" s="2">
        <v>190</v>
      </c>
      <c r="F1059" s="2">
        <v>3.5670999999999999</v>
      </c>
      <c r="G1059" s="2">
        <v>677.74900000000002</v>
      </c>
      <c r="H1059" s="21">
        <f t="shared" si="16"/>
        <v>0</v>
      </c>
      <c r="I1059" s="4"/>
      <c r="J1059" s="4"/>
      <c r="K1059" s="4"/>
    </row>
    <row r="1060" spans="2:11" ht="13.5" x14ac:dyDescent="0.35">
      <c r="B1060" s="3">
        <v>43545</v>
      </c>
      <c r="C1060" s="2">
        <v>3.6</v>
      </c>
      <c r="D1060" s="2">
        <v>3.6</v>
      </c>
      <c r="E1060" s="2">
        <v>3418</v>
      </c>
      <c r="F1060" s="2">
        <v>3.5518000000000001</v>
      </c>
      <c r="G1060" s="2">
        <v>12140.0524</v>
      </c>
      <c r="H1060" s="21">
        <f t="shared" si="16"/>
        <v>0</v>
      </c>
      <c r="I1060" s="4"/>
      <c r="J1060" s="4"/>
      <c r="K1060" s="4"/>
    </row>
    <row r="1061" spans="2:11" ht="13.5" x14ac:dyDescent="0.35">
      <c r="B1061" s="3">
        <v>43546</v>
      </c>
      <c r="C1061" s="2">
        <v>3.6</v>
      </c>
      <c r="D1061" s="2">
        <v>3.6</v>
      </c>
      <c r="E1061" s="2">
        <v>164</v>
      </c>
      <c r="F1061" s="2">
        <v>3.5329999999999999</v>
      </c>
      <c r="G1061" s="2">
        <v>579.41200000000003</v>
      </c>
      <c r="H1061" s="21">
        <f t="shared" si="16"/>
        <v>0</v>
      </c>
      <c r="I1061" s="4"/>
      <c r="J1061" s="4"/>
      <c r="K1061" s="4"/>
    </row>
    <row r="1062" spans="2:11" ht="13.5" x14ac:dyDescent="0.35">
      <c r="B1062" s="3">
        <v>43549</v>
      </c>
      <c r="C1062" s="2">
        <v>3.68</v>
      </c>
      <c r="D1062" s="2">
        <v>3.68</v>
      </c>
      <c r="E1062" s="2">
        <v>4094</v>
      </c>
      <c r="F1062" s="2">
        <v>3.6435</v>
      </c>
      <c r="G1062" s="2">
        <v>14916.489</v>
      </c>
      <c r="H1062" s="21">
        <f t="shared" si="16"/>
        <v>2.222222222222224E-2</v>
      </c>
      <c r="I1062" s="4"/>
      <c r="J1062" s="4"/>
      <c r="K1062" s="4"/>
    </row>
    <row r="1063" spans="2:11" ht="13.5" x14ac:dyDescent="0.35">
      <c r="B1063" s="3">
        <v>43550</v>
      </c>
      <c r="C1063" s="2">
        <v>3.84</v>
      </c>
      <c r="D1063" s="2">
        <v>3.84</v>
      </c>
      <c r="E1063" s="2">
        <v>7015</v>
      </c>
      <c r="F1063" s="2">
        <v>3.8108</v>
      </c>
      <c r="G1063" s="2">
        <v>26732.761999999999</v>
      </c>
      <c r="H1063" s="21">
        <f t="shared" si="16"/>
        <v>4.3478260869565133E-2</v>
      </c>
      <c r="I1063" s="4"/>
      <c r="J1063" s="4"/>
      <c r="K1063" s="4"/>
    </row>
    <row r="1064" spans="2:11" ht="13.5" x14ac:dyDescent="0.35">
      <c r="B1064" s="3">
        <v>43551</v>
      </c>
      <c r="C1064" s="2">
        <v>3.88</v>
      </c>
      <c r="D1064" s="2">
        <v>3.88</v>
      </c>
      <c r="E1064" s="2">
        <v>8212</v>
      </c>
      <c r="F1064" s="2">
        <v>3.8782999999999999</v>
      </c>
      <c r="G1064" s="2">
        <v>31848.599600000001</v>
      </c>
      <c r="H1064" s="21">
        <f t="shared" si="16"/>
        <v>1.0416666666666676E-2</v>
      </c>
      <c r="I1064" s="4"/>
      <c r="J1064" s="4"/>
      <c r="K1064" s="4"/>
    </row>
    <row r="1065" spans="2:11" ht="13.5" x14ac:dyDescent="0.35">
      <c r="B1065" s="3">
        <v>43552</v>
      </c>
      <c r="C1065" s="2">
        <v>3.8</v>
      </c>
      <c r="D1065" s="2">
        <v>3.8</v>
      </c>
      <c r="E1065" s="2">
        <v>2502</v>
      </c>
      <c r="F1065" s="2">
        <v>3.7942</v>
      </c>
      <c r="G1065" s="2">
        <v>9493.0884000000005</v>
      </c>
      <c r="H1065" s="21">
        <f t="shared" si="16"/>
        <v>-2.0618556701030948E-2</v>
      </c>
      <c r="I1065" s="4"/>
      <c r="J1065" s="4"/>
      <c r="K1065" s="4"/>
    </row>
    <row r="1066" spans="2:11" ht="13.5" x14ac:dyDescent="0.35">
      <c r="B1066" s="3">
        <v>43553</v>
      </c>
      <c r="C1066" s="2">
        <v>3.66</v>
      </c>
      <c r="D1066" s="2">
        <v>3.66</v>
      </c>
      <c r="E1066" s="2">
        <v>5432</v>
      </c>
      <c r="F1066" s="2">
        <v>3.7071000000000001</v>
      </c>
      <c r="G1066" s="2">
        <v>20136.967199999999</v>
      </c>
      <c r="H1066" s="21">
        <f t="shared" si="16"/>
        <v>-3.6842105263157815E-2</v>
      </c>
      <c r="I1066" s="4"/>
      <c r="J1066" s="4"/>
      <c r="K1066" s="4"/>
    </row>
    <row r="1067" spans="2:11" ht="13.5" x14ac:dyDescent="0.35">
      <c r="B1067" s="3">
        <v>43556</v>
      </c>
      <c r="C1067" s="2">
        <v>3.65</v>
      </c>
      <c r="D1067" s="2">
        <v>3.65</v>
      </c>
      <c r="E1067" s="2">
        <v>213</v>
      </c>
      <c r="F1067" s="2">
        <v>3.6760000000000002</v>
      </c>
      <c r="G1067" s="2">
        <v>782.98800000000006</v>
      </c>
      <c r="H1067" s="21">
        <f t="shared" si="16"/>
        <v>-2.7322404371585328E-3</v>
      </c>
      <c r="I1067" s="4"/>
      <c r="J1067" s="4"/>
      <c r="K1067" s="4"/>
    </row>
    <row r="1068" spans="2:11" ht="13.5" x14ac:dyDescent="0.35">
      <c r="B1068" s="3">
        <v>43557</v>
      </c>
      <c r="C1068" s="2">
        <v>3.65</v>
      </c>
      <c r="D1068" s="2">
        <v>3.65</v>
      </c>
      <c r="E1068" s="2">
        <v>6903</v>
      </c>
      <c r="F1068" s="2">
        <v>3.6122999999999998</v>
      </c>
      <c r="G1068" s="2">
        <v>24935.706900000001</v>
      </c>
      <c r="H1068" s="21">
        <f t="shared" si="16"/>
        <v>0</v>
      </c>
      <c r="I1068" s="4"/>
      <c r="J1068" s="4"/>
      <c r="K1068" s="4"/>
    </row>
    <row r="1069" spans="2:11" ht="13.5" x14ac:dyDescent="0.35">
      <c r="B1069" s="3">
        <v>43558</v>
      </c>
      <c r="C1069" s="2">
        <v>3.74</v>
      </c>
      <c r="D1069" s="2">
        <v>3.74</v>
      </c>
      <c r="E1069" s="2">
        <v>2143</v>
      </c>
      <c r="F1069" s="2">
        <v>3.7439</v>
      </c>
      <c r="G1069" s="2">
        <v>8023.1777000000002</v>
      </c>
      <c r="H1069" s="21">
        <f t="shared" si="16"/>
        <v>2.4657534246575425E-2</v>
      </c>
      <c r="I1069" s="4"/>
      <c r="J1069" s="4"/>
      <c r="K1069" s="4"/>
    </row>
    <row r="1070" spans="2:11" ht="13.5" x14ac:dyDescent="0.35">
      <c r="B1070" s="3">
        <v>43559</v>
      </c>
      <c r="C1070" s="2">
        <v>3.65</v>
      </c>
      <c r="D1070" s="2">
        <v>3.65</v>
      </c>
      <c r="E1070" s="2">
        <v>5371</v>
      </c>
      <c r="F1070" s="2">
        <v>3.6518999999999999</v>
      </c>
      <c r="G1070" s="2">
        <v>19614.354899999998</v>
      </c>
      <c r="H1070" s="21">
        <f t="shared" si="16"/>
        <v>-2.4064171122994731E-2</v>
      </c>
      <c r="I1070" s="4"/>
      <c r="J1070" s="4"/>
      <c r="K1070" s="4"/>
    </row>
    <row r="1071" spans="2:11" ht="13.5" x14ac:dyDescent="0.35">
      <c r="B1071" s="3">
        <v>43560</v>
      </c>
      <c r="C1071" s="2">
        <v>3.65</v>
      </c>
      <c r="D1071" s="2">
        <v>3.65</v>
      </c>
      <c r="E1071" s="2">
        <v>639</v>
      </c>
      <c r="F1071" s="2">
        <v>3.65</v>
      </c>
      <c r="G1071" s="2">
        <v>2332.35</v>
      </c>
      <c r="H1071" s="21">
        <f t="shared" si="16"/>
        <v>0</v>
      </c>
      <c r="I1071" s="4"/>
      <c r="J1071" s="4"/>
      <c r="K1071" s="4"/>
    </row>
    <row r="1072" spans="2:11" ht="13.5" x14ac:dyDescent="0.35">
      <c r="B1072" s="3">
        <v>43563</v>
      </c>
      <c r="C1072" s="2">
        <v>3.61</v>
      </c>
      <c r="D1072" s="2">
        <v>3.61</v>
      </c>
      <c r="E1072" s="2">
        <v>1883</v>
      </c>
      <c r="F1072" s="2">
        <v>3.6282999999999999</v>
      </c>
      <c r="G1072" s="2">
        <v>6832.0888999999997</v>
      </c>
      <c r="H1072" s="21">
        <f t="shared" si="16"/>
        <v>-1.0958904109589052E-2</v>
      </c>
      <c r="I1072" s="4"/>
      <c r="J1072" s="4"/>
      <c r="K1072" s="4"/>
    </row>
    <row r="1073" spans="2:11" ht="13.5" x14ac:dyDescent="0.35">
      <c r="B1073" s="3">
        <v>43565</v>
      </c>
      <c r="C1073" s="2">
        <v>3.61</v>
      </c>
      <c r="D1073" s="2">
        <v>3.61</v>
      </c>
      <c r="E1073" s="2">
        <v>3273</v>
      </c>
      <c r="F1073" s="2">
        <v>3.6212</v>
      </c>
      <c r="G1073" s="2">
        <v>11852.187599999999</v>
      </c>
      <c r="H1073" s="21">
        <f t="shared" si="16"/>
        <v>0</v>
      </c>
      <c r="I1073" s="4"/>
      <c r="J1073" s="4"/>
      <c r="K1073" s="4"/>
    </row>
    <row r="1074" spans="2:11" ht="13.5" x14ac:dyDescent="0.35">
      <c r="B1074" s="3">
        <v>43566</v>
      </c>
      <c r="C1074" s="2">
        <v>3.6</v>
      </c>
      <c r="D1074" s="2">
        <v>3.6</v>
      </c>
      <c r="E1074" s="2">
        <v>5641</v>
      </c>
      <c r="F1074" s="2">
        <v>3.6048</v>
      </c>
      <c r="G1074" s="2">
        <v>20334.676800000001</v>
      </c>
      <c r="H1074" s="21">
        <f t="shared" si="16"/>
        <v>-2.7700831024930158E-3</v>
      </c>
      <c r="I1074" s="4"/>
      <c r="J1074" s="4"/>
      <c r="K1074" s="4"/>
    </row>
    <row r="1075" spans="2:11" ht="13.5" x14ac:dyDescent="0.35">
      <c r="B1075" s="3">
        <v>43567</v>
      </c>
      <c r="C1075" s="2">
        <v>3.6</v>
      </c>
      <c r="D1075" s="2">
        <v>3.6</v>
      </c>
      <c r="E1075" s="2">
        <v>2284</v>
      </c>
      <c r="F1075" s="2">
        <v>3.6095999999999999</v>
      </c>
      <c r="G1075" s="2">
        <v>8244.3263999999999</v>
      </c>
      <c r="H1075" s="21">
        <f t="shared" si="16"/>
        <v>0</v>
      </c>
      <c r="I1075" s="4"/>
      <c r="J1075" s="4"/>
      <c r="K1075" s="4"/>
    </row>
    <row r="1076" spans="2:11" ht="13.5" x14ac:dyDescent="0.35">
      <c r="B1076" s="3">
        <v>43570</v>
      </c>
      <c r="C1076" s="2">
        <v>3.6</v>
      </c>
      <c r="D1076" s="2">
        <v>3.6</v>
      </c>
      <c r="E1076" s="2">
        <v>26389</v>
      </c>
      <c r="F1076" s="2">
        <v>3.5133000000000001</v>
      </c>
      <c r="G1076" s="2">
        <v>92712.473700000002</v>
      </c>
      <c r="H1076" s="21">
        <f t="shared" si="16"/>
        <v>0</v>
      </c>
      <c r="I1076" s="4"/>
      <c r="J1076" s="4"/>
      <c r="K1076" s="4"/>
    </row>
    <row r="1077" spans="2:11" ht="13.5" x14ac:dyDescent="0.35">
      <c r="B1077" s="3">
        <v>43571</v>
      </c>
      <c r="C1077" s="2">
        <v>3.56</v>
      </c>
      <c r="D1077" s="2">
        <v>3.56</v>
      </c>
      <c r="E1077" s="2">
        <v>4371</v>
      </c>
      <c r="F1077" s="2">
        <v>3.5697999999999999</v>
      </c>
      <c r="G1077" s="2">
        <v>15603.595799999999</v>
      </c>
      <c r="H1077" s="21">
        <f t="shared" si="16"/>
        <v>-1.111111111111112E-2</v>
      </c>
      <c r="I1077" s="4"/>
      <c r="J1077" s="4"/>
      <c r="K1077" s="4"/>
    </row>
    <row r="1078" spans="2:11" ht="13.5" x14ac:dyDescent="0.35">
      <c r="B1078" s="3">
        <v>43572</v>
      </c>
      <c r="C1078" s="2">
        <v>3.72</v>
      </c>
      <c r="D1078" s="2">
        <v>3.72</v>
      </c>
      <c r="E1078" s="2">
        <v>1605</v>
      </c>
      <c r="F1078" s="2">
        <v>3.7021000000000002</v>
      </c>
      <c r="G1078" s="2">
        <v>5941.8705</v>
      </c>
      <c r="H1078" s="21">
        <f t="shared" si="16"/>
        <v>4.4943820224719142E-2</v>
      </c>
      <c r="I1078" s="4"/>
      <c r="J1078" s="4"/>
      <c r="K1078" s="4"/>
    </row>
    <row r="1079" spans="2:11" ht="13.5" x14ac:dyDescent="0.35">
      <c r="B1079" s="3">
        <v>43573</v>
      </c>
      <c r="C1079" s="2">
        <v>3.61</v>
      </c>
      <c r="D1079" s="2">
        <v>3.61</v>
      </c>
      <c r="E1079" s="2">
        <v>3064</v>
      </c>
      <c r="F1079" s="2">
        <v>3.6219999999999999</v>
      </c>
      <c r="G1079" s="2">
        <v>11097.808000000001</v>
      </c>
      <c r="H1079" s="21">
        <f t="shared" si="16"/>
        <v>-2.9569892473118364E-2</v>
      </c>
      <c r="I1079" s="4"/>
      <c r="J1079" s="4"/>
      <c r="K1079" s="4"/>
    </row>
    <row r="1080" spans="2:11" ht="13.5" x14ac:dyDescent="0.35">
      <c r="B1080" s="3">
        <v>43574</v>
      </c>
      <c r="C1080" s="2">
        <v>3.58</v>
      </c>
      <c r="D1080" s="2">
        <v>3.58</v>
      </c>
      <c r="E1080" s="2">
        <v>1259</v>
      </c>
      <c r="F1080" s="2">
        <v>3.6032000000000002</v>
      </c>
      <c r="G1080" s="2">
        <v>4536.4287999999997</v>
      </c>
      <c r="H1080" s="21">
        <f t="shared" si="16"/>
        <v>-8.3102493074791711E-3</v>
      </c>
      <c r="I1080" s="4"/>
      <c r="J1080" s="4"/>
      <c r="K1080" s="4"/>
    </row>
    <row r="1081" spans="2:11" ht="13.5" x14ac:dyDescent="0.35">
      <c r="B1081" s="3">
        <v>43577</v>
      </c>
      <c r="C1081" s="2">
        <v>3.61</v>
      </c>
      <c r="D1081" s="2">
        <v>3.61</v>
      </c>
      <c r="E1081" s="2">
        <v>3867</v>
      </c>
      <c r="F1081" s="2">
        <v>3.5985999999999998</v>
      </c>
      <c r="G1081" s="2">
        <v>13915.7862</v>
      </c>
      <c r="H1081" s="21">
        <f t="shared" si="16"/>
        <v>8.3798882681563706E-3</v>
      </c>
      <c r="I1081" s="4"/>
      <c r="J1081" s="4"/>
      <c r="K1081" s="4"/>
    </row>
    <row r="1082" spans="2:11" ht="13.5" x14ac:dyDescent="0.35">
      <c r="B1082" s="3">
        <v>43578</v>
      </c>
      <c r="C1082" s="2">
        <v>3.67</v>
      </c>
      <c r="D1082" s="2">
        <v>3.67</v>
      </c>
      <c r="E1082" s="2">
        <v>1438</v>
      </c>
      <c r="F1082" s="2">
        <v>3.6032999999999999</v>
      </c>
      <c r="G1082" s="2">
        <v>5181.5454</v>
      </c>
      <c r="H1082" s="21">
        <f t="shared" si="16"/>
        <v>1.6620498614958464E-2</v>
      </c>
      <c r="I1082" s="4"/>
      <c r="J1082" s="4"/>
      <c r="K1082" s="4"/>
    </row>
    <row r="1083" spans="2:11" ht="13.5" x14ac:dyDescent="0.35">
      <c r="B1083" s="3">
        <v>43579</v>
      </c>
      <c r="C1083" s="2">
        <v>3.65</v>
      </c>
      <c r="D1083" s="2">
        <v>3.65</v>
      </c>
      <c r="E1083" s="2">
        <v>29</v>
      </c>
      <c r="F1083" s="2">
        <v>3.6459000000000001</v>
      </c>
      <c r="G1083" s="2">
        <v>105.7311</v>
      </c>
      <c r="H1083" s="21">
        <f t="shared" si="16"/>
        <v>-5.449591280653956E-3</v>
      </c>
      <c r="I1083" s="4"/>
      <c r="J1083" s="4"/>
      <c r="K1083" s="4"/>
    </row>
    <row r="1084" spans="2:11" ht="13.5" x14ac:dyDescent="0.35">
      <c r="B1084" s="3">
        <v>43580</v>
      </c>
      <c r="C1084" s="2">
        <v>3.55</v>
      </c>
      <c r="D1084" s="2">
        <v>3.55</v>
      </c>
      <c r="E1084" s="2">
        <v>4031</v>
      </c>
      <c r="F1084" s="2">
        <v>3.5716999999999999</v>
      </c>
      <c r="G1084" s="2">
        <v>14397.5227</v>
      </c>
      <c r="H1084" s="21">
        <f t="shared" si="16"/>
        <v>-2.7397260273972629E-2</v>
      </c>
      <c r="I1084" s="4"/>
      <c r="J1084" s="4"/>
      <c r="K1084" s="4"/>
    </row>
    <row r="1085" spans="2:11" ht="13.5" x14ac:dyDescent="0.35">
      <c r="B1085" s="3">
        <v>43581</v>
      </c>
      <c r="C1085" s="2">
        <v>3.64</v>
      </c>
      <c r="D1085" s="2">
        <v>3.64</v>
      </c>
      <c r="E1085" s="2">
        <v>250</v>
      </c>
      <c r="F1085" s="2">
        <v>3.6419999999999999</v>
      </c>
      <c r="G1085" s="2">
        <v>910.5</v>
      </c>
      <c r="H1085" s="21">
        <f t="shared" si="16"/>
        <v>2.5352112676056426E-2</v>
      </c>
      <c r="I1085" s="4"/>
      <c r="J1085" s="4"/>
      <c r="K1085" s="4"/>
    </row>
    <row r="1086" spans="2:11" ht="13.5" x14ac:dyDescent="0.35">
      <c r="B1086" s="3">
        <v>43584</v>
      </c>
      <c r="C1086" s="2">
        <v>3.64</v>
      </c>
      <c r="D1086" s="2">
        <v>3.64</v>
      </c>
      <c r="E1086" s="2">
        <v>0</v>
      </c>
      <c r="F1086" s="2">
        <v>0</v>
      </c>
      <c r="G1086" s="2">
        <v>0</v>
      </c>
      <c r="H1086" s="21">
        <f t="shared" si="16"/>
        <v>0</v>
      </c>
      <c r="I1086" s="4"/>
      <c r="J1086" s="4"/>
      <c r="K1086" s="4"/>
    </row>
    <row r="1087" spans="2:11" ht="13.5" x14ac:dyDescent="0.35">
      <c r="B1087" s="3">
        <v>43585</v>
      </c>
      <c r="C1087" s="2">
        <v>3.64</v>
      </c>
      <c r="D1087" s="2">
        <v>3.64</v>
      </c>
      <c r="E1087" s="2">
        <v>65</v>
      </c>
      <c r="F1087" s="2">
        <v>3.64</v>
      </c>
      <c r="G1087" s="2">
        <v>236.6</v>
      </c>
      <c r="H1087" s="21">
        <f t="shared" si="16"/>
        <v>0</v>
      </c>
      <c r="I1087" s="4"/>
      <c r="J1087" s="4"/>
      <c r="K1087" s="4"/>
    </row>
    <row r="1088" spans="2:11" ht="13.5" x14ac:dyDescent="0.35">
      <c r="B1088" s="3">
        <v>43587</v>
      </c>
      <c r="C1088" s="2">
        <v>3.73</v>
      </c>
      <c r="D1088" s="2">
        <v>3.73</v>
      </c>
      <c r="E1088" s="2">
        <v>3895</v>
      </c>
      <c r="F1088" s="2">
        <v>3.7046999999999999</v>
      </c>
      <c r="G1088" s="2">
        <v>14429.806500000001</v>
      </c>
      <c r="H1088" s="21">
        <f t="shared" si="16"/>
        <v>2.4725274725274686E-2</v>
      </c>
      <c r="I1088" s="4"/>
      <c r="J1088" s="4"/>
      <c r="K1088" s="4"/>
    </row>
    <row r="1089" spans="2:11" ht="13.5" x14ac:dyDescent="0.35">
      <c r="B1089" s="3">
        <v>43588</v>
      </c>
      <c r="C1089" s="2">
        <v>3.73</v>
      </c>
      <c r="D1089" s="2">
        <v>3.73</v>
      </c>
      <c r="E1089" s="2">
        <v>0</v>
      </c>
      <c r="F1089" s="2">
        <v>0</v>
      </c>
      <c r="G1089" s="2">
        <v>0</v>
      </c>
      <c r="H1089" s="21">
        <f t="shared" si="16"/>
        <v>0</v>
      </c>
      <c r="I1089" s="4"/>
      <c r="J1089" s="4"/>
      <c r="K1089" s="4"/>
    </row>
    <row r="1090" spans="2:11" ht="13.5" x14ac:dyDescent="0.35">
      <c r="B1090" s="3">
        <v>43591</v>
      </c>
      <c r="C1090" s="2">
        <v>3.72</v>
      </c>
      <c r="D1090" s="2">
        <v>3.72</v>
      </c>
      <c r="E1090" s="2">
        <v>115</v>
      </c>
      <c r="F1090" s="2">
        <v>3.72</v>
      </c>
      <c r="G1090" s="2">
        <v>427.8</v>
      </c>
      <c r="H1090" s="21">
        <f t="shared" si="16"/>
        <v>-2.6809651474530259E-3</v>
      </c>
      <c r="I1090" s="4"/>
      <c r="J1090" s="4"/>
      <c r="K1090" s="4"/>
    </row>
    <row r="1091" spans="2:11" ht="13.5" x14ac:dyDescent="0.35">
      <c r="B1091" s="3">
        <v>43592</v>
      </c>
      <c r="C1091" s="2">
        <v>3.65</v>
      </c>
      <c r="D1091" s="2">
        <v>3.65</v>
      </c>
      <c r="E1091" s="2">
        <v>1026</v>
      </c>
      <c r="F1091" s="2">
        <v>3.6970000000000001</v>
      </c>
      <c r="G1091" s="2">
        <v>3793.1219999999998</v>
      </c>
      <c r="H1091" s="21">
        <f t="shared" si="16"/>
        <v>-1.8817204301075346E-2</v>
      </c>
      <c r="I1091" s="4"/>
      <c r="J1091" s="4"/>
      <c r="K1091" s="4"/>
    </row>
    <row r="1092" spans="2:11" ht="13.5" x14ac:dyDescent="0.35">
      <c r="B1092" s="3">
        <v>43593</v>
      </c>
      <c r="C1092" s="2">
        <v>3.6</v>
      </c>
      <c r="D1092" s="2">
        <v>3.6</v>
      </c>
      <c r="E1092" s="2">
        <v>952</v>
      </c>
      <c r="F1092" s="2">
        <v>3.5609999999999999</v>
      </c>
      <c r="G1092" s="2">
        <v>3390.0720000000001</v>
      </c>
      <c r="H1092" s="21">
        <f t="shared" si="16"/>
        <v>-1.3698630136986254E-2</v>
      </c>
      <c r="I1092" s="4"/>
      <c r="J1092" s="4"/>
      <c r="K1092" s="4"/>
    </row>
    <row r="1093" spans="2:11" ht="13.5" x14ac:dyDescent="0.35">
      <c r="B1093" s="3">
        <v>43594</v>
      </c>
      <c r="C1093" s="2">
        <v>3.55</v>
      </c>
      <c r="D1093" s="2">
        <v>3.55</v>
      </c>
      <c r="E1093" s="2">
        <v>3101</v>
      </c>
      <c r="F1093" s="2">
        <v>3.5106999999999999</v>
      </c>
      <c r="G1093" s="2">
        <v>10886.680700000001</v>
      </c>
      <c r="H1093" s="21">
        <f t="shared" si="16"/>
        <v>-1.3888888888888963E-2</v>
      </c>
      <c r="I1093" s="4"/>
      <c r="J1093" s="4"/>
      <c r="K1093" s="4"/>
    </row>
    <row r="1094" spans="2:11" ht="13.5" x14ac:dyDescent="0.35">
      <c r="B1094" s="3">
        <v>43595</v>
      </c>
      <c r="C1094" s="2">
        <v>3.6</v>
      </c>
      <c r="D1094" s="2">
        <v>3.6</v>
      </c>
      <c r="E1094" s="2">
        <v>101</v>
      </c>
      <c r="F1094" s="2">
        <v>3.6</v>
      </c>
      <c r="G1094" s="2">
        <v>363.6</v>
      </c>
      <c r="H1094" s="21">
        <f t="shared" si="16"/>
        <v>1.4084507042253596E-2</v>
      </c>
      <c r="I1094" s="4"/>
      <c r="J1094" s="4"/>
      <c r="K1094" s="4"/>
    </row>
    <row r="1095" spans="2:11" ht="13.5" x14ac:dyDescent="0.35">
      <c r="B1095" s="3">
        <v>43598</v>
      </c>
      <c r="C1095" s="2">
        <v>3.6</v>
      </c>
      <c r="D1095" s="2">
        <v>3.6</v>
      </c>
      <c r="E1095" s="2">
        <v>0</v>
      </c>
      <c r="F1095" s="2">
        <v>0</v>
      </c>
      <c r="G1095" s="2">
        <v>0</v>
      </c>
      <c r="H1095" s="21">
        <f t="shared" ref="H1095:H1158" si="17">(D1095-D1094)/D1094</f>
        <v>0</v>
      </c>
      <c r="I1095" s="4"/>
      <c r="J1095" s="4"/>
      <c r="K1095" s="4"/>
    </row>
    <row r="1096" spans="2:11" ht="13.5" x14ac:dyDescent="0.35">
      <c r="B1096" s="3">
        <v>43599</v>
      </c>
      <c r="C1096" s="2">
        <v>3.6</v>
      </c>
      <c r="D1096" s="2">
        <v>3.6</v>
      </c>
      <c r="E1096" s="2">
        <v>0</v>
      </c>
      <c r="F1096" s="2">
        <v>0</v>
      </c>
      <c r="G1096" s="2">
        <v>0</v>
      </c>
      <c r="H1096" s="21">
        <f t="shared" si="17"/>
        <v>0</v>
      </c>
      <c r="I1096" s="4"/>
      <c r="J1096" s="4"/>
      <c r="K1096" s="4"/>
    </row>
    <row r="1097" spans="2:11" ht="13.5" x14ac:dyDescent="0.35">
      <c r="B1097" s="3">
        <v>43600</v>
      </c>
      <c r="C1097" s="2">
        <v>3.6</v>
      </c>
      <c r="D1097" s="2">
        <v>3.6</v>
      </c>
      <c r="E1097" s="2">
        <v>28</v>
      </c>
      <c r="F1097" s="2">
        <v>3.5924999999999998</v>
      </c>
      <c r="G1097" s="2">
        <v>100.59</v>
      </c>
      <c r="H1097" s="21">
        <f t="shared" si="17"/>
        <v>0</v>
      </c>
      <c r="I1097" s="4"/>
      <c r="J1097" s="4"/>
      <c r="K1097" s="4"/>
    </row>
    <row r="1098" spans="2:11" ht="13.5" x14ac:dyDescent="0.35">
      <c r="B1098" s="3">
        <v>43601</v>
      </c>
      <c r="C1098" s="2">
        <v>3.6</v>
      </c>
      <c r="D1098" s="2">
        <v>3.6</v>
      </c>
      <c r="E1098" s="2">
        <v>3009</v>
      </c>
      <c r="F1098" s="2">
        <v>3.6</v>
      </c>
      <c r="G1098" s="2">
        <v>10832.4</v>
      </c>
      <c r="H1098" s="21">
        <f t="shared" si="17"/>
        <v>0</v>
      </c>
      <c r="I1098" s="4"/>
      <c r="J1098" s="4"/>
      <c r="K1098" s="4"/>
    </row>
    <row r="1099" spans="2:11" ht="13.5" x14ac:dyDescent="0.35">
      <c r="B1099" s="3">
        <v>43602</v>
      </c>
      <c r="C1099" s="2">
        <v>3.6</v>
      </c>
      <c r="D1099" s="2">
        <v>3.6</v>
      </c>
      <c r="E1099" s="2">
        <v>17</v>
      </c>
      <c r="F1099" s="2">
        <v>3.6</v>
      </c>
      <c r="G1099" s="2">
        <v>61.2</v>
      </c>
      <c r="H1099" s="21">
        <f t="shared" si="17"/>
        <v>0</v>
      </c>
      <c r="I1099" s="4"/>
      <c r="J1099" s="4"/>
      <c r="K1099" s="4"/>
    </row>
    <row r="1100" spans="2:11" ht="13.5" x14ac:dyDescent="0.35">
      <c r="B1100" s="3">
        <v>43605</v>
      </c>
      <c r="C1100" s="2">
        <v>3.55</v>
      </c>
      <c r="D1100" s="2">
        <v>3.55</v>
      </c>
      <c r="E1100" s="2">
        <v>3596</v>
      </c>
      <c r="F1100" s="2">
        <v>3.5219</v>
      </c>
      <c r="G1100" s="2">
        <v>12664.752399999999</v>
      </c>
      <c r="H1100" s="21">
        <f t="shared" si="17"/>
        <v>-1.3888888888888963E-2</v>
      </c>
      <c r="I1100" s="4"/>
      <c r="J1100" s="4"/>
      <c r="K1100" s="4"/>
    </row>
    <row r="1101" spans="2:11" ht="13.5" x14ac:dyDescent="0.35">
      <c r="B1101" s="3">
        <v>43606</v>
      </c>
      <c r="C1101" s="2">
        <v>3.59</v>
      </c>
      <c r="D1101" s="2">
        <v>3.59</v>
      </c>
      <c r="E1101" s="2">
        <v>8690</v>
      </c>
      <c r="F1101" s="2">
        <v>3.4609999999999999</v>
      </c>
      <c r="G1101" s="2">
        <v>30076.09</v>
      </c>
      <c r="H1101" s="21">
        <f t="shared" si="17"/>
        <v>1.1267605633802828E-2</v>
      </c>
      <c r="I1101" s="4"/>
      <c r="J1101" s="4"/>
      <c r="K1101" s="4"/>
    </row>
    <row r="1102" spans="2:11" ht="13.5" x14ac:dyDescent="0.35">
      <c r="B1102" s="3">
        <v>43607</v>
      </c>
      <c r="C1102" s="2">
        <v>3.56</v>
      </c>
      <c r="D1102" s="2">
        <v>3.56</v>
      </c>
      <c r="E1102" s="2">
        <v>851</v>
      </c>
      <c r="F1102" s="2">
        <v>3.5676999999999999</v>
      </c>
      <c r="G1102" s="2">
        <v>3036.1127000000001</v>
      </c>
      <c r="H1102" s="21">
        <f t="shared" si="17"/>
        <v>-8.3565459610027322E-3</v>
      </c>
      <c r="I1102" s="4"/>
      <c r="J1102" s="4"/>
      <c r="K1102" s="4"/>
    </row>
    <row r="1103" spans="2:11" ht="13.5" x14ac:dyDescent="0.35">
      <c r="B1103" s="3">
        <v>43608</v>
      </c>
      <c r="C1103" s="2">
        <v>3.5</v>
      </c>
      <c r="D1103" s="2">
        <v>3.5</v>
      </c>
      <c r="E1103" s="2">
        <v>4184</v>
      </c>
      <c r="F1103" s="2">
        <v>3.4746000000000001</v>
      </c>
      <c r="G1103" s="2">
        <v>14537.7264</v>
      </c>
      <c r="H1103" s="21">
        <f t="shared" si="17"/>
        <v>-1.6853932584269676E-2</v>
      </c>
      <c r="I1103" s="4"/>
      <c r="J1103" s="4"/>
      <c r="K1103" s="4"/>
    </row>
    <row r="1104" spans="2:11" ht="13.5" x14ac:dyDescent="0.35">
      <c r="B1104" s="3">
        <v>43609</v>
      </c>
      <c r="C1104" s="2">
        <v>3.46</v>
      </c>
      <c r="D1104" s="2">
        <v>3.46</v>
      </c>
      <c r="E1104" s="2">
        <v>3592</v>
      </c>
      <c r="F1104" s="2">
        <v>3.4662000000000002</v>
      </c>
      <c r="G1104" s="2">
        <v>12450.590399999999</v>
      </c>
      <c r="H1104" s="21">
        <f t="shared" si="17"/>
        <v>-1.1428571428571439E-2</v>
      </c>
      <c r="I1104" s="4"/>
      <c r="J1104" s="4"/>
      <c r="K1104" s="4"/>
    </row>
    <row r="1105" spans="2:11" ht="13.5" x14ac:dyDescent="0.35">
      <c r="B1105" s="3">
        <v>43612</v>
      </c>
      <c r="C1105" s="2">
        <v>3.52</v>
      </c>
      <c r="D1105" s="2">
        <v>3.52</v>
      </c>
      <c r="E1105" s="2">
        <v>3392</v>
      </c>
      <c r="F1105" s="2">
        <v>3.4887999999999999</v>
      </c>
      <c r="G1105" s="2">
        <v>11834.009599999999</v>
      </c>
      <c r="H1105" s="21">
        <f t="shared" si="17"/>
        <v>1.7341040462427761E-2</v>
      </c>
      <c r="I1105" s="4"/>
      <c r="J1105" s="4"/>
      <c r="K1105" s="4"/>
    </row>
    <row r="1106" spans="2:11" ht="13.5" x14ac:dyDescent="0.35">
      <c r="B1106" s="3">
        <v>43613</v>
      </c>
      <c r="C1106" s="2">
        <v>3.55</v>
      </c>
      <c r="D1106" s="2">
        <v>3.55</v>
      </c>
      <c r="E1106" s="2">
        <v>5061</v>
      </c>
      <c r="F1106" s="2">
        <v>3.4622999999999999</v>
      </c>
      <c r="G1106" s="2">
        <v>17522.7003</v>
      </c>
      <c r="H1106" s="21">
        <f t="shared" si="17"/>
        <v>8.5227272727272166E-3</v>
      </c>
      <c r="I1106" s="4"/>
      <c r="J1106" s="4"/>
      <c r="K1106" s="4"/>
    </row>
    <row r="1107" spans="2:11" ht="13.5" x14ac:dyDescent="0.35">
      <c r="B1107" s="3">
        <v>43614</v>
      </c>
      <c r="C1107" s="2">
        <v>3.55</v>
      </c>
      <c r="D1107" s="2">
        <v>3.55</v>
      </c>
      <c r="E1107" s="2">
        <v>1502</v>
      </c>
      <c r="F1107" s="2">
        <v>3.5013999999999998</v>
      </c>
      <c r="G1107" s="2">
        <v>5259.1027999999997</v>
      </c>
      <c r="H1107" s="21">
        <f t="shared" si="17"/>
        <v>0</v>
      </c>
      <c r="I1107" s="4"/>
      <c r="J1107" s="4"/>
      <c r="K1107" s="4"/>
    </row>
    <row r="1108" spans="2:11" ht="13.5" x14ac:dyDescent="0.35">
      <c r="B1108" s="3">
        <v>43615</v>
      </c>
      <c r="C1108" s="2">
        <v>3.55</v>
      </c>
      <c r="D1108" s="2">
        <v>3.55</v>
      </c>
      <c r="E1108" s="2">
        <v>5028</v>
      </c>
      <c r="F1108" s="2">
        <v>3.4712000000000001</v>
      </c>
      <c r="G1108" s="2">
        <v>17453.193599999999</v>
      </c>
      <c r="H1108" s="21">
        <f t="shared" si="17"/>
        <v>0</v>
      </c>
      <c r="I1108" s="4"/>
      <c r="J1108" s="4"/>
      <c r="K1108" s="4"/>
    </row>
    <row r="1109" spans="2:11" ht="13.5" x14ac:dyDescent="0.35">
      <c r="B1109" s="3">
        <v>43616</v>
      </c>
      <c r="C1109" s="2">
        <v>3.45</v>
      </c>
      <c r="D1109" s="2">
        <v>3.45</v>
      </c>
      <c r="E1109" s="2">
        <v>2223</v>
      </c>
      <c r="F1109" s="2">
        <v>3.4592999999999998</v>
      </c>
      <c r="G1109" s="2">
        <v>7690.0239000000001</v>
      </c>
      <c r="H1109" s="21">
        <f t="shared" si="17"/>
        <v>-2.8169014084506942E-2</v>
      </c>
      <c r="I1109" s="4"/>
      <c r="J1109" s="4"/>
      <c r="K1109" s="4"/>
    </row>
    <row r="1110" spans="2:11" ht="13.5" x14ac:dyDescent="0.35">
      <c r="B1110" s="3">
        <v>43619</v>
      </c>
      <c r="C1110" s="2">
        <v>3.45</v>
      </c>
      <c r="D1110" s="2">
        <v>3.45</v>
      </c>
      <c r="E1110" s="2">
        <v>1722</v>
      </c>
      <c r="F1110" s="2">
        <v>3.4441999999999999</v>
      </c>
      <c r="G1110" s="2">
        <v>5930.9124000000002</v>
      </c>
      <c r="H1110" s="21">
        <f t="shared" si="17"/>
        <v>0</v>
      </c>
      <c r="I1110" s="4"/>
      <c r="J1110" s="4"/>
      <c r="K1110" s="4"/>
    </row>
    <row r="1111" spans="2:11" ht="13.5" x14ac:dyDescent="0.35">
      <c r="B1111" s="3">
        <v>43623</v>
      </c>
      <c r="C1111" s="2">
        <v>3.5</v>
      </c>
      <c r="D1111" s="2">
        <v>3.5</v>
      </c>
      <c r="E1111" s="2">
        <v>1376</v>
      </c>
      <c r="F1111" s="2">
        <v>3.4748999999999999</v>
      </c>
      <c r="G1111" s="2">
        <v>4781.4624000000003</v>
      </c>
      <c r="H1111" s="21">
        <f t="shared" si="17"/>
        <v>1.4492753623188354E-2</v>
      </c>
      <c r="I1111" s="4"/>
      <c r="J1111" s="4"/>
      <c r="K1111" s="4"/>
    </row>
    <row r="1112" spans="2:11" ht="13.5" x14ac:dyDescent="0.35">
      <c r="B1112" s="3">
        <v>43626</v>
      </c>
      <c r="C1112" s="2">
        <v>3.48</v>
      </c>
      <c r="D1112" s="2">
        <v>3.48</v>
      </c>
      <c r="E1112" s="2">
        <v>7403</v>
      </c>
      <c r="F1112" s="2">
        <v>3.4207999999999998</v>
      </c>
      <c r="G1112" s="2">
        <v>25324.182400000002</v>
      </c>
      <c r="H1112" s="21">
        <f t="shared" si="17"/>
        <v>-5.7142857142857195E-3</v>
      </c>
      <c r="I1112" s="4"/>
      <c r="J1112" s="4"/>
      <c r="K1112" s="4"/>
    </row>
    <row r="1113" spans="2:11" ht="13.5" x14ac:dyDescent="0.35">
      <c r="B1113" s="3">
        <v>43627</v>
      </c>
      <c r="C1113" s="2">
        <v>3.43</v>
      </c>
      <c r="D1113" s="2">
        <v>3.43</v>
      </c>
      <c r="E1113" s="2">
        <v>1111</v>
      </c>
      <c r="F1113" s="2">
        <v>3.4796</v>
      </c>
      <c r="G1113" s="2">
        <v>3865.8355999999999</v>
      </c>
      <c r="H1113" s="21">
        <f t="shared" si="17"/>
        <v>-1.4367816091953972E-2</v>
      </c>
      <c r="I1113" s="4"/>
      <c r="J1113" s="4"/>
      <c r="K1113" s="4"/>
    </row>
    <row r="1114" spans="2:11" ht="13.5" x14ac:dyDescent="0.35">
      <c r="B1114" s="3">
        <v>43628</v>
      </c>
      <c r="C1114" s="2">
        <v>3.5</v>
      </c>
      <c r="D1114" s="2">
        <v>3.5</v>
      </c>
      <c r="E1114" s="2">
        <v>789</v>
      </c>
      <c r="F1114" s="2">
        <v>3.4308999999999998</v>
      </c>
      <c r="G1114" s="2">
        <v>2706.9801000000002</v>
      </c>
      <c r="H1114" s="21">
        <f t="shared" si="17"/>
        <v>2.0408163265306076E-2</v>
      </c>
      <c r="I1114" s="4"/>
      <c r="J1114" s="4"/>
      <c r="K1114" s="4"/>
    </row>
    <row r="1115" spans="2:11" ht="13.5" x14ac:dyDescent="0.35">
      <c r="B1115" s="3">
        <v>43629</v>
      </c>
      <c r="C1115" s="2">
        <v>3.5</v>
      </c>
      <c r="D1115" s="2">
        <v>3.5</v>
      </c>
      <c r="E1115" s="2">
        <v>110</v>
      </c>
      <c r="F1115" s="2">
        <v>3.5</v>
      </c>
      <c r="G1115" s="2">
        <v>385</v>
      </c>
      <c r="H1115" s="21">
        <f t="shared" si="17"/>
        <v>0</v>
      </c>
      <c r="I1115" s="4"/>
      <c r="J1115" s="4"/>
      <c r="K1115" s="4"/>
    </row>
    <row r="1116" spans="2:11" ht="13.5" x14ac:dyDescent="0.35">
      <c r="B1116" s="3">
        <v>43630</v>
      </c>
      <c r="C1116" s="2">
        <v>3.48</v>
      </c>
      <c r="D1116" s="2">
        <v>3.48</v>
      </c>
      <c r="E1116" s="2">
        <v>10698</v>
      </c>
      <c r="F1116" s="2">
        <v>3.4091</v>
      </c>
      <c r="G1116" s="2">
        <v>36470.551800000001</v>
      </c>
      <c r="H1116" s="21">
        <f t="shared" si="17"/>
        <v>-5.7142857142857195E-3</v>
      </c>
      <c r="I1116" s="4"/>
      <c r="J1116" s="4"/>
      <c r="K1116" s="4"/>
    </row>
    <row r="1117" spans="2:11" ht="13.5" x14ac:dyDescent="0.35">
      <c r="B1117" s="3">
        <v>43633</v>
      </c>
      <c r="C1117" s="2">
        <v>3.48</v>
      </c>
      <c r="D1117" s="2">
        <v>3.48</v>
      </c>
      <c r="E1117" s="2">
        <v>1527</v>
      </c>
      <c r="F1117" s="2">
        <v>3.4630999999999998</v>
      </c>
      <c r="G1117" s="2">
        <v>5288.1536999999998</v>
      </c>
      <c r="H1117" s="21">
        <f t="shared" si="17"/>
        <v>0</v>
      </c>
      <c r="I1117" s="4"/>
      <c r="J1117" s="4"/>
      <c r="K1117" s="4"/>
    </row>
    <row r="1118" spans="2:11" ht="13.5" x14ac:dyDescent="0.35">
      <c r="B1118" s="3">
        <v>43634</v>
      </c>
      <c r="C1118" s="2">
        <v>3.48</v>
      </c>
      <c r="D1118" s="2">
        <v>3.48</v>
      </c>
      <c r="E1118" s="2">
        <v>3007</v>
      </c>
      <c r="F1118" s="2">
        <v>3.4491000000000001</v>
      </c>
      <c r="G1118" s="2">
        <v>10371.4437</v>
      </c>
      <c r="H1118" s="21">
        <f t="shared" si="17"/>
        <v>0</v>
      </c>
      <c r="I1118" s="4"/>
      <c r="J1118" s="4"/>
      <c r="K1118" s="4"/>
    </row>
    <row r="1119" spans="2:11" ht="13.5" x14ac:dyDescent="0.35">
      <c r="B1119" s="3">
        <v>43635</v>
      </c>
      <c r="C1119" s="2">
        <v>3.45</v>
      </c>
      <c r="D1119" s="2">
        <v>3.45</v>
      </c>
      <c r="E1119" s="2">
        <v>6066</v>
      </c>
      <c r="F1119" s="2">
        <v>3.4359000000000002</v>
      </c>
      <c r="G1119" s="2">
        <v>20842.169399999999</v>
      </c>
      <c r="H1119" s="21">
        <f t="shared" si="17"/>
        <v>-8.6206896551723582E-3</v>
      </c>
      <c r="I1119" s="4"/>
      <c r="J1119" s="4"/>
      <c r="K1119" s="4"/>
    </row>
    <row r="1120" spans="2:11" ht="13.5" x14ac:dyDescent="0.35">
      <c r="B1120" s="3">
        <v>43636</v>
      </c>
      <c r="C1120" s="2">
        <v>3.41</v>
      </c>
      <c r="D1120" s="2">
        <v>3.41</v>
      </c>
      <c r="E1120" s="2">
        <v>4490</v>
      </c>
      <c r="F1120" s="2">
        <v>3.4018999999999999</v>
      </c>
      <c r="G1120" s="2">
        <v>15274.531000000001</v>
      </c>
      <c r="H1120" s="21">
        <f t="shared" si="17"/>
        <v>-1.1594202898550735E-2</v>
      </c>
      <c r="I1120" s="4"/>
      <c r="J1120" s="4"/>
      <c r="K1120" s="4"/>
    </row>
    <row r="1121" spans="2:11" ht="13.5" x14ac:dyDescent="0.35">
      <c r="B1121" s="3">
        <v>43637</v>
      </c>
      <c r="C1121" s="2">
        <v>3.44</v>
      </c>
      <c r="D1121" s="2">
        <v>3.44</v>
      </c>
      <c r="E1121" s="2">
        <v>1215</v>
      </c>
      <c r="F1121" s="2">
        <v>3.4022999999999999</v>
      </c>
      <c r="G1121" s="2">
        <v>4133.7945</v>
      </c>
      <c r="H1121" s="21">
        <f t="shared" si="17"/>
        <v>8.7976539589442234E-3</v>
      </c>
      <c r="I1121" s="4"/>
      <c r="J1121" s="4"/>
      <c r="K1121" s="4"/>
    </row>
    <row r="1122" spans="2:11" ht="13.5" x14ac:dyDescent="0.35">
      <c r="B1122" s="3">
        <v>43640</v>
      </c>
      <c r="C1122" s="2">
        <v>3.45</v>
      </c>
      <c r="D1122" s="2">
        <v>3.45</v>
      </c>
      <c r="E1122" s="2">
        <v>11213</v>
      </c>
      <c r="F1122" s="2">
        <v>3.4298999999999999</v>
      </c>
      <c r="G1122" s="2">
        <v>38459.468699999998</v>
      </c>
      <c r="H1122" s="21">
        <f t="shared" si="17"/>
        <v>2.9069767441861137E-3</v>
      </c>
      <c r="I1122" s="4"/>
      <c r="J1122" s="4"/>
      <c r="K1122" s="4"/>
    </row>
    <row r="1123" spans="2:11" ht="13.5" x14ac:dyDescent="0.35">
      <c r="B1123" s="3">
        <v>43641</v>
      </c>
      <c r="C1123" s="2">
        <v>3.5</v>
      </c>
      <c r="D1123" s="2">
        <v>3.5</v>
      </c>
      <c r="E1123" s="2">
        <v>11332</v>
      </c>
      <c r="F1123" s="2">
        <v>3.4769999999999999</v>
      </c>
      <c r="G1123" s="2">
        <v>39401.364000000001</v>
      </c>
      <c r="H1123" s="21">
        <f t="shared" si="17"/>
        <v>1.4492753623188354E-2</v>
      </c>
      <c r="I1123" s="4"/>
      <c r="J1123" s="4"/>
      <c r="K1123" s="4"/>
    </row>
    <row r="1124" spans="2:11" ht="13.5" x14ac:dyDescent="0.35">
      <c r="B1124" s="3">
        <v>43642</v>
      </c>
      <c r="C1124" s="2">
        <v>3.5</v>
      </c>
      <c r="D1124" s="2">
        <v>3.5</v>
      </c>
      <c r="E1124" s="2">
        <v>1889</v>
      </c>
      <c r="F1124" s="2">
        <v>3.5005999999999999</v>
      </c>
      <c r="G1124" s="2">
        <v>6612.6333999999997</v>
      </c>
      <c r="H1124" s="21">
        <f t="shared" si="17"/>
        <v>0</v>
      </c>
      <c r="I1124" s="4"/>
      <c r="J1124" s="4"/>
      <c r="K1124" s="4"/>
    </row>
    <row r="1125" spans="2:11" ht="13.5" x14ac:dyDescent="0.35">
      <c r="B1125" s="3">
        <v>43643</v>
      </c>
      <c r="C1125" s="2">
        <v>3.49</v>
      </c>
      <c r="D1125" s="2">
        <v>3.49</v>
      </c>
      <c r="E1125" s="2">
        <v>1920</v>
      </c>
      <c r="F1125" s="2">
        <v>3.4232999999999998</v>
      </c>
      <c r="G1125" s="2">
        <v>6572.7359999999999</v>
      </c>
      <c r="H1125" s="21">
        <f t="shared" si="17"/>
        <v>-2.8571428571427964E-3</v>
      </c>
      <c r="I1125" s="4"/>
      <c r="J1125" s="4"/>
      <c r="K1125" s="4"/>
    </row>
    <row r="1126" spans="2:11" ht="13.5" x14ac:dyDescent="0.35">
      <c r="B1126" s="3">
        <v>43644</v>
      </c>
      <c r="C1126" s="2">
        <v>3.48</v>
      </c>
      <c r="D1126" s="2">
        <v>3.48</v>
      </c>
      <c r="E1126" s="2">
        <v>410</v>
      </c>
      <c r="F1126" s="2">
        <v>3.4802</v>
      </c>
      <c r="G1126" s="2">
        <v>1426.8820000000001</v>
      </c>
      <c r="H1126" s="21">
        <f t="shared" si="17"/>
        <v>-2.8653295128940486E-3</v>
      </c>
      <c r="I1126" s="4"/>
      <c r="J1126" s="4"/>
      <c r="K1126" s="4"/>
    </row>
    <row r="1127" spans="2:11" ht="13.5" x14ac:dyDescent="0.35">
      <c r="B1127" s="3">
        <v>43647</v>
      </c>
      <c r="C1127" s="2">
        <v>3.49</v>
      </c>
      <c r="D1127" s="2">
        <v>3.49</v>
      </c>
      <c r="E1127" s="2">
        <v>86</v>
      </c>
      <c r="F1127" s="2">
        <v>3.4901</v>
      </c>
      <c r="G1127" s="2">
        <v>300.14859999999999</v>
      </c>
      <c r="H1127" s="21">
        <f t="shared" si="17"/>
        <v>2.8735632183908709E-3</v>
      </c>
      <c r="I1127" s="4"/>
      <c r="J1127" s="4"/>
      <c r="K1127" s="4"/>
    </row>
    <row r="1128" spans="2:11" ht="13.5" x14ac:dyDescent="0.35">
      <c r="B1128" s="3">
        <v>43648</v>
      </c>
      <c r="C1128" s="2">
        <v>3.48</v>
      </c>
      <c r="D1128" s="2">
        <v>3.48</v>
      </c>
      <c r="E1128" s="2">
        <v>3910</v>
      </c>
      <c r="F1128" s="2">
        <v>3.4152999999999998</v>
      </c>
      <c r="G1128" s="2">
        <v>13353.823</v>
      </c>
      <c r="H1128" s="21">
        <f t="shared" si="17"/>
        <v>-2.8653295128940486E-3</v>
      </c>
      <c r="I1128" s="4"/>
      <c r="J1128" s="4"/>
      <c r="K1128" s="4"/>
    </row>
    <row r="1129" spans="2:11" ht="13.5" x14ac:dyDescent="0.35">
      <c r="B1129" s="3">
        <v>43649</v>
      </c>
      <c r="C1129" s="2">
        <v>3.48</v>
      </c>
      <c r="D1129" s="2">
        <v>3.48</v>
      </c>
      <c r="E1129" s="2">
        <v>3323</v>
      </c>
      <c r="F1129" s="2">
        <v>3.4676999999999998</v>
      </c>
      <c r="G1129" s="2">
        <v>11523.167100000001</v>
      </c>
      <c r="H1129" s="21">
        <f t="shared" si="17"/>
        <v>0</v>
      </c>
      <c r="I1129" s="4"/>
      <c r="J1129" s="4"/>
      <c r="K1129" s="4"/>
    </row>
    <row r="1130" spans="2:11" ht="13.5" x14ac:dyDescent="0.35">
      <c r="B1130" s="3">
        <v>43650</v>
      </c>
      <c r="C1130" s="2">
        <v>3.49</v>
      </c>
      <c r="D1130" s="2">
        <v>3.49</v>
      </c>
      <c r="E1130" s="2">
        <v>5652</v>
      </c>
      <c r="F1130" s="2">
        <v>3.4506999999999999</v>
      </c>
      <c r="G1130" s="2">
        <v>19503.356400000001</v>
      </c>
      <c r="H1130" s="21">
        <f t="shared" si="17"/>
        <v>2.8735632183908709E-3</v>
      </c>
      <c r="I1130" s="4"/>
      <c r="J1130" s="4"/>
      <c r="K1130" s="4"/>
    </row>
    <row r="1131" spans="2:11" ht="13.5" x14ac:dyDescent="0.35">
      <c r="B1131" s="3">
        <v>43651</v>
      </c>
      <c r="C1131" s="2">
        <v>3.54</v>
      </c>
      <c r="D1131" s="2">
        <v>3.54</v>
      </c>
      <c r="E1131" s="2">
        <v>7863</v>
      </c>
      <c r="F1131" s="2">
        <v>3.4714</v>
      </c>
      <c r="G1131" s="2">
        <v>27295.618200000001</v>
      </c>
      <c r="H1131" s="21">
        <f t="shared" si="17"/>
        <v>1.4326647564469863E-2</v>
      </c>
      <c r="I1131" s="4"/>
      <c r="J1131" s="4"/>
      <c r="K1131" s="4"/>
    </row>
    <row r="1132" spans="2:11" ht="13.5" x14ac:dyDescent="0.35">
      <c r="B1132" s="3">
        <v>43654</v>
      </c>
      <c r="C1132" s="2">
        <v>3.6</v>
      </c>
      <c r="D1132" s="2">
        <v>3.6</v>
      </c>
      <c r="E1132" s="2">
        <v>437</v>
      </c>
      <c r="F1132" s="2">
        <v>3.5611999999999999</v>
      </c>
      <c r="G1132" s="2">
        <v>1556.2444</v>
      </c>
      <c r="H1132" s="21">
        <f t="shared" si="17"/>
        <v>1.6949152542372895E-2</v>
      </c>
      <c r="I1132" s="4"/>
      <c r="J1132" s="4"/>
      <c r="K1132" s="4"/>
    </row>
    <row r="1133" spans="2:11" ht="13.5" x14ac:dyDescent="0.35">
      <c r="B1133" s="3">
        <v>43655</v>
      </c>
      <c r="C1133" s="2">
        <v>3.58</v>
      </c>
      <c r="D1133" s="2">
        <v>3.58</v>
      </c>
      <c r="E1133" s="2">
        <v>3868</v>
      </c>
      <c r="F1133" s="2">
        <v>3.5543</v>
      </c>
      <c r="G1133" s="2">
        <v>13748.0324</v>
      </c>
      <c r="H1133" s="21">
        <f t="shared" si="17"/>
        <v>-5.5555555555555601E-3</v>
      </c>
      <c r="I1133" s="4"/>
      <c r="J1133" s="4"/>
      <c r="K1133" s="4"/>
    </row>
    <row r="1134" spans="2:11" ht="13.5" x14ac:dyDescent="0.35">
      <c r="B1134" s="3">
        <v>43656</v>
      </c>
      <c r="C1134" s="2">
        <v>3.6</v>
      </c>
      <c r="D1134" s="2">
        <v>3.6</v>
      </c>
      <c r="E1134" s="2">
        <v>3473</v>
      </c>
      <c r="F1134" s="2">
        <v>3.5522</v>
      </c>
      <c r="G1134" s="2">
        <v>12336.7906</v>
      </c>
      <c r="H1134" s="21">
        <f t="shared" si="17"/>
        <v>5.5865921787709542E-3</v>
      </c>
      <c r="I1134" s="4"/>
      <c r="J1134" s="4"/>
      <c r="K1134" s="4"/>
    </row>
    <row r="1135" spans="2:11" ht="13.5" x14ac:dyDescent="0.35">
      <c r="B1135" s="3">
        <v>43657</v>
      </c>
      <c r="C1135" s="2">
        <v>3.57</v>
      </c>
      <c r="D1135" s="2">
        <v>3.57</v>
      </c>
      <c r="E1135" s="2">
        <v>3707</v>
      </c>
      <c r="F1135" s="2">
        <v>3.5533999999999999</v>
      </c>
      <c r="G1135" s="2">
        <v>13172.453799999999</v>
      </c>
      <c r="H1135" s="21">
        <f t="shared" si="17"/>
        <v>-8.3333333333334026E-3</v>
      </c>
      <c r="I1135" s="4"/>
      <c r="J1135" s="4"/>
      <c r="K1135" s="4"/>
    </row>
    <row r="1136" spans="2:11" ht="13.5" x14ac:dyDescent="0.35">
      <c r="B1136" s="3">
        <v>43658</v>
      </c>
      <c r="C1136" s="2">
        <v>3.59</v>
      </c>
      <c r="D1136" s="2">
        <v>3.59</v>
      </c>
      <c r="E1136" s="2">
        <v>5495</v>
      </c>
      <c r="F1136" s="2">
        <v>3.5503</v>
      </c>
      <c r="G1136" s="2">
        <v>19508.898499999999</v>
      </c>
      <c r="H1136" s="21">
        <f t="shared" si="17"/>
        <v>5.6022408963585487E-3</v>
      </c>
      <c r="I1136" s="4"/>
      <c r="J1136" s="4"/>
      <c r="K1136" s="4"/>
    </row>
    <row r="1137" spans="2:11" ht="13.5" x14ac:dyDescent="0.35">
      <c r="B1137" s="3">
        <v>43661</v>
      </c>
      <c r="C1137" s="2">
        <v>3.62</v>
      </c>
      <c r="D1137" s="2">
        <v>3.62</v>
      </c>
      <c r="E1137" s="2">
        <v>8275</v>
      </c>
      <c r="F1137" s="2">
        <v>3.5960999999999999</v>
      </c>
      <c r="G1137" s="2">
        <v>29757.727500000001</v>
      </c>
      <c r="H1137" s="21">
        <f t="shared" si="17"/>
        <v>8.3565459610028554E-3</v>
      </c>
      <c r="I1137" s="4"/>
      <c r="J1137" s="4"/>
      <c r="K1137" s="4"/>
    </row>
    <row r="1138" spans="2:11" ht="13.5" x14ac:dyDescent="0.35">
      <c r="B1138" s="3">
        <v>43662</v>
      </c>
      <c r="C1138" s="2">
        <v>3.64</v>
      </c>
      <c r="D1138" s="2">
        <v>3.64</v>
      </c>
      <c r="E1138" s="2">
        <v>3738</v>
      </c>
      <c r="F1138" s="2">
        <v>3.6345000000000001</v>
      </c>
      <c r="G1138" s="2">
        <v>13585.761</v>
      </c>
      <c r="H1138" s="21">
        <f t="shared" si="17"/>
        <v>5.5248618784530436E-3</v>
      </c>
      <c r="I1138" s="4"/>
      <c r="J1138" s="4"/>
      <c r="K1138" s="4"/>
    </row>
    <row r="1139" spans="2:11" ht="13.5" x14ac:dyDescent="0.35">
      <c r="B1139" s="3">
        <v>43663</v>
      </c>
      <c r="C1139" s="2">
        <v>3.64</v>
      </c>
      <c r="D1139" s="2">
        <v>3.64</v>
      </c>
      <c r="E1139" s="2">
        <v>19420</v>
      </c>
      <c r="F1139" s="2">
        <v>3.5928</v>
      </c>
      <c r="G1139" s="2">
        <v>69772.176000000007</v>
      </c>
      <c r="H1139" s="21">
        <f t="shared" si="17"/>
        <v>0</v>
      </c>
      <c r="I1139" s="4"/>
      <c r="J1139" s="4"/>
      <c r="K1139" s="4"/>
    </row>
    <row r="1140" spans="2:11" ht="13.5" x14ac:dyDescent="0.35">
      <c r="B1140" s="3">
        <v>43664</v>
      </c>
      <c r="C1140" s="2">
        <v>3.63</v>
      </c>
      <c r="D1140" s="2">
        <v>3.63</v>
      </c>
      <c r="E1140" s="2">
        <v>1572</v>
      </c>
      <c r="F1140" s="2">
        <v>3.5625</v>
      </c>
      <c r="G1140" s="2">
        <v>5600.25</v>
      </c>
      <c r="H1140" s="21">
        <f t="shared" si="17"/>
        <v>-2.7472527472528108E-3</v>
      </c>
      <c r="I1140" s="4"/>
      <c r="J1140" s="4"/>
      <c r="K1140" s="4"/>
    </row>
    <row r="1141" spans="2:11" ht="13.5" x14ac:dyDescent="0.35">
      <c r="B1141" s="3">
        <v>43665</v>
      </c>
      <c r="C1141" s="2">
        <v>3.6</v>
      </c>
      <c r="D1141" s="2">
        <v>3.6</v>
      </c>
      <c r="E1141" s="2">
        <v>213</v>
      </c>
      <c r="F1141" s="2">
        <v>3.5413000000000001</v>
      </c>
      <c r="G1141" s="2">
        <v>754.29690000000005</v>
      </c>
      <c r="H1141" s="21">
        <f t="shared" si="17"/>
        <v>-8.2644628099173018E-3</v>
      </c>
      <c r="I1141" s="4"/>
      <c r="J1141" s="4"/>
      <c r="K1141" s="4"/>
    </row>
    <row r="1142" spans="2:11" ht="13.5" x14ac:dyDescent="0.35">
      <c r="B1142" s="3">
        <v>43668</v>
      </c>
      <c r="C1142" s="2">
        <v>3.59</v>
      </c>
      <c r="D1142" s="2">
        <v>3.59</v>
      </c>
      <c r="E1142" s="2">
        <v>120</v>
      </c>
      <c r="F1142" s="2">
        <v>3.59</v>
      </c>
      <c r="G1142" s="2">
        <v>430.8</v>
      </c>
      <c r="H1142" s="21">
        <f t="shared" si="17"/>
        <v>-2.7777777777778421E-3</v>
      </c>
      <c r="I1142" s="4"/>
      <c r="J1142" s="4"/>
      <c r="K1142" s="4"/>
    </row>
    <row r="1143" spans="2:11" ht="13.5" x14ac:dyDescent="0.35">
      <c r="B1143" s="3">
        <v>43669</v>
      </c>
      <c r="C1143" s="2">
        <v>3.62</v>
      </c>
      <c r="D1143" s="2">
        <v>3.62</v>
      </c>
      <c r="E1143" s="2">
        <v>2683</v>
      </c>
      <c r="F1143" s="2">
        <v>3.5966999999999998</v>
      </c>
      <c r="G1143" s="2">
        <v>9649.9460999999992</v>
      </c>
      <c r="H1143" s="21">
        <f t="shared" si="17"/>
        <v>8.3565459610028554E-3</v>
      </c>
      <c r="I1143" s="4"/>
      <c r="J1143" s="4"/>
      <c r="K1143" s="4"/>
    </row>
    <row r="1144" spans="2:11" ht="13.5" x14ac:dyDescent="0.35">
      <c r="B1144" s="3">
        <v>43670</v>
      </c>
      <c r="C1144" s="2">
        <v>3.6</v>
      </c>
      <c r="D1144" s="2">
        <v>3.6</v>
      </c>
      <c r="E1144" s="2">
        <v>3651</v>
      </c>
      <c r="F1144" s="2">
        <v>3.5528</v>
      </c>
      <c r="G1144" s="2">
        <v>12971.272800000001</v>
      </c>
      <c r="H1144" s="21">
        <f t="shared" si="17"/>
        <v>-5.5248618784530436E-3</v>
      </c>
      <c r="I1144" s="4"/>
      <c r="J1144" s="4"/>
      <c r="K1144" s="4"/>
    </row>
    <row r="1145" spans="2:11" ht="13.5" x14ac:dyDescent="0.35">
      <c r="B1145" s="3">
        <v>43672</v>
      </c>
      <c r="C1145" s="2">
        <v>3.63</v>
      </c>
      <c r="D1145" s="2">
        <v>3.63</v>
      </c>
      <c r="E1145" s="2">
        <v>3804</v>
      </c>
      <c r="F1145" s="2">
        <v>3.6084000000000001</v>
      </c>
      <c r="G1145" s="2">
        <v>13726.3536</v>
      </c>
      <c r="H1145" s="21">
        <f t="shared" si="17"/>
        <v>8.3333333333332794E-3</v>
      </c>
      <c r="I1145" s="4"/>
      <c r="J1145" s="4"/>
      <c r="K1145" s="4"/>
    </row>
    <row r="1146" spans="2:11" ht="13.5" x14ac:dyDescent="0.35">
      <c r="B1146" s="3">
        <v>43675</v>
      </c>
      <c r="C1146" s="2">
        <v>3.6</v>
      </c>
      <c r="D1146" s="2">
        <v>3.6</v>
      </c>
      <c r="E1146" s="2">
        <v>1497</v>
      </c>
      <c r="F1146" s="2">
        <v>3.6</v>
      </c>
      <c r="G1146" s="2">
        <v>5389.2</v>
      </c>
      <c r="H1146" s="21">
        <f t="shared" si="17"/>
        <v>-8.2644628099173018E-3</v>
      </c>
      <c r="I1146" s="4"/>
      <c r="J1146" s="4"/>
      <c r="K1146" s="4"/>
    </row>
    <row r="1147" spans="2:11" ht="13.5" x14ac:dyDescent="0.35">
      <c r="B1147" s="3">
        <v>43676</v>
      </c>
      <c r="C1147" s="2">
        <v>3.6</v>
      </c>
      <c r="D1147" s="2">
        <v>3.6</v>
      </c>
      <c r="E1147" s="2">
        <v>4320</v>
      </c>
      <c r="F1147" s="2">
        <v>3.6</v>
      </c>
      <c r="G1147" s="2">
        <v>15552</v>
      </c>
      <c r="H1147" s="21">
        <f t="shared" si="17"/>
        <v>0</v>
      </c>
      <c r="I1147" s="4"/>
      <c r="J1147" s="4"/>
      <c r="K1147" s="4"/>
    </row>
    <row r="1148" spans="2:11" ht="13.5" x14ac:dyDescent="0.35">
      <c r="B1148" s="3">
        <v>43677</v>
      </c>
      <c r="C1148" s="2">
        <v>3.63</v>
      </c>
      <c r="D1148" s="2">
        <v>3.63</v>
      </c>
      <c r="E1148" s="2">
        <v>203</v>
      </c>
      <c r="F1148" s="2">
        <v>3.6152000000000002</v>
      </c>
      <c r="G1148" s="2">
        <v>733.88559999999995</v>
      </c>
      <c r="H1148" s="21">
        <f t="shared" si="17"/>
        <v>8.3333333333332794E-3</v>
      </c>
      <c r="I1148" s="4"/>
      <c r="J1148" s="4"/>
      <c r="K1148" s="4"/>
    </row>
    <row r="1149" spans="2:11" ht="13.5" x14ac:dyDescent="0.35">
      <c r="B1149" s="3">
        <v>43678</v>
      </c>
      <c r="C1149" s="2">
        <v>3.66</v>
      </c>
      <c r="D1149" s="2">
        <v>3.66</v>
      </c>
      <c r="E1149" s="2">
        <v>2051</v>
      </c>
      <c r="F1149" s="2">
        <v>3.6413000000000002</v>
      </c>
      <c r="G1149" s="2">
        <v>7468.3063000000002</v>
      </c>
      <c r="H1149" s="21">
        <f t="shared" si="17"/>
        <v>8.264462809917425E-3</v>
      </c>
      <c r="I1149" s="4"/>
      <c r="J1149" s="4"/>
      <c r="K1149" s="4"/>
    </row>
    <row r="1150" spans="2:11" ht="13.5" x14ac:dyDescent="0.35">
      <c r="B1150" s="3">
        <v>43679</v>
      </c>
      <c r="C1150" s="2">
        <v>3.68</v>
      </c>
      <c r="D1150" s="2">
        <v>3.68</v>
      </c>
      <c r="E1150" s="2">
        <v>2312</v>
      </c>
      <c r="F1150" s="2">
        <v>3.6774</v>
      </c>
      <c r="G1150" s="2">
        <v>8502.1488000000008</v>
      </c>
      <c r="H1150" s="21">
        <f t="shared" si="17"/>
        <v>5.4644808743169442E-3</v>
      </c>
      <c r="I1150" s="4"/>
      <c r="J1150" s="4"/>
      <c r="K1150" s="4"/>
    </row>
    <row r="1151" spans="2:11" ht="13.5" x14ac:dyDescent="0.35">
      <c r="B1151" s="3">
        <v>43682</v>
      </c>
      <c r="C1151" s="2">
        <v>3.69</v>
      </c>
      <c r="D1151" s="2">
        <v>3.69</v>
      </c>
      <c r="E1151" s="2">
        <v>5020</v>
      </c>
      <c r="F1151" s="2">
        <v>3.6766000000000001</v>
      </c>
      <c r="G1151" s="2">
        <v>18456.531999999999</v>
      </c>
      <c r="H1151" s="21">
        <f t="shared" si="17"/>
        <v>2.7173913043477679E-3</v>
      </c>
      <c r="I1151" s="4"/>
      <c r="J1151" s="4"/>
      <c r="K1151" s="4"/>
    </row>
    <row r="1152" spans="2:11" ht="13.5" x14ac:dyDescent="0.35">
      <c r="B1152" s="3">
        <v>43683</v>
      </c>
      <c r="C1152" s="2">
        <v>3.86</v>
      </c>
      <c r="D1152" s="2">
        <v>3.86</v>
      </c>
      <c r="E1152" s="2">
        <v>29676</v>
      </c>
      <c r="F1152" s="2">
        <v>3.8052000000000001</v>
      </c>
      <c r="G1152" s="2">
        <v>112923.1152</v>
      </c>
      <c r="H1152" s="21">
        <f t="shared" si="17"/>
        <v>4.6070460704607026E-2</v>
      </c>
      <c r="I1152" s="4"/>
      <c r="J1152" s="4"/>
      <c r="K1152" s="4"/>
    </row>
    <row r="1153" spans="2:11" ht="13.5" x14ac:dyDescent="0.35">
      <c r="B1153" s="3">
        <v>43684</v>
      </c>
      <c r="C1153" s="2">
        <v>3.95</v>
      </c>
      <c r="D1153" s="2">
        <v>3.95</v>
      </c>
      <c r="E1153" s="2">
        <v>28524</v>
      </c>
      <c r="F1153" s="2">
        <v>3.9375</v>
      </c>
      <c r="G1153" s="2">
        <v>112313.25</v>
      </c>
      <c r="H1153" s="21">
        <f t="shared" si="17"/>
        <v>2.3316062176165882E-2</v>
      </c>
      <c r="I1153" s="4"/>
      <c r="J1153" s="4"/>
      <c r="K1153" s="4"/>
    </row>
    <row r="1154" spans="2:11" ht="13.5" x14ac:dyDescent="0.35">
      <c r="B1154" s="3">
        <v>43685</v>
      </c>
      <c r="C1154" s="2">
        <v>4.1100000000000003</v>
      </c>
      <c r="D1154" s="2">
        <v>4.1100000000000003</v>
      </c>
      <c r="E1154" s="2">
        <v>51119</v>
      </c>
      <c r="F1154" s="2">
        <v>4.0039999999999996</v>
      </c>
      <c r="G1154" s="2">
        <v>204680.476</v>
      </c>
      <c r="H1154" s="21">
        <f t="shared" si="17"/>
        <v>4.0506329113924086E-2</v>
      </c>
      <c r="I1154" s="4"/>
      <c r="J1154" s="4"/>
      <c r="K1154" s="4"/>
    </row>
    <row r="1155" spans="2:11" ht="13.5" x14ac:dyDescent="0.35">
      <c r="B1155" s="3">
        <v>43686</v>
      </c>
      <c r="C1155" s="2">
        <v>4.12</v>
      </c>
      <c r="D1155" s="2">
        <v>4.12</v>
      </c>
      <c r="E1155" s="2">
        <v>23185</v>
      </c>
      <c r="F1155" s="2">
        <v>4.1272000000000002</v>
      </c>
      <c r="G1155" s="2">
        <v>95689.131999999998</v>
      </c>
      <c r="H1155" s="21">
        <f t="shared" si="17"/>
        <v>2.4330900243308483E-3</v>
      </c>
      <c r="I1155" s="4"/>
      <c r="J1155" s="4"/>
      <c r="K1155" s="4"/>
    </row>
    <row r="1156" spans="2:11" ht="13.5" x14ac:dyDescent="0.35">
      <c r="B1156" s="3">
        <v>43691</v>
      </c>
      <c r="C1156" s="2">
        <v>4</v>
      </c>
      <c r="D1156" s="2">
        <v>4</v>
      </c>
      <c r="E1156" s="2">
        <v>10539</v>
      </c>
      <c r="F1156" s="2">
        <v>4.0533000000000001</v>
      </c>
      <c r="G1156" s="2">
        <v>42717.7287</v>
      </c>
      <c r="H1156" s="21">
        <f t="shared" si="17"/>
        <v>-2.9126213592233035E-2</v>
      </c>
      <c r="I1156" s="4"/>
      <c r="J1156" s="4"/>
      <c r="K1156" s="4"/>
    </row>
    <row r="1157" spans="2:11" ht="13.5" x14ac:dyDescent="0.35">
      <c r="B1157" s="3">
        <v>43692</v>
      </c>
      <c r="C1157" s="2">
        <v>3.87</v>
      </c>
      <c r="D1157" s="2">
        <v>3.87</v>
      </c>
      <c r="E1157" s="2">
        <v>6841</v>
      </c>
      <c r="F1157" s="2">
        <v>3.8412000000000002</v>
      </c>
      <c r="G1157" s="2">
        <v>26277.6492</v>
      </c>
      <c r="H1157" s="21">
        <f t="shared" si="17"/>
        <v>-3.2499999999999973E-2</v>
      </c>
      <c r="I1157" s="4"/>
      <c r="J1157" s="4"/>
      <c r="K1157" s="4"/>
    </row>
    <row r="1158" spans="2:11" ht="13.5" x14ac:dyDescent="0.35">
      <c r="B1158" s="3">
        <v>43693</v>
      </c>
      <c r="C1158" s="2">
        <v>3.76</v>
      </c>
      <c r="D1158" s="2">
        <v>3.76</v>
      </c>
      <c r="E1158" s="2">
        <v>4262</v>
      </c>
      <c r="F1158" s="2">
        <v>3.7644000000000002</v>
      </c>
      <c r="G1158" s="2">
        <v>16043.872799999999</v>
      </c>
      <c r="H1158" s="21">
        <f t="shared" si="17"/>
        <v>-2.8423772609819202E-2</v>
      </c>
      <c r="I1158" s="4"/>
      <c r="J1158" s="4"/>
      <c r="K1158" s="4"/>
    </row>
    <row r="1159" spans="2:11" ht="13.5" x14ac:dyDescent="0.35">
      <c r="B1159" s="3">
        <v>43696</v>
      </c>
      <c r="C1159" s="2">
        <v>3.87</v>
      </c>
      <c r="D1159" s="2">
        <v>3.87</v>
      </c>
      <c r="E1159" s="2">
        <v>1660</v>
      </c>
      <c r="F1159" s="2">
        <v>3.8405</v>
      </c>
      <c r="G1159" s="2">
        <v>6375.23</v>
      </c>
      <c r="H1159" s="21">
        <f t="shared" ref="H1159:H1222" si="18">(D1159-D1158)/D1158</f>
        <v>2.9255319148936258E-2</v>
      </c>
      <c r="I1159" s="4"/>
      <c r="J1159" s="4"/>
      <c r="K1159" s="4"/>
    </row>
    <row r="1160" spans="2:11" ht="13.5" x14ac:dyDescent="0.35">
      <c r="B1160" s="3">
        <v>43697</v>
      </c>
      <c r="C1160" s="2">
        <v>3.92</v>
      </c>
      <c r="D1160" s="2">
        <v>3.92</v>
      </c>
      <c r="E1160" s="2">
        <v>1021</v>
      </c>
      <c r="F1160" s="2">
        <v>3.9104999999999999</v>
      </c>
      <c r="G1160" s="2">
        <v>3992.6205</v>
      </c>
      <c r="H1160" s="21">
        <f t="shared" si="18"/>
        <v>1.2919896640826828E-2</v>
      </c>
      <c r="I1160" s="4"/>
      <c r="J1160" s="4"/>
      <c r="K1160" s="4"/>
    </row>
    <row r="1161" spans="2:11" ht="13.5" x14ac:dyDescent="0.35">
      <c r="B1161" s="3">
        <v>43698</v>
      </c>
      <c r="C1161" s="2">
        <v>3.97</v>
      </c>
      <c r="D1161" s="2">
        <v>3.97</v>
      </c>
      <c r="E1161" s="2">
        <v>4121</v>
      </c>
      <c r="F1161" s="2">
        <v>3.9190999999999998</v>
      </c>
      <c r="G1161" s="2">
        <v>16150.6111</v>
      </c>
      <c r="H1161" s="21">
        <f t="shared" si="18"/>
        <v>1.2755102040816394E-2</v>
      </c>
      <c r="I1161" s="4"/>
      <c r="J1161" s="4"/>
      <c r="K1161" s="4"/>
    </row>
    <row r="1162" spans="2:11" ht="13.5" x14ac:dyDescent="0.35">
      <c r="B1162" s="3">
        <v>43699</v>
      </c>
      <c r="C1162" s="2">
        <v>4.09</v>
      </c>
      <c r="D1162" s="2">
        <v>4.09</v>
      </c>
      <c r="E1162" s="2">
        <v>33182</v>
      </c>
      <c r="F1162" s="2">
        <v>3.9851999999999999</v>
      </c>
      <c r="G1162" s="2">
        <v>132236.90640000001</v>
      </c>
      <c r="H1162" s="21">
        <f t="shared" si="18"/>
        <v>3.0226700251889081E-2</v>
      </c>
      <c r="I1162" s="4"/>
      <c r="J1162" s="4"/>
      <c r="K1162" s="4"/>
    </row>
    <row r="1163" spans="2:11" ht="13.5" x14ac:dyDescent="0.35">
      <c r="B1163" s="3">
        <v>43700</v>
      </c>
      <c r="C1163" s="2">
        <v>4.13</v>
      </c>
      <c r="D1163" s="2">
        <v>4.13</v>
      </c>
      <c r="E1163" s="2">
        <v>14482</v>
      </c>
      <c r="F1163" s="2">
        <v>4.1269</v>
      </c>
      <c r="G1163" s="2">
        <v>59765.765800000001</v>
      </c>
      <c r="H1163" s="21">
        <f t="shared" si="18"/>
        <v>9.7799511002445074E-3</v>
      </c>
      <c r="I1163" s="4"/>
      <c r="J1163" s="4"/>
      <c r="K1163" s="4"/>
    </row>
    <row r="1164" spans="2:11" ht="13.5" x14ac:dyDescent="0.35">
      <c r="B1164" s="3">
        <v>43703</v>
      </c>
      <c r="C1164" s="2">
        <v>4.0599999999999996</v>
      </c>
      <c r="D1164" s="2">
        <v>4.0599999999999996</v>
      </c>
      <c r="E1164" s="2">
        <v>10283</v>
      </c>
      <c r="F1164" s="2">
        <v>4.0731999999999999</v>
      </c>
      <c r="G1164" s="2">
        <v>41884.715600000003</v>
      </c>
      <c r="H1164" s="21">
        <f t="shared" si="18"/>
        <v>-1.6949152542372951E-2</v>
      </c>
      <c r="I1164" s="4"/>
      <c r="J1164" s="4"/>
      <c r="K1164" s="4"/>
    </row>
    <row r="1165" spans="2:11" ht="13.5" x14ac:dyDescent="0.35">
      <c r="B1165" s="3">
        <v>43704</v>
      </c>
      <c r="C1165" s="2">
        <v>4.07</v>
      </c>
      <c r="D1165" s="2">
        <v>4.07</v>
      </c>
      <c r="E1165" s="2">
        <v>9460</v>
      </c>
      <c r="F1165" s="2">
        <v>4.0574000000000003</v>
      </c>
      <c r="G1165" s="2">
        <v>38383.004000000001</v>
      </c>
      <c r="H1165" s="21">
        <f t="shared" si="18"/>
        <v>2.4630541871922848E-3</v>
      </c>
      <c r="I1165" s="4"/>
      <c r="J1165" s="4"/>
      <c r="K1165" s="4"/>
    </row>
    <row r="1166" spans="2:11" ht="13.5" x14ac:dyDescent="0.35">
      <c r="B1166" s="3">
        <v>43705</v>
      </c>
      <c r="C1166" s="2">
        <v>4.13</v>
      </c>
      <c r="D1166" s="2">
        <v>4.13</v>
      </c>
      <c r="E1166" s="2">
        <v>6063</v>
      </c>
      <c r="F1166" s="2">
        <v>4.0133999999999999</v>
      </c>
      <c r="G1166" s="2">
        <v>24333.244200000001</v>
      </c>
      <c r="H1166" s="21">
        <f t="shared" si="18"/>
        <v>1.4742014742014645E-2</v>
      </c>
      <c r="I1166" s="4"/>
      <c r="J1166" s="4"/>
      <c r="K1166" s="4"/>
    </row>
    <row r="1167" spans="2:11" ht="13.5" x14ac:dyDescent="0.35">
      <c r="B1167" s="3">
        <v>43706</v>
      </c>
      <c r="C1167" s="2">
        <v>4.1399999999999997</v>
      </c>
      <c r="D1167" s="2">
        <v>4.1399999999999997</v>
      </c>
      <c r="E1167" s="2">
        <v>2134</v>
      </c>
      <c r="F1167" s="2">
        <v>4.0816999999999997</v>
      </c>
      <c r="G1167" s="2">
        <v>8710.3477999999996</v>
      </c>
      <c r="H1167" s="21">
        <f t="shared" si="18"/>
        <v>2.4213075060532173E-3</v>
      </c>
      <c r="I1167" s="4"/>
      <c r="J1167" s="4"/>
      <c r="K1167" s="4"/>
    </row>
    <row r="1168" spans="2:11" ht="13.5" x14ac:dyDescent="0.35">
      <c r="B1168" s="3">
        <v>43707</v>
      </c>
      <c r="C1168" s="2">
        <v>4.12</v>
      </c>
      <c r="D1168" s="2">
        <v>4.12</v>
      </c>
      <c r="E1168" s="2">
        <v>10854</v>
      </c>
      <c r="F1168" s="2">
        <v>4.1092000000000004</v>
      </c>
      <c r="G1168" s="2">
        <v>44601.256800000003</v>
      </c>
      <c r="H1168" s="21">
        <f t="shared" si="18"/>
        <v>-4.8309178743960327E-3</v>
      </c>
      <c r="I1168" s="4"/>
      <c r="J1168" s="4"/>
      <c r="K1168" s="4"/>
    </row>
    <row r="1169" spans="2:11" ht="13.5" x14ac:dyDescent="0.35">
      <c r="B1169" s="3">
        <v>43710</v>
      </c>
      <c r="C1169" s="2">
        <v>4.07</v>
      </c>
      <c r="D1169" s="2">
        <v>4.07</v>
      </c>
      <c r="E1169" s="2">
        <v>14600</v>
      </c>
      <c r="F1169" s="2">
        <v>4.0054999999999996</v>
      </c>
      <c r="G1169" s="2">
        <v>58480.3</v>
      </c>
      <c r="H1169" s="21">
        <f t="shared" si="18"/>
        <v>-1.2135922330097044E-2</v>
      </c>
      <c r="I1169" s="4"/>
      <c r="J1169" s="4"/>
      <c r="K1169" s="4"/>
    </row>
    <row r="1170" spans="2:11" ht="13.5" x14ac:dyDescent="0.35">
      <c r="B1170" s="3">
        <v>43711</v>
      </c>
      <c r="C1170" s="2">
        <v>4</v>
      </c>
      <c r="D1170" s="2">
        <v>4</v>
      </c>
      <c r="E1170" s="2">
        <v>1120</v>
      </c>
      <c r="F1170" s="2">
        <v>4.0099</v>
      </c>
      <c r="G1170" s="2">
        <v>4491.0879999999997</v>
      </c>
      <c r="H1170" s="21">
        <f t="shared" si="18"/>
        <v>-1.7199017199017268E-2</v>
      </c>
      <c r="I1170" s="4"/>
      <c r="J1170" s="4"/>
      <c r="K1170" s="4"/>
    </row>
    <row r="1171" spans="2:11" ht="13.5" x14ac:dyDescent="0.35">
      <c r="B1171" s="3">
        <v>43712</v>
      </c>
      <c r="C1171" s="2">
        <v>3.85</v>
      </c>
      <c r="D1171" s="2">
        <v>3.85</v>
      </c>
      <c r="E1171" s="2">
        <v>8777</v>
      </c>
      <c r="F1171" s="2">
        <v>3.9097</v>
      </c>
      <c r="G1171" s="2">
        <v>34315.436900000001</v>
      </c>
      <c r="H1171" s="21">
        <f t="shared" si="18"/>
        <v>-3.7499999999999978E-2</v>
      </c>
      <c r="I1171" s="4"/>
      <c r="J1171" s="4"/>
      <c r="K1171" s="4"/>
    </row>
    <row r="1172" spans="2:11" ht="13.5" x14ac:dyDescent="0.35">
      <c r="B1172" s="3">
        <v>43713</v>
      </c>
      <c r="C1172" s="2">
        <v>3.94</v>
      </c>
      <c r="D1172" s="2">
        <v>3.94</v>
      </c>
      <c r="E1172" s="2">
        <v>2632</v>
      </c>
      <c r="F1172" s="2">
        <v>3.9005000000000001</v>
      </c>
      <c r="G1172" s="2">
        <v>10266.116</v>
      </c>
      <c r="H1172" s="21">
        <f t="shared" si="18"/>
        <v>2.3376623376623339E-2</v>
      </c>
      <c r="I1172" s="4"/>
      <c r="J1172" s="4"/>
      <c r="K1172" s="4"/>
    </row>
    <row r="1173" spans="2:11" ht="13.5" x14ac:dyDescent="0.35">
      <c r="B1173" s="3">
        <v>43714</v>
      </c>
      <c r="C1173" s="2">
        <v>3.84</v>
      </c>
      <c r="D1173" s="2">
        <v>3.84</v>
      </c>
      <c r="E1173" s="2">
        <v>17931</v>
      </c>
      <c r="F1173" s="2">
        <v>3.7999000000000001</v>
      </c>
      <c r="G1173" s="2">
        <v>68136.006899999993</v>
      </c>
      <c r="H1173" s="21">
        <f t="shared" si="18"/>
        <v>-2.5380710659898501E-2</v>
      </c>
      <c r="I1173" s="4"/>
      <c r="J1173" s="4"/>
      <c r="K1173" s="4"/>
    </row>
    <row r="1174" spans="2:11" ht="13.5" x14ac:dyDescent="0.35">
      <c r="B1174" s="3">
        <v>43717</v>
      </c>
      <c r="C1174" s="2">
        <v>3.76</v>
      </c>
      <c r="D1174" s="2">
        <v>3.76</v>
      </c>
      <c r="E1174" s="2">
        <v>4902</v>
      </c>
      <c r="F1174" s="2">
        <v>3.7642000000000002</v>
      </c>
      <c r="G1174" s="2">
        <v>18452.108400000001</v>
      </c>
      <c r="H1174" s="21">
        <f t="shared" si="18"/>
        <v>-2.0833333333333353E-2</v>
      </c>
      <c r="I1174" s="4"/>
      <c r="J1174" s="4"/>
      <c r="K1174" s="4"/>
    </row>
    <row r="1175" spans="2:11" ht="13.5" x14ac:dyDescent="0.35">
      <c r="B1175" s="3">
        <v>43718</v>
      </c>
      <c r="C1175" s="2">
        <v>3.74</v>
      </c>
      <c r="D1175" s="2">
        <v>3.74</v>
      </c>
      <c r="E1175" s="2">
        <v>3434</v>
      </c>
      <c r="F1175" s="2">
        <v>3.6581000000000001</v>
      </c>
      <c r="G1175" s="2">
        <v>12561.9154</v>
      </c>
      <c r="H1175" s="21">
        <f t="shared" si="18"/>
        <v>-5.3191489361700999E-3</v>
      </c>
      <c r="I1175" s="4"/>
      <c r="J1175" s="4"/>
      <c r="K1175" s="4"/>
    </row>
    <row r="1176" spans="2:11" ht="13.5" x14ac:dyDescent="0.35">
      <c r="B1176" s="3">
        <v>43719</v>
      </c>
      <c r="C1176" s="2">
        <v>3.63</v>
      </c>
      <c r="D1176" s="2">
        <v>3.63</v>
      </c>
      <c r="E1176" s="2">
        <v>11768</v>
      </c>
      <c r="F1176" s="2">
        <v>3.6328</v>
      </c>
      <c r="G1176" s="2">
        <v>42750.790399999998</v>
      </c>
      <c r="H1176" s="21">
        <f t="shared" si="18"/>
        <v>-2.9411764705882436E-2</v>
      </c>
      <c r="I1176" s="4"/>
      <c r="J1176" s="4"/>
      <c r="K1176" s="4"/>
    </row>
    <row r="1177" spans="2:11" ht="13.5" x14ac:dyDescent="0.35">
      <c r="B1177" s="3">
        <v>43720</v>
      </c>
      <c r="C1177" s="2">
        <v>3.6</v>
      </c>
      <c r="D1177" s="2">
        <v>3.6</v>
      </c>
      <c r="E1177" s="2">
        <v>6056</v>
      </c>
      <c r="F1177" s="2">
        <v>3.6052</v>
      </c>
      <c r="G1177" s="2">
        <v>21833.091199999999</v>
      </c>
      <c r="H1177" s="21">
        <f t="shared" si="18"/>
        <v>-8.2644628099173018E-3</v>
      </c>
      <c r="I1177" s="4"/>
      <c r="J1177" s="4"/>
      <c r="K1177" s="4"/>
    </row>
    <row r="1178" spans="2:11" ht="13.5" x14ac:dyDescent="0.35">
      <c r="B1178" s="3">
        <v>43721</v>
      </c>
      <c r="C1178" s="2">
        <v>3.65</v>
      </c>
      <c r="D1178" s="2">
        <v>3.65</v>
      </c>
      <c r="E1178" s="2">
        <v>1652</v>
      </c>
      <c r="F1178" s="2">
        <v>3.6524000000000001</v>
      </c>
      <c r="G1178" s="2">
        <v>6033.7647999999999</v>
      </c>
      <c r="H1178" s="21">
        <f t="shared" si="18"/>
        <v>1.388888888888884E-2</v>
      </c>
      <c r="I1178" s="4"/>
      <c r="J1178" s="4"/>
      <c r="K1178" s="4"/>
    </row>
    <row r="1179" spans="2:11" ht="13.5" x14ac:dyDescent="0.35">
      <c r="B1179" s="3">
        <v>43724</v>
      </c>
      <c r="C1179" s="2">
        <v>3.75</v>
      </c>
      <c r="D1179" s="2">
        <v>3.75</v>
      </c>
      <c r="E1179" s="2">
        <v>3676</v>
      </c>
      <c r="F1179" s="2">
        <v>3.6696</v>
      </c>
      <c r="G1179" s="2">
        <v>13489.4496</v>
      </c>
      <c r="H1179" s="21">
        <f t="shared" si="18"/>
        <v>2.7397260273972629E-2</v>
      </c>
      <c r="I1179" s="4"/>
      <c r="J1179" s="4"/>
      <c r="K1179" s="4"/>
    </row>
    <row r="1180" spans="2:11" ht="13.5" x14ac:dyDescent="0.35">
      <c r="B1180" s="3">
        <v>43725</v>
      </c>
      <c r="C1180" s="2">
        <v>3.8</v>
      </c>
      <c r="D1180" s="2">
        <v>3.8</v>
      </c>
      <c r="E1180" s="2">
        <v>2301</v>
      </c>
      <c r="F1180" s="2">
        <v>3.8</v>
      </c>
      <c r="G1180" s="2">
        <v>8743.7999999999993</v>
      </c>
      <c r="H1180" s="21">
        <f t="shared" si="18"/>
        <v>1.3333333333333286E-2</v>
      </c>
      <c r="I1180" s="4"/>
      <c r="J1180" s="4"/>
      <c r="K1180" s="4"/>
    </row>
    <row r="1181" spans="2:11" ht="13.5" x14ac:dyDescent="0.35">
      <c r="B1181" s="3">
        <v>43726</v>
      </c>
      <c r="C1181" s="2">
        <v>3.78</v>
      </c>
      <c r="D1181" s="2">
        <v>3.78</v>
      </c>
      <c r="E1181" s="2">
        <v>1182</v>
      </c>
      <c r="F1181" s="2">
        <v>3.7269000000000001</v>
      </c>
      <c r="G1181" s="2">
        <v>4405.1958000000004</v>
      </c>
      <c r="H1181" s="21">
        <f t="shared" si="18"/>
        <v>-5.2631578947368472E-3</v>
      </c>
      <c r="I1181" s="4"/>
      <c r="J1181" s="4"/>
      <c r="K1181" s="4"/>
    </row>
    <row r="1182" spans="2:11" ht="13.5" x14ac:dyDescent="0.35">
      <c r="B1182" s="3">
        <v>43727</v>
      </c>
      <c r="C1182" s="2">
        <v>3.67</v>
      </c>
      <c r="D1182" s="2">
        <v>3.67</v>
      </c>
      <c r="E1182" s="2">
        <v>3395</v>
      </c>
      <c r="F1182" s="2">
        <v>3.67</v>
      </c>
      <c r="G1182" s="2">
        <v>12459.65</v>
      </c>
      <c r="H1182" s="21">
        <f t="shared" si="18"/>
        <v>-2.9100529100529068E-2</v>
      </c>
      <c r="I1182" s="4"/>
      <c r="J1182" s="4"/>
      <c r="K1182" s="4"/>
    </row>
    <row r="1183" spans="2:11" ht="13.5" x14ac:dyDescent="0.35">
      <c r="B1183" s="3">
        <v>43728</v>
      </c>
      <c r="C1183" s="2">
        <v>3.6</v>
      </c>
      <c r="D1183" s="2">
        <v>3.6</v>
      </c>
      <c r="E1183" s="2">
        <v>4884</v>
      </c>
      <c r="F1183" s="2">
        <v>3.6139999999999999</v>
      </c>
      <c r="G1183" s="2">
        <v>17650.776000000002</v>
      </c>
      <c r="H1183" s="21">
        <f t="shared" si="18"/>
        <v>-1.9073569482288784E-2</v>
      </c>
      <c r="I1183" s="4"/>
      <c r="J1183" s="4"/>
      <c r="K1183" s="4"/>
    </row>
    <row r="1184" spans="2:11" ht="13.5" x14ac:dyDescent="0.35">
      <c r="B1184" s="3">
        <v>43731</v>
      </c>
      <c r="C1184" s="2">
        <v>3.5</v>
      </c>
      <c r="D1184" s="2">
        <v>3.5</v>
      </c>
      <c r="E1184" s="2">
        <v>30404</v>
      </c>
      <c r="F1184" s="2">
        <v>3.5013000000000001</v>
      </c>
      <c r="G1184" s="2">
        <v>106453.5252</v>
      </c>
      <c r="H1184" s="21">
        <f t="shared" si="18"/>
        <v>-2.7777777777777801E-2</v>
      </c>
      <c r="I1184" s="4"/>
      <c r="J1184" s="4"/>
      <c r="K1184" s="4"/>
    </row>
    <row r="1185" spans="2:11" ht="13.5" x14ac:dyDescent="0.35">
      <c r="B1185" s="3">
        <v>43732</v>
      </c>
      <c r="C1185" s="2">
        <v>3.5</v>
      </c>
      <c r="D1185" s="2">
        <v>3.5</v>
      </c>
      <c r="E1185" s="2">
        <v>1452</v>
      </c>
      <c r="F1185" s="2">
        <v>3.4998999999999998</v>
      </c>
      <c r="G1185" s="2">
        <v>5081.8548000000001</v>
      </c>
      <c r="H1185" s="21">
        <f t="shared" si="18"/>
        <v>0</v>
      </c>
      <c r="I1185" s="4"/>
      <c r="J1185" s="4"/>
      <c r="K1185" s="4"/>
    </row>
    <row r="1186" spans="2:11" ht="13.5" x14ac:dyDescent="0.35">
      <c r="B1186" s="3">
        <v>43733</v>
      </c>
      <c r="C1186" s="2">
        <v>3.6</v>
      </c>
      <c r="D1186" s="2">
        <v>3.6</v>
      </c>
      <c r="E1186" s="2">
        <v>15079</v>
      </c>
      <c r="F1186" s="2">
        <v>3.5019999999999998</v>
      </c>
      <c r="G1186" s="2">
        <v>52806.658000000003</v>
      </c>
      <c r="H1186" s="21">
        <f t="shared" si="18"/>
        <v>2.8571428571428598E-2</v>
      </c>
      <c r="I1186" s="4"/>
      <c r="J1186" s="4"/>
      <c r="K1186" s="4"/>
    </row>
    <row r="1187" spans="2:11" ht="13.5" x14ac:dyDescent="0.35">
      <c r="B1187" s="3">
        <v>43734</v>
      </c>
      <c r="C1187" s="2">
        <v>3.68</v>
      </c>
      <c r="D1187" s="2">
        <v>3.68</v>
      </c>
      <c r="E1187" s="2">
        <v>8126</v>
      </c>
      <c r="F1187" s="2">
        <v>3.6023000000000001</v>
      </c>
      <c r="G1187" s="2">
        <v>29272.289799999999</v>
      </c>
      <c r="H1187" s="21">
        <f t="shared" si="18"/>
        <v>2.222222222222224E-2</v>
      </c>
      <c r="I1187" s="4"/>
      <c r="J1187" s="4"/>
      <c r="K1187" s="4"/>
    </row>
    <row r="1188" spans="2:11" ht="13.5" x14ac:dyDescent="0.35">
      <c r="B1188" s="3">
        <v>43735</v>
      </c>
      <c r="C1188" s="2">
        <v>3.68</v>
      </c>
      <c r="D1188" s="2">
        <v>3.68</v>
      </c>
      <c r="E1188" s="2">
        <v>3141</v>
      </c>
      <c r="F1188" s="2">
        <v>3.6196999999999999</v>
      </c>
      <c r="G1188" s="2">
        <v>11369.477699999999</v>
      </c>
      <c r="H1188" s="21">
        <f t="shared" si="18"/>
        <v>0</v>
      </c>
      <c r="I1188" s="4"/>
      <c r="J1188" s="4"/>
      <c r="K1188" s="4"/>
    </row>
    <row r="1189" spans="2:11" ht="13.5" x14ac:dyDescent="0.35">
      <c r="B1189" s="3">
        <v>43738</v>
      </c>
      <c r="C1189" s="2">
        <v>3.74</v>
      </c>
      <c r="D1189" s="2">
        <v>3.74</v>
      </c>
      <c r="E1189" s="2">
        <v>1382</v>
      </c>
      <c r="F1189" s="2">
        <v>3.6705999999999999</v>
      </c>
      <c r="G1189" s="2">
        <v>5072.7691999999997</v>
      </c>
      <c r="H1189" s="21">
        <f t="shared" si="18"/>
        <v>1.630434782608697E-2</v>
      </c>
      <c r="I1189" s="4"/>
      <c r="J1189" s="4"/>
      <c r="K1189" s="4"/>
    </row>
    <row r="1190" spans="2:11" ht="13.5" x14ac:dyDescent="0.35">
      <c r="B1190" s="3">
        <v>43739</v>
      </c>
      <c r="C1190" s="2">
        <v>3.7</v>
      </c>
      <c r="D1190" s="2">
        <v>3.7</v>
      </c>
      <c r="E1190" s="2">
        <v>2039</v>
      </c>
      <c r="F1190" s="2">
        <v>3.6355</v>
      </c>
      <c r="G1190" s="2">
        <v>7412.7844999999998</v>
      </c>
      <c r="H1190" s="21">
        <f t="shared" si="18"/>
        <v>-1.0695187165775409E-2</v>
      </c>
      <c r="I1190" s="4"/>
      <c r="J1190" s="4"/>
      <c r="K1190" s="4"/>
    </row>
    <row r="1191" spans="2:11" ht="13.5" x14ac:dyDescent="0.35">
      <c r="B1191" s="3">
        <v>43740</v>
      </c>
      <c r="C1191" s="2">
        <v>3.69</v>
      </c>
      <c r="D1191" s="2">
        <v>3.69</v>
      </c>
      <c r="E1191" s="2">
        <v>4265</v>
      </c>
      <c r="F1191" s="2">
        <v>3.6065</v>
      </c>
      <c r="G1191" s="2">
        <v>15381.7225</v>
      </c>
      <c r="H1191" s="21">
        <f t="shared" si="18"/>
        <v>-2.7027027027027649E-3</v>
      </c>
      <c r="I1191" s="4"/>
      <c r="J1191" s="4"/>
      <c r="K1191" s="4"/>
    </row>
    <row r="1192" spans="2:11" ht="13.5" x14ac:dyDescent="0.35">
      <c r="B1192" s="3">
        <v>43741</v>
      </c>
      <c r="C1192" s="2">
        <v>3.74</v>
      </c>
      <c r="D1192" s="2">
        <v>3.74</v>
      </c>
      <c r="E1192" s="2">
        <v>5556</v>
      </c>
      <c r="F1192" s="2">
        <v>3.6638999999999999</v>
      </c>
      <c r="G1192" s="2">
        <v>20356.628400000001</v>
      </c>
      <c r="H1192" s="21">
        <f t="shared" si="18"/>
        <v>1.3550135501355086E-2</v>
      </c>
      <c r="I1192" s="4"/>
      <c r="J1192" s="4"/>
      <c r="K1192" s="4"/>
    </row>
    <row r="1193" spans="2:11" ht="13.5" x14ac:dyDescent="0.35">
      <c r="B1193" s="3">
        <v>43742</v>
      </c>
      <c r="C1193" s="2">
        <v>3.74</v>
      </c>
      <c r="D1193" s="2">
        <v>3.74</v>
      </c>
      <c r="E1193" s="2">
        <v>2880</v>
      </c>
      <c r="F1193" s="2">
        <v>3.7109999999999999</v>
      </c>
      <c r="G1193" s="2">
        <v>10687.68</v>
      </c>
      <c r="H1193" s="21">
        <f t="shared" si="18"/>
        <v>0</v>
      </c>
      <c r="I1193" s="4"/>
      <c r="J1193" s="4"/>
      <c r="K1193" s="4"/>
    </row>
    <row r="1194" spans="2:11" ht="13.5" x14ac:dyDescent="0.35">
      <c r="B1194" s="3">
        <v>43745</v>
      </c>
      <c r="C1194" s="2">
        <v>3.78</v>
      </c>
      <c r="D1194" s="2">
        <v>3.78</v>
      </c>
      <c r="E1194" s="2">
        <v>515</v>
      </c>
      <c r="F1194" s="2">
        <v>3.6547999999999998</v>
      </c>
      <c r="G1194" s="2">
        <v>1882.222</v>
      </c>
      <c r="H1194" s="21">
        <f t="shared" si="18"/>
        <v>1.0695187165775291E-2</v>
      </c>
      <c r="I1194" s="4"/>
      <c r="J1194" s="4"/>
      <c r="K1194" s="4"/>
    </row>
    <row r="1195" spans="2:11" ht="13.5" x14ac:dyDescent="0.35">
      <c r="B1195" s="3">
        <v>43746</v>
      </c>
      <c r="C1195" s="2">
        <v>3.78</v>
      </c>
      <c r="D1195" s="2">
        <v>3.78</v>
      </c>
      <c r="E1195" s="2">
        <v>0</v>
      </c>
      <c r="F1195" s="2">
        <v>0</v>
      </c>
      <c r="G1195" s="2">
        <v>0</v>
      </c>
      <c r="H1195" s="21">
        <f t="shared" si="18"/>
        <v>0</v>
      </c>
      <c r="I1195" s="4"/>
      <c r="J1195" s="4"/>
      <c r="K1195" s="4"/>
    </row>
    <row r="1196" spans="2:11" ht="13.5" x14ac:dyDescent="0.35">
      <c r="B1196" s="3">
        <v>43747</v>
      </c>
      <c r="C1196" s="2">
        <v>3.67</v>
      </c>
      <c r="D1196" s="2">
        <v>3.67</v>
      </c>
      <c r="E1196" s="2">
        <v>6000</v>
      </c>
      <c r="F1196" s="2">
        <v>3.67</v>
      </c>
      <c r="G1196" s="2">
        <v>22020</v>
      </c>
      <c r="H1196" s="21">
        <f t="shared" si="18"/>
        <v>-2.9100529100529068E-2</v>
      </c>
      <c r="I1196" s="4"/>
      <c r="J1196" s="4"/>
      <c r="K1196" s="4"/>
    </row>
    <row r="1197" spans="2:11" ht="13.5" x14ac:dyDescent="0.35">
      <c r="B1197" s="3">
        <v>43748</v>
      </c>
      <c r="C1197" s="2">
        <v>3.67</v>
      </c>
      <c r="D1197" s="2">
        <v>3.67</v>
      </c>
      <c r="E1197" s="2">
        <v>13914</v>
      </c>
      <c r="F1197" s="2">
        <v>3.7275999999999998</v>
      </c>
      <c r="G1197" s="2">
        <v>51865.826399999998</v>
      </c>
      <c r="H1197" s="21">
        <f t="shared" si="18"/>
        <v>0</v>
      </c>
      <c r="I1197" s="4"/>
      <c r="J1197" s="4"/>
      <c r="K1197" s="4"/>
    </row>
    <row r="1198" spans="2:11" ht="13.5" x14ac:dyDescent="0.35">
      <c r="B1198" s="3">
        <v>43749</v>
      </c>
      <c r="C1198" s="2">
        <v>3.77</v>
      </c>
      <c r="D1198" s="2">
        <v>3.77</v>
      </c>
      <c r="E1198" s="2">
        <v>5806</v>
      </c>
      <c r="F1198" s="2">
        <v>3.7219000000000002</v>
      </c>
      <c r="G1198" s="2">
        <v>21609.3514</v>
      </c>
      <c r="H1198" s="21">
        <f t="shared" si="18"/>
        <v>2.7247956403269779E-2</v>
      </c>
      <c r="I1198" s="4"/>
      <c r="J1198" s="4"/>
      <c r="K1198" s="4"/>
    </row>
    <row r="1199" spans="2:11" ht="13.5" x14ac:dyDescent="0.35">
      <c r="B1199" s="3">
        <v>43752</v>
      </c>
      <c r="C1199" s="2">
        <v>3.77</v>
      </c>
      <c r="D1199" s="2">
        <v>3.77</v>
      </c>
      <c r="E1199" s="2">
        <v>1005</v>
      </c>
      <c r="F1199" s="2">
        <v>3.7501000000000002</v>
      </c>
      <c r="G1199" s="2">
        <v>3768.8505</v>
      </c>
      <c r="H1199" s="21">
        <f t="shared" si="18"/>
        <v>0</v>
      </c>
      <c r="I1199" s="4"/>
      <c r="J1199" s="4"/>
      <c r="K1199" s="4"/>
    </row>
    <row r="1200" spans="2:11" ht="13.5" x14ac:dyDescent="0.35">
      <c r="B1200" s="3">
        <v>43754</v>
      </c>
      <c r="C1200" s="2">
        <v>3.77</v>
      </c>
      <c r="D1200" s="2">
        <v>3.77</v>
      </c>
      <c r="E1200" s="2">
        <v>22487</v>
      </c>
      <c r="F1200" s="2">
        <v>3.7191000000000001</v>
      </c>
      <c r="G1200" s="2">
        <v>83631.401700000002</v>
      </c>
      <c r="H1200" s="21">
        <f t="shared" si="18"/>
        <v>0</v>
      </c>
      <c r="I1200" s="4"/>
      <c r="J1200" s="4"/>
      <c r="K1200" s="4"/>
    </row>
    <row r="1201" spans="2:11" ht="13.5" x14ac:dyDescent="0.35">
      <c r="B1201" s="3">
        <v>43755</v>
      </c>
      <c r="C1201" s="2">
        <v>3.75</v>
      </c>
      <c r="D1201" s="2">
        <v>3.75</v>
      </c>
      <c r="E1201" s="2">
        <v>3124</v>
      </c>
      <c r="F1201" s="2">
        <v>3.75</v>
      </c>
      <c r="G1201" s="2">
        <v>11715</v>
      </c>
      <c r="H1201" s="21">
        <f t="shared" si="18"/>
        <v>-5.3050397877984134E-3</v>
      </c>
      <c r="I1201" s="4"/>
      <c r="J1201" s="4"/>
      <c r="K1201" s="4"/>
    </row>
    <row r="1202" spans="2:11" ht="13.5" x14ac:dyDescent="0.35">
      <c r="B1202" s="3">
        <v>43756</v>
      </c>
      <c r="C1202" s="2">
        <v>3.83</v>
      </c>
      <c r="D1202" s="2">
        <v>3.83</v>
      </c>
      <c r="E1202" s="2">
        <v>9909</v>
      </c>
      <c r="F1202" s="2">
        <v>3.754</v>
      </c>
      <c r="G1202" s="2">
        <v>37198.385999999999</v>
      </c>
      <c r="H1202" s="21">
        <f t="shared" si="18"/>
        <v>2.1333333333333353E-2</v>
      </c>
      <c r="I1202" s="4"/>
      <c r="J1202" s="4"/>
      <c r="K1202" s="4"/>
    </row>
    <row r="1203" spans="2:11" ht="13.5" x14ac:dyDescent="0.35">
      <c r="B1203" s="3">
        <v>43759</v>
      </c>
      <c r="C1203" s="2">
        <v>3.9</v>
      </c>
      <c r="D1203" s="2">
        <v>3.9</v>
      </c>
      <c r="E1203" s="2">
        <v>14431</v>
      </c>
      <c r="F1203" s="2">
        <v>3.8915000000000002</v>
      </c>
      <c r="G1203" s="2">
        <v>56158.236499999999</v>
      </c>
      <c r="H1203" s="21">
        <f t="shared" si="18"/>
        <v>1.8276762402088732E-2</v>
      </c>
      <c r="I1203" s="4"/>
      <c r="J1203" s="4"/>
      <c r="K1203" s="4"/>
    </row>
    <row r="1204" spans="2:11" ht="13.5" x14ac:dyDescent="0.35">
      <c r="B1204" s="3">
        <v>43760</v>
      </c>
      <c r="C1204" s="2">
        <v>3.87</v>
      </c>
      <c r="D1204" s="2">
        <v>3.87</v>
      </c>
      <c r="E1204" s="2">
        <v>10270</v>
      </c>
      <c r="F1204" s="2">
        <v>3.8538000000000001</v>
      </c>
      <c r="G1204" s="2">
        <v>39578.525999999998</v>
      </c>
      <c r="H1204" s="21">
        <f t="shared" si="18"/>
        <v>-7.6923076923076424E-3</v>
      </c>
      <c r="I1204" s="4"/>
      <c r="J1204" s="4"/>
      <c r="K1204" s="4"/>
    </row>
    <row r="1205" spans="2:11" ht="13.5" x14ac:dyDescent="0.35">
      <c r="B1205" s="3">
        <v>43761</v>
      </c>
      <c r="C1205" s="2">
        <v>4.0999999999999996</v>
      </c>
      <c r="D1205" s="2">
        <v>4.0999999999999996</v>
      </c>
      <c r="E1205" s="2">
        <v>18734</v>
      </c>
      <c r="F1205" s="2">
        <v>3.9741</v>
      </c>
      <c r="G1205" s="2">
        <v>74450.789399999994</v>
      </c>
      <c r="H1205" s="21">
        <f t="shared" si="18"/>
        <v>5.9431524547803496E-2</v>
      </c>
      <c r="I1205" s="4"/>
      <c r="J1205" s="4"/>
      <c r="K1205" s="4"/>
    </row>
    <row r="1206" spans="2:11" ht="13.5" x14ac:dyDescent="0.35">
      <c r="B1206" s="3">
        <v>43762</v>
      </c>
      <c r="C1206" s="2">
        <v>4.07</v>
      </c>
      <c r="D1206" s="2">
        <v>4.07</v>
      </c>
      <c r="E1206" s="2">
        <v>15965</v>
      </c>
      <c r="F1206" s="2">
        <v>4.0726000000000004</v>
      </c>
      <c r="G1206" s="2">
        <v>65019.059000000001</v>
      </c>
      <c r="H1206" s="21">
        <f t="shared" si="18"/>
        <v>-7.3170731707315516E-3</v>
      </c>
      <c r="I1206" s="4"/>
      <c r="J1206" s="4"/>
      <c r="K1206" s="4"/>
    </row>
    <row r="1207" spans="2:11" ht="13.5" x14ac:dyDescent="0.35">
      <c r="B1207" s="3">
        <v>43763</v>
      </c>
      <c r="C1207" s="2">
        <v>4.03</v>
      </c>
      <c r="D1207" s="2">
        <v>4.03</v>
      </c>
      <c r="E1207" s="2">
        <v>16057</v>
      </c>
      <c r="F1207" s="2">
        <v>3.9982000000000002</v>
      </c>
      <c r="G1207" s="2">
        <v>64199.097399999999</v>
      </c>
      <c r="H1207" s="21">
        <f t="shared" si="18"/>
        <v>-9.8280098280098364E-3</v>
      </c>
      <c r="I1207" s="4"/>
      <c r="J1207" s="4"/>
      <c r="K1207" s="4"/>
    </row>
    <row r="1208" spans="2:11" ht="13.5" x14ac:dyDescent="0.35">
      <c r="B1208" s="3">
        <v>43766</v>
      </c>
      <c r="C1208" s="2">
        <v>3.91</v>
      </c>
      <c r="D1208" s="2">
        <v>3.91</v>
      </c>
      <c r="E1208" s="2">
        <v>1000</v>
      </c>
      <c r="F1208" s="2">
        <v>3.9550000000000001</v>
      </c>
      <c r="G1208" s="2">
        <v>3955</v>
      </c>
      <c r="H1208" s="21">
        <f t="shared" si="18"/>
        <v>-2.9776674937965285E-2</v>
      </c>
      <c r="I1208" s="4"/>
      <c r="J1208" s="4"/>
      <c r="K1208" s="4"/>
    </row>
    <row r="1209" spans="2:11" ht="13.5" x14ac:dyDescent="0.35">
      <c r="B1209" s="3">
        <v>43767</v>
      </c>
      <c r="C1209" s="2">
        <v>4</v>
      </c>
      <c r="D1209" s="2">
        <v>4</v>
      </c>
      <c r="E1209" s="2">
        <v>12871</v>
      </c>
      <c r="F1209" s="2">
        <v>3.9567999999999999</v>
      </c>
      <c r="G1209" s="2">
        <v>50927.972800000003</v>
      </c>
      <c r="H1209" s="21">
        <f t="shared" si="18"/>
        <v>2.3017902813299195E-2</v>
      </c>
      <c r="I1209" s="4"/>
      <c r="J1209" s="4"/>
      <c r="K1209" s="4"/>
    </row>
    <row r="1210" spans="2:11" ht="13.5" x14ac:dyDescent="0.35">
      <c r="B1210" s="3">
        <v>43768</v>
      </c>
      <c r="C1210" s="2">
        <v>3.99</v>
      </c>
      <c r="D1210" s="2">
        <v>3.99</v>
      </c>
      <c r="E1210" s="2">
        <v>10310</v>
      </c>
      <c r="F1210" s="2">
        <v>3.9329000000000001</v>
      </c>
      <c r="G1210" s="2">
        <v>40548.199000000001</v>
      </c>
      <c r="H1210" s="21">
        <f t="shared" si="18"/>
        <v>-2.4999999999999467E-3</v>
      </c>
      <c r="I1210" s="4"/>
      <c r="J1210" s="4"/>
      <c r="K1210" s="4"/>
    </row>
    <row r="1211" spans="2:11" ht="13.5" x14ac:dyDescent="0.35">
      <c r="B1211" s="3">
        <v>43769</v>
      </c>
      <c r="C1211" s="2">
        <v>4</v>
      </c>
      <c r="D1211" s="2">
        <v>4</v>
      </c>
      <c r="E1211" s="2">
        <v>1001</v>
      </c>
      <c r="F1211" s="2">
        <v>4</v>
      </c>
      <c r="G1211" s="2">
        <v>4004</v>
      </c>
      <c r="H1211" s="21">
        <f t="shared" si="18"/>
        <v>2.5062656641603475E-3</v>
      </c>
      <c r="I1211" s="4"/>
      <c r="J1211" s="4"/>
      <c r="K1211" s="4"/>
    </row>
    <row r="1212" spans="2:11" ht="13.5" x14ac:dyDescent="0.35">
      <c r="B1212" s="3">
        <v>43770</v>
      </c>
      <c r="C1212" s="2">
        <v>3.99</v>
      </c>
      <c r="D1212" s="2">
        <v>3.99</v>
      </c>
      <c r="E1212" s="2">
        <v>10454</v>
      </c>
      <c r="F1212" s="2">
        <v>3.9276</v>
      </c>
      <c r="G1212" s="2">
        <v>41059.130400000002</v>
      </c>
      <c r="H1212" s="21">
        <f t="shared" si="18"/>
        <v>-2.4999999999999467E-3</v>
      </c>
      <c r="I1212" s="4"/>
      <c r="J1212" s="4"/>
      <c r="K1212" s="4"/>
    </row>
    <row r="1213" spans="2:11" ht="13.5" x14ac:dyDescent="0.35">
      <c r="B1213" s="3">
        <v>43773</v>
      </c>
      <c r="C1213" s="2">
        <v>4</v>
      </c>
      <c r="D1213" s="2">
        <v>4</v>
      </c>
      <c r="E1213" s="2">
        <v>7893</v>
      </c>
      <c r="F1213" s="2">
        <v>3.9975999999999998</v>
      </c>
      <c r="G1213" s="2">
        <v>31553.056799999998</v>
      </c>
      <c r="H1213" s="21">
        <f t="shared" si="18"/>
        <v>2.5062656641603475E-3</v>
      </c>
      <c r="I1213" s="4"/>
      <c r="J1213" s="4"/>
      <c r="K1213" s="4"/>
    </row>
    <row r="1214" spans="2:11" ht="13.5" x14ac:dyDescent="0.35">
      <c r="B1214" s="3">
        <v>43774</v>
      </c>
      <c r="C1214" s="2">
        <v>3.99</v>
      </c>
      <c r="D1214" s="2">
        <v>3.99</v>
      </c>
      <c r="E1214" s="2">
        <v>79663</v>
      </c>
      <c r="F1214" s="2">
        <v>3.9996999999999998</v>
      </c>
      <c r="G1214" s="2">
        <v>318628.10110000003</v>
      </c>
      <c r="H1214" s="21">
        <f t="shared" si="18"/>
        <v>-2.4999999999999467E-3</v>
      </c>
      <c r="I1214" s="4"/>
      <c r="J1214" s="4"/>
      <c r="K1214" s="4"/>
    </row>
    <row r="1215" spans="2:11" ht="13.5" x14ac:dyDescent="0.35">
      <c r="B1215" s="3">
        <v>43775</v>
      </c>
      <c r="C1215" s="2">
        <v>4.13</v>
      </c>
      <c r="D1215" s="2">
        <v>4.13</v>
      </c>
      <c r="E1215" s="2">
        <v>33390</v>
      </c>
      <c r="F1215" s="2">
        <v>4.0304000000000002</v>
      </c>
      <c r="G1215" s="2">
        <v>134575.05600000001</v>
      </c>
      <c r="H1215" s="21">
        <f t="shared" si="18"/>
        <v>3.5087719298245529E-2</v>
      </c>
      <c r="I1215" s="4"/>
      <c r="J1215" s="4"/>
      <c r="K1215" s="4"/>
    </row>
    <row r="1216" spans="2:11" ht="13.5" x14ac:dyDescent="0.35">
      <c r="B1216" s="3">
        <v>43776</v>
      </c>
      <c r="C1216" s="2">
        <v>4.07</v>
      </c>
      <c r="D1216" s="2">
        <v>4.07</v>
      </c>
      <c r="E1216" s="2">
        <v>5259</v>
      </c>
      <c r="F1216" s="2">
        <v>4.0670999999999999</v>
      </c>
      <c r="G1216" s="2">
        <v>21388.8789</v>
      </c>
      <c r="H1216" s="21">
        <f t="shared" si="18"/>
        <v>-1.4527845036319518E-2</v>
      </c>
      <c r="I1216" s="4"/>
      <c r="J1216" s="4"/>
      <c r="K1216" s="4"/>
    </row>
    <row r="1217" spans="2:11" ht="13.5" x14ac:dyDescent="0.35">
      <c r="B1217" s="3">
        <v>43777</v>
      </c>
      <c r="C1217" s="2">
        <v>4.07</v>
      </c>
      <c r="D1217" s="2">
        <v>4.07</v>
      </c>
      <c r="E1217" s="2">
        <v>20204</v>
      </c>
      <c r="F1217" s="2">
        <v>4.0118</v>
      </c>
      <c r="G1217" s="2">
        <v>81054.407200000001</v>
      </c>
      <c r="H1217" s="21">
        <f t="shared" si="18"/>
        <v>0</v>
      </c>
      <c r="I1217" s="4"/>
      <c r="J1217" s="4"/>
      <c r="K1217" s="4"/>
    </row>
    <row r="1218" spans="2:11" ht="13.5" x14ac:dyDescent="0.35">
      <c r="B1218" s="3">
        <v>43780</v>
      </c>
      <c r="C1218" s="2">
        <v>4.04</v>
      </c>
      <c r="D1218" s="2">
        <v>4.04</v>
      </c>
      <c r="E1218" s="2">
        <v>9903</v>
      </c>
      <c r="F1218" s="2">
        <v>4.0176999999999996</v>
      </c>
      <c r="G1218" s="2">
        <v>39787.283100000001</v>
      </c>
      <c r="H1218" s="21">
        <f t="shared" si="18"/>
        <v>-7.371007371007432E-3</v>
      </c>
      <c r="I1218" s="4"/>
      <c r="J1218" s="4"/>
      <c r="K1218" s="4"/>
    </row>
    <row r="1219" spans="2:11" ht="13.5" x14ac:dyDescent="0.35">
      <c r="B1219" s="3">
        <v>43781</v>
      </c>
      <c r="C1219" s="2">
        <v>4</v>
      </c>
      <c r="D1219" s="2">
        <v>4</v>
      </c>
      <c r="E1219" s="2">
        <v>9472</v>
      </c>
      <c r="F1219" s="2">
        <v>3.9998999999999998</v>
      </c>
      <c r="G1219" s="2">
        <v>37887.052799999998</v>
      </c>
      <c r="H1219" s="21">
        <f t="shared" si="18"/>
        <v>-9.9009900990099098E-3</v>
      </c>
      <c r="I1219" s="4"/>
      <c r="J1219" s="4"/>
      <c r="K1219" s="4"/>
    </row>
    <row r="1220" spans="2:11" ht="13.5" x14ac:dyDescent="0.35">
      <c r="B1220" s="3">
        <v>43782</v>
      </c>
      <c r="C1220" s="2">
        <v>4.05</v>
      </c>
      <c r="D1220" s="2">
        <v>4.05</v>
      </c>
      <c r="E1220" s="2">
        <v>17612</v>
      </c>
      <c r="F1220" s="2">
        <v>4.0145</v>
      </c>
      <c r="G1220" s="2">
        <v>70703.373999999996</v>
      </c>
      <c r="H1220" s="21">
        <f t="shared" si="18"/>
        <v>1.2499999999999956E-2</v>
      </c>
      <c r="I1220" s="4"/>
      <c r="J1220" s="4"/>
      <c r="K1220" s="4"/>
    </row>
    <row r="1221" spans="2:11" ht="13.5" x14ac:dyDescent="0.35">
      <c r="B1221" s="3">
        <v>43783</v>
      </c>
      <c r="C1221" s="2">
        <v>4.0599999999999996</v>
      </c>
      <c r="D1221" s="2">
        <v>4.0599999999999996</v>
      </c>
      <c r="E1221" s="2">
        <v>14116</v>
      </c>
      <c r="F1221" s="2">
        <v>4.0377999999999998</v>
      </c>
      <c r="G1221" s="2">
        <v>56997.584799999997</v>
      </c>
      <c r="H1221" s="21">
        <f t="shared" si="18"/>
        <v>2.4691358024690833E-3</v>
      </c>
      <c r="I1221" s="4"/>
      <c r="J1221" s="4"/>
      <c r="K1221" s="4"/>
    </row>
    <row r="1222" spans="2:11" ht="13.5" x14ac:dyDescent="0.35">
      <c r="B1222" s="3">
        <v>43784</v>
      </c>
      <c r="C1222" s="2">
        <v>4.0999999999999996</v>
      </c>
      <c r="D1222" s="2">
        <v>4.0999999999999996</v>
      </c>
      <c r="E1222" s="2">
        <v>23887</v>
      </c>
      <c r="F1222" s="2">
        <v>4.0523999999999996</v>
      </c>
      <c r="G1222" s="2">
        <v>96799.678799999994</v>
      </c>
      <c r="H1222" s="21">
        <f t="shared" si="18"/>
        <v>9.8522167487684834E-3</v>
      </c>
      <c r="I1222" s="4"/>
      <c r="J1222" s="4"/>
      <c r="K1222" s="4"/>
    </row>
    <row r="1223" spans="2:11" ht="13.5" x14ac:dyDescent="0.35">
      <c r="B1223" s="3">
        <v>43787</v>
      </c>
      <c r="C1223" s="2">
        <v>4.1399999999999997</v>
      </c>
      <c r="D1223" s="2">
        <v>4.1399999999999997</v>
      </c>
      <c r="E1223" s="2">
        <v>5774</v>
      </c>
      <c r="F1223" s="2">
        <v>4.1172000000000004</v>
      </c>
      <c r="G1223" s="2">
        <v>23772.712800000001</v>
      </c>
      <c r="H1223" s="21">
        <f t="shared" ref="H1223:H1286" si="19">(D1223-D1222)/D1222</f>
        <v>9.7560975609756184E-3</v>
      </c>
      <c r="I1223" s="4"/>
      <c r="J1223" s="4"/>
      <c r="K1223" s="4"/>
    </row>
    <row r="1224" spans="2:11" ht="13.5" x14ac:dyDescent="0.35">
      <c r="B1224" s="3">
        <v>43788</v>
      </c>
      <c r="C1224" s="2">
        <v>4.17</v>
      </c>
      <c r="D1224" s="2">
        <v>4.17</v>
      </c>
      <c r="E1224" s="2">
        <v>34488</v>
      </c>
      <c r="F1224" s="2">
        <v>4.1443000000000003</v>
      </c>
      <c r="G1224" s="2">
        <v>142928.61840000001</v>
      </c>
      <c r="H1224" s="21">
        <f t="shared" si="19"/>
        <v>7.2463768115942637E-3</v>
      </c>
      <c r="I1224" s="4"/>
      <c r="J1224" s="4"/>
      <c r="K1224" s="4"/>
    </row>
    <row r="1225" spans="2:11" ht="13.5" x14ac:dyDescent="0.35">
      <c r="B1225" s="3">
        <v>43789</v>
      </c>
      <c r="C1225" s="2">
        <v>4.17</v>
      </c>
      <c r="D1225" s="2">
        <v>4.17</v>
      </c>
      <c r="E1225" s="2">
        <v>50</v>
      </c>
      <c r="F1225" s="2">
        <v>4.17</v>
      </c>
      <c r="G1225" s="2">
        <v>208.5</v>
      </c>
      <c r="H1225" s="21">
        <f t="shared" si="19"/>
        <v>0</v>
      </c>
      <c r="I1225" s="4"/>
      <c r="J1225" s="4"/>
      <c r="K1225" s="4"/>
    </row>
    <row r="1226" spans="2:11" ht="13.5" x14ac:dyDescent="0.35">
      <c r="B1226" s="3">
        <v>43790</v>
      </c>
      <c r="C1226" s="2">
        <v>4.22</v>
      </c>
      <c r="D1226" s="2">
        <v>4.22</v>
      </c>
      <c r="E1226" s="2">
        <v>36658</v>
      </c>
      <c r="F1226" s="2">
        <v>4.1866000000000003</v>
      </c>
      <c r="G1226" s="2">
        <v>153472.38279999999</v>
      </c>
      <c r="H1226" s="21">
        <f t="shared" si="19"/>
        <v>1.199040767386087E-2</v>
      </c>
      <c r="I1226" s="4"/>
      <c r="J1226" s="4"/>
      <c r="K1226" s="4"/>
    </row>
    <row r="1227" spans="2:11" ht="13.5" x14ac:dyDescent="0.35">
      <c r="B1227" s="3">
        <v>43791</v>
      </c>
      <c r="C1227" s="2">
        <v>4.3499999999999996</v>
      </c>
      <c r="D1227" s="2">
        <v>4.3499999999999996</v>
      </c>
      <c r="E1227" s="2">
        <v>28238</v>
      </c>
      <c r="F1227" s="2">
        <v>4.2796000000000003</v>
      </c>
      <c r="G1227" s="2">
        <v>120847.34480000001</v>
      </c>
      <c r="H1227" s="21">
        <f t="shared" si="19"/>
        <v>3.0805687203791447E-2</v>
      </c>
      <c r="I1227" s="4"/>
      <c r="J1227" s="4"/>
      <c r="K1227" s="4"/>
    </row>
    <row r="1228" spans="2:11" ht="13.5" x14ac:dyDescent="0.35">
      <c r="B1228" s="3">
        <v>43794</v>
      </c>
      <c r="C1228" s="2">
        <v>4.4800000000000004</v>
      </c>
      <c r="D1228" s="2">
        <v>4.4800000000000004</v>
      </c>
      <c r="E1228" s="2">
        <v>27953</v>
      </c>
      <c r="F1228" s="2">
        <v>4.4377000000000004</v>
      </c>
      <c r="G1228" s="2">
        <v>124047.0281</v>
      </c>
      <c r="H1228" s="21">
        <f t="shared" si="19"/>
        <v>2.9885057471264551E-2</v>
      </c>
      <c r="I1228" s="4"/>
      <c r="J1228" s="4"/>
      <c r="K1228" s="4"/>
    </row>
    <row r="1229" spans="2:11" ht="13.5" x14ac:dyDescent="0.35">
      <c r="B1229" s="3">
        <v>43795</v>
      </c>
      <c r="C1229" s="2">
        <v>4.4800000000000004</v>
      </c>
      <c r="D1229" s="2">
        <v>4.4800000000000004</v>
      </c>
      <c r="E1229" s="2">
        <v>35526</v>
      </c>
      <c r="F1229" s="2">
        <v>4.5313999999999997</v>
      </c>
      <c r="G1229" s="2">
        <v>160982.51639999999</v>
      </c>
      <c r="H1229" s="21">
        <f t="shared" si="19"/>
        <v>0</v>
      </c>
      <c r="I1229" s="4"/>
      <c r="J1229" s="4"/>
      <c r="K1229" s="4"/>
    </row>
    <row r="1230" spans="2:11" ht="13.5" x14ac:dyDescent="0.35">
      <c r="B1230" s="3">
        <v>43796</v>
      </c>
      <c r="C1230" s="2">
        <v>4.57</v>
      </c>
      <c r="D1230" s="2">
        <v>4.57</v>
      </c>
      <c r="E1230" s="2">
        <v>37744</v>
      </c>
      <c r="F1230" s="2">
        <v>4.468</v>
      </c>
      <c r="G1230" s="2">
        <v>168640.19200000001</v>
      </c>
      <c r="H1230" s="21">
        <f t="shared" si="19"/>
        <v>2.0089285714285681E-2</v>
      </c>
      <c r="I1230" s="4"/>
      <c r="J1230" s="4"/>
      <c r="K1230" s="4"/>
    </row>
    <row r="1231" spans="2:11" ht="13.5" x14ac:dyDescent="0.35">
      <c r="B1231" s="3">
        <v>43797</v>
      </c>
      <c r="C1231" s="2">
        <v>4.4400000000000004</v>
      </c>
      <c r="D1231" s="2">
        <v>4.4400000000000004</v>
      </c>
      <c r="E1231" s="2">
        <v>33711</v>
      </c>
      <c r="F1231" s="2">
        <v>4.4326999999999996</v>
      </c>
      <c r="G1231" s="2">
        <v>149430.74969999999</v>
      </c>
      <c r="H1231" s="21">
        <f t="shared" si="19"/>
        <v>-2.8446389496717701E-2</v>
      </c>
      <c r="I1231" s="4"/>
      <c r="J1231" s="4"/>
      <c r="K1231" s="4"/>
    </row>
    <row r="1232" spans="2:11" ht="13.5" x14ac:dyDescent="0.35">
      <c r="B1232" s="3">
        <v>43798</v>
      </c>
      <c r="C1232" s="2">
        <v>4.37</v>
      </c>
      <c r="D1232" s="2">
        <v>4.37</v>
      </c>
      <c r="E1232" s="2">
        <v>15479</v>
      </c>
      <c r="F1232" s="2">
        <v>4.3597999999999999</v>
      </c>
      <c r="G1232" s="2">
        <v>67485.344200000007</v>
      </c>
      <c r="H1232" s="21">
        <f t="shared" si="19"/>
        <v>-1.5765765765765827E-2</v>
      </c>
      <c r="I1232" s="4"/>
      <c r="J1232" s="4"/>
      <c r="K1232" s="4"/>
    </row>
    <row r="1233" spans="2:11" ht="13.5" x14ac:dyDescent="0.35">
      <c r="B1233" s="3">
        <v>43801</v>
      </c>
      <c r="C1233" s="2">
        <v>4.24</v>
      </c>
      <c r="D1233" s="2">
        <v>4.24</v>
      </c>
      <c r="E1233" s="2">
        <v>8054</v>
      </c>
      <c r="F1233" s="2">
        <v>4.2407000000000004</v>
      </c>
      <c r="G1233" s="2">
        <v>34154.597800000003</v>
      </c>
      <c r="H1233" s="21">
        <f t="shared" si="19"/>
        <v>-2.9748283752860386E-2</v>
      </c>
      <c r="I1233" s="4"/>
      <c r="J1233" s="4"/>
      <c r="K1233" s="4"/>
    </row>
    <row r="1234" spans="2:11" ht="13.5" x14ac:dyDescent="0.35">
      <c r="B1234" s="3">
        <v>43802</v>
      </c>
      <c r="C1234" s="2">
        <v>4.34</v>
      </c>
      <c r="D1234" s="2">
        <v>4.34</v>
      </c>
      <c r="E1234" s="2">
        <v>24805</v>
      </c>
      <c r="F1234" s="2">
        <v>4.2337999999999996</v>
      </c>
      <c r="G1234" s="2">
        <v>105019.409</v>
      </c>
      <c r="H1234" s="21">
        <f t="shared" si="19"/>
        <v>2.3584905660377273E-2</v>
      </c>
      <c r="I1234" s="4"/>
      <c r="J1234" s="4"/>
      <c r="K1234" s="4"/>
    </row>
    <row r="1235" spans="2:11" ht="13.5" x14ac:dyDescent="0.35">
      <c r="B1235" s="3">
        <v>43803</v>
      </c>
      <c r="C1235" s="2">
        <v>4.33</v>
      </c>
      <c r="D1235" s="2">
        <v>4.33</v>
      </c>
      <c r="E1235" s="2">
        <v>3637</v>
      </c>
      <c r="F1235" s="2">
        <v>4.3190999999999997</v>
      </c>
      <c r="G1235" s="2">
        <v>15708.566699999999</v>
      </c>
      <c r="H1235" s="21">
        <f t="shared" si="19"/>
        <v>-2.304147465437739E-3</v>
      </c>
      <c r="I1235" s="4"/>
      <c r="J1235" s="4"/>
      <c r="K1235" s="4"/>
    </row>
    <row r="1236" spans="2:11" ht="13.5" x14ac:dyDescent="0.35">
      <c r="B1236" s="3">
        <v>43804</v>
      </c>
      <c r="C1236" s="2">
        <v>4.3</v>
      </c>
      <c r="D1236" s="2">
        <v>4.3</v>
      </c>
      <c r="E1236" s="2">
        <v>6408</v>
      </c>
      <c r="F1236" s="2">
        <v>4.3293999999999997</v>
      </c>
      <c r="G1236" s="2">
        <v>27742.7952</v>
      </c>
      <c r="H1236" s="21">
        <f t="shared" si="19"/>
        <v>-6.9284064665127596E-3</v>
      </c>
      <c r="I1236" s="4"/>
      <c r="J1236" s="4"/>
      <c r="K1236" s="4"/>
    </row>
    <row r="1237" spans="2:11" ht="13.5" x14ac:dyDescent="0.35">
      <c r="B1237" s="3">
        <v>43805</v>
      </c>
      <c r="C1237" s="2">
        <v>4.3499999999999996</v>
      </c>
      <c r="D1237" s="2">
        <v>4.3499999999999996</v>
      </c>
      <c r="E1237" s="2">
        <v>16337</v>
      </c>
      <c r="F1237" s="2">
        <v>4.3242000000000003</v>
      </c>
      <c r="G1237" s="2">
        <v>70644.455400000006</v>
      </c>
      <c r="H1237" s="21">
        <f t="shared" si="19"/>
        <v>1.1627906976744146E-2</v>
      </c>
      <c r="I1237" s="4"/>
      <c r="J1237" s="4"/>
      <c r="K1237" s="4"/>
    </row>
    <row r="1238" spans="2:11" ht="13.5" x14ac:dyDescent="0.35">
      <c r="B1238" s="3">
        <v>43808</v>
      </c>
      <c r="C1238" s="2">
        <v>4.4800000000000004</v>
      </c>
      <c r="D1238" s="2">
        <v>4.4800000000000004</v>
      </c>
      <c r="E1238" s="2">
        <v>3584</v>
      </c>
      <c r="F1238" s="2">
        <v>4.4000000000000004</v>
      </c>
      <c r="G1238" s="2">
        <v>15769.6</v>
      </c>
      <c r="H1238" s="21">
        <f t="shared" si="19"/>
        <v>2.9885057471264551E-2</v>
      </c>
      <c r="I1238" s="4"/>
      <c r="J1238" s="4"/>
      <c r="K1238" s="4"/>
    </row>
    <row r="1239" spans="2:11" ht="13.5" x14ac:dyDescent="0.35">
      <c r="B1239" s="3">
        <v>43809</v>
      </c>
      <c r="C1239" s="2">
        <v>4.3499999999999996</v>
      </c>
      <c r="D1239" s="2">
        <v>4.3499999999999996</v>
      </c>
      <c r="E1239" s="2">
        <v>14212</v>
      </c>
      <c r="F1239" s="2">
        <v>4.4019000000000004</v>
      </c>
      <c r="G1239" s="2">
        <v>62559.802799999998</v>
      </c>
      <c r="H1239" s="21">
        <f t="shared" si="19"/>
        <v>-2.9017857142857314E-2</v>
      </c>
      <c r="I1239" s="4"/>
      <c r="J1239" s="4"/>
      <c r="K1239" s="4"/>
    </row>
    <row r="1240" spans="2:11" ht="13.5" x14ac:dyDescent="0.35">
      <c r="B1240" s="3">
        <v>43810</v>
      </c>
      <c r="C1240" s="2">
        <v>4.4400000000000004</v>
      </c>
      <c r="D1240" s="2">
        <v>4.4400000000000004</v>
      </c>
      <c r="E1240" s="2">
        <v>8778</v>
      </c>
      <c r="F1240" s="2">
        <v>4.4024000000000001</v>
      </c>
      <c r="G1240" s="2">
        <v>38644.267200000002</v>
      </c>
      <c r="H1240" s="21">
        <f t="shared" si="19"/>
        <v>2.0689655172413966E-2</v>
      </c>
      <c r="I1240" s="4"/>
      <c r="J1240" s="4"/>
      <c r="K1240" s="4"/>
    </row>
    <row r="1241" spans="2:11" ht="13.5" x14ac:dyDescent="0.35">
      <c r="B1241" s="3">
        <v>43811</v>
      </c>
      <c r="C1241" s="2">
        <v>4.45</v>
      </c>
      <c r="D1241" s="2">
        <v>4.45</v>
      </c>
      <c r="E1241" s="2">
        <v>29361</v>
      </c>
      <c r="F1241" s="2">
        <v>4.3613999999999997</v>
      </c>
      <c r="G1241" s="2">
        <v>128055.06540000001</v>
      </c>
      <c r="H1241" s="21">
        <f t="shared" si="19"/>
        <v>2.2522522522522041E-3</v>
      </c>
      <c r="I1241" s="4"/>
      <c r="J1241" s="4"/>
      <c r="K1241" s="4"/>
    </row>
    <row r="1242" spans="2:11" ht="13.5" x14ac:dyDescent="0.35">
      <c r="B1242" s="3">
        <v>43812</v>
      </c>
      <c r="C1242" s="2">
        <v>4.4000000000000004</v>
      </c>
      <c r="D1242" s="2">
        <v>4.4000000000000004</v>
      </c>
      <c r="E1242" s="2">
        <v>20428</v>
      </c>
      <c r="F1242" s="2">
        <v>4.3997999999999999</v>
      </c>
      <c r="G1242" s="2">
        <v>89879.114400000006</v>
      </c>
      <c r="H1242" s="21">
        <f t="shared" si="19"/>
        <v>-1.1235955056179735E-2</v>
      </c>
      <c r="I1242" s="4"/>
      <c r="J1242" s="4"/>
      <c r="K1242" s="4"/>
    </row>
    <row r="1243" spans="2:11" ht="13.5" x14ac:dyDescent="0.35">
      <c r="B1243" s="3">
        <v>43815</v>
      </c>
      <c r="C1243" s="2">
        <v>4.4400000000000004</v>
      </c>
      <c r="D1243" s="2">
        <v>4.4400000000000004</v>
      </c>
      <c r="E1243" s="2">
        <v>7831</v>
      </c>
      <c r="F1243" s="2">
        <v>4.3895</v>
      </c>
      <c r="G1243" s="2">
        <v>34374.174500000001</v>
      </c>
      <c r="H1243" s="21">
        <f t="shared" si="19"/>
        <v>9.0909090909090974E-3</v>
      </c>
      <c r="I1243" s="4"/>
      <c r="J1243" s="4"/>
      <c r="K1243" s="4"/>
    </row>
    <row r="1244" spans="2:11" ht="13.5" x14ac:dyDescent="0.35">
      <c r="B1244" s="3">
        <v>43816</v>
      </c>
      <c r="C1244" s="2">
        <v>4.45</v>
      </c>
      <c r="D1244" s="2">
        <v>4.45</v>
      </c>
      <c r="E1244" s="2">
        <v>4724</v>
      </c>
      <c r="F1244" s="2">
        <v>4.3891</v>
      </c>
      <c r="G1244" s="2">
        <v>20734.108400000001</v>
      </c>
      <c r="H1244" s="21">
        <f t="shared" si="19"/>
        <v>2.2522522522522041E-3</v>
      </c>
      <c r="I1244" s="4"/>
      <c r="J1244" s="4"/>
      <c r="K1244" s="4"/>
    </row>
    <row r="1245" spans="2:11" ht="13.5" x14ac:dyDescent="0.35">
      <c r="B1245" s="3">
        <v>43817</v>
      </c>
      <c r="C1245" s="2">
        <v>4.45</v>
      </c>
      <c r="D1245" s="2">
        <v>4.45</v>
      </c>
      <c r="E1245" s="2">
        <v>8710</v>
      </c>
      <c r="F1245" s="2">
        <v>4.3897000000000004</v>
      </c>
      <c r="G1245" s="2">
        <v>38234.286999999997</v>
      </c>
      <c r="H1245" s="21">
        <f t="shared" si="19"/>
        <v>0</v>
      </c>
      <c r="I1245" s="4"/>
      <c r="J1245" s="4"/>
      <c r="K1245" s="4"/>
    </row>
    <row r="1246" spans="2:11" ht="13.5" x14ac:dyDescent="0.35">
      <c r="B1246" s="3">
        <v>43818</v>
      </c>
      <c r="C1246" s="2">
        <v>4.4000000000000004</v>
      </c>
      <c r="D1246" s="2">
        <v>4.4000000000000004</v>
      </c>
      <c r="E1246" s="2">
        <v>43466</v>
      </c>
      <c r="F1246" s="2">
        <v>4.4020000000000001</v>
      </c>
      <c r="G1246" s="2">
        <v>191337.33199999999</v>
      </c>
      <c r="H1246" s="21">
        <f t="shared" si="19"/>
        <v>-1.1235955056179735E-2</v>
      </c>
      <c r="I1246" s="4"/>
      <c r="J1246" s="4"/>
      <c r="K1246" s="4"/>
    </row>
    <row r="1247" spans="2:11" ht="13.5" x14ac:dyDescent="0.35">
      <c r="B1247" s="3">
        <v>43819</v>
      </c>
      <c r="C1247" s="2">
        <v>4.4000000000000004</v>
      </c>
      <c r="D1247" s="2">
        <v>4.4000000000000004</v>
      </c>
      <c r="E1247" s="2">
        <v>19053</v>
      </c>
      <c r="F1247" s="2">
        <v>4.3657000000000004</v>
      </c>
      <c r="G1247" s="2">
        <v>83179.682100000005</v>
      </c>
      <c r="H1247" s="21">
        <f t="shared" si="19"/>
        <v>0</v>
      </c>
      <c r="I1247" s="4"/>
      <c r="J1247" s="4"/>
      <c r="K1247" s="4"/>
    </row>
    <row r="1248" spans="2:11" ht="13.5" x14ac:dyDescent="0.35">
      <c r="B1248" s="3">
        <v>43822</v>
      </c>
      <c r="C1248" s="2">
        <v>4.3600000000000003</v>
      </c>
      <c r="D1248" s="2">
        <v>4.3600000000000003</v>
      </c>
      <c r="E1248" s="2">
        <v>45</v>
      </c>
      <c r="F1248" s="2">
        <v>4.3600000000000003</v>
      </c>
      <c r="G1248" s="2">
        <v>196.2</v>
      </c>
      <c r="H1248" s="21">
        <f t="shared" si="19"/>
        <v>-9.0909090909090974E-3</v>
      </c>
      <c r="I1248" s="4"/>
      <c r="J1248" s="4"/>
      <c r="K1248" s="4"/>
    </row>
    <row r="1249" spans="2:11" ht="13.5" x14ac:dyDescent="0.35">
      <c r="B1249" s="3">
        <v>43823</v>
      </c>
      <c r="C1249" s="2">
        <v>4.45</v>
      </c>
      <c r="D1249" s="2">
        <v>4.45</v>
      </c>
      <c r="E1249" s="2">
        <v>46513</v>
      </c>
      <c r="F1249" s="2">
        <v>4.4047999999999998</v>
      </c>
      <c r="G1249" s="2">
        <v>204880.46239999999</v>
      </c>
      <c r="H1249" s="21">
        <f t="shared" si="19"/>
        <v>2.0642201834862352E-2</v>
      </c>
      <c r="I1249" s="4"/>
      <c r="J1249" s="4"/>
      <c r="K1249" s="4"/>
    </row>
    <row r="1250" spans="2:11" ht="13.5" x14ac:dyDescent="0.35">
      <c r="B1250" s="3">
        <v>43824</v>
      </c>
      <c r="C1250" s="2">
        <v>4.4800000000000004</v>
      </c>
      <c r="D1250" s="2">
        <v>4.4800000000000004</v>
      </c>
      <c r="E1250" s="2">
        <v>25082</v>
      </c>
      <c r="F1250" s="2">
        <v>4.4757999999999996</v>
      </c>
      <c r="G1250" s="2">
        <v>112262.0156</v>
      </c>
      <c r="H1250" s="21">
        <f t="shared" si="19"/>
        <v>6.7415730337079208E-3</v>
      </c>
      <c r="I1250" s="4"/>
      <c r="J1250" s="4"/>
      <c r="K1250" s="4"/>
    </row>
    <row r="1251" spans="2:11" ht="13.5" x14ac:dyDescent="0.35">
      <c r="B1251" s="3">
        <v>43825</v>
      </c>
      <c r="C1251" s="2">
        <v>4.5</v>
      </c>
      <c r="D1251" s="2">
        <v>4.5</v>
      </c>
      <c r="E1251" s="2">
        <v>5052</v>
      </c>
      <c r="F1251" s="2">
        <v>4.4890999999999996</v>
      </c>
      <c r="G1251" s="2">
        <v>22678.933199999999</v>
      </c>
      <c r="H1251" s="21">
        <f t="shared" si="19"/>
        <v>4.4642857142856186E-3</v>
      </c>
      <c r="I1251" s="4"/>
      <c r="J1251" s="4"/>
      <c r="K1251" s="4"/>
    </row>
    <row r="1252" spans="2:11" ht="13.5" x14ac:dyDescent="0.35">
      <c r="B1252" s="3">
        <v>43826</v>
      </c>
      <c r="C1252" s="2">
        <v>4.58</v>
      </c>
      <c r="D1252" s="2">
        <v>4.58</v>
      </c>
      <c r="E1252" s="2">
        <v>20901</v>
      </c>
      <c r="F1252" s="2">
        <v>4.5255000000000001</v>
      </c>
      <c r="G1252" s="2">
        <v>94587.4755</v>
      </c>
      <c r="H1252" s="21">
        <f t="shared" si="19"/>
        <v>1.7777777777777795E-2</v>
      </c>
      <c r="I1252" s="4"/>
      <c r="J1252" s="4"/>
      <c r="K1252" s="4"/>
    </row>
    <row r="1253" spans="2:11" ht="13.5" x14ac:dyDescent="0.35">
      <c r="B1253" s="3">
        <v>43829</v>
      </c>
      <c r="C1253" s="2">
        <v>4.6900000000000004</v>
      </c>
      <c r="D1253" s="2">
        <v>4.6900000000000004</v>
      </c>
      <c r="E1253" s="2">
        <v>35837</v>
      </c>
      <c r="F1253" s="2">
        <v>4.4987000000000004</v>
      </c>
      <c r="G1253" s="2">
        <v>161219.91190000001</v>
      </c>
      <c r="H1253" s="21">
        <f t="shared" si="19"/>
        <v>2.4017467248908367E-2</v>
      </c>
      <c r="I1253" s="4"/>
      <c r="J1253" s="4"/>
      <c r="K1253" s="4"/>
    </row>
    <row r="1254" spans="2:11" ht="13.5" x14ac:dyDescent="0.35">
      <c r="B1254" s="3">
        <v>43830</v>
      </c>
      <c r="C1254" s="2">
        <v>4.68</v>
      </c>
      <c r="D1254" s="2">
        <v>4.68</v>
      </c>
      <c r="E1254" s="2">
        <v>16055</v>
      </c>
      <c r="F1254" s="2">
        <v>4.5956000000000001</v>
      </c>
      <c r="G1254" s="2">
        <v>73782.357999999993</v>
      </c>
      <c r="H1254" s="21">
        <f t="shared" si="19"/>
        <v>-2.1321961620470523E-3</v>
      </c>
      <c r="I1254" s="4"/>
      <c r="J1254" s="4"/>
      <c r="K1254" s="4"/>
    </row>
    <row r="1255" spans="2:11" ht="13.5" x14ac:dyDescent="0.35">
      <c r="B1255" s="3">
        <v>43832</v>
      </c>
      <c r="C1255" s="2">
        <v>4.6399999999999997</v>
      </c>
      <c r="D1255" s="2">
        <v>4.6399999999999997</v>
      </c>
      <c r="E1255" s="2">
        <v>2874</v>
      </c>
      <c r="F1255" s="2">
        <v>4.6753999999999998</v>
      </c>
      <c r="G1255" s="2">
        <v>13437.0996</v>
      </c>
      <c r="H1255" s="21">
        <f t="shared" si="19"/>
        <v>-8.5470085470085548E-3</v>
      </c>
      <c r="I1255" s="4"/>
      <c r="J1255" s="4"/>
      <c r="K1255" s="4"/>
    </row>
    <row r="1256" spans="2:11" ht="13.5" x14ac:dyDescent="0.35">
      <c r="B1256" s="3">
        <v>43833</v>
      </c>
      <c r="C1256" s="2">
        <v>4.51</v>
      </c>
      <c r="D1256" s="2">
        <v>4.51</v>
      </c>
      <c r="E1256" s="2">
        <v>333771</v>
      </c>
      <c r="F1256" s="2">
        <v>4.6338999999999997</v>
      </c>
      <c r="G1256" s="2">
        <v>1546661.4369000001</v>
      </c>
      <c r="H1256" s="21">
        <f t="shared" si="19"/>
        <v>-2.8017241379310324E-2</v>
      </c>
      <c r="I1256" s="4"/>
      <c r="J1256" s="4"/>
      <c r="K1256" s="4"/>
    </row>
    <row r="1257" spans="2:11" ht="13.5" x14ac:dyDescent="0.35">
      <c r="B1257" s="3">
        <v>43836</v>
      </c>
      <c r="C1257" s="2">
        <v>4.4800000000000004</v>
      </c>
      <c r="D1257" s="2">
        <v>4.4800000000000004</v>
      </c>
      <c r="E1257" s="2">
        <v>10076</v>
      </c>
      <c r="F1257" s="2">
        <v>4.4573</v>
      </c>
      <c r="G1257" s="2">
        <v>44911.754800000002</v>
      </c>
      <c r="H1257" s="21">
        <f t="shared" si="19"/>
        <v>-6.6518847006650471E-3</v>
      </c>
      <c r="I1257" s="4"/>
      <c r="J1257" s="4"/>
      <c r="K1257" s="4"/>
    </row>
    <row r="1258" spans="2:11" ht="13.5" x14ac:dyDescent="0.35">
      <c r="B1258" s="3">
        <v>43837</v>
      </c>
      <c r="C1258" s="2">
        <v>4.3499999999999996</v>
      </c>
      <c r="D1258" s="2">
        <v>4.3499999999999996</v>
      </c>
      <c r="E1258" s="2">
        <v>3275</v>
      </c>
      <c r="F1258" s="2">
        <v>4.3544</v>
      </c>
      <c r="G1258" s="2">
        <v>14260.66</v>
      </c>
      <c r="H1258" s="21">
        <f t="shared" si="19"/>
        <v>-2.9017857142857314E-2</v>
      </c>
      <c r="I1258" s="4"/>
      <c r="J1258" s="4"/>
      <c r="K1258" s="4"/>
    </row>
    <row r="1259" spans="2:11" ht="13.5" x14ac:dyDescent="0.35">
      <c r="B1259" s="3">
        <v>43838</v>
      </c>
      <c r="C1259" s="2">
        <v>4.29</v>
      </c>
      <c r="D1259" s="2">
        <v>4.29</v>
      </c>
      <c r="E1259" s="2">
        <v>1597</v>
      </c>
      <c r="F1259" s="2">
        <v>4.2412999999999998</v>
      </c>
      <c r="G1259" s="2">
        <v>6773.3561</v>
      </c>
      <c r="H1259" s="21">
        <f t="shared" si="19"/>
        <v>-1.3793103448275773E-2</v>
      </c>
      <c r="I1259" s="4"/>
      <c r="J1259" s="4"/>
      <c r="K1259" s="4"/>
    </row>
    <row r="1260" spans="2:11" ht="13.5" x14ac:dyDescent="0.35">
      <c r="B1260" s="3">
        <v>43839</v>
      </c>
      <c r="C1260" s="2">
        <v>4.2699999999999996</v>
      </c>
      <c r="D1260" s="2">
        <v>4.2699999999999996</v>
      </c>
      <c r="E1260" s="2">
        <v>2089</v>
      </c>
      <c r="F1260" s="2">
        <v>4.2294999999999998</v>
      </c>
      <c r="G1260" s="2">
        <v>8835.4254999999994</v>
      </c>
      <c r="H1260" s="21">
        <f t="shared" si="19"/>
        <v>-4.6620046620047696E-3</v>
      </c>
      <c r="I1260" s="4"/>
      <c r="J1260" s="4"/>
      <c r="K1260" s="4"/>
    </row>
    <row r="1261" spans="2:11" ht="13.5" x14ac:dyDescent="0.35">
      <c r="B1261" s="3">
        <v>43840</v>
      </c>
      <c r="C1261" s="2">
        <v>4.2</v>
      </c>
      <c r="D1261" s="2">
        <v>4.2</v>
      </c>
      <c r="E1261" s="2">
        <v>2457</v>
      </c>
      <c r="F1261" s="2">
        <v>4.2674000000000003</v>
      </c>
      <c r="G1261" s="2">
        <v>10485.0018</v>
      </c>
      <c r="H1261" s="21">
        <f t="shared" si="19"/>
        <v>-1.6393442622950678E-2</v>
      </c>
      <c r="I1261" s="4"/>
      <c r="J1261" s="4"/>
      <c r="K1261" s="4"/>
    </row>
    <row r="1262" spans="2:11" ht="13.5" x14ac:dyDescent="0.35">
      <c r="B1262" s="3">
        <v>43843</v>
      </c>
      <c r="C1262" s="2">
        <v>4.2</v>
      </c>
      <c r="D1262" s="2">
        <v>4.2</v>
      </c>
      <c r="E1262" s="2">
        <v>4189</v>
      </c>
      <c r="F1262" s="2">
        <v>4.1256000000000004</v>
      </c>
      <c r="G1262" s="2">
        <v>17282.1384</v>
      </c>
      <c r="H1262" s="21">
        <f t="shared" si="19"/>
        <v>0</v>
      </c>
      <c r="I1262" s="4"/>
      <c r="J1262" s="4"/>
      <c r="K1262" s="4"/>
    </row>
    <row r="1263" spans="2:11" ht="13.5" x14ac:dyDescent="0.35">
      <c r="B1263" s="3">
        <v>43845</v>
      </c>
      <c r="C1263" s="2">
        <v>4.24</v>
      </c>
      <c r="D1263" s="2">
        <v>4.24</v>
      </c>
      <c r="E1263" s="2">
        <v>8437</v>
      </c>
      <c r="F1263" s="2">
        <v>4.1413000000000002</v>
      </c>
      <c r="G1263" s="2">
        <v>34940.148099999999</v>
      </c>
      <c r="H1263" s="21">
        <f t="shared" si="19"/>
        <v>9.5238095238095316E-3</v>
      </c>
      <c r="I1263" s="4"/>
      <c r="J1263" s="4"/>
      <c r="K1263" s="4"/>
    </row>
    <row r="1264" spans="2:11" ht="13.5" x14ac:dyDescent="0.35">
      <c r="B1264" s="3">
        <v>43846</v>
      </c>
      <c r="C1264" s="2">
        <v>4.1900000000000004</v>
      </c>
      <c r="D1264" s="2">
        <v>4.1900000000000004</v>
      </c>
      <c r="E1264" s="2">
        <v>8110</v>
      </c>
      <c r="F1264" s="2">
        <v>4.1383000000000001</v>
      </c>
      <c r="G1264" s="2">
        <v>33561.612999999998</v>
      </c>
      <c r="H1264" s="21">
        <f t="shared" si="19"/>
        <v>-1.1792452830188637E-2</v>
      </c>
      <c r="I1264" s="4"/>
      <c r="J1264" s="4"/>
      <c r="K1264" s="4"/>
    </row>
    <row r="1265" spans="2:11" ht="13.5" x14ac:dyDescent="0.35">
      <c r="B1265" s="3">
        <v>43847</v>
      </c>
      <c r="C1265" s="2">
        <v>4.3</v>
      </c>
      <c r="D1265" s="2">
        <v>4.3</v>
      </c>
      <c r="E1265" s="2">
        <v>9486</v>
      </c>
      <c r="F1265" s="2">
        <v>4.2821999999999996</v>
      </c>
      <c r="G1265" s="2">
        <v>40620.949200000003</v>
      </c>
      <c r="H1265" s="21">
        <f t="shared" si="19"/>
        <v>2.6252983293555947E-2</v>
      </c>
      <c r="I1265" s="4"/>
      <c r="J1265" s="4"/>
      <c r="K1265" s="4"/>
    </row>
    <row r="1266" spans="2:11" ht="13.5" x14ac:dyDescent="0.35">
      <c r="B1266" s="3">
        <v>43850</v>
      </c>
      <c r="C1266" s="2">
        <v>4.3</v>
      </c>
      <c r="D1266" s="2">
        <v>4.3</v>
      </c>
      <c r="E1266" s="2">
        <v>2722</v>
      </c>
      <c r="F1266" s="2">
        <v>4.3019999999999996</v>
      </c>
      <c r="G1266" s="2">
        <v>11710.044</v>
      </c>
      <c r="H1266" s="21">
        <f t="shared" si="19"/>
        <v>0</v>
      </c>
      <c r="I1266" s="4"/>
      <c r="J1266" s="4"/>
      <c r="K1266" s="4"/>
    </row>
    <row r="1267" spans="2:11" ht="13.5" x14ac:dyDescent="0.35">
      <c r="B1267" s="3">
        <v>43851</v>
      </c>
      <c r="C1267" s="2">
        <v>4.29</v>
      </c>
      <c r="D1267" s="2">
        <v>4.29</v>
      </c>
      <c r="E1267" s="2">
        <v>7845</v>
      </c>
      <c r="F1267" s="2">
        <v>4.2846000000000002</v>
      </c>
      <c r="G1267" s="2">
        <v>33612.686999999998</v>
      </c>
      <c r="H1267" s="21">
        <f t="shared" si="19"/>
        <v>-2.3255813953487877E-3</v>
      </c>
      <c r="I1267" s="4"/>
      <c r="J1267" s="4"/>
      <c r="K1267" s="4"/>
    </row>
    <row r="1268" spans="2:11" ht="13.5" x14ac:dyDescent="0.35">
      <c r="B1268" s="3">
        <v>43852</v>
      </c>
      <c r="C1268" s="2">
        <v>4.28</v>
      </c>
      <c r="D1268" s="2">
        <v>4.28</v>
      </c>
      <c r="E1268" s="2">
        <v>1572</v>
      </c>
      <c r="F1268" s="2">
        <v>4.2118000000000002</v>
      </c>
      <c r="G1268" s="2">
        <v>6620.9495999999999</v>
      </c>
      <c r="H1268" s="21">
        <f t="shared" si="19"/>
        <v>-2.3310023310022811E-3</v>
      </c>
      <c r="I1268" s="4"/>
      <c r="J1268" s="4"/>
      <c r="K1268" s="4"/>
    </row>
    <row r="1269" spans="2:11" ht="13.5" x14ac:dyDescent="0.35">
      <c r="B1269" s="3">
        <v>43853</v>
      </c>
      <c r="C1269" s="2">
        <v>4.29</v>
      </c>
      <c r="D1269" s="2">
        <v>4.29</v>
      </c>
      <c r="E1269" s="2">
        <v>2843</v>
      </c>
      <c r="F1269" s="2">
        <v>4.2664999999999997</v>
      </c>
      <c r="G1269" s="2">
        <v>12129.6595</v>
      </c>
      <c r="H1269" s="21">
        <f t="shared" si="19"/>
        <v>2.3364485981307911E-3</v>
      </c>
      <c r="I1269" s="4"/>
      <c r="J1269" s="4"/>
      <c r="K1269" s="4"/>
    </row>
    <row r="1270" spans="2:11" ht="13.5" x14ac:dyDescent="0.35">
      <c r="B1270" s="3">
        <v>43854</v>
      </c>
      <c r="C1270" s="2">
        <v>4.4000000000000004</v>
      </c>
      <c r="D1270" s="2">
        <v>4.4000000000000004</v>
      </c>
      <c r="E1270" s="2">
        <v>26458</v>
      </c>
      <c r="F1270" s="2">
        <v>4.3823999999999996</v>
      </c>
      <c r="G1270" s="2">
        <v>115949.5392</v>
      </c>
      <c r="H1270" s="21">
        <f t="shared" si="19"/>
        <v>2.5641025641025716E-2</v>
      </c>
      <c r="I1270" s="4"/>
      <c r="J1270" s="4"/>
      <c r="K1270" s="4"/>
    </row>
    <row r="1271" spans="2:11" ht="13.5" x14ac:dyDescent="0.35">
      <c r="B1271" s="3">
        <v>43857</v>
      </c>
      <c r="C1271" s="2">
        <v>4.4000000000000004</v>
      </c>
      <c r="D1271" s="2">
        <v>4.4000000000000004</v>
      </c>
      <c r="E1271" s="2">
        <v>12290</v>
      </c>
      <c r="F1271" s="2">
        <v>4.4000000000000004</v>
      </c>
      <c r="G1271" s="2">
        <v>54076</v>
      </c>
      <c r="H1271" s="21">
        <f t="shared" si="19"/>
        <v>0</v>
      </c>
      <c r="I1271" s="4"/>
      <c r="J1271" s="4"/>
      <c r="K1271" s="4"/>
    </row>
    <row r="1272" spans="2:11" ht="13.5" x14ac:dyDescent="0.35">
      <c r="B1272" s="3">
        <v>43858</v>
      </c>
      <c r="C1272" s="2">
        <v>4.4000000000000004</v>
      </c>
      <c r="D1272" s="2">
        <v>4.4000000000000004</v>
      </c>
      <c r="E1272" s="2">
        <v>11965</v>
      </c>
      <c r="F1272" s="2">
        <v>4.2747999999999999</v>
      </c>
      <c r="G1272" s="2">
        <v>51147.982000000004</v>
      </c>
      <c r="H1272" s="21">
        <f t="shared" si="19"/>
        <v>0</v>
      </c>
      <c r="I1272" s="4"/>
      <c r="J1272" s="4"/>
      <c r="K1272" s="4"/>
    </row>
    <row r="1273" spans="2:11" ht="13.5" x14ac:dyDescent="0.35">
      <c r="B1273" s="3">
        <v>43859</v>
      </c>
      <c r="C1273" s="2">
        <v>4.38</v>
      </c>
      <c r="D1273" s="2">
        <v>4.38</v>
      </c>
      <c r="E1273" s="2">
        <v>1010</v>
      </c>
      <c r="F1273" s="2">
        <v>4.3007999999999997</v>
      </c>
      <c r="G1273" s="2">
        <v>4343.808</v>
      </c>
      <c r="H1273" s="21">
        <f t="shared" si="19"/>
        <v>-4.5454545454546502E-3</v>
      </c>
      <c r="I1273" s="4"/>
      <c r="J1273" s="4"/>
      <c r="K1273" s="4"/>
    </row>
    <row r="1274" spans="2:11" ht="13.5" x14ac:dyDescent="0.35">
      <c r="B1274" s="3">
        <v>43860</v>
      </c>
      <c r="C1274" s="2">
        <v>4.3</v>
      </c>
      <c r="D1274" s="2">
        <v>4.3</v>
      </c>
      <c r="E1274" s="2">
        <v>9060</v>
      </c>
      <c r="F1274" s="2">
        <v>4.3057999999999996</v>
      </c>
      <c r="G1274" s="2">
        <v>39010.548000000003</v>
      </c>
      <c r="H1274" s="21">
        <f t="shared" si="19"/>
        <v>-1.8264840182648418E-2</v>
      </c>
      <c r="I1274" s="4"/>
      <c r="J1274" s="4"/>
      <c r="K1274" s="4"/>
    </row>
    <row r="1275" spans="2:11" ht="13.5" x14ac:dyDescent="0.35">
      <c r="B1275" s="3">
        <v>43861</v>
      </c>
      <c r="C1275" s="2">
        <v>4.4000000000000004</v>
      </c>
      <c r="D1275" s="2">
        <v>4.4000000000000004</v>
      </c>
      <c r="E1275" s="2">
        <v>4588</v>
      </c>
      <c r="F1275" s="2">
        <v>4.3512000000000004</v>
      </c>
      <c r="G1275" s="2">
        <v>19963.3056</v>
      </c>
      <c r="H1275" s="21">
        <f t="shared" si="19"/>
        <v>2.3255813953488497E-2</v>
      </c>
      <c r="I1275" s="4"/>
      <c r="J1275" s="4"/>
      <c r="K1275" s="4"/>
    </row>
    <row r="1276" spans="2:11" ht="13.5" x14ac:dyDescent="0.35">
      <c r="B1276" s="3">
        <v>43864</v>
      </c>
      <c r="C1276" s="2">
        <v>4.4400000000000004</v>
      </c>
      <c r="D1276" s="2">
        <v>4.4400000000000004</v>
      </c>
      <c r="E1276" s="2">
        <v>13772</v>
      </c>
      <c r="F1276" s="2">
        <v>4.3109000000000002</v>
      </c>
      <c r="G1276" s="2">
        <v>59369.714800000002</v>
      </c>
      <c r="H1276" s="21">
        <f t="shared" si="19"/>
        <v>9.0909090909090974E-3</v>
      </c>
      <c r="I1276" s="4"/>
      <c r="J1276" s="4"/>
      <c r="K1276" s="4"/>
    </row>
    <row r="1277" spans="2:11" ht="13.5" x14ac:dyDescent="0.35">
      <c r="B1277" s="3">
        <v>43865</v>
      </c>
      <c r="C1277" s="2">
        <v>4.4000000000000004</v>
      </c>
      <c r="D1277" s="2">
        <v>4.4000000000000004</v>
      </c>
      <c r="E1277" s="2">
        <v>8492</v>
      </c>
      <c r="F1277" s="2">
        <v>4.3941999999999997</v>
      </c>
      <c r="G1277" s="2">
        <v>37315.546399999999</v>
      </c>
      <c r="H1277" s="21">
        <f t="shared" si="19"/>
        <v>-9.0090090090090159E-3</v>
      </c>
      <c r="I1277" s="4"/>
      <c r="J1277" s="4"/>
      <c r="K1277" s="4"/>
    </row>
    <row r="1278" spans="2:11" ht="13.5" x14ac:dyDescent="0.35">
      <c r="B1278" s="3">
        <v>43866</v>
      </c>
      <c r="C1278" s="2">
        <v>4.3</v>
      </c>
      <c r="D1278" s="2">
        <v>4.3</v>
      </c>
      <c r="E1278" s="2">
        <v>18455</v>
      </c>
      <c r="F1278" s="2">
        <v>4.2937000000000003</v>
      </c>
      <c r="G1278" s="2">
        <v>79240.233500000002</v>
      </c>
      <c r="H1278" s="21">
        <f t="shared" si="19"/>
        <v>-2.2727272727272846E-2</v>
      </c>
      <c r="I1278" s="4"/>
      <c r="J1278" s="4"/>
      <c r="K1278" s="4"/>
    </row>
    <row r="1279" spans="2:11" ht="13.5" x14ac:dyDescent="0.35">
      <c r="B1279" s="3">
        <v>43867</v>
      </c>
      <c r="C1279" s="2">
        <v>4.38</v>
      </c>
      <c r="D1279" s="2">
        <v>4.38</v>
      </c>
      <c r="E1279" s="2">
        <v>16169</v>
      </c>
      <c r="F1279" s="2">
        <v>4.2206000000000001</v>
      </c>
      <c r="G1279" s="2">
        <v>68242.881399999998</v>
      </c>
      <c r="H1279" s="21">
        <f t="shared" si="19"/>
        <v>1.8604651162790715E-2</v>
      </c>
      <c r="I1279" s="4"/>
      <c r="J1279" s="4"/>
      <c r="K1279" s="4"/>
    </row>
    <row r="1280" spans="2:11" ht="13.5" x14ac:dyDescent="0.35">
      <c r="B1280" s="3">
        <v>43868</v>
      </c>
      <c r="C1280" s="2">
        <v>4.3</v>
      </c>
      <c r="D1280" s="2">
        <v>4.3</v>
      </c>
      <c r="E1280" s="2">
        <v>3935</v>
      </c>
      <c r="F1280" s="2">
        <v>4.2953000000000001</v>
      </c>
      <c r="G1280" s="2">
        <v>16902.005499999999</v>
      </c>
      <c r="H1280" s="21">
        <f t="shared" si="19"/>
        <v>-1.8264840182648418E-2</v>
      </c>
      <c r="I1280" s="4"/>
      <c r="J1280" s="4"/>
      <c r="K1280" s="4"/>
    </row>
    <row r="1281" spans="2:11" ht="13.5" x14ac:dyDescent="0.35">
      <c r="B1281" s="3">
        <v>43871</v>
      </c>
      <c r="C1281" s="2">
        <v>4.34</v>
      </c>
      <c r="D1281" s="2">
        <v>4.34</v>
      </c>
      <c r="E1281" s="2">
        <v>9438</v>
      </c>
      <c r="F1281" s="2">
        <v>4.3055000000000003</v>
      </c>
      <c r="G1281" s="2">
        <v>40635.309000000001</v>
      </c>
      <c r="H1281" s="21">
        <f t="shared" si="19"/>
        <v>9.3023255813953574E-3</v>
      </c>
      <c r="I1281" s="4"/>
      <c r="J1281" s="4"/>
      <c r="K1281" s="4"/>
    </row>
    <row r="1282" spans="2:11" ht="13.5" x14ac:dyDescent="0.35">
      <c r="B1282" s="3">
        <v>43872</v>
      </c>
      <c r="C1282" s="2">
        <v>4.3</v>
      </c>
      <c r="D1282" s="2">
        <v>4.3</v>
      </c>
      <c r="E1282" s="2">
        <v>9060</v>
      </c>
      <c r="F1282" s="2">
        <v>4.2645</v>
      </c>
      <c r="G1282" s="2">
        <v>38636.370000000003</v>
      </c>
      <c r="H1282" s="21">
        <f t="shared" si="19"/>
        <v>-9.2165898617511607E-3</v>
      </c>
      <c r="I1282" s="4"/>
      <c r="J1282" s="4"/>
      <c r="K1282" s="4"/>
    </row>
    <row r="1283" spans="2:11" ht="13.5" x14ac:dyDescent="0.35">
      <c r="B1283" s="3">
        <v>43873</v>
      </c>
      <c r="C1283" s="2">
        <v>4.28</v>
      </c>
      <c r="D1283" s="2">
        <v>4.28</v>
      </c>
      <c r="E1283" s="2">
        <v>7720</v>
      </c>
      <c r="F1283" s="2">
        <v>4.2652999999999999</v>
      </c>
      <c r="G1283" s="2">
        <v>32928.116000000002</v>
      </c>
      <c r="H1283" s="21">
        <f t="shared" si="19"/>
        <v>-4.6511627906975755E-3</v>
      </c>
      <c r="I1283" s="4"/>
      <c r="J1283" s="4"/>
      <c r="K1283" s="4"/>
    </row>
    <row r="1284" spans="2:11" ht="13.5" x14ac:dyDescent="0.35">
      <c r="B1284" s="3">
        <v>43874</v>
      </c>
      <c r="C1284" s="2">
        <v>4.22</v>
      </c>
      <c r="D1284" s="2">
        <v>4.22</v>
      </c>
      <c r="E1284" s="2">
        <v>21608</v>
      </c>
      <c r="F1284" s="2">
        <v>4.2244999999999999</v>
      </c>
      <c r="G1284" s="2">
        <v>91282.995999999999</v>
      </c>
      <c r="H1284" s="21">
        <f t="shared" si="19"/>
        <v>-1.4018691588785163E-2</v>
      </c>
      <c r="I1284" s="4"/>
      <c r="J1284" s="4"/>
      <c r="K1284" s="4"/>
    </row>
    <row r="1285" spans="2:11" ht="13.5" x14ac:dyDescent="0.35">
      <c r="B1285" s="3">
        <v>43875</v>
      </c>
      <c r="C1285" s="2">
        <v>4.2</v>
      </c>
      <c r="D1285" s="2">
        <v>4.2</v>
      </c>
      <c r="E1285" s="2">
        <v>49617</v>
      </c>
      <c r="F1285" s="2">
        <v>4.1932</v>
      </c>
      <c r="G1285" s="2">
        <v>208054.00440000001</v>
      </c>
      <c r="H1285" s="21">
        <f t="shared" si="19"/>
        <v>-4.7393364928908941E-3</v>
      </c>
      <c r="I1285" s="4"/>
      <c r="J1285" s="4"/>
      <c r="K1285" s="4"/>
    </row>
    <row r="1286" spans="2:11" ht="13.5" x14ac:dyDescent="0.35">
      <c r="B1286" s="3">
        <v>43878</v>
      </c>
      <c r="C1286" s="2">
        <v>4.32</v>
      </c>
      <c r="D1286" s="2">
        <v>4.32</v>
      </c>
      <c r="E1286" s="2">
        <v>19416</v>
      </c>
      <c r="F1286" s="2">
        <v>4.3117000000000001</v>
      </c>
      <c r="G1286" s="2">
        <v>83715.967199999999</v>
      </c>
      <c r="H1286" s="21">
        <f t="shared" si="19"/>
        <v>2.8571428571428595E-2</v>
      </c>
      <c r="I1286" s="4"/>
      <c r="J1286" s="4"/>
      <c r="K1286" s="4"/>
    </row>
    <row r="1287" spans="2:11" ht="13.5" x14ac:dyDescent="0.35">
      <c r="B1287" s="3">
        <v>43879</v>
      </c>
      <c r="C1287" s="2">
        <v>4.43</v>
      </c>
      <c r="D1287" s="2">
        <v>4.43</v>
      </c>
      <c r="E1287" s="2">
        <v>17514</v>
      </c>
      <c r="F1287" s="2">
        <v>4.38</v>
      </c>
      <c r="G1287" s="2">
        <v>76711.320000000007</v>
      </c>
      <c r="H1287" s="21">
        <f t="shared" ref="H1287:H1350" si="20">(D1287-D1286)/D1286</f>
        <v>2.546296296296283E-2</v>
      </c>
      <c r="I1287" s="4"/>
      <c r="J1287" s="4"/>
      <c r="K1287" s="4"/>
    </row>
    <row r="1288" spans="2:11" ht="13.5" x14ac:dyDescent="0.35">
      <c r="B1288" s="3">
        <v>43880</v>
      </c>
      <c r="C1288" s="2">
        <v>4.62</v>
      </c>
      <c r="D1288" s="2">
        <v>4.62</v>
      </c>
      <c r="E1288" s="2">
        <v>97439</v>
      </c>
      <c r="F1288" s="2">
        <v>4.5175000000000001</v>
      </c>
      <c r="G1288" s="2">
        <v>440180.6825</v>
      </c>
      <c r="H1288" s="21">
        <f t="shared" si="20"/>
        <v>4.2889390519187449E-2</v>
      </c>
      <c r="I1288" s="4"/>
      <c r="J1288" s="4"/>
      <c r="K1288" s="4"/>
    </row>
    <row r="1289" spans="2:11" ht="13.5" x14ac:dyDescent="0.35">
      <c r="B1289" s="3">
        <v>43881</v>
      </c>
      <c r="C1289" s="2">
        <v>4.75</v>
      </c>
      <c r="D1289" s="2">
        <v>4.75</v>
      </c>
      <c r="E1289" s="2">
        <v>179920</v>
      </c>
      <c r="F1289" s="2">
        <v>4.6875</v>
      </c>
      <c r="G1289" s="2">
        <v>843375</v>
      </c>
      <c r="H1289" s="21">
        <f t="shared" si="20"/>
        <v>2.8138528138528116E-2</v>
      </c>
      <c r="I1289" s="4"/>
      <c r="J1289" s="4"/>
      <c r="K1289" s="4"/>
    </row>
    <row r="1290" spans="2:11" ht="13.5" x14ac:dyDescent="0.35">
      <c r="B1290" s="3">
        <v>43882</v>
      </c>
      <c r="C1290" s="2">
        <v>4.75</v>
      </c>
      <c r="D1290" s="2">
        <v>4.75</v>
      </c>
      <c r="E1290" s="2">
        <v>55123</v>
      </c>
      <c r="F1290" s="2">
        <v>4.7121000000000004</v>
      </c>
      <c r="G1290" s="2">
        <v>259745.0883</v>
      </c>
      <c r="H1290" s="21">
        <f t="shared" si="20"/>
        <v>0</v>
      </c>
      <c r="I1290" s="4"/>
      <c r="J1290" s="4"/>
      <c r="K1290" s="4"/>
    </row>
    <row r="1291" spans="2:11" ht="13.5" x14ac:dyDescent="0.35">
      <c r="B1291" s="3">
        <v>43885</v>
      </c>
      <c r="C1291" s="2">
        <v>4.72</v>
      </c>
      <c r="D1291" s="2">
        <v>4.72</v>
      </c>
      <c r="E1291" s="2">
        <v>17406</v>
      </c>
      <c r="F1291" s="2">
        <v>4.7293000000000003</v>
      </c>
      <c r="G1291" s="2">
        <v>82318.195800000001</v>
      </c>
      <c r="H1291" s="21">
        <f t="shared" si="20"/>
        <v>-6.3157894736842633E-3</v>
      </c>
      <c r="I1291" s="4"/>
      <c r="J1291" s="4"/>
      <c r="K1291" s="4"/>
    </row>
    <row r="1292" spans="2:11" ht="13.5" x14ac:dyDescent="0.35">
      <c r="B1292" s="3">
        <v>43886</v>
      </c>
      <c r="C1292" s="2">
        <v>4.6100000000000003</v>
      </c>
      <c r="D1292" s="2">
        <v>4.6100000000000003</v>
      </c>
      <c r="E1292" s="2">
        <v>37610</v>
      </c>
      <c r="F1292" s="2">
        <v>4.6173999999999999</v>
      </c>
      <c r="G1292" s="2">
        <v>173660.41399999999</v>
      </c>
      <c r="H1292" s="21">
        <f t="shared" si="20"/>
        <v>-2.3305084745762594E-2</v>
      </c>
      <c r="I1292" s="4"/>
      <c r="J1292" s="4"/>
      <c r="K1292" s="4"/>
    </row>
    <row r="1293" spans="2:11" ht="13.5" x14ac:dyDescent="0.35">
      <c r="B1293" s="3">
        <v>43887</v>
      </c>
      <c r="C1293" s="2">
        <v>4.5999999999999996</v>
      </c>
      <c r="D1293" s="2">
        <v>4.5999999999999996</v>
      </c>
      <c r="E1293" s="2">
        <v>4455</v>
      </c>
      <c r="F1293" s="2">
        <v>4.6162999999999998</v>
      </c>
      <c r="G1293" s="2">
        <v>20565.6165</v>
      </c>
      <c r="H1293" s="21">
        <f t="shared" si="20"/>
        <v>-2.1691973969632699E-3</v>
      </c>
      <c r="I1293" s="4"/>
      <c r="J1293" s="4"/>
      <c r="K1293" s="4"/>
    </row>
    <row r="1294" spans="2:11" ht="13.5" x14ac:dyDescent="0.35">
      <c r="B1294" s="3">
        <v>43888</v>
      </c>
      <c r="C1294" s="2">
        <v>4.54</v>
      </c>
      <c r="D1294" s="2">
        <v>4.54</v>
      </c>
      <c r="E1294" s="2">
        <v>9280</v>
      </c>
      <c r="F1294" s="2">
        <v>4.5011000000000001</v>
      </c>
      <c r="G1294" s="2">
        <v>41770.207999999999</v>
      </c>
      <c r="H1294" s="21">
        <f t="shared" si="20"/>
        <v>-1.3043478260869481E-2</v>
      </c>
      <c r="I1294" s="4"/>
      <c r="J1294" s="4"/>
      <c r="K1294" s="4"/>
    </row>
    <row r="1295" spans="2:11" ht="13.5" x14ac:dyDescent="0.35">
      <c r="B1295" s="3">
        <v>43889</v>
      </c>
      <c r="C1295" s="2">
        <v>4.54</v>
      </c>
      <c r="D1295" s="2">
        <v>4.54</v>
      </c>
      <c r="E1295" s="2">
        <v>6876</v>
      </c>
      <c r="F1295" s="2">
        <v>4.5429000000000004</v>
      </c>
      <c r="G1295" s="2">
        <v>31236.9804</v>
      </c>
      <c r="H1295" s="21">
        <f t="shared" si="20"/>
        <v>0</v>
      </c>
      <c r="I1295" s="4"/>
      <c r="J1295" s="4"/>
      <c r="K1295" s="4"/>
    </row>
    <row r="1296" spans="2:11" ht="13.5" x14ac:dyDescent="0.35">
      <c r="B1296" s="3">
        <v>43892</v>
      </c>
      <c r="C1296" s="2">
        <v>4.5999999999999996</v>
      </c>
      <c r="D1296" s="2">
        <v>4.5999999999999996</v>
      </c>
      <c r="E1296" s="2">
        <v>7321</v>
      </c>
      <c r="F1296" s="2">
        <v>4.5533999999999999</v>
      </c>
      <c r="G1296" s="2">
        <v>33335.441400000003</v>
      </c>
      <c r="H1296" s="21">
        <f t="shared" si="20"/>
        <v>1.3215859030836918E-2</v>
      </c>
      <c r="I1296" s="4"/>
      <c r="J1296" s="4"/>
      <c r="K1296" s="4"/>
    </row>
    <row r="1297" spans="2:11" ht="13.5" x14ac:dyDescent="0.35">
      <c r="B1297" s="3">
        <v>43893</v>
      </c>
      <c r="C1297" s="2">
        <v>4.59</v>
      </c>
      <c r="D1297" s="2">
        <v>4.59</v>
      </c>
      <c r="E1297" s="2">
        <v>5815</v>
      </c>
      <c r="F1297" s="2">
        <v>4.5857000000000001</v>
      </c>
      <c r="G1297" s="2">
        <v>26665.845499999999</v>
      </c>
      <c r="H1297" s="21">
        <f t="shared" si="20"/>
        <v>-2.1739130434782145E-3</v>
      </c>
      <c r="I1297" s="4"/>
      <c r="J1297" s="4"/>
      <c r="K1297" s="4"/>
    </row>
    <row r="1298" spans="2:11" ht="13.5" x14ac:dyDescent="0.35">
      <c r="B1298" s="3">
        <v>43894</v>
      </c>
      <c r="C1298" s="2">
        <v>4.58</v>
      </c>
      <c r="D1298" s="2">
        <v>4.58</v>
      </c>
      <c r="E1298" s="2">
        <v>16391</v>
      </c>
      <c r="F1298" s="2">
        <v>4.5183</v>
      </c>
      <c r="G1298" s="2">
        <v>74059.455300000001</v>
      </c>
      <c r="H1298" s="21">
        <f t="shared" si="20"/>
        <v>-2.1786492374727207E-3</v>
      </c>
      <c r="I1298" s="4"/>
      <c r="J1298" s="4"/>
      <c r="K1298" s="4"/>
    </row>
    <row r="1299" spans="2:11" ht="13.5" x14ac:dyDescent="0.35">
      <c r="B1299" s="3">
        <v>43895</v>
      </c>
      <c r="C1299" s="2">
        <v>4.55</v>
      </c>
      <c r="D1299" s="2">
        <v>4.55</v>
      </c>
      <c r="E1299" s="2">
        <v>11311</v>
      </c>
      <c r="F1299" s="2">
        <v>4.5571000000000002</v>
      </c>
      <c r="G1299" s="2">
        <v>51545.358099999998</v>
      </c>
      <c r="H1299" s="21">
        <f t="shared" si="20"/>
        <v>-6.550218340611408E-3</v>
      </c>
      <c r="I1299" s="4"/>
      <c r="J1299" s="4"/>
      <c r="K1299" s="4"/>
    </row>
    <row r="1300" spans="2:11" ht="13.5" x14ac:dyDescent="0.35">
      <c r="B1300" s="3">
        <v>43896</v>
      </c>
      <c r="C1300" s="2">
        <v>4.5</v>
      </c>
      <c r="D1300" s="2">
        <v>4.5</v>
      </c>
      <c r="E1300" s="2">
        <v>12817</v>
      </c>
      <c r="F1300" s="2">
        <v>4.4966999999999997</v>
      </c>
      <c r="G1300" s="2">
        <v>57634.2039</v>
      </c>
      <c r="H1300" s="21">
        <f t="shared" si="20"/>
        <v>-1.098901098901095E-2</v>
      </c>
      <c r="I1300" s="4"/>
      <c r="J1300" s="4"/>
      <c r="K1300" s="4"/>
    </row>
    <row r="1301" spans="2:11" ht="13.5" x14ac:dyDescent="0.35">
      <c r="B1301" s="3">
        <v>43899</v>
      </c>
      <c r="C1301" s="2">
        <v>4.37</v>
      </c>
      <c r="D1301" s="2">
        <v>4.37</v>
      </c>
      <c r="E1301" s="2">
        <v>17422</v>
      </c>
      <c r="F1301" s="2">
        <v>4.3765000000000001</v>
      </c>
      <c r="G1301" s="2">
        <v>76247.383000000002</v>
      </c>
      <c r="H1301" s="21">
        <f t="shared" si="20"/>
        <v>-2.8888888888888867E-2</v>
      </c>
      <c r="I1301" s="4"/>
      <c r="J1301" s="4"/>
      <c r="K1301" s="4"/>
    </row>
    <row r="1302" spans="2:11" ht="13.5" x14ac:dyDescent="0.35">
      <c r="B1302" s="3">
        <v>43900</v>
      </c>
      <c r="C1302" s="2">
        <v>4.3</v>
      </c>
      <c r="D1302" s="2">
        <v>4.3</v>
      </c>
      <c r="E1302" s="2">
        <v>7381</v>
      </c>
      <c r="F1302" s="2">
        <v>4.2995999999999999</v>
      </c>
      <c r="G1302" s="2">
        <v>31735.347600000001</v>
      </c>
      <c r="H1302" s="21">
        <f t="shared" si="20"/>
        <v>-1.6018306636155669E-2</v>
      </c>
      <c r="I1302" s="4"/>
      <c r="J1302" s="4"/>
      <c r="K1302" s="4"/>
    </row>
    <row r="1303" spans="2:11" ht="13.5" x14ac:dyDescent="0.35">
      <c r="B1303" s="3">
        <v>43901</v>
      </c>
      <c r="C1303" s="2">
        <v>4.55</v>
      </c>
      <c r="D1303" s="2">
        <v>4.55</v>
      </c>
      <c r="E1303" s="2">
        <v>8966</v>
      </c>
      <c r="F1303" s="2">
        <v>4.3841999999999999</v>
      </c>
      <c r="G1303" s="2">
        <v>39308.737200000003</v>
      </c>
      <c r="H1303" s="21">
        <f t="shared" si="20"/>
        <v>5.8139534883720929E-2</v>
      </c>
      <c r="I1303" s="4"/>
      <c r="J1303" s="4"/>
      <c r="K1303" s="4"/>
    </row>
    <row r="1304" spans="2:11" ht="13.5" x14ac:dyDescent="0.35">
      <c r="B1304" s="3">
        <v>43902</v>
      </c>
      <c r="C1304" s="2">
        <v>4.42</v>
      </c>
      <c r="D1304" s="2">
        <v>4.42</v>
      </c>
      <c r="E1304" s="2">
        <v>8456</v>
      </c>
      <c r="F1304" s="2">
        <v>4.4211999999999998</v>
      </c>
      <c r="G1304" s="2">
        <v>37385.667200000004</v>
      </c>
      <c r="H1304" s="21">
        <f t="shared" si="20"/>
        <v>-2.857142857142855E-2</v>
      </c>
      <c r="I1304" s="4"/>
      <c r="J1304" s="4"/>
      <c r="K1304" s="4"/>
    </row>
    <row r="1305" spans="2:11" ht="13.5" x14ac:dyDescent="0.35">
      <c r="B1305" s="3">
        <v>43903</v>
      </c>
      <c r="C1305" s="2">
        <v>4.2699999999999996</v>
      </c>
      <c r="D1305" s="2">
        <v>4.2699999999999996</v>
      </c>
      <c r="E1305" s="2">
        <v>6528</v>
      </c>
      <c r="F1305" s="2">
        <v>4.2680999999999996</v>
      </c>
      <c r="G1305" s="2">
        <v>27862.156800000001</v>
      </c>
      <c r="H1305" s="21">
        <f t="shared" si="20"/>
        <v>-3.3936651583710488E-2</v>
      </c>
      <c r="I1305" s="4"/>
      <c r="J1305" s="4"/>
      <c r="K1305" s="4"/>
    </row>
    <row r="1306" spans="2:11" ht="13.5" x14ac:dyDescent="0.35">
      <c r="B1306" s="3">
        <v>43906</v>
      </c>
      <c r="C1306" s="2">
        <v>4.1500000000000004</v>
      </c>
      <c r="D1306" s="2">
        <v>4.1500000000000004</v>
      </c>
      <c r="E1306" s="2">
        <v>0</v>
      </c>
      <c r="F1306" s="2">
        <v>0</v>
      </c>
      <c r="G1306" s="2">
        <v>0</v>
      </c>
      <c r="H1306" s="21">
        <f t="shared" si="20"/>
        <v>-2.8103044496486939E-2</v>
      </c>
      <c r="I1306" s="4"/>
      <c r="J1306" s="4"/>
      <c r="K1306" s="4"/>
    </row>
    <row r="1307" spans="2:11" ht="13.5" x14ac:dyDescent="0.35">
      <c r="B1307" s="3">
        <v>43907</v>
      </c>
      <c r="C1307" s="2">
        <v>3.97</v>
      </c>
      <c r="D1307" s="2">
        <v>3.97</v>
      </c>
      <c r="E1307" s="2">
        <v>20066</v>
      </c>
      <c r="F1307" s="2">
        <v>3.9802</v>
      </c>
      <c r="G1307" s="2">
        <v>79866.693199999994</v>
      </c>
      <c r="H1307" s="21">
        <f t="shared" si="20"/>
        <v>-4.3373493975903649E-2</v>
      </c>
      <c r="I1307" s="4"/>
      <c r="J1307" s="4"/>
      <c r="K1307" s="4"/>
    </row>
    <row r="1308" spans="2:11" ht="13.5" x14ac:dyDescent="0.35">
      <c r="B1308" s="3">
        <v>43908</v>
      </c>
      <c r="C1308" s="2">
        <v>4</v>
      </c>
      <c r="D1308" s="2">
        <v>4</v>
      </c>
      <c r="E1308" s="2">
        <v>66411</v>
      </c>
      <c r="F1308" s="2">
        <v>3.9319999999999999</v>
      </c>
      <c r="G1308" s="2">
        <v>261128.052</v>
      </c>
      <c r="H1308" s="21">
        <f t="shared" si="20"/>
        <v>7.5566750629722425E-3</v>
      </c>
      <c r="I1308" s="4"/>
      <c r="J1308" s="4"/>
      <c r="K1308" s="4"/>
    </row>
    <row r="1309" spans="2:11" ht="13.5" x14ac:dyDescent="0.35">
      <c r="B1309" s="3">
        <v>43909</v>
      </c>
      <c r="C1309" s="2">
        <v>4</v>
      </c>
      <c r="D1309" s="2">
        <v>4</v>
      </c>
      <c r="E1309" s="2">
        <v>1001</v>
      </c>
      <c r="F1309" s="2">
        <v>3.9451000000000001</v>
      </c>
      <c r="G1309" s="2">
        <v>3949.0450999999998</v>
      </c>
      <c r="H1309" s="21">
        <f t="shared" si="20"/>
        <v>0</v>
      </c>
      <c r="I1309" s="4"/>
      <c r="J1309" s="4"/>
      <c r="K1309" s="4"/>
    </row>
    <row r="1310" spans="2:11" ht="13.5" x14ac:dyDescent="0.35">
      <c r="B1310" s="3">
        <v>43913</v>
      </c>
      <c r="C1310" s="2">
        <v>4.08</v>
      </c>
      <c r="D1310" s="2">
        <v>4.08</v>
      </c>
      <c r="E1310" s="2">
        <v>5351</v>
      </c>
      <c r="F1310" s="2">
        <v>4.0933999999999999</v>
      </c>
      <c r="G1310" s="2">
        <v>21903.7834</v>
      </c>
      <c r="H1310" s="21">
        <f t="shared" si="20"/>
        <v>2.0000000000000018E-2</v>
      </c>
      <c r="I1310" s="4"/>
      <c r="J1310" s="4"/>
      <c r="K1310" s="4"/>
    </row>
    <row r="1311" spans="2:11" ht="13.5" x14ac:dyDescent="0.35">
      <c r="B1311" s="3">
        <v>43914</v>
      </c>
      <c r="C1311" s="2">
        <v>4.2</v>
      </c>
      <c r="D1311" s="2">
        <v>4.2</v>
      </c>
      <c r="E1311" s="2">
        <v>2003</v>
      </c>
      <c r="F1311" s="2">
        <v>4.1677999999999997</v>
      </c>
      <c r="G1311" s="2">
        <v>8348.1034</v>
      </c>
      <c r="H1311" s="21">
        <f t="shared" si="20"/>
        <v>2.9411764705882377E-2</v>
      </c>
      <c r="I1311" s="4"/>
      <c r="J1311" s="4"/>
      <c r="K1311" s="4"/>
    </row>
    <row r="1312" spans="2:11" ht="13.5" x14ac:dyDescent="0.35">
      <c r="B1312" s="3">
        <v>43915</v>
      </c>
      <c r="C1312" s="2">
        <v>4.1900000000000004</v>
      </c>
      <c r="D1312" s="2">
        <v>4.1900000000000004</v>
      </c>
      <c r="E1312" s="2">
        <v>1131</v>
      </c>
      <c r="F1312" s="2">
        <v>4.1856</v>
      </c>
      <c r="G1312" s="2">
        <v>4733.9135999999999</v>
      </c>
      <c r="H1312" s="21">
        <f t="shared" si="20"/>
        <v>-2.38095238095233E-3</v>
      </c>
      <c r="I1312" s="4"/>
      <c r="J1312" s="4"/>
      <c r="K1312" s="4"/>
    </row>
    <row r="1313" spans="2:11" ht="13.5" x14ac:dyDescent="0.35">
      <c r="B1313" s="3">
        <v>43916</v>
      </c>
      <c r="C1313" s="2">
        <v>4.24</v>
      </c>
      <c r="D1313" s="2">
        <v>4.24</v>
      </c>
      <c r="E1313" s="2">
        <v>202</v>
      </c>
      <c r="F1313" s="2">
        <v>4.2401</v>
      </c>
      <c r="G1313" s="2">
        <v>856.50019999999995</v>
      </c>
      <c r="H1313" s="21">
        <f t="shared" si="20"/>
        <v>1.1933174224343632E-2</v>
      </c>
      <c r="I1313" s="4"/>
      <c r="J1313" s="4"/>
      <c r="K1313" s="4"/>
    </row>
    <row r="1314" spans="2:11" ht="13.5" x14ac:dyDescent="0.35">
      <c r="B1314" s="3">
        <v>43917</v>
      </c>
      <c r="C1314" s="2">
        <v>4.12</v>
      </c>
      <c r="D1314" s="2">
        <v>4.12</v>
      </c>
      <c r="E1314" s="2">
        <v>479</v>
      </c>
      <c r="F1314" s="2">
        <v>4.1715</v>
      </c>
      <c r="G1314" s="2">
        <v>1998.1485</v>
      </c>
      <c r="H1314" s="21">
        <f t="shared" si="20"/>
        <v>-2.8301886792452855E-2</v>
      </c>
      <c r="I1314" s="4"/>
      <c r="J1314" s="4"/>
      <c r="K1314" s="4"/>
    </row>
    <row r="1315" spans="2:11" ht="13.5" x14ac:dyDescent="0.35">
      <c r="B1315" s="3">
        <v>43920</v>
      </c>
      <c r="C1315" s="2">
        <v>4.1100000000000003</v>
      </c>
      <c r="D1315" s="2">
        <v>4.1100000000000003</v>
      </c>
      <c r="E1315" s="2">
        <v>9994</v>
      </c>
      <c r="F1315" s="2">
        <v>4.0038999999999998</v>
      </c>
      <c r="G1315" s="2">
        <v>40014.976600000002</v>
      </c>
      <c r="H1315" s="21">
        <f t="shared" si="20"/>
        <v>-2.4271844660193657E-3</v>
      </c>
      <c r="I1315" s="4"/>
      <c r="J1315" s="4"/>
      <c r="K1315" s="4"/>
    </row>
    <row r="1316" spans="2:11" ht="13.5" x14ac:dyDescent="0.35">
      <c r="B1316" s="3">
        <v>43921</v>
      </c>
      <c r="C1316" s="2">
        <v>4.1100000000000003</v>
      </c>
      <c r="D1316" s="2">
        <v>4.1100000000000003</v>
      </c>
      <c r="E1316" s="2">
        <v>66</v>
      </c>
      <c r="F1316" s="2">
        <v>4.1694000000000004</v>
      </c>
      <c r="G1316" s="2">
        <v>275.18040000000002</v>
      </c>
      <c r="H1316" s="21">
        <f t="shared" si="20"/>
        <v>0</v>
      </c>
      <c r="I1316" s="4"/>
      <c r="J1316" s="4"/>
      <c r="K1316" s="4"/>
    </row>
    <row r="1317" spans="2:11" ht="13.5" x14ac:dyDescent="0.35">
      <c r="B1317" s="3">
        <v>43922</v>
      </c>
      <c r="C1317" s="2">
        <v>4.13</v>
      </c>
      <c r="D1317" s="2">
        <v>4.13</v>
      </c>
      <c r="E1317" s="2">
        <v>10883</v>
      </c>
      <c r="F1317" s="2">
        <v>4.0090000000000003</v>
      </c>
      <c r="G1317" s="2">
        <v>43629.947</v>
      </c>
      <c r="H1317" s="21">
        <f t="shared" si="20"/>
        <v>4.8661800486616965E-3</v>
      </c>
      <c r="I1317" s="4"/>
      <c r="J1317" s="4"/>
      <c r="K1317" s="4"/>
    </row>
    <row r="1318" spans="2:11" ht="13.5" x14ac:dyDescent="0.35">
      <c r="B1318" s="3">
        <v>43923</v>
      </c>
      <c r="C1318" s="2">
        <v>4.01</v>
      </c>
      <c r="D1318" s="2">
        <v>4.01</v>
      </c>
      <c r="E1318" s="2">
        <v>1511</v>
      </c>
      <c r="F1318" s="2">
        <v>4.0101000000000004</v>
      </c>
      <c r="G1318" s="2">
        <v>6059.2610999999997</v>
      </c>
      <c r="H1318" s="21">
        <f t="shared" si="20"/>
        <v>-2.9055690072639251E-2</v>
      </c>
      <c r="I1318" s="4"/>
      <c r="J1318" s="4"/>
      <c r="K1318" s="4"/>
    </row>
    <row r="1319" spans="2:11" ht="13.5" x14ac:dyDescent="0.35">
      <c r="B1319" s="3">
        <v>43924</v>
      </c>
      <c r="C1319" s="2">
        <v>3.99</v>
      </c>
      <c r="D1319" s="2">
        <v>3.99</v>
      </c>
      <c r="E1319" s="2">
        <v>782</v>
      </c>
      <c r="F1319" s="2">
        <v>3.9777999999999998</v>
      </c>
      <c r="G1319" s="2">
        <v>3110.6396</v>
      </c>
      <c r="H1319" s="21">
        <f t="shared" si="20"/>
        <v>-4.9875311720697195E-3</v>
      </c>
      <c r="I1319" s="4"/>
      <c r="J1319" s="4"/>
      <c r="K1319" s="4"/>
    </row>
    <row r="1320" spans="2:11" ht="13.5" x14ac:dyDescent="0.35">
      <c r="B1320" s="3">
        <v>43927</v>
      </c>
      <c r="C1320" s="2">
        <v>3.88</v>
      </c>
      <c r="D1320" s="2">
        <v>3.88</v>
      </c>
      <c r="E1320" s="2">
        <v>1872</v>
      </c>
      <c r="F1320" s="2">
        <v>3.9</v>
      </c>
      <c r="G1320" s="2">
        <v>7300.8</v>
      </c>
      <c r="H1320" s="21">
        <f t="shared" si="20"/>
        <v>-2.7568922305764489E-2</v>
      </c>
      <c r="I1320" s="4"/>
      <c r="J1320" s="4"/>
      <c r="K1320" s="4"/>
    </row>
    <row r="1321" spans="2:11" ht="13.5" x14ac:dyDescent="0.35">
      <c r="B1321" s="3">
        <v>43928</v>
      </c>
      <c r="C1321" s="2">
        <v>3.9</v>
      </c>
      <c r="D1321" s="2">
        <v>3.9</v>
      </c>
      <c r="E1321" s="2">
        <v>1501</v>
      </c>
      <c r="F1321" s="2">
        <v>3.8344</v>
      </c>
      <c r="G1321" s="2">
        <v>5755.4344000000001</v>
      </c>
      <c r="H1321" s="21">
        <f t="shared" si="20"/>
        <v>5.1546391752577371E-3</v>
      </c>
      <c r="I1321" s="4"/>
      <c r="J1321" s="4"/>
      <c r="K1321" s="4"/>
    </row>
    <row r="1322" spans="2:11" ht="13.5" x14ac:dyDescent="0.35">
      <c r="B1322" s="3">
        <v>43929</v>
      </c>
      <c r="C1322" s="2">
        <v>3.8</v>
      </c>
      <c r="D1322" s="2">
        <v>3.8</v>
      </c>
      <c r="E1322" s="2">
        <v>12830</v>
      </c>
      <c r="F1322" s="2">
        <v>3.8231999999999999</v>
      </c>
      <c r="G1322" s="2">
        <v>49051.656000000003</v>
      </c>
      <c r="H1322" s="21">
        <f t="shared" si="20"/>
        <v>-2.5641025641025664E-2</v>
      </c>
      <c r="I1322" s="4"/>
      <c r="J1322" s="4"/>
      <c r="K1322" s="4"/>
    </row>
    <row r="1323" spans="2:11" ht="13.5" x14ac:dyDescent="0.35">
      <c r="B1323" s="3">
        <v>43934</v>
      </c>
      <c r="C1323" s="2">
        <v>3.85</v>
      </c>
      <c r="D1323" s="2">
        <v>3.85</v>
      </c>
      <c r="E1323" s="2">
        <v>4556</v>
      </c>
      <c r="F1323" s="2">
        <v>3.8115999999999999</v>
      </c>
      <c r="G1323" s="2">
        <v>17365.649600000001</v>
      </c>
      <c r="H1323" s="21">
        <f t="shared" si="20"/>
        <v>1.3157894736842176E-2</v>
      </c>
      <c r="I1323" s="4"/>
      <c r="J1323" s="4"/>
      <c r="K1323" s="4"/>
    </row>
    <row r="1324" spans="2:11" ht="13.5" x14ac:dyDescent="0.35">
      <c r="B1324" s="3">
        <v>43935</v>
      </c>
      <c r="C1324" s="2">
        <v>3.89</v>
      </c>
      <c r="D1324" s="2">
        <v>3.89</v>
      </c>
      <c r="E1324" s="2">
        <v>1672</v>
      </c>
      <c r="F1324" s="2">
        <v>3.8571</v>
      </c>
      <c r="G1324" s="2">
        <v>6449.0712000000003</v>
      </c>
      <c r="H1324" s="21">
        <f t="shared" si="20"/>
        <v>1.0389610389610398E-2</v>
      </c>
      <c r="I1324" s="4"/>
      <c r="J1324" s="4"/>
      <c r="K1324" s="4"/>
    </row>
    <row r="1325" spans="2:11" ht="13.5" x14ac:dyDescent="0.35">
      <c r="B1325" s="3">
        <v>43936</v>
      </c>
      <c r="C1325" s="2">
        <v>3.87</v>
      </c>
      <c r="D1325" s="2">
        <v>3.87</v>
      </c>
      <c r="E1325" s="2">
        <v>3390</v>
      </c>
      <c r="F1325" s="2">
        <v>3.8298999999999999</v>
      </c>
      <c r="G1325" s="2">
        <v>12983.361000000001</v>
      </c>
      <c r="H1325" s="21">
        <f t="shared" si="20"/>
        <v>-5.1413881748072028E-3</v>
      </c>
      <c r="I1325" s="4"/>
      <c r="J1325" s="4"/>
      <c r="K1325" s="4"/>
    </row>
    <row r="1326" spans="2:11" ht="13.5" x14ac:dyDescent="0.35">
      <c r="B1326" s="3">
        <v>43937</v>
      </c>
      <c r="C1326" s="2">
        <v>3.95</v>
      </c>
      <c r="D1326" s="2">
        <v>3.95</v>
      </c>
      <c r="E1326" s="2">
        <v>7941</v>
      </c>
      <c r="F1326" s="2">
        <v>3.9072</v>
      </c>
      <c r="G1326" s="2">
        <v>31027.075199999999</v>
      </c>
      <c r="H1326" s="21">
        <f t="shared" si="20"/>
        <v>2.0671834625323016E-2</v>
      </c>
      <c r="I1326" s="4"/>
      <c r="J1326" s="4"/>
      <c r="K1326" s="4"/>
    </row>
    <row r="1327" spans="2:11" ht="13.5" x14ac:dyDescent="0.35">
      <c r="B1327" s="3">
        <v>43938</v>
      </c>
      <c r="C1327" s="2">
        <v>3.95</v>
      </c>
      <c r="D1327" s="2">
        <v>3.95</v>
      </c>
      <c r="E1327" s="2">
        <v>468</v>
      </c>
      <c r="F1327" s="2">
        <v>3.8428</v>
      </c>
      <c r="G1327" s="2">
        <v>1798.4304</v>
      </c>
      <c r="H1327" s="21">
        <f t="shared" si="20"/>
        <v>0</v>
      </c>
      <c r="I1327" s="4"/>
      <c r="J1327" s="4"/>
      <c r="K1327" s="4"/>
    </row>
    <row r="1328" spans="2:11" ht="13.5" x14ac:dyDescent="0.35">
      <c r="B1328" s="3">
        <v>43941</v>
      </c>
      <c r="C1328" s="2">
        <v>3.98</v>
      </c>
      <c r="D1328" s="2">
        <v>3.98</v>
      </c>
      <c r="E1328" s="2">
        <v>6852</v>
      </c>
      <c r="F1328" s="2">
        <v>3.8534000000000002</v>
      </c>
      <c r="G1328" s="2">
        <v>26403.496800000001</v>
      </c>
      <c r="H1328" s="21">
        <f t="shared" si="20"/>
        <v>7.5949367088607098E-3</v>
      </c>
      <c r="I1328" s="4"/>
      <c r="J1328" s="4"/>
      <c r="K1328" s="4"/>
    </row>
    <row r="1329" spans="2:11" ht="13.5" x14ac:dyDescent="0.35">
      <c r="B1329" s="3">
        <v>43942</v>
      </c>
      <c r="C1329" s="2">
        <v>3.97</v>
      </c>
      <c r="D1329" s="2">
        <v>3.97</v>
      </c>
      <c r="E1329" s="2">
        <v>2791</v>
      </c>
      <c r="F1329" s="2">
        <v>3.8837999999999999</v>
      </c>
      <c r="G1329" s="2">
        <v>10839.685799999999</v>
      </c>
      <c r="H1329" s="21">
        <f t="shared" si="20"/>
        <v>-2.512562814070298E-3</v>
      </c>
      <c r="I1329" s="4"/>
      <c r="J1329" s="4"/>
      <c r="K1329" s="4"/>
    </row>
    <row r="1330" spans="2:11" ht="13.5" x14ac:dyDescent="0.35">
      <c r="B1330" s="3">
        <v>43943</v>
      </c>
      <c r="C1330" s="2">
        <v>3.94</v>
      </c>
      <c r="D1330" s="2">
        <v>3.94</v>
      </c>
      <c r="E1330" s="2">
        <v>6270</v>
      </c>
      <c r="F1330" s="2">
        <v>3.8972000000000002</v>
      </c>
      <c r="G1330" s="2">
        <v>24435.444</v>
      </c>
      <c r="H1330" s="21">
        <f t="shared" si="20"/>
        <v>-7.5566750629723544E-3</v>
      </c>
      <c r="I1330" s="4"/>
      <c r="J1330" s="4"/>
      <c r="K1330" s="4"/>
    </row>
    <row r="1331" spans="2:11" ht="13.5" x14ac:dyDescent="0.35">
      <c r="B1331" s="3">
        <v>43944</v>
      </c>
      <c r="C1331" s="2">
        <v>3.93</v>
      </c>
      <c r="D1331" s="2">
        <v>3.93</v>
      </c>
      <c r="E1331" s="2">
        <v>2831</v>
      </c>
      <c r="F1331" s="2">
        <v>3.8378000000000001</v>
      </c>
      <c r="G1331" s="2">
        <v>10864.811799999999</v>
      </c>
      <c r="H1331" s="21">
        <f t="shared" si="20"/>
        <v>-2.5380710659897937E-3</v>
      </c>
      <c r="I1331" s="4"/>
      <c r="J1331" s="4"/>
      <c r="K1331" s="4"/>
    </row>
    <row r="1332" spans="2:11" ht="13.5" x14ac:dyDescent="0.35">
      <c r="B1332" s="3">
        <v>43945</v>
      </c>
      <c r="C1332" s="2">
        <v>3.9</v>
      </c>
      <c r="D1332" s="2">
        <v>3.9</v>
      </c>
      <c r="E1332" s="2">
        <v>2162</v>
      </c>
      <c r="F1332" s="2">
        <v>3.8589000000000002</v>
      </c>
      <c r="G1332" s="2">
        <v>8342.9418000000005</v>
      </c>
      <c r="H1332" s="21">
        <f t="shared" si="20"/>
        <v>-7.633587786259605E-3</v>
      </c>
      <c r="I1332" s="4"/>
      <c r="J1332" s="4"/>
      <c r="K1332" s="4"/>
    </row>
    <row r="1333" spans="2:11" ht="13.5" x14ac:dyDescent="0.35">
      <c r="B1333" s="3">
        <v>43948</v>
      </c>
      <c r="C1333" s="2">
        <v>3.9</v>
      </c>
      <c r="D1333" s="2">
        <v>3.9</v>
      </c>
      <c r="E1333" s="2">
        <v>8822</v>
      </c>
      <c r="F1333" s="2">
        <v>3.7976999999999999</v>
      </c>
      <c r="G1333" s="2">
        <v>33503.309399999998</v>
      </c>
      <c r="H1333" s="21">
        <f t="shared" si="20"/>
        <v>0</v>
      </c>
      <c r="I1333" s="4"/>
      <c r="J1333" s="4"/>
      <c r="K1333" s="4"/>
    </row>
    <row r="1334" spans="2:11" ht="13.5" x14ac:dyDescent="0.35">
      <c r="B1334" s="3">
        <v>43949</v>
      </c>
      <c r="C1334" s="2">
        <v>3.89</v>
      </c>
      <c r="D1334" s="2">
        <v>3.89</v>
      </c>
      <c r="E1334" s="2">
        <v>9199</v>
      </c>
      <c r="F1334" s="2">
        <v>3.8008000000000002</v>
      </c>
      <c r="G1334" s="2">
        <v>34963.559200000003</v>
      </c>
      <c r="H1334" s="21">
        <f t="shared" si="20"/>
        <v>-2.5641025641025095E-3</v>
      </c>
      <c r="I1334" s="4"/>
      <c r="J1334" s="4"/>
      <c r="K1334" s="4"/>
    </row>
    <row r="1335" spans="2:11" ht="13.5" x14ac:dyDescent="0.35">
      <c r="B1335" s="3">
        <v>43950</v>
      </c>
      <c r="C1335" s="2">
        <v>3.94</v>
      </c>
      <c r="D1335" s="2">
        <v>3.94</v>
      </c>
      <c r="E1335" s="2">
        <v>542</v>
      </c>
      <c r="F1335" s="2">
        <v>3.9260999999999999</v>
      </c>
      <c r="G1335" s="2">
        <v>2127.9461999999999</v>
      </c>
      <c r="H1335" s="21">
        <f t="shared" si="20"/>
        <v>1.2853470437017948E-2</v>
      </c>
      <c r="I1335" s="4"/>
      <c r="J1335" s="4"/>
      <c r="K1335" s="4"/>
    </row>
    <row r="1336" spans="2:11" ht="13.5" x14ac:dyDescent="0.35">
      <c r="B1336" s="3">
        <v>43951</v>
      </c>
      <c r="C1336" s="2">
        <v>3.93</v>
      </c>
      <c r="D1336" s="2">
        <v>3.93</v>
      </c>
      <c r="E1336" s="2">
        <v>691</v>
      </c>
      <c r="F1336" s="2">
        <v>3.8862000000000001</v>
      </c>
      <c r="G1336" s="2">
        <v>2685.3642</v>
      </c>
      <c r="H1336" s="21">
        <f t="shared" si="20"/>
        <v>-2.5380710659897937E-3</v>
      </c>
      <c r="I1336" s="4"/>
      <c r="J1336" s="4"/>
      <c r="K1336" s="4"/>
    </row>
    <row r="1337" spans="2:11" ht="13.5" x14ac:dyDescent="0.35">
      <c r="B1337" s="3">
        <v>43955</v>
      </c>
      <c r="C1337" s="2">
        <v>3.91</v>
      </c>
      <c r="D1337" s="2">
        <v>3.91</v>
      </c>
      <c r="E1337" s="2">
        <v>480</v>
      </c>
      <c r="F1337" s="2">
        <v>3.8308</v>
      </c>
      <c r="G1337" s="2">
        <v>1838.7840000000001</v>
      </c>
      <c r="H1337" s="21">
        <f t="shared" si="20"/>
        <v>-5.0890585241730327E-3</v>
      </c>
      <c r="I1337" s="4"/>
      <c r="J1337" s="4"/>
      <c r="K1337" s="4"/>
    </row>
    <row r="1338" spans="2:11" ht="13.5" x14ac:dyDescent="0.35">
      <c r="B1338" s="3">
        <v>43956</v>
      </c>
      <c r="C1338" s="2">
        <v>3.9</v>
      </c>
      <c r="D1338" s="2">
        <v>3.9</v>
      </c>
      <c r="E1338" s="2">
        <v>1365</v>
      </c>
      <c r="F1338" s="2">
        <v>3.8513000000000002</v>
      </c>
      <c r="G1338" s="2">
        <v>5257.0245000000004</v>
      </c>
      <c r="H1338" s="21">
        <f t="shared" si="20"/>
        <v>-2.5575447570333068E-3</v>
      </c>
      <c r="I1338" s="4"/>
      <c r="J1338" s="4"/>
      <c r="K1338" s="4"/>
    </row>
    <row r="1339" spans="2:11" ht="13.5" x14ac:dyDescent="0.35">
      <c r="B1339" s="3">
        <v>43957</v>
      </c>
      <c r="C1339" s="2">
        <v>3.97</v>
      </c>
      <c r="D1339" s="2">
        <v>3.97</v>
      </c>
      <c r="E1339" s="2">
        <v>1219</v>
      </c>
      <c r="F1339" s="2">
        <v>3.7988</v>
      </c>
      <c r="G1339" s="2">
        <v>4630.7371999999996</v>
      </c>
      <c r="H1339" s="21">
        <f t="shared" si="20"/>
        <v>1.7948717948718024E-2</v>
      </c>
      <c r="I1339" s="4"/>
      <c r="J1339" s="4"/>
      <c r="K1339" s="4"/>
    </row>
    <row r="1340" spans="2:11" ht="13.5" x14ac:dyDescent="0.35">
      <c r="B1340" s="3">
        <v>43958</v>
      </c>
      <c r="C1340" s="2">
        <v>3.86</v>
      </c>
      <c r="D1340" s="2">
        <v>3.86</v>
      </c>
      <c r="E1340" s="2">
        <v>6135</v>
      </c>
      <c r="F1340" s="2">
        <v>3.8864000000000001</v>
      </c>
      <c r="G1340" s="2">
        <v>23843.063999999998</v>
      </c>
      <c r="H1340" s="21">
        <f t="shared" si="20"/>
        <v>-2.7707808564231818E-2</v>
      </c>
      <c r="I1340" s="4"/>
      <c r="J1340" s="4"/>
      <c r="K1340" s="4"/>
    </row>
    <row r="1341" spans="2:11" ht="13.5" x14ac:dyDescent="0.35">
      <c r="B1341" s="3">
        <v>43959</v>
      </c>
      <c r="C1341" s="2">
        <v>3.92</v>
      </c>
      <c r="D1341" s="2">
        <v>3.92</v>
      </c>
      <c r="E1341" s="2">
        <v>34657</v>
      </c>
      <c r="F1341" s="2">
        <v>3.7982</v>
      </c>
      <c r="G1341" s="2">
        <v>131634.21739999999</v>
      </c>
      <c r="H1341" s="21">
        <f t="shared" si="20"/>
        <v>1.5544041450777216E-2</v>
      </c>
      <c r="I1341" s="4"/>
      <c r="J1341" s="4"/>
      <c r="K1341" s="4"/>
    </row>
    <row r="1342" spans="2:11" ht="13.5" x14ac:dyDescent="0.35">
      <c r="B1342" s="3">
        <v>43962</v>
      </c>
      <c r="C1342" s="2">
        <v>4</v>
      </c>
      <c r="D1342" s="2">
        <v>4</v>
      </c>
      <c r="E1342" s="2">
        <v>1</v>
      </c>
      <c r="F1342" s="2">
        <v>4</v>
      </c>
      <c r="G1342" s="2">
        <v>4</v>
      </c>
      <c r="H1342" s="21">
        <f t="shared" si="20"/>
        <v>2.0408163265306142E-2</v>
      </c>
      <c r="I1342" s="4"/>
      <c r="J1342" s="4"/>
      <c r="K1342" s="4"/>
    </row>
    <row r="1343" spans="2:11" ht="13.5" x14ac:dyDescent="0.35">
      <c r="B1343" s="3">
        <v>43963</v>
      </c>
      <c r="C1343" s="2">
        <v>4</v>
      </c>
      <c r="D1343" s="2">
        <v>4</v>
      </c>
      <c r="E1343" s="2">
        <v>12843</v>
      </c>
      <c r="F1343" s="2">
        <v>4.0155000000000003</v>
      </c>
      <c r="G1343" s="2">
        <v>51571.066500000001</v>
      </c>
      <c r="H1343" s="21">
        <f t="shared" si="20"/>
        <v>0</v>
      </c>
      <c r="I1343" s="4"/>
      <c r="J1343" s="4"/>
      <c r="K1343" s="4"/>
    </row>
    <row r="1344" spans="2:11" ht="13.5" x14ac:dyDescent="0.35">
      <c r="B1344" s="3">
        <v>43964</v>
      </c>
      <c r="C1344" s="2">
        <v>3.99</v>
      </c>
      <c r="D1344" s="2">
        <v>3.99</v>
      </c>
      <c r="E1344" s="2">
        <v>2203</v>
      </c>
      <c r="F1344" s="2">
        <v>4.0087999999999999</v>
      </c>
      <c r="G1344" s="2">
        <v>8831.3863999999994</v>
      </c>
      <c r="H1344" s="21">
        <f t="shared" si="20"/>
        <v>-2.4999999999999467E-3</v>
      </c>
      <c r="I1344" s="4"/>
      <c r="J1344" s="4"/>
      <c r="K1344" s="4"/>
    </row>
    <row r="1345" spans="2:11" ht="13.5" x14ac:dyDescent="0.35">
      <c r="B1345" s="3">
        <v>43965</v>
      </c>
      <c r="C1345" s="2">
        <v>4.05</v>
      </c>
      <c r="D1345" s="2">
        <v>4.05</v>
      </c>
      <c r="E1345" s="2">
        <v>8911</v>
      </c>
      <c r="F1345" s="2">
        <v>3.9643999999999999</v>
      </c>
      <c r="G1345" s="2">
        <v>35326.768400000001</v>
      </c>
      <c r="H1345" s="21">
        <f t="shared" si="20"/>
        <v>1.5037593984962308E-2</v>
      </c>
      <c r="I1345" s="4"/>
      <c r="J1345" s="4"/>
      <c r="K1345" s="4"/>
    </row>
    <row r="1346" spans="2:11" ht="13.5" x14ac:dyDescent="0.35">
      <c r="B1346" s="3">
        <v>43966</v>
      </c>
      <c r="C1346" s="2">
        <v>4</v>
      </c>
      <c r="D1346" s="2">
        <v>4</v>
      </c>
      <c r="E1346" s="2">
        <v>14448</v>
      </c>
      <c r="F1346" s="2">
        <v>3.9453999999999998</v>
      </c>
      <c r="G1346" s="2">
        <v>57003.139199999998</v>
      </c>
      <c r="H1346" s="21">
        <f t="shared" si="20"/>
        <v>-1.2345679012345635E-2</v>
      </c>
      <c r="I1346" s="4"/>
      <c r="J1346" s="4"/>
      <c r="K1346" s="4"/>
    </row>
    <row r="1347" spans="2:11" ht="13.5" x14ac:dyDescent="0.35">
      <c r="B1347" s="3">
        <v>43969</v>
      </c>
      <c r="C1347" s="2">
        <v>3.99</v>
      </c>
      <c r="D1347" s="2">
        <v>3.99</v>
      </c>
      <c r="E1347" s="2">
        <v>861</v>
      </c>
      <c r="F1347" s="2">
        <v>3.9737</v>
      </c>
      <c r="G1347" s="2">
        <v>3421.3557000000001</v>
      </c>
      <c r="H1347" s="21">
        <f t="shared" si="20"/>
        <v>-2.4999999999999467E-3</v>
      </c>
      <c r="I1347" s="4"/>
      <c r="J1347" s="4"/>
      <c r="K1347" s="4"/>
    </row>
    <row r="1348" spans="2:11" ht="13.5" x14ac:dyDescent="0.35">
      <c r="B1348" s="3">
        <v>43970</v>
      </c>
      <c r="C1348" s="2">
        <v>3.99</v>
      </c>
      <c r="D1348" s="2">
        <v>3.99</v>
      </c>
      <c r="E1348" s="2">
        <v>1696</v>
      </c>
      <c r="F1348" s="2">
        <v>3.9201999999999999</v>
      </c>
      <c r="G1348" s="2">
        <v>6648.6592000000001</v>
      </c>
      <c r="H1348" s="21">
        <f t="shared" si="20"/>
        <v>0</v>
      </c>
      <c r="I1348" s="4"/>
      <c r="J1348" s="4"/>
      <c r="K1348" s="4"/>
    </row>
    <row r="1349" spans="2:11" ht="13.5" x14ac:dyDescent="0.35">
      <c r="B1349" s="3">
        <v>43971</v>
      </c>
      <c r="C1349" s="2">
        <v>3.99</v>
      </c>
      <c r="D1349" s="2">
        <v>3.99</v>
      </c>
      <c r="E1349" s="2">
        <v>269</v>
      </c>
      <c r="F1349" s="2">
        <v>3.9767999999999999</v>
      </c>
      <c r="G1349" s="2">
        <v>1069.7592</v>
      </c>
      <c r="H1349" s="21">
        <f t="shared" si="20"/>
        <v>0</v>
      </c>
      <c r="I1349" s="4"/>
      <c r="J1349" s="4"/>
      <c r="K1349" s="4"/>
    </row>
    <row r="1350" spans="2:11" ht="13.5" x14ac:dyDescent="0.35">
      <c r="B1350" s="3">
        <v>43972</v>
      </c>
      <c r="C1350" s="2">
        <v>3.99</v>
      </c>
      <c r="D1350" s="2">
        <v>3.99</v>
      </c>
      <c r="E1350" s="2">
        <v>3129</v>
      </c>
      <c r="F1350" s="2">
        <v>3.9470999999999998</v>
      </c>
      <c r="G1350" s="2">
        <v>12350.475899999999</v>
      </c>
      <c r="H1350" s="21">
        <f t="shared" si="20"/>
        <v>0</v>
      </c>
      <c r="I1350" s="4"/>
      <c r="J1350" s="4"/>
      <c r="K1350" s="4"/>
    </row>
    <row r="1351" spans="2:11" ht="13.5" x14ac:dyDescent="0.35">
      <c r="B1351" s="3">
        <v>43973</v>
      </c>
      <c r="C1351" s="2">
        <v>3.89</v>
      </c>
      <c r="D1351" s="2">
        <v>3.89</v>
      </c>
      <c r="E1351" s="2">
        <v>3405</v>
      </c>
      <c r="F1351" s="2">
        <v>3.8982999999999999</v>
      </c>
      <c r="G1351" s="2">
        <v>13273.711499999999</v>
      </c>
      <c r="H1351" s="21">
        <f t="shared" ref="H1351:H1414" si="21">(D1351-D1350)/D1350</f>
        <v>-2.5062656641604029E-2</v>
      </c>
      <c r="I1351" s="4"/>
      <c r="J1351" s="4"/>
      <c r="K1351" s="4"/>
    </row>
    <row r="1352" spans="2:11" ht="13.5" x14ac:dyDescent="0.35">
      <c r="B1352" s="3">
        <v>43977</v>
      </c>
      <c r="C1352" s="2">
        <v>3.9</v>
      </c>
      <c r="D1352" s="2">
        <v>3.9</v>
      </c>
      <c r="E1352" s="2">
        <v>2151</v>
      </c>
      <c r="F1352" s="2">
        <v>3.8946999999999998</v>
      </c>
      <c r="G1352" s="2">
        <v>8377.4997000000003</v>
      </c>
      <c r="H1352" s="21">
        <f t="shared" si="21"/>
        <v>2.5706940874035441E-3</v>
      </c>
      <c r="I1352" s="4"/>
      <c r="J1352" s="4"/>
      <c r="K1352" s="4"/>
    </row>
    <row r="1353" spans="2:11" ht="13.5" x14ac:dyDescent="0.35">
      <c r="B1353" s="3">
        <v>43978</v>
      </c>
      <c r="C1353" s="2">
        <v>3.89</v>
      </c>
      <c r="D1353" s="2">
        <v>3.89</v>
      </c>
      <c r="E1353" s="2">
        <v>42403</v>
      </c>
      <c r="F1353" s="2">
        <v>3.7917000000000001</v>
      </c>
      <c r="G1353" s="2">
        <v>160779.45509999999</v>
      </c>
      <c r="H1353" s="21">
        <f t="shared" si="21"/>
        <v>-2.5641025641025095E-3</v>
      </c>
      <c r="I1353" s="4"/>
      <c r="J1353" s="4"/>
      <c r="K1353" s="4"/>
    </row>
    <row r="1354" spans="2:11" ht="13.5" x14ac:dyDescent="0.35">
      <c r="B1354" s="3">
        <v>43979</v>
      </c>
      <c r="C1354" s="2">
        <v>3.9</v>
      </c>
      <c r="D1354" s="2">
        <v>3.9</v>
      </c>
      <c r="E1354" s="2">
        <v>14708</v>
      </c>
      <c r="F1354" s="2">
        <v>3.7824</v>
      </c>
      <c r="G1354" s="2">
        <v>55631.539199999999</v>
      </c>
      <c r="H1354" s="21">
        <f t="shared" si="21"/>
        <v>2.5706940874035441E-3</v>
      </c>
      <c r="I1354" s="4"/>
      <c r="J1354" s="4"/>
      <c r="K1354" s="4"/>
    </row>
    <row r="1355" spans="2:11" ht="13.5" x14ac:dyDescent="0.35">
      <c r="B1355" s="3">
        <v>43980</v>
      </c>
      <c r="C1355" s="2">
        <v>3.97</v>
      </c>
      <c r="D1355" s="2">
        <v>3.97</v>
      </c>
      <c r="E1355" s="2">
        <v>48799</v>
      </c>
      <c r="F1355" s="2">
        <v>3.7970999999999999</v>
      </c>
      <c r="G1355" s="2">
        <v>185294.68290000001</v>
      </c>
      <c r="H1355" s="21">
        <f t="shared" si="21"/>
        <v>1.7948717948718024E-2</v>
      </c>
      <c r="I1355" s="4"/>
      <c r="J1355" s="4"/>
      <c r="K1355" s="4"/>
    </row>
    <row r="1356" spans="2:11" ht="13.5" x14ac:dyDescent="0.35">
      <c r="B1356" s="3">
        <v>43983</v>
      </c>
      <c r="C1356" s="2">
        <v>3.94</v>
      </c>
      <c r="D1356" s="2">
        <v>3.94</v>
      </c>
      <c r="E1356" s="2">
        <v>24753</v>
      </c>
      <c r="F1356" s="2">
        <v>3.8831000000000002</v>
      </c>
      <c r="G1356" s="2">
        <v>96118.374299999996</v>
      </c>
      <c r="H1356" s="21">
        <f t="shared" si="21"/>
        <v>-7.5566750629723544E-3</v>
      </c>
      <c r="I1356" s="4"/>
      <c r="J1356" s="4"/>
      <c r="K1356" s="4"/>
    </row>
    <row r="1357" spans="2:11" ht="13.5" x14ac:dyDescent="0.35">
      <c r="B1357" s="3">
        <v>43984</v>
      </c>
      <c r="C1357" s="2">
        <v>4</v>
      </c>
      <c r="D1357" s="2">
        <v>4</v>
      </c>
      <c r="E1357" s="2">
        <v>30811</v>
      </c>
      <c r="F1357" s="2">
        <v>3.9268000000000001</v>
      </c>
      <c r="G1357" s="2">
        <v>120988.6348</v>
      </c>
      <c r="H1357" s="21">
        <f t="shared" si="21"/>
        <v>1.5228426395939101E-2</v>
      </c>
      <c r="I1357" s="4"/>
      <c r="J1357" s="4"/>
      <c r="K1357" s="4"/>
    </row>
    <row r="1358" spans="2:11" ht="13.5" x14ac:dyDescent="0.35">
      <c r="B1358" s="3">
        <v>43985</v>
      </c>
      <c r="C1358" s="2">
        <v>3.99</v>
      </c>
      <c r="D1358" s="2">
        <v>3.99</v>
      </c>
      <c r="E1358" s="2">
        <v>5633</v>
      </c>
      <c r="F1358" s="2">
        <v>3.9902000000000002</v>
      </c>
      <c r="G1358" s="2">
        <v>22476.796600000001</v>
      </c>
      <c r="H1358" s="21">
        <f t="shared" si="21"/>
        <v>-2.4999999999999467E-3</v>
      </c>
      <c r="I1358" s="4"/>
      <c r="J1358" s="4"/>
      <c r="K1358" s="4"/>
    </row>
    <row r="1359" spans="2:11" ht="13.5" x14ac:dyDescent="0.35">
      <c r="B1359" s="3">
        <v>43986</v>
      </c>
      <c r="C1359" s="2">
        <v>3.88</v>
      </c>
      <c r="D1359" s="2">
        <v>3.88</v>
      </c>
      <c r="E1359" s="2">
        <v>65892</v>
      </c>
      <c r="F1359" s="2">
        <v>3.8872</v>
      </c>
      <c r="G1359" s="2">
        <v>256135.3824</v>
      </c>
      <c r="H1359" s="21">
        <f t="shared" si="21"/>
        <v>-2.7568922305764489E-2</v>
      </c>
      <c r="I1359" s="4"/>
      <c r="J1359" s="4"/>
      <c r="K1359" s="4"/>
    </row>
    <row r="1360" spans="2:11" ht="13.5" x14ac:dyDescent="0.35">
      <c r="B1360" s="3">
        <v>43987</v>
      </c>
      <c r="C1360" s="2">
        <v>3.89</v>
      </c>
      <c r="D1360" s="2">
        <v>3.89</v>
      </c>
      <c r="E1360" s="2">
        <v>1760</v>
      </c>
      <c r="F1360" s="2">
        <v>3.8389000000000002</v>
      </c>
      <c r="G1360" s="2">
        <v>6756.4639999999999</v>
      </c>
      <c r="H1360" s="21">
        <f t="shared" si="21"/>
        <v>2.5773195876289258E-3</v>
      </c>
      <c r="I1360" s="4"/>
      <c r="J1360" s="4"/>
      <c r="K1360" s="4"/>
    </row>
    <row r="1361" spans="2:11" ht="13.5" x14ac:dyDescent="0.35">
      <c r="B1361" s="3">
        <v>43990</v>
      </c>
      <c r="C1361" s="2">
        <v>3.9</v>
      </c>
      <c r="D1361" s="2">
        <v>3.9</v>
      </c>
      <c r="E1361" s="2">
        <v>25200</v>
      </c>
      <c r="F1361" s="2">
        <v>3.8466999999999998</v>
      </c>
      <c r="G1361" s="2">
        <v>96936.84</v>
      </c>
      <c r="H1361" s="21">
        <f t="shared" si="21"/>
        <v>2.5706940874035441E-3</v>
      </c>
      <c r="I1361" s="4"/>
      <c r="J1361" s="4"/>
      <c r="K1361" s="4"/>
    </row>
    <row r="1362" spans="2:11" ht="13.5" x14ac:dyDescent="0.35">
      <c r="B1362" s="3">
        <v>43991</v>
      </c>
      <c r="C1362" s="2">
        <v>3.8</v>
      </c>
      <c r="D1362" s="2">
        <v>3.8</v>
      </c>
      <c r="E1362" s="2">
        <v>13436</v>
      </c>
      <c r="F1362" s="2">
        <v>3.8149000000000002</v>
      </c>
      <c r="G1362" s="2">
        <v>51256.996400000004</v>
      </c>
      <c r="H1362" s="21">
        <f t="shared" si="21"/>
        <v>-2.5641025641025664E-2</v>
      </c>
      <c r="I1362" s="4"/>
      <c r="J1362" s="4"/>
      <c r="K1362" s="4"/>
    </row>
    <row r="1363" spans="2:11" ht="13.5" x14ac:dyDescent="0.35">
      <c r="B1363" s="3">
        <v>43992</v>
      </c>
      <c r="C1363" s="2">
        <v>3.88</v>
      </c>
      <c r="D1363" s="2">
        <v>3.88</v>
      </c>
      <c r="E1363" s="2">
        <v>46724</v>
      </c>
      <c r="F1363" s="2">
        <v>3.8178999999999998</v>
      </c>
      <c r="G1363" s="2">
        <v>178387.55960000001</v>
      </c>
      <c r="H1363" s="21">
        <f t="shared" si="21"/>
        <v>2.1052631578947389E-2</v>
      </c>
      <c r="I1363" s="4"/>
      <c r="J1363" s="4"/>
      <c r="K1363" s="4"/>
    </row>
    <row r="1364" spans="2:11" ht="13.5" x14ac:dyDescent="0.35">
      <c r="B1364" s="3">
        <v>43993</v>
      </c>
      <c r="C1364" s="2">
        <v>3.88</v>
      </c>
      <c r="D1364" s="2">
        <v>3.88</v>
      </c>
      <c r="E1364" s="2">
        <v>36182</v>
      </c>
      <c r="F1364" s="2">
        <v>3.8308</v>
      </c>
      <c r="G1364" s="2">
        <v>138606.0056</v>
      </c>
      <c r="H1364" s="21">
        <f t="shared" si="21"/>
        <v>0</v>
      </c>
      <c r="I1364" s="4"/>
      <c r="J1364" s="4"/>
      <c r="K1364" s="4"/>
    </row>
    <row r="1365" spans="2:11" ht="13.5" x14ac:dyDescent="0.35">
      <c r="B1365" s="3">
        <v>43994</v>
      </c>
      <c r="C1365" s="2">
        <v>3.86</v>
      </c>
      <c r="D1365" s="2">
        <v>3.86</v>
      </c>
      <c r="E1365" s="2">
        <v>7721</v>
      </c>
      <c r="F1365" s="2">
        <v>3.8264</v>
      </c>
      <c r="G1365" s="2">
        <v>29543.634399999999</v>
      </c>
      <c r="H1365" s="21">
        <f t="shared" si="21"/>
        <v>-5.1546391752577371E-3</v>
      </c>
      <c r="I1365" s="4"/>
      <c r="J1365" s="4"/>
      <c r="K1365" s="4"/>
    </row>
    <row r="1366" spans="2:11" ht="13.5" x14ac:dyDescent="0.35">
      <c r="B1366" s="3">
        <v>43997</v>
      </c>
      <c r="C1366" s="2">
        <v>3.85</v>
      </c>
      <c r="D1366" s="2">
        <v>3.85</v>
      </c>
      <c r="E1366" s="2">
        <v>37875</v>
      </c>
      <c r="F1366" s="2">
        <v>3.8148</v>
      </c>
      <c r="G1366" s="2">
        <v>144485.54999999999</v>
      </c>
      <c r="H1366" s="21">
        <f t="shared" si="21"/>
        <v>-2.5906735751294787E-3</v>
      </c>
      <c r="I1366" s="4"/>
      <c r="J1366" s="4"/>
      <c r="K1366" s="4"/>
    </row>
    <row r="1367" spans="2:11" ht="13.5" x14ac:dyDescent="0.35">
      <c r="B1367" s="3">
        <v>43998</v>
      </c>
      <c r="C1367" s="2">
        <v>3.79</v>
      </c>
      <c r="D1367" s="2">
        <v>3.79</v>
      </c>
      <c r="E1367" s="2">
        <v>14663</v>
      </c>
      <c r="F1367" s="2">
        <v>3.7928000000000002</v>
      </c>
      <c r="G1367" s="2">
        <v>55613.826399999998</v>
      </c>
      <c r="H1367" s="21">
        <f t="shared" si="21"/>
        <v>-1.5584415584415598E-2</v>
      </c>
      <c r="I1367" s="4"/>
      <c r="J1367" s="4"/>
      <c r="K1367" s="4"/>
    </row>
    <row r="1368" spans="2:11" ht="13.5" x14ac:dyDescent="0.35">
      <c r="B1368" s="3">
        <v>43999</v>
      </c>
      <c r="C1368" s="2">
        <v>3.69</v>
      </c>
      <c r="D1368" s="2">
        <v>3.69</v>
      </c>
      <c r="E1368" s="2">
        <v>40739</v>
      </c>
      <c r="F1368" s="2">
        <v>3.726</v>
      </c>
      <c r="G1368" s="2">
        <v>151793.514</v>
      </c>
      <c r="H1368" s="21">
        <f t="shared" si="21"/>
        <v>-2.6385224274406354E-2</v>
      </c>
      <c r="I1368" s="4"/>
      <c r="J1368" s="4"/>
      <c r="K1368" s="4"/>
    </row>
    <row r="1369" spans="2:11" ht="13.5" x14ac:dyDescent="0.35">
      <c r="B1369" s="3">
        <v>44000</v>
      </c>
      <c r="C1369" s="2">
        <v>3.7</v>
      </c>
      <c r="D1369" s="2">
        <v>3.7</v>
      </c>
      <c r="E1369" s="2">
        <v>8048</v>
      </c>
      <c r="F1369" s="2">
        <v>3.6962999999999999</v>
      </c>
      <c r="G1369" s="2">
        <v>29747.822400000001</v>
      </c>
      <c r="H1369" s="21">
        <f t="shared" si="21"/>
        <v>2.7100271002710652E-3</v>
      </c>
      <c r="I1369" s="4"/>
      <c r="J1369" s="4"/>
      <c r="K1369" s="4"/>
    </row>
    <row r="1370" spans="2:11" ht="13.5" x14ac:dyDescent="0.35">
      <c r="B1370" s="3">
        <v>44001</v>
      </c>
      <c r="C1370" s="2">
        <v>3.69</v>
      </c>
      <c r="D1370" s="2">
        <v>3.69</v>
      </c>
      <c r="E1370" s="2">
        <v>3517</v>
      </c>
      <c r="F1370" s="2">
        <v>3.7130999999999998</v>
      </c>
      <c r="G1370" s="2">
        <v>13058.9727</v>
      </c>
      <c r="H1370" s="21">
        <f t="shared" si="21"/>
        <v>-2.7027027027027649E-3</v>
      </c>
      <c r="I1370" s="4"/>
      <c r="J1370" s="4"/>
      <c r="K1370" s="4"/>
    </row>
    <row r="1371" spans="2:11" ht="13.5" x14ac:dyDescent="0.35">
      <c r="B1371" s="3">
        <v>44004</v>
      </c>
      <c r="C1371" s="2">
        <v>3.72</v>
      </c>
      <c r="D1371" s="2">
        <v>3.72</v>
      </c>
      <c r="E1371" s="2">
        <v>14418</v>
      </c>
      <c r="F1371" s="2">
        <v>3.6606000000000001</v>
      </c>
      <c r="G1371" s="2">
        <v>52778.5308</v>
      </c>
      <c r="H1371" s="21">
        <f t="shared" si="21"/>
        <v>8.1300813008130749E-3</v>
      </c>
      <c r="I1371" s="4"/>
      <c r="J1371" s="4"/>
      <c r="K1371" s="4"/>
    </row>
    <row r="1372" spans="2:11" ht="13.5" x14ac:dyDescent="0.35">
      <c r="B1372" s="3">
        <v>44005</v>
      </c>
      <c r="C1372" s="2">
        <v>3.75</v>
      </c>
      <c r="D1372" s="2">
        <v>3.75</v>
      </c>
      <c r="E1372" s="2">
        <v>27038</v>
      </c>
      <c r="F1372" s="2">
        <v>3.7195</v>
      </c>
      <c r="G1372" s="2">
        <v>100567.841</v>
      </c>
      <c r="H1372" s="21">
        <f t="shared" si="21"/>
        <v>8.0645161290322058E-3</v>
      </c>
      <c r="I1372" s="4"/>
      <c r="J1372" s="4"/>
      <c r="K1372" s="4"/>
    </row>
    <row r="1373" spans="2:11" ht="13.5" x14ac:dyDescent="0.35">
      <c r="B1373" s="3">
        <v>44006</v>
      </c>
      <c r="C1373" s="2">
        <v>3.75</v>
      </c>
      <c r="D1373" s="2">
        <v>3.75</v>
      </c>
      <c r="E1373" s="2">
        <v>11742</v>
      </c>
      <c r="F1373" s="2">
        <v>3.6631999999999998</v>
      </c>
      <c r="G1373" s="2">
        <v>43013.294399999999</v>
      </c>
      <c r="H1373" s="21">
        <f t="shared" si="21"/>
        <v>0</v>
      </c>
      <c r="I1373" s="4"/>
      <c r="J1373" s="4"/>
      <c r="K1373" s="4"/>
    </row>
    <row r="1374" spans="2:11" ht="13.5" x14ac:dyDescent="0.35">
      <c r="B1374" s="3">
        <v>44007</v>
      </c>
      <c r="C1374" s="2">
        <v>3.63</v>
      </c>
      <c r="D1374" s="2">
        <v>3.63</v>
      </c>
      <c r="E1374" s="2">
        <v>54632</v>
      </c>
      <c r="F1374" s="2">
        <v>3.6013000000000002</v>
      </c>
      <c r="G1374" s="2">
        <v>196746.22159999999</v>
      </c>
      <c r="H1374" s="21">
        <f t="shared" si="21"/>
        <v>-3.2000000000000028E-2</v>
      </c>
      <c r="I1374" s="4"/>
      <c r="J1374" s="4"/>
      <c r="K1374" s="4"/>
    </row>
    <row r="1375" spans="2:11" ht="13.5" x14ac:dyDescent="0.35">
      <c r="B1375" s="3">
        <v>44008</v>
      </c>
      <c r="C1375" s="2">
        <v>3.64</v>
      </c>
      <c r="D1375" s="2">
        <v>3.64</v>
      </c>
      <c r="E1375" s="2">
        <v>2213</v>
      </c>
      <c r="F1375" s="2">
        <v>3.6217999999999999</v>
      </c>
      <c r="G1375" s="2">
        <v>8015.0433999999996</v>
      </c>
      <c r="H1375" s="21">
        <f t="shared" si="21"/>
        <v>2.7548209366391823E-3</v>
      </c>
      <c r="I1375" s="4"/>
      <c r="J1375" s="4"/>
      <c r="K1375" s="4"/>
    </row>
    <row r="1376" spans="2:11" ht="13.5" x14ac:dyDescent="0.35">
      <c r="B1376" s="3">
        <v>44011</v>
      </c>
      <c r="C1376" s="2">
        <v>3.6</v>
      </c>
      <c r="D1376" s="2">
        <v>3.6</v>
      </c>
      <c r="E1376" s="2">
        <v>8247</v>
      </c>
      <c r="F1376" s="2">
        <v>3.6034000000000002</v>
      </c>
      <c r="G1376" s="2">
        <v>29717.239799999999</v>
      </c>
      <c r="H1376" s="21">
        <f t="shared" si="21"/>
        <v>-1.0989010989010999E-2</v>
      </c>
      <c r="I1376" s="4"/>
      <c r="J1376" s="4"/>
      <c r="K1376" s="4"/>
    </row>
    <row r="1377" spans="2:11" ht="13.5" x14ac:dyDescent="0.35">
      <c r="B1377" s="3">
        <v>44012</v>
      </c>
      <c r="C1377" s="2">
        <v>3.6</v>
      </c>
      <c r="D1377" s="2">
        <v>3.6</v>
      </c>
      <c r="E1377" s="2">
        <v>16383</v>
      </c>
      <c r="F1377" s="2">
        <v>3.5461</v>
      </c>
      <c r="G1377" s="2">
        <v>58095.756300000001</v>
      </c>
      <c r="H1377" s="21">
        <f t="shared" si="21"/>
        <v>0</v>
      </c>
      <c r="I1377" s="4"/>
      <c r="J1377" s="4"/>
      <c r="K1377" s="4"/>
    </row>
    <row r="1378" spans="2:11" ht="13.5" x14ac:dyDescent="0.35">
      <c r="B1378" s="3">
        <v>44013</v>
      </c>
      <c r="C1378" s="2">
        <v>3.5</v>
      </c>
      <c r="D1378" s="2">
        <v>3.5</v>
      </c>
      <c r="E1378" s="2">
        <v>8981</v>
      </c>
      <c r="F1378" s="2">
        <v>3.5129999999999999</v>
      </c>
      <c r="G1378" s="2">
        <v>31550.253000000001</v>
      </c>
      <c r="H1378" s="21">
        <f t="shared" si="21"/>
        <v>-2.7777777777777801E-2</v>
      </c>
      <c r="I1378" s="4"/>
      <c r="J1378" s="4"/>
      <c r="K1378" s="4"/>
    </row>
    <row r="1379" spans="2:11" ht="13.5" x14ac:dyDescent="0.35">
      <c r="B1379" s="3">
        <v>44014</v>
      </c>
      <c r="C1379" s="2">
        <v>3.56</v>
      </c>
      <c r="D1379" s="2">
        <v>3.56</v>
      </c>
      <c r="E1379" s="2">
        <v>12309</v>
      </c>
      <c r="F1379" s="2">
        <v>3.5007999999999999</v>
      </c>
      <c r="G1379" s="2">
        <v>43091.347199999997</v>
      </c>
      <c r="H1379" s="21">
        <f t="shared" si="21"/>
        <v>1.7142857142857158E-2</v>
      </c>
      <c r="I1379" s="4"/>
      <c r="J1379" s="4"/>
      <c r="K1379" s="4"/>
    </row>
    <row r="1380" spans="2:11" ht="13.5" x14ac:dyDescent="0.35">
      <c r="B1380" s="3">
        <v>44015</v>
      </c>
      <c r="C1380" s="2">
        <v>3.55</v>
      </c>
      <c r="D1380" s="2">
        <v>3.55</v>
      </c>
      <c r="E1380" s="2">
        <v>16400</v>
      </c>
      <c r="F1380" s="2">
        <v>3.4983</v>
      </c>
      <c r="G1380" s="2">
        <v>57372.12</v>
      </c>
      <c r="H1380" s="21">
        <f t="shared" si="21"/>
        <v>-2.8089887640450088E-3</v>
      </c>
      <c r="I1380" s="4"/>
      <c r="J1380" s="4"/>
      <c r="K1380" s="4"/>
    </row>
    <row r="1381" spans="2:11" ht="13.5" x14ac:dyDescent="0.35">
      <c r="B1381" s="3">
        <v>44018</v>
      </c>
      <c r="C1381" s="2">
        <v>3.54</v>
      </c>
      <c r="D1381" s="2">
        <v>3.54</v>
      </c>
      <c r="E1381" s="2">
        <v>4735</v>
      </c>
      <c r="F1381" s="2">
        <v>3.5242</v>
      </c>
      <c r="G1381" s="2">
        <v>16687.087</v>
      </c>
      <c r="H1381" s="21">
        <f t="shared" si="21"/>
        <v>-2.8169014084506445E-3</v>
      </c>
      <c r="I1381" s="4"/>
      <c r="J1381" s="4"/>
      <c r="K1381" s="4"/>
    </row>
    <row r="1382" spans="2:11" ht="13.5" x14ac:dyDescent="0.35">
      <c r="B1382" s="3">
        <v>44019</v>
      </c>
      <c r="C1382" s="2">
        <v>3.55</v>
      </c>
      <c r="D1382" s="2">
        <v>3.55</v>
      </c>
      <c r="E1382" s="2">
        <v>12950</v>
      </c>
      <c r="F1382" s="2">
        <v>3.5</v>
      </c>
      <c r="G1382" s="2">
        <v>45325</v>
      </c>
      <c r="H1382" s="21">
        <f t="shared" si="21"/>
        <v>2.8248587570620866E-3</v>
      </c>
      <c r="I1382" s="4"/>
      <c r="J1382" s="4"/>
      <c r="K1382" s="4"/>
    </row>
    <row r="1383" spans="2:11" ht="13.5" x14ac:dyDescent="0.35">
      <c r="B1383" s="3">
        <v>44020</v>
      </c>
      <c r="C1383" s="2">
        <v>3.55</v>
      </c>
      <c r="D1383" s="2">
        <v>3.55</v>
      </c>
      <c r="E1383" s="2">
        <v>8945</v>
      </c>
      <c r="F1383" s="2">
        <v>3.5146999999999999</v>
      </c>
      <c r="G1383" s="2">
        <v>31438.9915</v>
      </c>
      <c r="H1383" s="21">
        <f t="shared" si="21"/>
        <v>0</v>
      </c>
      <c r="I1383" s="4"/>
      <c r="J1383" s="4"/>
      <c r="K1383" s="4"/>
    </row>
    <row r="1384" spans="2:11" ht="13.5" x14ac:dyDescent="0.35">
      <c r="B1384" s="3">
        <v>44021</v>
      </c>
      <c r="C1384" s="2">
        <v>3.5</v>
      </c>
      <c r="D1384" s="2">
        <v>3.5</v>
      </c>
      <c r="E1384" s="2">
        <v>11963</v>
      </c>
      <c r="F1384" s="2">
        <v>3.5</v>
      </c>
      <c r="G1384" s="2">
        <v>41870.5</v>
      </c>
      <c r="H1384" s="21">
        <f t="shared" si="21"/>
        <v>-1.4084507042253471E-2</v>
      </c>
      <c r="I1384" s="4"/>
      <c r="J1384" s="4"/>
      <c r="K1384" s="4"/>
    </row>
    <row r="1385" spans="2:11" ht="13.5" x14ac:dyDescent="0.35">
      <c r="B1385" s="3">
        <v>44022</v>
      </c>
      <c r="C1385" s="2">
        <v>3.46</v>
      </c>
      <c r="D1385" s="2">
        <v>3.46</v>
      </c>
      <c r="E1385" s="2">
        <v>14530</v>
      </c>
      <c r="F1385" s="2">
        <v>3.4420999999999999</v>
      </c>
      <c r="G1385" s="2">
        <v>50013.713000000003</v>
      </c>
      <c r="H1385" s="21">
        <f t="shared" si="21"/>
        <v>-1.1428571428571439E-2</v>
      </c>
      <c r="I1385" s="4"/>
      <c r="J1385" s="4"/>
      <c r="K1385" s="4"/>
    </row>
    <row r="1386" spans="2:11" ht="13.5" x14ac:dyDescent="0.35">
      <c r="B1386" s="3">
        <v>44025</v>
      </c>
      <c r="C1386" s="2">
        <v>3.4</v>
      </c>
      <c r="D1386" s="2">
        <v>3.4</v>
      </c>
      <c r="E1386" s="2">
        <v>31674</v>
      </c>
      <c r="F1386" s="2">
        <v>3.4039000000000001</v>
      </c>
      <c r="G1386" s="2">
        <v>107815.1286</v>
      </c>
      <c r="H1386" s="21">
        <f t="shared" si="21"/>
        <v>-1.7341040462427761E-2</v>
      </c>
      <c r="I1386" s="4"/>
      <c r="J1386" s="4"/>
      <c r="K1386" s="4"/>
    </row>
    <row r="1387" spans="2:11" ht="13.5" x14ac:dyDescent="0.35">
      <c r="B1387" s="3">
        <v>44026</v>
      </c>
      <c r="C1387" s="2">
        <v>3.47</v>
      </c>
      <c r="D1387" s="2">
        <v>3.47</v>
      </c>
      <c r="E1387" s="2">
        <v>2717</v>
      </c>
      <c r="F1387" s="2">
        <v>3.4571000000000001</v>
      </c>
      <c r="G1387" s="2">
        <v>9392.9406999999992</v>
      </c>
      <c r="H1387" s="21">
        <f t="shared" si="21"/>
        <v>2.058823529411773E-2</v>
      </c>
      <c r="I1387" s="4"/>
      <c r="J1387" s="4"/>
      <c r="K1387" s="4"/>
    </row>
    <row r="1388" spans="2:11" ht="13.5" x14ac:dyDescent="0.35">
      <c r="B1388" s="3">
        <v>44027</v>
      </c>
      <c r="C1388" s="2">
        <v>3.44</v>
      </c>
      <c r="D1388" s="2">
        <v>3.44</v>
      </c>
      <c r="E1388" s="2">
        <v>470</v>
      </c>
      <c r="F1388" s="2">
        <v>3.3715000000000002</v>
      </c>
      <c r="G1388" s="2">
        <v>1584.605</v>
      </c>
      <c r="H1388" s="21">
        <f t="shared" si="21"/>
        <v>-8.6455331412104465E-3</v>
      </c>
      <c r="I1388" s="4"/>
      <c r="J1388" s="4"/>
      <c r="K1388" s="4"/>
    </row>
    <row r="1389" spans="2:11" ht="13.5" x14ac:dyDescent="0.35">
      <c r="B1389" s="3">
        <v>44028</v>
      </c>
      <c r="C1389" s="2">
        <v>3.35</v>
      </c>
      <c r="D1389" s="2">
        <v>3.35</v>
      </c>
      <c r="E1389" s="2">
        <v>4326</v>
      </c>
      <c r="F1389" s="2">
        <v>3.3816000000000002</v>
      </c>
      <c r="G1389" s="2">
        <v>14628.801600000001</v>
      </c>
      <c r="H1389" s="21">
        <f t="shared" si="21"/>
        <v>-2.6162790697674378E-2</v>
      </c>
      <c r="I1389" s="4"/>
      <c r="J1389" s="4"/>
      <c r="K1389" s="4"/>
    </row>
    <row r="1390" spans="2:11" ht="13.5" x14ac:dyDescent="0.35">
      <c r="B1390" s="3">
        <v>44029</v>
      </c>
      <c r="C1390" s="2">
        <v>3.45</v>
      </c>
      <c r="D1390" s="2">
        <v>3.45</v>
      </c>
      <c r="E1390" s="2">
        <v>3862</v>
      </c>
      <c r="F1390" s="2">
        <v>3.4487999999999999</v>
      </c>
      <c r="G1390" s="2">
        <v>13319.265600000001</v>
      </c>
      <c r="H1390" s="21">
        <f t="shared" si="21"/>
        <v>2.9850746268656744E-2</v>
      </c>
      <c r="I1390" s="4"/>
      <c r="J1390" s="4"/>
      <c r="K1390" s="4"/>
    </row>
    <row r="1391" spans="2:11" ht="13.5" x14ac:dyDescent="0.35">
      <c r="B1391" s="3">
        <v>44032</v>
      </c>
      <c r="C1391" s="2">
        <v>3.4</v>
      </c>
      <c r="D1391" s="2">
        <v>3.4</v>
      </c>
      <c r="E1391" s="2">
        <v>3212</v>
      </c>
      <c r="F1391" s="2">
        <v>3.4338000000000002</v>
      </c>
      <c r="G1391" s="2">
        <v>11029.365599999999</v>
      </c>
      <c r="H1391" s="21">
        <f t="shared" si="21"/>
        <v>-1.4492753623188482E-2</v>
      </c>
      <c r="I1391" s="4"/>
      <c r="J1391" s="4"/>
      <c r="K1391" s="4"/>
    </row>
    <row r="1392" spans="2:11" ht="13.5" x14ac:dyDescent="0.35">
      <c r="B1392" s="3">
        <v>44033</v>
      </c>
      <c r="C1392" s="2">
        <v>3.44</v>
      </c>
      <c r="D1392" s="2">
        <v>3.44</v>
      </c>
      <c r="E1392" s="2">
        <v>1901</v>
      </c>
      <c r="F1392" s="2">
        <v>3.4359999999999999</v>
      </c>
      <c r="G1392" s="2">
        <v>6531.8360000000002</v>
      </c>
      <c r="H1392" s="21">
        <f t="shared" si="21"/>
        <v>1.1764705882352951E-2</v>
      </c>
      <c r="I1392" s="4"/>
      <c r="J1392" s="4"/>
      <c r="K1392" s="4"/>
    </row>
    <row r="1393" spans="2:11" ht="13.5" x14ac:dyDescent="0.35">
      <c r="B1393" s="3">
        <v>44034</v>
      </c>
      <c r="C1393" s="2">
        <v>3.54</v>
      </c>
      <c r="D1393" s="2">
        <v>3.54</v>
      </c>
      <c r="E1393" s="2">
        <v>12181</v>
      </c>
      <c r="F1393" s="2">
        <v>3.4891000000000001</v>
      </c>
      <c r="G1393" s="2">
        <v>42500.727099999996</v>
      </c>
      <c r="H1393" s="21">
        <f t="shared" si="21"/>
        <v>2.9069767441860492E-2</v>
      </c>
      <c r="I1393" s="4"/>
      <c r="J1393" s="4"/>
      <c r="K1393" s="4"/>
    </row>
    <row r="1394" spans="2:11" ht="13.5" x14ac:dyDescent="0.35">
      <c r="B1394" s="3">
        <v>44035</v>
      </c>
      <c r="C1394" s="2">
        <v>3.61</v>
      </c>
      <c r="D1394" s="2">
        <v>3.61</v>
      </c>
      <c r="E1394" s="2">
        <v>11198</v>
      </c>
      <c r="F1394" s="2">
        <v>3.6095999999999999</v>
      </c>
      <c r="G1394" s="2">
        <v>40420.300799999997</v>
      </c>
      <c r="H1394" s="21">
        <f t="shared" si="21"/>
        <v>1.9774011299434981E-2</v>
      </c>
      <c r="I1394" s="4"/>
      <c r="J1394" s="4"/>
      <c r="K1394" s="4"/>
    </row>
    <row r="1395" spans="2:11" ht="13.5" x14ac:dyDescent="0.35">
      <c r="B1395" s="3">
        <v>44036</v>
      </c>
      <c r="C1395" s="2">
        <v>3.64</v>
      </c>
      <c r="D1395" s="2">
        <v>3.64</v>
      </c>
      <c r="E1395" s="2">
        <v>5766</v>
      </c>
      <c r="F1395" s="2">
        <v>3.6208</v>
      </c>
      <c r="G1395" s="2">
        <v>20877.532800000001</v>
      </c>
      <c r="H1395" s="21">
        <f t="shared" si="21"/>
        <v>8.3102493074792942E-3</v>
      </c>
      <c r="I1395" s="4"/>
      <c r="J1395" s="4"/>
      <c r="K1395" s="4"/>
    </row>
    <row r="1396" spans="2:11" ht="13.5" x14ac:dyDescent="0.35">
      <c r="B1396" s="3">
        <v>44039</v>
      </c>
      <c r="C1396" s="2">
        <v>3.64</v>
      </c>
      <c r="D1396" s="2">
        <v>3.64</v>
      </c>
      <c r="E1396" s="2">
        <v>8391</v>
      </c>
      <c r="F1396" s="2">
        <v>3.6257000000000001</v>
      </c>
      <c r="G1396" s="2">
        <v>30423.2487</v>
      </c>
      <c r="H1396" s="21">
        <f t="shared" si="21"/>
        <v>0</v>
      </c>
      <c r="I1396" s="4"/>
      <c r="J1396" s="4"/>
      <c r="K1396" s="4"/>
    </row>
    <row r="1397" spans="2:11" ht="13.5" x14ac:dyDescent="0.35">
      <c r="B1397" s="3">
        <v>44040</v>
      </c>
      <c r="C1397" s="2">
        <v>3.6</v>
      </c>
      <c r="D1397" s="2">
        <v>3.6</v>
      </c>
      <c r="E1397" s="2">
        <v>432</v>
      </c>
      <c r="F1397" s="2">
        <v>3.6015999999999999</v>
      </c>
      <c r="G1397" s="2">
        <v>1555.8912</v>
      </c>
      <c r="H1397" s="21">
        <f t="shared" si="21"/>
        <v>-1.0989010989010999E-2</v>
      </c>
      <c r="I1397" s="4"/>
      <c r="J1397" s="4"/>
      <c r="K1397" s="4"/>
    </row>
    <row r="1398" spans="2:11" ht="13.5" x14ac:dyDescent="0.35">
      <c r="B1398" s="3">
        <v>44041</v>
      </c>
      <c r="C1398" s="2">
        <v>3.5</v>
      </c>
      <c r="D1398" s="2">
        <v>3.5</v>
      </c>
      <c r="E1398" s="2">
        <v>4449</v>
      </c>
      <c r="F1398" s="2">
        <v>3.54</v>
      </c>
      <c r="G1398" s="2">
        <v>15749.46</v>
      </c>
      <c r="H1398" s="21">
        <f t="shared" si="21"/>
        <v>-2.7777777777777801E-2</v>
      </c>
      <c r="I1398" s="4"/>
      <c r="J1398" s="4"/>
      <c r="K1398" s="4"/>
    </row>
    <row r="1399" spans="2:11" ht="13.5" x14ac:dyDescent="0.35">
      <c r="B1399" s="3">
        <v>44042</v>
      </c>
      <c r="C1399" s="2">
        <v>3.58</v>
      </c>
      <c r="D1399" s="2">
        <v>3.58</v>
      </c>
      <c r="E1399" s="2">
        <v>994</v>
      </c>
      <c r="F1399" s="2">
        <v>3.5703999999999998</v>
      </c>
      <c r="G1399" s="2">
        <v>3548.9776000000002</v>
      </c>
      <c r="H1399" s="21">
        <f t="shared" si="21"/>
        <v>2.2857142857142878E-2</v>
      </c>
      <c r="I1399" s="4"/>
      <c r="J1399" s="4"/>
      <c r="K1399" s="4"/>
    </row>
    <row r="1400" spans="2:11" ht="13.5" x14ac:dyDescent="0.35">
      <c r="B1400" s="3">
        <v>44046</v>
      </c>
      <c r="C1400" s="2">
        <v>3.58</v>
      </c>
      <c r="D1400" s="2">
        <v>3.58</v>
      </c>
      <c r="E1400" s="2">
        <v>992</v>
      </c>
      <c r="F1400" s="2">
        <v>3.58</v>
      </c>
      <c r="G1400" s="2">
        <v>3551.36</v>
      </c>
      <c r="H1400" s="21">
        <f t="shared" si="21"/>
        <v>0</v>
      </c>
      <c r="I1400" s="4"/>
      <c r="J1400" s="4"/>
      <c r="K1400" s="4"/>
    </row>
    <row r="1401" spans="2:11" ht="13.5" x14ac:dyDescent="0.35">
      <c r="B1401" s="3">
        <v>44047</v>
      </c>
      <c r="C1401" s="2">
        <v>3.58</v>
      </c>
      <c r="D1401" s="2">
        <v>3.58</v>
      </c>
      <c r="E1401" s="2">
        <v>109</v>
      </c>
      <c r="F1401" s="2">
        <v>3.58</v>
      </c>
      <c r="G1401" s="2">
        <v>390.22</v>
      </c>
      <c r="H1401" s="21">
        <f t="shared" si="21"/>
        <v>0</v>
      </c>
      <c r="I1401" s="4"/>
      <c r="J1401" s="4"/>
      <c r="K1401" s="4"/>
    </row>
    <row r="1402" spans="2:11" ht="13.5" x14ac:dyDescent="0.35">
      <c r="B1402" s="3">
        <v>44048</v>
      </c>
      <c r="C1402" s="2">
        <v>3.48</v>
      </c>
      <c r="D1402" s="2">
        <v>3.48</v>
      </c>
      <c r="E1402" s="2">
        <v>4681</v>
      </c>
      <c r="F1402" s="2">
        <v>3.4998999999999998</v>
      </c>
      <c r="G1402" s="2">
        <v>16383.0319</v>
      </c>
      <c r="H1402" s="21">
        <f t="shared" si="21"/>
        <v>-2.7932960893854771E-2</v>
      </c>
      <c r="I1402" s="4"/>
      <c r="J1402" s="4"/>
      <c r="K1402" s="4"/>
    </row>
    <row r="1403" spans="2:11" ht="13.5" x14ac:dyDescent="0.35">
      <c r="B1403" s="3">
        <v>44049</v>
      </c>
      <c r="C1403" s="2">
        <v>3.48</v>
      </c>
      <c r="D1403" s="2">
        <v>3.48</v>
      </c>
      <c r="E1403" s="2">
        <v>7127</v>
      </c>
      <c r="F1403" s="2">
        <v>3.4188999999999998</v>
      </c>
      <c r="G1403" s="2">
        <v>24366.5003</v>
      </c>
      <c r="H1403" s="21">
        <f t="shared" si="21"/>
        <v>0</v>
      </c>
      <c r="I1403" s="4"/>
      <c r="J1403" s="4"/>
      <c r="K1403" s="4"/>
    </row>
    <row r="1404" spans="2:11" ht="13.5" x14ac:dyDescent="0.35">
      <c r="B1404" s="3">
        <v>44050</v>
      </c>
      <c r="C1404" s="2">
        <v>3.5</v>
      </c>
      <c r="D1404" s="2">
        <v>3.5</v>
      </c>
      <c r="E1404" s="2">
        <v>4365</v>
      </c>
      <c r="F1404" s="2">
        <v>3.4872999999999998</v>
      </c>
      <c r="G1404" s="2">
        <v>15222.0645</v>
      </c>
      <c r="H1404" s="21">
        <f t="shared" si="21"/>
        <v>5.7471264367816143E-3</v>
      </c>
      <c r="I1404" s="4"/>
      <c r="J1404" s="4"/>
      <c r="K1404" s="4"/>
    </row>
    <row r="1405" spans="2:11" ht="13.5" x14ac:dyDescent="0.35">
      <c r="B1405" s="3">
        <v>44053</v>
      </c>
      <c r="C1405" s="2">
        <v>3.55</v>
      </c>
      <c r="D1405" s="2">
        <v>3.55</v>
      </c>
      <c r="E1405" s="2">
        <v>915</v>
      </c>
      <c r="F1405" s="2">
        <v>3.5009999999999999</v>
      </c>
      <c r="G1405" s="2">
        <v>3203.415</v>
      </c>
      <c r="H1405" s="21">
        <f t="shared" si="21"/>
        <v>1.4285714285714235E-2</v>
      </c>
      <c r="I1405" s="4"/>
      <c r="J1405" s="4"/>
      <c r="K1405" s="4"/>
    </row>
    <row r="1406" spans="2:11" ht="13.5" x14ac:dyDescent="0.35">
      <c r="B1406" s="3">
        <v>44054</v>
      </c>
      <c r="C1406" s="2">
        <v>3.45</v>
      </c>
      <c r="D1406" s="2">
        <v>3.45</v>
      </c>
      <c r="E1406" s="2">
        <v>8476</v>
      </c>
      <c r="F1406" s="2">
        <v>3.4512</v>
      </c>
      <c r="G1406" s="2">
        <v>29252.371200000001</v>
      </c>
      <c r="H1406" s="21">
        <f t="shared" si="21"/>
        <v>-2.8169014084506942E-2</v>
      </c>
      <c r="I1406" s="4"/>
      <c r="J1406" s="4"/>
      <c r="K1406" s="4"/>
    </row>
    <row r="1407" spans="2:11" ht="13.5" x14ac:dyDescent="0.35">
      <c r="B1407" s="3">
        <v>44055</v>
      </c>
      <c r="C1407" s="2">
        <v>3.5</v>
      </c>
      <c r="D1407" s="2">
        <v>3.5</v>
      </c>
      <c r="E1407" s="2">
        <v>17316</v>
      </c>
      <c r="F1407" s="2">
        <v>3.4719000000000002</v>
      </c>
      <c r="G1407" s="2">
        <v>60119.420400000003</v>
      </c>
      <c r="H1407" s="21">
        <f t="shared" si="21"/>
        <v>1.4492753623188354E-2</v>
      </c>
      <c r="I1407" s="4"/>
      <c r="J1407" s="4"/>
      <c r="K1407" s="4"/>
    </row>
    <row r="1408" spans="2:11" ht="13.5" x14ac:dyDescent="0.35">
      <c r="B1408" s="3">
        <v>44057</v>
      </c>
      <c r="C1408" s="2">
        <v>3.5</v>
      </c>
      <c r="D1408" s="2">
        <v>3.5</v>
      </c>
      <c r="E1408" s="2">
        <v>225</v>
      </c>
      <c r="F1408" s="2">
        <v>3.5013000000000001</v>
      </c>
      <c r="G1408" s="2">
        <v>787.79250000000002</v>
      </c>
      <c r="H1408" s="21">
        <f t="shared" si="21"/>
        <v>0</v>
      </c>
      <c r="I1408" s="4"/>
      <c r="J1408" s="4"/>
      <c r="K1408" s="4"/>
    </row>
    <row r="1409" spans="2:11" ht="13.5" x14ac:dyDescent="0.35">
      <c r="B1409" s="3">
        <v>44060</v>
      </c>
      <c r="C1409" s="2">
        <v>3.5</v>
      </c>
      <c r="D1409" s="2">
        <v>3.5</v>
      </c>
      <c r="E1409" s="2">
        <v>1645</v>
      </c>
      <c r="F1409" s="2">
        <v>3.4975000000000001</v>
      </c>
      <c r="G1409" s="2">
        <v>5753.3874999999998</v>
      </c>
      <c r="H1409" s="21">
        <f t="shared" si="21"/>
        <v>0</v>
      </c>
      <c r="I1409" s="4"/>
      <c r="J1409" s="4"/>
      <c r="K1409" s="4"/>
    </row>
    <row r="1410" spans="2:11" ht="13.5" x14ac:dyDescent="0.35">
      <c r="B1410" s="3">
        <v>44061</v>
      </c>
      <c r="C1410" s="2">
        <v>3.55</v>
      </c>
      <c r="D1410" s="2">
        <v>3.55</v>
      </c>
      <c r="E1410" s="2">
        <v>762</v>
      </c>
      <c r="F1410" s="2">
        <v>3.5036</v>
      </c>
      <c r="G1410" s="2">
        <v>2669.7431999999999</v>
      </c>
      <c r="H1410" s="21">
        <f t="shared" si="21"/>
        <v>1.4285714285714235E-2</v>
      </c>
      <c r="I1410" s="4"/>
      <c r="J1410" s="4"/>
      <c r="K1410" s="4"/>
    </row>
    <row r="1411" spans="2:11" ht="13.5" x14ac:dyDescent="0.35">
      <c r="B1411" s="3">
        <v>44062</v>
      </c>
      <c r="C1411" s="2">
        <v>3.47</v>
      </c>
      <c r="D1411" s="2">
        <v>3.47</v>
      </c>
      <c r="E1411" s="2">
        <v>5270</v>
      </c>
      <c r="F1411" s="2">
        <v>3.4691999999999998</v>
      </c>
      <c r="G1411" s="2">
        <v>18282.684000000001</v>
      </c>
      <c r="H1411" s="21">
        <f t="shared" si="21"/>
        <v>-2.2535211267605531E-2</v>
      </c>
      <c r="I1411" s="4"/>
      <c r="J1411" s="4"/>
      <c r="K1411" s="4"/>
    </row>
    <row r="1412" spans="2:11" ht="13.5" x14ac:dyDescent="0.35">
      <c r="B1412" s="3">
        <v>44064</v>
      </c>
      <c r="C1412" s="2">
        <v>3.44</v>
      </c>
      <c r="D1412" s="2">
        <v>3.44</v>
      </c>
      <c r="E1412" s="2">
        <v>3381</v>
      </c>
      <c r="F1412" s="2">
        <v>3.4592000000000001</v>
      </c>
      <c r="G1412" s="2">
        <v>11695.555200000001</v>
      </c>
      <c r="H1412" s="21">
        <f t="shared" si="21"/>
        <v>-8.6455331412104465E-3</v>
      </c>
      <c r="I1412" s="4"/>
      <c r="J1412" s="4"/>
      <c r="K1412" s="4"/>
    </row>
    <row r="1413" spans="2:11" ht="13.5" x14ac:dyDescent="0.35">
      <c r="B1413" s="3">
        <v>44067</v>
      </c>
      <c r="C1413" s="2">
        <v>3.45</v>
      </c>
      <c r="D1413" s="2">
        <v>3.45</v>
      </c>
      <c r="E1413" s="2">
        <v>2778</v>
      </c>
      <c r="F1413" s="2">
        <v>3.4376000000000002</v>
      </c>
      <c r="G1413" s="2">
        <v>9549.6527999999998</v>
      </c>
      <c r="H1413" s="21">
        <f t="shared" si="21"/>
        <v>2.9069767441861137E-3</v>
      </c>
      <c r="I1413" s="4"/>
      <c r="J1413" s="4"/>
      <c r="K1413" s="4"/>
    </row>
    <row r="1414" spans="2:11" ht="13.5" x14ac:dyDescent="0.35">
      <c r="B1414" s="3">
        <v>44068</v>
      </c>
      <c r="C1414" s="2">
        <v>3.54</v>
      </c>
      <c r="D1414" s="2">
        <v>3.54</v>
      </c>
      <c r="E1414" s="2">
        <v>5780</v>
      </c>
      <c r="F1414" s="2">
        <v>3.4577</v>
      </c>
      <c r="G1414" s="2">
        <v>19985.506000000001</v>
      </c>
      <c r="H1414" s="21">
        <f t="shared" si="21"/>
        <v>2.6086956521739087E-2</v>
      </c>
      <c r="I1414" s="4"/>
      <c r="J1414" s="4"/>
      <c r="K1414" s="4"/>
    </row>
    <row r="1415" spans="2:11" ht="13.5" x14ac:dyDescent="0.35">
      <c r="B1415" s="3">
        <v>44069</v>
      </c>
      <c r="C1415" s="2">
        <v>3.55</v>
      </c>
      <c r="D1415" s="2">
        <v>3.55</v>
      </c>
      <c r="E1415" s="2">
        <v>14692</v>
      </c>
      <c r="F1415" s="2">
        <v>3.5024999999999999</v>
      </c>
      <c r="G1415" s="2">
        <v>51458.73</v>
      </c>
      <c r="H1415" s="21">
        <f t="shared" ref="H1415:H1478" si="22">(D1415-D1414)/D1414</f>
        <v>2.8248587570620866E-3</v>
      </c>
      <c r="I1415" s="4"/>
      <c r="J1415" s="4"/>
      <c r="K1415" s="4"/>
    </row>
    <row r="1416" spans="2:11" ht="13.5" x14ac:dyDescent="0.35">
      <c r="B1416" s="3">
        <v>44070</v>
      </c>
      <c r="C1416" s="2">
        <v>3.5</v>
      </c>
      <c r="D1416" s="2">
        <v>3.5</v>
      </c>
      <c r="E1416" s="2">
        <v>3243</v>
      </c>
      <c r="F1416" s="2">
        <v>3.4802</v>
      </c>
      <c r="G1416" s="2">
        <v>11286.2886</v>
      </c>
      <c r="H1416" s="21">
        <f t="shared" si="22"/>
        <v>-1.4084507042253471E-2</v>
      </c>
      <c r="I1416" s="4"/>
      <c r="J1416" s="4"/>
      <c r="K1416" s="4"/>
    </row>
    <row r="1417" spans="2:11" ht="13.5" x14ac:dyDescent="0.35">
      <c r="B1417" s="3">
        <v>44071</v>
      </c>
      <c r="C1417" s="2">
        <v>3.45</v>
      </c>
      <c r="D1417" s="2">
        <v>3.45</v>
      </c>
      <c r="E1417" s="2">
        <v>4231</v>
      </c>
      <c r="F1417" s="2">
        <v>3.4506000000000001</v>
      </c>
      <c r="G1417" s="2">
        <v>14599.488600000001</v>
      </c>
      <c r="H1417" s="21">
        <f t="shared" si="22"/>
        <v>-1.4285714285714235E-2</v>
      </c>
      <c r="I1417" s="4"/>
      <c r="J1417" s="4"/>
      <c r="K1417" s="4"/>
    </row>
    <row r="1418" spans="2:11" ht="13.5" x14ac:dyDescent="0.35">
      <c r="B1418" s="3">
        <v>44074</v>
      </c>
      <c r="C1418" s="2">
        <v>3.5</v>
      </c>
      <c r="D1418" s="2">
        <v>3.5</v>
      </c>
      <c r="E1418" s="2">
        <v>14505</v>
      </c>
      <c r="F1418" s="2">
        <v>3.4089</v>
      </c>
      <c r="G1418" s="2">
        <v>49446.094499999999</v>
      </c>
      <c r="H1418" s="21">
        <f t="shared" si="22"/>
        <v>1.4492753623188354E-2</v>
      </c>
      <c r="I1418" s="4"/>
      <c r="J1418" s="4"/>
      <c r="K1418" s="4"/>
    </row>
    <row r="1419" spans="2:11" ht="13.5" x14ac:dyDescent="0.35">
      <c r="B1419" s="3">
        <v>44075</v>
      </c>
      <c r="C1419" s="2">
        <v>3.5</v>
      </c>
      <c r="D1419" s="2">
        <v>3.5</v>
      </c>
      <c r="E1419" s="2">
        <v>2602</v>
      </c>
      <c r="F1419" s="2">
        <v>3.5297999999999998</v>
      </c>
      <c r="G1419" s="2">
        <v>9184.5396000000001</v>
      </c>
      <c r="H1419" s="21">
        <f t="shared" si="22"/>
        <v>0</v>
      </c>
      <c r="I1419" s="4"/>
      <c r="J1419" s="4"/>
      <c r="K1419" s="4"/>
    </row>
    <row r="1420" spans="2:11" ht="13.5" x14ac:dyDescent="0.35">
      <c r="B1420" s="3">
        <v>44076</v>
      </c>
      <c r="C1420" s="2">
        <v>3.48</v>
      </c>
      <c r="D1420" s="2">
        <v>3.48</v>
      </c>
      <c r="E1420" s="2">
        <v>10674</v>
      </c>
      <c r="F1420" s="2">
        <v>3.4026000000000001</v>
      </c>
      <c r="G1420" s="2">
        <v>36319.352400000003</v>
      </c>
      <c r="H1420" s="21">
        <f t="shared" si="22"/>
        <v>-5.7142857142857195E-3</v>
      </c>
      <c r="I1420" s="4"/>
      <c r="J1420" s="4"/>
      <c r="K1420" s="4"/>
    </row>
    <row r="1421" spans="2:11" ht="13.5" x14ac:dyDescent="0.35">
      <c r="B1421" s="3">
        <v>44077</v>
      </c>
      <c r="C1421" s="2">
        <v>3.44</v>
      </c>
      <c r="D1421" s="2">
        <v>3.44</v>
      </c>
      <c r="E1421" s="2">
        <v>19380</v>
      </c>
      <c r="F1421" s="2">
        <v>3.3826999999999998</v>
      </c>
      <c r="G1421" s="2">
        <v>65556.725999999995</v>
      </c>
      <c r="H1421" s="21">
        <f t="shared" si="22"/>
        <v>-1.1494252873563229E-2</v>
      </c>
      <c r="I1421" s="4"/>
      <c r="J1421" s="4"/>
      <c r="K1421" s="4"/>
    </row>
    <row r="1422" spans="2:11" ht="13.5" x14ac:dyDescent="0.35">
      <c r="B1422" s="3">
        <v>44078</v>
      </c>
      <c r="C1422" s="2">
        <v>3.5</v>
      </c>
      <c r="D1422" s="2">
        <v>3.5</v>
      </c>
      <c r="E1422" s="2">
        <v>3985</v>
      </c>
      <c r="F1422" s="2">
        <v>3.4670000000000001</v>
      </c>
      <c r="G1422" s="2">
        <v>13815.995000000001</v>
      </c>
      <c r="H1422" s="21">
        <f t="shared" si="22"/>
        <v>1.7441860465116296E-2</v>
      </c>
      <c r="I1422" s="4"/>
      <c r="J1422" s="4"/>
      <c r="K1422" s="4"/>
    </row>
    <row r="1423" spans="2:11" ht="13.5" x14ac:dyDescent="0.35">
      <c r="B1423" s="3">
        <v>44081</v>
      </c>
      <c r="C1423" s="2">
        <v>3.5</v>
      </c>
      <c r="D1423" s="2">
        <v>3.5</v>
      </c>
      <c r="E1423" s="2">
        <v>1505</v>
      </c>
      <c r="F1423" s="2">
        <v>3.4056000000000002</v>
      </c>
      <c r="G1423" s="2">
        <v>5125.4279999999999</v>
      </c>
      <c r="H1423" s="21">
        <f t="shared" si="22"/>
        <v>0</v>
      </c>
      <c r="I1423" s="4"/>
      <c r="J1423" s="4"/>
      <c r="K1423" s="4"/>
    </row>
    <row r="1424" spans="2:11" ht="13.5" x14ac:dyDescent="0.35">
      <c r="B1424" s="3">
        <v>44082</v>
      </c>
      <c r="C1424" s="2">
        <v>3.47</v>
      </c>
      <c r="D1424" s="2">
        <v>3.47</v>
      </c>
      <c r="E1424" s="2">
        <v>14555</v>
      </c>
      <c r="F1424" s="2">
        <v>3.4100999999999999</v>
      </c>
      <c r="G1424" s="2">
        <v>49634.005499999999</v>
      </c>
      <c r="H1424" s="21">
        <f t="shared" si="22"/>
        <v>-8.5714285714285163E-3</v>
      </c>
      <c r="I1424" s="4"/>
      <c r="J1424" s="4"/>
      <c r="K1424" s="4"/>
    </row>
    <row r="1425" spans="2:11" ht="13.5" x14ac:dyDescent="0.35">
      <c r="B1425" s="3">
        <v>44083</v>
      </c>
      <c r="C1425" s="2">
        <v>3.5</v>
      </c>
      <c r="D1425" s="2">
        <v>3.5</v>
      </c>
      <c r="E1425" s="2">
        <v>17150</v>
      </c>
      <c r="F1425" s="2">
        <v>3.4220000000000002</v>
      </c>
      <c r="G1425" s="2">
        <v>58687.3</v>
      </c>
      <c r="H1425" s="21">
        <f t="shared" si="22"/>
        <v>8.6455331412103181E-3</v>
      </c>
      <c r="I1425" s="4"/>
      <c r="J1425" s="4"/>
      <c r="K1425" s="4"/>
    </row>
    <row r="1426" spans="2:11" ht="13.5" x14ac:dyDescent="0.35">
      <c r="B1426" s="3">
        <v>44084</v>
      </c>
      <c r="C1426" s="2">
        <v>3.54</v>
      </c>
      <c r="D1426" s="2">
        <v>3.54</v>
      </c>
      <c r="E1426" s="2">
        <v>29646</v>
      </c>
      <c r="F1426" s="2">
        <v>3.4923000000000002</v>
      </c>
      <c r="G1426" s="2">
        <v>103532.7258</v>
      </c>
      <c r="H1426" s="21">
        <f t="shared" si="22"/>
        <v>1.1428571428571439E-2</v>
      </c>
      <c r="I1426" s="4"/>
      <c r="J1426" s="4"/>
      <c r="K1426" s="4"/>
    </row>
    <row r="1427" spans="2:11" ht="13.5" x14ac:dyDescent="0.35">
      <c r="B1427" s="3">
        <v>44085</v>
      </c>
      <c r="C1427" s="2">
        <v>3.55</v>
      </c>
      <c r="D1427" s="2">
        <v>3.55</v>
      </c>
      <c r="E1427" s="2">
        <v>25357</v>
      </c>
      <c r="F1427" s="2">
        <v>3.5001000000000002</v>
      </c>
      <c r="G1427" s="2">
        <v>88752.035699999993</v>
      </c>
      <c r="H1427" s="21">
        <f t="shared" si="22"/>
        <v>2.8248587570620866E-3</v>
      </c>
      <c r="I1427" s="4"/>
      <c r="J1427" s="4"/>
      <c r="K1427" s="4"/>
    </row>
    <row r="1428" spans="2:11" ht="13.5" x14ac:dyDescent="0.35">
      <c r="B1428" s="3">
        <v>44088</v>
      </c>
      <c r="C1428" s="2">
        <v>3.63</v>
      </c>
      <c r="D1428" s="2">
        <v>3.63</v>
      </c>
      <c r="E1428" s="2">
        <v>13790</v>
      </c>
      <c r="F1428" s="2">
        <v>3.6168999999999998</v>
      </c>
      <c r="G1428" s="2">
        <v>49877.050999999999</v>
      </c>
      <c r="H1428" s="21">
        <f t="shared" si="22"/>
        <v>2.2535211267605656E-2</v>
      </c>
      <c r="I1428" s="4"/>
      <c r="J1428" s="4"/>
      <c r="K1428" s="4"/>
    </row>
    <row r="1429" spans="2:11" ht="13.5" x14ac:dyDescent="0.35">
      <c r="B1429" s="3">
        <v>44089</v>
      </c>
      <c r="C1429" s="2">
        <v>3.62</v>
      </c>
      <c r="D1429" s="2">
        <v>3.62</v>
      </c>
      <c r="E1429" s="2">
        <v>1071</v>
      </c>
      <c r="F1429" s="2">
        <v>3.5516000000000001</v>
      </c>
      <c r="G1429" s="2">
        <v>3803.7636000000002</v>
      </c>
      <c r="H1429" s="21">
        <f t="shared" si="22"/>
        <v>-2.75482093663906E-3</v>
      </c>
      <c r="I1429" s="4"/>
      <c r="J1429" s="4"/>
      <c r="K1429" s="4"/>
    </row>
    <row r="1430" spans="2:11" ht="13.5" x14ac:dyDescent="0.35">
      <c r="B1430" s="3">
        <v>44090</v>
      </c>
      <c r="C1430" s="2">
        <v>3.6</v>
      </c>
      <c r="D1430" s="2">
        <v>3.6</v>
      </c>
      <c r="E1430" s="2">
        <v>5150</v>
      </c>
      <c r="F1430" s="2">
        <v>3.5977000000000001</v>
      </c>
      <c r="G1430" s="2">
        <v>18528.154999999999</v>
      </c>
      <c r="H1430" s="21">
        <f t="shared" si="22"/>
        <v>-5.5248618784530436E-3</v>
      </c>
      <c r="I1430" s="4"/>
      <c r="J1430" s="4"/>
      <c r="K1430" s="4"/>
    </row>
    <row r="1431" spans="2:11" ht="13.5" x14ac:dyDescent="0.35">
      <c r="B1431" s="3">
        <v>44091</v>
      </c>
      <c r="C1431" s="2">
        <v>3.62</v>
      </c>
      <c r="D1431" s="2">
        <v>3.62</v>
      </c>
      <c r="E1431" s="2">
        <v>4828</v>
      </c>
      <c r="F1431" s="2">
        <v>3.5815000000000001</v>
      </c>
      <c r="G1431" s="2">
        <v>17291.482</v>
      </c>
      <c r="H1431" s="21">
        <f t="shared" si="22"/>
        <v>5.5555555555555601E-3</v>
      </c>
      <c r="I1431" s="4"/>
      <c r="J1431" s="4"/>
      <c r="K1431" s="4"/>
    </row>
    <row r="1432" spans="2:11" ht="13.5" x14ac:dyDescent="0.35">
      <c r="B1432" s="3">
        <v>44092</v>
      </c>
      <c r="C1432" s="2">
        <v>3.66</v>
      </c>
      <c r="D1432" s="2">
        <v>3.66</v>
      </c>
      <c r="E1432" s="2">
        <v>1600</v>
      </c>
      <c r="F1432" s="2">
        <v>3.6038000000000001</v>
      </c>
      <c r="G1432" s="2">
        <v>5766.08</v>
      </c>
      <c r="H1432" s="21">
        <f t="shared" si="22"/>
        <v>1.1049723756906087E-2</v>
      </c>
      <c r="I1432" s="4"/>
      <c r="J1432" s="4"/>
      <c r="K1432" s="4"/>
    </row>
    <row r="1433" spans="2:11" ht="13.5" x14ac:dyDescent="0.35">
      <c r="B1433" s="3">
        <v>44095</v>
      </c>
      <c r="C1433" s="2">
        <v>3.64</v>
      </c>
      <c r="D1433" s="2">
        <v>3.64</v>
      </c>
      <c r="E1433" s="2">
        <v>3033</v>
      </c>
      <c r="F1433" s="2">
        <v>3.6286999999999998</v>
      </c>
      <c r="G1433" s="2">
        <v>11005.847100000001</v>
      </c>
      <c r="H1433" s="21">
        <f t="shared" si="22"/>
        <v>-5.4644808743169442E-3</v>
      </c>
      <c r="I1433" s="4"/>
      <c r="J1433" s="4"/>
      <c r="K1433" s="4"/>
    </row>
    <row r="1434" spans="2:11" ht="13.5" x14ac:dyDescent="0.35">
      <c r="B1434" s="3">
        <v>44096</v>
      </c>
      <c r="C1434" s="2">
        <v>3.54</v>
      </c>
      <c r="D1434" s="2">
        <v>3.54</v>
      </c>
      <c r="E1434" s="2">
        <v>2</v>
      </c>
      <c r="F1434" s="2">
        <v>3.63</v>
      </c>
      <c r="G1434" s="2">
        <v>7.26</v>
      </c>
      <c r="H1434" s="21">
        <f t="shared" si="22"/>
        <v>-2.7472527472527496E-2</v>
      </c>
      <c r="I1434" s="4"/>
      <c r="J1434" s="4"/>
      <c r="K1434" s="4"/>
    </row>
    <row r="1435" spans="2:11" ht="13.5" x14ac:dyDescent="0.35">
      <c r="B1435" s="3">
        <v>44097</v>
      </c>
      <c r="C1435" s="2">
        <v>3.54</v>
      </c>
      <c r="D1435" s="2">
        <v>3.54</v>
      </c>
      <c r="E1435" s="2">
        <v>481</v>
      </c>
      <c r="F1435" s="2">
        <v>3.5406</v>
      </c>
      <c r="G1435" s="2">
        <v>1703.0286000000001</v>
      </c>
      <c r="H1435" s="21">
        <f t="shared" si="22"/>
        <v>0</v>
      </c>
      <c r="I1435" s="4"/>
      <c r="J1435" s="4"/>
      <c r="K1435" s="4"/>
    </row>
    <row r="1436" spans="2:11" ht="13.5" x14ac:dyDescent="0.35">
      <c r="B1436" s="3">
        <v>44098</v>
      </c>
      <c r="C1436" s="2">
        <v>3.5</v>
      </c>
      <c r="D1436" s="2">
        <v>3.5</v>
      </c>
      <c r="E1436" s="2">
        <v>13948</v>
      </c>
      <c r="F1436" s="2">
        <v>3.4935999999999998</v>
      </c>
      <c r="G1436" s="2">
        <v>48728.732799999998</v>
      </c>
      <c r="H1436" s="21">
        <f t="shared" si="22"/>
        <v>-1.1299435028248598E-2</v>
      </c>
      <c r="I1436" s="4"/>
      <c r="J1436" s="4"/>
      <c r="K1436" s="4"/>
    </row>
    <row r="1437" spans="2:11" ht="13.5" x14ac:dyDescent="0.35">
      <c r="B1437" s="3">
        <v>44099</v>
      </c>
      <c r="C1437" s="2">
        <v>3.43</v>
      </c>
      <c r="D1437" s="2">
        <v>3.43</v>
      </c>
      <c r="E1437" s="2">
        <v>9529</v>
      </c>
      <c r="F1437" s="2">
        <v>3.4171999999999998</v>
      </c>
      <c r="G1437" s="2">
        <v>32562.498800000001</v>
      </c>
      <c r="H1437" s="21">
        <f t="shared" si="22"/>
        <v>-1.9999999999999955E-2</v>
      </c>
      <c r="I1437" s="4"/>
      <c r="J1437" s="4"/>
      <c r="K1437" s="4"/>
    </row>
    <row r="1438" spans="2:11" ht="13.5" x14ac:dyDescent="0.35">
      <c r="B1438" s="3">
        <v>44102</v>
      </c>
      <c r="C1438" s="2">
        <v>3.5</v>
      </c>
      <c r="D1438" s="2">
        <v>3.5</v>
      </c>
      <c r="E1438" s="2">
        <v>9478</v>
      </c>
      <c r="F1438" s="2">
        <v>3.4897</v>
      </c>
      <c r="G1438" s="2">
        <v>33075.376600000003</v>
      </c>
      <c r="H1438" s="21">
        <f t="shared" si="22"/>
        <v>2.0408163265306076E-2</v>
      </c>
      <c r="I1438" s="4"/>
      <c r="J1438" s="4"/>
      <c r="K1438" s="4"/>
    </row>
    <row r="1439" spans="2:11" ht="13.5" x14ac:dyDescent="0.35">
      <c r="B1439" s="3">
        <v>44103</v>
      </c>
      <c r="C1439" s="2">
        <v>3.71</v>
      </c>
      <c r="D1439" s="2">
        <v>3.71</v>
      </c>
      <c r="E1439" s="2">
        <v>152923</v>
      </c>
      <c r="F1439" s="2">
        <v>3.6493000000000002</v>
      </c>
      <c r="G1439" s="2">
        <v>558061.90390000003</v>
      </c>
      <c r="H1439" s="21">
        <f t="shared" si="22"/>
        <v>5.9999999999999991E-2</v>
      </c>
      <c r="I1439" s="4"/>
      <c r="J1439" s="4"/>
      <c r="K1439" s="4"/>
    </row>
    <row r="1440" spans="2:11" ht="13.5" x14ac:dyDescent="0.35">
      <c r="B1440" s="3">
        <v>44104</v>
      </c>
      <c r="C1440" s="2">
        <v>3.65</v>
      </c>
      <c r="D1440" s="2">
        <v>3.65</v>
      </c>
      <c r="E1440" s="2">
        <v>49756</v>
      </c>
      <c r="F1440" s="2">
        <v>3.7850000000000001</v>
      </c>
      <c r="G1440" s="2">
        <v>188326.46</v>
      </c>
      <c r="H1440" s="21">
        <f t="shared" si="22"/>
        <v>-1.6172506738544489E-2</v>
      </c>
      <c r="I1440" s="4"/>
      <c r="J1440" s="4"/>
      <c r="K1440" s="4"/>
    </row>
    <row r="1441" spans="2:11" ht="13.5" x14ac:dyDescent="0.35">
      <c r="B1441" s="3">
        <v>44105</v>
      </c>
      <c r="C1441" s="2">
        <v>3.43</v>
      </c>
      <c r="D1441" s="2">
        <v>3.43</v>
      </c>
      <c r="E1441" s="2">
        <v>38076</v>
      </c>
      <c r="F1441" s="2">
        <v>3.4548000000000001</v>
      </c>
      <c r="G1441" s="2">
        <v>131544.96479999999</v>
      </c>
      <c r="H1441" s="21">
        <f t="shared" si="22"/>
        <v>-6.0273972602739659E-2</v>
      </c>
      <c r="I1441" s="4"/>
      <c r="J1441" s="4"/>
      <c r="K1441" s="4"/>
    </row>
    <row r="1442" spans="2:11" ht="13.5" x14ac:dyDescent="0.35">
      <c r="B1442" s="3">
        <v>44106</v>
      </c>
      <c r="C1442" s="2">
        <v>3.49</v>
      </c>
      <c r="D1442" s="2">
        <v>3.49</v>
      </c>
      <c r="E1442" s="2">
        <v>11714</v>
      </c>
      <c r="F1442" s="2">
        <v>3.3871000000000002</v>
      </c>
      <c r="G1442" s="2">
        <v>39676.489399999999</v>
      </c>
      <c r="H1442" s="21">
        <f t="shared" si="22"/>
        <v>1.7492711370262405E-2</v>
      </c>
      <c r="I1442" s="4"/>
      <c r="J1442" s="4"/>
      <c r="K1442" s="4"/>
    </row>
    <row r="1443" spans="2:11" ht="13.5" x14ac:dyDescent="0.35">
      <c r="B1443" s="3">
        <v>44109</v>
      </c>
      <c r="C1443" s="2">
        <v>3.54</v>
      </c>
      <c r="D1443" s="2">
        <v>3.54</v>
      </c>
      <c r="E1443" s="2">
        <v>7359</v>
      </c>
      <c r="F1443" s="2">
        <v>3.4647999999999999</v>
      </c>
      <c r="G1443" s="2">
        <v>25497.463199999998</v>
      </c>
      <c r="H1443" s="21">
        <f t="shared" si="22"/>
        <v>1.4326647564469863E-2</v>
      </c>
      <c r="I1443" s="4"/>
      <c r="J1443" s="4"/>
      <c r="K1443" s="4"/>
    </row>
    <row r="1444" spans="2:11" ht="13.5" x14ac:dyDescent="0.35">
      <c r="B1444" s="3">
        <v>44110</v>
      </c>
      <c r="C1444" s="2">
        <v>3.53</v>
      </c>
      <c r="D1444" s="2">
        <v>3.53</v>
      </c>
      <c r="E1444" s="2">
        <v>3526</v>
      </c>
      <c r="F1444" s="2">
        <v>3.4698000000000002</v>
      </c>
      <c r="G1444" s="2">
        <v>12234.514800000001</v>
      </c>
      <c r="H1444" s="21">
        <f t="shared" si="22"/>
        <v>-2.8248587570622119E-3</v>
      </c>
      <c r="I1444" s="4"/>
      <c r="J1444" s="4"/>
      <c r="K1444" s="4"/>
    </row>
    <row r="1445" spans="2:11" ht="13.5" x14ac:dyDescent="0.35">
      <c r="B1445" s="3">
        <v>44111</v>
      </c>
      <c r="C1445" s="2">
        <v>3.53</v>
      </c>
      <c r="D1445" s="2">
        <v>3.53</v>
      </c>
      <c r="E1445" s="2">
        <v>1647</v>
      </c>
      <c r="F1445" s="2">
        <v>3.5003000000000002</v>
      </c>
      <c r="G1445" s="2">
        <v>5764.9940999999999</v>
      </c>
      <c r="H1445" s="21">
        <f t="shared" si="22"/>
        <v>0</v>
      </c>
      <c r="I1445" s="4"/>
      <c r="J1445" s="4"/>
      <c r="K1445" s="4"/>
    </row>
    <row r="1446" spans="2:11" ht="13.5" x14ac:dyDescent="0.35">
      <c r="B1446" s="3">
        <v>44112</v>
      </c>
      <c r="C1446" s="2">
        <v>3.53</v>
      </c>
      <c r="D1446" s="2">
        <v>3.53</v>
      </c>
      <c r="E1446" s="2">
        <v>2021</v>
      </c>
      <c r="F1446" s="2">
        <v>3.4405999999999999</v>
      </c>
      <c r="G1446" s="2">
        <v>6953.4525999999996</v>
      </c>
      <c r="H1446" s="21">
        <f t="shared" si="22"/>
        <v>0</v>
      </c>
      <c r="I1446" s="4"/>
      <c r="J1446" s="4"/>
      <c r="K1446" s="4"/>
    </row>
    <row r="1447" spans="2:11" ht="13.5" x14ac:dyDescent="0.35">
      <c r="B1447" s="3">
        <v>44113</v>
      </c>
      <c r="C1447" s="2">
        <v>3.52</v>
      </c>
      <c r="D1447" s="2">
        <v>3.52</v>
      </c>
      <c r="E1447" s="2">
        <v>3202</v>
      </c>
      <c r="F1447" s="2">
        <v>3.5362</v>
      </c>
      <c r="G1447" s="2">
        <v>11322.912399999999</v>
      </c>
      <c r="H1447" s="21">
        <f t="shared" si="22"/>
        <v>-2.8328611898016396E-3</v>
      </c>
      <c r="I1447" s="4"/>
      <c r="J1447" s="4"/>
      <c r="K1447" s="4"/>
    </row>
    <row r="1448" spans="2:11" ht="13.5" x14ac:dyDescent="0.35">
      <c r="B1448" s="3">
        <v>44116</v>
      </c>
      <c r="C1448" s="2">
        <v>3.45</v>
      </c>
      <c r="D1448" s="2">
        <v>3.45</v>
      </c>
      <c r="E1448" s="2">
        <v>2800</v>
      </c>
      <c r="F1448" s="2">
        <v>3.4390000000000001</v>
      </c>
      <c r="G1448" s="2">
        <v>9629.2000000000007</v>
      </c>
      <c r="H1448" s="21">
        <f t="shared" si="22"/>
        <v>-1.9886363636363591E-2</v>
      </c>
      <c r="I1448" s="4"/>
      <c r="J1448" s="4"/>
      <c r="K1448" s="4"/>
    </row>
    <row r="1449" spans="2:11" ht="13.5" x14ac:dyDescent="0.35">
      <c r="B1449" s="3">
        <v>44117</v>
      </c>
      <c r="C1449" s="2">
        <v>3.45</v>
      </c>
      <c r="D1449" s="2">
        <v>3.45</v>
      </c>
      <c r="E1449" s="2">
        <v>101</v>
      </c>
      <c r="F1449" s="2">
        <v>3.4104000000000001</v>
      </c>
      <c r="G1449" s="2">
        <v>344.4504</v>
      </c>
      <c r="H1449" s="21">
        <f t="shared" si="22"/>
        <v>0</v>
      </c>
      <c r="I1449" s="4"/>
      <c r="J1449" s="4"/>
      <c r="K1449" s="4"/>
    </row>
    <row r="1450" spans="2:11" ht="13.5" x14ac:dyDescent="0.35">
      <c r="B1450" s="3">
        <v>44118</v>
      </c>
      <c r="C1450" s="2">
        <v>3.4</v>
      </c>
      <c r="D1450" s="2">
        <v>3.4</v>
      </c>
      <c r="E1450" s="2">
        <v>12311</v>
      </c>
      <c r="F1450" s="2">
        <v>3.4001999999999999</v>
      </c>
      <c r="G1450" s="2">
        <v>41859.862200000003</v>
      </c>
      <c r="H1450" s="21">
        <f t="shared" si="22"/>
        <v>-1.4492753623188482E-2</v>
      </c>
      <c r="I1450" s="4"/>
      <c r="J1450" s="4"/>
      <c r="K1450" s="4"/>
    </row>
    <row r="1451" spans="2:11" ht="13.5" x14ac:dyDescent="0.35">
      <c r="B1451" s="3">
        <v>44120</v>
      </c>
      <c r="C1451" s="2">
        <v>3.4</v>
      </c>
      <c r="D1451" s="2">
        <v>3.4</v>
      </c>
      <c r="E1451" s="2">
        <v>1408</v>
      </c>
      <c r="F1451" s="2">
        <v>3.3801000000000001</v>
      </c>
      <c r="G1451" s="2">
        <v>4759.1808000000001</v>
      </c>
      <c r="H1451" s="21">
        <f t="shared" si="22"/>
        <v>0</v>
      </c>
      <c r="I1451" s="4"/>
      <c r="J1451" s="4"/>
      <c r="K1451" s="4"/>
    </row>
    <row r="1452" spans="2:11" ht="13.5" x14ac:dyDescent="0.35">
      <c r="B1452" s="3">
        <v>44123</v>
      </c>
      <c r="C1452" s="2">
        <v>3.4</v>
      </c>
      <c r="D1452" s="2">
        <v>3.4</v>
      </c>
      <c r="E1452" s="2">
        <v>11165</v>
      </c>
      <c r="F1452" s="2">
        <v>3.3487</v>
      </c>
      <c r="G1452" s="2">
        <v>37388.235500000003</v>
      </c>
      <c r="H1452" s="21">
        <f t="shared" si="22"/>
        <v>0</v>
      </c>
      <c r="I1452" s="4"/>
      <c r="J1452" s="4"/>
      <c r="K1452" s="4"/>
    </row>
    <row r="1453" spans="2:11" ht="13.5" x14ac:dyDescent="0.35">
      <c r="B1453" s="3">
        <v>44124</v>
      </c>
      <c r="C1453" s="2">
        <v>3.4</v>
      </c>
      <c r="D1453" s="2">
        <v>3.4</v>
      </c>
      <c r="E1453" s="2">
        <v>30699</v>
      </c>
      <c r="F1453" s="2">
        <v>3.3243999999999998</v>
      </c>
      <c r="G1453" s="2">
        <v>102055.7556</v>
      </c>
      <c r="H1453" s="21">
        <f t="shared" si="22"/>
        <v>0</v>
      </c>
      <c r="I1453" s="4"/>
      <c r="J1453" s="4"/>
      <c r="K1453" s="4"/>
    </row>
    <row r="1454" spans="2:11" ht="13.5" x14ac:dyDescent="0.35">
      <c r="B1454" s="3">
        <v>44125</v>
      </c>
      <c r="C1454" s="2">
        <v>3.37</v>
      </c>
      <c r="D1454" s="2">
        <v>3.37</v>
      </c>
      <c r="E1454" s="2">
        <v>1010</v>
      </c>
      <c r="F1454" s="2">
        <v>3.3007</v>
      </c>
      <c r="G1454" s="2">
        <v>3333.7069999999999</v>
      </c>
      <c r="H1454" s="21">
        <f t="shared" si="22"/>
        <v>-8.8235294117646485E-3</v>
      </c>
      <c r="I1454" s="4"/>
      <c r="J1454" s="4"/>
      <c r="K1454" s="4"/>
    </row>
    <row r="1455" spans="2:11" ht="13.5" x14ac:dyDescent="0.35">
      <c r="B1455" s="3">
        <v>44126</v>
      </c>
      <c r="C1455" s="2">
        <v>3.36</v>
      </c>
      <c r="D1455" s="2">
        <v>3.36</v>
      </c>
      <c r="E1455" s="2">
        <v>6706</v>
      </c>
      <c r="F1455" s="2">
        <v>3.3565999999999998</v>
      </c>
      <c r="G1455" s="2">
        <v>22509.3596</v>
      </c>
      <c r="H1455" s="21">
        <f t="shared" si="22"/>
        <v>-2.9673590504451725E-3</v>
      </c>
      <c r="I1455" s="4"/>
      <c r="J1455" s="4"/>
      <c r="K1455" s="4"/>
    </row>
    <row r="1456" spans="2:11" ht="13.5" x14ac:dyDescent="0.35">
      <c r="B1456" s="3">
        <v>44127</v>
      </c>
      <c r="C1456" s="2">
        <v>3.4</v>
      </c>
      <c r="D1456" s="2">
        <v>3.4</v>
      </c>
      <c r="E1456" s="2">
        <v>24148</v>
      </c>
      <c r="F1456" s="2">
        <v>3.3885999999999998</v>
      </c>
      <c r="G1456" s="2">
        <v>81827.912800000006</v>
      </c>
      <c r="H1456" s="21">
        <f t="shared" si="22"/>
        <v>1.1904761904761916E-2</v>
      </c>
      <c r="I1456" s="4"/>
      <c r="J1456" s="4"/>
      <c r="K1456" s="4"/>
    </row>
    <row r="1457" spans="2:11" ht="13.5" x14ac:dyDescent="0.35">
      <c r="B1457" s="3">
        <v>44130</v>
      </c>
      <c r="C1457" s="2">
        <v>3.4</v>
      </c>
      <c r="D1457" s="2">
        <v>3.4</v>
      </c>
      <c r="E1457" s="2">
        <v>3037</v>
      </c>
      <c r="F1457" s="2">
        <v>3.3961000000000001</v>
      </c>
      <c r="G1457" s="2">
        <v>10313.9557</v>
      </c>
      <c r="H1457" s="21">
        <f t="shared" si="22"/>
        <v>0</v>
      </c>
      <c r="I1457" s="4"/>
      <c r="J1457" s="4"/>
      <c r="K1457" s="4"/>
    </row>
    <row r="1458" spans="2:11" ht="13.5" x14ac:dyDescent="0.35">
      <c r="B1458" s="3">
        <v>44131</v>
      </c>
      <c r="C1458" s="2">
        <v>3.38</v>
      </c>
      <c r="D1458" s="2">
        <v>3.38</v>
      </c>
      <c r="E1458" s="2">
        <v>1752</v>
      </c>
      <c r="F1458" s="2">
        <v>3.3107000000000002</v>
      </c>
      <c r="G1458" s="2">
        <v>5800.3464000000004</v>
      </c>
      <c r="H1458" s="21">
        <f t="shared" si="22"/>
        <v>-5.8823529411764757E-3</v>
      </c>
      <c r="I1458" s="4"/>
      <c r="J1458" s="4"/>
      <c r="K1458" s="4"/>
    </row>
    <row r="1459" spans="2:11" ht="13.5" x14ac:dyDescent="0.35">
      <c r="B1459" s="3">
        <v>44132</v>
      </c>
      <c r="C1459" s="2">
        <v>3.4</v>
      </c>
      <c r="D1459" s="2">
        <v>3.4</v>
      </c>
      <c r="E1459" s="2">
        <v>324</v>
      </c>
      <c r="F1459" s="2">
        <v>3.3233000000000001</v>
      </c>
      <c r="G1459" s="2">
        <v>1076.7492</v>
      </c>
      <c r="H1459" s="21">
        <f t="shared" si="22"/>
        <v>5.9171597633136145E-3</v>
      </c>
      <c r="I1459" s="4"/>
      <c r="J1459" s="4"/>
      <c r="K1459" s="4"/>
    </row>
    <row r="1460" spans="2:11" ht="13.5" x14ac:dyDescent="0.35">
      <c r="B1460" s="3">
        <v>44134</v>
      </c>
      <c r="C1460" s="2">
        <v>3.38</v>
      </c>
      <c r="D1460" s="2">
        <v>3.38</v>
      </c>
      <c r="E1460" s="2">
        <v>1883</v>
      </c>
      <c r="F1460" s="2">
        <v>3.3693</v>
      </c>
      <c r="G1460" s="2">
        <v>6344.3918999999996</v>
      </c>
      <c r="H1460" s="21">
        <f t="shared" si="22"/>
        <v>-5.8823529411764757E-3</v>
      </c>
      <c r="I1460" s="4"/>
      <c r="J1460" s="4"/>
      <c r="K1460" s="4"/>
    </row>
    <row r="1461" spans="2:11" ht="13.5" x14ac:dyDescent="0.35">
      <c r="B1461" s="3">
        <v>44137</v>
      </c>
      <c r="C1461" s="2">
        <v>3.37</v>
      </c>
      <c r="D1461" s="2">
        <v>3.37</v>
      </c>
      <c r="E1461" s="2">
        <v>13791</v>
      </c>
      <c r="F1461" s="2">
        <v>3.3026</v>
      </c>
      <c r="G1461" s="2">
        <v>45546.156600000002</v>
      </c>
      <c r="H1461" s="21">
        <f t="shared" si="22"/>
        <v>-2.9585798816567418E-3</v>
      </c>
      <c r="I1461" s="4"/>
      <c r="J1461" s="4"/>
      <c r="K1461" s="4"/>
    </row>
    <row r="1462" spans="2:11" ht="13.5" x14ac:dyDescent="0.35">
      <c r="B1462" s="3">
        <v>44138</v>
      </c>
      <c r="C1462" s="2">
        <v>3.36</v>
      </c>
      <c r="D1462" s="2">
        <v>3.36</v>
      </c>
      <c r="E1462" s="2">
        <v>901</v>
      </c>
      <c r="F1462" s="2">
        <v>3.36</v>
      </c>
      <c r="G1462" s="2">
        <v>3027.36</v>
      </c>
      <c r="H1462" s="21">
        <f t="shared" si="22"/>
        <v>-2.9673590504451725E-3</v>
      </c>
      <c r="I1462" s="4"/>
      <c r="J1462" s="4"/>
      <c r="K1462" s="4"/>
    </row>
    <row r="1463" spans="2:11" ht="13.5" x14ac:dyDescent="0.35">
      <c r="B1463" s="3">
        <v>44139</v>
      </c>
      <c r="C1463" s="2">
        <v>3.38</v>
      </c>
      <c r="D1463" s="2">
        <v>3.38</v>
      </c>
      <c r="E1463" s="2">
        <v>10653</v>
      </c>
      <c r="F1463" s="2">
        <v>3.3</v>
      </c>
      <c r="G1463" s="2">
        <v>35154.9</v>
      </c>
      <c r="H1463" s="21">
        <f t="shared" si="22"/>
        <v>5.9523809523809581E-3</v>
      </c>
      <c r="I1463" s="4"/>
      <c r="J1463" s="4"/>
      <c r="K1463" s="4"/>
    </row>
    <row r="1464" spans="2:11" ht="13.5" x14ac:dyDescent="0.35">
      <c r="B1464" s="3">
        <v>44140</v>
      </c>
      <c r="C1464" s="2">
        <v>3.3</v>
      </c>
      <c r="D1464" s="2">
        <v>3.3</v>
      </c>
      <c r="E1464" s="2">
        <v>355</v>
      </c>
      <c r="F1464" s="2">
        <v>3.2966000000000002</v>
      </c>
      <c r="G1464" s="2">
        <v>1170.2929999999999</v>
      </c>
      <c r="H1464" s="21">
        <f t="shared" si="22"/>
        <v>-2.3668639053254458E-2</v>
      </c>
      <c r="I1464" s="4"/>
      <c r="J1464" s="4"/>
      <c r="K1464" s="4"/>
    </row>
    <row r="1465" spans="2:11" ht="13.5" x14ac:dyDescent="0.35">
      <c r="B1465" s="3">
        <v>44141</v>
      </c>
      <c r="C1465" s="2">
        <v>3.29</v>
      </c>
      <c r="D1465" s="2">
        <v>3.29</v>
      </c>
      <c r="E1465" s="2">
        <v>10144</v>
      </c>
      <c r="F1465" s="2">
        <v>3.2951000000000001</v>
      </c>
      <c r="G1465" s="2">
        <v>33425.494400000003</v>
      </c>
      <c r="H1465" s="21">
        <f t="shared" si="22"/>
        <v>-3.0303030303029657E-3</v>
      </c>
      <c r="I1465" s="4"/>
      <c r="J1465" s="4"/>
      <c r="K1465" s="4"/>
    </row>
    <row r="1466" spans="2:11" ht="13.5" x14ac:dyDescent="0.35">
      <c r="B1466" s="3">
        <v>44144</v>
      </c>
      <c r="C1466" s="2">
        <v>3.29</v>
      </c>
      <c r="D1466" s="2">
        <v>3.29</v>
      </c>
      <c r="E1466" s="2">
        <v>18033</v>
      </c>
      <c r="F1466" s="2">
        <v>3.2847</v>
      </c>
      <c r="G1466" s="2">
        <v>59232.9951</v>
      </c>
      <c r="H1466" s="21">
        <f t="shared" si="22"/>
        <v>0</v>
      </c>
      <c r="I1466" s="4"/>
      <c r="J1466" s="4"/>
      <c r="K1466" s="4"/>
    </row>
    <row r="1467" spans="2:11" ht="13.5" x14ac:dyDescent="0.35">
      <c r="B1467" s="3">
        <v>44145</v>
      </c>
      <c r="C1467" s="2">
        <v>3.38</v>
      </c>
      <c r="D1467" s="2">
        <v>3.38</v>
      </c>
      <c r="E1467" s="2">
        <v>10002</v>
      </c>
      <c r="F1467" s="2">
        <v>3.3</v>
      </c>
      <c r="G1467" s="2">
        <v>33006.6</v>
      </c>
      <c r="H1467" s="21">
        <f t="shared" si="22"/>
        <v>2.7355623100303907E-2</v>
      </c>
      <c r="I1467" s="4"/>
      <c r="J1467" s="4"/>
      <c r="K1467" s="4"/>
    </row>
    <row r="1468" spans="2:11" ht="13.5" x14ac:dyDescent="0.35">
      <c r="B1468" s="3">
        <v>44146</v>
      </c>
      <c r="C1468" s="2">
        <v>3.3</v>
      </c>
      <c r="D1468" s="2">
        <v>3.3</v>
      </c>
      <c r="E1468" s="2">
        <v>13013</v>
      </c>
      <c r="F1468" s="2">
        <v>3.3237000000000001</v>
      </c>
      <c r="G1468" s="2">
        <v>43251.308100000002</v>
      </c>
      <c r="H1468" s="21">
        <f t="shared" si="22"/>
        <v>-2.3668639053254458E-2</v>
      </c>
      <c r="I1468" s="4"/>
      <c r="J1468" s="4"/>
      <c r="K1468" s="4"/>
    </row>
    <row r="1469" spans="2:11" ht="13.5" x14ac:dyDescent="0.35">
      <c r="B1469" s="3">
        <v>44147</v>
      </c>
      <c r="C1469" s="2">
        <v>3.3</v>
      </c>
      <c r="D1469" s="2">
        <v>3.3</v>
      </c>
      <c r="E1469" s="2">
        <v>2331</v>
      </c>
      <c r="F1469" s="2">
        <v>3.2911000000000001</v>
      </c>
      <c r="G1469" s="2">
        <v>7671.5541000000003</v>
      </c>
      <c r="H1469" s="21">
        <f t="shared" si="22"/>
        <v>0</v>
      </c>
      <c r="I1469" s="4"/>
      <c r="J1469" s="4"/>
      <c r="K1469" s="4"/>
    </row>
    <row r="1470" spans="2:11" ht="13.5" x14ac:dyDescent="0.35">
      <c r="B1470" s="3">
        <v>44148</v>
      </c>
      <c r="C1470" s="2">
        <v>3.29</v>
      </c>
      <c r="D1470" s="2">
        <v>3.29</v>
      </c>
      <c r="E1470" s="2">
        <v>2740</v>
      </c>
      <c r="F1470" s="2">
        <v>3.2663000000000002</v>
      </c>
      <c r="G1470" s="2">
        <v>8949.6620000000003</v>
      </c>
      <c r="H1470" s="21">
        <f t="shared" si="22"/>
        <v>-3.0303030303029657E-3</v>
      </c>
      <c r="I1470" s="4"/>
      <c r="J1470" s="4"/>
      <c r="K1470" s="4"/>
    </row>
    <row r="1471" spans="2:11" ht="13.5" x14ac:dyDescent="0.35">
      <c r="B1471" s="3">
        <v>44151</v>
      </c>
      <c r="C1471" s="2">
        <v>3.3</v>
      </c>
      <c r="D1471" s="2">
        <v>3.3</v>
      </c>
      <c r="E1471" s="2">
        <v>3728</v>
      </c>
      <c r="F1471" s="2">
        <v>3.2850000000000001</v>
      </c>
      <c r="G1471" s="2">
        <v>12246.48</v>
      </c>
      <c r="H1471" s="21">
        <f t="shared" si="22"/>
        <v>3.0395136778114855E-3</v>
      </c>
      <c r="I1471" s="4"/>
      <c r="J1471" s="4"/>
      <c r="K1471" s="4"/>
    </row>
    <row r="1472" spans="2:11" ht="13.5" x14ac:dyDescent="0.35">
      <c r="B1472" s="3">
        <v>44152</v>
      </c>
      <c r="C1472" s="2">
        <v>3.38</v>
      </c>
      <c r="D1472" s="2">
        <v>3.38</v>
      </c>
      <c r="E1472" s="2">
        <v>15979</v>
      </c>
      <c r="F1472" s="2">
        <v>3.3252999999999999</v>
      </c>
      <c r="G1472" s="2">
        <v>53134.968699999998</v>
      </c>
      <c r="H1472" s="21">
        <f t="shared" si="22"/>
        <v>2.4242424242424267E-2</v>
      </c>
      <c r="I1472" s="4"/>
      <c r="J1472" s="4"/>
      <c r="K1472" s="4"/>
    </row>
    <row r="1473" spans="2:11" ht="13.5" x14ac:dyDescent="0.35">
      <c r="B1473" s="3">
        <v>44153</v>
      </c>
      <c r="C1473" s="2">
        <v>3.32</v>
      </c>
      <c r="D1473" s="2">
        <v>3.32</v>
      </c>
      <c r="E1473" s="2">
        <v>7307</v>
      </c>
      <c r="F1473" s="2">
        <v>3.3182999999999998</v>
      </c>
      <c r="G1473" s="2">
        <v>24246.8181</v>
      </c>
      <c r="H1473" s="21">
        <f t="shared" si="22"/>
        <v>-1.7751479289940846E-2</v>
      </c>
      <c r="I1473" s="4"/>
      <c r="J1473" s="4"/>
      <c r="K1473" s="4"/>
    </row>
    <row r="1474" spans="2:11" ht="13.5" x14ac:dyDescent="0.35">
      <c r="B1474" s="3">
        <v>44154</v>
      </c>
      <c r="C1474" s="2">
        <v>3.39</v>
      </c>
      <c r="D1474" s="2">
        <v>3.39</v>
      </c>
      <c r="E1474" s="2">
        <v>14096</v>
      </c>
      <c r="F1474" s="2">
        <v>3.3451</v>
      </c>
      <c r="G1474" s="2">
        <v>47152.529600000002</v>
      </c>
      <c r="H1474" s="21">
        <f t="shared" si="22"/>
        <v>2.1084337349397676E-2</v>
      </c>
      <c r="I1474" s="4"/>
      <c r="J1474" s="4"/>
      <c r="K1474" s="4"/>
    </row>
    <row r="1475" spans="2:11" ht="13.5" x14ac:dyDescent="0.35">
      <c r="B1475" s="3">
        <v>44155</v>
      </c>
      <c r="C1475" s="2">
        <v>3.47</v>
      </c>
      <c r="D1475" s="2">
        <v>3.47</v>
      </c>
      <c r="E1475" s="2">
        <v>14694</v>
      </c>
      <c r="F1475" s="2">
        <v>3.4434999999999998</v>
      </c>
      <c r="G1475" s="2">
        <v>50598.788999999997</v>
      </c>
      <c r="H1475" s="21">
        <f t="shared" si="22"/>
        <v>2.3598820058997071E-2</v>
      </c>
      <c r="I1475" s="4"/>
      <c r="J1475" s="4"/>
      <c r="K1475" s="4"/>
    </row>
    <row r="1476" spans="2:11" ht="13.5" x14ac:dyDescent="0.35">
      <c r="B1476" s="3">
        <v>44158</v>
      </c>
      <c r="C1476" s="2">
        <v>3.52</v>
      </c>
      <c r="D1476" s="2">
        <v>3.52</v>
      </c>
      <c r="E1476" s="2">
        <v>28942</v>
      </c>
      <c r="F1476" s="2">
        <v>3.5179</v>
      </c>
      <c r="G1476" s="2">
        <v>101815.0618</v>
      </c>
      <c r="H1476" s="21">
        <f t="shared" si="22"/>
        <v>1.4409221902017239E-2</v>
      </c>
      <c r="I1476" s="4"/>
      <c r="J1476" s="4"/>
      <c r="K1476" s="4"/>
    </row>
    <row r="1477" spans="2:11" ht="13.5" x14ac:dyDescent="0.35">
      <c r="B1477" s="3">
        <v>44159</v>
      </c>
      <c r="C1477" s="2">
        <v>3.5</v>
      </c>
      <c r="D1477" s="2">
        <v>3.5</v>
      </c>
      <c r="E1477" s="2">
        <v>7659</v>
      </c>
      <c r="F1477" s="2">
        <v>3.4948999999999999</v>
      </c>
      <c r="G1477" s="2">
        <v>26767.4391</v>
      </c>
      <c r="H1477" s="21">
        <f t="shared" si="22"/>
        <v>-5.6818181818181872E-3</v>
      </c>
      <c r="I1477" s="4"/>
      <c r="J1477" s="4"/>
      <c r="K1477" s="4"/>
    </row>
    <row r="1478" spans="2:11" ht="13.5" x14ac:dyDescent="0.35">
      <c r="B1478" s="3">
        <v>44160</v>
      </c>
      <c r="C1478" s="2">
        <v>3.56</v>
      </c>
      <c r="D1478" s="2">
        <v>3.56</v>
      </c>
      <c r="E1478" s="2">
        <v>5</v>
      </c>
      <c r="F1478" s="2">
        <v>3.56</v>
      </c>
      <c r="G1478" s="2">
        <v>17.8</v>
      </c>
      <c r="H1478" s="21">
        <f t="shared" si="22"/>
        <v>1.7142857142857158E-2</v>
      </c>
      <c r="I1478" s="4"/>
      <c r="J1478" s="4"/>
      <c r="K1478" s="4"/>
    </row>
    <row r="1479" spans="2:11" ht="13.5" x14ac:dyDescent="0.35">
      <c r="B1479" s="3">
        <v>44161</v>
      </c>
      <c r="C1479" s="2">
        <v>3.5</v>
      </c>
      <c r="D1479" s="2">
        <v>3.5</v>
      </c>
      <c r="E1479" s="2">
        <v>3417</v>
      </c>
      <c r="F1479" s="2">
        <v>3.4887000000000001</v>
      </c>
      <c r="G1479" s="2">
        <v>11920.8879</v>
      </c>
      <c r="H1479" s="21">
        <f t="shared" ref="H1479:H1542" si="23">(D1479-D1478)/D1478</f>
        <v>-1.6853932584269676E-2</v>
      </c>
      <c r="I1479" s="4"/>
      <c r="J1479" s="4"/>
      <c r="K1479" s="4"/>
    </row>
    <row r="1480" spans="2:11" ht="13.5" x14ac:dyDescent="0.35">
      <c r="B1480" s="3">
        <v>44162</v>
      </c>
      <c r="C1480" s="2">
        <v>3.47</v>
      </c>
      <c r="D1480" s="2">
        <v>3.47</v>
      </c>
      <c r="E1480" s="2">
        <v>6090</v>
      </c>
      <c r="F1480" s="2">
        <v>3.4716999999999998</v>
      </c>
      <c r="G1480" s="2">
        <v>21142.652999999998</v>
      </c>
      <c r="H1480" s="21">
        <f t="shared" si="23"/>
        <v>-8.5714285714285163E-3</v>
      </c>
      <c r="I1480" s="4"/>
      <c r="J1480" s="4"/>
      <c r="K1480" s="4"/>
    </row>
    <row r="1481" spans="2:11" ht="13.5" x14ac:dyDescent="0.35">
      <c r="B1481" s="3">
        <v>44165</v>
      </c>
      <c r="C1481" s="2">
        <v>3.48</v>
      </c>
      <c r="D1481" s="2">
        <v>3.48</v>
      </c>
      <c r="E1481" s="2">
        <v>8234</v>
      </c>
      <c r="F1481" s="2">
        <v>3.4001000000000001</v>
      </c>
      <c r="G1481" s="2">
        <v>27996.4234</v>
      </c>
      <c r="H1481" s="21">
        <f t="shared" si="23"/>
        <v>2.8818443804033964E-3</v>
      </c>
      <c r="I1481" s="4"/>
      <c r="J1481" s="4"/>
      <c r="K1481" s="4"/>
    </row>
    <row r="1482" spans="2:11" ht="13.5" x14ac:dyDescent="0.35">
      <c r="B1482" s="3">
        <v>44166</v>
      </c>
      <c r="C1482" s="2">
        <v>3.44</v>
      </c>
      <c r="D1482" s="2">
        <v>3.44</v>
      </c>
      <c r="E1482" s="2">
        <v>4055</v>
      </c>
      <c r="F1482" s="2">
        <v>3.4041999999999999</v>
      </c>
      <c r="G1482" s="2">
        <v>13804.031000000001</v>
      </c>
      <c r="H1482" s="21">
        <f t="shared" si="23"/>
        <v>-1.1494252873563229E-2</v>
      </c>
      <c r="I1482" s="4"/>
      <c r="J1482" s="4"/>
      <c r="K1482" s="4"/>
    </row>
    <row r="1483" spans="2:11" ht="13.5" x14ac:dyDescent="0.35">
      <c r="B1483" s="3">
        <v>44167</v>
      </c>
      <c r="C1483" s="2">
        <v>3.44</v>
      </c>
      <c r="D1483" s="2">
        <v>3.44</v>
      </c>
      <c r="E1483" s="2">
        <v>7457</v>
      </c>
      <c r="F1483" s="2">
        <v>3.3961999999999999</v>
      </c>
      <c r="G1483" s="2">
        <v>25325.463400000001</v>
      </c>
      <c r="H1483" s="21">
        <f t="shared" si="23"/>
        <v>0</v>
      </c>
      <c r="I1483" s="4"/>
      <c r="J1483" s="4"/>
      <c r="K1483" s="4"/>
    </row>
    <row r="1484" spans="2:11" ht="13.5" x14ac:dyDescent="0.35">
      <c r="B1484" s="3">
        <v>44168</v>
      </c>
      <c r="C1484" s="2">
        <v>3.42</v>
      </c>
      <c r="D1484" s="2">
        <v>3.42</v>
      </c>
      <c r="E1484" s="2">
        <v>11899</v>
      </c>
      <c r="F1484" s="2">
        <v>3.3955000000000002</v>
      </c>
      <c r="G1484" s="2">
        <v>40403.054499999998</v>
      </c>
      <c r="H1484" s="21">
        <f t="shared" si="23"/>
        <v>-5.8139534883720981E-3</v>
      </c>
      <c r="I1484" s="4"/>
      <c r="J1484" s="4"/>
      <c r="K1484" s="4"/>
    </row>
    <row r="1485" spans="2:11" ht="13.5" x14ac:dyDescent="0.35">
      <c r="B1485" s="3">
        <v>44169</v>
      </c>
      <c r="C1485" s="2">
        <v>3.36</v>
      </c>
      <c r="D1485" s="2">
        <v>3.36</v>
      </c>
      <c r="E1485" s="2">
        <v>22058</v>
      </c>
      <c r="F1485" s="2">
        <v>3.4043999999999999</v>
      </c>
      <c r="G1485" s="2">
        <v>75094.2552</v>
      </c>
      <c r="H1485" s="21">
        <f t="shared" si="23"/>
        <v>-1.7543859649122823E-2</v>
      </c>
      <c r="I1485" s="4"/>
      <c r="J1485" s="4"/>
      <c r="K1485" s="4"/>
    </row>
    <row r="1486" spans="2:11" ht="13.5" x14ac:dyDescent="0.35">
      <c r="B1486" s="3">
        <v>44172</v>
      </c>
      <c r="C1486" s="2">
        <v>3.4</v>
      </c>
      <c r="D1486" s="2">
        <v>3.4</v>
      </c>
      <c r="E1486" s="2">
        <v>12237</v>
      </c>
      <c r="F1486" s="2">
        <v>3.3494999999999999</v>
      </c>
      <c r="G1486" s="2">
        <v>40987.8315</v>
      </c>
      <c r="H1486" s="21">
        <f t="shared" si="23"/>
        <v>1.1904761904761916E-2</v>
      </c>
      <c r="I1486" s="4"/>
      <c r="J1486" s="4"/>
      <c r="K1486" s="4"/>
    </row>
    <row r="1487" spans="2:11" ht="13.5" x14ac:dyDescent="0.35">
      <c r="B1487" s="3">
        <v>44173</v>
      </c>
      <c r="C1487" s="2">
        <v>3.38</v>
      </c>
      <c r="D1487" s="2">
        <v>3.38</v>
      </c>
      <c r="E1487" s="2">
        <v>34188</v>
      </c>
      <c r="F1487" s="2">
        <v>3.3029999999999999</v>
      </c>
      <c r="G1487" s="2">
        <v>112922.96400000001</v>
      </c>
      <c r="H1487" s="21">
        <f t="shared" si="23"/>
        <v>-5.8823529411764757E-3</v>
      </c>
      <c r="I1487" s="4"/>
      <c r="J1487" s="4"/>
      <c r="K1487" s="4"/>
    </row>
    <row r="1488" spans="2:11" ht="13.5" x14ac:dyDescent="0.35">
      <c r="B1488" s="3">
        <v>44174</v>
      </c>
      <c r="C1488" s="2">
        <v>3.35</v>
      </c>
      <c r="D1488" s="2">
        <v>3.35</v>
      </c>
      <c r="E1488" s="2">
        <v>71355</v>
      </c>
      <c r="F1488" s="2">
        <v>3.3041</v>
      </c>
      <c r="G1488" s="2">
        <v>235764.05549999999</v>
      </c>
      <c r="H1488" s="21">
        <f t="shared" si="23"/>
        <v>-8.8757396449703572E-3</v>
      </c>
      <c r="I1488" s="4"/>
      <c r="J1488" s="4"/>
      <c r="K1488" s="4"/>
    </row>
    <row r="1489" spans="2:11" ht="13.5" x14ac:dyDescent="0.35">
      <c r="B1489" s="3">
        <v>44175</v>
      </c>
      <c r="C1489" s="2">
        <v>3.34</v>
      </c>
      <c r="D1489" s="2">
        <v>3.34</v>
      </c>
      <c r="E1489" s="2">
        <v>7261</v>
      </c>
      <c r="F1489" s="2">
        <v>3.3307000000000002</v>
      </c>
      <c r="G1489" s="2">
        <v>24184.2127</v>
      </c>
      <c r="H1489" s="21">
        <f t="shared" si="23"/>
        <v>-2.9850746268657406E-3</v>
      </c>
      <c r="I1489" s="4"/>
      <c r="J1489" s="4"/>
      <c r="K1489" s="4"/>
    </row>
    <row r="1490" spans="2:11" ht="13.5" x14ac:dyDescent="0.35">
      <c r="B1490" s="3">
        <v>44176</v>
      </c>
      <c r="C1490" s="2">
        <v>3.34</v>
      </c>
      <c r="D1490" s="2">
        <v>3.34</v>
      </c>
      <c r="E1490" s="2">
        <v>3532</v>
      </c>
      <c r="F1490" s="2">
        <v>3.3140000000000001</v>
      </c>
      <c r="G1490" s="2">
        <v>11705.048000000001</v>
      </c>
      <c r="H1490" s="21">
        <f t="shared" si="23"/>
        <v>0</v>
      </c>
      <c r="I1490" s="4"/>
      <c r="J1490" s="4"/>
      <c r="K1490" s="4"/>
    </row>
    <row r="1491" spans="2:11" ht="13.5" x14ac:dyDescent="0.35">
      <c r="B1491" s="3">
        <v>44179</v>
      </c>
      <c r="C1491" s="2">
        <v>3.36</v>
      </c>
      <c r="D1491" s="2">
        <v>3.36</v>
      </c>
      <c r="E1491" s="2">
        <v>2002</v>
      </c>
      <c r="F1491" s="2">
        <v>3.3001</v>
      </c>
      <c r="G1491" s="2">
        <v>6606.8001999999997</v>
      </c>
      <c r="H1491" s="21">
        <f t="shared" si="23"/>
        <v>5.988023952095814E-3</v>
      </c>
      <c r="I1491" s="4"/>
      <c r="J1491" s="4"/>
      <c r="K1491" s="4"/>
    </row>
    <row r="1492" spans="2:11" ht="13.5" x14ac:dyDescent="0.35">
      <c r="B1492" s="3">
        <v>44180</v>
      </c>
      <c r="C1492" s="2">
        <v>3.35</v>
      </c>
      <c r="D1492" s="2">
        <v>3.35</v>
      </c>
      <c r="E1492" s="2">
        <v>7556</v>
      </c>
      <c r="F1492" s="2">
        <v>3.3041</v>
      </c>
      <c r="G1492" s="2">
        <v>24965.779600000002</v>
      </c>
      <c r="H1492" s="21">
        <f t="shared" si="23"/>
        <v>-2.9761904761904127E-3</v>
      </c>
      <c r="I1492" s="4"/>
      <c r="J1492" s="4"/>
      <c r="K1492" s="4"/>
    </row>
    <row r="1493" spans="2:11" ht="13.5" x14ac:dyDescent="0.35">
      <c r="B1493" s="3">
        <v>44181</v>
      </c>
      <c r="C1493" s="2">
        <v>3.3</v>
      </c>
      <c r="D1493" s="2">
        <v>3.3</v>
      </c>
      <c r="E1493" s="2">
        <v>10233</v>
      </c>
      <c r="F1493" s="2">
        <v>3.3010999999999999</v>
      </c>
      <c r="G1493" s="2">
        <v>33780.156300000002</v>
      </c>
      <c r="H1493" s="21">
        <f t="shared" si="23"/>
        <v>-1.4925373134328438E-2</v>
      </c>
      <c r="I1493" s="4"/>
      <c r="J1493" s="4"/>
      <c r="K1493" s="4"/>
    </row>
    <row r="1494" spans="2:11" ht="13.5" x14ac:dyDescent="0.35">
      <c r="B1494" s="3">
        <v>44182</v>
      </c>
      <c r="C1494" s="2">
        <v>3.31</v>
      </c>
      <c r="D1494" s="2">
        <v>3.31</v>
      </c>
      <c r="E1494" s="2">
        <v>3546</v>
      </c>
      <c r="F1494" s="2">
        <v>3.3115999999999999</v>
      </c>
      <c r="G1494" s="2">
        <v>11742.9336</v>
      </c>
      <c r="H1494" s="21">
        <f t="shared" si="23"/>
        <v>3.0303030303031006E-3</v>
      </c>
      <c r="I1494" s="4"/>
      <c r="J1494" s="4"/>
      <c r="K1494" s="4"/>
    </row>
    <row r="1495" spans="2:11" ht="13.5" x14ac:dyDescent="0.35">
      <c r="B1495" s="3">
        <v>44183</v>
      </c>
      <c r="C1495" s="2">
        <v>3.34</v>
      </c>
      <c r="D1495" s="2">
        <v>3.34</v>
      </c>
      <c r="E1495" s="2">
        <v>9344</v>
      </c>
      <c r="F1495" s="2">
        <v>3.3111000000000002</v>
      </c>
      <c r="G1495" s="2">
        <v>30938.918399999999</v>
      </c>
      <c r="H1495" s="21">
        <f t="shared" si="23"/>
        <v>9.0634441087612694E-3</v>
      </c>
      <c r="I1495" s="4"/>
      <c r="J1495" s="4"/>
      <c r="K1495" s="4"/>
    </row>
    <row r="1496" spans="2:11" ht="13.5" x14ac:dyDescent="0.35">
      <c r="B1496" s="3">
        <v>44186</v>
      </c>
      <c r="C1496" s="2">
        <v>3.35</v>
      </c>
      <c r="D1496" s="2">
        <v>3.35</v>
      </c>
      <c r="E1496" s="2">
        <v>5814</v>
      </c>
      <c r="F1496" s="2">
        <v>3.3227000000000002</v>
      </c>
      <c r="G1496" s="2">
        <v>19318.177800000001</v>
      </c>
      <c r="H1496" s="21">
        <f t="shared" si="23"/>
        <v>2.9940119760479733E-3</v>
      </c>
      <c r="I1496" s="4"/>
      <c r="J1496" s="4"/>
      <c r="K1496" s="4"/>
    </row>
    <row r="1497" spans="2:11" ht="13.5" x14ac:dyDescent="0.35">
      <c r="B1497" s="3">
        <v>44187</v>
      </c>
      <c r="C1497" s="2">
        <v>3.35</v>
      </c>
      <c r="D1497" s="2">
        <v>3.35</v>
      </c>
      <c r="E1497" s="2">
        <v>4257</v>
      </c>
      <c r="F1497" s="2">
        <v>3.3136000000000001</v>
      </c>
      <c r="G1497" s="2">
        <v>14105.995199999999</v>
      </c>
      <c r="H1497" s="21">
        <f t="shared" si="23"/>
        <v>0</v>
      </c>
      <c r="I1497" s="4"/>
      <c r="J1497" s="4"/>
      <c r="K1497" s="4"/>
    </row>
    <row r="1498" spans="2:11" ht="13.5" x14ac:dyDescent="0.35">
      <c r="B1498" s="3">
        <v>44188</v>
      </c>
      <c r="C1498" s="2">
        <v>3.36</v>
      </c>
      <c r="D1498" s="2">
        <v>3.36</v>
      </c>
      <c r="E1498" s="2">
        <v>4828</v>
      </c>
      <c r="F1498" s="2">
        <v>3.3142</v>
      </c>
      <c r="G1498" s="2">
        <v>16000.9576</v>
      </c>
      <c r="H1498" s="21">
        <f t="shared" si="23"/>
        <v>2.9850746268656079E-3</v>
      </c>
      <c r="I1498" s="4"/>
      <c r="J1498" s="4"/>
      <c r="K1498" s="4"/>
    </row>
    <row r="1499" spans="2:11" ht="13.5" x14ac:dyDescent="0.35">
      <c r="B1499" s="3">
        <v>44189</v>
      </c>
      <c r="C1499" s="2">
        <v>3.3</v>
      </c>
      <c r="D1499" s="2">
        <v>3.3</v>
      </c>
      <c r="E1499" s="2">
        <v>18560</v>
      </c>
      <c r="F1499" s="2">
        <v>3.3033000000000001</v>
      </c>
      <c r="G1499" s="2">
        <v>61309.248</v>
      </c>
      <c r="H1499" s="21">
        <f t="shared" si="23"/>
        <v>-1.7857142857142873E-2</v>
      </c>
      <c r="I1499" s="4"/>
      <c r="J1499" s="4"/>
      <c r="K1499" s="4"/>
    </row>
    <row r="1500" spans="2:11" ht="13.5" x14ac:dyDescent="0.35">
      <c r="B1500" s="3">
        <v>44190</v>
      </c>
      <c r="C1500" s="2">
        <v>3.3</v>
      </c>
      <c r="D1500" s="2">
        <v>3.3</v>
      </c>
      <c r="E1500" s="2">
        <v>6236</v>
      </c>
      <c r="F1500" s="2">
        <v>3.2896999999999998</v>
      </c>
      <c r="G1500" s="2">
        <v>20514.569200000002</v>
      </c>
      <c r="H1500" s="21">
        <f t="shared" si="23"/>
        <v>0</v>
      </c>
      <c r="I1500" s="4"/>
      <c r="J1500" s="4"/>
      <c r="K1500" s="4"/>
    </row>
    <row r="1501" spans="2:11" ht="13.5" x14ac:dyDescent="0.35">
      <c r="B1501" s="3">
        <v>44193</v>
      </c>
      <c r="C1501" s="2">
        <v>3.35</v>
      </c>
      <c r="D1501" s="2">
        <v>3.35</v>
      </c>
      <c r="E1501" s="2">
        <v>16404</v>
      </c>
      <c r="F1501" s="2">
        <v>3.3866999999999998</v>
      </c>
      <c r="G1501" s="2">
        <v>55555.426800000001</v>
      </c>
      <c r="H1501" s="21">
        <f t="shared" si="23"/>
        <v>1.5151515151515233E-2</v>
      </c>
      <c r="I1501" s="4"/>
      <c r="J1501" s="4"/>
      <c r="K1501" s="4"/>
    </row>
    <row r="1502" spans="2:11" ht="13.5" x14ac:dyDescent="0.35">
      <c r="B1502" s="3">
        <v>44194</v>
      </c>
      <c r="C1502" s="2">
        <v>3.35</v>
      </c>
      <c r="D1502" s="2">
        <v>3.35</v>
      </c>
      <c r="E1502" s="2">
        <v>8908</v>
      </c>
      <c r="F1502" s="2">
        <v>3.2902</v>
      </c>
      <c r="G1502" s="2">
        <v>29309.101600000002</v>
      </c>
      <c r="H1502" s="21">
        <f t="shared" si="23"/>
        <v>0</v>
      </c>
      <c r="I1502" s="4"/>
      <c r="J1502" s="4"/>
      <c r="K1502" s="4"/>
    </row>
    <row r="1503" spans="2:11" ht="13.5" x14ac:dyDescent="0.35">
      <c r="B1503" s="3">
        <v>44195</v>
      </c>
      <c r="C1503" s="2">
        <v>3.34</v>
      </c>
      <c r="D1503" s="2">
        <v>3.34</v>
      </c>
      <c r="E1503" s="2">
        <v>22588</v>
      </c>
      <c r="F1503" s="2">
        <v>3.2970999999999999</v>
      </c>
      <c r="G1503" s="2">
        <v>74474.894799999995</v>
      </c>
      <c r="H1503" s="21">
        <f t="shared" si="23"/>
        <v>-2.9850746268657406E-3</v>
      </c>
      <c r="I1503" s="4"/>
      <c r="J1503" s="4"/>
      <c r="K1503" s="4"/>
    </row>
    <row r="1504" spans="2:11" ht="13.5" x14ac:dyDescent="0.35">
      <c r="B1504" s="3">
        <v>44196</v>
      </c>
      <c r="C1504" s="2">
        <v>3.35</v>
      </c>
      <c r="D1504" s="2">
        <v>3.35</v>
      </c>
      <c r="E1504" s="2">
        <v>4684</v>
      </c>
      <c r="F1504" s="2">
        <v>3.3409</v>
      </c>
      <c r="G1504" s="2">
        <v>15648.775600000001</v>
      </c>
      <c r="H1504" s="21">
        <f t="shared" si="23"/>
        <v>2.9940119760479733E-3</v>
      </c>
      <c r="I1504" s="4"/>
      <c r="J1504" s="4"/>
      <c r="K1504" s="4"/>
    </row>
    <row r="1505" spans="2:11" ht="13.5" x14ac:dyDescent="0.35">
      <c r="B1505" s="3">
        <v>44200</v>
      </c>
      <c r="C1505" s="2">
        <v>3.36</v>
      </c>
      <c r="D1505" s="2">
        <v>3.36</v>
      </c>
      <c r="E1505" s="2">
        <v>1765</v>
      </c>
      <c r="F1505" s="2">
        <v>3.3460999999999999</v>
      </c>
      <c r="G1505" s="2">
        <v>5905.8665000000001</v>
      </c>
      <c r="H1505" s="21">
        <f t="shared" si="23"/>
        <v>2.9850746268656079E-3</v>
      </c>
      <c r="I1505" s="4"/>
      <c r="J1505" s="4"/>
      <c r="K1505" s="4"/>
    </row>
    <row r="1506" spans="2:11" ht="13.5" x14ac:dyDescent="0.35">
      <c r="B1506" s="3">
        <v>44201</v>
      </c>
      <c r="C1506" s="2">
        <v>3.27</v>
      </c>
      <c r="D1506" s="2">
        <v>3.27</v>
      </c>
      <c r="E1506" s="2">
        <v>20361</v>
      </c>
      <c r="F1506" s="2">
        <v>3.2656999999999998</v>
      </c>
      <c r="G1506" s="2">
        <v>66492.917700000005</v>
      </c>
      <c r="H1506" s="21">
        <f t="shared" si="23"/>
        <v>-2.6785714285714246E-2</v>
      </c>
      <c r="I1506" s="4"/>
      <c r="J1506" s="4"/>
      <c r="K1506" s="4"/>
    </row>
    <row r="1507" spans="2:11" ht="13.5" x14ac:dyDescent="0.35">
      <c r="B1507" s="3">
        <v>44202</v>
      </c>
      <c r="C1507" s="2">
        <v>3.32</v>
      </c>
      <c r="D1507" s="2">
        <v>3.32</v>
      </c>
      <c r="E1507" s="2">
        <v>6031</v>
      </c>
      <c r="F1507" s="2">
        <v>3.2896999999999998</v>
      </c>
      <c r="G1507" s="2">
        <v>19840.180700000001</v>
      </c>
      <c r="H1507" s="21">
        <f t="shared" si="23"/>
        <v>1.5290519877675787E-2</v>
      </c>
      <c r="I1507" s="4"/>
      <c r="J1507" s="4"/>
      <c r="K1507" s="4"/>
    </row>
    <row r="1508" spans="2:11" ht="13.5" x14ac:dyDescent="0.35">
      <c r="B1508" s="3">
        <v>44203</v>
      </c>
      <c r="C1508" s="2">
        <v>3.29</v>
      </c>
      <c r="D1508" s="2">
        <v>3.29</v>
      </c>
      <c r="E1508" s="2">
        <v>21133</v>
      </c>
      <c r="F1508" s="2">
        <v>3.2496</v>
      </c>
      <c r="G1508" s="2">
        <v>68673.796799999996</v>
      </c>
      <c r="H1508" s="21">
        <f t="shared" si="23"/>
        <v>-9.0361445783131954E-3</v>
      </c>
      <c r="I1508" s="4"/>
      <c r="J1508" s="4"/>
      <c r="K1508" s="4"/>
    </row>
    <row r="1509" spans="2:11" ht="13.5" x14ac:dyDescent="0.35">
      <c r="B1509" s="3">
        <v>44204</v>
      </c>
      <c r="C1509" s="2">
        <v>3.33</v>
      </c>
      <c r="D1509" s="2">
        <v>3.33</v>
      </c>
      <c r="E1509" s="2">
        <v>3147</v>
      </c>
      <c r="F1509" s="2">
        <v>3.3033999999999999</v>
      </c>
      <c r="G1509" s="2">
        <v>10395.799800000001</v>
      </c>
      <c r="H1509" s="21">
        <f t="shared" si="23"/>
        <v>1.2158054711246211E-2</v>
      </c>
      <c r="I1509" s="4"/>
      <c r="J1509" s="4"/>
      <c r="K1509" s="4"/>
    </row>
    <row r="1510" spans="2:11" ht="13.5" x14ac:dyDescent="0.35">
      <c r="B1510" s="3">
        <v>44207</v>
      </c>
      <c r="C1510" s="2">
        <v>3.34</v>
      </c>
      <c r="D1510" s="2">
        <v>3.34</v>
      </c>
      <c r="E1510" s="2">
        <v>3027</v>
      </c>
      <c r="F1510" s="2">
        <v>3.2871000000000001</v>
      </c>
      <c r="G1510" s="2">
        <v>9950.0517</v>
      </c>
      <c r="H1510" s="21">
        <f t="shared" si="23"/>
        <v>3.0030030030029388E-3</v>
      </c>
      <c r="I1510" s="4"/>
      <c r="J1510" s="4"/>
      <c r="K1510" s="4"/>
    </row>
    <row r="1511" spans="2:11" ht="13.5" x14ac:dyDescent="0.35">
      <c r="B1511" s="3">
        <v>44208</v>
      </c>
      <c r="C1511" s="2">
        <v>3.32</v>
      </c>
      <c r="D1511" s="2">
        <v>3.32</v>
      </c>
      <c r="E1511" s="2">
        <v>5543</v>
      </c>
      <c r="F1511" s="2">
        <v>3.3169</v>
      </c>
      <c r="G1511" s="2">
        <v>18385.576700000001</v>
      </c>
      <c r="H1511" s="21">
        <f t="shared" si="23"/>
        <v>-5.988023952095814E-3</v>
      </c>
      <c r="I1511" s="4"/>
      <c r="J1511" s="4"/>
      <c r="K1511" s="4"/>
    </row>
    <row r="1512" spans="2:11" ht="13.5" x14ac:dyDescent="0.35">
      <c r="B1512" s="3">
        <v>44209</v>
      </c>
      <c r="C1512" s="2">
        <v>3.29</v>
      </c>
      <c r="D1512" s="2">
        <v>3.29</v>
      </c>
      <c r="E1512" s="2">
        <v>966</v>
      </c>
      <c r="F1512" s="2">
        <v>3.2812999999999999</v>
      </c>
      <c r="G1512" s="2">
        <v>3169.7357999999999</v>
      </c>
      <c r="H1512" s="21">
        <f t="shared" si="23"/>
        <v>-9.0361445783131954E-3</v>
      </c>
      <c r="I1512" s="4"/>
      <c r="J1512" s="4"/>
      <c r="K1512" s="4"/>
    </row>
    <row r="1513" spans="2:11" ht="13.5" x14ac:dyDescent="0.35">
      <c r="B1513" s="3">
        <v>44211</v>
      </c>
      <c r="C1513" s="2">
        <v>3.28</v>
      </c>
      <c r="D1513" s="2">
        <v>3.28</v>
      </c>
      <c r="E1513" s="2">
        <v>2520</v>
      </c>
      <c r="F1513" s="2">
        <v>3.2810000000000001</v>
      </c>
      <c r="G1513" s="2">
        <v>8268.1200000000008</v>
      </c>
      <c r="H1513" s="21">
        <f t="shared" si="23"/>
        <v>-3.0395136778116204E-3</v>
      </c>
      <c r="I1513" s="4"/>
      <c r="J1513" s="4"/>
      <c r="K1513" s="4"/>
    </row>
    <row r="1514" spans="2:11" ht="13.5" x14ac:dyDescent="0.35">
      <c r="B1514" s="3">
        <v>44214</v>
      </c>
      <c r="C1514" s="2">
        <v>3.24</v>
      </c>
      <c r="D1514" s="2">
        <v>3.24</v>
      </c>
      <c r="E1514" s="2">
        <v>6203</v>
      </c>
      <c r="F1514" s="2">
        <v>3.2130000000000001</v>
      </c>
      <c r="G1514" s="2">
        <v>19930.239000000001</v>
      </c>
      <c r="H1514" s="21">
        <f t="shared" si="23"/>
        <v>-1.2195121951219388E-2</v>
      </c>
      <c r="I1514" s="4"/>
      <c r="J1514" s="4"/>
      <c r="K1514" s="4"/>
    </row>
    <row r="1515" spans="2:11" ht="13.5" x14ac:dyDescent="0.35">
      <c r="B1515" s="3">
        <v>44215</v>
      </c>
      <c r="C1515" s="2">
        <v>3.27</v>
      </c>
      <c r="D1515" s="2">
        <v>3.27</v>
      </c>
      <c r="E1515" s="2">
        <v>6810</v>
      </c>
      <c r="F1515" s="2">
        <v>3.2339000000000002</v>
      </c>
      <c r="G1515" s="2">
        <v>22022.859</v>
      </c>
      <c r="H1515" s="21">
        <f t="shared" si="23"/>
        <v>9.259259259259198E-3</v>
      </c>
      <c r="I1515" s="4"/>
      <c r="J1515" s="4"/>
      <c r="K1515" s="4"/>
    </row>
    <row r="1516" spans="2:11" ht="13.5" x14ac:dyDescent="0.35">
      <c r="B1516" s="3">
        <v>44216</v>
      </c>
      <c r="C1516" s="2">
        <v>3.19</v>
      </c>
      <c r="D1516" s="2">
        <v>3.19</v>
      </c>
      <c r="E1516" s="2">
        <v>18653</v>
      </c>
      <c r="F1516" s="2">
        <v>3.1985000000000001</v>
      </c>
      <c r="G1516" s="2">
        <v>59661.620499999997</v>
      </c>
      <c r="H1516" s="21">
        <f t="shared" si="23"/>
        <v>-2.4464831804281367E-2</v>
      </c>
      <c r="I1516" s="4"/>
      <c r="J1516" s="4"/>
      <c r="K1516" s="4"/>
    </row>
    <row r="1517" spans="2:11" ht="13.5" x14ac:dyDescent="0.35">
      <c r="B1517" s="3">
        <v>44217</v>
      </c>
      <c r="C1517" s="2">
        <v>3.18</v>
      </c>
      <c r="D1517" s="2">
        <v>3.18</v>
      </c>
      <c r="E1517" s="2">
        <v>2702</v>
      </c>
      <c r="F1517" s="2">
        <v>3.1688999999999998</v>
      </c>
      <c r="G1517" s="2">
        <v>8562.3678</v>
      </c>
      <c r="H1517" s="21">
        <f t="shared" si="23"/>
        <v>-3.1347962382444472E-3</v>
      </c>
      <c r="I1517" s="4"/>
      <c r="J1517" s="4"/>
      <c r="K1517" s="4"/>
    </row>
    <row r="1518" spans="2:11" ht="13.5" x14ac:dyDescent="0.35">
      <c r="B1518" s="3">
        <v>44218</v>
      </c>
      <c r="C1518" s="2">
        <v>3.26</v>
      </c>
      <c r="D1518" s="2">
        <v>3.26</v>
      </c>
      <c r="E1518" s="2">
        <v>675</v>
      </c>
      <c r="F1518" s="2">
        <v>3.2526999999999999</v>
      </c>
      <c r="G1518" s="2">
        <v>2195.5725000000002</v>
      </c>
      <c r="H1518" s="21">
        <f t="shared" si="23"/>
        <v>2.5157232704402396E-2</v>
      </c>
      <c r="I1518" s="4"/>
      <c r="J1518" s="4"/>
      <c r="K1518" s="4"/>
    </row>
    <row r="1519" spans="2:11" ht="13.5" x14ac:dyDescent="0.35">
      <c r="B1519" s="3">
        <v>44221</v>
      </c>
      <c r="C1519" s="2">
        <v>3.26</v>
      </c>
      <c r="D1519" s="2">
        <v>3.26</v>
      </c>
      <c r="E1519" s="2">
        <v>1845</v>
      </c>
      <c r="F1519" s="2">
        <v>3.2652999999999999</v>
      </c>
      <c r="G1519" s="2">
        <v>6024.4785000000002</v>
      </c>
      <c r="H1519" s="21">
        <f t="shared" si="23"/>
        <v>0</v>
      </c>
      <c r="I1519" s="4"/>
      <c r="J1519" s="4"/>
      <c r="K1519" s="4"/>
    </row>
    <row r="1520" spans="2:11" ht="13.5" x14ac:dyDescent="0.35">
      <c r="B1520" s="3">
        <v>44222</v>
      </c>
      <c r="C1520" s="2">
        <v>3.2</v>
      </c>
      <c r="D1520" s="2">
        <v>3.2</v>
      </c>
      <c r="E1520" s="2">
        <v>5182</v>
      </c>
      <c r="F1520" s="2">
        <v>3.1970999999999998</v>
      </c>
      <c r="G1520" s="2">
        <v>16567.372200000002</v>
      </c>
      <c r="H1520" s="21">
        <f t="shared" si="23"/>
        <v>-1.8404907975460003E-2</v>
      </c>
      <c r="I1520" s="4"/>
      <c r="J1520" s="4"/>
      <c r="K1520" s="4"/>
    </row>
    <row r="1521" spans="2:11" ht="13.5" x14ac:dyDescent="0.35">
      <c r="B1521" s="3">
        <v>44223</v>
      </c>
      <c r="C1521" s="2">
        <v>3.2</v>
      </c>
      <c r="D1521" s="2">
        <v>3.2</v>
      </c>
      <c r="E1521" s="2">
        <v>9039</v>
      </c>
      <c r="F1521" s="2">
        <v>3.1983999999999999</v>
      </c>
      <c r="G1521" s="2">
        <v>28910.337599999999</v>
      </c>
      <c r="H1521" s="21">
        <f t="shared" si="23"/>
        <v>0</v>
      </c>
      <c r="I1521" s="4"/>
      <c r="J1521" s="4"/>
      <c r="K1521" s="4"/>
    </row>
    <row r="1522" spans="2:11" ht="13.5" x14ac:dyDescent="0.35">
      <c r="B1522" s="3">
        <v>44224</v>
      </c>
      <c r="C1522" s="2">
        <v>3.26</v>
      </c>
      <c r="D1522" s="2">
        <v>3.26</v>
      </c>
      <c r="E1522" s="2">
        <v>5299</v>
      </c>
      <c r="F1522" s="2">
        <v>3.2534000000000001</v>
      </c>
      <c r="G1522" s="2">
        <v>17239.766599999999</v>
      </c>
      <c r="H1522" s="21">
        <f t="shared" si="23"/>
        <v>1.8749999999999878E-2</v>
      </c>
      <c r="I1522" s="4"/>
      <c r="J1522" s="4"/>
      <c r="K1522" s="4"/>
    </row>
    <row r="1523" spans="2:11" ht="13.5" x14ac:dyDescent="0.35">
      <c r="B1523" s="3">
        <v>44225</v>
      </c>
      <c r="C1523" s="2">
        <v>3.25</v>
      </c>
      <c r="D1523" s="2">
        <v>3.25</v>
      </c>
      <c r="E1523" s="2">
        <v>6211</v>
      </c>
      <c r="F1523" s="2">
        <v>3.2244000000000002</v>
      </c>
      <c r="G1523" s="2">
        <v>20026.7484</v>
      </c>
      <c r="H1523" s="21">
        <f t="shared" si="23"/>
        <v>-3.0674846625766221E-3</v>
      </c>
      <c r="I1523" s="4"/>
      <c r="J1523" s="4"/>
      <c r="K1523" s="4"/>
    </row>
    <row r="1524" spans="2:11" ht="13.5" x14ac:dyDescent="0.35">
      <c r="B1524" s="3">
        <v>44228</v>
      </c>
      <c r="C1524" s="2">
        <v>3.2</v>
      </c>
      <c r="D1524" s="2">
        <v>3.2</v>
      </c>
      <c r="E1524" s="2">
        <v>1432</v>
      </c>
      <c r="F1524" s="2">
        <v>3.2088999999999999</v>
      </c>
      <c r="G1524" s="2">
        <v>4595.1448</v>
      </c>
      <c r="H1524" s="21">
        <f t="shared" si="23"/>
        <v>-1.538461538461533E-2</v>
      </c>
      <c r="I1524" s="4"/>
      <c r="J1524" s="4"/>
      <c r="K1524" s="4"/>
    </row>
    <row r="1525" spans="2:11" ht="13.5" x14ac:dyDescent="0.35">
      <c r="B1525" s="3">
        <v>44229</v>
      </c>
      <c r="C1525" s="2">
        <v>3.22</v>
      </c>
      <c r="D1525" s="2">
        <v>3.22</v>
      </c>
      <c r="E1525" s="2">
        <v>5002</v>
      </c>
      <c r="F1525" s="2">
        <v>3.194</v>
      </c>
      <c r="G1525" s="2">
        <v>15976.388000000001</v>
      </c>
      <c r="H1525" s="21">
        <f t="shared" si="23"/>
        <v>6.2500000000000056E-3</v>
      </c>
      <c r="I1525" s="4"/>
      <c r="J1525" s="4"/>
      <c r="K1525" s="4"/>
    </row>
    <row r="1526" spans="2:11" ht="13.5" x14ac:dyDescent="0.35">
      <c r="B1526" s="3">
        <v>44230</v>
      </c>
      <c r="C1526" s="2">
        <v>3.24</v>
      </c>
      <c r="D1526" s="2">
        <v>3.24</v>
      </c>
      <c r="E1526" s="2">
        <v>3795</v>
      </c>
      <c r="F1526" s="2">
        <v>3.2004000000000001</v>
      </c>
      <c r="G1526" s="2">
        <v>12145.518</v>
      </c>
      <c r="H1526" s="21">
        <f t="shared" si="23"/>
        <v>6.2111801242236073E-3</v>
      </c>
      <c r="I1526" s="4"/>
      <c r="J1526" s="4"/>
      <c r="K1526" s="4"/>
    </row>
    <row r="1527" spans="2:11" ht="13.5" x14ac:dyDescent="0.35">
      <c r="B1527" s="3">
        <v>44231</v>
      </c>
      <c r="C1527" s="2">
        <v>3.24</v>
      </c>
      <c r="D1527" s="2">
        <v>3.24</v>
      </c>
      <c r="E1527" s="2">
        <v>2741</v>
      </c>
      <c r="F1527" s="2">
        <v>3.2107999999999999</v>
      </c>
      <c r="G1527" s="2">
        <v>8800.8027999999995</v>
      </c>
      <c r="H1527" s="21">
        <f t="shared" si="23"/>
        <v>0</v>
      </c>
      <c r="I1527" s="4"/>
      <c r="J1527" s="4"/>
      <c r="K1527" s="4"/>
    </row>
    <row r="1528" spans="2:11" ht="13.5" x14ac:dyDescent="0.35">
      <c r="B1528" s="3">
        <v>44232</v>
      </c>
      <c r="C1528" s="2">
        <v>3.18</v>
      </c>
      <c r="D1528" s="2">
        <v>3.18</v>
      </c>
      <c r="E1528" s="2">
        <v>126860</v>
      </c>
      <c r="F1528" s="2">
        <v>3.1972</v>
      </c>
      <c r="G1528" s="2">
        <v>405596.79200000002</v>
      </c>
      <c r="H1528" s="21">
        <f t="shared" si="23"/>
        <v>-1.8518518518518535E-2</v>
      </c>
      <c r="I1528" s="4"/>
      <c r="J1528" s="4"/>
      <c r="K1528" s="4"/>
    </row>
    <row r="1529" spans="2:11" ht="13.5" x14ac:dyDescent="0.35">
      <c r="B1529" s="3">
        <v>44235</v>
      </c>
      <c r="C1529" s="2">
        <v>3.24</v>
      </c>
      <c r="D1529" s="2">
        <v>3.24</v>
      </c>
      <c r="E1529" s="2">
        <v>36192</v>
      </c>
      <c r="F1529" s="2">
        <v>3.2338</v>
      </c>
      <c r="G1529" s="2">
        <v>117037.6896</v>
      </c>
      <c r="H1529" s="21">
        <f t="shared" si="23"/>
        <v>1.8867924528301903E-2</v>
      </c>
      <c r="I1529" s="4"/>
      <c r="J1529" s="4"/>
      <c r="K1529" s="4"/>
    </row>
    <row r="1530" spans="2:11" ht="13.5" x14ac:dyDescent="0.35">
      <c r="B1530" s="3">
        <v>44236</v>
      </c>
      <c r="C1530" s="2">
        <v>3.2</v>
      </c>
      <c r="D1530" s="2">
        <v>3.2</v>
      </c>
      <c r="E1530" s="2">
        <v>1104</v>
      </c>
      <c r="F1530" s="2">
        <v>3.2181000000000002</v>
      </c>
      <c r="G1530" s="2">
        <v>3552.7824000000001</v>
      </c>
      <c r="H1530" s="21">
        <f t="shared" si="23"/>
        <v>-1.2345679012345689E-2</v>
      </c>
      <c r="I1530" s="4"/>
      <c r="J1530" s="4"/>
      <c r="K1530" s="4"/>
    </row>
    <row r="1531" spans="2:11" ht="13.5" x14ac:dyDescent="0.35">
      <c r="B1531" s="3">
        <v>44237</v>
      </c>
      <c r="C1531" s="2">
        <v>3.18</v>
      </c>
      <c r="D1531" s="2">
        <v>3.18</v>
      </c>
      <c r="E1531" s="2">
        <v>17285</v>
      </c>
      <c r="F1531" s="2">
        <v>3.1616</v>
      </c>
      <c r="G1531" s="2">
        <v>54648.256000000001</v>
      </c>
      <c r="H1531" s="21">
        <f t="shared" si="23"/>
        <v>-6.2500000000000056E-3</v>
      </c>
      <c r="I1531" s="4"/>
      <c r="J1531" s="4"/>
      <c r="K1531" s="4"/>
    </row>
    <row r="1532" spans="2:11" ht="13.5" x14ac:dyDescent="0.35">
      <c r="B1532" s="3">
        <v>44238</v>
      </c>
      <c r="C1532" s="2">
        <v>3.14</v>
      </c>
      <c r="D1532" s="2">
        <v>3.14</v>
      </c>
      <c r="E1532" s="2">
        <v>45333</v>
      </c>
      <c r="F1532" s="2">
        <v>3.1196000000000002</v>
      </c>
      <c r="G1532" s="2">
        <v>141420.82680000001</v>
      </c>
      <c r="H1532" s="21">
        <f t="shared" si="23"/>
        <v>-1.2578616352201269E-2</v>
      </c>
      <c r="I1532" s="4"/>
      <c r="J1532" s="4"/>
      <c r="K1532" s="4"/>
    </row>
    <row r="1533" spans="2:11" ht="13.5" x14ac:dyDescent="0.35">
      <c r="B1533" s="3">
        <v>44239</v>
      </c>
      <c r="C1533" s="2">
        <v>3.11</v>
      </c>
      <c r="D1533" s="2">
        <v>3.11</v>
      </c>
      <c r="E1533" s="2">
        <v>14165</v>
      </c>
      <c r="F1533" s="2">
        <v>3.0991</v>
      </c>
      <c r="G1533" s="2">
        <v>43898.751499999998</v>
      </c>
      <c r="H1533" s="21">
        <f t="shared" si="23"/>
        <v>-9.5541401273886144E-3</v>
      </c>
      <c r="I1533" s="4"/>
      <c r="J1533" s="4"/>
      <c r="K1533" s="4"/>
    </row>
    <row r="1534" spans="2:11" ht="13.5" x14ac:dyDescent="0.35">
      <c r="B1534" s="3">
        <v>44242</v>
      </c>
      <c r="C1534" s="2">
        <v>3.05</v>
      </c>
      <c r="D1534" s="2">
        <v>3.05</v>
      </c>
      <c r="E1534" s="2">
        <v>23611</v>
      </c>
      <c r="F1534" s="2">
        <v>3.0264000000000002</v>
      </c>
      <c r="G1534" s="2">
        <v>71456.330400000006</v>
      </c>
      <c r="H1534" s="21">
        <f t="shared" si="23"/>
        <v>-1.9292604501607736E-2</v>
      </c>
      <c r="I1534" s="4"/>
      <c r="J1534" s="4"/>
      <c r="K1534" s="4"/>
    </row>
    <row r="1535" spans="2:11" ht="13.5" x14ac:dyDescent="0.35">
      <c r="B1535" s="3">
        <v>44243</v>
      </c>
      <c r="C1535" s="2">
        <v>3.03</v>
      </c>
      <c r="D1535" s="2">
        <v>3.03</v>
      </c>
      <c r="E1535" s="2">
        <v>16074</v>
      </c>
      <c r="F1535" s="2">
        <v>3.01</v>
      </c>
      <c r="G1535" s="2">
        <v>48382.74</v>
      </c>
      <c r="H1535" s="21">
        <f t="shared" si="23"/>
        <v>-6.5573770491803339E-3</v>
      </c>
      <c r="I1535" s="4"/>
      <c r="J1535" s="4"/>
      <c r="K1535" s="4"/>
    </row>
    <row r="1536" spans="2:11" ht="13.5" x14ac:dyDescent="0.35">
      <c r="B1536" s="3">
        <v>44244</v>
      </c>
      <c r="C1536" s="2">
        <v>3.03</v>
      </c>
      <c r="D1536" s="2">
        <v>3.03</v>
      </c>
      <c r="E1536" s="2">
        <v>3111</v>
      </c>
      <c r="F1536" s="2">
        <v>3.0142000000000002</v>
      </c>
      <c r="G1536" s="2">
        <v>9377.1761999999999</v>
      </c>
      <c r="H1536" s="21">
        <f t="shared" si="23"/>
        <v>0</v>
      </c>
      <c r="I1536" s="4"/>
      <c r="J1536" s="4"/>
      <c r="K1536" s="4"/>
    </row>
    <row r="1537" spans="2:11" ht="13.5" x14ac:dyDescent="0.35">
      <c r="B1537" s="3">
        <v>44245</v>
      </c>
      <c r="C1537" s="2">
        <v>2.99</v>
      </c>
      <c r="D1537" s="2">
        <v>2.99</v>
      </c>
      <c r="E1537" s="2">
        <v>18467</v>
      </c>
      <c r="F1537" s="2">
        <v>2.9914000000000001</v>
      </c>
      <c r="G1537" s="2">
        <v>55242.183799999999</v>
      </c>
      <c r="H1537" s="21">
        <f t="shared" si="23"/>
        <v>-1.3201320132013068E-2</v>
      </c>
      <c r="I1537" s="4"/>
      <c r="J1537" s="4"/>
      <c r="K1537" s="4"/>
    </row>
    <row r="1538" spans="2:11" ht="13.5" x14ac:dyDescent="0.35">
      <c r="B1538" s="3">
        <v>44246</v>
      </c>
      <c r="C1538" s="2">
        <v>2.99</v>
      </c>
      <c r="D1538" s="2">
        <v>2.99</v>
      </c>
      <c r="E1538" s="2">
        <v>7831</v>
      </c>
      <c r="F1538" s="2">
        <v>2.9813999999999998</v>
      </c>
      <c r="G1538" s="2">
        <v>23347.343400000002</v>
      </c>
      <c r="H1538" s="21">
        <f t="shared" si="23"/>
        <v>0</v>
      </c>
      <c r="I1538" s="4"/>
      <c r="J1538" s="4"/>
      <c r="K1538" s="4"/>
    </row>
    <row r="1539" spans="2:11" ht="13.5" x14ac:dyDescent="0.35">
      <c r="B1539" s="3">
        <v>44249</v>
      </c>
      <c r="C1539" s="2">
        <v>2.95</v>
      </c>
      <c r="D1539" s="2">
        <v>2.95</v>
      </c>
      <c r="E1539" s="2">
        <v>7934</v>
      </c>
      <c r="F1539" s="2">
        <v>2.9235000000000002</v>
      </c>
      <c r="G1539" s="2">
        <v>23195.048999999999</v>
      </c>
      <c r="H1539" s="21">
        <f t="shared" si="23"/>
        <v>-1.3377926421404692E-2</v>
      </c>
      <c r="I1539" s="4"/>
      <c r="J1539" s="4"/>
      <c r="K1539" s="4"/>
    </row>
    <row r="1540" spans="2:11" ht="13.5" x14ac:dyDescent="0.35">
      <c r="B1540" s="3">
        <v>44250</v>
      </c>
      <c r="C1540" s="2">
        <v>2.94</v>
      </c>
      <c r="D1540" s="2">
        <v>2.94</v>
      </c>
      <c r="E1540" s="2">
        <v>20975</v>
      </c>
      <c r="F1540" s="2">
        <v>2.9283000000000001</v>
      </c>
      <c r="G1540" s="2">
        <v>61421.092499999999</v>
      </c>
      <c r="H1540" s="21">
        <f t="shared" si="23"/>
        <v>-3.3898305084746542E-3</v>
      </c>
      <c r="I1540" s="4"/>
      <c r="J1540" s="4"/>
      <c r="K1540" s="4"/>
    </row>
    <row r="1541" spans="2:11" ht="13.5" x14ac:dyDescent="0.35">
      <c r="B1541" s="3">
        <v>44251</v>
      </c>
      <c r="C1541" s="2">
        <v>2.94</v>
      </c>
      <c r="D1541" s="2">
        <v>2.94</v>
      </c>
      <c r="E1541" s="2">
        <v>13371</v>
      </c>
      <c r="F1541" s="2">
        <v>2.91</v>
      </c>
      <c r="G1541" s="2">
        <v>38909.61</v>
      </c>
      <c r="H1541" s="21">
        <f t="shared" si="23"/>
        <v>0</v>
      </c>
      <c r="I1541" s="4"/>
      <c r="J1541" s="4"/>
      <c r="K1541" s="4"/>
    </row>
    <row r="1542" spans="2:11" ht="13.5" x14ac:dyDescent="0.35">
      <c r="B1542" s="3">
        <v>44252</v>
      </c>
      <c r="C1542" s="2">
        <v>2.9</v>
      </c>
      <c r="D1542" s="2">
        <v>2.9</v>
      </c>
      <c r="E1542" s="2">
        <v>7129</v>
      </c>
      <c r="F1542" s="2">
        <v>2.8914</v>
      </c>
      <c r="G1542" s="2">
        <v>20612.7906</v>
      </c>
      <c r="H1542" s="21">
        <f t="shared" si="23"/>
        <v>-1.360544217687076E-2</v>
      </c>
      <c r="I1542" s="4"/>
      <c r="J1542" s="4"/>
      <c r="K1542" s="4"/>
    </row>
    <row r="1543" spans="2:11" ht="13.5" x14ac:dyDescent="0.35">
      <c r="B1543" s="3">
        <v>44253</v>
      </c>
      <c r="C1543" s="2">
        <v>2.9</v>
      </c>
      <c r="D1543" s="2">
        <v>2.9</v>
      </c>
      <c r="E1543" s="2">
        <v>25439</v>
      </c>
      <c r="F1543" s="2">
        <v>2.8536000000000001</v>
      </c>
      <c r="G1543" s="2">
        <v>72592.7304</v>
      </c>
      <c r="H1543" s="21">
        <f t="shared" ref="H1543:H1606" si="24">(D1543-D1542)/D1542</f>
        <v>0</v>
      </c>
      <c r="I1543" s="4"/>
      <c r="J1543" s="4"/>
      <c r="K1543" s="4"/>
    </row>
    <row r="1544" spans="2:11" ht="13.5" x14ac:dyDescent="0.35">
      <c r="B1544" s="3">
        <v>44256</v>
      </c>
      <c r="C1544" s="2">
        <v>2.85</v>
      </c>
      <c r="D1544" s="2">
        <v>2.85</v>
      </c>
      <c r="E1544" s="2">
        <v>6031</v>
      </c>
      <c r="F1544" s="2">
        <v>2.8502999999999998</v>
      </c>
      <c r="G1544" s="2">
        <v>17190.159299999999</v>
      </c>
      <c r="H1544" s="21">
        <f t="shared" si="24"/>
        <v>-1.7241379310344768E-2</v>
      </c>
      <c r="I1544" s="4"/>
      <c r="J1544" s="4"/>
      <c r="K1544" s="4"/>
    </row>
    <row r="1545" spans="2:11" ht="13.5" x14ac:dyDescent="0.35">
      <c r="B1545" s="3">
        <v>44257</v>
      </c>
      <c r="C1545" s="2">
        <v>2.8</v>
      </c>
      <c r="D1545" s="2">
        <v>2.8</v>
      </c>
      <c r="E1545" s="2">
        <v>33776</v>
      </c>
      <c r="F1545" s="2">
        <v>2.8167</v>
      </c>
      <c r="G1545" s="2">
        <v>95136.859200000006</v>
      </c>
      <c r="H1545" s="21">
        <f t="shared" si="24"/>
        <v>-1.75438596491229E-2</v>
      </c>
      <c r="I1545" s="4"/>
      <c r="J1545" s="4"/>
      <c r="K1545" s="4"/>
    </row>
    <row r="1546" spans="2:11" ht="13.5" x14ac:dyDescent="0.35">
      <c r="B1546" s="3">
        <v>44258</v>
      </c>
      <c r="C1546" s="2">
        <v>2.86</v>
      </c>
      <c r="D1546" s="2">
        <v>2.86</v>
      </c>
      <c r="E1546" s="2">
        <v>77648</v>
      </c>
      <c r="F1546" s="2">
        <v>2.8010999999999999</v>
      </c>
      <c r="G1546" s="2">
        <v>217499.81280000001</v>
      </c>
      <c r="H1546" s="21">
        <f t="shared" si="24"/>
        <v>2.142857142857145E-2</v>
      </c>
      <c r="I1546" s="4"/>
      <c r="J1546" s="4"/>
      <c r="K1546" s="4"/>
    </row>
    <row r="1547" spans="2:11" ht="13.5" x14ac:dyDescent="0.35">
      <c r="B1547" s="3">
        <v>44259</v>
      </c>
      <c r="C1547" s="2">
        <v>2.83</v>
      </c>
      <c r="D1547" s="2">
        <v>2.83</v>
      </c>
      <c r="E1547" s="2">
        <v>6817</v>
      </c>
      <c r="F1547" s="2">
        <v>2.8069999999999999</v>
      </c>
      <c r="G1547" s="2">
        <v>19135.319</v>
      </c>
      <c r="H1547" s="21">
        <f t="shared" si="24"/>
        <v>-1.0489510489510422E-2</v>
      </c>
      <c r="I1547" s="4"/>
      <c r="J1547" s="4"/>
      <c r="K1547" s="4"/>
    </row>
    <row r="1548" spans="2:11" ht="13.5" x14ac:dyDescent="0.35">
      <c r="B1548" s="3">
        <v>44260</v>
      </c>
      <c r="C1548" s="2">
        <v>2.83</v>
      </c>
      <c r="D1548" s="2">
        <v>2.83</v>
      </c>
      <c r="E1548" s="2">
        <v>15876</v>
      </c>
      <c r="F1548" s="2">
        <v>2.8338000000000001</v>
      </c>
      <c r="G1548" s="2">
        <v>44989.408799999997</v>
      </c>
      <c r="H1548" s="21">
        <f t="shared" si="24"/>
        <v>0</v>
      </c>
      <c r="I1548" s="4"/>
      <c r="J1548" s="4"/>
      <c r="K1548" s="4"/>
    </row>
    <row r="1549" spans="2:11" ht="13.5" x14ac:dyDescent="0.35">
      <c r="B1549" s="3">
        <v>44263</v>
      </c>
      <c r="C1549" s="2">
        <v>2.87</v>
      </c>
      <c r="D1549" s="2">
        <v>2.87</v>
      </c>
      <c r="E1549" s="2">
        <v>10416</v>
      </c>
      <c r="F1549" s="2">
        <v>2.8203999999999998</v>
      </c>
      <c r="G1549" s="2">
        <v>29377.286400000001</v>
      </c>
      <c r="H1549" s="21">
        <f t="shared" si="24"/>
        <v>1.413427561837457E-2</v>
      </c>
      <c r="I1549" s="4"/>
      <c r="J1549" s="4"/>
      <c r="K1549" s="4"/>
    </row>
    <row r="1550" spans="2:11" ht="13.5" x14ac:dyDescent="0.35">
      <c r="B1550" s="3">
        <v>44264</v>
      </c>
      <c r="C1550" s="2">
        <v>2.85</v>
      </c>
      <c r="D1550" s="2">
        <v>2.85</v>
      </c>
      <c r="E1550" s="2">
        <v>14652</v>
      </c>
      <c r="F1550" s="2">
        <v>2.7984</v>
      </c>
      <c r="G1550" s="2">
        <v>41002.156799999997</v>
      </c>
      <c r="H1550" s="21">
        <f t="shared" si="24"/>
        <v>-6.9686411149825845E-3</v>
      </c>
      <c r="I1550" s="4"/>
      <c r="J1550" s="4"/>
      <c r="K1550" s="4"/>
    </row>
    <row r="1551" spans="2:11" ht="13.5" x14ac:dyDescent="0.35">
      <c r="B1551" s="3">
        <v>44265</v>
      </c>
      <c r="C1551" s="2">
        <v>2.82</v>
      </c>
      <c r="D1551" s="2">
        <v>2.82</v>
      </c>
      <c r="E1551" s="2">
        <v>19965</v>
      </c>
      <c r="F1551" s="2">
        <v>2.7862</v>
      </c>
      <c r="G1551" s="2">
        <v>55626.483</v>
      </c>
      <c r="H1551" s="21">
        <f t="shared" si="24"/>
        <v>-1.0526315789473771E-2</v>
      </c>
      <c r="I1551" s="4"/>
      <c r="J1551" s="4"/>
      <c r="K1551" s="4"/>
    </row>
    <row r="1552" spans="2:11" ht="13.5" x14ac:dyDescent="0.35">
      <c r="B1552" s="3">
        <v>44266</v>
      </c>
      <c r="C1552" s="2">
        <v>2.91</v>
      </c>
      <c r="D1552" s="2">
        <v>2.91</v>
      </c>
      <c r="E1552" s="2">
        <v>26111</v>
      </c>
      <c r="F1552" s="2">
        <v>2.8393999999999999</v>
      </c>
      <c r="G1552" s="2">
        <v>74139.573399999994</v>
      </c>
      <c r="H1552" s="21">
        <f t="shared" si="24"/>
        <v>3.1914893617021385E-2</v>
      </c>
      <c r="I1552" s="4"/>
      <c r="J1552" s="4"/>
      <c r="K1552" s="4"/>
    </row>
    <row r="1553" spans="2:11" ht="13.5" x14ac:dyDescent="0.35">
      <c r="B1553" s="3">
        <v>44267</v>
      </c>
      <c r="C1553" s="2">
        <v>2.99</v>
      </c>
      <c r="D1553" s="2">
        <v>2.99</v>
      </c>
      <c r="E1553" s="2">
        <v>25999</v>
      </c>
      <c r="F1553" s="2">
        <v>2.9870000000000001</v>
      </c>
      <c r="G1553" s="2">
        <v>77659.013000000006</v>
      </c>
      <c r="H1553" s="21">
        <f t="shared" si="24"/>
        <v>2.7491408934707928E-2</v>
      </c>
      <c r="I1553" s="4"/>
      <c r="J1553" s="4"/>
      <c r="K1553" s="4"/>
    </row>
    <row r="1554" spans="2:11" ht="13.5" x14ac:dyDescent="0.35">
      <c r="B1554" s="3">
        <v>44270</v>
      </c>
      <c r="C1554" s="2">
        <v>3.08</v>
      </c>
      <c r="D1554" s="2">
        <v>3.08</v>
      </c>
      <c r="E1554" s="2">
        <v>16501</v>
      </c>
      <c r="F1554" s="2">
        <v>3.0369999999999999</v>
      </c>
      <c r="G1554" s="2">
        <v>50113.536999999997</v>
      </c>
      <c r="H1554" s="21">
        <f t="shared" si="24"/>
        <v>3.0100334448160484E-2</v>
      </c>
      <c r="I1554" s="4"/>
      <c r="J1554" s="4"/>
      <c r="K1554" s="4"/>
    </row>
    <row r="1555" spans="2:11" ht="13.5" x14ac:dyDescent="0.35">
      <c r="B1555" s="3">
        <v>44271</v>
      </c>
      <c r="C1555" s="2">
        <v>3.1</v>
      </c>
      <c r="D1555" s="2">
        <v>3.1</v>
      </c>
      <c r="E1555" s="2">
        <v>20722</v>
      </c>
      <c r="F1555" s="2">
        <v>3.1198999999999999</v>
      </c>
      <c r="G1555" s="2">
        <v>64650.567799999997</v>
      </c>
      <c r="H1555" s="21">
        <f t="shared" si="24"/>
        <v>6.4935064935064991E-3</v>
      </c>
      <c r="I1555" s="4"/>
      <c r="J1555" s="4"/>
      <c r="K1555" s="4"/>
    </row>
    <row r="1556" spans="2:11" ht="13.5" x14ac:dyDescent="0.35">
      <c r="B1556" s="3">
        <v>44272</v>
      </c>
      <c r="C1556" s="2">
        <v>3.08</v>
      </c>
      <c r="D1556" s="2">
        <v>3.08</v>
      </c>
      <c r="E1556" s="2">
        <v>18376</v>
      </c>
      <c r="F1556" s="2">
        <v>3.0777000000000001</v>
      </c>
      <c r="G1556" s="2">
        <v>56555.815199999997</v>
      </c>
      <c r="H1556" s="21">
        <f t="shared" si="24"/>
        <v>-6.4516129032258117E-3</v>
      </c>
      <c r="I1556" s="4"/>
      <c r="J1556" s="4"/>
      <c r="K1556" s="4"/>
    </row>
    <row r="1557" spans="2:11" ht="13.5" x14ac:dyDescent="0.35">
      <c r="B1557" s="3">
        <v>44273</v>
      </c>
      <c r="C1557" s="2">
        <v>3.1</v>
      </c>
      <c r="D1557" s="2">
        <v>3.1</v>
      </c>
      <c r="E1557" s="2">
        <v>2711</v>
      </c>
      <c r="F1557" s="2">
        <v>3.0754000000000001</v>
      </c>
      <c r="G1557" s="2">
        <v>8337.4094000000005</v>
      </c>
      <c r="H1557" s="21">
        <f t="shared" si="24"/>
        <v>6.4935064935064991E-3</v>
      </c>
      <c r="I1557" s="4"/>
      <c r="J1557" s="4"/>
      <c r="K1557" s="4"/>
    </row>
    <row r="1558" spans="2:11" ht="13.5" x14ac:dyDescent="0.35">
      <c r="B1558" s="3">
        <v>44274</v>
      </c>
      <c r="C1558" s="2">
        <v>3.04</v>
      </c>
      <c r="D1558" s="2">
        <v>3.04</v>
      </c>
      <c r="E1558" s="2">
        <v>8859</v>
      </c>
      <c r="F1558" s="2">
        <v>2.9933000000000001</v>
      </c>
      <c r="G1558" s="2">
        <v>26517.644700000001</v>
      </c>
      <c r="H1558" s="21">
        <f t="shared" si="24"/>
        <v>-1.9354838709677438E-2</v>
      </c>
      <c r="I1558" s="4"/>
      <c r="J1558" s="4"/>
      <c r="K1558" s="4"/>
    </row>
    <row r="1559" spans="2:11" ht="13.5" x14ac:dyDescent="0.35">
      <c r="B1559" s="3">
        <v>44277</v>
      </c>
      <c r="C1559" s="2">
        <v>3.07</v>
      </c>
      <c r="D1559" s="2">
        <v>3.07</v>
      </c>
      <c r="E1559" s="2">
        <v>5139</v>
      </c>
      <c r="F1559" s="2">
        <v>3.0537000000000001</v>
      </c>
      <c r="G1559" s="2">
        <v>15692.9643</v>
      </c>
      <c r="H1559" s="21">
        <f t="shared" si="24"/>
        <v>9.8684210526315142E-3</v>
      </c>
      <c r="I1559" s="4"/>
      <c r="J1559" s="4"/>
      <c r="K1559" s="4"/>
    </row>
    <row r="1560" spans="2:11" ht="13.5" x14ac:dyDescent="0.35">
      <c r="B1560" s="3">
        <v>44278</v>
      </c>
      <c r="C1560" s="2">
        <v>3.14</v>
      </c>
      <c r="D1560" s="2">
        <v>3.14</v>
      </c>
      <c r="E1560" s="2">
        <v>11754</v>
      </c>
      <c r="F1560" s="2">
        <v>3.0663</v>
      </c>
      <c r="G1560" s="2">
        <v>36041.290200000003</v>
      </c>
      <c r="H1560" s="21">
        <f t="shared" si="24"/>
        <v>2.2801302931596185E-2</v>
      </c>
      <c r="I1560" s="4"/>
      <c r="J1560" s="4"/>
      <c r="K1560" s="4"/>
    </row>
    <row r="1561" spans="2:11" ht="13.5" x14ac:dyDescent="0.35">
      <c r="B1561" s="3">
        <v>44279</v>
      </c>
      <c r="C1561" s="2">
        <v>3.3</v>
      </c>
      <c r="D1561" s="2">
        <v>3.3</v>
      </c>
      <c r="E1561" s="2">
        <v>41285</v>
      </c>
      <c r="F1561" s="2">
        <v>3.2618</v>
      </c>
      <c r="G1561" s="2">
        <v>134663.413</v>
      </c>
      <c r="H1561" s="21">
        <f t="shared" si="24"/>
        <v>5.0955414012738752E-2</v>
      </c>
      <c r="I1561" s="4"/>
      <c r="J1561" s="4"/>
      <c r="K1561" s="4"/>
    </row>
    <row r="1562" spans="2:11" ht="13.5" x14ac:dyDescent="0.35">
      <c r="B1562" s="3">
        <v>44280</v>
      </c>
      <c r="C1562" s="2">
        <v>3.27</v>
      </c>
      <c r="D1562" s="2">
        <v>3.27</v>
      </c>
      <c r="E1562" s="2">
        <v>53677</v>
      </c>
      <c r="F1562" s="2">
        <v>3.3081999999999998</v>
      </c>
      <c r="G1562" s="2">
        <v>177574.25140000001</v>
      </c>
      <c r="H1562" s="21">
        <f t="shared" si="24"/>
        <v>-9.0909090909090315E-3</v>
      </c>
      <c r="I1562" s="4"/>
      <c r="J1562" s="4"/>
      <c r="K1562" s="4"/>
    </row>
    <row r="1563" spans="2:11" ht="13.5" x14ac:dyDescent="0.35">
      <c r="B1563" s="3">
        <v>44281</v>
      </c>
      <c r="C1563" s="2">
        <v>3.3</v>
      </c>
      <c r="D1563" s="2">
        <v>3.3</v>
      </c>
      <c r="E1563" s="2">
        <v>6905</v>
      </c>
      <c r="F1563" s="2">
        <v>3.3025000000000002</v>
      </c>
      <c r="G1563" s="2">
        <v>22803.762500000001</v>
      </c>
      <c r="H1563" s="21">
        <f t="shared" si="24"/>
        <v>9.1743119266054444E-3</v>
      </c>
      <c r="I1563" s="4"/>
      <c r="J1563" s="4"/>
      <c r="K1563" s="4"/>
    </row>
    <row r="1564" spans="2:11" ht="13.5" x14ac:dyDescent="0.35">
      <c r="B1564" s="3">
        <v>44284</v>
      </c>
      <c r="C1564" s="2">
        <v>3.21</v>
      </c>
      <c r="D1564" s="2">
        <v>3.21</v>
      </c>
      <c r="E1564" s="2">
        <v>3446</v>
      </c>
      <c r="F1564" s="2">
        <v>3.2273999999999998</v>
      </c>
      <c r="G1564" s="2">
        <v>11121.6204</v>
      </c>
      <c r="H1564" s="21">
        <f t="shared" si="24"/>
        <v>-2.727272727272723E-2</v>
      </c>
      <c r="I1564" s="4"/>
      <c r="J1564" s="4"/>
      <c r="K1564" s="4"/>
    </row>
    <row r="1565" spans="2:11" ht="13.5" x14ac:dyDescent="0.35">
      <c r="B1565" s="3">
        <v>44285</v>
      </c>
      <c r="C1565" s="2">
        <v>3.2</v>
      </c>
      <c r="D1565" s="2">
        <v>3.2</v>
      </c>
      <c r="E1565" s="2">
        <v>335</v>
      </c>
      <c r="F1565" s="2">
        <v>3.1972</v>
      </c>
      <c r="G1565" s="2">
        <v>1071.0619999999999</v>
      </c>
      <c r="H1565" s="21">
        <f t="shared" si="24"/>
        <v>-3.1152647975077217E-3</v>
      </c>
      <c r="I1565" s="4"/>
      <c r="J1565" s="4"/>
      <c r="K1565" s="4"/>
    </row>
    <row r="1566" spans="2:11" ht="13.5" x14ac:dyDescent="0.35">
      <c r="B1566" s="3">
        <v>44286</v>
      </c>
      <c r="C1566" s="2">
        <v>3.15</v>
      </c>
      <c r="D1566" s="2">
        <v>3.15</v>
      </c>
      <c r="E1566" s="2">
        <v>542</v>
      </c>
      <c r="F1566" s="2">
        <v>3.1194999999999999</v>
      </c>
      <c r="G1566" s="2">
        <v>1690.769</v>
      </c>
      <c r="H1566" s="21">
        <f t="shared" si="24"/>
        <v>-1.5625000000000083E-2</v>
      </c>
      <c r="I1566" s="4"/>
      <c r="J1566" s="4"/>
      <c r="K1566" s="4"/>
    </row>
    <row r="1567" spans="2:11" ht="13.5" x14ac:dyDescent="0.35">
      <c r="B1567" s="3">
        <v>44287</v>
      </c>
      <c r="C1567" s="2">
        <v>3.1</v>
      </c>
      <c r="D1567" s="2">
        <v>3.1</v>
      </c>
      <c r="E1567" s="2">
        <v>7307</v>
      </c>
      <c r="F1567" s="2">
        <v>3.0779999999999998</v>
      </c>
      <c r="G1567" s="2">
        <v>22490.946</v>
      </c>
      <c r="H1567" s="21">
        <f t="shared" si="24"/>
        <v>-1.5873015873015817E-2</v>
      </c>
      <c r="I1567" s="4"/>
      <c r="J1567" s="4"/>
      <c r="K1567" s="4"/>
    </row>
    <row r="1568" spans="2:11" ht="13.5" x14ac:dyDescent="0.35">
      <c r="B1568" s="3">
        <v>44288</v>
      </c>
      <c r="C1568" s="2">
        <v>3.14</v>
      </c>
      <c r="D1568" s="2">
        <v>3.14</v>
      </c>
      <c r="E1568" s="2">
        <v>710</v>
      </c>
      <c r="F1568" s="2">
        <v>3.1160999999999999</v>
      </c>
      <c r="G1568" s="2">
        <v>2212.431</v>
      </c>
      <c r="H1568" s="21">
        <f t="shared" si="24"/>
        <v>1.2903225806451623E-2</v>
      </c>
      <c r="I1568" s="4"/>
      <c r="J1568" s="4"/>
      <c r="K1568" s="4"/>
    </row>
    <row r="1569" spans="2:11" ht="13.5" x14ac:dyDescent="0.35">
      <c r="B1569" s="3">
        <v>44291</v>
      </c>
      <c r="C1569" s="2">
        <v>3.09</v>
      </c>
      <c r="D1569" s="2">
        <v>3.09</v>
      </c>
      <c r="E1569" s="2">
        <v>622</v>
      </c>
      <c r="F1569" s="2">
        <v>3.0935999999999999</v>
      </c>
      <c r="G1569" s="2">
        <v>1924.2192</v>
      </c>
      <c r="H1569" s="21">
        <f t="shared" si="24"/>
        <v>-1.5923566878980975E-2</v>
      </c>
      <c r="I1569" s="4"/>
      <c r="J1569" s="4"/>
      <c r="K1569" s="4"/>
    </row>
    <row r="1570" spans="2:11" ht="13.5" x14ac:dyDescent="0.35">
      <c r="B1570" s="3">
        <v>44292</v>
      </c>
      <c r="C1570" s="2">
        <v>3.15</v>
      </c>
      <c r="D1570" s="2">
        <v>3.15</v>
      </c>
      <c r="E1570" s="2">
        <v>3525</v>
      </c>
      <c r="F1570" s="2">
        <v>3.1238999999999999</v>
      </c>
      <c r="G1570" s="2">
        <v>11011.747499999999</v>
      </c>
      <c r="H1570" s="21">
        <f t="shared" si="24"/>
        <v>1.9417475728155359E-2</v>
      </c>
      <c r="I1570" s="4"/>
      <c r="J1570" s="4"/>
      <c r="K1570" s="4"/>
    </row>
    <row r="1571" spans="2:11" ht="13.5" x14ac:dyDescent="0.35">
      <c r="B1571" s="3">
        <v>44293</v>
      </c>
      <c r="C1571" s="2">
        <v>3.1</v>
      </c>
      <c r="D1571" s="2">
        <v>3.1</v>
      </c>
      <c r="E1571" s="2">
        <v>4530</v>
      </c>
      <c r="F1571" s="2">
        <v>3.0937999999999999</v>
      </c>
      <c r="G1571" s="2">
        <v>14014.914000000001</v>
      </c>
      <c r="H1571" s="21">
        <f t="shared" si="24"/>
        <v>-1.5873015873015817E-2</v>
      </c>
      <c r="I1571" s="4"/>
      <c r="J1571" s="4"/>
      <c r="K1571" s="4"/>
    </row>
    <row r="1572" spans="2:11" ht="13.5" x14ac:dyDescent="0.35">
      <c r="B1572" s="3">
        <v>44294</v>
      </c>
      <c r="C1572" s="2">
        <v>3.13</v>
      </c>
      <c r="D1572" s="2">
        <v>3.13</v>
      </c>
      <c r="E1572" s="2">
        <v>1751</v>
      </c>
      <c r="F1572" s="2">
        <v>3.0899000000000001</v>
      </c>
      <c r="G1572" s="2">
        <v>5410.4148999999998</v>
      </c>
      <c r="H1572" s="21">
        <f t="shared" si="24"/>
        <v>9.6774193548386459E-3</v>
      </c>
      <c r="I1572" s="4"/>
      <c r="J1572" s="4"/>
      <c r="K1572" s="4"/>
    </row>
    <row r="1573" spans="2:11" ht="13.5" x14ac:dyDescent="0.35">
      <c r="B1573" s="3">
        <v>44298</v>
      </c>
      <c r="C1573" s="2">
        <v>3.18</v>
      </c>
      <c r="D1573" s="2">
        <v>3.18</v>
      </c>
      <c r="E1573" s="2">
        <v>1398</v>
      </c>
      <c r="F1573" s="2">
        <v>3.1726000000000001</v>
      </c>
      <c r="G1573" s="2">
        <v>4435.2947999999997</v>
      </c>
      <c r="H1573" s="21">
        <f t="shared" si="24"/>
        <v>1.5974440894568776E-2</v>
      </c>
      <c r="I1573" s="4"/>
      <c r="J1573" s="4"/>
      <c r="K1573" s="4"/>
    </row>
    <row r="1574" spans="2:11" ht="13.5" x14ac:dyDescent="0.35">
      <c r="B1574" s="3">
        <v>44299</v>
      </c>
      <c r="C1574" s="2">
        <v>3.14</v>
      </c>
      <c r="D1574" s="2">
        <v>3.14</v>
      </c>
      <c r="E1574" s="2">
        <v>642</v>
      </c>
      <c r="F1574" s="2">
        <v>3.1173999999999999</v>
      </c>
      <c r="G1574" s="2">
        <v>2001.3707999999999</v>
      </c>
      <c r="H1574" s="21">
        <f t="shared" si="24"/>
        <v>-1.2578616352201269E-2</v>
      </c>
      <c r="I1574" s="4"/>
      <c r="J1574" s="4"/>
      <c r="K1574" s="4"/>
    </row>
    <row r="1575" spans="2:11" ht="13.5" x14ac:dyDescent="0.35">
      <c r="B1575" s="3">
        <v>44300</v>
      </c>
      <c r="C1575" s="2">
        <v>3.12</v>
      </c>
      <c r="D1575" s="2">
        <v>3.12</v>
      </c>
      <c r="E1575" s="2">
        <v>811</v>
      </c>
      <c r="F1575" s="2">
        <v>3.0609999999999999</v>
      </c>
      <c r="G1575" s="2">
        <v>2482.471</v>
      </c>
      <c r="H1575" s="21">
        <f t="shared" si="24"/>
        <v>-6.3694267515923622E-3</v>
      </c>
      <c r="I1575" s="4"/>
      <c r="J1575" s="4"/>
      <c r="K1575" s="4"/>
    </row>
    <row r="1576" spans="2:11" ht="13.5" x14ac:dyDescent="0.35">
      <c r="B1576" s="3">
        <v>44301</v>
      </c>
      <c r="C1576" s="2">
        <v>3.06</v>
      </c>
      <c r="D1576" s="2">
        <v>3.06</v>
      </c>
      <c r="E1576" s="2">
        <v>4140</v>
      </c>
      <c r="F1576" s="2">
        <v>3.0600999999999998</v>
      </c>
      <c r="G1576" s="2">
        <v>12668.814</v>
      </c>
      <c r="H1576" s="21">
        <f t="shared" si="24"/>
        <v>-1.9230769230769246E-2</v>
      </c>
      <c r="I1576" s="4"/>
      <c r="J1576" s="4"/>
      <c r="K1576" s="4"/>
    </row>
    <row r="1577" spans="2:11" ht="13.5" x14ac:dyDescent="0.35">
      <c r="B1577" s="3">
        <v>44302</v>
      </c>
      <c r="C1577" s="2">
        <v>3.06</v>
      </c>
      <c r="D1577" s="2">
        <v>3.06</v>
      </c>
      <c r="E1577" s="2">
        <v>2314</v>
      </c>
      <c r="F1577" s="2">
        <v>3.0602</v>
      </c>
      <c r="G1577" s="2">
        <v>7081.3028000000004</v>
      </c>
      <c r="H1577" s="21">
        <f t="shared" si="24"/>
        <v>0</v>
      </c>
      <c r="I1577" s="4"/>
      <c r="J1577" s="4"/>
      <c r="K1577" s="4"/>
    </row>
    <row r="1578" spans="2:11" ht="13.5" x14ac:dyDescent="0.35">
      <c r="B1578" s="3">
        <v>44305</v>
      </c>
      <c r="C1578" s="2">
        <v>2.93</v>
      </c>
      <c r="D1578" s="2">
        <v>2.93</v>
      </c>
      <c r="E1578" s="2">
        <v>6323</v>
      </c>
      <c r="F1578" s="2">
        <v>2.9552999999999998</v>
      </c>
      <c r="G1578" s="2">
        <v>18686.3619</v>
      </c>
      <c r="H1578" s="21">
        <f t="shared" si="24"/>
        <v>-4.2483660130718921E-2</v>
      </c>
      <c r="I1578" s="4"/>
      <c r="J1578" s="4"/>
      <c r="K1578" s="4"/>
    </row>
    <row r="1579" spans="2:11" ht="13.5" x14ac:dyDescent="0.35">
      <c r="B1579" s="3">
        <v>44306</v>
      </c>
      <c r="C1579" s="2">
        <v>3.04</v>
      </c>
      <c r="D1579" s="2">
        <v>3.04</v>
      </c>
      <c r="E1579" s="2">
        <v>4741</v>
      </c>
      <c r="F1579" s="2">
        <v>3.0213000000000001</v>
      </c>
      <c r="G1579" s="2">
        <v>14323.9833</v>
      </c>
      <c r="H1579" s="21">
        <f t="shared" si="24"/>
        <v>3.754266211604091E-2</v>
      </c>
      <c r="I1579" s="4"/>
      <c r="J1579" s="4"/>
      <c r="K1579" s="4"/>
    </row>
    <row r="1580" spans="2:11" ht="13.5" x14ac:dyDescent="0.35">
      <c r="B1580" s="3">
        <v>44307</v>
      </c>
      <c r="C1580" s="2">
        <v>3.04</v>
      </c>
      <c r="D1580" s="2">
        <v>3.04</v>
      </c>
      <c r="E1580" s="2">
        <v>0</v>
      </c>
      <c r="F1580" s="2">
        <v>0</v>
      </c>
      <c r="G1580" s="2">
        <v>0</v>
      </c>
      <c r="H1580" s="21">
        <f t="shared" si="24"/>
        <v>0</v>
      </c>
      <c r="I1580" s="4"/>
      <c r="J1580" s="4"/>
      <c r="K1580" s="4"/>
    </row>
    <row r="1581" spans="2:11" ht="13.5" x14ac:dyDescent="0.35">
      <c r="B1581" s="3">
        <v>44308</v>
      </c>
      <c r="C1581" s="2">
        <v>2.97</v>
      </c>
      <c r="D1581" s="2">
        <v>2.97</v>
      </c>
      <c r="E1581" s="2">
        <v>4108</v>
      </c>
      <c r="F1581" s="2">
        <v>2.9727999999999999</v>
      </c>
      <c r="G1581" s="2">
        <v>12212.2624</v>
      </c>
      <c r="H1581" s="21">
        <f t="shared" si="24"/>
        <v>-2.3026315789473631E-2</v>
      </c>
      <c r="I1581" s="4"/>
      <c r="J1581" s="4"/>
      <c r="K1581" s="4"/>
    </row>
    <row r="1582" spans="2:11" ht="13.5" x14ac:dyDescent="0.35">
      <c r="B1582" s="3">
        <v>44309</v>
      </c>
      <c r="C1582" s="2">
        <v>3.03</v>
      </c>
      <c r="D1582" s="2">
        <v>3.03</v>
      </c>
      <c r="E1582" s="2">
        <v>5401</v>
      </c>
      <c r="F1582" s="2">
        <v>3.0116999999999998</v>
      </c>
      <c r="G1582" s="2">
        <v>16266.191699999999</v>
      </c>
      <c r="H1582" s="21">
        <f t="shared" si="24"/>
        <v>2.0202020202020068E-2</v>
      </c>
      <c r="I1582" s="4"/>
      <c r="J1582" s="4"/>
      <c r="K1582" s="4"/>
    </row>
    <row r="1583" spans="2:11" ht="13.5" x14ac:dyDescent="0.35">
      <c r="B1583" s="3">
        <v>44312</v>
      </c>
      <c r="C1583" s="2">
        <v>3.06</v>
      </c>
      <c r="D1583" s="2">
        <v>3.06</v>
      </c>
      <c r="E1583" s="2">
        <v>7157</v>
      </c>
      <c r="F1583" s="2">
        <v>3.0589</v>
      </c>
      <c r="G1583" s="2">
        <v>21892.547299999998</v>
      </c>
      <c r="H1583" s="21">
        <f t="shared" si="24"/>
        <v>9.9009900990099844E-3</v>
      </c>
      <c r="I1583" s="4"/>
      <c r="J1583" s="4"/>
      <c r="K1583" s="4"/>
    </row>
    <row r="1584" spans="2:11" ht="13.5" x14ac:dyDescent="0.35">
      <c r="B1584" s="3">
        <v>44313</v>
      </c>
      <c r="C1584" s="2">
        <v>3.06</v>
      </c>
      <c r="D1584" s="2">
        <v>3.06</v>
      </c>
      <c r="E1584" s="2">
        <v>1302</v>
      </c>
      <c r="F1584" s="2">
        <v>3.0230999999999999</v>
      </c>
      <c r="G1584" s="2">
        <v>3936.0762</v>
      </c>
      <c r="H1584" s="21">
        <f t="shared" si="24"/>
        <v>0</v>
      </c>
      <c r="I1584" s="4"/>
      <c r="J1584" s="4"/>
      <c r="K1584" s="4"/>
    </row>
    <row r="1585" spans="2:11" ht="13.5" x14ac:dyDescent="0.35">
      <c r="B1585" s="3">
        <v>44314</v>
      </c>
      <c r="C1585" s="2">
        <v>3.05</v>
      </c>
      <c r="D1585" s="2">
        <v>3.05</v>
      </c>
      <c r="E1585" s="2">
        <v>4</v>
      </c>
      <c r="F1585" s="2">
        <v>3.0325000000000002</v>
      </c>
      <c r="G1585" s="2">
        <v>12.13</v>
      </c>
      <c r="H1585" s="21">
        <f t="shared" si="24"/>
        <v>-3.2679738562092259E-3</v>
      </c>
      <c r="I1585" s="4"/>
      <c r="J1585" s="4"/>
      <c r="K1585" s="4"/>
    </row>
    <row r="1586" spans="2:11" ht="13.5" x14ac:dyDescent="0.35">
      <c r="B1586" s="3">
        <v>44315</v>
      </c>
      <c r="C1586" s="2">
        <v>2.97</v>
      </c>
      <c r="D1586" s="2">
        <v>2.97</v>
      </c>
      <c r="E1586" s="2">
        <v>2950</v>
      </c>
      <c r="F1586" s="2">
        <v>2.9891000000000001</v>
      </c>
      <c r="G1586" s="2">
        <v>8817.8449999999993</v>
      </c>
      <c r="H1586" s="21">
        <f t="shared" si="24"/>
        <v>-2.622950819672119E-2</v>
      </c>
      <c r="I1586" s="4"/>
      <c r="J1586" s="4"/>
      <c r="K1586" s="4"/>
    </row>
    <row r="1587" spans="2:11" ht="13.5" x14ac:dyDescent="0.35">
      <c r="B1587" s="3">
        <v>44316</v>
      </c>
      <c r="C1587" s="2">
        <v>3</v>
      </c>
      <c r="D1587" s="2">
        <v>3</v>
      </c>
      <c r="E1587" s="2">
        <v>1648</v>
      </c>
      <c r="F1587" s="2">
        <v>3.0234000000000001</v>
      </c>
      <c r="G1587" s="2">
        <v>4982.5631999999996</v>
      </c>
      <c r="H1587" s="21">
        <f t="shared" si="24"/>
        <v>1.0101010101010034E-2</v>
      </c>
      <c r="I1587" s="4"/>
      <c r="J1587" s="4"/>
      <c r="K1587" s="4"/>
    </row>
    <row r="1588" spans="2:11" ht="13.5" x14ac:dyDescent="0.35">
      <c r="B1588" s="3">
        <v>44319</v>
      </c>
      <c r="C1588" s="2">
        <v>3</v>
      </c>
      <c r="D1588" s="2">
        <v>3</v>
      </c>
      <c r="E1588" s="2">
        <v>2898</v>
      </c>
      <c r="F1588" s="2">
        <v>2.9876999999999998</v>
      </c>
      <c r="G1588" s="2">
        <v>8658.3546000000006</v>
      </c>
      <c r="H1588" s="21">
        <f t="shared" si="24"/>
        <v>0</v>
      </c>
      <c r="I1588" s="4"/>
      <c r="J1588" s="4"/>
      <c r="K1588" s="4"/>
    </row>
    <row r="1589" spans="2:11" ht="13.5" x14ac:dyDescent="0.35">
      <c r="B1589" s="3">
        <v>44320</v>
      </c>
      <c r="C1589" s="2">
        <v>3</v>
      </c>
      <c r="D1589" s="2">
        <v>3</v>
      </c>
      <c r="E1589" s="2">
        <v>2888</v>
      </c>
      <c r="F1589" s="2">
        <v>2.9698000000000002</v>
      </c>
      <c r="G1589" s="2">
        <v>8576.7824000000001</v>
      </c>
      <c r="H1589" s="21">
        <f t="shared" si="24"/>
        <v>0</v>
      </c>
      <c r="I1589" s="4"/>
      <c r="J1589" s="4"/>
      <c r="K1589" s="4"/>
    </row>
    <row r="1590" spans="2:11" ht="13.5" x14ac:dyDescent="0.35">
      <c r="B1590" s="3">
        <v>44321</v>
      </c>
      <c r="C1590" s="2">
        <v>2.97</v>
      </c>
      <c r="D1590" s="2">
        <v>2.97</v>
      </c>
      <c r="E1590" s="2">
        <v>2483</v>
      </c>
      <c r="F1590" s="2">
        <v>2.9786000000000001</v>
      </c>
      <c r="G1590" s="2">
        <v>7395.8638000000001</v>
      </c>
      <c r="H1590" s="21">
        <f t="shared" si="24"/>
        <v>-9.9999999999999343E-3</v>
      </c>
      <c r="I1590" s="4"/>
      <c r="J1590" s="4"/>
      <c r="K1590" s="4"/>
    </row>
    <row r="1591" spans="2:11" ht="13.5" x14ac:dyDescent="0.35">
      <c r="B1591" s="3">
        <v>44322</v>
      </c>
      <c r="C1591" s="2">
        <v>3</v>
      </c>
      <c r="D1591" s="2">
        <v>3</v>
      </c>
      <c r="E1591" s="2">
        <v>15419</v>
      </c>
      <c r="F1591" s="2">
        <v>3.0221</v>
      </c>
      <c r="G1591" s="2">
        <v>46597.759899999997</v>
      </c>
      <c r="H1591" s="21">
        <f t="shared" si="24"/>
        <v>1.0101010101010034E-2</v>
      </c>
      <c r="I1591" s="4"/>
      <c r="J1591" s="4"/>
      <c r="K1591" s="4"/>
    </row>
    <row r="1592" spans="2:11" ht="13.5" x14ac:dyDescent="0.35">
      <c r="B1592" s="3">
        <v>44323</v>
      </c>
      <c r="C1592" s="2">
        <v>3</v>
      </c>
      <c r="D1592" s="2">
        <v>3</v>
      </c>
      <c r="E1592" s="2">
        <v>1871</v>
      </c>
      <c r="F1592" s="2">
        <v>2.9885999999999999</v>
      </c>
      <c r="G1592" s="2">
        <v>5591.6706000000004</v>
      </c>
      <c r="H1592" s="21">
        <f t="shared" si="24"/>
        <v>0</v>
      </c>
      <c r="I1592" s="4"/>
      <c r="J1592" s="4"/>
      <c r="K1592" s="4"/>
    </row>
    <row r="1593" spans="2:11" ht="13.5" x14ac:dyDescent="0.35">
      <c r="B1593" s="3">
        <v>44326</v>
      </c>
      <c r="C1593" s="2">
        <v>2.97</v>
      </c>
      <c r="D1593" s="2">
        <v>2.97</v>
      </c>
      <c r="E1593" s="2">
        <v>6758</v>
      </c>
      <c r="F1593" s="2">
        <v>2.9704999999999999</v>
      </c>
      <c r="G1593" s="2">
        <v>20074.638999999999</v>
      </c>
      <c r="H1593" s="21">
        <f t="shared" si="24"/>
        <v>-9.9999999999999343E-3</v>
      </c>
      <c r="I1593" s="4"/>
      <c r="J1593" s="4"/>
      <c r="K1593" s="4"/>
    </row>
    <row r="1594" spans="2:11" ht="13.5" x14ac:dyDescent="0.35">
      <c r="B1594" s="3">
        <v>44327</v>
      </c>
      <c r="C1594" s="2">
        <v>3</v>
      </c>
      <c r="D1594" s="2">
        <v>3</v>
      </c>
      <c r="E1594" s="2">
        <v>3287</v>
      </c>
      <c r="F1594" s="2">
        <v>2.9712999999999998</v>
      </c>
      <c r="G1594" s="2">
        <v>9766.6630999999998</v>
      </c>
      <c r="H1594" s="21">
        <f t="shared" si="24"/>
        <v>1.0101010101010034E-2</v>
      </c>
      <c r="I1594" s="4"/>
      <c r="J1594" s="4"/>
      <c r="K1594" s="4"/>
    </row>
    <row r="1595" spans="2:11" ht="13.5" x14ac:dyDescent="0.35">
      <c r="B1595" s="3">
        <v>44333</v>
      </c>
      <c r="C1595" s="2">
        <v>3</v>
      </c>
      <c r="D1595" s="2">
        <v>3</v>
      </c>
      <c r="E1595" s="2">
        <v>1701</v>
      </c>
      <c r="F1595" s="2">
        <v>2.9956999999999998</v>
      </c>
      <c r="G1595" s="2">
        <v>5095.6857</v>
      </c>
      <c r="H1595" s="21">
        <f t="shared" si="24"/>
        <v>0</v>
      </c>
      <c r="I1595" s="4"/>
      <c r="J1595" s="4"/>
      <c r="K1595" s="4"/>
    </row>
    <row r="1596" spans="2:11" ht="13.5" x14ac:dyDescent="0.35">
      <c r="B1596" s="3">
        <v>44334</v>
      </c>
      <c r="C1596" s="2">
        <v>2.97</v>
      </c>
      <c r="D1596" s="2">
        <v>2.97</v>
      </c>
      <c r="E1596" s="2">
        <v>9196</v>
      </c>
      <c r="F1596" s="2">
        <v>2.9643000000000002</v>
      </c>
      <c r="G1596" s="2">
        <v>27259.702799999999</v>
      </c>
      <c r="H1596" s="21">
        <f t="shared" si="24"/>
        <v>-9.9999999999999343E-3</v>
      </c>
      <c r="I1596" s="4"/>
      <c r="J1596" s="4"/>
      <c r="K1596" s="4"/>
    </row>
    <row r="1597" spans="2:11" ht="13.5" x14ac:dyDescent="0.35">
      <c r="B1597" s="3">
        <v>44335</v>
      </c>
      <c r="C1597" s="2">
        <v>3</v>
      </c>
      <c r="D1597" s="2">
        <v>3</v>
      </c>
      <c r="E1597" s="2">
        <v>2020</v>
      </c>
      <c r="F1597" s="2">
        <v>3.0219999999999998</v>
      </c>
      <c r="G1597" s="2">
        <v>6104.44</v>
      </c>
      <c r="H1597" s="21">
        <f t="shared" si="24"/>
        <v>1.0101010101010034E-2</v>
      </c>
      <c r="I1597" s="4"/>
      <c r="J1597" s="4"/>
      <c r="K1597" s="4"/>
    </row>
    <row r="1598" spans="2:11" ht="13.5" x14ac:dyDescent="0.35">
      <c r="B1598" s="3">
        <v>44336</v>
      </c>
      <c r="C1598" s="2">
        <v>3</v>
      </c>
      <c r="D1598" s="2">
        <v>3</v>
      </c>
      <c r="E1598" s="2">
        <v>6464</v>
      </c>
      <c r="F1598" s="2">
        <v>3.0043000000000002</v>
      </c>
      <c r="G1598" s="2">
        <v>19419.7952</v>
      </c>
      <c r="H1598" s="21">
        <f t="shared" si="24"/>
        <v>0</v>
      </c>
      <c r="I1598" s="4"/>
      <c r="J1598" s="4"/>
      <c r="K1598" s="4"/>
    </row>
    <row r="1599" spans="2:11" ht="13.5" x14ac:dyDescent="0.35">
      <c r="B1599" s="3">
        <v>44337</v>
      </c>
      <c r="C1599" s="2">
        <v>3.05</v>
      </c>
      <c r="D1599" s="2">
        <v>3.05</v>
      </c>
      <c r="E1599" s="2">
        <v>15592</v>
      </c>
      <c r="F1599" s="2">
        <v>3.028</v>
      </c>
      <c r="G1599" s="2">
        <v>47212.576000000001</v>
      </c>
      <c r="H1599" s="21">
        <f t="shared" si="24"/>
        <v>1.6666666666666607E-2</v>
      </c>
      <c r="I1599" s="4"/>
      <c r="J1599" s="4"/>
      <c r="K1599" s="4"/>
    </row>
    <row r="1600" spans="2:11" ht="13.5" x14ac:dyDescent="0.35">
      <c r="B1600" s="3">
        <v>44340</v>
      </c>
      <c r="C1600" s="2">
        <v>3.06</v>
      </c>
      <c r="D1600" s="2">
        <v>3.06</v>
      </c>
      <c r="E1600" s="2">
        <v>12508</v>
      </c>
      <c r="F1600" s="2">
        <v>3.0312000000000001</v>
      </c>
      <c r="G1600" s="2">
        <v>37914.249600000003</v>
      </c>
      <c r="H1600" s="21">
        <f t="shared" si="24"/>
        <v>3.2786885245902398E-3</v>
      </c>
      <c r="I1600" s="4"/>
      <c r="J1600" s="4"/>
      <c r="K1600" s="4"/>
    </row>
    <row r="1601" spans="2:11" ht="13.5" x14ac:dyDescent="0.35">
      <c r="B1601" s="3">
        <v>44341</v>
      </c>
      <c r="C1601" s="2">
        <v>3.03</v>
      </c>
      <c r="D1601" s="2">
        <v>3.03</v>
      </c>
      <c r="E1601" s="2">
        <v>5066</v>
      </c>
      <c r="F1601" s="2">
        <v>3.0331999999999999</v>
      </c>
      <c r="G1601" s="2">
        <v>15366.191199999999</v>
      </c>
      <c r="H1601" s="21">
        <f t="shared" si="24"/>
        <v>-9.8039215686275324E-3</v>
      </c>
      <c r="I1601" s="4"/>
      <c r="J1601" s="4"/>
      <c r="K1601" s="4"/>
    </row>
    <row r="1602" spans="2:11" ht="13.5" x14ac:dyDescent="0.35">
      <c r="B1602" s="3">
        <v>44342</v>
      </c>
      <c r="C1602" s="2">
        <v>3.03</v>
      </c>
      <c r="D1602" s="2">
        <v>3.03</v>
      </c>
      <c r="E1602" s="2">
        <v>1946</v>
      </c>
      <c r="F1602" s="2">
        <v>3.0301</v>
      </c>
      <c r="G1602" s="2">
        <v>5896.5745999999999</v>
      </c>
      <c r="H1602" s="21">
        <f t="shared" si="24"/>
        <v>0</v>
      </c>
      <c r="I1602" s="4"/>
      <c r="J1602" s="4"/>
      <c r="K1602" s="4"/>
    </row>
    <row r="1603" spans="2:11" ht="13.5" x14ac:dyDescent="0.35">
      <c r="B1603" s="3">
        <v>44343</v>
      </c>
      <c r="C1603" s="2">
        <v>3.04</v>
      </c>
      <c r="D1603" s="2">
        <v>3.04</v>
      </c>
      <c r="E1603" s="2">
        <v>8550</v>
      </c>
      <c r="F1603" s="2">
        <v>3.0413999999999999</v>
      </c>
      <c r="G1603" s="2">
        <v>26003.97</v>
      </c>
      <c r="H1603" s="21">
        <f t="shared" si="24"/>
        <v>3.3003300330033767E-3</v>
      </c>
      <c r="I1603" s="4"/>
      <c r="J1603" s="4"/>
      <c r="K1603" s="4"/>
    </row>
    <row r="1604" spans="2:11" ht="13.5" x14ac:dyDescent="0.35">
      <c r="B1604" s="3">
        <v>44344</v>
      </c>
      <c r="C1604" s="2">
        <v>3.04</v>
      </c>
      <c r="D1604" s="2">
        <v>3.04</v>
      </c>
      <c r="E1604" s="2">
        <v>1013</v>
      </c>
      <c r="F1604" s="2">
        <v>2.9805000000000001</v>
      </c>
      <c r="G1604" s="2">
        <v>3019.2465000000002</v>
      </c>
      <c r="H1604" s="21">
        <f t="shared" si="24"/>
        <v>0</v>
      </c>
      <c r="I1604" s="4"/>
      <c r="J1604" s="4"/>
      <c r="K1604" s="4"/>
    </row>
    <row r="1605" spans="2:11" ht="13.5" x14ac:dyDescent="0.35">
      <c r="B1605" s="3">
        <v>44347</v>
      </c>
      <c r="C1605" s="2">
        <v>3.04</v>
      </c>
      <c r="D1605" s="2">
        <v>3.04</v>
      </c>
      <c r="E1605" s="2">
        <v>10493</v>
      </c>
      <c r="F1605" s="2">
        <v>3.0419999999999998</v>
      </c>
      <c r="G1605" s="2">
        <v>31919.705999999998</v>
      </c>
      <c r="H1605" s="21">
        <f t="shared" si="24"/>
        <v>0</v>
      </c>
      <c r="I1605" s="4"/>
      <c r="J1605" s="4"/>
      <c r="K1605" s="4"/>
    </row>
    <row r="1606" spans="2:11" ht="13.5" x14ac:dyDescent="0.35">
      <c r="B1606" s="3">
        <v>44348</v>
      </c>
      <c r="C1606" s="2">
        <v>3.05</v>
      </c>
      <c r="D1606" s="2">
        <v>3.05</v>
      </c>
      <c r="E1606" s="2">
        <v>23249</v>
      </c>
      <c r="F1606" s="2">
        <v>3.0066999999999999</v>
      </c>
      <c r="G1606" s="2">
        <v>69902.768299999996</v>
      </c>
      <c r="H1606" s="21">
        <f t="shared" si="24"/>
        <v>3.2894736842104563E-3</v>
      </c>
      <c r="I1606" s="4"/>
      <c r="J1606" s="4"/>
      <c r="K1606" s="4"/>
    </row>
    <row r="1607" spans="2:11" ht="13.5" x14ac:dyDescent="0.35">
      <c r="B1607" s="3">
        <v>44349</v>
      </c>
      <c r="C1607" s="2">
        <v>3.04</v>
      </c>
      <c r="D1607" s="2">
        <v>3.04</v>
      </c>
      <c r="E1607" s="2">
        <v>2705</v>
      </c>
      <c r="F1607" s="2">
        <v>3.0404</v>
      </c>
      <c r="G1607" s="2">
        <v>8224.2819999999992</v>
      </c>
      <c r="H1607" s="21">
        <f t="shared" ref="H1607:H1670" si="25">(D1607-D1606)/D1606</f>
        <v>-3.2786885245900941E-3</v>
      </c>
      <c r="I1607" s="4"/>
      <c r="J1607" s="4"/>
      <c r="K1607" s="4"/>
    </row>
    <row r="1608" spans="2:11" ht="13.5" x14ac:dyDescent="0.35">
      <c r="B1608" s="3">
        <v>44350</v>
      </c>
      <c r="C1608" s="2">
        <v>3</v>
      </c>
      <c r="D1608" s="2">
        <v>3</v>
      </c>
      <c r="E1608" s="2">
        <v>7474</v>
      </c>
      <c r="F1608" s="2">
        <v>3.0036</v>
      </c>
      <c r="G1608" s="2">
        <v>22448.9064</v>
      </c>
      <c r="H1608" s="21">
        <f t="shared" si="25"/>
        <v>-1.3157894736842117E-2</v>
      </c>
      <c r="I1608" s="4"/>
      <c r="J1608" s="4"/>
      <c r="K1608" s="4"/>
    </row>
    <row r="1609" spans="2:11" ht="13.5" x14ac:dyDescent="0.35">
      <c r="B1609" s="3">
        <v>44351</v>
      </c>
      <c r="C1609" s="2">
        <v>3.04</v>
      </c>
      <c r="D1609" s="2">
        <v>3.04</v>
      </c>
      <c r="E1609" s="2">
        <v>4433</v>
      </c>
      <c r="F1609" s="2">
        <v>2.9838</v>
      </c>
      <c r="G1609" s="2">
        <v>13227.1854</v>
      </c>
      <c r="H1609" s="21">
        <f t="shared" si="25"/>
        <v>1.3333333333333345E-2</v>
      </c>
      <c r="I1609" s="4"/>
      <c r="J1609" s="4"/>
      <c r="K1609" s="4"/>
    </row>
    <row r="1610" spans="2:11" ht="13.5" x14ac:dyDescent="0.35">
      <c r="B1610" s="3">
        <v>44354</v>
      </c>
      <c r="C1610" s="2">
        <v>3</v>
      </c>
      <c r="D1610" s="2">
        <v>3</v>
      </c>
      <c r="E1610" s="2">
        <v>416</v>
      </c>
      <c r="F1610" s="2">
        <v>2.9883999999999999</v>
      </c>
      <c r="G1610" s="2">
        <v>1243.1744000000001</v>
      </c>
      <c r="H1610" s="21">
        <f t="shared" si="25"/>
        <v>-1.3157894736842117E-2</v>
      </c>
      <c r="I1610" s="4"/>
      <c r="J1610" s="4"/>
      <c r="K1610" s="4"/>
    </row>
    <row r="1611" spans="2:11" ht="13.5" x14ac:dyDescent="0.35">
      <c r="B1611" s="3">
        <v>44355</v>
      </c>
      <c r="C1611" s="2">
        <v>2.99</v>
      </c>
      <c r="D1611" s="2">
        <v>2.99</v>
      </c>
      <c r="E1611" s="2">
        <v>5576</v>
      </c>
      <c r="F1611" s="2">
        <v>2.9655999999999998</v>
      </c>
      <c r="G1611" s="2">
        <v>16536.185600000001</v>
      </c>
      <c r="H1611" s="21">
        <f t="shared" si="25"/>
        <v>-3.3333333333332624E-3</v>
      </c>
      <c r="I1611" s="4"/>
      <c r="J1611" s="4"/>
      <c r="K1611" s="4"/>
    </row>
    <row r="1612" spans="2:11" ht="13.5" x14ac:dyDescent="0.35">
      <c r="B1612" s="3">
        <v>44356</v>
      </c>
      <c r="C1612" s="2">
        <v>2.98</v>
      </c>
      <c r="D1612" s="2">
        <v>2.98</v>
      </c>
      <c r="E1612" s="2">
        <v>6901</v>
      </c>
      <c r="F1612" s="2">
        <v>2.9434999999999998</v>
      </c>
      <c r="G1612" s="2">
        <v>20313.093499999999</v>
      </c>
      <c r="H1612" s="21">
        <f t="shared" si="25"/>
        <v>-3.3444816053512477E-3</v>
      </c>
      <c r="I1612" s="4"/>
      <c r="J1612" s="4"/>
      <c r="K1612" s="4"/>
    </row>
    <row r="1613" spans="2:11" ht="13.5" x14ac:dyDescent="0.35">
      <c r="B1613" s="3">
        <v>44357</v>
      </c>
      <c r="C1613" s="2">
        <v>2.98</v>
      </c>
      <c r="D1613" s="2">
        <v>2.98</v>
      </c>
      <c r="E1613" s="2">
        <v>0</v>
      </c>
      <c r="F1613" s="2">
        <v>0</v>
      </c>
      <c r="G1613" s="2">
        <v>0</v>
      </c>
      <c r="H1613" s="21">
        <f t="shared" si="25"/>
        <v>0</v>
      </c>
      <c r="I1613" s="4"/>
      <c r="J1613" s="4"/>
      <c r="K1613" s="4"/>
    </row>
    <row r="1614" spans="2:11" ht="13.5" x14ac:dyDescent="0.35">
      <c r="B1614" s="3">
        <v>44358</v>
      </c>
      <c r="C1614" s="2">
        <v>2.99</v>
      </c>
      <c r="D1614" s="2">
        <v>2.99</v>
      </c>
      <c r="E1614" s="2">
        <v>1198</v>
      </c>
      <c r="F1614" s="2">
        <v>2.9883999999999999</v>
      </c>
      <c r="G1614" s="2">
        <v>3580.1032</v>
      </c>
      <c r="H1614" s="21">
        <f t="shared" si="25"/>
        <v>3.3557046979866547E-3</v>
      </c>
      <c r="I1614" s="4"/>
      <c r="J1614" s="4"/>
      <c r="K1614" s="4"/>
    </row>
    <row r="1615" spans="2:11" ht="13.5" x14ac:dyDescent="0.35">
      <c r="B1615" s="3">
        <v>44361</v>
      </c>
      <c r="C1615" s="2">
        <v>3</v>
      </c>
      <c r="D1615" s="2">
        <v>3</v>
      </c>
      <c r="E1615" s="2">
        <v>2374</v>
      </c>
      <c r="F1615" s="2">
        <v>2.9579</v>
      </c>
      <c r="G1615" s="2">
        <v>7022.0546000000004</v>
      </c>
      <c r="H1615" s="21">
        <f t="shared" si="25"/>
        <v>3.344481605351099E-3</v>
      </c>
      <c r="I1615" s="4"/>
      <c r="J1615" s="4"/>
      <c r="K1615" s="4"/>
    </row>
    <row r="1616" spans="2:11" ht="13.5" x14ac:dyDescent="0.35">
      <c r="B1616" s="3">
        <v>44362</v>
      </c>
      <c r="C1616" s="2">
        <v>2.98</v>
      </c>
      <c r="D1616" s="2">
        <v>2.98</v>
      </c>
      <c r="E1616" s="2">
        <v>10525</v>
      </c>
      <c r="F1616" s="2">
        <v>2.9108000000000001</v>
      </c>
      <c r="G1616" s="2">
        <v>30636.17</v>
      </c>
      <c r="H1616" s="21">
        <f t="shared" si="25"/>
        <v>-6.6666666666666723E-3</v>
      </c>
      <c r="I1616" s="4"/>
      <c r="J1616" s="4"/>
      <c r="K1616" s="4"/>
    </row>
    <row r="1617" spans="2:11" ht="13.5" x14ac:dyDescent="0.35">
      <c r="B1617" s="3">
        <v>44363</v>
      </c>
      <c r="C1617" s="2">
        <v>2.99</v>
      </c>
      <c r="D1617" s="2">
        <v>2.99</v>
      </c>
      <c r="E1617" s="2">
        <v>1</v>
      </c>
      <c r="F1617" s="2">
        <v>2.99</v>
      </c>
      <c r="G1617" s="2">
        <v>2.99</v>
      </c>
      <c r="H1617" s="21">
        <f t="shared" si="25"/>
        <v>3.3557046979866547E-3</v>
      </c>
      <c r="I1617" s="4"/>
      <c r="J1617" s="4"/>
      <c r="K1617" s="4"/>
    </row>
    <row r="1618" spans="2:11" ht="13.5" x14ac:dyDescent="0.35">
      <c r="B1618" s="3">
        <v>44364</v>
      </c>
      <c r="C1618" s="2">
        <v>2.98</v>
      </c>
      <c r="D1618" s="2">
        <v>2.98</v>
      </c>
      <c r="E1618" s="2">
        <v>1</v>
      </c>
      <c r="F1618" s="2">
        <v>2.98</v>
      </c>
      <c r="G1618" s="2">
        <v>2.98</v>
      </c>
      <c r="H1618" s="21">
        <f t="shared" si="25"/>
        <v>-3.3444816053512477E-3</v>
      </c>
      <c r="I1618" s="4"/>
      <c r="J1618" s="4"/>
      <c r="K1618" s="4"/>
    </row>
    <row r="1619" spans="2:11" ht="13.5" x14ac:dyDescent="0.35">
      <c r="B1619" s="3">
        <v>44365</v>
      </c>
      <c r="C1619" s="2">
        <v>2.91</v>
      </c>
      <c r="D1619" s="2">
        <v>2.91</v>
      </c>
      <c r="E1619" s="2">
        <v>5005</v>
      </c>
      <c r="F1619" s="2">
        <v>2.9056999999999999</v>
      </c>
      <c r="G1619" s="2">
        <v>14543.0285</v>
      </c>
      <c r="H1619" s="21">
        <f t="shared" si="25"/>
        <v>-2.3489932885905986E-2</v>
      </c>
      <c r="I1619" s="4"/>
      <c r="J1619" s="4"/>
      <c r="K1619" s="4"/>
    </row>
    <row r="1620" spans="2:11" ht="13.5" x14ac:dyDescent="0.35">
      <c r="B1620" s="3">
        <v>44368</v>
      </c>
      <c r="C1620" s="2">
        <v>2.88</v>
      </c>
      <c r="D1620" s="2">
        <v>2.88</v>
      </c>
      <c r="E1620" s="2">
        <v>6348</v>
      </c>
      <c r="F1620" s="2">
        <v>2.8875999999999999</v>
      </c>
      <c r="G1620" s="2">
        <v>18330.484799999998</v>
      </c>
      <c r="H1620" s="21">
        <f t="shared" si="25"/>
        <v>-1.0309278350515549E-2</v>
      </c>
      <c r="I1620" s="4"/>
      <c r="J1620" s="4"/>
      <c r="K1620" s="4"/>
    </row>
    <row r="1621" spans="2:11" ht="13.5" x14ac:dyDescent="0.35">
      <c r="B1621" s="3">
        <v>44369</v>
      </c>
      <c r="C1621" s="2">
        <v>2.88</v>
      </c>
      <c r="D1621" s="2">
        <v>2.88</v>
      </c>
      <c r="E1621" s="2">
        <v>4184</v>
      </c>
      <c r="F1621" s="2">
        <v>2.8176000000000001</v>
      </c>
      <c r="G1621" s="2">
        <v>11788.838400000001</v>
      </c>
      <c r="H1621" s="21">
        <f t="shared" si="25"/>
        <v>0</v>
      </c>
      <c r="I1621" s="4"/>
      <c r="J1621" s="4"/>
      <c r="K1621" s="4"/>
    </row>
    <row r="1622" spans="2:11" ht="13.5" x14ac:dyDescent="0.35">
      <c r="B1622" s="3">
        <v>44370</v>
      </c>
      <c r="C1622" s="2">
        <v>2.87</v>
      </c>
      <c r="D1622" s="2">
        <v>2.87</v>
      </c>
      <c r="E1622" s="2">
        <v>7826</v>
      </c>
      <c r="F1622" s="2">
        <v>2.7780999999999998</v>
      </c>
      <c r="G1622" s="2">
        <v>21741.410599999999</v>
      </c>
      <c r="H1622" s="21">
        <f t="shared" si="25"/>
        <v>-3.4722222222221483E-3</v>
      </c>
      <c r="I1622" s="4"/>
      <c r="J1622" s="4"/>
      <c r="K1622" s="4"/>
    </row>
    <row r="1623" spans="2:11" ht="13.5" x14ac:dyDescent="0.35">
      <c r="B1623" s="3">
        <v>44371</v>
      </c>
      <c r="C1623" s="2">
        <v>2.79</v>
      </c>
      <c r="D1623" s="2">
        <v>2.79</v>
      </c>
      <c r="E1623" s="2">
        <v>6032</v>
      </c>
      <c r="F1623" s="2">
        <v>2.8047</v>
      </c>
      <c r="G1623" s="2">
        <v>16917.950400000002</v>
      </c>
      <c r="H1623" s="21">
        <f t="shared" si="25"/>
        <v>-2.7874564459930338E-2</v>
      </c>
      <c r="I1623" s="4"/>
      <c r="J1623" s="4"/>
      <c r="K1623" s="4"/>
    </row>
    <row r="1624" spans="2:11" ht="13.5" x14ac:dyDescent="0.35">
      <c r="B1624" s="3">
        <v>44372</v>
      </c>
      <c r="C1624" s="2">
        <v>2.85</v>
      </c>
      <c r="D1624" s="2">
        <v>2.85</v>
      </c>
      <c r="E1624" s="2">
        <v>5586</v>
      </c>
      <c r="F1624" s="2">
        <v>2.8161999999999998</v>
      </c>
      <c r="G1624" s="2">
        <v>15731.2932</v>
      </c>
      <c r="H1624" s="21">
        <f t="shared" si="25"/>
        <v>2.1505376344086041E-2</v>
      </c>
      <c r="I1624" s="4"/>
      <c r="J1624" s="4"/>
      <c r="K1624" s="4"/>
    </row>
    <row r="1625" spans="2:11" ht="13.5" x14ac:dyDescent="0.35">
      <c r="B1625" s="3">
        <v>44375</v>
      </c>
      <c r="C1625" s="2">
        <v>2.9</v>
      </c>
      <c r="D1625" s="2">
        <v>2.9</v>
      </c>
      <c r="E1625" s="2">
        <v>5785</v>
      </c>
      <c r="F1625" s="2">
        <v>2.8942999999999999</v>
      </c>
      <c r="G1625" s="2">
        <v>16743.5255</v>
      </c>
      <c r="H1625" s="21">
        <f t="shared" si="25"/>
        <v>1.7543859649122744E-2</v>
      </c>
      <c r="I1625" s="4"/>
      <c r="J1625" s="4"/>
      <c r="K1625" s="4"/>
    </row>
    <row r="1626" spans="2:11" ht="13.5" x14ac:dyDescent="0.35">
      <c r="B1626" s="3">
        <v>44376</v>
      </c>
      <c r="C1626" s="2">
        <v>2.89</v>
      </c>
      <c r="D1626" s="2">
        <v>2.89</v>
      </c>
      <c r="E1626" s="2">
        <v>809</v>
      </c>
      <c r="F1626" s="2">
        <v>2.8843000000000001</v>
      </c>
      <c r="G1626" s="2">
        <v>2333.3987000000002</v>
      </c>
      <c r="H1626" s="21">
        <f t="shared" si="25"/>
        <v>-3.4482758620688922E-3</v>
      </c>
      <c r="I1626" s="4"/>
      <c r="J1626" s="4"/>
      <c r="K1626" s="4"/>
    </row>
    <row r="1627" spans="2:11" ht="13.5" x14ac:dyDescent="0.35">
      <c r="B1627" s="3">
        <v>44377</v>
      </c>
      <c r="C1627" s="2">
        <v>2.82</v>
      </c>
      <c r="D1627" s="2">
        <v>2.82</v>
      </c>
      <c r="E1627" s="2">
        <v>2309</v>
      </c>
      <c r="F1627" s="2">
        <v>2.8239999999999998</v>
      </c>
      <c r="G1627" s="2">
        <v>6520.616</v>
      </c>
      <c r="H1627" s="21">
        <f t="shared" si="25"/>
        <v>-2.4221453287197329E-2</v>
      </c>
      <c r="I1627" s="4"/>
      <c r="J1627" s="4"/>
      <c r="K1627" s="4"/>
    </row>
    <row r="1628" spans="2:11" ht="13.5" x14ac:dyDescent="0.35">
      <c r="B1628" s="3">
        <v>44378</v>
      </c>
      <c r="C1628" s="2">
        <v>2.93</v>
      </c>
      <c r="D1628" s="2">
        <v>2.93</v>
      </c>
      <c r="E1628" s="2">
        <v>747</v>
      </c>
      <c r="F1628" s="2">
        <v>2.8304</v>
      </c>
      <c r="G1628" s="2">
        <v>2114.3087999999998</v>
      </c>
      <c r="H1628" s="21">
        <f t="shared" si="25"/>
        <v>3.9007092198581679E-2</v>
      </c>
      <c r="I1628" s="4"/>
      <c r="J1628" s="4"/>
      <c r="K1628" s="4"/>
    </row>
    <row r="1629" spans="2:11" ht="13.5" x14ac:dyDescent="0.35">
      <c r="B1629" s="3">
        <v>44379</v>
      </c>
      <c r="C1629" s="2">
        <v>2.85</v>
      </c>
      <c r="D1629" s="2">
        <v>2.85</v>
      </c>
      <c r="E1629" s="2">
        <v>2429</v>
      </c>
      <c r="F1629" s="2">
        <v>2.8645999999999998</v>
      </c>
      <c r="G1629" s="2">
        <v>6958.1134000000002</v>
      </c>
      <c r="H1629" s="21">
        <f t="shared" si="25"/>
        <v>-2.7303754266211625E-2</v>
      </c>
      <c r="I1629" s="4"/>
      <c r="J1629" s="4"/>
      <c r="K1629" s="4"/>
    </row>
    <row r="1630" spans="2:11" ht="13.5" x14ac:dyDescent="0.35">
      <c r="B1630" s="3">
        <v>44382</v>
      </c>
      <c r="C1630" s="2">
        <v>2.85</v>
      </c>
      <c r="D1630" s="2">
        <v>2.85</v>
      </c>
      <c r="E1630" s="2">
        <v>2351</v>
      </c>
      <c r="F1630" s="2">
        <v>2.8187000000000002</v>
      </c>
      <c r="G1630" s="2">
        <v>6626.7637000000004</v>
      </c>
      <c r="H1630" s="21">
        <f t="shared" si="25"/>
        <v>0</v>
      </c>
      <c r="I1630" s="4"/>
      <c r="J1630" s="4"/>
      <c r="K1630" s="4"/>
    </row>
    <row r="1631" spans="2:11" ht="13.5" x14ac:dyDescent="0.35">
      <c r="B1631" s="3">
        <v>44383</v>
      </c>
      <c r="C1631" s="2">
        <v>2.85</v>
      </c>
      <c r="D1631" s="2">
        <v>2.85</v>
      </c>
      <c r="E1631" s="2">
        <v>111</v>
      </c>
      <c r="F1631" s="2">
        <v>2.85</v>
      </c>
      <c r="G1631" s="2">
        <v>316.35000000000002</v>
      </c>
      <c r="H1631" s="21">
        <f t="shared" si="25"/>
        <v>0</v>
      </c>
      <c r="I1631" s="4"/>
      <c r="J1631" s="4"/>
      <c r="K1631" s="4"/>
    </row>
    <row r="1632" spans="2:11" ht="13.5" x14ac:dyDescent="0.35">
      <c r="B1632" s="3">
        <v>44384</v>
      </c>
      <c r="C1632" s="2">
        <v>2.85</v>
      </c>
      <c r="D1632" s="2">
        <v>2.85</v>
      </c>
      <c r="E1632" s="2">
        <v>1299</v>
      </c>
      <c r="F1632" s="2">
        <v>2.8035000000000001</v>
      </c>
      <c r="G1632" s="2">
        <v>3641.7465000000002</v>
      </c>
      <c r="H1632" s="21">
        <f t="shared" si="25"/>
        <v>0</v>
      </c>
      <c r="I1632" s="4"/>
      <c r="J1632" s="4"/>
      <c r="K1632" s="4"/>
    </row>
    <row r="1633" spans="2:11" ht="13.5" x14ac:dyDescent="0.35">
      <c r="B1633" s="3">
        <v>44385</v>
      </c>
      <c r="C1633" s="2">
        <v>2.85</v>
      </c>
      <c r="D1633" s="2">
        <v>2.85</v>
      </c>
      <c r="E1633" s="2">
        <v>1265</v>
      </c>
      <c r="F1633" s="2">
        <v>2.8418000000000001</v>
      </c>
      <c r="G1633" s="2">
        <v>3594.877</v>
      </c>
      <c r="H1633" s="21">
        <f t="shared" si="25"/>
        <v>0</v>
      </c>
      <c r="I1633" s="4"/>
      <c r="J1633" s="4"/>
      <c r="K1633" s="4"/>
    </row>
    <row r="1634" spans="2:11" ht="13.5" x14ac:dyDescent="0.35">
      <c r="B1634" s="3">
        <v>44386</v>
      </c>
      <c r="C1634" s="2">
        <v>2.8</v>
      </c>
      <c r="D1634" s="2">
        <v>2.8</v>
      </c>
      <c r="E1634" s="2">
        <v>4845</v>
      </c>
      <c r="F1634" s="2">
        <v>2.7976999999999999</v>
      </c>
      <c r="G1634" s="2">
        <v>13554.8565</v>
      </c>
      <c r="H1634" s="21">
        <f t="shared" si="25"/>
        <v>-1.75438596491229E-2</v>
      </c>
      <c r="I1634" s="4"/>
      <c r="J1634" s="4"/>
      <c r="K1634" s="4"/>
    </row>
    <row r="1635" spans="2:11" ht="13.5" x14ac:dyDescent="0.35">
      <c r="B1635" s="3">
        <v>44389</v>
      </c>
      <c r="C1635" s="2">
        <v>2.8</v>
      </c>
      <c r="D1635" s="2">
        <v>2.8</v>
      </c>
      <c r="E1635" s="2">
        <v>65</v>
      </c>
      <c r="F1635" s="2">
        <v>2.8</v>
      </c>
      <c r="G1635" s="2">
        <v>182</v>
      </c>
      <c r="H1635" s="21">
        <f t="shared" si="25"/>
        <v>0</v>
      </c>
      <c r="I1635" s="4"/>
      <c r="J1635" s="4"/>
      <c r="K1635" s="4"/>
    </row>
    <row r="1636" spans="2:11" ht="13.5" x14ac:dyDescent="0.35">
      <c r="B1636" s="3">
        <v>44390</v>
      </c>
      <c r="C1636" s="2">
        <v>2.76</v>
      </c>
      <c r="D1636" s="2">
        <v>2.76</v>
      </c>
      <c r="E1636" s="2">
        <v>5566</v>
      </c>
      <c r="F1636" s="2">
        <v>2.7345000000000002</v>
      </c>
      <c r="G1636" s="2">
        <v>15220.227000000001</v>
      </c>
      <c r="H1636" s="21">
        <f t="shared" si="25"/>
        <v>-1.4285714285714299E-2</v>
      </c>
      <c r="I1636" s="4"/>
      <c r="J1636" s="4"/>
      <c r="K1636" s="4"/>
    </row>
    <row r="1637" spans="2:11" ht="13.5" x14ac:dyDescent="0.35">
      <c r="B1637" s="3">
        <v>44391</v>
      </c>
      <c r="C1637" s="2">
        <v>2.77</v>
      </c>
      <c r="D1637" s="2">
        <v>2.77</v>
      </c>
      <c r="E1637" s="2">
        <v>2063</v>
      </c>
      <c r="F1637" s="2">
        <v>2.7524999999999999</v>
      </c>
      <c r="G1637" s="2">
        <v>5678.4075000000003</v>
      </c>
      <c r="H1637" s="21">
        <f t="shared" si="25"/>
        <v>3.6231884057971852E-3</v>
      </c>
      <c r="I1637" s="4"/>
      <c r="J1637" s="4"/>
      <c r="K1637" s="4"/>
    </row>
    <row r="1638" spans="2:11" ht="13.5" x14ac:dyDescent="0.35">
      <c r="B1638" s="3">
        <v>44392</v>
      </c>
      <c r="C1638" s="2">
        <v>2.76</v>
      </c>
      <c r="D1638" s="2">
        <v>2.76</v>
      </c>
      <c r="E1638" s="2">
        <v>9122</v>
      </c>
      <c r="F1638" s="2">
        <v>2.7414999999999998</v>
      </c>
      <c r="G1638" s="2">
        <v>25007.963</v>
      </c>
      <c r="H1638" s="21">
        <f t="shared" si="25"/>
        <v>-3.6101083032491809E-3</v>
      </c>
      <c r="I1638" s="4"/>
      <c r="J1638" s="4"/>
      <c r="K1638" s="4"/>
    </row>
    <row r="1639" spans="2:11" ht="13.5" x14ac:dyDescent="0.35">
      <c r="B1639" s="3">
        <v>44393</v>
      </c>
      <c r="C1639" s="2">
        <v>2.76</v>
      </c>
      <c r="D1639" s="2">
        <v>2.76</v>
      </c>
      <c r="E1639" s="2">
        <v>339</v>
      </c>
      <c r="F1639" s="2">
        <v>2.7507999999999999</v>
      </c>
      <c r="G1639" s="2">
        <v>932.52120000000002</v>
      </c>
      <c r="H1639" s="21">
        <f t="shared" si="25"/>
        <v>0</v>
      </c>
      <c r="I1639" s="4"/>
      <c r="J1639" s="4"/>
      <c r="K1639" s="4"/>
    </row>
    <row r="1640" spans="2:11" ht="13.5" x14ac:dyDescent="0.35">
      <c r="B1640" s="3">
        <v>44396</v>
      </c>
      <c r="C1640" s="2">
        <v>2.8</v>
      </c>
      <c r="D1640" s="2">
        <v>2.8</v>
      </c>
      <c r="E1640" s="2">
        <v>202</v>
      </c>
      <c r="F1640" s="2">
        <v>2.7624</v>
      </c>
      <c r="G1640" s="2">
        <v>558.00480000000005</v>
      </c>
      <c r="H1640" s="21">
        <f t="shared" si="25"/>
        <v>1.449275362318842E-2</v>
      </c>
      <c r="I1640" s="4"/>
      <c r="J1640" s="4"/>
      <c r="K1640" s="4"/>
    </row>
    <row r="1641" spans="2:11" ht="13.5" x14ac:dyDescent="0.35">
      <c r="B1641" s="3">
        <v>44399</v>
      </c>
      <c r="C1641" s="2">
        <v>2.8</v>
      </c>
      <c r="D1641" s="2">
        <v>2.8</v>
      </c>
      <c r="E1641" s="2">
        <v>4257</v>
      </c>
      <c r="F1641" s="2">
        <v>2.7890000000000001</v>
      </c>
      <c r="G1641" s="2">
        <v>11872.772999999999</v>
      </c>
      <c r="H1641" s="21">
        <f t="shared" si="25"/>
        <v>0</v>
      </c>
      <c r="I1641" s="4"/>
      <c r="J1641" s="4"/>
      <c r="K1641" s="4"/>
    </row>
    <row r="1642" spans="2:11" ht="13.5" x14ac:dyDescent="0.35">
      <c r="B1642" s="3">
        <v>44400</v>
      </c>
      <c r="C1642" s="2">
        <v>2.8</v>
      </c>
      <c r="D1642" s="2">
        <v>2.8</v>
      </c>
      <c r="E1642" s="2">
        <v>1271</v>
      </c>
      <c r="F1642" s="2">
        <v>2.8</v>
      </c>
      <c r="G1642" s="2">
        <v>3558.8</v>
      </c>
      <c r="H1642" s="21">
        <f t="shared" si="25"/>
        <v>0</v>
      </c>
      <c r="I1642" s="4"/>
      <c r="J1642" s="4"/>
      <c r="K1642" s="4"/>
    </row>
    <row r="1643" spans="2:11" ht="13.5" x14ac:dyDescent="0.35">
      <c r="B1643" s="3">
        <v>44403</v>
      </c>
      <c r="C1643" s="2">
        <v>2.8</v>
      </c>
      <c r="D1643" s="2">
        <v>2.8</v>
      </c>
      <c r="E1643" s="2">
        <v>5544</v>
      </c>
      <c r="F1643" s="2">
        <v>2.7904</v>
      </c>
      <c r="G1643" s="2">
        <v>15469.9776</v>
      </c>
      <c r="H1643" s="21">
        <f t="shared" si="25"/>
        <v>0</v>
      </c>
      <c r="I1643" s="4"/>
      <c r="J1643" s="4"/>
      <c r="K1643" s="4"/>
    </row>
    <row r="1644" spans="2:11" ht="13.5" x14ac:dyDescent="0.35">
      <c r="B1644" s="3">
        <v>44404</v>
      </c>
      <c r="C1644" s="2">
        <v>2.86</v>
      </c>
      <c r="D1644" s="2">
        <v>2.86</v>
      </c>
      <c r="E1644" s="2">
        <v>1079</v>
      </c>
      <c r="F1644" s="2">
        <v>2.8050000000000002</v>
      </c>
      <c r="G1644" s="2">
        <v>3026.5949999999998</v>
      </c>
      <c r="H1644" s="21">
        <f t="shared" si="25"/>
        <v>2.142857142857145E-2</v>
      </c>
      <c r="I1644" s="4"/>
      <c r="J1644" s="4"/>
      <c r="K1644" s="4"/>
    </row>
    <row r="1645" spans="2:11" ht="13.5" x14ac:dyDescent="0.35">
      <c r="B1645" s="3">
        <v>44405</v>
      </c>
      <c r="C1645" s="2">
        <v>2.9</v>
      </c>
      <c r="D1645" s="2">
        <v>2.9</v>
      </c>
      <c r="E1645" s="2">
        <v>120</v>
      </c>
      <c r="F1645" s="2">
        <v>2.8984999999999999</v>
      </c>
      <c r="G1645" s="2">
        <v>347.82</v>
      </c>
      <c r="H1645" s="21">
        <f t="shared" si="25"/>
        <v>1.3986013986014E-2</v>
      </c>
      <c r="I1645" s="4"/>
      <c r="J1645" s="4"/>
      <c r="K1645" s="4"/>
    </row>
    <row r="1646" spans="2:11" ht="13.5" x14ac:dyDescent="0.35">
      <c r="B1646" s="3">
        <v>44406</v>
      </c>
      <c r="C1646" s="2">
        <v>2.92</v>
      </c>
      <c r="D1646" s="2">
        <v>2.92</v>
      </c>
      <c r="E1646" s="2">
        <v>576</v>
      </c>
      <c r="F1646" s="2">
        <v>2.8935</v>
      </c>
      <c r="G1646" s="2">
        <v>1666.6559999999999</v>
      </c>
      <c r="H1646" s="21">
        <f t="shared" si="25"/>
        <v>6.896551724137937E-3</v>
      </c>
      <c r="I1646" s="4"/>
      <c r="J1646" s="4"/>
      <c r="K1646" s="4"/>
    </row>
    <row r="1647" spans="2:11" ht="13.5" x14ac:dyDescent="0.35">
      <c r="B1647" s="3">
        <v>44407</v>
      </c>
      <c r="C1647" s="2">
        <v>2.9</v>
      </c>
      <c r="D1647" s="2">
        <v>2.9</v>
      </c>
      <c r="E1647" s="2">
        <v>5566</v>
      </c>
      <c r="F1647" s="2">
        <v>2.8946000000000001</v>
      </c>
      <c r="G1647" s="2">
        <v>16111.3436</v>
      </c>
      <c r="H1647" s="21">
        <f t="shared" si="25"/>
        <v>-6.8493150684931572E-3</v>
      </c>
      <c r="I1647" s="4"/>
      <c r="J1647" s="4"/>
      <c r="K1647" s="4"/>
    </row>
    <row r="1648" spans="2:11" ht="13.5" x14ac:dyDescent="0.35">
      <c r="B1648" s="3">
        <v>44410</v>
      </c>
      <c r="C1648" s="2">
        <v>2.82</v>
      </c>
      <c r="D1648" s="2">
        <v>2.82</v>
      </c>
      <c r="E1648" s="2">
        <v>9174</v>
      </c>
      <c r="F1648" s="2">
        <v>2.82</v>
      </c>
      <c r="G1648" s="2">
        <v>25870.68</v>
      </c>
      <c r="H1648" s="21">
        <f t="shared" si="25"/>
        <v>-2.7586206896551748E-2</v>
      </c>
      <c r="I1648" s="4"/>
      <c r="J1648" s="4"/>
      <c r="K1648" s="4"/>
    </row>
    <row r="1649" spans="2:11" ht="13.5" x14ac:dyDescent="0.35">
      <c r="B1649" s="3">
        <v>44411</v>
      </c>
      <c r="C1649" s="2">
        <v>2.82</v>
      </c>
      <c r="D1649" s="2">
        <v>2.82</v>
      </c>
      <c r="E1649" s="2">
        <v>3437</v>
      </c>
      <c r="F1649" s="2">
        <v>2.7808999999999999</v>
      </c>
      <c r="G1649" s="2">
        <v>9557.9532999999992</v>
      </c>
      <c r="H1649" s="21">
        <f t="shared" si="25"/>
        <v>0</v>
      </c>
      <c r="I1649" s="4"/>
      <c r="J1649" s="4"/>
      <c r="K1649" s="4"/>
    </row>
    <row r="1650" spans="2:11" ht="13.5" x14ac:dyDescent="0.35">
      <c r="B1650" s="3">
        <v>44412</v>
      </c>
      <c r="C1650" s="2">
        <v>2.82</v>
      </c>
      <c r="D1650" s="2">
        <v>2.82</v>
      </c>
      <c r="E1650" s="2">
        <v>1825</v>
      </c>
      <c r="F1650" s="2">
        <v>2.7982</v>
      </c>
      <c r="G1650" s="2">
        <v>5106.7150000000001</v>
      </c>
      <c r="H1650" s="21">
        <f t="shared" si="25"/>
        <v>0</v>
      </c>
      <c r="I1650" s="4"/>
      <c r="J1650" s="4"/>
      <c r="K1650" s="4"/>
    </row>
    <row r="1651" spans="2:11" ht="13.5" x14ac:dyDescent="0.35">
      <c r="B1651" s="3">
        <v>44413</v>
      </c>
      <c r="C1651" s="2">
        <v>2.8</v>
      </c>
      <c r="D1651" s="2">
        <v>2.8</v>
      </c>
      <c r="E1651" s="2">
        <v>428</v>
      </c>
      <c r="F1651" s="2">
        <v>2.7964000000000002</v>
      </c>
      <c r="G1651" s="2">
        <v>1196.8592000000001</v>
      </c>
      <c r="H1651" s="21">
        <f t="shared" si="25"/>
        <v>-7.0921985815602905E-3</v>
      </c>
      <c r="I1651" s="4"/>
      <c r="J1651" s="4"/>
      <c r="K1651" s="4"/>
    </row>
    <row r="1652" spans="2:11" ht="13.5" x14ac:dyDescent="0.35">
      <c r="B1652" s="3">
        <v>44414</v>
      </c>
      <c r="C1652" s="2">
        <v>2.78</v>
      </c>
      <c r="D1652" s="2">
        <v>2.78</v>
      </c>
      <c r="E1652" s="2">
        <v>6970</v>
      </c>
      <c r="F1652" s="2">
        <v>2.7296999999999998</v>
      </c>
      <c r="G1652" s="2">
        <v>19026.008999999998</v>
      </c>
      <c r="H1652" s="21">
        <f t="shared" si="25"/>
        <v>-7.1428571428571496E-3</v>
      </c>
      <c r="I1652" s="4"/>
      <c r="J1652" s="4"/>
      <c r="K1652" s="4"/>
    </row>
    <row r="1653" spans="2:11" ht="13.5" x14ac:dyDescent="0.35">
      <c r="B1653" s="3">
        <v>44417</v>
      </c>
      <c r="C1653" s="2">
        <v>2.8</v>
      </c>
      <c r="D1653" s="2">
        <v>2.8</v>
      </c>
      <c r="E1653" s="2">
        <v>206</v>
      </c>
      <c r="F1653" s="2">
        <v>2.7806000000000002</v>
      </c>
      <c r="G1653" s="2">
        <v>572.80359999999996</v>
      </c>
      <c r="H1653" s="21">
        <f t="shared" si="25"/>
        <v>7.1942446043165541E-3</v>
      </c>
      <c r="I1653" s="4"/>
      <c r="J1653" s="4"/>
      <c r="K1653" s="4"/>
    </row>
    <row r="1654" spans="2:11" ht="13.5" x14ac:dyDescent="0.35">
      <c r="B1654" s="3">
        <v>44419</v>
      </c>
      <c r="C1654" s="2">
        <v>2.72</v>
      </c>
      <c r="D1654" s="2">
        <v>2.72</v>
      </c>
      <c r="E1654" s="2">
        <v>4170</v>
      </c>
      <c r="F1654" s="2">
        <v>2.7246999999999999</v>
      </c>
      <c r="G1654" s="2">
        <v>11361.999</v>
      </c>
      <c r="H1654" s="21">
        <f t="shared" si="25"/>
        <v>-2.8571428571428439E-2</v>
      </c>
      <c r="I1654" s="4"/>
      <c r="J1654" s="4"/>
      <c r="K1654" s="4"/>
    </row>
    <row r="1655" spans="2:11" ht="13.5" x14ac:dyDescent="0.35">
      <c r="B1655" s="3">
        <v>44420</v>
      </c>
      <c r="C1655" s="2">
        <v>2.75</v>
      </c>
      <c r="D1655" s="2">
        <v>2.75</v>
      </c>
      <c r="E1655" s="2">
        <v>741</v>
      </c>
      <c r="F1655" s="2">
        <v>2.7298</v>
      </c>
      <c r="G1655" s="2">
        <v>2022.7818</v>
      </c>
      <c r="H1655" s="21">
        <f t="shared" si="25"/>
        <v>1.102941176470581E-2</v>
      </c>
      <c r="I1655" s="4"/>
      <c r="J1655" s="4"/>
      <c r="K1655" s="4"/>
    </row>
    <row r="1656" spans="2:11" ht="13.5" x14ac:dyDescent="0.35">
      <c r="B1656" s="3">
        <v>44424</v>
      </c>
      <c r="C1656" s="2">
        <v>2.78</v>
      </c>
      <c r="D1656" s="2">
        <v>2.78</v>
      </c>
      <c r="E1656" s="2">
        <v>4600</v>
      </c>
      <c r="F1656" s="2">
        <v>2.7703000000000002</v>
      </c>
      <c r="G1656" s="2">
        <v>12743.38</v>
      </c>
      <c r="H1656" s="21">
        <f t="shared" si="25"/>
        <v>1.0909090909090839E-2</v>
      </c>
      <c r="I1656" s="4"/>
      <c r="J1656" s="4"/>
      <c r="K1656" s="4"/>
    </row>
    <row r="1657" spans="2:11" ht="13.5" x14ac:dyDescent="0.35">
      <c r="B1657" s="3">
        <v>44425</v>
      </c>
      <c r="C1657" s="2">
        <v>2.74</v>
      </c>
      <c r="D1657" s="2">
        <v>2.74</v>
      </c>
      <c r="E1657" s="2">
        <v>5631</v>
      </c>
      <c r="F1657" s="2">
        <v>2.7191000000000001</v>
      </c>
      <c r="G1657" s="2">
        <v>15311.2521</v>
      </c>
      <c r="H1657" s="21">
        <f t="shared" si="25"/>
        <v>-1.4388489208632947E-2</v>
      </c>
      <c r="I1657" s="4"/>
      <c r="J1657" s="4"/>
      <c r="K1657" s="4"/>
    </row>
    <row r="1658" spans="2:11" ht="13.5" x14ac:dyDescent="0.35">
      <c r="B1658" s="3">
        <v>44426</v>
      </c>
      <c r="C1658" s="2">
        <v>2.77</v>
      </c>
      <c r="D1658" s="2">
        <v>2.77</v>
      </c>
      <c r="E1658" s="2">
        <v>2303</v>
      </c>
      <c r="F1658" s="2">
        <v>2.7576000000000001</v>
      </c>
      <c r="G1658" s="2">
        <v>6350.7528000000002</v>
      </c>
      <c r="H1658" s="21">
        <f t="shared" si="25"/>
        <v>1.0948905109488979E-2</v>
      </c>
      <c r="I1658" s="4"/>
      <c r="J1658" s="4"/>
      <c r="K1658" s="4"/>
    </row>
    <row r="1659" spans="2:11" ht="13.5" x14ac:dyDescent="0.35">
      <c r="B1659" s="3">
        <v>44427</v>
      </c>
      <c r="C1659" s="2">
        <v>2.79</v>
      </c>
      <c r="D1659" s="2">
        <v>2.79</v>
      </c>
      <c r="E1659" s="2">
        <v>1030</v>
      </c>
      <c r="F1659" s="2">
        <v>2.7885</v>
      </c>
      <c r="G1659" s="2">
        <v>2872.1550000000002</v>
      </c>
      <c r="H1659" s="21">
        <f t="shared" si="25"/>
        <v>7.2202166064982013E-3</v>
      </c>
      <c r="I1659" s="4"/>
      <c r="J1659" s="4"/>
      <c r="K1659" s="4"/>
    </row>
    <row r="1660" spans="2:11" ht="13.5" x14ac:dyDescent="0.35">
      <c r="B1660" s="3">
        <v>44428</v>
      </c>
      <c r="C1660" s="2">
        <v>2.78</v>
      </c>
      <c r="D1660" s="2">
        <v>2.78</v>
      </c>
      <c r="E1660" s="2">
        <v>1620</v>
      </c>
      <c r="F1660" s="2">
        <v>2.7298</v>
      </c>
      <c r="G1660" s="2">
        <v>4422.2759999999998</v>
      </c>
      <c r="H1660" s="21">
        <f t="shared" si="25"/>
        <v>-3.5842293906810864E-3</v>
      </c>
      <c r="I1660" s="4"/>
      <c r="J1660" s="4"/>
      <c r="K1660" s="4"/>
    </row>
    <row r="1661" spans="2:11" ht="13.5" x14ac:dyDescent="0.35">
      <c r="B1661" s="3">
        <v>44431</v>
      </c>
      <c r="C1661" s="2">
        <v>2.72</v>
      </c>
      <c r="D1661" s="2">
        <v>2.72</v>
      </c>
      <c r="E1661" s="2">
        <v>8911</v>
      </c>
      <c r="F1661" s="2">
        <v>2.7250999999999999</v>
      </c>
      <c r="G1661" s="2">
        <v>24283.366099999999</v>
      </c>
      <c r="H1661" s="21">
        <f t="shared" si="25"/>
        <v>-2.1582733812949503E-2</v>
      </c>
      <c r="I1661" s="4"/>
      <c r="J1661" s="4"/>
      <c r="K1661" s="4"/>
    </row>
    <row r="1662" spans="2:11" ht="13.5" x14ac:dyDescent="0.35">
      <c r="B1662" s="3">
        <v>44432</v>
      </c>
      <c r="C1662" s="2">
        <v>2.77</v>
      </c>
      <c r="D1662" s="2">
        <v>2.77</v>
      </c>
      <c r="E1662" s="2">
        <v>4675</v>
      </c>
      <c r="F1662" s="2">
        <v>2.7130000000000001</v>
      </c>
      <c r="G1662" s="2">
        <v>12683.275</v>
      </c>
      <c r="H1662" s="21">
        <f t="shared" si="25"/>
        <v>1.8382352941176405E-2</v>
      </c>
      <c r="I1662" s="4"/>
      <c r="J1662" s="4"/>
      <c r="K1662" s="4"/>
    </row>
    <row r="1663" spans="2:11" ht="13.5" x14ac:dyDescent="0.35">
      <c r="B1663" s="3">
        <v>44433</v>
      </c>
      <c r="C1663" s="2">
        <v>2.7</v>
      </c>
      <c r="D1663" s="2">
        <v>2.7</v>
      </c>
      <c r="E1663" s="2">
        <v>10621</v>
      </c>
      <c r="F1663" s="2">
        <v>2.7027999999999999</v>
      </c>
      <c r="G1663" s="2">
        <v>28706.4388</v>
      </c>
      <c r="H1663" s="21">
        <f t="shared" si="25"/>
        <v>-2.5270758122743625E-2</v>
      </c>
      <c r="I1663" s="4"/>
      <c r="J1663" s="4"/>
      <c r="K1663" s="4"/>
    </row>
    <row r="1664" spans="2:11" ht="13.5" x14ac:dyDescent="0.35">
      <c r="B1664" s="3">
        <v>44434</v>
      </c>
      <c r="C1664" s="2">
        <v>2.77</v>
      </c>
      <c r="D1664" s="2">
        <v>2.77</v>
      </c>
      <c r="E1664" s="2">
        <v>25</v>
      </c>
      <c r="F1664" s="2">
        <v>2.77</v>
      </c>
      <c r="G1664" s="2">
        <v>69.25</v>
      </c>
      <c r="H1664" s="21">
        <f t="shared" si="25"/>
        <v>2.5925925925925866E-2</v>
      </c>
      <c r="I1664" s="4"/>
      <c r="J1664" s="4"/>
      <c r="K1664" s="4"/>
    </row>
    <row r="1665" spans="2:11" ht="13.5" x14ac:dyDescent="0.35">
      <c r="B1665" s="3">
        <v>44435</v>
      </c>
      <c r="C1665" s="2">
        <v>2.76</v>
      </c>
      <c r="D1665" s="2">
        <v>2.76</v>
      </c>
      <c r="E1665" s="2">
        <v>8180</v>
      </c>
      <c r="F1665" s="2">
        <v>2.7747000000000002</v>
      </c>
      <c r="G1665" s="2">
        <v>22697.045999999998</v>
      </c>
      <c r="H1665" s="21">
        <f t="shared" si="25"/>
        <v>-3.6101083032491809E-3</v>
      </c>
      <c r="I1665" s="4"/>
      <c r="J1665" s="4"/>
      <c r="K1665" s="4"/>
    </row>
    <row r="1666" spans="2:11" ht="13.5" x14ac:dyDescent="0.35">
      <c r="B1666" s="3">
        <v>44438</v>
      </c>
      <c r="C1666" s="2">
        <v>2.68</v>
      </c>
      <c r="D1666" s="2">
        <v>2.68</v>
      </c>
      <c r="E1666" s="2">
        <v>63</v>
      </c>
      <c r="F1666" s="2">
        <v>2.68</v>
      </c>
      <c r="G1666" s="2">
        <v>168.84</v>
      </c>
      <c r="H1666" s="21">
        <f t="shared" si="25"/>
        <v>-2.898550724637668E-2</v>
      </c>
      <c r="I1666" s="4"/>
      <c r="J1666" s="4"/>
      <c r="K1666" s="4"/>
    </row>
    <row r="1667" spans="2:11" ht="13.5" x14ac:dyDescent="0.35">
      <c r="B1667" s="3">
        <v>44439</v>
      </c>
      <c r="C1667" s="2">
        <v>2.75</v>
      </c>
      <c r="D1667" s="2">
        <v>2.75</v>
      </c>
      <c r="E1667" s="2">
        <v>200</v>
      </c>
      <c r="F1667" s="2">
        <v>2.75</v>
      </c>
      <c r="G1667" s="2">
        <v>550</v>
      </c>
      <c r="H1667" s="21">
        <f t="shared" si="25"/>
        <v>2.6119402985074567E-2</v>
      </c>
      <c r="I1667" s="4"/>
      <c r="J1667" s="4"/>
      <c r="K1667" s="4"/>
    </row>
    <row r="1668" spans="2:11" ht="13.5" x14ac:dyDescent="0.35">
      <c r="B1668" s="3">
        <v>44440</v>
      </c>
      <c r="C1668" s="2">
        <v>2.76</v>
      </c>
      <c r="D1668" s="2">
        <v>2.76</v>
      </c>
      <c r="E1668" s="2">
        <v>4</v>
      </c>
      <c r="F1668" s="2">
        <v>2.76</v>
      </c>
      <c r="G1668" s="2">
        <v>11.04</v>
      </c>
      <c r="H1668" s="21">
        <f t="shared" si="25"/>
        <v>3.6363636363635587E-3</v>
      </c>
      <c r="I1668" s="4"/>
      <c r="J1668" s="4"/>
      <c r="K1668" s="4"/>
    </row>
    <row r="1669" spans="2:11" ht="13.5" x14ac:dyDescent="0.35">
      <c r="B1669" s="3">
        <v>44441</v>
      </c>
      <c r="C1669" s="2">
        <v>2.75</v>
      </c>
      <c r="D1669" s="2">
        <v>2.75</v>
      </c>
      <c r="E1669" s="2">
        <v>563</v>
      </c>
      <c r="F1669" s="2">
        <v>2.75</v>
      </c>
      <c r="G1669" s="2">
        <v>1548.25</v>
      </c>
      <c r="H1669" s="21">
        <f t="shared" si="25"/>
        <v>-3.6231884057970243E-3</v>
      </c>
      <c r="I1669" s="4"/>
      <c r="J1669" s="4"/>
      <c r="K1669" s="4"/>
    </row>
    <row r="1670" spans="2:11" ht="13.5" x14ac:dyDescent="0.35">
      <c r="B1670" s="3">
        <v>44442</v>
      </c>
      <c r="C1670" s="2">
        <v>2.76</v>
      </c>
      <c r="D1670" s="2">
        <v>2.76</v>
      </c>
      <c r="E1670" s="2">
        <v>2617</v>
      </c>
      <c r="F1670" s="2">
        <v>2.7280000000000002</v>
      </c>
      <c r="G1670" s="2">
        <v>7139.1760000000004</v>
      </c>
      <c r="H1670" s="21">
        <f t="shared" si="25"/>
        <v>3.6363636363635587E-3</v>
      </c>
      <c r="I1670" s="4"/>
      <c r="J1670" s="4"/>
      <c r="K1670" s="4"/>
    </row>
    <row r="1671" spans="2:11" ht="13.5" x14ac:dyDescent="0.35">
      <c r="B1671" s="3">
        <v>44445</v>
      </c>
      <c r="C1671" s="2">
        <v>2.76</v>
      </c>
      <c r="D1671" s="2">
        <v>2.76</v>
      </c>
      <c r="E1671" s="2">
        <v>240</v>
      </c>
      <c r="F1671" s="2">
        <v>2.76</v>
      </c>
      <c r="G1671" s="2">
        <v>662.4</v>
      </c>
      <c r="H1671" s="21">
        <f t="shared" ref="H1671:H1734" si="26">(D1671-D1670)/D1670</f>
        <v>0</v>
      </c>
      <c r="I1671" s="4"/>
      <c r="J1671" s="4"/>
      <c r="K1671" s="4"/>
    </row>
    <row r="1672" spans="2:11" ht="13.5" x14ac:dyDescent="0.35">
      <c r="B1672" s="3">
        <v>44446</v>
      </c>
      <c r="C1672" s="2">
        <v>2.76</v>
      </c>
      <c r="D1672" s="2">
        <v>2.76</v>
      </c>
      <c r="E1672" s="2">
        <v>1231</v>
      </c>
      <c r="F1672" s="2">
        <v>2.7269999999999999</v>
      </c>
      <c r="G1672" s="2">
        <v>3356.9369999999999</v>
      </c>
      <c r="H1672" s="21">
        <f t="shared" si="26"/>
        <v>0</v>
      </c>
      <c r="I1672" s="4"/>
      <c r="J1672" s="4"/>
      <c r="K1672" s="4"/>
    </row>
    <row r="1673" spans="2:11" ht="13.5" x14ac:dyDescent="0.35">
      <c r="B1673" s="3">
        <v>44447</v>
      </c>
      <c r="C1673" s="2">
        <v>2.75</v>
      </c>
      <c r="D1673" s="2">
        <v>2.75</v>
      </c>
      <c r="E1673" s="2">
        <v>506</v>
      </c>
      <c r="F1673" s="2">
        <v>2.746</v>
      </c>
      <c r="G1673" s="2">
        <v>1389.4760000000001</v>
      </c>
      <c r="H1673" s="21">
        <f t="shared" si="26"/>
        <v>-3.6231884057970243E-3</v>
      </c>
      <c r="I1673" s="4"/>
      <c r="J1673" s="4"/>
      <c r="K1673" s="4"/>
    </row>
    <row r="1674" spans="2:11" ht="13.5" x14ac:dyDescent="0.35">
      <c r="B1674" s="3">
        <v>44448</v>
      </c>
      <c r="C1674" s="2">
        <v>2.76</v>
      </c>
      <c r="D1674" s="2">
        <v>2.76</v>
      </c>
      <c r="E1674" s="2">
        <v>4</v>
      </c>
      <c r="F1674" s="2">
        <v>2.76</v>
      </c>
      <c r="G1674" s="2">
        <v>11.04</v>
      </c>
      <c r="H1674" s="21">
        <f t="shared" si="26"/>
        <v>3.6363636363635587E-3</v>
      </c>
      <c r="I1674" s="4"/>
      <c r="J1674" s="4"/>
      <c r="K1674" s="4"/>
    </row>
    <row r="1675" spans="2:11" ht="13.5" x14ac:dyDescent="0.35">
      <c r="B1675" s="3">
        <v>44449</v>
      </c>
      <c r="C1675" s="2">
        <v>2.75</v>
      </c>
      <c r="D1675" s="2">
        <v>2.75</v>
      </c>
      <c r="E1675" s="2">
        <v>2251</v>
      </c>
      <c r="F1675" s="2">
        <v>2.738</v>
      </c>
      <c r="G1675" s="2">
        <v>6163.2380000000003</v>
      </c>
      <c r="H1675" s="21">
        <f t="shared" si="26"/>
        <v>-3.6231884057970243E-3</v>
      </c>
      <c r="I1675" s="4"/>
      <c r="J1675" s="4"/>
      <c r="K1675" s="4"/>
    </row>
    <row r="1676" spans="2:11" ht="13.5" x14ac:dyDescent="0.35">
      <c r="B1676" s="3">
        <v>44452</v>
      </c>
      <c r="C1676" s="2">
        <v>2.78</v>
      </c>
      <c r="D1676" s="2">
        <v>2.78</v>
      </c>
      <c r="E1676" s="2">
        <v>9090</v>
      </c>
      <c r="F1676" s="2">
        <v>2.7360000000000002</v>
      </c>
      <c r="G1676" s="2">
        <v>24870.240000000002</v>
      </c>
      <c r="H1676" s="21">
        <f t="shared" si="26"/>
        <v>1.0909090909090839E-2</v>
      </c>
      <c r="I1676" s="4"/>
      <c r="J1676" s="4"/>
      <c r="K1676" s="4"/>
    </row>
    <row r="1677" spans="2:11" ht="13.5" x14ac:dyDescent="0.35">
      <c r="B1677" s="3">
        <v>44453</v>
      </c>
      <c r="C1677" s="2">
        <v>2.71</v>
      </c>
      <c r="D1677" s="2">
        <v>2.71</v>
      </c>
      <c r="E1677" s="2">
        <v>2534</v>
      </c>
      <c r="F1677" s="2">
        <v>2.71</v>
      </c>
      <c r="G1677" s="2">
        <v>6867.14</v>
      </c>
      <c r="H1677" s="21">
        <f t="shared" si="26"/>
        <v>-2.5179856115107858E-2</v>
      </c>
      <c r="I1677" s="4"/>
      <c r="J1677" s="4"/>
      <c r="K1677" s="4"/>
    </row>
    <row r="1678" spans="2:11" ht="13.5" x14ac:dyDescent="0.35">
      <c r="B1678" s="3">
        <v>44454</v>
      </c>
      <c r="C1678" s="2">
        <v>2.76</v>
      </c>
      <c r="D1678" s="2">
        <v>2.76</v>
      </c>
      <c r="E1678" s="2">
        <v>6075</v>
      </c>
      <c r="F1678" s="2">
        <v>2.7589999999999999</v>
      </c>
      <c r="G1678" s="2">
        <v>16760.924999999999</v>
      </c>
      <c r="H1678" s="21">
        <f t="shared" si="26"/>
        <v>1.8450184501844952E-2</v>
      </c>
      <c r="I1678" s="4"/>
      <c r="J1678" s="4"/>
      <c r="K1678" s="4"/>
    </row>
    <row r="1679" spans="2:11" ht="13.5" x14ac:dyDescent="0.35">
      <c r="B1679" s="3">
        <v>44455</v>
      </c>
      <c r="C1679" s="2">
        <v>2.74</v>
      </c>
      <c r="D1679" s="2">
        <v>2.74</v>
      </c>
      <c r="E1679" s="2">
        <v>864</v>
      </c>
      <c r="F1679" s="2">
        <v>2.7570000000000001</v>
      </c>
      <c r="G1679" s="2">
        <v>2382.0479999999998</v>
      </c>
      <c r="H1679" s="21">
        <f t="shared" si="26"/>
        <v>-7.2463768115940486E-3</v>
      </c>
      <c r="I1679" s="4"/>
      <c r="J1679" s="4"/>
      <c r="K1679" s="4"/>
    </row>
    <row r="1680" spans="2:11" ht="13.5" x14ac:dyDescent="0.35">
      <c r="B1680" s="3">
        <v>44456</v>
      </c>
      <c r="C1680" s="2">
        <v>2.74</v>
      </c>
      <c r="D1680" s="2">
        <v>2.74</v>
      </c>
      <c r="E1680" s="2">
        <v>6833</v>
      </c>
      <c r="F1680" s="2">
        <v>2.7029999999999998</v>
      </c>
      <c r="G1680" s="2">
        <v>18469.598999999998</v>
      </c>
      <c r="H1680" s="21">
        <f t="shared" si="26"/>
        <v>0</v>
      </c>
      <c r="I1680" s="4"/>
      <c r="J1680" s="4"/>
      <c r="K1680" s="4"/>
    </row>
    <row r="1681" spans="2:11" ht="13.5" x14ac:dyDescent="0.35">
      <c r="B1681" s="3">
        <v>44459</v>
      </c>
      <c r="C1681" s="2">
        <v>2.72</v>
      </c>
      <c r="D1681" s="2">
        <v>2.72</v>
      </c>
      <c r="E1681" s="2">
        <v>8923</v>
      </c>
      <c r="F1681" s="2">
        <v>2.698</v>
      </c>
      <c r="G1681" s="2">
        <v>24074.254000000001</v>
      </c>
      <c r="H1681" s="21">
        <f t="shared" si="26"/>
        <v>-7.2992700729927066E-3</v>
      </c>
      <c r="I1681" s="4"/>
      <c r="J1681" s="4"/>
      <c r="K1681" s="4"/>
    </row>
    <row r="1682" spans="2:11" ht="13.5" x14ac:dyDescent="0.35">
      <c r="B1682" s="3">
        <v>44460</v>
      </c>
      <c r="C1682" s="2">
        <v>2.73</v>
      </c>
      <c r="D1682" s="2">
        <v>2.73</v>
      </c>
      <c r="E1682" s="2">
        <v>9</v>
      </c>
      <c r="F1682" s="2">
        <v>2.7080000000000002</v>
      </c>
      <c r="G1682" s="2">
        <v>24.372</v>
      </c>
      <c r="H1682" s="21">
        <f t="shared" si="26"/>
        <v>3.6764705882352156E-3</v>
      </c>
      <c r="I1682" s="4"/>
      <c r="J1682" s="4"/>
      <c r="K1682" s="4"/>
    </row>
    <row r="1683" spans="2:11" ht="13.5" x14ac:dyDescent="0.35">
      <c r="B1683" s="3">
        <v>44461</v>
      </c>
      <c r="C1683" s="2">
        <v>2.6</v>
      </c>
      <c r="D1683" s="2">
        <v>2.6</v>
      </c>
      <c r="E1683" s="2">
        <v>30359</v>
      </c>
      <c r="F1683" s="2">
        <v>2.698</v>
      </c>
      <c r="G1683" s="2">
        <v>81908.581999999995</v>
      </c>
      <c r="H1683" s="21">
        <f t="shared" si="26"/>
        <v>-4.7619047619047582E-2</v>
      </c>
      <c r="I1683" s="4"/>
      <c r="J1683" s="4"/>
      <c r="K1683" s="4"/>
    </row>
    <row r="1684" spans="2:11" ht="13.5" x14ac:dyDescent="0.35">
      <c r="B1684" s="3">
        <v>44462</v>
      </c>
      <c r="C1684" s="2">
        <v>2.73</v>
      </c>
      <c r="D1684" s="2">
        <v>2.73</v>
      </c>
      <c r="E1684" s="2">
        <v>1319</v>
      </c>
      <c r="F1684" s="2">
        <v>2.698</v>
      </c>
      <c r="G1684" s="2">
        <v>3558.6619999999998</v>
      </c>
      <c r="H1684" s="21">
        <f t="shared" si="26"/>
        <v>4.9999999999999954E-2</v>
      </c>
      <c r="I1684" s="4"/>
      <c r="J1684" s="4"/>
      <c r="K1684" s="4"/>
    </row>
    <row r="1685" spans="2:11" ht="13.5" x14ac:dyDescent="0.35">
      <c r="B1685" s="3">
        <v>44463</v>
      </c>
      <c r="C1685" s="2">
        <v>2.79</v>
      </c>
      <c r="D1685" s="2">
        <v>2.79</v>
      </c>
      <c r="E1685" s="2">
        <v>23206</v>
      </c>
      <c r="F1685" s="2">
        <v>2.7869999999999999</v>
      </c>
      <c r="G1685" s="2">
        <v>64675.122000000003</v>
      </c>
      <c r="H1685" s="21">
        <f t="shared" si="26"/>
        <v>2.1978021978021997E-2</v>
      </c>
      <c r="I1685" s="4"/>
      <c r="J1685" s="4"/>
      <c r="K1685" s="4"/>
    </row>
    <row r="1686" spans="2:11" ht="13.5" x14ac:dyDescent="0.35">
      <c r="B1686" s="3">
        <v>44466</v>
      </c>
      <c r="C1686" s="2">
        <v>2.87</v>
      </c>
      <c r="D1686" s="2">
        <v>2.87</v>
      </c>
      <c r="E1686" s="2">
        <v>11453</v>
      </c>
      <c r="F1686" s="2">
        <v>2.8730000000000002</v>
      </c>
      <c r="G1686" s="2">
        <v>32904.468999999997</v>
      </c>
      <c r="H1686" s="21">
        <f t="shared" si="26"/>
        <v>2.8673835125448053E-2</v>
      </c>
      <c r="I1686" s="4"/>
      <c r="J1686" s="4"/>
      <c r="K1686" s="4"/>
    </row>
    <row r="1687" spans="2:11" ht="13.5" x14ac:dyDescent="0.35">
      <c r="B1687" s="3">
        <v>44467</v>
      </c>
      <c r="C1687" s="2">
        <v>2.83</v>
      </c>
      <c r="D1687" s="2">
        <v>2.83</v>
      </c>
      <c r="E1687" s="2">
        <v>13555</v>
      </c>
      <c r="F1687" s="2">
        <v>2.819</v>
      </c>
      <c r="G1687" s="2">
        <v>38211.544999999998</v>
      </c>
      <c r="H1687" s="21">
        <f t="shared" si="26"/>
        <v>-1.3937282229965169E-2</v>
      </c>
      <c r="I1687" s="4"/>
      <c r="J1687" s="4"/>
      <c r="K1687" s="4"/>
    </row>
    <row r="1688" spans="2:11" ht="13.5" x14ac:dyDescent="0.35">
      <c r="B1688" s="3">
        <v>44468</v>
      </c>
      <c r="C1688" s="2">
        <v>2.87</v>
      </c>
      <c r="D1688" s="2">
        <v>2.87</v>
      </c>
      <c r="E1688" s="2">
        <v>44586</v>
      </c>
      <c r="F1688" s="2">
        <v>2.8</v>
      </c>
      <c r="G1688" s="2">
        <v>124840.8</v>
      </c>
      <c r="H1688" s="21">
        <f t="shared" si="26"/>
        <v>1.413427561837457E-2</v>
      </c>
      <c r="I1688" s="4"/>
      <c r="J1688" s="4"/>
      <c r="K1688" s="4"/>
    </row>
    <row r="1689" spans="2:11" ht="13.5" x14ac:dyDescent="0.35">
      <c r="B1689" s="3">
        <v>44469</v>
      </c>
      <c r="C1689" s="2">
        <v>2.85</v>
      </c>
      <c r="D1689" s="2">
        <v>2.85</v>
      </c>
      <c r="E1689" s="2">
        <v>26927</v>
      </c>
      <c r="F1689" s="2">
        <v>2.85</v>
      </c>
      <c r="G1689" s="2">
        <v>76741.95</v>
      </c>
      <c r="H1689" s="21">
        <f t="shared" si="26"/>
        <v>-6.9686411149825845E-3</v>
      </c>
      <c r="I1689" s="4"/>
      <c r="J1689" s="4"/>
      <c r="K1689" s="4"/>
    </row>
    <row r="1690" spans="2:11" ht="13.5" x14ac:dyDescent="0.35">
      <c r="B1690" s="3">
        <v>44470</v>
      </c>
      <c r="C1690" s="2">
        <v>2.84</v>
      </c>
      <c r="D1690" s="2">
        <v>2.84</v>
      </c>
      <c r="E1690" s="2">
        <v>15032</v>
      </c>
      <c r="F1690" s="2">
        <v>2.8069999999999999</v>
      </c>
      <c r="G1690" s="2">
        <v>42194.824000000001</v>
      </c>
      <c r="H1690" s="21">
        <f t="shared" si="26"/>
        <v>-3.5087719298246421E-3</v>
      </c>
      <c r="I1690" s="4"/>
      <c r="J1690" s="4"/>
      <c r="K1690" s="4"/>
    </row>
    <row r="1691" spans="2:11" ht="13.5" x14ac:dyDescent="0.35">
      <c r="B1691" s="3">
        <v>44473</v>
      </c>
      <c r="C1691" s="2">
        <v>2.79</v>
      </c>
      <c r="D1691" s="2">
        <v>2.79</v>
      </c>
      <c r="E1691" s="2">
        <v>22372</v>
      </c>
      <c r="F1691" s="2">
        <v>2.7730000000000001</v>
      </c>
      <c r="G1691" s="2">
        <v>62037.555999999997</v>
      </c>
      <c r="H1691" s="21">
        <f t="shared" si="26"/>
        <v>-1.760563380281684E-2</v>
      </c>
      <c r="I1691" s="4"/>
      <c r="J1691" s="4"/>
      <c r="K1691" s="4"/>
    </row>
    <row r="1692" spans="2:11" ht="13.5" x14ac:dyDescent="0.35">
      <c r="B1692" s="3">
        <v>44474</v>
      </c>
      <c r="C1692" s="2">
        <v>2.79</v>
      </c>
      <c r="D1692" s="2">
        <v>2.79</v>
      </c>
      <c r="E1692" s="2">
        <v>32484</v>
      </c>
      <c r="F1692" s="2">
        <v>2.7709999999999999</v>
      </c>
      <c r="G1692" s="2">
        <v>90013.164000000004</v>
      </c>
      <c r="H1692" s="21">
        <f t="shared" si="26"/>
        <v>0</v>
      </c>
      <c r="I1692" s="4"/>
      <c r="J1692" s="4"/>
      <c r="K1692" s="4"/>
    </row>
    <row r="1693" spans="2:11" ht="13.5" x14ac:dyDescent="0.35">
      <c r="B1693" s="3">
        <v>44475</v>
      </c>
      <c r="C1693" s="2">
        <v>2.79</v>
      </c>
      <c r="D1693" s="2">
        <v>2.79</v>
      </c>
      <c r="E1693" s="2">
        <v>33715</v>
      </c>
      <c r="F1693" s="2">
        <v>2.7549999999999999</v>
      </c>
      <c r="G1693" s="2">
        <v>92884.824999999997</v>
      </c>
      <c r="H1693" s="21">
        <f t="shared" si="26"/>
        <v>0</v>
      </c>
      <c r="I1693" s="4"/>
      <c r="J1693" s="4"/>
      <c r="K1693" s="4"/>
    </row>
    <row r="1694" spans="2:11" ht="13.5" x14ac:dyDescent="0.35">
      <c r="B1694" s="3">
        <v>44476</v>
      </c>
      <c r="C1694" s="2">
        <v>2.75</v>
      </c>
      <c r="D1694" s="2">
        <v>2.75</v>
      </c>
      <c r="E1694" s="2">
        <v>14276</v>
      </c>
      <c r="F1694" s="2">
        <v>2.7519999999999998</v>
      </c>
      <c r="G1694" s="2">
        <v>39287.552000000003</v>
      </c>
      <c r="H1694" s="21">
        <f t="shared" si="26"/>
        <v>-1.4336917562724026E-2</v>
      </c>
      <c r="I1694" s="4"/>
      <c r="J1694" s="4"/>
      <c r="K1694" s="4"/>
    </row>
    <row r="1695" spans="2:11" ht="13.5" x14ac:dyDescent="0.35">
      <c r="B1695" s="3">
        <v>44477</v>
      </c>
      <c r="C1695" s="2">
        <v>2.74</v>
      </c>
      <c r="D1695" s="2">
        <v>2.74</v>
      </c>
      <c r="E1695" s="2">
        <v>6326</v>
      </c>
      <c r="F1695" s="2">
        <v>2.75</v>
      </c>
      <c r="G1695" s="2">
        <v>17396.5</v>
      </c>
      <c r="H1695" s="21">
        <f t="shared" si="26"/>
        <v>-3.6363636363635587E-3</v>
      </c>
      <c r="I1695" s="4"/>
      <c r="J1695" s="4"/>
      <c r="K1695" s="4"/>
    </row>
    <row r="1696" spans="2:11" ht="13.5" x14ac:dyDescent="0.35">
      <c r="B1696" s="3">
        <v>44480</v>
      </c>
      <c r="C1696" s="2">
        <v>2.78</v>
      </c>
      <c r="D1696" s="2">
        <v>2.78</v>
      </c>
      <c r="E1696" s="2">
        <v>15847</v>
      </c>
      <c r="F1696" s="2">
        <v>2.7509999999999999</v>
      </c>
      <c r="G1696" s="2">
        <v>43595.097000000002</v>
      </c>
      <c r="H1696" s="21">
        <f t="shared" si="26"/>
        <v>1.4598540145985252E-2</v>
      </c>
      <c r="I1696" s="4"/>
      <c r="J1696" s="4"/>
      <c r="K1696" s="4"/>
    </row>
    <row r="1697" spans="2:11" ht="13.5" x14ac:dyDescent="0.35">
      <c r="B1697" s="3">
        <v>44481</v>
      </c>
      <c r="C1697" s="2">
        <v>2.74</v>
      </c>
      <c r="D1697" s="2">
        <v>2.74</v>
      </c>
      <c r="E1697" s="2">
        <v>9778</v>
      </c>
      <c r="F1697" s="2">
        <v>2.742</v>
      </c>
      <c r="G1697" s="2">
        <v>26811.276000000002</v>
      </c>
      <c r="H1697" s="21">
        <f t="shared" si="26"/>
        <v>-1.4388489208632947E-2</v>
      </c>
      <c r="I1697" s="4"/>
      <c r="J1697" s="4"/>
      <c r="K1697" s="4"/>
    </row>
    <row r="1698" spans="2:11" ht="13.5" x14ac:dyDescent="0.35">
      <c r="B1698" s="3">
        <v>44482</v>
      </c>
      <c r="C1698" s="2">
        <v>2.73</v>
      </c>
      <c r="D1698" s="2">
        <v>2.73</v>
      </c>
      <c r="E1698" s="2">
        <v>6945</v>
      </c>
      <c r="F1698" s="2">
        <v>2.7349999999999999</v>
      </c>
      <c r="G1698" s="2">
        <v>18994.575000000001</v>
      </c>
      <c r="H1698" s="21">
        <f t="shared" si="26"/>
        <v>-3.6496350364964344E-3</v>
      </c>
      <c r="I1698" s="4"/>
      <c r="J1698" s="4"/>
      <c r="K1698" s="4"/>
    </row>
    <row r="1699" spans="2:11" ht="13.5" x14ac:dyDescent="0.35">
      <c r="B1699" s="3">
        <v>44483</v>
      </c>
      <c r="C1699" s="2">
        <v>2.68</v>
      </c>
      <c r="D1699" s="2">
        <v>2.68</v>
      </c>
      <c r="E1699" s="2">
        <v>16787</v>
      </c>
      <c r="F1699" s="2">
        <v>2.7</v>
      </c>
      <c r="G1699" s="2">
        <v>45324.9</v>
      </c>
      <c r="H1699" s="21">
        <f t="shared" si="26"/>
        <v>-1.831501831501825E-2</v>
      </c>
      <c r="I1699" s="4"/>
      <c r="J1699" s="4"/>
      <c r="K1699" s="4"/>
    </row>
    <row r="1700" spans="2:11" ht="13.5" x14ac:dyDescent="0.35">
      <c r="B1700" s="3">
        <v>44488</v>
      </c>
      <c r="C1700" s="2">
        <v>2.74</v>
      </c>
      <c r="D1700" s="2">
        <v>2.74</v>
      </c>
      <c r="E1700" s="2">
        <v>2608</v>
      </c>
      <c r="F1700" s="2">
        <v>2.7250000000000001</v>
      </c>
      <c r="G1700" s="2">
        <v>7106.8</v>
      </c>
      <c r="H1700" s="21">
        <f t="shared" si="26"/>
        <v>2.2388059701492557E-2</v>
      </c>
      <c r="I1700" s="4"/>
      <c r="J1700" s="4"/>
      <c r="K1700" s="4"/>
    </row>
    <row r="1701" spans="2:11" ht="13.5" x14ac:dyDescent="0.35">
      <c r="B1701" s="3">
        <v>44489</v>
      </c>
      <c r="C1701" s="2">
        <v>2.69</v>
      </c>
      <c r="D1701" s="2">
        <v>2.69</v>
      </c>
      <c r="E1701" s="2">
        <v>7944</v>
      </c>
      <c r="F1701" s="2">
        <v>2.6949999999999998</v>
      </c>
      <c r="G1701" s="2">
        <v>21409.08</v>
      </c>
      <c r="H1701" s="21">
        <f t="shared" si="26"/>
        <v>-1.8248175182481848E-2</v>
      </c>
      <c r="I1701" s="4"/>
      <c r="J1701" s="4"/>
      <c r="K1701" s="4"/>
    </row>
    <row r="1702" spans="2:11" ht="13.5" x14ac:dyDescent="0.35">
      <c r="B1702" s="3">
        <v>44490</v>
      </c>
      <c r="C1702" s="2">
        <v>2.67</v>
      </c>
      <c r="D1702" s="2">
        <v>2.67</v>
      </c>
      <c r="E1702" s="2">
        <v>4158</v>
      </c>
      <c r="F1702" s="2">
        <v>2.6640000000000001</v>
      </c>
      <c r="G1702" s="2">
        <v>11076.912</v>
      </c>
      <c r="H1702" s="21">
        <f t="shared" si="26"/>
        <v>-7.4349442379182222E-3</v>
      </c>
      <c r="I1702" s="4"/>
      <c r="J1702" s="4"/>
      <c r="K1702" s="4"/>
    </row>
    <row r="1703" spans="2:11" ht="13.5" x14ac:dyDescent="0.35">
      <c r="B1703" s="3">
        <v>44491</v>
      </c>
      <c r="C1703" s="2">
        <v>2.67</v>
      </c>
      <c r="D1703" s="2">
        <v>2.67</v>
      </c>
      <c r="E1703" s="2">
        <v>1195</v>
      </c>
      <c r="F1703" s="2">
        <v>2.661</v>
      </c>
      <c r="G1703" s="2">
        <v>3179.895</v>
      </c>
      <c r="H1703" s="21">
        <f t="shared" si="26"/>
        <v>0</v>
      </c>
      <c r="I1703" s="4"/>
      <c r="J1703" s="4"/>
      <c r="K1703" s="4"/>
    </row>
    <row r="1704" spans="2:11" ht="13.5" x14ac:dyDescent="0.35">
      <c r="B1704" s="3">
        <v>44494</v>
      </c>
      <c r="C1704" s="2">
        <v>2.67</v>
      </c>
      <c r="D1704" s="2">
        <v>2.67</v>
      </c>
      <c r="E1704" s="2">
        <v>2135</v>
      </c>
      <c r="F1704" s="2">
        <v>2.6459999999999999</v>
      </c>
      <c r="G1704" s="2">
        <v>5649.21</v>
      </c>
      <c r="H1704" s="21">
        <f t="shared" si="26"/>
        <v>0</v>
      </c>
      <c r="I1704" s="4"/>
      <c r="J1704" s="4"/>
      <c r="K1704" s="4"/>
    </row>
    <row r="1705" spans="2:11" ht="13.5" x14ac:dyDescent="0.35">
      <c r="B1705" s="3">
        <v>44495</v>
      </c>
      <c r="C1705" s="2">
        <v>2.67</v>
      </c>
      <c r="D1705" s="2">
        <v>2.67</v>
      </c>
      <c r="E1705" s="2">
        <v>941</v>
      </c>
      <c r="F1705" s="2">
        <v>2.641</v>
      </c>
      <c r="G1705" s="2">
        <v>2485.181</v>
      </c>
      <c r="H1705" s="21">
        <f t="shared" si="26"/>
        <v>0</v>
      </c>
      <c r="I1705" s="4"/>
      <c r="J1705" s="4"/>
      <c r="K1705" s="4"/>
    </row>
    <row r="1706" spans="2:11" ht="13.5" x14ac:dyDescent="0.35">
      <c r="B1706" s="3">
        <v>44496</v>
      </c>
      <c r="C1706" s="2">
        <v>2.67</v>
      </c>
      <c r="D1706" s="2">
        <v>2.67</v>
      </c>
      <c r="E1706" s="2">
        <v>8838</v>
      </c>
      <c r="F1706" s="2">
        <v>2.6589999999999998</v>
      </c>
      <c r="G1706" s="2">
        <v>23500.241999999998</v>
      </c>
      <c r="H1706" s="21">
        <f t="shared" si="26"/>
        <v>0</v>
      </c>
      <c r="I1706" s="4"/>
      <c r="J1706" s="4"/>
      <c r="K1706" s="4"/>
    </row>
    <row r="1707" spans="2:11" ht="13.5" x14ac:dyDescent="0.35">
      <c r="B1707" s="3">
        <v>44497</v>
      </c>
      <c r="C1707" s="2">
        <v>2.67</v>
      </c>
      <c r="D1707" s="2">
        <v>2.67</v>
      </c>
      <c r="E1707" s="2">
        <v>5113</v>
      </c>
      <c r="F1707" s="2">
        <v>2.6619999999999999</v>
      </c>
      <c r="G1707" s="2">
        <v>13610.806</v>
      </c>
      <c r="H1707" s="21">
        <f t="shared" si="26"/>
        <v>0</v>
      </c>
      <c r="I1707" s="4"/>
      <c r="J1707" s="4"/>
      <c r="K1707" s="4"/>
    </row>
    <row r="1708" spans="2:11" ht="13.5" x14ac:dyDescent="0.35">
      <c r="B1708" s="3">
        <v>44498</v>
      </c>
      <c r="C1708" s="2">
        <v>2.67</v>
      </c>
      <c r="D1708" s="2">
        <v>2.67</v>
      </c>
      <c r="E1708" s="2">
        <v>5300</v>
      </c>
      <c r="F1708" s="2">
        <v>2.677</v>
      </c>
      <c r="G1708" s="2">
        <v>14188.1</v>
      </c>
      <c r="H1708" s="21">
        <f t="shared" si="26"/>
        <v>0</v>
      </c>
      <c r="I1708" s="4"/>
      <c r="J1708" s="4"/>
      <c r="K1708" s="4"/>
    </row>
    <row r="1709" spans="2:11" ht="13.5" x14ac:dyDescent="0.35">
      <c r="B1709" s="3">
        <v>44501</v>
      </c>
      <c r="C1709" s="2">
        <v>2.65</v>
      </c>
      <c r="D1709" s="2">
        <v>2.65</v>
      </c>
      <c r="E1709" s="2">
        <v>12571</v>
      </c>
      <c r="F1709" s="2">
        <v>2.6150000000000002</v>
      </c>
      <c r="G1709" s="2">
        <v>32873.165000000001</v>
      </c>
      <c r="H1709" s="21">
        <f t="shared" si="26"/>
        <v>-7.4906367041198572E-3</v>
      </c>
      <c r="I1709" s="4"/>
      <c r="J1709" s="4"/>
      <c r="K1709" s="4"/>
    </row>
    <row r="1710" spans="2:11" ht="13.5" x14ac:dyDescent="0.35">
      <c r="B1710" s="3">
        <v>44502</v>
      </c>
      <c r="C1710" s="2">
        <v>2.67</v>
      </c>
      <c r="D1710" s="2">
        <v>2.67</v>
      </c>
      <c r="E1710" s="2">
        <v>11649</v>
      </c>
      <c r="F1710" s="2">
        <v>2.653</v>
      </c>
      <c r="G1710" s="2">
        <v>30904.796999999999</v>
      </c>
      <c r="H1710" s="21">
        <f t="shared" si="26"/>
        <v>7.5471698113207617E-3</v>
      </c>
      <c r="I1710" s="4"/>
      <c r="J1710" s="4"/>
      <c r="K1710" s="4"/>
    </row>
    <row r="1711" spans="2:11" ht="13.5" x14ac:dyDescent="0.35">
      <c r="B1711" s="3">
        <v>44503</v>
      </c>
      <c r="C1711" s="2">
        <v>2.67</v>
      </c>
      <c r="D1711" s="2">
        <v>2.67</v>
      </c>
      <c r="E1711" s="2">
        <v>1700</v>
      </c>
      <c r="F1711" s="2">
        <v>2.6709999999999998</v>
      </c>
      <c r="G1711" s="2">
        <v>4540.7</v>
      </c>
      <c r="H1711" s="21">
        <f t="shared" si="26"/>
        <v>0</v>
      </c>
      <c r="I1711" s="4"/>
      <c r="J1711" s="4"/>
      <c r="K1711" s="4"/>
    </row>
    <row r="1712" spans="2:11" ht="13.5" x14ac:dyDescent="0.35">
      <c r="B1712" s="3">
        <v>44504</v>
      </c>
      <c r="C1712" s="2">
        <v>2.65</v>
      </c>
      <c r="D1712" s="2">
        <v>2.65</v>
      </c>
      <c r="E1712" s="2">
        <v>2833</v>
      </c>
      <c r="F1712" s="2">
        <v>2.6539999999999999</v>
      </c>
      <c r="G1712" s="2">
        <v>7518.7820000000002</v>
      </c>
      <c r="H1712" s="21">
        <f t="shared" si="26"/>
        <v>-7.4906367041198572E-3</v>
      </c>
      <c r="I1712" s="4"/>
      <c r="J1712" s="4"/>
      <c r="K1712" s="4"/>
    </row>
    <row r="1713" spans="2:11" ht="13.5" x14ac:dyDescent="0.35">
      <c r="B1713" s="3">
        <v>44505</v>
      </c>
      <c r="C1713" s="2">
        <v>2.65</v>
      </c>
      <c r="D1713" s="2">
        <v>2.65</v>
      </c>
      <c r="E1713" s="2">
        <v>2951</v>
      </c>
      <c r="F1713" s="2">
        <v>2.605</v>
      </c>
      <c r="G1713" s="2">
        <v>7687.3549999999996</v>
      </c>
      <c r="H1713" s="21">
        <f t="shared" si="26"/>
        <v>0</v>
      </c>
      <c r="I1713" s="4"/>
      <c r="J1713" s="4"/>
      <c r="K1713" s="4"/>
    </row>
    <row r="1714" spans="2:11" ht="13.5" x14ac:dyDescent="0.35">
      <c r="B1714" s="3">
        <v>44508</v>
      </c>
      <c r="C1714" s="2">
        <v>2.65</v>
      </c>
      <c r="D1714" s="2">
        <v>2.65</v>
      </c>
      <c r="E1714" s="2">
        <v>0</v>
      </c>
      <c r="F1714" s="2">
        <v>0</v>
      </c>
      <c r="G1714" s="2">
        <v>0</v>
      </c>
      <c r="H1714" s="21">
        <f t="shared" si="26"/>
        <v>0</v>
      </c>
      <c r="I1714" s="4"/>
      <c r="J1714" s="4"/>
      <c r="K1714" s="4"/>
    </row>
    <row r="1715" spans="2:11" ht="13.5" x14ac:dyDescent="0.35">
      <c r="B1715" s="3">
        <v>44509</v>
      </c>
      <c r="C1715" s="2">
        <v>2.65</v>
      </c>
      <c r="D1715" s="2">
        <v>2.65</v>
      </c>
      <c r="E1715" s="2">
        <v>9449</v>
      </c>
      <c r="F1715" s="2">
        <v>2.6080000000000001</v>
      </c>
      <c r="G1715" s="2">
        <v>24642.991999999998</v>
      </c>
      <c r="H1715" s="21">
        <f t="shared" si="26"/>
        <v>0</v>
      </c>
      <c r="I1715" s="4"/>
      <c r="J1715" s="4"/>
      <c r="K1715" s="4"/>
    </row>
    <row r="1716" spans="2:11" ht="13.5" x14ac:dyDescent="0.35">
      <c r="B1716" s="3">
        <v>44510</v>
      </c>
      <c r="C1716" s="2">
        <v>2.65</v>
      </c>
      <c r="D1716" s="2">
        <v>2.65</v>
      </c>
      <c r="E1716" s="2">
        <v>4221</v>
      </c>
      <c r="F1716" s="2">
        <v>2.5960000000000001</v>
      </c>
      <c r="G1716" s="2">
        <v>10957.716</v>
      </c>
      <c r="H1716" s="21">
        <f t="shared" si="26"/>
        <v>0</v>
      </c>
      <c r="I1716" s="4"/>
      <c r="J1716" s="4"/>
      <c r="K1716" s="4"/>
    </row>
    <row r="1717" spans="2:11" ht="13.5" x14ac:dyDescent="0.35">
      <c r="B1717" s="3">
        <v>44511</v>
      </c>
      <c r="C1717" s="2">
        <v>2.65</v>
      </c>
      <c r="D1717" s="2">
        <v>2.65</v>
      </c>
      <c r="E1717" s="2">
        <v>100</v>
      </c>
      <c r="F1717" s="2">
        <v>2.645</v>
      </c>
      <c r="G1717" s="2">
        <v>264.5</v>
      </c>
      <c r="H1717" s="21">
        <f t="shared" si="26"/>
        <v>0</v>
      </c>
      <c r="I1717" s="4"/>
      <c r="J1717" s="4"/>
      <c r="K1717" s="4"/>
    </row>
    <row r="1718" spans="2:11" ht="13.5" x14ac:dyDescent="0.35">
      <c r="B1718" s="3">
        <v>44512</v>
      </c>
      <c r="C1718" s="2">
        <v>2.64</v>
      </c>
      <c r="D1718" s="2">
        <v>2.64</v>
      </c>
      <c r="E1718" s="2">
        <v>898</v>
      </c>
      <c r="F1718" s="2">
        <v>2.6179999999999999</v>
      </c>
      <c r="G1718" s="2">
        <v>2350.9639999999999</v>
      </c>
      <c r="H1718" s="21">
        <f t="shared" si="26"/>
        <v>-3.7735849056602972E-3</v>
      </c>
      <c r="I1718" s="4"/>
      <c r="J1718" s="4"/>
      <c r="K1718" s="4"/>
    </row>
    <row r="1719" spans="2:11" ht="13.5" x14ac:dyDescent="0.35">
      <c r="B1719" s="3">
        <v>44515</v>
      </c>
      <c r="C1719" s="2">
        <v>2.64</v>
      </c>
      <c r="D1719" s="2">
        <v>2.64</v>
      </c>
      <c r="E1719" s="2">
        <v>2820</v>
      </c>
      <c r="F1719" s="2">
        <v>2.6139999999999999</v>
      </c>
      <c r="G1719" s="2">
        <v>7371.48</v>
      </c>
      <c r="H1719" s="21">
        <f t="shared" si="26"/>
        <v>0</v>
      </c>
      <c r="I1719" s="4"/>
      <c r="J1719" s="4"/>
      <c r="K1719" s="4"/>
    </row>
    <row r="1720" spans="2:11" ht="13.5" x14ac:dyDescent="0.35">
      <c r="B1720" s="3">
        <v>44516</v>
      </c>
      <c r="C1720" s="2">
        <v>2.64</v>
      </c>
      <c r="D1720" s="2">
        <v>2.64</v>
      </c>
      <c r="E1720" s="2">
        <v>9377</v>
      </c>
      <c r="F1720" s="2">
        <v>2.6080000000000001</v>
      </c>
      <c r="G1720" s="2">
        <v>24455.216</v>
      </c>
      <c r="H1720" s="21">
        <f t="shared" si="26"/>
        <v>0</v>
      </c>
      <c r="I1720" s="4"/>
      <c r="J1720" s="4"/>
      <c r="K1720" s="4"/>
    </row>
    <row r="1721" spans="2:11" ht="13.5" x14ac:dyDescent="0.35">
      <c r="B1721" s="3">
        <v>44517</v>
      </c>
      <c r="C1721" s="2">
        <v>2.63</v>
      </c>
      <c r="D1721" s="2">
        <v>2.63</v>
      </c>
      <c r="E1721" s="2">
        <v>10719</v>
      </c>
      <c r="F1721" s="2">
        <v>2.585</v>
      </c>
      <c r="G1721" s="2">
        <v>27708.615000000002</v>
      </c>
      <c r="H1721" s="21">
        <f t="shared" si="26"/>
        <v>-3.7878787878788752E-3</v>
      </c>
      <c r="I1721" s="4"/>
      <c r="J1721" s="4"/>
      <c r="K1721" s="4"/>
    </row>
    <row r="1722" spans="2:11" ht="13.5" x14ac:dyDescent="0.35">
      <c r="B1722" s="3">
        <v>44518</v>
      </c>
      <c r="C1722" s="2">
        <v>2.62</v>
      </c>
      <c r="D1722" s="2">
        <v>2.62</v>
      </c>
      <c r="E1722" s="2">
        <v>5176</v>
      </c>
      <c r="F1722" s="2">
        <v>2.5830000000000002</v>
      </c>
      <c r="G1722" s="2">
        <v>13369.608</v>
      </c>
      <c r="H1722" s="21">
        <f t="shared" si="26"/>
        <v>-3.8022813688212121E-3</v>
      </c>
      <c r="I1722" s="4"/>
      <c r="J1722" s="4"/>
      <c r="K1722" s="4"/>
    </row>
    <row r="1723" spans="2:11" ht="13.5" x14ac:dyDescent="0.35">
      <c r="B1723" s="3">
        <v>44519</v>
      </c>
      <c r="C1723" s="2">
        <v>2.66</v>
      </c>
      <c r="D1723" s="2">
        <v>2.66</v>
      </c>
      <c r="E1723" s="2">
        <v>80</v>
      </c>
      <c r="F1723" s="2">
        <v>2.66</v>
      </c>
      <c r="G1723" s="2">
        <v>212.8</v>
      </c>
      <c r="H1723" s="21">
        <f t="shared" si="26"/>
        <v>1.5267175572519097E-2</v>
      </c>
      <c r="I1723" s="4"/>
      <c r="J1723" s="4"/>
      <c r="K1723" s="4"/>
    </row>
    <row r="1724" spans="2:11" ht="13.5" x14ac:dyDescent="0.35">
      <c r="B1724" s="3">
        <v>44522</v>
      </c>
      <c r="C1724" s="2">
        <v>2.62</v>
      </c>
      <c r="D1724" s="2">
        <v>2.62</v>
      </c>
      <c r="E1724" s="2">
        <v>4945</v>
      </c>
      <c r="F1724" s="2">
        <v>2.5739999999999998</v>
      </c>
      <c r="G1724" s="2">
        <v>12728.43</v>
      </c>
      <c r="H1724" s="21">
        <f t="shared" si="26"/>
        <v>-1.5037593984962419E-2</v>
      </c>
      <c r="I1724" s="4"/>
      <c r="J1724" s="4"/>
      <c r="K1724" s="4"/>
    </row>
    <row r="1725" spans="2:11" ht="13.5" x14ac:dyDescent="0.35">
      <c r="B1725" s="3">
        <v>44523</v>
      </c>
      <c r="C1725" s="2">
        <v>2.62</v>
      </c>
      <c r="D1725" s="2">
        <v>2.62</v>
      </c>
      <c r="E1725" s="2">
        <v>0</v>
      </c>
      <c r="F1725" s="2">
        <v>0</v>
      </c>
      <c r="G1725" s="2">
        <v>0</v>
      </c>
      <c r="H1725" s="21">
        <f t="shared" si="26"/>
        <v>0</v>
      </c>
      <c r="I1725" s="4"/>
      <c r="J1725" s="4"/>
      <c r="K1725" s="4"/>
    </row>
    <row r="1726" spans="2:11" ht="13.5" x14ac:dyDescent="0.35">
      <c r="B1726" s="3">
        <v>44524</v>
      </c>
      <c r="C1726" s="2">
        <v>2.6</v>
      </c>
      <c r="D1726" s="2">
        <v>2.6</v>
      </c>
      <c r="E1726" s="2">
        <v>14500</v>
      </c>
      <c r="F1726" s="2">
        <v>2.5419999999999998</v>
      </c>
      <c r="G1726" s="2">
        <v>36859</v>
      </c>
      <c r="H1726" s="21">
        <f t="shared" si="26"/>
        <v>-7.6335877862595486E-3</v>
      </c>
      <c r="I1726" s="4"/>
      <c r="J1726" s="4"/>
      <c r="K1726" s="4"/>
    </row>
    <row r="1727" spans="2:11" ht="13.5" x14ac:dyDescent="0.35">
      <c r="B1727" s="3">
        <v>44525</v>
      </c>
      <c r="C1727" s="2">
        <v>2.6</v>
      </c>
      <c r="D1727" s="2">
        <v>2.6</v>
      </c>
      <c r="E1727" s="2">
        <v>500</v>
      </c>
      <c r="F1727" s="2">
        <v>2.6</v>
      </c>
      <c r="G1727" s="2">
        <v>1300</v>
      </c>
      <c r="H1727" s="21">
        <f t="shared" si="26"/>
        <v>0</v>
      </c>
      <c r="I1727" s="4"/>
      <c r="J1727" s="4"/>
      <c r="K1727" s="4"/>
    </row>
    <row r="1728" spans="2:11" ht="13.5" x14ac:dyDescent="0.35">
      <c r="B1728" s="3">
        <v>44526</v>
      </c>
      <c r="C1728" s="2">
        <v>2.59</v>
      </c>
      <c r="D1728" s="2">
        <v>2.59</v>
      </c>
      <c r="E1728" s="2">
        <v>2628</v>
      </c>
      <c r="F1728" s="2">
        <v>2.5659999999999998</v>
      </c>
      <c r="G1728" s="2">
        <v>6743.4480000000003</v>
      </c>
      <c r="H1728" s="21">
        <f t="shared" si="26"/>
        <v>-3.8461538461539348E-3</v>
      </c>
      <c r="I1728" s="4"/>
      <c r="J1728" s="4"/>
      <c r="K1728" s="4"/>
    </row>
    <row r="1729" spans="2:11" ht="13.5" x14ac:dyDescent="0.35">
      <c r="B1729" s="3">
        <v>44529</v>
      </c>
      <c r="C1729" s="2">
        <v>2.6</v>
      </c>
      <c r="D1729" s="2">
        <v>2.6</v>
      </c>
      <c r="E1729" s="2">
        <v>995</v>
      </c>
      <c r="F1729" s="2">
        <v>2.57</v>
      </c>
      <c r="G1729" s="2">
        <v>2557.15</v>
      </c>
      <c r="H1729" s="21">
        <f t="shared" si="26"/>
        <v>3.8610038610039504E-3</v>
      </c>
      <c r="I1729" s="4"/>
      <c r="J1729" s="4"/>
      <c r="K1729" s="4"/>
    </row>
    <row r="1730" spans="2:11" ht="13.5" x14ac:dyDescent="0.35">
      <c r="B1730" s="3">
        <v>44530</v>
      </c>
      <c r="C1730" s="2">
        <v>2.6</v>
      </c>
      <c r="D1730" s="2">
        <v>2.6</v>
      </c>
      <c r="E1730" s="2">
        <v>5</v>
      </c>
      <c r="F1730" s="2">
        <v>2.6</v>
      </c>
      <c r="G1730" s="2">
        <v>13</v>
      </c>
      <c r="H1730" s="21">
        <f t="shared" si="26"/>
        <v>0</v>
      </c>
      <c r="I1730" s="4"/>
      <c r="J1730" s="4"/>
      <c r="K1730" s="4"/>
    </row>
    <row r="1731" spans="2:11" ht="13.5" x14ac:dyDescent="0.35">
      <c r="B1731" s="3">
        <v>44531</v>
      </c>
      <c r="C1731" s="2">
        <v>2.58</v>
      </c>
      <c r="D1731" s="2">
        <v>2.58</v>
      </c>
      <c r="E1731" s="2">
        <v>13050</v>
      </c>
      <c r="F1731" s="2">
        <v>2.5049999999999999</v>
      </c>
      <c r="G1731" s="2">
        <v>32690.25</v>
      </c>
      <c r="H1731" s="21">
        <f t="shared" si="26"/>
        <v>-7.6923076923076988E-3</v>
      </c>
      <c r="I1731" s="4"/>
      <c r="J1731" s="4"/>
      <c r="K1731" s="4"/>
    </row>
    <row r="1732" spans="2:11" ht="13.5" x14ac:dyDescent="0.35">
      <c r="B1732" s="3">
        <v>44532</v>
      </c>
      <c r="C1732" s="2">
        <v>2.52</v>
      </c>
      <c r="D1732" s="2">
        <v>2.52</v>
      </c>
      <c r="E1732" s="2">
        <v>16592</v>
      </c>
      <c r="F1732" s="2">
        <v>2.5070000000000001</v>
      </c>
      <c r="G1732" s="2">
        <v>41596.144</v>
      </c>
      <c r="H1732" s="21">
        <f t="shared" si="26"/>
        <v>-2.3255813953488393E-2</v>
      </c>
      <c r="I1732" s="4"/>
      <c r="J1732" s="4"/>
      <c r="K1732" s="4"/>
    </row>
    <row r="1733" spans="2:11" ht="13.5" x14ac:dyDescent="0.35">
      <c r="B1733" s="3">
        <v>44533</v>
      </c>
      <c r="C1733" s="2">
        <v>2.5</v>
      </c>
      <c r="D1733" s="2">
        <v>2.5</v>
      </c>
      <c r="E1733" s="2">
        <v>26725</v>
      </c>
      <c r="F1733" s="2">
        <v>2.4950000000000001</v>
      </c>
      <c r="G1733" s="2">
        <v>66678.875</v>
      </c>
      <c r="H1733" s="21">
        <f t="shared" si="26"/>
        <v>-7.936507936507943E-3</v>
      </c>
      <c r="I1733" s="4"/>
      <c r="J1733" s="4"/>
      <c r="K1733" s="4"/>
    </row>
    <row r="1734" spans="2:11" ht="13.5" x14ac:dyDescent="0.35">
      <c r="B1734" s="3">
        <v>44536</v>
      </c>
      <c r="C1734" s="2">
        <v>2.56</v>
      </c>
      <c r="D1734" s="2">
        <v>2.56</v>
      </c>
      <c r="E1734" s="2">
        <v>29111</v>
      </c>
      <c r="F1734" s="2">
        <v>2.56</v>
      </c>
      <c r="G1734" s="2">
        <v>74524.160000000003</v>
      </c>
      <c r="H1734" s="21">
        <f t="shared" si="26"/>
        <v>2.4000000000000021E-2</v>
      </c>
      <c r="I1734" s="4"/>
      <c r="J1734" s="4"/>
      <c r="K1734" s="4"/>
    </row>
    <row r="1735" spans="2:11" ht="13.5" x14ac:dyDescent="0.35">
      <c r="B1735" s="3">
        <v>44537</v>
      </c>
      <c r="C1735" s="2">
        <v>2.57</v>
      </c>
      <c r="D1735" s="2">
        <v>2.57</v>
      </c>
      <c r="E1735" s="2">
        <v>20374</v>
      </c>
      <c r="F1735" s="2">
        <v>2.5249999999999999</v>
      </c>
      <c r="G1735" s="2">
        <v>51444.35</v>
      </c>
      <c r="H1735" s="21">
        <f t="shared" ref="H1735:H1798" si="27">(D1735-D1734)/D1734</f>
        <v>3.9062499999999167E-3</v>
      </c>
      <c r="I1735" s="4"/>
      <c r="J1735" s="4"/>
      <c r="K1735" s="4"/>
    </row>
    <row r="1736" spans="2:11" ht="13.5" x14ac:dyDescent="0.35">
      <c r="B1736" s="3">
        <v>44538</v>
      </c>
      <c r="C1736" s="2">
        <v>2.6</v>
      </c>
      <c r="D1736" s="2">
        <v>2.6</v>
      </c>
      <c r="E1736" s="2">
        <v>28255</v>
      </c>
      <c r="F1736" s="2">
        <v>2.6120000000000001</v>
      </c>
      <c r="G1736" s="2">
        <v>73802.06</v>
      </c>
      <c r="H1736" s="21">
        <f t="shared" si="27"/>
        <v>1.167315175097286E-2</v>
      </c>
      <c r="I1736" s="4"/>
      <c r="J1736" s="4"/>
      <c r="K1736" s="4"/>
    </row>
    <row r="1737" spans="2:11" ht="13.5" x14ac:dyDescent="0.35">
      <c r="B1737" s="3">
        <v>44539</v>
      </c>
      <c r="C1737" s="2">
        <v>2.6</v>
      </c>
      <c r="D1737" s="2">
        <v>2.6</v>
      </c>
      <c r="E1737" s="2">
        <v>48825</v>
      </c>
      <c r="F1737" s="2">
        <v>2.6</v>
      </c>
      <c r="G1737" s="2">
        <v>126945</v>
      </c>
      <c r="H1737" s="21">
        <f t="shared" si="27"/>
        <v>0</v>
      </c>
      <c r="I1737" s="4"/>
      <c r="J1737" s="4"/>
      <c r="K1737" s="4"/>
    </row>
    <row r="1738" spans="2:11" ht="13.5" x14ac:dyDescent="0.35">
      <c r="B1738" s="3">
        <v>44540</v>
      </c>
      <c r="C1738" s="2">
        <v>2.63</v>
      </c>
      <c r="D1738" s="2">
        <v>2.63</v>
      </c>
      <c r="E1738" s="2">
        <v>12212</v>
      </c>
      <c r="F1738" s="2">
        <v>2.6019999999999999</v>
      </c>
      <c r="G1738" s="2">
        <v>31775.624</v>
      </c>
      <c r="H1738" s="21">
        <f t="shared" si="27"/>
        <v>1.1538461538461463E-2</v>
      </c>
      <c r="I1738" s="4"/>
      <c r="J1738" s="4"/>
      <c r="K1738" s="4"/>
    </row>
    <row r="1739" spans="2:11" ht="13.5" x14ac:dyDescent="0.35">
      <c r="B1739" s="3">
        <v>44543</v>
      </c>
      <c r="C1739" s="2">
        <v>2.6</v>
      </c>
      <c r="D1739" s="2">
        <v>2.6</v>
      </c>
      <c r="E1739" s="2">
        <v>4954</v>
      </c>
      <c r="F1739" s="2">
        <v>2.6</v>
      </c>
      <c r="G1739" s="2">
        <v>12880.4</v>
      </c>
      <c r="H1739" s="21">
        <f t="shared" si="27"/>
        <v>-1.1406844106463804E-2</v>
      </c>
      <c r="I1739" s="4"/>
      <c r="J1739" s="4"/>
      <c r="K1739" s="4"/>
    </row>
    <row r="1740" spans="2:11" ht="13.5" x14ac:dyDescent="0.35">
      <c r="B1740" s="3">
        <v>44544</v>
      </c>
      <c r="C1740" s="2">
        <v>2.65</v>
      </c>
      <c r="D1740" s="2">
        <v>2.65</v>
      </c>
      <c r="E1740" s="2">
        <v>74602</v>
      </c>
      <c r="F1740" s="2">
        <v>2.601</v>
      </c>
      <c r="G1740" s="2">
        <v>194039.802</v>
      </c>
      <c r="H1740" s="21">
        <f t="shared" si="27"/>
        <v>1.9230769230769162E-2</v>
      </c>
      <c r="I1740" s="4"/>
      <c r="J1740" s="4"/>
      <c r="K1740" s="4"/>
    </row>
    <row r="1741" spans="2:11" ht="13.5" x14ac:dyDescent="0.35">
      <c r="B1741" s="3">
        <v>44545</v>
      </c>
      <c r="C1741" s="2">
        <v>2.7</v>
      </c>
      <c r="D1741" s="2">
        <v>2.7</v>
      </c>
      <c r="E1741" s="2">
        <v>3693</v>
      </c>
      <c r="F1741" s="2">
        <v>2.6970000000000001</v>
      </c>
      <c r="G1741" s="2">
        <v>9960.0210000000006</v>
      </c>
      <c r="H1741" s="21">
        <f t="shared" si="27"/>
        <v>1.8867924528301987E-2</v>
      </c>
      <c r="I1741" s="4"/>
      <c r="J1741" s="4"/>
      <c r="K1741" s="4"/>
    </row>
    <row r="1742" spans="2:11" ht="13.5" x14ac:dyDescent="0.35">
      <c r="B1742" s="3">
        <v>44546</v>
      </c>
      <c r="C1742" s="2">
        <v>2.68</v>
      </c>
      <c r="D1742" s="2">
        <v>2.68</v>
      </c>
      <c r="E1742" s="2">
        <v>18287</v>
      </c>
      <c r="F1742" s="2">
        <v>2.6070000000000002</v>
      </c>
      <c r="G1742" s="2">
        <v>47674.209000000003</v>
      </c>
      <c r="H1742" s="21">
        <f t="shared" si="27"/>
        <v>-7.4074074074074138E-3</v>
      </c>
      <c r="I1742" s="4"/>
      <c r="J1742" s="4"/>
      <c r="K1742" s="4"/>
    </row>
    <row r="1743" spans="2:11" ht="13.5" x14ac:dyDescent="0.35">
      <c r="B1743" s="3">
        <v>44550</v>
      </c>
      <c r="C1743" s="2">
        <v>2.72</v>
      </c>
      <c r="D1743" s="2">
        <v>2.72</v>
      </c>
      <c r="E1743" s="2">
        <v>7357</v>
      </c>
      <c r="F1743" s="2">
        <v>2.706</v>
      </c>
      <c r="G1743" s="2">
        <v>19908.042000000001</v>
      </c>
      <c r="H1743" s="21">
        <f t="shared" si="27"/>
        <v>1.492537313432837E-2</v>
      </c>
      <c r="I1743" s="4"/>
      <c r="J1743" s="4"/>
      <c r="K1743" s="4"/>
    </row>
    <row r="1744" spans="2:11" ht="13.5" x14ac:dyDescent="0.35">
      <c r="B1744" s="3">
        <v>44551</v>
      </c>
      <c r="C1744" s="2">
        <v>2.73</v>
      </c>
      <c r="D1744" s="2">
        <v>2.73</v>
      </c>
      <c r="E1744" s="2">
        <v>53300</v>
      </c>
      <c r="F1744" s="2">
        <v>2.6070000000000002</v>
      </c>
      <c r="G1744" s="2">
        <v>138953.1</v>
      </c>
      <c r="H1744" s="21">
        <f t="shared" si="27"/>
        <v>3.6764705882352156E-3</v>
      </c>
      <c r="I1744" s="4"/>
      <c r="J1744" s="4"/>
      <c r="K1744" s="4"/>
    </row>
    <row r="1745" spans="2:11" ht="13.5" x14ac:dyDescent="0.35">
      <c r="B1745" s="3">
        <v>44552</v>
      </c>
      <c r="C1745" s="2">
        <v>2.71</v>
      </c>
      <c r="D1745" s="2">
        <v>2.71</v>
      </c>
      <c r="E1745" s="2">
        <v>8500</v>
      </c>
      <c r="F1745" s="2">
        <v>2.645</v>
      </c>
      <c r="G1745" s="2">
        <v>22482.5</v>
      </c>
      <c r="H1745" s="21">
        <f t="shared" si="27"/>
        <v>-7.3260073260073329E-3</v>
      </c>
      <c r="I1745" s="4"/>
      <c r="J1745" s="4"/>
      <c r="K1745" s="4"/>
    </row>
    <row r="1746" spans="2:11" ht="13.5" x14ac:dyDescent="0.35">
      <c r="B1746" s="3">
        <v>44553</v>
      </c>
      <c r="C1746" s="2">
        <v>2.7</v>
      </c>
      <c r="D1746" s="2">
        <v>2.7</v>
      </c>
      <c r="E1746" s="2">
        <v>6740</v>
      </c>
      <c r="F1746" s="2">
        <v>2.6080000000000001</v>
      </c>
      <c r="G1746" s="2">
        <v>17577.919999999998</v>
      </c>
      <c r="H1746" s="21">
        <f t="shared" si="27"/>
        <v>-3.6900369003689251E-3</v>
      </c>
      <c r="I1746" s="4"/>
      <c r="J1746" s="4"/>
      <c r="K1746" s="4"/>
    </row>
    <row r="1747" spans="2:11" ht="13.5" x14ac:dyDescent="0.35">
      <c r="B1747" s="3">
        <v>44554</v>
      </c>
      <c r="C1747" s="2">
        <v>2.68</v>
      </c>
      <c r="D1747" s="2">
        <v>2.68</v>
      </c>
      <c r="E1747" s="2">
        <v>29920</v>
      </c>
      <c r="F1747" s="2">
        <v>2.6219999999999999</v>
      </c>
      <c r="G1747" s="2">
        <v>78450.240000000005</v>
      </c>
      <c r="H1747" s="21">
        <f t="shared" si="27"/>
        <v>-7.4074074074074138E-3</v>
      </c>
      <c r="I1747" s="4"/>
      <c r="J1747" s="4"/>
      <c r="K1747" s="4"/>
    </row>
    <row r="1748" spans="2:11" ht="13.5" x14ac:dyDescent="0.35">
      <c r="B1748" s="3">
        <v>44557</v>
      </c>
      <c r="C1748" s="2">
        <v>2.72</v>
      </c>
      <c r="D1748" s="2">
        <v>2.72</v>
      </c>
      <c r="E1748" s="2">
        <v>56665</v>
      </c>
      <c r="F1748" s="2">
        <v>2.6989999999999998</v>
      </c>
      <c r="G1748" s="2">
        <v>152938.83499999999</v>
      </c>
      <c r="H1748" s="21">
        <f t="shared" si="27"/>
        <v>1.492537313432837E-2</v>
      </c>
      <c r="I1748" s="4"/>
      <c r="J1748" s="4"/>
      <c r="K1748" s="4"/>
    </row>
    <row r="1749" spans="2:11" ht="13.5" x14ac:dyDescent="0.35">
      <c r="B1749" s="3">
        <v>44558</v>
      </c>
      <c r="C1749" s="2">
        <v>2.83</v>
      </c>
      <c r="D1749" s="2">
        <v>2.83</v>
      </c>
      <c r="E1749" s="2">
        <v>120970</v>
      </c>
      <c r="F1749" s="2">
        <v>2.7749999999999999</v>
      </c>
      <c r="G1749" s="2">
        <v>335691.75</v>
      </c>
      <c r="H1749" s="21">
        <f t="shared" si="27"/>
        <v>4.0441176470588189E-2</v>
      </c>
      <c r="I1749" s="4"/>
      <c r="J1749" s="4"/>
      <c r="K1749" s="4"/>
    </row>
    <row r="1750" spans="2:11" ht="13.5" x14ac:dyDescent="0.35">
      <c r="B1750" s="3">
        <v>44559</v>
      </c>
      <c r="C1750" s="2">
        <v>2.99</v>
      </c>
      <c r="D1750" s="2">
        <v>2.99</v>
      </c>
      <c r="E1750" s="2">
        <v>57934</v>
      </c>
      <c r="F1750" s="2">
        <v>2.95</v>
      </c>
      <c r="G1750" s="2">
        <v>170905.3</v>
      </c>
      <c r="H1750" s="21">
        <f t="shared" si="27"/>
        <v>5.6537102473498281E-2</v>
      </c>
      <c r="I1750" s="4"/>
      <c r="J1750" s="4"/>
      <c r="K1750" s="4"/>
    </row>
    <row r="1751" spans="2:11" ht="13.5" x14ac:dyDescent="0.35">
      <c r="B1751" s="3">
        <v>44560</v>
      </c>
      <c r="C1751" s="2">
        <v>2.99</v>
      </c>
      <c r="D1751" s="2">
        <v>2.99</v>
      </c>
      <c r="E1751" s="2">
        <v>31917</v>
      </c>
      <c r="F1751" s="2">
        <v>2.992</v>
      </c>
      <c r="G1751" s="2">
        <v>95495.664000000004</v>
      </c>
      <c r="H1751" s="21">
        <f t="shared" si="27"/>
        <v>0</v>
      </c>
      <c r="I1751" s="4"/>
      <c r="J1751" s="4"/>
      <c r="K1751" s="4"/>
    </row>
    <row r="1752" spans="2:11" ht="13.5" x14ac:dyDescent="0.35">
      <c r="B1752" s="3">
        <v>44561</v>
      </c>
      <c r="C1752" s="2">
        <v>2.98</v>
      </c>
      <c r="D1752" s="2">
        <v>2.98</v>
      </c>
      <c r="E1752" s="2">
        <v>81419</v>
      </c>
      <c r="F1752" s="2">
        <v>2.9470000000000001</v>
      </c>
      <c r="G1752" s="2">
        <v>239941.79300000001</v>
      </c>
      <c r="H1752" s="21">
        <f t="shared" si="27"/>
        <v>-3.3444816053512477E-3</v>
      </c>
      <c r="I1752" s="4"/>
      <c r="J1752" s="4"/>
      <c r="K1752" s="4"/>
    </row>
    <row r="1753" spans="2:11" ht="13.5" x14ac:dyDescent="0.35">
      <c r="B1753" s="3">
        <v>44564</v>
      </c>
      <c r="C1753" s="2">
        <v>2.84</v>
      </c>
      <c r="D1753" s="2">
        <v>2.84</v>
      </c>
      <c r="E1753" s="2">
        <v>94183</v>
      </c>
      <c r="F1753" s="2">
        <v>2.9049999999999998</v>
      </c>
      <c r="G1753" s="2">
        <v>273601.61499999999</v>
      </c>
      <c r="H1753" s="21">
        <f t="shared" si="27"/>
        <v>-4.6979865771812124E-2</v>
      </c>
      <c r="I1753" s="4"/>
      <c r="J1753" s="4"/>
      <c r="K1753" s="4"/>
    </row>
    <row r="1754" spans="2:11" ht="13.5" x14ac:dyDescent="0.35">
      <c r="B1754" s="3">
        <v>44565</v>
      </c>
      <c r="C1754" s="2">
        <v>2.84</v>
      </c>
      <c r="D1754" s="2">
        <v>2.84</v>
      </c>
      <c r="E1754" s="2">
        <v>4311</v>
      </c>
      <c r="F1754" s="2">
        <v>2.8050000000000002</v>
      </c>
      <c r="G1754" s="2">
        <v>12092.355</v>
      </c>
      <c r="H1754" s="21">
        <f t="shared" si="27"/>
        <v>0</v>
      </c>
      <c r="I1754" s="4"/>
      <c r="J1754" s="4"/>
      <c r="K1754" s="4"/>
    </row>
    <row r="1755" spans="2:11" ht="13.5" x14ac:dyDescent="0.35">
      <c r="B1755" s="3">
        <v>44566</v>
      </c>
      <c r="C1755" s="2">
        <v>2.79</v>
      </c>
      <c r="D1755" s="2">
        <v>2.79</v>
      </c>
      <c r="E1755" s="2">
        <v>2695</v>
      </c>
      <c r="F1755" s="2">
        <v>2.7919999999999998</v>
      </c>
      <c r="G1755" s="2">
        <v>7524.44</v>
      </c>
      <c r="H1755" s="21">
        <f t="shared" si="27"/>
        <v>-1.760563380281684E-2</v>
      </c>
      <c r="I1755" s="4"/>
      <c r="J1755" s="4"/>
      <c r="K1755" s="4"/>
    </row>
    <row r="1756" spans="2:11" ht="13.5" x14ac:dyDescent="0.35">
      <c r="B1756" s="3">
        <v>44567</v>
      </c>
      <c r="C1756" s="2">
        <v>2.7</v>
      </c>
      <c r="D1756" s="2">
        <v>2.7</v>
      </c>
      <c r="E1756" s="2">
        <v>12619</v>
      </c>
      <c r="F1756" s="2">
        <v>2.706</v>
      </c>
      <c r="G1756" s="2">
        <v>34147.014000000003</v>
      </c>
      <c r="H1756" s="21">
        <f t="shared" si="27"/>
        <v>-3.2258064516128983E-2</v>
      </c>
      <c r="I1756" s="4"/>
      <c r="J1756" s="4"/>
      <c r="K1756" s="4"/>
    </row>
    <row r="1757" spans="2:11" ht="13.5" x14ac:dyDescent="0.35">
      <c r="B1757" s="3">
        <v>44568</v>
      </c>
      <c r="C1757" s="2">
        <v>2.72</v>
      </c>
      <c r="D1757" s="2">
        <v>2.72</v>
      </c>
      <c r="E1757" s="2">
        <v>3008</v>
      </c>
      <c r="F1757" s="2">
        <v>2.72</v>
      </c>
      <c r="G1757" s="2">
        <v>8181.76</v>
      </c>
      <c r="H1757" s="21">
        <f t="shared" si="27"/>
        <v>7.4074074074074138E-3</v>
      </c>
      <c r="I1757" s="4"/>
      <c r="J1757" s="4"/>
      <c r="K1757" s="4"/>
    </row>
    <row r="1758" spans="2:11" ht="13.5" x14ac:dyDescent="0.35">
      <c r="B1758" s="3">
        <v>44571</v>
      </c>
      <c r="C1758" s="2">
        <v>2.7</v>
      </c>
      <c r="D1758" s="2">
        <v>2.7</v>
      </c>
      <c r="E1758" s="2">
        <v>12987</v>
      </c>
      <c r="F1758" s="2">
        <v>2.74</v>
      </c>
      <c r="G1758" s="2">
        <v>35584.379999999997</v>
      </c>
      <c r="H1758" s="21">
        <f t="shared" si="27"/>
        <v>-7.3529411764705942E-3</v>
      </c>
      <c r="I1758" s="4"/>
      <c r="J1758" s="4"/>
      <c r="K1758" s="4"/>
    </row>
    <row r="1759" spans="2:11" ht="13.5" x14ac:dyDescent="0.35">
      <c r="B1759" s="3">
        <v>44572</v>
      </c>
      <c r="C1759" s="2">
        <v>2.75</v>
      </c>
      <c r="D1759" s="2">
        <v>2.75</v>
      </c>
      <c r="E1759" s="2">
        <v>5359</v>
      </c>
      <c r="F1759" s="2">
        <v>2.726</v>
      </c>
      <c r="G1759" s="2">
        <v>14608.634</v>
      </c>
      <c r="H1759" s="21">
        <f t="shared" si="27"/>
        <v>1.8518518518518452E-2</v>
      </c>
      <c r="I1759" s="4"/>
      <c r="J1759" s="4"/>
      <c r="K1759" s="4"/>
    </row>
    <row r="1760" spans="2:11" ht="13.5" x14ac:dyDescent="0.35">
      <c r="B1760" s="3">
        <v>44573</v>
      </c>
      <c r="C1760" s="2">
        <v>2.74</v>
      </c>
      <c r="D1760" s="2">
        <v>2.74</v>
      </c>
      <c r="E1760" s="2">
        <v>52183</v>
      </c>
      <c r="F1760" s="2">
        <v>2.7010000000000001</v>
      </c>
      <c r="G1760" s="2">
        <v>140946.283</v>
      </c>
      <c r="H1760" s="21">
        <f t="shared" si="27"/>
        <v>-3.6363636363635587E-3</v>
      </c>
      <c r="I1760" s="4"/>
      <c r="J1760" s="4"/>
      <c r="K1760" s="4"/>
    </row>
    <row r="1761" spans="2:11" ht="13.5" x14ac:dyDescent="0.35">
      <c r="B1761" s="3">
        <v>44574</v>
      </c>
      <c r="C1761" s="2">
        <v>2.74</v>
      </c>
      <c r="D1761" s="2">
        <v>2.74</v>
      </c>
      <c r="E1761" s="2">
        <v>7125</v>
      </c>
      <c r="F1761" s="2">
        <v>2.7269999999999999</v>
      </c>
      <c r="G1761" s="2">
        <v>19429.875</v>
      </c>
      <c r="H1761" s="21">
        <f t="shared" si="27"/>
        <v>0</v>
      </c>
      <c r="I1761" s="4"/>
      <c r="J1761" s="4"/>
      <c r="K1761" s="4"/>
    </row>
    <row r="1762" spans="2:11" ht="13.5" x14ac:dyDescent="0.35">
      <c r="B1762" s="3">
        <v>44575</v>
      </c>
      <c r="C1762" s="2">
        <v>2.89</v>
      </c>
      <c r="D1762" s="2">
        <v>2.89</v>
      </c>
      <c r="E1762" s="2">
        <v>55422</v>
      </c>
      <c r="F1762" s="2">
        <v>2.835</v>
      </c>
      <c r="G1762" s="2">
        <v>157121.37</v>
      </c>
      <c r="H1762" s="21">
        <f t="shared" si="27"/>
        <v>5.4744525547445216E-2</v>
      </c>
      <c r="I1762" s="4"/>
      <c r="J1762" s="4"/>
      <c r="K1762" s="4"/>
    </row>
    <row r="1763" spans="2:11" ht="13.5" x14ac:dyDescent="0.35">
      <c r="B1763" s="3">
        <v>44578</v>
      </c>
      <c r="C1763" s="2">
        <v>2.85</v>
      </c>
      <c r="D1763" s="2">
        <v>2.85</v>
      </c>
      <c r="E1763" s="2">
        <v>35821</v>
      </c>
      <c r="F1763" s="2">
        <v>2.8650000000000002</v>
      </c>
      <c r="G1763" s="2">
        <v>102627.16499999999</v>
      </c>
      <c r="H1763" s="21">
        <f t="shared" si="27"/>
        <v>-1.3840830449827002E-2</v>
      </c>
      <c r="I1763" s="4"/>
      <c r="J1763" s="4"/>
      <c r="K1763" s="4"/>
    </row>
    <row r="1764" spans="2:11" ht="13.5" x14ac:dyDescent="0.35">
      <c r="B1764" s="3">
        <v>44579</v>
      </c>
      <c r="C1764" s="2">
        <v>2.77</v>
      </c>
      <c r="D1764" s="2">
        <v>2.77</v>
      </c>
      <c r="E1764" s="2">
        <v>7495</v>
      </c>
      <c r="F1764" s="2">
        <v>2.8</v>
      </c>
      <c r="G1764" s="2">
        <v>20986</v>
      </c>
      <c r="H1764" s="21">
        <f t="shared" si="27"/>
        <v>-2.8070175438596516E-2</v>
      </c>
      <c r="I1764" s="4"/>
      <c r="J1764" s="4"/>
      <c r="K1764" s="4"/>
    </row>
    <row r="1765" spans="2:11" ht="13.5" x14ac:dyDescent="0.35">
      <c r="B1765" s="3">
        <v>44580</v>
      </c>
      <c r="C1765" s="2">
        <v>2.8</v>
      </c>
      <c r="D1765" s="2">
        <v>2.8</v>
      </c>
      <c r="E1765" s="2">
        <v>13960</v>
      </c>
      <c r="F1765" s="2">
        <v>2.7850000000000001</v>
      </c>
      <c r="G1765" s="2">
        <v>38878.6</v>
      </c>
      <c r="H1765" s="21">
        <f t="shared" si="27"/>
        <v>1.0830324909747223E-2</v>
      </c>
      <c r="I1765" s="4"/>
      <c r="J1765" s="4"/>
      <c r="K1765" s="4"/>
    </row>
    <row r="1766" spans="2:11" ht="13.5" x14ac:dyDescent="0.35">
      <c r="B1766" s="3">
        <v>44581</v>
      </c>
      <c r="C1766" s="2">
        <v>2.77</v>
      </c>
      <c r="D1766" s="2">
        <v>2.77</v>
      </c>
      <c r="E1766" s="2">
        <v>14638</v>
      </c>
      <c r="F1766" s="2">
        <v>2.77</v>
      </c>
      <c r="G1766" s="2">
        <v>40547.26</v>
      </c>
      <c r="H1766" s="21">
        <f t="shared" si="27"/>
        <v>-1.0714285714285645E-2</v>
      </c>
      <c r="I1766" s="4"/>
      <c r="J1766" s="4"/>
      <c r="K1766" s="4"/>
    </row>
    <row r="1767" spans="2:11" ht="13.5" x14ac:dyDescent="0.35">
      <c r="B1767" s="3">
        <v>44582</v>
      </c>
      <c r="C1767" s="2">
        <v>2.77</v>
      </c>
      <c r="D1767" s="2">
        <v>2.77</v>
      </c>
      <c r="E1767" s="2">
        <v>10501</v>
      </c>
      <c r="F1767" s="2">
        <v>2.746</v>
      </c>
      <c r="G1767" s="2">
        <v>28835.745999999999</v>
      </c>
      <c r="H1767" s="21">
        <f t="shared" si="27"/>
        <v>0</v>
      </c>
      <c r="I1767" s="4"/>
      <c r="J1767" s="4"/>
      <c r="K1767" s="4"/>
    </row>
    <row r="1768" spans="2:11" ht="13.5" x14ac:dyDescent="0.35">
      <c r="B1768" s="3">
        <v>44585</v>
      </c>
      <c r="C1768" s="2">
        <v>2.77</v>
      </c>
      <c r="D1768" s="2">
        <v>2.77</v>
      </c>
      <c r="E1768" s="2">
        <v>0</v>
      </c>
      <c r="F1768" s="2">
        <v>0</v>
      </c>
      <c r="G1768" s="2">
        <v>0</v>
      </c>
      <c r="H1768" s="21">
        <f t="shared" si="27"/>
        <v>0</v>
      </c>
      <c r="I1768" s="4"/>
      <c r="J1768" s="4"/>
      <c r="K1768" s="4"/>
    </row>
    <row r="1769" spans="2:11" ht="13.5" x14ac:dyDescent="0.35">
      <c r="B1769" s="3">
        <v>44586</v>
      </c>
      <c r="C1769" s="2">
        <v>2.79</v>
      </c>
      <c r="D1769" s="2">
        <v>2.79</v>
      </c>
      <c r="E1769" s="2">
        <v>8421</v>
      </c>
      <c r="F1769" s="2">
        <v>2.7090000000000001</v>
      </c>
      <c r="G1769" s="2">
        <v>22812.489000000001</v>
      </c>
      <c r="H1769" s="21">
        <f t="shared" si="27"/>
        <v>7.2202166064982013E-3</v>
      </c>
      <c r="I1769" s="4"/>
      <c r="J1769" s="4"/>
      <c r="K1769" s="4"/>
    </row>
    <row r="1770" spans="2:11" ht="13.5" x14ac:dyDescent="0.35">
      <c r="B1770" s="3">
        <v>44587</v>
      </c>
      <c r="C1770" s="2">
        <v>2.79</v>
      </c>
      <c r="D1770" s="2">
        <v>2.79</v>
      </c>
      <c r="E1770" s="2">
        <v>36355</v>
      </c>
      <c r="F1770" s="2">
        <v>2.75</v>
      </c>
      <c r="G1770" s="2">
        <v>99976.25</v>
      </c>
      <c r="H1770" s="21">
        <f t="shared" si="27"/>
        <v>0</v>
      </c>
      <c r="I1770" s="4"/>
      <c r="J1770" s="4"/>
      <c r="K1770" s="4"/>
    </row>
    <row r="1771" spans="2:11" ht="13.5" x14ac:dyDescent="0.35">
      <c r="B1771" s="3">
        <v>44588</v>
      </c>
      <c r="C1771" s="2">
        <v>2.75</v>
      </c>
      <c r="D1771" s="2">
        <v>2.75</v>
      </c>
      <c r="E1771" s="2">
        <v>5633</v>
      </c>
      <c r="F1771" s="2">
        <v>2.734</v>
      </c>
      <c r="G1771" s="2">
        <v>15400.621999999999</v>
      </c>
      <c r="H1771" s="21">
        <f t="shared" si="27"/>
        <v>-1.4336917562724026E-2</v>
      </c>
      <c r="I1771" s="4"/>
      <c r="J1771" s="4"/>
      <c r="K1771" s="4"/>
    </row>
    <row r="1772" spans="2:11" ht="13.5" x14ac:dyDescent="0.35">
      <c r="B1772" s="3">
        <v>44589</v>
      </c>
      <c r="C1772" s="2">
        <v>2.75</v>
      </c>
      <c r="D1772" s="2">
        <v>2.75</v>
      </c>
      <c r="E1772" s="2">
        <v>19201</v>
      </c>
      <c r="F1772" s="2">
        <v>2.7530000000000001</v>
      </c>
      <c r="G1772" s="2">
        <v>52860.353000000003</v>
      </c>
      <c r="H1772" s="21">
        <f t="shared" si="27"/>
        <v>0</v>
      </c>
      <c r="I1772" s="4"/>
      <c r="J1772" s="4"/>
      <c r="K1772" s="4"/>
    </row>
    <row r="1773" spans="2:11" ht="13.5" x14ac:dyDescent="0.35">
      <c r="B1773" s="3">
        <v>44592</v>
      </c>
      <c r="C1773" s="2">
        <v>2.71</v>
      </c>
      <c r="D1773" s="2">
        <v>2.71</v>
      </c>
      <c r="E1773" s="2">
        <v>177250</v>
      </c>
      <c r="F1773" s="2">
        <v>2.7280000000000002</v>
      </c>
      <c r="G1773" s="2">
        <v>483538</v>
      </c>
      <c r="H1773" s="21">
        <f t="shared" si="27"/>
        <v>-1.4545454545454558E-2</v>
      </c>
      <c r="I1773" s="4"/>
      <c r="J1773" s="4"/>
      <c r="K1773" s="4"/>
    </row>
    <row r="1774" spans="2:11" ht="13.5" x14ac:dyDescent="0.35">
      <c r="B1774" s="3">
        <v>44593</v>
      </c>
      <c r="C1774" s="2">
        <v>2.87</v>
      </c>
      <c r="D1774" s="2">
        <v>2.87</v>
      </c>
      <c r="E1774" s="2">
        <v>29825</v>
      </c>
      <c r="F1774" s="2">
        <v>2.8159999999999998</v>
      </c>
      <c r="G1774" s="2">
        <v>83987.199999999997</v>
      </c>
      <c r="H1774" s="21">
        <f t="shared" si="27"/>
        <v>5.9040590405904113E-2</v>
      </c>
      <c r="I1774" s="4"/>
      <c r="J1774" s="4"/>
      <c r="K1774" s="4"/>
    </row>
    <row r="1775" spans="2:11" ht="13.5" x14ac:dyDescent="0.35">
      <c r="B1775" s="3">
        <v>44594</v>
      </c>
      <c r="C1775" s="2">
        <v>3.04</v>
      </c>
      <c r="D1775" s="2">
        <v>3.04</v>
      </c>
      <c r="E1775" s="2">
        <v>78147</v>
      </c>
      <c r="F1775" s="2">
        <v>3.01</v>
      </c>
      <c r="G1775" s="2">
        <v>235222.47</v>
      </c>
      <c r="H1775" s="21">
        <f t="shared" si="27"/>
        <v>5.9233449477351888E-2</v>
      </c>
      <c r="I1775" s="4"/>
      <c r="J1775" s="4"/>
      <c r="K1775" s="4"/>
    </row>
    <row r="1776" spans="2:11" ht="13.5" x14ac:dyDescent="0.35">
      <c r="B1776" s="3">
        <v>44595</v>
      </c>
      <c r="C1776" s="2">
        <v>3.17</v>
      </c>
      <c r="D1776" s="2">
        <v>3.17</v>
      </c>
      <c r="E1776" s="2">
        <v>78326</v>
      </c>
      <c r="F1776" s="2">
        <v>3.1360000000000001</v>
      </c>
      <c r="G1776" s="2">
        <v>245630.33600000001</v>
      </c>
      <c r="H1776" s="21">
        <f t="shared" si="27"/>
        <v>4.2763157894736809E-2</v>
      </c>
      <c r="I1776" s="4"/>
      <c r="J1776" s="4"/>
      <c r="K1776" s="4"/>
    </row>
    <row r="1777" spans="2:11" ht="13.5" x14ac:dyDescent="0.35">
      <c r="B1777" s="3">
        <v>44596</v>
      </c>
      <c r="C1777" s="2">
        <v>3.15</v>
      </c>
      <c r="D1777" s="2">
        <v>3.15</v>
      </c>
      <c r="E1777" s="2">
        <v>53894</v>
      </c>
      <c r="F1777" s="2">
        <v>3.1709999999999998</v>
      </c>
      <c r="G1777" s="2">
        <v>170897.87400000001</v>
      </c>
      <c r="H1777" s="21">
        <f t="shared" si="27"/>
        <v>-6.309148264984233E-3</v>
      </c>
      <c r="I1777" s="4"/>
      <c r="J1777" s="4"/>
      <c r="K1777" s="4"/>
    </row>
    <row r="1778" spans="2:11" ht="13.5" x14ac:dyDescent="0.35">
      <c r="B1778" s="3">
        <v>44599</v>
      </c>
      <c r="C1778" s="2">
        <v>3.14</v>
      </c>
      <c r="D1778" s="2">
        <v>3.14</v>
      </c>
      <c r="E1778" s="2">
        <v>40675</v>
      </c>
      <c r="F1778" s="2">
        <v>3.1179999999999999</v>
      </c>
      <c r="G1778" s="2">
        <v>126824.65</v>
      </c>
      <c r="H1778" s="21">
        <f t="shared" si="27"/>
        <v>-3.1746031746031069E-3</v>
      </c>
      <c r="I1778" s="4"/>
      <c r="J1778" s="4"/>
      <c r="K1778" s="4"/>
    </row>
    <row r="1779" spans="2:11" ht="13.5" x14ac:dyDescent="0.35">
      <c r="B1779" s="3">
        <v>44600</v>
      </c>
      <c r="C1779" s="2">
        <v>3.32</v>
      </c>
      <c r="D1779" s="2">
        <v>3.32</v>
      </c>
      <c r="E1779" s="2">
        <v>70183</v>
      </c>
      <c r="F1779" s="2">
        <v>3.2559999999999998</v>
      </c>
      <c r="G1779" s="2">
        <v>228515.848</v>
      </c>
      <c r="H1779" s="21">
        <f t="shared" si="27"/>
        <v>5.7324840764331114E-2</v>
      </c>
      <c r="I1779" s="4"/>
      <c r="J1779" s="4"/>
      <c r="K1779" s="4"/>
    </row>
    <row r="1780" spans="2:11" ht="13.5" x14ac:dyDescent="0.35">
      <c r="B1780" s="3">
        <v>44601</v>
      </c>
      <c r="C1780" s="2">
        <v>3.45</v>
      </c>
      <c r="D1780" s="2">
        <v>3.45</v>
      </c>
      <c r="E1780" s="2">
        <v>133712</v>
      </c>
      <c r="F1780" s="2">
        <v>3.468</v>
      </c>
      <c r="G1780" s="2">
        <v>463713.21600000001</v>
      </c>
      <c r="H1780" s="21">
        <f t="shared" si="27"/>
        <v>3.9156626506024202E-2</v>
      </c>
      <c r="I1780" s="4"/>
      <c r="J1780" s="4"/>
      <c r="K1780" s="4"/>
    </row>
    <row r="1781" spans="2:11" ht="13.5" x14ac:dyDescent="0.35">
      <c r="B1781" s="3">
        <v>44602</v>
      </c>
      <c r="C1781" s="2">
        <v>3.4</v>
      </c>
      <c r="D1781" s="2">
        <v>3.4</v>
      </c>
      <c r="E1781" s="2">
        <v>92381</v>
      </c>
      <c r="F1781" s="2">
        <v>3.4140000000000001</v>
      </c>
      <c r="G1781" s="2">
        <v>315388.734</v>
      </c>
      <c r="H1781" s="21">
        <f t="shared" si="27"/>
        <v>-1.4492753623188482E-2</v>
      </c>
      <c r="I1781" s="4"/>
      <c r="J1781" s="4"/>
      <c r="K1781" s="4"/>
    </row>
    <row r="1782" spans="2:11" ht="13.5" x14ac:dyDescent="0.35">
      <c r="B1782" s="3">
        <v>44603</v>
      </c>
      <c r="C1782" s="2">
        <v>3.38</v>
      </c>
      <c r="D1782" s="2">
        <v>3.38</v>
      </c>
      <c r="E1782" s="2">
        <v>19428</v>
      </c>
      <c r="F1782" s="2">
        <v>3.351</v>
      </c>
      <c r="G1782" s="2">
        <v>65103.228000000003</v>
      </c>
      <c r="H1782" s="21">
        <f t="shared" si="27"/>
        <v>-5.8823529411764757E-3</v>
      </c>
      <c r="I1782" s="4"/>
      <c r="J1782" s="4"/>
      <c r="K1782" s="4"/>
    </row>
    <row r="1783" spans="2:11" ht="13.5" x14ac:dyDescent="0.35">
      <c r="B1783" s="3">
        <v>44606</v>
      </c>
      <c r="C1783" s="2">
        <v>3.35</v>
      </c>
      <c r="D1783" s="2">
        <v>3.35</v>
      </c>
      <c r="E1783" s="2">
        <v>26029</v>
      </c>
      <c r="F1783" s="2">
        <v>3.29</v>
      </c>
      <c r="G1783" s="2">
        <v>85635.41</v>
      </c>
      <c r="H1783" s="21">
        <f t="shared" si="27"/>
        <v>-8.8757396449703572E-3</v>
      </c>
      <c r="I1783" s="4"/>
      <c r="J1783" s="4"/>
      <c r="K1783" s="4"/>
    </row>
    <row r="1784" spans="2:11" ht="13.5" x14ac:dyDescent="0.35">
      <c r="B1784" s="3">
        <v>44607</v>
      </c>
      <c r="C1784" s="2">
        <v>3.3</v>
      </c>
      <c r="D1784" s="2">
        <v>3.3</v>
      </c>
      <c r="E1784" s="2">
        <v>48138</v>
      </c>
      <c r="F1784" s="2">
        <v>3.246</v>
      </c>
      <c r="G1784" s="2">
        <v>156255.948</v>
      </c>
      <c r="H1784" s="21">
        <f t="shared" si="27"/>
        <v>-1.4925373134328438E-2</v>
      </c>
      <c r="I1784" s="4"/>
      <c r="J1784" s="4"/>
      <c r="K1784" s="4"/>
    </row>
    <row r="1785" spans="2:11" ht="13.5" x14ac:dyDescent="0.35">
      <c r="B1785" s="3">
        <v>44608</v>
      </c>
      <c r="C1785" s="2">
        <v>3.32</v>
      </c>
      <c r="D1785" s="2">
        <v>3.32</v>
      </c>
      <c r="E1785" s="2">
        <v>18027</v>
      </c>
      <c r="F1785" s="2">
        <v>3.2280000000000002</v>
      </c>
      <c r="G1785" s="2">
        <v>58191.156000000003</v>
      </c>
      <c r="H1785" s="21">
        <f t="shared" si="27"/>
        <v>6.0606060606060667E-3</v>
      </c>
      <c r="I1785" s="4"/>
      <c r="J1785" s="4"/>
      <c r="K1785" s="4"/>
    </row>
    <row r="1786" spans="2:11" ht="13.5" x14ac:dyDescent="0.35">
      <c r="B1786" s="3">
        <v>44609</v>
      </c>
      <c r="C1786" s="2">
        <v>3.32</v>
      </c>
      <c r="D1786" s="2">
        <v>3.32</v>
      </c>
      <c r="E1786" s="2">
        <v>37249</v>
      </c>
      <c r="F1786" s="2">
        <v>3.2850000000000001</v>
      </c>
      <c r="G1786" s="2">
        <v>122362.965</v>
      </c>
      <c r="H1786" s="21">
        <f t="shared" si="27"/>
        <v>0</v>
      </c>
      <c r="I1786" s="4"/>
      <c r="J1786" s="4"/>
      <c r="K1786" s="4"/>
    </row>
    <row r="1787" spans="2:11" ht="13.5" x14ac:dyDescent="0.35">
      <c r="B1787" s="3">
        <v>44610</v>
      </c>
      <c r="C1787" s="2">
        <v>3.3</v>
      </c>
      <c r="D1787" s="2">
        <v>3.3</v>
      </c>
      <c r="E1787" s="2">
        <v>21787</v>
      </c>
      <c r="F1787" s="2">
        <v>3.2280000000000002</v>
      </c>
      <c r="G1787" s="2">
        <v>70328.436000000002</v>
      </c>
      <c r="H1787" s="21">
        <f t="shared" si="27"/>
        <v>-6.0240963855421742E-3</v>
      </c>
      <c r="I1787" s="4"/>
      <c r="J1787" s="4"/>
      <c r="K1787" s="4"/>
    </row>
    <row r="1788" spans="2:11" ht="13.5" x14ac:dyDescent="0.35">
      <c r="B1788" s="3">
        <v>44613</v>
      </c>
      <c r="C1788" s="2">
        <v>3.31</v>
      </c>
      <c r="D1788" s="2">
        <v>3.31</v>
      </c>
      <c r="E1788" s="2">
        <v>8644</v>
      </c>
      <c r="F1788" s="2">
        <v>3.22</v>
      </c>
      <c r="G1788" s="2">
        <v>27833.68</v>
      </c>
      <c r="H1788" s="21">
        <f t="shared" si="27"/>
        <v>3.0303030303031006E-3</v>
      </c>
      <c r="I1788" s="4"/>
      <c r="J1788" s="4"/>
      <c r="K1788" s="4"/>
    </row>
    <row r="1789" spans="2:11" ht="13.5" x14ac:dyDescent="0.35">
      <c r="B1789" s="3">
        <v>44614</v>
      </c>
      <c r="C1789" s="2">
        <v>3.19</v>
      </c>
      <c r="D1789" s="2">
        <v>3.19</v>
      </c>
      <c r="E1789" s="2">
        <v>10128</v>
      </c>
      <c r="F1789" s="2">
        <v>3.198</v>
      </c>
      <c r="G1789" s="2">
        <v>32389.344000000001</v>
      </c>
      <c r="H1789" s="21">
        <f t="shared" si="27"/>
        <v>-3.6253776435045348E-2</v>
      </c>
      <c r="I1789" s="4"/>
      <c r="J1789" s="4"/>
      <c r="K1789" s="4"/>
    </row>
    <row r="1790" spans="2:11" ht="13.5" x14ac:dyDescent="0.35">
      <c r="B1790" s="3">
        <v>44615</v>
      </c>
      <c r="C1790" s="2">
        <v>3.16</v>
      </c>
      <c r="D1790" s="2">
        <v>3.16</v>
      </c>
      <c r="E1790" s="2">
        <v>21741</v>
      </c>
      <c r="F1790" s="2">
        <v>3.169</v>
      </c>
      <c r="G1790" s="2">
        <v>68897.229000000007</v>
      </c>
      <c r="H1790" s="21">
        <f t="shared" si="27"/>
        <v>-9.4043887147334804E-3</v>
      </c>
      <c r="I1790" s="4"/>
      <c r="J1790" s="4"/>
      <c r="K1790" s="4"/>
    </row>
    <row r="1791" spans="2:11" ht="13.5" x14ac:dyDescent="0.35">
      <c r="B1791" s="3">
        <v>44616</v>
      </c>
      <c r="C1791" s="2">
        <v>3.15</v>
      </c>
      <c r="D1791" s="2">
        <v>3.15</v>
      </c>
      <c r="E1791" s="2">
        <v>8118</v>
      </c>
      <c r="F1791" s="2">
        <v>3.161</v>
      </c>
      <c r="G1791" s="2">
        <v>25660.998</v>
      </c>
      <c r="H1791" s="21">
        <f t="shared" si="27"/>
        <v>-3.1645569620253893E-3</v>
      </c>
      <c r="I1791" s="4"/>
      <c r="J1791" s="4"/>
      <c r="K1791" s="4"/>
    </row>
    <row r="1792" spans="2:11" ht="13.5" x14ac:dyDescent="0.35">
      <c r="B1792" s="3">
        <v>44617</v>
      </c>
      <c r="C1792" s="2">
        <v>3.13</v>
      </c>
      <c r="D1792" s="2">
        <v>3.13</v>
      </c>
      <c r="E1792" s="2">
        <v>2546</v>
      </c>
      <c r="F1792" s="2">
        <v>3.1480000000000001</v>
      </c>
      <c r="G1792" s="2">
        <v>8014.808</v>
      </c>
      <c r="H1792" s="21">
        <f t="shared" si="27"/>
        <v>-6.3492063492063553E-3</v>
      </c>
      <c r="I1792" s="4"/>
      <c r="J1792" s="4"/>
      <c r="K1792" s="4"/>
    </row>
    <row r="1793" spans="2:11" ht="13.5" x14ac:dyDescent="0.35">
      <c r="B1793" s="3">
        <v>44620</v>
      </c>
      <c r="C1793" s="2">
        <v>3.09</v>
      </c>
      <c r="D1793" s="2">
        <v>3.09</v>
      </c>
      <c r="E1793" s="2">
        <v>4754</v>
      </c>
      <c r="F1793" s="2">
        <v>3.0990000000000002</v>
      </c>
      <c r="G1793" s="2">
        <v>14732.646000000001</v>
      </c>
      <c r="H1793" s="21">
        <f t="shared" si="27"/>
        <v>-1.2779552715654964E-2</v>
      </c>
      <c r="I1793" s="4"/>
      <c r="J1793" s="4"/>
      <c r="K1793" s="4"/>
    </row>
    <row r="1794" spans="2:11" ht="13.5" x14ac:dyDescent="0.35">
      <c r="B1794" s="3">
        <v>44621</v>
      </c>
      <c r="C1794" s="2">
        <v>3</v>
      </c>
      <c r="D1794" s="2">
        <v>3</v>
      </c>
      <c r="E1794" s="2">
        <v>17241</v>
      </c>
      <c r="F1794" s="2">
        <v>2.976</v>
      </c>
      <c r="G1794" s="2">
        <v>51309.216</v>
      </c>
      <c r="H1794" s="21">
        <f t="shared" si="27"/>
        <v>-2.9126213592232966E-2</v>
      </c>
      <c r="I1794" s="4"/>
      <c r="J1794" s="4"/>
      <c r="K1794" s="4"/>
    </row>
    <row r="1795" spans="2:11" ht="13.5" x14ac:dyDescent="0.35">
      <c r="B1795" s="3">
        <v>44622</v>
      </c>
      <c r="C1795" s="2">
        <v>3.09</v>
      </c>
      <c r="D1795" s="2">
        <v>3.09</v>
      </c>
      <c r="E1795" s="2">
        <v>5940</v>
      </c>
      <c r="F1795" s="2">
        <v>3.069</v>
      </c>
      <c r="G1795" s="2">
        <v>18229.86</v>
      </c>
      <c r="H1795" s="21">
        <f t="shared" si="27"/>
        <v>2.9999999999999954E-2</v>
      </c>
      <c r="I1795" s="4"/>
      <c r="J1795" s="4"/>
      <c r="K1795" s="4"/>
    </row>
    <row r="1796" spans="2:11" ht="13.5" x14ac:dyDescent="0.35">
      <c r="B1796" s="3">
        <v>44623</v>
      </c>
      <c r="C1796" s="2">
        <v>3.1</v>
      </c>
      <c r="D1796" s="2">
        <v>3.1</v>
      </c>
      <c r="E1796" s="2">
        <v>3268</v>
      </c>
      <c r="F1796" s="2">
        <v>3.1</v>
      </c>
      <c r="G1796" s="2">
        <v>10130.799999999999</v>
      </c>
      <c r="H1796" s="21">
        <f t="shared" si="27"/>
        <v>3.2362459546926314E-3</v>
      </c>
      <c r="I1796" s="4"/>
      <c r="J1796" s="4"/>
      <c r="K1796" s="4"/>
    </row>
    <row r="1797" spans="2:11" ht="13.5" x14ac:dyDescent="0.35">
      <c r="B1797" s="3">
        <v>44624</v>
      </c>
      <c r="C1797" s="2">
        <v>3.08</v>
      </c>
      <c r="D1797" s="2">
        <v>3.08</v>
      </c>
      <c r="E1797" s="2">
        <v>3325</v>
      </c>
      <c r="F1797" s="2">
        <v>3.0419999999999998</v>
      </c>
      <c r="G1797" s="2">
        <v>10114.65</v>
      </c>
      <c r="H1797" s="21">
        <f t="shared" si="27"/>
        <v>-6.4516129032258117E-3</v>
      </c>
      <c r="I1797" s="4"/>
      <c r="J1797" s="4"/>
      <c r="K1797" s="4"/>
    </row>
    <row r="1798" spans="2:11" ht="13.5" x14ac:dyDescent="0.35">
      <c r="B1798" s="3">
        <v>44627</v>
      </c>
      <c r="C1798" s="2">
        <v>3.07</v>
      </c>
      <c r="D1798" s="2">
        <v>3.07</v>
      </c>
      <c r="E1798" s="2">
        <v>91000</v>
      </c>
      <c r="F1798" s="2">
        <v>3.07</v>
      </c>
      <c r="G1798" s="2">
        <v>279370</v>
      </c>
      <c r="H1798" s="21">
        <f t="shared" si="27"/>
        <v>-3.2467532467533216E-3</v>
      </c>
      <c r="I1798" s="4"/>
      <c r="J1798" s="4"/>
      <c r="K1798" s="4"/>
    </row>
    <row r="1799" spans="2:11" ht="13.5" x14ac:dyDescent="0.35">
      <c r="B1799" s="3">
        <v>44628</v>
      </c>
      <c r="C1799" s="2">
        <v>3.09</v>
      </c>
      <c r="D1799" s="2">
        <v>3.09</v>
      </c>
      <c r="E1799" s="2">
        <v>11166</v>
      </c>
      <c r="F1799" s="2">
        <v>3.0830000000000002</v>
      </c>
      <c r="G1799" s="2">
        <v>34424.777999999998</v>
      </c>
      <c r="H1799" s="21">
        <f t="shared" ref="H1799:H1862" si="28">(D1799-D1798)/D1798</f>
        <v>6.5146579804560324E-3</v>
      </c>
      <c r="I1799" s="4"/>
      <c r="J1799" s="4"/>
      <c r="K1799" s="4"/>
    </row>
    <row r="1800" spans="2:11" ht="13.5" x14ac:dyDescent="0.35">
      <c r="B1800" s="3">
        <v>44629</v>
      </c>
      <c r="C1800" s="2">
        <v>3.12</v>
      </c>
      <c r="D1800" s="2">
        <v>3.12</v>
      </c>
      <c r="E1800" s="2">
        <v>1301</v>
      </c>
      <c r="F1800" s="2">
        <v>3.0590000000000002</v>
      </c>
      <c r="G1800" s="2">
        <v>3979.759</v>
      </c>
      <c r="H1800" s="21">
        <f t="shared" si="28"/>
        <v>9.7087378640777506E-3</v>
      </c>
      <c r="I1800" s="4"/>
      <c r="J1800" s="4"/>
      <c r="K1800" s="4"/>
    </row>
    <row r="1801" spans="2:11" ht="13.5" x14ac:dyDescent="0.35">
      <c r="B1801" s="3">
        <v>44630</v>
      </c>
      <c r="C1801" s="2">
        <v>3.15</v>
      </c>
      <c r="D1801" s="2">
        <v>3.15</v>
      </c>
      <c r="E1801" s="2">
        <v>10861</v>
      </c>
      <c r="F1801" s="2">
        <v>3.12</v>
      </c>
      <c r="G1801" s="2">
        <v>33886.32</v>
      </c>
      <c r="H1801" s="21">
        <f t="shared" si="28"/>
        <v>9.6153846153845517E-3</v>
      </c>
      <c r="I1801" s="4"/>
      <c r="J1801" s="4"/>
      <c r="K1801" s="4"/>
    </row>
    <row r="1802" spans="2:11" ht="13.5" x14ac:dyDescent="0.35">
      <c r="B1802" s="3">
        <v>44631</v>
      </c>
      <c r="C1802" s="2">
        <v>3.17</v>
      </c>
      <c r="D1802" s="2">
        <v>3.17</v>
      </c>
      <c r="E1802" s="2">
        <v>13350</v>
      </c>
      <c r="F1802" s="2">
        <v>3.1619999999999999</v>
      </c>
      <c r="G1802" s="2">
        <v>42212.7</v>
      </c>
      <c r="H1802" s="21">
        <f t="shared" si="28"/>
        <v>6.3492063492063553E-3</v>
      </c>
      <c r="I1802" s="4"/>
      <c r="J1802" s="4"/>
      <c r="K1802" s="4"/>
    </row>
    <row r="1803" spans="2:11" ht="13.5" x14ac:dyDescent="0.35">
      <c r="B1803" s="3">
        <v>44634</v>
      </c>
      <c r="C1803" s="2">
        <v>3.16</v>
      </c>
      <c r="D1803" s="2">
        <v>3.16</v>
      </c>
      <c r="E1803" s="2">
        <v>307</v>
      </c>
      <c r="F1803" s="2">
        <v>3.16</v>
      </c>
      <c r="G1803" s="2">
        <v>970.12</v>
      </c>
      <c r="H1803" s="21">
        <f t="shared" si="28"/>
        <v>-3.1545741324920462E-3</v>
      </c>
      <c r="I1803" s="4"/>
      <c r="J1803" s="4"/>
      <c r="K1803" s="4"/>
    </row>
    <row r="1804" spans="2:11" ht="13.5" x14ac:dyDescent="0.35">
      <c r="B1804" s="3">
        <v>44635</v>
      </c>
      <c r="C1804" s="2">
        <v>3.2</v>
      </c>
      <c r="D1804" s="2">
        <v>3.2</v>
      </c>
      <c r="E1804" s="2">
        <v>6685</v>
      </c>
      <c r="F1804" s="2">
        <v>3.1869999999999998</v>
      </c>
      <c r="G1804" s="2">
        <v>21305.095000000001</v>
      </c>
      <c r="H1804" s="21">
        <f t="shared" si="28"/>
        <v>1.2658227848101276E-2</v>
      </c>
      <c r="I1804" s="4"/>
      <c r="J1804" s="4"/>
      <c r="K1804" s="4"/>
    </row>
    <row r="1805" spans="2:11" ht="13.5" x14ac:dyDescent="0.35">
      <c r="B1805" s="3">
        <v>44636</v>
      </c>
      <c r="C1805" s="2">
        <v>3.11</v>
      </c>
      <c r="D1805" s="2">
        <v>3.11</v>
      </c>
      <c r="E1805" s="2">
        <v>1981</v>
      </c>
      <c r="F1805" s="2">
        <v>3.113</v>
      </c>
      <c r="G1805" s="2">
        <v>6166.8530000000001</v>
      </c>
      <c r="H1805" s="21">
        <f t="shared" si="28"/>
        <v>-2.8125000000000094E-2</v>
      </c>
      <c r="I1805" s="4"/>
      <c r="J1805" s="4"/>
      <c r="K1805" s="4"/>
    </row>
    <row r="1806" spans="2:11" ht="13.5" x14ac:dyDescent="0.35">
      <c r="B1806" s="3">
        <v>44637</v>
      </c>
      <c r="C1806" s="2">
        <v>3.15</v>
      </c>
      <c r="D1806" s="2">
        <v>3.15</v>
      </c>
      <c r="E1806" s="2">
        <v>33771</v>
      </c>
      <c r="F1806" s="2">
        <v>3.0270000000000001</v>
      </c>
      <c r="G1806" s="2">
        <v>102224.817</v>
      </c>
      <c r="H1806" s="21">
        <f t="shared" si="28"/>
        <v>1.2861736334405157E-2</v>
      </c>
      <c r="I1806" s="4"/>
      <c r="J1806" s="4"/>
      <c r="K1806" s="4"/>
    </row>
    <row r="1807" spans="2:11" ht="13.5" x14ac:dyDescent="0.35">
      <c r="B1807" s="3">
        <v>44638</v>
      </c>
      <c r="C1807" s="2">
        <v>3.17</v>
      </c>
      <c r="D1807" s="2">
        <v>3.17</v>
      </c>
      <c r="E1807" s="2">
        <v>202</v>
      </c>
      <c r="F1807" s="2">
        <v>3.169</v>
      </c>
      <c r="G1807" s="2">
        <v>640.13800000000003</v>
      </c>
      <c r="H1807" s="21">
        <f t="shared" si="28"/>
        <v>6.3492063492063553E-3</v>
      </c>
      <c r="I1807" s="4"/>
      <c r="J1807" s="4"/>
      <c r="K1807" s="4"/>
    </row>
    <row r="1808" spans="2:11" ht="13.5" x14ac:dyDescent="0.35">
      <c r="B1808" s="3">
        <v>44641</v>
      </c>
      <c r="C1808" s="2">
        <v>3.3</v>
      </c>
      <c r="D1808" s="2">
        <v>3.3</v>
      </c>
      <c r="E1808" s="2">
        <v>10744</v>
      </c>
      <c r="F1808" s="2">
        <v>3.2789999999999999</v>
      </c>
      <c r="G1808" s="2">
        <v>35229.576000000001</v>
      </c>
      <c r="H1808" s="21">
        <f t="shared" si="28"/>
        <v>4.1009463722397443E-2</v>
      </c>
      <c r="I1808" s="4"/>
      <c r="J1808" s="4"/>
      <c r="K1808" s="4"/>
    </row>
    <row r="1809" spans="2:11" ht="13.5" x14ac:dyDescent="0.35">
      <c r="B1809" s="3">
        <v>44642</v>
      </c>
      <c r="C1809" s="2">
        <v>3.24</v>
      </c>
      <c r="D1809" s="2">
        <v>3.24</v>
      </c>
      <c r="E1809" s="2">
        <v>31769</v>
      </c>
      <c r="F1809" s="2">
        <v>3.2130000000000001</v>
      </c>
      <c r="G1809" s="2">
        <v>102073.79700000001</v>
      </c>
      <c r="H1809" s="21">
        <f t="shared" si="28"/>
        <v>-1.8181818181818063E-2</v>
      </c>
      <c r="I1809" s="4"/>
      <c r="J1809" s="4"/>
      <c r="K1809" s="4"/>
    </row>
    <row r="1810" spans="2:11" ht="13.5" x14ac:dyDescent="0.35">
      <c r="B1810" s="3">
        <v>44643</v>
      </c>
      <c r="C1810" s="2">
        <v>3.24</v>
      </c>
      <c r="D1810" s="2">
        <v>3.24</v>
      </c>
      <c r="E1810" s="2">
        <v>8376</v>
      </c>
      <c r="F1810" s="2">
        <v>3.2189999999999999</v>
      </c>
      <c r="G1810" s="2">
        <v>26962.344000000001</v>
      </c>
      <c r="H1810" s="21">
        <f t="shared" si="28"/>
        <v>0</v>
      </c>
      <c r="I1810" s="4"/>
      <c r="J1810" s="4"/>
      <c r="K1810" s="4"/>
    </row>
    <row r="1811" spans="2:11" ht="13.5" x14ac:dyDescent="0.35">
      <c r="B1811" s="3">
        <v>44644</v>
      </c>
      <c r="C1811" s="2">
        <v>3.24</v>
      </c>
      <c r="D1811" s="2">
        <v>3.24</v>
      </c>
      <c r="E1811" s="2">
        <v>1350</v>
      </c>
      <c r="F1811" s="2">
        <v>3.14</v>
      </c>
      <c r="G1811" s="2">
        <v>4239</v>
      </c>
      <c r="H1811" s="21">
        <f t="shared" si="28"/>
        <v>0</v>
      </c>
      <c r="I1811" s="4"/>
      <c r="J1811" s="4"/>
      <c r="K1811" s="4"/>
    </row>
    <row r="1812" spans="2:11" ht="13.5" x14ac:dyDescent="0.35">
      <c r="B1812" s="3">
        <v>44645</v>
      </c>
      <c r="C1812" s="2">
        <v>3.25</v>
      </c>
      <c r="D1812" s="2">
        <v>3.25</v>
      </c>
      <c r="E1812" s="2">
        <v>3019</v>
      </c>
      <c r="F1812" s="2">
        <v>3.254</v>
      </c>
      <c r="G1812" s="2">
        <v>9823.8259999999991</v>
      </c>
      <c r="H1812" s="21">
        <f t="shared" si="28"/>
        <v>3.0864197530863537E-3</v>
      </c>
      <c r="I1812" s="4"/>
      <c r="J1812" s="4"/>
      <c r="K1812" s="4"/>
    </row>
    <row r="1813" spans="2:11" ht="13.5" x14ac:dyDescent="0.35">
      <c r="B1813" s="3">
        <v>44648</v>
      </c>
      <c r="C1813" s="2">
        <v>3.25</v>
      </c>
      <c r="D1813" s="2">
        <v>3.25</v>
      </c>
      <c r="E1813" s="2">
        <v>610</v>
      </c>
      <c r="F1813" s="2">
        <v>3.246</v>
      </c>
      <c r="G1813" s="2">
        <v>1980.06</v>
      </c>
      <c r="H1813" s="21">
        <f t="shared" si="28"/>
        <v>0</v>
      </c>
      <c r="I1813" s="4"/>
      <c r="J1813" s="4"/>
      <c r="K1813" s="4"/>
    </row>
    <row r="1814" spans="2:11" ht="13.5" x14ac:dyDescent="0.35">
      <c r="B1814" s="3">
        <v>44649</v>
      </c>
      <c r="C1814" s="2">
        <v>3.28</v>
      </c>
      <c r="D1814" s="2">
        <v>3.28</v>
      </c>
      <c r="E1814" s="2">
        <v>1250</v>
      </c>
      <c r="F1814" s="2">
        <v>3.2559999999999998</v>
      </c>
      <c r="G1814" s="2">
        <v>4070</v>
      </c>
      <c r="H1814" s="21">
        <f t="shared" si="28"/>
        <v>9.2307692307691709E-3</v>
      </c>
      <c r="I1814" s="4"/>
      <c r="J1814" s="4"/>
      <c r="K1814" s="4"/>
    </row>
    <row r="1815" spans="2:11" ht="13.5" x14ac:dyDescent="0.35">
      <c r="B1815" s="3">
        <v>44650</v>
      </c>
      <c r="C1815" s="2">
        <v>3.28</v>
      </c>
      <c r="D1815" s="2">
        <v>3.28</v>
      </c>
      <c r="E1815" s="2">
        <v>120</v>
      </c>
      <c r="F1815" s="2">
        <v>3.28</v>
      </c>
      <c r="G1815" s="2">
        <v>393.6</v>
      </c>
      <c r="H1815" s="21">
        <f t="shared" si="28"/>
        <v>0</v>
      </c>
      <c r="I1815" s="4"/>
      <c r="J1815" s="4"/>
      <c r="K1815" s="4"/>
    </row>
    <row r="1816" spans="2:11" ht="13.5" x14ac:dyDescent="0.35">
      <c r="B1816" s="3">
        <v>44651</v>
      </c>
      <c r="C1816" s="2">
        <v>3.3</v>
      </c>
      <c r="D1816" s="2">
        <v>3.3</v>
      </c>
      <c r="E1816" s="2">
        <v>1959</v>
      </c>
      <c r="F1816" s="2">
        <v>3.2829999999999999</v>
      </c>
      <c r="G1816" s="2">
        <v>6431.3969999999999</v>
      </c>
      <c r="H1816" s="21">
        <f t="shared" si="28"/>
        <v>6.0975609756097615E-3</v>
      </c>
      <c r="I1816" s="4"/>
      <c r="J1816" s="4"/>
      <c r="K1816" s="4"/>
    </row>
    <row r="1817" spans="2:11" ht="13.5" x14ac:dyDescent="0.35">
      <c r="B1817" s="3">
        <v>44652</v>
      </c>
      <c r="C1817" s="2">
        <v>3.29</v>
      </c>
      <c r="D1817" s="2">
        <v>3.29</v>
      </c>
      <c r="E1817" s="2">
        <v>1000</v>
      </c>
      <c r="F1817" s="2">
        <v>3.29</v>
      </c>
      <c r="G1817" s="2">
        <v>3290</v>
      </c>
      <c r="H1817" s="21">
        <f t="shared" si="28"/>
        <v>-3.0303030303029657E-3</v>
      </c>
      <c r="I1817" s="4"/>
      <c r="J1817" s="4"/>
      <c r="K1817" s="4"/>
    </row>
    <row r="1818" spans="2:11" ht="13.5" x14ac:dyDescent="0.35">
      <c r="B1818" s="3">
        <v>44655</v>
      </c>
      <c r="C1818" s="2">
        <v>3.27</v>
      </c>
      <c r="D1818" s="2">
        <v>3.27</v>
      </c>
      <c r="E1818" s="2">
        <v>2051</v>
      </c>
      <c r="F1818" s="2">
        <v>3.2679999999999998</v>
      </c>
      <c r="G1818" s="2">
        <v>6702.6679999999997</v>
      </c>
      <c r="H1818" s="21">
        <f t="shared" si="28"/>
        <v>-6.0790273556231055E-3</v>
      </c>
      <c r="I1818" s="4"/>
      <c r="J1818" s="4"/>
      <c r="K1818" s="4"/>
    </row>
    <row r="1819" spans="2:11" ht="13.5" x14ac:dyDescent="0.35">
      <c r="B1819" s="3">
        <v>44656</v>
      </c>
      <c r="C1819" s="2">
        <v>3.25</v>
      </c>
      <c r="D1819" s="2">
        <v>3.25</v>
      </c>
      <c r="E1819" s="2">
        <v>19781</v>
      </c>
      <c r="F1819" s="2">
        <v>3.2589999999999999</v>
      </c>
      <c r="G1819" s="2">
        <v>64466.279000000002</v>
      </c>
      <c r="H1819" s="21">
        <f t="shared" si="28"/>
        <v>-6.1162079510703416E-3</v>
      </c>
      <c r="I1819" s="4"/>
      <c r="J1819" s="4"/>
      <c r="K1819" s="4"/>
    </row>
    <row r="1820" spans="2:11" ht="13.5" x14ac:dyDescent="0.35">
      <c r="B1820" s="3">
        <v>44657</v>
      </c>
      <c r="C1820" s="2">
        <v>3.24</v>
      </c>
      <c r="D1820" s="2">
        <v>3.24</v>
      </c>
      <c r="E1820" s="2">
        <v>292</v>
      </c>
      <c r="F1820" s="2">
        <v>3.22</v>
      </c>
      <c r="G1820" s="2">
        <v>940.24</v>
      </c>
      <c r="H1820" s="21">
        <f t="shared" si="28"/>
        <v>-3.0769230769230114E-3</v>
      </c>
      <c r="I1820" s="4"/>
      <c r="J1820" s="4"/>
      <c r="K1820" s="4"/>
    </row>
    <row r="1821" spans="2:11" ht="13.5" x14ac:dyDescent="0.35">
      <c r="B1821" s="3">
        <v>44658</v>
      </c>
      <c r="C1821" s="2">
        <v>3.32</v>
      </c>
      <c r="D1821" s="2">
        <v>3.32</v>
      </c>
      <c r="E1821" s="2">
        <v>40349</v>
      </c>
      <c r="F1821" s="2">
        <v>3.3130000000000002</v>
      </c>
      <c r="G1821" s="2">
        <v>133676.23699999999</v>
      </c>
      <c r="H1821" s="21">
        <f t="shared" si="28"/>
        <v>2.4691358024691242E-2</v>
      </c>
      <c r="I1821" s="4"/>
      <c r="J1821" s="4"/>
      <c r="K1821" s="4"/>
    </row>
    <row r="1822" spans="2:11" ht="13.5" x14ac:dyDescent="0.35">
      <c r="B1822" s="3">
        <v>44659</v>
      </c>
      <c r="C1822" s="2">
        <v>3.38</v>
      </c>
      <c r="D1822" s="2">
        <v>3.38</v>
      </c>
      <c r="E1822" s="2">
        <v>5338</v>
      </c>
      <c r="F1822" s="2">
        <v>3.3690000000000002</v>
      </c>
      <c r="G1822" s="2">
        <v>17983.722000000002</v>
      </c>
      <c r="H1822" s="21">
        <f t="shared" si="28"/>
        <v>1.8072289156626523E-2</v>
      </c>
      <c r="I1822" s="4"/>
      <c r="J1822" s="4"/>
      <c r="K1822" s="4"/>
    </row>
    <row r="1823" spans="2:11" ht="13.5" x14ac:dyDescent="0.35">
      <c r="B1823" s="3">
        <v>44662</v>
      </c>
      <c r="C1823" s="2">
        <v>3.36</v>
      </c>
      <c r="D1823" s="2">
        <v>3.36</v>
      </c>
      <c r="E1823" s="2">
        <v>23450</v>
      </c>
      <c r="F1823" s="2">
        <v>3.3130000000000002</v>
      </c>
      <c r="G1823" s="2">
        <v>77689.850000000006</v>
      </c>
      <c r="H1823" s="21">
        <f t="shared" si="28"/>
        <v>-5.9171597633136145E-3</v>
      </c>
      <c r="I1823" s="4"/>
      <c r="J1823" s="4"/>
      <c r="K1823" s="4"/>
    </row>
    <row r="1824" spans="2:11" ht="13.5" x14ac:dyDescent="0.35">
      <c r="B1824" s="3">
        <v>44663</v>
      </c>
      <c r="C1824" s="2">
        <v>3.48</v>
      </c>
      <c r="D1824" s="2">
        <v>3.48</v>
      </c>
      <c r="E1824" s="2">
        <v>52746</v>
      </c>
      <c r="F1824" s="2">
        <v>3.3660000000000001</v>
      </c>
      <c r="G1824" s="2">
        <v>177543.03599999999</v>
      </c>
      <c r="H1824" s="21">
        <f t="shared" si="28"/>
        <v>3.5714285714285747E-2</v>
      </c>
      <c r="I1824" s="4"/>
      <c r="J1824" s="4"/>
      <c r="K1824" s="4"/>
    </row>
    <row r="1825" spans="2:11" ht="13.5" x14ac:dyDescent="0.35">
      <c r="B1825" s="3">
        <v>44664</v>
      </c>
      <c r="C1825" s="2">
        <v>3.64</v>
      </c>
      <c r="D1825" s="2">
        <v>3.64</v>
      </c>
      <c r="E1825" s="2">
        <v>24913</v>
      </c>
      <c r="F1825" s="2">
        <v>3.544</v>
      </c>
      <c r="G1825" s="2">
        <v>88291.672000000006</v>
      </c>
      <c r="H1825" s="21">
        <f t="shared" si="28"/>
        <v>4.5977011494252915E-2</v>
      </c>
      <c r="I1825" s="4"/>
      <c r="J1825" s="4"/>
      <c r="K1825" s="4"/>
    </row>
    <row r="1826" spans="2:11" ht="13.5" x14ac:dyDescent="0.35">
      <c r="B1826" s="3">
        <v>44665</v>
      </c>
      <c r="C1826" s="2">
        <v>3.85</v>
      </c>
      <c r="D1826" s="2">
        <v>3.85</v>
      </c>
      <c r="E1826" s="2">
        <v>71749</v>
      </c>
      <c r="F1826" s="2">
        <v>3.758</v>
      </c>
      <c r="G1826" s="2">
        <v>269632.74200000003</v>
      </c>
      <c r="H1826" s="21">
        <f t="shared" si="28"/>
        <v>5.7692307692307682E-2</v>
      </c>
      <c r="I1826" s="4"/>
      <c r="J1826" s="4"/>
      <c r="K1826" s="4"/>
    </row>
    <row r="1827" spans="2:11" ht="13.5" x14ac:dyDescent="0.35">
      <c r="B1827" s="3">
        <v>44666</v>
      </c>
      <c r="C1827" s="2">
        <v>3.74</v>
      </c>
      <c r="D1827" s="2">
        <v>3.74</v>
      </c>
      <c r="E1827" s="2">
        <v>23543</v>
      </c>
      <c r="F1827" s="2">
        <v>3.7970000000000002</v>
      </c>
      <c r="G1827" s="2">
        <v>89392.770999999993</v>
      </c>
      <c r="H1827" s="21">
        <f t="shared" si="28"/>
        <v>-2.8571428571428539E-2</v>
      </c>
      <c r="I1827" s="4"/>
      <c r="J1827" s="4"/>
      <c r="K1827" s="4"/>
    </row>
    <row r="1828" spans="2:11" ht="13.5" x14ac:dyDescent="0.35">
      <c r="B1828" s="3">
        <v>44669</v>
      </c>
      <c r="C1828" s="2">
        <v>3.7</v>
      </c>
      <c r="D1828" s="2">
        <v>3.7</v>
      </c>
      <c r="E1828" s="2">
        <v>46</v>
      </c>
      <c r="F1828" s="2">
        <v>3.548</v>
      </c>
      <c r="G1828" s="2">
        <v>163.208</v>
      </c>
      <c r="H1828" s="21">
        <f t="shared" si="28"/>
        <v>-1.0695187165775409E-2</v>
      </c>
      <c r="I1828" s="4"/>
      <c r="J1828" s="4"/>
      <c r="K1828" s="4"/>
    </row>
    <row r="1829" spans="2:11" ht="13.5" x14ac:dyDescent="0.35">
      <c r="B1829" s="3">
        <v>44670</v>
      </c>
      <c r="C1829" s="2">
        <v>3.61</v>
      </c>
      <c r="D1829" s="2">
        <v>3.61</v>
      </c>
      <c r="E1829" s="2">
        <v>94832</v>
      </c>
      <c r="F1829" s="2">
        <v>3.6160000000000001</v>
      </c>
      <c r="G1829" s="2">
        <v>342912.51199999999</v>
      </c>
      <c r="H1829" s="21">
        <f t="shared" si="28"/>
        <v>-2.4324324324324405E-2</v>
      </c>
      <c r="I1829" s="4"/>
      <c r="J1829" s="4"/>
      <c r="K1829" s="4"/>
    </row>
    <row r="1830" spans="2:11" ht="13.5" x14ac:dyDescent="0.35">
      <c r="B1830" s="3">
        <v>44671</v>
      </c>
      <c r="C1830" s="2">
        <v>3.6</v>
      </c>
      <c r="D1830" s="2">
        <v>3.6</v>
      </c>
      <c r="E1830" s="2">
        <v>14671</v>
      </c>
      <c r="F1830" s="2">
        <v>3.5779999999999998</v>
      </c>
      <c r="G1830" s="2">
        <v>52492.838000000003</v>
      </c>
      <c r="H1830" s="21">
        <f t="shared" si="28"/>
        <v>-2.7700831024930158E-3</v>
      </c>
      <c r="I1830" s="4"/>
      <c r="J1830" s="4"/>
      <c r="K1830" s="4"/>
    </row>
    <row r="1831" spans="2:11" ht="13.5" x14ac:dyDescent="0.35">
      <c r="B1831" s="3">
        <v>44672</v>
      </c>
      <c r="C1831" s="2">
        <v>3.54</v>
      </c>
      <c r="D1831" s="2">
        <v>3.54</v>
      </c>
      <c r="E1831" s="2">
        <v>26193</v>
      </c>
      <c r="F1831" s="2">
        <v>3.5409999999999999</v>
      </c>
      <c r="G1831" s="2">
        <v>92749.413</v>
      </c>
      <c r="H1831" s="21">
        <f t="shared" si="28"/>
        <v>-1.666666666666668E-2</v>
      </c>
      <c r="I1831" s="4"/>
      <c r="J1831" s="4"/>
      <c r="K1831" s="4"/>
    </row>
    <row r="1832" spans="2:11" ht="13.5" x14ac:dyDescent="0.35">
      <c r="B1832" s="3">
        <v>44673</v>
      </c>
      <c r="C1832" s="2">
        <v>3.47</v>
      </c>
      <c r="D1832" s="2">
        <v>3.47</v>
      </c>
      <c r="E1832" s="2">
        <v>61232</v>
      </c>
      <c r="F1832" s="2">
        <v>3.4710000000000001</v>
      </c>
      <c r="G1832" s="2">
        <v>212536.272</v>
      </c>
      <c r="H1832" s="21">
        <f t="shared" si="28"/>
        <v>-1.9774011299434981E-2</v>
      </c>
      <c r="I1832" s="4"/>
      <c r="J1832" s="4"/>
      <c r="K1832" s="4"/>
    </row>
    <row r="1833" spans="2:11" ht="13.5" x14ac:dyDescent="0.35">
      <c r="B1833" s="3">
        <v>44676</v>
      </c>
      <c r="C1833" s="2">
        <v>3.6</v>
      </c>
      <c r="D1833" s="2">
        <v>3.6</v>
      </c>
      <c r="E1833" s="2">
        <v>57740</v>
      </c>
      <c r="F1833" s="2">
        <v>3.573</v>
      </c>
      <c r="G1833" s="2">
        <v>206305.02</v>
      </c>
      <c r="H1833" s="21">
        <f t="shared" si="28"/>
        <v>3.7463976945244927E-2</v>
      </c>
      <c r="I1833" s="4"/>
      <c r="J1833" s="4"/>
      <c r="K1833" s="4"/>
    </row>
    <row r="1834" spans="2:11" ht="13.5" x14ac:dyDescent="0.35">
      <c r="B1834" s="3">
        <v>44677</v>
      </c>
      <c r="C1834" s="2">
        <v>3.7</v>
      </c>
      <c r="D1834" s="2">
        <v>3.7</v>
      </c>
      <c r="E1834" s="2">
        <v>36847</v>
      </c>
      <c r="F1834" s="2">
        <v>3.6379999999999999</v>
      </c>
      <c r="G1834" s="2">
        <v>134049.386</v>
      </c>
      <c r="H1834" s="21">
        <f t="shared" si="28"/>
        <v>2.7777777777777801E-2</v>
      </c>
      <c r="I1834" s="4"/>
      <c r="J1834" s="4"/>
      <c r="K1834" s="4"/>
    </row>
    <row r="1835" spans="2:11" ht="13.5" x14ac:dyDescent="0.35">
      <c r="B1835" s="3">
        <v>44678</v>
      </c>
      <c r="C1835" s="2">
        <v>3.75</v>
      </c>
      <c r="D1835" s="2">
        <v>3.75</v>
      </c>
      <c r="E1835" s="2">
        <v>36061</v>
      </c>
      <c r="F1835" s="2">
        <v>3.746</v>
      </c>
      <c r="G1835" s="2">
        <v>135084.50599999999</v>
      </c>
      <c r="H1835" s="21">
        <f t="shared" si="28"/>
        <v>1.3513513513513466E-2</v>
      </c>
      <c r="I1835" s="4"/>
      <c r="J1835" s="4"/>
      <c r="K1835" s="4"/>
    </row>
    <row r="1836" spans="2:11" ht="13.5" x14ac:dyDescent="0.35">
      <c r="B1836" s="3">
        <v>44679</v>
      </c>
      <c r="C1836" s="2">
        <v>3.8</v>
      </c>
      <c r="D1836" s="2">
        <v>3.8</v>
      </c>
      <c r="E1836" s="2">
        <v>34409</v>
      </c>
      <c r="F1836" s="2">
        <v>3.8239999999999998</v>
      </c>
      <c r="G1836" s="2">
        <v>131580.016</v>
      </c>
      <c r="H1836" s="21">
        <f t="shared" si="28"/>
        <v>1.3333333333333286E-2</v>
      </c>
      <c r="I1836" s="4"/>
      <c r="J1836" s="4"/>
      <c r="K1836" s="4"/>
    </row>
    <row r="1837" spans="2:11" ht="13.5" x14ac:dyDescent="0.35">
      <c r="B1837" s="3">
        <v>44680</v>
      </c>
      <c r="C1837" s="2">
        <v>3.77</v>
      </c>
      <c r="D1837" s="2">
        <v>3.77</v>
      </c>
      <c r="E1837" s="2">
        <v>7950</v>
      </c>
      <c r="F1837" s="2">
        <v>3.782</v>
      </c>
      <c r="G1837" s="2">
        <v>30066.9</v>
      </c>
      <c r="H1837" s="21">
        <f t="shared" si="28"/>
        <v>-7.8947368421052114E-3</v>
      </c>
      <c r="I1837" s="4"/>
      <c r="J1837" s="4"/>
      <c r="K1837" s="4"/>
    </row>
    <row r="1838" spans="2:11" ht="13.5" x14ac:dyDescent="0.35">
      <c r="B1838" s="3">
        <v>44685</v>
      </c>
      <c r="C1838" s="2">
        <v>3.75</v>
      </c>
      <c r="D1838" s="2">
        <v>3.75</v>
      </c>
      <c r="E1838" s="2">
        <v>27932</v>
      </c>
      <c r="F1838" s="2">
        <v>3.7130000000000001</v>
      </c>
      <c r="G1838" s="2">
        <v>103711.516</v>
      </c>
      <c r="H1838" s="21">
        <f t="shared" si="28"/>
        <v>-5.3050397877984134E-3</v>
      </c>
      <c r="I1838" s="4"/>
      <c r="J1838" s="4"/>
      <c r="K1838" s="4"/>
    </row>
    <row r="1839" spans="2:11" ht="13.5" x14ac:dyDescent="0.35">
      <c r="B1839" s="3">
        <v>44686</v>
      </c>
      <c r="C1839" s="2">
        <v>3.75</v>
      </c>
      <c r="D1839" s="2">
        <v>3.75</v>
      </c>
      <c r="E1839" s="2">
        <v>37821</v>
      </c>
      <c r="F1839" s="2">
        <v>3.73</v>
      </c>
      <c r="G1839" s="2">
        <v>141072.32999999999</v>
      </c>
      <c r="H1839" s="21">
        <f t="shared" si="28"/>
        <v>0</v>
      </c>
      <c r="I1839" s="4"/>
      <c r="J1839" s="4"/>
      <c r="K1839" s="4"/>
    </row>
    <row r="1840" spans="2:11" ht="13.5" x14ac:dyDescent="0.35">
      <c r="B1840" s="3">
        <v>44687</v>
      </c>
      <c r="C1840" s="2">
        <v>3.7</v>
      </c>
      <c r="D1840" s="2">
        <v>3.7</v>
      </c>
      <c r="E1840" s="2">
        <v>1350</v>
      </c>
      <c r="F1840" s="2">
        <v>3.7309999999999999</v>
      </c>
      <c r="G1840" s="2">
        <v>5036.8500000000004</v>
      </c>
      <c r="H1840" s="21">
        <f t="shared" si="28"/>
        <v>-1.3333333333333286E-2</v>
      </c>
      <c r="I1840" s="4"/>
      <c r="J1840" s="4"/>
      <c r="K1840" s="4"/>
    </row>
    <row r="1841" spans="2:11" ht="13.5" x14ac:dyDescent="0.35">
      <c r="B1841" s="3">
        <v>44690</v>
      </c>
      <c r="C1841" s="2">
        <v>3.7</v>
      </c>
      <c r="D1841" s="2">
        <v>3.7</v>
      </c>
      <c r="E1841" s="2">
        <v>5953</v>
      </c>
      <c r="F1841" s="2">
        <v>3.6949999999999998</v>
      </c>
      <c r="G1841" s="2">
        <v>21996.334999999999</v>
      </c>
      <c r="H1841" s="21">
        <f t="shared" si="28"/>
        <v>0</v>
      </c>
      <c r="I1841" s="4"/>
      <c r="J1841" s="4"/>
      <c r="K1841" s="4"/>
    </row>
    <row r="1842" spans="2:11" ht="13.5" x14ac:dyDescent="0.35">
      <c r="B1842" s="3">
        <v>44691</v>
      </c>
      <c r="C1842" s="2">
        <v>3.69</v>
      </c>
      <c r="D1842" s="2">
        <v>3.69</v>
      </c>
      <c r="E1842" s="2">
        <v>9302</v>
      </c>
      <c r="F1842" s="2">
        <v>3.6680000000000001</v>
      </c>
      <c r="G1842" s="2">
        <v>34119.735999999997</v>
      </c>
      <c r="H1842" s="21">
        <f t="shared" si="28"/>
        <v>-2.7027027027027649E-3</v>
      </c>
      <c r="I1842" s="4"/>
      <c r="J1842" s="4"/>
      <c r="K1842" s="4"/>
    </row>
    <row r="1843" spans="2:11" ht="13.5" x14ac:dyDescent="0.35">
      <c r="B1843" s="3">
        <v>44692</v>
      </c>
      <c r="C1843" s="2">
        <v>3.6</v>
      </c>
      <c r="D1843" s="2">
        <v>3.6</v>
      </c>
      <c r="E1843" s="2">
        <v>3078</v>
      </c>
      <c r="F1843" s="2">
        <v>3.6280000000000001</v>
      </c>
      <c r="G1843" s="2">
        <v>11166.984</v>
      </c>
      <c r="H1843" s="21">
        <f t="shared" si="28"/>
        <v>-2.4390243902438987E-2</v>
      </c>
      <c r="I1843" s="4"/>
      <c r="J1843" s="4"/>
      <c r="K1843" s="4"/>
    </row>
    <row r="1844" spans="2:11" ht="13.5" x14ac:dyDescent="0.35">
      <c r="B1844" s="3">
        <v>44693</v>
      </c>
      <c r="C1844" s="2">
        <v>3.6</v>
      </c>
      <c r="D1844" s="2">
        <v>3.6</v>
      </c>
      <c r="E1844" s="2">
        <v>8811</v>
      </c>
      <c r="F1844" s="2">
        <v>3.5960000000000001</v>
      </c>
      <c r="G1844" s="2">
        <v>31684.356</v>
      </c>
      <c r="H1844" s="21">
        <f t="shared" si="28"/>
        <v>0</v>
      </c>
      <c r="I1844" s="4"/>
      <c r="J1844" s="4"/>
      <c r="K1844" s="4"/>
    </row>
    <row r="1845" spans="2:11" ht="13.5" x14ac:dyDescent="0.35">
      <c r="B1845" s="3">
        <v>44694</v>
      </c>
      <c r="C1845" s="2">
        <v>3.66</v>
      </c>
      <c r="D1845" s="2">
        <v>3.66</v>
      </c>
      <c r="E1845" s="2">
        <v>12169</v>
      </c>
      <c r="F1845" s="2">
        <v>3.625</v>
      </c>
      <c r="G1845" s="2">
        <v>44112.625</v>
      </c>
      <c r="H1845" s="21">
        <f t="shared" si="28"/>
        <v>1.666666666666668E-2</v>
      </c>
      <c r="I1845" s="4"/>
      <c r="J1845" s="4"/>
      <c r="K1845" s="4"/>
    </row>
    <row r="1846" spans="2:11" ht="13.5" x14ac:dyDescent="0.35">
      <c r="B1846" s="3">
        <v>44697</v>
      </c>
      <c r="C1846" s="2">
        <v>3.66</v>
      </c>
      <c r="D1846" s="2">
        <v>3.66</v>
      </c>
      <c r="E1846" s="2">
        <v>1781</v>
      </c>
      <c r="F1846" s="2">
        <v>3.6240000000000001</v>
      </c>
      <c r="G1846" s="2">
        <v>6454.3440000000001</v>
      </c>
      <c r="H1846" s="21">
        <f t="shared" si="28"/>
        <v>0</v>
      </c>
      <c r="I1846" s="4"/>
      <c r="J1846" s="4"/>
      <c r="K1846" s="4"/>
    </row>
    <row r="1847" spans="2:11" ht="13.5" x14ac:dyDescent="0.35">
      <c r="B1847" s="3">
        <v>44698</v>
      </c>
      <c r="C1847" s="2">
        <v>3.63</v>
      </c>
      <c r="D1847" s="2">
        <v>3.63</v>
      </c>
      <c r="E1847" s="2">
        <v>28504</v>
      </c>
      <c r="F1847" s="2">
        <v>3.5720000000000001</v>
      </c>
      <c r="G1847" s="2">
        <v>101816.288</v>
      </c>
      <c r="H1847" s="21">
        <f t="shared" si="28"/>
        <v>-8.1967213114754779E-3</v>
      </c>
      <c r="I1847" s="4"/>
      <c r="J1847" s="4"/>
      <c r="K1847" s="4"/>
    </row>
    <row r="1848" spans="2:11" ht="13.5" x14ac:dyDescent="0.35">
      <c r="B1848" s="3">
        <v>44699</v>
      </c>
      <c r="C1848" s="2">
        <v>3.6</v>
      </c>
      <c r="D1848" s="2">
        <v>3.6</v>
      </c>
      <c r="E1848" s="2">
        <v>3785</v>
      </c>
      <c r="F1848" s="2">
        <v>3.516</v>
      </c>
      <c r="G1848" s="2">
        <v>13308.06</v>
      </c>
      <c r="H1848" s="21">
        <f t="shared" si="28"/>
        <v>-8.2644628099173018E-3</v>
      </c>
      <c r="I1848" s="4"/>
      <c r="J1848" s="4"/>
      <c r="K1848" s="4"/>
    </row>
    <row r="1849" spans="2:11" ht="13.5" x14ac:dyDescent="0.35">
      <c r="B1849" s="3">
        <v>44700</v>
      </c>
      <c r="C1849" s="2">
        <v>3.62</v>
      </c>
      <c r="D1849" s="2">
        <v>3.62</v>
      </c>
      <c r="E1849" s="2">
        <v>2091</v>
      </c>
      <c r="F1849" s="2">
        <v>3.605</v>
      </c>
      <c r="G1849" s="2">
        <v>7538.0550000000003</v>
      </c>
      <c r="H1849" s="21">
        <f t="shared" si="28"/>
        <v>5.5555555555555601E-3</v>
      </c>
      <c r="I1849" s="4"/>
      <c r="J1849" s="4"/>
      <c r="K1849" s="4"/>
    </row>
    <row r="1850" spans="2:11" ht="13.5" x14ac:dyDescent="0.35">
      <c r="B1850" s="3">
        <v>44701</v>
      </c>
      <c r="C1850" s="2">
        <v>3.62</v>
      </c>
      <c r="D1850" s="2">
        <v>3.62</v>
      </c>
      <c r="E1850" s="2">
        <v>15115</v>
      </c>
      <c r="F1850" s="2">
        <v>3.6110000000000002</v>
      </c>
      <c r="G1850" s="2">
        <v>54580.264999999999</v>
      </c>
      <c r="H1850" s="21">
        <f t="shared" si="28"/>
        <v>0</v>
      </c>
      <c r="I1850" s="4"/>
      <c r="J1850" s="4"/>
      <c r="K1850" s="4"/>
    </row>
    <row r="1851" spans="2:11" ht="13.5" x14ac:dyDescent="0.35">
      <c r="B1851" s="3">
        <v>44704</v>
      </c>
      <c r="C1851" s="2">
        <v>3.52</v>
      </c>
      <c r="D1851" s="2">
        <v>3.52</v>
      </c>
      <c r="E1851" s="2">
        <v>7232</v>
      </c>
      <c r="F1851" s="2">
        <v>3.5510000000000002</v>
      </c>
      <c r="G1851" s="2">
        <v>25680.831999999999</v>
      </c>
      <c r="H1851" s="21">
        <f t="shared" si="28"/>
        <v>-2.7624309392265217E-2</v>
      </c>
      <c r="I1851" s="4"/>
      <c r="J1851" s="4"/>
      <c r="K1851" s="4"/>
    </row>
    <row r="1852" spans="2:11" ht="13.5" x14ac:dyDescent="0.35">
      <c r="B1852" s="3">
        <v>44705</v>
      </c>
      <c r="C1852" s="2">
        <v>3.63</v>
      </c>
      <c r="D1852" s="2">
        <v>3.63</v>
      </c>
      <c r="E1852" s="2">
        <v>12991</v>
      </c>
      <c r="F1852" s="2">
        <v>3.6120000000000001</v>
      </c>
      <c r="G1852" s="2">
        <v>46923.491999999998</v>
      </c>
      <c r="H1852" s="21">
        <f t="shared" si="28"/>
        <v>3.1249999999999965E-2</v>
      </c>
      <c r="I1852" s="4"/>
      <c r="J1852" s="4"/>
      <c r="K1852" s="4"/>
    </row>
    <row r="1853" spans="2:11" ht="13.5" x14ac:dyDescent="0.35">
      <c r="B1853" s="3">
        <v>44706</v>
      </c>
      <c r="C1853" s="2">
        <v>3.63</v>
      </c>
      <c r="D1853" s="2">
        <v>3.63</v>
      </c>
      <c r="E1853" s="2">
        <v>8160</v>
      </c>
      <c r="F1853" s="2">
        <v>3.5470000000000002</v>
      </c>
      <c r="G1853" s="2">
        <v>28943.52</v>
      </c>
      <c r="H1853" s="21">
        <f t="shared" si="28"/>
        <v>0</v>
      </c>
      <c r="I1853" s="4"/>
      <c r="J1853" s="4"/>
      <c r="K1853" s="4"/>
    </row>
    <row r="1854" spans="2:11" ht="13.5" x14ac:dyDescent="0.35">
      <c r="B1854" s="3">
        <v>44707</v>
      </c>
      <c r="C1854" s="2">
        <v>3.62</v>
      </c>
      <c r="D1854" s="2">
        <v>3.62</v>
      </c>
      <c r="E1854" s="2">
        <v>7838</v>
      </c>
      <c r="F1854" s="2">
        <v>3.6179999999999999</v>
      </c>
      <c r="G1854" s="2">
        <v>28357.883999999998</v>
      </c>
      <c r="H1854" s="21">
        <f t="shared" si="28"/>
        <v>-2.75482093663906E-3</v>
      </c>
      <c r="I1854" s="4"/>
      <c r="J1854" s="4"/>
      <c r="K1854" s="4"/>
    </row>
    <row r="1855" spans="2:11" ht="13.5" x14ac:dyDescent="0.35">
      <c r="B1855" s="3">
        <v>44708</v>
      </c>
      <c r="C1855" s="2">
        <v>3.6</v>
      </c>
      <c r="D1855" s="2">
        <v>3.6</v>
      </c>
      <c r="E1855" s="2">
        <v>9970</v>
      </c>
      <c r="F1855" s="2">
        <v>3.593</v>
      </c>
      <c r="G1855" s="2">
        <v>35822.21</v>
      </c>
      <c r="H1855" s="21">
        <f t="shared" si="28"/>
        <v>-5.5248618784530436E-3</v>
      </c>
      <c r="I1855" s="4"/>
      <c r="J1855" s="4"/>
      <c r="K1855" s="4"/>
    </row>
    <row r="1856" spans="2:11" ht="13.5" x14ac:dyDescent="0.35">
      <c r="B1856" s="3">
        <v>44711</v>
      </c>
      <c r="C1856" s="2">
        <v>3.7</v>
      </c>
      <c r="D1856" s="2">
        <v>3.7</v>
      </c>
      <c r="E1856" s="2">
        <v>97453</v>
      </c>
      <c r="F1856" s="2">
        <v>3.6840000000000002</v>
      </c>
      <c r="G1856" s="2">
        <v>359016.85200000001</v>
      </c>
      <c r="H1856" s="21">
        <f t="shared" si="28"/>
        <v>2.7777777777777801E-2</v>
      </c>
      <c r="I1856" s="4"/>
      <c r="J1856" s="4"/>
      <c r="K1856" s="4"/>
    </row>
    <row r="1857" spans="2:11" ht="13.5" x14ac:dyDescent="0.35">
      <c r="B1857" s="3">
        <v>44712</v>
      </c>
      <c r="C1857" s="2">
        <v>3.76</v>
      </c>
      <c r="D1857" s="2">
        <v>3.76</v>
      </c>
      <c r="E1857" s="2">
        <v>12996</v>
      </c>
      <c r="F1857" s="2">
        <v>3.7229999999999999</v>
      </c>
      <c r="G1857" s="2">
        <v>48384.108</v>
      </c>
      <c r="H1857" s="21">
        <f t="shared" si="28"/>
        <v>1.621621621621611E-2</v>
      </c>
      <c r="I1857" s="4"/>
      <c r="J1857" s="4"/>
      <c r="K1857" s="4"/>
    </row>
    <row r="1858" spans="2:11" ht="13.5" x14ac:dyDescent="0.35">
      <c r="B1858" s="3">
        <v>44713</v>
      </c>
      <c r="C1858" s="2">
        <v>3.8</v>
      </c>
      <c r="D1858" s="2">
        <v>3.8</v>
      </c>
      <c r="E1858" s="2">
        <v>16906</v>
      </c>
      <c r="F1858" s="2">
        <v>3.806</v>
      </c>
      <c r="G1858" s="2">
        <v>64344.235999999997</v>
      </c>
      <c r="H1858" s="21">
        <f t="shared" si="28"/>
        <v>1.0638297872340436E-2</v>
      </c>
      <c r="I1858" s="4"/>
      <c r="J1858" s="4"/>
      <c r="K1858" s="4"/>
    </row>
    <row r="1859" spans="2:11" ht="13.5" x14ac:dyDescent="0.35">
      <c r="B1859" s="3">
        <v>44714</v>
      </c>
      <c r="C1859" s="2">
        <v>3.82</v>
      </c>
      <c r="D1859" s="2">
        <v>3.82</v>
      </c>
      <c r="E1859" s="2">
        <v>15009</v>
      </c>
      <c r="F1859" s="2">
        <v>3.8079999999999998</v>
      </c>
      <c r="G1859" s="2">
        <v>57154.271999999997</v>
      </c>
      <c r="H1859" s="21">
        <f t="shared" si="28"/>
        <v>5.2631578947368472E-3</v>
      </c>
      <c r="I1859" s="4"/>
      <c r="J1859" s="4"/>
      <c r="K1859" s="4"/>
    </row>
    <row r="1860" spans="2:11" ht="13.5" x14ac:dyDescent="0.35">
      <c r="B1860" s="3">
        <v>44715</v>
      </c>
      <c r="C1860" s="2">
        <v>3.8</v>
      </c>
      <c r="D1860" s="2">
        <v>3.8</v>
      </c>
      <c r="E1860" s="2">
        <v>19790</v>
      </c>
      <c r="F1860" s="2">
        <v>3.802</v>
      </c>
      <c r="G1860" s="2">
        <v>75241.58</v>
      </c>
      <c r="H1860" s="21">
        <f t="shared" si="28"/>
        <v>-5.2356020942408424E-3</v>
      </c>
      <c r="I1860" s="4"/>
      <c r="J1860" s="4"/>
      <c r="K1860" s="4"/>
    </row>
    <row r="1861" spans="2:11" ht="13.5" x14ac:dyDescent="0.35">
      <c r="B1861" s="3">
        <v>44718</v>
      </c>
      <c r="C1861" s="2">
        <v>3.81</v>
      </c>
      <c r="D1861" s="2">
        <v>3.81</v>
      </c>
      <c r="E1861" s="2">
        <v>722</v>
      </c>
      <c r="F1861" s="2">
        <v>3.8</v>
      </c>
      <c r="G1861" s="2">
        <v>2743.6</v>
      </c>
      <c r="H1861" s="21">
        <f t="shared" si="28"/>
        <v>2.6315789473684821E-3</v>
      </c>
      <c r="I1861" s="4"/>
      <c r="J1861" s="4"/>
      <c r="K1861" s="4"/>
    </row>
    <row r="1862" spans="2:11" ht="13.5" x14ac:dyDescent="0.35">
      <c r="B1862" s="3">
        <v>44719</v>
      </c>
      <c r="C1862" s="2">
        <v>3.78</v>
      </c>
      <c r="D1862" s="2">
        <v>3.78</v>
      </c>
      <c r="E1862" s="2">
        <v>16491</v>
      </c>
      <c r="F1862" s="2">
        <v>3.7309999999999999</v>
      </c>
      <c r="G1862" s="2">
        <v>61527.921000000002</v>
      </c>
      <c r="H1862" s="21">
        <f t="shared" si="28"/>
        <v>-7.8740157480315619E-3</v>
      </c>
      <c r="I1862" s="4"/>
      <c r="J1862" s="4"/>
      <c r="K1862" s="4"/>
    </row>
    <row r="1863" spans="2:11" ht="13.5" x14ac:dyDescent="0.35">
      <c r="B1863" s="3">
        <v>44720</v>
      </c>
      <c r="C1863" s="2">
        <v>3.78</v>
      </c>
      <c r="D1863" s="2">
        <v>3.78</v>
      </c>
      <c r="E1863" s="2">
        <v>7059</v>
      </c>
      <c r="F1863" s="2">
        <v>3.7170000000000001</v>
      </c>
      <c r="G1863" s="2">
        <v>26238.303</v>
      </c>
      <c r="H1863" s="21">
        <f t="shared" ref="H1863:H1926" si="29">(D1863-D1862)/D1862</f>
        <v>0</v>
      </c>
      <c r="I1863" s="4"/>
      <c r="J1863" s="4"/>
      <c r="K1863" s="4"/>
    </row>
    <row r="1864" spans="2:11" ht="13.5" x14ac:dyDescent="0.35">
      <c r="B1864" s="3">
        <v>44721</v>
      </c>
      <c r="C1864" s="2">
        <v>3.78</v>
      </c>
      <c r="D1864" s="2">
        <v>3.78</v>
      </c>
      <c r="E1864" s="2">
        <v>18064</v>
      </c>
      <c r="F1864" s="2">
        <v>3.7250000000000001</v>
      </c>
      <c r="G1864" s="2">
        <v>67288.399999999994</v>
      </c>
      <c r="H1864" s="21">
        <f t="shared" si="29"/>
        <v>0</v>
      </c>
      <c r="I1864" s="4"/>
      <c r="J1864" s="4"/>
      <c r="K1864" s="4"/>
    </row>
    <row r="1865" spans="2:11" ht="13.5" x14ac:dyDescent="0.35">
      <c r="B1865" s="3">
        <v>44722</v>
      </c>
      <c r="C1865" s="2">
        <v>3.83</v>
      </c>
      <c r="D1865" s="2">
        <v>3.83</v>
      </c>
      <c r="E1865" s="2">
        <v>12443</v>
      </c>
      <c r="F1865" s="2">
        <v>3.7530000000000001</v>
      </c>
      <c r="G1865" s="2">
        <v>46698.578999999998</v>
      </c>
      <c r="H1865" s="21">
        <f t="shared" si="29"/>
        <v>1.3227513227513298E-2</v>
      </c>
      <c r="I1865" s="4"/>
      <c r="J1865" s="4"/>
      <c r="K1865" s="4"/>
    </row>
    <row r="1866" spans="2:11" ht="13.5" x14ac:dyDescent="0.35">
      <c r="B1866" s="3">
        <v>44725</v>
      </c>
      <c r="C1866" s="2">
        <v>3.83</v>
      </c>
      <c r="D1866" s="2">
        <v>3.83</v>
      </c>
      <c r="E1866" s="2">
        <v>8098</v>
      </c>
      <c r="F1866" s="2">
        <v>3.8149999999999999</v>
      </c>
      <c r="G1866" s="2">
        <v>30893.87</v>
      </c>
      <c r="H1866" s="21">
        <f t="shared" si="29"/>
        <v>0</v>
      </c>
      <c r="I1866" s="4"/>
      <c r="J1866" s="4"/>
      <c r="K1866" s="4"/>
    </row>
    <row r="1867" spans="2:11" ht="13.5" x14ac:dyDescent="0.35">
      <c r="B1867" s="3">
        <v>44726</v>
      </c>
      <c r="C1867" s="2">
        <v>3.85</v>
      </c>
      <c r="D1867" s="2">
        <v>3.85</v>
      </c>
      <c r="E1867" s="2">
        <v>10971</v>
      </c>
      <c r="F1867" s="2">
        <v>3.8159999999999998</v>
      </c>
      <c r="G1867" s="2">
        <v>41865.336000000003</v>
      </c>
      <c r="H1867" s="21">
        <f t="shared" si="29"/>
        <v>5.2219321148825109E-3</v>
      </c>
      <c r="I1867" s="4"/>
      <c r="J1867" s="4"/>
      <c r="K1867" s="4"/>
    </row>
    <row r="1868" spans="2:11" ht="13.5" x14ac:dyDescent="0.35">
      <c r="B1868" s="3">
        <v>44727</v>
      </c>
      <c r="C1868" s="2">
        <v>3.85</v>
      </c>
      <c r="D1868" s="2">
        <v>3.85</v>
      </c>
      <c r="E1868" s="2">
        <v>5774</v>
      </c>
      <c r="F1868" s="2">
        <v>3.8290000000000002</v>
      </c>
      <c r="G1868" s="2">
        <v>22108.646000000001</v>
      </c>
      <c r="H1868" s="21">
        <f t="shared" si="29"/>
        <v>0</v>
      </c>
      <c r="I1868" s="4"/>
      <c r="J1868" s="4"/>
      <c r="K1868" s="4"/>
    </row>
    <row r="1869" spans="2:11" ht="13.5" x14ac:dyDescent="0.35">
      <c r="B1869" s="3">
        <v>44728</v>
      </c>
      <c r="C1869" s="2">
        <v>3.91</v>
      </c>
      <c r="D1869" s="2">
        <v>3.91</v>
      </c>
      <c r="E1869" s="2">
        <v>38088</v>
      </c>
      <c r="F1869" s="2">
        <v>3.883</v>
      </c>
      <c r="G1869" s="2">
        <v>147895.704</v>
      </c>
      <c r="H1869" s="21">
        <f t="shared" si="29"/>
        <v>1.5584415584415598E-2</v>
      </c>
      <c r="I1869" s="4"/>
      <c r="J1869" s="4"/>
      <c r="K1869" s="4"/>
    </row>
    <row r="1870" spans="2:11" ht="13.5" x14ac:dyDescent="0.35">
      <c r="B1870" s="3">
        <v>44729</v>
      </c>
      <c r="C1870" s="2">
        <v>3.9</v>
      </c>
      <c r="D1870" s="2">
        <v>3.9</v>
      </c>
      <c r="E1870" s="2">
        <v>747</v>
      </c>
      <c r="F1870" s="2">
        <v>3.8719999999999999</v>
      </c>
      <c r="G1870" s="2">
        <v>2892.384</v>
      </c>
      <c r="H1870" s="21">
        <f t="shared" si="29"/>
        <v>-2.5575447570333068E-3</v>
      </c>
      <c r="I1870" s="4"/>
      <c r="J1870" s="4"/>
      <c r="K1870" s="4"/>
    </row>
    <row r="1871" spans="2:11" ht="13.5" x14ac:dyDescent="0.35">
      <c r="B1871" s="3">
        <v>44732</v>
      </c>
      <c r="C1871" s="2">
        <v>3.91</v>
      </c>
      <c r="D1871" s="2">
        <v>3.91</v>
      </c>
      <c r="E1871" s="2">
        <v>28302</v>
      </c>
      <c r="F1871" s="2">
        <v>3.9159999999999999</v>
      </c>
      <c r="G1871" s="2">
        <v>110830.632</v>
      </c>
      <c r="H1871" s="21">
        <f t="shared" si="29"/>
        <v>2.5641025641026235E-3</v>
      </c>
      <c r="I1871" s="4"/>
      <c r="J1871" s="4"/>
      <c r="K1871" s="4"/>
    </row>
    <row r="1872" spans="2:11" ht="13.5" x14ac:dyDescent="0.35">
      <c r="B1872" s="3">
        <v>44733</v>
      </c>
      <c r="C1872" s="2">
        <v>3.92</v>
      </c>
      <c r="D1872" s="2">
        <v>3.92</v>
      </c>
      <c r="E1872" s="2">
        <v>9580</v>
      </c>
      <c r="F1872" s="2">
        <v>3.9079999999999999</v>
      </c>
      <c r="G1872" s="2">
        <v>37438.639999999999</v>
      </c>
      <c r="H1872" s="21">
        <f t="shared" si="29"/>
        <v>2.5575447570331936E-3</v>
      </c>
      <c r="I1872" s="4"/>
      <c r="J1872" s="4"/>
      <c r="K1872" s="4"/>
    </row>
    <row r="1873" spans="2:11" ht="13.5" x14ac:dyDescent="0.35">
      <c r="B1873" s="3">
        <v>44734</v>
      </c>
      <c r="C1873" s="2">
        <v>3.97</v>
      </c>
      <c r="D1873" s="2">
        <v>3.97</v>
      </c>
      <c r="E1873" s="2">
        <v>5458</v>
      </c>
      <c r="F1873" s="2">
        <v>3.952</v>
      </c>
      <c r="G1873" s="2">
        <v>21570.016</v>
      </c>
      <c r="H1873" s="21">
        <f t="shared" si="29"/>
        <v>1.2755102040816394E-2</v>
      </c>
      <c r="I1873" s="4"/>
      <c r="J1873" s="4"/>
      <c r="K1873" s="4"/>
    </row>
    <row r="1874" spans="2:11" ht="13.5" x14ac:dyDescent="0.35">
      <c r="B1874" s="3">
        <v>44735</v>
      </c>
      <c r="C1874" s="2">
        <v>3.96</v>
      </c>
      <c r="D1874" s="2">
        <v>3.96</v>
      </c>
      <c r="E1874" s="2">
        <v>18575</v>
      </c>
      <c r="F1874" s="2">
        <v>3.968</v>
      </c>
      <c r="G1874" s="2">
        <v>73705.600000000006</v>
      </c>
      <c r="H1874" s="21">
        <f t="shared" si="29"/>
        <v>-2.5188916876574888E-3</v>
      </c>
      <c r="I1874" s="4"/>
      <c r="J1874" s="4"/>
      <c r="K1874" s="4"/>
    </row>
    <row r="1875" spans="2:11" ht="13.5" x14ac:dyDescent="0.35">
      <c r="B1875" s="3">
        <v>44736</v>
      </c>
      <c r="C1875" s="2">
        <v>3.81</v>
      </c>
      <c r="D1875" s="2">
        <v>3.81</v>
      </c>
      <c r="E1875" s="2">
        <v>20409</v>
      </c>
      <c r="F1875" s="2">
        <v>3.9049999999999998</v>
      </c>
      <c r="G1875" s="2">
        <v>79697.145000000004</v>
      </c>
      <c r="H1875" s="21">
        <f t="shared" si="29"/>
        <v>-3.7878787878787859E-2</v>
      </c>
      <c r="I1875" s="4"/>
      <c r="J1875" s="4"/>
      <c r="K1875" s="4"/>
    </row>
    <row r="1876" spans="2:11" ht="13.5" x14ac:dyDescent="0.35">
      <c r="B1876" s="3">
        <v>44739</v>
      </c>
      <c r="C1876" s="2">
        <v>3.99</v>
      </c>
      <c r="D1876" s="2">
        <v>3.99</v>
      </c>
      <c r="E1876" s="2">
        <v>18555</v>
      </c>
      <c r="F1876" s="2">
        <v>3.867</v>
      </c>
      <c r="G1876" s="2">
        <v>71752.184999999998</v>
      </c>
      <c r="H1876" s="21">
        <f t="shared" si="29"/>
        <v>4.7244094488189017E-2</v>
      </c>
      <c r="I1876" s="4"/>
      <c r="J1876" s="4"/>
      <c r="K1876" s="4"/>
    </row>
    <row r="1877" spans="2:11" ht="13.5" x14ac:dyDescent="0.35">
      <c r="B1877" s="3">
        <v>44740</v>
      </c>
      <c r="C1877" s="2">
        <v>3.95</v>
      </c>
      <c r="D1877" s="2">
        <v>3.95</v>
      </c>
      <c r="E1877" s="2">
        <v>3759</v>
      </c>
      <c r="F1877" s="2">
        <v>3.952</v>
      </c>
      <c r="G1877" s="2">
        <v>14855.567999999999</v>
      </c>
      <c r="H1877" s="21">
        <f t="shared" si="29"/>
        <v>-1.0025062656641612E-2</v>
      </c>
      <c r="I1877" s="4"/>
      <c r="J1877" s="4"/>
      <c r="K1877" s="4"/>
    </row>
    <row r="1878" spans="2:11" ht="13.5" x14ac:dyDescent="0.35">
      <c r="B1878" s="3">
        <v>44741</v>
      </c>
      <c r="C1878" s="2">
        <v>3.9</v>
      </c>
      <c r="D1878" s="2">
        <v>3.9</v>
      </c>
      <c r="E1878" s="2">
        <v>5500</v>
      </c>
      <c r="F1878" s="2">
        <v>3.895</v>
      </c>
      <c r="G1878" s="2">
        <v>21422.5</v>
      </c>
      <c r="H1878" s="21">
        <f t="shared" si="29"/>
        <v>-1.2658227848101333E-2</v>
      </c>
      <c r="I1878" s="4"/>
      <c r="J1878" s="4"/>
      <c r="K1878" s="4"/>
    </row>
    <row r="1879" spans="2:11" ht="13.5" x14ac:dyDescent="0.35">
      <c r="B1879" s="3">
        <v>44742</v>
      </c>
      <c r="C1879" s="2">
        <v>3.94</v>
      </c>
      <c r="D1879" s="2">
        <v>3.94</v>
      </c>
      <c r="E1879" s="2">
        <v>12007</v>
      </c>
      <c r="F1879" s="2">
        <v>3.8959999999999999</v>
      </c>
      <c r="G1879" s="2">
        <v>46779.271999999997</v>
      </c>
      <c r="H1879" s="21">
        <f t="shared" si="29"/>
        <v>1.0256410256410265E-2</v>
      </c>
      <c r="I1879" s="4"/>
      <c r="J1879" s="4"/>
      <c r="K1879" s="4"/>
    </row>
    <row r="1880" spans="2:11" ht="13.5" x14ac:dyDescent="0.35">
      <c r="B1880" s="3">
        <v>44743</v>
      </c>
      <c r="C1880" s="2">
        <v>3.94</v>
      </c>
      <c r="D1880" s="2">
        <v>3.94</v>
      </c>
      <c r="E1880" s="2">
        <v>0</v>
      </c>
      <c r="F1880" s="2">
        <v>0</v>
      </c>
      <c r="G1880" s="2">
        <v>0</v>
      </c>
      <c r="H1880" s="21">
        <f t="shared" si="29"/>
        <v>0</v>
      </c>
      <c r="I1880" s="4"/>
      <c r="J1880" s="4"/>
      <c r="K1880" s="4"/>
    </row>
    <row r="1881" spans="2:11" ht="13.5" x14ac:dyDescent="0.35">
      <c r="B1881" s="3">
        <v>44746</v>
      </c>
      <c r="C1881" s="2">
        <v>3.84</v>
      </c>
      <c r="D1881" s="2">
        <v>3.84</v>
      </c>
      <c r="E1881" s="2">
        <v>556</v>
      </c>
      <c r="F1881" s="2">
        <v>3.84</v>
      </c>
      <c r="G1881" s="2">
        <v>2135.04</v>
      </c>
      <c r="H1881" s="21">
        <f t="shared" si="29"/>
        <v>-2.5380710659898501E-2</v>
      </c>
      <c r="I1881" s="4"/>
      <c r="J1881" s="4"/>
      <c r="K1881" s="4"/>
    </row>
    <row r="1882" spans="2:11" ht="13.5" x14ac:dyDescent="0.35">
      <c r="B1882" s="3">
        <v>44747</v>
      </c>
      <c r="C1882" s="2">
        <v>3.9</v>
      </c>
      <c r="D1882" s="2">
        <v>3.9</v>
      </c>
      <c r="E1882" s="2">
        <v>6913</v>
      </c>
      <c r="F1882" s="2">
        <v>3.9</v>
      </c>
      <c r="G1882" s="2">
        <v>26960.7</v>
      </c>
      <c r="H1882" s="21">
        <f t="shared" si="29"/>
        <v>1.5625000000000014E-2</v>
      </c>
      <c r="I1882" s="4"/>
      <c r="J1882" s="4"/>
      <c r="K1882" s="4"/>
    </row>
    <row r="1883" spans="2:11" ht="13.5" x14ac:dyDescent="0.35">
      <c r="B1883" s="3">
        <v>44748</v>
      </c>
      <c r="C1883" s="2">
        <v>3.94</v>
      </c>
      <c r="D1883" s="2">
        <v>3.94</v>
      </c>
      <c r="E1883" s="2">
        <v>7719</v>
      </c>
      <c r="F1883" s="2">
        <v>3.9049999999999998</v>
      </c>
      <c r="G1883" s="2">
        <v>30142.695</v>
      </c>
      <c r="H1883" s="21">
        <f t="shared" si="29"/>
        <v>1.0256410256410265E-2</v>
      </c>
      <c r="I1883" s="4"/>
      <c r="J1883" s="4"/>
      <c r="K1883" s="4"/>
    </row>
    <row r="1884" spans="2:11" ht="13.5" x14ac:dyDescent="0.35">
      <c r="B1884" s="3">
        <v>44749</v>
      </c>
      <c r="C1884" s="2">
        <v>3.92</v>
      </c>
      <c r="D1884" s="2">
        <v>3.92</v>
      </c>
      <c r="E1884" s="2">
        <v>8256</v>
      </c>
      <c r="F1884" s="2">
        <v>3.9220000000000002</v>
      </c>
      <c r="G1884" s="2">
        <v>32380.031999999999</v>
      </c>
      <c r="H1884" s="21">
        <f t="shared" si="29"/>
        <v>-5.0761421319797002E-3</v>
      </c>
      <c r="I1884" s="4"/>
      <c r="J1884" s="4"/>
      <c r="K1884" s="4"/>
    </row>
    <row r="1885" spans="2:11" ht="13.5" x14ac:dyDescent="0.35">
      <c r="B1885" s="3">
        <v>44750</v>
      </c>
      <c r="C1885" s="2">
        <v>3.93</v>
      </c>
      <c r="D1885" s="2">
        <v>3.93</v>
      </c>
      <c r="E1885" s="2">
        <v>2500</v>
      </c>
      <c r="F1885" s="2">
        <v>3.927</v>
      </c>
      <c r="G1885" s="2">
        <v>9817.5</v>
      </c>
      <c r="H1885" s="21">
        <f t="shared" si="29"/>
        <v>2.5510204081633241E-3</v>
      </c>
      <c r="I1885" s="4"/>
      <c r="J1885" s="4"/>
      <c r="K1885" s="4"/>
    </row>
    <row r="1886" spans="2:11" ht="13.5" x14ac:dyDescent="0.35">
      <c r="B1886" s="3">
        <v>44753</v>
      </c>
      <c r="C1886" s="2">
        <v>3.91</v>
      </c>
      <c r="D1886" s="2">
        <v>3.91</v>
      </c>
      <c r="E1886" s="2">
        <v>4696</v>
      </c>
      <c r="F1886" s="2">
        <v>3.91</v>
      </c>
      <c r="G1886" s="2">
        <v>18361.36</v>
      </c>
      <c r="H1886" s="21">
        <f t="shared" si="29"/>
        <v>-5.0890585241730327E-3</v>
      </c>
      <c r="I1886" s="4"/>
      <c r="J1886" s="4"/>
      <c r="K1886" s="4"/>
    </row>
    <row r="1887" spans="2:11" ht="13.5" x14ac:dyDescent="0.35">
      <c r="B1887" s="3">
        <v>44754</v>
      </c>
      <c r="C1887" s="2">
        <v>3.91</v>
      </c>
      <c r="D1887" s="2">
        <v>3.91</v>
      </c>
      <c r="E1887" s="2">
        <v>4768</v>
      </c>
      <c r="F1887" s="2">
        <v>3.9049999999999998</v>
      </c>
      <c r="G1887" s="2">
        <v>18619.04</v>
      </c>
      <c r="H1887" s="21">
        <f t="shared" si="29"/>
        <v>0</v>
      </c>
      <c r="I1887" s="4"/>
      <c r="J1887" s="4"/>
      <c r="K1887" s="4"/>
    </row>
    <row r="1888" spans="2:11" ht="13.5" x14ac:dyDescent="0.35">
      <c r="B1888" s="3">
        <v>44755</v>
      </c>
      <c r="C1888" s="2">
        <v>3.94</v>
      </c>
      <c r="D1888" s="2">
        <v>3.94</v>
      </c>
      <c r="E1888" s="2">
        <v>7176</v>
      </c>
      <c r="F1888" s="2">
        <v>3.9390000000000001</v>
      </c>
      <c r="G1888" s="2">
        <v>28266.263999999999</v>
      </c>
      <c r="H1888" s="21">
        <f t="shared" si="29"/>
        <v>7.6726342710996941E-3</v>
      </c>
      <c r="I1888" s="4"/>
      <c r="J1888" s="4"/>
      <c r="K1888" s="4"/>
    </row>
    <row r="1889" spans="2:11" ht="13.5" x14ac:dyDescent="0.35">
      <c r="B1889" s="3">
        <v>44756</v>
      </c>
      <c r="C1889" s="2">
        <v>3.95</v>
      </c>
      <c r="D1889" s="2">
        <v>3.95</v>
      </c>
      <c r="E1889" s="2">
        <v>13603</v>
      </c>
      <c r="F1889" s="2">
        <v>3.95</v>
      </c>
      <c r="G1889" s="2">
        <v>53731.85</v>
      </c>
      <c r="H1889" s="21">
        <f t="shared" si="29"/>
        <v>2.5380710659899065E-3</v>
      </c>
      <c r="I1889" s="4"/>
      <c r="J1889" s="4"/>
      <c r="K1889" s="4"/>
    </row>
    <row r="1890" spans="2:11" ht="13.5" x14ac:dyDescent="0.35">
      <c r="B1890" s="3">
        <v>44757</v>
      </c>
      <c r="C1890" s="2">
        <v>3.91</v>
      </c>
      <c r="D1890" s="2">
        <v>3.91</v>
      </c>
      <c r="E1890" s="2">
        <v>3500</v>
      </c>
      <c r="F1890" s="2">
        <v>3.91</v>
      </c>
      <c r="G1890" s="2">
        <v>13685</v>
      </c>
      <c r="H1890" s="21">
        <f t="shared" si="29"/>
        <v>-1.0126582278481022E-2</v>
      </c>
      <c r="I1890" s="4"/>
      <c r="J1890" s="4"/>
      <c r="K1890" s="4"/>
    </row>
    <row r="1891" spans="2:11" ht="13.5" x14ac:dyDescent="0.35">
      <c r="B1891" s="3">
        <v>44760</v>
      </c>
      <c r="C1891" s="2">
        <v>3.94</v>
      </c>
      <c r="D1891" s="2">
        <v>3.94</v>
      </c>
      <c r="E1891" s="2">
        <v>2016</v>
      </c>
      <c r="F1891" s="2">
        <v>3.9409999999999998</v>
      </c>
      <c r="G1891" s="2">
        <v>7945.0559999999996</v>
      </c>
      <c r="H1891" s="21">
        <f t="shared" si="29"/>
        <v>7.6726342710996941E-3</v>
      </c>
      <c r="I1891" s="4"/>
      <c r="J1891" s="4"/>
      <c r="K1891" s="4"/>
    </row>
    <row r="1892" spans="2:11" ht="13.5" x14ac:dyDescent="0.35">
      <c r="B1892" s="3">
        <v>44761</v>
      </c>
      <c r="C1892" s="2">
        <v>3.94</v>
      </c>
      <c r="D1892" s="2">
        <v>3.94</v>
      </c>
      <c r="E1892" s="2">
        <v>500</v>
      </c>
      <c r="F1892" s="2">
        <v>3.94</v>
      </c>
      <c r="G1892" s="2">
        <v>1970</v>
      </c>
      <c r="H1892" s="21">
        <f t="shared" si="29"/>
        <v>0</v>
      </c>
      <c r="I1892" s="4"/>
      <c r="J1892" s="4"/>
      <c r="K1892" s="4"/>
    </row>
    <row r="1893" spans="2:11" ht="13.5" x14ac:dyDescent="0.35">
      <c r="B1893" s="3">
        <v>44762</v>
      </c>
      <c r="C1893" s="2">
        <v>3.91</v>
      </c>
      <c r="D1893" s="2">
        <v>3.91</v>
      </c>
      <c r="E1893" s="2">
        <v>3910</v>
      </c>
      <c r="F1893" s="2">
        <v>3.9159999999999999</v>
      </c>
      <c r="G1893" s="2">
        <v>15311.56</v>
      </c>
      <c r="H1893" s="21">
        <f t="shared" si="29"/>
        <v>-7.614213197969494E-3</v>
      </c>
      <c r="I1893" s="4"/>
      <c r="J1893" s="4"/>
      <c r="K1893" s="4"/>
    </row>
    <row r="1894" spans="2:11" ht="13.5" x14ac:dyDescent="0.35">
      <c r="B1894" s="3">
        <v>44763</v>
      </c>
      <c r="C1894" s="2">
        <v>3.92</v>
      </c>
      <c r="D1894" s="2">
        <v>3.92</v>
      </c>
      <c r="E1894" s="2">
        <v>5666</v>
      </c>
      <c r="F1894" s="2">
        <v>3.8740000000000001</v>
      </c>
      <c r="G1894" s="2">
        <v>21950.083999999999</v>
      </c>
      <c r="H1894" s="21">
        <f t="shared" si="29"/>
        <v>2.5575447570331936E-3</v>
      </c>
      <c r="I1894" s="4"/>
      <c r="J1894" s="4"/>
      <c r="K1894" s="4"/>
    </row>
    <row r="1895" spans="2:11" ht="13.5" x14ac:dyDescent="0.35">
      <c r="B1895" s="3">
        <v>44764</v>
      </c>
      <c r="C1895" s="2">
        <v>3.89</v>
      </c>
      <c r="D1895" s="2">
        <v>3.89</v>
      </c>
      <c r="E1895" s="2">
        <v>14101</v>
      </c>
      <c r="F1895" s="2">
        <v>3.8540000000000001</v>
      </c>
      <c r="G1895" s="2">
        <v>54345.254000000001</v>
      </c>
      <c r="H1895" s="21">
        <f t="shared" si="29"/>
        <v>-7.6530612244897463E-3</v>
      </c>
      <c r="I1895" s="4"/>
      <c r="J1895" s="4"/>
      <c r="K1895" s="4"/>
    </row>
    <row r="1896" spans="2:11" ht="13.5" x14ac:dyDescent="0.35">
      <c r="B1896" s="3">
        <v>44768</v>
      </c>
      <c r="C1896" s="2">
        <v>3.9</v>
      </c>
      <c r="D1896" s="2">
        <v>3.9</v>
      </c>
      <c r="E1896" s="2">
        <v>1504</v>
      </c>
      <c r="F1896" s="2">
        <v>3.8</v>
      </c>
      <c r="G1896" s="2">
        <v>5715.2</v>
      </c>
      <c r="H1896" s="21">
        <f t="shared" si="29"/>
        <v>2.5706940874035441E-3</v>
      </c>
      <c r="I1896" s="4"/>
      <c r="J1896" s="4"/>
      <c r="K1896" s="4"/>
    </row>
    <row r="1897" spans="2:11" ht="13.5" x14ac:dyDescent="0.35">
      <c r="B1897" s="3">
        <v>44769</v>
      </c>
      <c r="C1897" s="2">
        <v>3.86</v>
      </c>
      <c r="D1897" s="2">
        <v>3.86</v>
      </c>
      <c r="E1897" s="2">
        <v>4865</v>
      </c>
      <c r="F1897" s="2">
        <v>3.8239999999999998</v>
      </c>
      <c r="G1897" s="2">
        <v>18603.759999999998</v>
      </c>
      <c r="H1897" s="21">
        <f t="shared" si="29"/>
        <v>-1.0256410256410265E-2</v>
      </c>
      <c r="I1897" s="4"/>
      <c r="J1897" s="4"/>
      <c r="K1897" s="4"/>
    </row>
    <row r="1898" spans="2:11" ht="13.5" x14ac:dyDescent="0.35">
      <c r="B1898" s="3">
        <v>44770</v>
      </c>
      <c r="C1898" s="2">
        <v>3.84</v>
      </c>
      <c r="D1898" s="2">
        <v>3.84</v>
      </c>
      <c r="E1898" s="2">
        <v>4500</v>
      </c>
      <c r="F1898" s="2">
        <v>3.7970000000000002</v>
      </c>
      <c r="G1898" s="2">
        <v>17086.5</v>
      </c>
      <c r="H1898" s="21">
        <f t="shared" si="29"/>
        <v>-5.1813471502590719E-3</v>
      </c>
      <c r="I1898" s="4"/>
      <c r="J1898" s="4"/>
      <c r="K1898" s="4"/>
    </row>
    <row r="1899" spans="2:11" ht="13.5" x14ac:dyDescent="0.35">
      <c r="B1899" s="3">
        <v>44771</v>
      </c>
      <c r="C1899" s="2">
        <v>3.83</v>
      </c>
      <c r="D1899" s="2">
        <v>3.83</v>
      </c>
      <c r="E1899" s="2">
        <v>3330</v>
      </c>
      <c r="F1899" s="2">
        <v>3.8050000000000002</v>
      </c>
      <c r="G1899" s="2">
        <v>12670.65</v>
      </c>
      <c r="H1899" s="21">
        <f t="shared" si="29"/>
        <v>-2.6041666666666114E-3</v>
      </c>
      <c r="I1899" s="4"/>
      <c r="J1899" s="4"/>
      <c r="K1899" s="4"/>
    </row>
    <row r="1900" spans="2:11" ht="13.5" x14ac:dyDescent="0.35">
      <c r="B1900" s="3">
        <v>44774</v>
      </c>
      <c r="C1900" s="2">
        <v>3.77</v>
      </c>
      <c r="D1900" s="2">
        <v>3.77</v>
      </c>
      <c r="E1900" s="2">
        <v>450</v>
      </c>
      <c r="F1900" s="2">
        <v>3.77</v>
      </c>
      <c r="G1900" s="2">
        <v>1696.5</v>
      </c>
      <c r="H1900" s="21">
        <f t="shared" si="29"/>
        <v>-1.5665796344647532E-2</v>
      </c>
      <c r="I1900" s="4"/>
      <c r="J1900" s="4"/>
      <c r="K1900" s="4"/>
    </row>
    <row r="1901" spans="2:11" ht="13.5" x14ac:dyDescent="0.35">
      <c r="B1901" s="3">
        <v>44775</v>
      </c>
      <c r="C1901" s="2">
        <v>3.83</v>
      </c>
      <c r="D1901" s="2">
        <v>3.83</v>
      </c>
      <c r="E1901" s="2">
        <v>1849</v>
      </c>
      <c r="F1901" s="2">
        <v>3.7509999999999999</v>
      </c>
      <c r="G1901" s="2">
        <v>6935.5990000000002</v>
      </c>
      <c r="H1901" s="21">
        <f t="shared" si="29"/>
        <v>1.5915119363395239E-2</v>
      </c>
      <c r="I1901" s="4"/>
      <c r="J1901" s="4"/>
      <c r="K1901" s="4"/>
    </row>
    <row r="1902" spans="2:11" ht="13.5" x14ac:dyDescent="0.35">
      <c r="B1902" s="3">
        <v>44776</v>
      </c>
      <c r="C1902" s="2">
        <v>3.83</v>
      </c>
      <c r="D1902" s="2">
        <v>3.83</v>
      </c>
      <c r="E1902" s="2">
        <v>1500</v>
      </c>
      <c r="F1902" s="2">
        <v>3.827</v>
      </c>
      <c r="G1902" s="2">
        <v>5740.5</v>
      </c>
      <c r="H1902" s="21">
        <f t="shared" si="29"/>
        <v>0</v>
      </c>
      <c r="I1902" s="4"/>
      <c r="J1902" s="4"/>
      <c r="K1902" s="4"/>
    </row>
    <row r="1903" spans="2:11" ht="13.5" x14ac:dyDescent="0.35">
      <c r="B1903" s="3">
        <v>44777</v>
      </c>
      <c r="C1903" s="2">
        <v>3.83</v>
      </c>
      <c r="D1903" s="2">
        <v>3.83</v>
      </c>
      <c r="E1903" s="2">
        <v>0</v>
      </c>
      <c r="F1903" s="2">
        <v>0</v>
      </c>
      <c r="G1903" s="2">
        <v>0</v>
      </c>
      <c r="H1903" s="21">
        <f t="shared" si="29"/>
        <v>0</v>
      </c>
      <c r="I1903" s="4"/>
      <c r="J1903" s="4"/>
      <c r="K1903" s="4"/>
    </row>
    <row r="1904" spans="2:11" ht="13.5" x14ac:dyDescent="0.35">
      <c r="B1904" s="3">
        <v>44778</v>
      </c>
      <c r="C1904" s="2">
        <v>3.78</v>
      </c>
      <c r="D1904" s="2">
        <v>3.78</v>
      </c>
      <c r="E1904" s="2">
        <v>7597</v>
      </c>
      <c r="F1904" s="2">
        <v>3.7879999999999998</v>
      </c>
      <c r="G1904" s="2">
        <v>28777.436000000002</v>
      </c>
      <c r="H1904" s="21">
        <f t="shared" si="29"/>
        <v>-1.3054830287206335E-2</v>
      </c>
      <c r="I1904" s="4"/>
      <c r="J1904" s="4"/>
      <c r="K1904" s="4"/>
    </row>
    <row r="1905" spans="2:11" ht="13.5" x14ac:dyDescent="0.35">
      <c r="B1905" s="3">
        <v>44781</v>
      </c>
      <c r="C1905" s="2">
        <v>3.8</v>
      </c>
      <c r="D1905" s="2">
        <v>3.8</v>
      </c>
      <c r="E1905" s="2">
        <v>3197</v>
      </c>
      <c r="F1905" s="2">
        <v>3.7970000000000002</v>
      </c>
      <c r="G1905" s="2">
        <v>12139.009</v>
      </c>
      <c r="H1905" s="21">
        <f t="shared" si="29"/>
        <v>5.2910052910052959E-3</v>
      </c>
      <c r="I1905" s="4"/>
      <c r="J1905" s="4"/>
      <c r="K1905" s="4"/>
    </row>
    <row r="1906" spans="2:11" ht="13.5" x14ac:dyDescent="0.35">
      <c r="B1906" s="3">
        <v>44782</v>
      </c>
      <c r="C1906" s="2">
        <v>3.83</v>
      </c>
      <c r="D1906" s="2">
        <v>3.83</v>
      </c>
      <c r="E1906" s="2">
        <v>4343</v>
      </c>
      <c r="F1906" s="2">
        <v>3.835</v>
      </c>
      <c r="G1906" s="2">
        <v>16655.404999999999</v>
      </c>
      <c r="H1906" s="21">
        <f t="shared" si="29"/>
        <v>7.8947368421053293E-3</v>
      </c>
      <c r="I1906" s="4"/>
      <c r="J1906" s="4"/>
      <c r="K1906" s="4"/>
    </row>
    <row r="1907" spans="2:11" ht="13.5" x14ac:dyDescent="0.35">
      <c r="B1907" s="3">
        <v>44783</v>
      </c>
      <c r="C1907" s="2">
        <v>3.85</v>
      </c>
      <c r="D1907" s="2">
        <v>3.85</v>
      </c>
      <c r="E1907" s="2">
        <v>66742</v>
      </c>
      <c r="F1907" s="2">
        <v>3.8479999999999999</v>
      </c>
      <c r="G1907" s="2">
        <v>256823.21599999999</v>
      </c>
      <c r="H1907" s="21">
        <f t="shared" si="29"/>
        <v>5.2219321148825109E-3</v>
      </c>
      <c r="I1907" s="4"/>
      <c r="J1907" s="4"/>
      <c r="K1907" s="4"/>
    </row>
    <row r="1908" spans="2:11" ht="13.5" x14ac:dyDescent="0.35">
      <c r="B1908" s="3">
        <v>44784</v>
      </c>
      <c r="C1908" s="2">
        <v>3.87</v>
      </c>
      <c r="D1908" s="2">
        <v>3.87</v>
      </c>
      <c r="E1908" s="2">
        <v>9599</v>
      </c>
      <c r="F1908" s="2">
        <v>3.859</v>
      </c>
      <c r="G1908" s="2">
        <v>37042.540999999997</v>
      </c>
      <c r="H1908" s="21">
        <f t="shared" si="29"/>
        <v>5.1948051948051991E-3</v>
      </c>
      <c r="I1908" s="4"/>
      <c r="J1908" s="4"/>
      <c r="K1908" s="4"/>
    </row>
    <row r="1909" spans="2:11" ht="13.5" x14ac:dyDescent="0.35">
      <c r="B1909" s="3">
        <v>44785</v>
      </c>
      <c r="C1909" s="2">
        <v>3.85</v>
      </c>
      <c r="D1909" s="2">
        <v>3.85</v>
      </c>
      <c r="E1909" s="2">
        <v>32771</v>
      </c>
      <c r="F1909" s="2">
        <v>3.85</v>
      </c>
      <c r="G1909" s="2">
        <v>126168.35</v>
      </c>
      <c r="H1909" s="21">
        <f t="shared" si="29"/>
        <v>-5.1679586563307539E-3</v>
      </c>
      <c r="I1909" s="4"/>
      <c r="J1909" s="4"/>
      <c r="K1909" s="4"/>
    </row>
    <row r="1910" spans="2:11" ht="13.5" x14ac:dyDescent="0.35">
      <c r="B1910" s="3">
        <v>44788</v>
      </c>
      <c r="C1910" s="2">
        <v>3.9</v>
      </c>
      <c r="D1910" s="2">
        <v>3.9</v>
      </c>
      <c r="E1910" s="2">
        <v>9504</v>
      </c>
      <c r="F1910" s="2">
        <v>3.8650000000000002</v>
      </c>
      <c r="G1910" s="2">
        <v>36732.959999999999</v>
      </c>
      <c r="H1910" s="21">
        <f t="shared" si="29"/>
        <v>1.2987012987012941E-2</v>
      </c>
      <c r="I1910" s="4"/>
      <c r="J1910" s="4"/>
      <c r="K1910" s="4"/>
    </row>
    <row r="1911" spans="2:11" ht="13.5" x14ac:dyDescent="0.35">
      <c r="B1911" s="3">
        <v>44789</v>
      </c>
      <c r="C1911" s="2">
        <v>4</v>
      </c>
      <c r="D1911" s="2">
        <v>4</v>
      </c>
      <c r="E1911" s="2">
        <v>55588</v>
      </c>
      <c r="F1911" s="2">
        <v>3.9620000000000002</v>
      </c>
      <c r="G1911" s="2">
        <v>220239.65599999999</v>
      </c>
      <c r="H1911" s="21">
        <f t="shared" si="29"/>
        <v>2.5641025641025664E-2</v>
      </c>
      <c r="I1911" s="4"/>
      <c r="J1911" s="4"/>
      <c r="K1911" s="4"/>
    </row>
    <row r="1912" spans="2:11" ht="13.5" x14ac:dyDescent="0.35">
      <c r="B1912" s="3">
        <v>44790</v>
      </c>
      <c r="C1912" s="2">
        <v>4.09</v>
      </c>
      <c r="D1912" s="2">
        <v>4.09</v>
      </c>
      <c r="E1912" s="2">
        <v>23811</v>
      </c>
      <c r="F1912" s="2">
        <v>4.016</v>
      </c>
      <c r="G1912" s="2">
        <v>95624.975999999995</v>
      </c>
      <c r="H1912" s="21">
        <f t="shared" si="29"/>
        <v>2.2499999999999964E-2</v>
      </c>
      <c r="I1912" s="4"/>
      <c r="J1912" s="4"/>
      <c r="K1912" s="4"/>
    </row>
    <row r="1913" spans="2:11" ht="13.5" x14ac:dyDescent="0.35">
      <c r="B1913" s="3">
        <v>44791</v>
      </c>
      <c r="C1913" s="2">
        <v>4.2</v>
      </c>
      <c r="D1913" s="2">
        <v>4.2</v>
      </c>
      <c r="E1913" s="2">
        <v>145334</v>
      </c>
      <c r="F1913" s="2">
        <v>4.1239999999999997</v>
      </c>
      <c r="G1913" s="2">
        <v>599357.41599999997</v>
      </c>
      <c r="H1913" s="21">
        <f t="shared" si="29"/>
        <v>2.689486552567245E-2</v>
      </c>
      <c r="I1913" s="4"/>
      <c r="J1913" s="4"/>
      <c r="K1913" s="4"/>
    </row>
    <row r="1914" spans="2:11" ht="13.5" x14ac:dyDescent="0.35">
      <c r="B1914" s="3">
        <v>44792</v>
      </c>
      <c r="C1914" s="2">
        <v>4.3</v>
      </c>
      <c r="D1914" s="2">
        <v>4.3</v>
      </c>
      <c r="E1914" s="2">
        <v>12314</v>
      </c>
      <c r="F1914" s="2">
        <v>4.2460000000000004</v>
      </c>
      <c r="G1914" s="2">
        <v>52285.243999999999</v>
      </c>
      <c r="H1914" s="21">
        <f t="shared" si="29"/>
        <v>2.3809523809523725E-2</v>
      </c>
      <c r="I1914" s="4"/>
      <c r="J1914" s="4"/>
      <c r="K1914" s="4"/>
    </row>
    <row r="1915" spans="2:11" ht="13.5" x14ac:dyDescent="0.35">
      <c r="B1915" s="3">
        <v>44795</v>
      </c>
      <c r="C1915" s="2">
        <v>4.2</v>
      </c>
      <c r="D1915" s="2">
        <v>4.2</v>
      </c>
      <c r="E1915" s="2">
        <v>4919</v>
      </c>
      <c r="F1915" s="2">
        <v>4.1580000000000004</v>
      </c>
      <c r="G1915" s="2">
        <v>20453.202000000001</v>
      </c>
      <c r="H1915" s="21">
        <f t="shared" si="29"/>
        <v>-2.3255813953488292E-2</v>
      </c>
      <c r="I1915" s="4"/>
      <c r="J1915" s="4"/>
      <c r="K1915" s="4"/>
    </row>
    <row r="1916" spans="2:11" ht="13.5" x14ac:dyDescent="0.35">
      <c r="B1916" s="3">
        <v>44796</v>
      </c>
      <c r="C1916" s="2">
        <v>4.1399999999999997</v>
      </c>
      <c r="D1916" s="2">
        <v>4.1399999999999997</v>
      </c>
      <c r="E1916" s="2">
        <v>36993</v>
      </c>
      <c r="F1916" s="2">
        <v>4.1109999999999998</v>
      </c>
      <c r="G1916" s="2">
        <v>152078.223</v>
      </c>
      <c r="H1916" s="21">
        <f t="shared" si="29"/>
        <v>-1.4285714285714403E-2</v>
      </c>
      <c r="I1916" s="4"/>
      <c r="J1916" s="4"/>
      <c r="K1916" s="4"/>
    </row>
    <row r="1917" spans="2:11" ht="13.5" x14ac:dyDescent="0.35">
      <c r="B1917" s="3">
        <v>44797</v>
      </c>
      <c r="C1917" s="2">
        <v>4.0999999999999996</v>
      </c>
      <c r="D1917" s="2">
        <v>4.0999999999999996</v>
      </c>
      <c r="E1917" s="2">
        <v>13925</v>
      </c>
      <c r="F1917" s="2">
        <v>4.0259999999999998</v>
      </c>
      <c r="G1917" s="2">
        <v>56062.05</v>
      </c>
      <c r="H1917" s="21">
        <f t="shared" si="29"/>
        <v>-9.6618357487922805E-3</v>
      </c>
      <c r="I1917" s="4"/>
      <c r="J1917" s="4"/>
      <c r="K1917" s="4"/>
    </row>
    <row r="1918" spans="2:11" ht="13.5" x14ac:dyDescent="0.35">
      <c r="B1918" s="3">
        <v>44798</v>
      </c>
      <c r="C1918" s="2">
        <v>4.0999999999999996</v>
      </c>
      <c r="D1918" s="2">
        <v>4.0999999999999996</v>
      </c>
      <c r="E1918" s="2">
        <v>9539</v>
      </c>
      <c r="F1918" s="2">
        <v>4.0999999999999996</v>
      </c>
      <c r="G1918" s="2">
        <v>39109.9</v>
      </c>
      <c r="H1918" s="21">
        <f t="shared" si="29"/>
        <v>0</v>
      </c>
      <c r="I1918" s="4"/>
      <c r="J1918" s="4"/>
      <c r="K1918" s="4"/>
    </row>
    <row r="1919" spans="2:11" ht="13.5" x14ac:dyDescent="0.35">
      <c r="B1919" s="3">
        <v>44799</v>
      </c>
      <c r="C1919" s="2">
        <v>4.0999999999999996</v>
      </c>
      <c r="D1919" s="2">
        <v>4.0999999999999996</v>
      </c>
      <c r="E1919" s="2">
        <v>2088</v>
      </c>
      <c r="F1919" s="2">
        <v>4.0839999999999996</v>
      </c>
      <c r="G1919" s="2">
        <v>8527.3919999999998</v>
      </c>
      <c r="H1919" s="21">
        <f t="shared" si="29"/>
        <v>0</v>
      </c>
      <c r="I1919" s="4"/>
      <c r="J1919" s="4"/>
      <c r="K1919" s="4"/>
    </row>
    <row r="1920" spans="2:11" ht="13.5" x14ac:dyDescent="0.35">
      <c r="B1920" s="3">
        <v>44802</v>
      </c>
      <c r="C1920" s="2">
        <v>4.09</v>
      </c>
      <c r="D1920" s="2">
        <v>4.09</v>
      </c>
      <c r="E1920" s="2">
        <v>8299</v>
      </c>
      <c r="F1920" s="2">
        <v>4.0549999999999997</v>
      </c>
      <c r="G1920" s="2">
        <v>33652.445</v>
      </c>
      <c r="H1920" s="21">
        <f t="shared" si="29"/>
        <v>-2.4390243902438508E-3</v>
      </c>
      <c r="I1920" s="4"/>
      <c r="J1920" s="4"/>
      <c r="K1920" s="4"/>
    </row>
    <row r="1921" spans="2:11" ht="13.5" x14ac:dyDescent="0.35">
      <c r="B1921" s="3">
        <v>44803</v>
      </c>
      <c r="C1921" s="2">
        <v>4.1900000000000004</v>
      </c>
      <c r="D1921" s="2">
        <v>4.1900000000000004</v>
      </c>
      <c r="E1921" s="2">
        <v>24647</v>
      </c>
      <c r="F1921" s="2">
        <v>4.1120000000000001</v>
      </c>
      <c r="G1921" s="2">
        <v>101348.46400000001</v>
      </c>
      <c r="H1921" s="21">
        <f t="shared" si="29"/>
        <v>2.4449877750611377E-2</v>
      </c>
      <c r="I1921" s="4"/>
      <c r="J1921" s="4"/>
      <c r="K1921" s="4"/>
    </row>
    <row r="1922" spans="2:11" ht="13.5" x14ac:dyDescent="0.35">
      <c r="B1922" s="3">
        <v>44804</v>
      </c>
      <c r="C1922" s="2">
        <v>4.24</v>
      </c>
      <c r="D1922" s="2">
        <v>4.24</v>
      </c>
      <c r="E1922" s="2">
        <v>61400</v>
      </c>
      <c r="F1922" s="2">
        <v>4.2110000000000003</v>
      </c>
      <c r="G1922" s="2">
        <v>258555.4</v>
      </c>
      <c r="H1922" s="21">
        <f t="shared" si="29"/>
        <v>1.1933174224343632E-2</v>
      </c>
      <c r="I1922" s="4"/>
      <c r="J1922" s="4"/>
      <c r="K1922" s="4"/>
    </row>
    <row r="1923" spans="2:11" ht="13.5" x14ac:dyDescent="0.35">
      <c r="B1923" s="3">
        <v>44805</v>
      </c>
      <c r="C1923" s="2">
        <v>4.42</v>
      </c>
      <c r="D1923" s="2">
        <v>4.42</v>
      </c>
      <c r="E1923" s="2">
        <v>26532</v>
      </c>
      <c r="F1923" s="2">
        <v>4.2880000000000003</v>
      </c>
      <c r="G1923" s="2">
        <v>113769.216</v>
      </c>
      <c r="H1923" s="21">
        <f t="shared" si="29"/>
        <v>4.2452830188679173E-2</v>
      </c>
      <c r="I1923" s="4"/>
      <c r="J1923" s="4"/>
      <c r="K1923" s="4"/>
    </row>
    <row r="1924" spans="2:11" ht="13.5" x14ac:dyDescent="0.35">
      <c r="B1924" s="3">
        <v>44806</v>
      </c>
      <c r="C1924" s="2">
        <v>4.38</v>
      </c>
      <c r="D1924" s="2">
        <v>4.38</v>
      </c>
      <c r="E1924" s="2">
        <v>32724</v>
      </c>
      <c r="F1924" s="2">
        <v>4.3719999999999999</v>
      </c>
      <c r="G1924" s="2">
        <v>143069.32800000001</v>
      </c>
      <c r="H1924" s="21">
        <f t="shared" si="29"/>
        <v>-9.0497737556561163E-3</v>
      </c>
      <c r="I1924" s="4"/>
      <c r="J1924" s="4"/>
      <c r="K1924" s="4"/>
    </row>
    <row r="1925" spans="2:11" ht="13.5" x14ac:dyDescent="0.35">
      <c r="B1925" s="3">
        <v>44809</v>
      </c>
      <c r="C1925" s="2">
        <v>4.32</v>
      </c>
      <c r="D1925" s="2">
        <v>4.32</v>
      </c>
      <c r="E1925" s="2">
        <v>5292</v>
      </c>
      <c r="F1925" s="2">
        <v>4.3230000000000004</v>
      </c>
      <c r="G1925" s="2">
        <v>22877.315999999999</v>
      </c>
      <c r="H1925" s="21">
        <f t="shared" si="29"/>
        <v>-1.3698630136986212E-2</v>
      </c>
      <c r="I1925" s="4"/>
      <c r="J1925" s="4"/>
      <c r="K1925" s="4"/>
    </row>
    <row r="1926" spans="2:11" ht="13.5" x14ac:dyDescent="0.35">
      <c r="B1926" s="3">
        <v>44810</v>
      </c>
      <c r="C1926" s="2">
        <v>4.32</v>
      </c>
      <c r="D1926" s="2">
        <v>4.32</v>
      </c>
      <c r="E1926" s="2">
        <v>1255</v>
      </c>
      <c r="F1926" s="2">
        <v>4.3099999999999996</v>
      </c>
      <c r="G1926" s="2">
        <v>5409.05</v>
      </c>
      <c r="H1926" s="21">
        <f t="shared" si="29"/>
        <v>0</v>
      </c>
      <c r="I1926" s="4"/>
      <c r="J1926" s="4"/>
      <c r="K1926" s="4"/>
    </row>
    <row r="1927" spans="2:11" ht="13.5" x14ac:dyDescent="0.35">
      <c r="B1927" s="3">
        <v>44811</v>
      </c>
      <c r="C1927" s="2">
        <v>4.3899999999999997</v>
      </c>
      <c r="D1927" s="2">
        <v>4.3899999999999997</v>
      </c>
      <c r="E1927" s="2">
        <v>4340</v>
      </c>
      <c r="F1927" s="2">
        <v>4.3360000000000003</v>
      </c>
      <c r="G1927" s="2">
        <v>18818.240000000002</v>
      </c>
      <c r="H1927" s="21">
        <f t="shared" ref="H1927:H1990" si="30">(D1927-D1926)/D1926</f>
        <v>1.6203703703703564E-2</v>
      </c>
      <c r="I1927" s="4"/>
      <c r="J1927" s="4"/>
      <c r="K1927" s="4"/>
    </row>
    <row r="1928" spans="2:11" ht="13.5" x14ac:dyDescent="0.35">
      <c r="B1928" s="3">
        <v>44812</v>
      </c>
      <c r="C1928" s="2">
        <v>4.32</v>
      </c>
      <c r="D1928" s="2">
        <v>4.32</v>
      </c>
      <c r="E1928" s="2">
        <v>3145</v>
      </c>
      <c r="F1928" s="2">
        <v>4.32</v>
      </c>
      <c r="G1928" s="2">
        <v>13586.4</v>
      </c>
      <c r="H1928" s="21">
        <f t="shared" si="30"/>
        <v>-1.5945330296127425E-2</v>
      </c>
      <c r="I1928" s="4"/>
      <c r="J1928" s="4"/>
      <c r="K1928" s="4"/>
    </row>
    <row r="1929" spans="2:11" ht="13.5" x14ac:dyDescent="0.35">
      <c r="B1929" s="3">
        <v>44813</v>
      </c>
      <c r="C1929" s="2">
        <v>4.3</v>
      </c>
      <c r="D1929" s="2">
        <v>4.3</v>
      </c>
      <c r="E1929" s="2">
        <v>13153</v>
      </c>
      <c r="F1929" s="2">
        <v>4.2809999999999997</v>
      </c>
      <c r="G1929" s="2">
        <v>56307.993000000002</v>
      </c>
      <c r="H1929" s="21">
        <f t="shared" si="30"/>
        <v>-4.6296296296297361E-3</v>
      </c>
      <c r="I1929" s="4"/>
      <c r="J1929" s="4"/>
      <c r="K1929" s="4"/>
    </row>
    <row r="1930" spans="2:11" ht="13.5" x14ac:dyDescent="0.35">
      <c r="B1930" s="3">
        <v>44816</v>
      </c>
      <c r="C1930" s="2">
        <v>4.28</v>
      </c>
      <c r="D1930" s="2">
        <v>4.28</v>
      </c>
      <c r="E1930" s="2">
        <v>16493</v>
      </c>
      <c r="F1930" s="2">
        <v>4.1989999999999998</v>
      </c>
      <c r="G1930" s="2">
        <v>69254.107000000004</v>
      </c>
      <c r="H1930" s="21">
        <f t="shared" si="30"/>
        <v>-4.6511627906975755E-3</v>
      </c>
      <c r="I1930" s="4"/>
      <c r="J1930" s="4"/>
      <c r="K1930" s="4"/>
    </row>
    <row r="1931" spans="2:11" ht="13.5" x14ac:dyDescent="0.35">
      <c r="B1931" s="3">
        <v>44817</v>
      </c>
      <c r="C1931" s="2">
        <v>4.2</v>
      </c>
      <c r="D1931" s="2">
        <v>4.2</v>
      </c>
      <c r="E1931" s="2">
        <v>10067</v>
      </c>
      <c r="F1931" s="2">
        <v>4.2050000000000001</v>
      </c>
      <c r="G1931" s="2">
        <v>42331.735000000001</v>
      </c>
      <c r="H1931" s="21">
        <f t="shared" si="30"/>
        <v>-1.8691588785046745E-2</v>
      </c>
      <c r="I1931" s="4"/>
      <c r="J1931" s="4"/>
      <c r="K1931" s="4"/>
    </row>
    <row r="1932" spans="2:11" ht="13.5" x14ac:dyDescent="0.35">
      <c r="B1932" s="3">
        <v>44818</v>
      </c>
      <c r="C1932" s="2">
        <v>4.12</v>
      </c>
      <c r="D1932" s="2">
        <v>4.12</v>
      </c>
      <c r="E1932" s="2">
        <v>10984</v>
      </c>
      <c r="F1932" s="2">
        <v>4.1239999999999997</v>
      </c>
      <c r="G1932" s="2">
        <v>45298.016000000003</v>
      </c>
      <c r="H1932" s="21">
        <f t="shared" si="30"/>
        <v>-1.9047619047619063E-2</v>
      </c>
      <c r="I1932" s="4"/>
      <c r="J1932" s="4"/>
      <c r="K1932" s="4"/>
    </row>
    <row r="1933" spans="2:11" ht="13.5" x14ac:dyDescent="0.35">
      <c r="B1933" s="3">
        <v>44819</v>
      </c>
      <c r="C1933" s="2">
        <v>4.0999999999999996</v>
      </c>
      <c r="D1933" s="2">
        <v>4.0999999999999996</v>
      </c>
      <c r="E1933" s="2">
        <v>48665</v>
      </c>
      <c r="F1933" s="2">
        <v>4.0979999999999999</v>
      </c>
      <c r="G1933" s="2">
        <v>199429.17</v>
      </c>
      <c r="H1933" s="21">
        <f t="shared" si="30"/>
        <v>-4.8543689320389473E-3</v>
      </c>
      <c r="I1933" s="4"/>
      <c r="J1933" s="4"/>
      <c r="K1933" s="4"/>
    </row>
    <row r="1934" spans="2:11" ht="13.5" x14ac:dyDescent="0.35">
      <c r="B1934" s="3">
        <v>44820</v>
      </c>
      <c r="C1934" s="2">
        <v>4.0999999999999996</v>
      </c>
      <c r="D1934" s="2">
        <v>4.0999999999999996</v>
      </c>
      <c r="E1934" s="2">
        <v>44504</v>
      </c>
      <c r="F1934" s="2">
        <v>4.0679999999999996</v>
      </c>
      <c r="G1934" s="2">
        <v>181042.272</v>
      </c>
      <c r="H1934" s="21">
        <f t="shared" si="30"/>
        <v>0</v>
      </c>
      <c r="I1934" s="4"/>
      <c r="J1934" s="4"/>
      <c r="K1934" s="4"/>
    </row>
    <row r="1935" spans="2:11" ht="13.5" x14ac:dyDescent="0.35">
      <c r="B1935" s="3">
        <v>44823</v>
      </c>
      <c r="C1935" s="2">
        <v>3.98</v>
      </c>
      <c r="D1935" s="2">
        <v>3.98</v>
      </c>
      <c r="E1935" s="2">
        <v>103910</v>
      </c>
      <c r="F1935" s="2">
        <v>4.0010000000000003</v>
      </c>
      <c r="G1935" s="2">
        <v>415743.91</v>
      </c>
      <c r="H1935" s="21">
        <f t="shared" si="30"/>
        <v>-2.9268292682926751E-2</v>
      </c>
      <c r="I1935" s="4"/>
      <c r="J1935" s="4"/>
      <c r="K1935" s="4"/>
    </row>
    <row r="1936" spans="2:11" ht="13.5" x14ac:dyDescent="0.35">
      <c r="B1936" s="3">
        <v>44824</v>
      </c>
      <c r="C1936" s="2">
        <v>4</v>
      </c>
      <c r="D1936" s="2">
        <v>4</v>
      </c>
      <c r="E1936" s="2">
        <v>33069</v>
      </c>
      <c r="F1936" s="2">
        <v>4.0129999999999999</v>
      </c>
      <c r="G1936" s="2">
        <v>132705.897</v>
      </c>
      <c r="H1936" s="21">
        <f t="shared" si="30"/>
        <v>5.0251256281407079E-3</v>
      </c>
      <c r="I1936" s="4"/>
      <c r="J1936" s="4"/>
      <c r="K1936" s="4"/>
    </row>
    <row r="1937" spans="2:11" ht="13.5" x14ac:dyDescent="0.35">
      <c r="B1937" s="3">
        <v>44825</v>
      </c>
      <c r="C1937" s="2">
        <v>4.0999999999999996</v>
      </c>
      <c r="D1937" s="2">
        <v>4.0999999999999996</v>
      </c>
      <c r="E1937" s="2">
        <v>12233</v>
      </c>
      <c r="F1937" s="2">
        <v>4.0570000000000004</v>
      </c>
      <c r="G1937" s="2">
        <v>49629.281000000003</v>
      </c>
      <c r="H1937" s="21">
        <f t="shared" si="30"/>
        <v>2.4999999999999911E-2</v>
      </c>
      <c r="I1937" s="4"/>
      <c r="J1937" s="4"/>
      <c r="K1937" s="4"/>
    </row>
    <row r="1938" spans="2:11" ht="13.5" x14ac:dyDescent="0.35">
      <c r="B1938" s="3">
        <v>44826</v>
      </c>
      <c r="C1938" s="2">
        <v>4</v>
      </c>
      <c r="D1938" s="2">
        <v>4</v>
      </c>
      <c r="E1938" s="2">
        <v>15578</v>
      </c>
      <c r="F1938" s="2">
        <v>4.0010000000000003</v>
      </c>
      <c r="G1938" s="2">
        <v>62327.578000000001</v>
      </c>
      <c r="H1938" s="21">
        <f t="shared" si="30"/>
        <v>-2.4390243902438939E-2</v>
      </c>
      <c r="I1938" s="4"/>
      <c r="J1938" s="4"/>
      <c r="K1938" s="4"/>
    </row>
    <row r="1939" spans="2:11" ht="13.5" x14ac:dyDescent="0.35">
      <c r="B1939" s="3">
        <v>44827</v>
      </c>
      <c r="C1939" s="2">
        <v>4.09</v>
      </c>
      <c r="D1939" s="2">
        <v>4.09</v>
      </c>
      <c r="E1939" s="2">
        <v>4561</v>
      </c>
      <c r="F1939" s="2">
        <v>4.016</v>
      </c>
      <c r="G1939" s="2">
        <v>18316.975999999999</v>
      </c>
      <c r="H1939" s="21">
        <f t="shared" si="30"/>
        <v>2.2499999999999964E-2</v>
      </c>
      <c r="I1939" s="4"/>
      <c r="J1939" s="4"/>
      <c r="K1939" s="4"/>
    </row>
    <row r="1940" spans="2:11" ht="13.5" x14ac:dyDescent="0.35">
      <c r="B1940" s="3">
        <v>44830</v>
      </c>
      <c r="C1940" s="2">
        <v>3.98</v>
      </c>
      <c r="D1940" s="2">
        <v>3.98</v>
      </c>
      <c r="E1940" s="2">
        <v>7654</v>
      </c>
      <c r="F1940" s="2">
        <v>3.9969999999999999</v>
      </c>
      <c r="G1940" s="2">
        <v>30593.038</v>
      </c>
      <c r="H1940" s="21">
        <f t="shared" si="30"/>
        <v>-2.6894865525672343E-2</v>
      </c>
      <c r="I1940" s="4"/>
      <c r="J1940" s="4"/>
      <c r="K1940" s="4"/>
    </row>
    <row r="1941" spans="2:11" ht="13.5" x14ac:dyDescent="0.35">
      <c r="B1941" s="3">
        <v>44831</v>
      </c>
      <c r="C1941" s="2">
        <v>4.0999999999999996</v>
      </c>
      <c r="D1941" s="2">
        <v>4.0999999999999996</v>
      </c>
      <c r="E1941" s="2">
        <v>6879</v>
      </c>
      <c r="F1941" s="2">
        <v>4.1070000000000002</v>
      </c>
      <c r="G1941" s="2">
        <v>28252.053</v>
      </c>
      <c r="H1941" s="21">
        <f t="shared" si="30"/>
        <v>3.0150753768844137E-2</v>
      </c>
      <c r="I1941" s="4"/>
      <c r="J1941" s="4"/>
      <c r="K1941" s="4"/>
    </row>
    <row r="1942" spans="2:11" ht="13.5" x14ac:dyDescent="0.35">
      <c r="B1942" s="3">
        <v>44832</v>
      </c>
      <c r="C1942" s="2">
        <v>4.0999999999999996</v>
      </c>
      <c r="D1942" s="2">
        <v>4.0999999999999996</v>
      </c>
      <c r="E1942" s="2">
        <v>8108</v>
      </c>
      <c r="F1942" s="2">
        <v>3.948</v>
      </c>
      <c r="G1942" s="2">
        <v>32010.383999999998</v>
      </c>
      <c r="H1942" s="21">
        <f t="shared" si="30"/>
        <v>0</v>
      </c>
      <c r="I1942" s="4"/>
      <c r="J1942" s="4"/>
      <c r="K1942" s="4"/>
    </row>
    <row r="1943" spans="2:11" ht="13.5" x14ac:dyDescent="0.35">
      <c r="B1943" s="3">
        <v>44833</v>
      </c>
      <c r="C1943" s="2">
        <v>4.0999999999999996</v>
      </c>
      <c r="D1943" s="2">
        <v>4.0999999999999996</v>
      </c>
      <c r="E1943" s="2">
        <v>2499</v>
      </c>
      <c r="F1943" s="2">
        <v>4.008</v>
      </c>
      <c r="G1943" s="2">
        <v>10015.992</v>
      </c>
      <c r="H1943" s="21">
        <f t="shared" si="30"/>
        <v>0</v>
      </c>
      <c r="I1943" s="4"/>
      <c r="J1943" s="4"/>
      <c r="K1943" s="4"/>
    </row>
    <row r="1944" spans="2:11" ht="13.5" x14ac:dyDescent="0.35">
      <c r="B1944" s="3">
        <v>44834</v>
      </c>
      <c r="C1944" s="2">
        <v>4.08</v>
      </c>
      <c r="D1944" s="2">
        <v>4.08</v>
      </c>
      <c r="E1944" s="2">
        <v>3310</v>
      </c>
      <c r="F1944" s="2">
        <v>4.0780000000000003</v>
      </c>
      <c r="G1944" s="2">
        <v>13498.18</v>
      </c>
      <c r="H1944" s="21">
        <f t="shared" si="30"/>
        <v>-4.8780487804877017E-3</v>
      </c>
      <c r="I1944" s="4"/>
      <c r="J1944" s="4"/>
      <c r="K1944" s="4"/>
    </row>
    <row r="1945" spans="2:11" ht="13.5" x14ac:dyDescent="0.35">
      <c r="B1945" s="3">
        <v>44837</v>
      </c>
      <c r="C1945" s="2">
        <v>4</v>
      </c>
      <c r="D1945" s="2">
        <v>4</v>
      </c>
      <c r="E1945" s="2">
        <v>10469</v>
      </c>
      <c r="F1945" s="2">
        <v>4</v>
      </c>
      <c r="G1945" s="2">
        <v>41876</v>
      </c>
      <c r="H1945" s="21">
        <f t="shared" si="30"/>
        <v>-1.9607843137254919E-2</v>
      </c>
      <c r="I1945" s="4"/>
      <c r="J1945" s="4"/>
      <c r="K1945" s="4"/>
    </row>
    <row r="1946" spans="2:11" ht="13.5" x14ac:dyDescent="0.35">
      <c r="B1946" s="3">
        <v>44838</v>
      </c>
      <c r="C1946" s="2">
        <v>4</v>
      </c>
      <c r="D1946" s="2">
        <v>4</v>
      </c>
      <c r="E1946" s="2">
        <v>702</v>
      </c>
      <c r="F1946" s="2">
        <v>3.9990000000000001</v>
      </c>
      <c r="G1946" s="2">
        <v>2807.2979999999998</v>
      </c>
      <c r="H1946" s="21">
        <f t="shared" si="30"/>
        <v>0</v>
      </c>
      <c r="I1946" s="4"/>
      <c r="J1946" s="4"/>
      <c r="K1946" s="4"/>
    </row>
    <row r="1947" spans="2:11" ht="13.5" x14ac:dyDescent="0.35">
      <c r="B1947" s="3">
        <v>44839</v>
      </c>
      <c r="C1947" s="2">
        <v>3.85</v>
      </c>
      <c r="D1947" s="2">
        <v>3.85</v>
      </c>
      <c r="E1947" s="2">
        <v>63390</v>
      </c>
      <c r="F1947" s="2">
        <v>3.863</v>
      </c>
      <c r="G1947" s="2">
        <v>244875.57</v>
      </c>
      <c r="H1947" s="21">
        <f t="shared" si="30"/>
        <v>-3.7499999999999978E-2</v>
      </c>
      <c r="I1947" s="4"/>
      <c r="J1947" s="4"/>
      <c r="K1947" s="4"/>
    </row>
    <row r="1948" spans="2:11" ht="13.5" x14ac:dyDescent="0.35">
      <c r="B1948" s="3">
        <v>44840</v>
      </c>
      <c r="C1948" s="2">
        <v>3.8</v>
      </c>
      <c r="D1948" s="2">
        <v>3.8</v>
      </c>
      <c r="E1948" s="2">
        <v>12304</v>
      </c>
      <c r="F1948" s="2">
        <v>3.7850000000000001</v>
      </c>
      <c r="G1948" s="2">
        <v>46570.64</v>
      </c>
      <c r="H1948" s="21">
        <f t="shared" si="30"/>
        <v>-1.2987012987013056E-2</v>
      </c>
      <c r="I1948" s="4"/>
      <c r="J1948" s="4"/>
      <c r="K1948" s="4"/>
    </row>
    <row r="1949" spans="2:11" ht="13.5" x14ac:dyDescent="0.35">
      <c r="B1949" s="3">
        <v>44841</v>
      </c>
      <c r="C1949" s="2">
        <v>3.78</v>
      </c>
      <c r="D1949" s="2">
        <v>3.78</v>
      </c>
      <c r="E1949" s="2">
        <v>40516</v>
      </c>
      <c r="F1949" s="2">
        <v>3.7509999999999999</v>
      </c>
      <c r="G1949" s="2">
        <v>151975.516</v>
      </c>
      <c r="H1949" s="21">
        <f t="shared" si="30"/>
        <v>-5.2631578947368472E-3</v>
      </c>
      <c r="I1949" s="4"/>
      <c r="J1949" s="4"/>
      <c r="K1949" s="4"/>
    </row>
    <row r="1950" spans="2:11" ht="13.5" x14ac:dyDescent="0.35">
      <c r="B1950" s="3">
        <v>44844</v>
      </c>
      <c r="C1950" s="2">
        <v>3.7</v>
      </c>
      <c r="D1950" s="2">
        <v>3.7</v>
      </c>
      <c r="E1950" s="2">
        <v>23723</v>
      </c>
      <c r="F1950" s="2">
        <v>3.6789999999999998</v>
      </c>
      <c r="G1950" s="2">
        <v>87276.917000000001</v>
      </c>
      <c r="H1950" s="21">
        <f t="shared" si="30"/>
        <v>-2.1164021164021066E-2</v>
      </c>
      <c r="I1950" s="4"/>
      <c r="J1950" s="4"/>
      <c r="K1950" s="4"/>
    </row>
    <row r="1951" spans="2:11" ht="13.5" x14ac:dyDescent="0.35">
      <c r="B1951" s="3">
        <v>44845</v>
      </c>
      <c r="C1951" s="2">
        <v>3.65</v>
      </c>
      <c r="D1951" s="2">
        <v>3.65</v>
      </c>
      <c r="E1951" s="2">
        <v>33208</v>
      </c>
      <c r="F1951" s="2">
        <v>3.65</v>
      </c>
      <c r="G1951" s="2">
        <v>121209.2</v>
      </c>
      <c r="H1951" s="21">
        <f t="shared" si="30"/>
        <v>-1.3513513513513585E-2</v>
      </c>
      <c r="I1951" s="4"/>
      <c r="J1951" s="4"/>
      <c r="K1951" s="4"/>
    </row>
    <row r="1952" spans="2:11" ht="13.5" x14ac:dyDescent="0.35">
      <c r="B1952" s="3">
        <v>44846</v>
      </c>
      <c r="C1952" s="2">
        <v>3.64</v>
      </c>
      <c r="D1952" s="2">
        <v>3.64</v>
      </c>
      <c r="E1952" s="2">
        <v>1831</v>
      </c>
      <c r="F1952" s="2">
        <v>3.63</v>
      </c>
      <c r="G1952" s="2">
        <v>6646.53</v>
      </c>
      <c r="H1952" s="21">
        <f t="shared" si="30"/>
        <v>-2.7397260273972017E-3</v>
      </c>
      <c r="I1952" s="4"/>
      <c r="J1952" s="4"/>
      <c r="K1952" s="4"/>
    </row>
    <row r="1953" spans="2:11" ht="13.5" x14ac:dyDescent="0.35">
      <c r="B1953" s="3">
        <v>44847</v>
      </c>
      <c r="C1953" s="2">
        <v>3.65</v>
      </c>
      <c r="D1953" s="2">
        <v>3.65</v>
      </c>
      <c r="E1953" s="2">
        <v>2911</v>
      </c>
      <c r="F1953" s="2">
        <v>3.6480000000000001</v>
      </c>
      <c r="G1953" s="2">
        <v>10619.328</v>
      </c>
      <c r="H1953" s="21">
        <f t="shared" si="30"/>
        <v>2.7472527472526885E-3</v>
      </c>
      <c r="I1953" s="4"/>
      <c r="J1953" s="4"/>
      <c r="K1953" s="4"/>
    </row>
    <row r="1954" spans="2:11" ht="13.5" x14ac:dyDescent="0.35">
      <c r="B1954" s="3">
        <v>44848</v>
      </c>
      <c r="C1954" s="2">
        <v>3.84</v>
      </c>
      <c r="D1954" s="2">
        <v>3.84</v>
      </c>
      <c r="E1954" s="2">
        <v>18041</v>
      </c>
      <c r="F1954" s="2">
        <v>3.774</v>
      </c>
      <c r="G1954" s="2">
        <v>68086.733999999997</v>
      </c>
      <c r="H1954" s="21">
        <f t="shared" si="30"/>
        <v>5.2054794520547933E-2</v>
      </c>
      <c r="I1954" s="4"/>
      <c r="J1954" s="4"/>
      <c r="K1954" s="4"/>
    </row>
    <row r="1955" spans="2:11" ht="13.5" x14ac:dyDescent="0.35">
      <c r="B1955" s="3">
        <v>44851</v>
      </c>
      <c r="C1955" s="2">
        <v>3.8</v>
      </c>
      <c r="D1955" s="2">
        <v>3.8</v>
      </c>
      <c r="E1955" s="2">
        <v>164051</v>
      </c>
      <c r="F1955" s="2">
        <v>3.84</v>
      </c>
      <c r="G1955" s="2">
        <v>629955.83999999997</v>
      </c>
      <c r="H1955" s="21">
        <f t="shared" si="30"/>
        <v>-1.0416666666666676E-2</v>
      </c>
      <c r="I1955" s="4"/>
      <c r="J1955" s="4"/>
      <c r="K1955" s="4"/>
    </row>
    <row r="1956" spans="2:11" ht="13.5" x14ac:dyDescent="0.35">
      <c r="B1956" s="3">
        <v>44852</v>
      </c>
      <c r="C1956" s="2">
        <v>3.85</v>
      </c>
      <c r="D1956" s="2">
        <v>3.85</v>
      </c>
      <c r="E1956" s="2">
        <v>1202</v>
      </c>
      <c r="F1956" s="2">
        <v>3.85</v>
      </c>
      <c r="G1956" s="2">
        <v>4627.7</v>
      </c>
      <c r="H1956" s="21">
        <f t="shared" si="30"/>
        <v>1.3157894736842176E-2</v>
      </c>
      <c r="I1956" s="4"/>
      <c r="J1956" s="4"/>
      <c r="K1956" s="4"/>
    </row>
    <row r="1957" spans="2:11" ht="13.5" x14ac:dyDescent="0.35">
      <c r="B1957" s="3">
        <v>44853</v>
      </c>
      <c r="C1957" s="2">
        <v>3.78</v>
      </c>
      <c r="D1957" s="2">
        <v>3.78</v>
      </c>
      <c r="E1957" s="2">
        <v>181</v>
      </c>
      <c r="F1957" s="2">
        <v>3.7810000000000001</v>
      </c>
      <c r="G1957" s="2">
        <v>684.36099999999999</v>
      </c>
      <c r="H1957" s="21">
        <f t="shared" si="30"/>
        <v>-1.8181818181818254E-2</v>
      </c>
      <c r="I1957" s="4"/>
      <c r="J1957" s="4"/>
      <c r="K1957" s="4"/>
    </row>
    <row r="1958" spans="2:11" ht="13.5" x14ac:dyDescent="0.35">
      <c r="B1958" s="3">
        <v>44854</v>
      </c>
      <c r="C1958" s="2">
        <v>3.85</v>
      </c>
      <c r="D1958" s="2">
        <v>3.85</v>
      </c>
      <c r="E1958" s="2">
        <v>5548</v>
      </c>
      <c r="F1958" s="2">
        <v>3.7829999999999999</v>
      </c>
      <c r="G1958" s="2">
        <v>20988.083999999999</v>
      </c>
      <c r="H1958" s="21">
        <f t="shared" si="30"/>
        <v>1.8518518518518594E-2</v>
      </c>
      <c r="I1958" s="4"/>
      <c r="J1958" s="4"/>
      <c r="K1958" s="4"/>
    </row>
    <row r="1959" spans="2:11" ht="13.5" x14ac:dyDescent="0.35">
      <c r="B1959" s="3">
        <v>44855</v>
      </c>
      <c r="C1959" s="2">
        <v>3.8</v>
      </c>
      <c r="D1959" s="2">
        <v>3.8</v>
      </c>
      <c r="E1959" s="2">
        <v>2068</v>
      </c>
      <c r="F1959" s="2">
        <v>3.7829999999999999</v>
      </c>
      <c r="G1959" s="2">
        <v>7823.2439999999997</v>
      </c>
      <c r="H1959" s="21">
        <f t="shared" si="30"/>
        <v>-1.2987012987013056E-2</v>
      </c>
      <c r="I1959" s="4"/>
      <c r="J1959" s="4"/>
      <c r="K1959" s="4"/>
    </row>
    <row r="1960" spans="2:11" ht="13.5" x14ac:dyDescent="0.35">
      <c r="B1960" s="3">
        <v>44858</v>
      </c>
      <c r="C1960" s="2">
        <v>3.84</v>
      </c>
      <c r="D1960" s="2">
        <v>3.84</v>
      </c>
      <c r="E1960" s="2">
        <v>2060</v>
      </c>
      <c r="F1960" s="2">
        <v>3.8319999999999999</v>
      </c>
      <c r="G1960" s="2">
        <v>7893.92</v>
      </c>
      <c r="H1960" s="21">
        <f t="shared" si="30"/>
        <v>1.0526315789473694E-2</v>
      </c>
      <c r="I1960" s="4"/>
      <c r="J1960" s="4"/>
      <c r="K1960" s="4"/>
    </row>
    <row r="1961" spans="2:11" ht="13.5" x14ac:dyDescent="0.35">
      <c r="B1961" s="3">
        <v>44859</v>
      </c>
      <c r="C1961" s="2">
        <v>3.83</v>
      </c>
      <c r="D1961" s="2">
        <v>3.83</v>
      </c>
      <c r="E1961" s="2">
        <v>71361</v>
      </c>
      <c r="F1961" s="2">
        <v>3.7149999999999999</v>
      </c>
      <c r="G1961" s="2">
        <v>265106.11499999999</v>
      </c>
      <c r="H1961" s="21">
        <f t="shared" si="30"/>
        <v>-2.6041666666666114E-3</v>
      </c>
      <c r="I1961" s="4"/>
      <c r="J1961" s="4"/>
      <c r="K1961" s="4"/>
    </row>
    <row r="1962" spans="2:11" ht="13.5" x14ac:dyDescent="0.35">
      <c r="B1962" s="3">
        <v>44860</v>
      </c>
      <c r="C1962" s="2">
        <v>3.9</v>
      </c>
      <c r="D1962" s="2">
        <v>3.9</v>
      </c>
      <c r="E1962" s="2">
        <v>23504</v>
      </c>
      <c r="F1962" s="2">
        <v>3.89</v>
      </c>
      <c r="G1962" s="2">
        <v>91430.56</v>
      </c>
      <c r="H1962" s="21">
        <f t="shared" si="30"/>
        <v>1.8276762402088732E-2</v>
      </c>
      <c r="I1962" s="4"/>
      <c r="J1962" s="4"/>
      <c r="K1962" s="4"/>
    </row>
    <row r="1963" spans="2:11" ht="13.5" x14ac:dyDescent="0.35">
      <c r="B1963" s="3">
        <v>44861</v>
      </c>
      <c r="C1963" s="2">
        <v>3.9</v>
      </c>
      <c r="D1963" s="2">
        <v>3.9</v>
      </c>
      <c r="E1963" s="2">
        <v>33299</v>
      </c>
      <c r="F1963" s="2">
        <v>3.9</v>
      </c>
      <c r="G1963" s="2">
        <v>129866.1</v>
      </c>
      <c r="H1963" s="21">
        <f t="shared" si="30"/>
        <v>0</v>
      </c>
      <c r="I1963" s="4"/>
      <c r="J1963" s="4"/>
      <c r="K1963" s="4"/>
    </row>
    <row r="1964" spans="2:11" ht="13.5" x14ac:dyDescent="0.35">
      <c r="B1964" s="3">
        <v>44862</v>
      </c>
      <c r="C1964" s="2">
        <v>3.84</v>
      </c>
      <c r="D1964" s="2">
        <v>3.84</v>
      </c>
      <c r="E1964" s="2">
        <v>3720</v>
      </c>
      <c r="F1964" s="2">
        <v>3.8660000000000001</v>
      </c>
      <c r="G1964" s="2">
        <v>14381.52</v>
      </c>
      <c r="H1964" s="21">
        <f t="shared" si="30"/>
        <v>-1.5384615384615399E-2</v>
      </c>
      <c r="I1964" s="4"/>
      <c r="J1964" s="4"/>
      <c r="K1964" s="4"/>
    </row>
    <row r="1965" spans="2:11" ht="13.5" x14ac:dyDescent="0.35">
      <c r="B1965" s="3">
        <v>44865</v>
      </c>
      <c r="C1965" s="2">
        <v>3.8</v>
      </c>
      <c r="D1965" s="2">
        <v>3.8</v>
      </c>
      <c r="E1965" s="2">
        <v>24813</v>
      </c>
      <c r="F1965" s="2">
        <v>3.8050000000000002</v>
      </c>
      <c r="G1965" s="2">
        <v>94413.464999999997</v>
      </c>
      <c r="H1965" s="21">
        <f t="shared" si="30"/>
        <v>-1.0416666666666676E-2</v>
      </c>
      <c r="I1965" s="4"/>
      <c r="J1965" s="4"/>
      <c r="K1965" s="4"/>
    </row>
    <row r="1966" spans="2:11" ht="13.5" x14ac:dyDescent="0.35">
      <c r="B1966" s="3">
        <v>44866</v>
      </c>
      <c r="C1966" s="2">
        <v>3.8</v>
      </c>
      <c r="D1966" s="2">
        <v>3.8</v>
      </c>
      <c r="E1966" s="2">
        <v>4008</v>
      </c>
      <c r="F1966" s="2">
        <v>3.7850000000000001</v>
      </c>
      <c r="G1966" s="2">
        <v>15170.28</v>
      </c>
      <c r="H1966" s="21">
        <f t="shared" si="30"/>
        <v>0</v>
      </c>
      <c r="I1966" s="4"/>
      <c r="J1966" s="4"/>
      <c r="K1966" s="4"/>
    </row>
    <row r="1967" spans="2:11" ht="13.5" x14ac:dyDescent="0.35">
      <c r="B1967" s="3">
        <v>44867</v>
      </c>
      <c r="C1967" s="2">
        <v>3.9</v>
      </c>
      <c r="D1967" s="2">
        <v>3.9</v>
      </c>
      <c r="E1967" s="2">
        <v>694</v>
      </c>
      <c r="F1967" s="2">
        <v>3.9</v>
      </c>
      <c r="G1967" s="2">
        <v>2706.6</v>
      </c>
      <c r="H1967" s="21">
        <f t="shared" si="30"/>
        <v>2.6315789473684237E-2</v>
      </c>
      <c r="I1967" s="4"/>
      <c r="J1967" s="4"/>
      <c r="K1967" s="4"/>
    </row>
    <row r="1968" spans="2:11" ht="13.5" x14ac:dyDescent="0.35">
      <c r="B1968" s="3">
        <v>44868</v>
      </c>
      <c r="C1968" s="2">
        <v>3.87</v>
      </c>
      <c r="D1968" s="2">
        <v>3.87</v>
      </c>
      <c r="E1968" s="2">
        <v>3992</v>
      </c>
      <c r="F1968" s="2">
        <v>3.802</v>
      </c>
      <c r="G1968" s="2">
        <v>15177.584000000001</v>
      </c>
      <c r="H1968" s="21">
        <f t="shared" si="30"/>
        <v>-7.6923076923076424E-3</v>
      </c>
      <c r="I1968" s="4"/>
      <c r="J1968" s="4"/>
      <c r="K1968" s="4"/>
    </row>
    <row r="1969" spans="2:11" ht="13.5" x14ac:dyDescent="0.35">
      <c r="B1969" s="3">
        <v>44869</v>
      </c>
      <c r="C1969" s="2">
        <v>3.8</v>
      </c>
      <c r="D1969" s="2">
        <v>3.8</v>
      </c>
      <c r="E1969" s="2">
        <v>4669</v>
      </c>
      <c r="F1969" s="2">
        <v>3.8</v>
      </c>
      <c r="G1969" s="2">
        <v>17742.2</v>
      </c>
      <c r="H1969" s="21">
        <f t="shared" si="30"/>
        <v>-1.8087855297157694E-2</v>
      </c>
      <c r="I1969" s="4"/>
      <c r="J1969" s="4"/>
      <c r="K1969" s="4"/>
    </row>
    <row r="1970" spans="2:11" ht="13.5" x14ac:dyDescent="0.35">
      <c r="B1970" s="3">
        <v>44872</v>
      </c>
      <c r="C1970" s="2">
        <v>3.79</v>
      </c>
      <c r="D1970" s="2">
        <v>3.79</v>
      </c>
      <c r="E1970" s="2">
        <v>20</v>
      </c>
      <c r="F1970" s="2">
        <v>3.7949999999999999</v>
      </c>
      <c r="G1970" s="2">
        <v>75.900000000000006</v>
      </c>
      <c r="H1970" s="21">
        <f t="shared" si="30"/>
        <v>-2.631578947368365E-3</v>
      </c>
      <c r="I1970" s="4"/>
      <c r="J1970" s="4"/>
      <c r="K1970" s="4"/>
    </row>
    <row r="1971" spans="2:11" ht="13.5" x14ac:dyDescent="0.35">
      <c r="B1971" s="3">
        <v>44873</v>
      </c>
      <c r="C1971" s="2">
        <v>3.76</v>
      </c>
      <c r="D1971" s="2">
        <v>3.76</v>
      </c>
      <c r="E1971" s="2">
        <v>15129</v>
      </c>
      <c r="F1971" s="2">
        <v>3.7240000000000002</v>
      </c>
      <c r="G1971" s="2">
        <v>56340.396000000001</v>
      </c>
      <c r="H1971" s="21">
        <f t="shared" si="30"/>
        <v>-7.9155672823219645E-3</v>
      </c>
      <c r="I1971" s="4"/>
      <c r="J1971" s="4"/>
      <c r="K1971" s="4"/>
    </row>
    <row r="1972" spans="2:11" ht="13.5" x14ac:dyDescent="0.35">
      <c r="B1972" s="3">
        <v>44874</v>
      </c>
      <c r="C1972" s="2">
        <v>3.75</v>
      </c>
      <c r="D1972" s="2">
        <v>3.75</v>
      </c>
      <c r="E1972" s="2">
        <v>21104</v>
      </c>
      <c r="F1972" s="2">
        <v>3.7360000000000002</v>
      </c>
      <c r="G1972" s="2">
        <v>78844.543999999994</v>
      </c>
      <c r="H1972" s="21">
        <f t="shared" si="30"/>
        <v>-2.6595744680850499E-3</v>
      </c>
      <c r="I1972" s="4"/>
      <c r="J1972" s="4"/>
      <c r="K1972" s="4"/>
    </row>
    <row r="1973" spans="2:11" ht="13.5" x14ac:dyDescent="0.35">
      <c r="B1973" s="3">
        <v>44875</v>
      </c>
      <c r="C1973" s="2">
        <v>3.73</v>
      </c>
      <c r="D1973" s="2">
        <v>3.73</v>
      </c>
      <c r="E1973" s="2">
        <v>13368</v>
      </c>
      <c r="F1973" s="2">
        <v>3.7280000000000002</v>
      </c>
      <c r="G1973" s="2">
        <v>49835.904000000002</v>
      </c>
      <c r="H1973" s="21">
        <f t="shared" si="30"/>
        <v>-5.3333333333333384E-3</v>
      </c>
      <c r="I1973" s="4"/>
      <c r="J1973" s="4"/>
      <c r="K1973" s="4"/>
    </row>
    <row r="1974" spans="2:11" ht="13.5" x14ac:dyDescent="0.35">
      <c r="B1974" s="3">
        <v>44876</v>
      </c>
      <c r="C1974" s="2">
        <v>3.72</v>
      </c>
      <c r="D1974" s="2">
        <v>3.72</v>
      </c>
      <c r="E1974" s="2">
        <v>1828</v>
      </c>
      <c r="F1974" s="2">
        <v>3.7250000000000001</v>
      </c>
      <c r="G1974" s="2">
        <v>6809.3</v>
      </c>
      <c r="H1974" s="21">
        <f t="shared" si="30"/>
        <v>-2.6809651474530259E-3</v>
      </c>
      <c r="I1974" s="4"/>
      <c r="J1974" s="4"/>
      <c r="K1974" s="4"/>
    </row>
    <row r="1975" spans="2:11" ht="13.5" x14ac:dyDescent="0.35">
      <c r="B1975" s="3">
        <v>44879</v>
      </c>
      <c r="C1975" s="2">
        <v>3.89</v>
      </c>
      <c r="D1975" s="2">
        <v>3.89</v>
      </c>
      <c r="E1975" s="2">
        <v>41300</v>
      </c>
      <c r="F1975" s="2">
        <v>3.7789999999999999</v>
      </c>
      <c r="G1975" s="2">
        <v>156072.70000000001</v>
      </c>
      <c r="H1975" s="21">
        <f t="shared" si="30"/>
        <v>4.5698924731182776E-2</v>
      </c>
      <c r="I1975" s="4"/>
      <c r="J1975" s="4"/>
      <c r="K1975" s="4"/>
    </row>
    <row r="1976" spans="2:11" ht="13.5" x14ac:dyDescent="0.35">
      <c r="B1976" s="3">
        <v>44880</v>
      </c>
      <c r="C1976" s="2">
        <v>3.89</v>
      </c>
      <c r="D1976" s="2">
        <v>3.89</v>
      </c>
      <c r="E1976" s="2">
        <v>2083</v>
      </c>
      <c r="F1976" s="2">
        <v>3.8769999999999998</v>
      </c>
      <c r="G1976" s="2">
        <v>8075.7910000000002</v>
      </c>
      <c r="H1976" s="21">
        <f t="shared" si="30"/>
        <v>0</v>
      </c>
      <c r="I1976" s="4"/>
      <c r="J1976" s="4"/>
      <c r="K1976" s="4"/>
    </row>
    <row r="1977" spans="2:11" ht="13.5" x14ac:dyDescent="0.35">
      <c r="B1977" s="3">
        <v>44881</v>
      </c>
      <c r="C1977" s="2">
        <v>3.85</v>
      </c>
      <c r="D1977" s="2">
        <v>3.85</v>
      </c>
      <c r="E1977" s="2">
        <v>743</v>
      </c>
      <c r="F1977" s="2">
        <v>3.8490000000000002</v>
      </c>
      <c r="G1977" s="2">
        <v>2859.8069999999998</v>
      </c>
      <c r="H1977" s="21">
        <f t="shared" si="30"/>
        <v>-1.0282776349614406E-2</v>
      </c>
      <c r="I1977" s="4"/>
      <c r="J1977" s="4"/>
      <c r="K1977" s="4"/>
    </row>
    <row r="1978" spans="2:11" ht="13.5" x14ac:dyDescent="0.35">
      <c r="B1978" s="3">
        <v>44882</v>
      </c>
      <c r="C1978" s="2">
        <v>3.8</v>
      </c>
      <c r="D1978" s="2">
        <v>3.8</v>
      </c>
      <c r="E1978" s="2">
        <v>35553</v>
      </c>
      <c r="F1978" s="2">
        <v>3.8380000000000001</v>
      </c>
      <c r="G1978" s="2">
        <v>136452.41399999999</v>
      </c>
      <c r="H1978" s="21">
        <f t="shared" si="30"/>
        <v>-1.2987012987013056E-2</v>
      </c>
      <c r="I1978" s="4"/>
      <c r="J1978" s="4"/>
      <c r="K1978" s="4"/>
    </row>
    <row r="1979" spans="2:11" ht="13.5" x14ac:dyDescent="0.35">
      <c r="B1979" s="3">
        <v>44883</v>
      </c>
      <c r="C1979" s="2">
        <v>3.9</v>
      </c>
      <c r="D1979" s="2">
        <v>3.9</v>
      </c>
      <c r="E1979" s="2">
        <v>30189</v>
      </c>
      <c r="F1979" s="2">
        <v>3.9140000000000001</v>
      </c>
      <c r="G1979" s="2">
        <v>118159.746</v>
      </c>
      <c r="H1979" s="21">
        <f t="shared" si="30"/>
        <v>2.6315789473684237E-2</v>
      </c>
      <c r="I1979" s="4"/>
      <c r="J1979" s="4"/>
      <c r="K1979" s="4"/>
    </row>
    <row r="1980" spans="2:11" ht="13.5" x14ac:dyDescent="0.35">
      <c r="B1980" s="3">
        <v>44886</v>
      </c>
      <c r="C1980" s="2">
        <v>3.99</v>
      </c>
      <c r="D1980" s="2">
        <v>3.99</v>
      </c>
      <c r="E1980" s="2">
        <v>29096</v>
      </c>
      <c r="F1980" s="2">
        <v>3.9489999999999998</v>
      </c>
      <c r="G1980" s="2">
        <v>114900.10400000001</v>
      </c>
      <c r="H1980" s="21">
        <f t="shared" si="30"/>
        <v>2.3076923076923155E-2</v>
      </c>
      <c r="I1980" s="4"/>
      <c r="J1980" s="4"/>
      <c r="K1980" s="4"/>
    </row>
    <row r="1981" spans="2:11" ht="13.5" x14ac:dyDescent="0.35">
      <c r="B1981" s="3">
        <v>44887</v>
      </c>
      <c r="C1981" s="2">
        <v>3.99</v>
      </c>
      <c r="D1981" s="2">
        <v>3.99</v>
      </c>
      <c r="E1981" s="2">
        <v>3753</v>
      </c>
      <c r="F1981" s="2">
        <v>3.9569999999999999</v>
      </c>
      <c r="G1981" s="2">
        <v>14850.620999999999</v>
      </c>
      <c r="H1981" s="21">
        <f t="shared" si="30"/>
        <v>0</v>
      </c>
      <c r="I1981" s="4"/>
      <c r="J1981" s="4"/>
      <c r="K1981" s="4"/>
    </row>
    <row r="1982" spans="2:11" ht="13.5" x14ac:dyDescent="0.35">
      <c r="B1982" s="3">
        <v>44888</v>
      </c>
      <c r="C1982" s="2">
        <v>3.91</v>
      </c>
      <c r="D1982" s="2">
        <v>3.91</v>
      </c>
      <c r="E1982" s="2">
        <v>9851</v>
      </c>
      <c r="F1982" s="2">
        <v>3.9550000000000001</v>
      </c>
      <c r="G1982" s="2">
        <v>38960.705000000002</v>
      </c>
      <c r="H1982" s="21">
        <f t="shared" si="30"/>
        <v>-2.0050125313283224E-2</v>
      </c>
      <c r="I1982" s="4"/>
      <c r="J1982" s="4"/>
      <c r="K1982" s="4"/>
    </row>
    <row r="1983" spans="2:11" ht="13.5" x14ac:dyDescent="0.35">
      <c r="B1983" s="3">
        <v>44889</v>
      </c>
      <c r="C1983" s="2">
        <v>3.88</v>
      </c>
      <c r="D1983" s="2">
        <v>3.88</v>
      </c>
      <c r="E1983" s="2">
        <v>5065</v>
      </c>
      <c r="F1983" s="2">
        <v>3.8210000000000002</v>
      </c>
      <c r="G1983" s="2">
        <v>19353.365000000002</v>
      </c>
      <c r="H1983" s="21">
        <f t="shared" si="30"/>
        <v>-7.6726342710998078E-3</v>
      </c>
      <c r="I1983" s="4"/>
      <c r="J1983" s="4"/>
      <c r="K1983" s="4"/>
    </row>
    <row r="1984" spans="2:11" ht="13.5" x14ac:dyDescent="0.35">
      <c r="B1984" s="3">
        <v>44890</v>
      </c>
      <c r="C1984" s="2">
        <v>3.85</v>
      </c>
      <c r="D1984" s="2">
        <v>3.85</v>
      </c>
      <c r="E1984" s="2">
        <v>54576</v>
      </c>
      <c r="F1984" s="2">
        <v>3.8410000000000002</v>
      </c>
      <c r="G1984" s="2">
        <v>209626.416</v>
      </c>
      <c r="H1984" s="21">
        <f t="shared" si="30"/>
        <v>-7.7319587628865479E-3</v>
      </c>
      <c r="I1984" s="4"/>
      <c r="J1984" s="4"/>
      <c r="K1984" s="4"/>
    </row>
    <row r="1985" spans="2:11" ht="13.5" x14ac:dyDescent="0.35">
      <c r="B1985" s="3">
        <v>44893</v>
      </c>
      <c r="C1985" s="2">
        <v>3.85</v>
      </c>
      <c r="D1985" s="2">
        <v>3.85</v>
      </c>
      <c r="E1985" s="2">
        <v>845</v>
      </c>
      <c r="F1985" s="2">
        <v>3.8109999999999999</v>
      </c>
      <c r="G1985" s="2">
        <v>3220.2950000000001</v>
      </c>
      <c r="H1985" s="21">
        <f t="shared" si="30"/>
        <v>0</v>
      </c>
      <c r="I1985" s="4"/>
      <c r="J1985" s="4"/>
      <c r="K1985" s="4"/>
    </row>
    <row r="1986" spans="2:11" ht="13.5" x14ac:dyDescent="0.35">
      <c r="B1986" s="3">
        <v>44894</v>
      </c>
      <c r="C1986" s="2">
        <v>3.8</v>
      </c>
      <c r="D1986" s="2">
        <v>3.8</v>
      </c>
      <c r="E1986" s="2">
        <v>5574</v>
      </c>
      <c r="F1986" s="2">
        <v>3.7850000000000001</v>
      </c>
      <c r="G1986" s="2">
        <v>21097.59</v>
      </c>
      <c r="H1986" s="21">
        <f t="shared" si="30"/>
        <v>-1.2987012987013056E-2</v>
      </c>
      <c r="I1986" s="4"/>
      <c r="J1986" s="4"/>
      <c r="K1986" s="4"/>
    </row>
    <row r="1987" spans="2:11" ht="13.5" x14ac:dyDescent="0.35">
      <c r="B1987" s="3">
        <v>44895</v>
      </c>
      <c r="C1987" s="2">
        <v>3.79</v>
      </c>
      <c r="D1987" s="2">
        <v>3.79</v>
      </c>
      <c r="E1987" s="2">
        <v>525</v>
      </c>
      <c r="F1987" s="2">
        <v>3.79</v>
      </c>
      <c r="G1987" s="2">
        <v>1989.75</v>
      </c>
      <c r="H1987" s="21">
        <f t="shared" si="30"/>
        <v>-2.631578947368365E-3</v>
      </c>
      <c r="I1987" s="4"/>
      <c r="J1987" s="4"/>
      <c r="K1987" s="4"/>
    </row>
    <row r="1988" spans="2:11" ht="13.5" x14ac:dyDescent="0.35">
      <c r="B1988" s="3">
        <v>44896</v>
      </c>
      <c r="C1988" s="2">
        <v>3.79</v>
      </c>
      <c r="D1988" s="2">
        <v>3.79</v>
      </c>
      <c r="E1988" s="2">
        <v>3002</v>
      </c>
      <c r="F1988" s="2">
        <v>3.7629999999999999</v>
      </c>
      <c r="G1988" s="2">
        <v>11296.526</v>
      </c>
      <c r="H1988" s="21">
        <f t="shared" si="30"/>
        <v>0</v>
      </c>
      <c r="I1988" s="4"/>
      <c r="J1988" s="4"/>
      <c r="K1988" s="4"/>
    </row>
    <row r="1989" spans="2:11" ht="13.5" x14ac:dyDescent="0.35">
      <c r="B1989" s="3">
        <v>44897</v>
      </c>
      <c r="C1989" s="2">
        <v>3.79</v>
      </c>
      <c r="D1989" s="2">
        <v>3.79</v>
      </c>
      <c r="E1989" s="2">
        <v>1594</v>
      </c>
      <c r="F1989" s="2">
        <v>3.7829999999999999</v>
      </c>
      <c r="G1989" s="2">
        <v>6030.1019999999999</v>
      </c>
      <c r="H1989" s="21">
        <f t="shared" si="30"/>
        <v>0</v>
      </c>
      <c r="I1989" s="4"/>
      <c r="J1989" s="4"/>
      <c r="K1989" s="4"/>
    </row>
    <row r="1990" spans="2:11" ht="13.5" x14ac:dyDescent="0.35">
      <c r="B1990" s="3">
        <v>44900</v>
      </c>
      <c r="C1990" s="2">
        <v>3.78</v>
      </c>
      <c r="D1990" s="2">
        <v>3.78</v>
      </c>
      <c r="E1990" s="2">
        <v>3420</v>
      </c>
      <c r="F1990" s="2">
        <v>3.782</v>
      </c>
      <c r="G1990" s="2">
        <v>12934.44</v>
      </c>
      <c r="H1990" s="21">
        <f t="shared" si="30"/>
        <v>-2.6385224274406943E-3</v>
      </c>
      <c r="I1990" s="4"/>
      <c r="J1990" s="4"/>
      <c r="K1990" s="4"/>
    </row>
    <row r="1991" spans="2:11" ht="13.5" x14ac:dyDescent="0.35">
      <c r="B1991" s="3">
        <v>44901</v>
      </c>
      <c r="C1991" s="2">
        <v>3.8</v>
      </c>
      <c r="D1991" s="2">
        <v>3.8</v>
      </c>
      <c r="E1991" s="2">
        <v>5846</v>
      </c>
      <c r="F1991" s="2">
        <v>3.7850000000000001</v>
      </c>
      <c r="G1991" s="2">
        <v>22127.11</v>
      </c>
      <c r="H1991" s="21">
        <f t="shared" ref="H1991:H2054" si="31">(D1991-D1990)/D1990</f>
        <v>5.2910052910052959E-3</v>
      </c>
      <c r="I1991" s="4"/>
      <c r="J1991" s="4"/>
      <c r="K1991" s="4"/>
    </row>
    <row r="1992" spans="2:11" ht="13.5" x14ac:dyDescent="0.35">
      <c r="B1992" s="3">
        <v>44902</v>
      </c>
      <c r="C1992" s="2">
        <v>3.79</v>
      </c>
      <c r="D1992" s="2">
        <v>3.79</v>
      </c>
      <c r="E1992" s="2">
        <v>377</v>
      </c>
      <c r="F1992" s="2">
        <v>3.79</v>
      </c>
      <c r="G1992" s="2">
        <v>1428.83</v>
      </c>
      <c r="H1992" s="21">
        <f t="shared" si="31"/>
        <v>-2.631578947368365E-3</v>
      </c>
      <c r="I1992" s="4"/>
      <c r="J1992" s="4"/>
      <c r="K1992" s="4"/>
    </row>
    <row r="1993" spans="2:11" ht="13.5" x14ac:dyDescent="0.35">
      <c r="B1993" s="3">
        <v>44903</v>
      </c>
      <c r="C1993" s="2">
        <v>3.79</v>
      </c>
      <c r="D1993" s="2">
        <v>3.79</v>
      </c>
      <c r="E1993" s="2">
        <v>3542</v>
      </c>
      <c r="F1993" s="2">
        <v>3.7549999999999999</v>
      </c>
      <c r="G1993" s="2">
        <v>13300.21</v>
      </c>
      <c r="H1993" s="21">
        <f t="shared" si="31"/>
        <v>0</v>
      </c>
      <c r="I1993" s="4"/>
      <c r="J1993" s="4"/>
      <c r="K1993" s="4"/>
    </row>
    <row r="1994" spans="2:11" ht="13.5" x14ac:dyDescent="0.35">
      <c r="B1994" s="3">
        <v>44904</v>
      </c>
      <c r="C1994" s="2">
        <v>3.79</v>
      </c>
      <c r="D1994" s="2">
        <v>3.79</v>
      </c>
      <c r="E1994" s="2">
        <v>486</v>
      </c>
      <c r="F1994" s="2">
        <v>3.76</v>
      </c>
      <c r="G1994" s="2">
        <v>1827.36</v>
      </c>
      <c r="H1994" s="21">
        <f t="shared" si="31"/>
        <v>0</v>
      </c>
      <c r="I1994" s="4"/>
      <c r="J1994" s="4"/>
      <c r="K1994" s="4"/>
    </row>
    <row r="1995" spans="2:11" ht="13.5" x14ac:dyDescent="0.35">
      <c r="B1995" s="3">
        <v>44907</v>
      </c>
      <c r="C1995" s="2">
        <v>3.75</v>
      </c>
      <c r="D1995" s="2">
        <v>3.75</v>
      </c>
      <c r="E1995" s="2">
        <v>1129</v>
      </c>
      <c r="F1995" s="2">
        <v>3.7559999999999998</v>
      </c>
      <c r="G1995" s="2">
        <v>4240.5240000000003</v>
      </c>
      <c r="H1995" s="21">
        <f t="shared" si="31"/>
        <v>-1.0554089709762543E-2</v>
      </c>
      <c r="I1995" s="4"/>
      <c r="J1995" s="4"/>
      <c r="K1995" s="4"/>
    </row>
    <row r="1996" spans="2:11" ht="13.5" x14ac:dyDescent="0.35">
      <c r="B1996" s="3">
        <v>44908</v>
      </c>
      <c r="C1996" s="2">
        <v>3.79</v>
      </c>
      <c r="D1996" s="2">
        <v>3.79</v>
      </c>
      <c r="E1996" s="2">
        <v>3710</v>
      </c>
      <c r="F1996" s="2">
        <v>3.7250000000000001</v>
      </c>
      <c r="G1996" s="2">
        <v>13819.75</v>
      </c>
      <c r="H1996" s="21">
        <f t="shared" si="31"/>
        <v>1.0666666666666677E-2</v>
      </c>
      <c r="I1996" s="4"/>
      <c r="J1996" s="4"/>
      <c r="K1996" s="4"/>
    </row>
    <row r="1997" spans="2:11" ht="13.5" x14ac:dyDescent="0.35">
      <c r="B1997" s="3">
        <v>44909</v>
      </c>
      <c r="C1997" s="2">
        <v>3.79</v>
      </c>
      <c r="D1997" s="2">
        <v>3.79</v>
      </c>
      <c r="E1997" s="2">
        <v>0</v>
      </c>
      <c r="F1997" s="2">
        <v>0</v>
      </c>
      <c r="G1997" s="2">
        <v>0</v>
      </c>
      <c r="H1997" s="21">
        <f t="shared" si="31"/>
        <v>0</v>
      </c>
      <c r="I1997" s="4"/>
      <c r="J1997" s="4"/>
      <c r="K1997" s="4"/>
    </row>
    <row r="1998" spans="2:11" ht="13.5" x14ac:dyDescent="0.35">
      <c r="B1998" s="3">
        <v>44910</v>
      </c>
      <c r="C1998" s="2">
        <v>3.75</v>
      </c>
      <c r="D1998" s="2">
        <v>3.75</v>
      </c>
      <c r="E1998" s="2">
        <v>3698</v>
      </c>
      <c r="F1998" s="2">
        <v>3.72</v>
      </c>
      <c r="G1998" s="2">
        <v>13756.56</v>
      </c>
      <c r="H1998" s="21">
        <f t="shared" si="31"/>
        <v>-1.0554089709762543E-2</v>
      </c>
      <c r="I1998" s="4"/>
      <c r="J1998" s="4"/>
      <c r="K1998" s="4"/>
    </row>
    <row r="1999" spans="2:11" ht="13.5" x14ac:dyDescent="0.35">
      <c r="B1999" s="3">
        <v>44911</v>
      </c>
      <c r="C1999" s="2">
        <v>3.9</v>
      </c>
      <c r="D1999" s="2">
        <v>3.9</v>
      </c>
      <c r="E1999" s="2">
        <v>12505</v>
      </c>
      <c r="F1999" s="2">
        <v>3.82</v>
      </c>
      <c r="G1999" s="2">
        <v>47769.1</v>
      </c>
      <c r="H1999" s="21">
        <f t="shared" si="31"/>
        <v>3.9999999999999973E-2</v>
      </c>
      <c r="I1999" s="4"/>
      <c r="J1999" s="4"/>
      <c r="K1999" s="4"/>
    </row>
    <row r="2000" spans="2:11" ht="13.5" x14ac:dyDescent="0.35">
      <c r="B2000" s="3">
        <v>44914</v>
      </c>
      <c r="C2000" s="2">
        <v>3.95</v>
      </c>
      <c r="D2000" s="2">
        <v>3.95</v>
      </c>
      <c r="E2000" s="2">
        <v>15968</v>
      </c>
      <c r="F2000" s="2">
        <v>3.899</v>
      </c>
      <c r="G2000" s="2">
        <v>62259.232000000004</v>
      </c>
      <c r="H2000" s="21">
        <f t="shared" si="31"/>
        <v>1.2820512820512889E-2</v>
      </c>
      <c r="I2000" s="4"/>
      <c r="J2000" s="4"/>
      <c r="K2000" s="4"/>
    </row>
    <row r="2001" spans="2:11" ht="13.5" x14ac:dyDescent="0.35">
      <c r="B2001" s="3">
        <v>44915</v>
      </c>
      <c r="C2001" s="2">
        <v>3.88</v>
      </c>
      <c r="D2001" s="2">
        <v>3.88</v>
      </c>
      <c r="E2001" s="2">
        <v>3519</v>
      </c>
      <c r="F2001" s="2">
        <v>3.8660000000000001</v>
      </c>
      <c r="G2001" s="2">
        <v>13604.454</v>
      </c>
      <c r="H2001" s="21">
        <f t="shared" si="31"/>
        <v>-1.7721518987341842E-2</v>
      </c>
      <c r="I2001" s="4"/>
      <c r="J2001" s="4"/>
      <c r="K2001" s="4"/>
    </row>
    <row r="2002" spans="2:11" ht="13.5" x14ac:dyDescent="0.35">
      <c r="B2002" s="3">
        <v>44916</v>
      </c>
      <c r="C2002" s="2">
        <v>3.81</v>
      </c>
      <c r="D2002" s="2">
        <v>3.81</v>
      </c>
      <c r="E2002" s="2">
        <v>3711</v>
      </c>
      <c r="F2002" s="2">
        <v>3.8180000000000001</v>
      </c>
      <c r="G2002" s="2">
        <v>14168.598</v>
      </c>
      <c r="H2002" s="21">
        <f t="shared" si="31"/>
        <v>-1.8041237113402022E-2</v>
      </c>
      <c r="I2002" s="4"/>
      <c r="J2002" s="4"/>
      <c r="K2002" s="4"/>
    </row>
    <row r="2003" spans="2:11" ht="13.5" x14ac:dyDescent="0.35">
      <c r="B2003" s="3">
        <v>44917</v>
      </c>
      <c r="C2003" s="2">
        <v>3.81</v>
      </c>
      <c r="D2003" s="2">
        <v>3.81</v>
      </c>
      <c r="E2003" s="2">
        <v>1576</v>
      </c>
      <c r="F2003" s="2">
        <v>3.8029999999999999</v>
      </c>
      <c r="G2003" s="2">
        <v>5993.5280000000002</v>
      </c>
      <c r="H2003" s="21">
        <f t="shared" si="31"/>
        <v>0</v>
      </c>
      <c r="I2003" s="4"/>
      <c r="J2003" s="4"/>
      <c r="K2003" s="4"/>
    </row>
    <row r="2004" spans="2:11" ht="13.5" x14ac:dyDescent="0.35">
      <c r="B2004" s="3">
        <v>44918</v>
      </c>
      <c r="C2004" s="2">
        <v>3.7</v>
      </c>
      <c r="D2004" s="2">
        <v>3.7</v>
      </c>
      <c r="E2004" s="2">
        <v>18314</v>
      </c>
      <c r="F2004" s="2">
        <v>3.7160000000000002</v>
      </c>
      <c r="G2004" s="2">
        <v>68054.823999999993</v>
      </c>
      <c r="H2004" s="21">
        <f t="shared" si="31"/>
        <v>-2.8871391076115454E-2</v>
      </c>
      <c r="I2004" s="4"/>
      <c r="J2004" s="4"/>
      <c r="K2004" s="4"/>
    </row>
    <row r="2005" spans="2:11" ht="13.5" x14ac:dyDescent="0.35">
      <c r="B2005" s="3">
        <v>44921</v>
      </c>
      <c r="C2005" s="2">
        <v>3.62</v>
      </c>
      <c r="D2005" s="2">
        <v>3.62</v>
      </c>
      <c r="E2005" s="2">
        <v>16652</v>
      </c>
      <c r="F2005" s="2">
        <v>3.621</v>
      </c>
      <c r="G2005" s="2">
        <v>60296.892</v>
      </c>
      <c r="H2005" s="21">
        <f t="shared" si="31"/>
        <v>-2.162162162162164E-2</v>
      </c>
      <c r="I2005" s="4"/>
      <c r="J2005" s="4"/>
      <c r="K2005" s="4"/>
    </row>
    <row r="2006" spans="2:11" ht="13.5" x14ac:dyDescent="0.35">
      <c r="B2006" s="3">
        <v>44922</v>
      </c>
      <c r="C2006" s="2">
        <v>3.6</v>
      </c>
      <c r="D2006" s="2">
        <v>3.6</v>
      </c>
      <c r="E2006" s="2">
        <v>9627</v>
      </c>
      <c r="F2006" s="2">
        <v>3.5609999999999999</v>
      </c>
      <c r="G2006" s="2">
        <v>34281.747000000003</v>
      </c>
      <c r="H2006" s="21">
        <f t="shared" si="31"/>
        <v>-5.5248618784530436E-3</v>
      </c>
      <c r="I2006" s="4"/>
      <c r="J2006" s="4"/>
      <c r="K2006" s="4"/>
    </row>
    <row r="2007" spans="2:11" ht="13.5" x14ac:dyDescent="0.35">
      <c r="B2007" s="3">
        <v>44923</v>
      </c>
      <c r="C2007" s="2">
        <v>3.69</v>
      </c>
      <c r="D2007" s="2">
        <v>3.69</v>
      </c>
      <c r="E2007" s="2">
        <v>11334</v>
      </c>
      <c r="F2007" s="2">
        <v>3.593</v>
      </c>
      <c r="G2007" s="2">
        <v>40723.061999999998</v>
      </c>
      <c r="H2007" s="21">
        <f t="shared" si="31"/>
        <v>2.499999999999996E-2</v>
      </c>
      <c r="I2007" s="4"/>
      <c r="J2007" s="4"/>
      <c r="K2007" s="4"/>
    </row>
    <row r="2008" spans="2:11" ht="13.5" x14ac:dyDescent="0.35">
      <c r="B2008" s="3">
        <v>44924</v>
      </c>
      <c r="C2008" s="2">
        <v>3.87</v>
      </c>
      <c r="D2008" s="2">
        <v>3.87</v>
      </c>
      <c r="E2008" s="2">
        <v>18669</v>
      </c>
      <c r="F2008" s="2">
        <v>3.6709999999999998</v>
      </c>
      <c r="G2008" s="2">
        <v>68533.899000000005</v>
      </c>
      <c r="H2008" s="21">
        <f t="shared" si="31"/>
        <v>4.8780487804878092E-2</v>
      </c>
      <c r="I2008" s="4"/>
      <c r="J2008" s="4"/>
      <c r="K2008" s="4"/>
    </row>
    <row r="2009" spans="2:11" ht="13.5" x14ac:dyDescent="0.35">
      <c r="B2009" s="3">
        <v>44925</v>
      </c>
      <c r="C2009" s="2">
        <v>3.8</v>
      </c>
      <c r="D2009" s="2">
        <v>3.8</v>
      </c>
      <c r="E2009" s="2">
        <v>19230</v>
      </c>
      <c r="F2009" s="2">
        <v>3.8140000000000001</v>
      </c>
      <c r="G2009" s="2">
        <v>73343.22</v>
      </c>
      <c r="H2009" s="21">
        <f t="shared" si="31"/>
        <v>-1.8087855297157694E-2</v>
      </c>
      <c r="I2009" s="4"/>
      <c r="J2009" s="4"/>
      <c r="K2009" s="4"/>
    </row>
    <row r="2010" spans="2:11" ht="13.5" x14ac:dyDescent="0.35">
      <c r="B2010" s="3">
        <v>44928</v>
      </c>
      <c r="C2010" s="2">
        <v>3.7</v>
      </c>
      <c r="D2010" s="2">
        <v>3.7</v>
      </c>
      <c r="E2010" s="2">
        <v>10503</v>
      </c>
      <c r="F2010" s="2">
        <v>3.6850000000000001</v>
      </c>
      <c r="G2010" s="2">
        <v>38703.555</v>
      </c>
      <c r="H2010" s="21">
        <f t="shared" si="31"/>
        <v>-2.6315789473684119E-2</v>
      </c>
      <c r="I2010" s="4"/>
      <c r="J2010" s="4"/>
      <c r="K2010" s="4"/>
    </row>
    <row r="2011" spans="2:11" ht="13.5" x14ac:dyDescent="0.35">
      <c r="B2011" s="3">
        <v>44929</v>
      </c>
      <c r="C2011" s="2">
        <v>3.58</v>
      </c>
      <c r="D2011" s="2">
        <v>3.58</v>
      </c>
      <c r="E2011" s="2">
        <v>16297</v>
      </c>
      <c r="F2011" s="2">
        <v>3.5129999999999999</v>
      </c>
      <c r="G2011" s="2">
        <v>57251.360999999997</v>
      </c>
      <c r="H2011" s="21">
        <f t="shared" si="31"/>
        <v>-3.2432432432432462E-2</v>
      </c>
      <c r="I2011" s="4"/>
      <c r="J2011" s="4"/>
      <c r="K2011" s="4"/>
    </row>
    <row r="2012" spans="2:11" ht="13.5" x14ac:dyDescent="0.35">
      <c r="B2012" s="3">
        <v>44930</v>
      </c>
      <c r="C2012" s="2">
        <v>3.55</v>
      </c>
      <c r="D2012" s="2">
        <v>3.55</v>
      </c>
      <c r="E2012" s="2">
        <v>13894</v>
      </c>
      <c r="F2012" s="2">
        <v>3.476</v>
      </c>
      <c r="G2012" s="2">
        <v>48295.544000000002</v>
      </c>
      <c r="H2012" s="21">
        <f t="shared" si="31"/>
        <v>-8.3798882681564938E-3</v>
      </c>
      <c r="I2012" s="4"/>
      <c r="J2012" s="4"/>
      <c r="K2012" s="4"/>
    </row>
    <row r="2013" spans="2:11" ht="13.5" x14ac:dyDescent="0.35">
      <c r="B2013" s="3">
        <v>44931</v>
      </c>
      <c r="C2013" s="2">
        <v>3.48</v>
      </c>
      <c r="D2013" s="2">
        <v>3.48</v>
      </c>
      <c r="E2013" s="2">
        <v>14364</v>
      </c>
      <c r="F2013" s="2">
        <v>3.4670000000000001</v>
      </c>
      <c r="G2013" s="2">
        <v>49799.987999999998</v>
      </c>
      <c r="H2013" s="21">
        <f t="shared" si="31"/>
        <v>-1.9718309859154886E-2</v>
      </c>
      <c r="I2013" s="4"/>
      <c r="J2013" s="4"/>
      <c r="K2013" s="4"/>
    </row>
    <row r="2014" spans="2:11" ht="13.5" x14ac:dyDescent="0.35">
      <c r="B2014" s="3">
        <v>44932</v>
      </c>
      <c r="C2014" s="2">
        <v>3.55</v>
      </c>
      <c r="D2014" s="2">
        <v>3.55</v>
      </c>
      <c r="E2014" s="2">
        <v>15495</v>
      </c>
      <c r="F2014" s="2">
        <v>3.4980000000000002</v>
      </c>
      <c r="G2014" s="2">
        <v>54201.51</v>
      </c>
      <c r="H2014" s="21">
        <f t="shared" si="31"/>
        <v>2.0114942528735587E-2</v>
      </c>
      <c r="I2014" s="4"/>
      <c r="J2014" s="4"/>
      <c r="K2014" s="4"/>
    </row>
    <row r="2015" spans="2:11" ht="13.5" x14ac:dyDescent="0.35">
      <c r="B2015" s="3">
        <v>44935</v>
      </c>
      <c r="C2015" s="2">
        <v>3.69</v>
      </c>
      <c r="D2015" s="2">
        <v>3.69</v>
      </c>
      <c r="E2015" s="2">
        <v>6579</v>
      </c>
      <c r="F2015" s="2">
        <v>3.6</v>
      </c>
      <c r="G2015" s="2">
        <v>23684.400000000001</v>
      </c>
      <c r="H2015" s="21">
        <f t="shared" si="31"/>
        <v>3.9436619718309897E-2</v>
      </c>
      <c r="I2015" s="4"/>
      <c r="J2015" s="4"/>
      <c r="K2015" s="4"/>
    </row>
    <row r="2016" spans="2:11" ht="13.5" x14ac:dyDescent="0.35">
      <c r="B2016" s="3">
        <v>44936</v>
      </c>
      <c r="C2016" s="2">
        <v>3.63</v>
      </c>
      <c r="D2016" s="2">
        <v>3.63</v>
      </c>
      <c r="E2016" s="2">
        <v>28397</v>
      </c>
      <c r="F2016" s="2">
        <v>3.694</v>
      </c>
      <c r="G2016" s="2">
        <v>104898.518</v>
      </c>
      <c r="H2016" s="21">
        <f t="shared" si="31"/>
        <v>-1.6260162601626032E-2</v>
      </c>
      <c r="I2016" s="4"/>
      <c r="J2016" s="4"/>
      <c r="K2016" s="4"/>
    </row>
    <row r="2017" spans="2:11" ht="13.5" x14ac:dyDescent="0.35">
      <c r="B2017" s="3">
        <v>44937</v>
      </c>
      <c r="C2017" s="2">
        <v>3.63</v>
      </c>
      <c r="D2017" s="2">
        <v>3.63</v>
      </c>
      <c r="E2017" s="2">
        <v>21428</v>
      </c>
      <c r="F2017" s="2">
        <v>3.669</v>
      </c>
      <c r="G2017" s="2">
        <v>78619.331999999995</v>
      </c>
      <c r="H2017" s="21">
        <f t="shared" si="31"/>
        <v>0</v>
      </c>
      <c r="I2017" s="4"/>
      <c r="J2017" s="4"/>
      <c r="K2017" s="4"/>
    </row>
    <row r="2018" spans="2:11" ht="13.5" x14ac:dyDescent="0.35">
      <c r="B2018" s="3">
        <v>44938</v>
      </c>
      <c r="C2018" s="2">
        <v>3.75</v>
      </c>
      <c r="D2018" s="2">
        <v>3.75</v>
      </c>
      <c r="E2018" s="2">
        <v>11439</v>
      </c>
      <c r="F2018" s="2">
        <v>3.61</v>
      </c>
      <c r="G2018" s="2">
        <v>41294.79</v>
      </c>
      <c r="H2018" s="21">
        <f t="shared" si="31"/>
        <v>3.305785123966945E-2</v>
      </c>
      <c r="I2018" s="4"/>
      <c r="J2018" s="4"/>
      <c r="K2018" s="4"/>
    </row>
    <row r="2019" spans="2:11" ht="13.5" x14ac:dyDescent="0.35">
      <c r="B2019" s="3">
        <v>44939</v>
      </c>
      <c r="C2019" s="2">
        <v>3.73</v>
      </c>
      <c r="D2019" s="2">
        <v>3.73</v>
      </c>
      <c r="E2019" s="2">
        <v>2084</v>
      </c>
      <c r="F2019" s="2">
        <v>3.6539999999999999</v>
      </c>
      <c r="G2019" s="2">
        <v>7614.9359999999997</v>
      </c>
      <c r="H2019" s="21">
        <f t="shared" si="31"/>
        <v>-5.3333333333333384E-3</v>
      </c>
      <c r="I2019" s="4"/>
      <c r="J2019" s="4"/>
      <c r="K2019" s="4"/>
    </row>
    <row r="2020" spans="2:11" ht="13.5" x14ac:dyDescent="0.35">
      <c r="B2020" s="3">
        <v>44942</v>
      </c>
      <c r="C2020" s="2">
        <v>3.65</v>
      </c>
      <c r="D2020" s="2">
        <v>3.65</v>
      </c>
      <c r="E2020" s="2">
        <v>6454</v>
      </c>
      <c r="F2020" s="2">
        <v>3.6669999999999998</v>
      </c>
      <c r="G2020" s="2">
        <v>23666.817999999999</v>
      </c>
      <c r="H2020" s="21">
        <f t="shared" si="31"/>
        <v>-2.1447721179624683E-2</v>
      </c>
      <c r="I2020" s="4"/>
      <c r="J2020" s="4"/>
      <c r="K2020" s="4"/>
    </row>
    <row r="2021" spans="2:11" ht="13.5" x14ac:dyDescent="0.35">
      <c r="B2021" s="3">
        <v>44943</v>
      </c>
      <c r="C2021" s="2">
        <v>3.69</v>
      </c>
      <c r="D2021" s="2">
        <v>3.69</v>
      </c>
      <c r="E2021" s="2">
        <v>13535</v>
      </c>
      <c r="F2021" s="2">
        <v>3.6230000000000002</v>
      </c>
      <c r="G2021" s="2">
        <v>49037.305</v>
      </c>
      <c r="H2021" s="21">
        <f t="shared" si="31"/>
        <v>1.0958904109589052E-2</v>
      </c>
      <c r="I2021" s="4"/>
      <c r="J2021" s="4"/>
      <c r="K2021" s="4"/>
    </row>
    <row r="2022" spans="2:11" ht="13.5" x14ac:dyDescent="0.35">
      <c r="B2022" s="3">
        <v>44944</v>
      </c>
      <c r="C2022" s="2">
        <v>3.69</v>
      </c>
      <c r="D2022" s="2">
        <v>3.69</v>
      </c>
      <c r="E2022" s="2">
        <v>3279</v>
      </c>
      <c r="F2022" s="2">
        <v>3.6520000000000001</v>
      </c>
      <c r="G2022" s="2">
        <v>11974.907999999999</v>
      </c>
      <c r="H2022" s="21">
        <f t="shared" si="31"/>
        <v>0</v>
      </c>
      <c r="I2022" s="4"/>
      <c r="J2022" s="4"/>
      <c r="K2022" s="4"/>
    </row>
    <row r="2023" spans="2:11" ht="13.5" x14ac:dyDescent="0.35">
      <c r="B2023" s="3">
        <v>44945</v>
      </c>
      <c r="C2023" s="2">
        <v>3.68</v>
      </c>
      <c r="D2023" s="2">
        <v>3.68</v>
      </c>
      <c r="E2023" s="2">
        <v>7930</v>
      </c>
      <c r="F2023" s="2">
        <v>3.653</v>
      </c>
      <c r="G2023" s="2">
        <v>28968.29</v>
      </c>
      <c r="H2023" s="21">
        <f t="shared" si="31"/>
        <v>-2.710027100270945E-3</v>
      </c>
      <c r="I2023" s="4"/>
      <c r="J2023" s="4"/>
      <c r="K2023" s="4"/>
    </row>
    <row r="2024" spans="2:11" ht="13.5" x14ac:dyDescent="0.35">
      <c r="B2024" s="3">
        <v>44946</v>
      </c>
      <c r="C2024" s="2">
        <v>3.68</v>
      </c>
      <c r="D2024" s="2">
        <v>3.68</v>
      </c>
      <c r="E2024" s="2">
        <v>35244</v>
      </c>
      <c r="F2024" s="2">
        <v>3.5840000000000001</v>
      </c>
      <c r="G2024" s="2">
        <v>126314.496</v>
      </c>
      <c r="H2024" s="21">
        <f t="shared" si="31"/>
        <v>0</v>
      </c>
      <c r="I2024" s="4"/>
      <c r="J2024" s="4"/>
      <c r="K2024" s="4"/>
    </row>
    <row r="2025" spans="2:11" ht="13.5" x14ac:dyDescent="0.35">
      <c r="B2025" s="3">
        <v>44949</v>
      </c>
      <c r="C2025" s="2">
        <v>3.66</v>
      </c>
      <c r="D2025" s="2">
        <v>3.66</v>
      </c>
      <c r="E2025" s="2">
        <v>2172</v>
      </c>
      <c r="F2025" s="2">
        <v>3.5529999999999999</v>
      </c>
      <c r="G2025" s="2">
        <v>7717.116</v>
      </c>
      <c r="H2025" s="21">
        <f t="shared" si="31"/>
        <v>-5.4347826086956564E-3</v>
      </c>
      <c r="I2025" s="4"/>
      <c r="J2025" s="4"/>
      <c r="K2025" s="4"/>
    </row>
    <row r="2026" spans="2:11" ht="13.5" x14ac:dyDescent="0.35">
      <c r="B2026" s="3">
        <v>44950</v>
      </c>
      <c r="C2026" s="2">
        <v>3.54</v>
      </c>
      <c r="D2026" s="2">
        <v>3.54</v>
      </c>
      <c r="E2026" s="2">
        <v>16672</v>
      </c>
      <c r="F2026" s="2">
        <v>3.5419999999999998</v>
      </c>
      <c r="G2026" s="2">
        <v>59052.224000000002</v>
      </c>
      <c r="H2026" s="21">
        <f t="shared" si="31"/>
        <v>-3.2786885245901669E-2</v>
      </c>
      <c r="I2026" s="4"/>
      <c r="J2026" s="4"/>
      <c r="K2026" s="4"/>
    </row>
    <row r="2027" spans="2:11" ht="13.5" x14ac:dyDescent="0.35">
      <c r="B2027" s="3">
        <v>44951</v>
      </c>
      <c r="C2027" s="2">
        <v>3.6</v>
      </c>
      <c r="D2027" s="2">
        <v>3.6</v>
      </c>
      <c r="E2027" s="2">
        <v>34424</v>
      </c>
      <c r="F2027" s="2">
        <v>3.532</v>
      </c>
      <c r="G2027" s="2">
        <v>121585.568</v>
      </c>
      <c r="H2027" s="21">
        <f t="shared" si="31"/>
        <v>1.6949152542372895E-2</v>
      </c>
      <c r="I2027" s="4"/>
      <c r="J2027" s="4"/>
      <c r="K2027" s="4"/>
    </row>
    <row r="2028" spans="2:11" ht="13.5" x14ac:dyDescent="0.35">
      <c r="B2028" s="3">
        <v>44952</v>
      </c>
      <c r="C2028" s="2">
        <v>3.68</v>
      </c>
      <c r="D2028" s="2">
        <v>3.68</v>
      </c>
      <c r="E2028" s="2">
        <v>39277</v>
      </c>
      <c r="F2028" s="2">
        <v>3.54</v>
      </c>
      <c r="G2028" s="2">
        <v>139040.57999999999</v>
      </c>
      <c r="H2028" s="21">
        <f t="shared" si="31"/>
        <v>2.222222222222224E-2</v>
      </c>
      <c r="I2028" s="4"/>
      <c r="J2028" s="4"/>
      <c r="K2028" s="4"/>
    </row>
    <row r="2029" spans="2:11" ht="13.5" x14ac:dyDescent="0.35">
      <c r="B2029" s="3">
        <v>44953</v>
      </c>
      <c r="C2029" s="2">
        <v>3.69</v>
      </c>
      <c r="D2029" s="2">
        <v>3.69</v>
      </c>
      <c r="E2029" s="2">
        <v>7700</v>
      </c>
      <c r="F2029" s="2">
        <v>3.6619999999999999</v>
      </c>
      <c r="G2029" s="2">
        <v>28197.4</v>
      </c>
      <c r="H2029" s="21">
        <f t="shared" si="31"/>
        <v>2.7173913043477679E-3</v>
      </c>
      <c r="I2029" s="4"/>
      <c r="J2029" s="4"/>
      <c r="K2029" s="4"/>
    </row>
    <row r="2030" spans="2:11" ht="13.5" x14ac:dyDescent="0.35">
      <c r="B2030" s="3">
        <v>44956</v>
      </c>
      <c r="C2030" s="2">
        <v>3.69</v>
      </c>
      <c r="D2030" s="2">
        <v>3.69</v>
      </c>
      <c r="E2030" s="2">
        <v>4965</v>
      </c>
      <c r="F2030" s="2">
        <v>3.6709999999999998</v>
      </c>
      <c r="G2030" s="2">
        <v>18226.514999999999</v>
      </c>
      <c r="H2030" s="21">
        <f t="shared" si="31"/>
        <v>0</v>
      </c>
      <c r="I2030" s="4"/>
      <c r="J2030" s="4"/>
      <c r="K2030" s="4"/>
    </row>
    <row r="2031" spans="2:11" ht="13.5" x14ac:dyDescent="0.35">
      <c r="B2031" s="3">
        <v>44957</v>
      </c>
      <c r="C2031" s="2">
        <v>3.69</v>
      </c>
      <c r="D2031" s="2">
        <v>3.69</v>
      </c>
      <c r="E2031" s="2">
        <v>3939</v>
      </c>
      <c r="F2031" s="2">
        <v>3.66</v>
      </c>
      <c r="G2031" s="2">
        <v>14416.74</v>
      </c>
      <c r="H2031" s="21">
        <f t="shared" si="31"/>
        <v>0</v>
      </c>
      <c r="I2031" s="4"/>
      <c r="J2031" s="4"/>
      <c r="K2031" s="4"/>
    </row>
    <row r="2032" spans="2:11" ht="13.5" x14ac:dyDescent="0.35">
      <c r="B2032" s="3">
        <v>44958</v>
      </c>
      <c r="C2032" s="2">
        <v>3.68</v>
      </c>
      <c r="D2032" s="2">
        <v>3.68</v>
      </c>
      <c r="E2032" s="2">
        <v>13021</v>
      </c>
      <c r="F2032" s="2">
        <v>3.6789999999999998</v>
      </c>
      <c r="G2032" s="2">
        <v>47904.258999999998</v>
      </c>
      <c r="H2032" s="21">
        <f t="shared" si="31"/>
        <v>-2.710027100270945E-3</v>
      </c>
      <c r="I2032" s="4"/>
      <c r="J2032" s="4"/>
      <c r="K2032" s="4"/>
    </row>
    <row r="2033" spans="2:11" ht="13.5" x14ac:dyDescent="0.35">
      <c r="B2033" s="3">
        <v>44959</v>
      </c>
      <c r="C2033" s="2">
        <v>3.68</v>
      </c>
      <c r="D2033" s="2">
        <v>3.68</v>
      </c>
      <c r="E2033" s="2">
        <v>7184</v>
      </c>
      <c r="F2033" s="2">
        <v>3.536</v>
      </c>
      <c r="G2033" s="2">
        <v>25402.624</v>
      </c>
      <c r="H2033" s="21">
        <f t="shared" si="31"/>
        <v>0</v>
      </c>
      <c r="I2033" s="4"/>
      <c r="J2033" s="4"/>
      <c r="K2033" s="4"/>
    </row>
    <row r="2034" spans="2:11" ht="13.5" x14ac:dyDescent="0.35">
      <c r="B2034" s="3">
        <v>44960</v>
      </c>
      <c r="C2034" s="2">
        <v>3.68</v>
      </c>
      <c r="D2034" s="2">
        <v>3.68</v>
      </c>
      <c r="E2034" s="2">
        <v>0</v>
      </c>
      <c r="F2034" s="2">
        <v>0</v>
      </c>
      <c r="G2034" s="2">
        <v>0</v>
      </c>
      <c r="H2034" s="21">
        <f t="shared" si="31"/>
        <v>0</v>
      </c>
      <c r="I2034" s="4"/>
      <c r="J2034" s="4"/>
      <c r="K2034" s="4"/>
    </row>
    <row r="2035" spans="2:11" ht="13.5" x14ac:dyDescent="0.35">
      <c r="B2035" s="3">
        <v>44963</v>
      </c>
      <c r="C2035" s="2">
        <v>3.66</v>
      </c>
      <c r="D2035" s="2">
        <v>3.66</v>
      </c>
      <c r="E2035" s="2">
        <v>15803</v>
      </c>
      <c r="F2035" s="2">
        <v>3.5840000000000001</v>
      </c>
      <c r="G2035" s="2">
        <v>56637.951999999997</v>
      </c>
      <c r="H2035" s="21">
        <f t="shared" si="31"/>
        <v>-5.4347826086956564E-3</v>
      </c>
      <c r="I2035" s="4"/>
      <c r="J2035" s="4"/>
      <c r="K2035" s="4"/>
    </row>
    <row r="2036" spans="2:11" ht="13.5" x14ac:dyDescent="0.35">
      <c r="B2036" s="3">
        <v>44964</v>
      </c>
      <c r="C2036" s="2">
        <v>3.62</v>
      </c>
      <c r="D2036" s="2">
        <v>3.62</v>
      </c>
      <c r="E2036" s="2">
        <v>1856</v>
      </c>
      <c r="F2036" s="2">
        <v>3.6040000000000001</v>
      </c>
      <c r="G2036" s="2">
        <v>6689.0240000000003</v>
      </c>
      <c r="H2036" s="21">
        <f t="shared" si="31"/>
        <v>-1.0928961748633888E-2</v>
      </c>
      <c r="I2036" s="4"/>
      <c r="J2036" s="4"/>
      <c r="K2036" s="4"/>
    </row>
    <row r="2037" spans="2:11" ht="13.5" x14ac:dyDescent="0.35">
      <c r="B2037" s="3">
        <v>44965</v>
      </c>
      <c r="C2037" s="2">
        <v>3.58</v>
      </c>
      <c r="D2037" s="2">
        <v>3.58</v>
      </c>
      <c r="E2037" s="2">
        <v>2150</v>
      </c>
      <c r="F2037" s="2">
        <v>3.58</v>
      </c>
      <c r="G2037" s="2">
        <v>7697</v>
      </c>
      <c r="H2037" s="21">
        <f t="shared" si="31"/>
        <v>-1.1049723756906087E-2</v>
      </c>
      <c r="I2037" s="4"/>
      <c r="J2037" s="4"/>
      <c r="K2037" s="4"/>
    </row>
    <row r="2038" spans="2:11" ht="13.5" x14ac:dyDescent="0.35">
      <c r="B2038" s="3">
        <v>44966</v>
      </c>
      <c r="C2038" s="2">
        <v>3.5</v>
      </c>
      <c r="D2038" s="2">
        <v>3.5</v>
      </c>
      <c r="E2038" s="2">
        <v>2716</v>
      </c>
      <c r="F2038" s="2">
        <v>3.5059999999999998</v>
      </c>
      <c r="G2038" s="2">
        <v>9522.2960000000003</v>
      </c>
      <c r="H2038" s="21">
        <f t="shared" si="31"/>
        <v>-2.2346368715083817E-2</v>
      </c>
      <c r="I2038" s="4"/>
      <c r="J2038" s="4"/>
      <c r="K2038" s="4"/>
    </row>
    <row r="2039" spans="2:11" ht="13.5" x14ac:dyDescent="0.35">
      <c r="B2039" s="3">
        <v>44967</v>
      </c>
      <c r="C2039" s="2">
        <v>3.57</v>
      </c>
      <c r="D2039" s="2">
        <v>3.57</v>
      </c>
      <c r="E2039" s="2">
        <v>10499</v>
      </c>
      <c r="F2039" s="2">
        <v>3.4910000000000001</v>
      </c>
      <c r="G2039" s="2">
        <v>36652.008999999998</v>
      </c>
      <c r="H2039" s="21">
        <f t="shared" si="31"/>
        <v>1.9999999999999955E-2</v>
      </c>
      <c r="I2039" s="4"/>
      <c r="J2039" s="4"/>
      <c r="K2039" s="4"/>
    </row>
    <row r="2040" spans="2:11" ht="13.5" x14ac:dyDescent="0.35">
      <c r="B2040" s="3">
        <v>44970</v>
      </c>
      <c r="C2040" s="2">
        <v>3.57</v>
      </c>
      <c r="D2040" s="2">
        <v>3.57</v>
      </c>
      <c r="E2040" s="2">
        <v>387</v>
      </c>
      <c r="F2040" s="2">
        <v>3.4980000000000002</v>
      </c>
      <c r="G2040" s="2">
        <v>1353.7260000000001</v>
      </c>
      <c r="H2040" s="21">
        <f t="shared" si="31"/>
        <v>0</v>
      </c>
      <c r="I2040" s="4"/>
      <c r="J2040" s="4"/>
      <c r="K2040" s="4"/>
    </row>
    <row r="2041" spans="2:11" ht="13.5" x14ac:dyDescent="0.35">
      <c r="B2041" s="3">
        <v>44971</v>
      </c>
      <c r="C2041" s="2">
        <v>3.56</v>
      </c>
      <c r="D2041" s="2">
        <v>3.56</v>
      </c>
      <c r="E2041" s="2">
        <v>3287</v>
      </c>
      <c r="F2041" s="2">
        <v>3.53</v>
      </c>
      <c r="G2041" s="2">
        <v>11603.11</v>
      </c>
      <c r="H2041" s="21">
        <f t="shared" si="31"/>
        <v>-2.8011204481792123E-3</v>
      </c>
      <c r="I2041" s="4"/>
      <c r="J2041" s="4"/>
      <c r="K2041" s="4"/>
    </row>
    <row r="2042" spans="2:11" ht="13.5" x14ac:dyDescent="0.35">
      <c r="B2042" s="3">
        <v>44972</v>
      </c>
      <c r="C2042" s="2">
        <v>3.57</v>
      </c>
      <c r="D2042" s="2">
        <v>3.57</v>
      </c>
      <c r="E2042" s="2">
        <v>610</v>
      </c>
      <c r="F2042" s="2">
        <v>3.4550000000000001</v>
      </c>
      <c r="G2042" s="2">
        <v>2107.5500000000002</v>
      </c>
      <c r="H2042" s="21">
        <f t="shared" si="31"/>
        <v>2.8089887640448839E-3</v>
      </c>
      <c r="I2042" s="4"/>
      <c r="J2042" s="4"/>
      <c r="K2042" s="4"/>
    </row>
    <row r="2043" spans="2:11" ht="13.5" x14ac:dyDescent="0.35">
      <c r="B2043" s="3">
        <v>44973</v>
      </c>
      <c r="C2043" s="2">
        <v>3.55</v>
      </c>
      <c r="D2043" s="2">
        <v>3.55</v>
      </c>
      <c r="E2043" s="2">
        <v>2100</v>
      </c>
      <c r="F2043" s="2">
        <v>3.5510000000000002</v>
      </c>
      <c r="G2043" s="2">
        <v>7457.1</v>
      </c>
      <c r="H2043" s="21">
        <f t="shared" si="31"/>
        <v>-5.6022408963585487E-3</v>
      </c>
      <c r="I2043" s="4"/>
      <c r="J2043" s="4"/>
      <c r="K2043" s="4"/>
    </row>
    <row r="2044" spans="2:11" ht="13.5" x14ac:dyDescent="0.35">
      <c r="B2044" s="3">
        <v>44974</v>
      </c>
      <c r="C2044" s="2">
        <v>3.55</v>
      </c>
      <c r="D2044" s="2">
        <v>3.55</v>
      </c>
      <c r="E2044" s="2">
        <v>8615</v>
      </c>
      <c r="F2044" s="2">
        <v>3.5009999999999999</v>
      </c>
      <c r="G2044" s="2">
        <v>30161.115000000002</v>
      </c>
      <c r="H2044" s="21">
        <f t="shared" si="31"/>
        <v>0</v>
      </c>
      <c r="I2044" s="4"/>
      <c r="J2044" s="4"/>
      <c r="K2044" s="4"/>
    </row>
    <row r="2045" spans="2:11" ht="13.5" x14ac:dyDescent="0.35">
      <c r="B2045" s="3">
        <v>44977</v>
      </c>
      <c r="C2045" s="2">
        <v>3.53</v>
      </c>
      <c r="D2045" s="2">
        <v>3.53</v>
      </c>
      <c r="E2045" s="2">
        <v>379</v>
      </c>
      <c r="F2045" s="2">
        <v>3.5369999999999999</v>
      </c>
      <c r="G2045" s="2">
        <v>1340.5229999999999</v>
      </c>
      <c r="H2045" s="21">
        <f t="shared" si="31"/>
        <v>-5.633802816901414E-3</v>
      </c>
      <c r="I2045" s="4"/>
      <c r="J2045" s="4"/>
      <c r="K2045" s="4"/>
    </row>
    <row r="2046" spans="2:11" ht="13.5" x14ac:dyDescent="0.35">
      <c r="B2046" s="3">
        <v>44978</v>
      </c>
      <c r="C2046" s="2">
        <v>3.69</v>
      </c>
      <c r="D2046" s="2">
        <v>3.69</v>
      </c>
      <c r="E2046" s="2">
        <v>20180</v>
      </c>
      <c r="F2046" s="2">
        <v>3.5489999999999999</v>
      </c>
      <c r="G2046" s="2">
        <v>71618.820000000007</v>
      </c>
      <c r="H2046" s="21">
        <f t="shared" si="31"/>
        <v>4.5325779036827239E-2</v>
      </c>
      <c r="I2046" s="4"/>
      <c r="J2046" s="4"/>
      <c r="K2046" s="4"/>
    </row>
    <row r="2047" spans="2:11" ht="13.5" x14ac:dyDescent="0.35">
      <c r="B2047" s="3">
        <v>44979</v>
      </c>
      <c r="C2047" s="2">
        <v>3.66</v>
      </c>
      <c r="D2047" s="2">
        <v>3.66</v>
      </c>
      <c r="E2047" s="2">
        <v>9158</v>
      </c>
      <c r="F2047" s="2">
        <v>3.6070000000000002</v>
      </c>
      <c r="G2047" s="2">
        <v>33032.906000000003</v>
      </c>
      <c r="H2047" s="21">
        <f t="shared" si="31"/>
        <v>-8.1300813008129552E-3</v>
      </c>
      <c r="I2047" s="4"/>
      <c r="J2047" s="4"/>
      <c r="K2047" s="4"/>
    </row>
    <row r="2048" spans="2:11" ht="13.5" x14ac:dyDescent="0.35">
      <c r="B2048" s="3">
        <v>44980</v>
      </c>
      <c r="C2048" s="2">
        <v>3.85</v>
      </c>
      <c r="D2048" s="2">
        <v>3.85</v>
      </c>
      <c r="E2048" s="2">
        <v>28748</v>
      </c>
      <c r="F2048" s="2">
        <v>3.6960000000000002</v>
      </c>
      <c r="G2048" s="2">
        <v>106252.60799999999</v>
      </c>
      <c r="H2048" s="21">
        <f t="shared" si="31"/>
        <v>5.191256830601091E-2</v>
      </c>
      <c r="I2048" s="4"/>
      <c r="J2048" s="4"/>
      <c r="K2048" s="4"/>
    </row>
    <row r="2049" spans="2:11" ht="13.5" x14ac:dyDescent="0.35">
      <c r="B2049" s="3">
        <v>44981</v>
      </c>
      <c r="C2049" s="2">
        <v>3.85</v>
      </c>
      <c r="D2049" s="2">
        <v>3.85</v>
      </c>
      <c r="E2049" s="2">
        <v>2891</v>
      </c>
      <c r="F2049" s="2">
        <v>3.7559999999999998</v>
      </c>
      <c r="G2049" s="2">
        <v>10858.596</v>
      </c>
      <c r="H2049" s="21">
        <f t="shared" si="31"/>
        <v>0</v>
      </c>
      <c r="I2049" s="4"/>
      <c r="J2049" s="4"/>
      <c r="K2049" s="4"/>
    </row>
    <row r="2050" spans="2:11" ht="13.5" x14ac:dyDescent="0.35">
      <c r="B2050" s="3">
        <v>44984</v>
      </c>
      <c r="C2050" s="2">
        <v>3.79</v>
      </c>
      <c r="D2050" s="2">
        <v>3.79</v>
      </c>
      <c r="E2050" s="2">
        <v>9959</v>
      </c>
      <c r="F2050" s="2">
        <v>3.7530000000000001</v>
      </c>
      <c r="G2050" s="2">
        <v>37376.127</v>
      </c>
      <c r="H2050" s="21">
        <f t="shared" si="31"/>
        <v>-1.5584415584415598E-2</v>
      </c>
      <c r="I2050" s="4"/>
      <c r="J2050" s="4"/>
      <c r="K2050" s="4"/>
    </row>
    <row r="2051" spans="2:11" ht="13.5" x14ac:dyDescent="0.35">
      <c r="B2051" s="3">
        <v>44985</v>
      </c>
      <c r="C2051" s="2">
        <v>3.83</v>
      </c>
      <c r="D2051" s="2">
        <v>3.83</v>
      </c>
      <c r="E2051" s="2">
        <v>2490</v>
      </c>
      <c r="F2051" s="2">
        <v>3.7989999999999999</v>
      </c>
      <c r="G2051" s="2">
        <v>9459.51</v>
      </c>
      <c r="H2051" s="21">
        <f t="shared" si="31"/>
        <v>1.0554089709762543E-2</v>
      </c>
      <c r="I2051" s="4"/>
      <c r="J2051" s="4"/>
      <c r="K2051" s="4"/>
    </row>
    <row r="2052" spans="2:11" ht="13.5" x14ac:dyDescent="0.35">
      <c r="B2052" s="3">
        <v>44986</v>
      </c>
      <c r="C2052" s="2">
        <v>3.76</v>
      </c>
      <c r="D2052" s="2">
        <v>3.76</v>
      </c>
      <c r="E2052" s="2">
        <v>1211</v>
      </c>
      <c r="F2052" s="2">
        <v>3.76</v>
      </c>
      <c r="G2052" s="2">
        <v>4553.3599999999997</v>
      </c>
      <c r="H2052" s="21">
        <f t="shared" si="31"/>
        <v>-1.8276762402088847E-2</v>
      </c>
      <c r="I2052" s="4"/>
      <c r="J2052" s="4"/>
      <c r="K2052" s="4"/>
    </row>
    <row r="2053" spans="2:11" ht="13.5" x14ac:dyDescent="0.35">
      <c r="B2053" s="3">
        <v>44987</v>
      </c>
      <c r="C2053" s="2">
        <v>3.76</v>
      </c>
      <c r="D2053" s="2">
        <v>3.76</v>
      </c>
      <c r="E2053" s="2">
        <v>1000</v>
      </c>
      <c r="F2053" s="2">
        <v>3.754</v>
      </c>
      <c r="G2053" s="2">
        <v>3754</v>
      </c>
      <c r="H2053" s="21">
        <f t="shared" si="31"/>
        <v>0</v>
      </c>
      <c r="I2053" s="4"/>
      <c r="J2053" s="4"/>
      <c r="K2053" s="4"/>
    </row>
    <row r="2054" spans="2:11" ht="13.5" x14ac:dyDescent="0.35">
      <c r="B2054" s="3">
        <v>44988</v>
      </c>
      <c r="C2054" s="2">
        <v>3.76</v>
      </c>
      <c r="D2054" s="2">
        <v>3.76</v>
      </c>
      <c r="E2054" s="2">
        <v>0</v>
      </c>
      <c r="F2054" s="2">
        <v>0</v>
      </c>
      <c r="G2054" s="2">
        <v>0</v>
      </c>
      <c r="H2054" s="21">
        <f t="shared" si="31"/>
        <v>0</v>
      </c>
      <c r="I2054" s="4"/>
      <c r="J2054" s="4"/>
      <c r="K2054" s="4"/>
    </row>
    <row r="2055" spans="2:11" ht="13.5" x14ac:dyDescent="0.35">
      <c r="B2055" s="3">
        <v>44991</v>
      </c>
      <c r="C2055" s="2">
        <v>3.68</v>
      </c>
      <c r="D2055" s="2">
        <v>3.68</v>
      </c>
      <c r="E2055" s="2">
        <v>130</v>
      </c>
      <c r="F2055" s="2">
        <v>3.7360000000000002</v>
      </c>
      <c r="G2055" s="2">
        <v>485.68</v>
      </c>
      <c r="H2055" s="21">
        <f t="shared" ref="H2055:H2118" si="32">(D2055-D2054)/D2054</f>
        <v>-2.1276595744680753E-2</v>
      </c>
      <c r="I2055" s="4"/>
      <c r="J2055" s="4"/>
      <c r="K2055" s="4"/>
    </row>
    <row r="2056" spans="2:11" ht="13.5" x14ac:dyDescent="0.35">
      <c r="B2056" s="3">
        <v>44992</v>
      </c>
      <c r="C2056" s="2">
        <v>3.66</v>
      </c>
      <c r="D2056" s="2">
        <v>3.66</v>
      </c>
      <c r="E2056" s="2">
        <v>40</v>
      </c>
      <c r="F2056" s="2">
        <v>3.66</v>
      </c>
      <c r="G2056" s="2">
        <v>146.4</v>
      </c>
      <c r="H2056" s="21">
        <f t="shared" si="32"/>
        <v>-5.4347826086956564E-3</v>
      </c>
      <c r="I2056" s="4"/>
      <c r="J2056" s="4"/>
      <c r="K2056" s="4"/>
    </row>
    <row r="2057" spans="2:11" ht="13.5" x14ac:dyDescent="0.35">
      <c r="B2057" s="3">
        <v>44993</v>
      </c>
      <c r="C2057" s="2">
        <v>3.6</v>
      </c>
      <c r="D2057" s="2">
        <v>3.6</v>
      </c>
      <c r="E2057" s="2">
        <v>1656</v>
      </c>
      <c r="F2057" s="2">
        <v>3.5920000000000001</v>
      </c>
      <c r="G2057" s="2">
        <v>5948.3519999999999</v>
      </c>
      <c r="H2057" s="21">
        <f t="shared" si="32"/>
        <v>-1.6393442622950834E-2</v>
      </c>
      <c r="I2057" s="4"/>
      <c r="J2057" s="4"/>
      <c r="K2057" s="4"/>
    </row>
    <row r="2058" spans="2:11" ht="13.5" x14ac:dyDescent="0.35">
      <c r="B2058" s="3">
        <v>44994</v>
      </c>
      <c r="C2058" s="2">
        <v>3.67</v>
      </c>
      <c r="D2058" s="2">
        <v>3.67</v>
      </c>
      <c r="E2058" s="2">
        <v>100</v>
      </c>
      <c r="F2058" s="2">
        <v>3.67</v>
      </c>
      <c r="G2058" s="2">
        <v>367</v>
      </c>
      <c r="H2058" s="21">
        <f t="shared" si="32"/>
        <v>1.94444444444444E-2</v>
      </c>
      <c r="I2058" s="4"/>
      <c r="J2058" s="4"/>
      <c r="K2058" s="4"/>
    </row>
    <row r="2059" spans="2:11" ht="13.5" x14ac:dyDescent="0.35">
      <c r="B2059" s="3">
        <v>44995</v>
      </c>
      <c r="C2059" s="2">
        <v>3.58</v>
      </c>
      <c r="D2059" s="2">
        <v>3.58</v>
      </c>
      <c r="E2059" s="2">
        <v>4571</v>
      </c>
      <c r="F2059" s="2">
        <v>3.5619999999999998</v>
      </c>
      <c r="G2059" s="2">
        <v>16281.902</v>
      </c>
      <c r="H2059" s="21">
        <f t="shared" si="32"/>
        <v>-2.4523160762942742E-2</v>
      </c>
      <c r="I2059" s="4"/>
      <c r="J2059" s="4"/>
      <c r="K2059" s="4"/>
    </row>
    <row r="2060" spans="2:11" ht="13.5" x14ac:dyDescent="0.35">
      <c r="B2060" s="3">
        <v>44998</v>
      </c>
      <c r="C2060" s="2">
        <v>3.74</v>
      </c>
      <c r="D2060" s="2">
        <v>3.74</v>
      </c>
      <c r="E2060" s="2">
        <v>11067</v>
      </c>
      <c r="F2060" s="2">
        <v>3.6960000000000002</v>
      </c>
      <c r="G2060" s="2">
        <v>40903.631999999998</v>
      </c>
      <c r="H2060" s="21">
        <f t="shared" si="32"/>
        <v>4.4692737430167634E-2</v>
      </c>
      <c r="I2060" s="4"/>
      <c r="J2060" s="4"/>
      <c r="K2060" s="4"/>
    </row>
    <row r="2061" spans="2:11" ht="13.5" x14ac:dyDescent="0.35">
      <c r="B2061" s="3">
        <v>44999</v>
      </c>
      <c r="C2061" s="2">
        <v>3.77</v>
      </c>
      <c r="D2061" s="2">
        <v>3.77</v>
      </c>
      <c r="E2061" s="2">
        <v>7316</v>
      </c>
      <c r="F2061" s="2">
        <v>3.76</v>
      </c>
      <c r="G2061" s="2">
        <v>27508.16</v>
      </c>
      <c r="H2061" s="21">
        <f t="shared" si="32"/>
        <v>8.0213903743314979E-3</v>
      </c>
      <c r="I2061" s="4"/>
      <c r="J2061" s="4"/>
      <c r="K2061" s="4"/>
    </row>
    <row r="2062" spans="2:11" ht="13.5" x14ac:dyDescent="0.35">
      <c r="B2062" s="3">
        <v>45000</v>
      </c>
      <c r="C2062" s="2">
        <v>3.75</v>
      </c>
      <c r="D2062" s="2">
        <v>3.75</v>
      </c>
      <c r="E2062" s="2">
        <v>785</v>
      </c>
      <c r="F2062" s="2">
        <v>3.7210000000000001</v>
      </c>
      <c r="G2062" s="2">
        <v>2920.9850000000001</v>
      </c>
      <c r="H2062" s="21">
        <f t="shared" si="32"/>
        <v>-5.3050397877984134E-3</v>
      </c>
      <c r="I2062" s="4"/>
      <c r="J2062" s="4"/>
      <c r="K2062" s="4"/>
    </row>
    <row r="2063" spans="2:11" ht="13.5" x14ac:dyDescent="0.35">
      <c r="B2063" s="3">
        <v>45001</v>
      </c>
      <c r="C2063" s="2">
        <v>3.76</v>
      </c>
      <c r="D2063" s="2">
        <v>3.76</v>
      </c>
      <c r="E2063" s="2">
        <v>803</v>
      </c>
      <c r="F2063" s="2">
        <v>3.722</v>
      </c>
      <c r="G2063" s="2">
        <v>2988.7660000000001</v>
      </c>
      <c r="H2063" s="21">
        <f t="shared" si="32"/>
        <v>2.6666666666666098E-3</v>
      </c>
      <c r="I2063" s="4"/>
      <c r="J2063" s="4"/>
      <c r="K2063" s="4"/>
    </row>
    <row r="2064" spans="2:11" ht="13.5" x14ac:dyDescent="0.35">
      <c r="B2064" s="3">
        <v>45002</v>
      </c>
      <c r="C2064" s="2">
        <v>3.72</v>
      </c>
      <c r="D2064" s="2">
        <v>3.72</v>
      </c>
      <c r="E2064" s="2">
        <v>392</v>
      </c>
      <c r="F2064" s="2">
        <v>3.7069999999999999</v>
      </c>
      <c r="G2064" s="2">
        <v>1453.144</v>
      </c>
      <c r="H2064" s="21">
        <f t="shared" si="32"/>
        <v>-1.0638297872340318E-2</v>
      </c>
      <c r="I2064" s="4"/>
      <c r="J2064" s="4"/>
      <c r="K2064" s="4"/>
    </row>
    <row r="2065" spans="2:11" ht="13.5" x14ac:dyDescent="0.35">
      <c r="B2065" s="3">
        <v>45006</v>
      </c>
      <c r="C2065" s="2">
        <v>3.7</v>
      </c>
      <c r="D2065" s="2">
        <v>3.7</v>
      </c>
      <c r="E2065" s="2">
        <v>800</v>
      </c>
      <c r="F2065" s="2">
        <v>3.706</v>
      </c>
      <c r="G2065" s="2">
        <v>2964.8</v>
      </c>
      <c r="H2065" s="21">
        <f t="shared" si="32"/>
        <v>-5.3763440860215101E-3</v>
      </c>
      <c r="I2065" s="4"/>
      <c r="J2065" s="4"/>
      <c r="K2065" s="4"/>
    </row>
    <row r="2066" spans="2:11" ht="13.5" x14ac:dyDescent="0.35">
      <c r="B2066" s="3">
        <v>45007</v>
      </c>
      <c r="C2066" s="2">
        <v>3.6</v>
      </c>
      <c r="D2066" s="2">
        <v>3.6</v>
      </c>
      <c r="E2066" s="2">
        <v>3721</v>
      </c>
      <c r="F2066" s="2">
        <v>3.5870000000000002</v>
      </c>
      <c r="G2066" s="2">
        <v>13347.227000000001</v>
      </c>
      <c r="H2066" s="21">
        <f t="shared" si="32"/>
        <v>-2.7027027027027049E-2</v>
      </c>
      <c r="I2066" s="4"/>
      <c r="J2066" s="4"/>
      <c r="K2066" s="4"/>
    </row>
    <row r="2067" spans="2:11" ht="13.5" x14ac:dyDescent="0.35">
      <c r="B2067" s="3">
        <v>45008</v>
      </c>
      <c r="C2067" s="2">
        <v>3.69</v>
      </c>
      <c r="D2067" s="2">
        <v>3.69</v>
      </c>
      <c r="E2067" s="2">
        <v>500</v>
      </c>
      <c r="F2067" s="2">
        <v>3.6920000000000002</v>
      </c>
      <c r="G2067" s="2">
        <v>1846</v>
      </c>
      <c r="H2067" s="21">
        <f t="shared" si="32"/>
        <v>2.499999999999996E-2</v>
      </c>
      <c r="I2067" s="4"/>
      <c r="J2067" s="4"/>
      <c r="K2067" s="4"/>
    </row>
    <row r="2068" spans="2:11" ht="13.5" x14ac:dyDescent="0.35">
      <c r="B2068" s="3">
        <v>45009</v>
      </c>
      <c r="C2068" s="2">
        <v>3.65</v>
      </c>
      <c r="D2068" s="2">
        <v>3.65</v>
      </c>
      <c r="E2068" s="2">
        <v>70</v>
      </c>
      <c r="F2068" s="2">
        <v>3.65</v>
      </c>
      <c r="G2068" s="2">
        <v>255.5</v>
      </c>
      <c r="H2068" s="21">
        <f t="shared" si="32"/>
        <v>-1.0840108401084021E-2</v>
      </c>
      <c r="I2068" s="4"/>
      <c r="J2068" s="4"/>
      <c r="K2068" s="4"/>
    </row>
    <row r="2069" spans="2:11" ht="13.5" x14ac:dyDescent="0.35">
      <c r="B2069" s="3">
        <v>45012</v>
      </c>
      <c r="C2069" s="2">
        <v>3.64</v>
      </c>
      <c r="D2069" s="2">
        <v>3.64</v>
      </c>
      <c r="E2069" s="2">
        <v>200</v>
      </c>
      <c r="F2069" s="2">
        <v>3.64</v>
      </c>
      <c r="G2069" s="2">
        <v>728</v>
      </c>
      <c r="H2069" s="21">
        <f t="shared" si="32"/>
        <v>-2.7397260273972017E-3</v>
      </c>
      <c r="I2069" s="4"/>
      <c r="J2069" s="4"/>
      <c r="K2069" s="4"/>
    </row>
    <row r="2070" spans="2:11" ht="13.5" x14ac:dyDescent="0.35">
      <c r="B2070" s="3">
        <v>45013</v>
      </c>
      <c r="C2070" s="2">
        <v>3.62</v>
      </c>
      <c r="D2070" s="2">
        <v>3.62</v>
      </c>
      <c r="E2070" s="2">
        <v>1823</v>
      </c>
      <c r="F2070" s="2">
        <v>3.6019999999999999</v>
      </c>
      <c r="G2070" s="2">
        <v>6566.4459999999999</v>
      </c>
      <c r="H2070" s="21">
        <f t="shared" si="32"/>
        <v>-5.4945054945054993E-3</v>
      </c>
      <c r="I2070" s="4"/>
      <c r="J2070" s="4"/>
      <c r="K2070" s="4"/>
    </row>
    <row r="2071" spans="2:11" ht="13.5" x14ac:dyDescent="0.35">
      <c r="B2071" s="3">
        <v>45014</v>
      </c>
      <c r="C2071" s="2">
        <v>3.69</v>
      </c>
      <c r="D2071" s="2">
        <v>3.69</v>
      </c>
      <c r="E2071" s="2">
        <v>477</v>
      </c>
      <c r="F2071" s="2">
        <v>3.6360000000000001</v>
      </c>
      <c r="G2071" s="2">
        <v>1734.3720000000001</v>
      </c>
      <c r="H2071" s="21">
        <f t="shared" si="32"/>
        <v>1.9337016574585589E-2</v>
      </c>
      <c r="I2071" s="4"/>
      <c r="J2071" s="4"/>
      <c r="K2071" s="4"/>
    </row>
    <row r="2072" spans="2:11" ht="13.5" x14ac:dyDescent="0.35">
      <c r="B2072" s="3">
        <v>45015</v>
      </c>
      <c r="C2072" s="2">
        <v>3.7</v>
      </c>
      <c r="D2072" s="2">
        <v>3.7</v>
      </c>
      <c r="E2072" s="2">
        <v>965</v>
      </c>
      <c r="F2072" s="2">
        <v>3.7</v>
      </c>
      <c r="G2072" s="2">
        <v>3570.5</v>
      </c>
      <c r="H2072" s="21">
        <f t="shared" si="32"/>
        <v>2.7100271002710652E-3</v>
      </c>
      <c r="I2072" s="4"/>
      <c r="J2072" s="4"/>
      <c r="K2072" s="4"/>
    </row>
    <row r="2073" spans="2:11" ht="13.5" x14ac:dyDescent="0.35">
      <c r="B2073" s="3">
        <v>45016</v>
      </c>
      <c r="C2073" s="2">
        <v>3.68</v>
      </c>
      <c r="D2073" s="2">
        <v>3.68</v>
      </c>
      <c r="E2073" s="2">
        <v>550</v>
      </c>
      <c r="F2073" s="2">
        <v>3.68</v>
      </c>
      <c r="G2073" s="2">
        <v>2024</v>
      </c>
      <c r="H2073" s="21">
        <f t="shared" si="32"/>
        <v>-5.40540540540541E-3</v>
      </c>
      <c r="I2073" s="4"/>
      <c r="J2073" s="4"/>
      <c r="K2073" s="4"/>
    </row>
    <row r="2074" spans="2:11" ht="13.5" x14ac:dyDescent="0.35">
      <c r="B2074" s="3">
        <v>45019</v>
      </c>
      <c r="C2074" s="2">
        <v>3.68</v>
      </c>
      <c r="D2074" s="2">
        <v>3.68</v>
      </c>
      <c r="E2074" s="2">
        <v>3271</v>
      </c>
      <c r="F2074" s="2">
        <v>3.6440000000000001</v>
      </c>
      <c r="G2074" s="2">
        <v>11919.523999999999</v>
      </c>
      <c r="H2074" s="21">
        <f t="shared" si="32"/>
        <v>0</v>
      </c>
      <c r="I2074" s="4"/>
      <c r="J2074" s="4"/>
      <c r="K2074" s="4"/>
    </row>
    <row r="2075" spans="2:11" ht="13.5" x14ac:dyDescent="0.35">
      <c r="B2075" s="3">
        <v>45020</v>
      </c>
      <c r="C2075" s="2">
        <v>3.68</v>
      </c>
      <c r="D2075" s="2">
        <v>3.68</v>
      </c>
      <c r="E2075" s="2">
        <v>1381</v>
      </c>
      <c r="F2075" s="2">
        <v>3.6779999999999999</v>
      </c>
      <c r="G2075" s="2">
        <v>5079.3180000000002</v>
      </c>
      <c r="H2075" s="21">
        <f t="shared" si="32"/>
        <v>0</v>
      </c>
      <c r="I2075" s="4"/>
      <c r="J2075" s="4"/>
      <c r="K2075" s="4"/>
    </row>
    <row r="2076" spans="2:11" ht="13.5" x14ac:dyDescent="0.35">
      <c r="B2076" s="3">
        <v>45021</v>
      </c>
      <c r="C2076" s="2">
        <v>3.69</v>
      </c>
      <c r="D2076" s="2">
        <v>3.69</v>
      </c>
      <c r="E2076" s="2">
        <v>370</v>
      </c>
      <c r="F2076" s="2">
        <v>3.69</v>
      </c>
      <c r="G2076" s="2">
        <v>1365.3</v>
      </c>
      <c r="H2076" s="21">
        <f t="shared" si="32"/>
        <v>2.7173913043477679E-3</v>
      </c>
      <c r="I2076" s="4"/>
      <c r="J2076" s="4"/>
      <c r="K2076" s="4"/>
    </row>
    <row r="2077" spans="2:11" ht="13.5" x14ac:dyDescent="0.35">
      <c r="B2077" s="3">
        <v>45022</v>
      </c>
      <c r="C2077" s="2">
        <v>3.68</v>
      </c>
      <c r="D2077" s="2">
        <v>3.68</v>
      </c>
      <c r="E2077" s="2">
        <v>510</v>
      </c>
      <c r="F2077" s="2">
        <v>3.633</v>
      </c>
      <c r="G2077" s="2">
        <v>1852.83</v>
      </c>
      <c r="H2077" s="21">
        <f t="shared" si="32"/>
        <v>-2.710027100270945E-3</v>
      </c>
      <c r="I2077" s="4"/>
      <c r="J2077" s="4"/>
      <c r="K2077" s="4"/>
    </row>
    <row r="2078" spans="2:11" ht="13.5" x14ac:dyDescent="0.35">
      <c r="B2078" s="3">
        <v>45023</v>
      </c>
      <c r="C2078" s="2">
        <v>3.64</v>
      </c>
      <c r="D2078" s="2">
        <v>3.64</v>
      </c>
      <c r="E2078" s="2">
        <v>326</v>
      </c>
      <c r="F2078" s="2">
        <v>3.64</v>
      </c>
      <c r="G2078" s="2">
        <v>1186.6400000000001</v>
      </c>
      <c r="H2078" s="21">
        <f t="shared" si="32"/>
        <v>-1.0869565217391313E-2</v>
      </c>
      <c r="I2078" s="4"/>
      <c r="J2078" s="4"/>
      <c r="K2078" s="4"/>
    </row>
    <row r="2079" spans="2:11" ht="13.5" x14ac:dyDescent="0.35">
      <c r="B2079" s="3">
        <v>45026</v>
      </c>
      <c r="C2079" s="2">
        <v>3.64</v>
      </c>
      <c r="D2079" s="2">
        <v>3.64</v>
      </c>
      <c r="E2079" s="2">
        <v>55</v>
      </c>
      <c r="F2079" s="2">
        <v>3.64</v>
      </c>
      <c r="G2079" s="2">
        <v>200.2</v>
      </c>
      <c r="H2079" s="21">
        <f t="shared" si="32"/>
        <v>0</v>
      </c>
      <c r="I2079" s="4"/>
      <c r="J2079" s="4"/>
      <c r="K2079" s="4"/>
    </row>
    <row r="2080" spans="2:11" ht="13.5" x14ac:dyDescent="0.35">
      <c r="B2080" s="3">
        <v>45027</v>
      </c>
      <c r="C2080" s="2">
        <v>3.62</v>
      </c>
      <c r="D2080" s="2">
        <v>3.62</v>
      </c>
      <c r="E2080" s="2">
        <v>1204</v>
      </c>
      <c r="F2080" s="2">
        <v>3.5990000000000002</v>
      </c>
      <c r="G2080" s="2">
        <v>4333.1959999999999</v>
      </c>
      <c r="H2080" s="21">
        <f t="shared" si="32"/>
        <v>-5.4945054945054993E-3</v>
      </c>
      <c r="I2080" s="4"/>
      <c r="J2080" s="4"/>
      <c r="K2080" s="4"/>
    </row>
    <row r="2081" spans="2:11" ht="13.5" x14ac:dyDescent="0.35">
      <c r="B2081" s="3">
        <v>45028</v>
      </c>
      <c r="C2081" s="2">
        <v>3.67</v>
      </c>
      <c r="D2081" s="2">
        <v>3.67</v>
      </c>
      <c r="E2081" s="2">
        <v>11460</v>
      </c>
      <c r="F2081" s="2">
        <v>3.5990000000000002</v>
      </c>
      <c r="G2081" s="2">
        <v>41244.54</v>
      </c>
      <c r="H2081" s="21">
        <f t="shared" si="32"/>
        <v>1.3812154696132548E-2</v>
      </c>
      <c r="I2081" s="4"/>
      <c r="J2081" s="4"/>
      <c r="K2081" s="4"/>
    </row>
    <row r="2082" spans="2:11" ht="13.5" x14ac:dyDescent="0.35">
      <c r="B2082" s="3">
        <v>45029</v>
      </c>
      <c r="C2082" s="2">
        <v>3.65</v>
      </c>
      <c r="D2082" s="2">
        <v>3.65</v>
      </c>
      <c r="E2082" s="2">
        <v>4567</v>
      </c>
      <c r="F2082" s="2">
        <v>3.6509999999999998</v>
      </c>
      <c r="G2082" s="2">
        <v>16674.116999999998</v>
      </c>
      <c r="H2082" s="21">
        <f t="shared" si="32"/>
        <v>-5.449591280653956E-3</v>
      </c>
      <c r="I2082" s="4"/>
      <c r="J2082" s="4"/>
      <c r="K2082" s="4"/>
    </row>
    <row r="2083" spans="2:11" ht="13.5" x14ac:dyDescent="0.35">
      <c r="B2083" s="3">
        <v>45030</v>
      </c>
      <c r="C2083" s="2">
        <v>3.52</v>
      </c>
      <c r="D2083" s="2">
        <v>3.52</v>
      </c>
      <c r="E2083" s="2">
        <v>7819</v>
      </c>
      <c r="F2083" s="2">
        <v>3.5190000000000001</v>
      </c>
      <c r="G2083" s="2">
        <v>27515.061000000002</v>
      </c>
      <c r="H2083" s="21">
        <f t="shared" si="32"/>
        <v>-3.5616438356164355E-2</v>
      </c>
      <c r="I2083" s="4"/>
      <c r="J2083" s="4"/>
      <c r="K2083" s="4"/>
    </row>
    <row r="2084" spans="2:11" ht="13.5" x14ac:dyDescent="0.35">
      <c r="B2084" s="3">
        <v>45033</v>
      </c>
      <c r="C2084" s="2">
        <v>3.46</v>
      </c>
      <c r="D2084" s="2">
        <v>3.46</v>
      </c>
      <c r="E2084" s="2">
        <v>12799</v>
      </c>
      <c r="F2084" s="2">
        <v>3.4790000000000001</v>
      </c>
      <c r="G2084" s="2">
        <v>44527.720999999998</v>
      </c>
      <c r="H2084" s="21">
        <f t="shared" si="32"/>
        <v>-1.7045454545454562E-2</v>
      </c>
      <c r="I2084" s="4"/>
      <c r="J2084" s="4"/>
      <c r="K2084" s="4"/>
    </row>
    <row r="2085" spans="2:11" ht="13.5" x14ac:dyDescent="0.35">
      <c r="B2085" s="3">
        <v>45034</v>
      </c>
      <c r="C2085" s="2">
        <v>3.65</v>
      </c>
      <c r="D2085" s="2">
        <v>3.65</v>
      </c>
      <c r="E2085" s="2">
        <v>945</v>
      </c>
      <c r="F2085" s="2">
        <v>3.544</v>
      </c>
      <c r="G2085" s="2">
        <v>3349.08</v>
      </c>
      <c r="H2085" s="21">
        <f t="shared" si="32"/>
        <v>5.4913294797687848E-2</v>
      </c>
      <c r="I2085" s="4"/>
      <c r="J2085" s="4"/>
      <c r="K2085" s="4"/>
    </row>
    <row r="2086" spans="2:11" ht="13.5" x14ac:dyDescent="0.35">
      <c r="B2086" s="3">
        <v>45035</v>
      </c>
      <c r="C2086" s="2">
        <v>3.65</v>
      </c>
      <c r="D2086" s="2">
        <v>3.65</v>
      </c>
      <c r="E2086" s="2">
        <v>11027</v>
      </c>
      <c r="F2086" s="2">
        <v>3.68</v>
      </c>
      <c r="G2086" s="2">
        <v>40579.360000000001</v>
      </c>
      <c r="H2086" s="21">
        <f t="shared" si="32"/>
        <v>0</v>
      </c>
      <c r="I2086" s="4"/>
      <c r="J2086" s="4"/>
      <c r="K2086" s="4"/>
    </row>
    <row r="2087" spans="2:11" ht="13.5" x14ac:dyDescent="0.35">
      <c r="B2087" s="3">
        <v>45036</v>
      </c>
      <c r="C2087" s="2">
        <v>3.65</v>
      </c>
      <c r="D2087" s="2">
        <v>3.65</v>
      </c>
      <c r="E2087" s="2">
        <v>120</v>
      </c>
      <c r="F2087" s="2">
        <v>3.65</v>
      </c>
      <c r="G2087" s="2">
        <v>438</v>
      </c>
      <c r="H2087" s="21">
        <f t="shared" si="32"/>
        <v>0</v>
      </c>
      <c r="I2087" s="4"/>
      <c r="J2087" s="4"/>
      <c r="K2087" s="4"/>
    </row>
    <row r="2088" spans="2:11" ht="13.5" x14ac:dyDescent="0.35">
      <c r="B2088" s="3">
        <v>45040</v>
      </c>
      <c r="C2088" s="2">
        <v>3.69</v>
      </c>
      <c r="D2088" s="2">
        <v>3.69</v>
      </c>
      <c r="E2088" s="2">
        <v>3407</v>
      </c>
      <c r="F2088" s="2">
        <v>3.6429999999999998</v>
      </c>
      <c r="G2088" s="2">
        <v>12411.700999999999</v>
      </c>
      <c r="H2088" s="21">
        <f t="shared" si="32"/>
        <v>1.0958904109589052E-2</v>
      </c>
      <c r="I2088" s="4"/>
      <c r="J2088" s="4"/>
      <c r="K2088" s="4"/>
    </row>
    <row r="2089" spans="2:11" ht="13.5" x14ac:dyDescent="0.35">
      <c r="B2089" s="3">
        <v>45041</v>
      </c>
      <c r="C2089" s="2">
        <v>3.53</v>
      </c>
      <c r="D2089" s="2">
        <v>3.53</v>
      </c>
      <c r="E2089" s="2">
        <v>819</v>
      </c>
      <c r="F2089" s="2">
        <v>3.6139999999999999</v>
      </c>
      <c r="G2089" s="2">
        <v>2959.866</v>
      </c>
      <c r="H2089" s="21">
        <f t="shared" si="32"/>
        <v>-4.3360433604336085E-2</v>
      </c>
      <c r="I2089" s="4"/>
      <c r="J2089" s="4"/>
      <c r="K2089" s="4"/>
    </row>
    <row r="2090" spans="2:11" ht="13.5" x14ac:dyDescent="0.35">
      <c r="B2090" s="3">
        <v>45042</v>
      </c>
      <c r="C2090" s="2">
        <v>3.74</v>
      </c>
      <c r="D2090" s="2">
        <v>3.74</v>
      </c>
      <c r="E2090" s="2">
        <v>2868</v>
      </c>
      <c r="F2090" s="2">
        <v>3.7050000000000001</v>
      </c>
      <c r="G2090" s="2">
        <v>10625.94</v>
      </c>
      <c r="H2090" s="21">
        <f t="shared" si="32"/>
        <v>5.9490084985835814E-2</v>
      </c>
      <c r="I2090" s="4"/>
      <c r="J2090" s="4"/>
      <c r="K2090" s="4"/>
    </row>
    <row r="2091" spans="2:11" ht="13.5" x14ac:dyDescent="0.35">
      <c r="B2091" s="3">
        <v>45043</v>
      </c>
      <c r="C2091" s="2">
        <v>3.96</v>
      </c>
      <c r="D2091" s="2">
        <v>3.96</v>
      </c>
      <c r="E2091" s="2">
        <v>87526</v>
      </c>
      <c r="F2091" s="2">
        <v>3.9020000000000001</v>
      </c>
      <c r="G2091" s="2">
        <v>341526.45199999999</v>
      </c>
      <c r="H2091" s="21">
        <f t="shared" si="32"/>
        <v>5.8823529411764636E-2</v>
      </c>
      <c r="I2091" s="4"/>
      <c r="J2091" s="4"/>
      <c r="K2091" s="4"/>
    </row>
    <row r="2092" spans="2:11" ht="13.5" x14ac:dyDescent="0.35">
      <c r="B2092" s="3">
        <v>45044</v>
      </c>
      <c r="C2092" s="2">
        <v>3.97</v>
      </c>
      <c r="D2092" s="2">
        <v>3.97</v>
      </c>
      <c r="E2092" s="2">
        <v>62945</v>
      </c>
      <c r="F2092" s="2">
        <v>3.9660000000000002</v>
      </c>
      <c r="G2092" s="2">
        <v>249639.87</v>
      </c>
      <c r="H2092" s="21">
        <f t="shared" si="32"/>
        <v>2.5252525252525836E-3</v>
      </c>
      <c r="I2092" s="4"/>
      <c r="J2092" s="4"/>
      <c r="K2092" s="4"/>
    </row>
    <row r="2093" spans="2:11" ht="13.5" x14ac:dyDescent="0.35">
      <c r="B2093" s="3">
        <v>45048</v>
      </c>
      <c r="C2093" s="2">
        <v>3.92</v>
      </c>
      <c r="D2093" s="2">
        <v>3.92</v>
      </c>
      <c r="E2093" s="2">
        <v>6761</v>
      </c>
      <c r="F2093" s="2">
        <v>3.927</v>
      </c>
      <c r="G2093" s="2">
        <v>26550.447</v>
      </c>
      <c r="H2093" s="21">
        <f t="shared" si="32"/>
        <v>-1.259445843828722E-2</v>
      </c>
      <c r="I2093" s="4"/>
      <c r="J2093" s="4"/>
      <c r="K2093" s="4"/>
    </row>
    <row r="2094" spans="2:11" ht="13.5" x14ac:dyDescent="0.35">
      <c r="B2094" s="3">
        <v>45049</v>
      </c>
      <c r="C2094" s="2">
        <v>3.75</v>
      </c>
      <c r="D2094" s="2">
        <v>3.75</v>
      </c>
      <c r="E2094" s="2">
        <v>6633</v>
      </c>
      <c r="F2094" s="2">
        <v>3.7360000000000002</v>
      </c>
      <c r="G2094" s="2">
        <v>24780.887999999999</v>
      </c>
      <c r="H2094" s="21">
        <f t="shared" si="32"/>
        <v>-4.3367346938775496E-2</v>
      </c>
      <c r="I2094" s="4"/>
      <c r="J2094" s="4"/>
      <c r="K2094" s="4"/>
    </row>
    <row r="2095" spans="2:11" ht="13.5" x14ac:dyDescent="0.35">
      <c r="B2095" s="3">
        <v>45050</v>
      </c>
      <c r="C2095" s="2">
        <v>3.7</v>
      </c>
      <c r="D2095" s="2">
        <v>3.7</v>
      </c>
      <c r="E2095" s="2">
        <v>3500</v>
      </c>
      <c r="F2095" s="2">
        <v>3.6579999999999999</v>
      </c>
      <c r="G2095" s="2">
        <v>12803</v>
      </c>
      <c r="H2095" s="21">
        <f t="shared" si="32"/>
        <v>-1.3333333333333286E-2</v>
      </c>
      <c r="I2095" s="4"/>
      <c r="J2095" s="4"/>
      <c r="K2095" s="4"/>
    </row>
    <row r="2096" spans="2:11" ht="13.5" x14ac:dyDescent="0.35">
      <c r="B2096" s="3">
        <v>45051</v>
      </c>
      <c r="C2096" s="2">
        <v>3.69</v>
      </c>
      <c r="D2096" s="2">
        <v>3.69</v>
      </c>
      <c r="E2096" s="2">
        <v>10068</v>
      </c>
      <c r="F2096" s="2">
        <v>3.6829999999999998</v>
      </c>
      <c r="G2096" s="2">
        <v>37080.444000000003</v>
      </c>
      <c r="H2096" s="21">
        <f t="shared" si="32"/>
        <v>-2.7027027027027649E-3</v>
      </c>
      <c r="I2096" s="4"/>
      <c r="J2096" s="4"/>
      <c r="K2096" s="4"/>
    </row>
    <row r="2097" spans="2:11" ht="13.5" x14ac:dyDescent="0.35">
      <c r="B2097" s="3">
        <v>45054</v>
      </c>
      <c r="C2097" s="2">
        <v>3.68</v>
      </c>
      <c r="D2097" s="2">
        <v>3.68</v>
      </c>
      <c r="E2097" s="2">
        <v>3816</v>
      </c>
      <c r="F2097" s="2">
        <v>3.62</v>
      </c>
      <c r="G2097" s="2">
        <v>13813.92</v>
      </c>
      <c r="H2097" s="21">
        <f t="shared" si="32"/>
        <v>-2.710027100270945E-3</v>
      </c>
      <c r="I2097" s="4"/>
      <c r="J2097" s="4"/>
      <c r="K2097" s="4"/>
    </row>
    <row r="2098" spans="2:11" ht="13.5" x14ac:dyDescent="0.35">
      <c r="B2098" s="3">
        <v>45055</v>
      </c>
      <c r="C2098" s="2">
        <v>3.68</v>
      </c>
      <c r="D2098" s="2">
        <v>3.68</v>
      </c>
      <c r="E2098" s="2">
        <v>25347</v>
      </c>
      <c r="F2098" s="2">
        <v>3.601</v>
      </c>
      <c r="G2098" s="2">
        <v>91274.547000000006</v>
      </c>
      <c r="H2098" s="21">
        <f t="shared" si="32"/>
        <v>0</v>
      </c>
      <c r="I2098" s="4"/>
      <c r="J2098" s="4"/>
      <c r="K2098" s="4"/>
    </row>
    <row r="2099" spans="2:11" ht="13.5" x14ac:dyDescent="0.35">
      <c r="B2099" s="3">
        <v>45056</v>
      </c>
      <c r="C2099" s="2">
        <v>3.64</v>
      </c>
      <c r="D2099" s="2">
        <v>3.64</v>
      </c>
      <c r="E2099" s="2">
        <v>30204</v>
      </c>
      <c r="F2099" s="2">
        <v>3.6190000000000002</v>
      </c>
      <c r="G2099" s="2">
        <v>109308.276</v>
      </c>
      <c r="H2099" s="21">
        <f t="shared" si="32"/>
        <v>-1.0869565217391313E-2</v>
      </c>
      <c r="I2099" s="4"/>
      <c r="J2099" s="4"/>
      <c r="K2099" s="4"/>
    </row>
    <row r="2100" spans="2:11" ht="13.5" x14ac:dyDescent="0.35">
      <c r="B2100" s="3">
        <v>45057</v>
      </c>
      <c r="C2100" s="2">
        <v>3.7</v>
      </c>
      <c r="D2100" s="2">
        <v>3.7</v>
      </c>
      <c r="E2100" s="2">
        <v>8921</v>
      </c>
      <c r="F2100" s="2">
        <v>3.6680000000000001</v>
      </c>
      <c r="G2100" s="2">
        <v>32722.227999999999</v>
      </c>
      <c r="H2100" s="21">
        <f t="shared" si="32"/>
        <v>1.6483516483516498E-2</v>
      </c>
      <c r="I2100" s="4"/>
      <c r="J2100" s="4"/>
      <c r="K2100" s="4"/>
    </row>
    <row r="2101" spans="2:11" ht="13.5" x14ac:dyDescent="0.35">
      <c r="B2101" s="3">
        <v>45058</v>
      </c>
      <c r="C2101" s="2">
        <v>3.7</v>
      </c>
      <c r="D2101" s="2">
        <v>3.7</v>
      </c>
      <c r="E2101" s="2">
        <v>15858</v>
      </c>
      <c r="F2101" s="2">
        <v>3.7029999999999998</v>
      </c>
      <c r="G2101" s="2">
        <v>58722.173999999999</v>
      </c>
      <c r="H2101" s="21">
        <f t="shared" si="32"/>
        <v>0</v>
      </c>
      <c r="I2101" s="4"/>
      <c r="J2101" s="4"/>
      <c r="K2101" s="4"/>
    </row>
    <row r="2102" spans="2:11" ht="13.5" x14ac:dyDescent="0.35">
      <c r="B2102" s="3">
        <v>45061</v>
      </c>
      <c r="C2102" s="2">
        <v>3.8</v>
      </c>
      <c r="D2102" s="2">
        <v>3.8</v>
      </c>
      <c r="E2102" s="2">
        <v>6533</v>
      </c>
      <c r="F2102" s="2">
        <v>3.7320000000000002</v>
      </c>
      <c r="G2102" s="2">
        <v>24381.155999999999</v>
      </c>
      <c r="H2102" s="21">
        <f t="shared" si="32"/>
        <v>2.7027027027026931E-2</v>
      </c>
      <c r="I2102" s="4"/>
      <c r="J2102" s="4"/>
      <c r="K2102" s="4"/>
    </row>
    <row r="2103" spans="2:11" ht="13.5" x14ac:dyDescent="0.35">
      <c r="B2103" s="3">
        <v>45062</v>
      </c>
      <c r="C2103" s="2">
        <v>3.79</v>
      </c>
      <c r="D2103" s="2">
        <v>3.79</v>
      </c>
      <c r="E2103" s="2">
        <v>1986</v>
      </c>
      <c r="F2103" s="2">
        <v>3.75</v>
      </c>
      <c r="G2103" s="2">
        <v>7447.5</v>
      </c>
      <c r="H2103" s="21">
        <f t="shared" si="32"/>
        <v>-2.631578947368365E-3</v>
      </c>
      <c r="I2103" s="4"/>
      <c r="J2103" s="4"/>
      <c r="K2103" s="4"/>
    </row>
    <row r="2104" spans="2:11" ht="13.5" x14ac:dyDescent="0.35">
      <c r="B2104" s="3">
        <v>45063</v>
      </c>
      <c r="C2104" s="2">
        <v>3.79</v>
      </c>
      <c r="D2104" s="2">
        <v>3.79</v>
      </c>
      <c r="E2104" s="2">
        <v>7443</v>
      </c>
      <c r="F2104" s="2">
        <v>3.7490000000000001</v>
      </c>
      <c r="G2104" s="2">
        <v>27903.807000000001</v>
      </c>
      <c r="H2104" s="21">
        <f t="shared" si="32"/>
        <v>0</v>
      </c>
      <c r="I2104" s="4"/>
      <c r="J2104" s="4"/>
      <c r="K2104" s="4"/>
    </row>
    <row r="2105" spans="2:11" ht="13.5" x14ac:dyDescent="0.35">
      <c r="B2105" s="3">
        <v>45064</v>
      </c>
      <c r="C2105" s="2">
        <v>3.82</v>
      </c>
      <c r="D2105" s="2">
        <v>3.82</v>
      </c>
      <c r="E2105" s="2">
        <v>5450</v>
      </c>
      <c r="F2105" s="2">
        <v>3.8069999999999999</v>
      </c>
      <c r="G2105" s="2">
        <v>20748.150000000001</v>
      </c>
      <c r="H2105" s="21">
        <f t="shared" si="32"/>
        <v>7.9155672823218483E-3</v>
      </c>
      <c r="I2105" s="4"/>
      <c r="J2105" s="4"/>
      <c r="K2105" s="4"/>
    </row>
    <row r="2106" spans="2:11" ht="13.5" x14ac:dyDescent="0.35">
      <c r="B2106" s="3">
        <v>45065</v>
      </c>
      <c r="C2106" s="2">
        <v>3.83</v>
      </c>
      <c r="D2106" s="2">
        <v>3.83</v>
      </c>
      <c r="E2106" s="2">
        <v>8354</v>
      </c>
      <c r="F2106" s="2">
        <v>3.7770000000000001</v>
      </c>
      <c r="G2106" s="2">
        <v>31553.058000000001</v>
      </c>
      <c r="H2106" s="21">
        <f t="shared" si="32"/>
        <v>2.6178010471204793E-3</v>
      </c>
      <c r="I2106" s="4"/>
      <c r="J2106" s="4"/>
      <c r="K2106" s="4"/>
    </row>
    <row r="2107" spans="2:11" ht="13.5" x14ac:dyDescent="0.35">
      <c r="B2107" s="3">
        <v>45068</v>
      </c>
      <c r="C2107" s="2">
        <v>3.83</v>
      </c>
      <c r="D2107" s="2">
        <v>3.83</v>
      </c>
      <c r="E2107" s="2">
        <v>12585</v>
      </c>
      <c r="F2107" s="2">
        <v>3.7559999999999998</v>
      </c>
      <c r="G2107" s="2">
        <v>47269.26</v>
      </c>
      <c r="H2107" s="21">
        <f t="shared" si="32"/>
        <v>0</v>
      </c>
      <c r="I2107" s="4"/>
      <c r="J2107" s="4"/>
      <c r="K2107" s="4"/>
    </row>
    <row r="2108" spans="2:11" ht="13.5" x14ac:dyDescent="0.35">
      <c r="B2108" s="3">
        <v>45069</v>
      </c>
      <c r="C2108" s="2">
        <v>3.83</v>
      </c>
      <c r="D2108" s="2">
        <v>3.83</v>
      </c>
      <c r="E2108" s="2">
        <v>2588</v>
      </c>
      <c r="F2108" s="2">
        <v>3.7930000000000001</v>
      </c>
      <c r="G2108" s="2">
        <v>9816.2839999999997</v>
      </c>
      <c r="H2108" s="21">
        <f t="shared" si="32"/>
        <v>0</v>
      </c>
      <c r="I2108" s="4"/>
      <c r="J2108" s="4"/>
      <c r="K2108" s="4"/>
    </row>
    <row r="2109" spans="2:11" ht="13.5" x14ac:dyDescent="0.35">
      <c r="B2109" s="3">
        <v>45070</v>
      </c>
      <c r="C2109" s="2">
        <v>3.83</v>
      </c>
      <c r="D2109" s="2">
        <v>3.83</v>
      </c>
      <c r="E2109" s="2">
        <v>12688</v>
      </c>
      <c r="F2109" s="2">
        <v>3.8460000000000001</v>
      </c>
      <c r="G2109" s="2">
        <v>48798.048000000003</v>
      </c>
      <c r="H2109" s="21">
        <f t="shared" si="32"/>
        <v>0</v>
      </c>
      <c r="I2109" s="4"/>
      <c r="J2109" s="4"/>
      <c r="K2109" s="4"/>
    </row>
    <row r="2110" spans="2:11" ht="13.5" x14ac:dyDescent="0.35">
      <c r="B2110" s="3">
        <v>45071</v>
      </c>
      <c r="C2110" s="2">
        <v>3.87</v>
      </c>
      <c r="D2110" s="2">
        <v>3.87</v>
      </c>
      <c r="E2110" s="2">
        <v>10777</v>
      </c>
      <c r="F2110" s="2">
        <v>3.7959999999999998</v>
      </c>
      <c r="G2110" s="2">
        <v>40909.491999999998</v>
      </c>
      <c r="H2110" s="21">
        <f t="shared" si="32"/>
        <v>1.0443864229765022E-2</v>
      </c>
      <c r="I2110" s="4"/>
      <c r="J2110" s="4"/>
      <c r="K2110" s="4"/>
    </row>
    <row r="2111" spans="2:11" ht="13.5" x14ac:dyDescent="0.35">
      <c r="B2111" s="3">
        <v>45072</v>
      </c>
      <c r="C2111" s="2">
        <v>3.87</v>
      </c>
      <c r="D2111" s="2">
        <v>3.87</v>
      </c>
      <c r="E2111" s="2">
        <v>4762</v>
      </c>
      <c r="F2111" s="2">
        <v>3.8180000000000001</v>
      </c>
      <c r="G2111" s="2">
        <v>18181.315999999999</v>
      </c>
      <c r="H2111" s="21">
        <f t="shared" si="32"/>
        <v>0</v>
      </c>
      <c r="I2111" s="4"/>
      <c r="J2111" s="4"/>
      <c r="K2111" s="4"/>
    </row>
    <row r="2112" spans="2:11" ht="13.5" x14ac:dyDescent="0.35">
      <c r="B2112" s="3">
        <v>45075</v>
      </c>
      <c r="C2112" s="2">
        <v>3.91</v>
      </c>
      <c r="D2112" s="2">
        <v>3.91</v>
      </c>
      <c r="E2112" s="2">
        <v>14334</v>
      </c>
      <c r="F2112" s="2">
        <v>3.8940000000000001</v>
      </c>
      <c r="G2112" s="2">
        <v>55816.595999999998</v>
      </c>
      <c r="H2112" s="21">
        <f t="shared" si="32"/>
        <v>1.0335917312661508E-2</v>
      </c>
      <c r="I2112" s="4"/>
      <c r="J2112" s="4"/>
      <c r="K2112" s="4"/>
    </row>
    <row r="2113" spans="2:11" ht="13.5" x14ac:dyDescent="0.35">
      <c r="B2113" s="3">
        <v>45076</v>
      </c>
      <c r="C2113" s="2">
        <v>3.87</v>
      </c>
      <c r="D2113" s="2">
        <v>3.87</v>
      </c>
      <c r="E2113" s="2">
        <v>3511</v>
      </c>
      <c r="F2113" s="2">
        <v>3.8889999999999998</v>
      </c>
      <c r="G2113" s="2">
        <v>13654.279</v>
      </c>
      <c r="H2113" s="21">
        <f t="shared" si="32"/>
        <v>-1.0230179028133002E-2</v>
      </c>
      <c r="I2113" s="4"/>
      <c r="J2113" s="4"/>
      <c r="K2113" s="4"/>
    </row>
    <row r="2114" spans="2:11" ht="13.5" x14ac:dyDescent="0.35">
      <c r="B2114" s="3">
        <v>45077</v>
      </c>
      <c r="C2114" s="2">
        <v>3.89</v>
      </c>
      <c r="D2114" s="2">
        <v>3.89</v>
      </c>
      <c r="E2114" s="2">
        <v>2927</v>
      </c>
      <c r="F2114" s="2">
        <v>3.8769999999999998</v>
      </c>
      <c r="G2114" s="2">
        <v>11347.978999999999</v>
      </c>
      <c r="H2114" s="21">
        <f t="shared" si="32"/>
        <v>5.1679586563307539E-3</v>
      </c>
      <c r="I2114" s="4"/>
      <c r="J2114" s="4"/>
      <c r="K2114" s="4"/>
    </row>
    <row r="2115" spans="2:11" ht="13.5" x14ac:dyDescent="0.35">
      <c r="B2115" s="3">
        <v>45078</v>
      </c>
      <c r="C2115" s="2">
        <v>3.89</v>
      </c>
      <c r="D2115" s="2">
        <v>3.89</v>
      </c>
      <c r="E2115" s="2">
        <v>7717</v>
      </c>
      <c r="F2115" s="2">
        <v>3.8650000000000002</v>
      </c>
      <c r="G2115" s="2">
        <v>29826.205000000002</v>
      </c>
      <c r="H2115" s="21">
        <f t="shared" si="32"/>
        <v>0</v>
      </c>
      <c r="I2115" s="4"/>
      <c r="J2115" s="4"/>
      <c r="K2115" s="4"/>
    </row>
    <row r="2116" spans="2:11" ht="13.5" x14ac:dyDescent="0.35">
      <c r="B2116" s="3">
        <v>45079</v>
      </c>
      <c r="C2116" s="2">
        <v>3.9</v>
      </c>
      <c r="D2116" s="2">
        <v>3.9</v>
      </c>
      <c r="E2116" s="2">
        <v>696</v>
      </c>
      <c r="F2116" s="2">
        <v>3.9</v>
      </c>
      <c r="G2116" s="2">
        <v>2714.4</v>
      </c>
      <c r="H2116" s="21">
        <f t="shared" si="32"/>
        <v>2.5706940874035441E-3</v>
      </c>
      <c r="I2116" s="4"/>
      <c r="J2116" s="4"/>
      <c r="K2116" s="4"/>
    </row>
    <row r="2117" spans="2:11" ht="13.5" x14ac:dyDescent="0.35">
      <c r="B2117" s="3">
        <v>45082</v>
      </c>
      <c r="C2117" s="2">
        <v>3.89</v>
      </c>
      <c r="D2117" s="2">
        <v>3.89</v>
      </c>
      <c r="E2117" s="2">
        <v>5764</v>
      </c>
      <c r="F2117" s="2">
        <v>3.8740000000000001</v>
      </c>
      <c r="G2117" s="2">
        <v>22329.736000000001</v>
      </c>
      <c r="H2117" s="21">
        <f t="shared" si="32"/>
        <v>-2.5641025641025095E-3</v>
      </c>
      <c r="I2117" s="4"/>
      <c r="J2117" s="4"/>
      <c r="K2117" s="4"/>
    </row>
    <row r="2118" spans="2:11" ht="13.5" x14ac:dyDescent="0.35">
      <c r="B2118" s="3">
        <v>45083</v>
      </c>
      <c r="C2118" s="2">
        <v>3.89</v>
      </c>
      <c r="D2118" s="2">
        <v>3.89</v>
      </c>
      <c r="E2118" s="2">
        <v>5393</v>
      </c>
      <c r="F2118" s="2">
        <v>3.8660000000000001</v>
      </c>
      <c r="G2118" s="2">
        <v>20849.338</v>
      </c>
      <c r="H2118" s="21">
        <f t="shared" si="32"/>
        <v>0</v>
      </c>
      <c r="I2118" s="4"/>
      <c r="J2118" s="4"/>
      <c r="K2118" s="4"/>
    </row>
    <row r="2119" spans="2:11" ht="13.5" x14ac:dyDescent="0.35">
      <c r="B2119" s="3">
        <v>45084</v>
      </c>
      <c r="C2119" s="2">
        <v>3.88</v>
      </c>
      <c r="D2119" s="2">
        <v>3.88</v>
      </c>
      <c r="E2119" s="2">
        <v>1535</v>
      </c>
      <c r="F2119" s="2">
        <v>3.8180000000000001</v>
      </c>
      <c r="G2119" s="2">
        <v>5860.63</v>
      </c>
      <c r="H2119" s="21">
        <f t="shared" ref="H2119:H2182" si="33">(D2119-D2118)/D2118</f>
        <v>-2.5706940874036582E-3</v>
      </c>
      <c r="I2119" s="4"/>
      <c r="J2119" s="4"/>
      <c r="K2119" s="4"/>
    </row>
    <row r="2120" spans="2:11" ht="13.5" x14ac:dyDescent="0.35">
      <c r="B2120" s="3">
        <v>45085</v>
      </c>
      <c r="C2120" s="2">
        <v>3.87</v>
      </c>
      <c r="D2120" s="2">
        <v>3.87</v>
      </c>
      <c r="E2120" s="2">
        <v>1080</v>
      </c>
      <c r="F2120" s="2">
        <v>3.87</v>
      </c>
      <c r="G2120" s="2">
        <v>4179.6000000000004</v>
      </c>
      <c r="H2120" s="21">
        <f t="shared" si="33"/>
        <v>-2.5773195876288113E-3</v>
      </c>
      <c r="I2120" s="4"/>
      <c r="J2120" s="4"/>
      <c r="K2120" s="4"/>
    </row>
    <row r="2121" spans="2:11" ht="13.5" x14ac:dyDescent="0.35">
      <c r="B2121" s="3">
        <v>45086</v>
      </c>
      <c r="C2121" s="2">
        <v>3.85</v>
      </c>
      <c r="D2121" s="2">
        <v>3.85</v>
      </c>
      <c r="E2121" s="2">
        <v>9368</v>
      </c>
      <c r="F2121" s="2">
        <v>3.7970000000000002</v>
      </c>
      <c r="G2121" s="2">
        <v>35570.296000000002</v>
      </c>
      <c r="H2121" s="21">
        <f t="shared" si="33"/>
        <v>-5.1679586563307539E-3</v>
      </c>
      <c r="I2121" s="4"/>
      <c r="J2121" s="4"/>
      <c r="K2121" s="4"/>
    </row>
    <row r="2122" spans="2:11" ht="13.5" x14ac:dyDescent="0.35">
      <c r="B2122" s="3">
        <v>45089</v>
      </c>
      <c r="C2122" s="2">
        <v>3.85</v>
      </c>
      <c r="D2122" s="2">
        <v>3.85</v>
      </c>
      <c r="E2122" s="2">
        <v>4739</v>
      </c>
      <c r="F2122" s="2">
        <v>3.8010000000000002</v>
      </c>
      <c r="G2122" s="2">
        <v>18012.938999999998</v>
      </c>
      <c r="H2122" s="21">
        <f t="shared" si="33"/>
        <v>0</v>
      </c>
      <c r="I2122" s="4"/>
      <c r="J2122" s="4"/>
      <c r="K2122" s="4"/>
    </row>
    <row r="2123" spans="2:11" ht="13.5" x14ac:dyDescent="0.35">
      <c r="B2123" s="3">
        <v>45090</v>
      </c>
      <c r="C2123" s="2">
        <v>3.85</v>
      </c>
      <c r="D2123" s="2">
        <v>3.85</v>
      </c>
      <c r="E2123" s="2">
        <v>18753</v>
      </c>
      <c r="F2123" s="2">
        <v>3.7770000000000001</v>
      </c>
      <c r="G2123" s="2">
        <v>70830.081000000006</v>
      </c>
      <c r="H2123" s="21">
        <f t="shared" si="33"/>
        <v>0</v>
      </c>
      <c r="I2123" s="4"/>
      <c r="J2123" s="4"/>
      <c r="K2123" s="4"/>
    </row>
    <row r="2124" spans="2:11" ht="13.5" x14ac:dyDescent="0.35">
      <c r="B2124" s="3">
        <v>45091</v>
      </c>
      <c r="C2124" s="2">
        <v>3.89</v>
      </c>
      <c r="D2124" s="2">
        <v>3.89</v>
      </c>
      <c r="E2124" s="2">
        <v>4857</v>
      </c>
      <c r="F2124" s="2">
        <v>3.8359999999999999</v>
      </c>
      <c r="G2124" s="2">
        <v>18631.452000000001</v>
      </c>
      <c r="H2124" s="21">
        <f t="shared" si="33"/>
        <v>1.0389610389610398E-2</v>
      </c>
      <c r="I2124" s="4"/>
      <c r="J2124" s="4"/>
      <c r="K2124" s="4"/>
    </row>
    <row r="2125" spans="2:11" ht="13.5" x14ac:dyDescent="0.35">
      <c r="B2125" s="3">
        <v>45092</v>
      </c>
      <c r="C2125" s="2">
        <v>3.88</v>
      </c>
      <c r="D2125" s="2">
        <v>3.88</v>
      </c>
      <c r="E2125" s="2">
        <v>3286</v>
      </c>
      <c r="F2125" s="2">
        <v>3.8170000000000002</v>
      </c>
      <c r="G2125" s="2">
        <v>12542.662</v>
      </c>
      <c r="H2125" s="21">
        <f t="shared" si="33"/>
        <v>-2.5706940874036582E-3</v>
      </c>
      <c r="I2125" s="4"/>
      <c r="J2125" s="4"/>
      <c r="K2125" s="4"/>
    </row>
    <row r="2126" spans="2:11" ht="13.5" x14ac:dyDescent="0.35">
      <c r="B2126" s="3">
        <v>45093</v>
      </c>
      <c r="C2126" s="2">
        <v>3.88</v>
      </c>
      <c r="D2126" s="2">
        <v>3.88</v>
      </c>
      <c r="E2126" s="2">
        <v>0</v>
      </c>
      <c r="F2126" s="2">
        <v>0</v>
      </c>
      <c r="G2126" s="2">
        <v>0</v>
      </c>
      <c r="H2126" s="21">
        <f t="shared" si="33"/>
        <v>0</v>
      </c>
      <c r="I2126" s="4"/>
      <c r="J2126" s="4"/>
      <c r="K2126" s="4"/>
    </row>
    <row r="2127" spans="2:11" ht="13.5" x14ac:dyDescent="0.35">
      <c r="B2127" s="3">
        <v>45096</v>
      </c>
      <c r="C2127" s="2">
        <v>3.88</v>
      </c>
      <c r="D2127" s="2">
        <v>3.88</v>
      </c>
      <c r="E2127" s="2">
        <v>4339</v>
      </c>
      <c r="F2127" s="2">
        <v>3.8610000000000002</v>
      </c>
      <c r="G2127" s="2">
        <v>16752.879000000001</v>
      </c>
      <c r="H2127" s="21">
        <f t="shared" si="33"/>
        <v>0</v>
      </c>
      <c r="I2127" s="4"/>
      <c r="J2127" s="4"/>
      <c r="K2127" s="4"/>
    </row>
    <row r="2128" spans="2:11" ht="13.5" x14ac:dyDescent="0.35">
      <c r="B2128" s="3">
        <v>45097</v>
      </c>
      <c r="C2128" s="2">
        <v>3.88</v>
      </c>
      <c r="D2128" s="2">
        <v>3.88</v>
      </c>
      <c r="E2128" s="2">
        <v>6112</v>
      </c>
      <c r="F2128" s="2">
        <v>3.851</v>
      </c>
      <c r="G2128" s="2">
        <v>23537.312000000002</v>
      </c>
      <c r="H2128" s="21">
        <f t="shared" si="33"/>
        <v>0</v>
      </c>
      <c r="I2128" s="4"/>
      <c r="J2128" s="4"/>
      <c r="K2128" s="4"/>
    </row>
    <row r="2129" spans="2:11" ht="13.5" x14ac:dyDescent="0.35">
      <c r="B2129" s="3">
        <v>45098</v>
      </c>
      <c r="C2129" s="2">
        <v>3.88</v>
      </c>
      <c r="D2129" s="2">
        <v>3.88</v>
      </c>
      <c r="E2129" s="2">
        <v>2900</v>
      </c>
      <c r="F2129" s="2">
        <v>3.8460000000000001</v>
      </c>
      <c r="G2129" s="2">
        <v>11153.4</v>
      </c>
      <c r="H2129" s="21">
        <f t="shared" si="33"/>
        <v>0</v>
      </c>
      <c r="I2129" s="4"/>
      <c r="J2129" s="4"/>
      <c r="K2129" s="4"/>
    </row>
    <row r="2130" spans="2:11" ht="13.5" x14ac:dyDescent="0.35">
      <c r="B2130" s="3">
        <v>45099</v>
      </c>
      <c r="C2130" s="2">
        <v>3.88</v>
      </c>
      <c r="D2130" s="2">
        <v>3.88</v>
      </c>
      <c r="E2130" s="2">
        <v>2249</v>
      </c>
      <c r="F2130" s="2">
        <v>3.8839999999999999</v>
      </c>
      <c r="G2130" s="2">
        <v>8735.116</v>
      </c>
      <c r="H2130" s="21">
        <f t="shared" si="33"/>
        <v>0</v>
      </c>
      <c r="I2130" s="4"/>
      <c r="J2130" s="4"/>
      <c r="K2130" s="4"/>
    </row>
    <row r="2131" spans="2:11" ht="13.5" x14ac:dyDescent="0.35">
      <c r="B2131" s="3">
        <v>45100</v>
      </c>
      <c r="C2131" s="2">
        <v>3.87</v>
      </c>
      <c r="D2131" s="2">
        <v>3.87</v>
      </c>
      <c r="E2131" s="2">
        <v>1933</v>
      </c>
      <c r="F2131" s="2">
        <v>3.8149999999999999</v>
      </c>
      <c r="G2131" s="2">
        <v>7374.3950000000004</v>
      </c>
      <c r="H2131" s="21">
        <f t="shared" si="33"/>
        <v>-2.5773195876288113E-3</v>
      </c>
      <c r="I2131" s="4"/>
      <c r="J2131" s="4"/>
      <c r="K2131" s="4"/>
    </row>
    <row r="2132" spans="2:11" ht="13.5" x14ac:dyDescent="0.35">
      <c r="B2132" s="3">
        <v>45103</v>
      </c>
      <c r="C2132" s="2">
        <v>3.87</v>
      </c>
      <c r="D2132" s="2">
        <v>3.87</v>
      </c>
      <c r="E2132" s="2">
        <v>975</v>
      </c>
      <c r="F2132" s="2">
        <v>3.819</v>
      </c>
      <c r="G2132" s="2">
        <v>3723.5250000000001</v>
      </c>
      <c r="H2132" s="21">
        <f t="shared" si="33"/>
        <v>0</v>
      </c>
      <c r="I2132" s="4"/>
      <c r="J2132" s="4"/>
      <c r="K2132" s="4"/>
    </row>
    <row r="2133" spans="2:11" ht="13.5" x14ac:dyDescent="0.35">
      <c r="B2133" s="3">
        <v>45104</v>
      </c>
      <c r="C2133" s="2">
        <v>3.89</v>
      </c>
      <c r="D2133" s="2">
        <v>3.89</v>
      </c>
      <c r="E2133" s="2">
        <v>1723</v>
      </c>
      <c r="F2133" s="2">
        <v>3.89</v>
      </c>
      <c r="G2133" s="2">
        <v>6702.47</v>
      </c>
      <c r="H2133" s="21">
        <f t="shared" si="33"/>
        <v>5.1679586563307539E-3</v>
      </c>
      <c r="I2133" s="4"/>
      <c r="J2133" s="4"/>
      <c r="K2133" s="4"/>
    </row>
    <row r="2134" spans="2:11" ht="13.5" x14ac:dyDescent="0.35">
      <c r="B2134" s="3">
        <v>45107</v>
      </c>
      <c r="C2134" s="2">
        <v>3.88</v>
      </c>
      <c r="D2134" s="2">
        <v>3.88</v>
      </c>
      <c r="E2134" s="2">
        <v>3046</v>
      </c>
      <c r="F2134" s="2">
        <v>3.87</v>
      </c>
      <c r="G2134" s="2">
        <v>11788.02</v>
      </c>
      <c r="H2134" s="21">
        <f t="shared" si="33"/>
        <v>-2.5706940874036582E-3</v>
      </c>
      <c r="I2134" s="4"/>
      <c r="J2134" s="4"/>
      <c r="K2134" s="4"/>
    </row>
    <row r="2135" spans="2:11" ht="13.5" x14ac:dyDescent="0.35">
      <c r="B2135" s="3">
        <v>45110</v>
      </c>
      <c r="C2135" s="2">
        <v>3.87</v>
      </c>
      <c r="D2135" s="2">
        <v>3.87</v>
      </c>
      <c r="E2135" s="2">
        <v>34214</v>
      </c>
      <c r="F2135" s="2">
        <v>3.81</v>
      </c>
      <c r="G2135" s="2">
        <v>130355.34</v>
      </c>
      <c r="H2135" s="21">
        <f t="shared" si="33"/>
        <v>-2.5773195876288113E-3</v>
      </c>
      <c r="I2135" s="4"/>
      <c r="J2135" s="4"/>
      <c r="K2135" s="4"/>
    </row>
    <row r="2136" spans="2:11" ht="13.5" x14ac:dyDescent="0.35">
      <c r="B2136" s="3">
        <v>45111</v>
      </c>
      <c r="C2136" s="2">
        <v>3.85</v>
      </c>
      <c r="D2136" s="2">
        <v>3.85</v>
      </c>
      <c r="E2136" s="2">
        <v>13106</v>
      </c>
      <c r="F2136" s="2">
        <v>3.81</v>
      </c>
      <c r="G2136" s="2">
        <v>49933.86</v>
      </c>
      <c r="H2136" s="21">
        <f t="shared" si="33"/>
        <v>-5.1679586563307539E-3</v>
      </c>
      <c r="I2136" s="4"/>
      <c r="J2136" s="4"/>
      <c r="K2136" s="4"/>
    </row>
    <row r="2137" spans="2:11" ht="13.5" x14ac:dyDescent="0.35">
      <c r="B2137" s="3">
        <v>45112</v>
      </c>
      <c r="C2137" s="2">
        <v>3.81</v>
      </c>
      <c r="D2137" s="2">
        <v>3.81</v>
      </c>
      <c r="E2137" s="2">
        <v>2119</v>
      </c>
      <c r="F2137" s="2">
        <v>3.806</v>
      </c>
      <c r="G2137" s="2">
        <v>8064.9139999999998</v>
      </c>
      <c r="H2137" s="21">
        <f t="shared" si="33"/>
        <v>-1.0389610389610398E-2</v>
      </c>
      <c r="I2137" s="4"/>
      <c r="J2137" s="4"/>
      <c r="K2137" s="4"/>
    </row>
    <row r="2138" spans="2:11" ht="13.5" x14ac:dyDescent="0.35">
      <c r="B2138" s="3">
        <v>45113</v>
      </c>
      <c r="C2138" s="2">
        <v>3.81</v>
      </c>
      <c r="D2138" s="2">
        <v>3.81</v>
      </c>
      <c r="E2138" s="2">
        <v>10015</v>
      </c>
      <c r="F2138" s="2">
        <v>3.8</v>
      </c>
      <c r="G2138" s="2">
        <v>38057</v>
      </c>
      <c r="H2138" s="21">
        <f t="shared" si="33"/>
        <v>0</v>
      </c>
      <c r="I2138" s="4"/>
      <c r="J2138" s="4"/>
      <c r="K2138" s="4"/>
    </row>
    <row r="2139" spans="2:11" ht="13.5" x14ac:dyDescent="0.35">
      <c r="B2139" s="3">
        <v>45114</v>
      </c>
      <c r="C2139" s="2">
        <v>3.78</v>
      </c>
      <c r="D2139" s="2">
        <v>3.78</v>
      </c>
      <c r="E2139" s="2">
        <v>900</v>
      </c>
      <c r="F2139" s="2">
        <v>3.7770000000000001</v>
      </c>
      <c r="G2139" s="2">
        <v>3399.3</v>
      </c>
      <c r="H2139" s="21">
        <f t="shared" si="33"/>
        <v>-7.8740157480315619E-3</v>
      </c>
      <c r="I2139" s="4"/>
      <c r="J2139" s="4"/>
      <c r="K2139" s="4"/>
    </row>
    <row r="2140" spans="2:11" ht="13.5" x14ac:dyDescent="0.35">
      <c r="B2140" s="3">
        <v>45117</v>
      </c>
      <c r="C2140" s="2">
        <v>3.8</v>
      </c>
      <c r="D2140" s="2">
        <v>3.8</v>
      </c>
      <c r="E2140" s="2">
        <v>3303</v>
      </c>
      <c r="F2140" s="2">
        <v>3.7360000000000002</v>
      </c>
      <c r="G2140" s="2">
        <v>12340.008</v>
      </c>
      <c r="H2140" s="21">
        <f t="shared" si="33"/>
        <v>5.2910052910052959E-3</v>
      </c>
      <c r="I2140" s="4"/>
      <c r="J2140" s="4"/>
      <c r="K2140" s="4"/>
    </row>
    <row r="2141" spans="2:11" ht="13.5" x14ac:dyDescent="0.35">
      <c r="B2141" s="3">
        <v>45118</v>
      </c>
      <c r="C2141" s="2">
        <v>3.8</v>
      </c>
      <c r="D2141" s="2">
        <v>3.8</v>
      </c>
      <c r="E2141" s="2">
        <v>4321</v>
      </c>
      <c r="F2141" s="2">
        <v>3.7869999999999999</v>
      </c>
      <c r="G2141" s="2">
        <v>16363.627</v>
      </c>
      <c r="H2141" s="21">
        <f t="shared" si="33"/>
        <v>0</v>
      </c>
      <c r="I2141" s="4"/>
      <c r="J2141" s="4"/>
      <c r="K2141" s="4"/>
    </row>
    <row r="2142" spans="2:11" ht="13.5" x14ac:dyDescent="0.35">
      <c r="B2142" s="3">
        <v>45119</v>
      </c>
      <c r="C2142" s="2">
        <v>3.8</v>
      </c>
      <c r="D2142" s="2">
        <v>3.8</v>
      </c>
      <c r="E2142" s="2">
        <v>431</v>
      </c>
      <c r="F2142" s="2">
        <v>3.7679999999999998</v>
      </c>
      <c r="G2142" s="2">
        <v>1624.008</v>
      </c>
      <c r="H2142" s="21">
        <f t="shared" si="33"/>
        <v>0</v>
      </c>
      <c r="I2142" s="4"/>
      <c r="J2142" s="4"/>
      <c r="K2142" s="4"/>
    </row>
    <row r="2143" spans="2:11" ht="13.5" x14ac:dyDescent="0.35">
      <c r="B2143" s="3">
        <v>45120</v>
      </c>
      <c r="C2143" s="2">
        <v>3.79</v>
      </c>
      <c r="D2143" s="2">
        <v>3.79</v>
      </c>
      <c r="E2143" s="2">
        <v>3410</v>
      </c>
      <c r="F2143" s="2">
        <v>3.766</v>
      </c>
      <c r="G2143" s="2">
        <v>12842.06</v>
      </c>
      <c r="H2143" s="21">
        <f t="shared" si="33"/>
        <v>-2.631578947368365E-3</v>
      </c>
      <c r="I2143" s="4"/>
      <c r="J2143" s="4"/>
      <c r="K2143" s="4"/>
    </row>
    <row r="2144" spans="2:11" ht="13.5" x14ac:dyDescent="0.35">
      <c r="B2144" s="3">
        <v>45121</v>
      </c>
      <c r="C2144" s="2">
        <v>3.79</v>
      </c>
      <c r="D2144" s="2">
        <v>3.79</v>
      </c>
      <c r="E2144" s="2">
        <v>2271</v>
      </c>
      <c r="F2144" s="2">
        <v>3.7759999999999998</v>
      </c>
      <c r="G2144" s="2">
        <v>8575.2960000000003</v>
      </c>
      <c r="H2144" s="21">
        <f t="shared" si="33"/>
        <v>0</v>
      </c>
      <c r="I2144" s="4"/>
      <c r="J2144" s="4"/>
      <c r="K2144" s="4"/>
    </row>
    <row r="2145" spans="2:11" ht="13.5" x14ac:dyDescent="0.35">
      <c r="B2145" s="3">
        <v>45124</v>
      </c>
      <c r="C2145" s="2">
        <v>3.78</v>
      </c>
      <c r="D2145" s="2">
        <v>3.78</v>
      </c>
      <c r="E2145" s="2">
        <v>3619</v>
      </c>
      <c r="F2145" s="2">
        <v>3.7669999999999999</v>
      </c>
      <c r="G2145" s="2">
        <v>13632.772999999999</v>
      </c>
      <c r="H2145" s="21">
        <f t="shared" si="33"/>
        <v>-2.6385224274406943E-3</v>
      </c>
      <c r="I2145" s="4"/>
      <c r="J2145" s="4"/>
      <c r="K2145" s="4"/>
    </row>
    <row r="2146" spans="2:11" ht="13.5" x14ac:dyDescent="0.35">
      <c r="B2146" s="3">
        <v>45125</v>
      </c>
      <c r="C2146" s="2">
        <v>3.8</v>
      </c>
      <c r="D2146" s="2">
        <v>3.8</v>
      </c>
      <c r="E2146" s="2">
        <v>7085</v>
      </c>
      <c r="F2146" s="2">
        <v>3.7829999999999999</v>
      </c>
      <c r="G2146" s="2">
        <v>26802.555</v>
      </c>
      <c r="H2146" s="21">
        <f t="shared" si="33"/>
        <v>5.2910052910052959E-3</v>
      </c>
      <c r="I2146" s="4"/>
      <c r="J2146" s="4"/>
      <c r="K2146" s="4"/>
    </row>
    <row r="2147" spans="2:11" ht="13.5" x14ac:dyDescent="0.35">
      <c r="B2147" s="3">
        <v>45127</v>
      </c>
      <c r="C2147" s="2">
        <v>3.8</v>
      </c>
      <c r="D2147" s="2">
        <v>3.8</v>
      </c>
      <c r="E2147" s="2">
        <v>200</v>
      </c>
      <c r="F2147" s="2">
        <v>3.7959999999999998</v>
      </c>
      <c r="G2147" s="2">
        <v>759.2</v>
      </c>
      <c r="H2147" s="21">
        <f t="shared" si="33"/>
        <v>0</v>
      </c>
      <c r="I2147" s="4"/>
      <c r="J2147" s="4"/>
      <c r="K2147" s="4"/>
    </row>
    <row r="2148" spans="2:11" ht="13.5" x14ac:dyDescent="0.35">
      <c r="B2148" s="3">
        <v>45128</v>
      </c>
      <c r="C2148" s="2">
        <v>3.8</v>
      </c>
      <c r="D2148" s="2">
        <v>3.8</v>
      </c>
      <c r="E2148" s="2">
        <v>4113</v>
      </c>
      <c r="F2148" s="2">
        <v>3.7789999999999999</v>
      </c>
      <c r="G2148" s="2">
        <v>15543.027</v>
      </c>
      <c r="H2148" s="21">
        <f t="shared" si="33"/>
        <v>0</v>
      </c>
      <c r="I2148" s="4"/>
      <c r="J2148" s="4"/>
      <c r="K2148" s="4"/>
    </row>
    <row r="2149" spans="2:11" ht="13.5" x14ac:dyDescent="0.35">
      <c r="B2149" s="3">
        <v>45131</v>
      </c>
      <c r="C2149" s="2">
        <v>3.79</v>
      </c>
      <c r="D2149" s="2">
        <v>3.79</v>
      </c>
      <c r="E2149" s="2">
        <v>1100</v>
      </c>
      <c r="F2149" s="2">
        <v>3.7850000000000001</v>
      </c>
      <c r="G2149" s="2">
        <v>4163.5</v>
      </c>
      <c r="H2149" s="21">
        <f t="shared" si="33"/>
        <v>-2.631578947368365E-3</v>
      </c>
      <c r="I2149" s="4"/>
      <c r="J2149" s="4"/>
      <c r="K2149" s="4"/>
    </row>
    <row r="2150" spans="2:11" ht="13.5" x14ac:dyDescent="0.35">
      <c r="B2150" s="3">
        <v>45133</v>
      </c>
      <c r="C2150" s="2">
        <v>3.79</v>
      </c>
      <c r="D2150" s="2">
        <v>3.79</v>
      </c>
      <c r="E2150" s="2">
        <v>3110</v>
      </c>
      <c r="F2150" s="2">
        <v>3.79</v>
      </c>
      <c r="G2150" s="2">
        <v>11786.9</v>
      </c>
      <c r="H2150" s="21">
        <f t="shared" si="33"/>
        <v>0</v>
      </c>
      <c r="I2150" s="4"/>
      <c r="J2150" s="4"/>
      <c r="K2150" s="4"/>
    </row>
    <row r="2151" spans="2:11" ht="13.5" x14ac:dyDescent="0.35">
      <c r="B2151" s="3">
        <v>45134</v>
      </c>
      <c r="C2151" s="2">
        <v>3.79</v>
      </c>
      <c r="D2151" s="2">
        <v>3.79</v>
      </c>
      <c r="E2151" s="2">
        <v>2160</v>
      </c>
      <c r="F2151" s="2">
        <v>3.79</v>
      </c>
      <c r="G2151" s="2">
        <v>8186.4</v>
      </c>
      <c r="H2151" s="21">
        <f t="shared" si="33"/>
        <v>0</v>
      </c>
      <c r="I2151" s="4"/>
      <c r="J2151" s="4"/>
      <c r="K2151" s="4"/>
    </row>
    <row r="2152" spans="2:11" ht="13.5" x14ac:dyDescent="0.35">
      <c r="B2152" s="3">
        <v>45135</v>
      </c>
      <c r="C2152" s="2">
        <v>3.79</v>
      </c>
      <c r="D2152" s="2">
        <v>3.79</v>
      </c>
      <c r="E2152" s="2">
        <v>1027</v>
      </c>
      <c r="F2152" s="2">
        <v>3.7890000000000001</v>
      </c>
      <c r="G2152" s="2">
        <v>3891.3029999999999</v>
      </c>
      <c r="H2152" s="21">
        <f t="shared" si="33"/>
        <v>0</v>
      </c>
      <c r="I2152" s="4"/>
      <c r="J2152" s="4"/>
      <c r="K2152" s="4"/>
    </row>
    <row r="2153" spans="2:11" ht="13.5" x14ac:dyDescent="0.35">
      <c r="B2153" s="3">
        <v>45138</v>
      </c>
      <c r="C2153" s="2">
        <v>3.79</v>
      </c>
      <c r="D2153" s="2">
        <v>3.79</v>
      </c>
      <c r="E2153" s="2">
        <v>1130</v>
      </c>
      <c r="F2153" s="2">
        <v>3.7370000000000001</v>
      </c>
      <c r="G2153" s="2">
        <v>4222.8100000000004</v>
      </c>
      <c r="H2153" s="21">
        <f t="shared" si="33"/>
        <v>0</v>
      </c>
      <c r="I2153" s="4"/>
      <c r="J2153" s="4"/>
      <c r="K2153" s="4"/>
    </row>
    <row r="2154" spans="2:11" ht="13.5" x14ac:dyDescent="0.35">
      <c r="B2154" s="3">
        <v>45139</v>
      </c>
      <c r="C2154" s="2">
        <v>3.74</v>
      </c>
      <c r="D2154" s="2">
        <v>3.74</v>
      </c>
      <c r="E2154" s="2">
        <v>7255</v>
      </c>
      <c r="F2154" s="2">
        <v>3.738</v>
      </c>
      <c r="G2154" s="2">
        <v>27119.19</v>
      </c>
      <c r="H2154" s="21">
        <f t="shared" si="33"/>
        <v>-1.319261213720312E-2</v>
      </c>
      <c r="I2154" s="4"/>
      <c r="J2154" s="4"/>
      <c r="K2154" s="4"/>
    </row>
    <row r="2155" spans="2:11" ht="13.5" x14ac:dyDescent="0.35">
      <c r="B2155" s="3">
        <v>45140</v>
      </c>
      <c r="C2155" s="2">
        <v>3.73</v>
      </c>
      <c r="D2155" s="2">
        <v>3.73</v>
      </c>
      <c r="E2155" s="2">
        <v>1532</v>
      </c>
      <c r="F2155" s="2">
        <v>3.73</v>
      </c>
      <c r="G2155" s="2">
        <v>5714.36</v>
      </c>
      <c r="H2155" s="21">
        <f t="shared" si="33"/>
        <v>-2.6737967914439117E-3</v>
      </c>
      <c r="I2155" s="4"/>
      <c r="J2155" s="4"/>
      <c r="K2155" s="4"/>
    </row>
    <row r="2156" spans="2:11" ht="13.5" x14ac:dyDescent="0.35">
      <c r="B2156" s="3">
        <v>45141</v>
      </c>
      <c r="C2156" s="2">
        <v>3.73</v>
      </c>
      <c r="D2156" s="2">
        <v>3.73</v>
      </c>
      <c r="E2156" s="2">
        <v>2128</v>
      </c>
      <c r="F2156" s="2">
        <v>3.73</v>
      </c>
      <c r="G2156" s="2">
        <v>7937.44</v>
      </c>
      <c r="H2156" s="21">
        <f t="shared" si="33"/>
        <v>0</v>
      </c>
      <c r="I2156" s="4"/>
      <c r="J2156" s="4"/>
      <c r="K2156" s="4"/>
    </row>
    <row r="2157" spans="2:11" ht="13.5" x14ac:dyDescent="0.35">
      <c r="B2157" s="3">
        <v>45142</v>
      </c>
      <c r="C2157" s="2">
        <v>3.75</v>
      </c>
      <c r="D2157" s="2">
        <v>3.75</v>
      </c>
      <c r="E2157" s="2">
        <v>1950</v>
      </c>
      <c r="F2157" s="2">
        <v>3.7280000000000002</v>
      </c>
      <c r="G2157" s="2">
        <v>7269.6</v>
      </c>
      <c r="H2157" s="21">
        <f t="shared" si="33"/>
        <v>5.3619302949061707E-3</v>
      </c>
      <c r="I2157" s="4"/>
      <c r="J2157" s="4"/>
      <c r="K2157" s="4"/>
    </row>
    <row r="2158" spans="2:11" ht="13.5" x14ac:dyDescent="0.35">
      <c r="B2158" s="3">
        <v>45145</v>
      </c>
      <c r="C2158" s="2">
        <v>3.75</v>
      </c>
      <c r="D2158" s="2">
        <v>3.75</v>
      </c>
      <c r="E2158" s="2">
        <v>1265</v>
      </c>
      <c r="F2158" s="2">
        <v>3.7519999999999998</v>
      </c>
      <c r="G2158" s="2">
        <v>4746.28</v>
      </c>
      <c r="H2158" s="21">
        <f t="shared" si="33"/>
        <v>0</v>
      </c>
      <c r="I2158" s="4"/>
      <c r="J2158" s="4"/>
      <c r="K2158" s="4"/>
    </row>
    <row r="2159" spans="2:11" ht="13.5" x14ac:dyDescent="0.35">
      <c r="B2159" s="3">
        <v>45146</v>
      </c>
      <c r="C2159" s="2">
        <v>3.68</v>
      </c>
      <c r="D2159" s="2">
        <v>3.68</v>
      </c>
      <c r="E2159" s="2">
        <v>1224</v>
      </c>
      <c r="F2159" s="2">
        <v>3.6789999999999998</v>
      </c>
      <c r="G2159" s="2">
        <v>4503.0959999999995</v>
      </c>
      <c r="H2159" s="21">
        <f t="shared" si="33"/>
        <v>-1.8666666666666623E-2</v>
      </c>
      <c r="I2159" s="4"/>
      <c r="J2159" s="4"/>
      <c r="K2159" s="4"/>
    </row>
    <row r="2160" spans="2:11" ht="13.5" x14ac:dyDescent="0.35">
      <c r="B2160" s="3">
        <v>45147</v>
      </c>
      <c r="C2160" s="2">
        <v>3.75</v>
      </c>
      <c r="D2160" s="2">
        <v>3.75</v>
      </c>
      <c r="E2160" s="2">
        <v>2571</v>
      </c>
      <c r="F2160" s="2">
        <v>3.7469999999999999</v>
      </c>
      <c r="G2160" s="2">
        <v>9633.5370000000003</v>
      </c>
      <c r="H2160" s="21">
        <f t="shared" si="33"/>
        <v>1.9021739130434739E-2</v>
      </c>
      <c r="I2160" s="4"/>
      <c r="J2160" s="4"/>
      <c r="K2160" s="4"/>
    </row>
    <row r="2161" spans="2:11" ht="13.5" x14ac:dyDescent="0.35">
      <c r="B2161" s="3">
        <v>45148</v>
      </c>
      <c r="C2161" s="2">
        <v>3.75</v>
      </c>
      <c r="D2161" s="2">
        <v>3.75</v>
      </c>
      <c r="E2161" s="2">
        <v>1238</v>
      </c>
      <c r="F2161" s="2">
        <v>3.7010000000000001</v>
      </c>
      <c r="G2161" s="2">
        <v>4581.8379999999997</v>
      </c>
      <c r="H2161" s="21">
        <f t="shared" si="33"/>
        <v>0</v>
      </c>
      <c r="I2161" s="4"/>
      <c r="J2161" s="4"/>
      <c r="K2161" s="4"/>
    </row>
    <row r="2162" spans="2:11" ht="13.5" x14ac:dyDescent="0.35">
      <c r="B2162" s="3">
        <v>45149</v>
      </c>
      <c r="C2162" s="2">
        <v>3.75</v>
      </c>
      <c r="D2162" s="2">
        <v>3.75</v>
      </c>
      <c r="E2162" s="2">
        <v>2415</v>
      </c>
      <c r="F2162" s="2">
        <v>3.71</v>
      </c>
      <c r="G2162" s="2">
        <v>8959.65</v>
      </c>
      <c r="H2162" s="21">
        <f t="shared" si="33"/>
        <v>0</v>
      </c>
      <c r="I2162" s="4"/>
      <c r="J2162" s="4"/>
      <c r="K2162" s="4"/>
    </row>
    <row r="2163" spans="2:11" ht="13.5" x14ac:dyDescent="0.35">
      <c r="B2163" s="3">
        <v>45152</v>
      </c>
      <c r="C2163" s="2">
        <v>3.78</v>
      </c>
      <c r="D2163" s="2">
        <v>3.78</v>
      </c>
      <c r="E2163" s="2">
        <v>213</v>
      </c>
      <c r="F2163" s="2">
        <v>3.6579999999999999</v>
      </c>
      <c r="G2163" s="2">
        <v>779.154</v>
      </c>
      <c r="H2163" s="21">
        <f t="shared" si="33"/>
        <v>7.9999999999999481E-3</v>
      </c>
      <c r="I2163" s="4"/>
      <c r="J2163" s="4"/>
      <c r="K2163" s="4"/>
    </row>
    <row r="2164" spans="2:11" ht="13.5" x14ac:dyDescent="0.35">
      <c r="B2164" s="3">
        <v>45153</v>
      </c>
      <c r="C2164" s="2">
        <v>3.78</v>
      </c>
      <c r="D2164" s="2">
        <v>3.78</v>
      </c>
      <c r="E2164" s="2">
        <v>1567</v>
      </c>
      <c r="F2164" s="2">
        <v>3.7309999999999999</v>
      </c>
      <c r="G2164" s="2">
        <v>5846.4769999999999</v>
      </c>
      <c r="H2164" s="21">
        <f t="shared" si="33"/>
        <v>0</v>
      </c>
      <c r="I2164" s="4"/>
      <c r="J2164" s="4"/>
      <c r="K2164" s="4"/>
    </row>
    <row r="2165" spans="2:11" ht="13.5" x14ac:dyDescent="0.35">
      <c r="B2165" s="3">
        <v>45154</v>
      </c>
      <c r="C2165" s="2">
        <v>3.75</v>
      </c>
      <c r="D2165" s="2">
        <v>3.75</v>
      </c>
      <c r="E2165" s="2">
        <v>4720</v>
      </c>
      <c r="F2165" s="2">
        <v>3.649</v>
      </c>
      <c r="G2165" s="2">
        <v>17223.28</v>
      </c>
      <c r="H2165" s="21">
        <f t="shared" si="33"/>
        <v>-7.9365079365078858E-3</v>
      </c>
      <c r="I2165" s="4"/>
      <c r="J2165" s="4"/>
      <c r="K2165" s="4"/>
    </row>
    <row r="2166" spans="2:11" ht="13.5" x14ac:dyDescent="0.35">
      <c r="B2166" s="3">
        <v>45155</v>
      </c>
      <c r="C2166" s="2">
        <v>3.65</v>
      </c>
      <c r="D2166" s="2">
        <v>3.65</v>
      </c>
      <c r="E2166" s="2">
        <v>1824</v>
      </c>
      <c r="F2166" s="2">
        <v>3.65</v>
      </c>
      <c r="G2166" s="2">
        <v>6657.6</v>
      </c>
      <c r="H2166" s="21">
        <f t="shared" si="33"/>
        <v>-2.6666666666666689E-2</v>
      </c>
      <c r="I2166" s="4"/>
      <c r="J2166" s="4"/>
      <c r="K2166" s="4"/>
    </row>
    <row r="2167" spans="2:11" ht="13.5" x14ac:dyDescent="0.35">
      <c r="B2167" s="3">
        <v>45156</v>
      </c>
      <c r="C2167" s="2">
        <v>3.65</v>
      </c>
      <c r="D2167" s="2">
        <v>3.65</v>
      </c>
      <c r="E2167" s="2">
        <v>1310</v>
      </c>
      <c r="F2167" s="2">
        <v>3.6459999999999999</v>
      </c>
      <c r="G2167" s="2">
        <v>4776.26</v>
      </c>
      <c r="H2167" s="21">
        <f t="shared" si="33"/>
        <v>0</v>
      </c>
      <c r="I2167" s="4"/>
      <c r="J2167" s="4"/>
      <c r="K2167" s="4"/>
    </row>
    <row r="2168" spans="2:11" ht="13.5" x14ac:dyDescent="0.35">
      <c r="B2168" s="3">
        <v>45159</v>
      </c>
      <c r="C2168" s="2">
        <v>3.73</v>
      </c>
      <c r="D2168" s="2">
        <v>3.73</v>
      </c>
      <c r="E2168" s="2">
        <v>1510</v>
      </c>
      <c r="F2168" s="2">
        <v>3.73</v>
      </c>
      <c r="G2168" s="2">
        <v>5632.3</v>
      </c>
      <c r="H2168" s="21">
        <f t="shared" si="33"/>
        <v>2.1917808219178103E-2</v>
      </c>
      <c r="I2168" s="4"/>
      <c r="J2168" s="4"/>
      <c r="K2168" s="4"/>
    </row>
    <row r="2169" spans="2:11" ht="13.5" x14ac:dyDescent="0.35">
      <c r="B2169" s="3">
        <v>45160</v>
      </c>
      <c r="C2169" s="2">
        <v>3.74</v>
      </c>
      <c r="D2169" s="2">
        <v>3.74</v>
      </c>
      <c r="E2169" s="2">
        <v>3303</v>
      </c>
      <c r="F2169" s="2">
        <v>3.722</v>
      </c>
      <c r="G2169" s="2">
        <v>12293.766</v>
      </c>
      <c r="H2169" s="21">
        <f t="shared" si="33"/>
        <v>2.6809651474531452E-3</v>
      </c>
      <c r="I2169" s="4"/>
      <c r="J2169" s="4"/>
      <c r="K2169" s="4"/>
    </row>
    <row r="2170" spans="2:11" ht="13.5" x14ac:dyDescent="0.35">
      <c r="B2170" s="3">
        <v>45161</v>
      </c>
      <c r="C2170" s="2">
        <v>3.75</v>
      </c>
      <c r="D2170" s="2">
        <v>3.75</v>
      </c>
      <c r="E2170" s="2">
        <v>1506</v>
      </c>
      <c r="F2170" s="2">
        <v>3.746</v>
      </c>
      <c r="G2170" s="2">
        <v>5641.4759999999997</v>
      </c>
      <c r="H2170" s="21">
        <f t="shared" si="33"/>
        <v>2.6737967914437933E-3</v>
      </c>
      <c r="I2170" s="4"/>
      <c r="J2170" s="4"/>
      <c r="K2170" s="4"/>
    </row>
    <row r="2171" spans="2:11" ht="13.5" x14ac:dyDescent="0.35">
      <c r="B2171" s="3">
        <v>45162</v>
      </c>
      <c r="C2171" s="2">
        <v>3.74</v>
      </c>
      <c r="D2171" s="2">
        <v>3.74</v>
      </c>
      <c r="E2171" s="2">
        <v>1020</v>
      </c>
      <c r="F2171" s="2">
        <v>3.681</v>
      </c>
      <c r="G2171" s="2">
        <v>3754.62</v>
      </c>
      <c r="H2171" s="21">
        <f t="shared" si="33"/>
        <v>-2.6666666666666098E-3</v>
      </c>
      <c r="I2171" s="4"/>
      <c r="J2171" s="4"/>
      <c r="K2171" s="4"/>
    </row>
    <row r="2172" spans="2:11" ht="13.5" x14ac:dyDescent="0.35">
      <c r="B2172" s="3">
        <v>45163</v>
      </c>
      <c r="C2172" s="2">
        <v>3.74</v>
      </c>
      <c r="D2172" s="2">
        <v>3.74</v>
      </c>
      <c r="E2172" s="2">
        <v>14260</v>
      </c>
      <c r="F2172" s="2">
        <v>3.74</v>
      </c>
      <c r="G2172" s="2">
        <v>53332.4</v>
      </c>
      <c r="H2172" s="21">
        <f t="shared" si="33"/>
        <v>0</v>
      </c>
      <c r="I2172" s="4"/>
      <c r="J2172" s="4"/>
      <c r="K2172" s="4"/>
    </row>
    <row r="2173" spans="2:11" ht="13.5" x14ac:dyDescent="0.35">
      <c r="B2173" s="3">
        <v>45166</v>
      </c>
      <c r="C2173" s="2">
        <v>3.74</v>
      </c>
      <c r="D2173" s="2">
        <v>3.74</v>
      </c>
      <c r="E2173" s="2">
        <v>2343</v>
      </c>
      <c r="F2173" s="2">
        <v>3.653</v>
      </c>
      <c r="G2173" s="2">
        <v>8558.9789999999994</v>
      </c>
      <c r="H2173" s="21">
        <f t="shared" si="33"/>
        <v>0</v>
      </c>
      <c r="I2173" s="4"/>
      <c r="J2173" s="4"/>
      <c r="K2173" s="4"/>
    </row>
    <row r="2174" spans="2:11" ht="13.5" x14ac:dyDescent="0.35">
      <c r="B2174" s="3">
        <v>45167</v>
      </c>
      <c r="C2174" s="2">
        <v>3.71</v>
      </c>
      <c r="D2174" s="2">
        <v>3.71</v>
      </c>
      <c r="E2174" s="2">
        <v>73</v>
      </c>
      <c r="F2174" s="2">
        <v>3.71</v>
      </c>
      <c r="G2174" s="2">
        <v>270.83</v>
      </c>
      <c r="H2174" s="21">
        <f t="shared" si="33"/>
        <v>-8.0213903743316176E-3</v>
      </c>
      <c r="I2174" s="4"/>
      <c r="J2174" s="4"/>
      <c r="K2174" s="4"/>
    </row>
    <row r="2175" spans="2:11" ht="13.5" x14ac:dyDescent="0.35">
      <c r="B2175" s="3">
        <v>45168</v>
      </c>
      <c r="C2175" s="2">
        <v>3.72</v>
      </c>
      <c r="D2175" s="2">
        <v>3.72</v>
      </c>
      <c r="E2175" s="2">
        <v>900</v>
      </c>
      <c r="F2175" s="2">
        <v>3.6829999999999998</v>
      </c>
      <c r="G2175" s="2">
        <v>3314.7</v>
      </c>
      <c r="H2175" s="21">
        <f t="shared" si="33"/>
        <v>2.6954177897574746E-3</v>
      </c>
      <c r="I2175" s="4"/>
      <c r="J2175" s="4"/>
      <c r="K2175" s="4"/>
    </row>
    <row r="2176" spans="2:11" ht="13.5" x14ac:dyDescent="0.35">
      <c r="B2176" s="3">
        <v>45169</v>
      </c>
      <c r="C2176" s="2">
        <v>3.69</v>
      </c>
      <c r="D2176" s="2">
        <v>3.69</v>
      </c>
      <c r="E2176" s="2">
        <v>2252</v>
      </c>
      <c r="F2176" s="2">
        <v>3.6789999999999998</v>
      </c>
      <c r="G2176" s="2">
        <v>8285.1080000000002</v>
      </c>
      <c r="H2176" s="21">
        <f t="shared" si="33"/>
        <v>-8.0645161290323238E-3</v>
      </c>
      <c r="I2176" s="4"/>
      <c r="J2176" s="4"/>
      <c r="K2176" s="4"/>
    </row>
    <row r="2177" spans="2:11" ht="13.5" x14ac:dyDescent="0.35">
      <c r="B2177" s="3">
        <v>45170</v>
      </c>
      <c r="C2177" s="2">
        <v>3.71</v>
      </c>
      <c r="D2177" s="2">
        <v>3.71</v>
      </c>
      <c r="E2177" s="2">
        <v>4630</v>
      </c>
      <c r="F2177" s="2">
        <v>3.7130000000000001</v>
      </c>
      <c r="G2177" s="2">
        <v>17191.189999999999</v>
      </c>
      <c r="H2177" s="21">
        <f t="shared" si="33"/>
        <v>5.4200542005420106E-3</v>
      </c>
      <c r="I2177" s="4"/>
      <c r="J2177" s="4"/>
      <c r="K2177" s="4"/>
    </row>
    <row r="2178" spans="2:11" ht="13.5" x14ac:dyDescent="0.35">
      <c r="B2178" s="3">
        <v>45173</v>
      </c>
      <c r="C2178" s="2">
        <v>3.71</v>
      </c>
      <c r="D2178" s="2">
        <v>3.71</v>
      </c>
      <c r="E2178" s="2">
        <v>2405</v>
      </c>
      <c r="F2178" s="2">
        <v>3.702</v>
      </c>
      <c r="G2178" s="2">
        <v>8903.31</v>
      </c>
      <c r="H2178" s="21">
        <f t="shared" si="33"/>
        <v>0</v>
      </c>
      <c r="I2178" s="4"/>
      <c r="J2178" s="4"/>
      <c r="K2178" s="4"/>
    </row>
    <row r="2179" spans="2:11" ht="13.5" x14ac:dyDescent="0.35">
      <c r="B2179" s="3">
        <v>45174</v>
      </c>
      <c r="C2179" s="2">
        <v>3.7</v>
      </c>
      <c r="D2179" s="2">
        <v>3.7</v>
      </c>
      <c r="E2179" s="2">
        <v>399</v>
      </c>
      <c r="F2179" s="2">
        <v>3.6509999999999998</v>
      </c>
      <c r="G2179" s="2">
        <v>1456.749</v>
      </c>
      <c r="H2179" s="21">
        <f t="shared" si="33"/>
        <v>-2.6954177897573549E-3</v>
      </c>
      <c r="I2179" s="4"/>
      <c r="J2179" s="4"/>
      <c r="K2179" s="4"/>
    </row>
    <row r="2180" spans="2:11" ht="13.5" x14ac:dyDescent="0.35">
      <c r="B2180" s="3">
        <v>45175</v>
      </c>
      <c r="C2180" s="2">
        <v>3.7</v>
      </c>
      <c r="D2180" s="2">
        <v>3.7</v>
      </c>
      <c r="E2180" s="2">
        <v>3207</v>
      </c>
      <c r="F2180" s="2">
        <v>3.6509999999999998</v>
      </c>
      <c r="G2180" s="2">
        <v>11708.757</v>
      </c>
      <c r="H2180" s="21">
        <f t="shared" si="33"/>
        <v>0</v>
      </c>
      <c r="I2180" s="4"/>
      <c r="J2180" s="4"/>
      <c r="K2180" s="4"/>
    </row>
    <row r="2181" spans="2:11" ht="13.5" x14ac:dyDescent="0.35">
      <c r="B2181" s="3">
        <v>45176</v>
      </c>
      <c r="C2181" s="2">
        <v>3.69</v>
      </c>
      <c r="D2181" s="2">
        <v>3.69</v>
      </c>
      <c r="E2181" s="2">
        <v>3515</v>
      </c>
      <c r="F2181" s="2">
        <v>3.669</v>
      </c>
      <c r="G2181" s="2">
        <v>12896.535</v>
      </c>
      <c r="H2181" s="21">
        <f t="shared" si="33"/>
        <v>-2.7027027027027649E-3</v>
      </c>
      <c r="I2181" s="4"/>
      <c r="J2181" s="4"/>
      <c r="K2181" s="4"/>
    </row>
    <row r="2182" spans="2:11" ht="13.5" x14ac:dyDescent="0.35">
      <c r="B2182" s="3">
        <v>45177</v>
      </c>
      <c r="C2182" s="2">
        <v>3.69</v>
      </c>
      <c r="D2182" s="2">
        <v>3.69</v>
      </c>
      <c r="E2182" s="2">
        <v>8050</v>
      </c>
      <c r="F2182" s="2">
        <v>3.6859999999999999</v>
      </c>
      <c r="G2182" s="2">
        <v>29672.3</v>
      </c>
      <c r="H2182" s="21">
        <f t="shared" si="33"/>
        <v>0</v>
      </c>
      <c r="I2182" s="4"/>
      <c r="J2182" s="4"/>
      <c r="K2182" s="4"/>
    </row>
    <row r="2183" spans="2:11" ht="13.5" x14ac:dyDescent="0.35">
      <c r="B2183" s="3">
        <v>45180</v>
      </c>
      <c r="C2183" s="2">
        <v>3.69</v>
      </c>
      <c r="D2183" s="2">
        <v>3.69</v>
      </c>
      <c r="E2183" s="2">
        <v>5421</v>
      </c>
      <c r="F2183" s="2">
        <v>3.6930000000000001</v>
      </c>
      <c r="G2183" s="2">
        <v>20019.753000000001</v>
      </c>
      <c r="H2183" s="21">
        <f t="shared" ref="H2183:H2246" si="34">(D2183-D2182)/D2182</f>
        <v>0</v>
      </c>
      <c r="I2183" s="4"/>
      <c r="J2183" s="4"/>
      <c r="K2183" s="4"/>
    </row>
    <row r="2184" spans="2:11" ht="13.5" x14ac:dyDescent="0.35">
      <c r="B2184" s="3">
        <v>45181</v>
      </c>
      <c r="C2184" s="2">
        <v>3.69</v>
      </c>
      <c r="D2184" s="2">
        <v>3.69</v>
      </c>
      <c r="E2184" s="2">
        <v>2190</v>
      </c>
      <c r="F2184" s="2">
        <v>3.6589999999999998</v>
      </c>
      <c r="G2184" s="2">
        <v>8013.21</v>
      </c>
      <c r="H2184" s="21">
        <f t="shared" si="34"/>
        <v>0</v>
      </c>
      <c r="I2184" s="4"/>
      <c r="J2184" s="4"/>
      <c r="K2184" s="4"/>
    </row>
    <row r="2185" spans="2:11" ht="13.5" x14ac:dyDescent="0.35">
      <c r="B2185" s="3">
        <v>45182</v>
      </c>
      <c r="C2185" s="2">
        <v>3.68</v>
      </c>
      <c r="D2185" s="2">
        <v>3.68</v>
      </c>
      <c r="E2185" s="2">
        <v>12143</v>
      </c>
      <c r="F2185" s="2">
        <v>3.681</v>
      </c>
      <c r="G2185" s="2">
        <v>44698.383000000002</v>
      </c>
      <c r="H2185" s="21">
        <f t="shared" si="34"/>
        <v>-2.710027100270945E-3</v>
      </c>
      <c r="I2185" s="4"/>
      <c r="J2185" s="4"/>
      <c r="K2185" s="4"/>
    </row>
    <row r="2186" spans="2:11" ht="13.5" x14ac:dyDescent="0.35">
      <c r="B2186" s="3">
        <v>45183</v>
      </c>
      <c r="C2186" s="2">
        <v>3.68</v>
      </c>
      <c r="D2186" s="2">
        <v>3.68</v>
      </c>
      <c r="E2186" s="2">
        <v>18713</v>
      </c>
      <c r="F2186" s="2">
        <v>3.6440000000000001</v>
      </c>
      <c r="G2186" s="2">
        <v>68190.172000000006</v>
      </c>
      <c r="H2186" s="21">
        <f t="shared" si="34"/>
        <v>0</v>
      </c>
      <c r="I2186" s="4"/>
      <c r="J2186" s="4"/>
      <c r="K2186" s="4"/>
    </row>
    <row r="2187" spans="2:11" ht="13.5" x14ac:dyDescent="0.35">
      <c r="B2187" s="3">
        <v>45184</v>
      </c>
      <c r="C2187" s="2">
        <v>3.65</v>
      </c>
      <c r="D2187" s="2">
        <v>3.65</v>
      </c>
      <c r="E2187" s="2">
        <v>5300</v>
      </c>
      <c r="F2187" s="2">
        <v>3.6480000000000001</v>
      </c>
      <c r="G2187" s="2">
        <v>19334.400000000001</v>
      </c>
      <c r="H2187" s="21">
        <f t="shared" si="34"/>
        <v>-8.1521739130435457E-3</v>
      </c>
      <c r="I2187" s="4"/>
      <c r="J2187" s="4"/>
      <c r="K2187" s="4"/>
    </row>
    <row r="2188" spans="2:11" ht="13.5" x14ac:dyDescent="0.35">
      <c r="B2188" s="3">
        <v>45187</v>
      </c>
      <c r="C2188" s="2">
        <v>3.6</v>
      </c>
      <c r="D2188" s="2">
        <v>3.6</v>
      </c>
      <c r="E2188" s="2">
        <v>3400</v>
      </c>
      <c r="F2188" s="2">
        <v>3.5990000000000002</v>
      </c>
      <c r="G2188" s="2">
        <v>12236.6</v>
      </c>
      <c r="H2188" s="21">
        <f t="shared" si="34"/>
        <v>-1.3698630136986254E-2</v>
      </c>
      <c r="I2188" s="4"/>
      <c r="J2188" s="4"/>
      <c r="K2188" s="4"/>
    </row>
    <row r="2189" spans="2:11" ht="13.5" x14ac:dyDescent="0.35">
      <c r="B2189" s="3">
        <v>45188</v>
      </c>
      <c r="C2189" s="2">
        <v>3.6</v>
      </c>
      <c r="D2189" s="2">
        <v>3.6</v>
      </c>
      <c r="E2189" s="2">
        <v>7725</v>
      </c>
      <c r="F2189" s="2">
        <v>3.536</v>
      </c>
      <c r="G2189" s="2">
        <v>27315.599999999999</v>
      </c>
      <c r="H2189" s="21">
        <f t="shared" si="34"/>
        <v>0</v>
      </c>
      <c r="I2189" s="4"/>
      <c r="J2189" s="4"/>
      <c r="K2189" s="4"/>
    </row>
    <row r="2190" spans="2:11" ht="13.5" x14ac:dyDescent="0.35">
      <c r="B2190" s="3">
        <v>45189</v>
      </c>
      <c r="C2190" s="2">
        <v>3.6</v>
      </c>
      <c r="D2190" s="2">
        <v>3.6</v>
      </c>
      <c r="E2190" s="2">
        <v>5600</v>
      </c>
      <c r="F2190" s="2">
        <v>3.5390000000000001</v>
      </c>
      <c r="G2190" s="2">
        <v>19818.400000000001</v>
      </c>
      <c r="H2190" s="21">
        <f t="shared" si="34"/>
        <v>0</v>
      </c>
      <c r="I2190" s="4"/>
      <c r="J2190" s="4"/>
      <c r="K2190" s="4"/>
    </row>
    <row r="2191" spans="2:11" ht="13.5" x14ac:dyDescent="0.35">
      <c r="B2191" s="3">
        <v>45190</v>
      </c>
      <c r="C2191" s="2">
        <v>3.6</v>
      </c>
      <c r="D2191" s="2">
        <v>3.6</v>
      </c>
      <c r="E2191" s="2">
        <v>2391</v>
      </c>
      <c r="F2191" s="2">
        <v>3.5329999999999999</v>
      </c>
      <c r="G2191" s="2">
        <v>8447.4030000000002</v>
      </c>
      <c r="H2191" s="21">
        <f t="shared" si="34"/>
        <v>0</v>
      </c>
      <c r="I2191" s="4"/>
      <c r="J2191" s="4"/>
      <c r="K2191" s="4"/>
    </row>
    <row r="2192" spans="2:11" ht="13.5" x14ac:dyDescent="0.35">
      <c r="B2192" s="3">
        <v>45191</v>
      </c>
      <c r="C2192" s="2">
        <v>3.58</v>
      </c>
      <c r="D2192" s="2">
        <v>3.58</v>
      </c>
      <c r="E2192" s="2">
        <v>1865</v>
      </c>
      <c r="F2192" s="2">
        <v>3.5270000000000001</v>
      </c>
      <c r="G2192" s="2">
        <v>6577.8549999999996</v>
      </c>
      <c r="H2192" s="21">
        <f t="shared" si="34"/>
        <v>-5.5555555555555601E-3</v>
      </c>
      <c r="I2192" s="4"/>
      <c r="J2192" s="4"/>
      <c r="K2192" s="4"/>
    </row>
    <row r="2193" spans="2:11" ht="13.5" x14ac:dyDescent="0.35">
      <c r="B2193" s="3">
        <v>45194</v>
      </c>
      <c r="C2193" s="2">
        <v>3.58</v>
      </c>
      <c r="D2193" s="2">
        <v>3.58</v>
      </c>
      <c r="E2193" s="2">
        <v>100</v>
      </c>
      <c r="F2193" s="2">
        <v>3.58</v>
      </c>
      <c r="G2193" s="2">
        <v>358</v>
      </c>
      <c r="H2193" s="21">
        <f t="shared" si="34"/>
        <v>0</v>
      </c>
      <c r="I2193" s="4"/>
      <c r="J2193" s="4"/>
      <c r="K2193" s="4"/>
    </row>
    <row r="2194" spans="2:11" ht="13.5" x14ac:dyDescent="0.35">
      <c r="B2194" s="3">
        <v>45195</v>
      </c>
      <c r="C2194" s="2">
        <v>3.58</v>
      </c>
      <c r="D2194" s="2">
        <v>3.58</v>
      </c>
      <c r="E2194" s="2">
        <v>11190</v>
      </c>
      <c r="F2194" s="2">
        <v>3.5049999999999999</v>
      </c>
      <c r="G2194" s="2">
        <v>39220.949999999997</v>
      </c>
      <c r="H2194" s="21">
        <f t="shared" si="34"/>
        <v>0</v>
      </c>
      <c r="I2194" s="4"/>
      <c r="J2194" s="4"/>
      <c r="K2194" s="4"/>
    </row>
    <row r="2195" spans="2:11" ht="13.5" x14ac:dyDescent="0.35">
      <c r="B2195" s="3">
        <v>45197</v>
      </c>
      <c r="C2195" s="2">
        <v>3.56</v>
      </c>
      <c r="D2195" s="2">
        <v>3.56</v>
      </c>
      <c r="E2195" s="2">
        <v>3320</v>
      </c>
      <c r="F2195" s="2">
        <v>3.5139999999999998</v>
      </c>
      <c r="G2195" s="2">
        <v>11666.48</v>
      </c>
      <c r="H2195" s="21">
        <f t="shared" si="34"/>
        <v>-5.5865921787709542E-3</v>
      </c>
      <c r="I2195" s="4"/>
      <c r="J2195" s="4"/>
      <c r="K2195" s="4"/>
    </row>
    <row r="2196" spans="2:11" ht="13.5" x14ac:dyDescent="0.35">
      <c r="B2196" s="3">
        <v>45198</v>
      </c>
      <c r="C2196" s="2">
        <v>3.55</v>
      </c>
      <c r="D2196" s="2">
        <v>3.55</v>
      </c>
      <c r="E2196" s="2">
        <v>3155</v>
      </c>
      <c r="F2196" s="2">
        <v>3.55</v>
      </c>
      <c r="G2196" s="2">
        <v>11200.25</v>
      </c>
      <c r="H2196" s="21">
        <f t="shared" si="34"/>
        <v>-2.8089887640450088E-3</v>
      </c>
      <c r="I2196" s="4"/>
      <c r="J2196" s="4"/>
      <c r="K2196" s="4"/>
    </row>
    <row r="2197" spans="2:11" ht="13.5" x14ac:dyDescent="0.35">
      <c r="B2197" s="3">
        <v>45201</v>
      </c>
      <c r="C2197" s="2">
        <v>3.5</v>
      </c>
      <c r="D2197" s="2">
        <v>3.5</v>
      </c>
      <c r="E2197" s="2">
        <v>3662</v>
      </c>
      <c r="F2197" s="2">
        <v>3.4689999999999999</v>
      </c>
      <c r="G2197" s="2">
        <v>12703.477999999999</v>
      </c>
      <c r="H2197" s="21">
        <f t="shared" si="34"/>
        <v>-1.4084507042253471E-2</v>
      </c>
      <c r="I2197" s="4"/>
      <c r="J2197" s="4"/>
      <c r="K2197" s="4"/>
    </row>
    <row r="2198" spans="2:11" ht="13.5" x14ac:dyDescent="0.35">
      <c r="B2198" s="3">
        <v>45202</v>
      </c>
      <c r="C2198" s="2">
        <v>3.54</v>
      </c>
      <c r="D2198" s="2">
        <v>3.54</v>
      </c>
      <c r="E2198" s="2">
        <v>3387</v>
      </c>
      <c r="F2198" s="2">
        <v>3.5169999999999999</v>
      </c>
      <c r="G2198" s="2">
        <v>11912.079</v>
      </c>
      <c r="H2198" s="21">
        <f t="shared" si="34"/>
        <v>1.1428571428571439E-2</v>
      </c>
      <c r="I2198" s="4"/>
      <c r="J2198" s="4"/>
      <c r="K2198" s="4"/>
    </row>
    <row r="2199" spans="2:11" ht="13.5" x14ac:dyDescent="0.35">
      <c r="B2199" s="3">
        <v>45203</v>
      </c>
      <c r="C2199" s="2">
        <v>3.5</v>
      </c>
      <c r="D2199" s="2">
        <v>3.5</v>
      </c>
      <c r="E2199" s="2">
        <v>13815</v>
      </c>
      <c r="F2199" s="2">
        <v>3.48</v>
      </c>
      <c r="G2199" s="2">
        <v>48076.2</v>
      </c>
      <c r="H2199" s="21">
        <f t="shared" si="34"/>
        <v>-1.1299435028248598E-2</v>
      </c>
      <c r="I2199" s="4"/>
      <c r="J2199" s="4"/>
      <c r="K2199" s="4"/>
    </row>
    <row r="2200" spans="2:11" ht="13.5" x14ac:dyDescent="0.35">
      <c r="B2200" s="3">
        <v>45204</v>
      </c>
      <c r="C2200" s="2">
        <v>3.5</v>
      </c>
      <c r="D2200" s="2">
        <v>3.5</v>
      </c>
      <c r="E2200" s="2">
        <v>7678</v>
      </c>
      <c r="F2200" s="2">
        <v>3.496</v>
      </c>
      <c r="G2200" s="2">
        <v>26842.288</v>
      </c>
      <c r="H2200" s="21">
        <f t="shared" si="34"/>
        <v>0</v>
      </c>
      <c r="I2200" s="4"/>
      <c r="J2200" s="4"/>
      <c r="K2200" s="4"/>
    </row>
    <row r="2201" spans="2:11" ht="13.5" x14ac:dyDescent="0.35">
      <c r="B2201" s="3">
        <v>45205</v>
      </c>
      <c r="C2201" s="2">
        <v>3.5</v>
      </c>
      <c r="D2201" s="2">
        <v>3.5</v>
      </c>
      <c r="E2201" s="2">
        <v>1468</v>
      </c>
      <c r="F2201" s="2">
        <v>3.4780000000000002</v>
      </c>
      <c r="G2201" s="2">
        <v>5105.7039999999997</v>
      </c>
      <c r="H2201" s="21">
        <f t="shared" si="34"/>
        <v>0</v>
      </c>
      <c r="I2201" s="4"/>
      <c r="J2201" s="4"/>
      <c r="K2201" s="4"/>
    </row>
    <row r="2202" spans="2:11" ht="13.5" x14ac:dyDescent="0.35">
      <c r="B2202" s="3">
        <v>45208</v>
      </c>
      <c r="C2202" s="2">
        <v>3.47</v>
      </c>
      <c r="D2202" s="2">
        <v>3.47</v>
      </c>
      <c r="E2202" s="2">
        <v>8283</v>
      </c>
      <c r="F2202" s="2">
        <v>3.4350000000000001</v>
      </c>
      <c r="G2202" s="2">
        <v>28452.105</v>
      </c>
      <c r="H2202" s="21">
        <f t="shared" si="34"/>
        <v>-8.5714285714285163E-3</v>
      </c>
      <c r="I2202" s="4"/>
      <c r="J2202" s="4"/>
      <c r="K2202" s="4"/>
    </row>
    <row r="2203" spans="2:11" ht="13.5" x14ac:dyDescent="0.35">
      <c r="B2203" s="3">
        <v>45209</v>
      </c>
      <c r="C2203" s="2">
        <v>3.47</v>
      </c>
      <c r="D2203" s="2">
        <v>3.47</v>
      </c>
      <c r="E2203" s="2">
        <v>863</v>
      </c>
      <c r="F2203" s="2">
        <v>3.4220000000000002</v>
      </c>
      <c r="G2203" s="2">
        <v>2953.1860000000001</v>
      </c>
      <c r="H2203" s="21">
        <f t="shared" si="34"/>
        <v>0</v>
      </c>
      <c r="I2203" s="4"/>
      <c r="J2203" s="4"/>
      <c r="K2203" s="4"/>
    </row>
    <row r="2204" spans="2:11" ht="13.5" x14ac:dyDescent="0.35">
      <c r="B2204" s="3">
        <v>45210</v>
      </c>
      <c r="C2204" s="2">
        <v>3.45</v>
      </c>
      <c r="D2204" s="2">
        <v>3.45</v>
      </c>
      <c r="E2204" s="2">
        <v>2494</v>
      </c>
      <c r="F2204" s="2">
        <v>3.32</v>
      </c>
      <c r="G2204" s="2">
        <v>8280.08</v>
      </c>
      <c r="H2204" s="21">
        <f t="shared" si="34"/>
        <v>-5.7636887608069213E-3</v>
      </c>
      <c r="I2204" s="4"/>
      <c r="J2204" s="4"/>
      <c r="K2204" s="4"/>
    </row>
    <row r="2205" spans="2:11" ht="13.5" x14ac:dyDescent="0.35">
      <c r="B2205" s="3">
        <v>45211</v>
      </c>
      <c r="C2205" s="2">
        <v>3.44</v>
      </c>
      <c r="D2205" s="2">
        <v>3.44</v>
      </c>
      <c r="E2205" s="2">
        <v>5867</v>
      </c>
      <c r="F2205" s="2">
        <v>3.4060000000000001</v>
      </c>
      <c r="G2205" s="2">
        <v>19983.002</v>
      </c>
      <c r="H2205" s="21">
        <f t="shared" si="34"/>
        <v>-2.898550724637748E-3</v>
      </c>
      <c r="I2205" s="4"/>
      <c r="J2205" s="4"/>
      <c r="K2205" s="4"/>
    </row>
    <row r="2206" spans="2:11" ht="13.5" x14ac:dyDescent="0.35">
      <c r="B2206" s="3">
        <v>45212</v>
      </c>
      <c r="C2206" s="2">
        <v>3.62</v>
      </c>
      <c r="D2206" s="2">
        <v>3.62</v>
      </c>
      <c r="E2206" s="2">
        <v>11404</v>
      </c>
      <c r="F2206" s="2">
        <v>3.5390000000000001</v>
      </c>
      <c r="G2206" s="2">
        <v>40358.756000000001</v>
      </c>
      <c r="H2206" s="21">
        <f t="shared" si="34"/>
        <v>5.2325581395348882E-2</v>
      </c>
      <c r="I2206" s="4"/>
      <c r="J2206" s="4"/>
      <c r="K2206" s="4"/>
    </row>
    <row r="2207" spans="2:11" ht="13.5" x14ac:dyDescent="0.35">
      <c r="B2207" s="3">
        <v>45215</v>
      </c>
      <c r="C2207" s="2">
        <v>3.55</v>
      </c>
      <c r="D2207" s="2">
        <v>3.55</v>
      </c>
      <c r="E2207" s="2">
        <v>5460</v>
      </c>
      <c r="F2207" s="2">
        <v>3.5859999999999999</v>
      </c>
      <c r="G2207" s="2">
        <v>19579.560000000001</v>
      </c>
      <c r="H2207" s="21">
        <f t="shared" si="34"/>
        <v>-1.9337016574585714E-2</v>
      </c>
      <c r="I2207" s="4"/>
      <c r="J2207" s="4"/>
      <c r="K2207" s="4"/>
    </row>
    <row r="2208" spans="2:11" ht="13.5" x14ac:dyDescent="0.35">
      <c r="B2208" s="3">
        <v>45216</v>
      </c>
      <c r="C2208" s="2">
        <v>3.55</v>
      </c>
      <c r="D2208" s="2">
        <v>3.55</v>
      </c>
      <c r="E2208" s="2">
        <v>3000</v>
      </c>
      <c r="F2208" s="2">
        <v>3.5139999999999998</v>
      </c>
      <c r="G2208" s="2">
        <v>10542</v>
      </c>
      <c r="H2208" s="21">
        <f t="shared" si="34"/>
        <v>0</v>
      </c>
      <c r="I2208" s="4"/>
      <c r="J2208" s="4"/>
      <c r="K2208" s="4"/>
    </row>
    <row r="2209" spans="2:11" ht="13.5" x14ac:dyDescent="0.35">
      <c r="B2209" s="3">
        <v>45217</v>
      </c>
      <c r="C2209" s="2">
        <v>3.55</v>
      </c>
      <c r="D2209" s="2">
        <v>3.55</v>
      </c>
      <c r="E2209" s="2">
        <v>4150</v>
      </c>
      <c r="F2209" s="2">
        <v>3.5459999999999998</v>
      </c>
      <c r="G2209" s="2">
        <v>14715.9</v>
      </c>
      <c r="H2209" s="21">
        <f t="shared" si="34"/>
        <v>0</v>
      </c>
      <c r="I2209" s="4"/>
      <c r="J2209" s="4"/>
      <c r="K2209" s="4"/>
    </row>
    <row r="2210" spans="2:11" ht="13.5" x14ac:dyDescent="0.35">
      <c r="B2210" s="3">
        <v>45218</v>
      </c>
      <c r="C2210" s="2">
        <v>3.55</v>
      </c>
      <c r="D2210" s="2">
        <v>3.55</v>
      </c>
      <c r="E2210" s="2">
        <v>8337</v>
      </c>
      <c r="F2210" s="2">
        <v>3.4940000000000002</v>
      </c>
      <c r="G2210" s="2">
        <v>29129.477999999999</v>
      </c>
      <c r="H2210" s="21">
        <f t="shared" si="34"/>
        <v>0</v>
      </c>
      <c r="I2210" s="4"/>
      <c r="J2210" s="4"/>
      <c r="K2210" s="4"/>
    </row>
    <row r="2211" spans="2:11" ht="13.5" x14ac:dyDescent="0.35">
      <c r="B2211" s="3">
        <v>45219</v>
      </c>
      <c r="C2211" s="2">
        <v>3.55</v>
      </c>
      <c r="D2211" s="2">
        <v>3.55</v>
      </c>
      <c r="E2211" s="2">
        <v>316</v>
      </c>
      <c r="F2211" s="2">
        <v>3.4990000000000001</v>
      </c>
      <c r="G2211" s="2">
        <v>1105.684</v>
      </c>
      <c r="H2211" s="21">
        <f t="shared" si="34"/>
        <v>0</v>
      </c>
      <c r="I2211" s="4"/>
      <c r="J2211" s="4"/>
      <c r="K2211" s="4"/>
    </row>
    <row r="2212" spans="2:11" ht="13.5" x14ac:dyDescent="0.35">
      <c r="B2212" s="3">
        <v>45222</v>
      </c>
      <c r="C2212" s="2">
        <v>3.52</v>
      </c>
      <c r="D2212" s="2">
        <v>3.52</v>
      </c>
      <c r="E2212" s="2">
        <v>800</v>
      </c>
      <c r="F2212" s="2">
        <v>3.5459999999999998</v>
      </c>
      <c r="G2212" s="2">
        <v>2836.8</v>
      </c>
      <c r="H2212" s="21">
        <f t="shared" si="34"/>
        <v>-8.450704225352058E-3</v>
      </c>
      <c r="I2212" s="4"/>
      <c r="J2212" s="4"/>
      <c r="K2212" s="4"/>
    </row>
    <row r="2213" spans="2:11" ht="13.5" x14ac:dyDescent="0.35">
      <c r="B2213" s="3">
        <v>45223</v>
      </c>
      <c r="C2213" s="2">
        <v>3.52</v>
      </c>
      <c r="D2213" s="2">
        <v>3.52</v>
      </c>
      <c r="E2213" s="2">
        <v>4550</v>
      </c>
      <c r="F2213" s="2">
        <v>3.4980000000000002</v>
      </c>
      <c r="G2213" s="2">
        <v>15915.9</v>
      </c>
      <c r="H2213" s="21">
        <f t="shared" si="34"/>
        <v>0</v>
      </c>
      <c r="I2213" s="4"/>
      <c r="J2213" s="4"/>
      <c r="K2213" s="4"/>
    </row>
    <row r="2214" spans="2:11" ht="13.5" x14ac:dyDescent="0.35">
      <c r="B2214" s="3">
        <v>45224</v>
      </c>
      <c r="C2214" s="2">
        <v>3.52</v>
      </c>
      <c r="D2214" s="2">
        <v>3.52</v>
      </c>
      <c r="E2214" s="2">
        <v>3590</v>
      </c>
      <c r="F2214" s="2">
        <v>3.5190000000000001</v>
      </c>
      <c r="G2214" s="2">
        <v>12633.21</v>
      </c>
      <c r="H2214" s="21">
        <f t="shared" si="34"/>
        <v>0</v>
      </c>
      <c r="I2214" s="4"/>
      <c r="J2214" s="4"/>
      <c r="K2214" s="4"/>
    </row>
    <row r="2215" spans="2:11" ht="13.5" x14ac:dyDescent="0.35">
      <c r="B2215" s="3">
        <v>45225</v>
      </c>
      <c r="C2215" s="2">
        <v>3.54</v>
      </c>
      <c r="D2215" s="2">
        <v>3.54</v>
      </c>
      <c r="E2215" s="2">
        <v>20420</v>
      </c>
      <c r="F2215" s="2">
        <v>3.5169999999999999</v>
      </c>
      <c r="G2215" s="2">
        <v>71817.14</v>
      </c>
      <c r="H2215" s="21">
        <f t="shared" si="34"/>
        <v>5.6818181818181872E-3</v>
      </c>
      <c r="I2215" s="4"/>
      <c r="J2215" s="4"/>
      <c r="K2215" s="4"/>
    </row>
    <row r="2216" spans="2:11" ht="13.5" x14ac:dyDescent="0.35">
      <c r="B2216" s="3">
        <v>45226</v>
      </c>
      <c r="C2216" s="2">
        <v>3.64</v>
      </c>
      <c r="D2216" s="2">
        <v>3.64</v>
      </c>
      <c r="E2216" s="2">
        <v>8708</v>
      </c>
      <c r="F2216" s="2">
        <v>3.5569999999999999</v>
      </c>
      <c r="G2216" s="2">
        <v>30974.356</v>
      </c>
      <c r="H2216" s="21">
        <f t="shared" si="34"/>
        <v>2.8248587570621493E-2</v>
      </c>
      <c r="I2216" s="4"/>
      <c r="J2216" s="4"/>
      <c r="K2216" s="4"/>
    </row>
    <row r="2217" spans="2:11" ht="13.5" x14ac:dyDescent="0.35">
      <c r="B2217" s="3">
        <v>45229</v>
      </c>
      <c r="C2217" s="2">
        <v>3.63</v>
      </c>
      <c r="D2217" s="2">
        <v>3.63</v>
      </c>
      <c r="E2217" s="2">
        <v>3522</v>
      </c>
      <c r="F2217" s="2">
        <v>3.6160000000000001</v>
      </c>
      <c r="G2217" s="2">
        <v>12735.552</v>
      </c>
      <c r="H2217" s="21">
        <f t="shared" si="34"/>
        <v>-2.7472527472528108E-3</v>
      </c>
      <c r="I2217" s="4"/>
      <c r="J2217" s="4"/>
      <c r="K2217" s="4"/>
    </row>
    <row r="2218" spans="2:11" ht="13.5" x14ac:dyDescent="0.35">
      <c r="B2218" s="3">
        <v>45230</v>
      </c>
      <c r="C2218" s="2">
        <v>3.63</v>
      </c>
      <c r="D2218" s="2">
        <v>3.63</v>
      </c>
      <c r="E2218" s="2">
        <v>11079</v>
      </c>
      <c r="F2218" s="2">
        <v>3.5190000000000001</v>
      </c>
      <c r="G2218" s="2">
        <v>38987.000999999997</v>
      </c>
      <c r="H2218" s="21">
        <f t="shared" si="34"/>
        <v>0</v>
      </c>
      <c r="I2218" s="4"/>
      <c r="J2218" s="4"/>
      <c r="K2218" s="4"/>
    </row>
    <row r="2219" spans="2:11" ht="13.5" x14ac:dyDescent="0.35">
      <c r="B2219" s="3">
        <v>45231</v>
      </c>
      <c r="C2219" s="2">
        <v>3.6</v>
      </c>
      <c r="D2219" s="2">
        <v>3.6</v>
      </c>
      <c r="E2219" s="2">
        <v>2881</v>
      </c>
      <c r="F2219" s="2">
        <v>3.5720000000000001</v>
      </c>
      <c r="G2219" s="2">
        <v>10290.932000000001</v>
      </c>
      <c r="H2219" s="21">
        <f t="shared" si="34"/>
        <v>-8.2644628099173018E-3</v>
      </c>
      <c r="I2219" s="4"/>
      <c r="J2219" s="4"/>
      <c r="K2219" s="4"/>
    </row>
    <row r="2220" spans="2:11" ht="13.5" x14ac:dyDescent="0.35">
      <c r="B2220" s="3">
        <v>45232</v>
      </c>
      <c r="C2220" s="2">
        <v>3.6</v>
      </c>
      <c r="D2220" s="2">
        <v>3.6</v>
      </c>
      <c r="E2220" s="2">
        <v>1000</v>
      </c>
      <c r="F2220" s="2">
        <v>3.6</v>
      </c>
      <c r="G2220" s="2">
        <v>3600</v>
      </c>
      <c r="H2220" s="21">
        <f t="shared" si="34"/>
        <v>0</v>
      </c>
      <c r="I2220" s="4"/>
      <c r="J2220" s="4"/>
      <c r="K2220" s="4"/>
    </row>
    <row r="2221" spans="2:11" ht="13.5" x14ac:dyDescent="0.35">
      <c r="B2221" s="3">
        <v>45233</v>
      </c>
      <c r="C2221" s="2">
        <v>3.6</v>
      </c>
      <c r="D2221" s="2">
        <v>3.6</v>
      </c>
      <c r="E2221" s="2">
        <v>6448</v>
      </c>
      <c r="F2221" s="2">
        <v>3.5190000000000001</v>
      </c>
      <c r="G2221" s="2">
        <v>22690.511999999999</v>
      </c>
      <c r="H2221" s="21">
        <f t="shared" si="34"/>
        <v>0</v>
      </c>
      <c r="I2221" s="4"/>
      <c r="J2221" s="4"/>
      <c r="K2221" s="4"/>
    </row>
    <row r="2222" spans="2:11" ht="13.5" x14ac:dyDescent="0.35">
      <c r="B2222" s="3">
        <v>45236</v>
      </c>
      <c r="C2222" s="2">
        <v>3.52</v>
      </c>
      <c r="D2222" s="2">
        <v>3.52</v>
      </c>
      <c r="E2222" s="2">
        <v>3456</v>
      </c>
      <c r="F2222" s="2">
        <v>3.5150000000000001</v>
      </c>
      <c r="G2222" s="2">
        <v>12147.84</v>
      </c>
      <c r="H2222" s="21">
        <f t="shared" si="34"/>
        <v>-2.222222222222224E-2</v>
      </c>
      <c r="I2222" s="4"/>
      <c r="J2222" s="4"/>
      <c r="K2222" s="4"/>
    </row>
    <row r="2223" spans="2:11" ht="13.5" x14ac:dyDescent="0.35">
      <c r="B2223" s="3">
        <v>45237</v>
      </c>
      <c r="C2223" s="2">
        <v>3.59</v>
      </c>
      <c r="D2223" s="2">
        <v>3.59</v>
      </c>
      <c r="E2223" s="2">
        <v>5864</v>
      </c>
      <c r="F2223" s="2">
        <v>3.5049999999999999</v>
      </c>
      <c r="G2223" s="2">
        <v>20553.32</v>
      </c>
      <c r="H2223" s="21">
        <f t="shared" si="34"/>
        <v>1.9886363636363591E-2</v>
      </c>
      <c r="I2223" s="4"/>
      <c r="J2223" s="4"/>
      <c r="K2223" s="4"/>
    </row>
    <row r="2224" spans="2:11" ht="13.5" x14ac:dyDescent="0.35">
      <c r="B2224" s="3">
        <v>45238</v>
      </c>
      <c r="C2224" s="2">
        <v>3.59</v>
      </c>
      <c r="D2224" s="2">
        <v>3.59</v>
      </c>
      <c r="E2224" s="2">
        <v>1770</v>
      </c>
      <c r="F2224" s="2">
        <v>3.5790000000000002</v>
      </c>
      <c r="G2224" s="2">
        <v>6334.83</v>
      </c>
      <c r="H2224" s="21">
        <f t="shared" si="34"/>
        <v>0</v>
      </c>
      <c r="I2224" s="4"/>
      <c r="J2224" s="4"/>
      <c r="K2224" s="4"/>
    </row>
    <row r="2225" spans="2:11" ht="13.5" x14ac:dyDescent="0.35">
      <c r="B2225" s="3">
        <v>45239</v>
      </c>
      <c r="C2225" s="2">
        <v>3.63</v>
      </c>
      <c r="D2225" s="2">
        <v>3.63</v>
      </c>
      <c r="E2225" s="2">
        <v>10271</v>
      </c>
      <c r="F2225" s="2">
        <v>3.62</v>
      </c>
      <c r="G2225" s="2">
        <v>37181.019999999997</v>
      </c>
      <c r="H2225" s="21">
        <f t="shared" si="34"/>
        <v>1.1142061281337058E-2</v>
      </c>
      <c r="I2225" s="4"/>
      <c r="J2225" s="4"/>
      <c r="K2225" s="4"/>
    </row>
    <row r="2226" spans="2:11" ht="13.5" x14ac:dyDescent="0.35">
      <c r="B2226" s="3">
        <v>45240</v>
      </c>
      <c r="C2226" s="2">
        <v>3.63</v>
      </c>
      <c r="D2226" s="2">
        <v>3.63</v>
      </c>
      <c r="E2226" s="2">
        <v>2340</v>
      </c>
      <c r="F2226" s="2">
        <v>3.629</v>
      </c>
      <c r="G2226" s="2">
        <v>8491.86</v>
      </c>
      <c r="H2226" s="21">
        <f t="shared" si="34"/>
        <v>0</v>
      </c>
      <c r="I2226" s="4"/>
      <c r="J2226" s="4"/>
      <c r="K2226" s="4"/>
    </row>
    <row r="2227" spans="2:11" ht="13.5" x14ac:dyDescent="0.35">
      <c r="B2227" s="3">
        <v>45243</v>
      </c>
      <c r="C2227" s="2">
        <v>3.6</v>
      </c>
      <c r="D2227" s="2">
        <v>3.6</v>
      </c>
      <c r="E2227" s="2">
        <v>2274</v>
      </c>
      <c r="F2227" s="2">
        <v>3.6</v>
      </c>
      <c r="G2227" s="2">
        <v>8186.4</v>
      </c>
      <c r="H2227" s="21">
        <f t="shared" si="34"/>
        <v>-8.2644628099173018E-3</v>
      </c>
      <c r="I2227" s="4"/>
      <c r="J2227" s="4"/>
      <c r="K2227" s="4"/>
    </row>
    <row r="2228" spans="2:11" ht="13.5" x14ac:dyDescent="0.35">
      <c r="B2228" s="3">
        <v>45244</v>
      </c>
      <c r="C2228" s="2">
        <v>3.64</v>
      </c>
      <c r="D2228" s="2">
        <v>3.64</v>
      </c>
      <c r="E2228" s="2">
        <v>5</v>
      </c>
      <c r="F2228" s="2">
        <v>3.64</v>
      </c>
      <c r="G2228" s="2">
        <v>18.2</v>
      </c>
      <c r="H2228" s="21">
        <f t="shared" si="34"/>
        <v>1.111111111111112E-2</v>
      </c>
      <c r="I2228" s="4"/>
      <c r="J2228" s="4"/>
      <c r="K2228" s="4"/>
    </row>
    <row r="2229" spans="2:11" ht="13.5" x14ac:dyDescent="0.35">
      <c r="B2229" s="3">
        <v>45245</v>
      </c>
      <c r="C2229" s="2">
        <v>3.64</v>
      </c>
      <c r="D2229" s="2">
        <v>3.64</v>
      </c>
      <c r="E2229" s="2">
        <v>15892</v>
      </c>
      <c r="F2229" s="2">
        <v>3.6429999999999998</v>
      </c>
      <c r="G2229" s="2">
        <v>57894.555999999997</v>
      </c>
      <c r="H2229" s="21">
        <f t="shared" si="34"/>
        <v>0</v>
      </c>
      <c r="I2229" s="4"/>
      <c r="J2229" s="4"/>
      <c r="K2229" s="4"/>
    </row>
    <row r="2230" spans="2:11" ht="13.5" x14ac:dyDescent="0.35">
      <c r="B2230" s="3">
        <v>45246</v>
      </c>
      <c r="C2230" s="2">
        <v>3.75</v>
      </c>
      <c r="D2230" s="2">
        <v>3.75</v>
      </c>
      <c r="E2230" s="2">
        <v>15597</v>
      </c>
      <c r="F2230" s="2">
        <v>3.7589999999999999</v>
      </c>
      <c r="G2230" s="2">
        <v>58629.123</v>
      </c>
      <c r="H2230" s="21">
        <f t="shared" si="34"/>
        <v>3.0219780219780185E-2</v>
      </c>
      <c r="I2230" s="4"/>
      <c r="J2230" s="4"/>
      <c r="K2230" s="4"/>
    </row>
    <row r="2231" spans="2:11" ht="13.5" x14ac:dyDescent="0.35">
      <c r="B2231" s="3">
        <v>45247</v>
      </c>
      <c r="C2231" s="2">
        <v>3.87</v>
      </c>
      <c r="D2231" s="2">
        <v>3.87</v>
      </c>
      <c r="E2231" s="2">
        <v>11652</v>
      </c>
      <c r="F2231" s="2">
        <v>3.83</v>
      </c>
      <c r="G2231" s="2">
        <v>44627.16</v>
      </c>
      <c r="H2231" s="21">
        <f t="shared" si="34"/>
        <v>3.2000000000000028E-2</v>
      </c>
      <c r="I2231" s="4"/>
      <c r="J2231" s="4"/>
      <c r="K2231" s="4"/>
    </row>
    <row r="2232" spans="2:11" ht="13.5" x14ac:dyDescent="0.35">
      <c r="B2232" s="3">
        <v>45250</v>
      </c>
      <c r="C2232" s="2">
        <v>3.85</v>
      </c>
      <c r="D2232" s="2">
        <v>3.85</v>
      </c>
      <c r="E2232" s="2">
        <v>9900</v>
      </c>
      <c r="F2232" s="2">
        <v>3.8130000000000002</v>
      </c>
      <c r="G2232" s="2">
        <v>37748.699999999997</v>
      </c>
      <c r="H2232" s="21">
        <f t="shared" si="34"/>
        <v>-5.1679586563307539E-3</v>
      </c>
      <c r="I2232" s="4"/>
      <c r="J2232" s="4"/>
      <c r="K2232" s="4"/>
    </row>
    <row r="2233" spans="2:11" ht="13.5" x14ac:dyDescent="0.35">
      <c r="B2233" s="3">
        <v>45251</v>
      </c>
      <c r="C2233" s="2">
        <v>3.89</v>
      </c>
      <c r="D2233" s="2">
        <v>3.89</v>
      </c>
      <c r="E2233" s="2">
        <v>23065</v>
      </c>
      <c r="F2233" s="2">
        <v>3.8620000000000001</v>
      </c>
      <c r="G2233" s="2">
        <v>89077.03</v>
      </c>
      <c r="H2233" s="21">
        <f t="shared" si="34"/>
        <v>1.0389610389610398E-2</v>
      </c>
      <c r="I2233" s="4"/>
      <c r="J2233" s="4"/>
      <c r="K2233" s="4"/>
    </row>
    <row r="2234" spans="2:11" ht="13.5" x14ac:dyDescent="0.35">
      <c r="B2234" s="3">
        <v>45252</v>
      </c>
      <c r="C2234" s="2">
        <v>3.87</v>
      </c>
      <c r="D2234" s="2">
        <v>3.87</v>
      </c>
      <c r="E2234" s="2">
        <v>3050</v>
      </c>
      <c r="F2234" s="2">
        <v>3.8559999999999999</v>
      </c>
      <c r="G2234" s="2">
        <v>11760.8</v>
      </c>
      <c r="H2234" s="21">
        <f t="shared" si="34"/>
        <v>-5.1413881748072028E-3</v>
      </c>
      <c r="I2234" s="4"/>
      <c r="J2234" s="4"/>
      <c r="K2234" s="4"/>
    </row>
    <row r="2235" spans="2:11" ht="13.5" x14ac:dyDescent="0.35">
      <c r="B2235" s="3">
        <v>45253</v>
      </c>
      <c r="C2235" s="2">
        <v>3.8</v>
      </c>
      <c r="D2235" s="2">
        <v>3.8</v>
      </c>
      <c r="E2235" s="2">
        <v>14150</v>
      </c>
      <c r="F2235" s="2">
        <v>3.85</v>
      </c>
      <c r="G2235" s="2">
        <v>54477.5</v>
      </c>
      <c r="H2235" s="21">
        <f t="shared" si="34"/>
        <v>-1.8087855297157694E-2</v>
      </c>
      <c r="I2235" s="4"/>
      <c r="J2235" s="4"/>
      <c r="K2235" s="4"/>
    </row>
    <row r="2236" spans="2:11" ht="13.5" x14ac:dyDescent="0.35">
      <c r="B2236" s="3">
        <v>45254</v>
      </c>
      <c r="C2236" s="2">
        <v>3.8</v>
      </c>
      <c r="D2236" s="2">
        <v>3.8</v>
      </c>
      <c r="E2236" s="2">
        <v>3630</v>
      </c>
      <c r="F2236" s="2">
        <v>3.7330000000000001</v>
      </c>
      <c r="G2236" s="2">
        <v>13550.79</v>
      </c>
      <c r="H2236" s="21">
        <f t="shared" si="34"/>
        <v>0</v>
      </c>
      <c r="I2236" s="4"/>
      <c r="J2236" s="4"/>
      <c r="K2236" s="4"/>
    </row>
    <row r="2237" spans="2:11" ht="13.5" x14ac:dyDescent="0.35">
      <c r="B2237" s="3">
        <v>45257</v>
      </c>
      <c r="C2237" s="2">
        <v>3.78</v>
      </c>
      <c r="D2237" s="2">
        <v>3.78</v>
      </c>
      <c r="E2237" s="2">
        <v>3359</v>
      </c>
      <c r="F2237" s="2">
        <v>3.7890000000000001</v>
      </c>
      <c r="G2237" s="2">
        <v>12727.251</v>
      </c>
      <c r="H2237" s="21">
        <f t="shared" si="34"/>
        <v>-5.2631578947368472E-3</v>
      </c>
      <c r="I2237" s="4"/>
      <c r="J2237" s="4"/>
      <c r="K2237" s="4"/>
    </row>
    <row r="2238" spans="2:11" ht="13.5" x14ac:dyDescent="0.35">
      <c r="B2238" s="3">
        <v>45258</v>
      </c>
      <c r="C2238" s="2">
        <v>3.78</v>
      </c>
      <c r="D2238" s="2">
        <v>3.78</v>
      </c>
      <c r="E2238" s="2">
        <v>7200</v>
      </c>
      <c r="F2238" s="2">
        <v>3.778</v>
      </c>
      <c r="G2238" s="2">
        <v>27201.599999999999</v>
      </c>
      <c r="H2238" s="21">
        <f t="shared" si="34"/>
        <v>0</v>
      </c>
      <c r="I2238" s="4"/>
      <c r="J2238" s="4"/>
      <c r="K2238" s="4"/>
    </row>
    <row r="2239" spans="2:11" ht="13.5" x14ac:dyDescent="0.35">
      <c r="B2239" s="3">
        <v>45259</v>
      </c>
      <c r="C2239" s="2">
        <v>3.78</v>
      </c>
      <c r="D2239" s="2">
        <v>3.78</v>
      </c>
      <c r="E2239" s="2">
        <v>2567</v>
      </c>
      <c r="F2239" s="2">
        <v>3.742</v>
      </c>
      <c r="G2239" s="2">
        <v>9605.7139999999999</v>
      </c>
      <c r="H2239" s="21">
        <f t="shared" si="34"/>
        <v>0</v>
      </c>
      <c r="I2239" s="4"/>
      <c r="J2239" s="4"/>
      <c r="K2239" s="4"/>
    </row>
    <row r="2240" spans="2:11" ht="13.5" x14ac:dyDescent="0.35">
      <c r="B2240" s="3">
        <v>45260</v>
      </c>
      <c r="C2240" s="2">
        <v>3.76</v>
      </c>
      <c r="D2240" s="2">
        <v>3.76</v>
      </c>
      <c r="E2240" s="2">
        <v>28793</v>
      </c>
      <c r="F2240" s="2">
        <v>3.7639999999999998</v>
      </c>
      <c r="G2240" s="2">
        <v>108376.852</v>
      </c>
      <c r="H2240" s="21">
        <f t="shared" si="34"/>
        <v>-5.2910052910052959E-3</v>
      </c>
      <c r="I2240" s="4"/>
      <c r="J2240" s="4"/>
      <c r="K2240" s="4"/>
    </row>
    <row r="2241" spans="2:11" ht="13.5" x14ac:dyDescent="0.35">
      <c r="B2241" s="3">
        <v>45261</v>
      </c>
      <c r="C2241" s="2">
        <v>3.73</v>
      </c>
      <c r="D2241" s="2">
        <v>3.73</v>
      </c>
      <c r="E2241" s="2">
        <v>5910</v>
      </c>
      <c r="F2241" s="2">
        <v>3.7349999999999999</v>
      </c>
      <c r="G2241" s="2">
        <v>22073.85</v>
      </c>
      <c r="H2241" s="21">
        <f t="shared" si="34"/>
        <v>-7.9787234042552682E-3</v>
      </c>
      <c r="I2241" s="4"/>
      <c r="J2241" s="4"/>
      <c r="K2241" s="4"/>
    </row>
    <row r="2242" spans="2:11" ht="13.5" x14ac:dyDescent="0.35">
      <c r="B2242" s="3">
        <v>45264</v>
      </c>
      <c r="C2242" s="2">
        <v>3.75</v>
      </c>
      <c r="D2242" s="2">
        <v>3.75</v>
      </c>
      <c r="E2242" s="2">
        <v>2399</v>
      </c>
      <c r="F2242" s="2">
        <v>3.7320000000000002</v>
      </c>
      <c r="G2242" s="2">
        <v>8953.0679999999993</v>
      </c>
      <c r="H2242" s="21">
        <f t="shared" si="34"/>
        <v>5.3619302949061707E-3</v>
      </c>
      <c r="I2242" s="4"/>
      <c r="J2242" s="4"/>
      <c r="K2242" s="4"/>
    </row>
    <row r="2243" spans="2:11" ht="13.5" x14ac:dyDescent="0.35">
      <c r="B2243" s="3">
        <v>45265</v>
      </c>
      <c r="C2243" s="2">
        <v>3.75</v>
      </c>
      <c r="D2243" s="2">
        <v>3.75</v>
      </c>
      <c r="E2243" s="2">
        <v>855</v>
      </c>
      <c r="F2243" s="2">
        <v>3.75</v>
      </c>
      <c r="G2243" s="2">
        <v>3206.25</v>
      </c>
      <c r="H2243" s="21">
        <f t="shared" si="34"/>
        <v>0</v>
      </c>
      <c r="I2243" s="4"/>
      <c r="J2243" s="4"/>
      <c r="K2243" s="4"/>
    </row>
    <row r="2244" spans="2:11" ht="13.5" x14ac:dyDescent="0.35">
      <c r="B2244" s="3">
        <v>45266</v>
      </c>
      <c r="C2244" s="2">
        <v>3.73</v>
      </c>
      <c r="D2244" s="2">
        <v>3.73</v>
      </c>
      <c r="E2244" s="2">
        <v>6082</v>
      </c>
      <c r="F2244" s="2">
        <v>3.6339999999999999</v>
      </c>
      <c r="G2244" s="2">
        <v>22101.988000000001</v>
      </c>
      <c r="H2244" s="21">
        <f t="shared" si="34"/>
        <v>-5.3333333333333384E-3</v>
      </c>
      <c r="I2244" s="4"/>
      <c r="J2244" s="4"/>
      <c r="K2244" s="4"/>
    </row>
    <row r="2245" spans="2:11" ht="13.5" x14ac:dyDescent="0.35">
      <c r="B2245" s="3">
        <v>45267</v>
      </c>
      <c r="C2245" s="2">
        <v>3.72</v>
      </c>
      <c r="D2245" s="2">
        <v>3.72</v>
      </c>
      <c r="E2245" s="2">
        <v>800</v>
      </c>
      <c r="F2245" s="2">
        <v>3.7229999999999999</v>
      </c>
      <c r="G2245" s="2">
        <v>2978.4</v>
      </c>
      <c r="H2245" s="21">
        <f t="shared" si="34"/>
        <v>-2.6809651474530259E-3</v>
      </c>
      <c r="I2245" s="4"/>
      <c r="J2245" s="4"/>
      <c r="K2245" s="4"/>
    </row>
    <row r="2246" spans="2:11" ht="13.5" x14ac:dyDescent="0.35">
      <c r="B2246" s="3">
        <v>45268</v>
      </c>
      <c r="C2246" s="2">
        <v>3.7</v>
      </c>
      <c r="D2246" s="2">
        <v>3.7</v>
      </c>
      <c r="E2246" s="2">
        <v>7815</v>
      </c>
      <c r="F2246" s="2">
        <v>3.68</v>
      </c>
      <c r="G2246" s="2">
        <v>28759.200000000001</v>
      </c>
      <c r="H2246" s="21">
        <f t="shared" si="34"/>
        <v>-5.3763440860215101E-3</v>
      </c>
      <c r="I2246" s="4"/>
      <c r="J2246" s="4"/>
      <c r="K2246" s="4"/>
    </row>
    <row r="2247" spans="2:11" ht="13.5" x14ac:dyDescent="0.35">
      <c r="B2247" s="3">
        <v>45271</v>
      </c>
      <c r="C2247" s="2">
        <v>3.7</v>
      </c>
      <c r="D2247" s="2">
        <v>3.7</v>
      </c>
      <c r="E2247" s="2">
        <v>3159</v>
      </c>
      <c r="F2247" s="2">
        <v>3.6640000000000001</v>
      </c>
      <c r="G2247" s="2">
        <v>11574.575999999999</v>
      </c>
      <c r="H2247" s="21">
        <f t="shared" ref="H2247:H2310" si="35">(D2247-D2246)/D2246</f>
        <v>0</v>
      </c>
      <c r="I2247" s="4"/>
      <c r="J2247" s="4"/>
      <c r="K2247" s="4"/>
    </row>
    <row r="2248" spans="2:11" ht="13.5" x14ac:dyDescent="0.35">
      <c r="B2248" s="3">
        <v>45272</v>
      </c>
      <c r="C2248" s="2">
        <v>3.7</v>
      </c>
      <c r="D2248" s="2">
        <v>3.7</v>
      </c>
      <c r="E2248" s="2">
        <v>0</v>
      </c>
      <c r="F2248" s="2">
        <v>0</v>
      </c>
      <c r="G2248" s="2">
        <v>0</v>
      </c>
      <c r="H2248" s="21">
        <f t="shared" si="35"/>
        <v>0</v>
      </c>
      <c r="I2248" s="4"/>
      <c r="J2248" s="4"/>
      <c r="K2248" s="4"/>
    </row>
    <row r="2249" spans="2:11" ht="13.5" x14ac:dyDescent="0.35">
      <c r="B2249" s="3">
        <v>45273</v>
      </c>
      <c r="C2249" s="2">
        <v>3.68</v>
      </c>
      <c r="D2249" s="2">
        <v>3.68</v>
      </c>
      <c r="E2249" s="2">
        <v>5100</v>
      </c>
      <c r="F2249" s="2">
        <v>3.5550000000000002</v>
      </c>
      <c r="G2249" s="2">
        <v>18130.5</v>
      </c>
      <c r="H2249" s="21">
        <f t="shared" si="35"/>
        <v>-5.40540540540541E-3</v>
      </c>
      <c r="I2249" s="4"/>
      <c r="J2249" s="4"/>
      <c r="K2249" s="4"/>
    </row>
    <row r="2250" spans="2:11" ht="13.5" x14ac:dyDescent="0.35">
      <c r="B2250" s="3">
        <v>45274</v>
      </c>
      <c r="C2250" s="2">
        <v>3.68</v>
      </c>
      <c r="D2250" s="2">
        <v>3.68</v>
      </c>
      <c r="E2250" s="2">
        <v>0</v>
      </c>
      <c r="F2250" s="2">
        <v>0</v>
      </c>
      <c r="G2250" s="2">
        <v>0</v>
      </c>
      <c r="H2250" s="21">
        <f t="shared" si="35"/>
        <v>0</v>
      </c>
      <c r="I2250" s="4"/>
      <c r="J2250" s="4"/>
      <c r="K2250" s="4"/>
    </row>
    <row r="2251" spans="2:11" ht="13.5" x14ac:dyDescent="0.35">
      <c r="B2251" s="3">
        <v>45275</v>
      </c>
      <c r="C2251" s="2">
        <v>3.5</v>
      </c>
      <c r="D2251" s="2">
        <v>3.5</v>
      </c>
      <c r="E2251" s="2">
        <v>13354</v>
      </c>
      <c r="F2251" s="2">
        <v>3.5310000000000001</v>
      </c>
      <c r="G2251" s="2">
        <v>47152.974000000002</v>
      </c>
      <c r="H2251" s="21">
        <f t="shared" si="35"/>
        <v>-4.8913043478260913E-2</v>
      </c>
      <c r="I2251" s="4"/>
      <c r="J2251" s="4"/>
      <c r="K2251" s="4"/>
    </row>
    <row r="2252" spans="2:11" ht="13.5" x14ac:dyDescent="0.35">
      <c r="B2252" s="3">
        <v>45278</v>
      </c>
      <c r="C2252" s="2">
        <v>3.66</v>
      </c>
      <c r="D2252" s="2">
        <v>3.66</v>
      </c>
      <c r="E2252" s="2">
        <v>2048</v>
      </c>
      <c r="F2252" s="2">
        <v>3.5920000000000001</v>
      </c>
      <c r="G2252" s="2">
        <v>7356.4160000000002</v>
      </c>
      <c r="H2252" s="21">
        <f t="shared" si="35"/>
        <v>4.5714285714285756E-2</v>
      </c>
      <c r="I2252" s="4"/>
      <c r="J2252" s="4"/>
      <c r="K2252" s="4"/>
    </row>
    <row r="2253" spans="2:11" ht="13.5" x14ac:dyDescent="0.35">
      <c r="B2253" s="3">
        <v>45279</v>
      </c>
      <c r="C2253" s="2">
        <v>3.66</v>
      </c>
      <c r="D2253" s="2">
        <v>3.66</v>
      </c>
      <c r="E2253" s="2">
        <v>1070</v>
      </c>
      <c r="F2253" s="2">
        <v>3.5329999999999999</v>
      </c>
      <c r="G2253" s="2">
        <v>3780.31</v>
      </c>
      <c r="H2253" s="21">
        <f t="shared" si="35"/>
        <v>0</v>
      </c>
      <c r="I2253" s="4"/>
      <c r="J2253" s="4"/>
      <c r="K2253" s="4"/>
    </row>
    <row r="2254" spans="2:11" ht="13.5" x14ac:dyDescent="0.35">
      <c r="B2254" s="3">
        <v>45280</v>
      </c>
      <c r="C2254" s="2">
        <v>3.54</v>
      </c>
      <c r="D2254" s="2">
        <v>3.54</v>
      </c>
      <c r="E2254" s="2">
        <v>7113</v>
      </c>
      <c r="F2254" s="2">
        <v>3.5470000000000002</v>
      </c>
      <c r="G2254" s="2">
        <v>25229.811000000002</v>
      </c>
      <c r="H2254" s="21">
        <f t="shared" si="35"/>
        <v>-3.2786885245901669E-2</v>
      </c>
      <c r="I2254" s="4"/>
      <c r="J2254" s="4"/>
      <c r="K2254" s="4"/>
    </row>
    <row r="2255" spans="2:11" ht="13.5" x14ac:dyDescent="0.35">
      <c r="B2255" s="3">
        <v>45281</v>
      </c>
      <c r="C2255" s="2">
        <v>3.63</v>
      </c>
      <c r="D2255" s="2">
        <v>3.63</v>
      </c>
      <c r="E2255" s="2">
        <v>2839</v>
      </c>
      <c r="F2255" s="2">
        <v>3.5539999999999998</v>
      </c>
      <c r="G2255" s="2">
        <v>10089.806</v>
      </c>
      <c r="H2255" s="21">
        <f t="shared" si="35"/>
        <v>2.5423728813559282E-2</v>
      </c>
      <c r="I2255" s="4"/>
      <c r="J2255" s="4"/>
      <c r="K2255" s="4"/>
    </row>
    <row r="2256" spans="2:11" ht="13.5" x14ac:dyDescent="0.35">
      <c r="B2256" s="3">
        <v>45282</v>
      </c>
      <c r="C2256" s="2">
        <v>3.6</v>
      </c>
      <c r="D2256" s="2">
        <v>3.6</v>
      </c>
      <c r="E2256" s="2">
        <v>1515</v>
      </c>
      <c r="F2256" s="2">
        <v>3.5880000000000001</v>
      </c>
      <c r="G2256" s="2">
        <v>5435.82</v>
      </c>
      <c r="H2256" s="21">
        <f t="shared" si="35"/>
        <v>-8.2644628099173018E-3</v>
      </c>
      <c r="I2256" s="4"/>
      <c r="J2256" s="4"/>
      <c r="K2256" s="4"/>
    </row>
    <row r="2257" spans="2:11" ht="13.5" x14ac:dyDescent="0.35">
      <c r="B2257" s="3">
        <v>45285</v>
      </c>
      <c r="C2257" s="2">
        <v>3.6</v>
      </c>
      <c r="D2257" s="2">
        <v>3.6</v>
      </c>
      <c r="E2257" s="2">
        <v>8129</v>
      </c>
      <c r="F2257" s="2">
        <v>3.53</v>
      </c>
      <c r="G2257" s="2">
        <v>28695.37</v>
      </c>
      <c r="H2257" s="21">
        <f t="shared" si="35"/>
        <v>0</v>
      </c>
      <c r="I2257" s="4"/>
      <c r="J2257" s="4"/>
      <c r="K2257" s="4"/>
    </row>
    <row r="2258" spans="2:11" ht="13.5" x14ac:dyDescent="0.35">
      <c r="B2258" s="3">
        <v>45286</v>
      </c>
      <c r="C2258" s="2">
        <v>3.65</v>
      </c>
      <c r="D2258" s="2">
        <v>3.65</v>
      </c>
      <c r="E2258" s="2">
        <v>2142</v>
      </c>
      <c r="F2258" s="2">
        <v>3.6150000000000002</v>
      </c>
      <c r="G2258" s="2">
        <v>7743.33</v>
      </c>
      <c r="H2258" s="21">
        <f t="shared" si="35"/>
        <v>1.388888888888884E-2</v>
      </c>
      <c r="I2258" s="4"/>
      <c r="J2258" s="4"/>
      <c r="K2258" s="4"/>
    </row>
    <row r="2259" spans="2:11" ht="13.5" x14ac:dyDescent="0.35">
      <c r="B2259" s="3">
        <v>45287</v>
      </c>
      <c r="C2259" s="2">
        <v>3.68</v>
      </c>
      <c r="D2259" s="2">
        <v>3.68</v>
      </c>
      <c r="E2259" s="2">
        <v>8050</v>
      </c>
      <c r="F2259" s="2">
        <v>3.6539999999999999</v>
      </c>
      <c r="G2259" s="2">
        <v>29414.7</v>
      </c>
      <c r="H2259" s="21">
        <f t="shared" si="35"/>
        <v>8.2191780821918494E-3</v>
      </c>
      <c r="I2259" s="4"/>
      <c r="J2259" s="4"/>
      <c r="K2259" s="4"/>
    </row>
    <row r="2260" spans="2:11" ht="13.5" x14ac:dyDescent="0.35">
      <c r="B2260" s="3">
        <v>45288</v>
      </c>
      <c r="C2260" s="2">
        <v>3.68</v>
      </c>
      <c r="D2260" s="2">
        <v>3.68</v>
      </c>
      <c r="E2260" s="2">
        <v>13196</v>
      </c>
      <c r="F2260" s="2">
        <v>3.6659999999999999</v>
      </c>
      <c r="G2260" s="2">
        <v>48376.536</v>
      </c>
      <c r="H2260" s="21">
        <f t="shared" si="35"/>
        <v>0</v>
      </c>
      <c r="I2260" s="4"/>
      <c r="J2260" s="4"/>
      <c r="K2260" s="4"/>
    </row>
    <row r="2261" spans="2:11" ht="13.5" x14ac:dyDescent="0.35">
      <c r="B2261" s="3">
        <v>45289</v>
      </c>
      <c r="C2261" s="2">
        <v>3.74</v>
      </c>
      <c r="D2261" s="2">
        <v>3.74</v>
      </c>
      <c r="E2261" s="2">
        <v>24570</v>
      </c>
      <c r="F2261" s="2">
        <v>3.7</v>
      </c>
      <c r="G2261" s="2">
        <v>90909</v>
      </c>
      <c r="H2261" s="21">
        <f t="shared" si="35"/>
        <v>1.630434782608697E-2</v>
      </c>
      <c r="I2261" s="4"/>
      <c r="J2261" s="4"/>
      <c r="K2261" s="4"/>
    </row>
    <row r="2262" spans="2:11" ht="13.5" x14ac:dyDescent="0.35">
      <c r="B2262" s="3">
        <v>45293</v>
      </c>
      <c r="C2262" s="2">
        <v>3.59</v>
      </c>
      <c r="D2262" s="2">
        <v>3.59</v>
      </c>
      <c r="E2262" s="2">
        <v>3667</v>
      </c>
      <c r="F2262" s="2">
        <v>3.593</v>
      </c>
      <c r="G2262" s="2">
        <v>13175.531000000001</v>
      </c>
      <c r="H2262" s="21">
        <f t="shared" si="35"/>
        <v>-4.0106951871657845E-2</v>
      </c>
      <c r="I2262" s="4"/>
      <c r="J2262" s="4"/>
      <c r="K2262" s="4"/>
    </row>
    <row r="2263" spans="2:11" ht="13.5" x14ac:dyDescent="0.35">
      <c r="B2263" s="3">
        <v>45294</v>
      </c>
      <c r="C2263" s="2">
        <v>3.69</v>
      </c>
      <c r="D2263" s="2">
        <v>3.69</v>
      </c>
      <c r="E2263" s="2">
        <v>1192</v>
      </c>
      <c r="F2263" s="2">
        <v>3.5779999999999998</v>
      </c>
      <c r="G2263" s="2">
        <v>4264.9759999999997</v>
      </c>
      <c r="H2263" s="21">
        <f t="shared" si="35"/>
        <v>2.7855153203342645E-2</v>
      </c>
      <c r="I2263" s="4"/>
      <c r="J2263" s="4"/>
      <c r="K2263" s="4"/>
    </row>
    <row r="2264" spans="2:11" ht="13.5" x14ac:dyDescent="0.35">
      <c r="B2264" s="3">
        <v>45295</v>
      </c>
      <c r="C2264" s="2">
        <v>3.68</v>
      </c>
      <c r="D2264" s="2">
        <v>3.68</v>
      </c>
      <c r="E2264" s="2">
        <v>12464</v>
      </c>
      <c r="F2264" s="2">
        <v>3.65</v>
      </c>
      <c r="G2264" s="2">
        <v>45493.599999999999</v>
      </c>
      <c r="H2264" s="21">
        <f t="shared" si="35"/>
        <v>-2.710027100270945E-3</v>
      </c>
      <c r="I2264" s="4"/>
      <c r="J2264" s="4"/>
      <c r="K2264" s="4"/>
    </row>
    <row r="2265" spans="2:11" ht="13.5" x14ac:dyDescent="0.35">
      <c r="B2265" s="3">
        <v>45296</v>
      </c>
      <c r="C2265" s="2">
        <v>3.6</v>
      </c>
      <c r="D2265" s="2">
        <v>3.6</v>
      </c>
      <c r="E2265" s="2">
        <v>10300</v>
      </c>
      <c r="F2265" s="2">
        <v>3.6059999999999999</v>
      </c>
      <c r="G2265" s="2">
        <v>37141.800000000003</v>
      </c>
      <c r="H2265" s="21">
        <f t="shared" si="35"/>
        <v>-2.1739130434782625E-2</v>
      </c>
      <c r="I2265" s="4"/>
      <c r="J2265" s="4"/>
      <c r="K2265" s="4"/>
    </row>
    <row r="2266" spans="2:11" ht="13.5" x14ac:dyDescent="0.35">
      <c r="B2266" s="3">
        <v>45299</v>
      </c>
      <c r="C2266" s="2">
        <v>3.52</v>
      </c>
      <c r="D2266" s="2">
        <v>3.52</v>
      </c>
      <c r="E2266" s="2">
        <v>4713</v>
      </c>
      <c r="F2266" s="2">
        <v>3.5409999999999999</v>
      </c>
      <c r="G2266" s="2">
        <v>16688.733</v>
      </c>
      <c r="H2266" s="21">
        <f t="shared" si="35"/>
        <v>-2.222222222222224E-2</v>
      </c>
      <c r="I2266" s="4"/>
      <c r="J2266" s="4"/>
      <c r="K2266" s="4"/>
    </row>
    <row r="2267" spans="2:11" ht="13.5" x14ac:dyDescent="0.35">
      <c r="B2267" s="3">
        <v>45300</v>
      </c>
      <c r="C2267" s="2">
        <v>3.6</v>
      </c>
      <c r="D2267" s="2">
        <v>3.6</v>
      </c>
      <c r="E2267" s="2">
        <v>1300</v>
      </c>
      <c r="F2267" s="2">
        <v>3.5070000000000001</v>
      </c>
      <c r="G2267" s="2">
        <v>4559.1000000000004</v>
      </c>
      <c r="H2267" s="21">
        <f t="shared" si="35"/>
        <v>2.2727272727272749E-2</v>
      </c>
      <c r="I2267" s="4"/>
      <c r="J2267" s="4"/>
      <c r="K2267" s="4"/>
    </row>
    <row r="2268" spans="2:11" ht="13.5" x14ac:dyDescent="0.35">
      <c r="B2268" s="3">
        <v>45301</v>
      </c>
      <c r="C2268" s="2">
        <v>3.48</v>
      </c>
      <c r="D2268" s="2">
        <v>3.48</v>
      </c>
      <c r="E2268" s="2">
        <v>17037</v>
      </c>
      <c r="F2268" s="2">
        <v>3.4929999999999999</v>
      </c>
      <c r="G2268" s="2">
        <v>59510.241000000002</v>
      </c>
      <c r="H2268" s="21">
        <f t="shared" si="35"/>
        <v>-3.3333333333333361E-2</v>
      </c>
      <c r="I2268" s="4"/>
      <c r="J2268" s="4"/>
      <c r="K2268" s="4"/>
    </row>
    <row r="2269" spans="2:11" ht="13.5" x14ac:dyDescent="0.35">
      <c r="B2269" s="3">
        <v>45302</v>
      </c>
      <c r="C2269" s="2">
        <v>3.5</v>
      </c>
      <c r="D2269" s="2">
        <v>3.5</v>
      </c>
      <c r="E2269" s="2">
        <v>9067</v>
      </c>
      <c r="F2269" s="2">
        <v>3.4729999999999999</v>
      </c>
      <c r="G2269" s="2">
        <v>31489.690999999999</v>
      </c>
      <c r="H2269" s="21">
        <f t="shared" si="35"/>
        <v>5.7471264367816143E-3</v>
      </c>
      <c r="I2269" s="4"/>
      <c r="J2269" s="4"/>
      <c r="K2269" s="4"/>
    </row>
    <row r="2270" spans="2:11" ht="13.5" x14ac:dyDescent="0.35">
      <c r="B2270" s="3">
        <v>45303</v>
      </c>
      <c r="C2270" s="2">
        <v>3.58</v>
      </c>
      <c r="D2270" s="2">
        <v>3.58</v>
      </c>
      <c r="E2270" s="2">
        <v>1605</v>
      </c>
      <c r="F2270" s="2">
        <v>3.492</v>
      </c>
      <c r="G2270" s="2">
        <v>5604.66</v>
      </c>
      <c r="H2270" s="21">
        <f t="shared" si="35"/>
        <v>2.2857142857142878E-2</v>
      </c>
      <c r="I2270" s="4"/>
      <c r="J2270" s="4"/>
      <c r="K2270" s="4"/>
    </row>
    <row r="2271" spans="2:11" ht="13.5" x14ac:dyDescent="0.35">
      <c r="B2271" s="3">
        <v>45306</v>
      </c>
      <c r="C2271" s="2">
        <v>3.5</v>
      </c>
      <c r="D2271" s="2">
        <v>3.5</v>
      </c>
      <c r="E2271" s="2">
        <v>6231</v>
      </c>
      <c r="F2271" s="2">
        <v>3.532</v>
      </c>
      <c r="G2271" s="2">
        <v>22007.892</v>
      </c>
      <c r="H2271" s="21">
        <f t="shared" si="35"/>
        <v>-2.2346368715083817E-2</v>
      </c>
      <c r="I2271" s="4"/>
      <c r="J2271" s="4"/>
      <c r="K2271" s="4"/>
    </row>
    <row r="2272" spans="2:11" ht="13.5" x14ac:dyDescent="0.35">
      <c r="B2272" s="3">
        <v>45307</v>
      </c>
      <c r="C2272" s="2">
        <v>3.45</v>
      </c>
      <c r="D2272" s="2">
        <v>3.45</v>
      </c>
      <c r="E2272" s="2">
        <v>15653</v>
      </c>
      <c r="F2272" s="2">
        <v>3.46</v>
      </c>
      <c r="G2272" s="2">
        <v>54159.38</v>
      </c>
      <c r="H2272" s="21">
        <f t="shared" si="35"/>
        <v>-1.4285714285714235E-2</v>
      </c>
      <c r="I2272" s="4"/>
      <c r="J2272" s="4"/>
      <c r="K2272" s="4"/>
    </row>
    <row r="2273" spans="2:11" ht="13.5" x14ac:dyDescent="0.35">
      <c r="B2273" s="3">
        <v>45308</v>
      </c>
      <c r="C2273" s="2">
        <v>3.45</v>
      </c>
      <c r="D2273" s="2">
        <v>3.45</v>
      </c>
      <c r="E2273" s="2">
        <v>2840</v>
      </c>
      <c r="F2273" s="2">
        <v>3.423</v>
      </c>
      <c r="G2273" s="2">
        <v>9721.32</v>
      </c>
      <c r="H2273" s="21">
        <f t="shared" si="35"/>
        <v>0</v>
      </c>
      <c r="I2273" s="4"/>
      <c r="J2273" s="4"/>
      <c r="K2273" s="4"/>
    </row>
    <row r="2274" spans="2:11" ht="13.5" x14ac:dyDescent="0.35">
      <c r="B2274" s="3">
        <v>45309</v>
      </c>
      <c r="C2274" s="2">
        <v>3.4</v>
      </c>
      <c r="D2274" s="2">
        <v>3.4</v>
      </c>
      <c r="E2274" s="2">
        <v>23356</v>
      </c>
      <c r="F2274" s="2">
        <v>3.4</v>
      </c>
      <c r="G2274" s="2">
        <v>79410.399999999994</v>
      </c>
      <c r="H2274" s="21">
        <f t="shared" si="35"/>
        <v>-1.4492753623188482E-2</v>
      </c>
      <c r="I2274" s="4"/>
      <c r="J2274" s="4"/>
      <c r="K2274" s="4"/>
    </row>
    <row r="2275" spans="2:11" ht="13.5" x14ac:dyDescent="0.35">
      <c r="B2275" s="3">
        <v>45310</v>
      </c>
      <c r="C2275" s="2">
        <v>3.5</v>
      </c>
      <c r="D2275" s="2">
        <v>3.5</v>
      </c>
      <c r="E2275" s="2">
        <v>20524</v>
      </c>
      <c r="F2275" s="2">
        <v>3.4220000000000002</v>
      </c>
      <c r="G2275" s="2">
        <v>70233.127999999997</v>
      </c>
      <c r="H2275" s="21">
        <f t="shared" si="35"/>
        <v>2.941176470588238E-2</v>
      </c>
      <c r="I2275" s="4"/>
      <c r="J2275" s="4"/>
      <c r="K2275" s="4"/>
    </row>
    <row r="2276" spans="2:11" ht="13.5" x14ac:dyDescent="0.35">
      <c r="B2276" s="3">
        <v>45313</v>
      </c>
      <c r="C2276" s="2">
        <v>3.4</v>
      </c>
      <c r="D2276" s="2">
        <v>3.4</v>
      </c>
      <c r="E2276" s="2">
        <v>7572</v>
      </c>
      <c r="F2276" s="2">
        <v>3.3959999999999999</v>
      </c>
      <c r="G2276" s="2">
        <v>25714.511999999999</v>
      </c>
      <c r="H2276" s="21">
        <f t="shared" si="35"/>
        <v>-2.8571428571428598E-2</v>
      </c>
      <c r="I2276" s="4"/>
      <c r="J2276" s="4"/>
      <c r="K2276" s="4"/>
    </row>
    <row r="2277" spans="2:11" ht="13.5" x14ac:dyDescent="0.35">
      <c r="B2277" s="3">
        <v>45314</v>
      </c>
      <c r="C2277" s="2">
        <v>3.37</v>
      </c>
      <c r="D2277" s="2">
        <v>3.37</v>
      </c>
      <c r="E2277" s="2">
        <v>5340</v>
      </c>
      <c r="F2277" s="2">
        <v>3.3759999999999999</v>
      </c>
      <c r="G2277" s="2">
        <v>18027.84</v>
      </c>
      <c r="H2277" s="21">
        <f t="shared" si="35"/>
        <v>-8.8235294117646485E-3</v>
      </c>
      <c r="I2277" s="4"/>
      <c r="J2277" s="4"/>
      <c r="K2277" s="4"/>
    </row>
    <row r="2278" spans="2:11" ht="13.5" x14ac:dyDescent="0.35">
      <c r="B2278" s="3">
        <v>45315</v>
      </c>
      <c r="C2278" s="2">
        <v>3.4</v>
      </c>
      <c r="D2278" s="2">
        <v>3.4</v>
      </c>
      <c r="E2278" s="2">
        <v>13531</v>
      </c>
      <c r="F2278" s="2">
        <v>3.36</v>
      </c>
      <c r="G2278" s="2">
        <v>45464.160000000003</v>
      </c>
      <c r="H2278" s="21">
        <f t="shared" si="35"/>
        <v>8.9020771513352529E-3</v>
      </c>
      <c r="I2278" s="4"/>
      <c r="J2278" s="4"/>
      <c r="K2278" s="4"/>
    </row>
    <row r="2279" spans="2:11" ht="13.5" x14ac:dyDescent="0.35">
      <c r="B2279" s="3">
        <v>45316</v>
      </c>
      <c r="C2279" s="2">
        <v>3.39</v>
      </c>
      <c r="D2279" s="2">
        <v>3.39</v>
      </c>
      <c r="E2279" s="2">
        <v>2734</v>
      </c>
      <c r="F2279" s="2">
        <v>3.399</v>
      </c>
      <c r="G2279" s="2">
        <v>9292.866</v>
      </c>
      <c r="H2279" s="21">
        <f t="shared" si="35"/>
        <v>-2.9411764705881728E-3</v>
      </c>
      <c r="I2279" s="4"/>
      <c r="J2279" s="4"/>
      <c r="K2279" s="4"/>
    </row>
    <row r="2280" spans="2:11" ht="13.5" x14ac:dyDescent="0.35">
      <c r="B2280" s="3">
        <v>45317</v>
      </c>
      <c r="C2280" s="2">
        <v>3.4</v>
      </c>
      <c r="D2280" s="2">
        <v>3.4</v>
      </c>
      <c r="E2280" s="2">
        <v>862</v>
      </c>
      <c r="F2280" s="2">
        <v>3.4</v>
      </c>
      <c r="G2280" s="2">
        <v>2930.8</v>
      </c>
      <c r="H2280" s="21">
        <f t="shared" si="35"/>
        <v>2.9498525073745683E-3</v>
      </c>
      <c r="I2280" s="4"/>
      <c r="J2280" s="4"/>
      <c r="K2280" s="4"/>
    </row>
    <row r="2281" spans="2:11" ht="13.5" x14ac:dyDescent="0.35">
      <c r="B2281" s="3">
        <v>45320</v>
      </c>
      <c r="C2281" s="2">
        <v>3.4</v>
      </c>
      <c r="D2281" s="2">
        <v>3.4</v>
      </c>
      <c r="E2281" s="2">
        <v>2902</v>
      </c>
      <c r="F2281" s="2">
        <v>3.3</v>
      </c>
      <c r="G2281" s="2">
        <v>9576.6</v>
      </c>
      <c r="H2281" s="21">
        <f t="shared" si="35"/>
        <v>0</v>
      </c>
      <c r="I2281" s="4"/>
      <c r="J2281" s="4"/>
      <c r="K2281" s="4"/>
    </row>
    <row r="2282" spans="2:11" ht="13.5" x14ac:dyDescent="0.35">
      <c r="B2282" s="3">
        <v>45321</v>
      </c>
      <c r="C2282" s="2">
        <v>3.4</v>
      </c>
      <c r="D2282" s="2">
        <v>3.4</v>
      </c>
      <c r="E2282" s="2">
        <v>2350</v>
      </c>
      <c r="F2282" s="2">
        <v>3.3730000000000002</v>
      </c>
      <c r="G2282" s="2">
        <v>7926.55</v>
      </c>
      <c r="H2282" s="21">
        <f t="shared" si="35"/>
        <v>0</v>
      </c>
      <c r="I2282" s="4"/>
      <c r="J2282" s="4"/>
      <c r="K2282" s="4"/>
    </row>
    <row r="2283" spans="2:11" ht="13.5" x14ac:dyDescent="0.35">
      <c r="B2283" s="3">
        <v>45322</v>
      </c>
      <c r="C2283" s="2">
        <v>3.4</v>
      </c>
      <c r="D2283" s="2">
        <v>3.4</v>
      </c>
      <c r="E2283" s="2">
        <v>5451</v>
      </c>
      <c r="F2283" s="2">
        <v>3.355</v>
      </c>
      <c r="G2283" s="2">
        <v>18288.105</v>
      </c>
      <c r="H2283" s="21">
        <f t="shared" si="35"/>
        <v>0</v>
      </c>
      <c r="I2283" s="4"/>
      <c r="J2283" s="4"/>
      <c r="K2283" s="4"/>
    </row>
    <row r="2284" spans="2:11" ht="13.5" x14ac:dyDescent="0.35">
      <c r="B2284" s="3">
        <v>45323</v>
      </c>
      <c r="C2284" s="2">
        <v>3.4</v>
      </c>
      <c r="D2284" s="2">
        <v>3.4</v>
      </c>
      <c r="E2284" s="2">
        <v>5207</v>
      </c>
      <c r="F2284" s="2">
        <v>3.3650000000000002</v>
      </c>
      <c r="G2284" s="2">
        <v>17521.555</v>
      </c>
      <c r="H2284" s="21">
        <f t="shared" si="35"/>
        <v>0</v>
      </c>
      <c r="I2284" s="4"/>
      <c r="J2284" s="4"/>
      <c r="K2284" s="4"/>
    </row>
    <row r="2285" spans="2:11" ht="13.5" x14ac:dyDescent="0.35">
      <c r="B2285" s="3">
        <v>45324</v>
      </c>
      <c r="C2285" s="2">
        <v>3.31</v>
      </c>
      <c r="D2285" s="2">
        <v>3.31</v>
      </c>
      <c r="E2285" s="2">
        <v>3573</v>
      </c>
      <c r="F2285" s="2">
        <v>3.3260000000000001</v>
      </c>
      <c r="G2285" s="2">
        <v>11883.798000000001</v>
      </c>
      <c r="H2285" s="21">
        <f t="shared" si="35"/>
        <v>-2.6470588235294076E-2</v>
      </c>
      <c r="I2285" s="4"/>
      <c r="J2285" s="4"/>
      <c r="K2285" s="4"/>
    </row>
    <row r="2286" spans="2:11" ht="13.5" x14ac:dyDescent="0.35">
      <c r="B2286" s="3">
        <v>45327</v>
      </c>
      <c r="C2286" s="2">
        <v>3.34</v>
      </c>
      <c r="D2286" s="2">
        <v>3.34</v>
      </c>
      <c r="E2286" s="2">
        <v>3760</v>
      </c>
      <c r="F2286" s="2">
        <v>3.34</v>
      </c>
      <c r="G2286" s="2">
        <v>12558.4</v>
      </c>
      <c r="H2286" s="21">
        <f t="shared" si="35"/>
        <v>9.0634441087612694E-3</v>
      </c>
      <c r="I2286" s="4"/>
      <c r="J2286" s="4"/>
      <c r="K2286" s="4"/>
    </row>
    <row r="2287" spans="2:11" ht="13.5" x14ac:dyDescent="0.35">
      <c r="B2287" s="3">
        <v>45328</v>
      </c>
      <c r="C2287" s="2">
        <v>3.3</v>
      </c>
      <c r="D2287" s="2">
        <v>3.3</v>
      </c>
      <c r="E2287" s="2">
        <v>5268</v>
      </c>
      <c r="F2287" s="2">
        <v>3.3</v>
      </c>
      <c r="G2287" s="2">
        <v>17384.400000000001</v>
      </c>
      <c r="H2287" s="21">
        <f t="shared" si="35"/>
        <v>-1.1976047904191628E-2</v>
      </c>
      <c r="I2287" s="4"/>
      <c r="J2287" s="4"/>
      <c r="K2287" s="4"/>
    </row>
    <row r="2288" spans="2:11" ht="13.5" x14ac:dyDescent="0.35">
      <c r="B2288" s="3">
        <v>45329</v>
      </c>
      <c r="C2288" s="2">
        <v>3.35</v>
      </c>
      <c r="D2288" s="2">
        <v>3.35</v>
      </c>
      <c r="E2288" s="2">
        <v>1350</v>
      </c>
      <c r="F2288" s="2">
        <v>3.35</v>
      </c>
      <c r="G2288" s="2">
        <v>4522.5</v>
      </c>
      <c r="H2288" s="21">
        <f t="shared" si="35"/>
        <v>1.5151515151515233E-2</v>
      </c>
      <c r="I2288" s="4"/>
      <c r="J2288" s="4"/>
      <c r="K2288" s="4"/>
    </row>
    <row r="2289" spans="2:11" ht="13.5" x14ac:dyDescent="0.35">
      <c r="B2289" s="3">
        <v>45330</v>
      </c>
      <c r="C2289" s="2">
        <v>3.3</v>
      </c>
      <c r="D2289" s="2">
        <v>3.3</v>
      </c>
      <c r="E2289" s="2">
        <v>6473</v>
      </c>
      <c r="F2289" s="2">
        <v>3.3</v>
      </c>
      <c r="G2289" s="2">
        <v>21360.9</v>
      </c>
      <c r="H2289" s="21">
        <f t="shared" si="35"/>
        <v>-1.4925373134328438E-2</v>
      </c>
      <c r="I2289" s="4"/>
      <c r="J2289" s="4"/>
      <c r="K2289" s="4"/>
    </row>
    <row r="2290" spans="2:11" ht="13.5" x14ac:dyDescent="0.35">
      <c r="B2290" s="3">
        <v>45331</v>
      </c>
      <c r="C2290" s="2">
        <v>3.3</v>
      </c>
      <c r="D2290" s="2">
        <v>3.3</v>
      </c>
      <c r="E2290" s="2">
        <v>3289</v>
      </c>
      <c r="F2290" s="2">
        <v>3.2810000000000001</v>
      </c>
      <c r="G2290" s="2">
        <v>10791.209000000001</v>
      </c>
      <c r="H2290" s="21">
        <f t="shared" si="35"/>
        <v>0</v>
      </c>
      <c r="I2290" s="4"/>
      <c r="J2290" s="4"/>
      <c r="K2290" s="4"/>
    </row>
    <row r="2291" spans="2:11" ht="13.5" x14ac:dyDescent="0.35">
      <c r="B2291" s="3">
        <v>45334</v>
      </c>
      <c r="C2291" s="2">
        <v>3.3</v>
      </c>
      <c r="D2291" s="2">
        <v>3.3</v>
      </c>
      <c r="E2291" s="2">
        <v>3962</v>
      </c>
      <c r="F2291" s="2">
        <v>3.2250000000000001</v>
      </c>
      <c r="G2291" s="2">
        <v>12777.45</v>
      </c>
      <c r="H2291" s="21">
        <f t="shared" si="35"/>
        <v>0</v>
      </c>
      <c r="I2291" s="4"/>
      <c r="J2291" s="4"/>
      <c r="K2291" s="4"/>
    </row>
    <row r="2292" spans="2:11" ht="13.5" x14ac:dyDescent="0.35">
      <c r="B2292" s="3">
        <v>45335</v>
      </c>
      <c r="C2292" s="2">
        <v>3.3</v>
      </c>
      <c r="D2292" s="2">
        <v>3.3</v>
      </c>
      <c r="E2292" s="2">
        <v>7</v>
      </c>
      <c r="F2292" s="2">
        <v>3.3</v>
      </c>
      <c r="G2292" s="2">
        <v>23.1</v>
      </c>
      <c r="H2292" s="21">
        <f t="shared" si="35"/>
        <v>0</v>
      </c>
      <c r="I2292" s="4"/>
      <c r="J2292" s="4"/>
      <c r="K2292" s="4"/>
    </row>
    <row r="2293" spans="2:11" ht="13.5" x14ac:dyDescent="0.35">
      <c r="B2293" s="3">
        <v>45336</v>
      </c>
      <c r="C2293" s="2">
        <v>3.3</v>
      </c>
      <c r="D2293" s="2">
        <v>3.3</v>
      </c>
      <c r="E2293" s="2">
        <v>454</v>
      </c>
      <c r="F2293" s="2">
        <v>3.2570000000000001</v>
      </c>
      <c r="G2293" s="2">
        <v>1478.6780000000001</v>
      </c>
      <c r="H2293" s="21">
        <f t="shared" si="35"/>
        <v>0</v>
      </c>
      <c r="I2293" s="4"/>
      <c r="J2293" s="4"/>
      <c r="K2293" s="4"/>
    </row>
    <row r="2294" spans="2:11" ht="13.5" x14ac:dyDescent="0.35">
      <c r="B2294" s="3">
        <v>45337</v>
      </c>
      <c r="C2294" s="2">
        <v>3.3</v>
      </c>
      <c r="D2294" s="2">
        <v>3.3</v>
      </c>
      <c r="E2294" s="2">
        <v>9</v>
      </c>
      <c r="F2294" s="2">
        <v>3.2559999999999998</v>
      </c>
      <c r="G2294" s="2">
        <v>29.303999999999998</v>
      </c>
      <c r="H2294" s="21">
        <f t="shared" si="35"/>
        <v>0</v>
      </c>
      <c r="I2294" s="4"/>
      <c r="J2294" s="4"/>
      <c r="K2294" s="4"/>
    </row>
    <row r="2295" spans="2:11" ht="13.5" x14ac:dyDescent="0.35">
      <c r="B2295" s="3">
        <v>45338</v>
      </c>
      <c r="C2295" s="2">
        <v>3.3</v>
      </c>
      <c r="D2295" s="2">
        <v>3.3</v>
      </c>
      <c r="E2295" s="2">
        <v>1147</v>
      </c>
      <c r="F2295" s="2">
        <v>3.3</v>
      </c>
      <c r="G2295" s="2">
        <v>3785.1</v>
      </c>
      <c r="H2295" s="21">
        <f t="shared" si="35"/>
        <v>0</v>
      </c>
      <c r="I2295" s="4"/>
      <c r="J2295" s="4"/>
      <c r="K2295" s="4"/>
    </row>
    <row r="2296" spans="2:11" ht="13.5" x14ac:dyDescent="0.35">
      <c r="B2296" s="3">
        <v>45341</v>
      </c>
      <c r="C2296" s="2">
        <v>3.31</v>
      </c>
      <c r="D2296" s="2">
        <v>3.31</v>
      </c>
      <c r="E2296" s="2">
        <v>7018</v>
      </c>
      <c r="F2296" s="2">
        <v>3.2989999999999999</v>
      </c>
      <c r="G2296" s="2">
        <v>23152.382000000001</v>
      </c>
      <c r="H2296" s="21">
        <f t="shared" si="35"/>
        <v>3.0303030303031006E-3</v>
      </c>
      <c r="I2296" s="4"/>
      <c r="J2296" s="4"/>
      <c r="K2296" s="4"/>
    </row>
    <row r="2297" spans="2:11" ht="13.5" x14ac:dyDescent="0.35">
      <c r="B2297" s="3">
        <v>45342</v>
      </c>
      <c r="C2297" s="2">
        <v>3.35</v>
      </c>
      <c r="D2297" s="2">
        <v>3.35</v>
      </c>
      <c r="E2297" s="2">
        <v>6985</v>
      </c>
      <c r="F2297" s="2">
        <v>3.32</v>
      </c>
      <c r="G2297" s="2">
        <v>23190.2</v>
      </c>
      <c r="H2297" s="21">
        <f t="shared" si="35"/>
        <v>1.2084592145015116E-2</v>
      </c>
      <c r="I2297" s="4"/>
      <c r="J2297" s="4"/>
      <c r="K2297" s="4"/>
    </row>
    <row r="2298" spans="2:11" ht="13.5" x14ac:dyDescent="0.35">
      <c r="B2298" s="3">
        <v>45343</v>
      </c>
      <c r="C2298" s="2">
        <v>3.53</v>
      </c>
      <c r="D2298" s="2">
        <v>3.53</v>
      </c>
      <c r="E2298" s="2">
        <v>4452</v>
      </c>
      <c r="F2298" s="2">
        <v>3.4969999999999999</v>
      </c>
      <c r="G2298" s="2">
        <v>15568.644</v>
      </c>
      <c r="H2298" s="21">
        <f t="shared" si="35"/>
        <v>5.3731343283582006E-2</v>
      </c>
      <c r="I2298" s="4"/>
      <c r="J2298" s="4"/>
      <c r="K2298" s="4"/>
    </row>
    <row r="2299" spans="2:11" ht="13.5" x14ac:dyDescent="0.35">
      <c r="B2299" s="3">
        <v>45344</v>
      </c>
      <c r="C2299" s="2">
        <v>3.5</v>
      </c>
      <c r="D2299" s="2">
        <v>3.5</v>
      </c>
      <c r="E2299" s="2">
        <v>1631</v>
      </c>
      <c r="F2299" s="2">
        <v>3.4540000000000002</v>
      </c>
      <c r="G2299" s="2">
        <v>5633.4740000000002</v>
      </c>
      <c r="H2299" s="21">
        <f t="shared" si="35"/>
        <v>-8.4985835694050445E-3</v>
      </c>
      <c r="I2299" s="4"/>
      <c r="J2299" s="4"/>
      <c r="K2299" s="4"/>
    </row>
    <row r="2300" spans="2:11" ht="13.5" x14ac:dyDescent="0.35">
      <c r="B2300" s="3">
        <v>45345</v>
      </c>
      <c r="C2300" s="2">
        <v>3.47</v>
      </c>
      <c r="D2300" s="2">
        <v>3.47</v>
      </c>
      <c r="E2300" s="2">
        <v>2435</v>
      </c>
      <c r="F2300" s="2">
        <v>3.403</v>
      </c>
      <c r="G2300" s="2">
        <v>8286.3050000000003</v>
      </c>
      <c r="H2300" s="21">
        <f t="shared" si="35"/>
        <v>-8.5714285714285163E-3</v>
      </c>
      <c r="I2300" s="4"/>
      <c r="J2300" s="4"/>
      <c r="K2300" s="4"/>
    </row>
    <row r="2301" spans="2:11" ht="13.5" x14ac:dyDescent="0.35">
      <c r="B2301" s="3">
        <v>45348</v>
      </c>
      <c r="C2301" s="2">
        <v>3.46</v>
      </c>
      <c r="D2301" s="2">
        <v>3.46</v>
      </c>
      <c r="E2301" s="2">
        <v>1080</v>
      </c>
      <c r="F2301" s="2">
        <v>3.3889999999999998</v>
      </c>
      <c r="G2301" s="2">
        <v>3660.12</v>
      </c>
      <c r="H2301" s="21">
        <f t="shared" si="35"/>
        <v>-2.8818443804035248E-3</v>
      </c>
      <c r="I2301" s="4"/>
      <c r="J2301" s="4"/>
      <c r="K2301" s="4"/>
    </row>
    <row r="2302" spans="2:11" ht="13.5" x14ac:dyDescent="0.35">
      <c r="B2302" s="3">
        <v>45349</v>
      </c>
      <c r="C2302" s="2">
        <v>3.45</v>
      </c>
      <c r="D2302" s="2">
        <v>3.45</v>
      </c>
      <c r="E2302" s="2">
        <v>1208</v>
      </c>
      <c r="F2302" s="2">
        <v>3.43</v>
      </c>
      <c r="G2302" s="2">
        <v>4143.4399999999996</v>
      </c>
      <c r="H2302" s="21">
        <f t="shared" si="35"/>
        <v>-2.8901734104045626E-3</v>
      </c>
      <c r="I2302" s="4"/>
      <c r="J2302" s="4"/>
      <c r="K2302" s="4"/>
    </row>
    <row r="2303" spans="2:11" ht="13.5" x14ac:dyDescent="0.35">
      <c r="B2303" s="3">
        <v>45350</v>
      </c>
      <c r="C2303" s="2">
        <v>3.45</v>
      </c>
      <c r="D2303" s="2">
        <v>3.45</v>
      </c>
      <c r="E2303" s="2">
        <v>0</v>
      </c>
      <c r="F2303" s="2">
        <v>0</v>
      </c>
      <c r="G2303" s="2">
        <v>0</v>
      </c>
      <c r="H2303" s="21">
        <f t="shared" si="35"/>
        <v>0</v>
      </c>
      <c r="I2303" s="4"/>
      <c r="J2303" s="4"/>
      <c r="K2303" s="4"/>
    </row>
    <row r="2304" spans="2:11" ht="13.5" x14ac:dyDescent="0.35">
      <c r="B2304" s="3">
        <v>45351</v>
      </c>
      <c r="C2304" s="2">
        <v>3.44</v>
      </c>
      <c r="D2304" s="2">
        <v>3.44</v>
      </c>
      <c r="E2304" s="2">
        <v>1139</v>
      </c>
      <c r="F2304" s="2">
        <v>3.44</v>
      </c>
      <c r="G2304" s="2">
        <v>3918.16</v>
      </c>
      <c r="H2304" s="21">
        <f t="shared" si="35"/>
        <v>-2.898550724637748E-3</v>
      </c>
      <c r="I2304" s="4"/>
      <c r="J2304" s="4"/>
      <c r="K2304" s="4"/>
    </row>
    <row r="2305" spans="2:11" ht="13.5" x14ac:dyDescent="0.35">
      <c r="B2305" s="3">
        <v>45352</v>
      </c>
      <c r="C2305" s="2">
        <v>3.44</v>
      </c>
      <c r="D2305" s="2">
        <v>3.44</v>
      </c>
      <c r="E2305" s="2">
        <v>2943</v>
      </c>
      <c r="F2305" s="2">
        <v>3.3980000000000001</v>
      </c>
      <c r="G2305" s="2">
        <v>10000.314</v>
      </c>
      <c r="H2305" s="21">
        <f t="shared" si="35"/>
        <v>0</v>
      </c>
      <c r="I2305" s="4"/>
      <c r="J2305" s="4"/>
      <c r="K2305" s="4"/>
    </row>
    <row r="2306" spans="2:11" ht="13.5" x14ac:dyDescent="0.35">
      <c r="B2306" s="3">
        <v>45355</v>
      </c>
      <c r="C2306" s="2">
        <v>3.44</v>
      </c>
      <c r="D2306" s="2">
        <v>3.44</v>
      </c>
      <c r="E2306" s="2">
        <v>450</v>
      </c>
      <c r="F2306" s="2">
        <v>3.4390000000000001</v>
      </c>
      <c r="G2306" s="2">
        <v>1547.55</v>
      </c>
      <c r="H2306" s="21">
        <f t="shared" si="35"/>
        <v>0</v>
      </c>
      <c r="I2306" s="4"/>
      <c r="J2306" s="4"/>
      <c r="K2306" s="4"/>
    </row>
    <row r="2307" spans="2:11" ht="13.5" x14ac:dyDescent="0.35">
      <c r="B2307" s="3">
        <v>45356</v>
      </c>
      <c r="C2307" s="2">
        <v>3.44</v>
      </c>
      <c r="D2307" s="2">
        <v>3.44</v>
      </c>
      <c r="E2307" s="2">
        <v>1625</v>
      </c>
      <c r="F2307" s="2">
        <v>3.431</v>
      </c>
      <c r="G2307" s="2">
        <v>5575.375</v>
      </c>
      <c r="H2307" s="21">
        <f t="shared" si="35"/>
        <v>0</v>
      </c>
      <c r="I2307" s="4"/>
      <c r="J2307" s="4"/>
      <c r="K2307" s="4"/>
    </row>
    <row r="2308" spans="2:11" ht="13.5" x14ac:dyDescent="0.35">
      <c r="B2308" s="3">
        <v>45357</v>
      </c>
      <c r="C2308" s="2">
        <v>3.44</v>
      </c>
      <c r="D2308" s="2">
        <v>3.44</v>
      </c>
      <c r="E2308" s="2">
        <v>949</v>
      </c>
      <c r="F2308" s="2">
        <v>3.3450000000000002</v>
      </c>
      <c r="G2308" s="2">
        <v>3174.4050000000002</v>
      </c>
      <c r="H2308" s="21">
        <f t="shared" si="35"/>
        <v>0</v>
      </c>
      <c r="I2308" s="4"/>
      <c r="J2308" s="4"/>
      <c r="K2308" s="4"/>
    </row>
    <row r="2309" spans="2:11" ht="13.5" x14ac:dyDescent="0.35">
      <c r="B2309" s="3">
        <v>45358</v>
      </c>
      <c r="C2309" s="2">
        <v>3.44</v>
      </c>
      <c r="D2309" s="2">
        <v>3.44</v>
      </c>
      <c r="E2309" s="2">
        <v>4202</v>
      </c>
      <c r="F2309" s="2">
        <v>3.3519999999999999</v>
      </c>
      <c r="G2309" s="2">
        <v>14085.103999999999</v>
      </c>
      <c r="H2309" s="21">
        <f t="shared" si="35"/>
        <v>0</v>
      </c>
      <c r="I2309" s="4"/>
      <c r="J2309" s="4"/>
      <c r="K2309" s="4"/>
    </row>
    <row r="2310" spans="2:11" ht="13.5" x14ac:dyDescent="0.35">
      <c r="B2310" s="3">
        <v>45359</v>
      </c>
      <c r="C2310" s="2">
        <v>3.44</v>
      </c>
      <c r="D2310" s="2">
        <v>3.44</v>
      </c>
      <c r="E2310" s="2">
        <v>0</v>
      </c>
      <c r="F2310" s="2">
        <v>0</v>
      </c>
      <c r="G2310" s="2">
        <v>0</v>
      </c>
      <c r="H2310" s="21">
        <f t="shared" si="35"/>
        <v>0</v>
      </c>
      <c r="I2310" s="4"/>
      <c r="J2310" s="4"/>
      <c r="K2310" s="4"/>
    </row>
    <row r="2311" spans="2:11" ht="13.5" x14ac:dyDescent="0.35">
      <c r="B2311" s="3">
        <v>45362</v>
      </c>
      <c r="C2311" s="2">
        <v>3.38</v>
      </c>
      <c r="D2311" s="2">
        <v>3.38</v>
      </c>
      <c r="E2311" s="2">
        <v>300</v>
      </c>
      <c r="F2311" s="2">
        <v>3.38</v>
      </c>
      <c r="G2311" s="2">
        <v>1014</v>
      </c>
      <c r="H2311" s="21">
        <f t="shared" ref="H2311:H2374" si="36">(D2311-D2310)/D2310</f>
        <v>-1.7441860465116296E-2</v>
      </c>
      <c r="I2311" s="4"/>
      <c r="J2311" s="4"/>
      <c r="K2311" s="4"/>
    </row>
    <row r="2312" spans="2:11" ht="13.5" x14ac:dyDescent="0.35">
      <c r="B2312" s="3">
        <v>45363</v>
      </c>
      <c r="C2312" s="2">
        <v>3.35</v>
      </c>
      <c r="D2312" s="2">
        <v>3.35</v>
      </c>
      <c r="E2312" s="2">
        <v>4684</v>
      </c>
      <c r="F2312" s="2">
        <v>3.32</v>
      </c>
      <c r="G2312" s="2">
        <v>15550.88</v>
      </c>
      <c r="H2312" s="21">
        <f t="shared" si="36"/>
        <v>-8.8757396449703572E-3</v>
      </c>
      <c r="I2312" s="4"/>
      <c r="J2312" s="4"/>
      <c r="K2312" s="4"/>
    </row>
    <row r="2313" spans="2:11" ht="13.5" x14ac:dyDescent="0.35">
      <c r="B2313" s="3">
        <v>45364</v>
      </c>
      <c r="C2313" s="2">
        <v>3.35</v>
      </c>
      <c r="D2313" s="2">
        <v>3.35</v>
      </c>
      <c r="E2313" s="2">
        <v>962</v>
      </c>
      <c r="F2313" s="2">
        <v>3.331</v>
      </c>
      <c r="G2313" s="2">
        <v>3204.422</v>
      </c>
      <c r="H2313" s="21">
        <f t="shared" si="36"/>
        <v>0</v>
      </c>
      <c r="I2313" s="4"/>
      <c r="J2313" s="4"/>
      <c r="K2313" s="4"/>
    </row>
    <row r="2314" spans="2:11" ht="13.5" x14ac:dyDescent="0.35">
      <c r="B2314" s="3">
        <v>45365</v>
      </c>
      <c r="C2314" s="2">
        <v>3.43</v>
      </c>
      <c r="D2314" s="2">
        <v>3.43</v>
      </c>
      <c r="E2314" s="2">
        <v>81</v>
      </c>
      <c r="F2314" s="2">
        <v>3.351</v>
      </c>
      <c r="G2314" s="2">
        <v>271.43099999999998</v>
      </c>
      <c r="H2314" s="21">
        <f t="shared" si="36"/>
        <v>2.3880597014925394E-2</v>
      </c>
      <c r="I2314" s="4"/>
      <c r="J2314" s="4"/>
      <c r="K2314" s="4"/>
    </row>
    <row r="2315" spans="2:11" ht="13.5" x14ac:dyDescent="0.35">
      <c r="B2315" s="3">
        <v>45366</v>
      </c>
      <c r="C2315" s="2">
        <v>3.43</v>
      </c>
      <c r="D2315" s="2">
        <v>3.43</v>
      </c>
      <c r="E2315" s="2">
        <v>0</v>
      </c>
      <c r="F2315" s="2">
        <v>0</v>
      </c>
      <c r="G2315" s="2">
        <v>0</v>
      </c>
      <c r="H2315" s="21">
        <f t="shared" si="36"/>
        <v>0</v>
      </c>
      <c r="I2315" s="4"/>
      <c r="J2315" s="4"/>
      <c r="K2315" s="4"/>
    </row>
    <row r="2316" spans="2:11" ht="13.5" x14ac:dyDescent="0.35">
      <c r="B2316" s="3">
        <v>45369</v>
      </c>
      <c r="C2316" s="2">
        <v>3.42</v>
      </c>
      <c r="D2316" s="2">
        <v>3.42</v>
      </c>
      <c r="E2316" s="2">
        <v>75</v>
      </c>
      <c r="F2316" s="2">
        <v>3.3530000000000002</v>
      </c>
      <c r="G2316" s="2">
        <v>251.47499999999999</v>
      </c>
      <c r="H2316" s="21">
        <f t="shared" si="36"/>
        <v>-2.915451895043799E-3</v>
      </c>
      <c r="I2316" s="4"/>
      <c r="J2316" s="4"/>
      <c r="K2316" s="4"/>
    </row>
    <row r="2317" spans="2:11" ht="13.5" x14ac:dyDescent="0.35">
      <c r="B2317" s="3">
        <v>45370</v>
      </c>
      <c r="C2317" s="2">
        <v>3.39</v>
      </c>
      <c r="D2317" s="2">
        <v>3.39</v>
      </c>
      <c r="E2317" s="2">
        <v>1355</v>
      </c>
      <c r="F2317" s="2">
        <v>3.327</v>
      </c>
      <c r="G2317" s="2">
        <v>4508.085</v>
      </c>
      <c r="H2317" s="21">
        <f t="shared" si="36"/>
        <v>-8.7719298245613458E-3</v>
      </c>
      <c r="I2317" s="4"/>
      <c r="J2317" s="4"/>
      <c r="K2317" s="4"/>
    </row>
    <row r="2318" spans="2:11" ht="13.5" x14ac:dyDescent="0.35">
      <c r="B2318" s="3">
        <v>45372</v>
      </c>
      <c r="C2318" s="2">
        <v>3.39</v>
      </c>
      <c r="D2318" s="2">
        <v>3.39</v>
      </c>
      <c r="E2318" s="2">
        <v>0</v>
      </c>
      <c r="F2318" s="2">
        <v>0</v>
      </c>
      <c r="G2318" s="2">
        <v>0</v>
      </c>
      <c r="H2318" s="21">
        <f t="shared" si="36"/>
        <v>0</v>
      </c>
      <c r="I2318" s="4"/>
      <c r="J2318" s="4"/>
      <c r="K2318" s="4"/>
    </row>
    <row r="2319" spans="2:11" ht="13.5" x14ac:dyDescent="0.35">
      <c r="B2319" s="3">
        <v>45373</v>
      </c>
      <c r="C2319" s="2">
        <v>3.39</v>
      </c>
      <c r="D2319" s="2">
        <v>3.39</v>
      </c>
      <c r="E2319" s="2">
        <v>10886</v>
      </c>
      <c r="F2319" s="2">
        <v>3.302</v>
      </c>
      <c r="G2319" s="2">
        <v>35945.572</v>
      </c>
      <c r="H2319" s="21">
        <f t="shared" si="36"/>
        <v>0</v>
      </c>
      <c r="I2319" s="4"/>
      <c r="J2319" s="4"/>
      <c r="K2319" s="4"/>
    </row>
    <row r="2320" spans="2:11" ht="13.5" x14ac:dyDescent="0.35">
      <c r="B2320" s="3">
        <v>45376</v>
      </c>
      <c r="C2320" s="2">
        <v>3.38</v>
      </c>
      <c r="D2320" s="2">
        <v>3.38</v>
      </c>
      <c r="E2320" s="2">
        <v>33</v>
      </c>
      <c r="F2320" s="2">
        <v>3.38</v>
      </c>
      <c r="G2320" s="2">
        <v>111.54</v>
      </c>
      <c r="H2320" s="21">
        <f t="shared" si="36"/>
        <v>-2.9498525073746993E-3</v>
      </c>
      <c r="I2320" s="4"/>
      <c r="J2320" s="4"/>
      <c r="K2320" s="4"/>
    </row>
    <row r="2321" spans="2:11" ht="13.5" x14ac:dyDescent="0.35">
      <c r="B2321" s="3">
        <v>45377</v>
      </c>
      <c r="C2321" s="2">
        <v>3.37</v>
      </c>
      <c r="D2321" s="2">
        <v>3.37</v>
      </c>
      <c r="E2321" s="2">
        <v>3663</v>
      </c>
      <c r="F2321" s="2">
        <v>3.2530000000000001</v>
      </c>
      <c r="G2321" s="2">
        <v>11915.739</v>
      </c>
      <c r="H2321" s="21">
        <f t="shared" si="36"/>
        <v>-2.9585798816567418E-3</v>
      </c>
      <c r="I2321" s="4"/>
      <c r="J2321" s="4"/>
      <c r="K2321" s="4"/>
    </row>
    <row r="2322" spans="2:11" ht="13.5" x14ac:dyDescent="0.35">
      <c r="B2322" s="3">
        <v>45378</v>
      </c>
      <c r="C2322" s="2">
        <v>3.3</v>
      </c>
      <c r="D2322" s="2">
        <v>3.3</v>
      </c>
      <c r="E2322" s="2">
        <v>2732</v>
      </c>
      <c r="F2322" s="2">
        <v>3.3050000000000002</v>
      </c>
      <c r="G2322" s="2">
        <v>9029.26</v>
      </c>
      <c r="H2322" s="21">
        <f t="shared" si="36"/>
        <v>-2.0771513353115809E-2</v>
      </c>
      <c r="I2322" s="4"/>
      <c r="J2322" s="4"/>
      <c r="K2322" s="4"/>
    </row>
    <row r="2323" spans="2:11" ht="13.5" x14ac:dyDescent="0.35">
      <c r="B2323" s="3">
        <v>45379</v>
      </c>
      <c r="C2323" s="2">
        <v>3.38</v>
      </c>
      <c r="D2323" s="2">
        <v>3.38</v>
      </c>
      <c r="E2323" s="2">
        <v>3703</v>
      </c>
      <c r="F2323" s="2">
        <v>3.3450000000000002</v>
      </c>
      <c r="G2323" s="2">
        <v>12386.535</v>
      </c>
      <c r="H2323" s="21">
        <f t="shared" si="36"/>
        <v>2.4242424242424267E-2</v>
      </c>
      <c r="I2323" s="4"/>
      <c r="J2323" s="4"/>
      <c r="K2323" s="4"/>
    </row>
    <row r="2324" spans="2:11" ht="13.5" x14ac:dyDescent="0.35">
      <c r="B2324" s="3">
        <v>45380</v>
      </c>
      <c r="C2324" s="2">
        <v>3.37</v>
      </c>
      <c r="D2324" s="2">
        <v>3.37</v>
      </c>
      <c r="E2324" s="2">
        <v>2035</v>
      </c>
      <c r="F2324" s="2">
        <v>3.3570000000000002</v>
      </c>
      <c r="G2324" s="2">
        <v>6831.4949999999999</v>
      </c>
      <c r="H2324" s="21">
        <f t="shared" si="36"/>
        <v>-2.9585798816567418E-3</v>
      </c>
      <c r="I2324" s="4"/>
      <c r="J2324" s="4"/>
      <c r="K2324" s="4"/>
    </row>
    <row r="2325" spans="2:11" ht="13.5" x14ac:dyDescent="0.35">
      <c r="B2325" s="3">
        <v>45383</v>
      </c>
      <c r="C2325" s="2">
        <v>3.35</v>
      </c>
      <c r="D2325" s="2">
        <v>3.35</v>
      </c>
      <c r="E2325" s="2">
        <v>14942</v>
      </c>
      <c r="F2325" s="2">
        <v>3.339</v>
      </c>
      <c r="G2325" s="2">
        <v>49891.338000000003</v>
      </c>
      <c r="H2325" s="21">
        <f t="shared" si="36"/>
        <v>-5.9347181008902131E-3</v>
      </c>
      <c r="I2325" s="4"/>
      <c r="J2325" s="4"/>
      <c r="K2325" s="4"/>
    </row>
    <row r="2326" spans="2:11" ht="13.5" x14ac:dyDescent="0.35">
      <c r="B2326" s="3">
        <v>45384</v>
      </c>
      <c r="C2326" s="2">
        <v>3.35</v>
      </c>
      <c r="D2326" s="2">
        <v>3.35</v>
      </c>
      <c r="E2326" s="2">
        <v>3083</v>
      </c>
      <c r="F2326" s="2">
        <v>3.35</v>
      </c>
      <c r="G2326" s="2">
        <v>10328.049999999999</v>
      </c>
      <c r="H2326" s="21">
        <f t="shared" si="36"/>
        <v>0</v>
      </c>
      <c r="I2326" s="4"/>
      <c r="J2326" s="4"/>
      <c r="K2326" s="4"/>
    </row>
    <row r="2327" spans="2:11" ht="13.5" x14ac:dyDescent="0.35">
      <c r="B2327" s="3">
        <v>45385</v>
      </c>
      <c r="C2327" s="2">
        <v>3.16</v>
      </c>
      <c r="D2327" s="2">
        <v>3.16</v>
      </c>
      <c r="E2327" s="2">
        <v>2872</v>
      </c>
      <c r="F2327" s="2">
        <v>3.161</v>
      </c>
      <c r="G2327" s="2">
        <v>9078.3919999999998</v>
      </c>
      <c r="H2327" s="21">
        <f t="shared" si="36"/>
        <v>-5.6716417910447743E-2</v>
      </c>
      <c r="I2327" s="4"/>
      <c r="J2327" s="4"/>
      <c r="K2327" s="4"/>
    </row>
    <row r="2328" spans="2:11" ht="13.5" x14ac:dyDescent="0.35">
      <c r="B2328" s="3">
        <v>45386</v>
      </c>
      <c r="C2328" s="2">
        <v>3.32</v>
      </c>
      <c r="D2328" s="2">
        <v>3.32</v>
      </c>
      <c r="E2328" s="2">
        <v>1582</v>
      </c>
      <c r="F2328" s="2">
        <v>3.2170000000000001</v>
      </c>
      <c r="G2328" s="2">
        <v>5089.2939999999999</v>
      </c>
      <c r="H2328" s="21">
        <f t="shared" si="36"/>
        <v>5.0632911392404965E-2</v>
      </c>
      <c r="I2328" s="4"/>
      <c r="J2328" s="4"/>
      <c r="K2328" s="4"/>
    </row>
    <row r="2329" spans="2:11" ht="13.5" x14ac:dyDescent="0.35">
      <c r="B2329" s="3">
        <v>45387</v>
      </c>
      <c r="C2329" s="2">
        <v>3.36</v>
      </c>
      <c r="D2329" s="2">
        <v>3.36</v>
      </c>
      <c r="E2329" s="2">
        <v>2502</v>
      </c>
      <c r="F2329" s="2">
        <v>3.2639999999999998</v>
      </c>
      <c r="G2329" s="2">
        <v>8166.5280000000002</v>
      </c>
      <c r="H2329" s="21">
        <f t="shared" si="36"/>
        <v>1.2048192771084348E-2</v>
      </c>
      <c r="I2329" s="4"/>
      <c r="J2329" s="4"/>
      <c r="K2329" s="4"/>
    </row>
    <row r="2330" spans="2:11" ht="13.5" x14ac:dyDescent="0.35">
      <c r="B2330" s="3">
        <v>45390</v>
      </c>
      <c r="C2330" s="2">
        <v>3.35</v>
      </c>
      <c r="D2330" s="2">
        <v>3.35</v>
      </c>
      <c r="E2330" s="2">
        <v>1355</v>
      </c>
      <c r="F2330" s="2">
        <v>3.3279999999999998</v>
      </c>
      <c r="G2330" s="2">
        <v>4509.4399999999996</v>
      </c>
      <c r="H2330" s="21">
        <f t="shared" si="36"/>
        <v>-2.9761904761904127E-3</v>
      </c>
      <c r="I2330" s="4"/>
      <c r="J2330" s="4"/>
      <c r="K2330" s="4"/>
    </row>
    <row r="2331" spans="2:11" ht="13.5" x14ac:dyDescent="0.35">
      <c r="B2331" s="3">
        <v>45394</v>
      </c>
      <c r="C2331" s="2">
        <v>3.35</v>
      </c>
      <c r="D2331" s="2">
        <v>3.35</v>
      </c>
      <c r="E2331" s="2">
        <v>0</v>
      </c>
      <c r="F2331" s="2">
        <v>0</v>
      </c>
      <c r="G2331" s="2">
        <v>0</v>
      </c>
      <c r="H2331" s="21">
        <f t="shared" si="36"/>
        <v>0</v>
      </c>
      <c r="I2331" s="4"/>
      <c r="J2331" s="4"/>
      <c r="K2331" s="4"/>
    </row>
    <row r="2332" spans="2:11" ht="13.5" x14ac:dyDescent="0.35">
      <c r="B2332" s="3">
        <v>45397</v>
      </c>
      <c r="C2332" s="2">
        <v>3.33</v>
      </c>
      <c r="D2332" s="2">
        <v>3.33</v>
      </c>
      <c r="E2332" s="2">
        <v>66610</v>
      </c>
      <c r="F2332" s="2">
        <v>3.31</v>
      </c>
      <c r="G2332" s="2">
        <v>220479.1</v>
      </c>
      <c r="H2332" s="21">
        <f t="shared" si="36"/>
        <v>-5.9701492537313485E-3</v>
      </c>
      <c r="I2332" s="4"/>
      <c r="J2332" s="4"/>
      <c r="K2332" s="4"/>
    </row>
    <row r="2333" spans="2:11" ht="13.5" x14ac:dyDescent="0.35">
      <c r="B2333" s="3">
        <v>45398</v>
      </c>
      <c r="C2333" s="2">
        <v>3.32</v>
      </c>
      <c r="D2333" s="2">
        <v>3.32</v>
      </c>
      <c r="E2333" s="2">
        <v>18475</v>
      </c>
      <c r="F2333" s="2">
        <v>3.242</v>
      </c>
      <c r="G2333" s="2">
        <v>59895.95</v>
      </c>
      <c r="H2333" s="21">
        <f t="shared" si="36"/>
        <v>-3.0030030030030724E-3</v>
      </c>
      <c r="I2333" s="4"/>
      <c r="J2333" s="4"/>
      <c r="K2333" s="4"/>
    </row>
    <row r="2334" spans="2:11" ht="13.5" x14ac:dyDescent="0.35">
      <c r="B2334" s="3">
        <v>45399</v>
      </c>
      <c r="C2334" s="2">
        <v>3.33</v>
      </c>
      <c r="D2334" s="2">
        <v>3.33</v>
      </c>
      <c r="E2334" s="2">
        <v>10170</v>
      </c>
      <c r="F2334" s="2">
        <v>3.3210000000000002</v>
      </c>
      <c r="G2334" s="2">
        <v>33774.57</v>
      </c>
      <c r="H2334" s="21">
        <f t="shared" si="36"/>
        <v>3.0120481927711539E-3</v>
      </c>
      <c r="I2334" s="4"/>
      <c r="J2334" s="4"/>
      <c r="K2334" s="4"/>
    </row>
    <row r="2335" spans="2:11" ht="13.5" x14ac:dyDescent="0.35">
      <c r="B2335" s="3">
        <v>45400</v>
      </c>
      <c r="C2335" s="2">
        <v>3.38</v>
      </c>
      <c r="D2335" s="2">
        <v>3.38</v>
      </c>
      <c r="E2335" s="2">
        <v>62657</v>
      </c>
      <c r="F2335" s="2">
        <v>3.383</v>
      </c>
      <c r="G2335" s="2">
        <v>211968.63099999999</v>
      </c>
      <c r="H2335" s="21">
        <f t="shared" si="36"/>
        <v>1.5015015015014961E-2</v>
      </c>
      <c r="I2335" s="4"/>
      <c r="J2335" s="4"/>
      <c r="K2335" s="4"/>
    </row>
    <row r="2336" spans="2:11" ht="13.5" x14ac:dyDescent="0.35">
      <c r="B2336" s="3">
        <v>45401</v>
      </c>
      <c r="C2336" s="2">
        <v>3.36</v>
      </c>
      <c r="D2336" s="2">
        <v>3.36</v>
      </c>
      <c r="E2336" s="2">
        <v>5083</v>
      </c>
      <c r="F2336" s="2">
        <v>3.3069999999999999</v>
      </c>
      <c r="G2336" s="2">
        <v>16809.481</v>
      </c>
      <c r="H2336" s="21">
        <f t="shared" si="36"/>
        <v>-5.9171597633136145E-3</v>
      </c>
      <c r="I2336" s="4"/>
      <c r="J2336" s="4"/>
      <c r="K2336" s="4"/>
    </row>
    <row r="2337" spans="2:11" ht="13.5" x14ac:dyDescent="0.35">
      <c r="B2337" s="3">
        <v>45404</v>
      </c>
      <c r="C2337" s="2">
        <v>3.35</v>
      </c>
      <c r="D2337" s="2">
        <v>3.35</v>
      </c>
      <c r="E2337" s="2">
        <v>2490</v>
      </c>
      <c r="F2337" s="2">
        <v>3.351</v>
      </c>
      <c r="G2337" s="2">
        <v>8343.99</v>
      </c>
      <c r="H2337" s="21">
        <f t="shared" si="36"/>
        <v>-2.9761904761904127E-3</v>
      </c>
      <c r="I2337" s="4"/>
      <c r="J2337" s="4"/>
      <c r="K2337" s="4"/>
    </row>
    <row r="2338" spans="2:11" ht="13.5" x14ac:dyDescent="0.35">
      <c r="B2338" s="3">
        <v>45405</v>
      </c>
      <c r="C2338" s="2">
        <v>3.29</v>
      </c>
      <c r="D2338" s="2">
        <v>3.29</v>
      </c>
      <c r="E2338" s="2">
        <v>5502</v>
      </c>
      <c r="F2338" s="2">
        <v>3.302</v>
      </c>
      <c r="G2338" s="2">
        <v>18167.603999999999</v>
      </c>
      <c r="H2338" s="21">
        <f t="shared" si="36"/>
        <v>-1.7910447761194045E-2</v>
      </c>
      <c r="I2338" s="4"/>
      <c r="J2338" s="4"/>
      <c r="K2338" s="4"/>
    </row>
    <row r="2339" spans="2:11" ht="13.5" x14ac:dyDescent="0.35">
      <c r="B2339" s="3">
        <v>45406</v>
      </c>
      <c r="C2339" s="2">
        <v>3.21</v>
      </c>
      <c r="D2339" s="2">
        <v>3.21</v>
      </c>
      <c r="E2339" s="2">
        <v>14281</v>
      </c>
      <c r="F2339" s="2">
        <v>3.2109999999999999</v>
      </c>
      <c r="G2339" s="2">
        <v>45856.290999999997</v>
      </c>
      <c r="H2339" s="21">
        <f t="shared" si="36"/>
        <v>-2.4316109422492422E-2</v>
      </c>
      <c r="I2339" s="4"/>
      <c r="J2339" s="4"/>
      <c r="K2339" s="4"/>
    </row>
    <row r="2340" spans="2:11" ht="13.5" x14ac:dyDescent="0.35">
      <c r="B2340" s="3">
        <v>45407</v>
      </c>
      <c r="C2340" s="2">
        <v>3.29</v>
      </c>
      <c r="D2340" s="2">
        <v>3.29</v>
      </c>
      <c r="E2340" s="2">
        <v>7498</v>
      </c>
      <c r="F2340" s="2">
        <v>3.2240000000000002</v>
      </c>
      <c r="G2340" s="2">
        <v>24173.552</v>
      </c>
      <c r="H2340" s="21">
        <f t="shared" si="36"/>
        <v>2.4922118380062329E-2</v>
      </c>
      <c r="I2340" s="4"/>
      <c r="J2340" s="4"/>
      <c r="K2340" s="4"/>
    </row>
    <row r="2341" spans="2:11" ht="13.5" x14ac:dyDescent="0.35">
      <c r="B2341" s="3">
        <v>45408</v>
      </c>
      <c r="C2341" s="2">
        <v>3.3</v>
      </c>
      <c r="D2341" s="2">
        <v>3.3</v>
      </c>
      <c r="E2341" s="2">
        <v>600</v>
      </c>
      <c r="F2341" s="2">
        <v>3.3</v>
      </c>
      <c r="G2341" s="2">
        <v>1980</v>
      </c>
      <c r="H2341" s="21">
        <f t="shared" si="36"/>
        <v>3.0395136778114855E-3</v>
      </c>
      <c r="I2341" s="4"/>
      <c r="J2341" s="4"/>
      <c r="K2341" s="4"/>
    </row>
    <row r="2342" spans="2:11" ht="13.5" x14ac:dyDescent="0.35">
      <c r="B2342" s="3">
        <v>45411</v>
      </c>
      <c r="C2342" s="2">
        <v>3.29</v>
      </c>
      <c r="D2342" s="2">
        <v>3.29</v>
      </c>
      <c r="E2342" s="2">
        <v>32497</v>
      </c>
      <c r="F2342" s="2">
        <v>3.2290000000000001</v>
      </c>
      <c r="G2342" s="2">
        <v>104932.81299999999</v>
      </c>
      <c r="H2342" s="21">
        <f t="shared" si="36"/>
        <v>-3.0303030303029657E-3</v>
      </c>
      <c r="I2342" s="4"/>
      <c r="J2342" s="4"/>
      <c r="K2342" s="4"/>
    </row>
    <row r="2343" spans="2:11" ht="13.5" x14ac:dyDescent="0.35">
      <c r="B2343" s="3">
        <v>45412</v>
      </c>
      <c r="C2343" s="2">
        <v>3.28</v>
      </c>
      <c r="D2343" s="2">
        <v>3.28</v>
      </c>
      <c r="E2343" s="2">
        <v>2116</v>
      </c>
      <c r="F2343" s="2">
        <v>3.262</v>
      </c>
      <c r="G2343" s="2">
        <v>6902.3919999999998</v>
      </c>
      <c r="H2343" s="21">
        <f t="shared" si="36"/>
        <v>-3.0395136778116204E-3</v>
      </c>
      <c r="I2343" s="4"/>
      <c r="J2343" s="4"/>
      <c r="K2343" s="4"/>
    </row>
    <row r="2344" spans="2:11" ht="13.5" x14ac:dyDescent="0.35">
      <c r="B2344" s="3">
        <v>45414</v>
      </c>
      <c r="C2344" s="2">
        <v>3.25</v>
      </c>
      <c r="D2344" s="2">
        <v>3.25</v>
      </c>
      <c r="E2344" s="2">
        <v>4446</v>
      </c>
      <c r="F2344" s="2">
        <v>3.214</v>
      </c>
      <c r="G2344" s="2">
        <v>14289.444</v>
      </c>
      <c r="H2344" s="21">
        <f t="shared" si="36"/>
        <v>-9.1463414634145746E-3</v>
      </c>
      <c r="I2344" s="4"/>
      <c r="J2344" s="4"/>
      <c r="K2344" s="4"/>
    </row>
    <row r="2345" spans="2:11" ht="13.5" x14ac:dyDescent="0.35">
      <c r="B2345" s="3">
        <v>45415</v>
      </c>
      <c r="C2345" s="2">
        <v>3.28</v>
      </c>
      <c r="D2345" s="2">
        <v>3.28</v>
      </c>
      <c r="E2345" s="2">
        <v>8733</v>
      </c>
      <c r="F2345" s="2">
        <v>3.24</v>
      </c>
      <c r="G2345" s="2">
        <v>28294.92</v>
      </c>
      <c r="H2345" s="21">
        <f t="shared" si="36"/>
        <v>9.2307692307691709E-3</v>
      </c>
      <c r="I2345" s="4"/>
      <c r="J2345" s="4"/>
      <c r="K2345" s="4"/>
    </row>
    <row r="2346" spans="2:11" ht="13.5" x14ac:dyDescent="0.35">
      <c r="B2346" s="3">
        <v>45418</v>
      </c>
      <c r="C2346" s="2">
        <v>3.29</v>
      </c>
      <c r="D2346" s="2">
        <v>3.29</v>
      </c>
      <c r="E2346" s="2">
        <v>9791</v>
      </c>
      <c r="F2346" s="2">
        <v>3.2250000000000001</v>
      </c>
      <c r="G2346" s="2">
        <v>31575.974999999999</v>
      </c>
      <c r="H2346" s="21">
        <f t="shared" si="36"/>
        <v>3.0487804878049488E-3</v>
      </c>
      <c r="I2346" s="4"/>
      <c r="J2346" s="4"/>
      <c r="K2346" s="4"/>
    </row>
    <row r="2347" spans="2:11" ht="13.5" x14ac:dyDescent="0.35">
      <c r="B2347" s="3">
        <v>45419</v>
      </c>
      <c r="C2347" s="2">
        <v>3.34</v>
      </c>
      <c r="D2347" s="2">
        <v>3.34</v>
      </c>
      <c r="E2347" s="2">
        <v>11659</v>
      </c>
      <c r="F2347" s="2">
        <v>3.306</v>
      </c>
      <c r="G2347" s="2">
        <v>38544.654000000002</v>
      </c>
      <c r="H2347" s="21">
        <f t="shared" si="36"/>
        <v>1.5197568389057697E-2</v>
      </c>
      <c r="I2347" s="4"/>
      <c r="J2347" s="4"/>
      <c r="K2347" s="4"/>
    </row>
    <row r="2348" spans="2:11" ht="13.5" x14ac:dyDescent="0.35">
      <c r="B2348" s="3">
        <v>45420</v>
      </c>
      <c r="C2348" s="2">
        <v>3.38</v>
      </c>
      <c r="D2348" s="2">
        <v>3.38</v>
      </c>
      <c r="E2348" s="2">
        <v>11091</v>
      </c>
      <c r="F2348" s="2">
        <v>3.359</v>
      </c>
      <c r="G2348" s="2">
        <v>37254.669000000002</v>
      </c>
      <c r="H2348" s="21">
        <f t="shared" si="36"/>
        <v>1.1976047904191628E-2</v>
      </c>
      <c r="I2348" s="4"/>
      <c r="J2348" s="4"/>
      <c r="K2348" s="4"/>
    </row>
    <row r="2349" spans="2:11" ht="13.5" x14ac:dyDescent="0.35">
      <c r="B2349" s="3">
        <v>45421</v>
      </c>
      <c r="C2349" s="2">
        <v>3.57</v>
      </c>
      <c r="D2349" s="2">
        <v>3.57</v>
      </c>
      <c r="E2349" s="2">
        <v>134945</v>
      </c>
      <c r="F2349" s="2">
        <v>3.4940000000000002</v>
      </c>
      <c r="G2349" s="2">
        <v>471497.83</v>
      </c>
      <c r="H2349" s="21">
        <f t="shared" si="36"/>
        <v>5.6213017751479279E-2</v>
      </c>
      <c r="I2349" s="4"/>
      <c r="J2349" s="4"/>
      <c r="K2349" s="4"/>
    </row>
    <row r="2350" spans="2:11" ht="13.5" x14ac:dyDescent="0.35">
      <c r="B2350" s="3">
        <v>45422</v>
      </c>
      <c r="C2350" s="2">
        <v>3.62</v>
      </c>
      <c r="D2350" s="2">
        <v>3.62</v>
      </c>
      <c r="E2350" s="2">
        <v>113533</v>
      </c>
      <c r="F2350" s="2">
        <v>3.6680000000000001</v>
      </c>
      <c r="G2350" s="2">
        <v>416439.04399999999</v>
      </c>
      <c r="H2350" s="21">
        <f t="shared" si="36"/>
        <v>1.4005602240896434E-2</v>
      </c>
      <c r="I2350" s="4"/>
      <c r="J2350" s="4"/>
      <c r="K2350" s="4"/>
    </row>
    <row r="2351" spans="2:11" ht="13.5" x14ac:dyDescent="0.35">
      <c r="B2351" s="3">
        <v>45425</v>
      </c>
      <c r="C2351" s="2">
        <v>3.5</v>
      </c>
      <c r="D2351" s="2">
        <v>3.5</v>
      </c>
      <c r="E2351" s="2">
        <v>99317</v>
      </c>
      <c r="F2351" s="2">
        <v>3.504</v>
      </c>
      <c r="G2351" s="2">
        <v>348006.76799999998</v>
      </c>
      <c r="H2351" s="21">
        <f t="shared" si="36"/>
        <v>-3.3149171270718258E-2</v>
      </c>
      <c r="I2351" s="4"/>
      <c r="J2351" s="4"/>
      <c r="K2351" s="4"/>
    </row>
    <row r="2352" spans="2:11" ht="13.5" x14ac:dyDescent="0.35">
      <c r="B2352" s="3">
        <v>45426</v>
      </c>
      <c r="C2352" s="2">
        <v>3.42</v>
      </c>
      <c r="D2352" s="2">
        <v>3.42</v>
      </c>
      <c r="E2352" s="2">
        <v>10652</v>
      </c>
      <c r="F2352" s="2">
        <v>3.4969999999999999</v>
      </c>
      <c r="G2352" s="2">
        <v>37250.044000000002</v>
      </c>
      <c r="H2352" s="21">
        <f t="shared" si="36"/>
        <v>-2.2857142857142878E-2</v>
      </c>
      <c r="I2352" s="4"/>
      <c r="J2352" s="4"/>
      <c r="K2352" s="4"/>
    </row>
    <row r="2353" spans="2:11" ht="13.5" x14ac:dyDescent="0.35">
      <c r="B2353" s="3">
        <v>45427</v>
      </c>
      <c r="C2353" s="2">
        <v>3.34</v>
      </c>
      <c r="D2353" s="2">
        <v>3.34</v>
      </c>
      <c r="E2353" s="2">
        <v>25778</v>
      </c>
      <c r="F2353" s="2">
        <v>3.3140000000000001</v>
      </c>
      <c r="G2353" s="2">
        <v>85428.292000000001</v>
      </c>
      <c r="H2353" s="21">
        <f t="shared" si="36"/>
        <v>-2.3391812865497099E-2</v>
      </c>
      <c r="I2353" s="4"/>
      <c r="J2353" s="4"/>
      <c r="K2353" s="4"/>
    </row>
    <row r="2354" spans="2:11" ht="13.5" x14ac:dyDescent="0.35">
      <c r="B2354" s="3">
        <v>45428</v>
      </c>
      <c r="C2354" s="2">
        <v>3.33</v>
      </c>
      <c r="D2354" s="2">
        <v>3.33</v>
      </c>
      <c r="E2354" s="2">
        <v>19047</v>
      </c>
      <c r="F2354" s="2">
        <v>3.298</v>
      </c>
      <c r="G2354" s="2">
        <v>62817.006000000001</v>
      </c>
      <c r="H2354" s="21">
        <f t="shared" si="36"/>
        <v>-2.9940119760478406E-3</v>
      </c>
      <c r="I2354" s="4"/>
      <c r="J2354" s="4"/>
      <c r="K2354" s="4"/>
    </row>
    <row r="2355" spans="2:11" ht="13.5" x14ac:dyDescent="0.35">
      <c r="B2355" s="3">
        <v>45429</v>
      </c>
      <c r="C2355" s="2">
        <v>3.24</v>
      </c>
      <c r="D2355" s="2">
        <v>3.24</v>
      </c>
      <c r="E2355" s="2">
        <v>110926</v>
      </c>
      <c r="F2355" s="2">
        <v>3.2050000000000001</v>
      </c>
      <c r="G2355" s="2">
        <v>355517.83</v>
      </c>
      <c r="H2355" s="21">
        <f t="shared" si="36"/>
        <v>-2.7027027027026983E-2</v>
      </c>
      <c r="I2355" s="4"/>
      <c r="J2355" s="4"/>
      <c r="K2355" s="4"/>
    </row>
    <row r="2356" spans="2:11" ht="13.5" x14ac:dyDescent="0.35">
      <c r="B2356" s="3">
        <v>45432</v>
      </c>
      <c r="C2356" s="2">
        <v>3.24</v>
      </c>
      <c r="D2356" s="2">
        <v>3.24</v>
      </c>
      <c r="E2356" s="2">
        <v>13214</v>
      </c>
      <c r="F2356" s="2">
        <v>3.2029999999999998</v>
      </c>
      <c r="G2356" s="2">
        <v>42324.442000000003</v>
      </c>
      <c r="H2356" s="21">
        <f t="shared" si="36"/>
        <v>0</v>
      </c>
      <c r="I2356" s="4"/>
      <c r="J2356" s="4"/>
      <c r="K2356" s="4"/>
    </row>
    <row r="2357" spans="2:11" ht="13.5" x14ac:dyDescent="0.35">
      <c r="B2357" s="3">
        <v>45433</v>
      </c>
      <c r="C2357" s="2">
        <v>3.18</v>
      </c>
      <c r="D2357" s="2">
        <v>3.18</v>
      </c>
      <c r="E2357" s="2">
        <v>39108</v>
      </c>
      <c r="F2357" s="2">
        <v>3.1749999999999998</v>
      </c>
      <c r="G2357" s="2">
        <v>124167.9</v>
      </c>
      <c r="H2357" s="21">
        <f t="shared" si="36"/>
        <v>-1.8518518518518535E-2</v>
      </c>
      <c r="I2357" s="4"/>
      <c r="J2357" s="4"/>
      <c r="K2357" s="4"/>
    </row>
    <row r="2358" spans="2:11" ht="13.5" x14ac:dyDescent="0.35">
      <c r="B2358" s="3">
        <v>45434</v>
      </c>
      <c r="C2358" s="2">
        <v>3.19</v>
      </c>
      <c r="D2358" s="2">
        <v>3.19</v>
      </c>
      <c r="E2358" s="2">
        <v>31166</v>
      </c>
      <c r="F2358" s="2">
        <v>3.1720000000000002</v>
      </c>
      <c r="G2358" s="2">
        <v>98858.551999999996</v>
      </c>
      <c r="H2358" s="21">
        <f t="shared" si="36"/>
        <v>3.1446540880502474E-3</v>
      </c>
      <c r="I2358" s="4"/>
      <c r="J2358" s="4"/>
      <c r="K2358" s="4"/>
    </row>
    <row r="2359" spans="2:11" ht="13.5" x14ac:dyDescent="0.35">
      <c r="B2359" s="3">
        <v>45435</v>
      </c>
      <c r="C2359" s="2">
        <v>3.2</v>
      </c>
      <c r="D2359" s="2">
        <v>3.2</v>
      </c>
      <c r="E2359" s="2">
        <v>16096</v>
      </c>
      <c r="F2359" s="2">
        <v>3.177</v>
      </c>
      <c r="G2359" s="2">
        <v>51136.991999999998</v>
      </c>
      <c r="H2359" s="21">
        <f t="shared" si="36"/>
        <v>3.1347962382445864E-3</v>
      </c>
      <c r="I2359" s="4"/>
      <c r="J2359" s="4"/>
      <c r="K2359" s="4"/>
    </row>
    <row r="2360" spans="2:11" ht="13.5" x14ac:dyDescent="0.35">
      <c r="B2360" s="3">
        <v>45436</v>
      </c>
      <c r="C2360" s="2">
        <v>3.17</v>
      </c>
      <c r="D2360" s="2">
        <v>3.17</v>
      </c>
      <c r="E2360" s="2">
        <v>53361</v>
      </c>
      <c r="F2360" s="2">
        <v>3.1419999999999999</v>
      </c>
      <c r="G2360" s="2">
        <v>167660.26199999999</v>
      </c>
      <c r="H2360" s="21">
        <f t="shared" si="36"/>
        <v>-9.3750000000000777E-3</v>
      </c>
      <c r="I2360" s="4"/>
      <c r="J2360" s="4"/>
      <c r="K2360" s="4"/>
    </row>
    <row r="2361" spans="2:11" ht="13.5" x14ac:dyDescent="0.35">
      <c r="B2361" s="3">
        <v>45439</v>
      </c>
      <c r="C2361" s="2">
        <v>3.16</v>
      </c>
      <c r="D2361" s="2">
        <v>3.16</v>
      </c>
      <c r="E2361" s="2">
        <v>2177</v>
      </c>
      <c r="F2361" s="2">
        <v>3.165</v>
      </c>
      <c r="G2361" s="2">
        <v>6890.2049999999999</v>
      </c>
      <c r="H2361" s="21">
        <f t="shared" si="36"/>
        <v>-3.1545741324920462E-3</v>
      </c>
      <c r="I2361" s="4"/>
      <c r="J2361" s="4"/>
      <c r="K2361" s="4"/>
    </row>
    <row r="2362" spans="2:11" ht="13.5" x14ac:dyDescent="0.35">
      <c r="B2362" s="3">
        <v>45440</v>
      </c>
      <c r="C2362" s="2">
        <v>3.2</v>
      </c>
      <c r="D2362" s="2">
        <v>3.2</v>
      </c>
      <c r="E2362" s="2">
        <v>13193</v>
      </c>
      <c r="F2362" s="2">
        <v>3.1539999999999999</v>
      </c>
      <c r="G2362" s="2">
        <v>41610.722000000002</v>
      </c>
      <c r="H2362" s="21">
        <f t="shared" si="36"/>
        <v>1.2658227848101276E-2</v>
      </c>
      <c r="I2362" s="4"/>
      <c r="J2362" s="4"/>
      <c r="K2362" s="4"/>
    </row>
    <row r="2363" spans="2:11" ht="13.5" x14ac:dyDescent="0.35">
      <c r="B2363" s="3">
        <v>45441</v>
      </c>
      <c r="C2363" s="2">
        <v>3.17</v>
      </c>
      <c r="D2363" s="2">
        <v>3.17</v>
      </c>
      <c r="E2363" s="2">
        <v>18018</v>
      </c>
      <c r="F2363" s="2">
        <v>3.1480000000000001</v>
      </c>
      <c r="G2363" s="2">
        <v>56720.663999999997</v>
      </c>
      <c r="H2363" s="21">
        <f t="shared" si="36"/>
        <v>-9.3750000000000777E-3</v>
      </c>
      <c r="I2363" s="4"/>
      <c r="J2363" s="4"/>
      <c r="K2363" s="4"/>
    </row>
    <row r="2364" spans="2:11" ht="13.5" x14ac:dyDescent="0.35">
      <c r="B2364" s="3">
        <v>45442</v>
      </c>
      <c r="C2364" s="2">
        <v>3.18</v>
      </c>
      <c r="D2364" s="2">
        <v>3.18</v>
      </c>
      <c r="E2364" s="2">
        <v>5987</v>
      </c>
      <c r="F2364" s="2">
        <v>3.1619999999999999</v>
      </c>
      <c r="G2364" s="2">
        <v>18930.894</v>
      </c>
      <c r="H2364" s="21">
        <f t="shared" si="36"/>
        <v>3.1545741324921863E-3</v>
      </c>
      <c r="I2364" s="4"/>
      <c r="J2364" s="4"/>
      <c r="K2364" s="4"/>
    </row>
    <row r="2365" spans="2:11" ht="13.5" x14ac:dyDescent="0.35">
      <c r="B2365" s="3">
        <v>45443</v>
      </c>
      <c r="C2365" s="2">
        <v>3.29</v>
      </c>
      <c r="D2365" s="2">
        <v>3.29</v>
      </c>
      <c r="E2365" s="2">
        <v>76872</v>
      </c>
      <c r="F2365" s="2">
        <v>3.19</v>
      </c>
      <c r="G2365" s="2">
        <v>245221.68</v>
      </c>
      <c r="H2365" s="21">
        <f t="shared" si="36"/>
        <v>3.4591194968553417E-2</v>
      </c>
      <c r="I2365" s="4"/>
      <c r="J2365" s="4"/>
      <c r="K2365" s="4"/>
    </row>
    <row r="2366" spans="2:11" ht="13.5" x14ac:dyDescent="0.35">
      <c r="B2366" s="3">
        <v>45446</v>
      </c>
      <c r="C2366" s="2">
        <v>3.3</v>
      </c>
      <c r="D2366" s="2">
        <v>3.3</v>
      </c>
      <c r="E2366" s="2">
        <v>44094</v>
      </c>
      <c r="F2366" s="2">
        <v>3.2669999999999999</v>
      </c>
      <c r="G2366" s="2">
        <v>144055.098</v>
      </c>
      <c r="H2366" s="21">
        <f t="shared" si="36"/>
        <v>3.0395136778114855E-3</v>
      </c>
      <c r="I2366" s="4"/>
      <c r="J2366" s="4"/>
      <c r="K2366" s="4"/>
    </row>
    <row r="2367" spans="2:11" ht="13.5" x14ac:dyDescent="0.35">
      <c r="B2367" s="3">
        <v>45447</v>
      </c>
      <c r="C2367" s="2">
        <v>3.3</v>
      </c>
      <c r="D2367" s="2">
        <v>3.3</v>
      </c>
      <c r="E2367" s="2">
        <v>14997</v>
      </c>
      <c r="F2367" s="2">
        <v>3.3069999999999999</v>
      </c>
      <c r="G2367" s="2">
        <v>49595.078999999998</v>
      </c>
      <c r="H2367" s="21">
        <f t="shared" si="36"/>
        <v>0</v>
      </c>
      <c r="I2367" s="4"/>
      <c r="J2367" s="4"/>
      <c r="K2367" s="4"/>
    </row>
    <row r="2368" spans="2:11" ht="13.5" x14ac:dyDescent="0.35">
      <c r="B2368" s="3">
        <v>45448</v>
      </c>
      <c r="C2368" s="2">
        <v>3.34</v>
      </c>
      <c r="D2368" s="2">
        <v>3.34</v>
      </c>
      <c r="E2368" s="2">
        <v>38027</v>
      </c>
      <c r="F2368" s="2">
        <v>3.302</v>
      </c>
      <c r="G2368" s="2">
        <v>125565.15399999999</v>
      </c>
      <c r="H2368" s="21">
        <f t="shared" si="36"/>
        <v>1.2121212121212133E-2</v>
      </c>
      <c r="I2368" s="4"/>
      <c r="J2368" s="4"/>
      <c r="K2368" s="4"/>
    </row>
    <row r="2369" spans="2:11" ht="13.5" x14ac:dyDescent="0.35">
      <c r="B2369" s="3">
        <v>45449</v>
      </c>
      <c r="C2369" s="2">
        <v>3.25</v>
      </c>
      <c r="D2369" s="2">
        <v>3.25</v>
      </c>
      <c r="E2369" s="2">
        <v>27773</v>
      </c>
      <c r="F2369" s="2">
        <v>3.2370000000000001</v>
      </c>
      <c r="G2369" s="2">
        <v>89901.201000000001</v>
      </c>
      <c r="H2369" s="21">
        <f t="shared" si="36"/>
        <v>-2.6946107784431097E-2</v>
      </c>
      <c r="I2369" s="4"/>
      <c r="J2369" s="4"/>
      <c r="K2369" s="4"/>
    </row>
    <row r="2370" spans="2:11" ht="13.5" x14ac:dyDescent="0.35">
      <c r="B2370" s="3">
        <v>45450</v>
      </c>
      <c r="C2370" s="2">
        <v>3.24</v>
      </c>
      <c r="D2370" s="2">
        <v>3.24</v>
      </c>
      <c r="E2370" s="2">
        <v>18307</v>
      </c>
      <c r="F2370" s="2">
        <v>3.2050000000000001</v>
      </c>
      <c r="G2370" s="2">
        <v>58673.934999999998</v>
      </c>
      <c r="H2370" s="21">
        <f t="shared" si="36"/>
        <v>-3.0769230769230114E-3</v>
      </c>
      <c r="I2370" s="4"/>
      <c r="J2370" s="4"/>
      <c r="K2370" s="4"/>
    </row>
    <row r="2371" spans="2:11" ht="13.5" x14ac:dyDescent="0.35">
      <c r="B2371" s="3">
        <v>45453</v>
      </c>
      <c r="C2371" s="2">
        <v>3.15</v>
      </c>
      <c r="D2371" s="2">
        <v>3.15</v>
      </c>
      <c r="E2371" s="2">
        <v>20540</v>
      </c>
      <c r="F2371" s="2">
        <v>3.1419999999999999</v>
      </c>
      <c r="G2371" s="2">
        <v>64536.68</v>
      </c>
      <c r="H2371" s="21">
        <f t="shared" si="36"/>
        <v>-2.777777777777787E-2</v>
      </c>
      <c r="I2371" s="4"/>
      <c r="J2371" s="4"/>
      <c r="K2371" s="4"/>
    </row>
    <row r="2372" spans="2:11" ht="13.5" x14ac:dyDescent="0.35">
      <c r="B2372" s="3">
        <v>45454</v>
      </c>
      <c r="C2372" s="2">
        <v>3.09</v>
      </c>
      <c r="D2372" s="2">
        <v>3.09</v>
      </c>
      <c r="E2372" s="2">
        <v>27511</v>
      </c>
      <c r="F2372" s="2">
        <v>3.101</v>
      </c>
      <c r="G2372" s="2">
        <v>85311.611000000004</v>
      </c>
      <c r="H2372" s="21">
        <f t="shared" si="36"/>
        <v>-1.9047619047619067E-2</v>
      </c>
      <c r="I2372" s="4"/>
      <c r="J2372" s="4"/>
      <c r="K2372" s="4"/>
    </row>
    <row r="2373" spans="2:11" ht="13.5" x14ac:dyDescent="0.35">
      <c r="B2373" s="3">
        <v>45455</v>
      </c>
      <c r="C2373" s="2">
        <v>3.06</v>
      </c>
      <c r="D2373" s="2">
        <v>3.06</v>
      </c>
      <c r="E2373" s="2">
        <v>18498</v>
      </c>
      <c r="F2373" s="2">
        <v>3.0609999999999999</v>
      </c>
      <c r="G2373" s="2">
        <v>56622.377999999997</v>
      </c>
      <c r="H2373" s="21">
        <f t="shared" si="36"/>
        <v>-9.7087378640776066E-3</v>
      </c>
      <c r="I2373" s="4"/>
      <c r="J2373" s="4"/>
      <c r="K2373" s="4"/>
    </row>
    <row r="2374" spans="2:11" ht="13.5" x14ac:dyDescent="0.35">
      <c r="B2374" s="3">
        <v>45456</v>
      </c>
      <c r="C2374" s="2">
        <v>3.06</v>
      </c>
      <c r="D2374" s="2">
        <v>3.06</v>
      </c>
      <c r="E2374" s="2">
        <v>11830</v>
      </c>
      <c r="F2374" s="2">
        <v>3.0710000000000002</v>
      </c>
      <c r="G2374" s="2">
        <v>36329.93</v>
      </c>
      <c r="H2374" s="21">
        <f t="shared" si="36"/>
        <v>0</v>
      </c>
      <c r="I2374" s="4"/>
      <c r="J2374" s="4"/>
      <c r="K2374" s="4"/>
    </row>
    <row r="2375" spans="2:11" ht="13.5" x14ac:dyDescent="0.35">
      <c r="B2375" s="3">
        <v>45457</v>
      </c>
      <c r="C2375" s="2">
        <v>3.06</v>
      </c>
      <c r="D2375" s="2">
        <v>3.06</v>
      </c>
      <c r="E2375" s="2">
        <v>24468</v>
      </c>
      <c r="F2375" s="2">
        <v>3.0569999999999999</v>
      </c>
      <c r="G2375" s="2">
        <v>74798.676000000007</v>
      </c>
      <c r="H2375" s="21">
        <f t="shared" ref="H2375:H2438" si="37">(D2375-D2374)/D2374</f>
        <v>0</v>
      </c>
      <c r="I2375" s="4"/>
      <c r="J2375" s="4"/>
      <c r="K2375" s="4"/>
    </row>
    <row r="2376" spans="2:11" ht="13.5" x14ac:dyDescent="0.35">
      <c r="B2376" s="3">
        <v>45461</v>
      </c>
      <c r="C2376" s="2">
        <v>3.08</v>
      </c>
      <c r="D2376" s="2">
        <v>3.08</v>
      </c>
      <c r="E2376" s="2">
        <v>6985</v>
      </c>
      <c r="F2376" s="2">
        <v>3.0609999999999999</v>
      </c>
      <c r="G2376" s="2">
        <v>21381.084999999999</v>
      </c>
      <c r="H2376" s="21">
        <f t="shared" si="37"/>
        <v>6.5359477124183061E-3</v>
      </c>
      <c r="I2376" s="4"/>
      <c r="J2376" s="4"/>
      <c r="K2376" s="4"/>
    </row>
    <row r="2377" spans="2:11" ht="13.5" x14ac:dyDescent="0.35">
      <c r="B2377" s="3">
        <v>45462</v>
      </c>
      <c r="C2377" s="2">
        <v>3.08</v>
      </c>
      <c r="D2377" s="2">
        <v>3.08</v>
      </c>
      <c r="E2377" s="2">
        <v>10657</v>
      </c>
      <c r="F2377" s="2">
        <v>3.0379999999999998</v>
      </c>
      <c r="G2377" s="2">
        <v>32375.966</v>
      </c>
      <c r="H2377" s="21">
        <f t="shared" si="37"/>
        <v>0</v>
      </c>
      <c r="I2377" s="4"/>
      <c r="J2377" s="4"/>
      <c r="K2377" s="4"/>
    </row>
    <row r="2378" spans="2:11" ht="13.5" x14ac:dyDescent="0.35">
      <c r="B2378" s="3">
        <v>45463</v>
      </c>
      <c r="C2378" s="2">
        <v>3.08</v>
      </c>
      <c r="D2378" s="2">
        <v>3.08</v>
      </c>
      <c r="E2378" s="2">
        <v>1075</v>
      </c>
      <c r="F2378" s="2">
        <v>3.0409999999999999</v>
      </c>
      <c r="G2378" s="2">
        <v>3269.0749999999998</v>
      </c>
      <c r="H2378" s="21">
        <f t="shared" si="37"/>
        <v>0</v>
      </c>
      <c r="I2378" s="4"/>
      <c r="J2378" s="4"/>
      <c r="K2378" s="4"/>
    </row>
    <row r="2379" spans="2:11" ht="13.5" x14ac:dyDescent="0.35">
      <c r="B2379" s="3">
        <v>45464</v>
      </c>
      <c r="C2379" s="2">
        <v>3.05</v>
      </c>
      <c r="D2379" s="2">
        <v>3.05</v>
      </c>
      <c r="E2379" s="2">
        <v>9128</v>
      </c>
      <c r="F2379" s="2">
        <v>3.048</v>
      </c>
      <c r="G2379" s="2">
        <v>27822.144</v>
      </c>
      <c r="H2379" s="21">
        <f t="shared" si="37"/>
        <v>-9.7402597402598216E-3</v>
      </c>
      <c r="I2379" s="4"/>
      <c r="J2379" s="4"/>
      <c r="K2379" s="4"/>
    </row>
    <row r="2380" spans="2:11" ht="13.5" x14ac:dyDescent="0.35">
      <c r="B2380" s="3">
        <v>45467</v>
      </c>
      <c r="C2380" s="2">
        <v>3.08</v>
      </c>
      <c r="D2380" s="2">
        <v>3.08</v>
      </c>
      <c r="E2380" s="2">
        <v>1420</v>
      </c>
      <c r="F2380" s="2">
        <v>3.0630000000000002</v>
      </c>
      <c r="G2380" s="2">
        <v>4349.46</v>
      </c>
      <c r="H2380" s="21">
        <f t="shared" si="37"/>
        <v>9.8360655737705742E-3</v>
      </c>
      <c r="I2380" s="4"/>
      <c r="J2380" s="4"/>
      <c r="K2380" s="4"/>
    </row>
    <row r="2381" spans="2:11" ht="13.5" x14ac:dyDescent="0.35">
      <c r="B2381" s="3">
        <v>45468</v>
      </c>
      <c r="C2381" s="2">
        <v>3.08</v>
      </c>
      <c r="D2381" s="2">
        <v>3.08</v>
      </c>
      <c r="E2381" s="2">
        <v>3495</v>
      </c>
      <c r="F2381" s="2">
        <v>3.056</v>
      </c>
      <c r="G2381" s="2">
        <v>10680.72</v>
      </c>
      <c r="H2381" s="21">
        <f t="shared" si="37"/>
        <v>0</v>
      </c>
      <c r="I2381" s="4"/>
      <c r="J2381" s="4"/>
      <c r="K2381" s="4"/>
    </row>
    <row r="2382" spans="2:11" ht="13.5" x14ac:dyDescent="0.35">
      <c r="B2382" s="3">
        <v>45469</v>
      </c>
      <c r="C2382" s="2">
        <v>3.08</v>
      </c>
      <c r="D2382" s="2">
        <v>3.08</v>
      </c>
      <c r="E2382" s="2">
        <v>5798</v>
      </c>
      <c r="F2382" s="2">
        <v>3.0379999999999998</v>
      </c>
      <c r="G2382" s="2">
        <v>17614.324000000001</v>
      </c>
      <c r="H2382" s="21">
        <f t="shared" si="37"/>
        <v>0</v>
      </c>
      <c r="I2382" s="4"/>
      <c r="J2382" s="4"/>
      <c r="K2382" s="4"/>
    </row>
    <row r="2383" spans="2:11" ht="13.5" x14ac:dyDescent="0.35">
      <c r="B2383" s="3">
        <v>45470</v>
      </c>
      <c r="C2383" s="2">
        <v>3.09</v>
      </c>
      <c r="D2383" s="2">
        <v>3.09</v>
      </c>
      <c r="E2383" s="2">
        <v>4112</v>
      </c>
      <c r="F2383" s="2">
        <v>3.0609999999999999</v>
      </c>
      <c r="G2383" s="2">
        <v>12586.832</v>
      </c>
      <c r="H2383" s="21">
        <f t="shared" si="37"/>
        <v>3.2467532467531776E-3</v>
      </c>
      <c r="I2383" s="4"/>
      <c r="J2383" s="4"/>
      <c r="K2383" s="4"/>
    </row>
    <row r="2384" spans="2:11" ht="13.5" x14ac:dyDescent="0.35">
      <c r="B2384" s="3">
        <v>45471</v>
      </c>
      <c r="C2384" s="2">
        <v>3.05</v>
      </c>
      <c r="D2384" s="2">
        <v>3.05</v>
      </c>
      <c r="E2384" s="2">
        <v>2333</v>
      </c>
      <c r="F2384" s="2">
        <v>3.0329999999999999</v>
      </c>
      <c r="G2384" s="2">
        <v>7075.9889999999996</v>
      </c>
      <c r="H2384" s="21">
        <f t="shared" si="37"/>
        <v>-1.2944983818770239E-2</v>
      </c>
      <c r="I2384" s="4"/>
      <c r="J2384" s="4"/>
      <c r="K2384" s="4"/>
    </row>
    <row r="2385" spans="2:11" ht="13.5" x14ac:dyDescent="0.35">
      <c r="B2385" s="3">
        <v>45474</v>
      </c>
      <c r="C2385" s="2">
        <v>3.05</v>
      </c>
      <c r="D2385" s="2">
        <v>3.05</v>
      </c>
      <c r="E2385" s="2">
        <v>5062</v>
      </c>
      <c r="F2385" s="2">
        <v>3.0169999999999999</v>
      </c>
      <c r="G2385" s="2">
        <v>15272.054</v>
      </c>
      <c r="H2385" s="21">
        <f t="shared" si="37"/>
        <v>0</v>
      </c>
      <c r="I2385" s="4"/>
      <c r="J2385" s="4"/>
      <c r="K2385" s="4"/>
    </row>
    <row r="2386" spans="2:11" ht="13.5" x14ac:dyDescent="0.35">
      <c r="B2386" s="3">
        <v>45475</v>
      </c>
      <c r="C2386" s="2">
        <v>3.05</v>
      </c>
      <c r="D2386" s="2">
        <v>3.05</v>
      </c>
      <c r="E2386" s="2">
        <v>7272</v>
      </c>
      <c r="F2386" s="2">
        <v>3.0369999999999999</v>
      </c>
      <c r="G2386" s="2">
        <v>22085.063999999998</v>
      </c>
      <c r="H2386" s="21">
        <f t="shared" si="37"/>
        <v>0</v>
      </c>
      <c r="I2386" s="4"/>
      <c r="J2386" s="4"/>
      <c r="K2386" s="4"/>
    </row>
    <row r="2387" spans="2:11" ht="13.5" x14ac:dyDescent="0.35">
      <c r="B2387" s="3">
        <v>45476</v>
      </c>
      <c r="C2387" s="2">
        <v>3.1</v>
      </c>
      <c r="D2387" s="2">
        <v>3.1</v>
      </c>
      <c r="E2387" s="2">
        <v>102</v>
      </c>
      <c r="F2387" s="2">
        <v>3.1</v>
      </c>
      <c r="G2387" s="2">
        <v>316.2</v>
      </c>
      <c r="H2387" s="21">
        <f t="shared" si="37"/>
        <v>1.6393442622950907E-2</v>
      </c>
      <c r="I2387" s="4"/>
      <c r="J2387" s="4"/>
      <c r="K2387" s="4"/>
    </row>
    <row r="2388" spans="2:11" ht="13.5" x14ac:dyDescent="0.35">
      <c r="B2388" s="3">
        <v>45477</v>
      </c>
      <c r="C2388" s="2">
        <v>3.17</v>
      </c>
      <c r="D2388" s="2">
        <v>3.17</v>
      </c>
      <c r="E2388" s="2">
        <v>8491</v>
      </c>
      <c r="F2388" s="2">
        <v>3.1070000000000002</v>
      </c>
      <c r="G2388" s="2">
        <v>26381.537</v>
      </c>
      <c r="H2388" s="21">
        <f t="shared" si="37"/>
        <v>2.2580645161290269E-2</v>
      </c>
      <c r="I2388" s="4"/>
      <c r="J2388" s="4"/>
      <c r="K2388" s="4"/>
    </row>
    <row r="2389" spans="2:11" ht="13.5" x14ac:dyDescent="0.35">
      <c r="B2389" s="3">
        <v>45478</v>
      </c>
      <c r="C2389" s="2">
        <v>3.27</v>
      </c>
      <c r="D2389" s="2">
        <v>3.27</v>
      </c>
      <c r="E2389" s="2">
        <v>23189</v>
      </c>
      <c r="F2389" s="2">
        <v>3.2589999999999999</v>
      </c>
      <c r="G2389" s="2">
        <v>75572.951000000001</v>
      </c>
      <c r="H2389" s="21">
        <f t="shared" si="37"/>
        <v>3.1545741324921162E-2</v>
      </c>
      <c r="I2389" s="4"/>
      <c r="J2389" s="4"/>
      <c r="K2389" s="4"/>
    </row>
    <row r="2390" spans="2:11" ht="13.5" x14ac:dyDescent="0.35">
      <c r="B2390" s="3">
        <v>45481</v>
      </c>
      <c r="C2390" s="2">
        <v>3.35</v>
      </c>
      <c r="D2390" s="2">
        <v>3.35</v>
      </c>
      <c r="E2390" s="2">
        <v>14829</v>
      </c>
      <c r="F2390" s="2">
        <v>3.3239999999999998</v>
      </c>
      <c r="G2390" s="2">
        <v>49291.595999999998</v>
      </c>
      <c r="H2390" s="21">
        <f t="shared" si="37"/>
        <v>2.4464831804281367E-2</v>
      </c>
      <c r="I2390" s="4"/>
      <c r="J2390" s="4"/>
      <c r="K2390" s="4"/>
    </row>
    <row r="2391" spans="2:11" ht="13.5" x14ac:dyDescent="0.35">
      <c r="B2391" s="3">
        <v>45482</v>
      </c>
      <c r="C2391" s="2">
        <v>3.34</v>
      </c>
      <c r="D2391" s="2">
        <v>3.34</v>
      </c>
      <c r="E2391" s="2">
        <v>17930</v>
      </c>
      <c r="F2391" s="2">
        <v>3.3359999999999999</v>
      </c>
      <c r="G2391" s="2">
        <v>59814.48</v>
      </c>
      <c r="H2391" s="21">
        <f t="shared" si="37"/>
        <v>-2.9850746268657406E-3</v>
      </c>
      <c r="I2391" s="4"/>
      <c r="J2391" s="4"/>
      <c r="K2391" s="4"/>
    </row>
    <row r="2392" spans="2:11" ht="13.5" x14ac:dyDescent="0.35">
      <c r="B2392" s="3">
        <v>45483</v>
      </c>
      <c r="C2392" s="2">
        <v>3.3</v>
      </c>
      <c r="D2392" s="2">
        <v>3.3</v>
      </c>
      <c r="E2392" s="2">
        <v>34358</v>
      </c>
      <c r="F2392" s="2">
        <v>3.278</v>
      </c>
      <c r="G2392" s="2">
        <v>112625.524</v>
      </c>
      <c r="H2392" s="21">
        <f t="shared" si="37"/>
        <v>-1.1976047904191628E-2</v>
      </c>
      <c r="I2392" s="4"/>
      <c r="J2392" s="4"/>
      <c r="K2392" s="4"/>
    </row>
    <row r="2393" spans="2:11" ht="13.5" x14ac:dyDescent="0.35">
      <c r="B2393" s="3">
        <v>45484</v>
      </c>
      <c r="C2393" s="2">
        <v>3.21</v>
      </c>
      <c r="D2393" s="2">
        <v>3.21</v>
      </c>
      <c r="E2393" s="2">
        <v>29899</v>
      </c>
      <c r="F2393" s="2">
        <v>3.2149999999999999</v>
      </c>
      <c r="G2393" s="2">
        <v>96125.285000000003</v>
      </c>
      <c r="H2393" s="21">
        <f t="shared" si="37"/>
        <v>-2.727272727272723E-2</v>
      </c>
      <c r="I2393" s="4"/>
      <c r="J2393" s="4"/>
      <c r="K2393" s="4"/>
    </row>
    <row r="2394" spans="2:11" ht="13.5" x14ac:dyDescent="0.35">
      <c r="B2394" s="3">
        <v>45485</v>
      </c>
      <c r="C2394" s="2">
        <v>3.15</v>
      </c>
      <c r="D2394" s="2">
        <v>3.15</v>
      </c>
      <c r="E2394" s="2">
        <v>54805</v>
      </c>
      <c r="F2394" s="2">
        <v>3.1680000000000001</v>
      </c>
      <c r="G2394" s="2">
        <v>173622.24</v>
      </c>
      <c r="H2394" s="21">
        <f t="shared" si="37"/>
        <v>-1.8691588785046745E-2</v>
      </c>
      <c r="I2394" s="4"/>
      <c r="J2394" s="4"/>
      <c r="K2394" s="4"/>
    </row>
    <row r="2395" spans="2:11" ht="13.5" x14ac:dyDescent="0.35">
      <c r="B2395" s="3">
        <v>45488</v>
      </c>
      <c r="C2395" s="2">
        <v>3.16</v>
      </c>
      <c r="D2395" s="2">
        <v>3.16</v>
      </c>
      <c r="E2395" s="2">
        <v>31938</v>
      </c>
      <c r="F2395" s="2">
        <v>3.1659999999999999</v>
      </c>
      <c r="G2395" s="2">
        <v>101115.708</v>
      </c>
      <c r="H2395" s="21">
        <f t="shared" si="37"/>
        <v>3.1746031746032479E-3</v>
      </c>
      <c r="I2395" s="4"/>
      <c r="J2395" s="4"/>
      <c r="K2395" s="4"/>
    </row>
    <row r="2396" spans="2:11" ht="13.5" x14ac:dyDescent="0.35">
      <c r="B2396" s="3">
        <v>45489</v>
      </c>
      <c r="C2396" s="2">
        <v>3.2</v>
      </c>
      <c r="D2396" s="2">
        <v>3.2</v>
      </c>
      <c r="E2396" s="2">
        <v>13689</v>
      </c>
      <c r="F2396" s="2">
        <v>3.129</v>
      </c>
      <c r="G2396" s="2">
        <v>42832.881000000001</v>
      </c>
      <c r="H2396" s="21">
        <f t="shared" si="37"/>
        <v>1.2658227848101276E-2</v>
      </c>
      <c r="I2396" s="4"/>
      <c r="J2396" s="4"/>
      <c r="K2396" s="4"/>
    </row>
    <row r="2397" spans="2:11" ht="13.5" x14ac:dyDescent="0.35">
      <c r="B2397" s="3">
        <v>45490</v>
      </c>
      <c r="C2397" s="2">
        <v>3.24</v>
      </c>
      <c r="D2397" s="2">
        <v>3.24</v>
      </c>
      <c r="E2397" s="2">
        <v>14423</v>
      </c>
      <c r="F2397" s="2">
        <v>3.2330000000000001</v>
      </c>
      <c r="G2397" s="2">
        <v>46629.559000000001</v>
      </c>
      <c r="H2397" s="21">
        <f t="shared" si="37"/>
        <v>1.2500000000000011E-2</v>
      </c>
      <c r="I2397" s="4"/>
      <c r="J2397" s="4"/>
      <c r="K2397" s="4"/>
    </row>
    <row r="2398" spans="2:11" ht="13.5" x14ac:dyDescent="0.35">
      <c r="B2398" s="3">
        <v>45491</v>
      </c>
      <c r="C2398" s="2">
        <v>3.26</v>
      </c>
      <c r="D2398" s="2">
        <v>3.26</v>
      </c>
      <c r="E2398" s="2">
        <v>3324</v>
      </c>
      <c r="F2398" s="2">
        <v>3.2149999999999999</v>
      </c>
      <c r="G2398" s="2">
        <v>10686.66</v>
      </c>
      <c r="H2398" s="21">
        <f t="shared" si="37"/>
        <v>6.1728395061727073E-3</v>
      </c>
      <c r="I2398" s="4"/>
      <c r="J2398" s="4"/>
      <c r="K2398" s="4"/>
    </row>
    <row r="2399" spans="2:11" ht="13.5" x14ac:dyDescent="0.35">
      <c r="B2399" s="3">
        <v>45492</v>
      </c>
      <c r="C2399" s="2">
        <v>3.3</v>
      </c>
      <c r="D2399" s="2">
        <v>3.3</v>
      </c>
      <c r="E2399" s="2">
        <v>13535</v>
      </c>
      <c r="F2399" s="2">
        <v>3.2930000000000001</v>
      </c>
      <c r="G2399" s="2">
        <v>44570.754999999997</v>
      </c>
      <c r="H2399" s="21">
        <f t="shared" si="37"/>
        <v>1.2269938650306761E-2</v>
      </c>
      <c r="I2399" s="4"/>
      <c r="J2399" s="4"/>
      <c r="K2399" s="4"/>
    </row>
    <row r="2400" spans="2:11" ht="13.5" x14ac:dyDescent="0.35">
      <c r="B2400" s="3">
        <v>45495</v>
      </c>
      <c r="C2400" s="2">
        <v>3.3</v>
      </c>
      <c r="D2400" s="2">
        <v>3.3</v>
      </c>
      <c r="E2400" s="2">
        <v>5890</v>
      </c>
      <c r="F2400" s="2">
        <v>3.2909999999999999</v>
      </c>
      <c r="G2400" s="2">
        <v>19383.990000000002</v>
      </c>
      <c r="H2400" s="21">
        <f t="shared" si="37"/>
        <v>0</v>
      </c>
      <c r="I2400" s="4"/>
      <c r="J2400" s="4"/>
      <c r="K2400" s="4"/>
    </row>
    <row r="2401" spans="2:11" ht="13.5" x14ac:dyDescent="0.35">
      <c r="B2401" s="3">
        <v>45496</v>
      </c>
      <c r="C2401" s="2">
        <v>3.3</v>
      </c>
      <c r="D2401" s="2">
        <v>3.3</v>
      </c>
      <c r="E2401" s="2">
        <v>1389</v>
      </c>
      <c r="F2401" s="2">
        <v>3.2909999999999999</v>
      </c>
      <c r="G2401" s="2">
        <v>4571.1989999999996</v>
      </c>
      <c r="H2401" s="21">
        <f t="shared" si="37"/>
        <v>0</v>
      </c>
      <c r="I2401" s="4"/>
      <c r="J2401" s="4"/>
      <c r="K2401" s="4"/>
    </row>
    <row r="2402" spans="2:11" ht="13.5" x14ac:dyDescent="0.35">
      <c r="B2402" s="3">
        <v>45497</v>
      </c>
      <c r="C2402" s="2">
        <v>3.28</v>
      </c>
      <c r="D2402" s="2">
        <v>3.28</v>
      </c>
      <c r="E2402" s="2">
        <v>5638</v>
      </c>
      <c r="F2402" s="2">
        <v>3.2629999999999999</v>
      </c>
      <c r="G2402" s="2">
        <v>18396.794000000002</v>
      </c>
      <c r="H2402" s="21">
        <f t="shared" si="37"/>
        <v>-6.0606060606060667E-3</v>
      </c>
      <c r="I2402" s="4"/>
      <c r="J2402" s="4"/>
      <c r="K2402" s="4"/>
    </row>
    <row r="2403" spans="2:11" ht="13.5" x14ac:dyDescent="0.35">
      <c r="B2403" s="3">
        <v>45499</v>
      </c>
      <c r="C2403" s="2">
        <v>3.27</v>
      </c>
      <c r="D2403" s="2">
        <v>3.27</v>
      </c>
      <c r="E2403" s="2">
        <v>3342</v>
      </c>
      <c r="F2403" s="2">
        <v>3.2250000000000001</v>
      </c>
      <c r="G2403" s="2">
        <v>10777.95</v>
      </c>
      <c r="H2403" s="21">
        <f t="shared" si="37"/>
        <v>-3.0487804878048131E-3</v>
      </c>
      <c r="I2403" s="4"/>
      <c r="J2403" s="4"/>
      <c r="K2403" s="4"/>
    </row>
    <row r="2404" spans="2:11" ht="13.5" x14ac:dyDescent="0.35">
      <c r="B2404" s="3">
        <v>45502</v>
      </c>
      <c r="C2404" s="2">
        <v>3.27</v>
      </c>
      <c r="D2404" s="2">
        <v>3.27</v>
      </c>
      <c r="E2404" s="2">
        <v>1403</v>
      </c>
      <c r="F2404" s="2">
        <v>3.21</v>
      </c>
      <c r="G2404" s="2">
        <v>4503.63</v>
      </c>
      <c r="H2404" s="21">
        <f t="shared" si="37"/>
        <v>0</v>
      </c>
      <c r="I2404" s="4"/>
      <c r="J2404" s="4"/>
      <c r="K2404" s="4"/>
    </row>
    <row r="2405" spans="2:11" ht="13.5" x14ac:dyDescent="0.35">
      <c r="B2405" s="3">
        <v>45503</v>
      </c>
      <c r="C2405" s="2">
        <v>3.27</v>
      </c>
      <c r="D2405" s="2">
        <v>3.27</v>
      </c>
      <c r="E2405" s="2">
        <v>4134</v>
      </c>
      <c r="F2405" s="2">
        <v>3.2440000000000002</v>
      </c>
      <c r="G2405" s="2">
        <v>13410.696</v>
      </c>
      <c r="H2405" s="21">
        <f t="shared" si="37"/>
        <v>0</v>
      </c>
      <c r="I2405" s="4"/>
      <c r="J2405" s="4"/>
      <c r="K2405" s="4"/>
    </row>
    <row r="2406" spans="2:11" ht="13.5" x14ac:dyDescent="0.35">
      <c r="B2406" s="3">
        <v>45504</v>
      </c>
      <c r="C2406" s="2">
        <v>3.27</v>
      </c>
      <c r="D2406" s="2">
        <v>3.27</v>
      </c>
      <c r="E2406" s="2">
        <v>3301</v>
      </c>
      <c r="F2406" s="2">
        <v>3.2240000000000002</v>
      </c>
      <c r="G2406" s="2">
        <v>10642.424000000001</v>
      </c>
      <c r="H2406" s="21">
        <f t="shared" si="37"/>
        <v>0</v>
      </c>
      <c r="I2406" s="4"/>
      <c r="J2406" s="4"/>
      <c r="K2406" s="4"/>
    </row>
    <row r="2407" spans="2:11" ht="13.5" x14ac:dyDescent="0.35">
      <c r="B2407" s="3">
        <v>45505</v>
      </c>
      <c r="C2407" s="2">
        <v>3.27</v>
      </c>
      <c r="D2407" s="2">
        <v>3.27</v>
      </c>
      <c r="E2407" s="2">
        <v>500</v>
      </c>
      <c r="F2407" s="2">
        <v>3.27</v>
      </c>
      <c r="G2407" s="2">
        <v>1635</v>
      </c>
      <c r="H2407" s="21">
        <f t="shared" si="37"/>
        <v>0</v>
      </c>
      <c r="I2407" s="4"/>
      <c r="J2407" s="4"/>
      <c r="K2407" s="4"/>
    </row>
    <row r="2408" spans="2:11" ht="13.5" x14ac:dyDescent="0.35">
      <c r="B2408" s="3">
        <v>45506</v>
      </c>
      <c r="C2408" s="2">
        <v>3.25</v>
      </c>
      <c r="D2408" s="2">
        <v>3.25</v>
      </c>
      <c r="E2408" s="2">
        <v>100</v>
      </c>
      <c r="F2408" s="2">
        <v>3.25</v>
      </c>
      <c r="G2408" s="2">
        <v>325</v>
      </c>
      <c r="H2408" s="21">
        <f t="shared" si="37"/>
        <v>-6.1162079510703416E-3</v>
      </c>
      <c r="I2408" s="4"/>
      <c r="J2408" s="4"/>
      <c r="K2408" s="4"/>
    </row>
    <row r="2409" spans="2:11" ht="13.5" x14ac:dyDescent="0.35">
      <c r="B2409" s="3">
        <v>45509</v>
      </c>
      <c r="C2409" s="2">
        <v>3.25</v>
      </c>
      <c r="D2409" s="2">
        <v>3.25</v>
      </c>
      <c r="E2409" s="2">
        <v>27</v>
      </c>
      <c r="F2409" s="2">
        <v>3.26</v>
      </c>
      <c r="G2409" s="2">
        <v>88.02</v>
      </c>
      <c r="H2409" s="21">
        <f t="shared" si="37"/>
        <v>0</v>
      </c>
      <c r="I2409" s="4"/>
      <c r="J2409" s="4"/>
      <c r="K2409" s="4"/>
    </row>
    <row r="2410" spans="2:11" ht="13.5" x14ac:dyDescent="0.35">
      <c r="B2410" s="3">
        <v>45510</v>
      </c>
      <c r="C2410" s="2">
        <v>3.24</v>
      </c>
      <c r="D2410" s="2">
        <v>3.24</v>
      </c>
      <c r="E2410" s="2">
        <v>26800</v>
      </c>
      <c r="F2410" s="2">
        <v>3.2290000000000001</v>
      </c>
      <c r="G2410" s="2">
        <v>86537.2</v>
      </c>
      <c r="H2410" s="21">
        <f t="shared" si="37"/>
        <v>-3.0769230769230114E-3</v>
      </c>
      <c r="I2410" s="4"/>
      <c r="J2410" s="4"/>
      <c r="K2410" s="4"/>
    </row>
    <row r="2411" spans="2:11" ht="13.5" x14ac:dyDescent="0.35">
      <c r="B2411" s="3">
        <v>45511</v>
      </c>
      <c r="C2411" s="2">
        <v>3.24</v>
      </c>
      <c r="D2411" s="2">
        <v>3.24</v>
      </c>
      <c r="E2411" s="2">
        <v>4459</v>
      </c>
      <c r="F2411" s="2">
        <v>3.1779999999999999</v>
      </c>
      <c r="G2411" s="2">
        <v>14170.701999999999</v>
      </c>
      <c r="H2411" s="21">
        <f t="shared" si="37"/>
        <v>0</v>
      </c>
      <c r="I2411" s="4"/>
      <c r="J2411" s="4"/>
      <c r="K2411" s="4"/>
    </row>
    <row r="2412" spans="2:11" ht="13.5" x14ac:dyDescent="0.35">
      <c r="B2412" s="3">
        <v>45512</v>
      </c>
      <c r="C2412" s="2">
        <v>3.18</v>
      </c>
      <c r="D2412" s="2">
        <v>3.18</v>
      </c>
      <c r="E2412" s="2">
        <v>1917</v>
      </c>
      <c r="F2412" s="2">
        <v>3.18</v>
      </c>
      <c r="G2412" s="2">
        <v>6096.06</v>
      </c>
      <c r="H2412" s="21">
        <f t="shared" si="37"/>
        <v>-1.8518518518518535E-2</v>
      </c>
      <c r="I2412" s="4"/>
      <c r="J2412" s="4"/>
      <c r="K2412" s="4"/>
    </row>
    <row r="2413" spans="2:11" ht="13.5" x14ac:dyDescent="0.35">
      <c r="B2413" s="3">
        <v>45513</v>
      </c>
      <c r="C2413" s="2">
        <v>3.22</v>
      </c>
      <c r="D2413" s="2">
        <v>3.22</v>
      </c>
      <c r="E2413" s="2">
        <v>4432</v>
      </c>
      <c r="F2413" s="2">
        <v>3.1619999999999999</v>
      </c>
      <c r="G2413" s="2">
        <v>14013.984</v>
      </c>
      <c r="H2413" s="21">
        <f t="shared" si="37"/>
        <v>1.2578616352201269E-2</v>
      </c>
      <c r="I2413" s="4"/>
      <c r="J2413" s="4"/>
      <c r="K2413" s="4"/>
    </row>
    <row r="2414" spans="2:11" ht="13.5" x14ac:dyDescent="0.35">
      <c r="B2414" s="3">
        <v>45516</v>
      </c>
      <c r="C2414" s="2">
        <v>3.2</v>
      </c>
      <c r="D2414" s="2">
        <v>3.2</v>
      </c>
      <c r="E2414" s="2">
        <v>576</v>
      </c>
      <c r="F2414" s="2">
        <v>3.1989999999999998</v>
      </c>
      <c r="G2414" s="2">
        <v>1842.624</v>
      </c>
      <c r="H2414" s="21">
        <f t="shared" si="37"/>
        <v>-6.2111801242236073E-3</v>
      </c>
      <c r="I2414" s="4"/>
      <c r="J2414" s="4"/>
      <c r="K2414" s="4"/>
    </row>
    <row r="2415" spans="2:11" ht="13.5" x14ac:dyDescent="0.35">
      <c r="B2415" s="3">
        <v>45518</v>
      </c>
      <c r="C2415" s="2">
        <v>3.2</v>
      </c>
      <c r="D2415" s="2">
        <v>3.2</v>
      </c>
      <c r="E2415" s="2">
        <v>500</v>
      </c>
      <c r="F2415" s="2">
        <v>3.2</v>
      </c>
      <c r="G2415" s="2">
        <v>1600</v>
      </c>
      <c r="H2415" s="21">
        <f t="shared" si="37"/>
        <v>0</v>
      </c>
      <c r="I2415" s="4"/>
      <c r="J2415" s="4"/>
      <c r="K2415" s="4"/>
    </row>
    <row r="2416" spans="2:11" ht="13.5" x14ac:dyDescent="0.35">
      <c r="B2416" s="3">
        <v>45519</v>
      </c>
      <c r="C2416" s="2">
        <v>3.22</v>
      </c>
      <c r="D2416" s="2">
        <v>3.22</v>
      </c>
      <c r="E2416" s="2">
        <v>9402</v>
      </c>
      <c r="F2416" s="2">
        <v>3.1989999999999998</v>
      </c>
      <c r="G2416" s="2">
        <v>30076.998</v>
      </c>
      <c r="H2416" s="21">
        <f t="shared" si="37"/>
        <v>6.2500000000000056E-3</v>
      </c>
      <c r="I2416" s="4"/>
      <c r="J2416" s="4"/>
      <c r="K2416" s="4"/>
    </row>
    <row r="2417" spans="2:11" ht="13.5" x14ac:dyDescent="0.35">
      <c r="B2417" s="3">
        <v>45520</v>
      </c>
      <c r="C2417" s="2">
        <v>3.2</v>
      </c>
      <c r="D2417" s="2">
        <v>3.2</v>
      </c>
      <c r="E2417" s="2">
        <v>3079</v>
      </c>
      <c r="F2417" s="2">
        <v>3.2090000000000001</v>
      </c>
      <c r="G2417" s="2">
        <v>9880.5110000000004</v>
      </c>
      <c r="H2417" s="21">
        <f t="shared" si="37"/>
        <v>-6.2111801242236073E-3</v>
      </c>
      <c r="I2417" s="4"/>
      <c r="J2417" s="4"/>
      <c r="K2417" s="4"/>
    </row>
    <row r="2418" spans="2:11" ht="13.5" x14ac:dyDescent="0.35">
      <c r="B2418" s="3">
        <v>45523</v>
      </c>
      <c r="C2418" s="2">
        <v>3.2</v>
      </c>
      <c r="D2418" s="2">
        <v>3.2</v>
      </c>
      <c r="E2418" s="2">
        <v>22113</v>
      </c>
      <c r="F2418" s="2">
        <v>3.1560000000000001</v>
      </c>
      <c r="G2418" s="2">
        <v>69788.627999999997</v>
      </c>
      <c r="H2418" s="21">
        <f t="shared" si="37"/>
        <v>0</v>
      </c>
      <c r="I2418" s="4"/>
      <c r="J2418" s="4"/>
      <c r="K2418" s="4"/>
    </row>
    <row r="2419" spans="2:11" ht="13.5" x14ac:dyDescent="0.35">
      <c r="B2419" s="3">
        <v>45524</v>
      </c>
      <c r="C2419" s="2">
        <v>3.2</v>
      </c>
      <c r="D2419" s="2">
        <v>3.2</v>
      </c>
      <c r="E2419" s="2">
        <v>12077</v>
      </c>
      <c r="F2419" s="2">
        <v>3.145</v>
      </c>
      <c r="G2419" s="2">
        <v>37982.165000000001</v>
      </c>
      <c r="H2419" s="21">
        <f t="shared" si="37"/>
        <v>0</v>
      </c>
      <c r="I2419" s="4"/>
      <c r="J2419" s="4"/>
      <c r="K2419" s="4"/>
    </row>
    <row r="2420" spans="2:11" ht="13.5" x14ac:dyDescent="0.35">
      <c r="B2420" s="3">
        <v>45525</v>
      </c>
      <c r="C2420" s="2">
        <v>3.19</v>
      </c>
      <c r="D2420" s="2">
        <v>3.19</v>
      </c>
      <c r="E2420" s="2">
        <v>14215</v>
      </c>
      <c r="F2420" s="2">
        <v>3.1429999999999998</v>
      </c>
      <c r="G2420" s="2">
        <v>44677.745000000003</v>
      </c>
      <c r="H2420" s="21">
        <f t="shared" si="37"/>
        <v>-3.1250000000000722E-3</v>
      </c>
      <c r="I2420" s="4"/>
      <c r="J2420" s="4"/>
      <c r="K2420" s="4"/>
    </row>
    <row r="2421" spans="2:11" ht="13.5" x14ac:dyDescent="0.35">
      <c r="B2421" s="3">
        <v>45526</v>
      </c>
      <c r="C2421" s="2">
        <v>3.2</v>
      </c>
      <c r="D2421" s="2">
        <v>3.2</v>
      </c>
      <c r="E2421" s="2">
        <v>2222</v>
      </c>
      <c r="F2421" s="2">
        <v>3.1339999999999999</v>
      </c>
      <c r="G2421" s="2">
        <v>6963.7479999999996</v>
      </c>
      <c r="H2421" s="21">
        <f t="shared" si="37"/>
        <v>3.1347962382445864E-3</v>
      </c>
      <c r="I2421" s="4"/>
      <c r="J2421" s="4"/>
      <c r="K2421" s="4"/>
    </row>
    <row r="2422" spans="2:11" ht="13.5" x14ac:dyDescent="0.35">
      <c r="B2422" s="3">
        <v>45527</v>
      </c>
      <c r="C2422" s="2">
        <v>3.19</v>
      </c>
      <c r="D2422" s="2">
        <v>3.19</v>
      </c>
      <c r="E2422" s="2">
        <v>1068</v>
      </c>
      <c r="F2422" s="2">
        <v>3.1560000000000001</v>
      </c>
      <c r="G2422" s="2">
        <v>3370.6080000000002</v>
      </c>
      <c r="H2422" s="21">
        <f t="shared" si="37"/>
        <v>-3.1250000000000722E-3</v>
      </c>
      <c r="I2422" s="4"/>
      <c r="J2422" s="4"/>
      <c r="K2422" s="4"/>
    </row>
    <row r="2423" spans="2:11" ht="13.5" x14ac:dyDescent="0.35">
      <c r="B2423" s="3">
        <v>45530</v>
      </c>
      <c r="C2423" s="2">
        <v>3.17</v>
      </c>
      <c r="D2423" s="2">
        <v>3.17</v>
      </c>
      <c r="E2423" s="2">
        <v>1259</v>
      </c>
      <c r="F2423" s="2">
        <v>3.1760000000000002</v>
      </c>
      <c r="G2423" s="2">
        <v>3998.5839999999998</v>
      </c>
      <c r="H2423" s="21">
        <f t="shared" si="37"/>
        <v>-6.269592476489034E-3</v>
      </c>
      <c r="I2423" s="4"/>
      <c r="J2423" s="4"/>
      <c r="K2423" s="4"/>
    </row>
    <row r="2424" spans="2:11" ht="13.5" x14ac:dyDescent="0.35">
      <c r="B2424" s="3">
        <v>45531</v>
      </c>
      <c r="C2424" s="2">
        <v>3.17</v>
      </c>
      <c r="D2424" s="2">
        <v>3.17</v>
      </c>
      <c r="E2424" s="2">
        <v>1001</v>
      </c>
      <c r="F2424" s="2">
        <v>3.16</v>
      </c>
      <c r="G2424" s="2">
        <v>3163.16</v>
      </c>
      <c r="H2424" s="21">
        <f t="shared" si="37"/>
        <v>0</v>
      </c>
      <c r="I2424" s="4"/>
      <c r="J2424" s="4"/>
      <c r="K2424" s="4"/>
    </row>
    <row r="2425" spans="2:11" ht="13.5" x14ac:dyDescent="0.35">
      <c r="B2425" s="3">
        <v>45532</v>
      </c>
      <c r="C2425" s="2">
        <v>3.17</v>
      </c>
      <c r="D2425" s="2">
        <v>3.17</v>
      </c>
      <c r="E2425" s="2">
        <v>1093</v>
      </c>
      <c r="F2425" s="2">
        <v>3.161</v>
      </c>
      <c r="G2425" s="2">
        <v>3454.973</v>
      </c>
      <c r="H2425" s="21">
        <f t="shared" si="37"/>
        <v>0</v>
      </c>
      <c r="I2425" s="4"/>
      <c r="J2425" s="4"/>
      <c r="K2425" s="4"/>
    </row>
    <row r="2426" spans="2:11" ht="13.5" x14ac:dyDescent="0.35">
      <c r="B2426" s="3">
        <v>45533</v>
      </c>
      <c r="C2426" s="2">
        <v>3.17</v>
      </c>
      <c r="D2426" s="2">
        <v>3.17</v>
      </c>
      <c r="E2426" s="2">
        <v>11070</v>
      </c>
      <c r="F2426" s="2">
        <v>3.137</v>
      </c>
      <c r="G2426" s="2">
        <v>34726.589999999997</v>
      </c>
      <c r="H2426" s="21">
        <f t="shared" si="37"/>
        <v>0</v>
      </c>
      <c r="I2426" s="4"/>
      <c r="J2426" s="4"/>
      <c r="K2426" s="4"/>
    </row>
    <row r="2427" spans="2:11" ht="13.5" x14ac:dyDescent="0.35">
      <c r="B2427" s="3">
        <v>45534</v>
      </c>
      <c r="C2427" s="2">
        <v>3.17</v>
      </c>
      <c r="D2427" s="2">
        <v>3.17</v>
      </c>
      <c r="E2427" s="2">
        <v>0</v>
      </c>
      <c r="F2427" s="2">
        <v>0</v>
      </c>
      <c r="G2427" s="2">
        <v>0</v>
      </c>
      <c r="H2427" s="21">
        <f t="shared" si="37"/>
        <v>0</v>
      </c>
      <c r="I2427" s="4"/>
      <c r="J2427" s="4"/>
      <c r="K2427" s="4"/>
    </row>
    <row r="2428" spans="2:11" ht="13.5" x14ac:dyDescent="0.35">
      <c r="B2428" s="3">
        <v>45537</v>
      </c>
      <c r="C2428" s="2">
        <v>3.07</v>
      </c>
      <c r="D2428" s="2">
        <v>3.07</v>
      </c>
      <c r="E2428" s="2">
        <v>22451</v>
      </c>
      <c r="F2428" s="2">
        <v>3.0760000000000001</v>
      </c>
      <c r="G2428" s="2">
        <v>69059.275999999998</v>
      </c>
      <c r="H2428" s="21">
        <f t="shared" si="37"/>
        <v>-3.1545741324921162E-2</v>
      </c>
      <c r="I2428" s="4"/>
      <c r="J2428" s="4"/>
      <c r="K2428" s="4"/>
    </row>
    <row r="2429" spans="2:11" ht="13.5" x14ac:dyDescent="0.35">
      <c r="B2429" s="3">
        <v>45538</v>
      </c>
      <c r="C2429" s="2">
        <v>3.08</v>
      </c>
      <c r="D2429" s="2">
        <v>3.08</v>
      </c>
      <c r="E2429" s="2">
        <v>12073</v>
      </c>
      <c r="F2429" s="2">
        <v>3.07</v>
      </c>
      <c r="G2429" s="2">
        <v>37064.11</v>
      </c>
      <c r="H2429" s="21">
        <f t="shared" si="37"/>
        <v>3.2573289902280886E-3</v>
      </c>
      <c r="I2429" s="4"/>
      <c r="J2429" s="4"/>
      <c r="K2429" s="4"/>
    </row>
    <row r="2430" spans="2:11" ht="13.5" x14ac:dyDescent="0.35">
      <c r="B2430" s="3">
        <v>45539</v>
      </c>
      <c r="C2430" s="2">
        <v>3.08</v>
      </c>
      <c r="D2430" s="2">
        <v>3.08</v>
      </c>
      <c r="E2430" s="2">
        <v>11904</v>
      </c>
      <c r="F2430" s="2">
        <v>3.0670000000000002</v>
      </c>
      <c r="G2430" s="2">
        <v>36509.567999999999</v>
      </c>
      <c r="H2430" s="21">
        <f t="shared" si="37"/>
        <v>0</v>
      </c>
      <c r="I2430" s="4"/>
      <c r="J2430" s="4"/>
      <c r="K2430" s="4"/>
    </row>
    <row r="2431" spans="2:11" ht="13.5" x14ac:dyDescent="0.35">
      <c r="B2431" s="3">
        <v>45540</v>
      </c>
      <c r="C2431" s="2">
        <v>3.06</v>
      </c>
      <c r="D2431" s="2">
        <v>3.06</v>
      </c>
      <c r="E2431" s="2">
        <v>8115</v>
      </c>
      <c r="F2431" s="2">
        <v>3.069</v>
      </c>
      <c r="G2431" s="2">
        <v>24904.935000000001</v>
      </c>
      <c r="H2431" s="21">
        <f t="shared" si="37"/>
        <v>-6.4935064935064991E-3</v>
      </c>
      <c r="I2431" s="4"/>
      <c r="J2431" s="4"/>
      <c r="K2431" s="4"/>
    </row>
    <row r="2432" spans="2:11" ht="13.5" x14ac:dyDescent="0.35">
      <c r="B2432" s="3">
        <v>45541</v>
      </c>
      <c r="C2432" s="2">
        <v>3.05</v>
      </c>
      <c r="D2432" s="2">
        <v>3.05</v>
      </c>
      <c r="E2432" s="2">
        <v>3060</v>
      </c>
      <c r="F2432" s="2">
        <v>3.0720000000000001</v>
      </c>
      <c r="G2432" s="2">
        <v>9400.32</v>
      </c>
      <c r="H2432" s="21">
        <f t="shared" si="37"/>
        <v>-3.2679738562092259E-3</v>
      </c>
      <c r="I2432" s="4"/>
      <c r="J2432" s="4"/>
      <c r="K2432" s="4"/>
    </row>
    <row r="2433" spans="2:11" ht="13.5" x14ac:dyDescent="0.35">
      <c r="B2433" s="3">
        <v>45544</v>
      </c>
      <c r="C2433" s="2">
        <v>3.03</v>
      </c>
      <c r="D2433" s="2">
        <v>3.03</v>
      </c>
      <c r="E2433" s="2">
        <v>9909</v>
      </c>
      <c r="F2433" s="2">
        <v>3.0449999999999999</v>
      </c>
      <c r="G2433" s="2">
        <v>30172.904999999999</v>
      </c>
      <c r="H2433" s="21">
        <f t="shared" si="37"/>
        <v>-6.5573770491803339E-3</v>
      </c>
      <c r="I2433" s="4"/>
      <c r="J2433" s="4"/>
      <c r="K2433" s="4"/>
    </row>
    <row r="2434" spans="2:11" ht="13.5" x14ac:dyDescent="0.35">
      <c r="B2434" s="3">
        <v>45545</v>
      </c>
      <c r="C2434" s="2">
        <v>3.03</v>
      </c>
      <c r="D2434" s="2">
        <v>3.03</v>
      </c>
      <c r="E2434" s="2">
        <v>4724</v>
      </c>
      <c r="F2434" s="2">
        <v>3.028</v>
      </c>
      <c r="G2434" s="2">
        <v>14304.272000000001</v>
      </c>
      <c r="H2434" s="21">
        <f t="shared" si="37"/>
        <v>0</v>
      </c>
      <c r="I2434" s="4"/>
      <c r="J2434" s="4"/>
      <c r="K2434" s="4"/>
    </row>
    <row r="2435" spans="2:11" ht="13.5" x14ac:dyDescent="0.35">
      <c r="B2435" s="3">
        <v>45546</v>
      </c>
      <c r="C2435" s="2">
        <v>3.05</v>
      </c>
      <c r="D2435" s="2">
        <v>3.05</v>
      </c>
      <c r="E2435" s="2">
        <v>2711</v>
      </c>
      <c r="F2435" s="2">
        <v>3.0270000000000001</v>
      </c>
      <c r="G2435" s="2">
        <v>8206.1970000000001</v>
      </c>
      <c r="H2435" s="21">
        <f t="shared" si="37"/>
        <v>6.6006600660066068E-3</v>
      </c>
      <c r="I2435" s="4"/>
      <c r="J2435" s="4"/>
      <c r="K2435" s="4"/>
    </row>
    <row r="2436" spans="2:11" ht="13.5" x14ac:dyDescent="0.35">
      <c r="B2436" s="3">
        <v>45547</v>
      </c>
      <c r="C2436" s="2">
        <v>3.05</v>
      </c>
      <c r="D2436" s="2">
        <v>3.05</v>
      </c>
      <c r="E2436" s="2">
        <v>1116</v>
      </c>
      <c r="F2436" s="2">
        <v>3.0329999999999999</v>
      </c>
      <c r="G2436" s="2">
        <v>3384.828</v>
      </c>
      <c r="H2436" s="21">
        <f t="shared" si="37"/>
        <v>0</v>
      </c>
      <c r="I2436" s="4"/>
      <c r="J2436" s="4"/>
      <c r="K2436" s="4"/>
    </row>
    <row r="2437" spans="2:11" ht="13.5" x14ac:dyDescent="0.35">
      <c r="B2437" s="3">
        <v>45548</v>
      </c>
      <c r="C2437" s="2">
        <v>3.04</v>
      </c>
      <c r="D2437" s="2">
        <v>3.04</v>
      </c>
      <c r="E2437" s="2">
        <v>12420</v>
      </c>
      <c r="F2437" s="2">
        <v>3.0150000000000001</v>
      </c>
      <c r="G2437" s="2">
        <v>37446.300000000003</v>
      </c>
      <c r="H2437" s="21">
        <f t="shared" si="37"/>
        <v>-3.2786885245900941E-3</v>
      </c>
      <c r="I2437" s="4"/>
      <c r="J2437" s="4"/>
      <c r="K2437" s="4"/>
    </row>
    <row r="2438" spans="2:11" ht="13.5" x14ac:dyDescent="0.35">
      <c r="B2438" s="3">
        <v>45551</v>
      </c>
      <c r="C2438" s="2">
        <v>2.98</v>
      </c>
      <c r="D2438" s="2">
        <v>2.98</v>
      </c>
      <c r="E2438" s="2">
        <v>9041</v>
      </c>
      <c r="F2438" s="2">
        <v>2.9889999999999999</v>
      </c>
      <c r="G2438" s="2">
        <v>27023.548999999999</v>
      </c>
      <c r="H2438" s="21">
        <f t="shared" si="37"/>
        <v>-1.9736842105263174E-2</v>
      </c>
      <c r="I2438" s="4"/>
      <c r="J2438" s="4"/>
      <c r="K2438" s="4"/>
    </row>
    <row r="2439" spans="2:11" ht="13.5" x14ac:dyDescent="0.35">
      <c r="B2439" s="3">
        <v>45552</v>
      </c>
      <c r="C2439" s="2">
        <v>3.02</v>
      </c>
      <c r="D2439" s="2">
        <v>3.02</v>
      </c>
      <c r="E2439" s="2">
        <v>8036</v>
      </c>
      <c r="F2439" s="2">
        <v>2.9649999999999999</v>
      </c>
      <c r="G2439" s="2">
        <v>23826.74</v>
      </c>
      <c r="H2439" s="21">
        <f t="shared" ref="H2439:H2502" si="38">(D2439-D2438)/D2438</f>
        <v>1.3422818791946321E-2</v>
      </c>
      <c r="I2439" s="4"/>
      <c r="J2439" s="4"/>
      <c r="K2439" s="4"/>
    </row>
    <row r="2440" spans="2:11" ht="13.5" x14ac:dyDescent="0.35">
      <c r="B2440" s="3">
        <v>45553</v>
      </c>
      <c r="C2440" s="2">
        <v>2.99</v>
      </c>
      <c r="D2440" s="2">
        <v>2.99</v>
      </c>
      <c r="E2440" s="2">
        <v>13014</v>
      </c>
      <c r="F2440" s="2">
        <v>2.996</v>
      </c>
      <c r="G2440" s="2">
        <v>38989.944000000003</v>
      </c>
      <c r="H2440" s="21">
        <f t="shared" si="38"/>
        <v>-9.9337748344370206E-3</v>
      </c>
      <c r="I2440" s="4"/>
      <c r="J2440" s="4"/>
      <c r="K2440" s="4"/>
    </row>
    <row r="2441" spans="2:11" ht="13.5" x14ac:dyDescent="0.35">
      <c r="B2441" s="3">
        <v>45554</v>
      </c>
      <c r="C2441" s="2">
        <v>2.98</v>
      </c>
      <c r="D2441" s="2">
        <v>2.98</v>
      </c>
      <c r="E2441" s="2">
        <v>70608</v>
      </c>
      <c r="F2441" s="2">
        <v>2.9430000000000001</v>
      </c>
      <c r="G2441" s="2">
        <v>207799.34400000001</v>
      </c>
      <c r="H2441" s="21">
        <f t="shared" si="38"/>
        <v>-3.3444816053512477E-3</v>
      </c>
      <c r="I2441" s="4"/>
      <c r="J2441" s="4"/>
      <c r="K2441" s="4"/>
    </row>
    <row r="2442" spans="2:11" ht="13.5" x14ac:dyDescent="0.35">
      <c r="B2442" s="3">
        <v>45555</v>
      </c>
      <c r="C2442" s="2">
        <v>2.99</v>
      </c>
      <c r="D2442" s="2">
        <v>2.99</v>
      </c>
      <c r="E2442" s="2">
        <v>24464</v>
      </c>
      <c r="F2442" s="2">
        <v>2.9630000000000001</v>
      </c>
      <c r="G2442" s="2">
        <v>72486.831999999995</v>
      </c>
      <c r="H2442" s="21">
        <f t="shared" si="38"/>
        <v>3.3557046979866547E-3</v>
      </c>
      <c r="I2442" s="4"/>
      <c r="J2442" s="4"/>
      <c r="K2442" s="4"/>
    </row>
    <row r="2443" spans="2:11" ht="13.5" x14ac:dyDescent="0.35">
      <c r="B2443" s="3">
        <v>45558</v>
      </c>
      <c r="C2443" s="2">
        <v>2.97</v>
      </c>
      <c r="D2443" s="2">
        <v>2.97</v>
      </c>
      <c r="E2443" s="2">
        <v>39852</v>
      </c>
      <c r="F2443" s="2">
        <v>2.9369999999999998</v>
      </c>
      <c r="G2443" s="2">
        <v>117045.32399999999</v>
      </c>
      <c r="H2443" s="21">
        <f t="shared" si="38"/>
        <v>-6.6889632107023462E-3</v>
      </c>
      <c r="I2443" s="4"/>
      <c r="J2443" s="4"/>
      <c r="K2443" s="4"/>
    </row>
    <row r="2444" spans="2:11" ht="13.5" x14ac:dyDescent="0.35">
      <c r="B2444" s="3">
        <v>45559</v>
      </c>
      <c r="C2444" s="2">
        <v>2.94</v>
      </c>
      <c r="D2444" s="2">
        <v>2.94</v>
      </c>
      <c r="E2444" s="2">
        <v>14231</v>
      </c>
      <c r="F2444" s="2">
        <v>2.9409999999999998</v>
      </c>
      <c r="G2444" s="2">
        <v>41853.370999999999</v>
      </c>
      <c r="H2444" s="21">
        <f t="shared" si="38"/>
        <v>-1.0101010101010183E-2</v>
      </c>
      <c r="I2444" s="4"/>
      <c r="J2444" s="4"/>
      <c r="K2444" s="4"/>
    </row>
    <row r="2445" spans="2:11" ht="13.5" x14ac:dyDescent="0.35">
      <c r="B2445" s="3">
        <v>45560</v>
      </c>
      <c r="C2445" s="2">
        <v>2.87</v>
      </c>
      <c r="D2445" s="2">
        <v>2.87</v>
      </c>
      <c r="E2445" s="2">
        <v>55643</v>
      </c>
      <c r="F2445" s="2">
        <v>2.8780000000000001</v>
      </c>
      <c r="G2445" s="2">
        <v>160140.554</v>
      </c>
      <c r="H2445" s="21">
        <f t="shared" si="38"/>
        <v>-2.3809523809523756E-2</v>
      </c>
      <c r="I2445" s="4"/>
      <c r="J2445" s="4"/>
      <c r="K2445" s="4"/>
    </row>
    <row r="2446" spans="2:11" ht="13.5" x14ac:dyDescent="0.35">
      <c r="B2446" s="3">
        <v>45561</v>
      </c>
      <c r="C2446" s="2">
        <v>2.93</v>
      </c>
      <c r="D2446" s="2">
        <v>2.93</v>
      </c>
      <c r="E2446" s="2">
        <v>129829</v>
      </c>
      <c r="F2446" s="2">
        <v>2.8740000000000001</v>
      </c>
      <c r="G2446" s="2">
        <v>373128.54599999997</v>
      </c>
      <c r="H2446" s="21">
        <f t="shared" si="38"/>
        <v>2.0905923344947754E-2</v>
      </c>
      <c r="I2446" s="4"/>
      <c r="J2446" s="4"/>
      <c r="K2446" s="4"/>
    </row>
    <row r="2447" spans="2:11" ht="13.5" x14ac:dyDescent="0.35">
      <c r="B2447" s="3">
        <v>45562</v>
      </c>
      <c r="C2447" s="2">
        <v>2.98</v>
      </c>
      <c r="D2447" s="2">
        <v>2.98</v>
      </c>
      <c r="E2447" s="2">
        <v>12283</v>
      </c>
      <c r="F2447" s="2">
        <v>2.95</v>
      </c>
      <c r="G2447" s="2">
        <v>36234.85</v>
      </c>
      <c r="H2447" s="21">
        <f t="shared" si="38"/>
        <v>1.7064846416382191E-2</v>
      </c>
      <c r="I2447" s="4"/>
      <c r="J2447" s="4"/>
      <c r="K2447" s="4"/>
    </row>
    <row r="2448" spans="2:11" ht="13.5" x14ac:dyDescent="0.35">
      <c r="B2448" s="3">
        <v>45565</v>
      </c>
      <c r="C2448" s="2">
        <v>2.96</v>
      </c>
      <c r="D2448" s="2">
        <v>2.96</v>
      </c>
      <c r="E2448" s="2">
        <v>7099</v>
      </c>
      <c r="F2448" s="2">
        <v>2.9430000000000001</v>
      </c>
      <c r="G2448" s="2">
        <v>20892.357</v>
      </c>
      <c r="H2448" s="21">
        <f t="shared" si="38"/>
        <v>-6.7114093959731603E-3</v>
      </c>
      <c r="I2448" s="4"/>
      <c r="J2448" s="4"/>
      <c r="K2448" s="4"/>
    </row>
    <row r="2449" spans="2:11" ht="13.5" x14ac:dyDescent="0.35">
      <c r="B2449" s="3">
        <v>45566</v>
      </c>
      <c r="C2449" s="2">
        <v>2.96</v>
      </c>
      <c r="D2449" s="2">
        <v>2.96</v>
      </c>
      <c r="E2449" s="2">
        <v>255</v>
      </c>
      <c r="F2449" s="2">
        <v>2.96</v>
      </c>
      <c r="G2449" s="2">
        <v>754.8</v>
      </c>
      <c r="H2449" s="21">
        <f t="shared" si="38"/>
        <v>0</v>
      </c>
      <c r="I2449" s="4"/>
      <c r="J2449" s="4"/>
      <c r="K2449" s="4"/>
    </row>
    <row r="2450" spans="2:11" ht="13.5" x14ac:dyDescent="0.35">
      <c r="B2450" s="3">
        <v>45567</v>
      </c>
      <c r="C2450" s="2">
        <v>2.93</v>
      </c>
      <c r="D2450" s="2">
        <v>2.93</v>
      </c>
      <c r="E2450" s="2">
        <v>16216</v>
      </c>
      <c r="F2450" s="2">
        <v>2.903</v>
      </c>
      <c r="G2450" s="2">
        <v>47075.048000000003</v>
      </c>
      <c r="H2450" s="21">
        <f t="shared" si="38"/>
        <v>-1.013513513513507E-2</v>
      </c>
      <c r="I2450" s="4"/>
      <c r="J2450" s="4"/>
      <c r="K2450" s="4"/>
    </row>
    <row r="2451" spans="2:11" ht="13.5" x14ac:dyDescent="0.35">
      <c r="B2451" s="3">
        <v>45568</v>
      </c>
      <c r="C2451" s="2">
        <v>2.88</v>
      </c>
      <c r="D2451" s="2">
        <v>2.88</v>
      </c>
      <c r="E2451" s="2">
        <v>22281</v>
      </c>
      <c r="F2451" s="2">
        <v>2.8879999999999999</v>
      </c>
      <c r="G2451" s="2">
        <v>64347.527999999998</v>
      </c>
      <c r="H2451" s="21">
        <f t="shared" si="38"/>
        <v>-1.7064846416382343E-2</v>
      </c>
      <c r="I2451" s="4"/>
      <c r="J2451" s="4"/>
      <c r="K2451" s="4"/>
    </row>
    <row r="2452" spans="2:11" ht="13.5" x14ac:dyDescent="0.35">
      <c r="B2452" s="3">
        <v>45569</v>
      </c>
      <c r="C2452" s="2">
        <v>2.87</v>
      </c>
      <c r="D2452" s="2">
        <v>2.87</v>
      </c>
      <c r="E2452" s="2">
        <v>16009</v>
      </c>
      <c r="F2452" s="2">
        <v>2.859</v>
      </c>
      <c r="G2452" s="2">
        <v>45769.731</v>
      </c>
      <c r="H2452" s="21">
        <f t="shared" si="38"/>
        <v>-3.4722222222221483E-3</v>
      </c>
      <c r="I2452" s="4"/>
      <c r="J2452" s="4"/>
      <c r="K2452" s="4"/>
    </row>
    <row r="2453" spans="2:11" ht="13.5" x14ac:dyDescent="0.35">
      <c r="B2453" s="3">
        <v>45572</v>
      </c>
      <c r="C2453" s="2">
        <v>2.9</v>
      </c>
      <c r="D2453" s="2">
        <v>2.9</v>
      </c>
      <c r="E2453" s="2">
        <v>4812</v>
      </c>
      <c r="F2453" s="2">
        <v>2.9</v>
      </c>
      <c r="G2453" s="2">
        <v>13954.8</v>
      </c>
      <c r="H2453" s="21">
        <f t="shared" si="38"/>
        <v>1.0452961672473799E-2</v>
      </c>
      <c r="I2453" s="4"/>
      <c r="J2453" s="4"/>
      <c r="K2453" s="4"/>
    </row>
    <row r="2454" spans="2:11" ht="13.5" x14ac:dyDescent="0.35">
      <c r="B2454" s="3">
        <v>45573</v>
      </c>
      <c r="C2454" s="2">
        <v>2.9</v>
      </c>
      <c r="D2454" s="2">
        <v>2.9</v>
      </c>
      <c r="E2454" s="2">
        <v>3413</v>
      </c>
      <c r="F2454" s="2">
        <v>2.8650000000000002</v>
      </c>
      <c r="G2454" s="2">
        <v>9778.2450000000008</v>
      </c>
      <c r="H2454" s="21">
        <f t="shared" si="38"/>
        <v>0</v>
      </c>
      <c r="I2454" s="4"/>
      <c r="J2454" s="4"/>
      <c r="K2454" s="4"/>
    </row>
    <row r="2455" spans="2:11" ht="13.5" x14ac:dyDescent="0.35">
      <c r="B2455" s="3">
        <v>45574</v>
      </c>
      <c r="C2455" s="2">
        <v>2.89</v>
      </c>
      <c r="D2455" s="2">
        <v>2.89</v>
      </c>
      <c r="E2455" s="2">
        <v>1536</v>
      </c>
      <c r="F2455" s="2">
        <v>2.8660000000000001</v>
      </c>
      <c r="G2455" s="2">
        <v>4402.1760000000004</v>
      </c>
      <c r="H2455" s="21">
        <f t="shared" si="38"/>
        <v>-3.4482758620688922E-3</v>
      </c>
      <c r="I2455" s="4"/>
      <c r="J2455" s="4"/>
      <c r="K2455" s="4"/>
    </row>
    <row r="2456" spans="2:11" ht="13.5" x14ac:dyDescent="0.35">
      <c r="B2456" s="3">
        <v>45575</v>
      </c>
      <c r="C2456" s="2">
        <v>2.83</v>
      </c>
      <c r="D2456" s="2">
        <v>2.83</v>
      </c>
      <c r="E2456" s="2">
        <v>14075</v>
      </c>
      <c r="F2456" s="2">
        <v>2.8359999999999999</v>
      </c>
      <c r="G2456" s="2">
        <v>39916.699999999997</v>
      </c>
      <c r="H2456" s="21">
        <f t="shared" si="38"/>
        <v>-2.0761245674740501E-2</v>
      </c>
      <c r="I2456" s="4"/>
      <c r="J2456" s="4"/>
      <c r="K2456" s="4"/>
    </row>
    <row r="2457" spans="2:11" ht="13.5" x14ac:dyDescent="0.35">
      <c r="B2457" s="3">
        <v>45576</v>
      </c>
      <c r="C2457" s="2">
        <v>2.87</v>
      </c>
      <c r="D2457" s="2">
        <v>2.87</v>
      </c>
      <c r="E2457" s="2">
        <v>31050</v>
      </c>
      <c r="F2457" s="2">
        <v>2.8330000000000002</v>
      </c>
      <c r="G2457" s="2">
        <v>87964.65</v>
      </c>
      <c r="H2457" s="21">
        <f t="shared" si="38"/>
        <v>1.413427561837457E-2</v>
      </c>
      <c r="I2457" s="4"/>
      <c r="J2457" s="4"/>
      <c r="K2457" s="4"/>
    </row>
    <row r="2458" spans="2:11" ht="13.5" x14ac:dyDescent="0.35">
      <c r="B2458" s="3">
        <v>45579</v>
      </c>
      <c r="C2458" s="2">
        <v>2.89</v>
      </c>
      <c r="D2458" s="2">
        <v>2.89</v>
      </c>
      <c r="E2458" s="2">
        <v>7132</v>
      </c>
      <c r="F2458" s="2">
        <v>2.8559999999999999</v>
      </c>
      <c r="G2458" s="2">
        <v>20368.991999999998</v>
      </c>
      <c r="H2458" s="21">
        <f t="shared" si="38"/>
        <v>6.9686411149825845E-3</v>
      </c>
      <c r="I2458" s="4"/>
      <c r="J2458" s="4"/>
      <c r="K2458" s="4"/>
    </row>
    <row r="2459" spans="2:11" ht="13.5" x14ac:dyDescent="0.35">
      <c r="B2459" s="3">
        <v>45581</v>
      </c>
      <c r="C2459" s="2">
        <v>2.84</v>
      </c>
      <c r="D2459" s="2">
        <v>2.84</v>
      </c>
      <c r="E2459" s="2">
        <v>4924</v>
      </c>
      <c r="F2459" s="2">
        <v>2.8359999999999999</v>
      </c>
      <c r="G2459" s="2">
        <v>13964.464</v>
      </c>
      <c r="H2459" s="21">
        <f t="shared" si="38"/>
        <v>-1.7301038062283829E-2</v>
      </c>
      <c r="I2459" s="4"/>
      <c r="J2459" s="4"/>
      <c r="K2459" s="4"/>
    </row>
    <row r="2460" spans="2:11" ht="13.5" x14ac:dyDescent="0.35">
      <c r="B2460" s="3">
        <v>45582</v>
      </c>
      <c r="C2460" s="2">
        <v>2.84</v>
      </c>
      <c r="D2460" s="2">
        <v>2.84</v>
      </c>
      <c r="E2460" s="2">
        <v>9419</v>
      </c>
      <c r="F2460" s="2">
        <v>2.8109999999999999</v>
      </c>
      <c r="G2460" s="2">
        <v>26476.809000000001</v>
      </c>
      <c r="H2460" s="21">
        <f t="shared" si="38"/>
        <v>0</v>
      </c>
      <c r="I2460" s="4"/>
      <c r="J2460" s="4"/>
      <c r="K2460" s="4"/>
    </row>
    <row r="2461" spans="2:11" ht="13.5" x14ac:dyDescent="0.35">
      <c r="B2461" s="3">
        <v>45583</v>
      </c>
      <c r="C2461" s="2">
        <v>2.8</v>
      </c>
      <c r="D2461" s="2">
        <v>2.8</v>
      </c>
      <c r="E2461" s="2">
        <v>8067</v>
      </c>
      <c r="F2461" s="2">
        <v>2.8010000000000002</v>
      </c>
      <c r="G2461" s="2">
        <v>22595.667000000001</v>
      </c>
      <c r="H2461" s="21">
        <f t="shared" si="38"/>
        <v>-1.4084507042253534E-2</v>
      </c>
      <c r="I2461" s="4"/>
      <c r="J2461" s="4"/>
      <c r="K2461" s="4"/>
    </row>
    <row r="2462" spans="2:11" ht="13.5" x14ac:dyDescent="0.35">
      <c r="B2462" s="3">
        <v>45586</v>
      </c>
      <c r="C2462" s="2">
        <v>2.77</v>
      </c>
      <c r="D2462" s="2">
        <v>2.77</v>
      </c>
      <c r="E2462" s="2">
        <v>16763</v>
      </c>
      <c r="F2462" s="2">
        <v>2.7639999999999998</v>
      </c>
      <c r="G2462" s="2">
        <v>46332.932000000001</v>
      </c>
      <c r="H2462" s="21">
        <f t="shared" si="38"/>
        <v>-1.0714285714285645E-2</v>
      </c>
      <c r="I2462" s="4"/>
      <c r="J2462" s="4"/>
      <c r="K2462" s="4"/>
    </row>
    <row r="2463" spans="2:11" ht="13.5" x14ac:dyDescent="0.35">
      <c r="B2463" s="3">
        <v>45587</v>
      </c>
      <c r="C2463" s="2">
        <v>2.79</v>
      </c>
      <c r="D2463" s="2">
        <v>2.79</v>
      </c>
      <c r="E2463" s="2">
        <v>5333</v>
      </c>
      <c r="F2463" s="2">
        <v>2.7589999999999999</v>
      </c>
      <c r="G2463" s="2">
        <v>14713.746999999999</v>
      </c>
      <c r="H2463" s="21">
        <f t="shared" si="38"/>
        <v>7.2202166064982013E-3</v>
      </c>
      <c r="I2463" s="4"/>
      <c r="J2463" s="4"/>
      <c r="K2463" s="4"/>
    </row>
    <row r="2464" spans="2:11" ht="13.5" x14ac:dyDescent="0.35">
      <c r="B2464" s="3">
        <v>45588</v>
      </c>
      <c r="C2464" s="2">
        <v>2.78</v>
      </c>
      <c r="D2464" s="2">
        <v>2.78</v>
      </c>
      <c r="E2464" s="2">
        <v>3530</v>
      </c>
      <c r="F2464" s="2">
        <v>2.7450000000000001</v>
      </c>
      <c r="G2464" s="2">
        <v>9689.85</v>
      </c>
      <c r="H2464" s="21">
        <f t="shared" si="38"/>
        <v>-3.5842293906810864E-3</v>
      </c>
      <c r="I2464" s="4"/>
      <c r="J2464" s="4"/>
      <c r="K2464" s="4"/>
    </row>
    <row r="2465" spans="2:11" ht="13.5" x14ac:dyDescent="0.35">
      <c r="B2465" s="3">
        <v>45589</v>
      </c>
      <c r="C2465" s="2">
        <v>2.72</v>
      </c>
      <c r="D2465" s="2">
        <v>2.72</v>
      </c>
      <c r="E2465" s="2">
        <v>6437</v>
      </c>
      <c r="F2465" s="2">
        <v>2.7480000000000002</v>
      </c>
      <c r="G2465" s="2">
        <v>17688.876</v>
      </c>
      <c r="H2465" s="21">
        <f t="shared" si="38"/>
        <v>-2.1582733812949503E-2</v>
      </c>
      <c r="I2465" s="4"/>
      <c r="J2465" s="4"/>
      <c r="K2465" s="4"/>
    </row>
    <row r="2466" spans="2:11" ht="13.5" x14ac:dyDescent="0.35">
      <c r="B2466" s="3">
        <v>45590</v>
      </c>
      <c r="C2466" s="2">
        <v>2.77</v>
      </c>
      <c r="D2466" s="2">
        <v>2.77</v>
      </c>
      <c r="E2466" s="2">
        <v>9765</v>
      </c>
      <c r="F2466" s="2">
        <v>2.7210000000000001</v>
      </c>
      <c r="G2466" s="2">
        <v>26570.564999999999</v>
      </c>
      <c r="H2466" s="21">
        <f t="shared" si="38"/>
        <v>1.8382352941176405E-2</v>
      </c>
      <c r="I2466" s="4"/>
      <c r="J2466" s="4"/>
      <c r="K2466" s="4"/>
    </row>
    <row r="2467" spans="2:11" ht="13.5" x14ac:dyDescent="0.35">
      <c r="B2467" s="3">
        <v>45593</v>
      </c>
      <c r="C2467" s="2">
        <v>2.77</v>
      </c>
      <c r="D2467" s="2">
        <v>2.77</v>
      </c>
      <c r="E2467" s="2">
        <v>1736</v>
      </c>
      <c r="F2467" s="2">
        <v>2.734</v>
      </c>
      <c r="G2467" s="2">
        <v>4746.2240000000002</v>
      </c>
      <c r="H2467" s="21">
        <f t="shared" si="38"/>
        <v>0</v>
      </c>
      <c r="I2467" s="4"/>
      <c r="J2467" s="4"/>
      <c r="K2467" s="4"/>
    </row>
    <row r="2468" spans="2:11" ht="13.5" x14ac:dyDescent="0.35">
      <c r="B2468" s="3">
        <v>45594</v>
      </c>
      <c r="C2468" s="2">
        <v>2.73</v>
      </c>
      <c r="D2468" s="2">
        <v>2.73</v>
      </c>
      <c r="E2468" s="2">
        <v>23177</v>
      </c>
      <c r="F2468" s="2">
        <v>2.72</v>
      </c>
      <c r="G2468" s="2">
        <v>63041.440000000002</v>
      </c>
      <c r="H2468" s="21">
        <f t="shared" si="38"/>
        <v>-1.4440433212996403E-2</v>
      </c>
      <c r="I2468" s="4"/>
      <c r="J2468" s="4"/>
      <c r="K2468" s="4"/>
    </row>
    <row r="2469" spans="2:11" ht="13.5" x14ac:dyDescent="0.35">
      <c r="B2469" s="3">
        <v>45595</v>
      </c>
      <c r="C2469" s="2">
        <v>2.8</v>
      </c>
      <c r="D2469" s="2">
        <v>2.8</v>
      </c>
      <c r="E2469" s="2">
        <v>5005</v>
      </c>
      <c r="F2469" s="2">
        <v>2.7869999999999999</v>
      </c>
      <c r="G2469" s="2">
        <v>13948.934999999999</v>
      </c>
      <c r="H2469" s="21">
        <f t="shared" si="38"/>
        <v>2.5641025641025581E-2</v>
      </c>
      <c r="I2469" s="4"/>
      <c r="J2469" s="4"/>
      <c r="K2469" s="4"/>
    </row>
    <row r="2470" spans="2:11" ht="13.5" x14ac:dyDescent="0.35">
      <c r="B2470" s="3">
        <v>45596</v>
      </c>
      <c r="C2470" s="2">
        <v>2.85</v>
      </c>
      <c r="D2470" s="2">
        <v>2.85</v>
      </c>
      <c r="E2470" s="2">
        <v>5622</v>
      </c>
      <c r="F2470" s="2">
        <v>2.8050000000000002</v>
      </c>
      <c r="G2470" s="2">
        <v>15769.71</v>
      </c>
      <c r="H2470" s="21">
        <f t="shared" si="38"/>
        <v>1.7857142857142953E-2</v>
      </c>
      <c r="I2470" s="4"/>
      <c r="J2470" s="4"/>
      <c r="K2470" s="4"/>
    </row>
    <row r="2471" spans="2:11" ht="13.5" x14ac:dyDescent="0.35">
      <c r="B2471" s="3">
        <v>45597</v>
      </c>
      <c r="C2471" s="2">
        <v>2.8</v>
      </c>
      <c r="D2471" s="2">
        <v>2.8</v>
      </c>
      <c r="E2471" s="2">
        <v>8588</v>
      </c>
      <c r="F2471" s="2">
        <v>2.8050000000000002</v>
      </c>
      <c r="G2471" s="2">
        <v>24089.34</v>
      </c>
      <c r="H2471" s="21">
        <f t="shared" si="38"/>
        <v>-1.75438596491229E-2</v>
      </c>
      <c r="I2471" s="4"/>
      <c r="J2471" s="4"/>
      <c r="K2471" s="4"/>
    </row>
    <row r="2472" spans="2:11" ht="13.5" x14ac:dyDescent="0.35">
      <c r="B2472" s="3">
        <v>45600</v>
      </c>
      <c r="C2472" s="2">
        <v>2.8</v>
      </c>
      <c r="D2472" s="2">
        <v>2.8</v>
      </c>
      <c r="E2472" s="2">
        <v>23520</v>
      </c>
      <c r="F2472" s="2">
        <v>2.786</v>
      </c>
      <c r="G2472" s="2">
        <v>65526.720000000001</v>
      </c>
      <c r="H2472" s="21">
        <f t="shared" si="38"/>
        <v>0</v>
      </c>
      <c r="I2472" s="4"/>
      <c r="J2472" s="4"/>
      <c r="K2472" s="4"/>
    </row>
    <row r="2473" spans="2:11" ht="13.5" x14ac:dyDescent="0.35">
      <c r="B2473" s="3">
        <v>45601</v>
      </c>
      <c r="C2473" s="2">
        <v>2.77</v>
      </c>
      <c r="D2473" s="2">
        <v>2.77</v>
      </c>
      <c r="E2473" s="2">
        <v>3193</v>
      </c>
      <c r="F2473" s="2">
        <v>2.7770000000000001</v>
      </c>
      <c r="G2473" s="2">
        <v>8866.9609999999993</v>
      </c>
      <c r="H2473" s="21">
        <f t="shared" si="38"/>
        <v>-1.0714285714285645E-2</v>
      </c>
      <c r="I2473" s="4"/>
      <c r="J2473" s="4"/>
      <c r="K2473" s="4"/>
    </row>
    <row r="2474" spans="2:11" ht="13.5" x14ac:dyDescent="0.35">
      <c r="B2474" s="3">
        <v>45602</v>
      </c>
      <c r="C2474" s="2">
        <v>2.77</v>
      </c>
      <c r="D2474" s="2">
        <v>2.77</v>
      </c>
      <c r="E2474" s="2">
        <v>900</v>
      </c>
      <c r="F2474" s="2">
        <v>2.77</v>
      </c>
      <c r="G2474" s="2">
        <v>2493</v>
      </c>
      <c r="H2474" s="21">
        <f t="shared" si="38"/>
        <v>0</v>
      </c>
      <c r="I2474" s="4"/>
      <c r="J2474" s="4"/>
      <c r="K2474" s="4"/>
    </row>
    <row r="2475" spans="2:11" ht="13.5" x14ac:dyDescent="0.35">
      <c r="B2475" s="3">
        <v>45603</v>
      </c>
      <c r="C2475" s="2">
        <v>2.8</v>
      </c>
      <c r="D2475" s="2">
        <v>2.8</v>
      </c>
      <c r="E2475" s="2">
        <v>4334</v>
      </c>
      <c r="F2475" s="2">
        <v>2.76</v>
      </c>
      <c r="G2475" s="2">
        <v>11961.84</v>
      </c>
      <c r="H2475" s="21">
        <f t="shared" si="38"/>
        <v>1.0830324909747223E-2</v>
      </c>
      <c r="I2475" s="4"/>
      <c r="J2475" s="4"/>
      <c r="K2475" s="4"/>
    </row>
    <row r="2476" spans="2:11" ht="13.5" x14ac:dyDescent="0.35">
      <c r="B2476" s="3">
        <v>45604</v>
      </c>
      <c r="C2476" s="2">
        <v>2.8</v>
      </c>
      <c r="D2476" s="2">
        <v>2.8</v>
      </c>
      <c r="E2476" s="2">
        <v>7214</v>
      </c>
      <c r="F2476" s="2">
        <v>2.8109999999999999</v>
      </c>
      <c r="G2476" s="2">
        <v>20278.554</v>
      </c>
      <c r="H2476" s="21">
        <f t="shared" si="38"/>
        <v>0</v>
      </c>
      <c r="I2476" s="4"/>
      <c r="J2476" s="4"/>
      <c r="K2476" s="4"/>
    </row>
    <row r="2477" spans="2:11" ht="13.5" x14ac:dyDescent="0.35">
      <c r="B2477" s="3">
        <v>45607</v>
      </c>
      <c r="C2477" s="2">
        <v>2.82</v>
      </c>
      <c r="D2477" s="2">
        <v>2.82</v>
      </c>
      <c r="E2477" s="2">
        <v>2845</v>
      </c>
      <c r="F2477" s="2">
        <v>2.85</v>
      </c>
      <c r="G2477" s="2">
        <v>8108.25</v>
      </c>
      <c r="H2477" s="21">
        <f t="shared" si="38"/>
        <v>7.1428571428571496E-3</v>
      </c>
      <c r="I2477" s="4"/>
      <c r="J2477" s="4"/>
      <c r="K2477" s="4"/>
    </row>
    <row r="2478" spans="2:11" ht="13.5" x14ac:dyDescent="0.35">
      <c r="B2478" s="3">
        <v>45608</v>
      </c>
      <c r="C2478" s="2">
        <v>2.76</v>
      </c>
      <c r="D2478" s="2">
        <v>2.76</v>
      </c>
      <c r="E2478" s="2">
        <v>1290</v>
      </c>
      <c r="F2478" s="2">
        <v>2.762</v>
      </c>
      <c r="G2478" s="2">
        <v>3562.98</v>
      </c>
      <c r="H2478" s="21">
        <f t="shared" si="38"/>
        <v>-2.1276595744680871E-2</v>
      </c>
      <c r="I2478" s="4"/>
      <c r="J2478" s="4"/>
      <c r="K2478" s="4"/>
    </row>
    <row r="2479" spans="2:11" ht="13.5" x14ac:dyDescent="0.35">
      <c r="B2479" s="3">
        <v>45609</v>
      </c>
      <c r="C2479" s="2">
        <v>2.82</v>
      </c>
      <c r="D2479" s="2">
        <v>2.82</v>
      </c>
      <c r="E2479" s="2">
        <v>4532</v>
      </c>
      <c r="F2479" s="2">
        <v>2.79</v>
      </c>
      <c r="G2479" s="2">
        <v>12644.28</v>
      </c>
      <c r="H2479" s="21">
        <f t="shared" si="38"/>
        <v>2.1739130434782629E-2</v>
      </c>
      <c r="I2479" s="4"/>
      <c r="J2479" s="4"/>
      <c r="K2479" s="4"/>
    </row>
    <row r="2480" spans="2:11" ht="13.5" x14ac:dyDescent="0.35">
      <c r="B2480" s="3">
        <v>45610</v>
      </c>
      <c r="C2480" s="2">
        <v>2.89</v>
      </c>
      <c r="D2480" s="2">
        <v>2.89</v>
      </c>
      <c r="E2480" s="2">
        <v>13746</v>
      </c>
      <c r="F2480" s="2">
        <v>2.8439999999999999</v>
      </c>
      <c r="G2480" s="2">
        <v>39093.624000000003</v>
      </c>
      <c r="H2480" s="21">
        <f t="shared" si="38"/>
        <v>2.4822695035461095E-2</v>
      </c>
      <c r="I2480" s="4"/>
      <c r="J2480" s="4"/>
      <c r="K2480" s="4"/>
    </row>
    <row r="2481" spans="2:11" ht="13.5" x14ac:dyDescent="0.35">
      <c r="B2481" s="3">
        <v>45611</v>
      </c>
      <c r="C2481" s="2">
        <v>2.87</v>
      </c>
      <c r="D2481" s="2">
        <v>2.87</v>
      </c>
      <c r="E2481" s="2">
        <v>8540</v>
      </c>
      <c r="F2481" s="2">
        <v>2.859</v>
      </c>
      <c r="G2481" s="2">
        <v>24415.86</v>
      </c>
      <c r="H2481" s="21">
        <f t="shared" si="38"/>
        <v>-6.9204152249135011E-3</v>
      </c>
      <c r="I2481" s="4"/>
      <c r="J2481" s="4"/>
      <c r="K2481" s="4"/>
    </row>
    <row r="2482" spans="2:11" ht="13.5" x14ac:dyDescent="0.35">
      <c r="B2482" s="3">
        <v>45614</v>
      </c>
      <c r="C2482" s="2">
        <v>2.89</v>
      </c>
      <c r="D2482" s="2">
        <v>2.89</v>
      </c>
      <c r="E2482" s="2">
        <v>2883</v>
      </c>
      <c r="F2482" s="2">
        <v>2.8959999999999999</v>
      </c>
      <c r="G2482" s="2">
        <v>8349.1679999999997</v>
      </c>
      <c r="H2482" s="21">
        <f t="shared" si="38"/>
        <v>6.9686411149825845E-3</v>
      </c>
      <c r="I2482" s="4"/>
      <c r="J2482" s="4"/>
      <c r="K2482" s="4"/>
    </row>
    <row r="2483" spans="2:11" ht="13.5" x14ac:dyDescent="0.35">
      <c r="B2483" s="3">
        <v>45615</v>
      </c>
      <c r="C2483" s="2">
        <v>2.78</v>
      </c>
      <c r="D2483" s="2">
        <v>2.78</v>
      </c>
      <c r="E2483" s="2">
        <v>2537</v>
      </c>
      <c r="F2483" s="2">
        <v>2.798</v>
      </c>
      <c r="G2483" s="2">
        <v>7098.5259999999998</v>
      </c>
      <c r="H2483" s="21">
        <f t="shared" si="38"/>
        <v>-3.8062283737024333E-2</v>
      </c>
      <c r="I2483" s="4"/>
      <c r="J2483" s="4"/>
      <c r="K2483" s="4"/>
    </row>
    <row r="2484" spans="2:11" ht="13.5" x14ac:dyDescent="0.35">
      <c r="B2484" s="3">
        <v>45616</v>
      </c>
      <c r="C2484" s="2">
        <v>2.88</v>
      </c>
      <c r="D2484" s="2">
        <v>2.88</v>
      </c>
      <c r="E2484" s="2">
        <v>3944</v>
      </c>
      <c r="F2484" s="2">
        <v>2.7989999999999999</v>
      </c>
      <c r="G2484" s="2">
        <v>11039.255999999999</v>
      </c>
      <c r="H2484" s="21">
        <f t="shared" si="38"/>
        <v>3.5971223021582767E-2</v>
      </c>
      <c r="I2484" s="4"/>
      <c r="J2484" s="4"/>
      <c r="K2484" s="4"/>
    </row>
    <row r="2485" spans="2:11" ht="13.5" x14ac:dyDescent="0.35">
      <c r="B2485" s="3">
        <v>45617</v>
      </c>
      <c r="C2485" s="2">
        <v>2.87</v>
      </c>
      <c r="D2485" s="2">
        <v>2.87</v>
      </c>
      <c r="E2485" s="2">
        <v>1480</v>
      </c>
      <c r="F2485" s="2">
        <v>2.8719999999999999</v>
      </c>
      <c r="G2485" s="2">
        <v>4250.5600000000004</v>
      </c>
      <c r="H2485" s="21">
        <f t="shared" si="38"/>
        <v>-3.4722222222221483E-3</v>
      </c>
      <c r="I2485" s="4"/>
      <c r="J2485" s="4"/>
      <c r="K2485" s="4"/>
    </row>
    <row r="2486" spans="2:11" ht="13.5" x14ac:dyDescent="0.35">
      <c r="B2486" s="3">
        <v>45618</v>
      </c>
      <c r="C2486" s="2">
        <v>2.85</v>
      </c>
      <c r="D2486" s="2">
        <v>2.85</v>
      </c>
      <c r="E2486" s="2">
        <v>1500</v>
      </c>
      <c r="F2486" s="2">
        <v>2.8490000000000002</v>
      </c>
      <c r="G2486" s="2">
        <v>4273.5</v>
      </c>
      <c r="H2486" s="21">
        <f t="shared" si="38"/>
        <v>-6.9686411149825845E-3</v>
      </c>
      <c r="I2486" s="4"/>
      <c r="J2486" s="4"/>
      <c r="K2486" s="4"/>
    </row>
    <row r="2487" spans="2:11" ht="13.5" x14ac:dyDescent="0.35">
      <c r="B2487" s="3">
        <v>45621</v>
      </c>
      <c r="C2487" s="2">
        <v>2.98</v>
      </c>
      <c r="D2487" s="2">
        <v>2.98</v>
      </c>
      <c r="E2487" s="2">
        <v>19267</v>
      </c>
      <c r="F2487" s="2">
        <v>2.899</v>
      </c>
      <c r="G2487" s="2">
        <v>55855.033000000003</v>
      </c>
      <c r="H2487" s="21">
        <f t="shared" si="38"/>
        <v>4.561403508771926E-2</v>
      </c>
      <c r="I2487" s="4"/>
      <c r="J2487" s="4"/>
      <c r="K2487" s="4"/>
    </row>
    <row r="2488" spans="2:11" ht="13.5" x14ac:dyDescent="0.35">
      <c r="B2488" s="3">
        <v>45622</v>
      </c>
      <c r="C2488" s="2">
        <v>2.98</v>
      </c>
      <c r="D2488" s="2">
        <v>2.98</v>
      </c>
      <c r="E2488" s="2">
        <v>9812</v>
      </c>
      <c r="F2488" s="2">
        <v>3</v>
      </c>
      <c r="G2488" s="2">
        <v>29436</v>
      </c>
      <c r="H2488" s="21">
        <f t="shared" si="38"/>
        <v>0</v>
      </c>
      <c r="I2488" s="4"/>
      <c r="J2488" s="4"/>
      <c r="K2488" s="4"/>
    </row>
    <row r="2489" spans="2:11" ht="13.5" x14ac:dyDescent="0.35">
      <c r="B2489" s="3">
        <v>45623</v>
      </c>
      <c r="C2489" s="2">
        <v>2.97</v>
      </c>
      <c r="D2489" s="2">
        <v>2.97</v>
      </c>
      <c r="E2489" s="2">
        <v>7850</v>
      </c>
      <c r="F2489" s="2">
        <v>2.972</v>
      </c>
      <c r="G2489" s="2">
        <v>23330.2</v>
      </c>
      <c r="H2489" s="21">
        <f t="shared" si="38"/>
        <v>-3.3557046979865056E-3</v>
      </c>
      <c r="I2489" s="4"/>
      <c r="J2489" s="4"/>
      <c r="K2489" s="4"/>
    </row>
    <row r="2490" spans="2:11" ht="13.5" x14ac:dyDescent="0.35">
      <c r="B2490" s="3">
        <v>45624</v>
      </c>
      <c r="C2490" s="2">
        <v>2.99</v>
      </c>
      <c r="D2490" s="2">
        <v>2.99</v>
      </c>
      <c r="E2490" s="2">
        <v>9700</v>
      </c>
      <c r="F2490" s="2">
        <v>2.9350000000000001</v>
      </c>
      <c r="G2490" s="2">
        <v>28469.5</v>
      </c>
      <c r="H2490" s="21">
        <f t="shared" si="38"/>
        <v>6.7340067340067398E-3</v>
      </c>
      <c r="I2490" s="4"/>
      <c r="J2490" s="4"/>
      <c r="K2490" s="4"/>
    </row>
    <row r="2491" spans="2:11" ht="13.5" x14ac:dyDescent="0.35">
      <c r="B2491" s="3">
        <v>45625</v>
      </c>
      <c r="C2491" s="2">
        <v>2.98</v>
      </c>
      <c r="D2491" s="2">
        <v>2.98</v>
      </c>
      <c r="E2491" s="2">
        <v>1453</v>
      </c>
      <c r="F2491" s="2">
        <v>2.8940000000000001</v>
      </c>
      <c r="G2491" s="2">
        <v>4204.982</v>
      </c>
      <c r="H2491" s="21">
        <f t="shared" si="38"/>
        <v>-3.3444816053512477E-3</v>
      </c>
      <c r="I2491" s="4"/>
      <c r="J2491" s="4"/>
      <c r="K2491" s="4"/>
    </row>
    <row r="2492" spans="2:11" ht="13.5" x14ac:dyDescent="0.35">
      <c r="B2492" s="3">
        <v>45628</v>
      </c>
      <c r="C2492" s="2">
        <v>2.92</v>
      </c>
      <c r="D2492" s="2">
        <v>2.92</v>
      </c>
      <c r="E2492" s="2">
        <v>4417</v>
      </c>
      <c r="F2492" s="2">
        <v>2.9089999999999998</v>
      </c>
      <c r="G2492" s="2">
        <v>12849.053</v>
      </c>
      <c r="H2492" s="21">
        <f t="shared" si="38"/>
        <v>-2.0134228187919483E-2</v>
      </c>
      <c r="I2492" s="4"/>
      <c r="J2492" s="4"/>
      <c r="K2492" s="4"/>
    </row>
    <row r="2493" spans="2:11" ht="13.5" x14ac:dyDescent="0.35">
      <c r="B2493" s="3">
        <v>45629</v>
      </c>
      <c r="C2493" s="2">
        <v>2.87</v>
      </c>
      <c r="D2493" s="2">
        <v>2.87</v>
      </c>
      <c r="E2493" s="2">
        <v>12818</v>
      </c>
      <c r="F2493" s="2">
        <v>2.851</v>
      </c>
      <c r="G2493" s="2">
        <v>36544.118000000002</v>
      </c>
      <c r="H2493" s="21">
        <f t="shared" si="38"/>
        <v>-1.7123287671232817E-2</v>
      </c>
      <c r="I2493" s="4"/>
      <c r="J2493" s="4"/>
      <c r="K2493" s="4"/>
    </row>
    <row r="2494" spans="2:11" ht="13.5" x14ac:dyDescent="0.35">
      <c r="B2494" s="3">
        <v>45630</v>
      </c>
      <c r="C2494" s="2">
        <v>2.86</v>
      </c>
      <c r="D2494" s="2">
        <v>2.86</v>
      </c>
      <c r="E2494" s="2">
        <v>32073</v>
      </c>
      <c r="F2494" s="2">
        <v>2.8679999999999999</v>
      </c>
      <c r="G2494" s="2">
        <v>91985.364000000001</v>
      </c>
      <c r="H2494" s="21">
        <f t="shared" si="38"/>
        <v>-3.4843205574913694E-3</v>
      </c>
      <c r="I2494" s="4"/>
      <c r="J2494" s="4"/>
      <c r="K2494" s="4"/>
    </row>
    <row r="2495" spans="2:11" ht="13.5" x14ac:dyDescent="0.35">
      <c r="B2495" s="3">
        <v>45631</v>
      </c>
      <c r="C2495" s="2">
        <v>2.86</v>
      </c>
      <c r="D2495" s="2">
        <v>2.86</v>
      </c>
      <c r="E2495" s="2">
        <v>7601</v>
      </c>
      <c r="F2495" s="2">
        <v>2.8639999999999999</v>
      </c>
      <c r="G2495" s="2">
        <v>21769.263999999999</v>
      </c>
      <c r="H2495" s="21">
        <f t="shared" si="38"/>
        <v>0</v>
      </c>
      <c r="I2495" s="4"/>
      <c r="J2495" s="4"/>
      <c r="K2495" s="4"/>
    </row>
    <row r="2496" spans="2:11" ht="13.5" x14ac:dyDescent="0.35">
      <c r="B2496" s="3">
        <v>45632</v>
      </c>
      <c r="C2496" s="2">
        <v>2.83</v>
      </c>
      <c r="D2496" s="2">
        <v>2.83</v>
      </c>
      <c r="E2496" s="2">
        <v>33067</v>
      </c>
      <c r="F2496" s="2">
        <v>2.8460000000000001</v>
      </c>
      <c r="G2496" s="2">
        <v>94108.682000000001</v>
      </c>
      <c r="H2496" s="21">
        <f t="shared" si="38"/>
        <v>-1.0489510489510422E-2</v>
      </c>
      <c r="I2496" s="4"/>
      <c r="J2496" s="4"/>
      <c r="K2496" s="4"/>
    </row>
    <row r="2497" spans="2:11" ht="13.5" x14ac:dyDescent="0.35">
      <c r="B2497" s="3">
        <v>45635</v>
      </c>
      <c r="C2497" s="2">
        <v>2.97</v>
      </c>
      <c r="D2497" s="2">
        <v>2.97</v>
      </c>
      <c r="E2497" s="2">
        <v>25250</v>
      </c>
      <c r="F2497" s="2">
        <v>2.92</v>
      </c>
      <c r="G2497" s="2">
        <v>73730</v>
      </c>
      <c r="H2497" s="21">
        <f t="shared" si="38"/>
        <v>4.9469964664310993E-2</v>
      </c>
      <c r="I2497" s="4"/>
      <c r="J2497" s="4"/>
      <c r="K2497" s="4"/>
    </row>
    <row r="2498" spans="2:11" ht="13.5" x14ac:dyDescent="0.35">
      <c r="B2498" s="3">
        <v>45636</v>
      </c>
      <c r="C2498" s="2">
        <v>2.95</v>
      </c>
      <c r="D2498" s="2">
        <v>2.95</v>
      </c>
      <c r="E2498" s="2">
        <v>3287</v>
      </c>
      <c r="F2498" s="2">
        <v>2.9580000000000002</v>
      </c>
      <c r="G2498" s="2">
        <v>9722.9459999999999</v>
      </c>
      <c r="H2498" s="21">
        <f t="shared" si="38"/>
        <v>-6.7340067340067398E-3</v>
      </c>
      <c r="I2498" s="4"/>
      <c r="J2498" s="4"/>
      <c r="K2498" s="4"/>
    </row>
    <row r="2499" spans="2:11" ht="13.5" x14ac:dyDescent="0.35">
      <c r="B2499" s="3">
        <v>45637</v>
      </c>
      <c r="C2499" s="2">
        <v>2.9</v>
      </c>
      <c r="D2499" s="2">
        <v>2.9</v>
      </c>
      <c r="E2499" s="2">
        <v>7220</v>
      </c>
      <c r="F2499" s="2">
        <v>2.9020000000000001</v>
      </c>
      <c r="G2499" s="2">
        <v>20952.439999999999</v>
      </c>
      <c r="H2499" s="21">
        <f t="shared" si="38"/>
        <v>-1.6949152542372972E-2</v>
      </c>
      <c r="I2499" s="4"/>
      <c r="J2499" s="4"/>
      <c r="K2499" s="4"/>
    </row>
    <row r="2500" spans="2:11" ht="13.5" x14ac:dyDescent="0.35">
      <c r="B2500" s="3">
        <v>45638</v>
      </c>
      <c r="C2500" s="2">
        <v>2.85</v>
      </c>
      <c r="D2500" s="2">
        <v>2.85</v>
      </c>
      <c r="E2500" s="2">
        <v>9906</v>
      </c>
      <c r="F2500" s="2">
        <v>2.851</v>
      </c>
      <c r="G2500" s="2">
        <v>28242.006000000001</v>
      </c>
      <c r="H2500" s="21">
        <f t="shared" si="38"/>
        <v>-1.7241379310344768E-2</v>
      </c>
      <c r="I2500" s="4"/>
      <c r="J2500" s="4"/>
      <c r="K2500" s="4"/>
    </row>
    <row r="2501" spans="2:11" ht="13.5" x14ac:dyDescent="0.35">
      <c r="B2501" s="3">
        <v>45639</v>
      </c>
      <c r="C2501" s="2">
        <v>2.9</v>
      </c>
      <c r="D2501" s="2">
        <v>2.9</v>
      </c>
      <c r="E2501" s="2">
        <v>20788</v>
      </c>
      <c r="F2501" s="2">
        <v>2.89</v>
      </c>
      <c r="G2501" s="2">
        <v>60077.32</v>
      </c>
      <c r="H2501" s="21">
        <f t="shared" si="38"/>
        <v>1.7543859649122744E-2</v>
      </c>
      <c r="I2501" s="4"/>
      <c r="J2501" s="4"/>
      <c r="K2501" s="4"/>
    </row>
    <row r="2502" spans="2:11" ht="13.5" x14ac:dyDescent="0.35">
      <c r="B2502" s="3">
        <v>45642</v>
      </c>
      <c r="C2502" s="2">
        <v>2.94</v>
      </c>
      <c r="D2502" s="2">
        <v>2.94</v>
      </c>
      <c r="E2502" s="2">
        <v>38584</v>
      </c>
      <c r="F2502" s="2">
        <v>2.8969999999999998</v>
      </c>
      <c r="G2502" s="2">
        <v>111777.848</v>
      </c>
      <c r="H2502" s="21">
        <f t="shared" si="38"/>
        <v>1.3793103448275874E-2</v>
      </c>
      <c r="I2502" s="4"/>
      <c r="J2502" s="4"/>
      <c r="K2502" s="4"/>
    </row>
    <row r="2503" spans="2:11" ht="13.5" x14ac:dyDescent="0.35">
      <c r="B2503" s="3">
        <v>45644</v>
      </c>
      <c r="C2503" s="2">
        <v>2.93</v>
      </c>
      <c r="D2503" s="2">
        <v>2.93</v>
      </c>
      <c r="E2503" s="2">
        <v>7311</v>
      </c>
      <c r="F2503" s="2">
        <v>2.911</v>
      </c>
      <c r="G2503" s="2">
        <v>21282.321</v>
      </c>
      <c r="H2503" s="21">
        <f t="shared" ref="H2503:H2566" si="39">(D2503-D2502)/D2502</f>
        <v>-3.4013605442176145E-3</v>
      </c>
      <c r="I2503" s="4"/>
      <c r="J2503" s="4"/>
      <c r="K2503" s="4"/>
    </row>
    <row r="2504" spans="2:11" ht="13.5" x14ac:dyDescent="0.35">
      <c r="B2504" s="3">
        <v>45645</v>
      </c>
      <c r="C2504" s="2">
        <v>2.93</v>
      </c>
      <c r="D2504" s="2">
        <v>2.93</v>
      </c>
      <c r="E2504" s="2">
        <v>14964</v>
      </c>
      <c r="F2504" s="2">
        <v>2.875</v>
      </c>
      <c r="G2504" s="2">
        <v>43021.5</v>
      </c>
      <c r="H2504" s="21">
        <f t="shared" si="39"/>
        <v>0</v>
      </c>
      <c r="I2504" s="4"/>
      <c r="J2504" s="4"/>
      <c r="K2504" s="4"/>
    </row>
    <row r="2505" spans="2:11" ht="13.5" x14ac:dyDescent="0.35">
      <c r="B2505" s="3">
        <v>45646</v>
      </c>
      <c r="C2505" s="2">
        <v>2.9</v>
      </c>
      <c r="D2505" s="2">
        <v>2.9</v>
      </c>
      <c r="E2505" s="2">
        <v>1607</v>
      </c>
      <c r="F2505" s="2">
        <v>2.9020000000000001</v>
      </c>
      <c r="G2505" s="2">
        <v>4663.5140000000001</v>
      </c>
      <c r="H2505" s="21">
        <f t="shared" si="39"/>
        <v>-1.0238907849829436E-2</v>
      </c>
      <c r="I2505" s="4"/>
      <c r="J2505" s="4"/>
      <c r="K2505" s="4"/>
    </row>
    <row r="2506" spans="2:11" ht="13.5" x14ac:dyDescent="0.35">
      <c r="B2506" s="3">
        <v>45649</v>
      </c>
      <c r="C2506" s="2">
        <v>2.95</v>
      </c>
      <c r="D2506" s="2">
        <v>2.95</v>
      </c>
      <c r="E2506" s="2">
        <v>8030</v>
      </c>
      <c r="F2506" s="2">
        <v>2.9180000000000001</v>
      </c>
      <c r="G2506" s="2">
        <v>23431.54</v>
      </c>
      <c r="H2506" s="21">
        <f t="shared" si="39"/>
        <v>1.7241379310344921E-2</v>
      </c>
      <c r="I2506" s="4"/>
      <c r="J2506" s="4"/>
      <c r="K2506" s="4"/>
    </row>
    <row r="2507" spans="2:11" ht="13.5" x14ac:dyDescent="0.35">
      <c r="B2507" s="3">
        <v>45650</v>
      </c>
      <c r="C2507" s="2">
        <v>2.97</v>
      </c>
      <c r="D2507" s="2">
        <v>2.97</v>
      </c>
      <c r="E2507" s="2">
        <v>17489</v>
      </c>
      <c r="F2507" s="2">
        <v>2.9369999999999998</v>
      </c>
      <c r="G2507" s="2">
        <v>51365.192999999999</v>
      </c>
      <c r="H2507" s="21">
        <f t="shared" si="39"/>
        <v>6.7796610169491584E-3</v>
      </c>
      <c r="I2507" s="4"/>
      <c r="J2507" s="4"/>
      <c r="K2507" s="4"/>
    </row>
    <row r="2508" spans="2:11" ht="13.5" x14ac:dyDescent="0.35">
      <c r="B2508" s="3">
        <v>45651</v>
      </c>
      <c r="C2508" s="2">
        <v>2.96</v>
      </c>
      <c r="D2508" s="2">
        <v>2.96</v>
      </c>
      <c r="E2508" s="2">
        <v>6236</v>
      </c>
      <c r="F2508" s="2">
        <v>2.9609999999999999</v>
      </c>
      <c r="G2508" s="2">
        <v>18464.795999999998</v>
      </c>
      <c r="H2508" s="21">
        <f t="shared" si="39"/>
        <v>-3.3670033670034445E-3</v>
      </c>
      <c r="I2508" s="4"/>
      <c r="J2508" s="4"/>
      <c r="K2508" s="4"/>
    </row>
    <row r="2509" spans="2:11" ht="13.5" x14ac:dyDescent="0.35">
      <c r="B2509" s="3">
        <v>45652</v>
      </c>
      <c r="C2509" s="2">
        <v>2.98</v>
      </c>
      <c r="D2509" s="2">
        <v>2.98</v>
      </c>
      <c r="E2509" s="2">
        <v>8582</v>
      </c>
      <c r="F2509" s="2">
        <v>2.9649999999999999</v>
      </c>
      <c r="G2509" s="2">
        <v>25445.63</v>
      </c>
      <c r="H2509" s="21">
        <f t="shared" si="39"/>
        <v>6.7567567567567632E-3</v>
      </c>
      <c r="I2509" s="4"/>
      <c r="J2509" s="4"/>
      <c r="K2509" s="4"/>
    </row>
    <row r="2510" spans="2:11" ht="13.5" x14ac:dyDescent="0.35">
      <c r="B2510" s="3">
        <v>45653</v>
      </c>
      <c r="C2510" s="2">
        <v>2.97</v>
      </c>
      <c r="D2510" s="2">
        <v>2.97</v>
      </c>
      <c r="E2510" s="2">
        <v>20400</v>
      </c>
      <c r="F2510" s="2">
        <v>2.96</v>
      </c>
      <c r="G2510" s="2">
        <v>60384</v>
      </c>
      <c r="H2510" s="21">
        <f t="shared" si="39"/>
        <v>-3.3557046979865056E-3</v>
      </c>
      <c r="I2510" s="4"/>
      <c r="J2510" s="4"/>
      <c r="K2510" s="4"/>
    </row>
    <row r="2511" spans="2:11" ht="13.5" x14ac:dyDescent="0.25">
      <c r="B2511" s="3">
        <v>45656</v>
      </c>
      <c r="C2511" s="2">
        <v>2.98</v>
      </c>
      <c r="D2511" s="2">
        <v>2.98</v>
      </c>
      <c r="E2511" s="2">
        <v>11093</v>
      </c>
      <c r="F2511" s="2">
        <v>2.9340000000000002</v>
      </c>
      <c r="G2511" s="2">
        <v>32546.862000000001</v>
      </c>
      <c r="H2511" s="21">
        <f t="shared" si="39"/>
        <v>3.3670033670032949E-3</v>
      </c>
      <c r="I2511" s="8"/>
      <c r="J2511" s="8"/>
      <c r="K2511" s="8"/>
    </row>
    <row r="2512" spans="2:11" ht="13.5" x14ac:dyDescent="0.25">
      <c r="B2512" s="3">
        <v>45657</v>
      </c>
      <c r="C2512" s="2">
        <v>2.97</v>
      </c>
      <c r="D2512" s="2">
        <v>2.97</v>
      </c>
      <c r="E2512" s="2">
        <v>31032</v>
      </c>
      <c r="F2512" s="2">
        <v>2.9460000000000002</v>
      </c>
      <c r="G2512" s="2">
        <v>91420.271999999997</v>
      </c>
      <c r="H2512" s="21">
        <f t="shared" si="39"/>
        <v>-3.3557046979865056E-3</v>
      </c>
      <c r="I2512" s="9"/>
      <c r="J2512" s="10"/>
      <c r="K2512" s="11"/>
    </row>
    <row r="2513" spans="2:11" ht="13.5" x14ac:dyDescent="0.35">
      <c r="B2513" s="3">
        <v>45659</v>
      </c>
      <c r="C2513" s="2">
        <v>2.95</v>
      </c>
      <c r="D2513" s="2">
        <v>2.95</v>
      </c>
      <c r="E2513" s="2">
        <v>6292</v>
      </c>
      <c r="F2513" s="2">
        <v>2.8759999999999999</v>
      </c>
      <c r="G2513" s="2">
        <v>18095.792000000001</v>
      </c>
      <c r="H2513" s="21">
        <f t="shared" si="39"/>
        <v>-6.7340067340067398E-3</v>
      </c>
      <c r="I2513" s="4"/>
      <c r="J2513" s="4"/>
      <c r="K2513" s="4"/>
    </row>
    <row r="2514" spans="2:11" ht="13.5" x14ac:dyDescent="0.35">
      <c r="B2514" s="3">
        <v>45660</v>
      </c>
      <c r="C2514" s="2">
        <v>2.9</v>
      </c>
      <c r="D2514" s="2">
        <v>2.9</v>
      </c>
      <c r="E2514" s="2">
        <v>253</v>
      </c>
      <c r="F2514" s="2">
        <v>2.9060000000000001</v>
      </c>
      <c r="G2514" s="2">
        <v>735.21799999999996</v>
      </c>
      <c r="H2514" s="21">
        <f t="shared" si="39"/>
        <v>-1.6949152542372972E-2</v>
      </c>
      <c r="I2514" s="4"/>
      <c r="J2514" s="4"/>
      <c r="K2514" s="4"/>
    </row>
    <row r="2515" spans="2:11" ht="13.5" x14ac:dyDescent="0.35">
      <c r="B2515" s="3">
        <v>45663</v>
      </c>
      <c r="C2515" s="2">
        <v>2.89</v>
      </c>
      <c r="D2515" s="2">
        <v>2.89</v>
      </c>
      <c r="E2515" s="2">
        <v>9785</v>
      </c>
      <c r="F2515" s="2">
        <v>2.8159999999999998</v>
      </c>
      <c r="G2515" s="2">
        <v>27554.560000000001</v>
      </c>
      <c r="H2515" s="21">
        <f t="shared" si="39"/>
        <v>-3.4482758620688922E-3</v>
      </c>
      <c r="I2515" s="4"/>
      <c r="J2515" s="4"/>
      <c r="K2515" s="4"/>
    </row>
    <row r="2516" spans="2:11" ht="13.5" x14ac:dyDescent="0.35">
      <c r="B2516" s="3">
        <v>45664</v>
      </c>
      <c r="C2516" s="2">
        <v>2.87</v>
      </c>
      <c r="D2516" s="2">
        <v>2.87</v>
      </c>
      <c r="E2516" s="2">
        <v>10718</v>
      </c>
      <c r="F2516" s="2">
        <v>2.8159999999999998</v>
      </c>
      <c r="G2516" s="2">
        <v>30181.887999999999</v>
      </c>
      <c r="H2516" s="21">
        <f t="shared" si="39"/>
        <v>-6.9204152249135011E-3</v>
      </c>
      <c r="I2516" s="4"/>
      <c r="J2516" s="4"/>
      <c r="K2516" s="4"/>
    </row>
    <row r="2517" spans="2:11" ht="13.5" x14ac:dyDescent="0.35">
      <c r="B2517" s="3">
        <v>45665</v>
      </c>
      <c r="C2517" s="2">
        <v>2.89</v>
      </c>
      <c r="D2517" s="2">
        <v>2.89</v>
      </c>
      <c r="E2517" s="2">
        <v>3561</v>
      </c>
      <c r="F2517" s="2">
        <v>2.879</v>
      </c>
      <c r="G2517" s="2">
        <v>10252.119000000001</v>
      </c>
      <c r="H2517" s="21">
        <f t="shared" si="39"/>
        <v>6.9686411149825845E-3</v>
      </c>
      <c r="I2517" s="4"/>
      <c r="J2517" s="4"/>
      <c r="K2517" s="4"/>
    </row>
    <row r="2518" spans="2:11" ht="13.5" x14ac:dyDescent="0.35">
      <c r="B2518" s="3">
        <v>45666</v>
      </c>
      <c r="C2518" s="2">
        <v>2.87</v>
      </c>
      <c r="D2518" s="2">
        <v>2.87</v>
      </c>
      <c r="E2518" s="2">
        <v>3642</v>
      </c>
      <c r="F2518" s="2">
        <v>2.883</v>
      </c>
      <c r="G2518" s="2">
        <v>10499.886</v>
      </c>
      <c r="H2518" s="21">
        <f t="shared" si="39"/>
        <v>-6.9204152249135011E-3</v>
      </c>
      <c r="I2518" s="4"/>
      <c r="J2518" s="4"/>
      <c r="K2518" s="4"/>
    </row>
    <row r="2519" spans="2:11" ht="13.5" x14ac:dyDescent="0.35">
      <c r="B2519" s="3">
        <v>45667</v>
      </c>
      <c r="C2519" s="2">
        <v>2.86</v>
      </c>
      <c r="D2519" s="2">
        <v>2.86</v>
      </c>
      <c r="E2519" s="2">
        <v>3685</v>
      </c>
      <c r="F2519" s="2">
        <v>2.86</v>
      </c>
      <c r="G2519" s="2">
        <v>10539.1</v>
      </c>
      <c r="H2519" s="21">
        <f t="shared" si="39"/>
        <v>-3.4843205574913694E-3</v>
      </c>
      <c r="I2519" s="4"/>
      <c r="J2519" s="4"/>
      <c r="K2519" s="4"/>
    </row>
    <row r="2520" spans="2:11" ht="13.5" x14ac:dyDescent="0.35">
      <c r="B2520" s="3">
        <v>45670</v>
      </c>
      <c r="C2520" s="2">
        <v>2.86</v>
      </c>
      <c r="D2520" s="2">
        <v>2.86</v>
      </c>
      <c r="E2520" s="2">
        <v>500</v>
      </c>
      <c r="F2520" s="2">
        <v>2.86</v>
      </c>
      <c r="G2520" s="2">
        <v>1430</v>
      </c>
      <c r="H2520" s="21">
        <f t="shared" si="39"/>
        <v>0</v>
      </c>
      <c r="I2520" s="4"/>
      <c r="J2520" s="4"/>
      <c r="K2520" s="4"/>
    </row>
    <row r="2521" spans="2:11" ht="13.5" x14ac:dyDescent="0.35">
      <c r="B2521" s="3">
        <v>45671</v>
      </c>
      <c r="C2521" s="2">
        <v>2.83</v>
      </c>
      <c r="D2521" s="2">
        <v>2.83</v>
      </c>
      <c r="E2521" s="2">
        <v>9513</v>
      </c>
      <c r="F2521" s="2">
        <v>2.8109999999999999</v>
      </c>
      <c r="G2521" s="2">
        <v>26741.043000000001</v>
      </c>
      <c r="H2521" s="21">
        <f t="shared" si="39"/>
        <v>-1.0489510489510422E-2</v>
      </c>
      <c r="I2521" s="4"/>
      <c r="J2521" s="4"/>
      <c r="K2521" s="4"/>
    </row>
    <row r="2522" spans="2:11" ht="13.5" x14ac:dyDescent="0.35">
      <c r="B2522" s="3">
        <v>45672</v>
      </c>
      <c r="C2522" s="2">
        <v>2.79</v>
      </c>
      <c r="D2522" s="2">
        <v>2.79</v>
      </c>
      <c r="E2522" s="2">
        <v>4047</v>
      </c>
      <c r="F2522" s="2">
        <v>2.8180000000000001</v>
      </c>
      <c r="G2522" s="2">
        <v>11404.446</v>
      </c>
      <c r="H2522" s="21">
        <f t="shared" si="39"/>
        <v>-1.413427561837457E-2</v>
      </c>
      <c r="I2522" s="4"/>
      <c r="J2522" s="4"/>
      <c r="K2522" s="4"/>
    </row>
    <row r="2523" spans="2:11" ht="13.5" x14ac:dyDescent="0.35">
      <c r="B2523" s="3">
        <v>45673</v>
      </c>
      <c r="C2523" s="2">
        <v>2.79</v>
      </c>
      <c r="D2523" s="2">
        <v>2.79</v>
      </c>
      <c r="E2523" s="2">
        <v>27862</v>
      </c>
      <c r="F2523" s="2">
        <v>2.778</v>
      </c>
      <c r="G2523" s="2">
        <v>77400.635999999999</v>
      </c>
      <c r="H2523" s="21">
        <f t="shared" si="39"/>
        <v>0</v>
      </c>
      <c r="I2523" s="4"/>
      <c r="J2523" s="4"/>
      <c r="K2523" s="4"/>
    </row>
    <row r="2524" spans="2:11" ht="13.5" x14ac:dyDescent="0.35">
      <c r="B2524" s="3">
        <v>45674</v>
      </c>
      <c r="C2524" s="2">
        <v>2.79</v>
      </c>
      <c r="D2524" s="2">
        <v>2.79</v>
      </c>
      <c r="E2524" s="2">
        <v>54321</v>
      </c>
      <c r="F2524" s="2">
        <v>2.7109999999999999</v>
      </c>
      <c r="G2524" s="2">
        <v>147264.231</v>
      </c>
      <c r="H2524" s="21">
        <f t="shared" si="39"/>
        <v>0</v>
      </c>
      <c r="I2524" s="4"/>
      <c r="J2524" s="4"/>
      <c r="K2524" s="4"/>
    </row>
    <row r="2525" spans="2:11" ht="13.5" x14ac:dyDescent="0.35">
      <c r="B2525" s="3">
        <v>45677</v>
      </c>
      <c r="C2525" s="2">
        <v>2.78</v>
      </c>
      <c r="D2525" s="2">
        <v>2.78</v>
      </c>
      <c r="E2525" s="2">
        <v>40457</v>
      </c>
      <c r="F2525" s="2">
        <v>2.698</v>
      </c>
      <c r="G2525" s="2">
        <v>109152.986</v>
      </c>
      <c r="H2525" s="21">
        <f t="shared" si="39"/>
        <v>-3.5842293906810864E-3</v>
      </c>
      <c r="I2525" s="4"/>
      <c r="J2525" s="4"/>
      <c r="K2525" s="4"/>
    </row>
    <row r="2526" spans="2:11" ht="13.5" x14ac:dyDescent="0.35">
      <c r="B2526" s="3">
        <v>45678</v>
      </c>
      <c r="C2526" s="2">
        <v>2.75</v>
      </c>
      <c r="D2526" s="2">
        <v>2.75</v>
      </c>
      <c r="E2526" s="2">
        <v>28375</v>
      </c>
      <c r="F2526" s="2">
        <v>2.6880000000000002</v>
      </c>
      <c r="G2526" s="2">
        <v>76272</v>
      </c>
      <c r="H2526" s="21">
        <f t="shared" si="39"/>
        <v>-1.0791366906474751E-2</v>
      </c>
      <c r="I2526" s="4"/>
      <c r="J2526" s="4"/>
      <c r="K2526" s="4"/>
    </row>
    <row r="2527" spans="2:11" ht="13.5" x14ac:dyDescent="0.35">
      <c r="B2527" s="3">
        <v>45679</v>
      </c>
      <c r="C2527" s="2">
        <v>2.74</v>
      </c>
      <c r="D2527" s="2">
        <v>2.74</v>
      </c>
      <c r="E2527" s="2">
        <v>29043</v>
      </c>
      <c r="F2527" s="2">
        <v>2.6819999999999999</v>
      </c>
      <c r="G2527" s="2">
        <v>77893.326000000001</v>
      </c>
      <c r="H2527" s="21">
        <f t="shared" si="39"/>
        <v>-3.6363636363635587E-3</v>
      </c>
      <c r="I2527" s="4"/>
      <c r="J2527" s="4"/>
      <c r="K2527" s="4"/>
    </row>
    <row r="2528" spans="2:11" ht="13.5" x14ac:dyDescent="0.35">
      <c r="B2528" s="3">
        <v>45680</v>
      </c>
      <c r="C2528" s="2">
        <v>2.74</v>
      </c>
      <c r="D2528" s="2">
        <v>2.74</v>
      </c>
      <c r="E2528" s="2">
        <v>84093</v>
      </c>
      <c r="F2528" s="2">
        <v>2.6629999999999998</v>
      </c>
      <c r="G2528" s="2">
        <v>223939.65900000001</v>
      </c>
      <c r="H2528" s="21">
        <f t="shared" si="39"/>
        <v>0</v>
      </c>
      <c r="I2528" s="4"/>
      <c r="J2528" s="4"/>
      <c r="K2528" s="4"/>
    </row>
    <row r="2529" spans="2:11" ht="13.5" x14ac:dyDescent="0.35">
      <c r="B2529" s="3">
        <v>45681</v>
      </c>
      <c r="C2529" s="2">
        <v>2.7</v>
      </c>
      <c r="D2529" s="2">
        <v>2.7</v>
      </c>
      <c r="E2529" s="2">
        <v>138912</v>
      </c>
      <c r="F2529" s="2">
        <v>2.6509999999999998</v>
      </c>
      <c r="G2529" s="2">
        <v>368255.712</v>
      </c>
      <c r="H2529" s="21">
        <f t="shared" si="39"/>
        <v>-1.4598540145985413E-2</v>
      </c>
      <c r="I2529" s="4"/>
      <c r="J2529" s="4"/>
      <c r="K2529" s="4"/>
    </row>
    <row r="2530" spans="2:11" ht="13.5" x14ac:dyDescent="0.35">
      <c r="B2530" s="3">
        <v>45684</v>
      </c>
      <c r="C2530" s="2">
        <v>2.7</v>
      </c>
      <c r="D2530" s="2">
        <v>2.7</v>
      </c>
      <c r="E2530" s="2">
        <v>1944</v>
      </c>
      <c r="F2530" s="2">
        <v>2.6629999999999998</v>
      </c>
      <c r="G2530" s="2">
        <v>5176.8720000000003</v>
      </c>
      <c r="H2530" s="21">
        <f t="shared" si="39"/>
        <v>0</v>
      </c>
      <c r="I2530" s="4"/>
      <c r="J2530" s="4"/>
      <c r="K2530" s="4"/>
    </row>
    <row r="2531" spans="2:11" ht="13.5" x14ac:dyDescent="0.35">
      <c r="B2531" s="3">
        <v>45685</v>
      </c>
      <c r="C2531" s="2">
        <v>2.65</v>
      </c>
      <c r="D2531" s="2">
        <v>2.65</v>
      </c>
      <c r="E2531" s="2">
        <v>65237</v>
      </c>
      <c r="F2531" s="2">
        <v>2.653</v>
      </c>
      <c r="G2531" s="2">
        <v>173073.761</v>
      </c>
      <c r="H2531" s="21">
        <f t="shared" si="39"/>
        <v>-1.8518518518518615E-2</v>
      </c>
      <c r="I2531" s="4"/>
      <c r="J2531" s="4"/>
      <c r="K2531" s="4"/>
    </row>
    <row r="2532" spans="2:11" ht="13.5" x14ac:dyDescent="0.35">
      <c r="B2532" s="3">
        <v>45686</v>
      </c>
      <c r="C2532" s="2">
        <v>2.68</v>
      </c>
      <c r="D2532" s="2">
        <v>2.68</v>
      </c>
      <c r="E2532" s="2">
        <v>6691</v>
      </c>
      <c r="F2532" s="2">
        <v>2.6459999999999999</v>
      </c>
      <c r="G2532" s="2">
        <v>17704.385999999999</v>
      </c>
      <c r="H2532" s="21">
        <f t="shared" si="39"/>
        <v>1.1320754716981227E-2</v>
      </c>
      <c r="I2532" s="4"/>
      <c r="J2532" s="4"/>
      <c r="K2532" s="4"/>
    </row>
    <row r="2533" spans="2:11" ht="13.5" x14ac:dyDescent="0.35">
      <c r="B2533" s="3">
        <v>45687</v>
      </c>
      <c r="C2533" s="2">
        <v>2.68</v>
      </c>
      <c r="D2533" s="2">
        <v>2.68</v>
      </c>
      <c r="E2533" s="2">
        <v>161537</v>
      </c>
      <c r="F2533" s="2">
        <v>2.6309999999999998</v>
      </c>
      <c r="G2533" s="2">
        <v>425003.84700000001</v>
      </c>
      <c r="H2533" s="21">
        <f t="shared" si="39"/>
        <v>0</v>
      </c>
      <c r="I2533" s="4"/>
      <c r="J2533" s="4"/>
      <c r="K2533" s="4"/>
    </row>
    <row r="2534" spans="2:11" ht="13.5" x14ac:dyDescent="0.35">
      <c r="B2534" s="3">
        <v>45688</v>
      </c>
      <c r="C2534" s="2">
        <v>2.68</v>
      </c>
      <c r="D2534" s="2">
        <v>2.68</v>
      </c>
      <c r="E2534" s="2">
        <v>58395</v>
      </c>
      <c r="F2534" s="2">
        <v>2.65</v>
      </c>
      <c r="G2534" s="2">
        <v>154746.75</v>
      </c>
      <c r="H2534" s="21">
        <f t="shared" si="39"/>
        <v>0</v>
      </c>
      <c r="I2534" s="4"/>
      <c r="J2534" s="4"/>
      <c r="K2534" s="4"/>
    </row>
    <row r="2535" spans="2:11" ht="13.5" x14ac:dyDescent="0.35">
      <c r="B2535" s="3">
        <v>45691</v>
      </c>
      <c r="C2535" s="2">
        <v>2.77</v>
      </c>
      <c r="D2535" s="2">
        <v>2.77</v>
      </c>
      <c r="E2535" s="2">
        <v>589740</v>
      </c>
      <c r="F2535" s="2">
        <v>2.669</v>
      </c>
      <c r="G2535" s="2">
        <v>1574016.06</v>
      </c>
      <c r="H2535" s="21">
        <f t="shared" si="39"/>
        <v>3.358208955223875E-2</v>
      </c>
      <c r="I2535" s="4"/>
      <c r="J2535" s="4"/>
      <c r="K2535" s="4"/>
    </row>
    <row r="2536" spans="2:11" ht="13.5" x14ac:dyDescent="0.35">
      <c r="B2536" s="3">
        <v>45692</v>
      </c>
      <c r="C2536" s="2">
        <v>2.75</v>
      </c>
      <c r="D2536" s="2">
        <v>2.75</v>
      </c>
      <c r="E2536" s="2">
        <v>44831</v>
      </c>
      <c r="F2536" s="2">
        <v>2.7829999999999999</v>
      </c>
      <c r="G2536" s="2">
        <v>124764.673</v>
      </c>
      <c r="H2536" s="21">
        <f t="shared" si="39"/>
        <v>-7.2202166064982013E-3</v>
      </c>
      <c r="I2536" s="4"/>
      <c r="J2536" s="4"/>
      <c r="K2536" s="4"/>
    </row>
    <row r="2537" spans="2:11" ht="13.5" x14ac:dyDescent="0.35">
      <c r="B2537" s="3">
        <v>45693</v>
      </c>
      <c r="C2537" s="2">
        <v>2.71</v>
      </c>
      <c r="D2537" s="2">
        <v>2.71</v>
      </c>
      <c r="E2537" s="2">
        <v>42064</v>
      </c>
      <c r="F2537" s="2">
        <v>2.6960000000000002</v>
      </c>
      <c r="G2537" s="2">
        <v>113404.54399999999</v>
      </c>
      <c r="H2537" s="21">
        <f t="shared" si="39"/>
        <v>-1.4545454545454558E-2</v>
      </c>
      <c r="I2537" s="4"/>
      <c r="J2537" s="4"/>
      <c r="K2537" s="4"/>
    </row>
    <row r="2538" spans="2:11" ht="13.5" x14ac:dyDescent="0.35">
      <c r="B2538" s="3">
        <v>45694</v>
      </c>
      <c r="C2538" s="2">
        <v>2.7</v>
      </c>
      <c r="D2538" s="2">
        <v>2.7</v>
      </c>
      <c r="E2538" s="2">
        <v>24289</v>
      </c>
      <c r="F2538" s="2">
        <v>2.677</v>
      </c>
      <c r="G2538" s="2">
        <v>65021.652999999998</v>
      </c>
      <c r="H2538" s="21">
        <f t="shared" si="39"/>
        <v>-3.6900369003689251E-3</v>
      </c>
      <c r="I2538" s="4"/>
      <c r="J2538" s="4"/>
      <c r="K2538" s="4"/>
    </row>
    <row r="2539" spans="2:11" ht="13.5" x14ac:dyDescent="0.35">
      <c r="B2539" s="3">
        <v>45695</v>
      </c>
      <c r="C2539" s="2">
        <v>2.7</v>
      </c>
      <c r="D2539" s="2">
        <v>2.7</v>
      </c>
      <c r="E2539" s="2">
        <v>18764</v>
      </c>
      <c r="F2539" s="2">
        <v>2.6789999999999998</v>
      </c>
      <c r="G2539" s="2">
        <v>50268.756000000001</v>
      </c>
      <c r="H2539" s="21">
        <f t="shared" si="39"/>
        <v>0</v>
      </c>
      <c r="I2539" s="4"/>
      <c r="J2539" s="4"/>
      <c r="K2539" s="4"/>
    </row>
    <row r="2540" spans="2:11" ht="13.5" x14ac:dyDescent="0.35">
      <c r="B2540" s="3">
        <v>45698</v>
      </c>
      <c r="C2540" s="2">
        <v>2.7</v>
      </c>
      <c r="D2540" s="2">
        <v>2.7</v>
      </c>
      <c r="E2540" s="2">
        <v>9846</v>
      </c>
      <c r="F2540" s="2">
        <v>2.6749999999999998</v>
      </c>
      <c r="G2540" s="2">
        <v>26338.05</v>
      </c>
      <c r="H2540" s="21">
        <f t="shared" si="39"/>
        <v>0</v>
      </c>
      <c r="I2540" s="4"/>
      <c r="J2540" s="4"/>
      <c r="K2540" s="4"/>
    </row>
    <row r="2541" spans="2:11" ht="13.5" x14ac:dyDescent="0.35">
      <c r="B2541" s="3">
        <v>45699</v>
      </c>
      <c r="C2541" s="2">
        <v>2.67</v>
      </c>
      <c r="D2541" s="2">
        <v>2.67</v>
      </c>
      <c r="E2541" s="2">
        <v>12723</v>
      </c>
      <c r="F2541" s="2">
        <v>2.673</v>
      </c>
      <c r="G2541" s="2">
        <v>34008.578999999998</v>
      </c>
      <c r="H2541" s="21">
        <f t="shared" si="39"/>
        <v>-1.1111111111111202E-2</v>
      </c>
      <c r="I2541" s="4"/>
      <c r="J2541" s="4"/>
      <c r="K2541" s="4"/>
    </row>
    <row r="2542" spans="2:11" ht="13.5" x14ac:dyDescent="0.35">
      <c r="B2542" s="3">
        <v>45700</v>
      </c>
      <c r="C2542" s="2">
        <v>2.69</v>
      </c>
      <c r="D2542" s="2">
        <v>2.69</v>
      </c>
      <c r="E2542" s="2">
        <v>63445</v>
      </c>
      <c r="F2542" s="2">
        <v>2.65</v>
      </c>
      <c r="G2542" s="2">
        <v>168129.25</v>
      </c>
      <c r="H2542" s="21">
        <f t="shared" si="39"/>
        <v>7.4906367041198572E-3</v>
      </c>
      <c r="I2542" s="4"/>
      <c r="J2542" s="4"/>
      <c r="K2542" s="4"/>
    </row>
    <row r="2543" spans="2:11" ht="13.5" x14ac:dyDescent="0.35">
      <c r="B2543" s="3">
        <v>45701</v>
      </c>
      <c r="C2543" s="2">
        <v>2.66</v>
      </c>
      <c r="D2543" s="2">
        <v>2.66</v>
      </c>
      <c r="E2543" s="2">
        <v>24500</v>
      </c>
      <c r="F2543" s="2">
        <v>2.6560000000000001</v>
      </c>
      <c r="G2543" s="2">
        <v>65072</v>
      </c>
      <c r="H2543" s="21">
        <f t="shared" si="39"/>
        <v>-1.1152416356877252E-2</v>
      </c>
      <c r="I2543" s="4"/>
      <c r="J2543" s="4"/>
      <c r="K2543" s="4"/>
    </row>
    <row r="2544" spans="2:11" ht="13.5" x14ac:dyDescent="0.35">
      <c r="B2544" s="3">
        <v>45702</v>
      </c>
      <c r="C2544" s="2">
        <v>2.69</v>
      </c>
      <c r="D2544" s="2">
        <v>2.69</v>
      </c>
      <c r="E2544" s="2">
        <v>65834</v>
      </c>
      <c r="F2544" s="2">
        <v>2.6930000000000001</v>
      </c>
      <c r="G2544" s="2">
        <v>177290.962</v>
      </c>
      <c r="H2544" s="21">
        <f t="shared" si="39"/>
        <v>1.1278195488721731E-2</v>
      </c>
      <c r="I2544" s="4"/>
      <c r="J2544" s="4"/>
      <c r="K2544" s="4"/>
    </row>
    <row r="2545" spans="2:11" ht="13.5" x14ac:dyDescent="0.35">
      <c r="B2545" s="3">
        <v>45705</v>
      </c>
      <c r="C2545" s="2">
        <v>2.73</v>
      </c>
      <c r="D2545" s="2">
        <v>2.73</v>
      </c>
      <c r="E2545" s="2">
        <v>32724</v>
      </c>
      <c r="F2545" s="2">
        <v>2.7429999999999999</v>
      </c>
      <c r="G2545" s="2">
        <v>89761.932000000001</v>
      </c>
      <c r="H2545" s="21">
        <f t="shared" si="39"/>
        <v>1.4869888475836444E-2</v>
      </c>
      <c r="I2545" s="4"/>
      <c r="J2545" s="4"/>
      <c r="K2545" s="4"/>
    </row>
    <row r="2546" spans="2:11" ht="13.5" x14ac:dyDescent="0.35">
      <c r="B2546" s="3">
        <v>45706</v>
      </c>
      <c r="C2546" s="2">
        <v>2.83</v>
      </c>
      <c r="D2546" s="2">
        <v>2.83</v>
      </c>
      <c r="E2546" s="2">
        <v>113804</v>
      </c>
      <c r="F2546" s="2">
        <v>2.7909999999999999</v>
      </c>
      <c r="G2546" s="2">
        <v>317626.96399999998</v>
      </c>
      <c r="H2546" s="21">
        <f t="shared" si="39"/>
        <v>3.6630036630036659E-2</v>
      </c>
      <c r="I2546" s="4"/>
      <c r="J2546" s="4"/>
      <c r="K2546" s="4"/>
    </row>
    <row r="2547" spans="2:11" ht="13.5" x14ac:dyDescent="0.35">
      <c r="B2547" s="3">
        <v>45707</v>
      </c>
      <c r="C2547" s="2">
        <v>2.87</v>
      </c>
      <c r="D2547" s="2">
        <v>2.87</v>
      </c>
      <c r="E2547" s="2">
        <v>79255</v>
      </c>
      <c r="F2547" s="2">
        <v>2.8769999999999998</v>
      </c>
      <c r="G2547" s="2">
        <v>228016.63500000001</v>
      </c>
      <c r="H2547" s="21">
        <f t="shared" si="39"/>
        <v>1.413427561837457E-2</v>
      </c>
      <c r="I2547" s="4"/>
      <c r="J2547" s="4"/>
      <c r="K2547" s="4"/>
    </row>
    <row r="2548" spans="2:11" ht="13.5" x14ac:dyDescent="0.35">
      <c r="B2548" s="3">
        <v>45708</v>
      </c>
      <c r="C2548" s="2">
        <v>2.89</v>
      </c>
      <c r="D2548" s="2">
        <v>2.89</v>
      </c>
      <c r="E2548" s="2">
        <v>39485</v>
      </c>
      <c r="F2548" s="2">
        <v>2.8740000000000001</v>
      </c>
      <c r="G2548" s="2">
        <v>113479.89</v>
      </c>
      <c r="H2548" s="21">
        <f t="shared" si="39"/>
        <v>6.9686411149825845E-3</v>
      </c>
      <c r="I2548" s="4"/>
      <c r="J2548" s="4"/>
      <c r="K2548" s="4"/>
    </row>
    <row r="2549" spans="2:11" ht="13.5" x14ac:dyDescent="0.35">
      <c r="B2549" s="3">
        <v>45709</v>
      </c>
      <c r="C2549" s="2">
        <v>2.93</v>
      </c>
      <c r="D2549" s="2">
        <v>2.93</v>
      </c>
      <c r="E2549" s="2">
        <v>193424</v>
      </c>
      <c r="F2549" s="2">
        <v>2.8969999999999998</v>
      </c>
      <c r="G2549" s="2">
        <v>560349.32799999998</v>
      </c>
      <c r="H2549" s="21">
        <f t="shared" si="39"/>
        <v>1.3840830449827002E-2</v>
      </c>
      <c r="I2549" s="4"/>
      <c r="J2549" s="4"/>
      <c r="K2549" s="4"/>
    </row>
    <row r="2550" spans="2:11" ht="13.5" x14ac:dyDescent="0.35">
      <c r="B2550" s="3">
        <v>45712</v>
      </c>
      <c r="C2550" s="2">
        <v>2.94</v>
      </c>
      <c r="D2550" s="2">
        <v>2.94</v>
      </c>
      <c r="E2550" s="2">
        <v>33705</v>
      </c>
      <c r="F2550" s="2">
        <v>2.9289999999999998</v>
      </c>
      <c r="G2550" s="2">
        <v>98721.945000000007</v>
      </c>
      <c r="H2550" s="21">
        <f t="shared" si="39"/>
        <v>3.4129692832763777E-3</v>
      </c>
      <c r="I2550" s="4"/>
      <c r="J2550" s="4"/>
      <c r="K2550" s="4"/>
    </row>
    <row r="2551" spans="2:11" ht="13.5" x14ac:dyDescent="0.35">
      <c r="B2551" s="3">
        <v>45713</v>
      </c>
      <c r="C2551" s="2">
        <v>2.97</v>
      </c>
      <c r="D2551" s="2">
        <v>2.97</v>
      </c>
      <c r="E2551" s="2">
        <v>57420</v>
      </c>
      <c r="F2551" s="2">
        <v>2.9569999999999999</v>
      </c>
      <c r="G2551" s="2">
        <v>169790.94</v>
      </c>
      <c r="H2551" s="21">
        <f t="shared" si="39"/>
        <v>1.0204081632653145E-2</v>
      </c>
      <c r="I2551" s="4"/>
      <c r="J2551" s="4"/>
      <c r="K2551" s="4"/>
    </row>
    <row r="2552" spans="2:11" ht="13.5" x14ac:dyDescent="0.35">
      <c r="B2552" s="3">
        <v>45714</v>
      </c>
      <c r="C2552" s="2">
        <v>2.97</v>
      </c>
      <c r="D2552" s="2">
        <v>2.97</v>
      </c>
      <c r="E2552" s="2">
        <v>19923</v>
      </c>
      <c r="F2552" s="2">
        <v>2.9630000000000001</v>
      </c>
      <c r="G2552" s="2">
        <v>59031.849000000002</v>
      </c>
      <c r="H2552" s="21">
        <f t="shared" si="39"/>
        <v>0</v>
      </c>
      <c r="I2552" s="4"/>
      <c r="J2552" s="4"/>
      <c r="K2552" s="4"/>
    </row>
    <row r="2553" spans="2:11" ht="13.5" x14ac:dyDescent="0.35">
      <c r="B2553" s="3">
        <v>45715</v>
      </c>
      <c r="C2553" s="2">
        <v>2.96</v>
      </c>
      <c r="D2553" s="2">
        <v>2.96</v>
      </c>
      <c r="E2553" s="2">
        <v>22679</v>
      </c>
      <c r="F2553" s="2">
        <v>2.948</v>
      </c>
      <c r="G2553" s="2">
        <v>66857.691999999995</v>
      </c>
      <c r="H2553" s="21">
        <f t="shared" si="39"/>
        <v>-3.3670033670034445E-3</v>
      </c>
      <c r="I2553" s="4"/>
      <c r="J2553" s="4"/>
      <c r="K2553" s="4"/>
    </row>
    <row r="2554" spans="2:11" ht="13.5" x14ac:dyDescent="0.35">
      <c r="B2554" s="3">
        <v>45716</v>
      </c>
      <c r="C2554" s="2">
        <v>2.95</v>
      </c>
      <c r="D2554" s="2">
        <v>2.95</v>
      </c>
      <c r="E2554" s="2">
        <v>19421</v>
      </c>
      <c r="F2554" s="2">
        <v>2.9409999999999998</v>
      </c>
      <c r="G2554" s="2">
        <v>57117.161</v>
      </c>
      <c r="H2554" s="21">
        <f t="shared" si="39"/>
        <v>-3.3783783783783066E-3</v>
      </c>
      <c r="I2554" s="4"/>
      <c r="J2554" s="4"/>
      <c r="K2554" s="4"/>
    </row>
    <row r="2555" spans="2:11" ht="13.5" x14ac:dyDescent="0.35">
      <c r="B2555" s="3">
        <v>45719</v>
      </c>
      <c r="C2555" s="2">
        <v>2.97</v>
      </c>
      <c r="D2555" s="2">
        <v>2.97</v>
      </c>
      <c r="E2555" s="2">
        <v>18689</v>
      </c>
      <c r="F2555" s="2">
        <v>2.9689999999999999</v>
      </c>
      <c r="G2555" s="2">
        <v>55487.641000000003</v>
      </c>
      <c r="H2555" s="21">
        <f t="shared" si="39"/>
        <v>6.7796610169491584E-3</v>
      </c>
      <c r="I2555" s="4"/>
      <c r="J2555" s="4"/>
      <c r="K2555" s="4"/>
    </row>
    <row r="2556" spans="2:11" ht="13.5" x14ac:dyDescent="0.35">
      <c r="B2556" s="3">
        <v>45720</v>
      </c>
      <c r="C2556" s="2">
        <v>3</v>
      </c>
      <c r="D2556" s="2">
        <v>3</v>
      </c>
      <c r="E2556" s="2">
        <v>39330</v>
      </c>
      <c r="F2556" s="2">
        <v>2.9870000000000001</v>
      </c>
      <c r="G2556" s="2">
        <v>117478.71</v>
      </c>
      <c r="H2556" s="21">
        <f t="shared" si="39"/>
        <v>1.0101010101010034E-2</v>
      </c>
      <c r="I2556" s="4"/>
      <c r="J2556" s="4"/>
      <c r="K2556" s="4"/>
    </row>
    <row r="2557" spans="2:11" ht="13.5" x14ac:dyDescent="0.35">
      <c r="B2557" s="3">
        <v>45721</v>
      </c>
      <c r="C2557" s="2">
        <v>3.05</v>
      </c>
      <c r="D2557" s="2">
        <v>3.05</v>
      </c>
      <c r="E2557" s="2">
        <v>35137</v>
      </c>
      <c r="F2557" s="2">
        <v>3.0219999999999998</v>
      </c>
      <c r="G2557" s="2">
        <v>106184.014</v>
      </c>
      <c r="H2557" s="21">
        <f t="shared" si="39"/>
        <v>1.6666666666666607E-2</v>
      </c>
      <c r="I2557" s="4"/>
      <c r="J2557" s="4"/>
      <c r="K2557" s="4"/>
    </row>
    <row r="2558" spans="2:11" ht="13.5" x14ac:dyDescent="0.35">
      <c r="B2558" s="3">
        <v>45722</v>
      </c>
      <c r="C2558" s="2">
        <v>3</v>
      </c>
      <c r="D2558" s="2">
        <v>3</v>
      </c>
      <c r="E2558" s="2">
        <v>21887</v>
      </c>
      <c r="F2558" s="2">
        <v>3.0009999999999999</v>
      </c>
      <c r="G2558" s="2">
        <v>65682.887000000002</v>
      </c>
      <c r="H2558" s="21">
        <f t="shared" si="39"/>
        <v>-1.6393442622950762E-2</v>
      </c>
      <c r="I2558" s="4"/>
      <c r="J2558" s="4"/>
      <c r="K2558" s="4"/>
    </row>
    <row r="2559" spans="2:11" ht="13.5" x14ac:dyDescent="0.35">
      <c r="B2559" s="3">
        <v>45723</v>
      </c>
      <c r="C2559" s="2">
        <v>3.05</v>
      </c>
      <c r="D2559" s="2">
        <v>3.05</v>
      </c>
      <c r="E2559" s="2">
        <v>20370</v>
      </c>
      <c r="F2559" s="2">
        <v>3.0150000000000001</v>
      </c>
      <c r="G2559" s="2">
        <v>61415.55</v>
      </c>
      <c r="H2559" s="21">
        <f t="shared" si="39"/>
        <v>1.6666666666666607E-2</v>
      </c>
      <c r="I2559" s="4"/>
      <c r="J2559" s="4"/>
      <c r="K2559" s="4"/>
    </row>
    <row r="2560" spans="2:11" ht="13.5" x14ac:dyDescent="0.35">
      <c r="B2560" s="3">
        <v>45726</v>
      </c>
      <c r="C2560" s="2">
        <v>3.03</v>
      </c>
      <c r="D2560" s="2">
        <v>3.03</v>
      </c>
      <c r="E2560" s="2">
        <v>18728</v>
      </c>
      <c r="F2560" s="2">
        <v>3.01</v>
      </c>
      <c r="G2560" s="2">
        <v>56371.28</v>
      </c>
      <c r="H2560" s="21">
        <f t="shared" si="39"/>
        <v>-6.5573770491803339E-3</v>
      </c>
      <c r="I2560" s="4"/>
      <c r="J2560" s="4"/>
      <c r="K2560" s="4"/>
    </row>
    <row r="2561" spans="2:11" ht="13.5" x14ac:dyDescent="0.35">
      <c r="B2561" s="3">
        <v>45727</v>
      </c>
      <c r="C2561" s="2">
        <v>3</v>
      </c>
      <c r="D2561" s="2">
        <v>3</v>
      </c>
      <c r="E2561" s="2">
        <v>18341</v>
      </c>
      <c r="F2561" s="2">
        <v>3.0150000000000001</v>
      </c>
      <c r="G2561" s="2">
        <v>55298.114999999998</v>
      </c>
      <c r="H2561" s="21">
        <f t="shared" si="39"/>
        <v>-9.9009900990098369E-3</v>
      </c>
      <c r="I2561" s="4"/>
      <c r="J2561" s="4"/>
      <c r="K2561" s="4"/>
    </row>
    <row r="2562" spans="2:11" ht="13.5" x14ac:dyDescent="0.35">
      <c r="B2562" s="3">
        <v>45728</v>
      </c>
      <c r="C2562" s="2">
        <v>2.99</v>
      </c>
      <c r="D2562" s="2">
        <v>2.99</v>
      </c>
      <c r="E2562" s="2">
        <v>18654</v>
      </c>
      <c r="F2562" s="2">
        <v>2.9929999999999999</v>
      </c>
      <c r="G2562" s="2">
        <v>55831.421999999999</v>
      </c>
      <c r="H2562" s="21">
        <f t="shared" si="39"/>
        <v>-3.3333333333332624E-3</v>
      </c>
      <c r="I2562" s="4"/>
      <c r="J2562" s="4"/>
      <c r="K2562" s="4"/>
    </row>
    <row r="2563" spans="2:11" ht="13.5" x14ac:dyDescent="0.35">
      <c r="B2563" s="3">
        <v>45729</v>
      </c>
      <c r="C2563" s="2">
        <v>3</v>
      </c>
      <c r="D2563" s="2">
        <v>3</v>
      </c>
      <c r="E2563" s="2">
        <v>23765</v>
      </c>
      <c r="F2563" s="2">
        <v>2.9670000000000001</v>
      </c>
      <c r="G2563" s="2">
        <v>70510.755000000005</v>
      </c>
      <c r="H2563" s="21">
        <f t="shared" si="39"/>
        <v>3.344481605351099E-3</v>
      </c>
      <c r="I2563" s="4"/>
      <c r="J2563" s="4"/>
      <c r="K2563" s="4"/>
    </row>
    <row r="2564" spans="2:11" ht="13.5" x14ac:dyDescent="0.35">
      <c r="B2564" s="3">
        <v>45730</v>
      </c>
      <c r="C2564" s="2">
        <v>2.98</v>
      </c>
      <c r="D2564" s="2">
        <v>2.98</v>
      </c>
      <c r="E2564" s="2">
        <v>26536</v>
      </c>
      <c r="F2564" s="2">
        <v>2.9460000000000002</v>
      </c>
      <c r="G2564" s="2">
        <v>78175.055999999997</v>
      </c>
      <c r="H2564" s="21">
        <f t="shared" si="39"/>
        <v>-6.6666666666666723E-3</v>
      </c>
      <c r="I2564" s="4"/>
      <c r="J2564" s="4"/>
      <c r="K2564" s="4"/>
    </row>
    <row r="2565" spans="2:11" ht="13.5" x14ac:dyDescent="0.35">
      <c r="B2565" s="3">
        <v>45733</v>
      </c>
      <c r="C2565" s="2">
        <v>2.98</v>
      </c>
      <c r="D2565" s="2">
        <v>2.98</v>
      </c>
      <c r="E2565" s="2">
        <v>52064</v>
      </c>
      <c r="F2565" s="2">
        <v>2.9060000000000001</v>
      </c>
      <c r="G2565" s="2">
        <v>151297.984</v>
      </c>
      <c r="H2565" s="21">
        <f t="shared" si="39"/>
        <v>0</v>
      </c>
      <c r="I2565" s="4"/>
      <c r="J2565" s="4"/>
      <c r="K2565" s="4"/>
    </row>
    <row r="2566" spans="2:11" ht="13.5" x14ac:dyDescent="0.35">
      <c r="B2566" s="3">
        <v>45734</v>
      </c>
      <c r="C2566" s="2">
        <v>2.95</v>
      </c>
      <c r="D2566" s="2">
        <v>2.95</v>
      </c>
      <c r="E2566" s="2">
        <v>17417</v>
      </c>
      <c r="F2566" s="2">
        <v>2.923</v>
      </c>
      <c r="G2566" s="2">
        <v>50909.891000000003</v>
      </c>
      <c r="H2566" s="21">
        <f t="shared" si="39"/>
        <v>-1.0067114093959667E-2</v>
      </c>
      <c r="I2566" s="4"/>
      <c r="J2566" s="4"/>
      <c r="K2566" s="4"/>
    </row>
    <row r="2567" spans="2:11" ht="13.5" x14ac:dyDescent="0.35">
      <c r="B2567" s="3">
        <v>45735</v>
      </c>
      <c r="C2567" s="2">
        <v>3</v>
      </c>
      <c r="D2567" s="2">
        <v>3</v>
      </c>
      <c r="E2567" s="2">
        <v>29000</v>
      </c>
      <c r="F2567" s="2">
        <v>2.9540000000000002</v>
      </c>
      <c r="G2567" s="2">
        <v>85666</v>
      </c>
      <c r="H2567" s="21">
        <f t="shared" ref="H2567:H2630" si="40">(D2567-D2566)/D2566</f>
        <v>1.6949152542372819E-2</v>
      </c>
      <c r="I2567" s="4"/>
      <c r="J2567" s="4"/>
      <c r="K2567" s="4"/>
    </row>
    <row r="2568" spans="2:11" ht="13.5" x14ac:dyDescent="0.35">
      <c r="B2568" s="3">
        <v>45737</v>
      </c>
      <c r="C2568" s="2">
        <v>3</v>
      </c>
      <c r="D2568" s="2">
        <v>3</v>
      </c>
      <c r="E2568" s="2">
        <v>10201</v>
      </c>
      <c r="F2568" s="2">
        <v>2.9980000000000002</v>
      </c>
      <c r="G2568" s="2">
        <v>30582.598000000002</v>
      </c>
      <c r="H2568" s="21">
        <f t="shared" si="40"/>
        <v>0</v>
      </c>
      <c r="I2568" s="4"/>
      <c r="J2568" s="4"/>
      <c r="K2568" s="4"/>
    </row>
    <row r="2569" spans="2:11" ht="13.5" x14ac:dyDescent="0.35">
      <c r="B2569" s="3">
        <v>45740</v>
      </c>
      <c r="C2569" s="2">
        <v>3</v>
      </c>
      <c r="D2569" s="2">
        <v>3</v>
      </c>
      <c r="E2569" s="2">
        <v>9571</v>
      </c>
      <c r="F2569" s="2">
        <v>2.9940000000000002</v>
      </c>
      <c r="G2569" s="2">
        <v>28655.574000000001</v>
      </c>
      <c r="H2569" s="21">
        <f t="shared" si="40"/>
        <v>0</v>
      </c>
      <c r="I2569" s="4"/>
      <c r="J2569" s="4"/>
      <c r="K2569" s="4"/>
    </row>
    <row r="2570" spans="2:11" ht="13.5" x14ac:dyDescent="0.35">
      <c r="B2570" s="3">
        <v>45741</v>
      </c>
      <c r="C2570" s="2">
        <v>2.95</v>
      </c>
      <c r="D2570" s="2">
        <v>2.95</v>
      </c>
      <c r="E2570" s="2">
        <v>12314</v>
      </c>
      <c r="F2570" s="2">
        <v>2.9750000000000001</v>
      </c>
      <c r="G2570" s="2">
        <v>36634.15</v>
      </c>
      <c r="H2570" s="21">
        <f t="shared" si="40"/>
        <v>-1.6666666666666607E-2</v>
      </c>
      <c r="I2570" s="4"/>
      <c r="J2570" s="4"/>
      <c r="K2570" s="4"/>
    </row>
    <row r="2571" spans="2:11" ht="13.5" x14ac:dyDescent="0.35">
      <c r="B2571" s="3">
        <v>45742</v>
      </c>
      <c r="C2571" s="2">
        <v>2.98</v>
      </c>
      <c r="D2571" s="2">
        <v>2.98</v>
      </c>
      <c r="E2571" s="2">
        <v>9402</v>
      </c>
      <c r="F2571" s="2">
        <v>2.9740000000000002</v>
      </c>
      <c r="G2571" s="2">
        <v>27961.547999999999</v>
      </c>
      <c r="H2571" s="21">
        <f t="shared" si="40"/>
        <v>1.0169491525423662E-2</v>
      </c>
      <c r="I2571" s="4"/>
      <c r="J2571" s="4"/>
      <c r="K2571" s="4"/>
    </row>
    <row r="2572" spans="2:11" ht="13.5" x14ac:dyDescent="0.35">
      <c r="B2572" s="3">
        <v>45743</v>
      </c>
      <c r="C2572" s="2">
        <v>2.95</v>
      </c>
      <c r="D2572" s="2">
        <v>2.95</v>
      </c>
      <c r="E2572" s="2">
        <v>19581</v>
      </c>
      <c r="F2572" s="2">
        <v>2.9169999999999998</v>
      </c>
      <c r="G2572" s="2">
        <v>57117.777000000002</v>
      </c>
      <c r="H2572" s="21">
        <f t="shared" si="40"/>
        <v>-1.0067114093959667E-2</v>
      </c>
      <c r="I2572" s="4"/>
      <c r="J2572" s="4"/>
      <c r="K2572" s="4"/>
    </row>
    <row r="2573" spans="2:11" ht="13.5" x14ac:dyDescent="0.35">
      <c r="B2573" s="3">
        <v>45744</v>
      </c>
      <c r="C2573" s="2">
        <v>2.9</v>
      </c>
      <c r="D2573" s="2">
        <v>2.9</v>
      </c>
      <c r="E2573" s="2">
        <v>40498</v>
      </c>
      <c r="F2573" s="2">
        <v>2.9140000000000001</v>
      </c>
      <c r="G2573" s="2">
        <v>118011.17200000001</v>
      </c>
      <c r="H2573" s="21">
        <f t="shared" si="40"/>
        <v>-1.6949152542372972E-2</v>
      </c>
      <c r="I2573" s="4"/>
      <c r="J2573" s="4"/>
      <c r="K2573" s="4"/>
    </row>
    <row r="2574" spans="2:11" ht="13.5" x14ac:dyDescent="0.35">
      <c r="B2574" s="3">
        <v>45749</v>
      </c>
      <c r="C2574" s="2">
        <v>2.96</v>
      </c>
      <c r="D2574" s="2">
        <v>2.96</v>
      </c>
      <c r="E2574" s="2">
        <v>15913</v>
      </c>
      <c r="F2574" s="2">
        <v>2.9430000000000001</v>
      </c>
      <c r="G2574" s="2">
        <v>46831.959000000003</v>
      </c>
      <c r="H2574" s="21">
        <f t="shared" si="40"/>
        <v>2.0689655172413814E-2</v>
      </c>
      <c r="I2574" s="4"/>
      <c r="J2574" s="4"/>
      <c r="K2574" s="4"/>
    </row>
    <row r="2575" spans="2:11" ht="13.5" x14ac:dyDescent="0.35">
      <c r="B2575" s="3">
        <v>45750</v>
      </c>
      <c r="C2575" s="2">
        <v>2.97</v>
      </c>
      <c r="D2575" s="2">
        <v>2.97</v>
      </c>
      <c r="E2575" s="2">
        <v>13786</v>
      </c>
      <c r="F2575" s="2">
        <v>2.9460000000000002</v>
      </c>
      <c r="G2575" s="2">
        <v>40613.555999999997</v>
      </c>
      <c r="H2575" s="21">
        <f t="shared" si="40"/>
        <v>3.3783783783784566E-3</v>
      </c>
      <c r="I2575" s="4"/>
      <c r="J2575" s="4"/>
      <c r="K2575" s="4"/>
    </row>
    <row r="2576" spans="2:11" ht="13.5" x14ac:dyDescent="0.35">
      <c r="B2576" s="3">
        <v>45751</v>
      </c>
      <c r="C2576" s="2">
        <v>2.96</v>
      </c>
      <c r="D2576" s="2">
        <v>2.96</v>
      </c>
      <c r="E2576" s="2">
        <v>26478</v>
      </c>
      <c r="F2576" s="2">
        <v>2.9129999999999998</v>
      </c>
      <c r="G2576" s="2">
        <v>77130.414000000004</v>
      </c>
      <c r="H2576" s="21">
        <f t="shared" si="40"/>
        <v>-3.3670033670034445E-3</v>
      </c>
      <c r="I2576" s="4"/>
      <c r="J2576" s="4"/>
      <c r="K2576" s="4"/>
    </row>
    <row r="2577" spans="2:11" ht="13.5" x14ac:dyDescent="0.35">
      <c r="B2577" s="3">
        <v>45754</v>
      </c>
      <c r="C2577" s="2">
        <v>2.94</v>
      </c>
      <c r="D2577" s="2">
        <v>2.94</v>
      </c>
      <c r="E2577" s="2">
        <v>9817</v>
      </c>
      <c r="F2577" s="2">
        <v>2.9140000000000001</v>
      </c>
      <c r="G2577" s="2">
        <v>28606.738000000001</v>
      </c>
      <c r="H2577" s="21">
        <f t="shared" si="40"/>
        <v>-6.7567567567567632E-3</v>
      </c>
      <c r="I2577" s="4"/>
      <c r="J2577" s="4"/>
      <c r="K2577" s="4"/>
    </row>
    <row r="2578" spans="2:11" ht="13.5" x14ac:dyDescent="0.35">
      <c r="B2578" s="3">
        <v>45755</v>
      </c>
      <c r="C2578" s="2">
        <v>2.92</v>
      </c>
      <c r="D2578" s="2">
        <v>2.92</v>
      </c>
      <c r="E2578" s="2">
        <v>27410</v>
      </c>
      <c r="F2578" s="2">
        <v>2.8650000000000002</v>
      </c>
      <c r="G2578" s="2">
        <v>78529.649999999994</v>
      </c>
      <c r="H2578" s="21">
        <f t="shared" si="40"/>
        <v>-6.80272108843538E-3</v>
      </c>
      <c r="I2578" s="4"/>
      <c r="J2578" s="4"/>
      <c r="K2578" s="4"/>
    </row>
    <row r="2579" spans="2:11" ht="13.5" x14ac:dyDescent="0.35">
      <c r="B2579" s="3">
        <v>45757</v>
      </c>
      <c r="C2579" s="2">
        <v>2.89</v>
      </c>
      <c r="D2579" s="2">
        <v>2.89</v>
      </c>
      <c r="E2579" s="2">
        <v>9902</v>
      </c>
      <c r="F2579" s="2">
        <v>2.9119999999999999</v>
      </c>
      <c r="G2579" s="2">
        <v>28834.624</v>
      </c>
      <c r="H2579" s="21">
        <f t="shared" si="40"/>
        <v>-1.027397260273966E-2</v>
      </c>
      <c r="I2579" s="4"/>
      <c r="J2579" s="4"/>
      <c r="K2579" s="4"/>
    </row>
    <row r="2580" spans="2:11" ht="13.5" x14ac:dyDescent="0.35">
      <c r="B2580" s="3">
        <v>45758</v>
      </c>
      <c r="C2580" s="2">
        <v>2.9</v>
      </c>
      <c r="D2580" s="2">
        <v>2.9</v>
      </c>
      <c r="E2580" s="2">
        <v>20965</v>
      </c>
      <c r="F2580" s="2">
        <v>2.8439999999999999</v>
      </c>
      <c r="G2580" s="2">
        <v>59624.46</v>
      </c>
      <c r="H2580" s="21">
        <f t="shared" si="40"/>
        <v>3.4602076124566734E-3</v>
      </c>
      <c r="I2580" s="4"/>
      <c r="J2580" s="4"/>
      <c r="K2580" s="4"/>
    </row>
    <row r="2581" spans="2:11" ht="13.5" x14ac:dyDescent="0.35">
      <c r="B2581" s="3">
        <v>45761</v>
      </c>
      <c r="C2581" s="2">
        <v>2.89</v>
      </c>
      <c r="D2581" s="2">
        <v>2.89</v>
      </c>
      <c r="E2581" s="2">
        <v>7107</v>
      </c>
      <c r="F2581" s="2">
        <v>2.895</v>
      </c>
      <c r="G2581" s="2">
        <v>20574.764999999999</v>
      </c>
      <c r="H2581" s="21">
        <f t="shared" si="40"/>
        <v>-3.4482758620688922E-3</v>
      </c>
      <c r="I2581" s="4"/>
      <c r="J2581" s="4"/>
      <c r="K2581" s="4"/>
    </row>
    <row r="2582" spans="2:11" ht="13.5" x14ac:dyDescent="0.35">
      <c r="B2582" s="3">
        <v>45762</v>
      </c>
      <c r="C2582" s="2">
        <v>2.92</v>
      </c>
      <c r="D2582" s="2">
        <v>2.92</v>
      </c>
      <c r="E2582" s="2">
        <v>100530</v>
      </c>
      <c r="F2582" s="2">
        <v>2.919</v>
      </c>
      <c r="G2582" s="2">
        <v>293447.07</v>
      </c>
      <c r="H2582" s="21">
        <f t="shared" si="40"/>
        <v>1.0380622837370174E-2</v>
      </c>
      <c r="I2582" s="4"/>
      <c r="J2582" s="4"/>
      <c r="K2582" s="4"/>
    </row>
    <row r="2583" spans="2:11" ht="13.5" x14ac:dyDescent="0.35">
      <c r="B2583" s="3">
        <v>45763</v>
      </c>
      <c r="C2583" s="2">
        <v>2.86</v>
      </c>
      <c r="D2583" s="2">
        <v>2.86</v>
      </c>
      <c r="E2583" s="2">
        <v>4264</v>
      </c>
      <c r="F2583" s="2">
        <v>2.8580000000000001</v>
      </c>
      <c r="G2583" s="2">
        <v>12186.512000000001</v>
      </c>
      <c r="H2583" s="21">
        <f t="shared" si="40"/>
        <v>-2.0547945205479472E-2</v>
      </c>
      <c r="I2583" s="4"/>
      <c r="J2583" s="4"/>
      <c r="K2583" s="4"/>
    </row>
    <row r="2584" spans="2:11" ht="13.5" x14ac:dyDescent="0.35">
      <c r="B2584" s="3">
        <v>45764</v>
      </c>
      <c r="C2584" s="2">
        <v>2.9</v>
      </c>
      <c r="D2584" s="2">
        <v>2.9</v>
      </c>
      <c r="E2584" s="2">
        <v>18325</v>
      </c>
      <c r="F2584" s="2">
        <v>2.8759999999999999</v>
      </c>
      <c r="G2584" s="2">
        <v>52702.7</v>
      </c>
      <c r="H2584" s="21">
        <f t="shared" si="40"/>
        <v>1.3986013986014E-2</v>
      </c>
      <c r="I2584" s="4"/>
      <c r="J2584" s="4"/>
      <c r="K2584" s="4"/>
    </row>
    <row r="2585" spans="2:11" ht="13.5" x14ac:dyDescent="0.35">
      <c r="B2585" s="3">
        <v>45765</v>
      </c>
      <c r="C2585" s="2">
        <v>2.9</v>
      </c>
      <c r="D2585" s="2">
        <v>2.9</v>
      </c>
      <c r="E2585" s="2">
        <v>17220</v>
      </c>
      <c r="F2585" s="2">
        <v>2.8820000000000001</v>
      </c>
      <c r="G2585" s="2">
        <v>49628.04</v>
      </c>
      <c r="H2585" s="21">
        <f t="shared" si="40"/>
        <v>0</v>
      </c>
      <c r="I2585" s="4"/>
      <c r="J2585" s="4"/>
      <c r="K2585" s="4"/>
    </row>
    <row r="2586" spans="2:11" ht="13.5" x14ac:dyDescent="0.35">
      <c r="B2586" s="3">
        <v>45768</v>
      </c>
      <c r="C2586" s="2">
        <v>2.89</v>
      </c>
      <c r="D2586" s="2">
        <v>2.89</v>
      </c>
      <c r="E2586" s="2">
        <v>105</v>
      </c>
      <c r="F2586" s="2">
        <v>2.8140000000000001</v>
      </c>
      <c r="G2586" s="2">
        <v>295.47000000000003</v>
      </c>
      <c r="H2586" s="21">
        <f t="shared" si="40"/>
        <v>-3.4482758620688922E-3</v>
      </c>
      <c r="I2586" s="4"/>
      <c r="J2586" s="4"/>
      <c r="K2586" s="4"/>
    </row>
    <row r="2587" spans="2:11" ht="13.5" x14ac:dyDescent="0.35">
      <c r="B2587" s="3">
        <v>45769</v>
      </c>
      <c r="C2587" s="2">
        <v>2.85</v>
      </c>
      <c r="D2587" s="2">
        <v>2.85</v>
      </c>
      <c r="E2587" s="2">
        <v>2271</v>
      </c>
      <c r="F2587" s="2">
        <v>2.8149999999999999</v>
      </c>
      <c r="G2587" s="2">
        <v>6392.8649999999998</v>
      </c>
      <c r="H2587" s="21">
        <f t="shared" si="40"/>
        <v>-1.3840830449827002E-2</v>
      </c>
      <c r="I2587" s="4"/>
      <c r="J2587" s="4"/>
      <c r="K2587" s="4"/>
    </row>
    <row r="2588" spans="2:11" ht="13.5" x14ac:dyDescent="0.35">
      <c r="B2588" s="3">
        <v>45770</v>
      </c>
      <c r="C2588" s="2">
        <v>2.85</v>
      </c>
      <c r="D2588" s="2">
        <v>2.85</v>
      </c>
      <c r="E2588" s="2">
        <v>25462</v>
      </c>
      <c r="F2588" s="2">
        <v>2.8220000000000001</v>
      </c>
      <c r="G2588" s="2">
        <v>71853.763999999996</v>
      </c>
      <c r="H2588" s="21">
        <f t="shared" si="40"/>
        <v>0</v>
      </c>
      <c r="I2588" s="4"/>
      <c r="J2588" s="4"/>
      <c r="K2588" s="4"/>
    </row>
    <row r="2589" spans="2:11" ht="13.5" x14ac:dyDescent="0.35">
      <c r="B2589" s="3">
        <v>45771</v>
      </c>
      <c r="C2589" s="2">
        <v>2.8</v>
      </c>
      <c r="D2589" s="2">
        <v>2.8</v>
      </c>
      <c r="E2589" s="2">
        <v>32159</v>
      </c>
      <c r="F2589" s="2">
        <v>2.8010000000000002</v>
      </c>
      <c r="G2589" s="2">
        <v>90077.358999999997</v>
      </c>
      <c r="H2589" s="21">
        <f t="shared" si="40"/>
        <v>-1.75438596491229E-2</v>
      </c>
      <c r="I2589" s="4"/>
      <c r="J2589" s="4"/>
      <c r="K2589" s="4"/>
    </row>
    <row r="2590" spans="2:11" ht="13.5" x14ac:dyDescent="0.35">
      <c r="B2590" s="3">
        <v>45772</v>
      </c>
      <c r="C2590" s="2">
        <v>2.84</v>
      </c>
      <c r="D2590" s="2">
        <v>2.84</v>
      </c>
      <c r="E2590" s="2">
        <v>10680</v>
      </c>
      <c r="F2590" s="2">
        <v>2.8239999999999998</v>
      </c>
      <c r="G2590" s="2">
        <v>30160.32</v>
      </c>
      <c r="H2590" s="21">
        <f t="shared" si="40"/>
        <v>1.4285714285714299E-2</v>
      </c>
      <c r="I2590" s="4"/>
      <c r="J2590" s="4"/>
      <c r="K2590" s="4"/>
    </row>
    <row r="2591" spans="2:11" ht="13.5" x14ac:dyDescent="0.35">
      <c r="B2591" s="3">
        <v>45775</v>
      </c>
      <c r="C2591" s="2">
        <v>2.85</v>
      </c>
      <c r="D2591" s="2">
        <v>2.85</v>
      </c>
      <c r="E2591" s="2">
        <v>17724</v>
      </c>
      <c r="F2591" s="2">
        <v>2.831</v>
      </c>
      <c r="G2591" s="2">
        <v>50176.644</v>
      </c>
      <c r="H2591" s="21">
        <f t="shared" si="40"/>
        <v>3.5211267605634619E-3</v>
      </c>
      <c r="I2591" s="4"/>
      <c r="J2591" s="4"/>
      <c r="K2591" s="4"/>
    </row>
    <row r="2592" spans="2:11" ht="13.5" x14ac:dyDescent="0.35">
      <c r="B2592" s="3">
        <v>45776</v>
      </c>
      <c r="C2592" s="2">
        <v>2.84</v>
      </c>
      <c r="D2592" s="2">
        <v>2.84</v>
      </c>
      <c r="E2592" s="2">
        <v>16890</v>
      </c>
      <c r="F2592" s="2">
        <v>2.7919999999999998</v>
      </c>
      <c r="G2592" s="2">
        <v>47156.88</v>
      </c>
      <c r="H2592" s="21">
        <f t="shared" si="40"/>
        <v>-3.5087719298246421E-3</v>
      </c>
      <c r="I2592" s="4"/>
      <c r="J2592" s="4"/>
      <c r="K2592" s="4"/>
    </row>
    <row r="2593" spans="2:11" ht="13.5" x14ac:dyDescent="0.35">
      <c r="B2593" s="3">
        <v>45777</v>
      </c>
      <c r="C2593" s="2">
        <v>2.89</v>
      </c>
      <c r="D2593" s="2">
        <v>2.89</v>
      </c>
      <c r="E2593" s="2">
        <v>13469</v>
      </c>
      <c r="F2593" s="2">
        <v>2.8220000000000001</v>
      </c>
      <c r="G2593" s="2">
        <v>38009.517999999996</v>
      </c>
      <c r="H2593" s="21">
        <f t="shared" si="40"/>
        <v>1.7605633802816996E-2</v>
      </c>
      <c r="I2593" s="4"/>
      <c r="J2593" s="4"/>
      <c r="K2593" s="4"/>
    </row>
    <row r="2594" spans="2:11" ht="13.5" x14ac:dyDescent="0.35">
      <c r="B2594" s="3">
        <v>45779</v>
      </c>
      <c r="C2594" s="2">
        <v>2.77</v>
      </c>
      <c r="D2594" s="2">
        <v>2.77</v>
      </c>
      <c r="E2594" s="2">
        <v>29700</v>
      </c>
      <c r="F2594" s="2">
        <v>2.7730000000000001</v>
      </c>
      <c r="G2594" s="2">
        <v>82358.100000000006</v>
      </c>
      <c r="H2594" s="21">
        <f t="shared" si="40"/>
        <v>-4.1522491349481001E-2</v>
      </c>
      <c r="I2594" s="4"/>
      <c r="J2594" s="4"/>
      <c r="K2594" s="4"/>
    </row>
    <row r="2595" spans="2:11" ht="13.5" x14ac:dyDescent="0.35">
      <c r="B2595" s="3">
        <v>45782</v>
      </c>
      <c r="C2595" s="2">
        <v>2.76</v>
      </c>
      <c r="D2595" s="2">
        <v>2.76</v>
      </c>
      <c r="E2595" s="2">
        <v>8430</v>
      </c>
      <c r="F2595" s="2">
        <v>2.754</v>
      </c>
      <c r="G2595" s="2">
        <v>23216.22</v>
      </c>
      <c r="H2595" s="21">
        <f t="shared" si="40"/>
        <v>-3.6101083032491809E-3</v>
      </c>
      <c r="I2595" s="4"/>
      <c r="J2595" s="4"/>
      <c r="K2595" s="4"/>
    </row>
    <row r="2596" spans="2:11" ht="13.5" x14ac:dyDescent="0.35">
      <c r="B2596" s="3">
        <v>45783</v>
      </c>
      <c r="C2596" s="2">
        <v>2.77</v>
      </c>
      <c r="D2596" s="2">
        <v>2.77</v>
      </c>
      <c r="E2596" s="2">
        <v>10622</v>
      </c>
      <c r="F2596" s="2">
        <v>2.7389999999999999</v>
      </c>
      <c r="G2596" s="2">
        <v>29093.657999999999</v>
      </c>
      <c r="H2596" s="21">
        <f t="shared" si="40"/>
        <v>3.6231884057971852E-3</v>
      </c>
      <c r="I2596" s="4"/>
      <c r="J2596" s="4"/>
      <c r="K2596" s="4"/>
    </row>
    <row r="2597" spans="2:11" ht="13.5" x14ac:dyDescent="0.35">
      <c r="B2597" s="3">
        <v>45784</v>
      </c>
      <c r="C2597" s="2">
        <v>2.76</v>
      </c>
      <c r="D2597" s="2">
        <v>2.76</v>
      </c>
      <c r="E2597" s="2">
        <v>19880</v>
      </c>
      <c r="F2597" s="2">
        <v>2.73</v>
      </c>
      <c r="G2597" s="2">
        <v>54272.4</v>
      </c>
      <c r="H2597" s="21">
        <f t="shared" si="40"/>
        <v>-3.6101083032491809E-3</v>
      </c>
      <c r="I2597" s="4"/>
      <c r="J2597" s="4"/>
      <c r="K2597" s="4"/>
    </row>
    <row r="2598" spans="2:11" ht="13.5" x14ac:dyDescent="0.35">
      <c r="B2598" s="3">
        <v>45785</v>
      </c>
      <c r="C2598" s="2">
        <v>2.75</v>
      </c>
      <c r="D2598" s="2">
        <v>2.75</v>
      </c>
      <c r="E2598" s="2">
        <v>6865</v>
      </c>
      <c r="F2598" s="2">
        <v>2.7480000000000002</v>
      </c>
      <c r="G2598" s="2">
        <v>18865.02</v>
      </c>
      <c r="H2598" s="21">
        <f t="shared" si="40"/>
        <v>-3.6231884057970243E-3</v>
      </c>
      <c r="I2598" s="4"/>
      <c r="J2598" s="4"/>
      <c r="K2598" s="4"/>
    </row>
    <row r="2599" spans="2:11" ht="13.5" x14ac:dyDescent="0.35">
      <c r="B2599" s="3">
        <v>45786</v>
      </c>
      <c r="C2599" s="2">
        <v>2.73</v>
      </c>
      <c r="D2599" s="2">
        <v>2.73</v>
      </c>
      <c r="E2599" s="2">
        <v>16676</v>
      </c>
      <c r="F2599" s="2">
        <v>2.7450000000000001</v>
      </c>
      <c r="G2599" s="2">
        <v>45775.62</v>
      </c>
      <c r="H2599" s="21">
        <f t="shared" si="40"/>
        <v>-7.2727272727272788E-3</v>
      </c>
      <c r="I2599" s="4"/>
      <c r="J2599" s="4"/>
      <c r="K2599" s="4"/>
    </row>
    <row r="2600" spans="2:11" ht="13.5" x14ac:dyDescent="0.35">
      <c r="B2600" s="3">
        <v>45789</v>
      </c>
      <c r="C2600" s="2">
        <v>2.75</v>
      </c>
      <c r="D2600" s="2">
        <v>2.75</v>
      </c>
      <c r="E2600" s="2">
        <v>23905</v>
      </c>
      <c r="F2600" s="2">
        <v>2.7120000000000002</v>
      </c>
      <c r="G2600" s="2">
        <v>64830.36</v>
      </c>
      <c r="H2600" s="21">
        <f t="shared" si="40"/>
        <v>7.3260073260073329E-3</v>
      </c>
      <c r="I2600" s="4"/>
      <c r="J2600" s="4"/>
      <c r="K2600" s="4"/>
    </row>
    <row r="2601" spans="2:11" ht="13.5" x14ac:dyDescent="0.35">
      <c r="B2601" s="3">
        <v>45790</v>
      </c>
      <c r="C2601" s="2">
        <v>2.75</v>
      </c>
      <c r="D2601" s="2">
        <v>2.75</v>
      </c>
      <c r="E2601" s="2">
        <v>22083</v>
      </c>
      <c r="F2601" s="2">
        <v>2.7469999999999999</v>
      </c>
      <c r="G2601" s="2">
        <v>60662.000999999997</v>
      </c>
      <c r="H2601" s="21">
        <f t="shared" si="40"/>
        <v>0</v>
      </c>
      <c r="I2601" s="4"/>
      <c r="J2601" s="4"/>
      <c r="K2601" s="4"/>
    </row>
    <row r="2602" spans="2:11" ht="13.5" x14ac:dyDescent="0.35">
      <c r="B2602" s="3">
        <v>45791</v>
      </c>
      <c r="C2602" s="2">
        <v>2.76</v>
      </c>
      <c r="D2602" s="2">
        <v>2.76</v>
      </c>
      <c r="E2602" s="2">
        <v>164</v>
      </c>
      <c r="F2602" s="2">
        <v>2.76</v>
      </c>
      <c r="G2602" s="2">
        <v>452.64</v>
      </c>
      <c r="H2602" s="21">
        <f t="shared" si="40"/>
        <v>3.6363636363635587E-3</v>
      </c>
      <c r="I2602" s="4"/>
      <c r="J2602" s="4"/>
      <c r="K2602" s="4"/>
    </row>
    <row r="2603" spans="2:11" ht="13.5" x14ac:dyDescent="0.35">
      <c r="B2603" s="3">
        <v>45792</v>
      </c>
      <c r="C2603" s="2">
        <v>2.76</v>
      </c>
      <c r="D2603" s="2">
        <v>2.76</v>
      </c>
      <c r="E2603" s="2">
        <v>4854</v>
      </c>
      <c r="F2603" s="2">
        <v>2.7530000000000001</v>
      </c>
      <c r="G2603" s="2">
        <v>13363.062</v>
      </c>
      <c r="H2603" s="21">
        <f t="shared" si="40"/>
        <v>0</v>
      </c>
      <c r="I2603" s="4"/>
      <c r="J2603" s="4"/>
      <c r="K2603" s="4"/>
    </row>
    <row r="2604" spans="2:11" ht="13.5" x14ac:dyDescent="0.35">
      <c r="B2604" s="3">
        <v>45793</v>
      </c>
      <c r="C2604" s="2">
        <v>2.77</v>
      </c>
      <c r="D2604" s="2">
        <v>2.77</v>
      </c>
      <c r="E2604" s="2">
        <v>662</v>
      </c>
      <c r="F2604" s="2">
        <v>2.758</v>
      </c>
      <c r="G2604" s="2">
        <v>1825.796</v>
      </c>
      <c r="H2604" s="21">
        <f t="shared" si="40"/>
        <v>3.6231884057971852E-3</v>
      </c>
      <c r="I2604" s="4"/>
      <c r="J2604" s="4"/>
      <c r="K2604" s="4"/>
    </row>
    <row r="2605" spans="2:11" ht="13.5" x14ac:dyDescent="0.35">
      <c r="B2605" s="3">
        <v>45796</v>
      </c>
      <c r="C2605" s="2">
        <v>2.77</v>
      </c>
      <c r="D2605" s="2">
        <v>2.77</v>
      </c>
      <c r="E2605" s="2">
        <v>4074</v>
      </c>
      <c r="F2605" s="2">
        <v>2.746</v>
      </c>
      <c r="G2605" s="2">
        <v>11187.204</v>
      </c>
      <c r="H2605" s="21">
        <f t="shared" si="40"/>
        <v>0</v>
      </c>
      <c r="I2605" s="4"/>
      <c r="J2605" s="4"/>
      <c r="K2605" s="4"/>
    </row>
    <row r="2606" spans="2:11" ht="13.5" x14ac:dyDescent="0.35">
      <c r="B2606" s="3">
        <v>45797</v>
      </c>
      <c r="C2606" s="2">
        <v>2.77</v>
      </c>
      <c r="D2606" s="2">
        <v>2.77</v>
      </c>
      <c r="E2606" s="2">
        <v>11319</v>
      </c>
      <c r="F2606" s="2">
        <v>2.7669999999999999</v>
      </c>
      <c r="G2606" s="2">
        <v>31319.672999999999</v>
      </c>
      <c r="H2606" s="21">
        <f t="shared" si="40"/>
        <v>0</v>
      </c>
      <c r="I2606" s="4"/>
      <c r="J2606" s="4"/>
      <c r="K2606" s="4"/>
    </row>
    <row r="2607" spans="2:11" ht="13.5" x14ac:dyDescent="0.35">
      <c r="B2607" s="3">
        <v>45798</v>
      </c>
      <c r="C2607" s="2">
        <v>2.77</v>
      </c>
      <c r="D2607" s="2">
        <v>2.77</v>
      </c>
      <c r="E2607" s="2">
        <v>22030</v>
      </c>
      <c r="F2607" s="2">
        <v>2.7440000000000002</v>
      </c>
      <c r="G2607" s="2">
        <v>60450.32</v>
      </c>
      <c r="H2607" s="21">
        <f t="shared" si="40"/>
        <v>0</v>
      </c>
      <c r="I2607" s="4"/>
      <c r="J2607" s="4"/>
      <c r="K2607" s="4"/>
    </row>
    <row r="2608" spans="2:11" ht="13.5" x14ac:dyDescent="0.35">
      <c r="B2608" s="3">
        <v>45799</v>
      </c>
      <c r="C2608" s="2">
        <v>2.76</v>
      </c>
      <c r="D2608" s="2">
        <v>2.76</v>
      </c>
      <c r="E2608" s="2">
        <v>18656</v>
      </c>
      <c r="F2608" s="2">
        <v>2.7360000000000002</v>
      </c>
      <c r="G2608" s="2">
        <v>51042.815999999999</v>
      </c>
      <c r="H2608" s="21">
        <f t="shared" si="40"/>
        <v>-3.6101083032491809E-3</v>
      </c>
      <c r="I2608" s="4"/>
      <c r="J2608" s="4"/>
      <c r="K2608" s="4"/>
    </row>
    <row r="2609" spans="2:11" ht="13.5" x14ac:dyDescent="0.35">
      <c r="B2609" s="3">
        <v>45800</v>
      </c>
      <c r="C2609" s="2">
        <v>2.8</v>
      </c>
      <c r="D2609" s="2">
        <v>2.8</v>
      </c>
      <c r="E2609" s="2">
        <v>8925</v>
      </c>
      <c r="F2609" s="2">
        <v>2.7669999999999999</v>
      </c>
      <c r="G2609" s="2">
        <v>24695.474999999999</v>
      </c>
      <c r="H2609" s="21">
        <f t="shared" si="40"/>
        <v>1.449275362318842E-2</v>
      </c>
      <c r="I2609" s="4"/>
      <c r="J2609" s="4"/>
      <c r="K2609" s="4"/>
    </row>
    <row r="2610" spans="2:11" ht="13.5" x14ac:dyDescent="0.35">
      <c r="B2610" s="3">
        <v>45803</v>
      </c>
      <c r="C2610" s="2">
        <v>2.79</v>
      </c>
      <c r="D2610" s="2">
        <v>2.79</v>
      </c>
      <c r="E2610" s="2">
        <v>5187</v>
      </c>
      <c r="F2610" s="2">
        <v>2.7949999999999999</v>
      </c>
      <c r="G2610" s="2">
        <v>14497.665000000001</v>
      </c>
      <c r="H2610" s="21">
        <f t="shared" si="40"/>
        <v>-3.5714285714284954E-3</v>
      </c>
      <c r="I2610" s="4"/>
      <c r="J2610" s="4"/>
      <c r="K2610" s="4"/>
    </row>
    <row r="2611" spans="2:11" ht="13.5" x14ac:dyDescent="0.35">
      <c r="B2611" s="3">
        <v>45804</v>
      </c>
      <c r="C2611" s="2">
        <v>2.79</v>
      </c>
      <c r="D2611" s="2">
        <v>2.79</v>
      </c>
      <c r="E2611" s="2">
        <v>11054</v>
      </c>
      <c r="F2611" s="2">
        <v>2.7589999999999999</v>
      </c>
      <c r="G2611" s="2">
        <v>30497.986000000001</v>
      </c>
      <c r="H2611" s="21">
        <f t="shared" si="40"/>
        <v>0</v>
      </c>
      <c r="I2611" s="4"/>
      <c r="J2611" s="4"/>
      <c r="K2611" s="4"/>
    </row>
    <row r="2612" spans="2:11" ht="13.5" x14ac:dyDescent="0.35">
      <c r="B2612" s="3">
        <v>45805</v>
      </c>
      <c r="C2612" s="2">
        <v>2.74</v>
      </c>
      <c r="D2612" s="2">
        <v>2.74</v>
      </c>
      <c r="E2612" s="2">
        <v>5030</v>
      </c>
      <c r="F2612" s="2">
        <v>2.7559999999999998</v>
      </c>
      <c r="G2612" s="2">
        <v>13862.68</v>
      </c>
      <c r="H2612" s="21">
        <f t="shared" si="40"/>
        <v>-1.7921146953404955E-2</v>
      </c>
      <c r="I2612" s="4"/>
      <c r="J2612" s="4"/>
      <c r="K2612" s="4"/>
    </row>
    <row r="2613" spans="2:11" ht="13.5" x14ac:dyDescent="0.35">
      <c r="B2613" s="3">
        <v>45806</v>
      </c>
      <c r="C2613" s="2">
        <v>2.79</v>
      </c>
      <c r="D2613" s="2">
        <v>2.79</v>
      </c>
      <c r="E2613" s="2">
        <v>3041</v>
      </c>
      <c r="F2613" s="2">
        <v>2.7669999999999999</v>
      </c>
      <c r="G2613" s="2">
        <v>8414.4470000000001</v>
      </c>
      <c r="H2613" s="21">
        <f t="shared" si="40"/>
        <v>1.8248175182481684E-2</v>
      </c>
      <c r="I2613" s="4"/>
      <c r="J2613" s="4"/>
      <c r="K2613" s="4"/>
    </row>
    <row r="2614" spans="2:11" ht="13.5" x14ac:dyDescent="0.35">
      <c r="B2614" s="3">
        <v>45807</v>
      </c>
      <c r="C2614" s="2">
        <v>2.8</v>
      </c>
      <c r="D2614" s="2">
        <v>2.8</v>
      </c>
      <c r="E2614" s="2">
        <v>18883</v>
      </c>
      <c r="F2614" s="2">
        <v>2.786</v>
      </c>
      <c r="G2614" s="2">
        <v>52608.038</v>
      </c>
      <c r="H2614" s="21">
        <f t="shared" si="40"/>
        <v>3.5842293906809273E-3</v>
      </c>
      <c r="I2614" s="4"/>
      <c r="J2614" s="4"/>
      <c r="K2614" s="4"/>
    </row>
    <row r="2615" spans="2:11" ht="13.5" x14ac:dyDescent="0.35">
      <c r="B2615" s="3">
        <v>45810</v>
      </c>
      <c r="C2615" s="2">
        <v>2.8</v>
      </c>
      <c r="D2615" s="2">
        <v>2.8</v>
      </c>
      <c r="E2615" s="2">
        <v>2402</v>
      </c>
      <c r="F2615" s="2">
        <v>2.8</v>
      </c>
      <c r="G2615" s="2">
        <v>6725.6</v>
      </c>
      <c r="H2615" s="21">
        <f t="shared" si="40"/>
        <v>0</v>
      </c>
      <c r="I2615" s="4"/>
      <c r="J2615" s="4"/>
      <c r="K2615" s="4"/>
    </row>
    <row r="2616" spans="2:11" ht="13.5" x14ac:dyDescent="0.35">
      <c r="B2616" s="3">
        <v>45811</v>
      </c>
      <c r="C2616" s="2">
        <v>2.76</v>
      </c>
      <c r="D2616" s="2">
        <v>2.76</v>
      </c>
      <c r="E2616" s="2">
        <v>11260</v>
      </c>
      <c r="F2616" s="2">
        <v>2.7589999999999999</v>
      </c>
      <c r="G2616" s="2">
        <v>31066.34</v>
      </c>
      <c r="H2616" s="21">
        <f t="shared" si="40"/>
        <v>-1.4285714285714299E-2</v>
      </c>
      <c r="I2616" s="4"/>
      <c r="J2616" s="4"/>
      <c r="K2616" s="4"/>
    </row>
    <row r="2617" spans="2:11" ht="13.5" x14ac:dyDescent="0.35">
      <c r="B2617" s="3">
        <v>45812</v>
      </c>
      <c r="C2617" s="2">
        <v>2.8</v>
      </c>
      <c r="D2617" s="2">
        <v>2.8</v>
      </c>
      <c r="E2617" s="2">
        <v>7120</v>
      </c>
      <c r="F2617" s="2">
        <v>2.76</v>
      </c>
      <c r="G2617" s="2">
        <v>19651.2</v>
      </c>
      <c r="H2617" s="21">
        <f t="shared" si="40"/>
        <v>1.449275362318842E-2</v>
      </c>
      <c r="I2617" s="4"/>
      <c r="J2617" s="4"/>
      <c r="K2617" s="4"/>
    </row>
    <row r="2618" spans="2:11" ht="13.5" x14ac:dyDescent="0.35">
      <c r="B2618" s="3">
        <v>45813</v>
      </c>
      <c r="C2618" s="2">
        <v>2.79</v>
      </c>
      <c r="D2618" s="2">
        <v>2.79</v>
      </c>
      <c r="E2618" s="2">
        <v>9238</v>
      </c>
      <c r="F2618" s="2">
        <v>2.7429999999999999</v>
      </c>
      <c r="G2618" s="2">
        <v>25339.833999999999</v>
      </c>
      <c r="H2618" s="21">
        <f t="shared" si="40"/>
        <v>-3.5714285714284954E-3</v>
      </c>
      <c r="I2618" s="4"/>
      <c r="J2618" s="4"/>
      <c r="K2618" s="4"/>
    </row>
    <row r="2619" spans="2:11" ht="13.5" x14ac:dyDescent="0.35">
      <c r="B2619" s="3">
        <v>45817</v>
      </c>
      <c r="C2619" s="2">
        <v>2.81</v>
      </c>
      <c r="D2619" s="2">
        <v>2.81</v>
      </c>
      <c r="E2619" s="2">
        <v>37175</v>
      </c>
      <c r="F2619" s="2">
        <v>2.7890000000000001</v>
      </c>
      <c r="G2619" s="2">
        <v>103681.075</v>
      </c>
      <c r="H2619" s="21">
        <f t="shared" si="40"/>
        <v>7.1684587813620132E-3</v>
      </c>
      <c r="I2619" s="4"/>
      <c r="J2619" s="4"/>
      <c r="K2619" s="4"/>
    </row>
    <row r="2620" spans="2:11" ht="13.5" x14ac:dyDescent="0.35">
      <c r="B2620" s="3">
        <v>45818</v>
      </c>
      <c r="C2620" s="2">
        <v>2.79</v>
      </c>
      <c r="D2620" s="2">
        <v>2.79</v>
      </c>
      <c r="E2620" s="2">
        <v>7</v>
      </c>
      <c r="F2620" s="2">
        <v>2.79</v>
      </c>
      <c r="G2620" s="2">
        <v>19.53</v>
      </c>
      <c r="H2620" s="21">
        <f t="shared" si="40"/>
        <v>-7.1174377224199354E-3</v>
      </c>
      <c r="I2620" s="4"/>
      <c r="J2620" s="4"/>
      <c r="K2620" s="4"/>
    </row>
    <row r="2621" spans="2:11" ht="13.5" x14ac:dyDescent="0.35">
      <c r="B2621" s="3">
        <v>45819</v>
      </c>
      <c r="C2621" s="2">
        <v>2.79</v>
      </c>
      <c r="D2621" s="2">
        <v>2.79</v>
      </c>
      <c r="E2621" s="2">
        <v>8710</v>
      </c>
      <c r="F2621" s="2">
        <v>2.766</v>
      </c>
      <c r="G2621" s="2">
        <v>24091.86</v>
      </c>
      <c r="H2621" s="21">
        <f t="shared" si="40"/>
        <v>0</v>
      </c>
      <c r="I2621" s="4"/>
      <c r="J2621" s="4"/>
      <c r="K2621" s="4"/>
    </row>
    <row r="2622" spans="2:11" ht="13.5" x14ac:dyDescent="0.35">
      <c r="B2622" s="3">
        <v>45820</v>
      </c>
      <c r="C2622" s="2">
        <v>2.79</v>
      </c>
      <c r="D2622" s="2">
        <v>2.79</v>
      </c>
      <c r="E2622" s="2">
        <v>2741</v>
      </c>
      <c r="F2622" s="2">
        <v>2.7530000000000001</v>
      </c>
      <c r="G2622" s="2">
        <v>7545.973</v>
      </c>
      <c r="H2622" s="21">
        <f t="shared" si="40"/>
        <v>0</v>
      </c>
      <c r="I2622" s="4"/>
      <c r="J2622" s="4"/>
      <c r="K2622" s="4"/>
    </row>
    <row r="2623" spans="2:11" ht="13.5" x14ac:dyDescent="0.35">
      <c r="B2623" s="3">
        <v>45821</v>
      </c>
      <c r="C2623" s="2">
        <v>2.78</v>
      </c>
      <c r="D2623" s="2">
        <v>2.78</v>
      </c>
      <c r="E2623" s="2">
        <v>3505</v>
      </c>
      <c r="F2623" s="2">
        <v>2.746</v>
      </c>
      <c r="G2623" s="2">
        <v>9624.73</v>
      </c>
      <c r="H2623" s="21">
        <f t="shared" si="40"/>
        <v>-3.5842293906810864E-3</v>
      </c>
      <c r="I2623" s="4"/>
      <c r="J2623" s="4"/>
      <c r="K2623" s="4"/>
    </row>
    <row r="2624" spans="2:11" ht="13.5" x14ac:dyDescent="0.35">
      <c r="B2624" s="3">
        <v>45824</v>
      </c>
      <c r="C2624" s="2">
        <v>2.73</v>
      </c>
      <c r="D2624" s="2">
        <v>2.73</v>
      </c>
      <c r="E2624" s="2">
        <v>7204</v>
      </c>
      <c r="F2624" s="2">
        <v>2.7</v>
      </c>
      <c r="G2624" s="2">
        <v>19450.8</v>
      </c>
      <c r="H2624" s="21">
        <f t="shared" si="40"/>
        <v>-1.7985611510791304E-2</v>
      </c>
      <c r="I2624" s="4"/>
      <c r="J2624" s="4"/>
      <c r="K2624" s="4"/>
    </row>
    <row r="2625" spans="2:11" ht="13.5" x14ac:dyDescent="0.35">
      <c r="B2625" s="3">
        <v>45825</v>
      </c>
      <c r="C2625" s="2">
        <v>2.79</v>
      </c>
      <c r="D2625" s="2">
        <v>2.79</v>
      </c>
      <c r="E2625" s="2">
        <v>5026</v>
      </c>
      <c r="F2625" s="2">
        <v>2.734</v>
      </c>
      <c r="G2625" s="2">
        <v>13741.084000000001</v>
      </c>
      <c r="H2625" s="21">
        <f t="shared" si="40"/>
        <v>2.1978021978021997E-2</v>
      </c>
      <c r="I2625" s="4"/>
      <c r="J2625" s="4"/>
      <c r="K2625" s="4"/>
    </row>
    <row r="2626" spans="2:11" ht="13.5" x14ac:dyDescent="0.35">
      <c r="B2626" s="3">
        <v>45826</v>
      </c>
      <c r="C2626" s="2">
        <v>2.75</v>
      </c>
      <c r="D2626" s="2">
        <v>2.75</v>
      </c>
      <c r="E2626" s="2">
        <v>3431</v>
      </c>
      <c r="F2626" s="2">
        <v>2.7759999999999998</v>
      </c>
      <c r="G2626" s="2">
        <v>9524.4560000000001</v>
      </c>
      <c r="H2626" s="21">
        <f t="shared" si="40"/>
        <v>-1.4336917562724026E-2</v>
      </c>
      <c r="I2626" s="4"/>
      <c r="J2626" s="4"/>
      <c r="K2626" s="4"/>
    </row>
    <row r="2627" spans="2:11" ht="13.5" x14ac:dyDescent="0.35">
      <c r="B2627" s="3">
        <v>45827</v>
      </c>
      <c r="C2627" s="2">
        <v>2.76</v>
      </c>
      <c r="D2627" s="2">
        <v>2.76</v>
      </c>
      <c r="E2627" s="2">
        <v>3994</v>
      </c>
      <c r="F2627" s="2">
        <v>2.76</v>
      </c>
      <c r="G2627" s="2">
        <v>11023.44</v>
      </c>
      <c r="H2627" s="21">
        <f t="shared" si="40"/>
        <v>3.6363636363635587E-3</v>
      </c>
      <c r="I2627" s="4"/>
      <c r="J2627" s="4"/>
      <c r="K2627" s="4"/>
    </row>
    <row r="2628" spans="2:11" ht="13.5" x14ac:dyDescent="0.35">
      <c r="B2628" s="3">
        <v>45828</v>
      </c>
      <c r="C2628" s="2">
        <v>2.79</v>
      </c>
      <c r="D2628" s="2">
        <v>2.79</v>
      </c>
      <c r="E2628" s="2">
        <v>2412</v>
      </c>
      <c r="F2628" s="2">
        <v>2.7879999999999998</v>
      </c>
      <c r="G2628" s="2">
        <v>6724.6559999999999</v>
      </c>
      <c r="H2628" s="21">
        <f t="shared" si="40"/>
        <v>1.0869565217391396E-2</v>
      </c>
      <c r="I2628" s="4"/>
      <c r="J2628" s="4"/>
      <c r="K2628" s="4"/>
    </row>
    <row r="2629" spans="2:11" ht="13.5" x14ac:dyDescent="0.35">
      <c r="B2629" s="3">
        <v>45831</v>
      </c>
      <c r="C2629" s="2">
        <v>2.77</v>
      </c>
      <c r="D2629" s="2">
        <v>2.77</v>
      </c>
      <c r="E2629" s="2">
        <v>9739</v>
      </c>
      <c r="F2629" s="2">
        <v>2.7559999999999998</v>
      </c>
      <c r="G2629" s="2">
        <v>26840.684000000001</v>
      </c>
      <c r="H2629" s="21">
        <f t="shared" si="40"/>
        <v>-7.1684587813620132E-3</v>
      </c>
      <c r="I2629" s="4"/>
      <c r="J2629" s="4"/>
      <c r="K2629" s="4"/>
    </row>
    <row r="2630" spans="2:11" ht="13.5" x14ac:dyDescent="0.35">
      <c r="B2630" s="3">
        <v>45832</v>
      </c>
      <c r="C2630" s="2">
        <v>2.79</v>
      </c>
      <c r="D2630" s="2">
        <v>2.79</v>
      </c>
      <c r="E2630" s="2">
        <v>6146</v>
      </c>
      <c r="F2630" s="2">
        <v>2.7930000000000001</v>
      </c>
      <c r="G2630" s="2">
        <v>17165.777999999998</v>
      </c>
      <c r="H2630" s="21">
        <f t="shared" si="40"/>
        <v>7.2202166064982013E-3</v>
      </c>
      <c r="I2630" s="4"/>
      <c r="J2630" s="4"/>
      <c r="K2630" s="4"/>
    </row>
    <row r="2631" spans="2:11" ht="13.5" x14ac:dyDescent="0.35">
      <c r="B2631" s="3">
        <v>45833</v>
      </c>
      <c r="C2631" s="2">
        <v>2.8</v>
      </c>
      <c r="D2631" s="2">
        <v>2.8</v>
      </c>
      <c r="E2631" s="2">
        <v>19136</v>
      </c>
      <c r="F2631" s="2">
        <v>2.7549999999999999</v>
      </c>
      <c r="G2631" s="2">
        <v>52719.68</v>
      </c>
      <c r="H2631" s="21">
        <f t="shared" ref="H2631:H2696" si="41">(D2631-D2630)/D2630</f>
        <v>3.5842293906809273E-3</v>
      </c>
      <c r="I2631" s="4"/>
      <c r="J2631" s="4"/>
      <c r="K2631" s="4"/>
    </row>
    <row r="2632" spans="2:11" ht="13.5" x14ac:dyDescent="0.35">
      <c r="B2632" s="3">
        <v>45835</v>
      </c>
      <c r="C2632" s="2">
        <v>2.8</v>
      </c>
      <c r="D2632" s="2">
        <v>2.8</v>
      </c>
      <c r="E2632" s="2">
        <v>5262</v>
      </c>
      <c r="F2632" s="2">
        <v>2.7709999999999999</v>
      </c>
      <c r="G2632" s="2">
        <v>14581.002</v>
      </c>
      <c r="H2632" s="21">
        <f t="shared" si="41"/>
        <v>0</v>
      </c>
      <c r="I2632" s="4"/>
      <c r="J2632" s="4"/>
      <c r="K2632" s="4"/>
    </row>
    <row r="2633" spans="2:11" ht="13.5" x14ac:dyDescent="0.35">
      <c r="B2633" s="3">
        <v>45838</v>
      </c>
      <c r="C2633" s="2">
        <v>2.8</v>
      </c>
      <c r="D2633" s="2">
        <v>2.8</v>
      </c>
      <c r="E2633" s="2">
        <v>5308</v>
      </c>
      <c r="F2633" s="2">
        <v>2.786</v>
      </c>
      <c r="G2633" s="2">
        <v>14788.088</v>
      </c>
      <c r="H2633" s="21">
        <f t="shared" si="41"/>
        <v>0</v>
      </c>
      <c r="I2633" s="4"/>
      <c r="J2633" s="4"/>
      <c r="K2633" s="4"/>
    </row>
    <row r="2634" spans="2:11" ht="13.5" x14ac:dyDescent="0.35">
      <c r="B2634" s="3">
        <v>45839</v>
      </c>
      <c r="C2634" s="2">
        <v>2.83</v>
      </c>
      <c r="D2634" s="2">
        <v>2.83</v>
      </c>
      <c r="E2634" s="2">
        <v>8721</v>
      </c>
      <c r="F2634" s="2">
        <v>2.8</v>
      </c>
      <c r="G2634" s="2">
        <v>24418.799999999999</v>
      </c>
      <c r="H2634" s="21">
        <f t="shared" si="41"/>
        <v>1.0714285714285805E-2</v>
      </c>
      <c r="I2634" s="4"/>
      <c r="J2634" s="4"/>
      <c r="K2634" s="4"/>
    </row>
    <row r="2635" spans="2:11" ht="13.5" x14ac:dyDescent="0.35">
      <c r="B2635" s="3">
        <v>45840</v>
      </c>
      <c r="C2635" s="2">
        <v>2.82</v>
      </c>
      <c r="D2635" s="2">
        <v>2.82</v>
      </c>
      <c r="E2635" s="2">
        <v>3263</v>
      </c>
      <c r="F2635" s="2">
        <v>2.8210000000000002</v>
      </c>
      <c r="G2635" s="2">
        <v>9204.9230000000007</v>
      </c>
      <c r="H2635" s="21">
        <f t="shared" si="41"/>
        <v>-3.5335689045937211E-3</v>
      </c>
      <c r="I2635" s="4"/>
      <c r="J2635" s="4"/>
      <c r="K2635" s="4"/>
    </row>
    <row r="2636" spans="2:11" ht="13.5" x14ac:dyDescent="0.35">
      <c r="B2636" s="3">
        <v>45841</v>
      </c>
      <c r="C2636" s="2">
        <v>2.82</v>
      </c>
      <c r="D2636" s="2">
        <v>2.82</v>
      </c>
      <c r="E2636" s="2">
        <v>2670</v>
      </c>
      <c r="F2636" s="2">
        <v>2.835</v>
      </c>
      <c r="G2636" s="2">
        <v>7569.45</v>
      </c>
      <c r="H2636" s="21">
        <f t="shared" si="41"/>
        <v>0</v>
      </c>
      <c r="I2636" s="4"/>
      <c r="J2636" s="4"/>
      <c r="K2636" s="4"/>
    </row>
    <row r="2637" spans="2:11" ht="13.5" x14ac:dyDescent="0.35">
      <c r="B2637" s="3">
        <v>45842</v>
      </c>
      <c r="C2637" s="2">
        <v>2.84</v>
      </c>
      <c r="D2637" s="2">
        <v>2.84</v>
      </c>
      <c r="E2637" s="2">
        <v>4977</v>
      </c>
      <c r="F2637" s="2">
        <v>2.835</v>
      </c>
      <c r="G2637" s="2">
        <v>14109.795</v>
      </c>
      <c r="H2637" s="21">
        <f t="shared" si="41"/>
        <v>7.0921985815602905E-3</v>
      </c>
      <c r="I2637" s="4"/>
      <c r="J2637" s="4"/>
      <c r="K2637" s="4"/>
    </row>
    <row r="2638" spans="2:11" ht="13.5" x14ac:dyDescent="0.35">
      <c r="B2638" s="3">
        <v>45845</v>
      </c>
      <c r="C2638" s="2">
        <v>2.84</v>
      </c>
      <c r="D2638" s="2">
        <v>2.84</v>
      </c>
      <c r="E2638" s="2">
        <v>4235</v>
      </c>
      <c r="F2638" s="2">
        <v>2.839</v>
      </c>
      <c r="G2638" s="2">
        <v>12023.165000000001</v>
      </c>
      <c r="H2638" s="21">
        <f t="shared" si="41"/>
        <v>0</v>
      </c>
      <c r="I2638" s="4"/>
      <c r="J2638" s="4"/>
      <c r="K2638" s="4"/>
    </row>
    <row r="2639" spans="2:11" ht="13.5" x14ac:dyDescent="0.35">
      <c r="B2639" s="3">
        <v>45846</v>
      </c>
      <c r="C2639" s="2">
        <v>2.84</v>
      </c>
      <c r="D2639" s="2">
        <v>2.84</v>
      </c>
      <c r="E2639" s="2">
        <v>3520</v>
      </c>
      <c r="F2639" s="2">
        <v>2.8450000000000002</v>
      </c>
      <c r="G2639" s="2">
        <v>10014.4</v>
      </c>
      <c r="H2639" s="21">
        <f t="shared" si="41"/>
        <v>0</v>
      </c>
      <c r="I2639" s="4"/>
      <c r="J2639" s="4"/>
      <c r="K2639" s="4"/>
    </row>
    <row r="2640" spans="2:11" ht="13.5" x14ac:dyDescent="0.35">
      <c r="B2640" s="3">
        <v>45847</v>
      </c>
      <c r="C2640" s="2">
        <v>2.83</v>
      </c>
      <c r="D2640" s="2">
        <v>2.83</v>
      </c>
      <c r="E2640" s="2">
        <v>23261</v>
      </c>
      <c r="F2640" s="2">
        <v>2.8380000000000001</v>
      </c>
      <c r="G2640" s="2">
        <v>66014.717999999993</v>
      </c>
      <c r="H2640" s="21">
        <f t="shared" si="41"/>
        <v>-3.5211267605633053E-3</v>
      </c>
      <c r="I2640" s="4"/>
      <c r="J2640" s="4"/>
      <c r="K2640" s="4"/>
    </row>
    <row r="2641" spans="2:11" ht="13.5" x14ac:dyDescent="0.35">
      <c r="B2641" s="3">
        <v>45848</v>
      </c>
      <c r="C2641" s="2">
        <v>2.85</v>
      </c>
      <c r="D2641" s="2">
        <v>2.85</v>
      </c>
      <c r="E2641" s="2">
        <v>1987</v>
      </c>
      <c r="F2641" s="2">
        <v>2.8439999999999999</v>
      </c>
      <c r="G2641" s="2">
        <v>5651.0280000000002</v>
      </c>
      <c r="H2641" s="21">
        <f t="shared" si="41"/>
        <v>7.0671378091872851E-3</v>
      </c>
      <c r="I2641" s="4"/>
      <c r="J2641" s="4"/>
      <c r="K2641" s="4"/>
    </row>
    <row r="2642" spans="2:11" ht="13.5" x14ac:dyDescent="0.35">
      <c r="B2642" s="3">
        <v>45849</v>
      </c>
      <c r="C2642" s="2">
        <v>2.84</v>
      </c>
      <c r="D2642" s="2">
        <v>2.84</v>
      </c>
      <c r="E2642" s="2">
        <v>5236</v>
      </c>
      <c r="F2642" s="2">
        <v>2.8210000000000002</v>
      </c>
      <c r="G2642" s="2">
        <v>14770.755999999999</v>
      </c>
      <c r="H2642" s="21">
        <f t="shared" si="41"/>
        <v>-3.5087719298246421E-3</v>
      </c>
      <c r="I2642" s="4"/>
      <c r="J2642" s="4"/>
      <c r="K2642" s="4"/>
    </row>
    <row r="2643" spans="2:11" ht="13.5" x14ac:dyDescent="0.35">
      <c r="B2643" s="3">
        <v>45852</v>
      </c>
      <c r="C2643" s="2">
        <v>2.8</v>
      </c>
      <c r="D2643" s="2">
        <v>2.8</v>
      </c>
      <c r="E2643" s="2">
        <v>8345</v>
      </c>
      <c r="F2643" s="2">
        <v>2.8119999999999998</v>
      </c>
      <c r="G2643" s="2">
        <v>23466.14</v>
      </c>
      <c r="H2643" s="21">
        <f t="shared" si="41"/>
        <v>-1.4084507042253534E-2</v>
      </c>
      <c r="I2643" s="4"/>
      <c r="J2643" s="4"/>
      <c r="K2643" s="4"/>
    </row>
    <row r="2644" spans="2:11" ht="13.5" x14ac:dyDescent="0.35">
      <c r="B2644" s="3">
        <v>45853</v>
      </c>
      <c r="C2644" s="2">
        <v>2.78</v>
      </c>
      <c r="D2644" s="2">
        <v>2.78</v>
      </c>
      <c r="E2644" s="2">
        <v>25696</v>
      </c>
      <c r="F2644" s="2">
        <v>2.794</v>
      </c>
      <c r="G2644" s="2">
        <v>71794.623999999996</v>
      </c>
      <c r="H2644" s="21">
        <f t="shared" si="41"/>
        <v>-7.1428571428571496E-3</v>
      </c>
      <c r="I2644" s="4"/>
      <c r="J2644" s="4"/>
      <c r="K2644" s="4"/>
    </row>
    <row r="2645" spans="2:11" ht="13.5" x14ac:dyDescent="0.35">
      <c r="B2645" s="3">
        <v>45854</v>
      </c>
      <c r="C2645" s="2">
        <v>2.78</v>
      </c>
      <c r="D2645" s="2">
        <v>2.78</v>
      </c>
      <c r="E2645" s="2">
        <v>3481</v>
      </c>
      <c r="F2645" s="2">
        <v>2.7770000000000001</v>
      </c>
      <c r="G2645" s="2">
        <v>9666.7369999999992</v>
      </c>
      <c r="H2645" s="21">
        <f t="shared" si="41"/>
        <v>0</v>
      </c>
      <c r="I2645" s="4"/>
      <c r="J2645" s="4"/>
      <c r="K2645" s="4"/>
    </row>
    <row r="2646" spans="2:11" ht="13.5" x14ac:dyDescent="0.35">
      <c r="B2646" s="3">
        <v>45855</v>
      </c>
      <c r="C2646" s="2">
        <v>2.77</v>
      </c>
      <c r="D2646" s="2">
        <v>2.77</v>
      </c>
      <c r="E2646" s="2">
        <v>24789</v>
      </c>
      <c r="F2646" s="2">
        <v>2.774</v>
      </c>
      <c r="G2646" s="2">
        <v>68764.686000000002</v>
      </c>
      <c r="H2646" s="21">
        <f t="shared" si="41"/>
        <v>-3.5971223021581968E-3</v>
      </c>
      <c r="I2646" s="4"/>
      <c r="J2646" s="4"/>
      <c r="K2646" s="4"/>
    </row>
    <row r="2647" spans="2:11" ht="13.5" x14ac:dyDescent="0.35">
      <c r="B2647" s="3">
        <v>45856</v>
      </c>
      <c r="C2647" s="2">
        <v>2.79</v>
      </c>
      <c r="D2647" s="2">
        <v>2.79</v>
      </c>
      <c r="E2647" s="2">
        <v>3260</v>
      </c>
      <c r="F2647" s="2">
        <v>2.78</v>
      </c>
      <c r="G2647" s="2">
        <v>9062.7999999999993</v>
      </c>
      <c r="H2647" s="21">
        <f t="shared" si="41"/>
        <v>7.2202166064982013E-3</v>
      </c>
      <c r="I2647" s="4"/>
      <c r="J2647" s="4"/>
      <c r="K2647" s="4"/>
    </row>
    <row r="2648" spans="2:11" ht="13.5" x14ac:dyDescent="0.35">
      <c r="B2648" s="3">
        <v>45859</v>
      </c>
      <c r="C2648" s="2">
        <v>2.76</v>
      </c>
      <c r="D2648" s="2">
        <v>2.76</v>
      </c>
      <c r="E2648" s="2">
        <v>20161</v>
      </c>
      <c r="F2648" s="2">
        <v>2.7290000000000001</v>
      </c>
      <c r="G2648" s="2">
        <v>55019.368999999999</v>
      </c>
      <c r="H2648" s="21">
        <f t="shared" si="41"/>
        <v>-1.07526881720431E-2</v>
      </c>
      <c r="I2648" s="4"/>
      <c r="J2648" s="4"/>
      <c r="K2648" s="4"/>
    </row>
    <row r="2649" spans="2:11" ht="13.5" x14ac:dyDescent="0.35">
      <c r="B2649" s="3">
        <v>45860</v>
      </c>
      <c r="C2649" s="2">
        <v>2.75</v>
      </c>
      <c r="D2649" s="2">
        <v>2.75</v>
      </c>
      <c r="E2649" s="2">
        <v>10745</v>
      </c>
      <c r="F2649" s="2">
        <v>2.7480000000000002</v>
      </c>
      <c r="G2649" s="2">
        <v>29527.26</v>
      </c>
      <c r="H2649" s="21">
        <f t="shared" si="41"/>
        <v>-3.6231884057970243E-3</v>
      </c>
      <c r="I2649" s="4"/>
      <c r="J2649" s="4"/>
      <c r="K2649" s="4"/>
    </row>
    <row r="2650" spans="2:11" ht="13.5" x14ac:dyDescent="0.35">
      <c r="B2650" s="3">
        <v>45861</v>
      </c>
      <c r="C2650" s="2">
        <v>2.75</v>
      </c>
      <c r="D2650" s="2">
        <v>2.75</v>
      </c>
      <c r="E2650" s="2">
        <v>4266</v>
      </c>
      <c r="F2650" s="2">
        <v>2.74</v>
      </c>
      <c r="G2650" s="2">
        <v>11688.84</v>
      </c>
      <c r="H2650" s="21">
        <f t="shared" si="41"/>
        <v>0</v>
      </c>
      <c r="I2650" s="4"/>
      <c r="J2650" s="4"/>
      <c r="K2650" s="4"/>
    </row>
    <row r="2651" spans="2:11" ht="13.5" x14ac:dyDescent="0.35">
      <c r="B2651" s="3">
        <v>45862</v>
      </c>
      <c r="C2651" s="2">
        <v>2.75</v>
      </c>
      <c r="D2651" s="2">
        <v>2.75</v>
      </c>
      <c r="E2651" s="2">
        <v>5980</v>
      </c>
      <c r="F2651" s="2">
        <v>2.75</v>
      </c>
      <c r="G2651" s="2">
        <v>16445</v>
      </c>
      <c r="H2651" s="21">
        <f t="shared" si="41"/>
        <v>0</v>
      </c>
      <c r="I2651" s="4"/>
      <c r="J2651" s="4"/>
      <c r="K2651" s="4"/>
    </row>
    <row r="2652" spans="2:11" ht="13.5" x14ac:dyDescent="0.35">
      <c r="B2652" s="3">
        <v>45866</v>
      </c>
      <c r="C2652" s="2">
        <v>2.8</v>
      </c>
      <c r="D2652" s="2">
        <v>2.8</v>
      </c>
      <c r="E2652" s="2">
        <v>37617</v>
      </c>
      <c r="F2652" s="2">
        <v>2.7850000000000001</v>
      </c>
      <c r="G2652" s="2">
        <v>104763.345</v>
      </c>
      <c r="H2652" s="21">
        <f t="shared" si="41"/>
        <v>1.8181818181818118E-2</v>
      </c>
      <c r="I2652" s="4"/>
      <c r="J2652" s="4"/>
      <c r="K2652" s="4"/>
    </row>
    <row r="2653" spans="2:11" ht="13.5" x14ac:dyDescent="0.35">
      <c r="B2653" s="3">
        <v>45867</v>
      </c>
      <c r="C2653" s="2">
        <v>2.96</v>
      </c>
      <c r="D2653" s="2">
        <v>2.96</v>
      </c>
      <c r="E2653" s="2">
        <v>131017</v>
      </c>
      <c r="F2653" s="2">
        <v>2.899</v>
      </c>
      <c r="G2653" s="2">
        <v>379818.283</v>
      </c>
      <c r="H2653" s="21">
        <f t="shared" si="41"/>
        <v>5.7142857142857197E-2</v>
      </c>
      <c r="I2653" s="4"/>
      <c r="J2653" s="4"/>
      <c r="K2653" s="4"/>
    </row>
    <row r="2654" spans="2:11" ht="13.5" x14ac:dyDescent="0.35">
      <c r="B2654" s="3">
        <v>45868</v>
      </c>
      <c r="C2654" s="2">
        <v>3</v>
      </c>
      <c r="D2654" s="2">
        <v>3</v>
      </c>
      <c r="E2654" s="2">
        <v>64842</v>
      </c>
      <c r="F2654" s="2">
        <v>2.992</v>
      </c>
      <c r="G2654" s="2">
        <v>194007.264</v>
      </c>
      <c r="H2654" s="21">
        <f t="shared" si="41"/>
        <v>1.3513513513513526E-2</v>
      </c>
      <c r="I2654" s="4"/>
      <c r="J2654" s="4"/>
      <c r="K2654" s="4"/>
    </row>
    <row r="2655" spans="2:11" ht="13.5" x14ac:dyDescent="0.35">
      <c r="B2655" s="3">
        <v>45869</v>
      </c>
      <c r="C2655" s="2">
        <v>2.9</v>
      </c>
      <c r="D2655" s="2">
        <v>2.9</v>
      </c>
      <c r="E2655" s="2">
        <v>18258</v>
      </c>
      <c r="F2655" s="2">
        <v>2.903</v>
      </c>
      <c r="G2655" s="2">
        <v>53002.974000000002</v>
      </c>
      <c r="H2655" s="21">
        <f t="shared" si="41"/>
        <v>-3.3333333333333361E-2</v>
      </c>
      <c r="I2655" s="4"/>
      <c r="J2655" s="4"/>
      <c r="K2655" s="4"/>
    </row>
    <row r="2656" spans="2:11" ht="13.5" x14ac:dyDescent="0.35">
      <c r="B2656" s="3">
        <v>45870</v>
      </c>
      <c r="C2656" s="2">
        <v>2.9</v>
      </c>
      <c r="D2656" s="2">
        <v>2.9</v>
      </c>
      <c r="E2656" s="2">
        <v>16660</v>
      </c>
      <c r="F2656" s="2">
        <v>2.9159999999999999</v>
      </c>
      <c r="G2656" s="2">
        <v>48580.56</v>
      </c>
      <c r="H2656" s="21">
        <f t="shared" si="41"/>
        <v>0</v>
      </c>
      <c r="I2656" s="4"/>
      <c r="J2656" s="4"/>
      <c r="K2656" s="4"/>
    </row>
    <row r="2657" spans="2:11" ht="13.5" x14ac:dyDescent="0.35">
      <c r="B2657" s="3">
        <v>45873</v>
      </c>
      <c r="C2657" s="2">
        <v>2.9</v>
      </c>
      <c r="D2657" s="2">
        <v>2.9</v>
      </c>
      <c r="E2657" s="2">
        <v>17395</v>
      </c>
      <c r="F2657" s="2">
        <v>2.8980000000000001</v>
      </c>
      <c r="G2657" s="2">
        <v>50410.71</v>
      </c>
      <c r="H2657" s="21">
        <f t="shared" si="41"/>
        <v>0</v>
      </c>
      <c r="I2657" s="4"/>
      <c r="J2657" s="4"/>
      <c r="K2657" s="4"/>
    </row>
    <row r="2658" spans="2:11" ht="13.5" x14ac:dyDescent="0.35">
      <c r="B2658" s="3">
        <v>45874</v>
      </c>
      <c r="C2658" s="2">
        <v>2.9</v>
      </c>
      <c r="D2658" s="2">
        <v>2.9</v>
      </c>
      <c r="E2658" s="2">
        <v>99542</v>
      </c>
      <c r="F2658" s="2">
        <v>2.863</v>
      </c>
      <c r="G2658" s="2">
        <v>284988.74599999998</v>
      </c>
      <c r="H2658" s="21">
        <f t="shared" si="41"/>
        <v>0</v>
      </c>
      <c r="I2658" s="4"/>
      <c r="J2658" s="4"/>
      <c r="K2658" s="4"/>
    </row>
    <row r="2659" spans="2:11" ht="13.5" x14ac:dyDescent="0.35">
      <c r="B2659" s="3">
        <v>45875</v>
      </c>
      <c r="C2659" s="2">
        <v>2.97</v>
      </c>
      <c r="D2659" s="2">
        <v>2.97</v>
      </c>
      <c r="E2659" s="2">
        <v>39196</v>
      </c>
      <c r="F2659" s="2">
        <v>2.96</v>
      </c>
      <c r="G2659" s="2">
        <v>116020.16</v>
      </c>
      <c r="H2659" s="21">
        <f t="shared" si="41"/>
        <v>2.4137931034482859E-2</v>
      </c>
      <c r="I2659" s="4"/>
      <c r="J2659" s="4"/>
      <c r="K2659" s="4"/>
    </row>
    <row r="2660" spans="2:11" ht="13.5" x14ac:dyDescent="0.35">
      <c r="B2660" s="3">
        <v>45876</v>
      </c>
      <c r="C2660" s="2">
        <v>2.99</v>
      </c>
      <c r="D2660" s="2">
        <v>2.99</v>
      </c>
      <c r="E2660" s="2">
        <v>21930</v>
      </c>
      <c r="F2660" s="2">
        <v>2.9769999999999999</v>
      </c>
      <c r="G2660" s="2">
        <v>65285.61</v>
      </c>
      <c r="H2660" s="21">
        <f t="shared" si="41"/>
        <v>6.7340067340067398E-3</v>
      </c>
      <c r="I2660" s="4"/>
      <c r="J2660" s="4"/>
      <c r="K2660" s="4"/>
    </row>
    <row r="2661" spans="2:11" ht="13.5" x14ac:dyDescent="0.35">
      <c r="B2661" s="3">
        <v>45877</v>
      </c>
      <c r="C2661" s="2">
        <v>3</v>
      </c>
      <c r="D2661" s="2">
        <v>3</v>
      </c>
      <c r="E2661" s="2">
        <v>15964</v>
      </c>
      <c r="F2661" s="2">
        <v>2.992</v>
      </c>
      <c r="G2661" s="2">
        <v>47764.288</v>
      </c>
      <c r="H2661" s="21">
        <f t="shared" si="41"/>
        <v>3.344481605351099E-3</v>
      </c>
      <c r="I2661" s="4"/>
      <c r="J2661" s="4"/>
      <c r="K2661" s="4"/>
    </row>
    <row r="2662" spans="2:11" ht="13.5" x14ac:dyDescent="0.35">
      <c r="B2662" s="3">
        <v>45880</v>
      </c>
      <c r="C2662" s="2">
        <v>3.04</v>
      </c>
      <c r="D2662" s="2">
        <v>3.04</v>
      </c>
      <c r="E2662" s="2">
        <v>21983</v>
      </c>
      <c r="F2662" s="2">
        <v>3.0169999999999999</v>
      </c>
      <c r="G2662" s="2">
        <v>66322.710999999996</v>
      </c>
      <c r="H2662" s="21">
        <f t="shared" si="41"/>
        <v>1.3333333333333345E-2</v>
      </c>
      <c r="I2662" s="4"/>
      <c r="J2662" s="4"/>
      <c r="K2662" s="4"/>
    </row>
    <row r="2663" spans="2:11" ht="13.5" x14ac:dyDescent="0.35">
      <c r="B2663" s="3">
        <v>45881</v>
      </c>
      <c r="C2663" s="2">
        <v>3.04</v>
      </c>
      <c r="D2663" s="2">
        <v>3.04</v>
      </c>
      <c r="E2663" s="2">
        <v>21930</v>
      </c>
      <c r="F2663" s="2">
        <v>3.0350000000000001</v>
      </c>
      <c r="G2663" s="2">
        <v>66557.55</v>
      </c>
      <c r="H2663" s="21">
        <f t="shared" si="41"/>
        <v>0</v>
      </c>
      <c r="I2663" s="4"/>
      <c r="J2663" s="4"/>
      <c r="K2663" s="4"/>
    </row>
    <row r="2664" spans="2:11" ht="13.5" x14ac:dyDescent="0.35">
      <c r="B2664" s="3">
        <v>45883</v>
      </c>
      <c r="C2664" s="2">
        <v>3.05</v>
      </c>
      <c r="D2664" s="2">
        <v>3.05</v>
      </c>
      <c r="E2664" s="2">
        <v>27559</v>
      </c>
      <c r="F2664" s="2">
        <v>3.0470000000000002</v>
      </c>
      <c r="G2664" s="2">
        <v>83972.273000000001</v>
      </c>
      <c r="H2664" s="21">
        <f t="shared" si="41"/>
        <v>3.2894736842104563E-3</v>
      </c>
      <c r="I2664" s="4"/>
      <c r="J2664" s="4"/>
      <c r="K2664" s="4"/>
    </row>
    <row r="2665" spans="2:11" ht="13.5" x14ac:dyDescent="0.35">
      <c r="B2665" s="3">
        <v>45884</v>
      </c>
      <c r="C2665" s="2">
        <v>3.06</v>
      </c>
      <c r="D2665" s="2">
        <v>3.06</v>
      </c>
      <c r="E2665" s="2">
        <v>23897</v>
      </c>
      <c r="F2665" s="2">
        <v>3.08</v>
      </c>
      <c r="G2665" s="2">
        <v>73602.759999999995</v>
      </c>
      <c r="H2665" s="21">
        <f t="shared" si="41"/>
        <v>3.2786885245902398E-3</v>
      </c>
      <c r="I2665" s="4"/>
      <c r="J2665" s="4"/>
      <c r="K2665" s="4"/>
    </row>
    <row r="2666" spans="2:11" ht="13.5" x14ac:dyDescent="0.35">
      <c r="B2666" s="3">
        <v>45887</v>
      </c>
      <c r="C2666" s="2">
        <v>3.04</v>
      </c>
      <c r="D2666" s="2">
        <v>3.04</v>
      </c>
      <c r="E2666" s="2">
        <v>10866</v>
      </c>
      <c r="F2666" s="2">
        <v>3.0459999999999998</v>
      </c>
      <c r="G2666" s="2">
        <v>33097.836000000003</v>
      </c>
      <c r="H2666" s="21">
        <f t="shared" si="41"/>
        <v>-6.5359477124183061E-3</v>
      </c>
      <c r="I2666" s="4"/>
      <c r="J2666" s="4"/>
      <c r="K2666" s="4"/>
    </row>
    <row r="2667" spans="2:11" ht="13.5" x14ac:dyDescent="0.35">
      <c r="B2667" s="3">
        <v>45888</v>
      </c>
      <c r="C2667" s="2">
        <v>3.04</v>
      </c>
      <c r="D2667" s="2">
        <v>3.04</v>
      </c>
      <c r="E2667" s="2">
        <v>17250</v>
      </c>
      <c r="F2667" s="2">
        <v>3.04</v>
      </c>
      <c r="G2667" s="2">
        <v>52440</v>
      </c>
      <c r="H2667" s="21">
        <f t="shared" si="41"/>
        <v>0</v>
      </c>
      <c r="I2667" s="4"/>
      <c r="J2667" s="4"/>
      <c r="K2667" s="4"/>
    </row>
    <row r="2668" spans="2:11" ht="13.5" x14ac:dyDescent="0.35">
      <c r="B2668" s="3">
        <v>45889</v>
      </c>
      <c r="C2668" s="2">
        <v>3.03</v>
      </c>
      <c r="D2668" s="2">
        <v>3.03</v>
      </c>
      <c r="E2668" s="2">
        <v>6214</v>
      </c>
      <c r="F2668" s="2">
        <v>3.0230000000000001</v>
      </c>
      <c r="G2668" s="2">
        <v>18784.921999999999</v>
      </c>
      <c r="H2668" s="21">
        <f t="shared" si="41"/>
        <v>-3.289473684210602E-3</v>
      </c>
      <c r="I2668" s="4"/>
      <c r="J2668" s="4"/>
      <c r="K2668" s="4"/>
    </row>
    <row r="2669" spans="2:11" ht="13.5" x14ac:dyDescent="0.35">
      <c r="B2669" s="3">
        <v>45890</v>
      </c>
      <c r="C2669" s="2">
        <v>3.02</v>
      </c>
      <c r="D2669" s="2">
        <v>3.02</v>
      </c>
      <c r="E2669" s="2">
        <v>10639</v>
      </c>
      <c r="F2669" s="2">
        <v>2.9860000000000002</v>
      </c>
      <c r="G2669" s="2">
        <v>31768.054</v>
      </c>
      <c r="H2669" s="21">
        <f t="shared" si="41"/>
        <v>-3.3003300330032301E-3</v>
      </c>
      <c r="I2669" s="4"/>
      <c r="J2669" s="4"/>
      <c r="K2669" s="4"/>
    </row>
    <row r="2670" spans="2:11" ht="13.5" x14ac:dyDescent="0.35">
      <c r="B2670" s="3">
        <v>45891</v>
      </c>
      <c r="C2670" s="2">
        <v>3.04</v>
      </c>
      <c r="D2670" s="2">
        <v>3.04</v>
      </c>
      <c r="E2670" s="2">
        <v>18604</v>
      </c>
      <c r="F2670" s="2">
        <v>3.0289999999999999</v>
      </c>
      <c r="G2670" s="2">
        <v>56351.516000000003</v>
      </c>
      <c r="H2670" s="21">
        <f t="shared" si="41"/>
        <v>6.6225165562913968E-3</v>
      </c>
      <c r="I2670" s="4"/>
      <c r="J2670" s="4"/>
      <c r="K2670" s="4"/>
    </row>
    <row r="2671" spans="2:11" ht="13.5" x14ac:dyDescent="0.35">
      <c r="B2671" s="3">
        <v>45894</v>
      </c>
      <c r="C2671" s="2">
        <v>3.04</v>
      </c>
      <c r="D2671" s="2">
        <v>3.04</v>
      </c>
      <c r="E2671" s="2">
        <v>6333</v>
      </c>
      <c r="F2671" s="2">
        <v>3.0470000000000002</v>
      </c>
      <c r="G2671" s="2">
        <v>19296.651000000002</v>
      </c>
      <c r="H2671" s="21">
        <f t="shared" si="41"/>
        <v>0</v>
      </c>
      <c r="I2671" s="4"/>
      <c r="J2671" s="4"/>
      <c r="K2671" s="4"/>
    </row>
    <row r="2672" spans="2:11" ht="13.5" x14ac:dyDescent="0.35">
      <c r="B2672" s="3">
        <v>45895</v>
      </c>
      <c r="C2672" s="2">
        <v>3.02</v>
      </c>
      <c r="D2672" s="2">
        <v>3.02</v>
      </c>
      <c r="E2672" s="2">
        <v>6265</v>
      </c>
      <c r="F2672" s="2">
        <v>3.0390000000000001</v>
      </c>
      <c r="G2672" s="2">
        <v>19039.334999999999</v>
      </c>
      <c r="H2672" s="21">
        <f t="shared" si="41"/>
        <v>-6.5789473684210583E-3</v>
      </c>
      <c r="I2672" s="4"/>
      <c r="J2672" s="4"/>
      <c r="K2672" s="4"/>
    </row>
    <row r="2673" spans="2:11" ht="13.5" x14ac:dyDescent="0.35">
      <c r="B2673" s="3">
        <v>45896</v>
      </c>
      <c r="C2673" s="2">
        <v>2.99</v>
      </c>
      <c r="D2673" s="2">
        <v>2.99</v>
      </c>
      <c r="E2673" s="2">
        <v>16244</v>
      </c>
      <c r="F2673" s="2">
        <v>3.0049999999999999</v>
      </c>
      <c r="G2673" s="2">
        <v>48813.22</v>
      </c>
      <c r="H2673" s="21">
        <f t="shared" si="41"/>
        <v>-9.9337748344370206E-3</v>
      </c>
      <c r="I2673" s="4"/>
      <c r="J2673" s="4"/>
      <c r="K2673" s="4"/>
    </row>
    <row r="2674" spans="2:11" ht="13.5" x14ac:dyDescent="0.35">
      <c r="B2674" s="3">
        <v>45897</v>
      </c>
      <c r="C2674" s="2">
        <v>3.02</v>
      </c>
      <c r="D2674" s="2">
        <v>3.02</v>
      </c>
      <c r="E2674" s="2">
        <v>17437</v>
      </c>
      <c r="F2674" s="2">
        <v>2.9940000000000002</v>
      </c>
      <c r="G2674" s="2">
        <v>52206.377999999997</v>
      </c>
      <c r="H2674" s="21">
        <f t="shared" si="41"/>
        <v>1.0033444816053446E-2</v>
      </c>
      <c r="I2674" s="4"/>
      <c r="J2674" s="4"/>
      <c r="K2674" s="4"/>
    </row>
    <row r="2675" spans="2:11" ht="13.5" x14ac:dyDescent="0.35">
      <c r="B2675" s="3">
        <v>45898</v>
      </c>
      <c r="C2675" s="2">
        <v>3.02</v>
      </c>
      <c r="D2675" s="2">
        <v>3.02</v>
      </c>
      <c r="E2675" s="2">
        <v>7305</v>
      </c>
      <c r="F2675" s="2">
        <v>3.0459999999999998</v>
      </c>
      <c r="G2675" s="2">
        <v>22251.03</v>
      </c>
      <c r="H2675" s="21">
        <f t="shared" si="41"/>
        <v>0</v>
      </c>
      <c r="I2675" s="4"/>
      <c r="J2675" s="4"/>
      <c r="K2675" s="4"/>
    </row>
    <row r="2676" spans="2:11" ht="13.5" x14ac:dyDescent="0.35">
      <c r="B2676" s="3">
        <v>45901</v>
      </c>
      <c r="C2676" s="2">
        <v>3.04</v>
      </c>
      <c r="D2676" s="2">
        <v>3.04</v>
      </c>
      <c r="E2676" s="2">
        <v>18481</v>
      </c>
      <c r="F2676" s="2">
        <v>3.016</v>
      </c>
      <c r="G2676" s="2">
        <v>55738.696000000004</v>
      </c>
      <c r="H2676" s="21">
        <f t="shared" si="41"/>
        <v>6.6225165562913968E-3</v>
      </c>
      <c r="I2676" s="4"/>
      <c r="J2676" s="4"/>
      <c r="K2676" s="4"/>
    </row>
    <row r="2677" spans="2:11" ht="13.5" x14ac:dyDescent="0.35">
      <c r="B2677" s="3">
        <v>45902</v>
      </c>
      <c r="C2677" s="2">
        <v>3</v>
      </c>
      <c r="D2677" s="2">
        <v>3</v>
      </c>
      <c r="E2677" s="2">
        <v>42836</v>
      </c>
      <c r="F2677" s="2">
        <v>3.02</v>
      </c>
      <c r="G2677" s="2">
        <v>129364.72</v>
      </c>
      <c r="H2677" s="21">
        <f t="shared" si="41"/>
        <v>-1.3157894736842117E-2</v>
      </c>
      <c r="I2677" s="4"/>
      <c r="J2677" s="4"/>
      <c r="K2677" s="4"/>
    </row>
    <row r="2678" spans="2:11" ht="13.5" x14ac:dyDescent="0.35">
      <c r="B2678" s="3">
        <v>45903</v>
      </c>
      <c r="C2678" s="2">
        <v>3</v>
      </c>
      <c r="D2678" s="2">
        <v>3</v>
      </c>
      <c r="E2678" s="2">
        <v>109957</v>
      </c>
      <c r="F2678" s="2">
        <v>3.0019999999999998</v>
      </c>
      <c r="G2678" s="2">
        <v>330090.91399999999</v>
      </c>
      <c r="H2678" s="21">
        <f t="shared" si="41"/>
        <v>0</v>
      </c>
      <c r="I2678" s="4"/>
      <c r="J2678" s="4"/>
      <c r="K2678" s="4"/>
    </row>
    <row r="2679" spans="2:11" ht="13.5" x14ac:dyDescent="0.35">
      <c r="B2679" s="3">
        <v>45905</v>
      </c>
      <c r="C2679" s="2">
        <v>3.02</v>
      </c>
      <c r="D2679" s="2">
        <v>3.02</v>
      </c>
      <c r="E2679" s="2">
        <v>16265</v>
      </c>
      <c r="F2679" s="2">
        <v>3.024</v>
      </c>
      <c r="G2679" s="2">
        <v>49185.36</v>
      </c>
      <c r="H2679" s="21">
        <f t="shared" si="41"/>
        <v>6.6666666666666723E-3</v>
      </c>
      <c r="I2679" s="4"/>
      <c r="J2679" s="4"/>
      <c r="K2679" s="4"/>
    </row>
    <row r="2680" spans="2:11" ht="13.5" x14ac:dyDescent="0.35">
      <c r="B2680" s="3">
        <v>45908</v>
      </c>
      <c r="C2680" s="2">
        <v>3.02</v>
      </c>
      <c r="D2680" s="2">
        <v>3.02</v>
      </c>
      <c r="E2680" s="2">
        <v>21873</v>
      </c>
      <c r="F2680" s="2">
        <v>3.0129999999999999</v>
      </c>
      <c r="G2680" s="2">
        <v>65903.349000000002</v>
      </c>
      <c r="H2680" s="21">
        <f t="shared" si="41"/>
        <v>0</v>
      </c>
      <c r="I2680" s="4"/>
      <c r="J2680" s="4"/>
      <c r="K2680" s="4"/>
    </row>
    <row r="2681" spans="2:11" ht="13.5" x14ac:dyDescent="0.35">
      <c r="B2681" s="3">
        <v>45909</v>
      </c>
      <c r="C2681" s="2">
        <v>3.04</v>
      </c>
      <c r="D2681" s="2">
        <v>3.04</v>
      </c>
      <c r="E2681" s="2">
        <v>22233</v>
      </c>
      <c r="F2681" s="2">
        <v>3.0209999999999999</v>
      </c>
      <c r="G2681" s="2">
        <v>67165.892999999996</v>
      </c>
      <c r="H2681" s="21">
        <f t="shared" si="41"/>
        <v>6.6225165562913968E-3</v>
      </c>
      <c r="I2681" s="4"/>
      <c r="J2681" s="4"/>
      <c r="K2681" s="4"/>
    </row>
    <row r="2682" spans="2:11" ht="13.5" x14ac:dyDescent="0.35">
      <c r="B2682" s="3">
        <v>45910</v>
      </c>
      <c r="C2682" s="2">
        <v>3.08</v>
      </c>
      <c r="D2682" s="2">
        <v>3.08</v>
      </c>
      <c r="E2682" s="2">
        <v>44426</v>
      </c>
      <c r="F2682" s="2">
        <v>3.07</v>
      </c>
      <c r="G2682" s="2">
        <v>136387.82</v>
      </c>
      <c r="H2682" s="21">
        <f t="shared" si="41"/>
        <v>1.3157894736842117E-2</v>
      </c>
      <c r="I2682" s="4"/>
      <c r="J2682" s="4"/>
      <c r="K2682" s="4"/>
    </row>
    <row r="2683" spans="2:11" ht="13.5" x14ac:dyDescent="0.35">
      <c r="B2683" s="3">
        <v>45911</v>
      </c>
      <c r="C2683" s="2">
        <v>3.26</v>
      </c>
      <c r="D2683" s="2">
        <v>3.26</v>
      </c>
      <c r="E2683" s="2">
        <v>178840</v>
      </c>
      <c r="F2683" s="2">
        <v>3.2170000000000001</v>
      </c>
      <c r="G2683" s="2">
        <v>575328.28</v>
      </c>
      <c r="H2683" s="21">
        <f t="shared" si="41"/>
        <v>5.844155844155835E-2</v>
      </c>
      <c r="I2683" s="4"/>
      <c r="J2683" s="4"/>
      <c r="K2683" s="4"/>
    </row>
    <row r="2684" spans="2:11" ht="13.5" x14ac:dyDescent="0.35">
      <c r="B2684" s="3">
        <v>45912</v>
      </c>
      <c r="C2684" s="2">
        <v>3.4</v>
      </c>
      <c r="D2684" s="2">
        <v>3.4</v>
      </c>
      <c r="E2684" s="2">
        <v>232875</v>
      </c>
      <c r="F2684" s="2">
        <v>3.407</v>
      </c>
      <c r="G2684" s="2">
        <v>793405.125</v>
      </c>
      <c r="H2684" s="21">
        <f t="shared" si="41"/>
        <v>4.2944785276073663E-2</v>
      </c>
      <c r="I2684" s="4"/>
      <c r="J2684" s="4"/>
      <c r="K2684" s="4"/>
    </row>
    <row r="2685" spans="2:11" ht="13.5" x14ac:dyDescent="0.35">
      <c r="B2685" s="3">
        <v>45915</v>
      </c>
      <c r="C2685" s="2">
        <v>3.35</v>
      </c>
      <c r="D2685" s="2">
        <v>3.35</v>
      </c>
      <c r="E2685" s="2">
        <v>69729</v>
      </c>
      <c r="F2685" s="2">
        <v>3.3820000000000001</v>
      </c>
      <c r="G2685" s="2">
        <v>235823.478</v>
      </c>
      <c r="H2685" s="21">
        <f t="shared" si="41"/>
        <v>-1.4705882352941124E-2</v>
      </c>
      <c r="I2685" s="4"/>
      <c r="J2685" s="4"/>
      <c r="K2685" s="4"/>
    </row>
    <row r="2686" spans="2:11" ht="13.5" x14ac:dyDescent="0.35">
      <c r="B2686" s="3">
        <v>45916</v>
      </c>
      <c r="C2686" s="2">
        <v>3.35</v>
      </c>
      <c r="D2686" s="2">
        <v>3.35</v>
      </c>
      <c r="E2686" s="2">
        <v>20959</v>
      </c>
      <c r="F2686" s="2">
        <v>3.3330000000000002</v>
      </c>
      <c r="G2686" s="2">
        <v>69856.346999999994</v>
      </c>
      <c r="H2686" s="21">
        <f t="shared" si="41"/>
        <v>0</v>
      </c>
      <c r="I2686" s="4"/>
      <c r="J2686" s="4"/>
      <c r="K2686" s="4"/>
    </row>
    <row r="2687" spans="2:11" ht="13.5" x14ac:dyDescent="0.35">
      <c r="B2687" s="3">
        <v>45917</v>
      </c>
      <c r="C2687" s="2">
        <v>3.36</v>
      </c>
      <c r="D2687" s="2">
        <v>3.36</v>
      </c>
      <c r="E2687" s="2">
        <v>90189</v>
      </c>
      <c r="F2687" s="2">
        <v>3.3809999999999998</v>
      </c>
      <c r="G2687" s="2">
        <v>304929.00900000002</v>
      </c>
      <c r="H2687" s="21">
        <f t="shared" si="41"/>
        <v>2.9850746268656079E-3</v>
      </c>
      <c r="I2687" s="4"/>
      <c r="J2687" s="4"/>
      <c r="K2687" s="4"/>
    </row>
    <row r="2688" spans="2:11" ht="13.5" x14ac:dyDescent="0.35">
      <c r="B2688" s="3">
        <v>45918</v>
      </c>
      <c r="C2688" s="5">
        <v>3.4</v>
      </c>
      <c r="D2688" s="5">
        <v>3.4</v>
      </c>
      <c r="E2688" s="2">
        <v>22793</v>
      </c>
      <c r="F2688" s="2">
        <v>3.39</v>
      </c>
      <c r="G2688" s="5">
        <f>E2688*F2688</f>
        <v>77268.27</v>
      </c>
      <c r="H2688" s="6">
        <f t="shared" si="41"/>
        <v>1.1904761904761916E-2</v>
      </c>
      <c r="I2688" s="4"/>
      <c r="J2688" s="4"/>
      <c r="K2688" s="4"/>
    </row>
    <row r="2689" spans="2:11" ht="13.5" x14ac:dyDescent="0.35">
      <c r="B2689" s="3">
        <v>45919</v>
      </c>
      <c r="C2689" s="5">
        <v>3.44</v>
      </c>
      <c r="D2689" s="5">
        <v>3.44</v>
      </c>
      <c r="E2689" s="5">
        <v>33540</v>
      </c>
      <c r="F2689" s="5">
        <v>3.4020000000000001</v>
      </c>
      <c r="G2689" s="5">
        <f t="shared" ref="G2689:G2696" si="42">E2689*F2689</f>
        <v>114103.08</v>
      </c>
      <c r="H2689" s="6">
        <f t="shared" si="41"/>
        <v>1.1764705882352951E-2</v>
      </c>
      <c r="I2689" s="4"/>
      <c r="J2689" s="4"/>
      <c r="K2689" s="4"/>
    </row>
    <row r="2690" spans="2:11" ht="13.5" x14ac:dyDescent="0.35">
      <c r="B2690" s="3">
        <v>45922</v>
      </c>
      <c r="C2690" s="5">
        <v>3.4</v>
      </c>
      <c r="D2690" s="5">
        <v>3.4</v>
      </c>
      <c r="E2690" s="5">
        <v>10738</v>
      </c>
      <c r="F2690" s="5">
        <v>3.4089999999999998</v>
      </c>
      <c r="G2690" s="5">
        <f t="shared" si="42"/>
        <v>36605.841999999997</v>
      </c>
      <c r="H2690" s="6">
        <f t="shared" si="41"/>
        <v>-1.1627906976744196E-2</v>
      </c>
      <c r="I2690" s="4"/>
      <c r="J2690" s="4"/>
      <c r="K2690" s="4"/>
    </row>
    <row r="2691" spans="2:11" ht="13.5" x14ac:dyDescent="0.35">
      <c r="B2691" s="3">
        <v>45923</v>
      </c>
      <c r="C2691" s="5">
        <v>3.44</v>
      </c>
      <c r="D2691" s="5">
        <v>3.44</v>
      </c>
      <c r="E2691" s="5">
        <v>21480</v>
      </c>
      <c r="F2691" s="5">
        <v>3.4319999999999999</v>
      </c>
      <c r="G2691" s="5">
        <f t="shared" si="42"/>
        <v>73719.360000000001</v>
      </c>
      <c r="H2691" s="6">
        <f t="shared" si="41"/>
        <v>1.1764705882352951E-2</v>
      </c>
      <c r="I2691" s="4"/>
      <c r="J2691" s="4"/>
      <c r="K2691" s="4"/>
    </row>
    <row r="2692" spans="2:11" ht="13.5" x14ac:dyDescent="0.35">
      <c r="B2692" s="3">
        <v>45924</v>
      </c>
      <c r="C2692" s="5">
        <v>3.46</v>
      </c>
      <c r="D2692" s="5">
        <v>3.46</v>
      </c>
      <c r="E2692" s="5">
        <v>26619</v>
      </c>
      <c r="F2692" s="5">
        <v>3.4470000000000001</v>
      </c>
      <c r="G2692" s="5">
        <f t="shared" si="42"/>
        <v>91755.692999999999</v>
      </c>
      <c r="H2692" s="6">
        <f t="shared" si="41"/>
        <v>5.8139534883720981E-3</v>
      </c>
      <c r="I2692" s="4"/>
      <c r="J2692" s="4"/>
      <c r="K2692" s="4"/>
    </row>
    <row r="2693" spans="2:11" ht="13.5" x14ac:dyDescent="0.35">
      <c r="B2693" s="3">
        <v>45925</v>
      </c>
      <c r="C2693" s="5">
        <v>3.6</v>
      </c>
      <c r="D2693" s="5">
        <v>3.6</v>
      </c>
      <c r="E2693" s="5">
        <v>54466</v>
      </c>
      <c r="F2693" s="5">
        <v>3.5390000000000001</v>
      </c>
      <c r="G2693" s="5">
        <f t="shared" si="42"/>
        <v>192755.174</v>
      </c>
      <c r="H2693" s="6">
        <f t="shared" si="41"/>
        <v>4.0462427745664775E-2</v>
      </c>
      <c r="I2693" s="4"/>
      <c r="J2693" s="4"/>
      <c r="K2693" s="4"/>
    </row>
    <row r="2694" spans="2:11" ht="13.5" x14ac:dyDescent="0.35">
      <c r="B2694" s="3">
        <v>45926</v>
      </c>
      <c r="C2694" s="5">
        <v>3.68</v>
      </c>
      <c r="D2694" s="5">
        <v>3.68</v>
      </c>
      <c r="E2694" s="5">
        <v>39148</v>
      </c>
      <c r="F2694" s="5">
        <v>3.7090000000000001</v>
      </c>
      <c r="G2694" s="5">
        <f t="shared" si="42"/>
        <v>145199.932</v>
      </c>
      <c r="H2694" s="6">
        <f t="shared" si="41"/>
        <v>2.222222222222224E-2</v>
      </c>
      <c r="I2694" s="4"/>
      <c r="J2694" s="4"/>
      <c r="K2694" s="4"/>
    </row>
    <row r="2695" spans="2:11" ht="13.5" x14ac:dyDescent="0.35">
      <c r="B2695" s="3">
        <v>45929</v>
      </c>
      <c r="C2695" s="5">
        <v>3.7</v>
      </c>
      <c r="D2695" s="5">
        <v>3.7</v>
      </c>
      <c r="E2695" s="5">
        <v>90074</v>
      </c>
      <c r="F2695" s="5">
        <v>3.7130000000000001</v>
      </c>
      <c r="G2695" s="5">
        <f t="shared" si="42"/>
        <v>334444.76199999999</v>
      </c>
      <c r="H2695" s="6">
        <f t="shared" si="41"/>
        <v>5.4347826086956564E-3</v>
      </c>
      <c r="I2695" s="12" t="s">
        <v>13</v>
      </c>
      <c r="J2695" s="12" t="s">
        <v>14</v>
      </c>
      <c r="K2695" s="12" t="s">
        <v>6</v>
      </c>
    </row>
    <row r="2696" spans="2:11" ht="13.5" x14ac:dyDescent="0.35">
      <c r="B2696" s="3">
        <v>45930</v>
      </c>
      <c r="C2696" s="5">
        <v>3.85</v>
      </c>
      <c r="D2696" s="5">
        <v>3.85</v>
      </c>
      <c r="E2696" s="5">
        <v>19354</v>
      </c>
      <c r="F2696" s="5">
        <v>3.835</v>
      </c>
      <c r="G2696" s="5">
        <f t="shared" si="42"/>
        <v>74222.59</v>
      </c>
      <c r="H2696" s="6">
        <f t="shared" si="41"/>
        <v>4.0540540540540515E-2</v>
      </c>
      <c r="I2696" s="13">
        <v>155375000</v>
      </c>
      <c r="J2696" s="14">
        <f>I2696*D2696</f>
        <v>598193750</v>
      </c>
      <c r="K2696" s="15">
        <f>SUM(E2513:E2696)/184</f>
        <v>29983.543478260868</v>
      </c>
    </row>
  </sheetData>
  <mergeCells count="1">
    <mergeCell ref="B2:G2"/>
  </mergeCells>
  <phoneticPr fontId="0" type="noConversion"/>
  <conditionalFormatting sqref="H6:H2696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693"/>
  <sheetViews>
    <sheetView workbookViewId="0">
      <selection activeCell="A2" sqref="A2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x14ac:dyDescent="0.25">
      <c r="A2" s="3">
        <f>TITRES_STAT!B5</f>
        <v>42006</v>
      </c>
      <c r="B2" s="17">
        <f>TITRES_STAT!D5</f>
        <v>4.4779999999999998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x14ac:dyDescent="0.25">
      <c r="A3" s="3">
        <f>TITRES_STAT!B6</f>
        <v>42009</v>
      </c>
      <c r="B3" s="17">
        <f>TITRES_STAT!D6</f>
        <v>4.3704999999999998</v>
      </c>
      <c r="C3" s="2">
        <f>B3-B2</f>
        <v>-0.10749999999999993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x14ac:dyDescent="0.25">
      <c r="A4" s="3">
        <f>TITRES_STAT!B7</f>
        <v>42010</v>
      </c>
      <c r="B4" s="17">
        <f>TITRES_STAT!D7</f>
        <v>4.3704999999999998</v>
      </c>
      <c r="C4" s="2">
        <f t="shared" ref="C4:C67" si="0">B4-B3</f>
        <v>0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42011</v>
      </c>
      <c r="B5" s="17">
        <f>TITRES_STAT!D8</f>
        <v>4.3704999999999998</v>
      </c>
      <c r="C5" s="2">
        <f t="shared" si="0"/>
        <v>0</v>
      </c>
      <c r="D5" s="2">
        <f>AVERAGE(B1:B5)</f>
        <v>4.3973750000000003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42012</v>
      </c>
      <c r="B6" s="17">
        <f>TITRES_STAT!D9</f>
        <v>4.2450999999999999</v>
      </c>
      <c r="C6" s="2">
        <f t="shared" si="0"/>
        <v>-0.12539999999999996</v>
      </c>
      <c r="D6" s="2">
        <f t="shared" ref="D6:D69" si="1">AVERAGE(B2:B6)</f>
        <v>4.3669200000000004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42013</v>
      </c>
      <c r="B7" s="17">
        <f>TITRES_STAT!D10</f>
        <v>4.2450999999999999</v>
      </c>
      <c r="C7" s="2">
        <f t="shared" si="0"/>
        <v>0</v>
      </c>
      <c r="D7" s="2">
        <f t="shared" si="1"/>
        <v>4.3203399999999998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42016</v>
      </c>
      <c r="B8" s="17">
        <f>TITRES_STAT!D11</f>
        <v>4.2362000000000002</v>
      </c>
      <c r="C8" s="2">
        <f t="shared" si="0"/>
        <v>-8.8999999999996859E-3</v>
      </c>
      <c r="D8" s="2">
        <f t="shared" si="1"/>
        <v>4.2934800000000006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42017</v>
      </c>
      <c r="B9" s="17">
        <f>TITRES_STAT!D12</f>
        <v>4.2988999999999997</v>
      </c>
      <c r="C9" s="2">
        <f t="shared" si="0"/>
        <v>6.2699999999999534E-2</v>
      </c>
      <c r="D9" s="2">
        <f t="shared" si="1"/>
        <v>4.2791600000000001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42019</v>
      </c>
      <c r="B10" s="17">
        <f>TITRES_STAT!D13</f>
        <v>4.2988999999999997</v>
      </c>
      <c r="C10" s="2">
        <f t="shared" si="0"/>
        <v>0</v>
      </c>
      <c r="D10" s="2">
        <f t="shared" si="1"/>
        <v>4.2648400000000004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42020</v>
      </c>
      <c r="B11" s="17">
        <f>TITRES_STAT!D14</f>
        <v>4.1734999999999998</v>
      </c>
      <c r="C11" s="2">
        <f t="shared" si="0"/>
        <v>-0.12539999999999996</v>
      </c>
      <c r="D11" s="2">
        <f t="shared" si="1"/>
        <v>4.2505199999999999</v>
      </c>
      <c r="E11" s="2">
        <f>AVERAGE(B2:B11)</f>
        <v>4.3087200000000001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42023</v>
      </c>
      <c r="B12" s="17">
        <f>TITRES_STAT!D15</f>
        <v>4.3525999999999998</v>
      </c>
      <c r="C12" s="2">
        <f t="shared" si="0"/>
        <v>0.17910000000000004</v>
      </c>
      <c r="D12" s="2">
        <f t="shared" si="1"/>
        <v>4.2720199999999995</v>
      </c>
      <c r="E12" s="2">
        <f t="shared" ref="E12:E75" si="2">AVERAGE(B3:B12)</f>
        <v>4.2961799999999997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42024</v>
      </c>
      <c r="B13" s="17">
        <f>TITRES_STAT!D16</f>
        <v>4.3525999999999998</v>
      </c>
      <c r="C13" s="2">
        <f t="shared" si="0"/>
        <v>0</v>
      </c>
      <c r="D13" s="2">
        <f t="shared" si="1"/>
        <v>4.2952999999999992</v>
      </c>
      <c r="E13" s="2">
        <f t="shared" si="2"/>
        <v>4.2943900000000008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42025</v>
      </c>
      <c r="B14" s="17">
        <f>TITRES_STAT!D17</f>
        <v>4.2541000000000002</v>
      </c>
      <c r="C14" s="2">
        <f t="shared" si="0"/>
        <v>-9.8499999999999588E-2</v>
      </c>
      <c r="D14" s="2">
        <f t="shared" si="1"/>
        <v>4.28634</v>
      </c>
      <c r="E14" s="2">
        <f t="shared" si="2"/>
        <v>4.2827500000000009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42026</v>
      </c>
      <c r="B15" s="17">
        <f>TITRES_STAT!D18</f>
        <v>4.1734999999999998</v>
      </c>
      <c r="C15" s="2">
        <f t="shared" si="0"/>
        <v>-8.0600000000000449E-2</v>
      </c>
      <c r="D15" s="2">
        <f t="shared" si="1"/>
        <v>4.26126</v>
      </c>
      <c r="E15" s="2">
        <f t="shared" si="2"/>
        <v>4.2630499999999998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42027</v>
      </c>
      <c r="B16" s="17">
        <f>TITRES_STAT!D19</f>
        <v>4.1734999999999998</v>
      </c>
      <c r="C16" s="2">
        <f t="shared" si="0"/>
        <v>0</v>
      </c>
      <c r="D16" s="2">
        <f t="shared" si="1"/>
        <v>4.26126</v>
      </c>
      <c r="E16" s="2">
        <f t="shared" si="2"/>
        <v>4.2558899999999991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42030</v>
      </c>
      <c r="B17" s="17">
        <f>TITRES_STAT!D20</f>
        <v>4.1017999999999999</v>
      </c>
      <c r="C17" s="2">
        <f t="shared" si="0"/>
        <v>-7.1699999999999875E-2</v>
      </c>
      <c r="D17" s="2">
        <f t="shared" si="1"/>
        <v>4.2111000000000001</v>
      </c>
      <c r="E17" s="2">
        <f t="shared" si="2"/>
        <v>4.2415599999999989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42031</v>
      </c>
      <c r="B18" s="17">
        <f>TITRES_STAT!D21</f>
        <v>4.2092999999999998</v>
      </c>
      <c r="C18" s="2">
        <f t="shared" si="0"/>
        <v>0.10749999999999993</v>
      </c>
      <c r="D18" s="2">
        <f t="shared" si="1"/>
        <v>4.1824399999999997</v>
      </c>
      <c r="E18" s="2">
        <f t="shared" si="2"/>
        <v>4.2388699999999995</v>
      </c>
      <c r="F18" s="2"/>
      <c r="G18" s="2"/>
      <c r="H18" s="2"/>
      <c r="I18" s="2">
        <f t="array" ref="I18">SUMPRODUCT(B2:B21, (ROW(B2:B21)-ROW(B2)+1)) / (20*21/2)</f>
        <v>4.1988995238095237</v>
      </c>
      <c r="J18" s="2"/>
      <c r="K18" s="2"/>
    </row>
    <row r="19" spans="1:11" ht="13.5" x14ac:dyDescent="0.25">
      <c r="A19" s="3">
        <f>TITRES_STAT!B22</f>
        <v>42032</v>
      </c>
      <c r="B19" s="17">
        <f>TITRES_STAT!D22</f>
        <v>4.1645000000000003</v>
      </c>
      <c r="C19" s="2">
        <f t="shared" si="0"/>
        <v>-4.4799999999999507E-2</v>
      </c>
      <c r="D19" s="2">
        <f t="shared" si="1"/>
        <v>4.1645199999999996</v>
      </c>
      <c r="E19" s="2">
        <f t="shared" si="2"/>
        <v>4.2254300000000002</v>
      </c>
      <c r="F19" s="2"/>
      <c r="G19" s="2"/>
      <c r="H19" s="2"/>
      <c r="I19" s="2">
        <f t="array" ref="I19">SUMPRODUCT(B3:B22, (ROW(B3:B22)-ROW(B3)+1)) / (20*21/2)</f>
        <v>4.1780461904761905</v>
      </c>
      <c r="J19" s="2"/>
      <c r="K19" s="2"/>
    </row>
    <row r="20" spans="1:11" ht="13.5" x14ac:dyDescent="0.25">
      <c r="A20" s="3">
        <f>TITRES_STAT!B23</f>
        <v>42033</v>
      </c>
      <c r="B20" s="17">
        <f>TITRES_STAT!D23</f>
        <v>4.0838999999999999</v>
      </c>
      <c r="C20" s="2">
        <f t="shared" si="0"/>
        <v>-8.0600000000000449E-2</v>
      </c>
      <c r="D20" s="2">
        <f t="shared" si="1"/>
        <v>4.1466000000000003</v>
      </c>
      <c r="E20" s="2">
        <f t="shared" si="2"/>
        <v>4.2039299999999997</v>
      </c>
      <c r="F20" s="2">
        <f t="shared" ref="F20:F83" si="3">AVERAGE(B1:B20)</f>
        <v>4.2606842105263159</v>
      </c>
      <c r="G20" s="2"/>
      <c r="H20" s="2"/>
      <c r="I20" s="2">
        <f t="array" ref="I20">SUMPRODUCT(B4:B23, (ROW(B4:B23)-ROW(B4)+1)) / (20*21/2)</f>
        <v>4.1593252380952386</v>
      </c>
      <c r="J20" s="2">
        <f>F20</f>
        <v>4.2606842105263159</v>
      </c>
      <c r="K20" s="2"/>
    </row>
    <row r="21" spans="1:11" ht="13.5" x14ac:dyDescent="0.25">
      <c r="A21" s="3">
        <f>TITRES_STAT!B24</f>
        <v>42034</v>
      </c>
      <c r="B21" s="17">
        <f>TITRES_STAT!D24</f>
        <v>4.0301999999999998</v>
      </c>
      <c r="C21" s="2">
        <f t="shared" si="0"/>
        <v>-5.3700000000000081E-2</v>
      </c>
      <c r="D21" s="2">
        <f t="shared" si="1"/>
        <v>4.1179399999999999</v>
      </c>
      <c r="E21" s="2">
        <f t="shared" si="2"/>
        <v>4.1896000000000004</v>
      </c>
      <c r="F21" s="2">
        <f t="shared" si="3"/>
        <v>4.2491599999999998</v>
      </c>
      <c r="G21" s="2"/>
      <c r="H21" s="2"/>
      <c r="I21" s="2">
        <f t="array" ref="I21">SUMPRODUCT(B5:B24, (ROW(B5:B24)-ROW(B5)+1)) / (20*21/2)</f>
        <v>4.1422247619047621</v>
      </c>
      <c r="J21" s="2">
        <f t="shared" ref="J21:J84" si="4">$J$4*B21+J20*(1-$J$4)</f>
        <v>4.2387333333333332</v>
      </c>
      <c r="K21" s="2"/>
    </row>
    <row r="22" spans="1:11" ht="13.5" x14ac:dyDescent="0.25">
      <c r="A22" s="3">
        <f>TITRES_STAT!B25</f>
        <v>42037</v>
      </c>
      <c r="B22" s="17">
        <f>TITRES_STAT!D25</f>
        <v>4.0301999999999998</v>
      </c>
      <c r="C22" s="2">
        <f t="shared" si="0"/>
        <v>0</v>
      </c>
      <c r="D22" s="2">
        <f t="shared" si="1"/>
        <v>4.1036200000000003</v>
      </c>
      <c r="E22" s="2">
        <f t="shared" si="2"/>
        <v>4.1573599999999997</v>
      </c>
      <c r="F22" s="2">
        <f t="shared" si="3"/>
        <v>4.2267699999999992</v>
      </c>
      <c r="G22" s="2"/>
      <c r="H22" s="2"/>
      <c r="I22" s="2">
        <f t="array" ref="I22">SUMPRODUCT(B6:B25, (ROW(B6:B25)-ROW(B6)+1)) / (20*21/2)</f>
        <v>4.1310114285714281</v>
      </c>
      <c r="J22" s="2">
        <f t="shared" si="4"/>
        <v>4.2188730158730152</v>
      </c>
      <c r="K22" s="2"/>
    </row>
    <row r="23" spans="1:11" ht="13.5" x14ac:dyDescent="0.25">
      <c r="A23" s="3">
        <f>TITRES_STAT!B26</f>
        <v>42038</v>
      </c>
      <c r="B23" s="17">
        <f>TITRES_STAT!D26</f>
        <v>4.0301999999999998</v>
      </c>
      <c r="C23" s="2">
        <f t="shared" si="0"/>
        <v>0</v>
      </c>
      <c r="D23" s="2">
        <f t="shared" si="1"/>
        <v>4.0678000000000001</v>
      </c>
      <c r="E23" s="2">
        <f t="shared" si="2"/>
        <v>4.1251199999999999</v>
      </c>
      <c r="F23" s="2">
        <f t="shared" si="3"/>
        <v>4.2097549999999995</v>
      </c>
      <c r="G23" s="2"/>
      <c r="H23" s="2"/>
      <c r="I23" s="2">
        <f t="array" ref="I23">SUMPRODUCT(B7:B26, (ROW(B7:B26)-ROW(B7)+1)) / (20*21/2)</f>
        <v>4.1220528571428572</v>
      </c>
      <c r="J23" s="2">
        <f t="shared" si="4"/>
        <v>4.2009041572184422</v>
      </c>
      <c r="K23" s="2"/>
    </row>
    <row r="24" spans="1:11" ht="13.5" x14ac:dyDescent="0.25">
      <c r="A24" s="3">
        <f>TITRES_STAT!B27</f>
        <v>42039</v>
      </c>
      <c r="B24" s="17">
        <f>TITRES_STAT!D27</f>
        <v>4.0301999999999998</v>
      </c>
      <c r="C24" s="2">
        <f t="shared" si="0"/>
        <v>0</v>
      </c>
      <c r="D24" s="2">
        <f t="shared" si="1"/>
        <v>4.0409400000000009</v>
      </c>
      <c r="E24" s="2">
        <f t="shared" si="2"/>
        <v>4.1027299999999993</v>
      </c>
      <c r="F24" s="2">
        <f t="shared" si="3"/>
        <v>4.1927399999999988</v>
      </c>
      <c r="G24" s="2"/>
      <c r="H24" s="2"/>
      <c r="I24" s="2">
        <f t="array" ref="I24">SUMPRODUCT(B8:B27, (ROW(B8:B27)-ROW(B8)+1)) / (20*21/2)</f>
        <v>4.1138619047619036</v>
      </c>
      <c r="J24" s="2">
        <f t="shared" si="4"/>
        <v>4.1846466184357336</v>
      </c>
      <c r="K24" s="2"/>
    </row>
    <row r="25" spans="1:11" ht="13.5" x14ac:dyDescent="0.25">
      <c r="A25" s="3">
        <f>TITRES_STAT!B28</f>
        <v>42040</v>
      </c>
      <c r="B25" s="17">
        <f>TITRES_STAT!D28</f>
        <v>4.0750000000000002</v>
      </c>
      <c r="C25" s="2">
        <f t="shared" si="0"/>
        <v>4.4800000000000395E-2</v>
      </c>
      <c r="D25" s="2">
        <f t="shared" si="1"/>
        <v>4.0391599999999999</v>
      </c>
      <c r="E25" s="2">
        <f t="shared" si="2"/>
        <v>4.0928800000000001</v>
      </c>
      <c r="F25" s="2">
        <f t="shared" si="3"/>
        <v>4.1779649999999986</v>
      </c>
      <c r="G25" s="2"/>
      <c r="H25" s="2"/>
      <c r="I25" s="2">
        <f t="array" ref="I25">SUMPRODUCT(B9:B28, (ROW(B9:B28)-ROW(B9)+1)) / (20*21/2)</f>
        <v>4.1064385714285709</v>
      </c>
      <c r="J25" s="2">
        <f t="shared" si="4"/>
        <v>4.1742040833466163</v>
      </c>
      <c r="K25" s="2"/>
    </row>
    <row r="26" spans="1:11" ht="13.5" x14ac:dyDescent="0.25">
      <c r="A26" s="3">
        <f>TITRES_STAT!B29</f>
        <v>42041</v>
      </c>
      <c r="B26" s="17">
        <f>TITRES_STAT!D29</f>
        <v>4.0838999999999999</v>
      </c>
      <c r="C26" s="2">
        <f t="shared" si="0"/>
        <v>8.8999999999996859E-3</v>
      </c>
      <c r="D26" s="2">
        <f t="shared" si="1"/>
        <v>4.0498999999999992</v>
      </c>
      <c r="E26" s="2">
        <f t="shared" si="2"/>
        <v>4.0839200000000009</v>
      </c>
      <c r="F26" s="2">
        <f t="shared" si="3"/>
        <v>4.1699049999999991</v>
      </c>
      <c r="G26" s="2"/>
      <c r="H26" s="2"/>
      <c r="I26" s="2">
        <f t="array" ref="I26">SUMPRODUCT(B10:B29, (ROW(B10:B29)-ROW(B10)+1)) / (20*21/2)</f>
        <v>4.1108357142857139</v>
      </c>
      <c r="J26" s="2">
        <f t="shared" si="4"/>
        <v>4.1656036944564621</v>
      </c>
      <c r="K26" s="2"/>
    </row>
    <row r="27" spans="1:11" ht="13.5" x14ac:dyDescent="0.25">
      <c r="A27" s="3">
        <f>TITRES_STAT!B30</f>
        <v>42044</v>
      </c>
      <c r="B27" s="17">
        <f>TITRES_STAT!D30</f>
        <v>4.0838999999999999</v>
      </c>
      <c r="C27" s="2">
        <f t="shared" si="0"/>
        <v>0</v>
      </c>
      <c r="D27" s="2">
        <f t="shared" si="1"/>
        <v>4.0606400000000002</v>
      </c>
      <c r="E27" s="2">
        <f t="shared" si="2"/>
        <v>4.0821300000000003</v>
      </c>
      <c r="F27" s="2">
        <f t="shared" si="3"/>
        <v>4.1618449999999987</v>
      </c>
      <c r="G27" s="2"/>
      <c r="H27" s="2"/>
      <c r="I27" s="2">
        <f t="array" ref="I27">SUMPRODUCT(B11:B30, (ROW(B11:B30)-ROW(B11)+1)) / (20*21/2)</f>
        <v>4.1046066666666663</v>
      </c>
      <c r="J27" s="2">
        <f t="shared" si="4"/>
        <v>4.1578223902225133</v>
      </c>
      <c r="K27" s="2"/>
    </row>
    <row r="28" spans="1:11" ht="13.5" x14ac:dyDescent="0.25">
      <c r="A28" s="3">
        <f>TITRES_STAT!B31</f>
        <v>42045</v>
      </c>
      <c r="B28" s="17">
        <f>TITRES_STAT!D31</f>
        <v>4.0838999999999999</v>
      </c>
      <c r="C28" s="2">
        <f t="shared" si="0"/>
        <v>0</v>
      </c>
      <c r="D28" s="2">
        <f t="shared" si="1"/>
        <v>4.0713799999999996</v>
      </c>
      <c r="E28" s="2">
        <f t="shared" si="2"/>
        <v>4.0695899999999998</v>
      </c>
      <c r="F28" s="2">
        <f t="shared" si="3"/>
        <v>4.1542300000000001</v>
      </c>
      <c r="G28" s="2"/>
      <c r="H28" s="2"/>
      <c r="I28" s="2">
        <f t="array" ref="I28">SUMPRODUCT(B12:B31, (ROW(B12:B31)-ROW(B12)+1)) / (20*21/2)</f>
        <v>4.0994014285714293</v>
      </c>
      <c r="J28" s="2">
        <f t="shared" si="4"/>
        <v>4.1507821625822743</v>
      </c>
      <c r="K28" s="2"/>
    </row>
    <row r="29" spans="1:11" ht="13.5" x14ac:dyDescent="0.25">
      <c r="A29" s="3">
        <f>TITRES_STAT!B32</f>
        <v>42046</v>
      </c>
      <c r="B29" s="17">
        <f>TITRES_STAT!D32</f>
        <v>4.2004000000000001</v>
      </c>
      <c r="C29" s="2">
        <f t="shared" si="0"/>
        <v>0.11650000000000027</v>
      </c>
      <c r="D29" s="2">
        <f t="shared" si="1"/>
        <v>4.1054199999999996</v>
      </c>
      <c r="E29" s="2">
        <f t="shared" si="2"/>
        <v>4.0731800000000007</v>
      </c>
      <c r="F29" s="2">
        <f t="shared" si="3"/>
        <v>4.149305</v>
      </c>
      <c r="G29" s="2"/>
      <c r="H29" s="2"/>
      <c r="I29" s="2">
        <f t="array" ref="I29">SUMPRODUCT(B13:B32, (ROW(B13:B32)-ROW(B13)+1)) / (20*21/2)</f>
        <v>4.1057180952380952</v>
      </c>
      <c r="J29" s="2">
        <f t="shared" si="4"/>
        <v>4.1555076709077721</v>
      </c>
      <c r="K29" s="2"/>
    </row>
    <row r="30" spans="1:11" ht="13.5" x14ac:dyDescent="0.25">
      <c r="A30" s="3">
        <f>TITRES_STAT!B33</f>
        <v>42047</v>
      </c>
      <c r="B30" s="17">
        <f>TITRES_STAT!D33</f>
        <v>4.0838999999999999</v>
      </c>
      <c r="C30" s="2">
        <f t="shared" si="0"/>
        <v>-0.11650000000000027</v>
      </c>
      <c r="D30" s="2">
        <f t="shared" si="1"/>
        <v>4.1072000000000006</v>
      </c>
      <c r="E30" s="2">
        <f t="shared" si="2"/>
        <v>4.0731799999999998</v>
      </c>
      <c r="F30" s="2">
        <f t="shared" si="3"/>
        <v>4.1385550000000002</v>
      </c>
      <c r="G30" s="2"/>
      <c r="H30" s="2"/>
      <c r="I30" s="2">
        <f t="array" ref="I30">SUMPRODUCT(B14:B33, (ROW(B14:B33)-ROW(B14)+1)) / (20*21/2)</f>
        <v>4.1127595238095234</v>
      </c>
      <c r="J30" s="2">
        <f t="shared" si="4"/>
        <v>4.1486878927260795</v>
      </c>
      <c r="K30" s="2"/>
    </row>
    <row r="31" spans="1:11" ht="13.5" x14ac:dyDescent="0.25">
      <c r="A31" s="3">
        <f>TITRES_STAT!B34</f>
        <v>42048</v>
      </c>
      <c r="B31" s="17">
        <f>TITRES_STAT!D34</f>
        <v>4.0838999999999999</v>
      </c>
      <c r="C31" s="2">
        <f t="shared" si="0"/>
        <v>0</v>
      </c>
      <c r="D31" s="2">
        <f t="shared" si="1"/>
        <v>4.1072000000000006</v>
      </c>
      <c r="E31" s="2">
        <f t="shared" si="2"/>
        <v>4.0785499999999999</v>
      </c>
      <c r="F31" s="2">
        <f t="shared" si="3"/>
        <v>4.1340750000000002</v>
      </c>
      <c r="G31" s="2"/>
      <c r="H31" s="2"/>
      <c r="I31" s="2">
        <f t="array" ref="I31">SUMPRODUCT(B15:B34, (ROW(B15:B34)-ROW(B15)+1)) / (20*21/2)</f>
        <v>4.1085828571428573</v>
      </c>
      <c r="J31" s="2">
        <f t="shared" si="4"/>
        <v>4.142517617228358</v>
      </c>
      <c r="K31" s="2"/>
    </row>
    <row r="32" spans="1:11" ht="13.5" x14ac:dyDescent="0.25">
      <c r="A32" s="3">
        <f>TITRES_STAT!B35</f>
        <v>42051</v>
      </c>
      <c r="B32" s="17">
        <f>TITRES_STAT!D35</f>
        <v>4.2004000000000001</v>
      </c>
      <c r="C32" s="2">
        <f t="shared" si="0"/>
        <v>0.11650000000000027</v>
      </c>
      <c r="D32" s="2">
        <f t="shared" si="1"/>
        <v>4.1305000000000005</v>
      </c>
      <c r="E32" s="2">
        <f t="shared" si="2"/>
        <v>4.0955700000000004</v>
      </c>
      <c r="F32" s="2">
        <f t="shared" si="3"/>
        <v>4.1264650000000005</v>
      </c>
      <c r="G32" s="2"/>
      <c r="H32" s="2"/>
      <c r="I32" s="2">
        <f t="array" ref="I32">SUMPRODUCT(B16:B35, (ROW(B16:B35)-ROW(B16)+1)) / (20*21/2)</f>
        <v>4.094173333333333</v>
      </c>
      <c r="J32" s="2">
        <f t="shared" si="4"/>
        <v>4.1480302251113716</v>
      </c>
      <c r="K32" s="2"/>
    </row>
    <row r="33" spans="1:11" ht="13.5" x14ac:dyDescent="0.25">
      <c r="A33" s="3">
        <f>TITRES_STAT!B36</f>
        <v>42052</v>
      </c>
      <c r="B33" s="17">
        <f>TITRES_STAT!D36</f>
        <v>4.2004000000000001</v>
      </c>
      <c r="C33" s="2">
        <f t="shared" si="0"/>
        <v>0</v>
      </c>
      <c r="D33" s="2">
        <f t="shared" si="1"/>
        <v>4.1537999999999995</v>
      </c>
      <c r="E33" s="2">
        <f t="shared" si="2"/>
        <v>4.11259</v>
      </c>
      <c r="F33" s="2">
        <f t="shared" si="3"/>
        <v>4.1188549999999999</v>
      </c>
      <c r="G33" s="2"/>
      <c r="H33" s="2"/>
      <c r="I33" s="2">
        <f t="array" ref="I33">SUMPRODUCT(B17:B36, (ROW(B17:B36)-ROW(B17)+1)) / (20*21/2)</f>
        <v>4.0807871428571429</v>
      </c>
      <c r="J33" s="2">
        <f t="shared" si="4"/>
        <v>4.1530178227198125</v>
      </c>
      <c r="K33" s="2"/>
    </row>
    <row r="34" spans="1:11" ht="13.5" x14ac:dyDescent="0.25">
      <c r="A34" s="3">
        <f>TITRES_STAT!B37</f>
        <v>42053</v>
      </c>
      <c r="B34" s="17">
        <f>TITRES_STAT!D37</f>
        <v>4.0750000000000002</v>
      </c>
      <c r="C34" s="2">
        <f t="shared" si="0"/>
        <v>-0.12539999999999996</v>
      </c>
      <c r="D34" s="2">
        <f t="shared" si="1"/>
        <v>4.1287199999999995</v>
      </c>
      <c r="E34" s="2">
        <f t="shared" si="2"/>
        <v>4.11707</v>
      </c>
      <c r="F34" s="2">
        <f t="shared" si="3"/>
        <v>4.1099000000000006</v>
      </c>
      <c r="G34" s="2"/>
      <c r="H34" s="2"/>
      <c r="I34" s="2">
        <f t="array" ref="I34">SUMPRODUCT(B18:B37, (ROW(B18:B37)-ROW(B18)+1)) / (20*21/2)</f>
        <v>4.0581861904761913</v>
      </c>
      <c r="J34" s="2">
        <f t="shared" si="4"/>
        <v>4.1455875538893547</v>
      </c>
      <c r="K34" s="2"/>
    </row>
    <row r="35" spans="1:11" ht="13.5" x14ac:dyDescent="0.25">
      <c r="A35" s="3">
        <f>TITRES_STAT!B38</f>
        <v>42054</v>
      </c>
      <c r="B35" s="17">
        <f>TITRES_STAT!D38</f>
        <v>3.9586000000000001</v>
      </c>
      <c r="C35" s="2">
        <f t="shared" si="0"/>
        <v>-0.11640000000000006</v>
      </c>
      <c r="D35" s="2">
        <f t="shared" si="1"/>
        <v>4.1036599999999996</v>
      </c>
      <c r="E35" s="2">
        <f t="shared" si="2"/>
        <v>4.1054300000000001</v>
      </c>
      <c r="F35" s="2">
        <f t="shared" si="3"/>
        <v>4.0991550000000005</v>
      </c>
      <c r="G35" s="2"/>
      <c r="H35" s="2"/>
      <c r="I35" s="2">
        <f t="array" ref="I35">SUMPRODUCT(B19:B38, (ROW(B19:B38)-ROW(B19)+1)) / (20*21/2)</f>
        <v>4.0367790476190484</v>
      </c>
      <c r="J35" s="2">
        <f t="shared" si="4"/>
        <v>4.1277792154237014</v>
      </c>
      <c r="K35" s="2"/>
    </row>
    <row r="36" spans="1:11" ht="13.5" x14ac:dyDescent="0.25">
      <c r="A36" s="3">
        <f>TITRES_STAT!B39</f>
        <v>42055</v>
      </c>
      <c r="B36" s="17">
        <f>TITRES_STAT!D39</f>
        <v>3.9586000000000001</v>
      </c>
      <c r="C36" s="2">
        <f t="shared" si="0"/>
        <v>0</v>
      </c>
      <c r="D36" s="2">
        <f t="shared" si="1"/>
        <v>4.0785999999999998</v>
      </c>
      <c r="E36" s="2">
        <f t="shared" si="2"/>
        <v>4.0929000000000002</v>
      </c>
      <c r="F36" s="2">
        <f t="shared" si="3"/>
        <v>4.0884100000000014</v>
      </c>
      <c r="G36" s="2"/>
      <c r="H36" s="2"/>
      <c r="I36" s="2">
        <f t="array" ref="I36">SUMPRODUCT(B20:B39, (ROW(B20:B39)-ROW(B20)+1)) / (20*21/2)</f>
        <v>4.017077619047619</v>
      </c>
      <c r="J36" s="2">
        <f t="shared" si="4"/>
        <v>4.1116669091928726</v>
      </c>
      <c r="K36" s="2"/>
    </row>
    <row r="37" spans="1:11" ht="13.5" x14ac:dyDescent="0.25">
      <c r="A37" s="3">
        <f>TITRES_STAT!B40</f>
        <v>42058</v>
      </c>
      <c r="B37" s="17">
        <f>TITRES_STAT!D40</f>
        <v>3.8511000000000002</v>
      </c>
      <c r="C37" s="2">
        <f t="shared" si="0"/>
        <v>-0.10749999999999993</v>
      </c>
      <c r="D37" s="2">
        <f t="shared" si="1"/>
        <v>4.0087400000000004</v>
      </c>
      <c r="E37" s="2">
        <f t="shared" si="2"/>
        <v>4.0696200000000005</v>
      </c>
      <c r="F37" s="2">
        <f t="shared" si="3"/>
        <v>4.0758750000000008</v>
      </c>
      <c r="G37" s="2"/>
      <c r="H37" s="2"/>
      <c r="I37" s="2">
        <f t="array" ref="I37">SUMPRODUCT(B21:B40, (ROW(B21:B40)-ROW(B21)+1)) / (20*21/2)</f>
        <v>4.0031352380952381</v>
      </c>
      <c r="J37" s="2">
        <f t="shared" si="4"/>
        <v>4.0868510130792659</v>
      </c>
      <c r="K37" s="2"/>
    </row>
    <row r="38" spans="1:11" ht="13.5" x14ac:dyDescent="0.25">
      <c r="A38" s="3">
        <f>TITRES_STAT!B41</f>
        <v>42059</v>
      </c>
      <c r="B38" s="17">
        <f>TITRES_STAT!D41</f>
        <v>3.8511000000000002</v>
      </c>
      <c r="C38" s="2">
        <f t="shared" si="0"/>
        <v>0</v>
      </c>
      <c r="D38" s="2">
        <f t="shared" si="1"/>
        <v>3.9388800000000002</v>
      </c>
      <c r="E38" s="2">
        <f t="shared" si="2"/>
        <v>4.0463399999999998</v>
      </c>
      <c r="F38" s="2">
        <f t="shared" si="3"/>
        <v>4.0579650000000012</v>
      </c>
      <c r="G38" s="2"/>
      <c r="H38" s="2"/>
      <c r="I38" s="2">
        <f t="array" ref="I38">SUMPRODUCT(B22:B41, (ROW(B22:B41)-ROW(B22)+1)) / (20*21/2)</f>
        <v>3.9986119047619053</v>
      </c>
      <c r="J38" s="2">
        <f t="shared" si="4"/>
        <v>4.0643985356431456</v>
      </c>
      <c r="K38" s="2"/>
    </row>
    <row r="39" spans="1:11" ht="13.5" x14ac:dyDescent="0.25">
      <c r="A39" s="3">
        <f>TITRES_STAT!B42</f>
        <v>42060</v>
      </c>
      <c r="B39" s="17">
        <f>TITRES_STAT!D42</f>
        <v>3.8511000000000002</v>
      </c>
      <c r="C39" s="2">
        <f t="shared" si="0"/>
        <v>0</v>
      </c>
      <c r="D39" s="2">
        <f t="shared" si="1"/>
        <v>3.8941000000000003</v>
      </c>
      <c r="E39" s="2">
        <f t="shared" si="2"/>
        <v>4.0114100000000006</v>
      </c>
      <c r="F39" s="2">
        <f t="shared" si="3"/>
        <v>4.0422950000000011</v>
      </c>
      <c r="G39" s="2"/>
      <c r="H39" s="2"/>
      <c r="I39" s="2">
        <f t="array" ref="I39">SUMPRODUCT(B23:B42, (ROW(B23:B42)-ROW(B23)+1)) / (20*21/2)</f>
        <v>3.9857780952380959</v>
      </c>
      <c r="J39" s="2">
        <f t="shared" si="4"/>
        <v>4.0440843893914176</v>
      </c>
      <c r="K39" s="2"/>
    </row>
    <row r="40" spans="1:11" ht="13.5" x14ac:dyDescent="0.25">
      <c r="A40" s="3">
        <f>TITRES_STAT!B43</f>
        <v>42061</v>
      </c>
      <c r="B40" s="17">
        <f>TITRES_STAT!D43</f>
        <v>3.8959000000000001</v>
      </c>
      <c r="C40" s="2">
        <f t="shared" si="0"/>
        <v>4.4799999999999951E-2</v>
      </c>
      <c r="D40" s="2">
        <f t="shared" si="1"/>
        <v>3.8815600000000003</v>
      </c>
      <c r="E40" s="2">
        <f t="shared" si="2"/>
        <v>3.99261</v>
      </c>
      <c r="F40" s="2">
        <f t="shared" si="3"/>
        <v>4.0328950000000008</v>
      </c>
      <c r="G40" s="2"/>
      <c r="H40" s="2"/>
      <c r="I40" s="2">
        <f t="array" ref="I40">SUMPRODUCT(B24:B43, (ROW(B24:B43)-ROW(B24)+1)) / (20*21/2)</f>
        <v>3.9693171428571432</v>
      </c>
      <c r="J40" s="2">
        <f t="shared" si="4"/>
        <v>4.0299715904017592</v>
      </c>
      <c r="K40" s="2"/>
    </row>
    <row r="41" spans="1:11" ht="13.5" x14ac:dyDescent="0.25">
      <c r="A41" s="3">
        <f>TITRES_STAT!B44</f>
        <v>42062</v>
      </c>
      <c r="B41" s="17">
        <f>TITRES_STAT!D44</f>
        <v>3.9853999999999998</v>
      </c>
      <c r="C41" s="2">
        <f t="shared" si="0"/>
        <v>8.9499999999999691E-2</v>
      </c>
      <c r="D41" s="2">
        <f t="shared" si="1"/>
        <v>3.8869199999999999</v>
      </c>
      <c r="E41" s="2">
        <f t="shared" si="2"/>
        <v>3.9827599999999999</v>
      </c>
      <c r="F41" s="2">
        <f t="shared" si="3"/>
        <v>4.0306550000000003</v>
      </c>
      <c r="G41" s="2"/>
      <c r="H41" s="2"/>
      <c r="I41" s="2">
        <f t="array" ref="I41">SUMPRODUCT(B25:B44, (ROW(B25:B44)-ROW(B25)+1)) / (20*21/2)</f>
        <v>3.9571185714285719</v>
      </c>
      <c r="J41" s="2">
        <f t="shared" si="4"/>
        <v>4.0257266770301632</v>
      </c>
      <c r="K41" s="2"/>
    </row>
    <row r="42" spans="1:11" ht="13.5" x14ac:dyDescent="0.25">
      <c r="A42" s="3">
        <f>TITRES_STAT!B45</f>
        <v>42065</v>
      </c>
      <c r="B42" s="17">
        <f>TITRES_STAT!D45</f>
        <v>3.8959000000000001</v>
      </c>
      <c r="C42" s="2">
        <f t="shared" si="0"/>
        <v>-8.9499999999999691E-2</v>
      </c>
      <c r="D42" s="2">
        <f t="shared" si="1"/>
        <v>3.8958800000000005</v>
      </c>
      <c r="E42" s="2">
        <f t="shared" si="2"/>
        <v>3.9523099999999998</v>
      </c>
      <c r="F42" s="2">
        <f t="shared" si="3"/>
        <v>4.0239399999999996</v>
      </c>
      <c r="G42" s="2"/>
      <c r="H42" s="2"/>
      <c r="I42" s="2">
        <f t="array" ref="I42">SUMPRODUCT(B26:B45, (ROW(B26:B45)-ROW(B26)+1)) / (20*21/2)</f>
        <v>3.9456023809523804</v>
      </c>
      <c r="J42" s="2">
        <f t="shared" si="4"/>
        <v>4.0133622315987196</v>
      </c>
      <c r="K42" s="2"/>
    </row>
    <row r="43" spans="1:11" ht="13.5" x14ac:dyDescent="0.25">
      <c r="A43" s="3">
        <f>TITRES_STAT!B46</f>
        <v>42066</v>
      </c>
      <c r="B43" s="17">
        <f>TITRES_STAT!D46</f>
        <v>3.8511000000000002</v>
      </c>
      <c r="C43" s="2">
        <f t="shared" si="0"/>
        <v>-4.4799999999999951E-2</v>
      </c>
      <c r="D43" s="2">
        <f t="shared" si="1"/>
        <v>3.8958799999999996</v>
      </c>
      <c r="E43" s="2">
        <f t="shared" si="2"/>
        <v>3.9173800000000001</v>
      </c>
      <c r="F43" s="2">
        <f t="shared" si="3"/>
        <v>4.0149850000000002</v>
      </c>
      <c r="G43" s="2"/>
      <c r="H43" s="2"/>
      <c r="I43" s="2">
        <f t="array" ref="I43">SUMPRODUCT(B27:B46, (ROW(B27:B46)-ROW(B27)+1)) / (20*21/2)</f>
        <v>3.9349819047619046</v>
      </c>
      <c r="J43" s="2">
        <f t="shared" si="4"/>
        <v>3.9979086857321748</v>
      </c>
      <c r="K43" s="2"/>
    </row>
    <row r="44" spans="1:11" ht="13.5" x14ac:dyDescent="0.25">
      <c r="A44" s="3">
        <f>TITRES_STAT!B47</f>
        <v>42067</v>
      </c>
      <c r="B44" s="17">
        <f>TITRES_STAT!D47</f>
        <v>3.8868999999999998</v>
      </c>
      <c r="C44" s="2">
        <f t="shared" si="0"/>
        <v>3.579999999999961E-2</v>
      </c>
      <c r="D44" s="2">
        <f t="shared" si="1"/>
        <v>3.9030399999999998</v>
      </c>
      <c r="E44" s="2">
        <f t="shared" si="2"/>
        <v>3.8985700000000003</v>
      </c>
      <c r="F44" s="2">
        <f t="shared" si="3"/>
        <v>4.0078200000000006</v>
      </c>
      <c r="G44" s="2"/>
      <c r="H44" s="2"/>
      <c r="I44" s="2">
        <f t="array" ref="I44">SUMPRODUCT(B28:B47, (ROW(B28:B47)-ROW(B28)+1)) / (20*21/2)</f>
        <v>3.9244423809523812</v>
      </c>
      <c r="J44" s="2">
        <f t="shared" si="4"/>
        <v>3.987336429948158</v>
      </c>
      <c r="K44" s="2"/>
    </row>
    <row r="45" spans="1:11" ht="13.5" x14ac:dyDescent="0.25">
      <c r="A45" s="3">
        <f>TITRES_STAT!B48</f>
        <v>42068</v>
      </c>
      <c r="B45" s="17">
        <f>TITRES_STAT!D48</f>
        <v>3.8868999999999998</v>
      </c>
      <c r="C45" s="2">
        <f t="shared" si="0"/>
        <v>0</v>
      </c>
      <c r="D45" s="2">
        <f t="shared" si="1"/>
        <v>3.90124</v>
      </c>
      <c r="E45" s="2">
        <f t="shared" si="2"/>
        <v>3.8913999999999995</v>
      </c>
      <c r="F45" s="2">
        <f t="shared" si="3"/>
        <v>3.9984150000000001</v>
      </c>
      <c r="G45" s="2"/>
      <c r="H45" s="2"/>
      <c r="I45" s="2">
        <f t="array" ref="I45">SUMPRODUCT(B29:B48, (ROW(B29:B48)-ROW(B29)+1)) / (20*21/2)</f>
        <v>3.9106266666666669</v>
      </c>
      <c r="J45" s="2">
        <f t="shared" si="4"/>
        <v>3.9777710556673811</v>
      </c>
      <c r="K45" s="2"/>
    </row>
    <row r="46" spans="1:11" ht="13.5" x14ac:dyDescent="0.25">
      <c r="A46" s="3">
        <f>TITRES_STAT!B49</f>
        <v>42069</v>
      </c>
      <c r="B46" s="17">
        <f>TITRES_STAT!D49</f>
        <v>3.8868999999999998</v>
      </c>
      <c r="C46" s="2">
        <f t="shared" si="0"/>
        <v>0</v>
      </c>
      <c r="D46" s="2">
        <f t="shared" si="1"/>
        <v>3.8815400000000002</v>
      </c>
      <c r="E46" s="2">
        <f t="shared" si="2"/>
        <v>3.8842299999999996</v>
      </c>
      <c r="F46" s="2">
        <f t="shared" si="3"/>
        <v>3.9885649999999999</v>
      </c>
      <c r="G46" s="2"/>
      <c r="H46" s="2"/>
      <c r="I46" s="2">
        <f t="array" ref="I46">SUMPRODUCT(B30:B49, (ROW(B30:B49)-ROW(B30)+1)) / (20*21/2)</f>
        <v>3.90397619047619</v>
      </c>
      <c r="J46" s="2">
        <f t="shared" si="4"/>
        <v>3.9691166694133448</v>
      </c>
      <c r="K46" s="2"/>
    </row>
    <row r="47" spans="1:11" ht="13.5" x14ac:dyDescent="0.25">
      <c r="A47" s="3">
        <f>TITRES_STAT!B50</f>
        <v>42072</v>
      </c>
      <c r="B47" s="17">
        <f>TITRES_STAT!D50</f>
        <v>3.8778999999999999</v>
      </c>
      <c r="C47" s="2">
        <f t="shared" si="0"/>
        <v>-8.999999999999897E-3</v>
      </c>
      <c r="D47" s="2">
        <f t="shared" si="1"/>
        <v>3.8779400000000002</v>
      </c>
      <c r="E47" s="2">
        <f t="shared" si="2"/>
        <v>3.8869099999999994</v>
      </c>
      <c r="F47" s="2">
        <f t="shared" si="3"/>
        <v>3.9782649999999995</v>
      </c>
      <c r="G47" s="2"/>
      <c r="H47" s="2"/>
      <c r="I47" s="2">
        <f t="array" ref="I47">SUMPRODUCT(B31:B50, (ROW(B31:B50)-ROW(B31)+1)) / (20*21/2)</f>
        <v>3.8910995238095243</v>
      </c>
      <c r="J47" s="2">
        <f t="shared" si="4"/>
        <v>3.9604293675644549</v>
      </c>
      <c r="K47" s="2"/>
    </row>
    <row r="48" spans="1:11" ht="13.5" x14ac:dyDescent="0.25">
      <c r="A48" s="3">
        <f>TITRES_STAT!B51</f>
        <v>42073</v>
      </c>
      <c r="B48" s="17">
        <f>TITRES_STAT!D51</f>
        <v>3.8332000000000002</v>
      </c>
      <c r="C48" s="2">
        <f t="shared" si="0"/>
        <v>-4.469999999999974E-2</v>
      </c>
      <c r="D48" s="2">
        <f t="shared" si="1"/>
        <v>3.8743600000000002</v>
      </c>
      <c r="E48" s="2">
        <f t="shared" si="2"/>
        <v>3.8851199999999997</v>
      </c>
      <c r="F48" s="2">
        <f t="shared" si="3"/>
        <v>3.9657299999999998</v>
      </c>
      <c r="G48" s="2"/>
      <c r="H48" s="2"/>
      <c r="I48" s="2">
        <f t="array" ref="I48">SUMPRODUCT(B32:B51, (ROW(B32:B51)-ROW(B32)+1)) / (20*21/2)</f>
        <v>3.882911428571429</v>
      </c>
      <c r="J48" s="2">
        <f t="shared" si="4"/>
        <v>3.9483122849392691</v>
      </c>
      <c r="K48" s="2"/>
    </row>
    <row r="49" spans="1:11" ht="13.5" x14ac:dyDescent="0.25">
      <c r="A49" s="3">
        <f>TITRES_STAT!B52</f>
        <v>42074</v>
      </c>
      <c r="B49" s="17">
        <f>TITRES_STAT!D52</f>
        <v>3.8959000000000001</v>
      </c>
      <c r="C49" s="2">
        <f t="shared" si="0"/>
        <v>6.2699999999999978E-2</v>
      </c>
      <c r="D49" s="2">
        <f t="shared" si="1"/>
        <v>3.87616</v>
      </c>
      <c r="E49" s="2">
        <f t="shared" si="2"/>
        <v>3.8896000000000002</v>
      </c>
      <c r="F49" s="2">
        <f t="shared" si="3"/>
        <v>3.9505049999999997</v>
      </c>
      <c r="G49" s="2"/>
      <c r="H49" s="2"/>
      <c r="I49" s="2">
        <f t="array" ref="I49">SUMPRODUCT(B33:B52, (ROW(B33:B52)-ROW(B33)+1)) / (20*21/2)</f>
        <v>3.8724223809523806</v>
      </c>
      <c r="J49" s="2">
        <f t="shared" si="4"/>
        <v>3.9433206387545767</v>
      </c>
      <c r="K49" s="2"/>
    </row>
    <row r="50" spans="1:11" ht="13.5" x14ac:dyDescent="0.25">
      <c r="A50" s="3">
        <f>TITRES_STAT!B53</f>
        <v>42075</v>
      </c>
      <c r="B50" s="17">
        <f>TITRES_STAT!D53</f>
        <v>3.8153000000000001</v>
      </c>
      <c r="C50" s="2">
        <f t="shared" si="0"/>
        <v>-8.0600000000000005E-2</v>
      </c>
      <c r="D50" s="2">
        <f t="shared" si="1"/>
        <v>3.8618399999999999</v>
      </c>
      <c r="E50" s="2">
        <f t="shared" si="2"/>
        <v>3.8815400000000002</v>
      </c>
      <c r="F50" s="2">
        <f t="shared" si="3"/>
        <v>3.9370749999999992</v>
      </c>
      <c r="G50" s="2">
        <f t="shared" ref="G50:G113" si="5">AVERAGE(B1:B50)</f>
        <v>4.0903326530612247</v>
      </c>
      <c r="H50" s="2"/>
      <c r="I50" s="2">
        <f t="array" ref="I50">SUMPRODUCT(B34:B53, (ROW(B34:B53)-ROW(B34)+1)) / (20*21/2)</f>
        <v>3.8629099999999998</v>
      </c>
      <c r="J50" s="2">
        <f t="shared" si="4"/>
        <v>3.9311281969684266</v>
      </c>
      <c r="K50" s="2">
        <f>G50</f>
        <v>4.0903326530612247</v>
      </c>
    </row>
    <row r="51" spans="1:11" ht="13.5" x14ac:dyDescent="0.25">
      <c r="A51" s="3">
        <f>TITRES_STAT!B54</f>
        <v>42076</v>
      </c>
      <c r="B51" s="17">
        <f>TITRES_STAT!D54</f>
        <v>3.8511000000000002</v>
      </c>
      <c r="C51" s="2">
        <f t="shared" si="0"/>
        <v>3.5800000000000054E-2</v>
      </c>
      <c r="D51" s="2">
        <f t="shared" si="1"/>
        <v>3.8546799999999997</v>
      </c>
      <c r="E51" s="2">
        <f t="shared" si="2"/>
        <v>3.8681100000000006</v>
      </c>
      <c r="F51" s="2">
        <f t="shared" si="3"/>
        <v>3.9254349999999989</v>
      </c>
      <c r="G51" s="2">
        <f t="shared" si="5"/>
        <v>4.0855480000000002</v>
      </c>
      <c r="H51" s="2"/>
      <c r="I51" s="2">
        <f t="array" ref="I51">SUMPRODUCT(B35:B54, (ROW(B35:B54)-ROW(B35)+1)) / (20*21/2)</f>
        <v>3.8552742857142852</v>
      </c>
      <c r="J51" s="2">
        <f t="shared" si="4"/>
        <v>3.9235064639238146</v>
      </c>
      <c r="K51" s="2">
        <f t="shared" ref="K51:K114" si="6">$K$4*B51+(1-$K$4)*K50</f>
        <v>4.0809509803921573</v>
      </c>
    </row>
    <row r="52" spans="1:11" ht="13.5" x14ac:dyDescent="0.25">
      <c r="A52" s="3">
        <f>TITRES_STAT!B55</f>
        <v>42079</v>
      </c>
      <c r="B52" s="17">
        <f>TITRES_STAT!D55</f>
        <v>3.8153000000000001</v>
      </c>
      <c r="C52" s="2">
        <f t="shared" si="0"/>
        <v>-3.5800000000000054E-2</v>
      </c>
      <c r="D52" s="2">
        <f t="shared" si="1"/>
        <v>3.8421600000000007</v>
      </c>
      <c r="E52" s="2">
        <f t="shared" si="2"/>
        <v>3.8600500000000002</v>
      </c>
      <c r="F52" s="2">
        <f t="shared" si="3"/>
        <v>3.9061799999999991</v>
      </c>
      <c r="G52" s="2">
        <f t="shared" si="5"/>
        <v>4.0722940000000003</v>
      </c>
      <c r="H52" s="2"/>
      <c r="I52" s="2">
        <f t="array" ref="I52">SUMPRODUCT(B36:B55, (ROW(B36:B55)-ROW(B36)+1)) / (20*21/2)</f>
        <v>3.848918095238095</v>
      </c>
      <c r="J52" s="2">
        <f t="shared" si="4"/>
        <v>3.9132010864072608</v>
      </c>
      <c r="K52" s="2">
        <f t="shared" si="6"/>
        <v>4.0705332948865829</v>
      </c>
    </row>
    <row r="53" spans="1:11" ht="13.5" x14ac:dyDescent="0.25">
      <c r="A53" s="3">
        <f>TITRES_STAT!B56</f>
        <v>42080</v>
      </c>
      <c r="B53" s="17">
        <f>TITRES_STAT!D56</f>
        <v>3.8062999999999998</v>
      </c>
      <c r="C53" s="2">
        <f t="shared" si="0"/>
        <v>-9.0000000000003411E-3</v>
      </c>
      <c r="D53" s="2">
        <f t="shared" si="1"/>
        <v>3.8367800000000001</v>
      </c>
      <c r="E53" s="2">
        <f t="shared" si="2"/>
        <v>3.8555700000000002</v>
      </c>
      <c r="F53" s="2">
        <f t="shared" si="3"/>
        <v>3.8864749999999986</v>
      </c>
      <c r="G53" s="2">
        <f t="shared" si="5"/>
        <v>4.0610100000000005</v>
      </c>
      <c r="H53" s="2"/>
      <c r="I53" s="2">
        <f t="array" ref="I53">SUMPRODUCT(B37:B56, (ROW(B37:B56)-ROW(B37)+1)) / (20*21/2)</f>
        <v>3.8390204761904756</v>
      </c>
      <c r="J53" s="2">
        <f t="shared" si="4"/>
        <v>3.9030200305589502</v>
      </c>
      <c r="K53" s="2">
        <f t="shared" si="6"/>
        <v>4.0601712048910308</v>
      </c>
    </row>
    <row r="54" spans="1:11" ht="13.5" x14ac:dyDescent="0.25">
      <c r="A54" s="3">
        <f>TITRES_STAT!B57</f>
        <v>42081</v>
      </c>
      <c r="B54" s="17">
        <f>TITRES_STAT!D57</f>
        <v>3.8062999999999998</v>
      </c>
      <c r="C54" s="2">
        <f t="shared" si="0"/>
        <v>0</v>
      </c>
      <c r="D54" s="2">
        <f t="shared" si="1"/>
        <v>3.8188599999999999</v>
      </c>
      <c r="E54" s="2">
        <f t="shared" si="2"/>
        <v>3.8475099999999998</v>
      </c>
      <c r="F54" s="2">
        <f t="shared" si="3"/>
        <v>3.8730399999999983</v>
      </c>
      <c r="G54" s="2">
        <f t="shared" si="5"/>
        <v>4.0497260000000006</v>
      </c>
      <c r="H54" s="2"/>
      <c r="I54" s="2">
        <f t="array" ref="I54">SUMPRODUCT(B38:B57, (ROW(B38:B57)-ROW(B38)+1)) / (20*21/2)</f>
        <v>3.8257947619047616</v>
      </c>
      <c r="J54" s="2">
        <f t="shared" si="4"/>
        <v>3.8938085990771456</v>
      </c>
      <c r="K54" s="2">
        <f t="shared" si="6"/>
        <v>4.0502154713658918</v>
      </c>
    </row>
    <row r="55" spans="1:11" ht="13.5" x14ac:dyDescent="0.25">
      <c r="A55" s="3">
        <f>TITRES_STAT!B58</f>
        <v>42082</v>
      </c>
      <c r="B55" s="17">
        <f>TITRES_STAT!D58</f>
        <v>3.8062999999999998</v>
      </c>
      <c r="C55" s="2">
        <f t="shared" si="0"/>
        <v>0</v>
      </c>
      <c r="D55" s="2">
        <f t="shared" si="1"/>
        <v>3.8170600000000001</v>
      </c>
      <c r="E55" s="2">
        <f t="shared" si="2"/>
        <v>3.8394500000000003</v>
      </c>
      <c r="F55" s="2">
        <f t="shared" si="3"/>
        <v>3.8654249999999983</v>
      </c>
      <c r="G55" s="2">
        <f t="shared" si="5"/>
        <v>4.0384420000000008</v>
      </c>
      <c r="H55" s="2"/>
      <c r="I55" s="2">
        <f t="array" ref="I55">SUMPRODUCT(B39:B58, (ROW(B39:B58)-ROW(B39)+1)) / (20*21/2)</f>
        <v>3.813209047619047</v>
      </c>
      <c r="J55" s="2">
        <f t="shared" si="4"/>
        <v>3.8854744467840843</v>
      </c>
      <c r="K55" s="2">
        <f t="shared" si="6"/>
        <v>4.0406501587633077</v>
      </c>
    </row>
    <row r="56" spans="1:11" ht="13.5" x14ac:dyDescent="0.25">
      <c r="A56" s="3">
        <f>TITRES_STAT!B59</f>
        <v>42086</v>
      </c>
      <c r="B56" s="17">
        <f>TITRES_STAT!D59</f>
        <v>3.7614999999999998</v>
      </c>
      <c r="C56" s="2">
        <f t="shared" si="0"/>
        <v>-4.4799999999999951E-2</v>
      </c>
      <c r="D56" s="2">
        <f t="shared" si="1"/>
        <v>3.79914</v>
      </c>
      <c r="E56" s="2">
        <f t="shared" si="2"/>
        <v>3.8269099999999994</v>
      </c>
      <c r="F56" s="2">
        <f t="shared" si="3"/>
        <v>3.8555699999999988</v>
      </c>
      <c r="G56" s="2">
        <f t="shared" si="5"/>
        <v>4.0287700000000015</v>
      </c>
      <c r="H56" s="2"/>
      <c r="I56" s="2">
        <f t="array" ref="I56">SUMPRODUCT(B40:B59, (ROW(B40:B59)-ROW(B40)+1)) / (20*21/2)</f>
        <v>3.8012633333333334</v>
      </c>
      <c r="J56" s="2">
        <f t="shared" si="4"/>
        <v>3.8736673566141717</v>
      </c>
      <c r="K56" s="2">
        <f t="shared" si="6"/>
        <v>4.0297030937137661</v>
      </c>
    </row>
    <row r="57" spans="1:11" ht="13.5" x14ac:dyDescent="0.25">
      <c r="A57" s="3">
        <f>TITRES_STAT!B60</f>
        <v>42087</v>
      </c>
      <c r="B57" s="17">
        <f>TITRES_STAT!D60</f>
        <v>3.7166999999999999</v>
      </c>
      <c r="C57" s="2">
        <f t="shared" si="0"/>
        <v>-4.4799999999999951E-2</v>
      </c>
      <c r="D57" s="2">
        <f t="shared" si="1"/>
        <v>3.7794199999999996</v>
      </c>
      <c r="E57" s="2">
        <f t="shared" si="2"/>
        <v>3.8107900000000008</v>
      </c>
      <c r="F57" s="2">
        <f t="shared" si="3"/>
        <v>3.8488499999999997</v>
      </c>
      <c r="G57" s="2">
        <f t="shared" si="5"/>
        <v>4.0182020000000014</v>
      </c>
      <c r="H57" s="2"/>
      <c r="I57" s="2">
        <f t="array" ref="I57">SUMPRODUCT(B41:B60, (ROW(B41:B60)-ROW(B41)+1)) / (20*21/2)</f>
        <v>3.7899576190476183</v>
      </c>
      <c r="J57" s="2">
        <f t="shared" si="4"/>
        <v>3.8587180845556794</v>
      </c>
      <c r="K57" s="2">
        <f t="shared" si="6"/>
        <v>4.0174284625877359</v>
      </c>
    </row>
    <row r="58" spans="1:11" ht="13.5" x14ac:dyDescent="0.25">
      <c r="A58" s="3">
        <f>TITRES_STAT!B61</f>
        <v>42088</v>
      </c>
      <c r="B58" s="17">
        <f>TITRES_STAT!D61</f>
        <v>3.7166999999999999</v>
      </c>
      <c r="C58" s="2">
        <f t="shared" si="0"/>
        <v>0</v>
      </c>
      <c r="D58" s="2">
        <f t="shared" si="1"/>
        <v>3.7614999999999994</v>
      </c>
      <c r="E58" s="2">
        <f t="shared" si="2"/>
        <v>3.7991400000000004</v>
      </c>
      <c r="F58" s="2">
        <f t="shared" si="3"/>
        <v>3.84213</v>
      </c>
      <c r="G58" s="2">
        <f t="shared" si="5"/>
        <v>4.0078120000000013</v>
      </c>
      <c r="H58" s="2"/>
      <c r="I58" s="2">
        <f t="array" ref="I58">SUMPRODUCT(B42:B61, (ROW(B42:B61)-ROW(B42)+1)) / (20*21/2)</f>
        <v>3.792305238095238</v>
      </c>
      <c r="J58" s="2">
        <f t="shared" si="4"/>
        <v>3.8451925526932338</v>
      </c>
      <c r="K58" s="2">
        <f t="shared" si="6"/>
        <v>4.0056351895450799</v>
      </c>
    </row>
    <row r="59" spans="1:11" ht="13.5" x14ac:dyDescent="0.25">
      <c r="A59" s="3">
        <f>TITRES_STAT!B62</f>
        <v>42089</v>
      </c>
      <c r="B59" s="17">
        <f>TITRES_STAT!D62</f>
        <v>3.7166999999999999</v>
      </c>
      <c r="C59" s="2">
        <f t="shared" si="0"/>
        <v>0</v>
      </c>
      <c r="D59" s="2">
        <f t="shared" si="1"/>
        <v>3.7435800000000001</v>
      </c>
      <c r="E59" s="2">
        <f t="shared" si="2"/>
        <v>3.7812200000000002</v>
      </c>
      <c r="F59" s="2">
        <f t="shared" si="3"/>
        <v>3.8354100000000009</v>
      </c>
      <c r="G59" s="2">
        <f t="shared" si="5"/>
        <v>3.9961680000000017</v>
      </c>
      <c r="H59" s="2"/>
      <c r="I59" s="2">
        <f t="array" ref="I59">SUMPRODUCT(B43:B62, (ROW(B43:B62)-ROW(B43)+1)) / (20*21/2)</f>
        <v>3.7952923809523802</v>
      </c>
      <c r="J59" s="2">
        <f t="shared" si="4"/>
        <v>3.8329551667224497</v>
      </c>
      <c r="K59" s="2">
        <f t="shared" si="6"/>
        <v>3.994304397798214</v>
      </c>
    </row>
    <row r="60" spans="1:11" ht="13.5" x14ac:dyDescent="0.25">
      <c r="A60" s="3">
        <f>TITRES_STAT!B63</f>
        <v>42090</v>
      </c>
      <c r="B60" s="17">
        <f>TITRES_STAT!D63</f>
        <v>3.7166999999999999</v>
      </c>
      <c r="C60" s="2">
        <f t="shared" si="0"/>
        <v>0</v>
      </c>
      <c r="D60" s="2">
        <f t="shared" si="1"/>
        <v>3.72566</v>
      </c>
      <c r="E60" s="2">
        <f t="shared" si="2"/>
        <v>3.7713600000000005</v>
      </c>
      <c r="F60" s="2">
        <f t="shared" si="3"/>
        <v>3.8264500000000004</v>
      </c>
      <c r="G60" s="2">
        <f t="shared" si="5"/>
        <v>3.9845240000000013</v>
      </c>
      <c r="H60" s="2"/>
      <c r="I60" s="2">
        <f t="array" ref="I60">SUMPRODUCT(B44:B63, (ROW(B44:B63)-ROW(B44)+1)) / (20*21/2)</f>
        <v>3.791664285714285</v>
      </c>
      <c r="J60" s="2">
        <f t="shared" si="4"/>
        <v>3.8218832460822165</v>
      </c>
      <c r="K60" s="2">
        <f t="shared" si="6"/>
        <v>3.9834179508257348</v>
      </c>
    </row>
    <row r="61" spans="1:11" ht="13.5" x14ac:dyDescent="0.25">
      <c r="A61" s="3">
        <f>TITRES_STAT!B64</f>
        <v>42093</v>
      </c>
      <c r="B61" s="17">
        <f>TITRES_STAT!D64</f>
        <v>3.8511000000000002</v>
      </c>
      <c r="C61" s="2">
        <f t="shared" si="0"/>
        <v>0.1344000000000003</v>
      </c>
      <c r="D61" s="2">
        <f t="shared" si="1"/>
        <v>3.7435800000000001</v>
      </c>
      <c r="E61" s="2">
        <f t="shared" si="2"/>
        <v>3.77136</v>
      </c>
      <c r="F61" s="2">
        <f t="shared" si="3"/>
        <v>3.8197350000000005</v>
      </c>
      <c r="G61" s="2">
        <f t="shared" si="5"/>
        <v>3.9780760000000011</v>
      </c>
      <c r="H61" s="2"/>
      <c r="I61" s="2">
        <f t="array" ref="I61">SUMPRODUCT(B45:B64, (ROW(B45:B64)-ROW(B45)+1)) / (20*21/2)</f>
        <v>3.786672857142857</v>
      </c>
      <c r="J61" s="2">
        <f t="shared" si="4"/>
        <v>3.8246657940743862</v>
      </c>
      <c r="K61" s="2">
        <f t="shared" si="6"/>
        <v>3.9782290115776666</v>
      </c>
    </row>
    <row r="62" spans="1:11" ht="13.5" x14ac:dyDescent="0.25">
      <c r="A62" s="3">
        <f>TITRES_STAT!B65</f>
        <v>42094</v>
      </c>
      <c r="B62" s="17">
        <f>TITRES_STAT!D65</f>
        <v>3.8511000000000002</v>
      </c>
      <c r="C62" s="2">
        <f t="shared" si="0"/>
        <v>0</v>
      </c>
      <c r="D62" s="2">
        <f t="shared" si="1"/>
        <v>3.7704599999999999</v>
      </c>
      <c r="E62" s="2">
        <f t="shared" si="2"/>
        <v>3.77494</v>
      </c>
      <c r="F62" s="2">
        <f t="shared" si="3"/>
        <v>3.817495000000001</v>
      </c>
      <c r="G62" s="2">
        <f t="shared" si="5"/>
        <v>3.9680460000000015</v>
      </c>
      <c r="H62" s="2"/>
      <c r="I62" s="2">
        <f t="array" ref="I62">SUMPRODUCT(B46:B65, (ROW(B46:B65)-ROW(B46)+1)) / (20*21/2)</f>
        <v>3.7831357142857134</v>
      </c>
      <c r="J62" s="2">
        <f t="shared" si="4"/>
        <v>3.8271833374958732</v>
      </c>
      <c r="K62" s="2">
        <f t="shared" si="6"/>
        <v>3.9732435601432483</v>
      </c>
    </row>
    <row r="63" spans="1:11" ht="13.5" x14ac:dyDescent="0.25">
      <c r="A63" s="3">
        <f>TITRES_STAT!B66</f>
        <v>42095</v>
      </c>
      <c r="B63" s="17">
        <f>TITRES_STAT!D66</f>
        <v>3.7793999999999999</v>
      </c>
      <c r="C63" s="2">
        <f t="shared" si="0"/>
        <v>-7.1700000000000319E-2</v>
      </c>
      <c r="D63" s="2">
        <f t="shared" si="1"/>
        <v>3.7829999999999999</v>
      </c>
      <c r="E63" s="2">
        <f t="shared" si="2"/>
        <v>3.7722499999999997</v>
      </c>
      <c r="F63" s="2">
        <f t="shared" si="3"/>
        <v>3.8139100000000008</v>
      </c>
      <c r="G63" s="2">
        <f t="shared" si="5"/>
        <v>3.9565820000000014</v>
      </c>
      <c r="H63" s="2"/>
      <c r="I63" s="2">
        <f t="array" ref="I63">SUMPRODUCT(B47:B66, (ROW(B47:B66)-ROW(B47)+1)) / (20*21/2)</f>
        <v>3.7878290476190473</v>
      </c>
      <c r="J63" s="2">
        <f t="shared" si="4"/>
        <v>3.8226325434486474</v>
      </c>
      <c r="K63" s="2">
        <f t="shared" si="6"/>
        <v>3.9656418519023369</v>
      </c>
    </row>
    <row r="64" spans="1:11" ht="13.5" x14ac:dyDescent="0.25">
      <c r="A64" s="3">
        <f>TITRES_STAT!B67</f>
        <v>42096</v>
      </c>
      <c r="B64" s="17">
        <f>TITRES_STAT!D67</f>
        <v>3.7614999999999998</v>
      </c>
      <c r="C64" s="2">
        <f t="shared" si="0"/>
        <v>-1.7900000000000027E-2</v>
      </c>
      <c r="D64" s="2">
        <f t="shared" si="1"/>
        <v>3.7919600000000004</v>
      </c>
      <c r="E64" s="2">
        <f t="shared" si="2"/>
        <v>3.7677699999999996</v>
      </c>
      <c r="F64" s="2">
        <f t="shared" si="3"/>
        <v>3.8076400000000001</v>
      </c>
      <c r="G64" s="2">
        <f t="shared" si="5"/>
        <v>3.9467300000000018</v>
      </c>
      <c r="H64" s="2"/>
      <c r="I64" s="2">
        <f t="array" ref="I64">SUMPRODUCT(B48:B67, (ROW(B48:B67)-ROW(B48)+1)) / (20*21/2)</f>
        <v>3.8088928571428569</v>
      </c>
      <c r="J64" s="2">
        <f t="shared" si="4"/>
        <v>3.8168103964535383</v>
      </c>
      <c r="K64" s="2">
        <f t="shared" si="6"/>
        <v>3.9576362890826378</v>
      </c>
    </row>
    <row r="65" spans="1:11" ht="13.5" x14ac:dyDescent="0.25">
      <c r="A65" s="3">
        <f>TITRES_STAT!B68</f>
        <v>42097</v>
      </c>
      <c r="B65" s="17">
        <f>TITRES_STAT!D68</f>
        <v>3.7705000000000002</v>
      </c>
      <c r="C65" s="2">
        <f t="shared" si="0"/>
        <v>9.0000000000003411E-3</v>
      </c>
      <c r="D65" s="2">
        <f t="shared" si="1"/>
        <v>3.8027199999999999</v>
      </c>
      <c r="E65" s="2">
        <f t="shared" si="2"/>
        <v>3.7641899999999993</v>
      </c>
      <c r="F65" s="2">
        <f t="shared" si="3"/>
        <v>3.8018200000000002</v>
      </c>
      <c r="G65" s="2">
        <f t="shared" si="5"/>
        <v>3.9386700000000014</v>
      </c>
      <c r="H65" s="2"/>
      <c r="I65" s="2">
        <f t="array" ref="I65">SUMPRODUCT(B49:B68, (ROW(B49:B68)-ROW(B49)+1)) / (20*21/2)</f>
        <v>3.8514552380952383</v>
      </c>
      <c r="J65" s="2">
        <f t="shared" si="4"/>
        <v>3.8123998825055825</v>
      </c>
      <c r="K65" s="2">
        <f t="shared" si="6"/>
        <v>3.9502976110793973</v>
      </c>
    </row>
    <row r="66" spans="1:11" ht="13.5" x14ac:dyDescent="0.25">
      <c r="A66" s="3">
        <f>TITRES_STAT!B69</f>
        <v>42100</v>
      </c>
      <c r="B66" s="17">
        <f>TITRES_STAT!D69</f>
        <v>3.8511000000000002</v>
      </c>
      <c r="C66" s="2">
        <f t="shared" si="0"/>
        <v>8.0600000000000005E-2</v>
      </c>
      <c r="D66" s="2">
        <f t="shared" si="1"/>
        <v>3.8027199999999999</v>
      </c>
      <c r="E66" s="2">
        <f t="shared" si="2"/>
        <v>3.7731499999999998</v>
      </c>
      <c r="F66" s="2">
        <f t="shared" si="3"/>
        <v>3.8000300000000005</v>
      </c>
      <c r="G66" s="2">
        <f t="shared" si="5"/>
        <v>3.9322220000000017</v>
      </c>
      <c r="H66" s="2"/>
      <c r="I66" s="2">
        <f t="array" ref="I66">SUMPRODUCT(B50:B69, (ROW(B50:B69)-ROW(B50)+1)) / (20*21/2)</f>
        <v>3.8903085714285726</v>
      </c>
      <c r="J66" s="2">
        <f t="shared" si="4"/>
        <v>3.8160856079812411</v>
      </c>
      <c r="K66" s="2">
        <f t="shared" si="6"/>
        <v>3.9464075086841266</v>
      </c>
    </row>
    <row r="67" spans="1:11" ht="13.5" x14ac:dyDescent="0.25">
      <c r="A67" s="3">
        <f>TITRES_STAT!B70</f>
        <v>42101</v>
      </c>
      <c r="B67" s="17">
        <f>TITRES_STAT!D70</f>
        <v>4.0212000000000003</v>
      </c>
      <c r="C67" s="2">
        <f t="shared" si="0"/>
        <v>0.17010000000000014</v>
      </c>
      <c r="D67" s="2">
        <f t="shared" si="1"/>
        <v>3.8367400000000003</v>
      </c>
      <c r="E67" s="2">
        <f t="shared" si="2"/>
        <v>3.8036000000000003</v>
      </c>
      <c r="F67" s="2">
        <f t="shared" si="3"/>
        <v>3.8071950000000014</v>
      </c>
      <c r="G67" s="2">
        <f t="shared" si="5"/>
        <v>3.930610000000001</v>
      </c>
      <c r="H67" s="2"/>
      <c r="I67" s="2">
        <f t="array" ref="I67">SUMPRODUCT(B51:B70, (ROW(B51:B70)-ROW(B51)+1)) / (20*21/2)</f>
        <v>3.9164557142857142</v>
      </c>
      <c r="J67" s="2">
        <f t="shared" si="4"/>
        <v>3.8356203119830274</v>
      </c>
      <c r="K67" s="2">
        <f t="shared" si="6"/>
        <v>3.9493405475592591</v>
      </c>
    </row>
    <row r="68" spans="1:11" ht="13.5" x14ac:dyDescent="0.25">
      <c r="A68" s="3">
        <f>TITRES_STAT!B71</f>
        <v>42102</v>
      </c>
      <c r="B68" s="17">
        <f>TITRES_STAT!D71</f>
        <v>4.2541000000000002</v>
      </c>
      <c r="C68" s="2">
        <f t="shared" ref="C68:C131" si="7">B68-B67</f>
        <v>0.23289999999999988</v>
      </c>
      <c r="D68" s="2">
        <f t="shared" si="1"/>
        <v>3.9316800000000001</v>
      </c>
      <c r="E68" s="2">
        <f t="shared" si="2"/>
        <v>3.8573399999999998</v>
      </c>
      <c r="F68" s="2">
        <f t="shared" si="3"/>
        <v>3.828240000000001</v>
      </c>
      <c r="G68" s="2">
        <f t="shared" si="5"/>
        <v>3.9315060000000006</v>
      </c>
      <c r="H68" s="2"/>
      <c r="I68" s="2">
        <f t="array" ref="I68">SUMPRODUCT(B52:B71, (ROW(B52:B71)-ROW(B52)+1)) / (20*21/2)</f>
        <v>3.9326195238095245</v>
      </c>
      <c r="J68" s="2">
        <f t="shared" si="4"/>
        <v>3.8754755203655962</v>
      </c>
      <c r="K68" s="2">
        <f t="shared" si="6"/>
        <v>3.9612918986353667</v>
      </c>
    </row>
    <row r="69" spans="1:11" ht="13.5" x14ac:dyDescent="0.25">
      <c r="A69" s="3">
        <f>TITRES_STAT!B72</f>
        <v>42104</v>
      </c>
      <c r="B69" s="17">
        <f>TITRES_STAT!D72</f>
        <v>4.2362000000000002</v>
      </c>
      <c r="C69" s="2">
        <f t="shared" si="7"/>
        <v>-1.7900000000000027E-2</v>
      </c>
      <c r="D69" s="2">
        <f t="shared" si="1"/>
        <v>4.0266200000000003</v>
      </c>
      <c r="E69" s="2">
        <f t="shared" si="2"/>
        <v>3.9092899999999999</v>
      </c>
      <c r="F69" s="2">
        <f t="shared" si="3"/>
        <v>3.8452550000000003</v>
      </c>
      <c r="G69" s="2">
        <f t="shared" si="5"/>
        <v>3.9329400000000003</v>
      </c>
      <c r="H69" s="2"/>
      <c r="I69" s="2">
        <f t="array" ref="I69">SUMPRODUCT(B53:B72, (ROW(B53:B72)-ROW(B53)+1)) / (20*21/2)</f>
        <v>3.9564638095238087</v>
      </c>
      <c r="J69" s="2">
        <f t="shared" si="4"/>
        <v>3.9098302327117302</v>
      </c>
      <c r="K69" s="2">
        <f t="shared" si="6"/>
        <v>3.9720726084928035</v>
      </c>
    </row>
    <row r="70" spans="1:11" ht="13.5" x14ac:dyDescent="0.25">
      <c r="A70" s="3">
        <f>TITRES_STAT!B73</f>
        <v>42107</v>
      </c>
      <c r="B70" s="17">
        <f>TITRES_STAT!D73</f>
        <v>4.1197999999999997</v>
      </c>
      <c r="C70" s="2">
        <f t="shared" si="7"/>
        <v>-0.1164000000000005</v>
      </c>
      <c r="D70" s="2">
        <f t="shared" ref="D70:D133" si="8">AVERAGE(B66:B70)</f>
        <v>4.0964799999999997</v>
      </c>
      <c r="E70" s="2">
        <f t="shared" si="2"/>
        <v>3.9495999999999993</v>
      </c>
      <c r="F70" s="2">
        <f t="shared" si="3"/>
        <v>3.8604799999999999</v>
      </c>
      <c r="G70" s="2">
        <f t="shared" si="5"/>
        <v>3.9336580000000003</v>
      </c>
      <c r="H70" s="2"/>
      <c r="I70" s="2">
        <f t="array" ref="I70">SUMPRODUCT(B54:B73, (ROW(B54:B73)-ROW(B54)+1)) / (20*21/2)</f>
        <v>3.9788580952380954</v>
      </c>
      <c r="J70" s="2">
        <f t="shared" si="4"/>
        <v>3.9298273534058512</v>
      </c>
      <c r="K70" s="2">
        <f t="shared" si="6"/>
        <v>3.9778658395323019</v>
      </c>
    </row>
    <row r="71" spans="1:11" ht="13.5" x14ac:dyDescent="0.25">
      <c r="A71" s="3">
        <f>TITRES_STAT!B74</f>
        <v>42108</v>
      </c>
      <c r="B71" s="17">
        <f>TITRES_STAT!D74</f>
        <v>4.0301999999999998</v>
      </c>
      <c r="C71" s="2">
        <f t="shared" si="7"/>
        <v>-8.9599999999999902E-2</v>
      </c>
      <c r="D71" s="2">
        <f t="shared" si="8"/>
        <v>4.1323000000000008</v>
      </c>
      <c r="E71" s="2">
        <f t="shared" si="2"/>
        <v>3.9675099999999999</v>
      </c>
      <c r="F71" s="2">
        <f t="shared" si="3"/>
        <v>3.8694349999999993</v>
      </c>
      <c r="G71" s="2">
        <f t="shared" si="5"/>
        <v>3.9336580000000003</v>
      </c>
      <c r="H71" s="2"/>
      <c r="I71" s="2">
        <f t="array" ref="I71">SUMPRODUCT(B55:B74, (ROW(B55:B74)-ROW(B55)+1)) / (20*21/2)</f>
        <v>4.0006071428571417</v>
      </c>
      <c r="J71" s="2">
        <f t="shared" si="4"/>
        <v>3.9393866530814843</v>
      </c>
      <c r="K71" s="2">
        <f t="shared" si="6"/>
        <v>3.979918159550643</v>
      </c>
    </row>
    <row r="72" spans="1:11" ht="13.5" x14ac:dyDescent="0.25">
      <c r="A72" s="3">
        <f>TITRES_STAT!B75</f>
        <v>42109</v>
      </c>
      <c r="B72" s="17">
        <f>TITRES_STAT!D75</f>
        <v>4.1197999999999997</v>
      </c>
      <c r="C72" s="2">
        <f t="shared" si="7"/>
        <v>8.9599999999999902E-2</v>
      </c>
      <c r="D72" s="2">
        <f t="shared" si="8"/>
        <v>4.1520200000000003</v>
      </c>
      <c r="E72" s="2">
        <f t="shared" si="2"/>
        <v>3.9943800000000005</v>
      </c>
      <c r="F72" s="2">
        <f t="shared" si="3"/>
        <v>3.8846599999999993</v>
      </c>
      <c r="G72" s="2">
        <f t="shared" si="5"/>
        <v>3.9354500000000003</v>
      </c>
      <c r="H72" s="2"/>
      <c r="I72" s="2">
        <f t="array" ref="I72">SUMPRODUCT(B56:B75, (ROW(B56:B75)-ROW(B56)+1)) / (20*21/2)</f>
        <v>4.0208209523809524</v>
      </c>
      <c r="J72" s="2">
        <f t="shared" si="4"/>
        <v>3.9565688765975335</v>
      </c>
      <c r="K72" s="2">
        <f t="shared" si="6"/>
        <v>3.9854037219212062</v>
      </c>
    </row>
    <row r="73" spans="1:11" ht="13.5" x14ac:dyDescent="0.25">
      <c r="A73" s="3">
        <f>TITRES_STAT!B76</f>
        <v>42110</v>
      </c>
      <c r="B73" s="17">
        <f>TITRES_STAT!D76</f>
        <v>4.1197999999999997</v>
      </c>
      <c r="C73" s="2">
        <f t="shared" si="7"/>
        <v>0</v>
      </c>
      <c r="D73" s="2">
        <f t="shared" si="8"/>
        <v>4.1251599999999993</v>
      </c>
      <c r="E73" s="2">
        <f t="shared" si="2"/>
        <v>4.0284199999999997</v>
      </c>
      <c r="F73" s="2">
        <f t="shared" si="3"/>
        <v>3.9003349999999992</v>
      </c>
      <c r="G73" s="2">
        <f t="shared" si="5"/>
        <v>3.9372419999999999</v>
      </c>
      <c r="H73" s="2"/>
      <c r="I73" s="2">
        <f t="array" ref="I73">SUMPRODUCT(B57:B76, (ROW(B57:B76)-ROW(B57)+1)) / (20*21/2)</f>
        <v>4.0514423809523805</v>
      </c>
      <c r="J73" s="2">
        <f t="shared" si="4"/>
        <v>3.972114697873959</v>
      </c>
      <c r="K73" s="2">
        <f t="shared" si="6"/>
        <v>3.9906741641988064</v>
      </c>
    </row>
    <row r="74" spans="1:11" ht="13.5" x14ac:dyDescent="0.25">
      <c r="A74" s="3">
        <f>TITRES_STAT!B77</f>
        <v>42111</v>
      </c>
      <c r="B74" s="17">
        <f>TITRES_STAT!D77</f>
        <v>4.1287000000000003</v>
      </c>
      <c r="C74" s="2">
        <f t="shared" si="7"/>
        <v>8.9000000000005741E-3</v>
      </c>
      <c r="D74" s="2">
        <f t="shared" si="8"/>
        <v>4.1036599999999996</v>
      </c>
      <c r="E74" s="2">
        <f t="shared" si="2"/>
        <v>4.0651400000000004</v>
      </c>
      <c r="F74" s="2">
        <f t="shared" si="3"/>
        <v>3.9164549999999991</v>
      </c>
      <c r="G74" s="2">
        <f t="shared" si="5"/>
        <v>3.9392119999999999</v>
      </c>
      <c r="H74" s="2"/>
      <c r="I74" s="2">
        <f t="array" ref="I74">SUMPRODUCT(B58:B77, (ROW(B58:B77)-ROW(B58)+1)) / (20*21/2)</f>
        <v>4.091660952380952</v>
      </c>
      <c r="J74" s="2">
        <f t="shared" si="4"/>
        <v>3.987027583790725</v>
      </c>
      <c r="K74" s="2">
        <f t="shared" si="6"/>
        <v>3.9960869420733629</v>
      </c>
    </row>
    <row r="75" spans="1:11" ht="13.5" x14ac:dyDescent="0.25">
      <c r="A75" s="3">
        <f>TITRES_STAT!B78</f>
        <v>42114</v>
      </c>
      <c r="B75" s="17">
        <f>TITRES_STAT!D78</f>
        <v>4.1287000000000003</v>
      </c>
      <c r="C75" s="2">
        <f t="shared" si="7"/>
        <v>0</v>
      </c>
      <c r="D75" s="2">
        <f t="shared" si="8"/>
        <v>4.1054399999999998</v>
      </c>
      <c r="E75" s="2">
        <f t="shared" si="2"/>
        <v>4.1009599999999997</v>
      </c>
      <c r="F75" s="2">
        <f t="shared" si="3"/>
        <v>3.932574999999999</v>
      </c>
      <c r="G75" s="2">
        <f t="shared" si="5"/>
        <v>3.940286</v>
      </c>
      <c r="H75" s="2"/>
      <c r="I75" s="2">
        <f t="array" ref="I75">SUMPRODUCT(B59:B78, (ROW(B59:B78)-ROW(B59)+1)) / (20*21/2)</f>
        <v>4.12531380952381</v>
      </c>
      <c r="J75" s="2">
        <f t="shared" si="4"/>
        <v>4.0005201948582751</v>
      </c>
      <c r="K75" s="2">
        <f t="shared" si="6"/>
        <v>4.0012874541489172</v>
      </c>
    </row>
    <row r="76" spans="1:11" ht="13.5" x14ac:dyDescent="0.25">
      <c r="A76" s="3">
        <f>TITRES_STAT!B79</f>
        <v>42115</v>
      </c>
      <c r="B76" s="17">
        <f>TITRES_STAT!D79</f>
        <v>4.2541000000000002</v>
      </c>
      <c r="C76" s="2">
        <f t="shared" si="7"/>
        <v>0.12539999999999996</v>
      </c>
      <c r="D76" s="2">
        <f t="shared" si="8"/>
        <v>4.15022</v>
      </c>
      <c r="E76" s="2">
        <f t="shared" ref="E76:E139" si="9">AVERAGE(B67:B76)</f>
        <v>4.1412600000000008</v>
      </c>
      <c r="F76" s="2">
        <f t="shared" si="3"/>
        <v>3.9572049999999992</v>
      </c>
      <c r="G76" s="2">
        <f t="shared" si="5"/>
        <v>3.9436899999999997</v>
      </c>
      <c r="H76" s="2"/>
      <c r="I76" s="2">
        <f t="array" ref="I76">SUMPRODUCT(B60:B79, (ROW(B60:B79)-ROW(B60)+1)) / (20*21/2)</f>
        <v>4.1687714285714286</v>
      </c>
      <c r="J76" s="2">
        <f t="shared" si="4"/>
        <v>4.0246706524908209</v>
      </c>
      <c r="K76" s="2">
        <f t="shared" si="6"/>
        <v>4.0112016716332732</v>
      </c>
    </row>
    <row r="77" spans="1:11" ht="13.5" x14ac:dyDescent="0.25">
      <c r="A77" s="3">
        <f>TITRES_STAT!B80</f>
        <v>42116</v>
      </c>
      <c r="B77" s="17">
        <f>TITRES_STAT!D80</f>
        <v>4.3795000000000002</v>
      </c>
      <c r="C77" s="2">
        <f t="shared" si="7"/>
        <v>0.12539999999999996</v>
      </c>
      <c r="D77" s="2">
        <f t="shared" si="8"/>
        <v>4.2021600000000001</v>
      </c>
      <c r="E77" s="2">
        <f t="shared" si="9"/>
        <v>4.1770900000000006</v>
      </c>
      <c r="F77" s="2">
        <f t="shared" si="3"/>
        <v>3.9903449999999991</v>
      </c>
      <c r="G77" s="2">
        <f t="shared" si="5"/>
        <v>3.9496020000000001</v>
      </c>
      <c r="H77" s="2"/>
      <c r="I77" s="2">
        <f t="array" ref="I77">SUMPRODUCT(B61:B80, (ROW(B61:B80)-ROW(B61)+1)) / (20*21/2)</f>
        <v>4.2341942857142856</v>
      </c>
      <c r="J77" s="2">
        <f t="shared" si="4"/>
        <v>4.0584639236821713</v>
      </c>
      <c r="K77" s="2">
        <f t="shared" si="6"/>
        <v>4.0256447433339293</v>
      </c>
    </row>
    <row r="78" spans="1:11" ht="13.5" x14ac:dyDescent="0.25">
      <c r="A78" s="3">
        <f>TITRES_STAT!B81</f>
        <v>42117</v>
      </c>
      <c r="B78" s="17">
        <f>TITRES_STAT!D81</f>
        <v>4.3437000000000001</v>
      </c>
      <c r="C78" s="2">
        <f t="shared" si="7"/>
        <v>-3.5800000000000054E-2</v>
      </c>
      <c r="D78" s="2">
        <f t="shared" si="8"/>
        <v>4.2469400000000004</v>
      </c>
      <c r="E78" s="2">
        <f t="shared" si="9"/>
        <v>4.1860499999999998</v>
      </c>
      <c r="F78" s="2">
        <f t="shared" si="3"/>
        <v>4.0216949999999994</v>
      </c>
      <c r="G78" s="2">
        <f t="shared" si="5"/>
        <v>3.9547980000000003</v>
      </c>
      <c r="H78" s="2"/>
      <c r="I78" s="2">
        <f t="array" ref="I78">SUMPRODUCT(B62:B81, (ROW(B62:B81)-ROW(B62)+1)) / (20*21/2)</f>
        <v>4.3220076190476187</v>
      </c>
      <c r="J78" s="2">
        <f t="shared" si="4"/>
        <v>4.0856292642838694</v>
      </c>
      <c r="K78" s="2">
        <f t="shared" si="6"/>
        <v>4.0381174984973045</v>
      </c>
    </row>
    <row r="79" spans="1:11" ht="13.5" x14ac:dyDescent="0.25">
      <c r="A79" s="3">
        <f>TITRES_STAT!B82</f>
        <v>42118</v>
      </c>
      <c r="B79" s="17">
        <f>TITRES_STAT!D82</f>
        <v>4.4779999999999998</v>
      </c>
      <c r="C79" s="2">
        <f t="shared" si="7"/>
        <v>0.13429999999999964</v>
      </c>
      <c r="D79" s="2">
        <f t="shared" si="8"/>
        <v>4.3168000000000006</v>
      </c>
      <c r="E79" s="2">
        <f t="shared" si="9"/>
        <v>4.2102300000000001</v>
      </c>
      <c r="F79" s="2">
        <f t="shared" si="3"/>
        <v>4.0597599999999998</v>
      </c>
      <c r="G79" s="2">
        <f t="shared" si="5"/>
        <v>3.96035</v>
      </c>
      <c r="H79" s="2"/>
      <c r="I79" s="2">
        <f t="array" ref="I79">SUMPRODUCT(B63:B82, (ROW(B63:B82)-ROW(B63)+1)) / (20*21/2)</f>
        <v>4.4255152380952376</v>
      </c>
      <c r="J79" s="2">
        <f t="shared" si="4"/>
        <v>4.1229979057806432</v>
      </c>
      <c r="K79" s="2">
        <f t="shared" si="6"/>
        <v>4.0553677926738807</v>
      </c>
    </row>
    <row r="80" spans="1:11" ht="13.5" x14ac:dyDescent="0.25">
      <c r="A80" s="3">
        <f>TITRES_STAT!B83</f>
        <v>42121</v>
      </c>
      <c r="B80" s="17">
        <f>TITRES_STAT!D83</f>
        <v>4.7466999999999997</v>
      </c>
      <c r="C80" s="2">
        <f t="shared" si="7"/>
        <v>0.26869999999999994</v>
      </c>
      <c r="D80" s="2">
        <f t="shared" si="8"/>
        <v>4.4404000000000003</v>
      </c>
      <c r="E80" s="2">
        <f t="shared" si="9"/>
        <v>4.2729200000000001</v>
      </c>
      <c r="F80" s="2">
        <f t="shared" si="3"/>
        <v>4.1112599999999997</v>
      </c>
      <c r="G80" s="2">
        <f t="shared" si="5"/>
        <v>3.9736060000000002</v>
      </c>
      <c r="H80" s="2"/>
      <c r="I80" s="2">
        <f t="array" ref="I80">SUMPRODUCT(B64:B83, (ROW(B64:B83)-ROW(B64)+1)) / (20*21/2)</f>
        <v>4.5103842857142853</v>
      </c>
      <c r="J80" s="2">
        <f t="shared" si="4"/>
        <v>4.1823981052301056</v>
      </c>
      <c r="K80" s="2">
        <f t="shared" si="6"/>
        <v>4.0824788596278463</v>
      </c>
    </row>
    <row r="81" spans="1:11" ht="13.5" x14ac:dyDescent="0.25">
      <c r="A81" s="3">
        <f>TITRES_STAT!B84</f>
        <v>42122</v>
      </c>
      <c r="B81" s="17">
        <f>TITRES_STAT!D84</f>
        <v>5.0332999999999997</v>
      </c>
      <c r="C81" s="2">
        <f t="shared" si="7"/>
        <v>0.28659999999999997</v>
      </c>
      <c r="D81" s="2">
        <f t="shared" si="8"/>
        <v>4.5962399999999999</v>
      </c>
      <c r="E81" s="2">
        <f t="shared" si="9"/>
        <v>4.3732299999999995</v>
      </c>
      <c r="F81" s="2">
        <f t="shared" si="3"/>
        <v>4.1703700000000001</v>
      </c>
      <c r="G81" s="2">
        <f t="shared" si="5"/>
        <v>3.9925939999999995</v>
      </c>
      <c r="H81" s="2"/>
      <c r="I81" s="2">
        <f t="array" ref="I81">SUMPRODUCT(B65:B84, (ROW(B65:B84)-ROW(B65)+1)) / (20*21/2)</f>
        <v>4.6024609523809517</v>
      </c>
      <c r="J81" s="2">
        <f t="shared" si="4"/>
        <v>4.2634363809224762</v>
      </c>
      <c r="K81" s="2">
        <f t="shared" si="6"/>
        <v>4.1197659631718526</v>
      </c>
    </row>
    <row r="82" spans="1:11" ht="13.5" x14ac:dyDescent="0.25">
      <c r="A82" s="3">
        <f>TITRES_STAT!B85</f>
        <v>42123</v>
      </c>
      <c r="B82" s="17">
        <f>TITRES_STAT!D85</f>
        <v>5.2572000000000001</v>
      </c>
      <c r="C82" s="2">
        <f t="shared" si="7"/>
        <v>0.22390000000000043</v>
      </c>
      <c r="D82" s="2">
        <f t="shared" si="8"/>
        <v>4.7717800000000006</v>
      </c>
      <c r="E82" s="2">
        <f t="shared" si="9"/>
        <v>4.4869699999999995</v>
      </c>
      <c r="F82" s="2">
        <f t="shared" si="3"/>
        <v>4.2406750000000004</v>
      </c>
      <c r="G82" s="2">
        <f t="shared" si="5"/>
        <v>4.0137299999999998</v>
      </c>
      <c r="H82" s="2"/>
      <c r="I82" s="2">
        <f t="array" ref="I82">SUMPRODUCT(B66:B85, (ROW(B66:B85)-ROW(B66)+1)) / (20*21/2)</f>
        <v>4.7129204761904759</v>
      </c>
      <c r="J82" s="2">
        <f t="shared" si="4"/>
        <v>4.3580805351203358</v>
      </c>
      <c r="K82" s="2">
        <f t="shared" si="6"/>
        <v>4.1643712195180544</v>
      </c>
    </row>
    <row r="83" spans="1:11" ht="13.5" x14ac:dyDescent="0.25">
      <c r="A83" s="3">
        <f>TITRES_STAT!B86</f>
        <v>42124</v>
      </c>
      <c r="B83" s="17">
        <f>TITRES_STAT!D86</f>
        <v>5.1318000000000001</v>
      </c>
      <c r="C83" s="2">
        <f t="shared" si="7"/>
        <v>-0.12539999999999996</v>
      </c>
      <c r="D83" s="2">
        <f t="shared" si="8"/>
        <v>4.9293999999999993</v>
      </c>
      <c r="E83" s="2">
        <f t="shared" si="9"/>
        <v>4.5881699999999999</v>
      </c>
      <c r="F83" s="2">
        <f t="shared" si="3"/>
        <v>4.3082949999999993</v>
      </c>
      <c r="G83" s="2">
        <f t="shared" si="5"/>
        <v>4.0323580000000003</v>
      </c>
      <c r="H83" s="2"/>
      <c r="I83" s="2">
        <f t="array" ref="I83">SUMPRODUCT(B67:B86, (ROW(B67:B86)-ROW(B67)+1)) / (20*21/2)</f>
        <v>4.8464880952380947</v>
      </c>
      <c r="J83" s="2">
        <f t="shared" si="4"/>
        <v>4.4317681032041136</v>
      </c>
      <c r="K83" s="2">
        <f t="shared" si="6"/>
        <v>4.2023096030663663</v>
      </c>
    </row>
    <row r="84" spans="1:11" ht="13.5" x14ac:dyDescent="0.25">
      <c r="A84" s="3">
        <f>TITRES_STAT!B87</f>
        <v>42128</v>
      </c>
      <c r="B84" s="17">
        <f>TITRES_STAT!D87</f>
        <v>5.2751000000000001</v>
      </c>
      <c r="C84" s="2">
        <f t="shared" si="7"/>
        <v>0.14329999999999998</v>
      </c>
      <c r="D84" s="2">
        <f t="shared" si="8"/>
        <v>5.0888200000000001</v>
      </c>
      <c r="E84" s="2">
        <f t="shared" si="9"/>
        <v>4.7028100000000004</v>
      </c>
      <c r="F84" s="2">
        <f t="shared" ref="F84:F147" si="10">AVERAGE(B65:B84)</f>
        <v>4.3839749999999995</v>
      </c>
      <c r="G84" s="2">
        <f t="shared" si="5"/>
        <v>4.0563600000000006</v>
      </c>
      <c r="H84" s="2"/>
      <c r="I84" s="2">
        <f t="array" ref="I84">SUMPRODUCT(B68:B87, (ROW(B68:B87)-ROW(B68)+1)) / (20*21/2)</f>
        <v>5.0036842857142858</v>
      </c>
      <c r="J84" s="2">
        <f t="shared" si="4"/>
        <v>4.5120854267084844</v>
      </c>
      <c r="K84" s="2">
        <f t="shared" si="6"/>
        <v>4.2443798147108227</v>
      </c>
    </row>
    <row r="85" spans="1:11" ht="13.5" x14ac:dyDescent="0.25">
      <c r="A85" s="3">
        <f>TITRES_STAT!B88</f>
        <v>42129</v>
      </c>
      <c r="B85" s="17">
        <f>TITRES_STAT!D88</f>
        <v>5.5438000000000001</v>
      </c>
      <c r="C85" s="2">
        <f t="shared" si="7"/>
        <v>0.26869999999999994</v>
      </c>
      <c r="D85" s="2">
        <f t="shared" si="8"/>
        <v>5.2482400000000009</v>
      </c>
      <c r="E85" s="2">
        <f t="shared" si="9"/>
        <v>4.8443199999999997</v>
      </c>
      <c r="F85" s="2">
        <f t="shared" si="10"/>
        <v>4.4726400000000002</v>
      </c>
      <c r="G85" s="2">
        <f t="shared" si="5"/>
        <v>4.0880640000000001</v>
      </c>
      <c r="H85" s="2"/>
      <c r="I85" s="2">
        <f t="array" ref="I85">SUMPRODUCT(B69:B88, (ROW(B69:B88)-ROW(B69)+1)) / (20*21/2)</f>
        <v>5.1384461904761904</v>
      </c>
      <c r="J85" s="2">
        <f t="shared" ref="J85:J148" si="11">$J$4*B85+J84*(1-$J$4)</f>
        <v>4.6103439574981522</v>
      </c>
      <c r="K85" s="2">
        <f t="shared" si="6"/>
        <v>4.2953374690358892</v>
      </c>
    </row>
    <row r="86" spans="1:11" ht="13.5" x14ac:dyDescent="0.25">
      <c r="A86" s="3">
        <f>TITRES_STAT!B89</f>
        <v>42130</v>
      </c>
      <c r="B86" s="17">
        <f>TITRES_STAT!D89</f>
        <v>5.8750999999999998</v>
      </c>
      <c r="C86" s="2">
        <f t="shared" si="7"/>
        <v>0.33129999999999971</v>
      </c>
      <c r="D86" s="2">
        <f t="shared" si="8"/>
        <v>5.4165999999999999</v>
      </c>
      <c r="E86" s="2">
        <f t="shared" si="9"/>
        <v>5.0064200000000003</v>
      </c>
      <c r="F86" s="2">
        <f t="shared" si="10"/>
        <v>4.5738399999999997</v>
      </c>
      <c r="G86" s="2">
        <f t="shared" si="5"/>
        <v>4.1263940000000012</v>
      </c>
      <c r="H86" s="2"/>
      <c r="I86" s="2">
        <f t="array" ref="I86">SUMPRODUCT(B70:B89, (ROW(B70:B89)-ROW(B70)+1)) / (20*21/2)</f>
        <v>5.2439561904761911</v>
      </c>
      <c r="J86" s="2">
        <f t="shared" si="11"/>
        <v>4.7307969139269002</v>
      </c>
      <c r="K86" s="2">
        <f t="shared" si="6"/>
        <v>4.3572889408384032</v>
      </c>
    </row>
    <row r="87" spans="1:11" ht="13.5" x14ac:dyDescent="0.25">
      <c r="A87" s="3">
        <f>TITRES_STAT!B90</f>
        <v>42131</v>
      </c>
      <c r="B87" s="17">
        <f>TITRES_STAT!D90</f>
        <v>6.2244000000000002</v>
      </c>
      <c r="C87" s="2">
        <f t="shared" si="7"/>
        <v>0.34930000000000039</v>
      </c>
      <c r="D87" s="2">
        <f t="shared" si="8"/>
        <v>5.6100399999999997</v>
      </c>
      <c r="E87" s="2">
        <f t="shared" si="9"/>
        <v>5.1909100000000006</v>
      </c>
      <c r="F87" s="2">
        <f t="shared" si="10"/>
        <v>4.6840000000000002</v>
      </c>
      <c r="G87" s="2">
        <f t="shared" si="5"/>
        <v>4.1738600000000012</v>
      </c>
      <c r="H87" s="2"/>
      <c r="I87" s="2">
        <f t="array" ref="I87">SUMPRODUCT(B71:B90, (ROW(B71:B90)-ROW(B71)+1)) / (20*21/2)</f>
        <v>5.3757333333333346</v>
      </c>
      <c r="J87" s="2">
        <f t="shared" si="11"/>
        <v>4.8730448268862432</v>
      </c>
      <c r="K87" s="2">
        <f t="shared" si="6"/>
        <v>4.4305089823741524</v>
      </c>
    </row>
    <row r="88" spans="1:11" ht="13.5" x14ac:dyDescent="0.25">
      <c r="A88" s="3">
        <f>TITRES_STAT!B91</f>
        <v>42132</v>
      </c>
      <c r="B88" s="17">
        <f>TITRES_STAT!D91</f>
        <v>6.0990000000000002</v>
      </c>
      <c r="C88" s="2">
        <f t="shared" si="7"/>
        <v>-0.12539999999999996</v>
      </c>
      <c r="D88" s="2">
        <f t="shared" si="8"/>
        <v>5.8034799999999995</v>
      </c>
      <c r="E88" s="2">
        <f t="shared" si="9"/>
        <v>5.3664399999999999</v>
      </c>
      <c r="F88" s="2">
        <f t="shared" si="10"/>
        <v>4.7762450000000003</v>
      </c>
      <c r="G88" s="2">
        <f t="shared" si="5"/>
        <v>4.2188180000000015</v>
      </c>
      <c r="H88" s="2"/>
      <c r="I88" s="2">
        <f t="array" ref="I88">SUMPRODUCT(B72:B91, (ROW(B72:B91)-ROW(B72)+1)) / (20*21/2)</f>
        <v>5.5323747619047623</v>
      </c>
      <c r="J88" s="2">
        <f t="shared" si="11"/>
        <v>4.9898024624208865</v>
      </c>
      <c r="K88" s="2">
        <f t="shared" si="6"/>
        <v>4.4959400026732057</v>
      </c>
    </row>
    <row r="89" spans="1:11" ht="13.5" x14ac:dyDescent="0.25">
      <c r="A89" s="3">
        <f>TITRES_STAT!B92</f>
        <v>42135</v>
      </c>
      <c r="B89" s="17">
        <f>TITRES_STAT!D92</f>
        <v>5.8841000000000001</v>
      </c>
      <c r="C89" s="2">
        <f t="shared" si="7"/>
        <v>-0.21490000000000009</v>
      </c>
      <c r="D89" s="2">
        <f t="shared" si="8"/>
        <v>5.9252799999999999</v>
      </c>
      <c r="E89" s="2">
        <f t="shared" si="9"/>
        <v>5.5070500000000013</v>
      </c>
      <c r="F89" s="2">
        <f t="shared" si="10"/>
        <v>4.8586400000000003</v>
      </c>
      <c r="G89" s="2">
        <f t="shared" si="5"/>
        <v>4.2594780000000014</v>
      </c>
      <c r="H89" s="2"/>
      <c r="I89" s="2">
        <f t="array" ref="I89">SUMPRODUCT(B73:B92, (ROW(B73:B92)-ROW(B73)+1)) / (20*21/2)</f>
        <v>5.7108576190476192</v>
      </c>
      <c r="J89" s="2">
        <f t="shared" si="11"/>
        <v>5.0749736564760406</v>
      </c>
      <c r="K89" s="2">
        <f t="shared" si="6"/>
        <v>4.5503776496271975</v>
      </c>
    </row>
    <row r="90" spans="1:11" ht="13.5" x14ac:dyDescent="0.25">
      <c r="A90" s="3">
        <f>TITRES_STAT!B93</f>
        <v>42136</v>
      </c>
      <c r="B90" s="17">
        <f>TITRES_STAT!D93</f>
        <v>6.2423000000000002</v>
      </c>
      <c r="C90" s="2">
        <f t="shared" si="7"/>
        <v>0.35820000000000007</v>
      </c>
      <c r="D90" s="2">
        <f t="shared" si="8"/>
        <v>6.0649800000000003</v>
      </c>
      <c r="E90" s="2">
        <f t="shared" si="9"/>
        <v>5.6566100000000006</v>
      </c>
      <c r="F90" s="2">
        <f t="shared" si="10"/>
        <v>4.9647650000000008</v>
      </c>
      <c r="G90" s="2">
        <f t="shared" si="5"/>
        <v>4.3064060000000008</v>
      </c>
      <c r="H90" s="2"/>
      <c r="I90" s="2">
        <f t="array" ref="I90">SUMPRODUCT(B74:B93, (ROW(B74:B93)-ROW(B74)+1)) / (20*21/2)</f>
        <v>5.8817500000000003</v>
      </c>
      <c r="J90" s="2">
        <f t="shared" si="11"/>
        <v>5.1861475939545132</v>
      </c>
      <c r="K90" s="2">
        <f t="shared" si="6"/>
        <v>4.6167275457202486</v>
      </c>
    </row>
    <row r="91" spans="1:11" ht="13.5" x14ac:dyDescent="0.25">
      <c r="A91" s="3">
        <f>TITRES_STAT!B94</f>
        <v>42137</v>
      </c>
      <c r="B91" s="17">
        <f>TITRES_STAT!D94</f>
        <v>6.6094999999999997</v>
      </c>
      <c r="C91" s="2">
        <f t="shared" si="7"/>
        <v>0.36719999999999953</v>
      </c>
      <c r="D91" s="2">
        <f t="shared" si="8"/>
        <v>6.2118599999999997</v>
      </c>
      <c r="E91" s="2">
        <f t="shared" si="9"/>
        <v>5.8142300000000002</v>
      </c>
      <c r="F91" s="2">
        <f t="shared" si="10"/>
        <v>5.0937299999999999</v>
      </c>
      <c r="G91" s="2">
        <f t="shared" si="5"/>
        <v>4.3588880000000003</v>
      </c>
      <c r="H91" s="2"/>
      <c r="I91" s="2">
        <f t="array" ref="I91">SUMPRODUCT(B75:B94, (ROW(B75:B94)-ROW(B75)+1)) / (20*21/2)</f>
        <v>6.0200104761904747</v>
      </c>
      <c r="J91" s="2">
        <f t="shared" si="11"/>
        <v>5.3217049659588458</v>
      </c>
      <c r="K91" s="2">
        <f t="shared" si="6"/>
        <v>4.6948754851037684</v>
      </c>
    </row>
    <row r="92" spans="1:11" ht="13.5" x14ac:dyDescent="0.25">
      <c r="A92" s="3">
        <f>TITRES_STAT!B95</f>
        <v>42138</v>
      </c>
      <c r="B92" s="17">
        <f>TITRES_STAT!D95</f>
        <v>6.9678000000000004</v>
      </c>
      <c r="C92" s="2">
        <f t="shared" si="7"/>
        <v>0.35830000000000073</v>
      </c>
      <c r="D92" s="2">
        <f t="shared" si="8"/>
        <v>6.3605400000000003</v>
      </c>
      <c r="E92" s="2">
        <f t="shared" si="9"/>
        <v>5.9852899999999991</v>
      </c>
      <c r="F92" s="2">
        <f t="shared" si="10"/>
        <v>5.2361300000000002</v>
      </c>
      <c r="G92" s="2">
        <f t="shared" si="5"/>
        <v>4.4203260000000002</v>
      </c>
      <c r="H92" s="2"/>
      <c r="I92" s="2">
        <f t="array" ref="I92">SUMPRODUCT(B76:B95, (ROW(B76:B95)-ROW(B76)+1)) / (20*21/2)</f>
        <v>6.1061628571428574</v>
      </c>
      <c r="J92" s="2">
        <f t="shared" si="11"/>
        <v>5.4784759215818131</v>
      </c>
      <c r="K92" s="2">
        <f t="shared" si="6"/>
        <v>4.7840097798055821</v>
      </c>
    </row>
    <row r="93" spans="1:11" ht="13.5" x14ac:dyDescent="0.25">
      <c r="A93" s="3">
        <f>TITRES_STAT!B96</f>
        <v>42139</v>
      </c>
      <c r="B93" s="17">
        <f>TITRES_STAT!D96</f>
        <v>7.0305</v>
      </c>
      <c r="C93" s="2">
        <f t="shared" si="7"/>
        <v>6.2699999999999534E-2</v>
      </c>
      <c r="D93" s="2">
        <f t="shared" si="8"/>
        <v>6.5468400000000004</v>
      </c>
      <c r="E93" s="2">
        <f t="shared" si="9"/>
        <v>6.17516</v>
      </c>
      <c r="F93" s="2">
        <f t="shared" si="10"/>
        <v>5.3816649999999999</v>
      </c>
      <c r="G93" s="2">
        <f t="shared" si="5"/>
        <v>4.4839140000000004</v>
      </c>
      <c r="H93" s="2"/>
      <c r="I93" s="2">
        <f t="array" ref="I93">SUMPRODUCT(B77:B96, (ROW(B77:B96)-ROW(B77)+1)) / (20*21/2)</f>
        <v>6.1831019047619042</v>
      </c>
      <c r="J93" s="2">
        <f t="shared" si="11"/>
        <v>5.6262877385740211</v>
      </c>
      <c r="K93" s="2">
        <f t="shared" si="6"/>
        <v>4.8721074354994807</v>
      </c>
    </row>
    <row r="94" spans="1:11" ht="13.5" x14ac:dyDescent="0.25">
      <c r="A94" s="3">
        <f>TITRES_STAT!B97</f>
        <v>42142</v>
      </c>
      <c r="B94" s="17">
        <f>TITRES_STAT!D97</f>
        <v>6.8334000000000001</v>
      </c>
      <c r="C94" s="2">
        <f t="shared" si="7"/>
        <v>-0.19709999999999983</v>
      </c>
      <c r="D94" s="2">
        <f t="shared" si="8"/>
        <v>6.7367000000000008</v>
      </c>
      <c r="E94" s="2">
        <f t="shared" si="9"/>
        <v>6.3309899999999999</v>
      </c>
      <c r="F94" s="2">
        <f t="shared" si="10"/>
        <v>5.5169000000000006</v>
      </c>
      <c r="G94" s="2">
        <f t="shared" si="5"/>
        <v>4.5428439999999997</v>
      </c>
      <c r="H94" s="2"/>
      <c r="I94" s="2">
        <f t="array" ref="I94">SUMPRODUCT(B78:B97, (ROW(B78:B97)-ROW(B78)+1)) / (20*21/2)</f>
        <v>6.2487776190476181</v>
      </c>
      <c r="J94" s="2">
        <f t="shared" si="11"/>
        <v>5.7412508110907812</v>
      </c>
      <c r="K94" s="2">
        <f t="shared" si="6"/>
        <v>4.9490208694014619</v>
      </c>
    </row>
    <row r="95" spans="1:11" ht="13.5" x14ac:dyDescent="0.25">
      <c r="A95" s="3">
        <f>TITRES_STAT!B98</f>
        <v>42143</v>
      </c>
      <c r="B95" s="17">
        <f>TITRES_STAT!D98</f>
        <v>6.4215</v>
      </c>
      <c r="C95" s="2">
        <f t="shared" si="7"/>
        <v>-0.41190000000000015</v>
      </c>
      <c r="D95" s="2">
        <f t="shared" si="8"/>
        <v>6.7725400000000011</v>
      </c>
      <c r="E95" s="2">
        <f t="shared" si="9"/>
        <v>6.4187599999999989</v>
      </c>
      <c r="F95" s="2">
        <f t="shared" si="10"/>
        <v>5.6315399999999993</v>
      </c>
      <c r="G95" s="2">
        <f t="shared" si="5"/>
        <v>4.5935360000000003</v>
      </c>
      <c r="H95" s="2"/>
      <c r="I95" s="2">
        <f t="array" ref="I95">SUMPRODUCT(B79:B98, (ROW(B79:B98)-ROW(B79)+1)) / (20*21/2)</f>
        <v>6.2782490476190471</v>
      </c>
      <c r="J95" s="2">
        <f t="shared" si="11"/>
        <v>5.8060364481297544</v>
      </c>
      <c r="K95" s="2">
        <f t="shared" si="6"/>
        <v>5.0067651490327778</v>
      </c>
    </row>
    <row r="96" spans="1:11" ht="13.5" x14ac:dyDescent="0.25">
      <c r="A96" s="3">
        <f>TITRES_STAT!B99</f>
        <v>42144</v>
      </c>
      <c r="B96" s="17">
        <f>TITRES_STAT!D99</f>
        <v>6.4394</v>
      </c>
      <c r="C96" s="2">
        <f t="shared" si="7"/>
        <v>1.7900000000000027E-2</v>
      </c>
      <c r="D96" s="2">
        <f t="shared" si="8"/>
        <v>6.7385199999999994</v>
      </c>
      <c r="E96" s="2">
        <f t="shared" si="9"/>
        <v>6.4751900000000004</v>
      </c>
      <c r="F96" s="2">
        <f t="shared" si="10"/>
        <v>5.7408049999999999</v>
      </c>
      <c r="G96" s="2">
        <f t="shared" si="5"/>
        <v>4.6445860000000003</v>
      </c>
      <c r="H96" s="2"/>
      <c r="I96" s="2">
        <f t="array" ref="I96">SUMPRODUCT(B80:B99, (ROW(B80:B99)-ROW(B80)+1)) / (20*21/2)</f>
        <v>6.2735152380952384</v>
      </c>
      <c r="J96" s="2">
        <f t="shared" si="11"/>
        <v>5.8663567864031112</v>
      </c>
      <c r="K96" s="2">
        <f t="shared" si="6"/>
        <v>5.0629469078942382</v>
      </c>
    </row>
    <row r="97" spans="1:11" ht="13.5" x14ac:dyDescent="0.25">
      <c r="A97" s="3">
        <f>TITRES_STAT!B100</f>
        <v>42145</v>
      </c>
      <c r="B97" s="17">
        <f>TITRES_STAT!D100</f>
        <v>6.4303999999999997</v>
      </c>
      <c r="C97" s="2">
        <f t="shared" si="7"/>
        <v>-9.0000000000003411E-3</v>
      </c>
      <c r="D97" s="2">
        <f t="shared" si="8"/>
        <v>6.6310400000000005</v>
      </c>
      <c r="E97" s="2">
        <f t="shared" si="9"/>
        <v>6.4957900000000013</v>
      </c>
      <c r="F97" s="2">
        <f t="shared" si="10"/>
        <v>5.8433500000000009</v>
      </c>
      <c r="G97" s="2">
        <f t="shared" si="5"/>
        <v>4.6956360000000004</v>
      </c>
      <c r="H97" s="2"/>
      <c r="I97" s="2">
        <f t="array" ref="I97">SUMPRODUCT(B81:B100, (ROW(B81:B100)-ROW(B81)+1)) / (20*21/2)</f>
        <v>6.2390571428571429</v>
      </c>
      <c r="J97" s="2">
        <f t="shared" si="11"/>
        <v>5.9200751876980524</v>
      </c>
      <c r="K97" s="2">
        <f t="shared" si="6"/>
        <v>5.1165725193493667</v>
      </c>
    </row>
    <row r="98" spans="1:11" ht="13.5" x14ac:dyDescent="0.25">
      <c r="A98" s="3">
        <f>TITRES_STAT!B101</f>
        <v>42146</v>
      </c>
      <c r="B98" s="17">
        <f>TITRES_STAT!D101</f>
        <v>6.1528</v>
      </c>
      <c r="C98" s="2">
        <f t="shared" si="7"/>
        <v>-0.27759999999999962</v>
      </c>
      <c r="D98" s="2">
        <f t="shared" si="8"/>
        <v>6.4554999999999989</v>
      </c>
      <c r="E98" s="2">
        <f t="shared" si="9"/>
        <v>6.5011700000000001</v>
      </c>
      <c r="F98" s="2">
        <f t="shared" si="10"/>
        <v>5.9338050000000004</v>
      </c>
      <c r="G98" s="2">
        <f t="shared" si="5"/>
        <v>4.7420280000000004</v>
      </c>
      <c r="H98" s="2"/>
      <c r="I98" s="2">
        <f t="array" ref="I98">SUMPRODUCT(B82:B101, (ROW(B82:B101)-ROW(B82)+1)) / (20*21/2)</f>
        <v>6.1969247619047634</v>
      </c>
      <c r="J98" s="2">
        <f t="shared" si="11"/>
        <v>5.9422394555363329</v>
      </c>
      <c r="K98" s="2">
        <f t="shared" si="6"/>
        <v>5.1572088911395877</v>
      </c>
    </row>
    <row r="99" spans="1:11" ht="13.5" x14ac:dyDescent="0.25">
      <c r="A99" s="3">
        <f>TITRES_STAT!B102</f>
        <v>42149</v>
      </c>
      <c r="B99" s="17">
        <f>TITRES_STAT!D102</f>
        <v>5.8841000000000001</v>
      </c>
      <c r="C99" s="2">
        <f t="shared" si="7"/>
        <v>-0.26869999999999994</v>
      </c>
      <c r="D99" s="2">
        <f t="shared" si="8"/>
        <v>6.2656399999999994</v>
      </c>
      <c r="E99" s="2">
        <f t="shared" si="9"/>
        <v>6.5011700000000001</v>
      </c>
      <c r="F99" s="2">
        <f t="shared" si="10"/>
        <v>6.0041100000000007</v>
      </c>
      <c r="G99" s="2">
        <f t="shared" si="5"/>
        <v>4.7817919999999994</v>
      </c>
      <c r="H99" s="2"/>
      <c r="I99" s="2">
        <f t="array" ref="I99">SUMPRODUCT(B83:B102, (ROW(B83:B102)-ROW(B83)+1)) / (20*21/2)</f>
        <v>6.146939047619048</v>
      </c>
      <c r="J99" s="2">
        <f t="shared" si="11"/>
        <v>5.9367023645328727</v>
      </c>
      <c r="K99" s="2">
        <f t="shared" si="6"/>
        <v>5.1857144248203877</v>
      </c>
    </row>
    <row r="100" spans="1:11" ht="13.5" x14ac:dyDescent="0.25">
      <c r="A100" s="3">
        <f>TITRES_STAT!B103</f>
        <v>42150</v>
      </c>
      <c r="B100" s="17">
        <f>TITRES_STAT!D103</f>
        <v>5.6422999999999996</v>
      </c>
      <c r="C100" s="2">
        <f t="shared" si="7"/>
        <v>-0.24180000000000046</v>
      </c>
      <c r="D100" s="2">
        <f t="shared" si="8"/>
        <v>6.1097999999999999</v>
      </c>
      <c r="E100" s="2">
        <f t="shared" si="9"/>
        <v>6.4411700000000014</v>
      </c>
      <c r="F100" s="2">
        <f t="shared" si="10"/>
        <v>6.048890000000001</v>
      </c>
      <c r="G100" s="2">
        <f t="shared" si="5"/>
        <v>4.8183319999999998</v>
      </c>
      <c r="H100" s="2"/>
      <c r="I100" s="2">
        <f t="array" ref="I100">SUMPRODUCT(B84:B103, (ROW(B84:B103)-ROW(B84)+1)) / (20*21/2)</f>
        <v>6.1254033333333329</v>
      </c>
      <c r="J100" s="2">
        <f t="shared" si="11"/>
        <v>5.9086640441011706</v>
      </c>
      <c r="K100" s="2">
        <f t="shared" si="6"/>
        <v>5.2036197414940979</v>
      </c>
    </row>
    <row r="101" spans="1:11" ht="13.5" x14ac:dyDescent="0.25">
      <c r="A101" s="3">
        <f>TITRES_STAT!B104</f>
        <v>42151</v>
      </c>
      <c r="B101" s="17">
        <f>TITRES_STAT!D104</f>
        <v>5.6064999999999996</v>
      </c>
      <c r="C101" s="2">
        <f t="shared" si="7"/>
        <v>-3.5800000000000054E-2</v>
      </c>
      <c r="D101" s="2">
        <f t="shared" si="8"/>
        <v>5.9432200000000002</v>
      </c>
      <c r="E101" s="2">
        <f t="shared" si="9"/>
        <v>6.3408699999999989</v>
      </c>
      <c r="F101" s="2">
        <f t="shared" si="10"/>
        <v>6.0775500000000005</v>
      </c>
      <c r="G101" s="2">
        <f t="shared" si="5"/>
        <v>4.85344</v>
      </c>
      <c r="H101" s="2"/>
      <c r="I101" s="2">
        <f t="array" ref="I101">SUMPRODUCT(B85:B104, (ROW(B85:B104)-ROW(B85)+1)) / (20*21/2)</f>
        <v>6.078189523809522</v>
      </c>
      <c r="J101" s="2">
        <f t="shared" si="11"/>
        <v>5.8798865160915357</v>
      </c>
      <c r="K101" s="2">
        <f t="shared" si="6"/>
        <v>5.2194189673178588</v>
      </c>
    </row>
    <row r="102" spans="1:11" ht="13.5" x14ac:dyDescent="0.25">
      <c r="A102" s="3">
        <f>TITRES_STAT!B105</f>
        <v>42152</v>
      </c>
      <c r="B102" s="17">
        <f>TITRES_STAT!D105</f>
        <v>5.5526999999999997</v>
      </c>
      <c r="C102" s="2">
        <f t="shared" si="7"/>
        <v>-5.3799999999999848E-2</v>
      </c>
      <c r="D102" s="2">
        <f t="shared" si="8"/>
        <v>5.7676800000000004</v>
      </c>
      <c r="E102" s="2">
        <f t="shared" si="9"/>
        <v>6.1993599999999995</v>
      </c>
      <c r="F102" s="2">
        <f t="shared" si="10"/>
        <v>6.0923250000000007</v>
      </c>
      <c r="G102" s="2">
        <f t="shared" si="5"/>
        <v>4.8881879999999995</v>
      </c>
      <c r="H102" s="2"/>
      <c r="I102" s="2">
        <f t="array" ref="I102">SUMPRODUCT(B86:B105, (ROW(B86:B105)-ROW(B86)+1)) / (20*21/2)</f>
        <v>6.0019747619047612</v>
      </c>
      <c r="J102" s="2">
        <f t="shared" si="11"/>
        <v>5.8487258955113894</v>
      </c>
      <c r="K102" s="2">
        <f t="shared" si="6"/>
        <v>5.2324888117367667</v>
      </c>
    </row>
    <row r="103" spans="1:11" ht="13.5" x14ac:dyDescent="0.25">
      <c r="A103" s="3">
        <f>TITRES_STAT!B106</f>
        <v>42153</v>
      </c>
      <c r="B103" s="17">
        <f>TITRES_STAT!D106</f>
        <v>5.8662000000000001</v>
      </c>
      <c r="C103" s="2">
        <f t="shared" si="7"/>
        <v>0.31350000000000033</v>
      </c>
      <c r="D103" s="2">
        <f t="shared" si="8"/>
        <v>5.7103599999999997</v>
      </c>
      <c r="E103" s="2">
        <f t="shared" si="9"/>
        <v>6.0829299999999993</v>
      </c>
      <c r="F103" s="2">
        <f t="shared" si="10"/>
        <v>6.1290450000000005</v>
      </c>
      <c r="G103" s="2">
        <f t="shared" si="5"/>
        <v>4.9293859999999992</v>
      </c>
      <c r="H103" s="2"/>
      <c r="I103" s="2">
        <f t="array" ref="I103">SUMPRODUCT(B87:B106, (ROW(B87:B106)-ROW(B87)+1)) / (20*21/2)</f>
        <v>5.9574033333333327</v>
      </c>
      <c r="J103" s="2">
        <f t="shared" si="11"/>
        <v>5.8503900959388755</v>
      </c>
      <c r="K103" s="2">
        <f t="shared" si="6"/>
        <v>5.2573402308843447</v>
      </c>
    </row>
    <row r="104" spans="1:11" ht="13.5" x14ac:dyDescent="0.25">
      <c r="A104" s="3">
        <f>TITRES_STAT!B107</f>
        <v>42156</v>
      </c>
      <c r="B104" s="17">
        <f>TITRES_STAT!D107</f>
        <v>5.6333000000000002</v>
      </c>
      <c r="C104" s="2">
        <f t="shared" si="7"/>
        <v>-0.23289999999999988</v>
      </c>
      <c r="D104" s="2">
        <f t="shared" si="8"/>
        <v>5.6601999999999988</v>
      </c>
      <c r="E104" s="2">
        <f t="shared" si="9"/>
        <v>5.9629199999999996</v>
      </c>
      <c r="F104" s="2">
        <f t="shared" si="10"/>
        <v>6.1469550000000011</v>
      </c>
      <c r="G104" s="2">
        <f t="shared" si="5"/>
        <v>4.9659259999999987</v>
      </c>
      <c r="H104" s="2"/>
      <c r="I104" s="2">
        <f t="array" ref="I104">SUMPRODUCT(B88:B107, (ROW(B88:B107)-ROW(B88)+1)) / (20*21/2)</f>
        <v>5.9462319047619054</v>
      </c>
      <c r="J104" s="2">
        <f t="shared" si="11"/>
        <v>5.8297148487066019</v>
      </c>
      <c r="K104" s="2">
        <f t="shared" si="6"/>
        <v>5.2720837512418219</v>
      </c>
    </row>
    <row r="105" spans="1:11" ht="13.5" x14ac:dyDescent="0.25">
      <c r="A105" s="3">
        <f>TITRES_STAT!B108</f>
        <v>42157</v>
      </c>
      <c r="B105" s="17">
        <f>TITRES_STAT!D108</f>
        <v>5.3467000000000002</v>
      </c>
      <c r="C105" s="2">
        <f t="shared" si="7"/>
        <v>-0.28659999999999997</v>
      </c>
      <c r="D105" s="2">
        <f t="shared" si="8"/>
        <v>5.6010799999999987</v>
      </c>
      <c r="E105" s="2">
        <f t="shared" si="9"/>
        <v>5.8554399999999998</v>
      </c>
      <c r="F105" s="2">
        <f t="shared" si="10"/>
        <v>6.1371000000000011</v>
      </c>
      <c r="G105" s="2">
        <f t="shared" si="5"/>
        <v>4.9967339999999991</v>
      </c>
      <c r="H105" s="2"/>
      <c r="I105" s="2">
        <f t="array" ref="I105">SUMPRODUCT(B89:B108, (ROW(B89:B108)-ROW(B89)+1)) / (20*21/2)</f>
        <v>5.9480266666666672</v>
      </c>
      <c r="J105" s="2">
        <f t="shared" si="11"/>
        <v>5.7837134345440688</v>
      </c>
      <c r="K105" s="2">
        <f t="shared" si="6"/>
        <v>5.2750098786441031</v>
      </c>
    </row>
    <row r="106" spans="1:11" ht="13.5" x14ac:dyDescent="0.25">
      <c r="A106" s="3">
        <f>TITRES_STAT!B109</f>
        <v>42158</v>
      </c>
      <c r="B106" s="17">
        <f>TITRES_STAT!D109</f>
        <v>5.6691000000000003</v>
      </c>
      <c r="C106" s="2">
        <f t="shared" si="7"/>
        <v>0.32240000000000002</v>
      </c>
      <c r="D106" s="2">
        <f t="shared" si="8"/>
        <v>5.6135999999999999</v>
      </c>
      <c r="E106" s="2">
        <f t="shared" si="9"/>
        <v>5.7784099999999992</v>
      </c>
      <c r="F106" s="2">
        <f t="shared" si="10"/>
        <v>6.1268000000000011</v>
      </c>
      <c r="G106" s="2">
        <f t="shared" si="5"/>
        <v>5.0348859999999993</v>
      </c>
      <c r="H106" s="2"/>
      <c r="I106" s="2">
        <f t="array" ref="I106">SUMPRODUCT(B90:B109, (ROW(B90:B109)-ROW(B90)+1)) / (20*21/2)</f>
        <v>5.9325838095238099</v>
      </c>
      <c r="J106" s="2">
        <f t="shared" si="11"/>
        <v>5.7727978693493958</v>
      </c>
      <c r="K106" s="2">
        <f t="shared" si="6"/>
        <v>5.2904643932070794</v>
      </c>
    </row>
    <row r="107" spans="1:11" ht="13.5" x14ac:dyDescent="0.25">
      <c r="A107" s="3">
        <f>TITRES_STAT!B110</f>
        <v>42159</v>
      </c>
      <c r="B107" s="17">
        <f>TITRES_STAT!D110</f>
        <v>6.0095000000000001</v>
      </c>
      <c r="C107" s="2">
        <f t="shared" si="7"/>
        <v>0.34039999999999981</v>
      </c>
      <c r="D107" s="2">
        <f t="shared" si="8"/>
        <v>5.7049600000000007</v>
      </c>
      <c r="E107" s="2">
        <f t="shared" si="9"/>
        <v>5.7363200000000001</v>
      </c>
      <c r="F107" s="2">
        <f t="shared" si="10"/>
        <v>6.1160550000000011</v>
      </c>
      <c r="G107" s="2">
        <f t="shared" si="5"/>
        <v>5.080741999999999</v>
      </c>
      <c r="H107" s="2"/>
      <c r="I107" s="2">
        <f t="array" ref="I107">SUMPRODUCT(B91:B110, (ROW(B91:B110)-ROW(B91)+1)) / (20*21/2)</f>
        <v>5.8954761904761916</v>
      </c>
      <c r="J107" s="2">
        <f t="shared" si="11"/>
        <v>5.795340929411358</v>
      </c>
      <c r="K107" s="2">
        <f t="shared" si="6"/>
        <v>5.3186618679832725</v>
      </c>
    </row>
    <row r="108" spans="1:11" ht="13.5" x14ac:dyDescent="0.25">
      <c r="A108" s="3">
        <f>TITRES_STAT!B111</f>
        <v>42160</v>
      </c>
      <c r="B108" s="17">
        <f>TITRES_STAT!D111</f>
        <v>6.1349</v>
      </c>
      <c r="C108" s="2">
        <f t="shared" si="7"/>
        <v>0.12539999999999996</v>
      </c>
      <c r="D108" s="2">
        <f t="shared" si="8"/>
        <v>5.7587000000000002</v>
      </c>
      <c r="E108" s="2">
        <f t="shared" si="9"/>
        <v>5.7345300000000003</v>
      </c>
      <c r="F108" s="2">
        <f t="shared" si="10"/>
        <v>6.1178500000000016</v>
      </c>
      <c r="G108" s="2">
        <f t="shared" si="5"/>
        <v>5.1291059999999993</v>
      </c>
      <c r="H108" s="2"/>
      <c r="I108" s="2">
        <f t="array" ref="I108">SUMPRODUCT(B92:B111, (ROW(B92:B111)-ROW(B92)+1)) / (20*21/2)</f>
        <v>5.8514185714285718</v>
      </c>
      <c r="J108" s="2">
        <f t="shared" si="11"/>
        <v>5.8276798885150383</v>
      </c>
      <c r="K108" s="2">
        <f t="shared" si="6"/>
        <v>5.3506712064937325</v>
      </c>
    </row>
    <row r="109" spans="1:11" ht="13.5" x14ac:dyDescent="0.25">
      <c r="A109" s="3">
        <f>TITRES_STAT!B112</f>
        <v>42163</v>
      </c>
      <c r="B109" s="17">
        <f>TITRES_STAT!D112</f>
        <v>5.9557000000000002</v>
      </c>
      <c r="C109" s="2">
        <f t="shared" si="7"/>
        <v>-0.1791999999999998</v>
      </c>
      <c r="D109" s="2">
        <f t="shared" si="8"/>
        <v>5.8231800000000007</v>
      </c>
      <c r="E109" s="2">
        <f t="shared" si="9"/>
        <v>5.7416900000000002</v>
      </c>
      <c r="F109" s="2">
        <f t="shared" si="10"/>
        <v>6.121430000000001</v>
      </c>
      <c r="G109" s="2">
        <f t="shared" si="5"/>
        <v>5.1738859999999995</v>
      </c>
      <c r="H109" s="2"/>
      <c r="I109" s="2">
        <f t="array" ref="I109">SUMPRODUCT(B93:B112, (ROW(B93:B112)-ROW(B93)+1)) / (20*21/2)</f>
        <v>5.794952380952382</v>
      </c>
      <c r="J109" s="2">
        <f t="shared" si="11"/>
        <v>5.8398722800850349</v>
      </c>
      <c r="K109" s="2">
        <f t="shared" si="6"/>
        <v>5.3743978258469189</v>
      </c>
    </row>
    <row r="110" spans="1:11" ht="13.5" x14ac:dyDescent="0.25">
      <c r="A110" s="3">
        <f>TITRES_STAT!B113</f>
        <v>42164</v>
      </c>
      <c r="B110" s="17">
        <f>TITRES_STAT!D113</f>
        <v>5.7317999999999998</v>
      </c>
      <c r="C110" s="2">
        <f t="shared" si="7"/>
        <v>-0.22390000000000043</v>
      </c>
      <c r="D110" s="2">
        <f t="shared" si="8"/>
        <v>5.9001999999999999</v>
      </c>
      <c r="E110" s="2">
        <f t="shared" si="9"/>
        <v>5.7506399999999998</v>
      </c>
      <c r="F110" s="2">
        <f t="shared" si="10"/>
        <v>6.0959050000000001</v>
      </c>
      <c r="G110" s="2">
        <f t="shared" si="5"/>
        <v>5.214188</v>
      </c>
      <c r="H110" s="2"/>
      <c r="I110" s="2">
        <f t="array" ref="I110">SUMPRODUCT(B94:B113, (ROW(B94:B113)-ROW(B94)+1)) / (20*21/2)</f>
        <v>5.744836666666667</v>
      </c>
      <c r="J110" s="2">
        <f t="shared" si="11"/>
        <v>5.8295796819816985</v>
      </c>
      <c r="K110" s="2">
        <f t="shared" si="6"/>
        <v>5.3884135973823337</v>
      </c>
    </row>
    <row r="111" spans="1:11" ht="13.5" x14ac:dyDescent="0.25">
      <c r="A111" s="3">
        <f>TITRES_STAT!B114</f>
        <v>42165</v>
      </c>
      <c r="B111" s="17">
        <f>TITRES_STAT!D114</f>
        <v>5.6333000000000002</v>
      </c>
      <c r="C111" s="2">
        <f t="shared" si="7"/>
        <v>-9.8499999999999588E-2</v>
      </c>
      <c r="D111" s="2">
        <f t="shared" si="8"/>
        <v>5.8930400000000009</v>
      </c>
      <c r="E111" s="2">
        <f t="shared" si="9"/>
        <v>5.7533200000000004</v>
      </c>
      <c r="F111" s="2">
        <f t="shared" si="10"/>
        <v>6.0470949999999997</v>
      </c>
      <c r="G111" s="2">
        <f t="shared" si="5"/>
        <v>5.2498320000000014</v>
      </c>
      <c r="H111" s="2"/>
      <c r="I111" s="2">
        <f t="array" ref="I111">SUMPRODUCT(B95:B114, (ROW(B95:B114)-ROW(B95)+1)) / (20*21/2)</f>
        <v>5.7073938095238104</v>
      </c>
      <c r="J111" s="2">
        <f t="shared" si="11"/>
        <v>5.8108863789358232</v>
      </c>
      <c r="K111" s="2">
        <f t="shared" si="6"/>
        <v>5.3980169857202815</v>
      </c>
    </row>
    <row r="112" spans="1:11" ht="13.5" x14ac:dyDescent="0.25">
      <c r="A112" s="3">
        <f>TITRES_STAT!B115</f>
        <v>42166</v>
      </c>
      <c r="B112" s="17">
        <f>TITRES_STAT!D115</f>
        <v>5.4542000000000002</v>
      </c>
      <c r="C112" s="2">
        <f t="shared" si="7"/>
        <v>-0.17910000000000004</v>
      </c>
      <c r="D112" s="2">
        <f t="shared" si="8"/>
        <v>5.7819799999999999</v>
      </c>
      <c r="E112" s="2">
        <f t="shared" si="9"/>
        <v>5.7434700000000003</v>
      </c>
      <c r="F112" s="2">
        <f t="shared" si="10"/>
        <v>5.9714150000000004</v>
      </c>
      <c r="G112" s="2">
        <f t="shared" si="5"/>
        <v>5.2818940000000012</v>
      </c>
      <c r="H112" s="2"/>
      <c r="I112" s="2">
        <f t="array" ref="I112">SUMPRODUCT(B96:B115, (ROW(B96:B115)-ROW(B96)+1)) / (20*21/2)</f>
        <v>5.6746004761904771</v>
      </c>
      <c r="J112" s="2">
        <f t="shared" si="11"/>
        <v>5.776916247608602</v>
      </c>
      <c r="K112" s="2">
        <f t="shared" si="6"/>
        <v>5.4002202411822307</v>
      </c>
    </row>
    <row r="113" spans="1:11" ht="13.5" x14ac:dyDescent="0.25">
      <c r="A113" s="3">
        <f>TITRES_STAT!B116</f>
        <v>42167</v>
      </c>
      <c r="B113" s="17">
        <f>TITRES_STAT!D116</f>
        <v>5.4451999999999998</v>
      </c>
      <c r="C113" s="2">
        <f t="shared" si="7"/>
        <v>-9.0000000000003411E-3</v>
      </c>
      <c r="D113" s="2">
        <f t="shared" si="8"/>
        <v>5.6440399999999995</v>
      </c>
      <c r="E113" s="2">
        <f t="shared" si="9"/>
        <v>5.7013699999999998</v>
      </c>
      <c r="F113" s="2">
        <f t="shared" si="10"/>
        <v>5.8921499999999991</v>
      </c>
      <c r="G113" s="2">
        <f t="shared" si="5"/>
        <v>5.3152100000000004</v>
      </c>
      <c r="H113" s="2"/>
      <c r="I113" s="2">
        <f t="array" ref="I113">SUMPRODUCT(B97:B116, (ROW(B97:B116)-ROW(B97)+1)) / (20*21/2)</f>
        <v>5.6360471428571426</v>
      </c>
      <c r="J113" s="2">
        <f t="shared" si="11"/>
        <v>5.7453242240268301</v>
      </c>
      <c r="K113" s="2">
        <f t="shared" si="6"/>
        <v>5.4019841532927311</v>
      </c>
    </row>
    <row r="114" spans="1:11" ht="13.5" x14ac:dyDescent="0.25">
      <c r="A114" s="3">
        <f>TITRES_STAT!B117</f>
        <v>42170</v>
      </c>
      <c r="B114" s="17">
        <f>TITRES_STAT!D117</f>
        <v>5.4989999999999997</v>
      </c>
      <c r="C114" s="2">
        <f t="shared" si="7"/>
        <v>5.3799999999999848E-2</v>
      </c>
      <c r="D114" s="2">
        <f t="shared" si="8"/>
        <v>5.5526999999999997</v>
      </c>
      <c r="E114" s="2">
        <f t="shared" si="9"/>
        <v>5.6879400000000002</v>
      </c>
      <c r="F114" s="2">
        <f t="shared" si="10"/>
        <v>5.8254299999999999</v>
      </c>
      <c r="G114" s="2">
        <f t="shared" ref="G114:G177" si="12">AVERAGE(B65:B114)</f>
        <v>5.3499600000000012</v>
      </c>
      <c r="H114" s="2"/>
      <c r="I114" s="2">
        <f t="array" ref="I114">SUMPRODUCT(B98:B117, (ROW(B98:B117)-ROW(B98)+1)) / (20*21/2)</f>
        <v>5.6017119047619053</v>
      </c>
      <c r="J114" s="2">
        <f t="shared" si="11"/>
        <v>5.7218647741195134</v>
      </c>
      <c r="K114" s="2">
        <f t="shared" si="6"/>
        <v>5.4057886963008599</v>
      </c>
    </row>
    <row r="115" spans="1:11" ht="13.5" x14ac:dyDescent="0.25">
      <c r="A115" s="3">
        <f>TITRES_STAT!B118</f>
        <v>42171</v>
      </c>
      <c r="B115" s="17">
        <f>TITRES_STAT!D118</f>
        <v>5.4810999999999996</v>
      </c>
      <c r="C115" s="2">
        <f t="shared" si="7"/>
        <v>-1.7900000000000027E-2</v>
      </c>
      <c r="D115" s="2">
        <f t="shared" si="8"/>
        <v>5.5025599999999999</v>
      </c>
      <c r="E115" s="2">
        <f t="shared" si="9"/>
        <v>5.7013799999999994</v>
      </c>
      <c r="F115" s="2">
        <f t="shared" si="10"/>
        <v>5.7784099999999992</v>
      </c>
      <c r="G115" s="2">
        <f t="shared" si="12"/>
        <v>5.3841720000000013</v>
      </c>
      <c r="H115" s="2"/>
      <c r="I115" s="2">
        <f t="array" ref="I115">SUMPRODUCT(B99:B118, (ROW(B99:B118)-ROW(B99)+1)) / (20*21/2)</f>
        <v>5.5716042857142858</v>
      </c>
      <c r="J115" s="2">
        <f t="shared" si="11"/>
        <v>5.6989347956319403</v>
      </c>
      <c r="K115" s="2">
        <f t="shared" ref="K115:K178" si="13">$K$4*B115+(1-$K$4)*K114</f>
        <v>5.4087420807596498</v>
      </c>
    </row>
    <row r="116" spans="1:11" ht="13.5" x14ac:dyDescent="0.25">
      <c r="A116" s="3">
        <f>TITRES_STAT!B119</f>
        <v>42172</v>
      </c>
      <c r="B116" s="17">
        <f>TITRES_STAT!D119</f>
        <v>5.3735999999999997</v>
      </c>
      <c r="C116" s="2">
        <f t="shared" si="7"/>
        <v>-0.10749999999999993</v>
      </c>
      <c r="D116" s="2">
        <f t="shared" si="8"/>
        <v>5.4506199999999998</v>
      </c>
      <c r="E116" s="2">
        <f t="shared" si="9"/>
        <v>5.6718299999999999</v>
      </c>
      <c r="F116" s="2">
        <f t="shared" si="10"/>
        <v>5.7251199999999987</v>
      </c>
      <c r="G116" s="2">
        <f t="shared" si="12"/>
        <v>5.4146220000000014</v>
      </c>
      <c r="H116" s="2"/>
      <c r="I116" s="2">
        <f t="array" ref="I116">SUMPRODUCT(B100:B119, (ROW(B100:B119)-ROW(B100)+1)) / (20*21/2)</f>
        <v>5.5384638095238099</v>
      </c>
      <c r="J116" s="2">
        <f t="shared" si="11"/>
        <v>5.6679505293812795</v>
      </c>
      <c r="K116" s="2">
        <f t="shared" si="13"/>
        <v>5.4073639599455454</v>
      </c>
    </row>
    <row r="117" spans="1:11" ht="13.5" x14ac:dyDescent="0.25">
      <c r="A117" s="3">
        <f>TITRES_STAT!B120</f>
        <v>42173</v>
      </c>
      <c r="B117" s="17">
        <f>TITRES_STAT!D120</f>
        <v>5.3646000000000003</v>
      </c>
      <c r="C117" s="2">
        <f t="shared" si="7"/>
        <v>-8.9999999999994529E-3</v>
      </c>
      <c r="D117" s="2">
        <f t="shared" si="8"/>
        <v>5.4326999999999996</v>
      </c>
      <c r="E117" s="2">
        <f t="shared" si="9"/>
        <v>5.6073399999999998</v>
      </c>
      <c r="F117" s="2">
        <f t="shared" si="10"/>
        <v>5.671829999999999</v>
      </c>
      <c r="G117" s="2">
        <f t="shared" si="12"/>
        <v>5.4414899999999999</v>
      </c>
      <c r="H117" s="2"/>
      <c r="I117" s="2">
        <f t="array" ref="I117">SUMPRODUCT(B101:B120, (ROW(B101:B120)-ROW(B101)+1)) / (20*21/2)</f>
        <v>5.5209809523809525</v>
      </c>
      <c r="J117" s="2">
        <f t="shared" si="11"/>
        <v>5.6390600027735385</v>
      </c>
      <c r="K117" s="2">
        <f t="shared" si="13"/>
        <v>5.4056869419084652</v>
      </c>
    </row>
    <row r="118" spans="1:11" ht="13.5" x14ac:dyDescent="0.25">
      <c r="A118" s="3">
        <f>TITRES_STAT!B121</f>
        <v>42174</v>
      </c>
      <c r="B118" s="17">
        <f>TITRES_STAT!D121</f>
        <v>5.3556999999999997</v>
      </c>
      <c r="C118" s="2">
        <f t="shared" si="7"/>
        <v>-8.9000000000005741E-3</v>
      </c>
      <c r="D118" s="2">
        <f t="shared" si="8"/>
        <v>5.4147999999999996</v>
      </c>
      <c r="E118" s="2">
        <f t="shared" si="9"/>
        <v>5.52942</v>
      </c>
      <c r="F118" s="2">
        <f t="shared" si="10"/>
        <v>5.6319749999999997</v>
      </c>
      <c r="G118" s="2">
        <f t="shared" si="12"/>
        <v>5.4635220000000002</v>
      </c>
      <c r="H118" s="2"/>
      <c r="I118" s="2">
        <f t="array" ref="I118">SUMPRODUCT(B102:B121, (ROW(B102:B121)-ROW(B102)+1)) / (20*21/2)</f>
        <v>5.5148023809523821</v>
      </c>
      <c r="J118" s="2">
        <f t="shared" si="11"/>
        <v>5.6120733358427257</v>
      </c>
      <c r="K118" s="2">
        <f t="shared" si="13"/>
        <v>5.403726669676761</v>
      </c>
    </row>
    <row r="119" spans="1:11" ht="13.5" x14ac:dyDescent="0.25">
      <c r="A119" s="3">
        <f>TITRES_STAT!B122</f>
        <v>42177</v>
      </c>
      <c r="B119" s="17">
        <f>TITRES_STAT!D122</f>
        <v>5.2839999999999998</v>
      </c>
      <c r="C119" s="2">
        <f t="shared" si="7"/>
        <v>-7.1699999999999875E-2</v>
      </c>
      <c r="D119" s="2">
        <f t="shared" si="8"/>
        <v>5.3717999999999995</v>
      </c>
      <c r="E119" s="2">
        <f t="shared" si="9"/>
        <v>5.46225</v>
      </c>
      <c r="F119" s="2">
        <f t="shared" si="10"/>
        <v>5.6019699999999997</v>
      </c>
      <c r="G119" s="2">
        <f t="shared" si="12"/>
        <v>5.4844780000000002</v>
      </c>
      <c r="H119" s="2"/>
      <c r="I119" s="2">
        <f t="array" ref="I119">SUMPRODUCT(B103:B122, (ROW(B103:B122)-ROW(B103)+1)) / (20*21/2)</f>
        <v>5.5030361904761902</v>
      </c>
      <c r="J119" s="2">
        <f t="shared" si="11"/>
        <v>5.5808282562386564</v>
      </c>
      <c r="K119" s="2">
        <f t="shared" si="13"/>
        <v>5.3990315061600258</v>
      </c>
    </row>
    <row r="120" spans="1:11" ht="13.5" x14ac:dyDescent="0.25">
      <c r="A120" s="3">
        <f>TITRES_STAT!B123</f>
        <v>42178</v>
      </c>
      <c r="B120" s="17">
        <f>TITRES_STAT!D123</f>
        <v>5.4184000000000001</v>
      </c>
      <c r="C120" s="2">
        <f t="shared" si="7"/>
        <v>0.1344000000000003</v>
      </c>
      <c r="D120" s="2">
        <f t="shared" si="8"/>
        <v>5.359259999999999</v>
      </c>
      <c r="E120" s="2">
        <f t="shared" si="9"/>
        <v>5.430909999999999</v>
      </c>
      <c r="F120" s="2">
        <f t="shared" si="10"/>
        <v>5.5907749999999989</v>
      </c>
      <c r="G120" s="2">
        <f t="shared" si="12"/>
        <v>5.5104500000000005</v>
      </c>
      <c r="H120" s="2"/>
      <c r="I120" s="2">
        <f t="array" ref="I120">SUMPRODUCT(B104:B123, (ROW(B104:B123)-ROW(B104)+1)) / (20*21/2)</f>
        <v>5.4916961904761896</v>
      </c>
      <c r="J120" s="2">
        <f t="shared" si="11"/>
        <v>5.5653588985016409</v>
      </c>
      <c r="K120" s="2">
        <f t="shared" si="13"/>
        <v>5.3997910549380634</v>
      </c>
    </row>
    <row r="121" spans="1:11" ht="13.5" x14ac:dyDescent="0.25">
      <c r="A121" s="3">
        <f>TITRES_STAT!B124</f>
        <v>42179</v>
      </c>
      <c r="B121" s="17">
        <f>TITRES_STAT!D124</f>
        <v>5.5259</v>
      </c>
      <c r="C121" s="2">
        <f t="shared" si="7"/>
        <v>0.10749999999999993</v>
      </c>
      <c r="D121" s="2">
        <f t="shared" si="8"/>
        <v>5.3897199999999996</v>
      </c>
      <c r="E121" s="2">
        <f t="shared" si="9"/>
        <v>5.4201699999999997</v>
      </c>
      <c r="F121" s="2">
        <f t="shared" si="10"/>
        <v>5.5867450000000005</v>
      </c>
      <c r="G121" s="2">
        <f t="shared" si="12"/>
        <v>5.5403639999999994</v>
      </c>
      <c r="H121" s="2"/>
      <c r="I121" s="2">
        <f t="array" ref="I121">SUMPRODUCT(B105:B124, (ROW(B105:B124)-ROW(B105)+1)) / (20*21/2)</f>
        <v>5.4780085714285711</v>
      </c>
      <c r="J121" s="2">
        <f t="shared" si="11"/>
        <v>5.5616009081681517</v>
      </c>
      <c r="K121" s="2">
        <f t="shared" si="13"/>
        <v>5.4047365037640223</v>
      </c>
    </row>
    <row r="122" spans="1:11" ht="13.5" x14ac:dyDescent="0.25">
      <c r="A122" s="3">
        <f>TITRES_STAT!B125</f>
        <v>42180</v>
      </c>
      <c r="B122" s="17">
        <f>TITRES_STAT!D125</f>
        <v>5.4631999999999996</v>
      </c>
      <c r="C122" s="2">
        <f t="shared" si="7"/>
        <v>-6.2700000000000422E-2</v>
      </c>
      <c r="D122" s="2">
        <f t="shared" si="8"/>
        <v>5.40944</v>
      </c>
      <c r="E122" s="2">
        <f t="shared" si="9"/>
        <v>5.4210699999999994</v>
      </c>
      <c r="F122" s="2">
        <f t="shared" si="10"/>
        <v>5.5822699999999994</v>
      </c>
      <c r="G122" s="2">
        <f t="shared" si="12"/>
        <v>5.5672319999999988</v>
      </c>
      <c r="H122" s="2"/>
      <c r="I122" s="2">
        <f t="array" ref="I122">SUMPRODUCT(B106:B125, (ROW(B106:B125)-ROW(B106)+1)) / (20*21/2)</f>
        <v>5.4730204761904764</v>
      </c>
      <c r="J122" s="2">
        <f t="shared" si="11"/>
        <v>5.5522293931045184</v>
      </c>
      <c r="K122" s="2">
        <f t="shared" si="13"/>
        <v>5.407029189890924</v>
      </c>
    </row>
    <row r="123" spans="1:11" ht="13.5" x14ac:dyDescent="0.25">
      <c r="A123" s="3">
        <f>TITRES_STAT!B126</f>
        <v>42181</v>
      </c>
      <c r="B123" s="17">
        <f>TITRES_STAT!D126</f>
        <v>5.4631999999999996</v>
      </c>
      <c r="C123" s="2">
        <f t="shared" si="7"/>
        <v>0</v>
      </c>
      <c r="D123" s="2">
        <f t="shared" si="8"/>
        <v>5.4309400000000005</v>
      </c>
      <c r="E123" s="2">
        <f t="shared" si="9"/>
        <v>5.4228699999999996</v>
      </c>
      <c r="F123" s="2">
        <f t="shared" si="10"/>
        <v>5.5621200000000002</v>
      </c>
      <c r="G123" s="2">
        <f t="shared" si="12"/>
        <v>5.5940999999999983</v>
      </c>
      <c r="H123" s="2"/>
      <c r="I123" s="2">
        <f t="array" ref="I123">SUMPRODUCT(B107:B126, (ROW(B107:B126)-ROW(B107)+1)) / (20*21/2)</f>
        <v>5.4656023809523822</v>
      </c>
      <c r="J123" s="2">
        <f t="shared" si="11"/>
        <v>5.5437504032850402</v>
      </c>
      <c r="K123" s="2">
        <f t="shared" si="13"/>
        <v>5.4092319667579467</v>
      </c>
    </row>
    <row r="124" spans="1:11" ht="13.5" x14ac:dyDescent="0.25">
      <c r="A124" s="3">
        <f>TITRES_STAT!B127</f>
        <v>42184</v>
      </c>
      <c r="B124" s="17">
        <f>TITRES_STAT!D127</f>
        <v>5.4184000000000001</v>
      </c>
      <c r="C124" s="2">
        <f t="shared" si="7"/>
        <v>-4.4799999999999507E-2</v>
      </c>
      <c r="D124" s="2">
        <f t="shared" si="8"/>
        <v>5.4578199999999999</v>
      </c>
      <c r="E124" s="2">
        <f t="shared" si="9"/>
        <v>5.4148100000000001</v>
      </c>
      <c r="F124" s="2">
        <f t="shared" si="10"/>
        <v>5.5513750000000011</v>
      </c>
      <c r="G124" s="2">
        <f t="shared" si="12"/>
        <v>5.6198939999999995</v>
      </c>
      <c r="H124" s="2"/>
      <c r="I124" s="2">
        <f t="array" ref="I124">SUMPRODUCT(B108:B127, (ROW(B108:B127)-ROW(B108)+1)) / (20*21/2)</f>
        <v>5.4582223809523809</v>
      </c>
      <c r="J124" s="2">
        <f t="shared" si="11"/>
        <v>5.5318122696388468</v>
      </c>
      <c r="K124" s="2">
        <f t="shared" si="13"/>
        <v>5.409591497473321</v>
      </c>
    </row>
    <row r="125" spans="1:11" ht="13.5" x14ac:dyDescent="0.25">
      <c r="A125" s="3">
        <f>TITRES_STAT!B128</f>
        <v>42185</v>
      </c>
      <c r="B125" s="17">
        <f>TITRES_STAT!D128</f>
        <v>5.4989999999999997</v>
      </c>
      <c r="C125" s="2">
        <f t="shared" si="7"/>
        <v>8.0599999999999561E-2</v>
      </c>
      <c r="D125" s="2">
        <f t="shared" si="8"/>
        <v>5.4739399999999998</v>
      </c>
      <c r="E125" s="2">
        <f t="shared" si="9"/>
        <v>5.4165999999999999</v>
      </c>
      <c r="F125" s="2">
        <f t="shared" si="10"/>
        <v>5.5589900000000005</v>
      </c>
      <c r="G125" s="2">
        <f t="shared" si="12"/>
        <v>5.6472999999999987</v>
      </c>
      <c r="H125" s="2"/>
      <c r="I125" s="2">
        <f t="array" ref="I125">SUMPRODUCT(B109:B128, (ROW(B109:B128)-ROW(B109)+1)) / (20*21/2)</f>
        <v>5.4440204761904756</v>
      </c>
      <c r="J125" s="2">
        <f t="shared" si="11"/>
        <v>5.528687291578005</v>
      </c>
      <c r="K125" s="2">
        <f t="shared" si="13"/>
        <v>5.4130977132586811</v>
      </c>
    </row>
    <row r="126" spans="1:11" ht="13.5" x14ac:dyDescent="0.25">
      <c r="A126" s="3">
        <f>TITRES_STAT!B129</f>
        <v>42186</v>
      </c>
      <c r="B126" s="17">
        <f>TITRES_STAT!D129</f>
        <v>5.4810999999999996</v>
      </c>
      <c r="C126" s="2">
        <f t="shared" si="7"/>
        <v>-1.7900000000000027E-2</v>
      </c>
      <c r="D126" s="2">
        <f t="shared" si="8"/>
        <v>5.4649799999999997</v>
      </c>
      <c r="E126" s="2">
        <f t="shared" si="9"/>
        <v>5.4273499999999997</v>
      </c>
      <c r="F126" s="2">
        <f t="shared" si="10"/>
        <v>5.5495900000000011</v>
      </c>
      <c r="G126" s="2">
        <f t="shared" si="12"/>
        <v>5.6718399999999995</v>
      </c>
      <c r="H126" s="2"/>
      <c r="I126" s="2">
        <f t="array" ref="I126">SUMPRODUCT(B110:B129, (ROW(B110:B129)-ROW(B110)+1)) / (20*21/2)</f>
        <v>5.4377104761904755</v>
      </c>
      <c r="J126" s="2">
        <f t="shared" si="11"/>
        <v>5.5241551685705756</v>
      </c>
      <c r="K126" s="2">
        <f t="shared" si="13"/>
        <v>5.4157644696014779</v>
      </c>
    </row>
    <row r="127" spans="1:11" ht="13.5" x14ac:dyDescent="0.25">
      <c r="A127" s="3">
        <f>TITRES_STAT!B130</f>
        <v>42187</v>
      </c>
      <c r="B127" s="17">
        <f>TITRES_STAT!D130</f>
        <v>5.4721000000000002</v>
      </c>
      <c r="C127" s="2">
        <f t="shared" si="7"/>
        <v>-8.9999999999994529E-3</v>
      </c>
      <c r="D127" s="2">
        <f t="shared" si="8"/>
        <v>5.4667599999999998</v>
      </c>
      <c r="E127" s="2">
        <f t="shared" si="9"/>
        <v>5.4380999999999995</v>
      </c>
      <c r="F127" s="2">
        <f t="shared" si="10"/>
        <v>5.5227199999999996</v>
      </c>
      <c r="G127" s="2">
        <f t="shared" si="12"/>
        <v>5.6936920000000013</v>
      </c>
      <c r="H127" s="2"/>
      <c r="I127" s="2">
        <f t="array" ref="I127">SUMPRODUCT(B111:B130, (ROW(B111:B130)-ROW(B111)+1)) / (20*21/2)</f>
        <v>5.4339590476190462</v>
      </c>
      <c r="J127" s="2">
        <f t="shared" si="11"/>
        <v>5.5191975334686161</v>
      </c>
      <c r="K127" s="2">
        <f t="shared" si="13"/>
        <v>5.417973706087694</v>
      </c>
    </row>
    <row r="128" spans="1:11" ht="13.5" x14ac:dyDescent="0.25">
      <c r="A128" s="3">
        <f>TITRES_STAT!B131</f>
        <v>42188</v>
      </c>
      <c r="B128" s="17">
        <f>TITRES_STAT!D131</f>
        <v>5.3735999999999997</v>
      </c>
      <c r="C128" s="2">
        <f t="shared" si="7"/>
        <v>-9.8500000000000476E-2</v>
      </c>
      <c r="D128" s="2">
        <f t="shared" si="8"/>
        <v>5.4488399999999997</v>
      </c>
      <c r="E128" s="2">
        <f t="shared" si="9"/>
        <v>5.4398900000000001</v>
      </c>
      <c r="F128" s="2">
        <f t="shared" si="10"/>
        <v>5.4846550000000001</v>
      </c>
      <c r="G128" s="2">
        <f t="shared" si="12"/>
        <v>5.7142900000000019</v>
      </c>
      <c r="H128" s="2"/>
      <c r="I128" s="2">
        <f t="array" ref="I128">SUMPRODUCT(B112:B131, (ROW(B112:B131)-ROW(B112)+1)) / (20*21/2)</f>
        <v>5.4316999999999984</v>
      </c>
      <c r="J128" s="2">
        <f t="shared" si="11"/>
        <v>5.5053311017097002</v>
      </c>
      <c r="K128" s="2">
        <f t="shared" si="13"/>
        <v>5.4162335607509213</v>
      </c>
    </row>
    <row r="129" spans="1:11" ht="13.5" x14ac:dyDescent="0.25">
      <c r="A129" s="3">
        <f>TITRES_STAT!B132</f>
        <v>42191</v>
      </c>
      <c r="B129" s="17">
        <f>TITRES_STAT!D132</f>
        <v>5.4184000000000001</v>
      </c>
      <c r="C129" s="2">
        <f t="shared" si="7"/>
        <v>4.4800000000000395E-2</v>
      </c>
      <c r="D129" s="2">
        <f t="shared" si="8"/>
        <v>5.4488399999999997</v>
      </c>
      <c r="E129" s="2">
        <f t="shared" si="9"/>
        <v>5.4533299999999993</v>
      </c>
      <c r="F129" s="2">
        <f t="shared" si="10"/>
        <v>5.4577900000000001</v>
      </c>
      <c r="G129" s="2">
        <f t="shared" si="12"/>
        <v>5.7330980000000018</v>
      </c>
      <c r="H129" s="2"/>
      <c r="I129" s="2">
        <f t="array" ref="I129">SUMPRODUCT(B113:B132, (ROW(B113:B132)-ROW(B113)+1)) / (20*21/2)</f>
        <v>5.4458166666666665</v>
      </c>
      <c r="J129" s="2">
        <f t="shared" si="11"/>
        <v>5.49705194916592</v>
      </c>
      <c r="K129" s="2">
        <f t="shared" si="13"/>
        <v>5.4163185191528456</v>
      </c>
    </row>
    <row r="130" spans="1:11" ht="13.5" x14ac:dyDescent="0.25">
      <c r="A130" s="3">
        <f>TITRES_STAT!B133</f>
        <v>42192</v>
      </c>
      <c r="B130" s="17">
        <f>TITRES_STAT!D133</f>
        <v>5.4184000000000001</v>
      </c>
      <c r="C130" s="2">
        <f t="shared" si="7"/>
        <v>0</v>
      </c>
      <c r="D130" s="2">
        <f t="shared" si="8"/>
        <v>5.4327199999999989</v>
      </c>
      <c r="E130" s="2">
        <f t="shared" si="9"/>
        <v>5.4533299999999993</v>
      </c>
      <c r="F130" s="2">
        <f t="shared" si="10"/>
        <v>5.4421200000000001</v>
      </c>
      <c r="G130" s="2">
        <f t="shared" si="12"/>
        <v>5.7465320000000011</v>
      </c>
      <c r="H130" s="2"/>
      <c r="I130" s="2">
        <f t="array" ref="I130">SUMPRODUCT(B114:B133, (ROW(B114:B133)-ROW(B114)+1)) / (20*21/2)</f>
        <v>5.4525076190476183</v>
      </c>
      <c r="J130" s="2">
        <f t="shared" si="11"/>
        <v>5.4895612873405941</v>
      </c>
      <c r="K130" s="2">
        <f t="shared" si="13"/>
        <v>5.4164001458527338</v>
      </c>
    </row>
    <row r="131" spans="1:11" ht="13.5" x14ac:dyDescent="0.25">
      <c r="A131" s="3">
        <f>TITRES_STAT!B134</f>
        <v>42193</v>
      </c>
      <c r="B131" s="17">
        <f>TITRES_STAT!D134</f>
        <v>5.4184000000000001</v>
      </c>
      <c r="C131" s="2">
        <f t="shared" si="7"/>
        <v>0</v>
      </c>
      <c r="D131" s="2">
        <f t="shared" si="8"/>
        <v>5.4201799999999993</v>
      </c>
      <c r="E131" s="2">
        <f t="shared" si="9"/>
        <v>5.4425799999999986</v>
      </c>
      <c r="F131" s="2">
        <f t="shared" si="10"/>
        <v>5.4313750000000001</v>
      </c>
      <c r="G131" s="2">
        <f t="shared" si="12"/>
        <v>5.7542340000000021</v>
      </c>
      <c r="H131" s="2"/>
      <c r="I131" s="2">
        <f t="array" ref="I131">SUMPRODUCT(B115:B134, (ROW(B115:B134)-ROW(B115)+1)) / (20*21/2)</f>
        <v>5.4580523809523811</v>
      </c>
      <c r="J131" s="2">
        <f t="shared" si="11"/>
        <v>5.4827840218795849</v>
      </c>
      <c r="K131" s="2">
        <f t="shared" si="13"/>
        <v>5.4164785715055679</v>
      </c>
    </row>
    <row r="132" spans="1:11" ht="13.5" x14ac:dyDescent="0.25">
      <c r="A132" s="3">
        <f>TITRES_STAT!B135</f>
        <v>42194</v>
      </c>
      <c r="B132" s="17">
        <f>TITRES_STAT!D135</f>
        <v>5.5796000000000001</v>
      </c>
      <c r="C132" s="2">
        <f t="shared" ref="C132:C195" si="14">B132-B131</f>
        <v>0.16120000000000001</v>
      </c>
      <c r="D132" s="2">
        <f t="shared" si="8"/>
        <v>5.4416799999999999</v>
      </c>
      <c r="E132" s="2">
        <f t="shared" si="9"/>
        <v>5.4542199999999994</v>
      </c>
      <c r="F132" s="2">
        <f t="shared" si="10"/>
        <v>5.4376449999999998</v>
      </c>
      <c r="G132" s="2">
        <f t="shared" si="12"/>
        <v>5.7606820000000019</v>
      </c>
      <c r="H132" s="2"/>
      <c r="I132" s="2">
        <f t="array" ref="I132">SUMPRODUCT(B116:B135, (ROW(B116:B135)-ROW(B116)+1)) / (20*21/2)</f>
        <v>5.460187619047618</v>
      </c>
      <c r="J132" s="2">
        <f t="shared" si="11"/>
        <v>5.4920045912243864</v>
      </c>
      <c r="K132" s="2">
        <f t="shared" si="13"/>
        <v>5.422875490270056</v>
      </c>
    </row>
    <row r="133" spans="1:11" ht="13.5" x14ac:dyDescent="0.25">
      <c r="A133" s="3">
        <f>TITRES_STAT!B136</f>
        <v>42195</v>
      </c>
      <c r="B133" s="17">
        <f>TITRES_STAT!D136</f>
        <v>5.5079000000000002</v>
      </c>
      <c r="C133" s="2">
        <f t="shared" si="14"/>
        <v>-7.1699999999999875E-2</v>
      </c>
      <c r="D133" s="2">
        <f t="shared" si="8"/>
        <v>5.46854</v>
      </c>
      <c r="E133" s="2">
        <f t="shared" si="9"/>
        <v>5.4586899999999989</v>
      </c>
      <c r="F133" s="2">
        <f t="shared" si="10"/>
        <v>5.4407800000000002</v>
      </c>
      <c r="G133" s="2">
        <f t="shared" si="12"/>
        <v>5.7682040000000017</v>
      </c>
      <c r="H133" s="2"/>
      <c r="I133" s="2">
        <f t="array" ref="I133">SUMPRODUCT(B117:B136, (ROW(B117:B136)-ROW(B117)+1)) / (20*21/2)</f>
        <v>5.4538747619047614</v>
      </c>
      <c r="J133" s="2">
        <f t="shared" si="11"/>
        <v>5.4935184396792067</v>
      </c>
      <c r="K133" s="2">
        <f t="shared" si="13"/>
        <v>5.4262097847692692</v>
      </c>
    </row>
    <row r="134" spans="1:11" ht="13.5" x14ac:dyDescent="0.25">
      <c r="A134" s="3">
        <f>TITRES_STAT!B137</f>
        <v>42198</v>
      </c>
      <c r="B134" s="17">
        <f>TITRES_STAT!D137</f>
        <v>5.4989999999999997</v>
      </c>
      <c r="C134" s="2">
        <f t="shared" si="14"/>
        <v>-8.9000000000005741E-3</v>
      </c>
      <c r="D134" s="2">
        <f t="shared" ref="D134:D197" si="15">AVERAGE(B130:B134)</f>
        <v>5.4846599999999999</v>
      </c>
      <c r="E134" s="2">
        <f t="shared" si="9"/>
        <v>5.4667499999999993</v>
      </c>
      <c r="F134" s="2">
        <f t="shared" si="10"/>
        <v>5.4407800000000011</v>
      </c>
      <c r="G134" s="2">
        <f t="shared" si="12"/>
        <v>5.7726820000000023</v>
      </c>
      <c r="H134" s="2"/>
      <c r="I134" s="2">
        <f t="array" ref="I134">SUMPRODUCT(B118:B137, (ROW(B118:B137)-ROW(B118)+1)) / (20*21/2)</f>
        <v>5.4577999999999998</v>
      </c>
      <c r="J134" s="2">
        <f t="shared" si="11"/>
        <v>5.4940404930430917</v>
      </c>
      <c r="K134" s="2">
        <f t="shared" si="13"/>
        <v>5.4290643030136119</v>
      </c>
    </row>
    <row r="135" spans="1:11" ht="13.5" x14ac:dyDescent="0.25">
      <c r="A135" s="3">
        <f>TITRES_STAT!B138</f>
        <v>42199</v>
      </c>
      <c r="B135" s="17">
        <f>TITRES_STAT!D138</f>
        <v>5.4631999999999996</v>
      </c>
      <c r="C135" s="2">
        <f t="shared" si="14"/>
        <v>-3.5800000000000054E-2</v>
      </c>
      <c r="D135" s="2">
        <f t="shared" si="15"/>
        <v>5.4936199999999999</v>
      </c>
      <c r="E135" s="2">
        <f t="shared" si="9"/>
        <v>5.4631699999999999</v>
      </c>
      <c r="F135" s="2">
        <f t="shared" si="10"/>
        <v>5.4398850000000003</v>
      </c>
      <c r="G135" s="2">
        <f t="shared" si="12"/>
        <v>5.7710700000000017</v>
      </c>
      <c r="H135" s="2"/>
      <c r="I135" s="2">
        <f t="array" ref="I135">SUMPRODUCT(B119:B138, (ROW(B119:B138)-ROW(B119)+1)) / (20*21/2)</f>
        <v>5.4927228571428586</v>
      </c>
      <c r="J135" s="2">
        <f t="shared" si="11"/>
        <v>5.4911033032294636</v>
      </c>
      <c r="K135" s="2">
        <f t="shared" si="13"/>
        <v>5.4304029577973925</v>
      </c>
    </row>
    <row r="136" spans="1:11" ht="13.5" x14ac:dyDescent="0.25">
      <c r="A136" s="3">
        <f>TITRES_STAT!B139</f>
        <v>42200</v>
      </c>
      <c r="B136" s="17">
        <f>TITRES_STAT!D139</f>
        <v>5.3735999999999997</v>
      </c>
      <c r="C136" s="2">
        <f t="shared" si="14"/>
        <v>-8.9599999999999902E-2</v>
      </c>
      <c r="D136" s="2">
        <f t="shared" si="15"/>
        <v>5.4846599999999999</v>
      </c>
      <c r="E136" s="2">
        <f t="shared" si="9"/>
        <v>5.4524199999999992</v>
      </c>
      <c r="F136" s="2">
        <f t="shared" si="10"/>
        <v>5.4398850000000003</v>
      </c>
      <c r="G136" s="2">
        <f t="shared" si="12"/>
        <v>5.7610400000000004</v>
      </c>
      <c r="H136" s="2"/>
      <c r="I136" s="2">
        <f t="array" ref="I136">SUMPRODUCT(B120:B139, (ROW(B120:B139)-ROW(B120)+1)) / (20*21/2)</f>
        <v>5.5502138095238092</v>
      </c>
      <c r="J136" s="2">
        <f t="shared" si="11"/>
        <v>5.4799125124457051</v>
      </c>
      <c r="K136" s="2">
        <f t="shared" si="13"/>
        <v>5.4281753908249453</v>
      </c>
    </row>
    <row r="137" spans="1:11" ht="13.5" x14ac:dyDescent="0.25">
      <c r="A137" s="3">
        <f>TITRES_STAT!B140</f>
        <v>42201</v>
      </c>
      <c r="B137" s="17">
        <f>TITRES_STAT!D140</f>
        <v>5.4810999999999996</v>
      </c>
      <c r="C137" s="2">
        <f t="shared" si="14"/>
        <v>0.10749999999999993</v>
      </c>
      <c r="D137" s="2">
        <f t="shared" si="15"/>
        <v>5.4649599999999996</v>
      </c>
      <c r="E137" s="2">
        <f t="shared" si="9"/>
        <v>5.4533199999999997</v>
      </c>
      <c r="F137" s="2">
        <f t="shared" si="10"/>
        <v>5.4457100000000001</v>
      </c>
      <c r="G137" s="2">
        <f t="shared" si="12"/>
        <v>5.7461740000000008</v>
      </c>
      <c r="H137" s="2"/>
      <c r="I137" s="2">
        <f t="array" ref="I137">SUMPRODUCT(B121:B140, (ROW(B121:B140)-ROW(B121)+1)) / (20*21/2)</f>
        <v>5.6295323809523801</v>
      </c>
      <c r="J137" s="2">
        <f t="shared" si="11"/>
        <v>5.4800256064984945</v>
      </c>
      <c r="K137" s="2">
        <f t="shared" si="13"/>
        <v>5.4302508656945561</v>
      </c>
    </row>
    <row r="138" spans="1:11" ht="13.5" x14ac:dyDescent="0.25">
      <c r="A138" s="3">
        <f>TITRES_STAT!B141</f>
        <v>42205</v>
      </c>
      <c r="B138" s="17">
        <f>TITRES_STAT!D141</f>
        <v>5.8124000000000002</v>
      </c>
      <c r="C138" s="2">
        <f t="shared" si="14"/>
        <v>0.33130000000000059</v>
      </c>
      <c r="D138" s="2">
        <f t="shared" si="15"/>
        <v>5.5258599999999998</v>
      </c>
      <c r="E138" s="2">
        <f t="shared" si="9"/>
        <v>5.4971999999999994</v>
      </c>
      <c r="F138" s="2">
        <f t="shared" si="10"/>
        <v>5.4685449999999998</v>
      </c>
      <c r="G138" s="2">
        <f t="shared" si="12"/>
        <v>5.7404420000000007</v>
      </c>
      <c r="H138" s="2"/>
      <c r="I138" s="2">
        <f t="array" ref="I138">SUMPRODUCT(B122:B141, (ROW(B122:B141)-ROW(B122)+1)) / (20*21/2)</f>
        <v>5.7368776190476192</v>
      </c>
      <c r="J138" s="2">
        <f t="shared" si="11"/>
        <v>5.5116803106414949</v>
      </c>
      <c r="K138" s="2">
        <f t="shared" si="13"/>
        <v>5.4452371062555542</v>
      </c>
    </row>
    <row r="139" spans="1:11" ht="13.5" x14ac:dyDescent="0.25">
      <c r="A139" s="3">
        <f>TITRES_STAT!B142</f>
        <v>42206</v>
      </c>
      <c r="B139" s="17">
        <f>TITRES_STAT!D142</f>
        <v>6.0721999999999996</v>
      </c>
      <c r="C139" s="2">
        <f t="shared" si="14"/>
        <v>0.25979999999999936</v>
      </c>
      <c r="D139" s="2">
        <f t="shared" si="15"/>
        <v>5.6405000000000003</v>
      </c>
      <c r="E139" s="2">
        <f t="shared" si="9"/>
        <v>5.5625799999999987</v>
      </c>
      <c r="F139" s="2">
        <f t="shared" si="10"/>
        <v>5.507954999999999</v>
      </c>
      <c r="G139" s="2">
        <f t="shared" si="12"/>
        <v>5.7442040000000008</v>
      </c>
      <c r="H139" s="2"/>
      <c r="I139" s="2">
        <f t="array" ref="I139">SUMPRODUCT(B123:B142, (ROW(B123:B142)-ROW(B123)+1)) / (20*21/2)</f>
        <v>5.8208071428571433</v>
      </c>
      <c r="J139" s="2">
        <f t="shared" si="11"/>
        <v>5.5650631381994478</v>
      </c>
      <c r="K139" s="2">
        <f t="shared" si="13"/>
        <v>5.4698238864023958</v>
      </c>
    </row>
    <row r="140" spans="1:11" ht="13.5" x14ac:dyDescent="0.25">
      <c r="A140" s="3">
        <f>TITRES_STAT!B143</f>
        <v>42207</v>
      </c>
      <c r="B140" s="17">
        <f>TITRES_STAT!D143</f>
        <v>6.3407999999999998</v>
      </c>
      <c r="C140" s="2">
        <f t="shared" si="14"/>
        <v>0.26860000000000017</v>
      </c>
      <c r="D140" s="2">
        <f t="shared" si="15"/>
        <v>5.8160199999999991</v>
      </c>
      <c r="E140" s="2">
        <f t="shared" ref="E140:E203" si="16">AVERAGE(B131:B140)</f>
        <v>5.65482</v>
      </c>
      <c r="F140" s="2">
        <f t="shared" si="10"/>
        <v>5.5540749999999992</v>
      </c>
      <c r="G140" s="2">
        <f t="shared" si="12"/>
        <v>5.7461740000000008</v>
      </c>
      <c r="H140" s="2"/>
      <c r="I140" s="2">
        <f t="array" ref="I140">SUMPRODUCT(B124:B143, (ROW(B124:B143)-ROW(B124)+1)) / (20*21/2)</f>
        <v>5.8725371428571416</v>
      </c>
      <c r="J140" s="2">
        <f t="shared" si="11"/>
        <v>5.6389428393233096</v>
      </c>
      <c r="K140" s="2">
        <f t="shared" si="13"/>
        <v>5.5039798124258317</v>
      </c>
    </row>
    <row r="141" spans="1:11" ht="13.5" x14ac:dyDescent="0.25">
      <c r="A141" s="3">
        <f>TITRES_STAT!B144</f>
        <v>42208</v>
      </c>
      <c r="B141" s="17">
        <f>TITRES_STAT!D144</f>
        <v>6.6811999999999996</v>
      </c>
      <c r="C141" s="2">
        <f t="shared" si="14"/>
        <v>0.34039999999999981</v>
      </c>
      <c r="D141" s="2">
        <f t="shared" si="15"/>
        <v>6.0775399999999999</v>
      </c>
      <c r="E141" s="2">
        <f t="shared" si="16"/>
        <v>5.7811000000000003</v>
      </c>
      <c r="F141" s="2">
        <f t="shared" si="10"/>
        <v>5.6118399999999991</v>
      </c>
      <c r="G141" s="2">
        <f t="shared" si="12"/>
        <v>5.7476080000000005</v>
      </c>
      <c r="H141" s="2"/>
      <c r="I141" s="2">
        <f t="array" ref="I141">SUMPRODUCT(B125:B144, (ROW(B125:B144)-ROW(B125)+1)) / (20*21/2)</f>
        <v>5.9156133333333338</v>
      </c>
      <c r="J141" s="2">
        <f t="shared" si="11"/>
        <v>5.7382054260544226</v>
      </c>
      <c r="K141" s="2">
        <f t="shared" si="13"/>
        <v>5.5501453099777596</v>
      </c>
    </row>
    <row r="142" spans="1:11" ht="13.5" x14ac:dyDescent="0.25">
      <c r="A142" s="3">
        <f>TITRES_STAT!B145</f>
        <v>42209</v>
      </c>
      <c r="B142" s="17">
        <f>TITRES_STAT!D145</f>
        <v>6.4931000000000001</v>
      </c>
      <c r="C142" s="2">
        <f t="shared" si="14"/>
        <v>-0.18809999999999949</v>
      </c>
      <c r="D142" s="2">
        <f t="shared" si="15"/>
        <v>6.2799400000000007</v>
      </c>
      <c r="E142" s="2">
        <f t="shared" si="16"/>
        <v>5.8724499999999988</v>
      </c>
      <c r="F142" s="2">
        <f t="shared" si="10"/>
        <v>5.6633349999999991</v>
      </c>
      <c r="G142" s="2">
        <f t="shared" si="12"/>
        <v>5.7381140000000004</v>
      </c>
      <c r="H142" s="2"/>
      <c r="I142" s="2">
        <f t="array" ref="I142">SUMPRODUCT(B126:B145, (ROW(B126:B145)-ROW(B126)+1)) / (20*21/2)</f>
        <v>5.940687619047619</v>
      </c>
      <c r="J142" s="2">
        <f t="shared" si="11"/>
        <v>5.8101001473825731</v>
      </c>
      <c r="K142" s="2">
        <f t="shared" si="13"/>
        <v>5.58712392527275</v>
      </c>
    </row>
    <row r="143" spans="1:11" ht="13.5" x14ac:dyDescent="0.25">
      <c r="A143" s="3">
        <f>TITRES_STAT!B146</f>
        <v>42212</v>
      </c>
      <c r="B143" s="17">
        <f>TITRES_STAT!D146</f>
        <v>6.2065000000000001</v>
      </c>
      <c r="C143" s="2">
        <f t="shared" si="14"/>
        <v>-0.28659999999999997</v>
      </c>
      <c r="D143" s="2">
        <f t="shared" si="15"/>
        <v>6.3587599999999993</v>
      </c>
      <c r="E143" s="2">
        <f t="shared" si="16"/>
        <v>5.9423099999999991</v>
      </c>
      <c r="F143" s="2">
        <f t="shared" si="10"/>
        <v>5.7004999999999999</v>
      </c>
      <c r="G143" s="2">
        <f t="shared" si="12"/>
        <v>5.7216339999999999</v>
      </c>
      <c r="H143" s="2"/>
      <c r="I143" s="2">
        <f t="array" ref="I143">SUMPRODUCT(B127:B146, (ROW(B127:B146)-ROW(B127)+1)) / (20*21/2)</f>
        <v>5.9301071428571417</v>
      </c>
      <c r="J143" s="2">
        <f t="shared" si="11"/>
        <v>5.847852514298518</v>
      </c>
      <c r="K143" s="2">
        <f t="shared" si="13"/>
        <v>5.6114131831051912</v>
      </c>
    </row>
    <row r="144" spans="1:11" ht="13.5" x14ac:dyDescent="0.25">
      <c r="A144" s="3">
        <f>TITRES_STAT!B147</f>
        <v>42213</v>
      </c>
      <c r="B144" s="17">
        <f>TITRES_STAT!D147</f>
        <v>6.1528</v>
      </c>
      <c r="C144" s="2">
        <f t="shared" si="14"/>
        <v>-5.3700000000000081E-2</v>
      </c>
      <c r="D144" s="2">
        <f t="shared" si="15"/>
        <v>6.3748799999999992</v>
      </c>
      <c r="E144" s="2">
        <f t="shared" si="16"/>
        <v>6.0076899999999993</v>
      </c>
      <c r="F144" s="2">
        <f t="shared" si="10"/>
        <v>5.7372199999999998</v>
      </c>
      <c r="G144" s="2">
        <f t="shared" si="12"/>
        <v>5.7080220000000006</v>
      </c>
      <c r="H144" s="2"/>
      <c r="I144" s="2">
        <f t="array" ref="I144">SUMPRODUCT(B128:B147, (ROW(B128:B147)-ROW(B128)+1)) / (20*21/2)</f>
        <v>5.9443071428571423</v>
      </c>
      <c r="J144" s="2">
        <f t="shared" si="11"/>
        <v>5.876895131984373</v>
      </c>
      <c r="K144" s="2">
        <f t="shared" si="13"/>
        <v>5.6326440386696932</v>
      </c>
    </row>
    <row r="145" spans="1:11" ht="13.5" x14ac:dyDescent="0.25">
      <c r="A145" s="3">
        <f>TITRES_STAT!B148</f>
        <v>42214</v>
      </c>
      <c r="B145" s="17">
        <f>TITRES_STAT!D148</f>
        <v>6.0004999999999997</v>
      </c>
      <c r="C145" s="2">
        <f t="shared" si="14"/>
        <v>-0.15230000000000032</v>
      </c>
      <c r="D145" s="2">
        <f t="shared" si="15"/>
        <v>6.3068200000000001</v>
      </c>
      <c r="E145" s="2">
        <f t="shared" si="16"/>
        <v>6.0614199999999991</v>
      </c>
      <c r="F145" s="2">
        <f t="shared" si="10"/>
        <v>5.7622949999999999</v>
      </c>
      <c r="G145" s="2">
        <f t="shared" si="12"/>
        <v>5.6996019999999996</v>
      </c>
      <c r="H145" s="2"/>
      <c r="I145" s="2">
        <f t="array" ref="I145">SUMPRODUCT(B129:B148, (ROW(B129:B148)-ROW(B129)+1)) / (20*21/2)</f>
        <v>5.9111652380952373</v>
      </c>
      <c r="J145" s="2">
        <f t="shared" si="11"/>
        <v>5.8886670241763373</v>
      </c>
      <c r="K145" s="2">
        <f t="shared" si="13"/>
        <v>5.6470697626434312</v>
      </c>
    </row>
    <row r="146" spans="1:11" ht="13.5" x14ac:dyDescent="0.25">
      <c r="A146" s="3">
        <f>TITRES_STAT!B149</f>
        <v>42215</v>
      </c>
      <c r="B146" s="17">
        <f>TITRES_STAT!D149</f>
        <v>5.6512000000000002</v>
      </c>
      <c r="C146" s="2">
        <f t="shared" si="14"/>
        <v>-0.3492999999999995</v>
      </c>
      <c r="D146" s="2">
        <f t="shared" si="15"/>
        <v>6.1008199999999997</v>
      </c>
      <c r="E146" s="2">
        <f t="shared" si="16"/>
        <v>6.0891800000000007</v>
      </c>
      <c r="F146" s="2">
        <f t="shared" si="10"/>
        <v>5.7707999999999995</v>
      </c>
      <c r="G146" s="2">
        <f t="shared" si="12"/>
        <v>5.6838379999999997</v>
      </c>
      <c r="H146" s="2"/>
      <c r="I146" s="2">
        <f t="array" ref="I146">SUMPRODUCT(B130:B149, (ROW(B130:B149)-ROW(B130)+1)) / (20*21/2)</f>
        <v>5.939091904761904</v>
      </c>
      <c r="J146" s="2">
        <f t="shared" si="11"/>
        <v>5.8660511171119243</v>
      </c>
      <c r="K146" s="2">
        <f t="shared" si="13"/>
        <v>5.6472317327358459</v>
      </c>
    </row>
    <row r="147" spans="1:11" ht="13.5" x14ac:dyDescent="0.25">
      <c r="A147" s="3">
        <f>TITRES_STAT!B150</f>
        <v>42216</v>
      </c>
      <c r="B147" s="17">
        <f>TITRES_STAT!D150</f>
        <v>5.9199000000000002</v>
      </c>
      <c r="C147" s="2">
        <f t="shared" si="14"/>
        <v>0.26869999999999994</v>
      </c>
      <c r="D147" s="2">
        <f t="shared" si="15"/>
        <v>5.9861800000000001</v>
      </c>
      <c r="E147" s="2">
        <f t="shared" si="16"/>
        <v>6.1330600000000004</v>
      </c>
      <c r="F147" s="2">
        <f t="shared" si="10"/>
        <v>5.7931900000000001</v>
      </c>
      <c r="G147" s="2">
        <f t="shared" si="12"/>
        <v>5.6736279999999999</v>
      </c>
      <c r="H147" s="2"/>
      <c r="I147" s="2">
        <f t="array" ref="I147">SUMPRODUCT(B131:B150, (ROW(B131:B150)-ROW(B131)+1)) / (20*21/2)</f>
        <v>5.9809633333333325</v>
      </c>
      <c r="J147" s="2">
        <f t="shared" si="11"/>
        <v>5.8711795821488835</v>
      </c>
      <c r="K147" s="2">
        <f t="shared" si="13"/>
        <v>5.6579246059618908</v>
      </c>
    </row>
    <row r="148" spans="1:11" ht="13.5" x14ac:dyDescent="0.25">
      <c r="A148" s="3">
        <f>TITRES_STAT!B151</f>
        <v>42219</v>
      </c>
      <c r="B148" s="17">
        <f>TITRES_STAT!D151</f>
        <v>5.4451999999999998</v>
      </c>
      <c r="C148" s="2">
        <f t="shared" si="14"/>
        <v>-0.47470000000000034</v>
      </c>
      <c r="D148" s="2">
        <f t="shared" si="15"/>
        <v>5.8339200000000009</v>
      </c>
      <c r="E148" s="2">
        <f t="shared" si="16"/>
        <v>6.0963399999999996</v>
      </c>
      <c r="F148" s="2">
        <f t="shared" ref="F148:F211" si="17">AVERAGE(B129:B148)</f>
        <v>5.7967700000000004</v>
      </c>
      <c r="G148" s="2">
        <f t="shared" si="12"/>
        <v>5.6594759999999997</v>
      </c>
      <c r="H148" s="2"/>
      <c r="I148" s="2">
        <f t="array" ref="I148">SUMPRODUCT(B132:B151, (ROW(B132:B151)-ROW(B132)+1)) / (20*21/2)</f>
        <v>6.034017619047618</v>
      </c>
      <c r="J148" s="2">
        <f t="shared" si="11"/>
        <v>5.830610098134704</v>
      </c>
      <c r="K148" s="2">
        <f t="shared" si="13"/>
        <v>5.6495824645516208</v>
      </c>
    </row>
    <row r="149" spans="1:11" ht="13.5" x14ac:dyDescent="0.25">
      <c r="A149" s="3">
        <f>TITRES_STAT!B152</f>
        <v>42220</v>
      </c>
      <c r="B149" s="17">
        <f>TITRES_STAT!D152</f>
        <v>6.09</v>
      </c>
      <c r="C149" s="2">
        <f t="shared" si="14"/>
        <v>0.64480000000000004</v>
      </c>
      <c r="D149" s="2">
        <f t="shared" si="15"/>
        <v>5.8213600000000003</v>
      </c>
      <c r="E149" s="2">
        <f t="shared" si="16"/>
        <v>6.0981199999999998</v>
      </c>
      <c r="F149" s="2">
        <f t="shared" si="17"/>
        <v>5.8303500000000001</v>
      </c>
      <c r="G149" s="2">
        <f t="shared" si="12"/>
        <v>5.6635939999999998</v>
      </c>
      <c r="H149" s="2"/>
      <c r="I149" s="2">
        <f t="array" ref="I149">SUMPRODUCT(B133:B152, (ROW(B133:B152)-ROW(B133)+1)) / (20*21/2)</f>
        <v>6.088921428571429</v>
      </c>
      <c r="J149" s="2">
        <f t="shared" ref="J149:J212" si="18">$J$4*B149+J148*(1-$J$4)</f>
        <v>5.8553138983123514</v>
      </c>
      <c r="K149" s="2">
        <f t="shared" si="13"/>
        <v>5.6668537404515575</v>
      </c>
    </row>
    <row r="150" spans="1:11" ht="13.5" x14ac:dyDescent="0.25">
      <c r="A150" s="3">
        <f>TITRES_STAT!B153</f>
        <v>42221</v>
      </c>
      <c r="B150" s="17">
        <f>TITRES_STAT!D153</f>
        <v>6.27</v>
      </c>
      <c r="C150" s="2">
        <f t="shared" si="14"/>
        <v>0.17999999999999972</v>
      </c>
      <c r="D150" s="2">
        <f t="shared" si="15"/>
        <v>5.8752599999999999</v>
      </c>
      <c r="E150" s="2">
        <f t="shared" si="16"/>
        <v>6.0910399999999996</v>
      </c>
      <c r="F150" s="2">
        <f t="shared" si="17"/>
        <v>5.8729300000000002</v>
      </c>
      <c r="G150" s="2">
        <f t="shared" si="12"/>
        <v>5.6761479999999986</v>
      </c>
      <c r="H150" s="2"/>
      <c r="I150" s="2">
        <f t="array" ref="I150">SUMPRODUCT(B134:B153, (ROW(B134:B153)-ROW(B134)+1)) / (20*21/2)</f>
        <v>6.1213471428571431</v>
      </c>
      <c r="J150" s="2">
        <f t="shared" si="18"/>
        <v>5.8948078127587937</v>
      </c>
      <c r="K150" s="2">
        <f t="shared" si="13"/>
        <v>5.6905065349436539</v>
      </c>
    </row>
    <row r="151" spans="1:11" ht="13.5" x14ac:dyDescent="0.25">
      <c r="A151" s="3">
        <f>TITRES_STAT!B154</f>
        <v>42222</v>
      </c>
      <c r="B151" s="17">
        <f>TITRES_STAT!D154</f>
        <v>6.43</v>
      </c>
      <c r="C151" s="2">
        <f t="shared" si="14"/>
        <v>0.16000000000000014</v>
      </c>
      <c r="D151" s="2">
        <f t="shared" si="15"/>
        <v>6.0310199999999998</v>
      </c>
      <c r="E151" s="2">
        <f t="shared" si="16"/>
        <v>6.0659199999999993</v>
      </c>
      <c r="F151" s="2">
        <f t="shared" si="17"/>
        <v>5.9235100000000003</v>
      </c>
      <c r="G151" s="2">
        <f t="shared" si="12"/>
        <v>5.6926179999999986</v>
      </c>
      <c r="H151" s="2"/>
      <c r="I151" s="2">
        <f t="array" ref="I151">SUMPRODUCT(B135:B154, (ROW(B135:B154)-ROW(B135)+1)) / (20*21/2)</f>
        <v>6.1480485714285704</v>
      </c>
      <c r="J151" s="2">
        <f t="shared" si="18"/>
        <v>5.9457784972579564</v>
      </c>
      <c r="K151" s="2">
        <f t="shared" si="13"/>
        <v>5.7195062786713535</v>
      </c>
    </row>
    <row r="152" spans="1:11" ht="13.5" x14ac:dyDescent="0.25">
      <c r="A152" s="3">
        <f>TITRES_STAT!B155</f>
        <v>42223</v>
      </c>
      <c r="B152" s="17">
        <f>TITRES_STAT!D155</f>
        <v>6.5</v>
      </c>
      <c r="C152" s="2">
        <f t="shared" si="14"/>
        <v>7.0000000000000284E-2</v>
      </c>
      <c r="D152" s="2">
        <f t="shared" si="15"/>
        <v>6.1470399999999996</v>
      </c>
      <c r="E152" s="2">
        <f t="shared" si="16"/>
        <v>6.0666099999999989</v>
      </c>
      <c r="F152" s="2">
        <f t="shared" si="17"/>
        <v>5.9695300000000007</v>
      </c>
      <c r="G152" s="2">
        <f t="shared" si="12"/>
        <v>5.7115639999999992</v>
      </c>
      <c r="H152" s="2"/>
      <c r="I152" s="2">
        <f t="array" ref="I152">SUMPRODUCT(B136:B155, (ROW(B136:B155)-ROW(B136)+1)) / (20*21/2)</f>
        <v>6.1547928571428567</v>
      </c>
      <c r="J152" s="2">
        <f t="shared" si="18"/>
        <v>5.9985614975191037</v>
      </c>
      <c r="K152" s="2">
        <f t="shared" si="13"/>
        <v>5.7501138755862025</v>
      </c>
    </row>
    <row r="153" spans="1:11" ht="13.5" x14ac:dyDescent="0.25">
      <c r="A153" s="3">
        <f>TITRES_STAT!B156</f>
        <v>42226</v>
      </c>
      <c r="B153" s="17">
        <f>TITRES_STAT!D156</f>
        <v>6.31</v>
      </c>
      <c r="C153" s="2">
        <f t="shared" si="14"/>
        <v>-0.19000000000000039</v>
      </c>
      <c r="D153" s="2">
        <f t="shared" si="15"/>
        <v>6.3199999999999994</v>
      </c>
      <c r="E153" s="2">
        <f t="shared" si="16"/>
        <v>6.0769600000000006</v>
      </c>
      <c r="F153" s="2">
        <f t="shared" si="17"/>
        <v>6.0096350000000003</v>
      </c>
      <c r="G153" s="2">
        <f t="shared" si="12"/>
        <v>5.72044</v>
      </c>
      <c r="H153" s="2"/>
      <c r="I153" s="2">
        <f t="array" ref="I153">SUMPRODUCT(B137:B156, (ROW(B137:B156)-ROW(B137)+1)) / (20*21/2)</f>
        <v>6.146980952380952</v>
      </c>
      <c r="J153" s="2">
        <f t="shared" si="18"/>
        <v>6.0282223072791892</v>
      </c>
      <c r="K153" s="2">
        <f t="shared" si="13"/>
        <v>5.7720701941906647</v>
      </c>
    </row>
    <row r="154" spans="1:11" ht="13.5" x14ac:dyDescent="0.25">
      <c r="A154" s="3">
        <f>TITRES_STAT!B157</f>
        <v>42227</v>
      </c>
      <c r="B154" s="17">
        <f>TITRES_STAT!D157</f>
        <v>6.29</v>
      </c>
      <c r="C154" s="2">
        <f t="shared" si="14"/>
        <v>-1.9999999999999574E-2</v>
      </c>
      <c r="D154" s="2">
        <f t="shared" si="15"/>
        <v>6.3599999999999994</v>
      </c>
      <c r="E154" s="2">
        <f t="shared" si="16"/>
        <v>6.0906800000000008</v>
      </c>
      <c r="F154" s="2">
        <f t="shared" si="17"/>
        <v>6.0491850000000005</v>
      </c>
      <c r="G154" s="2">
        <f t="shared" si="12"/>
        <v>5.7335740000000008</v>
      </c>
      <c r="H154" s="2"/>
      <c r="I154" s="2">
        <f t="array" ref="I154">SUMPRODUCT(B138:B157, (ROW(B138:B157)-ROW(B138)+1)) / (20*21/2)</f>
        <v>6.1361861904761907</v>
      </c>
      <c r="J154" s="2">
        <f t="shared" si="18"/>
        <v>6.0531535161097425</v>
      </c>
      <c r="K154" s="2">
        <f t="shared" si="13"/>
        <v>5.7923811669675018</v>
      </c>
    </row>
    <row r="155" spans="1:11" ht="13.5" x14ac:dyDescent="0.25">
      <c r="A155" s="3">
        <f>TITRES_STAT!B158</f>
        <v>42228</v>
      </c>
      <c r="B155" s="17">
        <f>TITRES_STAT!D158</f>
        <v>6.12</v>
      </c>
      <c r="C155" s="2">
        <f t="shared" si="14"/>
        <v>-0.16999999999999993</v>
      </c>
      <c r="D155" s="2">
        <f t="shared" si="15"/>
        <v>6.33</v>
      </c>
      <c r="E155" s="2">
        <f t="shared" si="16"/>
        <v>6.1026299999999996</v>
      </c>
      <c r="F155" s="2">
        <f t="shared" si="17"/>
        <v>6.0820249999999998</v>
      </c>
      <c r="G155" s="2">
        <f t="shared" si="12"/>
        <v>5.7490400000000008</v>
      </c>
      <c r="H155" s="2"/>
      <c r="I155" s="2">
        <f t="array" ref="I155">SUMPRODUCT(B139:B158, (ROW(B139:B158)-ROW(B139)+1)) / (20*21/2)</f>
        <v>6.1229204761904752</v>
      </c>
      <c r="J155" s="2">
        <f t="shared" si="18"/>
        <v>6.0595198479088141</v>
      </c>
      <c r="K155" s="2">
        <f t="shared" si="13"/>
        <v>5.8052289643413255</v>
      </c>
    </row>
    <row r="156" spans="1:11" ht="13.5" x14ac:dyDescent="0.25">
      <c r="A156" s="3">
        <f>TITRES_STAT!B159</f>
        <v>42230</v>
      </c>
      <c r="B156" s="17">
        <f>TITRES_STAT!D159</f>
        <v>6</v>
      </c>
      <c r="C156" s="2">
        <f t="shared" si="14"/>
        <v>-0.12000000000000011</v>
      </c>
      <c r="D156" s="2">
        <f t="shared" si="15"/>
        <v>6.2439999999999998</v>
      </c>
      <c r="E156" s="2">
        <f t="shared" si="16"/>
        <v>6.1375100000000007</v>
      </c>
      <c r="F156" s="2">
        <f t="shared" si="17"/>
        <v>6.1133450000000007</v>
      </c>
      <c r="G156" s="2">
        <f t="shared" si="12"/>
        <v>5.7556580000000004</v>
      </c>
      <c r="H156" s="2"/>
      <c r="I156" s="2">
        <f t="array" ref="I156">SUMPRODUCT(B140:B159, (ROW(B140:B159)-ROW(B140)+1)) / (20*21/2)</f>
        <v>6.1087614285714285</v>
      </c>
      <c r="J156" s="2">
        <f t="shared" si="18"/>
        <v>6.0538512909651176</v>
      </c>
      <c r="K156" s="2">
        <f t="shared" si="13"/>
        <v>5.8128670441710772</v>
      </c>
    </row>
    <row r="157" spans="1:11" ht="13.5" x14ac:dyDescent="0.25">
      <c r="A157" s="3">
        <f>TITRES_STAT!B160</f>
        <v>42233</v>
      </c>
      <c r="B157" s="17">
        <f>TITRES_STAT!D160</f>
        <v>6</v>
      </c>
      <c r="C157" s="2">
        <f t="shared" si="14"/>
        <v>0</v>
      </c>
      <c r="D157" s="2">
        <f t="shared" si="15"/>
        <v>6.1440000000000001</v>
      </c>
      <c r="E157" s="2">
        <f t="shared" si="16"/>
        <v>6.1455199999999994</v>
      </c>
      <c r="F157" s="2">
        <f t="shared" si="17"/>
        <v>6.1392900000000008</v>
      </c>
      <c r="G157" s="2">
        <f t="shared" si="12"/>
        <v>5.7554680000000005</v>
      </c>
      <c r="H157" s="2"/>
      <c r="I157" s="2">
        <f t="array" ref="I157">SUMPRODUCT(B141:B160, (ROW(B141:B160)-ROW(B141)+1)) / (20*21/2)</f>
        <v>6.0854223809523802</v>
      </c>
      <c r="J157" s="2">
        <f t="shared" si="18"/>
        <v>6.0487225965874876</v>
      </c>
      <c r="K157" s="2">
        <f t="shared" si="13"/>
        <v>5.8202055914584863</v>
      </c>
    </row>
    <row r="158" spans="1:11" ht="13.5" x14ac:dyDescent="0.25">
      <c r="A158" s="3">
        <f>TITRES_STAT!B161</f>
        <v>42234</v>
      </c>
      <c r="B158" s="17">
        <f>TITRES_STAT!D161</f>
        <v>6</v>
      </c>
      <c r="C158" s="2">
        <f t="shared" si="14"/>
        <v>0</v>
      </c>
      <c r="D158" s="2">
        <f t="shared" si="15"/>
        <v>6.0819999999999999</v>
      </c>
      <c r="E158" s="2">
        <f t="shared" si="16"/>
        <v>6.2009999999999996</v>
      </c>
      <c r="F158" s="2">
        <f t="shared" si="17"/>
        <v>6.148670000000001</v>
      </c>
      <c r="G158" s="2">
        <f t="shared" si="12"/>
        <v>5.7527700000000017</v>
      </c>
      <c r="H158" s="2"/>
      <c r="I158" s="2">
        <f t="array" ref="I158">SUMPRODUCT(B142:B161, (ROW(B142:B161)-ROW(B142)+1)) / (20*21/2)</f>
        <v>6.054658571428571</v>
      </c>
      <c r="J158" s="2">
        <f t="shared" si="18"/>
        <v>6.0440823492934408</v>
      </c>
      <c r="K158" s="2">
        <f t="shared" si="13"/>
        <v>5.8272563525777619</v>
      </c>
    </row>
    <row r="159" spans="1:11" ht="13.5" x14ac:dyDescent="0.25">
      <c r="A159" s="3">
        <f>TITRES_STAT!B162</f>
        <v>42235</v>
      </c>
      <c r="B159" s="17">
        <f>TITRES_STAT!D162</f>
        <v>6</v>
      </c>
      <c r="C159" s="2">
        <f t="shared" si="14"/>
        <v>0</v>
      </c>
      <c r="D159" s="2">
        <f t="shared" si="15"/>
        <v>6.024</v>
      </c>
      <c r="E159" s="2">
        <f t="shared" si="16"/>
        <v>6.1919999999999993</v>
      </c>
      <c r="F159" s="2">
        <f t="shared" si="17"/>
        <v>6.14506</v>
      </c>
      <c r="G159" s="2">
        <f t="shared" si="12"/>
        <v>5.7536560000000012</v>
      </c>
      <c r="H159" s="2"/>
      <c r="I159" s="2">
        <f t="array" ref="I159">SUMPRODUCT(B143:B162, (ROW(B143:B162)-ROW(B143)+1)) / (20*21/2)</f>
        <v>6.0280909523809525</v>
      </c>
      <c r="J159" s="2">
        <f t="shared" si="18"/>
        <v>6.0398840303131127</v>
      </c>
      <c r="K159" s="2">
        <f t="shared" si="13"/>
        <v>5.8340306132609872</v>
      </c>
    </row>
    <row r="160" spans="1:11" ht="13.5" x14ac:dyDescent="0.25">
      <c r="A160" s="3">
        <f>TITRES_STAT!B163</f>
        <v>42236</v>
      </c>
      <c r="B160" s="17">
        <f>TITRES_STAT!D163</f>
        <v>5.9</v>
      </c>
      <c r="C160" s="2">
        <f t="shared" si="14"/>
        <v>-9.9999999999999645E-2</v>
      </c>
      <c r="D160" s="2">
        <f t="shared" si="15"/>
        <v>5.9799999999999995</v>
      </c>
      <c r="E160" s="2">
        <f t="shared" si="16"/>
        <v>6.1549999999999994</v>
      </c>
      <c r="F160" s="2">
        <f t="shared" si="17"/>
        <v>6.1230200000000004</v>
      </c>
      <c r="G160" s="2">
        <f t="shared" si="12"/>
        <v>5.7570199999999998</v>
      </c>
      <c r="H160" s="2"/>
      <c r="I160" s="2">
        <f t="array" ref="I160">SUMPRODUCT(B144:B163, (ROW(B144:B163)-ROW(B144)+1)) / (20*21/2)</f>
        <v>6.0048238095238098</v>
      </c>
      <c r="J160" s="2">
        <f t="shared" si="18"/>
        <v>6.0265617417118635</v>
      </c>
      <c r="K160" s="2">
        <f t="shared" si="13"/>
        <v>5.836617648035066</v>
      </c>
    </row>
    <row r="161" spans="1:11" ht="13.5" x14ac:dyDescent="0.25">
      <c r="A161" s="3">
        <f>TITRES_STAT!B164</f>
        <v>42237</v>
      </c>
      <c r="B161" s="17">
        <f>TITRES_STAT!D164</f>
        <v>5.8</v>
      </c>
      <c r="C161" s="2">
        <f t="shared" si="14"/>
        <v>-0.10000000000000053</v>
      </c>
      <c r="D161" s="2">
        <f t="shared" si="15"/>
        <v>5.9399999999999995</v>
      </c>
      <c r="E161" s="2">
        <f t="shared" si="16"/>
        <v>6.0919999999999996</v>
      </c>
      <c r="F161" s="2">
        <f t="shared" si="17"/>
        <v>6.0789600000000004</v>
      </c>
      <c r="G161" s="2">
        <f t="shared" si="12"/>
        <v>5.7603540000000013</v>
      </c>
      <c r="H161" s="2"/>
      <c r="I161" s="2">
        <f t="array" ref="I161">SUMPRODUCT(B145:B164, (ROW(B145:B164)-ROW(B145)+1)) / (20*21/2)</f>
        <v>5.9834923809523808</v>
      </c>
      <c r="J161" s="2">
        <f t="shared" si="18"/>
        <v>6.0049844329774</v>
      </c>
      <c r="K161" s="2">
        <f t="shared" si="13"/>
        <v>5.8351816618376127</v>
      </c>
    </row>
    <row r="162" spans="1:11" ht="13.5" x14ac:dyDescent="0.25">
      <c r="A162" s="3">
        <f>TITRES_STAT!B165</f>
        <v>42240</v>
      </c>
      <c r="B162" s="17">
        <f>TITRES_STAT!D165</f>
        <v>5.8</v>
      </c>
      <c r="C162" s="2">
        <f t="shared" si="14"/>
        <v>0</v>
      </c>
      <c r="D162" s="2">
        <f t="shared" si="15"/>
        <v>5.9</v>
      </c>
      <c r="E162" s="2">
        <f t="shared" si="16"/>
        <v>6.0219999999999994</v>
      </c>
      <c r="F162" s="2">
        <f t="shared" si="17"/>
        <v>6.0443049999999996</v>
      </c>
      <c r="G162" s="2">
        <f t="shared" si="12"/>
        <v>5.7672700000000008</v>
      </c>
      <c r="H162" s="2"/>
      <c r="I162" s="2">
        <f t="array" ref="I162">SUMPRODUCT(B146:B165, (ROW(B146:B165)-ROW(B146)+1)) / (20*21/2)</f>
        <v>5.9819361904761905</v>
      </c>
      <c r="J162" s="2">
        <f t="shared" si="18"/>
        <v>5.9854621060271711</v>
      </c>
      <c r="K162" s="2">
        <f t="shared" si="13"/>
        <v>5.8338019888243728</v>
      </c>
    </row>
    <row r="163" spans="1:11" ht="13.5" x14ac:dyDescent="0.25">
      <c r="A163" s="3">
        <f>TITRES_STAT!B166</f>
        <v>42241</v>
      </c>
      <c r="B163" s="17">
        <f>TITRES_STAT!D166</f>
        <v>5.8</v>
      </c>
      <c r="C163" s="2">
        <f t="shared" si="14"/>
        <v>0</v>
      </c>
      <c r="D163" s="2">
        <f t="shared" si="15"/>
        <v>5.86</v>
      </c>
      <c r="E163" s="2">
        <f t="shared" si="16"/>
        <v>5.9709999999999983</v>
      </c>
      <c r="F163" s="2">
        <f t="shared" si="17"/>
        <v>6.0239799999999999</v>
      </c>
      <c r="G163" s="2">
        <f t="shared" si="12"/>
        <v>5.7743660000000014</v>
      </c>
      <c r="H163" s="2"/>
      <c r="I163" s="2">
        <f t="array" ref="I163">SUMPRODUCT(B147:B166, (ROW(B147:B166)-ROW(B147)+1)) / (20*21/2)</f>
        <v>5.9642395238095247</v>
      </c>
      <c r="J163" s="2">
        <f t="shared" si="18"/>
        <v>5.9677990483102974</v>
      </c>
      <c r="K163" s="2">
        <f t="shared" si="13"/>
        <v>5.8324764206351816</v>
      </c>
    </row>
    <row r="164" spans="1:11" ht="13.5" x14ac:dyDescent="0.25">
      <c r="A164" s="3">
        <f>TITRES_STAT!B167</f>
        <v>42242</v>
      </c>
      <c r="B164" s="17">
        <f>TITRES_STAT!D167</f>
        <v>5.8</v>
      </c>
      <c r="C164" s="2">
        <f t="shared" si="14"/>
        <v>0</v>
      </c>
      <c r="D164" s="2">
        <f t="shared" si="15"/>
        <v>5.82</v>
      </c>
      <c r="E164" s="2">
        <f t="shared" si="16"/>
        <v>5.9219999999999988</v>
      </c>
      <c r="F164" s="2">
        <f t="shared" si="17"/>
        <v>6.0063399999999998</v>
      </c>
      <c r="G164" s="2">
        <f t="shared" si="12"/>
        <v>5.7803860000000009</v>
      </c>
      <c r="H164" s="2"/>
      <c r="I164" s="2">
        <f t="array" ref="I164">SUMPRODUCT(B148:B167, (ROW(B148:B167)-ROW(B148)+1)) / (20*21/2)</f>
        <v>5.9533580952380953</v>
      </c>
      <c r="J164" s="2">
        <f t="shared" si="18"/>
        <v>5.9518181865664594</v>
      </c>
      <c r="K164" s="2">
        <f t="shared" si="13"/>
        <v>5.8312028355122338</v>
      </c>
    </row>
    <row r="165" spans="1:11" ht="13.5" x14ac:dyDescent="0.25">
      <c r="A165" s="3">
        <f>TITRES_STAT!B168</f>
        <v>42243</v>
      </c>
      <c r="B165" s="17">
        <f>TITRES_STAT!D168</f>
        <v>5.99</v>
      </c>
      <c r="C165" s="2">
        <f t="shared" si="14"/>
        <v>0.19000000000000039</v>
      </c>
      <c r="D165" s="2">
        <f t="shared" si="15"/>
        <v>5.8379999999999992</v>
      </c>
      <c r="E165" s="2">
        <f t="shared" si="16"/>
        <v>5.9089999999999989</v>
      </c>
      <c r="F165" s="2">
        <f t="shared" si="17"/>
        <v>6.0058149999999992</v>
      </c>
      <c r="G165" s="2">
        <f t="shared" si="12"/>
        <v>5.7905640000000016</v>
      </c>
      <c r="H165" s="2"/>
      <c r="I165" s="2">
        <f t="array" ref="I165">SUMPRODUCT(B149:B168, (ROW(B149:B168)-ROW(B149)+1)) / (20*21/2)</f>
        <v>5.9454285714285708</v>
      </c>
      <c r="J165" s="2">
        <f t="shared" si="18"/>
        <v>5.9554545497506064</v>
      </c>
      <c r="K165" s="2">
        <f t="shared" si="13"/>
        <v>5.8374301752960687</v>
      </c>
    </row>
    <row r="166" spans="1:11" ht="13.5" x14ac:dyDescent="0.25">
      <c r="A166" s="3">
        <f>TITRES_STAT!B169</f>
        <v>42244</v>
      </c>
      <c r="B166" s="17">
        <f>TITRES_STAT!D169</f>
        <v>5.82</v>
      </c>
      <c r="C166" s="2">
        <f t="shared" si="14"/>
        <v>-0.16999999999999993</v>
      </c>
      <c r="D166" s="2">
        <f t="shared" si="15"/>
        <v>5.8420000000000005</v>
      </c>
      <c r="E166" s="2">
        <f t="shared" si="16"/>
        <v>5.891</v>
      </c>
      <c r="F166" s="2">
        <f t="shared" si="17"/>
        <v>6.0142550000000004</v>
      </c>
      <c r="G166" s="2">
        <f t="shared" si="12"/>
        <v>5.7994920000000016</v>
      </c>
      <c r="H166" s="2"/>
      <c r="I166" s="2">
        <f t="array" ref="I166">SUMPRODUCT(B150:B169, (ROW(B150:B169)-ROW(B150)+1)) / (20*21/2)</f>
        <v>5.9228095238095246</v>
      </c>
      <c r="J166" s="2">
        <f t="shared" si="18"/>
        <v>5.9425541164410252</v>
      </c>
      <c r="K166" s="2">
        <f t="shared" si="13"/>
        <v>5.8367466390099487</v>
      </c>
    </row>
    <row r="167" spans="1:11" ht="13.5" x14ac:dyDescent="0.25">
      <c r="A167" s="3">
        <f>TITRES_STAT!B170</f>
        <v>42247</v>
      </c>
      <c r="B167" s="17">
        <f>TITRES_STAT!D170</f>
        <v>5.9</v>
      </c>
      <c r="C167" s="2">
        <f t="shared" si="14"/>
        <v>8.0000000000000071E-2</v>
      </c>
      <c r="D167" s="2">
        <f t="shared" si="15"/>
        <v>5.8620000000000001</v>
      </c>
      <c r="E167" s="2">
        <f t="shared" si="16"/>
        <v>5.8809999999999993</v>
      </c>
      <c r="F167" s="2">
        <f t="shared" si="17"/>
        <v>6.0132599999999998</v>
      </c>
      <c r="G167" s="2">
        <f t="shared" si="12"/>
        <v>5.8102000000000009</v>
      </c>
      <c r="H167" s="2"/>
      <c r="I167" s="2">
        <f t="array" ref="I167">SUMPRODUCT(B151:B170, (ROW(B151:B170)-ROW(B151)+1)) / (20*21/2)</f>
        <v>5.9063333333333343</v>
      </c>
      <c r="J167" s="2">
        <f t="shared" si="18"/>
        <v>5.9385013434466414</v>
      </c>
      <c r="K167" s="2">
        <f t="shared" si="13"/>
        <v>5.8392271629703432</v>
      </c>
    </row>
    <row r="168" spans="1:11" ht="13.5" x14ac:dyDescent="0.25">
      <c r="A168" s="3">
        <f>TITRES_STAT!B171</f>
        <v>42248</v>
      </c>
      <c r="B168" s="17">
        <f>TITRES_STAT!D171</f>
        <v>5.93</v>
      </c>
      <c r="C168" s="2">
        <f t="shared" si="14"/>
        <v>2.9999999999999361E-2</v>
      </c>
      <c r="D168" s="2">
        <f t="shared" si="15"/>
        <v>5.8879999999999999</v>
      </c>
      <c r="E168" s="2">
        <f t="shared" si="16"/>
        <v>5.8740000000000006</v>
      </c>
      <c r="F168" s="2">
        <f t="shared" si="17"/>
        <v>6.0374999999999996</v>
      </c>
      <c r="G168" s="2">
        <f t="shared" si="12"/>
        <v>5.8216860000000006</v>
      </c>
      <c r="H168" s="2"/>
      <c r="I168" s="2">
        <f t="array" ref="I168">SUMPRODUCT(B152:B171, (ROW(B152:B171)-ROW(B152)+1)) / (20*21/2)</f>
        <v>5.8909047619047614</v>
      </c>
      <c r="J168" s="2">
        <f t="shared" si="18"/>
        <v>5.9376916916898184</v>
      </c>
      <c r="K168" s="2">
        <f t="shared" si="13"/>
        <v>5.8427868820695457</v>
      </c>
    </row>
    <row r="169" spans="1:11" ht="13.5" x14ac:dyDescent="0.25">
      <c r="A169" s="3">
        <f>TITRES_STAT!B172</f>
        <v>42249</v>
      </c>
      <c r="B169" s="17">
        <f>TITRES_STAT!D172</f>
        <v>5.8</v>
      </c>
      <c r="C169" s="2">
        <f t="shared" si="14"/>
        <v>-0.12999999999999989</v>
      </c>
      <c r="D169" s="2">
        <f t="shared" si="15"/>
        <v>5.8879999999999999</v>
      </c>
      <c r="E169" s="2">
        <f t="shared" si="16"/>
        <v>5.8540000000000001</v>
      </c>
      <c r="F169" s="2">
        <f t="shared" si="17"/>
        <v>6.0229999999999997</v>
      </c>
      <c r="G169" s="2">
        <f t="shared" si="12"/>
        <v>5.8320060000000016</v>
      </c>
      <c r="H169" s="2"/>
      <c r="I169" s="2">
        <f t="array" ref="I169">SUMPRODUCT(B153:B172, (ROW(B153:B172)-ROW(B153)+1)) / (20*21/2)</f>
        <v>5.87447619047619</v>
      </c>
      <c r="J169" s="2">
        <f t="shared" si="18"/>
        <v>5.9245781972431688</v>
      </c>
      <c r="K169" s="2">
        <f t="shared" si="13"/>
        <v>5.8411089651256418</v>
      </c>
    </row>
    <row r="170" spans="1:11" ht="13.5" x14ac:dyDescent="0.25">
      <c r="A170" s="3">
        <f>TITRES_STAT!B173</f>
        <v>42250</v>
      </c>
      <c r="B170" s="17">
        <f>TITRES_STAT!D173</f>
        <v>5.85</v>
      </c>
      <c r="C170" s="2">
        <f t="shared" si="14"/>
        <v>4.9999999999999822E-2</v>
      </c>
      <c r="D170" s="2">
        <f t="shared" si="15"/>
        <v>5.8599999999999994</v>
      </c>
      <c r="E170" s="2">
        <f t="shared" si="16"/>
        <v>5.8489999999999993</v>
      </c>
      <c r="F170" s="2">
        <f t="shared" si="17"/>
        <v>6.0019999999999989</v>
      </c>
      <c r="G170" s="2">
        <f t="shared" si="12"/>
        <v>5.8406380000000011</v>
      </c>
      <c r="H170" s="2"/>
      <c r="I170" s="2">
        <f t="array" ref="I170">SUMPRODUCT(B154:B173, (ROW(B154:B173)-ROW(B154)+1)) / (20*21/2)</f>
        <v>5.8613809523809515</v>
      </c>
      <c r="J170" s="2">
        <f t="shared" si="18"/>
        <v>5.9174755117914382</v>
      </c>
      <c r="K170" s="2">
        <f t="shared" si="13"/>
        <v>5.8414576331599308</v>
      </c>
    </row>
    <row r="171" spans="1:11" ht="13.5" x14ac:dyDescent="0.25">
      <c r="A171" s="3">
        <f>TITRES_STAT!B174</f>
        <v>42251</v>
      </c>
      <c r="B171" s="17">
        <f>TITRES_STAT!D174</f>
        <v>5.84</v>
      </c>
      <c r="C171" s="2">
        <f t="shared" si="14"/>
        <v>-9.9999999999997868E-3</v>
      </c>
      <c r="D171" s="2">
        <f t="shared" si="15"/>
        <v>5.863999999999999</v>
      </c>
      <c r="E171" s="2">
        <f t="shared" si="16"/>
        <v>5.8529999999999998</v>
      </c>
      <c r="F171" s="2">
        <f t="shared" si="17"/>
        <v>5.9725000000000001</v>
      </c>
      <c r="G171" s="2">
        <f t="shared" si="12"/>
        <v>5.8469199999999999</v>
      </c>
      <c r="H171" s="2"/>
      <c r="I171" s="2">
        <f t="array" ref="I171">SUMPRODUCT(B155:B174, (ROW(B155:B174)-ROW(B155)+1)) / (20*21/2)</f>
        <v>5.850714285714286</v>
      </c>
      <c r="J171" s="2">
        <f t="shared" si="18"/>
        <v>5.9100968916208254</v>
      </c>
      <c r="K171" s="2">
        <f t="shared" si="13"/>
        <v>5.841400471075227</v>
      </c>
    </row>
    <row r="172" spans="1:11" ht="13.5" x14ac:dyDescent="0.25">
      <c r="A172" s="3">
        <f>TITRES_STAT!B175</f>
        <v>42254</v>
      </c>
      <c r="B172" s="17">
        <f>TITRES_STAT!D175</f>
        <v>5.8</v>
      </c>
      <c r="C172" s="2">
        <f t="shared" si="14"/>
        <v>-4.0000000000000036E-2</v>
      </c>
      <c r="D172" s="2">
        <f t="shared" si="15"/>
        <v>5.8439999999999994</v>
      </c>
      <c r="E172" s="2">
        <f t="shared" si="16"/>
        <v>5.8529999999999998</v>
      </c>
      <c r="F172" s="2">
        <f t="shared" si="17"/>
        <v>5.9375</v>
      </c>
      <c r="G172" s="2">
        <f t="shared" si="12"/>
        <v>5.8536560000000017</v>
      </c>
      <c r="H172" s="2"/>
      <c r="I172" s="2">
        <f t="array" ref="I172">SUMPRODUCT(B156:B175, (ROW(B156:B175)-ROW(B156)+1)) / (20*21/2)</f>
        <v>5.8423809523809531</v>
      </c>
      <c r="J172" s="2">
        <f t="shared" si="18"/>
        <v>5.8996114733712233</v>
      </c>
      <c r="K172" s="2">
        <f t="shared" si="13"/>
        <v>5.8397769231899241</v>
      </c>
    </row>
    <row r="173" spans="1:11" ht="13.5" x14ac:dyDescent="0.25">
      <c r="A173" s="3">
        <f>TITRES_STAT!B176</f>
        <v>42255</v>
      </c>
      <c r="B173" s="17">
        <f>TITRES_STAT!D176</f>
        <v>5.8</v>
      </c>
      <c r="C173" s="2">
        <f t="shared" si="14"/>
        <v>0</v>
      </c>
      <c r="D173" s="2">
        <f t="shared" si="15"/>
        <v>5.8179999999999996</v>
      </c>
      <c r="E173" s="2">
        <f t="shared" si="16"/>
        <v>5.8529999999999989</v>
      </c>
      <c r="F173" s="2">
        <f t="shared" si="17"/>
        <v>5.9119999999999999</v>
      </c>
      <c r="G173" s="2">
        <f t="shared" si="12"/>
        <v>5.8603920000000018</v>
      </c>
      <c r="H173" s="2"/>
      <c r="I173" s="2">
        <f t="array" ref="I173">SUMPRODUCT(B157:B176, (ROW(B157:B176)-ROW(B157)+1)) / (20*21/2)</f>
        <v>5.835571428571428</v>
      </c>
      <c r="J173" s="2">
        <f t="shared" si="18"/>
        <v>5.8901246663834872</v>
      </c>
      <c r="K173" s="2">
        <f t="shared" si="13"/>
        <v>5.8382170438491432</v>
      </c>
    </row>
    <row r="174" spans="1:11" ht="13.5" x14ac:dyDescent="0.25">
      <c r="A174" s="3">
        <f>TITRES_STAT!B177</f>
        <v>42256</v>
      </c>
      <c r="B174" s="17">
        <f>TITRES_STAT!D177</f>
        <v>5.8</v>
      </c>
      <c r="C174" s="2">
        <f t="shared" si="14"/>
        <v>0</v>
      </c>
      <c r="D174" s="2">
        <f t="shared" si="15"/>
        <v>5.8179999999999996</v>
      </c>
      <c r="E174" s="2">
        <f t="shared" si="16"/>
        <v>5.8529999999999989</v>
      </c>
      <c r="F174" s="2">
        <f t="shared" si="17"/>
        <v>5.8875000000000002</v>
      </c>
      <c r="G174" s="2">
        <f t="shared" si="12"/>
        <v>5.8680240000000028</v>
      </c>
      <c r="H174" s="2"/>
      <c r="I174" s="2">
        <f t="array" ref="I174">SUMPRODUCT(B158:B177, (ROW(B158:B177)-ROW(B158)+1)) / (20*21/2)</f>
        <v>5.8382857142857141</v>
      </c>
      <c r="J174" s="2">
        <f t="shared" si="18"/>
        <v>5.8815413648231551</v>
      </c>
      <c r="K174" s="2">
        <f t="shared" si="13"/>
        <v>5.8367183362472161</v>
      </c>
    </row>
    <row r="175" spans="1:11" ht="13.5" x14ac:dyDescent="0.25">
      <c r="A175" s="3">
        <f>TITRES_STAT!B178</f>
        <v>42257</v>
      </c>
      <c r="B175" s="17">
        <f>TITRES_STAT!D178</f>
        <v>5.8</v>
      </c>
      <c r="C175" s="2">
        <f t="shared" si="14"/>
        <v>0</v>
      </c>
      <c r="D175" s="2">
        <f t="shared" si="15"/>
        <v>5.8080000000000007</v>
      </c>
      <c r="E175" s="2">
        <f t="shared" si="16"/>
        <v>5.8339999999999987</v>
      </c>
      <c r="F175" s="2">
        <f t="shared" si="17"/>
        <v>5.8714999999999993</v>
      </c>
      <c r="G175" s="2">
        <f t="shared" si="12"/>
        <v>5.8740440000000023</v>
      </c>
      <c r="H175" s="2"/>
      <c r="I175" s="2">
        <f t="array" ref="I175">SUMPRODUCT(B159:B178, (ROW(B159:B178)-ROW(B159)+1)) / (20*21/2)</f>
        <v>5.8415238095238093</v>
      </c>
      <c r="J175" s="2">
        <f t="shared" si="18"/>
        <v>5.8737755205542834</v>
      </c>
      <c r="K175" s="2">
        <f t="shared" si="13"/>
        <v>5.8352784014924239</v>
      </c>
    </row>
    <row r="176" spans="1:11" ht="13.5" x14ac:dyDescent="0.25">
      <c r="A176" s="3">
        <f>TITRES_STAT!B179</f>
        <v>42258</v>
      </c>
      <c r="B176" s="17">
        <f>TITRES_STAT!D179</f>
        <v>5.8</v>
      </c>
      <c r="C176" s="2">
        <f t="shared" si="14"/>
        <v>0</v>
      </c>
      <c r="D176" s="2">
        <f t="shared" si="15"/>
        <v>5.8</v>
      </c>
      <c r="E176" s="2">
        <f t="shared" si="16"/>
        <v>5.831999999999999</v>
      </c>
      <c r="F176" s="2">
        <f t="shared" si="17"/>
        <v>5.8614999999999995</v>
      </c>
      <c r="G176" s="2">
        <f t="shared" si="12"/>
        <v>5.880422000000002</v>
      </c>
      <c r="H176" s="2"/>
      <c r="I176" s="2">
        <f t="array" ref="I176">SUMPRODUCT(B160:B179, (ROW(B160:B179)-ROW(B160)+1)) / (20*21/2)</f>
        <v>5.8548095238095241</v>
      </c>
      <c r="J176" s="2">
        <f t="shared" si="18"/>
        <v>5.8667492805014945</v>
      </c>
      <c r="K176" s="2">
        <f t="shared" si="13"/>
        <v>5.8338949347672306</v>
      </c>
    </row>
    <row r="177" spans="1:11" ht="13.5" x14ac:dyDescent="0.25">
      <c r="A177" s="3">
        <f>TITRES_STAT!B180</f>
        <v>42261</v>
      </c>
      <c r="B177" s="17">
        <f>TITRES_STAT!D180</f>
        <v>5.89</v>
      </c>
      <c r="C177" s="2">
        <f t="shared" si="14"/>
        <v>8.9999999999999858E-2</v>
      </c>
      <c r="D177" s="2">
        <f t="shared" si="15"/>
        <v>5.8179999999999996</v>
      </c>
      <c r="E177" s="2">
        <f t="shared" si="16"/>
        <v>5.8309999999999986</v>
      </c>
      <c r="F177" s="2">
        <f t="shared" si="17"/>
        <v>5.855999999999999</v>
      </c>
      <c r="G177" s="2">
        <f t="shared" si="12"/>
        <v>5.8887800000000023</v>
      </c>
      <c r="H177" s="2"/>
      <c r="I177" s="2">
        <f t="array" ref="I177">SUMPRODUCT(B161:B180, (ROW(B161:B180)-ROW(B161)+1)) / (20*21/2)</f>
        <v>5.8633809523809521</v>
      </c>
      <c r="J177" s="2">
        <f t="shared" si="18"/>
        <v>5.8689636347394476</v>
      </c>
      <c r="K177" s="2">
        <f t="shared" si="13"/>
        <v>5.8360951334038091</v>
      </c>
    </row>
    <row r="178" spans="1:11" ht="13.5" x14ac:dyDescent="0.25">
      <c r="A178" s="3">
        <f>TITRES_STAT!B181</f>
        <v>42262</v>
      </c>
      <c r="B178" s="17">
        <f>TITRES_STAT!D181</f>
        <v>5.89</v>
      </c>
      <c r="C178" s="2">
        <f t="shared" si="14"/>
        <v>0</v>
      </c>
      <c r="D178" s="2">
        <f t="shared" si="15"/>
        <v>5.8360000000000003</v>
      </c>
      <c r="E178" s="2">
        <f t="shared" si="16"/>
        <v>5.827</v>
      </c>
      <c r="F178" s="2">
        <f t="shared" si="17"/>
        <v>5.8504999999999994</v>
      </c>
      <c r="G178" s="2">
        <f t="shared" ref="G178:G241" si="19">AVERAGE(B129:B178)</f>
        <v>5.8991080000000018</v>
      </c>
      <c r="H178" s="2"/>
      <c r="I178" s="2">
        <f t="array" ref="I178">SUMPRODUCT(B162:B181, (ROW(B162:B181)-ROW(B162)+1)) / (20*21/2)</f>
        <v>5.875571428571428</v>
      </c>
      <c r="J178" s="2">
        <f t="shared" si="18"/>
        <v>5.8709670980975952</v>
      </c>
      <c r="K178" s="2">
        <f t="shared" si="13"/>
        <v>5.8382090497409145</v>
      </c>
    </row>
    <row r="179" spans="1:11" ht="13.5" x14ac:dyDescent="0.25">
      <c r="A179" s="3">
        <f>TITRES_STAT!B182</f>
        <v>42263</v>
      </c>
      <c r="B179" s="17">
        <f>TITRES_STAT!D182</f>
        <v>5.99</v>
      </c>
      <c r="C179" s="2">
        <f t="shared" si="14"/>
        <v>0.10000000000000053</v>
      </c>
      <c r="D179" s="2">
        <f t="shared" si="15"/>
        <v>5.8739999999999997</v>
      </c>
      <c r="E179" s="2">
        <f t="shared" si="16"/>
        <v>5.8460000000000001</v>
      </c>
      <c r="F179" s="2">
        <f t="shared" si="17"/>
        <v>5.85</v>
      </c>
      <c r="G179" s="2">
        <f t="shared" si="19"/>
        <v>5.9105400000000019</v>
      </c>
      <c r="H179" s="2"/>
      <c r="I179" s="2">
        <f t="array" ref="I179">SUMPRODUCT(B163:B182, (ROW(B163:B182)-ROW(B163)+1)) / (20*21/2)</f>
        <v>5.8869047619047619</v>
      </c>
      <c r="J179" s="2">
        <f t="shared" si="18"/>
        <v>5.8823035649454436</v>
      </c>
      <c r="K179" s="2">
        <f t="shared" ref="K179:K242" si="20">$K$4*B179+(1-$K$4)*K178</f>
        <v>5.8441616360255848</v>
      </c>
    </row>
    <row r="180" spans="1:11" ht="13.5" x14ac:dyDescent="0.25">
      <c r="A180" s="3">
        <f>TITRES_STAT!B183</f>
        <v>42264</v>
      </c>
      <c r="B180" s="17">
        <f>TITRES_STAT!D183</f>
        <v>5.94</v>
      </c>
      <c r="C180" s="2">
        <f t="shared" si="14"/>
        <v>-4.9999999999999822E-2</v>
      </c>
      <c r="D180" s="2">
        <f t="shared" si="15"/>
        <v>5.9020000000000001</v>
      </c>
      <c r="E180" s="2">
        <f t="shared" si="16"/>
        <v>5.8550000000000004</v>
      </c>
      <c r="F180" s="2">
        <f t="shared" si="17"/>
        <v>5.8519999999999985</v>
      </c>
      <c r="G180" s="2">
        <f t="shared" si="19"/>
        <v>5.9209720000000017</v>
      </c>
      <c r="H180" s="2"/>
      <c r="I180" s="2">
        <f t="array" ref="I180">SUMPRODUCT(B164:B183, (ROW(B164:B183)-ROW(B164)+1)) / (20*21/2)</f>
        <v>5.8811904761904774</v>
      </c>
      <c r="J180" s="2">
        <f t="shared" si="18"/>
        <v>5.8877984635220679</v>
      </c>
      <c r="K180" s="2">
        <f t="shared" si="20"/>
        <v>5.8479200032402687</v>
      </c>
    </row>
    <row r="181" spans="1:11" ht="13.5" x14ac:dyDescent="0.25">
      <c r="A181" s="3">
        <f>TITRES_STAT!B184</f>
        <v>42265</v>
      </c>
      <c r="B181" s="17">
        <f>TITRES_STAT!D184</f>
        <v>5.98</v>
      </c>
      <c r="C181" s="2">
        <f t="shared" si="14"/>
        <v>4.0000000000000036E-2</v>
      </c>
      <c r="D181" s="2">
        <f t="shared" si="15"/>
        <v>5.9380000000000006</v>
      </c>
      <c r="E181" s="2">
        <f t="shared" si="16"/>
        <v>5.8689999999999998</v>
      </c>
      <c r="F181" s="2">
        <f t="shared" si="17"/>
        <v>5.8609999999999989</v>
      </c>
      <c r="G181" s="2">
        <f t="shared" si="19"/>
        <v>5.9322040000000023</v>
      </c>
      <c r="H181" s="2"/>
      <c r="I181" s="2">
        <f t="array" ref="I181">SUMPRODUCT(B165:B184, (ROW(B165:B184)-ROW(B165)+1)) / (20*21/2)</f>
        <v>5.8792380952380947</v>
      </c>
      <c r="J181" s="2">
        <f t="shared" si="18"/>
        <v>5.8965795622342512</v>
      </c>
      <c r="K181" s="2">
        <f t="shared" si="20"/>
        <v>5.8530996109563365</v>
      </c>
    </row>
    <row r="182" spans="1:11" ht="13.5" x14ac:dyDescent="0.25">
      <c r="A182" s="3">
        <f>TITRES_STAT!B185</f>
        <v>42268</v>
      </c>
      <c r="B182" s="17">
        <f>TITRES_STAT!D185</f>
        <v>5.98</v>
      </c>
      <c r="C182" s="2">
        <f t="shared" si="14"/>
        <v>0</v>
      </c>
      <c r="D182" s="2">
        <f t="shared" si="15"/>
        <v>5.9560000000000004</v>
      </c>
      <c r="E182" s="2">
        <f t="shared" si="16"/>
        <v>5.8870000000000005</v>
      </c>
      <c r="F182" s="2">
        <f t="shared" si="17"/>
        <v>5.8699999999999992</v>
      </c>
      <c r="G182" s="2">
        <f t="shared" si="19"/>
        <v>5.9402120000000025</v>
      </c>
      <c r="H182" s="2"/>
      <c r="I182" s="2">
        <f t="array" ref="I182">SUMPRODUCT(B166:B185, (ROW(B166:B185)-ROW(B166)+1)) / (20*21/2)</f>
        <v>5.8722857142857157</v>
      </c>
      <c r="J182" s="2">
        <f t="shared" si="18"/>
        <v>5.9045243658309889</v>
      </c>
      <c r="K182" s="2">
        <f t="shared" si="20"/>
        <v>5.8580760968011862</v>
      </c>
    </row>
    <row r="183" spans="1:11" ht="13.5" x14ac:dyDescent="0.25">
      <c r="A183" s="3">
        <f>TITRES_STAT!B186</f>
        <v>42269</v>
      </c>
      <c r="B183" s="17">
        <f>TITRES_STAT!D186</f>
        <v>5.81</v>
      </c>
      <c r="C183" s="2">
        <f t="shared" si="14"/>
        <v>-0.17000000000000082</v>
      </c>
      <c r="D183" s="2">
        <f t="shared" si="15"/>
        <v>5.9399999999999995</v>
      </c>
      <c r="E183" s="2">
        <f t="shared" si="16"/>
        <v>5.8880000000000008</v>
      </c>
      <c r="F183" s="2">
        <f t="shared" si="17"/>
        <v>5.8704999999999989</v>
      </c>
      <c r="G183" s="2">
        <f t="shared" si="19"/>
        <v>5.9462540000000033</v>
      </c>
      <c r="H183" s="2"/>
      <c r="I183" s="2">
        <f t="array" ref="I183">SUMPRODUCT(B167:B186, (ROW(B167:B186)-ROW(B167)+1)) / (20*21/2)</f>
        <v>5.8662380952380948</v>
      </c>
      <c r="J183" s="2">
        <f t="shared" si="18"/>
        <v>5.8955220452756567</v>
      </c>
      <c r="K183" s="2">
        <f t="shared" si="20"/>
        <v>5.856190759671728</v>
      </c>
    </row>
    <row r="184" spans="1:11" ht="13.5" x14ac:dyDescent="0.25">
      <c r="A184" s="3">
        <f>TITRES_STAT!B187</f>
        <v>42270</v>
      </c>
      <c r="B184" s="17">
        <f>TITRES_STAT!D187</f>
        <v>5.85</v>
      </c>
      <c r="C184" s="2">
        <f t="shared" si="14"/>
        <v>4.0000000000000036E-2</v>
      </c>
      <c r="D184" s="2">
        <f t="shared" si="15"/>
        <v>5.9120000000000008</v>
      </c>
      <c r="E184" s="2">
        <f t="shared" si="16"/>
        <v>5.8929999999999998</v>
      </c>
      <c r="F184" s="2">
        <f t="shared" si="17"/>
        <v>5.8729999999999993</v>
      </c>
      <c r="G184" s="2">
        <f t="shared" si="19"/>
        <v>5.953274000000004</v>
      </c>
      <c r="H184" s="2"/>
      <c r="I184" s="2">
        <f t="array" ref="I184">SUMPRODUCT(B168:B187, (ROW(B168:B187)-ROW(B168)+1)) / (20*21/2)</f>
        <v>5.8688571428571432</v>
      </c>
      <c r="J184" s="2">
        <f t="shared" si="18"/>
        <v>5.8911866123922607</v>
      </c>
      <c r="K184" s="2">
        <f t="shared" si="20"/>
        <v>5.8559479847826408</v>
      </c>
    </row>
    <row r="185" spans="1:11" ht="13.5" x14ac:dyDescent="0.25">
      <c r="A185" s="3">
        <f>TITRES_STAT!B188</f>
        <v>42275</v>
      </c>
      <c r="B185" s="17">
        <f>TITRES_STAT!D188</f>
        <v>5.8</v>
      </c>
      <c r="C185" s="2">
        <f t="shared" si="14"/>
        <v>-4.9999999999999822E-2</v>
      </c>
      <c r="D185" s="2">
        <f t="shared" si="15"/>
        <v>5.8839999999999995</v>
      </c>
      <c r="E185" s="2">
        <f t="shared" si="16"/>
        <v>5.8929999999999998</v>
      </c>
      <c r="F185" s="2">
        <f t="shared" si="17"/>
        <v>5.8634999999999993</v>
      </c>
      <c r="G185" s="2">
        <f t="shared" si="19"/>
        <v>5.9600100000000031</v>
      </c>
      <c r="H185" s="2"/>
      <c r="I185" s="2">
        <f t="array" ref="I185">SUMPRODUCT(B169:B188, (ROW(B169:B188)-ROW(B169)+1)) / (20*21/2)</f>
        <v>5.8724761904761902</v>
      </c>
      <c r="J185" s="2">
        <f t="shared" si="18"/>
        <v>5.8825021731168068</v>
      </c>
      <c r="K185" s="2">
        <f t="shared" si="20"/>
        <v>5.8537539461637138</v>
      </c>
    </row>
    <row r="186" spans="1:11" ht="13.5" x14ac:dyDescent="0.25">
      <c r="A186" s="3">
        <f>TITRES_STAT!B189</f>
        <v>42276</v>
      </c>
      <c r="B186" s="17">
        <f>TITRES_STAT!D189</f>
        <v>5.8</v>
      </c>
      <c r="C186" s="2">
        <f t="shared" si="14"/>
        <v>0</v>
      </c>
      <c r="D186" s="2">
        <f t="shared" si="15"/>
        <v>5.8480000000000008</v>
      </c>
      <c r="E186" s="2">
        <f t="shared" si="16"/>
        <v>5.8929999999999998</v>
      </c>
      <c r="F186" s="2">
        <f t="shared" si="17"/>
        <v>5.8624999999999989</v>
      </c>
      <c r="G186" s="2">
        <f t="shared" si="19"/>
        <v>5.9685380000000041</v>
      </c>
      <c r="H186" s="2"/>
      <c r="I186" s="2">
        <f t="array" ref="I186">SUMPRODUCT(B170:B189, (ROW(B170:B189)-ROW(B170)+1)) / (20*21/2)</f>
        <v>5.8819523809523808</v>
      </c>
      <c r="J186" s="2">
        <f t="shared" si="18"/>
        <v>5.8746448232961583</v>
      </c>
      <c r="K186" s="2">
        <f t="shared" si="20"/>
        <v>5.8516459482749408</v>
      </c>
    </row>
    <row r="187" spans="1:11" ht="13.5" x14ac:dyDescent="0.25">
      <c r="A187" s="3">
        <f>TITRES_STAT!B190</f>
        <v>42277</v>
      </c>
      <c r="B187" s="17">
        <f>TITRES_STAT!D190</f>
        <v>5.89</v>
      </c>
      <c r="C187" s="2">
        <f t="shared" si="14"/>
        <v>8.9999999999999858E-2</v>
      </c>
      <c r="D187" s="2">
        <f t="shared" si="15"/>
        <v>5.83</v>
      </c>
      <c r="E187" s="2">
        <f t="shared" si="16"/>
        <v>5.8929999999999998</v>
      </c>
      <c r="F187" s="2">
        <f t="shared" si="17"/>
        <v>5.8619999999999992</v>
      </c>
      <c r="G187" s="2">
        <f t="shared" si="19"/>
        <v>5.9767160000000032</v>
      </c>
      <c r="H187" s="2"/>
      <c r="I187" s="2">
        <f t="array" ref="I187">SUMPRODUCT(B171:B190, (ROW(B171:B190)-ROW(B171)+1)) / (20*21/2)</f>
        <v>5.8935238095238089</v>
      </c>
      <c r="J187" s="2">
        <f t="shared" si="18"/>
        <v>5.8761072210774765</v>
      </c>
      <c r="K187" s="2">
        <f t="shared" si="20"/>
        <v>5.8531500287347473</v>
      </c>
    </row>
    <row r="188" spans="1:11" ht="13.5" x14ac:dyDescent="0.25">
      <c r="A188" s="3">
        <f>TITRES_STAT!B191</f>
        <v>42278</v>
      </c>
      <c r="B188" s="17">
        <f>TITRES_STAT!D191</f>
        <v>5.9</v>
      </c>
      <c r="C188" s="2">
        <f t="shared" si="14"/>
        <v>1.0000000000000675E-2</v>
      </c>
      <c r="D188" s="2">
        <f t="shared" si="15"/>
        <v>5.8480000000000008</v>
      </c>
      <c r="E188" s="2">
        <f t="shared" si="16"/>
        <v>5.8939999999999992</v>
      </c>
      <c r="F188" s="2">
        <f t="shared" si="17"/>
        <v>5.8605</v>
      </c>
      <c r="G188" s="2">
        <f t="shared" si="19"/>
        <v>5.9784680000000039</v>
      </c>
      <c r="H188" s="2"/>
      <c r="I188" s="2">
        <f t="array" ref="I188">SUMPRODUCT(B172:B191, (ROW(B172:B191)-ROW(B172)+1)) / (20*21/2)</f>
        <v>5.9101428571428567</v>
      </c>
      <c r="J188" s="2">
        <f t="shared" si="18"/>
        <v>5.8783827238320026</v>
      </c>
      <c r="K188" s="2">
        <f t="shared" si="20"/>
        <v>5.8549872825098559</v>
      </c>
    </row>
    <row r="189" spans="1:11" ht="13.5" x14ac:dyDescent="0.25">
      <c r="A189" s="3">
        <f>TITRES_STAT!B192</f>
        <v>42279</v>
      </c>
      <c r="B189" s="17">
        <f>TITRES_STAT!D192</f>
        <v>5.96</v>
      </c>
      <c r="C189" s="2">
        <f t="shared" si="14"/>
        <v>5.9999999999999609E-2</v>
      </c>
      <c r="D189" s="2">
        <f t="shared" si="15"/>
        <v>5.87</v>
      </c>
      <c r="E189" s="2">
        <f t="shared" si="16"/>
        <v>5.891</v>
      </c>
      <c r="F189" s="2">
        <f t="shared" si="17"/>
        <v>5.8685</v>
      </c>
      <c r="G189" s="2">
        <f t="shared" si="19"/>
        <v>5.976224000000002</v>
      </c>
      <c r="H189" s="2"/>
      <c r="I189" s="2">
        <f t="array" ref="I189">SUMPRODUCT(B173:B192, (ROW(B173:B192)-ROW(B173)+1)) / (20*21/2)</f>
        <v>5.9305238095238098</v>
      </c>
      <c r="J189" s="2">
        <f t="shared" si="18"/>
        <v>5.8861557977527648</v>
      </c>
      <c r="K189" s="2">
        <f t="shared" si="20"/>
        <v>5.8591054282937831</v>
      </c>
    </row>
    <row r="190" spans="1:11" ht="13.5" x14ac:dyDescent="0.25">
      <c r="A190" s="3">
        <f>TITRES_STAT!B193</f>
        <v>42282</v>
      </c>
      <c r="B190" s="17">
        <f>TITRES_STAT!D193</f>
        <v>5.99</v>
      </c>
      <c r="C190" s="2">
        <f t="shared" si="14"/>
        <v>3.0000000000000249E-2</v>
      </c>
      <c r="D190" s="2">
        <f t="shared" si="15"/>
        <v>5.9079999999999995</v>
      </c>
      <c r="E190" s="2">
        <f t="shared" si="16"/>
        <v>5.8959999999999999</v>
      </c>
      <c r="F190" s="2">
        <f t="shared" si="17"/>
        <v>5.8754999999999997</v>
      </c>
      <c r="G190" s="2">
        <f t="shared" si="19"/>
        <v>5.969208000000001</v>
      </c>
      <c r="H190" s="2"/>
      <c r="I190" s="2">
        <f t="array" ref="I190">SUMPRODUCT(B174:B193, (ROW(B174:B193)-ROW(B174)+1)) / (20*21/2)</f>
        <v>5.9542380952380958</v>
      </c>
      <c r="J190" s="2">
        <f t="shared" si="18"/>
        <v>5.8960457217763107</v>
      </c>
      <c r="K190" s="2">
        <f t="shared" si="20"/>
        <v>5.8642385487528514</v>
      </c>
    </row>
    <row r="191" spans="1:11" ht="13.5" x14ac:dyDescent="0.25">
      <c r="A191" s="3">
        <f>TITRES_STAT!B194</f>
        <v>42283</v>
      </c>
      <c r="B191" s="17">
        <f>TITRES_STAT!D194</f>
        <v>6.05</v>
      </c>
      <c r="C191" s="2">
        <f t="shared" si="14"/>
        <v>5.9999999999999609E-2</v>
      </c>
      <c r="D191" s="2">
        <f t="shared" si="15"/>
        <v>5.9580000000000002</v>
      </c>
      <c r="E191" s="2">
        <f t="shared" si="16"/>
        <v>5.9030000000000005</v>
      </c>
      <c r="F191" s="2">
        <f t="shared" si="17"/>
        <v>5.8859999999999992</v>
      </c>
      <c r="G191" s="2">
        <f t="shared" si="19"/>
        <v>5.9565840000000012</v>
      </c>
      <c r="H191" s="2"/>
      <c r="I191" s="2">
        <f t="array" ref="I191">SUMPRODUCT(B175:B194, (ROW(B175:B194)-ROW(B175)+1)) / (20*21/2)</f>
        <v>5.976285714285714</v>
      </c>
      <c r="J191" s="2">
        <f t="shared" si="18"/>
        <v>5.9107080339880902</v>
      </c>
      <c r="K191" s="2">
        <f t="shared" si="20"/>
        <v>5.8715233115468575</v>
      </c>
    </row>
    <row r="192" spans="1:11" ht="13.5" x14ac:dyDescent="0.25">
      <c r="A192" s="3">
        <f>TITRES_STAT!B195</f>
        <v>42284</v>
      </c>
      <c r="B192" s="17">
        <f>TITRES_STAT!D195</f>
        <v>6.1</v>
      </c>
      <c r="C192" s="2">
        <f t="shared" si="14"/>
        <v>4.9999999999999822E-2</v>
      </c>
      <c r="D192" s="2">
        <f t="shared" si="15"/>
        <v>6</v>
      </c>
      <c r="E192" s="2">
        <f t="shared" si="16"/>
        <v>5.9150000000000009</v>
      </c>
      <c r="F192" s="2">
        <f t="shared" si="17"/>
        <v>5.9009999999999989</v>
      </c>
      <c r="G192" s="2">
        <f t="shared" si="19"/>
        <v>5.9487220000000001</v>
      </c>
      <c r="H192" s="2"/>
      <c r="I192" s="2">
        <f t="array" ref="I192">SUMPRODUCT(B176:B195, (ROW(B176:B195)-ROW(B176)+1)) / (20*21/2)</f>
        <v>6.0004761904761903</v>
      </c>
      <c r="J192" s="2">
        <f t="shared" si="18"/>
        <v>5.9287358402749382</v>
      </c>
      <c r="K192" s="2">
        <f t="shared" si="20"/>
        <v>5.8804831816822754</v>
      </c>
    </row>
    <row r="193" spans="1:11" ht="13.5" x14ac:dyDescent="0.25">
      <c r="A193" s="3">
        <f>TITRES_STAT!B196</f>
        <v>42285</v>
      </c>
      <c r="B193" s="17">
        <f>TITRES_STAT!D196</f>
        <v>6.15</v>
      </c>
      <c r="C193" s="2">
        <f t="shared" si="14"/>
        <v>5.0000000000000711E-2</v>
      </c>
      <c r="D193" s="2">
        <f t="shared" si="15"/>
        <v>6.05</v>
      </c>
      <c r="E193" s="2">
        <f t="shared" si="16"/>
        <v>5.9489999999999998</v>
      </c>
      <c r="F193" s="2">
        <f t="shared" si="17"/>
        <v>5.9184999999999999</v>
      </c>
      <c r="G193" s="2">
        <f t="shared" si="19"/>
        <v>5.9475920000000011</v>
      </c>
      <c r="H193" s="2"/>
      <c r="I193" s="2">
        <f t="array" ref="I193">SUMPRODUCT(B177:B196, (ROW(B177:B196)-ROW(B177)+1)) / (20*21/2)</f>
        <v>6.0237619047619058</v>
      </c>
      <c r="J193" s="2">
        <f t="shared" si="18"/>
        <v>5.9498086173916107</v>
      </c>
      <c r="K193" s="2">
        <f t="shared" si="20"/>
        <v>5.8910524686751273</v>
      </c>
    </row>
    <row r="194" spans="1:11" ht="13.5" x14ac:dyDescent="0.25">
      <c r="A194" s="3">
        <f>TITRES_STAT!B197</f>
        <v>42286</v>
      </c>
      <c r="B194" s="17">
        <f>TITRES_STAT!D197</f>
        <v>6.15</v>
      </c>
      <c r="C194" s="2">
        <f t="shared" si="14"/>
        <v>0</v>
      </c>
      <c r="D194" s="2">
        <f t="shared" si="15"/>
        <v>6.0879999999999992</v>
      </c>
      <c r="E194" s="2">
        <f t="shared" si="16"/>
        <v>5.9790000000000001</v>
      </c>
      <c r="F194" s="2">
        <f t="shared" si="17"/>
        <v>5.9359999999999999</v>
      </c>
      <c r="G194" s="2">
        <f t="shared" si="19"/>
        <v>5.9475360000000004</v>
      </c>
      <c r="H194" s="2"/>
      <c r="I194" s="2">
        <f t="array" ref="I194">SUMPRODUCT(B178:B197, (ROW(B178:B197)-ROW(B178)+1)) / (20*21/2)</f>
        <v>6.0508571428571436</v>
      </c>
      <c r="J194" s="2">
        <f t="shared" si="18"/>
        <v>5.9688744633543145</v>
      </c>
      <c r="K194" s="2">
        <f t="shared" si="20"/>
        <v>5.9012072738251229</v>
      </c>
    </row>
    <row r="195" spans="1:11" ht="13.5" x14ac:dyDescent="0.25">
      <c r="A195" s="3">
        <f>TITRES_STAT!B198</f>
        <v>42289</v>
      </c>
      <c r="B195" s="17">
        <f>TITRES_STAT!D198</f>
        <v>6.19</v>
      </c>
      <c r="C195" s="2">
        <f t="shared" si="14"/>
        <v>4.0000000000000036E-2</v>
      </c>
      <c r="D195" s="2">
        <f t="shared" si="15"/>
        <v>6.1279999999999992</v>
      </c>
      <c r="E195" s="2">
        <f t="shared" si="16"/>
        <v>6.0179999999999989</v>
      </c>
      <c r="F195" s="2">
        <f t="shared" si="17"/>
        <v>5.9554999999999998</v>
      </c>
      <c r="G195" s="2">
        <f t="shared" si="19"/>
        <v>5.9513259999999999</v>
      </c>
      <c r="H195" s="2"/>
      <c r="I195" s="2">
        <f t="array" ref="I195">SUMPRODUCT(B179:B198, (ROW(B179:B198)-ROW(B179)+1)) / (20*21/2)</f>
        <v>6.0704761904761906</v>
      </c>
      <c r="J195" s="2">
        <f t="shared" si="18"/>
        <v>5.9899340382729509</v>
      </c>
      <c r="K195" s="2">
        <f t="shared" si="20"/>
        <v>5.9125324787731577</v>
      </c>
    </row>
    <row r="196" spans="1:11" ht="13.5" x14ac:dyDescent="0.25">
      <c r="A196" s="3">
        <f>TITRES_STAT!B199</f>
        <v>42290</v>
      </c>
      <c r="B196" s="17">
        <f>TITRES_STAT!D199</f>
        <v>6.2</v>
      </c>
      <c r="C196" s="2">
        <f t="shared" ref="C196:C259" si="21">B196-B195</f>
        <v>9.9999999999997868E-3</v>
      </c>
      <c r="D196" s="2">
        <f t="shared" si="15"/>
        <v>6.1579999999999995</v>
      </c>
      <c r="E196" s="2">
        <f t="shared" si="16"/>
        <v>6.0579999999999998</v>
      </c>
      <c r="F196" s="2">
        <f t="shared" si="17"/>
        <v>5.9754999999999994</v>
      </c>
      <c r="G196" s="2">
        <f t="shared" si="19"/>
        <v>5.9623020000000011</v>
      </c>
      <c r="H196" s="2"/>
      <c r="I196" s="2">
        <f t="array" ref="I196">SUMPRODUCT(B180:B199, (ROW(B180:B199)-ROW(B180)+1)) / (20*21/2)</f>
        <v>6.0790952380952374</v>
      </c>
      <c r="J196" s="2">
        <f t="shared" si="18"/>
        <v>6.0099403203421931</v>
      </c>
      <c r="K196" s="2">
        <f t="shared" si="20"/>
        <v>5.923805714899701</v>
      </c>
    </row>
    <row r="197" spans="1:11" ht="13.5" x14ac:dyDescent="0.25">
      <c r="A197" s="3">
        <f>TITRES_STAT!B200</f>
        <v>42293</v>
      </c>
      <c r="B197" s="17">
        <f>TITRES_STAT!D200</f>
        <v>6.26</v>
      </c>
      <c r="C197" s="2">
        <f t="shared" si="21"/>
        <v>5.9999999999999609E-2</v>
      </c>
      <c r="D197" s="2">
        <f t="shared" si="15"/>
        <v>6.19</v>
      </c>
      <c r="E197" s="2">
        <f t="shared" si="16"/>
        <v>6.0949999999999998</v>
      </c>
      <c r="F197" s="2">
        <f t="shared" si="17"/>
        <v>5.9939999999999998</v>
      </c>
      <c r="G197" s="2">
        <f t="shared" si="19"/>
        <v>5.9691039999999997</v>
      </c>
      <c r="H197" s="2"/>
      <c r="I197" s="2">
        <f t="array" ref="I197">SUMPRODUCT(B181:B200, (ROW(B181:B200)-ROW(B181)+1)) / (20*21/2)</f>
        <v>6.0862380952380954</v>
      </c>
      <c r="J197" s="2">
        <f t="shared" si="18"/>
        <v>6.0337555279286512</v>
      </c>
      <c r="K197" s="2">
        <f t="shared" si="20"/>
        <v>5.9369898045114775</v>
      </c>
    </row>
    <row r="198" spans="1:11" ht="13.5" x14ac:dyDescent="0.25">
      <c r="A198" s="3">
        <f>TITRES_STAT!B201</f>
        <v>42296</v>
      </c>
      <c r="B198" s="17">
        <f>TITRES_STAT!D201</f>
        <v>6.2</v>
      </c>
      <c r="C198" s="2">
        <f t="shared" si="21"/>
        <v>-5.9999999999999609E-2</v>
      </c>
      <c r="D198" s="2">
        <f t="shared" ref="D198:D261" si="22">AVERAGE(B194:B198)</f>
        <v>6.1999999999999993</v>
      </c>
      <c r="E198" s="2">
        <f t="shared" si="16"/>
        <v>6.125</v>
      </c>
      <c r="F198" s="2">
        <f t="shared" si="17"/>
        <v>6.0095000000000001</v>
      </c>
      <c r="G198" s="2">
        <f t="shared" si="19"/>
        <v>5.9841999999999995</v>
      </c>
      <c r="H198" s="2"/>
      <c r="I198" s="2">
        <f t="array" ref="I198">SUMPRODUCT(B182:B201, (ROW(B182:B201)-ROW(B182)+1)) / (20*21/2)</f>
        <v>6.0936190476190477</v>
      </c>
      <c r="J198" s="2">
        <f t="shared" si="18"/>
        <v>6.0495883347925892</v>
      </c>
      <c r="K198" s="2">
        <f t="shared" si="20"/>
        <v>5.947303929824753</v>
      </c>
    </row>
    <row r="199" spans="1:11" ht="13.5" x14ac:dyDescent="0.25">
      <c r="A199" s="3">
        <f>TITRES_STAT!B202</f>
        <v>42297</v>
      </c>
      <c r="B199" s="17">
        <f>TITRES_STAT!D202</f>
        <v>6.1</v>
      </c>
      <c r="C199" s="2">
        <f t="shared" si="21"/>
        <v>-0.10000000000000053</v>
      </c>
      <c r="D199" s="2">
        <f t="shared" si="22"/>
        <v>6.1899999999999995</v>
      </c>
      <c r="E199" s="2">
        <f t="shared" si="16"/>
        <v>6.1390000000000002</v>
      </c>
      <c r="F199" s="2">
        <f t="shared" si="17"/>
        <v>6.0149999999999997</v>
      </c>
      <c r="G199" s="2">
        <f t="shared" si="19"/>
        <v>5.9843999999999991</v>
      </c>
      <c r="H199" s="2"/>
      <c r="I199" s="2">
        <f t="array" ref="I199">SUMPRODUCT(B183:B202, (ROW(B183:B202)-ROW(B183)+1)) / (20*21/2)</f>
        <v>6.0909047619047625</v>
      </c>
      <c r="J199" s="2">
        <f t="shared" si="18"/>
        <v>6.0543894457647234</v>
      </c>
      <c r="K199" s="2">
        <f t="shared" si="20"/>
        <v>5.953292011008096</v>
      </c>
    </row>
    <row r="200" spans="1:11" ht="13.5" x14ac:dyDescent="0.25">
      <c r="A200" s="3">
        <f>TITRES_STAT!B203</f>
        <v>42298</v>
      </c>
      <c r="B200" s="17">
        <f>TITRES_STAT!D203</f>
        <v>6.09</v>
      </c>
      <c r="C200" s="2">
        <f t="shared" si="21"/>
        <v>-9.9999999999997868E-3</v>
      </c>
      <c r="D200" s="2">
        <f t="shared" si="22"/>
        <v>6.17</v>
      </c>
      <c r="E200" s="2">
        <f t="shared" si="16"/>
        <v>6.1489999999999991</v>
      </c>
      <c r="F200" s="2">
        <f t="shared" si="17"/>
        <v>6.0225000000000009</v>
      </c>
      <c r="G200" s="2">
        <f t="shared" si="19"/>
        <v>5.9807999999999995</v>
      </c>
      <c r="H200" s="2"/>
      <c r="I200" s="2">
        <f t="array" ref="I200">SUMPRODUCT(B184:B203, (ROW(B184:B203)-ROW(B184)+1)) / (20*21/2)</f>
        <v>6.0595238095238093</v>
      </c>
      <c r="J200" s="2">
        <f t="shared" si="18"/>
        <v>6.0577809271204641</v>
      </c>
      <c r="K200" s="2">
        <f t="shared" si="20"/>
        <v>5.9586531086156223</v>
      </c>
    </row>
    <row r="201" spans="1:11" ht="13.5" x14ac:dyDescent="0.25">
      <c r="A201" s="3">
        <f>TITRES_STAT!B204</f>
        <v>42299</v>
      </c>
      <c r="B201" s="17">
        <f>TITRES_STAT!D204</f>
        <v>6.1</v>
      </c>
      <c r="C201" s="2">
        <f t="shared" si="21"/>
        <v>9.9999999999997868E-3</v>
      </c>
      <c r="D201" s="2">
        <f t="shared" si="22"/>
        <v>6.15</v>
      </c>
      <c r="E201" s="2">
        <f t="shared" si="16"/>
        <v>6.1539999999999999</v>
      </c>
      <c r="F201" s="2">
        <f t="shared" si="17"/>
        <v>6.0285000000000002</v>
      </c>
      <c r="G201" s="2">
        <f t="shared" si="19"/>
        <v>5.9742000000000006</v>
      </c>
      <c r="H201" s="2">
        <f>AVERAGE(B2:B201)</f>
        <v>5.1514514999999967</v>
      </c>
      <c r="I201" s="2">
        <f t="array" ref="I201">SUMPRODUCT(B185:B204, (ROW(B185:B204)-ROW(B185)+1)) / (20*21/2)</f>
        <v>6.0381904761904757</v>
      </c>
      <c r="J201" s="2">
        <f t="shared" si="18"/>
        <v>6.0618017912042292</v>
      </c>
      <c r="K201" s="2">
        <f t="shared" si="20"/>
        <v>5.9641961239640295</v>
      </c>
    </row>
    <row r="202" spans="1:11" ht="13.5" x14ac:dyDescent="0.25">
      <c r="A202" s="3">
        <f>TITRES_STAT!B205</f>
        <v>42300</v>
      </c>
      <c r="B202" s="17">
        <f>TITRES_STAT!D205</f>
        <v>6</v>
      </c>
      <c r="C202" s="2">
        <f t="shared" si="21"/>
        <v>-9.9999999999999645E-2</v>
      </c>
      <c r="D202" s="2">
        <f t="shared" si="22"/>
        <v>6.0980000000000008</v>
      </c>
      <c r="E202" s="2">
        <f t="shared" si="16"/>
        <v>6.1440000000000001</v>
      </c>
      <c r="F202" s="2">
        <f t="shared" si="17"/>
        <v>6.0295000000000005</v>
      </c>
      <c r="G202" s="2">
        <f t="shared" si="19"/>
        <v>5.9642000000000008</v>
      </c>
      <c r="H202" s="2">
        <f t="shared" ref="H202:H265" si="23">AVERAGE(B3:B202)</f>
        <v>5.1590614999999964</v>
      </c>
      <c r="I202" s="2">
        <f t="array" ref="I202">SUMPRODUCT(B186:B205, (ROW(B186:B205)-ROW(B186)+1)) / (20*21/2)</f>
        <v>6.0075714285714286</v>
      </c>
      <c r="J202" s="2">
        <f t="shared" si="18"/>
        <v>6.0559159063276358</v>
      </c>
      <c r="K202" s="2">
        <f t="shared" si="20"/>
        <v>5.9656001975340676</v>
      </c>
    </row>
    <row r="203" spans="1:11" ht="13.5" x14ac:dyDescent="0.25">
      <c r="A203" s="3">
        <f>TITRES_STAT!B206</f>
        <v>42303</v>
      </c>
      <c r="B203" s="17">
        <f>TITRES_STAT!D206</f>
        <v>5.7</v>
      </c>
      <c r="C203" s="2">
        <f t="shared" si="21"/>
        <v>-0.29999999999999982</v>
      </c>
      <c r="D203" s="2">
        <f t="shared" si="22"/>
        <v>5.9979999999999993</v>
      </c>
      <c r="E203" s="2">
        <f t="shared" si="16"/>
        <v>6.0990000000000002</v>
      </c>
      <c r="F203" s="2">
        <f t="shared" si="17"/>
        <v>6.024</v>
      </c>
      <c r="G203" s="2">
        <f t="shared" si="19"/>
        <v>5.9520000000000008</v>
      </c>
      <c r="H203" s="2">
        <f t="shared" si="23"/>
        <v>5.1657089999999979</v>
      </c>
      <c r="I203" s="2">
        <f t="array" ref="I203">SUMPRODUCT(B187:B206, (ROW(B187:B206)-ROW(B187)+1)) / (20*21/2)</f>
        <v>5.9869523809523812</v>
      </c>
      <c r="J203" s="2">
        <f t="shared" si="18"/>
        <v>6.0220191533440515</v>
      </c>
      <c r="K203" s="2">
        <f t="shared" si="20"/>
        <v>5.9551845035131237</v>
      </c>
    </row>
    <row r="204" spans="1:11" ht="13.5" x14ac:dyDescent="0.25">
      <c r="A204" s="3">
        <f>TITRES_STAT!B207</f>
        <v>42304</v>
      </c>
      <c r="B204" s="17">
        <f>TITRES_STAT!D207</f>
        <v>5.8</v>
      </c>
      <c r="C204" s="2">
        <f t="shared" si="21"/>
        <v>9.9999999999999645E-2</v>
      </c>
      <c r="D204" s="2">
        <f t="shared" si="22"/>
        <v>5.9379999999999997</v>
      </c>
      <c r="E204" s="2">
        <f t="shared" ref="E204:E267" si="24">AVERAGE(B195:B204)</f>
        <v>6.0639999999999992</v>
      </c>
      <c r="F204" s="2">
        <f t="shared" si="17"/>
        <v>6.0215000000000005</v>
      </c>
      <c r="G204" s="2">
        <f t="shared" si="19"/>
        <v>5.9422000000000006</v>
      </c>
      <c r="H204" s="2">
        <f t="shared" si="23"/>
        <v>5.1728564999999973</v>
      </c>
      <c r="I204" s="2">
        <f t="array" ref="I204">SUMPRODUCT(B188:B207, (ROW(B188:B207)-ROW(B188)+1)) / (20*21/2)</f>
        <v>5.9825238095238102</v>
      </c>
      <c r="J204" s="2">
        <f t="shared" si="18"/>
        <v>6.000874472073189</v>
      </c>
      <c r="K204" s="2">
        <f t="shared" si="20"/>
        <v>5.9490988367086874</v>
      </c>
    </row>
    <row r="205" spans="1:11" ht="13.5" x14ac:dyDescent="0.25">
      <c r="A205" s="3">
        <f>TITRES_STAT!B208</f>
        <v>42305</v>
      </c>
      <c r="B205" s="17">
        <f>TITRES_STAT!D208</f>
        <v>5.7</v>
      </c>
      <c r="C205" s="2">
        <f t="shared" si="21"/>
        <v>-9.9999999999999645E-2</v>
      </c>
      <c r="D205" s="2">
        <f t="shared" si="22"/>
        <v>5.86</v>
      </c>
      <c r="E205" s="2">
        <f t="shared" si="24"/>
        <v>6.0149999999999997</v>
      </c>
      <c r="F205" s="2">
        <f t="shared" si="17"/>
        <v>6.0164999999999997</v>
      </c>
      <c r="G205" s="2">
        <f t="shared" si="19"/>
        <v>5.9337999999999989</v>
      </c>
      <c r="H205" s="2">
        <f t="shared" si="23"/>
        <v>5.179503999999997</v>
      </c>
      <c r="I205" s="2">
        <f t="array" ref="I205">SUMPRODUCT(B189:B208, (ROW(B189:B208)-ROW(B189)+1)) / (20*21/2)</f>
        <v>5.9786666666666655</v>
      </c>
      <c r="J205" s="2">
        <f t="shared" si="18"/>
        <v>5.972219760447171</v>
      </c>
      <c r="K205" s="2">
        <f t="shared" si="20"/>
        <v>5.9393302548769746</v>
      </c>
    </row>
    <row r="206" spans="1:11" ht="13.5" x14ac:dyDescent="0.25">
      <c r="A206" s="3">
        <f>TITRES_STAT!B209</f>
        <v>42306</v>
      </c>
      <c r="B206" s="17">
        <f>TITRES_STAT!D209</f>
        <v>5.8</v>
      </c>
      <c r="C206" s="2">
        <f t="shared" si="21"/>
        <v>9.9999999999999645E-2</v>
      </c>
      <c r="D206" s="2">
        <f t="shared" si="22"/>
        <v>5.8</v>
      </c>
      <c r="E206" s="2">
        <f t="shared" si="24"/>
        <v>5.9749999999999996</v>
      </c>
      <c r="F206" s="2">
        <f t="shared" si="17"/>
        <v>6.0164999999999997</v>
      </c>
      <c r="G206" s="2">
        <f t="shared" si="19"/>
        <v>5.9298000000000002</v>
      </c>
      <c r="H206" s="2">
        <f t="shared" si="23"/>
        <v>5.1872784999999988</v>
      </c>
      <c r="I206" s="2">
        <f t="array" ref="I206">SUMPRODUCT(B190:B209, (ROW(B190:B209)-ROW(B190)+1)) / (20*21/2)</f>
        <v>5.9668095238095251</v>
      </c>
      <c r="J206" s="2">
        <f t="shared" si="18"/>
        <v>5.955817878499821</v>
      </c>
      <c r="K206" s="2">
        <f t="shared" si="20"/>
        <v>5.9338663233131719</v>
      </c>
    </row>
    <row r="207" spans="1:11" ht="13.5" x14ac:dyDescent="0.25">
      <c r="A207" s="3">
        <f>TITRES_STAT!B210</f>
        <v>42307</v>
      </c>
      <c r="B207" s="17">
        <f>TITRES_STAT!D210</f>
        <v>5.97</v>
      </c>
      <c r="C207" s="2">
        <f t="shared" si="21"/>
        <v>0.16999999999999993</v>
      </c>
      <c r="D207" s="2">
        <f t="shared" si="22"/>
        <v>5.7939999999999996</v>
      </c>
      <c r="E207" s="2">
        <f t="shared" si="24"/>
        <v>5.9459999999999997</v>
      </c>
      <c r="F207" s="2">
        <f t="shared" si="17"/>
        <v>6.0204999999999993</v>
      </c>
      <c r="G207" s="2">
        <f t="shared" si="19"/>
        <v>5.9291999999999998</v>
      </c>
      <c r="H207" s="2">
        <f t="shared" si="23"/>
        <v>5.1959029999999986</v>
      </c>
      <c r="I207" s="2">
        <f t="array" ref="I207">SUMPRODUCT(B191:B210, (ROW(B191:B210)-ROW(B191)+1)) / (20*21/2)</f>
        <v>5.939047619047618</v>
      </c>
      <c r="J207" s="2">
        <f t="shared" si="18"/>
        <v>5.9571685567379333</v>
      </c>
      <c r="K207" s="2">
        <f t="shared" si="20"/>
        <v>5.9352833302420676</v>
      </c>
    </row>
    <row r="208" spans="1:11" ht="13.5" x14ac:dyDescent="0.25">
      <c r="A208" s="3">
        <f>TITRES_STAT!B211</f>
        <v>42310</v>
      </c>
      <c r="B208" s="17">
        <f>TITRES_STAT!D211</f>
        <v>5.98</v>
      </c>
      <c r="C208" s="2">
        <f t="shared" si="21"/>
        <v>1.0000000000000675E-2</v>
      </c>
      <c r="D208" s="2">
        <f t="shared" si="22"/>
        <v>5.85</v>
      </c>
      <c r="E208" s="2">
        <f t="shared" si="24"/>
        <v>5.9239999999999995</v>
      </c>
      <c r="F208" s="2">
        <f t="shared" si="17"/>
        <v>6.0244999999999997</v>
      </c>
      <c r="G208" s="2">
        <f t="shared" si="19"/>
        <v>5.9288000000000007</v>
      </c>
      <c r="H208" s="2">
        <f t="shared" si="23"/>
        <v>5.2046219999999979</v>
      </c>
      <c r="I208" s="2">
        <f t="array" ref="I208">SUMPRODUCT(B192:B211, (ROW(B192:B211)-ROW(B192)+1)) / (20*21/2)</f>
        <v>5.9087142857142858</v>
      </c>
      <c r="J208" s="2">
        <f t="shared" si="18"/>
        <v>5.9593429799057489</v>
      </c>
      <c r="K208" s="2">
        <f t="shared" si="20"/>
        <v>5.9370369251345352</v>
      </c>
    </row>
    <row r="209" spans="1:11" ht="13.5" x14ac:dyDescent="0.25">
      <c r="A209" s="3">
        <f>TITRES_STAT!B212</f>
        <v>42311</v>
      </c>
      <c r="B209" s="17">
        <f>TITRES_STAT!D212</f>
        <v>5.9</v>
      </c>
      <c r="C209" s="2">
        <f t="shared" si="21"/>
        <v>-8.0000000000000071E-2</v>
      </c>
      <c r="D209" s="2">
        <f t="shared" si="22"/>
        <v>5.87</v>
      </c>
      <c r="E209" s="2">
        <f t="shared" si="24"/>
        <v>5.9039999999999999</v>
      </c>
      <c r="F209" s="2">
        <f t="shared" si="17"/>
        <v>6.0215000000000005</v>
      </c>
      <c r="G209" s="2">
        <f t="shared" si="19"/>
        <v>5.926800000000001</v>
      </c>
      <c r="H209" s="2">
        <f t="shared" si="23"/>
        <v>5.2126275</v>
      </c>
      <c r="I209" s="2">
        <f t="array" ref="I209">SUMPRODUCT(B193:B212, (ROW(B193:B212)-ROW(B193)+1)) / (20*21/2)</f>
        <v>5.8781904761904764</v>
      </c>
      <c r="J209" s="2">
        <f t="shared" si="18"/>
        <v>5.953691267533773</v>
      </c>
      <c r="K209" s="2">
        <f t="shared" si="20"/>
        <v>5.9355844966978868</v>
      </c>
    </row>
    <row r="210" spans="1:11" ht="13.5" x14ac:dyDescent="0.25">
      <c r="A210" s="3">
        <f>TITRES_STAT!B213</f>
        <v>42312</v>
      </c>
      <c r="B210" s="17">
        <f>TITRES_STAT!D213</f>
        <v>5.73</v>
      </c>
      <c r="C210" s="2">
        <f t="shared" si="21"/>
        <v>-0.16999999999999993</v>
      </c>
      <c r="D210" s="2">
        <f t="shared" si="22"/>
        <v>5.8759999999999994</v>
      </c>
      <c r="E210" s="2">
        <f t="shared" si="24"/>
        <v>5.8679999999999994</v>
      </c>
      <c r="F210" s="2">
        <f t="shared" si="17"/>
        <v>6.0084999999999997</v>
      </c>
      <c r="G210" s="2">
        <f t="shared" si="19"/>
        <v>5.9234</v>
      </c>
      <c r="H210" s="2">
        <f t="shared" si="23"/>
        <v>5.2197829999999987</v>
      </c>
      <c r="I210" s="2">
        <f t="array" ref="I210">SUMPRODUCT(B194:B213, (ROW(B194:B213)-ROW(B194)+1)) / (20*21/2)</f>
        <v>5.8335238095238093</v>
      </c>
      <c r="J210" s="2">
        <f t="shared" si="18"/>
        <v>5.9323873372924609</v>
      </c>
      <c r="K210" s="2">
        <f t="shared" si="20"/>
        <v>5.92752235957248</v>
      </c>
    </row>
    <row r="211" spans="1:11" ht="13.5" x14ac:dyDescent="0.25">
      <c r="A211" s="3">
        <f>TITRES_STAT!B214</f>
        <v>42313</v>
      </c>
      <c r="B211" s="17">
        <f>TITRES_STAT!D214</f>
        <v>5.69</v>
      </c>
      <c r="C211" s="2">
        <f t="shared" si="21"/>
        <v>-4.0000000000000036E-2</v>
      </c>
      <c r="D211" s="2">
        <f t="shared" si="22"/>
        <v>5.854000000000001</v>
      </c>
      <c r="E211" s="2">
        <f t="shared" si="24"/>
        <v>5.827</v>
      </c>
      <c r="F211" s="2">
        <f t="shared" si="17"/>
        <v>5.9904999999999999</v>
      </c>
      <c r="G211" s="2">
        <f t="shared" si="19"/>
        <v>5.9212000000000016</v>
      </c>
      <c r="H211" s="2">
        <f t="shared" si="23"/>
        <v>5.2273654999999994</v>
      </c>
      <c r="I211" s="2">
        <f t="array" ref="I211">SUMPRODUCT(B195:B214, (ROW(B195:B214)-ROW(B195)+1)) / (20*21/2)</f>
        <v>5.7890952380952383</v>
      </c>
      <c r="J211" s="2">
        <f t="shared" si="18"/>
        <v>5.9093028289788938</v>
      </c>
      <c r="K211" s="2">
        <f t="shared" si="20"/>
        <v>5.9182077572363045</v>
      </c>
    </row>
    <row r="212" spans="1:11" ht="13.5" x14ac:dyDescent="0.25">
      <c r="A212" s="3">
        <f>TITRES_STAT!B215</f>
        <v>42314</v>
      </c>
      <c r="B212" s="17">
        <f>TITRES_STAT!D215</f>
        <v>5.67</v>
      </c>
      <c r="C212" s="2">
        <f t="shared" si="21"/>
        <v>-2.0000000000000462E-2</v>
      </c>
      <c r="D212" s="2">
        <f t="shared" si="22"/>
        <v>5.7939999999999996</v>
      </c>
      <c r="E212" s="2">
        <f t="shared" si="24"/>
        <v>5.7939999999999996</v>
      </c>
      <c r="F212" s="2">
        <f t="shared" ref="F212:F275" si="25">AVERAGE(B193:B212)</f>
        <v>5.9690000000000003</v>
      </c>
      <c r="G212" s="2">
        <f t="shared" si="19"/>
        <v>5.9186000000000014</v>
      </c>
      <c r="H212" s="2">
        <f t="shared" si="23"/>
        <v>5.2339524999999991</v>
      </c>
      <c r="I212" s="2">
        <f t="array" ref="I212">SUMPRODUCT(B196:B215, (ROW(B196:B215)-ROW(B196)+1)) / (20*21/2)</f>
        <v>5.7326666666666677</v>
      </c>
      <c r="J212" s="2">
        <f t="shared" si="18"/>
        <v>5.8865120833618567</v>
      </c>
      <c r="K212" s="2">
        <f t="shared" si="20"/>
        <v>5.908474119697626</v>
      </c>
    </row>
    <row r="213" spans="1:11" ht="13.5" x14ac:dyDescent="0.25">
      <c r="A213" s="3">
        <f>TITRES_STAT!B216</f>
        <v>42317</v>
      </c>
      <c r="B213" s="17">
        <f>TITRES_STAT!D216</f>
        <v>5.5</v>
      </c>
      <c r="C213" s="2">
        <f t="shared" si="21"/>
        <v>-0.16999999999999993</v>
      </c>
      <c r="D213" s="2">
        <f t="shared" si="22"/>
        <v>5.6980000000000004</v>
      </c>
      <c r="E213" s="2">
        <f t="shared" si="24"/>
        <v>5.7739999999999991</v>
      </c>
      <c r="F213" s="2">
        <f t="shared" si="25"/>
        <v>5.9365000000000006</v>
      </c>
      <c r="G213" s="2">
        <f t="shared" si="19"/>
        <v>5.9126000000000003</v>
      </c>
      <c r="H213" s="2">
        <f t="shared" si="23"/>
        <v>5.2396894999999999</v>
      </c>
      <c r="I213" s="2">
        <f t="array" ref="I213">SUMPRODUCT(B197:B216, (ROW(B197:B216)-ROW(B197)+1)) / (20*21/2)</f>
        <v>5.6890000000000001</v>
      </c>
      <c r="J213" s="2">
        <f t="shared" ref="J213:J276" si="26">$J$4*B213+J212*(1-$J$4)</f>
        <v>5.8497014087559656</v>
      </c>
      <c r="K213" s="2">
        <f t="shared" si="20"/>
        <v>5.8924555267683081</v>
      </c>
    </row>
    <row r="214" spans="1:11" ht="13.5" x14ac:dyDescent="0.25">
      <c r="A214" s="3">
        <f>TITRES_STAT!B217</f>
        <v>42318</v>
      </c>
      <c r="B214" s="17">
        <f>TITRES_STAT!D217</f>
        <v>5.47</v>
      </c>
      <c r="C214" s="2">
        <f t="shared" si="21"/>
        <v>-3.0000000000000249E-2</v>
      </c>
      <c r="D214" s="2">
        <f t="shared" si="22"/>
        <v>5.6120000000000001</v>
      </c>
      <c r="E214" s="2">
        <f t="shared" si="24"/>
        <v>5.7409999999999997</v>
      </c>
      <c r="F214" s="2">
        <f t="shared" si="25"/>
        <v>5.9024999999999999</v>
      </c>
      <c r="G214" s="2">
        <f t="shared" si="19"/>
        <v>5.9060000000000006</v>
      </c>
      <c r="H214" s="2">
        <f t="shared" si="23"/>
        <v>5.2457689999999992</v>
      </c>
      <c r="I214" s="2">
        <f t="array" ref="I214">SUMPRODUCT(B198:B217, (ROW(B198:B217)-ROW(B198)+1)) / (20*21/2)</f>
        <v>5.648190476190476</v>
      </c>
      <c r="J214" s="2">
        <f t="shared" si="26"/>
        <v>5.8135393698268265</v>
      </c>
      <c r="K214" s="2">
        <f t="shared" si="20"/>
        <v>5.8758886433656299</v>
      </c>
    </row>
    <row r="215" spans="1:11" ht="13.5" x14ac:dyDescent="0.25">
      <c r="A215" s="3">
        <f>TITRES_STAT!B218</f>
        <v>42319</v>
      </c>
      <c r="B215" s="17">
        <f>TITRES_STAT!D218</f>
        <v>5.31</v>
      </c>
      <c r="C215" s="2">
        <f t="shared" si="21"/>
        <v>-0.16000000000000014</v>
      </c>
      <c r="D215" s="2">
        <f t="shared" si="22"/>
        <v>5.5279999999999996</v>
      </c>
      <c r="E215" s="2">
        <f t="shared" si="24"/>
        <v>5.702</v>
      </c>
      <c r="F215" s="2">
        <f t="shared" si="25"/>
        <v>5.8585000000000012</v>
      </c>
      <c r="G215" s="2">
        <f t="shared" si="19"/>
        <v>5.8924000000000003</v>
      </c>
      <c r="H215" s="2">
        <f t="shared" si="23"/>
        <v>5.2514514999999982</v>
      </c>
      <c r="I215" s="2">
        <f t="array" ref="I215">SUMPRODUCT(B199:B218, (ROW(B199:B218)-ROW(B199)+1)) / (20*21/2)</f>
        <v>5.5962857142857141</v>
      </c>
      <c r="J215" s="2">
        <f t="shared" si="26"/>
        <v>5.7655832393671282</v>
      </c>
      <c r="K215" s="2">
        <f t="shared" si="20"/>
        <v>5.8536969318610952</v>
      </c>
    </row>
    <row r="216" spans="1:11" ht="13.5" x14ac:dyDescent="0.25">
      <c r="A216" s="3">
        <f>TITRES_STAT!B219</f>
        <v>42320</v>
      </c>
      <c r="B216" s="17">
        <f>TITRES_STAT!D219</f>
        <v>5.4</v>
      </c>
      <c r="C216" s="2">
        <f t="shared" si="21"/>
        <v>9.0000000000000746E-2</v>
      </c>
      <c r="D216" s="2">
        <f t="shared" si="22"/>
        <v>5.4700000000000006</v>
      </c>
      <c r="E216" s="2">
        <f t="shared" si="24"/>
        <v>5.6620000000000008</v>
      </c>
      <c r="F216" s="2">
        <f t="shared" si="25"/>
        <v>5.8185000000000011</v>
      </c>
      <c r="G216" s="2">
        <f t="shared" si="19"/>
        <v>5.8839999999999995</v>
      </c>
      <c r="H216" s="2">
        <f t="shared" si="23"/>
        <v>5.2575839999999996</v>
      </c>
      <c r="I216" s="2">
        <f t="array" ref="I216">SUMPRODUCT(B200:B219, (ROW(B200:B219)-ROW(B200)+1)) / (20*21/2)</f>
        <v>5.5451904761904762</v>
      </c>
      <c r="J216" s="2">
        <f t="shared" si="26"/>
        <v>5.7307657879988305</v>
      </c>
      <c r="K216" s="2">
        <f t="shared" si="20"/>
        <v>5.8359048953175234</v>
      </c>
    </row>
    <row r="217" spans="1:11" ht="13.5" x14ac:dyDescent="0.25">
      <c r="A217" s="3">
        <f>TITRES_STAT!B220</f>
        <v>42321</v>
      </c>
      <c r="B217" s="17">
        <f>TITRES_STAT!D220</f>
        <v>5.39</v>
      </c>
      <c r="C217" s="2">
        <f t="shared" si="21"/>
        <v>-1.0000000000000675E-2</v>
      </c>
      <c r="D217" s="2">
        <f t="shared" si="22"/>
        <v>5.4139999999999997</v>
      </c>
      <c r="E217" s="2">
        <f t="shared" si="24"/>
        <v>5.6040000000000001</v>
      </c>
      <c r="F217" s="2">
        <f t="shared" si="25"/>
        <v>5.7750000000000004</v>
      </c>
      <c r="G217" s="2">
        <f t="shared" si="19"/>
        <v>5.8738000000000001</v>
      </c>
      <c r="H217" s="2">
        <f t="shared" si="23"/>
        <v>5.2640249999999993</v>
      </c>
      <c r="I217" s="2">
        <f t="array" ref="I217">SUMPRODUCT(B201:B220, (ROW(B201:B220)-ROW(B201)+1)) / (20*21/2)</f>
        <v>5.4993809523809523</v>
      </c>
      <c r="J217" s="2">
        <f t="shared" si="26"/>
        <v>5.6983119034275136</v>
      </c>
      <c r="K217" s="2">
        <f t="shared" si="20"/>
        <v>5.8184184288344829</v>
      </c>
    </row>
    <row r="218" spans="1:11" ht="13.5" x14ac:dyDescent="0.25">
      <c r="A218" s="3">
        <f>TITRES_STAT!B221</f>
        <v>42324</v>
      </c>
      <c r="B218" s="17">
        <f>TITRES_STAT!D221</f>
        <v>5.23</v>
      </c>
      <c r="C218" s="2">
        <f t="shared" si="21"/>
        <v>-0.15999999999999925</v>
      </c>
      <c r="D218" s="2">
        <f t="shared" si="22"/>
        <v>5.36</v>
      </c>
      <c r="E218" s="2">
        <f t="shared" si="24"/>
        <v>5.5290000000000008</v>
      </c>
      <c r="F218" s="2">
        <f t="shared" si="25"/>
        <v>5.7265000000000006</v>
      </c>
      <c r="G218" s="2">
        <f t="shared" si="19"/>
        <v>5.859799999999999</v>
      </c>
      <c r="H218" s="2">
        <f t="shared" si="23"/>
        <v>5.269128499999999</v>
      </c>
      <c r="I218" s="2">
        <f t="array" ref="I218">SUMPRODUCT(B202:B221, (ROW(B202:B221)-ROW(B202)+1)) / (20*21/2)</f>
        <v>5.4606666666666657</v>
      </c>
      <c r="J218" s="2">
        <f t="shared" si="26"/>
        <v>5.6537107697677502</v>
      </c>
      <c r="K218" s="2">
        <f t="shared" si="20"/>
        <v>5.7953431963311699</v>
      </c>
    </row>
    <row r="219" spans="1:11" ht="13.5" x14ac:dyDescent="0.25">
      <c r="A219" s="3">
        <f>TITRES_STAT!B222</f>
        <v>42325</v>
      </c>
      <c r="B219" s="17">
        <f>TITRES_STAT!D222</f>
        <v>5.19</v>
      </c>
      <c r="C219" s="2">
        <f t="shared" si="21"/>
        <v>-4.0000000000000036E-2</v>
      </c>
      <c r="D219" s="2">
        <f t="shared" si="22"/>
        <v>5.3040000000000003</v>
      </c>
      <c r="E219" s="2">
        <f t="shared" si="24"/>
        <v>5.4580000000000002</v>
      </c>
      <c r="F219" s="2">
        <f t="shared" si="25"/>
        <v>5.681</v>
      </c>
      <c r="G219" s="2">
        <f t="shared" si="19"/>
        <v>5.847599999999999</v>
      </c>
      <c r="H219" s="2">
        <f t="shared" si="23"/>
        <v>5.2742559999999994</v>
      </c>
      <c r="I219" s="2">
        <f t="array" ref="I219">SUMPRODUCT(B203:B222, (ROW(B203:B222)-ROW(B203)+1)) / (20*21/2)</f>
        <v>5.4394285714285724</v>
      </c>
      <c r="J219" s="2">
        <f t="shared" si="26"/>
        <v>5.6095478393136791</v>
      </c>
      <c r="K219" s="2">
        <f t="shared" si="20"/>
        <v>5.7716042474554374</v>
      </c>
    </row>
    <row r="220" spans="1:11" ht="13.5" x14ac:dyDescent="0.25">
      <c r="A220" s="3">
        <f>TITRES_STAT!B223</f>
        <v>42326</v>
      </c>
      <c r="B220" s="17">
        <f>TITRES_STAT!D223</f>
        <v>5.2</v>
      </c>
      <c r="C220" s="2">
        <f t="shared" si="21"/>
        <v>9.9999999999997868E-3</v>
      </c>
      <c r="D220" s="2">
        <f t="shared" si="22"/>
        <v>5.282</v>
      </c>
      <c r="E220" s="2">
        <f t="shared" si="24"/>
        <v>5.4049999999999994</v>
      </c>
      <c r="F220" s="2">
        <f t="shared" si="25"/>
        <v>5.6364999999999998</v>
      </c>
      <c r="G220" s="2">
        <f t="shared" si="19"/>
        <v>5.8345999999999982</v>
      </c>
      <c r="H220" s="2">
        <f t="shared" si="23"/>
        <v>5.2798365</v>
      </c>
      <c r="I220" s="2">
        <f t="array" ref="I220">SUMPRODUCT(B204:B223, (ROW(B204:B223)-ROW(B204)+1)) / (20*21/2)</f>
        <v>5.4335714285714287</v>
      </c>
      <c r="J220" s="2">
        <f t="shared" si="26"/>
        <v>5.5705432831885666</v>
      </c>
      <c r="K220" s="2">
        <f t="shared" si="20"/>
        <v>5.7491883946140483</v>
      </c>
    </row>
    <row r="221" spans="1:11" ht="13.5" x14ac:dyDescent="0.25">
      <c r="A221" s="3">
        <f>TITRES_STAT!B224</f>
        <v>42327</v>
      </c>
      <c r="B221" s="17">
        <f>TITRES_STAT!D224</f>
        <v>5.23</v>
      </c>
      <c r="C221" s="2">
        <f t="shared" si="21"/>
        <v>3.0000000000000249E-2</v>
      </c>
      <c r="D221" s="2">
        <f t="shared" si="22"/>
        <v>5.2480000000000002</v>
      </c>
      <c r="E221" s="2">
        <f t="shared" si="24"/>
        <v>5.359</v>
      </c>
      <c r="F221" s="2">
        <f t="shared" si="25"/>
        <v>5.5930000000000009</v>
      </c>
      <c r="G221" s="2">
        <f t="shared" si="19"/>
        <v>5.8223999999999982</v>
      </c>
      <c r="H221" s="2">
        <f t="shared" si="23"/>
        <v>5.285835500000001</v>
      </c>
      <c r="I221" s="2">
        <f t="array" ref="I221">SUMPRODUCT(B205:B224, (ROW(B205:B224)-ROW(B205)+1)) / (20*21/2)</f>
        <v>5.419142857142857</v>
      </c>
      <c r="J221" s="2">
        <f t="shared" si="26"/>
        <v>5.5381105895515601</v>
      </c>
      <c r="K221" s="2">
        <f t="shared" si="20"/>
        <v>5.7288280654134978</v>
      </c>
    </row>
    <row r="222" spans="1:11" ht="13.5" x14ac:dyDescent="0.25">
      <c r="A222" s="3">
        <f>TITRES_STAT!B225</f>
        <v>42328</v>
      </c>
      <c r="B222" s="17">
        <f>TITRES_STAT!D225</f>
        <v>5.37</v>
      </c>
      <c r="C222" s="2">
        <f t="shared" si="21"/>
        <v>0.13999999999999968</v>
      </c>
      <c r="D222" s="2">
        <f t="shared" si="22"/>
        <v>5.2440000000000007</v>
      </c>
      <c r="E222" s="2">
        <f t="shared" si="24"/>
        <v>5.3289999999999997</v>
      </c>
      <c r="F222" s="2">
        <f t="shared" si="25"/>
        <v>5.5615000000000006</v>
      </c>
      <c r="G222" s="2">
        <f t="shared" si="19"/>
        <v>5.8137999999999987</v>
      </c>
      <c r="H222" s="2">
        <f t="shared" si="23"/>
        <v>5.2925344999999995</v>
      </c>
      <c r="I222" s="2">
        <f t="array" ref="I222">SUMPRODUCT(B206:B225, (ROW(B206:B225)-ROW(B206)+1)) / (20*21/2)</f>
        <v>5.3970952380952371</v>
      </c>
      <c r="J222" s="2">
        <f t="shared" si="26"/>
        <v>5.5221000572133168</v>
      </c>
      <c r="K222" s="2">
        <f t="shared" si="20"/>
        <v>5.714756376573753</v>
      </c>
    </row>
    <row r="223" spans="1:11" ht="13.5" x14ac:dyDescent="0.25">
      <c r="A223" s="3">
        <f>TITRES_STAT!B226</f>
        <v>42331</v>
      </c>
      <c r="B223" s="17">
        <f>TITRES_STAT!D226</f>
        <v>5.5</v>
      </c>
      <c r="C223" s="2">
        <f t="shared" si="21"/>
        <v>0.12999999999999989</v>
      </c>
      <c r="D223" s="2">
        <f t="shared" si="22"/>
        <v>5.298</v>
      </c>
      <c r="E223" s="2">
        <f t="shared" si="24"/>
        <v>5.3289999999999997</v>
      </c>
      <c r="F223" s="2">
        <f t="shared" si="25"/>
        <v>5.5515000000000008</v>
      </c>
      <c r="G223" s="2">
        <f t="shared" si="19"/>
        <v>5.8077999999999994</v>
      </c>
      <c r="H223" s="2">
        <f t="shared" si="23"/>
        <v>5.2998834999999982</v>
      </c>
      <c r="I223" s="2">
        <f t="array" ref="I223">SUMPRODUCT(B207:B226, (ROW(B207:B226)-ROW(B207)+1)) / (20*21/2)</f>
        <v>5.3750476190476189</v>
      </c>
      <c r="J223" s="2">
        <f t="shared" si="26"/>
        <v>5.5199952898596676</v>
      </c>
      <c r="K223" s="2">
        <f t="shared" si="20"/>
        <v>5.7063345578845865</v>
      </c>
    </row>
    <row r="224" spans="1:11" ht="13.5" x14ac:dyDescent="0.25">
      <c r="A224" s="3">
        <f>TITRES_STAT!B227</f>
        <v>42332</v>
      </c>
      <c r="B224" s="17">
        <f>TITRES_STAT!D227</f>
        <v>5.4</v>
      </c>
      <c r="C224" s="2">
        <f t="shared" si="21"/>
        <v>-9.9999999999999645E-2</v>
      </c>
      <c r="D224" s="2">
        <f t="shared" si="22"/>
        <v>5.3400000000000007</v>
      </c>
      <c r="E224" s="2">
        <f t="shared" si="24"/>
        <v>5.3220000000000001</v>
      </c>
      <c r="F224" s="2">
        <f t="shared" si="25"/>
        <v>5.5315000000000012</v>
      </c>
      <c r="G224" s="2">
        <f t="shared" si="19"/>
        <v>5.7997999999999976</v>
      </c>
      <c r="H224" s="2">
        <f t="shared" si="23"/>
        <v>5.306732499999999</v>
      </c>
      <c r="I224" s="2">
        <f t="array" ref="I224">SUMPRODUCT(B208:B227, (ROW(B208:B227)-ROW(B208)+1)) / (20*21/2)</f>
        <v>5.3688095238095244</v>
      </c>
      <c r="J224" s="2">
        <f t="shared" si="26"/>
        <v>5.5085671670158893</v>
      </c>
      <c r="K224" s="2">
        <f t="shared" si="20"/>
        <v>5.6943214379675444</v>
      </c>
    </row>
    <row r="225" spans="1:11" ht="13.5" x14ac:dyDescent="0.25">
      <c r="A225" s="3">
        <f>TITRES_STAT!B228</f>
        <v>42333</v>
      </c>
      <c r="B225" s="17">
        <f>TITRES_STAT!D228</f>
        <v>5.3</v>
      </c>
      <c r="C225" s="2">
        <f t="shared" si="21"/>
        <v>-0.10000000000000053</v>
      </c>
      <c r="D225" s="2">
        <f t="shared" si="22"/>
        <v>5.36</v>
      </c>
      <c r="E225" s="2">
        <f t="shared" si="24"/>
        <v>5.3209999999999997</v>
      </c>
      <c r="F225" s="2">
        <f t="shared" si="25"/>
        <v>5.5115000000000007</v>
      </c>
      <c r="G225" s="2">
        <f t="shared" si="19"/>
        <v>5.7897999999999987</v>
      </c>
      <c r="H225" s="2">
        <f t="shared" si="23"/>
        <v>5.312857499999998</v>
      </c>
      <c r="I225" s="2">
        <f t="array" ref="I225">SUMPRODUCT(B209:B228, (ROW(B209:B228)-ROW(B209)+1)) / (20*21/2)</f>
        <v>5.3651904761904765</v>
      </c>
      <c r="J225" s="2">
        <f t="shared" si="26"/>
        <v>5.4887036273000902</v>
      </c>
      <c r="K225" s="2">
        <f t="shared" si="20"/>
        <v>5.6788578521648958</v>
      </c>
    </row>
    <row r="226" spans="1:11" ht="13.5" x14ac:dyDescent="0.25">
      <c r="A226" s="3">
        <f>TITRES_STAT!B229</f>
        <v>42334</v>
      </c>
      <c r="B226" s="17">
        <f>TITRES_STAT!D229</f>
        <v>5.28</v>
      </c>
      <c r="C226" s="2">
        <f t="shared" si="21"/>
        <v>-1.9999999999999574E-2</v>
      </c>
      <c r="D226" s="2">
        <f t="shared" si="22"/>
        <v>5.370000000000001</v>
      </c>
      <c r="E226" s="2">
        <f t="shared" si="24"/>
        <v>5.3089999999999993</v>
      </c>
      <c r="F226" s="2">
        <f t="shared" si="25"/>
        <v>5.4855000000000009</v>
      </c>
      <c r="G226" s="2">
        <f t="shared" si="19"/>
        <v>5.7793999999999981</v>
      </c>
      <c r="H226" s="2">
        <f t="shared" si="23"/>
        <v>5.3188379999999986</v>
      </c>
      <c r="I226" s="2">
        <f t="array" ref="I226">SUMPRODUCT(B210:B229, (ROW(B210:B229)-ROW(B210)+1)) / (20*21/2)</f>
        <v>5.362333333333333</v>
      </c>
      <c r="J226" s="2">
        <f t="shared" si="26"/>
        <v>5.468827091366748</v>
      </c>
      <c r="K226" s="2">
        <f t="shared" si="20"/>
        <v>5.6632163677662728</v>
      </c>
    </row>
    <row r="227" spans="1:11" ht="13.5" x14ac:dyDescent="0.25">
      <c r="A227" s="3">
        <f>TITRES_STAT!B230</f>
        <v>42335</v>
      </c>
      <c r="B227" s="17">
        <f>TITRES_STAT!D230</f>
        <v>5.42</v>
      </c>
      <c r="C227" s="2">
        <f t="shared" si="21"/>
        <v>0.13999999999999968</v>
      </c>
      <c r="D227" s="2">
        <f t="shared" si="22"/>
        <v>5.38</v>
      </c>
      <c r="E227" s="2">
        <f t="shared" si="24"/>
        <v>5.3120000000000003</v>
      </c>
      <c r="F227" s="2">
        <f t="shared" si="25"/>
        <v>5.4580000000000002</v>
      </c>
      <c r="G227" s="2">
        <f t="shared" si="19"/>
        <v>5.7699999999999987</v>
      </c>
      <c r="H227" s="2">
        <f t="shared" si="23"/>
        <v>5.3255184999999994</v>
      </c>
      <c r="I227" s="2">
        <f t="array" ref="I227">SUMPRODUCT(B211:B230, (ROW(B211:B230)-ROW(B211)+1)) / (20*21/2)</f>
        <v>5.3770952380952375</v>
      </c>
      <c r="J227" s="2">
        <f t="shared" si="26"/>
        <v>5.4641768921889629</v>
      </c>
      <c r="K227" s="2">
        <f t="shared" si="20"/>
        <v>5.6536784709911254</v>
      </c>
    </row>
    <row r="228" spans="1:11" ht="13.5" x14ac:dyDescent="0.25">
      <c r="A228" s="3">
        <f>TITRES_STAT!B231</f>
        <v>42338</v>
      </c>
      <c r="B228" s="17">
        <f>TITRES_STAT!D231</f>
        <v>5.42</v>
      </c>
      <c r="C228" s="2">
        <f t="shared" si="21"/>
        <v>0</v>
      </c>
      <c r="D228" s="2">
        <f t="shared" si="22"/>
        <v>5.3639999999999999</v>
      </c>
      <c r="E228" s="2">
        <f t="shared" si="24"/>
        <v>5.3310000000000004</v>
      </c>
      <c r="F228" s="2">
        <f t="shared" si="25"/>
        <v>5.4300000000000015</v>
      </c>
      <c r="G228" s="2">
        <f t="shared" si="19"/>
        <v>5.7605999999999984</v>
      </c>
      <c r="H228" s="2">
        <f t="shared" si="23"/>
        <v>5.3321989999999992</v>
      </c>
      <c r="I228" s="2">
        <f t="array" ref="I228">SUMPRODUCT(B212:B231, (ROW(B212:B231)-ROW(B212)+1)) / (20*21/2)</f>
        <v>5.4060000000000015</v>
      </c>
      <c r="J228" s="2">
        <f t="shared" si="26"/>
        <v>5.4599695691233476</v>
      </c>
      <c r="K228" s="2">
        <f t="shared" si="20"/>
        <v>5.6445146093836307</v>
      </c>
    </row>
    <row r="229" spans="1:11" ht="13.5" x14ac:dyDescent="0.25">
      <c r="A229" s="3">
        <f>TITRES_STAT!B232</f>
        <v>42339</v>
      </c>
      <c r="B229" s="17">
        <f>TITRES_STAT!D232</f>
        <v>5.4</v>
      </c>
      <c r="C229" s="2">
        <f t="shared" si="21"/>
        <v>-1.9999999999999574E-2</v>
      </c>
      <c r="D229" s="2">
        <f t="shared" si="22"/>
        <v>5.3639999999999999</v>
      </c>
      <c r="E229" s="2">
        <f t="shared" si="24"/>
        <v>5.3520000000000003</v>
      </c>
      <c r="F229" s="2">
        <f t="shared" si="25"/>
        <v>5.4050000000000011</v>
      </c>
      <c r="G229" s="2">
        <f t="shared" si="19"/>
        <v>5.7487999999999992</v>
      </c>
      <c r="H229" s="2">
        <f t="shared" si="23"/>
        <v>5.3381970000000001</v>
      </c>
      <c r="I229" s="2">
        <f t="array" ref="I229">SUMPRODUCT(B213:B232, (ROW(B213:B232)-ROW(B213)+1)) / (20*21/2)</f>
        <v>5.4167619047619056</v>
      </c>
      <c r="J229" s="2">
        <f t="shared" si="26"/>
        <v>5.4542581815877904</v>
      </c>
      <c r="K229" s="2">
        <f t="shared" si="20"/>
        <v>5.6349258011725079</v>
      </c>
    </row>
    <row r="230" spans="1:11" ht="13.5" x14ac:dyDescent="0.25">
      <c r="A230" s="3">
        <f>TITRES_STAT!B233</f>
        <v>42340</v>
      </c>
      <c r="B230" s="17">
        <f>TITRES_STAT!D233</f>
        <v>5.56</v>
      </c>
      <c r="C230" s="2">
        <f t="shared" si="21"/>
        <v>0.15999999999999925</v>
      </c>
      <c r="D230" s="2">
        <f t="shared" si="22"/>
        <v>5.4159999999999986</v>
      </c>
      <c r="E230" s="2">
        <f t="shared" si="24"/>
        <v>5.3879999999999999</v>
      </c>
      <c r="F230" s="2">
        <f t="shared" si="25"/>
        <v>5.3965000000000014</v>
      </c>
      <c r="G230" s="2">
        <f t="shared" si="19"/>
        <v>5.7411999999999992</v>
      </c>
      <c r="H230" s="2">
        <f t="shared" si="23"/>
        <v>5.3455774999999992</v>
      </c>
      <c r="I230" s="2">
        <f t="array" ref="I230">SUMPRODUCT(B214:B233, (ROW(B214:B233)-ROW(B214)+1)) / (20*21/2)</f>
        <v>5.4130476190476191</v>
      </c>
      <c r="J230" s="2">
        <f t="shared" si="26"/>
        <v>5.4643288309603815</v>
      </c>
      <c r="K230" s="2">
        <f t="shared" si="20"/>
        <v>5.63198753445986</v>
      </c>
    </row>
    <row r="231" spans="1:11" ht="13.5" x14ac:dyDescent="0.25">
      <c r="A231" s="3">
        <f>TITRES_STAT!B234</f>
        <v>42341</v>
      </c>
      <c r="B231" s="17">
        <f>TITRES_STAT!D234</f>
        <v>5.7</v>
      </c>
      <c r="C231" s="2">
        <f t="shared" si="21"/>
        <v>0.14000000000000057</v>
      </c>
      <c r="D231" s="2">
        <f t="shared" si="22"/>
        <v>5.5</v>
      </c>
      <c r="E231" s="2">
        <f t="shared" si="24"/>
        <v>5.4350000000000005</v>
      </c>
      <c r="F231" s="2">
        <f t="shared" si="25"/>
        <v>5.3970000000000011</v>
      </c>
      <c r="G231" s="2">
        <f t="shared" si="19"/>
        <v>5.7355999999999998</v>
      </c>
      <c r="H231" s="2">
        <f t="shared" si="23"/>
        <v>5.3536579999999994</v>
      </c>
      <c r="I231" s="2">
        <f t="array" ref="I231">SUMPRODUCT(B215:B234, (ROW(B215:B234)-ROW(B215)+1)) / (20*21/2)</f>
        <v>5.4090952380952384</v>
      </c>
      <c r="J231" s="2">
        <f t="shared" si="26"/>
        <v>5.4867737042022497</v>
      </c>
      <c r="K231" s="2">
        <f t="shared" si="20"/>
        <v>5.6346546899712386</v>
      </c>
    </row>
    <row r="232" spans="1:11" ht="13.5" x14ac:dyDescent="0.25">
      <c r="A232" s="3">
        <f>TITRES_STAT!B235</f>
        <v>42342</v>
      </c>
      <c r="B232" s="17">
        <f>TITRES_STAT!D235</f>
        <v>5.51</v>
      </c>
      <c r="C232" s="2">
        <f t="shared" si="21"/>
        <v>-0.19000000000000039</v>
      </c>
      <c r="D232" s="2">
        <f t="shared" si="22"/>
        <v>5.5179999999999989</v>
      </c>
      <c r="E232" s="2">
        <f t="shared" si="24"/>
        <v>5.4489999999999998</v>
      </c>
      <c r="F232" s="2">
        <f t="shared" si="25"/>
        <v>5.3890000000000011</v>
      </c>
      <c r="G232" s="2">
        <f t="shared" si="19"/>
        <v>5.7261999999999986</v>
      </c>
      <c r="H232" s="2">
        <f t="shared" si="23"/>
        <v>5.3602059999999998</v>
      </c>
      <c r="I232" s="2">
        <f t="array" ref="I232">SUMPRODUCT(B216:B235, (ROW(B216:B235)-ROW(B216)+1)) / (20*21/2)</f>
        <v>5.4057619047619037</v>
      </c>
      <c r="J232" s="2">
        <f t="shared" si="26"/>
        <v>5.4889857323734645</v>
      </c>
      <c r="K232" s="2">
        <f t="shared" si="20"/>
        <v>5.6297662707566802</v>
      </c>
    </row>
    <row r="233" spans="1:11" ht="13.5" x14ac:dyDescent="0.25">
      <c r="A233" s="3">
        <f>TITRES_STAT!B236</f>
        <v>42345</v>
      </c>
      <c r="B233" s="17">
        <f>TITRES_STAT!D236</f>
        <v>5.35</v>
      </c>
      <c r="C233" s="2">
        <f t="shared" si="21"/>
        <v>-0.16000000000000014</v>
      </c>
      <c r="D233" s="2">
        <f t="shared" si="22"/>
        <v>5.5040000000000004</v>
      </c>
      <c r="E233" s="2">
        <f t="shared" si="24"/>
        <v>5.4340000000000002</v>
      </c>
      <c r="F233" s="2">
        <f t="shared" si="25"/>
        <v>5.3815000000000008</v>
      </c>
      <c r="G233" s="2">
        <f t="shared" si="19"/>
        <v>5.7169999999999979</v>
      </c>
      <c r="H233" s="2">
        <f t="shared" si="23"/>
        <v>5.3659539999999994</v>
      </c>
      <c r="I233" s="2">
        <f t="array" ref="I233">SUMPRODUCT(B217:B236, (ROW(B217:B236)-ROW(B217)+1)) / (20*21/2)</f>
        <v>5.3975238095238085</v>
      </c>
      <c r="J233" s="2">
        <f t="shared" si="26"/>
        <v>5.4757489959569439</v>
      </c>
      <c r="K233" s="2">
        <f t="shared" si="20"/>
        <v>5.6187950444524972</v>
      </c>
    </row>
    <row r="234" spans="1:11" ht="13.5" x14ac:dyDescent="0.25">
      <c r="A234" s="3">
        <f>TITRES_STAT!B237</f>
        <v>42346</v>
      </c>
      <c r="B234" s="17">
        <f>TITRES_STAT!D237</f>
        <v>5.34</v>
      </c>
      <c r="C234" s="2">
        <f t="shared" si="21"/>
        <v>-9.9999999999997868E-3</v>
      </c>
      <c r="D234" s="2">
        <f t="shared" si="22"/>
        <v>5.4919999999999991</v>
      </c>
      <c r="E234" s="2">
        <f t="shared" si="24"/>
        <v>5.4279999999999999</v>
      </c>
      <c r="F234" s="2">
        <f t="shared" si="25"/>
        <v>5.3750000000000009</v>
      </c>
      <c r="G234" s="2">
        <f t="shared" si="19"/>
        <v>5.7067999999999985</v>
      </c>
      <c r="H234" s="2">
        <f t="shared" si="23"/>
        <v>5.3722789999999989</v>
      </c>
      <c r="I234" s="2">
        <f t="array" ref="I234">SUMPRODUCT(B218:B237, (ROW(B218:B237)-ROW(B218)+1)) / (20*21/2)</f>
        <v>5.4002857142857144</v>
      </c>
      <c r="J234" s="2">
        <f t="shared" si="26"/>
        <v>5.4628205201515208</v>
      </c>
      <c r="K234" s="2">
        <f t="shared" si="20"/>
        <v>5.6078619054543601</v>
      </c>
    </row>
    <row r="235" spans="1:11" ht="13.5" x14ac:dyDescent="0.25">
      <c r="A235" s="3">
        <f>TITRES_STAT!B238</f>
        <v>42347</v>
      </c>
      <c r="B235" s="17">
        <f>TITRES_STAT!D238</f>
        <v>5.34</v>
      </c>
      <c r="C235" s="2">
        <f t="shared" si="21"/>
        <v>0</v>
      </c>
      <c r="D235" s="2">
        <f t="shared" si="22"/>
        <v>5.4480000000000004</v>
      </c>
      <c r="E235" s="2">
        <f t="shared" si="24"/>
        <v>5.4319999999999995</v>
      </c>
      <c r="F235" s="2">
        <f t="shared" si="25"/>
        <v>5.3765000000000009</v>
      </c>
      <c r="G235" s="2">
        <f t="shared" si="19"/>
        <v>5.6975999999999978</v>
      </c>
      <c r="H235" s="2">
        <f t="shared" si="23"/>
        <v>5.3791859999999989</v>
      </c>
      <c r="I235" s="2">
        <f t="array" ref="I235">SUMPRODUCT(B219:B238, (ROW(B219:B238)-ROW(B219)+1)) / (20*21/2)</f>
        <v>5.4029999999999996</v>
      </c>
      <c r="J235" s="2">
        <f t="shared" si="26"/>
        <v>5.4511233277561386</v>
      </c>
      <c r="K235" s="2">
        <f t="shared" si="20"/>
        <v>5.597357517005169</v>
      </c>
    </row>
    <row r="236" spans="1:11" ht="13.5" x14ac:dyDescent="0.25">
      <c r="A236" s="3">
        <f>TITRES_STAT!B239</f>
        <v>42348</v>
      </c>
      <c r="B236" s="17">
        <f>TITRES_STAT!D239</f>
        <v>5.29</v>
      </c>
      <c r="C236" s="2">
        <f t="shared" si="21"/>
        <v>-4.9999999999999822E-2</v>
      </c>
      <c r="D236" s="2">
        <f t="shared" si="22"/>
        <v>5.3659999999999997</v>
      </c>
      <c r="E236" s="2">
        <f t="shared" si="24"/>
        <v>5.4330000000000007</v>
      </c>
      <c r="F236" s="2">
        <f t="shared" si="25"/>
        <v>5.3710000000000004</v>
      </c>
      <c r="G236" s="2">
        <f t="shared" si="19"/>
        <v>5.6873999999999993</v>
      </c>
      <c r="H236" s="2">
        <f t="shared" si="23"/>
        <v>5.3858429999999986</v>
      </c>
      <c r="I236" s="2">
        <f t="array" ref="I236">SUMPRODUCT(B220:B239, (ROW(B220:B239)-ROW(B220)+1)) / (20*21/2)</f>
        <v>5.421095238095238</v>
      </c>
      <c r="J236" s="2">
        <f t="shared" si="26"/>
        <v>5.4357782489222206</v>
      </c>
      <c r="K236" s="2">
        <f t="shared" si="20"/>
        <v>5.5853042810441815</v>
      </c>
    </row>
    <row r="237" spans="1:11" ht="13.5" x14ac:dyDescent="0.25">
      <c r="A237" s="3">
        <f>TITRES_STAT!B240</f>
        <v>42349</v>
      </c>
      <c r="B237" s="17">
        <f>TITRES_STAT!D240</f>
        <v>5.4</v>
      </c>
      <c r="C237" s="2">
        <f t="shared" si="21"/>
        <v>0.11000000000000032</v>
      </c>
      <c r="D237" s="2">
        <f t="shared" si="22"/>
        <v>5.3439999999999994</v>
      </c>
      <c r="E237" s="2">
        <f t="shared" si="24"/>
        <v>5.431</v>
      </c>
      <c r="F237" s="2">
        <f t="shared" si="25"/>
        <v>5.3715000000000011</v>
      </c>
      <c r="G237" s="2">
        <f t="shared" si="19"/>
        <v>5.6775999999999973</v>
      </c>
      <c r="H237" s="2">
        <f t="shared" si="23"/>
        <v>5.3935874999999989</v>
      </c>
      <c r="I237" s="2">
        <f t="array" ref="I237">SUMPRODUCT(B221:B240, (ROW(B221:B240)-ROW(B221)+1)) / (20*21/2)</f>
        <v>5.4221428571428572</v>
      </c>
      <c r="J237" s="2">
        <f t="shared" si="26"/>
        <v>5.4323707966439141</v>
      </c>
      <c r="K237" s="2">
        <f t="shared" si="20"/>
        <v>5.5780374464934299</v>
      </c>
    </row>
    <row r="238" spans="1:11" ht="13.5" x14ac:dyDescent="0.25">
      <c r="A238" s="3">
        <f>TITRES_STAT!B241</f>
        <v>42352</v>
      </c>
      <c r="B238" s="17">
        <f>TITRES_STAT!D241</f>
        <v>5.4</v>
      </c>
      <c r="C238" s="2">
        <f t="shared" si="21"/>
        <v>0</v>
      </c>
      <c r="D238" s="2">
        <f t="shared" si="22"/>
        <v>5.3539999999999992</v>
      </c>
      <c r="E238" s="2">
        <f t="shared" si="24"/>
        <v>5.4290000000000003</v>
      </c>
      <c r="F238" s="2">
        <f t="shared" si="25"/>
        <v>5.3800000000000008</v>
      </c>
      <c r="G238" s="2">
        <f t="shared" si="19"/>
        <v>5.6675999999999975</v>
      </c>
      <c r="H238" s="2">
        <f t="shared" si="23"/>
        <v>5.401332</v>
      </c>
      <c r="I238" s="2">
        <f t="array" ref="I238">SUMPRODUCT(B222:B241, (ROW(B222:B241)-ROW(B222)+1)) / (20*21/2)</f>
        <v>5.4098095238095238</v>
      </c>
      <c r="J238" s="2">
        <f t="shared" si="26"/>
        <v>5.4292878636302078</v>
      </c>
      <c r="K238" s="2">
        <f t="shared" si="20"/>
        <v>5.5710555858466293</v>
      </c>
    </row>
    <row r="239" spans="1:11" ht="13.5" x14ac:dyDescent="0.25">
      <c r="A239" s="3">
        <f>TITRES_STAT!B242</f>
        <v>42353</v>
      </c>
      <c r="B239" s="17">
        <f>TITRES_STAT!D242</f>
        <v>5.57</v>
      </c>
      <c r="C239" s="2">
        <f t="shared" si="21"/>
        <v>0.16999999999999993</v>
      </c>
      <c r="D239" s="2">
        <f t="shared" si="22"/>
        <v>5.4</v>
      </c>
      <c r="E239" s="2">
        <f t="shared" si="24"/>
        <v>5.4459999999999997</v>
      </c>
      <c r="F239" s="2">
        <f t="shared" si="25"/>
        <v>5.3990000000000009</v>
      </c>
      <c r="G239" s="2">
        <f t="shared" si="19"/>
        <v>5.6597999999999979</v>
      </c>
      <c r="H239" s="2">
        <f t="shared" si="23"/>
        <v>5.4099264999999992</v>
      </c>
      <c r="I239" s="2">
        <f t="array" ref="I239">SUMPRODUCT(B223:B242, (ROW(B223:B242)-ROW(B223)+1)) / (20*21/2)</f>
        <v>5.4115238095238087</v>
      </c>
      <c r="J239" s="2">
        <f t="shared" si="26"/>
        <v>5.4426890194749502</v>
      </c>
      <c r="K239" s="2">
        <f t="shared" si="20"/>
        <v>5.5710141903232326</v>
      </c>
    </row>
    <row r="240" spans="1:11" ht="13.5" x14ac:dyDescent="0.25">
      <c r="A240" s="3">
        <f>TITRES_STAT!B243</f>
        <v>42354</v>
      </c>
      <c r="B240" s="17">
        <f>TITRES_STAT!D243</f>
        <v>5.41</v>
      </c>
      <c r="C240" s="2">
        <f t="shared" si="21"/>
        <v>-0.16000000000000014</v>
      </c>
      <c r="D240" s="2">
        <f t="shared" si="22"/>
        <v>5.4140000000000006</v>
      </c>
      <c r="E240" s="2">
        <f t="shared" si="24"/>
        <v>5.431</v>
      </c>
      <c r="F240" s="2">
        <f t="shared" si="25"/>
        <v>5.4095000000000013</v>
      </c>
      <c r="G240" s="2">
        <f t="shared" si="19"/>
        <v>5.6481999999999983</v>
      </c>
      <c r="H240" s="2">
        <f t="shared" si="23"/>
        <v>5.4174969999999982</v>
      </c>
      <c r="I240" s="2">
        <f t="array" ref="I240">SUMPRODUCT(B224:B243, (ROW(B224:B243)-ROW(B224)+1)) / (20*21/2)</f>
        <v>5.4243809523809521</v>
      </c>
      <c r="J240" s="2">
        <f t="shared" si="26"/>
        <v>5.4395757795249544</v>
      </c>
      <c r="K240" s="2">
        <f t="shared" si="20"/>
        <v>5.5646999083497724</v>
      </c>
    </row>
    <row r="241" spans="1:11" ht="13.5" x14ac:dyDescent="0.25">
      <c r="A241" s="3">
        <f>TITRES_STAT!B244</f>
        <v>42355</v>
      </c>
      <c r="B241" s="17">
        <f>TITRES_STAT!D244</f>
        <v>5.28</v>
      </c>
      <c r="C241" s="2">
        <f t="shared" si="21"/>
        <v>-0.12999999999999989</v>
      </c>
      <c r="D241" s="2">
        <f t="shared" si="22"/>
        <v>5.4120000000000008</v>
      </c>
      <c r="E241" s="2">
        <f t="shared" si="24"/>
        <v>5.3890000000000002</v>
      </c>
      <c r="F241" s="2">
        <f t="shared" si="25"/>
        <v>5.4120000000000017</v>
      </c>
      <c r="G241" s="2">
        <f t="shared" si="19"/>
        <v>5.6327999999999987</v>
      </c>
      <c r="H241" s="2">
        <f t="shared" si="23"/>
        <v>5.423969999999998</v>
      </c>
      <c r="I241" s="2">
        <f t="array" ref="I241">SUMPRODUCT(B225:B244, (ROW(B225:B244)-ROW(B225)+1)) / (20*21/2)</f>
        <v>5.4484285714285718</v>
      </c>
      <c r="J241" s="2">
        <f t="shared" si="26"/>
        <v>5.4243780862368638</v>
      </c>
      <c r="K241" s="2">
        <f t="shared" si="20"/>
        <v>5.5535352060615457</v>
      </c>
    </row>
    <row r="242" spans="1:11" ht="13.5" x14ac:dyDescent="0.25">
      <c r="A242" s="3">
        <f>TITRES_STAT!B245</f>
        <v>42356</v>
      </c>
      <c r="B242" s="17">
        <f>TITRES_STAT!D245</f>
        <v>5.43</v>
      </c>
      <c r="C242" s="2">
        <f t="shared" si="21"/>
        <v>0.14999999999999947</v>
      </c>
      <c r="D242" s="2">
        <f t="shared" si="22"/>
        <v>5.418000000000001</v>
      </c>
      <c r="E242" s="2">
        <f t="shared" si="24"/>
        <v>5.3809999999999993</v>
      </c>
      <c r="F242" s="2">
        <f t="shared" si="25"/>
        <v>5.4150000000000018</v>
      </c>
      <c r="G242" s="2">
        <f t="shared" ref="G242:G305" si="27">AVERAGE(B193:B242)</f>
        <v>5.6193999999999997</v>
      </c>
      <c r="H242" s="2">
        <f t="shared" si="23"/>
        <v>5.4316404999999985</v>
      </c>
      <c r="I242" s="2">
        <f t="array" ref="I242">SUMPRODUCT(B226:B245, (ROW(B226:B245)-ROW(B226)+1)) / (20*21/2)</f>
        <v>5.4683333333333328</v>
      </c>
      <c r="J242" s="2">
        <f t="shared" si="26"/>
        <v>5.4249135065952574</v>
      </c>
      <c r="K242" s="2">
        <f t="shared" si="20"/>
        <v>5.5486906881767792</v>
      </c>
    </row>
    <row r="243" spans="1:11" ht="13.5" x14ac:dyDescent="0.25">
      <c r="A243" s="3">
        <f>TITRES_STAT!B246</f>
        <v>42359</v>
      </c>
      <c r="B243" s="17">
        <f>TITRES_STAT!D246</f>
        <v>5.55</v>
      </c>
      <c r="C243" s="2">
        <f t="shared" si="21"/>
        <v>0.12000000000000011</v>
      </c>
      <c r="D243" s="2">
        <f t="shared" si="22"/>
        <v>5.4480000000000004</v>
      </c>
      <c r="E243" s="2">
        <f t="shared" si="24"/>
        <v>5.4009999999999998</v>
      </c>
      <c r="F243" s="2">
        <f t="shared" si="25"/>
        <v>5.4175000000000022</v>
      </c>
      <c r="G243" s="2">
        <f t="shared" si="27"/>
        <v>5.6074000000000002</v>
      </c>
      <c r="H243" s="2">
        <f t="shared" si="23"/>
        <v>5.4401349999999988</v>
      </c>
      <c r="I243" s="2">
        <f t="array" ref="I243">SUMPRODUCT(B227:B246, (ROW(B227:B246)-ROW(B227)+1)) / (20*21/2)</f>
        <v>5.4885238095238105</v>
      </c>
      <c r="J243" s="2">
        <f t="shared" si="26"/>
        <v>5.4368265059671375</v>
      </c>
      <c r="K243" s="2">
        <f t="shared" ref="K243:K306" si="28">$K$4*B243+(1-$K$4)*K242</f>
        <v>5.5487420337384741</v>
      </c>
    </row>
    <row r="244" spans="1:11" ht="13.5" x14ac:dyDescent="0.25">
      <c r="A244" s="3">
        <f>TITRES_STAT!B247</f>
        <v>42360</v>
      </c>
      <c r="B244" s="17">
        <f>TITRES_STAT!D247</f>
        <v>5.67</v>
      </c>
      <c r="C244" s="2">
        <f t="shared" si="21"/>
        <v>0.12000000000000011</v>
      </c>
      <c r="D244" s="2">
        <f t="shared" si="22"/>
        <v>5.4680000000000009</v>
      </c>
      <c r="E244" s="2">
        <f t="shared" si="24"/>
        <v>5.4339999999999993</v>
      </c>
      <c r="F244" s="2">
        <f t="shared" si="25"/>
        <v>5.4310000000000018</v>
      </c>
      <c r="G244" s="2">
        <f t="shared" si="27"/>
        <v>5.5977999999999986</v>
      </c>
      <c r="H244" s="2">
        <f t="shared" si="23"/>
        <v>5.4490504999999994</v>
      </c>
      <c r="I244" s="2">
        <f t="array" ref="I244">SUMPRODUCT(B228:B247, (ROW(B228:B247)-ROW(B228)+1)) / (20*21/2)</f>
        <v>5.5059523809523814</v>
      </c>
      <c r="J244" s="2">
        <f t="shared" si="26"/>
        <v>5.459033505398839</v>
      </c>
      <c r="K244" s="2">
        <f t="shared" si="28"/>
        <v>5.5534972481016718</v>
      </c>
    </row>
    <row r="245" spans="1:11" ht="13.5" x14ac:dyDescent="0.25">
      <c r="A245" s="3">
        <f>TITRES_STAT!B248</f>
        <v>42361</v>
      </c>
      <c r="B245" s="17">
        <f>TITRES_STAT!D248</f>
        <v>5.64</v>
      </c>
      <c r="C245" s="2">
        <f t="shared" si="21"/>
        <v>-3.0000000000000249E-2</v>
      </c>
      <c r="D245" s="2">
        <f t="shared" si="22"/>
        <v>5.5140000000000002</v>
      </c>
      <c r="E245" s="2">
        <f t="shared" si="24"/>
        <v>5.4640000000000004</v>
      </c>
      <c r="F245" s="2">
        <f t="shared" si="25"/>
        <v>5.4479999999999995</v>
      </c>
      <c r="G245" s="2">
        <f t="shared" si="27"/>
        <v>5.5867999999999993</v>
      </c>
      <c r="H245" s="2">
        <f t="shared" si="23"/>
        <v>5.4578160000000002</v>
      </c>
      <c r="I245" s="2">
        <f t="array" ref="I245">SUMPRODUCT(B229:B248, (ROW(B229:B248)-ROW(B229)+1)) / (20*21/2)</f>
        <v>5.5175238095238095</v>
      </c>
      <c r="J245" s="2">
        <f t="shared" si="26"/>
        <v>5.4762684096465692</v>
      </c>
      <c r="K245" s="2">
        <f t="shared" si="28"/>
        <v>5.5568895128819982</v>
      </c>
    </row>
    <row r="246" spans="1:11" ht="13.5" x14ac:dyDescent="0.25">
      <c r="A246" s="3">
        <f>TITRES_STAT!B249</f>
        <v>42363</v>
      </c>
      <c r="B246" s="17">
        <f>TITRES_STAT!D249</f>
        <v>5.66</v>
      </c>
      <c r="C246" s="2">
        <f t="shared" si="21"/>
        <v>2.0000000000000462E-2</v>
      </c>
      <c r="D246" s="2">
        <f t="shared" si="22"/>
        <v>5.59</v>
      </c>
      <c r="E246" s="2">
        <f t="shared" si="24"/>
        <v>5.5010000000000003</v>
      </c>
      <c r="F246" s="2">
        <f t="shared" si="25"/>
        <v>5.4670000000000005</v>
      </c>
      <c r="G246" s="2">
        <f t="shared" si="27"/>
        <v>5.5760000000000005</v>
      </c>
      <c r="H246" s="2">
        <f t="shared" si="23"/>
        <v>5.4666815000000009</v>
      </c>
      <c r="I246" s="2">
        <f t="array" ref="I246">SUMPRODUCT(B230:B249, (ROW(B230:B249)-ROW(B230)+1)) / (20*21/2)</f>
        <v>5.5187142857142861</v>
      </c>
      <c r="J246" s="2">
        <f t="shared" si="26"/>
        <v>5.4937666563468959</v>
      </c>
      <c r="K246" s="2">
        <f t="shared" si="28"/>
        <v>5.5609330613964296</v>
      </c>
    </row>
    <row r="247" spans="1:11" ht="13.5" x14ac:dyDescent="0.25">
      <c r="A247" s="3">
        <f>TITRES_STAT!B250</f>
        <v>42366</v>
      </c>
      <c r="B247" s="17">
        <f>TITRES_STAT!D250</f>
        <v>5.65</v>
      </c>
      <c r="C247" s="2">
        <f t="shared" si="21"/>
        <v>-9.9999999999997868E-3</v>
      </c>
      <c r="D247" s="2">
        <f t="shared" si="22"/>
        <v>5.6340000000000003</v>
      </c>
      <c r="E247" s="2">
        <f t="shared" si="24"/>
        <v>5.5259999999999998</v>
      </c>
      <c r="F247" s="2">
        <f t="shared" si="25"/>
        <v>5.4785000000000004</v>
      </c>
      <c r="G247" s="2">
        <f t="shared" si="27"/>
        <v>5.5637999999999996</v>
      </c>
      <c r="H247" s="2">
        <f t="shared" si="23"/>
        <v>5.4755420000000017</v>
      </c>
      <c r="I247" s="2">
        <f t="array" ref="I247">SUMPRODUCT(B231:B250, (ROW(B231:B250)-ROW(B231)+1)) / (20*21/2)</f>
        <v>5.5289523809523802</v>
      </c>
      <c r="J247" s="2">
        <f t="shared" si="26"/>
        <v>5.5086460224090965</v>
      </c>
      <c r="K247" s="2">
        <f t="shared" si="28"/>
        <v>5.5644258825181385</v>
      </c>
    </row>
    <row r="248" spans="1:11" ht="13.5" x14ac:dyDescent="0.25">
      <c r="A248" s="3">
        <f>TITRES_STAT!B251</f>
        <v>42367</v>
      </c>
      <c r="B248" s="17">
        <f>TITRES_STAT!D251</f>
        <v>5.6</v>
      </c>
      <c r="C248" s="2">
        <f t="shared" si="21"/>
        <v>-5.0000000000000711E-2</v>
      </c>
      <c r="D248" s="2">
        <f t="shared" si="22"/>
        <v>5.6440000000000001</v>
      </c>
      <c r="E248" s="2">
        <f t="shared" si="24"/>
        <v>5.5460000000000012</v>
      </c>
      <c r="F248" s="2">
        <f t="shared" si="25"/>
        <v>5.4874999999999989</v>
      </c>
      <c r="G248" s="2">
        <f t="shared" si="27"/>
        <v>5.551800000000001</v>
      </c>
      <c r="H248" s="2">
        <f t="shared" si="23"/>
        <v>5.4843760000000019</v>
      </c>
      <c r="I248" s="2">
        <f t="array" ref="I248">SUMPRODUCT(B232:B251, (ROW(B232:B251)-ROW(B232)+1)) / (20*21/2)</f>
        <v>5.5390000000000006</v>
      </c>
      <c r="J248" s="2">
        <f t="shared" si="26"/>
        <v>5.5173464012272779</v>
      </c>
      <c r="K248" s="2">
        <f t="shared" si="28"/>
        <v>5.5658209459487997</v>
      </c>
    </row>
    <row r="249" spans="1:11" ht="13.5" x14ac:dyDescent="0.25">
      <c r="A249" s="3">
        <f>TITRES_STAT!B252</f>
        <v>42368</v>
      </c>
      <c r="B249" s="17">
        <f>TITRES_STAT!D252</f>
        <v>5.5</v>
      </c>
      <c r="C249" s="2">
        <f t="shared" si="21"/>
        <v>-9.9999999999999645E-2</v>
      </c>
      <c r="D249" s="2">
        <f t="shared" si="22"/>
        <v>5.6100000000000012</v>
      </c>
      <c r="E249" s="2">
        <f t="shared" si="24"/>
        <v>5.5389999999999997</v>
      </c>
      <c r="F249" s="2">
        <f t="shared" si="25"/>
        <v>5.4924999999999988</v>
      </c>
      <c r="G249" s="2">
        <f t="shared" si="27"/>
        <v>5.5398000000000005</v>
      </c>
      <c r="H249" s="2">
        <f t="shared" si="23"/>
        <v>5.4923965000000017</v>
      </c>
      <c r="I249" s="2">
        <f t="array" ref="I249">SUMPRODUCT(B233:B252, (ROW(B233:B252)-ROW(B233)+1)) / (20*21/2)</f>
        <v>5.5495238095238086</v>
      </c>
      <c r="J249" s="2">
        <f t="shared" si="26"/>
        <v>5.5156943630151565</v>
      </c>
      <c r="K249" s="2">
        <f t="shared" si="28"/>
        <v>5.5632397323821801</v>
      </c>
    </row>
    <row r="250" spans="1:11" ht="13.5" x14ac:dyDescent="0.25">
      <c r="A250" s="3">
        <f>TITRES_STAT!B253</f>
        <v>42369</v>
      </c>
      <c r="B250" s="17">
        <f>TITRES_STAT!D253</f>
        <v>5.6</v>
      </c>
      <c r="C250" s="2">
        <f t="shared" si="21"/>
        <v>9.9999999999999645E-2</v>
      </c>
      <c r="D250" s="2">
        <f t="shared" si="22"/>
        <v>5.6019999999999994</v>
      </c>
      <c r="E250" s="2">
        <f t="shared" si="24"/>
        <v>5.5580000000000007</v>
      </c>
      <c r="F250" s="2">
        <f t="shared" si="25"/>
        <v>5.4945000000000004</v>
      </c>
      <c r="G250" s="2">
        <f t="shared" si="27"/>
        <v>5.53</v>
      </c>
      <c r="H250" s="2">
        <f t="shared" si="23"/>
        <v>5.5013200000000007</v>
      </c>
      <c r="I250" s="2">
        <f t="array" ref="I250">SUMPRODUCT(B234:B253, (ROW(B234:B253)-ROW(B234)+1)) / (20*21/2)</f>
        <v>5.5596190476190479</v>
      </c>
      <c r="J250" s="2">
        <f t="shared" si="26"/>
        <v>5.5237234712994274</v>
      </c>
      <c r="K250" s="2">
        <f t="shared" si="28"/>
        <v>5.5646813115044473</v>
      </c>
    </row>
    <row r="251" spans="1:11" ht="13.5" x14ac:dyDescent="0.25">
      <c r="A251" s="3">
        <f>TITRES_STAT!B254</f>
        <v>42373</v>
      </c>
      <c r="B251" s="17">
        <f>TITRES_STAT!D254</f>
        <v>5.6</v>
      </c>
      <c r="C251" s="2">
        <f t="shared" si="21"/>
        <v>0</v>
      </c>
      <c r="D251" s="2">
        <f t="shared" si="22"/>
        <v>5.5900000000000007</v>
      </c>
      <c r="E251" s="2">
        <f t="shared" si="24"/>
        <v>5.5900000000000007</v>
      </c>
      <c r="F251" s="2">
        <f t="shared" si="25"/>
        <v>5.4894999999999996</v>
      </c>
      <c r="G251" s="2">
        <f t="shared" si="27"/>
        <v>5.5200000000000014</v>
      </c>
      <c r="H251" s="2">
        <f t="shared" si="23"/>
        <v>5.5100644999999995</v>
      </c>
      <c r="I251" s="2">
        <f t="array" ref="I251">SUMPRODUCT(B235:B254, (ROW(B235:B254)-ROW(B235)+1)) / (20*21/2)</f>
        <v>5.5590000000000002</v>
      </c>
      <c r="J251" s="2">
        <f t="shared" si="26"/>
        <v>5.5309879026042434</v>
      </c>
      <c r="K251" s="2">
        <f t="shared" si="28"/>
        <v>5.5660663581121161</v>
      </c>
    </row>
    <row r="252" spans="1:11" ht="13.5" x14ac:dyDescent="0.25">
      <c r="A252" s="3">
        <f>TITRES_STAT!B255</f>
        <v>42374</v>
      </c>
      <c r="B252" s="17">
        <f>TITRES_STAT!D255</f>
        <v>5.6</v>
      </c>
      <c r="C252" s="2">
        <f t="shared" si="21"/>
        <v>0</v>
      </c>
      <c r="D252" s="2">
        <f t="shared" si="22"/>
        <v>5.58</v>
      </c>
      <c r="E252" s="2">
        <f t="shared" si="24"/>
        <v>5.6070000000000011</v>
      </c>
      <c r="F252" s="2">
        <f t="shared" si="25"/>
        <v>5.493999999999998</v>
      </c>
      <c r="G252" s="2">
        <f t="shared" si="27"/>
        <v>5.5120000000000005</v>
      </c>
      <c r="H252" s="2">
        <f t="shared" si="23"/>
        <v>5.5189879999999993</v>
      </c>
      <c r="I252" s="2">
        <f t="array" ref="I252">SUMPRODUCT(B236:B255, (ROW(B236:B255)-ROW(B236)+1)) / (20*21/2)</f>
        <v>5.5557142857142852</v>
      </c>
      <c r="J252" s="2">
        <f t="shared" si="26"/>
        <v>5.5375604833086012</v>
      </c>
      <c r="K252" s="2">
        <f t="shared" si="28"/>
        <v>5.5673970891665432</v>
      </c>
    </row>
    <row r="253" spans="1:11" ht="13.5" x14ac:dyDescent="0.25">
      <c r="A253" s="3">
        <f>TITRES_STAT!B256</f>
        <v>42375</v>
      </c>
      <c r="B253" s="17">
        <f>TITRES_STAT!D256</f>
        <v>5.6</v>
      </c>
      <c r="C253" s="2">
        <f t="shared" si="21"/>
        <v>0</v>
      </c>
      <c r="D253" s="2">
        <f t="shared" si="22"/>
        <v>5.58</v>
      </c>
      <c r="E253" s="2">
        <f t="shared" si="24"/>
        <v>5.6120000000000001</v>
      </c>
      <c r="F253" s="2">
        <f t="shared" si="25"/>
        <v>5.5064999999999982</v>
      </c>
      <c r="G253" s="2">
        <f t="shared" si="27"/>
        <v>5.5100000000000016</v>
      </c>
      <c r="H253" s="2">
        <f t="shared" si="23"/>
        <v>5.5279564999999984</v>
      </c>
      <c r="I253" s="2">
        <f t="array" ref="I253">SUMPRODUCT(B237:B256, (ROW(B237:B256)-ROW(B237)+1)) / (20*21/2)</f>
        <v>5.5746190476190476</v>
      </c>
      <c r="J253" s="2">
        <f t="shared" si="26"/>
        <v>5.5435071039458768</v>
      </c>
      <c r="K253" s="2">
        <f t="shared" si="28"/>
        <v>5.5686756346894244</v>
      </c>
    </row>
    <row r="254" spans="1:11" ht="13.5" x14ac:dyDescent="0.25">
      <c r="A254" s="3">
        <f>TITRES_STAT!B257</f>
        <v>42376</v>
      </c>
      <c r="B254" s="17">
        <f>TITRES_STAT!D257</f>
        <v>5.5</v>
      </c>
      <c r="C254" s="2">
        <f t="shared" si="21"/>
        <v>-9.9999999999999645E-2</v>
      </c>
      <c r="D254" s="2">
        <f t="shared" si="22"/>
        <v>5.58</v>
      </c>
      <c r="E254" s="2">
        <f t="shared" si="24"/>
        <v>5.5950000000000006</v>
      </c>
      <c r="F254" s="2">
        <f t="shared" si="25"/>
        <v>5.5144999999999991</v>
      </c>
      <c r="G254" s="2">
        <f t="shared" si="27"/>
        <v>5.5040000000000013</v>
      </c>
      <c r="H254" s="2">
        <f t="shared" si="23"/>
        <v>5.5364249999999977</v>
      </c>
      <c r="I254" s="2">
        <f t="array" ref="I254">SUMPRODUCT(B238:B257, (ROW(B238:B257)-ROW(B238)+1)) / (20*21/2)</f>
        <v>5.5800476190476189</v>
      </c>
      <c r="J254" s="2">
        <f t="shared" si="26"/>
        <v>5.5393635702367456</v>
      </c>
      <c r="K254" s="2">
        <f t="shared" si="28"/>
        <v>5.5659824725447411</v>
      </c>
    </row>
    <row r="255" spans="1:11" ht="13.5" x14ac:dyDescent="0.25">
      <c r="A255" s="3">
        <f>TITRES_STAT!B258</f>
        <v>42377</v>
      </c>
      <c r="B255" s="17">
        <f>TITRES_STAT!D258</f>
        <v>5.48</v>
      </c>
      <c r="C255" s="2">
        <f t="shared" si="21"/>
        <v>-1.9999999999999574E-2</v>
      </c>
      <c r="D255" s="2">
        <f t="shared" si="22"/>
        <v>5.5559999999999992</v>
      </c>
      <c r="E255" s="2">
        <f t="shared" si="24"/>
        <v>5.5790000000000006</v>
      </c>
      <c r="F255" s="2">
        <f t="shared" si="25"/>
        <v>5.5214999999999987</v>
      </c>
      <c r="G255" s="2">
        <f t="shared" si="27"/>
        <v>5.4996</v>
      </c>
      <c r="H255" s="2">
        <f t="shared" si="23"/>
        <v>5.5447934999999982</v>
      </c>
      <c r="I255" s="2">
        <f t="array" ref="I255">SUMPRODUCT(B239:B258, (ROW(B239:B258)-ROW(B239)+1)) / (20*21/2)</f>
        <v>5.5988095238095239</v>
      </c>
      <c r="J255" s="2">
        <f t="shared" si="26"/>
        <v>5.5337098968808647</v>
      </c>
      <c r="K255" s="2">
        <f t="shared" si="28"/>
        <v>5.5626106108763196</v>
      </c>
    </row>
    <row r="256" spans="1:11" ht="13.5" x14ac:dyDescent="0.25">
      <c r="A256" s="3">
        <f>TITRES_STAT!B259</f>
        <v>42380</v>
      </c>
      <c r="B256" s="17">
        <f>TITRES_STAT!D259</f>
        <v>5.72</v>
      </c>
      <c r="C256" s="2">
        <f t="shared" si="21"/>
        <v>0.23999999999999932</v>
      </c>
      <c r="D256" s="2">
        <f t="shared" si="22"/>
        <v>5.58</v>
      </c>
      <c r="E256" s="2">
        <f t="shared" si="24"/>
        <v>5.5850000000000009</v>
      </c>
      <c r="F256" s="2">
        <f t="shared" si="25"/>
        <v>5.5429999999999993</v>
      </c>
      <c r="G256" s="2">
        <f t="shared" si="27"/>
        <v>5.4980000000000011</v>
      </c>
      <c r="H256" s="2">
        <f t="shared" si="23"/>
        <v>5.5545859999999978</v>
      </c>
      <c r="I256" s="2">
        <f t="array" ref="I256">SUMPRODUCT(B240:B259, (ROW(B240:B259)-ROW(B240)+1)) / (20*21/2)</f>
        <v>5.5997142857142848</v>
      </c>
      <c r="J256" s="2">
        <f t="shared" si="26"/>
        <v>5.5514518114636395</v>
      </c>
      <c r="K256" s="2">
        <f t="shared" si="28"/>
        <v>5.5687827437831308</v>
      </c>
    </row>
    <row r="257" spans="1:11" ht="13.5" x14ac:dyDescent="0.25">
      <c r="A257" s="3">
        <f>TITRES_STAT!B260</f>
        <v>42381</v>
      </c>
      <c r="B257" s="17">
        <f>TITRES_STAT!D260</f>
        <v>5.6</v>
      </c>
      <c r="C257" s="2">
        <f t="shared" si="21"/>
        <v>-0.12000000000000011</v>
      </c>
      <c r="D257" s="2">
        <f t="shared" si="22"/>
        <v>5.58</v>
      </c>
      <c r="E257" s="2">
        <f t="shared" si="24"/>
        <v>5.58</v>
      </c>
      <c r="F257" s="2">
        <f t="shared" si="25"/>
        <v>5.552999999999999</v>
      </c>
      <c r="G257" s="2">
        <f t="shared" si="27"/>
        <v>5.4906000000000006</v>
      </c>
      <c r="H257" s="2">
        <f t="shared" si="23"/>
        <v>5.5640024999999982</v>
      </c>
      <c r="I257" s="2">
        <f t="array" ref="I257">SUMPRODUCT(B241:B260, (ROW(B241:B260)-ROW(B241)+1)) / (20*21/2)</f>
        <v>5.5929523809523811</v>
      </c>
      <c r="J257" s="2">
        <f t="shared" si="26"/>
        <v>5.5560754484671024</v>
      </c>
      <c r="K257" s="2">
        <f t="shared" si="28"/>
        <v>5.570006949909283</v>
      </c>
    </row>
    <row r="258" spans="1:11" ht="13.5" x14ac:dyDescent="0.25">
      <c r="A258" s="3">
        <f>TITRES_STAT!B261</f>
        <v>42382</v>
      </c>
      <c r="B258" s="17">
        <f>TITRES_STAT!D261</f>
        <v>5.75</v>
      </c>
      <c r="C258" s="2">
        <f t="shared" si="21"/>
        <v>0.15000000000000036</v>
      </c>
      <c r="D258" s="2">
        <f t="shared" si="22"/>
        <v>5.6099999999999994</v>
      </c>
      <c r="E258" s="2">
        <f t="shared" si="24"/>
        <v>5.5949999999999998</v>
      </c>
      <c r="F258" s="2">
        <f t="shared" si="25"/>
        <v>5.5704999999999991</v>
      </c>
      <c r="G258" s="2">
        <f t="shared" si="27"/>
        <v>5.4860000000000015</v>
      </c>
      <c r="H258" s="2">
        <f t="shared" si="23"/>
        <v>5.5741689999999986</v>
      </c>
      <c r="I258" s="2">
        <f t="array" ref="I258">SUMPRODUCT(B242:B261, (ROW(B242:B261)-ROW(B242)+1)) / (20*21/2)</f>
        <v>5.5771904761904763</v>
      </c>
      <c r="J258" s="2">
        <f t="shared" si="26"/>
        <v>5.5745444533749975</v>
      </c>
      <c r="K258" s="2">
        <f t="shared" si="28"/>
        <v>5.5770655008932328</v>
      </c>
    </row>
    <row r="259" spans="1:11" ht="13.5" x14ac:dyDescent="0.25">
      <c r="A259" s="3">
        <f>TITRES_STAT!B262</f>
        <v>42384</v>
      </c>
      <c r="B259" s="17">
        <f>TITRES_STAT!D262</f>
        <v>5.58</v>
      </c>
      <c r="C259" s="2">
        <f t="shared" si="21"/>
        <v>-0.16999999999999993</v>
      </c>
      <c r="D259" s="2">
        <f t="shared" si="22"/>
        <v>5.6259999999999994</v>
      </c>
      <c r="E259" s="2">
        <f t="shared" si="24"/>
        <v>5.6029999999999998</v>
      </c>
      <c r="F259" s="2">
        <f t="shared" si="25"/>
        <v>5.5709999999999997</v>
      </c>
      <c r="G259" s="2">
        <f t="shared" si="27"/>
        <v>5.4796000000000005</v>
      </c>
      <c r="H259" s="2">
        <f t="shared" si="23"/>
        <v>5.5834854999999983</v>
      </c>
      <c r="I259" s="2">
        <f t="array" ref="I259">SUMPRODUCT(B243:B262, (ROW(B243:B262)-ROW(B243)+1)) / (20*21/2)</f>
        <v>5.5646190476190487</v>
      </c>
      <c r="J259" s="2">
        <f t="shared" si="26"/>
        <v>5.5750640292440448</v>
      </c>
      <c r="K259" s="2">
        <f t="shared" si="28"/>
        <v>5.5771805792895766</v>
      </c>
    </row>
    <row r="260" spans="1:11" ht="13.5" x14ac:dyDescent="0.25">
      <c r="A260" s="3">
        <f>TITRES_STAT!B263</f>
        <v>42387</v>
      </c>
      <c r="B260" s="17">
        <f>TITRES_STAT!D263</f>
        <v>5.5</v>
      </c>
      <c r="C260" s="2">
        <f t="shared" ref="C260:C323" si="29">B260-B259</f>
        <v>-8.0000000000000071E-2</v>
      </c>
      <c r="D260" s="2">
        <f t="shared" si="22"/>
        <v>5.63</v>
      </c>
      <c r="E260" s="2">
        <f t="shared" si="24"/>
        <v>5.593</v>
      </c>
      <c r="F260" s="2">
        <f t="shared" si="25"/>
        <v>5.5754999999999999</v>
      </c>
      <c r="G260" s="2">
        <f t="shared" si="27"/>
        <v>5.4749999999999988</v>
      </c>
      <c r="H260" s="2">
        <f t="shared" si="23"/>
        <v>5.5924019999999972</v>
      </c>
      <c r="I260" s="2">
        <f t="array" ref="I260">SUMPRODUCT(B244:B263, (ROW(B244:B263)-ROW(B244)+1)) / (20*21/2)</f>
        <v>5.5509999999999993</v>
      </c>
      <c r="J260" s="2">
        <f t="shared" si="26"/>
        <v>5.5679150740779448</v>
      </c>
      <c r="K260" s="2">
        <f t="shared" si="28"/>
        <v>5.5741538899056717</v>
      </c>
    </row>
    <row r="261" spans="1:11" ht="13.5" x14ac:dyDescent="0.25">
      <c r="A261" s="3">
        <f>TITRES_STAT!B264</f>
        <v>42388</v>
      </c>
      <c r="B261" s="17">
        <f>TITRES_STAT!D264</f>
        <v>5.41</v>
      </c>
      <c r="C261" s="2">
        <f t="shared" si="29"/>
        <v>-8.9999999999999858E-2</v>
      </c>
      <c r="D261" s="2">
        <f t="shared" si="22"/>
        <v>5.5679999999999996</v>
      </c>
      <c r="E261" s="2">
        <f t="shared" si="24"/>
        <v>5.5739999999999998</v>
      </c>
      <c r="F261" s="2">
        <f t="shared" si="25"/>
        <v>5.5819999999999999</v>
      </c>
      <c r="G261" s="2">
        <f t="shared" si="27"/>
        <v>5.4693999999999994</v>
      </c>
      <c r="H261" s="2">
        <f t="shared" si="23"/>
        <v>5.6001964999999982</v>
      </c>
      <c r="I261" s="2">
        <f t="array" ref="I261">SUMPRODUCT(B245:B264, (ROW(B245:B264)-ROW(B245)+1)) / (20*21/2)</f>
        <v>5.5245714285714289</v>
      </c>
      <c r="J261" s="2">
        <f t="shared" si="26"/>
        <v>5.5528755432133785</v>
      </c>
      <c r="K261" s="2">
        <f t="shared" si="28"/>
        <v>5.5677164824583905</v>
      </c>
    </row>
    <row r="262" spans="1:11" ht="13.5" x14ac:dyDescent="0.25">
      <c r="A262" s="3">
        <f>TITRES_STAT!B265</f>
        <v>42389</v>
      </c>
      <c r="B262" s="17">
        <f>TITRES_STAT!D265</f>
        <v>5.45</v>
      </c>
      <c r="C262" s="2">
        <f t="shared" si="29"/>
        <v>4.0000000000000036E-2</v>
      </c>
      <c r="D262" s="2">
        <f t="shared" ref="D262:D325" si="30">AVERAGE(B258:B262)</f>
        <v>5.5379999999999994</v>
      </c>
      <c r="E262" s="2">
        <f t="shared" si="24"/>
        <v>5.5590000000000002</v>
      </c>
      <c r="F262" s="2">
        <f t="shared" si="25"/>
        <v>5.5830000000000002</v>
      </c>
      <c r="G262" s="2">
        <f t="shared" si="27"/>
        <v>5.4649999999999999</v>
      </c>
      <c r="H262" s="2">
        <f t="shared" si="23"/>
        <v>5.608190999999997</v>
      </c>
      <c r="I262" s="2">
        <f t="array" ref="I262">SUMPRODUCT(B246:B265, (ROW(B246:B265)-ROW(B246)+1)) / (20*21/2)</f>
        <v>5.513238095238095</v>
      </c>
      <c r="J262" s="2">
        <f t="shared" si="26"/>
        <v>5.5430778724311516</v>
      </c>
      <c r="K262" s="2">
        <f t="shared" si="28"/>
        <v>5.5631001498129633</v>
      </c>
    </row>
    <row r="263" spans="1:11" ht="13.5" x14ac:dyDescent="0.25">
      <c r="A263" s="3">
        <f>TITRES_STAT!B266</f>
        <v>42390</v>
      </c>
      <c r="B263" s="17">
        <f>TITRES_STAT!D266</f>
        <v>5.44</v>
      </c>
      <c r="C263" s="2">
        <f t="shared" si="29"/>
        <v>-9.9999999999997868E-3</v>
      </c>
      <c r="D263" s="2">
        <f t="shared" si="30"/>
        <v>5.4760000000000009</v>
      </c>
      <c r="E263" s="2">
        <f t="shared" si="24"/>
        <v>5.5429999999999993</v>
      </c>
      <c r="F263" s="2">
        <f t="shared" si="25"/>
        <v>5.5774999999999997</v>
      </c>
      <c r="G263" s="2">
        <f t="shared" si="27"/>
        <v>5.4638</v>
      </c>
      <c r="H263" s="2">
        <f t="shared" si="23"/>
        <v>5.6164939999999977</v>
      </c>
      <c r="I263" s="2">
        <f t="array" ref="I263">SUMPRODUCT(B247:B266, (ROW(B247:B266)-ROW(B247)+1)) / (20*21/2)</f>
        <v>5.5133333333333345</v>
      </c>
      <c r="J263" s="2">
        <f t="shared" si="26"/>
        <v>5.5332609321996138</v>
      </c>
      <c r="K263" s="2">
        <f t="shared" si="28"/>
        <v>5.5582726929575523</v>
      </c>
    </row>
    <row r="264" spans="1:11" ht="13.5" x14ac:dyDescent="0.25">
      <c r="A264" s="3">
        <f>TITRES_STAT!B267</f>
        <v>42391</v>
      </c>
      <c r="B264" s="17">
        <f>TITRES_STAT!D267</f>
        <v>5.3</v>
      </c>
      <c r="C264" s="2">
        <f t="shared" si="29"/>
        <v>-0.14000000000000057</v>
      </c>
      <c r="D264" s="2">
        <f t="shared" si="30"/>
        <v>5.42</v>
      </c>
      <c r="E264" s="2">
        <f t="shared" si="24"/>
        <v>5.5229999999999988</v>
      </c>
      <c r="F264" s="2">
        <f t="shared" si="25"/>
        <v>5.5589999999999993</v>
      </c>
      <c r="G264" s="2">
        <f t="shared" si="27"/>
        <v>5.4603999999999999</v>
      </c>
      <c r="H264" s="2">
        <f t="shared" si="23"/>
        <v>5.6241864999999969</v>
      </c>
      <c r="I264" s="2">
        <f t="array" ref="I264">SUMPRODUCT(B248:B267, (ROW(B248:B267)-ROW(B248)+1)) / (20*21/2)</f>
        <v>5.5120476190476175</v>
      </c>
      <c r="J264" s="2">
        <f t="shared" si="26"/>
        <v>5.51104560532346</v>
      </c>
      <c r="K264" s="2">
        <f t="shared" si="28"/>
        <v>5.5481443520572569</v>
      </c>
    </row>
    <row r="265" spans="1:11" ht="13.5" x14ac:dyDescent="0.25">
      <c r="A265" s="3">
        <f>TITRES_STAT!B268</f>
        <v>42394</v>
      </c>
      <c r="B265" s="17">
        <f>TITRES_STAT!D268</f>
        <v>5.44</v>
      </c>
      <c r="C265" s="2">
        <f t="shared" si="29"/>
        <v>0.14000000000000057</v>
      </c>
      <c r="D265" s="2">
        <f t="shared" si="30"/>
        <v>5.4080000000000004</v>
      </c>
      <c r="E265" s="2">
        <f t="shared" si="24"/>
        <v>5.5190000000000001</v>
      </c>
      <c r="F265" s="2">
        <f t="shared" si="25"/>
        <v>5.5489999999999995</v>
      </c>
      <c r="G265" s="2">
        <f t="shared" si="27"/>
        <v>5.4629999999999992</v>
      </c>
      <c r="H265" s="2">
        <f t="shared" si="23"/>
        <v>5.6325339999999962</v>
      </c>
      <c r="I265" s="2">
        <f t="array" ref="I265">SUMPRODUCT(B249:B268, (ROW(B249:B268)-ROW(B249)+1)) / (20*21/2)</f>
        <v>5.5037142857142856</v>
      </c>
      <c r="J265" s="2">
        <f t="shared" si="26"/>
        <v>5.5042793571974169</v>
      </c>
      <c r="K265" s="2">
        <f t="shared" si="28"/>
        <v>5.5439033970746188</v>
      </c>
    </row>
    <row r="266" spans="1:11" ht="13.5" x14ac:dyDescent="0.25">
      <c r="A266" s="3">
        <f>TITRES_STAT!B269</f>
        <v>42395</v>
      </c>
      <c r="B266" s="17">
        <f>TITRES_STAT!D269</f>
        <v>5.55</v>
      </c>
      <c r="C266" s="2">
        <f t="shared" si="29"/>
        <v>0.10999999999999943</v>
      </c>
      <c r="D266" s="2">
        <f t="shared" si="30"/>
        <v>5.4360000000000008</v>
      </c>
      <c r="E266" s="2">
        <f t="shared" si="24"/>
        <v>5.5019999999999989</v>
      </c>
      <c r="F266" s="2">
        <f t="shared" si="25"/>
        <v>5.5434999999999999</v>
      </c>
      <c r="G266" s="2">
        <f t="shared" si="27"/>
        <v>5.4660000000000002</v>
      </c>
      <c r="H266" s="2">
        <f t="shared" ref="H266:H329" si="31">AVERAGE(B67:B266)</f>
        <v>5.6410284999999964</v>
      </c>
      <c r="I266" s="2">
        <f t="array" ref="I266">SUMPRODUCT(B250:B269, (ROW(B250:B269)-ROW(B250)+1)) / (20*21/2)</f>
        <v>5.4913333333333334</v>
      </c>
      <c r="J266" s="2">
        <f t="shared" si="26"/>
        <v>5.5086337041309958</v>
      </c>
      <c r="K266" s="2">
        <f t="shared" si="28"/>
        <v>5.5441424795422813</v>
      </c>
    </row>
    <row r="267" spans="1:11" ht="13.5" x14ac:dyDescent="0.25">
      <c r="A267" s="3">
        <f>TITRES_STAT!B270</f>
        <v>42396</v>
      </c>
      <c r="B267" s="17">
        <f>TITRES_STAT!D270</f>
        <v>5.53</v>
      </c>
      <c r="C267" s="2">
        <f t="shared" si="29"/>
        <v>-1.9999999999999574E-2</v>
      </c>
      <c r="D267" s="2">
        <f t="shared" si="30"/>
        <v>5.452</v>
      </c>
      <c r="E267" s="2">
        <f t="shared" si="24"/>
        <v>5.4949999999999992</v>
      </c>
      <c r="F267" s="2">
        <f t="shared" si="25"/>
        <v>5.5374999999999996</v>
      </c>
      <c r="G267" s="2">
        <f t="shared" si="27"/>
        <v>5.468799999999999</v>
      </c>
      <c r="H267" s="2">
        <f t="shared" si="31"/>
        <v>5.6485724999999958</v>
      </c>
      <c r="I267" s="2">
        <f t="array" ref="I267">SUMPRODUCT(B251:B270, (ROW(B251:B270)-ROW(B251)+1)) / (20*21/2)</f>
        <v>5.4794285714285715</v>
      </c>
      <c r="J267" s="2">
        <f t="shared" si="26"/>
        <v>5.5106685894518534</v>
      </c>
      <c r="K267" s="2">
        <f t="shared" si="28"/>
        <v>5.5435878725014076</v>
      </c>
    </row>
    <row r="268" spans="1:11" ht="13.5" x14ac:dyDescent="0.25">
      <c r="A268" s="3">
        <f>TITRES_STAT!B271</f>
        <v>42397</v>
      </c>
      <c r="B268" s="17">
        <f>TITRES_STAT!D271</f>
        <v>5.45</v>
      </c>
      <c r="C268" s="2">
        <f t="shared" si="29"/>
        <v>-8.0000000000000071E-2</v>
      </c>
      <c r="D268" s="2">
        <f t="shared" si="30"/>
        <v>5.4539999999999997</v>
      </c>
      <c r="E268" s="2">
        <f t="shared" ref="E268:E331" si="32">AVERAGE(B259:B268)</f>
        <v>5.4649999999999999</v>
      </c>
      <c r="F268" s="2">
        <f t="shared" si="25"/>
        <v>5.5299999999999994</v>
      </c>
      <c r="G268" s="2">
        <f t="shared" si="27"/>
        <v>5.4731999999999994</v>
      </c>
      <c r="H268" s="2">
        <f t="shared" si="31"/>
        <v>5.6545519999999962</v>
      </c>
      <c r="I268" s="2">
        <f t="array" ref="I268">SUMPRODUCT(B252:B271, (ROW(B252:B271)-ROW(B252)+1)) / (20*21/2)</f>
        <v>5.4494285714285713</v>
      </c>
      <c r="J268" s="2">
        <f t="shared" si="26"/>
        <v>5.504890628551677</v>
      </c>
      <c r="K268" s="2">
        <f t="shared" si="28"/>
        <v>5.5399177598542941</v>
      </c>
    </row>
    <row r="269" spans="1:11" ht="13.5" x14ac:dyDescent="0.25">
      <c r="A269" s="3">
        <f>TITRES_STAT!B272</f>
        <v>42398</v>
      </c>
      <c r="B269" s="17">
        <f>TITRES_STAT!D272</f>
        <v>5.4</v>
      </c>
      <c r="C269" s="2">
        <f t="shared" si="29"/>
        <v>-4.9999999999999822E-2</v>
      </c>
      <c r="D269" s="2">
        <f t="shared" si="30"/>
        <v>5.4739999999999993</v>
      </c>
      <c r="E269" s="2">
        <f t="shared" si="32"/>
        <v>5.4470000000000001</v>
      </c>
      <c r="F269" s="2">
        <f t="shared" si="25"/>
        <v>5.5250000000000004</v>
      </c>
      <c r="G269" s="2">
        <f t="shared" si="27"/>
        <v>5.4773999999999976</v>
      </c>
      <c r="H269" s="2">
        <f t="shared" si="31"/>
        <v>5.6603709999999978</v>
      </c>
      <c r="I269" s="2">
        <f t="array" ref="I269">SUMPRODUCT(B253:B272, (ROW(B253:B272)-ROW(B253)+1)) / (20*21/2)</f>
        <v>5.4213333333333349</v>
      </c>
      <c r="J269" s="2">
        <f t="shared" si="26"/>
        <v>5.4949010448800886</v>
      </c>
      <c r="K269" s="2">
        <f t="shared" si="28"/>
        <v>5.5344307888796163</v>
      </c>
    </row>
    <row r="270" spans="1:11" ht="13.5" x14ac:dyDescent="0.25">
      <c r="A270" s="3">
        <f>TITRES_STAT!B273</f>
        <v>42401</v>
      </c>
      <c r="B270" s="17">
        <f>TITRES_STAT!D273</f>
        <v>5.4</v>
      </c>
      <c r="C270" s="2">
        <f t="shared" si="29"/>
        <v>0</v>
      </c>
      <c r="D270" s="2">
        <f t="shared" si="30"/>
        <v>5.4659999999999993</v>
      </c>
      <c r="E270" s="2">
        <f t="shared" si="32"/>
        <v>5.4370000000000003</v>
      </c>
      <c r="F270" s="2">
        <f t="shared" si="25"/>
        <v>5.5150000000000006</v>
      </c>
      <c r="G270" s="2">
        <f t="shared" si="27"/>
        <v>5.4813999999999989</v>
      </c>
      <c r="H270" s="2">
        <f t="shared" si="31"/>
        <v>5.6667719999999981</v>
      </c>
      <c r="I270" s="2">
        <f t="array" ref="I270">SUMPRODUCT(B254:B273, (ROW(B254:B273)-ROW(B254)+1)) / (20*21/2)</f>
        <v>5.3932380952380949</v>
      </c>
      <c r="J270" s="2">
        <f t="shared" si="26"/>
        <v>5.4858628501296041</v>
      </c>
      <c r="K270" s="2">
        <f t="shared" si="28"/>
        <v>5.5291589932372789</v>
      </c>
    </row>
    <row r="271" spans="1:11" ht="13.5" x14ac:dyDescent="0.25">
      <c r="A271" s="3">
        <f>TITRES_STAT!B274</f>
        <v>42402</v>
      </c>
      <c r="B271" s="17">
        <f>TITRES_STAT!D274</f>
        <v>5.2</v>
      </c>
      <c r="C271" s="2">
        <f t="shared" si="29"/>
        <v>-0.20000000000000018</v>
      </c>
      <c r="D271" s="2">
        <f t="shared" si="30"/>
        <v>5.3959999999999999</v>
      </c>
      <c r="E271" s="2">
        <f t="shared" si="32"/>
        <v>5.4160000000000004</v>
      </c>
      <c r="F271" s="2">
        <f t="shared" si="25"/>
        <v>5.4950000000000001</v>
      </c>
      <c r="G271" s="2">
        <f t="shared" si="27"/>
        <v>5.4807999999999995</v>
      </c>
      <c r="H271" s="2">
        <f t="shared" si="31"/>
        <v>5.6726209999999995</v>
      </c>
      <c r="I271" s="2">
        <f t="array" ref="I271">SUMPRODUCT(B255:B274, (ROW(B255:B274)-ROW(B255)+1)) / (20*21/2)</f>
        <v>5.3738095238095234</v>
      </c>
      <c r="J271" s="2">
        <f t="shared" si="26"/>
        <v>5.4586378167839271</v>
      </c>
      <c r="K271" s="2">
        <f t="shared" si="28"/>
        <v>5.5162507974240524</v>
      </c>
    </row>
    <row r="272" spans="1:11" ht="13.5" x14ac:dyDescent="0.25">
      <c r="A272" s="3">
        <f>TITRES_STAT!B275</f>
        <v>42403</v>
      </c>
      <c r="B272" s="17">
        <f>TITRES_STAT!D275</f>
        <v>5.2</v>
      </c>
      <c r="C272" s="2">
        <f t="shared" si="29"/>
        <v>0</v>
      </c>
      <c r="D272" s="2">
        <f t="shared" si="30"/>
        <v>5.33</v>
      </c>
      <c r="E272" s="2">
        <f t="shared" si="32"/>
        <v>5.391</v>
      </c>
      <c r="F272" s="2">
        <f t="shared" si="25"/>
        <v>5.4750000000000005</v>
      </c>
      <c r="G272" s="2">
        <f t="shared" si="27"/>
        <v>5.4773999999999994</v>
      </c>
      <c r="H272" s="2">
        <f t="shared" si="31"/>
        <v>5.6780219999999995</v>
      </c>
      <c r="I272" s="2">
        <f t="array" ref="I272">SUMPRODUCT(B256:B275, (ROW(B256:B275)-ROW(B256)+1)) / (20*21/2)</f>
        <v>5.3498571428571431</v>
      </c>
      <c r="J272" s="2">
        <f t="shared" si="26"/>
        <v>5.4340056437568869</v>
      </c>
      <c r="K272" s="2">
        <f t="shared" si="28"/>
        <v>5.5038488053682073</v>
      </c>
    </row>
    <row r="273" spans="1:11" ht="13.5" x14ac:dyDescent="0.25">
      <c r="A273" s="3">
        <f>TITRES_STAT!B276</f>
        <v>42404</v>
      </c>
      <c r="B273" s="17">
        <f>TITRES_STAT!D276</f>
        <v>5.18</v>
      </c>
      <c r="C273" s="2">
        <f t="shared" si="29"/>
        <v>-2.0000000000000462E-2</v>
      </c>
      <c r="D273" s="2">
        <f t="shared" si="30"/>
        <v>5.2759999999999998</v>
      </c>
      <c r="E273" s="2">
        <f t="shared" si="32"/>
        <v>5.3650000000000002</v>
      </c>
      <c r="F273" s="2">
        <f t="shared" si="25"/>
        <v>5.4540000000000006</v>
      </c>
      <c r="G273" s="2">
        <f t="shared" si="27"/>
        <v>5.4709999999999992</v>
      </c>
      <c r="H273" s="2">
        <f t="shared" si="31"/>
        <v>5.6833230000000006</v>
      </c>
      <c r="I273" s="2">
        <f t="array" ref="I273">SUMPRODUCT(B257:B276, (ROW(B257:B276)-ROW(B257)+1)) / (20*21/2)</f>
        <v>5.3320476190476187</v>
      </c>
      <c r="J273" s="2">
        <f t="shared" si="26"/>
        <v>5.409814630065755</v>
      </c>
      <c r="K273" s="2">
        <f t="shared" si="28"/>
        <v>5.4911488522165133</v>
      </c>
    </row>
    <row r="274" spans="1:11" ht="13.5" x14ac:dyDescent="0.25">
      <c r="A274" s="3">
        <f>TITRES_STAT!B277</f>
        <v>42405</v>
      </c>
      <c r="B274" s="17">
        <f>TITRES_STAT!D277</f>
        <v>5.25</v>
      </c>
      <c r="C274" s="2">
        <f t="shared" si="29"/>
        <v>7.0000000000000284E-2</v>
      </c>
      <c r="D274" s="2">
        <f t="shared" si="30"/>
        <v>5.2460000000000004</v>
      </c>
      <c r="E274" s="2">
        <f t="shared" si="32"/>
        <v>5.36</v>
      </c>
      <c r="F274" s="2">
        <f t="shared" si="25"/>
        <v>5.4415000000000004</v>
      </c>
      <c r="G274" s="2">
        <f t="shared" si="27"/>
        <v>5.4680000000000009</v>
      </c>
      <c r="H274" s="2">
        <f t="shared" si="31"/>
        <v>5.6889295000000013</v>
      </c>
      <c r="I274" s="2">
        <f t="array" ref="I274">SUMPRODUCT(B258:B277, (ROW(B258:B277)-ROW(B258)+1)) / (20*21/2)</f>
        <v>5.3174761904761896</v>
      </c>
      <c r="J274" s="2">
        <f t="shared" si="26"/>
        <v>5.3945941891071119</v>
      </c>
      <c r="K274" s="2">
        <f t="shared" si="28"/>
        <v>5.4816920344825331</v>
      </c>
    </row>
    <row r="275" spans="1:11" ht="13.5" x14ac:dyDescent="0.25">
      <c r="A275" s="3">
        <f>TITRES_STAT!B278</f>
        <v>42408</v>
      </c>
      <c r="B275" s="17">
        <f>TITRES_STAT!D278</f>
        <v>5.19</v>
      </c>
      <c r="C275" s="2">
        <f t="shared" si="29"/>
        <v>-5.9999999999999609E-2</v>
      </c>
      <c r="D275" s="2">
        <f t="shared" si="30"/>
        <v>5.2039999999999997</v>
      </c>
      <c r="E275" s="2">
        <f t="shared" si="32"/>
        <v>5.335</v>
      </c>
      <c r="F275" s="2">
        <f t="shared" si="25"/>
        <v>5.4270000000000014</v>
      </c>
      <c r="G275" s="2">
        <f t="shared" si="27"/>
        <v>5.4657999999999989</v>
      </c>
      <c r="H275" s="2">
        <f t="shared" si="31"/>
        <v>5.694236000000001</v>
      </c>
      <c r="I275" s="2">
        <f t="array" ref="I275">SUMPRODUCT(B259:B278, (ROW(B259:B278)-ROW(B259)+1)) / (20*21/2)</f>
        <v>5.2998095238095244</v>
      </c>
      <c r="J275" s="2">
        <f t="shared" si="26"/>
        <v>5.375109028239768</v>
      </c>
      <c r="K275" s="2">
        <f t="shared" si="28"/>
        <v>5.4702531311694926</v>
      </c>
    </row>
    <row r="276" spans="1:11" ht="13.5" x14ac:dyDescent="0.25">
      <c r="A276" s="3">
        <f>TITRES_STAT!B279</f>
        <v>42409</v>
      </c>
      <c r="B276" s="17">
        <f>TITRES_STAT!D279</f>
        <v>5.24</v>
      </c>
      <c r="C276" s="2">
        <f t="shared" si="29"/>
        <v>4.9999999999999822E-2</v>
      </c>
      <c r="D276" s="2">
        <f t="shared" si="30"/>
        <v>5.2120000000000006</v>
      </c>
      <c r="E276" s="2">
        <f t="shared" si="32"/>
        <v>5.3040000000000003</v>
      </c>
      <c r="F276" s="2">
        <f t="shared" ref="F276:F339" si="33">AVERAGE(B257:B276)</f>
        <v>5.4029999999999996</v>
      </c>
      <c r="G276" s="2">
        <f t="shared" si="27"/>
        <v>5.4649999999999999</v>
      </c>
      <c r="H276" s="2">
        <f t="shared" si="31"/>
        <v>5.6991655000000012</v>
      </c>
      <c r="I276" s="2">
        <f t="array" ref="I276">SUMPRODUCT(B260:B279, (ROW(B260:B279)-ROW(B260)+1)) / (20*21/2)</f>
        <v>5.2895238095238097</v>
      </c>
      <c r="J276" s="2">
        <f t="shared" si="26"/>
        <v>5.3622415017407432</v>
      </c>
      <c r="K276" s="2">
        <f t="shared" si="28"/>
        <v>5.4612235966138263</v>
      </c>
    </row>
    <row r="277" spans="1:11" ht="13.5" x14ac:dyDescent="0.25">
      <c r="A277" s="3">
        <f>TITRES_STAT!B280</f>
        <v>42410</v>
      </c>
      <c r="B277" s="17">
        <f>TITRES_STAT!D280</f>
        <v>5.25</v>
      </c>
      <c r="C277" s="2">
        <f t="shared" si="29"/>
        <v>9.9999999999997868E-3</v>
      </c>
      <c r="D277" s="2">
        <f t="shared" si="30"/>
        <v>5.2219999999999995</v>
      </c>
      <c r="E277" s="2">
        <f t="shared" si="32"/>
        <v>5.2759999999999998</v>
      </c>
      <c r="F277" s="2">
        <f t="shared" si="33"/>
        <v>5.3854999999999995</v>
      </c>
      <c r="G277" s="2">
        <f t="shared" si="27"/>
        <v>5.4615999999999998</v>
      </c>
      <c r="H277" s="2">
        <f t="shared" si="31"/>
        <v>5.7035180000000016</v>
      </c>
      <c r="I277" s="2">
        <f t="array" ref="I277">SUMPRODUCT(B261:B280, (ROW(B261:B280)-ROW(B261)+1)) / (20*21/2)</f>
        <v>5.2750952380952389</v>
      </c>
      <c r="J277" s="2">
        <f t="shared" ref="J277:J340" si="34">$J$4*B277+J276*(1-$J$4)</f>
        <v>5.3515518349082916</v>
      </c>
      <c r="K277" s="2">
        <f t="shared" si="28"/>
        <v>5.4529403183152452</v>
      </c>
    </row>
    <row r="278" spans="1:11" ht="13.5" x14ac:dyDescent="0.25">
      <c r="A278" s="3">
        <f>TITRES_STAT!B281</f>
        <v>42411</v>
      </c>
      <c r="B278" s="17">
        <f>TITRES_STAT!D281</f>
        <v>5.2</v>
      </c>
      <c r="C278" s="2">
        <f t="shared" si="29"/>
        <v>-4.9999999999999822E-2</v>
      </c>
      <c r="D278" s="2">
        <f t="shared" si="30"/>
        <v>5.226</v>
      </c>
      <c r="E278" s="2">
        <f t="shared" si="32"/>
        <v>5.2510000000000003</v>
      </c>
      <c r="F278" s="2">
        <f t="shared" si="33"/>
        <v>5.3579999999999997</v>
      </c>
      <c r="G278" s="2">
        <f t="shared" si="27"/>
        <v>5.4571999999999994</v>
      </c>
      <c r="H278" s="2">
        <f t="shared" si="31"/>
        <v>5.7077995000000019</v>
      </c>
      <c r="I278" s="2">
        <f t="array" ref="I278">SUMPRODUCT(B262:B281, (ROW(B262:B281)-ROW(B262)+1)) / (20*21/2)</f>
        <v>5.2602380952380958</v>
      </c>
      <c r="J278" s="2">
        <f t="shared" si="34"/>
        <v>5.3371183268217877</v>
      </c>
      <c r="K278" s="2">
        <f t="shared" si="28"/>
        <v>5.4430210901460203</v>
      </c>
    </row>
    <row r="279" spans="1:11" ht="13.5" x14ac:dyDescent="0.25">
      <c r="A279" s="3">
        <f>TITRES_STAT!B282</f>
        <v>42412</v>
      </c>
      <c r="B279" s="17">
        <f>TITRES_STAT!D282</f>
        <v>5.25</v>
      </c>
      <c r="C279" s="2">
        <f t="shared" si="29"/>
        <v>4.9999999999999822E-2</v>
      </c>
      <c r="D279" s="2">
        <f t="shared" si="30"/>
        <v>5.226</v>
      </c>
      <c r="E279" s="2">
        <f t="shared" si="32"/>
        <v>5.2360000000000007</v>
      </c>
      <c r="F279" s="2">
        <f t="shared" si="33"/>
        <v>5.341499999999999</v>
      </c>
      <c r="G279" s="2">
        <f t="shared" si="27"/>
        <v>5.4541999999999984</v>
      </c>
      <c r="H279" s="2">
        <f t="shared" si="31"/>
        <v>5.7116595000000032</v>
      </c>
      <c r="I279" s="2">
        <f t="array" ref="I279">SUMPRODUCT(B263:B282, (ROW(B263:B282)-ROW(B263)+1)) / (20*21/2)</f>
        <v>5.2417619047619057</v>
      </c>
      <c r="J279" s="2">
        <f t="shared" si="34"/>
        <v>5.3288213433149512</v>
      </c>
      <c r="K279" s="2">
        <f t="shared" si="28"/>
        <v>5.4354516356304901</v>
      </c>
    </row>
    <row r="280" spans="1:11" ht="13.5" x14ac:dyDescent="0.25">
      <c r="A280" s="3">
        <f>TITRES_STAT!B283</f>
        <v>42415</v>
      </c>
      <c r="B280" s="17">
        <f>TITRES_STAT!D283</f>
        <v>5.19</v>
      </c>
      <c r="C280" s="2">
        <f t="shared" si="29"/>
        <v>-5.9999999999999609E-2</v>
      </c>
      <c r="D280" s="2">
        <f t="shared" si="30"/>
        <v>5.2260000000000009</v>
      </c>
      <c r="E280" s="2">
        <f t="shared" si="32"/>
        <v>5.2149999999999999</v>
      </c>
      <c r="F280" s="2">
        <f t="shared" si="33"/>
        <v>5.3260000000000005</v>
      </c>
      <c r="G280" s="2">
        <f t="shared" si="27"/>
        <v>5.4467999999999996</v>
      </c>
      <c r="H280" s="2">
        <f t="shared" si="31"/>
        <v>5.7138760000000026</v>
      </c>
      <c r="I280" s="2">
        <f t="array" ref="I280">SUMPRODUCT(B264:B283, (ROW(B264:B283)-ROW(B264)+1)) / (20*21/2)</f>
        <v>5.231523809523809</v>
      </c>
      <c r="J280" s="2">
        <f t="shared" si="34"/>
        <v>5.3156002629992418</v>
      </c>
      <c r="K280" s="2">
        <f t="shared" si="28"/>
        <v>5.4258260812920396</v>
      </c>
    </row>
    <row r="281" spans="1:11" ht="13.5" x14ac:dyDescent="0.25">
      <c r="A281" s="3">
        <f>TITRES_STAT!B284</f>
        <v>42416</v>
      </c>
      <c r="B281" s="17">
        <f>TITRES_STAT!D284</f>
        <v>5.17</v>
      </c>
      <c r="C281" s="2">
        <f t="shared" si="29"/>
        <v>-2.0000000000000462E-2</v>
      </c>
      <c r="D281" s="2">
        <f t="shared" si="30"/>
        <v>5.2120000000000006</v>
      </c>
      <c r="E281" s="2">
        <f t="shared" si="32"/>
        <v>5.2120000000000006</v>
      </c>
      <c r="F281" s="2">
        <f t="shared" si="33"/>
        <v>5.3140000000000001</v>
      </c>
      <c r="G281" s="2">
        <f t="shared" si="27"/>
        <v>5.4362000000000004</v>
      </c>
      <c r="H281" s="2">
        <f t="shared" si="31"/>
        <v>5.7145595000000036</v>
      </c>
      <c r="I281" s="2">
        <f t="array" ref="I281">SUMPRODUCT(B265:B284, (ROW(B265:B284)-ROW(B265)+1)) / (20*21/2)</f>
        <v>5.2091428571428562</v>
      </c>
      <c r="J281" s="2">
        <f t="shared" si="34"/>
        <v>5.3017335712850286</v>
      </c>
      <c r="K281" s="2">
        <f t="shared" si="28"/>
        <v>5.4157936859472544</v>
      </c>
    </row>
    <row r="282" spans="1:11" ht="13.5" x14ac:dyDescent="0.25">
      <c r="A282" s="3">
        <f>TITRES_STAT!B285</f>
        <v>42417</v>
      </c>
      <c r="B282" s="17">
        <f>TITRES_STAT!D285</f>
        <v>5.12</v>
      </c>
      <c r="C282" s="2">
        <f t="shared" si="29"/>
        <v>-4.9999999999999822E-2</v>
      </c>
      <c r="D282" s="2">
        <f t="shared" si="30"/>
        <v>5.1860000000000008</v>
      </c>
      <c r="E282" s="2">
        <f t="shared" si="32"/>
        <v>5.2039999999999997</v>
      </c>
      <c r="F282" s="2">
        <f t="shared" si="33"/>
        <v>5.2975000000000003</v>
      </c>
      <c r="G282" s="2">
        <f t="shared" si="27"/>
        <v>5.4283999999999999</v>
      </c>
      <c r="H282" s="2">
        <f t="shared" si="31"/>
        <v>5.7138735000000027</v>
      </c>
      <c r="I282" s="2">
        <f t="array" ref="I282">SUMPRODUCT(B266:B285, (ROW(B266:B285)-ROW(B266)+1)) / (20*21/2)</f>
        <v>5.1927142857142856</v>
      </c>
      <c r="J282" s="2">
        <f t="shared" si="34"/>
        <v>5.2844256121150259</v>
      </c>
      <c r="K282" s="2">
        <f t="shared" si="28"/>
        <v>5.4041939335571669</v>
      </c>
    </row>
    <row r="283" spans="1:11" ht="13.5" x14ac:dyDescent="0.25">
      <c r="A283" s="3">
        <f>TITRES_STAT!B286</f>
        <v>42418</v>
      </c>
      <c r="B283" s="17">
        <f>TITRES_STAT!D286</f>
        <v>5.19</v>
      </c>
      <c r="C283" s="2">
        <f t="shared" si="29"/>
        <v>7.0000000000000284E-2</v>
      </c>
      <c r="D283" s="2">
        <f t="shared" si="30"/>
        <v>5.1840000000000002</v>
      </c>
      <c r="E283" s="2">
        <f t="shared" si="32"/>
        <v>5.2050000000000001</v>
      </c>
      <c r="F283" s="2">
        <f t="shared" si="33"/>
        <v>5.2850000000000001</v>
      </c>
      <c r="G283" s="2">
        <f t="shared" si="27"/>
        <v>5.4252000000000002</v>
      </c>
      <c r="H283" s="2">
        <f t="shared" si="31"/>
        <v>5.7141645000000025</v>
      </c>
      <c r="I283" s="2">
        <f t="array" ref="I283">SUMPRODUCT(B267:B286, (ROW(B267:B286)-ROW(B267)+1)) / (20*21/2)</f>
        <v>5.1731428571428566</v>
      </c>
      <c r="J283" s="2">
        <f t="shared" si="34"/>
        <v>5.2754326966754999</v>
      </c>
      <c r="K283" s="2">
        <f t="shared" si="28"/>
        <v>5.3957941714568856</v>
      </c>
    </row>
    <row r="284" spans="1:11" ht="13.5" x14ac:dyDescent="0.25">
      <c r="A284" s="3">
        <f>TITRES_STAT!B287</f>
        <v>42419</v>
      </c>
      <c r="B284" s="17">
        <f>TITRES_STAT!D287</f>
        <v>5.05</v>
      </c>
      <c r="C284" s="2">
        <f t="shared" si="29"/>
        <v>-0.14000000000000057</v>
      </c>
      <c r="D284" s="2">
        <f t="shared" si="30"/>
        <v>5.1440000000000001</v>
      </c>
      <c r="E284" s="2">
        <f t="shared" si="32"/>
        <v>5.1849999999999996</v>
      </c>
      <c r="F284" s="2">
        <f t="shared" si="33"/>
        <v>5.2725</v>
      </c>
      <c r="G284" s="2">
        <f t="shared" si="27"/>
        <v>5.4193999999999996</v>
      </c>
      <c r="H284" s="2">
        <f t="shared" si="31"/>
        <v>5.713039000000002</v>
      </c>
      <c r="I284" s="2">
        <f t="array" ref="I284">SUMPRODUCT(B268:B287, (ROW(B268:B287)-ROW(B268)+1)) / (20*21/2)</f>
        <v>5.1549999999999994</v>
      </c>
      <c r="J284" s="2">
        <f t="shared" si="34"/>
        <v>5.2539629160397379</v>
      </c>
      <c r="K284" s="2">
        <f t="shared" si="28"/>
        <v>5.3822336157134787</v>
      </c>
    </row>
    <row r="285" spans="1:11" ht="13.5" x14ac:dyDescent="0.25">
      <c r="A285" s="3">
        <f>TITRES_STAT!B288</f>
        <v>42422</v>
      </c>
      <c r="B285" s="17">
        <f>TITRES_STAT!D288</f>
        <v>5.0999999999999996</v>
      </c>
      <c r="C285" s="2">
        <f t="shared" si="29"/>
        <v>4.9999999999999822E-2</v>
      </c>
      <c r="D285" s="2">
        <f t="shared" si="30"/>
        <v>5.1260000000000003</v>
      </c>
      <c r="E285" s="2">
        <f t="shared" si="32"/>
        <v>5.1760000000000002</v>
      </c>
      <c r="F285" s="2">
        <f t="shared" si="33"/>
        <v>5.2554999999999996</v>
      </c>
      <c r="G285" s="2">
        <f t="shared" si="27"/>
        <v>5.4146000000000001</v>
      </c>
      <c r="H285" s="2">
        <f t="shared" si="31"/>
        <v>5.7108200000000018</v>
      </c>
      <c r="I285" s="2">
        <f t="array" ref="I285">SUMPRODUCT(B269:B288, (ROW(B269:B288)-ROW(B269)+1)) / (20*21/2)</f>
        <v>5.1401428571428562</v>
      </c>
      <c r="J285" s="2">
        <f t="shared" si="34"/>
        <v>5.2392997811788105</v>
      </c>
      <c r="K285" s="2">
        <f t="shared" si="28"/>
        <v>5.3711656307835387</v>
      </c>
    </row>
    <row r="286" spans="1:11" ht="13.5" x14ac:dyDescent="0.25">
      <c r="A286" s="3">
        <f>TITRES_STAT!B289</f>
        <v>42423</v>
      </c>
      <c r="B286" s="17">
        <f>TITRES_STAT!D289</f>
        <v>5.05</v>
      </c>
      <c r="C286" s="2">
        <f t="shared" si="29"/>
        <v>-4.9999999999999822E-2</v>
      </c>
      <c r="D286" s="2">
        <f t="shared" si="30"/>
        <v>5.1020000000000003</v>
      </c>
      <c r="E286" s="2">
        <f t="shared" si="32"/>
        <v>5.157</v>
      </c>
      <c r="F286" s="2">
        <f t="shared" si="33"/>
        <v>5.2305000000000001</v>
      </c>
      <c r="G286" s="2">
        <f t="shared" si="27"/>
        <v>5.4097999999999988</v>
      </c>
      <c r="H286" s="2">
        <f t="shared" si="31"/>
        <v>5.706694500000002</v>
      </c>
      <c r="I286" s="2">
        <f t="array" ref="I286">SUMPRODUCT(B270:B289, (ROW(B270:B289)-ROW(B270)+1)) / (20*21/2)</f>
        <v>5.1271904761904761</v>
      </c>
      <c r="J286" s="2">
        <f t="shared" si="34"/>
        <v>5.2212712305903528</v>
      </c>
      <c r="K286" s="2">
        <f t="shared" si="28"/>
        <v>5.3585709001645769</v>
      </c>
    </row>
    <row r="287" spans="1:11" ht="13.5" x14ac:dyDescent="0.25">
      <c r="A287" s="3">
        <f>TITRES_STAT!B290</f>
        <v>42424</v>
      </c>
      <c r="B287" s="17">
        <f>TITRES_STAT!D290</f>
        <v>5.04</v>
      </c>
      <c r="C287" s="2">
        <f t="shared" si="29"/>
        <v>-9.9999999999997868E-3</v>
      </c>
      <c r="D287" s="2">
        <f t="shared" si="30"/>
        <v>5.0860000000000003</v>
      </c>
      <c r="E287" s="2">
        <f t="shared" si="32"/>
        <v>5.1360000000000001</v>
      </c>
      <c r="F287" s="2">
        <f t="shared" si="33"/>
        <v>5.2060000000000004</v>
      </c>
      <c r="G287" s="2">
        <f t="shared" si="27"/>
        <v>5.4025999999999996</v>
      </c>
      <c r="H287" s="2">
        <f t="shared" si="31"/>
        <v>5.700772500000002</v>
      </c>
      <c r="I287" s="2">
        <f t="array" ref="I287">SUMPRODUCT(B271:B290, (ROW(B271:B290)-ROW(B271)+1)) / (20*21/2)</f>
        <v>5.1292380952380956</v>
      </c>
      <c r="J287" s="2">
        <f t="shared" si="34"/>
        <v>5.2040073038674617</v>
      </c>
      <c r="K287" s="2">
        <f t="shared" si="28"/>
        <v>5.3460779236875346</v>
      </c>
    </row>
    <row r="288" spans="1:11" ht="13.5" x14ac:dyDescent="0.25">
      <c r="A288" s="3">
        <f>TITRES_STAT!B291</f>
        <v>42425</v>
      </c>
      <c r="B288" s="17">
        <f>TITRES_STAT!D291</f>
        <v>5.05</v>
      </c>
      <c r="C288" s="2">
        <f t="shared" si="29"/>
        <v>9.9999999999997868E-3</v>
      </c>
      <c r="D288" s="2">
        <f t="shared" si="30"/>
        <v>5.0579999999999998</v>
      </c>
      <c r="E288" s="2">
        <f t="shared" si="32"/>
        <v>5.1209999999999996</v>
      </c>
      <c r="F288" s="2">
        <f t="shared" si="33"/>
        <v>5.1859999999999999</v>
      </c>
      <c r="G288" s="2">
        <f t="shared" si="27"/>
        <v>5.3955999999999991</v>
      </c>
      <c r="H288" s="2">
        <f t="shared" si="31"/>
        <v>5.6955275000000025</v>
      </c>
      <c r="I288" s="2">
        <f t="array" ref="I288">SUMPRODUCT(B272:B291, (ROW(B272:B291)-ROW(B272)+1)) / (20*21/2)</f>
        <v>5.1189523809523809</v>
      </c>
      <c r="J288" s="2">
        <f t="shared" si="34"/>
        <v>5.18933994159437</v>
      </c>
      <c r="K288" s="2">
        <f t="shared" si="28"/>
        <v>5.3344670247193964</v>
      </c>
    </row>
    <row r="289" spans="1:11" ht="13.5" x14ac:dyDescent="0.25">
      <c r="A289" s="3">
        <f>TITRES_STAT!B292</f>
        <v>42426</v>
      </c>
      <c r="B289" s="17">
        <f>TITRES_STAT!D292</f>
        <v>5.05</v>
      </c>
      <c r="C289" s="2">
        <f t="shared" si="29"/>
        <v>0</v>
      </c>
      <c r="D289" s="2">
        <f t="shared" si="30"/>
        <v>5.0579999999999998</v>
      </c>
      <c r="E289" s="2">
        <f t="shared" si="32"/>
        <v>5.1009999999999991</v>
      </c>
      <c r="F289" s="2">
        <f t="shared" si="33"/>
        <v>5.1684999999999999</v>
      </c>
      <c r="G289" s="2">
        <f t="shared" si="27"/>
        <v>5.3852000000000011</v>
      </c>
      <c r="H289" s="2">
        <f t="shared" si="31"/>
        <v>5.6913570000000027</v>
      </c>
      <c r="I289" s="2">
        <f t="array" ref="I289">SUMPRODUCT(B273:B292, (ROW(B273:B292)-ROW(B273)+1)) / (20*21/2)</f>
        <v>5.0950952380952383</v>
      </c>
      <c r="J289" s="2">
        <f t="shared" si="34"/>
        <v>5.1760694709663344</v>
      </c>
      <c r="K289" s="2">
        <f t="shared" si="28"/>
        <v>5.3233114551225578</v>
      </c>
    </row>
    <row r="290" spans="1:11" ht="13.5" x14ac:dyDescent="0.25">
      <c r="A290" s="3">
        <f>TITRES_STAT!B293</f>
        <v>42429</v>
      </c>
      <c r="B290" s="17">
        <f>TITRES_STAT!D293</f>
        <v>5.19</v>
      </c>
      <c r="C290" s="2">
        <f t="shared" si="29"/>
        <v>0.14000000000000057</v>
      </c>
      <c r="D290" s="2">
        <f t="shared" si="30"/>
        <v>5.0760000000000005</v>
      </c>
      <c r="E290" s="2">
        <f t="shared" si="32"/>
        <v>5.101</v>
      </c>
      <c r="F290" s="2">
        <f t="shared" si="33"/>
        <v>5.1579999999999995</v>
      </c>
      <c r="G290" s="2">
        <f t="shared" si="27"/>
        <v>5.3807999999999989</v>
      </c>
      <c r="H290" s="2">
        <f t="shared" si="31"/>
        <v>5.6860955000000022</v>
      </c>
      <c r="I290" s="2">
        <f t="array" ref="I290">SUMPRODUCT(B274:B293, (ROW(B274:B293)-ROW(B274)+1)) / (20*21/2)</f>
        <v>5.0726666666666667</v>
      </c>
      <c r="J290" s="2">
        <f t="shared" si="34"/>
        <v>5.17739618801716</v>
      </c>
      <c r="K290" s="2">
        <f t="shared" si="28"/>
        <v>5.3180835549216727</v>
      </c>
    </row>
    <row r="291" spans="1:11" ht="13.5" x14ac:dyDescent="0.25">
      <c r="A291" s="3">
        <f>TITRES_STAT!B294</f>
        <v>42430</v>
      </c>
      <c r="B291" s="17">
        <f>TITRES_STAT!D294</f>
        <v>5.05</v>
      </c>
      <c r="C291" s="2">
        <f t="shared" si="29"/>
        <v>-0.14000000000000057</v>
      </c>
      <c r="D291" s="2">
        <f t="shared" si="30"/>
        <v>5.0760000000000005</v>
      </c>
      <c r="E291" s="2">
        <f t="shared" si="32"/>
        <v>5.0889999999999995</v>
      </c>
      <c r="F291" s="2">
        <f t="shared" si="33"/>
        <v>5.1504999999999992</v>
      </c>
      <c r="G291" s="2">
        <f t="shared" si="27"/>
        <v>5.3761999999999999</v>
      </c>
      <c r="H291" s="2">
        <f t="shared" si="31"/>
        <v>5.6782980000000007</v>
      </c>
      <c r="I291" s="2">
        <f t="array" ref="I291">SUMPRODUCT(B275:B294, (ROW(B275:B294)-ROW(B275)+1)) / (20*21/2)</f>
        <v>5.051571428571429</v>
      </c>
      <c r="J291" s="2">
        <f t="shared" si="34"/>
        <v>5.1652632177298115</v>
      </c>
      <c r="K291" s="2">
        <f t="shared" si="28"/>
        <v>5.3075704743365097</v>
      </c>
    </row>
    <row r="292" spans="1:11" ht="13.5" x14ac:dyDescent="0.25">
      <c r="A292" s="3">
        <f>TITRES_STAT!B295</f>
        <v>42431</v>
      </c>
      <c r="B292" s="17">
        <f>TITRES_STAT!D295</f>
        <v>4.9000000000000004</v>
      </c>
      <c r="C292" s="2">
        <f t="shared" si="29"/>
        <v>-0.14999999999999947</v>
      </c>
      <c r="D292" s="2">
        <f t="shared" si="30"/>
        <v>5.048</v>
      </c>
      <c r="E292" s="2">
        <f t="shared" si="32"/>
        <v>5.0669999999999993</v>
      </c>
      <c r="F292" s="2">
        <f t="shared" si="33"/>
        <v>5.1354999999999995</v>
      </c>
      <c r="G292" s="2">
        <f t="shared" si="27"/>
        <v>5.3656000000000006</v>
      </c>
      <c r="H292" s="2">
        <f t="shared" si="31"/>
        <v>5.6679590000000006</v>
      </c>
      <c r="I292" s="2">
        <f t="array" ref="I292">SUMPRODUCT(B276:B295, (ROW(B276:B295)-ROW(B276)+1)) / (20*21/2)</f>
        <v>5.0454761904761911</v>
      </c>
      <c r="J292" s="2">
        <f t="shared" si="34"/>
        <v>5.1400000541364959</v>
      </c>
      <c r="K292" s="2">
        <f t="shared" si="28"/>
        <v>5.2915873184801763</v>
      </c>
    </row>
    <row r="293" spans="1:11" ht="13.5" x14ac:dyDescent="0.25">
      <c r="A293" s="3">
        <f>TITRES_STAT!B296</f>
        <v>42432</v>
      </c>
      <c r="B293" s="17">
        <f>TITRES_STAT!D296</f>
        <v>4.9000000000000004</v>
      </c>
      <c r="C293" s="2">
        <f t="shared" si="29"/>
        <v>0</v>
      </c>
      <c r="D293" s="2">
        <f t="shared" si="30"/>
        <v>5.0179999999999989</v>
      </c>
      <c r="E293" s="2">
        <f t="shared" si="32"/>
        <v>5.0379999999999994</v>
      </c>
      <c r="F293" s="2">
        <f t="shared" si="33"/>
        <v>5.1215000000000002</v>
      </c>
      <c r="G293" s="2">
        <f t="shared" si="27"/>
        <v>5.3525999999999989</v>
      </c>
      <c r="H293" s="2">
        <f t="shared" si="31"/>
        <v>5.6573065000000007</v>
      </c>
      <c r="I293" s="2">
        <f t="array" ref="I293">SUMPRODUCT(B277:B296, (ROW(B277:B296)-ROW(B277)+1)) / (20*21/2)</f>
        <v>5.0448571428571425</v>
      </c>
      <c r="J293" s="2">
        <f t="shared" si="34"/>
        <v>5.1171429061234965</v>
      </c>
      <c r="K293" s="2">
        <f t="shared" si="28"/>
        <v>5.2762309530495815</v>
      </c>
    </row>
    <row r="294" spans="1:11" ht="13.5" x14ac:dyDescent="0.25">
      <c r="A294" s="3">
        <f>TITRES_STAT!B297</f>
        <v>42433</v>
      </c>
      <c r="B294" s="17">
        <f>TITRES_STAT!D297</f>
        <v>4.9000000000000004</v>
      </c>
      <c r="C294" s="2">
        <f t="shared" si="29"/>
        <v>0</v>
      </c>
      <c r="D294" s="2">
        <f t="shared" si="30"/>
        <v>4.9879999999999995</v>
      </c>
      <c r="E294" s="2">
        <f t="shared" si="32"/>
        <v>5.0229999999999997</v>
      </c>
      <c r="F294" s="2">
        <f t="shared" si="33"/>
        <v>5.1040000000000001</v>
      </c>
      <c r="G294" s="2">
        <f t="shared" si="27"/>
        <v>5.3371999999999993</v>
      </c>
      <c r="H294" s="2">
        <f t="shared" si="31"/>
        <v>5.6476395000000013</v>
      </c>
      <c r="I294" s="2">
        <f t="array" ref="I294">SUMPRODUCT(B278:B297, (ROW(B278:B297)-ROW(B278)+1)) / (20*21/2)</f>
        <v>5.0459047619047626</v>
      </c>
      <c r="J294" s="2">
        <f t="shared" si="34"/>
        <v>5.0964626293498307</v>
      </c>
      <c r="K294" s="2">
        <f t="shared" si="28"/>
        <v>5.2614767980280295</v>
      </c>
    </row>
    <row r="295" spans="1:11" ht="13.5" x14ac:dyDescent="0.25">
      <c r="A295" s="3">
        <f>TITRES_STAT!B298</f>
        <v>42436</v>
      </c>
      <c r="B295" s="17">
        <f>TITRES_STAT!D298</f>
        <v>5.04</v>
      </c>
      <c r="C295" s="2">
        <f t="shared" si="29"/>
        <v>0.13999999999999968</v>
      </c>
      <c r="D295" s="2">
        <f t="shared" si="30"/>
        <v>4.9580000000000002</v>
      </c>
      <c r="E295" s="2">
        <f t="shared" si="32"/>
        <v>5.0170000000000003</v>
      </c>
      <c r="F295" s="2">
        <f t="shared" si="33"/>
        <v>5.0965000000000007</v>
      </c>
      <c r="G295" s="2">
        <f t="shared" si="27"/>
        <v>5.3251999999999997</v>
      </c>
      <c r="H295" s="2">
        <f t="shared" si="31"/>
        <v>5.6407320000000007</v>
      </c>
      <c r="I295" s="2">
        <f t="array" ref="I295">SUMPRODUCT(B279:B298, (ROW(B279:B298)-ROW(B279)+1)) / (20*21/2)</f>
        <v>5.0457619047619042</v>
      </c>
      <c r="J295" s="2">
        <f t="shared" si="34"/>
        <v>5.0910852360784187</v>
      </c>
      <c r="K295" s="2">
        <f t="shared" si="28"/>
        <v>5.2527914333994792</v>
      </c>
    </row>
    <row r="296" spans="1:11" ht="13.5" x14ac:dyDescent="0.25">
      <c r="A296" s="3">
        <f>TITRES_STAT!B299</f>
        <v>42437</v>
      </c>
      <c r="B296" s="17">
        <f>TITRES_STAT!D299</f>
        <v>5.09</v>
      </c>
      <c r="C296" s="2">
        <f t="shared" si="29"/>
        <v>4.9999999999999822E-2</v>
      </c>
      <c r="D296" s="2">
        <f t="shared" si="30"/>
        <v>4.9660000000000002</v>
      </c>
      <c r="E296" s="2">
        <f t="shared" si="32"/>
        <v>5.020999999999999</v>
      </c>
      <c r="F296" s="2">
        <f t="shared" si="33"/>
        <v>5.0890000000000004</v>
      </c>
      <c r="G296" s="2">
        <f t="shared" si="27"/>
        <v>5.3137999999999996</v>
      </c>
      <c r="H296" s="2">
        <f t="shared" si="31"/>
        <v>5.633985</v>
      </c>
      <c r="I296" s="2">
        <f t="array" ref="I296">SUMPRODUCT(B280:B299, (ROW(B280:B299)-ROW(B280)+1)) / (20*21/2)</f>
        <v>5.0442857142857145</v>
      </c>
      <c r="J296" s="2">
        <f t="shared" si="34"/>
        <v>5.0909818802614257</v>
      </c>
      <c r="K296" s="2">
        <f t="shared" si="28"/>
        <v>5.2464074556191074</v>
      </c>
    </row>
    <row r="297" spans="1:11" ht="13.5" x14ac:dyDescent="0.25">
      <c r="A297" s="3">
        <f>TITRES_STAT!B300</f>
        <v>42438</v>
      </c>
      <c r="B297" s="17">
        <f>TITRES_STAT!D300</f>
        <v>5.0999999999999996</v>
      </c>
      <c r="C297" s="2">
        <f t="shared" si="29"/>
        <v>9.9999999999997868E-3</v>
      </c>
      <c r="D297" s="2">
        <f t="shared" si="30"/>
        <v>5.0060000000000002</v>
      </c>
      <c r="E297" s="2">
        <f t="shared" si="32"/>
        <v>5.0270000000000001</v>
      </c>
      <c r="F297" s="2">
        <f t="shared" si="33"/>
        <v>5.0815000000000001</v>
      </c>
      <c r="G297" s="2">
        <f t="shared" si="27"/>
        <v>5.3028000000000013</v>
      </c>
      <c r="H297" s="2">
        <f t="shared" si="31"/>
        <v>5.627333000000001</v>
      </c>
      <c r="I297" s="2">
        <f t="array" ref="I297">SUMPRODUCT(B281:B300, (ROW(B281:B300)-ROW(B281)+1)) / (20*21/2)</f>
        <v>5.0418095238095244</v>
      </c>
      <c r="J297" s="2">
        <f t="shared" si="34"/>
        <v>5.0918407488079565</v>
      </c>
      <c r="K297" s="2">
        <f t="shared" si="28"/>
        <v>5.2406659867712992</v>
      </c>
    </row>
    <row r="298" spans="1:11" ht="13.5" x14ac:dyDescent="0.25">
      <c r="A298" s="3">
        <f>TITRES_STAT!B301</f>
        <v>42439</v>
      </c>
      <c r="B298" s="17">
        <f>TITRES_STAT!D301</f>
        <v>5.08</v>
      </c>
      <c r="C298" s="2">
        <f t="shared" si="29"/>
        <v>-1.9999999999999574E-2</v>
      </c>
      <c r="D298" s="2">
        <f t="shared" si="30"/>
        <v>5.0419999999999998</v>
      </c>
      <c r="E298" s="2">
        <f t="shared" si="32"/>
        <v>5.0299999999999994</v>
      </c>
      <c r="F298" s="2">
        <f t="shared" si="33"/>
        <v>5.0754999999999999</v>
      </c>
      <c r="G298" s="2">
        <f t="shared" si="27"/>
        <v>5.2924000000000015</v>
      </c>
      <c r="H298" s="2">
        <f t="shared" si="31"/>
        <v>5.6219690000000018</v>
      </c>
      <c r="I298" s="2">
        <f t="array" ref="I298">SUMPRODUCT(B282:B301, (ROW(B282:B301)-ROW(B282)+1)) / (20*21/2)</f>
        <v>5.0381428571428586</v>
      </c>
      <c r="J298" s="2">
        <f t="shared" si="34"/>
        <v>5.090713058445294</v>
      </c>
      <c r="K298" s="2">
        <f t="shared" si="28"/>
        <v>5.2343653598390913</v>
      </c>
    </row>
    <row r="299" spans="1:11" ht="13.5" x14ac:dyDescent="0.25">
      <c r="A299" s="3">
        <f>TITRES_STAT!B302</f>
        <v>42440</v>
      </c>
      <c r="B299" s="17">
        <f>TITRES_STAT!D302</f>
        <v>5.0599999999999996</v>
      </c>
      <c r="C299" s="2">
        <f t="shared" si="29"/>
        <v>-2.0000000000000462E-2</v>
      </c>
      <c r="D299" s="2">
        <f t="shared" si="30"/>
        <v>5.0739999999999998</v>
      </c>
      <c r="E299" s="2">
        <f t="shared" si="32"/>
        <v>5.0309999999999997</v>
      </c>
      <c r="F299" s="2">
        <f t="shared" si="33"/>
        <v>5.0660000000000007</v>
      </c>
      <c r="G299" s="2">
        <f t="shared" si="27"/>
        <v>5.2836000000000016</v>
      </c>
      <c r="H299" s="2">
        <f t="shared" si="31"/>
        <v>5.6178485</v>
      </c>
      <c r="I299" s="2">
        <f t="array" ref="I299">SUMPRODUCT(B283:B302, (ROW(B283:B302)-ROW(B283)+1)) / (20*21/2)</f>
        <v>5.0332857142857135</v>
      </c>
      <c r="J299" s="2">
        <f t="shared" si="34"/>
        <v>5.0877880052600277</v>
      </c>
      <c r="K299" s="2">
        <f t="shared" si="28"/>
        <v>5.2275275025904993</v>
      </c>
    </row>
    <row r="300" spans="1:11" ht="13.5" x14ac:dyDescent="0.25">
      <c r="A300" s="3">
        <f>TITRES_STAT!B303</f>
        <v>42443</v>
      </c>
      <c r="B300" s="17">
        <f>TITRES_STAT!D303</f>
        <v>5.04</v>
      </c>
      <c r="C300" s="2">
        <f t="shared" si="29"/>
        <v>-1.9999999999999574E-2</v>
      </c>
      <c r="D300" s="2">
        <f t="shared" si="30"/>
        <v>5.0739999999999998</v>
      </c>
      <c r="E300" s="2">
        <f t="shared" si="32"/>
        <v>5.016</v>
      </c>
      <c r="F300" s="2">
        <f t="shared" si="33"/>
        <v>5.0585000000000004</v>
      </c>
      <c r="G300" s="2">
        <f t="shared" si="27"/>
        <v>5.2724000000000011</v>
      </c>
      <c r="H300" s="2">
        <f t="shared" si="31"/>
        <v>5.6148369999999996</v>
      </c>
      <c r="I300" s="2">
        <f t="array" ref="I300">SUMPRODUCT(B284:B303, (ROW(B284:B303)-ROW(B284)+1)) / (20*21/2)</f>
        <v>5.0290000000000008</v>
      </c>
      <c r="J300" s="2">
        <f t="shared" si="34"/>
        <v>5.0832367666638341</v>
      </c>
      <c r="K300" s="2">
        <f t="shared" si="28"/>
        <v>5.2201734828810675</v>
      </c>
    </row>
    <row r="301" spans="1:11" ht="13.5" x14ac:dyDescent="0.25">
      <c r="A301" s="3">
        <f>TITRES_STAT!B304</f>
        <v>42444</v>
      </c>
      <c r="B301" s="17">
        <f>TITRES_STAT!D304</f>
        <v>5.0199999999999996</v>
      </c>
      <c r="C301" s="2">
        <f t="shared" si="29"/>
        <v>-2.0000000000000462E-2</v>
      </c>
      <c r="D301" s="2">
        <f t="shared" si="30"/>
        <v>5.0599999999999996</v>
      </c>
      <c r="E301" s="2">
        <f t="shared" si="32"/>
        <v>5.0129999999999999</v>
      </c>
      <c r="F301" s="2">
        <f t="shared" si="33"/>
        <v>5.0510000000000002</v>
      </c>
      <c r="G301" s="2">
        <f t="shared" si="27"/>
        <v>5.2608000000000006</v>
      </c>
      <c r="H301" s="2">
        <f t="shared" si="31"/>
        <v>5.6119044999999996</v>
      </c>
      <c r="I301" s="2">
        <f t="array" ref="I301">SUMPRODUCT(B285:B304, (ROW(B285:B304)-ROW(B285)+1)) / (20*21/2)</f>
        <v>5.0246666666666666</v>
      </c>
      <c r="J301" s="2">
        <f t="shared" si="34"/>
        <v>5.0772142174577546</v>
      </c>
      <c r="K301" s="2">
        <f t="shared" si="28"/>
        <v>5.2123235423759278</v>
      </c>
    </row>
    <row r="302" spans="1:11" ht="13.5" x14ac:dyDescent="0.25">
      <c r="A302" s="3">
        <f>TITRES_STAT!B305</f>
        <v>42445</v>
      </c>
      <c r="B302" s="17">
        <f>TITRES_STAT!D305</f>
        <v>5</v>
      </c>
      <c r="C302" s="2">
        <f t="shared" si="29"/>
        <v>-1.9999999999999574E-2</v>
      </c>
      <c r="D302" s="2">
        <f t="shared" si="30"/>
        <v>5.04</v>
      </c>
      <c r="E302" s="2">
        <f t="shared" si="32"/>
        <v>5.0230000000000006</v>
      </c>
      <c r="F302" s="2">
        <f t="shared" si="33"/>
        <v>5.0449999999999999</v>
      </c>
      <c r="G302" s="2">
        <f t="shared" si="27"/>
        <v>5.248800000000001</v>
      </c>
      <c r="H302" s="2">
        <f t="shared" si="31"/>
        <v>5.6091409999999993</v>
      </c>
      <c r="I302" s="2">
        <f t="array" ref="I302">SUMPRODUCT(B286:B305, (ROW(B286:B305)-ROW(B286)+1)) / (20*21/2)</f>
        <v>5.0129999999999999</v>
      </c>
      <c r="J302" s="2">
        <f t="shared" si="34"/>
        <v>5.0698604824617783</v>
      </c>
      <c r="K302" s="2">
        <f t="shared" si="28"/>
        <v>5.2039971289494211</v>
      </c>
    </row>
    <row r="303" spans="1:11" ht="13.5" x14ac:dyDescent="0.25">
      <c r="A303" s="3">
        <f>TITRES_STAT!B306</f>
        <v>42446</v>
      </c>
      <c r="B303" s="17">
        <f>TITRES_STAT!D306</f>
        <v>5</v>
      </c>
      <c r="C303" s="2">
        <f t="shared" si="29"/>
        <v>0</v>
      </c>
      <c r="D303" s="2">
        <f t="shared" si="30"/>
        <v>5.0239999999999991</v>
      </c>
      <c r="E303" s="2">
        <f t="shared" si="32"/>
        <v>5.0329999999999995</v>
      </c>
      <c r="F303" s="2">
        <f t="shared" si="33"/>
        <v>5.0354999999999999</v>
      </c>
      <c r="G303" s="2">
        <f t="shared" si="27"/>
        <v>5.2368000000000006</v>
      </c>
      <c r="H303" s="2">
        <f t="shared" si="31"/>
        <v>5.6048099999999996</v>
      </c>
      <c r="I303" s="2">
        <f t="array" ref="I303">SUMPRODUCT(B287:B306, (ROW(B287:B306)-ROW(B287)+1)) / (20*21/2)</f>
        <v>5.0012857142857143</v>
      </c>
      <c r="J303" s="2">
        <f t="shared" si="34"/>
        <v>5.0632071031797041</v>
      </c>
      <c r="K303" s="2">
        <f t="shared" si="28"/>
        <v>5.19599724153964</v>
      </c>
    </row>
    <row r="304" spans="1:11" ht="13.5" x14ac:dyDescent="0.25">
      <c r="A304" s="3">
        <f>TITRES_STAT!B307</f>
        <v>42447</v>
      </c>
      <c r="B304" s="17">
        <f>TITRES_STAT!D307</f>
        <v>4.99</v>
      </c>
      <c r="C304" s="2">
        <f t="shared" si="29"/>
        <v>-9.9999999999997868E-3</v>
      </c>
      <c r="D304" s="2">
        <f t="shared" si="30"/>
        <v>5.01</v>
      </c>
      <c r="E304" s="2">
        <f t="shared" si="32"/>
        <v>5.0419999999999998</v>
      </c>
      <c r="F304" s="2">
        <f t="shared" si="33"/>
        <v>5.0324999999999998</v>
      </c>
      <c r="G304" s="2">
        <f t="shared" si="27"/>
        <v>5.2266000000000012</v>
      </c>
      <c r="H304" s="2">
        <f t="shared" si="31"/>
        <v>5.6015935000000017</v>
      </c>
      <c r="I304" s="2">
        <f t="array" ref="I304">SUMPRODUCT(B288:B307, (ROW(B288:B307)-ROW(B288)+1)) / (20*21/2)</f>
        <v>4.9902857142857142</v>
      </c>
      <c r="J304" s="2">
        <f t="shared" si="34"/>
        <v>5.0562349981149701</v>
      </c>
      <c r="K304" s="2">
        <f t="shared" si="28"/>
        <v>5.1879189183420067</v>
      </c>
    </row>
    <row r="305" spans="1:11" ht="13.5" x14ac:dyDescent="0.25">
      <c r="A305" s="3">
        <f>TITRES_STAT!B308</f>
        <v>42450</v>
      </c>
      <c r="B305" s="17">
        <f>TITRES_STAT!D308</f>
        <v>4.91</v>
      </c>
      <c r="C305" s="2">
        <f t="shared" si="29"/>
        <v>-8.0000000000000071E-2</v>
      </c>
      <c r="D305" s="2">
        <f t="shared" si="30"/>
        <v>4.984</v>
      </c>
      <c r="E305" s="2">
        <f t="shared" si="32"/>
        <v>5.0290000000000008</v>
      </c>
      <c r="F305" s="2">
        <f t="shared" si="33"/>
        <v>5.0230000000000006</v>
      </c>
      <c r="G305" s="2">
        <f t="shared" si="27"/>
        <v>5.2152000000000021</v>
      </c>
      <c r="H305" s="2">
        <f t="shared" si="31"/>
        <v>5.5994100000000016</v>
      </c>
      <c r="I305" s="2">
        <f t="array" ref="I305">SUMPRODUCT(B289:B308, (ROW(B289:B308)-ROW(B289)+1)) / (20*21/2)</f>
        <v>4.9799523809523816</v>
      </c>
      <c r="J305" s="2">
        <f t="shared" si="34"/>
        <v>5.0423078554373539</v>
      </c>
      <c r="K305" s="2">
        <f t="shared" si="28"/>
        <v>5.1770201372305555</v>
      </c>
    </row>
    <row r="306" spans="1:11" ht="13.5" x14ac:dyDescent="0.25">
      <c r="A306" s="3">
        <f>TITRES_STAT!B309</f>
        <v>42451</v>
      </c>
      <c r="B306" s="17">
        <f>TITRES_STAT!D309</f>
        <v>4.9000000000000004</v>
      </c>
      <c r="C306" s="2">
        <f t="shared" si="29"/>
        <v>-9.9999999999997868E-3</v>
      </c>
      <c r="D306" s="2">
        <f t="shared" si="30"/>
        <v>4.9599999999999991</v>
      </c>
      <c r="E306" s="2">
        <f t="shared" si="32"/>
        <v>5.01</v>
      </c>
      <c r="F306" s="2">
        <f t="shared" si="33"/>
        <v>5.0154999999999994</v>
      </c>
      <c r="G306" s="2">
        <f t="shared" ref="G306:G369" si="35">AVERAGE(B257:B306)</f>
        <v>5.1988000000000012</v>
      </c>
      <c r="H306" s="2">
        <f t="shared" si="31"/>
        <v>5.5955645000000027</v>
      </c>
      <c r="I306" s="2">
        <f t="array" ref="I306">SUMPRODUCT(B290:B309, (ROW(B290:B309)-ROW(B290)+1)) / (20*21/2)</f>
        <v>4.9703333333333335</v>
      </c>
      <c r="J306" s="2">
        <f t="shared" si="34"/>
        <v>5.0287547263480823</v>
      </c>
      <c r="K306" s="2">
        <f t="shared" si="28"/>
        <v>5.1661566024372005</v>
      </c>
    </row>
    <row r="307" spans="1:11" ht="13.5" x14ac:dyDescent="0.25">
      <c r="A307" s="3">
        <f>TITRES_STAT!B310</f>
        <v>42452</v>
      </c>
      <c r="B307" s="17">
        <f>TITRES_STAT!D310</f>
        <v>4.9000000000000004</v>
      </c>
      <c r="C307" s="2">
        <f t="shared" si="29"/>
        <v>0</v>
      </c>
      <c r="D307" s="2">
        <f t="shared" si="30"/>
        <v>4.9400000000000004</v>
      </c>
      <c r="E307" s="2">
        <f t="shared" si="32"/>
        <v>4.9899999999999993</v>
      </c>
      <c r="F307" s="2">
        <f t="shared" si="33"/>
        <v>5.0084999999999997</v>
      </c>
      <c r="G307" s="2">
        <f t="shared" si="35"/>
        <v>5.184800000000001</v>
      </c>
      <c r="H307" s="2">
        <f t="shared" si="31"/>
        <v>5.5900170000000022</v>
      </c>
      <c r="I307" s="2">
        <f t="array" ref="I307">SUMPRODUCT(B291:B310, (ROW(B291:B310)-ROW(B291)+1)) / (20*21/2)</f>
        <v>4.9519047619047623</v>
      </c>
      <c r="J307" s="2">
        <f t="shared" si="34"/>
        <v>5.0164923714577885</v>
      </c>
      <c r="K307" s="2">
        <f t="shared" ref="K307:K370" si="36">$K$4*B307+(1-$K$4)*K306</f>
        <v>5.1557190886161344</v>
      </c>
    </row>
    <row r="308" spans="1:11" ht="13.5" x14ac:dyDescent="0.25">
      <c r="A308" s="3">
        <f>TITRES_STAT!B311</f>
        <v>42453</v>
      </c>
      <c r="B308" s="17">
        <f>TITRES_STAT!D311</f>
        <v>4.9000000000000004</v>
      </c>
      <c r="C308" s="2">
        <f t="shared" si="29"/>
        <v>0</v>
      </c>
      <c r="D308" s="2">
        <f t="shared" si="30"/>
        <v>4.92</v>
      </c>
      <c r="E308" s="2">
        <f t="shared" si="32"/>
        <v>4.9719999999999995</v>
      </c>
      <c r="F308" s="2">
        <f t="shared" si="33"/>
        <v>5.0009999999999994</v>
      </c>
      <c r="G308" s="2">
        <f t="shared" si="35"/>
        <v>5.1678000000000024</v>
      </c>
      <c r="H308" s="2">
        <f t="shared" si="31"/>
        <v>5.583842500000002</v>
      </c>
      <c r="I308" s="2">
        <f t="array" ref="I308">SUMPRODUCT(B292:B311, (ROW(B292:B311)-ROW(B292)+1)) / (20*21/2)</f>
        <v>4.9353333333333333</v>
      </c>
      <c r="J308" s="2">
        <f t="shared" si="34"/>
        <v>5.0053978598903806</v>
      </c>
      <c r="K308" s="2">
        <f t="shared" si="36"/>
        <v>5.1456908890625606</v>
      </c>
    </row>
    <row r="309" spans="1:11" ht="13.5" x14ac:dyDescent="0.25">
      <c r="A309" s="3">
        <f>TITRES_STAT!B312</f>
        <v>42454</v>
      </c>
      <c r="B309" s="17">
        <f>TITRES_STAT!D312</f>
        <v>4.9000000000000004</v>
      </c>
      <c r="C309" s="2">
        <f t="shared" si="29"/>
        <v>0</v>
      </c>
      <c r="D309" s="2">
        <f t="shared" si="30"/>
        <v>4.9019999999999992</v>
      </c>
      <c r="E309" s="2">
        <f t="shared" si="32"/>
        <v>4.9559999999999995</v>
      </c>
      <c r="F309" s="2">
        <f t="shared" si="33"/>
        <v>4.9935</v>
      </c>
      <c r="G309" s="2">
        <f t="shared" si="35"/>
        <v>5.1542000000000003</v>
      </c>
      <c r="H309" s="2">
        <f t="shared" si="31"/>
        <v>5.5785640000000036</v>
      </c>
      <c r="I309" s="2">
        <f t="array" ref="I309">SUMPRODUCT(B293:B312, (ROW(B293:B312)-ROW(B293)+1)) / (20*21/2)</f>
        <v>4.9190000000000005</v>
      </c>
      <c r="J309" s="2">
        <f t="shared" si="34"/>
        <v>4.9953599684722496</v>
      </c>
      <c r="K309" s="2">
        <f t="shared" si="36"/>
        <v>5.1360559522365783</v>
      </c>
    </row>
    <row r="310" spans="1:11" ht="13.5" x14ac:dyDescent="0.25">
      <c r="A310" s="3">
        <f>TITRES_STAT!B313</f>
        <v>42457</v>
      </c>
      <c r="B310" s="17">
        <f>TITRES_STAT!D313</f>
        <v>4.8</v>
      </c>
      <c r="C310" s="2">
        <f t="shared" si="29"/>
        <v>-0.10000000000000053</v>
      </c>
      <c r="D310" s="2">
        <f t="shared" si="30"/>
        <v>4.8800000000000008</v>
      </c>
      <c r="E310" s="2">
        <f t="shared" si="32"/>
        <v>4.9319999999999995</v>
      </c>
      <c r="F310" s="2">
        <f t="shared" si="33"/>
        <v>4.9740000000000002</v>
      </c>
      <c r="G310" s="2">
        <f t="shared" si="35"/>
        <v>5.1402000000000019</v>
      </c>
      <c r="H310" s="2">
        <f t="shared" si="31"/>
        <v>5.5739050000000017</v>
      </c>
      <c r="I310" s="2">
        <f t="array" ref="I310">SUMPRODUCT(B294:B313, (ROW(B294:B313)-ROW(B294)+1)) / (20*21/2)</f>
        <v>4.9031904761904768</v>
      </c>
      <c r="J310" s="2">
        <f t="shared" si="34"/>
        <v>4.9767542571891781</v>
      </c>
      <c r="K310" s="2">
        <f t="shared" si="36"/>
        <v>5.1228772874429875</v>
      </c>
    </row>
    <row r="311" spans="1:11" ht="13.5" x14ac:dyDescent="0.25">
      <c r="A311" s="3">
        <f>TITRES_STAT!B314</f>
        <v>42458</v>
      </c>
      <c r="B311" s="17">
        <f>TITRES_STAT!D314</f>
        <v>4.8</v>
      </c>
      <c r="C311" s="2">
        <f t="shared" si="29"/>
        <v>0</v>
      </c>
      <c r="D311" s="2">
        <f t="shared" si="30"/>
        <v>4.8600000000000003</v>
      </c>
      <c r="E311" s="2">
        <f t="shared" si="32"/>
        <v>4.9099999999999984</v>
      </c>
      <c r="F311" s="2">
        <f t="shared" si="33"/>
        <v>4.9615</v>
      </c>
      <c r="G311" s="2">
        <f t="shared" si="35"/>
        <v>5.1280000000000019</v>
      </c>
      <c r="H311" s="2">
        <f t="shared" si="31"/>
        <v>5.5697385000000006</v>
      </c>
      <c r="I311" s="2">
        <f t="array" ref="I311">SUMPRODUCT(B295:B314, (ROW(B295:B314)-ROW(B295)+1)) / (20*21/2)</f>
        <v>4.8888571428571419</v>
      </c>
      <c r="J311" s="2">
        <f t="shared" si="34"/>
        <v>4.9599205184092563</v>
      </c>
      <c r="K311" s="2">
        <f t="shared" si="36"/>
        <v>5.110215433033459</v>
      </c>
    </row>
    <row r="312" spans="1:11" ht="13.5" x14ac:dyDescent="0.25">
      <c r="A312" s="3">
        <f>TITRES_STAT!B315</f>
        <v>42459</v>
      </c>
      <c r="B312" s="17">
        <f>TITRES_STAT!D315</f>
        <v>4.79</v>
      </c>
      <c r="C312" s="2">
        <f t="shared" si="29"/>
        <v>-9.9999999999997868E-3</v>
      </c>
      <c r="D312" s="2">
        <f t="shared" si="30"/>
        <v>4.8380000000000001</v>
      </c>
      <c r="E312" s="2">
        <f t="shared" si="32"/>
        <v>4.8889999999999993</v>
      </c>
      <c r="F312" s="2">
        <f t="shared" si="33"/>
        <v>4.9560000000000013</v>
      </c>
      <c r="G312" s="2">
        <f t="shared" si="35"/>
        <v>5.1148000000000016</v>
      </c>
      <c r="H312" s="2">
        <f t="shared" si="31"/>
        <v>5.5664175</v>
      </c>
      <c r="I312" s="2">
        <f t="array" ref="I312">SUMPRODUCT(B296:B315, (ROW(B296:B315)-ROW(B296)+1)) / (20*21/2)</f>
        <v>4.8635714285714284</v>
      </c>
      <c r="J312" s="2">
        <f t="shared" si="34"/>
        <v>4.9437376118940888</v>
      </c>
      <c r="K312" s="2">
        <f t="shared" si="36"/>
        <v>5.0976579650713623</v>
      </c>
    </row>
    <row r="313" spans="1:11" ht="13.5" x14ac:dyDescent="0.25">
      <c r="A313" s="3">
        <f>TITRES_STAT!B316</f>
        <v>42460</v>
      </c>
      <c r="B313" s="17">
        <f>TITRES_STAT!D316</f>
        <v>4.79</v>
      </c>
      <c r="C313" s="2">
        <f t="shared" si="29"/>
        <v>0</v>
      </c>
      <c r="D313" s="2">
        <f t="shared" si="30"/>
        <v>4.8159999999999998</v>
      </c>
      <c r="E313" s="2">
        <f t="shared" si="32"/>
        <v>4.8679999999999994</v>
      </c>
      <c r="F313" s="2">
        <f t="shared" si="33"/>
        <v>4.9505000000000017</v>
      </c>
      <c r="G313" s="2">
        <f t="shared" si="35"/>
        <v>5.1018000000000017</v>
      </c>
      <c r="H313" s="2">
        <f t="shared" si="31"/>
        <v>5.5631414999999995</v>
      </c>
      <c r="I313" s="2">
        <f t="array" ref="I313">SUMPRODUCT(B297:B316, (ROW(B297:B316)-ROW(B297)+1)) / (20*21/2)</f>
        <v>4.84</v>
      </c>
      <c r="J313" s="2">
        <f t="shared" si="34"/>
        <v>4.9290959345708423</v>
      </c>
      <c r="K313" s="2">
        <f t="shared" si="36"/>
        <v>5.0855929468332697</v>
      </c>
    </row>
    <row r="314" spans="1:11" ht="13.5" x14ac:dyDescent="0.25">
      <c r="A314" s="3">
        <f>TITRES_STAT!B317</f>
        <v>42461</v>
      </c>
      <c r="B314" s="17">
        <f>TITRES_STAT!D317</f>
        <v>4.8</v>
      </c>
      <c r="C314" s="2">
        <f t="shared" si="29"/>
        <v>9.9999999999997868E-3</v>
      </c>
      <c r="D314" s="2">
        <f t="shared" si="30"/>
        <v>4.7960000000000003</v>
      </c>
      <c r="E314" s="2">
        <f t="shared" si="32"/>
        <v>4.8489999999999993</v>
      </c>
      <c r="F314" s="2">
        <f t="shared" si="33"/>
        <v>4.9455000000000009</v>
      </c>
      <c r="G314" s="2">
        <f t="shared" si="35"/>
        <v>5.0918000000000019</v>
      </c>
      <c r="H314" s="2">
        <f t="shared" si="31"/>
        <v>5.5596465000000004</v>
      </c>
      <c r="I314" s="2">
        <f t="array" ref="I314">SUMPRODUCT(B298:B317, (ROW(B298:B317)-ROW(B298)+1)) / (20*21/2)</f>
        <v>4.8202857142857143</v>
      </c>
      <c r="J314" s="2">
        <f t="shared" si="34"/>
        <v>4.9168010836593341</v>
      </c>
      <c r="K314" s="2">
        <f t="shared" si="36"/>
        <v>5.0743932234280438</v>
      </c>
    </row>
    <row r="315" spans="1:11" ht="13.5" x14ac:dyDescent="0.25">
      <c r="A315" s="3">
        <f>TITRES_STAT!B318</f>
        <v>42464</v>
      </c>
      <c r="B315" s="17">
        <f>TITRES_STAT!D318</f>
        <v>4.68</v>
      </c>
      <c r="C315" s="2">
        <f t="shared" si="29"/>
        <v>-0.12000000000000011</v>
      </c>
      <c r="D315" s="2">
        <f t="shared" si="30"/>
        <v>4.7720000000000002</v>
      </c>
      <c r="E315" s="2">
        <f t="shared" si="32"/>
        <v>4.8259999999999996</v>
      </c>
      <c r="F315" s="2">
        <f t="shared" si="33"/>
        <v>4.9275000000000002</v>
      </c>
      <c r="G315" s="2">
        <f t="shared" si="35"/>
        <v>5.0766000000000018</v>
      </c>
      <c r="H315" s="2">
        <f t="shared" si="31"/>
        <v>5.5556410000000005</v>
      </c>
      <c r="I315" s="2">
        <f t="array" ref="I315">SUMPRODUCT(B299:B318, (ROW(B299:B318)-ROW(B299)+1)) / (20*21/2)</f>
        <v>4.8072380952380955</v>
      </c>
      <c r="J315" s="2">
        <f t="shared" si="34"/>
        <v>4.8942485995013021</v>
      </c>
      <c r="K315" s="2">
        <f t="shared" si="36"/>
        <v>5.0589268225092976</v>
      </c>
    </row>
    <row r="316" spans="1:11" ht="13.5" x14ac:dyDescent="0.25">
      <c r="A316" s="3">
        <f>TITRES_STAT!B319</f>
        <v>42465</v>
      </c>
      <c r="B316" s="17">
        <f>TITRES_STAT!D319</f>
        <v>4.68</v>
      </c>
      <c r="C316" s="2">
        <f t="shared" si="29"/>
        <v>0</v>
      </c>
      <c r="D316" s="2">
        <f t="shared" si="30"/>
        <v>4.7479999999999993</v>
      </c>
      <c r="E316" s="2">
        <f t="shared" si="32"/>
        <v>4.8040000000000003</v>
      </c>
      <c r="F316" s="2">
        <f t="shared" si="33"/>
        <v>4.9070000000000009</v>
      </c>
      <c r="G316" s="2">
        <f t="shared" si="35"/>
        <v>5.0592000000000015</v>
      </c>
      <c r="H316" s="2">
        <f t="shared" si="31"/>
        <v>5.5521730000000016</v>
      </c>
      <c r="I316" s="2">
        <f t="array" ref="I316">SUMPRODUCT(B300:B319, (ROW(B300:B319)-ROW(B300)+1)) / (20*21/2)</f>
        <v>4.7910000000000004</v>
      </c>
      <c r="J316" s="2">
        <f t="shared" si="34"/>
        <v>4.8738439709773687</v>
      </c>
      <c r="K316" s="2">
        <f t="shared" si="36"/>
        <v>5.0440669471167761</v>
      </c>
    </row>
    <row r="317" spans="1:11" ht="13.5" x14ac:dyDescent="0.25">
      <c r="A317" s="3">
        <f>TITRES_STAT!B320</f>
        <v>42466</v>
      </c>
      <c r="B317" s="17">
        <f>TITRES_STAT!D320</f>
        <v>4.7</v>
      </c>
      <c r="C317" s="2">
        <f t="shared" si="29"/>
        <v>2.0000000000000462E-2</v>
      </c>
      <c r="D317" s="2">
        <f t="shared" si="30"/>
        <v>4.7299999999999995</v>
      </c>
      <c r="E317" s="2">
        <f t="shared" si="32"/>
        <v>4.7840000000000007</v>
      </c>
      <c r="F317" s="2">
        <f t="shared" si="33"/>
        <v>4.8869999999999996</v>
      </c>
      <c r="G317" s="2">
        <f t="shared" si="35"/>
        <v>5.0426000000000011</v>
      </c>
      <c r="H317" s="2">
        <f t="shared" si="31"/>
        <v>5.5488500000000025</v>
      </c>
      <c r="I317" s="2">
        <f t="array" ref="I317">SUMPRODUCT(B301:B320, (ROW(B301:B320)-ROW(B301)+1)) / (20*21/2)</f>
        <v>4.7764761904761901</v>
      </c>
      <c r="J317" s="2">
        <f t="shared" si="34"/>
        <v>4.8572874023128572</v>
      </c>
      <c r="K317" s="2">
        <f t="shared" si="36"/>
        <v>5.0305741256612162</v>
      </c>
    </row>
    <row r="318" spans="1:11" ht="13.5" x14ac:dyDescent="0.25">
      <c r="A318" s="3">
        <f>TITRES_STAT!B321</f>
        <v>42467</v>
      </c>
      <c r="B318" s="17">
        <f>TITRES_STAT!D321</f>
        <v>4.75</v>
      </c>
      <c r="C318" s="2">
        <f t="shared" si="29"/>
        <v>4.9999999999999822E-2</v>
      </c>
      <c r="D318" s="2">
        <f t="shared" si="30"/>
        <v>4.7219999999999995</v>
      </c>
      <c r="E318" s="2">
        <f t="shared" si="32"/>
        <v>4.7690000000000001</v>
      </c>
      <c r="F318" s="2">
        <f t="shared" si="33"/>
        <v>4.8705000000000007</v>
      </c>
      <c r="G318" s="2">
        <f t="shared" si="35"/>
        <v>5.0286000000000008</v>
      </c>
      <c r="H318" s="2">
        <f t="shared" si="31"/>
        <v>5.5458215000000015</v>
      </c>
      <c r="I318" s="2">
        <f t="array" ref="I318">SUMPRODUCT(B302:B321, (ROW(B302:B321)-ROW(B302)+1)) / (20*21/2)</f>
        <v>4.7730952380952383</v>
      </c>
      <c r="J318" s="2">
        <f t="shared" si="34"/>
        <v>4.8470695544735376</v>
      </c>
      <c r="K318" s="2">
        <f t="shared" si="36"/>
        <v>5.0195712187725414</v>
      </c>
    </row>
    <row r="319" spans="1:11" ht="13.5" x14ac:dyDescent="0.25">
      <c r="A319" s="3">
        <f>TITRES_STAT!B322</f>
        <v>42468</v>
      </c>
      <c r="B319" s="17">
        <f>TITRES_STAT!D322</f>
        <v>4.7</v>
      </c>
      <c r="C319" s="2">
        <f t="shared" si="29"/>
        <v>-4.9999999999999822E-2</v>
      </c>
      <c r="D319" s="2">
        <f t="shared" si="30"/>
        <v>4.702</v>
      </c>
      <c r="E319" s="2">
        <f t="shared" si="32"/>
        <v>4.7490000000000006</v>
      </c>
      <c r="F319" s="2">
        <f t="shared" si="33"/>
        <v>4.8525000000000009</v>
      </c>
      <c r="G319" s="2">
        <f t="shared" si="35"/>
        <v>5.0146000000000006</v>
      </c>
      <c r="H319" s="2">
        <f t="shared" si="31"/>
        <v>5.5429015000000019</v>
      </c>
      <c r="I319" s="2">
        <f t="array" ref="I319">SUMPRODUCT(B303:B322, (ROW(B303:B322)-ROW(B303)+1)) / (20*21/2)</f>
        <v>4.7574285714285711</v>
      </c>
      <c r="J319" s="2">
        <f t="shared" si="34"/>
        <v>4.8330629302379631</v>
      </c>
      <c r="K319" s="2">
        <f t="shared" si="36"/>
        <v>5.0070390141147953</v>
      </c>
    </row>
    <row r="320" spans="1:11" ht="13.5" x14ac:dyDescent="0.25">
      <c r="A320" s="3">
        <f>TITRES_STAT!B323</f>
        <v>42471</v>
      </c>
      <c r="B320" s="17">
        <f>TITRES_STAT!D323</f>
        <v>4.7</v>
      </c>
      <c r="C320" s="2">
        <f t="shared" si="29"/>
        <v>0</v>
      </c>
      <c r="D320" s="2">
        <f t="shared" si="30"/>
        <v>4.7059999999999995</v>
      </c>
      <c r="E320" s="2">
        <f t="shared" si="32"/>
        <v>4.7390000000000008</v>
      </c>
      <c r="F320" s="2">
        <f t="shared" si="33"/>
        <v>4.8354999999999997</v>
      </c>
      <c r="G320" s="2">
        <f t="shared" si="35"/>
        <v>5.0006000000000004</v>
      </c>
      <c r="H320" s="2">
        <f t="shared" si="31"/>
        <v>5.5393095000000017</v>
      </c>
      <c r="I320" s="2">
        <f t="array" ref="I320">SUMPRODUCT(B304:B323, (ROW(B304:B323)-ROW(B304)+1)) / (20*21/2)</f>
        <v>4.7471904761904762</v>
      </c>
      <c r="J320" s="2">
        <f t="shared" si="34"/>
        <v>4.8203902702153005</v>
      </c>
      <c r="K320" s="2">
        <f t="shared" si="36"/>
        <v>4.9949982684632355</v>
      </c>
    </row>
    <row r="321" spans="1:11" ht="13.5" x14ac:dyDescent="0.25">
      <c r="A321" s="3">
        <f>TITRES_STAT!B324</f>
        <v>42472</v>
      </c>
      <c r="B321" s="17">
        <f>TITRES_STAT!D324</f>
        <v>4.8</v>
      </c>
      <c r="C321" s="2">
        <f t="shared" si="29"/>
        <v>9.9999999999999645E-2</v>
      </c>
      <c r="D321" s="2">
        <f t="shared" si="30"/>
        <v>4.7299999999999995</v>
      </c>
      <c r="E321" s="2">
        <f t="shared" si="32"/>
        <v>4.7389999999999999</v>
      </c>
      <c r="F321" s="2">
        <f t="shared" si="33"/>
        <v>4.8244999999999987</v>
      </c>
      <c r="G321" s="2">
        <f t="shared" si="35"/>
        <v>4.9926000000000013</v>
      </c>
      <c r="H321" s="2">
        <f t="shared" si="31"/>
        <v>5.535680000000001</v>
      </c>
      <c r="I321" s="2">
        <f t="array" ref="I321">SUMPRODUCT(B305:B324, (ROW(B305:B324)-ROW(B305)+1)) / (20*21/2)</f>
        <v>4.7336190476190483</v>
      </c>
      <c r="J321" s="2">
        <f t="shared" si="34"/>
        <v>4.8184483397186053</v>
      </c>
      <c r="K321" s="2">
        <f t="shared" si="36"/>
        <v>4.9873512775431088</v>
      </c>
    </row>
    <row r="322" spans="1:11" ht="13.5" x14ac:dyDescent="0.25">
      <c r="A322" s="3">
        <f>TITRES_STAT!B325</f>
        <v>42473</v>
      </c>
      <c r="B322" s="17">
        <f>TITRES_STAT!D325</f>
        <v>4.66</v>
      </c>
      <c r="C322" s="2">
        <f t="shared" si="29"/>
        <v>-0.13999999999999968</v>
      </c>
      <c r="D322" s="2">
        <f t="shared" si="30"/>
        <v>4.7219999999999995</v>
      </c>
      <c r="E322" s="2">
        <f t="shared" si="32"/>
        <v>4.7260000000000009</v>
      </c>
      <c r="F322" s="2">
        <f t="shared" si="33"/>
        <v>4.8074999999999992</v>
      </c>
      <c r="G322" s="2">
        <f t="shared" si="35"/>
        <v>4.9818000000000016</v>
      </c>
      <c r="H322" s="2">
        <f t="shared" si="31"/>
        <v>5.5316640000000028</v>
      </c>
      <c r="I322" s="2">
        <f t="array" ref="I322">SUMPRODUCT(B306:B325, (ROW(B306:B325)-ROW(B306)+1)) / (20*21/2)</f>
        <v>4.7140476190476184</v>
      </c>
      <c r="J322" s="2">
        <f t="shared" si="34"/>
        <v>4.8033580216501663</v>
      </c>
      <c r="K322" s="2">
        <f t="shared" si="36"/>
        <v>4.974513972541418</v>
      </c>
    </row>
    <row r="323" spans="1:11" ht="13.5" x14ac:dyDescent="0.25">
      <c r="A323" s="3">
        <f>TITRES_STAT!B326</f>
        <v>42474</v>
      </c>
      <c r="B323" s="17">
        <f>TITRES_STAT!D326</f>
        <v>4.7</v>
      </c>
      <c r="C323" s="2">
        <f t="shared" si="29"/>
        <v>4.0000000000000036E-2</v>
      </c>
      <c r="D323" s="2">
        <f t="shared" si="30"/>
        <v>4.7119999999999997</v>
      </c>
      <c r="E323" s="2">
        <f t="shared" si="32"/>
        <v>4.7170000000000005</v>
      </c>
      <c r="F323" s="2">
        <f t="shared" si="33"/>
        <v>4.7924999999999995</v>
      </c>
      <c r="G323" s="2">
        <f t="shared" si="35"/>
        <v>4.9722000000000008</v>
      </c>
      <c r="H323" s="2">
        <f t="shared" si="31"/>
        <v>5.5278480000000014</v>
      </c>
      <c r="I323" s="2">
        <f t="array" ref="I323">SUMPRODUCT(B307:B326, (ROW(B307:B326)-ROW(B307)+1)) / (20*21/2)</f>
        <v>4.698952380952381</v>
      </c>
      <c r="J323" s="2">
        <f t="shared" si="34"/>
        <v>4.7935144005406265</v>
      </c>
      <c r="K323" s="2">
        <f t="shared" si="36"/>
        <v>4.963748718716265</v>
      </c>
    </row>
    <row r="324" spans="1:11" ht="13.5" x14ac:dyDescent="0.25">
      <c r="A324" s="3">
        <f>TITRES_STAT!B327</f>
        <v>42475</v>
      </c>
      <c r="B324" s="17">
        <f>TITRES_STAT!D327</f>
        <v>4.6500000000000004</v>
      </c>
      <c r="C324" s="2">
        <f t="shared" ref="C324:C387" si="37">B324-B323</f>
        <v>-4.9999999999999822E-2</v>
      </c>
      <c r="D324" s="2">
        <f t="shared" si="30"/>
        <v>4.702</v>
      </c>
      <c r="E324" s="2">
        <f t="shared" si="32"/>
        <v>4.702</v>
      </c>
      <c r="F324" s="2">
        <f t="shared" si="33"/>
        <v>4.7755000000000001</v>
      </c>
      <c r="G324" s="2">
        <f t="shared" si="35"/>
        <v>4.9602000000000013</v>
      </c>
      <c r="H324" s="2">
        <f t="shared" si="31"/>
        <v>5.5240060000000017</v>
      </c>
      <c r="I324" s="2">
        <f t="array" ref="I324">SUMPRODUCT(B308:B327, (ROW(B308:B327)-ROW(B308)+1)) / (20*21/2)</f>
        <v>4.6852857142857145</v>
      </c>
      <c r="J324" s="2">
        <f t="shared" si="34"/>
        <v>4.7798463623939007</v>
      </c>
      <c r="K324" s="2">
        <f t="shared" si="36"/>
        <v>4.9514448473940593</v>
      </c>
    </row>
    <row r="325" spans="1:11" ht="13.5" x14ac:dyDescent="0.25">
      <c r="A325" s="3">
        <f>TITRES_STAT!B328</f>
        <v>42478</v>
      </c>
      <c r="B325" s="17">
        <f>TITRES_STAT!D328</f>
        <v>4.57</v>
      </c>
      <c r="C325" s="2">
        <f t="shared" si="37"/>
        <v>-8.0000000000000071E-2</v>
      </c>
      <c r="D325" s="2">
        <f t="shared" si="30"/>
        <v>4.6760000000000002</v>
      </c>
      <c r="E325" s="2">
        <f t="shared" si="32"/>
        <v>4.6909999999999998</v>
      </c>
      <c r="F325" s="2">
        <f t="shared" si="33"/>
        <v>4.7585000000000006</v>
      </c>
      <c r="G325" s="2">
        <f t="shared" si="35"/>
        <v>4.9478000000000009</v>
      </c>
      <c r="H325" s="2">
        <f t="shared" si="31"/>
        <v>5.519361</v>
      </c>
      <c r="I325" s="2">
        <f t="array" ref="I325">SUMPRODUCT(B309:B328, (ROW(B309:B328)-ROW(B309)+1)) / (20*21/2)</f>
        <v>4.6825714285714275</v>
      </c>
      <c r="J325" s="2">
        <f t="shared" si="34"/>
        <v>4.7598609945468633</v>
      </c>
      <c r="K325" s="2">
        <f t="shared" si="36"/>
        <v>4.9364862259276263</v>
      </c>
    </row>
    <row r="326" spans="1:11" ht="13.5" x14ac:dyDescent="0.25">
      <c r="A326" s="3">
        <f>TITRES_STAT!B329</f>
        <v>42479</v>
      </c>
      <c r="B326" s="17">
        <f>TITRES_STAT!D329</f>
        <v>4.5999999999999996</v>
      </c>
      <c r="C326" s="2">
        <f t="shared" si="37"/>
        <v>2.9999999999999361E-2</v>
      </c>
      <c r="D326" s="2">
        <f t="shared" ref="D326:D389" si="38">AVERAGE(B322:B326)</f>
        <v>4.6360000000000001</v>
      </c>
      <c r="E326" s="2">
        <f t="shared" si="32"/>
        <v>4.6829999999999998</v>
      </c>
      <c r="F326" s="2">
        <f t="shared" si="33"/>
        <v>4.7435</v>
      </c>
      <c r="G326" s="2">
        <f t="shared" si="35"/>
        <v>4.9350000000000005</v>
      </c>
      <c r="H326" s="2">
        <f t="shared" si="31"/>
        <v>5.5149555000000001</v>
      </c>
      <c r="I326" s="2">
        <f t="array" ref="I326">SUMPRODUCT(B310:B329, (ROW(B310:B329)-ROW(B310)+1)) / (20*21/2)</f>
        <v>4.6808095238095229</v>
      </c>
      <c r="J326" s="2">
        <f t="shared" si="34"/>
        <v>4.7446361379233526</v>
      </c>
      <c r="K326" s="2">
        <f t="shared" si="36"/>
        <v>4.923290687655955</v>
      </c>
    </row>
    <row r="327" spans="1:11" ht="13.5" x14ac:dyDescent="0.25">
      <c r="A327" s="3">
        <f>TITRES_STAT!B330</f>
        <v>42480</v>
      </c>
      <c r="B327" s="17">
        <f>TITRES_STAT!D330</f>
        <v>4.5999999999999996</v>
      </c>
      <c r="C327" s="2">
        <f t="shared" si="37"/>
        <v>0</v>
      </c>
      <c r="D327" s="2">
        <f t="shared" si="38"/>
        <v>4.6240000000000006</v>
      </c>
      <c r="E327" s="2">
        <f t="shared" si="32"/>
        <v>4.673</v>
      </c>
      <c r="F327" s="2">
        <f t="shared" si="33"/>
        <v>4.7284999999999995</v>
      </c>
      <c r="G327" s="2">
        <f t="shared" si="35"/>
        <v>4.9220000000000006</v>
      </c>
      <c r="H327" s="2">
        <f t="shared" si="31"/>
        <v>5.5105949999999995</v>
      </c>
      <c r="I327" s="2">
        <f t="array" ref="I327">SUMPRODUCT(B311:B330, (ROW(B311:B330)-ROW(B311)+1)) / (20*21/2)</f>
        <v>4.687619047619048</v>
      </c>
      <c r="J327" s="2">
        <f t="shared" si="34"/>
        <v>4.7308612676449382</v>
      </c>
      <c r="K327" s="2">
        <f t="shared" si="36"/>
        <v>4.9106126214733692</v>
      </c>
    </row>
    <row r="328" spans="1:11" ht="13.5" x14ac:dyDescent="0.25">
      <c r="A328" s="3">
        <f>TITRES_STAT!B331</f>
        <v>42481</v>
      </c>
      <c r="B328" s="17">
        <f>TITRES_STAT!D331</f>
        <v>4.7</v>
      </c>
      <c r="C328" s="2">
        <f t="shared" si="37"/>
        <v>0.10000000000000053</v>
      </c>
      <c r="D328" s="2">
        <f t="shared" si="38"/>
        <v>4.6240000000000006</v>
      </c>
      <c r="E328" s="2">
        <f t="shared" si="32"/>
        <v>4.668000000000001</v>
      </c>
      <c r="F328" s="2">
        <f t="shared" si="33"/>
        <v>4.7185000000000006</v>
      </c>
      <c r="G328" s="2">
        <f t="shared" si="35"/>
        <v>4.9119999999999999</v>
      </c>
      <c r="H328" s="2">
        <f t="shared" si="31"/>
        <v>5.5072270000000003</v>
      </c>
      <c r="I328" s="2">
        <f t="array" ref="I328">SUMPRODUCT(B312:B331, (ROW(B312:B331)-ROW(B312)+1)) / (20*21/2)</f>
        <v>4.7078571428571427</v>
      </c>
      <c r="J328" s="2">
        <f t="shared" si="34"/>
        <v>4.7279220992978015</v>
      </c>
      <c r="K328" s="2">
        <f t="shared" si="36"/>
        <v>4.9023533029842179</v>
      </c>
    </row>
    <row r="329" spans="1:11" ht="13.5" x14ac:dyDescent="0.25">
      <c r="A329" s="3">
        <f>TITRES_STAT!B332</f>
        <v>42482</v>
      </c>
      <c r="B329" s="17">
        <f>TITRES_STAT!D332</f>
        <v>4.7</v>
      </c>
      <c r="C329" s="2">
        <f t="shared" si="37"/>
        <v>0</v>
      </c>
      <c r="D329" s="2">
        <f t="shared" si="38"/>
        <v>4.6339999999999995</v>
      </c>
      <c r="E329" s="2">
        <f t="shared" si="32"/>
        <v>4.668000000000001</v>
      </c>
      <c r="F329" s="2">
        <f t="shared" si="33"/>
        <v>4.7085000000000008</v>
      </c>
      <c r="G329" s="2">
        <f t="shared" si="35"/>
        <v>4.9009999999999998</v>
      </c>
      <c r="H329" s="2">
        <f t="shared" si="31"/>
        <v>5.5036350000000001</v>
      </c>
      <c r="I329" s="2">
        <f t="array" ref="I329">SUMPRODUCT(B313:B332, (ROW(B313:B332)-ROW(B313)+1)) / (20*21/2)</f>
        <v>4.7351428571428569</v>
      </c>
      <c r="J329" s="2">
        <f t="shared" si="34"/>
        <v>4.7252628517456303</v>
      </c>
      <c r="K329" s="2">
        <f t="shared" si="36"/>
        <v>4.8944178793377784</v>
      </c>
    </row>
    <row r="330" spans="1:11" ht="13.5" x14ac:dyDescent="0.25">
      <c r="A330" s="3">
        <f>TITRES_STAT!B333</f>
        <v>42485</v>
      </c>
      <c r="B330" s="17">
        <f>TITRES_STAT!D333</f>
        <v>4.78</v>
      </c>
      <c r="C330" s="2">
        <f t="shared" si="37"/>
        <v>8.0000000000000071E-2</v>
      </c>
      <c r="D330" s="2">
        <f t="shared" si="38"/>
        <v>4.6760000000000002</v>
      </c>
      <c r="E330" s="2">
        <f t="shared" si="32"/>
        <v>4.676000000000001</v>
      </c>
      <c r="F330" s="2">
        <f t="shared" si="33"/>
        <v>4.7075000000000005</v>
      </c>
      <c r="G330" s="2">
        <f t="shared" si="35"/>
        <v>4.8927999999999994</v>
      </c>
      <c r="H330" s="2">
        <f t="shared" ref="H330:H393" si="39">AVERAGE(B131:B330)</f>
        <v>5.5004430000000006</v>
      </c>
      <c r="I330" s="2">
        <f t="array" ref="I330">SUMPRODUCT(B314:B333, (ROW(B314:B333)-ROW(B314)+1)) / (20*21/2)</f>
        <v>4.7757142857142858</v>
      </c>
      <c r="J330" s="2">
        <f t="shared" si="34"/>
        <v>4.7304759134841419</v>
      </c>
      <c r="K330" s="2">
        <f t="shared" si="36"/>
        <v>4.8899309036774739</v>
      </c>
    </row>
    <row r="331" spans="1:11" ht="13.5" x14ac:dyDescent="0.25">
      <c r="A331" s="3">
        <f>TITRES_STAT!B334</f>
        <v>42486</v>
      </c>
      <c r="B331" s="17">
        <f>TITRES_STAT!D334</f>
        <v>4.92</v>
      </c>
      <c r="C331" s="2">
        <f t="shared" si="37"/>
        <v>0.13999999999999968</v>
      </c>
      <c r="D331" s="2">
        <f t="shared" si="38"/>
        <v>4.74</v>
      </c>
      <c r="E331" s="2">
        <f t="shared" si="32"/>
        <v>4.6880000000000006</v>
      </c>
      <c r="F331" s="2">
        <f t="shared" si="33"/>
        <v>4.7134999999999998</v>
      </c>
      <c r="G331" s="2">
        <f t="shared" si="35"/>
        <v>4.8877999999999995</v>
      </c>
      <c r="H331" s="2">
        <f t="shared" si="39"/>
        <v>5.4979509999999996</v>
      </c>
      <c r="I331" s="2">
        <f t="array" ref="I331">SUMPRODUCT(B315:B334, (ROW(B315:B334)-ROW(B315)+1)) / (20*21/2)</f>
        <v>4.8193333333333328</v>
      </c>
      <c r="J331" s="2">
        <f t="shared" si="34"/>
        <v>4.7485258264856522</v>
      </c>
      <c r="K331" s="2">
        <f t="shared" si="36"/>
        <v>4.8911100839254162</v>
      </c>
    </row>
    <row r="332" spans="1:11" ht="13.5" x14ac:dyDescent="0.25">
      <c r="A332" s="3">
        <f>TITRES_STAT!B335</f>
        <v>42487</v>
      </c>
      <c r="B332" s="17">
        <f>TITRES_STAT!D335</f>
        <v>5</v>
      </c>
      <c r="C332" s="2">
        <f t="shared" si="37"/>
        <v>8.0000000000000071E-2</v>
      </c>
      <c r="D332" s="2">
        <f t="shared" si="38"/>
        <v>4.82</v>
      </c>
      <c r="E332" s="2">
        <f t="shared" ref="E332:E395" si="40">AVERAGE(B323:B332)</f>
        <v>4.7220000000000004</v>
      </c>
      <c r="F332" s="2">
        <f t="shared" si="33"/>
        <v>4.7240000000000002</v>
      </c>
      <c r="G332" s="2">
        <f t="shared" si="35"/>
        <v>4.8853999999999989</v>
      </c>
      <c r="H332" s="2">
        <f t="shared" si="39"/>
        <v>5.4950529999999977</v>
      </c>
      <c r="I332" s="2">
        <f t="array" ref="I332">SUMPRODUCT(B316:B335, (ROW(B316:B335)-ROW(B316)+1)) / (20*21/2)</f>
        <v>4.8553333333333333</v>
      </c>
      <c r="J332" s="2">
        <f t="shared" si="34"/>
        <v>4.7724757477727335</v>
      </c>
      <c r="K332" s="2">
        <f t="shared" si="36"/>
        <v>4.8953802767126549</v>
      </c>
    </row>
    <row r="333" spans="1:11" ht="13.5" x14ac:dyDescent="0.25">
      <c r="A333" s="3">
        <f>TITRES_STAT!B336</f>
        <v>42488</v>
      </c>
      <c r="B333" s="17">
        <f>TITRES_STAT!D336</f>
        <v>5.15</v>
      </c>
      <c r="C333" s="2">
        <f t="shared" si="37"/>
        <v>0.15000000000000036</v>
      </c>
      <c r="D333" s="2">
        <f t="shared" si="38"/>
        <v>4.9099999999999993</v>
      </c>
      <c r="E333" s="2">
        <f t="shared" si="40"/>
        <v>4.7670000000000003</v>
      </c>
      <c r="F333" s="2">
        <f t="shared" si="33"/>
        <v>4.7420000000000009</v>
      </c>
      <c r="G333" s="2">
        <f t="shared" si="35"/>
        <v>4.8845999999999989</v>
      </c>
      <c r="H333" s="2">
        <f t="shared" si="39"/>
        <v>5.4932634999999994</v>
      </c>
      <c r="I333" s="2">
        <f t="array" ref="I333">SUMPRODUCT(B317:B336, (ROW(B317:B336)-ROW(B317)+1)) / (20*21/2)</f>
        <v>4.8834285714285715</v>
      </c>
      <c r="J333" s="2">
        <f t="shared" si="34"/>
        <v>4.8084304384610448</v>
      </c>
      <c r="K333" s="2">
        <f t="shared" si="36"/>
        <v>4.905365363900394</v>
      </c>
    </row>
    <row r="334" spans="1:11" ht="13.5" x14ac:dyDescent="0.25">
      <c r="A334" s="3">
        <f>TITRES_STAT!B337</f>
        <v>42489</v>
      </c>
      <c r="B334" s="17">
        <f>TITRES_STAT!D337</f>
        <v>5.2</v>
      </c>
      <c r="C334" s="2">
        <f t="shared" si="37"/>
        <v>4.9999999999999822E-2</v>
      </c>
      <c r="D334" s="2">
        <f t="shared" si="38"/>
        <v>5.01</v>
      </c>
      <c r="E334" s="2">
        <f t="shared" si="40"/>
        <v>4.8220000000000001</v>
      </c>
      <c r="F334" s="2">
        <f t="shared" si="33"/>
        <v>4.7620000000000013</v>
      </c>
      <c r="G334" s="2">
        <f t="shared" si="35"/>
        <v>4.8875999999999991</v>
      </c>
      <c r="H334" s="2">
        <f t="shared" si="39"/>
        <v>5.4917684999999983</v>
      </c>
      <c r="I334" s="2">
        <f t="array" ref="I334">SUMPRODUCT(B318:B337, (ROW(B318:B337)-ROW(B318)+1)) / (20*21/2)</f>
        <v>4.910571428571429</v>
      </c>
      <c r="J334" s="2">
        <f t="shared" si="34"/>
        <v>4.8457227776552312</v>
      </c>
      <c r="K334" s="2">
        <f t="shared" si="36"/>
        <v>4.916919663355281</v>
      </c>
    </row>
    <row r="335" spans="1:11" ht="13.5" x14ac:dyDescent="0.25">
      <c r="A335" s="3">
        <f>TITRES_STAT!B338</f>
        <v>42492</v>
      </c>
      <c r="B335" s="17">
        <f>TITRES_STAT!D338</f>
        <v>5.14</v>
      </c>
      <c r="C335" s="2">
        <f t="shared" si="37"/>
        <v>-6.0000000000000497E-2</v>
      </c>
      <c r="D335" s="2">
        <f t="shared" si="38"/>
        <v>5.0819999999999999</v>
      </c>
      <c r="E335" s="2">
        <f t="shared" si="40"/>
        <v>4.8789999999999996</v>
      </c>
      <c r="F335" s="2">
        <f t="shared" si="33"/>
        <v>4.785000000000001</v>
      </c>
      <c r="G335" s="2">
        <f t="shared" si="35"/>
        <v>4.888399999999999</v>
      </c>
      <c r="H335" s="2">
        <f t="shared" si="39"/>
        <v>5.4901524999999989</v>
      </c>
      <c r="I335" s="2">
        <f t="array" ref="I335">SUMPRODUCT(B319:B338, (ROW(B319:B338)-ROW(B319)+1)) / (20*21/2)</f>
        <v>4.9339523809523813</v>
      </c>
      <c r="J335" s="2">
        <f t="shared" si="34"/>
        <v>4.8737491797833048</v>
      </c>
      <c r="K335" s="2">
        <f t="shared" si="36"/>
        <v>4.9256679118511517</v>
      </c>
    </row>
    <row r="336" spans="1:11" ht="13.5" x14ac:dyDescent="0.25">
      <c r="A336" s="3">
        <f>TITRES_STAT!B339</f>
        <v>42493</v>
      </c>
      <c r="B336" s="17">
        <f>TITRES_STAT!D339</f>
        <v>5.08</v>
      </c>
      <c r="C336" s="2">
        <f t="shared" si="37"/>
        <v>-5.9999999999999609E-2</v>
      </c>
      <c r="D336" s="2">
        <f t="shared" si="38"/>
        <v>5.1139999999999999</v>
      </c>
      <c r="E336" s="2">
        <f t="shared" si="40"/>
        <v>4.9270000000000005</v>
      </c>
      <c r="F336" s="2">
        <f t="shared" si="33"/>
        <v>4.8050000000000006</v>
      </c>
      <c r="G336" s="2">
        <f t="shared" si="35"/>
        <v>4.8889999999999985</v>
      </c>
      <c r="H336" s="2">
        <f t="shared" si="39"/>
        <v>5.4886844999999997</v>
      </c>
      <c r="I336" s="2">
        <f t="array" ref="I336">SUMPRODUCT(B320:B339, (ROW(B320:B339)-ROW(B320)+1)) / (20*21/2)</f>
        <v>4.9491428571428582</v>
      </c>
      <c r="J336" s="2">
        <f t="shared" si="34"/>
        <v>4.8933921150420376</v>
      </c>
      <c r="K336" s="2">
        <f t="shared" si="36"/>
        <v>4.9317201506020867</v>
      </c>
    </row>
    <row r="337" spans="1:11" ht="13.5" x14ac:dyDescent="0.25">
      <c r="A337" s="3">
        <f>TITRES_STAT!B340</f>
        <v>42494</v>
      </c>
      <c r="B337" s="17">
        <f>TITRES_STAT!D340</f>
        <v>5.09</v>
      </c>
      <c r="C337" s="2">
        <f t="shared" si="37"/>
        <v>9.9999999999997868E-3</v>
      </c>
      <c r="D337" s="2">
        <f t="shared" si="38"/>
        <v>5.1319999999999997</v>
      </c>
      <c r="E337" s="2">
        <f t="shared" si="40"/>
        <v>4.9760000000000009</v>
      </c>
      <c r="F337" s="2">
        <f t="shared" si="33"/>
        <v>4.8245000000000013</v>
      </c>
      <c r="G337" s="2">
        <f t="shared" si="35"/>
        <v>4.8899999999999988</v>
      </c>
      <c r="H337" s="2">
        <f t="shared" si="39"/>
        <v>5.4867289999999995</v>
      </c>
      <c r="I337" s="2">
        <f t="array" ref="I337">SUMPRODUCT(B321:B340, (ROW(B321:B340)-ROW(B321)+1)) / (20*21/2)</f>
        <v>4.9533809523809529</v>
      </c>
      <c r="J337" s="2">
        <f t="shared" si="34"/>
        <v>4.9121166755142252</v>
      </c>
      <c r="K337" s="2">
        <f t="shared" si="36"/>
        <v>4.937927203519652</v>
      </c>
    </row>
    <row r="338" spans="1:11" ht="13.5" x14ac:dyDescent="0.25">
      <c r="A338" s="3">
        <f>TITRES_STAT!B341</f>
        <v>42495</v>
      </c>
      <c r="B338" s="17">
        <f>TITRES_STAT!D341</f>
        <v>5.07</v>
      </c>
      <c r="C338" s="2">
        <f t="shared" si="37"/>
        <v>-1.9999999999999574E-2</v>
      </c>
      <c r="D338" s="2">
        <f t="shared" si="38"/>
        <v>5.1159999999999997</v>
      </c>
      <c r="E338" s="2">
        <f t="shared" si="40"/>
        <v>5.012999999999999</v>
      </c>
      <c r="F338" s="2">
        <f t="shared" si="33"/>
        <v>4.8405000000000014</v>
      </c>
      <c r="G338" s="2">
        <f t="shared" si="35"/>
        <v>4.8903999999999987</v>
      </c>
      <c r="H338" s="2">
        <f t="shared" si="39"/>
        <v>5.4830169999999985</v>
      </c>
      <c r="I338" s="2">
        <f t="array" ref="I338">SUMPRODUCT(B322:B341, (ROW(B322:B341)-ROW(B322)+1)) / (20*21/2)</f>
        <v>4.9633333333333338</v>
      </c>
      <c r="J338" s="2">
        <f t="shared" si="34"/>
        <v>4.9271531826081088</v>
      </c>
      <c r="K338" s="2">
        <f t="shared" si="36"/>
        <v>4.943106528871823</v>
      </c>
    </row>
    <row r="339" spans="1:11" ht="13.5" x14ac:dyDescent="0.25">
      <c r="A339" s="3">
        <f>TITRES_STAT!B342</f>
        <v>42496</v>
      </c>
      <c r="B339" s="17">
        <f>TITRES_STAT!D342</f>
        <v>5</v>
      </c>
      <c r="C339" s="2">
        <f t="shared" si="37"/>
        <v>-7.0000000000000284E-2</v>
      </c>
      <c r="D339" s="2">
        <f t="shared" si="38"/>
        <v>5.0759999999999996</v>
      </c>
      <c r="E339" s="2">
        <f t="shared" si="40"/>
        <v>5.0430000000000001</v>
      </c>
      <c r="F339" s="2">
        <f t="shared" si="33"/>
        <v>4.855500000000001</v>
      </c>
      <c r="G339" s="2">
        <f t="shared" si="35"/>
        <v>4.8893999999999984</v>
      </c>
      <c r="H339" s="2">
        <f t="shared" si="39"/>
        <v>5.4776559999999987</v>
      </c>
      <c r="I339" s="2">
        <f t="array" ref="I339">SUMPRODUCT(B323:B342, (ROW(B323:B342)-ROW(B323)+1)) / (20*21/2)</f>
        <v>4.96104761904762</v>
      </c>
      <c r="J339" s="2">
        <f t="shared" si="34"/>
        <v>4.9340909747406698</v>
      </c>
      <c r="K339" s="2">
        <f t="shared" si="36"/>
        <v>4.9453376453866538</v>
      </c>
    </row>
    <row r="340" spans="1:11" ht="13.5" x14ac:dyDescent="0.25">
      <c r="A340" s="3">
        <f>TITRES_STAT!B343</f>
        <v>42499</v>
      </c>
      <c r="B340" s="17">
        <f>TITRES_STAT!D343</f>
        <v>4.9000000000000004</v>
      </c>
      <c r="C340" s="2">
        <f t="shared" si="37"/>
        <v>-9.9999999999999645E-2</v>
      </c>
      <c r="D340" s="2">
        <f t="shared" si="38"/>
        <v>5.0280000000000005</v>
      </c>
      <c r="E340" s="2">
        <f t="shared" si="40"/>
        <v>5.0549999999999997</v>
      </c>
      <c r="F340" s="2">
        <f t="shared" ref="F340:F403" si="41">AVERAGE(B321:B340)</f>
        <v>4.8655000000000017</v>
      </c>
      <c r="G340" s="2">
        <f t="shared" si="35"/>
        <v>4.8835999999999986</v>
      </c>
      <c r="H340" s="2">
        <f t="shared" si="39"/>
        <v>5.470451999999999</v>
      </c>
      <c r="I340" s="2">
        <f t="array" ref="I340">SUMPRODUCT(B324:B343, (ROW(B324:B343)-ROW(B324)+1)) / (20*21/2)</f>
        <v>4.9721428571428579</v>
      </c>
      <c r="J340" s="2">
        <f t="shared" si="34"/>
        <v>4.9308442152415584</v>
      </c>
      <c r="K340" s="2">
        <f t="shared" si="36"/>
        <v>4.9435596985087464</v>
      </c>
    </row>
    <row r="341" spans="1:11" ht="13.5" x14ac:dyDescent="0.25">
      <c r="A341" s="3">
        <f>TITRES_STAT!B344</f>
        <v>42500</v>
      </c>
      <c r="B341" s="17">
        <f>TITRES_STAT!D344</f>
        <v>4.97</v>
      </c>
      <c r="C341" s="2">
        <f t="shared" si="37"/>
        <v>6.9999999999999396E-2</v>
      </c>
      <c r="D341" s="2">
        <f t="shared" si="38"/>
        <v>5.0060000000000002</v>
      </c>
      <c r="E341" s="2">
        <f t="shared" si="40"/>
        <v>5.0600000000000005</v>
      </c>
      <c r="F341" s="2">
        <f t="shared" si="41"/>
        <v>4.8740000000000006</v>
      </c>
      <c r="G341" s="2">
        <f t="shared" si="35"/>
        <v>4.8819999999999988</v>
      </c>
      <c r="H341" s="2">
        <f t="shared" si="39"/>
        <v>5.4618960000000003</v>
      </c>
      <c r="I341" s="2">
        <f t="array" ref="I341">SUMPRODUCT(B325:B344, (ROW(B325:B344)-ROW(B325)+1)) / (20*21/2)</f>
        <v>4.9837142857142851</v>
      </c>
      <c r="J341" s="2">
        <f t="shared" ref="J341:J404" si="42">$J$4*B341+J340*(1-$J$4)</f>
        <v>4.9345733375995051</v>
      </c>
      <c r="K341" s="2">
        <f t="shared" si="36"/>
        <v>4.9445965730770318</v>
      </c>
    </row>
    <row r="342" spans="1:11" ht="13.5" x14ac:dyDescent="0.25">
      <c r="A342" s="3">
        <f>TITRES_STAT!B345</f>
        <v>42501</v>
      </c>
      <c r="B342" s="17">
        <f>TITRES_STAT!D345</f>
        <v>4.8499999999999996</v>
      </c>
      <c r="C342" s="2">
        <f t="shared" si="37"/>
        <v>-0.12000000000000011</v>
      </c>
      <c r="D342" s="2">
        <f t="shared" si="38"/>
        <v>4.9580000000000002</v>
      </c>
      <c r="E342" s="2">
        <f t="shared" si="40"/>
        <v>5.0449999999999999</v>
      </c>
      <c r="F342" s="2">
        <f t="shared" si="41"/>
        <v>4.8835000000000006</v>
      </c>
      <c r="G342" s="2">
        <f t="shared" si="35"/>
        <v>4.8809999999999993</v>
      </c>
      <c r="H342" s="2">
        <f t="shared" si="39"/>
        <v>5.453680499999999</v>
      </c>
      <c r="I342" s="2">
        <f t="array" ref="I342">SUMPRODUCT(B326:B345, (ROW(B326:B345)-ROW(B326)+1)) / (20*21/2)</f>
        <v>4.9992380952380948</v>
      </c>
      <c r="J342" s="2">
        <f t="shared" si="42"/>
        <v>4.9265187340186003</v>
      </c>
      <c r="K342" s="2">
        <f t="shared" si="36"/>
        <v>4.9408869035445999</v>
      </c>
    </row>
    <row r="343" spans="1:11" ht="13.5" x14ac:dyDescent="0.25">
      <c r="A343" s="3">
        <f>TITRES_STAT!B346</f>
        <v>42502</v>
      </c>
      <c r="B343" s="17">
        <f>TITRES_STAT!D346</f>
        <v>5</v>
      </c>
      <c r="C343" s="2">
        <f t="shared" si="37"/>
        <v>0.15000000000000036</v>
      </c>
      <c r="D343" s="2">
        <f t="shared" si="38"/>
        <v>4.944</v>
      </c>
      <c r="E343" s="2">
        <f t="shared" si="40"/>
        <v>5.0299999999999994</v>
      </c>
      <c r="F343" s="2">
        <f t="shared" si="41"/>
        <v>4.8985000000000003</v>
      </c>
      <c r="G343" s="2">
        <f t="shared" si="35"/>
        <v>4.8829999999999991</v>
      </c>
      <c r="H343" s="2">
        <f t="shared" si="39"/>
        <v>5.447648</v>
      </c>
      <c r="I343" s="2">
        <f t="array" ref="I343">SUMPRODUCT(B327:B346, (ROW(B327:B346)-ROW(B327)+1)) / (20*21/2)</f>
        <v>5.0047142857142859</v>
      </c>
      <c r="J343" s="2">
        <f t="shared" si="42"/>
        <v>4.9335169498263527</v>
      </c>
      <c r="K343" s="2">
        <f t="shared" si="36"/>
        <v>4.9432050641899101</v>
      </c>
    </row>
    <row r="344" spans="1:11" ht="13.5" x14ac:dyDescent="0.25">
      <c r="A344" s="3">
        <f>TITRES_STAT!B347</f>
        <v>42503</v>
      </c>
      <c r="B344" s="17">
        <f>TITRES_STAT!D347</f>
        <v>5.0199999999999996</v>
      </c>
      <c r="C344" s="2">
        <f t="shared" si="37"/>
        <v>1.9999999999999574E-2</v>
      </c>
      <c r="D344" s="2">
        <f t="shared" si="38"/>
        <v>4.9479999999999995</v>
      </c>
      <c r="E344" s="2">
        <f t="shared" si="40"/>
        <v>5.0120000000000005</v>
      </c>
      <c r="F344" s="2">
        <f t="shared" si="41"/>
        <v>4.9169999999999998</v>
      </c>
      <c r="G344" s="2">
        <f t="shared" si="35"/>
        <v>4.8853999999999989</v>
      </c>
      <c r="H344" s="2">
        <f t="shared" si="39"/>
        <v>5.4419839999999988</v>
      </c>
      <c r="I344" s="2">
        <f t="array" ref="I344">SUMPRODUCT(B328:B347, (ROW(B328:B347)-ROW(B328)+1)) / (20*21/2)</f>
        <v>5.008285714285714</v>
      </c>
      <c r="J344" s="2">
        <f t="shared" si="42"/>
        <v>4.9417534307952717</v>
      </c>
      <c r="K344" s="2">
        <f t="shared" si="36"/>
        <v>4.9462166303001105</v>
      </c>
    </row>
    <row r="345" spans="1:11" ht="13.5" x14ac:dyDescent="0.25">
      <c r="A345" s="3">
        <f>TITRES_STAT!B348</f>
        <v>42506</v>
      </c>
      <c r="B345" s="17">
        <f>TITRES_STAT!D348</f>
        <v>5.08</v>
      </c>
      <c r="C345" s="2">
        <f t="shared" si="37"/>
        <v>6.0000000000000497E-2</v>
      </c>
      <c r="D345" s="2">
        <f t="shared" si="38"/>
        <v>4.984</v>
      </c>
      <c r="E345" s="2">
        <f t="shared" si="40"/>
        <v>5.0060000000000002</v>
      </c>
      <c r="F345" s="2">
        <f t="shared" si="41"/>
        <v>4.9424999999999999</v>
      </c>
      <c r="G345" s="2">
        <f t="shared" si="35"/>
        <v>4.8861999999999997</v>
      </c>
      <c r="H345" s="2">
        <f t="shared" si="39"/>
        <v>5.4373814999999981</v>
      </c>
      <c r="I345" s="2">
        <f t="array" ref="I345">SUMPRODUCT(B329:B348, (ROW(B329:B348)-ROW(B329)+1)) / (20*21/2)</f>
        <v>5.0099523809523818</v>
      </c>
      <c r="J345" s="2">
        <f t="shared" si="42"/>
        <v>4.9549197707195312</v>
      </c>
      <c r="K345" s="2">
        <f t="shared" si="36"/>
        <v>4.9514630369550083</v>
      </c>
    </row>
    <row r="346" spans="1:11" ht="13.5" x14ac:dyDescent="0.25">
      <c r="A346" s="3">
        <f>TITRES_STAT!B349</f>
        <v>42507</v>
      </c>
      <c r="B346" s="17">
        <f>TITRES_STAT!D349</f>
        <v>5</v>
      </c>
      <c r="C346" s="2">
        <f t="shared" si="37"/>
        <v>-8.0000000000000071E-2</v>
      </c>
      <c r="D346" s="2">
        <f t="shared" si="38"/>
        <v>4.99</v>
      </c>
      <c r="E346" s="2">
        <f t="shared" si="40"/>
        <v>4.9980000000000002</v>
      </c>
      <c r="F346" s="2">
        <f t="shared" si="41"/>
        <v>4.9625000000000004</v>
      </c>
      <c r="G346" s="2">
        <f t="shared" si="35"/>
        <v>4.8843999999999994</v>
      </c>
      <c r="H346" s="2">
        <f t="shared" si="39"/>
        <v>5.4341254999999977</v>
      </c>
      <c r="I346" s="2">
        <f t="array" ref="I346">SUMPRODUCT(B330:B349, (ROW(B330:B349)-ROW(B330)+1)) / (20*21/2)</f>
        <v>5.0101904761904752</v>
      </c>
      <c r="J346" s="2">
        <f t="shared" si="42"/>
        <v>4.9592131258891001</v>
      </c>
      <c r="K346" s="2">
        <f t="shared" si="36"/>
        <v>4.9533664472704988</v>
      </c>
    </row>
    <row r="347" spans="1:11" ht="13.5" x14ac:dyDescent="0.25">
      <c r="A347" s="3">
        <f>TITRES_STAT!B350</f>
        <v>42508</v>
      </c>
      <c r="B347" s="17">
        <f>TITRES_STAT!D350</f>
        <v>5</v>
      </c>
      <c r="C347" s="2">
        <f t="shared" si="37"/>
        <v>0</v>
      </c>
      <c r="D347" s="2">
        <f t="shared" si="38"/>
        <v>5.0200000000000005</v>
      </c>
      <c r="E347" s="2">
        <f t="shared" si="40"/>
        <v>4.9889999999999999</v>
      </c>
      <c r="F347" s="2">
        <f t="shared" si="41"/>
        <v>4.9824999999999999</v>
      </c>
      <c r="G347" s="2">
        <f t="shared" si="35"/>
        <v>4.8823999999999987</v>
      </c>
      <c r="H347" s="2">
        <f t="shared" si="39"/>
        <v>5.4295259999999974</v>
      </c>
      <c r="I347" s="2">
        <f t="array" ref="I347">SUMPRODUCT(B331:B350, (ROW(B331:B350)-ROW(B331)+1)) / (20*21/2)</f>
        <v>5.0090000000000003</v>
      </c>
      <c r="J347" s="2">
        <f t="shared" si="42"/>
        <v>4.963097590090138</v>
      </c>
      <c r="K347" s="2">
        <f t="shared" si="36"/>
        <v>4.9551952140442053</v>
      </c>
    </row>
    <row r="348" spans="1:11" ht="13.5" x14ac:dyDescent="0.25">
      <c r="A348" s="3">
        <f>TITRES_STAT!B351</f>
        <v>42509</v>
      </c>
      <c r="B348" s="17">
        <f>TITRES_STAT!D351</f>
        <v>5</v>
      </c>
      <c r="C348" s="2">
        <f t="shared" si="37"/>
        <v>0</v>
      </c>
      <c r="D348" s="2">
        <f t="shared" si="38"/>
        <v>5.0200000000000005</v>
      </c>
      <c r="E348" s="2">
        <f t="shared" si="40"/>
        <v>4.9820000000000002</v>
      </c>
      <c r="F348" s="2">
        <f t="shared" si="41"/>
        <v>4.9974999999999987</v>
      </c>
      <c r="G348" s="2">
        <f t="shared" si="35"/>
        <v>4.8807999999999998</v>
      </c>
      <c r="H348" s="2">
        <f t="shared" si="39"/>
        <v>5.427299999999998</v>
      </c>
      <c r="I348" s="2">
        <f t="array" ref="I348">SUMPRODUCT(B332:B351, (ROW(B332:B351)-ROW(B332)+1)) / (20*21/2)</f>
        <v>5.0039047619047619</v>
      </c>
      <c r="J348" s="2">
        <f t="shared" si="42"/>
        <v>4.9666121053196486</v>
      </c>
      <c r="K348" s="2">
        <f t="shared" si="36"/>
        <v>4.9569522644738448</v>
      </c>
    </row>
    <row r="349" spans="1:11" ht="13.5" x14ac:dyDescent="0.25">
      <c r="A349" s="3">
        <f>TITRES_STAT!B352</f>
        <v>42510</v>
      </c>
      <c r="B349" s="17">
        <f>TITRES_STAT!D352</f>
        <v>5</v>
      </c>
      <c r="C349" s="2">
        <f t="shared" si="37"/>
        <v>0</v>
      </c>
      <c r="D349" s="2">
        <f t="shared" si="38"/>
        <v>5.016</v>
      </c>
      <c r="E349" s="2">
        <f t="shared" si="40"/>
        <v>4.9820000000000002</v>
      </c>
      <c r="F349" s="2">
        <f t="shared" si="41"/>
        <v>5.0124999999999993</v>
      </c>
      <c r="G349" s="2">
        <f t="shared" si="35"/>
        <v>4.8795999999999999</v>
      </c>
      <c r="H349" s="2">
        <f t="shared" si="39"/>
        <v>5.4218499999999983</v>
      </c>
      <c r="I349" s="2">
        <f t="array" ref="I349">SUMPRODUCT(B333:B352, (ROW(B333:B352)-ROW(B333)+1)) / (20*21/2)</f>
        <v>5.0004761904761912</v>
      </c>
      <c r="J349" s="2">
        <f t="shared" si="42"/>
        <v>4.9697919048130155</v>
      </c>
      <c r="K349" s="2">
        <f t="shared" si="36"/>
        <v>4.9586404109650672</v>
      </c>
    </row>
    <row r="350" spans="1:11" ht="13.5" x14ac:dyDescent="0.25">
      <c r="A350" s="3">
        <f>TITRES_STAT!B353</f>
        <v>42513</v>
      </c>
      <c r="B350" s="17">
        <f>TITRES_STAT!D353</f>
        <v>5</v>
      </c>
      <c r="C350" s="2">
        <f t="shared" si="37"/>
        <v>0</v>
      </c>
      <c r="D350" s="2">
        <f t="shared" si="38"/>
        <v>5</v>
      </c>
      <c r="E350" s="2">
        <f t="shared" si="40"/>
        <v>4.992</v>
      </c>
      <c r="F350" s="2">
        <f t="shared" si="41"/>
        <v>5.0235000000000003</v>
      </c>
      <c r="G350" s="2">
        <f t="shared" si="35"/>
        <v>4.8787999999999991</v>
      </c>
      <c r="H350" s="2">
        <f t="shared" si="39"/>
        <v>5.415499999999998</v>
      </c>
      <c r="I350" s="2">
        <f t="array" ref="I350">SUMPRODUCT(B334:B353, (ROW(B334:B353)-ROW(B334)+1)) / (20*21/2)</f>
        <v>4.9837619047619039</v>
      </c>
      <c r="J350" s="2">
        <f t="shared" si="42"/>
        <v>4.9726688662593954</v>
      </c>
      <c r="K350" s="2">
        <f t="shared" si="36"/>
        <v>4.9602623556331045</v>
      </c>
    </row>
    <row r="351" spans="1:11" ht="13.5" x14ac:dyDescent="0.25">
      <c r="A351" s="3">
        <f>TITRES_STAT!B354</f>
        <v>42514</v>
      </c>
      <c r="B351" s="17">
        <f>TITRES_STAT!D354</f>
        <v>4.97</v>
      </c>
      <c r="C351" s="2">
        <f t="shared" si="37"/>
        <v>-3.0000000000000249E-2</v>
      </c>
      <c r="D351" s="2">
        <f t="shared" si="38"/>
        <v>4.9939999999999998</v>
      </c>
      <c r="E351" s="2">
        <f t="shared" si="40"/>
        <v>4.992</v>
      </c>
      <c r="F351" s="2">
        <f t="shared" si="41"/>
        <v>5.0259999999999998</v>
      </c>
      <c r="G351" s="2">
        <f t="shared" si="35"/>
        <v>4.8777999999999988</v>
      </c>
      <c r="H351" s="2">
        <f t="shared" si="39"/>
        <v>5.4081999999999981</v>
      </c>
      <c r="I351" s="2">
        <f t="array" ref="I351">SUMPRODUCT(B335:B354, (ROW(B335:B354)-ROW(B335)+1)) / (20*21/2)</f>
        <v>4.9818095238095239</v>
      </c>
      <c r="J351" s="2">
        <f t="shared" si="42"/>
        <v>4.9724146885204057</v>
      </c>
      <c r="K351" s="2">
        <f t="shared" si="36"/>
        <v>4.9606442240396502</v>
      </c>
    </row>
    <row r="352" spans="1:11" ht="13.5" x14ac:dyDescent="0.25">
      <c r="A352" s="3">
        <f>TITRES_STAT!B355</f>
        <v>42515</v>
      </c>
      <c r="B352" s="17">
        <f>TITRES_STAT!D355</f>
        <v>4.99</v>
      </c>
      <c r="C352" s="2">
        <f t="shared" si="37"/>
        <v>2.0000000000000462E-2</v>
      </c>
      <c r="D352" s="2">
        <f t="shared" si="38"/>
        <v>4.992</v>
      </c>
      <c r="E352" s="2">
        <f t="shared" si="40"/>
        <v>5.0060000000000002</v>
      </c>
      <c r="F352" s="2">
        <f t="shared" si="41"/>
        <v>5.0254999999999992</v>
      </c>
      <c r="G352" s="2">
        <f t="shared" si="35"/>
        <v>4.8776000000000002</v>
      </c>
      <c r="H352" s="2">
        <f t="shared" si="39"/>
        <v>5.400649999999998</v>
      </c>
      <c r="I352" s="2">
        <f t="array" ref="I352">SUMPRODUCT(B336:B355, (ROW(B336:B355)-ROW(B336)+1)) / (20*21/2)</f>
        <v>4.9722857142857144</v>
      </c>
      <c r="J352" s="2">
        <f t="shared" si="42"/>
        <v>4.9740894800898907</v>
      </c>
      <c r="K352" s="2">
        <f t="shared" si="36"/>
        <v>4.9617954309400556</v>
      </c>
    </row>
    <row r="353" spans="1:11" ht="13.5" x14ac:dyDescent="0.25">
      <c r="A353" s="3">
        <f>TITRES_STAT!B356</f>
        <v>42516</v>
      </c>
      <c r="B353" s="17">
        <f>TITRES_STAT!D356</f>
        <v>4.8499999999999996</v>
      </c>
      <c r="C353" s="2">
        <f t="shared" si="37"/>
        <v>-0.14000000000000057</v>
      </c>
      <c r="D353" s="2">
        <f t="shared" si="38"/>
        <v>4.9620000000000006</v>
      </c>
      <c r="E353" s="2">
        <f t="shared" si="40"/>
        <v>4.9910000000000005</v>
      </c>
      <c r="F353" s="2">
        <f t="shared" si="41"/>
        <v>5.0104999999999986</v>
      </c>
      <c r="G353" s="2">
        <f t="shared" si="35"/>
        <v>4.8746</v>
      </c>
      <c r="H353" s="2">
        <f t="shared" si="39"/>
        <v>5.393349999999999</v>
      </c>
      <c r="I353" s="2">
        <f t="array" ref="I353">SUMPRODUCT(B337:B356, (ROW(B337:B356)-ROW(B337)+1)) / (20*21/2)</f>
        <v>4.9639047619047618</v>
      </c>
      <c r="J353" s="2">
        <f t="shared" si="42"/>
        <v>4.962271434367044</v>
      </c>
      <c r="K353" s="2">
        <f t="shared" si="36"/>
        <v>4.9574112963933867</v>
      </c>
    </row>
    <row r="354" spans="1:11" ht="13.5" x14ac:dyDescent="0.25">
      <c r="A354" s="3">
        <f>TITRES_STAT!B357</f>
        <v>42517</v>
      </c>
      <c r="B354" s="17">
        <f>TITRES_STAT!D357</f>
        <v>4.99</v>
      </c>
      <c r="C354" s="2">
        <f t="shared" si="37"/>
        <v>0.14000000000000057</v>
      </c>
      <c r="D354" s="2">
        <f t="shared" si="38"/>
        <v>4.9599999999999991</v>
      </c>
      <c r="E354" s="2">
        <f t="shared" si="40"/>
        <v>4.9880000000000004</v>
      </c>
      <c r="F354" s="2">
        <f t="shared" si="41"/>
        <v>4.9999999999999991</v>
      </c>
      <c r="G354" s="2">
        <f t="shared" si="35"/>
        <v>4.8746</v>
      </c>
      <c r="H354" s="2">
        <f t="shared" si="39"/>
        <v>5.386849999999999</v>
      </c>
      <c r="I354" s="2">
        <f t="array" ref="I354">SUMPRODUCT(B338:B357, (ROW(B338:B357)-ROW(B338)+1)) / (20*21/2)</f>
        <v>4.956380952380953</v>
      </c>
      <c r="J354" s="2">
        <f t="shared" si="42"/>
        <v>4.9649122501416105</v>
      </c>
      <c r="K354" s="2">
        <f t="shared" si="36"/>
        <v>4.9586892847701165</v>
      </c>
    </row>
    <row r="355" spans="1:11" ht="13.5" x14ac:dyDescent="0.25">
      <c r="A355" s="3">
        <f>TITRES_STAT!B358</f>
        <v>42520</v>
      </c>
      <c r="B355" s="17">
        <f>TITRES_STAT!D358</f>
        <v>4.9000000000000004</v>
      </c>
      <c r="C355" s="2">
        <f t="shared" si="37"/>
        <v>-8.9999999999999858E-2</v>
      </c>
      <c r="D355" s="2">
        <f t="shared" si="38"/>
        <v>4.9400000000000004</v>
      </c>
      <c r="E355" s="2">
        <f t="shared" si="40"/>
        <v>4.9700000000000006</v>
      </c>
      <c r="F355" s="2">
        <f t="shared" si="41"/>
        <v>4.9879999999999995</v>
      </c>
      <c r="G355" s="2">
        <f t="shared" si="35"/>
        <v>4.8744000000000014</v>
      </c>
      <c r="H355" s="2">
        <f t="shared" si="39"/>
        <v>5.3807500000000008</v>
      </c>
      <c r="I355" s="2">
        <f t="array" ref="I355">SUMPRODUCT(B339:B358, (ROW(B339:B358)-ROW(B339)+1)) / (20*21/2)</f>
        <v>4.9497619047619059</v>
      </c>
      <c r="J355" s="2">
        <f t="shared" si="42"/>
        <v>4.9587301310805048</v>
      </c>
      <c r="K355" s="2">
        <f t="shared" si="36"/>
        <v>4.9563877441908968</v>
      </c>
    </row>
    <row r="356" spans="1:11" ht="13.5" x14ac:dyDescent="0.25">
      <c r="A356" s="3">
        <f>TITRES_STAT!B359</f>
        <v>42521</v>
      </c>
      <c r="B356" s="17">
        <f>TITRES_STAT!D359</f>
        <v>4.9000000000000004</v>
      </c>
      <c r="C356" s="2">
        <f t="shared" si="37"/>
        <v>0</v>
      </c>
      <c r="D356" s="2">
        <f t="shared" si="38"/>
        <v>4.9260000000000002</v>
      </c>
      <c r="E356" s="2">
        <f t="shared" si="40"/>
        <v>4.96</v>
      </c>
      <c r="F356" s="2">
        <f t="shared" si="41"/>
        <v>4.9790000000000001</v>
      </c>
      <c r="G356" s="2">
        <f t="shared" si="35"/>
        <v>4.8744000000000005</v>
      </c>
      <c r="H356" s="2">
        <f t="shared" si="39"/>
        <v>5.3752500000000012</v>
      </c>
      <c r="I356" s="2">
        <f t="array" ref="I356">SUMPRODUCT(B340:B359, (ROW(B340:B359)-ROW(B340)+1)) / (20*21/2)</f>
        <v>4.9344285714285716</v>
      </c>
      <c r="J356" s="2">
        <f t="shared" si="42"/>
        <v>4.9531367852633137</v>
      </c>
      <c r="K356" s="2">
        <f t="shared" si="36"/>
        <v>4.9541764601049794</v>
      </c>
    </row>
    <row r="357" spans="1:11" ht="13.5" x14ac:dyDescent="0.25">
      <c r="A357" s="3">
        <f>TITRES_STAT!B360</f>
        <v>42522</v>
      </c>
      <c r="B357" s="17">
        <f>TITRES_STAT!D360</f>
        <v>4.9000000000000004</v>
      </c>
      <c r="C357" s="2">
        <f t="shared" si="37"/>
        <v>0</v>
      </c>
      <c r="D357" s="2">
        <f t="shared" si="38"/>
        <v>4.9079999999999995</v>
      </c>
      <c r="E357" s="2">
        <f t="shared" si="40"/>
        <v>4.95</v>
      </c>
      <c r="F357" s="2">
        <f t="shared" si="41"/>
        <v>4.9695</v>
      </c>
      <c r="G357" s="2">
        <f t="shared" si="35"/>
        <v>4.8744000000000014</v>
      </c>
      <c r="H357" s="2">
        <f t="shared" si="39"/>
        <v>5.3697500000000016</v>
      </c>
      <c r="I357" s="2">
        <f t="array" ref="I357">SUMPRODUCT(B341:B360, (ROW(B341:B360)-ROW(B341)+1)) / (20*21/2)</f>
        <v>4.9295714285714292</v>
      </c>
      <c r="J357" s="2">
        <f t="shared" si="42"/>
        <v>4.9480761390477603</v>
      </c>
      <c r="K357" s="2">
        <f t="shared" si="36"/>
        <v>4.9520518930420394</v>
      </c>
    </row>
    <row r="358" spans="1:11" ht="13.5" x14ac:dyDescent="0.25">
      <c r="A358" s="3">
        <f>TITRES_STAT!B361</f>
        <v>42523</v>
      </c>
      <c r="B358" s="17">
        <f>TITRES_STAT!D361</f>
        <v>4.9000000000000004</v>
      </c>
      <c r="C358" s="2">
        <f t="shared" si="37"/>
        <v>0</v>
      </c>
      <c r="D358" s="2">
        <f t="shared" si="38"/>
        <v>4.918000000000001</v>
      </c>
      <c r="E358" s="2">
        <f t="shared" si="40"/>
        <v>4.9399999999999995</v>
      </c>
      <c r="F358" s="2">
        <f t="shared" si="41"/>
        <v>4.9610000000000003</v>
      </c>
      <c r="G358" s="2">
        <f t="shared" si="35"/>
        <v>4.8744000000000014</v>
      </c>
      <c r="H358" s="2">
        <f t="shared" si="39"/>
        <v>5.364250000000002</v>
      </c>
      <c r="I358" s="2">
        <f t="array" ref="I358">SUMPRODUCT(B342:B361, (ROW(B342:B361)-ROW(B342)+1)) / (20*21/2)</f>
        <v>4.9199523809523811</v>
      </c>
      <c r="J358" s="2">
        <f t="shared" si="42"/>
        <v>4.9434974591384497</v>
      </c>
      <c r="K358" s="2">
        <f t="shared" si="36"/>
        <v>4.9500106423345089</v>
      </c>
    </row>
    <row r="359" spans="1:11" ht="13.5" x14ac:dyDescent="0.25">
      <c r="A359" s="3">
        <f>TITRES_STAT!B362</f>
        <v>42524</v>
      </c>
      <c r="B359" s="17">
        <f>TITRES_STAT!D362</f>
        <v>4.8</v>
      </c>
      <c r="C359" s="2">
        <f t="shared" si="37"/>
        <v>-0.10000000000000053</v>
      </c>
      <c r="D359" s="2">
        <f t="shared" si="38"/>
        <v>4.8800000000000008</v>
      </c>
      <c r="E359" s="2">
        <f t="shared" si="40"/>
        <v>4.919999999999999</v>
      </c>
      <c r="F359" s="2">
        <f t="shared" si="41"/>
        <v>4.9510000000000005</v>
      </c>
      <c r="G359" s="2">
        <f t="shared" si="35"/>
        <v>4.8724000000000016</v>
      </c>
      <c r="H359" s="2">
        <f t="shared" si="39"/>
        <v>5.3582500000000017</v>
      </c>
      <c r="I359" s="2">
        <f t="array" ref="I359">SUMPRODUCT(B343:B362, (ROW(B343:B362)-ROW(B343)+1)) / (20*21/2)</f>
        <v>4.9070952380952377</v>
      </c>
      <c r="J359" s="2">
        <f t="shared" si="42"/>
        <v>4.9298310344585978</v>
      </c>
      <c r="K359" s="2">
        <f t="shared" si="36"/>
        <v>4.9441278720468818</v>
      </c>
    </row>
    <row r="360" spans="1:11" ht="13.5" x14ac:dyDescent="0.25">
      <c r="A360" s="3">
        <f>TITRES_STAT!B363</f>
        <v>42527</v>
      </c>
      <c r="B360" s="17">
        <f>TITRES_STAT!D363</f>
        <v>4.9000000000000004</v>
      </c>
      <c r="C360" s="2">
        <f t="shared" si="37"/>
        <v>0.10000000000000053</v>
      </c>
      <c r="D360" s="2">
        <f t="shared" si="38"/>
        <v>4.88</v>
      </c>
      <c r="E360" s="2">
        <f t="shared" si="40"/>
        <v>4.9099999999999993</v>
      </c>
      <c r="F360" s="2">
        <f t="shared" si="41"/>
        <v>4.9510000000000014</v>
      </c>
      <c r="G360" s="2">
        <f t="shared" si="35"/>
        <v>4.8744000000000014</v>
      </c>
      <c r="H360" s="2">
        <f t="shared" si="39"/>
        <v>5.3532500000000018</v>
      </c>
      <c r="I360" s="2">
        <f t="array" ref="I360">SUMPRODUCT(B344:B363, (ROW(B344:B363)-ROW(B344)+1)) / (20*21/2)</f>
        <v>4.893476190476191</v>
      </c>
      <c r="J360" s="2">
        <f t="shared" si="42"/>
        <v>4.9269899835577791</v>
      </c>
      <c r="K360" s="2">
        <f t="shared" si="36"/>
        <v>4.94239736726073</v>
      </c>
    </row>
    <row r="361" spans="1:11" ht="13.5" x14ac:dyDescent="0.25">
      <c r="A361" s="3">
        <f>TITRES_STAT!B364</f>
        <v>42528</v>
      </c>
      <c r="B361" s="17">
        <f>TITRES_STAT!D364</f>
        <v>4.8499999999999996</v>
      </c>
      <c r="C361" s="2">
        <f t="shared" si="37"/>
        <v>-5.0000000000000711E-2</v>
      </c>
      <c r="D361" s="2">
        <f t="shared" si="38"/>
        <v>4.87</v>
      </c>
      <c r="E361" s="2">
        <f t="shared" si="40"/>
        <v>4.8979999999999997</v>
      </c>
      <c r="F361" s="2">
        <f t="shared" si="41"/>
        <v>4.9450000000000012</v>
      </c>
      <c r="G361" s="2">
        <f t="shared" si="35"/>
        <v>4.8754000000000017</v>
      </c>
      <c r="H361" s="2">
        <f t="shared" si="39"/>
        <v>5.3485000000000014</v>
      </c>
      <c r="I361" s="2">
        <f t="array" ref="I361">SUMPRODUCT(B345:B364, (ROW(B345:B364)-ROW(B345)+1)) / (20*21/2)</f>
        <v>4.8808095238095248</v>
      </c>
      <c r="J361" s="2">
        <f t="shared" si="42"/>
        <v>4.9196576041713245</v>
      </c>
      <c r="K361" s="2">
        <f t="shared" si="36"/>
        <v>4.9387739410936433</v>
      </c>
    </row>
    <row r="362" spans="1:11" ht="13.5" x14ac:dyDescent="0.25">
      <c r="A362" s="3">
        <f>TITRES_STAT!B365</f>
        <v>42529</v>
      </c>
      <c r="B362" s="17">
        <f>TITRES_STAT!D365</f>
        <v>4.8099999999999996</v>
      </c>
      <c r="C362" s="2">
        <f t="shared" si="37"/>
        <v>-4.0000000000000036E-2</v>
      </c>
      <c r="D362" s="2">
        <f t="shared" si="38"/>
        <v>4.8519999999999994</v>
      </c>
      <c r="E362" s="2">
        <f t="shared" si="40"/>
        <v>4.88</v>
      </c>
      <c r="F362" s="2">
        <f t="shared" si="41"/>
        <v>4.9430000000000014</v>
      </c>
      <c r="G362" s="2">
        <f t="shared" si="35"/>
        <v>4.8758000000000017</v>
      </c>
      <c r="H362" s="2">
        <f t="shared" si="39"/>
        <v>5.3435500000000014</v>
      </c>
      <c r="I362" s="2">
        <f t="array" ref="I362">SUMPRODUCT(B346:B365, (ROW(B346:B365)-ROW(B346)+1)) / (20*21/2)</f>
        <v>4.869190476190477</v>
      </c>
      <c r="J362" s="2">
        <f t="shared" si="42"/>
        <v>4.9092140228216747</v>
      </c>
      <c r="K362" s="2">
        <f t="shared" si="36"/>
        <v>4.9337239826193828</v>
      </c>
    </row>
    <row r="363" spans="1:11" ht="13.5" x14ac:dyDescent="0.25">
      <c r="A363" s="3">
        <f>TITRES_STAT!B366</f>
        <v>42530</v>
      </c>
      <c r="B363" s="17">
        <f>TITRES_STAT!D366</f>
        <v>4.8</v>
      </c>
      <c r="C363" s="2">
        <f t="shared" si="37"/>
        <v>-9.9999999999997868E-3</v>
      </c>
      <c r="D363" s="2">
        <f t="shared" si="38"/>
        <v>4.8319999999999999</v>
      </c>
      <c r="E363" s="2">
        <f t="shared" si="40"/>
        <v>4.8750000000000009</v>
      </c>
      <c r="F363" s="2">
        <f t="shared" si="41"/>
        <v>4.9330000000000007</v>
      </c>
      <c r="G363" s="2">
        <f t="shared" si="35"/>
        <v>4.8760000000000021</v>
      </c>
      <c r="H363" s="2">
        <f t="shared" si="39"/>
        <v>5.3385500000000015</v>
      </c>
      <c r="I363" s="2">
        <f t="array" ref="I363">SUMPRODUCT(B347:B366, (ROW(B347:B366)-ROW(B347)+1)) / (20*21/2)</f>
        <v>4.8579523809523808</v>
      </c>
      <c r="J363" s="2">
        <f t="shared" si="42"/>
        <v>4.898812687314849</v>
      </c>
      <c r="K363" s="2">
        <f t="shared" si="36"/>
        <v>4.9284799048696035</v>
      </c>
    </row>
    <row r="364" spans="1:11" ht="13.5" x14ac:dyDescent="0.25">
      <c r="A364" s="3">
        <f>TITRES_STAT!B367</f>
        <v>42531</v>
      </c>
      <c r="B364" s="17">
        <f>TITRES_STAT!D367</f>
        <v>4.8</v>
      </c>
      <c r="C364" s="2">
        <f t="shared" si="37"/>
        <v>0</v>
      </c>
      <c r="D364" s="2">
        <f t="shared" si="38"/>
        <v>4.8319999999999999</v>
      </c>
      <c r="E364" s="2">
        <f t="shared" si="40"/>
        <v>4.8559999999999999</v>
      </c>
      <c r="F364" s="2">
        <f t="shared" si="41"/>
        <v>4.9219999999999997</v>
      </c>
      <c r="G364" s="2">
        <f t="shared" si="35"/>
        <v>4.8760000000000021</v>
      </c>
      <c r="H364" s="2">
        <f t="shared" si="39"/>
        <v>5.3335499999999998</v>
      </c>
      <c r="I364" s="2">
        <f t="array" ref="I364">SUMPRODUCT(B348:B367, (ROW(B348:B367)-ROW(B348)+1)) / (20*21/2)</f>
        <v>4.839142857142857</v>
      </c>
      <c r="J364" s="2">
        <f t="shared" si="42"/>
        <v>4.8894019551896255</v>
      </c>
      <c r="K364" s="2">
        <f t="shared" si="36"/>
        <v>4.9234414772276587</v>
      </c>
    </row>
    <row r="365" spans="1:11" ht="13.5" x14ac:dyDescent="0.25">
      <c r="A365" s="3">
        <f>TITRES_STAT!B368</f>
        <v>42534</v>
      </c>
      <c r="B365" s="17">
        <f>TITRES_STAT!D368</f>
        <v>4.8</v>
      </c>
      <c r="C365" s="2">
        <f t="shared" si="37"/>
        <v>0</v>
      </c>
      <c r="D365" s="2">
        <f t="shared" si="38"/>
        <v>4.8120000000000003</v>
      </c>
      <c r="E365" s="2">
        <f t="shared" si="40"/>
        <v>4.8459999999999992</v>
      </c>
      <c r="F365" s="2">
        <f t="shared" si="41"/>
        <v>4.9079999999999995</v>
      </c>
      <c r="G365" s="2">
        <f t="shared" si="35"/>
        <v>4.8784000000000027</v>
      </c>
      <c r="H365" s="2">
        <f t="shared" si="39"/>
        <v>5.3276000000000003</v>
      </c>
      <c r="I365" s="2">
        <f t="array" ref="I365">SUMPRODUCT(B349:B368, (ROW(B349:B368)-ROW(B349)+1)) / (20*21/2)</f>
        <v>4.8265238095238097</v>
      </c>
      <c r="J365" s="2">
        <f t="shared" si="42"/>
        <v>4.8808874832668039</v>
      </c>
      <c r="K365" s="2">
        <f t="shared" si="36"/>
        <v>4.918600634983437</v>
      </c>
    </row>
    <row r="366" spans="1:11" ht="13.5" x14ac:dyDescent="0.25">
      <c r="A366" s="3">
        <f>TITRES_STAT!B369</f>
        <v>42535</v>
      </c>
      <c r="B366" s="17">
        <f>TITRES_STAT!D369</f>
        <v>4.79</v>
      </c>
      <c r="C366" s="2">
        <f t="shared" si="37"/>
        <v>-9.9999999999997868E-3</v>
      </c>
      <c r="D366" s="2">
        <f t="shared" si="38"/>
        <v>4.8</v>
      </c>
      <c r="E366" s="2">
        <f t="shared" si="40"/>
        <v>4.8349999999999991</v>
      </c>
      <c r="F366" s="2">
        <f t="shared" si="41"/>
        <v>4.8975</v>
      </c>
      <c r="G366" s="2">
        <f t="shared" si="35"/>
        <v>4.880600000000002</v>
      </c>
      <c r="H366" s="2">
        <f t="shared" si="39"/>
        <v>5.322449999999999</v>
      </c>
      <c r="I366" s="2">
        <f t="array" ref="I366">SUMPRODUCT(B350:B369, (ROW(B350:B369)-ROW(B350)+1)) / (20*21/2)</f>
        <v>4.8150952380952381</v>
      </c>
      <c r="J366" s="2">
        <f t="shared" si="42"/>
        <v>4.8722315324794891</v>
      </c>
      <c r="K366" s="2">
        <f t="shared" si="36"/>
        <v>4.9135574728272235</v>
      </c>
    </row>
    <row r="367" spans="1:11" ht="13.5" x14ac:dyDescent="0.25">
      <c r="A367" s="3">
        <f>TITRES_STAT!B370</f>
        <v>42536</v>
      </c>
      <c r="B367" s="17">
        <f>TITRES_STAT!D370</f>
        <v>4.7</v>
      </c>
      <c r="C367" s="2">
        <f t="shared" si="37"/>
        <v>-8.9999999999999858E-2</v>
      </c>
      <c r="D367" s="2">
        <f t="shared" si="38"/>
        <v>4.7779999999999996</v>
      </c>
      <c r="E367" s="2">
        <f t="shared" si="40"/>
        <v>4.8149999999999995</v>
      </c>
      <c r="F367" s="2">
        <f t="shared" si="41"/>
        <v>4.8824999999999994</v>
      </c>
      <c r="G367" s="2">
        <f t="shared" si="35"/>
        <v>4.880600000000002</v>
      </c>
      <c r="H367" s="2">
        <f t="shared" si="39"/>
        <v>5.3164499999999988</v>
      </c>
      <c r="I367" s="2">
        <f t="array" ref="I367">SUMPRODUCT(B351:B370, (ROW(B351:B370)-ROW(B351)+1)) / (20*21/2)</f>
        <v>4.8086666666666664</v>
      </c>
      <c r="J367" s="2">
        <f t="shared" si="42"/>
        <v>4.8558285293862049</v>
      </c>
      <c r="K367" s="2">
        <f t="shared" si="36"/>
        <v>4.9051826699712544</v>
      </c>
    </row>
    <row r="368" spans="1:11" ht="13.5" x14ac:dyDescent="0.25">
      <c r="A368" s="3">
        <f>TITRES_STAT!B371</f>
        <v>42537</v>
      </c>
      <c r="B368" s="17">
        <f>TITRES_STAT!D371</f>
        <v>4.75</v>
      </c>
      <c r="C368" s="2">
        <f t="shared" si="37"/>
        <v>4.9999999999999822E-2</v>
      </c>
      <c r="D368" s="2">
        <f t="shared" si="38"/>
        <v>4.7679999999999998</v>
      </c>
      <c r="E368" s="2">
        <f t="shared" si="40"/>
        <v>4.8</v>
      </c>
      <c r="F368" s="2">
        <f t="shared" si="41"/>
        <v>4.8699999999999992</v>
      </c>
      <c r="G368" s="2">
        <f t="shared" si="35"/>
        <v>4.880600000000002</v>
      </c>
      <c r="H368" s="2">
        <f t="shared" si="39"/>
        <v>5.3105499999999983</v>
      </c>
      <c r="I368" s="2">
        <f t="array" ref="I368">SUMPRODUCT(B352:B371, (ROW(B352:B371)-ROW(B352)+1)) / (20*21/2)</f>
        <v>4.7946666666666671</v>
      </c>
      <c r="J368" s="2">
        <f t="shared" si="42"/>
        <v>4.8457496218256138</v>
      </c>
      <c r="K368" s="2">
        <f t="shared" si="36"/>
        <v>4.8990970750704212</v>
      </c>
    </row>
    <row r="369" spans="1:11" ht="13.5" x14ac:dyDescent="0.25">
      <c r="A369" s="3">
        <f>TITRES_STAT!B372</f>
        <v>42538</v>
      </c>
      <c r="B369" s="17">
        <f>TITRES_STAT!D372</f>
        <v>4.75</v>
      </c>
      <c r="C369" s="2">
        <f t="shared" si="37"/>
        <v>0</v>
      </c>
      <c r="D369" s="2">
        <f t="shared" si="38"/>
        <v>4.758</v>
      </c>
      <c r="E369" s="2">
        <f t="shared" si="40"/>
        <v>4.7949999999999999</v>
      </c>
      <c r="F369" s="2">
        <f t="shared" si="41"/>
        <v>4.8574999999999999</v>
      </c>
      <c r="G369" s="2">
        <f t="shared" si="35"/>
        <v>4.8816000000000015</v>
      </c>
      <c r="H369" s="2">
        <f t="shared" si="39"/>
        <v>5.305299999999999</v>
      </c>
      <c r="I369" s="2">
        <f t="array" ref="I369">SUMPRODUCT(B353:B372, (ROW(B353:B372)-ROW(B353)+1)) / (20*21/2)</f>
        <v>4.7819523809523812</v>
      </c>
      <c r="J369" s="2">
        <f t="shared" si="42"/>
        <v>4.8366306102231746</v>
      </c>
      <c r="K369" s="2">
        <f t="shared" si="36"/>
        <v>4.8932501309500127</v>
      </c>
    </row>
    <row r="370" spans="1:11" ht="13.5" x14ac:dyDescent="0.25">
      <c r="A370" s="3">
        <f>TITRES_STAT!B373</f>
        <v>42541</v>
      </c>
      <c r="B370" s="17">
        <f>TITRES_STAT!D373</f>
        <v>4.79</v>
      </c>
      <c r="C370" s="2">
        <f t="shared" si="37"/>
        <v>4.0000000000000036E-2</v>
      </c>
      <c r="D370" s="2">
        <f t="shared" si="38"/>
        <v>4.7560000000000002</v>
      </c>
      <c r="E370" s="2">
        <f t="shared" si="40"/>
        <v>4.7840000000000007</v>
      </c>
      <c r="F370" s="2">
        <f t="shared" si="41"/>
        <v>4.8470000000000004</v>
      </c>
      <c r="G370" s="2">
        <f t="shared" ref="G370:G433" si="43">AVERAGE(B321:B370)</f>
        <v>4.8834000000000017</v>
      </c>
      <c r="H370" s="2">
        <f t="shared" si="39"/>
        <v>5.2999999999999989</v>
      </c>
      <c r="I370" s="2">
        <f t="array" ref="I370">SUMPRODUCT(B354:B373, (ROW(B354:B373)-ROW(B354)+1)) / (20*21/2)</f>
        <v>4.7706190476190482</v>
      </c>
      <c r="J370" s="2">
        <f t="shared" si="42"/>
        <v>4.8321895997257291</v>
      </c>
      <c r="K370" s="2">
        <f t="shared" si="36"/>
        <v>4.8892011062068752</v>
      </c>
    </row>
    <row r="371" spans="1:11" ht="13.5" x14ac:dyDescent="0.25">
      <c r="A371" s="3">
        <f>TITRES_STAT!B374</f>
        <v>42542</v>
      </c>
      <c r="B371" s="17">
        <f>TITRES_STAT!D374</f>
        <v>4.7</v>
      </c>
      <c r="C371" s="2">
        <f t="shared" si="37"/>
        <v>-8.9999999999999858E-2</v>
      </c>
      <c r="D371" s="2">
        <f t="shared" si="38"/>
        <v>4.7379999999999995</v>
      </c>
      <c r="E371" s="2">
        <f t="shared" si="40"/>
        <v>4.7690000000000001</v>
      </c>
      <c r="F371" s="2">
        <f t="shared" si="41"/>
        <v>4.8335000000000008</v>
      </c>
      <c r="G371" s="2">
        <f t="shared" si="43"/>
        <v>4.8814000000000011</v>
      </c>
      <c r="H371" s="2">
        <f t="shared" si="39"/>
        <v>5.294299999999998</v>
      </c>
      <c r="I371" s="2">
        <f t="array" ref="I371">SUMPRODUCT(B355:B374, (ROW(B355:B374)-ROW(B355)+1)) / (20*21/2)</f>
        <v>4.76</v>
      </c>
      <c r="J371" s="2">
        <f t="shared" si="42"/>
        <v>4.8196001140375646</v>
      </c>
      <c r="K371" s="2">
        <f t="shared" ref="K371:K434" si="44">$K$4*B371+(1-$K$4)*K370</f>
        <v>4.8817814549830763</v>
      </c>
    </row>
    <row r="372" spans="1:11" ht="13.5" x14ac:dyDescent="0.25">
      <c r="A372" s="3">
        <f>TITRES_STAT!B375</f>
        <v>42543</v>
      </c>
      <c r="B372" s="17">
        <f>TITRES_STAT!D375</f>
        <v>4.7</v>
      </c>
      <c r="C372" s="2">
        <f t="shared" si="37"/>
        <v>0</v>
      </c>
      <c r="D372" s="2">
        <f t="shared" si="38"/>
        <v>4.7379999999999995</v>
      </c>
      <c r="E372" s="2">
        <f t="shared" si="40"/>
        <v>4.7580000000000009</v>
      </c>
      <c r="F372" s="2">
        <f t="shared" si="41"/>
        <v>4.8190000000000008</v>
      </c>
      <c r="G372" s="2">
        <f t="shared" si="43"/>
        <v>4.882200000000001</v>
      </c>
      <c r="H372" s="2">
        <f t="shared" si="39"/>
        <v>5.2887999999999984</v>
      </c>
      <c r="I372" s="2">
        <f t="array" ref="I372">SUMPRODUCT(B356:B375, (ROW(B356:B375)-ROW(B356)+1)) / (20*21/2)</f>
        <v>4.7412380952380948</v>
      </c>
      <c r="J372" s="2">
        <f t="shared" si="42"/>
        <v>4.8082096269863683</v>
      </c>
      <c r="K372" s="2">
        <f t="shared" si="44"/>
        <v>4.8746527704739364</v>
      </c>
    </row>
    <row r="373" spans="1:11" ht="13.5" x14ac:dyDescent="0.25">
      <c r="A373" s="3">
        <f>TITRES_STAT!B376</f>
        <v>42544</v>
      </c>
      <c r="B373" s="17">
        <f>TITRES_STAT!D376</f>
        <v>4.7</v>
      </c>
      <c r="C373" s="2">
        <f t="shared" si="37"/>
        <v>0</v>
      </c>
      <c r="D373" s="2">
        <f t="shared" si="38"/>
        <v>4.7279999999999998</v>
      </c>
      <c r="E373" s="2">
        <f t="shared" si="40"/>
        <v>4.7480000000000011</v>
      </c>
      <c r="F373" s="2">
        <f t="shared" si="41"/>
        <v>4.8115000000000006</v>
      </c>
      <c r="G373" s="2">
        <f t="shared" si="43"/>
        <v>4.8822000000000001</v>
      </c>
      <c r="H373" s="2">
        <f t="shared" si="39"/>
        <v>5.2832999999999979</v>
      </c>
      <c r="I373" s="2">
        <f t="array" ref="I373">SUMPRODUCT(B357:B376, (ROW(B357:B376)-ROW(B357)+1)) / (20*21/2)</f>
        <v>4.7286666666666664</v>
      </c>
      <c r="J373" s="2">
        <f t="shared" si="42"/>
        <v>4.7979039482257617</v>
      </c>
      <c r="K373" s="2">
        <f t="shared" si="44"/>
        <v>4.867803642220057</v>
      </c>
    </row>
    <row r="374" spans="1:11" ht="13.5" x14ac:dyDescent="0.25">
      <c r="A374" s="3">
        <f>TITRES_STAT!B377</f>
        <v>42545</v>
      </c>
      <c r="B374" s="17">
        <f>TITRES_STAT!D377</f>
        <v>4.7</v>
      </c>
      <c r="C374" s="2">
        <f t="shared" si="37"/>
        <v>0</v>
      </c>
      <c r="D374" s="2">
        <f t="shared" si="38"/>
        <v>4.718</v>
      </c>
      <c r="E374" s="2">
        <f t="shared" si="40"/>
        <v>4.7380000000000013</v>
      </c>
      <c r="F374" s="2">
        <f t="shared" si="41"/>
        <v>4.7970000000000006</v>
      </c>
      <c r="G374" s="2">
        <f t="shared" si="43"/>
        <v>4.8831999999999995</v>
      </c>
      <c r="H374" s="2">
        <f t="shared" si="39"/>
        <v>5.2777999999999983</v>
      </c>
      <c r="I374" s="2">
        <f t="array" ref="I374">SUMPRODUCT(B358:B377, (ROW(B358:B377)-ROW(B358)+1)) / (20*21/2)</f>
        <v>4.7172857142857145</v>
      </c>
      <c r="J374" s="2">
        <f t="shared" si="42"/>
        <v>4.7885797626804516</v>
      </c>
      <c r="K374" s="2">
        <f t="shared" si="44"/>
        <v>4.8612231072310355</v>
      </c>
    </row>
    <row r="375" spans="1:11" ht="13.5" x14ac:dyDescent="0.25">
      <c r="A375" s="3">
        <f>TITRES_STAT!B378</f>
        <v>42548</v>
      </c>
      <c r="B375" s="17">
        <f>TITRES_STAT!D378</f>
        <v>4.5999999999999996</v>
      </c>
      <c r="C375" s="2">
        <f t="shared" si="37"/>
        <v>-0.10000000000000053</v>
      </c>
      <c r="D375" s="2">
        <f t="shared" si="38"/>
        <v>4.68</v>
      </c>
      <c r="E375" s="2">
        <f t="shared" si="40"/>
        <v>4.7180000000000009</v>
      </c>
      <c r="F375" s="2">
        <f t="shared" si="41"/>
        <v>4.782</v>
      </c>
      <c r="G375" s="2">
        <f t="shared" si="43"/>
        <v>4.8837999999999999</v>
      </c>
      <c r="H375" s="2">
        <f t="shared" si="39"/>
        <v>5.271799999999998</v>
      </c>
      <c r="I375" s="2">
        <f t="array" ref="I375">SUMPRODUCT(B359:B378, (ROW(B359:B378)-ROW(B359)+1)) / (20*21/2)</f>
        <v>4.7023333333333337</v>
      </c>
      <c r="J375" s="2">
        <f t="shared" si="42"/>
        <v>4.7706197852823138</v>
      </c>
      <c r="K375" s="2">
        <f t="shared" si="44"/>
        <v>4.850979063810211</v>
      </c>
    </row>
    <row r="376" spans="1:11" ht="13.5" x14ac:dyDescent="0.25">
      <c r="A376" s="3">
        <f>TITRES_STAT!B379</f>
        <v>42549</v>
      </c>
      <c r="B376" s="17">
        <f>TITRES_STAT!D379</f>
        <v>4.6500000000000004</v>
      </c>
      <c r="C376" s="2">
        <f t="shared" si="37"/>
        <v>5.0000000000000711E-2</v>
      </c>
      <c r="D376" s="2">
        <f t="shared" si="38"/>
        <v>4.67</v>
      </c>
      <c r="E376" s="2">
        <f t="shared" si="40"/>
        <v>4.7039999999999997</v>
      </c>
      <c r="F376" s="2">
        <f t="shared" si="41"/>
        <v>4.7695000000000007</v>
      </c>
      <c r="G376" s="2">
        <f t="shared" si="43"/>
        <v>4.8848000000000003</v>
      </c>
      <c r="H376" s="2">
        <f t="shared" si="39"/>
        <v>5.266049999999999</v>
      </c>
      <c r="I376" s="2">
        <f t="array" ref="I376">SUMPRODUCT(B360:B379, (ROW(B360:B379)-ROW(B360)+1)) / (20*21/2)</f>
        <v>4.6973809523809535</v>
      </c>
      <c r="J376" s="2">
        <f t="shared" si="42"/>
        <v>4.7591321866839982</v>
      </c>
      <c r="K376" s="2">
        <f t="shared" si="44"/>
        <v>4.8430975318960856</v>
      </c>
    </row>
    <row r="377" spans="1:11" ht="13.5" x14ac:dyDescent="0.25">
      <c r="A377" s="3">
        <f>TITRES_STAT!B380</f>
        <v>42550</v>
      </c>
      <c r="B377" s="17">
        <f>TITRES_STAT!D380</f>
        <v>4.6500000000000004</v>
      </c>
      <c r="C377" s="2">
        <f t="shared" si="37"/>
        <v>0</v>
      </c>
      <c r="D377" s="2">
        <f t="shared" si="38"/>
        <v>4.6599999999999993</v>
      </c>
      <c r="E377" s="2">
        <f t="shared" si="40"/>
        <v>4.6989999999999998</v>
      </c>
      <c r="F377" s="2">
        <f t="shared" si="41"/>
        <v>4.7570000000000006</v>
      </c>
      <c r="G377" s="2">
        <f t="shared" si="43"/>
        <v>4.8857999999999997</v>
      </c>
      <c r="H377" s="2">
        <f t="shared" si="39"/>
        <v>5.2598499999999992</v>
      </c>
      <c r="I377" s="2">
        <f t="array" ref="I377">SUMPRODUCT(B361:B380, (ROW(B361:B380)-ROW(B361)+1)) / (20*21/2)</f>
        <v>4.6939047619047622</v>
      </c>
      <c r="J377" s="2">
        <f t="shared" si="42"/>
        <v>4.7487386450950462</v>
      </c>
      <c r="K377" s="2">
        <f t="shared" si="44"/>
        <v>4.8355250796648672</v>
      </c>
    </row>
    <row r="378" spans="1:11" ht="13.5" x14ac:dyDescent="0.25">
      <c r="A378" s="3">
        <f>TITRES_STAT!B381</f>
        <v>42551</v>
      </c>
      <c r="B378" s="17">
        <f>TITRES_STAT!D381</f>
        <v>4.5999999999999996</v>
      </c>
      <c r="C378" s="2">
        <f t="shared" si="37"/>
        <v>-5.0000000000000711E-2</v>
      </c>
      <c r="D378" s="2">
        <f t="shared" si="38"/>
        <v>4.6400000000000006</v>
      </c>
      <c r="E378" s="2">
        <f t="shared" si="40"/>
        <v>4.6839999999999993</v>
      </c>
      <c r="F378" s="2">
        <f t="shared" si="41"/>
        <v>4.742</v>
      </c>
      <c r="G378" s="2">
        <f t="shared" si="43"/>
        <v>4.883799999999999</v>
      </c>
      <c r="H378" s="2">
        <f t="shared" si="39"/>
        <v>5.2533999999999983</v>
      </c>
      <c r="I378" s="2">
        <f t="array" ref="I378">SUMPRODUCT(B362:B381, (ROW(B362:B381)-ROW(B362)+1)) / (20*21/2)</f>
        <v>4.6913809523809524</v>
      </c>
      <c r="J378" s="2">
        <f t="shared" si="42"/>
        <v>4.7345730598478992</v>
      </c>
      <c r="K378" s="2">
        <f t="shared" si="44"/>
        <v>4.8262888020309509</v>
      </c>
    </row>
    <row r="379" spans="1:11" ht="13.5" x14ac:dyDescent="0.25">
      <c r="A379" s="3">
        <f>TITRES_STAT!B382</f>
        <v>42552</v>
      </c>
      <c r="B379" s="17">
        <f>TITRES_STAT!D382</f>
        <v>4.6900000000000004</v>
      </c>
      <c r="C379" s="2">
        <f t="shared" si="37"/>
        <v>9.0000000000000746E-2</v>
      </c>
      <c r="D379" s="2">
        <f t="shared" si="38"/>
        <v>4.6379999999999999</v>
      </c>
      <c r="E379" s="2">
        <f t="shared" si="40"/>
        <v>4.677999999999999</v>
      </c>
      <c r="F379" s="2">
        <f t="shared" si="41"/>
        <v>4.7365000000000004</v>
      </c>
      <c r="G379" s="2">
        <f t="shared" si="43"/>
        <v>4.8835999999999986</v>
      </c>
      <c r="H379" s="2">
        <f t="shared" si="39"/>
        <v>5.2468999999999992</v>
      </c>
      <c r="I379" s="2">
        <f t="array" ref="I379">SUMPRODUCT(B363:B382, (ROW(B363:B382)-ROW(B363)+1)) / (20*21/2)</f>
        <v>4.6895714285714281</v>
      </c>
      <c r="J379" s="2">
        <f t="shared" si="42"/>
        <v>4.7303280065290512</v>
      </c>
      <c r="K379" s="2">
        <f t="shared" si="44"/>
        <v>4.8209441431277762</v>
      </c>
    </row>
    <row r="380" spans="1:11" ht="13.5" x14ac:dyDescent="0.25">
      <c r="A380" s="3">
        <f>TITRES_STAT!B383</f>
        <v>42555</v>
      </c>
      <c r="B380" s="17">
        <f>TITRES_STAT!D383</f>
        <v>4.7</v>
      </c>
      <c r="C380" s="2">
        <f t="shared" si="37"/>
        <v>9.9999999999997868E-3</v>
      </c>
      <c r="D380" s="2">
        <f t="shared" si="38"/>
        <v>4.6579999999999995</v>
      </c>
      <c r="E380" s="2">
        <f t="shared" si="40"/>
        <v>4.6689999999999996</v>
      </c>
      <c r="F380" s="2">
        <f t="shared" si="41"/>
        <v>4.7265000000000006</v>
      </c>
      <c r="G380" s="2">
        <f t="shared" si="43"/>
        <v>4.8819999999999997</v>
      </c>
      <c r="H380" s="2">
        <f t="shared" si="39"/>
        <v>5.2406999999999995</v>
      </c>
      <c r="I380" s="2">
        <f t="array" ref="I380">SUMPRODUCT(B364:B383, (ROW(B364:B383)-ROW(B364)+1)) / (20*21/2)</f>
        <v>4.6882857142857137</v>
      </c>
      <c r="J380" s="2">
        <f t="shared" si="42"/>
        <v>4.7274396249548563</v>
      </c>
      <c r="K380" s="2">
        <f t="shared" si="44"/>
        <v>4.8162012355541384</v>
      </c>
    </row>
    <row r="381" spans="1:11" ht="13.5" x14ac:dyDescent="0.25">
      <c r="A381" s="3">
        <f>TITRES_STAT!B384</f>
        <v>42559</v>
      </c>
      <c r="B381" s="17">
        <f>TITRES_STAT!D384</f>
        <v>4.7</v>
      </c>
      <c r="C381" s="2">
        <f t="shared" si="37"/>
        <v>0</v>
      </c>
      <c r="D381" s="2">
        <f t="shared" si="38"/>
        <v>4.6680000000000001</v>
      </c>
      <c r="E381" s="2">
        <f t="shared" si="40"/>
        <v>4.6690000000000005</v>
      </c>
      <c r="F381" s="2">
        <f t="shared" si="41"/>
        <v>4.7190000000000012</v>
      </c>
      <c r="G381" s="2">
        <f t="shared" si="43"/>
        <v>4.8775999999999984</v>
      </c>
      <c r="H381" s="2">
        <f t="shared" si="39"/>
        <v>5.2342999999999993</v>
      </c>
      <c r="I381" s="2">
        <f t="array" ref="I381">SUMPRODUCT(B365:B384, (ROW(B365:B384)-ROW(B365)+1)) / (20*21/2)</f>
        <v>4.6970000000000001</v>
      </c>
      <c r="J381" s="2">
        <f t="shared" si="42"/>
        <v>4.7248263273401081</v>
      </c>
      <c r="K381" s="2">
        <f t="shared" si="44"/>
        <v>4.811644324355937</v>
      </c>
    </row>
    <row r="382" spans="1:11" ht="13.5" x14ac:dyDescent="0.25">
      <c r="A382" s="3">
        <f>TITRES_STAT!B385</f>
        <v>42562</v>
      </c>
      <c r="B382" s="17">
        <f>TITRES_STAT!D385</f>
        <v>4.7</v>
      </c>
      <c r="C382" s="2">
        <f t="shared" si="37"/>
        <v>0</v>
      </c>
      <c r="D382" s="2">
        <f t="shared" si="38"/>
        <v>4.677999999999999</v>
      </c>
      <c r="E382" s="2">
        <f t="shared" si="40"/>
        <v>4.6690000000000005</v>
      </c>
      <c r="F382" s="2">
        <f t="shared" si="41"/>
        <v>4.7135000000000016</v>
      </c>
      <c r="G382" s="2">
        <f t="shared" si="43"/>
        <v>4.8715999999999982</v>
      </c>
      <c r="H382" s="2">
        <f t="shared" si="39"/>
        <v>5.2279</v>
      </c>
      <c r="I382" s="2">
        <f t="array" ref="I382">SUMPRODUCT(B366:B385, (ROW(B366:B385)-ROW(B366)+1)) / (20*21/2)</f>
        <v>4.6857142857142859</v>
      </c>
      <c r="J382" s="2">
        <f t="shared" si="42"/>
        <v>4.7224619152124792</v>
      </c>
      <c r="K382" s="2">
        <f t="shared" si="44"/>
        <v>4.807266115557665</v>
      </c>
    </row>
    <row r="383" spans="1:11" ht="13.5" x14ac:dyDescent="0.25">
      <c r="A383" s="3">
        <f>TITRES_STAT!B386</f>
        <v>42563</v>
      </c>
      <c r="B383" s="17">
        <f>TITRES_STAT!D386</f>
        <v>4.7</v>
      </c>
      <c r="C383" s="2">
        <f t="shared" si="37"/>
        <v>0</v>
      </c>
      <c r="D383" s="2">
        <f t="shared" si="38"/>
        <v>4.6979999999999995</v>
      </c>
      <c r="E383" s="2">
        <f t="shared" si="40"/>
        <v>4.6690000000000014</v>
      </c>
      <c r="F383" s="2">
        <f t="shared" si="41"/>
        <v>4.7085000000000008</v>
      </c>
      <c r="G383" s="2">
        <f t="shared" si="43"/>
        <v>4.8625999999999978</v>
      </c>
      <c r="H383" s="2">
        <f t="shared" si="39"/>
        <v>5.2223499999999987</v>
      </c>
      <c r="I383" s="2">
        <f t="array" ref="I383">SUMPRODUCT(B367:B386, (ROW(B367:B386)-ROW(B367)+1)) / (20*21/2)</f>
        <v>4.690666666666667</v>
      </c>
      <c r="J383" s="2">
        <f t="shared" si="42"/>
        <v>4.7203226851922429</v>
      </c>
      <c r="K383" s="2">
        <f t="shared" si="44"/>
        <v>4.8030596012220705</v>
      </c>
    </row>
    <row r="384" spans="1:11" ht="13.5" x14ac:dyDescent="0.25">
      <c r="A384" s="3">
        <f>TITRES_STAT!B387</f>
        <v>42564</v>
      </c>
      <c r="B384" s="17">
        <f>TITRES_STAT!D387</f>
        <v>4.8</v>
      </c>
      <c r="C384" s="2">
        <f t="shared" si="37"/>
        <v>9.9999999999999645E-2</v>
      </c>
      <c r="D384" s="2">
        <f t="shared" si="38"/>
        <v>4.7200000000000006</v>
      </c>
      <c r="E384" s="2">
        <f t="shared" si="40"/>
        <v>4.6790000000000003</v>
      </c>
      <c r="F384" s="2">
        <f t="shared" si="41"/>
        <v>4.7085000000000008</v>
      </c>
      <c r="G384" s="2">
        <f t="shared" si="43"/>
        <v>4.8545999999999987</v>
      </c>
      <c r="H384" s="2">
        <f t="shared" si="39"/>
        <v>5.2170999999999994</v>
      </c>
      <c r="I384" s="2">
        <f t="array" ref="I384">SUMPRODUCT(B368:B387, (ROW(B368:B387)-ROW(B368)+1)) / (20*21/2)</f>
        <v>4.6958095238095243</v>
      </c>
      <c r="J384" s="2">
        <f t="shared" si="42"/>
        <v>4.7279110008882199</v>
      </c>
      <c r="K384" s="2">
        <f t="shared" si="44"/>
        <v>4.8029396168604208</v>
      </c>
    </row>
    <row r="385" spans="1:11" ht="13.5" x14ac:dyDescent="0.25">
      <c r="A385" s="3">
        <f>TITRES_STAT!B388</f>
        <v>42565</v>
      </c>
      <c r="B385" s="17">
        <f>TITRES_STAT!D388</f>
        <v>4.59</v>
      </c>
      <c r="C385" s="2">
        <f t="shared" si="37"/>
        <v>-0.20999999999999996</v>
      </c>
      <c r="D385" s="2">
        <f t="shared" si="38"/>
        <v>4.6980000000000004</v>
      </c>
      <c r="E385" s="2">
        <f t="shared" si="40"/>
        <v>4.6779999999999999</v>
      </c>
      <c r="F385" s="2">
        <f t="shared" si="41"/>
        <v>4.6980000000000013</v>
      </c>
      <c r="G385" s="2">
        <f t="shared" si="43"/>
        <v>4.8435999999999986</v>
      </c>
      <c r="H385" s="2">
        <f t="shared" si="39"/>
        <v>5.2110499999999975</v>
      </c>
      <c r="I385" s="2">
        <f t="array" ref="I385">SUMPRODUCT(B369:B388, (ROW(B369:B388)-ROW(B369)+1)) / (20*21/2)</f>
        <v>4.7007142857142847</v>
      </c>
      <c r="J385" s="2">
        <f t="shared" si="42"/>
        <v>4.7147766198512464</v>
      </c>
      <c r="K385" s="2">
        <f t="shared" si="44"/>
        <v>4.7945890436502081</v>
      </c>
    </row>
    <row r="386" spans="1:11" ht="13.5" x14ac:dyDescent="0.25">
      <c r="A386" s="3">
        <f>TITRES_STAT!B389</f>
        <v>42566</v>
      </c>
      <c r="B386" s="17">
        <f>TITRES_STAT!D389</f>
        <v>4.75</v>
      </c>
      <c r="C386" s="2">
        <f t="shared" si="37"/>
        <v>0.16000000000000014</v>
      </c>
      <c r="D386" s="2">
        <f t="shared" si="38"/>
        <v>4.7080000000000002</v>
      </c>
      <c r="E386" s="2">
        <f t="shared" si="40"/>
        <v>4.6879999999999997</v>
      </c>
      <c r="F386" s="2">
        <f t="shared" si="41"/>
        <v>4.6959999999999997</v>
      </c>
      <c r="G386" s="2">
        <f t="shared" si="43"/>
        <v>4.8369999999999989</v>
      </c>
      <c r="H386" s="2">
        <f t="shared" si="39"/>
        <v>5.2057999999999982</v>
      </c>
      <c r="I386" s="2">
        <f t="array" ref="I386">SUMPRODUCT(B370:B389, (ROW(B370:B389)-ROW(B370)+1)) / (20*21/2)</f>
        <v>4.7056190476190478</v>
      </c>
      <c r="J386" s="2">
        <f t="shared" si="42"/>
        <v>4.7181312274844611</v>
      </c>
      <c r="K386" s="2">
        <f t="shared" si="44"/>
        <v>4.7928404537031417</v>
      </c>
    </row>
    <row r="387" spans="1:11" ht="13.5" x14ac:dyDescent="0.25">
      <c r="A387" s="3">
        <f>TITRES_STAT!B390</f>
        <v>42569</v>
      </c>
      <c r="B387" s="17">
        <f>TITRES_STAT!D390</f>
        <v>4.75</v>
      </c>
      <c r="C387" s="2">
        <f t="shared" si="37"/>
        <v>0</v>
      </c>
      <c r="D387" s="2">
        <f t="shared" si="38"/>
        <v>4.718</v>
      </c>
      <c r="E387" s="2">
        <f t="shared" si="40"/>
        <v>4.6979999999999986</v>
      </c>
      <c r="F387" s="2">
        <f t="shared" si="41"/>
        <v>4.6985000000000001</v>
      </c>
      <c r="G387" s="2">
        <f t="shared" si="43"/>
        <v>4.8301999999999987</v>
      </c>
      <c r="H387" s="2">
        <f t="shared" si="39"/>
        <v>5.2000999999999991</v>
      </c>
      <c r="I387" s="2">
        <f t="array" ref="I387">SUMPRODUCT(B371:B390, (ROW(B371:B390)-ROW(B371)+1)) / (20*21/2)</f>
        <v>4.7095714285714285</v>
      </c>
      <c r="J387" s="2">
        <f t="shared" si="42"/>
        <v>4.7211663486764177</v>
      </c>
      <c r="K387" s="2">
        <f t="shared" si="44"/>
        <v>4.7911604359108617</v>
      </c>
    </row>
    <row r="388" spans="1:11" ht="13.5" x14ac:dyDescent="0.25">
      <c r="A388" s="3">
        <f>TITRES_STAT!B391</f>
        <v>42570</v>
      </c>
      <c r="B388" s="17">
        <f>TITRES_STAT!D391</f>
        <v>4.75</v>
      </c>
      <c r="C388" s="2">
        <f t="shared" ref="C388:C451" si="45">B388-B387</f>
        <v>0</v>
      </c>
      <c r="D388" s="2">
        <f t="shared" si="38"/>
        <v>4.7279999999999998</v>
      </c>
      <c r="E388" s="2">
        <f t="shared" si="40"/>
        <v>4.7129999999999992</v>
      </c>
      <c r="F388" s="2">
        <f t="shared" si="41"/>
        <v>4.6985000000000001</v>
      </c>
      <c r="G388" s="2">
        <f t="shared" si="43"/>
        <v>4.8237999999999985</v>
      </c>
      <c r="H388" s="2">
        <f t="shared" si="39"/>
        <v>5.1943499999999982</v>
      </c>
      <c r="I388" s="2">
        <f t="array" ref="I388">SUMPRODUCT(B372:B391, (ROW(B372:B391)-ROW(B372)+1)) / (20*21/2)</f>
        <v>4.7137619047619044</v>
      </c>
      <c r="J388" s="2">
        <f t="shared" si="42"/>
        <v>4.7239124107072357</v>
      </c>
      <c r="K388" s="2">
        <f t="shared" si="44"/>
        <v>4.7895463011692598</v>
      </c>
    </row>
    <row r="389" spans="1:11" ht="13.5" x14ac:dyDescent="0.25">
      <c r="A389" s="3">
        <f>TITRES_STAT!B392</f>
        <v>42571</v>
      </c>
      <c r="B389" s="17">
        <f>TITRES_STAT!D392</f>
        <v>4.75</v>
      </c>
      <c r="C389" s="2">
        <f t="shared" si="45"/>
        <v>0</v>
      </c>
      <c r="D389" s="2">
        <f t="shared" si="38"/>
        <v>4.718</v>
      </c>
      <c r="E389" s="2">
        <f t="shared" si="40"/>
        <v>4.7189999999999994</v>
      </c>
      <c r="F389" s="2">
        <f t="shared" si="41"/>
        <v>4.6985000000000001</v>
      </c>
      <c r="G389" s="2">
        <f t="shared" si="43"/>
        <v>4.8187999999999986</v>
      </c>
      <c r="H389" s="2">
        <f t="shared" si="39"/>
        <v>5.188299999999999</v>
      </c>
      <c r="I389" s="2">
        <f t="array" ref="I389">SUMPRODUCT(B373:B392, (ROW(B373:B392)-ROW(B373)+1)) / (20*21/2)</f>
        <v>4.7015714285714285</v>
      </c>
      <c r="J389" s="2">
        <f t="shared" si="42"/>
        <v>4.7263969430208324</v>
      </c>
      <c r="K389" s="2">
        <f t="shared" si="44"/>
        <v>4.7879954658292894</v>
      </c>
    </row>
    <row r="390" spans="1:11" ht="13.5" x14ac:dyDescent="0.25">
      <c r="A390" s="3">
        <f>TITRES_STAT!B393</f>
        <v>42572</v>
      </c>
      <c r="B390" s="17">
        <f>TITRES_STAT!D393</f>
        <v>4.74</v>
      </c>
      <c r="C390" s="2">
        <f t="shared" si="45"/>
        <v>-9.9999999999997868E-3</v>
      </c>
      <c r="D390" s="2">
        <f t="shared" ref="D390:D453" si="46">AVERAGE(B386:B390)</f>
        <v>4.7480000000000002</v>
      </c>
      <c r="E390" s="2">
        <f t="shared" si="40"/>
        <v>4.7230000000000008</v>
      </c>
      <c r="F390" s="2">
        <f t="shared" si="41"/>
        <v>4.6959999999999997</v>
      </c>
      <c r="G390" s="2">
        <f t="shared" si="43"/>
        <v>4.815599999999999</v>
      </c>
      <c r="H390" s="2">
        <f t="shared" si="39"/>
        <v>5.1820499999999994</v>
      </c>
      <c r="I390" s="2">
        <f t="array" ref="I390">SUMPRODUCT(B374:B393, (ROW(B374:B393)-ROW(B374)+1)) / (20*21/2)</f>
        <v>4.7023809523809526</v>
      </c>
      <c r="J390" s="2">
        <f t="shared" si="42"/>
        <v>4.7276924722569431</v>
      </c>
      <c r="K390" s="2">
        <f t="shared" si="44"/>
        <v>4.7861132906987285</v>
      </c>
    </row>
    <row r="391" spans="1:11" ht="13.5" x14ac:dyDescent="0.25">
      <c r="A391" s="3">
        <f>TITRES_STAT!B394</f>
        <v>42573</v>
      </c>
      <c r="B391" s="17">
        <f>TITRES_STAT!D394</f>
        <v>4.74</v>
      </c>
      <c r="C391" s="2">
        <f t="shared" si="45"/>
        <v>0</v>
      </c>
      <c r="D391" s="2">
        <f t="shared" si="46"/>
        <v>4.7460000000000004</v>
      </c>
      <c r="E391" s="2">
        <f t="shared" si="40"/>
        <v>4.7270000000000003</v>
      </c>
      <c r="F391" s="2">
        <f t="shared" si="41"/>
        <v>4.6979999999999995</v>
      </c>
      <c r="G391" s="2">
        <f t="shared" si="43"/>
        <v>4.8109999999999991</v>
      </c>
      <c r="H391" s="2">
        <f t="shared" si="39"/>
        <v>5.1754999999999995</v>
      </c>
      <c r="I391" s="2">
        <f t="array" ref="I391">SUMPRODUCT(B375:B394, (ROW(B375:B394)-ROW(B375)+1)) / (20*21/2)</f>
        <v>4.7031904761904766</v>
      </c>
      <c r="J391" s="2">
        <f t="shared" si="42"/>
        <v>4.7288646177562814</v>
      </c>
      <c r="K391" s="2">
        <f t="shared" si="44"/>
        <v>4.7843049263576019</v>
      </c>
    </row>
    <row r="392" spans="1:11" ht="13.5" x14ac:dyDescent="0.25">
      <c r="A392" s="3">
        <f>TITRES_STAT!B395</f>
        <v>42577</v>
      </c>
      <c r="B392" s="17">
        <f>TITRES_STAT!D395</f>
        <v>4.57</v>
      </c>
      <c r="C392" s="2">
        <f t="shared" si="45"/>
        <v>-0.16999999999999993</v>
      </c>
      <c r="D392" s="2">
        <f t="shared" si="46"/>
        <v>4.71</v>
      </c>
      <c r="E392" s="2">
        <f t="shared" si="40"/>
        <v>4.7140000000000004</v>
      </c>
      <c r="F392" s="2">
        <f t="shared" si="41"/>
        <v>4.6914999999999996</v>
      </c>
      <c r="G392" s="2">
        <f t="shared" si="43"/>
        <v>4.8053999999999988</v>
      </c>
      <c r="H392" s="2">
        <f t="shared" si="39"/>
        <v>5.1678499999999987</v>
      </c>
      <c r="I392" s="2">
        <f t="array" ref="I392">SUMPRODUCT(B376:B395, (ROW(B376:B395)-ROW(B376)+1)) / (20*21/2)</f>
        <v>4.6840000000000002</v>
      </c>
      <c r="J392" s="2">
        <f t="shared" si="42"/>
        <v>4.7137346541604455</v>
      </c>
      <c r="K392" s="2">
        <f t="shared" si="44"/>
        <v>4.7759008115984809</v>
      </c>
    </row>
    <row r="393" spans="1:11" ht="13.5" x14ac:dyDescent="0.25">
      <c r="A393" s="3">
        <f>TITRES_STAT!B396</f>
        <v>42578</v>
      </c>
      <c r="B393" s="17">
        <f>TITRES_STAT!D396</f>
        <v>4.7</v>
      </c>
      <c r="C393" s="2">
        <f t="shared" si="45"/>
        <v>0.12999999999999989</v>
      </c>
      <c r="D393" s="2">
        <f t="shared" si="46"/>
        <v>4.7</v>
      </c>
      <c r="E393" s="2">
        <f t="shared" si="40"/>
        <v>4.7140000000000004</v>
      </c>
      <c r="F393" s="2">
        <f t="shared" si="41"/>
        <v>4.6914999999999996</v>
      </c>
      <c r="G393" s="2">
        <f t="shared" si="43"/>
        <v>4.7993999999999986</v>
      </c>
      <c r="H393" s="2">
        <f t="shared" si="39"/>
        <v>5.1606000000000005</v>
      </c>
      <c r="I393" s="2">
        <f t="array" ref="I393">SUMPRODUCT(B377:B396, (ROW(B377:B396)-ROW(B377)+1)) / (20*21/2)</f>
        <v>4.6643809523809532</v>
      </c>
      <c r="J393" s="2">
        <f t="shared" si="42"/>
        <v>4.712426591859451</v>
      </c>
      <c r="K393" s="2">
        <f t="shared" si="44"/>
        <v>4.7729243091828542</v>
      </c>
    </row>
    <row r="394" spans="1:11" ht="13.5" x14ac:dyDescent="0.25">
      <c r="A394" s="3">
        <f>TITRES_STAT!B397</f>
        <v>42579</v>
      </c>
      <c r="B394" s="17">
        <f>TITRES_STAT!D397</f>
        <v>4.7</v>
      </c>
      <c r="C394" s="2">
        <f t="shared" si="45"/>
        <v>0</v>
      </c>
      <c r="D394" s="2">
        <f t="shared" si="46"/>
        <v>4.6899999999999995</v>
      </c>
      <c r="E394" s="2">
        <f t="shared" si="40"/>
        <v>4.7040000000000006</v>
      </c>
      <c r="F394" s="2">
        <f t="shared" si="41"/>
        <v>4.6915000000000004</v>
      </c>
      <c r="G394" s="2">
        <f t="shared" si="43"/>
        <v>4.7929999999999984</v>
      </c>
      <c r="H394" s="2">
        <f t="shared" ref="H394:H457" si="47">AVERAGE(B195:B394)</f>
        <v>5.1533500000000005</v>
      </c>
      <c r="I394" s="2">
        <f t="array" ref="I394">SUMPRODUCT(B378:B397, (ROW(B378:B397)-ROW(B378)+1)) / (20*21/2)</f>
        <v>4.6427142857142867</v>
      </c>
      <c r="J394" s="2">
        <f t="shared" si="42"/>
        <v>4.7112431069204561</v>
      </c>
      <c r="K394" s="2">
        <f t="shared" si="44"/>
        <v>4.770064532352154</v>
      </c>
    </row>
    <row r="395" spans="1:11" ht="13.5" x14ac:dyDescent="0.25">
      <c r="A395" s="3">
        <f>TITRES_STAT!B398</f>
        <v>42580</v>
      </c>
      <c r="B395" s="17">
        <f>TITRES_STAT!D398</f>
        <v>4.49</v>
      </c>
      <c r="C395" s="2">
        <f t="shared" si="45"/>
        <v>-0.20999999999999996</v>
      </c>
      <c r="D395" s="2">
        <f t="shared" si="46"/>
        <v>4.6400000000000006</v>
      </c>
      <c r="E395" s="2">
        <f t="shared" si="40"/>
        <v>4.6940000000000008</v>
      </c>
      <c r="F395" s="2">
        <f t="shared" si="41"/>
        <v>4.6859999999999991</v>
      </c>
      <c r="G395" s="2">
        <f t="shared" si="43"/>
        <v>4.7811999999999992</v>
      </c>
      <c r="H395" s="2">
        <f t="shared" si="47"/>
        <v>5.1448500000000017</v>
      </c>
      <c r="I395" s="2">
        <f t="array" ref="I395">SUMPRODUCT(B379:B398, (ROW(B379:B398)-ROW(B379)+1)) / (20*21/2)</f>
        <v>4.6191428571428572</v>
      </c>
      <c r="J395" s="2">
        <f t="shared" si="42"/>
        <v>4.6901723348327931</v>
      </c>
      <c r="K395" s="2">
        <f t="shared" si="44"/>
        <v>4.7590816095148147</v>
      </c>
    </row>
    <row r="396" spans="1:11" ht="13.5" x14ac:dyDescent="0.25">
      <c r="A396" s="3">
        <f>TITRES_STAT!B399</f>
        <v>42583</v>
      </c>
      <c r="B396" s="17">
        <f>TITRES_STAT!D399</f>
        <v>4.4800000000000004</v>
      </c>
      <c r="C396" s="2">
        <f t="shared" si="45"/>
        <v>-9.9999999999997868E-3</v>
      </c>
      <c r="D396" s="2">
        <f t="shared" si="46"/>
        <v>4.5880000000000001</v>
      </c>
      <c r="E396" s="2">
        <f t="shared" ref="E396:E459" si="48">AVERAGE(B387:B396)</f>
        <v>4.6670000000000016</v>
      </c>
      <c r="F396" s="2">
        <f t="shared" si="41"/>
        <v>4.6774999999999993</v>
      </c>
      <c r="G396" s="2">
        <f t="shared" si="43"/>
        <v>4.7707999999999995</v>
      </c>
      <c r="H396" s="2">
        <f t="shared" si="47"/>
        <v>5.1362500000000013</v>
      </c>
      <c r="I396" s="2">
        <f t="array" ref="I396">SUMPRODUCT(B380:B399, (ROW(B380:B399)-ROW(B380)+1)) / (20*21/2)</f>
        <v>4.6021428571428578</v>
      </c>
      <c r="J396" s="2">
        <f t="shared" si="42"/>
        <v>4.6701559219915749</v>
      </c>
      <c r="K396" s="2">
        <f t="shared" si="44"/>
        <v>4.7481372326710964</v>
      </c>
    </row>
    <row r="397" spans="1:11" ht="13.5" x14ac:dyDescent="0.25">
      <c r="A397" s="3">
        <f>TITRES_STAT!B400</f>
        <v>42584</v>
      </c>
      <c r="B397" s="17">
        <f>TITRES_STAT!D400</f>
        <v>4.45</v>
      </c>
      <c r="C397" s="2">
        <f t="shared" si="45"/>
        <v>-3.0000000000000249E-2</v>
      </c>
      <c r="D397" s="2">
        <f t="shared" si="46"/>
        <v>4.5640000000000001</v>
      </c>
      <c r="E397" s="2">
        <f t="shared" si="48"/>
        <v>4.6370000000000005</v>
      </c>
      <c r="F397" s="2">
        <f t="shared" si="41"/>
        <v>4.6675000000000004</v>
      </c>
      <c r="G397" s="2">
        <f t="shared" si="43"/>
        <v>4.7597999999999994</v>
      </c>
      <c r="H397" s="2">
        <f t="shared" si="47"/>
        <v>5.1272000000000011</v>
      </c>
      <c r="I397" s="2">
        <f t="array" ref="I397">SUMPRODUCT(B381:B400, (ROW(B381:B400)-ROW(B381)+1)) / (20*21/2)</f>
        <v>4.5861428571428577</v>
      </c>
      <c r="J397" s="2">
        <f t="shared" si="42"/>
        <v>4.649188691325711</v>
      </c>
      <c r="K397" s="2">
        <f t="shared" si="44"/>
        <v>4.7364455764879168</v>
      </c>
    </row>
    <row r="398" spans="1:11" ht="13.5" x14ac:dyDescent="0.25">
      <c r="A398" s="3">
        <f>TITRES_STAT!B401</f>
        <v>42585</v>
      </c>
      <c r="B398" s="17">
        <f>TITRES_STAT!D401</f>
        <v>4.42</v>
      </c>
      <c r="C398" s="2">
        <f t="shared" si="45"/>
        <v>-3.0000000000000249E-2</v>
      </c>
      <c r="D398" s="2">
        <f t="shared" si="46"/>
        <v>4.508</v>
      </c>
      <c r="E398" s="2">
        <f t="shared" si="48"/>
        <v>4.604000000000001</v>
      </c>
      <c r="F398" s="2">
        <f t="shared" si="41"/>
        <v>4.658500000000001</v>
      </c>
      <c r="G398" s="2">
        <f t="shared" si="43"/>
        <v>4.7481999999999989</v>
      </c>
      <c r="H398" s="2">
        <f t="shared" si="47"/>
        <v>5.1183000000000023</v>
      </c>
      <c r="I398" s="2">
        <f t="array" ref="I398">SUMPRODUCT(B382:B401, (ROW(B382:B401)-ROW(B382)+1)) / (20*21/2)</f>
        <v>4.5788095238095243</v>
      </c>
      <c r="J398" s="2">
        <f t="shared" si="42"/>
        <v>4.6273611969137383</v>
      </c>
      <c r="K398" s="2">
        <f t="shared" si="44"/>
        <v>4.7240359460374108</v>
      </c>
    </row>
    <row r="399" spans="1:11" ht="13.5" x14ac:dyDescent="0.25">
      <c r="A399" s="3">
        <f>TITRES_STAT!B402</f>
        <v>42586</v>
      </c>
      <c r="B399" s="17">
        <f>TITRES_STAT!D402</f>
        <v>4.4800000000000004</v>
      </c>
      <c r="C399" s="2">
        <f t="shared" si="45"/>
        <v>6.0000000000000497E-2</v>
      </c>
      <c r="D399" s="2">
        <f t="shared" si="46"/>
        <v>4.4640000000000004</v>
      </c>
      <c r="E399" s="2">
        <f t="shared" si="48"/>
        <v>4.5770000000000008</v>
      </c>
      <c r="F399" s="2">
        <f t="shared" si="41"/>
        <v>4.6480000000000006</v>
      </c>
      <c r="G399" s="2">
        <f t="shared" si="43"/>
        <v>4.7377999999999982</v>
      </c>
      <c r="H399" s="2">
        <f t="shared" si="47"/>
        <v>5.1102000000000025</v>
      </c>
      <c r="I399" s="2">
        <f t="array" ref="I399">SUMPRODUCT(B383:B402, (ROW(B383:B402)-ROW(B383)+1)) / (20*21/2)</f>
        <v>4.5721428571428575</v>
      </c>
      <c r="J399" s="2">
        <f t="shared" si="42"/>
        <v>4.6133267972076677</v>
      </c>
      <c r="K399" s="2">
        <f t="shared" si="44"/>
        <v>4.7144659089379051</v>
      </c>
    </row>
    <row r="400" spans="1:11" ht="13.5" x14ac:dyDescent="0.25">
      <c r="A400" s="3">
        <f>TITRES_STAT!B403</f>
        <v>42587</v>
      </c>
      <c r="B400" s="17">
        <f>TITRES_STAT!D403</f>
        <v>4.4800000000000004</v>
      </c>
      <c r="C400" s="2">
        <f t="shared" si="45"/>
        <v>0</v>
      </c>
      <c r="D400" s="2">
        <f t="shared" si="46"/>
        <v>4.4619999999999997</v>
      </c>
      <c r="E400" s="2">
        <f t="shared" si="48"/>
        <v>4.5510000000000002</v>
      </c>
      <c r="F400" s="2">
        <f t="shared" si="41"/>
        <v>4.6370000000000013</v>
      </c>
      <c r="G400" s="2">
        <f t="shared" si="43"/>
        <v>4.7273999999999985</v>
      </c>
      <c r="H400" s="2">
        <f t="shared" si="47"/>
        <v>5.1021500000000017</v>
      </c>
      <c r="I400" s="2">
        <f t="array" ref="I400">SUMPRODUCT(B384:B403, (ROW(B384:B403)-ROW(B384)+1)) / (20*21/2)</f>
        <v>4.5604285714285711</v>
      </c>
      <c r="J400" s="2">
        <f t="shared" si="42"/>
        <v>4.6006290069974138</v>
      </c>
      <c r="K400" s="2">
        <f t="shared" si="44"/>
        <v>4.7052711674109284</v>
      </c>
    </row>
    <row r="401" spans="1:11" ht="13.5" x14ac:dyDescent="0.25">
      <c r="A401" s="3">
        <f>TITRES_STAT!B404</f>
        <v>42590</v>
      </c>
      <c r="B401" s="17">
        <f>TITRES_STAT!D404</f>
        <v>4.5599999999999996</v>
      </c>
      <c r="C401" s="2">
        <f t="shared" si="45"/>
        <v>7.9999999999999183E-2</v>
      </c>
      <c r="D401" s="2">
        <f t="shared" si="46"/>
        <v>4.4779999999999998</v>
      </c>
      <c r="E401" s="2">
        <f t="shared" si="48"/>
        <v>4.5330000000000013</v>
      </c>
      <c r="F401" s="2">
        <f t="shared" si="41"/>
        <v>4.6300000000000008</v>
      </c>
      <c r="G401" s="2">
        <f t="shared" si="43"/>
        <v>4.719199999999999</v>
      </c>
      <c r="H401" s="2">
        <f t="shared" si="47"/>
        <v>5.0944500000000019</v>
      </c>
      <c r="I401" s="2">
        <f t="array" ref="I401">SUMPRODUCT(B385:B404, (ROW(B385:B404)-ROW(B385)+1)) / (20*21/2)</f>
        <v>4.5534761904761911</v>
      </c>
      <c r="J401" s="2">
        <f t="shared" si="42"/>
        <v>4.5967595777595651</v>
      </c>
      <c r="K401" s="2">
        <f t="shared" si="44"/>
        <v>4.6995742588850096</v>
      </c>
    </row>
    <row r="402" spans="1:11" ht="13.5" x14ac:dyDescent="0.25">
      <c r="A402" s="3">
        <f>TITRES_STAT!B405</f>
        <v>42591</v>
      </c>
      <c r="B402" s="17">
        <f>TITRES_STAT!D405</f>
        <v>4.5599999999999996</v>
      </c>
      <c r="C402" s="2">
        <f t="shared" si="45"/>
        <v>0</v>
      </c>
      <c r="D402" s="2">
        <f t="shared" si="46"/>
        <v>4.5</v>
      </c>
      <c r="E402" s="2">
        <f t="shared" si="48"/>
        <v>4.5320000000000009</v>
      </c>
      <c r="F402" s="2">
        <f t="shared" si="41"/>
        <v>4.623000000000002</v>
      </c>
      <c r="G402" s="2">
        <f t="shared" si="43"/>
        <v>4.7105999999999986</v>
      </c>
      <c r="H402" s="2">
        <f t="shared" si="47"/>
        <v>5.0872500000000009</v>
      </c>
      <c r="I402" s="2">
        <f t="array" ref="I402">SUMPRODUCT(B386:B405, (ROW(B386:B405)-ROW(B386)+1)) / (20*21/2)</f>
        <v>4.5477619047619049</v>
      </c>
      <c r="J402" s="2">
        <f t="shared" si="42"/>
        <v>4.5932586655919874</v>
      </c>
      <c r="K402" s="2">
        <f t="shared" si="44"/>
        <v>4.6941007585365782</v>
      </c>
    </row>
    <row r="403" spans="1:11" ht="13.5" x14ac:dyDescent="0.25">
      <c r="A403" s="3">
        <f>TITRES_STAT!B406</f>
        <v>42592</v>
      </c>
      <c r="B403" s="17">
        <f>TITRES_STAT!D406</f>
        <v>4.5</v>
      </c>
      <c r="C403" s="2">
        <f t="shared" si="45"/>
        <v>-5.9999999999999609E-2</v>
      </c>
      <c r="D403" s="2">
        <f t="shared" si="46"/>
        <v>4.516</v>
      </c>
      <c r="E403" s="2">
        <f t="shared" si="48"/>
        <v>4.5120000000000005</v>
      </c>
      <c r="F403" s="2">
        <f t="shared" si="41"/>
        <v>4.6130000000000013</v>
      </c>
      <c r="G403" s="2">
        <f t="shared" si="43"/>
        <v>4.7035999999999989</v>
      </c>
      <c r="H403" s="2">
        <f t="shared" si="47"/>
        <v>5.0812500000000007</v>
      </c>
      <c r="I403" s="2">
        <f t="array" ref="I403">SUMPRODUCT(B387:B406, (ROW(B387:B406)-ROW(B387)+1)) / (20*21/2)</f>
        <v>4.5422857142857147</v>
      </c>
      <c r="J403" s="2">
        <f t="shared" si="42"/>
        <v>4.5843768879165605</v>
      </c>
      <c r="K403" s="2">
        <f t="shared" si="44"/>
        <v>4.6864889640841634</v>
      </c>
    </row>
    <row r="404" spans="1:11" ht="13.5" x14ac:dyDescent="0.25">
      <c r="A404" s="3">
        <f>TITRES_STAT!B407</f>
        <v>42593</v>
      </c>
      <c r="B404" s="17">
        <f>TITRES_STAT!D407</f>
        <v>4.54</v>
      </c>
      <c r="C404" s="2">
        <f t="shared" si="45"/>
        <v>4.0000000000000036E-2</v>
      </c>
      <c r="D404" s="2">
        <f t="shared" si="46"/>
        <v>4.5279999999999996</v>
      </c>
      <c r="E404" s="2">
        <f t="shared" si="48"/>
        <v>4.4960000000000004</v>
      </c>
      <c r="F404" s="2">
        <f t="shared" ref="F404:F467" si="49">AVERAGE(B385:B404)</f>
        <v>4.6000000000000014</v>
      </c>
      <c r="G404" s="2">
        <f t="shared" si="43"/>
        <v>4.6945999999999986</v>
      </c>
      <c r="H404" s="2">
        <f t="shared" si="47"/>
        <v>5.0749500000000012</v>
      </c>
      <c r="I404" s="2">
        <f t="array" ref="I404">SUMPRODUCT(B388:B407, (ROW(B388:B407)-ROW(B388)+1)) / (20*21/2)</f>
        <v>4.537809523809524</v>
      </c>
      <c r="J404" s="2">
        <f t="shared" si="42"/>
        <v>4.5801505176387929</v>
      </c>
      <c r="K404" s="2">
        <f t="shared" si="44"/>
        <v>4.6807442988259611</v>
      </c>
    </row>
    <row r="405" spans="1:11" ht="13.5" x14ac:dyDescent="0.25">
      <c r="A405" s="3">
        <f>TITRES_STAT!B408</f>
        <v>42594</v>
      </c>
      <c r="B405" s="17">
        <f>TITRES_STAT!D408</f>
        <v>4.54</v>
      </c>
      <c r="C405" s="2">
        <f t="shared" si="45"/>
        <v>0</v>
      </c>
      <c r="D405" s="2">
        <f t="shared" si="46"/>
        <v>4.54</v>
      </c>
      <c r="E405" s="2">
        <f t="shared" si="48"/>
        <v>4.5009999999999994</v>
      </c>
      <c r="F405" s="2">
        <f t="shared" si="49"/>
        <v>4.5975000000000019</v>
      </c>
      <c r="G405" s="2">
        <f t="shared" si="43"/>
        <v>4.6873999999999993</v>
      </c>
      <c r="H405" s="2">
        <f t="shared" si="47"/>
        <v>5.0691500000000005</v>
      </c>
      <c r="I405" s="2">
        <f t="array" ref="I405">SUMPRODUCT(B389:B408, (ROW(B389:B408)-ROW(B389)+1)) / (20*21/2)</f>
        <v>4.5343333333333327</v>
      </c>
      <c r="J405" s="2">
        <f t="shared" ref="J405:J468" si="50">$J$4*B405+J404*(1-$J$4)</f>
        <v>4.5763266588160505</v>
      </c>
      <c r="K405" s="2">
        <f t="shared" si="44"/>
        <v>4.6752249145582763</v>
      </c>
    </row>
    <row r="406" spans="1:11" ht="13.5" x14ac:dyDescent="0.25">
      <c r="A406" s="3">
        <f>TITRES_STAT!B409</f>
        <v>42597</v>
      </c>
      <c r="B406" s="17">
        <f>TITRES_STAT!D409</f>
        <v>4.54</v>
      </c>
      <c r="C406" s="2">
        <f t="shared" si="45"/>
        <v>0</v>
      </c>
      <c r="D406" s="2">
        <f t="shared" si="46"/>
        <v>4.5359999999999996</v>
      </c>
      <c r="E406" s="2">
        <f t="shared" si="48"/>
        <v>4.5069999999999997</v>
      </c>
      <c r="F406" s="2">
        <f t="shared" si="49"/>
        <v>4.5870000000000024</v>
      </c>
      <c r="G406" s="2">
        <f t="shared" si="43"/>
        <v>4.6801999999999992</v>
      </c>
      <c r="H406" s="2">
        <f t="shared" si="47"/>
        <v>5.0628500000000001</v>
      </c>
      <c r="I406" s="2">
        <f t="array" ref="I406">SUMPRODUCT(B390:B409, (ROW(B390:B409)-ROW(B390)+1)) / (20*21/2)</f>
        <v>4.5318571428571435</v>
      </c>
      <c r="J406" s="2">
        <f t="shared" si="50"/>
        <v>4.5728669770240451</v>
      </c>
      <c r="K406" s="2">
        <f t="shared" si="44"/>
        <v>4.6699219767324616</v>
      </c>
    </row>
    <row r="407" spans="1:11" ht="13.5" x14ac:dyDescent="0.25">
      <c r="A407" s="3">
        <f>TITRES_STAT!B410</f>
        <v>42598</v>
      </c>
      <c r="B407" s="17">
        <f>TITRES_STAT!D410</f>
        <v>4.54</v>
      </c>
      <c r="C407" s="2">
        <f t="shared" si="45"/>
        <v>0</v>
      </c>
      <c r="D407" s="2">
        <f t="shared" si="46"/>
        <v>4.5319999999999991</v>
      </c>
      <c r="E407" s="2">
        <f t="shared" si="48"/>
        <v>4.516</v>
      </c>
      <c r="F407" s="2">
        <f t="shared" si="49"/>
        <v>4.576500000000002</v>
      </c>
      <c r="G407" s="2">
        <f t="shared" si="43"/>
        <v>4.6729999999999992</v>
      </c>
      <c r="H407" s="2">
        <f t="shared" si="47"/>
        <v>5.0556999999999999</v>
      </c>
      <c r="I407" s="2">
        <f t="array" ref="I407">SUMPRODUCT(B391:B410, (ROW(B391:B410)-ROW(B391)+1)) / (20*21/2)</f>
        <v>4.530380952380952</v>
      </c>
      <c r="J407" s="2">
        <f t="shared" si="50"/>
        <v>4.5697367887360407</v>
      </c>
      <c r="K407" s="2">
        <f t="shared" si="44"/>
        <v>4.6648269972527574</v>
      </c>
    </row>
    <row r="408" spans="1:11" ht="13.5" x14ac:dyDescent="0.25">
      <c r="A408" s="3">
        <f>TITRES_STAT!B411</f>
        <v>42599</v>
      </c>
      <c r="B408" s="17">
        <f>TITRES_STAT!D411</f>
        <v>4.54</v>
      </c>
      <c r="C408" s="2">
        <f t="shared" si="45"/>
        <v>0</v>
      </c>
      <c r="D408" s="2">
        <f t="shared" si="46"/>
        <v>4.54</v>
      </c>
      <c r="E408" s="2">
        <f t="shared" si="48"/>
        <v>4.5279999999999996</v>
      </c>
      <c r="F408" s="2">
        <f t="shared" si="49"/>
        <v>4.5660000000000025</v>
      </c>
      <c r="G408" s="2">
        <f t="shared" si="43"/>
        <v>4.6657999999999991</v>
      </c>
      <c r="H408" s="2">
        <f t="shared" si="47"/>
        <v>5.0485000000000007</v>
      </c>
      <c r="I408" s="2">
        <f t="array" ref="I408">SUMPRODUCT(B392:B411, (ROW(B392:B411)-ROW(B392)+1)) / (20*21/2)</f>
        <v>4.5298571428571428</v>
      </c>
      <c r="J408" s="2">
        <f t="shared" si="50"/>
        <v>4.5669047136183227</v>
      </c>
      <c r="K408" s="2">
        <f t="shared" si="44"/>
        <v>4.6599318208899039</v>
      </c>
    </row>
    <row r="409" spans="1:11" ht="13.5" x14ac:dyDescent="0.25">
      <c r="A409" s="3">
        <f>TITRES_STAT!B412</f>
        <v>42600</v>
      </c>
      <c r="B409" s="17">
        <f>TITRES_STAT!D412</f>
        <v>4.54</v>
      </c>
      <c r="C409" s="2">
        <f t="shared" si="45"/>
        <v>0</v>
      </c>
      <c r="D409" s="2">
        <f t="shared" si="46"/>
        <v>4.54</v>
      </c>
      <c r="E409" s="2">
        <f t="shared" si="48"/>
        <v>4.5339999999999998</v>
      </c>
      <c r="F409" s="2">
        <f t="shared" si="49"/>
        <v>4.555500000000003</v>
      </c>
      <c r="G409" s="2">
        <f t="shared" si="43"/>
        <v>4.6605999999999987</v>
      </c>
      <c r="H409" s="2">
        <f t="shared" si="47"/>
        <v>5.0417000000000005</v>
      </c>
      <c r="I409" s="2">
        <f t="array" ref="I409">SUMPRODUCT(B393:B412, (ROW(B393:B412)-ROW(B393)+1)) / (20*21/2)</f>
        <v>4.5293333333333328</v>
      </c>
      <c r="J409" s="2">
        <f t="shared" si="50"/>
        <v>4.5643423599403867</v>
      </c>
      <c r="K409" s="2">
        <f t="shared" si="44"/>
        <v>4.6552286122275541</v>
      </c>
    </row>
    <row r="410" spans="1:11" ht="13.5" x14ac:dyDescent="0.25">
      <c r="A410" s="3">
        <f>TITRES_STAT!B413</f>
        <v>42601</v>
      </c>
      <c r="B410" s="17">
        <f>TITRES_STAT!D413</f>
        <v>4.54</v>
      </c>
      <c r="C410" s="2">
        <f t="shared" si="45"/>
        <v>0</v>
      </c>
      <c r="D410" s="2">
        <f t="shared" si="46"/>
        <v>4.54</v>
      </c>
      <c r="E410" s="2">
        <f t="shared" si="48"/>
        <v>4.54</v>
      </c>
      <c r="F410" s="2">
        <f t="shared" si="49"/>
        <v>4.5455000000000023</v>
      </c>
      <c r="G410" s="2">
        <f t="shared" si="43"/>
        <v>4.6533999999999986</v>
      </c>
      <c r="H410" s="2">
        <f t="shared" si="47"/>
        <v>5.0357500000000002</v>
      </c>
      <c r="I410" s="2">
        <f t="array" ref="I410">SUMPRODUCT(B394:B413, (ROW(B394:B413)-ROW(B394)+1)) / (20*21/2)</f>
        <v>4.5261428571428581</v>
      </c>
      <c r="J410" s="2">
        <f t="shared" si="50"/>
        <v>4.5620240399460643</v>
      </c>
      <c r="K410" s="2">
        <f t="shared" si="44"/>
        <v>4.6507098431205911</v>
      </c>
    </row>
    <row r="411" spans="1:11" ht="13.5" x14ac:dyDescent="0.25">
      <c r="A411" s="3">
        <f>TITRES_STAT!B414</f>
        <v>42604</v>
      </c>
      <c r="B411" s="17">
        <f>TITRES_STAT!D414</f>
        <v>4.54</v>
      </c>
      <c r="C411" s="2">
        <f t="shared" si="45"/>
        <v>0</v>
      </c>
      <c r="D411" s="2">
        <f t="shared" si="46"/>
        <v>4.54</v>
      </c>
      <c r="E411" s="2">
        <f t="shared" si="48"/>
        <v>4.5379999999999994</v>
      </c>
      <c r="F411" s="2">
        <f t="shared" si="49"/>
        <v>4.5355000000000025</v>
      </c>
      <c r="G411" s="2">
        <f t="shared" si="43"/>
        <v>4.647199999999998</v>
      </c>
      <c r="H411" s="2">
        <f t="shared" si="47"/>
        <v>5.0299999999999994</v>
      </c>
      <c r="I411" s="2">
        <f t="array" ref="I411">SUMPRODUCT(B395:B414, (ROW(B395:B414)-ROW(B395)+1)) / (20*21/2)</f>
        <v>4.5239047619047614</v>
      </c>
      <c r="J411" s="2">
        <f t="shared" si="50"/>
        <v>4.5599265123321535</v>
      </c>
      <c r="K411" s="2">
        <f t="shared" si="44"/>
        <v>4.646368280645274</v>
      </c>
    </row>
    <row r="412" spans="1:11" ht="13.5" x14ac:dyDescent="0.25">
      <c r="A412" s="3">
        <f>TITRES_STAT!B415</f>
        <v>42605</v>
      </c>
      <c r="B412" s="17">
        <f>TITRES_STAT!D415</f>
        <v>4.53</v>
      </c>
      <c r="C412" s="2">
        <f t="shared" si="45"/>
        <v>-9.9999999999997868E-3</v>
      </c>
      <c r="D412" s="2">
        <f t="shared" si="46"/>
        <v>4.5380000000000003</v>
      </c>
      <c r="E412" s="2">
        <f t="shared" si="48"/>
        <v>4.5349999999999993</v>
      </c>
      <c r="F412" s="2">
        <f t="shared" si="49"/>
        <v>4.5335000000000019</v>
      </c>
      <c r="G412" s="2">
        <f t="shared" si="43"/>
        <v>4.6415999999999977</v>
      </c>
      <c r="H412" s="2">
        <f t="shared" si="47"/>
        <v>5.0242999999999993</v>
      </c>
      <c r="I412" s="2">
        <f t="array" ref="I412">SUMPRODUCT(B396:B415, (ROW(B396:B415)-ROW(B396)+1)) / (20*21/2)</f>
        <v>4.522619047619048</v>
      </c>
      <c r="J412" s="2">
        <f t="shared" si="50"/>
        <v>4.5570763683005202</v>
      </c>
      <c r="K412" s="2">
        <f t="shared" si="44"/>
        <v>4.6418048186591854</v>
      </c>
    </row>
    <row r="413" spans="1:11" ht="13.5" x14ac:dyDescent="0.25">
      <c r="A413" s="3">
        <f>TITRES_STAT!B416</f>
        <v>42606</v>
      </c>
      <c r="B413" s="17">
        <f>TITRES_STAT!D416</f>
        <v>4.5</v>
      </c>
      <c r="C413" s="2">
        <f t="shared" si="45"/>
        <v>-3.0000000000000249E-2</v>
      </c>
      <c r="D413" s="2">
        <f t="shared" si="46"/>
        <v>4.53</v>
      </c>
      <c r="E413" s="2">
        <f t="shared" si="48"/>
        <v>4.5350000000000001</v>
      </c>
      <c r="F413" s="2">
        <f t="shared" si="49"/>
        <v>4.5235000000000012</v>
      </c>
      <c r="G413" s="2">
        <f t="shared" si="43"/>
        <v>4.6355999999999975</v>
      </c>
      <c r="H413" s="2">
        <f t="shared" si="47"/>
        <v>5.0192999999999994</v>
      </c>
      <c r="I413" s="2">
        <f t="array" ref="I413">SUMPRODUCT(B397:B416, (ROW(B397:B416)-ROW(B397)+1)) / (20*21/2)</f>
        <v>4.5089047619047617</v>
      </c>
      <c r="J413" s="2">
        <f t="shared" si="50"/>
        <v>4.5516405237004713</v>
      </c>
      <c r="K413" s="2">
        <f t="shared" si="44"/>
        <v>4.6362438453784334</v>
      </c>
    </row>
    <row r="414" spans="1:11" ht="13.5" x14ac:dyDescent="0.25">
      <c r="A414" s="3">
        <f>TITRES_STAT!B417</f>
        <v>42607</v>
      </c>
      <c r="B414" s="17">
        <f>TITRES_STAT!D417</f>
        <v>4.5</v>
      </c>
      <c r="C414" s="2">
        <f t="shared" si="45"/>
        <v>0</v>
      </c>
      <c r="D414" s="2">
        <f t="shared" si="46"/>
        <v>4.5220000000000002</v>
      </c>
      <c r="E414" s="2">
        <f t="shared" si="48"/>
        <v>4.5309999999999997</v>
      </c>
      <c r="F414" s="2">
        <f t="shared" si="49"/>
        <v>4.5135000000000005</v>
      </c>
      <c r="G414" s="2">
        <f t="shared" si="43"/>
        <v>4.6295999999999973</v>
      </c>
      <c r="H414" s="2">
        <f t="shared" si="47"/>
        <v>5.0144500000000001</v>
      </c>
      <c r="I414" s="2">
        <f t="array" ref="I414">SUMPRODUCT(B398:B417, (ROW(B398:B417)-ROW(B398)+1)) / (20*21/2)</f>
        <v>4.4890476190476187</v>
      </c>
      <c r="J414" s="2">
        <f t="shared" si="50"/>
        <v>4.546722378586141</v>
      </c>
      <c r="K414" s="2">
        <f t="shared" si="44"/>
        <v>4.6309009494812399</v>
      </c>
    </row>
    <row r="415" spans="1:11" ht="13.5" x14ac:dyDescent="0.25">
      <c r="A415" s="3">
        <f>TITRES_STAT!B418</f>
        <v>42608</v>
      </c>
      <c r="B415" s="17">
        <f>TITRES_STAT!D418</f>
        <v>4.5</v>
      </c>
      <c r="C415" s="2">
        <f t="shared" si="45"/>
        <v>0</v>
      </c>
      <c r="D415" s="2">
        <f t="shared" si="46"/>
        <v>4.5140000000000002</v>
      </c>
      <c r="E415" s="2">
        <f t="shared" si="48"/>
        <v>4.5269999999999992</v>
      </c>
      <c r="F415" s="2">
        <f t="shared" si="49"/>
        <v>4.5140000000000002</v>
      </c>
      <c r="G415" s="2">
        <f t="shared" si="43"/>
        <v>4.6235999999999979</v>
      </c>
      <c r="H415" s="2">
        <f t="shared" si="47"/>
        <v>5.0104000000000006</v>
      </c>
      <c r="I415" s="2">
        <f t="array" ref="I415">SUMPRODUCT(B399:B418, (ROW(B399:B418)-ROW(B399)+1)) / (20*21/2)</f>
        <v>4.4556190476190478</v>
      </c>
      <c r="J415" s="2">
        <f t="shared" si="50"/>
        <v>4.5422726282446044</v>
      </c>
      <c r="K415" s="2">
        <f t="shared" si="44"/>
        <v>4.6257675789133481</v>
      </c>
    </row>
    <row r="416" spans="1:11" ht="13.5" x14ac:dyDescent="0.25">
      <c r="A416" s="3">
        <f>TITRES_STAT!B419</f>
        <v>42611</v>
      </c>
      <c r="B416" s="17">
        <f>TITRES_STAT!D419</f>
        <v>4.37</v>
      </c>
      <c r="C416" s="2">
        <f t="shared" si="45"/>
        <v>-0.12999999999999989</v>
      </c>
      <c r="D416" s="2">
        <f t="shared" si="46"/>
        <v>4.4800000000000004</v>
      </c>
      <c r="E416" s="2">
        <f t="shared" si="48"/>
        <v>4.51</v>
      </c>
      <c r="F416" s="2">
        <f t="shared" si="49"/>
        <v>4.5084999999999997</v>
      </c>
      <c r="G416" s="2">
        <f t="shared" si="43"/>
        <v>4.615199999999998</v>
      </c>
      <c r="H416" s="2">
        <f t="shared" si="47"/>
        <v>5.0052500000000002</v>
      </c>
      <c r="I416" s="2">
        <f t="array" ref="I416">SUMPRODUCT(B400:B419, (ROW(B400:B419)-ROW(B400)+1)) / (20*21/2)</f>
        <v>4.4320476190476192</v>
      </c>
      <c r="J416" s="2">
        <f t="shared" si="50"/>
        <v>4.5258657112689278</v>
      </c>
      <c r="K416" s="2">
        <f t="shared" si="44"/>
        <v>4.6157374777794917</v>
      </c>
    </row>
    <row r="417" spans="1:11" ht="13.5" x14ac:dyDescent="0.25">
      <c r="A417" s="3">
        <f>TITRES_STAT!B420</f>
        <v>42612</v>
      </c>
      <c r="B417" s="17">
        <f>TITRES_STAT!D420</f>
        <v>4.3</v>
      </c>
      <c r="C417" s="2">
        <f t="shared" si="45"/>
        <v>-7.0000000000000284E-2</v>
      </c>
      <c r="D417" s="2">
        <f t="shared" si="46"/>
        <v>4.4340000000000002</v>
      </c>
      <c r="E417" s="2">
        <f t="shared" si="48"/>
        <v>4.4859999999999989</v>
      </c>
      <c r="F417" s="2">
        <f t="shared" si="49"/>
        <v>4.5009999999999994</v>
      </c>
      <c r="G417" s="2">
        <f t="shared" si="43"/>
        <v>4.607199999999998</v>
      </c>
      <c r="H417" s="2">
        <f t="shared" si="47"/>
        <v>4.9998000000000005</v>
      </c>
      <c r="I417" s="2">
        <f t="array" ref="I417">SUMPRODUCT(B401:B420, (ROW(B401:B420)-ROW(B401)+1)) / (20*21/2)</f>
        <v>4.4096190476190475</v>
      </c>
      <c r="J417" s="2">
        <f t="shared" si="50"/>
        <v>4.5043546911480776</v>
      </c>
      <c r="K417" s="2">
        <f t="shared" si="44"/>
        <v>4.6033556159057865</v>
      </c>
    </row>
    <row r="418" spans="1:11" ht="13.5" x14ac:dyDescent="0.25">
      <c r="A418" s="3">
        <f>TITRES_STAT!B421</f>
        <v>42613</v>
      </c>
      <c r="B418" s="17">
        <f>TITRES_STAT!D421</f>
        <v>4.1500000000000004</v>
      </c>
      <c r="C418" s="2">
        <f t="shared" si="45"/>
        <v>-0.14999999999999947</v>
      </c>
      <c r="D418" s="2">
        <f t="shared" si="46"/>
        <v>4.3639999999999999</v>
      </c>
      <c r="E418" s="2">
        <f t="shared" si="48"/>
        <v>4.4470000000000001</v>
      </c>
      <c r="F418" s="2">
        <f t="shared" si="49"/>
        <v>4.4874999999999998</v>
      </c>
      <c r="G418" s="2">
        <f t="shared" si="43"/>
        <v>4.5951999999999984</v>
      </c>
      <c r="H418" s="2">
        <f t="shared" si="47"/>
        <v>4.9944000000000015</v>
      </c>
      <c r="I418" s="2">
        <f t="array" ref="I418">SUMPRODUCT(B402:B421, (ROW(B402:B421)-ROW(B402)+1)) / (20*21/2)</f>
        <v>4.3883333333333328</v>
      </c>
      <c r="J418" s="2">
        <f t="shared" si="50"/>
        <v>4.4706066253244519</v>
      </c>
      <c r="K418" s="2">
        <f t="shared" si="44"/>
        <v>4.5855769643016382</v>
      </c>
    </row>
    <row r="419" spans="1:11" ht="13.5" x14ac:dyDescent="0.25">
      <c r="A419" s="3">
        <f>TITRES_STAT!B422</f>
        <v>42614</v>
      </c>
      <c r="B419" s="17">
        <f>TITRES_STAT!D422</f>
        <v>4.24</v>
      </c>
      <c r="C419" s="2">
        <f t="shared" si="45"/>
        <v>8.9999999999999858E-2</v>
      </c>
      <c r="D419" s="2">
        <f t="shared" si="46"/>
        <v>4.3120000000000003</v>
      </c>
      <c r="E419" s="2">
        <f t="shared" si="48"/>
        <v>4.4169999999999998</v>
      </c>
      <c r="F419" s="2">
        <f t="shared" si="49"/>
        <v>4.4754999999999994</v>
      </c>
      <c r="G419" s="2">
        <f t="shared" si="43"/>
        <v>4.5849999999999982</v>
      </c>
      <c r="H419" s="2">
        <f t="shared" si="47"/>
        <v>4.989650000000001</v>
      </c>
      <c r="I419" s="2">
        <f t="array" ref="I419">SUMPRODUCT(B403:B422, (ROW(B403:B422)-ROW(B403)+1)) / (20*21/2)</f>
        <v>4.3685714285714292</v>
      </c>
      <c r="J419" s="2">
        <f t="shared" si="50"/>
        <v>4.4486440895792656</v>
      </c>
      <c r="K419" s="2">
        <f t="shared" si="44"/>
        <v>4.5720249264858879</v>
      </c>
    </row>
    <row r="420" spans="1:11" ht="13.5" x14ac:dyDescent="0.25">
      <c r="A420" s="3">
        <f>TITRES_STAT!B423</f>
        <v>42615</v>
      </c>
      <c r="B420" s="17">
        <f>TITRES_STAT!D423</f>
        <v>4.24</v>
      </c>
      <c r="C420" s="2">
        <f t="shared" si="45"/>
        <v>0</v>
      </c>
      <c r="D420" s="2">
        <f t="shared" si="46"/>
        <v>4.2600000000000007</v>
      </c>
      <c r="E420" s="2">
        <f t="shared" si="48"/>
        <v>4.3870000000000005</v>
      </c>
      <c r="F420" s="2">
        <f t="shared" si="49"/>
        <v>4.4634999999999998</v>
      </c>
      <c r="G420" s="2">
        <f t="shared" si="43"/>
        <v>4.573999999999999</v>
      </c>
      <c r="H420" s="2">
        <f t="shared" si="47"/>
        <v>4.9848500000000016</v>
      </c>
      <c r="I420" s="2">
        <f t="array" ref="I420">SUMPRODUCT(B404:B423, (ROW(B404:B423)-ROW(B404)+1)) / (20*21/2)</f>
        <v>4.3493809523809537</v>
      </c>
      <c r="J420" s="2">
        <f t="shared" si="50"/>
        <v>4.4287732239050497</v>
      </c>
      <c r="K420" s="2">
        <f t="shared" si="44"/>
        <v>4.5590043411334999</v>
      </c>
    </row>
    <row r="421" spans="1:11" ht="13.5" x14ac:dyDescent="0.25">
      <c r="A421" s="3">
        <f>TITRES_STAT!B424</f>
        <v>42618</v>
      </c>
      <c r="B421" s="17">
        <f>TITRES_STAT!D424</f>
        <v>4.24</v>
      </c>
      <c r="C421" s="2">
        <f t="shared" si="45"/>
        <v>0</v>
      </c>
      <c r="D421" s="2">
        <f t="shared" si="46"/>
        <v>4.234</v>
      </c>
      <c r="E421" s="2">
        <f t="shared" si="48"/>
        <v>4.3570000000000011</v>
      </c>
      <c r="F421" s="2">
        <f t="shared" si="49"/>
        <v>4.4474999999999998</v>
      </c>
      <c r="G421" s="2">
        <f t="shared" si="43"/>
        <v>4.5648</v>
      </c>
      <c r="H421" s="2">
        <f t="shared" si="47"/>
        <v>4.9799000000000015</v>
      </c>
      <c r="I421" s="2">
        <f t="array" ref="I421">SUMPRODUCT(B405:B424, (ROW(B405:B424)-ROW(B405)+1)) / (20*21/2)</f>
        <v>4.3314761904761907</v>
      </c>
      <c r="J421" s="2">
        <f t="shared" si="50"/>
        <v>4.4107948216283779</v>
      </c>
      <c r="K421" s="2">
        <f t="shared" si="44"/>
        <v>4.5464943669714017</v>
      </c>
    </row>
    <row r="422" spans="1:11" ht="13.5" x14ac:dyDescent="0.25">
      <c r="A422" s="3">
        <f>TITRES_STAT!B425</f>
        <v>42619</v>
      </c>
      <c r="B422" s="17">
        <f>TITRES_STAT!D425</f>
        <v>4.24</v>
      </c>
      <c r="C422" s="2">
        <f t="shared" si="45"/>
        <v>0</v>
      </c>
      <c r="D422" s="2">
        <f t="shared" si="46"/>
        <v>4.2219999999999995</v>
      </c>
      <c r="E422" s="2">
        <f t="shared" si="48"/>
        <v>4.3280000000000012</v>
      </c>
      <c r="F422" s="2">
        <f t="shared" si="49"/>
        <v>4.4314999999999989</v>
      </c>
      <c r="G422" s="2">
        <f t="shared" si="43"/>
        <v>4.5556000000000001</v>
      </c>
      <c r="H422" s="2">
        <f t="shared" si="47"/>
        <v>4.9742500000000005</v>
      </c>
      <c r="I422" s="2">
        <f t="array" ref="I422">SUMPRODUCT(B406:B425, (ROW(B406:B425)-ROW(B406)+1)) / (20*21/2)</f>
        <v>4.3150476190476192</v>
      </c>
      <c r="J422" s="2">
        <f t="shared" si="50"/>
        <v>4.3945286481399606</v>
      </c>
      <c r="K422" s="2">
        <f t="shared" si="44"/>
        <v>4.5344749800313471</v>
      </c>
    </row>
    <row r="423" spans="1:11" ht="13.5" x14ac:dyDescent="0.25">
      <c r="A423" s="3">
        <f>TITRES_STAT!B426</f>
        <v>42620</v>
      </c>
      <c r="B423" s="17">
        <f>TITRES_STAT!D426</f>
        <v>4.2300000000000004</v>
      </c>
      <c r="C423" s="2">
        <f t="shared" si="45"/>
        <v>-9.9999999999997868E-3</v>
      </c>
      <c r="D423" s="2">
        <f t="shared" si="46"/>
        <v>4.2380000000000004</v>
      </c>
      <c r="E423" s="2">
        <f t="shared" si="48"/>
        <v>4.3010000000000002</v>
      </c>
      <c r="F423" s="2">
        <f t="shared" si="49"/>
        <v>4.4179999999999993</v>
      </c>
      <c r="G423" s="2">
        <f t="shared" si="43"/>
        <v>4.5461999999999998</v>
      </c>
      <c r="H423" s="2">
        <f t="shared" si="47"/>
        <v>4.9679000000000011</v>
      </c>
      <c r="I423" s="2">
        <f t="array" ref="I423">SUMPRODUCT(B407:B426, (ROW(B407:B426)-ROW(B407)+1)) / (20*21/2)</f>
        <v>4.3000952380952384</v>
      </c>
      <c r="J423" s="2">
        <f t="shared" si="50"/>
        <v>4.3788592530790122</v>
      </c>
      <c r="K423" s="2">
        <f t="shared" si="44"/>
        <v>4.522534784736</v>
      </c>
    </row>
    <row r="424" spans="1:11" ht="13.5" x14ac:dyDescent="0.25">
      <c r="A424" s="3">
        <f>TITRES_STAT!B427</f>
        <v>42621</v>
      </c>
      <c r="B424" s="17">
        <f>TITRES_STAT!D427</f>
        <v>4.2300000000000004</v>
      </c>
      <c r="C424" s="2">
        <f t="shared" si="45"/>
        <v>0</v>
      </c>
      <c r="D424" s="2">
        <f t="shared" si="46"/>
        <v>4.2360000000000007</v>
      </c>
      <c r="E424" s="2">
        <f t="shared" si="48"/>
        <v>4.2740000000000009</v>
      </c>
      <c r="F424" s="2">
        <f t="shared" si="49"/>
        <v>4.402499999999999</v>
      </c>
      <c r="G424" s="2">
        <f t="shared" si="43"/>
        <v>4.5368000000000004</v>
      </c>
      <c r="H424" s="2">
        <f t="shared" si="47"/>
        <v>4.9620500000000014</v>
      </c>
      <c r="I424" s="2">
        <f t="array" ref="I424">SUMPRODUCT(B408:B427, (ROW(B408:B427)-ROW(B408)+1)) / (20*21/2)</f>
        <v>4.2856666666666667</v>
      </c>
      <c r="J424" s="2">
        <f t="shared" si="50"/>
        <v>4.3646821813572014</v>
      </c>
      <c r="K424" s="2">
        <f t="shared" si="44"/>
        <v>4.5110628323934119</v>
      </c>
    </row>
    <row r="425" spans="1:11" ht="13.5" x14ac:dyDescent="0.25">
      <c r="A425" s="3">
        <f>TITRES_STAT!B428</f>
        <v>42622</v>
      </c>
      <c r="B425" s="17">
        <f>TITRES_STAT!D428</f>
        <v>4.2300000000000004</v>
      </c>
      <c r="C425" s="2">
        <f t="shared" si="45"/>
        <v>0</v>
      </c>
      <c r="D425" s="2">
        <f t="shared" si="46"/>
        <v>4.234</v>
      </c>
      <c r="E425" s="2">
        <f t="shared" si="48"/>
        <v>4.2470000000000017</v>
      </c>
      <c r="F425" s="2">
        <f t="shared" si="49"/>
        <v>4.3869999999999996</v>
      </c>
      <c r="G425" s="2">
        <f t="shared" si="43"/>
        <v>4.529399999999999</v>
      </c>
      <c r="H425" s="2">
        <f t="shared" si="47"/>
        <v>4.9567000000000014</v>
      </c>
      <c r="I425" s="2">
        <f t="array" ref="I425">SUMPRODUCT(B409:B428, (ROW(B409:B428)-ROW(B409)+1)) / (20*21/2)</f>
        <v>4.2727619047619045</v>
      </c>
      <c r="J425" s="2">
        <f t="shared" si="50"/>
        <v>4.3518553069422294</v>
      </c>
      <c r="K425" s="2">
        <f t="shared" si="44"/>
        <v>4.5000407605348469</v>
      </c>
    </row>
    <row r="426" spans="1:11" ht="13.5" x14ac:dyDescent="0.25">
      <c r="A426" s="3">
        <f>TITRES_STAT!B429</f>
        <v>42627</v>
      </c>
      <c r="B426" s="17">
        <f>TITRES_STAT!D429</f>
        <v>4.2300000000000004</v>
      </c>
      <c r="C426" s="2">
        <f t="shared" si="45"/>
        <v>0</v>
      </c>
      <c r="D426" s="2">
        <f t="shared" si="46"/>
        <v>4.2320000000000002</v>
      </c>
      <c r="E426" s="2">
        <f t="shared" si="48"/>
        <v>4.2330000000000014</v>
      </c>
      <c r="F426" s="2">
        <f t="shared" si="49"/>
        <v>4.3715000000000002</v>
      </c>
      <c r="G426" s="2">
        <f t="shared" si="43"/>
        <v>4.520999999999999</v>
      </c>
      <c r="H426" s="2">
        <f t="shared" si="47"/>
        <v>4.9514500000000012</v>
      </c>
      <c r="I426" s="2">
        <f t="array" ref="I426">SUMPRODUCT(B410:B429, (ROW(B410:B429)-ROW(B410)+1)) / (20*21/2)</f>
        <v>4.2528095238095238</v>
      </c>
      <c r="J426" s="2">
        <f t="shared" si="50"/>
        <v>4.3402500396143981</v>
      </c>
      <c r="K426" s="2">
        <f t="shared" si="44"/>
        <v>4.4894509267883826</v>
      </c>
    </row>
    <row r="427" spans="1:11" ht="13.5" x14ac:dyDescent="0.25">
      <c r="A427" s="3">
        <f>TITRES_STAT!B430</f>
        <v>42628</v>
      </c>
      <c r="B427" s="17">
        <f>TITRES_STAT!D430</f>
        <v>4.22</v>
      </c>
      <c r="C427" s="2">
        <f t="shared" si="45"/>
        <v>-1.0000000000000675E-2</v>
      </c>
      <c r="D427" s="2">
        <f t="shared" si="46"/>
        <v>4.2279999999999998</v>
      </c>
      <c r="E427" s="2">
        <f t="shared" si="48"/>
        <v>4.2249999999999996</v>
      </c>
      <c r="F427" s="2">
        <f t="shared" si="49"/>
        <v>4.355500000000001</v>
      </c>
      <c r="G427" s="2">
        <f t="shared" si="43"/>
        <v>4.5124000000000004</v>
      </c>
      <c r="H427" s="2">
        <f t="shared" si="47"/>
        <v>4.945450000000001</v>
      </c>
      <c r="I427" s="2">
        <f t="array" ref="I427">SUMPRODUCT(B411:B430, (ROW(B411:B430)-ROW(B411)+1)) / (20*21/2)</f>
        <v>4.2319523809523814</v>
      </c>
      <c r="J427" s="2">
        <f t="shared" si="50"/>
        <v>4.3287976548892173</v>
      </c>
      <c r="K427" s="2">
        <f t="shared" si="44"/>
        <v>4.4788842237770732</v>
      </c>
    </row>
    <row r="428" spans="1:11" ht="13.5" x14ac:dyDescent="0.25">
      <c r="A428" s="3">
        <f>TITRES_STAT!B431</f>
        <v>42629</v>
      </c>
      <c r="B428" s="17">
        <f>TITRES_STAT!D431</f>
        <v>4.22</v>
      </c>
      <c r="C428" s="2">
        <f t="shared" si="45"/>
        <v>0</v>
      </c>
      <c r="D428" s="2">
        <f t="shared" si="46"/>
        <v>4.226</v>
      </c>
      <c r="E428" s="2">
        <f t="shared" si="48"/>
        <v>4.2320000000000002</v>
      </c>
      <c r="F428" s="2">
        <f t="shared" si="49"/>
        <v>4.339500000000001</v>
      </c>
      <c r="G428" s="2">
        <f t="shared" si="43"/>
        <v>4.5048000000000004</v>
      </c>
      <c r="H428" s="2">
        <f t="shared" si="47"/>
        <v>4.9394500000000008</v>
      </c>
      <c r="I428" s="2">
        <f t="array" ref="I428">SUMPRODUCT(B412:B431, (ROW(B412:B431)-ROW(B412)+1)) / (20*21/2)</f>
        <v>4.2122380952380949</v>
      </c>
      <c r="J428" s="2">
        <f t="shared" si="50"/>
        <v>4.3184359734711961</v>
      </c>
      <c r="K428" s="2">
        <f t="shared" si="44"/>
        <v>4.4687319012760112</v>
      </c>
    </row>
    <row r="429" spans="1:11" ht="13.5" x14ac:dyDescent="0.25">
      <c r="A429" s="3">
        <f>TITRES_STAT!B432</f>
        <v>42632</v>
      </c>
      <c r="B429" s="17">
        <f>TITRES_STAT!D432</f>
        <v>4.13</v>
      </c>
      <c r="C429" s="2">
        <f t="shared" si="45"/>
        <v>-8.9999999999999858E-2</v>
      </c>
      <c r="D429" s="2">
        <f t="shared" si="46"/>
        <v>4.2059999999999995</v>
      </c>
      <c r="E429" s="2">
        <f t="shared" si="48"/>
        <v>4.221000000000001</v>
      </c>
      <c r="F429" s="2">
        <f t="shared" si="49"/>
        <v>4.3190000000000008</v>
      </c>
      <c r="G429" s="2">
        <f t="shared" si="43"/>
        <v>4.4935999999999998</v>
      </c>
      <c r="H429" s="2">
        <f t="shared" si="47"/>
        <v>4.9331000000000014</v>
      </c>
      <c r="I429" s="2">
        <f t="array" ref="I429">SUMPRODUCT(B413:B432, (ROW(B413:B432)-ROW(B413)+1)) / (20*21/2)</f>
        <v>4.1937142857142868</v>
      </c>
      <c r="J429" s="2">
        <f t="shared" si="50"/>
        <v>4.3004896902834631</v>
      </c>
      <c r="K429" s="2">
        <f t="shared" si="44"/>
        <v>4.4554482973044029</v>
      </c>
    </row>
    <row r="430" spans="1:11" ht="13.5" x14ac:dyDescent="0.25">
      <c r="A430" s="3">
        <f>TITRES_STAT!B433</f>
        <v>42633</v>
      </c>
      <c r="B430" s="17">
        <f>TITRES_STAT!D433</f>
        <v>4.0999999999999996</v>
      </c>
      <c r="C430" s="2">
        <f t="shared" si="45"/>
        <v>-3.0000000000000249E-2</v>
      </c>
      <c r="D430" s="2">
        <f t="shared" si="46"/>
        <v>4.18</v>
      </c>
      <c r="E430" s="2">
        <f t="shared" si="48"/>
        <v>4.2070000000000007</v>
      </c>
      <c r="F430" s="2">
        <f t="shared" si="49"/>
        <v>4.2970000000000006</v>
      </c>
      <c r="G430" s="2">
        <f t="shared" si="43"/>
        <v>4.4816000000000011</v>
      </c>
      <c r="H430" s="2">
        <f t="shared" si="47"/>
        <v>4.9258000000000006</v>
      </c>
      <c r="I430" s="2">
        <f t="array" ref="I430">SUMPRODUCT(B414:B433, (ROW(B414:B433)-ROW(B414)+1)) / (20*21/2)</f>
        <v>4.1697142857142859</v>
      </c>
      <c r="J430" s="2">
        <f t="shared" si="50"/>
        <v>4.2813954340659901</v>
      </c>
      <c r="K430" s="2">
        <f t="shared" si="44"/>
        <v>4.4415091483905051</v>
      </c>
    </row>
    <row r="431" spans="1:11" ht="13.5" x14ac:dyDescent="0.25">
      <c r="A431" s="3">
        <f>TITRES_STAT!B434</f>
        <v>42634</v>
      </c>
      <c r="B431" s="17">
        <f>TITRES_STAT!D434</f>
        <v>4.09</v>
      </c>
      <c r="C431" s="2">
        <f t="shared" si="45"/>
        <v>-9.9999999999997868E-3</v>
      </c>
      <c r="D431" s="2">
        <f t="shared" si="46"/>
        <v>4.1520000000000001</v>
      </c>
      <c r="E431" s="2">
        <f t="shared" si="48"/>
        <v>4.1920000000000002</v>
      </c>
      <c r="F431" s="2">
        <f t="shared" si="49"/>
        <v>4.2745000000000006</v>
      </c>
      <c r="G431" s="2">
        <f t="shared" si="43"/>
        <v>4.4694000000000011</v>
      </c>
      <c r="H431" s="2">
        <f t="shared" si="47"/>
        <v>4.9177500000000016</v>
      </c>
      <c r="I431" s="2">
        <f t="array" ref="I431">SUMPRODUCT(B415:B434, (ROW(B415:B434)-ROW(B415)+1)) / (20*21/2)</f>
        <v>4.1366666666666667</v>
      </c>
      <c r="J431" s="2">
        <f t="shared" si="50"/>
        <v>4.2631672974882768</v>
      </c>
      <c r="K431" s="2">
        <f t="shared" si="44"/>
        <v>4.4277244759046033</v>
      </c>
    </row>
    <row r="432" spans="1:11" ht="13.5" x14ac:dyDescent="0.25">
      <c r="A432" s="3">
        <f>TITRES_STAT!B435</f>
        <v>42635</v>
      </c>
      <c r="B432" s="17">
        <f>TITRES_STAT!D435</f>
        <v>4.08</v>
      </c>
      <c r="C432" s="2">
        <f t="shared" si="45"/>
        <v>-9.9999999999997868E-3</v>
      </c>
      <c r="D432" s="2">
        <f t="shared" si="46"/>
        <v>4.1239999999999997</v>
      </c>
      <c r="E432" s="2">
        <f t="shared" si="48"/>
        <v>4.1759999999999993</v>
      </c>
      <c r="F432" s="2">
        <f t="shared" si="49"/>
        <v>4.2520000000000007</v>
      </c>
      <c r="G432" s="2">
        <f t="shared" si="43"/>
        <v>4.4570000000000016</v>
      </c>
      <c r="H432" s="2">
        <f t="shared" si="47"/>
        <v>4.9106000000000014</v>
      </c>
      <c r="I432" s="2">
        <f t="array" ref="I432">SUMPRODUCT(B416:B435, (ROW(B416:B435)-ROW(B416)+1)) / (20*21/2)</f>
        <v>4.0979999999999999</v>
      </c>
      <c r="J432" s="2">
        <f t="shared" si="50"/>
        <v>4.2457227929655836</v>
      </c>
      <c r="K432" s="2">
        <f t="shared" si="44"/>
        <v>4.4140882219475603</v>
      </c>
    </row>
    <row r="433" spans="1:11" ht="13.5" x14ac:dyDescent="0.25">
      <c r="A433" s="3">
        <f>TITRES_STAT!B436</f>
        <v>42636</v>
      </c>
      <c r="B433" s="17">
        <f>TITRES_STAT!D436</f>
        <v>4</v>
      </c>
      <c r="C433" s="2">
        <f t="shared" si="45"/>
        <v>-8.0000000000000071E-2</v>
      </c>
      <c r="D433" s="2">
        <f t="shared" si="46"/>
        <v>4.08</v>
      </c>
      <c r="E433" s="2">
        <f t="shared" si="48"/>
        <v>4.1530000000000005</v>
      </c>
      <c r="F433" s="2">
        <f t="shared" si="49"/>
        <v>4.2270000000000003</v>
      </c>
      <c r="G433" s="2">
        <f t="shared" si="43"/>
        <v>4.4430000000000014</v>
      </c>
      <c r="H433" s="2">
        <f t="shared" si="47"/>
        <v>4.903850000000002</v>
      </c>
      <c r="I433" s="2">
        <f t="array" ref="I433">SUMPRODUCT(B417:B436, (ROW(B417:B436)-ROW(B417)+1)) / (20*21/2)</f>
        <v>4.0522380952380956</v>
      </c>
      <c r="J433" s="2">
        <f t="shared" si="50"/>
        <v>4.222320622206956</v>
      </c>
      <c r="K433" s="2">
        <f t="shared" si="44"/>
        <v>4.3978494681456954</v>
      </c>
    </row>
    <row r="434" spans="1:11" ht="13.5" x14ac:dyDescent="0.25">
      <c r="A434" s="3">
        <f>TITRES_STAT!B437</f>
        <v>42639</v>
      </c>
      <c r="B434" s="17">
        <f>TITRES_STAT!D437</f>
        <v>3.88</v>
      </c>
      <c r="C434" s="2">
        <f t="shared" si="45"/>
        <v>-0.12000000000000011</v>
      </c>
      <c r="D434" s="2">
        <f t="shared" si="46"/>
        <v>4.0299999999999994</v>
      </c>
      <c r="E434" s="2">
        <f t="shared" si="48"/>
        <v>4.1180000000000003</v>
      </c>
      <c r="F434" s="2">
        <f t="shared" si="49"/>
        <v>4.1960000000000006</v>
      </c>
      <c r="G434" s="2">
        <f t="shared" ref="G434:G497" si="51">AVERAGE(B385:B434)</f>
        <v>4.4246000000000016</v>
      </c>
      <c r="H434" s="2">
        <f t="shared" si="47"/>
        <v>4.8965500000000013</v>
      </c>
      <c r="I434" s="2">
        <f t="array" ref="I434">SUMPRODUCT(B418:B437, (ROW(B418:B437)-ROW(B418)+1)) / (20*21/2)</f>
        <v>4.006904761904762</v>
      </c>
      <c r="J434" s="2">
        <f t="shared" si="50"/>
        <v>4.1897186581872461</v>
      </c>
      <c r="K434" s="2">
        <f t="shared" si="44"/>
        <v>4.3775416458654721</v>
      </c>
    </row>
    <row r="435" spans="1:11" ht="13.5" x14ac:dyDescent="0.25">
      <c r="A435" s="3">
        <f>TITRES_STAT!B438</f>
        <v>42640</v>
      </c>
      <c r="B435" s="17">
        <f>TITRES_STAT!D438</f>
        <v>3.79</v>
      </c>
      <c r="C435" s="2">
        <f t="shared" si="45"/>
        <v>-8.9999999999999858E-2</v>
      </c>
      <c r="D435" s="2">
        <f t="shared" si="46"/>
        <v>3.968</v>
      </c>
      <c r="E435" s="2">
        <f t="shared" si="48"/>
        <v>4.0739999999999998</v>
      </c>
      <c r="F435" s="2">
        <f t="shared" si="49"/>
        <v>4.1605000000000008</v>
      </c>
      <c r="G435" s="2">
        <f t="shared" si="51"/>
        <v>4.4086000000000016</v>
      </c>
      <c r="H435" s="2">
        <f t="shared" si="47"/>
        <v>4.8888000000000007</v>
      </c>
      <c r="I435" s="2">
        <f t="array" ref="I435">SUMPRODUCT(B419:B438, (ROW(B419:B438)-ROW(B419)+1)) / (20*21/2)</f>
        <v>3.9580000000000002</v>
      </c>
      <c r="J435" s="2">
        <f t="shared" si="50"/>
        <v>4.1516502145503651</v>
      </c>
      <c r="K435" s="2">
        <f t="shared" ref="K435:K498" si="52">$K$4*B435+(1-$K$4)*K434</f>
        <v>4.3545007970080025</v>
      </c>
    </row>
    <row r="436" spans="1:11" ht="13.5" x14ac:dyDescent="0.25">
      <c r="A436" s="3">
        <f>TITRES_STAT!B439</f>
        <v>42641</v>
      </c>
      <c r="B436" s="17">
        <f>TITRES_STAT!D439</f>
        <v>3.68</v>
      </c>
      <c r="C436" s="2">
        <f t="shared" si="45"/>
        <v>-0.10999999999999988</v>
      </c>
      <c r="D436" s="2">
        <f t="shared" si="46"/>
        <v>3.8860000000000001</v>
      </c>
      <c r="E436" s="2">
        <f t="shared" si="48"/>
        <v>4.0190000000000001</v>
      </c>
      <c r="F436" s="2">
        <f t="shared" si="49"/>
        <v>4.1260000000000012</v>
      </c>
      <c r="G436" s="2">
        <f t="shared" si="51"/>
        <v>4.3872000000000018</v>
      </c>
      <c r="H436" s="2">
        <f t="shared" si="47"/>
        <v>4.8807500000000008</v>
      </c>
      <c r="I436" s="2">
        <f t="array" ref="I436">SUMPRODUCT(B420:B439, (ROW(B420:B439)-ROW(B420)+1)) / (20*21/2)</f>
        <v>3.9118095238095245</v>
      </c>
      <c r="J436" s="2">
        <f t="shared" si="50"/>
        <v>4.1067311464979497</v>
      </c>
      <c r="K436" s="2">
        <f t="shared" si="52"/>
        <v>4.3280497853606299</v>
      </c>
    </row>
    <row r="437" spans="1:11" ht="13.5" x14ac:dyDescent="0.25">
      <c r="A437" s="3">
        <f>TITRES_STAT!B440</f>
        <v>42642</v>
      </c>
      <c r="B437" s="17">
        <f>TITRES_STAT!D440</f>
        <v>3.65</v>
      </c>
      <c r="C437" s="2">
        <f t="shared" si="45"/>
        <v>-3.0000000000000249E-2</v>
      </c>
      <c r="D437" s="2">
        <f t="shared" si="46"/>
        <v>3.8</v>
      </c>
      <c r="E437" s="2">
        <f t="shared" si="48"/>
        <v>3.9619999999999997</v>
      </c>
      <c r="F437" s="2">
        <f t="shared" si="49"/>
        <v>4.0935000000000006</v>
      </c>
      <c r="G437" s="2">
        <f t="shared" si="51"/>
        <v>4.3652000000000015</v>
      </c>
      <c r="H437" s="2">
        <f t="shared" si="47"/>
        <v>4.8719999999999999</v>
      </c>
      <c r="I437" s="2">
        <f t="array" ref="I437">SUMPRODUCT(B421:B440, (ROW(B421:B440)-ROW(B421)+1)) / (20*21/2)</f>
        <v>3.8773333333333326</v>
      </c>
      <c r="J437" s="2">
        <f t="shared" si="50"/>
        <v>4.0632329420695736</v>
      </c>
      <c r="K437" s="2">
        <f t="shared" si="52"/>
        <v>4.301459597699429</v>
      </c>
    </row>
    <row r="438" spans="1:11" ht="13.5" x14ac:dyDescent="0.25">
      <c r="A438" s="3">
        <f>TITRES_STAT!B441</f>
        <v>42643</v>
      </c>
      <c r="B438" s="17">
        <f>TITRES_STAT!D441</f>
        <v>3.58</v>
      </c>
      <c r="C438" s="2">
        <f t="shared" si="45"/>
        <v>-6.999999999999984E-2</v>
      </c>
      <c r="D438" s="2">
        <f t="shared" si="46"/>
        <v>3.7159999999999997</v>
      </c>
      <c r="E438" s="2">
        <f t="shared" si="48"/>
        <v>3.8979999999999997</v>
      </c>
      <c r="F438" s="2">
        <f t="shared" si="49"/>
        <v>4.0650000000000004</v>
      </c>
      <c r="G438" s="2">
        <f t="shared" si="51"/>
        <v>4.3418000000000019</v>
      </c>
      <c r="H438" s="2">
        <f t="shared" si="47"/>
        <v>4.8628999999999998</v>
      </c>
      <c r="I438" s="2">
        <f t="array" ref="I438">SUMPRODUCT(B422:B441, (ROW(B422:B441)-ROW(B422)+1)) / (20*21/2)</f>
        <v>3.844619047619048</v>
      </c>
      <c r="J438" s="2">
        <f t="shared" si="50"/>
        <v>4.0172107571105666</v>
      </c>
      <c r="K438" s="2">
        <f t="shared" si="52"/>
        <v>4.2731670644563149</v>
      </c>
    </row>
    <row r="439" spans="1:11" ht="13.5" x14ac:dyDescent="0.25">
      <c r="A439" s="3">
        <f>TITRES_STAT!B442</f>
        <v>42647</v>
      </c>
      <c r="B439" s="17">
        <f>TITRES_STAT!D442</f>
        <v>3.58</v>
      </c>
      <c r="C439" s="2">
        <f t="shared" si="45"/>
        <v>0</v>
      </c>
      <c r="D439" s="2">
        <f t="shared" si="46"/>
        <v>3.6560000000000001</v>
      </c>
      <c r="E439" s="2">
        <f t="shared" si="48"/>
        <v>3.8429999999999991</v>
      </c>
      <c r="F439" s="2">
        <f t="shared" si="49"/>
        <v>4.0320000000000009</v>
      </c>
      <c r="G439" s="2">
        <f t="shared" si="51"/>
        <v>4.3184000000000022</v>
      </c>
      <c r="H439" s="2">
        <f t="shared" si="47"/>
        <v>4.8529499999999999</v>
      </c>
      <c r="I439" s="2">
        <f t="array" ref="I439">SUMPRODUCT(B423:B442, (ROW(B423:B442)-ROW(B423)+1)) / (20*21/2)</f>
        <v>3.8137142857142852</v>
      </c>
      <c r="J439" s="2">
        <f t="shared" si="50"/>
        <v>3.9755716373857508</v>
      </c>
      <c r="K439" s="2">
        <f t="shared" si="52"/>
        <v>4.2459840423207735</v>
      </c>
    </row>
    <row r="440" spans="1:11" ht="13.5" x14ac:dyDescent="0.25">
      <c r="A440" s="3">
        <f>TITRES_STAT!B443</f>
        <v>42648</v>
      </c>
      <c r="B440" s="17">
        <f>TITRES_STAT!D443</f>
        <v>3.67</v>
      </c>
      <c r="C440" s="2">
        <f t="shared" si="45"/>
        <v>8.9999999999999858E-2</v>
      </c>
      <c r="D440" s="2">
        <f t="shared" si="46"/>
        <v>3.6320000000000001</v>
      </c>
      <c r="E440" s="2">
        <f t="shared" si="48"/>
        <v>3.8</v>
      </c>
      <c r="F440" s="2">
        <f t="shared" si="49"/>
        <v>4.0035000000000007</v>
      </c>
      <c r="G440" s="2">
        <f t="shared" si="51"/>
        <v>4.2970000000000006</v>
      </c>
      <c r="H440" s="2">
        <f t="shared" si="47"/>
        <v>4.8442499999999997</v>
      </c>
      <c r="I440" s="2">
        <f t="array" ref="I440">SUMPRODUCT(B424:B443, (ROW(B424:B443)-ROW(B424)+1)) / (20*21/2)</f>
        <v>3.7856190476190479</v>
      </c>
      <c r="J440" s="2">
        <f t="shared" si="50"/>
        <v>3.9464695766823459</v>
      </c>
      <c r="K440" s="2">
        <f t="shared" si="52"/>
        <v>4.2233964328179976</v>
      </c>
    </row>
    <row r="441" spans="1:11" ht="13.5" x14ac:dyDescent="0.25">
      <c r="A441" s="3">
        <f>TITRES_STAT!B444</f>
        <v>42649</v>
      </c>
      <c r="B441" s="17">
        <f>TITRES_STAT!D444</f>
        <v>3.66</v>
      </c>
      <c r="C441" s="2">
        <f t="shared" si="45"/>
        <v>-9.9999999999997868E-3</v>
      </c>
      <c r="D441" s="2">
        <f t="shared" si="46"/>
        <v>3.6280000000000001</v>
      </c>
      <c r="E441" s="2">
        <f t="shared" si="48"/>
        <v>3.7569999999999992</v>
      </c>
      <c r="F441" s="2">
        <f t="shared" si="49"/>
        <v>3.9744999999999999</v>
      </c>
      <c r="G441" s="2">
        <f t="shared" si="51"/>
        <v>4.2754000000000012</v>
      </c>
      <c r="H441" s="2">
        <f t="shared" si="47"/>
        <v>4.8361499999999999</v>
      </c>
      <c r="I441" s="2">
        <f t="array" ref="I441">SUMPRODUCT(B425:B444, (ROW(B425:B444)-ROW(B425)+1)) / (20*21/2)</f>
        <v>3.7517142857142862</v>
      </c>
      <c r="J441" s="2">
        <f t="shared" si="50"/>
        <v>3.9191867598554562</v>
      </c>
      <c r="K441" s="2">
        <f t="shared" si="52"/>
        <v>4.2013024550604294</v>
      </c>
    </row>
    <row r="442" spans="1:11" ht="13.5" x14ac:dyDescent="0.25">
      <c r="A442" s="3">
        <f>TITRES_STAT!B445</f>
        <v>42650</v>
      </c>
      <c r="B442" s="17">
        <f>TITRES_STAT!D445</f>
        <v>3.65</v>
      </c>
      <c r="C442" s="2">
        <f t="shared" si="45"/>
        <v>-1.0000000000000231E-2</v>
      </c>
      <c r="D442" s="2">
        <f t="shared" si="46"/>
        <v>3.6280000000000001</v>
      </c>
      <c r="E442" s="2">
        <f t="shared" si="48"/>
        <v>3.7139999999999995</v>
      </c>
      <c r="F442" s="2">
        <f t="shared" si="49"/>
        <v>3.9449999999999994</v>
      </c>
      <c r="G442" s="2">
        <f t="shared" si="51"/>
        <v>4.2570000000000006</v>
      </c>
      <c r="H442" s="2">
        <f t="shared" si="47"/>
        <v>4.8272499999999994</v>
      </c>
      <c r="I442" s="2">
        <f t="array" ref="I442">SUMPRODUCT(B426:B445, (ROW(B426:B445)-ROW(B426)+1)) / (20*21/2)</f>
        <v>3.7343333333333337</v>
      </c>
      <c r="J442" s="2">
        <f t="shared" si="50"/>
        <v>3.8935499255835082</v>
      </c>
      <c r="K442" s="2">
        <f t="shared" si="52"/>
        <v>4.1796827509404135</v>
      </c>
    </row>
    <row r="443" spans="1:11" ht="13.5" x14ac:dyDescent="0.25">
      <c r="A443" s="3">
        <f>TITRES_STAT!B446</f>
        <v>42653</v>
      </c>
      <c r="B443" s="17">
        <f>TITRES_STAT!D446</f>
        <v>3.65</v>
      </c>
      <c r="C443" s="2">
        <f t="shared" si="45"/>
        <v>0</v>
      </c>
      <c r="D443" s="2">
        <f t="shared" si="46"/>
        <v>3.6420000000000003</v>
      </c>
      <c r="E443" s="2">
        <f t="shared" si="48"/>
        <v>3.6789999999999998</v>
      </c>
      <c r="F443" s="2">
        <f t="shared" si="49"/>
        <v>3.9160000000000004</v>
      </c>
      <c r="G443" s="2">
        <f t="shared" si="51"/>
        <v>4.2360000000000007</v>
      </c>
      <c r="H443" s="2">
        <f t="shared" si="47"/>
        <v>4.8177499999999993</v>
      </c>
      <c r="I443" s="2">
        <f t="array" ref="I443">SUMPRODUCT(B427:B446, (ROW(B427:B446)-ROW(B427)+1)) / (20*21/2)</f>
        <v>3.7337619047619044</v>
      </c>
      <c r="J443" s="2">
        <f t="shared" si="50"/>
        <v>3.8703546945755551</v>
      </c>
      <c r="K443" s="2">
        <f t="shared" si="52"/>
        <v>4.1589108783545159</v>
      </c>
    </row>
    <row r="444" spans="1:11" ht="13.5" x14ac:dyDescent="0.25">
      <c r="A444" s="3">
        <f>TITRES_STAT!B447</f>
        <v>42654</v>
      </c>
      <c r="B444" s="17">
        <f>TITRES_STAT!D447</f>
        <v>3.56</v>
      </c>
      <c r="C444" s="2">
        <f t="shared" si="45"/>
        <v>-8.9999999999999858E-2</v>
      </c>
      <c r="D444" s="2">
        <f t="shared" si="46"/>
        <v>3.6380000000000003</v>
      </c>
      <c r="E444" s="2">
        <f t="shared" si="48"/>
        <v>3.6470000000000007</v>
      </c>
      <c r="F444" s="2">
        <f t="shared" si="49"/>
        <v>3.8825000000000003</v>
      </c>
      <c r="G444" s="2">
        <f t="shared" si="51"/>
        <v>4.2131999999999996</v>
      </c>
      <c r="H444" s="2">
        <f t="shared" si="47"/>
        <v>4.807199999999999</v>
      </c>
      <c r="I444" s="2">
        <f t="array" ref="I444">SUMPRODUCT(B428:B447, (ROW(B428:B447)-ROW(B428)+1)) / (20*21/2)</f>
        <v>3.7435714285714279</v>
      </c>
      <c r="J444" s="2">
        <f t="shared" si="50"/>
        <v>3.8407971046159783</v>
      </c>
      <c r="K444" s="2">
        <f t="shared" si="52"/>
        <v>4.1354241772425739</v>
      </c>
    </row>
    <row r="445" spans="1:11" ht="13.5" x14ac:dyDescent="0.25">
      <c r="A445" s="3">
        <f>TITRES_STAT!B448</f>
        <v>42655</v>
      </c>
      <c r="B445" s="17">
        <f>TITRES_STAT!D448</f>
        <v>3.7</v>
      </c>
      <c r="C445" s="2">
        <f t="shared" si="45"/>
        <v>0.14000000000000012</v>
      </c>
      <c r="D445" s="2">
        <f t="shared" si="46"/>
        <v>3.6440000000000006</v>
      </c>
      <c r="E445" s="2">
        <f t="shared" si="48"/>
        <v>3.6380000000000003</v>
      </c>
      <c r="F445" s="2">
        <f t="shared" si="49"/>
        <v>3.8560000000000008</v>
      </c>
      <c r="G445" s="2">
        <f t="shared" si="51"/>
        <v>4.1973999999999991</v>
      </c>
      <c r="H445" s="2">
        <f t="shared" si="47"/>
        <v>4.7974999999999994</v>
      </c>
      <c r="I445" s="2">
        <f t="array" ref="I445">SUMPRODUCT(B429:B448, (ROW(B429:B448)-ROW(B429)+1)) / (20*21/2)</f>
        <v>3.754714285714285</v>
      </c>
      <c r="J445" s="2">
        <f t="shared" si="50"/>
        <v>3.8273878565573138</v>
      </c>
      <c r="K445" s="2">
        <f t="shared" si="52"/>
        <v>4.1183487193114932</v>
      </c>
    </row>
    <row r="446" spans="1:11" ht="13.5" x14ac:dyDescent="0.25">
      <c r="A446" s="3">
        <f>TITRES_STAT!B449</f>
        <v>42656</v>
      </c>
      <c r="B446" s="17">
        <f>TITRES_STAT!D449</f>
        <v>3.85</v>
      </c>
      <c r="C446" s="2">
        <f t="shared" si="45"/>
        <v>0.14999999999999991</v>
      </c>
      <c r="D446" s="2">
        <f t="shared" si="46"/>
        <v>3.6819999999999999</v>
      </c>
      <c r="E446" s="2">
        <f t="shared" si="48"/>
        <v>3.6549999999999998</v>
      </c>
      <c r="F446" s="2">
        <f t="shared" si="49"/>
        <v>3.8369999999999997</v>
      </c>
      <c r="G446" s="2">
        <f t="shared" si="51"/>
        <v>4.1847999999999992</v>
      </c>
      <c r="H446" s="2">
        <f t="shared" si="47"/>
        <v>4.7884499999999992</v>
      </c>
      <c r="I446" s="2">
        <f t="array" ref="I446">SUMPRODUCT(B430:B449, (ROW(B430:B449)-ROW(B430)+1)) / (20*21/2)</f>
        <v>3.7671904761904758</v>
      </c>
      <c r="J446" s="2">
        <f t="shared" si="50"/>
        <v>3.8295413940280461</v>
      </c>
      <c r="K446" s="2">
        <f t="shared" si="52"/>
        <v>4.107825240122807</v>
      </c>
    </row>
    <row r="447" spans="1:11" ht="13.5" x14ac:dyDescent="0.25">
      <c r="A447" s="3">
        <f>TITRES_STAT!B450</f>
        <v>42657</v>
      </c>
      <c r="B447" s="17">
        <f>TITRES_STAT!D450</f>
        <v>3.94</v>
      </c>
      <c r="C447" s="2">
        <f t="shared" si="45"/>
        <v>8.9999999999999858E-2</v>
      </c>
      <c r="D447" s="2">
        <f t="shared" si="46"/>
        <v>3.7399999999999998</v>
      </c>
      <c r="E447" s="2">
        <f t="shared" si="48"/>
        <v>3.6839999999999997</v>
      </c>
      <c r="F447" s="2">
        <f t="shared" si="49"/>
        <v>3.8229999999999995</v>
      </c>
      <c r="G447" s="2">
        <f t="shared" si="51"/>
        <v>4.1745999999999999</v>
      </c>
      <c r="H447" s="2">
        <f t="shared" si="47"/>
        <v>4.7799000000000005</v>
      </c>
      <c r="I447" s="2">
        <f t="array" ref="I447">SUMPRODUCT(B431:B450, (ROW(B431:B450)-ROW(B431)+1)) / (20*21/2)</f>
        <v>3.7805714285714282</v>
      </c>
      <c r="J447" s="2">
        <f t="shared" si="50"/>
        <v>3.8400612612634704</v>
      </c>
      <c r="K447" s="2">
        <f t="shared" si="52"/>
        <v>4.1012438581572068</v>
      </c>
    </row>
    <row r="448" spans="1:11" ht="13.5" x14ac:dyDescent="0.25">
      <c r="A448" s="3">
        <f>TITRES_STAT!B451</f>
        <v>42660</v>
      </c>
      <c r="B448" s="17">
        <f>TITRES_STAT!D451</f>
        <v>3.94</v>
      </c>
      <c r="C448" s="2">
        <f t="shared" si="45"/>
        <v>0</v>
      </c>
      <c r="D448" s="2">
        <f t="shared" si="46"/>
        <v>3.7979999999999996</v>
      </c>
      <c r="E448" s="2">
        <f t="shared" si="48"/>
        <v>3.7199999999999998</v>
      </c>
      <c r="F448" s="2">
        <f t="shared" si="49"/>
        <v>3.8089999999999997</v>
      </c>
      <c r="G448" s="2">
        <f t="shared" si="51"/>
        <v>4.165</v>
      </c>
      <c r="H448" s="2">
        <f t="shared" si="47"/>
        <v>4.7716000000000003</v>
      </c>
      <c r="I448" s="2">
        <f t="array" ref="I448">SUMPRODUCT(B432:B451, (ROW(B432:B451)-ROW(B432)+1)) / (20*21/2)</f>
        <v>3.7909047619047622</v>
      </c>
      <c r="J448" s="2">
        <f t="shared" si="50"/>
        <v>3.8495792363812349</v>
      </c>
      <c r="K448" s="2">
        <f t="shared" si="52"/>
        <v>4.0949205696020226</v>
      </c>
    </row>
    <row r="449" spans="1:11" ht="13.5" x14ac:dyDescent="0.25">
      <c r="A449" s="3">
        <f>TITRES_STAT!B452</f>
        <v>42661</v>
      </c>
      <c r="B449" s="17">
        <f>TITRES_STAT!D452</f>
        <v>3.94</v>
      </c>
      <c r="C449" s="2">
        <f t="shared" si="45"/>
        <v>0</v>
      </c>
      <c r="D449" s="2">
        <f t="shared" si="46"/>
        <v>3.8740000000000001</v>
      </c>
      <c r="E449" s="2">
        <f t="shared" si="48"/>
        <v>3.7560000000000002</v>
      </c>
      <c r="F449" s="2">
        <f t="shared" si="49"/>
        <v>3.7994999999999992</v>
      </c>
      <c r="G449" s="2">
        <f t="shared" si="51"/>
        <v>4.1542000000000003</v>
      </c>
      <c r="H449" s="2">
        <f t="shared" si="47"/>
        <v>4.7638000000000007</v>
      </c>
      <c r="I449" s="2">
        <f t="array" ref="I449">SUMPRODUCT(B433:B452, (ROW(B433:B452)-ROW(B433)+1)) / (20*21/2)</f>
        <v>3.792619047619048</v>
      </c>
      <c r="J449" s="2">
        <f t="shared" si="50"/>
        <v>3.8581907376782603</v>
      </c>
      <c r="K449" s="2">
        <f t="shared" si="52"/>
        <v>4.0888452531470412</v>
      </c>
    </row>
    <row r="450" spans="1:11" ht="13.5" x14ac:dyDescent="0.25">
      <c r="A450" s="3">
        <f>TITRES_STAT!B453</f>
        <v>42662</v>
      </c>
      <c r="B450" s="17">
        <f>TITRES_STAT!D453</f>
        <v>3.94</v>
      </c>
      <c r="C450" s="2">
        <f t="shared" si="45"/>
        <v>0</v>
      </c>
      <c r="D450" s="2">
        <f t="shared" si="46"/>
        <v>3.9219999999999997</v>
      </c>
      <c r="E450" s="2">
        <f t="shared" si="48"/>
        <v>3.7830000000000004</v>
      </c>
      <c r="F450" s="2">
        <f t="shared" si="49"/>
        <v>3.7915000000000001</v>
      </c>
      <c r="G450" s="2">
        <f t="shared" si="51"/>
        <v>4.1434000000000006</v>
      </c>
      <c r="H450" s="2">
        <f t="shared" si="47"/>
        <v>4.7555000000000005</v>
      </c>
      <c r="I450" s="2">
        <f t="array" ref="I450">SUMPRODUCT(B434:B453, (ROW(B434:B453)-ROW(B434)+1)) / (20*21/2)</f>
        <v>3.8032857142857153</v>
      </c>
      <c r="J450" s="2">
        <f t="shared" si="50"/>
        <v>3.8659820959946165</v>
      </c>
      <c r="K450" s="2">
        <f t="shared" si="52"/>
        <v>4.083008184396177</v>
      </c>
    </row>
    <row r="451" spans="1:11" ht="13.5" x14ac:dyDescent="0.25">
      <c r="A451" s="3">
        <f>TITRES_STAT!B454</f>
        <v>42663</v>
      </c>
      <c r="B451" s="17">
        <f>TITRES_STAT!D454</f>
        <v>3.9</v>
      </c>
      <c r="C451" s="2">
        <f t="shared" si="45"/>
        <v>-4.0000000000000036E-2</v>
      </c>
      <c r="D451" s="2">
        <f t="shared" si="46"/>
        <v>3.9319999999999999</v>
      </c>
      <c r="E451" s="2">
        <f t="shared" si="48"/>
        <v>3.8069999999999999</v>
      </c>
      <c r="F451" s="2">
        <f t="shared" si="49"/>
        <v>3.782</v>
      </c>
      <c r="G451" s="2">
        <f t="shared" si="51"/>
        <v>4.1301999999999994</v>
      </c>
      <c r="H451" s="2">
        <f t="shared" si="47"/>
        <v>4.7470000000000008</v>
      </c>
      <c r="I451" s="2">
        <f t="array" ref="I451">SUMPRODUCT(B435:B454, (ROW(B435:B454)-ROW(B435)+1)) / (20*21/2)</f>
        <v>3.8145238095238092</v>
      </c>
      <c r="J451" s="2">
        <f t="shared" si="50"/>
        <v>3.8692218963760818</v>
      </c>
      <c r="K451" s="2">
        <f t="shared" si="52"/>
        <v>4.0758313928512289</v>
      </c>
    </row>
    <row r="452" spans="1:11" ht="13.5" x14ac:dyDescent="0.25">
      <c r="A452" s="3">
        <f>TITRES_STAT!B455</f>
        <v>42664</v>
      </c>
      <c r="B452" s="17">
        <f>TITRES_STAT!D455</f>
        <v>3.8</v>
      </c>
      <c r="C452" s="2">
        <f t="shared" ref="C452:C515" si="53">B452-B451</f>
        <v>-0.10000000000000009</v>
      </c>
      <c r="D452" s="2">
        <f t="shared" si="46"/>
        <v>3.9039999999999999</v>
      </c>
      <c r="E452" s="2">
        <f t="shared" si="48"/>
        <v>3.8220000000000001</v>
      </c>
      <c r="F452" s="2">
        <f t="shared" si="49"/>
        <v>3.7679999999999998</v>
      </c>
      <c r="G452" s="2">
        <f t="shared" si="51"/>
        <v>4.1150000000000002</v>
      </c>
      <c r="H452" s="2">
        <f t="shared" si="47"/>
        <v>4.7380000000000004</v>
      </c>
      <c r="I452" s="2">
        <f t="array" ref="I452">SUMPRODUCT(B436:B455, (ROW(B436:B455)-ROW(B436)+1)) / (20*21/2)</f>
        <v>3.826714285714286</v>
      </c>
      <c r="J452" s="2">
        <f t="shared" si="50"/>
        <v>3.8626293348164551</v>
      </c>
      <c r="K452" s="2">
        <f t="shared" si="52"/>
        <v>4.0650144754845146</v>
      </c>
    </row>
    <row r="453" spans="1:11" ht="13.5" x14ac:dyDescent="0.25">
      <c r="A453" s="3">
        <f>TITRES_STAT!B456</f>
        <v>42667</v>
      </c>
      <c r="B453" s="17">
        <f>TITRES_STAT!D456</f>
        <v>3.88</v>
      </c>
      <c r="C453" s="2">
        <f t="shared" si="53"/>
        <v>8.0000000000000071E-2</v>
      </c>
      <c r="D453" s="2">
        <f t="shared" si="46"/>
        <v>3.8919999999999995</v>
      </c>
      <c r="E453" s="2">
        <f t="shared" si="48"/>
        <v>3.8450000000000002</v>
      </c>
      <c r="F453" s="2">
        <f t="shared" si="49"/>
        <v>3.7619999999999996</v>
      </c>
      <c r="G453" s="2">
        <f t="shared" si="51"/>
        <v>4.1025999999999998</v>
      </c>
      <c r="H453" s="2">
        <f t="shared" si="47"/>
        <v>4.7294000000000009</v>
      </c>
      <c r="I453" s="2">
        <f t="array" ref="I453">SUMPRODUCT(B437:B456, (ROW(B437:B456)-ROW(B437)+1)) / (20*21/2)</f>
        <v>3.8384285714285711</v>
      </c>
      <c r="J453" s="2">
        <f t="shared" si="50"/>
        <v>3.8642836838815544</v>
      </c>
      <c r="K453" s="2">
        <f t="shared" si="52"/>
        <v>4.0577590058576707</v>
      </c>
    </row>
    <row r="454" spans="1:11" ht="13.5" x14ac:dyDescent="0.25">
      <c r="A454" s="3">
        <f>TITRES_STAT!B457</f>
        <v>42668</v>
      </c>
      <c r="B454" s="17">
        <f>TITRES_STAT!D457</f>
        <v>3.88</v>
      </c>
      <c r="C454" s="2">
        <f t="shared" si="53"/>
        <v>0</v>
      </c>
      <c r="D454" s="2">
        <f t="shared" ref="D454:D517" si="54">AVERAGE(B450:B454)</f>
        <v>3.88</v>
      </c>
      <c r="E454" s="2">
        <f t="shared" si="48"/>
        <v>3.8770000000000002</v>
      </c>
      <c r="F454" s="2">
        <f t="shared" si="49"/>
        <v>3.7619999999999996</v>
      </c>
      <c r="G454" s="2">
        <f t="shared" si="51"/>
        <v>4.0894000000000004</v>
      </c>
      <c r="H454" s="2">
        <f t="shared" si="47"/>
        <v>4.7213000000000003</v>
      </c>
      <c r="I454" s="2">
        <f t="array" ref="I454">SUMPRODUCT(B438:B457, (ROW(B438:B457)-ROW(B438)+1)) / (20*21/2)</f>
        <v>3.8491428571428572</v>
      </c>
      <c r="J454" s="2">
        <f t="shared" si="50"/>
        <v>3.8657804758928349</v>
      </c>
      <c r="K454" s="2">
        <f t="shared" si="52"/>
        <v>4.0507880644514875</v>
      </c>
    </row>
    <row r="455" spans="1:11" ht="13.5" x14ac:dyDescent="0.25">
      <c r="A455" s="3">
        <f>TITRES_STAT!B458</f>
        <v>42669</v>
      </c>
      <c r="B455" s="17">
        <f>TITRES_STAT!D458</f>
        <v>3.89</v>
      </c>
      <c r="C455" s="2">
        <f t="shared" si="53"/>
        <v>1.0000000000000231E-2</v>
      </c>
      <c r="D455" s="2">
        <f t="shared" si="54"/>
        <v>3.8699999999999997</v>
      </c>
      <c r="E455" s="2">
        <f t="shared" si="48"/>
        <v>3.8959999999999999</v>
      </c>
      <c r="F455" s="2">
        <f t="shared" si="49"/>
        <v>3.7669999999999995</v>
      </c>
      <c r="G455" s="2">
        <f t="shared" si="51"/>
        <v>4.0763999999999996</v>
      </c>
      <c r="H455" s="2">
        <f t="shared" si="47"/>
        <v>4.7133500000000002</v>
      </c>
      <c r="I455" s="2">
        <f t="array" ref="I455">SUMPRODUCT(B439:B458, (ROW(B439:B458)-ROW(B439)+1)) / (20*21/2)</f>
        <v>3.8806190476190472</v>
      </c>
      <c r="J455" s="2">
        <f t="shared" si="50"/>
        <v>3.8680870972363746</v>
      </c>
      <c r="K455" s="2">
        <f t="shared" si="52"/>
        <v>4.0444826501592726</v>
      </c>
    </row>
    <row r="456" spans="1:11" ht="13.5" x14ac:dyDescent="0.25">
      <c r="A456" s="3">
        <f>TITRES_STAT!B459</f>
        <v>42670</v>
      </c>
      <c r="B456" s="17">
        <f>TITRES_STAT!D459</f>
        <v>3.89</v>
      </c>
      <c r="C456" s="2">
        <f t="shared" si="53"/>
        <v>0</v>
      </c>
      <c r="D456" s="2">
        <f t="shared" si="54"/>
        <v>3.8679999999999999</v>
      </c>
      <c r="E456" s="2">
        <f t="shared" si="48"/>
        <v>3.9</v>
      </c>
      <c r="F456" s="2">
        <f t="shared" si="49"/>
        <v>3.777499999999999</v>
      </c>
      <c r="G456" s="2">
        <f t="shared" si="51"/>
        <v>4.0633999999999997</v>
      </c>
      <c r="H456" s="2">
        <f t="shared" si="47"/>
        <v>4.7042000000000002</v>
      </c>
      <c r="I456" s="2">
        <f t="array" ref="I456">SUMPRODUCT(B440:B459, (ROW(B440:B459)-ROW(B440)+1)) / (20*21/2)</f>
        <v>3.9266666666666663</v>
      </c>
      <c r="J456" s="2">
        <f t="shared" si="50"/>
        <v>3.8701740403567197</v>
      </c>
      <c r="K456" s="2">
        <f t="shared" si="52"/>
        <v>4.0384245070157716</v>
      </c>
    </row>
    <row r="457" spans="1:11" ht="13.5" x14ac:dyDescent="0.25">
      <c r="A457" s="3">
        <f>TITRES_STAT!B460</f>
        <v>42671</v>
      </c>
      <c r="B457" s="17">
        <f>TITRES_STAT!D460</f>
        <v>3.89</v>
      </c>
      <c r="C457" s="2">
        <f t="shared" si="53"/>
        <v>0</v>
      </c>
      <c r="D457" s="2">
        <f t="shared" si="54"/>
        <v>3.8860000000000001</v>
      </c>
      <c r="E457" s="2">
        <f t="shared" si="48"/>
        <v>3.8949999999999996</v>
      </c>
      <c r="F457" s="2">
        <f t="shared" si="49"/>
        <v>3.7894999999999994</v>
      </c>
      <c r="G457" s="2">
        <f t="shared" si="51"/>
        <v>4.0503999999999998</v>
      </c>
      <c r="H457" s="2">
        <f t="shared" si="47"/>
        <v>4.6956500000000005</v>
      </c>
      <c r="I457" s="2">
        <f t="array" ref="I457">SUMPRODUCT(B441:B460, (ROW(B441:B460)-ROW(B441)+1)) / (20*21/2)</f>
        <v>3.9873809523809531</v>
      </c>
      <c r="J457" s="2">
        <f t="shared" si="50"/>
        <v>3.8720622269894132</v>
      </c>
      <c r="K457" s="2">
        <f t="shared" si="52"/>
        <v>4.0326039381131924</v>
      </c>
    </row>
    <row r="458" spans="1:11" ht="13.5" x14ac:dyDescent="0.25">
      <c r="A458" s="3">
        <f>TITRES_STAT!B461</f>
        <v>42674</v>
      </c>
      <c r="B458" s="17">
        <f>TITRES_STAT!D461</f>
        <v>4.12</v>
      </c>
      <c r="C458" s="2">
        <f t="shared" si="53"/>
        <v>0.22999999999999998</v>
      </c>
      <c r="D458" s="2">
        <f t="shared" si="54"/>
        <v>3.9340000000000002</v>
      </c>
      <c r="E458" s="2">
        <f t="shared" si="48"/>
        <v>3.9129999999999994</v>
      </c>
      <c r="F458" s="2">
        <f t="shared" si="49"/>
        <v>3.8165</v>
      </c>
      <c r="G458" s="2">
        <f t="shared" si="51"/>
        <v>4.0419999999999989</v>
      </c>
      <c r="H458" s="2">
        <f t="shared" ref="H458:H521" si="55">AVERAGE(B259:B458)</f>
        <v>4.6875000000000009</v>
      </c>
      <c r="I458" s="2">
        <f t="array" ref="I458">SUMPRODUCT(B442:B461, (ROW(B442:B461)-ROW(B442)+1)) / (20*21/2)</f>
        <v>4.0356190476190479</v>
      </c>
      <c r="J458" s="2">
        <f t="shared" si="50"/>
        <v>3.8956753482285169</v>
      </c>
      <c r="K458" s="2">
        <f t="shared" si="52"/>
        <v>4.0360312346577727</v>
      </c>
    </row>
    <row r="459" spans="1:11" ht="13.5" x14ac:dyDescent="0.25">
      <c r="A459" s="3">
        <f>TITRES_STAT!B462</f>
        <v>42675</v>
      </c>
      <c r="B459" s="17">
        <f>TITRES_STAT!D462</f>
        <v>4.3</v>
      </c>
      <c r="C459" s="2">
        <f t="shared" si="53"/>
        <v>0.17999999999999972</v>
      </c>
      <c r="D459" s="2">
        <f t="shared" si="54"/>
        <v>4.0179999999999998</v>
      </c>
      <c r="E459" s="2">
        <f t="shared" si="48"/>
        <v>3.9489999999999994</v>
      </c>
      <c r="F459" s="2">
        <f t="shared" si="49"/>
        <v>3.8525</v>
      </c>
      <c r="G459" s="2">
        <f t="shared" si="51"/>
        <v>4.0371999999999995</v>
      </c>
      <c r="H459" s="2">
        <f t="shared" si="55"/>
        <v>4.6811000000000007</v>
      </c>
      <c r="I459" s="2">
        <f t="array" ref="I459">SUMPRODUCT(B443:B462, (ROW(B443:B462)-ROW(B443)+1)) / (20*21/2)</f>
        <v>4.0670000000000011</v>
      </c>
      <c r="J459" s="2">
        <f t="shared" si="50"/>
        <v>3.9341824579210392</v>
      </c>
      <c r="K459" s="2">
        <f t="shared" si="52"/>
        <v>4.046382950945703</v>
      </c>
    </row>
    <row r="460" spans="1:11" ht="13.5" x14ac:dyDescent="0.25">
      <c r="A460" s="3">
        <f>TITRES_STAT!B463</f>
        <v>42676</v>
      </c>
      <c r="B460" s="17">
        <f>TITRES_STAT!D463</f>
        <v>4.49</v>
      </c>
      <c r="C460" s="2">
        <f t="shared" si="53"/>
        <v>0.19000000000000039</v>
      </c>
      <c r="D460" s="2">
        <f t="shared" si="54"/>
        <v>4.1379999999999999</v>
      </c>
      <c r="E460" s="2">
        <f t="shared" ref="E460:E523" si="56">AVERAGE(B451:B460)</f>
        <v>4.0039999999999996</v>
      </c>
      <c r="F460" s="2">
        <f t="shared" si="49"/>
        <v>3.8935000000000004</v>
      </c>
      <c r="G460" s="2">
        <f t="shared" si="51"/>
        <v>4.0362</v>
      </c>
      <c r="H460" s="2">
        <f t="shared" si="55"/>
        <v>4.6760500000000009</v>
      </c>
      <c r="I460" s="2">
        <f t="array" ref="I460">SUMPRODUCT(B444:B463, (ROW(B444:B463)-ROW(B444)+1)) / (20*21/2)</f>
        <v>4.1011904761904772</v>
      </c>
      <c r="J460" s="2">
        <f t="shared" si="50"/>
        <v>3.9871174619285594</v>
      </c>
      <c r="K460" s="2">
        <f t="shared" si="52"/>
        <v>4.0637796979674405</v>
      </c>
    </row>
    <row r="461" spans="1:11" ht="13.5" x14ac:dyDescent="0.25">
      <c r="A461" s="3">
        <f>TITRES_STAT!B464</f>
        <v>42677</v>
      </c>
      <c r="B461" s="17">
        <f>TITRES_STAT!D464</f>
        <v>4.4000000000000004</v>
      </c>
      <c r="C461" s="2">
        <f t="shared" si="53"/>
        <v>-8.9999999999999858E-2</v>
      </c>
      <c r="D461" s="2">
        <f t="shared" si="54"/>
        <v>4.2399999999999993</v>
      </c>
      <c r="E461" s="2">
        <f t="shared" si="56"/>
        <v>4.0540000000000003</v>
      </c>
      <c r="F461" s="2">
        <f t="shared" si="49"/>
        <v>3.9304999999999999</v>
      </c>
      <c r="G461" s="2">
        <f t="shared" si="51"/>
        <v>4.0333999999999994</v>
      </c>
      <c r="H461" s="2">
        <f t="shared" si="55"/>
        <v>4.6710000000000012</v>
      </c>
      <c r="I461" s="2">
        <f t="array" ref="I461">SUMPRODUCT(B445:B464, (ROW(B445:B464)-ROW(B445)+1)) / (20*21/2)</f>
        <v>4.1207619047619053</v>
      </c>
      <c r="J461" s="2">
        <f t="shared" si="50"/>
        <v>4.0264396084115539</v>
      </c>
      <c r="K461" s="2">
        <f t="shared" si="52"/>
        <v>4.0769648078510707</v>
      </c>
    </row>
    <row r="462" spans="1:11" ht="13.5" x14ac:dyDescent="0.25">
      <c r="A462" s="3">
        <f>TITRES_STAT!B465</f>
        <v>42678</v>
      </c>
      <c r="B462" s="17">
        <f>TITRES_STAT!D465</f>
        <v>4.26</v>
      </c>
      <c r="C462" s="2">
        <f t="shared" si="53"/>
        <v>-0.14000000000000057</v>
      </c>
      <c r="D462" s="2">
        <f t="shared" si="54"/>
        <v>4.3140000000000001</v>
      </c>
      <c r="E462" s="2">
        <f t="shared" si="56"/>
        <v>4.0999999999999996</v>
      </c>
      <c r="F462" s="2">
        <f t="shared" si="49"/>
        <v>3.9610000000000007</v>
      </c>
      <c r="G462" s="2">
        <f t="shared" si="51"/>
        <v>4.0279999999999996</v>
      </c>
      <c r="H462" s="2">
        <f t="shared" si="55"/>
        <v>4.6650500000000008</v>
      </c>
      <c r="I462" s="2">
        <f t="array" ref="I462">SUMPRODUCT(B446:B465, (ROW(B446:B465)-ROW(B446)+1)) / (20*21/2)</f>
        <v>4.1258571428571429</v>
      </c>
      <c r="J462" s="2">
        <f t="shared" si="50"/>
        <v>4.0486834552295008</v>
      </c>
      <c r="K462" s="2">
        <f t="shared" si="52"/>
        <v>4.0841426585235778</v>
      </c>
    </row>
    <row r="463" spans="1:11" ht="13.5" x14ac:dyDescent="0.25">
      <c r="A463" s="3">
        <f>TITRES_STAT!B466</f>
        <v>42681</v>
      </c>
      <c r="B463" s="17">
        <f>TITRES_STAT!D466</f>
        <v>4.32</v>
      </c>
      <c r="C463" s="2">
        <f t="shared" si="53"/>
        <v>6.0000000000000497E-2</v>
      </c>
      <c r="D463" s="2">
        <f t="shared" si="54"/>
        <v>4.3540000000000001</v>
      </c>
      <c r="E463" s="2">
        <f t="shared" si="56"/>
        <v>4.1440000000000001</v>
      </c>
      <c r="F463" s="2">
        <f t="shared" si="49"/>
        <v>3.9945000000000008</v>
      </c>
      <c r="G463" s="2">
        <f t="shared" si="51"/>
        <v>4.0244</v>
      </c>
      <c r="H463" s="2">
        <f t="shared" si="55"/>
        <v>4.6594500000000014</v>
      </c>
      <c r="I463" s="2">
        <f t="array" ref="I463">SUMPRODUCT(B447:B466, (ROW(B447:B466)-ROW(B447)+1)) / (20*21/2)</f>
        <v>4.1253333333333329</v>
      </c>
      <c r="J463" s="2">
        <f t="shared" si="50"/>
        <v>4.0745231261600248</v>
      </c>
      <c r="K463" s="2">
        <f t="shared" si="52"/>
        <v>4.0933919660324571</v>
      </c>
    </row>
    <row r="464" spans="1:11" ht="13.5" x14ac:dyDescent="0.25">
      <c r="A464" s="3">
        <f>TITRES_STAT!B467</f>
        <v>42682</v>
      </c>
      <c r="B464" s="17">
        <f>TITRES_STAT!D467</f>
        <v>4.2</v>
      </c>
      <c r="C464" s="2">
        <f t="shared" si="53"/>
        <v>-0.12000000000000011</v>
      </c>
      <c r="D464" s="2">
        <f t="shared" si="54"/>
        <v>4.3339999999999996</v>
      </c>
      <c r="E464" s="2">
        <f t="shared" si="56"/>
        <v>4.1760000000000002</v>
      </c>
      <c r="F464" s="2">
        <f t="shared" si="49"/>
        <v>4.0265000000000004</v>
      </c>
      <c r="G464" s="2">
        <f t="shared" si="51"/>
        <v>4.0184000000000006</v>
      </c>
      <c r="H464" s="2">
        <f t="shared" si="55"/>
        <v>4.6539500000000018</v>
      </c>
      <c r="I464" s="2">
        <f t="array" ref="I464">SUMPRODUCT(B448:B467, (ROW(B448:B467)-ROW(B448)+1)) / (20*21/2)</f>
        <v>4.1200952380952378</v>
      </c>
      <c r="J464" s="2">
        <f t="shared" si="50"/>
        <v>4.0864733046209754</v>
      </c>
      <c r="K464" s="2">
        <f t="shared" si="52"/>
        <v>4.0975726732468711</v>
      </c>
    </row>
    <row r="465" spans="1:11" ht="13.5" x14ac:dyDescent="0.25">
      <c r="A465" s="3">
        <f>TITRES_STAT!B468</f>
        <v>42683</v>
      </c>
      <c r="B465" s="17">
        <f>TITRES_STAT!D468</f>
        <v>4.08</v>
      </c>
      <c r="C465" s="2">
        <f t="shared" si="53"/>
        <v>-0.12000000000000011</v>
      </c>
      <c r="D465" s="2">
        <f t="shared" si="54"/>
        <v>4.2519999999999998</v>
      </c>
      <c r="E465" s="2">
        <f t="shared" si="56"/>
        <v>4.1949999999999994</v>
      </c>
      <c r="F465" s="2">
        <f t="shared" si="49"/>
        <v>4.0454999999999997</v>
      </c>
      <c r="G465" s="2">
        <f t="shared" si="51"/>
        <v>4.0100000000000007</v>
      </c>
      <c r="H465" s="2">
        <f t="shared" si="55"/>
        <v>4.6471500000000017</v>
      </c>
      <c r="I465" s="2">
        <f t="array" ref="I465">SUMPRODUCT(B449:B468, (ROW(B449:B468)-ROW(B449)+1)) / (20*21/2)</f>
        <v>4.128857142857143</v>
      </c>
      <c r="J465" s="2">
        <f t="shared" si="50"/>
        <v>4.0858567994189778</v>
      </c>
      <c r="K465" s="2">
        <f t="shared" si="52"/>
        <v>4.0968835488058177</v>
      </c>
    </row>
    <row r="466" spans="1:11" ht="13.5" x14ac:dyDescent="0.25">
      <c r="A466" s="3">
        <f>TITRES_STAT!B469</f>
        <v>42684</v>
      </c>
      <c r="B466" s="17">
        <f>TITRES_STAT!D469</f>
        <v>4.04</v>
      </c>
      <c r="C466" s="2">
        <f t="shared" si="53"/>
        <v>-4.0000000000000036E-2</v>
      </c>
      <c r="D466" s="2">
        <f t="shared" si="54"/>
        <v>4.18</v>
      </c>
      <c r="E466" s="2">
        <f t="shared" si="56"/>
        <v>4.2099999999999991</v>
      </c>
      <c r="F466" s="2">
        <f t="shared" si="49"/>
        <v>4.0550000000000006</v>
      </c>
      <c r="G466" s="2">
        <f t="shared" si="51"/>
        <v>4.0034000000000001</v>
      </c>
      <c r="H466" s="2">
        <f t="shared" si="55"/>
        <v>4.6396000000000024</v>
      </c>
      <c r="I466" s="2">
        <f t="array" ref="I466">SUMPRODUCT(B450:B469, (ROW(B450:B469)-ROW(B450)+1)) / (20*21/2)</f>
        <v>4.1451904761904759</v>
      </c>
      <c r="J466" s="2">
        <f t="shared" si="50"/>
        <v>4.081489485188599</v>
      </c>
      <c r="K466" s="2">
        <f t="shared" si="52"/>
        <v>4.0946528214016684</v>
      </c>
    </row>
    <row r="467" spans="1:11" ht="13.5" x14ac:dyDescent="0.25">
      <c r="A467" s="3">
        <f>TITRES_STAT!B470</f>
        <v>42685</v>
      </c>
      <c r="B467" s="17">
        <f>TITRES_STAT!D470</f>
        <v>4</v>
      </c>
      <c r="C467" s="2">
        <f t="shared" si="53"/>
        <v>-4.0000000000000036E-2</v>
      </c>
      <c r="D467" s="2">
        <f t="shared" si="54"/>
        <v>4.1280000000000001</v>
      </c>
      <c r="E467" s="2">
        <f t="shared" si="56"/>
        <v>4.2210000000000001</v>
      </c>
      <c r="F467" s="2">
        <f t="shared" si="49"/>
        <v>4.0579999999999998</v>
      </c>
      <c r="G467" s="2">
        <f t="shared" si="51"/>
        <v>3.9974000000000003</v>
      </c>
      <c r="H467" s="2">
        <f t="shared" si="55"/>
        <v>4.6319500000000016</v>
      </c>
      <c r="I467" s="2">
        <f t="array" ref="I467">SUMPRODUCT(B451:B470, (ROW(B451:B470)-ROW(B451)+1)) / (20*21/2)</f>
        <v>4.1600952380952387</v>
      </c>
      <c r="J467" s="2">
        <f t="shared" si="50"/>
        <v>4.0737285818373037</v>
      </c>
      <c r="K467" s="2">
        <f t="shared" si="52"/>
        <v>4.0909409460525836</v>
      </c>
    </row>
    <row r="468" spans="1:11" ht="13.5" x14ac:dyDescent="0.25">
      <c r="A468" s="3">
        <f>TITRES_STAT!B471</f>
        <v>42688</v>
      </c>
      <c r="B468" s="17">
        <f>TITRES_STAT!D471</f>
        <v>4.1500000000000004</v>
      </c>
      <c r="C468" s="2">
        <f t="shared" si="53"/>
        <v>0.15000000000000036</v>
      </c>
      <c r="D468" s="2">
        <f t="shared" si="54"/>
        <v>4.0939999999999994</v>
      </c>
      <c r="E468" s="2">
        <f t="shared" si="56"/>
        <v>4.2239999999999993</v>
      </c>
      <c r="F468" s="2">
        <f t="shared" ref="F468:F531" si="57">AVERAGE(B449:B468)</f>
        <v>4.0685000000000002</v>
      </c>
      <c r="G468" s="2">
        <f t="shared" si="51"/>
        <v>3.9973999999999994</v>
      </c>
      <c r="H468" s="2">
        <f t="shared" si="55"/>
        <v>4.6254500000000016</v>
      </c>
      <c r="I468" s="2">
        <f t="array" ref="I468">SUMPRODUCT(B452:B471, (ROW(B452:B471)-ROW(B452)+1)) / (20*21/2)</f>
        <v>4.1735714285714289</v>
      </c>
      <c r="J468" s="2">
        <f t="shared" si="50"/>
        <v>4.0809925264242271</v>
      </c>
      <c r="K468" s="2">
        <f t="shared" si="52"/>
        <v>4.0932569873838549</v>
      </c>
    </row>
    <row r="469" spans="1:11" ht="13.5" x14ac:dyDescent="0.25">
      <c r="A469" s="3">
        <f>TITRES_STAT!B472</f>
        <v>42689</v>
      </c>
      <c r="B469" s="17">
        <f>TITRES_STAT!D472</f>
        <v>4.24</v>
      </c>
      <c r="C469" s="2">
        <f t="shared" si="53"/>
        <v>8.9999999999999858E-2</v>
      </c>
      <c r="D469" s="2">
        <f t="shared" si="54"/>
        <v>4.1020000000000012</v>
      </c>
      <c r="E469" s="2">
        <f t="shared" si="56"/>
        <v>4.218</v>
      </c>
      <c r="F469" s="2">
        <f t="shared" si="57"/>
        <v>4.0834999999999999</v>
      </c>
      <c r="G469" s="2">
        <f t="shared" si="51"/>
        <v>3.9974000000000003</v>
      </c>
      <c r="H469" s="2">
        <f t="shared" si="55"/>
        <v>4.6196500000000009</v>
      </c>
      <c r="I469" s="2">
        <f t="array" ref="I469">SUMPRODUCT(B453:B472, (ROW(B453:B472)-ROW(B453)+1)) / (20*21/2)</f>
        <v>4.1749523809523819</v>
      </c>
      <c r="J469" s="2">
        <f t="shared" ref="J469:J532" si="58">$J$4*B469+J468*(1-$J$4)</f>
        <v>4.0961360953362052</v>
      </c>
      <c r="K469" s="2">
        <f t="shared" si="52"/>
        <v>4.0990116153295864</v>
      </c>
    </row>
    <row r="470" spans="1:11" ht="13.5" x14ac:dyDescent="0.25">
      <c r="A470" s="3">
        <f>TITRES_STAT!B473</f>
        <v>42690</v>
      </c>
      <c r="B470" s="17">
        <f>TITRES_STAT!D473</f>
        <v>4.24</v>
      </c>
      <c r="C470" s="2">
        <f t="shared" si="53"/>
        <v>0</v>
      </c>
      <c r="D470" s="2">
        <f t="shared" si="54"/>
        <v>4.1340000000000003</v>
      </c>
      <c r="E470" s="2">
        <f t="shared" si="56"/>
        <v>4.1929999999999996</v>
      </c>
      <c r="F470" s="2">
        <f t="shared" si="57"/>
        <v>4.0984999999999996</v>
      </c>
      <c r="G470" s="2">
        <f t="shared" si="51"/>
        <v>3.9974000000000003</v>
      </c>
      <c r="H470" s="2">
        <f t="shared" si="55"/>
        <v>4.6138500000000011</v>
      </c>
      <c r="I470" s="2">
        <f t="array" ref="I470">SUMPRODUCT(B454:B473, (ROW(B454:B473)-ROW(B454)+1)) / (20*21/2)</f>
        <v>4.1852380952380956</v>
      </c>
      <c r="J470" s="2">
        <f t="shared" si="58"/>
        <v>4.1098374195899003</v>
      </c>
      <c r="K470" s="2">
        <f t="shared" si="52"/>
        <v>4.1045405715911709</v>
      </c>
    </row>
    <row r="471" spans="1:11" ht="13.5" x14ac:dyDescent="0.25">
      <c r="A471" s="3">
        <f>TITRES_STAT!B474</f>
        <v>42691</v>
      </c>
      <c r="B471" s="17">
        <f>TITRES_STAT!D474</f>
        <v>4.24</v>
      </c>
      <c r="C471" s="2">
        <f t="shared" si="53"/>
        <v>0</v>
      </c>
      <c r="D471" s="2">
        <f t="shared" si="54"/>
        <v>4.1740000000000013</v>
      </c>
      <c r="E471" s="2">
        <f t="shared" si="56"/>
        <v>4.1770000000000005</v>
      </c>
      <c r="F471" s="2">
        <f t="shared" si="57"/>
        <v>4.115499999999999</v>
      </c>
      <c r="G471" s="2">
        <f t="shared" si="51"/>
        <v>3.9974000000000003</v>
      </c>
      <c r="H471" s="2">
        <f t="shared" si="55"/>
        <v>4.6090500000000008</v>
      </c>
      <c r="I471" s="2">
        <f t="array" ref="I471">SUMPRODUCT(B455:B474, (ROW(B455:B474)-ROW(B455)+1)) / (20*21/2)</f>
        <v>4.1900000000000004</v>
      </c>
      <c r="J471" s="2">
        <f t="shared" si="58"/>
        <v>4.1222338558194336</v>
      </c>
      <c r="K471" s="2">
        <f t="shared" si="52"/>
        <v>4.1098527060385761</v>
      </c>
    </row>
    <row r="472" spans="1:11" ht="13.5" x14ac:dyDescent="0.25">
      <c r="A472" s="3">
        <f>TITRES_STAT!B475</f>
        <v>42692</v>
      </c>
      <c r="B472" s="17">
        <f>TITRES_STAT!D475</f>
        <v>4.13</v>
      </c>
      <c r="C472" s="2">
        <f t="shared" si="53"/>
        <v>-0.11000000000000032</v>
      </c>
      <c r="D472" s="2">
        <f t="shared" si="54"/>
        <v>4.2</v>
      </c>
      <c r="E472" s="2">
        <f t="shared" si="56"/>
        <v>4.1640000000000006</v>
      </c>
      <c r="F472" s="2">
        <f t="shared" si="57"/>
        <v>4.1319999999999997</v>
      </c>
      <c r="G472" s="2">
        <f t="shared" si="51"/>
        <v>3.9951999999999996</v>
      </c>
      <c r="H472" s="2">
        <f t="shared" si="55"/>
        <v>4.6037000000000008</v>
      </c>
      <c r="I472" s="2">
        <f t="array" ref="I472">SUMPRODUCT(B456:B475, (ROW(B456:B475)-ROW(B456)+1)) / (20*21/2)</f>
        <v>4.1818095238095241</v>
      </c>
      <c r="J472" s="2">
        <f t="shared" si="58"/>
        <v>4.122973488598535</v>
      </c>
      <c r="K472" s="2">
        <f t="shared" si="52"/>
        <v>4.1106427959978475</v>
      </c>
    </row>
    <row r="473" spans="1:11" ht="13.5" x14ac:dyDescent="0.25">
      <c r="A473" s="3">
        <f>TITRES_STAT!B476</f>
        <v>42695</v>
      </c>
      <c r="B473" s="17">
        <f>TITRES_STAT!D476</f>
        <v>4.24</v>
      </c>
      <c r="C473" s="2">
        <f t="shared" si="53"/>
        <v>0.11000000000000032</v>
      </c>
      <c r="D473" s="2">
        <f t="shared" si="54"/>
        <v>4.2180000000000009</v>
      </c>
      <c r="E473" s="2">
        <f t="shared" si="56"/>
        <v>4.1560000000000006</v>
      </c>
      <c r="F473" s="2">
        <f t="shared" si="57"/>
        <v>4.1499999999999986</v>
      </c>
      <c r="G473" s="2">
        <f t="shared" si="51"/>
        <v>3.9954000000000001</v>
      </c>
      <c r="H473" s="2">
        <f t="shared" si="55"/>
        <v>4.5990000000000011</v>
      </c>
      <c r="I473" s="2">
        <f t="array" ref="I473">SUMPRODUCT(B457:B476, (ROW(B457:B476)-ROW(B457)+1)) / (20*21/2)</f>
        <v>4.172714285714286</v>
      </c>
      <c r="J473" s="2">
        <f t="shared" si="58"/>
        <v>4.1341188706367697</v>
      </c>
      <c r="K473" s="2">
        <f t="shared" si="52"/>
        <v>4.1157156275273437</v>
      </c>
    </row>
    <row r="474" spans="1:11" ht="13.5" x14ac:dyDescent="0.25">
      <c r="A474" s="3">
        <f>TITRES_STAT!B477</f>
        <v>42696</v>
      </c>
      <c r="B474" s="17">
        <f>TITRES_STAT!D477</f>
        <v>4.2</v>
      </c>
      <c r="C474" s="2">
        <f t="shared" si="53"/>
        <v>-4.0000000000000036E-2</v>
      </c>
      <c r="D474" s="2">
        <f t="shared" si="54"/>
        <v>4.21</v>
      </c>
      <c r="E474" s="2">
        <f t="shared" si="56"/>
        <v>4.1560000000000015</v>
      </c>
      <c r="F474" s="2">
        <f t="shared" si="57"/>
        <v>4.1659999999999986</v>
      </c>
      <c r="G474" s="2">
        <f t="shared" si="51"/>
        <v>3.9948000000000001</v>
      </c>
      <c r="H474" s="2">
        <f t="shared" si="55"/>
        <v>4.5937500000000009</v>
      </c>
      <c r="I474" s="2">
        <f t="array" ref="I474">SUMPRODUCT(B458:B477, (ROW(B458:B477)-ROW(B458)+1)) / (20*21/2)</f>
        <v>4.1627142857142854</v>
      </c>
      <c r="J474" s="2">
        <f t="shared" si="58"/>
        <v>4.1403932639094583</v>
      </c>
      <c r="K474" s="2">
        <f t="shared" si="52"/>
        <v>4.1190208970360755</v>
      </c>
    </row>
    <row r="475" spans="1:11" ht="13.5" x14ac:dyDescent="0.25">
      <c r="A475" s="3">
        <f>TITRES_STAT!B478</f>
        <v>42697</v>
      </c>
      <c r="B475" s="17">
        <f>TITRES_STAT!D478</f>
        <v>4.08</v>
      </c>
      <c r="C475" s="2">
        <f t="shared" si="53"/>
        <v>-0.12000000000000011</v>
      </c>
      <c r="D475" s="2">
        <f t="shared" si="54"/>
        <v>4.1779999999999999</v>
      </c>
      <c r="E475" s="2">
        <f t="shared" si="56"/>
        <v>4.1560000000000006</v>
      </c>
      <c r="F475" s="2">
        <f t="shared" si="57"/>
        <v>4.1754999999999995</v>
      </c>
      <c r="G475" s="2">
        <f t="shared" si="51"/>
        <v>3.9918000000000005</v>
      </c>
      <c r="H475" s="2">
        <f t="shared" si="55"/>
        <v>4.5882000000000005</v>
      </c>
      <c r="I475" s="2">
        <f t="array" ref="I475">SUMPRODUCT(B459:B478, (ROW(B459:B478)-ROW(B459)+1)) / (20*21/2)</f>
        <v>4.1518095238095238</v>
      </c>
      <c r="J475" s="2">
        <f t="shared" si="58"/>
        <v>4.1346415244895098</v>
      </c>
      <c r="K475" s="2">
        <f t="shared" si="52"/>
        <v>4.1174906657797585</v>
      </c>
    </row>
    <row r="476" spans="1:11" ht="13.5" x14ac:dyDescent="0.25">
      <c r="A476" s="3">
        <f>TITRES_STAT!B479</f>
        <v>42698</v>
      </c>
      <c r="B476" s="17">
        <f>TITRES_STAT!D479</f>
        <v>4.08</v>
      </c>
      <c r="C476" s="2">
        <f t="shared" si="53"/>
        <v>0</v>
      </c>
      <c r="D476" s="2">
        <f t="shared" si="54"/>
        <v>4.145999999999999</v>
      </c>
      <c r="E476" s="2">
        <f t="shared" si="56"/>
        <v>4.16</v>
      </c>
      <c r="F476" s="2">
        <f t="shared" si="57"/>
        <v>4.1849999999999996</v>
      </c>
      <c r="G476" s="2">
        <f t="shared" si="51"/>
        <v>3.9888000000000003</v>
      </c>
      <c r="H476" s="2">
        <f t="shared" si="55"/>
        <v>4.5824000000000007</v>
      </c>
      <c r="I476" s="2">
        <f t="array" ref="I476">SUMPRODUCT(B460:B479, (ROW(B460:B479)-ROW(B460)+1)) / (20*21/2)</f>
        <v>4.1525238095238093</v>
      </c>
      <c r="J476" s="2">
        <f t="shared" si="58"/>
        <v>4.1294375697762229</v>
      </c>
      <c r="K476" s="2">
        <f t="shared" si="52"/>
        <v>4.1160204435923173</v>
      </c>
    </row>
    <row r="477" spans="1:11" ht="13.5" x14ac:dyDescent="0.25">
      <c r="A477" s="3">
        <f>TITRES_STAT!B480</f>
        <v>42699</v>
      </c>
      <c r="B477" s="17">
        <f>TITRES_STAT!D480</f>
        <v>4.08</v>
      </c>
      <c r="C477" s="2">
        <f t="shared" si="53"/>
        <v>0</v>
      </c>
      <c r="D477" s="2">
        <f t="shared" si="54"/>
        <v>4.1360000000000001</v>
      </c>
      <c r="E477" s="2">
        <f t="shared" si="56"/>
        <v>4.1680000000000001</v>
      </c>
      <c r="F477" s="2">
        <f t="shared" si="57"/>
        <v>4.1944999999999997</v>
      </c>
      <c r="G477" s="2">
        <f t="shared" si="51"/>
        <v>3.9860000000000007</v>
      </c>
      <c r="H477" s="2">
        <f t="shared" si="55"/>
        <v>4.5765500000000001</v>
      </c>
      <c r="I477" s="2">
        <f t="array" ref="I477">SUMPRODUCT(B461:B480, (ROW(B461:B480)-ROW(B461)+1)) / (20*21/2)</f>
        <v>4.145142857142857</v>
      </c>
      <c r="J477" s="2">
        <f t="shared" si="58"/>
        <v>4.1247292297975351</v>
      </c>
      <c r="K477" s="2">
        <f t="shared" si="52"/>
        <v>4.1146078771769323</v>
      </c>
    </row>
    <row r="478" spans="1:11" ht="13.5" x14ac:dyDescent="0.25">
      <c r="A478" s="3">
        <f>TITRES_STAT!B481</f>
        <v>42702</v>
      </c>
      <c r="B478" s="17">
        <f>TITRES_STAT!D481</f>
        <v>4.08</v>
      </c>
      <c r="C478" s="2">
        <f t="shared" si="53"/>
        <v>0</v>
      </c>
      <c r="D478" s="2">
        <f t="shared" si="54"/>
        <v>4.104000000000001</v>
      </c>
      <c r="E478" s="2">
        <f t="shared" si="56"/>
        <v>4.1609999999999996</v>
      </c>
      <c r="F478" s="2">
        <f t="shared" si="57"/>
        <v>4.1924999999999999</v>
      </c>
      <c r="G478" s="2">
        <f t="shared" si="51"/>
        <v>3.9832000000000005</v>
      </c>
      <c r="H478" s="2">
        <f t="shared" si="55"/>
        <v>4.5709499999999998</v>
      </c>
      <c r="I478" s="2">
        <f t="array" ref="I478">SUMPRODUCT(B462:B481, (ROW(B462:B481)-ROW(B462)+1)) / (20*21/2)</f>
        <v>4.1348095238095244</v>
      </c>
      <c r="J478" s="2">
        <f t="shared" si="58"/>
        <v>4.1204693031501511</v>
      </c>
      <c r="K478" s="2">
        <f t="shared" si="52"/>
        <v>4.113250705522935</v>
      </c>
    </row>
    <row r="479" spans="1:11" ht="13.5" x14ac:dyDescent="0.25">
      <c r="A479" s="3">
        <f>TITRES_STAT!B482</f>
        <v>42703</v>
      </c>
      <c r="B479" s="17">
        <f>TITRES_STAT!D482</f>
        <v>4.2</v>
      </c>
      <c r="C479" s="2">
        <f t="shared" si="53"/>
        <v>0.12000000000000011</v>
      </c>
      <c r="D479" s="2">
        <f t="shared" si="54"/>
        <v>4.1040000000000001</v>
      </c>
      <c r="E479" s="2">
        <f t="shared" si="56"/>
        <v>4.157</v>
      </c>
      <c r="F479" s="2">
        <f t="shared" si="57"/>
        <v>4.1875000000000009</v>
      </c>
      <c r="G479" s="2">
        <f t="shared" si="51"/>
        <v>3.9846000000000004</v>
      </c>
      <c r="H479" s="2">
        <f t="shared" si="55"/>
        <v>4.5657000000000005</v>
      </c>
      <c r="I479" s="2">
        <f t="array" ref="I479">SUMPRODUCT(B463:B482, (ROW(B463:B482)-ROW(B463)+1)) / (20*21/2)</f>
        <v>4.126095238095238</v>
      </c>
      <c r="J479" s="2">
        <f t="shared" si="58"/>
        <v>4.1280436552310888</v>
      </c>
      <c r="K479" s="2">
        <f t="shared" si="52"/>
        <v>4.1166526386396827</v>
      </c>
    </row>
    <row r="480" spans="1:11" ht="13.5" x14ac:dyDescent="0.25">
      <c r="A480" s="3">
        <f>TITRES_STAT!B483</f>
        <v>42704</v>
      </c>
      <c r="B480" s="17">
        <f>TITRES_STAT!D483</f>
        <v>4.1100000000000003</v>
      </c>
      <c r="C480" s="2">
        <f t="shared" si="53"/>
        <v>-8.9999999999999858E-2</v>
      </c>
      <c r="D480" s="2">
        <f t="shared" si="54"/>
        <v>4.1100000000000003</v>
      </c>
      <c r="E480" s="2">
        <f t="shared" si="56"/>
        <v>4.1440000000000001</v>
      </c>
      <c r="F480" s="2">
        <f t="shared" si="57"/>
        <v>4.1684999999999999</v>
      </c>
      <c r="G480" s="2">
        <f t="shared" si="51"/>
        <v>3.9848000000000012</v>
      </c>
      <c r="H480" s="2">
        <f t="shared" si="55"/>
        <v>4.5603000000000007</v>
      </c>
      <c r="I480" s="2">
        <f t="array" ref="I480">SUMPRODUCT(B464:B483, (ROW(B464:B483)-ROW(B464)+1)) / (20*21/2)</f>
        <v>4.1078571428571431</v>
      </c>
      <c r="J480" s="2">
        <f t="shared" si="58"/>
        <v>4.1263252118757467</v>
      </c>
      <c r="K480" s="2">
        <f t="shared" si="52"/>
        <v>4.1163917508498917</v>
      </c>
    </row>
    <row r="481" spans="1:11" ht="13.5" x14ac:dyDescent="0.25">
      <c r="A481" s="3">
        <f>TITRES_STAT!B484</f>
        <v>42705</v>
      </c>
      <c r="B481" s="17">
        <f>TITRES_STAT!D484</f>
        <v>4.0599999999999996</v>
      </c>
      <c r="C481" s="2">
        <f t="shared" si="53"/>
        <v>-5.0000000000000711E-2</v>
      </c>
      <c r="D481" s="2">
        <f t="shared" si="54"/>
        <v>4.1059999999999999</v>
      </c>
      <c r="E481" s="2">
        <f t="shared" si="56"/>
        <v>4.1259999999999994</v>
      </c>
      <c r="F481" s="2">
        <f t="shared" si="57"/>
        <v>4.1515000000000004</v>
      </c>
      <c r="G481" s="2">
        <f t="shared" si="51"/>
        <v>3.9842000000000013</v>
      </c>
      <c r="H481" s="2">
        <f t="shared" si="55"/>
        <v>4.5547500000000003</v>
      </c>
      <c r="I481" s="2">
        <f t="array" ref="I481">SUMPRODUCT(B465:B484, (ROW(B465:B484)-ROW(B465)+1)) / (20*21/2)</f>
        <v>4.0961428571428575</v>
      </c>
      <c r="J481" s="2">
        <f t="shared" si="58"/>
        <v>4.1200085250304372</v>
      </c>
      <c r="K481" s="2">
        <f t="shared" si="52"/>
        <v>4.1141803096400924</v>
      </c>
    </row>
    <row r="482" spans="1:11" ht="13.5" x14ac:dyDescent="0.25">
      <c r="A482" s="3">
        <f>TITRES_STAT!B485</f>
        <v>42706</v>
      </c>
      <c r="B482" s="17">
        <f>TITRES_STAT!D485</f>
        <v>4.0599999999999996</v>
      </c>
      <c r="C482" s="2">
        <f t="shared" si="53"/>
        <v>0</v>
      </c>
      <c r="D482" s="2">
        <f t="shared" si="54"/>
        <v>4.1019999999999994</v>
      </c>
      <c r="E482" s="2">
        <f t="shared" si="56"/>
        <v>4.1190000000000007</v>
      </c>
      <c r="F482" s="2">
        <f t="shared" si="57"/>
        <v>4.1415000000000006</v>
      </c>
      <c r="G482" s="2">
        <f t="shared" si="51"/>
        <v>3.9838000000000018</v>
      </c>
      <c r="H482" s="2">
        <f t="shared" si="55"/>
        <v>4.5494500000000002</v>
      </c>
      <c r="I482" s="2">
        <f t="array" ref="I482">SUMPRODUCT(B466:B485, (ROW(B466:B485)-ROW(B466)+1)) / (20*21/2)</f>
        <v>4.0853809523809526</v>
      </c>
      <c r="J482" s="2">
        <f t="shared" si="58"/>
        <v>4.1142934274084908</v>
      </c>
      <c r="K482" s="2">
        <f t="shared" si="52"/>
        <v>4.1120555916149915</v>
      </c>
    </row>
    <row r="483" spans="1:11" ht="13.5" x14ac:dyDescent="0.25">
      <c r="A483" s="3">
        <f>TITRES_STAT!B486</f>
        <v>42709</v>
      </c>
      <c r="B483" s="17">
        <f>TITRES_STAT!D486</f>
        <v>3.95</v>
      </c>
      <c r="C483" s="2">
        <f t="shared" si="53"/>
        <v>-0.10999999999999943</v>
      </c>
      <c r="D483" s="2">
        <f t="shared" si="54"/>
        <v>4.0759999999999996</v>
      </c>
      <c r="E483" s="2">
        <f t="shared" si="56"/>
        <v>4.0900000000000007</v>
      </c>
      <c r="F483" s="2">
        <f t="shared" si="57"/>
        <v>4.1230000000000002</v>
      </c>
      <c r="G483" s="2">
        <f t="shared" si="51"/>
        <v>3.9828000000000015</v>
      </c>
      <c r="H483" s="2">
        <f t="shared" si="55"/>
        <v>4.5432499999999996</v>
      </c>
      <c r="I483" s="2">
        <f t="array" ref="I483">SUMPRODUCT(B467:B486, (ROW(B467:B486)-ROW(B467)+1)) / (20*21/2)</f>
        <v>4.069285714285714</v>
      </c>
      <c r="J483" s="2">
        <f t="shared" si="58"/>
        <v>4.0986464343219673</v>
      </c>
      <c r="K483" s="2">
        <f t="shared" si="52"/>
        <v>4.1057004703751883</v>
      </c>
    </row>
    <row r="484" spans="1:11" ht="13.5" x14ac:dyDescent="0.25">
      <c r="A484" s="3">
        <f>TITRES_STAT!B487</f>
        <v>42710</v>
      </c>
      <c r="B484" s="17">
        <f>TITRES_STAT!D487</f>
        <v>4</v>
      </c>
      <c r="C484" s="2">
        <f t="shared" si="53"/>
        <v>4.9999999999999822E-2</v>
      </c>
      <c r="D484" s="2">
        <f t="shared" si="54"/>
        <v>4.0359999999999996</v>
      </c>
      <c r="E484" s="2">
        <f t="shared" si="56"/>
        <v>4.07</v>
      </c>
      <c r="F484" s="2">
        <f t="shared" si="57"/>
        <v>4.1130000000000013</v>
      </c>
      <c r="G484" s="2">
        <f t="shared" si="51"/>
        <v>3.9852000000000016</v>
      </c>
      <c r="H484" s="2">
        <f t="shared" si="55"/>
        <v>4.5380000000000003</v>
      </c>
      <c r="I484" s="2">
        <f t="array" ref="I484">SUMPRODUCT(B468:B487, (ROW(B468:B487)-ROW(B468)+1)) / (20*21/2)</f>
        <v>4.0584285714285713</v>
      </c>
      <c r="J484" s="2">
        <f t="shared" si="58"/>
        <v>4.0892515358151131</v>
      </c>
      <c r="K484" s="2">
        <f t="shared" si="52"/>
        <v>4.1015553538898866</v>
      </c>
    </row>
    <row r="485" spans="1:11" ht="13.5" x14ac:dyDescent="0.25">
      <c r="A485" s="3">
        <f>TITRES_STAT!B488</f>
        <v>42711</v>
      </c>
      <c r="B485" s="17">
        <f>TITRES_STAT!D488</f>
        <v>4</v>
      </c>
      <c r="C485" s="2">
        <f t="shared" si="53"/>
        <v>0</v>
      </c>
      <c r="D485" s="2">
        <f t="shared" si="54"/>
        <v>4.0140000000000002</v>
      </c>
      <c r="E485" s="2">
        <f t="shared" si="56"/>
        <v>4.0619999999999994</v>
      </c>
      <c r="F485" s="2">
        <f t="shared" si="57"/>
        <v>4.109</v>
      </c>
      <c r="G485" s="2">
        <f t="shared" si="51"/>
        <v>3.9894000000000012</v>
      </c>
      <c r="H485" s="2">
        <f t="shared" si="55"/>
        <v>4.5325000000000006</v>
      </c>
      <c r="I485" s="2">
        <f t="array" ref="I485">SUMPRODUCT(B469:B488, (ROW(B469:B488)-ROW(B469)+1)) / (20*21/2)</f>
        <v>4.048571428571428</v>
      </c>
      <c r="J485" s="2">
        <f t="shared" si="58"/>
        <v>4.0807513895470073</v>
      </c>
      <c r="K485" s="2">
        <f t="shared" si="52"/>
        <v>4.0975727909922446</v>
      </c>
    </row>
    <row r="486" spans="1:11" ht="13.5" x14ac:dyDescent="0.25">
      <c r="A486" s="3">
        <f>TITRES_STAT!B489</f>
        <v>42712</v>
      </c>
      <c r="B486" s="17">
        <f>TITRES_STAT!D489</f>
        <v>3.94</v>
      </c>
      <c r="C486" s="2">
        <f t="shared" si="53"/>
        <v>-6.0000000000000053E-2</v>
      </c>
      <c r="D486" s="2">
        <f t="shared" si="54"/>
        <v>3.9899999999999998</v>
      </c>
      <c r="E486" s="2">
        <f t="shared" si="56"/>
        <v>4.0479999999999992</v>
      </c>
      <c r="F486" s="2">
        <f t="shared" si="57"/>
        <v>4.1040000000000001</v>
      </c>
      <c r="G486" s="2">
        <f t="shared" si="51"/>
        <v>3.994600000000001</v>
      </c>
      <c r="H486" s="2">
        <f t="shared" si="55"/>
        <v>4.5269500000000003</v>
      </c>
      <c r="I486" s="2">
        <f t="array" ref="I486">SUMPRODUCT(B470:B489, (ROW(B470:B489)-ROW(B470)+1)) / (20*21/2)</f>
        <v>4.0299047619047625</v>
      </c>
      <c r="J486" s="2">
        <f t="shared" si="58"/>
        <v>4.0673464953044354</v>
      </c>
      <c r="K486" s="2">
        <f t="shared" si="52"/>
        <v>4.091393465855294</v>
      </c>
    </row>
    <row r="487" spans="1:11" ht="13.5" x14ac:dyDescent="0.25">
      <c r="A487" s="3">
        <f>TITRES_STAT!B490</f>
        <v>42713</v>
      </c>
      <c r="B487" s="17">
        <f>TITRES_STAT!D490</f>
        <v>3.99</v>
      </c>
      <c r="C487" s="2">
        <f t="shared" si="53"/>
        <v>5.0000000000000266E-2</v>
      </c>
      <c r="D487" s="2">
        <f t="shared" si="54"/>
        <v>3.976</v>
      </c>
      <c r="E487" s="2">
        <f t="shared" si="56"/>
        <v>4.0389999999999997</v>
      </c>
      <c r="F487" s="2">
        <f t="shared" si="57"/>
        <v>4.1034999999999995</v>
      </c>
      <c r="G487" s="2">
        <f t="shared" si="51"/>
        <v>4.0014000000000012</v>
      </c>
      <c r="H487" s="2">
        <f t="shared" si="55"/>
        <v>4.5217000000000001</v>
      </c>
      <c r="I487" s="2">
        <f t="array" ref="I487">SUMPRODUCT(B471:B490, (ROW(B471:B490)-ROW(B471)+1)) / (20*21/2)</f>
        <v>4.0042857142857144</v>
      </c>
      <c r="J487" s="2">
        <f t="shared" si="58"/>
        <v>4.0599801624182987</v>
      </c>
      <c r="K487" s="2">
        <f t="shared" si="52"/>
        <v>4.087417251508028</v>
      </c>
    </row>
    <row r="488" spans="1:11" ht="13.5" x14ac:dyDescent="0.25">
      <c r="A488" s="3">
        <f>TITRES_STAT!B491</f>
        <v>42717</v>
      </c>
      <c r="B488" s="17">
        <f>TITRES_STAT!D491</f>
        <v>4</v>
      </c>
      <c r="C488" s="2">
        <f t="shared" si="53"/>
        <v>9.9999999999997868E-3</v>
      </c>
      <c r="D488" s="2">
        <f t="shared" si="54"/>
        <v>3.9859999999999998</v>
      </c>
      <c r="E488" s="2">
        <f t="shared" si="56"/>
        <v>4.0310000000000006</v>
      </c>
      <c r="F488" s="2">
        <f t="shared" si="57"/>
        <v>4.0960000000000001</v>
      </c>
      <c r="G488" s="2">
        <f t="shared" si="51"/>
        <v>4.0098000000000011</v>
      </c>
      <c r="H488" s="2">
        <f t="shared" si="55"/>
        <v>4.5164499999999999</v>
      </c>
      <c r="I488" s="2">
        <f t="array" ref="I488">SUMPRODUCT(B472:B491, (ROW(B472:B491)-ROW(B472)+1)) / (20*21/2)</f>
        <v>3.9797619047619053</v>
      </c>
      <c r="J488" s="2">
        <f t="shared" si="58"/>
        <v>4.0542677659975084</v>
      </c>
      <c r="K488" s="2">
        <f t="shared" si="52"/>
        <v>4.0839891239979096</v>
      </c>
    </row>
    <row r="489" spans="1:11" ht="13.5" x14ac:dyDescent="0.25">
      <c r="A489" s="3">
        <f>TITRES_STAT!B492</f>
        <v>42718</v>
      </c>
      <c r="B489" s="17">
        <f>TITRES_STAT!D492</f>
        <v>3.9</v>
      </c>
      <c r="C489" s="2">
        <f t="shared" si="53"/>
        <v>-0.10000000000000009</v>
      </c>
      <c r="D489" s="2">
        <f t="shared" si="54"/>
        <v>3.9659999999999997</v>
      </c>
      <c r="E489" s="2">
        <f t="shared" si="56"/>
        <v>4.0009999999999994</v>
      </c>
      <c r="F489" s="2">
        <f t="shared" si="57"/>
        <v>4.0789999999999997</v>
      </c>
      <c r="G489" s="2">
        <f t="shared" si="51"/>
        <v>4.0162000000000013</v>
      </c>
      <c r="H489" s="2">
        <f t="shared" si="55"/>
        <v>4.510699999999999</v>
      </c>
      <c r="I489" s="2">
        <f t="array" ref="I489">SUMPRODUCT(B473:B492, (ROW(B473:B492)-ROW(B473)+1)) / (20*21/2)</f>
        <v>3.9573333333333336</v>
      </c>
      <c r="J489" s="2">
        <f t="shared" si="58"/>
        <v>4.0395755978072696</v>
      </c>
      <c r="K489" s="2">
        <f t="shared" si="52"/>
        <v>4.076773864233286</v>
      </c>
    </row>
    <row r="490" spans="1:11" ht="13.5" x14ac:dyDescent="0.25">
      <c r="A490" s="3">
        <f>TITRES_STAT!B493</f>
        <v>42719</v>
      </c>
      <c r="B490" s="17">
        <f>TITRES_STAT!D493</f>
        <v>3.81</v>
      </c>
      <c r="C490" s="2">
        <f t="shared" si="53"/>
        <v>-8.9999999999999858E-2</v>
      </c>
      <c r="D490" s="2">
        <f t="shared" si="54"/>
        <v>3.9279999999999999</v>
      </c>
      <c r="E490" s="2">
        <f t="shared" si="56"/>
        <v>3.9710000000000001</v>
      </c>
      <c r="F490" s="2">
        <f t="shared" si="57"/>
        <v>4.0575000000000001</v>
      </c>
      <c r="G490" s="2">
        <f t="shared" si="51"/>
        <v>4.0190000000000019</v>
      </c>
      <c r="H490" s="2">
        <f t="shared" si="55"/>
        <v>4.5037999999999991</v>
      </c>
      <c r="I490" s="2">
        <f t="array" ref="I490">SUMPRODUCT(B474:B493, (ROW(B474:B493)-ROW(B474)+1)) / (20*21/2)</f>
        <v>3.9364761904761902</v>
      </c>
      <c r="J490" s="2">
        <f t="shared" si="58"/>
        <v>4.0177112551589582</v>
      </c>
      <c r="K490" s="2">
        <f t="shared" si="52"/>
        <v>4.0663121440672754</v>
      </c>
    </row>
    <row r="491" spans="1:11" ht="13.5" x14ac:dyDescent="0.25">
      <c r="A491" s="3">
        <f>TITRES_STAT!B494</f>
        <v>42720</v>
      </c>
      <c r="B491" s="17">
        <f>TITRES_STAT!D494</f>
        <v>3.8</v>
      </c>
      <c r="C491" s="2">
        <f t="shared" si="53"/>
        <v>-1.0000000000000231E-2</v>
      </c>
      <c r="D491" s="2">
        <f t="shared" si="54"/>
        <v>3.9</v>
      </c>
      <c r="E491" s="2">
        <f t="shared" si="56"/>
        <v>3.9449999999999994</v>
      </c>
      <c r="F491" s="2">
        <f t="shared" si="57"/>
        <v>4.0355000000000008</v>
      </c>
      <c r="G491" s="2">
        <f t="shared" si="51"/>
        <v>4.0218000000000016</v>
      </c>
      <c r="H491" s="2">
        <f t="shared" si="55"/>
        <v>4.4975499999999986</v>
      </c>
      <c r="I491" s="2">
        <f t="array" ref="I491">SUMPRODUCT(B475:B494, (ROW(B475:B494)-ROW(B475)+1)) / (20*21/2)</f>
        <v>3.9177142857142866</v>
      </c>
      <c r="J491" s="2">
        <f t="shared" si="58"/>
        <v>3.9969768499057241</v>
      </c>
      <c r="K491" s="2">
        <f t="shared" si="52"/>
        <v>4.0558685305744415</v>
      </c>
    </row>
    <row r="492" spans="1:11" ht="13.5" x14ac:dyDescent="0.25">
      <c r="A492" s="3">
        <f>TITRES_STAT!B495</f>
        <v>42723</v>
      </c>
      <c r="B492" s="17">
        <f>TITRES_STAT!D495</f>
        <v>3.8</v>
      </c>
      <c r="C492" s="2">
        <f t="shared" si="53"/>
        <v>0</v>
      </c>
      <c r="D492" s="2">
        <f t="shared" si="54"/>
        <v>3.8620000000000005</v>
      </c>
      <c r="E492" s="2">
        <f t="shared" si="56"/>
        <v>3.9189999999999992</v>
      </c>
      <c r="F492" s="2">
        <f t="shared" si="57"/>
        <v>4.0190000000000001</v>
      </c>
      <c r="G492" s="2">
        <f t="shared" si="51"/>
        <v>4.0248000000000017</v>
      </c>
      <c r="H492" s="2">
        <f t="shared" si="55"/>
        <v>4.492049999999999</v>
      </c>
      <c r="I492" s="2">
        <f t="array" ref="I492">SUMPRODUCT(B476:B495, (ROW(B476:B495)-ROW(B476)+1)) / (20*21/2)</f>
        <v>3.9008571428571432</v>
      </c>
      <c r="J492" s="2">
        <f t="shared" si="58"/>
        <v>3.9782171499147028</v>
      </c>
      <c r="K492" s="2">
        <f t="shared" si="52"/>
        <v>4.0458344705519149</v>
      </c>
    </row>
    <row r="493" spans="1:11" ht="13.5" x14ac:dyDescent="0.25">
      <c r="A493" s="3">
        <f>TITRES_STAT!B496</f>
        <v>42724</v>
      </c>
      <c r="B493" s="17">
        <f>TITRES_STAT!D496</f>
        <v>3.8</v>
      </c>
      <c r="C493" s="2">
        <f t="shared" si="53"/>
        <v>0</v>
      </c>
      <c r="D493" s="2">
        <f t="shared" si="54"/>
        <v>3.8220000000000001</v>
      </c>
      <c r="E493" s="2">
        <f t="shared" si="56"/>
        <v>3.903999999999999</v>
      </c>
      <c r="F493" s="2">
        <f t="shared" si="57"/>
        <v>3.9969999999999999</v>
      </c>
      <c r="G493" s="2">
        <f t="shared" si="51"/>
        <v>4.0278000000000018</v>
      </c>
      <c r="H493" s="2">
        <f t="shared" si="55"/>
        <v>4.4865499999999994</v>
      </c>
      <c r="I493" s="2">
        <f t="array" ref="I493">SUMPRODUCT(B477:B496, (ROW(B477:B496)-ROW(B477)+1)) / (20*21/2)</f>
        <v>3.8853333333333331</v>
      </c>
      <c r="J493" s="2">
        <f t="shared" si="58"/>
        <v>3.9612440880180646</v>
      </c>
      <c r="K493" s="2">
        <f t="shared" si="52"/>
        <v>4.0361939030792913</v>
      </c>
    </row>
    <row r="494" spans="1:11" ht="13.5" x14ac:dyDescent="0.25">
      <c r="A494" s="3">
        <f>TITRES_STAT!B497</f>
        <v>42725</v>
      </c>
      <c r="B494" s="17">
        <f>TITRES_STAT!D497</f>
        <v>3.8</v>
      </c>
      <c r="C494" s="2">
        <f t="shared" si="53"/>
        <v>0</v>
      </c>
      <c r="D494" s="2">
        <f t="shared" si="54"/>
        <v>3.8020000000000005</v>
      </c>
      <c r="E494" s="2">
        <f t="shared" si="56"/>
        <v>3.8839999999999995</v>
      </c>
      <c r="F494" s="2">
        <f t="shared" si="57"/>
        <v>3.9769999999999994</v>
      </c>
      <c r="G494" s="2">
        <f t="shared" si="51"/>
        <v>4.0326000000000013</v>
      </c>
      <c r="H494" s="2">
        <f t="shared" si="55"/>
        <v>4.4810499999999989</v>
      </c>
      <c r="I494" s="2">
        <f t="array" ref="I494">SUMPRODUCT(B478:B497, (ROW(B478:B497)-ROW(B478)+1)) / (20*21/2)</f>
        <v>3.8711428571428574</v>
      </c>
      <c r="J494" s="2">
        <f t="shared" si="58"/>
        <v>3.9458875082068205</v>
      </c>
      <c r="K494" s="2">
        <f t="shared" si="52"/>
        <v>4.026931397076182</v>
      </c>
    </row>
    <row r="495" spans="1:11" ht="13.5" x14ac:dyDescent="0.25">
      <c r="A495" s="3">
        <f>TITRES_STAT!B498</f>
        <v>42726</v>
      </c>
      <c r="B495" s="17">
        <f>TITRES_STAT!D498</f>
        <v>3.8</v>
      </c>
      <c r="C495" s="2">
        <f t="shared" si="53"/>
        <v>0</v>
      </c>
      <c r="D495" s="2">
        <f t="shared" si="54"/>
        <v>3.8</v>
      </c>
      <c r="E495" s="2">
        <f t="shared" si="56"/>
        <v>3.8639999999999999</v>
      </c>
      <c r="F495" s="2">
        <f t="shared" si="57"/>
        <v>3.9629999999999996</v>
      </c>
      <c r="G495" s="2">
        <f t="shared" si="51"/>
        <v>4.0346000000000011</v>
      </c>
      <c r="H495" s="2">
        <f t="shared" si="55"/>
        <v>4.4748499999999991</v>
      </c>
      <c r="I495" s="2">
        <f t="array" ref="I495">SUMPRODUCT(B479:B498, (ROW(B479:B498)-ROW(B479)+1)) / (20*21/2)</f>
        <v>3.8582857142857145</v>
      </c>
      <c r="J495" s="2">
        <f t="shared" si="58"/>
        <v>3.9319934598061712</v>
      </c>
      <c r="K495" s="2">
        <f t="shared" si="52"/>
        <v>4.0180321266026064</v>
      </c>
    </row>
    <row r="496" spans="1:11" ht="13.5" x14ac:dyDescent="0.25">
      <c r="A496" s="3">
        <f>TITRES_STAT!B499</f>
        <v>42727</v>
      </c>
      <c r="B496" s="17">
        <f>TITRES_STAT!D499</f>
        <v>3.8</v>
      </c>
      <c r="C496" s="2">
        <f t="shared" si="53"/>
        <v>0</v>
      </c>
      <c r="D496" s="2">
        <f t="shared" si="54"/>
        <v>3.8</v>
      </c>
      <c r="E496" s="2">
        <f t="shared" si="56"/>
        <v>3.85</v>
      </c>
      <c r="F496" s="2">
        <f t="shared" si="57"/>
        <v>3.948999999999999</v>
      </c>
      <c r="G496" s="2">
        <f t="shared" si="51"/>
        <v>4.0336000000000016</v>
      </c>
      <c r="H496" s="2">
        <f t="shared" si="55"/>
        <v>4.468399999999999</v>
      </c>
      <c r="I496" s="2">
        <f t="array" ref="I496">SUMPRODUCT(B480:B499, (ROW(B480:B499)-ROW(B480)+1)) / (20*21/2)</f>
        <v>3.8572380952380958</v>
      </c>
      <c r="J496" s="2">
        <f t="shared" si="58"/>
        <v>3.9194226541103454</v>
      </c>
      <c r="K496" s="2">
        <f t="shared" si="52"/>
        <v>4.0094818471279945</v>
      </c>
    </row>
    <row r="497" spans="1:11" ht="13.5" x14ac:dyDescent="0.25">
      <c r="A497" s="3">
        <f>TITRES_STAT!B500</f>
        <v>42730</v>
      </c>
      <c r="B497" s="17">
        <f>TITRES_STAT!D500</f>
        <v>3.8</v>
      </c>
      <c r="C497" s="2">
        <f t="shared" si="53"/>
        <v>0</v>
      </c>
      <c r="D497" s="2">
        <f t="shared" si="54"/>
        <v>3.8</v>
      </c>
      <c r="E497" s="2">
        <f t="shared" si="56"/>
        <v>3.8310000000000004</v>
      </c>
      <c r="F497" s="2">
        <f t="shared" si="57"/>
        <v>3.9349999999999987</v>
      </c>
      <c r="G497" s="2">
        <f t="shared" si="51"/>
        <v>4.0308000000000019</v>
      </c>
      <c r="H497" s="2">
        <f t="shared" si="55"/>
        <v>4.4618999999999991</v>
      </c>
      <c r="I497" s="2">
        <f t="array" ref="I497">SUMPRODUCT(B481:B500, (ROW(B481:B500)-ROW(B481)+1)) / (20*21/2)</f>
        <v>3.8585238095238088</v>
      </c>
      <c r="J497" s="2">
        <f t="shared" si="58"/>
        <v>3.9080490680045985</v>
      </c>
      <c r="K497" s="2">
        <f t="shared" si="52"/>
        <v>4.0012668727308185</v>
      </c>
    </row>
    <row r="498" spans="1:11" ht="13.5" x14ac:dyDescent="0.25">
      <c r="A498" s="3">
        <f>TITRES_STAT!B501</f>
        <v>42731</v>
      </c>
      <c r="B498" s="17">
        <f>TITRES_STAT!D501</f>
        <v>3.8</v>
      </c>
      <c r="C498" s="2">
        <f t="shared" si="53"/>
        <v>0</v>
      </c>
      <c r="D498" s="2">
        <f t="shared" si="54"/>
        <v>3.8</v>
      </c>
      <c r="E498" s="2">
        <f t="shared" si="56"/>
        <v>3.8109999999999999</v>
      </c>
      <c r="F498" s="2">
        <f t="shared" si="57"/>
        <v>3.9209999999999994</v>
      </c>
      <c r="G498" s="2">
        <f t="shared" ref="G498:G561" si="59">AVERAGE(B449:B498)</f>
        <v>4.0280000000000022</v>
      </c>
      <c r="H498" s="2">
        <f t="shared" si="55"/>
        <v>4.4554999999999989</v>
      </c>
      <c r="I498" s="2">
        <f t="array" ref="I498">SUMPRODUCT(B482:B501, (ROW(B482:B501)-ROW(B482)+1)) / (20*21/2)</f>
        <v>3.8588095238095241</v>
      </c>
      <c r="J498" s="2">
        <f t="shared" si="58"/>
        <v>3.8977586805755893</v>
      </c>
      <c r="K498" s="2">
        <f t="shared" si="52"/>
        <v>3.9933740541923552</v>
      </c>
    </row>
    <row r="499" spans="1:11" ht="13.5" x14ac:dyDescent="0.25">
      <c r="A499" s="3">
        <f>TITRES_STAT!B502</f>
        <v>42732</v>
      </c>
      <c r="B499" s="17">
        <f>TITRES_STAT!D502</f>
        <v>3.91</v>
      </c>
      <c r="C499" s="2">
        <f t="shared" si="53"/>
        <v>0.11000000000000032</v>
      </c>
      <c r="D499" s="2">
        <f t="shared" si="54"/>
        <v>3.8220000000000001</v>
      </c>
      <c r="E499" s="2">
        <f t="shared" si="56"/>
        <v>3.8120000000000003</v>
      </c>
      <c r="F499" s="2">
        <f t="shared" si="57"/>
        <v>3.906499999999999</v>
      </c>
      <c r="G499" s="2">
        <f t="shared" si="59"/>
        <v>4.027400000000001</v>
      </c>
      <c r="H499" s="2">
        <f t="shared" si="55"/>
        <v>4.449749999999999</v>
      </c>
      <c r="I499" s="2">
        <f t="array" ref="I499">SUMPRODUCT(B483:B502, (ROW(B483:B502)-ROW(B483)+1)) / (20*21/2)</f>
        <v>3.861761904761905</v>
      </c>
      <c r="J499" s="2">
        <f t="shared" si="58"/>
        <v>3.8989245205207714</v>
      </c>
      <c r="K499" s="2">
        <f t="shared" ref="K499:K562" si="60">$K$4*B499+(1-$K$4)*K498</f>
        <v>3.9901044834397141</v>
      </c>
    </row>
    <row r="500" spans="1:11" ht="13.5" x14ac:dyDescent="0.25">
      <c r="A500" s="3">
        <f>TITRES_STAT!B503</f>
        <v>42733</v>
      </c>
      <c r="B500" s="17">
        <f>TITRES_STAT!D503</f>
        <v>3.92</v>
      </c>
      <c r="C500" s="2">
        <f t="shared" si="53"/>
        <v>9.9999999999997868E-3</v>
      </c>
      <c r="D500" s="2">
        <f t="shared" si="54"/>
        <v>3.8459999999999992</v>
      </c>
      <c r="E500" s="2">
        <f t="shared" si="56"/>
        <v>3.8230000000000004</v>
      </c>
      <c r="F500" s="2">
        <f t="shared" si="57"/>
        <v>3.8969999999999994</v>
      </c>
      <c r="G500" s="2">
        <f t="shared" si="59"/>
        <v>4.027000000000001</v>
      </c>
      <c r="H500" s="2">
        <f t="shared" si="55"/>
        <v>4.4441499999999987</v>
      </c>
      <c r="I500" s="2">
        <f t="array" ref="I500">SUMPRODUCT(B484:B503, (ROW(B484:B503)-ROW(B484)+1)) / (20*21/2)</f>
        <v>3.8539523809523812</v>
      </c>
      <c r="J500" s="2">
        <f t="shared" si="58"/>
        <v>3.9009317090426023</v>
      </c>
      <c r="K500" s="2">
        <f t="shared" si="60"/>
        <v>3.9873552880107059</v>
      </c>
    </row>
    <row r="501" spans="1:11" ht="13.5" x14ac:dyDescent="0.25">
      <c r="A501" s="3">
        <f>TITRES_STAT!B504</f>
        <v>42734</v>
      </c>
      <c r="B501" s="17">
        <f>TITRES_STAT!D504</f>
        <v>3.9</v>
      </c>
      <c r="C501" s="2">
        <f t="shared" si="53"/>
        <v>-2.0000000000000018E-2</v>
      </c>
      <c r="D501" s="2">
        <f t="shared" si="54"/>
        <v>3.8659999999999997</v>
      </c>
      <c r="E501" s="2">
        <f t="shared" si="56"/>
        <v>3.8329999999999997</v>
      </c>
      <c r="F501" s="2">
        <f t="shared" si="57"/>
        <v>3.8889999999999993</v>
      </c>
      <c r="G501" s="2">
        <f t="shared" si="59"/>
        <v>4.0270000000000019</v>
      </c>
      <c r="H501" s="2">
        <f t="shared" si="55"/>
        <v>4.4385499999999993</v>
      </c>
      <c r="I501" s="2">
        <f t="array" ref="I501">SUMPRODUCT(B485:B504, (ROW(B485:B504)-ROW(B485)+1)) / (20*21/2)</f>
        <v>3.8449523809523805</v>
      </c>
      <c r="J501" s="2">
        <f t="shared" si="58"/>
        <v>3.9008429748480689</v>
      </c>
      <c r="K501" s="2">
        <f t="shared" si="60"/>
        <v>3.9839295904416585</v>
      </c>
    </row>
    <row r="502" spans="1:11" ht="13.5" x14ac:dyDescent="0.25">
      <c r="A502" s="3">
        <f>TITRES_STAT!B505</f>
        <v>42737</v>
      </c>
      <c r="B502" s="17">
        <f>TITRES_STAT!D505</f>
        <v>3.92</v>
      </c>
      <c r="C502" s="2">
        <f t="shared" si="53"/>
        <v>2.0000000000000018E-2</v>
      </c>
      <c r="D502" s="2">
        <f t="shared" si="54"/>
        <v>3.8899999999999997</v>
      </c>
      <c r="E502" s="2">
        <f t="shared" si="56"/>
        <v>3.8450000000000002</v>
      </c>
      <c r="F502" s="2">
        <f t="shared" si="57"/>
        <v>3.8819999999999992</v>
      </c>
      <c r="G502" s="2">
        <f t="shared" si="59"/>
        <v>4.0294000000000008</v>
      </c>
      <c r="H502" s="2">
        <f t="shared" si="55"/>
        <v>4.4331499999999995</v>
      </c>
      <c r="I502" s="2">
        <f t="array" ref="I502">SUMPRODUCT(B486:B505, (ROW(B486:B505)-ROW(B486)+1)) / (20*21/2)</f>
        <v>3.8341428571428575</v>
      </c>
      <c r="J502" s="2">
        <f t="shared" si="58"/>
        <v>3.9026674534339669</v>
      </c>
      <c r="K502" s="2">
        <f t="shared" si="60"/>
        <v>3.9814225476792409</v>
      </c>
    </row>
    <row r="503" spans="1:11" ht="13.5" x14ac:dyDescent="0.25">
      <c r="A503" s="3">
        <f>TITRES_STAT!B506</f>
        <v>42738</v>
      </c>
      <c r="B503" s="17">
        <f>TITRES_STAT!D506</f>
        <v>3.8</v>
      </c>
      <c r="C503" s="2">
        <f t="shared" si="53"/>
        <v>-0.12000000000000011</v>
      </c>
      <c r="D503" s="2">
        <f t="shared" si="54"/>
        <v>3.8899999999999997</v>
      </c>
      <c r="E503" s="2">
        <f t="shared" si="56"/>
        <v>3.8449999999999998</v>
      </c>
      <c r="F503" s="2">
        <f t="shared" si="57"/>
        <v>3.8744999999999989</v>
      </c>
      <c r="G503" s="2">
        <f t="shared" si="59"/>
        <v>4.0278000000000018</v>
      </c>
      <c r="H503" s="2">
        <f t="shared" si="55"/>
        <v>4.4271500000000001</v>
      </c>
      <c r="I503" s="2">
        <f t="array" ref="I503">SUMPRODUCT(B487:B506, (ROW(B487:B506)-ROW(B487)+1)) / (20*21/2)</f>
        <v>3.8207142857142853</v>
      </c>
      <c r="J503" s="2">
        <f t="shared" si="58"/>
        <v>3.8928896007259701</v>
      </c>
      <c r="K503" s="2">
        <f t="shared" si="60"/>
        <v>3.9743079379663295</v>
      </c>
    </row>
    <row r="504" spans="1:11" ht="13.5" x14ac:dyDescent="0.25">
      <c r="A504" s="3">
        <f>TITRES_STAT!B507</f>
        <v>42739</v>
      </c>
      <c r="B504" s="17">
        <f>TITRES_STAT!D507</f>
        <v>3.78</v>
      </c>
      <c r="C504" s="2">
        <f t="shared" si="53"/>
        <v>-2.0000000000000018E-2</v>
      </c>
      <c r="D504" s="2">
        <f t="shared" si="54"/>
        <v>3.8639999999999999</v>
      </c>
      <c r="E504" s="2">
        <f t="shared" si="56"/>
        <v>3.843</v>
      </c>
      <c r="F504" s="2">
        <f t="shared" si="57"/>
        <v>3.8634999999999997</v>
      </c>
      <c r="G504" s="2">
        <f t="shared" si="59"/>
        <v>4.0258000000000012</v>
      </c>
      <c r="H504" s="2">
        <f t="shared" si="55"/>
        <v>4.4211</v>
      </c>
      <c r="I504" s="2">
        <f t="array" ref="I504">SUMPRODUCT(B488:B507, (ROW(B488:B507)-ROW(B488)+1)) / (20*21/2)</f>
        <v>3.8121904761904761</v>
      </c>
      <c r="J504" s="2">
        <f t="shared" si="58"/>
        <v>3.8821382101806394</v>
      </c>
      <c r="K504" s="2">
        <f t="shared" si="60"/>
        <v>3.9666880188303955</v>
      </c>
    </row>
    <row r="505" spans="1:11" ht="13.5" x14ac:dyDescent="0.25">
      <c r="A505" s="3">
        <f>TITRES_STAT!B508</f>
        <v>42740</v>
      </c>
      <c r="B505" s="17">
        <f>TITRES_STAT!D508</f>
        <v>3.75</v>
      </c>
      <c r="C505" s="2">
        <f t="shared" si="53"/>
        <v>-2.9999999999999805E-2</v>
      </c>
      <c r="D505" s="2">
        <f t="shared" si="54"/>
        <v>3.8299999999999996</v>
      </c>
      <c r="E505" s="2">
        <f t="shared" si="56"/>
        <v>3.8379999999999996</v>
      </c>
      <c r="F505" s="2">
        <f t="shared" si="57"/>
        <v>3.8509999999999991</v>
      </c>
      <c r="G505" s="2">
        <f t="shared" si="59"/>
        <v>4.0230000000000015</v>
      </c>
      <c r="H505" s="2">
        <f t="shared" si="55"/>
        <v>4.4153000000000002</v>
      </c>
      <c r="I505" s="2">
        <f t="array" ref="I505">SUMPRODUCT(B489:B508, (ROW(B489:B508)-ROW(B489)+1)) / (20*21/2)</f>
        <v>3.8124285714285713</v>
      </c>
      <c r="J505" s="2">
        <f t="shared" si="58"/>
        <v>3.8695536187348645</v>
      </c>
      <c r="K505" s="2">
        <f t="shared" si="60"/>
        <v>3.9581904494644977</v>
      </c>
    </row>
    <row r="506" spans="1:11" ht="13.5" x14ac:dyDescent="0.25">
      <c r="A506" s="3">
        <f>TITRES_STAT!B509</f>
        <v>42741</v>
      </c>
      <c r="B506" s="17">
        <f>TITRES_STAT!D509</f>
        <v>3.71</v>
      </c>
      <c r="C506" s="2">
        <f t="shared" si="53"/>
        <v>-4.0000000000000036E-2</v>
      </c>
      <c r="D506" s="2">
        <f t="shared" si="54"/>
        <v>3.7920000000000003</v>
      </c>
      <c r="E506" s="2">
        <f t="shared" si="56"/>
        <v>3.8289999999999997</v>
      </c>
      <c r="F506" s="2">
        <f t="shared" si="57"/>
        <v>3.8394999999999997</v>
      </c>
      <c r="G506" s="2">
        <f t="shared" si="59"/>
        <v>4.0194000000000019</v>
      </c>
      <c r="H506" s="2">
        <f t="shared" si="55"/>
        <v>4.4093500000000008</v>
      </c>
      <c r="I506" s="2">
        <f t="array" ref="I506">SUMPRODUCT(B490:B509, (ROW(B490:B509)-ROW(B490)+1)) / (20*21/2)</f>
        <v>3.81347619047619</v>
      </c>
      <c r="J506" s="2">
        <f t="shared" si="58"/>
        <v>3.854358035998211</v>
      </c>
      <c r="K506" s="2">
        <f t="shared" si="60"/>
        <v>3.9484574906619687</v>
      </c>
    </row>
    <row r="507" spans="1:11" ht="13.5" x14ac:dyDescent="0.25">
      <c r="A507" s="3">
        <f>TITRES_STAT!B510</f>
        <v>42744</v>
      </c>
      <c r="B507" s="17">
        <f>TITRES_STAT!D510</f>
        <v>3.75</v>
      </c>
      <c r="C507" s="2">
        <f t="shared" si="53"/>
        <v>4.0000000000000036E-2</v>
      </c>
      <c r="D507" s="2">
        <f t="shared" si="54"/>
        <v>3.758</v>
      </c>
      <c r="E507" s="2">
        <f t="shared" si="56"/>
        <v>3.8240000000000003</v>
      </c>
      <c r="F507" s="2">
        <f t="shared" si="57"/>
        <v>3.8274999999999992</v>
      </c>
      <c r="G507" s="2">
        <f t="shared" si="59"/>
        <v>4.0166000000000022</v>
      </c>
      <c r="H507" s="2">
        <f t="shared" si="55"/>
        <v>4.4036</v>
      </c>
      <c r="I507" s="2">
        <f t="array" ref="I507">SUMPRODUCT(B491:B510, (ROW(B491:B510)-ROW(B491)+1)) / (20*21/2)</f>
        <v>3.8148571428571429</v>
      </c>
      <c r="J507" s="2">
        <f t="shared" si="58"/>
        <v>3.8444191754269528</v>
      </c>
      <c r="K507" s="2">
        <f t="shared" si="60"/>
        <v>3.9406748439693424</v>
      </c>
    </row>
    <row r="508" spans="1:11" ht="13.5" x14ac:dyDescent="0.25">
      <c r="A508" s="3">
        <f>TITRES_STAT!B511</f>
        <v>42745</v>
      </c>
      <c r="B508" s="17">
        <f>TITRES_STAT!D511</f>
        <v>3.83</v>
      </c>
      <c r="C508" s="2">
        <f t="shared" si="53"/>
        <v>8.0000000000000071E-2</v>
      </c>
      <c r="D508" s="2">
        <f t="shared" si="54"/>
        <v>3.7640000000000002</v>
      </c>
      <c r="E508" s="2">
        <f t="shared" si="56"/>
        <v>3.8269999999999995</v>
      </c>
      <c r="F508" s="2">
        <f t="shared" si="57"/>
        <v>3.819</v>
      </c>
      <c r="G508" s="2">
        <f t="shared" si="59"/>
        <v>4.0108000000000024</v>
      </c>
      <c r="H508" s="2">
        <f t="shared" si="55"/>
        <v>4.3982500000000009</v>
      </c>
      <c r="I508" s="2">
        <f t="array" ref="I508">SUMPRODUCT(B492:B511, (ROW(B492:B511)-ROW(B492)+1)) / (20*21/2)</f>
        <v>3.8161428571428573</v>
      </c>
      <c r="J508" s="2">
        <f t="shared" si="58"/>
        <v>3.8430459206243857</v>
      </c>
      <c r="K508" s="2">
        <f t="shared" si="60"/>
        <v>3.9363346540097606</v>
      </c>
    </row>
    <row r="509" spans="1:11" ht="13.5" x14ac:dyDescent="0.25">
      <c r="A509" s="3">
        <f>TITRES_STAT!B512</f>
        <v>42746</v>
      </c>
      <c r="B509" s="17">
        <f>TITRES_STAT!D512</f>
        <v>3.83</v>
      </c>
      <c r="C509" s="2">
        <f t="shared" si="53"/>
        <v>0</v>
      </c>
      <c r="D509" s="2">
        <f t="shared" si="54"/>
        <v>3.774</v>
      </c>
      <c r="E509" s="2">
        <f t="shared" si="56"/>
        <v>3.819</v>
      </c>
      <c r="F509" s="2">
        <f t="shared" si="57"/>
        <v>3.8155000000000001</v>
      </c>
      <c r="G509" s="2">
        <f t="shared" si="59"/>
        <v>4.001400000000003</v>
      </c>
      <c r="H509" s="2">
        <f t="shared" si="55"/>
        <v>4.3929000000000009</v>
      </c>
      <c r="I509" s="2">
        <f t="array" ref="I509">SUMPRODUCT(B493:B512, (ROW(B493:B512)-ROW(B493)+1)) / (20*21/2)</f>
        <v>3.8277619047619043</v>
      </c>
      <c r="J509" s="2">
        <f t="shared" si="58"/>
        <v>3.8418034519934916</v>
      </c>
      <c r="K509" s="2">
        <f t="shared" si="60"/>
        <v>3.9321646675780055</v>
      </c>
    </row>
    <row r="510" spans="1:11" ht="13.5" x14ac:dyDescent="0.25">
      <c r="A510" s="3">
        <f>TITRES_STAT!B513</f>
        <v>42747</v>
      </c>
      <c r="B510" s="17">
        <f>TITRES_STAT!D513</f>
        <v>3.83</v>
      </c>
      <c r="C510" s="2">
        <f t="shared" si="53"/>
        <v>0</v>
      </c>
      <c r="D510" s="2">
        <f t="shared" si="54"/>
        <v>3.79</v>
      </c>
      <c r="E510" s="2">
        <f t="shared" si="56"/>
        <v>3.8099999999999996</v>
      </c>
      <c r="F510" s="2">
        <f t="shared" si="57"/>
        <v>3.8165</v>
      </c>
      <c r="G510" s="2">
        <f t="shared" si="59"/>
        <v>3.9882000000000022</v>
      </c>
      <c r="H510" s="2">
        <f t="shared" si="55"/>
        <v>4.3880500000000016</v>
      </c>
      <c r="I510" s="2">
        <f t="array" ref="I510">SUMPRODUCT(B494:B513, (ROW(B494:B513)-ROW(B494)+1)) / (20*21/2)</f>
        <v>3.8491904761904765</v>
      </c>
      <c r="J510" s="2">
        <f t="shared" si="58"/>
        <v>3.8406793137083972</v>
      </c>
      <c r="K510" s="2">
        <f t="shared" si="60"/>
        <v>3.9281582100259271</v>
      </c>
    </row>
    <row r="511" spans="1:11" ht="13.5" x14ac:dyDescent="0.25">
      <c r="A511" s="3">
        <f>TITRES_STAT!B514</f>
        <v>42748</v>
      </c>
      <c r="B511" s="17">
        <f>TITRES_STAT!D514</f>
        <v>3.83</v>
      </c>
      <c r="C511" s="2">
        <f t="shared" si="53"/>
        <v>0</v>
      </c>
      <c r="D511" s="2">
        <f t="shared" si="54"/>
        <v>3.8140000000000001</v>
      </c>
      <c r="E511" s="2">
        <f t="shared" si="56"/>
        <v>3.8029999999999995</v>
      </c>
      <c r="F511" s="2">
        <f t="shared" si="57"/>
        <v>3.8180000000000001</v>
      </c>
      <c r="G511" s="2">
        <f t="shared" si="59"/>
        <v>3.9768000000000026</v>
      </c>
      <c r="H511" s="2">
        <f t="shared" si="55"/>
        <v>4.3832000000000013</v>
      </c>
      <c r="I511" s="2">
        <f t="array" ref="I511">SUMPRODUCT(B495:B514, (ROW(B495:B514)-ROW(B495)+1)) / (20*21/2)</f>
        <v>3.8684761904761897</v>
      </c>
      <c r="J511" s="2">
        <f t="shared" si="58"/>
        <v>3.8396622362123591</v>
      </c>
      <c r="K511" s="2">
        <f t="shared" si="60"/>
        <v>3.9243088684562832</v>
      </c>
    </row>
    <row r="512" spans="1:11" ht="13.5" x14ac:dyDescent="0.25">
      <c r="A512" s="3">
        <f>TITRES_STAT!B515</f>
        <v>42751</v>
      </c>
      <c r="B512" s="17">
        <f>TITRES_STAT!D515</f>
        <v>3.94</v>
      </c>
      <c r="C512" s="2">
        <f t="shared" si="53"/>
        <v>0.10999999999999988</v>
      </c>
      <c r="D512" s="2">
        <f t="shared" si="54"/>
        <v>3.8520000000000003</v>
      </c>
      <c r="E512" s="2">
        <f t="shared" si="56"/>
        <v>3.8049999999999988</v>
      </c>
      <c r="F512" s="2">
        <f t="shared" si="57"/>
        <v>3.8250000000000002</v>
      </c>
      <c r="G512" s="2">
        <f t="shared" si="59"/>
        <v>3.9704000000000019</v>
      </c>
      <c r="H512" s="2">
        <f t="shared" si="55"/>
        <v>4.3789500000000015</v>
      </c>
      <c r="I512" s="2">
        <f t="array" ref="I512">SUMPRODUCT(B496:B515, (ROW(B496:B515)-ROW(B496)+1)) / (20*21/2)</f>
        <v>3.8751904761904759</v>
      </c>
      <c r="J512" s="2">
        <f t="shared" si="58"/>
        <v>3.8492182137159441</v>
      </c>
      <c r="K512" s="2">
        <f t="shared" si="60"/>
        <v>3.9249242069481936</v>
      </c>
    </row>
    <row r="513" spans="1:11" ht="13.5" x14ac:dyDescent="0.25">
      <c r="A513" s="3">
        <f>TITRES_STAT!B516</f>
        <v>42752</v>
      </c>
      <c r="B513" s="17">
        <f>TITRES_STAT!D516</f>
        <v>4.05</v>
      </c>
      <c r="C513" s="2">
        <f t="shared" si="53"/>
        <v>0.10999999999999988</v>
      </c>
      <c r="D513" s="2">
        <f t="shared" si="54"/>
        <v>3.8959999999999999</v>
      </c>
      <c r="E513" s="2">
        <f t="shared" si="56"/>
        <v>3.8299999999999992</v>
      </c>
      <c r="F513" s="2">
        <f t="shared" si="57"/>
        <v>3.8374999999999995</v>
      </c>
      <c r="G513" s="2">
        <f t="shared" si="59"/>
        <v>3.9650000000000016</v>
      </c>
      <c r="H513" s="2">
        <f t="shared" si="55"/>
        <v>4.3752500000000012</v>
      </c>
      <c r="I513" s="2">
        <f t="array" ref="I513">SUMPRODUCT(B497:B516, (ROW(B497:B516)-ROW(B497)+1)) / (20*21/2)</f>
        <v>3.8813333333333335</v>
      </c>
      <c r="J513" s="2">
        <f t="shared" si="58"/>
        <v>3.8683402886001397</v>
      </c>
      <c r="K513" s="2">
        <f t="shared" si="60"/>
        <v>3.9298291400090486</v>
      </c>
    </row>
    <row r="514" spans="1:11" ht="13.5" x14ac:dyDescent="0.25">
      <c r="A514" s="3">
        <f>TITRES_STAT!B517</f>
        <v>42753</v>
      </c>
      <c r="B514" s="17">
        <f>TITRES_STAT!D517</f>
        <v>4.04</v>
      </c>
      <c r="C514" s="2">
        <f t="shared" si="53"/>
        <v>-9.9999999999997868E-3</v>
      </c>
      <c r="D514" s="2">
        <f t="shared" si="54"/>
        <v>3.9379999999999997</v>
      </c>
      <c r="E514" s="2">
        <f t="shared" si="56"/>
        <v>3.8560000000000003</v>
      </c>
      <c r="F514" s="2">
        <f t="shared" si="57"/>
        <v>3.8494999999999999</v>
      </c>
      <c r="G514" s="2">
        <f t="shared" si="59"/>
        <v>3.961800000000002</v>
      </c>
      <c r="H514" s="2">
        <f t="shared" si="55"/>
        <v>4.3714500000000012</v>
      </c>
      <c r="I514" s="2">
        <f t="array" ref="I514">SUMPRODUCT(B498:B517, (ROW(B498:B517)-ROW(B498)+1)) / (20*21/2)</f>
        <v>3.8849999999999998</v>
      </c>
      <c r="J514" s="2">
        <f t="shared" si="58"/>
        <v>3.8846888325429836</v>
      </c>
      <c r="K514" s="2">
        <f t="shared" si="60"/>
        <v>3.9341495658910466</v>
      </c>
    </row>
    <row r="515" spans="1:11" ht="13.5" x14ac:dyDescent="0.25">
      <c r="A515" s="3">
        <f>TITRES_STAT!B518</f>
        <v>42754</v>
      </c>
      <c r="B515" s="17">
        <f>TITRES_STAT!D518</f>
        <v>3.92</v>
      </c>
      <c r="C515" s="2">
        <f t="shared" si="53"/>
        <v>-0.12000000000000011</v>
      </c>
      <c r="D515" s="2">
        <f t="shared" si="54"/>
        <v>3.9560000000000004</v>
      </c>
      <c r="E515" s="2">
        <f t="shared" si="56"/>
        <v>3.8730000000000002</v>
      </c>
      <c r="F515" s="2">
        <f t="shared" si="57"/>
        <v>3.8555000000000001</v>
      </c>
      <c r="G515" s="2">
        <f t="shared" si="59"/>
        <v>3.9586000000000006</v>
      </c>
      <c r="H515" s="2">
        <f t="shared" si="55"/>
        <v>4.3676500000000011</v>
      </c>
      <c r="I515" s="2">
        <f t="array" ref="I515">SUMPRODUCT(B499:B518, (ROW(B499:B518)-ROW(B499)+1)) / (20*21/2)</f>
        <v>3.8891428571428577</v>
      </c>
      <c r="J515" s="2">
        <f t="shared" si="58"/>
        <v>3.8880518008722236</v>
      </c>
      <c r="K515" s="2">
        <f t="shared" si="60"/>
        <v>3.9335946809541431</v>
      </c>
    </row>
    <row r="516" spans="1:11" ht="13.5" x14ac:dyDescent="0.25">
      <c r="A516" s="3">
        <f>TITRES_STAT!B519</f>
        <v>42755</v>
      </c>
      <c r="B516" s="17">
        <f>TITRES_STAT!D519</f>
        <v>3.92</v>
      </c>
      <c r="C516" s="2">
        <f t="shared" ref="C516:C579" si="61">B516-B515</f>
        <v>0</v>
      </c>
      <c r="D516" s="2">
        <f t="shared" si="54"/>
        <v>3.9740000000000002</v>
      </c>
      <c r="E516" s="2">
        <f t="shared" si="56"/>
        <v>3.8940000000000006</v>
      </c>
      <c r="F516" s="2">
        <f t="shared" si="57"/>
        <v>3.8615000000000004</v>
      </c>
      <c r="G516" s="2">
        <f t="shared" si="59"/>
        <v>3.9561999999999999</v>
      </c>
      <c r="H516" s="2">
        <f t="shared" si="55"/>
        <v>4.3638500000000011</v>
      </c>
      <c r="I516" s="2">
        <f t="array" ref="I516">SUMPRODUCT(B500:B519, (ROW(B500:B519)-ROW(B500)+1)) / (20*21/2)</f>
        <v>3.8918095238095236</v>
      </c>
      <c r="J516" s="2">
        <f t="shared" si="58"/>
        <v>3.89109448650344</v>
      </c>
      <c r="K516" s="2">
        <f t="shared" si="60"/>
        <v>3.9330615562108435</v>
      </c>
    </row>
    <row r="517" spans="1:11" ht="13.5" x14ac:dyDescent="0.25">
      <c r="A517" s="3">
        <f>TITRES_STAT!B520</f>
        <v>42758</v>
      </c>
      <c r="B517" s="17">
        <f>TITRES_STAT!D520</f>
        <v>3.9</v>
      </c>
      <c r="C517" s="2">
        <f t="shared" si="61"/>
        <v>-2.0000000000000018E-2</v>
      </c>
      <c r="D517" s="2">
        <f t="shared" si="54"/>
        <v>3.9659999999999997</v>
      </c>
      <c r="E517" s="2">
        <f t="shared" si="56"/>
        <v>3.9090000000000003</v>
      </c>
      <c r="F517" s="2">
        <f t="shared" si="57"/>
        <v>3.8664999999999998</v>
      </c>
      <c r="G517" s="2">
        <f t="shared" si="59"/>
        <v>3.9542000000000002</v>
      </c>
      <c r="H517" s="2">
        <f t="shared" si="55"/>
        <v>4.3598500000000007</v>
      </c>
      <c r="I517" s="2">
        <f t="array" ref="I517">SUMPRODUCT(B501:B520, (ROW(B501:B520)-ROW(B501)+1)) / (20*21/2)</f>
        <v>3.8964285714285714</v>
      </c>
      <c r="J517" s="2">
        <f t="shared" si="58"/>
        <v>3.8919426306459695</v>
      </c>
      <c r="K517" s="2">
        <f t="shared" si="60"/>
        <v>3.931765024594732</v>
      </c>
    </row>
    <row r="518" spans="1:11" ht="13.5" x14ac:dyDescent="0.25">
      <c r="A518" s="3">
        <f>TITRES_STAT!B521</f>
        <v>42759</v>
      </c>
      <c r="B518" s="17">
        <f>TITRES_STAT!D521</f>
        <v>3.91</v>
      </c>
      <c r="C518" s="2">
        <f t="shared" si="61"/>
        <v>1.0000000000000231E-2</v>
      </c>
      <c r="D518" s="2">
        <f t="shared" ref="D518:D581" si="62">AVERAGE(B514:B518)</f>
        <v>3.9379999999999997</v>
      </c>
      <c r="E518" s="2">
        <f t="shared" si="56"/>
        <v>3.9170000000000003</v>
      </c>
      <c r="F518" s="2">
        <f t="shared" si="57"/>
        <v>3.871999999999999</v>
      </c>
      <c r="G518" s="2">
        <f t="shared" si="59"/>
        <v>3.9494000000000007</v>
      </c>
      <c r="H518" s="2">
        <f t="shared" si="55"/>
        <v>4.3556500000000007</v>
      </c>
      <c r="I518" s="2">
        <f t="array" ref="I518">SUMPRODUCT(B502:B521, (ROW(B502:B521)-ROW(B502)+1)) / (20*21/2)</f>
        <v>3.8991428571428575</v>
      </c>
      <c r="J518" s="2">
        <f t="shared" si="58"/>
        <v>3.8936623801082582</v>
      </c>
      <c r="K518" s="2">
        <f t="shared" si="60"/>
        <v>3.930911494218468</v>
      </c>
    </row>
    <row r="519" spans="1:11" ht="13.5" x14ac:dyDescent="0.25">
      <c r="A519" s="3">
        <f>TITRES_STAT!B522</f>
        <v>42760</v>
      </c>
      <c r="B519" s="17">
        <f>TITRES_STAT!D522</f>
        <v>3.9</v>
      </c>
      <c r="C519" s="2">
        <f t="shared" si="61"/>
        <v>-1.0000000000000231E-2</v>
      </c>
      <c r="D519" s="2">
        <f t="shared" si="62"/>
        <v>3.91</v>
      </c>
      <c r="E519" s="2">
        <f t="shared" si="56"/>
        <v>3.9240000000000004</v>
      </c>
      <c r="F519" s="2">
        <f t="shared" si="57"/>
        <v>3.8714999999999997</v>
      </c>
      <c r="G519" s="2">
        <f t="shared" si="59"/>
        <v>3.9426000000000005</v>
      </c>
      <c r="H519" s="2">
        <f t="shared" si="55"/>
        <v>4.3516500000000002</v>
      </c>
      <c r="I519" s="2">
        <f t="array" ref="I519">SUMPRODUCT(B503:B522, (ROW(B503:B522)-ROW(B503)+1)) / (20*21/2)</f>
        <v>3.9018571428571427</v>
      </c>
      <c r="J519" s="2">
        <f t="shared" si="58"/>
        <v>3.8942659629550906</v>
      </c>
      <c r="K519" s="2">
        <f t="shared" si="60"/>
        <v>3.9296992787589202</v>
      </c>
    </row>
    <row r="520" spans="1:11" ht="13.5" x14ac:dyDescent="0.25">
      <c r="A520" s="3">
        <f>TITRES_STAT!B523</f>
        <v>42761</v>
      </c>
      <c r="B520" s="17">
        <f>TITRES_STAT!D523</f>
        <v>3.92</v>
      </c>
      <c r="C520" s="2">
        <f t="shared" si="61"/>
        <v>2.0000000000000018E-2</v>
      </c>
      <c r="D520" s="2">
        <f t="shared" si="62"/>
        <v>3.91</v>
      </c>
      <c r="E520" s="2">
        <f t="shared" si="56"/>
        <v>3.9330000000000007</v>
      </c>
      <c r="F520" s="2">
        <f t="shared" si="57"/>
        <v>3.8714999999999997</v>
      </c>
      <c r="G520" s="2">
        <f t="shared" si="59"/>
        <v>3.9362000000000008</v>
      </c>
      <c r="H520" s="2">
        <f t="shared" si="55"/>
        <v>4.3477499999999996</v>
      </c>
      <c r="I520" s="2">
        <f t="array" ref="I520">SUMPRODUCT(B504:B523, (ROW(B504:B523)-ROW(B504)+1)) / (20*21/2)</f>
        <v>3.895142857142857</v>
      </c>
      <c r="J520" s="2">
        <f t="shared" si="58"/>
        <v>3.8967168236260346</v>
      </c>
      <c r="K520" s="2">
        <f t="shared" si="60"/>
        <v>3.9293189148860215</v>
      </c>
    </row>
    <row r="521" spans="1:11" ht="13.5" x14ac:dyDescent="0.25">
      <c r="A521" s="3">
        <f>TITRES_STAT!B524</f>
        <v>42762</v>
      </c>
      <c r="B521" s="17">
        <f>TITRES_STAT!D524</f>
        <v>3.9</v>
      </c>
      <c r="C521" s="2">
        <f t="shared" si="61"/>
        <v>-2.0000000000000018E-2</v>
      </c>
      <c r="D521" s="2">
        <f t="shared" si="62"/>
        <v>3.9060000000000001</v>
      </c>
      <c r="E521" s="2">
        <f t="shared" si="56"/>
        <v>3.94</v>
      </c>
      <c r="F521" s="2">
        <f t="shared" si="57"/>
        <v>3.8715000000000002</v>
      </c>
      <c r="G521" s="2">
        <f t="shared" si="59"/>
        <v>3.9294000000000007</v>
      </c>
      <c r="H521" s="2">
        <f t="shared" si="55"/>
        <v>4.3432500000000003</v>
      </c>
      <c r="I521" s="2">
        <f t="array" ref="I521">SUMPRODUCT(B505:B524, (ROW(B505:B524)-ROW(B505)+1)) / (20*21/2)</f>
        <v>3.8827142857142865</v>
      </c>
      <c r="J521" s="2">
        <f t="shared" si="58"/>
        <v>3.8970295070902217</v>
      </c>
      <c r="K521" s="2">
        <f t="shared" si="60"/>
        <v>3.9281691535179424</v>
      </c>
    </row>
    <row r="522" spans="1:11" ht="13.5" x14ac:dyDescent="0.25">
      <c r="A522" s="3">
        <f>TITRES_STAT!B525</f>
        <v>42765</v>
      </c>
      <c r="B522" s="17">
        <f>TITRES_STAT!D525</f>
        <v>3.9</v>
      </c>
      <c r="C522" s="2">
        <f t="shared" si="61"/>
        <v>0</v>
      </c>
      <c r="D522" s="2">
        <f t="shared" si="62"/>
        <v>3.9060000000000001</v>
      </c>
      <c r="E522" s="2">
        <f t="shared" si="56"/>
        <v>3.9359999999999991</v>
      </c>
      <c r="F522" s="2">
        <f t="shared" si="57"/>
        <v>3.8705000000000007</v>
      </c>
      <c r="G522" s="2">
        <f t="shared" si="59"/>
        <v>3.9248000000000007</v>
      </c>
      <c r="H522" s="2">
        <f t="shared" ref="H522:H585" si="63">AVERAGE(B323:B522)</f>
        <v>4.3394499999999994</v>
      </c>
      <c r="I522" s="2">
        <f t="array" ref="I522">SUMPRODUCT(B506:B525, (ROW(B506:B525)-ROW(B506)+1)) / (20*21/2)</f>
        <v>3.8761904761904762</v>
      </c>
      <c r="J522" s="2">
        <f t="shared" si="58"/>
        <v>3.8973124111768671</v>
      </c>
      <c r="K522" s="2">
        <f t="shared" si="60"/>
        <v>3.927064480830964</v>
      </c>
    </row>
    <row r="523" spans="1:11" ht="13.5" x14ac:dyDescent="0.25">
      <c r="A523" s="3">
        <f>TITRES_STAT!B526</f>
        <v>42766</v>
      </c>
      <c r="B523" s="17">
        <f>TITRES_STAT!D526</f>
        <v>3.8</v>
      </c>
      <c r="C523" s="2">
        <f t="shared" si="61"/>
        <v>-0.10000000000000009</v>
      </c>
      <c r="D523" s="2">
        <f t="shared" si="62"/>
        <v>3.8840000000000003</v>
      </c>
      <c r="E523" s="2">
        <f t="shared" si="56"/>
        <v>3.9109999999999991</v>
      </c>
      <c r="F523" s="2">
        <f t="shared" si="57"/>
        <v>3.8704999999999998</v>
      </c>
      <c r="G523" s="2">
        <f t="shared" si="59"/>
        <v>3.9160000000000008</v>
      </c>
      <c r="H523" s="2">
        <f t="shared" si="63"/>
        <v>4.3349499999999992</v>
      </c>
      <c r="I523" s="2">
        <f t="array" ref="I523">SUMPRODUCT(B507:B526, (ROW(B507:B526)-ROW(B507)+1)) / (20*21/2)</f>
        <v>3.8741904761904764</v>
      </c>
      <c r="J523" s="2">
        <f t="shared" si="58"/>
        <v>3.8880445624933562</v>
      </c>
      <c r="K523" s="2">
        <f t="shared" si="60"/>
        <v>3.9220815600140635</v>
      </c>
    </row>
    <row r="524" spans="1:11" ht="13.5" x14ac:dyDescent="0.25">
      <c r="A524" s="3">
        <f>TITRES_STAT!B527</f>
        <v>42767</v>
      </c>
      <c r="B524" s="17">
        <f>TITRES_STAT!D527</f>
        <v>3.74</v>
      </c>
      <c r="C524" s="2">
        <f t="shared" si="61"/>
        <v>-5.9999999999999609E-2</v>
      </c>
      <c r="D524" s="2">
        <f t="shared" si="62"/>
        <v>3.8519999999999994</v>
      </c>
      <c r="E524" s="2">
        <f t="shared" ref="E524:E587" si="64">AVERAGE(B515:B524)</f>
        <v>3.8809999999999993</v>
      </c>
      <c r="F524" s="2">
        <f t="shared" si="57"/>
        <v>3.8685</v>
      </c>
      <c r="G524" s="2">
        <f t="shared" si="59"/>
        <v>3.9068000000000005</v>
      </c>
      <c r="H524" s="2">
        <f t="shared" si="63"/>
        <v>4.3303999999999991</v>
      </c>
      <c r="I524" s="2">
        <f t="array" ref="I524">SUMPRODUCT(B508:B527, (ROW(B508:B527)-ROW(B508)+1)) / (20*21/2)</f>
        <v>3.8715238095238096</v>
      </c>
      <c r="J524" s="2">
        <f t="shared" si="58"/>
        <v>3.8739450803511319</v>
      </c>
      <c r="K524" s="2">
        <f t="shared" si="60"/>
        <v>3.9149411066801787</v>
      </c>
    </row>
    <row r="525" spans="1:11" ht="13.5" x14ac:dyDescent="0.25">
      <c r="A525" s="3">
        <f>TITRES_STAT!B528</f>
        <v>42768</v>
      </c>
      <c r="B525" s="17">
        <f>TITRES_STAT!D528</f>
        <v>3.8</v>
      </c>
      <c r="C525" s="2">
        <f t="shared" si="61"/>
        <v>5.9999999999999609E-2</v>
      </c>
      <c r="D525" s="2">
        <f t="shared" si="62"/>
        <v>3.8280000000000003</v>
      </c>
      <c r="E525" s="2">
        <f t="shared" si="64"/>
        <v>3.8689999999999998</v>
      </c>
      <c r="F525" s="2">
        <f t="shared" si="57"/>
        <v>3.871</v>
      </c>
      <c r="G525" s="2">
        <f t="shared" si="59"/>
        <v>3.9012000000000007</v>
      </c>
      <c r="H525" s="2">
        <f t="shared" si="63"/>
        <v>4.3265499999999992</v>
      </c>
      <c r="I525" s="2">
        <f t="array" ref="I525">SUMPRODUCT(B509:B528, (ROW(B509:B528)-ROW(B509)+1)) / (20*21/2)</f>
        <v>3.8579047619047624</v>
      </c>
      <c r="J525" s="2">
        <f t="shared" si="58"/>
        <v>3.8669026917462621</v>
      </c>
      <c r="K525" s="2">
        <f t="shared" si="60"/>
        <v>3.9104336123005639</v>
      </c>
    </row>
    <row r="526" spans="1:11" ht="13.5" x14ac:dyDescent="0.25">
      <c r="A526" s="3">
        <f>TITRES_STAT!B529</f>
        <v>42769</v>
      </c>
      <c r="B526" s="17">
        <f>TITRES_STAT!D529</f>
        <v>3.85</v>
      </c>
      <c r="C526" s="2">
        <f t="shared" si="61"/>
        <v>5.0000000000000266E-2</v>
      </c>
      <c r="D526" s="2">
        <f t="shared" si="62"/>
        <v>3.8180000000000001</v>
      </c>
      <c r="E526" s="2">
        <f t="shared" si="64"/>
        <v>3.8619999999999997</v>
      </c>
      <c r="F526" s="2">
        <f t="shared" si="57"/>
        <v>3.8779999999999992</v>
      </c>
      <c r="G526" s="2">
        <f t="shared" si="59"/>
        <v>3.8966000000000003</v>
      </c>
      <c r="H526" s="2">
        <f t="shared" si="63"/>
        <v>4.3228</v>
      </c>
      <c r="I526" s="2">
        <f t="array" ref="I526">SUMPRODUCT(B510:B529, (ROW(B510:B529)-ROW(B510)+1)) / (20*21/2)</f>
        <v>3.8504285714285711</v>
      </c>
      <c r="J526" s="2">
        <f t="shared" si="58"/>
        <v>3.8652929115799517</v>
      </c>
      <c r="K526" s="2">
        <f t="shared" si="60"/>
        <v>3.9080636667201496</v>
      </c>
    </row>
    <row r="527" spans="1:11" ht="13.5" x14ac:dyDescent="0.25">
      <c r="A527" s="3">
        <f>TITRES_STAT!B530</f>
        <v>42772</v>
      </c>
      <c r="B527" s="17">
        <f>TITRES_STAT!D530</f>
        <v>3.85</v>
      </c>
      <c r="C527" s="2">
        <f t="shared" si="61"/>
        <v>0</v>
      </c>
      <c r="D527" s="2">
        <f t="shared" si="62"/>
        <v>3.8079999999999998</v>
      </c>
      <c r="E527" s="2">
        <f t="shared" si="64"/>
        <v>3.8570000000000002</v>
      </c>
      <c r="F527" s="2">
        <f t="shared" si="57"/>
        <v>3.8829999999999991</v>
      </c>
      <c r="G527" s="2">
        <f t="shared" si="59"/>
        <v>3.8919999999999999</v>
      </c>
      <c r="H527" s="2">
        <f t="shared" si="63"/>
        <v>4.3190499999999989</v>
      </c>
      <c r="I527" s="2">
        <f t="array" ref="I527">SUMPRODUCT(B511:B530, (ROW(B511:B530)-ROW(B511)+1)) / (20*21/2)</f>
        <v>3.8383333333333338</v>
      </c>
      <c r="J527" s="2">
        <f t="shared" si="58"/>
        <v>3.8638364438104325</v>
      </c>
      <c r="K527" s="2">
        <f t="shared" si="60"/>
        <v>3.9057866601821045</v>
      </c>
    </row>
    <row r="528" spans="1:11" ht="13.5" x14ac:dyDescent="0.25">
      <c r="A528" s="3">
        <f>TITRES_STAT!B531</f>
        <v>42773</v>
      </c>
      <c r="B528" s="17">
        <f>TITRES_STAT!D531</f>
        <v>3.74</v>
      </c>
      <c r="C528" s="2">
        <f t="shared" si="61"/>
        <v>-0.10999999999999988</v>
      </c>
      <c r="D528" s="2">
        <f t="shared" si="62"/>
        <v>3.7960000000000003</v>
      </c>
      <c r="E528" s="2">
        <f t="shared" si="64"/>
        <v>3.8400000000000007</v>
      </c>
      <c r="F528" s="2">
        <f t="shared" si="57"/>
        <v>3.8784999999999989</v>
      </c>
      <c r="G528" s="2">
        <f t="shared" si="59"/>
        <v>3.8851999999999998</v>
      </c>
      <c r="H528" s="2">
        <f t="shared" si="63"/>
        <v>4.3142499999999986</v>
      </c>
      <c r="I528" s="2">
        <f t="array" ref="I528">SUMPRODUCT(B512:B531, (ROW(B512:B531)-ROW(B512)+1)) / (20*21/2)</f>
        <v>3.8313809523809521</v>
      </c>
      <c r="J528" s="2">
        <f t="shared" si="58"/>
        <v>3.8520424967808675</v>
      </c>
      <c r="K528" s="2">
        <f t="shared" si="60"/>
        <v>3.8992852225279044</v>
      </c>
    </row>
    <row r="529" spans="1:11" ht="13.5" x14ac:dyDescent="0.25">
      <c r="A529" s="3">
        <f>TITRES_STAT!B532</f>
        <v>42774</v>
      </c>
      <c r="B529" s="17">
        <f>TITRES_STAT!D532</f>
        <v>3.8</v>
      </c>
      <c r="C529" s="2">
        <f t="shared" si="61"/>
        <v>5.9999999999999609E-2</v>
      </c>
      <c r="D529" s="2">
        <f t="shared" si="62"/>
        <v>3.8079999999999998</v>
      </c>
      <c r="E529" s="2">
        <f t="shared" si="64"/>
        <v>3.8299999999999996</v>
      </c>
      <c r="F529" s="2">
        <f t="shared" si="57"/>
        <v>3.8769999999999989</v>
      </c>
      <c r="G529" s="2">
        <f t="shared" si="59"/>
        <v>3.8771999999999998</v>
      </c>
      <c r="H529" s="2">
        <f t="shared" si="63"/>
        <v>4.3097499999999993</v>
      </c>
      <c r="I529" s="2">
        <f t="array" ref="I529">SUMPRODUCT(B513:B532, (ROW(B513:B532)-ROW(B513)+1)) / (20*21/2)</f>
        <v>3.8150476190476188</v>
      </c>
      <c r="J529" s="2">
        <f t="shared" si="58"/>
        <v>3.8470860685160231</v>
      </c>
      <c r="K529" s="2">
        <f t="shared" si="60"/>
        <v>3.8953916843895553</v>
      </c>
    </row>
    <row r="530" spans="1:11" ht="13.5" x14ac:dyDescent="0.25">
      <c r="A530" s="3">
        <f>TITRES_STAT!B533</f>
        <v>42775</v>
      </c>
      <c r="B530" s="17">
        <f>TITRES_STAT!D533</f>
        <v>3.75</v>
      </c>
      <c r="C530" s="2">
        <f t="shared" si="61"/>
        <v>-4.9999999999999822E-2</v>
      </c>
      <c r="D530" s="2">
        <f t="shared" si="62"/>
        <v>3.7980000000000005</v>
      </c>
      <c r="E530" s="2">
        <f t="shared" si="64"/>
        <v>3.8130000000000002</v>
      </c>
      <c r="F530" s="2">
        <f t="shared" si="57"/>
        <v>3.8729999999999998</v>
      </c>
      <c r="G530" s="2">
        <f t="shared" si="59"/>
        <v>3.87</v>
      </c>
      <c r="H530" s="2">
        <f t="shared" si="63"/>
        <v>4.3045999999999989</v>
      </c>
      <c r="I530" s="2">
        <f t="array" ref="I530">SUMPRODUCT(B514:B533, (ROW(B514:B533)-ROW(B514)+1)) / (20*21/2)</f>
        <v>3.8074761904761902</v>
      </c>
      <c r="J530" s="2">
        <f t="shared" si="58"/>
        <v>3.837839776276402</v>
      </c>
      <c r="K530" s="2">
        <f t="shared" si="60"/>
        <v>3.8896900497076121</v>
      </c>
    </row>
    <row r="531" spans="1:11" ht="13.5" x14ac:dyDescent="0.25">
      <c r="A531" s="3">
        <f>TITRES_STAT!B534</f>
        <v>42776</v>
      </c>
      <c r="B531" s="17">
        <f>TITRES_STAT!D534</f>
        <v>3.8</v>
      </c>
      <c r="C531" s="2">
        <f t="shared" si="61"/>
        <v>4.9999999999999822E-2</v>
      </c>
      <c r="D531" s="2">
        <f t="shared" si="62"/>
        <v>3.7880000000000003</v>
      </c>
      <c r="E531" s="2">
        <f t="shared" si="64"/>
        <v>3.8029999999999999</v>
      </c>
      <c r="F531" s="2">
        <f t="shared" si="57"/>
        <v>3.8714999999999997</v>
      </c>
      <c r="G531" s="2">
        <f t="shared" si="59"/>
        <v>3.8648000000000002</v>
      </c>
      <c r="H531" s="2">
        <f t="shared" si="63"/>
        <v>4.2989999999999995</v>
      </c>
      <c r="I531" s="2">
        <f t="array" ref="I531">SUMPRODUCT(B515:B534, (ROW(B515:B534)-ROW(B515)+1)) / (20*21/2)</f>
        <v>3.7964285714285722</v>
      </c>
      <c r="J531" s="2">
        <f t="shared" si="58"/>
        <v>3.8342359880596018</v>
      </c>
      <c r="K531" s="2">
        <f t="shared" si="60"/>
        <v>3.8861727928563332</v>
      </c>
    </row>
    <row r="532" spans="1:11" ht="13.5" x14ac:dyDescent="0.25">
      <c r="A532" s="3">
        <f>TITRES_STAT!B535</f>
        <v>42779</v>
      </c>
      <c r="B532" s="17">
        <f>TITRES_STAT!D535</f>
        <v>3.7</v>
      </c>
      <c r="C532" s="2">
        <f t="shared" si="61"/>
        <v>-9.9999999999999645E-2</v>
      </c>
      <c r="D532" s="2">
        <f t="shared" si="62"/>
        <v>3.758</v>
      </c>
      <c r="E532" s="2">
        <f t="shared" si="64"/>
        <v>3.7830000000000004</v>
      </c>
      <c r="F532" s="2">
        <f t="shared" ref="F532:F595" si="65">AVERAGE(B513:B532)</f>
        <v>3.8594999999999997</v>
      </c>
      <c r="G532" s="2">
        <f t="shared" si="59"/>
        <v>3.8576000000000006</v>
      </c>
      <c r="H532" s="2">
        <f t="shared" si="63"/>
        <v>4.2924999999999995</v>
      </c>
      <c r="I532" s="2">
        <f t="array" ref="I532">SUMPRODUCT(B516:B535, (ROW(B516:B535)-ROW(B516)+1)) / (20*21/2)</f>
        <v>3.7839999999999994</v>
      </c>
      <c r="J532" s="2">
        <f t="shared" si="58"/>
        <v>3.8214516082444017</v>
      </c>
      <c r="K532" s="2">
        <f t="shared" si="60"/>
        <v>3.8788718990188298</v>
      </c>
    </row>
    <row r="533" spans="1:11" ht="13.5" x14ac:dyDescent="0.25">
      <c r="A533" s="3">
        <f>TITRES_STAT!B536</f>
        <v>42780</v>
      </c>
      <c r="B533" s="17">
        <f>TITRES_STAT!D536</f>
        <v>3.78</v>
      </c>
      <c r="C533" s="2">
        <f t="shared" si="61"/>
        <v>7.9999999999999627E-2</v>
      </c>
      <c r="D533" s="2">
        <f t="shared" si="62"/>
        <v>3.7660000000000005</v>
      </c>
      <c r="E533" s="2">
        <f t="shared" si="64"/>
        <v>3.7810000000000001</v>
      </c>
      <c r="F533" s="2">
        <f t="shared" si="65"/>
        <v>3.8459999999999992</v>
      </c>
      <c r="G533" s="2">
        <f t="shared" si="59"/>
        <v>3.8542000000000001</v>
      </c>
      <c r="H533" s="2">
        <f t="shared" si="63"/>
        <v>4.2856499999999986</v>
      </c>
      <c r="I533" s="2">
        <f t="array" ref="I533">SUMPRODUCT(B517:B536, (ROW(B517:B536)-ROW(B517)+1)) / (20*21/2)</f>
        <v>3.7726190476190471</v>
      </c>
      <c r="J533" s="2">
        <f t="shared" ref="J533:J596" si="66">$J$4*B533+J532*(1-$J$4)</f>
        <v>3.817503836030649</v>
      </c>
      <c r="K533" s="2">
        <f t="shared" si="60"/>
        <v>3.8749945696455428</v>
      </c>
    </row>
    <row r="534" spans="1:11" ht="13.5" x14ac:dyDescent="0.25">
      <c r="A534" s="3">
        <f>TITRES_STAT!B537</f>
        <v>42781</v>
      </c>
      <c r="B534" s="17">
        <f>TITRES_STAT!D537</f>
        <v>3.73</v>
      </c>
      <c r="C534" s="2">
        <f t="shared" si="61"/>
        <v>-4.9999999999999822E-2</v>
      </c>
      <c r="D534" s="2">
        <f t="shared" si="62"/>
        <v>3.7519999999999998</v>
      </c>
      <c r="E534" s="2">
        <f t="shared" si="64"/>
        <v>3.78</v>
      </c>
      <c r="F534" s="2">
        <f t="shared" si="65"/>
        <v>3.8304999999999998</v>
      </c>
      <c r="G534" s="2">
        <f t="shared" si="59"/>
        <v>3.8488000000000007</v>
      </c>
      <c r="H534" s="2">
        <f t="shared" si="63"/>
        <v>4.2782999999999989</v>
      </c>
      <c r="I534" s="2">
        <f t="array" ref="I534">SUMPRODUCT(B518:B537, (ROW(B518:B537)-ROW(B518)+1)) / (20*21/2)</f>
        <v>3.762285714285714</v>
      </c>
      <c r="J534" s="2">
        <f t="shared" si="66"/>
        <v>3.8091701373610634</v>
      </c>
      <c r="K534" s="2">
        <f t="shared" si="60"/>
        <v>3.8693085080908158</v>
      </c>
    </row>
    <row r="535" spans="1:11" ht="13.5" x14ac:dyDescent="0.25">
      <c r="A535" s="3">
        <f>TITRES_STAT!B538</f>
        <v>42782</v>
      </c>
      <c r="B535" s="17">
        <f>TITRES_STAT!D538</f>
        <v>3.7</v>
      </c>
      <c r="C535" s="2">
        <f t="shared" si="61"/>
        <v>-2.9999999999999805E-2</v>
      </c>
      <c r="D535" s="2">
        <f t="shared" si="62"/>
        <v>3.742</v>
      </c>
      <c r="E535" s="2">
        <f t="shared" si="64"/>
        <v>3.7700000000000005</v>
      </c>
      <c r="F535" s="2">
        <f t="shared" si="65"/>
        <v>3.8195000000000001</v>
      </c>
      <c r="G535" s="2">
        <f t="shared" si="59"/>
        <v>3.8427999999999995</v>
      </c>
      <c r="H535" s="2">
        <f t="shared" si="63"/>
        <v>4.2710999999999988</v>
      </c>
      <c r="I535" s="2">
        <f t="array" ref="I535">SUMPRODUCT(B519:B538, (ROW(B519:B538)-ROW(B519)+1)) / (20*21/2)</f>
        <v>3.75195238095238</v>
      </c>
      <c r="J535" s="2">
        <f t="shared" si="66"/>
        <v>3.7987729814219144</v>
      </c>
      <c r="K535" s="2">
        <f t="shared" si="60"/>
        <v>3.8626689587539214</v>
      </c>
    </row>
    <row r="536" spans="1:11" ht="13.5" x14ac:dyDescent="0.25">
      <c r="A536" s="3">
        <f>TITRES_STAT!B539</f>
        <v>42783</v>
      </c>
      <c r="B536" s="17">
        <f>TITRES_STAT!D539</f>
        <v>3.7</v>
      </c>
      <c r="C536" s="2">
        <f t="shared" si="61"/>
        <v>0</v>
      </c>
      <c r="D536" s="2">
        <f t="shared" si="62"/>
        <v>3.722</v>
      </c>
      <c r="E536" s="2">
        <f t="shared" si="64"/>
        <v>3.7550000000000003</v>
      </c>
      <c r="F536" s="2">
        <f t="shared" si="65"/>
        <v>3.8085</v>
      </c>
      <c r="G536" s="2">
        <f t="shared" si="59"/>
        <v>3.8380000000000001</v>
      </c>
      <c r="H536" s="2">
        <f t="shared" si="63"/>
        <v>4.2641999999999989</v>
      </c>
      <c r="I536" s="2">
        <f t="array" ref="I536">SUMPRODUCT(B520:B539, (ROW(B520:B539)-ROW(B520)+1)) / (20*21/2)</f>
        <v>3.742666666666667</v>
      </c>
      <c r="J536" s="2">
        <f t="shared" si="66"/>
        <v>3.7893660308103034</v>
      </c>
      <c r="K536" s="2">
        <f t="shared" si="60"/>
        <v>3.8562897839008263</v>
      </c>
    </row>
    <row r="537" spans="1:11" ht="13.5" x14ac:dyDescent="0.25">
      <c r="A537" s="3">
        <f>TITRES_STAT!B540</f>
        <v>42786</v>
      </c>
      <c r="B537" s="17">
        <f>TITRES_STAT!D540</f>
        <v>3.7</v>
      </c>
      <c r="C537" s="2">
        <f t="shared" si="61"/>
        <v>0</v>
      </c>
      <c r="D537" s="2">
        <f t="shared" si="62"/>
        <v>3.722</v>
      </c>
      <c r="E537" s="2">
        <f t="shared" si="64"/>
        <v>3.7400000000000007</v>
      </c>
      <c r="F537" s="2">
        <f t="shared" si="65"/>
        <v>3.7985000000000007</v>
      </c>
      <c r="G537" s="2">
        <f t="shared" si="59"/>
        <v>3.8321999999999998</v>
      </c>
      <c r="H537" s="2">
        <f t="shared" si="63"/>
        <v>4.2572499999999991</v>
      </c>
      <c r="I537" s="2">
        <f t="array" ref="I537">SUMPRODUCT(B521:B540, (ROW(B521:B540)-ROW(B521)+1)) / (20*21/2)</f>
        <v>3.7343809523809521</v>
      </c>
      <c r="J537" s="2">
        <f t="shared" si="66"/>
        <v>3.7808549802569411</v>
      </c>
      <c r="K537" s="2">
        <f t="shared" si="60"/>
        <v>3.8501607727674605</v>
      </c>
    </row>
    <row r="538" spans="1:11" ht="13.5" x14ac:dyDescent="0.25">
      <c r="A538" s="3">
        <f>TITRES_STAT!B541</f>
        <v>42787</v>
      </c>
      <c r="B538" s="17">
        <f>TITRES_STAT!D541</f>
        <v>3.69</v>
      </c>
      <c r="C538" s="2">
        <f t="shared" si="61"/>
        <v>-1.0000000000000231E-2</v>
      </c>
      <c r="D538" s="2">
        <f t="shared" si="62"/>
        <v>3.7039999999999997</v>
      </c>
      <c r="E538" s="2">
        <f t="shared" si="64"/>
        <v>3.7350000000000003</v>
      </c>
      <c r="F538" s="2">
        <f t="shared" si="65"/>
        <v>3.7875000000000001</v>
      </c>
      <c r="G538" s="2">
        <f t="shared" si="59"/>
        <v>3.8260000000000001</v>
      </c>
      <c r="H538" s="2">
        <f t="shared" si="63"/>
        <v>4.2503500000000001</v>
      </c>
      <c r="I538" s="2">
        <f t="array" ref="I538">SUMPRODUCT(B522:B541, (ROW(B522:B541)-ROW(B522)+1)) / (20*21/2)</f>
        <v>3.7271904761904757</v>
      </c>
      <c r="J538" s="2">
        <f t="shared" si="66"/>
        <v>3.7722021249943753</v>
      </c>
      <c r="K538" s="2">
        <f t="shared" si="60"/>
        <v>3.8438799581491288</v>
      </c>
    </row>
    <row r="539" spans="1:11" ht="13.5" x14ac:dyDescent="0.25">
      <c r="A539" s="3">
        <f>TITRES_STAT!B542</f>
        <v>42788</v>
      </c>
      <c r="B539" s="17">
        <f>TITRES_STAT!D542</f>
        <v>3.69</v>
      </c>
      <c r="C539" s="2">
        <f t="shared" si="61"/>
        <v>0</v>
      </c>
      <c r="D539" s="2">
        <f t="shared" si="62"/>
        <v>3.6960000000000002</v>
      </c>
      <c r="E539" s="2">
        <f t="shared" si="64"/>
        <v>3.7239999999999993</v>
      </c>
      <c r="F539" s="2">
        <f t="shared" si="65"/>
        <v>3.7769999999999997</v>
      </c>
      <c r="G539" s="2">
        <f t="shared" si="59"/>
        <v>3.8218000000000001</v>
      </c>
      <c r="H539" s="2">
        <f t="shared" si="63"/>
        <v>4.2438000000000002</v>
      </c>
      <c r="I539" s="2">
        <f t="array" ref="I539">SUMPRODUCT(B523:B542, (ROW(B523:B542)-ROW(B523)+1)) / (20*21/2)</f>
        <v>3.7419523809523811</v>
      </c>
      <c r="J539" s="2">
        <f t="shared" si="66"/>
        <v>3.7643733511853874</v>
      </c>
      <c r="K539" s="2">
        <f t="shared" si="60"/>
        <v>3.8378454499864176</v>
      </c>
    </row>
    <row r="540" spans="1:11" ht="13.5" x14ac:dyDescent="0.25">
      <c r="A540" s="3">
        <f>TITRES_STAT!B543</f>
        <v>42789</v>
      </c>
      <c r="B540" s="17">
        <f>TITRES_STAT!D543</f>
        <v>3.69</v>
      </c>
      <c r="C540" s="2">
        <f t="shared" si="61"/>
        <v>0</v>
      </c>
      <c r="D540" s="2">
        <f t="shared" si="62"/>
        <v>3.694</v>
      </c>
      <c r="E540" s="2">
        <f t="shared" si="64"/>
        <v>3.718</v>
      </c>
      <c r="F540" s="2">
        <f t="shared" si="65"/>
        <v>3.7655000000000003</v>
      </c>
      <c r="G540" s="2">
        <f t="shared" si="59"/>
        <v>3.8193999999999999</v>
      </c>
      <c r="H540" s="2">
        <f t="shared" si="63"/>
        <v>4.2377500000000001</v>
      </c>
      <c r="I540" s="2">
        <f t="array" ref="I540">SUMPRODUCT(B524:B543, (ROW(B524:B543)-ROW(B524)+1)) / (20*21/2)</f>
        <v>3.7728571428571431</v>
      </c>
      <c r="J540" s="2">
        <f t="shared" si="66"/>
        <v>3.7572901748820171</v>
      </c>
      <c r="K540" s="2">
        <f t="shared" si="60"/>
        <v>3.8320475892026367</v>
      </c>
    </row>
    <row r="541" spans="1:11" ht="13.5" x14ac:dyDescent="0.25">
      <c r="A541" s="3">
        <f>TITRES_STAT!B544</f>
        <v>42790</v>
      </c>
      <c r="B541" s="17">
        <f>TITRES_STAT!D544</f>
        <v>3.69</v>
      </c>
      <c r="C541" s="2">
        <f t="shared" si="61"/>
        <v>0</v>
      </c>
      <c r="D541" s="2">
        <f t="shared" si="62"/>
        <v>3.6920000000000002</v>
      </c>
      <c r="E541" s="2">
        <f t="shared" si="64"/>
        <v>3.7069999999999999</v>
      </c>
      <c r="F541" s="2">
        <f t="shared" si="65"/>
        <v>3.7550000000000003</v>
      </c>
      <c r="G541" s="2">
        <f t="shared" si="59"/>
        <v>3.8171999999999997</v>
      </c>
      <c r="H541" s="2">
        <f t="shared" si="63"/>
        <v>4.2313500000000008</v>
      </c>
      <c r="I541" s="2">
        <f t="array" ref="I541">SUMPRODUCT(B525:B544, (ROW(B525:B544)-ROW(B525)+1)) / (20*21/2)</f>
        <v>3.8033809523809521</v>
      </c>
      <c r="J541" s="2">
        <f t="shared" si="66"/>
        <v>3.7508815867980156</v>
      </c>
      <c r="K541" s="2">
        <f t="shared" si="60"/>
        <v>3.8264770955084155</v>
      </c>
    </row>
    <row r="542" spans="1:11" ht="13.5" x14ac:dyDescent="0.25">
      <c r="A542" s="3">
        <f>TITRES_STAT!B545</f>
        <v>42793</v>
      </c>
      <c r="B542" s="17">
        <f>TITRES_STAT!D545</f>
        <v>3.91</v>
      </c>
      <c r="C542" s="2">
        <f t="shared" si="61"/>
        <v>0.2200000000000002</v>
      </c>
      <c r="D542" s="2">
        <f t="shared" si="62"/>
        <v>3.7340000000000004</v>
      </c>
      <c r="E542" s="2">
        <f t="shared" si="64"/>
        <v>3.7280000000000002</v>
      </c>
      <c r="F542" s="2">
        <f t="shared" si="65"/>
        <v>3.7555000000000001</v>
      </c>
      <c r="G542" s="2">
        <f t="shared" si="59"/>
        <v>3.8193999999999995</v>
      </c>
      <c r="H542" s="2">
        <f t="shared" si="63"/>
        <v>4.2266499999999994</v>
      </c>
      <c r="I542" s="2">
        <f t="array" ref="I542">SUMPRODUCT(B526:B545, (ROW(B526:B545)-ROW(B526)+1)) / (20*21/2)</f>
        <v>3.8141428571428571</v>
      </c>
      <c r="J542" s="2">
        <f t="shared" si="66"/>
        <v>3.7660357213886808</v>
      </c>
      <c r="K542" s="2">
        <f t="shared" si="60"/>
        <v>3.8297525035276934</v>
      </c>
    </row>
    <row r="543" spans="1:11" ht="13.5" x14ac:dyDescent="0.25">
      <c r="A543" s="3">
        <f>TITRES_STAT!B546</f>
        <v>42794</v>
      </c>
      <c r="B543" s="17">
        <f>TITRES_STAT!D546</f>
        <v>4.08</v>
      </c>
      <c r="C543" s="2">
        <f t="shared" si="61"/>
        <v>0.16999999999999993</v>
      </c>
      <c r="D543" s="2">
        <f t="shared" si="62"/>
        <v>3.8120000000000003</v>
      </c>
      <c r="E543" s="2">
        <f t="shared" si="64"/>
        <v>3.758</v>
      </c>
      <c r="F543" s="2">
        <f t="shared" si="65"/>
        <v>3.7694999999999999</v>
      </c>
      <c r="G543" s="2">
        <f t="shared" si="59"/>
        <v>3.8249999999999993</v>
      </c>
      <c r="H543" s="2">
        <f t="shared" si="63"/>
        <v>4.2220500000000003</v>
      </c>
      <c r="I543" s="2">
        <f t="array" ref="I543">SUMPRODUCT(B527:B546, (ROW(B527:B546)-ROW(B527)+1)) / (20*21/2)</f>
        <v>3.8091904761904765</v>
      </c>
      <c r="J543" s="2">
        <f t="shared" si="66"/>
        <v>3.7959370812564259</v>
      </c>
      <c r="K543" s="2">
        <f t="shared" si="60"/>
        <v>3.8395661308403333</v>
      </c>
    </row>
    <row r="544" spans="1:11" ht="13.5" x14ac:dyDescent="0.25">
      <c r="A544" s="3">
        <f>TITRES_STAT!B547</f>
        <v>42795</v>
      </c>
      <c r="B544" s="17">
        <f>TITRES_STAT!D547</f>
        <v>4.09</v>
      </c>
      <c r="C544" s="2">
        <f t="shared" si="61"/>
        <v>9.9999999999997868E-3</v>
      </c>
      <c r="D544" s="2">
        <f t="shared" si="62"/>
        <v>3.8920000000000003</v>
      </c>
      <c r="E544" s="2">
        <f t="shared" si="64"/>
        <v>3.7939999999999996</v>
      </c>
      <c r="F544" s="2">
        <f t="shared" si="65"/>
        <v>3.7869999999999999</v>
      </c>
      <c r="G544" s="2">
        <f t="shared" si="59"/>
        <v>3.8307999999999991</v>
      </c>
      <c r="H544" s="2">
        <f t="shared" si="63"/>
        <v>4.2174000000000005</v>
      </c>
      <c r="I544" s="2">
        <f t="array" ref="I544">SUMPRODUCT(B528:B547, (ROW(B528:B547)-ROW(B528)+1)) / (20*21/2)</f>
        <v>3.8095238095238093</v>
      </c>
      <c r="J544" s="2">
        <f t="shared" si="66"/>
        <v>3.8239430735177184</v>
      </c>
      <c r="K544" s="2">
        <f t="shared" si="60"/>
        <v>3.8493870668858103</v>
      </c>
    </row>
    <row r="545" spans="1:11" ht="13.5" x14ac:dyDescent="0.25">
      <c r="A545" s="3">
        <f>TITRES_STAT!B548</f>
        <v>42796</v>
      </c>
      <c r="B545" s="17">
        <f>TITRES_STAT!D548</f>
        <v>3.9</v>
      </c>
      <c r="C545" s="2">
        <f t="shared" si="61"/>
        <v>-0.18999999999999995</v>
      </c>
      <c r="D545" s="2">
        <f t="shared" si="62"/>
        <v>3.9339999999999997</v>
      </c>
      <c r="E545" s="2">
        <f t="shared" si="64"/>
        <v>3.8139999999999992</v>
      </c>
      <c r="F545" s="2">
        <f t="shared" si="65"/>
        <v>3.7920000000000003</v>
      </c>
      <c r="G545" s="2">
        <f t="shared" si="59"/>
        <v>3.8327999999999993</v>
      </c>
      <c r="H545" s="2">
        <f t="shared" si="63"/>
        <v>4.2115</v>
      </c>
      <c r="I545" s="2">
        <f t="array" ref="I545">SUMPRODUCT(B529:B548, (ROW(B529:B548)-ROW(B529)+1)) / (20*21/2)</f>
        <v>3.8187142857142859</v>
      </c>
      <c r="J545" s="2">
        <f t="shared" si="66"/>
        <v>3.8311865903255549</v>
      </c>
      <c r="K545" s="2">
        <f t="shared" si="60"/>
        <v>3.8513718877922494</v>
      </c>
    </row>
    <row r="546" spans="1:11" ht="13.5" x14ac:dyDescent="0.25">
      <c r="A546" s="3">
        <f>TITRES_STAT!B549</f>
        <v>42797</v>
      </c>
      <c r="B546" s="17">
        <f>TITRES_STAT!D549</f>
        <v>3.74</v>
      </c>
      <c r="C546" s="2">
        <f t="shared" si="61"/>
        <v>-0.1599999999999997</v>
      </c>
      <c r="D546" s="2">
        <f t="shared" si="62"/>
        <v>3.944</v>
      </c>
      <c r="E546" s="2">
        <f t="shared" si="64"/>
        <v>3.8180000000000005</v>
      </c>
      <c r="F546" s="2">
        <f t="shared" si="65"/>
        <v>3.7865000000000002</v>
      </c>
      <c r="G546" s="2">
        <f t="shared" si="59"/>
        <v>3.8315999999999999</v>
      </c>
      <c r="H546" s="2">
        <f t="shared" si="63"/>
        <v>4.2052000000000005</v>
      </c>
      <c r="I546" s="2">
        <f t="array" ref="I546">SUMPRODUCT(B530:B549, (ROW(B530:B549)-ROW(B530)+1)) / (20*21/2)</f>
        <v>3.8348571428571439</v>
      </c>
      <c r="J546" s="2">
        <f t="shared" si="66"/>
        <v>3.8225021531516923</v>
      </c>
      <c r="K546" s="2">
        <f t="shared" si="60"/>
        <v>3.8470043627807886</v>
      </c>
    </row>
    <row r="547" spans="1:11" ht="13.5" x14ac:dyDescent="0.25">
      <c r="A547" s="3">
        <f>TITRES_STAT!B550</f>
        <v>42800</v>
      </c>
      <c r="B547" s="17">
        <f>TITRES_STAT!D550</f>
        <v>3.79</v>
      </c>
      <c r="C547" s="2">
        <f t="shared" si="61"/>
        <v>4.9999999999999822E-2</v>
      </c>
      <c r="D547" s="2">
        <f t="shared" si="62"/>
        <v>3.9200000000000004</v>
      </c>
      <c r="E547" s="2">
        <f t="shared" si="64"/>
        <v>3.8269999999999995</v>
      </c>
      <c r="F547" s="2">
        <f t="shared" si="65"/>
        <v>3.7835000000000001</v>
      </c>
      <c r="G547" s="2">
        <f t="shared" si="59"/>
        <v>3.8313999999999986</v>
      </c>
      <c r="H547" s="2">
        <f t="shared" si="63"/>
        <v>4.1991499999999995</v>
      </c>
      <c r="I547" s="2">
        <f t="array" ref="I547">SUMPRODUCT(B531:B550, (ROW(B531:B550)-ROW(B531)+1)) / (20*21/2)</f>
        <v>3.8397619047619047</v>
      </c>
      <c r="J547" s="2">
        <f t="shared" si="66"/>
        <v>3.819406709994388</v>
      </c>
      <c r="K547" s="2">
        <f t="shared" si="60"/>
        <v>3.8447688975736987</v>
      </c>
    </row>
    <row r="548" spans="1:11" ht="13.5" x14ac:dyDescent="0.25">
      <c r="A548" s="3">
        <f>TITRES_STAT!B551</f>
        <v>42801</v>
      </c>
      <c r="B548" s="17">
        <f>TITRES_STAT!D551</f>
        <v>3.88</v>
      </c>
      <c r="C548" s="2">
        <f t="shared" si="61"/>
        <v>8.9999999999999858E-2</v>
      </c>
      <c r="D548" s="2">
        <f t="shared" si="62"/>
        <v>3.88</v>
      </c>
      <c r="E548" s="2">
        <f t="shared" si="64"/>
        <v>3.8460000000000001</v>
      </c>
      <c r="F548" s="2">
        <f t="shared" si="65"/>
        <v>3.7905000000000002</v>
      </c>
      <c r="G548" s="2">
        <f t="shared" si="59"/>
        <v>3.8329999999999984</v>
      </c>
      <c r="H548" s="2">
        <f t="shared" si="63"/>
        <v>4.1935499999999992</v>
      </c>
      <c r="I548" s="2">
        <f t="array" ref="I548">SUMPRODUCT(B532:B551, (ROW(B532:B551)-ROW(B532)+1)) / (20*21/2)</f>
        <v>3.8489523809523813</v>
      </c>
      <c r="J548" s="2">
        <f t="shared" si="66"/>
        <v>3.8251774995187318</v>
      </c>
      <c r="K548" s="2">
        <f t="shared" si="60"/>
        <v>3.8461505094335537</v>
      </c>
    </row>
    <row r="549" spans="1:11" ht="13.5" x14ac:dyDescent="0.25">
      <c r="A549" s="3">
        <f>TITRES_STAT!B552</f>
        <v>42802</v>
      </c>
      <c r="B549" s="17">
        <f>TITRES_STAT!D552</f>
        <v>3.96</v>
      </c>
      <c r="C549" s="2">
        <f t="shared" si="61"/>
        <v>8.0000000000000071E-2</v>
      </c>
      <c r="D549" s="2">
        <f t="shared" si="62"/>
        <v>3.8540000000000001</v>
      </c>
      <c r="E549" s="2">
        <f t="shared" si="64"/>
        <v>3.8730000000000002</v>
      </c>
      <c r="F549" s="2">
        <f t="shared" si="65"/>
        <v>3.7984999999999993</v>
      </c>
      <c r="G549" s="2">
        <f t="shared" si="59"/>
        <v>3.8339999999999987</v>
      </c>
      <c r="H549" s="2">
        <f t="shared" si="63"/>
        <v>4.1883499999999989</v>
      </c>
      <c r="I549" s="2">
        <f t="array" ref="I549">SUMPRODUCT(B533:B552, (ROW(B533:B552)-ROW(B533)+1)) / (20*21/2)</f>
        <v>3.8567142857142858</v>
      </c>
      <c r="J549" s="2">
        <f t="shared" si="66"/>
        <v>3.838017737659805</v>
      </c>
      <c r="K549" s="2">
        <f t="shared" si="60"/>
        <v>3.8506151953381202</v>
      </c>
    </row>
    <row r="550" spans="1:11" ht="13.5" x14ac:dyDescent="0.25">
      <c r="A550" s="3">
        <f>TITRES_STAT!B553</f>
        <v>42803</v>
      </c>
      <c r="B550" s="17">
        <f>TITRES_STAT!D553</f>
        <v>3.85</v>
      </c>
      <c r="C550" s="2">
        <f t="shared" si="61"/>
        <v>-0.10999999999999988</v>
      </c>
      <c r="D550" s="2">
        <f t="shared" si="62"/>
        <v>3.8440000000000003</v>
      </c>
      <c r="E550" s="2">
        <f t="shared" si="64"/>
        <v>3.8889999999999993</v>
      </c>
      <c r="F550" s="2">
        <f t="shared" si="65"/>
        <v>3.8034999999999997</v>
      </c>
      <c r="G550" s="2">
        <f t="shared" si="59"/>
        <v>3.8325999999999989</v>
      </c>
      <c r="H550" s="2">
        <f t="shared" si="63"/>
        <v>4.1825999999999999</v>
      </c>
      <c r="I550" s="2">
        <f t="array" ref="I550">SUMPRODUCT(B534:B553, (ROW(B534:B553)-ROW(B534)+1)) / (20*21/2)</f>
        <v>3.8635714285714289</v>
      </c>
      <c r="J550" s="2">
        <f t="shared" si="66"/>
        <v>3.8391589055017286</v>
      </c>
      <c r="K550" s="2">
        <f t="shared" si="60"/>
        <v>3.8505910700307431</v>
      </c>
    </row>
    <row r="551" spans="1:11" ht="13.5" x14ac:dyDescent="0.25">
      <c r="A551" s="3">
        <f>TITRES_STAT!B554</f>
        <v>42804</v>
      </c>
      <c r="B551" s="17">
        <f>TITRES_STAT!D554</f>
        <v>3.9</v>
      </c>
      <c r="C551" s="2">
        <f t="shared" si="61"/>
        <v>4.9999999999999822E-2</v>
      </c>
      <c r="D551" s="2">
        <f t="shared" si="62"/>
        <v>3.8759999999999999</v>
      </c>
      <c r="E551" s="2">
        <f t="shared" si="64"/>
        <v>3.9099999999999993</v>
      </c>
      <c r="F551" s="2">
        <f t="shared" si="65"/>
        <v>3.8085</v>
      </c>
      <c r="G551" s="2">
        <f t="shared" si="59"/>
        <v>3.8325999999999993</v>
      </c>
      <c r="H551" s="2">
        <f t="shared" si="63"/>
        <v>4.1772499999999999</v>
      </c>
      <c r="I551" s="2">
        <f t="array" ref="I551">SUMPRODUCT(B535:B554, (ROW(B535:B554)-ROW(B535)+1)) / (20*21/2)</f>
        <v>3.8660952380952374</v>
      </c>
      <c r="J551" s="2">
        <f t="shared" si="66"/>
        <v>3.8449532954539447</v>
      </c>
      <c r="K551" s="2">
        <f t="shared" si="60"/>
        <v>3.8525286751275769</v>
      </c>
    </row>
    <row r="552" spans="1:11" ht="13.5" x14ac:dyDescent="0.25">
      <c r="A552" s="3">
        <f>TITRES_STAT!B555</f>
        <v>42807</v>
      </c>
      <c r="B552" s="17">
        <f>TITRES_STAT!D555</f>
        <v>3.89</v>
      </c>
      <c r="C552" s="2">
        <f t="shared" si="61"/>
        <v>-9.9999999999997868E-3</v>
      </c>
      <c r="D552" s="2">
        <f t="shared" si="62"/>
        <v>3.8959999999999999</v>
      </c>
      <c r="E552" s="2">
        <f t="shared" si="64"/>
        <v>3.9080000000000004</v>
      </c>
      <c r="F552" s="2">
        <f t="shared" si="65"/>
        <v>3.8180000000000001</v>
      </c>
      <c r="G552" s="2">
        <f t="shared" si="59"/>
        <v>3.8319999999999994</v>
      </c>
      <c r="H552" s="2">
        <f t="shared" si="63"/>
        <v>4.1717499999999994</v>
      </c>
      <c r="I552" s="2">
        <f t="array" ref="I552">SUMPRODUCT(B536:B555, (ROW(B536:B555)-ROW(B536)+1)) / (20*21/2)</f>
        <v>3.8699523809523808</v>
      </c>
      <c r="J552" s="2">
        <f t="shared" si="66"/>
        <v>3.8492434577916641</v>
      </c>
      <c r="K552" s="2">
        <f t="shared" si="60"/>
        <v>3.853998138848064</v>
      </c>
    </row>
    <row r="553" spans="1:11" ht="13.5" x14ac:dyDescent="0.25">
      <c r="A553" s="3">
        <f>TITRES_STAT!B556</f>
        <v>42808</v>
      </c>
      <c r="B553" s="17">
        <f>TITRES_STAT!D556</f>
        <v>3.89</v>
      </c>
      <c r="C553" s="2">
        <f t="shared" si="61"/>
        <v>0</v>
      </c>
      <c r="D553" s="2">
        <f t="shared" si="62"/>
        <v>3.8980000000000006</v>
      </c>
      <c r="E553" s="2">
        <f t="shared" si="64"/>
        <v>3.8890000000000002</v>
      </c>
      <c r="F553" s="2">
        <f t="shared" si="65"/>
        <v>3.8235000000000006</v>
      </c>
      <c r="G553" s="2">
        <f t="shared" si="59"/>
        <v>3.8337999999999992</v>
      </c>
      <c r="H553" s="2">
        <f t="shared" si="63"/>
        <v>4.166949999999999</v>
      </c>
      <c r="I553" s="2">
        <f t="array" ref="I553">SUMPRODUCT(B537:B556, (ROW(B537:B556)-ROW(B537)+1)) / (20*21/2)</f>
        <v>3.866333333333333</v>
      </c>
      <c r="J553" s="2">
        <f t="shared" si="66"/>
        <v>3.8531250332400768</v>
      </c>
      <c r="K553" s="2">
        <f t="shared" si="60"/>
        <v>3.8554099765402965</v>
      </c>
    </row>
    <row r="554" spans="1:11" ht="13.5" x14ac:dyDescent="0.25">
      <c r="A554" s="3">
        <f>TITRES_STAT!B557</f>
        <v>42809</v>
      </c>
      <c r="B554" s="17">
        <f>TITRES_STAT!D557</f>
        <v>3.85</v>
      </c>
      <c r="C554" s="2">
        <f t="shared" si="61"/>
        <v>-4.0000000000000036E-2</v>
      </c>
      <c r="D554" s="2">
        <f t="shared" si="62"/>
        <v>3.8760000000000003</v>
      </c>
      <c r="E554" s="2">
        <f t="shared" si="64"/>
        <v>3.8649999999999998</v>
      </c>
      <c r="F554" s="2">
        <f t="shared" si="65"/>
        <v>3.8295000000000003</v>
      </c>
      <c r="G554" s="2">
        <f t="shared" si="59"/>
        <v>3.8351999999999999</v>
      </c>
      <c r="H554" s="2">
        <f t="shared" si="63"/>
        <v>4.161249999999999</v>
      </c>
      <c r="I554" s="2">
        <f t="array" ref="I554">SUMPRODUCT(B538:B557, (ROW(B538:B557)-ROW(B538)+1)) / (20*21/2)</f>
        <v>3.8670000000000004</v>
      </c>
      <c r="J554" s="2">
        <f t="shared" si="66"/>
        <v>3.8528274110267362</v>
      </c>
      <c r="K554" s="2">
        <f t="shared" si="60"/>
        <v>3.8551978205975397</v>
      </c>
    </row>
    <row r="555" spans="1:11" ht="13.5" x14ac:dyDescent="0.25">
      <c r="A555" s="3">
        <f>TITRES_STAT!B558</f>
        <v>42810</v>
      </c>
      <c r="B555" s="17">
        <f>TITRES_STAT!D558</f>
        <v>3.87</v>
      </c>
      <c r="C555" s="2">
        <f t="shared" si="61"/>
        <v>2.0000000000000018E-2</v>
      </c>
      <c r="D555" s="2">
        <f t="shared" si="62"/>
        <v>3.88</v>
      </c>
      <c r="E555" s="2">
        <f t="shared" si="64"/>
        <v>3.8619999999999997</v>
      </c>
      <c r="F555" s="2">
        <f t="shared" si="65"/>
        <v>3.8379999999999996</v>
      </c>
      <c r="G555" s="2">
        <f t="shared" si="59"/>
        <v>3.8376000000000001</v>
      </c>
      <c r="H555" s="2">
        <f t="shared" si="63"/>
        <v>4.1560999999999986</v>
      </c>
      <c r="I555" s="2">
        <f t="array" ref="I555">SUMPRODUCT(B539:B558, (ROW(B539:B558)-ROW(B539)+1)) / (20*21/2)</f>
        <v>3.8593333333333328</v>
      </c>
      <c r="J555" s="2">
        <f t="shared" si="66"/>
        <v>3.8544628956908564</v>
      </c>
      <c r="K555" s="2">
        <f t="shared" si="60"/>
        <v>3.8557782982211659</v>
      </c>
    </row>
    <row r="556" spans="1:11" ht="13.5" x14ac:dyDescent="0.25">
      <c r="A556" s="3">
        <f>TITRES_STAT!B559</f>
        <v>42811</v>
      </c>
      <c r="B556" s="17">
        <f>TITRES_STAT!D559</f>
        <v>3.8</v>
      </c>
      <c r="C556" s="2">
        <f t="shared" si="61"/>
        <v>-7.0000000000000284E-2</v>
      </c>
      <c r="D556" s="2">
        <f t="shared" si="62"/>
        <v>3.8600000000000003</v>
      </c>
      <c r="E556" s="2">
        <f t="shared" si="64"/>
        <v>3.8679999999999999</v>
      </c>
      <c r="F556" s="2">
        <f t="shared" si="65"/>
        <v>3.843</v>
      </c>
      <c r="G556" s="2">
        <f t="shared" si="59"/>
        <v>3.8393999999999999</v>
      </c>
      <c r="H556" s="2">
        <f t="shared" si="63"/>
        <v>4.1505999999999981</v>
      </c>
      <c r="I556" s="2">
        <f t="array" ref="I556">SUMPRODUCT(B540:B559, (ROW(B540:B559)-ROW(B540)+1)) / (20*21/2)</f>
        <v>3.8446190476190472</v>
      </c>
      <c r="J556" s="2">
        <f t="shared" si="66"/>
        <v>3.8492759532441081</v>
      </c>
      <c r="K556" s="2">
        <f t="shared" si="60"/>
        <v>3.8535909139771984</v>
      </c>
    </row>
    <row r="557" spans="1:11" ht="13.5" x14ac:dyDescent="0.25">
      <c r="A557" s="3">
        <f>TITRES_STAT!B560</f>
        <v>42815</v>
      </c>
      <c r="B557" s="17">
        <f>TITRES_STAT!D560</f>
        <v>3.85</v>
      </c>
      <c r="C557" s="2">
        <f t="shared" si="61"/>
        <v>5.0000000000000266E-2</v>
      </c>
      <c r="D557" s="2">
        <f t="shared" si="62"/>
        <v>3.8520000000000003</v>
      </c>
      <c r="E557" s="2">
        <f t="shared" si="64"/>
        <v>3.8740000000000001</v>
      </c>
      <c r="F557" s="2">
        <f t="shared" si="65"/>
        <v>3.8504999999999994</v>
      </c>
      <c r="G557" s="2">
        <f t="shared" si="59"/>
        <v>3.8413999999999997</v>
      </c>
      <c r="H557" s="2">
        <f t="shared" si="63"/>
        <v>4.1453499999999979</v>
      </c>
      <c r="I557" s="2">
        <f t="array" ref="I557">SUMPRODUCT(B541:B560, (ROW(B541:B560)-ROW(B541)+1)) / (20*21/2)</f>
        <v>3.8308095238095241</v>
      </c>
      <c r="J557" s="2">
        <f t="shared" si="66"/>
        <v>3.8493449100780026</v>
      </c>
      <c r="K557" s="2">
        <f t="shared" si="60"/>
        <v>3.8534500938212299</v>
      </c>
    </row>
    <row r="558" spans="1:11" ht="13.5" x14ac:dyDescent="0.25">
      <c r="A558" s="3">
        <f>TITRES_STAT!B561</f>
        <v>42816</v>
      </c>
      <c r="B558" s="17">
        <f>TITRES_STAT!D561</f>
        <v>3.77</v>
      </c>
      <c r="C558" s="2">
        <f t="shared" si="61"/>
        <v>-8.0000000000000071E-2</v>
      </c>
      <c r="D558" s="2">
        <f t="shared" si="62"/>
        <v>3.8280000000000003</v>
      </c>
      <c r="E558" s="2">
        <f t="shared" si="64"/>
        <v>3.8630000000000009</v>
      </c>
      <c r="F558" s="2">
        <f t="shared" si="65"/>
        <v>3.8544999999999994</v>
      </c>
      <c r="G558" s="2">
        <f t="shared" si="59"/>
        <v>3.8401999999999998</v>
      </c>
      <c r="H558" s="2">
        <f t="shared" si="63"/>
        <v>4.1396999999999977</v>
      </c>
      <c r="I558" s="2">
        <f t="array" ref="I558">SUMPRODUCT(B542:B561, (ROW(B542:B561)-ROW(B542)+1)) / (20*21/2)</f>
        <v>3.8159523809523814</v>
      </c>
      <c r="J558" s="2">
        <f t="shared" si="66"/>
        <v>3.8417882519753355</v>
      </c>
      <c r="K558" s="2">
        <f t="shared" si="60"/>
        <v>3.8501775411223584</v>
      </c>
    </row>
    <row r="559" spans="1:11" ht="13.5" x14ac:dyDescent="0.25">
      <c r="A559" s="3">
        <f>TITRES_STAT!B562</f>
        <v>42817</v>
      </c>
      <c r="B559" s="17">
        <f>TITRES_STAT!D562</f>
        <v>3.7</v>
      </c>
      <c r="C559" s="2">
        <f t="shared" si="61"/>
        <v>-6.999999999999984E-2</v>
      </c>
      <c r="D559" s="2">
        <f t="shared" si="62"/>
        <v>3.7979999999999996</v>
      </c>
      <c r="E559" s="2">
        <f t="shared" si="64"/>
        <v>3.8370000000000011</v>
      </c>
      <c r="F559" s="2">
        <f t="shared" si="65"/>
        <v>3.8549999999999995</v>
      </c>
      <c r="G559" s="2">
        <f t="shared" si="59"/>
        <v>3.8375999999999992</v>
      </c>
      <c r="H559" s="2">
        <f t="shared" si="63"/>
        <v>4.1341999999999972</v>
      </c>
      <c r="I559" s="2">
        <f t="array" ref="I559">SUMPRODUCT(B543:B562, (ROW(B543:B562)-ROW(B543)+1)) / (20*21/2)</f>
        <v>3.8010476190476186</v>
      </c>
      <c r="J559" s="2">
        <f t="shared" si="66"/>
        <v>3.8282846089300655</v>
      </c>
      <c r="K559" s="2">
        <f t="shared" si="60"/>
        <v>3.8442882257842266</v>
      </c>
    </row>
    <row r="560" spans="1:11" ht="13.5" x14ac:dyDescent="0.25">
      <c r="A560" s="3">
        <f>TITRES_STAT!B563</f>
        <v>42818</v>
      </c>
      <c r="B560" s="17">
        <f>TITRES_STAT!D563</f>
        <v>3.71</v>
      </c>
      <c r="C560" s="2">
        <f t="shared" si="61"/>
        <v>9.9999999999997868E-3</v>
      </c>
      <c r="D560" s="2">
        <f t="shared" si="62"/>
        <v>3.7660000000000005</v>
      </c>
      <c r="E560" s="2">
        <f t="shared" si="64"/>
        <v>3.8230000000000004</v>
      </c>
      <c r="F560" s="2">
        <f t="shared" si="65"/>
        <v>3.855999999999999</v>
      </c>
      <c r="G560" s="2">
        <f t="shared" si="59"/>
        <v>3.8351999999999999</v>
      </c>
      <c r="H560" s="2">
        <f t="shared" si="63"/>
        <v>4.1282499999999978</v>
      </c>
      <c r="I560" s="2">
        <f t="array" ref="I560">SUMPRODUCT(B544:B563, (ROW(B544:B563)-ROW(B544)+1)) / (20*21/2)</f>
        <v>3.7833333333333332</v>
      </c>
      <c r="J560" s="2">
        <f t="shared" si="66"/>
        <v>3.8170194080795832</v>
      </c>
      <c r="K560" s="2">
        <f t="shared" si="60"/>
        <v>3.839022020851512</v>
      </c>
    </row>
    <row r="561" spans="1:11" ht="13.5" x14ac:dyDescent="0.25">
      <c r="A561" s="3">
        <f>TITRES_STAT!B564</f>
        <v>42821</v>
      </c>
      <c r="B561" s="17">
        <f>TITRES_STAT!D564</f>
        <v>3.7</v>
      </c>
      <c r="C561" s="2">
        <f t="shared" si="61"/>
        <v>-9.9999999999997868E-3</v>
      </c>
      <c r="D561" s="2">
        <f t="shared" si="62"/>
        <v>3.746</v>
      </c>
      <c r="E561" s="2">
        <f t="shared" si="64"/>
        <v>3.8029999999999999</v>
      </c>
      <c r="F561" s="2">
        <f t="shared" si="65"/>
        <v>3.8564999999999996</v>
      </c>
      <c r="G561" s="2">
        <f t="shared" si="59"/>
        <v>3.8325999999999993</v>
      </c>
      <c r="H561" s="2">
        <f t="shared" si="63"/>
        <v>4.1224999999999969</v>
      </c>
      <c r="I561" s="2">
        <f t="array" ref="I561">SUMPRODUCT(B545:B564, (ROW(B545:B564)-ROW(B545)+1)) / (20*21/2)</f>
        <v>3.7723809523809524</v>
      </c>
      <c r="J561" s="2">
        <f t="shared" si="66"/>
        <v>3.8058747025481945</v>
      </c>
      <c r="K561" s="2">
        <f t="shared" si="60"/>
        <v>3.8335701768965507</v>
      </c>
    </row>
    <row r="562" spans="1:11" ht="13.5" x14ac:dyDescent="0.25">
      <c r="A562" s="3">
        <f>TITRES_STAT!B565</f>
        <v>42822</v>
      </c>
      <c r="B562" s="17">
        <f>TITRES_STAT!D565</f>
        <v>3.7</v>
      </c>
      <c r="C562" s="2">
        <f t="shared" si="61"/>
        <v>0</v>
      </c>
      <c r="D562" s="2">
        <f t="shared" si="62"/>
        <v>3.7159999999999997</v>
      </c>
      <c r="E562" s="2">
        <f t="shared" si="64"/>
        <v>3.7840000000000003</v>
      </c>
      <c r="F562" s="2">
        <f t="shared" si="65"/>
        <v>3.8460000000000001</v>
      </c>
      <c r="G562" s="2">
        <f t="shared" ref="G562:G625" si="67">AVERAGE(B513:B562)</f>
        <v>3.827799999999999</v>
      </c>
      <c r="H562" s="2">
        <f t="shared" si="63"/>
        <v>4.1169499999999983</v>
      </c>
      <c r="I562" s="2">
        <f t="array" ref="I562">SUMPRODUCT(B546:B565, (ROW(B546:B565)-ROW(B546)+1)) / (20*21/2)</f>
        <v>3.7708571428571425</v>
      </c>
      <c r="J562" s="2">
        <f t="shared" si="66"/>
        <v>3.7957913975436046</v>
      </c>
      <c r="K562" s="2">
        <f t="shared" si="60"/>
        <v>3.8283321307437448</v>
      </c>
    </row>
    <row r="563" spans="1:11" ht="13.5" x14ac:dyDescent="0.25">
      <c r="A563" s="3">
        <f>TITRES_STAT!B566</f>
        <v>42823</v>
      </c>
      <c r="B563" s="17">
        <f>TITRES_STAT!D566</f>
        <v>3.66</v>
      </c>
      <c r="C563" s="2">
        <f t="shared" si="61"/>
        <v>-4.0000000000000036E-2</v>
      </c>
      <c r="D563" s="2">
        <f t="shared" si="62"/>
        <v>3.694</v>
      </c>
      <c r="E563" s="2">
        <f t="shared" si="64"/>
        <v>3.7610000000000001</v>
      </c>
      <c r="F563" s="2">
        <f t="shared" si="65"/>
        <v>3.8250000000000002</v>
      </c>
      <c r="G563" s="2">
        <f t="shared" si="67"/>
        <v>3.819999999999999</v>
      </c>
      <c r="H563" s="2">
        <f t="shared" si="63"/>
        <v>4.1112499999999983</v>
      </c>
      <c r="I563" s="2">
        <f t="array" ref="I563">SUMPRODUCT(B547:B566, (ROW(B547:B566)-ROW(B547)+1)) / (20*21/2)</f>
        <v>3.7708095238095236</v>
      </c>
      <c r="J563" s="2">
        <f t="shared" si="66"/>
        <v>3.7828588834918331</v>
      </c>
      <c r="K563" s="2">
        <f t="shared" ref="K563:K626" si="68">$K$4*B563+(1-$K$4)*K562</f>
        <v>3.8217308707145783</v>
      </c>
    </row>
    <row r="564" spans="1:11" ht="13.5" x14ac:dyDescent="0.25">
      <c r="A564" s="3">
        <f>TITRES_STAT!B567</f>
        <v>42824</v>
      </c>
      <c r="B564" s="17">
        <f>TITRES_STAT!D567</f>
        <v>3.71</v>
      </c>
      <c r="C564" s="2">
        <f t="shared" si="61"/>
        <v>4.9999999999999822E-2</v>
      </c>
      <c r="D564" s="2">
        <f t="shared" si="62"/>
        <v>3.6960000000000002</v>
      </c>
      <c r="E564" s="2">
        <f t="shared" si="64"/>
        <v>3.7469999999999999</v>
      </c>
      <c r="F564" s="2">
        <f t="shared" si="65"/>
        <v>3.8059999999999996</v>
      </c>
      <c r="G564" s="2">
        <f t="shared" si="67"/>
        <v>3.8133999999999997</v>
      </c>
      <c r="H564" s="2">
        <f t="shared" si="63"/>
        <v>4.1057999999999986</v>
      </c>
      <c r="I564" s="2">
        <f t="array" ref="I564">SUMPRODUCT(B548:B567, (ROW(B548:B567)-ROW(B548)+1)) / (20*21/2)</f>
        <v>3.7685714285714296</v>
      </c>
      <c r="J564" s="2">
        <f t="shared" si="66"/>
        <v>3.775919942206897</v>
      </c>
      <c r="K564" s="2">
        <f t="shared" si="68"/>
        <v>3.8173492679414576</v>
      </c>
    </row>
    <row r="565" spans="1:11" ht="13.5" x14ac:dyDescent="0.25">
      <c r="A565" s="3">
        <f>TITRES_STAT!B568</f>
        <v>42825</v>
      </c>
      <c r="B565" s="17">
        <f>TITRES_STAT!D568</f>
        <v>3.79</v>
      </c>
      <c r="C565" s="2">
        <f t="shared" si="61"/>
        <v>8.0000000000000071E-2</v>
      </c>
      <c r="D565" s="2">
        <f t="shared" si="62"/>
        <v>3.7119999999999997</v>
      </c>
      <c r="E565" s="2">
        <f t="shared" si="64"/>
        <v>3.7389999999999999</v>
      </c>
      <c r="F565" s="2">
        <f t="shared" si="65"/>
        <v>3.8005000000000004</v>
      </c>
      <c r="G565" s="2">
        <f t="shared" si="67"/>
        <v>3.8107999999999991</v>
      </c>
      <c r="H565" s="2">
        <f t="shared" si="63"/>
        <v>4.1007499999999979</v>
      </c>
      <c r="I565" s="2">
        <f t="array" ref="I565">SUMPRODUCT(B549:B568, (ROW(B549:B568)-ROW(B549)+1)) / (20*21/2)</f>
        <v>3.7663809523809531</v>
      </c>
      <c r="J565" s="2">
        <f t="shared" si="66"/>
        <v>3.7772609000919544</v>
      </c>
      <c r="K565" s="2">
        <f t="shared" si="68"/>
        <v>3.8162767476300279</v>
      </c>
    </row>
    <row r="566" spans="1:11" ht="13.5" x14ac:dyDescent="0.25">
      <c r="A566" s="3">
        <f>TITRES_STAT!B569</f>
        <v>42828</v>
      </c>
      <c r="B566" s="17">
        <f>TITRES_STAT!D569</f>
        <v>3.8</v>
      </c>
      <c r="C566" s="2">
        <f t="shared" si="61"/>
        <v>9.9999999999997868E-3</v>
      </c>
      <c r="D566" s="2">
        <f t="shared" si="62"/>
        <v>3.7320000000000002</v>
      </c>
      <c r="E566" s="2">
        <f t="shared" si="64"/>
        <v>3.7389999999999999</v>
      </c>
      <c r="F566" s="2">
        <f t="shared" si="65"/>
        <v>3.8035000000000005</v>
      </c>
      <c r="G566" s="2">
        <f t="shared" si="67"/>
        <v>3.8083999999999993</v>
      </c>
      <c r="H566" s="2">
        <f t="shared" si="63"/>
        <v>4.0957999999999979</v>
      </c>
      <c r="I566" s="2">
        <f t="array" ref="I566">SUMPRODUCT(B550:B569, (ROW(B550:B569)-ROW(B550)+1)) / (20*21/2)</f>
        <v>3.757047619047619</v>
      </c>
      <c r="J566" s="2">
        <f t="shared" si="66"/>
        <v>3.7794265286546254</v>
      </c>
      <c r="K566" s="2">
        <f t="shared" si="68"/>
        <v>3.8156384438013995</v>
      </c>
    </row>
    <row r="567" spans="1:11" ht="13.5" x14ac:dyDescent="0.25">
      <c r="A567" s="3">
        <f>TITRES_STAT!B570</f>
        <v>42829</v>
      </c>
      <c r="B567" s="17">
        <f>TITRES_STAT!D570</f>
        <v>3.78</v>
      </c>
      <c r="C567" s="2">
        <f t="shared" si="61"/>
        <v>-2.0000000000000018E-2</v>
      </c>
      <c r="D567" s="2">
        <f t="shared" si="62"/>
        <v>3.7480000000000002</v>
      </c>
      <c r="E567" s="2">
        <f t="shared" si="64"/>
        <v>3.7320000000000002</v>
      </c>
      <c r="F567" s="2">
        <f t="shared" si="65"/>
        <v>3.8030000000000008</v>
      </c>
      <c r="G567" s="2">
        <f t="shared" si="67"/>
        <v>3.8059999999999992</v>
      </c>
      <c r="H567" s="2">
        <f t="shared" si="63"/>
        <v>4.0911999999999971</v>
      </c>
      <c r="I567" s="2">
        <f t="array" ref="I567">SUMPRODUCT(B551:B570, (ROW(B551:B570)-ROW(B551)+1)) / (20*21/2)</f>
        <v>3.7556190476190472</v>
      </c>
      <c r="J567" s="2">
        <f t="shared" si="66"/>
        <v>3.7794811449732322</v>
      </c>
      <c r="K567" s="2">
        <f t="shared" si="68"/>
        <v>3.8142408577699722</v>
      </c>
    </row>
    <row r="568" spans="1:11" ht="13.5" x14ac:dyDescent="0.25">
      <c r="A568" s="3">
        <f>TITRES_STAT!B571</f>
        <v>42830</v>
      </c>
      <c r="B568" s="17">
        <f>TITRES_STAT!D571</f>
        <v>3.78</v>
      </c>
      <c r="C568" s="2">
        <f t="shared" si="61"/>
        <v>0</v>
      </c>
      <c r="D568" s="2">
        <f t="shared" si="62"/>
        <v>3.7719999999999998</v>
      </c>
      <c r="E568" s="2">
        <f t="shared" si="64"/>
        <v>3.7329999999999997</v>
      </c>
      <c r="F568" s="2">
        <f t="shared" si="65"/>
        <v>3.7980000000000009</v>
      </c>
      <c r="G568" s="2">
        <f t="shared" si="67"/>
        <v>3.803399999999999</v>
      </c>
      <c r="H568" s="2">
        <f t="shared" si="63"/>
        <v>4.0863499999999968</v>
      </c>
      <c r="I568" s="2">
        <f t="array" ref="I568">SUMPRODUCT(B552:B571, (ROW(B552:B571)-ROW(B552)+1)) / (20*21/2)</f>
        <v>3.7555238095238099</v>
      </c>
      <c r="J568" s="2">
        <f t="shared" si="66"/>
        <v>3.7795305597376863</v>
      </c>
      <c r="K568" s="2">
        <f t="shared" si="68"/>
        <v>3.8128980790338951</v>
      </c>
    </row>
    <row r="569" spans="1:11" ht="13.5" x14ac:dyDescent="0.25">
      <c r="A569" s="3">
        <f>TITRES_STAT!B572</f>
        <v>42831</v>
      </c>
      <c r="B569" s="17">
        <f>TITRES_STAT!D572</f>
        <v>3.7</v>
      </c>
      <c r="C569" s="2">
        <f t="shared" si="61"/>
        <v>-7.9999999999999627E-2</v>
      </c>
      <c r="D569" s="2">
        <f t="shared" si="62"/>
        <v>3.7699999999999996</v>
      </c>
      <c r="E569" s="2">
        <f t="shared" si="64"/>
        <v>3.7330000000000005</v>
      </c>
      <c r="F569" s="2">
        <f t="shared" si="65"/>
        <v>3.785000000000001</v>
      </c>
      <c r="G569" s="2">
        <f t="shared" si="67"/>
        <v>3.7993999999999994</v>
      </c>
      <c r="H569" s="2">
        <f t="shared" si="63"/>
        <v>4.0810999999999975</v>
      </c>
      <c r="I569" s="2">
        <f t="array" ref="I569">SUMPRODUCT(B553:B572, (ROW(B553:B572)-ROW(B553)+1)) / (20*21/2)</f>
        <v>3.7560000000000007</v>
      </c>
      <c r="J569" s="2">
        <f t="shared" si="66"/>
        <v>3.7719562207150497</v>
      </c>
      <c r="K569" s="2">
        <f t="shared" si="68"/>
        <v>3.808470703385507</v>
      </c>
    </row>
    <row r="570" spans="1:11" ht="13.5" x14ac:dyDescent="0.25">
      <c r="A570" s="3">
        <f>TITRES_STAT!B573</f>
        <v>42832</v>
      </c>
      <c r="B570" s="17">
        <f>TITRES_STAT!D573</f>
        <v>3.77</v>
      </c>
      <c r="C570" s="2">
        <f t="shared" si="61"/>
        <v>6.999999999999984E-2</v>
      </c>
      <c r="D570" s="2">
        <f t="shared" si="62"/>
        <v>3.7659999999999996</v>
      </c>
      <c r="E570" s="2">
        <f t="shared" si="64"/>
        <v>3.7390000000000008</v>
      </c>
      <c r="F570" s="2">
        <f t="shared" si="65"/>
        <v>3.7810000000000001</v>
      </c>
      <c r="G570" s="2">
        <f t="shared" si="67"/>
        <v>3.7963999999999998</v>
      </c>
      <c r="H570" s="2">
        <f t="shared" si="63"/>
        <v>4.075999999999997</v>
      </c>
      <c r="I570" s="2">
        <f t="array" ref="I570">SUMPRODUCT(B554:B573, (ROW(B554:B573)-ROW(B554)+1)) / (20*21/2)</f>
        <v>3.7569999999999997</v>
      </c>
      <c r="J570" s="2">
        <f t="shared" si="66"/>
        <v>3.7717699139802829</v>
      </c>
      <c r="K570" s="2">
        <f t="shared" si="68"/>
        <v>3.8069620483507816</v>
      </c>
    </row>
    <row r="571" spans="1:11" ht="13.5" x14ac:dyDescent="0.25">
      <c r="A571" s="3">
        <f>TITRES_STAT!B574</f>
        <v>42835</v>
      </c>
      <c r="B571" s="17">
        <f>TITRES_STAT!D574</f>
        <v>3.78</v>
      </c>
      <c r="C571" s="2">
        <f t="shared" si="61"/>
        <v>9.9999999999997868E-3</v>
      </c>
      <c r="D571" s="2">
        <f t="shared" si="62"/>
        <v>3.7619999999999996</v>
      </c>
      <c r="E571" s="2">
        <f t="shared" si="64"/>
        <v>3.7470000000000008</v>
      </c>
      <c r="F571" s="2">
        <f t="shared" si="65"/>
        <v>3.7749999999999999</v>
      </c>
      <c r="G571" s="2">
        <f t="shared" si="67"/>
        <v>3.7939999999999996</v>
      </c>
      <c r="H571" s="2">
        <f t="shared" si="63"/>
        <v>4.0713999999999979</v>
      </c>
      <c r="I571" s="2">
        <f t="array" ref="I571">SUMPRODUCT(B555:B574, (ROW(B555:B574)-ROW(B555)+1)) / (20*21/2)</f>
        <v>3.7489999999999992</v>
      </c>
      <c r="J571" s="2">
        <f t="shared" si="66"/>
        <v>3.7725537316964464</v>
      </c>
      <c r="K571" s="2">
        <f t="shared" si="68"/>
        <v>3.8059047131213393</v>
      </c>
    </row>
    <row r="572" spans="1:11" ht="13.5" x14ac:dyDescent="0.25">
      <c r="A572" s="3">
        <f>TITRES_STAT!B575</f>
        <v>42836</v>
      </c>
      <c r="B572" s="17">
        <f>TITRES_STAT!D575</f>
        <v>3.78</v>
      </c>
      <c r="C572" s="2">
        <f t="shared" si="61"/>
        <v>0</v>
      </c>
      <c r="D572" s="2">
        <f t="shared" si="62"/>
        <v>3.7619999999999996</v>
      </c>
      <c r="E572" s="2">
        <f t="shared" si="64"/>
        <v>3.7550000000000003</v>
      </c>
      <c r="F572" s="2">
        <f t="shared" si="65"/>
        <v>3.7694999999999999</v>
      </c>
      <c r="G572" s="2">
        <f t="shared" si="67"/>
        <v>3.7915999999999999</v>
      </c>
      <c r="H572" s="2">
        <f t="shared" si="63"/>
        <v>4.066799999999998</v>
      </c>
      <c r="I572" s="2">
        <f t="array" ref="I572">SUMPRODUCT(B556:B575, (ROW(B556:B575)-ROW(B556)+1)) / (20*21/2)</f>
        <v>3.7427619047619043</v>
      </c>
      <c r="J572" s="2">
        <f t="shared" si="66"/>
        <v>3.7732629001063085</v>
      </c>
      <c r="K572" s="2">
        <f t="shared" si="68"/>
        <v>3.8048888420185421</v>
      </c>
    </row>
    <row r="573" spans="1:11" ht="13.5" x14ac:dyDescent="0.25">
      <c r="A573" s="3">
        <f>TITRES_STAT!B576</f>
        <v>42837</v>
      </c>
      <c r="B573" s="17">
        <f>TITRES_STAT!D576</f>
        <v>3.78</v>
      </c>
      <c r="C573" s="2">
        <f t="shared" si="61"/>
        <v>0</v>
      </c>
      <c r="D573" s="2">
        <f t="shared" si="62"/>
        <v>3.7619999999999996</v>
      </c>
      <c r="E573" s="2">
        <f t="shared" si="64"/>
        <v>3.7670000000000003</v>
      </c>
      <c r="F573" s="2">
        <f t="shared" si="65"/>
        <v>3.7640000000000002</v>
      </c>
      <c r="G573" s="2">
        <f t="shared" si="67"/>
        <v>3.7911999999999999</v>
      </c>
      <c r="H573" s="2">
        <f t="shared" si="63"/>
        <v>4.062199999999998</v>
      </c>
      <c r="I573" s="2">
        <f t="array" ref="I573">SUMPRODUCT(B557:B576, (ROW(B557:B576)-ROW(B557)+1)) / (20*21/2)</f>
        <v>3.7326190476190479</v>
      </c>
      <c r="J573" s="2">
        <f t="shared" si="66"/>
        <v>3.7739045286676123</v>
      </c>
      <c r="K573" s="2">
        <f t="shared" si="68"/>
        <v>3.8039128089982075</v>
      </c>
    </row>
    <row r="574" spans="1:11" ht="13.5" x14ac:dyDescent="0.25">
      <c r="A574" s="3">
        <f>TITRES_STAT!B577</f>
        <v>42838</v>
      </c>
      <c r="B574" s="17">
        <f>TITRES_STAT!D577</f>
        <v>3.68</v>
      </c>
      <c r="C574" s="2">
        <f t="shared" si="61"/>
        <v>-9.9999999999999645E-2</v>
      </c>
      <c r="D574" s="2">
        <f t="shared" si="62"/>
        <v>3.758</v>
      </c>
      <c r="E574" s="2">
        <f t="shared" si="64"/>
        <v>3.7640000000000002</v>
      </c>
      <c r="F574" s="2">
        <f t="shared" si="65"/>
        <v>3.7555000000000005</v>
      </c>
      <c r="G574" s="2">
        <f t="shared" si="67"/>
        <v>3.7899999999999996</v>
      </c>
      <c r="H574" s="2">
        <f t="shared" si="63"/>
        <v>4.0570999999999984</v>
      </c>
      <c r="I574" s="2">
        <f t="array" ref="I574">SUMPRODUCT(B558:B577, (ROW(B558:B577)-ROW(B558)+1)) / (20*21/2)</f>
        <v>3.7289523809523808</v>
      </c>
      <c r="J574" s="2">
        <f t="shared" si="66"/>
        <v>3.7649612402230779</v>
      </c>
      <c r="K574" s="2">
        <f t="shared" si="68"/>
        <v>3.799053483155141</v>
      </c>
    </row>
    <row r="575" spans="1:11" ht="13.5" x14ac:dyDescent="0.25">
      <c r="A575" s="3">
        <f>TITRES_STAT!B578</f>
        <v>42839</v>
      </c>
      <c r="B575" s="17">
        <f>TITRES_STAT!D578</f>
        <v>3.69</v>
      </c>
      <c r="C575" s="2">
        <f t="shared" si="61"/>
        <v>9.9999999999997868E-3</v>
      </c>
      <c r="D575" s="2">
        <f t="shared" si="62"/>
        <v>3.742</v>
      </c>
      <c r="E575" s="2">
        <f t="shared" si="64"/>
        <v>3.754</v>
      </c>
      <c r="F575" s="2">
        <f t="shared" si="65"/>
        <v>3.7465000000000002</v>
      </c>
      <c r="G575" s="2">
        <f t="shared" si="67"/>
        <v>3.7877999999999998</v>
      </c>
      <c r="H575" s="2">
        <f t="shared" si="63"/>
        <v>4.0525499999999992</v>
      </c>
      <c r="I575" s="2">
        <f t="array" ref="I575">SUMPRODUCT(B559:B578, (ROW(B559:B578)-ROW(B559)+1)) / (20*21/2)</f>
        <v>3.7259999999999995</v>
      </c>
      <c r="J575" s="2">
        <f t="shared" si="66"/>
        <v>3.7578220744875468</v>
      </c>
      <c r="K575" s="2">
        <f t="shared" si="68"/>
        <v>3.7947768759725866</v>
      </c>
    </row>
    <row r="576" spans="1:11" ht="13.5" x14ac:dyDescent="0.25">
      <c r="A576" s="3">
        <f>TITRES_STAT!B579</f>
        <v>42842</v>
      </c>
      <c r="B576" s="17">
        <f>TITRES_STAT!D579</f>
        <v>3.64</v>
      </c>
      <c r="C576" s="2">
        <f t="shared" si="61"/>
        <v>-4.9999999999999822E-2</v>
      </c>
      <c r="D576" s="2">
        <f t="shared" si="62"/>
        <v>3.714</v>
      </c>
      <c r="E576" s="2">
        <f t="shared" si="64"/>
        <v>3.7380000000000004</v>
      </c>
      <c r="F576" s="2">
        <f t="shared" si="65"/>
        <v>3.7385000000000006</v>
      </c>
      <c r="G576" s="2">
        <f t="shared" si="67"/>
        <v>3.7835999999999994</v>
      </c>
      <c r="H576" s="2">
        <f t="shared" si="63"/>
        <v>4.0474999999999985</v>
      </c>
      <c r="I576" s="2">
        <f t="array" ref="I576">SUMPRODUCT(B560:B579, (ROW(B560:B579)-ROW(B560)+1)) / (20*21/2)</f>
        <v>3.723380952380952</v>
      </c>
      <c r="J576" s="2">
        <f t="shared" si="66"/>
        <v>3.7466009245363519</v>
      </c>
      <c r="K576" s="2">
        <f t="shared" si="68"/>
        <v>3.7887071945618969</v>
      </c>
    </row>
    <row r="577" spans="1:11" ht="13.5" x14ac:dyDescent="0.25">
      <c r="A577" s="3">
        <f>TITRES_STAT!B580</f>
        <v>42843</v>
      </c>
      <c r="B577" s="17">
        <f>TITRES_STAT!D580</f>
        <v>3.7</v>
      </c>
      <c r="C577" s="2">
        <f t="shared" si="61"/>
        <v>6.0000000000000053E-2</v>
      </c>
      <c r="D577" s="2">
        <f t="shared" si="62"/>
        <v>3.6980000000000004</v>
      </c>
      <c r="E577" s="2">
        <f t="shared" si="64"/>
        <v>3.7300000000000004</v>
      </c>
      <c r="F577" s="2">
        <f t="shared" si="65"/>
        <v>3.7310000000000008</v>
      </c>
      <c r="G577" s="2">
        <f t="shared" si="67"/>
        <v>3.7805999999999989</v>
      </c>
      <c r="H577" s="2">
        <f t="shared" si="63"/>
        <v>4.0427499999999998</v>
      </c>
      <c r="I577" s="2">
        <f t="array" ref="I577">SUMPRODUCT(B561:B580, (ROW(B561:B580)-ROW(B561)+1)) / (20*21/2)</f>
        <v>3.7207619047619049</v>
      </c>
      <c r="J577" s="2">
        <f t="shared" si="66"/>
        <v>3.7421627412471756</v>
      </c>
      <c r="K577" s="2">
        <f t="shared" si="68"/>
        <v>3.7852284810496655</v>
      </c>
    </row>
    <row r="578" spans="1:11" ht="13.5" x14ac:dyDescent="0.25">
      <c r="A578" s="3">
        <f>TITRES_STAT!B581</f>
        <v>42844</v>
      </c>
      <c r="B578" s="17">
        <f>TITRES_STAT!D581</f>
        <v>3.7</v>
      </c>
      <c r="C578" s="2">
        <f t="shared" si="61"/>
        <v>0</v>
      </c>
      <c r="D578" s="2">
        <f t="shared" si="62"/>
        <v>3.6819999999999999</v>
      </c>
      <c r="E578" s="2">
        <f t="shared" si="64"/>
        <v>3.7220000000000004</v>
      </c>
      <c r="F578" s="2">
        <f t="shared" si="65"/>
        <v>3.7275000000000005</v>
      </c>
      <c r="G578" s="2">
        <f t="shared" si="67"/>
        <v>3.7797999999999989</v>
      </c>
      <c r="H578" s="2">
        <f t="shared" si="63"/>
        <v>4.0382500000000006</v>
      </c>
      <c r="I578" s="2">
        <f t="array" ref="I578">SUMPRODUCT(B562:B581, (ROW(B562:B581)-ROW(B562)+1)) / (20*21/2)</f>
        <v>3.7134285714285715</v>
      </c>
      <c r="J578" s="2">
        <f t="shared" si="66"/>
        <v>3.7381472420807782</v>
      </c>
      <c r="K578" s="2">
        <f t="shared" si="68"/>
        <v>3.7818861876751688</v>
      </c>
    </row>
    <row r="579" spans="1:11" ht="13.5" x14ac:dyDescent="0.25">
      <c r="A579" s="3">
        <f>TITRES_STAT!B582</f>
        <v>42845</v>
      </c>
      <c r="B579" s="17">
        <f>TITRES_STAT!D582</f>
        <v>3.7</v>
      </c>
      <c r="C579" s="2">
        <f t="shared" si="61"/>
        <v>0</v>
      </c>
      <c r="D579" s="2">
        <f t="shared" si="62"/>
        <v>3.6859999999999999</v>
      </c>
      <c r="E579" s="2">
        <f t="shared" si="64"/>
        <v>3.7220000000000004</v>
      </c>
      <c r="F579" s="2">
        <f t="shared" si="65"/>
        <v>3.7275000000000005</v>
      </c>
      <c r="G579" s="2">
        <f t="shared" si="67"/>
        <v>3.7777999999999992</v>
      </c>
      <c r="H579" s="2">
        <f t="shared" si="63"/>
        <v>4.0333000000000006</v>
      </c>
      <c r="I579" s="2">
        <f t="array" ref="I579">SUMPRODUCT(B563:B582, (ROW(B563:B582)-ROW(B563)+1)) / (20*21/2)</f>
        <v>3.710142857142857</v>
      </c>
      <c r="J579" s="2">
        <f t="shared" si="66"/>
        <v>3.7345141714064183</v>
      </c>
      <c r="K579" s="2">
        <f t="shared" si="68"/>
        <v>3.7786749646290838</v>
      </c>
    </row>
    <row r="580" spans="1:11" ht="13.5" x14ac:dyDescent="0.25">
      <c r="A580" s="3">
        <f>TITRES_STAT!B583</f>
        <v>42846</v>
      </c>
      <c r="B580" s="17">
        <f>TITRES_STAT!D583</f>
        <v>3.7</v>
      </c>
      <c r="C580" s="2">
        <f t="shared" ref="C580:C643" si="69">B580-B579</f>
        <v>0</v>
      </c>
      <c r="D580" s="2">
        <f t="shared" si="62"/>
        <v>3.6879999999999997</v>
      </c>
      <c r="E580" s="2">
        <f t="shared" si="64"/>
        <v>3.7150000000000007</v>
      </c>
      <c r="F580" s="2">
        <f t="shared" si="65"/>
        <v>3.7270000000000012</v>
      </c>
      <c r="G580" s="2">
        <f t="shared" si="67"/>
        <v>3.7767999999999988</v>
      </c>
      <c r="H580" s="2">
        <f t="shared" si="63"/>
        <v>4.0283000000000015</v>
      </c>
      <c r="I580" s="2">
        <f t="array" ref="I580">SUMPRODUCT(B564:B583, (ROW(B564:B583)-ROW(B564)+1)) / (20*21/2)</f>
        <v>3.7078571428571432</v>
      </c>
      <c r="J580" s="2">
        <f t="shared" si="66"/>
        <v>3.7312271074629502</v>
      </c>
      <c r="K580" s="2">
        <f t="shared" si="68"/>
        <v>3.7755896718985316</v>
      </c>
    </row>
    <row r="581" spans="1:11" ht="13.5" x14ac:dyDescent="0.25">
      <c r="A581" s="3">
        <f>TITRES_STAT!B584</f>
        <v>42849</v>
      </c>
      <c r="B581" s="17">
        <f>TITRES_STAT!D584</f>
        <v>3.65</v>
      </c>
      <c r="C581" s="2">
        <f t="shared" si="69"/>
        <v>-5.0000000000000266E-2</v>
      </c>
      <c r="D581" s="2">
        <f t="shared" si="62"/>
        <v>3.69</v>
      </c>
      <c r="E581" s="2">
        <f t="shared" si="64"/>
        <v>3.7019999999999995</v>
      </c>
      <c r="F581" s="2">
        <f t="shared" si="65"/>
        <v>3.7245000000000013</v>
      </c>
      <c r="G581" s="2">
        <f t="shared" si="67"/>
        <v>3.7737999999999987</v>
      </c>
      <c r="H581" s="2">
        <f t="shared" si="63"/>
        <v>4.0230500000000013</v>
      </c>
      <c r="I581" s="2">
        <f t="array" ref="I581">SUMPRODUCT(B565:B584, (ROW(B565:B584)-ROW(B565)+1)) / (20*21/2)</f>
        <v>3.7034761904761901</v>
      </c>
      <c r="J581" s="2">
        <f t="shared" si="66"/>
        <v>3.7234911924664789</v>
      </c>
      <c r="K581" s="2">
        <f t="shared" si="68"/>
        <v>3.7706645867260402</v>
      </c>
    </row>
    <row r="582" spans="1:11" ht="13.5" x14ac:dyDescent="0.25">
      <c r="A582" s="3">
        <f>TITRES_STAT!B585</f>
        <v>42850</v>
      </c>
      <c r="B582" s="17">
        <f>TITRES_STAT!D585</f>
        <v>3.69</v>
      </c>
      <c r="C582" s="2">
        <f t="shared" si="69"/>
        <v>4.0000000000000036E-2</v>
      </c>
      <c r="D582" s="2">
        <f t="shared" ref="D582:D645" si="70">AVERAGE(B578:B582)</f>
        <v>3.6880000000000002</v>
      </c>
      <c r="E582" s="2">
        <f t="shared" si="64"/>
        <v>3.6930000000000001</v>
      </c>
      <c r="F582" s="2">
        <f t="shared" si="65"/>
        <v>3.7240000000000011</v>
      </c>
      <c r="G582" s="2">
        <f t="shared" si="67"/>
        <v>3.7735999999999992</v>
      </c>
      <c r="H582" s="2">
        <f t="shared" si="63"/>
        <v>4.0180000000000016</v>
      </c>
      <c r="I582" s="2">
        <f t="array" ref="I582">SUMPRODUCT(B566:B585, (ROW(B566:B585)-ROW(B566)+1)) / (20*21/2)</f>
        <v>3.7011428571428571</v>
      </c>
      <c r="J582" s="2">
        <f t="shared" si="66"/>
        <v>3.7203015550887191</v>
      </c>
      <c r="K582" s="2">
        <f t="shared" si="68"/>
        <v>3.7675012695995287</v>
      </c>
    </row>
    <row r="583" spans="1:11" ht="13.5" x14ac:dyDescent="0.25">
      <c r="A583" s="3">
        <f>TITRES_STAT!B586</f>
        <v>42851</v>
      </c>
      <c r="B583" s="17">
        <f>TITRES_STAT!D586</f>
        <v>3.7</v>
      </c>
      <c r="C583" s="2">
        <f t="shared" si="69"/>
        <v>1.0000000000000231E-2</v>
      </c>
      <c r="D583" s="2">
        <f t="shared" si="70"/>
        <v>3.6880000000000002</v>
      </c>
      <c r="E583" s="2">
        <f t="shared" si="64"/>
        <v>3.6850000000000001</v>
      </c>
      <c r="F583" s="2">
        <f t="shared" si="65"/>
        <v>3.7260000000000004</v>
      </c>
      <c r="G583" s="2">
        <f t="shared" si="67"/>
        <v>3.7719999999999989</v>
      </c>
      <c r="H583" s="2">
        <f t="shared" si="63"/>
        <v>4.0130000000000017</v>
      </c>
      <c r="I583" s="2">
        <f t="array" ref="I583">SUMPRODUCT(B567:B586, (ROW(B567:B586)-ROW(B567)+1)) / (20*21/2)</f>
        <v>3.6992380952380954</v>
      </c>
      <c r="J583" s="2">
        <f t="shared" si="66"/>
        <v>3.7183680736516984</v>
      </c>
      <c r="K583" s="2">
        <f t="shared" si="68"/>
        <v>3.7648541609877824</v>
      </c>
    </row>
    <row r="584" spans="1:11" ht="13.5" x14ac:dyDescent="0.25">
      <c r="A584" s="3">
        <f>TITRES_STAT!B587</f>
        <v>42852</v>
      </c>
      <c r="B584" s="17">
        <f>TITRES_STAT!D587</f>
        <v>3.68</v>
      </c>
      <c r="C584" s="2">
        <f t="shared" si="69"/>
        <v>-2.0000000000000018E-2</v>
      </c>
      <c r="D584" s="2">
        <f t="shared" si="70"/>
        <v>3.6839999999999997</v>
      </c>
      <c r="E584" s="2">
        <f t="shared" si="64"/>
        <v>3.6850000000000001</v>
      </c>
      <c r="F584" s="2">
        <f t="shared" si="65"/>
        <v>3.7245000000000013</v>
      </c>
      <c r="G584" s="2">
        <f t="shared" si="67"/>
        <v>3.7709999999999986</v>
      </c>
      <c r="H584" s="2">
        <f t="shared" si="63"/>
        <v>4.0074000000000014</v>
      </c>
      <c r="I584" s="2">
        <f t="array" ref="I584">SUMPRODUCT(B568:B587, (ROW(B568:B587)-ROW(B568)+1)) / (20*21/2)</f>
        <v>3.6978095238095241</v>
      </c>
      <c r="J584" s="2">
        <f t="shared" si="66"/>
        <v>3.7147139713991555</v>
      </c>
      <c r="K584" s="2">
        <f t="shared" si="68"/>
        <v>3.7615265468313992</v>
      </c>
    </row>
    <row r="585" spans="1:11" ht="13.5" x14ac:dyDescent="0.25">
      <c r="A585" s="3">
        <f>TITRES_STAT!B588</f>
        <v>42853</v>
      </c>
      <c r="B585" s="17">
        <f>TITRES_STAT!D588</f>
        <v>3.7</v>
      </c>
      <c r="C585" s="2">
        <f t="shared" si="69"/>
        <v>2.0000000000000018E-2</v>
      </c>
      <c r="D585" s="2">
        <f t="shared" si="70"/>
        <v>3.6839999999999997</v>
      </c>
      <c r="E585" s="2">
        <f t="shared" si="64"/>
        <v>3.6859999999999999</v>
      </c>
      <c r="F585" s="2">
        <f t="shared" si="65"/>
        <v>3.7200000000000011</v>
      </c>
      <c r="G585" s="2">
        <f t="shared" si="67"/>
        <v>3.7709999999999986</v>
      </c>
      <c r="H585" s="2">
        <f t="shared" si="63"/>
        <v>4.002950000000002</v>
      </c>
      <c r="I585" s="2">
        <f t="array" ref="I585">SUMPRODUCT(B569:B588, (ROW(B569:B588)-ROW(B569)+1)) / (20*21/2)</f>
        <v>3.7005714285714282</v>
      </c>
      <c r="J585" s="2">
        <f t="shared" si="66"/>
        <v>3.7133126407897121</v>
      </c>
      <c r="K585" s="2">
        <f t="shared" si="68"/>
        <v>3.7591137410733051</v>
      </c>
    </row>
    <row r="586" spans="1:11" ht="13.5" x14ac:dyDescent="0.25">
      <c r="A586" s="3">
        <f>TITRES_STAT!B589</f>
        <v>42857</v>
      </c>
      <c r="B586" s="17">
        <f>TITRES_STAT!D589</f>
        <v>3.7</v>
      </c>
      <c r="C586" s="2">
        <f t="shared" si="69"/>
        <v>0</v>
      </c>
      <c r="D586" s="2">
        <f t="shared" si="70"/>
        <v>3.694</v>
      </c>
      <c r="E586" s="2">
        <f t="shared" si="64"/>
        <v>3.6920000000000002</v>
      </c>
      <c r="F586" s="2">
        <f t="shared" si="65"/>
        <v>3.7150000000000012</v>
      </c>
      <c r="G586" s="2">
        <f t="shared" si="67"/>
        <v>3.7709999999999986</v>
      </c>
      <c r="H586" s="2">
        <f t="shared" ref="H586:H649" si="71">AVERAGE(B387:B586)</f>
        <v>3.9977000000000014</v>
      </c>
      <c r="I586" s="2">
        <f t="array" ref="I586">SUMPRODUCT(B570:B589, (ROW(B570:B589)-ROW(B570)+1)) / (20*21/2)</f>
        <v>3.7092380952380957</v>
      </c>
      <c r="J586" s="2">
        <f t="shared" si="66"/>
        <v>3.712044770238311</v>
      </c>
      <c r="K586" s="2">
        <f t="shared" si="68"/>
        <v>3.7567955551488619</v>
      </c>
    </row>
    <row r="587" spans="1:11" ht="13.5" x14ac:dyDescent="0.25">
      <c r="A587" s="3">
        <f>TITRES_STAT!B590</f>
        <v>42858</v>
      </c>
      <c r="B587" s="17">
        <f>TITRES_STAT!D590</f>
        <v>3.7</v>
      </c>
      <c r="C587" s="2">
        <f t="shared" si="69"/>
        <v>0</v>
      </c>
      <c r="D587" s="2">
        <f t="shared" si="70"/>
        <v>3.6960000000000002</v>
      </c>
      <c r="E587" s="2">
        <f t="shared" si="64"/>
        <v>3.6920000000000002</v>
      </c>
      <c r="F587" s="2">
        <f t="shared" si="65"/>
        <v>3.7110000000000007</v>
      </c>
      <c r="G587" s="2">
        <f t="shared" si="67"/>
        <v>3.7709999999999981</v>
      </c>
      <c r="H587" s="2">
        <f t="shared" si="71"/>
        <v>3.9924500000000012</v>
      </c>
      <c r="I587" s="2">
        <f t="array" ref="I587">SUMPRODUCT(B571:B590, (ROW(B571:B590)-ROW(B571)+1)) / (20*21/2)</f>
        <v>3.717428571428572</v>
      </c>
      <c r="J587" s="2">
        <f t="shared" si="66"/>
        <v>3.710897649263234</v>
      </c>
      <c r="K587" s="2">
        <f t="shared" si="68"/>
        <v>3.7545682784763574</v>
      </c>
    </row>
    <row r="588" spans="1:11" ht="13.5" x14ac:dyDescent="0.25">
      <c r="A588" s="3">
        <f>TITRES_STAT!B591</f>
        <v>42859</v>
      </c>
      <c r="B588" s="17">
        <f>TITRES_STAT!D591</f>
        <v>3.74</v>
      </c>
      <c r="C588" s="2">
        <f t="shared" si="69"/>
        <v>4.0000000000000036E-2</v>
      </c>
      <c r="D588" s="2">
        <f t="shared" si="70"/>
        <v>3.7040000000000006</v>
      </c>
      <c r="E588" s="2">
        <f t="shared" ref="E588:E651" si="72">AVERAGE(B579:B588)</f>
        <v>3.6960000000000002</v>
      </c>
      <c r="F588" s="2">
        <f t="shared" si="65"/>
        <v>3.7090000000000005</v>
      </c>
      <c r="G588" s="2">
        <f t="shared" si="67"/>
        <v>3.771999999999998</v>
      </c>
      <c r="H588" s="2">
        <f t="shared" si="71"/>
        <v>3.9874000000000014</v>
      </c>
      <c r="I588" s="2">
        <f t="array" ref="I588">SUMPRODUCT(B572:B591, (ROW(B572:B591)-ROW(B572)+1)) / (20*21/2)</f>
        <v>3.7254761904761913</v>
      </c>
      <c r="J588" s="2">
        <f t="shared" si="66"/>
        <v>3.7136693017143547</v>
      </c>
      <c r="K588" s="2">
        <f t="shared" si="68"/>
        <v>3.7539969734380687</v>
      </c>
    </row>
    <row r="589" spans="1:11" ht="13.5" x14ac:dyDescent="0.25">
      <c r="A589" s="3">
        <f>TITRES_STAT!B592</f>
        <v>42860</v>
      </c>
      <c r="B589" s="17">
        <f>TITRES_STAT!D592</f>
        <v>3.8</v>
      </c>
      <c r="C589" s="2">
        <f t="shared" si="69"/>
        <v>5.9999999999999609E-2</v>
      </c>
      <c r="D589" s="2">
        <f t="shared" si="70"/>
        <v>3.7280000000000002</v>
      </c>
      <c r="E589" s="2">
        <f t="shared" si="72"/>
        <v>3.7059999999999995</v>
      </c>
      <c r="F589" s="2">
        <f t="shared" si="65"/>
        <v>3.714</v>
      </c>
      <c r="G589" s="2">
        <f t="shared" si="67"/>
        <v>3.7741999999999987</v>
      </c>
      <c r="H589" s="2">
        <f t="shared" si="71"/>
        <v>3.9826500000000009</v>
      </c>
      <c r="I589" s="2">
        <f t="array" ref="I589">SUMPRODUCT(B573:B592, (ROW(B573:B592)-ROW(B573)+1)) / (20*21/2)</f>
        <v>3.7372380952380957</v>
      </c>
      <c r="J589" s="2">
        <f t="shared" si="66"/>
        <v>3.7218912729796543</v>
      </c>
      <c r="K589" s="2">
        <f t="shared" si="68"/>
        <v>3.7558010136953994</v>
      </c>
    </row>
    <row r="590" spans="1:11" ht="13.5" x14ac:dyDescent="0.25">
      <c r="A590" s="3">
        <f>TITRES_STAT!B593</f>
        <v>42863</v>
      </c>
      <c r="B590" s="17">
        <f>TITRES_STAT!D593</f>
        <v>3.8</v>
      </c>
      <c r="C590" s="2">
        <f t="shared" si="69"/>
        <v>0</v>
      </c>
      <c r="D590" s="2">
        <f t="shared" si="70"/>
        <v>3.7480000000000002</v>
      </c>
      <c r="E590" s="2">
        <f t="shared" si="72"/>
        <v>3.7159999999999989</v>
      </c>
      <c r="F590" s="2">
        <f t="shared" si="65"/>
        <v>3.7155</v>
      </c>
      <c r="G590" s="2">
        <f t="shared" si="67"/>
        <v>3.776399999999998</v>
      </c>
      <c r="H590" s="2">
        <f t="shared" si="71"/>
        <v>3.9779500000000012</v>
      </c>
      <c r="I590" s="2">
        <f t="array" ref="I590">SUMPRODUCT(B574:B593, (ROW(B574:B593)-ROW(B574)+1)) / (20*21/2)</f>
        <v>3.7487142857142866</v>
      </c>
      <c r="J590" s="2">
        <f t="shared" si="66"/>
        <v>3.7293301993625443</v>
      </c>
      <c r="K590" s="2">
        <f t="shared" si="68"/>
        <v>3.7575343072759719</v>
      </c>
    </row>
    <row r="591" spans="1:11" ht="13.5" x14ac:dyDescent="0.25">
      <c r="A591" s="3">
        <f>TITRES_STAT!B594</f>
        <v>42864</v>
      </c>
      <c r="B591" s="17">
        <f>TITRES_STAT!D594</f>
        <v>3.8</v>
      </c>
      <c r="C591" s="2">
        <f t="shared" si="69"/>
        <v>0</v>
      </c>
      <c r="D591" s="2">
        <f t="shared" si="70"/>
        <v>3.7679999999999998</v>
      </c>
      <c r="E591" s="2">
        <f t="shared" si="72"/>
        <v>3.7309999999999994</v>
      </c>
      <c r="F591" s="2">
        <f t="shared" si="65"/>
        <v>3.7164999999999999</v>
      </c>
      <c r="G591" s="2">
        <f t="shared" si="67"/>
        <v>3.7785999999999991</v>
      </c>
      <c r="H591" s="2">
        <f t="shared" si="71"/>
        <v>3.9732500000000015</v>
      </c>
      <c r="I591" s="2">
        <f t="array" ref="I591">SUMPRODUCT(B575:B594, (ROW(B575:B594)-ROW(B575)+1)) / (20*21/2)</f>
        <v>3.7599047619047621</v>
      </c>
      <c r="J591" s="2">
        <f t="shared" si="66"/>
        <v>3.7360606565661114</v>
      </c>
      <c r="K591" s="2">
        <f t="shared" si="68"/>
        <v>3.759199628559267</v>
      </c>
    </row>
    <row r="592" spans="1:11" ht="13.5" x14ac:dyDescent="0.25">
      <c r="A592" s="3">
        <f>TITRES_STAT!B595</f>
        <v>42865</v>
      </c>
      <c r="B592" s="17">
        <f>TITRES_STAT!D595</f>
        <v>3.84</v>
      </c>
      <c r="C592" s="2">
        <f t="shared" si="69"/>
        <v>4.0000000000000036E-2</v>
      </c>
      <c r="D592" s="2">
        <f t="shared" si="70"/>
        <v>3.7960000000000003</v>
      </c>
      <c r="E592" s="2">
        <f t="shared" si="72"/>
        <v>3.7459999999999996</v>
      </c>
      <c r="F592" s="2">
        <f t="shared" si="65"/>
        <v>3.7195000000000009</v>
      </c>
      <c r="G592" s="2">
        <f t="shared" si="67"/>
        <v>3.7771999999999992</v>
      </c>
      <c r="H592" s="2">
        <f t="shared" si="71"/>
        <v>3.9696000000000016</v>
      </c>
      <c r="I592" s="2">
        <f t="array" ref="I592">SUMPRODUCT(B576:B595, (ROW(B576:B595)-ROW(B576)+1)) / (20*21/2)</f>
        <v>3.7712857142857144</v>
      </c>
      <c r="J592" s="2">
        <f t="shared" si="66"/>
        <v>3.7459596416550531</v>
      </c>
      <c r="K592" s="2">
        <f t="shared" si="68"/>
        <v>3.7623682705765504</v>
      </c>
    </row>
    <row r="593" spans="1:11" ht="13.5" x14ac:dyDescent="0.25">
      <c r="A593" s="3">
        <f>TITRES_STAT!B596</f>
        <v>42866</v>
      </c>
      <c r="B593" s="17">
        <f>TITRES_STAT!D596</f>
        <v>3.84</v>
      </c>
      <c r="C593" s="2">
        <f t="shared" si="69"/>
        <v>0</v>
      </c>
      <c r="D593" s="2">
        <f t="shared" si="70"/>
        <v>3.8159999999999998</v>
      </c>
      <c r="E593" s="2">
        <f t="shared" si="72"/>
        <v>3.7600000000000007</v>
      </c>
      <c r="F593" s="2">
        <f t="shared" si="65"/>
        <v>3.722500000000001</v>
      </c>
      <c r="G593" s="2">
        <f t="shared" si="67"/>
        <v>3.7723999999999993</v>
      </c>
      <c r="H593" s="2">
        <f t="shared" si="71"/>
        <v>3.9653000000000018</v>
      </c>
      <c r="I593" s="2">
        <f t="array" ref="I593">SUMPRODUCT(B577:B596, (ROW(B577:B596)-ROW(B577)+1)) / (20*21/2)</f>
        <v>3.7847619047619045</v>
      </c>
      <c r="J593" s="2">
        <f t="shared" si="66"/>
        <v>3.7549158662593336</v>
      </c>
      <c r="K593" s="2">
        <f t="shared" si="68"/>
        <v>3.7654126521225679</v>
      </c>
    </row>
    <row r="594" spans="1:11" ht="13.5" x14ac:dyDescent="0.25">
      <c r="A594" s="3">
        <f>TITRES_STAT!B597</f>
        <v>42867</v>
      </c>
      <c r="B594" s="17">
        <f>TITRES_STAT!D597</f>
        <v>3.84</v>
      </c>
      <c r="C594" s="2">
        <f t="shared" si="69"/>
        <v>0</v>
      </c>
      <c r="D594" s="2">
        <f t="shared" si="70"/>
        <v>3.8239999999999994</v>
      </c>
      <c r="E594" s="2">
        <f t="shared" si="72"/>
        <v>3.7760000000000007</v>
      </c>
      <c r="F594" s="2">
        <f t="shared" si="65"/>
        <v>3.7305000000000006</v>
      </c>
      <c r="G594" s="2">
        <f t="shared" si="67"/>
        <v>3.7674000000000003</v>
      </c>
      <c r="H594" s="2">
        <f t="shared" si="71"/>
        <v>3.9610000000000021</v>
      </c>
      <c r="I594" s="2">
        <f t="array" ref="I594">SUMPRODUCT(B578:B597, (ROW(B578:B597)-ROW(B578)+1)) / (20*21/2)</f>
        <v>3.7961428571428568</v>
      </c>
      <c r="J594" s="2">
        <f t="shared" si="66"/>
        <v>3.7630191170917779</v>
      </c>
      <c r="K594" s="2">
        <f t="shared" si="68"/>
        <v>3.7683376461569771</v>
      </c>
    </row>
    <row r="595" spans="1:11" ht="13.5" x14ac:dyDescent="0.25">
      <c r="A595" s="3">
        <f>TITRES_STAT!B598</f>
        <v>42870</v>
      </c>
      <c r="B595" s="17">
        <f>TITRES_STAT!D598</f>
        <v>3.85</v>
      </c>
      <c r="C595" s="2">
        <f t="shared" si="69"/>
        <v>1.0000000000000231E-2</v>
      </c>
      <c r="D595" s="2">
        <f t="shared" si="70"/>
        <v>3.8340000000000005</v>
      </c>
      <c r="E595" s="2">
        <f t="shared" si="72"/>
        <v>3.7910000000000004</v>
      </c>
      <c r="F595" s="2">
        <f t="shared" si="65"/>
        <v>3.7384999999999997</v>
      </c>
      <c r="G595" s="2">
        <f t="shared" si="67"/>
        <v>3.7664000000000004</v>
      </c>
      <c r="H595" s="2">
        <f t="shared" si="71"/>
        <v>3.9578000000000024</v>
      </c>
      <c r="I595" s="2">
        <f t="array" ref="I595">SUMPRODUCT(B579:B598, (ROW(B579:B598)-ROW(B579)+1)) / (20*21/2)</f>
        <v>3.8000476190476196</v>
      </c>
      <c r="J595" s="2">
        <f t="shared" si="66"/>
        <v>3.7713030107020851</v>
      </c>
      <c r="K595" s="2">
        <f t="shared" si="68"/>
        <v>3.7715400914057229</v>
      </c>
    </row>
    <row r="596" spans="1:11" ht="13.5" x14ac:dyDescent="0.25">
      <c r="A596" s="3">
        <f>TITRES_STAT!B599</f>
        <v>42871</v>
      </c>
      <c r="B596" s="17">
        <f>TITRES_STAT!D599</f>
        <v>3.88</v>
      </c>
      <c r="C596" s="2">
        <f t="shared" si="69"/>
        <v>2.9999999999999805E-2</v>
      </c>
      <c r="D596" s="2">
        <f t="shared" si="70"/>
        <v>3.85</v>
      </c>
      <c r="E596" s="2">
        <f t="shared" si="72"/>
        <v>3.8090000000000002</v>
      </c>
      <c r="F596" s="2">
        <f t="shared" ref="F596:F659" si="73">AVERAGE(B577:B596)</f>
        <v>3.7504999999999997</v>
      </c>
      <c r="G596" s="2">
        <f t="shared" si="67"/>
        <v>3.7692000000000005</v>
      </c>
      <c r="H596" s="2">
        <f t="shared" si="71"/>
        <v>3.9548000000000023</v>
      </c>
      <c r="I596" s="2">
        <f t="array" ref="I596">SUMPRODUCT(B580:B599, (ROW(B580:B599)-ROW(B580)+1)) / (20*21/2)</f>
        <v>3.8015714285714286</v>
      </c>
      <c r="J596" s="2">
        <f t="shared" si="66"/>
        <v>3.7816551049209339</v>
      </c>
      <c r="K596" s="2">
        <f t="shared" si="68"/>
        <v>3.7757934211545185</v>
      </c>
    </row>
    <row r="597" spans="1:11" ht="13.5" x14ac:dyDescent="0.25">
      <c r="A597" s="3">
        <f>TITRES_STAT!B600</f>
        <v>42872</v>
      </c>
      <c r="B597" s="17">
        <f>TITRES_STAT!D600</f>
        <v>3.87</v>
      </c>
      <c r="C597" s="2">
        <f t="shared" si="69"/>
        <v>-9.9999999999997868E-3</v>
      </c>
      <c r="D597" s="2">
        <f t="shared" si="70"/>
        <v>3.8560000000000003</v>
      </c>
      <c r="E597" s="2">
        <f t="shared" si="72"/>
        <v>3.8259999999999996</v>
      </c>
      <c r="F597" s="2">
        <f t="shared" si="73"/>
        <v>3.7589999999999995</v>
      </c>
      <c r="G597" s="2">
        <f t="shared" si="67"/>
        <v>3.7708000000000008</v>
      </c>
      <c r="H597" s="2">
        <f t="shared" si="71"/>
        <v>3.9519000000000024</v>
      </c>
      <c r="I597" s="2">
        <f t="array" ref="I597">SUMPRODUCT(B581:B600, (ROW(B581:B600)-ROW(B581)+1)) / (20*21/2)</f>
        <v>3.8112857142857144</v>
      </c>
      <c r="J597" s="2">
        <f t="shared" ref="J597:J660" si="74">$J$4*B597+J596*(1-$J$4)</f>
        <v>3.7900689044522737</v>
      </c>
      <c r="K597" s="2">
        <f t="shared" si="68"/>
        <v>3.7794877967955181</v>
      </c>
    </row>
    <row r="598" spans="1:11" ht="13.5" x14ac:dyDescent="0.25">
      <c r="A598" s="3">
        <f>TITRES_STAT!B601</f>
        <v>42873</v>
      </c>
      <c r="B598" s="17">
        <f>TITRES_STAT!D601</f>
        <v>3.8</v>
      </c>
      <c r="C598" s="2">
        <f t="shared" si="69"/>
        <v>-7.0000000000000284E-2</v>
      </c>
      <c r="D598" s="2">
        <f t="shared" si="70"/>
        <v>3.8480000000000003</v>
      </c>
      <c r="E598" s="2">
        <f t="shared" si="72"/>
        <v>3.8319999999999994</v>
      </c>
      <c r="F598" s="2">
        <f t="shared" si="73"/>
        <v>3.7640000000000002</v>
      </c>
      <c r="G598" s="2">
        <f t="shared" si="67"/>
        <v>3.7692000000000014</v>
      </c>
      <c r="H598" s="2">
        <f t="shared" si="71"/>
        <v>3.9488000000000021</v>
      </c>
      <c r="I598" s="2">
        <f t="array" ref="I598">SUMPRODUCT(B582:B601, (ROW(B582:B601)-ROW(B582)+1)) / (20*21/2)</f>
        <v>3.8135238095238093</v>
      </c>
      <c r="J598" s="2">
        <f t="shared" si="74"/>
        <v>3.7910147230758668</v>
      </c>
      <c r="K598" s="2">
        <f t="shared" si="68"/>
        <v>3.780292196921184</v>
      </c>
    </row>
    <row r="599" spans="1:11" ht="13.5" x14ac:dyDescent="0.25">
      <c r="A599" s="3">
        <f>TITRES_STAT!B602</f>
        <v>42874</v>
      </c>
      <c r="B599" s="17">
        <f>TITRES_STAT!D602</f>
        <v>3.78</v>
      </c>
      <c r="C599" s="2">
        <f t="shared" si="69"/>
        <v>-2.0000000000000018E-2</v>
      </c>
      <c r="D599" s="2">
        <f t="shared" si="70"/>
        <v>3.8360000000000007</v>
      </c>
      <c r="E599" s="2">
        <f t="shared" si="72"/>
        <v>3.8299999999999996</v>
      </c>
      <c r="F599" s="2">
        <f t="shared" si="73"/>
        <v>3.7679999999999998</v>
      </c>
      <c r="G599" s="2">
        <f t="shared" si="67"/>
        <v>3.7656000000000009</v>
      </c>
      <c r="H599" s="2">
        <f t="shared" si="71"/>
        <v>3.9453000000000027</v>
      </c>
      <c r="I599" s="2">
        <f t="array" ref="I599">SUMPRODUCT(B583:B602, (ROW(B583:B602)-ROW(B583)+1)) / (20*21/2)</f>
        <v>3.8121904761904761</v>
      </c>
      <c r="J599" s="2">
        <f t="shared" si="74"/>
        <v>3.7899657018305462</v>
      </c>
      <c r="K599" s="2">
        <f t="shared" si="68"/>
        <v>3.7802807382183929</v>
      </c>
    </row>
    <row r="600" spans="1:11" ht="13.5" x14ac:dyDescent="0.25">
      <c r="A600" s="3">
        <f>TITRES_STAT!B603</f>
        <v>42877</v>
      </c>
      <c r="B600" s="17">
        <f>TITRES_STAT!D603</f>
        <v>3.87</v>
      </c>
      <c r="C600" s="2">
        <f t="shared" si="69"/>
        <v>9.0000000000000302E-2</v>
      </c>
      <c r="D600" s="2">
        <f t="shared" si="70"/>
        <v>3.84</v>
      </c>
      <c r="E600" s="2">
        <f t="shared" si="72"/>
        <v>3.8369999999999997</v>
      </c>
      <c r="F600" s="2">
        <f t="shared" si="73"/>
        <v>3.7765</v>
      </c>
      <c r="G600" s="2">
        <f t="shared" si="67"/>
        <v>3.7660000000000013</v>
      </c>
      <c r="H600" s="2">
        <f t="shared" si="71"/>
        <v>3.9422500000000027</v>
      </c>
      <c r="I600" s="2">
        <f t="array" ref="I600">SUMPRODUCT(B584:B603, (ROW(B584:B603)-ROW(B584)+1)) / (20*21/2)</f>
        <v>3.8104761904761904</v>
      </c>
      <c r="J600" s="2">
        <f t="shared" si="74"/>
        <v>3.7975880159419226</v>
      </c>
      <c r="K600" s="2">
        <f t="shared" si="68"/>
        <v>3.783799140641201</v>
      </c>
    </row>
    <row r="601" spans="1:11" ht="13.5" x14ac:dyDescent="0.25">
      <c r="A601" s="3">
        <f>TITRES_STAT!B604</f>
        <v>42878</v>
      </c>
      <c r="B601" s="17">
        <f>TITRES_STAT!D604</f>
        <v>3.8</v>
      </c>
      <c r="C601" s="2">
        <f t="shared" si="69"/>
        <v>-7.0000000000000284E-2</v>
      </c>
      <c r="D601" s="2">
        <f t="shared" si="70"/>
        <v>3.8240000000000003</v>
      </c>
      <c r="E601" s="2">
        <f t="shared" si="72"/>
        <v>3.8369999999999997</v>
      </c>
      <c r="F601" s="2">
        <f t="shared" si="73"/>
        <v>3.7840000000000003</v>
      </c>
      <c r="G601" s="2">
        <f t="shared" si="67"/>
        <v>3.764000000000002</v>
      </c>
      <c r="H601" s="2">
        <f t="shared" si="71"/>
        <v>3.9384500000000027</v>
      </c>
      <c r="I601" s="2">
        <f t="array" ref="I601">SUMPRODUCT(B585:B604, (ROW(B585:B604)-ROW(B585)+1)) / (20*21/2)</f>
        <v>3.8084285714285713</v>
      </c>
      <c r="J601" s="2">
        <f t="shared" si="74"/>
        <v>3.7978177287093589</v>
      </c>
      <c r="K601" s="2">
        <f t="shared" si="68"/>
        <v>3.7844344684591933</v>
      </c>
    </row>
    <row r="602" spans="1:11" ht="13.5" x14ac:dyDescent="0.25">
      <c r="A602" s="3">
        <f>TITRES_STAT!B605</f>
        <v>42879</v>
      </c>
      <c r="B602" s="17">
        <f>TITRES_STAT!D605</f>
        <v>3.77</v>
      </c>
      <c r="C602" s="2">
        <f t="shared" si="69"/>
        <v>-2.9999999999999805E-2</v>
      </c>
      <c r="D602" s="2">
        <f t="shared" si="70"/>
        <v>3.8039999999999998</v>
      </c>
      <c r="E602" s="2">
        <f t="shared" si="72"/>
        <v>3.8300000000000005</v>
      </c>
      <c r="F602" s="2">
        <f t="shared" si="73"/>
        <v>3.7879999999999994</v>
      </c>
      <c r="G602" s="2">
        <f t="shared" si="67"/>
        <v>3.7616000000000027</v>
      </c>
      <c r="H602" s="2">
        <f t="shared" si="71"/>
        <v>3.9345000000000026</v>
      </c>
      <c r="I602" s="2">
        <f t="array" ref="I602">SUMPRODUCT(B586:B605, (ROW(B586:B605)-ROW(B586)+1)) / (20*21/2)</f>
        <v>3.8078571428571428</v>
      </c>
      <c r="J602" s="2">
        <f t="shared" si="74"/>
        <v>3.7951684212132291</v>
      </c>
      <c r="K602" s="2">
        <f t="shared" si="68"/>
        <v>3.7838684108725587</v>
      </c>
    </row>
    <row r="603" spans="1:11" ht="13.5" x14ac:dyDescent="0.25">
      <c r="A603" s="3">
        <f>TITRES_STAT!B606</f>
        <v>42880</v>
      </c>
      <c r="B603" s="17">
        <f>TITRES_STAT!D606</f>
        <v>3.77</v>
      </c>
      <c r="C603" s="2">
        <f t="shared" si="69"/>
        <v>0</v>
      </c>
      <c r="D603" s="2">
        <f t="shared" si="70"/>
        <v>3.7979999999999996</v>
      </c>
      <c r="E603" s="2">
        <f t="shared" si="72"/>
        <v>3.8230000000000013</v>
      </c>
      <c r="F603" s="2">
        <f t="shared" si="73"/>
        <v>3.7915000000000001</v>
      </c>
      <c r="G603" s="2">
        <f t="shared" si="67"/>
        <v>3.7592000000000025</v>
      </c>
      <c r="H603" s="2">
        <f t="shared" si="71"/>
        <v>3.9308500000000026</v>
      </c>
      <c r="I603" s="2">
        <f t="array" ref="I603">SUMPRODUCT(B587:B606, (ROW(B587:B606)-ROW(B587)+1)) / (20*21/2)</f>
        <v>3.8059047619047619</v>
      </c>
      <c r="J603" s="2">
        <f t="shared" si="74"/>
        <v>3.7927714287167307</v>
      </c>
      <c r="K603" s="2">
        <f t="shared" si="68"/>
        <v>3.7833245516226546</v>
      </c>
    </row>
    <row r="604" spans="1:11" ht="13.5" x14ac:dyDescent="0.25">
      <c r="A604" s="3">
        <f>TITRES_STAT!B607</f>
        <v>42881</v>
      </c>
      <c r="B604" s="17">
        <f>TITRES_STAT!D607</f>
        <v>3.77</v>
      </c>
      <c r="C604" s="2">
        <f t="shared" si="69"/>
        <v>0</v>
      </c>
      <c r="D604" s="2">
        <f t="shared" si="70"/>
        <v>3.7960000000000003</v>
      </c>
      <c r="E604" s="2">
        <f t="shared" si="72"/>
        <v>3.8160000000000012</v>
      </c>
      <c r="F604" s="2">
        <f t="shared" si="73"/>
        <v>3.7959999999999994</v>
      </c>
      <c r="G604" s="2">
        <f t="shared" si="67"/>
        <v>3.7576000000000027</v>
      </c>
      <c r="H604" s="2">
        <f t="shared" si="71"/>
        <v>3.9270000000000027</v>
      </c>
      <c r="I604" s="2">
        <f t="array" ref="I604">SUMPRODUCT(B588:B607, (ROW(B588:B607)-ROW(B588)+1)) / (20*21/2)</f>
        <v>3.7940476190476198</v>
      </c>
      <c r="J604" s="2">
        <f t="shared" si="74"/>
        <v>3.7906027212198992</v>
      </c>
      <c r="K604" s="2">
        <f t="shared" si="68"/>
        <v>3.7828020201864723</v>
      </c>
    </row>
    <row r="605" spans="1:11" ht="13.5" x14ac:dyDescent="0.25">
      <c r="A605" s="3">
        <f>TITRES_STAT!B608</f>
        <v>42884</v>
      </c>
      <c r="B605" s="17">
        <f>TITRES_STAT!D608</f>
        <v>3.79</v>
      </c>
      <c r="C605" s="2">
        <f t="shared" si="69"/>
        <v>2.0000000000000018E-2</v>
      </c>
      <c r="D605" s="2">
        <f t="shared" si="70"/>
        <v>3.78</v>
      </c>
      <c r="E605" s="2">
        <f t="shared" si="72"/>
        <v>3.81</v>
      </c>
      <c r="F605" s="2">
        <f t="shared" si="73"/>
        <v>3.8004999999999995</v>
      </c>
      <c r="G605" s="2">
        <f t="shared" si="67"/>
        <v>3.756000000000002</v>
      </c>
      <c r="H605" s="2">
        <f t="shared" si="71"/>
        <v>3.9232500000000026</v>
      </c>
      <c r="I605" s="2">
        <f t="array" ref="I605">SUMPRODUCT(B589:B608, (ROW(B589:B608)-ROW(B589)+1)) / (20*21/2)</f>
        <v>3.7889523809523808</v>
      </c>
      <c r="J605" s="2">
        <f t="shared" si="74"/>
        <v>3.7905453191989564</v>
      </c>
      <c r="K605" s="2">
        <f t="shared" si="68"/>
        <v>3.7830842939046496</v>
      </c>
    </row>
    <row r="606" spans="1:11" ht="13.5" x14ac:dyDescent="0.25">
      <c r="A606" s="3">
        <f>TITRES_STAT!B609</f>
        <v>42885</v>
      </c>
      <c r="B606" s="17">
        <f>TITRES_STAT!D609</f>
        <v>3.78</v>
      </c>
      <c r="C606" s="2">
        <f t="shared" si="69"/>
        <v>-1.0000000000000231E-2</v>
      </c>
      <c r="D606" s="2">
        <f t="shared" si="70"/>
        <v>3.7760000000000007</v>
      </c>
      <c r="E606" s="2">
        <f t="shared" si="72"/>
        <v>3.8</v>
      </c>
      <c r="F606" s="2">
        <f t="shared" si="73"/>
        <v>3.8045</v>
      </c>
      <c r="G606" s="2">
        <f t="shared" si="67"/>
        <v>3.7556000000000016</v>
      </c>
      <c r="H606" s="2">
        <f t="shared" si="71"/>
        <v>3.9194500000000021</v>
      </c>
      <c r="I606" s="2">
        <f t="array" ref="I606">SUMPRODUCT(B590:B609, (ROW(B590:B609)-ROW(B590)+1)) / (20*21/2)</f>
        <v>3.7933333333333334</v>
      </c>
      <c r="J606" s="2">
        <f t="shared" si="74"/>
        <v>3.78954100308477</v>
      </c>
      <c r="K606" s="2">
        <f t="shared" si="68"/>
        <v>3.7829633412025068</v>
      </c>
    </row>
    <row r="607" spans="1:11" ht="13.5" x14ac:dyDescent="0.25">
      <c r="A607" s="3">
        <f>TITRES_STAT!B610</f>
        <v>42886</v>
      </c>
      <c r="B607" s="17">
        <f>TITRES_STAT!D610</f>
        <v>3.68</v>
      </c>
      <c r="C607" s="2">
        <f t="shared" si="69"/>
        <v>-9.9999999999999645E-2</v>
      </c>
      <c r="D607" s="2">
        <f t="shared" si="70"/>
        <v>3.758</v>
      </c>
      <c r="E607" s="2">
        <f t="shared" si="72"/>
        <v>3.7809999999999997</v>
      </c>
      <c r="F607" s="2">
        <f t="shared" si="73"/>
        <v>3.8035000000000005</v>
      </c>
      <c r="G607" s="2">
        <f t="shared" si="67"/>
        <v>3.752200000000002</v>
      </c>
      <c r="H607" s="2">
        <f t="shared" si="71"/>
        <v>3.9151500000000015</v>
      </c>
      <c r="I607" s="2">
        <f t="array" ref="I607">SUMPRODUCT(B591:B610, (ROW(B591:B610)-ROW(B591)+1)) / (20*21/2)</f>
        <v>3.79747619047619</v>
      </c>
      <c r="J607" s="2">
        <f t="shared" si="74"/>
        <v>3.7791085266005062</v>
      </c>
      <c r="K607" s="2">
        <f t="shared" si="68"/>
        <v>3.7789255631161343</v>
      </c>
    </row>
    <row r="608" spans="1:11" ht="13.5" x14ac:dyDescent="0.25">
      <c r="A608" s="3">
        <f>TITRES_STAT!B611</f>
        <v>42887</v>
      </c>
      <c r="B608" s="17">
        <f>TITRES_STAT!D611</f>
        <v>3.75</v>
      </c>
      <c r="C608" s="2">
        <f t="shared" si="69"/>
        <v>6.999999999999984E-2</v>
      </c>
      <c r="D608" s="2">
        <f t="shared" si="70"/>
        <v>3.754</v>
      </c>
      <c r="E608" s="2">
        <f t="shared" si="72"/>
        <v>3.7759999999999998</v>
      </c>
      <c r="F608" s="2">
        <f t="shared" si="73"/>
        <v>3.8040000000000007</v>
      </c>
      <c r="G608" s="2">
        <f t="shared" si="67"/>
        <v>3.7518000000000016</v>
      </c>
      <c r="H608" s="2">
        <f t="shared" si="71"/>
        <v>3.9112000000000013</v>
      </c>
      <c r="I608" s="2">
        <f t="array" ref="I608">SUMPRODUCT(B592:B611, (ROW(B592:B611)-ROW(B592)+1)) / (20*21/2)</f>
        <v>3.805190476190476</v>
      </c>
      <c r="J608" s="2">
        <f t="shared" si="74"/>
        <v>3.7763362859718868</v>
      </c>
      <c r="K608" s="2">
        <f t="shared" si="68"/>
        <v>3.7777912273076586</v>
      </c>
    </row>
    <row r="609" spans="1:11" ht="13.5" x14ac:dyDescent="0.25">
      <c r="A609" s="3">
        <f>TITRES_STAT!B612</f>
        <v>42888</v>
      </c>
      <c r="B609" s="17">
        <f>TITRES_STAT!D612</f>
        <v>3.85</v>
      </c>
      <c r="C609" s="2">
        <f t="shared" si="69"/>
        <v>0.10000000000000009</v>
      </c>
      <c r="D609" s="2">
        <f t="shared" si="70"/>
        <v>3.7700000000000005</v>
      </c>
      <c r="E609" s="2">
        <f t="shared" si="72"/>
        <v>3.7830000000000004</v>
      </c>
      <c r="F609" s="2">
        <f t="shared" si="73"/>
        <v>3.8064999999999998</v>
      </c>
      <c r="G609" s="2">
        <f t="shared" si="67"/>
        <v>3.7548000000000012</v>
      </c>
      <c r="H609" s="2">
        <f t="shared" si="71"/>
        <v>3.9077500000000014</v>
      </c>
      <c r="I609" s="2">
        <f t="array" ref="I609">SUMPRODUCT(B593:B612, (ROW(B593:B612)-ROW(B593)+1)) / (20*21/2)</f>
        <v>3.8124761904761901</v>
      </c>
      <c r="J609" s="2">
        <f t="shared" si="74"/>
        <v>3.7833518777840882</v>
      </c>
      <c r="K609" s="2">
        <f t="shared" si="68"/>
        <v>3.780622943883829</v>
      </c>
    </row>
    <row r="610" spans="1:11" ht="13.5" x14ac:dyDescent="0.25">
      <c r="A610" s="3">
        <f>TITRES_STAT!B613</f>
        <v>42891</v>
      </c>
      <c r="B610" s="17">
        <f>TITRES_STAT!D613</f>
        <v>3.85</v>
      </c>
      <c r="C610" s="2">
        <f t="shared" si="69"/>
        <v>0</v>
      </c>
      <c r="D610" s="2">
        <f t="shared" si="70"/>
        <v>3.782</v>
      </c>
      <c r="E610" s="2">
        <f t="shared" si="72"/>
        <v>3.7810000000000001</v>
      </c>
      <c r="F610" s="2">
        <f t="shared" si="73"/>
        <v>3.8089999999999997</v>
      </c>
      <c r="G610" s="2">
        <f t="shared" si="67"/>
        <v>3.7576000000000018</v>
      </c>
      <c r="H610" s="2">
        <f t="shared" si="71"/>
        <v>3.904300000000001</v>
      </c>
      <c r="I610" s="2">
        <f t="array" ref="I610">SUMPRODUCT(B594:B613, (ROW(B594:B613)-ROW(B594)+1)) / (20*21/2)</f>
        <v>3.8147619047619044</v>
      </c>
      <c r="J610" s="2">
        <f t="shared" si="74"/>
        <v>3.7896993179951273</v>
      </c>
      <c r="K610" s="2">
        <f t="shared" si="68"/>
        <v>3.7833436127511297</v>
      </c>
    </row>
    <row r="611" spans="1:11" ht="13.5" x14ac:dyDescent="0.25">
      <c r="A611" s="3">
        <f>TITRES_STAT!B614</f>
        <v>42892</v>
      </c>
      <c r="B611" s="17">
        <f>TITRES_STAT!D614</f>
        <v>3.89</v>
      </c>
      <c r="C611" s="2">
        <f t="shared" si="69"/>
        <v>4.0000000000000036E-2</v>
      </c>
      <c r="D611" s="2">
        <f t="shared" si="70"/>
        <v>3.8039999999999998</v>
      </c>
      <c r="E611" s="2">
        <f t="shared" si="72"/>
        <v>3.7900000000000005</v>
      </c>
      <c r="F611" s="2">
        <f t="shared" si="73"/>
        <v>3.8134999999999999</v>
      </c>
      <c r="G611" s="2">
        <f t="shared" si="67"/>
        <v>3.7614000000000014</v>
      </c>
      <c r="H611" s="2">
        <f t="shared" si="71"/>
        <v>3.9010500000000001</v>
      </c>
      <c r="I611" s="2">
        <f t="array" ref="I611">SUMPRODUCT(B595:B614, (ROW(B595:B614)-ROW(B595)+1)) / (20*21/2)</f>
        <v>3.8132380952380958</v>
      </c>
      <c r="J611" s="2">
        <f t="shared" si="74"/>
        <v>3.7992517639003531</v>
      </c>
      <c r="K611" s="2">
        <f t="shared" si="68"/>
        <v>3.7875262161726542</v>
      </c>
    </row>
    <row r="612" spans="1:11" ht="13.5" x14ac:dyDescent="0.25">
      <c r="A612" s="3">
        <f>TITRES_STAT!B615</f>
        <v>42893</v>
      </c>
      <c r="B612" s="17">
        <f>TITRES_STAT!D615</f>
        <v>3.89</v>
      </c>
      <c r="C612" s="2">
        <f t="shared" si="69"/>
        <v>0</v>
      </c>
      <c r="D612" s="2">
        <f t="shared" si="70"/>
        <v>3.8460000000000001</v>
      </c>
      <c r="E612" s="2">
        <f t="shared" si="72"/>
        <v>3.8020000000000005</v>
      </c>
      <c r="F612" s="2">
        <f t="shared" si="73"/>
        <v>3.8160000000000003</v>
      </c>
      <c r="G612" s="2">
        <f t="shared" si="67"/>
        <v>3.765200000000001</v>
      </c>
      <c r="H612" s="2">
        <f t="shared" si="71"/>
        <v>3.89785</v>
      </c>
      <c r="I612" s="2">
        <f t="array" ref="I612">SUMPRODUCT(B596:B615, (ROW(B596:B615)-ROW(B596)+1)) / (20*21/2)</f>
        <v>3.8071428571428569</v>
      </c>
      <c r="J612" s="2">
        <f t="shared" si="74"/>
        <v>3.8078944530527004</v>
      </c>
      <c r="K612" s="2">
        <f t="shared" si="68"/>
        <v>3.791544795930589</v>
      </c>
    </row>
    <row r="613" spans="1:11" ht="13.5" x14ac:dyDescent="0.25">
      <c r="A613" s="3">
        <f>TITRES_STAT!B616</f>
        <v>42894</v>
      </c>
      <c r="B613" s="17">
        <f>TITRES_STAT!D616</f>
        <v>3.84</v>
      </c>
      <c r="C613" s="2">
        <f t="shared" si="69"/>
        <v>-5.0000000000000266E-2</v>
      </c>
      <c r="D613" s="2">
        <f t="shared" si="70"/>
        <v>3.8639999999999999</v>
      </c>
      <c r="E613" s="2">
        <f t="shared" si="72"/>
        <v>3.8090000000000002</v>
      </c>
      <c r="F613" s="2">
        <f t="shared" si="73"/>
        <v>3.8160000000000012</v>
      </c>
      <c r="G613" s="2">
        <f t="shared" si="67"/>
        <v>3.7688000000000006</v>
      </c>
      <c r="H613" s="2">
        <f t="shared" si="71"/>
        <v>3.8945500000000011</v>
      </c>
      <c r="I613" s="2">
        <f t="array" ref="I613">SUMPRODUCT(B597:B616, (ROW(B597:B616)-ROW(B597)+1)) / (20*21/2)</f>
        <v>3.8015238095238093</v>
      </c>
      <c r="J613" s="2">
        <f t="shared" si="74"/>
        <v>3.8109521241905382</v>
      </c>
      <c r="K613" s="2">
        <f t="shared" si="68"/>
        <v>3.7934450000117423</v>
      </c>
    </row>
    <row r="614" spans="1:11" ht="13.5" x14ac:dyDescent="0.25">
      <c r="A614" s="3">
        <f>TITRES_STAT!B617</f>
        <v>42895</v>
      </c>
      <c r="B614" s="17">
        <f>TITRES_STAT!D617</f>
        <v>3.8</v>
      </c>
      <c r="C614" s="2">
        <f t="shared" si="69"/>
        <v>-4.0000000000000036E-2</v>
      </c>
      <c r="D614" s="2">
        <f t="shared" si="70"/>
        <v>3.8540000000000001</v>
      </c>
      <c r="E614" s="2">
        <f t="shared" si="72"/>
        <v>3.8120000000000003</v>
      </c>
      <c r="F614" s="2">
        <f t="shared" si="73"/>
        <v>3.8140000000000009</v>
      </c>
      <c r="G614" s="2">
        <f t="shared" si="67"/>
        <v>3.7706000000000004</v>
      </c>
      <c r="H614" s="2">
        <f t="shared" si="71"/>
        <v>3.8910500000000008</v>
      </c>
      <c r="I614" s="2">
        <f t="array" ref="I614">SUMPRODUCT(B598:B617, (ROW(B598:B617)-ROW(B598)+1)) / (20*21/2)</f>
        <v>3.7965238095238099</v>
      </c>
      <c r="J614" s="2">
        <f t="shared" si="74"/>
        <v>3.8099090647438203</v>
      </c>
      <c r="K614" s="2">
        <f t="shared" si="68"/>
        <v>3.7937020588348114</v>
      </c>
    </row>
    <row r="615" spans="1:11" ht="13.5" x14ac:dyDescent="0.25">
      <c r="A615" s="3">
        <f>TITRES_STAT!B618</f>
        <v>42898</v>
      </c>
      <c r="B615" s="17">
        <f>TITRES_STAT!D618</f>
        <v>3.75</v>
      </c>
      <c r="C615" s="2">
        <f t="shared" si="69"/>
        <v>-4.9999999999999822E-2</v>
      </c>
      <c r="D615" s="2">
        <f t="shared" si="70"/>
        <v>3.8340000000000005</v>
      </c>
      <c r="E615" s="2">
        <f t="shared" si="72"/>
        <v>3.8079999999999998</v>
      </c>
      <c r="F615" s="2">
        <f t="shared" si="73"/>
        <v>3.8090000000000002</v>
      </c>
      <c r="G615" s="2">
        <f t="shared" si="67"/>
        <v>3.7698000000000009</v>
      </c>
      <c r="H615" s="2">
        <f t="shared" si="71"/>
        <v>3.8873000000000006</v>
      </c>
      <c r="I615" s="2">
        <f t="array" ref="I615">SUMPRODUCT(B599:B618, (ROW(B599:B618)-ROW(B599)+1)) / (20*21/2)</f>
        <v>3.7968571428571423</v>
      </c>
      <c r="J615" s="2">
        <f t="shared" si="74"/>
        <v>3.8042034395301232</v>
      </c>
      <c r="K615" s="2">
        <f t="shared" si="68"/>
        <v>3.7919882526059951</v>
      </c>
    </row>
    <row r="616" spans="1:11" ht="13.5" x14ac:dyDescent="0.25">
      <c r="A616" s="3">
        <f>TITRES_STAT!B619</f>
        <v>42899</v>
      </c>
      <c r="B616" s="17">
        <f>TITRES_STAT!D619</f>
        <v>3.75</v>
      </c>
      <c r="C616" s="2">
        <f t="shared" si="69"/>
        <v>0</v>
      </c>
      <c r="D616" s="2">
        <f t="shared" si="70"/>
        <v>3.806</v>
      </c>
      <c r="E616" s="2">
        <f t="shared" si="72"/>
        <v>3.8049999999999997</v>
      </c>
      <c r="F616" s="2">
        <f t="shared" si="73"/>
        <v>3.8024999999999998</v>
      </c>
      <c r="G616" s="2">
        <f t="shared" si="67"/>
        <v>3.7688000000000006</v>
      </c>
      <c r="H616" s="2">
        <f t="shared" si="71"/>
        <v>3.8842000000000003</v>
      </c>
      <c r="I616" s="2">
        <f t="array" ref="I616">SUMPRODUCT(B600:B619, (ROW(B600:B619)-ROW(B600)+1)) / (20*21/2)</f>
        <v>3.7933809523809532</v>
      </c>
      <c r="J616" s="2">
        <f t="shared" si="74"/>
        <v>3.799041207193921</v>
      </c>
      <c r="K616" s="2">
        <f t="shared" si="68"/>
        <v>3.7903416544645836</v>
      </c>
    </row>
    <row r="617" spans="1:11" ht="13.5" x14ac:dyDescent="0.25">
      <c r="A617" s="3">
        <f>TITRES_STAT!B620</f>
        <v>42900</v>
      </c>
      <c r="B617" s="17">
        <f>TITRES_STAT!D620</f>
        <v>3.75</v>
      </c>
      <c r="C617" s="2">
        <f t="shared" si="69"/>
        <v>0</v>
      </c>
      <c r="D617" s="2">
        <f t="shared" si="70"/>
        <v>3.778</v>
      </c>
      <c r="E617" s="2">
        <f t="shared" si="72"/>
        <v>3.8120000000000003</v>
      </c>
      <c r="F617" s="2">
        <f t="shared" si="73"/>
        <v>3.7964999999999995</v>
      </c>
      <c r="G617" s="2">
        <f t="shared" si="67"/>
        <v>3.7681999999999998</v>
      </c>
      <c r="H617" s="2">
        <f t="shared" si="71"/>
        <v>3.881450000000001</v>
      </c>
      <c r="I617" s="2">
        <f t="array" ref="I617">SUMPRODUCT(B601:B620, (ROW(B601:B620)-ROW(B601)+1)) / (20*21/2)</f>
        <v>3.7938095238095242</v>
      </c>
      <c r="J617" s="2">
        <f t="shared" si="74"/>
        <v>3.7943706160325954</v>
      </c>
      <c r="K617" s="2">
        <f t="shared" si="68"/>
        <v>3.7887596287993057</v>
      </c>
    </row>
    <row r="618" spans="1:11" ht="13.5" x14ac:dyDescent="0.25">
      <c r="A618" s="3">
        <f>TITRES_STAT!B621</f>
        <v>42901</v>
      </c>
      <c r="B618" s="17">
        <f>TITRES_STAT!D621</f>
        <v>3.8</v>
      </c>
      <c r="C618" s="2">
        <f t="shared" si="69"/>
        <v>4.9999999999999822E-2</v>
      </c>
      <c r="D618" s="2">
        <f t="shared" si="70"/>
        <v>3.7700000000000005</v>
      </c>
      <c r="E618" s="2">
        <f t="shared" si="72"/>
        <v>3.8170000000000002</v>
      </c>
      <c r="F618" s="2">
        <f t="shared" si="73"/>
        <v>3.7964999999999995</v>
      </c>
      <c r="G618" s="2">
        <f t="shared" si="67"/>
        <v>3.7686000000000002</v>
      </c>
      <c r="H618" s="2">
        <f t="shared" si="71"/>
        <v>3.8797000000000001</v>
      </c>
      <c r="I618" s="2">
        <f t="array" ref="I618">SUMPRODUCT(B602:B621, (ROW(B602:B621)-ROW(B602)+1)) / (20*21/2)</f>
        <v>3.804095238095238</v>
      </c>
      <c r="J618" s="2">
        <f t="shared" si="74"/>
        <v>3.7949067478390148</v>
      </c>
      <c r="K618" s="2">
        <f t="shared" si="68"/>
        <v>3.7892004276699214</v>
      </c>
    </row>
    <row r="619" spans="1:11" ht="13.5" x14ac:dyDescent="0.25">
      <c r="A619" s="3">
        <f>TITRES_STAT!B622</f>
        <v>42902</v>
      </c>
      <c r="B619" s="17">
        <f>TITRES_STAT!D622</f>
        <v>3.76</v>
      </c>
      <c r="C619" s="2">
        <f t="shared" si="69"/>
        <v>-4.0000000000000036E-2</v>
      </c>
      <c r="D619" s="2">
        <f t="shared" si="70"/>
        <v>3.7620000000000005</v>
      </c>
      <c r="E619" s="2">
        <f t="shared" si="72"/>
        <v>3.8079999999999998</v>
      </c>
      <c r="F619" s="2">
        <f t="shared" si="73"/>
        <v>3.7955000000000005</v>
      </c>
      <c r="G619" s="2">
        <f t="shared" si="67"/>
        <v>3.7697999999999996</v>
      </c>
      <c r="H619" s="2">
        <f t="shared" si="71"/>
        <v>3.8773</v>
      </c>
      <c r="I619" s="2">
        <f t="array" ref="I619">SUMPRODUCT(B603:B622, (ROW(B603:B622)-ROW(B603)+1)) / (20*21/2)</f>
        <v>3.8053333333333335</v>
      </c>
      <c r="J619" s="2">
        <f t="shared" si="74"/>
        <v>3.7915822956638707</v>
      </c>
      <c r="K619" s="2">
        <f t="shared" si="68"/>
        <v>3.7880553128593362</v>
      </c>
    </row>
    <row r="620" spans="1:11" ht="13.5" x14ac:dyDescent="0.25">
      <c r="A620" s="3">
        <f>TITRES_STAT!B623</f>
        <v>42905</v>
      </c>
      <c r="B620" s="17">
        <f>TITRES_STAT!D623</f>
        <v>3.8</v>
      </c>
      <c r="C620" s="2">
        <f t="shared" si="69"/>
        <v>4.0000000000000036E-2</v>
      </c>
      <c r="D620" s="2">
        <f t="shared" si="70"/>
        <v>3.7719999999999998</v>
      </c>
      <c r="E620" s="2">
        <f t="shared" si="72"/>
        <v>3.8029999999999999</v>
      </c>
      <c r="F620" s="2">
        <f t="shared" si="73"/>
        <v>3.7920000000000003</v>
      </c>
      <c r="G620" s="2">
        <f t="shared" si="67"/>
        <v>3.7703999999999995</v>
      </c>
      <c r="H620" s="2">
        <f t="shared" si="71"/>
        <v>3.8750999999999998</v>
      </c>
      <c r="I620" s="2">
        <f t="array" ref="I620">SUMPRODUCT(B604:B623, (ROW(B604:B623)-ROW(B604)+1)) / (20*21/2)</f>
        <v>3.8168571428571427</v>
      </c>
      <c r="J620" s="2">
        <f t="shared" si="74"/>
        <v>3.7923839817911214</v>
      </c>
      <c r="K620" s="2">
        <f t="shared" si="68"/>
        <v>3.7885237319628917</v>
      </c>
    </row>
    <row r="621" spans="1:11" ht="13.5" x14ac:dyDescent="0.25">
      <c r="A621" s="3">
        <f>TITRES_STAT!B624</f>
        <v>42906</v>
      </c>
      <c r="B621" s="17">
        <f>TITRES_STAT!D624</f>
        <v>3.9</v>
      </c>
      <c r="C621" s="2">
        <f t="shared" si="69"/>
        <v>0.10000000000000009</v>
      </c>
      <c r="D621" s="2">
        <f t="shared" si="70"/>
        <v>3.8019999999999996</v>
      </c>
      <c r="E621" s="2">
        <f t="shared" si="72"/>
        <v>3.8039999999999998</v>
      </c>
      <c r="F621" s="2">
        <f t="shared" si="73"/>
        <v>3.7970000000000006</v>
      </c>
      <c r="G621" s="2">
        <f t="shared" si="67"/>
        <v>3.7727999999999997</v>
      </c>
      <c r="H621" s="2">
        <f t="shared" si="71"/>
        <v>3.8733999999999997</v>
      </c>
      <c r="I621" s="2">
        <f t="array" ref="I621">SUMPRODUCT(B605:B624, (ROW(B605:B624)-ROW(B605)+1)) / (20*21/2)</f>
        <v>3.8286190476190476</v>
      </c>
      <c r="J621" s="2">
        <f t="shared" si="74"/>
        <v>3.8026331263824433</v>
      </c>
      <c r="K621" s="2">
        <f t="shared" si="68"/>
        <v>3.7928953503172882</v>
      </c>
    </row>
    <row r="622" spans="1:11" ht="13.5" x14ac:dyDescent="0.25">
      <c r="A622" s="3">
        <f>TITRES_STAT!B625</f>
        <v>42907</v>
      </c>
      <c r="B622" s="17">
        <f>TITRES_STAT!D625</f>
        <v>3.81</v>
      </c>
      <c r="C622" s="2">
        <f t="shared" si="69"/>
        <v>-8.9999999999999858E-2</v>
      </c>
      <c r="D622" s="2">
        <f t="shared" si="70"/>
        <v>3.8140000000000001</v>
      </c>
      <c r="E622" s="2">
        <f t="shared" si="72"/>
        <v>3.7960000000000007</v>
      </c>
      <c r="F622" s="2">
        <f t="shared" si="73"/>
        <v>3.7990000000000004</v>
      </c>
      <c r="G622" s="2">
        <f t="shared" si="67"/>
        <v>3.7734000000000005</v>
      </c>
      <c r="H622" s="2">
        <f t="shared" si="71"/>
        <v>3.8712499999999994</v>
      </c>
      <c r="I622" s="2">
        <f t="array" ref="I622">SUMPRODUCT(B606:B625, (ROW(B606:B625)-ROW(B606)+1)) / (20*21/2)</f>
        <v>3.8367619047619042</v>
      </c>
      <c r="J622" s="2">
        <f t="shared" si="74"/>
        <v>3.8033347333936391</v>
      </c>
      <c r="K622" s="2">
        <f t="shared" si="68"/>
        <v>3.7935661208930811</v>
      </c>
    </row>
    <row r="623" spans="1:11" ht="13.5" x14ac:dyDescent="0.25">
      <c r="A623" s="3">
        <f>TITRES_STAT!B626</f>
        <v>42908</v>
      </c>
      <c r="B623" s="17">
        <f>TITRES_STAT!D626</f>
        <v>3.92</v>
      </c>
      <c r="C623" s="2">
        <f t="shared" si="69"/>
        <v>0.10999999999999988</v>
      </c>
      <c r="D623" s="2">
        <f t="shared" si="70"/>
        <v>3.8379999999999996</v>
      </c>
      <c r="E623" s="2">
        <f t="shared" si="72"/>
        <v>3.8039999999999998</v>
      </c>
      <c r="F623" s="2">
        <f t="shared" si="73"/>
        <v>3.8065000000000007</v>
      </c>
      <c r="G623" s="2">
        <f t="shared" si="67"/>
        <v>3.7762000000000002</v>
      </c>
      <c r="H623" s="2">
        <f t="shared" si="71"/>
        <v>3.869699999999999</v>
      </c>
      <c r="I623" s="2">
        <f t="array" ref="I623">SUMPRODUCT(B607:B626, (ROW(B607:B626)-ROW(B607)+1)) / (20*21/2)</f>
        <v>3.844380952380952</v>
      </c>
      <c r="J623" s="2">
        <f t="shared" si="74"/>
        <v>3.8144457111656731</v>
      </c>
      <c r="K623" s="2">
        <f t="shared" si="68"/>
        <v>3.7985243122306076</v>
      </c>
    </row>
    <row r="624" spans="1:11" ht="13.5" x14ac:dyDescent="0.25">
      <c r="A624" s="3">
        <f>TITRES_STAT!B627</f>
        <v>42909</v>
      </c>
      <c r="B624" s="17">
        <f>TITRES_STAT!D627</f>
        <v>3.93</v>
      </c>
      <c r="C624" s="2">
        <f t="shared" si="69"/>
        <v>1.0000000000000231E-2</v>
      </c>
      <c r="D624" s="2">
        <f t="shared" si="70"/>
        <v>3.8719999999999999</v>
      </c>
      <c r="E624" s="2">
        <f t="shared" si="72"/>
        <v>3.8170000000000002</v>
      </c>
      <c r="F624" s="2">
        <f t="shared" si="73"/>
        <v>3.8145000000000002</v>
      </c>
      <c r="G624" s="2">
        <f t="shared" si="67"/>
        <v>3.7812000000000001</v>
      </c>
      <c r="H624" s="2">
        <f t="shared" si="71"/>
        <v>3.868199999999999</v>
      </c>
      <c r="I624" s="2">
        <f t="array" ref="I624">SUMPRODUCT(B608:B627, (ROW(B608:B627)-ROW(B608)+1)) / (20*21/2)</f>
        <v>3.861904761904762</v>
      </c>
      <c r="J624" s="2">
        <f t="shared" si="74"/>
        <v>3.825450881530847</v>
      </c>
      <c r="K624" s="2">
        <f t="shared" si="68"/>
        <v>3.8036802215548979</v>
      </c>
    </row>
    <row r="625" spans="1:11" ht="13.5" x14ac:dyDescent="0.25">
      <c r="A625" s="3">
        <f>TITRES_STAT!B628</f>
        <v>42914</v>
      </c>
      <c r="B625" s="17">
        <f>TITRES_STAT!D628</f>
        <v>3.9</v>
      </c>
      <c r="C625" s="2">
        <f t="shared" si="69"/>
        <v>-3.0000000000000249E-2</v>
      </c>
      <c r="D625" s="2">
        <f t="shared" si="70"/>
        <v>3.8919999999999995</v>
      </c>
      <c r="E625" s="2">
        <f t="shared" si="72"/>
        <v>3.8319999999999994</v>
      </c>
      <c r="F625" s="2">
        <f t="shared" si="73"/>
        <v>3.8200000000000003</v>
      </c>
      <c r="G625" s="2">
        <f t="shared" si="67"/>
        <v>3.7854000000000001</v>
      </c>
      <c r="H625" s="2">
        <f t="shared" si="71"/>
        <v>3.8665499999999993</v>
      </c>
      <c r="I625" s="2">
        <f t="array" ref="I625">SUMPRODUCT(B609:B628, (ROW(B609:B628)-ROW(B609)+1)) / (20*21/2)</f>
        <v>3.8911904761904768</v>
      </c>
      <c r="J625" s="2">
        <f t="shared" si="74"/>
        <v>3.8325507975755282</v>
      </c>
      <c r="K625" s="2">
        <f t="shared" si="68"/>
        <v>3.8074574677684314</v>
      </c>
    </row>
    <row r="626" spans="1:11" ht="13.5" x14ac:dyDescent="0.25">
      <c r="A626" s="3">
        <f>TITRES_STAT!B629</f>
        <v>42915</v>
      </c>
      <c r="B626" s="17">
        <f>TITRES_STAT!D629</f>
        <v>3.9</v>
      </c>
      <c r="C626" s="2">
        <f t="shared" si="69"/>
        <v>0</v>
      </c>
      <c r="D626" s="2">
        <f t="shared" si="70"/>
        <v>3.8920000000000003</v>
      </c>
      <c r="E626" s="2">
        <f t="shared" si="72"/>
        <v>3.8469999999999991</v>
      </c>
      <c r="F626" s="2">
        <f t="shared" si="73"/>
        <v>3.8260000000000005</v>
      </c>
      <c r="G626" s="2">
        <f t="shared" ref="G626:G689" si="75">AVERAGE(B577:B626)</f>
        <v>3.7906</v>
      </c>
      <c r="H626" s="2">
        <f t="shared" si="71"/>
        <v>3.8648999999999991</v>
      </c>
      <c r="I626" s="2">
        <f t="array" ref="I626">SUMPRODUCT(B610:B629, (ROW(B610:B629)-ROW(B610)+1)) / (20*21/2)</f>
        <v>3.9138095238095238</v>
      </c>
      <c r="J626" s="2">
        <f t="shared" si="74"/>
        <v>3.8389745311397636</v>
      </c>
      <c r="K626" s="2">
        <f t="shared" si="68"/>
        <v>3.8110865866794734</v>
      </c>
    </row>
    <row r="627" spans="1:11" ht="13.5" x14ac:dyDescent="0.25">
      <c r="A627" s="3">
        <f>TITRES_STAT!B630</f>
        <v>42916</v>
      </c>
      <c r="B627" s="17">
        <f>TITRES_STAT!D630</f>
        <v>4.01</v>
      </c>
      <c r="C627" s="2">
        <f t="shared" si="69"/>
        <v>0.10999999999999988</v>
      </c>
      <c r="D627" s="2">
        <f t="shared" si="70"/>
        <v>3.9319999999999999</v>
      </c>
      <c r="E627" s="2">
        <f t="shared" si="72"/>
        <v>3.8729999999999998</v>
      </c>
      <c r="F627" s="2">
        <f t="shared" si="73"/>
        <v>3.8425000000000011</v>
      </c>
      <c r="G627" s="2">
        <f t="shared" si="75"/>
        <v>3.7968000000000002</v>
      </c>
      <c r="H627" s="2">
        <f t="shared" si="71"/>
        <v>3.8638499999999993</v>
      </c>
      <c r="I627" s="2">
        <f t="array" ref="I627">SUMPRODUCT(B611:B630, (ROW(B611:B630)-ROW(B611)+1)) / (20*21/2)</f>
        <v>3.9142857142857141</v>
      </c>
      <c r="J627" s="2">
        <f t="shared" si="74"/>
        <v>3.8552626710312148</v>
      </c>
      <c r="K627" s="2">
        <f t="shared" ref="K627:K690" si="76">$K$4*B627+(1-$K$4)*K626</f>
        <v>3.818887112692043</v>
      </c>
    </row>
    <row r="628" spans="1:11" ht="13.5" x14ac:dyDescent="0.25">
      <c r="A628" s="3">
        <f>TITRES_STAT!B631</f>
        <v>42919</v>
      </c>
      <c r="B628" s="17">
        <f>TITRES_STAT!D631</f>
        <v>4.1500000000000004</v>
      </c>
      <c r="C628" s="2">
        <f t="shared" si="69"/>
        <v>0.14000000000000057</v>
      </c>
      <c r="D628" s="2">
        <f t="shared" si="70"/>
        <v>3.9780000000000002</v>
      </c>
      <c r="E628" s="2">
        <f t="shared" si="72"/>
        <v>3.907999999999999</v>
      </c>
      <c r="F628" s="2">
        <f t="shared" si="73"/>
        <v>3.8625000000000007</v>
      </c>
      <c r="G628" s="2">
        <f t="shared" si="75"/>
        <v>3.8058000000000005</v>
      </c>
      <c r="H628" s="2">
        <f t="shared" si="71"/>
        <v>3.8634999999999984</v>
      </c>
      <c r="I628" s="2">
        <f t="array" ref="I628">SUMPRODUCT(B612:B631, (ROW(B612:B631)-ROW(B612)+1)) / (20*21/2)</f>
        <v>3.925095238095238</v>
      </c>
      <c r="J628" s="2">
        <f t="shared" si="74"/>
        <v>3.8833328928377657</v>
      </c>
      <c r="K628" s="2">
        <f t="shared" si="76"/>
        <v>3.831871931802159</v>
      </c>
    </row>
    <row r="629" spans="1:11" ht="13.5" x14ac:dyDescent="0.25">
      <c r="A629" s="3">
        <f>TITRES_STAT!B632</f>
        <v>42920</v>
      </c>
      <c r="B629" s="17">
        <f>TITRES_STAT!D632</f>
        <v>4.0999999999999996</v>
      </c>
      <c r="C629" s="2">
        <f t="shared" si="69"/>
        <v>-5.0000000000000711E-2</v>
      </c>
      <c r="D629" s="2">
        <f t="shared" si="70"/>
        <v>4.0119999999999996</v>
      </c>
      <c r="E629" s="2">
        <f t="shared" si="72"/>
        <v>3.9419999999999993</v>
      </c>
      <c r="F629" s="2">
        <f t="shared" si="73"/>
        <v>3.875</v>
      </c>
      <c r="G629" s="2">
        <f t="shared" si="75"/>
        <v>3.8138000000000005</v>
      </c>
      <c r="H629" s="2">
        <f t="shared" si="71"/>
        <v>3.8633499999999983</v>
      </c>
      <c r="I629" s="2">
        <f t="array" ref="I629">SUMPRODUCT(B613:B632, (ROW(B613:B632)-ROW(B613)+1)) / (20*21/2)</f>
        <v>3.9497142857142862</v>
      </c>
      <c r="J629" s="2">
        <f t="shared" si="74"/>
        <v>3.9039678554246451</v>
      </c>
      <c r="K629" s="2">
        <f t="shared" si="76"/>
        <v>3.8423867580059961</v>
      </c>
    </row>
    <row r="630" spans="1:11" ht="13.5" x14ac:dyDescent="0.25">
      <c r="A630" s="3">
        <f>TITRES_STAT!B633</f>
        <v>42921</v>
      </c>
      <c r="B630" s="17">
        <f>TITRES_STAT!D633</f>
        <v>3.88</v>
      </c>
      <c r="C630" s="2">
        <f t="shared" si="69"/>
        <v>-0.21999999999999975</v>
      </c>
      <c r="D630" s="2">
        <f t="shared" si="70"/>
        <v>4.008</v>
      </c>
      <c r="E630" s="2">
        <f t="shared" si="72"/>
        <v>3.95</v>
      </c>
      <c r="F630" s="2">
        <f t="shared" si="73"/>
        <v>3.8765000000000001</v>
      </c>
      <c r="G630" s="2">
        <f t="shared" si="75"/>
        <v>3.8174000000000001</v>
      </c>
      <c r="H630" s="2">
        <f t="shared" si="71"/>
        <v>3.8622499999999977</v>
      </c>
      <c r="I630" s="2">
        <f t="array" ref="I630">SUMPRODUCT(B614:B633, (ROW(B614:B633)-ROW(B614)+1)) / (20*21/2)</f>
        <v>3.9836190476190478</v>
      </c>
      <c r="J630" s="2">
        <f t="shared" si="74"/>
        <v>3.9016852025270596</v>
      </c>
      <c r="K630" s="2">
        <f t="shared" si="76"/>
        <v>3.8438617871038003</v>
      </c>
    </row>
    <row r="631" spans="1:11" ht="13.5" x14ac:dyDescent="0.25">
      <c r="A631" s="3">
        <f>TITRES_STAT!B634</f>
        <v>42922</v>
      </c>
      <c r="B631" s="17">
        <f>TITRES_STAT!D634</f>
        <v>3.99</v>
      </c>
      <c r="C631" s="2">
        <f t="shared" si="69"/>
        <v>0.11000000000000032</v>
      </c>
      <c r="D631" s="2">
        <f t="shared" si="70"/>
        <v>4.0260000000000007</v>
      </c>
      <c r="E631" s="2">
        <f t="shared" si="72"/>
        <v>3.9590000000000005</v>
      </c>
      <c r="F631" s="2">
        <f t="shared" si="73"/>
        <v>3.8814999999999991</v>
      </c>
      <c r="G631" s="2">
        <f t="shared" si="75"/>
        <v>3.8242000000000007</v>
      </c>
      <c r="H631" s="2">
        <f t="shared" si="71"/>
        <v>3.8617499999999985</v>
      </c>
      <c r="I631" s="2">
        <f t="array" ref="I631">SUMPRODUCT(B615:B634, (ROW(B615:B634)-ROW(B615)+1)) / (20*21/2)</f>
        <v>4.0317619047619049</v>
      </c>
      <c r="J631" s="2">
        <f t="shared" si="74"/>
        <v>3.9100961356197206</v>
      </c>
      <c r="K631" s="2">
        <f t="shared" si="76"/>
        <v>3.8495926974134553</v>
      </c>
    </row>
    <row r="632" spans="1:11" ht="13.5" x14ac:dyDescent="0.25">
      <c r="A632" s="3">
        <f>TITRES_STAT!B635</f>
        <v>42923</v>
      </c>
      <c r="B632" s="17">
        <f>TITRES_STAT!D635</f>
        <v>4.1399999999999997</v>
      </c>
      <c r="C632" s="2">
        <f t="shared" si="69"/>
        <v>0.14999999999999947</v>
      </c>
      <c r="D632" s="2">
        <f t="shared" si="70"/>
        <v>4.0519999999999996</v>
      </c>
      <c r="E632" s="2">
        <f t="shared" si="72"/>
        <v>3.992</v>
      </c>
      <c r="F632" s="2">
        <f t="shared" si="73"/>
        <v>3.8939999999999997</v>
      </c>
      <c r="G632" s="2">
        <f t="shared" si="75"/>
        <v>3.8331999999999997</v>
      </c>
      <c r="H632" s="2">
        <f t="shared" si="71"/>
        <v>3.8620499999999982</v>
      </c>
      <c r="I632" s="2">
        <f t="array" ref="I632">SUMPRODUCT(B616:B635, (ROW(B616:B635)-ROW(B616)+1)) / (20*21/2)</f>
        <v>4.0721904761904764</v>
      </c>
      <c r="J632" s="2">
        <f t="shared" si="74"/>
        <v>3.9319917417511756</v>
      </c>
      <c r="K632" s="2">
        <f t="shared" si="76"/>
        <v>3.860981219083516</v>
      </c>
    </row>
    <row r="633" spans="1:11" ht="13.5" x14ac:dyDescent="0.25">
      <c r="A633" s="3">
        <f>TITRES_STAT!B636</f>
        <v>42926</v>
      </c>
      <c r="B633" s="17">
        <f>TITRES_STAT!D636</f>
        <v>4.25</v>
      </c>
      <c r="C633" s="2">
        <f t="shared" si="69"/>
        <v>0.11000000000000032</v>
      </c>
      <c r="D633" s="2">
        <f t="shared" si="70"/>
        <v>4.0720000000000001</v>
      </c>
      <c r="E633" s="2">
        <f t="shared" si="72"/>
        <v>4.0250000000000004</v>
      </c>
      <c r="F633" s="2">
        <f t="shared" si="73"/>
        <v>3.9144999999999994</v>
      </c>
      <c r="G633" s="2">
        <f t="shared" si="75"/>
        <v>3.8442000000000003</v>
      </c>
      <c r="H633" s="2">
        <f t="shared" si="71"/>
        <v>3.863299999999998</v>
      </c>
      <c r="I633" s="2">
        <f t="array" ref="I633">SUMPRODUCT(B617:B636, (ROW(B617:B636)-ROW(B617)+1)) / (20*21/2)</f>
        <v>4.1220476190476187</v>
      </c>
      <c r="J633" s="2">
        <f t="shared" si="74"/>
        <v>3.9622782425367777</v>
      </c>
      <c r="K633" s="2">
        <f t="shared" si="76"/>
        <v>3.876236857550829</v>
      </c>
    </row>
    <row r="634" spans="1:11" ht="13.5" x14ac:dyDescent="0.25">
      <c r="A634" s="3">
        <f>TITRES_STAT!B637</f>
        <v>42927</v>
      </c>
      <c r="B634" s="17">
        <f>TITRES_STAT!D637</f>
        <v>4.42</v>
      </c>
      <c r="C634" s="2">
        <f t="shared" si="69"/>
        <v>0.16999999999999993</v>
      </c>
      <c r="D634" s="2">
        <f t="shared" si="70"/>
        <v>4.1360000000000001</v>
      </c>
      <c r="E634" s="2">
        <f t="shared" si="72"/>
        <v>4.0739999999999998</v>
      </c>
      <c r="F634" s="2">
        <f t="shared" si="73"/>
        <v>3.9455</v>
      </c>
      <c r="G634" s="2">
        <f t="shared" si="75"/>
        <v>3.859</v>
      </c>
      <c r="H634" s="2">
        <f t="shared" si="71"/>
        <v>3.8659999999999983</v>
      </c>
      <c r="I634" s="2">
        <f t="array" ref="I634">SUMPRODUCT(B618:B637, (ROW(B618:B637)-ROW(B618)+1)) / (20*21/2)</f>
        <v>4.1588095238095235</v>
      </c>
      <c r="J634" s="2">
        <f t="shared" si="74"/>
        <v>4.0058707908666085</v>
      </c>
      <c r="K634" s="2">
        <f t="shared" si="76"/>
        <v>3.8975609023527573</v>
      </c>
    </row>
    <row r="635" spans="1:11" ht="13.5" x14ac:dyDescent="0.25">
      <c r="A635" s="3">
        <f>TITRES_STAT!B638</f>
        <v>42928</v>
      </c>
      <c r="B635" s="17">
        <f>TITRES_STAT!D638</f>
        <v>4.37</v>
      </c>
      <c r="C635" s="2">
        <f t="shared" si="69"/>
        <v>-4.9999999999999822E-2</v>
      </c>
      <c r="D635" s="2">
        <f t="shared" si="70"/>
        <v>4.234</v>
      </c>
      <c r="E635" s="2">
        <f t="shared" si="72"/>
        <v>4.1210000000000004</v>
      </c>
      <c r="F635" s="2">
        <f t="shared" si="73"/>
        <v>3.9765000000000001</v>
      </c>
      <c r="G635" s="2">
        <f t="shared" si="75"/>
        <v>3.8723999999999994</v>
      </c>
      <c r="H635" s="2">
        <f t="shared" si="71"/>
        <v>3.8688999999999982</v>
      </c>
      <c r="I635" s="2">
        <f t="array" ref="I635">SUMPRODUCT(B619:B638, (ROW(B619:B638)-ROW(B619)+1)) / (20*21/2)</f>
        <v>4.2010476190476194</v>
      </c>
      <c r="J635" s="2">
        <f t="shared" si="74"/>
        <v>4.0405497631650267</v>
      </c>
      <c r="K635" s="2">
        <f t="shared" si="76"/>
        <v>3.9160879257899044</v>
      </c>
    </row>
    <row r="636" spans="1:11" ht="13.5" x14ac:dyDescent="0.25">
      <c r="A636" s="3">
        <f>TITRES_STAT!B639</f>
        <v>42929</v>
      </c>
      <c r="B636" s="17">
        <f>TITRES_STAT!D639</f>
        <v>4.5</v>
      </c>
      <c r="C636" s="2">
        <f t="shared" si="69"/>
        <v>0.12999999999999989</v>
      </c>
      <c r="D636" s="2">
        <f t="shared" si="70"/>
        <v>4.3360000000000003</v>
      </c>
      <c r="E636" s="2">
        <f t="shared" si="72"/>
        <v>4.181</v>
      </c>
      <c r="F636" s="2">
        <f t="shared" si="73"/>
        <v>4.0140000000000002</v>
      </c>
      <c r="G636" s="2">
        <f t="shared" si="75"/>
        <v>3.8883999999999999</v>
      </c>
      <c r="H636" s="2">
        <f t="shared" si="71"/>
        <v>3.8729999999999984</v>
      </c>
      <c r="I636" s="2">
        <f t="array" ref="I636">SUMPRODUCT(B620:B639, (ROW(B620:B639)-ROW(B620)+1)) / (20*21/2)</f>
        <v>4.2285714285714278</v>
      </c>
      <c r="J636" s="2">
        <f t="shared" si="74"/>
        <v>4.084306928577881</v>
      </c>
      <c r="K636" s="2">
        <f t="shared" si="76"/>
        <v>3.9389864385040259</v>
      </c>
    </row>
    <row r="637" spans="1:11" ht="13.5" x14ac:dyDescent="0.25">
      <c r="A637" s="3">
        <f>TITRES_STAT!B640</f>
        <v>42930</v>
      </c>
      <c r="B637" s="17">
        <f>TITRES_STAT!D640</f>
        <v>4.4000000000000004</v>
      </c>
      <c r="C637" s="2">
        <f t="shared" si="69"/>
        <v>-9.9999999999999645E-2</v>
      </c>
      <c r="D637" s="2">
        <f t="shared" si="70"/>
        <v>4.3879999999999999</v>
      </c>
      <c r="E637" s="2">
        <f t="shared" si="72"/>
        <v>4.22</v>
      </c>
      <c r="F637" s="2">
        <f t="shared" si="73"/>
        <v>4.0465</v>
      </c>
      <c r="G637" s="2">
        <f t="shared" si="75"/>
        <v>3.9023999999999996</v>
      </c>
      <c r="H637" s="2">
        <f t="shared" si="71"/>
        <v>3.8767499999999977</v>
      </c>
      <c r="I637" s="2">
        <f t="array" ref="I637">SUMPRODUCT(B621:B640, (ROW(B621:B640)-ROW(B621)+1)) / (20*21/2)</f>
        <v>4.2398571428571437</v>
      </c>
      <c r="J637" s="2">
        <f t="shared" si="74"/>
        <v>4.114372935379988</v>
      </c>
      <c r="K637" s="2">
        <f t="shared" si="76"/>
        <v>3.9570654016999462</v>
      </c>
    </row>
    <row r="638" spans="1:11" ht="13.5" x14ac:dyDescent="0.25">
      <c r="A638" s="3">
        <f>TITRES_STAT!B641</f>
        <v>42933</v>
      </c>
      <c r="B638" s="17">
        <f>TITRES_STAT!D641</f>
        <v>4.49</v>
      </c>
      <c r="C638" s="2">
        <f t="shared" si="69"/>
        <v>8.9999999999999858E-2</v>
      </c>
      <c r="D638" s="2">
        <f t="shared" si="70"/>
        <v>4.4359999999999999</v>
      </c>
      <c r="E638" s="2">
        <f t="shared" si="72"/>
        <v>4.2540000000000004</v>
      </c>
      <c r="F638" s="2">
        <f t="shared" si="73"/>
        <v>4.0810000000000004</v>
      </c>
      <c r="G638" s="2">
        <f t="shared" si="75"/>
        <v>3.9174000000000002</v>
      </c>
      <c r="H638" s="2">
        <f t="shared" si="71"/>
        <v>3.8812999999999978</v>
      </c>
      <c r="I638" s="2">
        <f t="array" ref="I638">SUMPRODUCT(B622:B641, (ROW(B622:B641)-ROW(B622)+1)) / (20*21/2)</f>
        <v>4.2471904761904762</v>
      </c>
      <c r="J638" s="2">
        <f t="shared" si="74"/>
        <v>4.1501469415342749</v>
      </c>
      <c r="K638" s="2">
        <f t="shared" si="76"/>
        <v>3.9779647977117132</v>
      </c>
    </row>
    <row r="639" spans="1:11" ht="13.5" x14ac:dyDescent="0.25">
      <c r="A639" s="3">
        <f>TITRES_STAT!B642</f>
        <v>42934</v>
      </c>
      <c r="B639" s="17">
        <f>TITRES_STAT!D642</f>
        <v>4.37</v>
      </c>
      <c r="C639" s="2">
        <f t="shared" si="69"/>
        <v>-0.12000000000000011</v>
      </c>
      <c r="D639" s="2">
        <f t="shared" si="70"/>
        <v>4.4260000000000002</v>
      </c>
      <c r="E639" s="2">
        <f t="shared" si="72"/>
        <v>4.2810000000000006</v>
      </c>
      <c r="F639" s="2">
        <f t="shared" si="73"/>
        <v>4.1115000000000004</v>
      </c>
      <c r="G639" s="2">
        <f t="shared" si="75"/>
        <v>3.9287999999999998</v>
      </c>
      <c r="H639" s="2">
        <f t="shared" si="71"/>
        <v>3.8852499999999979</v>
      </c>
      <c r="I639" s="2">
        <f t="array" ref="I639">SUMPRODUCT(B623:B642, (ROW(B623:B642)-ROW(B623)+1)) / (20*21/2)</f>
        <v>4.2644761904761905</v>
      </c>
      <c r="J639" s="2">
        <f t="shared" si="74"/>
        <v>4.1710853280548204</v>
      </c>
      <c r="K639" s="2">
        <f t="shared" si="76"/>
        <v>3.9933387272132146</v>
      </c>
    </row>
    <row r="640" spans="1:11" ht="13.5" x14ac:dyDescent="0.25">
      <c r="A640" s="3">
        <f>TITRES_STAT!B643</f>
        <v>42935</v>
      </c>
      <c r="B640" s="17">
        <f>TITRES_STAT!D643</f>
        <v>4.2300000000000004</v>
      </c>
      <c r="C640" s="2">
        <f t="shared" si="69"/>
        <v>-0.13999999999999968</v>
      </c>
      <c r="D640" s="2">
        <f t="shared" si="70"/>
        <v>4.3980000000000006</v>
      </c>
      <c r="E640" s="2">
        <f t="shared" si="72"/>
        <v>4.3159999999999998</v>
      </c>
      <c r="F640" s="2">
        <f t="shared" si="73"/>
        <v>4.1330000000000009</v>
      </c>
      <c r="G640" s="2">
        <f t="shared" si="75"/>
        <v>3.9374000000000002</v>
      </c>
      <c r="H640" s="2">
        <f t="shared" si="71"/>
        <v>3.8880499999999985</v>
      </c>
      <c r="I640" s="2">
        <f t="array" ref="I640">SUMPRODUCT(B624:B643, (ROW(B624:B643)-ROW(B624)+1)) / (20*21/2)</f>
        <v>4.2859523809523798</v>
      </c>
      <c r="J640" s="2">
        <f t="shared" si="74"/>
        <v>4.1766962491924566</v>
      </c>
      <c r="K640" s="2">
        <f t="shared" si="76"/>
        <v>4.002619561440147</v>
      </c>
    </row>
    <row r="641" spans="1:11" ht="13.5" x14ac:dyDescent="0.25">
      <c r="A641" s="3">
        <f>TITRES_STAT!B644</f>
        <v>42936</v>
      </c>
      <c r="B641" s="17">
        <f>TITRES_STAT!D644</f>
        <v>4.21</v>
      </c>
      <c r="C641" s="2">
        <f t="shared" si="69"/>
        <v>-2.0000000000000462E-2</v>
      </c>
      <c r="D641" s="2">
        <f t="shared" si="70"/>
        <v>4.3400000000000007</v>
      </c>
      <c r="E641" s="2">
        <f t="shared" si="72"/>
        <v>4.3380000000000001</v>
      </c>
      <c r="F641" s="2">
        <f t="shared" si="73"/>
        <v>4.1485000000000003</v>
      </c>
      <c r="G641" s="2">
        <f t="shared" si="75"/>
        <v>3.9456000000000002</v>
      </c>
      <c r="H641" s="2">
        <f t="shared" si="71"/>
        <v>3.8907999999999983</v>
      </c>
      <c r="I641" s="2">
        <f t="array" ref="I641">SUMPRODUCT(B625:B644, (ROW(B625:B644)-ROW(B625)+1)) / (20*21/2)</f>
        <v>4.3003809523809524</v>
      </c>
      <c r="J641" s="2">
        <f t="shared" si="74"/>
        <v>4.1798680349836514</v>
      </c>
      <c r="K641" s="2">
        <f t="shared" si="76"/>
        <v>4.010752127658181</v>
      </c>
    </row>
    <row r="642" spans="1:11" ht="13.5" x14ac:dyDescent="0.25">
      <c r="A642" s="3">
        <f>TITRES_STAT!B645</f>
        <v>42937</v>
      </c>
      <c r="B642" s="17">
        <f>TITRES_STAT!D645</f>
        <v>4.33</v>
      </c>
      <c r="C642" s="2">
        <f t="shared" si="69"/>
        <v>0.12000000000000011</v>
      </c>
      <c r="D642" s="2">
        <f t="shared" si="70"/>
        <v>4.3260000000000005</v>
      </c>
      <c r="E642" s="2">
        <f t="shared" si="72"/>
        <v>4.3570000000000002</v>
      </c>
      <c r="F642" s="2">
        <f t="shared" si="73"/>
        <v>4.1745000000000001</v>
      </c>
      <c r="G642" s="2">
        <f t="shared" si="75"/>
        <v>3.9554000000000009</v>
      </c>
      <c r="H642" s="2">
        <f t="shared" si="71"/>
        <v>3.8941999999999983</v>
      </c>
      <c r="I642" s="2">
        <f t="array" ref="I642">SUMPRODUCT(B626:B645, (ROW(B626:B645)-ROW(B626)+1)) / (20*21/2)</f>
        <v>4.324238095238095</v>
      </c>
      <c r="J642" s="2">
        <f t="shared" si="74"/>
        <v>4.194166317366161</v>
      </c>
      <c r="K642" s="2">
        <f t="shared" si="76"/>
        <v>4.0232716520637428</v>
      </c>
    </row>
    <row r="643" spans="1:11" ht="13.5" x14ac:dyDescent="0.25">
      <c r="A643" s="3">
        <f>TITRES_STAT!B646</f>
        <v>42940</v>
      </c>
      <c r="B643" s="17">
        <f>TITRES_STAT!D646</f>
        <v>4.4000000000000004</v>
      </c>
      <c r="C643" s="2">
        <f t="shared" si="69"/>
        <v>7.0000000000000284E-2</v>
      </c>
      <c r="D643" s="2">
        <f t="shared" si="70"/>
        <v>4.3079999999999998</v>
      </c>
      <c r="E643" s="2">
        <f t="shared" si="72"/>
        <v>4.3719999999999999</v>
      </c>
      <c r="F643" s="2">
        <f t="shared" si="73"/>
        <v>4.1985000000000001</v>
      </c>
      <c r="G643" s="2">
        <f t="shared" si="75"/>
        <v>3.9666000000000015</v>
      </c>
      <c r="H643" s="2">
        <f t="shared" si="71"/>
        <v>3.8979499999999985</v>
      </c>
      <c r="I643" s="2">
        <f t="array" ref="I643">SUMPRODUCT(B627:B646, (ROW(B627:B646)-ROW(B627)+1)) / (20*21/2)</f>
        <v>4.3577619047619045</v>
      </c>
      <c r="J643" s="2">
        <f t="shared" si="74"/>
        <v>4.2137695252360503</v>
      </c>
      <c r="K643" s="2">
        <f t="shared" si="76"/>
        <v>4.0380453127671254</v>
      </c>
    </row>
    <row r="644" spans="1:11" ht="13.5" x14ac:dyDescent="0.25">
      <c r="A644" s="3">
        <f>TITRES_STAT!B647</f>
        <v>42942</v>
      </c>
      <c r="B644" s="17">
        <f>TITRES_STAT!D647</f>
        <v>4.3499999999999996</v>
      </c>
      <c r="C644" s="2">
        <f t="shared" ref="C644:C707" si="77">B644-B643</f>
        <v>-5.0000000000000711E-2</v>
      </c>
      <c r="D644" s="2">
        <f t="shared" si="70"/>
        <v>4.3040000000000003</v>
      </c>
      <c r="E644" s="2">
        <f t="shared" si="72"/>
        <v>4.3650000000000002</v>
      </c>
      <c r="F644" s="2">
        <f t="shared" si="73"/>
        <v>4.2194999999999991</v>
      </c>
      <c r="G644" s="2">
        <f t="shared" si="75"/>
        <v>3.9768000000000012</v>
      </c>
      <c r="H644" s="2">
        <f t="shared" si="71"/>
        <v>3.901899999999999</v>
      </c>
      <c r="I644" s="2">
        <f t="array" ref="I644">SUMPRODUCT(B628:B647, (ROW(B628:B647)-ROW(B628)+1)) / (20*21/2)</f>
        <v>4.3879523809523802</v>
      </c>
      <c r="J644" s="2">
        <f t="shared" si="74"/>
        <v>4.2267438561659505</v>
      </c>
      <c r="K644" s="2">
        <f t="shared" si="76"/>
        <v>4.0502788299135126</v>
      </c>
    </row>
    <row r="645" spans="1:11" ht="13.5" x14ac:dyDescent="0.25">
      <c r="A645" s="3">
        <f>TITRES_STAT!B648</f>
        <v>42943</v>
      </c>
      <c r="B645" s="17">
        <f>TITRES_STAT!D648</f>
        <v>4.47</v>
      </c>
      <c r="C645" s="2">
        <f t="shared" si="77"/>
        <v>0.12000000000000011</v>
      </c>
      <c r="D645" s="2">
        <f t="shared" si="70"/>
        <v>4.3519999999999994</v>
      </c>
      <c r="E645" s="2">
        <f t="shared" si="72"/>
        <v>4.375</v>
      </c>
      <c r="F645" s="2">
        <f t="shared" si="73"/>
        <v>4.2479999999999993</v>
      </c>
      <c r="G645" s="2">
        <f t="shared" si="75"/>
        <v>3.9892000000000012</v>
      </c>
      <c r="H645" s="2">
        <f t="shared" si="71"/>
        <v>3.9057499999999989</v>
      </c>
      <c r="I645" s="2">
        <f t="array" ref="I645">SUMPRODUCT(B629:B648, (ROW(B629:B648)-ROW(B629)+1)) / (20*21/2)</f>
        <v>4.4277142857142859</v>
      </c>
      <c r="J645" s="2">
        <f t="shared" si="74"/>
        <v>4.2499111079596696</v>
      </c>
      <c r="K645" s="2">
        <f t="shared" si="76"/>
        <v>4.0667384836423945</v>
      </c>
    </row>
    <row r="646" spans="1:11" ht="13.5" x14ac:dyDescent="0.25">
      <c r="A646" s="3">
        <f>TITRES_STAT!B649</f>
        <v>42944</v>
      </c>
      <c r="B646" s="17">
        <f>TITRES_STAT!D649</f>
        <v>4.5999999999999996</v>
      </c>
      <c r="C646" s="2">
        <f t="shared" si="77"/>
        <v>0.12999999999999989</v>
      </c>
      <c r="D646" s="2">
        <f t="shared" ref="D646:D709" si="78">AVERAGE(B642:B646)</f>
        <v>4.43</v>
      </c>
      <c r="E646" s="2">
        <f t="shared" si="72"/>
        <v>4.3849999999999998</v>
      </c>
      <c r="F646" s="2">
        <f t="shared" si="73"/>
        <v>4.2829999999999995</v>
      </c>
      <c r="G646" s="2">
        <f t="shared" si="75"/>
        <v>4.0036000000000005</v>
      </c>
      <c r="H646" s="2">
        <f t="shared" si="71"/>
        <v>3.9094999999999986</v>
      </c>
      <c r="I646" s="2">
        <f t="array" ref="I646">SUMPRODUCT(B630:B649, (ROW(B630:B649)-ROW(B630)+1)) / (20*21/2)</f>
        <v>4.4761428571428574</v>
      </c>
      <c r="J646" s="2">
        <f t="shared" si="74"/>
        <v>4.2832529072016055</v>
      </c>
      <c r="K646" s="2">
        <f t="shared" si="76"/>
        <v>4.0876506999701441</v>
      </c>
    </row>
    <row r="647" spans="1:11" ht="13.5" x14ac:dyDescent="0.25">
      <c r="A647" s="3">
        <f>TITRES_STAT!B650</f>
        <v>42947</v>
      </c>
      <c r="B647" s="17">
        <f>TITRES_STAT!D650</f>
        <v>4.5999999999999996</v>
      </c>
      <c r="C647" s="2">
        <f t="shared" si="77"/>
        <v>0</v>
      </c>
      <c r="D647" s="2">
        <f t="shared" si="78"/>
        <v>4.484</v>
      </c>
      <c r="E647" s="2">
        <f t="shared" si="72"/>
        <v>4.4050000000000002</v>
      </c>
      <c r="F647" s="2">
        <f t="shared" si="73"/>
        <v>4.3124999999999982</v>
      </c>
      <c r="G647" s="2">
        <f t="shared" si="75"/>
        <v>4.0182000000000002</v>
      </c>
      <c r="H647" s="2">
        <f t="shared" si="71"/>
        <v>3.9127999999999985</v>
      </c>
      <c r="I647" s="2">
        <f t="array" ref="I647">SUMPRODUCT(B631:B650, (ROW(B631:B650)-ROW(B631)+1)) / (20*21/2)</f>
        <v>4.5409999999999995</v>
      </c>
      <c r="J647" s="2">
        <f t="shared" si="74"/>
        <v>4.3134192969919285</v>
      </c>
      <c r="K647" s="2">
        <f t="shared" si="76"/>
        <v>4.1077428293830796</v>
      </c>
    </row>
    <row r="648" spans="1:11" ht="13.5" x14ac:dyDescent="0.25">
      <c r="A648" s="3">
        <f>TITRES_STAT!B651</f>
        <v>42948</v>
      </c>
      <c r="B648" s="17">
        <f>TITRES_STAT!D651</f>
        <v>4.7300000000000004</v>
      </c>
      <c r="C648" s="2">
        <f t="shared" si="77"/>
        <v>0.13000000000000078</v>
      </c>
      <c r="D648" s="2">
        <f t="shared" si="78"/>
        <v>4.55</v>
      </c>
      <c r="E648" s="2">
        <f t="shared" si="72"/>
        <v>4.4290000000000003</v>
      </c>
      <c r="F648" s="2">
        <f t="shared" si="73"/>
        <v>4.341499999999999</v>
      </c>
      <c r="G648" s="2">
        <f t="shared" si="75"/>
        <v>4.0368000000000004</v>
      </c>
      <c r="H648" s="2">
        <f t="shared" si="71"/>
        <v>3.9167499999999986</v>
      </c>
      <c r="I648" s="2">
        <f t="array" ref="I648">SUMPRODUCT(B632:B651, (ROW(B632:B651)-ROW(B632)+1)) / (20*21/2)</f>
        <v>4.5983333333333336</v>
      </c>
      <c r="J648" s="2">
        <f t="shared" si="74"/>
        <v>4.353093649659364</v>
      </c>
      <c r="K648" s="2">
        <f t="shared" si="76"/>
        <v>4.1321450713680568</v>
      </c>
    </row>
    <row r="649" spans="1:11" ht="13.5" x14ac:dyDescent="0.25">
      <c r="A649" s="3">
        <f>TITRES_STAT!B652</f>
        <v>42949</v>
      </c>
      <c r="B649" s="17">
        <f>TITRES_STAT!D652</f>
        <v>4.8499999999999996</v>
      </c>
      <c r="C649" s="2">
        <f t="shared" si="77"/>
        <v>0.11999999999999922</v>
      </c>
      <c r="D649" s="2">
        <f t="shared" si="78"/>
        <v>4.6500000000000004</v>
      </c>
      <c r="E649" s="2">
        <f t="shared" si="72"/>
        <v>4.4770000000000003</v>
      </c>
      <c r="F649" s="2">
        <f t="shared" si="73"/>
        <v>4.3789999999999996</v>
      </c>
      <c r="G649" s="2">
        <f t="shared" si="75"/>
        <v>4.0582000000000003</v>
      </c>
      <c r="H649" s="2">
        <f t="shared" si="71"/>
        <v>3.9212999999999982</v>
      </c>
      <c r="I649" s="2">
        <f t="array" ref="I649">SUMPRODUCT(B633:B652, (ROW(B633:B652)-ROW(B633)+1)) / (20*21/2)</f>
        <v>4.6468571428571428</v>
      </c>
      <c r="J649" s="2">
        <f t="shared" si="74"/>
        <v>4.4004180639775194</v>
      </c>
      <c r="K649" s="2">
        <f t="shared" si="76"/>
        <v>4.1602962450398975</v>
      </c>
    </row>
    <row r="650" spans="1:11" ht="13.5" x14ac:dyDescent="0.25">
      <c r="A650" s="3">
        <f>TITRES_STAT!B653</f>
        <v>42950</v>
      </c>
      <c r="B650" s="17">
        <f>TITRES_STAT!D653</f>
        <v>5.0599999999999996</v>
      </c>
      <c r="C650" s="2">
        <f t="shared" si="77"/>
        <v>0.20999999999999996</v>
      </c>
      <c r="D650" s="2">
        <f t="shared" si="78"/>
        <v>4.7679999999999998</v>
      </c>
      <c r="E650" s="2">
        <f t="shared" si="72"/>
        <v>4.5600000000000005</v>
      </c>
      <c r="F650" s="2">
        <f t="shared" si="73"/>
        <v>4.4379999999999997</v>
      </c>
      <c r="G650" s="2">
        <f t="shared" si="75"/>
        <v>4.0820000000000007</v>
      </c>
      <c r="H650" s="2">
        <f t="shared" ref="H650:H713" si="79">AVERAGE(B451:B650)</f>
        <v>3.9268999999999976</v>
      </c>
      <c r="I650" s="2">
        <f t="array" ref="I650">SUMPRODUCT(B634:B653, (ROW(B634:B653)-ROW(B634)+1)) / (20*21/2)</f>
        <v>4.6808095238095238</v>
      </c>
      <c r="J650" s="2">
        <f t="shared" si="74"/>
        <v>4.463235391217756</v>
      </c>
      <c r="K650" s="2">
        <f t="shared" si="76"/>
        <v>4.1955787452344113</v>
      </c>
    </row>
    <row r="651" spans="1:11" ht="13.5" x14ac:dyDescent="0.25">
      <c r="A651" s="3">
        <f>TITRES_STAT!B654</f>
        <v>42951</v>
      </c>
      <c r="B651" s="17">
        <f>TITRES_STAT!D654</f>
        <v>5.04</v>
      </c>
      <c r="C651" s="2">
        <f t="shared" si="77"/>
        <v>-1.9999999999999574E-2</v>
      </c>
      <c r="D651" s="2">
        <f t="shared" si="78"/>
        <v>4.8559999999999999</v>
      </c>
      <c r="E651" s="2">
        <f t="shared" si="72"/>
        <v>4.6429999999999998</v>
      </c>
      <c r="F651" s="2">
        <f t="shared" si="73"/>
        <v>4.4904999999999999</v>
      </c>
      <c r="G651" s="2">
        <f t="shared" si="75"/>
        <v>4.1068000000000007</v>
      </c>
      <c r="H651" s="2">
        <f t="shared" si="79"/>
        <v>3.9325999999999972</v>
      </c>
      <c r="I651" s="2">
        <f t="array" ref="I651">SUMPRODUCT(B635:B654, (ROW(B635:B654)-ROW(B635)+1)) / (20*21/2)</f>
        <v>4.6974285714285715</v>
      </c>
      <c r="J651" s="2">
        <f t="shared" si="74"/>
        <v>4.5181653539589224</v>
      </c>
      <c r="K651" s="2">
        <f t="shared" si="76"/>
        <v>4.2286933042448265</v>
      </c>
    </row>
    <row r="652" spans="1:11" ht="13.5" x14ac:dyDescent="0.25">
      <c r="A652" s="3">
        <f>TITRES_STAT!B655</f>
        <v>42954</v>
      </c>
      <c r="B652" s="17">
        <f>TITRES_STAT!D655</f>
        <v>5</v>
      </c>
      <c r="C652" s="2">
        <f t="shared" si="77"/>
        <v>-4.0000000000000036E-2</v>
      </c>
      <c r="D652" s="2">
        <f t="shared" si="78"/>
        <v>4.9359999999999999</v>
      </c>
      <c r="E652" s="2">
        <f t="shared" ref="E652:E715" si="80">AVERAGE(B643:B652)</f>
        <v>4.71</v>
      </c>
      <c r="F652" s="2">
        <f t="shared" si="73"/>
        <v>4.5335000000000001</v>
      </c>
      <c r="G652" s="2">
        <f t="shared" si="75"/>
        <v>4.1314000000000002</v>
      </c>
      <c r="H652" s="2">
        <f t="shared" si="79"/>
        <v>3.9385999999999965</v>
      </c>
      <c r="I652" s="2">
        <f t="array" ref="I652">SUMPRODUCT(B636:B655, (ROW(B636:B655)-ROW(B636)+1)) / (20*21/2)</f>
        <v>4.6991904761904761</v>
      </c>
      <c r="J652" s="2">
        <f t="shared" si="74"/>
        <v>4.5640543678675964</v>
      </c>
      <c r="K652" s="2">
        <f t="shared" si="76"/>
        <v>4.2589406256469902</v>
      </c>
    </row>
    <row r="653" spans="1:11" ht="13.5" x14ac:dyDescent="0.25">
      <c r="A653" s="3">
        <f>TITRES_STAT!B656</f>
        <v>42955</v>
      </c>
      <c r="B653" s="17">
        <f>TITRES_STAT!D656</f>
        <v>4.8899999999999997</v>
      </c>
      <c r="C653" s="2">
        <f t="shared" si="77"/>
        <v>-0.11000000000000032</v>
      </c>
      <c r="D653" s="2">
        <f t="shared" si="78"/>
        <v>4.968</v>
      </c>
      <c r="E653" s="2">
        <f t="shared" si="80"/>
        <v>4.7590000000000003</v>
      </c>
      <c r="F653" s="2">
        <f t="shared" si="73"/>
        <v>4.5655000000000001</v>
      </c>
      <c r="G653" s="2">
        <f t="shared" si="75"/>
        <v>4.1538000000000004</v>
      </c>
      <c r="H653" s="2">
        <f t="shared" si="79"/>
        <v>3.9436499999999968</v>
      </c>
      <c r="I653" s="2">
        <f t="array" ref="I653">SUMPRODUCT(B637:B656, (ROW(B637:B656)-ROW(B637)+1)) / (20*21/2)</f>
        <v>4.6903333333333332</v>
      </c>
      <c r="J653" s="2">
        <f t="shared" si="74"/>
        <v>4.5950968090230635</v>
      </c>
      <c r="K653" s="2">
        <f t="shared" si="76"/>
        <v>4.2836880520922058</v>
      </c>
    </row>
    <row r="654" spans="1:11" ht="13.5" x14ac:dyDescent="0.25">
      <c r="A654" s="3">
        <f>TITRES_STAT!B657</f>
        <v>42956</v>
      </c>
      <c r="B654" s="17">
        <f>TITRES_STAT!D657</f>
        <v>4.74</v>
      </c>
      <c r="C654" s="2">
        <f t="shared" si="77"/>
        <v>-0.14999999999999947</v>
      </c>
      <c r="D654" s="2">
        <f t="shared" si="78"/>
        <v>4.9459999999999997</v>
      </c>
      <c r="E654" s="2">
        <f t="shared" si="80"/>
        <v>4.798</v>
      </c>
      <c r="F654" s="2">
        <f t="shared" si="73"/>
        <v>4.5815000000000001</v>
      </c>
      <c r="G654" s="2">
        <f t="shared" si="75"/>
        <v>4.1731999999999996</v>
      </c>
      <c r="H654" s="2">
        <f t="shared" si="79"/>
        <v>3.947949999999997</v>
      </c>
      <c r="I654" s="2">
        <f t="array" ref="I654">SUMPRODUCT(B638:B657, (ROW(B638:B657)-ROW(B638)+1)) / (20*21/2)</f>
        <v>4.6814761904761903</v>
      </c>
      <c r="J654" s="2">
        <f t="shared" si="74"/>
        <v>4.6088971129256286</v>
      </c>
      <c r="K654" s="2">
        <f t="shared" si="76"/>
        <v>4.3015826382846685</v>
      </c>
    </row>
    <row r="655" spans="1:11" ht="13.5" x14ac:dyDescent="0.25">
      <c r="A655" s="3">
        <f>TITRES_STAT!B658</f>
        <v>42957</v>
      </c>
      <c r="B655" s="17">
        <f>TITRES_STAT!D658</f>
        <v>4.5999999999999996</v>
      </c>
      <c r="C655" s="2">
        <f t="shared" si="77"/>
        <v>-0.14000000000000057</v>
      </c>
      <c r="D655" s="2">
        <f t="shared" si="78"/>
        <v>4.854000000000001</v>
      </c>
      <c r="E655" s="2">
        <f t="shared" si="80"/>
        <v>4.8109999999999999</v>
      </c>
      <c r="F655" s="2">
        <f t="shared" si="73"/>
        <v>4.593</v>
      </c>
      <c r="G655" s="2">
        <f t="shared" si="75"/>
        <v>4.1894</v>
      </c>
      <c r="H655" s="2">
        <f t="shared" si="79"/>
        <v>3.9514999999999962</v>
      </c>
      <c r="I655" s="2">
        <f t="array" ref="I655">SUMPRODUCT(B639:B658, (ROW(B639:B658)-ROW(B639)+1)) / (20*21/2)</f>
        <v>4.6673809523809524</v>
      </c>
      <c r="J655" s="2">
        <f t="shared" si="74"/>
        <v>4.608049768837474</v>
      </c>
      <c r="K655" s="2">
        <f t="shared" si="76"/>
        <v>4.3132852799205645</v>
      </c>
    </row>
    <row r="656" spans="1:11" ht="13.5" x14ac:dyDescent="0.25">
      <c r="A656" s="3">
        <f>TITRES_STAT!B659</f>
        <v>42958</v>
      </c>
      <c r="B656" s="17">
        <f>TITRES_STAT!D659</f>
        <v>4.5</v>
      </c>
      <c r="C656" s="2">
        <f t="shared" si="77"/>
        <v>-9.9999999999999645E-2</v>
      </c>
      <c r="D656" s="2">
        <f t="shared" si="78"/>
        <v>4.7460000000000004</v>
      </c>
      <c r="E656" s="2">
        <f t="shared" si="80"/>
        <v>4.8010000000000002</v>
      </c>
      <c r="F656" s="2">
        <f t="shared" si="73"/>
        <v>4.593</v>
      </c>
      <c r="G656" s="2">
        <f t="shared" si="75"/>
        <v>4.2037999999999993</v>
      </c>
      <c r="H656" s="2">
        <f t="shared" si="79"/>
        <v>3.9545499999999962</v>
      </c>
      <c r="I656" s="2">
        <f t="array" ref="I656">SUMPRODUCT(B640:B659, (ROW(B640:B659)-ROW(B640)+1)) / (20*21/2)</f>
        <v>4.6591904761904752</v>
      </c>
      <c r="J656" s="2">
        <f t="shared" si="74"/>
        <v>4.5977593146624764</v>
      </c>
      <c r="K656" s="2">
        <f t="shared" si="76"/>
        <v>4.320607425806033</v>
      </c>
    </row>
    <row r="657" spans="1:11" ht="13.5" x14ac:dyDescent="0.25">
      <c r="A657" s="3">
        <f>TITRES_STAT!B660</f>
        <v>42961</v>
      </c>
      <c r="B657" s="17">
        <f>TITRES_STAT!D660</f>
        <v>4.5</v>
      </c>
      <c r="C657" s="2">
        <f t="shared" si="77"/>
        <v>0</v>
      </c>
      <c r="D657" s="2">
        <f t="shared" si="78"/>
        <v>4.645999999999999</v>
      </c>
      <c r="E657" s="2">
        <f t="shared" si="80"/>
        <v>4.7910000000000004</v>
      </c>
      <c r="F657" s="2">
        <f t="shared" si="73"/>
        <v>4.5979999999999999</v>
      </c>
      <c r="G657" s="2">
        <f t="shared" si="75"/>
        <v>4.2202000000000002</v>
      </c>
      <c r="H657" s="2">
        <f t="shared" si="79"/>
        <v>3.9575999999999971</v>
      </c>
      <c r="I657" s="2">
        <f t="array" ref="I657">SUMPRODUCT(B641:B660, (ROW(B641:B660)-ROW(B641)+1)) / (20*21/2)</f>
        <v>4.6503333333333332</v>
      </c>
      <c r="J657" s="2">
        <f t="shared" si="74"/>
        <v>4.5884489037422407</v>
      </c>
      <c r="K657" s="2">
        <f t="shared" si="76"/>
        <v>4.3276424287156008</v>
      </c>
    </row>
    <row r="658" spans="1:11" ht="13.5" x14ac:dyDescent="0.25">
      <c r="A658" s="3">
        <f>TITRES_STAT!B661</f>
        <v>42962</v>
      </c>
      <c r="B658" s="17">
        <f>TITRES_STAT!D661</f>
        <v>4.45</v>
      </c>
      <c r="C658" s="2">
        <f t="shared" si="77"/>
        <v>-4.9999999999999822E-2</v>
      </c>
      <c r="D658" s="2">
        <f t="shared" si="78"/>
        <v>4.5579999999999998</v>
      </c>
      <c r="E658" s="2">
        <f t="shared" si="80"/>
        <v>4.7629999999999999</v>
      </c>
      <c r="F658" s="2">
        <f t="shared" si="73"/>
        <v>4.5960000000000001</v>
      </c>
      <c r="G658" s="2">
        <f t="shared" si="75"/>
        <v>4.2341999999999995</v>
      </c>
      <c r="H658" s="2">
        <f t="shared" si="79"/>
        <v>3.9592499999999973</v>
      </c>
      <c r="I658" s="2">
        <f t="array" ref="I658">SUMPRODUCT(B642:B661, (ROW(B642:B661)-ROW(B642)+1)) / (20*21/2)</f>
        <v>4.6468095238095239</v>
      </c>
      <c r="J658" s="2">
        <f t="shared" si="74"/>
        <v>4.5752632938620277</v>
      </c>
      <c r="K658" s="2">
        <f t="shared" si="76"/>
        <v>4.3324407648444012</v>
      </c>
    </row>
    <row r="659" spans="1:11" ht="13.5" x14ac:dyDescent="0.25">
      <c r="A659" s="3">
        <f>TITRES_STAT!B662</f>
        <v>42963</v>
      </c>
      <c r="B659" s="17">
        <f>TITRES_STAT!D662</f>
        <v>4.51</v>
      </c>
      <c r="C659" s="2">
        <f t="shared" si="77"/>
        <v>5.9999999999999609E-2</v>
      </c>
      <c r="D659" s="2">
        <f t="shared" si="78"/>
        <v>4.5120000000000005</v>
      </c>
      <c r="E659" s="2">
        <f t="shared" si="80"/>
        <v>4.7290000000000001</v>
      </c>
      <c r="F659" s="2">
        <f t="shared" si="73"/>
        <v>4.6029999999999998</v>
      </c>
      <c r="G659" s="2">
        <f t="shared" si="75"/>
        <v>4.247399999999999</v>
      </c>
      <c r="H659" s="2">
        <f t="shared" si="79"/>
        <v>3.9602999999999975</v>
      </c>
      <c r="I659" s="2">
        <f t="array" ref="I659">SUMPRODUCT(B643:B662, (ROW(B643:B662)-ROW(B643)+1)) / (20*21/2)</f>
        <v>4.6348571428571423</v>
      </c>
      <c r="J659" s="2">
        <f t="shared" si="74"/>
        <v>4.5690477420656439</v>
      </c>
      <c r="K659" s="2">
        <f t="shared" si="76"/>
        <v>4.3394038721054047</v>
      </c>
    </row>
    <row r="660" spans="1:11" ht="13.5" x14ac:dyDescent="0.25">
      <c r="A660" s="3">
        <f>TITRES_STAT!B663</f>
        <v>42964</v>
      </c>
      <c r="B660" s="17">
        <f>TITRES_STAT!D663</f>
        <v>4.51</v>
      </c>
      <c r="C660" s="2">
        <f t="shared" si="77"/>
        <v>0</v>
      </c>
      <c r="D660" s="2">
        <f t="shared" si="78"/>
        <v>4.4939999999999998</v>
      </c>
      <c r="E660" s="2">
        <f t="shared" si="80"/>
        <v>4.6740000000000004</v>
      </c>
      <c r="F660" s="2">
        <f t="shared" ref="F660:F723" si="81">AVERAGE(B641:B660)</f>
        <v>4.617</v>
      </c>
      <c r="G660" s="2">
        <f t="shared" si="75"/>
        <v>4.2605999999999993</v>
      </c>
      <c r="H660" s="2">
        <f t="shared" si="79"/>
        <v>3.9603999999999968</v>
      </c>
      <c r="I660" s="2">
        <f t="array" ref="I660">SUMPRODUCT(B644:B663, (ROW(B644:B663)-ROW(B644)+1)) / (20*21/2)</f>
        <v>4.6334761904761912</v>
      </c>
      <c r="J660" s="2">
        <f t="shared" si="74"/>
        <v>4.5634241475832011</v>
      </c>
      <c r="K660" s="2">
        <f t="shared" si="76"/>
        <v>4.3460939163365655</v>
      </c>
    </row>
    <row r="661" spans="1:11" ht="13.5" x14ac:dyDescent="0.25">
      <c r="A661" s="3">
        <f>TITRES_STAT!B664</f>
        <v>42965</v>
      </c>
      <c r="B661" s="17">
        <f>TITRES_STAT!D664</f>
        <v>4.58</v>
      </c>
      <c r="C661" s="2">
        <f t="shared" si="77"/>
        <v>7.0000000000000284E-2</v>
      </c>
      <c r="D661" s="2">
        <f t="shared" si="78"/>
        <v>4.51</v>
      </c>
      <c r="E661" s="2">
        <f t="shared" si="80"/>
        <v>4.6279999999999992</v>
      </c>
      <c r="F661" s="2">
        <f t="shared" si="81"/>
        <v>4.6355000000000004</v>
      </c>
      <c r="G661" s="2">
        <f t="shared" si="75"/>
        <v>4.2743999999999982</v>
      </c>
      <c r="H661" s="2">
        <f t="shared" si="79"/>
        <v>3.9612999999999969</v>
      </c>
      <c r="I661" s="2">
        <f t="array" ref="I661">SUMPRODUCT(B645:B664, (ROW(B645:B664)-ROW(B645)+1)) / (20*21/2)</f>
        <v>4.6329047619047614</v>
      </c>
      <c r="J661" s="2">
        <f t="shared" ref="J661:J724" si="82">$J$4*B661+J660*(1-$J$4)</f>
        <v>4.5650028001943248</v>
      </c>
      <c r="K661" s="2">
        <f t="shared" si="76"/>
        <v>4.3552667039312105</v>
      </c>
    </row>
    <row r="662" spans="1:11" ht="13.5" x14ac:dyDescent="0.25">
      <c r="A662" s="3">
        <f>TITRES_STAT!B665</f>
        <v>42968</v>
      </c>
      <c r="B662" s="17">
        <f>TITRES_STAT!D665</f>
        <v>4.51</v>
      </c>
      <c r="C662" s="2">
        <f t="shared" si="77"/>
        <v>-7.0000000000000284E-2</v>
      </c>
      <c r="D662" s="2">
        <f t="shared" si="78"/>
        <v>4.5120000000000005</v>
      </c>
      <c r="E662" s="2">
        <f t="shared" si="80"/>
        <v>4.5789999999999988</v>
      </c>
      <c r="F662" s="2">
        <f t="shared" si="81"/>
        <v>4.6445000000000016</v>
      </c>
      <c r="G662" s="2">
        <f t="shared" si="75"/>
        <v>4.2867999999999986</v>
      </c>
      <c r="H662" s="2">
        <f t="shared" si="79"/>
        <v>3.9625499999999967</v>
      </c>
      <c r="I662" s="2">
        <f t="array" ref="I662">SUMPRODUCT(B646:B665, (ROW(B646:B665)-ROW(B646)+1)) / (20*21/2)</f>
        <v>4.6432857142857147</v>
      </c>
      <c r="J662" s="2">
        <f t="shared" si="82"/>
        <v>4.5597644382710554</v>
      </c>
      <c r="K662" s="2">
        <f t="shared" si="76"/>
        <v>4.3613346763260648</v>
      </c>
    </row>
    <row r="663" spans="1:11" ht="13.5" x14ac:dyDescent="0.25">
      <c r="A663" s="3">
        <f>TITRES_STAT!B666</f>
        <v>42969</v>
      </c>
      <c r="B663" s="17">
        <f>TITRES_STAT!D666</f>
        <v>4.63</v>
      </c>
      <c r="C663" s="2">
        <f t="shared" si="77"/>
        <v>0.12000000000000011</v>
      </c>
      <c r="D663" s="2">
        <f t="shared" si="78"/>
        <v>4.548</v>
      </c>
      <c r="E663" s="2">
        <f t="shared" si="80"/>
        <v>4.552999999999999</v>
      </c>
      <c r="F663" s="2">
        <f t="shared" si="81"/>
        <v>4.6560000000000006</v>
      </c>
      <c r="G663" s="2">
        <f t="shared" si="75"/>
        <v>4.3025999999999991</v>
      </c>
      <c r="H663" s="2">
        <f t="shared" si="79"/>
        <v>3.9640999999999962</v>
      </c>
      <c r="I663" s="2">
        <f t="array" ref="I663">SUMPRODUCT(B647:B666, (ROW(B647:B666)-ROW(B647)+1)) / (20*21/2)</f>
        <v>4.6521904761904773</v>
      </c>
      <c r="J663" s="2">
        <f t="shared" si="82"/>
        <v>4.5664535393880978</v>
      </c>
      <c r="K663" s="2">
        <f t="shared" si="76"/>
        <v>4.371870571372102</v>
      </c>
    </row>
    <row r="664" spans="1:11" ht="13.5" x14ac:dyDescent="0.25">
      <c r="A664" s="3">
        <f>TITRES_STAT!B667</f>
        <v>42970</v>
      </c>
      <c r="B664" s="17">
        <f>TITRES_STAT!D667</f>
        <v>4.6500000000000004</v>
      </c>
      <c r="C664" s="2">
        <f t="shared" si="77"/>
        <v>2.0000000000000462E-2</v>
      </c>
      <c r="D664" s="2">
        <f t="shared" si="78"/>
        <v>4.5760000000000005</v>
      </c>
      <c r="E664" s="2">
        <f t="shared" si="80"/>
        <v>4.5439999999999996</v>
      </c>
      <c r="F664" s="2">
        <f t="shared" si="81"/>
        <v>4.6710000000000012</v>
      </c>
      <c r="G664" s="2">
        <f t="shared" si="75"/>
        <v>4.3195999999999986</v>
      </c>
      <c r="H664" s="2">
        <f t="shared" si="79"/>
        <v>3.9663499999999958</v>
      </c>
      <c r="I664" s="2">
        <f t="array" ref="I664">SUMPRODUCT(B648:B667, (ROW(B648:B667)-ROW(B648)+1)) / (20*21/2)</f>
        <v>4.6669047619047621</v>
      </c>
      <c r="J664" s="2">
        <f t="shared" si="82"/>
        <v>4.5744103451606604</v>
      </c>
      <c r="K664" s="2">
        <f t="shared" si="76"/>
        <v>4.3827776077888823</v>
      </c>
    </row>
    <row r="665" spans="1:11" ht="13.5" x14ac:dyDescent="0.25">
      <c r="A665" s="3">
        <f>TITRES_STAT!B668</f>
        <v>42971</v>
      </c>
      <c r="B665" s="17">
        <f>TITRES_STAT!D668</f>
        <v>4.78</v>
      </c>
      <c r="C665" s="2">
        <f t="shared" si="77"/>
        <v>0.12999999999999989</v>
      </c>
      <c r="D665" s="2">
        <f t="shared" si="78"/>
        <v>4.63</v>
      </c>
      <c r="E665" s="2">
        <f t="shared" si="80"/>
        <v>4.5619999999999994</v>
      </c>
      <c r="F665" s="2">
        <f t="shared" si="81"/>
        <v>4.6865000000000006</v>
      </c>
      <c r="G665" s="2">
        <f t="shared" si="75"/>
        <v>4.3401999999999985</v>
      </c>
      <c r="H665" s="2">
        <f t="shared" si="79"/>
        <v>3.9698499999999961</v>
      </c>
      <c r="I665" s="2">
        <f t="array" ref="I665">SUMPRODUCT(B649:B668, (ROW(B649:B668)-ROW(B649)+1)) / (20*21/2)</f>
        <v>4.6947142857142854</v>
      </c>
      <c r="J665" s="2">
        <f t="shared" si="82"/>
        <v>4.5939903122882164</v>
      </c>
      <c r="K665" s="2">
        <f t="shared" si="76"/>
        <v>4.3983549565030442</v>
      </c>
    </row>
    <row r="666" spans="1:11" ht="13.5" x14ac:dyDescent="0.25">
      <c r="A666" s="3">
        <f>TITRES_STAT!B669</f>
        <v>42972</v>
      </c>
      <c r="B666" s="17">
        <f>TITRES_STAT!D669</f>
        <v>4.78</v>
      </c>
      <c r="C666" s="2">
        <f t="shared" si="77"/>
        <v>0</v>
      </c>
      <c r="D666" s="2">
        <f t="shared" si="78"/>
        <v>4.67</v>
      </c>
      <c r="E666" s="2">
        <f t="shared" si="80"/>
        <v>4.59</v>
      </c>
      <c r="F666" s="2">
        <f t="shared" si="81"/>
        <v>4.6955000000000009</v>
      </c>
      <c r="G666" s="2">
        <f t="shared" si="75"/>
        <v>4.3607999999999985</v>
      </c>
      <c r="H666" s="2">
        <f t="shared" si="79"/>
        <v>3.9735499999999964</v>
      </c>
      <c r="I666" s="2">
        <f t="array" ref="I666">SUMPRODUCT(B650:B669, (ROW(B650:B669)-ROW(B650)+1)) / (20*21/2)</f>
        <v>4.726</v>
      </c>
      <c r="J666" s="2">
        <f t="shared" si="82"/>
        <v>4.6117055206417197</v>
      </c>
      <c r="K666" s="2">
        <f t="shared" si="76"/>
        <v>4.413321428797043</v>
      </c>
    </row>
    <row r="667" spans="1:11" ht="13.5" x14ac:dyDescent="0.25">
      <c r="A667" s="3">
        <f>TITRES_STAT!B670</f>
        <v>42975</v>
      </c>
      <c r="B667" s="17">
        <f>TITRES_STAT!D670</f>
        <v>4.8499999999999996</v>
      </c>
      <c r="C667" s="2">
        <f t="shared" si="77"/>
        <v>6.9999999999999396E-2</v>
      </c>
      <c r="D667" s="2">
        <f t="shared" si="78"/>
        <v>4.7380000000000013</v>
      </c>
      <c r="E667" s="2">
        <f t="shared" si="80"/>
        <v>4.6250000000000009</v>
      </c>
      <c r="F667" s="2">
        <f t="shared" si="81"/>
        <v>4.7080000000000002</v>
      </c>
      <c r="G667" s="2">
        <f t="shared" si="75"/>
        <v>4.3827999999999987</v>
      </c>
      <c r="H667" s="2">
        <f t="shared" si="79"/>
        <v>3.9777999999999962</v>
      </c>
      <c r="I667" s="2">
        <f t="array" ref="I667">SUMPRODUCT(B651:B670, (ROW(B651:B670)-ROW(B651)+1)) / (20*21/2)</f>
        <v>4.7468095238095245</v>
      </c>
      <c r="J667" s="2">
        <f t="shared" si="82"/>
        <v>4.6344002329615561</v>
      </c>
      <c r="K667" s="2">
        <f t="shared" si="76"/>
        <v>4.4304460786481394</v>
      </c>
    </row>
    <row r="668" spans="1:11" ht="13.5" x14ac:dyDescent="0.25">
      <c r="A668" s="3">
        <f>TITRES_STAT!B671</f>
        <v>42976</v>
      </c>
      <c r="B668" s="17">
        <f>TITRES_STAT!D671</f>
        <v>5</v>
      </c>
      <c r="C668" s="2">
        <f t="shared" si="77"/>
        <v>0.15000000000000036</v>
      </c>
      <c r="D668" s="2">
        <f t="shared" si="78"/>
        <v>4.8120000000000003</v>
      </c>
      <c r="E668" s="2">
        <f t="shared" si="80"/>
        <v>4.6800000000000006</v>
      </c>
      <c r="F668" s="2">
        <f t="shared" si="81"/>
        <v>4.7214999999999998</v>
      </c>
      <c r="G668" s="2">
        <f t="shared" si="75"/>
        <v>4.4067999999999987</v>
      </c>
      <c r="H668" s="2">
        <f t="shared" si="79"/>
        <v>3.9820499999999965</v>
      </c>
      <c r="I668" s="2">
        <f t="array" ref="I668">SUMPRODUCT(B652:B671, (ROW(B652:B671)-ROW(B652)+1)) / (20*21/2)</f>
        <v>4.7586190476190477</v>
      </c>
      <c r="J668" s="2">
        <f t="shared" si="82"/>
        <v>4.669219258393789</v>
      </c>
      <c r="K668" s="2">
        <f t="shared" si="76"/>
        <v>4.4527815265442907</v>
      </c>
    </row>
    <row r="669" spans="1:11" ht="13.5" x14ac:dyDescent="0.25">
      <c r="A669" s="3">
        <f>TITRES_STAT!B672</f>
        <v>42977</v>
      </c>
      <c r="B669" s="17">
        <f>TITRES_STAT!D672</f>
        <v>5.05</v>
      </c>
      <c r="C669" s="2">
        <f t="shared" si="77"/>
        <v>4.9999999999999822E-2</v>
      </c>
      <c r="D669" s="2">
        <f t="shared" si="78"/>
        <v>4.8920000000000003</v>
      </c>
      <c r="E669" s="2">
        <f t="shared" si="80"/>
        <v>4.734</v>
      </c>
      <c r="F669" s="2">
        <f t="shared" si="81"/>
        <v>4.7314999999999996</v>
      </c>
      <c r="G669" s="2">
        <f t="shared" si="75"/>
        <v>4.432599999999999</v>
      </c>
      <c r="H669" s="2">
        <f t="shared" si="79"/>
        <v>3.986099999999996</v>
      </c>
      <c r="I669" s="2">
        <f t="array" ref="I669">SUMPRODUCT(B653:B672, (ROW(B653:B672)-ROW(B653)+1)) / (20*21/2)</f>
        <v>4.7713333333333336</v>
      </c>
      <c r="J669" s="2">
        <f t="shared" si="82"/>
        <v>4.7054840909277136</v>
      </c>
      <c r="K669" s="2">
        <f t="shared" si="76"/>
        <v>4.4762018588366717</v>
      </c>
    </row>
    <row r="670" spans="1:11" ht="13.5" x14ac:dyDescent="0.25">
      <c r="A670" s="3">
        <f>TITRES_STAT!B673</f>
        <v>42978</v>
      </c>
      <c r="B670" s="17">
        <f>TITRES_STAT!D673</f>
        <v>4.95</v>
      </c>
      <c r="C670" s="2">
        <f t="shared" si="77"/>
        <v>-9.9999999999999645E-2</v>
      </c>
      <c r="D670" s="2">
        <f t="shared" si="78"/>
        <v>4.9260000000000002</v>
      </c>
      <c r="E670" s="2">
        <f t="shared" si="80"/>
        <v>4.7780000000000005</v>
      </c>
      <c r="F670" s="2">
        <f t="shared" si="81"/>
        <v>4.726</v>
      </c>
      <c r="G670" s="2">
        <f t="shared" si="75"/>
        <v>4.4555999999999987</v>
      </c>
      <c r="H670" s="2">
        <f t="shared" si="79"/>
        <v>3.989649999999997</v>
      </c>
      <c r="I670" s="2">
        <f t="array" ref="I670">SUMPRODUCT(B654:B673, (ROW(B654:B673)-ROW(B654)+1)) / (20*21/2)</f>
        <v>4.7847619047619041</v>
      </c>
      <c r="J670" s="2">
        <f t="shared" si="82"/>
        <v>4.7287713203631698</v>
      </c>
      <c r="K670" s="2">
        <f t="shared" si="76"/>
        <v>4.4947821780979789</v>
      </c>
    </row>
    <row r="671" spans="1:11" ht="13.5" x14ac:dyDescent="0.25">
      <c r="A671" s="3">
        <f>TITRES_STAT!B674</f>
        <v>42982</v>
      </c>
      <c r="B671" s="17">
        <f>TITRES_STAT!D674</f>
        <v>4.8499999999999996</v>
      </c>
      <c r="C671" s="2">
        <f t="shared" si="77"/>
        <v>-0.10000000000000053</v>
      </c>
      <c r="D671" s="2">
        <f t="shared" si="78"/>
        <v>4.9399999999999995</v>
      </c>
      <c r="E671" s="2">
        <f t="shared" si="80"/>
        <v>4.8050000000000006</v>
      </c>
      <c r="F671" s="2">
        <f t="shared" si="81"/>
        <v>4.716499999999999</v>
      </c>
      <c r="G671" s="2">
        <f t="shared" si="75"/>
        <v>4.4745999999999988</v>
      </c>
      <c r="H671" s="2">
        <f t="shared" si="79"/>
        <v>3.992699999999997</v>
      </c>
      <c r="I671" s="2">
        <f t="array" ref="I671">SUMPRODUCT(B655:B674, (ROW(B655:B674)-ROW(B655)+1)) / (20*21/2)</f>
        <v>4.7974285714285712</v>
      </c>
      <c r="J671" s="2">
        <f t="shared" si="82"/>
        <v>4.7403169089000112</v>
      </c>
      <c r="K671" s="2">
        <f t="shared" si="76"/>
        <v>4.5087122887608038</v>
      </c>
    </row>
    <row r="672" spans="1:11" ht="13.5" x14ac:dyDescent="0.25">
      <c r="A672" s="3">
        <f>TITRES_STAT!B675</f>
        <v>42983</v>
      </c>
      <c r="B672" s="17">
        <f>TITRES_STAT!D675</f>
        <v>4.8499999999999996</v>
      </c>
      <c r="C672" s="2">
        <f t="shared" si="77"/>
        <v>0</v>
      </c>
      <c r="D672" s="2">
        <f t="shared" si="78"/>
        <v>4.9400000000000004</v>
      </c>
      <c r="E672" s="2">
        <f t="shared" si="80"/>
        <v>4.8390000000000004</v>
      </c>
      <c r="F672" s="2">
        <f t="shared" si="81"/>
        <v>4.7089999999999987</v>
      </c>
      <c r="G672" s="2">
        <f t="shared" si="75"/>
        <v>4.4953999999999983</v>
      </c>
      <c r="H672" s="2">
        <f t="shared" si="79"/>
        <v>3.9962999999999971</v>
      </c>
      <c r="I672" s="2">
        <f t="array" ref="I672">SUMPRODUCT(B656:B675, (ROW(B656:B675)-ROW(B656)+1)) / (20*21/2)</f>
        <v>4.8096190476190479</v>
      </c>
      <c r="J672" s="2">
        <f t="shared" si="82"/>
        <v>4.7507629175762007</v>
      </c>
      <c r="K672" s="2">
        <f t="shared" si="76"/>
        <v>4.5220961205741057</v>
      </c>
    </row>
    <row r="673" spans="1:11" ht="13.5" x14ac:dyDescent="0.25">
      <c r="A673" s="3">
        <f>TITRES_STAT!B676</f>
        <v>42984</v>
      </c>
      <c r="B673" s="17">
        <f>TITRES_STAT!D676</f>
        <v>4.8499999999999996</v>
      </c>
      <c r="C673" s="2">
        <f t="shared" si="77"/>
        <v>0</v>
      </c>
      <c r="D673" s="2">
        <f t="shared" si="78"/>
        <v>4.9099999999999993</v>
      </c>
      <c r="E673" s="2">
        <f t="shared" si="80"/>
        <v>4.8610000000000007</v>
      </c>
      <c r="F673" s="2">
        <f t="shared" si="81"/>
        <v>4.706999999999999</v>
      </c>
      <c r="G673" s="2">
        <f t="shared" si="75"/>
        <v>4.5139999999999985</v>
      </c>
      <c r="H673" s="2">
        <f t="shared" si="79"/>
        <v>3.9993499999999971</v>
      </c>
      <c r="I673" s="2">
        <f t="array" ref="I673">SUMPRODUCT(B657:B676, (ROW(B657:B676)-ROW(B657)+1)) / (20*21/2)</f>
        <v>4.8206666666666669</v>
      </c>
      <c r="J673" s="2">
        <f t="shared" si="82"/>
        <v>4.7602140682832292</v>
      </c>
      <c r="K673" s="2">
        <f t="shared" si="76"/>
        <v>4.5349550962378666</v>
      </c>
    </row>
    <row r="674" spans="1:11" ht="13.5" x14ac:dyDescent="0.25">
      <c r="A674" s="3">
        <f>TITRES_STAT!B677</f>
        <v>42985</v>
      </c>
      <c r="B674" s="17">
        <f>TITRES_STAT!D677</f>
        <v>4.84</v>
      </c>
      <c r="C674" s="2">
        <f t="shared" si="77"/>
        <v>-9.9999999999997868E-3</v>
      </c>
      <c r="D674" s="2">
        <f t="shared" si="78"/>
        <v>4.8680000000000003</v>
      </c>
      <c r="E674" s="2">
        <f t="shared" si="80"/>
        <v>4.88</v>
      </c>
      <c r="F674" s="2">
        <f t="shared" si="81"/>
        <v>4.7119999999999989</v>
      </c>
      <c r="G674" s="2">
        <f t="shared" si="75"/>
        <v>4.5321999999999987</v>
      </c>
      <c r="H674" s="2">
        <f t="shared" si="79"/>
        <v>4.0025499999999976</v>
      </c>
      <c r="I674" s="2">
        <f t="array" ref="I674">SUMPRODUCT(B658:B677, (ROW(B658:B677)-ROW(B658)+1)) / (20*21/2)</f>
        <v>4.8262857142857145</v>
      </c>
      <c r="J674" s="2">
        <f t="shared" si="82"/>
        <v>4.7678127284467307</v>
      </c>
      <c r="K674" s="2">
        <f t="shared" si="76"/>
        <v>4.5469176414834402</v>
      </c>
    </row>
    <row r="675" spans="1:11" ht="13.5" x14ac:dyDescent="0.25">
      <c r="A675" s="3">
        <f>TITRES_STAT!B678</f>
        <v>42986</v>
      </c>
      <c r="B675" s="17">
        <f>TITRES_STAT!D678</f>
        <v>4.84</v>
      </c>
      <c r="C675" s="2">
        <f t="shared" si="77"/>
        <v>0</v>
      </c>
      <c r="D675" s="2">
        <f t="shared" si="78"/>
        <v>4.8460000000000001</v>
      </c>
      <c r="E675" s="2">
        <f t="shared" si="80"/>
        <v>4.8860000000000001</v>
      </c>
      <c r="F675" s="2">
        <f t="shared" si="81"/>
        <v>4.7239999999999993</v>
      </c>
      <c r="G675" s="2">
        <f t="shared" si="75"/>
        <v>4.5509999999999993</v>
      </c>
      <c r="H675" s="2">
        <f t="shared" si="79"/>
        <v>4.0063499999999967</v>
      </c>
      <c r="I675" s="2">
        <f t="array" ref="I675">SUMPRODUCT(B659:B678, (ROW(B659:B678)-ROW(B659)+1)) / (20*21/2)</f>
        <v>4.8219047619047632</v>
      </c>
      <c r="J675" s="2">
        <f t="shared" si="82"/>
        <v>4.7746877066898987</v>
      </c>
      <c r="K675" s="2">
        <f t="shared" si="76"/>
        <v>4.5584110673076186</v>
      </c>
    </row>
    <row r="676" spans="1:11" ht="13.5" x14ac:dyDescent="0.25">
      <c r="A676" s="3">
        <f>TITRES_STAT!B679</f>
        <v>42989</v>
      </c>
      <c r="B676" s="17">
        <f>TITRES_STAT!D679</f>
        <v>4.84</v>
      </c>
      <c r="C676" s="2">
        <f t="shared" si="77"/>
        <v>0</v>
      </c>
      <c r="D676" s="2">
        <f t="shared" si="78"/>
        <v>4.8439999999999994</v>
      </c>
      <c r="E676" s="2">
        <f t="shared" si="80"/>
        <v>4.8920000000000003</v>
      </c>
      <c r="F676" s="2">
        <f t="shared" si="81"/>
        <v>4.7409999999999997</v>
      </c>
      <c r="G676" s="2">
        <f t="shared" si="75"/>
        <v>4.569799999999999</v>
      </c>
      <c r="H676" s="2">
        <f t="shared" si="79"/>
        <v>4.0101499999999977</v>
      </c>
      <c r="I676" s="2">
        <f t="array" ref="I676">SUMPRODUCT(B660:B679, (ROW(B660:B679)-ROW(B660)+1)) / (20*21/2)</f>
        <v>4.8058095238095238</v>
      </c>
      <c r="J676" s="2">
        <f t="shared" si="82"/>
        <v>4.7809079251003839</v>
      </c>
      <c r="K676" s="2">
        <f t="shared" si="76"/>
        <v>4.5694537705504565</v>
      </c>
    </row>
    <row r="677" spans="1:11" ht="13.5" x14ac:dyDescent="0.25">
      <c r="A677" s="3">
        <f>TITRES_STAT!B680</f>
        <v>42990</v>
      </c>
      <c r="B677" s="17">
        <f>TITRES_STAT!D680</f>
        <v>4.8</v>
      </c>
      <c r="C677" s="2">
        <f t="shared" si="77"/>
        <v>-4.0000000000000036E-2</v>
      </c>
      <c r="D677" s="2">
        <f t="shared" si="78"/>
        <v>4.8339999999999996</v>
      </c>
      <c r="E677" s="2">
        <f t="shared" si="80"/>
        <v>4.8870000000000005</v>
      </c>
      <c r="F677" s="2">
        <f t="shared" si="81"/>
        <v>4.7560000000000002</v>
      </c>
      <c r="G677" s="2">
        <f t="shared" si="75"/>
        <v>4.5855999999999986</v>
      </c>
      <c r="H677" s="2">
        <f t="shared" si="79"/>
        <v>4.0137499999999982</v>
      </c>
      <c r="I677" s="2">
        <f t="array" ref="I677">SUMPRODUCT(B661:B680, (ROW(B661:B680)-ROW(B661)+1)) / (20*21/2)</f>
        <v>4.7769047619047615</v>
      </c>
      <c r="J677" s="2">
        <f t="shared" si="82"/>
        <v>4.7827262179479666</v>
      </c>
      <c r="K677" s="2">
        <f t="shared" si="76"/>
        <v>4.5784947991563216</v>
      </c>
    </row>
    <row r="678" spans="1:11" ht="13.5" x14ac:dyDescent="0.25">
      <c r="A678" s="3">
        <f>TITRES_STAT!B681</f>
        <v>42991</v>
      </c>
      <c r="B678" s="17">
        <f>TITRES_STAT!D681</f>
        <v>4.71</v>
      </c>
      <c r="C678" s="2">
        <f t="shared" si="77"/>
        <v>-8.9999999999999858E-2</v>
      </c>
      <c r="D678" s="2">
        <f t="shared" si="78"/>
        <v>4.806</v>
      </c>
      <c r="E678" s="2">
        <f t="shared" si="80"/>
        <v>4.8579999999999988</v>
      </c>
      <c r="F678" s="2">
        <f t="shared" si="81"/>
        <v>4.7690000000000001</v>
      </c>
      <c r="G678" s="2">
        <f t="shared" si="75"/>
        <v>4.5967999999999991</v>
      </c>
      <c r="H678" s="2">
        <f t="shared" si="79"/>
        <v>4.0168999999999979</v>
      </c>
      <c r="I678" s="2">
        <f t="array" ref="I678">SUMPRODUCT(B662:B681, (ROW(B662:B681)-ROW(B662)+1)) / (20*21/2)</f>
        <v>4.7510476190476183</v>
      </c>
      <c r="J678" s="2">
        <f t="shared" si="82"/>
        <v>4.7757999114767316</v>
      </c>
      <c r="K678" s="2">
        <f t="shared" si="76"/>
        <v>4.5836518658560736</v>
      </c>
    </row>
    <row r="679" spans="1:11" ht="13.5" x14ac:dyDescent="0.25">
      <c r="A679" s="3">
        <f>TITRES_STAT!B682</f>
        <v>42992</v>
      </c>
      <c r="B679" s="17">
        <f>TITRES_STAT!D682</f>
        <v>4.5999999999999996</v>
      </c>
      <c r="C679" s="2">
        <f t="shared" si="77"/>
        <v>-0.11000000000000032</v>
      </c>
      <c r="D679" s="2">
        <f t="shared" si="78"/>
        <v>4.758</v>
      </c>
      <c r="E679" s="2">
        <f t="shared" si="80"/>
        <v>4.8129999999999997</v>
      </c>
      <c r="F679" s="2">
        <f t="shared" si="81"/>
        <v>4.7735000000000003</v>
      </c>
      <c r="G679" s="2">
        <f t="shared" si="75"/>
        <v>4.6067999999999998</v>
      </c>
      <c r="H679" s="2">
        <f t="shared" si="79"/>
        <v>4.0188999999999977</v>
      </c>
      <c r="I679" s="2">
        <f t="array" ref="I679">SUMPRODUCT(B663:B682, (ROW(B663:B682)-ROW(B663)+1)) / (20*21/2)</f>
        <v>4.7255714285714294</v>
      </c>
      <c r="J679" s="2">
        <f t="shared" si="82"/>
        <v>4.7590570627646622</v>
      </c>
      <c r="K679" s="2">
        <f t="shared" si="76"/>
        <v>4.5842929691558361</v>
      </c>
    </row>
    <row r="680" spans="1:11" ht="13.5" x14ac:dyDescent="0.25">
      <c r="A680" s="3">
        <f>TITRES_STAT!B683</f>
        <v>42993</v>
      </c>
      <c r="B680" s="17">
        <f>TITRES_STAT!D683</f>
        <v>4.47</v>
      </c>
      <c r="C680" s="2">
        <f t="shared" si="77"/>
        <v>-0.12999999999999989</v>
      </c>
      <c r="D680" s="2">
        <f t="shared" si="78"/>
        <v>4.6840000000000002</v>
      </c>
      <c r="E680" s="2">
        <f t="shared" si="80"/>
        <v>4.7649999999999997</v>
      </c>
      <c r="F680" s="2">
        <f t="shared" si="81"/>
        <v>4.7714999999999996</v>
      </c>
      <c r="G680" s="2">
        <f t="shared" si="75"/>
        <v>4.6185999999999998</v>
      </c>
      <c r="H680" s="2">
        <f t="shared" si="79"/>
        <v>4.0206999999999979</v>
      </c>
      <c r="I680" s="2">
        <f t="array" ref="I680">SUMPRODUCT(B664:B683, (ROW(B664:B683)-ROW(B664)+1)) / (20*21/2)</f>
        <v>4.6906190476190481</v>
      </c>
      <c r="J680" s="2">
        <f t="shared" si="82"/>
        <v>4.7315278186918368</v>
      </c>
      <c r="K680" s="2">
        <f t="shared" si="76"/>
        <v>4.5798108919340379</v>
      </c>
    </row>
    <row r="681" spans="1:11" ht="13.5" x14ac:dyDescent="0.25">
      <c r="A681" s="3">
        <f>TITRES_STAT!B684</f>
        <v>42996</v>
      </c>
      <c r="B681" s="17">
        <f>TITRES_STAT!D684</f>
        <v>4.5</v>
      </c>
      <c r="C681" s="2">
        <f t="shared" si="77"/>
        <v>3.0000000000000249E-2</v>
      </c>
      <c r="D681" s="2">
        <f t="shared" si="78"/>
        <v>4.6159999999999997</v>
      </c>
      <c r="E681" s="2">
        <f t="shared" si="80"/>
        <v>4.7299999999999995</v>
      </c>
      <c r="F681" s="2">
        <f t="shared" si="81"/>
        <v>4.7675000000000001</v>
      </c>
      <c r="G681" s="2">
        <f t="shared" si="75"/>
        <v>4.6288</v>
      </c>
      <c r="H681" s="2">
        <f t="shared" si="79"/>
        <v>4.0228999999999981</v>
      </c>
      <c r="I681" s="2">
        <f t="array" ref="I681">SUMPRODUCT(B665:B684, (ROW(B665:B684)-ROW(B665)+1)) / (20*21/2)</f>
        <v>4.6710476190476191</v>
      </c>
      <c r="J681" s="2">
        <f t="shared" si="82"/>
        <v>4.7094775502449959</v>
      </c>
      <c r="K681" s="2">
        <f t="shared" si="76"/>
        <v>4.5766810530346644</v>
      </c>
    </row>
    <row r="682" spans="1:11" ht="13.5" x14ac:dyDescent="0.25">
      <c r="A682" s="3">
        <f>TITRES_STAT!B685</f>
        <v>42997</v>
      </c>
      <c r="B682" s="17">
        <f>TITRES_STAT!D685</f>
        <v>4.5</v>
      </c>
      <c r="C682" s="2">
        <f t="shared" si="77"/>
        <v>0</v>
      </c>
      <c r="D682" s="2">
        <f t="shared" si="78"/>
        <v>4.5559999999999992</v>
      </c>
      <c r="E682" s="2">
        <f t="shared" si="80"/>
        <v>4.6949999999999994</v>
      </c>
      <c r="F682" s="2">
        <f t="shared" si="81"/>
        <v>4.7670000000000003</v>
      </c>
      <c r="G682" s="2">
        <f t="shared" si="75"/>
        <v>4.6360000000000001</v>
      </c>
      <c r="H682" s="2">
        <f t="shared" si="79"/>
        <v>4.0250999999999975</v>
      </c>
      <c r="I682" s="2">
        <f t="array" ref="I682">SUMPRODUCT(B666:B685, (ROW(B666:B685)-ROW(B666)+1)) / (20*21/2)</f>
        <v>4.6509999999999998</v>
      </c>
      <c r="J682" s="2">
        <f t="shared" si="82"/>
        <v>4.6895273073645205</v>
      </c>
      <c r="K682" s="2">
        <f t="shared" si="76"/>
        <v>4.5736739529156587</v>
      </c>
    </row>
    <row r="683" spans="1:11" ht="13.5" x14ac:dyDescent="0.25">
      <c r="A683" s="3">
        <f>TITRES_STAT!B686</f>
        <v>42998</v>
      </c>
      <c r="B683" s="17">
        <f>TITRES_STAT!D686</f>
        <v>4.4000000000000004</v>
      </c>
      <c r="C683" s="2">
        <f t="shared" si="77"/>
        <v>-9.9999999999999645E-2</v>
      </c>
      <c r="D683" s="2">
        <f t="shared" si="78"/>
        <v>4.4939999999999998</v>
      </c>
      <c r="E683" s="2">
        <f t="shared" si="80"/>
        <v>4.6500000000000004</v>
      </c>
      <c r="F683" s="2">
        <f t="shared" si="81"/>
        <v>4.7554999999999996</v>
      </c>
      <c r="G683" s="2">
        <f t="shared" si="75"/>
        <v>4.6390000000000002</v>
      </c>
      <c r="H683" s="2">
        <f t="shared" si="79"/>
        <v>4.0273499999999975</v>
      </c>
      <c r="I683" s="2">
        <f t="array" ref="I683">SUMPRODUCT(B667:B686, (ROW(B667:B686)-ROW(B667)+1)) / (20*21/2)</f>
        <v>4.6282857142857141</v>
      </c>
      <c r="J683" s="2">
        <f t="shared" si="82"/>
        <v>4.6619532780917092</v>
      </c>
      <c r="K683" s="2">
        <f t="shared" si="76"/>
        <v>4.5668632096640644</v>
      </c>
    </row>
    <row r="684" spans="1:11" ht="13.5" x14ac:dyDescent="0.25">
      <c r="A684" s="3">
        <f>TITRES_STAT!B687</f>
        <v>43000</v>
      </c>
      <c r="B684" s="17">
        <f>TITRES_STAT!D687</f>
        <v>4.55</v>
      </c>
      <c r="C684" s="2">
        <f t="shared" si="77"/>
        <v>0.14999999999999947</v>
      </c>
      <c r="D684" s="2">
        <f t="shared" si="78"/>
        <v>4.484</v>
      </c>
      <c r="E684" s="2">
        <f t="shared" si="80"/>
        <v>4.6209999999999996</v>
      </c>
      <c r="F684" s="2">
        <f t="shared" si="81"/>
        <v>4.7504999999999997</v>
      </c>
      <c r="G684" s="2">
        <f t="shared" si="75"/>
        <v>4.6416000000000004</v>
      </c>
      <c r="H684" s="2">
        <f t="shared" si="79"/>
        <v>4.0300999999999982</v>
      </c>
      <c r="I684" s="2">
        <f t="array" ref="I684">SUMPRODUCT(B668:B687, (ROW(B668:B687)-ROW(B668)+1)) / (20*21/2)</f>
        <v>4.6069047619047625</v>
      </c>
      <c r="J684" s="2">
        <f t="shared" si="82"/>
        <v>4.6512910611305944</v>
      </c>
      <c r="K684" s="2">
        <f t="shared" si="76"/>
        <v>4.5662019073242979</v>
      </c>
    </row>
    <row r="685" spans="1:11" ht="13.5" x14ac:dyDescent="0.25">
      <c r="A685" s="3">
        <f>TITRES_STAT!B688</f>
        <v>43003</v>
      </c>
      <c r="B685" s="17">
        <f>TITRES_STAT!D688</f>
        <v>4.54</v>
      </c>
      <c r="C685" s="2">
        <f t="shared" si="77"/>
        <v>-9.9999999999997868E-3</v>
      </c>
      <c r="D685" s="2">
        <f t="shared" si="78"/>
        <v>4.4979999999999993</v>
      </c>
      <c r="E685" s="2">
        <f t="shared" si="80"/>
        <v>4.5909999999999993</v>
      </c>
      <c r="F685" s="2">
        <f t="shared" si="81"/>
        <v>4.7385000000000002</v>
      </c>
      <c r="G685" s="2">
        <f t="shared" si="75"/>
        <v>4.6450000000000005</v>
      </c>
      <c r="H685" s="2">
        <f t="shared" si="79"/>
        <v>4.0327999999999982</v>
      </c>
      <c r="I685" s="2">
        <f t="array" ref="I685">SUMPRODUCT(B669:B688, (ROW(B669:B688)-ROW(B669)+1)) / (20*21/2)</f>
        <v>4.587190476190476</v>
      </c>
      <c r="J685" s="2">
        <f t="shared" si="82"/>
        <v>4.6406919124514898</v>
      </c>
      <c r="K685" s="2">
        <f t="shared" si="76"/>
        <v>4.5651743815468739</v>
      </c>
    </row>
    <row r="686" spans="1:11" ht="13.5" x14ac:dyDescent="0.25">
      <c r="A686" s="3">
        <f>TITRES_STAT!B689</f>
        <v>43004</v>
      </c>
      <c r="B686" s="17">
        <f>TITRES_STAT!D689</f>
        <v>4.5</v>
      </c>
      <c r="C686" s="2">
        <f t="shared" si="77"/>
        <v>-4.0000000000000036E-2</v>
      </c>
      <c r="D686" s="2">
        <f t="shared" si="78"/>
        <v>4.4979999999999993</v>
      </c>
      <c r="E686" s="2">
        <f t="shared" si="80"/>
        <v>4.5569999999999995</v>
      </c>
      <c r="F686" s="2">
        <f t="shared" si="81"/>
        <v>4.7245000000000008</v>
      </c>
      <c r="G686" s="2">
        <f t="shared" si="75"/>
        <v>4.6450000000000005</v>
      </c>
      <c r="H686" s="2">
        <f t="shared" si="79"/>
        <v>4.0355999999999987</v>
      </c>
      <c r="I686" s="2">
        <f t="array" ref="I686">SUMPRODUCT(B670:B689, (ROW(B670:B689)-ROW(B670)+1)) / (20*21/2)</f>
        <v>4.5698571428571428</v>
      </c>
      <c r="J686" s="2">
        <f t="shared" si="82"/>
        <v>4.6272926826942058</v>
      </c>
      <c r="K686" s="2">
        <f t="shared" si="76"/>
        <v>4.5626185234469965</v>
      </c>
    </row>
    <row r="687" spans="1:11" ht="13.5" x14ac:dyDescent="0.25">
      <c r="A687" s="3">
        <f>TITRES_STAT!B690</f>
        <v>43005</v>
      </c>
      <c r="B687" s="17">
        <f>TITRES_STAT!D690</f>
        <v>4.5</v>
      </c>
      <c r="C687" s="2">
        <f t="shared" si="77"/>
        <v>0</v>
      </c>
      <c r="D687" s="2">
        <f t="shared" si="78"/>
        <v>4.4979999999999993</v>
      </c>
      <c r="E687" s="2">
        <f t="shared" si="80"/>
        <v>4.5270000000000001</v>
      </c>
      <c r="F687" s="2">
        <f t="shared" si="81"/>
        <v>4.7070000000000007</v>
      </c>
      <c r="G687" s="2">
        <f t="shared" si="75"/>
        <v>4.6470000000000002</v>
      </c>
      <c r="H687" s="2">
        <f t="shared" si="79"/>
        <v>4.0381499999999981</v>
      </c>
      <c r="I687" s="2">
        <f t="array" ref="I687">SUMPRODUCT(B671:B690, (ROW(B671:B690)-ROW(B671)+1)) / (20*21/2)</f>
        <v>4.5551428571428572</v>
      </c>
      <c r="J687" s="2">
        <f t="shared" si="82"/>
        <v>4.6151695700566631</v>
      </c>
      <c r="K687" s="2">
        <f t="shared" si="76"/>
        <v>4.5601628950765267</v>
      </c>
    </row>
    <row r="688" spans="1:11" ht="13.5" x14ac:dyDescent="0.25">
      <c r="A688" s="3">
        <f>TITRES_STAT!B691</f>
        <v>43006</v>
      </c>
      <c r="B688" s="17">
        <f>TITRES_STAT!D691</f>
        <v>4.5</v>
      </c>
      <c r="C688" s="2">
        <f t="shared" si="77"/>
        <v>0</v>
      </c>
      <c r="D688" s="2">
        <f t="shared" si="78"/>
        <v>4.5179999999999998</v>
      </c>
      <c r="E688" s="2">
        <f t="shared" si="80"/>
        <v>4.5060000000000002</v>
      </c>
      <c r="F688" s="2">
        <f t="shared" si="81"/>
        <v>4.6820000000000004</v>
      </c>
      <c r="G688" s="2">
        <f t="shared" si="75"/>
        <v>4.6472000000000007</v>
      </c>
      <c r="H688" s="2">
        <f t="shared" si="79"/>
        <v>4.0406499999999985</v>
      </c>
      <c r="I688" s="2">
        <f t="array" ref="I688">SUMPRODUCT(B672:B691, (ROW(B672:B691)-ROW(B672)+1)) / (20*21/2)</f>
        <v>4.5301904761904757</v>
      </c>
      <c r="J688" s="2">
        <f t="shared" si="82"/>
        <v>4.6042010395750763</v>
      </c>
      <c r="K688" s="2">
        <f t="shared" si="76"/>
        <v>4.5578035658578395</v>
      </c>
    </row>
    <row r="689" spans="1:11" ht="13.5" x14ac:dyDescent="0.25">
      <c r="A689" s="3">
        <f>TITRES_STAT!B692</f>
        <v>43007</v>
      </c>
      <c r="B689" s="17">
        <f>TITRES_STAT!D692</f>
        <v>4.5</v>
      </c>
      <c r="C689" s="2">
        <f t="shared" si="77"/>
        <v>0</v>
      </c>
      <c r="D689" s="2">
        <f t="shared" si="78"/>
        <v>4.508</v>
      </c>
      <c r="E689" s="2">
        <f t="shared" si="80"/>
        <v>4.4959999999999996</v>
      </c>
      <c r="F689" s="2">
        <f t="shared" si="81"/>
        <v>4.6545000000000005</v>
      </c>
      <c r="G689" s="2">
        <f t="shared" si="75"/>
        <v>4.6498000000000008</v>
      </c>
      <c r="H689" s="2">
        <f t="shared" si="79"/>
        <v>4.0436499999999986</v>
      </c>
      <c r="I689" s="2">
        <f t="array" ref="I689">SUMPRODUCT(B673:B692, (ROW(B673:B692)-ROW(B673)+1)) / (20*21/2)</f>
        <v>4.5075238095238088</v>
      </c>
      <c r="J689" s="2">
        <f t="shared" si="82"/>
        <v>4.5942771310441168</v>
      </c>
      <c r="K689" s="2">
        <f t="shared" si="76"/>
        <v>4.5555367593536111</v>
      </c>
    </row>
    <row r="690" spans="1:11" ht="13.5" x14ac:dyDescent="0.25">
      <c r="A690" s="3">
        <f>TITRES_STAT!B693</f>
        <v>43010</v>
      </c>
      <c r="B690" s="17">
        <f>TITRES_STAT!D693</f>
        <v>4.5</v>
      </c>
      <c r="C690" s="2">
        <f t="shared" si="77"/>
        <v>0</v>
      </c>
      <c r="D690" s="2">
        <f t="shared" si="78"/>
        <v>4.5</v>
      </c>
      <c r="E690" s="2">
        <f t="shared" si="80"/>
        <v>4.4989999999999997</v>
      </c>
      <c r="F690" s="2">
        <f t="shared" si="81"/>
        <v>4.6319999999999997</v>
      </c>
      <c r="G690" s="2">
        <f t="shared" ref="G690:G753" si="83">AVERAGE(B641:B690)</f>
        <v>4.6552000000000007</v>
      </c>
      <c r="H690" s="2">
        <f t="shared" si="79"/>
        <v>4.0470999999999995</v>
      </c>
      <c r="I690" s="2">
        <f t="array" ref="I690">SUMPRODUCT(B674:B693, (ROW(B674:B693)-ROW(B674)+1)) / (20*21/2)</f>
        <v>4.4804761904761907</v>
      </c>
      <c r="J690" s="2">
        <f t="shared" si="82"/>
        <v>4.5852983566589636</v>
      </c>
      <c r="K690" s="2">
        <f t="shared" si="76"/>
        <v>4.5533588472220972</v>
      </c>
    </row>
    <row r="691" spans="1:11" ht="13.5" x14ac:dyDescent="0.25">
      <c r="A691" s="3">
        <f>TITRES_STAT!B694</f>
        <v>43011</v>
      </c>
      <c r="B691" s="17">
        <f>TITRES_STAT!D694</f>
        <v>4.37</v>
      </c>
      <c r="C691" s="2">
        <f t="shared" si="77"/>
        <v>-0.12999999999999989</v>
      </c>
      <c r="D691" s="2">
        <f t="shared" si="78"/>
        <v>4.4740000000000002</v>
      </c>
      <c r="E691" s="2">
        <f t="shared" si="80"/>
        <v>4.4859999999999989</v>
      </c>
      <c r="F691" s="2">
        <f t="shared" si="81"/>
        <v>4.6079999999999997</v>
      </c>
      <c r="G691" s="2">
        <f t="shared" si="83"/>
        <v>4.6584000000000003</v>
      </c>
      <c r="H691" s="2">
        <f t="shared" si="79"/>
        <v>4.0499499999999991</v>
      </c>
      <c r="I691" s="2">
        <f t="array" ref="I691">SUMPRODUCT(B675:B694, (ROW(B675:B694)-ROW(B675)+1)) / (20*21/2)</f>
        <v>4.450333333333333</v>
      </c>
      <c r="J691" s="2">
        <f t="shared" si="82"/>
        <v>4.5647937512628713</v>
      </c>
      <c r="K691" s="2">
        <f t="shared" ref="K691:K754" si="84">$K$4*B691+(1-$K$4)*K690</f>
        <v>4.5461683041937793</v>
      </c>
    </row>
    <row r="692" spans="1:11" ht="13.5" x14ac:dyDescent="0.25">
      <c r="A692" s="3">
        <f>TITRES_STAT!B695</f>
        <v>43012</v>
      </c>
      <c r="B692" s="17">
        <f>TITRES_STAT!D695</f>
        <v>4.37</v>
      </c>
      <c r="C692" s="2">
        <f t="shared" si="77"/>
        <v>0</v>
      </c>
      <c r="D692" s="2">
        <f t="shared" si="78"/>
        <v>4.4480000000000004</v>
      </c>
      <c r="E692" s="2">
        <f t="shared" si="80"/>
        <v>4.472999999999999</v>
      </c>
      <c r="F692" s="2">
        <f t="shared" si="81"/>
        <v>4.5840000000000005</v>
      </c>
      <c r="G692" s="2">
        <f t="shared" si="83"/>
        <v>4.6592000000000011</v>
      </c>
      <c r="H692" s="2">
        <f t="shared" si="79"/>
        <v>4.0527999999999995</v>
      </c>
      <c r="I692" s="2">
        <f t="array" ref="I692">SUMPRODUCT(B676:B695, (ROW(B676:B695)-ROW(B676)+1)) / (20*21/2)</f>
        <v>4.4192380952380947</v>
      </c>
      <c r="J692" s="2">
        <f t="shared" si="82"/>
        <v>4.5462419654283117</v>
      </c>
      <c r="K692" s="2">
        <f t="shared" si="84"/>
        <v>4.5392597432450046</v>
      </c>
    </row>
    <row r="693" spans="1:11" ht="13.5" x14ac:dyDescent="0.25">
      <c r="A693" s="3">
        <f>TITRES_STAT!B696</f>
        <v>43013</v>
      </c>
      <c r="B693" s="17">
        <f>TITRES_STAT!D696</f>
        <v>4.3</v>
      </c>
      <c r="C693" s="2">
        <f t="shared" si="77"/>
        <v>-7.0000000000000284E-2</v>
      </c>
      <c r="D693" s="2">
        <f t="shared" si="78"/>
        <v>4.4080000000000004</v>
      </c>
      <c r="E693" s="2">
        <f t="shared" si="80"/>
        <v>4.4629999999999992</v>
      </c>
      <c r="F693" s="2">
        <f t="shared" si="81"/>
        <v>4.5565000000000007</v>
      </c>
      <c r="G693" s="2">
        <f t="shared" si="83"/>
        <v>4.6572000000000013</v>
      </c>
      <c r="H693" s="2">
        <f t="shared" si="79"/>
        <v>4.055299999999999</v>
      </c>
      <c r="I693" s="2">
        <f t="array" ref="I693">SUMPRODUCT(B677:B696, (ROW(B677:B696)-ROW(B677)+1)) / (20*21/2)</f>
        <v>4.3911904761904763</v>
      </c>
      <c r="J693" s="2">
        <f t="shared" si="82"/>
        <v>4.5227903496732349</v>
      </c>
      <c r="K693" s="2">
        <f t="shared" si="84"/>
        <v>4.5298770082157889</v>
      </c>
    </row>
    <row r="694" spans="1:11" ht="13.5" x14ac:dyDescent="0.25">
      <c r="A694" s="3">
        <f>TITRES_STAT!B697</f>
        <v>43014</v>
      </c>
      <c r="B694" s="17">
        <f>TITRES_STAT!D697</f>
        <v>4.24</v>
      </c>
      <c r="C694" s="2">
        <f t="shared" si="77"/>
        <v>-5.9999999999999609E-2</v>
      </c>
      <c r="D694" s="2">
        <f t="shared" si="78"/>
        <v>4.3559999999999999</v>
      </c>
      <c r="E694" s="2">
        <f t="shared" si="80"/>
        <v>4.4320000000000004</v>
      </c>
      <c r="F694" s="2">
        <f t="shared" si="81"/>
        <v>4.5265000000000004</v>
      </c>
      <c r="G694" s="2">
        <f t="shared" si="83"/>
        <v>4.6550000000000011</v>
      </c>
      <c r="H694" s="2">
        <f t="shared" si="79"/>
        <v>4.0574999999999992</v>
      </c>
      <c r="I694" s="2">
        <f t="array" ref="I694">SUMPRODUCT(B678:B697, (ROW(B678:B697)-ROW(B678)+1)) / (20*21/2)</f>
        <v>4.3642857142857139</v>
      </c>
      <c r="J694" s="2">
        <f t="shared" si="82"/>
        <v>4.4958579354186412</v>
      </c>
      <c r="K694" s="2">
        <f t="shared" si="84"/>
        <v>4.5185092824034045</v>
      </c>
    </row>
    <row r="695" spans="1:11" ht="13.5" x14ac:dyDescent="0.25">
      <c r="A695" s="3">
        <f>TITRES_STAT!B698</f>
        <v>43017</v>
      </c>
      <c r="B695" s="17">
        <f>TITRES_STAT!D698</f>
        <v>4.2</v>
      </c>
      <c r="C695" s="2">
        <f t="shared" si="77"/>
        <v>-4.0000000000000036E-2</v>
      </c>
      <c r="D695" s="2">
        <f t="shared" si="78"/>
        <v>4.2960000000000003</v>
      </c>
      <c r="E695" s="2">
        <f t="shared" si="80"/>
        <v>4.3980000000000006</v>
      </c>
      <c r="F695" s="2">
        <f t="shared" si="81"/>
        <v>4.4945000000000004</v>
      </c>
      <c r="G695" s="2">
        <f t="shared" si="83"/>
        <v>4.6496000000000013</v>
      </c>
      <c r="H695" s="2">
        <f t="shared" si="79"/>
        <v>4.059499999999999</v>
      </c>
      <c r="I695" s="2">
        <f t="array" ref="I695">SUMPRODUCT(B679:B698, (ROW(B679:B698)-ROW(B679)+1)) / (20*21/2)</f>
        <v>4.328904761904762</v>
      </c>
      <c r="J695" s="2">
        <f t="shared" si="82"/>
        <v>4.4676809891882945</v>
      </c>
      <c r="K695" s="2">
        <f t="shared" si="84"/>
        <v>4.5060187223091539</v>
      </c>
    </row>
    <row r="696" spans="1:11" ht="13.5" x14ac:dyDescent="0.25">
      <c r="A696" s="3">
        <f>TITRES_STAT!B699</f>
        <v>43018</v>
      </c>
      <c r="B696" s="17">
        <f>TITRES_STAT!D699</f>
        <v>4.2</v>
      </c>
      <c r="C696" s="2">
        <f t="shared" si="77"/>
        <v>0</v>
      </c>
      <c r="D696" s="2">
        <f t="shared" si="78"/>
        <v>4.2619999999999996</v>
      </c>
      <c r="E696" s="2">
        <f t="shared" si="80"/>
        <v>4.3680000000000003</v>
      </c>
      <c r="F696" s="2">
        <f t="shared" si="81"/>
        <v>4.4625000000000004</v>
      </c>
      <c r="G696" s="2">
        <f t="shared" si="83"/>
        <v>4.6416000000000004</v>
      </c>
      <c r="H696" s="2">
        <f t="shared" si="79"/>
        <v>4.0614999999999988</v>
      </c>
      <c r="I696" s="2">
        <f t="array" ref="I696">SUMPRODUCT(B680:B699, (ROW(B680:B699)-ROW(B680)+1)) / (20*21/2)</f>
        <v>4.3023333333333333</v>
      </c>
      <c r="J696" s="2">
        <f t="shared" si="82"/>
        <v>4.4421875616465529</v>
      </c>
      <c r="K696" s="2">
        <f t="shared" si="84"/>
        <v>4.4940179881009525</v>
      </c>
    </row>
    <row r="697" spans="1:11" ht="13.5" x14ac:dyDescent="0.25">
      <c r="A697" s="3">
        <f>TITRES_STAT!B700</f>
        <v>43019</v>
      </c>
      <c r="B697" s="17">
        <f>TITRES_STAT!D700</f>
        <v>4.18</v>
      </c>
      <c r="C697" s="2">
        <f t="shared" si="77"/>
        <v>-2.0000000000000462E-2</v>
      </c>
      <c r="D697" s="2">
        <f t="shared" si="78"/>
        <v>4.2239999999999993</v>
      </c>
      <c r="E697" s="2">
        <f t="shared" si="80"/>
        <v>4.3360000000000003</v>
      </c>
      <c r="F697" s="2">
        <f t="shared" si="81"/>
        <v>4.4314999999999998</v>
      </c>
      <c r="G697" s="2">
        <f t="shared" si="83"/>
        <v>4.6332000000000004</v>
      </c>
      <c r="H697" s="2">
        <f t="shared" si="79"/>
        <v>4.0633999999999988</v>
      </c>
      <c r="I697" s="2">
        <f t="array" ref="I697">SUMPRODUCT(B681:B700, (ROW(B681:B700)-ROW(B681)+1)) / (20*21/2)</f>
        <v>4.2770952380952387</v>
      </c>
      <c r="J697" s="2">
        <f t="shared" si="82"/>
        <v>4.4172173176802145</v>
      </c>
      <c r="K697" s="2">
        <f t="shared" si="84"/>
        <v>4.4817035571950328</v>
      </c>
    </row>
    <row r="698" spans="1:11" ht="13.5" x14ac:dyDescent="0.25">
      <c r="A698" s="3">
        <f>TITRES_STAT!B701</f>
        <v>43020</v>
      </c>
      <c r="B698" s="17">
        <f>TITRES_STAT!D701</f>
        <v>4.0599999999999996</v>
      </c>
      <c r="C698" s="2">
        <f t="shared" si="77"/>
        <v>-0.12000000000000011</v>
      </c>
      <c r="D698" s="2">
        <f t="shared" si="78"/>
        <v>4.1760000000000002</v>
      </c>
      <c r="E698" s="2">
        <f t="shared" si="80"/>
        <v>4.2919999999999998</v>
      </c>
      <c r="F698" s="2">
        <f t="shared" si="81"/>
        <v>4.3989999999999991</v>
      </c>
      <c r="G698" s="2">
        <f t="shared" si="83"/>
        <v>4.6198000000000006</v>
      </c>
      <c r="H698" s="2">
        <f t="shared" si="79"/>
        <v>4.0646999999999984</v>
      </c>
      <c r="I698" s="2">
        <f t="array" ref="I698">SUMPRODUCT(B682:B701, (ROW(B682:B701)-ROW(B682)+1)) / (20*21/2)</f>
        <v>4.2545238095238096</v>
      </c>
      <c r="J698" s="2">
        <f t="shared" si="82"/>
        <v>4.3831966207582891</v>
      </c>
      <c r="K698" s="2">
        <f t="shared" si="84"/>
        <v>4.4651661627952279</v>
      </c>
    </row>
    <row r="699" spans="1:11" ht="13.5" x14ac:dyDescent="0.25">
      <c r="A699" s="3">
        <f>TITRES_STAT!B702</f>
        <v>43021</v>
      </c>
      <c r="B699" s="17">
        <f>TITRES_STAT!D702</f>
        <v>4.12</v>
      </c>
      <c r="C699" s="2">
        <f t="shared" si="77"/>
        <v>6.0000000000000497E-2</v>
      </c>
      <c r="D699" s="2">
        <f t="shared" si="78"/>
        <v>4.1520000000000001</v>
      </c>
      <c r="E699" s="2">
        <f t="shared" si="80"/>
        <v>4.2539999999999996</v>
      </c>
      <c r="F699" s="2">
        <f t="shared" si="81"/>
        <v>4.375</v>
      </c>
      <c r="G699" s="2">
        <f t="shared" si="83"/>
        <v>4.6052</v>
      </c>
      <c r="H699" s="2">
        <f t="shared" si="79"/>
        <v>4.0657499999999978</v>
      </c>
      <c r="I699" s="2">
        <f t="array" ref="I699">SUMPRODUCT(B683:B702, (ROW(B683:B702)-ROW(B683)+1)) / (20*21/2)</f>
        <v>4.2309047619047622</v>
      </c>
      <c r="J699" s="2">
        <f t="shared" si="82"/>
        <v>4.3581302759241662</v>
      </c>
      <c r="K699" s="2">
        <f t="shared" si="84"/>
        <v>4.4516302348424732</v>
      </c>
    </row>
    <row r="700" spans="1:11" ht="13.5" x14ac:dyDescent="0.25">
      <c r="A700" s="3">
        <f>TITRES_STAT!B703</f>
        <v>43024</v>
      </c>
      <c r="B700" s="17">
        <f>TITRES_STAT!D703</f>
        <v>4.1100000000000003</v>
      </c>
      <c r="C700" s="2">
        <f t="shared" si="77"/>
        <v>-9.9999999999997868E-3</v>
      </c>
      <c r="D700" s="2">
        <f t="shared" si="78"/>
        <v>4.1339999999999995</v>
      </c>
      <c r="E700" s="2">
        <f t="shared" si="80"/>
        <v>4.2149999999999999</v>
      </c>
      <c r="F700" s="2">
        <f t="shared" si="81"/>
        <v>4.3570000000000002</v>
      </c>
      <c r="G700" s="2">
        <f t="shared" si="83"/>
        <v>4.5862000000000007</v>
      </c>
      <c r="H700" s="2">
        <f t="shared" si="79"/>
        <v>4.0666999999999991</v>
      </c>
      <c r="I700" s="2">
        <f t="array" ref="I700">SUMPRODUCT(B684:B703, (ROW(B684:B703)-ROW(B684)+1)) / (20*21/2)</f>
        <v>4.2092380952380948</v>
      </c>
      <c r="J700" s="2">
        <f t="shared" si="82"/>
        <v>4.3344988210742459</v>
      </c>
      <c r="K700" s="2">
        <f t="shared" si="84"/>
        <v>4.4382329707310042</v>
      </c>
    </row>
    <row r="701" spans="1:11" ht="13.5" x14ac:dyDescent="0.25">
      <c r="A701" s="3">
        <f>TITRES_STAT!B704</f>
        <v>43025</v>
      </c>
      <c r="B701" s="17">
        <f>TITRES_STAT!D704</f>
        <v>4.12</v>
      </c>
      <c r="C701" s="2">
        <f t="shared" si="77"/>
        <v>9.9999999999997868E-3</v>
      </c>
      <c r="D701" s="2">
        <f t="shared" si="78"/>
        <v>4.1180000000000003</v>
      </c>
      <c r="E701" s="2">
        <f t="shared" si="80"/>
        <v>4.1899999999999995</v>
      </c>
      <c r="F701" s="2">
        <f t="shared" si="81"/>
        <v>4.3380000000000001</v>
      </c>
      <c r="G701" s="2">
        <f t="shared" si="83"/>
        <v>4.5678000000000001</v>
      </c>
      <c r="H701" s="2">
        <f t="shared" si="79"/>
        <v>4.0677999999999992</v>
      </c>
      <c r="I701" s="2">
        <f t="array" ref="I701">SUMPRODUCT(B685:B704, (ROW(B685:B704)-ROW(B685)+1)) / (20*21/2)</f>
        <v>4.18047619047619</v>
      </c>
      <c r="J701" s="2">
        <f t="shared" si="82"/>
        <v>4.3140703619243173</v>
      </c>
      <c r="K701" s="2">
        <f t="shared" si="84"/>
        <v>4.425753246388612</v>
      </c>
    </row>
    <row r="702" spans="1:11" ht="13.5" x14ac:dyDescent="0.25">
      <c r="A702" s="3">
        <f>TITRES_STAT!B705</f>
        <v>43026</v>
      </c>
      <c r="B702" s="17">
        <f>TITRES_STAT!D705</f>
        <v>4.09</v>
      </c>
      <c r="C702" s="2">
        <f t="shared" si="77"/>
        <v>-3.0000000000000249E-2</v>
      </c>
      <c r="D702" s="2">
        <f t="shared" si="78"/>
        <v>4.0999999999999996</v>
      </c>
      <c r="E702" s="2">
        <f t="shared" si="80"/>
        <v>4.161999999999999</v>
      </c>
      <c r="F702" s="2">
        <f t="shared" si="81"/>
        <v>4.3175000000000008</v>
      </c>
      <c r="G702" s="2">
        <f t="shared" si="83"/>
        <v>4.5496000000000008</v>
      </c>
      <c r="H702" s="2">
        <f t="shared" si="79"/>
        <v>4.0686499999999999</v>
      </c>
      <c r="I702" s="2">
        <f t="array" ref="I702">SUMPRODUCT(B686:B705, (ROW(B686:B705)-ROW(B686)+1)) / (20*21/2)</f>
        <v>4.1543333333333328</v>
      </c>
      <c r="J702" s="2">
        <f t="shared" si="82"/>
        <v>4.2927303274553346</v>
      </c>
      <c r="K702" s="2">
        <f t="shared" si="84"/>
        <v>4.4125864524125875</v>
      </c>
    </row>
    <row r="703" spans="1:11" ht="13.5" x14ac:dyDescent="0.25">
      <c r="A703" s="3">
        <f>TITRES_STAT!B706</f>
        <v>43027</v>
      </c>
      <c r="B703" s="17">
        <f>TITRES_STAT!D706</f>
        <v>4.09</v>
      </c>
      <c r="C703" s="2">
        <f t="shared" si="77"/>
        <v>0</v>
      </c>
      <c r="D703" s="2">
        <f t="shared" si="78"/>
        <v>4.1059999999999999</v>
      </c>
      <c r="E703" s="2">
        <f t="shared" si="80"/>
        <v>4.141</v>
      </c>
      <c r="F703" s="2">
        <f t="shared" si="81"/>
        <v>4.3020000000000014</v>
      </c>
      <c r="G703" s="2">
        <f t="shared" si="83"/>
        <v>4.5335999999999999</v>
      </c>
      <c r="H703" s="2">
        <f t="shared" si="79"/>
        <v>4.0701000000000001</v>
      </c>
      <c r="I703" s="2">
        <f t="array" ref="I703">SUMPRODUCT(B687:B706, (ROW(B687:B706)-ROW(B687)+1)) / (20*21/2)</f>
        <v>4.1307619047619051</v>
      </c>
      <c r="J703" s="2">
        <f t="shared" si="82"/>
        <v>4.2734226772214932</v>
      </c>
      <c r="K703" s="2">
        <f t="shared" si="84"/>
        <v>4.3999360032983681</v>
      </c>
    </row>
    <row r="704" spans="1:11" ht="13.5" x14ac:dyDescent="0.25">
      <c r="A704" s="3">
        <f>TITRES_STAT!B707</f>
        <v>43028</v>
      </c>
      <c r="B704" s="17">
        <f>TITRES_STAT!D707</f>
        <v>4</v>
      </c>
      <c r="C704" s="2">
        <f t="shared" si="77"/>
        <v>-8.9999999999999858E-2</v>
      </c>
      <c r="D704" s="2">
        <f t="shared" si="78"/>
        <v>4.0819999999999999</v>
      </c>
      <c r="E704" s="2">
        <f t="shared" si="80"/>
        <v>4.117</v>
      </c>
      <c r="F704" s="2">
        <f t="shared" si="81"/>
        <v>4.2745000000000015</v>
      </c>
      <c r="G704" s="2">
        <f t="shared" si="83"/>
        <v>4.5188000000000006</v>
      </c>
      <c r="H704" s="2">
        <f t="shared" si="79"/>
        <v>4.0712000000000002</v>
      </c>
      <c r="I704" s="2">
        <f t="array" ref="I704">SUMPRODUCT(B688:B707, (ROW(B688:B707)-ROW(B688)+1)) / (20*21/2)</f>
        <v>4.1095714285714289</v>
      </c>
      <c r="J704" s="2">
        <f t="shared" si="82"/>
        <v>4.2473824222480179</v>
      </c>
      <c r="K704" s="2">
        <f t="shared" si="84"/>
        <v>4.3842522384631382</v>
      </c>
    </row>
    <row r="705" spans="1:11" ht="13.5" x14ac:dyDescent="0.25">
      <c r="A705" s="3">
        <f>TITRES_STAT!B708</f>
        <v>43031</v>
      </c>
      <c r="B705" s="17">
        <f>TITRES_STAT!D708</f>
        <v>4</v>
      </c>
      <c r="C705" s="2">
        <f t="shared" si="77"/>
        <v>0</v>
      </c>
      <c r="D705" s="2">
        <f t="shared" si="78"/>
        <v>4.0600000000000005</v>
      </c>
      <c r="E705" s="2">
        <f t="shared" si="80"/>
        <v>4.0969999999999995</v>
      </c>
      <c r="F705" s="2">
        <f t="shared" si="81"/>
        <v>4.2475000000000005</v>
      </c>
      <c r="G705" s="2">
        <f t="shared" si="83"/>
        <v>4.506800000000001</v>
      </c>
      <c r="H705" s="2">
        <f t="shared" si="79"/>
        <v>4.0724499999999999</v>
      </c>
      <c r="I705" s="2">
        <f t="array" ref="I705">SUMPRODUCT(B689:B708, (ROW(B689:B708)-ROW(B689)+1)) / (20*21/2)</f>
        <v>4.0812380952380947</v>
      </c>
      <c r="J705" s="2">
        <f t="shared" si="82"/>
        <v>4.2238221915577299</v>
      </c>
      <c r="K705" s="2">
        <f t="shared" si="84"/>
        <v>4.3691835232292897</v>
      </c>
    </row>
    <row r="706" spans="1:11" ht="13.5" x14ac:dyDescent="0.25">
      <c r="A706" s="3">
        <f>TITRES_STAT!B709</f>
        <v>43032</v>
      </c>
      <c r="B706" s="17">
        <f>TITRES_STAT!D709</f>
        <v>4</v>
      </c>
      <c r="C706" s="2">
        <f t="shared" si="77"/>
        <v>0</v>
      </c>
      <c r="D706" s="2">
        <f t="shared" si="78"/>
        <v>4.0359999999999996</v>
      </c>
      <c r="E706" s="2">
        <f t="shared" si="80"/>
        <v>4.077</v>
      </c>
      <c r="F706" s="2">
        <f t="shared" si="81"/>
        <v>4.222500000000001</v>
      </c>
      <c r="G706" s="2">
        <f t="shared" si="83"/>
        <v>4.4968000000000004</v>
      </c>
      <c r="H706" s="2">
        <f t="shared" si="79"/>
        <v>4.0739000000000001</v>
      </c>
      <c r="I706" s="2">
        <f t="array" ref="I706">SUMPRODUCT(B690:B709, (ROW(B690:B709)-ROW(B690)+1)) / (20*21/2)</f>
        <v>4.0633809523809523</v>
      </c>
      <c r="J706" s="2">
        <f t="shared" si="82"/>
        <v>4.2025057923617553</v>
      </c>
      <c r="K706" s="2">
        <f t="shared" si="84"/>
        <v>4.3547057380046121</v>
      </c>
    </row>
    <row r="707" spans="1:11" ht="13.5" x14ac:dyDescent="0.25">
      <c r="A707" s="3">
        <f>TITRES_STAT!B710</f>
        <v>43033</v>
      </c>
      <c r="B707" s="17">
        <f>TITRES_STAT!D710</f>
        <v>4</v>
      </c>
      <c r="C707" s="2">
        <f t="shared" si="77"/>
        <v>0</v>
      </c>
      <c r="D707" s="2">
        <f t="shared" si="78"/>
        <v>4.0179999999999998</v>
      </c>
      <c r="E707" s="2">
        <f t="shared" si="80"/>
        <v>4.0590000000000002</v>
      </c>
      <c r="F707" s="2">
        <f t="shared" si="81"/>
        <v>4.1974999999999998</v>
      </c>
      <c r="G707" s="2">
        <f t="shared" si="83"/>
        <v>4.4868000000000006</v>
      </c>
      <c r="H707" s="2">
        <f t="shared" si="79"/>
        <v>4.0751500000000007</v>
      </c>
      <c r="I707" s="2">
        <f t="array" ref="I707">SUMPRODUCT(B691:B710, (ROW(B691:B710)-ROW(B691)+1)) / (20*21/2)</f>
        <v>4.0403809523809526</v>
      </c>
      <c r="J707" s="2">
        <f t="shared" si="82"/>
        <v>4.1832195264225405</v>
      </c>
      <c r="K707" s="2">
        <f t="shared" si="84"/>
        <v>4.3407957090632552</v>
      </c>
    </row>
    <row r="708" spans="1:11" ht="13.5" x14ac:dyDescent="0.25">
      <c r="A708" s="3">
        <f>TITRES_STAT!B711</f>
        <v>43034</v>
      </c>
      <c r="B708" s="17">
        <f>TITRES_STAT!D711</f>
        <v>3.9</v>
      </c>
      <c r="C708" s="2">
        <f t="shared" ref="C708:C771" si="85">B708-B707</f>
        <v>-0.10000000000000009</v>
      </c>
      <c r="D708" s="2">
        <f t="shared" si="78"/>
        <v>3.9799999999999995</v>
      </c>
      <c r="E708" s="2">
        <f t="shared" si="80"/>
        <v>4.0430000000000001</v>
      </c>
      <c r="F708" s="2">
        <f t="shared" si="81"/>
        <v>4.1675000000000004</v>
      </c>
      <c r="G708" s="2">
        <f t="shared" si="83"/>
        <v>4.4758000000000013</v>
      </c>
      <c r="H708" s="2">
        <f t="shared" si="79"/>
        <v>4.0754999999999999</v>
      </c>
      <c r="I708" s="2">
        <f t="array" ref="I708">SUMPRODUCT(B692:B711, (ROW(B692:B711)-ROW(B692)+1)) / (20*21/2)</f>
        <v>4.0269047619047615</v>
      </c>
      <c r="J708" s="2">
        <f t="shared" si="82"/>
        <v>4.1562462381918222</v>
      </c>
      <c r="K708" s="2">
        <f t="shared" si="84"/>
        <v>4.3235096028254807</v>
      </c>
    </row>
    <row r="709" spans="1:11" ht="13.5" x14ac:dyDescent="0.25">
      <c r="A709" s="3">
        <f>TITRES_STAT!B712</f>
        <v>43035</v>
      </c>
      <c r="B709" s="17">
        <f>TITRES_STAT!D712</f>
        <v>3.98</v>
      </c>
      <c r="C709" s="2">
        <f t="shared" si="85"/>
        <v>8.0000000000000071E-2</v>
      </c>
      <c r="D709" s="2">
        <f t="shared" si="78"/>
        <v>3.976</v>
      </c>
      <c r="E709" s="2">
        <f t="shared" si="80"/>
        <v>4.028999999999999</v>
      </c>
      <c r="F709" s="2">
        <f t="shared" si="81"/>
        <v>4.1415000000000006</v>
      </c>
      <c r="G709" s="2">
        <f t="shared" si="83"/>
        <v>4.4652000000000012</v>
      </c>
      <c r="H709" s="2">
        <f t="shared" si="79"/>
        <v>4.0762499999999999</v>
      </c>
      <c r="I709" s="2">
        <f t="array" ref="I709">SUMPRODUCT(B693:B712, (ROW(B693:B712)-ROW(B693)+1)) / (20*21/2)</f>
        <v>4.0086666666666666</v>
      </c>
      <c r="J709" s="2">
        <f t="shared" si="82"/>
        <v>4.1394608821735535</v>
      </c>
      <c r="K709" s="2">
        <f t="shared" si="84"/>
        <v>4.3100386380087956</v>
      </c>
    </row>
    <row r="710" spans="1:11" ht="13.5" x14ac:dyDescent="0.25">
      <c r="A710" s="3">
        <f>TITRES_STAT!B713</f>
        <v>43038</v>
      </c>
      <c r="B710" s="17">
        <f>TITRES_STAT!D713</f>
        <v>3.9</v>
      </c>
      <c r="C710" s="2">
        <f t="shared" si="85"/>
        <v>-8.0000000000000071E-2</v>
      </c>
      <c r="D710" s="2">
        <f t="shared" ref="D710:D773" si="86">AVERAGE(B706:B710)</f>
        <v>3.9560000000000004</v>
      </c>
      <c r="E710" s="2">
        <f t="shared" si="80"/>
        <v>4.008</v>
      </c>
      <c r="F710" s="2">
        <f t="shared" si="81"/>
        <v>4.1115000000000013</v>
      </c>
      <c r="G710" s="2">
        <f t="shared" si="83"/>
        <v>4.4530000000000012</v>
      </c>
      <c r="H710" s="2">
        <f t="shared" si="79"/>
        <v>4.0766</v>
      </c>
      <c r="I710" s="2">
        <f t="array" ref="I710">SUMPRODUCT(B694:B713, (ROW(B694:B713)-ROW(B694)+1)) / (20*21/2)</f>
        <v>3.9936190476190481</v>
      </c>
      <c r="J710" s="2">
        <f t="shared" si="82"/>
        <v>4.1166550838713105</v>
      </c>
      <c r="K710" s="2">
        <f t="shared" si="84"/>
        <v>4.2939586914202161</v>
      </c>
    </row>
    <row r="711" spans="1:11" ht="13.5" x14ac:dyDescent="0.25">
      <c r="A711" s="3">
        <f>TITRES_STAT!B714</f>
        <v>43039</v>
      </c>
      <c r="B711" s="17">
        <f>TITRES_STAT!D714</f>
        <v>3.97</v>
      </c>
      <c r="C711" s="2">
        <f t="shared" si="85"/>
        <v>7.0000000000000284E-2</v>
      </c>
      <c r="D711" s="2">
        <f t="shared" si="86"/>
        <v>3.95</v>
      </c>
      <c r="E711" s="2">
        <f t="shared" si="80"/>
        <v>3.9929999999999994</v>
      </c>
      <c r="F711" s="2">
        <f t="shared" si="81"/>
        <v>4.0915000000000008</v>
      </c>
      <c r="G711" s="2">
        <f t="shared" si="83"/>
        <v>4.4408000000000012</v>
      </c>
      <c r="H711" s="2">
        <f t="shared" si="79"/>
        <v>4.0772999999999993</v>
      </c>
      <c r="I711" s="2">
        <f t="array" ref="I711">SUMPRODUCT(B695:B714, (ROW(B695:B714)-ROW(B695)+1)) / (20*21/2)</f>
        <v>3.9842380952380956</v>
      </c>
      <c r="J711" s="2">
        <f t="shared" si="82"/>
        <v>4.1026879330264237</v>
      </c>
      <c r="K711" s="2">
        <f t="shared" si="84"/>
        <v>4.2812544290115797</v>
      </c>
    </row>
    <row r="712" spans="1:11" ht="13.5" x14ac:dyDescent="0.25">
      <c r="A712" s="3">
        <f>TITRES_STAT!B715</f>
        <v>43040</v>
      </c>
      <c r="B712" s="17">
        <f>TITRES_STAT!D715</f>
        <v>3.9</v>
      </c>
      <c r="C712" s="2">
        <f t="shared" si="85"/>
        <v>-7.0000000000000284E-2</v>
      </c>
      <c r="D712" s="2">
        <f t="shared" si="86"/>
        <v>3.9299999999999997</v>
      </c>
      <c r="E712" s="2">
        <f t="shared" si="80"/>
        <v>3.9739999999999993</v>
      </c>
      <c r="F712" s="2">
        <f t="shared" si="81"/>
        <v>4.0680000000000005</v>
      </c>
      <c r="G712" s="2">
        <f t="shared" si="83"/>
        <v>4.4286000000000012</v>
      </c>
      <c r="H712" s="2">
        <f t="shared" si="79"/>
        <v>4.0770999999999988</v>
      </c>
      <c r="I712" s="2">
        <f t="array" ref="I712">SUMPRODUCT(B696:B715, (ROW(B696:B715)-ROW(B696)+1)) / (20*21/2)</f>
        <v>3.9657619047619042</v>
      </c>
      <c r="J712" s="2">
        <f t="shared" si="82"/>
        <v>4.08338432035724</v>
      </c>
      <c r="K712" s="2">
        <f t="shared" si="84"/>
        <v>4.266303274932695</v>
      </c>
    </row>
    <row r="713" spans="1:11" ht="13.5" x14ac:dyDescent="0.25">
      <c r="A713" s="3">
        <f>TITRES_STAT!B716</f>
        <v>43041</v>
      </c>
      <c r="B713" s="17">
        <f>TITRES_STAT!D716</f>
        <v>3.91</v>
      </c>
      <c r="C713" s="2">
        <f t="shared" si="85"/>
        <v>1.0000000000000231E-2</v>
      </c>
      <c r="D713" s="2">
        <f t="shared" si="86"/>
        <v>3.9319999999999999</v>
      </c>
      <c r="E713" s="2">
        <f t="shared" si="80"/>
        <v>3.9560000000000004</v>
      </c>
      <c r="F713" s="2">
        <f t="shared" si="81"/>
        <v>4.0484999999999998</v>
      </c>
      <c r="G713" s="2">
        <f t="shared" si="83"/>
        <v>4.414200000000001</v>
      </c>
      <c r="H713" s="2">
        <f t="shared" si="79"/>
        <v>4.0763999999999996</v>
      </c>
      <c r="I713" s="2">
        <f t="array" ref="I713">SUMPRODUCT(B697:B716, (ROW(B697:B716)-ROW(B697)+1)) / (20*21/2)</f>
        <v>3.9490000000000003</v>
      </c>
      <c r="J713" s="2">
        <f t="shared" si="82"/>
        <v>4.0668715279422649</v>
      </c>
      <c r="K713" s="2">
        <f t="shared" si="84"/>
        <v>4.2523305974843542</v>
      </c>
    </row>
    <row r="714" spans="1:11" ht="13.5" x14ac:dyDescent="0.25">
      <c r="A714" s="3">
        <f>TITRES_STAT!B717</f>
        <v>43042</v>
      </c>
      <c r="B714" s="17">
        <f>TITRES_STAT!D717</f>
        <v>3.95</v>
      </c>
      <c r="C714" s="2">
        <f t="shared" si="85"/>
        <v>4.0000000000000036E-2</v>
      </c>
      <c r="D714" s="2">
        <f t="shared" si="86"/>
        <v>3.9259999999999997</v>
      </c>
      <c r="E714" s="2">
        <f t="shared" si="80"/>
        <v>3.9509999999999996</v>
      </c>
      <c r="F714" s="2">
        <f t="shared" si="81"/>
        <v>4.0340000000000007</v>
      </c>
      <c r="G714" s="2">
        <f t="shared" si="83"/>
        <v>4.4002000000000008</v>
      </c>
      <c r="H714" s="2">
        <f t="shared" ref="H714:H777" si="87">AVERAGE(B515:B714)</f>
        <v>4.0759499999999997</v>
      </c>
      <c r="I714" s="2">
        <f t="array" ref="I714">SUMPRODUCT(B698:B717, (ROW(B698:B717)-ROW(B698)+1)) / (20*21/2)</f>
        <v>3.9434761904761899</v>
      </c>
      <c r="J714" s="2">
        <f t="shared" si="82"/>
        <v>4.0557409062334777</v>
      </c>
      <c r="K714" s="2">
        <f t="shared" si="84"/>
        <v>4.2404744956222231</v>
      </c>
    </row>
    <row r="715" spans="1:11" ht="13.5" x14ac:dyDescent="0.25">
      <c r="A715" s="3">
        <f>TITRES_STAT!B718</f>
        <v>43045</v>
      </c>
      <c r="B715" s="17">
        <f>TITRES_STAT!D718</f>
        <v>3.84</v>
      </c>
      <c r="C715" s="2">
        <f t="shared" si="85"/>
        <v>-0.11000000000000032</v>
      </c>
      <c r="D715" s="2">
        <f t="shared" si="86"/>
        <v>3.9140000000000001</v>
      </c>
      <c r="E715" s="2">
        <f t="shared" si="80"/>
        <v>3.9349999999999996</v>
      </c>
      <c r="F715" s="2">
        <f t="shared" si="81"/>
        <v>4.016</v>
      </c>
      <c r="G715" s="2">
        <f t="shared" si="83"/>
        <v>4.3814000000000011</v>
      </c>
      <c r="H715" s="2">
        <f t="shared" si="87"/>
        <v>4.0755499999999998</v>
      </c>
      <c r="I715" s="2">
        <f t="array" ref="I715">SUMPRODUCT(B699:B718, (ROW(B699:B718)-ROW(B699)+1)) / (20*21/2)</f>
        <v>3.9286190476190481</v>
      </c>
      <c r="J715" s="2">
        <f t="shared" si="82"/>
        <v>4.0351941532588604</v>
      </c>
      <c r="K715" s="2">
        <f t="shared" si="84"/>
        <v>4.2247696134409596</v>
      </c>
    </row>
    <row r="716" spans="1:11" ht="13.5" x14ac:dyDescent="0.25">
      <c r="A716" s="3">
        <f>TITRES_STAT!B719</f>
        <v>43046</v>
      </c>
      <c r="B716" s="17">
        <f>TITRES_STAT!D719</f>
        <v>3.84</v>
      </c>
      <c r="C716" s="2">
        <f t="shared" si="85"/>
        <v>0</v>
      </c>
      <c r="D716" s="2">
        <f t="shared" si="86"/>
        <v>3.8880000000000003</v>
      </c>
      <c r="E716" s="2">
        <f t="shared" ref="E716:E779" si="88">AVERAGE(B707:B716)</f>
        <v>3.9189999999999996</v>
      </c>
      <c r="F716" s="2">
        <f t="shared" si="81"/>
        <v>3.9979999999999998</v>
      </c>
      <c r="G716" s="2">
        <f t="shared" si="83"/>
        <v>4.3626000000000005</v>
      </c>
      <c r="H716" s="2">
        <f t="shared" si="87"/>
        <v>4.0751499999999998</v>
      </c>
      <c r="I716" s="2">
        <f t="array" ref="I716">SUMPRODUCT(B700:B719, (ROW(B700:B719)-ROW(B700)+1)) / (20*21/2)</f>
        <v>3.9119999999999995</v>
      </c>
      <c r="J716" s="2">
        <f t="shared" si="82"/>
        <v>4.0166042339008738</v>
      </c>
      <c r="K716" s="2">
        <f t="shared" si="84"/>
        <v>4.2096806089922945</v>
      </c>
    </row>
    <row r="717" spans="1:11" ht="13.5" x14ac:dyDescent="0.25">
      <c r="A717" s="3">
        <f>TITRES_STAT!B720</f>
        <v>43047</v>
      </c>
      <c r="B717" s="17">
        <f>TITRES_STAT!D720</f>
        <v>3.94</v>
      </c>
      <c r="C717" s="2">
        <f t="shared" si="85"/>
        <v>0.10000000000000009</v>
      </c>
      <c r="D717" s="2">
        <f t="shared" si="86"/>
        <v>3.8959999999999999</v>
      </c>
      <c r="E717" s="2">
        <f t="shared" si="88"/>
        <v>3.9129999999999994</v>
      </c>
      <c r="F717" s="2">
        <f t="shared" si="81"/>
        <v>3.9859999999999998</v>
      </c>
      <c r="G717" s="2">
        <f t="shared" si="83"/>
        <v>4.3444000000000003</v>
      </c>
      <c r="H717" s="2">
        <f t="shared" si="87"/>
        <v>4.0753500000000003</v>
      </c>
      <c r="I717" s="2">
        <f t="array" ref="I717">SUMPRODUCT(B701:B720, (ROW(B701:B720)-ROW(B701)+1)) / (20*21/2)</f>
        <v>3.9016666666666673</v>
      </c>
      <c r="J717" s="2">
        <f t="shared" si="82"/>
        <v>4.0093085925769811</v>
      </c>
      <c r="K717" s="2">
        <f t="shared" si="84"/>
        <v>4.199104898835734</v>
      </c>
    </row>
    <row r="718" spans="1:11" ht="13.5" x14ac:dyDescent="0.25">
      <c r="A718" s="3">
        <f>TITRES_STAT!B721</f>
        <v>43048</v>
      </c>
      <c r="B718" s="17">
        <f>TITRES_STAT!D721</f>
        <v>3.83</v>
      </c>
      <c r="C718" s="2">
        <f t="shared" si="85"/>
        <v>-0.10999999999999988</v>
      </c>
      <c r="D718" s="2">
        <f t="shared" si="86"/>
        <v>3.88</v>
      </c>
      <c r="E718" s="2">
        <f t="shared" si="88"/>
        <v>3.9059999999999997</v>
      </c>
      <c r="F718" s="2">
        <f t="shared" si="81"/>
        <v>3.9744999999999999</v>
      </c>
      <c r="G718" s="2">
        <f t="shared" si="83"/>
        <v>4.3210000000000006</v>
      </c>
      <c r="H718" s="2">
        <f t="shared" si="87"/>
        <v>4.0749500000000003</v>
      </c>
      <c r="I718" s="2">
        <f t="array" ref="I718">SUMPRODUCT(B702:B721, (ROW(B702:B721)-ROW(B702)+1)) / (20*21/2)</f>
        <v>3.89447619047619</v>
      </c>
      <c r="J718" s="2">
        <f t="shared" si="82"/>
        <v>3.9922315837601259</v>
      </c>
      <c r="K718" s="2">
        <f t="shared" si="84"/>
        <v>4.1846301969206072</v>
      </c>
    </row>
    <row r="719" spans="1:11" ht="13.5" x14ac:dyDescent="0.25">
      <c r="A719" s="3">
        <f>TITRES_STAT!B722</f>
        <v>43049</v>
      </c>
      <c r="B719" s="17">
        <f>TITRES_STAT!D722</f>
        <v>3.8</v>
      </c>
      <c r="C719" s="2">
        <f t="shared" si="85"/>
        <v>-3.0000000000000249E-2</v>
      </c>
      <c r="D719" s="2">
        <f t="shared" si="86"/>
        <v>3.85</v>
      </c>
      <c r="E719" s="2">
        <f t="shared" si="88"/>
        <v>3.8879999999999995</v>
      </c>
      <c r="F719" s="2">
        <f t="shared" si="81"/>
        <v>3.9584999999999995</v>
      </c>
      <c r="G719" s="2">
        <f t="shared" si="83"/>
        <v>4.2960000000000012</v>
      </c>
      <c r="H719" s="2">
        <f t="shared" si="87"/>
        <v>4.0744500000000015</v>
      </c>
      <c r="I719" s="2">
        <f t="array" ref="I719">SUMPRODUCT(B703:B722, (ROW(B703:B722)-ROW(B703)+1)) / (20*21/2)</f>
        <v>3.8960952380952385</v>
      </c>
      <c r="J719" s="2">
        <f t="shared" si="82"/>
        <v>3.9739238138782094</v>
      </c>
      <c r="K719" s="2">
        <f t="shared" si="84"/>
        <v>4.1695466597864659</v>
      </c>
    </row>
    <row r="720" spans="1:11" ht="13.5" x14ac:dyDescent="0.25">
      <c r="A720" s="3">
        <f>TITRES_STAT!B723</f>
        <v>43052</v>
      </c>
      <c r="B720" s="17">
        <f>TITRES_STAT!D723</f>
        <v>3.85</v>
      </c>
      <c r="C720" s="2">
        <f t="shared" si="85"/>
        <v>5.0000000000000266E-2</v>
      </c>
      <c r="D720" s="2">
        <f t="shared" si="86"/>
        <v>3.8520000000000003</v>
      </c>
      <c r="E720" s="2">
        <f t="shared" si="88"/>
        <v>3.883</v>
      </c>
      <c r="F720" s="2">
        <f t="shared" si="81"/>
        <v>3.9455</v>
      </c>
      <c r="G720" s="2">
        <f t="shared" si="83"/>
        <v>4.2740000000000009</v>
      </c>
      <c r="H720" s="2">
        <f t="shared" si="87"/>
        <v>4.0741000000000005</v>
      </c>
      <c r="I720" s="2">
        <f t="array" ref="I720">SUMPRODUCT(B704:B723, (ROW(B704:B723)-ROW(B704)+1)) / (20*21/2)</f>
        <v>3.9002857142857139</v>
      </c>
      <c r="J720" s="2">
        <f t="shared" si="82"/>
        <v>3.9621215458898087</v>
      </c>
      <c r="K720" s="2">
        <f t="shared" si="84"/>
        <v>4.1570154182262131</v>
      </c>
    </row>
    <row r="721" spans="1:11" ht="13.5" x14ac:dyDescent="0.25">
      <c r="A721" s="3">
        <f>TITRES_STAT!B724</f>
        <v>43053</v>
      </c>
      <c r="B721" s="17">
        <f>TITRES_STAT!D724</f>
        <v>3.87</v>
      </c>
      <c r="C721" s="2">
        <f t="shared" si="85"/>
        <v>2.0000000000000018E-2</v>
      </c>
      <c r="D721" s="2">
        <f t="shared" si="86"/>
        <v>3.8579999999999997</v>
      </c>
      <c r="E721" s="2">
        <f t="shared" si="88"/>
        <v>3.8729999999999998</v>
      </c>
      <c r="F721" s="2">
        <f t="shared" si="81"/>
        <v>3.9329999999999998</v>
      </c>
      <c r="G721" s="2">
        <f t="shared" si="83"/>
        <v>4.2544000000000013</v>
      </c>
      <c r="H721" s="2">
        <f t="shared" si="87"/>
        <v>4.0739500000000008</v>
      </c>
      <c r="I721" s="2">
        <f t="array" ref="I721">SUMPRODUCT(B705:B724, (ROW(B705:B724)-ROW(B705)+1)) / (20*21/2)</f>
        <v>3.9021904761904764</v>
      </c>
      <c r="J721" s="2">
        <f t="shared" si="82"/>
        <v>3.9533480653288748</v>
      </c>
      <c r="K721" s="2">
        <f t="shared" si="84"/>
        <v>4.1457599116291064</v>
      </c>
    </row>
    <row r="722" spans="1:11" ht="13.5" x14ac:dyDescent="0.25">
      <c r="A722" s="3">
        <f>TITRES_STAT!B725</f>
        <v>43054</v>
      </c>
      <c r="B722" s="17">
        <f>TITRES_STAT!D725</f>
        <v>3.95</v>
      </c>
      <c r="C722" s="2">
        <f t="shared" si="85"/>
        <v>8.0000000000000071E-2</v>
      </c>
      <c r="D722" s="2">
        <f t="shared" si="86"/>
        <v>3.8600000000000003</v>
      </c>
      <c r="E722" s="2">
        <f t="shared" si="88"/>
        <v>3.878000000000001</v>
      </c>
      <c r="F722" s="2">
        <f t="shared" si="81"/>
        <v>3.9259999999999997</v>
      </c>
      <c r="G722" s="2">
        <f t="shared" si="83"/>
        <v>4.2364000000000006</v>
      </c>
      <c r="H722" s="2">
        <f t="shared" si="87"/>
        <v>4.0742000000000012</v>
      </c>
      <c r="I722" s="2">
        <f t="array" ref="I722">SUMPRODUCT(B706:B725, (ROW(B706:B725)-ROW(B706)+1)) / (20*21/2)</f>
        <v>3.8958095238095236</v>
      </c>
      <c r="J722" s="2">
        <f t="shared" si="82"/>
        <v>3.9530292019642199</v>
      </c>
      <c r="K722" s="2">
        <f t="shared" si="84"/>
        <v>4.1380830523495336</v>
      </c>
    </row>
    <row r="723" spans="1:11" ht="13.5" x14ac:dyDescent="0.25">
      <c r="A723" s="3">
        <f>TITRES_STAT!B726</f>
        <v>43055</v>
      </c>
      <c r="B723" s="17">
        <f>TITRES_STAT!D726</f>
        <v>3.97</v>
      </c>
      <c r="C723" s="2">
        <f t="shared" si="85"/>
        <v>2.0000000000000018E-2</v>
      </c>
      <c r="D723" s="2">
        <f t="shared" si="86"/>
        <v>3.8879999999999995</v>
      </c>
      <c r="E723" s="2">
        <f t="shared" si="88"/>
        <v>3.8840000000000003</v>
      </c>
      <c r="F723" s="2">
        <f t="shared" si="81"/>
        <v>3.9200000000000004</v>
      </c>
      <c r="G723" s="2">
        <f t="shared" si="83"/>
        <v>4.2188000000000008</v>
      </c>
      <c r="H723" s="2">
        <f t="shared" si="87"/>
        <v>4.0750500000000009</v>
      </c>
      <c r="I723" s="2">
        <f t="array" ref="I723">SUMPRODUCT(B707:B726, (ROW(B707:B726)-ROW(B707)+1)) / (20*21/2)</f>
        <v>3.8891904761904756</v>
      </c>
      <c r="J723" s="2">
        <f t="shared" si="82"/>
        <v>3.9546454684438181</v>
      </c>
      <c r="K723" s="2">
        <f t="shared" si="84"/>
        <v>4.1314915601005318</v>
      </c>
    </row>
    <row r="724" spans="1:11" ht="13.5" x14ac:dyDescent="0.25">
      <c r="A724" s="3">
        <f>TITRES_STAT!B727</f>
        <v>43056</v>
      </c>
      <c r="B724" s="17">
        <f>TITRES_STAT!D727</f>
        <v>3.94</v>
      </c>
      <c r="C724" s="2">
        <f t="shared" si="85"/>
        <v>-3.0000000000000249E-2</v>
      </c>
      <c r="D724" s="2">
        <f t="shared" si="86"/>
        <v>3.9160000000000004</v>
      </c>
      <c r="E724" s="2">
        <f t="shared" si="88"/>
        <v>3.883</v>
      </c>
      <c r="F724" s="2">
        <f t="shared" ref="F724:F787" si="89">AVERAGE(B705:B724)</f>
        <v>3.9169999999999994</v>
      </c>
      <c r="G724" s="2">
        <f t="shared" si="83"/>
        <v>4.200800000000001</v>
      </c>
      <c r="H724" s="2">
        <f t="shared" si="87"/>
        <v>4.0760500000000013</v>
      </c>
      <c r="I724" s="2">
        <f t="array" ref="I724">SUMPRODUCT(B708:B727, (ROW(B708:B727)-ROW(B708)+1)) / (20*21/2)</f>
        <v>3.8833333333333333</v>
      </c>
      <c r="J724" s="2">
        <f t="shared" si="82"/>
        <v>3.9532506619253591</v>
      </c>
      <c r="K724" s="2">
        <f t="shared" si="84"/>
        <v>4.1239820871554134</v>
      </c>
    </row>
    <row r="725" spans="1:11" ht="13.5" x14ac:dyDescent="0.25">
      <c r="A725" s="3">
        <f>TITRES_STAT!B728</f>
        <v>43059</v>
      </c>
      <c r="B725" s="17">
        <f>TITRES_STAT!D728</f>
        <v>3.85</v>
      </c>
      <c r="C725" s="2">
        <f t="shared" si="85"/>
        <v>-8.9999999999999858E-2</v>
      </c>
      <c r="D725" s="2">
        <f t="shared" si="86"/>
        <v>3.9160000000000004</v>
      </c>
      <c r="E725" s="2">
        <f t="shared" si="88"/>
        <v>3.8840000000000003</v>
      </c>
      <c r="F725" s="2">
        <f t="shared" si="89"/>
        <v>3.9094999999999991</v>
      </c>
      <c r="G725" s="2">
        <f t="shared" si="83"/>
        <v>4.181</v>
      </c>
      <c r="H725" s="2">
        <f t="shared" si="87"/>
        <v>4.0763000000000025</v>
      </c>
      <c r="I725" s="2">
        <f t="array" ref="I725">SUMPRODUCT(B709:B728, (ROW(B709:B728)-ROW(B709)+1)) / (20*21/2)</f>
        <v>3.874428571428572</v>
      </c>
      <c r="J725" s="2">
        <f t="shared" ref="J725:J788" si="90">$J$4*B725+J724*(1-$J$4)</f>
        <v>3.9434172655515156</v>
      </c>
      <c r="K725" s="2">
        <f t="shared" si="84"/>
        <v>4.1132376915806912</v>
      </c>
    </row>
    <row r="726" spans="1:11" ht="13.5" x14ac:dyDescent="0.25">
      <c r="A726" s="3">
        <f>TITRES_STAT!B729</f>
        <v>43060</v>
      </c>
      <c r="B726" s="17">
        <f>TITRES_STAT!D729</f>
        <v>3.84</v>
      </c>
      <c r="C726" s="2">
        <f t="shared" si="85"/>
        <v>-1.0000000000000231E-2</v>
      </c>
      <c r="D726" s="2">
        <f t="shared" si="86"/>
        <v>3.9099999999999993</v>
      </c>
      <c r="E726" s="2">
        <f t="shared" si="88"/>
        <v>3.8840000000000003</v>
      </c>
      <c r="F726" s="2">
        <f t="shared" si="89"/>
        <v>3.9014999999999995</v>
      </c>
      <c r="G726" s="2">
        <f t="shared" si="83"/>
        <v>4.1610000000000005</v>
      </c>
      <c r="H726" s="2">
        <f t="shared" si="87"/>
        <v>4.0762500000000026</v>
      </c>
      <c r="I726" s="2">
        <f t="array" ref="I726">SUMPRODUCT(B710:B729, (ROW(B710:B729)-ROW(B710)+1)) / (20*21/2)</f>
        <v>3.8660000000000001</v>
      </c>
      <c r="J726" s="2">
        <f t="shared" si="90"/>
        <v>3.9335680021656572</v>
      </c>
      <c r="K726" s="2">
        <f t="shared" si="84"/>
        <v>4.1025224879892921</v>
      </c>
    </row>
    <row r="727" spans="1:11" ht="13.5" x14ac:dyDescent="0.25">
      <c r="A727" s="3">
        <f>TITRES_STAT!B730</f>
        <v>43061</v>
      </c>
      <c r="B727" s="17">
        <f>TITRES_STAT!D730</f>
        <v>3.84</v>
      </c>
      <c r="C727" s="2">
        <f t="shared" si="85"/>
        <v>0</v>
      </c>
      <c r="D727" s="2">
        <f t="shared" si="86"/>
        <v>3.8879999999999995</v>
      </c>
      <c r="E727" s="2">
        <f t="shared" si="88"/>
        <v>3.874000000000001</v>
      </c>
      <c r="F727" s="2">
        <f t="shared" si="89"/>
        <v>3.8934999999999995</v>
      </c>
      <c r="G727" s="2">
        <f t="shared" si="83"/>
        <v>4.1418000000000008</v>
      </c>
      <c r="H727" s="2">
        <f t="shared" si="87"/>
        <v>4.0762000000000027</v>
      </c>
      <c r="I727" s="2">
        <f t="array" ref="I727">SUMPRODUCT(B711:B730, (ROW(B711:B730)-ROW(B711)+1)) / (20*21/2)</f>
        <v>3.8660476190476185</v>
      </c>
      <c r="J727" s="2">
        <f t="shared" si="90"/>
        <v>3.9246567638641658</v>
      </c>
      <c r="K727" s="2">
        <f t="shared" si="84"/>
        <v>4.0922274884603</v>
      </c>
    </row>
    <row r="728" spans="1:11" ht="13.5" x14ac:dyDescent="0.25">
      <c r="A728" s="3">
        <f>TITRES_STAT!B731</f>
        <v>43062</v>
      </c>
      <c r="B728" s="17">
        <f>TITRES_STAT!D731</f>
        <v>3.8</v>
      </c>
      <c r="C728" s="2">
        <f t="shared" si="85"/>
        <v>-4.0000000000000036E-2</v>
      </c>
      <c r="D728" s="2">
        <f t="shared" si="86"/>
        <v>3.8540000000000001</v>
      </c>
      <c r="E728" s="2">
        <f t="shared" si="88"/>
        <v>3.8709999999999996</v>
      </c>
      <c r="F728" s="2">
        <f t="shared" si="89"/>
        <v>3.8884999999999996</v>
      </c>
      <c r="G728" s="2">
        <f t="shared" si="83"/>
        <v>4.1235999999999997</v>
      </c>
      <c r="H728" s="2">
        <f t="shared" si="87"/>
        <v>4.076500000000002</v>
      </c>
      <c r="I728" s="2">
        <f t="array" ref="I728">SUMPRODUCT(B712:B731, (ROW(B712:B731)-ROW(B712)+1)) / (20*21/2)</f>
        <v>3.8652380952380949</v>
      </c>
      <c r="J728" s="2">
        <f t="shared" si="90"/>
        <v>3.9127846911151978</v>
      </c>
      <c r="K728" s="2">
        <f t="shared" si="84"/>
        <v>4.080767586952053</v>
      </c>
    </row>
    <row r="729" spans="1:11" ht="13.5" x14ac:dyDescent="0.25">
      <c r="A729" s="3">
        <f>TITRES_STAT!B732</f>
        <v>43063</v>
      </c>
      <c r="B729" s="17">
        <f>TITRES_STAT!D732</f>
        <v>3.8</v>
      </c>
      <c r="C729" s="2">
        <f t="shared" si="85"/>
        <v>0</v>
      </c>
      <c r="D729" s="2">
        <f t="shared" si="86"/>
        <v>3.8259999999999996</v>
      </c>
      <c r="E729" s="2">
        <f t="shared" si="88"/>
        <v>3.871</v>
      </c>
      <c r="F729" s="2">
        <f t="shared" si="89"/>
        <v>3.8794999999999993</v>
      </c>
      <c r="G729" s="2">
        <f t="shared" si="83"/>
        <v>4.1076000000000015</v>
      </c>
      <c r="H729" s="2">
        <f t="shared" si="87"/>
        <v>4.076500000000002</v>
      </c>
      <c r="I729" s="2">
        <f t="array" ref="I729">SUMPRODUCT(B713:B732, (ROW(B713:B732)-ROW(B713)+1)) / (20*21/2)</f>
        <v>3.8582380952380952</v>
      </c>
      <c r="J729" s="2">
        <f t="shared" si="90"/>
        <v>3.9020432919613697</v>
      </c>
      <c r="K729" s="2">
        <f t="shared" si="84"/>
        <v>4.06975709334609</v>
      </c>
    </row>
    <row r="730" spans="1:11" ht="13.5" x14ac:dyDescent="0.25">
      <c r="A730" s="3">
        <f>TITRES_STAT!B733</f>
        <v>43066</v>
      </c>
      <c r="B730" s="17">
        <f>TITRES_STAT!D733</f>
        <v>3.88</v>
      </c>
      <c r="C730" s="2">
        <f t="shared" si="85"/>
        <v>8.0000000000000071E-2</v>
      </c>
      <c r="D730" s="2">
        <f t="shared" si="86"/>
        <v>3.8319999999999999</v>
      </c>
      <c r="E730" s="2">
        <f t="shared" si="88"/>
        <v>3.8740000000000001</v>
      </c>
      <c r="F730" s="2">
        <f t="shared" si="89"/>
        <v>3.8784999999999998</v>
      </c>
      <c r="G730" s="2">
        <f t="shared" si="83"/>
        <v>4.0958000000000006</v>
      </c>
      <c r="H730" s="2">
        <f t="shared" si="87"/>
        <v>4.0771500000000023</v>
      </c>
      <c r="I730" s="2">
        <f t="array" ref="I730">SUMPRODUCT(B714:B733, (ROW(B714:B733)-ROW(B714)+1)) / (20*21/2)</f>
        <v>3.8507619047619048</v>
      </c>
      <c r="J730" s="2">
        <f t="shared" si="90"/>
        <v>3.8999439308221913</v>
      </c>
      <c r="K730" s="2">
        <f t="shared" si="84"/>
        <v>4.0623156387050674</v>
      </c>
    </row>
    <row r="731" spans="1:11" ht="13.5" x14ac:dyDescent="0.25">
      <c r="A731" s="3">
        <f>TITRES_STAT!B734</f>
        <v>43067</v>
      </c>
      <c r="B731" s="17">
        <f>TITRES_STAT!D734</f>
        <v>3.87</v>
      </c>
      <c r="C731" s="2">
        <f t="shared" si="85"/>
        <v>-9.9999999999997868E-3</v>
      </c>
      <c r="D731" s="2">
        <f t="shared" si="86"/>
        <v>3.8380000000000001</v>
      </c>
      <c r="E731" s="2">
        <f t="shared" si="88"/>
        <v>3.8739999999999997</v>
      </c>
      <c r="F731" s="2">
        <f t="shared" si="89"/>
        <v>3.8734999999999999</v>
      </c>
      <c r="G731" s="2">
        <f t="shared" si="83"/>
        <v>4.0832000000000015</v>
      </c>
      <c r="H731" s="2">
        <f t="shared" si="87"/>
        <v>4.0775000000000015</v>
      </c>
      <c r="I731" s="2">
        <f t="array" ref="I731">SUMPRODUCT(B715:B734, (ROW(B715:B734)-ROW(B715)+1)) / (20*21/2)</f>
        <v>3.8400476190476187</v>
      </c>
      <c r="J731" s="2">
        <f t="shared" si="90"/>
        <v>3.8970921278867445</v>
      </c>
      <c r="K731" s="2">
        <f t="shared" si="84"/>
        <v>4.0547738489519274</v>
      </c>
    </row>
    <row r="732" spans="1:11" ht="13.5" x14ac:dyDescent="0.25">
      <c r="A732" s="3">
        <f>TITRES_STAT!B735</f>
        <v>43068</v>
      </c>
      <c r="B732" s="17">
        <f>TITRES_STAT!D735</f>
        <v>3.8</v>
      </c>
      <c r="C732" s="2">
        <f t="shared" si="85"/>
        <v>-7.0000000000000284E-2</v>
      </c>
      <c r="D732" s="2">
        <f t="shared" si="86"/>
        <v>3.8300000000000005</v>
      </c>
      <c r="E732" s="2">
        <f t="shared" si="88"/>
        <v>3.8589999999999995</v>
      </c>
      <c r="F732" s="2">
        <f t="shared" si="89"/>
        <v>3.8685</v>
      </c>
      <c r="G732" s="2">
        <f t="shared" si="83"/>
        <v>4.0692000000000013</v>
      </c>
      <c r="H732" s="2">
        <f t="shared" si="87"/>
        <v>4.0780000000000012</v>
      </c>
      <c r="I732" s="2">
        <f t="array" ref="I732">SUMPRODUCT(B716:B735, (ROW(B716:B735)-ROW(B716)+1)) / (20*21/2)</f>
        <v>3.8293333333333339</v>
      </c>
      <c r="J732" s="2">
        <f t="shared" si="90"/>
        <v>3.8878452585641976</v>
      </c>
      <c r="K732" s="2">
        <f t="shared" si="84"/>
        <v>4.0447827176204791</v>
      </c>
    </row>
    <row r="733" spans="1:11" ht="13.5" x14ac:dyDescent="0.25">
      <c r="A733" s="3">
        <f>TITRES_STAT!B736</f>
        <v>43069</v>
      </c>
      <c r="B733" s="17">
        <f>TITRES_STAT!D736</f>
        <v>3.79</v>
      </c>
      <c r="C733" s="2">
        <f t="shared" si="85"/>
        <v>-9.9999999999997868E-3</v>
      </c>
      <c r="D733" s="2">
        <f t="shared" si="86"/>
        <v>3.8280000000000003</v>
      </c>
      <c r="E733" s="2">
        <f t="shared" si="88"/>
        <v>3.8409999999999997</v>
      </c>
      <c r="F733" s="2">
        <f t="shared" si="89"/>
        <v>3.8624999999999998</v>
      </c>
      <c r="G733" s="2">
        <f t="shared" si="83"/>
        <v>4.0570000000000013</v>
      </c>
      <c r="H733" s="2">
        <f t="shared" si="87"/>
        <v>4.0780500000000011</v>
      </c>
      <c r="I733" s="2">
        <f t="array" ref="I733">SUMPRODUCT(B717:B736, (ROW(B717:B736)-ROW(B717)+1)) / (20*21/2)</f>
        <v>3.8238571428571415</v>
      </c>
      <c r="J733" s="2">
        <f t="shared" si="90"/>
        <v>3.8785266625104646</v>
      </c>
      <c r="K733" s="2">
        <f t="shared" si="84"/>
        <v>4.0347912384981077</v>
      </c>
    </row>
    <row r="734" spans="1:11" ht="13.5" x14ac:dyDescent="0.25">
      <c r="A734" s="3">
        <f>TITRES_STAT!B737</f>
        <v>43073</v>
      </c>
      <c r="B734" s="17">
        <f>TITRES_STAT!D737</f>
        <v>3.75</v>
      </c>
      <c r="C734" s="2">
        <f t="shared" si="85"/>
        <v>-4.0000000000000036E-2</v>
      </c>
      <c r="D734" s="2">
        <f t="shared" si="86"/>
        <v>3.8180000000000001</v>
      </c>
      <c r="E734" s="2">
        <f t="shared" si="88"/>
        <v>3.8220000000000001</v>
      </c>
      <c r="F734" s="2">
        <f t="shared" si="89"/>
        <v>3.8525</v>
      </c>
      <c r="G734" s="2">
        <f t="shared" si="83"/>
        <v>4.0410000000000013</v>
      </c>
      <c r="H734" s="2">
        <f t="shared" si="87"/>
        <v>4.0781500000000008</v>
      </c>
      <c r="I734" s="2">
        <f t="array" ref="I734">SUMPRODUCT(B718:B737, (ROW(B718:B737)-ROW(B718)+1)) / (20*21/2)</f>
        <v>3.8176666666666668</v>
      </c>
      <c r="J734" s="2">
        <f t="shared" si="90"/>
        <v>3.8662860279856583</v>
      </c>
      <c r="K734" s="2">
        <f t="shared" si="84"/>
        <v>4.023622954635437</v>
      </c>
    </row>
    <row r="735" spans="1:11" ht="13.5" x14ac:dyDescent="0.25">
      <c r="A735" s="3">
        <f>TITRES_STAT!B738</f>
        <v>43074</v>
      </c>
      <c r="B735" s="17">
        <f>TITRES_STAT!D738</f>
        <v>3.74</v>
      </c>
      <c r="C735" s="2">
        <f t="shared" si="85"/>
        <v>-9.9999999999997868E-3</v>
      </c>
      <c r="D735" s="2">
        <f t="shared" si="86"/>
        <v>3.7900000000000005</v>
      </c>
      <c r="E735" s="2">
        <f t="shared" si="88"/>
        <v>3.8110000000000008</v>
      </c>
      <c r="F735" s="2">
        <f t="shared" si="89"/>
        <v>3.8475000000000001</v>
      </c>
      <c r="G735" s="2">
        <f t="shared" si="83"/>
        <v>4.0250000000000021</v>
      </c>
      <c r="H735" s="2">
        <f t="shared" si="87"/>
        <v>4.0783500000000013</v>
      </c>
      <c r="I735" s="2">
        <f t="array" ref="I735">SUMPRODUCT(B719:B738, (ROW(B719:B738)-ROW(B719)+1)) / (20*21/2)</f>
        <v>3.8046190476190476</v>
      </c>
      <c r="J735" s="2">
        <f t="shared" si="90"/>
        <v>3.8542587872251195</v>
      </c>
      <c r="K735" s="2">
        <f t="shared" si="84"/>
        <v>4.0125004858262043</v>
      </c>
    </row>
    <row r="736" spans="1:11" ht="13.5" x14ac:dyDescent="0.25">
      <c r="A736" s="3">
        <f>TITRES_STAT!B739</f>
        <v>43075</v>
      </c>
      <c r="B736" s="17">
        <f>TITRES_STAT!D739</f>
        <v>3.79</v>
      </c>
      <c r="C736" s="2">
        <f t="shared" si="85"/>
        <v>4.9999999999999822E-2</v>
      </c>
      <c r="D736" s="2">
        <f t="shared" si="86"/>
        <v>3.774</v>
      </c>
      <c r="E736" s="2">
        <f t="shared" si="88"/>
        <v>3.806</v>
      </c>
      <c r="F736" s="2">
        <f t="shared" si="89"/>
        <v>3.8450000000000002</v>
      </c>
      <c r="G736" s="2">
        <f t="shared" si="83"/>
        <v>4.0108000000000015</v>
      </c>
      <c r="H736" s="2">
        <f t="shared" si="87"/>
        <v>4.078800000000002</v>
      </c>
      <c r="I736" s="2">
        <f t="array" ref="I736">SUMPRODUCT(B720:B739, (ROW(B720:B739)-ROW(B720)+1)) / (20*21/2)</f>
        <v>3.7921904761904757</v>
      </c>
      <c r="J736" s="2">
        <f t="shared" si="90"/>
        <v>3.8481389027274893</v>
      </c>
      <c r="K736" s="2">
        <f t="shared" si="84"/>
        <v>4.0037749765781179</v>
      </c>
    </row>
    <row r="737" spans="1:11" ht="13.5" x14ac:dyDescent="0.25">
      <c r="A737" s="3">
        <f>TITRES_STAT!B740</f>
        <v>43076</v>
      </c>
      <c r="B737" s="17">
        <f>TITRES_STAT!D740</f>
        <v>3.78</v>
      </c>
      <c r="C737" s="2">
        <f t="shared" si="85"/>
        <v>-1.0000000000000231E-2</v>
      </c>
      <c r="D737" s="2">
        <f t="shared" si="86"/>
        <v>3.7700000000000005</v>
      </c>
      <c r="E737" s="2">
        <f t="shared" si="88"/>
        <v>3.8</v>
      </c>
      <c r="F737" s="2">
        <f t="shared" si="89"/>
        <v>3.8370000000000006</v>
      </c>
      <c r="G737" s="2">
        <f t="shared" si="83"/>
        <v>3.9964000000000008</v>
      </c>
      <c r="H737" s="2">
        <f t="shared" si="87"/>
        <v>4.079200000000001</v>
      </c>
      <c r="I737" s="2">
        <f t="array" ref="I737">SUMPRODUCT(B721:B740, (ROW(B721:B740)-ROW(B721)+1)) / (20*21/2)</f>
        <v>3.7792857142857135</v>
      </c>
      <c r="J737" s="2">
        <f t="shared" si="90"/>
        <v>3.8416494834201091</v>
      </c>
      <c r="K737" s="2">
        <f t="shared" si="84"/>
        <v>3.9949994873005448</v>
      </c>
    </row>
    <row r="738" spans="1:11" ht="13.5" x14ac:dyDescent="0.25">
      <c r="A738" s="3">
        <f>TITRES_STAT!B741</f>
        <v>43077</v>
      </c>
      <c r="B738" s="17">
        <f>TITRES_STAT!D741</f>
        <v>3.7</v>
      </c>
      <c r="C738" s="2">
        <f t="shared" si="85"/>
        <v>-7.9999999999999627E-2</v>
      </c>
      <c r="D738" s="2">
        <f t="shared" si="86"/>
        <v>3.7520000000000002</v>
      </c>
      <c r="E738" s="2">
        <f t="shared" si="88"/>
        <v>3.7900000000000005</v>
      </c>
      <c r="F738" s="2">
        <f t="shared" si="89"/>
        <v>3.8304999999999998</v>
      </c>
      <c r="G738" s="2">
        <f t="shared" si="83"/>
        <v>3.9804000000000008</v>
      </c>
      <c r="H738" s="2">
        <f t="shared" si="87"/>
        <v>4.0792500000000018</v>
      </c>
      <c r="I738" s="2">
        <f t="array" ref="I738">SUMPRODUCT(B722:B741, (ROW(B722:B741)-ROW(B722)+1)) / (20*21/2)</f>
        <v>3.7585714285714289</v>
      </c>
      <c r="J738" s="2">
        <f t="shared" si="90"/>
        <v>3.8281590564277179</v>
      </c>
      <c r="K738" s="2">
        <f t="shared" si="84"/>
        <v>3.9834308799554252</v>
      </c>
    </row>
    <row r="739" spans="1:11" ht="13.5" x14ac:dyDescent="0.25">
      <c r="A739" s="3">
        <f>TITRES_STAT!B742</f>
        <v>43080</v>
      </c>
      <c r="B739" s="17">
        <f>TITRES_STAT!D742</f>
        <v>3.7</v>
      </c>
      <c r="C739" s="2">
        <f t="shared" si="85"/>
        <v>0</v>
      </c>
      <c r="D739" s="2">
        <f t="shared" si="86"/>
        <v>3.742</v>
      </c>
      <c r="E739" s="2">
        <f t="shared" si="88"/>
        <v>3.7800000000000002</v>
      </c>
      <c r="F739" s="2">
        <f t="shared" si="89"/>
        <v>3.8255000000000003</v>
      </c>
      <c r="G739" s="2">
        <f t="shared" si="83"/>
        <v>3.9643999999999999</v>
      </c>
      <c r="H739" s="2">
        <f t="shared" si="87"/>
        <v>4.0793000000000017</v>
      </c>
      <c r="I739" s="2">
        <f t="array" ref="I739">SUMPRODUCT(B723:B742, (ROW(B723:B742)-ROW(B723)+1)) / (20*21/2)</f>
        <v>3.7400952380952379</v>
      </c>
      <c r="J739" s="2">
        <f t="shared" si="90"/>
        <v>3.8159534320060304</v>
      </c>
      <c r="K739" s="2">
        <f t="shared" si="84"/>
        <v>3.9723159434865849</v>
      </c>
    </row>
    <row r="740" spans="1:11" ht="13.5" x14ac:dyDescent="0.25">
      <c r="A740" s="3">
        <f>TITRES_STAT!B743</f>
        <v>43081</v>
      </c>
      <c r="B740" s="17">
        <f>TITRES_STAT!D743</f>
        <v>3.69</v>
      </c>
      <c r="C740" s="2">
        <f t="shared" si="85"/>
        <v>-1.0000000000000231E-2</v>
      </c>
      <c r="D740" s="2">
        <f t="shared" si="86"/>
        <v>3.7320000000000002</v>
      </c>
      <c r="E740" s="2">
        <f t="shared" si="88"/>
        <v>3.7610000000000001</v>
      </c>
      <c r="F740" s="2">
        <f t="shared" si="89"/>
        <v>3.8174999999999999</v>
      </c>
      <c r="G740" s="2">
        <f t="shared" si="83"/>
        <v>3.9482000000000004</v>
      </c>
      <c r="H740" s="2">
        <f t="shared" si="87"/>
        <v>4.0793000000000017</v>
      </c>
      <c r="I740" s="2">
        <f t="array" ref="I740">SUMPRODUCT(B724:B743, (ROW(B724:B743)-ROW(B724)+1)) / (20*21/2)</f>
        <v>3.7308571428571429</v>
      </c>
      <c r="J740" s="2">
        <f t="shared" si="90"/>
        <v>3.8039578670530751</v>
      </c>
      <c r="K740" s="2">
        <f t="shared" si="84"/>
        <v>3.9612447300165226</v>
      </c>
    </row>
    <row r="741" spans="1:11" ht="13.5" x14ac:dyDescent="0.25">
      <c r="A741" s="3">
        <f>TITRES_STAT!B744</f>
        <v>43082</v>
      </c>
      <c r="B741" s="17">
        <f>TITRES_STAT!D744</f>
        <v>3.6</v>
      </c>
      <c r="C741" s="2">
        <f t="shared" si="85"/>
        <v>-8.9999999999999858E-2</v>
      </c>
      <c r="D741" s="2">
        <f t="shared" si="86"/>
        <v>3.694</v>
      </c>
      <c r="E741" s="2">
        <f t="shared" si="88"/>
        <v>3.7340000000000004</v>
      </c>
      <c r="F741" s="2">
        <f t="shared" si="89"/>
        <v>3.8039999999999994</v>
      </c>
      <c r="G741" s="2">
        <f t="shared" si="83"/>
        <v>3.9328000000000003</v>
      </c>
      <c r="H741" s="2">
        <f t="shared" si="87"/>
        <v>4.0788500000000019</v>
      </c>
      <c r="I741" s="2">
        <f t="array" ref="I741">SUMPRODUCT(B725:B744, (ROW(B725:B744)-ROW(B725)+1)) / (20*21/2)</f>
        <v>3.7172380952380957</v>
      </c>
      <c r="J741" s="2">
        <f t="shared" si="90"/>
        <v>3.7845333082861159</v>
      </c>
      <c r="K741" s="2">
        <f t="shared" si="84"/>
        <v>3.9470782700158749</v>
      </c>
    </row>
    <row r="742" spans="1:11" ht="13.5" x14ac:dyDescent="0.25">
      <c r="A742" s="3">
        <f>TITRES_STAT!B745</f>
        <v>43083</v>
      </c>
      <c r="B742" s="17">
        <f>TITRES_STAT!D745</f>
        <v>3.61</v>
      </c>
      <c r="C742" s="2">
        <f t="shared" si="85"/>
        <v>9.9999999999997868E-3</v>
      </c>
      <c r="D742" s="2">
        <f t="shared" si="86"/>
        <v>3.66</v>
      </c>
      <c r="E742" s="2">
        <f t="shared" si="88"/>
        <v>3.7149999999999999</v>
      </c>
      <c r="F742" s="2">
        <f t="shared" si="89"/>
        <v>3.7869999999999999</v>
      </c>
      <c r="G742" s="2">
        <f t="shared" si="83"/>
        <v>3.9176000000000006</v>
      </c>
      <c r="H742" s="2">
        <f t="shared" si="87"/>
        <v>4.0773500000000027</v>
      </c>
      <c r="I742" s="2">
        <f t="array" ref="I742">SUMPRODUCT(B726:B745, (ROW(B726:B745)-ROW(B726)+1)) / (20*21/2)</f>
        <v>3.7050952380952382</v>
      </c>
      <c r="J742" s="2">
        <f t="shared" si="90"/>
        <v>3.7679110884493427</v>
      </c>
      <c r="K742" s="2">
        <f t="shared" si="84"/>
        <v>3.9338595143289781</v>
      </c>
    </row>
    <row r="743" spans="1:11" ht="13.5" x14ac:dyDescent="0.25">
      <c r="A743" s="3">
        <f>TITRES_STAT!B746</f>
        <v>43084</v>
      </c>
      <c r="B743" s="17">
        <f>TITRES_STAT!D746</f>
        <v>3.69</v>
      </c>
      <c r="C743" s="2">
        <f t="shared" si="85"/>
        <v>8.0000000000000071E-2</v>
      </c>
      <c r="D743" s="2">
        <f t="shared" si="86"/>
        <v>3.6579999999999999</v>
      </c>
      <c r="E743" s="2">
        <f t="shared" si="88"/>
        <v>3.7050000000000005</v>
      </c>
      <c r="F743" s="2">
        <f t="shared" si="89"/>
        <v>3.7729999999999997</v>
      </c>
      <c r="G743" s="2">
        <f t="shared" si="83"/>
        <v>3.9054000000000002</v>
      </c>
      <c r="H743" s="2">
        <f t="shared" si="87"/>
        <v>4.0754000000000028</v>
      </c>
      <c r="I743" s="2">
        <f t="array" ref="I743">SUMPRODUCT(B727:B746, (ROW(B727:B746)-ROW(B727)+1)) / (20*21/2)</f>
        <v>3.6911428571428577</v>
      </c>
      <c r="J743" s="2">
        <f t="shared" si="90"/>
        <v>3.7604909847875008</v>
      </c>
      <c r="K743" s="2">
        <f t="shared" si="84"/>
        <v>3.9242963961199986</v>
      </c>
    </row>
    <row r="744" spans="1:11" ht="13.5" x14ac:dyDescent="0.25">
      <c r="A744" s="3">
        <f>TITRES_STAT!B747</f>
        <v>43087</v>
      </c>
      <c r="B744" s="17">
        <f>TITRES_STAT!D747</f>
        <v>3.63</v>
      </c>
      <c r="C744" s="2">
        <f t="shared" si="85"/>
        <v>-6.0000000000000053E-2</v>
      </c>
      <c r="D744" s="2">
        <f t="shared" si="86"/>
        <v>3.6439999999999997</v>
      </c>
      <c r="E744" s="2">
        <f t="shared" si="88"/>
        <v>3.6930000000000005</v>
      </c>
      <c r="F744" s="2">
        <f t="shared" si="89"/>
        <v>3.7574999999999994</v>
      </c>
      <c r="G744" s="2">
        <f t="shared" si="83"/>
        <v>3.8931999999999998</v>
      </c>
      <c r="H744" s="2">
        <f t="shared" si="87"/>
        <v>4.0731000000000019</v>
      </c>
      <c r="I744" s="2">
        <f t="array" ref="I744">SUMPRODUCT(B728:B747, (ROW(B728:B747)-ROW(B728)+1)) / (20*21/2)</f>
        <v>3.6783333333333337</v>
      </c>
      <c r="J744" s="2">
        <f t="shared" si="90"/>
        <v>3.748063271950596</v>
      </c>
      <c r="K744" s="2">
        <f t="shared" si="84"/>
        <v>3.9127553609780383</v>
      </c>
    </row>
    <row r="745" spans="1:11" ht="13.5" x14ac:dyDescent="0.25">
      <c r="A745" s="3">
        <f>TITRES_STAT!B748</f>
        <v>43088</v>
      </c>
      <c r="B745" s="17">
        <f>TITRES_STAT!D748</f>
        <v>3.63</v>
      </c>
      <c r="C745" s="2">
        <f t="shared" si="85"/>
        <v>0</v>
      </c>
      <c r="D745" s="2">
        <f t="shared" si="86"/>
        <v>3.6320000000000001</v>
      </c>
      <c r="E745" s="2">
        <f t="shared" si="88"/>
        <v>3.6820000000000008</v>
      </c>
      <c r="F745" s="2">
        <f t="shared" si="89"/>
        <v>3.7465000000000002</v>
      </c>
      <c r="G745" s="2">
        <f t="shared" si="83"/>
        <v>3.8818000000000001</v>
      </c>
      <c r="H745" s="2">
        <f t="shared" si="87"/>
        <v>4.0717500000000024</v>
      </c>
      <c r="I745" s="2">
        <f t="array" ref="I745">SUMPRODUCT(B729:B748, (ROW(B729:B748)-ROW(B729)+1)) / (20*21/2)</f>
        <v>3.6666666666666661</v>
      </c>
      <c r="J745" s="2">
        <f t="shared" si="90"/>
        <v>3.736819150812444</v>
      </c>
      <c r="K745" s="2">
        <f t="shared" si="84"/>
        <v>3.9016669154494883</v>
      </c>
    </row>
    <row r="746" spans="1:11" ht="13.5" x14ac:dyDescent="0.25">
      <c r="A746" s="3">
        <f>TITRES_STAT!B749</f>
        <v>43089</v>
      </c>
      <c r="B746" s="17">
        <f>TITRES_STAT!D749</f>
        <v>3.6</v>
      </c>
      <c r="C746" s="2">
        <f t="shared" si="85"/>
        <v>-2.9999999999999805E-2</v>
      </c>
      <c r="D746" s="2">
        <f t="shared" si="86"/>
        <v>3.6320000000000001</v>
      </c>
      <c r="E746" s="2">
        <f t="shared" si="88"/>
        <v>3.6630000000000003</v>
      </c>
      <c r="F746" s="2">
        <f t="shared" si="89"/>
        <v>3.7344999999999997</v>
      </c>
      <c r="G746" s="2">
        <f t="shared" si="83"/>
        <v>3.8697999999999992</v>
      </c>
      <c r="H746" s="2">
        <f t="shared" si="87"/>
        <v>4.0710500000000023</v>
      </c>
      <c r="I746" s="2">
        <f t="array" ref="I746">SUMPRODUCT(B730:B749, (ROW(B730:B749)-ROW(B730)+1)) / (20*21/2)</f>
        <v>3.6607142857142856</v>
      </c>
      <c r="J746" s="2">
        <f t="shared" si="90"/>
        <v>3.7237887554969733</v>
      </c>
      <c r="K746" s="2">
        <f t="shared" si="84"/>
        <v>3.8898368403338219</v>
      </c>
    </row>
    <row r="747" spans="1:11" ht="13.5" x14ac:dyDescent="0.25">
      <c r="A747" s="3">
        <f>TITRES_STAT!B750</f>
        <v>43090</v>
      </c>
      <c r="B747" s="17">
        <f>TITRES_STAT!D750</f>
        <v>3.6</v>
      </c>
      <c r="C747" s="2">
        <f t="shared" si="85"/>
        <v>0</v>
      </c>
      <c r="D747" s="2">
        <f t="shared" si="86"/>
        <v>3.63</v>
      </c>
      <c r="E747" s="2">
        <f t="shared" si="88"/>
        <v>3.6450000000000005</v>
      </c>
      <c r="F747" s="2">
        <f t="shared" si="89"/>
        <v>3.7224999999999993</v>
      </c>
      <c r="G747" s="2">
        <f t="shared" si="83"/>
        <v>3.8581999999999992</v>
      </c>
      <c r="H747" s="2">
        <f t="shared" si="87"/>
        <v>4.0701000000000027</v>
      </c>
      <c r="I747" s="2">
        <f t="array" ref="I747">SUMPRODUCT(B731:B750, (ROW(B731:B750)-ROW(B731)+1)) / (20*21/2)</f>
        <v>3.6583333333333337</v>
      </c>
      <c r="J747" s="2">
        <f t="shared" si="90"/>
        <v>3.7119993502115474</v>
      </c>
      <c r="K747" s="2">
        <f t="shared" si="84"/>
        <v>3.8784706897324956</v>
      </c>
    </row>
    <row r="748" spans="1:11" ht="13.5" x14ac:dyDescent="0.25">
      <c r="A748" s="3">
        <f>TITRES_STAT!B751</f>
        <v>43091</v>
      </c>
      <c r="B748" s="17">
        <f>TITRES_STAT!D751</f>
        <v>3.6</v>
      </c>
      <c r="C748" s="2">
        <f t="shared" si="85"/>
        <v>0</v>
      </c>
      <c r="D748" s="2">
        <f t="shared" si="86"/>
        <v>3.6119999999999997</v>
      </c>
      <c r="E748" s="2">
        <f t="shared" si="88"/>
        <v>3.6350000000000002</v>
      </c>
      <c r="F748" s="2">
        <f t="shared" si="89"/>
        <v>3.7124999999999999</v>
      </c>
      <c r="G748" s="2">
        <f t="shared" si="83"/>
        <v>3.8489999999999984</v>
      </c>
      <c r="H748" s="2">
        <f t="shared" si="87"/>
        <v>4.0687000000000033</v>
      </c>
      <c r="I748" s="2">
        <f t="array" ref="I748">SUMPRODUCT(B732:B751, (ROW(B732:B751)-ROW(B732)+1)) / (20*21/2)</f>
        <v>3.6540476190476192</v>
      </c>
      <c r="J748" s="2">
        <f t="shared" si="90"/>
        <v>3.7013327454294953</v>
      </c>
      <c r="K748" s="2">
        <f t="shared" si="84"/>
        <v>3.8675502705272997</v>
      </c>
    </row>
    <row r="749" spans="1:11" ht="13.5" x14ac:dyDescent="0.25">
      <c r="A749" s="3">
        <f>TITRES_STAT!B752</f>
        <v>43094</v>
      </c>
      <c r="B749" s="17">
        <f>TITRES_STAT!D752</f>
        <v>3.65</v>
      </c>
      <c r="C749" s="2">
        <f t="shared" si="85"/>
        <v>4.9999999999999822E-2</v>
      </c>
      <c r="D749" s="2">
        <f t="shared" si="86"/>
        <v>3.6159999999999997</v>
      </c>
      <c r="E749" s="2">
        <f t="shared" si="88"/>
        <v>3.63</v>
      </c>
      <c r="F749" s="2">
        <f t="shared" si="89"/>
        <v>3.7050000000000005</v>
      </c>
      <c r="G749" s="2">
        <f t="shared" si="83"/>
        <v>3.8395999999999986</v>
      </c>
      <c r="H749" s="2">
        <f t="shared" si="87"/>
        <v>4.0671500000000025</v>
      </c>
      <c r="I749" s="2">
        <f t="array" ref="I749">SUMPRODUCT(B733:B752, (ROW(B733:B752)-ROW(B733)+1)) / (20*21/2)</f>
        <v>3.6536666666666671</v>
      </c>
      <c r="J749" s="2">
        <f t="shared" si="90"/>
        <v>3.6964439125314481</v>
      </c>
      <c r="K749" s="2">
        <f t="shared" si="84"/>
        <v>3.8590188873693663</v>
      </c>
    </row>
    <row r="750" spans="1:11" ht="13.5" x14ac:dyDescent="0.25">
      <c r="A750" s="3">
        <f>TITRES_STAT!B753</f>
        <v>43095</v>
      </c>
      <c r="B750" s="17">
        <f>TITRES_STAT!D753</f>
        <v>3.68</v>
      </c>
      <c r="C750" s="2">
        <f t="shared" si="85"/>
        <v>3.0000000000000249E-2</v>
      </c>
      <c r="D750" s="2">
        <f t="shared" si="86"/>
        <v>3.6260000000000003</v>
      </c>
      <c r="E750" s="2">
        <f t="shared" si="88"/>
        <v>3.6290000000000004</v>
      </c>
      <c r="F750" s="2">
        <f t="shared" si="89"/>
        <v>3.6950000000000012</v>
      </c>
      <c r="G750" s="2">
        <f t="shared" si="83"/>
        <v>3.8309999999999991</v>
      </c>
      <c r="H750" s="2">
        <f t="shared" si="87"/>
        <v>4.0663000000000018</v>
      </c>
      <c r="I750" s="2">
        <f t="array" ref="I750">SUMPRODUCT(B734:B753, (ROW(B734:B753)-ROW(B734)+1)) / (20*21/2)</f>
        <v>3.6452857142857145</v>
      </c>
      <c r="J750" s="2">
        <f t="shared" si="90"/>
        <v>3.6948778256236912</v>
      </c>
      <c r="K750" s="2">
        <f t="shared" si="84"/>
        <v>3.8519985388450779</v>
      </c>
    </row>
    <row r="751" spans="1:11" ht="13.5" x14ac:dyDescent="0.25">
      <c r="A751" s="3">
        <f>TITRES_STAT!B754</f>
        <v>43096</v>
      </c>
      <c r="B751" s="17">
        <f>TITRES_STAT!D754</f>
        <v>3.65</v>
      </c>
      <c r="C751" s="2">
        <f t="shared" si="85"/>
        <v>-3.0000000000000249E-2</v>
      </c>
      <c r="D751" s="2">
        <f t="shared" si="86"/>
        <v>3.6360000000000001</v>
      </c>
      <c r="E751" s="2">
        <f t="shared" si="88"/>
        <v>3.6340000000000003</v>
      </c>
      <c r="F751" s="2">
        <f t="shared" si="89"/>
        <v>3.6840000000000011</v>
      </c>
      <c r="G751" s="2">
        <f t="shared" si="83"/>
        <v>3.8215999999999997</v>
      </c>
      <c r="H751" s="2">
        <f t="shared" si="87"/>
        <v>4.0650500000000021</v>
      </c>
      <c r="I751" s="2">
        <f t="array" ref="I751">SUMPRODUCT(B735:B754, (ROW(B735:B754)-ROW(B735)+1)) / (20*21/2)</f>
        <v>3.6473809523809519</v>
      </c>
      <c r="J751" s="2">
        <f t="shared" si="90"/>
        <v>3.6906037469928634</v>
      </c>
      <c r="K751" s="2">
        <f t="shared" si="84"/>
        <v>3.84407702751782</v>
      </c>
    </row>
    <row r="752" spans="1:11" ht="13.5" x14ac:dyDescent="0.25">
      <c r="A752" s="3">
        <f>TITRES_STAT!B755</f>
        <v>43097</v>
      </c>
      <c r="B752" s="17">
        <f>TITRES_STAT!D755</f>
        <v>3.68</v>
      </c>
      <c r="C752" s="2">
        <f t="shared" si="85"/>
        <v>3.0000000000000249E-2</v>
      </c>
      <c r="D752" s="2">
        <f t="shared" si="86"/>
        <v>3.6520000000000001</v>
      </c>
      <c r="E752" s="2">
        <f t="shared" si="88"/>
        <v>3.6409999999999996</v>
      </c>
      <c r="F752" s="2">
        <f t="shared" si="89"/>
        <v>3.6780000000000008</v>
      </c>
      <c r="G752" s="2">
        <f t="shared" si="83"/>
        <v>3.8133999999999992</v>
      </c>
      <c r="H752" s="2">
        <f t="shared" si="87"/>
        <v>4.0640000000000018</v>
      </c>
      <c r="I752" s="2">
        <f t="array" ref="I752">SUMPRODUCT(B736:B755, (ROW(B736:B755)-ROW(B736)+1)) / (20*21/2)</f>
        <v>3.6526190476190479</v>
      </c>
      <c r="J752" s="2">
        <f t="shared" si="90"/>
        <v>3.6895938663268764</v>
      </c>
      <c r="K752" s="2">
        <f t="shared" si="84"/>
        <v>3.8376426342818273</v>
      </c>
    </row>
    <row r="753" spans="1:11" ht="13.5" x14ac:dyDescent="0.25">
      <c r="A753" s="3">
        <f>TITRES_STAT!B756</f>
        <v>43098</v>
      </c>
      <c r="B753" s="17">
        <f>TITRES_STAT!D756</f>
        <v>3.59</v>
      </c>
      <c r="C753" s="2">
        <f t="shared" si="85"/>
        <v>-9.0000000000000302E-2</v>
      </c>
      <c r="D753" s="2">
        <f t="shared" si="86"/>
        <v>3.65</v>
      </c>
      <c r="E753" s="2">
        <f t="shared" si="88"/>
        <v>3.6310000000000002</v>
      </c>
      <c r="F753" s="2">
        <f t="shared" si="89"/>
        <v>3.6680000000000015</v>
      </c>
      <c r="G753" s="2">
        <f t="shared" si="83"/>
        <v>3.8033999999999999</v>
      </c>
      <c r="H753" s="2">
        <f t="shared" si="87"/>
        <v>4.0625000000000027</v>
      </c>
      <c r="I753" s="2">
        <f t="array" ref="I753">SUMPRODUCT(B737:B756, (ROW(B737:B756)-ROW(B737)+1)) / (20*21/2)</f>
        <v>3.656047619047619</v>
      </c>
      <c r="J753" s="2">
        <f t="shared" si="90"/>
        <v>3.6801087362005074</v>
      </c>
      <c r="K753" s="2">
        <f t="shared" si="84"/>
        <v>3.8279311584276381</v>
      </c>
    </row>
    <row r="754" spans="1:11" ht="13.5" x14ac:dyDescent="0.25">
      <c r="A754" s="3">
        <f>TITRES_STAT!B757</f>
        <v>43102</v>
      </c>
      <c r="B754" s="17">
        <f>TITRES_STAT!D757</f>
        <v>3.69</v>
      </c>
      <c r="C754" s="2">
        <f t="shared" si="85"/>
        <v>0.10000000000000009</v>
      </c>
      <c r="D754" s="2">
        <f t="shared" si="86"/>
        <v>3.6579999999999999</v>
      </c>
      <c r="E754" s="2">
        <f t="shared" si="88"/>
        <v>3.6369999999999991</v>
      </c>
      <c r="F754" s="2">
        <f t="shared" si="89"/>
        <v>3.6650000000000005</v>
      </c>
      <c r="G754" s="2">
        <f t="shared" ref="G754:G817" si="91">AVERAGE(B705:B754)</f>
        <v>3.7971999999999997</v>
      </c>
      <c r="H754" s="2">
        <f t="shared" si="87"/>
        <v>4.0617000000000019</v>
      </c>
      <c r="I754" s="2">
        <f t="array" ref="I754">SUMPRODUCT(B738:B757, (ROW(B738:B757)-ROW(B738)+1)) / (20*21/2)</f>
        <v>3.6522857142857146</v>
      </c>
      <c r="J754" s="2">
        <f t="shared" si="90"/>
        <v>3.6810507613242684</v>
      </c>
      <c r="K754" s="2">
        <f t="shared" si="84"/>
        <v>3.8225220933912603</v>
      </c>
    </row>
    <row r="755" spans="1:11" ht="13.5" x14ac:dyDescent="0.25">
      <c r="A755" s="3">
        <f>TITRES_STAT!B758</f>
        <v>43103</v>
      </c>
      <c r="B755" s="17">
        <f>TITRES_STAT!D758</f>
        <v>3.72</v>
      </c>
      <c r="C755" s="2">
        <f t="shared" si="85"/>
        <v>3.0000000000000249E-2</v>
      </c>
      <c r="D755" s="2">
        <f t="shared" si="86"/>
        <v>3.6659999999999995</v>
      </c>
      <c r="E755" s="2">
        <f t="shared" si="88"/>
        <v>3.6459999999999999</v>
      </c>
      <c r="F755" s="2">
        <f t="shared" si="89"/>
        <v>3.6640000000000001</v>
      </c>
      <c r="G755" s="2">
        <f t="shared" si="91"/>
        <v>3.7915999999999999</v>
      </c>
      <c r="H755" s="2">
        <f t="shared" si="87"/>
        <v>4.0609500000000018</v>
      </c>
      <c r="I755" s="2">
        <f t="array" ref="I755">SUMPRODUCT(B739:B758, (ROW(B739:B758)-ROW(B739)+1)) / (20*21/2)</f>
        <v>3.6502380952380951</v>
      </c>
      <c r="J755" s="2">
        <f t="shared" si="90"/>
        <v>3.6847602126267187</v>
      </c>
      <c r="K755" s="2">
        <f t="shared" ref="K755:K818" si="92">$K$4*B755+(1-$K$4)*K754</f>
        <v>3.8185016191406227</v>
      </c>
    </row>
    <row r="756" spans="1:11" ht="13.5" x14ac:dyDescent="0.25">
      <c r="A756" s="3">
        <f>TITRES_STAT!B759</f>
        <v>43104</v>
      </c>
      <c r="B756" s="17">
        <f>TITRES_STAT!D759</f>
        <v>3.7</v>
      </c>
      <c r="C756" s="2">
        <f t="shared" si="85"/>
        <v>-2.0000000000000018E-2</v>
      </c>
      <c r="D756" s="2">
        <f t="shared" si="86"/>
        <v>3.6759999999999997</v>
      </c>
      <c r="E756" s="2">
        <f t="shared" si="88"/>
        <v>3.6560000000000001</v>
      </c>
      <c r="F756" s="2">
        <f t="shared" si="89"/>
        <v>3.6595</v>
      </c>
      <c r="G756" s="2">
        <f t="shared" si="91"/>
        <v>3.7856000000000001</v>
      </c>
      <c r="H756" s="2">
        <f t="shared" si="87"/>
        <v>4.0604500000000021</v>
      </c>
      <c r="I756" s="2">
        <f t="array" ref="I756">SUMPRODUCT(B740:B759, (ROW(B740:B759)-ROW(B740)+1)) / (20*21/2)</f>
        <v>3.6485238095238097</v>
      </c>
      <c r="J756" s="2">
        <f t="shared" si="90"/>
        <v>3.6862116209479838</v>
      </c>
      <c r="K756" s="2">
        <f t="shared" si="92"/>
        <v>3.8138544968213828</v>
      </c>
    </row>
    <row r="757" spans="1:11" ht="13.5" x14ac:dyDescent="0.25">
      <c r="A757" s="3">
        <f>TITRES_STAT!B760</f>
        <v>43105</v>
      </c>
      <c r="B757" s="17">
        <f>TITRES_STAT!D760</f>
        <v>3.62</v>
      </c>
      <c r="C757" s="2">
        <f t="shared" si="85"/>
        <v>-8.0000000000000071E-2</v>
      </c>
      <c r="D757" s="2">
        <f t="shared" si="86"/>
        <v>3.6640000000000001</v>
      </c>
      <c r="E757" s="2">
        <f t="shared" si="88"/>
        <v>3.6579999999999999</v>
      </c>
      <c r="F757" s="2">
        <f t="shared" si="89"/>
        <v>3.6515</v>
      </c>
      <c r="G757" s="2">
        <f t="shared" si="91"/>
        <v>3.778</v>
      </c>
      <c r="H757" s="2">
        <f t="shared" si="87"/>
        <v>4.0593000000000021</v>
      </c>
      <c r="I757" s="2">
        <f t="array" ref="I757">SUMPRODUCT(B741:B760, (ROW(B741:B760)-ROW(B741)+1)) / (20*21/2)</f>
        <v>3.6471428571428577</v>
      </c>
      <c r="J757" s="2">
        <f t="shared" si="90"/>
        <v>3.6799057522862708</v>
      </c>
      <c r="K757" s="2">
        <f t="shared" si="92"/>
        <v>3.8062523596911326</v>
      </c>
    </row>
    <row r="758" spans="1:11" ht="13.5" x14ac:dyDescent="0.25">
      <c r="A758" s="3">
        <f>TITRES_STAT!B761</f>
        <v>43108</v>
      </c>
      <c r="B758" s="17">
        <f>TITRES_STAT!D761</f>
        <v>3.63</v>
      </c>
      <c r="C758" s="2">
        <f t="shared" si="85"/>
        <v>9.9999999999997868E-3</v>
      </c>
      <c r="D758" s="2">
        <f t="shared" si="86"/>
        <v>3.6719999999999997</v>
      </c>
      <c r="E758" s="2">
        <f t="shared" si="88"/>
        <v>3.661</v>
      </c>
      <c r="F758" s="2">
        <f t="shared" si="89"/>
        <v>3.6479999999999997</v>
      </c>
      <c r="G758" s="2">
        <f t="shared" si="91"/>
        <v>3.7725999999999997</v>
      </c>
      <c r="H758" s="2">
        <f t="shared" si="87"/>
        <v>4.058600000000002</v>
      </c>
      <c r="I758" s="2">
        <f t="array" ref="I758">SUMPRODUCT(B742:B761, (ROW(B742:B761)-ROW(B742)+1)) / (20*21/2)</f>
        <v>3.6470000000000002</v>
      </c>
      <c r="J758" s="2">
        <f t="shared" si="90"/>
        <v>3.6751528234971023</v>
      </c>
      <c r="K758" s="2">
        <f t="shared" si="92"/>
        <v>3.7993405024483433</v>
      </c>
    </row>
    <row r="759" spans="1:11" ht="13.5" x14ac:dyDescent="0.25">
      <c r="A759" s="3">
        <f>TITRES_STAT!B762</f>
        <v>43109</v>
      </c>
      <c r="B759" s="17">
        <f>TITRES_STAT!D762</f>
        <v>3.63</v>
      </c>
      <c r="C759" s="2">
        <f t="shared" si="85"/>
        <v>0</v>
      </c>
      <c r="D759" s="2">
        <f t="shared" si="86"/>
        <v>3.6599999999999993</v>
      </c>
      <c r="E759" s="2">
        <f t="shared" si="88"/>
        <v>3.6590000000000003</v>
      </c>
      <c r="F759" s="2">
        <f t="shared" si="89"/>
        <v>3.6444999999999994</v>
      </c>
      <c r="G759" s="2">
        <f t="shared" si="91"/>
        <v>3.7655999999999996</v>
      </c>
      <c r="H759" s="2">
        <f t="shared" si="87"/>
        <v>4.0582500000000028</v>
      </c>
      <c r="I759" s="2">
        <f t="array" ref="I759">SUMPRODUCT(B743:B762, (ROW(B743:B762)-ROW(B743)+1)) / (20*21/2)</f>
        <v>3.6504761904761907</v>
      </c>
      <c r="J759" s="2">
        <f t="shared" si="90"/>
        <v>3.6708525545926163</v>
      </c>
      <c r="K759" s="2">
        <f t="shared" si="92"/>
        <v>3.792699698430761</v>
      </c>
    </row>
    <row r="760" spans="1:11" ht="13.5" x14ac:dyDescent="0.25">
      <c r="A760" s="3">
        <f>TITRES_STAT!B763</f>
        <v>43110</v>
      </c>
      <c r="B760" s="17">
        <f>TITRES_STAT!D763</f>
        <v>3.63</v>
      </c>
      <c r="C760" s="2">
        <f t="shared" si="85"/>
        <v>0</v>
      </c>
      <c r="D760" s="2">
        <f t="shared" si="86"/>
        <v>3.6419999999999995</v>
      </c>
      <c r="E760" s="2">
        <f t="shared" si="88"/>
        <v>3.6539999999999999</v>
      </c>
      <c r="F760" s="2">
        <f t="shared" si="89"/>
        <v>3.6414999999999997</v>
      </c>
      <c r="G760" s="2">
        <f t="shared" si="91"/>
        <v>3.7601999999999998</v>
      </c>
      <c r="H760" s="2">
        <f t="shared" si="87"/>
        <v>4.0578500000000028</v>
      </c>
      <c r="I760" s="2">
        <f t="array" ref="I760">SUMPRODUCT(B744:B763, (ROW(B744:B763)-ROW(B744)+1)) / (20*21/2)</f>
        <v>3.6507619047619047</v>
      </c>
      <c r="J760" s="2">
        <f t="shared" si="90"/>
        <v>3.666961835107605</v>
      </c>
      <c r="K760" s="2">
        <f t="shared" si="92"/>
        <v>3.7863193181001433</v>
      </c>
    </row>
    <row r="761" spans="1:11" ht="13.5" x14ac:dyDescent="0.25">
      <c r="A761" s="3">
        <f>TITRES_STAT!B764</f>
        <v>43111</v>
      </c>
      <c r="B761" s="17">
        <f>TITRES_STAT!D764</f>
        <v>3.64</v>
      </c>
      <c r="C761" s="2">
        <f t="shared" si="85"/>
        <v>1.0000000000000231E-2</v>
      </c>
      <c r="D761" s="2">
        <f t="shared" si="86"/>
        <v>3.63</v>
      </c>
      <c r="E761" s="2">
        <f t="shared" si="88"/>
        <v>3.653</v>
      </c>
      <c r="F761" s="2">
        <f t="shared" si="89"/>
        <v>3.6434999999999995</v>
      </c>
      <c r="G761" s="2">
        <f t="shared" si="91"/>
        <v>3.7535999999999996</v>
      </c>
      <c r="H761" s="2">
        <f t="shared" si="87"/>
        <v>4.0575500000000027</v>
      </c>
      <c r="I761" s="2">
        <f t="array" ref="I761">SUMPRODUCT(B745:B764, (ROW(B745:B764)-ROW(B745)+1)) / (20*21/2)</f>
        <v>3.6464761904761906</v>
      </c>
      <c r="J761" s="2">
        <f t="shared" si="90"/>
        <v>3.6643940412878333</v>
      </c>
      <c r="K761" s="2">
        <f t="shared" si="92"/>
        <v>3.7805813056256277</v>
      </c>
    </row>
    <row r="762" spans="1:11" ht="13.5" x14ac:dyDescent="0.25">
      <c r="A762" s="3">
        <f>TITRES_STAT!B765</f>
        <v>43112</v>
      </c>
      <c r="B762" s="17">
        <f>TITRES_STAT!D765</f>
        <v>3.68</v>
      </c>
      <c r="C762" s="2">
        <f t="shared" si="85"/>
        <v>4.0000000000000036E-2</v>
      </c>
      <c r="D762" s="2">
        <f t="shared" si="86"/>
        <v>3.6420000000000003</v>
      </c>
      <c r="E762" s="2">
        <f t="shared" si="88"/>
        <v>3.6529999999999996</v>
      </c>
      <c r="F762" s="2">
        <f t="shared" si="89"/>
        <v>3.6470000000000007</v>
      </c>
      <c r="G762" s="2">
        <f t="shared" si="91"/>
        <v>3.7491999999999996</v>
      </c>
      <c r="H762" s="2">
        <f t="shared" si="87"/>
        <v>4.0574500000000029</v>
      </c>
      <c r="I762" s="2">
        <f t="array" ref="I762">SUMPRODUCT(B746:B765, (ROW(B746:B765)-ROW(B746)+1)) / (20*21/2)</f>
        <v>3.6528095238095242</v>
      </c>
      <c r="J762" s="2">
        <f t="shared" si="90"/>
        <v>3.6658803230699442</v>
      </c>
      <c r="K762" s="2">
        <f t="shared" si="92"/>
        <v>3.7766369406991327</v>
      </c>
    </row>
    <row r="763" spans="1:11" ht="13.5" x14ac:dyDescent="0.25">
      <c r="A763" s="3">
        <f>TITRES_STAT!B766</f>
        <v>43115</v>
      </c>
      <c r="B763" s="17">
        <f>TITRES_STAT!D766</f>
        <v>3.65</v>
      </c>
      <c r="C763" s="2">
        <f t="shared" si="85"/>
        <v>-3.0000000000000249E-2</v>
      </c>
      <c r="D763" s="2">
        <f t="shared" si="86"/>
        <v>3.6459999999999999</v>
      </c>
      <c r="E763" s="2">
        <f t="shared" si="88"/>
        <v>3.6589999999999998</v>
      </c>
      <c r="F763" s="2">
        <f t="shared" si="89"/>
        <v>3.6450000000000009</v>
      </c>
      <c r="G763" s="2">
        <f t="shared" si="91"/>
        <v>3.7439999999999998</v>
      </c>
      <c r="H763" s="2">
        <f t="shared" si="87"/>
        <v>4.0574000000000021</v>
      </c>
      <c r="I763" s="2">
        <f t="array" ref="I763">SUMPRODUCT(B747:B766, (ROW(B747:B766)-ROW(B747)+1)) / (20*21/2)</f>
        <v>3.6606666666666667</v>
      </c>
      <c r="J763" s="2">
        <f t="shared" si="90"/>
        <v>3.6643679113489971</v>
      </c>
      <c r="K763" s="2">
        <f t="shared" si="92"/>
        <v>3.7716707861619119</v>
      </c>
    </row>
    <row r="764" spans="1:11" ht="13.5" x14ac:dyDescent="0.25">
      <c r="A764" s="3">
        <f>TITRES_STAT!B767</f>
        <v>43116</v>
      </c>
      <c r="B764" s="17">
        <f>TITRES_STAT!D767</f>
        <v>3.6</v>
      </c>
      <c r="C764" s="2">
        <f t="shared" si="85"/>
        <v>-4.9999999999999822E-2</v>
      </c>
      <c r="D764" s="2">
        <f t="shared" si="86"/>
        <v>3.6399999999999997</v>
      </c>
      <c r="E764" s="2">
        <f t="shared" si="88"/>
        <v>3.65</v>
      </c>
      <c r="F764" s="2">
        <f t="shared" si="89"/>
        <v>3.6435000000000004</v>
      </c>
      <c r="G764" s="2">
        <f t="shared" si="91"/>
        <v>3.7369999999999992</v>
      </c>
      <c r="H764" s="2">
        <f t="shared" si="87"/>
        <v>4.0568500000000025</v>
      </c>
      <c r="I764" s="2">
        <f t="array" ref="I764">SUMPRODUCT(B748:B767, (ROW(B748:B767)-ROW(B748)+1)) / (20*21/2)</f>
        <v>3.6698095238095236</v>
      </c>
      <c r="J764" s="2">
        <f t="shared" si="90"/>
        <v>3.6582376340776643</v>
      </c>
      <c r="K764" s="2">
        <f t="shared" si="92"/>
        <v>3.7649385984692878</v>
      </c>
    </row>
    <row r="765" spans="1:11" ht="13.5" x14ac:dyDescent="0.25">
      <c r="A765" s="3">
        <f>TITRES_STAT!B768</f>
        <v>43117</v>
      </c>
      <c r="B765" s="17">
        <f>TITRES_STAT!D768</f>
        <v>3.71</v>
      </c>
      <c r="C765" s="2">
        <f t="shared" si="85"/>
        <v>0.10999999999999988</v>
      </c>
      <c r="D765" s="2">
        <f t="shared" si="86"/>
        <v>3.6560000000000001</v>
      </c>
      <c r="E765" s="2">
        <f t="shared" si="88"/>
        <v>3.6489999999999996</v>
      </c>
      <c r="F765" s="2">
        <f t="shared" si="89"/>
        <v>3.6475</v>
      </c>
      <c r="G765" s="2">
        <f t="shared" si="91"/>
        <v>3.7343999999999995</v>
      </c>
      <c r="H765" s="2">
        <f t="shared" si="87"/>
        <v>4.0564500000000026</v>
      </c>
      <c r="I765" s="2">
        <f t="array" ref="I765">SUMPRODUCT(B749:B768, (ROW(B749:B768)-ROW(B749)+1)) / (20*21/2)</f>
        <v>3.6782380952380955</v>
      </c>
      <c r="J765" s="2">
        <f t="shared" si="90"/>
        <v>3.6631673832131249</v>
      </c>
      <c r="K765" s="2">
        <f t="shared" si="92"/>
        <v>3.7627841436273552</v>
      </c>
    </row>
    <row r="766" spans="1:11" ht="13.5" x14ac:dyDescent="0.25">
      <c r="A766" s="3">
        <f>TITRES_STAT!B769</f>
        <v>43118</v>
      </c>
      <c r="B766" s="17">
        <f>TITRES_STAT!D769</f>
        <v>3.73</v>
      </c>
      <c r="C766" s="2">
        <f t="shared" si="85"/>
        <v>2.0000000000000018E-2</v>
      </c>
      <c r="D766" s="2">
        <f t="shared" si="86"/>
        <v>3.6740000000000004</v>
      </c>
      <c r="E766" s="2">
        <f t="shared" si="88"/>
        <v>3.6519999999999997</v>
      </c>
      <c r="F766" s="2">
        <f t="shared" si="89"/>
        <v>3.6539999999999999</v>
      </c>
      <c r="G766" s="2">
        <f t="shared" si="91"/>
        <v>3.7321999999999993</v>
      </c>
      <c r="H766" s="2">
        <f t="shared" si="87"/>
        <v>4.0561000000000025</v>
      </c>
      <c r="I766" s="2">
        <f t="array" ref="I766">SUMPRODUCT(B750:B769, (ROW(B750:B769)-ROW(B750)+1)) / (20*21/2)</f>
        <v>3.6811904761904763</v>
      </c>
      <c r="J766" s="2">
        <f t="shared" si="90"/>
        <v>3.6695323943356843</v>
      </c>
      <c r="K766" s="2">
        <f t="shared" si="92"/>
        <v>3.7614984909360869</v>
      </c>
    </row>
    <row r="767" spans="1:11" ht="13.5" x14ac:dyDescent="0.25">
      <c r="A767" s="3">
        <f>TITRES_STAT!B770</f>
        <v>43119</v>
      </c>
      <c r="B767" s="17">
        <f>TITRES_STAT!D770</f>
        <v>3.75</v>
      </c>
      <c r="C767" s="2">
        <f t="shared" si="85"/>
        <v>2.0000000000000018E-2</v>
      </c>
      <c r="D767" s="2">
        <f t="shared" si="86"/>
        <v>3.6880000000000002</v>
      </c>
      <c r="E767" s="2">
        <f t="shared" si="88"/>
        <v>3.665</v>
      </c>
      <c r="F767" s="2">
        <f t="shared" si="89"/>
        <v>3.6615000000000002</v>
      </c>
      <c r="G767" s="2">
        <f t="shared" si="91"/>
        <v>3.7283999999999993</v>
      </c>
      <c r="H767" s="2">
        <f t="shared" si="87"/>
        <v>4.0559500000000028</v>
      </c>
      <c r="I767" s="2">
        <f t="array" ref="I767">SUMPRODUCT(B751:B770, (ROW(B751:B770)-ROW(B751)+1)) / (20*21/2)</f>
        <v>3.6743809523809521</v>
      </c>
      <c r="J767" s="2">
        <f t="shared" si="90"/>
        <v>3.6771959758275239</v>
      </c>
      <c r="K767" s="2">
        <f t="shared" si="92"/>
        <v>3.7610475697229071</v>
      </c>
    </row>
    <row r="768" spans="1:11" ht="13.5" x14ac:dyDescent="0.25">
      <c r="A768" s="3">
        <f>TITRES_STAT!B771</f>
        <v>43122</v>
      </c>
      <c r="B768" s="17">
        <f>TITRES_STAT!D771</f>
        <v>3.75</v>
      </c>
      <c r="C768" s="2">
        <f t="shared" si="85"/>
        <v>0</v>
      </c>
      <c r="D768" s="2">
        <f t="shared" si="86"/>
        <v>3.7079999999999997</v>
      </c>
      <c r="E768" s="2">
        <f t="shared" si="88"/>
        <v>3.6770000000000005</v>
      </c>
      <c r="F768" s="2">
        <f t="shared" si="89"/>
        <v>3.6690000000000005</v>
      </c>
      <c r="G768" s="2">
        <f t="shared" si="91"/>
        <v>3.726799999999999</v>
      </c>
      <c r="H768" s="2">
        <f t="shared" si="87"/>
        <v>4.0558000000000023</v>
      </c>
      <c r="I768" s="2">
        <f t="array" ref="I768">SUMPRODUCT(B752:B771, (ROW(B752:B771)-ROW(B752)+1)) / (20*21/2)</f>
        <v>3.6669999999999998</v>
      </c>
      <c r="J768" s="2">
        <f t="shared" si="90"/>
        <v>3.6841296924153788</v>
      </c>
      <c r="K768" s="2">
        <f t="shared" si="92"/>
        <v>3.7606143316945579</v>
      </c>
    </row>
    <row r="769" spans="1:11" ht="13.5" x14ac:dyDescent="0.25">
      <c r="A769" s="3">
        <f>TITRES_STAT!B772</f>
        <v>43123</v>
      </c>
      <c r="B769" s="17">
        <f>TITRES_STAT!D772</f>
        <v>3.7</v>
      </c>
      <c r="C769" s="2">
        <f t="shared" si="85"/>
        <v>-4.9999999999999822E-2</v>
      </c>
      <c r="D769" s="2">
        <f t="shared" si="86"/>
        <v>3.7280000000000002</v>
      </c>
      <c r="E769" s="2">
        <f t="shared" si="88"/>
        <v>3.6840000000000002</v>
      </c>
      <c r="F769" s="2">
        <f t="shared" si="89"/>
        <v>3.6715000000000004</v>
      </c>
      <c r="G769" s="2">
        <f t="shared" si="91"/>
        <v>3.7247999999999992</v>
      </c>
      <c r="H769" s="2">
        <f t="shared" si="87"/>
        <v>4.0558000000000023</v>
      </c>
      <c r="I769" s="2">
        <f t="array" ref="I769">SUMPRODUCT(B753:B772, (ROW(B753:B772)-ROW(B753)+1)) / (20*21/2)</f>
        <v>3.6646666666666663</v>
      </c>
      <c r="J769" s="2">
        <f t="shared" si="90"/>
        <v>3.6856411502805808</v>
      </c>
      <c r="K769" s="2">
        <f t="shared" si="92"/>
        <v>3.7582372990790853</v>
      </c>
    </row>
    <row r="770" spans="1:11" ht="13.5" x14ac:dyDescent="0.25">
      <c r="A770" s="3">
        <f>TITRES_STAT!B773</f>
        <v>43124</v>
      </c>
      <c r="B770" s="17">
        <f>TITRES_STAT!D773</f>
        <v>3.6</v>
      </c>
      <c r="C770" s="2">
        <f t="shared" si="85"/>
        <v>-0.10000000000000009</v>
      </c>
      <c r="D770" s="2">
        <f t="shared" si="86"/>
        <v>3.7060000000000004</v>
      </c>
      <c r="E770" s="2">
        <f t="shared" si="88"/>
        <v>3.681</v>
      </c>
      <c r="F770" s="2">
        <f t="shared" si="89"/>
        <v>3.6674999999999995</v>
      </c>
      <c r="G770" s="2">
        <f t="shared" si="91"/>
        <v>3.7197999999999989</v>
      </c>
      <c r="H770" s="2">
        <f t="shared" si="87"/>
        <v>4.0549500000000025</v>
      </c>
      <c r="I770" s="2">
        <f t="array" ref="I770">SUMPRODUCT(B754:B773, (ROW(B754:B773)-ROW(B754)+1)) / (20*21/2)</f>
        <v>3.6634761904761906</v>
      </c>
      <c r="J770" s="2">
        <f t="shared" si="90"/>
        <v>3.6774848502538591</v>
      </c>
      <c r="K770" s="2">
        <f t="shared" si="92"/>
        <v>3.7520319148014742</v>
      </c>
    </row>
    <row r="771" spans="1:11" ht="13.5" x14ac:dyDescent="0.25">
      <c r="A771" s="3">
        <f>TITRES_STAT!B774</f>
        <v>43125</v>
      </c>
      <c r="B771" s="17">
        <f>TITRES_STAT!D774</f>
        <v>3.59</v>
      </c>
      <c r="C771" s="2">
        <f t="shared" si="85"/>
        <v>-1.0000000000000231E-2</v>
      </c>
      <c r="D771" s="2">
        <f t="shared" si="86"/>
        <v>3.6779999999999999</v>
      </c>
      <c r="E771" s="2">
        <f t="shared" si="88"/>
        <v>3.6760000000000006</v>
      </c>
      <c r="F771" s="2">
        <f t="shared" si="89"/>
        <v>3.6644999999999994</v>
      </c>
      <c r="G771" s="2">
        <f t="shared" si="91"/>
        <v>3.7141999999999991</v>
      </c>
      <c r="H771" s="2">
        <f t="shared" si="87"/>
        <v>4.0540000000000029</v>
      </c>
      <c r="I771" s="2">
        <f t="array" ref="I771">SUMPRODUCT(B755:B774, (ROW(B755:B774)-ROW(B755)+1)) / (20*21/2)</f>
        <v>3.6620000000000004</v>
      </c>
      <c r="J771" s="2">
        <f t="shared" si="90"/>
        <v>3.6691529597534918</v>
      </c>
      <c r="K771" s="2">
        <f t="shared" si="92"/>
        <v>3.7456777220641615</v>
      </c>
    </row>
    <row r="772" spans="1:11" ht="13.5" x14ac:dyDescent="0.25">
      <c r="A772" s="3">
        <f>TITRES_STAT!B775</f>
        <v>43126</v>
      </c>
      <c r="B772" s="17">
        <f>TITRES_STAT!D775</f>
        <v>3.64</v>
      </c>
      <c r="C772" s="2">
        <f t="shared" ref="C772:C835" si="93">B772-B771</f>
        <v>5.0000000000000266E-2</v>
      </c>
      <c r="D772" s="2">
        <f t="shared" si="86"/>
        <v>3.6560000000000001</v>
      </c>
      <c r="E772" s="2">
        <f t="shared" si="88"/>
        <v>3.6719999999999997</v>
      </c>
      <c r="F772" s="2">
        <f t="shared" si="89"/>
        <v>3.6625000000000001</v>
      </c>
      <c r="G772" s="2">
        <f t="shared" si="91"/>
        <v>3.7079999999999989</v>
      </c>
      <c r="H772" s="2">
        <f t="shared" si="87"/>
        <v>4.0533000000000037</v>
      </c>
      <c r="I772" s="2">
        <f t="array" ref="I772">SUMPRODUCT(B756:B775, (ROW(B756:B775)-ROW(B756)+1)) / (20*21/2)</f>
        <v>3.6559523809523813</v>
      </c>
      <c r="J772" s="2">
        <f t="shared" si="90"/>
        <v>3.6663764873960165</v>
      </c>
      <c r="K772" s="2">
        <f t="shared" si="92"/>
        <v>3.7415334976694883</v>
      </c>
    </row>
    <row r="773" spans="1:11" ht="13.5" x14ac:dyDescent="0.25">
      <c r="A773" s="3">
        <f>TITRES_STAT!B776</f>
        <v>43129</v>
      </c>
      <c r="B773" s="17">
        <f>TITRES_STAT!D776</f>
        <v>3.65</v>
      </c>
      <c r="C773" s="2">
        <f t="shared" si="93"/>
        <v>9.9999999999997868E-3</v>
      </c>
      <c r="D773" s="2">
        <f t="shared" si="86"/>
        <v>3.6360000000000001</v>
      </c>
      <c r="E773" s="2">
        <f t="shared" si="88"/>
        <v>3.6719999999999997</v>
      </c>
      <c r="F773" s="2">
        <f t="shared" si="89"/>
        <v>3.6655000000000002</v>
      </c>
      <c r="G773" s="2">
        <f t="shared" si="91"/>
        <v>3.7015999999999991</v>
      </c>
      <c r="H773" s="2">
        <f t="shared" si="87"/>
        <v>4.0526500000000034</v>
      </c>
      <c r="I773" s="2">
        <f t="array" ref="I773">SUMPRODUCT(B757:B776, (ROW(B757:B776)-ROW(B757)+1)) / (20*21/2)</f>
        <v>3.66</v>
      </c>
      <c r="J773" s="2">
        <f t="shared" si="90"/>
        <v>3.6648168219297292</v>
      </c>
      <c r="K773" s="2">
        <f t="shared" si="92"/>
        <v>3.7379439487412731</v>
      </c>
    </row>
    <row r="774" spans="1:11" ht="13.5" x14ac:dyDescent="0.25">
      <c r="A774" s="3">
        <f>TITRES_STAT!B777</f>
        <v>43130</v>
      </c>
      <c r="B774" s="17">
        <f>TITRES_STAT!D777</f>
        <v>3.65</v>
      </c>
      <c r="C774" s="2">
        <f t="shared" si="93"/>
        <v>0</v>
      </c>
      <c r="D774" s="2">
        <f t="shared" ref="D774:D837" si="94">AVERAGE(B770:B774)</f>
        <v>3.6259999999999999</v>
      </c>
      <c r="E774" s="2">
        <f t="shared" si="88"/>
        <v>3.6770000000000005</v>
      </c>
      <c r="F774" s="2">
        <f t="shared" si="89"/>
        <v>3.6635000000000004</v>
      </c>
      <c r="G774" s="2">
        <f t="shared" si="91"/>
        <v>3.6957999999999993</v>
      </c>
      <c r="H774" s="2">
        <f t="shared" si="87"/>
        <v>4.0525000000000029</v>
      </c>
      <c r="I774" s="2">
        <f t="array" ref="I774">SUMPRODUCT(B758:B777, (ROW(B758:B777)-ROW(B758)+1)) / (20*21/2)</f>
        <v>3.6678571428571427</v>
      </c>
      <c r="J774" s="2">
        <f t="shared" si="90"/>
        <v>3.6634056960316599</v>
      </c>
      <c r="K774" s="2">
        <f t="shared" si="92"/>
        <v>3.7344951664376937</v>
      </c>
    </row>
    <row r="775" spans="1:11" ht="13.5" x14ac:dyDescent="0.25">
      <c r="A775" s="3">
        <f>TITRES_STAT!B778</f>
        <v>43131</v>
      </c>
      <c r="B775" s="17">
        <f>TITRES_STAT!D778</f>
        <v>3.6</v>
      </c>
      <c r="C775" s="2">
        <f t="shared" si="93"/>
        <v>-4.9999999999999822E-2</v>
      </c>
      <c r="D775" s="2">
        <f t="shared" si="94"/>
        <v>3.6260000000000003</v>
      </c>
      <c r="E775" s="2">
        <f t="shared" si="88"/>
        <v>3.6660000000000004</v>
      </c>
      <c r="F775" s="2">
        <f t="shared" si="89"/>
        <v>3.6575000000000002</v>
      </c>
      <c r="G775" s="2">
        <f t="shared" si="91"/>
        <v>3.6907999999999999</v>
      </c>
      <c r="H775" s="2">
        <f t="shared" si="87"/>
        <v>4.052050000000003</v>
      </c>
      <c r="I775" s="2">
        <f t="array" ref="I775">SUMPRODUCT(B759:B778, (ROW(B759:B778)-ROW(B759)+1)) / (20*21/2)</f>
        <v>3.6960952380952383</v>
      </c>
      <c r="J775" s="2">
        <f t="shared" si="90"/>
        <v>3.6573670583143589</v>
      </c>
      <c r="K775" s="2">
        <f t="shared" si="92"/>
        <v>3.7292208461852354</v>
      </c>
    </row>
    <row r="776" spans="1:11" ht="13.5" x14ac:dyDescent="0.25">
      <c r="A776" s="3">
        <f>TITRES_STAT!B779</f>
        <v>43132</v>
      </c>
      <c r="B776" s="17">
        <f>TITRES_STAT!D779</f>
        <v>3.7</v>
      </c>
      <c r="C776" s="2">
        <f t="shared" si="93"/>
        <v>0.10000000000000009</v>
      </c>
      <c r="D776" s="2">
        <f t="shared" si="94"/>
        <v>3.6479999999999997</v>
      </c>
      <c r="E776" s="2">
        <f t="shared" si="88"/>
        <v>3.6630000000000003</v>
      </c>
      <c r="F776" s="2">
        <f t="shared" si="89"/>
        <v>3.6574999999999998</v>
      </c>
      <c r="G776" s="2">
        <f t="shared" si="91"/>
        <v>3.6879999999999997</v>
      </c>
      <c r="H776" s="2">
        <f t="shared" si="87"/>
        <v>4.0523500000000032</v>
      </c>
      <c r="I776" s="2">
        <f t="array" ref="I776">SUMPRODUCT(B760:B779, (ROW(B760:B779)-ROW(B760)+1)) / (20*21/2)</f>
        <v>3.7456190476190483</v>
      </c>
      <c r="J776" s="2">
        <f t="shared" si="90"/>
        <v>3.6614273384748963</v>
      </c>
      <c r="K776" s="2">
        <f t="shared" si="92"/>
        <v>3.7280749306485594</v>
      </c>
    </row>
    <row r="777" spans="1:11" ht="13.5" x14ac:dyDescent="0.25">
      <c r="A777" s="3">
        <f>TITRES_STAT!B780</f>
        <v>43133</v>
      </c>
      <c r="B777" s="17">
        <f>TITRES_STAT!D780</f>
        <v>3.74</v>
      </c>
      <c r="C777" s="2">
        <f t="shared" si="93"/>
        <v>4.0000000000000036E-2</v>
      </c>
      <c r="D777" s="2">
        <f t="shared" si="94"/>
        <v>3.6680000000000006</v>
      </c>
      <c r="E777" s="2">
        <f t="shared" si="88"/>
        <v>3.6620000000000004</v>
      </c>
      <c r="F777" s="2">
        <f t="shared" si="89"/>
        <v>3.6635</v>
      </c>
      <c r="G777" s="2">
        <f t="shared" si="91"/>
        <v>3.6859999999999995</v>
      </c>
      <c r="H777" s="2">
        <f t="shared" si="87"/>
        <v>4.0525500000000036</v>
      </c>
      <c r="I777" s="2">
        <f t="array" ref="I777">SUMPRODUCT(B761:B780, (ROW(B761:B780)-ROW(B761)+1)) / (20*21/2)</f>
        <v>3.7848095238095234</v>
      </c>
      <c r="J777" s="2">
        <f t="shared" si="90"/>
        <v>3.6689104490963347</v>
      </c>
      <c r="K777" s="2">
        <f t="shared" si="92"/>
        <v>3.7285425804270473</v>
      </c>
    </row>
    <row r="778" spans="1:11" ht="13.5" x14ac:dyDescent="0.25">
      <c r="A778" s="3">
        <f>TITRES_STAT!B781</f>
        <v>43136</v>
      </c>
      <c r="B778" s="17">
        <f>TITRES_STAT!D781</f>
        <v>3.96</v>
      </c>
      <c r="C778" s="2">
        <f t="shared" si="93"/>
        <v>0.21999999999999975</v>
      </c>
      <c r="D778" s="2">
        <f t="shared" si="94"/>
        <v>3.7299999999999995</v>
      </c>
      <c r="E778" s="2">
        <f t="shared" si="88"/>
        <v>3.6829999999999998</v>
      </c>
      <c r="F778" s="2">
        <f t="shared" si="89"/>
        <v>3.6799999999999997</v>
      </c>
      <c r="G778" s="2">
        <f t="shared" si="91"/>
        <v>3.6892</v>
      </c>
      <c r="H778" s="2">
        <f t="shared" ref="H778:H841" si="95">AVERAGE(B579:B778)</f>
        <v>4.0538500000000042</v>
      </c>
      <c r="I778" s="2">
        <f t="array" ref="I778">SUMPRODUCT(B762:B781, (ROW(B762:B781)-ROW(B762)+1)) / (20*21/2)</f>
        <v>3.8159523809523805</v>
      </c>
      <c r="J778" s="2">
        <f t="shared" si="90"/>
        <v>3.6966332634681125</v>
      </c>
      <c r="K778" s="2">
        <f t="shared" si="92"/>
        <v>3.7376193419789279</v>
      </c>
    </row>
    <row r="779" spans="1:11" ht="13.5" x14ac:dyDescent="0.25">
      <c r="A779" s="3">
        <f>TITRES_STAT!B782</f>
        <v>43137</v>
      </c>
      <c r="B779" s="17">
        <f>TITRES_STAT!D782</f>
        <v>4.2</v>
      </c>
      <c r="C779" s="2">
        <f t="shared" si="93"/>
        <v>0.24000000000000021</v>
      </c>
      <c r="D779" s="2">
        <f t="shared" si="94"/>
        <v>3.84</v>
      </c>
      <c r="E779" s="2">
        <f t="shared" si="88"/>
        <v>3.7330000000000005</v>
      </c>
      <c r="F779" s="2">
        <f t="shared" si="89"/>
        <v>3.7084999999999999</v>
      </c>
      <c r="G779" s="2">
        <f t="shared" si="91"/>
        <v>3.6972000000000005</v>
      </c>
      <c r="H779" s="2">
        <f t="shared" si="95"/>
        <v>4.0563500000000037</v>
      </c>
      <c r="I779" s="2">
        <f t="array" ref="I779">SUMPRODUCT(B763:B782, (ROW(B763:B782)-ROW(B763)+1)) / (20*21/2)</f>
        <v>3.8450952380952383</v>
      </c>
      <c r="J779" s="2">
        <f t="shared" si="90"/>
        <v>3.7445729526616254</v>
      </c>
      <c r="K779" s="2">
        <f t="shared" si="92"/>
        <v>3.7557519168032836</v>
      </c>
    </row>
    <row r="780" spans="1:11" ht="13.5" x14ac:dyDescent="0.25">
      <c r="A780" s="3">
        <f>TITRES_STAT!B783</f>
        <v>43138</v>
      </c>
      <c r="B780" s="17">
        <f>TITRES_STAT!D783</f>
        <v>4.12</v>
      </c>
      <c r="C780" s="2">
        <f t="shared" si="93"/>
        <v>-8.0000000000000071E-2</v>
      </c>
      <c r="D780" s="2">
        <f t="shared" si="94"/>
        <v>3.9440000000000004</v>
      </c>
      <c r="E780" s="2">
        <f t="shared" ref="E780:E843" si="96">AVERAGE(B771:B780)</f>
        <v>3.7850000000000001</v>
      </c>
      <c r="F780" s="2">
        <f t="shared" si="89"/>
        <v>3.7330000000000005</v>
      </c>
      <c r="G780" s="2">
        <f t="shared" si="91"/>
        <v>3.702</v>
      </c>
      <c r="H780" s="2">
        <f t="shared" si="95"/>
        <v>4.0584500000000041</v>
      </c>
      <c r="I780" s="2">
        <f t="array" ref="I780">SUMPRODUCT(B764:B783, (ROW(B764:B783)-ROW(B764)+1)) / (20*21/2)</f>
        <v>3.8667142857142855</v>
      </c>
      <c r="J780" s="2">
        <f t="shared" si="90"/>
        <v>3.7803279095509947</v>
      </c>
      <c r="K780" s="2">
        <f t="shared" si="92"/>
        <v>3.7700361553600179</v>
      </c>
    </row>
    <row r="781" spans="1:11" ht="13.5" x14ac:dyDescent="0.25">
      <c r="A781" s="3">
        <f>TITRES_STAT!B784</f>
        <v>43139</v>
      </c>
      <c r="B781" s="17">
        <f>TITRES_STAT!D784</f>
        <v>4.0599999999999996</v>
      </c>
      <c r="C781" s="2">
        <f t="shared" si="93"/>
        <v>-6.0000000000000497E-2</v>
      </c>
      <c r="D781" s="2">
        <f t="shared" si="94"/>
        <v>4.016</v>
      </c>
      <c r="E781" s="2">
        <f t="shared" si="96"/>
        <v>3.8319999999999999</v>
      </c>
      <c r="F781" s="2">
        <f t="shared" si="89"/>
        <v>3.7540000000000004</v>
      </c>
      <c r="G781" s="2">
        <f t="shared" si="91"/>
        <v>3.7058</v>
      </c>
      <c r="H781" s="2">
        <f t="shared" si="95"/>
        <v>4.0605000000000038</v>
      </c>
      <c r="I781" s="2">
        <f t="array" ref="I781">SUMPRODUCT(B765:B784, (ROW(B765:B784)-ROW(B765)+1)) / (20*21/2)</f>
        <v>3.8866666666666667</v>
      </c>
      <c r="J781" s="2">
        <f t="shared" si="90"/>
        <v>3.8069633467366142</v>
      </c>
      <c r="K781" s="2">
        <f t="shared" si="92"/>
        <v>3.78140728652237</v>
      </c>
    </row>
    <row r="782" spans="1:11" ht="13.5" x14ac:dyDescent="0.25">
      <c r="A782" s="3">
        <f>TITRES_STAT!B785</f>
        <v>43140</v>
      </c>
      <c r="B782" s="17">
        <f>TITRES_STAT!D785</f>
        <v>4.0599999999999996</v>
      </c>
      <c r="C782" s="2">
        <f t="shared" si="93"/>
        <v>0</v>
      </c>
      <c r="D782" s="2">
        <f t="shared" si="94"/>
        <v>4.08</v>
      </c>
      <c r="E782" s="2">
        <f t="shared" si="96"/>
        <v>3.874000000000001</v>
      </c>
      <c r="F782" s="2">
        <f t="shared" si="89"/>
        <v>3.7730000000000006</v>
      </c>
      <c r="G782" s="2">
        <f t="shared" si="91"/>
        <v>3.7110000000000003</v>
      </c>
      <c r="H782" s="2">
        <f t="shared" si="95"/>
        <v>4.062350000000003</v>
      </c>
      <c r="I782" s="2">
        <f t="array" ref="I782">SUMPRODUCT(B766:B785, (ROW(B766:B785)-ROW(B766)+1)) / (20*21/2)</f>
        <v>3.8951904761904763</v>
      </c>
      <c r="J782" s="2">
        <f t="shared" si="90"/>
        <v>3.8310620756188416</v>
      </c>
      <c r="K782" s="2">
        <f t="shared" si="92"/>
        <v>3.7923324909724734</v>
      </c>
    </row>
    <row r="783" spans="1:11" ht="13.5" x14ac:dyDescent="0.25">
      <c r="A783" s="3">
        <f>TITRES_STAT!B786</f>
        <v>43143</v>
      </c>
      <c r="B783" s="17">
        <f>TITRES_STAT!D786</f>
        <v>4</v>
      </c>
      <c r="C783" s="2">
        <f t="shared" si="93"/>
        <v>-5.9999999999999609E-2</v>
      </c>
      <c r="D783" s="2">
        <f t="shared" si="94"/>
        <v>4.0879999999999992</v>
      </c>
      <c r="E783" s="2">
        <f t="shared" si="96"/>
        <v>3.9089999999999998</v>
      </c>
      <c r="F783" s="2">
        <f t="shared" si="89"/>
        <v>3.7905000000000002</v>
      </c>
      <c r="G783" s="2">
        <f t="shared" si="91"/>
        <v>3.7151999999999998</v>
      </c>
      <c r="H783" s="2">
        <f t="shared" si="95"/>
        <v>4.0638500000000031</v>
      </c>
      <c r="I783" s="2">
        <f t="array" ref="I783">SUMPRODUCT(B767:B786, (ROW(B767:B786)-ROW(B767)+1)) / (20*21/2)</f>
        <v>3.9094761904761905</v>
      </c>
      <c r="J783" s="2">
        <f t="shared" si="90"/>
        <v>3.8471514017503803</v>
      </c>
      <c r="K783" s="2">
        <f t="shared" si="92"/>
        <v>3.800476314855906</v>
      </c>
    </row>
    <row r="784" spans="1:11" ht="13.5" x14ac:dyDescent="0.25">
      <c r="A784" s="3">
        <f>TITRES_STAT!B787</f>
        <v>43144</v>
      </c>
      <c r="B784" s="17">
        <f>TITRES_STAT!D787</f>
        <v>4</v>
      </c>
      <c r="C784" s="2">
        <f t="shared" si="93"/>
        <v>0</v>
      </c>
      <c r="D784" s="2">
        <f t="shared" si="94"/>
        <v>4.048</v>
      </c>
      <c r="E784" s="2">
        <f t="shared" si="96"/>
        <v>3.944</v>
      </c>
      <c r="F784" s="2">
        <f t="shared" si="89"/>
        <v>3.8105000000000002</v>
      </c>
      <c r="G784" s="2">
        <f t="shared" si="91"/>
        <v>3.7201999999999997</v>
      </c>
      <c r="H784" s="2">
        <f t="shared" si="95"/>
        <v>4.065450000000002</v>
      </c>
      <c r="I784" s="2">
        <f t="array" ref="I784">SUMPRODUCT(B768:B787, (ROW(B768:B787)-ROW(B768)+1)) / (20*21/2)</f>
        <v>3.9159523809523815</v>
      </c>
      <c r="J784" s="2">
        <f t="shared" si="90"/>
        <v>3.8617084111074869</v>
      </c>
      <c r="K784" s="2">
        <f t="shared" si="92"/>
        <v>3.808300773096851</v>
      </c>
    </row>
    <row r="785" spans="1:11" ht="13.5" x14ac:dyDescent="0.25">
      <c r="A785" s="3">
        <f>TITRES_STAT!B788</f>
        <v>43145</v>
      </c>
      <c r="B785" s="17">
        <f>TITRES_STAT!D788</f>
        <v>3.9</v>
      </c>
      <c r="C785" s="2">
        <f t="shared" si="93"/>
        <v>-0.10000000000000009</v>
      </c>
      <c r="D785" s="2">
        <f t="shared" si="94"/>
        <v>4.0039999999999996</v>
      </c>
      <c r="E785" s="2">
        <f t="shared" si="96"/>
        <v>3.9740000000000002</v>
      </c>
      <c r="F785" s="2">
        <f t="shared" si="89"/>
        <v>3.8200000000000012</v>
      </c>
      <c r="G785" s="2">
        <f t="shared" si="91"/>
        <v>3.7234000000000003</v>
      </c>
      <c r="H785" s="2">
        <f t="shared" si="95"/>
        <v>4.0664500000000023</v>
      </c>
      <c r="I785" s="2">
        <f t="array" ref="I785">SUMPRODUCT(B769:B788, (ROW(B769:B788)-ROW(B769)+1)) / (20*21/2)</f>
        <v>3.9169523809523805</v>
      </c>
      <c r="J785" s="2">
        <f t="shared" si="90"/>
        <v>3.8653552290972502</v>
      </c>
      <c r="K785" s="2">
        <f t="shared" si="92"/>
        <v>3.8118968212106998</v>
      </c>
    </row>
    <row r="786" spans="1:11" ht="13.5" x14ac:dyDescent="0.25">
      <c r="A786" s="3">
        <f>TITRES_STAT!B789</f>
        <v>43146</v>
      </c>
      <c r="B786" s="17">
        <f>TITRES_STAT!D789</f>
        <v>3.97</v>
      </c>
      <c r="C786" s="2">
        <f t="shared" si="93"/>
        <v>7.0000000000000284E-2</v>
      </c>
      <c r="D786" s="2">
        <f t="shared" si="94"/>
        <v>3.9859999999999998</v>
      </c>
      <c r="E786" s="2">
        <f t="shared" si="96"/>
        <v>4.0009999999999994</v>
      </c>
      <c r="F786" s="2">
        <f t="shared" si="89"/>
        <v>3.8320000000000007</v>
      </c>
      <c r="G786" s="2">
        <f t="shared" si="91"/>
        <v>3.7269999999999999</v>
      </c>
      <c r="H786" s="2">
        <f t="shared" si="95"/>
        <v>4.0678000000000019</v>
      </c>
      <c r="I786" s="2">
        <f t="array" ref="I786">SUMPRODUCT(B770:B789, (ROW(B770:B789)-ROW(B770)+1)) / (20*21/2)</f>
        <v>3.9184285714285716</v>
      </c>
      <c r="J786" s="2">
        <f t="shared" si="90"/>
        <v>3.875321397754655</v>
      </c>
      <c r="K786" s="2">
        <f t="shared" si="92"/>
        <v>3.8180969458691041</v>
      </c>
    </row>
    <row r="787" spans="1:11" ht="13.5" x14ac:dyDescent="0.25">
      <c r="A787" s="3">
        <f>TITRES_STAT!B790</f>
        <v>43147</v>
      </c>
      <c r="B787" s="17">
        <f>TITRES_STAT!D790</f>
        <v>3.9</v>
      </c>
      <c r="C787" s="2">
        <f t="shared" si="93"/>
        <v>-7.0000000000000284E-2</v>
      </c>
      <c r="D787" s="2">
        <f t="shared" si="94"/>
        <v>3.9539999999999997</v>
      </c>
      <c r="E787" s="2">
        <f t="shared" si="96"/>
        <v>4.0169999999999995</v>
      </c>
      <c r="F787" s="2">
        <f t="shared" si="89"/>
        <v>3.839500000000001</v>
      </c>
      <c r="G787" s="2">
        <f t="shared" si="91"/>
        <v>3.7294</v>
      </c>
      <c r="H787" s="2">
        <f t="shared" si="95"/>
        <v>4.0688000000000022</v>
      </c>
      <c r="I787" s="2">
        <f t="array" ref="I787">SUMPRODUCT(B771:B790, (ROW(B771:B790)-ROW(B771)+1)) / (20*21/2)</f>
        <v>3.9229523809523807</v>
      </c>
      <c r="J787" s="2">
        <f t="shared" si="90"/>
        <v>3.8776717408256403</v>
      </c>
      <c r="K787" s="2">
        <f t="shared" si="92"/>
        <v>3.8213088303448255</v>
      </c>
    </row>
    <row r="788" spans="1:11" ht="13.5" x14ac:dyDescent="0.25">
      <c r="A788" s="3">
        <f>TITRES_STAT!B791</f>
        <v>43150</v>
      </c>
      <c r="B788" s="17">
        <f>TITRES_STAT!D791</f>
        <v>3.85</v>
      </c>
      <c r="C788" s="2">
        <f t="shared" si="93"/>
        <v>-4.9999999999999822E-2</v>
      </c>
      <c r="D788" s="2">
        <f t="shared" si="94"/>
        <v>3.9240000000000004</v>
      </c>
      <c r="E788" s="2">
        <f t="shared" si="96"/>
        <v>4.0059999999999993</v>
      </c>
      <c r="F788" s="2">
        <f t="shared" ref="F788:F851" si="97">AVERAGE(B769:B788)</f>
        <v>3.8445</v>
      </c>
      <c r="G788" s="2">
        <f t="shared" si="91"/>
        <v>3.7324000000000002</v>
      </c>
      <c r="H788" s="2">
        <f t="shared" si="95"/>
        <v>4.0693500000000027</v>
      </c>
      <c r="I788" s="2">
        <f t="array" ref="I788">SUMPRODUCT(B772:B791, (ROW(B772:B791)-ROW(B772)+1)) / (20*21/2)</f>
        <v>3.9250952380952384</v>
      </c>
      <c r="J788" s="2">
        <f t="shared" si="90"/>
        <v>3.8750363369374843</v>
      </c>
      <c r="K788" s="2">
        <f t="shared" si="92"/>
        <v>3.8224339742528715</v>
      </c>
    </row>
    <row r="789" spans="1:11" ht="13.5" x14ac:dyDescent="0.25">
      <c r="A789" s="3">
        <f>TITRES_STAT!B792</f>
        <v>43151</v>
      </c>
      <c r="B789" s="17">
        <f>TITRES_STAT!D792</f>
        <v>3.86</v>
      </c>
      <c r="C789" s="2">
        <f t="shared" si="93"/>
        <v>9.9999999999997868E-3</v>
      </c>
      <c r="D789" s="2">
        <f t="shared" si="94"/>
        <v>3.8959999999999999</v>
      </c>
      <c r="E789" s="2">
        <f t="shared" si="96"/>
        <v>3.972</v>
      </c>
      <c r="F789" s="2">
        <f t="shared" si="97"/>
        <v>3.8525000000000005</v>
      </c>
      <c r="G789" s="2">
        <f t="shared" si="91"/>
        <v>3.7356000000000007</v>
      </c>
      <c r="H789" s="2">
        <f t="shared" si="95"/>
        <v>4.069650000000002</v>
      </c>
      <c r="I789" s="2">
        <f t="array" ref="I789">SUMPRODUCT(B773:B792, (ROW(B773:B792)-ROW(B773)+1)) / (20*21/2)</f>
        <v>3.9172380952380954</v>
      </c>
      <c r="J789" s="2">
        <f t="shared" ref="J789:J852" si="98">$J$4*B789+J788*(1-$J$4)</f>
        <v>3.8736043048482003</v>
      </c>
      <c r="K789" s="2">
        <f t="shared" si="92"/>
        <v>3.8239071517331511</v>
      </c>
    </row>
    <row r="790" spans="1:11" ht="13.5" x14ac:dyDescent="0.25">
      <c r="A790" s="3">
        <f>TITRES_STAT!B793</f>
        <v>43152</v>
      </c>
      <c r="B790" s="17">
        <f>TITRES_STAT!D793</f>
        <v>3.9</v>
      </c>
      <c r="C790" s="2">
        <f t="shared" si="93"/>
        <v>4.0000000000000036E-2</v>
      </c>
      <c r="D790" s="2">
        <f t="shared" si="94"/>
        <v>3.8959999999999999</v>
      </c>
      <c r="E790" s="2">
        <f t="shared" si="96"/>
        <v>3.9499999999999993</v>
      </c>
      <c r="F790" s="2">
        <f t="shared" si="97"/>
        <v>3.8675000000000006</v>
      </c>
      <c r="G790" s="2">
        <f t="shared" si="91"/>
        <v>3.7398000000000007</v>
      </c>
      <c r="H790" s="2">
        <f t="shared" si="95"/>
        <v>4.0701500000000017</v>
      </c>
      <c r="I790" s="2">
        <f t="array" ref="I790">SUMPRODUCT(B774:B793, (ROW(B774:B793)-ROW(B774)+1)) / (20*21/2)</f>
        <v>3.9029047619047623</v>
      </c>
      <c r="J790" s="2">
        <f t="shared" si="98"/>
        <v>3.8761181805769431</v>
      </c>
      <c r="K790" s="2">
        <f t="shared" si="92"/>
        <v>3.8268911849985177</v>
      </c>
    </row>
    <row r="791" spans="1:11" ht="13.5" x14ac:dyDescent="0.25">
      <c r="A791" s="3">
        <f>TITRES_STAT!B794</f>
        <v>43153</v>
      </c>
      <c r="B791" s="17">
        <f>TITRES_STAT!D794</f>
        <v>3.89</v>
      </c>
      <c r="C791" s="2">
        <f t="shared" si="93"/>
        <v>-9.9999999999997868E-3</v>
      </c>
      <c r="D791" s="2">
        <f t="shared" si="94"/>
        <v>3.88</v>
      </c>
      <c r="E791" s="2">
        <f t="shared" si="96"/>
        <v>3.9329999999999998</v>
      </c>
      <c r="F791" s="2">
        <f t="shared" si="97"/>
        <v>3.8825000000000003</v>
      </c>
      <c r="G791" s="2">
        <f t="shared" si="91"/>
        <v>3.7456000000000005</v>
      </c>
      <c r="H791" s="2">
        <f t="shared" si="95"/>
        <v>4.0706000000000016</v>
      </c>
      <c r="I791" s="2">
        <f t="array" ref="I791">SUMPRODUCT(B775:B794, (ROW(B775:B794)-ROW(B775)+1)) / (20*21/2)</f>
        <v>3.8833809523809513</v>
      </c>
      <c r="J791" s="2">
        <f t="shared" si="98"/>
        <v>3.8774402586172343</v>
      </c>
      <c r="K791" s="2">
        <f t="shared" si="92"/>
        <v>3.8293660404887717</v>
      </c>
    </row>
    <row r="792" spans="1:11" ht="13.5" x14ac:dyDescent="0.25">
      <c r="A792" s="3">
        <f>TITRES_STAT!B795</f>
        <v>43154</v>
      </c>
      <c r="B792" s="17">
        <f>TITRES_STAT!D795</f>
        <v>3.8</v>
      </c>
      <c r="C792" s="2">
        <f t="shared" si="93"/>
        <v>-9.0000000000000302E-2</v>
      </c>
      <c r="D792" s="2">
        <f t="shared" si="94"/>
        <v>3.8600000000000003</v>
      </c>
      <c r="E792" s="2">
        <f t="shared" si="96"/>
        <v>3.9069999999999991</v>
      </c>
      <c r="F792" s="2">
        <f t="shared" si="97"/>
        <v>3.8905000000000007</v>
      </c>
      <c r="G792" s="2">
        <f t="shared" si="91"/>
        <v>3.749400000000001</v>
      </c>
      <c r="H792" s="2">
        <f t="shared" si="95"/>
        <v>4.070400000000002</v>
      </c>
      <c r="I792" s="2">
        <f t="array" ref="I792">SUMPRODUCT(B776:B795, (ROW(B776:B795)-ROW(B776)+1)) / (20*21/2)</f>
        <v>3.874142857142858</v>
      </c>
      <c r="J792" s="2">
        <f t="shared" si="98"/>
        <v>3.8700649958917834</v>
      </c>
      <c r="K792" s="2">
        <f t="shared" si="92"/>
        <v>3.8282144310578397</v>
      </c>
    </row>
    <row r="793" spans="1:11" ht="13.5" x14ac:dyDescent="0.25">
      <c r="A793" s="3">
        <f>TITRES_STAT!B796</f>
        <v>43157</v>
      </c>
      <c r="B793" s="17">
        <f>TITRES_STAT!D796</f>
        <v>3.74</v>
      </c>
      <c r="C793" s="2">
        <f t="shared" si="93"/>
        <v>-5.9999999999999609E-2</v>
      </c>
      <c r="D793" s="2">
        <f t="shared" si="94"/>
        <v>3.8379999999999996</v>
      </c>
      <c r="E793" s="2">
        <f t="shared" si="96"/>
        <v>3.8810000000000002</v>
      </c>
      <c r="F793" s="2">
        <f t="shared" si="97"/>
        <v>3.8949999999999996</v>
      </c>
      <c r="G793" s="2">
        <f t="shared" si="91"/>
        <v>3.7504000000000008</v>
      </c>
      <c r="H793" s="2">
        <f t="shared" si="95"/>
        <v>4.0699000000000014</v>
      </c>
      <c r="I793" s="2">
        <f t="array" ref="I793">SUMPRODUCT(B777:B796, (ROW(B777:B796)-ROW(B777)+1)) / (20*21/2)</f>
        <v>3.8639523809523815</v>
      </c>
      <c r="J793" s="2">
        <f t="shared" si="98"/>
        <v>3.8576778534258991</v>
      </c>
      <c r="K793" s="2">
        <f t="shared" si="92"/>
        <v>3.824755041604591</v>
      </c>
    </row>
    <row r="794" spans="1:11" ht="13.5" x14ac:dyDescent="0.25">
      <c r="A794" s="3">
        <f>TITRES_STAT!B797</f>
        <v>43158</v>
      </c>
      <c r="B794" s="17">
        <f>TITRES_STAT!D797</f>
        <v>3.69</v>
      </c>
      <c r="C794" s="2">
        <f t="shared" si="93"/>
        <v>-5.0000000000000266E-2</v>
      </c>
      <c r="D794" s="2">
        <f t="shared" si="94"/>
        <v>3.8039999999999998</v>
      </c>
      <c r="E794" s="2">
        <f t="shared" si="96"/>
        <v>3.85</v>
      </c>
      <c r="F794" s="2">
        <f t="shared" si="97"/>
        <v>3.8969999999999994</v>
      </c>
      <c r="G794" s="2">
        <f t="shared" si="91"/>
        <v>3.7516000000000007</v>
      </c>
      <c r="H794" s="2">
        <f t="shared" si="95"/>
        <v>4.0691500000000023</v>
      </c>
      <c r="I794" s="2">
        <f t="array" ref="I794">SUMPRODUCT(B778:B797, (ROW(B778:B797)-ROW(B778)+1)) / (20*21/2)</f>
        <v>3.8513809523809526</v>
      </c>
      <c r="J794" s="2">
        <f t="shared" si="98"/>
        <v>3.8417085340520041</v>
      </c>
      <c r="K794" s="2">
        <f t="shared" si="92"/>
        <v>3.819470530169117</v>
      </c>
    </row>
    <row r="795" spans="1:11" ht="13.5" x14ac:dyDescent="0.25">
      <c r="A795" s="3">
        <f>TITRES_STAT!B798</f>
        <v>43159</v>
      </c>
      <c r="B795" s="17">
        <f>TITRES_STAT!D798</f>
        <v>3.8</v>
      </c>
      <c r="C795" s="2">
        <f t="shared" si="93"/>
        <v>0.10999999999999988</v>
      </c>
      <c r="D795" s="2">
        <f t="shared" si="94"/>
        <v>3.7839999999999998</v>
      </c>
      <c r="E795" s="2">
        <f t="shared" si="96"/>
        <v>3.84</v>
      </c>
      <c r="F795" s="2">
        <f t="shared" si="97"/>
        <v>3.9069999999999991</v>
      </c>
      <c r="G795" s="2">
        <f t="shared" si="91"/>
        <v>3.7550000000000012</v>
      </c>
      <c r="H795" s="2">
        <f t="shared" si="95"/>
        <v>4.068900000000002</v>
      </c>
      <c r="I795" s="2">
        <f t="array" ref="I795">SUMPRODUCT(B779:B798, (ROW(B779:B798)-ROW(B779)+1)) / (20*21/2)</f>
        <v>3.8386190476190478</v>
      </c>
      <c r="J795" s="2">
        <f t="shared" si="98"/>
        <v>3.8377362927137182</v>
      </c>
      <c r="K795" s="2">
        <f t="shared" si="92"/>
        <v>3.8187069799664064</v>
      </c>
    </row>
    <row r="796" spans="1:11" ht="13.5" x14ac:dyDescent="0.25">
      <c r="A796" s="3">
        <f>TITRES_STAT!B799</f>
        <v>43160</v>
      </c>
      <c r="B796" s="17">
        <f>TITRES_STAT!D799</f>
        <v>3.8</v>
      </c>
      <c r="C796" s="2">
        <f t="shared" si="93"/>
        <v>0</v>
      </c>
      <c r="D796" s="2">
        <f t="shared" si="94"/>
        <v>3.7660000000000005</v>
      </c>
      <c r="E796" s="2">
        <f t="shared" si="96"/>
        <v>3.8229999999999995</v>
      </c>
      <c r="F796" s="2">
        <f t="shared" si="97"/>
        <v>3.911999999999999</v>
      </c>
      <c r="G796" s="2">
        <f t="shared" si="91"/>
        <v>3.7590000000000008</v>
      </c>
      <c r="H796" s="2">
        <f t="shared" si="95"/>
        <v>4.0685000000000011</v>
      </c>
      <c r="I796" s="2">
        <f t="array" ref="I796">SUMPRODUCT(B780:B799, (ROW(B780:B799)-ROW(B780)+1)) / (20*21/2)</f>
        <v>3.8181428571428571</v>
      </c>
      <c r="J796" s="2">
        <f t="shared" si="98"/>
        <v>3.8341423600743165</v>
      </c>
      <c r="K796" s="2">
        <f t="shared" si="92"/>
        <v>3.8179733729089005</v>
      </c>
    </row>
    <row r="797" spans="1:11" ht="13.5" x14ac:dyDescent="0.25">
      <c r="A797" s="3">
        <f>TITRES_STAT!B800</f>
        <v>43161</v>
      </c>
      <c r="B797" s="17">
        <f>TITRES_STAT!D800</f>
        <v>3.78</v>
      </c>
      <c r="C797" s="2">
        <f t="shared" si="93"/>
        <v>-2.0000000000000018E-2</v>
      </c>
      <c r="D797" s="2">
        <f t="shared" si="94"/>
        <v>3.7620000000000005</v>
      </c>
      <c r="E797" s="2">
        <f t="shared" si="96"/>
        <v>3.8109999999999999</v>
      </c>
      <c r="F797" s="2">
        <f t="shared" si="97"/>
        <v>3.9139999999999993</v>
      </c>
      <c r="G797" s="2">
        <f t="shared" si="91"/>
        <v>3.7626000000000008</v>
      </c>
      <c r="H797" s="2">
        <f t="shared" si="95"/>
        <v>4.0680500000000004</v>
      </c>
      <c r="I797" s="2">
        <f t="array" ref="I797">SUMPRODUCT(B781:B800, (ROW(B781:B800)-ROW(B781)+1)) / (20*21/2)</f>
        <v>3.8086666666666664</v>
      </c>
      <c r="J797" s="2">
        <f t="shared" si="98"/>
        <v>3.8289859448291432</v>
      </c>
      <c r="K797" s="2">
        <f t="shared" si="92"/>
        <v>3.8164842210301204</v>
      </c>
    </row>
    <row r="798" spans="1:11" ht="13.5" x14ac:dyDescent="0.25">
      <c r="A798" s="3">
        <f>TITRES_STAT!B801</f>
        <v>43164</v>
      </c>
      <c r="B798" s="17">
        <f>TITRES_STAT!D801</f>
        <v>3.78</v>
      </c>
      <c r="C798" s="2">
        <f t="shared" si="93"/>
        <v>0</v>
      </c>
      <c r="D798" s="2">
        <f t="shared" si="94"/>
        <v>3.7699999999999996</v>
      </c>
      <c r="E798" s="2">
        <f t="shared" si="96"/>
        <v>3.8039999999999998</v>
      </c>
      <c r="F798" s="2">
        <f t="shared" si="97"/>
        <v>3.9049999999999998</v>
      </c>
      <c r="G798" s="2">
        <f t="shared" si="91"/>
        <v>3.7662000000000018</v>
      </c>
      <c r="H798" s="2">
        <f t="shared" si="95"/>
        <v>4.0679499999999997</v>
      </c>
      <c r="I798" s="2">
        <f t="array" ref="I798">SUMPRODUCT(B782:B801, (ROW(B782:B801)-ROW(B782)+1)) / (20*21/2)</f>
        <v>3.8103333333333333</v>
      </c>
      <c r="J798" s="2">
        <f t="shared" si="98"/>
        <v>3.8243206167501773</v>
      </c>
      <c r="K798" s="2">
        <f t="shared" si="92"/>
        <v>3.8150534672642338</v>
      </c>
    </row>
    <row r="799" spans="1:11" ht="13.5" x14ac:dyDescent="0.25">
      <c r="A799" s="3">
        <f>TITRES_STAT!B802</f>
        <v>43165</v>
      </c>
      <c r="B799" s="17">
        <f>TITRES_STAT!D802</f>
        <v>3.69</v>
      </c>
      <c r="C799" s="2">
        <f t="shared" si="93"/>
        <v>-8.9999999999999858E-2</v>
      </c>
      <c r="D799" s="2">
        <f t="shared" si="94"/>
        <v>3.7699999999999996</v>
      </c>
      <c r="E799" s="2">
        <f t="shared" si="96"/>
        <v>3.7869999999999999</v>
      </c>
      <c r="F799" s="2">
        <f t="shared" si="97"/>
        <v>3.8794999999999993</v>
      </c>
      <c r="G799" s="2">
        <f t="shared" si="91"/>
        <v>3.7670000000000012</v>
      </c>
      <c r="H799" s="2">
        <f t="shared" si="95"/>
        <v>4.0675000000000008</v>
      </c>
      <c r="I799" s="2">
        <f t="array" ref="I799">SUMPRODUCT(B783:B802, (ROW(B783:B802)-ROW(B783)+1)) / (20*21/2)</f>
        <v>3.8071428571428569</v>
      </c>
      <c r="J799" s="2">
        <f t="shared" si="98"/>
        <v>3.8115281770596843</v>
      </c>
      <c r="K799" s="2">
        <f t="shared" si="92"/>
        <v>3.8101494097244597</v>
      </c>
    </row>
    <row r="800" spans="1:11" ht="13.5" x14ac:dyDescent="0.25">
      <c r="A800" s="3">
        <f>TITRES_STAT!B803</f>
        <v>43166</v>
      </c>
      <c r="B800" s="17">
        <f>TITRES_STAT!D803</f>
        <v>3.78</v>
      </c>
      <c r="C800" s="2">
        <f t="shared" si="93"/>
        <v>8.9999999999999858E-2</v>
      </c>
      <c r="D800" s="2">
        <f t="shared" si="94"/>
        <v>3.7659999999999996</v>
      </c>
      <c r="E800" s="2">
        <f t="shared" si="96"/>
        <v>3.7749999999999999</v>
      </c>
      <c r="F800" s="2">
        <f t="shared" si="97"/>
        <v>3.8624999999999994</v>
      </c>
      <c r="G800" s="2">
        <f t="shared" si="91"/>
        <v>3.769000000000001</v>
      </c>
      <c r="H800" s="2">
        <f t="shared" si="95"/>
        <v>4.0670500000000009</v>
      </c>
      <c r="I800" s="2">
        <f t="array" ref="I800">SUMPRODUCT(B784:B803, (ROW(B784:B803)-ROW(B784)+1)) / (20*21/2)</f>
        <v>3.8031904761904758</v>
      </c>
      <c r="J800" s="2">
        <f t="shared" si="98"/>
        <v>3.8085254935301904</v>
      </c>
      <c r="K800" s="2">
        <f t="shared" si="92"/>
        <v>3.8089670799313438</v>
      </c>
    </row>
    <row r="801" spans="1:11" ht="13.5" x14ac:dyDescent="0.25">
      <c r="A801" s="3">
        <f>TITRES_STAT!B804</f>
        <v>43167</v>
      </c>
      <c r="B801" s="17">
        <f>TITRES_STAT!D804</f>
        <v>3.88</v>
      </c>
      <c r="C801" s="2">
        <f t="shared" si="93"/>
        <v>0.10000000000000009</v>
      </c>
      <c r="D801" s="2">
        <f t="shared" si="94"/>
        <v>3.782</v>
      </c>
      <c r="E801" s="2">
        <f t="shared" si="96"/>
        <v>3.7740000000000009</v>
      </c>
      <c r="F801" s="2">
        <f t="shared" si="97"/>
        <v>3.853499999999999</v>
      </c>
      <c r="G801" s="2">
        <f t="shared" si="91"/>
        <v>3.7736000000000014</v>
      </c>
      <c r="H801" s="2">
        <f t="shared" si="95"/>
        <v>4.0674500000000009</v>
      </c>
      <c r="I801" s="2">
        <f t="array" ref="I801">SUMPRODUCT(B785:B804, (ROW(B785:B804)-ROW(B785)+1)) / (20*21/2)</f>
        <v>3.8106666666666671</v>
      </c>
      <c r="J801" s="2">
        <f t="shared" si="98"/>
        <v>3.8153325893844579</v>
      </c>
      <c r="K801" s="2">
        <f t="shared" si="92"/>
        <v>3.8117526846399188</v>
      </c>
    </row>
    <row r="802" spans="1:11" ht="13.5" x14ac:dyDescent="0.25">
      <c r="A802" s="3">
        <f>TITRES_STAT!B805</f>
        <v>43168</v>
      </c>
      <c r="B802" s="17">
        <f>TITRES_STAT!D805</f>
        <v>3.82</v>
      </c>
      <c r="C802" s="2">
        <f t="shared" si="93"/>
        <v>-6.0000000000000053E-2</v>
      </c>
      <c r="D802" s="2">
        <f t="shared" si="94"/>
        <v>3.79</v>
      </c>
      <c r="E802" s="2">
        <f t="shared" si="96"/>
        <v>3.7760000000000007</v>
      </c>
      <c r="F802" s="2">
        <f t="shared" si="97"/>
        <v>3.841499999999999</v>
      </c>
      <c r="G802" s="2">
        <f t="shared" si="91"/>
        <v>3.7764000000000011</v>
      </c>
      <c r="H802" s="2">
        <f t="shared" si="95"/>
        <v>4.0677000000000012</v>
      </c>
      <c r="I802" s="2">
        <f t="array" ref="I802">SUMPRODUCT(B786:B805, (ROW(B786:B805)-ROW(B786)+1)) / (20*21/2)</f>
        <v>3.8176190476190475</v>
      </c>
      <c r="J802" s="2">
        <f t="shared" si="98"/>
        <v>3.8157771046811759</v>
      </c>
      <c r="K802" s="2">
        <f t="shared" si="92"/>
        <v>3.812076108771687</v>
      </c>
    </row>
    <row r="803" spans="1:11" ht="13.5" x14ac:dyDescent="0.25">
      <c r="A803" s="3">
        <f>TITRES_STAT!B806</f>
        <v>43171</v>
      </c>
      <c r="B803" s="17">
        <f>TITRES_STAT!D806</f>
        <v>3.8</v>
      </c>
      <c r="C803" s="2">
        <f t="shared" si="93"/>
        <v>-2.0000000000000018E-2</v>
      </c>
      <c r="D803" s="2">
        <f t="shared" si="94"/>
        <v>3.7939999999999996</v>
      </c>
      <c r="E803" s="2">
        <f t="shared" si="96"/>
        <v>3.7819999999999991</v>
      </c>
      <c r="F803" s="2">
        <f t="shared" si="97"/>
        <v>3.8314999999999992</v>
      </c>
      <c r="G803" s="2">
        <f t="shared" si="91"/>
        <v>3.7806000000000011</v>
      </c>
      <c r="H803" s="2">
        <f t="shared" si="95"/>
        <v>4.06785</v>
      </c>
      <c r="I803" s="2">
        <f t="array" ref="I803">SUMPRODUCT(B787:B806, (ROW(B787:B806)-ROW(B787)+1)) / (20*21/2)</f>
        <v>3.8245714285714292</v>
      </c>
      <c r="J803" s="2">
        <f t="shared" si="98"/>
        <v>3.8142745232829687</v>
      </c>
      <c r="K803" s="2">
        <f t="shared" si="92"/>
        <v>3.8116025358786798</v>
      </c>
    </row>
    <row r="804" spans="1:11" ht="13.5" x14ac:dyDescent="0.25">
      <c r="A804" s="3">
        <f>TITRES_STAT!B807</f>
        <v>43172</v>
      </c>
      <c r="B804" s="17">
        <f>TITRES_STAT!D807</f>
        <v>3.91</v>
      </c>
      <c r="C804" s="2">
        <f t="shared" si="93"/>
        <v>0.11000000000000032</v>
      </c>
      <c r="D804" s="2">
        <f t="shared" si="94"/>
        <v>3.8380000000000001</v>
      </c>
      <c r="E804" s="2">
        <f t="shared" si="96"/>
        <v>3.8039999999999994</v>
      </c>
      <c r="F804" s="2">
        <f t="shared" si="97"/>
        <v>3.8269999999999991</v>
      </c>
      <c r="G804" s="2">
        <f t="shared" si="91"/>
        <v>3.785000000000001</v>
      </c>
      <c r="H804" s="2">
        <f t="shared" si="95"/>
        <v>4.0685500000000001</v>
      </c>
      <c r="I804" s="2">
        <f t="array" ref="I804">SUMPRODUCT(B788:B807, (ROW(B788:B807)-ROW(B788)+1)) / (20*21/2)</f>
        <v>3.8290000000000002</v>
      </c>
      <c r="J804" s="2">
        <f t="shared" si="98"/>
        <v>3.8233912353512576</v>
      </c>
      <c r="K804" s="2">
        <f t="shared" si="92"/>
        <v>3.8154612599618689</v>
      </c>
    </row>
    <row r="805" spans="1:11" ht="13.5" x14ac:dyDescent="0.25">
      <c r="A805" s="3">
        <f>TITRES_STAT!B808</f>
        <v>43173</v>
      </c>
      <c r="B805" s="17">
        <f>TITRES_STAT!D808</f>
        <v>3.9</v>
      </c>
      <c r="C805" s="2">
        <f t="shared" si="93"/>
        <v>-1.0000000000000231E-2</v>
      </c>
      <c r="D805" s="2">
        <f t="shared" si="94"/>
        <v>3.8619999999999997</v>
      </c>
      <c r="E805" s="2">
        <f t="shared" si="96"/>
        <v>3.8139999999999992</v>
      </c>
      <c r="F805" s="2">
        <f t="shared" si="97"/>
        <v>3.8269999999999995</v>
      </c>
      <c r="G805" s="2">
        <f t="shared" si="91"/>
        <v>3.7886000000000011</v>
      </c>
      <c r="H805" s="2">
        <f t="shared" si="95"/>
        <v>4.0691000000000006</v>
      </c>
      <c r="I805" s="2">
        <f t="array" ref="I805">SUMPRODUCT(B789:B808, (ROW(B789:B808)-ROW(B789)+1)) / (20*21/2)</f>
        <v>3.8364285714285713</v>
      </c>
      <c r="J805" s="2">
        <f t="shared" si="98"/>
        <v>3.8306873081749475</v>
      </c>
      <c r="K805" s="2">
        <f t="shared" si="92"/>
        <v>3.8187765046692466</v>
      </c>
    </row>
    <row r="806" spans="1:11" ht="13.5" x14ac:dyDescent="0.25">
      <c r="A806" s="3">
        <f>TITRES_STAT!B809</f>
        <v>43174</v>
      </c>
      <c r="B806" s="17">
        <f>TITRES_STAT!D809</f>
        <v>3.9</v>
      </c>
      <c r="C806" s="2">
        <f t="shared" si="93"/>
        <v>0</v>
      </c>
      <c r="D806" s="2">
        <f t="shared" si="94"/>
        <v>3.8659999999999997</v>
      </c>
      <c r="E806" s="2">
        <f t="shared" si="96"/>
        <v>3.8240000000000003</v>
      </c>
      <c r="F806" s="2">
        <f t="shared" si="97"/>
        <v>3.8235000000000006</v>
      </c>
      <c r="G806" s="2">
        <f t="shared" si="91"/>
        <v>3.7926000000000006</v>
      </c>
      <c r="H806" s="2">
        <f t="shared" si="95"/>
        <v>4.0697000000000001</v>
      </c>
      <c r="I806" s="2">
        <f t="array" ref="I806">SUMPRODUCT(B790:B809, (ROW(B790:B809)-ROW(B790)+1)) / (20*21/2)</f>
        <v>3.8417142857142856</v>
      </c>
      <c r="J806" s="2">
        <f t="shared" si="98"/>
        <v>3.8372885169201907</v>
      </c>
      <c r="K806" s="2">
        <f t="shared" si="92"/>
        <v>3.8219617397802566</v>
      </c>
    </row>
    <row r="807" spans="1:11" ht="13.5" x14ac:dyDescent="0.25">
      <c r="A807" s="3">
        <f>TITRES_STAT!B810</f>
        <v>43175</v>
      </c>
      <c r="B807" s="17">
        <f>TITRES_STAT!D810</f>
        <v>3.87</v>
      </c>
      <c r="C807" s="2">
        <f t="shared" si="93"/>
        <v>-2.9999999999999805E-2</v>
      </c>
      <c r="D807" s="2">
        <f t="shared" si="94"/>
        <v>3.8759999999999999</v>
      </c>
      <c r="E807" s="2">
        <f t="shared" si="96"/>
        <v>3.8329999999999997</v>
      </c>
      <c r="F807" s="2">
        <f t="shared" si="97"/>
        <v>3.8220000000000005</v>
      </c>
      <c r="G807" s="2">
        <f t="shared" si="91"/>
        <v>3.797600000000001</v>
      </c>
      <c r="H807" s="2">
        <f t="shared" si="95"/>
        <v>4.0706499999999997</v>
      </c>
      <c r="I807" s="2">
        <f t="array" ref="I807">SUMPRODUCT(B791:B810, (ROW(B791:B810)-ROW(B791)+1)) / (20*21/2)</f>
        <v>3.8478571428571424</v>
      </c>
      <c r="J807" s="2">
        <f t="shared" si="98"/>
        <v>3.8404038962611251</v>
      </c>
      <c r="K807" s="2">
        <f t="shared" si="92"/>
        <v>3.8238455931222073</v>
      </c>
    </row>
    <row r="808" spans="1:11" ht="13.5" x14ac:dyDescent="0.25">
      <c r="A808" s="3">
        <f>TITRES_STAT!B811</f>
        <v>43178</v>
      </c>
      <c r="B808" s="17">
        <f>TITRES_STAT!D811</f>
        <v>3.9</v>
      </c>
      <c r="C808" s="2">
        <f t="shared" si="93"/>
        <v>2.9999999999999805E-2</v>
      </c>
      <c r="D808" s="2">
        <f t="shared" si="94"/>
        <v>3.8959999999999999</v>
      </c>
      <c r="E808" s="2">
        <f t="shared" si="96"/>
        <v>3.8449999999999998</v>
      </c>
      <c r="F808" s="2">
        <f t="shared" si="97"/>
        <v>3.8245000000000013</v>
      </c>
      <c r="G808" s="2">
        <f t="shared" si="91"/>
        <v>3.8030000000000013</v>
      </c>
      <c r="H808" s="2">
        <f t="shared" si="95"/>
        <v>4.0713999999999997</v>
      </c>
      <c r="I808" s="2">
        <f t="array" ref="I808">SUMPRODUCT(B792:B811, (ROW(B792:B811)-ROW(B792)+1)) / (20*21/2)</f>
        <v>3.8502380952380952</v>
      </c>
      <c r="J808" s="2">
        <f t="shared" si="98"/>
        <v>3.8460797156648274</v>
      </c>
      <c r="K808" s="2">
        <f t="shared" si="92"/>
        <v>3.8268320404507481</v>
      </c>
    </row>
    <row r="809" spans="1:11" ht="13.5" x14ac:dyDescent="0.25">
      <c r="A809" s="3">
        <f>TITRES_STAT!B812</f>
        <v>43180</v>
      </c>
      <c r="B809" s="17">
        <f>TITRES_STAT!D812</f>
        <v>3.88</v>
      </c>
      <c r="C809" s="2">
        <f t="shared" si="93"/>
        <v>-2.0000000000000018E-2</v>
      </c>
      <c r="D809" s="2">
        <f t="shared" si="94"/>
        <v>3.8899999999999997</v>
      </c>
      <c r="E809" s="2">
        <f t="shared" si="96"/>
        <v>3.8639999999999999</v>
      </c>
      <c r="F809" s="2">
        <f t="shared" si="97"/>
        <v>3.8255000000000003</v>
      </c>
      <c r="G809" s="2">
        <f t="shared" si="91"/>
        <v>3.8080000000000012</v>
      </c>
      <c r="H809" s="2">
        <f t="shared" si="95"/>
        <v>4.0715499999999993</v>
      </c>
      <c r="I809" s="2">
        <f t="array" ref="I809">SUMPRODUCT(B793:B812, (ROW(B793:B812)-ROW(B793)+1)) / (20*21/2)</f>
        <v>3.8604285714285718</v>
      </c>
      <c r="J809" s="2">
        <f t="shared" si="98"/>
        <v>3.8493102189348436</v>
      </c>
      <c r="K809" s="2">
        <f t="shared" si="92"/>
        <v>3.8289170584722876</v>
      </c>
    </row>
    <row r="810" spans="1:11" ht="13.5" x14ac:dyDescent="0.25">
      <c r="A810" s="3">
        <f>TITRES_STAT!B813</f>
        <v>43181</v>
      </c>
      <c r="B810" s="17">
        <f>TITRES_STAT!D813</f>
        <v>3.89</v>
      </c>
      <c r="C810" s="2">
        <f t="shared" si="93"/>
        <v>1.0000000000000231E-2</v>
      </c>
      <c r="D810" s="2">
        <f t="shared" si="94"/>
        <v>3.8880000000000003</v>
      </c>
      <c r="E810" s="2">
        <f t="shared" si="96"/>
        <v>3.875</v>
      </c>
      <c r="F810" s="2">
        <f t="shared" si="97"/>
        <v>3.8250000000000002</v>
      </c>
      <c r="G810" s="2">
        <f t="shared" si="91"/>
        <v>3.813200000000001</v>
      </c>
      <c r="H810" s="2">
        <f t="shared" si="95"/>
        <v>4.0717499999999998</v>
      </c>
      <c r="I810" s="2">
        <f t="array" ref="I810">SUMPRODUCT(B794:B813, (ROW(B794:B813)-ROW(B794)+1)) / (20*21/2)</f>
        <v>3.8719047619047613</v>
      </c>
      <c r="J810" s="2">
        <f t="shared" si="98"/>
        <v>3.8531854361791442</v>
      </c>
      <c r="K810" s="2">
        <f t="shared" si="92"/>
        <v>3.8313124679439623</v>
      </c>
    </row>
    <row r="811" spans="1:11" ht="13.5" x14ac:dyDescent="0.25">
      <c r="A811" s="3">
        <f>TITRES_STAT!B814</f>
        <v>43182</v>
      </c>
      <c r="B811" s="17">
        <f>TITRES_STAT!D814</f>
        <v>3.85</v>
      </c>
      <c r="C811" s="2">
        <f t="shared" si="93"/>
        <v>-4.0000000000000036E-2</v>
      </c>
      <c r="D811" s="2">
        <f t="shared" si="94"/>
        <v>3.8780000000000001</v>
      </c>
      <c r="E811" s="2">
        <f t="shared" si="96"/>
        <v>3.8719999999999999</v>
      </c>
      <c r="F811" s="2">
        <f t="shared" si="97"/>
        <v>3.8229999999999995</v>
      </c>
      <c r="G811" s="2">
        <f t="shared" si="91"/>
        <v>3.8174000000000006</v>
      </c>
      <c r="H811" s="2">
        <f t="shared" si="95"/>
        <v>4.0715499999999993</v>
      </c>
      <c r="I811" s="2">
        <f t="array" ref="I811">SUMPRODUCT(B795:B814, (ROW(B795:B814)-ROW(B795)+1)) / (20*21/2)</f>
        <v>3.886190476190476</v>
      </c>
      <c r="J811" s="2">
        <f t="shared" si="98"/>
        <v>3.8528820613049399</v>
      </c>
      <c r="K811" s="2">
        <f t="shared" si="92"/>
        <v>3.8320453123383169</v>
      </c>
    </row>
    <row r="812" spans="1:11" ht="13.5" x14ac:dyDescent="0.25">
      <c r="A812" s="3">
        <f>TITRES_STAT!B815</f>
        <v>43185</v>
      </c>
      <c r="B812" s="17">
        <f>TITRES_STAT!D815</f>
        <v>3.93</v>
      </c>
      <c r="C812" s="2">
        <f t="shared" si="93"/>
        <v>8.0000000000000071E-2</v>
      </c>
      <c r="D812" s="2">
        <f t="shared" si="94"/>
        <v>3.8899999999999997</v>
      </c>
      <c r="E812" s="2">
        <f t="shared" si="96"/>
        <v>3.883</v>
      </c>
      <c r="F812" s="2">
        <f t="shared" si="97"/>
        <v>3.8294999999999995</v>
      </c>
      <c r="G812" s="2">
        <f t="shared" si="91"/>
        <v>3.8224</v>
      </c>
      <c r="H812" s="2">
        <f t="shared" si="95"/>
        <v>4.0717499999999998</v>
      </c>
      <c r="I812" s="2">
        <f t="array" ref="I812">SUMPRODUCT(B796:B815, (ROW(B796:B815)-ROW(B796)+1)) / (20*21/2)</f>
        <v>3.8971428571428572</v>
      </c>
      <c r="J812" s="2">
        <f t="shared" si="98"/>
        <v>3.8602266268949457</v>
      </c>
      <c r="K812" s="2">
        <f t="shared" si="92"/>
        <v>3.8358866726387753</v>
      </c>
    </row>
    <row r="813" spans="1:11" ht="13.5" x14ac:dyDescent="0.25">
      <c r="A813" s="3">
        <f>TITRES_STAT!B816</f>
        <v>43186</v>
      </c>
      <c r="B813" s="17">
        <f>TITRES_STAT!D816</f>
        <v>3.95</v>
      </c>
      <c r="C813" s="2">
        <f t="shared" si="93"/>
        <v>2.0000000000000018E-2</v>
      </c>
      <c r="D813" s="2">
        <f t="shared" si="94"/>
        <v>3.9</v>
      </c>
      <c r="E813" s="2">
        <f t="shared" si="96"/>
        <v>3.8980000000000006</v>
      </c>
      <c r="F813" s="2">
        <f t="shared" si="97"/>
        <v>3.839999999999999</v>
      </c>
      <c r="G813" s="2">
        <f t="shared" si="91"/>
        <v>3.8283999999999998</v>
      </c>
      <c r="H813" s="2">
        <f t="shared" si="95"/>
        <v>4.0723000000000003</v>
      </c>
      <c r="I813" s="2">
        <f t="array" ref="I813">SUMPRODUCT(B797:B816, (ROW(B797:B816)-ROW(B797)+1)) / (20*21/2)</f>
        <v>3.9091904761904765</v>
      </c>
      <c r="J813" s="2">
        <f t="shared" si="98"/>
        <v>3.8687764719525699</v>
      </c>
      <c r="K813" s="2">
        <f t="shared" si="92"/>
        <v>3.8403617050843133</v>
      </c>
    </row>
    <row r="814" spans="1:11" ht="13.5" x14ac:dyDescent="0.25">
      <c r="A814" s="3">
        <f>TITRES_STAT!B817</f>
        <v>43187</v>
      </c>
      <c r="B814" s="17">
        <f>TITRES_STAT!D817</f>
        <v>3.99</v>
      </c>
      <c r="C814" s="2">
        <f t="shared" si="93"/>
        <v>4.0000000000000036E-2</v>
      </c>
      <c r="D814" s="2">
        <f t="shared" si="94"/>
        <v>3.9219999999999997</v>
      </c>
      <c r="E814" s="2">
        <f t="shared" si="96"/>
        <v>3.9060000000000001</v>
      </c>
      <c r="F814" s="2">
        <f t="shared" si="97"/>
        <v>3.8549999999999995</v>
      </c>
      <c r="G814" s="2">
        <f t="shared" si="91"/>
        <v>3.8361999999999998</v>
      </c>
      <c r="H814" s="2">
        <f t="shared" si="95"/>
        <v>4.0732500000000007</v>
      </c>
      <c r="I814" s="2">
        <f t="array" ref="I814">SUMPRODUCT(B798:B817, (ROW(B798:B817)-ROW(B798)+1)) / (20*21/2)</f>
        <v>3.9146190476190479</v>
      </c>
      <c r="J814" s="2">
        <f t="shared" si="98"/>
        <v>3.8803215698618487</v>
      </c>
      <c r="K814" s="2">
        <f t="shared" si="92"/>
        <v>3.8462298735123794</v>
      </c>
    </row>
    <row r="815" spans="1:11" ht="13.5" x14ac:dyDescent="0.25">
      <c r="A815" s="3">
        <f>TITRES_STAT!B818</f>
        <v>43188</v>
      </c>
      <c r="B815" s="17">
        <f>TITRES_STAT!D818</f>
        <v>3.97</v>
      </c>
      <c r="C815" s="2">
        <f t="shared" si="93"/>
        <v>-2.0000000000000018E-2</v>
      </c>
      <c r="D815" s="2">
        <f t="shared" si="94"/>
        <v>3.9380000000000002</v>
      </c>
      <c r="E815" s="2">
        <f t="shared" si="96"/>
        <v>3.9130000000000003</v>
      </c>
      <c r="F815" s="2">
        <f t="shared" si="97"/>
        <v>3.8634999999999997</v>
      </c>
      <c r="G815" s="2">
        <f t="shared" si="91"/>
        <v>3.8414000000000006</v>
      </c>
      <c r="H815" s="2">
        <f t="shared" si="95"/>
        <v>4.0743499999999999</v>
      </c>
      <c r="I815" s="2">
        <f t="array" ref="I815">SUMPRODUCT(B799:B818, (ROW(B799:B818)-ROW(B799)+1)) / (20*21/2)</f>
        <v>3.9164761904761907</v>
      </c>
      <c r="J815" s="2">
        <f t="shared" si="98"/>
        <v>3.8888623727321492</v>
      </c>
      <c r="K815" s="2">
        <f t="shared" si="92"/>
        <v>3.8510836039628744</v>
      </c>
    </row>
    <row r="816" spans="1:11" ht="13.5" x14ac:dyDescent="0.25">
      <c r="A816" s="3">
        <f>TITRES_STAT!B819</f>
        <v>43189</v>
      </c>
      <c r="B816" s="17">
        <f>TITRES_STAT!D819</f>
        <v>3.99</v>
      </c>
      <c r="C816" s="2">
        <f t="shared" si="93"/>
        <v>2.0000000000000018E-2</v>
      </c>
      <c r="D816" s="2">
        <f t="shared" si="94"/>
        <v>3.9660000000000002</v>
      </c>
      <c r="E816" s="2">
        <f t="shared" si="96"/>
        <v>3.9219999999999997</v>
      </c>
      <c r="F816" s="2">
        <f t="shared" si="97"/>
        <v>3.8729999999999998</v>
      </c>
      <c r="G816" s="2">
        <f t="shared" si="91"/>
        <v>3.8466000000000005</v>
      </c>
      <c r="H816" s="2">
        <f t="shared" si="95"/>
        <v>4.0755500000000007</v>
      </c>
      <c r="I816" s="2">
        <f t="array" ref="I816">SUMPRODUCT(B800:B819, (ROW(B800:B819)-ROW(B800)+1)) / (20*21/2)</f>
        <v>3.9177619047619054</v>
      </c>
      <c r="J816" s="2">
        <f t="shared" si="98"/>
        <v>3.8984945277100396</v>
      </c>
      <c r="K816" s="2">
        <f t="shared" si="92"/>
        <v>3.856531305768252</v>
      </c>
    </row>
    <row r="817" spans="1:11" ht="13.5" x14ac:dyDescent="0.25">
      <c r="A817" s="3">
        <f>TITRES_STAT!B820</f>
        <v>43192</v>
      </c>
      <c r="B817" s="17">
        <f>TITRES_STAT!D820</f>
        <v>3.93</v>
      </c>
      <c r="C817" s="2">
        <f t="shared" si="93"/>
        <v>-6.0000000000000053E-2</v>
      </c>
      <c r="D817" s="2">
        <f t="shared" si="94"/>
        <v>3.9660000000000002</v>
      </c>
      <c r="E817" s="2">
        <f t="shared" si="96"/>
        <v>3.9279999999999999</v>
      </c>
      <c r="F817" s="2">
        <f t="shared" si="97"/>
        <v>3.8805000000000001</v>
      </c>
      <c r="G817" s="2">
        <f t="shared" si="91"/>
        <v>3.8502000000000005</v>
      </c>
      <c r="H817" s="2">
        <f t="shared" si="95"/>
        <v>4.0764500000000004</v>
      </c>
      <c r="I817" s="2">
        <f t="array" ref="I817">SUMPRODUCT(B801:B820, (ROW(B801:B820)-ROW(B801)+1)) / (20*21/2)</f>
        <v>3.9275714285714289</v>
      </c>
      <c r="J817" s="2">
        <f t="shared" si="98"/>
        <v>3.9014950488805118</v>
      </c>
      <c r="K817" s="2">
        <f t="shared" si="92"/>
        <v>3.8594124310322422</v>
      </c>
    </row>
    <row r="818" spans="1:11" ht="13.5" x14ac:dyDescent="0.25">
      <c r="A818" s="3">
        <f>TITRES_STAT!B821</f>
        <v>43193</v>
      </c>
      <c r="B818" s="17">
        <f>TITRES_STAT!D821</f>
        <v>3.9</v>
      </c>
      <c r="C818" s="2">
        <f t="shared" si="93"/>
        <v>-3.0000000000000249E-2</v>
      </c>
      <c r="D818" s="2">
        <f t="shared" si="94"/>
        <v>3.9560000000000004</v>
      </c>
      <c r="E818" s="2">
        <f t="shared" si="96"/>
        <v>3.9279999999999999</v>
      </c>
      <c r="F818" s="2">
        <f t="shared" si="97"/>
        <v>3.8865000000000007</v>
      </c>
      <c r="G818" s="2">
        <f t="shared" ref="G818:G881" si="99">AVERAGE(B769:B818)</f>
        <v>3.8532000000000006</v>
      </c>
      <c r="H818" s="2">
        <f t="shared" si="95"/>
        <v>4.0769500000000001</v>
      </c>
      <c r="I818" s="2">
        <f t="array" ref="I818">SUMPRODUCT(B802:B821, (ROW(B802:B821)-ROW(B802)+1)) / (20*21/2)</f>
        <v>3.9487142857142863</v>
      </c>
      <c r="J818" s="2">
        <f t="shared" si="98"/>
        <v>3.9013526632728439</v>
      </c>
      <c r="K818" s="2">
        <f t="shared" si="92"/>
        <v>3.8610041004035267</v>
      </c>
    </row>
    <row r="819" spans="1:11" ht="13.5" x14ac:dyDescent="0.25">
      <c r="A819" s="3">
        <f>TITRES_STAT!B822</f>
        <v>43194</v>
      </c>
      <c r="B819" s="17">
        <f>TITRES_STAT!D822</f>
        <v>3.9</v>
      </c>
      <c r="C819" s="2">
        <f t="shared" si="93"/>
        <v>0</v>
      </c>
      <c r="D819" s="2">
        <f t="shared" si="94"/>
        <v>3.9380000000000002</v>
      </c>
      <c r="E819" s="2">
        <f t="shared" si="96"/>
        <v>3.9299999999999997</v>
      </c>
      <c r="F819" s="2">
        <f t="shared" si="97"/>
        <v>3.8970000000000011</v>
      </c>
      <c r="G819" s="2">
        <f t="shared" si="99"/>
        <v>3.8572000000000002</v>
      </c>
      <c r="H819" s="2">
        <f t="shared" si="95"/>
        <v>4.0776500000000002</v>
      </c>
      <c r="I819" s="2">
        <f t="array" ref="I819">SUMPRODUCT(B803:B822, (ROW(B803:B822)-ROW(B803)+1)) / (20*21/2)</f>
        <v>3.9658095238095239</v>
      </c>
      <c r="J819" s="2">
        <f t="shared" si="98"/>
        <v>3.9012238381992397</v>
      </c>
      <c r="K819" s="2">
        <f t="shared" ref="K819:K882" si="100">$K$4*B819+(1-$K$4)*K818</f>
        <v>3.8625333513680942</v>
      </c>
    </row>
    <row r="820" spans="1:11" ht="13.5" x14ac:dyDescent="0.25">
      <c r="A820" s="3">
        <f>TITRES_STAT!B823</f>
        <v>43195</v>
      </c>
      <c r="B820" s="17">
        <f>TITRES_STAT!D823</f>
        <v>4</v>
      </c>
      <c r="C820" s="2">
        <f t="shared" si="93"/>
        <v>0.10000000000000009</v>
      </c>
      <c r="D820" s="2">
        <f t="shared" si="94"/>
        <v>3.944</v>
      </c>
      <c r="E820" s="2">
        <f t="shared" si="96"/>
        <v>3.9409999999999998</v>
      </c>
      <c r="F820" s="2">
        <f t="shared" si="97"/>
        <v>3.9080000000000013</v>
      </c>
      <c r="G820" s="2">
        <f t="shared" si="99"/>
        <v>3.8652000000000002</v>
      </c>
      <c r="H820" s="2">
        <f t="shared" si="95"/>
        <v>4.0786499999999997</v>
      </c>
      <c r="I820" s="2">
        <f t="array" ref="I820">SUMPRODUCT(B804:B823, (ROW(B804:B823)-ROW(B804)+1)) / (20*21/2)</f>
        <v>3.9768095238095236</v>
      </c>
      <c r="J820" s="2">
        <f t="shared" si="98"/>
        <v>3.9106310917040741</v>
      </c>
      <c r="K820" s="2">
        <f t="shared" si="100"/>
        <v>3.867924200334051</v>
      </c>
    </row>
    <row r="821" spans="1:11" ht="13.5" x14ac:dyDescent="0.25">
      <c r="A821" s="3">
        <f>TITRES_STAT!B824</f>
        <v>43196</v>
      </c>
      <c r="B821" s="17">
        <f>TITRES_STAT!D824</f>
        <v>4.13</v>
      </c>
      <c r="C821" s="2">
        <f t="shared" si="93"/>
        <v>0.12999999999999989</v>
      </c>
      <c r="D821" s="2">
        <f t="shared" si="94"/>
        <v>3.972</v>
      </c>
      <c r="E821" s="2">
        <f t="shared" si="96"/>
        <v>3.9690000000000003</v>
      </c>
      <c r="F821" s="2">
        <f t="shared" si="97"/>
        <v>3.9205000000000005</v>
      </c>
      <c r="G821" s="2">
        <f t="shared" si="99"/>
        <v>3.8759999999999994</v>
      </c>
      <c r="H821" s="2">
        <f t="shared" si="95"/>
        <v>4.0797999999999996</v>
      </c>
      <c r="I821" s="2">
        <f t="array" ref="I821">SUMPRODUCT(B805:B824, (ROW(B805:B824)-ROW(B805)+1)) / (20*21/2)</f>
        <v>3.9790000000000001</v>
      </c>
      <c r="J821" s="2">
        <f t="shared" si="98"/>
        <v>3.9315233686846387</v>
      </c>
      <c r="K821" s="2">
        <f t="shared" si="100"/>
        <v>3.8782016826738923</v>
      </c>
    </row>
    <row r="822" spans="1:11" ht="13.5" x14ac:dyDescent="0.25">
      <c r="A822" s="3">
        <f>TITRES_STAT!B825</f>
        <v>43200</v>
      </c>
      <c r="B822" s="17">
        <f>TITRES_STAT!D825</f>
        <v>4.0999999999999996</v>
      </c>
      <c r="C822" s="2">
        <f t="shared" si="93"/>
        <v>-3.0000000000000249E-2</v>
      </c>
      <c r="D822" s="2">
        <f t="shared" si="94"/>
        <v>4.0060000000000002</v>
      </c>
      <c r="E822" s="2">
        <f t="shared" si="96"/>
        <v>3.9859999999999998</v>
      </c>
      <c r="F822" s="2">
        <f t="shared" si="97"/>
        <v>3.9344999999999999</v>
      </c>
      <c r="G822" s="2">
        <f t="shared" si="99"/>
        <v>3.8851999999999998</v>
      </c>
      <c r="H822" s="2">
        <f t="shared" si="95"/>
        <v>4.0812499999999998</v>
      </c>
      <c r="I822" s="2">
        <f t="array" ref="I822">SUMPRODUCT(B806:B825, (ROW(B806:B825)-ROW(B806)+1)) / (20*21/2)</f>
        <v>3.9809047619047613</v>
      </c>
      <c r="J822" s="2">
        <f t="shared" si="98"/>
        <v>3.9475687621432445</v>
      </c>
      <c r="K822" s="2">
        <f t="shared" si="100"/>
        <v>3.8868996559023672</v>
      </c>
    </row>
    <row r="823" spans="1:11" ht="13.5" x14ac:dyDescent="0.25">
      <c r="A823" s="3">
        <f>TITRES_STAT!B826</f>
        <v>43201</v>
      </c>
      <c r="B823" s="17">
        <f>TITRES_STAT!D826</f>
        <v>4.05</v>
      </c>
      <c r="C823" s="2">
        <f t="shared" si="93"/>
        <v>-4.9999999999999822E-2</v>
      </c>
      <c r="D823" s="2">
        <f t="shared" si="94"/>
        <v>4.0360000000000005</v>
      </c>
      <c r="E823" s="2">
        <f t="shared" si="96"/>
        <v>3.9959999999999996</v>
      </c>
      <c r="F823" s="2">
        <f t="shared" si="97"/>
        <v>3.9469999999999992</v>
      </c>
      <c r="G823" s="2">
        <f t="shared" si="99"/>
        <v>3.8931999999999998</v>
      </c>
      <c r="H823" s="2">
        <f t="shared" si="95"/>
        <v>4.0818999999999992</v>
      </c>
      <c r="I823" s="2">
        <f t="array" ref="I823">SUMPRODUCT(B807:B826, (ROW(B807:B826)-ROW(B807)+1)) / (20*21/2)</f>
        <v>3.9796190476190478</v>
      </c>
      <c r="J823" s="2">
        <f t="shared" si="98"/>
        <v>3.9573241181296019</v>
      </c>
      <c r="K823" s="2">
        <f t="shared" si="100"/>
        <v>3.8932957478277643</v>
      </c>
    </row>
    <row r="824" spans="1:11" ht="13.5" x14ac:dyDescent="0.25">
      <c r="A824" s="3">
        <f>TITRES_STAT!B827</f>
        <v>43202</v>
      </c>
      <c r="B824" s="17">
        <f>TITRES_STAT!D827</f>
        <v>3.97</v>
      </c>
      <c r="C824" s="2">
        <f t="shared" si="93"/>
        <v>-7.9999999999999627E-2</v>
      </c>
      <c r="D824" s="2">
        <f t="shared" si="94"/>
        <v>4.0499999999999989</v>
      </c>
      <c r="E824" s="2">
        <f t="shared" si="96"/>
        <v>3.9939999999999998</v>
      </c>
      <c r="F824" s="2">
        <f t="shared" si="97"/>
        <v>3.9499999999999993</v>
      </c>
      <c r="G824" s="2">
        <f t="shared" si="99"/>
        <v>3.8996</v>
      </c>
      <c r="H824" s="2">
        <f t="shared" si="95"/>
        <v>4.0820999999999996</v>
      </c>
      <c r="I824" s="2">
        <f t="array" ref="I824">SUMPRODUCT(B808:B827, (ROW(B808:B827)-ROW(B808)+1)) / (20*21/2)</f>
        <v>3.9781428571428572</v>
      </c>
      <c r="J824" s="2">
        <f t="shared" si="98"/>
        <v>3.9585313449744017</v>
      </c>
      <c r="K824" s="2">
        <f t="shared" si="100"/>
        <v>3.896303757716872</v>
      </c>
    </row>
    <row r="825" spans="1:11" ht="13.5" x14ac:dyDescent="0.25">
      <c r="A825" s="3">
        <f>TITRES_STAT!B828</f>
        <v>43203</v>
      </c>
      <c r="B825" s="17">
        <f>TITRES_STAT!D828</f>
        <v>3.97</v>
      </c>
      <c r="C825" s="2">
        <f t="shared" si="93"/>
        <v>0</v>
      </c>
      <c r="D825" s="2">
        <f t="shared" si="94"/>
        <v>4.0439999999999996</v>
      </c>
      <c r="E825" s="2">
        <f t="shared" si="96"/>
        <v>3.9939999999999998</v>
      </c>
      <c r="F825" s="2">
        <f t="shared" si="97"/>
        <v>3.9534999999999996</v>
      </c>
      <c r="G825" s="2">
        <f t="shared" si="99"/>
        <v>3.907</v>
      </c>
      <c r="H825" s="2">
        <f t="shared" si="95"/>
        <v>4.0824499999999997</v>
      </c>
      <c r="I825" s="2">
        <f t="array" ref="I825">SUMPRODUCT(B809:B828, (ROW(B809:B828)-ROW(B809)+1)) / (20*21/2)</f>
        <v>3.9982380952380954</v>
      </c>
      <c r="J825" s="2">
        <f t="shared" si="98"/>
        <v>3.9596235978339829</v>
      </c>
      <c r="K825" s="2">
        <f t="shared" si="100"/>
        <v>3.8991938064338574</v>
      </c>
    </row>
    <row r="826" spans="1:11" ht="13.5" x14ac:dyDescent="0.25">
      <c r="A826" s="3">
        <f>TITRES_STAT!B829</f>
        <v>43206</v>
      </c>
      <c r="B826" s="17">
        <f>TITRES_STAT!D829</f>
        <v>3.94</v>
      </c>
      <c r="C826" s="2">
        <f t="shared" si="93"/>
        <v>-3.0000000000000249E-2</v>
      </c>
      <c r="D826" s="2">
        <f t="shared" si="94"/>
        <v>4.0060000000000002</v>
      </c>
      <c r="E826" s="2">
        <f t="shared" si="96"/>
        <v>3.9889999999999999</v>
      </c>
      <c r="F826" s="2">
        <f t="shared" si="97"/>
        <v>3.9554999999999998</v>
      </c>
      <c r="G826" s="2">
        <f t="shared" si="99"/>
        <v>3.9117999999999999</v>
      </c>
      <c r="H826" s="2">
        <f t="shared" si="95"/>
        <v>4.0826499999999992</v>
      </c>
      <c r="I826" s="2">
        <f t="array" ref="I826">SUMPRODUCT(B810:B829, (ROW(B810:B829)-ROW(B810)+1)) / (20*21/2)</f>
        <v>4.0408571428571429</v>
      </c>
      <c r="J826" s="2">
        <f t="shared" si="98"/>
        <v>3.9577546837545561</v>
      </c>
      <c r="K826" s="2">
        <f t="shared" si="100"/>
        <v>3.900794049318804</v>
      </c>
    </row>
    <row r="827" spans="1:11" ht="13.5" x14ac:dyDescent="0.25">
      <c r="A827" s="3">
        <f>TITRES_STAT!B830</f>
        <v>43207</v>
      </c>
      <c r="B827" s="17">
        <f>TITRES_STAT!D830</f>
        <v>3.94</v>
      </c>
      <c r="C827" s="2">
        <f t="shared" si="93"/>
        <v>0</v>
      </c>
      <c r="D827" s="2">
        <f t="shared" si="94"/>
        <v>3.9740000000000002</v>
      </c>
      <c r="E827" s="2">
        <f t="shared" si="96"/>
        <v>3.9899999999999998</v>
      </c>
      <c r="F827" s="2">
        <f t="shared" si="97"/>
        <v>3.9589999999999996</v>
      </c>
      <c r="G827" s="2">
        <f t="shared" si="99"/>
        <v>3.9157999999999999</v>
      </c>
      <c r="H827" s="2">
        <f t="shared" si="95"/>
        <v>4.0823</v>
      </c>
      <c r="I827" s="2">
        <f t="array" ref="I827">SUMPRODUCT(B811:B830, (ROW(B811:B830)-ROW(B811)+1)) / (20*21/2)</f>
        <v>4.0837619047619045</v>
      </c>
      <c r="J827" s="2">
        <f t="shared" si="98"/>
        <v>3.9560637614922172</v>
      </c>
      <c r="K827" s="2">
        <f t="shared" si="100"/>
        <v>3.9023315375808116</v>
      </c>
    </row>
    <row r="828" spans="1:11" ht="13.5" x14ac:dyDescent="0.25">
      <c r="A828" s="3">
        <f>TITRES_STAT!B831</f>
        <v>43208</v>
      </c>
      <c r="B828" s="17">
        <f>TITRES_STAT!D831</f>
        <v>4.17</v>
      </c>
      <c r="C828" s="2">
        <f t="shared" si="93"/>
        <v>0.22999999999999998</v>
      </c>
      <c r="D828" s="2">
        <f t="shared" si="94"/>
        <v>3.9980000000000002</v>
      </c>
      <c r="E828" s="2">
        <f t="shared" si="96"/>
        <v>4.0170000000000003</v>
      </c>
      <c r="F828" s="2">
        <f t="shared" si="97"/>
        <v>3.9725000000000001</v>
      </c>
      <c r="G828" s="2">
        <f t="shared" si="99"/>
        <v>3.92</v>
      </c>
      <c r="H828" s="2">
        <f t="shared" si="95"/>
        <v>4.0823999999999998</v>
      </c>
      <c r="I828" s="2">
        <f t="array" ref="I828">SUMPRODUCT(B812:B831, (ROW(B812:B831)-ROW(B812)+1)) / (20*21/2)</f>
        <v>4.131619047619048</v>
      </c>
      <c r="J828" s="2">
        <f t="shared" si="98"/>
        <v>3.9764386413501014</v>
      </c>
      <c r="K828" s="2">
        <f t="shared" si="100"/>
        <v>3.9128283400286232</v>
      </c>
    </row>
    <row r="829" spans="1:11" ht="13.5" x14ac:dyDescent="0.25">
      <c r="A829" s="3">
        <f>TITRES_STAT!B832</f>
        <v>43209</v>
      </c>
      <c r="B829" s="17">
        <f>TITRES_STAT!D832</f>
        <v>4.42</v>
      </c>
      <c r="C829" s="2">
        <f t="shared" si="93"/>
        <v>0.25</v>
      </c>
      <c r="D829" s="2">
        <f t="shared" si="94"/>
        <v>4.0879999999999992</v>
      </c>
      <c r="E829" s="2">
        <f t="shared" si="96"/>
        <v>4.069</v>
      </c>
      <c r="F829" s="2">
        <f t="shared" si="97"/>
        <v>3.9994999999999998</v>
      </c>
      <c r="G829" s="2">
        <f t="shared" si="99"/>
        <v>3.9243999999999999</v>
      </c>
      <c r="H829" s="2">
        <f t="shared" si="95"/>
        <v>4.0839999999999996</v>
      </c>
      <c r="I829" s="2">
        <f t="array" ref="I829">SUMPRODUCT(B813:B832, (ROW(B813:B832)-ROW(B813)+1)) / (20*21/2)</f>
        <v>4.1543333333333337</v>
      </c>
      <c r="J829" s="2">
        <f t="shared" si="98"/>
        <v>4.0186825802691395</v>
      </c>
      <c r="K829" s="2">
        <f t="shared" si="100"/>
        <v>3.9327174247333834</v>
      </c>
    </row>
    <row r="830" spans="1:11" ht="13.5" x14ac:dyDescent="0.25">
      <c r="A830" s="3">
        <f>TITRES_STAT!B833</f>
        <v>43210</v>
      </c>
      <c r="B830" s="17">
        <f>TITRES_STAT!D833</f>
        <v>4.45</v>
      </c>
      <c r="C830" s="2">
        <f t="shared" si="93"/>
        <v>3.0000000000000249E-2</v>
      </c>
      <c r="D830" s="2">
        <f t="shared" si="94"/>
        <v>4.1839999999999993</v>
      </c>
      <c r="E830" s="2">
        <f t="shared" si="96"/>
        <v>4.1140000000000008</v>
      </c>
      <c r="F830" s="2">
        <f t="shared" si="97"/>
        <v>4.0274999999999999</v>
      </c>
      <c r="G830" s="2">
        <f t="shared" si="99"/>
        <v>3.9309999999999996</v>
      </c>
      <c r="H830" s="2">
        <f t="shared" si="95"/>
        <v>4.0868500000000001</v>
      </c>
      <c r="I830" s="2">
        <f t="array" ref="I830">SUMPRODUCT(B814:B833, (ROW(B814:B833)-ROW(B814)+1)) / (20*21/2)</f>
        <v>4.1657619047619043</v>
      </c>
      <c r="J830" s="2">
        <f t="shared" si="98"/>
        <v>4.0597604297673167</v>
      </c>
      <c r="K830" s="2">
        <f t="shared" si="100"/>
        <v>3.9530030159203093</v>
      </c>
    </row>
    <row r="831" spans="1:11" ht="13.5" x14ac:dyDescent="0.25">
      <c r="A831" s="3">
        <f>TITRES_STAT!B834</f>
        <v>43213</v>
      </c>
      <c r="B831" s="17">
        <f>TITRES_STAT!D834</f>
        <v>4.53</v>
      </c>
      <c r="C831" s="2">
        <f t="shared" si="93"/>
        <v>8.0000000000000071E-2</v>
      </c>
      <c r="D831" s="2">
        <f t="shared" si="94"/>
        <v>4.3020000000000005</v>
      </c>
      <c r="E831" s="2">
        <f t="shared" si="96"/>
        <v>4.1540000000000008</v>
      </c>
      <c r="F831" s="2">
        <f t="shared" si="97"/>
        <v>4.0615000000000006</v>
      </c>
      <c r="G831" s="2">
        <f t="shared" si="99"/>
        <v>3.9403999999999995</v>
      </c>
      <c r="H831" s="2">
        <f t="shared" si="95"/>
        <v>4.08955</v>
      </c>
      <c r="I831" s="2">
        <f t="array" ref="I831">SUMPRODUCT(B815:B834, (ROW(B815:B834)-ROW(B815)+1)) / (20*21/2)</f>
        <v>4.1759999999999993</v>
      </c>
      <c r="J831" s="2">
        <f t="shared" si="98"/>
        <v>4.104545150741858</v>
      </c>
      <c r="K831" s="2">
        <f t="shared" si="100"/>
        <v>3.9756303486293172</v>
      </c>
    </row>
    <row r="832" spans="1:11" ht="13.5" x14ac:dyDescent="0.25">
      <c r="A832" s="3">
        <f>TITRES_STAT!B835</f>
        <v>43214</v>
      </c>
      <c r="B832" s="17">
        <f>TITRES_STAT!D835</f>
        <v>4.3</v>
      </c>
      <c r="C832" s="2">
        <f t="shared" si="93"/>
        <v>-0.23000000000000043</v>
      </c>
      <c r="D832" s="2">
        <f t="shared" si="94"/>
        <v>4.3740000000000006</v>
      </c>
      <c r="E832" s="2">
        <f t="shared" si="96"/>
        <v>4.1740000000000004</v>
      </c>
      <c r="F832" s="2">
        <f t="shared" si="97"/>
        <v>4.08</v>
      </c>
      <c r="G832" s="2">
        <f t="shared" si="99"/>
        <v>3.9451999999999998</v>
      </c>
      <c r="H832" s="2">
        <f t="shared" si="95"/>
        <v>4.0903499999999999</v>
      </c>
      <c r="I832" s="2">
        <f t="array" ref="I832">SUMPRODUCT(B816:B835, (ROW(B816:B835)-ROW(B816)+1)) / (20*21/2)</f>
        <v>4.189047619047618</v>
      </c>
      <c r="J832" s="2">
        <f t="shared" si="98"/>
        <v>4.1231598982902522</v>
      </c>
      <c r="K832" s="2">
        <f t="shared" si="100"/>
        <v>3.9883507271144421</v>
      </c>
    </row>
    <row r="833" spans="1:11" ht="13.5" x14ac:dyDescent="0.25">
      <c r="A833" s="3">
        <f>TITRES_STAT!B836</f>
        <v>43215</v>
      </c>
      <c r="B833" s="17">
        <f>TITRES_STAT!D836</f>
        <v>4.2</v>
      </c>
      <c r="C833" s="2">
        <f t="shared" si="93"/>
        <v>-9.9999999999999645E-2</v>
      </c>
      <c r="D833" s="2">
        <f t="shared" si="94"/>
        <v>4.3800000000000008</v>
      </c>
      <c r="E833" s="2">
        <f t="shared" si="96"/>
        <v>4.1890000000000001</v>
      </c>
      <c r="F833" s="2">
        <f t="shared" si="97"/>
        <v>4.0924999999999994</v>
      </c>
      <c r="G833" s="2">
        <f t="shared" si="99"/>
        <v>3.9491999999999989</v>
      </c>
      <c r="H833" s="2">
        <f t="shared" si="95"/>
        <v>4.0900999999999996</v>
      </c>
      <c r="I833" s="2">
        <f t="array" ref="I833">SUMPRODUCT(B817:B836, (ROW(B817:B836)-ROW(B817)+1)) / (20*21/2)</f>
        <v>4.1969999999999992</v>
      </c>
      <c r="J833" s="2">
        <f t="shared" si="98"/>
        <v>4.1304780032149901</v>
      </c>
      <c r="K833" s="2">
        <f t="shared" si="100"/>
        <v>3.99665069860015</v>
      </c>
    </row>
    <row r="834" spans="1:11" ht="13.5" x14ac:dyDescent="0.25">
      <c r="A834" s="3">
        <f>TITRES_STAT!B837</f>
        <v>43216</v>
      </c>
      <c r="B834" s="17">
        <f>TITRES_STAT!D837</f>
        <v>4.2</v>
      </c>
      <c r="C834" s="2">
        <f t="shared" si="93"/>
        <v>0</v>
      </c>
      <c r="D834" s="2">
        <f t="shared" si="94"/>
        <v>4.3360000000000003</v>
      </c>
      <c r="E834" s="2">
        <f t="shared" si="96"/>
        <v>4.2120000000000006</v>
      </c>
      <c r="F834" s="2">
        <f t="shared" si="97"/>
        <v>4.1029999999999998</v>
      </c>
      <c r="G834" s="2">
        <f t="shared" si="99"/>
        <v>3.9531999999999989</v>
      </c>
      <c r="H834" s="2">
        <f t="shared" si="95"/>
        <v>4.0889999999999995</v>
      </c>
      <c r="I834" s="2">
        <f t="array" ref="I834">SUMPRODUCT(B818:B837, (ROW(B818:B837)-ROW(B818)+1)) / (20*21/2)</f>
        <v>4.1925238095238102</v>
      </c>
      <c r="J834" s="2">
        <f t="shared" si="98"/>
        <v>4.1370991457659434</v>
      </c>
      <c r="K834" s="2">
        <f t="shared" si="100"/>
        <v>4.0046251810079871</v>
      </c>
    </row>
    <row r="835" spans="1:11" ht="13.5" x14ac:dyDescent="0.25">
      <c r="A835" s="3">
        <f>TITRES_STAT!B838</f>
        <v>43217</v>
      </c>
      <c r="B835" s="17">
        <f>TITRES_STAT!D838</f>
        <v>4.24</v>
      </c>
      <c r="C835" s="2">
        <f t="shared" si="93"/>
        <v>4.0000000000000036E-2</v>
      </c>
      <c r="D835" s="2">
        <f t="shared" si="94"/>
        <v>4.2939999999999996</v>
      </c>
      <c r="E835" s="2">
        <f t="shared" si="96"/>
        <v>4.2390000000000008</v>
      </c>
      <c r="F835" s="2">
        <f t="shared" si="97"/>
        <v>4.1165000000000003</v>
      </c>
      <c r="G835" s="2">
        <f t="shared" si="99"/>
        <v>3.9599999999999995</v>
      </c>
      <c r="H835" s="2">
        <f t="shared" si="95"/>
        <v>4.0883500000000002</v>
      </c>
      <c r="I835" s="2">
        <f t="array" ref="I835">SUMPRODUCT(B819:B838, (ROW(B819:B838)-ROW(B819)+1)) / (20*21/2)</f>
        <v>4.195904761904762</v>
      </c>
      <c r="J835" s="2">
        <f t="shared" si="98"/>
        <v>4.1468992271215681</v>
      </c>
      <c r="K835" s="2">
        <f t="shared" si="100"/>
        <v>4.0138555660664972</v>
      </c>
    </row>
    <row r="836" spans="1:11" ht="13.5" x14ac:dyDescent="0.25">
      <c r="A836" s="3">
        <f>TITRES_STAT!B839</f>
        <v>43220</v>
      </c>
      <c r="B836" s="17">
        <f>TITRES_STAT!D839</f>
        <v>4.2</v>
      </c>
      <c r="C836" s="2">
        <f t="shared" ref="C836:C899" si="101">B836-B835</f>
        <v>-4.0000000000000036E-2</v>
      </c>
      <c r="D836" s="2">
        <f t="shared" si="94"/>
        <v>4.2279999999999998</v>
      </c>
      <c r="E836" s="2">
        <f t="shared" si="96"/>
        <v>4.2650000000000006</v>
      </c>
      <c r="F836" s="2">
        <f t="shared" si="97"/>
        <v>4.1270000000000007</v>
      </c>
      <c r="G836" s="2">
        <f t="shared" si="99"/>
        <v>3.964599999999999</v>
      </c>
      <c r="H836" s="2">
        <f t="shared" si="95"/>
        <v>4.0868500000000001</v>
      </c>
      <c r="I836" s="2">
        <f t="array" ref="I836">SUMPRODUCT(B820:B839, (ROW(B820:B839)-ROW(B820)+1)) / (20*21/2)</f>
        <v>4.1903809523809521</v>
      </c>
      <c r="J836" s="2">
        <f t="shared" si="98"/>
        <v>4.1519564435861804</v>
      </c>
      <c r="K836" s="2">
        <f t="shared" si="100"/>
        <v>4.0211553477893798</v>
      </c>
    </row>
    <row r="837" spans="1:11" ht="13.5" x14ac:dyDescent="0.25">
      <c r="A837" s="3">
        <f>TITRES_STAT!B840</f>
        <v>43222</v>
      </c>
      <c r="B837" s="17">
        <f>TITRES_STAT!D840</f>
        <v>4.08</v>
      </c>
      <c r="C837" s="2">
        <f t="shared" si="101"/>
        <v>-0.12000000000000011</v>
      </c>
      <c r="D837" s="2">
        <f t="shared" si="94"/>
        <v>4.1840000000000002</v>
      </c>
      <c r="E837" s="2">
        <f t="shared" si="96"/>
        <v>4.2789999999999999</v>
      </c>
      <c r="F837" s="2">
        <f t="shared" si="97"/>
        <v>4.1345000000000001</v>
      </c>
      <c r="G837" s="2">
        <f t="shared" si="99"/>
        <v>3.9681999999999999</v>
      </c>
      <c r="H837" s="2">
        <f t="shared" si="95"/>
        <v>4.0852500000000003</v>
      </c>
      <c r="I837" s="2">
        <f t="array" ref="I837">SUMPRODUCT(B821:B840, (ROW(B821:B840)-ROW(B821)+1)) / (20*21/2)</f>
        <v>4.1753809523809533</v>
      </c>
      <c r="J837" s="2">
        <f t="shared" si="98"/>
        <v>4.1451034489589249</v>
      </c>
      <c r="K837" s="2">
        <f t="shared" si="100"/>
        <v>4.0234629812094038</v>
      </c>
    </row>
    <row r="838" spans="1:11" ht="13.5" x14ac:dyDescent="0.25">
      <c r="A838" s="3">
        <f>TITRES_STAT!B841</f>
        <v>43223</v>
      </c>
      <c r="B838" s="17">
        <f>TITRES_STAT!D841</f>
        <v>4.17</v>
      </c>
      <c r="C838" s="2">
        <f t="shared" si="101"/>
        <v>8.9999999999999858E-2</v>
      </c>
      <c r="D838" s="2">
        <f t="shared" ref="D838:D901" si="102">AVERAGE(B834:B838)</f>
        <v>4.1779999999999999</v>
      </c>
      <c r="E838" s="2">
        <f t="shared" si="96"/>
        <v>4.2790000000000008</v>
      </c>
      <c r="F838" s="2">
        <f t="shared" si="97"/>
        <v>4.1480000000000006</v>
      </c>
      <c r="G838" s="2">
        <f t="shared" si="99"/>
        <v>3.9745999999999997</v>
      </c>
      <c r="H838" s="2">
        <f t="shared" si="95"/>
        <v>4.0836500000000004</v>
      </c>
      <c r="I838" s="2">
        <f t="array" ref="I838">SUMPRODUCT(B822:B841, (ROW(B822:B841)-ROW(B822)+1)) / (20*21/2)</f>
        <v>4.1565714285714295</v>
      </c>
      <c r="J838" s="2">
        <f t="shared" si="98"/>
        <v>4.1474745490580744</v>
      </c>
      <c r="K838" s="2">
        <f t="shared" si="100"/>
        <v>4.0292095309658977</v>
      </c>
    </row>
    <row r="839" spans="1:11" ht="13.5" x14ac:dyDescent="0.25">
      <c r="A839" s="3">
        <f>TITRES_STAT!B842</f>
        <v>43224</v>
      </c>
      <c r="B839" s="17">
        <f>TITRES_STAT!D842</f>
        <v>4.09</v>
      </c>
      <c r="C839" s="2">
        <f t="shared" si="101"/>
        <v>-8.0000000000000071E-2</v>
      </c>
      <c r="D839" s="2">
        <f t="shared" si="102"/>
        <v>4.1560000000000006</v>
      </c>
      <c r="E839" s="2">
        <f t="shared" si="96"/>
        <v>4.2460000000000004</v>
      </c>
      <c r="F839" s="2">
        <f t="shared" si="97"/>
        <v>4.1575000000000006</v>
      </c>
      <c r="G839" s="2">
        <f t="shared" si="99"/>
        <v>3.9791999999999996</v>
      </c>
      <c r="H839" s="2">
        <f t="shared" si="95"/>
        <v>4.082250000000001</v>
      </c>
      <c r="I839" s="2">
        <f t="array" ref="I839">SUMPRODUCT(B823:B842, (ROW(B823:B842)-ROW(B823)+1)) / (20*21/2)</f>
        <v>4.161428571428571</v>
      </c>
      <c r="J839" s="2">
        <f t="shared" si="98"/>
        <v>4.1420007824811149</v>
      </c>
      <c r="K839" s="2">
        <f t="shared" si="100"/>
        <v>4.0315934709280192</v>
      </c>
    </row>
    <row r="840" spans="1:11" ht="13.5" x14ac:dyDescent="0.25">
      <c r="A840" s="3">
        <f>TITRES_STAT!B843</f>
        <v>43227</v>
      </c>
      <c r="B840" s="17">
        <f>TITRES_STAT!D843</f>
        <v>4</v>
      </c>
      <c r="C840" s="2">
        <f t="shared" si="101"/>
        <v>-8.9999999999999858E-2</v>
      </c>
      <c r="D840" s="2">
        <f t="shared" si="102"/>
        <v>4.1079999999999997</v>
      </c>
      <c r="E840" s="2">
        <f t="shared" si="96"/>
        <v>4.2010000000000005</v>
      </c>
      <c r="F840" s="2">
        <f t="shared" si="97"/>
        <v>4.1575000000000006</v>
      </c>
      <c r="G840" s="2">
        <f t="shared" si="99"/>
        <v>3.981199999999999</v>
      </c>
      <c r="H840" s="2">
        <f t="shared" si="95"/>
        <v>4.0811000000000011</v>
      </c>
      <c r="I840" s="2">
        <f t="array" ref="I840">SUMPRODUCT(B824:B843, (ROW(B824:B843)-ROW(B824)+1)) / (20*21/2)</f>
        <v>4.1753333333333327</v>
      </c>
      <c r="J840" s="2">
        <f t="shared" si="98"/>
        <v>4.1284768984352951</v>
      </c>
      <c r="K840" s="2">
        <f t="shared" si="100"/>
        <v>4.0303545112837833</v>
      </c>
    </row>
    <row r="841" spans="1:11" ht="13.5" x14ac:dyDescent="0.25">
      <c r="A841" s="3">
        <f>TITRES_STAT!B844</f>
        <v>43228</v>
      </c>
      <c r="B841" s="17">
        <f>TITRES_STAT!D844</f>
        <v>3.96</v>
      </c>
      <c r="C841" s="2">
        <f t="shared" si="101"/>
        <v>-4.0000000000000036E-2</v>
      </c>
      <c r="D841" s="2">
        <f t="shared" si="102"/>
        <v>4.0600000000000005</v>
      </c>
      <c r="E841" s="2">
        <f t="shared" si="96"/>
        <v>4.1440000000000001</v>
      </c>
      <c r="F841" s="2">
        <f t="shared" si="97"/>
        <v>4.1490000000000009</v>
      </c>
      <c r="G841" s="2">
        <f t="shared" si="99"/>
        <v>3.9825999999999993</v>
      </c>
      <c r="H841" s="2">
        <f t="shared" si="95"/>
        <v>4.0798500000000004</v>
      </c>
      <c r="I841" s="2">
        <f t="array" ref="I841">SUMPRODUCT(B825:B844, (ROW(B825:B844)-ROW(B825)+1)) / (20*21/2)</f>
        <v>4.1766190476190479</v>
      </c>
      <c r="J841" s="2">
        <f t="shared" si="98"/>
        <v>4.1124314795366956</v>
      </c>
      <c r="K841" s="2">
        <f t="shared" si="100"/>
        <v>4.027595510841282</v>
      </c>
    </row>
    <row r="842" spans="1:11" ht="13.5" x14ac:dyDescent="0.25">
      <c r="A842" s="3">
        <f>TITRES_STAT!B845</f>
        <v>43229</v>
      </c>
      <c r="B842" s="17">
        <f>TITRES_STAT!D845</f>
        <v>4.2</v>
      </c>
      <c r="C842" s="2">
        <f t="shared" si="101"/>
        <v>0.24000000000000021</v>
      </c>
      <c r="D842" s="2">
        <f t="shared" si="102"/>
        <v>4.0839999999999996</v>
      </c>
      <c r="E842" s="2">
        <f t="shared" si="96"/>
        <v>4.1340000000000012</v>
      </c>
      <c r="F842" s="2">
        <f t="shared" si="97"/>
        <v>4.1540000000000008</v>
      </c>
      <c r="G842" s="2">
        <f t="shared" si="99"/>
        <v>3.9905999999999988</v>
      </c>
      <c r="H842" s="2">
        <f t="shared" ref="H842:H905" si="103">AVERAGE(B643:B842)</f>
        <v>4.079200000000001</v>
      </c>
      <c r="I842" s="2">
        <f t="array" ref="I842">SUMPRODUCT(B826:B845, (ROW(B826:B845)-ROW(B826)+1)) / (20*21/2)</f>
        <v>4.1673809523809515</v>
      </c>
      <c r="J842" s="2">
        <f t="shared" si="98"/>
        <v>4.1207713386284395</v>
      </c>
      <c r="K842" s="2">
        <f t="shared" si="100"/>
        <v>4.0343564712004474</v>
      </c>
    </row>
    <row r="843" spans="1:11" ht="13.5" x14ac:dyDescent="0.25">
      <c r="A843" s="3">
        <f>TITRES_STAT!B846</f>
        <v>43230</v>
      </c>
      <c r="B843" s="17">
        <f>TITRES_STAT!D846</f>
        <v>4.3</v>
      </c>
      <c r="C843" s="2">
        <f t="shared" si="101"/>
        <v>9.9999999999999645E-2</v>
      </c>
      <c r="D843" s="2">
        <f t="shared" si="102"/>
        <v>4.1100000000000003</v>
      </c>
      <c r="E843" s="2">
        <f t="shared" si="96"/>
        <v>4.1440000000000001</v>
      </c>
      <c r="F843" s="2">
        <f t="shared" si="97"/>
        <v>4.1665000000000001</v>
      </c>
      <c r="G843" s="2">
        <f t="shared" si="99"/>
        <v>4.0017999999999994</v>
      </c>
      <c r="H843" s="2">
        <f t="shared" si="103"/>
        <v>4.0787000000000004</v>
      </c>
      <c r="I843" s="2">
        <f t="array" ref="I843">SUMPRODUCT(B827:B846, (ROW(B827:B846)-ROW(B827)+1)) / (20*21/2)</f>
        <v>4.1614285714285719</v>
      </c>
      <c r="J843" s="2">
        <f t="shared" si="98"/>
        <v>4.137840734949541</v>
      </c>
      <c r="K843" s="2">
        <f t="shared" si="100"/>
        <v>4.0447738644867046</v>
      </c>
    </row>
    <row r="844" spans="1:11" ht="13.5" x14ac:dyDescent="0.25">
      <c r="A844" s="3">
        <f>TITRES_STAT!B847</f>
        <v>43231</v>
      </c>
      <c r="B844" s="17">
        <f>TITRES_STAT!D847</f>
        <v>4.18</v>
      </c>
      <c r="C844" s="2">
        <f t="shared" si="101"/>
        <v>-0.12000000000000011</v>
      </c>
      <c r="D844" s="2">
        <f t="shared" si="102"/>
        <v>4.1280000000000001</v>
      </c>
      <c r="E844" s="2">
        <f t="shared" ref="E844:E907" si="104">AVERAGE(B835:B844)</f>
        <v>4.1420000000000003</v>
      </c>
      <c r="F844" s="2">
        <f t="shared" si="97"/>
        <v>4.1769999999999996</v>
      </c>
      <c r="G844" s="2">
        <f t="shared" si="99"/>
        <v>4.0115999999999987</v>
      </c>
      <c r="H844" s="2">
        <f t="shared" si="103"/>
        <v>4.0778500000000006</v>
      </c>
      <c r="I844" s="2">
        <f t="array" ref="I844">SUMPRODUCT(B828:B847, (ROW(B828:B847)-ROW(B828)+1)) / (20*21/2)</f>
        <v>4.160333333333333</v>
      </c>
      <c r="J844" s="2">
        <f t="shared" si="98"/>
        <v>4.141855903049585</v>
      </c>
      <c r="K844" s="2">
        <f t="shared" si="100"/>
        <v>4.0500768501931086</v>
      </c>
    </row>
    <row r="845" spans="1:11" ht="13.5" x14ac:dyDescent="0.25">
      <c r="A845" s="3">
        <f>TITRES_STAT!B848</f>
        <v>43234</v>
      </c>
      <c r="B845" s="17">
        <f>TITRES_STAT!D848</f>
        <v>4.08</v>
      </c>
      <c r="C845" s="2">
        <f t="shared" si="101"/>
        <v>-9.9999999999999645E-2</v>
      </c>
      <c r="D845" s="2">
        <f t="shared" si="102"/>
        <v>4.1440000000000001</v>
      </c>
      <c r="E845" s="2">
        <f t="shared" si="104"/>
        <v>4.1259999999999994</v>
      </c>
      <c r="F845" s="2">
        <f t="shared" si="97"/>
        <v>4.1824999999999992</v>
      </c>
      <c r="G845" s="2">
        <f t="shared" si="99"/>
        <v>4.0171999999999999</v>
      </c>
      <c r="H845" s="2">
        <f t="shared" si="103"/>
        <v>4.0759000000000007</v>
      </c>
      <c r="I845" s="2">
        <f t="array" ref="I845">SUMPRODUCT(B829:B848, (ROW(B829:B848)-ROW(B829)+1)) / (20*21/2)</f>
        <v>4.1571428571428575</v>
      </c>
      <c r="J845" s="2">
        <f t="shared" si="98"/>
        <v>4.1359648646639098</v>
      </c>
      <c r="K845" s="2">
        <f t="shared" si="100"/>
        <v>4.0512503070482806</v>
      </c>
    </row>
    <row r="846" spans="1:11" ht="13.5" x14ac:dyDescent="0.25">
      <c r="A846" s="3">
        <f>TITRES_STAT!B849</f>
        <v>43235</v>
      </c>
      <c r="B846" s="17">
        <f>TITRES_STAT!D849</f>
        <v>4.12</v>
      </c>
      <c r="C846" s="2">
        <f t="shared" si="101"/>
        <v>4.0000000000000036E-2</v>
      </c>
      <c r="D846" s="2">
        <f t="shared" si="102"/>
        <v>4.1760000000000002</v>
      </c>
      <c r="E846" s="2">
        <f t="shared" si="104"/>
        <v>4.1180000000000003</v>
      </c>
      <c r="F846" s="2">
        <f t="shared" si="97"/>
        <v>4.1914999999999996</v>
      </c>
      <c r="G846" s="2">
        <f t="shared" si="99"/>
        <v>4.0236000000000001</v>
      </c>
      <c r="H846" s="2">
        <f t="shared" si="103"/>
        <v>4.0735000000000001</v>
      </c>
      <c r="I846" s="2">
        <f t="array" ref="I846">SUMPRODUCT(B830:B849, (ROW(B830:B849)-ROW(B830)+1)) / (20*21/2)</f>
        <v>4.1549047619047617</v>
      </c>
      <c r="J846" s="2">
        <f t="shared" si="98"/>
        <v>4.1344444013625852</v>
      </c>
      <c r="K846" s="2">
        <f t="shared" si="100"/>
        <v>4.0539463734385439</v>
      </c>
    </row>
    <row r="847" spans="1:11" ht="13.5" x14ac:dyDescent="0.25">
      <c r="A847" s="3">
        <f>TITRES_STAT!B850</f>
        <v>43236</v>
      </c>
      <c r="B847" s="17">
        <f>TITRES_STAT!D850</f>
        <v>4.18</v>
      </c>
      <c r="C847" s="2">
        <f t="shared" si="101"/>
        <v>5.9999999999999609E-2</v>
      </c>
      <c r="D847" s="2">
        <f t="shared" si="102"/>
        <v>4.1719999999999997</v>
      </c>
      <c r="E847" s="2">
        <f t="shared" si="104"/>
        <v>4.1279999999999992</v>
      </c>
      <c r="F847" s="2">
        <f t="shared" si="97"/>
        <v>4.2035</v>
      </c>
      <c r="G847" s="2">
        <f t="shared" si="99"/>
        <v>4.0316000000000001</v>
      </c>
      <c r="H847" s="2">
        <f t="shared" si="103"/>
        <v>4.0713999999999997</v>
      </c>
      <c r="I847" s="2">
        <f t="array" ref="I847">SUMPRODUCT(B831:B850, (ROW(B831:B850)-ROW(B831)+1)) / (20*21/2)</f>
        <v>4.1452380952380947</v>
      </c>
      <c r="J847" s="2">
        <f t="shared" si="98"/>
        <v>4.1387830298042436</v>
      </c>
      <c r="K847" s="2">
        <f t="shared" si="100"/>
        <v>4.0588896529115424</v>
      </c>
    </row>
    <row r="848" spans="1:11" ht="13.5" x14ac:dyDescent="0.25">
      <c r="A848" s="3">
        <f>TITRES_STAT!B851</f>
        <v>43237</v>
      </c>
      <c r="B848" s="17">
        <f>TITRES_STAT!D851</f>
        <v>4.17</v>
      </c>
      <c r="C848" s="2">
        <f t="shared" si="101"/>
        <v>-9.9999999999997868E-3</v>
      </c>
      <c r="D848" s="2">
        <f t="shared" si="102"/>
        <v>4.145999999999999</v>
      </c>
      <c r="E848" s="2">
        <f t="shared" si="104"/>
        <v>4.1280000000000001</v>
      </c>
      <c r="F848" s="2">
        <f t="shared" si="97"/>
        <v>4.2035</v>
      </c>
      <c r="G848" s="2">
        <f t="shared" si="99"/>
        <v>4.0394000000000005</v>
      </c>
      <c r="H848" s="2">
        <f t="shared" si="103"/>
        <v>4.0686</v>
      </c>
      <c r="I848" s="2">
        <f t="array" ref="I848">SUMPRODUCT(B832:B851, (ROW(B832:B851)-ROW(B832)+1)) / (20*21/2)</f>
        <v>4.1439523809523813</v>
      </c>
      <c r="J848" s="2">
        <f t="shared" si="98"/>
        <v>4.1417560745847917</v>
      </c>
      <c r="K848" s="2">
        <f t="shared" si="100"/>
        <v>4.063246921424815</v>
      </c>
    </row>
    <row r="849" spans="1:11" ht="13.5" x14ac:dyDescent="0.25">
      <c r="A849" s="3">
        <f>TITRES_STAT!B852</f>
        <v>43238</v>
      </c>
      <c r="B849" s="17">
        <f>TITRES_STAT!D852</f>
        <v>4.18</v>
      </c>
      <c r="C849" s="2">
        <f t="shared" si="101"/>
        <v>9.9999999999997868E-3</v>
      </c>
      <c r="D849" s="2">
        <f t="shared" si="102"/>
        <v>4.145999999999999</v>
      </c>
      <c r="E849" s="2">
        <f t="shared" si="104"/>
        <v>4.1369999999999996</v>
      </c>
      <c r="F849" s="2">
        <f t="shared" si="97"/>
        <v>4.1915000000000004</v>
      </c>
      <c r="G849" s="2">
        <f t="shared" si="99"/>
        <v>4.0492000000000008</v>
      </c>
      <c r="H849" s="2">
        <f t="shared" si="103"/>
        <v>4.0652499999999998</v>
      </c>
      <c r="I849" s="2">
        <f t="array" ref="I849">SUMPRODUCT(B833:B852, (ROW(B833:B852)-ROW(B833)+1)) / (20*21/2)</f>
        <v>4.1568095238095237</v>
      </c>
      <c r="J849" s="2">
        <f t="shared" si="98"/>
        <v>4.1453983531957634</v>
      </c>
      <c r="K849" s="2">
        <f t="shared" si="100"/>
        <v>4.0678254735258026</v>
      </c>
    </row>
    <row r="850" spans="1:11" ht="13.5" x14ac:dyDescent="0.25">
      <c r="A850" s="3">
        <f>TITRES_STAT!B853</f>
        <v>43241</v>
      </c>
      <c r="B850" s="17">
        <f>TITRES_STAT!D853</f>
        <v>4.09</v>
      </c>
      <c r="C850" s="2">
        <f t="shared" si="101"/>
        <v>-8.9999999999999858E-2</v>
      </c>
      <c r="D850" s="2">
        <f t="shared" si="102"/>
        <v>4.1479999999999997</v>
      </c>
      <c r="E850" s="2">
        <f t="shared" si="104"/>
        <v>4.145999999999999</v>
      </c>
      <c r="F850" s="2">
        <f t="shared" si="97"/>
        <v>4.1734999999999998</v>
      </c>
      <c r="G850" s="2">
        <f t="shared" si="99"/>
        <v>4.0554000000000006</v>
      </c>
      <c r="H850" s="2">
        <f t="shared" si="103"/>
        <v>4.0603999999999987</v>
      </c>
      <c r="I850" s="2">
        <f t="array" ref="I850">SUMPRODUCT(B834:B853, (ROW(B834:B853)-ROW(B834)+1)) / (20*21/2)</f>
        <v>4.1925714285714291</v>
      </c>
      <c r="J850" s="2">
        <f t="shared" si="98"/>
        <v>4.1401223195580714</v>
      </c>
      <c r="K850" s="2">
        <f t="shared" si="100"/>
        <v>4.0686950627993008</v>
      </c>
    </row>
    <row r="851" spans="1:11" ht="13.5" x14ac:dyDescent="0.25">
      <c r="A851" s="3">
        <f>TITRES_STAT!B854</f>
        <v>43242</v>
      </c>
      <c r="B851" s="17">
        <f>TITRES_STAT!D854</f>
        <v>4.16</v>
      </c>
      <c r="C851" s="2">
        <f t="shared" si="101"/>
        <v>7.0000000000000284E-2</v>
      </c>
      <c r="D851" s="2">
        <f t="shared" si="102"/>
        <v>4.1559999999999997</v>
      </c>
      <c r="E851" s="2">
        <f t="shared" si="104"/>
        <v>4.1659999999999995</v>
      </c>
      <c r="F851" s="2">
        <f t="shared" si="97"/>
        <v>4.1549999999999994</v>
      </c>
      <c r="G851" s="2">
        <f t="shared" si="99"/>
        <v>4.0609999999999999</v>
      </c>
      <c r="H851" s="2">
        <f t="shared" si="103"/>
        <v>4.0559999999999992</v>
      </c>
      <c r="I851" s="2">
        <f t="array" ref="I851">SUMPRODUCT(B835:B854, (ROW(B835:B854)-ROW(B835)+1)) / (20*21/2)</f>
        <v>4.2381904761904767</v>
      </c>
      <c r="J851" s="2">
        <f t="shared" si="98"/>
        <v>4.1420154319811129</v>
      </c>
      <c r="K851" s="2">
        <f t="shared" si="100"/>
        <v>4.0722756485718774</v>
      </c>
    </row>
    <row r="852" spans="1:11" ht="13.5" x14ac:dyDescent="0.25">
      <c r="A852" s="3">
        <f>TITRES_STAT!B855</f>
        <v>43243</v>
      </c>
      <c r="B852" s="17">
        <f>TITRES_STAT!D855</f>
        <v>4.29</v>
      </c>
      <c r="C852" s="2">
        <f t="shared" si="101"/>
        <v>0.12999999999999989</v>
      </c>
      <c r="D852" s="2">
        <f t="shared" si="102"/>
        <v>4.1779999999999999</v>
      </c>
      <c r="E852" s="2">
        <f t="shared" si="104"/>
        <v>4.1749999999999989</v>
      </c>
      <c r="F852" s="2">
        <f t="shared" ref="F852:F915" si="105">AVERAGE(B833:B852)</f>
        <v>4.1545000000000005</v>
      </c>
      <c r="G852" s="2">
        <f t="shared" si="99"/>
        <v>4.0704000000000002</v>
      </c>
      <c r="H852" s="2">
        <f t="shared" si="103"/>
        <v>4.0524499999999986</v>
      </c>
      <c r="I852" s="2">
        <f t="array" ref="I852">SUMPRODUCT(B836:B855, (ROW(B836:B855)-ROW(B836)+1)) / (20*21/2)</f>
        <v>4.2807142857142857</v>
      </c>
      <c r="J852" s="2">
        <f t="shared" si="98"/>
        <v>4.156109200363864</v>
      </c>
      <c r="K852" s="2">
        <f t="shared" si="100"/>
        <v>4.0808138584318039</v>
      </c>
    </row>
    <row r="853" spans="1:11" ht="13.5" x14ac:dyDescent="0.25">
      <c r="A853" s="3">
        <f>TITRES_STAT!B856</f>
        <v>43244</v>
      </c>
      <c r="B853" s="17">
        <f>TITRES_STAT!D856</f>
        <v>4.53</v>
      </c>
      <c r="C853" s="2">
        <f t="shared" si="101"/>
        <v>0.24000000000000021</v>
      </c>
      <c r="D853" s="2">
        <f t="shared" si="102"/>
        <v>4.25</v>
      </c>
      <c r="E853" s="2">
        <f t="shared" si="104"/>
        <v>4.1979999999999995</v>
      </c>
      <c r="F853" s="2">
        <f t="shared" si="105"/>
        <v>4.1710000000000003</v>
      </c>
      <c r="G853" s="2">
        <f t="shared" si="99"/>
        <v>4.085</v>
      </c>
      <c r="H853" s="2">
        <f t="shared" si="103"/>
        <v>4.0506499999999983</v>
      </c>
      <c r="I853" s="2">
        <f t="array" ref="I853">SUMPRODUCT(B837:B856, (ROW(B837:B856)-ROW(B837)+1)) / (20*21/2)</f>
        <v>4.3079999999999998</v>
      </c>
      <c r="J853" s="2">
        <f t="shared" ref="J853:J916" si="106">$J$4*B853+J852*(1-$J$4)</f>
        <v>4.191717847948258</v>
      </c>
      <c r="K853" s="2">
        <f t="shared" si="100"/>
        <v>4.0984290012383999</v>
      </c>
    </row>
    <row r="854" spans="1:11" ht="13.5" x14ac:dyDescent="0.25">
      <c r="A854" s="3">
        <f>TITRES_STAT!B857</f>
        <v>43245</v>
      </c>
      <c r="B854" s="17">
        <f>TITRES_STAT!D857</f>
        <v>4.6500000000000004</v>
      </c>
      <c r="C854" s="2">
        <f t="shared" si="101"/>
        <v>0.12000000000000011</v>
      </c>
      <c r="D854" s="2">
        <f t="shared" si="102"/>
        <v>4.3439999999999994</v>
      </c>
      <c r="E854" s="2">
        <f t="shared" si="104"/>
        <v>4.2449999999999992</v>
      </c>
      <c r="F854" s="2">
        <f t="shared" si="105"/>
        <v>4.1935000000000002</v>
      </c>
      <c r="G854" s="2">
        <f t="shared" si="99"/>
        <v>4.0998000000000001</v>
      </c>
      <c r="H854" s="2">
        <f t="shared" si="103"/>
        <v>4.0501999999999985</v>
      </c>
      <c r="I854" s="2">
        <f t="array" ref="I854">SUMPRODUCT(B838:B857, (ROW(B838:B857)-ROW(B838)+1)) / (20*21/2)</f>
        <v>4.3081428571428564</v>
      </c>
      <c r="J854" s="2">
        <f t="shared" si="106"/>
        <v>4.2353637671912807</v>
      </c>
      <c r="K854" s="2">
        <f t="shared" si="100"/>
        <v>4.1200592364839528</v>
      </c>
    </row>
    <row r="855" spans="1:11" ht="13.5" x14ac:dyDescent="0.25">
      <c r="A855" s="3">
        <f>TITRES_STAT!B858</f>
        <v>43248</v>
      </c>
      <c r="B855" s="17">
        <f>TITRES_STAT!D858</f>
        <v>4.6399999999999997</v>
      </c>
      <c r="C855" s="2">
        <f t="shared" si="101"/>
        <v>-1.0000000000000675E-2</v>
      </c>
      <c r="D855" s="2">
        <f t="shared" si="102"/>
        <v>4.4540000000000006</v>
      </c>
      <c r="E855" s="2">
        <f t="shared" si="104"/>
        <v>4.3010000000000002</v>
      </c>
      <c r="F855" s="2">
        <f t="shared" si="105"/>
        <v>4.2135000000000007</v>
      </c>
      <c r="G855" s="2">
        <f t="shared" si="99"/>
        <v>4.1146000000000003</v>
      </c>
      <c r="H855" s="2">
        <f t="shared" si="103"/>
        <v>4.0503999999999989</v>
      </c>
      <c r="I855" s="2">
        <f t="array" ref="I855">SUMPRODUCT(B839:B858, (ROW(B839:B858)-ROW(B839)+1)) / (20*21/2)</f>
        <v>4.3113809523809525</v>
      </c>
      <c r="J855" s="2">
        <f t="shared" si="106"/>
        <v>4.2739005512683015</v>
      </c>
      <c r="K855" s="2">
        <f t="shared" si="100"/>
        <v>4.1404490703473273</v>
      </c>
    </row>
    <row r="856" spans="1:11" ht="13.5" x14ac:dyDescent="0.25">
      <c r="A856" s="3">
        <f>TITRES_STAT!B859</f>
        <v>43249</v>
      </c>
      <c r="B856" s="17">
        <f>TITRES_STAT!D859</f>
        <v>4.5</v>
      </c>
      <c r="C856" s="2">
        <f t="shared" si="101"/>
        <v>-0.13999999999999968</v>
      </c>
      <c r="D856" s="2">
        <f t="shared" si="102"/>
        <v>4.5220000000000002</v>
      </c>
      <c r="E856" s="2">
        <f t="shared" si="104"/>
        <v>4.3390000000000004</v>
      </c>
      <c r="F856" s="2">
        <f t="shared" si="105"/>
        <v>4.2285000000000004</v>
      </c>
      <c r="G856" s="2">
        <f t="shared" si="99"/>
        <v>4.1265999999999998</v>
      </c>
      <c r="H856" s="2">
        <f t="shared" si="103"/>
        <v>4.0503999999999989</v>
      </c>
      <c r="I856" s="2">
        <f t="array" ref="I856">SUMPRODUCT(B840:B859, (ROW(B840:B859)-ROW(B840)+1)) / (20*21/2)</f>
        <v>4.3236666666666661</v>
      </c>
      <c r="J856" s="2">
        <f t="shared" si="106"/>
        <v>4.2954338320998922</v>
      </c>
      <c r="K856" s="2">
        <f t="shared" si="100"/>
        <v>4.1545491068042955</v>
      </c>
    </row>
    <row r="857" spans="1:11" ht="13.5" x14ac:dyDescent="0.25">
      <c r="A857" s="3">
        <f>TITRES_STAT!B860</f>
        <v>43250</v>
      </c>
      <c r="B857" s="17">
        <f>TITRES_STAT!D860</f>
        <v>4.2300000000000004</v>
      </c>
      <c r="C857" s="2">
        <f t="shared" si="101"/>
        <v>-0.26999999999999957</v>
      </c>
      <c r="D857" s="2">
        <f t="shared" si="102"/>
        <v>4.51</v>
      </c>
      <c r="E857" s="2">
        <f t="shared" si="104"/>
        <v>4.3439999999999994</v>
      </c>
      <c r="F857" s="2">
        <f t="shared" si="105"/>
        <v>4.2359999999999998</v>
      </c>
      <c r="G857" s="2">
        <f t="shared" si="99"/>
        <v>4.1337999999999999</v>
      </c>
      <c r="H857" s="2">
        <f t="shared" si="103"/>
        <v>4.0490499999999994</v>
      </c>
      <c r="I857" s="2">
        <f t="array" ref="I857">SUMPRODUCT(B841:B860, (ROW(B841:B860)-ROW(B841)+1)) / (20*21/2)</f>
        <v>4.3403333333333336</v>
      </c>
      <c r="J857" s="2">
        <f t="shared" si="106"/>
        <v>4.289202038566569</v>
      </c>
      <c r="K857" s="2">
        <f t="shared" si="100"/>
        <v>4.1575079653609901</v>
      </c>
    </row>
    <row r="858" spans="1:11" ht="13.5" x14ac:dyDescent="0.25">
      <c r="A858" s="3">
        <f>TITRES_STAT!B861</f>
        <v>43251</v>
      </c>
      <c r="B858" s="17">
        <f>TITRES_STAT!D861</f>
        <v>4.2699999999999996</v>
      </c>
      <c r="C858" s="2">
        <f t="shared" si="101"/>
        <v>3.9999999999999147E-2</v>
      </c>
      <c r="D858" s="2">
        <f t="shared" si="102"/>
        <v>4.4580000000000002</v>
      </c>
      <c r="E858" s="2">
        <f t="shared" si="104"/>
        <v>4.3539999999999992</v>
      </c>
      <c r="F858" s="2">
        <f t="shared" si="105"/>
        <v>4.2409999999999997</v>
      </c>
      <c r="G858" s="2">
        <f t="shared" si="99"/>
        <v>4.1412000000000004</v>
      </c>
      <c r="H858" s="2">
        <f t="shared" si="103"/>
        <v>4.0481499999999988</v>
      </c>
      <c r="I858" s="2">
        <f t="array" ref="I858">SUMPRODUCT(B842:B861, (ROW(B842:B861)-ROW(B842)+1)) / (20*21/2)</f>
        <v>4.3568571428571428</v>
      </c>
      <c r="J858" s="2">
        <f t="shared" si="106"/>
        <v>4.2873732729888001</v>
      </c>
      <c r="K858" s="2">
        <f t="shared" si="100"/>
        <v>4.1619194176997745</v>
      </c>
    </row>
    <row r="859" spans="1:11" ht="13.5" x14ac:dyDescent="0.25">
      <c r="A859" s="3">
        <f>TITRES_STAT!B862</f>
        <v>43252</v>
      </c>
      <c r="B859" s="17">
        <f>TITRES_STAT!D862</f>
        <v>4.37</v>
      </c>
      <c r="C859" s="2">
        <f t="shared" si="101"/>
        <v>0.10000000000000053</v>
      </c>
      <c r="D859" s="2">
        <f t="shared" si="102"/>
        <v>4.4020000000000001</v>
      </c>
      <c r="E859" s="2">
        <f t="shared" si="104"/>
        <v>4.3729999999999993</v>
      </c>
      <c r="F859" s="2">
        <f t="shared" si="105"/>
        <v>4.2549999999999999</v>
      </c>
      <c r="G859" s="2">
        <f t="shared" si="99"/>
        <v>4.1509999999999998</v>
      </c>
      <c r="H859" s="2">
        <f t="shared" si="103"/>
        <v>4.0474499999999987</v>
      </c>
      <c r="I859" s="2">
        <f t="array" ref="I859">SUMPRODUCT(B843:B862, (ROW(B843:B862)-ROW(B843)+1)) / (20*21/2)</f>
        <v>4.3596190476190468</v>
      </c>
      <c r="J859" s="2">
        <f t="shared" si="106"/>
        <v>4.2952424850851045</v>
      </c>
      <c r="K859" s="2">
        <f t="shared" si="100"/>
        <v>4.1700794405350781</v>
      </c>
    </row>
    <row r="860" spans="1:11" ht="13.5" x14ac:dyDescent="0.25">
      <c r="A860" s="3">
        <f>TITRES_STAT!B863</f>
        <v>43255</v>
      </c>
      <c r="B860" s="17">
        <f>TITRES_STAT!D863</f>
        <v>4.43</v>
      </c>
      <c r="C860" s="2">
        <f t="shared" si="101"/>
        <v>5.9999999999999609E-2</v>
      </c>
      <c r="D860" s="2">
        <f t="shared" si="102"/>
        <v>4.3600000000000003</v>
      </c>
      <c r="E860" s="2">
        <f t="shared" si="104"/>
        <v>4.407</v>
      </c>
      <c r="F860" s="2">
        <f t="shared" si="105"/>
        <v>4.2765000000000004</v>
      </c>
      <c r="G860" s="2">
        <f t="shared" si="99"/>
        <v>4.1618000000000004</v>
      </c>
      <c r="H860" s="2">
        <f t="shared" si="103"/>
        <v>4.0470499999999987</v>
      </c>
      <c r="I860" s="2">
        <f t="array" ref="I860">SUMPRODUCT(B844:B863, (ROW(B844:B863)-ROW(B844)+1)) / (20*21/2)</f>
        <v>4.3684285714285718</v>
      </c>
      <c r="J860" s="2">
        <f t="shared" si="106"/>
        <v>4.3080765341246181</v>
      </c>
      <c r="K860" s="2">
        <f t="shared" si="100"/>
        <v>4.1802724036513501</v>
      </c>
    </row>
    <row r="861" spans="1:11" ht="13.5" x14ac:dyDescent="0.25">
      <c r="A861" s="3">
        <f>TITRES_STAT!B864</f>
        <v>43256</v>
      </c>
      <c r="B861" s="17">
        <f>TITRES_STAT!D864</f>
        <v>4.45</v>
      </c>
      <c r="C861" s="2">
        <f t="shared" si="101"/>
        <v>2.0000000000000462E-2</v>
      </c>
      <c r="D861" s="2">
        <f t="shared" si="102"/>
        <v>4.3499999999999996</v>
      </c>
      <c r="E861" s="2">
        <f t="shared" si="104"/>
        <v>4.4359999999999999</v>
      </c>
      <c r="F861" s="2">
        <f t="shared" si="105"/>
        <v>4.3010000000000002</v>
      </c>
      <c r="G861" s="2">
        <f t="shared" si="99"/>
        <v>4.1738000000000008</v>
      </c>
      <c r="H861" s="2">
        <f t="shared" si="103"/>
        <v>4.0463999999999984</v>
      </c>
      <c r="I861" s="2">
        <f t="array" ref="I861">SUMPRODUCT(B845:B864, (ROW(B845:B864)-ROW(B845)+1)) / (20*21/2)</f>
        <v>4.3710476190476193</v>
      </c>
      <c r="J861" s="2">
        <f t="shared" si="106"/>
        <v>4.3215930546841781</v>
      </c>
      <c r="K861" s="2">
        <f t="shared" si="100"/>
        <v>4.1908499564493367</v>
      </c>
    </row>
    <row r="862" spans="1:11" ht="13.5" x14ac:dyDescent="0.25">
      <c r="A862" s="3">
        <f>TITRES_STAT!B865</f>
        <v>43257</v>
      </c>
      <c r="B862" s="17">
        <f>TITRES_STAT!D865</f>
        <v>4.33</v>
      </c>
      <c r="C862" s="2">
        <f t="shared" si="101"/>
        <v>-0.12000000000000011</v>
      </c>
      <c r="D862" s="2">
        <f t="shared" si="102"/>
        <v>4.37</v>
      </c>
      <c r="E862" s="2">
        <f t="shared" si="104"/>
        <v>4.4400000000000004</v>
      </c>
      <c r="F862" s="2">
        <f t="shared" si="105"/>
        <v>4.3075000000000001</v>
      </c>
      <c r="G862" s="2">
        <f t="shared" si="99"/>
        <v>4.1818</v>
      </c>
      <c r="H862" s="2">
        <f t="shared" si="103"/>
        <v>4.0454999999999988</v>
      </c>
      <c r="I862" s="2">
        <f t="array" ref="I862">SUMPRODUCT(B846:B865, (ROW(B846:B865)-ROW(B846)+1)) / (20*21/2)</f>
        <v>4.3862380952380962</v>
      </c>
      <c r="J862" s="2">
        <f t="shared" si="106"/>
        <v>4.3223937161428276</v>
      </c>
      <c r="K862" s="2">
        <f t="shared" si="100"/>
        <v>4.1963068209023042</v>
      </c>
    </row>
    <row r="863" spans="1:11" ht="13.5" x14ac:dyDescent="0.25">
      <c r="A863" s="3">
        <f>TITRES_STAT!B866</f>
        <v>43258</v>
      </c>
      <c r="B863" s="17">
        <f>TITRES_STAT!D866</f>
        <v>4.4000000000000004</v>
      </c>
      <c r="C863" s="2">
        <f t="shared" si="101"/>
        <v>7.0000000000000284E-2</v>
      </c>
      <c r="D863" s="2">
        <f t="shared" si="102"/>
        <v>4.395999999999999</v>
      </c>
      <c r="E863" s="2">
        <f t="shared" si="104"/>
        <v>4.4269999999999996</v>
      </c>
      <c r="F863" s="2">
        <f t="shared" si="105"/>
        <v>4.3125</v>
      </c>
      <c r="G863" s="2">
        <f t="shared" si="99"/>
        <v>4.1908000000000003</v>
      </c>
      <c r="H863" s="2">
        <f t="shared" si="103"/>
        <v>4.0443499999999988</v>
      </c>
      <c r="I863" s="2">
        <f t="array" ref="I863">SUMPRODUCT(B847:B866, (ROW(B847:B866)-ROW(B847)+1)) / (20*21/2)</f>
        <v>4.406190476190476</v>
      </c>
      <c r="J863" s="2">
        <f t="shared" si="106"/>
        <v>4.329784790795892</v>
      </c>
      <c r="K863" s="2">
        <f t="shared" si="100"/>
        <v>4.2042947887100572</v>
      </c>
    </row>
    <row r="864" spans="1:11" ht="13.5" x14ac:dyDescent="0.25">
      <c r="A864" s="3">
        <f>TITRES_STAT!B867</f>
        <v>43259</v>
      </c>
      <c r="B864" s="17">
        <f>TITRES_STAT!D867</f>
        <v>4.34</v>
      </c>
      <c r="C864" s="2">
        <f t="shared" si="101"/>
        <v>-6.0000000000000497E-2</v>
      </c>
      <c r="D864" s="2">
        <f t="shared" si="102"/>
        <v>4.3899999999999997</v>
      </c>
      <c r="E864" s="2">
        <f t="shared" si="104"/>
        <v>4.395999999999999</v>
      </c>
      <c r="F864" s="2">
        <f t="shared" si="105"/>
        <v>4.3205</v>
      </c>
      <c r="G864" s="2">
        <f t="shared" si="99"/>
        <v>4.1978</v>
      </c>
      <c r="H864" s="2">
        <f t="shared" si="103"/>
        <v>4.0427999999999988</v>
      </c>
      <c r="I864" s="2">
        <f t="array" ref="I864">SUMPRODUCT(B848:B867, (ROW(B848:B867)-ROW(B848)+1)) / (20*21/2)</f>
        <v>4.4469523809523803</v>
      </c>
      <c r="J864" s="2">
        <f t="shared" si="106"/>
        <v>4.33075766786295</v>
      </c>
      <c r="K864" s="2">
        <f t="shared" si="100"/>
        <v>4.2096165617018197</v>
      </c>
    </row>
    <row r="865" spans="1:11" ht="13.5" x14ac:dyDescent="0.25">
      <c r="A865" s="3">
        <f>TITRES_STAT!B868</f>
        <v>43262</v>
      </c>
      <c r="B865" s="17">
        <f>TITRES_STAT!D868</f>
        <v>4.4800000000000004</v>
      </c>
      <c r="C865" s="2">
        <f t="shared" si="101"/>
        <v>0.14000000000000057</v>
      </c>
      <c r="D865" s="2">
        <f t="shared" si="102"/>
        <v>4.4000000000000004</v>
      </c>
      <c r="E865" s="2">
        <f t="shared" si="104"/>
        <v>4.38</v>
      </c>
      <c r="F865" s="2">
        <f t="shared" si="105"/>
        <v>4.3405000000000005</v>
      </c>
      <c r="G865" s="2">
        <f t="shared" si="99"/>
        <v>4.2079999999999993</v>
      </c>
      <c r="H865" s="2">
        <f t="shared" si="103"/>
        <v>4.0412999999999997</v>
      </c>
      <c r="I865" s="2">
        <f t="array" ref="I865">SUMPRODUCT(B849:B868, (ROW(B849:B868)-ROW(B849)+1)) / (20*21/2)</f>
        <v>4.5057619047619051</v>
      </c>
      <c r="J865" s="2">
        <f t="shared" si="106"/>
        <v>4.3449712233045741</v>
      </c>
      <c r="K865" s="2">
        <f t="shared" si="100"/>
        <v>4.220219833791945</v>
      </c>
    </row>
    <row r="866" spans="1:11" ht="13.5" x14ac:dyDescent="0.25">
      <c r="A866" s="3">
        <f>TITRES_STAT!B869</f>
        <v>43263</v>
      </c>
      <c r="B866" s="17">
        <f>TITRES_STAT!D869</f>
        <v>4.55</v>
      </c>
      <c r="C866" s="2">
        <f t="shared" si="101"/>
        <v>6.9999999999999396E-2</v>
      </c>
      <c r="D866" s="2">
        <f t="shared" si="102"/>
        <v>4.42</v>
      </c>
      <c r="E866" s="2">
        <f t="shared" si="104"/>
        <v>4.3849999999999998</v>
      </c>
      <c r="F866" s="2">
        <f t="shared" si="105"/>
        <v>4.3620000000000001</v>
      </c>
      <c r="G866" s="2">
        <f t="shared" si="99"/>
        <v>4.2191999999999998</v>
      </c>
      <c r="H866" s="2">
        <f t="shared" si="103"/>
        <v>4.0401499999999988</v>
      </c>
      <c r="I866" s="2">
        <f t="array" ref="I866">SUMPRODUCT(B850:B869, (ROW(B850:B869)-ROW(B850)+1)) / (20*21/2)</f>
        <v>4.589142857142857</v>
      </c>
      <c r="J866" s="2">
        <f t="shared" si="106"/>
        <v>4.3644977734660433</v>
      </c>
      <c r="K866" s="2">
        <f t="shared" si="100"/>
        <v>4.2331523893295158</v>
      </c>
    </row>
    <row r="867" spans="1:11" ht="13.5" x14ac:dyDescent="0.25">
      <c r="A867" s="3">
        <f>TITRES_STAT!B870</f>
        <v>43264</v>
      </c>
      <c r="B867" s="17">
        <f>TITRES_STAT!D870</f>
        <v>4.79</v>
      </c>
      <c r="C867" s="2">
        <f t="shared" si="101"/>
        <v>0.24000000000000021</v>
      </c>
      <c r="D867" s="2">
        <f t="shared" si="102"/>
        <v>4.5119999999999996</v>
      </c>
      <c r="E867" s="2">
        <f t="shared" si="104"/>
        <v>4.4409999999999998</v>
      </c>
      <c r="F867" s="2">
        <f t="shared" si="105"/>
        <v>4.3925000000000001</v>
      </c>
      <c r="G867" s="2">
        <f t="shared" si="99"/>
        <v>4.2363999999999997</v>
      </c>
      <c r="H867" s="2">
        <f t="shared" si="103"/>
        <v>4.0398499999999986</v>
      </c>
      <c r="I867" s="2">
        <f t="array" ref="I867">SUMPRODUCT(B851:B870, (ROW(B851:B870)-ROW(B851)+1)) / (20*21/2)</f>
        <v>4.6623809523809516</v>
      </c>
      <c r="J867" s="2">
        <f t="shared" si="106"/>
        <v>4.4050217950407058</v>
      </c>
      <c r="K867" s="2">
        <f t="shared" si="100"/>
        <v>4.2549895505322795</v>
      </c>
    </row>
    <row r="868" spans="1:11" ht="13.5" x14ac:dyDescent="0.25">
      <c r="A868" s="3">
        <f>TITRES_STAT!B871</f>
        <v>43265</v>
      </c>
      <c r="B868" s="17">
        <f>TITRES_STAT!D871</f>
        <v>5.01</v>
      </c>
      <c r="C868" s="2">
        <f t="shared" si="101"/>
        <v>0.21999999999999975</v>
      </c>
      <c r="D868" s="2">
        <f t="shared" si="102"/>
        <v>4.6340000000000003</v>
      </c>
      <c r="E868" s="2">
        <f t="shared" si="104"/>
        <v>4.5149999999999988</v>
      </c>
      <c r="F868" s="2">
        <f t="shared" si="105"/>
        <v>4.4345000000000008</v>
      </c>
      <c r="G868" s="2">
        <f t="shared" si="99"/>
        <v>4.2585999999999995</v>
      </c>
      <c r="H868" s="2">
        <f t="shared" si="103"/>
        <v>4.0398999999999994</v>
      </c>
      <c r="I868" s="2">
        <f t="array" ref="I868">SUMPRODUCT(B852:B871, (ROW(B852:B871)-ROW(B852)+1)) / (20*21/2)</f>
        <v>4.7243333333333339</v>
      </c>
      <c r="J868" s="2">
        <f t="shared" si="106"/>
        <v>4.4626387669415912</v>
      </c>
      <c r="K868" s="2">
        <f t="shared" si="100"/>
        <v>4.2845978034525825</v>
      </c>
    </row>
    <row r="869" spans="1:11" ht="13.5" x14ac:dyDescent="0.25">
      <c r="A869" s="3">
        <f>TITRES_STAT!B872</f>
        <v>43269</v>
      </c>
      <c r="B869" s="17">
        <f>TITRES_STAT!D872</f>
        <v>5.31</v>
      </c>
      <c r="C869" s="2">
        <f t="shared" si="101"/>
        <v>0.29999999999999982</v>
      </c>
      <c r="D869" s="2">
        <f t="shared" si="102"/>
        <v>4.8279999999999994</v>
      </c>
      <c r="E869" s="2">
        <f t="shared" si="104"/>
        <v>4.609</v>
      </c>
      <c r="F869" s="2">
        <f t="shared" si="105"/>
        <v>4.4910000000000005</v>
      </c>
      <c r="G869" s="2">
        <f t="shared" si="99"/>
        <v>4.2867999999999995</v>
      </c>
      <c r="H869" s="2">
        <f t="shared" si="103"/>
        <v>4.0411999999999999</v>
      </c>
      <c r="I869" s="2">
        <f t="array" ref="I869">SUMPRODUCT(B853:B872, (ROW(B853:B872)-ROW(B853)+1)) / (20*21/2)</f>
        <v>4.7775238095238093</v>
      </c>
      <c r="J869" s="2">
        <f t="shared" si="106"/>
        <v>4.5433398367566777</v>
      </c>
      <c r="K869" s="2">
        <f t="shared" si="100"/>
        <v>4.3248096542975789</v>
      </c>
    </row>
    <row r="870" spans="1:11" ht="13.5" x14ac:dyDescent="0.25">
      <c r="A870" s="3">
        <f>TITRES_STAT!B873</f>
        <v>43270</v>
      </c>
      <c r="B870" s="17">
        <f>TITRES_STAT!D873</f>
        <v>5.26</v>
      </c>
      <c r="C870" s="2">
        <f t="shared" si="101"/>
        <v>-4.9999999999999822E-2</v>
      </c>
      <c r="D870" s="2">
        <f t="shared" si="102"/>
        <v>4.984</v>
      </c>
      <c r="E870" s="2">
        <f t="shared" si="104"/>
        <v>4.6920000000000002</v>
      </c>
      <c r="F870" s="2">
        <f t="shared" si="105"/>
        <v>4.549500000000001</v>
      </c>
      <c r="G870" s="2">
        <f t="shared" si="99"/>
        <v>4.3120000000000003</v>
      </c>
      <c r="H870" s="2">
        <f t="shared" si="103"/>
        <v>4.042749999999999</v>
      </c>
      <c r="I870" s="2">
        <f t="array" ref="I870">SUMPRODUCT(B854:B873, (ROW(B854:B873)-ROW(B854)+1)) / (20*21/2)</f>
        <v>4.8275238095238091</v>
      </c>
      <c r="J870" s="2">
        <f t="shared" si="106"/>
        <v>4.6115931856369938</v>
      </c>
      <c r="K870" s="2">
        <f t="shared" si="100"/>
        <v>4.3614837855015951</v>
      </c>
    </row>
    <row r="871" spans="1:11" ht="13.5" x14ac:dyDescent="0.25">
      <c r="A871" s="3">
        <f>TITRES_STAT!B874</f>
        <v>43271</v>
      </c>
      <c r="B871" s="17">
        <f>TITRES_STAT!D874</f>
        <v>5.2</v>
      </c>
      <c r="C871" s="2">
        <f t="shared" si="101"/>
        <v>-5.9999999999999609E-2</v>
      </c>
      <c r="D871" s="2">
        <f t="shared" si="102"/>
        <v>5.113999999999999</v>
      </c>
      <c r="E871" s="2">
        <f t="shared" si="104"/>
        <v>4.7670000000000003</v>
      </c>
      <c r="F871" s="2">
        <f t="shared" si="105"/>
        <v>4.6015000000000006</v>
      </c>
      <c r="G871" s="2">
        <f t="shared" si="99"/>
        <v>4.3334000000000001</v>
      </c>
      <c r="H871" s="2">
        <f t="shared" si="103"/>
        <v>4.0444999999999984</v>
      </c>
      <c r="I871" s="2">
        <f t="array" ref="I871">SUMPRODUCT(B855:B874, (ROW(B855:B874)-ROW(B855)+1)) / (20*21/2)</f>
        <v>4.876380952380952</v>
      </c>
      <c r="J871" s="2">
        <f t="shared" si="106"/>
        <v>4.6676319298620417</v>
      </c>
      <c r="K871" s="2">
        <f t="shared" si="100"/>
        <v>4.3943667743054542</v>
      </c>
    </row>
    <row r="872" spans="1:11" ht="13.5" x14ac:dyDescent="0.25">
      <c r="A872" s="3">
        <f>TITRES_STAT!B875</f>
        <v>43272</v>
      </c>
      <c r="B872" s="17">
        <f>TITRES_STAT!D875</f>
        <v>5.16</v>
      </c>
      <c r="C872" s="2">
        <f t="shared" si="101"/>
        <v>-4.0000000000000036E-2</v>
      </c>
      <c r="D872" s="2">
        <f t="shared" si="102"/>
        <v>5.1880000000000006</v>
      </c>
      <c r="E872" s="2">
        <f t="shared" si="104"/>
        <v>4.8499999999999996</v>
      </c>
      <c r="F872" s="2">
        <f t="shared" si="105"/>
        <v>4.6450000000000014</v>
      </c>
      <c r="G872" s="2">
        <f t="shared" si="99"/>
        <v>4.3545999999999996</v>
      </c>
      <c r="H872" s="2">
        <f t="shared" si="103"/>
        <v>4.0460499999999984</v>
      </c>
      <c r="I872" s="2">
        <f t="array" ref="I872">SUMPRODUCT(B856:B875, (ROW(B856:B875)-ROW(B856)+1)) / (20*21/2)</f>
        <v>4.9369523809523823</v>
      </c>
      <c r="J872" s="2">
        <f t="shared" si="106"/>
        <v>4.7145241270180378</v>
      </c>
      <c r="K872" s="2">
        <f t="shared" si="100"/>
        <v>4.4243916066856324</v>
      </c>
    </row>
    <row r="873" spans="1:11" ht="13.5" x14ac:dyDescent="0.25">
      <c r="A873" s="3">
        <f>TITRES_STAT!B876</f>
        <v>43273</v>
      </c>
      <c r="B873" s="17">
        <f>TITRES_STAT!D876</f>
        <v>5.17</v>
      </c>
      <c r="C873" s="2">
        <f t="shared" si="101"/>
        <v>9.9999999999997868E-3</v>
      </c>
      <c r="D873" s="2">
        <f t="shared" si="102"/>
        <v>5.2200000000000006</v>
      </c>
      <c r="E873" s="2">
        <f t="shared" si="104"/>
        <v>4.9270000000000014</v>
      </c>
      <c r="F873" s="2">
        <f t="shared" si="105"/>
        <v>4.6770000000000005</v>
      </c>
      <c r="G873" s="2">
        <f t="shared" si="99"/>
        <v>4.3769999999999989</v>
      </c>
      <c r="H873" s="2">
        <f t="shared" si="103"/>
        <v>4.0476499999999982</v>
      </c>
      <c r="I873" s="2">
        <f t="array" ref="I873">SUMPRODUCT(B857:B876, (ROW(B857:B876)-ROW(B857)+1)) / (20*21/2)</f>
        <v>4.9941904761904761</v>
      </c>
      <c r="J873" s="2">
        <f t="shared" si="106"/>
        <v>4.7579027815877488</v>
      </c>
      <c r="K873" s="2">
        <f t="shared" si="100"/>
        <v>4.4536311515214901</v>
      </c>
    </row>
    <row r="874" spans="1:11" ht="13.5" x14ac:dyDescent="0.25">
      <c r="A874" s="3">
        <f>TITRES_STAT!B877</f>
        <v>43276</v>
      </c>
      <c r="B874" s="17">
        <f>TITRES_STAT!D877</f>
        <v>5.19</v>
      </c>
      <c r="C874" s="2">
        <f t="shared" si="101"/>
        <v>2.0000000000000462E-2</v>
      </c>
      <c r="D874" s="2">
        <f t="shared" si="102"/>
        <v>5.1959999999999997</v>
      </c>
      <c r="E874" s="2">
        <f t="shared" si="104"/>
        <v>5.0120000000000005</v>
      </c>
      <c r="F874" s="2">
        <f t="shared" si="105"/>
        <v>4.7039999999999997</v>
      </c>
      <c r="G874" s="2">
        <f t="shared" si="99"/>
        <v>4.4013999999999989</v>
      </c>
      <c r="H874" s="2">
        <f t="shared" si="103"/>
        <v>4.0493999999999986</v>
      </c>
      <c r="I874" s="2">
        <f t="array" ref="I874">SUMPRODUCT(B858:B877, (ROW(B858:B877)-ROW(B858)+1)) / (20*21/2)</f>
        <v>5.0550476190476195</v>
      </c>
      <c r="J874" s="2">
        <f t="shared" si="106"/>
        <v>4.7990548976270109</v>
      </c>
      <c r="K874" s="2">
        <f t="shared" si="100"/>
        <v>4.4825083612657455</v>
      </c>
    </row>
    <row r="875" spans="1:11" ht="13.5" x14ac:dyDescent="0.25">
      <c r="A875" s="3">
        <f>TITRES_STAT!B878</f>
        <v>43277</v>
      </c>
      <c r="B875" s="17">
        <f>TITRES_STAT!D878</f>
        <v>5.34</v>
      </c>
      <c r="C875" s="2">
        <f t="shared" si="101"/>
        <v>0.14999999999999947</v>
      </c>
      <c r="D875" s="2">
        <f t="shared" si="102"/>
        <v>5.2119999999999997</v>
      </c>
      <c r="E875" s="2">
        <f t="shared" si="104"/>
        <v>5.0980000000000008</v>
      </c>
      <c r="F875" s="2">
        <f t="shared" si="105"/>
        <v>4.7389999999999999</v>
      </c>
      <c r="G875" s="2">
        <f t="shared" si="99"/>
        <v>4.428799999999999</v>
      </c>
      <c r="H875" s="2">
        <f t="shared" si="103"/>
        <v>4.0518999999999998</v>
      </c>
      <c r="I875" s="2">
        <f t="array" ref="I875">SUMPRODUCT(B859:B878, (ROW(B859:B878)-ROW(B859)+1)) / (20*21/2)</f>
        <v>5.0988095238095239</v>
      </c>
      <c r="J875" s="2">
        <f t="shared" si="106"/>
        <v>4.8505734788053916</v>
      </c>
      <c r="K875" s="2">
        <f t="shared" si="100"/>
        <v>4.516135484353363</v>
      </c>
    </row>
    <row r="876" spans="1:11" ht="13.5" x14ac:dyDescent="0.25">
      <c r="A876" s="3">
        <f>TITRES_STAT!B879</f>
        <v>43278</v>
      </c>
      <c r="B876" s="17">
        <f>TITRES_STAT!D879</f>
        <v>5.34</v>
      </c>
      <c r="C876" s="2">
        <f t="shared" si="101"/>
        <v>0</v>
      </c>
      <c r="D876" s="2">
        <f t="shared" si="102"/>
        <v>5.24</v>
      </c>
      <c r="E876" s="2">
        <f t="shared" si="104"/>
        <v>5.1769999999999996</v>
      </c>
      <c r="F876" s="2">
        <f t="shared" si="105"/>
        <v>4.7810000000000006</v>
      </c>
      <c r="G876" s="2">
        <f t="shared" si="99"/>
        <v>4.4567999999999994</v>
      </c>
      <c r="H876" s="2">
        <f t="shared" si="103"/>
        <v>4.0543999999999993</v>
      </c>
      <c r="I876" s="2">
        <f t="array" ref="I876">SUMPRODUCT(B860:B879, (ROW(B860:B879)-ROW(B860)+1)) / (20*21/2)</f>
        <v>5.1281428571428567</v>
      </c>
      <c r="J876" s="2">
        <f t="shared" si="106"/>
        <v>4.8971855284429733</v>
      </c>
      <c r="K876" s="2">
        <f t="shared" si="100"/>
        <v>4.5484438967316621</v>
      </c>
    </row>
    <row r="877" spans="1:11" ht="13.5" x14ac:dyDescent="0.25">
      <c r="A877" s="3">
        <f>TITRES_STAT!B880</f>
        <v>43279</v>
      </c>
      <c r="B877" s="17">
        <f>TITRES_STAT!D880</f>
        <v>5.42</v>
      </c>
      <c r="C877" s="2">
        <f t="shared" si="101"/>
        <v>8.0000000000000071E-2</v>
      </c>
      <c r="D877" s="2">
        <f t="shared" si="102"/>
        <v>5.2919999999999998</v>
      </c>
      <c r="E877" s="2">
        <f t="shared" si="104"/>
        <v>5.24</v>
      </c>
      <c r="F877" s="2">
        <f t="shared" si="105"/>
        <v>4.8405000000000005</v>
      </c>
      <c r="G877" s="2">
        <f t="shared" si="99"/>
        <v>4.4863999999999997</v>
      </c>
      <c r="H877" s="2">
        <f t="shared" si="103"/>
        <v>4.0574999999999992</v>
      </c>
      <c r="I877" s="2">
        <f t="array" ref="I877">SUMPRODUCT(B861:B880, (ROW(B861:B880)-ROW(B861)+1)) / (20*21/2)</f>
        <v>5.1420952380952381</v>
      </c>
      <c r="J877" s="2">
        <f t="shared" si="106"/>
        <v>4.9469773828769759</v>
      </c>
      <c r="K877" s="2">
        <f t="shared" si="100"/>
        <v>4.5826225674480678</v>
      </c>
    </row>
    <row r="878" spans="1:11" ht="13.5" x14ac:dyDescent="0.25">
      <c r="A878" s="3">
        <f>TITRES_STAT!B881</f>
        <v>43280</v>
      </c>
      <c r="B878" s="17">
        <f>TITRES_STAT!D881</f>
        <v>5.3</v>
      </c>
      <c r="C878" s="2">
        <f t="shared" si="101"/>
        <v>-0.12000000000000011</v>
      </c>
      <c r="D878" s="2">
        <f t="shared" si="102"/>
        <v>5.3179999999999996</v>
      </c>
      <c r="E878" s="2">
        <f t="shared" si="104"/>
        <v>5.2690000000000001</v>
      </c>
      <c r="F878" s="2">
        <f t="shared" si="105"/>
        <v>4.8920000000000003</v>
      </c>
      <c r="G878" s="2">
        <f t="shared" si="99"/>
        <v>4.5089999999999995</v>
      </c>
      <c r="H878" s="2">
        <f t="shared" si="103"/>
        <v>4.0604499999999986</v>
      </c>
      <c r="I878" s="2">
        <f t="array" ref="I878">SUMPRODUCT(B862:B881, (ROW(B862:B881)-ROW(B862)+1)) / (20*21/2)</f>
        <v>5.1548571428571428</v>
      </c>
      <c r="J878" s="2">
        <f t="shared" si="106"/>
        <v>4.9805985845077405</v>
      </c>
      <c r="K878" s="2">
        <f t="shared" si="100"/>
        <v>4.6107550157834378</v>
      </c>
    </row>
    <row r="879" spans="1:11" ht="13.5" x14ac:dyDescent="0.25">
      <c r="A879" s="3">
        <f>TITRES_STAT!B882</f>
        <v>43283</v>
      </c>
      <c r="B879" s="17">
        <f>TITRES_STAT!D882</f>
        <v>5.2</v>
      </c>
      <c r="C879" s="2">
        <f t="shared" si="101"/>
        <v>-9.9999999999999645E-2</v>
      </c>
      <c r="D879" s="2">
        <f t="shared" si="102"/>
        <v>5.32</v>
      </c>
      <c r="E879" s="2">
        <f t="shared" si="104"/>
        <v>5.258</v>
      </c>
      <c r="F879" s="2">
        <f t="shared" si="105"/>
        <v>4.9335000000000004</v>
      </c>
      <c r="G879" s="2">
        <f t="shared" si="99"/>
        <v>4.5245999999999995</v>
      </c>
      <c r="H879" s="2">
        <f t="shared" si="103"/>
        <v>4.0634499999999987</v>
      </c>
      <c r="I879" s="2">
        <f t="array" ref="I879">SUMPRODUCT(B863:B882, (ROW(B863:B882)-ROW(B863)+1)) / (20*21/2)</f>
        <v>5.1635714285714283</v>
      </c>
      <c r="J879" s="2">
        <f t="shared" si="106"/>
        <v>5.0014939574117649</v>
      </c>
      <c r="K879" s="2">
        <f t="shared" si="100"/>
        <v>4.6338626622233035</v>
      </c>
    </row>
    <row r="880" spans="1:11" ht="13.5" x14ac:dyDescent="0.25">
      <c r="A880" s="3">
        <f>TITRES_STAT!B883</f>
        <v>43284</v>
      </c>
      <c r="B880" s="17">
        <f>TITRES_STAT!D883</f>
        <v>5.08</v>
      </c>
      <c r="C880" s="2">
        <f t="shared" si="101"/>
        <v>-0.12000000000000011</v>
      </c>
      <c r="D880" s="2">
        <f t="shared" si="102"/>
        <v>5.2679999999999989</v>
      </c>
      <c r="E880" s="2">
        <f t="shared" si="104"/>
        <v>5.24</v>
      </c>
      <c r="F880" s="2">
        <f t="shared" si="105"/>
        <v>4.9660000000000002</v>
      </c>
      <c r="G880" s="2">
        <f t="shared" si="99"/>
        <v>4.5371999999999995</v>
      </c>
      <c r="H880" s="2">
        <f t="shared" si="103"/>
        <v>4.0664999999999996</v>
      </c>
      <c r="I880" s="2">
        <f t="array" ref="I880">SUMPRODUCT(B864:B883, (ROW(B864:B883)-ROW(B864)+1)) / (20*21/2)</f>
        <v>5.1686666666666667</v>
      </c>
      <c r="J880" s="2">
        <f t="shared" si="106"/>
        <v>5.0089707233725491</v>
      </c>
      <c r="K880" s="2">
        <f t="shared" si="100"/>
        <v>4.6513582440968992</v>
      </c>
    </row>
    <row r="881" spans="1:11" ht="13.5" x14ac:dyDescent="0.25">
      <c r="A881" s="3">
        <f>TITRES_STAT!B884</f>
        <v>43285</v>
      </c>
      <c r="B881" s="17">
        <f>TITRES_STAT!D884</f>
        <v>5.0999999999999996</v>
      </c>
      <c r="C881" s="2">
        <f t="shared" si="101"/>
        <v>1.9999999999999574E-2</v>
      </c>
      <c r="D881" s="2">
        <f t="shared" si="102"/>
        <v>5.2200000000000006</v>
      </c>
      <c r="E881" s="2">
        <f t="shared" si="104"/>
        <v>5.2299999999999995</v>
      </c>
      <c r="F881" s="2">
        <f t="shared" si="105"/>
        <v>4.9984999999999999</v>
      </c>
      <c r="G881" s="2">
        <f t="shared" si="99"/>
        <v>4.5485999999999995</v>
      </c>
      <c r="H881" s="2">
        <f t="shared" si="103"/>
        <v>4.0694999999999997</v>
      </c>
      <c r="I881" s="2">
        <f t="array" ref="I881">SUMPRODUCT(B865:B884, (ROW(B865:B884)-ROW(B865)+1)) / (20*21/2)</f>
        <v>5.1695238095238105</v>
      </c>
      <c r="J881" s="2">
        <f t="shared" si="106"/>
        <v>5.0176401782894491</v>
      </c>
      <c r="K881" s="2">
        <f t="shared" si="100"/>
        <v>4.668952038446041</v>
      </c>
    </row>
    <row r="882" spans="1:11" ht="13.5" x14ac:dyDescent="0.25">
      <c r="A882" s="3">
        <f>TITRES_STAT!B885</f>
        <v>43286</v>
      </c>
      <c r="B882" s="17">
        <f>TITRES_STAT!D885</f>
        <v>5.09</v>
      </c>
      <c r="C882" s="2">
        <f t="shared" si="101"/>
        <v>-9.9999999999997868E-3</v>
      </c>
      <c r="D882" s="2">
        <f t="shared" si="102"/>
        <v>5.1539999999999999</v>
      </c>
      <c r="E882" s="2">
        <f t="shared" si="104"/>
        <v>5.2230000000000008</v>
      </c>
      <c r="F882" s="2">
        <f t="shared" si="105"/>
        <v>5.0365000000000002</v>
      </c>
      <c r="G882" s="2">
        <f t="shared" ref="G882:G945" si="107">AVERAGE(B833:B882)</f>
        <v>4.5644</v>
      </c>
      <c r="H882" s="2">
        <f t="shared" si="103"/>
        <v>4.072449999999999</v>
      </c>
      <c r="I882" s="2">
        <f t="array" ref="I882">SUMPRODUCT(B866:B885, (ROW(B866:B885)-ROW(B866)+1)) / (20*21/2)</f>
        <v>5.1678095238095239</v>
      </c>
      <c r="J882" s="2">
        <f t="shared" si="106"/>
        <v>5.0245315898809295</v>
      </c>
      <c r="K882" s="2">
        <f t="shared" si="100"/>
        <v>4.6854637232128624</v>
      </c>
    </row>
    <row r="883" spans="1:11" ht="13.5" x14ac:dyDescent="0.25">
      <c r="A883" s="3">
        <f>TITRES_STAT!B886</f>
        <v>43287</v>
      </c>
      <c r="B883" s="17">
        <f>TITRES_STAT!D886</f>
        <v>5.09</v>
      </c>
      <c r="C883" s="2">
        <f t="shared" si="101"/>
        <v>0</v>
      </c>
      <c r="D883" s="2">
        <f t="shared" si="102"/>
        <v>5.1120000000000001</v>
      </c>
      <c r="E883" s="2">
        <f t="shared" si="104"/>
        <v>5.2150000000000007</v>
      </c>
      <c r="F883" s="2">
        <f t="shared" si="105"/>
        <v>5.0710000000000006</v>
      </c>
      <c r="G883" s="2">
        <f t="shared" si="107"/>
        <v>4.5821999999999994</v>
      </c>
      <c r="H883" s="2">
        <f t="shared" si="103"/>
        <v>4.075899999999999</v>
      </c>
      <c r="I883" s="2">
        <f t="array" ref="I883">SUMPRODUCT(B867:B886, (ROW(B867:B886)-ROW(B867)+1)) / (20*21/2)</f>
        <v>5.1603333333333339</v>
      </c>
      <c r="J883" s="2">
        <f t="shared" si="106"/>
        <v>5.0307666765589367</v>
      </c>
      <c r="K883" s="2">
        <f t="shared" ref="K883:K946" si="108">$K$4*B883+(1-$K$4)*K882</f>
        <v>4.7013278909300045</v>
      </c>
    </row>
    <row r="884" spans="1:11" ht="13.5" x14ac:dyDescent="0.25">
      <c r="A884" s="3">
        <f>TITRES_STAT!B887</f>
        <v>43290</v>
      </c>
      <c r="B884" s="17">
        <f>TITRES_STAT!D887</f>
        <v>5.08</v>
      </c>
      <c r="C884" s="2">
        <f t="shared" si="101"/>
        <v>-9.9999999999997868E-3</v>
      </c>
      <c r="D884" s="2">
        <f t="shared" si="102"/>
        <v>5.0879999999999992</v>
      </c>
      <c r="E884" s="2">
        <f t="shared" si="104"/>
        <v>5.2040000000000006</v>
      </c>
      <c r="F884" s="2">
        <f t="shared" si="105"/>
        <v>5.1080000000000005</v>
      </c>
      <c r="G884" s="2">
        <f t="shared" si="107"/>
        <v>4.5997999999999992</v>
      </c>
      <c r="H884" s="2">
        <f t="shared" si="103"/>
        <v>4.0785499999999999</v>
      </c>
      <c r="I884" s="2">
        <f t="array" ref="I884">SUMPRODUCT(B868:B887, (ROW(B868:B887)-ROW(B868)+1)) / (20*21/2)</f>
        <v>5.1513809523809524</v>
      </c>
      <c r="J884" s="2">
        <f t="shared" si="106"/>
        <v>5.0354555645057042</v>
      </c>
      <c r="K884" s="2">
        <f t="shared" si="108"/>
        <v>4.7161777775602003</v>
      </c>
    </row>
    <row r="885" spans="1:11" ht="13.5" x14ac:dyDescent="0.25">
      <c r="A885" s="3">
        <f>TITRES_STAT!B888</f>
        <v>43291</v>
      </c>
      <c r="B885" s="17">
        <f>TITRES_STAT!D888</f>
        <v>5.09</v>
      </c>
      <c r="C885" s="2">
        <f t="shared" si="101"/>
        <v>9.9999999999997868E-3</v>
      </c>
      <c r="D885" s="2">
        <f t="shared" si="102"/>
        <v>5.09</v>
      </c>
      <c r="E885" s="2">
        <f t="shared" si="104"/>
        <v>5.1790000000000003</v>
      </c>
      <c r="F885" s="2">
        <f t="shared" si="105"/>
        <v>5.1385000000000005</v>
      </c>
      <c r="G885" s="2">
        <f t="shared" si="107"/>
        <v>4.6168000000000005</v>
      </c>
      <c r="H885" s="2">
        <f t="shared" si="103"/>
        <v>4.0812999999999997</v>
      </c>
      <c r="I885" s="2">
        <f t="array" ref="I885">SUMPRODUCT(B869:B888, (ROW(B869:B888)-ROW(B869)+1)) / (20*21/2)</f>
        <v>5.1410952380952386</v>
      </c>
      <c r="J885" s="2">
        <f t="shared" si="106"/>
        <v>5.0406502726480173</v>
      </c>
      <c r="K885" s="2">
        <f t="shared" si="108"/>
        <v>4.7308374725578393</v>
      </c>
    </row>
    <row r="886" spans="1:11" ht="13.5" x14ac:dyDescent="0.25">
      <c r="A886" s="3">
        <f>TITRES_STAT!B889</f>
        <v>43292</v>
      </c>
      <c r="B886" s="17">
        <f>TITRES_STAT!D889</f>
        <v>5.0599999999999996</v>
      </c>
      <c r="C886" s="2">
        <f t="shared" si="101"/>
        <v>-3.0000000000000249E-2</v>
      </c>
      <c r="D886" s="2">
        <f t="shared" si="102"/>
        <v>5.0819999999999999</v>
      </c>
      <c r="E886" s="2">
        <f t="shared" si="104"/>
        <v>5.1510000000000007</v>
      </c>
      <c r="F886" s="2">
        <f t="shared" si="105"/>
        <v>5.1639999999999997</v>
      </c>
      <c r="G886" s="2">
        <f t="shared" si="107"/>
        <v>4.6339999999999995</v>
      </c>
      <c r="H886" s="2">
        <f t="shared" si="103"/>
        <v>4.0840999999999994</v>
      </c>
      <c r="I886" s="2">
        <f t="array" ref="I886">SUMPRODUCT(B870:B889, (ROW(B870:B889)-ROW(B870)+1)) / (20*21/2)</f>
        <v>5.1276666666666673</v>
      </c>
      <c r="J886" s="2">
        <f t="shared" si="106"/>
        <v>5.0424931038243965</v>
      </c>
      <c r="K886" s="2">
        <f t="shared" si="108"/>
        <v>4.7437458069673362</v>
      </c>
    </row>
    <row r="887" spans="1:11" ht="13.5" x14ac:dyDescent="0.25">
      <c r="A887" s="3">
        <f>TITRES_STAT!B890</f>
        <v>43293</v>
      </c>
      <c r="B887" s="17">
        <f>TITRES_STAT!D890</f>
        <v>5.07</v>
      </c>
      <c r="C887" s="2">
        <f t="shared" si="101"/>
        <v>1.0000000000000675E-2</v>
      </c>
      <c r="D887" s="2">
        <f t="shared" si="102"/>
        <v>5.0780000000000003</v>
      </c>
      <c r="E887" s="2">
        <f t="shared" si="104"/>
        <v>5.1160000000000005</v>
      </c>
      <c r="F887" s="2">
        <f t="shared" si="105"/>
        <v>5.1779999999999999</v>
      </c>
      <c r="G887" s="2">
        <f t="shared" si="107"/>
        <v>4.6537999999999995</v>
      </c>
      <c r="H887" s="2">
        <f t="shared" si="103"/>
        <v>4.0869499999999999</v>
      </c>
      <c r="I887" s="2">
        <f t="array" ref="I887">SUMPRODUCT(B871:B890, (ROW(B871:B890)-ROW(B871)+1)) / (20*21/2)</f>
        <v>5.1164761904761908</v>
      </c>
      <c r="J887" s="2">
        <f t="shared" si="106"/>
        <v>5.0451128082220738</v>
      </c>
      <c r="K887" s="2">
        <f t="shared" si="108"/>
        <v>4.7565400890470491</v>
      </c>
    </row>
    <row r="888" spans="1:11" ht="13.5" x14ac:dyDescent="0.25">
      <c r="A888" s="3">
        <f>TITRES_STAT!B891</f>
        <v>43294</v>
      </c>
      <c r="B888" s="17">
        <f>TITRES_STAT!D891</f>
        <v>5.07</v>
      </c>
      <c r="C888" s="2">
        <f t="shared" si="101"/>
        <v>0</v>
      </c>
      <c r="D888" s="2">
        <f t="shared" si="102"/>
        <v>5.0739999999999998</v>
      </c>
      <c r="E888" s="2">
        <f t="shared" si="104"/>
        <v>5.0930000000000009</v>
      </c>
      <c r="F888" s="2">
        <f t="shared" si="105"/>
        <v>5.181</v>
      </c>
      <c r="G888" s="2">
        <f t="shared" si="107"/>
        <v>4.6718000000000002</v>
      </c>
      <c r="H888" s="2">
        <f t="shared" si="103"/>
        <v>4.0898000000000003</v>
      </c>
      <c r="I888" s="2">
        <f t="array" ref="I888">SUMPRODUCT(B872:B891, (ROW(B872:B891)-ROW(B872)+1)) / (20*21/2)</f>
        <v>5.10152380952381</v>
      </c>
      <c r="J888" s="2">
        <f t="shared" si="106"/>
        <v>5.0474830169628291</v>
      </c>
      <c r="K888" s="2">
        <f t="shared" si="108"/>
        <v>4.7688326345746166</v>
      </c>
    </row>
    <row r="889" spans="1:11" ht="13.5" x14ac:dyDescent="0.25">
      <c r="A889" s="3">
        <f>TITRES_STAT!B892</f>
        <v>43297</v>
      </c>
      <c r="B889" s="17">
        <f>TITRES_STAT!D892</f>
        <v>5.04</v>
      </c>
      <c r="C889" s="2">
        <f t="shared" si="101"/>
        <v>-3.0000000000000249E-2</v>
      </c>
      <c r="D889" s="2">
        <f t="shared" si="102"/>
        <v>5.0659999999999998</v>
      </c>
      <c r="E889" s="2">
        <f t="shared" si="104"/>
        <v>5.077</v>
      </c>
      <c r="F889" s="2">
        <f t="shared" si="105"/>
        <v>5.1675000000000004</v>
      </c>
      <c r="G889" s="2">
        <f t="shared" si="107"/>
        <v>4.6907999999999994</v>
      </c>
      <c r="H889" s="2">
        <f t="shared" si="103"/>
        <v>4.0925000000000002</v>
      </c>
      <c r="I889" s="2">
        <f t="array" ref="I889">SUMPRODUCT(B873:B892, (ROW(B873:B892)-ROW(B873)+1)) / (20*21/2)</f>
        <v>5.0922857142857145</v>
      </c>
      <c r="J889" s="2">
        <f t="shared" si="106"/>
        <v>5.0467703486806545</v>
      </c>
      <c r="K889" s="2">
        <f t="shared" si="108"/>
        <v>4.7794666489050233</v>
      </c>
    </row>
    <row r="890" spans="1:11" ht="13.5" x14ac:dyDescent="0.25">
      <c r="A890" s="3">
        <f>TITRES_STAT!B893</f>
        <v>43298</v>
      </c>
      <c r="B890" s="17">
        <f>TITRES_STAT!D893</f>
        <v>5.05</v>
      </c>
      <c r="C890" s="2">
        <f t="shared" si="101"/>
        <v>9.9999999999997868E-3</v>
      </c>
      <c r="D890" s="2">
        <f t="shared" si="102"/>
        <v>5.0579999999999998</v>
      </c>
      <c r="E890" s="2">
        <f t="shared" si="104"/>
        <v>5.0739999999999998</v>
      </c>
      <c r="F890" s="2">
        <f t="shared" si="105"/>
        <v>5.1570000000000009</v>
      </c>
      <c r="G890" s="2">
        <f t="shared" si="107"/>
        <v>4.7118000000000002</v>
      </c>
      <c r="H890" s="2">
        <f t="shared" si="103"/>
        <v>4.0952500000000001</v>
      </c>
      <c r="I890" s="2">
        <f t="array" ref="I890">SUMPRODUCT(B874:B893, (ROW(B874:B893)-ROW(B874)+1)) / (20*21/2)</f>
        <v>5.0883333333333329</v>
      </c>
      <c r="J890" s="2">
        <f t="shared" si="106"/>
        <v>5.0470779345205923</v>
      </c>
      <c r="K890" s="2">
        <f t="shared" si="108"/>
        <v>4.7900757999283563</v>
      </c>
    </row>
    <row r="891" spans="1:11" ht="13.5" x14ac:dyDescent="0.25">
      <c r="A891" s="3">
        <f>TITRES_STAT!B894</f>
        <v>43299</v>
      </c>
      <c r="B891" s="17">
        <f>TITRES_STAT!D894</f>
        <v>5</v>
      </c>
      <c r="C891" s="2">
        <f t="shared" si="101"/>
        <v>-4.9999999999999822E-2</v>
      </c>
      <c r="D891" s="2">
        <f t="shared" si="102"/>
        <v>5.0460000000000003</v>
      </c>
      <c r="E891" s="2">
        <f t="shared" si="104"/>
        <v>5.0639999999999992</v>
      </c>
      <c r="F891" s="2">
        <f t="shared" si="105"/>
        <v>5.1470000000000002</v>
      </c>
      <c r="G891" s="2">
        <f t="shared" si="107"/>
        <v>4.7325999999999997</v>
      </c>
      <c r="H891" s="2">
        <f t="shared" si="103"/>
        <v>4.0983999999999998</v>
      </c>
      <c r="I891" s="2">
        <f t="array" ref="I891">SUMPRODUCT(B875:B894, (ROW(B875:B894)-ROW(B875)+1)) / (20*21/2)</f>
        <v>5.0732857142857135</v>
      </c>
      <c r="J891" s="2">
        <f t="shared" si="106"/>
        <v>5.0425943217091076</v>
      </c>
      <c r="K891" s="2">
        <f t="shared" si="108"/>
        <v>4.7983081214997938</v>
      </c>
    </row>
    <row r="892" spans="1:11" ht="13.5" x14ac:dyDescent="0.25">
      <c r="A892" s="3">
        <f>TITRES_STAT!B895</f>
        <v>43300</v>
      </c>
      <c r="B892" s="17">
        <f>TITRES_STAT!D895</f>
        <v>5.05</v>
      </c>
      <c r="C892" s="2">
        <f t="shared" si="101"/>
        <v>4.9999999999999822E-2</v>
      </c>
      <c r="D892" s="2">
        <f t="shared" si="102"/>
        <v>5.0419999999999998</v>
      </c>
      <c r="E892" s="2">
        <f t="shared" si="104"/>
        <v>5.0599999999999996</v>
      </c>
      <c r="F892" s="2">
        <f t="shared" si="105"/>
        <v>5.1414999999999997</v>
      </c>
      <c r="G892" s="2">
        <f t="shared" si="107"/>
        <v>4.7496000000000009</v>
      </c>
      <c r="H892" s="2">
        <f t="shared" si="103"/>
        <v>4.1017999999999999</v>
      </c>
      <c r="I892" s="2">
        <f t="array" ref="I892">SUMPRODUCT(B876:B895, (ROW(B876:B895)-ROW(B876)+1)) / (20*21/2)</f>
        <v>5.0697142857142854</v>
      </c>
      <c r="J892" s="2">
        <f t="shared" si="106"/>
        <v>5.0432996244034785</v>
      </c>
      <c r="K892" s="2">
        <f t="shared" si="108"/>
        <v>4.8081783912449003</v>
      </c>
    </row>
    <row r="893" spans="1:11" ht="13.5" x14ac:dyDescent="0.25">
      <c r="A893" s="3">
        <f>TITRES_STAT!B896</f>
        <v>43301</v>
      </c>
      <c r="B893" s="17">
        <f>TITRES_STAT!D896</f>
        <v>5.0999999999999996</v>
      </c>
      <c r="C893" s="2">
        <f t="shared" si="101"/>
        <v>4.9999999999999822E-2</v>
      </c>
      <c r="D893" s="2">
        <f t="shared" si="102"/>
        <v>5.048</v>
      </c>
      <c r="E893" s="2">
        <f t="shared" si="104"/>
        <v>5.0609999999999999</v>
      </c>
      <c r="F893" s="2">
        <f t="shared" si="105"/>
        <v>5.1379999999999999</v>
      </c>
      <c r="G893" s="2">
        <f t="shared" si="107"/>
        <v>4.7656000000000009</v>
      </c>
      <c r="H893" s="2">
        <f t="shared" si="103"/>
        <v>4.1057999999999995</v>
      </c>
      <c r="I893" s="2">
        <f t="array" ref="I893">SUMPRODUCT(B877:B896, (ROW(B877:B896)-ROW(B877)+1)) / (20*21/2)</f>
        <v>5.058761904761905</v>
      </c>
      <c r="J893" s="2">
        <f t="shared" si="106"/>
        <v>5.0486996601745755</v>
      </c>
      <c r="K893" s="2">
        <f t="shared" si="108"/>
        <v>4.8196223759019636</v>
      </c>
    </row>
    <row r="894" spans="1:11" ht="13.5" x14ac:dyDescent="0.25">
      <c r="A894" s="3">
        <f>TITRES_STAT!B897</f>
        <v>43304</v>
      </c>
      <c r="B894" s="17">
        <f>TITRES_STAT!D897</f>
        <v>4.9800000000000004</v>
      </c>
      <c r="C894" s="2">
        <f t="shared" si="101"/>
        <v>-0.11999999999999922</v>
      </c>
      <c r="D894" s="2">
        <f t="shared" si="102"/>
        <v>5.0360000000000005</v>
      </c>
      <c r="E894" s="2">
        <f t="shared" si="104"/>
        <v>5.0509999999999993</v>
      </c>
      <c r="F894" s="2">
        <f t="shared" si="105"/>
        <v>5.1275000000000004</v>
      </c>
      <c r="G894" s="2">
        <f t="shared" si="107"/>
        <v>4.7816000000000001</v>
      </c>
      <c r="H894" s="2">
        <f t="shared" si="103"/>
        <v>4.1094999999999997</v>
      </c>
      <c r="I894" s="2">
        <f t="array" ref="I894">SUMPRODUCT(B878:B897, (ROW(B878:B897)-ROW(B878)+1)) / (20*21/2)</f>
        <v>5.0494285714285718</v>
      </c>
      <c r="J894" s="2">
        <f t="shared" si="106"/>
        <v>5.0421568353960442</v>
      </c>
      <c r="K894" s="2">
        <f t="shared" si="108"/>
        <v>4.8259116944940432</v>
      </c>
    </row>
    <row r="895" spans="1:11" ht="13.5" x14ac:dyDescent="0.25">
      <c r="A895" s="3">
        <f>TITRES_STAT!B898</f>
        <v>43305</v>
      </c>
      <c r="B895" s="17">
        <f>TITRES_STAT!D898</f>
        <v>5.09</v>
      </c>
      <c r="C895" s="2">
        <f t="shared" si="101"/>
        <v>0.10999999999999943</v>
      </c>
      <c r="D895" s="2">
        <f t="shared" si="102"/>
        <v>5.0440000000000005</v>
      </c>
      <c r="E895" s="2">
        <f t="shared" si="104"/>
        <v>5.0510000000000002</v>
      </c>
      <c r="F895" s="2">
        <f t="shared" si="105"/>
        <v>5.1150000000000002</v>
      </c>
      <c r="G895" s="2">
        <f t="shared" si="107"/>
        <v>4.801800000000001</v>
      </c>
      <c r="H895" s="2">
        <f t="shared" si="103"/>
        <v>4.11395</v>
      </c>
      <c r="I895" s="2">
        <f t="array" ref="I895">SUMPRODUCT(B879:B898, (ROW(B879:B898)-ROW(B879)+1)) / (20*21/2)</f>
        <v>5.0506666666666664</v>
      </c>
      <c r="J895" s="2">
        <f t="shared" si="106"/>
        <v>5.0467133272630882</v>
      </c>
      <c r="K895" s="2">
        <f t="shared" si="108"/>
        <v>4.8362680986315318</v>
      </c>
    </row>
    <row r="896" spans="1:11" ht="13.5" x14ac:dyDescent="0.25">
      <c r="A896" s="3">
        <f>TITRES_STAT!B899</f>
        <v>43307</v>
      </c>
      <c r="B896" s="17">
        <f>TITRES_STAT!D899</f>
        <v>5</v>
      </c>
      <c r="C896" s="2">
        <f t="shared" si="101"/>
        <v>-8.9999999999999858E-2</v>
      </c>
      <c r="D896" s="2">
        <f t="shared" si="102"/>
        <v>5.0439999999999996</v>
      </c>
      <c r="E896" s="2">
        <f t="shared" si="104"/>
        <v>5.0449999999999999</v>
      </c>
      <c r="F896" s="2">
        <f t="shared" si="105"/>
        <v>5.0980000000000008</v>
      </c>
      <c r="G896" s="2">
        <f t="shared" si="107"/>
        <v>4.8194000000000008</v>
      </c>
      <c r="H896" s="2">
        <f t="shared" si="103"/>
        <v>4.1179499999999996</v>
      </c>
      <c r="I896" s="2">
        <f t="array" ref="I896">SUMPRODUCT(B880:B899, (ROW(B880:B899)-ROW(B880)+1)) / (20*21/2)</f>
        <v>5.0586190476190476</v>
      </c>
      <c r="J896" s="2">
        <f t="shared" si="106"/>
        <v>5.0422644389523184</v>
      </c>
      <c r="K896" s="2">
        <f t="shared" si="108"/>
        <v>4.8426889575087273</v>
      </c>
    </row>
    <row r="897" spans="1:11" ht="13.5" x14ac:dyDescent="0.25">
      <c r="A897" s="3">
        <f>TITRES_STAT!B900</f>
        <v>43308</v>
      </c>
      <c r="B897" s="17">
        <f>TITRES_STAT!D900</f>
        <v>5</v>
      </c>
      <c r="C897" s="2">
        <f t="shared" si="101"/>
        <v>0</v>
      </c>
      <c r="D897" s="2">
        <f t="shared" si="102"/>
        <v>5.0340000000000007</v>
      </c>
      <c r="E897" s="2">
        <f t="shared" si="104"/>
        <v>5.0380000000000011</v>
      </c>
      <c r="F897" s="2">
        <f t="shared" si="105"/>
        <v>5.077</v>
      </c>
      <c r="G897" s="2">
        <f t="shared" si="107"/>
        <v>4.8358000000000008</v>
      </c>
      <c r="H897" s="2">
        <f t="shared" si="103"/>
        <v>4.1220499999999998</v>
      </c>
      <c r="I897" s="2">
        <f t="array" ref="I897">SUMPRODUCT(B881:B900, (ROW(B881:B900)-ROW(B881)+1)) / (20*21/2)</f>
        <v>5.0810952380952381</v>
      </c>
      <c r="J897" s="2">
        <f t="shared" si="106"/>
        <v>5.0382392542901933</v>
      </c>
      <c r="K897" s="2">
        <f t="shared" si="108"/>
        <v>4.8488580179985812</v>
      </c>
    </row>
    <row r="898" spans="1:11" ht="13.5" x14ac:dyDescent="0.25">
      <c r="A898" s="3">
        <f>TITRES_STAT!B901</f>
        <v>43311</v>
      </c>
      <c r="B898" s="17">
        <f>TITRES_STAT!D901</f>
        <v>5.09</v>
      </c>
      <c r="C898" s="2">
        <f t="shared" si="101"/>
        <v>8.9999999999999858E-2</v>
      </c>
      <c r="D898" s="2">
        <f t="shared" si="102"/>
        <v>5.032</v>
      </c>
      <c r="E898" s="2">
        <f t="shared" si="104"/>
        <v>5.0400000000000009</v>
      </c>
      <c r="F898" s="2">
        <f t="shared" si="105"/>
        <v>5.0665000000000004</v>
      </c>
      <c r="G898" s="2">
        <f t="shared" si="107"/>
        <v>4.8542000000000005</v>
      </c>
      <c r="H898" s="2">
        <f t="shared" si="103"/>
        <v>4.1271999999999993</v>
      </c>
      <c r="I898" s="2">
        <f t="array" ref="I898">SUMPRODUCT(B882:B901, (ROW(B882:B901)-ROW(B882)+1)) / (20*21/2)</f>
        <v>5.0882380952380952</v>
      </c>
      <c r="J898" s="2">
        <f t="shared" si="106"/>
        <v>5.0431688491196986</v>
      </c>
      <c r="K898" s="2">
        <f t="shared" si="108"/>
        <v>4.8583145663123624</v>
      </c>
    </row>
    <row r="899" spans="1:11" ht="13.5" x14ac:dyDescent="0.25">
      <c r="A899" s="3">
        <f>TITRES_STAT!B902</f>
        <v>43312</v>
      </c>
      <c r="B899" s="17">
        <f>TITRES_STAT!D902</f>
        <v>5.15</v>
      </c>
      <c r="C899" s="2">
        <f t="shared" si="101"/>
        <v>6.0000000000000497E-2</v>
      </c>
      <c r="D899" s="2">
        <f t="shared" si="102"/>
        <v>5.0659999999999998</v>
      </c>
      <c r="E899" s="2">
        <f t="shared" si="104"/>
        <v>5.0510000000000002</v>
      </c>
      <c r="F899" s="2">
        <f t="shared" si="105"/>
        <v>5.0640000000000001</v>
      </c>
      <c r="G899" s="2">
        <f t="shared" si="107"/>
        <v>4.8736000000000006</v>
      </c>
      <c r="H899" s="2">
        <f t="shared" si="103"/>
        <v>4.1323499999999997</v>
      </c>
      <c r="I899" s="2">
        <f t="array" ref="I899">SUMPRODUCT(B883:B902, (ROW(B883:B902)-ROW(B883)+1)) / (20*21/2)</f>
        <v>5.0999047619047619</v>
      </c>
      <c r="J899" s="2">
        <f t="shared" si="106"/>
        <v>5.0533432444416322</v>
      </c>
      <c r="K899" s="2">
        <f t="shared" si="108"/>
        <v>4.8697532107707016</v>
      </c>
    </row>
    <row r="900" spans="1:11" ht="13.5" x14ac:dyDescent="0.25">
      <c r="A900" s="3">
        <f>TITRES_STAT!B903</f>
        <v>43313</v>
      </c>
      <c r="B900" s="17">
        <f>TITRES_STAT!D903</f>
        <v>5.3</v>
      </c>
      <c r="C900" s="2">
        <f t="shared" ref="C900:C963" si="109">B900-B899</f>
        <v>0.14999999999999947</v>
      </c>
      <c r="D900" s="2">
        <f t="shared" si="102"/>
        <v>5.1080000000000005</v>
      </c>
      <c r="E900" s="2">
        <f t="shared" si="104"/>
        <v>5.0759999999999996</v>
      </c>
      <c r="F900" s="2">
        <f t="shared" si="105"/>
        <v>5.0750000000000002</v>
      </c>
      <c r="G900" s="2">
        <f t="shared" si="107"/>
        <v>4.897800000000001</v>
      </c>
      <c r="H900" s="2">
        <f t="shared" si="103"/>
        <v>4.1382999999999992</v>
      </c>
      <c r="I900" s="2">
        <f t="array" ref="I900">SUMPRODUCT(B884:B903, (ROW(B884:B903)-ROW(B884)+1)) / (20*21/2)</f>
        <v>5.1062857142857148</v>
      </c>
      <c r="J900" s="2">
        <f t="shared" si="106"/>
        <v>5.0768343640186195</v>
      </c>
      <c r="K900" s="2">
        <f t="shared" si="108"/>
        <v>4.886625633877733</v>
      </c>
    </row>
    <row r="901" spans="1:11" ht="13.5" x14ac:dyDescent="0.25">
      <c r="A901" s="3">
        <f>TITRES_STAT!B904</f>
        <v>43314</v>
      </c>
      <c r="B901" s="17">
        <f>TITRES_STAT!D904</f>
        <v>5.15</v>
      </c>
      <c r="C901" s="2">
        <f t="shared" si="109"/>
        <v>-0.14999999999999947</v>
      </c>
      <c r="D901" s="2">
        <f t="shared" si="102"/>
        <v>5.1379999999999999</v>
      </c>
      <c r="E901" s="2">
        <f t="shared" si="104"/>
        <v>5.0909999999999993</v>
      </c>
      <c r="F901" s="2">
        <f t="shared" si="105"/>
        <v>5.0775000000000006</v>
      </c>
      <c r="G901" s="2">
        <f t="shared" si="107"/>
        <v>4.9176000000000011</v>
      </c>
      <c r="H901" s="2">
        <f t="shared" si="103"/>
        <v>4.1434499999999987</v>
      </c>
      <c r="I901" s="2">
        <f t="array" ref="I901">SUMPRODUCT(B885:B904, (ROW(B885:B904)-ROW(B885)+1)) / (20*21/2)</f>
        <v>5.116190476190476</v>
      </c>
      <c r="J901" s="2">
        <f t="shared" si="106"/>
        <v>5.0838025198263699</v>
      </c>
      <c r="K901" s="2">
        <f t="shared" si="108"/>
        <v>4.8969540403923322</v>
      </c>
    </row>
    <row r="902" spans="1:11" ht="13.5" x14ac:dyDescent="0.25">
      <c r="A902" s="3">
        <f>TITRES_STAT!B905</f>
        <v>43315</v>
      </c>
      <c r="B902" s="17">
        <f>TITRES_STAT!D905</f>
        <v>5.2</v>
      </c>
      <c r="C902" s="2">
        <f t="shared" si="109"/>
        <v>4.9999999999999822E-2</v>
      </c>
      <c r="D902" s="2">
        <f t="shared" ref="D902:D965" si="110">AVERAGE(B898:B902)</f>
        <v>5.177999999999999</v>
      </c>
      <c r="E902" s="2">
        <f t="shared" si="104"/>
        <v>5.1059999999999999</v>
      </c>
      <c r="F902" s="2">
        <f t="shared" si="105"/>
        <v>5.0830000000000002</v>
      </c>
      <c r="G902" s="2">
        <f t="shared" si="107"/>
        <v>4.9358000000000013</v>
      </c>
      <c r="H902" s="2">
        <f t="shared" si="103"/>
        <v>4.1489999999999991</v>
      </c>
      <c r="I902" s="2">
        <f t="array" ref="I902">SUMPRODUCT(B886:B905, (ROW(B886:B905)-ROW(B886)+1)) / (20*21/2)</f>
        <v>5.115095238095237</v>
      </c>
      <c r="J902" s="2">
        <f t="shared" si="106"/>
        <v>5.0948689465095729</v>
      </c>
      <c r="K902" s="2">
        <f t="shared" si="108"/>
        <v>4.9088381956710645</v>
      </c>
    </row>
    <row r="903" spans="1:11" ht="13.5" x14ac:dyDescent="0.25">
      <c r="A903" s="3">
        <f>TITRES_STAT!B906</f>
        <v>43318</v>
      </c>
      <c r="B903" s="17">
        <f>TITRES_STAT!D906</f>
        <v>5.15</v>
      </c>
      <c r="C903" s="2">
        <f t="shared" si="109"/>
        <v>-4.9999999999999822E-2</v>
      </c>
      <c r="D903" s="2">
        <f t="shared" si="110"/>
        <v>5.19</v>
      </c>
      <c r="E903" s="2">
        <f t="shared" si="104"/>
        <v>5.1109999999999998</v>
      </c>
      <c r="F903" s="2">
        <f t="shared" si="105"/>
        <v>5.0860000000000012</v>
      </c>
      <c r="G903" s="2">
        <f t="shared" si="107"/>
        <v>4.9482000000000008</v>
      </c>
      <c r="H903" s="2">
        <f t="shared" si="103"/>
        <v>4.1542999999999992</v>
      </c>
      <c r="I903" s="2">
        <f t="array" ref="I903">SUMPRODUCT(B887:B906, (ROW(B887:B906)-ROW(B887)+1)) / (20*21/2)</f>
        <v>5.1121428571428567</v>
      </c>
      <c r="J903" s="2">
        <f t="shared" si="106"/>
        <v>5.100119523032471</v>
      </c>
      <c r="K903" s="2">
        <f t="shared" si="108"/>
        <v>4.9182955213310233</v>
      </c>
    </row>
    <row r="904" spans="1:11" ht="13.5" x14ac:dyDescent="0.25">
      <c r="A904" s="3">
        <f>TITRES_STAT!B907</f>
        <v>43319</v>
      </c>
      <c r="B904" s="17">
        <f>TITRES_STAT!D907</f>
        <v>5.19</v>
      </c>
      <c r="C904" s="2">
        <f t="shared" si="109"/>
        <v>4.0000000000000036E-2</v>
      </c>
      <c r="D904" s="2">
        <f t="shared" si="110"/>
        <v>5.1979999999999995</v>
      </c>
      <c r="E904" s="2">
        <f t="shared" si="104"/>
        <v>5.1319999999999997</v>
      </c>
      <c r="F904" s="2">
        <f t="shared" si="105"/>
        <v>5.0915000000000008</v>
      </c>
      <c r="G904" s="2">
        <f t="shared" si="107"/>
        <v>4.9590000000000005</v>
      </c>
      <c r="H904" s="2">
        <f t="shared" si="103"/>
        <v>4.1602499999999996</v>
      </c>
      <c r="I904" s="2">
        <f t="array" ref="I904">SUMPRODUCT(B888:B907, (ROW(B888:B907)-ROW(B888)+1)) / (20*21/2)</f>
        <v>5.1044285714285706</v>
      </c>
      <c r="J904" s="2">
        <f t="shared" si="106"/>
        <v>5.1086795684579505</v>
      </c>
      <c r="K904" s="2">
        <f t="shared" si="108"/>
        <v>4.9289505989258853</v>
      </c>
    </row>
    <row r="905" spans="1:11" ht="13.5" x14ac:dyDescent="0.25">
      <c r="A905" s="3">
        <f>TITRES_STAT!B908</f>
        <v>43320</v>
      </c>
      <c r="B905" s="17">
        <f>TITRES_STAT!D908</f>
        <v>5.08</v>
      </c>
      <c r="C905" s="2">
        <f t="shared" si="109"/>
        <v>-0.11000000000000032</v>
      </c>
      <c r="D905" s="2">
        <f t="shared" si="110"/>
        <v>5.1540000000000008</v>
      </c>
      <c r="E905" s="2">
        <f t="shared" si="104"/>
        <v>5.1310000000000002</v>
      </c>
      <c r="F905" s="2">
        <f t="shared" si="105"/>
        <v>5.0910000000000011</v>
      </c>
      <c r="G905" s="2">
        <f t="shared" si="107"/>
        <v>4.9678000000000004</v>
      </c>
      <c r="H905" s="2">
        <f t="shared" si="103"/>
        <v>4.1656499999999994</v>
      </c>
      <c r="I905" s="2">
        <f t="array" ref="I905">SUMPRODUCT(B889:B908, (ROW(B889:B908)-ROW(B889)+1)) / (20*21/2)</f>
        <v>5.0960476190476198</v>
      </c>
      <c r="J905" s="2">
        <f t="shared" si="106"/>
        <v>5.1059481809857648</v>
      </c>
      <c r="K905" s="2">
        <f t="shared" si="108"/>
        <v>4.9348741048503602</v>
      </c>
    </row>
    <row r="906" spans="1:11" ht="13.5" x14ac:dyDescent="0.25">
      <c r="A906" s="3">
        <f>TITRES_STAT!B909</f>
        <v>43321</v>
      </c>
      <c r="B906" s="17">
        <f>TITRES_STAT!D909</f>
        <v>5.0599999999999996</v>
      </c>
      <c r="C906" s="2">
        <f t="shared" si="109"/>
        <v>-2.0000000000000462E-2</v>
      </c>
      <c r="D906" s="2">
        <f t="shared" si="110"/>
        <v>5.136000000000001</v>
      </c>
      <c r="E906" s="2">
        <f t="shared" si="104"/>
        <v>5.1369999999999996</v>
      </c>
      <c r="F906" s="2">
        <f t="shared" si="105"/>
        <v>5.0910000000000011</v>
      </c>
      <c r="G906" s="2">
        <f t="shared" si="107"/>
        <v>4.979000000000001</v>
      </c>
      <c r="H906" s="2">
        <f t="shared" ref="H906:H969" si="111">AVERAGE(B707:B906)</f>
        <v>4.1709499999999995</v>
      </c>
      <c r="I906" s="2">
        <f t="array" ref="I906">SUMPRODUCT(B890:B909, (ROW(B890:B909)-ROW(B890)+1)) / (20*21/2)</f>
        <v>5.0889523809523816</v>
      </c>
      <c r="J906" s="2">
        <f t="shared" si="106"/>
        <v>5.101572163749025</v>
      </c>
      <c r="K906" s="2">
        <f t="shared" si="108"/>
        <v>4.939781002699366</v>
      </c>
    </row>
    <row r="907" spans="1:11" ht="13.5" x14ac:dyDescent="0.25">
      <c r="A907" s="3">
        <f>TITRES_STAT!B910</f>
        <v>43322</v>
      </c>
      <c r="B907" s="17">
        <f>TITRES_STAT!D910</f>
        <v>5.01</v>
      </c>
      <c r="C907" s="2">
        <f t="shared" si="109"/>
        <v>-4.9999999999999822E-2</v>
      </c>
      <c r="D907" s="2">
        <f t="shared" si="110"/>
        <v>5.0980000000000008</v>
      </c>
      <c r="E907" s="2">
        <f t="shared" si="104"/>
        <v>5.1379999999999999</v>
      </c>
      <c r="F907" s="2">
        <f t="shared" si="105"/>
        <v>5.0880000000000019</v>
      </c>
      <c r="G907" s="2">
        <f t="shared" si="107"/>
        <v>4.9946000000000002</v>
      </c>
      <c r="H907" s="2">
        <f t="shared" si="111"/>
        <v>4.1759999999999993</v>
      </c>
      <c r="I907" s="2">
        <f t="array" ref="I907">SUMPRODUCT(B891:B910, (ROW(B891:B910)-ROW(B891)+1)) / (20*21/2)</f>
        <v>5.0819999999999999</v>
      </c>
      <c r="J907" s="2">
        <f t="shared" si="106"/>
        <v>5.0928510052967368</v>
      </c>
      <c r="K907" s="2">
        <f t="shared" si="108"/>
        <v>4.9425346888680179</v>
      </c>
    </row>
    <row r="908" spans="1:11" ht="13.5" x14ac:dyDescent="0.25">
      <c r="A908" s="3">
        <f>TITRES_STAT!B911</f>
        <v>43326</v>
      </c>
      <c r="B908" s="17">
        <f>TITRES_STAT!D911</f>
        <v>5</v>
      </c>
      <c r="C908" s="2">
        <f t="shared" si="109"/>
        <v>-9.9999999999997868E-3</v>
      </c>
      <c r="D908" s="2">
        <f t="shared" si="110"/>
        <v>5.0679999999999996</v>
      </c>
      <c r="E908" s="2">
        <f t="shared" ref="E908:E971" si="112">AVERAGE(B899:B908)</f>
        <v>5.1290000000000004</v>
      </c>
      <c r="F908" s="2">
        <f t="shared" si="105"/>
        <v>5.0845000000000002</v>
      </c>
      <c r="G908" s="2">
        <f t="shared" si="107"/>
        <v>5.0092000000000008</v>
      </c>
      <c r="H908" s="2">
        <f t="shared" si="111"/>
        <v>4.1814999999999989</v>
      </c>
      <c r="I908" s="2">
        <f t="array" ref="I908">SUMPRODUCT(B892:B911, (ROW(B892:B911)-ROW(B892)+1)) / (20*21/2)</f>
        <v>5.0742857142857138</v>
      </c>
      <c r="J908" s="2">
        <f t="shared" si="106"/>
        <v>5.0840080524113338</v>
      </c>
      <c r="K908" s="2">
        <f t="shared" si="108"/>
        <v>4.9447882304810369</v>
      </c>
    </row>
    <row r="909" spans="1:11" ht="13.5" x14ac:dyDescent="0.25">
      <c r="A909" s="3">
        <f>TITRES_STAT!B912</f>
        <v>43327</v>
      </c>
      <c r="B909" s="17">
        <f>TITRES_STAT!D912</f>
        <v>5.01</v>
      </c>
      <c r="C909" s="2">
        <f t="shared" si="109"/>
        <v>9.9999999999997868E-3</v>
      </c>
      <c r="D909" s="2">
        <f t="shared" si="110"/>
        <v>5.0319999999999991</v>
      </c>
      <c r="E909" s="2">
        <f t="shared" si="112"/>
        <v>5.1150000000000002</v>
      </c>
      <c r="F909" s="2">
        <f t="shared" si="105"/>
        <v>5.0830000000000002</v>
      </c>
      <c r="G909" s="2">
        <f t="shared" si="107"/>
        <v>5.0220000000000002</v>
      </c>
      <c r="H909" s="2">
        <f t="shared" si="111"/>
        <v>4.1866499999999984</v>
      </c>
      <c r="I909" s="2">
        <f t="array" ref="I909">SUMPRODUCT(B893:B912, (ROW(B893:B912)-ROW(B893)+1)) / (20*21/2)</f>
        <v>5.0665714285714287</v>
      </c>
      <c r="J909" s="2">
        <f t="shared" si="106"/>
        <v>5.0769596664673973</v>
      </c>
      <c r="K909" s="2">
        <f t="shared" si="108"/>
        <v>4.9473455547758984</v>
      </c>
    </row>
    <row r="910" spans="1:11" ht="13.5" x14ac:dyDescent="0.25">
      <c r="A910" s="3">
        <f>TITRES_STAT!B913</f>
        <v>43328</v>
      </c>
      <c r="B910" s="17">
        <f>TITRES_STAT!D913</f>
        <v>5.01</v>
      </c>
      <c r="C910" s="2">
        <f t="shared" si="109"/>
        <v>0</v>
      </c>
      <c r="D910" s="2">
        <f t="shared" si="110"/>
        <v>5.0179999999999989</v>
      </c>
      <c r="E910" s="2">
        <f t="shared" si="112"/>
        <v>5.0860000000000003</v>
      </c>
      <c r="F910" s="2">
        <f t="shared" si="105"/>
        <v>5.0810000000000013</v>
      </c>
      <c r="G910" s="2">
        <f t="shared" si="107"/>
        <v>5.0335999999999999</v>
      </c>
      <c r="H910" s="2">
        <f t="shared" si="111"/>
        <v>4.1921999999999988</v>
      </c>
      <c r="I910" s="2">
        <f t="array" ref="I910">SUMPRODUCT(B894:B913, (ROW(B894:B913)-ROW(B894)+1)) / (20*21/2)</f>
        <v>5.0581428571428573</v>
      </c>
      <c r="J910" s="2">
        <f t="shared" si="106"/>
        <v>5.0705825553752639</v>
      </c>
      <c r="K910" s="2">
        <f t="shared" si="108"/>
        <v>4.9498025918435102</v>
      </c>
    </row>
    <row r="911" spans="1:11" ht="13.5" x14ac:dyDescent="0.25">
      <c r="A911" s="3">
        <f>TITRES_STAT!B914</f>
        <v>43329</v>
      </c>
      <c r="B911" s="17">
        <f>TITRES_STAT!D914</f>
        <v>5</v>
      </c>
      <c r="C911" s="2">
        <f t="shared" si="109"/>
        <v>-9.9999999999997868E-3</v>
      </c>
      <c r="D911" s="2">
        <f t="shared" si="110"/>
        <v>5.0060000000000002</v>
      </c>
      <c r="E911" s="2">
        <f t="shared" si="112"/>
        <v>5.0709999999999997</v>
      </c>
      <c r="F911" s="2">
        <f t="shared" si="105"/>
        <v>5.0810000000000013</v>
      </c>
      <c r="G911" s="2">
        <f t="shared" si="107"/>
        <v>5.0446</v>
      </c>
      <c r="H911" s="2">
        <f t="shared" si="111"/>
        <v>4.1973499999999992</v>
      </c>
      <c r="I911" s="2">
        <f t="array" ref="I911">SUMPRODUCT(B895:B914, (ROW(B895:B914)-ROW(B895)+1)) / (20*21/2)</f>
        <v>5.0645238095238092</v>
      </c>
      <c r="J911" s="2">
        <f t="shared" si="106"/>
        <v>5.0638604072442863</v>
      </c>
      <c r="K911" s="2">
        <f t="shared" si="108"/>
        <v>4.9517711176535686</v>
      </c>
    </row>
    <row r="912" spans="1:11" ht="13.5" x14ac:dyDescent="0.25">
      <c r="A912" s="3">
        <f>TITRES_STAT!B915</f>
        <v>43332</v>
      </c>
      <c r="B912" s="17">
        <f>TITRES_STAT!D915</f>
        <v>5</v>
      </c>
      <c r="C912" s="2">
        <f t="shared" si="109"/>
        <v>0</v>
      </c>
      <c r="D912" s="2">
        <f t="shared" si="110"/>
        <v>5.0039999999999996</v>
      </c>
      <c r="E912" s="2">
        <f t="shared" si="112"/>
        <v>5.0510000000000002</v>
      </c>
      <c r="F912" s="2">
        <f t="shared" si="105"/>
        <v>5.0785000000000009</v>
      </c>
      <c r="G912" s="2">
        <f t="shared" si="107"/>
        <v>5.0579999999999998</v>
      </c>
      <c r="H912" s="2">
        <f t="shared" si="111"/>
        <v>4.2028499999999989</v>
      </c>
      <c r="I912" s="2">
        <f t="array" ref="I912">SUMPRODUCT(B896:B915, (ROW(B896:B915)-ROW(B896)+1)) / (20*21/2)</f>
        <v>5.0615714285714279</v>
      </c>
      <c r="J912" s="2">
        <f t="shared" si="106"/>
        <v>5.0577784636972112</v>
      </c>
      <c r="K912" s="2">
        <f t="shared" si="108"/>
        <v>4.9536624463730368</v>
      </c>
    </row>
    <row r="913" spans="1:11" ht="13.5" x14ac:dyDescent="0.25">
      <c r="A913" s="3">
        <f>TITRES_STAT!B916</f>
        <v>43335</v>
      </c>
      <c r="B913" s="17">
        <f>TITRES_STAT!D916</f>
        <v>4.99</v>
      </c>
      <c r="C913" s="2">
        <f t="shared" si="109"/>
        <v>-9.9999999999997868E-3</v>
      </c>
      <c r="D913" s="2">
        <f t="shared" si="110"/>
        <v>5.0019999999999998</v>
      </c>
      <c r="E913" s="2">
        <f t="shared" si="112"/>
        <v>5.0349999999999993</v>
      </c>
      <c r="F913" s="2">
        <f t="shared" si="105"/>
        <v>5.0730000000000004</v>
      </c>
      <c r="G913" s="2">
        <f t="shared" si="107"/>
        <v>5.0698000000000008</v>
      </c>
      <c r="H913" s="2">
        <f t="shared" si="111"/>
        <v>4.2082499999999987</v>
      </c>
      <c r="I913" s="2">
        <f t="array" ref="I913">SUMPRODUCT(B897:B916, (ROW(B897:B916)-ROW(B897)+1)) / (20*21/2)</f>
        <v>5.05404761904762</v>
      </c>
      <c r="J913" s="2">
        <f t="shared" si="106"/>
        <v>5.0513233719165243</v>
      </c>
      <c r="K913" s="2">
        <f t="shared" si="108"/>
        <v>4.9550874484760543</v>
      </c>
    </row>
    <row r="914" spans="1:11" ht="13.5" x14ac:dyDescent="0.25">
      <c r="A914" s="3">
        <f>TITRES_STAT!B917</f>
        <v>43336</v>
      </c>
      <c r="B914" s="17">
        <f>TITRES_STAT!D917</f>
        <v>5.14</v>
      </c>
      <c r="C914" s="2">
        <f t="shared" si="109"/>
        <v>0.14999999999999947</v>
      </c>
      <c r="D914" s="2">
        <f t="shared" si="110"/>
        <v>5.0280000000000005</v>
      </c>
      <c r="E914" s="2">
        <f t="shared" si="112"/>
        <v>5.0299999999999994</v>
      </c>
      <c r="F914" s="2">
        <f t="shared" si="105"/>
        <v>5.0810000000000004</v>
      </c>
      <c r="G914" s="2">
        <f t="shared" si="107"/>
        <v>5.0858000000000008</v>
      </c>
      <c r="H914" s="2">
        <f t="shared" si="111"/>
        <v>4.2141999999999991</v>
      </c>
      <c r="I914" s="2">
        <f t="array" ref="I914">SUMPRODUCT(B898:B917, (ROW(B898:B917)-ROW(B898)+1)) / (20*21/2)</f>
        <v>5.0531904761904762</v>
      </c>
      <c r="J914" s="2">
        <f t="shared" si="106"/>
        <v>5.0597687650673322</v>
      </c>
      <c r="K914" s="2">
        <f t="shared" si="108"/>
        <v>4.9623389210848359</v>
      </c>
    </row>
    <row r="915" spans="1:11" ht="13.5" x14ac:dyDescent="0.25">
      <c r="A915" s="3">
        <f>TITRES_STAT!B918</f>
        <v>43339</v>
      </c>
      <c r="B915" s="17">
        <f>TITRES_STAT!D918</f>
        <v>5.05</v>
      </c>
      <c r="C915" s="2">
        <f t="shared" si="109"/>
        <v>-8.9999999999999858E-2</v>
      </c>
      <c r="D915" s="2">
        <f t="shared" si="110"/>
        <v>5.0359999999999996</v>
      </c>
      <c r="E915" s="2">
        <f t="shared" si="112"/>
        <v>5.0269999999999992</v>
      </c>
      <c r="F915" s="2">
        <f t="shared" si="105"/>
        <v>5.0789999999999997</v>
      </c>
      <c r="G915" s="2">
        <f t="shared" si="107"/>
        <v>5.0972</v>
      </c>
      <c r="H915" s="2">
        <f t="shared" si="111"/>
        <v>4.2202499999999983</v>
      </c>
      <c r="I915" s="2">
        <f t="array" ref="I915">SUMPRODUCT(B899:B918, (ROW(B899:B918)-ROW(B899)+1)) / (20*21/2)</f>
        <v>5.0548571428571432</v>
      </c>
      <c r="J915" s="2">
        <f t="shared" si="106"/>
        <v>5.0588384064894916</v>
      </c>
      <c r="K915" s="2">
        <f t="shared" si="108"/>
        <v>4.9657766104540579</v>
      </c>
    </row>
    <row r="916" spans="1:11" ht="13.5" x14ac:dyDescent="0.25">
      <c r="A916" s="3">
        <f>TITRES_STAT!B919</f>
        <v>43340</v>
      </c>
      <c r="B916" s="17">
        <f>TITRES_STAT!D919</f>
        <v>5</v>
      </c>
      <c r="C916" s="2">
        <f t="shared" si="109"/>
        <v>-4.9999999999999822E-2</v>
      </c>
      <c r="D916" s="2">
        <f t="shared" si="110"/>
        <v>5.0359999999999996</v>
      </c>
      <c r="E916" s="2">
        <f t="shared" si="112"/>
        <v>5.0209999999999999</v>
      </c>
      <c r="F916" s="2">
        <f t="shared" ref="F916:F979" si="113">AVERAGE(B897:B916)</f>
        <v>5.0789999999999997</v>
      </c>
      <c r="G916" s="2">
        <f t="shared" si="107"/>
        <v>5.1062000000000003</v>
      </c>
      <c r="H916" s="2">
        <f t="shared" si="111"/>
        <v>4.226049999999999</v>
      </c>
      <c r="I916" s="2">
        <f t="array" ref="I916">SUMPRODUCT(B900:B919, (ROW(B900:B919)-ROW(B900)+1)) / (20*21/2)</f>
        <v>5.061238095238096</v>
      </c>
      <c r="J916" s="2">
        <f t="shared" si="106"/>
        <v>5.0532347487285874</v>
      </c>
      <c r="K916" s="2">
        <f t="shared" si="108"/>
        <v>4.9671187041617424</v>
      </c>
    </row>
    <row r="917" spans="1:11" ht="13.5" x14ac:dyDescent="0.25">
      <c r="A917" s="3">
        <f>TITRES_STAT!B920</f>
        <v>43341</v>
      </c>
      <c r="B917" s="17">
        <f>TITRES_STAT!D920</f>
        <v>5.07</v>
      </c>
      <c r="C917" s="2">
        <f t="shared" si="109"/>
        <v>7.0000000000000284E-2</v>
      </c>
      <c r="D917" s="2">
        <f t="shared" si="110"/>
        <v>5.05</v>
      </c>
      <c r="E917" s="2">
        <f t="shared" si="112"/>
        <v>5.0269999999999992</v>
      </c>
      <c r="F917" s="2">
        <f t="shared" si="113"/>
        <v>5.0824999999999987</v>
      </c>
      <c r="G917" s="2">
        <f t="shared" si="107"/>
        <v>5.1117999999999997</v>
      </c>
      <c r="H917" s="2">
        <f t="shared" si="111"/>
        <v>4.2317</v>
      </c>
      <c r="I917" s="2">
        <f t="array" ref="I917">SUMPRODUCT(B901:B920, (ROW(B901:B920)-ROW(B901)+1)) / (20*21/2)</f>
        <v>5.0628571428571423</v>
      </c>
      <c r="J917" s="2">
        <f t="shared" ref="J917:J980" si="114">$J$4*B917+J916*(1-$J$4)</f>
        <v>5.0548314393258647</v>
      </c>
      <c r="K917" s="2">
        <f t="shared" si="108"/>
        <v>4.9711532647828509</v>
      </c>
    </row>
    <row r="918" spans="1:11" ht="13.5" x14ac:dyDescent="0.25">
      <c r="A918" s="3">
        <f>TITRES_STAT!B921</f>
        <v>43342</v>
      </c>
      <c r="B918" s="17">
        <f>TITRES_STAT!D921</f>
        <v>5.0999999999999996</v>
      </c>
      <c r="C918" s="2">
        <f t="shared" si="109"/>
        <v>2.9999999999999361E-2</v>
      </c>
      <c r="D918" s="2">
        <f t="shared" si="110"/>
        <v>5.0720000000000001</v>
      </c>
      <c r="E918" s="2">
        <f t="shared" si="112"/>
        <v>5.0369999999999999</v>
      </c>
      <c r="F918" s="2">
        <f t="shared" si="113"/>
        <v>5.0830000000000002</v>
      </c>
      <c r="G918" s="2">
        <f t="shared" si="107"/>
        <v>5.1135999999999999</v>
      </c>
      <c r="H918" s="2">
        <f t="shared" si="111"/>
        <v>4.2380499999999994</v>
      </c>
      <c r="I918" s="2">
        <f t="array" ref="I918">SUMPRODUCT(B902:B921, (ROW(B902:B921)-ROW(B902)+1)) / (20*21/2)</f>
        <v>5.0559047619047606</v>
      </c>
      <c r="J918" s="2">
        <f t="shared" si="114"/>
        <v>5.0591332070091157</v>
      </c>
      <c r="K918" s="2">
        <f t="shared" si="108"/>
        <v>4.9762060779286221</v>
      </c>
    </row>
    <row r="919" spans="1:11" ht="13.5" x14ac:dyDescent="0.25">
      <c r="A919" s="3">
        <f>TITRES_STAT!B922</f>
        <v>43343</v>
      </c>
      <c r="B919" s="17">
        <f>TITRES_STAT!D922</f>
        <v>5.15</v>
      </c>
      <c r="C919" s="2">
        <f t="shared" si="109"/>
        <v>5.0000000000000711E-2</v>
      </c>
      <c r="D919" s="2">
        <f t="shared" si="110"/>
        <v>5.0739999999999998</v>
      </c>
      <c r="E919" s="2">
        <f t="shared" si="112"/>
        <v>5.0510000000000002</v>
      </c>
      <c r="F919" s="2">
        <f t="shared" si="113"/>
        <v>5.0830000000000002</v>
      </c>
      <c r="G919" s="2">
        <f t="shared" si="107"/>
        <v>5.1104000000000003</v>
      </c>
      <c r="H919" s="2">
        <f t="shared" si="111"/>
        <v>4.2447999999999997</v>
      </c>
      <c r="I919" s="2">
        <f t="array" ref="I919">SUMPRODUCT(B903:B922, (ROW(B903:B922)-ROW(B903)+1)) / (20*21/2)</f>
        <v>5.0353809523809527</v>
      </c>
      <c r="J919" s="2">
        <f t="shared" si="114"/>
        <v>5.0677871872939617</v>
      </c>
      <c r="K919" s="2">
        <f t="shared" si="108"/>
        <v>4.9830215258529904</v>
      </c>
    </row>
    <row r="920" spans="1:11" ht="13.5" x14ac:dyDescent="0.25">
      <c r="A920" s="3">
        <f>TITRES_STAT!B923</f>
        <v>43346</v>
      </c>
      <c r="B920" s="17">
        <f>TITRES_STAT!D923</f>
        <v>5.0999999999999996</v>
      </c>
      <c r="C920" s="2">
        <f t="shared" si="109"/>
        <v>-5.0000000000000711E-2</v>
      </c>
      <c r="D920" s="2">
        <f t="shared" si="110"/>
        <v>5.0840000000000005</v>
      </c>
      <c r="E920" s="2">
        <f t="shared" si="112"/>
        <v>5.0600000000000005</v>
      </c>
      <c r="F920" s="2">
        <f t="shared" si="113"/>
        <v>5.0729999999999986</v>
      </c>
      <c r="G920" s="2">
        <f t="shared" si="107"/>
        <v>5.1072000000000006</v>
      </c>
      <c r="H920" s="2">
        <f t="shared" si="111"/>
        <v>4.2510499999999993</v>
      </c>
      <c r="I920" s="2">
        <f t="array" ref="I920">SUMPRODUCT(B904:B923, (ROW(B904:B923)-ROW(B904)+1)) / (20*21/2)</f>
        <v>5.0003333333333329</v>
      </c>
      <c r="J920" s="2">
        <f t="shared" si="114"/>
        <v>5.070855074218346</v>
      </c>
      <c r="K920" s="2">
        <f t="shared" si="108"/>
        <v>4.9876089169960105</v>
      </c>
    </row>
    <row r="921" spans="1:11" ht="13.5" x14ac:dyDescent="0.25">
      <c r="A921" s="3">
        <f>TITRES_STAT!B924</f>
        <v>43347</v>
      </c>
      <c r="B921" s="17">
        <f>TITRES_STAT!D924</f>
        <v>5</v>
      </c>
      <c r="C921" s="2">
        <f t="shared" si="109"/>
        <v>-9.9999999999999645E-2</v>
      </c>
      <c r="D921" s="2">
        <f t="shared" si="110"/>
        <v>5.0840000000000005</v>
      </c>
      <c r="E921" s="2">
        <f t="shared" si="112"/>
        <v>5.0600000000000005</v>
      </c>
      <c r="F921" s="2">
        <f t="shared" si="113"/>
        <v>5.0655000000000001</v>
      </c>
      <c r="G921" s="2">
        <f t="shared" si="107"/>
        <v>5.1032000000000002</v>
      </c>
      <c r="H921" s="2">
        <f t="shared" si="111"/>
        <v>4.2567000000000004</v>
      </c>
      <c r="I921" s="2">
        <f t="array" ref="I921">SUMPRODUCT(B905:B924, (ROW(B905:B924)-ROW(B905)+1)) / (20*21/2)</f>
        <v>4.9865714285714278</v>
      </c>
      <c r="J921" s="2">
        <f t="shared" si="114"/>
        <v>5.064106971911837</v>
      </c>
      <c r="K921" s="2">
        <f t="shared" si="108"/>
        <v>4.9880948418196969</v>
      </c>
    </row>
    <row r="922" spans="1:11" ht="13.5" x14ac:dyDescent="0.25">
      <c r="A922" s="3">
        <f>TITRES_STAT!B925</f>
        <v>43348</v>
      </c>
      <c r="B922" s="17">
        <f>TITRES_STAT!D925</f>
        <v>4.8499999999999996</v>
      </c>
      <c r="C922" s="2">
        <f t="shared" si="109"/>
        <v>-0.15000000000000036</v>
      </c>
      <c r="D922" s="2">
        <f t="shared" si="110"/>
        <v>5.0400000000000009</v>
      </c>
      <c r="E922" s="2">
        <f t="shared" si="112"/>
        <v>5.0449999999999999</v>
      </c>
      <c r="F922" s="2">
        <f t="shared" si="113"/>
        <v>5.0479999999999992</v>
      </c>
      <c r="G922" s="2">
        <f t="shared" si="107"/>
        <v>5.0969999999999995</v>
      </c>
      <c r="H922" s="2">
        <f t="shared" si="111"/>
        <v>4.2612000000000005</v>
      </c>
      <c r="I922" s="2">
        <f t="array" ref="I922">SUMPRODUCT(B906:B925, (ROW(B906:B925)-ROW(B906)+1)) / (20*21/2)</f>
        <v>4.9666666666666668</v>
      </c>
      <c r="J922" s="2">
        <f t="shared" si="114"/>
        <v>5.0437158317297577</v>
      </c>
      <c r="K922" s="2">
        <f t="shared" si="108"/>
        <v>4.9826793578267683</v>
      </c>
    </row>
    <row r="923" spans="1:11" ht="13.5" x14ac:dyDescent="0.25">
      <c r="A923" s="3">
        <f>TITRES_STAT!B926</f>
        <v>43349</v>
      </c>
      <c r="B923" s="17">
        <f>TITRES_STAT!D926</f>
        <v>4.68</v>
      </c>
      <c r="C923" s="2">
        <f t="shared" si="109"/>
        <v>-0.16999999999999993</v>
      </c>
      <c r="D923" s="2">
        <f t="shared" si="110"/>
        <v>4.9560000000000004</v>
      </c>
      <c r="E923" s="2">
        <f t="shared" si="112"/>
        <v>5.0140000000000002</v>
      </c>
      <c r="F923" s="2">
        <f t="shared" si="113"/>
        <v>5.0244999999999989</v>
      </c>
      <c r="G923" s="2">
        <f t="shared" si="107"/>
        <v>5.0872000000000002</v>
      </c>
      <c r="H923" s="2">
        <f t="shared" si="111"/>
        <v>4.2647500000000003</v>
      </c>
      <c r="I923" s="2">
        <f t="array" ref="I923">SUMPRODUCT(B907:B926, (ROW(B907:B926)-ROW(B907)+1)) / (20*21/2)</f>
        <v>4.9357142857142859</v>
      </c>
      <c r="J923" s="2">
        <f t="shared" si="114"/>
        <v>5.0090762287078761</v>
      </c>
      <c r="K923" s="2">
        <f t="shared" si="108"/>
        <v>4.9708095790884634</v>
      </c>
    </row>
    <row r="924" spans="1:11" ht="13.5" x14ac:dyDescent="0.25">
      <c r="A924" s="3">
        <f>TITRES_STAT!B927</f>
        <v>43350</v>
      </c>
      <c r="B924" s="17">
        <f>TITRES_STAT!D927</f>
        <v>4.88</v>
      </c>
      <c r="C924" s="2">
        <f t="shared" si="109"/>
        <v>0.20000000000000018</v>
      </c>
      <c r="D924" s="2">
        <f t="shared" si="110"/>
        <v>4.9019999999999992</v>
      </c>
      <c r="E924" s="2">
        <f t="shared" si="112"/>
        <v>4.9880000000000004</v>
      </c>
      <c r="F924" s="2">
        <f t="shared" si="113"/>
        <v>5.0089999999999986</v>
      </c>
      <c r="G924" s="2">
        <f t="shared" si="107"/>
        <v>5.0810000000000004</v>
      </c>
      <c r="H924" s="2">
        <f t="shared" si="111"/>
        <v>4.26945</v>
      </c>
      <c r="I924" s="2">
        <f t="array" ref="I924">SUMPRODUCT(B908:B927, (ROW(B908:B927)-ROW(B908)+1)) / (20*21/2)</f>
        <v>4.9094761904761901</v>
      </c>
      <c r="J924" s="2">
        <f t="shared" si="114"/>
        <v>4.9967832545452211</v>
      </c>
      <c r="K924" s="2">
        <f t="shared" si="108"/>
        <v>4.9672484191242106</v>
      </c>
    </row>
    <row r="925" spans="1:11" ht="13.5" x14ac:dyDescent="0.25">
      <c r="A925" s="3">
        <f>TITRES_STAT!B928</f>
        <v>43353</v>
      </c>
      <c r="B925" s="17">
        <f>TITRES_STAT!D928</f>
        <v>4.8</v>
      </c>
      <c r="C925" s="2">
        <f t="shared" si="109"/>
        <v>-8.0000000000000071E-2</v>
      </c>
      <c r="D925" s="2">
        <f t="shared" si="110"/>
        <v>4.8420000000000005</v>
      </c>
      <c r="E925" s="2">
        <f t="shared" si="112"/>
        <v>4.9630000000000001</v>
      </c>
      <c r="F925" s="2">
        <f t="shared" si="113"/>
        <v>4.9949999999999992</v>
      </c>
      <c r="G925" s="2">
        <f t="shared" si="107"/>
        <v>5.0701999999999998</v>
      </c>
      <c r="H925" s="2">
        <f t="shared" si="111"/>
        <v>4.2742000000000004</v>
      </c>
      <c r="I925" s="2">
        <f t="array" ref="I925">SUMPRODUCT(B909:B928, (ROW(B909:B928)-ROW(B909)+1)) / (20*21/2)</f>
        <v>4.8913809523809526</v>
      </c>
      <c r="J925" s="2">
        <f t="shared" si="114"/>
        <v>4.9780419922075811</v>
      </c>
      <c r="K925" s="2">
        <f t="shared" si="108"/>
        <v>4.9606896575899277</v>
      </c>
    </row>
    <row r="926" spans="1:11" ht="13.5" x14ac:dyDescent="0.25">
      <c r="A926" s="3">
        <f>TITRES_STAT!B929</f>
        <v>43355</v>
      </c>
      <c r="B926" s="17">
        <f>TITRES_STAT!D929</f>
        <v>4.67</v>
      </c>
      <c r="C926" s="2">
        <f t="shared" si="109"/>
        <v>-0.12999999999999989</v>
      </c>
      <c r="D926" s="2">
        <f t="shared" si="110"/>
        <v>4.7760000000000007</v>
      </c>
      <c r="E926" s="2">
        <f t="shared" si="112"/>
        <v>4.9300000000000006</v>
      </c>
      <c r="F926" s="2">
        <f t="shared" si="113"/>
        <v>4.9754999999999994</v>
      </c>
      <c r="G926" s="2">
        <f t="shared" si="107"/>
        <v>5.0568</v>
      </c>
      <c r="H926" s="2">
        <f t="shared" si="111"/>
        <v>4.2783499999999997</v>
      </c>
      <c r="I926" s="2">
        <f t="array" ref="I926">SUMPRODUCT(B910:B929, (ROW(B910:B929)-ROW(B910)+1)) / (20*21/2)</f>
        <v>4.8791428571428579</v>
      </c>
      <c r="J926" s="2">
        <f t="shared" si="114"/>
        <v>4.9487046596163831</v>
      </c>
      <c r="K926" s="2">
        <f t="shared" si="108"/>
        <v>4.9492900631746366</v>
      </c>
    </row>
    <row r="927" spans="1:11" ht="13.5" x14ac:dyDescent="0.25">
      <c r="A927" s="3">
        <f>TITRES_STAT!B930</f>
        <v>43356</v>
      </c>
      <c r="B927" s="17">
        <f>TITRES_STAT!D930</f>
        <v>4.7</v>
      </c>
      <c r="C927" s="2">
        <f t="shared" si="109"/>
        <v>3.0000000000000249E-2</v>
      </c>
      <c r="D927" s="2">
        <f t="shared" si="110"/>
        <v>4.7460000000000004</v>
      </c>
      <c r="E927" s="2">
        <f t="shared" si="112"/>
        <v>4.8930000000000007</v>
      </c>
      <c r="F927" s="2">
        <f t="shared" si="113"/>
        <v>4.9599999999999991</v>
      </c>
      <c r="G927" s="2">
        <f t="shared" si="107"/>
        <v>5.0423999999999998</v>
      </c>
      <c r="H927" s="2">
        <f t="shared" si="111"/>
        <v>4.2826500000000003</v>
      </c>
      <c r="I927" s="2">
        <f t="array" ref="I927">SUMPRODUCT(B911:B930, (ROW(B911:B930)-ROW(B911)+1)) / (20*21/2)</f>
        <v>4.8649523809523805</v>
      </c>
      <c r="J927" s="2">
        <f t="shared" si="114"/>
        <v>4.9250185015576804</v>
      </c>
      <c r="K927" s="2">
        <f t="shared" si="108"/>
        <v>4.9395139822658276</v>
      </c>
    </row>
    <row r="928" spans="1:11" ht="13.5" x14ac:dyDescent="0.25">
      <c r="A928" s="3">
        <f>TITRES_STAT!B931</f>
        <v>43357</v>
      </c>
      <c r="B928" s="17">
        <f>TITRES_STAT!D931</f>
        <v>4.7699999999999996</v>
      </c>
      <c r="C928" s="2">
        <f t="shared" si="109"/>
        <v>6.9999999999999396E-2</v>
      </c>
      <c r="D928" s="2">
        <f t="shared" si="110"/>
        <v>4.7640000000000002</v>
      </c>
      <c r="E928" s="2">
        <f t="shared" si="112"/>
        <v>4.8600000000000012</v>
      </c>
      <c r="F928" s="2">
        <f t="shared" si="113"/>
        <v>4.9485000000000001</v>
      </c>
      <c r="G928" s="2">
        <f t="shared" si="107"/>
        <v>5.0318000000000005</v>
      </c>
      <c r="H928" s="2">
        <f t="shared" si="111"/>
        <v>4.2874999999999996</v>
      </c>
      <c r="I928" s="2">
        <f t="array" ref="I928">SUMPRODUCT(B912:B931, (ROW(B912:B931)-ROW(B912)+1)) / (20*21/2)</f>
        <v>4.8508571428571434</v>
      </c>
      <c r="J928" s="2">
        <f t="shared" si="114"/>
        <v>4.9102548347426636</v>
      </c>
      <c r="K928" s="2">
        <f t="shared" si="108"/>
        <v>4.9328663751181487</v>
      </c>
    </row>
    <row r="929" spans="1:11" ht="13.5" x14ac:dyDescent="0.25">
      <c r="A929" s="3">
        <f>TITRES_STAT!B932</f>
        <v>43360</v>
      </c>
      <c r="B929" s="17">
        <f>TITRES_STAT!D932</f>
        <v>4.82</v>
      </c>
      <c r="C929" s="2">
        <f t="shared" si="109"/>
        <v>5.0000000000000711E-2</v>
      </c>
      <c r="D929" s="2">
        <f t="shared" si="110"/>
        <v>4.7519999999999998</v>
      </c>
      <c r="E929" s="2">
        <f t="shared" si="112"/>
        <v>4.827</v>
      </c>
      <c r="F929" s="2">
        <f t="shared" si="113"/>
        <v>4.9389999999999983</v>
      </c>
      <c r="G929" s="2">
        <f t="shared" si="107"/>
        <v>5.0241999999999996</v>
      </c>
      <c r="H929" s="2">
        <f t="shared" si="111"/>
        <v>4.2926000000000002</v>
      </c>
      <c r="I929" s="2">
        <f t="array" ref="I929">SUMPRODUCT(B913:B932, (ROW(B913:B932)-ROW(B913)+1)) / (20*21/2)</f>
        <v>4.8340000000000005</v>
      </c>
      <c r="J929" s="2">
        <f t="shared" si="114"/>
        <v>4.901659136195744</v>
      </c>
      <c r="K929" s="2">
        <f t="shared" si="108"/>
        <v>4.9284402427605745</v>
      </c>
    </row>
    <row r="930" spans="1:11" ht="13.5" x14ac:dyDescent="0.25">
      <c r="A930" s="3">
        <f>TITRES_STAT!B933</f>
        <v>43361</v>
      </c>
      <c r="B930" s="17">
        <f>TITRES_STAT!D933</f>
        <v>4.79</v>
      </c>
      <c r="C930" s="2">
        <f t="shared" si="109"/>
        <v>-3.0000000000000249E-2</v>
      </c>
      <c r="D930" s="2">
        <f t="shared" si="110"/>
        <v>4.75</v>
      </c>
      <c r="E930" s="2">
        <f t="shared" si="112"/>
        <v>4.7960000000000012</v>
      </c>
      <c r="F930" s="2">
        <f t="shared" si="113"/>
        <v>4.927999999999999</v>
      </c>
      <c r="G930" s="2">
        <f t="shared" si="107"/>
        <v>5.0183999999999989</v>
      </c>
      <c r="H930" s="2">
        <f t="shared" si="111"/>
        <v>4.2971500000000002</v>
      </c>
      <c r="I930" s="2">
        <f t="array" ref="I930">SUMPRODUCT(B914:B933, (ROW(B914:B933)-ROW(B914)+1)) / (20*21/2)</f>
        <v>4.8107619047619048</v>
      </c>
      <c r="J930" s="2">
        <f t="shared" si="114"/>
        <v>4.8910249327485298</v>
      </c>
      <c r="K930" s="2">
        <f t="shared" si="108"/>
        <v>4.9230112136327087</v>
      </c>
    </row>
    <row r="931" spans="1:11" ht="13.5" x14ac:dyDescent="0.25">
      <c r="A931" s="3">
        <f>TITRES_STAT!B934</f>
        <v>43362</v>
      </c>
      <c r="B931" s="17">
        <f>TITRES_STAT!D934</f>
        <v>4.78</v>
      </c>
      <c r="C931" s="2">
        <f t="shared" si="109"/>
        <v>-9.9999999999997868E-3</v>
      </c>
      <c r="D931" s="2">
        <f t="shared" si="110"/>
        <v>4.7720000000000002</v>
      </c>
      <c r="E931" s="2">
        <f t="shared" si="112"/>
        <v>4.774</v>
      </c>
      <c r="F931" s="2">
        <f t="shared" si="113"/>
        <v>4.9170000000000007</v>
      </c>
      <c r="G931" s="2">
        <f t="shared" si="107"/>
        <v>5.0119999999999996</v>
      </c>
      <c r="H931" s="2">
        <f t="shared" si="111"/>
        <v>4.3017000000000003</v>
      </c>
      <c r="I931" s="2">
        <f t="array" ref="I931">SUMPRODUCT(B915:B934, (ROW(B915:B934)-ROW(B915)+1)) / (20*21/2)</f>
        <v>4.7862380952380956</v>
      </c>
      <c r="J931" s="2">
        <f t="shared" si="114"/>
        <v>4.8804511296296225</v>
      </c>
      <c r="K931" s="2">
        <f t="shared" si="108"/>
        <v>4.9174029307451512</v>
      </c>
    </row>
    <row r="932" spans="1:11" ht="13.5" x14ac:dyDescent="0.25">
      <c r="A932" s="3">
        <f>TITRES_STAT!B935</f>
        <v>43363</v>
      </c>
      <c r="B932" s="17">
        <f>TITRES_STAT!D935</f>
        <v>4.74</v>
      </c>
      <c r="C932" s="2">
        <f t="shared" si="109"/>
        <v>-4.0000000000000036E-2</v>
      </c>
      <c r="D932" s="2">
        <f t="shared" si="110"/>
        <v>4.7799999999999994</v>
      </c>
      <c r="E932" s="2">
        <f t="shared" si="112"/>
        <v>4.7629999999999999</v>
      </c>
      <c r="F932" s="2">
        <f t="shared" si="113"/>
        <v>4.9040000000000008</v>
      </c>
      <c r="G932" s="2">
        <f t="shared" si="107"/>
        <v>5.0049999999999999</v>
      </c>
      <c r="H932" s="2">
        <f t="shared" si="111"/>
        <v>4.3064</v>
      </c>
      <c r="I932" s="2">
        <f t="array" ref="I932">SUMPRODUCT(B916:B935, (ROW(B916:B935)-ROW(B916)+1)) / (20*21/2)</f>
        <v>4.7641428571428577</v>
      </c>
      <c r="J932" s="2">
        <f t="shared" si="114"/>
        <v>4.8670748315696581</v>
      </c>
      <c r="K932" s="2">
        <f t="shared" si="108"/>
        <v>4.9104459530688702</v>
      </c>
    </row>
    <row r="933" spans="1:11" ht="13.5" x14ac:dyDescent="0.25">
      <c r="A933" s="3">
        <f>TITRES_STAT!B936</f>
        <v>43364</v>
      </c>
      <c r="B933" s="17">
        <f>TITRES_STAT!D936</f>
        <v>4.66</v>
      </c>
      <c r="C933" s="2">
        <f t="shared" si="109"/>
        <v>-8.0000000000000071E-2</v>
      </c>
      <c r="D933" s="2">
        <f t="shared" si="110"/>
        <v>4.7580000000000009</v>
      </c>
      <c r="E933" s="2">
        <f t="shared" si="112"/>
        <v>4.7610000000000001</v>
      </c>
      <c r="F933" s="2">
        <f t="shared" si="113"/>
        <v>4.8875000000000002</v>
      </c>
      <c r="G933" s="2">
        <f t="shared" si="107"/>
        <v>4.9963999999999995</v>
      </c>
      <c r="H933" s="2">
        <f t="shared" si="111"/>
        <v>4.3107499999999996</v>
      </c>
      <c r="I933" s="2">
        <f t="array" ref="I933">SUMPRODUCT(B917:B936, (ROW(B917:B936)-ROW(B917)+1)) / (20*21/2)</f>
        <v>4.7411904761904768</v>
      </c>
      <c r="J933" s="2">
        <f t="shared" si="114"/>
        <v>4.847353419039214</v>
      </c>
      <c r="K933" s="2">
        <f t="shared" si="108"/>
        <v>4.9006245431446009</v>
      </c>
    </row>
    <row r="934" spans="1:11" ht="13.5" x14ac:dyDescent="0.25">
      <c r="A934" s="3">
        <f>TITRES_STAT!B937</f>
        <v>43367</v>
      </c>
      <c r="B934" s="17">
        <f>TITRES_STAT!D937</f>
        <v>4.63</v>
      </c>
      <c r="C934" s="2">
        <f t="shared" si="109"/>
        <v>-3.0000000000000249E-2</v>
      </c>
      <c r="D934" s="2">
        <f t="shared" si="110"/>
        <v>4.72</v>
      </c>
      <c r="E934" s="2">
        <f t="shared" si="112"/>
        <v>4.7360000000000007</v>
      </c>
      <c r="F934" s="2">
        <f t="shared" si="113"/>
        <v>4.8619999999999992</v>
      </c>
      <c r="G934" s="2">
        <f t="shared" si="107"/>
        <v>4.9874000000000001</v>
      </c>
      <c r="H934" s="2">
        <f t="shared" si="111"/>
        <v>4.3151499999999992</v>
      </c>
      <c r="I934" s="2">
        <f t="array" ref="I934">SUMPRODUCT(B918:B937, (ROW(B918:B937)-ROW(B918)+1)) / (20*21/2)</f>
        <v>4.714428571428571</v>
      </c>
      <c r="J934" s="2">
        <f t="shared" si="114"/>
        <v>4.8266530934164322</v>
      </c>
      <c r="K934" s="2">
        <f t="shared" si="108"/>
        <v>4.8900118159624597</v>
      </c>
    </row>
    <row r="935" spans="1:11" ht="13.5" x14ac:dyDescent="0.25">
      <c r="A935" s="3">
        <f>TITRES_STAT!B938</f>
        <v>43368</v>
      </c>
      <c r="B935" s="17">
        <f>TITRES_STAT!D938</f>
        <v>4.63</v>
      </c>
      <c r="C935" s="2">
        <f t="shared" si="109"/>
        <v>0</v>
      </c>
      <c r="D935" s="2">
        <f t="shared" si="110"/>
        <v>4.6879999999999997</v>
      </c>
      <c r="E935" s="2">
        <f t="shared" si="112"/>
        <v>4.7190000000000012</v>
      </c>
      <c r="F935" s="2">
        <f t="shared" si="113"/>
        <v>4.8409999999999993</v>
      </c>
      <c r="G935" s="2">
        <f t="shared" si="107"/>
        <v>4.9782000000000002</v>
      </c>
      <c r="H935" s="2">
        <f t="shared" si="111"/>
        <v>4.3195999999999994</v>
      </c>
      <c r="I935" s="2">
        <f t="array" ref="I935">SUMPRODUCT(B919:B938, (ROW(B919:B938)-ROW(B919)+1)) / (20*21/2)</f>
        <v>4.6892380952380952</v>
      </c>
      <c r="J935" s="2">
        <f t="shared" si="114"/>
        <v>4.8079242273767724</v>
      </c>
      <c r="K935" s="2">
        <f t="shared" si="108"/>
        <v>4.8798152741600109</v>
      </c>
    </row>
    <row r="936" spans="1:11" ht="13.5" x14ac:dyDescent="0.25">
      <c r="A936" s="3">
        <f>TITRES_STAT!B939</f>
        <v>43369</v>
      </c>
      <c r="B936" s="17">
        <f>TITRES_STAT!D939</f>
        <v>4.5999999999999996</v>
      </c>
      <c r="C936" s="2">
        <f t="shared" si="109"/>
        <v>-3.0000000000000249E-2</v>
      </c>
      <c r="D936" s="2">
        <f t="shared" si="110"/>
        <v>4.6519999999999992</v>
      </c>
      <c r="E936" s="2">
        <f t="shared" si="112"/>
        <v>4.7120000000000015</v>
      </c>
      <c r="F936" s="2">
        <f t="shared" si="113"/>
        <v>4.8209999999999997</v>
      </c>
      <c r="G936" s="2">
        <f t="shared" si="107"/>
        <v>4.9689999999999994</v>
      </c>
      <c r="H936" s="2">
        <f t="shared" si="111"/>
        <v>4.3236499999999998</v>
      </c>
      <c r="I936" s="2">
        <f t="array" ref="I936">SUMPRODUCT(B920:B939, (ROW(B920:B939)-ROW(B920)+1)) / (20*21/2)</f>
        <v>4.6781904761904771</v>
      </c>
      <c r="J936" s="2">
        <f t="shared" si="114"/>
        <v>4.7881219200075567</v>
      </c>
      <c r="K936" s="2">
        <f t="shared" si="108"/>
        <v>4.8688421261537362</v>
      </c>
    </row>
    <row r="937" spans="1:11" ht="13.5" x14ac:dyDescent="0.25">
      <c r="A937" s="3">
        <f>TITRES_STAT!B940</f>
        <v>43370</v>
      </c>
      <c r="B937" s="17">
        <f>TITRES_STAT!D940</f>
        <v>4.54</v>
      </c>
      <c r="C937" s="2">
        <f t="shared" si="109"/>
        <v>-5.9999999999999609E-2</v>
      </c>
      <c r="D937" s="2">
        <f t="shared" si="110"/>
        <v>4.6119999999999992</v>
      </c>
      <c r="E937" s="2">
        <f t="shared" si="112"/>
        <v>4.6959999999999997</v>
      </c>
      <c r="F937" s="2">
        <f t="shared" si="113"/>
        <v>4.7944999999999993</v>
      </c>
      <c r="G937" s="2">
        <f t="shared" si="107"/>
        <v>4.9584000000000001</v>
      </c>
      <c r="H937" s="2">
        <f t="shared" si="111"/>
        <v>4.3274499999999998</v>
      </c>
      <c r="I937" s="2">
        <f t="array" ref="I937">SUMPRODUCT(B921:B940, (ROW(B921:B940)-ROW(B921)+1)) / (20*21/2)</f>
        <v>4.6714285714285717</v>
      </c>
      <c r="J937" s="2">
        <f t="shared" si="114"/>
        <v>4.7644912609592174</v>
      </c>
      <c r="K937" s="2">
        <f t="shared" si="108"/>
        <v>4.855946356500648</v>
      </c>
    </row>
    <row r="938" spans="1:11" ht="13.5" x14ac:dyDescent="0.25">
      <c r="A938" s="3">
        <f>TITRES_STAT!B941</f>
        <v>43371</v>
      </c>
      <c r="B938" s="17">
        <f>TITRES_STAT!D941</f>
        <v>4.53</v>
      </c>
      <c r="C938" s="2">
        <f t="shared" si="109"/>
        <v>-9.9999999999997868E-3</v>
      </c>
      <c r="D938" s="2">
        <f t="shared" si="110"/>
        <v>4.5860000000000003</v>
      </c>
      <c r="E938" s="2">
        <f t="shared" si="112"/>
        <v>4.6720000000000006</v>
      </c>
      <c r="F938" s="2">
        <f t="shared" si="113"/>
        <v>4.766</v>
      </c>
      <c r="G938" s="2">
        <f t="shared" si="107"/>
        <v>4.9475999999999996</v>
      </c>
      <c r="H938" s="2">
        <f t="shared" si="111"/>
        <v>4.3315999999999999</v>
      </c>
      <c r="I938" s="2">
        <f t="array" ref="I938">SUMPRODUCT(B922:B941, (ROW(B922:B941)-ROW(B922)+1)) / (20*21/2)</f>
        <v>4.6619523809523811</v>
      </c>
      <c r="J938" s="2">
        <f t="shared" si="114"/>
        <v>4.7421587599154824</v>
      </c>
      <c r="K938" s="2">
        <f t="shared" si="108"/>
        <v>4.8431641464417989</v>
      </c>
    </row>
    <row r="939" spans="1:11" ht="13.5" x14ac:dyDescent="0.25">
      <c r="A939" s="3">
        <f>TITRES_STAT!B942</f>
        <v>43374</v>
      </c>
      <c r="B939" s="17">
        <f>TITRES_STAT!D942</f>
        <v>4.6500000000000004</v>
      </c>
      <c r="C939" s="2">
        <f t="shared" si="109"/>
        <v>0.12000000000000011</v>
      </c>
      <c r="D939" s="2">
        <f t="shared" si="110"/>
        <v>4.5900000000000007</v>
      </c>
      <c r="E939" s="2">
        <f t="shared" si="112"/>
        <v>4.6549999999999994</v>
      </c>
      <c r="F939" s="2">
        <f t="shared" si="113"/>
        <v>4.7410000000000005</v>
      </c>
      <c r="G939" s="2">
        <f t="shared" si="107"/>
        <v>4.9398</v>
      </c>
      <c r="H939" s="2">
        <f t="shared" si="111"/>
        <v>4.3363500000000004</v>
      </c>
      <c r="I939" s="2">
        <f t="array" ref="I939">SUMPRODUCT(B923:B942, (ROW(B923:B942)-ROW(B923)+1)) / (20*21/2)</f>
        <v>4.6419047619047618</v>
      </c>
      <c r="J939" s="2">
        <f t="shared" si="114"/>
        <v>4.7333817351616272</v>
      </c>
      <c r="K939" s="2">
        <f t="shared" si="108"/>
        <v>4.8355890818754546</v>
      </c>
    </row>
    <row r="940" spans="1:11" ht="13.5" x14ac:dyDescent="0.25">
      <c r="A940" s="3">
        <f>TITRES_STAT!B943</f>
        <v>43375</v>
      </c>
      <c r="B940" s="17">
        <f>TITRES_STAT!D943</f>
        <v>4.67</v>
      </c>
      <c r="C940" s="2">
        <f t="shared" si="109"/>
        <v>1.9999999999999574E-2</v>
      </c>
      <c r="D940" s="2">
        <f t="shared" si="110"/>
        <v>4.5980000000000008</v>
      </c>
      <c r="E940" s="2">
        <f t="shared" si="112"/>
        <v>4.6429999999999998</v>
      </c>
      <c r="F940" s="2">
        <f t="shared" si="113"/>
        <v>4.7195000000000009</v>
      </c>
      <c r="G940" s="2">
        <f t="shared" si="107"/>
        <v>4.932199999999999</v>
      </c>
      <c r="H940" s="2">
        <f t="shared" si="111"/>
        <v>4.3412499999999996</v>
      </c>
      <c r="I940" s="2">
        <f t="array" ref="I940">SUMPRODUCT(B924:B943, (ROW(B924:B943)-ROW(B924)+1)) / (20*21/2)</f>
        <v>4.6330952380952386</v>
      </c>
      <c r="J940" s="2">
        <f t="shared" si="114"/>
        <v>4.7273453794319487</v>
      </c>
      <c r="K940" s="2">
        <f t="shared" si="108"/>
        <v>4.8290953923901432</v>
      </c>
    </row>
    <row r="941" spans="1:11" ht="13.5" x14ac:dyDescent="0.25">
      <c r="A941" s="3">
        <f>TITRES_STAT!B944</f>
        <v>43376</v>
      </c>
      <c r="B941" s="17">
        <f>TITRES_STAT!D944</f>
        <v>4.62</v>
      </c>
      <c r="C941" s="2">
        <f t="shared" si="109"/>
        <v>-4.9999999999999822E-2</v>
      </c>
      <c r="D941" s="2">
        <f t="shared" si="110"/>
        <v>4.6020000000000003</v>
      </c>
      <c r="E941" s="2">
        <f t="shared" si="112"/>
        <v>4.6269999999999998</v>
      </c>
      <c r="F941" s="2">
        <f t="shared" si="113"/>
        <v>4.7005000000000008</v>
      </c>
      <c r="G941" s="2">
        <f t="shared" si="107"/>
        <v>4.924599999999999</v>
      </c>
      <c r="H941" s="2">
        <f t="shared" si="111"/>
        <v>4.3463500000000002</v>
      </c>
      <c r="I941" s="2">
        <f t="array" ref="I941">SUMPRODUCT(B925:B944, (ROW(B925:B944)-ROW(B925)+1)) / (20*21/2)</f>
        <v>4.6228095238095239</v>
      </c>
      <c r="J941" s="2">
        <f t="shared" si="114"/>
        <v>4.7171220099622397</v>
      </c>
      <c r="K941" s="2">
        <f t="shared" si="108"/>
        <v>4.8208955730807261</v>
      </c>
    </row>
    <row r="942" spans="1:11" ht="13.5" x14ac:dyDescent="0.25">
      <c r="A942" s="3">
        <f>TITRES_STAT!B945</f>
        <v>43377</v>
      </c>
      <c r="B942" s="17">
        <f>TITRES_STAT!D945</f>
        <v>4.49</v>
      </c>
      <c r="C942" s="2">
        <f t="shared" si="109"/>
        <v>-0.12999999999999989</v>
      </c>
      <c r="D942" s="2">
        <f t="shared" si="110"/>
        <v>4.5920000000000005</v>
      </c>
      <c r="E942" s="2">
        <f t="shared" si="112"/>
        <v>4.6019999999999994</v>
      </c>
      <c r="F942" s="2">
        <f t="shared" si="113"/>
        <v>4.682500000000001</v>
      </c>
      <c r="G942" s="2">
        <f t="shared" si="107"/>
        <v>4.9133999999999993</v>
      </c>
      <c r="H942" s="2">
        <f t="shared" si="111"/>
        <v>4.3507500000000006</v>
      </c>
      <c r="I942" s="2">
        <f t="array" ref="I942">SUMPRODUCT(B926:B945, (ROW(B926:B945)-ROW(B926)+1)) / (20*21/2)</f>
        <v>4.6149523809523814</v>
      </c>
      <c r="J942" s="2">
        <f t="shared" si="114"/>
        <v>4.6954913423467879</v>
      </c>
      <c r="K942" s="2">
        <f t="shared" si="108"/>
        <v>4.8079192760971683</v>
      </c>
    </row>
    <row r="943" spans="1:11" ht="13.5" x14ac:dyDescent="0.25">
      <c r="A943" s="3">
        <f>TITRES_STAT!B946</f>
        <v>43378</v>
      </c>
      <c r="B943" s="17">
        <f>TITRES_STAT!D946</f>
        <v>4.59</v>
      </c>
      <c r="C943" s="2">
        <f t="shared" si="109"/>
        <v>9.9999999999999645E-2</v>
      </c>
      <c r="D943" s="2">
        <f t="shared" si="110"/>
        <v>4.6040000000000001</v>
      </c>
      <c r="E943" s="2">
        <f t="shared" si="112"/>
        <v>4.5950000000000006</v>
      </c>
      <c r="F943" s="2">
        <f t="shared" si="113"/>
        <v>4.6780000000000008</v>
      </c>
      <c r="G943" s="2">
        <f t="shared" si="107"/>
        <v>4.9031999999999991</v>
      </c>
      <c r="H943" s="2">
        <f t="shared" si="111"/>
        <v>4.3552500000000007</v>
      </c>
      <c r="I943" s="2">
        <f t="array" ref="I943">SUMPRODUCT(B927:B946, (ROW(B927:B946)-ROW(B927)+1)) / (20*21/2)</f>
        <v>4.6043333333333329</v>
      </c>
      <c r="J943" s="2">
        <f t="shared" si="114"/>
        <v>4.6854445478375695</v>
      </c>
      <c r="K943" s="2">
        <f t="shared" si="108"/>
        <v>4.7993734221325735</v>
      </c>
    </row>
    <row r="944" spans="1:11" ht="13.5" x14ac:dyDescent="0.25">
      <c r="A944" s="3">
        <f>TITRES_STAT!B947</f>
        <v>43381</v>
      </c>
      <c r="B944" s="17">
        <f>TITRES_STAT!D947</f>
        <v>4.57</v>
      </c>
      <c r="C944" s="2">
        <f t="shared" si="109"/>
        <v>-1.9999999999999574E-2</v>
      </c>
      <c r="D944" s="2">
        <f t="shared" si="110"/>
        <v>4.5879999999999992</v>
      </c>
      <c r="E944" s="2">
        <f t="shared" si="112"/>
        <v>4.5890000000000004</v>
      </c>
      <c r="F944" s="2">
        <f t="shared" si="113"/>
        <v>4.6625000000000014</v>
      </c>
      <c r="G944" s="2">
        <f t="shared" si="107"/>
        <v>4.8949999999999996</v>
      </c>
      <c r="H944" s="2">
        <f t="shared" si="111"/>
        <v>4.3599500000000004</v>
      </c>
      <c r="I944" s="2">
        <f t="array" ref="I944">SUMPRODUCT(B928:B947, (ROW(B928:B947)-ROW(B928)+1)) / (20*21/2)</f>
        <v>4.5971904761904758</v>
      </c>
      <c r="J944" s="2">
        <f t="shared" si="114"/>
        <v>4.6744498289958969</v>
      </c>
      <c r="K944" s="2">
        <f t="shared" si="108"/>
        <v>4.790378385970512</v>
      </c>
    </row>
    <row r="945" spans="1:11" ht="13.5" x14ac:dyDescent="0.25">
      <c r="A945" s="3">
        <f>TITRES_STAT!B948</f>
        <v>43382</v>
      </c>
      <c r="B945" s="17">
        <f>TITRES_STAT!D948</f>
        <v>4.58</v>
      </c>
      <c r="C945" s="2">
        <f t="shared" si="109"/>
        <v>9.9999999999997868E-3</v>
      </c>
      <c r="D945" s="2">
        <f t="shared" si="110"/>
        <v>4.57</v>
      </c>
      <c r="E945" s="2">
        <f t="shared" si="112"/>
        <v>4.5839999999999996</v>
      </c>
      <c r="F945" s="2">
        <f t="shared" si="113"/>
        <v>4.6515000000000004</v>
      </c>
      <c r="G945" s="2">
        <f t="shared" si="107"/>
        <v>4.8847999999999994</v>
      </c>
      <c r="H945" s="2">
        <f t="shared" si="111"/>
        <v>4.3647000000000009</v>
      </c>
      <c r="I945" s="2">
        <f t="array" ref="I945">SUMPRODUCT(B929:B948, (ROW(B929:B948)-ROW(B929)+1)) / (20*21/2)</f>
        <v>4.5906666666666673</v>
      </c>
      <c r="J945" s="2">
        <f t="shared" si="114"/>
        <v>4.6654546071867635</v>
      </c>
      <c r="K945" s="2">
        <f t="shared" si="108"/>
        <v>4.7821282531873548</v>
      </c>
    </row>
    <row r="946" spans="1:11" ht="13.5" x14ac:dyDescent="0.25">
      <c r="A946" s="3">
        <f>TITRES_STAT!B949</f>
        <v>43383</v>
      </c>
      <c r="B946" s="17">
        <f>TITRES_STAT!D949</f>
        <v>4.54</v>
      </c>
      <c r="C946" s="2">
        <f t="shared" si="109"/>
        <v>-4.0000000000000036E-2</v>
      </c>
      <c r="D946" s="2">
        <f t="shared" si="110"/>
        <v>4.5540000000000003</v>
      </c>
      <c r="E946" s="2">
        <f t="shared" si="112"/>
        <v>4.5780000000000003</v>
      </c>
      <c r="F946" s="2">
        <f t="shared" si="113"/>
        <v>4.6450000000000005</v>
      </c>
      <c r="G946" s="2">
        <f t="shared" ref="G946:G1009" si="115">AVERAGE(B897:B946)</f>
        <v>4.8755999999999995</v>
      </c>
      <c r="H946" s="2">
        <f t="shared" si="111"/>
        <v>4.3694000000000006</v>
      </c>
      <c r="I946" s="2">
        <f t="array" ref="I946">SUMPRODUCT(B930:B949, (ROW(B930:B949)-ROW(B930)+1)) / (20*21/2)</f>
        <v>4.5898571428571433</v>
      </c>
      <c r="J946" s="2">
        <f t="shared" si="114"/>
        <v>4.6535065493594523</v>
      </c>
      <c r="K946" s="2">
        <f t="shared" si="108"/>
        <v>4.772633027572164</v>
      </c>
    </row>
    <row r="947" spans="1:11" ht="13.5" x14ac:dyDescent="0.25">
      <c r="A947" s="3">
        <f>TITRES_STAT!B950</f>
        <v>43384</v>
      </c>
      <c r="B947" s="17">
        <f>TITRES_STAT!D950</f>
        <v>4.57</v>
      </c>
      <c r="C947" s="2">
        <f t="shared" si="109"/>
        <v>3.0000000000000249E-2</v>
      </c>
      <c r="D947" s="2">
        <f t="shared" si="110"/>
        <v>4.57</v>
      </c>
      <c r="E947" s="2">
        <f t="shared" si="112"/>
        <v>4.5810000000000004</v>
      </c>
      <c r="F947" s="2">
        <f t="shared" si="113"/>
        <v>4.6385000000000005</v>
      </c>
      <c r="G947" s="2">
        <f t="shared" si="115"/>
        <v>4.8669999999999991</v>
      </c>
      <c r="H947" s="2">
        <f t="shared" si="111"/>
        <v>4.3742500000000009</v>
      </c>
      <c r="I947" s="2">
        <f t="array" ref="I947">SUMPRODUCT(B931:B950, (ROW(B931:B950)-ROW(B931)+1)) / (20*21/2)</f>
        <v>4.5880952380952378</v>
      </c>
      <c r="J947" s="2">
        <f t="shared" si="114"/>
        <v>4.6455535446585525</v>
      </c>
      <c r="K947" s="2">
        <f t="shared" ref="K947:K1010" si="116">$K$4*B947+(1-$K$4)*K946</f>
        <v>4.7646866343340406</v>
      </c>
    </row>
    <row r="948" spans="1:11" ht="13.5" x14ac:dyDescent="0.25">
      <c r="A948" s="3">
        <f>TITRES_STAT!B951</f>
        <v>43385</v>
      </c>
      <c r="B948" s="17">
        <f>TITRES_STAT!D951</f>
        <v>4.57</v>
      </c>
      <c r="C948" s="2">
        <f t="shared" si="109"/>
        <v>0</v>
      </c>
      <c r="D948" s="2">
        <f t="shared" si="110"/>
        <v>4.5660000000000007</v>
      </c>
      <c r="E948" s="2">
        <f t="shared" si="112"/>
        <v>4.585</v>
      </c>
      <c r="F948" s="2">
        <f t="shared" si="113"/>
        <v>4.6284999999999998</v>
      </c>
      <c r="G948" s="2">
        <f t="shared" si="115"/>
        <v>4.8565999999999994</v>
      </c>
      <c r="H948" s="2">
        <f t="shared" si="111"/>
        <v>4.3791000000000011</v>
      </c>
      <c r="I948" s="2">
        <f t="array" ref="I948">SUMPRODUCT(B932:B951, (ROW(B932:B951)-ROW(B932)+1)) / (20*21/2)</f>
        <v>4.5786666666666669</v>
      </c>
      <c r="J948" s="2">
        <f t="shared" si="114"/>
        <v>4.638357968976786</v>
      </c>
      <c r="K948" s="2">
        <f t="shared" si="116"/>
        <v>4.7570518643601574</v>
      </c>
    </row>
    <row r="949" spans="1:11" ht="13.5" x14ac:dyDescent="0.25">
      <c r="A949" s="3">
        <f>TITRES_STAT!B952</f>
        <v>43389</v>
      </c>
      <c r="B949" s="17">
        <f>TITRES_STAT!D952</f>
        <v>4.62</v>
      </c>
      <c r="C949" s="2">
        <f t="shared" si="109"/>
        <v>4.9999999999999822E-2</v>
      </c>
      <c r="D949" s="2">
        <f t="shared" si="110"/>
        <v>4.5760000000000005</v>
      </c>
      <c r="E949" s="2">
        <f t="shared" si="112"/>
        <v>4.581999999999999</v>
      </c>
      <c r="F949" s="2">
        <f t="shared" si="113"/>
        <v>4.6185</v>
      </c>
      <c r="G949" s="2">
        <f t="shared" si="115"/>
        <v>4.8459999999999992</v>
      </c>
      <c r="H949" s="2">
        <f t="shared" si="111"/>
        <v>4.3839500000000005</v>
      </c>
      <c r="I949" s="2">
        <f t="array" ref="I949">SUMPRODUCT(B933:B952, (ROW(B933:B952)-ROW(B933)+1)) / (20*21/2)</f>
        <v>4.5705238095238094</v>
      </c>
      <c r="J949" s="2">
        <f t="shared" si="114"/>
        <v>4.6366095909789973</v>
      </c>
      <c r="K949" s="2">
        <f t="shared" si="116"/>
        <v>4.7516772814440733</v>
      </c>
    </row>
    <row r="950" spans="1:11" ht="13.5" x14ac:dyDescent="0.25">
      <c r="A950" s="3">
        <f>TITRES_STAT!B953</f>
        <v>43390</v>
      </c>
      <c r="B950" s="17">
        <f>TITRES_STAT!D953</f>
        <v>4.5999999999999996</v>
      </c>
      <c r="C950" s="2">
        <f t="shared" si="109"/>
        <v>-2.0000000000000462E-2</v>
      </c>
      <c r="D950" s="2">
        <f t="shared" si="110"/>
        <v>4.58</v>
      </c>
      <c r="E950" s="2">
        <f t="shared" si="112"/>
        <v>4.5750000000000002</v>
      </c>
      <c r="F950" s="2">
        <f t="shared" si="113"/>
        <v>4.6089999999999991</v>
      </c>
      <c r="G950" s="2">
        <f t="shared" si="115"/>
        <v>4.831999999999999</v>
      </c>
      <c r="H950" s="2">
        <f t="shared" si="111"/>
        <v>4.3885500000000004</v>
      </c>
      <c r="I950" s="2">
        <f t="array" ref="I950">SUMPRODUCT(B934:B953, (ROW(B934:B953)-ROW(B934)+1)) / (20*21/2)</f>
        <v>4.5710952380952374</v>
      </c>
      <c r="J950" s="2">
        <f t="shared" si="114"/>
        <v>4.6331229632667119</v>
      </c>
      <c r="K950" s="2">
        <f t="shared" si="116"/>
        <v>4.7457291527599921</v>
      </c>
    </row>
    <row r="951" spans="1:11" ht="13.5" x14ac:dyDescent="0.25">
      <c r="A951" s="3">
        <f>TITRES_STAT!B954</f>
        <v>43391</v>
      </c>
      <c r="B951" s="17">
        <f>TITRES_STAT!D954</f>
        <v>4.51</v>
      </c>
      <c r="C951" s="2">
        <f t="shared" si="109"/>
        <v>-8.9999999999999858E-2</v>
      </c>
      <c r="D951" s="2">
        <f t="shared" si="110"/>
        <v>4.5739999999999998</v>
      </c>
      <c r="E951" s="2">
        <f t="shared" si="112"/>
        <v>4.5640000000000001</v>
      </c>
      <c r="F951" s="2">
        <f t="shared" si="113"/>
        <v>4.5955000000000004</v>
      </c>
      <c r="G951" s="2">
        <f t="shared" si="115"/>
        <v>4.8191999999999986</v>
      </c>
      <c r="H951" s="2">
        <f t="shared" si="111"/>
        <v>4.392850000000001</v>
      </c>
      <c r="I951" s="2">
        <f t="array" ref="I951">SUMPRODUCT(B935:B954, (ROW(B935:B954)-ROW(B935)+1)) / (20*21/2)</f>
        <v>4.5624761904761915</v>
      </c>
      <c r="J951" s="2">
        <f t="shared" si="114"/>
        <v>4.6213969667651202</v>
      </c>
      <c r="K951" s="2">
        <f t="shared" si="116"/>
        <v>4.7364848722596005</v>
      </c>
    </row>
    <row r="952" spans="1:11" ht="13.5" x14ac:dyDescent="0.25">
      <c r="A952" s="3">
        <f>TITRES_STAT!B955</f>
        <v>43392</v>
      </c>
      <c r="B952" s="17">
        <f>TITRES_STAT!D955</f>
        <v>4.51</v>
      </c>
      <c r="C952" s="2">
        <f t="shared" si="109"/>
        <v>0</v>
      </c>
      <c r="D952" s="2">
        <f t="shared" si="110"/>
        <v>4.5620000000000003</v>
      </c>
      <c r="E952" s="2">
        <f t="shared" si="112"/>
        <v>4.5659999999999998</v>
      </c>
      <c r="F952" s="2">
        <f t="shared" si="113"/>
        <v>4.5840000000000005</v>
      </c>
      <c r="G952" s="2">
        <f t="shared" si="115"/>
        <v>4.8053999999999988</v>
      </c>
      <c r="H952" s="2">
        <f t="shared" si="111"/>
        <v>4.3970000000000011</v>
      </c>
      <c r="I952" s="2">
        <f t="array" ref="I952">SUMPRODUCT(B936:B955, (ROW(B936:B955)-ROW(B936)+1)) / (20*21/2)</f>
        <v>4.5421428571428564</v>
      </c>
      <c r="J952" s="2">
        <f t="shared" si="114"/>
        <v>4.6107877318351091</v>
      </c>
      <c r="K952" s="2">
        <f t="shared" si="116"/>
        <v>4.7276031125631457</v>
      </c>
    </row>
    <row r="953" spans="1:11" ht="13.5" x14ac:dyDescent="0.25">
      <c r="A953" s="3">
        <f>TITRES_STAT!B956</f>
        <v>43395</v>
      </c>
      <c r="B953" s="17">
        <f>TITRES_STAT!D956</f>
        <v>4.59</v>
      </c>
      <c r="C953" s="2">
        <f t="shared" si="109"/>
        <v>8.0000000000000071E-2</v>
      </c>
      <c r="D953" s="2">
        <f t="shared" si="110"/>
        <v>4.5659999999999998</v>
      </c>
      <c r="E953" s="2">
        <f t="shared" si="112"/>
        <v>4.5659999999999998</v>
      </c>
      <c r="F953" s="2">
        <f t="shared" si="113"/>
        <v>4.5805000000000007</v>
      </c>
      <c r="G953" s="2">
        <f t="shared" si="115"/>
        <v>4.7941999999999982</v>
      </c>
      <c r="H953" s="2">
        <f t="shared" si="111"/>
        <v>4.4020000000000019</v>
      </c>
      <c r="I953" s="2">
        <f t="array" ref="I953">SUMPRODUCT(B937:B956, (ROW(B937:B956)-ROW(B937)+1)) / (20*21/2)</f>
        <v>4.5354761904761904</v>
      </c>
      <c r="J953" s="2">
        <f t="shared" si="114"/>
        <v>4.6088079478508126</v>
      </c>
      <c r="K953" s="2">
        <f t="shared" si="116"/>
        <v>4.7222069120704733</v>
      </c>
    </row>
    <row r="954" spans="1:11" ht="13.5" x14ac:dyDescent="0.25">
      <c r="A954" s="3">
        <f>TITRES_STAT!B957</f>
        <v>43396</v>
      </c>
      <c r="B954" s="17">
        <f>TITRES_STAT!D957</f>
        <v>4.49</v>
      </c>
      <c r="C954" s="2">
        <f t="shared" si="109"/>
        <v>-9.9999999999999645E-2</v>
      </c>
      <c r="D954" s="2">
        <f t="shared" si="110"/>
        <v>4.5400000000000009</v>
      </c>
      <c r="E954" s="2">
        <f t="shared" si="112"/>
        <v>4.5580000000000007</v>
      </c>
      <c r="F954" s="2">
        <f t="shared" si="113"/>
        <v>4.573500000000001</v>
      </c>
      <c r="G954" s="2">
        <f t="shared" si="115"/>
        <v>4.7801999999999989</v>
      </c>
      <c r="H954" s="2">
        <f t="shared" si="111"/>
        <v>4.4060000000000015</v>
      </c>
      <c r="I954" s="2">
        <f t="array" ref="I954">SUMPRODUCT(B938:B957, (ROW(B938:B957)-ROW(B938)+1)) / (20*21/2)</f>
        <v>4.5331428571428578</v>
      </c>
      <c r="J954" s="2">
        <f t="shared" si="114"/>
        <v>4.5974929051983544</v>
      </c>
      <c r="K954" s="2">
        <f t="shared" si="116"/>
        <v>4.713100758655945</v>
      </c>
    </row>
    <row r="955" spans="1:11" ht="13.5" x14ac:dyDescent="0.25">
      <c r="A955" s="3">
        <f>TITRES_STAT!B958</f>
        <v>43397</v>
      </c>
      <c r="B955" s="17">
        <f>TITRES_STAT!D958</f>
        <v>4.3600000000000003</v>
      </c>
      <c r="C955" s="2">
        <f t="shared" si="109"/>
        <v>-0.12999999999999989</v>
      </c>
      <c r="D955" s="2">
        <f t="shared" si="110"/>
        <v>4.492</v>
      </c>
      <c r="E955" s="2">
        <f t="shared" si="112"/>
        <v>4.5359999999999996</v>
      </c>
      <c r="F955" s="2">
        <f t="shared" si="113"/>
        <v>4.5600000000000005</v>
      </c>
      <c r="G955" s="2">
        <f t="shared" si="115"/>
        <v>4.7657999999999996</v>
      </c>
      <c r="H955" s="2">
        <f t="shared" si="111"/>
        <v>4.4092000000000011</v>
      </c>
      <c r="I955" s="2">
        <f t="array" ref="I955">SUMPRODUCT(B939:B958, (ROW(B939:B958)-ROW(B939)+1)) / (20*21/2)</f>
        <v>4.5337142857142867</v>
      </c>
      <c r="J955" s="2">
        <f t="shared" si="114"/>
        <v>4.5748745332747012</v>
      </c>
      <c r="K955" s="2">
        <f t="shared" si="116"/>
        <v>4.6992536700812018</v>
      </c>
    </row>
    <row r="956" spans="1:11" ht="13.5" x14ac:dyDescent="0.25">
      <c r="A956" s="3">
        <f>TITRES_STAT!B959</f>
        <v>43398</v>
      </c>
      <c r="B956" s="17">
        <f>TITRES_STAT!D959</f>
        <v>4.49</v>
      </c>
      <c r="C956" s="2">
        <f t="shared" si="109"/>
        <v>0.12999999999999989</v>
      </c>
      <c r="D956" s="2">
        <f t="shared" si="110"/>
        <v>4.4879999999999995</v>
      </c>
      <c r="E956" s="2">
        <f t="shared" si="112"/>
        <v>4.5309999999999997</v>
      </c>
      <c r="F956" s="2">
        <f t="shared" si="113"/>
        <v>4.5545</v>
      </c>
      <c r="G956" s="2">
        <f t="shared" si="115"/>
        <v>4.7543999999999995</v>
      </c>
      <c r="H956" s="2">
        <f t="shared" si="111"/>
        <v>4.4131500000000008</v>
      </c>
      <c r="I956" s="2">
        <f t="array" ref="I956">SUMPRODUCT(B940:B959, (ROW(B940:B959)-ROW(B940)+1)) / (20*21/2)</f>
        <v>4.5312857142857146</v>
      </c>
      <c r="J956" s="2">
        <f t="shared" si="114"/>
        <v>4.5667912443913963</v>
      </c>
      <c r="K956" s="2">
        <f t="shared" si="116"/>
        <v>4.6910476438035076</v>
      </c>
    </row>
    <row r="957" spans="1:11" ht="13.5" x14ac:dyDescent="0.25">
      <c r="A957" s="3">
        <f>TITRES_STAT!B960</f>
        <v>43399</v>
      </c>
      <c r="B957" s="17">
        <f>TITRES_STAT!D960</f>
        <v>4.53</v>
      </c>
      <c r="C957" s="2">
        <f t="shared" si="109"/>
        <v>4.0000000000000036E-2</v>
      </c>
      <c r="D957" s="2">
        <f t="shared" si="110"/>
        <v>4.492</v>
      </c>
      <c r="E957" s="2">
        <f t="shared" si="112"/>
        <v>4.5270000000000001</v>
      </c>
      <c r="F957" s="2">
        <f t="shared" si="113"/>
        <v>4.5540000000000003</v>
      </c>
      <c r="G957" s="2">
        <f t="shared" si="115"/>
        <v>4.7447999999999988</v>
      </c>
      <c r="H957" s="2">
        <f t="shared" si="111"/>
        <v>4.4177</v>
      </c>
      <c r="I957" s="2">
        <f t="array" ref="I957">SUMPRODUCT(B941:B960, (ROW(B941:B960)-ROW(B941)+1)) / (20*21/2)</f>
        <v>4.523714285714286</v>
      </c>
      <c r="J957" s="2">
        <f t="shared" si="114"/>
        <v>4.5632873163541205</v>
      </c>
      <c r="K957" s="2">
        <f t="shared" si="116"/>
        <v>4.6847320499288605</v>
      </c>
    </row>
    <row r="958" spans="1:11" ht="13.5" x14ac:dyDescent="0.25">
      <c r="A958" s="3">
        <f>TITRES_STAT!B961</f>
        <v>43402</v>
      </c>
      <c r="B958" s="17">
        <f>TITRES_STAT!D961</f>
        <v>4.5599999999999996</v>
      </c>
      <c r="C958" s="2">
        <f t="shared" si="109"/>
        <v>2.9999999999999361E-2</v>
      </c>
      <c r="D958" s="2">
        <f t="shared" si="110"/>
        <v>4.4859999999999998</v>
      </c>
      <c r="E958" s="2">
        <f t="shared" si="112"/>
        <v>4.5260000000000007</v>
      </c>
      <c r="F958" s="2">
        <f t="shared" si="113"/>
        <v>4.5555000000000003</v>
      </c>
      <c r="G958" s="2">
        <f t="shared" si="115"/>
        <v>4.7359999999999998</v>
      </c>
      <c r="H958" s="2">
        <f t="shared" si="111"/>
        <v>4.4223499999999998</v>
      </c>
      <c r="I958" s="2">
        <f t="array" ref="I958">SUMPRODUCT(B942:B961, (ROW(B942:B961)-ROW(B942)+1)) / (20*21/2)</f>
        <v>4.5190000000000001</v>
      </c>
      <c r="J958" s="2">
        <f t="shared" si="114"/>
        <v>4.5629742386061087</v>
      </c>
      <c r="K958" s="2">
        <f t="shared" si="116"/>
        <v>4.6798405969904735</v>
      </c>
    </row>
    <row r="959" spans="1:11" ht="13.5" x14ac:dyDescent="0.25">
      <c r="A959" s="3">
        <f>TITRES_STAT!B962</f>
        <v>43403</v>
      </c>
      <c r="B959" s="17">
        <f>TITRES_STAT!D962</f>
        <v>4.53</v>
      </c>
      <c r="C959" s="2">
        <f t="shared" si="109"/>
        <v>-2.9999999999999361E-2</v>
      </c>
      <c r="D959" s="2">
        <f t="shared" si="110"/>
        <v>4.4940000000000007</v>
      </c>
      <c r="E959" s="2">
        <f t="shared" si="112"/>
        <v>4.5170000000000012</v>
      </c>
      <c r="F959" s="2">
        <f t="shared" si="113"/>
        <v>4.5494999999999992</v>
      </c>
      <c r="G959" s="2">
        <f t="shared" si="115"/>
        <v>4.726399999999999</v>
      </c>
      <c r="H959" s="2">
        <f t="shared" si="111"/>
        <v>4.4268499999999991</v>
      </c>
      <c r="I959" s="2">
        <f t="array" ref="I959">SUMPRODUCT(B943:B962, (ROW(B943:B962)-ROW(B943)+1)) / (20*21/2)</f>
        <v>4.5149047619047629</v>
      </c>
      <c r="J959" s="2">
        <f t="shared" si="114"/>
        <v>4.5598338349293366</v>
      </c>
      <c r="K959" s="2">
        <f t="shared" si="116"/>
        <v>4.6739644951477102</v>
      </c>
    </row>
    <row r="960" spans="1:11" ht="13.5" x14ac:dyDescent="0.25">
      <c r="A960" s="3">
        <f>TITRES_STAT!B963</f>
        <v>43404</v>
      </c>
      <c r="B960" s="17">
        <f>TITRES_STAT!D963</f>
        <v>4.47</v>
      </c>
      <c r="C960" s="2">
        <f t="shared" si="109"/>
        <v>-6.0000000000000497E-2</v>
      </c>
      <c r="D960" s="2">
        <f t="shared" si="110"/>
        <v>4.516</v>
      </c>
      <c r="E960" s="2">
        <f t="shared" si="112"/>
        <v>4.5040000000000004</v>
      </c>
      <c r="F960" s="2">
        <f t="shared" si="113"/>
        <v>4.5395000000000003</v>
      </c>
      <c r="G960" s="2">
        <f t="shared" si="115"/>
        <v>4.7155999999999993</v>
      </c>
      <c r="H960" s="2">
        <f t="shared" si="111"/>
        <v>4.4310499999999999</v>
      </c>
      <c r="I960" s="2">
        <f t="array" ref="I960">SUMPRODUCT(B944:B963, (ROW(B944:B963)-ROW(B944)+1)) / (20*21/2)</f>
        <v>4.5089047619047617</v>
      </c>
      <c r="J960" s="2">
        <f t="shared" si="114"/>
        <v>4.5512782316027325</v>
      </c>
      <c r="K960" s="2">
        <f t="shared" si="116"/>
        <v>4.6659658874948597</v>
      </c>
    </row>
    <row r="961" spans="1:11" ht="13.5" x14ac:dyDescent="0.25">
      <c r="A961" s="3">
        <f>TITRES_STAT!B964</f>
        <v>43405</v>
      </c>
      <c r="B961" s="17">
        <f>TITRES_STAT!D964</f>
        <v>4.49</v>
      </c>
      <c r="C961" s="2">
        <f t="shared" si="109"/>
        <v>2.0000000000000462E-2</v>
      </c>
      <c r="D961" s="2">
        <f t="shared" si="110"/>
        <v>4.516</v>
      </c>
      <c r="E961" s="2">
        <f t="shared" si="112"/>
        <v>4.5019999999999998</v>
      </c>
      <c r="F961" s="2">
        <f t="shared" si="113"/>
        <v>4.5329999999999995</v>
      </c>
      <c r="G961" s="2">
        <f t="shared" si="115"/>
        <v>4.7054</v>
      </c>
      <c r="H961" s="2">
        <f t="shared" si="111"/>
        <v>4.4352999999999989</v>
      </c>
      <c r="I961" s="2">
        <f t="array" ref="I961">SUMPRODUCT(B945:B964, (ROW(B945:B964)-ROW(B945)+1)) / (20*21/2)</f>
        <v>4.4968095238095236</v>
      </c>
      <c r="J961" s="2">
        <f t="shared" si="114"/>
        <v>4.5454422095453291</v>
      </c>
      <c r="K961" s="2">
        <f t="shared" si="116"/>
        <v>4.6590652644558457</v>
      </c>
    </row>
    <row r="962" spans="1:11" ht="13.5" x14ac:dyDescent="0.25">
      <c r="A962" s="3">
        <f>TITRES_STAT!B965</f>
        <v>43406</v>
      </c>
      <c r="B962" s="17">
        <f>TITRES_STAT!D965</f>
        <v>4.49</v>
      </c>
      <c r="C962" s="2">
        <f t="shared" si="109"/>
        <v>0</v>
      </c>
      <c r="D962" s="2">
        <f t="shared" si="110"/>
        <v>4.508</v>
      </c>
      <c r="E962" s="2">
        <f t="shared" si="112"/>
        <v>4.5000000000000009</v>
      </c>
      <c r="F962" s="2">
        <f t="shared" si="113"/>
        <v>4.5329999999999995</v>
      </c>
      <c r="G962" s="2">
        <f t="shared" si="115"/>
        <v>4.6952000000000007</v>
      </c>
      <c r="H962" s="2">
        <f t="shared" si="111"/>
        <v>4.4393499999999992</v>
      </c>
      <c r="I962" s="2">
        <f t="array" ref="I962">SUMPRODUCT(B946:B965, (ROW(B946:B965)-ROW(B946)+1)) / (20*21/2)</f>
        <v>4.4731428571428573</v>
      </c>
      <c r="J962" s="2">
        <f t="shared" si="114"/>
        <v>4.5401619991124402</v>
      </c>
      <c r="K962" s="2">
        <f t="shared" si="116"/>
        <v>4.6524352540850282</v>
      </c>
    </row>
    <row r="963" spans="1:11" ht="13.5" x14ac:dyDescent="0.25">
      <c r="A963" s="3">
        <f>TITRES_STAT!B966</f>
        <v>43409</v>
      </c>
      <c r="B963" s="17">
        <f>TITRES_STAT!D966</f>
        <v>4.47</v>
      </c>
      <c r="C963" s="2">
        <f t="shared" si="109"/>
        <v>-2.0000000000000462E-2</v>
      </c>
      <c r="D963" s="2">
        <f t="shared" si="110"/>
        <v>4.49</v>
      </c>
      <c r="E963" s="2">
        <f t="shared" si="112"/>
        <v>4.4880000000000004</v>
      </c>
      <c r="F963" s="2">
        <f t="shared" si="113"/>
        <v>4.5269999999999992</v>
      </c>
      <c r="G963" s="2">
        <f t="shared" si="115"/>
        <v>4.684800000000001</v>
      </c>
      <c r="H963" s="2">
        <f t="shared" si="111"/>
        <v>4.4434499999999995</v>
      </c>
      <c r="I963" s="2">
        <f t="array" ref="I963">SUMPRODUCT(B947:B966, (ROW(B947:B966)-ROW(B947)+1)) / (20*21/2)</f>
        <v>4.4557142857142855</v>
      </c>
      <c r="J963" s="2">
        <f t="shared" si="114"/>
        <v>4.5334799039588738</v>
      </c>
      <c r="K963" s="2">
        <f t="shared" si="116"/>
        <v>4.645280930395419</v>
      </c>
    </row>
    <row r="964" spans="1:11" ht="13.5" x14ac:dyDescent="0.25">
      <c r="A964" s="3">
        <f>TITRES_STAT!B967</f>
        <v>43410</v>
      </c>
      <c r="B964" s="17">
        <f>TITRES_STAT!D967</f>
        <v>4.4000000000000004</v>
      </c>
      <c r="C964" s="2">
        <f t="shared" ref="C964:C1027" si="117">B964-B963</f>
        <v>-6.9999999999999396E-2</v>
      </c>
      <c r="D964" s="2">
        <f t="shared" si="110"/>
        <v>4.4640000000000004</v>
      </c>
      <c r="E964" s="2">
        <f t="shared" si="112"/>
        <v>4.4790000000000001</v>
      </c>
      <c r="F964" s="2">
        <f t="shared" si="113"/>
        <v>4.5185000000000004</v>
      </c>
      <c r="G964" s="2">
        <f t="shared" si="115"/>
        <v>4.6700000000000008</v>
      </c>
      <c r="H964" s="2">
        <f t="shared" si="111"/>
        <v>4.447449999999999</v>
      </c>
      <c r="I964" s="2">
        <f t="array" ref="I964">SUMPRODUCT(B948:B967, (ROW(B948:B967)-ROW(B948)+1)) / (20*21/2)</f>
        <v>4.4279047619047622</v>
      </c>
      <c r="J964" s="2">
        <f t="shared" si="114"/>
        <v>4.5207675321532674</v>
      </c>
      <c r="K964" s="2">
        <f t="shared" si="116"/>
        <v>4.6356620703799125</v>
      </c>
    </row>
    <row r="965" spans="1:11" ht="13.5" x14ac:dyDescent="0.25">
      <c r="A965" s="3">
        <f>TITRES_STAT!B968</f>
        <v>43411</v>
      </c>
      <c r="B965" s="17">
        <f>TITRES_STAT!D968</f>
        <v>4.2699999999999996</v>
      </c>
      <c r="C965" s="2">
        <f t="shared" si="117"/>
        <v>-0.13000000000000078</v>
      </c>
      <c r="D965" s="2">
        <f t="shared" si="110"/>
        <v>4.4240000000000004</v>
      </c>
      <c r="E965" s="2">
        <f t="shared" si="112"/>
        <v>4.4700000000000006</v>
      </c>
      <c r="F965" s="2">
        <f t="shared" si="113"/>
        <v>4.5029999999999992</v>
      </c>
      <c r="G965" s="2">
        <f t="shared" si="115"/>
        <v>4.6544000000000008</v>
      </c>
      <c r="H965" s="2">
        <f t="shared" si="111"/>
        <v>4.4502499999999987</v>
      </c>
      <c r="I965" s="2">
        <f t="array" ref="I965">SUMPRODUCT(B949:B968, (ROW(B949:B968)-ROW(B949)+1)) / (20*21/2)</f>
        <v>4.3932857142857147</v>
      </c>
      <c r="J965" s="2">
        <f t="shared" si="114"/>
        <v>4.4968849100434323</v>
      </c>
      <c r="K965" s="2">
        <f t="shared" si="116"/>
        <v>4.6213223813454061</v>
      </c>
    </row>
    <row r="966" spans="1:11" ht="13.5" x14ac:dyDescent="0.25">
      <c r="A966" s="3">
        <f>TITRES_STAT!B969</f>
        <v>43412</v>
      </c>
      <c r="B966" s="17">
        <f>TITRES_STAT!D969</f>
        <v>4.32</v>
      </c>
      <c r="C966" s="2">
        <f t="shared" si="117"/>
        <v>5.0000000000000711E-2</v>
      </c>
      <c r="D966" s="2">
        <f t="shared" ref="D966:D1029" si="118">AVERAGE(B962:B966)</f>
        <v>4.3900000000000006</v>
      </c>
      <c r="E966" s="2">
        <f t="shared" si="112"/>
        <v>4.4529999999999994</v>
      </c>
      <c r="F966" s="2">
        <f t="shared" si="113"/>
        <v>4.492</v>
      </c>
      <c r="G966" s="2">
        <f t="shared" si="115"/>
        <v>4.6408000000000005</v>
      </c>
      <c r="H966" s="2">
        <f t="shared" si="111"/>
        <v>4.4531999999999989</v>
      </c>
      <c r="I966" s="2">
        <f t="array" ref="I966">SUMPRODUCT(B950:B969, (ROW(B950:B969)-ROW(B950)+1)) / (20*21/2)</f>
        <v>4.3484761904761911</v>
      </c>
      <c r="J966" s="2">
        <f t="shared" si="114"/>
        <v>4.4800387281345335</v>
      </c>
      <c r="K966" s="2">
        <f t="shared" si="116"/>
        <v>4.6095058173710761</v>
      </c>
    </row>
    <row r="967" spans="1:11" ht="13.5" x14ac:dyDescent="0.25">
      <c r="A967" s="3">
        <f>TITRES_STAT!B970</f>
        <v>43413</v>
      </c>
      <c r="B967" s="17">
        <f>TITRES_STAT!D970</f>
        <v>4.2</v>
      </c>
      <c r="C967" s="2">
        <f t="shared" si="117"/>
        <v>-0.12000000000000011</v>
      </c>
      <c r="D967" s="2">
        <f t="shared" si="118"/>
        <v>4.3319999999999999</v>
      </c>
      <c r="E967" s="2">
        <f t="shared" si="112"/>
        <v>4.42</v>
      </c>
      <c r="F967" s="2">
        <f t="shared" si="113"/>
        <v>4.4735000000000005</v>
      </c>
      <c r="G967" s="2">
        <f t="shared" si="115"/>
        <v>4.6234000000000002</v>
      </c>
      <c r="H967" s="2">
        <f t="shared" si="111"/>
        <v>4.455449999999999</v>
      </c>
      <c r="I967" s="2">
        <f t="array" ref="I967">SUMPRODUCT(B951:B970, (ROW(B951:B970)-ROW(B951)+1)) / (20*21/2)</f>
        <v>4.3124285714285717</v>
      </c>
      <c r="J967" s="2">
        <f t="shared" si="114"/>
        <v>4.4533683730741025</v>
      </c>
      <c r="K967" s="2">
        <f t="shared" si="116"/>
        <v>4.5934467657094658</v>
      </c>
    </row>
    <row r="968" spans="1:11" ht="13.5" x14ac:dyDescent="0.25">
      <c r="A968" s="3">
        <f>TITRES_STAT!B971</f>
        <v>43416</v>
      </c>
      <c r="B968" s="17">
        <f>TITRES_STAT!D971</f>
        <v>4.1100000000000003</v>
      </c>
      <c r="C968" s="2">
        <f t="shared" si="117"/>
        <v>-8.9999999999999858E-2</v>
      </c>
      <c r="D968" s="2">
        <f t="shared" si="118"/>
        <v>4.26</v>
      </c>
      <c r="E968" s="2">
        <f t="shared" si="112"/>
        <v>4.375</v>
      </c>
      <c r="F968" s="2">
        <f t="shared" si="113"/>
        <v>4.4505000000000008</v>
      </c>
      <c r="G968" s="2">
        <f t="shared" si="115"/>
        <v>4.603600000000001</v>
      </c>
      <c r="H968" s="2">
        <f t="shared" si="111"/>
        <v>4.4572499999999993</v>
      </c>
      <c r="I968" s="2">
        <f t="array" ref="I968">SUMPRODUCT(B952:B971, (ROW(B952:B971)-ROW(B952)+1)) / (20*21/2)</f>
        <v>4.2923809523809524</v>
      </c>
      <c r="J968" s="2">
        <f t="shared" si="114"/>
        <v>4.4206666232575218</v>
      </c>
      <c r="K968" s="2">
        <f t="shared" si="116"/>
        <v>4.5744880690149774</v>
      </c>
    </row>
    <row r="969" spans="1:11" ht="13.5" x14ac:dyDescent="0.25">
      <c r="A969" s="3">
        <f>TITRES_STAT!B972</f>
        <v>43417</v>
      </c>
      <c r="B969" s="17">
        <f>TITRES_STAT!D972</f>
        <v>3.98</v>
      </c>
      <c r="C969" s="2">
        <f t="shared" si="117"/>
        <v>-0.13000000000000034</v>
      </c>
      <c r="D969" s="2">
        <f t="shared" si="118"/>
        <v>4.1760000000000002</v>
      </c>
      <c r="E969" s="2">
        <f t="shared" si="112"/>
        <v>4.3199999999999994</v>
      </c>
      <c r="F969" s="2">
        <f t="shared" si="113"/>
        <v>4.4185000000000008</v>
      </c>
      <c r="G969" s="2">
        <f t="shared" si="115"/>
        <v>4.5802000000000014</v>
      </c>
      <c r="H969" s="2">
        <f t="shared" si="111"/>
        <v>4.4586499999999996</v>
      </c>
      <c r="I969" s="2">
        <f t="array" ref="I969">SUMPRODUCT(B953:B972, (ROW(B953:B972)-ROW(B953)+1)) / (20*21/2)</f>
        <v>4.285333333333333</v>
      </c>
      <c r="J969" s="2">
        <f t="shared" si="114"/>
        <v>4.3786983734234726</v>
      </c>
      <c r="K969" s="2">
        <f t="shared" si="116"/>
        <v>4.5511748114065469</v>
      </c>
    </row>
    <row r="970" spans="1:11" ht="13.5" x14ac:dyDescent="0.25">
      <c r="A970" s="3">
        <f>TITRES_STAT!B973</f>
        <v>43418</v>
      </c>
      <c r="B970" s="17">
        <f>TITRES_STAT!D973</f>
        <v>4.04</v>
      </c>
      <c r="C970" s="2">
        <f t="shared" si="117"/>
        <v>6.0000000000000053E-2</v>
      </c>
      <c r="D970" s="2">
        <f t="shared" si="118"/>
        <v>4.13</v>
      </c>
      <c r="E970" s="2">
        <f t="shared" si="112"/>
        <v>4.2769999999999992</v>
      </c>
      <c r="F970" s="2">
        <f t="shared" si="113"/>
        <v>4.3905000000000012</v>
      </c>
      <c r="G970" s="2">
        <f t="shared" si="115"/>
        <v>4.5590000000000011</v>
      </c>
      <c r="H970" s="2">
        <f t="shared" ref="H970:H1033" si="119">AVERAGE(B771:B970)</f>
        <v>4.4608499999999989</v>
      </c>
      <c r="I970" s="2">
        <f t="array" ref="I970">SUMPRODUCT(B954:B973, (ROW(B954:B973)-ROW(B954)+1)) / (20*21/2)</f>
        <v>4.2783333333333333</v>
      </c>
      <c r="J970" s="2">
        <f t="shared" si="114"/>
        <v>4.3464413854783803</v>
      </c>
      <c r="K970" s="2">
        <f t="shared" si="116"/>
        <v>4.5311287403709963</v>
      </c>
    </row>
    <row r="971" spans="1:11" ht="13.5" x14ac:dyDescent="0.25">
      <c r="A971" s="3">
        <f>TITRES_STAT!B974</f>
        <v>43419</v>
      </c>
      <c r="B971" s="17">
        <f>TITRES_STAT!D974</f>
        <v>4.18</v>
      </c>
      <c r="C971" s="2">
        <f t="shared" si="117"/>
        <v>0.13999999999999968</v>
      </c>
      <c r="D971" s="2">
        <f t="shared" si="118"/>
        <v>4.1020000000000003</v>
      </c>
      <c r="E971" s="2">
        <f t="shared" si="112"/>
        <v>4.2460000000000004</v>
      </c>
      <c r="F971" s="2">
        <f t="shared" si="113"/>
        <v>4.3740000000000006</v>
      </c>
      <c r="G971" s="2">
        <f t="shared" si="115"/>
        <v>4.5426000000000011</v>
      </c>
      <c r="H971" s="2">
        <f t="shared" si="119"/>
        <v>4.4637999999999991</v>
      </c>
      <c r="I971" s="2">
        <f t="array" ref="I971">SUMPRODUCT(B955:B974, (ROW(B955:B974)-ROW(B955)+1)) / (20*21/2)</f>
        <v>4.2708571428571425</v>
      </c>
      <c r="J971" s="2">
        <f t="shared" si="114"/>
        <v>4.3305898249566299</v>
      </c>
      <c r="K971" s="2">
        <f t="shared" si="116"/>
        <v>4.5173589858466441</v>
      </c>
    </row>
    <row r="972" spans="1:11" ht="13.5" x14ac:dyDescent="0.25">
      <c r="A972" s="3">
        <f>TITRES_STAT!B975</f>
        <v>43420</v>
      </c>
      <c r="B972" s="17">
        <f>TITRES_STAT!D975</f>
        <v>4.3</v>
      </c>
      <c r="C972" s="2">
        <f t="shared" si="117"/>
        <v>0.12000000000000011</v>
      </c>
      <c r="D972" s="2">
        <f t="shared" si="118"/>
        <v>4.1219999999999999</v>
      </c>
      <c r="E972" s="2">
        <f t="shared" ref="E972:E1035" si="120">AVERAGE(B963:B972)</f>
        <v>4.2269999999999994</v>
      </c>
      <c r="F972" s="2">
        <f t="shared" si="113"/>
        <v>4.3635000000000002</v>
      </c>
      <c r="G972" s="2">
        <f t="shared" si="115"/>
        <v>4.531600000000001</v>
      </c>
      <c r="H972" s="2">
        <f t="shared" si="119"/>
        <v>4.4670999999999994</v>
      </c>
      <c r="I972" s="2">
        <f t="array" ref="I972">SUMPRODUCT(B956:B975, (ROW(B956:B975)-ROW(B956)+1)) / (20*21/2)</f>
        <v>4.2625238095238096</v>
      </c>
      <c r="J972" s="2">
        <f t="shared" si="114"/>
        <v>4.3276765082940942</v>
      </c>
      <c r="K972" s="2">
        <f t="shared" si="116"/>
        <v>4.5088351040487371</v>
      </c>
    </row>
    <row r="973" spans="1:11" ht="13.5" x14ac:dyDescent="0.25">
      <c r="A973" s="3">
        <f>TITRES_STAT!B976</f>
        <v>43423</v>
      </c>
      <c r="B973" s="17">
        <f>TITRES_STAT!D976</f>
        <v>4.29</v>
      </c>
      <c r="C973" s="2">
        <f t="shared" si="117"/>
        <v>-9.9999999999997868E-3</v>
      </c>
      <c r="D973" s="2">
        <f t="shared" si="118"/>
        <v>4.1579999999999995</v>
      </c>
      <c r="E973" s="2">
        <f t="shared" si="120"/>
        <v>4.2089999999999996</v>
      </c>
      <c r="F973" s="2">
        <f t="shared" si="113"/>
        <v>4.3485000000000014</v>
      </c>
      <c r="G973" s="2">
        <f t="shared" si="115"/>
        <v>4.5238000000000014</v>
      </c>
      <c r="H973" s="2">
        <f t="shared" si="119"/>
        <v>4.4702999999999982</v>
      </c>
      <c r="I973" s="2">
        <f t="array" ref="I973">SUMPRODUCT(B957:B976, (ROW(B957:B976)-ROW(B957)+1)) / (20*21/2)</f>
        <v>4.2489999999999997</v>
      </c>
      <c r="J973" s="2">
        <f t="shared" si="114"/>
        <v>4.3240882694089429</v>
      </c>
      <c r="K973" s="2">
        <f t="shared" si="116"/>
        <v>4.5002533352625118</v>
      </c>
    </row>
    <row r="974" spans="1:11" ht="13.5" x14ac:dyDescent="0.25">
      <c r="A974" s="3">
        <f>TITRES_STAT!B977</f>
        <v>43425</v>
      </c>
      <c r="B974" s="17">
        <f>TITRES_STAT!D977</f>
        <v>4.2699999999999996</v>
      </c>
      <c r="C974" s="2">
        <f t="shared" si="117"/>
        <v>-2.0000000000000462E-2</v>
      </c>
      <c r="D974" s="2">
        <f t="shared" si="118"/>
        <v>4.2159999999999993</v>
      </c>
      <c r="E974" s="2">
        <f t="shared" si="120"/>
        <v>4.1959999999999997</v>
      </c>
      <c r="F974" s="2">
        <f t="shared" si="113"/>
        <v>4.3375000000000004</v>
      </c>
      <c r="G974" s="2">
        <f t="shared" si="115"/>
        <v>4.5116000000000023</v>
      </c>
      <c r="H974" s="2">
        <f t="shared" si="119"/>
        <v>4.4733999999999989</v>
      </c>
      <c r="I974" s="2">
        <f t="array" ref="I974">SUMPRODUCT(B958:B977, (ROW(B958:B977)-ROW(B958)+1)) / (20*21/2)</f>
        <v>4.237857142857143</v>
      </c>
      <c r="J974" s="2">
        <f t="shared" si="114"/>
        <v>4.3189370056557097</v>
      </c>
      <c r="K974" s="2">
        <f t="shared" si="116"/>
        <v>4.491223792703197</v>
      </c>
    </row>
    <row r="975" spans="1:11" ht="13.5" x14ac:dyDescent="0.25">
      <c r="A975" s="3">
        <f>TITRES_STAT!B978</f>
        <v>43426</v>
      </c>
      <c r="B975" s="17">
        <f>TITRES_STAT!D978</f>
        <v>4.25</v>
      </c>
      <c r="C975" s="2">
        <f t="shared" si="117"/>
        <v>-1.9999999999999574E-2</v>
      </c>
      <c r="D975" s="2">
        <f t="shared" si="118"/>
        <v>4.258</v>
      </c>
      <c r="E975" s="2">
        <f t="shared" si="120"/>
        <v>4.194</v>
      </c>
      <c r="F975" s="2">
        <f t="shared" si="113"/>
        <v>4.3319999999999999</v>
      </c>
      <c r="G975" s="2">
        <f t="shared" si="115"/>
        <v>4.5006000000000022</v>
      </c>
      <c r="H975" s="2">
        <f t="shared" si="119"/>
        <v>4.4766499999999994</v>
      </c>
      <c r="I975" s="2">
        <f t="array" ref="I975">SUMPRODUCT(B959:B978, (ROW(B959:B978)-ROW(B959)+1)) / (20*21/2)</f>
        <v>4.2206666666666663</v>
      </c>
      <c r="J975" s="2">
        <f t="shared" si="114"/>
        <v>4.3123715765456421</v>
      </c>
      <c r="K975" s="2">
        <f t="shared" si="116"/>
        <v>4.4817640361266013</v>
      </c>
    </row>
    <row r="976" spans="1:11" ht="13.5" x14ac:dyDescent="0.25">
      <c r="A976" s="3">
        <f>TITRES_STAT!B979</f>
        <v>43427</v>
      </c>
      <c r="B976" s="17">
        <f>TITRES_STAT!D979</f>
        <v>4.1900000000000004</v>
      </c>
      <c r="C976" s="2">
        <f t="shared" si="117"/>
        <v>-5.9999999999999609E-2</v>
      </c>
      <c r="D976" s="2">
        <f t="shared" si="118"/>
        <v>4.26</v>
      </c>
      <c r="E976" s="2">
        <f t="shared" si="120"/>
        <v>4.181</v>
      </c>
      <c r="F976" s="2">
        <f t="shared" si="113"/>
        <v>4.3169999999999993</v>
      </c>
      <c r="G976" s="2">
        <f t="shared" si="115"/>
        <v>4.4910000000000014</v>
      </c>
      <c r="H976" s="2">
        <f t="shared" si="119"/>
        <v>4.479099999999999</v>
      </c>
      <c r="I976" s="2">
        <f t="array" ref="I976">SUMPRODUCT(B960:B979, (ROW(B960:B979)-ROW(B960)+1)) / (20*21/2)</f>
        <v>4.1970000000000001</v>
      </c>
      <c r="J976" s="2">
        <f t="shared" si="114"/>
        <v>4.300717140684152</v>
      </c>
      <c r="K976" s="2">
        <f t="shared" si="116"/>
        <v>4.470322309219676</v>
      </c>
    </row>
    <row r="977" spans="1:11" ht="13.5" x14ac:dyDescent="0.25">
      <c r="A977" s="3">
        <f>TITRES_STAT!B980</f>
        <v>43430</v>
      </c>
      <c r="B977" s="17">
        <f>TITRES_STAT!D980</f>
        <v>4.2</v>
      </c>
      <c r="C977" s="2">
        <f t="shared" si="117"/>
        <v>9.9999999999997868E-3</v>
      </c>
      <c r="D977" s="2">
        <f t="shared" si="118"/>
        <v>4.24</v>
      </c>
      <c r="E977" s="2">
        <f t="shared" si="120"/>
        <v>4.181</v>
      </c>
      <c r="F977" s="2">
        <f t="shared" si="113"/>
        <v>4.3004999999999995</v>
      </c>
      <c r="G977" s="2">
        <f t="shared" si="115"/>
        <v>4.4810000000000008</v>
      </c>
      <c r="H977" s="2">
        <f t="shared" si="119"/>
        <v>4.4813999999999989</v>
      </c>
      <c r="I977" s="2">
        <f t="array" ref="I977">SUMPRODUCT(B961:B980, (ROW(B961:B980)-ROW(B961)+1)) / (20*21/2)</f>
        <v>4.1814285714285706</v>
      </c>
      <c r="J977" s="2">
        <f t="shared" si="114"/>
        <v>4.2911250320475665</v>
      </c>
      <c r="K977" s="2">
        <f t="shared" si="116"/>
        <v>4.4597214343483165</v>
      </c>
    </row>
    <row r="978" spans="1:11" ht="13.5" x14ac:dyDescent="0.25">
      <c r="A978" s="3">
        <f>TITRES_STAT!B981</f>
        <v>43431</v>
      </c>
      <c r="B978" s="17">
        <f>TITRES_STAT!D981</f>
        <v>4.12</v>
      </c>
      <c r="C978" s="2">
        <f t="shared" si="117"/>
        <v>-8.0000000000000071E-2</v>
      </c>
      <c r="D978" s="2">
        <f t="shared" si="118"/>
        <v>4.2060000000000004</v>
      </c>
      <c r="E978" s="2">
        <f t="shared" si="120"/>
        <v>4.1820000000000004</v>
      </c>
      <c r="F978" s="2">
        <f t="shared" si="113"/>
        <v>4.2784999999999993</v>
      </c>
      <c r="G978" s="2">
        <f t="shared" si="115"/>
        <v>4.4680000000000009</v>
      </c>
      <c r="H978" s="2">
        <f t="shared" si="119"/>
        <v>4.4821999999999989</v>
      </c>
      <c r="I978" s="2">
        <f t="array" ref="I978">SUMPRODUCT(B962:B981, (ROW(B962:B981)-ROW(B962)+1)) / (20*21/2)</f>
        <v>4.1676666666666664</v>
      </c>
      <c r="J978" s="2">
        <f t="shared" si="114"/>
        <v>4.2748274099477985</v>
      </c>
      <c r="K978" s="2">
        <f t="shared" si="116"/>
        <v>4.4463990251581862</v>
      </c>
    </row>
    <row r="979" spans="1:11" ht="13.5" x14ac:dyDescent="0.25">
      <c r="A979" s="3">
        <f>TITRES_STAT!B982</f>
        <v>43432</v>
      </c>
      <c r="B979" s="17">
        <f>TITRES_STAT!D982</f>
        <v>4.03</v>
      </c>
      <c r="C979" s="2">
        <f t="shared" si="117"/>
        <v>-8.9999999999999858E-2</v>
      </c>
      <c r="D979" s="2">
        <f t="shared" si="118"/>
        <v>4.1580000000000004</v>
      </c>
      <c r="E979" s="2">
        <f t="shared" si="120"/>
        <v>4.1869999999999994</v>
      </c>
      <c r="F979" s="2">
        <f t="shared" si="113"/>
        <v>4.2534999999999998</v>
      </c>
      <c r="G979" s="2">
        <f t="shared" si="115"/>
        <v>4.4522000000000004</v>
      </c>
      <c r="H979" s="2">
        <f t="shared" si="119"/>
        <v>4.4813499999999991</v>
      </c>
      <c r="I979" s="2">
        <f t="array" ref="I979">SUMPRODUCT(B963:B982, (ROW(B963:B982)-ROW(B963)+1)) / (20*21/2)</f>
        <v>4.1520000000000001</v>
      </c>
      <c r="J979" s="2">
        <f t="shared" si="114"/>
        <v>4.2515105137622937</v>
      </c>
      <c r="K979" s="2">
        <f t="shared" si="116"/>
        <v>4.4300696516225715</v>
      </c>
    </row>
    <row r="980" spans="1:11" ht="13.5" x14ac:dyDescent="0.25">
      <c r="A980" s="3">
        <f>TITRES_STAT!B983</f>
        <v>43433</v>
      </c>
      <c r="B980" s="17">
        <f>TITRES_STAT!D983</f>
        <v>4.09</v>
      </c>
      <c r="C980" s="2">
        <f t="shared" si="117"/>
        <v>5.9999999999999609E-2</v>
      </c>
      <c r="D980" s="2">
        <f t="shared" si="118"/>
        <v>4.1260000000000003</v>
      </c>
      <c r="E980" s="2">
        <f t="shared" si="120"/>
        <v>4.1920000000000002</v>
      </c>
      <c r="F980" s="2">
        <f t="shared" ref="F980:F1043" si="121">AVERAGE(B961:B980)</f>
        <v>4.2344999999999997</v>
      </c>
      <c r="G980" s="2">
        <f t="shared" si="115"/>
        <v>4.4382000000000001</v>
      </c>
      <c r="H980" s="2">
        <f t="shared" si="119"/>
        <v>4.4811999999999994</v>
      </c>
      <c r="I980" s="2">
        <f t="array" ref="I980">SUMPRODUCT(B964:B983, (ROW(B964:B983)-ROW(B964)+1)) / (20*21/2)</f>
        <v>4.1393809523809519</v>
      </c>
      <c r="J980" s="2">
        <f t="shared" si="114"/>
        <v>4.2361285600706466</v>
      </c>
      <c r="K980" s="2">
        <f t="shared" si="116"/>
        <v>4.4167335868530584</v>
      </c>
    </row>
    <row r="981" spans="1:11" ht="13.5" x14ac:dyDescent="0.25">
      <c r="A981" s="3">
        <f>TITRES_STAT!B984</f>
        <v>43434</v>
      </c>
      <c r="B981" s="17">
        <f>TITRES_STAT!D984</f>
        <v>4.09</v>
      </c>
      <c r="C981" s="2">
        <f t="shared" si="117"/>
        <v>0</v>
      </c>
      <c r="D981" s="2">
        <f t="shared" si="118"/>
        <v>4.1059999999999999</v>
      </c>
      <c r="E981" s="2">
        <f t="shared" si="120"/>
        <v>4.1829999999999998</v>
      </c>
      <c r="F981" s="2">
        <f t="shared" si="121"/>
        <v>4.2145000000000001</v>
      </c>
      <c r="G981" s="2">
        <f t="shared" si="115"/>
        <v>4.4244000000000012</v>
      </c>
      <c r="H981" s="2">
        <f t="shared" si="119"/>
        <v>4.4813499999999991</v>
      </c>
      <c r="I981" s="2">
        <f t="array" ref="I981">SUMPRODUCT(B965:B984, (ROW(B965:B984)-ROW(B965)+1)) / (20*21/2)</f>
        <v>4.1220476190476187</v>
      </c>
      <c r="J981" s="2">
        <f t="shared" ref="J981:J1044" si="122">$J$4*B981+J980*(1-$J$4)</f>
        <v>4.2222115543496326</v>
      </c>
      <c r="K981" s="2">
        <f t="shared" si="116"/>
        <v>4.4039205050156838</v>
      </c>
    </row>
    <row r="982" spans="1:11" ht="13.5" x14ac:dyDescent="0.25">
      <c r="A982" s="3">
        <f>TITRES_STAT!B985</f>
        <v>43437</v>
      </c>
      <c r="B982" s="17">
        <f>TITRES_STAT!D985</f>
        <v>4.05</v>
      </c>
      <c r="C982" s="2">
        <f t="shared" si="117"/>
        <v>-4.0000000000000036E-2</v>
      </c>
      <c r="D982" s="2">
        <f t="shared" si="118"/>
        <v>4.0759999999999996</v>
      </c>
      <c r="E982" s="2">
        <f t="shared" si="120"/>
        <v>4.1579999999999995</v>
      </c>
      <c r="F982" s="2">
        <f t="shared" si="121"/>
        <v>4.1925000000000008</v>
      </c>
      <c r="G982" s="2">
        <f t="shared" si="115"/>
        <v>4.4106000000000005</v>
      </c>
      <c r="H982" s="2">
        <f t="shared" si="119"/>
        <v>4.4812999999999992</v>
      </c>
      <c r="I982" s="2">
        <f t="array" ref="I982">SUMPRODUCT(B966:B985, (ROW(B966:B985)-ROW(B966)+1)) / (20*21/2)</f>
        <v>4.1076190476190471</v>
      </c>
      <c r="J982" s="2">
        <f t="shared" si="122"/>
        <v>4.2058104539353813</v>
      </c>
      <c r="K982" s="2">
        <f t="shared" si="116"/>
        <v>4.3900412695248727</v>
      </c>
    </row>
    <row r="983" spans="1:11" ht="13.5" x14ac:dyDescent="0.25">
      <c r="A983" s="3">
        <f>TITRES_STAT!B986</f>
        <v>43438</v>
      </c>
      <c r="B983" s="17">
        <f>TITRES_STAT!D986</f>
        <v>4.0599999999999996</v>
      </c>
      <c r="C983" s="2">
        <f t="shared" si="117"/>
        <v>9.9999999999997868E-3</v>
      </c>
      <c r="D983" s="2">
        <f t="shared" si="118"/>
        <v>4.0640000000000001</v>
      </c>
      <c r="E983" s="2">
        <f t="shared" si="120"/>
        <v>4.1349999999999998</v>
      </c>
      <c r="F983" s="2">
        <f t="shared" si="121"/>
        <v>4.1719999999999997</v>
      </c>
      <c r="G983" s="2">
        <f t="shared" si="115"/>
        <v>4.398600000000001</v>
      </c>
      <c r="H983" s="2">
        <f t="shared" si="119"/>
        <v>4.4815999999999994</v>
      </c>
      <c r="I983" s="2">
        <f t="array" ref="I983">SUMPRODUCT(B967:B986, (ROW(B967:B986)-ROW(B967)+1)) / (20*21/2)</f>
        <v>4.0944761904761897</v>
      </c>
      <c r="J983" s="2">
        <f t="shared" si="122"/>
        <v>4.1919237440367736</v>
      </c>
      <c r="K983" s="2">
        <f t="shared" si="116"/>
        <v>4.3770984746415449</v>
      </c>
    </row>
    <row r="984" spans="1:11" ht="13.5" x14ac:dyDescent="0.25">
      <c r="A984" s="3">
        <f>TITRES_STAT!B987</f>
        <v>43439</v>
      </c>
      <c r="B984" s="17">
        <f>TITRES_STAT!D987</f>
        <v>3.99</v>
      </c>
      <c r="C984" s="2">
        <f t="shared" si="117"/>
        <v>-6.9999999999999396E-2</v>
      </c>
      <c r="D984" s="2">
        <f t="shared" si="118"/>
        <v>4.056</v>
      </c>
      <c r="E984" s="2">
        <f t="shared" si="120"/>
        <v>4.1070000000000011</v>
      </c>
      <c r="F984" s="2">
        <f t="shared" si="121"/>
        <v>4.1514999999999995</v>
      </c>
      <c r="G984" s="2">
        <f t="shared" si="115"/>
        <v>4.3858000000000006</v>
      </c>
      <c r="H984" s="2">
        <f t="shared" si="119"/>
        <v>4.4815499999999995</v>
      </c>
      <c r="I984" s="2">
        <f t="array" ref="I984">SUMPRODUCT(B968:B987, (ROW(B968:B987)-ROW(B968)+1)) / (20*21/2)</f>
        <v>4.0638095238095246</v>
      </c>
      <c r="J984" s="2">
        <f t="shared" si="122"/>
        <v>4.1726929112713664</v>
      </c>
      <c r="K984" s="2">
        <f t="shared" si="116"/>
        <v>4.3619181423026605</v>
      </c>
    </row>
    <row r="985" spans="1:11" ht="13.5" x14ac:dyDescent="0.25">
      <c r="A985" s="3">
        <f>TITRES_STAT!B988</f>
        <v>43440</v>
      </c>
      <c r="B985" s="17">
        <f>TITRES_STAT!D988</f>
        <v>4</v>
      </c>
      <c r="C985" s="2">
        <f t="shared" si="117"/>
        <v>9.9999999999997868E-3</v>
      </c>
      <c r="D985" s="2">
        <f t="shared" si="118"/>
        <v>4.0379999999999994</v>
      </c>
      <c r="E985" s="2">
        <f t="shared" si="120"/>
        <v>4.0820000000000007</v>
      </c>
      <c r="F985" s="2">
        <f t="shared" si="121"/>
        <v>4.1379999999999999</v>
      </c>
      <c r="G985" s="2">
        <f t="shared" si="115"/>
        <v>4.3732000000000006</v>
      </c>
      <c r="H985" s="2">
        <f t="shared" si="119"/>
        <v>4.4820499999999992</v>
      </c>
      <c r="I985" s="2">
        <f t="array" ref="I985">SUMPRODUCT(B969:B988, (ROW(B969:B988)-ROW(B969)+1)) / (20*21/2)</f>
        <v>4.04552380952381</v>
      </c>
      <c r="J985" s="2">
        <f t="shared" si="122"/>
        <v>4.1562459673407606</v>
      </c>
      <c r="K985" s="2">
        <f t="shared" si="116"/>
        <v>4.3477252739770664</v>
      </c>
    </row>
    <row r="986" spans="1:11" ht="13.5" x14ac:dyDescent="0.25">
      <c r="A986" s="3">
        <f>TITRES_STAT!B989</f>
        <v>43441</v>
      </c>
      <c r="B986" s="17">
        <f>TITRES_STAT!D989</f>
        <v>4</v>
      </c>
      <c r="C986" s="2">
        <f t="shared" si="117"/>
        <v>0</v>
      </c>
      <c r="D986" s="2">
        <f t="shared" si="118"/>
        <v>4.0200000000000005</v>
      </c>
      <c r="E986" s="2">
        <f t="shared" si="120"/>
        <v>4.0630000000000006</v>
      </c>
      <c r="F986" s="2">
        <f t="shared" si="121"/>
        <v>4.1219999999999999</v>
      </c>
      <c r="G986" s="2">
        <f t="shared" si="115"/>
        <v>4.3612000000000002</v>
      </c>
      <c r="H986" s="2">
        <f t="shared" si="119"/>
        <v>4.4821999999999989</v>
      </c>
      <c r="I986" s="2">
        <f t="array" ref="I986">SUMPRODUCT(B970:B989, (ROW(B970:B989)-ROW(B970)+1)) / (20*21/2)</f>
        <v>4.0243809523809517</v>
      </c>
      <c r="J986" s="2">
        <f t="shared" si="122"/>
        <v>4.1413653990225932</v>
      </c>
      <c r="K986" s="2">
        <f t="shared" si="116"/>
        <v>4.3340889887230647</v>
      </c>
    </row>
    <row r="987" spans="1:11" ht="13.5" x14ac:dyDescent="0.25">
      <c r="A987" s="3">
        <f>TITRES_STAT!B990</f>
        <v>43444</v>
      </c>
      <c r="B987" s="17">
        <f>TITRES_STAT!D990</f>
        <v>3.8</v>
      </c>
      <c r="C987" s="2">
        <f t="shared" si="117"/>
        <v>-0.20000000000000018</v>
      </c>
      <c r="D987" s="2">
        <f t="shared" si="118"/>
        <v>3.97</v>
      </c>
      <c r="E987" s="2">
        <f t="shared" si="120"/>
        <v>4.0229999999999997</v>
      </c>
      <c r="F987" s="2">
        <f t="shared" si="121"/>
        <v>4.1019999999999994</v>
      </c>
      <c r="G987" s="2">
        <f t="shared" si="115"/>
        <v>4.3464</v>
      </c>
      <c r="H987" s="2">
        <f t="shared" si="119"/>
        <v>4.4816999999999991</v>
      </c>
      <c r="I987" s="2">
        <f t="array" ref="I987">SUMPRODUCT(B971:B990, (ROW(B971:B990)-ROW(B971)+1)) / (20*21/2)</f>
        <v>3.997095238095238</v>
      </c>
      <c r="J987" s="2">
        <f t="shared" si="122"/>
        <v>4.1088544086394885</v>
      </c>
      <c r="K987" s="2">
        <f t="shared" si="116"/>
        <v>4.3131443224986317</v>
      </c>
    </row>
    <row r="988" spans="1:11" ht="13.5" x14ac:dyDescent="0.25">
      <c r="A988" s="3">
        <f>TITRES_STAT!B991</f>
        <v>43445</v>
      </c>
      <c r="B988" s="17">
        <f>TITRES_STAT!D991</f>
        <v>3.91</v>
      </c>
      <c r="C988" s="2">
        <f t="shared" si="117"/>
        <v>0.11000000000000032</v>
      </c>
      <c r="D988" s="2">
        <f t="shared" si="118"/>
        <v>3.94</v>
      </c>
      <c r="E988" s="2">
        <f t="shared" si="120"/>
        <v>4.0019999999999998</v>
      </c>
      <c r="F988" s="2">
        <f t="shared" si="121"/>
        <v>4.0919999999999996</v>
      </c>
      <c r="G988" s="2">
        <f t="shared" si="115"/>
        <v>4.3340000000000005</v>
      </c>
      <c r="H988" s="2">
        <f t="shared" si="119"/>
        <v>4.4819999999999984</v>
      </c>
      <c r="I988" s="2">
        <f t="array" ref="I988">SUMPRODUCT(B972:B991, (ROW(B972:B991)-ROW(B972)+1)) / (20*21/2)</f>
        <v>3.9709523809523808</v>
      </c>
      <c r="J988" s="2">
        <f t="shared" si="122"/>
        <v>4.0899158935309661</v>
      </c>
      <c r="K988" s="2">
        <f t="shared" si="116"/>
        <v>4.2973347412241756</v>
      </c>
    </row>
    <row r="989" spans="1:11" ht="13.5" x14ac:dyDescent="0.25">
      <c r="A989" s="3">
        <f>TITRES_STAT!B992</f>
        <v>43446</v>
      </c>
      <c r="B989" s="17">
        <f>TITRES_STAT!D992</f>
        <v>3.87</v>
      </c>
      <c r="C989" s="2">
        <f t="shared" si="117"/>
        <v>-4.0000000000000036E-2</v>
      </c>
      <c r="D989" s="2">
        <f t="shared" si="118"/>
        <v>3.9160000000000004</v>
      </c>
      <c r="E989" s="2">
        <f t="shared" si="120"/>
        <v>3.9859999999999993</v>
      </c>
      <c r="F989" s="2">
        <f t="shared" si="121"/>
        <v>4.0865</v>
      </c>
      <c r="G989" s="2">
        <f t="shared" si="115"/>
        <v>4.3184000000000005</v>
      </c>
      <c r="H989" s="2">
        <f t="shared" si="119"/>
        <v>4.4820499999999983</v>
      </c>
      <c r="I989" s="2">
        <f t="array" ref="I989">SUMPRODUCT(B973:B992, (ROW(B973:B992)-ROW(B973)+1)) / (20*21/2)</f>
        <v>3.9447142857142863</v>
      </c>
      <c r="J989" s="2">
        <f t="shared" si="122"/>
        <v>4.0689715227184928</v>
      </c>
      <c r="K989" s="2">
        <f t="shared" si="116"/>
        <v>4.2805765160781295</v>
      </c>
    </row>
    <row r="990" spans="1:11" ht="13.5" x14ac:dyDescent="0.25">
      <c r="A990" s="3">
        <f>TITRES_STAT!B993</f>
        <v>43447</v>
      </c>
      <c r="B990" s="17">
        <f>TITRES_STAT!D993</f>
        <v>3.8</v>
      </c>
      <c r="C990" s="2">
        <f t="shared" si="117"/>
        <v>-7.0000000000000284E-2</v>
      </c>
      <c r="D990" s="2">
        <f t="shared" si="118"/>
        <v>3.8760000000000003</v>
      </c>
      <c r="E990" s="2">
        <f t="shared" si="120"/>
        <v>3.9569999999999994</v>
      </c>
      <c r="F990" s="2">
        <f t="shared" si="121"/>
        <v>4.0745000000000005</v>
      </c>
      <c r="G990" s="2">
        <f t="shared" si="115"/>
        <v>4.301000000000001</v>
      </c>
      <c r="H990" s="2">
        <f t="shared" si="119"/>
        <v>4.4815499999999977</v>
      </c>
      <c r="I990" s="2">
        <f t="array" ref="I990">SUMPRODUCT(B974:B993, (ROW(B974:B993)-ROW(B974)+1)) / (20*21/2)</f>
        <v>3.9114285714285715</v>
      </c>
      <c r="J990" s="2">
        <f t="shared" si="122"/>
        <v>4.0433551872214935</v>
      </c>
      <c r="K990" s="2">
        <f t="shared" si="116"/>
        <v>4.2617303781927127</v>
      </c>
    </row>
    <row r="991" spans="1:11" ht="13.5" x14ac:dyDescent="0.25">
      <c r="A991" s="3">
        <f>TITRES_STAT!B994</f>
        <v>43448</v>
      </c>
      <c r="B991" s="17">
        <f>TITRES_STAT!D994</f>
        <v>3.8</v>
      </c>
      <c r="C991" s="2">
        <f t="shared" si="117"/>
        <v>0</v>
      </c>
      <c r="D991" s="2">
        <f t="shared" si="118"/>
        <v>3.8359999999999999</v>
      </c>
      <c r="E991" s="2">
        <f t="shared" si="120"/>
        <v>3.9279999999999999</v>
      </c>
      <c r="F991" s="2">
        <f t="shared" si="121"/>
        <v>4.0555000000000003</v>
      </c>
      <c r="G991" s="2">
        <f t="shared" si="115"/>
        <v>4.2846000000000011</v>
      </c>
      <c r="H991" s="2">
        <f t="shared" si="119"/>
        <v>4.4810999999999979</v>
      </c>
      <c r="I991" s="2">
        <f t="array" ref="I991">SUMPRODUCT(B975:B994, (ROW(B975:B994)-ROW(B975)+1)) / (20*21/2)</f>
        <v>3.8800952380952376</v>
      </c>
      <c r="J991" s="2">
        <f t="shared" si="122"/>
        <v>4.0201785027242085</v>
      </c>
      <c r="K991" s="2">
        <f t="shared" si="116"/>
        <v>4.2436233045380973</v>
      </c>
    </row>
    <row r="992" spans="1:11" ht="13.5" x14ac:dyDescent="0.25">
      <c r="A992" s="3">
        <f>TITRES_STAT!B995</f>
        <v>43451</v>
      </c>
      <c r="B992" s="17">
        <f>TITRES_STAT!D995</f>
        <v>3.78</v>
      </c>
      <c r="C992" s="2">
        <f t="shared" si="117"/>
        <v>-2.0000000000000018E-2</v>
      </c>
      <c r="D992" s="2">
        <f t="shared" si="118"/>
        <v>3.8319999999999999</v>
      </c>
      <c r="E992" s="2">
        <f t="shared" si="120"/>
        <v>3.9010000000000007</v>
      </c>
      <c r="F992" s="2">
        <f t="shared" si="121"/>
        <v>4.0295000000000005</v>
      </c>
      <c r="G992" s="2">
        <f t="shared" si="115"/>
        <v>4.2704000000000022</v>
      </c>
      <c r="H992" s="2">
        <f t="shared" si="119"/>
        <v>4.4809999999999981</v>
      </c>
      <c r="I992" s="2">
        <f t="array" ref="I992">SUMPRODUCT(B976:B995, (ROW(B976:B995)-ROW(B976)+1)) / (20*21/2)</f>
        <v>3.8468571428571425</v>
      </c>
      <c r="J992" s="2">
        <f t="shared" si="122"/>
        <v>3.9973043596076172</v>
      </c>
      <c r="K992" s="2">
        <f t="shared" si="116"/>
        <v>4.2254419984777805</v>
      </c>
    </row>
    <row r="993" spans="1:11" ht="13.5" x14ac:dyDescent="0.25">
      <c r="A993" s="3">
        <f>TITRES_STAT!B996</f>
        <v>43452</v>
      </c>
      <c r="B993" s="17">
        <f>TITRES_STAT!D996</f>
        <v>3.68</v>
      </c>
      <c r="C993" s="2">
        <f t="shared" si="117"/>
        <v>-9.9999999999999645E-2</v>
      </c>
      <c r="D993" s="2">
        <f t="shared" si="118"/>
        <v>3.786</v>
      </c>
      <c r="E993" s="2">
        <f t="shared" si="120"/>
        <v>3.8630000000000004</v>
      </c>
      <c r="F993" s="2">
        <f t="shared" si="121"/>
        <v>3.9990000000000001</v>
      </c>
      <c r="G993" s="2">
        <f t="shared" si="115"/>
        <v>4.252200000000002</v>
      </c>
      <c r="H993" s="2">
        <f t="shared" si="119"/>
        <v>4.480699999999997</v>
      </c>
      <c r="I993" s="2">
        <f t="array" ref="I993">SUMPRODUCT(B977:B996, (ROW(B977:B996)-ROW(B977)+1)) / (20*21/2)</f>
        <v>3.8147142857142855</v>
      </c>
      <c r="J993" s="2">
        <f t="shared" si="122"/>
        <v>3.9670848967878443</v>
      </c>
      <c r="K993" s="2">
        <f t="shared" si="116"/>
        <v>4.2040521161845348</v>
      </c>
    </row>
    <row r="994" spans="1:11" ht="13.5" x14ac:dyDescent="0.25">
      <c r="A994" s="3">
        <f>TITRES_STAT!B997</f>
        <v>43453</v>
      </c>
      <c r="B994" s="17">
        <f>TITRES_STAT!D997</f>
        <v>3.67</v>
      </c>
      <c r="C994" s="2">
        <f t="shared" si="117"/>
        <v>-1.0000000000000231E-2</v>
      </c>
      <c r="D994" s="2">
        <f t="shared" si="118"/>
        <v>3.7459999999999996</v>
      </c>
      <c r="E994" s="2">
        <f t="shared" si="120"/>
        <v>3.8310000000000008</v>
      </c>
      <c r="F994" s="2">
        <f t="shared" si="121"/>
        <v>3.9690000000000003</v>
      </c>
      <c r="G994" s="2">
        <f t="shared" si="115"/>
        <v>4.2342000000000022</v>
      </c>
      <c r="H994" s="2">
        <f t="shared" si="119"/>
        <v>4.4805999999999973</v>
      </c>
      <c r="I994" s="2">
        <f t="array" ref="I994">SUMPRODUCT(B978:B997, (ROW(B978:B997)-ROW(B978)+1)) / (20*21/2)</f>
        <v>3.7815714285714286</v>
      </c>
      <c r="J994" s="2">
        <f t="shared" si="122"/>
        <v>3.9387910970937638</v>
      </c>
      <c r="K994" s="2">
        <f t="shared" si="116"/>
        <v>4.183108895942004</v>
      </c>
    </row>
    <row r="995" spans="1:11" ht="13.5" x14ac:dyDescent="0.25">
      <c r="A995" s="3">
        <f>TITRES_STAT!B998</f>
        <v>43454</v>
      </c>
      <c r="B995" s="17">
        <f>TITRES_STAT!D998</f>
        <v>3.62</v>
      </c>
      <c r="C995" s="2">
        <f t="shared" si="117"/>
        <v>-4.9999999999999822E-2</v>
      </c>
      <c r="D995" s="2">
        <f t="shared" si="118"/>
        <v>3.71</v>
      </c>
      <c r="E995" s="2">
        <f t="shared" si="120"/>
        <v>3.7930000000000001</v>
      </c>
      <c r="F995" s="2">
        <f t="shared" si="121"/>
        <v>3.9375</v>
      </c>
      <c r="G995" s="2">
        <f t="shared" si="115"/>
        <v>4.2150000000000007</v>
      </c>
      <c r="H995" s="2">
        <f t="shared" si="119"/>
        <v>4.4796999999999976</v>
      </c>
      <c r="I995" s="2">
        <f t="array" ref="I995">SUMPRODUCT(B979:B998, (ROW(B979:B998)-ROW(B979)+1)) / (20*21/2)</f>
        <v>3.7467142857142854</v>
      </c>
      <c r="J995" s="2">
        <f t="shared" si="122"/>
        <v>3.908430040227691</v>
      </c>
      <c r="K995" s="2">
        <f t="shared" si="116"/>
        <v>4.1610261941403568</v>
      </c>
    </row>
    <row r="996" spans="1:11" ht="13.5" x14ac:dyDescent="0.25">
      <c r="A996" s="3">
        <f>TITRES_STAT!B999</f>
        <v>43455</v>
      </c>
      <c r="B996" s="17">
        <f>TITRES_STAT!D999</f>
        <v>3.6</v>
      </c>
      <c r="C996" s="2">
        <f t="shared" si="117"/>
        <v>-2.0000000000000018E-2</v>
      </c>
      <c r="D996" s="2">
        <f t="shared" si="118"/>
        <v>3.6700000000000004</v>
      </c>
      <c r="E996" s="2">
        <f t="shared" si="120"/>
        <v>3.7530000000000001</v>
      </c>
      <c r="F996" s="2">
        <f t="shared" si="121"/>
        <v>3.9079999999999999</v>
      </c>
      <c r="G996" s="2">
        <f t="shared" si="115"/>
        <v>4.1962000000000019</v>
      </c>
      <c r="H996" s="2">
        <f t="shared" si="119"/>
        <v>4.4786999999999981</v>
      </c>
      <c r="I996" s="2">
        <f t="array" ref="I996">SUMPRODUCT(B980:B999, (ROW(B980:B999)-ROW(B980)+1)) / (20*21/2)</f>
        <v>3.7242857142857151</v>
      </c>
      <c r="J996" s="2">
        <f t="shared" si="122"/>
        <v>3.879055750682197</v>
      </c>
      <c r="K996" s="2">
        <f t="shared" si="116"/>
        <v>4.1390251669191667</v>
      </c>
    </row>
    <row r="997" spans="1:11" ht="13.5" x14ac:dyDescent="0.25">
      <c r="A997" s="3">
        <f>TITRES_STAT!B1000</f>
        <v>43458</v>
      </c>
      <c r="B997" s="17">
        <f>TITRES_STAT!D1000</f>
        <v>3.56</v>
      </c>
      <c r="C997" s="2">
        <f t="shared" si="117"/>
        <v>-4.0000000000000036E-2</v>
      </c>
      <c r="D997" s="2">
        <f t="shared" si="118"/>
        <v>3.6259999999999999</v>
      </c>
      <c r="E997" s="2">
        <f t="shared" si="120"/>
        <v>3.7290000000000001</v>
      </c>
      <c r="F997" s="2">
        <f t="shared" si="121"/>
        <v>3.8759999999999999</v>
      </c>
      <c r="G997" s="2">
        <f t="shared" si="115"/>
        <v>4.1760000000000019</v>
      </c>
      <c r="H997" s="2">
        <f t="shared" si="119"/>
        <v>4.4775999999999971</v>
      </c>
      <c r="I997" s="2">
        <f t="array" ref="I997">SUMPRODUCT(B981:B1000, (ROW(B981:B1000)-ROW(B981)+1)) / (20*21/2)</f>
        <v>3.7038571428571427</v>
      </c>
      <c r="J997" s="2">
        <f t="shared" si="122"/>
        <v>3.8486694887124644</v>
      </c>
      <c r="K997" s="2">
        <f t="shared" si="116"/>
        <v>4.1163182976282187</v>
      </c>
    </row>
    <row r="998" spans="1:11" ht="13.5" x14ac:dyDescent="0.25">
      <c r="A998" s="3">
        <f>TITRES_STAT!B1001</f>
        <v>43459</v>
      </c>
      <c r="B998" s="17">
        <f>TITRES_STAT!D1001</f>
        <v>3.51</v>
      </c>
      <c r="C998" s="2">
        <f t="shared" si="117"/>
        <v>-5.0000000000000266E-2</v>
      </c>
      <c r="D998" s="2">
        <f t="shared" si="118"/>
        <v>3.5920000000000001</v>
      </c>
      <c r="E998" s="2">
        <f t="shared" si="120"/>
        <v>3.6890000000000001</v>
      </c>
      <c r="F998" s="2">
        <f t="shared" si="121"/>
        <v>3.8454999999999999</v>
      </c>
      <c r="G998" s="2">
        <f t="shared" si="115"/>
        <v>4.1548000000000016</v>
      </c>
      <c r="H998" s="2">
        <f t="shared" si="119"/>
        <v>4.4762499999999967</v>
      </c>
      <c r="I998" s="2">
        <f t="array" ref="I998">SUMPRODUCT(B982:B1001, (ROW(B982:B1001)-ROW(B982)+1)) / (20*21/2)</f>
        <v>3.6847619047619049</v>
      </c>
      <c r="J998" s="2">
        <f t="shared" si="122"/>
        <v>3.8164152516922294</v>
      </c>
      <c r="K998" s="2">
        <f t="shared" si="116"/>
        <v>4.0925411094859356</v>
      </c>
    </row>
    <row r="999" spans="1:11" ht="13.5" x14ac:dyDescent="0.25">
      <c r="A999" s="3">
        <f>TITRES_STAT!B1002</f>
        <v>43460</v>
      </c>
      <c r="B999" s="17">
        <f>TITRES_STAT!D1002</f>
        <v>3.61</v>
      </c>
      <c r="C999" s="2">
        <f t="shared" si="117"/>
        <v>0.10000000000000009</v>
      </c>
      <c r="D999" s="2">
        <f t="shared" si="118"/>
        <v>3.5800000000000005</v>
      </c>
      <c r="E999" s="2">
        <f t="shared" si="120"/>
        <v>3.6629999999999994</v>
      </c>
      <c r="F999" s="2">
        <f t="shared" si="121"/>
        <v>3.8244999999999996</v>
      </c>
      <c r="G999" s="2">
        <f t="shared" si="115"/>
        <v>4.1346000000000025</v>
      </c>
      <c r="H999" s="2">
        <f t="shared" si="119"/>
        <v>4.4758499999999977</v>
      </c>
      <c r="I999" s="2">
        <f t="array" ref="I999">SUMPRODUCT(B983:B1002, (ROW(B983:B1002)-ROW(B983)+1)) / (20*21/2)</f>
        <v>3.6756190476190476</v>
      </c>
      <c r="J999" s="2">
        <f t="shared" si="122"/>
        <v>3.7967566562929695</v>
      </c>
      <c r="K999" s="2">
        <f t="shared" si="116"/>
        <v>4.0736179287217809</v>
      </c>
    </row>
    <row r="1000" spans="1:11" ht="13.5" x14ac:dyDescent="0.25">
      <c r="A1000" s="3">
        <f>TITRES_STAT!B1003</f>
        <v>43461</v>
      </c>
      <c r="B1000" s="17">
        <f>TITRES_STAT!D1003</f>
        <v>3.61</v>
      </c>
      <c r="C1000" s="2">
        <f t="shared" si="117"/>
        <v>0</v>
      </c>
      <c r="D1000" s="2">
        <f t="shared" si="118"/>
        <v>3.5780000000000003</v>
      </c>
      <c r="E1000" s="2">
        <f t="shared" si="120"/>
        <v>3.6439999999999997</v>
      </c>
      <c r="F1000" s="2">
        <f t="shared" si="121"/>
        <v>3.8004999999999995</v>
      </c>
      <c r="G1000" s="2">
        <f t="shared" si="115"/>
        <v>4.1148000000000025</v>
      </c>
      <c r="H1000" s="2">
        <f t="shared" si="119"/>
        <v>4.4749999999999979</v>
      </c>
      <c r="I1000" s="2">
        <f t="array" ref="I1000">SUMPRODUCT(B984:B1003, (ROW(B984:B1003)-ROW(B984)+1)) / (20*21/2)</f>
        <v>3.6691904761904754</v>
      </c>
      <c r="J1000" s="2">
        <f t="shared" si="122"/>
        <v>3.7789703080745918</v>
      </c>
      <c r="K1000" s="2">
        <f t="shared" si="116"/>
        <v>4.0554368334777893</v>
      </c>
    </row>
    <row r="1001" spans="1:11" ht="13.5" x14ac:dyDescent="0.25">
      <c r="A1001" s="3">
        <f>TITRES_STAT!B1004</f>
        <v>43462</v>
      </c>
      <c r="B1001" s="17">
        <f>TITRES_STAT!D1004</f>
        <v>3.6</v>
      </c>
      <c r="C1001" s="2">
        <f t="shared" si="117"/>
        <v>-9.9999999999997868E-3</v>
      </c>
      <c r="D1001" s="2">
        <f t="shared" si="118"/>
        <v>3.5780000000000003</v>
      </c>
      <c r="E1001" s="2">
        <f t="shared" si="120"/>
        <v>3.6240000000000001</v>
      </c>
      <c r="F1001" s="2">
        <f t="shared" si="121"/>
        <v>3.7759999999999998</v>
      </c>
      <c r="G1001" s="2">
        <f t="shared" si="115"/>
        <v>4.0966000000000022</v>
      </c>
      <c r="H1001" s="2">
        <f t="shared" si="119"/>
        <v>4.4735999999999976</v>
      </c>
      <c r="I1001" s="2">
        <f t="array" ref="I1001">SUMPRODUCT(B985:B1004, (ROW(B985:B1004)-ROW(B985)+1)) / (20*21/2)</f>
        <v>3.6521428571428576</v>
      </c>
      <c r="J1001" s="2">
        <f t="shared" si="122"/>
        <v>3.7619255168293928</v>
      </c>
      <c r="K1001" s="2">
        <f t="shared" si="116"/>
        <v>4.0375765654982683</v>
      </c>
    </row>
    <row r="1002" spans="1:11" ht="13.5" x14ac:dyDescent="0.25">
      <c r="A1002" s="3">
        <f>TITRES_STAT!B1005</f>
        <v>43465</v>
      </c>
      <c r="B1002" s="17">
        <f>TITRES_STAT!D1005</f>
        <v>3.68</v>
      </c>
      <c r="C1002" s="2">
        <f t="shared" si="117"/>
        <v>8.0000000000000071E-2</v>
      </c>
      <c r="D1002" s="2">
        <f t="shared" si="118"/>
        <v>3.6019999999999994</v>
      </c>
      <c r="E1002" s="2">
        <f t="shared" si="120"/>
        <v>3.6139999999999999</v>
      </c>
      <c r="F1002" s="2">
        <f t="shared" si="121"/>
        <v>3.7575000000000003</v>
      </c>
      <c r="G1002" s="2">
        <f t="shared" si="115"/>
        <v>4.0800000000000018</v>
      </c>
      <c r="H1002" s="2">
        <f t="shared" si="119"/>
        <v>4.4728999999999983</v>
      </c>
      <c r="I1002" s="2">
        <f t="array" ref="I1002">SUMPRODUCT(B986:B1005, (ROW(B986:B1005)-ROW(B986)+1)) / (20*21/2)</f>
        <v>3.6466666666666665</v>
      </c>
      <c r="J1002" s="2">
        <f t="shared" si="122"/>
        <v>3.7541230866551647</v>
      </c>
      <c r="K1002" s="2">
        <f t="shared" si="116"/>
        <v>4.0235539550865713</v>
      </c>
    </row>
    <row r="1003" spans="1:11" ht="13.5" x14ac:dyDescent="0.25">
      <c r="A1003" s="3">
        <f>TITRES_STAT!B1006</f>
        <v>43467</v>
      </c>
      <c r="B1003" s="17">
        <f>TITRES_STAT!D1006</f>
        <v>3.69</v>
      </c>
      <c r="C1003" s="2">
        <f t="shared" si="117"/>
        <v>9.9999999999997868E-3</v>
      </c>
      <c r="D1003" s="2">
        <f t="shared" si="118"/>
        <v>3.6380000000000003</v>
      </c>
      <c r="E1003" s="2">
        <f t="shared" si="120"/>
        <v>3.6149999999999998</v>
      </c>
      <c r="F1003" s="2">
        <f t="shared" si="121"/>
        <v>3.7389999999999999</v>
      </c>
      <c r="G1003" s="2">
        <f t="shared" si="115"/>
        <v>4.0620000000000012</v>
      </c>
      <c r="H1003" s="2">
        <f t="shared" si="119"/>
        <v>4.4723499999999978</v>
      </c>
      <c r="I1003" s="2">
        <f t="array" ref="I1003">SUMPRODUCT(B987:B1006, (ROW(B987:B1006)-ROW(B987)+1)) / (20*21/2)</f>
        <v>3.6485238095238093</v>
      </c>
      <c r="J1003" s="2">
        <f t="shared" si="122"/>
        <v>3.7480161260213394</v>
      </c>
      <c r="K1003" s="2">
        <f t="shared" si="116"/>
        <v>4.0104734078282744</v>
      </c>
    </row>
    <row r="1004" spans="1:11" ht="13.5" x14ac:dyDescent="0.25">
      <c r="A1004" s="3">
        <f>TITRES_STAT!B1007</f>
        <v>43468</v>
      </c>
      <c r="B1004" s="17">
        <f>TITRES_STAT!D1007</f>
        <v>3.56</v>
      </c>
      <c r="C1004" s="2">
        <f t="shared" si="117"/>
        <v>-0.12999999999999989</v>
      </c>
      <c r="D1004" s="2">
        <f t="shared" si="118"/>
        <v>3.6280000000000001</v>
      </c>
      <c r="E1004" s="2">
        <f t="shared" si="120"/>
        <v>3.6040000000000005</v>
      </c>
      <c r="F1004" s="2">
        <f t="shared" si="121"/>
        <v>3.7175000000000002</v>
      </c>
      <c r="G1004" s="2">
        <f t="shared" si="115"/>
        <v>4.0434000000000019</v>
      </c>
      <c r="H1004" s="2">
        <f t="shared" si="119"/>
        <v>4.4705999999999975</v>
      </c>
      <c r="I1004" s="2">
        <f t="array" ref="I1004">SUMPRODUCT(B988:B1007, (ROW(B988:B1007)-ROW(B988)+1)) / (20*21/2)</f>
        <v>3.6564761904761904</v>
      </c>
      <c r="J1004" s="2">
        <f t="shared" si="122"/>
        <v>3.7301098283050216</v>
      </c>
      <c r="K1004" s="2">
        <f t="shared" si="116"/>
        <v>3.9928077839918719</v>
      </c>
    </row>
    <row r="1005" spans="1:11" ht="13.5" x14ac:dyDescent="0.25">
      <c r="A1005" s="3">
        <f>TITRES_STAT!B1008</f>
        <v>43469</v>
      </c>
      <c r="B1005" s="17">
        <f>TITRES_STAT!D1008</f>
        <v>3.66</v>
      </c>
      <c r="C1005" s="2">
        <f t="shared" si="117"/>
        <v>0.10000000000000009</v>
      </c>
      <c r="D1005" s="2">
        <f t="shared" si="118"/>
        <v>3.6380000000000003</v>
      </c>
      <c r="E1005" s="2">
        <f t="shared" si="120"/>
        <v>3.6079999999999997</v>
      </c>
      <c r="F1005" s="2">
        <f t="shared" si="121"/>
        <v>3.7005000000000003</v>
      </c>
      <c r="G1005" s="2">
        <f t="shared" si="115"/>
        <v>4.0294000000000008</v>
      </c>
      <c r="H1005" s="2">
        <f t="shared" si="119"/>
        <v>4.4693999999999976</v>
      </c>
      <c r="I1005" s="2">
        <f t="array" ref="I1005">SUMPRODUCT(B989:B1008, (ROW(B989:B1008)-ROW(B989)+1)) / (20*21/2)</f>
        <v>3.6798095238095243</v>
      </c>
      <c r="J1005" s="2">
        <f t="shared" si="122"/>
        <v>3.7234327017997817</v>
      </c>
      <c r="K1005" s="2">
        <f t="shared" si="116"/>
        <v>3.9797564983451319</v>
      </c>
    </row>
    <row r="1006" spans="1:11" ht="13.5" x14ac:dyDescent="0.25">
      <c r="A1006" s="3">
        <f>TITRES_STAT!B1009</f>
        <v>43472</v>
      </c>
      <c r="B1006" s="17">
        <f>TITRES_STAT!D1009</f>
        <v>3.72</v>
      </c>
      <c r="C1006" s="2">
        <f t="shared" si="117"/>
        <v>6.0000000000000053E-2</v>
      </c>
      <c r="D1006" s="2">
        <f t="shared" si="118"/>
        <v>3.6619999999999999</v>
      </c>
      <c r="E1006" s="2">
        <f t="shared" si="120"/>
        <v>3.62</v>
      </c>
      <c r="F1006" s="2">
        <f t="shared" si="121"/>
        <v>3.6864999999999997</v>
      </c>
      <c r="G1006" s="2">
        <f t="shared" si="115"/>
        <v>4.0140000000000011</v>
      </c>
      <c r="H1006" s="2">
        <f t="shared" si="119"/>
        <v>4.468499999999997</v>
      </c>
      <c r="I1006" s="2">
        <f t="array" ref="I1006">SUMPRODUCT(B990:B1009, (ROW(B990:B1009)-ROW(B990)+1)) / (20*21/2)</f>
        <v>3.6982857142857135</v>
      </c>
      <c r="J1006" s="2">
        <f t="shared" si="122"/>
        <v>3.7231057778188501</v>
      </c>
      <c r="K1006" s="2">
        <f t="shared" si="116"/>
        <v>3.9695699689982642</v>
      </c>
    </row>
    <row r="1007" spans="1:11" ht="13.5" x14ac:dyDescent="0.25">
      <c r="A1007" s="3">
        <f>TITRES_STAT!B1010</f>
        <v>43473</v>
      </c>
      <c r="B1007" s="17">
        <f>TITRES_STAT!D1010</f>
        <v>3.77</v>
      </c>
      <c r="C1007" s="2">
        <f t="shared" si="117"/>
        <v>4.9999999999999822E-2</v>
      </c>
      <c r="D1007" s="2">
        <f t="shared" si="118"/>
        <v>3.6800000000000006</v>
      </c>
      <c r="E1007" s="2">
        <f t="shared" si="120"/>
        <v>3.6410000000000005</v>
      </c>
      <c r="F1007" s="2">
        <f t="shared" si="121"/>
        <v>3.6849999999999996</v>
      </c>
      <c r="G1007" s="2">
        <f t="shared" si="115"/>
        <v>3.998800000000001</v>
      </c>
      <c r="H1007" s="2">
        <f t="shared" si="119"/>
        <v>4.4679999999999973</v>
      </c>
      <c r="I1007" s="2">
        <f t="array" ref="I1007">SUMPRODUCT(B991:B1010, (ROW(B991:B1010)-ROW(B991)+1)) / (20*21/2)</f>
        <v>3.7119523809523813</v>
      </c>
      <c r="J1007" s="2">
        <f t="shared" si="122"/>
        <v>3.7275718942170548</v>
      </c>
      <c r="K1007" s="2">
        <f t="shared" si="116"/>
        <v>3.9617436957042149</v>
      </c>
    </row>
    <row r="1008" spans="1:11" ht="13.5" x14ac:dyDescent="0.25">
      <c r="A1008" s="3">
        <f>TITRES_STAT!B1011</f>
        <v>43474</v>
      </c>
      <c r="B1008" s="17">
        <f>TITRES_STAT!D1011</f>
        <v>3.93</v>
      </c>
      <c r="C1008" s="2">
        <f t="shared" si="117"/>
        <v>0.16000000000000014</v>
      </c>
      <c r="D1008" s="2">
        <f t="shared" si="118"/>
        <v>3.7280000000000002</v>
      </c>
      <c r="E1008" s="2">
        <f t="shared" si="120"/>
        <v>3.6829999999999998</v>
      </c>
      <c r="F1008" s="2">
        <f t="shared" si="121"/>
        <v>3.6859999999999999</v>
      </c>
      <c r="G1008" s="2">
        <f t="shared" si="115"/>
        <v>3.9862000000000006</v>
      </c>
      <c r="H1008" s="2">
        <f t="shared" si="119"/>
        <v>4.468149999999997</v>
      </c>
      <c r="I1008" s="2">
        <f t="array" ref="I1008">SUMPRODUCT(B992:B1011, (ROW(B992:B1011)-ROW(B992)+1)) / (20*21/2)</f>
        <v>3.7283333333333339</v>
      </c>
      <c r="J1008" s="2">
        <f t="shared" si="122"/>
        <v>3.7468507614344779</v>
      </c>
      <c r="K1008" s="2">
        <f t="shared" si="116"/>
        <v>3.9604988448922853</v>
      </c>
    </row>
    <row r="1009" spans="1:11" ht="13.5" x14ac:dyDescent="0.25">
      <c r="A1009" s="3">
        <f>TITRES_STAT!B1012</f>
        <v>43475</v>
      </c>
      <c r="B1009" s="17">
        <f>TITRES_STAT!D1012</f>
        <v>3.88</v>
      </c>
      <c r="C1009" s="2">
        <f t="shared" si="117"/>
        <v>-5.0000000000000266E-2</v>
      </c>
      <c r="D1009" s="2">
        <f t="shared" si="118"/>
        <v>3.7920000000000003</v>
      </c>
      <c r="E1009" s="2">
        <f t="shared" si="120"/>
        <v>3.71</v>
      </c>
      <c r="F1009" s="2">
        <f t="shared" si="121"/>
        <v>3.6864999999999997</v>
      </c>
      <c r="G1009" s="2">
        <f t="shared" si="115"/>
        <v>3.9732000000000003</v>
      </c>
      <c r="H1009" s="2">
        <f t="shared" si="119"/>
        <v>4.468149999999997</v>
      </c>
      <c r="I1009" s="2">
        <f t="array" ref="I1009">SUMPRODUCT(B993:B1012, (ROW(B993:B1012)-ROW(B993)+1)) / (20*21/2)</f>
        <v>3.7434761904761906</v>
      </c>
      <c r="J1009" s="2">
        <f t="shared" si="122"/>
        <v>3.759531641297861</v>
      </c>
      <c r="K1009" s="2">
        <f t="shared" si="116"/>
        <v>3.9573420274455291</v>
      </c>
    </row>
    <row r="1010" spans="1:11" ht="13.5" x14ac:dyDescent="0.25">
      <c r="A1010" s="3">
        <f>TITRES_STAT!B1013</f>
        <v>43476</v>
      </c>
      <c r="B1010" s="17">
        <f>TITRES_STAT!D1013</f>
        <v>3.83</v>
      </c>
      <c r="C1010" s="2">
        <f t="shared" si="117"/>
        <v>-4.9999999999999822E-2</v>
      </c>
      <c r="D1010" s="2">
        <f t="shared" si="118"/>
        <v>3.8260000000000005</v>
      </c>
      <c r="E1010" s="2">
        <f t="shared" si="120"/>
        <v>3.7320000000000002</v>
      </c>
      <c r="F1010" s="2">
        <f t="shared" si="121"/>
        <v>3.6879999999999997</v>
      </c>
      <c r="G1010" s="2">
        <f t="shared" ref="G1010:G1073" si="123">AVERAGE(B961:B1010)</f>
        <v>3.9604000000000008</v>
      </c>
      <c r="H1010" s="2">
        <f t="shared" si="119"/>
        <v>4.4678499999999977</v>
      </c>
      <c r="I1010" s="2">
        <f t="array" ref="I1010">SUMPRODUCT(B994:B1013, (ROW(B994:B1013)-ROW(B994)+1)) / (20*21/2)</f>
        <v>3.7582857142857145</v>
      </c>
      <c r="J1010" s="2">
        <f t="shared" si="122"/>
        <v>3.7662429135552076</v>
      </c>
      <c r="K1010" s="2">
        <f t="shared" si="116"/>
        <v>3.9523482224476654</v>
      </c>
    </row>
    <row r="1011" spans="1:11" ht="13.5" x14ac:dyDescent="0.25">
      <c r="A1011" s="3">
        <f>TITRES_STAT!B1014</f>
        <v>43480</v>
      </c>
      <c r="B1011" s="17">
        <f>TITRES_STAT!D1014</f>
        <v>3.86</v>
      </c>
      <c r="C1011" s="2">
        <f t="shared" si="117"/>
        <v>2.9999999999999805E-2</v>
      </c>
      <c r="D1011" s="2">
        <f t="shared" si="118"/>
        <v>3.8540000000000001</v>
      </c>
      <c r="E1011" s="2">
        <f t="shared" si="120"/>
        <v>3.758</v>
      </c>
      <c r="F1011" s="2">
        <f t="shared" si="121"/>
        <v>3.6909999999999998</v>
      </c>
      <c r="G1011" s="2">
        <f t="shared" si="123"/>
        <v>3.9478000000000009</v>
      </c>
      <c r="H1011" s="2">
        <f t="shared" si="119"/>
        <v>4.4678999999999975</v>
      </c>
      <c r="I1011" s="2">
        <f t="array" ref="I1011">SUMPRODUCT(B995:B1014, (ROW(B995:B1014)-ROW(B995)+1)) / (20*21/2)</f>
        <v>3.766571428571428</v>
      </c>
      <c r="J1011" s="2">
        <f t="shared" si="122"/>
        <v>3.775172159883283</v>
      </c>
      <c r="K1011" s="2">
        <f t="shared" ref="K1011:K1074" si="124">$K$4*B1011+(1-$K$4)*K1010</f>
        <v>3.9487267235281491</v>
      </c>
    </row>
    <row r="1012" spans="1:11" ht="13.5" x14ac:dyDescent="0.25">
      <c r="A1012" s="3">
        <f>TITRES_STAT!B1015</f>
        <v>43481</v>
      </c>
      <c r="B1012" s="17">
        <f>TITRES_STAT!D1015</f>
        <v>3.85</v>
      </c>
      <c r="C1012" s="2">
        <f t="shared" si="117"/>
        <v>-9.9999999999997868E-3</v>
      </c>
      <c r="D1012" s="2">
        <f t="shared" si="118"/>
        <v>3.87</v>
      </c>
      <c r="E1012" s="2">
        <f t="shared" si="120"/>
        <v>3.7749999999999999</v>
      </c>
      <c r="F1012" s="2">
        <f t="shared" si="121"/>
        <v>3.6945000000000001</v>
      </c>
      <c r="G1012" s="2">
        <f t="shared" si="123"/>
        <v>3.9350000000000009</v>
      </c>
      <c r="H1012" s="2">
        <f t="shared" si="119"/>
        <v>4.4674999999999976</v>
      </c>
      <c r="I1012" s="2">
        <f t="array" ref="I1012">SUMPRODUCT(B996:B1015, (ROW(B996:B1015)-ROW(B996)+1)) / (20*21/2)</f>
        <v>3.774285714285714</v>
      </c>
      <c r="J1012" s="2">
        <f t="shared" si="122"/>
        <v>3.7822986208467801</v>
      </c>
      <c r="K1012" s="2">
        <f t="shared" si="124"/>
        <v>3.944855087311359</v>
      </c>
    </row>
    <row r="1013" spans="1:11" ht="13.5" x14ac:dyDescent="0.25">
      <c r="A1013" s="3">
        <f>TITRES_STAT!B1016</f>
        <v>43482</v>
      </c>
      <c r="B1013" s="17">
        <f>TITRES_STAT!D1016</f>
        <v>3.85</v>
      </c>
      <c r="C1013" s="2">
        <f t="shared" si="117"/>
        <v>0</v>
      </c>
      <c r="D1013" s="2">
        <f t="shared" si="118"/>
        <v>3.8540000000000001</v>
      </c>
      <c r="E1013" s="2">
        <f t="shared" si="120"/>
        <v>3.7910000000000004</v>
      </c>
      <c r="F1013" s="2">
        <f t="shared" si="121"/>
        <v>3.7030000000000003</v>
      </c>
      <c r="G1013" s="2">
        <f t="shared" si="123"/>
        <v>3.9226000000000005</v>
      </c>
      <c r="H1013" s="2">
        <f t="shared" si="119"/>
        <v>4.4669999999999979</v>
      </c>
      <c r="I1013" s="2">
        <f t="array" ref="I1013">SUMPRODUCT(B997:B1016, (ROW(B997:B1016)-ROW(B997)+1)) / (20*21/2)</f>
        <v>3.781190476190476</v>
      </c>
      <c r="J1013" s="2">
        <f t="shared" si="122"/>
        <v>3.7887463712423251</v>
      </c>
      <c r="K1013" s="2">
        <f t="shared" si="124"/>
        <v>3.9411352799658155</v>
      </c>
    </row>
    <row r="1014" spans="1:11" ht="13.5" x14ac:dyDescent="0.25">
      <c r="A1014" s="3">
        <f>TITRES_STAT!B1017</f>
        <v>43483</v>
      </c>
      <c r="B1014" s="17">
        <f>TITRES_STAT!D1017</f>
        <v>3.79</v>
      </c>
      <c r="C1014" s="2">
        <f t="shared" si="117"/>
        <v>-6.0000000000000053E-2</v>
      </c>
      <c r="D1014" s="2">
        <f t="shared" si="118"/>
        <v>3.8359999999999999</v>
      </c>
      <c r="E1014" s="2">
        <f t="shared" si="120"/>
        <v>3.8140000000000001</v>
      </c>
      <c r="F1014" s="2">
        <f t="shared" si="121"/>
        <v>3.7090000000000005</v>
      </c>
      <c r="G1014" s="2">
        <f t="shared" si="123"/>
        <v>3.910400000000001</v>
      </c>
      <c r="H1014" s="2">
        <f t="shared" si="119"/>
        <v>4.4659999999999975</v>
      </c>
      <c r="I1014" s="2">
        <f t="array" ref="I1014">SUMPRODUCT(B998:B1017, (ROW(B998:B1017)-ROW(B998)+1)) / (20*21/2)</f>
        <v>3.7786190476190478</v>
      </c>
      <c r="J1014" s="2">
        <f t="shared" si="122"/>
        <v>3.7888657644573418</v>
      </c>
      <c r="K1014" s="2">
        <f t="shared" si="124"/>
        <v>3.9352084062416659</v>
      </c>
    </row>
    <row r="1015" spans="1:11" ht="13.5" x14ac:dyDescent="0.25">
      <c r="A1015" s="3">
        <f>TITRES_STAT!B1018</f>
        <v>43486</v>
      </c>
      <c r="B1015" s="17">
        <f>TITRES_STAT!D1018</f>
        <v>3.79</v>
      </c>
      <c r="C1015" s="2">
        <f t="shared" si="117"/>
        <v>0</v>
      </c>
      <c r="D1015" s="2">
        <f t="shared" si="118"/>
        <v>3.8280000000000003</v>
      </c>
      <c r="E1015" s="2">
        <f t="shared" si="120"/>
        <v>3.8270000000000004</v>
      </c>
      <c r="F1015" s="2">
        <f t="shared" si="121"/>
        <v>3.7175000000000002</v>
      </c>
      <c r="G1015" s="2">
        <f t="shared" si="123"/>
        <v>3.9008000000000003</v>
      </c>
      <c r="H1015" s="2">
        <f t="shared" si="119"/>
        <v>4.465099999999997</v>
      </c>
      <c r="I1015" s="2">
        <f t="array" ref="I1015">SUMPRODUCT(B999:B1018, (ROW(B999:B1018)-ROW(B999)+1)) / (20*21/2)</f>
        <v>3.7839523809523805</v>
      </c>
      <c r="J1015" s="2">
        <f t="shared" si="122"/>
        <v>3.7889737868899758</v>
      </c>
      <c r="K1015" s="2">
        <f t="shared" si="124"/>
        <v>3.9295139589380712</v>
      </c>
    </row>
    <row r="1016" spans="1:11" ht="13.5" x14ac:dyDescent="0.25">
      <c r="A1016" s="3">
        <f>TITRES_STAT!B1019</f>
        <v>43487</v>
      </c>
      <c r="B1016" s="17">
        <f>TITRES_STAT!D1019</f>
        <v>3.79</v>
      </c>
      <c r="C1016" s="2">
        <f t="shared" si="117"/>
        <v>0</v>
      </c>
      <c r="D1016" s="2">
        <f t="shared" si="118"/>
        <v>3.8140000000000001</v>
      </c>
      <c r="E1016" s="2">
        <f t="shared" si="120"/>
        <v>3.8340000000000005</v>
      </c>
      <c r="F1016" s="2">
        <f t="shared" si="121"/>
        <v>3.7270000000000012</v>
      </c>
      <c r="G1016" s="2">
        <f t="shared" si="123"/>
        <v>3.8902000000000005</v>
      </c>
      <c r="H1016" s="2">
        <f t="shared" si="119"/>
        <v>4.4640999999999975</v>
      </c>
      <c r="I1016" s="2">
        <f t="array" ref="I1016">SUMPRODUCT(B1000:B1019, (ROW(B1000:B1019)-ROW(B1000)+1)) / (20*21/2)</f>
        <v>3.7841428571428568</v>
      </c>
      <c r="J1016" s="2">
        <f t="shared" si="122"/>
        <v>3.7890715214718829</v>
      </c>
      <c r="K1016" s="2">
        <f t="shared" si="124"/>
        <v>3.924042823293441</v>
      </c>
    </row>
    <row r="1017" spans="1:11" ht="13.5" x14ac:dyDescent="0.25">
      <c r="A1017" s="3">
        <f>TITRES_STAT!B1020</f>
        <v>43488</v>
      </c>
      <c r="B1017" s="17">
        <f>TITRES_STAT!D1020</f>
        <v>3.7</v>
      </c>
      <c r="C1017" s="2">
        <f t="shared" si="117"/>
        <v>-8.9999999999999858E-2</v>
      </c>
      <c r="D1017" s="2">
        <f t="shared" si="118"/>
        <v>3.7839999999999998</v>
      </c>
      <c r="E1017" s="2">
        <f t="shared" si="120"/>
        <v>3.8270000000000004</v>
      </c>
      <c r="F1017" s="2">
        <f t="shared" si="121"/>
        <v>3.7340000000000009</v>
      </c>
      <c r="G1017" s="2">
        <f t="shared" si="123"/>
        <v>3.8801999999999999</v>
      </c>
      <c r="H1017" s="2">
        <f t="shared" si="119"/>
        <v>4.4629499999999975</v>
      </c>
      <c r="I1017" s="2">
        <f t="array" ref="I1017">SUMPRODUCT(B1001:B1020, (ROW(B1001:B1020)-ROW(B1001)+1)) / (20*21/2)</f>
        <v>3.7693809523809532</v>
      </c>
      <c r="J1017" s="2">
        <f t="shared" si="122"/>
        <v>3.7805885194269417</v>
      </c>
      <c r="K1017" s="2">
        <f t="shared" si="124"/>
        <v>3.9152568302231101</v>
      </c>
    </row>
    <row r="1018" spans="1:11" ht="13.5" x14ac:dyDescent="0.25">
      <c r="A1018" s="3">
        <f>TITRES_STAT!B1021</f>
        <v>43489</v>
      </c>
      <c r="B1018" s="17">
        <f>TITRES_STAT!D1021</f>
        <v>3.79</v>
      </c>
      <c r="C1018" s="2">
        <f t="shared" si="117"/>
        <v>8.9999999999999858E-2</v>
      </c>
      <c r="D1018" s="2">
        <f t="shared" si="118"/>
        <v>3.7719999999999998</v>
      </c>
      <c r="E1018" s="2">
        <f t="shared" si="120"/>
        <v>3.8129999999999997</v>
      </c>
      <c r="F1018" s="2">
        <f t="shared" si="121"/>
        <v>3.7480000000000002</v>
      </c>
      <c r="G1018" s="2">
        <f t="shared" si="123"/>
        <v>3.8738000000000001</v>
      </c>
      <c r="H1018" s="2">
        <f t="shared" si="119"/>
        <v>4.462399999999997</v>
      </c>
      <c r="I1018" s="2">
        <f t="array" ref="I1018">SUMPRODUCT(B1002:B1021, (ROW(B1002:B1021)-ROW(B1002)+1)) / (20*21/2)</f>
        <v>3.7746666666666666</v>
      </c>
      <c r="J1018" s="2">
        <f t="shared" si="122"/>
        <v>3.7814848509100902</v>
      </c>
      <c r="K1018" s="2">
        <f t="shared" si="124"/>
        <v>3.9103447976653412</v>
      </c>
    </row>
    <row r="1019" spans="1:11" ht="13.5" x14ac:dyDescent="0.25">
      <c r="A1019" s="3">
        <f>TITRES_STAT!B1022</f>
        <v>43490</v>
      </c>
      <c r="B1019" s="17">
        <f>TITRES_STAT!D1022</f>
        <v>3.75</v>
      </c>
      <c r="C1019" s="2">
        <f t="shared" si="117"/>
        <v>-4.0000000000000036E-2</v>
      </c>
      <c r="D1019" s="2">
        <f t="shared" si="118"/>
        <v>3.7640000000000002</v>
      </c>
      <c r="E1019" s="2">
        <f t="shared" si="120"/>
        <v>3.8</v>
      </c>
      <c r="F1019" s="2">
        <f t="shared" si="121"/>
        <v>3.7550000000000003</v>
      </c>
      <c r="G1019" s="2">
        <f t="shared" si="123"/>
        <v>3.8691999999999998</v>
      </c>
      <c r="H1019" s="2">
        <f t="shared" si="119"/>
        <v>4.461649999999997</v>
      </c>
      <c r="I1019" s="2">
        <f t="array" ref="I1019">SUMPRODUCT(B1003:B1022, (ROW(B1003:B1022)-ROW(B1003)+1)) / (20*21/2)</f>
        <v>3.7827619047619048</v>
      </c>
      <c r="J1019" s="2">
        <f t="shared" si="122"/>
        <v>3.7784862936805581</v>
      </c>
      <c r="K1019" s="2">
        <f t="shared" si="124"/>
        <v>3.9040567663843473</v>
      </c>
    </row>
    <row r="1020" spans="1:11" ht="13.5" x14ac:dyDescent="0.25">
      <c r="A1020" s="3">
        <f>TITRES_STAT!B1023</f>
        <v>43493</v>
      </c>
      <c r="B1020" s="17">
        <f>TITRES_STAT!D1023</f>
        <v>3.6</v>
      </c>
      <c r="C1020" s="2">
        <f t="shared" si="117"/>
        <v>-0.14999999999999991</v>
      </c>
      <c r="D1020" s="2">
        <f t="shared" si="118"/>
        <v>3.7260000000000004</v>
      </c>
      <c r="E1020" s="2">
        <f t="shared" si="120"/>
        <v>3.7770000000000001</v>
      </c>
      <c r="F1020" s="2">
        <f t="shared" si="121"/>
        <v>3.7545000000000002</v>
      </c>
      <c r="G1020" s="2">
        <f t="shared" si="123"/>
        <v>3.8604000000000003</v>
      </c>
      <c r="H1020" s="2">
        <f t="shared" si="119"/>
        <v>4.4596499999999972</v>
      </c>
      <c r="I1020" s="2">
        <f t="array" ref="I1020">SUMPRODUCT(B1004:B1023, (ROW(B1004:B1023)-ROW(B1004)+1)) / (20*21/2)</f>
        <v>3.7948095238095241</v>
      </c>
      <c r="J1020" s="2">
        <f t="shared" si="122"/>
        <v>3.7614875990443144</v>
      </c>
      <c r="K1020" s="2">
        <f t="shared" si="124"/>
        <v>3.8921329716241768</v>
      </c>
    </row>
    <row r="1021" spans="1:11" ht="13.5" x14ac:dyDescent="0.25">
      <c r="A1021" s="3">
        <f>TITRES_STAT!B1024</f>
        <v>43494</v>
      </c>
      <c r="B1021" s="17">
        <f>TITRES_STAT!D1024</f>
        <v>3.81</v>
      </c>
      <c r="C1021" s="2">
        <f t="shared" si="117"/>
        <v>0.20999999999999996</v>
      </c>
      <c r="D1021" s="2">
        <f t="shared" si="118"/>
        <v>3.7299999999999995</v>
      </c>
      <c r="E1021" s="2">
        <f t="shared" si="120"/>
        <v>3.7719999999999998</v>
      </c>
      <c r="F1021" s="2">
        <f t="shared" si="121"/>
        <v>3.7649999999999997</v>
      </c>
      <c r="G1021" s="2">
        <f t="shared" si="123"/>
        <v>3.8529999999999998</v>
      </c>
      <c r="H1021" s="2">
        <f t="shared" si="119"/>
        <v>4.4580499999999974</v>
      </c>
      <c r="I1021" s="2">
        <f t="array" ref="I1021">SUMPRODUCT(B1005:B1024, (ROW(B1005:B1024)-ROW(B1005)+1)) / (20*21/2)</f>
        <v>3.8277619047619051</v>
      </c>
      <c r="J1021" s="2">
        <f t="shared" si="122"/>
        <v>3.7661078277067608</v>
      </c>
      <c r="K1021" s="2">
        <f t="shared" si="124"/>
        <v>3.8889120707761702</v>
      </c>
    </row>
    <row r="1022" spans="1:11" ht="13.5" x14ac:dyDescent="0.25">
      <c r="A1022" s="3">
        <f>TITRES_STAT!B1025</f>
        <v>43495</v>
      </c>
      <c r="B1022" s="17">
        <f>TITRES_STAT!D1025</f>
        <v>3.85</v>
      </c>
      <c r="C1022" s="2">
        <f t="shared" si="117"/>
        <v>4.0000000000000036E-2</v>
      </c>
      <c r="D1022" s="2">
        <f t="shared" si="118"/>
        <v>3.7600000000000002</v>
      </c>
      <c r="E1022" s="2">
        <f t="shared" si="120"/>
        <v>3.7719999999999998</v>
      </c>
      <c r="F1022" s="2">
        <f t="shared" si="121"/>
        <v>3.7734999999999999</v>
      </c>
      <c r="G1022" s="2">
        <f t="shared" si="123"/>
        <v>3.8439999999999999</v>
      </c>
      <c r="H1022" s="2">
        <f t="shared" si="119"/>
        <v>4.4567999999999977</v>
      </c>
      <c r="I1022" s="2">
        <f t="array" ref="I1022">SUMPRODUCT(B1006:B1025, (ROW(B1006:B1025)-ROW(B1006)+1)) / (20*21/2)</f>
        <v>3.8732380952380958</v>
      </c>
      <c r="J1022" s="2">
        <f t="shared" si="122"/>
        <v>3.7740975584013552</v>
      </c>
      <c r="K1022" s="2">
        <f t="shared" si="124"/>
        <v>3.8873861072163205</v>
      </c>
    </row>
    <row r="1023" spans="1:11" ht="13.5" x14ac:dyDescent="0.25">
      <c r="A1023" s="3">
        <f>TITRES_STAT!B1026</f>
        <v>43496</v>
      </c>
      <c r="B1023" s="17">
        <f>TITRES_STAT!D1026</f>
        <v>3.9</v>
      </c>
      <c r="C1023" s="2">
        <f t="shared" si="117"/>
        <v>4.9999999999999822E-2</v>
      </c>
      <c r="D1023" s="2">
        <f t="shared" si="118"/>
        <v>3.782</v>
      </c>
      <c r="E1023" s="2">
        <f t="shared" si="120"/>
        <v>3.7769999999999997</v>
      </c>
      <c r="F1023" s="2">
        <f t="shared" si="121"/>
        <v>3.7840000000000003</v>
      </c>
      <c r="G1023" s="2">
        <f t="shared" si="123"/>
        <v>3.8361999999999994</v>
      </c>
      <c r="H1023" s="2">
        <f t="shared" si="119"/>
        <v>4.4560499999999967</v>
      </c>
      <c r="I1023" s="2">
        <f t="array" ref="I1023">SUMPRODUCT(B1007:B1026, (ROW(B1007:B1026)-ROW(B1007)+1)) / (20*21/2)</f>
        <v>3.9014285714285712</v>
      </c>
      <c r="J1023" s="2">
        <f t="shared" si="122"/>
        <v>3.7860882671250358</v>
      </c>
      <c r="K1023" s="2">
        <f t="shared" si="124"/>
        <v>3.8878807696784254</v>
      </c>
    </row>
    <row r="1024" spans="1:11" ht="13.5" x14ac:dyDescent="0.25">
      <c r="A1024" s="3">
        <f>TITRES_STAT!B1027</f>
        <v>43497</v>
      </c>
      <c r="B1024" s="17">
        <f>TITRES_STAT!D1027</f>
        <v>4.13</v>
      </c>
      <c r="C1024" s="2">
        <f t="shared" si="117"/>
        <v>0.22999999999999998</v>
      </c>
      <c r="D1024" s="2">
        <f t="shared" si="118"/>
        <v>3.8579999999999997</v>
      </c>
      <c r="E1024" s="2">
        <f t="shared" si="120"/>
        <v>3.8110000000000008</v>
      </c>
      <c r="F1024" s="2">
        <f t="shared" si="121"/>
        <v>3.8125</v>
      </c>
      <c r="G1024" s="2">
        <f t="shared" si="123"/>
        <v>3.8333999999999993</v>
      </c>
      <c r="H1024" s="2">
        <f t="shared" si="119"/>
        <v>4.4568499999999975</v>
      </c>
      <c r="I1024" s="2">
        <f t="array" ref="I1024">SUMPRODUCT(B1008:B1027, (ROW(B1008:B1027)-ROW(B1008)+1)) / (20*21/2)</f>
        <v>3.9104761904761909</v>
      </c>
      <c r="J1024" s="2">
        <f t="shared" si="122"/>
        <v>3.8188417654940796</v>
      </c>
      <c r="K1024" s="2">
        <f t="shared" si="124"/>
        <v>3.8973756414557426</v>
      </c>
    </row>
    <row r="1025" spans="1:11" ht="13.5" x14ac:dyDescent="0.25">
      <c r="A1025" s="3">
        <f>TITRES_STAT!B1028</f>
        <v>43500</v>
      </c>
      <c r="B1025" s="17">
        <f>TITRES_STAT!D1028</f>
        <v>4.29</v>
      </c>
      <c r="C1025" s="2">
        <f t="shared" si="117"/>
        <v>0.16000000000000014</v>
      </c>
      <c r="D1025" s="2">
        <f t="shared" si="118"/>
        <v>3.996</v>
      </c>
      <c r="E1025" s="2">
        <f t="shared" si="120"/>
        <v>3.8609999999999998</v>
      </c>
      <c r="F1025" s="2">
        <f t="shared" si="121"/>
        <v>3.8440000000000003</v>
      </c>
      <c r="G1025" s="2">
        <f t="shared" si="123"/>
        <v>3.8341999999999992</v>
      </c>
      <c r="H1025" s="2">
        <f t="shared" si="119"/>
        <v>4.4584499999999974</v>
      </c>
      <c r="I1025" s="2">
        <f t="array" ref="I1025">SUMPRODUCT(B1009:B1028, (ROW(B1009:B1028)-ROW(B1009)+1)) / (20*21/2)</f>
        <v>3.9033809523809526</v>
      </c>
      <c r="J1025" s="2">
        <f t="shared" si="122"/>
        <v>3.8637139783041672</v>
      </c>
      <c r="K1025" s="2">
        <f t="shared" si="124"/>
        <v>3.9127726751241449</v>
      </c>
    </row>
    <row r="1026" spans="1:11" ht="13.5" x14ac:dyDescent="0.25">
      <c r="A1026" s="3">
        <f>TITRES_STAT!B1029</f>
        <v>43501</v>
      </c>
      <c r="B1026" s="17">
        <f>TITRES_STAT!D1029</f>
        <v>4.1399999999999997</v>
      </c>
      <c r="C1026" s="2">
        <f t="shared" si="117"/>
        <v>-0.15000000000000036</v>
      </c>
      <c r="D1026" s="2">
        <f t="shared" si="118"/>
        <v>4.0619999999999994</v>
      </c>
      <c r="E1026" s="2">
        <f t="shared" si="120"/>
        <v>3.8959999999999999</v>
      </c>
      <c r="F1026" s="2">
        <f t="shared" si="121"/>
        <v>3.8650000000000007</v>
      </c>
      <c r="G1026" s="2">
        <f t="shared" si="123"/>
        <v>3.8331999999999988</v>
      </c>
      <c r="H1026" s="2">
        <f t="shared" si="119"/>
        <v>4.4594499999999977</v>
      </c>
      <c r="I1026" s="2">
        <f t="array" ref="I1026">SUMPRODUCT(B1010:B1029, (ROW(B1010:B1029)-ROW(B1010)+1)) / (20*21/2)</f>
        <v>3.8873809523809526</v>
      </c>
      <c r="J1026" s="2">
        <f t="shared" si="122"/>
        <v>3.8900269327513892</v>
      </c>
      <c r="K1026" s="2">
        <f t="shared" si="124"/>
        <v>3.9216835506094725</v>
      </c>
    </row>
    <row r="1027" spans="1:11" ht="13.5" x14ac:dyDescent="0.25">
      <c r="A1027" s="3">
        <f>TITRES_STAT!B1030</f>
        <v>43502</v>
      </c>
      <c r="B1027" s="17">
        <f>TITRES_STAT!D1030</f>
        <v>3.96</v>
      </c>
      <c r="C1027" s="2">
        <f t="shared" si="117"/>
        <v>-0.17999999999999972</v>
      </c>
      <c r="D1027" s="2">
        <f t="shared" si="118"/>
        <v>4.0840000000000005</v>
      </c>
      <c r="E1027" s="2">
        <f t="shared" si="120"/>
        <v>3.9219999999999997</v>
      </c>
      <c r="F1027" s="2">
        <f t="shared" si="121"/>
        <v>3.8745000000000003</v>
      </c>
      <c r="G1027" s="2">
        <f t="shared" si="123"/>
        <v>3.8283999999999985</v>
      </c>
      <c r="H1027" s="2">
        <f t="shared" si="119"/>
        <v>4.4595499999999983</v>
      </c>
      <c r="I1027" s="2">
        <f t="array" ref="I1027">SUMPRODUCT(B1011:B1030, (ROW(B1011:B1030)-ROW(B1011)+1)) / (20*21/2)</f>
        <v>3.8817619047619045</v>
      </c>
      <c r="J1027" s="2">
        <f t="shared" si="122"/>
        <v>3.8966910343941144</v>
      </c>
      <c r="K1027" s="2">
        <f t="shared" si="124"/>
        <v>3.9231861564679247</v>
      </c>
    </row>
    <row r="1028" spans="1:11" ht="13.5" x14ac:dyDescent="0.25">
      <c r="A1028" s="3">
        <f>TITRES_STAT!B1031</f>
        <v>43503</v>
      </c>
      <c r="B1028" s="17">
        <f>TITRES_STAT!D1031</f>
        <v>3.8</v>
      </c>
      <c r="C1028" s="2">
        <f t="shared" ref="C1028:C1091" si="125">B1028-B1027</f>
        <v>-0.16000000000000014</v>
      </c>
      <c r="D1028" s="2">
        <f t="shared" si="118"/>
        <v>4.0640000000000001</v>
      </c>
      <c r="E1028" s="2">
        <f t="shared" si="120"/>
        <v>3.9229999999999996</v>
      </c>
      <c r="F1028" s="2">
        <f t="shared" si="121"/>
        <v>3.8679999999999999</v>
      </c>
      <c r="G1028" s="2">
        <f t="shared" si="123"/>
        <v>3.8219999999999987</v>
      </c>
      <c r="H1028" s="2">
        <f t="shared" si="119"/>
        <v>4.4576999999999973</v>
      </c>
      <c r="I1028" s="2">
        <f t="array" ref="I1028">SUMPRODUCT(B1012:B1031, (ROW(B1012:B1031)-ROW(B1012)+1)) / (20*21/2)</f>
        <v>3.8753333333333337</v>
      </c>
      <c r="J1028" s="2">
        <f t="shared" si="122"/>
        <v>3.8874823644518179</v>
      </c>
      <c r="K1028" s="2">
        <f t="shared" si="124"/>
        <v>3.9183553268025157</v>
      </c>
    </row>
    <row r="1029" spans="1:11" ht="13.5" x14ac:dyDescent="0.25">
      <c r="A1029" s="3">
        <f>TITRES_STAT!B1032</f>
        <v>43504</v>
      </c>
      <c r="B1029" s="17">
        <f>TITRES_STAT!D1032</f>
        <v>3.7</v>
      </c>
      <c r="C1029" s="2">
        <f t="shared" si="125"/>
        <v>-9.9999999999999645E-2</v>
      </c>
      <c r="D1029" s="2">
        <f t="shared" si="118"/>
        <v>3.9780000000000002</v>
      </c>
      <c r="E1029" s="2">
        <f t="shared" si="120"/>
        <v>3.9180000000000001</v>
      </c>
      <c r="F1029" s="2">
        <f t="shared" si="121"/>
        <v>3.8589999999999995</v>
      </c>
      <c r="G1029" s="2">
        <f t="shared" si="123"/>
        <v>3.8153999999999986</v>
      </c>
      <c r="H1029" s="2">
        <f t="shared" si="119"/>
        <v>4.4540999999999977</v>
      </c>
      <c r="I1029" s="2">
        <f t="array" ref="I1029">SUMPRODUCT(B1013:B1032, (ROW(B1013:B1032)-ROW(B1013)+1)) / (20*21/2)</f>
        <v>3.8701904761904755</v>
      </c>
      <c r="J1029" s="2">
        <f t="shared" si="122"/>
        <v>3.8696269011706925</v>
      </c>
      <c r="K1029" s="2">
        <f t="shared" si="124"/>
        <v>3.9097923728102604</v>
      </c>
    </row>
    <row r="1030" spans="1:11" ht="13.5" x14ac:dyDescent="0.25">
      <c r="A1030" s="3">
        <f>TITRES_STAT!B1033</f>
        <v>43507</v>
      </c>
      <c r="B1030" s="17">
        <f>TITRES_STAT!D1033</f>
        <v>3.8</v>
      </c>
      <c r="C1030" s="2">
        <f t="shared" si="125"/>
        <v>9.9999999999999645E-2</v>
      </c>
      <c r="D1030" s="2">
        <f t="shared" ref="D1030:D1093" si="126">AVERAGE(B1026:B1030)</f>
        <v>3.88</v>
      </c>
      <c r="E1030" s="2">
        <f t="shared" si="120"/>
        <v>3.9380000000000002</v>
      </c>
      <c r="F1030" s="2">
        <f t="shared" si="121"/>
        <v>3.8575000000000004</v>
      </c>
      <c r="G1030" s="2">
        <f t="shared" si="123"/>
        <v>3.8095999999999988</v>
      </c>
      <c r="H1030" s="2">
        <f t="shared" si="119"/>
        <v>4.4508499999999982</v>
      </c>
      <c r="I1030" s="2">
        <f t="array" ref="I1030">SUMPRODUCT(B1014:B1033, (ROW(B1014:B1033)-ROW(B1014)+1)) / (20*21/2)</f>
        <v>3.8548095238095241</v>
      </c>
      <c r="J1030" s="2">
        <f t="shared" si="122"/>
        <v>3.8629957677258648</v>
      </c>
      <c r="K1030" s="2">
        <f t="shared" si="124"/>
        <v>3.9054867895627994</v>
      </c>
    </row>
    <row r="1031" spans="1:11" ht="13.5" x14ac:dyDescent="0.25">
      <c r="A1031" s="3">
        <f>TITRES_STAT!B1034</f>
        <v>43508</v>
      </c>
      <c r="B1031" s="17">
        <f>TITRES_STAT!D1034</f>
        <v>3.79</v>
      </c>
      <c r="C1031" s="2">
        <f t="shared" si="125"/>
        <v>-9.9999999999997868E-3</v>
      </c>
      <c r="D1031" s="2">
        <f t="shared" si="126"/>
        <v>3.81</v>
      </c>
      <c r="E1031" s="2">
        <f t="shared" si="120"/>
        <v>3.9359999999999999</v>
      </c>
      <c r="F1031" s="2">
        <f t="shared" si="121"/>
        <v>3.8540000000000005</v>
      </c>
      <c r="G1031" s="2">
        <f t="shared" si="123"/>
        <v>3.803599999999999</v>
      </c>
      <c r="H1031" s="2">
        <f t="shared" si="119"/>
        <v>4.4471499999999979</v>
      </c>
      <c r="I1031" s="2">
        <f t="array" ref="I1031">SUMPRODUCT(B1015:B1034, (ROW(B1015:B1034)-ROW(B1015)+1)) / (20*21/2)</f>
        <v>3.8401904761904766</v>
      </c>
      <c r="J1031" s="2">
        <f t="shared" si="122"/>
        <v>3.8560437898472109</v>
      </c>
      <c r="K1031" s="2">
        <f t="shared" si="124"/>
        <v>3.9009578958544542</v>
      </c>
    </row>
    <row r="1032" spans="1:11" ht="13.5" x14ac:dyDescent="0.25">
      <c r="A1032" s="3">
        <f>TITRES_STAT!B1035</f>
        <v>43509</v>
      </c>
      <c r="B1032" s="17">
        <f>TITRES_STAT!D1035</f>
        <v>3.8</v>
      </c>
      <c r="C1032" s="2">
        <f t="shared" si="125"/>
        <v>9.9999999999997868E-3</v>
      </c>
      <c r="D1032" s="2">
        <f t="shared" si="126"/>
        <v>3.778</v>
      </c>
      <c r="E1032" s="2">
        <f t="shared" si="120"/>
        <v>3.931</v>
      </c>
      <c r="F1032" s="2">
        <f t="shared" si="121"/>
        <v>3.8515000000000001</v>
      </c>
      <c r="G1032" s="2">
        <f t="shared" si="123"/>
        <v>3.7985999999999995</v>
      </c>
      <c r="H1032" s="2">
        <f t="shared" si="119"/>
        <v>4.4446499999999984</v>
      </c>
      <c r="I1032" s="2">
        <f t="array" ref="I1032">SUMPRODUCT(B1016:B1035, (ROW(B1016:B1035)-ROW(B1016)+1)) / (20*21/2)</f>
        <v>3.8222380952380952</v>
      </c>
      <c r="J1032" s="2">
        <f t="shared" si="122"/>
        <v>3.8507062860522385</v>
      </c>
      <c r="K1032" s="2">
        <f t="shared" si="124"/>
        <v>3.8969987626836913</v>
      </c>
    </row>
    <row r="1033" spans="1:11" ht="13.5" x14ac:dyDescent="0.25">
      <c r="A1033" s="3">
        <f>TITRES_STAT!B1036</f>
        <v>43510</v>
      </c>
      <c r="B1033" s="17">
        <f>TITRES_STAT!D1036</f>
        <v>3.69</v>
      </c>
      <c r="C1033" s="2">
        <f t="shared" si="125"/>
        <v>-0.10999999999999988</v>
      </c>
      <c r="D1033" s="2">
        <f t="shared" si="126"/>
        <v>3.7560000000000002</v>
      </c>
      <c r="E1033" s="2">
        <f t="shared" si="120"/>
        <v>3.9099999999999993</v>
      </c>
      <c r="F1033" s="2">
        <f t="shared" si="121"/>
        <v>3.8435000000000001</v>
      </c>
      <c r="G1033" s="2">
        <f t="shared" si="123"/>
        <v>3.7911999999999999</v>
      </c>
      <c r="H1033" s="2">
        <f t="shared" si="119"/>
        <v>4.4420999999999982</v>
      </c>
      <c r="I1033" s="2">
        <f t="array" ref="I1033">SUMPRODUCT(B1017:B1036, (ROW(B1017:B1036)-ROW(B1017)+1)) / (20*21/2)</f>
        <v>3.8097142857142861</v>
      </c>
      <c r="J1033" s="2">
        <f t="shared" si="122"/>
        <v>3.835400925475835</v>
      </c>
      <c r="K1033" s="2">
        <f t="shared" si="124"/>
        <v>3.888881164147076</v>
      </c>
    </row>
    <row r="1034" spans="1:11" ht="13.5" x14ac:dyDescent="0.25">
      <c r="A1034" s="3">
        <f>TITRES_STAT!B1037</f>
        <v>43511</v>
      </c>
      <c r="B1034" s="17">
        <f>TITRES_STAT!D1037</f>
        <v>3.69</v>
      </c>
      <c r="C1034" s="2">
        <f t="shared" si="125"/>
        <v>0</v>
      </c>
      <c r="D1034" s="2">
        <f t="shared" si="126"/>
        <v>3.754</v>
      </c>
      <c r="E1034" s="2">
        <f t="shared" si="120"/>
        <v>3.8659999999999997</v>
      </c>
      <c r="F1034" s="2">
        <f t="shared" si="121"/>
        <v>3.8384999999999998</v>
      </c>
      <c r="G1034" s="2">
        <f t="shared" si="123"/>
        <v>3.7851999999999997</v>
      </c>
      <c r="H1034" s="2">
        <f t="shared" ref="H1034:H1097" si="127">AVERAGE(B835:B1034)</f>
        <v>4.4395499999999979</v>
      </c>
      <c r="I1034" s="2">
        <f t="array" ref="I1034">SUMPRODUCT(B1018:B1037, (ROW(B1018:B1037)-ROW(B1018)+1)) / (20*21/2)</f>
        <v>3.7966666666666664</v>
      </c>
      <c r="J1034" s="2">
        <f t="shared" si="122"/>
        <v>3.8215532182876601</v>
      </c>
      <c r="K1034" s="2">
        <f t="shared" si="124"/>
        <v>3.881081902807975</v>
      </c>
    </row>
    <row r="1035" spans="1:11" ht="13.5" x14ac:dyDescent="0.25">
      <c r="A1035" s="3">
        <f>TITRES_STAT!B1038</f>
        <v>43514</v>
      </c>
      <c r="B1035" s="17">
        <f>TITRES_STAT!D1038</f>
        <v>3.65</v>
      </c>
      <c r="C1035" s="2">
        <f t="shared" si="125"/>
        <v>-4.0000000000000036E-2</v>
      </c>
      <c r="D1035" s="2">
        <f t="shared" si="126"/>
        <v>3.7239999999999993</v>
      </c>
      <c r="E1035" s="2">
        <f t="shared" si="120"/>
        <v>3.8019999999999996</v>
      </c>
      <c r="F1035" s="2">
        <f t="shared" si="121"/>
        <v>3.8314999999999997</v>
      </c>
      <c r="G1035" s="2">
        <f t="shared" si="123"/>
        <v>3.7782000000000004</v>
      </c>
      <c r="H1035" s="2">
        <f t="shared" si="127"/>
        <v>4.4365999999999977</v>
      </c>
      <c r="I1035" s="2">
        <f t="array" ref="I1035">SUMPRODUCT(B1019:B1038, (ROW(B1019:B1038)-ROW(B1019)+1)) / (20*21/2)</f>
        <v>3.7912857142857139</v>
      </c>
      <c r="J1035" s="2">
        <f t="shared" si="122"/>
        <v>3.8052148165459783</v>
      </c>
      <c r="K1035" s="2">
        <f t="shared" si="124"/>
        <v>3.8720198674037407</v>
      </c>
    </row>
    <row r="1036" spans="1:11" ht="13.5" x14ac:dyDescent="0.25">
      <c r="A1036" s="3">
        <f>TITRES_STAT!B1039</f>
        <v>43515</v>
      </c>
      <c r="B1036" s="17">
        <f>TITRES_STAT!D1039</f>
        <v>3.7</v>
      </c>
      <c r="C1036" s="2">
        <f t="shared" si="125"/>
        <v>5.0000000000000266E-2</v>
      </c>
      <c r="D1036" s="2">
        <f t="shared" si="126"/>
        <v>3.7060000000000004</v>
      </c>
      <c r="E1036" s="2">
        <f t="shared" ref="E1036:E1099" si="128">AVERAGE(B1027:B1036)</f>
        <v>3.7580000000000005</v>
      </c>
      <c r="F1036" s="2">
        <f t="shared" si="121"/>
        <v>3.8270000000000004</v>
      </c>
      <c r="G1036" s="2">
        <f t="shared" si="123"/>
        <v>3.7721999999999998</v>
      </c>
      <c r="H1036" s="2">
        <f t="shared" si="127"/>
        <v>4.4340999999999982</v>
      </c>
      <c r="I1036" s="2">
        <f t="array" ref="I1036">SUMPRODUCT(B1020:B1039, (ROW(B1020:B1039)-ROW(B1020)+1)) / (20*21/2)</f>
        <v>3.7783809523809522</v>
      </c>
      <c r="J1036" s="2">
        <f t="shared" si="122"/>
        <v>3.795194357827314</v>
      </c>
      <c r="K1036" s="2">
        <f t="shared" si="124"/>
        <v>3.8652739902506528</v>
      </c>
    </row>
    <row r="1037" spans="1:11" ht="13.5" x14ac:dyDescent="0.25">
      <c r="A1037" s="3">
        <f>TITRES_STAT!B1040</f>
        <v>43516</v>
      </c>
      <c r="B1037" s="17">
        <f>TITRES_STAT!D1040</f>
        <v>3.69</v>
      </c>
      <c r="C1037" s="2">
        <f t="shared" si="125"/>
        <v>-1.0000000000000231E-2</v>
      </c>
      <c r="D1037" s="2">
        <f t="shared" si="126"/>
        <v>3.6840000000000002</v>
      </c>
      <c r="E1037" s="2">
        <f t="shared" si="128"/>
        <v>3.7310000000000003</v>
      </c>
      <c r="F1037" s="2">
        <f t="shared" si="121"/>
        <v>3.8265000000000002</v>
      </c>
      <c r="G1037" s="2">
        <f t="shared" si="123"/>
        <v>3.77</v>
      </c>
      <c r="H1037" s="2">
        <f t="shared" si="127"/>
        <v>4.4321499999999983</v>
      </c>
      <c r="I1037" s="2">
        <f t="array" ref="I1037">SUMPRODUCT(B1021:B1040, (ROW(B1021:B1040)-ROW(B1021)+1)) / (20*21/2)</f>
        <v>3.7657619047619049</v>
      </c>
      <c r="J1037" s="2">
        <f t="shared" si="122"/>
        <v>3.7851758475580461</v>
      </c>
      <c r="K1037" s="2">
        <f t="shared" si="124"/>
        <v>3.8584005004369017</v>
      </c>
    </row>
    <row r="1038" spans="1:11" ht="13.5" x14ac:dyDescent="0.25">
      <c r="A1038" s="3">
        <f>TITRES_STAT!B1041</f>
        <v>43517</v>
      </c>
      <c r="B1038" s="17">
        <f>TITRES_STAT!D1041</f>
        <v>3.77</v>
      </c>
      <c r="C1038" s="2">
        <f t="shared" si="125"/>
        <v>8.0000000000000071E-2</v>
      </c>
      <c r="D1038" s="2">
        <f t="shared" si="126"/>
        <v>3.7</v>
      </c>
      <c r="E1038" s="2">
        <f t="shared" si="128"/>
        <v>3.7280000000000002</v>
      </c>
      <c r="F1038" s="2">
        <f t="shared" si="121"/>
        <v>3.8254999999999995</v>
      </c>
      <c r="G1038" s="2">
        <f t="shared" si="123"/>
        <v>3.7671999999999999</v>
      </c>
      <c r="H1038" s="2">
        <f t="shared" si="127"/>
        <v>4.4301499999999985</v>
      </c>
      <c r="I1038" s="2">
        <f t="array" ref="I1038">SUMPRODUCT(B1022:B1041, (ROW(B1022:B1041)-ROW(B1022)+1)) / (20*21/2)</f>
        <v>3.7441428571428572</v>
      </c>
      <c r="J1038" s="2">
        <f t="shared" si="122"/>
        <v>3.7837305287429941</v>
      </c>
      <c r="K1038" s="2">
        <f t="shared" si="124"/>
        <v>3.8549338141452587</v>
      </c>
    </row>
    <row r="1039" spans="1:11" ht="13.5" x14ac:dyDescent="0.25">
      <c r="A1039" s="3">
        <f>TITRES_STAT!B1042</f>
        <v>43518</v>
      </c>
      <c r="B1039" s="17">
        <f>TITRES_STAT!D1042</f>
        <v>3.69</v>
      </c>
      <c r="C1039" s="2">
        <f t="shared" si="125"/>
        <v>-8.0000000000000071E-2</v>
      </c>
      <c r="D1039" s="2">
        <f t="shared" si="126"/>
        <v>3.7</v>
      </c>
      <c r="E1039" s="2">
        <f t="shared" si="128"/>
        <v>3.7269999999999994</v>
      </c>
      <c r="F1039" s="2">
        <f t="shared" si="121"/>
        <v>3.8224999999999989</v>
      </c>
      <c r="G1039" s="2">
        <f t="shared" si="123"/>
        <v>3.7636000000000003</v>
      </c>
      <c r="H1039" s="2">
        <f t="shared" si="127"/>
        <v>4.4281499999999987</v>
      </c>
      <c r="I1039" s="2">
        <f t="array" ref="I1039">SUMPRODUCT(B1023:B1042, (ROW(B1023:B1042)-ROW(B1023)+1)) / (20*21/2)</f>
        <v>3.7301904761904763</v>
      </c>
      <c r="J1039" s="2">
        <f t="shared" si="122"/>
        <v>3.7748038117198517</v>
      </c>
      <c r="K1039" s="2">
        <f t="shared" si="124"/>
        <v>3.8484658214336798</v>
      </c>
    </row>
    <row r="1040" spans="1:11" ht="13.5" x14ac:dyDescent="0.25">
      <c r="A1040" s="3">
        <f>TITRES_STAT!B1043</f>
        <v>43521</v>
      </c>
      <c r="B1040" s="17">
        <f>TITRES_STAT!D1043</f>
        <v>3.69</v>
      </c>
      <c r="C1040" s="2">
        <f t="shared" si="125"/>
        <v>0</v>
      </c>
      <c r="D1040" s="2">
        <f t="shared" si="126"/>
        <v>3.7079999999999997</v>
      </c>
      <c r="E1040" s="2">
        <f t="shared" si="128"/>
        <v>3.7159999999999997</v>
      </c>
      <c r="F1040" s="2">
        <f t="shared" si="121"/>
        <v>3.8269999999999995</v>
      </c>
      <c r="G1040" s="2">
        <f t="shared" si="123"/>
        <v>3.7614000000000001</v>
      </c>
      <c r="H1040" s="2">
        <f t="shared" si="127"/>
        <v>4.4265999999999988</v>
      </c>
      <c r="I1040" s="2">
        <f t="array" ref="I1040">SUMPRODUCT(B1024:B1043, (ROW(B1024:B1043)-ROW(B1024)+1)) / (20*21/2)</f>
        <v>3.7151904761904766</v>
      </c>
      <c r="J1040" s="2">
        <f t="shared" si="122"/>
        <v>3.7667272582227231</v>
      </c>
      <c r="K1040" s="2">
        <f t="shared" si="124"/>
        <v>3.8422514754951038</v>
      </c>
    </row>
    <row r="1041" spans="1:11" ht="13.5" x14ac:dyDescent="0.25">
      <c r="A1041" s="3">
        <f>TITRES_STAT!B1044</f>
        <v>43522</v>
      </c>
      <c r="B1041" s="17">
        <f>TITRES_STAT!D1044</f>
        <v>3.6</v>
      </c>
      <c r="C1041" s="2">
        <f t="shared" si="125"/>
        <v>-8.9999999999999858E-2</v>
      </c>
      <c r="D1041" s="2">
        <f t="shared" si="126"/>
        <v>3.6880000000000002</v>
      </c>
      <c r="E1041" s="2">
        <f t="shared" si="128"/>
        <v>3.6970000000000005</v>
      </c>
      <c r="F1041" s="2">
        <f t="shared" si="121"/>
        <v>3.8164999999999991</v>
      </c>
      <c r="G1041" s="2">
        <f t="shared" si="123"/>
        <v>3.7574000000000001</v>
      </c>
      <c r="H1041" s="2">
        <f t="shared" si="127"/>
        <v>4.4247999999999976</v>
      </c>
      <c r="I1041" s="2">
        <f t="array" ref="I1041">SUMPRODUCT(B1025:B1044, (ROW(B1025:B1044)-ROW(B1025)+1)) / (20*21/2)</f>
        <v>3.7032857142857147</v>
      </c>
      <c r="J1041" s="2">
        <f t="shared" si="122"/>
        <v>3.750848471725321</v>
      </c>
      <c r="K1041" s="2">
        <f t="shared" si="124"/>
        <v>3.8327514176325508</v>
      </c>
    </row>
    <row r="1042" spans="1:11" ht="13.5" x14ac:dyDescent="0.25">
      <c r="A1042" s="3">
        <f>TITRES_STAT!B1045</f>
        <v>43523</v>
      </c>
      <c r="B1042" s="17">
        <f>TITRES_STAT!D1045</f>
        <v>3.67</v>
      </c>
      <c r="C1042" s="2">
        <f t="shared" si="125"/>
        <v>6.999999999999984E-2</v>
      </c>
      <c r="D1042" s="2">
        <f t="shared" si="126"/>
        <v>3.6840000000000002</v>
      </c>
      <c r="E1042" s="2">
        <f t="shared" si="128"/>
        <v>3.6840000000000002</v>
      </c>
      <c r="F1042" s="2">
        <f t="shared" si="121"/>
        <v>3.8074999999999997</v>
      </c>
      <c r="G1042" s="2">
        <f t="shared" si="123"/>
        <v>3.7552000000000003</v>
      </c>
      <c r="H1042" s="2">
        <f t="shared" si="127"/>
        <v>4.4221499999999985</v>
      </c>
      <c r="I1042" s="2">
        <f t="array" ref="I1042">SUMPRODUCT(B1026:B1045, (ROW(B1026:B1045)-ROW(B1026)+1)) / (20*21/2)</f>
        <v>3.6935714285714289</v>
      </c>
      <c r="J1042" s="2">
        <f t="shared" si="122"/>
        <v>3.7431486172752901</v>
      </c>
      <c r="K1042" s="2">
        <f t="shared" si="124"/>
        <v>3.8263690090979412</v>
      </c>
    </row>
    <row r="1043" spans="1:11" ht="13.5" x14ac:dyDescent="0.25">
      <c r="A1043" s="3">
        <f>TITRES_STAT!B1046</f>
        <v>43524</v>
      </c>
      <c r="B1043" s="17">
        <f>TITRES_STAT!D1046</f>
        <v>3.65</v>
      </c>
      <c r="C1043" s="2">
        <f t="shared" si="125"/>
        <v>-2.0000000000000018E-2</v>
      </c>
      <c r="D1043" s="2">
        <f t="shared" si="126"/>
        <v>3.66</v>
      </c>
      <c r="E1043" s="2">
        <f t="shared" si="128"/>
        <v>3.6800000000000006</v>
      </c>
      <c r="F1043" s="2">
        <f t="shared" si="121"/>
        <v>3.7949999999999995</v>
      </c>
      <c r="G1043" s="2">
        <f t="shared" si="123"/>
        <v>3.7546000000000004</v>
      </c>
      <c r="H1043" s="2">
        <f t="shared" si="127"/>
        <v>4.4188999999999972</v>
      </c>
      <c r="I1043" s="2">
        <f t="array" ref="I1043">SUMPRODUCT(B1027:B1046, (ROW(B1027:B1046)-ROW(B1027)+1)) / (20*21/2)</f>
        <v>3.6868095238095235</v>
      </c>
      <c r="J1043" s="2">
        <f t="shared" si="122"/>
        <v>3.7342773203919295</v>
      </c>
      <c r="K1043" s="2">
        <f t="shared" si="124"/>
        <v>3.8194525773686103</v>
      </c>
    </row>
    <row r="1044" spans="1:11" ht="13.5" x14ac:dyDescent="0.25">
      <c r="A1044" s="3">
        <f>TITRES_STAT!B1047</f>
        <v>43525</v>
      </c>
      <c r="B1044" s="17">
        <f>TITRES_STAT!D1047</f>
        <v>3.67</v>
      </c>
      <c r="C1044" s="2">
        <f t="shared" si="125"/>
        <v>2.0000000000000018E-2</v>
      </c>
      <c r="D1044" s="2">
        <f t="shared" si="126"/>
        <v>3.6560000000000001</v>
      </c>
      <c r="E1044" s="2">
        <f t="shared" si="128"/>
        <v>3.6779999999999999</v>
      </c>
      <c r="F1044" s="2">
        <f t="shared" ref="F1044:F1107" si="129">AVERAGE(B1025:B1044)</f>
        <v>3.7719999999999998</v>
      </c>
      <c r="G1044" s="2">
        <f t="shared" si="123"/>
        <v>3.7545999999999999</v>
      </c>
      <c r="H1044" s="2">
        <f t="shared" si="127"/>
        <v>4.4163499999999978</v>
      </c>
      <c r="I1044" s="2">
        <f t="array" ref="I1044">SUMPRODUCT(B1028:B1047, (ROW(B1028:B1047)-ROW(B1028)+1)) / (20*21/2)</f>
        <v>3.6794285714285717</v>
      </c>
      <c r="J1044" s="2">
        <f t="shared" si="122"/>
        <v>3.7281556708307932</v>
      </c>
      <c r="K1044" s="2">
        <f t="shared" si="124"/>
        <v>3.8135916919816064</v>
      </c>
    </row>
    <row r="1045" spans="1:11" ht="13.5" x14ac:dyDescent="0.25">
      <c r="A1045" s="3">
        <f>TITRES_STAT!B1048</f>
        <v>43528</v>
      </c>
      <c r="B1045" s="17">
        <f>TITRES_STAT!D1048</f>
        <v>3.67</v>
      </c>
      <c r="C1045" s="2">
        <f t="shared" si="125"/>
        <v>0</v>
      </c>
      <c r="D1045" s="2">
        <f t="shared" si="126"/>
        <v>3.6519999999999997</v>
      </c>
      <c r="E1045" s="2">
        <f t="shared" si="128"/>
        <v>3.6800000000000006</v>
      </c>
      <c r="F1045" s="2">
        <f t="shared" si="129"/>
        <v>3.7410000000000005</v>
      </c>
      <c r="G1045" s="2">
        <f t="shared" si="123"/>
        <v>3.7555999999999994</v>
      </c>
      <c r="H1045" s="2">
        <f t="shared" si="127"/>
        <v>4.4142999999999981</v>
      </c>
      <c r="I1045" s="2">
        <f t="array" ref="I1045">SUMPRODUCT(B1029:B1048, (ROW(B1029:B1048)-ROW(B1029)+1)) / (20*21/2)</f>
        <v>3.6659523809523811</v>
      </c>
      <c r="J1045" s="2">
        <f t="shared" ref="J1045:J1108" si="130">$J$4*B1045+J1044*(1-$J$4)</f>
        <v>3.7226170355135748</v>
      </c>
      <c r="K1045" s="2">
        <f t="shared" si="124"/>
        <v>3.8079606452372299</v>
      </c>
    </row>
    <row r="1046" spans="1:11" ht="13.5" x14ac:dyDescent="0.25">
      <c r="A1046" s="3">
        <f>TITRES_STAT!B1049</f>
        <v>43529</v>
      </c>
      <c r="B1046" s="17">
        <f>TITRES_STAT!D1049</f>
        <v>3.67</v>
      </c>
      <c r="C1046" s="2">
        <f t="shared" si="125"/>
        <v>0</v>
      </c>
      <c r="D1046" s="2">
        <f t="shared" si="126"/>
        <v>3.6659999999999995</v>
      </c>
      <c r="E1046" s="2">
        <f t="shared" si="128"/>
        <v>3.6770000000000005</v>
      </c>
      <c r="F1046" s="2">
        <f t="shared" si="129"/>
        <v>3.7175000000000002</v>
      </c>
      <c r="G1046" s="2">
        <f t="shared" si="123"/>
        <v>3.7569999999999992</v>
      </c>
      <c r="H1046" s="2">
        <f t="shared" si="127"/>
        <v>4.4120499999999971</v>
      </c>
      <c r="I1046" s="2">
        <f t="array" ref="I1046">SUMPRODUCT(B1030:B1049, (ROW(B1030:B1049)-ROW(B1030)+1)) / (20*21/2)</f>
        <v>3.6621904761904758</v>
      </c>
      <c r="J1046" s="2">
        <f t="shared" si="130"/>
        <v>3.7176058892741866</v>
      </c>
      <c r="K1046" s="2">
        <f t="shared" si="124"/>
        <v>3.802550423855378</v>
      </c>
    </row>
    <row r="1047" spans="1:11" ht="13.5" x14ac:dyDescent="0.25">
      <c r="A1047" s="3">
        <f>TITRES_STAT!B1050</f>
        <v>43530</v>
      </c>
      <c r="B1047" s="17">
        <f>TITRES_STAT!D1050</f>
        <v>3.64</v>
      </c>
      <c r="C1047" s="2">
        <f t="shared" si="125"/>
        <v>-2.9999999999999805E-2</v>
      </c>
      <c r="D1047" s="2">
        <f t="shared" si="126"/>
        <v>3.66</v>
      </c>
      <c r="E1047" s="2">
        <f t="shared" si="128"/>
        <v>3.6720000000000006</v>
      </c>
      <c r="F1047" s="2">
        <f t="shared" si="129"/>
        <v>3.7015000000000002</v>
      </c>
      <c r="G1047" s="2">
        <f t="shared" si="123"/>
        <v>3.7585999999999991</v>
      </c>
      <c r="H1047" s="2">
        <f t="shared" si="127"/>
        <v>4.4093499999999972</v>
      </c>
      <c r="I1047" s="2">
        <f t="array" ref="I1047">SUMPRODUCT(B1031:B1050, (ROW(B1031:B1050)-ROW(B1031)+1)) / (20*21/2)</f>
        <v>3.6577142857142859</v>
      </c>
      <c r="J1047" s="2">
        <f t="shared" si="130"/>
        <v>3.7102148522004543</v>
      </c>
      <c r="K1047" s="2">
        <f t="shared" si="124"/>
        <v>3.7961758974296766</v>
      </c>
    </row>
    <row r="1048" spans="1:11" ht="13.5" x14ac:dyDescent="0.25">
      <c r="A1048" s="3">
        <f>TITRES_STAT!B1051</f>
        <v>43531</v>
      </c>
      <c r="B1048" s="17">
        <f>TITRES_STAT!D1051</f>
        <v>3.56</v>
      </c>
      <c r="C1048" s="2">
        <f t="shared" si="125"/>
        <v>-8.0000000000000071E-2</v>
      </c>
      <c r="D1048" s="2">
        <f t="shared" si="126"/>
        <v>3.6420000000000003</v>
      </c>
      <c r="E1048" s="2">
        <f t="shared" si="128"/>
        <v>3.6510000000000007</v>
      </c>
      <c r="F1048" s="2">
        <f t="shared" si="129"/>
        <v>3.6895000000000002</v>
      </c>
      <c r="G1048" s="2">
        <f t="shared" si="123"/>
        <v>3.7595999999999985</v>
      </c>
      <c r="H1048" s="2">
        <f t="shared" si="127"/>
        <v>4.4062999999999972</v>
      </c>
      <c r="I1048" s="2">
        <f t="array" ref="I1048">SUMPRODUCT(B1032:B1051, (ROW(B1032:B1051)-ROW(B1032)+1)) / (20*21/2)</f>
        <v>3.6444761904761904</v>
      </c>
      <c r="J1048" s="2">
        <f t="shared" si="130"/>
        <v>3.6959086758004114</v>
      </c>
      <c r="K1048" s="2">
        <f t="shared" si="124"/>
        <v>3.7869140975304738</v>
      </c>
    </row>
    <row r="1049" spans="1:11" ht="13.5" x14ac:dyDescent="0.25">
      <c r="A1049" s="3">
        <f>TITRES_STAT!B1052</f>
        <v>43532</v>
      </c>
      <c r="B1049" s="17">
        <f>TITRES_STAT!D1052</f>
        <v>3.65</v>
      </c>
      <c r="C1049" s="2">
        <f t="shared" si="125"/>
        <v>8.9999999999999858E-2</v>
      </c>
      <c r="D1049" s="2">
        <f t="shared" si="126"/>
        <v>3.6380000000000003</v>
      </c>
      <c r="E1049" s="2">
        <f t="shared" si="128"/>
        <v>3.6470000000000007</v>
      </c>
      <c r="F1049" s="2">
        <f t="shared" si="129"/>
        <v>3.6870000000000003</v>
      </c>
      <c r="G1049" s="2">
        <f t="shared" si="123"/>
        <v>3.7603999999999989</v>
      </c>
      <c r="H1049" s="2">
        <f t="shared" si="127"/>
        <v>4.4036499999999963</v>
      </c>
      <c r="I1049" s="2">
        <f t="array" ref="I1049">SUMPRODUCT(B1033:B1052, (ROW(B1033:B1052)-ROW(B1033)+1)) / (20*21/2)</f>
        <v>3.641</v>
      </c>
      <c r="J1049" s="2">
        <f t="shared" si="130"/>
        <v>3.6915364209622772</v>
      </c>
      <c r="K1049" s="2">
        <f t="shared" si="124"/>
        <v>3.781544917235161</v>
      </c>
    </row>
    <row r="1050" spans="1:11" ht="13.5" x14ac:dyDescent="0.25">
      <c r="A1050" s="3">
        <f>TITRES_STAT!B1053</f>
        <v>43535</v>
      </c>
      <c r="B1050" s="17">
        <f>TITRES_STAT!D1053</f>
        <v>3.64</v>
      </c>
      <c r="C1050" s="2">
        <f t="shared" si="125"/>
        <v>-9.9999999999997868E-3</v>
      </c>
      <c r="D1050" s="2">
        <f t="shared" si="126"/>
        <v>3.6320000000000001</v>
      </c>
      <c r="E1050" s="2">
        <f t="shared" si="128"/>
        <v>3.6420000000000003</v>
      </c>
      <c r="F1050" s="2">
        <f t="shared" si="129"/>
        <v>3.6790000000000007</v>
      </c>
      <c r="G1050" s="2">
        <f t="shared" si="123"/>
        <v>3.7609999999999983</v>
      </c>
      <c r="H1050" s="2">
        <f t="shared" si="127"/>
        <v>4.4013999999999971</v>
      </c>
      <c r="I1050" s="2">
        <f t="array" ref="I1050">SUMPRODUCT(B1034:B1053, (ROW(B1034:B1053)-ROW(B1034)+1)) / (20*21/2)</f>
        <v>3.6383333333333336</v>
      </c>
      <c r="J1050" s="2">
        <f t="shared" si="130"/>
        <v>3.6866281903944413</v>
      </c>
      <c r="K1050" s="2">
        <f t="shared" si="124"/>
        <v>3.7759941361671152</v>
      </c>
    </row>
    <row r="1051" spans="1:11" ht="13.5" x14ac:dyDescent="0.25">
      <c r="A1051" s="3">
        <f>TITRES_STAT!B1054</f>
        <v>43536</v>
      </c>
      <c r="B1051" s="17">
        <f>TITRES_STAT!D1054</f>
        <v>3.54</v>
      </c>
      <c r="C1051" s="2">
        <f t="shared" si="125"/>
        <v>-0.10000000000000009</v>
      </c>
      <c r="D1051" s="2">
        <f t="shared" si="126"/>
        <v>3.6060000000000003</v>
      </c>
      <c r="E1051" s="2">
        <f t="shared" si="128"/>
        <v>3.6359999999999992</v>
      </c>
      <c r="F1051" s="2">
        <f t="shared" si="129"/>
        <v>3.6665000000000014</v>
      </c>
      <c r="G1051" s="2">
        <f t="shared" si="123"/>
        <v>3.759799999999998</v>
      </c>
      <c r="H1051" s="2">
        <f t="shared" si="127"/>
        <v>4.3982999999999972</v>
      </c>
      <c r="I1051" s="2">
        <f t="array" ref="I1051">SUMPRODUCT(B1035:B1054, (ROW(B1035:B1054)-ROW(B1035)+1)) / (20*21/2)</f>
        <v>3.6330952380952382</v>
      </c>
      <c r="J1051" s="2">
        <f t="shared" si="130"/>
        <v>3.672663600833066</v>
      </c>
      <c r="K1051" s="2">
        <f t="shared" si="124"/>
        <v>3.7667394641605618</v>
      </c>
    </row>
    <row r="1052" spans="1:11" ht="13.5" x14ac:dyDescent="0.25">
      <c r="A1052" s="3">
        <f>TITRES_STAT!B1055</f>
        <v>43537</v>
      </c>
      <c r="B1052" s="17">
        <f>TITRES_STAT!D1055</f>
        <v>3.63</v>
      </c>
      <c r="C1052" s="2">
        <f t="shared" si="125"/>
        <v>8.9999999999999858E-2</v>
      </c>
      <c r="D1052" s="2">
        <f t="shared" si="126"/>
        <v>3.6040000000000001</v>
      </c>
      <c r="E1052" s="2">
        <f t="shared" si="128"/>
        <v>3.6320000000000001</v>
      </c>
      <c r="F1052" s="2">
        <f t="shared" si="129"/>
        <v>3.6580000000000004</v>
      </c>
      <c r="G1052" s="2">
        <f t="shared" si="123"/>
        <v>3.7587999999999981</v>
      </c>
      <c r="H1052" s="2">
        <f t="shared" si="127"/>
        <v>4.3949999999999969</v>
      </c>
      <c r="I1052" s="2">
        <f t="array" ref="I1052">SUMPRODUCT(B1036:B1055, (ROW(B1036:B1055)-ROW(B1036)+1)) / (20*21/2)</f>
        <v>3.6282857142857146</v>
      </c>
      <c r="J1052" s="2">
        <f t="shared" si="130"/>
        <v>3.6686004007537263</v>
      </c>
      <c r="K1052" s="2">
        <f t="shared" si="124"/>
        <v>3.7613771322326963</v>
      </c>
    </row>
    <row r="1053" spans="1:11" ht="13.5" x14ac:dyDescent="0.25">
      <c r="A1053" s="3">
        <f>TITRES_STAT!B1056</f>
        <v>43538</v>
      </c>
      <c r="B1053" s="17">
        <f>TITRES_STAT!D1056</f>
        <v>3.63</v>
      </c>
      <c r="C1053" s="2">
        <f t="shared" si="125"/>
        <v>0</v>
      </c>
      <c r="D1053" s="2">
        <f t="shared" si="126"/>
        <v>3.6179999999999999</v>
      </c>
      <c r="E1053" s="2">
        <f t="shared" si="128"/>
        <v>3.6300000000000003</v>
      </c>
      <c r="F1053" s="2">
        <f t="shared" si="129"/>
        <v>3.6550000000000002</v>
      </c>
      <c r="G1053" s="2">
        <f t="shared" si="123"/>
        <v>3.7575999999999987</v>
      </c>
      <c r="H1053" s="2">
        <f t="shared" si="127"/>
        <v>4.3904999999999976</v>
      </c>
      <c r="I1053" s="2">
        <f t="array" ref="I1053">SUMPRODUCT(B1037:B1056, (ROW(B1037:B1056)-ROW(B1037)+1)) / (20*21/2)</f>
        <v>3.6237142857142852</v>
      </c>
      <c r="J1053" s="2">
        <f t="shared" si="130"/>
        <v>3.6649241721105144</v>
      </c>
      <c r="K1053" s="2">
        <f t="shared" si="124"/>
        <v>3.7562250878314138</v>
      </c>
    </row>
    <row r="1054" spans="1:11" ht="13.5" x14ac:dyDescent="0.25">
      <c r="A1054" s="3">
        <f>TITRES_STAT!B1057</f>
        <v>43539</v>
      </c>
      <c r="B1054" s="17">
        <f>TITRES_STAT!D1057</f>
        <v>3.6</v>
      </c>
      <c r="C1054" s="2">
        <f t="shared" si="125"/>
        <v>-2.9999999999999805E-2</v>
      </c>
      <c r="D1054" s="2">
        <f t="shared" si="126"/>
        <v>3.6079999999999997</v>
      </c>
      <c r="E1054" s="2">
        <f t="shared" si="128"/>
        <v>3.6230000000000002</v>
      </c>
      <c r="F1054" s="2">
        <f t="shared" si="129"/>
        <v>3.6504999999999996</v>
      </c>
      <c r="G1054" s="2">
        <f t="shared" si="123"/>
        <v>3.7583999999999982</v>
      </c>
      <c r="H1054" s="2">
        <f t="shared" si="127"/>
        <v>4.3852499999999965</v>
      </c>
      <c r="I1054" s="2">
        <f t="array" ref="I1054">SUMPRODUCT(B1038:B1057, (ROW(B1038:B1057)-ROW(B1038)+1)) / (20*21/2)</f>
        <v>3.6196190476190471</v>
      </c>
      <c r="J1054" s="2">
        <f t="shared" si="130"/>
        <v>3.658740917623799</v>
      </c>
      <c r="K1054" s="2">
        <f t="shared" si="124"/>
        <v>3.7500986137988095</v>
      </c>
    </row>
    <row r="1055" spans="1:11" ht="13.5" x14ac:dyDescent="0.25">
      <c r="A1055" s="3">
        <f>TITRES_STAT!B1058</f>
        <v>43542</v>
      </c>
      <c r="B1055" s="17">
        <f>TITRES_STAT!D1058</f>
        <v>3.6</v>
      </c>
      <c r="C1055" s="2">
        <f t="shared" si="125"/>
        <v>0</v>
      </c>
      <c r="D1055" s="2">
        <f t="shared" si="126"/>
        <v>3.6</v>
      </c>
      <c r="E1055" s="2">
        <f t="shared" si="128"/>
        <v>3.6159999999999997</v>
      </c>
      <c r="F1055" s="2">
        <f t="shared" si="129"/>
        <v>3.6479999999999997</v>
      </c>
      <c r="G1055" s="2">
        <f t="shared" si="123"/>
        <v>3.7571999999999979</v>
      </c>
      <c r="H1055" s="2">
        <f t="shared" si="127"/>
        <v>4.3800499999999971</v>
      </c>
      <c r="I1055" s="2">
        <f t="array" ref="I1055">SUMPRODUCT(B1039:B1058, (ROW(B1039:B1058)-ROW(B1039)+1)) / (20*21/2)</f>
        <v>3.6159523809523804</v>
      </c>
      <c r="J1055" s="2">
        <f t="shared" si="130"/>
        <v>3.6531465445167708</v>
      </c>
      <c r="K1055" s="2">
        <f t="shared" si="124"/>
        <v>3.7442123936498368</v>
      </c>
    </row>
    <row r="1056" spans="1:11" ht="13.5" x14ac:dyDescent="0.25">
      <c r="A1056" s="3">
        <f>TITRES_STAT!B1059</f>
        <v>43543</v>
      </c>
      <c r="B1056" s="17">
        <f>TITRES_STAT!D1059</f>
        <v>3.6</v>
      </c>
      <c r="C1056" s="2">
        <f t="shared" si="125"/>
        <v>0</v>
      </c>
      <c r="D1056" s="2">
        <f t="shared" si="126"/>
        <v>3.6119999999999997</v>
      </c>
      <c r="E1056" s="2">
        <f t="shared" si="128"/>
        <v>3.6090000000000004</v>
      </c>
      <c r="F1056" s="2">
        <f t="shared" si="129"/>
        <v>3.6429999999999998</v>
      </c>
      <c r="G1056" s="2">
        <f t="shared" si="123"/>
        <v>3.7547999999999977</v>
      </c>
      <c r="H1056" s="2">
        <f t="shared" si="127"/>
        <v>4.3755499999999969</v>
      </c>
      <c r="I1056" s="2">
        <f t="array" ref="I1056">SUMPRODUCT(B1040:B1059, (ROW(B1040:B1059)-ROW(B1040)+1)) / (20*21/2)</f>
        <v>3.620714285714286</v>
      </c>
      <c r="J1056" s="2">
        <f t="shared" si="130"/>
        <v>3.6480849688485071</v>
      </c>
      <c r="K1056" s="2">
        <f t="shared" si="124"/>
        <v>3.7385570056635689</v>
      </c>
    </row>
    <row r="1057" spans="1:11" ht="13.5" x14ac:dyDescent="0.25">
      <c r="A1057" s="3">
        <f>TITRES_STAT!B1060</f>
        <v>43545</v>
      </c>
      <c r="B1057" s="17">
        <f>TITRES_STAT!D1060</f>
        <v>3.6</v>
      </c>
      <c r="C1057" s="2">
        <f t="shared" si="125"/>
        <v>0</v>
      </c>
      <c r="D1057" s="2">
        <f t="shared" si="126"/>
        <v>3.6060000000000003</v>
      </c>
      <c r="E1057" s="2">
        <f t="shared" si="128"/>
        <v>3.6050000000000004</v>
      </c>
      <c r="F1057" s="2">
        <f t="shared" si="129"/>
        <v>3.6384999999999996</v>
      </c>
      <c r="G1057" s="2">
        <f t="shared" si="123"/>
        <v>3.7513999999999981</v>
      </c>
      <c r="H1057" s="2">
        <f t="shared" si="127"/>
        <v>4.3723999999999972</v>
      </c>
      <c r="I1057" s="2">
        <f t="array" ref="I1057">SUMPRODUCT(B1041:B1060, (ROW(B1041:B1060)-ROW(B1041)+1)) / (20*21/2)</f>
        <v>3.640761904761904</v>
      </c>
      <c r="J1057" s="2">
        <f t="shared" si="130"/>
        <v>3.6435054480057922</v>
      </c>
      <c r="K1057" s="2">
        <f t="shared" si="124"/>
        <v>3.7331233975983311</v>
      </c>
    </row>
    <row r="1058" spans="1:11" ht="13.5" x14ac:dyDescent="0.25">
      <c r="A1058" s="3">
        <f>TITRES_STAT!B1061</f>
        <v>43546</v>
      </c>
      <c r="B1058" s="17">
        <f>TITRES_STAT!D1061</f>
        <v>3.6</v>
      </c>
      <c r="C1058" s="2">
        <f t="shared" si="125"/>
        <v>0</v>
      </c>
      <c r="D1058" s="2">
        <f t="shared" si="126"/>
        <v>3.6</v>
      </c>
      <c r="E1058" s="2">
        <f t="shared" si="128"/>
        <v>3.6090000000000004</v>
      </c>
      <c r="F1058" s="2">
        <f t="shared" si="129"/>
        <v>3.63</v>
      </c>
      <c r="G1058" s="2">
        <f t="shared" si="123"/>
        <v>3.7447999999999979</v>
      </c>
      <c r="H1058" s="2">
        <f t="shared" si="127"/>
        <v>4.3690499999999979</v>
      </c>
      <c r="I1058" s="2">
        <f t="array" ref="I1058">SUMPRODUCT(B1042:B1061, (ROW(B1042:B1061)-ROW(B1042)+1)) / (20*21/2)</f>
        <v>3.6639047619047624</v>
      </c>
      <c r="J1058" s="2">
        <f t="shared" si="130"/>
        <v>3.6393620720052406</v>
      </c>
      <c r="K1058" s="2">
        <f t="shared" si="124"/>
        <v>3.7279028722023182</v>
      </c>
    </row>
    <row r="1059" spans="1:11" ht="13.5" x14ac:dyDescent="0.25">
      <c r="A1059" s="3">
        <f>TITRES_STAT!B1062</f>
        <v>43549</v>
      </c>
      <c r="B1059" s="17">
        <f>TITRES_STAT!D1062</f>
        <v>3.68</v>
      </c>
      <c r="C1059" s="2">
        <f t="shared" si="125"/>
        <v>8.0000000000000071E-2</v>
      </c>
      <c r="D1059" s="2">
        <f t="shared" si="126"/>
        <v>3.6160000000000005</v>
      </c>
      <c r="E1059" s="2">
        <f t="shared" si="128"/>
        <v>3.6120000000000005</v>
      </c>
      <c r="F1059" s="2">
        <f t="shared" si="129"/>
        <v>3.6295000000000011</v>
      </c>
      <c r="G1059" s="2">
        <f t="shared" si="123"/>
        <v>3.7407999999999975</v>
      </c>
      <c r="H1059" s="2">
        <f t="shared" si="127"/>
        <v>4.3655999999999979</v>
      </c>
      <c r="I1059" s="2">
        <f t="array" ref="I1059">SUMPRODUCT(B1043:B1062, (ROW(B1043:B1062)-ROW(B1043)+1)) / (20*21/2)</f>
        <v>3.6780952380952381</v>
      </c>
      <c r="J1059" s="2">
        <f t="shared" si="130"/>
        <v>3.6432323508618842</v>
      </c>
      <c r="K1059" s="2">
        <f t="shared" si="124"/>
        <v>3.7260243281943843</v>
      </c>
    </row>
    <row r="1060" spans="1:11" ht="13.5" x14ac:dyDescent="0.25">
      <c r="A1060" s="3">
        <f>TITRES_STAT!B1063</f>
        <v>43550</v>
      </c>
      <c r="B1060" s="17">
        <f>TITRES_STAT!D1063</f>
        <v>3.84</v>
      </c>
      <c r="C1060" s="2">
        <f t="shared" si="125"/>
        <v>0.1599999999999997</v>
      </c>
      <c r="D1060" s="2">
        <f t="shared" si="126"/>
        <v>3.6640000000000001</v>
      </c>
      <c r="E1060" s="2">
        <f t="shared" si="128"/>
        <v>3.6320000000000006</v>
      </c>
      <c r="F1060" s="2">
        <f t="shared" si="129"/>
        <v>3.6370000000000013</v>
      </c>
      <c r="G1060" s="2">
        <f t="shared" si="123"/>
        <v>3.7409999999999983</v>
      </c>
      <c r="H1060" s="2">
        <f t="shared" si="127"/>
        <v>4.3626499999999977</v>
      </c>
      <c r="I1060" s="2">
        <f t="array" ref="I1060">SUMPRODUCT(B1044:B1063, (ROW(B1044:B1063)-ROW(B1044)+1)) / (20*21/2)</f>
        <v>3.6783333333333341</v>
      </c>
      <c r="J1060" s="2">
        <f t="shared" si="130"/>
        <v>3.6619721269702761</v>
      </c>
      <c r="K1060" s="2">
        <f t="shared" si="124"/>
        <v>3.7304939623828397</v>
      </c>
    </row>
    <row r="1061" spans="1:11" ht="13.5" x14ac:dyDescent="0.25">
      <c r="A1061" s="3">
        <f>TITRES_STAT!B1064</f>
        <v>43551</v>
      </c>
      <c r="B1061" s="17">
        <f>TITRES_STAT!D1064</f>
        <v>3.88</v>
      </c>
      <c r="C1061" s="2">
        <f t="shared" si="125"/>
        <v>4.0000000000000036E-2</v>
      </c>
      <c r="D1061" s="2">
        <f t="shared" si="126"/>
        <v>3.72</v>
      </c>
      <c r="E1061" s="2">
        <f t="shared" si="128"/>
        <v>3.6660000000000004</v>
      </c>
      <c r="F1061" s="2">
        <f t="shared" si="129"/>
        <v>3.6510000000000007</v>
      </c>
      <c r="G1061" s="2">
        <f t="shared" si="123"/>
        <v>3.7413999999999987</v>
      </c>
      <c r="H1061" s="2">
        <f t="shared" si="127"/>
        <v>4.3597999999999972</v>
      </c>
      <c r="I1061" s="2">
        <f t="array" ref="I1061">SUMPRODUCT(B1045:B1064, (ROW(B1045:B1064)-ROW(B1045)+1)) / (20*21/2)</f>
        <v>3.6775714285714285</v>
      </c>
      <c r="J1061" s="2">
        <f t="shared" si="130"/>
        <v>3.6827366863064399</v>
      </c>
      <c r="K1061" s="2">
        <f t="shared" si="124"/>
        <v>3.7363569442501796</v>
      </c>
    </row>
    <row r="1062" spans="1:11" ht="13.5" x14ac:dyDescent="0.25">
      <c r="A1062" s="3">
        <f>TITRES_STAT!B1065</f>
        <v>43552</v>
      </c>
      <c r="B1062" s="17">
        <f>TITRES_STAT!D1065</f>
        <v>3.8</v>
      </c>
      <c r="C1062" s="2">
        <f t="shared" si="125"/>
        <v>-8.0000000000000071E-2</v>
      </c>
      <c r="D1062" s="2">
        <f t="shared" si="126"/>
        <v>3.7600000000000002</v>
      </c>
      <c r="E1062" s="2">
        <f t="shared" si="128"/>
        <v>3.6829999999999998</v>
      </c>
      <c r="F1062" s="2">
        <f t="shared" si="129"/>
        <v>3.6575000000000002</v>
      </c>
      <c r="G1062" s="2">
        <f t="shared" si="123"/>
        <v>3.7403999999999993</v>
      </c>
      <c r="H1062" s="2">
        <f t="shared" si="127"/>
        <v>4.3571499999999963</v>
      </c>
      <c r="I1062" s="2">
        <f t="array" ref="I1062">SUMPRODUCT(B1046:B1065, (ROW(B1046:B1065)-ROW(B1046)+1)) / (20*21/2)</f>
        <v>3.6769047619047619</v>
      </c>
      <c r="J1062" s="2">
        <f t="shared" si="130"/>
        <v>3.6939046209439219</v>
      </c>
      <c r="K1062" s="2">
        <f t="shared" si="124"/>
        <v>3.7388527503580158</v>
      </c>
    </row>
    <row r="1063" spans="1:11" ht="13.5" x14ac:dyDescent="0.25">
      <c r="A1063" s="3">
        <f>TITRES_STAT!B1066</f>
        <v>43553</v>
      </c>
      <c r="B1063" s="17">
        <f>TITRES_STAT!D1066</f>
        <v>3.66</v>
      </c>
      <c r="C1063" s="2">
        <f t="shared" si="125"/>
        <v>-0.13999999999999968</v>
      </c>
      <c r="D1063" s="2">
        <f t="shared" si="126"/>
        <v>3.7719999999999998</v>
      </c>
      <c r="E1063" s="2">
        <f t="shared" si="128"/>
        <v>3.6859999999999999</v>
      </c>
      <c r="F1063" s="2">
        <f t="shared" si="129"/>
        <v>3.6579999999999999</v>
      </c>
      <c r="G1063" s="2">
        <f t="shared" si="123"/>
        <v>3.7365999999999993</v>
      </c>
      <c r="H1063" s="2">
        <f t="shared" si="127"/>
        <v>4.3534499999999969</v>
      </c>
      <c r="I1063" s="2">
        <f t="array" ref="I1063">SUMPRODUCT(B1047:B1066, (ROW(B1047:B1066)-ROW(B1047)+1)) / (20*21/2)</f>
        <v>3.6849047619047628</v>
      </c>
      <c r="J1063" s="2">
        <f t="shared" si="130"/>
        <v>3.6906756094254534</v>
      </c>
      <c r="K1063" s="2">
        <f t="shared" si="124"/>
        <v>3.7357604856380937</v>
      </c>
    </row>
    <row r="1064" spans="1:11" ht="13.5" x14ac:dyDescent="0.25">
      <c r="A1064" s="3">
        <f>TITRES_STAT!B1067</f>
        <v>43556</v>
      </c>
      <c r="B1064" s="17">
        <f>TITRES_STAT!D1067</f>
        <v>3.65</v>
      </c>
      <c r="C1064" s="2">
        <f t="shared" si="125"/>
        <v>-1.0000000000000231E-2</v>
      </c>
      <c r="D1064" s="2">
        <f t="shared" si="126"/>
        <v>3.7659999999999996</v>
      </c>
      <c r="E1064" s="2">
        <f t="shared" si="128"/>
        <v>3.6910000000000003</v>
      </c>
      <c r="F1064" s="2">
        <f t="shared" si="129"/>
        <v>3.6570000000000009</v>
      </c>
      <c r="G1064" s="2">
        <f t="shared" si="123"/>
        <v>3.7337999999999996</v>
      </c>
      <c r="H1064" s="2">
        <f t="shared" si="127"/>
        <v>4.349999999999997</v>
      </c>
      <c r="I1064" s="2">
        <f t="array" ref="I1064">SUMPRODUCT(B1048:B1067, (ROW(B1048:B1067)-ROW(B1048)+1)) / (20*21/2)</f>
        <v>3.6840000000000006</v>
      </c>
      <c r="J1064" s="2">
        <f t="shared" si="130"/>
        <v>3.6868017418611245</v>
      </c>
      <c r="K1064" s="2">
        <f t="shared" si="124"/>
        <v>3.7323973293385606</v>
      </c>
    </row>
    <row r="1065" spans="1:11" ht="13.5" x14ac:dyDescent="0.25">
      <c r="A1065" s="3">
        <f>TITRES_STAT!B1068</f>
        <v>43557</v>
      </c>
      <c r="B1065" s="17">
        <f>TITRES_STAT!D1068</f>
        <v>3.65</v>
      </c>
      <c r="C1065" s="2">
        <f t="shared" si="125"/>
        <v>0</v>
      </c>
      <c r="D1065" s="2">
        <f t="shared" si="126"/>
        <v>3.7280000000000002</v>
      </c>
      <c r="E1065" s="2">
        <f t="shared" si="128"/>
        <v>3.6960000000000002</v>
      </c>
      <c r="F1065" s="2">
        <f t="shared" si="129"/>
        <v>3.656000000000001</v>
      </c>
      <c r="G1065" s="2">
        <f t="shared" si="123"/>
        <v>3.7309999999999999</v>
      </c>
      <c r="H1065" s="2">
        <f t="shared" si="127"/>
        <v>4.3458499999999969</v>
      </c>
      <c r="I1065" s="2">
        <f t="array" ref="I1065">SUMPRODUCT(B1049:B1068, (ROW(B1049:B1068)-ROW(B1049)+1)) / (20*21/2)</f>
        <v>3.6830476190476187</v>
      </c>
      <c r="J1065" s="2">
        <f t="shared" si="130"/>
        <v>3.683296814064827</v>
      </c>
      <c r="K1065" s="2">
        <f t="shared" si="124"/>
        <v>3.729166061521362</v>
      </c>
    </row>
    <row r="1066" spans="1:11" ht="13.5" x14ac:dyDescent="0.25">
      <c r="A1066" s="3">
        <f>TITRES_STAT!B1069</f>
        <v>43558</v>
      </c>
      <c r="B1066" s="17">
        <f>TITRES_STAT!D1069</f>
        <v>3.74</v>
      </c>
      <c r="C1066" s="2">
        <f t="shared" si="125"/>
        <v>9.0000000000000302E-2</v>
      </c>
      <c r="D1066" s="2">
        <f t="shared" si="126"/>
        <v>3.7</v>
      </c>
      <c r="E1066" s="2">
        <f t="shared" si="128"/>
        <v>3.71</v>
      </c>
      <c r="F1066" s="2">
        <f t="shared" si="129"/>
        <v>3.6595000000000004</v>
      </c>
      <c r="G1066" s="2">
        <f t="shared" si="123"/>
        <v>3.73</v>
      </c>
      <c r="H1066" s="2">
        <f t="shared" si="127"/>
        <v>4.3417999999999974</v>
      </c>
      <c r="I1066" s="2">
        <f t="array" ref="I1066">SUMPRODUCT(B1050:B1069, (ROW(B1050:B1069)-ROW(B1050)+1)) / (20*21/2)</f>
        <v>3.6778571428571434</v>
      </c>
      <c r="J1066" s="2">
        <f t="shared" si="130"/>
        <v>3.6886971174872243</v>
      </c>
      <c r="K1066" s="2">
        <f t="shared" si="124"/>
        <v>3.7295909218538577</v>
      </c>
    </row>
    <row r="1067" spans="1:11" ht="13.5" x14ac:dyDescent="0.25">
      <c r="A1067" s="3">
        <f>TITRES_STAT!B1070</f>
        <v>43559</v>
      </c>
      <c r="B1067" s="17">
        <f>TITRES_STAT!D1070</f>
        <v>3.65</v>
      </c>
      <c r="C1067" s="2">
        <f t="shared" si="125"/>
        <v>-9.0000000000000302E-2</v>
      </c>
      <c r="D1067" s="2">
        <f t="shared" si="126"/>
        <v>3.6700000000000004</v>
      </c>
      <c r="E1067" s="2">
        <f t="shared" si="128"/>
        <v>3.7149999999999999</v>
      </c>
      <c r="F1067" s="2">
        <f t="shared" si="129"/>
        <v>3.66</v>
      </c>
      <c r="G1067" s="2">
        <f t="shared" si="123"/>
        <v>3.7290000000000005</v>
      </c>
      <c r="H1067" s="2">
        <f t="shared" si="127"/>
        <v>4.3360999999999974</v>
      </c>
      <c r="I1067" s="2">
        <f t="array" ref="I1067">SUMPRODUCT(B1051:B1070, (ROW(B1051:B1070)-ROW(B1051)+1)) / (20*21/2)</f>
        <v>3.672857142857143</v>
      </c>
      <c r="J1067" s="2">
        <f t="shared" si="130"/>
        <v>3.6850116777265365</v>
      </c>
      <c r="K1067" s="2">
        <f t="shared" si="124"/>
        <v>3.7264697092321377</v>
      </c>
    </row>
    <row r="1068" spans="1:11" ht="13.5" x14ac:dyDescent="0.25">
      <c r="A1068" s="3">
        <f>TITRES_STAT!B1071</f>
        <v>43560</v>
      </c>
      <c r="B1068" s="17">
        <f>TITRES_STAT!D1071</f>
        <v>3.65</v>
      </c>
      <c r="C1068" s="2">
        <f t="shared" si="125"/>
        <v>0</v>
      </c>
      <c r="D1068" s="2">
        <f t="shared" si="126"/>
        <v>3.6680000000000001</v>
      </c>
      <c r="E1068" s="2">
        <f t="shared" si="128"/>
        <v>3.7199999999999998</v>
      </c>
      <c r="F1068" s="2">
        <f t="shared" si="129"/>
        <v>3.6645000000000003</v>
      </c>
      <c r="G1068" s="2">
        <f t="shared" si="123"/>
        <v>3.7262000000000004</v>
      </c>
      <c r="H1068" s="2">
        <f t="shared" si="127"/>
        <v>4.3292999999999973</v>
      </c>
      <c r="I1068" s="2">
        <f t="array" ref="I1068">SUMPRODUCT(B1052:B1071, (ROW(B1052:B1071)-ROW(B1052)+1)) / (20*21/2)</f>
        <v>3.6670476190476191</v>
      </c>
      <c r="J1068" s="2">
        <f t="shared" si="130"/>
        <v>3.6816772322287714</v>
      </c>
      <c r="K1068" s="2">
        <f t="shared" si="124"/>
        <v>3.7234708971053871</v>
      </c>
    </row>
    <row r="1069" spans="1:11" ht="13.5" x14ac:dyDescent="0.25">
      <c r="A1069" s="3">
        <f>TITRES_STAT!B1072</f>
        <v>43563</v>
      </c>
      <c r="B1069" s="17">
        <f>TITRES_STAT!D1072</f>
        <v>3.61</v>
      </c>
      <c r="C1069" s="2">
        <f t="shared" si="125"/>
        <v>-4.0000000000000036E-2</v>
      </c>
      <c r="D1069" s="2">
        <f t="shared" si="126"/>
        <v>3.66</v>
      </c>
      <c r="E1069" s="2">
        <f t="shared" si="128"/>
        <v>3.7129999999999996</v>
      </c>
      <c r="F1069" s="2">
        <f t="shared" si="129"/>
        <v>3.6625000000000005</v>
      </c>
      <c r="G1069" s="2">
        <f t="shared" si="123"/>
        <v>3.7234000000000003</v>
      </c>
      <c r="H1069" s="2">
        <f t="shared" si="127"/>
        <v>4.3207999999999966</v>
      </c>
      <c r="I1069" s="2">
        <f t="array" ref="I1069">SUMPRODUCT(B1053:B1072, (ROW(B1053:B1072)-ROW(B1053)+1)) / (20*21/2)</f>
        <v>3.6609523809523807</v>
      </c>
      <c r="J1069" s="2">
        <f t="shared" si="130"/>
        <v>3.6748508291593645</v>
      </c>
      <c r="K1069" s="2">
        <f t="shared" si="124"/>
        <v>3.7190210580032153</v>
      </c>
    </row>
    <row r="1070" spans="1:11" ht="13.5" x14ac:dyDescent="0.25">
      <c r="A1070" s="3">
        <f>TITRES_STAT!B1073</f>
        <v>43565</v>
      </c>
      <c r="B1070" s="17">
        <f>TITRES_STAT!D1073</f>
        <v>3.61</v>
      </c>
      <c r="C1070" s="2">
        <f t="shared" si="125"/>
        <v>0</v>
      </c>
      <c r="D1070" s="2">
        <f t="shared" si="126"/>
        <v>3.6520000000000001</v>
      </c>
      <c r="E1070" s="2">
        <f t="shared" si="128"/>
        <v>3.69</v>
      </c>
      <c r="F1070" s="2">
        <f t="shared" si="129"/>
        <v>3.6610000000000005</v>
      </c>
      <c r="G1070" s="2">
        <f t="shared" si="123"/>
        <v>3.7236000000000011</v>
      </c>
      <c r="H1070" s="2">
        <f t="shared" si="127"/>
        <v>4.3125499999999972</v>
      </c>
      <c r="I1070" s="2">
        <f t="array" ref="I1070">SUMPRODUCT(B1054:B1073, (ROW(B1054:B1073)-ROW(B1054)+1)) / (20*21/2)</f>
        <v>3.6549999999999998</v>
      </c>
      <c r="J1070" s="2">
        <f t="shared" si="130"/>
        <v>3.6686745597156154</v>
      </c>
      <c r="K1070" s="2">
        <f t="shared" si="124"/>
        <v>3.714745722395246</v>
      </c>
    </row>
    <row r="1071" spans="1:11" ht="13.5" x14ac:dyDescent="0.25">
      <c r="A1071" s="3">
        <f>TITRES_STAT!B1074</f>
        <v>43566</v>
      </c>
      <c r="B1071" s="17">
        <f>TITRES_STAT!D1074</f>
        <v>3.6</v>
      </c>
      <c r="C1071" s="2">
        <f t="shared" si="125"/>
        <v>-9.9999999999997868E-3</v>
      </c>
      <c r="D1071" s="2">
        <f t="shared" si="126"/>
        <v>3.6240000000000001</v>
      </c>
      <c r="E1071" s="2">
        <f t="shared" si="128"/>
        <v>3.6619999999999999</v>
      </c>
      <c r="F1071" s="2">
        <f t="shared" si="129"/>
        <v>3.6640000000000001</v>
      </c>
      <c r="G1071" s="2">
        <f t="shared" si="123"/>
        <v>3.7194000000000011</v>
      </c>
      <c r="H1071" s="2">
        <f t="shared" si="127"/>
        <v>4.3045499999999972</v>
      </c>
      <c r="I1071" s="2">
        <f t="array" ref="I1071">SUMPRODUCT(B1055:B1074, (ROW(B1055:B1074)-ROW(B1055)+1)) / (20*21/2)</f>
        <v>3.6453809523809522</v>
      </c>
      <c r="J1071" s="2">
        <f t="shared" si="130"/>
        <v>3.6621341254569857</v>
      </c>
      <c r="K1071" s="2">
        <f t="shared" si="124"/>
        <v>3.7102458901444519</v>
      </c>
    </row>
    <row r="1072" spans="1:11" ht="13.5" x14ac:dyDescent="0.25">
      <c r="A1072" s="3">
        <f>TITRES_STAT!B1075</f>
        <v>43567</v>
      </c>
      <c r="B1072" s="17">
        <f>TITRES_STAT!D1075</f>
        <v>3.6</v>
      </c>
      <c r="C1072" s="2">
        <f t="shared" si="125"/>
        <v>0</v>
      </c>
      <c r="D1072" s="2">
        <f t="shared" si="126"/>
        <v>3.6139999999999999</v>
      </c>
      <c r="E1072" s="2">
        <f t="shared" si="128"/>
        <v>3.6420000000000003</v>
      </c>
      <c r="F1072" s="2">
        <f t="shared" si="129"/>
        <v>3.6624999999999992</v>
      </c>
      <c r="G1072" s="2">
        <f t="shared" si="123"/>
        <v>3.7144000000000013</v>
      </c>
      <c r="H1072" s="2">
        <f t="shared" si="127"/>
        <v>4.2967499999999967</v>
      </c>
      <c r="I1072" s="2">
        <f t="array" ref="I1072">SUMPRODUCT(B1056:B1075, (ROW(B1056:B1075)-ROW(B1056)+1)) / (20*21/2)</f>
        <v>3.6511904761904761</v>
      </c>
      <c r="J1072" s="2">
        <f t="shared" si="130"/>
        <v>3.6562165896991776</v>
      </c>
      <c r="K1072" s="2">
        <f t="shared" si="124"/>
        <v>3.705922521903493</v>
      </c>
    </row>
    <row r="1073" spans="1:11" ht="13.5" x14ac:dyDescent="0.25">
      <c r="A1073" s="3">
        <f>TITRES_STAT!B1076</f>
        <v>43570</v>
      </c>
      <c r="B1073" s="17">
        <f>TITRES_STAT!D1076</f>
        <v>3.6</v>
      </c>
      <c r="C1073" s="2">
        <f t="shared" si="125"/>
        <v>0</v>
      </c>
      <c r="D1073" s="2">
        <f t="shared" si="126"/>
        <v>3.6040000000000001</v>
      </c>
      <c r="E1073" s="2">
        <f t="shared" si="128"/>
        <v>3.6360000000000001</v>
      </c>
      <c r="F1073" s="2">
        <f t="shared" si="129"/>
        <v>3.6609999999999991</v>
      </c>
      <c r="G1073" s="2">
        <f t="shared" si="123"/>
        <v>3.708400000000001</v>
      </c>
      <c r="H1073" s="2">
        <f t="shared" si="127"/>
        <v>4.2888999999999964</v>
      </c>
      <c r="I1073" s="2">
        <f t="array" ref="I1073">SUMPRODUCT(B1057:B1076, (ROW(B1057:B1076)-ROW(B1057)+1)) / (20*21/2)</f>
        <v>3.6459523809523815</v>
      </c>
      <c r="J1073" s="2">
        <f t="shared" si="130"/>
        <v>3.6508626287754464</v>
      </c>
      <c r="K1073" s="2">
        <f t="shared" si="124"/>
        <v>3.7017686975151207</v>
      </c>
    </row>
    <row r="1074" spans="1:11" ht="13.5" x14ac:dyDescent="0.25">
      <c r="A1074" s="3">
        <f>TITRES_STAT!B1077</f>
        <v>43571</v>
      </c>
      <c r="B1074" s="17">
        <f>TITRES_STAT!D1077</f>
        <v>3.56</v>
      </c>
      <c r="C1074" s="2">
        <f t="shared" si="125"/>
        <v>-4.0000000000000036E-2</v>
      </c>
      <c r="D1074" s="2">
        <f t="shared" si="126"/>
        <v>3.5939999999999999</v>
      </c>
      <c r="E1074" s="2">
        <f t="shared" si="128"/>
        <v>3.6270000000000002</v>
      </c>
      <c r="F1074" s="2">
        <f t="shared" si="129"/>
        <v>3.6589999999999998</v>
      </c>
      <c r="G1074" s="2">
        <f t="shared" ref="G1074:G1137" si="131">AVERAGE(B1025:B1074)</f>
        <v>3.6970000000000005</v>
      </c>
      <c r="H1074" s="2">
        <f t="shared" si="127"/>
        <v>4.2807499999999967</v>
      </c>
      <c r="I1074" s="2">
        <f t="array" ref="I1074">SUMPRODUCT(B1058:B1077, (ROW(B1058:B1077)-ROW(B1058)+1)) / (20*21/2)</f>
        <v>3.6378095238095245</v>
      </c>
      <c r="J1074" s="2">
        <f t="shared" si="130"/>
        <v>3.6422090450825468</v>
      </c>
      <c r="K1074" s="2">
        <f t="shared" si="124"/>
        <v>3.6962091407498221</v>
      </c>
    </row>
    <row r="1075" spans="1:11" ht="13.5" x14ac:dyDescent="0.25">
      <c r="A1075" s="3">
        <f>TITRES_STAT!B1078</f>
        <v>43572</v>
      </c>
      <c r="B1075" s="17">
        <f>TITRES_STAT!D1078</f>
        <v>3.72</v>
      </c>
      <c r="C1075" s="2">
        <f t="shared" si="125"/>
        <v>0.16000000000000014</v>
      </c>
      <c r="D1075" s="2">
        <f t="shared" si="126"/>
        <v>3.6160000000000005</v>
      </c>
      <c r="E1075" s="2">
        <f t="shared" si="128"/>
        <v>3.6340000000000003</v>
      </c>
      <c r="F1075" s="2">
        <f t="shared" si="129"/>
        <v>3.665</v>
      </c>
      <c r="G1075" s="2">
        <f t="shared" si="131"/>
        <v>3.6856000000000004</v>
      </c>
      <c r="H1075" s="2">
        <f t="shared" si="127"/>
        <v>4.2726499999999961</v>
      </c>
      <c r="I1075" s="2">
        <f t="array" ref="I1075">SUMPRODUCT(B1059:B1078, (ROW(B1059:B1078)-ROW(B1059)+1)) / (20*21/2)</f>
        <v>3.6326190476190479</v>
      </c>
      <c r="J1075" s="2">
        <f t="shared" si="130"/>
        <v>3.6496177074556373</v>
      </c>
      <c r="K1075" s="2">
        <f t="shared" ref="K1075:K1138" si="132">$K$4*B1075+(1-$K$4)*K1074</f>
        <v>3.6971421156223783</v>
      </c>
    </row>
    <row r="1076" spans="1:11" ht="13.5" x14ac:dyDescent="0.25">
      <c r="A1076" s="3">
        <f>TITRES_STAT!B1079</f>
        <v>43573</v>
      </c>
      <c r="B1076" s="17">
        <f>TITRES_STAT!D1079</f>
        <v>3.61</v>
      </c>
      <c r="C1076" s="2">
        <f t="shared" si="125"/>
        <v>-0.11000000000000032</v>
      </c>
      <c r="D1076" s="2">
        <f t="shared" si="126"/>
        <v>3.6179999999999999</v>
      </c>
      <c r="E1076" s="2">
        <f t="shared" si="128"/>
        <v>3.621</v>
      </c>
      <c r="F1076" s="2">
        <f t="shared" si="129"/>
        <v>3.6655000000000002</v>
      </c>
      <c r="G1076" s="2">
        <f t="shared" si="131"/>
        <v>3.6750000000000012</v>
      </c>
      <c r="H1076" s="2">
        <f t="shared" si="127"/>
        <v>4.2639999999999967</v>
      </c>
      <c r="I1076" s="2">
        <f t="array" ref="I1076">SUMPRODUCT(B1060:B1079, (ROW(B1060:B1079)-ROW(B1060)+1)) / (20*21/2)</f>
        <v>3.6330952380952373</v>
      </c>
      <c r="J1076" s="2">
        <f t="shared" si="130"/>
        <v>3.6458445924598619</v>
      </c>
      <c r="K1076" s="2">
        <f t="shared" si="132"/>
        <v>3.6937247777548343</v>
      </c>
    </row>
    <row r="1077" spans="1:11" ht="13.5" x14ac:dyDescent="0.25">
      <c r="A1077" s="3">
        <f>TITRES_STAT!B1080</f>
        <v>43574</v>
      </c>
      <c r="B1077" s="17">
        <f>TITRES_STAT!D1080</f>
        <v>3.58</v>
      </c>
      <c r="C1077" s="2">
        <f t="shared" si="125"/>
        <v>-2.9999999999999805E-2</v>
      </c>
      <c r="D1077" s="2">
        <f t="shared" si="126"/>
        <v>3.6139999999999999</v>
      </c>
      <c r="E1077" s="2">
        <f t="shared" si="128"/>
        <v>3.6139999999999999</v>
      </c>
      <c r="F1077" s="2">
        <f t="shared" si="129"/>
        <v>3.6645000000000003</v>
      </c>
      <c r="G1077" s="2">
        <f t="shared" si="131"/>
        <v>3.6674000000000011</v>
      </c>
      <c r="H1077" s="2">
        <f t="shared" si="127"/>
        <v>4.2547999999999968</v>
      </c>
      <c r="I1077" s="2">
        <f t="array" ref="I1077">SUMPRODUCT(B1061:B1080, (ROW(B1061:B1080)-ROW(B1061)+1)) / (20*21/2)</f>
        <v>3.6317142857142857</v>
      </c>
      <c r="J1077" s="2">
        <f t="shared" si="130"/>
        <v>3.6395736788922561</v>
      </c>
      <c r="K1077" s="2">
        <f t="shared" si="132"/>
        <v>3.6892649825487629</v>
      </c>
    </row>
    <row r="1078" spans="1:11" ht="13.5" x14ac:dyDescent="0.25">
      <c r="A1078" s="3">
        <f>TITRES_STAT!B1081</f>
        <v>43577</v>
      </c>
      <c r="B1078" s="17">
        <f>TITRES_STAT!D1081</f>
        <v>3.61</v>
      </c>
      <c r="C1078" s="2">
        <f t="shared" si="125"/>
        <v>2.9999999999999805E-2</v>
      </c>
      <c r="D1078" s="2">
        <f t="shared" si="126"/>
        <v>3.6160000000000005</v>
      </c>
      <c r="E1078" s="2">
        <f t="shared" si="128"/>
        <v>3.6099999999999994</v>
      </c>
      <c r="F1078" s="2">
        <f t="shared" si="129"/>
        <v>3.665</v>
      </c>
      <c r="G1078" s="2">
        <f t="shared" si="131"/>
        <v>3.6636000000000011</v>
      </c>
      <c r="H1078" s="2">
        <f t="shared" si="127"/>
        <v>4.2463499999999978</v>
      </c>
      <c r="I1078" s="2">
        <f t="array" ref="I1078">SUMPRODUCT(B1062:B1081, (ROW(B1062:B1081)-ROW(B1062)+1)) / (20*21/2)</f>
        <v>3.6217142857142859</v>
      </c>
      <c r="J1078" s="2">
        <f t="shared" si="130"/>
        <v>3.6367571380453745</v>
      </c>
      <c r="K1078" s="2">
        <f t="shared" si="132"/>
        <v>3.6861565518605763</v>
      </c>
    </row>
    <row r="1079" spans="1:11" ht="13.5" x14ac:dyDescent="0.25">
      <c r="A1079" s="3">
        <f>TITRES_STAT!B1082</f>
        <v>43578</v>
      </c>
      <c r="B1079" s="17">
        <f>TITRES_STAT!D1082</f>
        <v>3.67</v>
      </c>
      <c r="C1079" s="2">
        <f t="shared" si="125"/>
        <v>6.0000000000000053E-2</v>
      </c>
      <c r="D1079" s="2">
        <f t="shared" si="126"/>
        <v>3.6379999999999995</v>
      </c>
      <c r="E1079" s="2">
        <f t="shared" si="128"/>
        <v>3.6159999999999997</v>
      </c>
      <c r="F1079" s="2">
        <f t="shared" si="129"/>
        <v>3.6645000000000003</v>
      </c>
      <c r="G1079" s="2">
        <f t="shared" si="131"/>
        <v>3.6630000000000007</v>
      </c>
      <c r="H1079" s="2">
        <f t="shared" si="127"/>
        <v>4.238699999999997</v>
      </c>
      <c r="I1079" s="2">
        <f t="array" ref="I1079">SUMPRODUCT(B1063:B1082, (ROW(B1063:B1082)-ROW(B1063)+1)) / (20*21/2)</f>
        <v>3.6218571428571429</v>
      </c>
      <c r="J1079" s="2">
        <f t="shared" si="130"/>
        <v>3.6399231248981958</v>
      </c>
      <c r="K1079" s="2">
        <f t="shared" si="132"/>
        <v>3.6855229615915341</v>
      </c>
    </row>
    <row r="1080" spans="1:11" ht="13.5" x14ac:dyDescent="0.25">
      <c r="A1080" s="3">
        <f>TITRES_STAT!B1083</f>
        <v>43579</v>
      </c>
      <c r="B1080" s="17">
        <f>TITRES_STAT!D1083</f>
        <v>3.65</v>
      </c>
      <c r="C1080" s="2">
        <f t="shared" si="125"/>
        <v>-2.0000000000000018E-2</v>
      </c>
      <c r="D1080" s="2">
        <f t="shared" si="126"/>
        <v>3.6239999999999997</v>
      </c>
      <c r="E1080" s="2">
        <f t="shared" si="128"/>
        <v>3.62</v>
      </c>
      <c r="F1080" s="2">
        <f t="shared" si="129"/>
        <v>3.6550000000000002</v>
      </c>
      <c r="G1080" s="2">
        <f t="shared" si="131"/>
        <v>3.660000000000001</v>
      </c>
      <c r="H1080" s="2">
        <f t="shared" si="127"/>
        <v>4.2315499999999977</v>
      </c>
      <c r="I1080" s="2">
        <f t="array" ref="I1080">SUMPRODUCT(B1064:B1083, (ROW(B1064:B1083)-ROW(B1064)+1)) / (20*21/2)</f>
        <v>3.6227619047619042</v>
      </c>
      <c r="J1080" s="2">
        <f t="shared" si="130"/>
        <v>3.640882827288844</v>
      </c>
      <c r="K1080" s="2">
        <f t="shared" si="132"/>
        <v>3.684129904274219</v>
      </c>
    </row>
    <row r="1081" spans="1:11" ht="13.5" x14ac:dyDescent="0.25">
      <c r="A1081" s="3">
        <f>TITRES_STAT!B1084</f>
        <v>43580</v>
      </c>
      <c r="B1081" s="17">
        <f>TITRES_STAT!D1084</f>
        <v>3.55</v>
      </c>
      <c r="C1081" s="2">
        <f t="shared" si="125"/>
        <v>-0.10000000000000009</v>
      </c>
      <c r="D1081" s="2">
        <f t="shared" si="126"/>
        <v>3.6119999999999997</v>
      </c>
      <c r="E1081" s="2">
        <f t="shared" si="128"/>
        <v>3.6149999999999998</v>
      </c>
      <c r="F1081" s="2">
        <f t="shared" si="129"/>
        <v>3.6384999999999996</v>
      </c>
      <c r="G1081" s="2">
        <f t="shared" si="131"/>
        <v>3.6552000000000016</v>
      </c>
      <c r="H1081" s="2">
        <f t="shared" si="127"/>
        <v>4.223799999999998</v>
      </c>
      <c r="I1081" s="2">
        <f t="array" ref="I1081">SUMPRODUCT(B1065:B1084, (ROW(B1065:B1084)-ROW(B1065)+1)) / (20*21/2)</f>
        <v>3.6237619047619041</v>
      </c>
      <c r="J1081" s="2">
        <f t="shared" si="130"/>
        <v>3.6322273199280017</v>
      </c>
      <c r="K1081" s="2">
        <f t="shared" si="132"/>
        <v>3.6788699080281715</v>
      </c>
    </row>
    <row r="1082" spans="1:11" ht="13.5" x14ac:dyDescent="0.25">
      <c r="A1082" s="3">
        <f>TITRES_STAT!B1085</f>
        <v>43581</v>
      </c>
      <c r="B1082" s="17">
        <f>TITRES_STAT!D1085</f>
        <v>3.64</v>
      </c>
      <c r="C1082" s="2">
        <f t="shared" si="125"/>
        <v>9.0000000000000302E-2</v>
      </c>
      <c r="D1082" s="2">
        <f t="shared" si="126"/>
        <v>3.6240000000000001</v>
      </c>
      <c r="E1082" s="2">
        <f t="shared" si="128"/>
        <v>3.6189999999999998</v>
      </c>
      <c r="F1082" s="2">
        <f t="shared" si="129"/>
        <v>3.6305000000000001</v>
      </c>
      <c r="G1082" s="2">
        <f t="shared" si="131"/>
        <v>3.6520000000000006</v>
      </c>
      <c r="H1082" s="2">
        <f t="shared" si="127"/>
        <v>4.216549999999998</v>
      </c>
      <c r="I1082" s="2">
        <f t="array" ref="I1082">SUMPRODUCT(B1066:B1085, (ROW(B1066:B1085)-ROW(B1066)+1)) / (20*21/2)</f>
        <v>3.6333809523809522</v>
      </c>
      <c r="J1082" s="2">
        <f t="shared" si="130"/>
        <v>3.632967575172954</v>
      </c>
      <c r="K1082" s="2">
        <f t="shared" si="132"/>
        <v>3.6773455979094196</v>
      </c>
    </row>
    <row r="1083" spans="1:11" ht="13.5" x14ac:dyDescent="0.25">
      <c r="A1083" s="3">
        <f>TITRES_STAT!B1086</f>
        <v>43584</v>
      </c>
      <c r="B1083" s="17">
        <f>TITRES_STAT!D1086</f>
        <v>3.64</v>
      </c>
      <c r="C1083" s="2">
        <f t="shared" si="125"/>
        <v>0</v>
      </c>
      <c r="D1083" s="2">
        <f t="shared" si="126"/>
        <v>3.6300000000000003</v>
      </c>
      <c r="E1083" s="2">
        <f t="shared" si="128"/>
        <v>3.6229999999999998</v>
      </c>
      <c r="F1083" s="2">
        <f t="shared" si="129"/>
        <v>3.6295000000000002</v>
      </c>
      <c r="G1083" s="2">
        <f t="shared" si="131"/>
        <v>3.6510000000000002</v>
      </c>
      <c r="H1083" s="2">
        <f t="shared" si="127"/>
        <v>4.209299999999998</v>
      </c>
      <c r="I1083" s="2">
        <f t="array" ref="I1083">SUMPRODUCT(B1067:B1086, (ROW(B1067:B1086)-ROW(B1067)+1)) / (20*21/2)</f>
        <v>3.6426190476190476</v>
      </c>
      <c r="J1083" s="2">
        <f t="shared" si="130"/>
        <v>3.6336373299183871</v>
      </c>
      <c r="K1083" s="2">
        <f t="shared" si="132"/>
        <v>3.67588106465807</v>
      </c>
    </row>
    <row r="1084" spans="1:11" ht="13.5" x14ac:dyDescent="0.25">
      <c r="A1084" s="3">
        <f>TITRES_STAT!B1087</f>
        <v>43585</v>
      </c>
      <c r="B1084" s="17">
        <f>TITRES_STAT!D1087</f>
        <v>3.64</v>
      </c>
      <c r="C1084" s="2">
        <f t="shared" si="125"/>
        <v>0</v>
      </c>
      <c r="D1084" s="2">
        <f t="shared" si="126"/>
        <v>3.6240000000000001</v>
      </c>
      <c r="E1084" s="2">
        <f t="shared" si="128"/>
        <v>3.6309999999999993</v>
      </c>
      <c r="F1084" s="2">
        <f t="shared" si="129"/>
        <v>3.629</v>
      </c>
      <c r="G1084" s="2">
        <f t="shared" si="131"/>
        <v>3.65</v>
      </c>
      <c r="H1084" s="2">
        <f t="shared" si="127"/>
        <v>4.2020999999999979</v>
      </c>
      <c r="I1084" s="2">
        <f t="array" ref="I1084">SUMPRODUCT(B1068:B1087, (ROW(B1068:B1087)-ROW(B1068)+1)) / (20*21/2)</f>
        <v>3.6509523809523809</v>
      </c>
      <c r="J1084" s="2">
        <f t="shared" si="130"/>
        <v>3.6342432984975885</v>
      </c>
      <c r="K1084" s="2">
        <f t="shared" si="132"/>
        <v>3.6744739640832438</v>
      </c>
    </row>
    <row r="1085" spans="1:11" ht="13.5" x14ac:dyDescent="0.25">
      <c r="A1085" s="3">
        <f>TITRES_STAT!B1088</f>
        <v>43587</v>
      </c>
      <c r="B1085" s="17">
        <f>TITRES_STAT!D1088</f>
        <v>3.73</v>
      </c>
      <c r="C1085" s="2">
        <f t="shared" si="125"/>
        <v>8.9999999999999858E-2</v>
      </c>
      <c r="D1085" s="2">
        <f t="shared" si="126"/>
        <v>3.6399999999999997</v>
      </c>
      <c r="E1085" s="2">
        <f t="shared" si="128"/>
        <v>3.6319999999999992</v>
      </c>
      <c r="F1085" s="2">
        <f t="shared" si="129"/>
        <v>3.633</v>
      </c>
      <c r="G1085" s="2">
        <f t="shared" si="131"/>
        <v>3.6515999999999997</v>
      </c>
      <c r="H1085" s="2">
        <f t="shared" si="127"/>
        <v>4.1952999999999978</v>
      </c>
      <c r="I1085" s="2">
        <f t="array" ref="I1085">SUMPRODUCT(B1069:B1088, (ROW(B1069:B1088)-ROW(B1069)+1)) / (20*21/2)</f>
        <v>3.6522857142857146</v>
      </c>
      <c r="J1085" s="2">
        <f t="shared" si="130"/>
        <v>3.6433629843549609</v>
      </c>
      <c r="K1085" s="2">
        <f t="shared" si="132"/>
        <v>3.6766514556878227</v>
      </c>
    </row>
    <row r="1086" spans="1:11" ht="13.5" x14ac:dyDescent="0.25">
      <c r="A1086" s="3">
        <f>TITRES_STAT!B1089</f>
        <v>43588</v>
      </c>
      <c r="B1086" s="17">
        <f>TITRES_STAT!D1089</f>
        <v>3.73</v>
      </c>
      <c r="C1086" s="2">
        <f t="shared" si="125"/>
        <v>0</v>
      </c>
      <c r="D1086" s="2">
        <f t="shared" si="126"/>
        <v>3.6759999999999997</v>
      </c>
      <c r="E1086" s="2">
        <f t="shared" si="128"/>
        <v>3.6439999999999997</v>
      </c>
      <c r="F1086" s="2">
        <f t="shared" si="129"/>
        <v>3.6325000000000003</v>
      </c>
      <c r="G1086" s="2">
        <f t="shared" si="131"/>
        <v>3.6521999999999997</v>
      </c>
      <c r="H1086" s="2">
        <f t="shared" si="127"/>
        <v>4.1886499999999982</v>
      </c>
      <c r="I1086" s="2">
        <f t="array" ref="I1086">SUMPRODUCT(B1070:B1089, (ROW(B1070:B1089)-ROW(B1070)+1)) / (20*21/2)</f>
        <v>3.6488571428571435</v>
      </c>
      <c r="J1086" s="2">
        <f t="shared" si="130"/>
        <v>3.6516141287021076</v>
      </c>
      <c r="K1086" s="2">
        <f t="shared" si="132"/>
        <v>3.6787435554647709</v>
      </c>
    </row>
    <row r="1087" spans="1:11" ht="13.5" x14ac:dyDescent="0.25">
      <c r="A1087" s="3">
        <f>TITRES_STAT!B1090</f>
        <v>43591</v>
      </c>
      <c r="B1087" s="17">
        <f>TITRES_STAT!D1090</f>
        <v>3.72</v>
      </c>
      <c r="C1087" s="2">
        <f t="shared" si="125"/>
        <v>-9.9999999999997868E-3</v>
      </c>
      <c r="D1087" s="2">
        <f t="shared" si="126"/>
        <v>3.6920000000000002</v>
      </c>
      <c r="E1087" s="2">
        <f t="shared" si="128"/>
        <v>3.6579999999999999</v>
      </c>
      <c r="F1087" s="2">
        <f t="shared" si="129"/>
        <v>3.6360000000000001</v>
      </c>
      <c r="G1087" s="2">
        <f t="shared" si="131"/>
        <v>3.6527999999999996</v>
      </c>
      <c r="H1087" s="2">
        <f t="shared" si="127"/>
        <v>4.181899999999998</v>
      </c>
      <c r="I1087" s="2">
        <f t="array" ref="I1087">SUMPRODUCT(B1071:B1090, (ROW(B1071:B1090)-ROW(B1071)+1)) / (20*21/2)</f>
        <v>3.6407142857142856</v>
      </c>
      <c r="J1087" s="2">
        <f t="shared" si="130"/>
        <v>3.6581270688257161</v>
      </c>
      <c r="K1087" s="2">
        <f t="shared" si="132"/>
        <v>3.6803614552504662</v>
      </c>
    </row>
    <row r="1088" spans="1:11" ht="13.5" x14ac:dyDescent="0.25">
      <c r="A1088" s="3">
        <f>TITRES_STAT!B1091</f>
        <v>43592</v>
      </c>
      <c r="B1088" s="17">
        <f>TITRES_STAT!D1091</f>
        <v>3.65</v>
      </c>
      <c r="C1088" s="2">
        <f t="shared" si="125"/>
        <v>-7.0000000000000284E-2</v>
      </c>
      <c r="D1088" s="2">
        <f t="shared" si="126"/>
        <v>3.694</v>
      </c>
      <c r="E1088" s="2">
        <f t="shared" si="128"/>
        <v>3.6620000000000004</v>
      </c>
      <c r="F1088" s="2">
        <f t="shared" si="129"/>
        <v>3.6360000000000001</v>
      </c>
      <c r="G1088" s="2">
        <f t="shared" si="131"/>
        <v>3.6503999999999994</v>
      </c>
      <c r="H1088" s="2">
        <f t="shared" si="127"/>
        <v>4.1747999999999985</v>
      </c>
      <c r="I1088" s="2">
        <f t="array" ref="I1088">SUMPRODUCT(B1072:B1091, (ROW(B1072:B1091)-ROW(B1072)+1)) / (20*21/2)</f>
        <v>3.6376190476190473</v>
      </c>
      <c r="J1088" s="2">
        <f t="shared" si="130"/>
        <v>3.6573530622708863</v>
      </c>
      <c r="K1088" s="2">
        <f t="shared" si="132"/>
        <v>3.6791708099465263</v>
      </c>
    </row>
    <row r="1089" spans="1:11" ht="13.5" x14ac:dyDescent="0.25">
      <c r="A1089" s="3">
        <f>TITRES_STAT!B1092</f>
        <v>43593</v>
      </c>
      <c r="B1089" s="17">
        <f>TITRES_STAT!D1092</f>
        <v>3.6</v>
      </c>
      <c r="C1089" s="2">
        <f t="shared" si="125"/>
        <v>-4.9999999999999822E-2</v>
      </c>
      <c r="D1089" s="2">
        <f t="shared" si="126"/>
        <v>3.6859999999999999</v>
      </c>
      <c r="E1089" s="2">
        <f t="shared" si="128"/>
        <v>3.6550000000000002</v>
      </c>
      <c r="F1089" s="2">
        <f t="shared" si="129"/>
        <v>3.6354999999999995</v>
      </c>
      <c r="G1089" s="2">
        <f t="shared" si="131"/>
        <v>3.6486000000000001</v>
      </c>
      <c r="H1089" s="2">
        <f t="shared" si="127"/>
        <v>4.1675999999999984</v>
      </c>
      <c r="I1089" s="2">
        <f t="array" ref="I1089">SUMPRODUCT(B1073:B1092, (ROW(B1073:B1092)-ROW(B1073)+1)) / (20*21/2)</f>
        <v>3.634523809523809</v>
      </c>
      <c r="J1089" s="2">
        <f t="shared" si="130"/>
        <v>3.6518908658641354</v>
      </c>
      <c r="K1089" s="2">
        <f t="shared" si="132"/>
        <v>3.6760660723015648</v>
      </c>
    </row>
    <row r="1090" spans="1:11" ht="13.5" x14ac:dyDescent="0.25">
      <c r="A1090" s="3">
        <f>TITRES_STAT!B1093</f>
        <v>43594</v>
      </c>
      <c r="B1090" s="17">
        <f>TITRES_STAT!D1093</f>
        <v>3.55</v>
      </c>
      <c r="C1090" s="2">
        <f t="shared" si="125"/>
        <v>-5.0000000000000266E-2</v>
      </c>
      <c r="D1090" s="2">
        <f t="shared" si="126"/>
        <v>3.65</v>
      </c>
      <c r="E1090" s="2">
        <f t="shared" si="128"/>
        <v>3.6449999999999996</v>
      </c>
      <c r="F1090" s="2">
        <f t="shared" si="129"/>
        <v>3.6324999999999994</v>
      </c>
      <c r="G1090" s="2">
        <f t="shared" si="131"/>
        <v>3.6457999999999999</v>
      </c>
      <c r="H1090" s="2">
        <f t="shared" si="127"/>
        <v>4.1600999999999981</v>
      </c>
      <c r="I1090" s="2">
        <f t="array" ref="I1090">SUMPRODUCT(B1074:B1093, (ROW(B1074:B1093)-ROW(B1074)+1)) / (20*21/2)</f>
        <v>3.6314285714285708</v>
      </c>
      <c r="J1090" s="2">
        <f t="shared" si="130"/>
        <v>3.6421869738770751</v>
      </c>
      <c r="K1090" s="2">
        <f t="shared" si="132"/>
        <v>3.6711223047603272</v>
      </c>
    </row>
    <row r="1091" spans="1:11" ht="13.5" x14ac:dyDescent="0.25">
      <c r="A1091" s="3">
        <f>TITRES_STAT!B1094</f>
        <v>43595</v>
      </c>
      <c r="B1091" s="17">
        <f>TITRES_STAT!D1094</f>
        <v>3.6</v>
      </c>
      <c r="C1091" s="2">
        <f t="shared" si="125"/>
        <v>5.0000000000000266E-2</v>
      </c>
      <c r="D1091" s="2">
        <f t="shared" si="126"/>
        <v>3.6240000000000001</v>
      </c>
      <c r="E1091" s="2">
        <f t="shared" si="128"/>
        <v>3.65</v>
      </c>
      <c r="F1091" s="2">
        <f t="shared" si="129"/>
        <v>3.632499999999999</v>
      </c>
      <c r="G1091" s="2">
        <f t="shared" si="131"/>
        <v>3.6457999999999995</v>
      </c>
      <c r="H1091" s="2">
        <f t="shared" si="127"/>
        <v>4.1530999999999985</v>
      </c>
      <c r="I1091" s="2">
        <f t="array" ref="I1091">SUMPRODUCT(B1075:B1094, (ROW(B1075:B1094)-ROW(B1075)+1)) / (20*21/2)</f>
        <v>3.6283333333333334</v>
      </c>
      <c r="J1091" s="2">
        <f t="shared" si="130"/>
        <v>3.6381691668411635</v>
      </c>
      <c r="K1091" s="2">
        <f t="shared" si="132"/>
        <v>3.6683331947697262</v>
      </c>
    </row>
    <row r="1092" spans="1:11" ht="13.5" x14ac:dyDescent="0.25">
      <c r="A1092" s="3">
        <f>TITRES_STAT!B1095</f>
        <v>43598</v>
      </c>
      <c r="B1092" s="17">
        <f>TITRES_STAT!D1095</f>
        <v>3.6</v>
      </c>
      <c r="C1092" s="2">
        <f t="shared" ref="C1092:C1155" si="133">B1092-B1091</f>
        <v>0</v>
      </c>
      <c r="D1092" s="2">
        <f t="shared" si="126"/>
        <v>3.6</v>
      </c>
      <c r="E1092" s="2">
        <f t="shared" si="128"/>
        <v>3.6459999999999999</v>
      </c>
      <c r="F1092" s="2">
        <f t="shared" si="129"/>
        <v>3.632499999999999</v>
      </c>
      <c r="G1092" s="2">
        <f t="shared" si="131"/>
        <v>3.6443999999999988</v>
      </c>
      <c r="H1092" s="2">
        <f t="shared" si="127"/>
        <v>4.1458499999999994</v>
      </c>
      <c r="I1092" s="2">
        <f t="array" ref="I1092">SUMPRODUCT(B1076:B1095, (ROW(B1076:B1095)-ROW(B1076)+1)) / (20*21/2)</f>
        <v>3.6250476190476189</v>
      </c>
      <c r="J1092" s="2">
        <f t="shared" si="130"/>
        <v>3.634534008094386</v>
      </c>
      <c r="K1092" s="2">
        <f t="shared" si="132"/>
        <v>3.6656534616415017</v>
      </c>
    </row>
    <row r="1093" spans="1:11" ht="13.5" x14ac:dyDescent="0.25">
      <c r="A1093" s="3">
        <f>TITRES_STAT!B1096</f>
        <v>43599</v>
      </c>
      <c r="B1093" s="17">
        <f>TITRES_STAT!D1096</f>
        <v>3.6</v>
      </c>
      <c r="C1093" s="2">
        <f t="shared" si="133"/>
        <v>0</v>
      </c>
      <c r="D1093" s="2">
        <f t="shared" si="126"/>
        <v>3.59</v>
      </c>
      <c r="E1093" s="2">
        <f t="shared" si="128"/>
        <v>3.6420000000000003</v>
      </c>
      <c r="F1093" s="2">
        <f t="shared" si="129"/>
        <v>3.632499999999999</v>
      </c>
      <c r="G1093" s="2">
        <f t="shared" si="131"/>
        <v>3.6433999999999984</v>
      </c>
      <c r="H1093" s="2">
        <f t="shared" si="127"/>
        <v>4.1383499999999991</v>
      </c>
      <c r="I1093" s="2">
        <f t="array" ref="I1093">SUMPRODUCT(B1077:B1096, (ROW(B1077:B1096)-ROW(B1077)+1)) / (20*21/2)</f>
        <v>3.6223333333333332</v>
      </c>
      <c r="J1093" s="2">
        <f t="shared" si="130"/>
        <v>3.6312450549425397</v>
      </c>
      <c r="K1093" s="2">
        <f t="shared" si="132"/>
        <v>3.6630788160869332</v>
      </c>
    </row>
    <row r="1094" spans="1:11" ht="13.5" x14ac:dyDescent="0.25">
      <c r="A1094" s="3">
        <f>TITRES_STAT!B1097</f>
        <v>43600</v>
      </c>
      <c r="B1094" s="17">
        <f>TITRES_STAT!D1097</f>
        <v>3.6</v>
      </c>
      <c r="C1094" s="2">
        <f t="shared" si="133"/>
        <v>0</v>
      </c>
      <c r="D1094" s="2">
        <f t="shared" ref="D1094:D1157" si="134">AVERAGE(B1090:B1094)</f>
        <v>3.59</v>
      </c>
      <c r="E1094" s="2">
        <f t="shared" si="128"/>
        <v>3.6380000000000003</v>
      </c>
      <c r="F1094" s="2">
        <f t="shared" si="129"/>
        <v>3.6344999999999983</v>
      </c>
      <c r="G1094" s="2">
        <f t="shared" si="131"/>
        <v>3.6419999999999986</v>
      </c>
      <c r="H1094" s="2">
        <f t="shared" si="127"/>
        <v>4.1314500000000001</v>
      </c>
      <c r="I1094" s="2">
        <f t="array" ref="I1094">SUMPRODUCT(B1078:B1097, (ROW(B1078:B1097)-ROW(B1078)+1)) / (20*21/2)</f>
        <v>3.6149047619047621</v>
      </c>
      <c r="J1094" s="2">
        <f t="shared" si="130"/>
        <v>3.6282693354242026</v>
      </c>
      <c r="K1094" s="2">
        <f t="shared" si="132"/>
        <v>3.6606051370247004</v>
      </c>
    </row>
    <row r="1095" spans="1:11" ht="13.5" x14ac:dyDescent="0.25">
      <c r="A1095" s="3">
        <f>TITRES_STAT!B1098</f>
        <v>43601</v>
      </c>
      <c r="B1095" s="17">
        <f>TITRES_STAT!D1098</f>
        <v>3.6</v>
      </c>
      <c r="C1095" s="2">
        <f t="shared" si="133"/>
        <v>0</v>
      </c>
      <c r="D1095" s="2">
        <f t="shared" si="134"/>
        <v>3.6</v>
      </c>
      <c r="E1095" s="2">
        <f t="shared" si="128"/>
        <v>3.6250000000000009</v>
      </c>
      <c r="F1095" s="2">
        <f t="shared" si="129"/>
        <v>3.6284999999999989</v>
      </c>
      <c r="G1095" s="2">
        <f t="shared" si="131"/>
        <v>3.6405999999999987</v>
      </c>
      <c r="H1095" s="2">
        <f t="shared" si="127"/>
        <v>4.1239999999999988</v>
      </c>
      <c r="I1095" s="2">
        <f t="array" ref="I1095">SUMPRODUCT(B1079:B1098, (ROW(B1079:B1098)-ROW(B1079)+1)) / (20*21/2)</f>
        <v>3.6114285714285712</v>
      </c>
      <c r="J1095" s="2">
        <f t="shared" si="130"/>
        <v>3.6255770177647548</v>
      </c>
      <c r="K1095" s="2">
        <f t="shared" si="132"/>
        <v>3.658228464984516</v>
      </c>
    </row>
    <row r="1096" spans="1:11" ht="13.5" x14ac:dyDescent="0.25">
      <c r="A1096" s="3">
        <f>TITRES_STAT!B1099</f>
        <v>43602</v>
      </c>
      <c r="B1096" s="17">
        <f>TITRES_STAT!D1099</f>
        <v>3.6</v>
      </c>
      <c r="C1096" s="2">
        <f t="shared" si="133"/>
        <v>0</v>
      </c>
      <c r="D1096" s="2">
        <f t="shared" si="134"/>
        <v>3.6</v>
      </c>
      <c r="E1096" s="2">
        <f t="shared" si="128"/>
        <v>3.6120000000000005</v>
      </c>
      <c r="F1096" s="2">
        <f t="shared" si="129"/>
        <v>3.6279999999999992</v>
      </c>
      <c r="G1096" s="2">
        <f t="shared" si="131"/>
        <v>3.6391999999999984</v>
      </c>
      <c r="H1096" s="2">
        <f t="shared" si="127"/>
        <v>4.1169999999999991</v>
      </c>
      <c r="I1096" s="2">
        <f t="array" ref="I1096">SUMPRODUCT(B1080:B1099, (ROW(B1080:B1099)-ROW(B1080)+1)) / (20*21/2)</f>
        <v>3.6051904761904763</v>
      </c>
      <c r="J1096" s="2">
        <f t="shared" si="130"/>
        <v>3.6231411113109688</v>
      </c>
      <c r="K1096" s="2">
        <f t="shared" si="132"/>
        <v>3.655944995769437</v>
      </c>
    </row>
    <row r="1097" spans="1:11" ht="13.5" x14ac:dyDescent="0.25">
      <c r="A1097" s="3">
        <f>TITRES_STAT!B1100</f>
        <v>43605</v>
      </c>
      <c r="B1097" s="17">
        <f>TITRES_STAT!D1100</f>
        <v>3.55</v>
      </c>
      <c r="C1097" s="2">
        <f t="shared" si="133"/>
        <v>-5.0000000000000266E-2</v>
      </c>
      <c r="D1097" s="2">
        <f t="shared" si="134"/>
        <v>3.59</v>
      </c>
      <c r="E1097" s="2">
        <f t="shared" si="128"/>
        <v>3.5950000000000002</v>
      </c>
      <c r="F1097" s="2">
        <f t="shared" si="129"/>
        <v>3.6264999999999992</v>
      </c>
      <c r="G1097" s="2">
        <f t="shared" si="131"/>
        <v>3.6373999999999991</v>
      </c>
      <c r="H1097" s="2">
        <f t="shared" si="127"/>
        <v>4.1097499999999991</v>
      </c>
      <c r="I1097" s="2">
        <f t="array" ref="I1097">SUMPRODUCT(B1081:B1100, (ROW(B1081:B1100)-ROW(B1081)+1)) / (20*21/2)</f>
        <v>3.5937619047619052</v>
      </c>
      <c r="J1097" s="2">
        <f t="shared" si="130"/>
        <v>3.6161752911861149</v>
      </c>
      <c r="K1097" s="2">
        <f t="shared" si="132"/>
        <v>3.6517902900529884</v>
      </c>
    </row>
    <row r="1098" spans="1:11" ht="13.5" x14ac:dyDescent="0.25">
      <c r="A1098" s="3">
        <f>TITRES_STAT!B1101</f>
        <v>43606</v>
      </c>
      <c r="B1098" s="17">
        <f>TITRES_STAT!D1101</f>
        <v>3.59</v>
      </c>
      <c r="C1098" s="2">
        <f t="shared" si="133"/>
        <v>4.0000000000000036E-2</v>
      </c>
      <c r="D1098" s="2">
        <f t="shared" si="134"/>
        <v>3.5880000000000001</v>
      </c>
      <c r="E1098" s="2">
        <f t="shared" si="128"/>
        <v>3.589</v>
      </c>
      <c r="F1098" s="2">
        <f t="shared" si="129"/>
        <v>3.6255000000000002</v>
      </c>
      <c r="G1098" s="2">
        <f t="shared" si="131"/>
        <v>3.637999999999999</v>
      </c>
      <c r="H1098" s="2">
        <f t="shared" ref="H1098:H1161" si="135">AVERAGE(B899:B1098)</f>
        <v>4.1022499999999997</v>
      </c>
      <c r="I1098" s="2">
        <f t="array" ref="I1098">SUMPRODUCT(B1082:B1101, (ROW(B1082:B1101)-ROW(B1082)+1)) / (20*21/2)</f>
        <v>3.5792380952380958</v>
      </c>
      <c r="J1098" s="2">
        <f t="shared" si="130"/>
        <v>3.6136824063112467</v>
      </c>
      <c r="K1098" s="2">
        <f t="shared" si="132"/>
        <v>3.6493671414234594</v>
      </c>
    </row>
    <row r="1099" spans="1:11" ht="13.5" x14ac:dyDescent="0.25">
      <c r="A1099" s="3">
        <f>TITRES_STAT!B1102</f>
        <v>43607</v>
      </c>
      <c r="B1099" s="17">
        <f>TITRES_STAT!D1102</f>
        <v>3.56</v>
      </c>
      <c r="C1099" s="2">
        <f t="shared" si="133"/>
        <v>-2.9999999999999805E-2</v>
      </c>
      <c r="D1099" s="2">
        <f t="shared" si="134"/>
        <v>3.5799999999999996</v>
      </c>
      <c r="E1099" s="2">
        <f t="shared" si="128"/>
        <v>3.5850000000000009</v>
      </c>
      <c r="F1099" s="2">
        <f t="shared" si="129"/>
        <v>3.620000000000001</v>
      </c>
      <c r="G1099" s="2">
        <f t="shared" si="131"/>
        <v>3.6361999999999997</v>
      </c>
      <c r="H1099" s="2">
        <f t="shared" si="135"/>
        <v>4.0943000000000005</v>
      </c>
      <c r="I1099" s="2">
        <f t="array" ref="I1099">SUMPRODUCT(B1083:B1102, (ROW(B1083:B1102)-ROW(B1083)+1)) / (20*21/2)</f>
        <v>3.5708571428571427</v>
      </c>
      <c r="J1099" s="2">
        <f t="shared" si="130"/>
        <v>3.6085697961863659</v>
      </c>
      <c r="K1099" s="2">
        <f t="shared" si="132"/>
        <v>3.6458625476421473</v>
      </c>
    </row>
    <row r="1100" spans="1:11" ht="13.5" x14ac:dyDescent="0.25">
      <c r="A1100" s="3">
        <f>TITRES_STAT!B1103</f>
        <v>43608</v>
      </c>
      <c r="B1100" s="17">
        <f>TITRES_STAT!D1103</f>
        <v>3.5</v>
      </c>
      <c r="C1100" s="2">
        <f t="shared" si="133"/>
        <v>-6.0000000000000053E-2</v>
      </c>
      <c r="D1100" s="2">
        <f t="shared" si="134"/>
        <v>3.56</v>
      </c>
      <c r="E1100" s="2">
        <f t="shared" ref="E1100:E1163" si="136">AVERAGE(B1091:B1100)</f>
        <v>3.5800000000000005</v>
      </c>
      <c r="F1100" s="2">
        <f t="shared" si="129"/>
        <v>3.6124999999999998</v>
      </c>
      <c r="G1100" s="2">
        <f t="shared" si="131"/>
        <v>3.6334</v>
      </c>
      <c r="H1100" s="2">
        <f t="shared" si="135"/>
        <v>4.0853000000000002</v>
      </c>
      <c r="I1100" s="2">
        <f t="array" ref="I1100">SUMPRODUCT(B1084:B1103, (ROW(B1084:B1103)-ROW(B1084)+1)) / (20*21/2)</f>
        <v>3.5659047619047621</v>
      </c>
      <c r="J1100" s="2">
        <f t="shared" si="130"/>
        <v>3.5982298155971884</v>
      </c>
      <c r="K1100" s="2">
        <f t="shared" si="132"/>
        <v>3.640142447734612</v>
      </c>
    </row>
    <row r="1101" spans="1:11" ht="13.5" x14ac:dyDescent="0.25">
      <c r="A1101" s="3">
        <f>TITRES_STAT!B1104</f>
        <v>43609</v>
      </c>
      <c r="B1101" s="17">
        <f>TITRES_STAT!D1104</f>
        <v>3.46</v>
      </c>
      <c r="C1101" s="2">
        <f t="shared" si="133"/>
        <v>-4.0000000000000036E-2</v>
      </c>
      <c r="D1101" s="2">
        <f t="shared" si="134"/>
        <v>3.532</v>
      </c>
      <c r="E1101" s="2">
        <f t="shared" si="136"/>
        <v>3.5660000000000003</v>
      </c>
      <c r="F1101" s="2">
        <f t="shared" si="129"/>
        <v>3.6079999999999997</v>
      </c>
      <c r="G1101" s="2">
        <f t="shared" si="131"/>
        <v>3.6318000000000001</v>
      </c>
      <c r="H1101" s="2">
        <f t="shared" si="135"/>
        <v>4.0768500000000003</v>
      </c>
      <c r="I1101" s="2">
        <f t="array" ref="I1101">SUMPRODUCT(B1085:B1104, (ROW(B1085:B1104)-ROW(B1085)+1)) / (20*21/2)</f>
        <v>3.5613809523809525</v>
      </c>
      <c r="J1101" s="2">
        <f t="shared" si="130"/>
        <v>3.5850650712545988</v>
      </c>
      <c r="K1101" s="2">
        <f t="shared" si="132"/>
        <v>3.6330780380195296</v>
      </c>
    </row>
    <row r="1102" spans="1:11" ht="13.5" x14ac:dyDescent="0.25">
      <c r="A1102" s="3">
        <f>TITRES_STAT!B1105</f>
        <v>43612</v>
      </c>
      <c r="B1102" s="17">
        <f>TITRES_STAT!D1105</f>
        <v>3.52</v>
      </c>
      <c r="C1102" s="2">
        <f t="shared" si="133"/>
        <v>6.0000000000000053E-2</v>
      </c>
      <c r="D1102" s="2">
        <f t="shared" si="134"/>
        <v>3.5259999999999998</v>
      </c>
      <c r="E1102" s="2">
        <f t="shared" si="136"/>
        <v>3.5579999999999998</v>
      </c>
      <c r="F1102" s="2">
        <f t="shared" si="129"/>
        <v>3.6019999999999994</v>
      </c>
      <c r="G1102" s="2">
        <f t="shared" si="131"/>
        <v>3.6295999999999999</v>
      </c>
      <c r="H1102" s="2">
        <f t="shared" si="135"/>
        <v>4.0684499999999995</v>
      </c>
      <c r="I1102" s="2">
        <f t="array" ref="I1102">SUMPRODUCT(B1086:B1105, (ROW(B1086:B1105)-ROW(B1086)+1)) / (20*21/2)</f>
        <v>3.5572857142857148</v>
      </c>
      <c r="J1102" s="2">
        <f t="shared" si="130"/>
        <v>3.5788683978017799</v>
      </c>
      <c r="K1102" s="2">
        <f t="shared" si="132"/>
        <v>3.6286436051560189</v>
      </c>
    </row>
    <row r="1103" spans="1:11" ht="13.5" x14ac:dyDescent="0.25">
      <c r="A1103" s="3">
        <f>TITRES_STAT!B1106</f>
        <v>43613</v>
      </c>
      <c r="B1103" s="17">
        <f>TITRES_STAT!D1106</f>
        <v>3.55</v>
      </c>
      <c r="C1103" s="2">
        <f t="shared" si="133"/>
        <v>2.9999999999999805E-2</v>
      </c>
      <c r="D1103" s="2">
        <f t="shared" si="134"/>
        <v>3.5179999999999998</v>
      </c>
      <c r="E1103" s="2">
        <f t="shared" si="136"/>
        <v>3.5529999999999999</v>
      </c>
      <c r="F1103" s="2">
        <f t="shared" si="129"/>
        <v>3.5974999999999993</v>
      </c>
      <c r="G1103" s="2">
        <f t="shared" si="131"/>
        <v>3.6280000000000006</v>
      </c>
      <c r="H1103" s="2">
        <f t="shared" si="135"/>
        <v>4.0604500000000003</v>
      </c>
      <c r="I1103" s="2">
        <f t="array" ref="I1103">SUMPRODUCT(B1087:B1106, (ROW(B1087:B1106)-ROW(B1087)+1)) / (20*21/2)</f>
        <v>3.5445238095238092</v>
      </c>
      <c r="J1103" s="2">
        <f t="shared" si="130"/>
        <v>3.5761190265825631</v>
      </c>
      <c r="K1103" s="2">
        <f t="shared" si="132"/>
        <v>3.6255595422087241</v>
      </c>
    </row>
    <row r="1104" spans="1:11" ht="13.5" x14ac:dyDescent="0.25">
      <c r="A1104" s="3">
        <f>TITRES_STAT!B1107</f>
        <v>43614</v>
      </c>
      <c r="B1104" s="17">
        <f>TITRES_STAT!D1107</f>
        <v>3.55</v>
      </c>
      <c r="C1104" s="2">
        <f t="shared" si="133"/>
        <v>0</v>
      </c>
      <c r="D1104" s="2">
        <f t="shared" si="134"/>
        <v>3.5160000000000005</v>
      </c>
      <c r="E1104" s="2">
        <f t="shared" si="136"/>
        <v>3.5479999999999996</v>
      </c>
      <c r="F1104" s="2">
        <f t="shared" si="129"/>
        <v>3.593</v>
      </c>
      <c r="G1104" s="2">
        <f t="shared" si="131"/>
        <v>3.6270000000000007</v>
      </c>
      <c r="H1104" s="2">
        <f t="shared" si="135"/>
        <v>4.0522499999999999</v>
      </c>
      <c r="I1104" s="2">
        <f t="array" ref="I1104">SUMPRODUCT(B1088:B1107, (ROW(B1088:B1107)-ROW(B1088)+1)) / (20*21/2)</f>
        <v>3.5330952380952376</v>
      </c>
      <c r="J1104" s="2">
        <f t="shared" si="130"/>
        <v>3.5736315002413668</v>
      </c>
      <c r="K1104" s="2">
        <f t="shared" si="132"/>
        <v>3.6225964229064211</v>
      </c>
    </row>
    <row r="1105" spans="1:11" ht="13.5" x14ac:dyDescent="0.25">
      <c r="A1105" s="3">
        <f>TITRES_STAT!B1108</f>
        <v>43615</v>
      </c>
      <c r="B1105" s="17">
        <f>TITRES_STAT!D1108</f>
        <v>3.55</v>
      </c>
      <c r="C1105" s="2">
        <f t="shared" si="133"/>
        <v>0</v>
      </c>
      <c r="D1105" s="2">
        <f t="shared" si="134"/>
        <v>3.5260000000000007</v>
      </c>
      <c r="E1105" s="2">
        <f t="shared" si="136"/>
        <v>3.5430000000000001</v>
      </c>
      <c r="F1105" s="2">
        <f t="shared" si="129"/>
        <v>3.5840000000000005</v>
      </c>
      <c r="G1105" s="2">
        <f t="shared" si="131"/>
        <v>3.6260000000000008</v>
      </c>
      <c r="H1105" s="2">
        <f t="shared" si="135"/>
        <v>4.0446</v>
      </c>
      <c r="I1105" s="2">
        <f t="array" ref="I1105">SUMPRODUCT(B1089:B1108, (ROW(B1089:B1108)-ROW(B1089)+1)) / (20*21/2)</f>
        <v>3.5277142857142856</v>
      </c>
      <c r="J1105" s="2">
        <f t="shared" si="130"/>
        <v>3.5713808811707604</v>
      </c>
      <c r="K1105" s="2">
        <f t="shared" si="132"/>
        <v>3.6197495043610712</v>
      </c>
    </row>
    <row r="1106" spans="1:11" ht="13.5" x14ac:dyDescent="0.25">
      <c r="A1106" s="3">
        <f>TITRES_STAT!B1109</f>
        <v>43616</v>
      </c>
      <c r="B1106" s="17">
        <f>TITRES_STAT!D1109</f>
        <v>3.45</v>
      </c>
      <c r="C1106" s="2">
        <f t="shared" si="133"/>
        <v>-9.9999999999999645E-2</v>
      </c>
      <c r="D1106" s="2">
        <f t="shared" si="134"/>
        <v>3.524</v>
      </c>
      <c r="E1106" s="2">
        <f t="shared" si="136"/>
        <v>3.528</v>
      </c>
      <c r="F1106" s="2">
        <f t="shared" si="129"/>
        <v>3.5700000000000003</v>
      </c>
      <c r="G1106" s="2">
        <f t="shared" si="131"/>
        <v>3.6230000000000007</v>
      </c>
      <c r="H1106" s="2">
        <f t="shared" si="135"/>
        <v>4.0365500000000001</v>
      </c>
      <c r="I1106" s="2">
        <f t="array" ref="I1106">SUMPRODUCT(B1090:B1109, (ROW(B1090:B1109)-ROW(B1090)+1)) / (20*21/2)</f>
        <v>3.5211428571428574</v>
      </c>
      <c r="J1106" s="2">
        <f t="shared" si="130"/>
        <v>3.5598207972497358</v>
      </c>
      <c r="K1106" s="2">
        <f t="shared" si="132"/>
        <v>3.6130926610527938</v>
      </c>
    </row>
    <row r="1107" spans="1:11" ht="13.5" x14ac:dyDescent="0.25">
      <c r="A1107" s="3">
        <f>TITRES_STAT!B1110</f>
        <v>43619</v>
      </c>
      <c r="B1107" s="17">
        <f>TITRES_STAT!D1110</f>
        <v>3.45</v>
      </c>
      <c r="C1107" s="2">
        <f t="shared" si="133"/>
        <v>0</v>
      </c>
      <c r="D1107" s="2">
        <f t="shared" si="134"/>
        <v>3.5099999999999993</v>
      </c>
      <c r="E1107" s="2">
        <f t="shared" si="136"/>
        <v>3.5179999999999998</v>
      </c>
      <c r="F1107" s="2">
        <f t="shared" si="129"/>
        <v>3.5565000000000007</v>
      </c>
      <c r="G1107" s="2">
        <f t="shared" si="131"/>
        <v>3.6200000000000006</v>
      </c>
      <c r="H1107" s="2">
        <f t="shared" si="135"/>
        <v>4.0287500000000005</v>
      </c>
      <c r="I1107" s="2">
        <f t="array" ref="I1107">SUMPRODUCT(B1091:B1110, (ROW(B1091:B1110)-ROW(B1091)+1)) / (20*21/2)</f>
        <v>3.5103809523809519</v>
      </c>
      <c r="J1107" s="2">
        <f t="shared" si="130"/>
        <v>3.5493616737021423</v>
      </c>
      <c r="K1107" s="2">
        <f t="shared" si="132"/>
        <v>3.6066968704232725</v>
      </c>
    </row>
    <row r="1108" spans="1:11" ht="13.5" x14ac:dyDescent="0.25">
      <c r="A1108" s="3">
        <f>TITRES_STAT!B1111</f>
        <v>43623</v>
      </c>
      <c r="B1108" s="17">
        <f>TITRES_STAT!D1111</f>
        <v>3.5</v>
      </c>
      <c r="C1108" s="2">
        <f t="shared" si="133"/>
        <v>4.9999999999999822E-2</v>
      </c>
      <c r="D1108" s="2">
        <f t="shared" si="134"/>
        <v>3.5</v>
      </c>
      <c r="E1108" s="2">
        <f t="shared" si="136"/>
        <v>3.5090000000000003</v>
      </c>
      <c r="F1108" s="2">
        <f t="shared" ref="F1108:F1171" si="137">AVERAGE(B1089:B1108)</f>
        <v>3.5490000000000004</v>
      </c>
      <c r="G1108" s="2">
        <f t="shared" si="131"/>
        <v>3.6180000000000008</v>
      </c>
      <c r="H1108" s="2">
        <f t="shared" si="135"/>
        <v>4.0212500000000002</v>
      </c>
      <c r="I1108" s="2">
        <f t="array" ref="I1108">SUMPRODUCT(B1092:B1111, (ROW(B1092:B1111)-ROW(B1092)+1)) / (20*21/2)</f>
        <v>3.5068571428571422</v>
      </c>
      <c r="J1108" s="2">
        <f t="shared" si="130"/>
        <v>3.5446605619209861</v>
      </c>
      <c r="K1108" s="2">
        <f t="shared" si="132"/>
        <v>3.6025126794262814</v>
      </c>
    </row>
    <row r="1109" spans="1:11" ht="13.5" x14ac:dyDescent="0.25">
      <c r="A1109" s="3">
        <f>TITRES_STAT!B1112</f>
        <v>43626</v>
      </c>
      <c r="B1109" s="17">
        <f>TITRES_STAT!D1112</f>
        <v>3.48</v>
      </c>
      <c r="C1109" s="2">
        <f t="shared" si="133"/>
        <v>-2.0000000000000018E-2</v>
      </c>
      <c r="D1109" s="2">
        <f t="shared" si="134"/>
        <v>3.4859999999999998</v>
      </c>
      <c r="E1109" s="2">
        <f t="shared" si="136"/>
        <v>3.5009999999999999</v>
      </c>
      <c r="F1109" s="2">
        <f t="shared" si="137"/>
        <v>3.5430000000000006</v>
      </c>
      <c r="G1109" s="2">
        <f t="shared" si="131"/>
        <v>3.6140000000000003</v>
      </c>
      <c r="H1109" s="2">
        <f t="shared" si="135"/>
        <v>4.0136000000000003</v>
      </c>
      <c r="I1109" s="2">
        <f t="array" ref="I1109">SUMPRODUCT(B1093:B1112, (ROW(B1093:B1112)-ROW(B1093)+1)) / (20*21/2)</f>
        <v>3.5038095238095237</v>
      </c>
      <c r="J1109" s="2">
        <f t="shared" ref="J1109:J1172" si="138">$J$4*B1109+J1108*(1-$J$4)</f>
        <v>3.5385024131666065</v>
      </c>
      <c r="K1109" s="2">
        <f t="shared" si="132"/>
        <v>3.5977082606252511</v>
      </c>
    </row>
    <row r="1110" spans="1:11" ht="13.5" x14ac:dyDescent="0.25">
      <c r="A1110" s="3">
        <f>TITRES_STAT!B1113</f>
        <v>43627</v>
      </c>
      <c r="B1110" s="17">
        <f>TITRES_STAT!D1113</f>
        <v>3.43</v>
      </c>
      <c r="C1110" s="2">
        <f t="shared" si="133"/>
        <v>-4.9999999999999822E-2</v>
      </c>
      <c r="D1110" s="2">
        <f t="shared" si="134"/>
        <v>3.4620000000000006</v>
      </c>
      <c r="E1110" s="2">
        <f t="shared" si="136"/>
        <v>3.4940000000000007</v>
      </c>
      <c r="F1110" s="2">
        <f t="shared" si="137"/>
        <v>3.5370000000000004</v>
      </c>
      <c r="G1110" s="2">
        <f t="shared" si="131"/>
        <v>3.6058000000000003</v>
      </c>
      <c r="H1110" s="2">
        <f t="shared" si="135"/>
        <v>4.0057000000000009</v>
      </c>
      <c r="I1110" s="2">
        <f t="array" ref="I1110">SUMPRODUCT(B1094:B1113, (ROW(B1094:B1113)-ROW(B1094)+1)) / (20*21/2)</f>
        <v>3.4993333333333334</v>
      </c>
      <c r="J1110" s="2">
        <f t="shared" si="138"/>
        <v>3.5281688500078823</v>
      </c>
      <c r="K1110" s="2">
        <f t="shared" si="132"/>
        <v>3.5911314660909275</v>
      </c>
    </row>
    <row r="1111" spans="1:11" ht="13.5" x14ac:dyDescent="0.25">
      <c r="A1111" s="3">
        <f>TITRES_STAT!B1114</f>
        <v>43628</v>
      </c>
      <c r="B1111" s="17">
        <f>TITRES_STAT!D1114</f>
        <v>3.5</v>
      </c>
      <c r="C1111" s="2">
        <f t="shared" si="133"/>
        <v>6.999999999999984E-2</v>
      </c>
      <c r="D1111" s="2">
        <f t="shared" si="134"/>
        <v>3.472</v>
      </c>
      <c r="E1111" s="2">
        <f t="shared" si="136"/>
        <v>3.4980000000000002</v>
      </c>
      <c r="F1111" s="2">
        <f t="shared" si="137"/>
        <v>3.532</v>
      </c>
      <c r="G1111" s="2">
        <f t="shared" si="131"/>
        <v>3.5981999999999998</v>
      </c>
      <c r="H1111" s="2">
        <f t="shared" si="135"/>
        <v>3.9982000000000011</v>
      </c>
      <c r="I1111" s="2">
        <f t="array" ref="I1111">SUMPRODUCT(B1095:B1114, (ROW(B1095:B1114)-ROW(B1095)+1)) / (20*21/2)</f>
        <v>3.4954285714285711</v>
      </c>
      <c r="J1111" s="2">
        <f t="shared" si="138"/>
        <v>3.5254861023880841</v>
      </c>
      <c r="K1111" s="2">
        <f t="shared" si="132"/>
        <v>3.5875576831069695</v>
      </c>
    </row>
    <row r="1112" spans="1:11" ht="13.5" x14ac:dyDescent="0.25">
      <c r="A1112" s="3">
        <f>TITRES_STAT!B1115</f>
        <v>43629</v>
      </c>
      <c r="B1112" s="17">
        <f>TITRES_STAT!D1115</f>
        <v>3.5</v>
      </c>
      <c r="C1112" s="2">
        <f t="shared" si="133"/>
        <v>0</v>
      </c>
      <c r="D1112" s="2">
        <f t="shared" si="134"/>
        <v>3.4820000000000002</v>
      </c>
      <c r="E1112" s="2">
        <f t="shared" si="136"/>
        <v>3.4959999999999996</v>
      </c>
      <c r="F1112" s="2">
        <f t="shared" si="137"/>
        <v>3.5269999999999997</v>
      </c>
      <c r="G1112" s="2">
        <f t="shared" si="131"/>
        <v>3.5921999999999996</v>
      </c>
      <c r="H1112" s="2">
        <f t="shared" si="135"/>
        <v>3.9907000000000012</v>
      </c>
      <c r="I1112" s="2">
        <f t="array" ref="I1112">SUMPRODUCT(B1096:B1115, (ROW(B1096:B1115)-ROW(B1096)+1)) / (20*21/2)</f>
        <v>3.4920952380952381</v>
      </c>
      <c r="J1112" s="2">
        <f t="shared" si="138"/>
        <v>3.5230588545415999</v>
      </c>
      <c r="K1112" s="2">
        <f t="shared" si="132"/>
        <v>3.5841240484753238</v>
      </c>
    </row>
    <row r="1113" spans="1:11" ht="13.5" x14ac:dyDescent="0.25">
      <c r="A1113" s="3">
        <f>TITRES_STAT!B1116</f>
        <v>43630</v>
      </c>
      <c r="B1113" s="17">
        <f>TITRES_STAT!D1116</f>
        <v>3.48</v>
      </c>
      <c r="C1113" s="2">
        <f t="shared" si="133"/>
        <v>-2.0000000000000018E-2</v>
      </c>
      <c r="D1113" s="2">
        <f t="shared" si="134"/>
        <v>3.4780000000000002</v>
      </c>
      <c r="E1113" s="2">
        <f t="shared" si="136"/>
        <v>3.4889999999999999</v>
      </c>
      <c r="F1113" s="2">
        <f t="shared" si="137"/>
        <v>3.5209999999999999</v>
      </c>
      <c r="G1113" s="2">
        <f t="shared" si="131"/>
        <v>3.5885999999999996</v>
      </c>
      <c r="H1113" s="2">
        <f t="shared" si="135"/>
        <v>3.9831500000000011</v>
      </c>
      <c r="I1113" s="2">
        <f t="array" ref="I1113">SUMPRODUCT(B1097:B1116, (ROW(B1097:B1116)-ROW(B1097)+1)) / (20*21/2)</f>
        <v>3.4864761904761905</v>
      </c>
      <c r="J1113" s="2">
        <f t="shared" si="138"/>
        <v>3.5189580112519239</v>
      </c>
      <c r="K1113" s="2">
        <f t="shared" si="132"/>
        <v>3.580040752456684</v>
      </c>
    </row>
    <row r="1114" spans="1:11" ht="13.5" x14ac:dyDescent="0.25">
      <c r="A1114" s="3">
        <f>TITRES_STAT!B1117</f>
        <v>43633</v>
      </c>
      <c r="B1114" s="17">
        <f>TITRES_STAT!D1117</f>
        <v>3.48</v>
      </c>
      <c r="C1114" s="2">
        <f t="shared" si="133"/>
        <v>0</v>
      </c>
      <c r="D1114" s="2">
        <f t="shared" si="134"/>
        <v>3.4780000000000002</v>
      </c>
      <c r="E1114" s="2">
        <f t="shared" si="136"/>
        <v>3.4820000000000002</v>
      </c>
      <c r="F1114" s="2">
        <f t="shared" si="137"/>
        <v>3.5149999999999997</v>
      </c>
      <c r="G1114" s="2">
        <f t="shared" si="131"/>
        <v>3.5851999999999991</v>
      </c>
      <c r="H1114" s="2">
        <f t="shared" si="135"/>
        <v>3.9748500000000009</v>
      </c>
      <c r="I1114" s="2">
        <f t="array" ref="I1114">SUMPRODUCT(B1098:B1117, (ROW(B1098:B1117)-ROW(B1098)+1)) / (20*21/2)</f>
        <v>3.4777619047619051</v>
      </c>
      <c r="J1114" s="2">
        <f t="shared" si="138"/>
        <v>3.5152477244660263</v>
      </c>
      <c r="K1114" s="2">
        <f t="shared" si="132"/>
        <v>3.5761175856936767</v>
      </c>
    </row>
    <row r="1115" spans="1:11" ht="13.5" x14ac:dyDescent="0.25">
      <c r="A1115" s="3">
        <f>TITRES_STAT!B1118</f>
        <v>43634</v>
      </c>
      <c r="B1115" s="17">
        <f>TITRES_STAT!D1118</f>
        <v>3.48</v>
      </c>
      <c r="C1115" s="2">
        <f t="shared" si="133"/>
        <v>0</v>
      </c>
      <c r="D1115" s="2">
        <f t="shared" si="134"/>
        <v>3.4880000000000004</v>
      </c>
      <c r="E1115" s="2">
        <f t="shared" si="136"/>
        <v>3.4750000000000001</v>
      </c>
      <c r="F1115" s="2">
        <f t="shared" si="137"/>
        <v>3.5090000000000003</v>
      </c>
      <c r="G1115" s="2">
        <f t="shared" si="131"/>
        <v>3.581799999999999</v>
      </c>
      <c r="H1115" s="2">
        <f t="shared" si="135"/>
        <v>3.9670000000000005</v>
      </c>
      <c r="I1115" s="2">
        <f t="array" ref="I1115">SUMPRODUCT(B1099:B1118, (ROW(B1099:B1118)-ROW(B1099)+1)) / (20*21/2)</f>
        <v>3.472571428571428</v>
      </c>
      <c r="J1115" s="2">
        <f t="shared" si="138"/>
        <v>3.5118907983264047</v>
      </c>
      <c r="K1115" s="2">
        <f t="shared" si="132"/>
        <v>3.5723482686076506</v>
      </c>
    </row>
    <row r="1116" spans="1:11" ht="13.5" x14ac:dyDescent="0.25">
      <c r="A1116" s="3">
        <f>TITRES_STAT!B1119</f>
        <v>43635</v>
      </c>
      <c r="B1116" s="17">
        <f>TITRES_STAT!D1119</f>
        <v>3.45</v>
      </c>
      <c r="C1116" s="2">
        <f t="shared" si="133"/>
        <v>-2.9999999999999805E-2</v>
      </c>
      <c r="D1116" s="2">
        <f t="shared" si="134"/>
        <v>3.4780000000000002</v>
      </c>
      <c r="E1116" s="2">
        <f t="shared" si="136"/>
        <v>3.4750000000000001</v>
      </c>
      <c r="F1116" s="2">
        <f t="shared" si="137"/>
        <v>3.5015000000000001</v>
      </c>
      <c r="G1116" s="2">
        <f t="shared" si="131"/>
        <v>3.5759999999999987</v>
      </c>
      <c r="H1116" s="2">
        <f t="shared" si="135"/>
        <v>3.9592499999999999</v>
      </c>
      <c r="I1116" s="2">
        <f t="array" ref="I1116">SUMPRODUCT(B1100:B1119, (ROW(B1100:B1119)-ROW(B1100)+1)) / (20*21/2)</f>
        <v>3.4690476190476192</v>
      </c>
      <c r="J1116" s="2">
        <f t="shared" si="138"/>
        <v>3.5059964365810332</v>
      </c>
      <c r="K1116" s="2">
        <f t="shared" si="132"/>
        <v>3.5675502972897037</v>
      </c>
    </row>
    <row r="1117" spans="1:11" ht="13.5" x14ac:dyDescent="0.25">
      <c r="A1117" s="3">
        <f>TITRES_STAT!B1120</f>
        <v>43636</v>
      </c>
      <c r="B1117" s="17">
        <f>TITRES_STAT!D1120</f>
        <v>3.41</v>
      </c>
      <c r="C1117" s="2">
        <f t="shared" si="133"/>
        <v>-4.0000000000000036E-2</v>
      </c>
      <c r="D1117" s="2">
        <f t="shared" si="134"/>
        <v>3.46</v>
      </c>
      <c r="E1117" s="2">
        <f t="shared" si="136"/>
        <v>3.4710000000000001</v>
      </c>
      <c r="F1117" s="2">
        <f t="shared" si="137"/>
        <v>3.4944999999999995</v>
      </c>
      <c r="G1117" s="2">
        <f t="shared" si="131"/>
        <v>3.5711999999999984</v>
      </c>
      <c r="H1117" s="2">
        <f t="shared" si="135"/>
        <v>3.9509499999999997</v>
      </c>
      <c r="I1117" s="2">
        <f t="array" ref="I1117">SUMPRODUCT(B1101:B1120, (ROW(B1101:B1120)-ROW(B1101)+1)) / (20*21/2)</f>
        <v>3.4708095238095238</v>
      </c>
      <c r="J1117" s="2">
        <f t="shared" si="138"/>
        <v>3.4968539188114107</v>
      </c>
      <c r="K1117" s="2">
        <f t="shared" si="132"/>
        <v>3.5613718542587351</v>
      </c>
    </row>
    <row r="1118" spans="1:11" ht="13.5" x14ac:dyDescent="0.25">
      <c r="A1118" s="3">
        <f>TITRES_STAT!B1121</f>
        <v>43637</v>
      </c>
      <c r="B1118" s="17">
        <f>TITRES_STAT!D1121</f>
        <v>3.44</v>
      </c>
      <c r="C1118" s="2">
        <f t="shared" si="133"/>
        <v>2.9999999999999805E-2</v>
      </c>
      <c r="D1118" s="2">
        <f t="shared" si="134"/>
        <v>3.4520000000000004</v>
      </c>
      <c r="E1118" s="2">
        <f t="shared" si="136"/>
        <v>3.4649999999999999</v>
      </c>
      <c r="F1118" s="2">
        <f t="shared" si="137"/>
        <v>3.4869999999999997</v>
      </c>
      <c r="G1118" s="2">
        <f t="shared" si="131"/>
        <v>3.5669999999999975</v>
      </c>
      <c r="H1118" s="2">
        <f t="shared" si="135"/>
        <v>3.94265</v>
      </c>
      <c r="I1118" s="2">
        <f t="array" ref="I1118">SUMPRODUCT(B1102:B1121, (ROW(B1102:B1121)-ROW(B1102)+1)) / (20*21/2)</f>
        <v>3.4725714285714284</v>
      </c>
      <c r="J1118" s="2">
        <f t="shared" si="138"/>
        <v>3.4914392598769908</v>
      </c>
      <c r="K1118" s="2">
        <f t="shared" si="132"/>
        <v>3.5566121736995688</v>
      </c>
    </row>
    <row r="1119" spans="1:11" ht="13.5" x14ac:dyDescent="0.25">
      <c r="A1119" s="3">
        <f>TITRES_STAT!B1122</f>
        <v>43640</v>
      </c>
      <c r="B1119" s="17">
        <f>TITRES_STAT!D1122</f>
        <v>3.45</v>
      </c>
      <c r="C1119" s="2">
        <f t="shared" si="133"/>
        <v>1.0000000000000231E-2</v>
      </c>
      <c r="D1119" s="2">
        <f t="shared" si="134"/>
        <v>3.4460000000000002</v>
      </c>
      <c r="E1119" s="2">
        <f t="shared" si="136"/>
        <v>3.4620000000000006</v>
      </c>
      <c r="F1119" s="2">
        <f t="shared" si="137"/>
        <v>3.4814999999999996</v>
      </c>
      <c r="G1119" s="2">
        <f t="shared" si="131"/>
        <v>3.563799999999997</v>
      </c>
      <c r="H1119" s="2">
        <f t="shared" si="135"/>
        <v>3.9341500000000007</v>
      </c>
      <c r="I1119" s="2">
        <f t="array" ref="I1119">SUMPRODUCT(B1103:B1122, (ROW(B1103:B1122)-ROW(B1103)+1)) / (20*21/2)</f>
        <v>3.4731904761904766</v>
      </c>
      <c r="J1119" s="2">
        <f t="shared" si="138"/>
        <v>3.4874926636982297</v>
      </c>
      <c r="K1119" s="2">
        <f t="shared" si="132"/>
        <v>3.5524313041427229</v>
      </c>
    </row>
    <row r="1120" spans="1:11" ht="13.5" x14ac:dyDescent="0.25">
      <c r="A1120" s="3">
        <f>TITRES_STAT!B1123</f>
        <v>43641</v>
      </c>
      <c r="B1120" s="17">
        <f>TITRES_STAT!D1123</f>
        <v>3.5</v>
      </c>
      <c r="C1120" s="2">
        <f t="shared" si="133"/>
        <v>4.9999999999999822E-2</v>
      </c>
      <c r="D1120" s="2">
        <f t="shared" si="134"/>
        <v>3.45</v>
      </c>
      <c r="E1120" s="2">
        <f t="shared" si="136"/>
        <v>3.4689999999999999</v>
      </c>
      <c r="F1120" s="2">
        <f t="shared" si="137"/>
        <v>3.4814999999999996</v>
      </c>
      <c r="G1120" s="2">
        <f t="shared" si="131"/>
        <v>3.5615999999999972</v>
      </c>
      <c r="H1120" s="2">
        <f t="shared" si="135"/>
        <v>3.9261500000000007</v>
      </c>
      <c r="I1120" s="2">
        <f t="array" ref="I1120">SUMPRODUCT(B1104:B1123, (ROW(B1104:B1123)-ROW(B1104)+1)) / (20*21/2)</f>
        <v>3.4730000000000003</v>
      </c>
      <c r="J1120" s="2">
        <f t="shared" si="138"/>
        <v>3.4886838385841128</v>
      </c>
      <c r="K1120" s="2">
        <f t="shared" si="132"/>
        <v>3.5503751745684986</v>
      </c>
    </row>
    <row r="1121" spans="1:11" ht="13.5" x14ac:dyDescent="0.25">
      <c r="A1121" s="3">
        <f>TITRES_STAT!B1124</f>
        <v>43642</v>
      </c>
      <c r="B1121" s="17">
        <f>TITRES_STAT!D1124</f>
        <v>3.5</v>
      </c>
      <c r="C1121" s="2">
        <f t="shared" si="133"/>
        <v>0</v>
      </c>
      <c r="D1121" s="2">
        <f t="shared" si="134"/>
        <v>3.46</v>
      </c>
      <c r="E1121" s="2">
        <f t="shared" si="136"/>
        <v>3.4689999999999999</v>
      </c>
      <c r="F1121" s="2">
        <f t="shared" si="137"/>
        <v>3.4835000000000003</v>
      </c>
      <c r="G1121" s="2">
        <f t="shared" si="131"/>
        <v>3.5595999999999974</v>
      </c>
      <c r="H1121" s="2">
        <f t="shared" si="135"/>
        <v>3.9186500000000013</v>
      </c>
      <c r="I1121" s="2">
        <f t="array" ref="I1121">SUMPRODUCT(B1105:B1124, (ROW(B1105:B1124)-ROW(B1105)+1)) / (20*21/2)</f>
        <v>3.4740952380952379</v>
      </c>
      <c r="J1121" s="2">
        <f t="shared" si="138"/>
        <v>3.489761568242769</v>
      </c>
      <c r="K1121" s="2">
        <f t="shared" si="132"/>
        <v>3.5483996775265969</v>
      </c>
    </row>
    <row r="1122" spans="1:11" ht="13.5" x14ac:dyDescent="0.25">
      <c r="A1122" s="3">
        <f>TITRES_STAT!B1125</f>
        <v>43643</v>
      </c>
      <c r="B1122" s="17">
        <f>TITRES_STAT!D1125</f>
        <v>3.49</v>
      </c>
      <c r="C1122" s="2">
        <f t="shared" si="133"/>
        <v>-9.9999999999997868E-3</v>
      </c>
      <c r="D1122" s="2">
        <f t="shared" si="134"/>
        <v>3.4760000000000004</v>
      </c>
      <c r="E1122" s="2">
        <f t="shared" si="136"/>
        <v>3.468</v>
      </c>
      <c r="F1122" s="2">
        <f t="shared" si="137"/>
        <v>3.4819999999999993</v>
      </c>
      <c r="G1122" s="2">
        <f t="shared" si="131"/>
        <v>3.5573999999999977</v>
      </c>
      <c r="H1122" s="2">
        <f t="shared" si="135"/>
        <v>3.9118500000000016</v>
      </c>
      <c r="I1122" s="2">
        <f t="array" ref="I1122">SUMPRODUCT(B1106:B1125, (ROW(B1106:B1125)-ROW(B1106)+1)) / (20*21/2)</f>
        <v>3.4745238095238093</v>
      </c>
      <c r="J1122" s="2">
        <f t="shared" si="138"/>
        <v>3.4897842760291722</v>
      </c>
      <c r="K1122" s="2">
        <f t="shared" si="132"/>
        <v>3.5461094940941815</v>
      </c>
    </row>
    <row r="1123" spans="1:11" ht="13.5" x14ac:dyDescent="0.25">
      <c r="A1123" s="3">
        <f>TITRES_STAT!B1126</f>
        <v>43644</v>
      </c>
      <c r="B1123" s="17">
        <f>TITRES_STAT!D1126</f>
        <v>3.48</v>
      </c>
      <c r="C1123" s="2">
        <f t="shared" si="133"/>
        <v>-1.0000000000000231E-2</v>
      </c>
      <c r="D1123" s="2">
        <f t="shared" si="134"/>
        <v>3.4839999999999995</v>
      </c>
      <c r="E1123" s="2">
        <f t="shared" si="136"/>
        <v>3.468</v>
      </c>
      <c r="F1123" s="2">
        <f t="shared" si="137"/>
        <v>3.4784999999999995</v>
      </c>
      <c r="G1123" s="2">
        <f t="shared" si="131"/>
        <v>3.5549999999999979</v>
      </c>
      <c r="H1123" s="2">
        <f t="shared" si="135"/>
        <v>3.9058500000000023</v>
      </c>
      <c r="I1123" s="2">
        <f t="array" ref="I1123">SUMPRODUCT(B1107:B1126, (ROW(B1107:B1126)-ROW(B1107)+1)) / (20*21/2)</f>
        <v>3.4752857142857145</v>
      </c>
      <c r="J1123" s="2">
        <f t="shared" si="138"/>
        <v>3.4888524402168701</v>
      </c>
      <c r="K1123" s="2">
        <f t="shared" si="132"/>
        <v>3.5435169649140175</v>
      </c>
    </row>
    <row r="1124" spans="1:11" ht="13.5" x14ac:dyDescent="0.25">
      <c r="A1124" s="3">
        <f>TITRES_STAT!B1127</f>
        <v>43647</v>
      </c>
      <c r="B1124" s="17">
        <f>TITRES_STAT!D1127</f>
        <v>3.49</v>
      </c>
      <c r="C1124" s="2">
        <f t="shared" si="133"/>
        <v>1.0000000000000231E-2</v>
      </c>
      <c r="D1124" s="2">
        <f t="shared" si="134"/>
        <v>3.492</v>
      </c>
      <c r="E1124" s="2">
        <f t="shared" si="136"/>
        <v>3.4689999999999999</v>
      </c>
      <c r="F1124" s="2">
        <f t="shared" si="137"/>
        <v>3.4754999999999994</v>
      </c>
      <c r="G1124" s="2">
        <f t="shared" si="131"/>
        <v>3.5535999999999976</v>
      </c>
      <c r="H1124" s="2">
        <f t="shared" si="135"/>
        <v>3.8989000000000029</v>
      </c>
      <c r="I1124" s="2">
        <f t="array" ref="I1124">SUMPRODUCT(B1108:B1127, (ROW(B1108:B1127)-ROW(B1108)+1)) / (20*21/2)</f>
        <v>3.4768571428571433</v>
      </c>
      <c r="J1124" s="2">
        <f t="shared" si="138"/>
        <v>3.4889617316247872</v>
      </c>
      <c r="K1124" s="2">
        <f t="shared" si="132"/>
        <v>3.5414182604075854</v>
      </c>
    </row>
    <row r="1125" spans="1:11" ht="13.5" x14ac:dyDescent="0.25">
      <c r="A1125" s="3">
        <f>TITRES_STAT!B1128</f>
        <v>43648</v>
      </c>
      <c r="B1125" s="17">
        <f>TITRES_STAT!D1128</f>
        <v>3.48</v>
      </c>
      <c r="C1125" s="2">
        <f t="shared" si="133"/>
        <v>-1.0000000000000231E-2</v>
      </c>
      <c r="D1125" s="2">
        <f t="shared" si="134"/>
        <v>3.4880000000000004</v>
      </c>
      <c r="E1125" s="2">
        <f t="shared" si="136"/>
        <v>3.4689999999999999</v>
      </c>
      <c r="F1125" s="2">
        <f t="shared" si="137"/>
        <v>3.472</v>
      </c>
      <c r="G1125" s="2">
        <f t="shared" si="131"/>
        <v>3.5487999999999982</v>
      </c>
      <c r="H1125" s="2">
        <f t="shared" si="135"/>
        <v>3.8923000000000023</v>
      </c>
      <c r="I1125" s="2">
        <f t="array" ref="I1125">SUMPRODUCT(B1109:B1128, (ROW(B1109:B1128)-ROW(B1109)+1)) / (20*21/2)</f>
        <v>3.4829999999999992</v>
      </c>
      <c r="J1125" s="2">
        <f t="shared" si="138"/>
        <v>3.4881082333748075</v>
      </c>
      <c r="K1125" s="2">
        <f t="shared" si="132"/>
        <v>3.5390097011759156</v>
      </c>
    </row>
    <row r="1126" spans="1:11" ht="13.5" x14ac:dyDescent="0.25">
      <c r="A1126" s="3">
        <f>TITRES_STAT!B1129</f>
        <v>43649</v>
      </c>
      <c r="B1126" s="17">
        <f>TITRES_STAT!D1129</f>
        <v>3.48</v>
      </c>
      <c r="C1126" s="2">
        <f t="shared" si="133"/>
        <v>0</v>
      </c>
      <c r="D1126" s="2">
        <f t="shared" si="134"/>
        <v>3.4840000000000004</v>
      </c>
      <c r="E1126" s="2">
        <f t="shared" si="136"/>
        <v>3.472</v>
      </c>
      <c r="F1126" s="2">
        <f t="shared" si="137"/>
        <v>3.4735</v>
      </c>
      <c r="G1126" s="2">
        <f t="shared" si="131"/>
        <v>3.5461999999999985</v>
      </c>
      <c r="H1126" s="2">
        <f t="shared" si="135"/>
        <v>3.8863500000000029</v>
      </c>
      <c r="I1126" s="2">
        <f t="array" ref="I1126">SUMPRODUCT(B1110:B1129, (ROW(B1110:B1129)-ROW(B1110)+1)) / (20*21/2)</f>
        <v>3.4946666666666673</v>
      </c>
      <c r="J1126" s="2">
        <f t="shared" si="138"/>
        <v>3.4873360206724446</v>
      </c>
      <c r="K1126" s="2">
        <f t="shared" si="132"/>
        <v>3.5366955952474486</v>
      </c>
    </row>
    <row r="1127" spans="1:11" ht="13.5" x14ac:dyDescent="0.25">
      <c r="A1127" s="3">
        <f>TITRES_STAT!B1130</f>
        <v>43650</v>
      </c>
      <c r="B1127" s="17">
        <f>TITRES_STAT!D1130</f>
        <v>3.49</v>
      </c>
      <c r="C1127" s="2">
        <f t="shared" si="133"/>
        <v>1.0000000000000231E-2</v>
      </c>
      <c r="D1127" s="2">
        <f t="shared" si="134"/>
        <v>3.4840000000000004</v>
      </c>
      <c r="E1127" s="2">
        <f t="shared" si="136"/>
        <v>3.4800000000000004</v>
      </c>
      <c r="F1127" s="2">
        <f t="shared" si="137"/>
        <v>3.4754999999999994</v>
      </c>
      <c r="G1127" s="2">
        <f t="shared" si="131"/>
        <v>3.5443999999999987</v>
      </c>
      <c r="H1127" s="2">
        <f t="shared" si="135"/>
        <v>3.8803000000000027</v>
      </c>
      <c r="I1127" s="2">
        <f t="array" ref="I1127">SUMPRODUCT(B1111:B1130, (ROW(B1111:B1130)-ROW(B1111)+1)) / (20*21/2)</f>
        <v>3.503857142857143</v>
      </c>
      <c r="J1127" s="2">
        <f t="shared" si="138"/>
        <v>3.4875897329893548</v>
      </c>
      <c r="K1127" s="2">
        <f t="shared" si="132"/>
        <v>3.5348643954338232</v>
      </c>
    </row>
    <row r="1128" spans="1:11" ht="13.5" x14ac:dyDescent="0.25">
      <c r="A1128" s="3">
        <f>TITRES_STAT!B1131</f>
        <v>43651</v>
      </c>
      <c r="B1128" s="17">
        <f>TITRES_STAT!D1131</f>
        <v>3.54</v>
      </c>
      <c r="C1128" s="2">
        <f t="shared" si="133"/>
        <v>4.9999999999999822E-2</v>
      </c>
      <c r="D1128" s="2">
        <f t="shared" si="134"/>
        <v>3.496</v>
      </c>
      <c r="E1128" s="2">
        <f t="shared" si="136"/>
        <v>3.4899999999999998</v>
      </c>
      <c r="F1128" s="2">
        <f t="shared" si="137"/>
        <v>3.4775</v>
      </c>
      <c r="G1128" s="2">
        <f t="shared" si="131"/>
        <v>3.5429999999999988</v>
      </c>
      <c r="H1128" s="2">
        <f t="shared" si="135"/>
        <v>3.8741500000000024</v>
      </c>
      <c r="I1128" s="2">
        <f t="array" ref="I1128">SUMPRODUCT(B1112:B1131, (ROW(B1112:B1131)-ROW(B1112)+1)) / (20*21/2)</f>
        <v>3.5142380952380949</v>
      </c>
      <c r="J1128" s="2">
        <f t="shared" si="138"/>
        <v>3.4925811869903689</v>
      </c>
      <c r="K1128" s="2">
        <f t="shared" si="132"/>
        <v>3.5350657916913204</v>
      </c>
    </row>
    <row r="1129" spans="1:11" ht="13.5" x14ac:dyDescent="0.25">
      <c r="A1129" s="3">
        <f>TITRES_STAT!B1132</f>
        <v>43654</v>
      </c>
      <c r="B1129" s="17">
        <f>TITRES_STAT!D1132</f>
        <v>3.6</v>
      </c>
      <c r="C1129" s="2">
        <f t="shared" si="133"/>
        <v>6.0000000000000053E-2</v>
      </c>
      <c r="D1129" s="2">
        <f t="shared" si="134"/>
        <v>3.5179999999999998</v>
      </c>
      <c r="E1129" s="2">
        <f t="shared" si="136"/>
        <v>3.5050000000000003</v>
      </c>
      <c r="F1129" s="2">
        <f t="shared" si="137"/>
        <v>3.4835000000000003</v>
      </c>
      <c r="G1129" s="2">
        <f t="shared" si="131"/>
        <v>3.5415999999999999</v>
      </c>
      <c r="H1129" s="2">
        <f t="shared" si="135"/>
        <v>3.8680500000000024</v>
      </c>
      <c r="I1129" s="2">
        <f t="array" ref="I1129">SUMPRODUCT(B1113:B1132, (ROW(B1113:B1132)-ROW(B1113)+1)) / (20*21/2)</f>
        <v>3.5212857142857144</v>
      </c>
      <c r="J1129" s="2">
        <f t="shared" si="138"/>
        <v>3.5028115501341435</v>
      </c>
      <c r="K1129" s="2">
        <f t="shared" si="132"/>
        <v>3.5376122312328371</v>
      </c>
    </row>
    <row r="1130" spans="1:11" ht="13.5" x14ac:dyDescent="0.25">
      <c r="A1130" s="3">
        <f>TITRES_STAT!B1133</f>
        <v>43655</v>
      </c>
      <c r="B1130" s="17">
        <f>TITRES_STAT!D1133</f>
        <v>3.58</v>
      </c>
      <c r="C1130" s="2">
        <f t="shared" si="133"/>
        <v>-2.0000000000000018E-2</v>
      </c>
      <c r="D1130" s="2">
        <f t="shared" si="134"/>
        <v>3.5380000000000003</v>
      </c>
      <c r="E1130" s="2">
        <f t="shared" si="136"/>
        <v>3.5130000000000003</v>
      </c>
      <c r="F1130" s="2">
        <f t="shared" si="137"/>
        <v>3.4909999999999997</v>
      </c>
      <c r="G1130" s="2">
        <f t="shared" si="131"/>
        <v>3.5402</v>
      </c>
      <c r="H1130" s="2">
        <f t="shared" si="135"/>
        <v>3.8620000000000023</v>
      </c>
      <c r="I1130" s="2">
        <f t="array" ref="I1130">SUMPRODUCT(B1114:B1133, (ROW(B1114:B1133)-ROW(B1114)+1)) / (20*21/2)</f>
        <v>3.5299047619047617</v>
      </c>
      <c r="J1130" s="2">
        <f t="shared" si="138"/>
        <v>3.5101628310737487</v>
      </c>
      <c r="K1130" s="2">
        <f t="shared" si="132"/>
        <v>3.539274496674687</v>
      </c>
    </row>
    <row r="1131" spans="1:11" ht="13.5" x14ac:dyDescent="0.25">
      <c r="A1131" s="3">
        <f>TITRES_STAT!B1134</f>
        <v>43656</v>
      </c>
      <c r="B1131" s="17">
        <f>TITRES_STAT!D1134</f>
        <v>3.6</v>
      </c>
      <c r="C1131" s="2">
        <f t="shared" si="133"/>
        <v>2.0000000000000018E-2</v>
      </c>
      <c r="D1131" s="2">
        <f t="shared" si="134"/>
        <v>3.5620000000000003</v>
      </c>
      <c r="E1131" s="2">
        <f t="shared" si="136"/>
        <v>3.5230000000000006</v>
      </c>
      <c r="F1131" s="2">
        <f t="shared" si="137"/>
        <v>3.4959999999999996</v>
      </c>
      <c r="G1131" s="2">
        <f t="shared" si="131"/>
        <v>3.5411999999999999</v>
      </c>
      <c r="H1131" s="2">
        <f t="shared" si="135"/>
        <v>3.8561000000000032</v>
      </c>
      <c r="I1131" s="2">
        <f t="array" ref="I1131">SUMPRODUCT(B1115:B1134, (ROW(B1115:B1134)-ROW(B1115)+1)) / (20*21/2)</f>
        <v>3.5408571428571429</v>
      </c>
      <c r="J1131" s="2">
        <f t="shared" si="138"/>
        <v>3.5187187519238678</v>
      </c>
      <c r="K1131" s="2">
        <f t="shared" si="132"/>
        <v>3.5416558889619543</v>
      </c>
    </row>
    <row r="1132" spans="1:11" ht="13.5" x14ac:dyDescent="0.25">
      <c r="A1132" s="3">
        <f>TITRES_STAT!B1135</f>
        <v>43657</v>
      </c>
      <c r="B1132" s="17">
        <f>TITRES_STAT!D1135</f>
        <v>3.57</v>
      </c>
      <c r="C1132" s="2">
        <f t="shared" si="133"/>
        <v>-3.0000000000000249E-2</v>
      </c>
      <c r="D1132" s="2">
        <f t="shared" si="134"/>
        <v>3.5780000000000003</v>
      </c>
      <c r="E1132" s="2">
        <f t="shared" si="136"/>
        <v>3.5310000000000001</v>
      </c>
      <c r="F1132" s="2">
        <f t="shared" si="137"/>
        <v>3.4994999999999989</v>
      </c>
      <c r="G1132" s="2">
        <f t="shared" si="131"/>
        <v>3.5397999999999996</v>
      </c>
      <c r="H1132" s="2">
        <f t="shared" si="135"/>
        <v>3.8502500000000031</v>
      </c>
      <c r="I1132" s="2">
        <f t="array" ref="I1132">SUMPRODUCT(B1116:B1135, (ROW(B1116:B1135)-ROW(B1116)+1)) / (20*21/2)</f>
        <v>3.5530476190476188</v>
      </c>
      <c r="J1132" s="2">
        <f t="shared" si="138"/>
        <v>3.5236026803120706</v>
      </c>
      <c r="K1132" s="2">
        <f t="shared" si="132"/>
        <v>3.5427674227281525</v>
      </c>
    </row>
    <row r="1133" spans="1:11" ht="13.5" x14ac:dyDescent="0.25">
      <c r="A1133" s="3">
        <f>TITRES_STAT!B1136</f>
        <v>43658</v>
      </c>
      <c r="B1133" s="17">
        <f>TITRES_STAT!D1136</f>
        <v>3.59</v>
      </c>
      <c r="C1133" s="2">
        <f t="shared" si="133"/>
        <v>2.0000000000000018E-2</v>
      </c>
      <c r="D1133" s="2">
        <f t="shared" si="134"/>
        <v>3.5879999999999996</v>
      </c>
      <c r="E1133" s="2">
        <f t="shared" si="136"/>
        <v>3.5420000000000003</v>
      </c>
      <c r="F1133" s="2">
        <f t="shared" si="137"/>
        <v>3.5049999999999999</v>
      </c>
      <c r="G1133" s="2">
        <f t="shared" si="131"/>
        <v>3.5388000000000002</v>
      </c>
      <c r="H1133" s="2">
        <f t="shared" si="135"/>
        <v>3.8449000000000035</v>
      </c>
      <c r="I1133" s="2">
        <f t="array" ref="I1133">SUMPRODUCT(B1117:B1136, (ROW(B1117:B1136)-ROW(B1117)+1)) / (20*21/2)</f>
        <v>3.5644761904761904</v>
      </c>
      <c r="J1133" s="2">
        <f t="shared" si="138"/>
        <v>3.5299262345680638</v>
      </c>
      <c r="K1133" s="2">
        <f t="shared" si="132"/>
        <v>3.5446196806603818</v>
      </c>
    </row>
    <row r="1134" spans="1:11" ht="13.5" x14ac:dyDescent="0.25">
      <c r="A1134" s="3">
        <f>TITRES_STAT!B1137</f>
        <v>43661</v>
      </c>
      <c r="B1134" s="17">
        <f>TITRES_STAT!D1137</f>
        <v>3.62</v>
      </c>
      <c r="C1134" s="2">
        <f t="shared" si="133"/>
        <v>3.0000000000000249E-2</v>
      </c>
      <c r="D1134" s="2">
        <f t="shared" si="134"/>
        <v>3.5920000000000001</v>
      </c>
      <c r="E1134" s="2">
        <f t="shared" si="136"/>
        <v>3.5550000000000006</v>
      </c>
      <c r="F1134" s="2">
        <f t="shared" si="137"/>
        <v>3.5119999999999996</v>
      </c>
      <c r="G1134" s="2">
        <f t="shared" si="131"/>
        <v>3.5384000000000002</v>
      </c>
      <c r="H1134" s="2">
        <f t="shared" si="135"/>
        <v>3.8398500000000038</v>
      </c>
      <c r="I1134" s="2">
        <f t="array" ref="I1134">SUMPRODUCT(B1118:B1137, (ROW(B1118:B1137)-ROW(B1118)+1)) / (20*21/2)</f>
        <v>3.5740476190476187</v>
      </c>
      <c r="J1134" s="2">
        <f t="shared" si="138"/>
        <v>3.5385046884187243</v>
      </c>
      <c r="K1134" s="2">
        <f t="shared" si="132"/>
        <v>3.547575771614877</v>
      </c>
    </row>
    <row r="1135" spans="1:11" ht="13.5" x14ac:dyDescent="0.25">
      <c r="A1135" s="3">
        <f>TITRES_STAT!B1138</f>
        <v>43662</v>
      </c>
      <c r="B1135" s="17">
        <f>TITRES_STAT!D1138</f>
        <v>3.64</v>
      </c>
      <c r="C1135" s="2">
        <f t="shared" si="133"/>
        <v>2.0000000000000018E-2</v>
      </c>
      <c r="D1135" s="2">
        <f t="shared" si="134"/>
        <v>3.6040000000000001</v>
      </c>
      <c r="E1135" s="2">
        <f t="shared" si="136"/>
        <v>3.5710000000000002</v>
      </c>
      <c r="F1135" s="2">
        <f t="shared" si="137"/>
        <v>3.5200000000000005</v>
      </c>
      <c r="G1135" s="2">
        <f t="shared" si="131"/>
        <v>3.5366000000000004</v>
      </c>
      <c r="H1135" s="2">
        <f t="shared" si="135"/>
        <v>3.8349000000000033</v>
      </c>
      <c r="I1135" s="2">
        <f t="array" ref="I1135">SUMPRODUCT(B1119:B1138, (ROW(B1119:B1138)-ROW(B1119)+1)) / (20*21/2)</f>
        <v>3.5797142857142865</v>
      </c>
      <c r="J1135" s="2">
        <f t="shared" si="138"/>
        <v>3.5481709085693223</v>
      </c>
      <c r="K1135" s="2">
        <f t="shared" si="132"/>
        <v>3.5512002511593916</v>
      </c>
    </row>
    <row r="1136" spans="1:11" ht="13.5" x14ac:dyDescent="0.25">
      <c r="A1136" s="3">
        <f>TITRES_STAT!B1139</f>
        <v>43663</v>
      </c>
      <c r="B1136" s="17">
        <f>TITRES_STAT!D1139</f>
        <v>3.64</v>
      </c>
      <c r="C1136" s="2">
        <f t="shared" si="133"/>
        <v>0</v>
      </c>
      <c r="D1136" s="2">
        <f t="shared" si="134"/>
        <v>3.6120000000000005</v>
      </c>
      <c r="E1136" s="2">
        <f t="shared" si="136"/>
        <v>3.5870000000000006</v>
      </c>
      <c r="F1136" s="2">
        <f t="shared" si="137"/>
        <v>3.5294999999999996</v>
      </c>
      <c r="G1136" s="2">
        <f t="shared" si="131"/>
        <v>3.5347999999999997</v>
      </c>
      <c r="H1136" s="2">
        <f t="shared" si="135"/>
        <v>3.8301000000000034</v>
      </c>
      <c r="I1136" s="2">
        <f t="array" ref="I1136">SUMPRODUCT(B1120:B1139, (ROW(B1120:B1139)-ROW(B1120)+1)) / (20*21/2)</f>
        <v>3.5836666666666668</v>
      </c>
      <c r="J1136" s="2">
        <f t="shared" si="138"/>
        <v>3.5569165363246249</v>
      </c>
      <c r="K1136" s="2">
        <f t="shared" si="132"/>
        <v>3.5546825942511799</v>
      </c>
    </row>
    <row r="1137" spans="1:11" ht="13.5" x14ac:dyDescent="0.25">
      <c r="A1137" s="3">
        <f>TITRES_STAT!B1140</f>
        <v>43664</v>
      </c>
      <c r="B1137" s="17">
        <f>TITRES_STAT!D1140</f>
        <v>3.63</v>
      </c>
      <c r="C1137" s="2">
        <f t="shared" si="133"/>
        <v>-1.0000000000000231E-2</v>
      </c>
      <c r="D1137" s="2">
        <f t="shared" si="134"/>
        <v>3.6240000000000001</v>
      </c>
      <c r="E1137" s="2">
        <f t="shared" si="136"/>
        <v>3.6010000000000004</v>
      </c>
      <c r="F1137" s="2">
        <f t="shared" si="137"/>
        <v>3.5404999999999993</v>
      </c>
      <c r="G1137" s="2">
        <f t="shared" si="131"/>
        <v>3.5329999999999995</v>
      </c>
      <c r="H1137" s="2">
        <f t="shared" si="135"/>
        <v>3.8255500000000033</v>
      </c>
      <c r="I1137" s="2">
        <f t="array" ref="I1137">SUMPRODUCT(B1121:B1140, (ROW(B1121:B1140)-ROW(B1121)+1)) / (20*21/2)</f>
        <v>3.589809523809524</v>
      </c>
      <c r="J1137" s="2">
        <f t="shared" si="138"/>
        <v>3.5638768661984699</v>
      </c>
      <c r="K1137" s="2">
        <f t="shared" si="132"/>
        <v>3.5576362180060359</v>
      </c>
    </row>
    <row r="1138" spans="1:11" ht="13.5" x14ac:dyDescent="0.25">
      <c r="A1138" s="3">
        <f>TITRES_STAT!B1141</f>
        <v>43665</v>
      </c>
      <c r="B1138" s="17">
        <f>TITRES_STAT!D1141</f>
        <v>3.6</v>
      </c>
      <c r="C1138" s="2">
        <f t="shared" si="133"/>
        <v>-2.9999999999999805E-2</v>
      </c>
      <c r="D1138" s="2">
        <f t="shared" si="134"/>
        <v>3.6260000000000003</v>
      </c>
      <c r="E1138" s="2">
        <f t="shared" si="136"/>
        <v>3.6070000000000002</v>
      </c>
      <c r="F1138" s="2">
        <f t="shared" si="137"/>
        <v>3.5484999999999998</v>
      </c>
      <c r="G1138" s="2">
        <f t="shared" ref="G1138:G1201" si="139">AVERAGE(B1089:B1138)</f>
        <v>3.5319999999999991</v>
      </c>
      <c r="H1138" s="2">
        <f t="shared" si="135"/>
        <v>3.8209000000000035</v>
      </c>
      <c r="I1138" s="2">
        <f t="array" ref="I1138">SUMPRODUCT(B1122:B1141, (ROW(B1122:B1141)-ROW(B1122)+1)) / (20*21/2)</f>
        <v>3.5934761904761903</v>
      </c>
      <c r="J1138" s="2">
        <f t="shared" si="138"/>
        <v>3.5673171646557584</v>
      </c>
      <c r="K1138" s="2">
        <f t="shared" si="132"/>
        <v>3.5592975427901128</v>
      </c>
    </row>
    <row r="1139" spans="1:11" ht="13.5" x14ac:dyDescent="0.25">
      <c r="A1139" s="3">
        <f>TITRES_STAT!B1142</f>
        <v>43668</v>
      </c>
      <c r="B1139" s="17">
        <f>TITRES_STAT!D1142</f>
        <v>3.59</v>
      </c>
      <c r="C1139" s="2">
        <f t="shared" si="133"/>
        <v>-1.0000000000000231E-2</v>
      </c>
      <c r="D1139" s="2">
        <f t="shared" si="134"/>
        <v>3.62</v>
      </c>
      <c r="E1139" s="2">
        <f t="shared" si="136"/>
        <v>3.6060000000000003</v>
      </c>
      <c r="F1139" s="2">
        <f t="shared" si="137"/>
        <v>3.5554999999999999</v>
      </c>
      <c r="G1139" s="2">
        <f t="shared" si="139"/>
        <v>3.5318000000000001</v>
      </c>
      <c r="H1139" s="2">
        <f t="shared" si="135"/>
        <v>3.8156000000000034</v>
      </c>
      <c r="I1139" s="2">
        <f t="array" ref="I1139">SUMPRODUCT(B1123:B1142, (ROW(B1123:B1142)-ROW(B1123)+1)) / (20*21/2)</f>
        <v>3.5995238095238093</v>
      </c>
      <c r="J1139" s="2">
        <f t="shared" si="138"/>
        <v>3.5694774346885434</v>
      </c>
      <c r="K1139" s="2">
        <f t="shared" ref="K1139:K1202" si="140">$K$4*B1139+(1-$K$4)*K1138</f>
        <v>3.5605015607199122</v>
      </c>
    </row>
    <row r="1140" spans="1:11" ht="13.5" x14ac:dyDescent="0.25">
      <c r="A1140" s="3">
        <f>TITRES_STAT!B1143</f>
        <v>43669</v>
      </c>
      <c r="B1140" s="17">
        <f>TITRES_STAT!D1143</f>
        <v>3.62</v>
      </c>
      <c r="C1140" s="2">
        <f t="shared" si="133"/>
        <v>3.0000000000000249E-2</v>
      </c>
      <c r="D1140" s="2">
        <f t="shared" si="134"/>
        <v>3.6159999999999997</v>
      </c>
      <c r="E1140" s="2">
        <f t="shared" si="136"/>
        <v>3.6100000000000003</v>
      </c>
      <c r="F1140" s="2">
        <f t="shared" si="137"/>
        <v>3.5615000000000001</v>
      </c>
      <c r="G1140" s="2">
        <f t="shared" si="139"/>
        <v>3.5331999999999999</v>
      </c>
      <c r="H1140" s="2">
        <f t="shared" si="135"/>
        <v>3.8103500000000032</v>
      </c>
      <c r="I1140" s="2">
        <f t="array" ref="I1140">SUMPRODUCT(B1124:B1143, (ROW(B1124:B1143)-ROW(B1124)+1)) / (20*21/2)</f>
        <v>3.6020476190476187</v>
      </c>
      <c r="J1140" s="2">
        <f t="shared" si="138"/>
        <v>3.5742891075753485</v>
      </c>
      <c r="K1140" s="2">
        <f t="shared" si="140"/>
        <v>3.5628348328485435</v>
      </c>
    </row>
    <row r="1141" spans="1:11" ht="13.5" x14ac:dyDescent="0.25">
      <c r="A1141" s="3">
        <f>TITRES_STAT!B1144</f>
        <v>43670</v>
      </c>
      <c r="B1141" s="17">
        <f>TITRES_STAT!D1144</f>
        <v>3.6</v>
      </c>
      <c r="C1141" s="2">
        <f t="shared" si="133"/>
        <v>-2.0000000000000018E-2</v>
      </c>
      <c r="D1141" s="2">
        <f t="shared" si="134"/>
        <v>3.6080000000000005</v>
      </c>
      <c r="E1141" s="2">
        <f t="shared" si="136"/>
        <v>3.6100000000000003</v>
      </c>
      <c r="F1141" s="2">
        <f t="shared" si="137"/>
        <v>3.5665</v>
      </c>
      <c r="G1141" s="2">
        <f t="shared" si="139"/>
        <v>3.5331999999999995</v>
      </c>
      <c r="H1141" s="2">
        <f t="shared" si="135"/>
        <v>3.8052500000000036</v>
      </c>
      <c r="I1141" s="2">
        <f t="array" ref="I1141">SUMPRODUCT(B1125:B1144, (ROW(B1125:B1144)-ROW(B1125)+1)) / (20*21/2)</f>
        <v>3.6039999999999996</v>
      </c>
      <c r="J1141" s="2">
        <f t="shared" si="138"/>
        <v>3.5767377639967441</v>
      </c>
      <c r="K1141" s="2">
        <f t="shared" si="140"/>
        <v>3.5642922903838947</v>
      </c>
    </row>
    <row r="1142" spans="1:11" ht="13.5" x14ac:dyDescent="0.25">
      <c r="A1142" s="3">
        <f>TITRES_STAT!B1145</f>
        <v>43672</v>
      </c>
      <c r="B1142" s="17">
        <f>TITRES_STAT!D1145</f>
        <v>3.63</v>
      </c>
      <c r="C1142" s="2">
        <f t="shared" si="133"/>
        <v>2.9999999999999805E-2</v>
      </c>
      <c r="D1142" s="2">
        <f t="shared" si="134"/>
        <v>3.6079999999999997</v>
      </c>
      <c r="E1142" s="2">
        <f t="shared" si="136"/>
        <v>3.6160000000000005</v>
      </c>
      <c r="F1142" s="2">
        <f t="shared" si="137"/>
        <v>3.5735000000000001</v>
      </c>
      <c r="G1142" s="2">
        <f t="shared" si="139"/>
        <v>3.5337999999999994</v>
      </c>
      <c r="H1142" s="2">
        <f t="shared" si="135"/>
        <v>3.8009500000000038</v>
      </c>
      <c r="I1142" s="2">
        <f t="array" ref="I1142">SUMPRODUCT(B1126:B1145, (ROW(B1126:B1145)-ROW(B1126)+1)) / (20*21/2)</f>
        <v>3.6082857142857145</v>
      </c>
      <c r="J1142" s="2">
        <f t="shared" si="138"/>
        <v>3.5818103579018161</v>
      </c>
      <c r="K1142" s="2">
        <f t="shared" si="140"/>
        <v>3.5668690633100164</v>
      </c>
    </row>
    <row r="1143" spans="1:11" ht="13.5" x14ac:dyDescent="0.25">
      <c r="A1143" s="3">
        <f>TITRES_STAT!B1146</f>
        <v>43675</v>
      </c>
      <c r="B1143" s="17">
        <f>TITRES_STAT!D1146</f>
        <v>3.6</v>
      </c>
      <c r="C1143" s="2">
        <f t="shared" si="133"/>
        <v>-2.9999999999999805E-2</v>
      </c>
      <c r="D1143" s="2">
        <f t="shared" si="134"/>
        <v>3.6080000000000005</v>
      </c>
      <c r="E1143" s="2">
        <f t="shared" si="136"/>
        <v>3.6170000000000009</v>
      </c>
      <c r="F1143" s="2">
        <f t="shared" si="137"/>
        <v>3.5794999999999995</v>
      </c>
      <c r="G1143" s="2">
        <f t="shared" si="139"/>
        <v>3.5337999999999994</v>
      </c>
      <c r="H1143" s="2">
        <f t="shared" si="135"/>
        <v>3.7960000000000038</v>
      </c>
      <c r="I1143" s="2">
        <f t="array" ref="I1143">SUMPRODUCT(B1127:B1146, (ROW(B1127:B1146)-ROW(B1127)+1)) / (20*21/2)</f>
        <v>3.6147142857142858</v>
      </c>
      <c r="J1143" s="2">
        <f t="shared" si="138"/>
        <v>3.5835427047683099</v>
      </c>
      <c r="K1143" s="2">
        <f t="shared" si="140"/>
        <v>3.5681683157292317</v>
      </c>
    </row>
    <row r="1144" spans="1:11" ht="13.5" x14ac:dyDescent="0.25">
      <c r="A1144" s="3">
        <f>TITRES_STAT!B1147</f>
        <v>43676</v>
      </c>
      <c r="B1144" s="17">
        <f>TITRES_STAT!D1147</f>
        <v>3.6</v>
      </c>
      <c r="C1144" s="2">
        <f t="shared" si="133"/>
        <v>0</v>
      </c>
      <c r="D1144" s="2">
        <f t="shared" si="134"/>
        <v>3.6100000000000003</v>
      </c>
      <c r="E1144" s="2">
        <f t="shared" si="136"/>
        <v>3.6150000000000007</v>
      </c>
      <c r="F1144" s="2">
        <f t="shared" si="137"/>
        <v>3.5849999999999995</v>
      </c>
      <c r="G1144" s="2">
        <f t="shared" si="139"/>
        <v>3.5337999999999989</v>
      </c>
      <c r="H1144" s="2">
        <f t="shared" si="135"/>
        <v>3.791150000000004</v>
      </c>
      <c r="I1144" s="2">
        <f t="array" ref="I1144">SUMPRODUCT(B1128:B1147, (ROW(B1128:B1147)-ROW(B1128)+1)) / (20*21/2)</f>
        <v>3.6221904761904766</v>
      </c>
      <c r="J1144" s="2">
        <f t="shared" si="138"/>
        <v>3.585110066218947</v>
      </c>
      <c r="K1144" s="2">
        <f t="shared" si="140"/>
        <v>3.5694166170731836</v>
      </c>
    </row>
    <row r="1145" spans="1:11" ht="13.5" x14ac:dyDescent="0.25">
      <c r="A1145" s="3">
        <f>TITRES_STAT!B1148</f>
        <v>43677</v>
      </c>
      <c r="B1145" s="17">
        <f>TITRES_STAT!D1148</f>
        <v>3.63</v>
      </c>
      <c r="C1145" s="2">
        <f t="shared" si="133"/>
        <v>2.9999999999999805E-2</v>
      </c>
      <c r="D1145" s="2">
        <f t="shared" si="134"/>
        <v>3.6119999999999997</v>
      </c>
      <c r="E1145" s="2">
        <f t="shared" si="136"/>
        <v>3.6139999999999999</v>
      </c>
      <c r="F1145" s="2">
        <f t="shared" si="137"/>
        <v>3.5924999999999998</v>
      </c>
      <c r="G1145" s="2">
        <f t="shared" si="139"/>
        <v>3.5343999999999989</v>
      </c>
      <c r="H1145" s="2">
        <f t="shared" si="135"/>
        <v>3.786400000000004</v>
      </c>
      <c r="I1145" s="2">
        <f t="array" ref="I1145">SUMPRODUCT(B1129:B1148, (ROW(B1129:B1148)-ROW(B1129)+1)) / (20*21/2)</f>
        <v>3.6297142857142859</v>
      </c>
      <c r="J1145" s="2">
        <f t="shared" si="138"/>
        <v>3.5893852980076186</v>
      </c>
      <c r="K1145" s="2">
        <f t="shared" si="140"/>
        <v>3.5717924360114903</v>
      </c>
    </row>
    <row r="1146" spans="1:11" ht="13.5" x14ac:dyDescent="0.25">
      <c r="A1146" s="3">
        <f>TITRES_STAT!B1149</f>
        <v>43678</v>
      </c>
      <c r="B1146" s="17">
        <f>TITRES_STAT!D1149</f>
        <v>3.66</v>
      </c>
      <c r="C1146" s="2">
        <f t="shared" si="133"/>
        <v>3.0000000000000249E-2</v>
      </c>
      <c r="D1146" s="2">
        <f t="shared" si="134"/>
        <v>3.6240000000000001</v>
      </c>
      <c r="E1146" s="2">
        <f t="shared" si="136"/>
        <v>3.616000000000001</v>
      </c>
      <c r="F1146" s="2">
        <f t="shared" si="137"/>
        <v>3.6015000000000001</v>
      </c>
      <c r="G1146" s="2">
        <f t="shared" si="139"/>
        <v>3.5355999999999983</v>
      </c>
      <c r="H1146" s="2">
        <f t="shared" si="135"/>
        <v>3.782000000000004</v>
      </c>
      <c r="I1146" s="2">
        <f t="array" ref="I1146">SUMPRODUCT(B1130:B1149, (ROW(B1130:B1149)-ROW(B1130)+1)) / (20*21/2)</f>
        <v>3.652714285714286</v>
      </c>
      <c r="J1146" s="2">
        <f t="shared" si="138"/>
        <v>3.5961105077211788</v>
      </c>
      <c r="K1146" s="2">
        <f t="shared" si="140"/>
        <v>3.5752515561679026</v>
      </c>
    </row>
    <row r="1147" spans="1:11" ht="13.5" x14ac:dyDescent="0.25">
      <c r="A1147" s="3">
        <f>TITRES_STAT!B1150</f>
        <v>43679</v>
      </c>
      <c r="B1147" s="17">
        <f>TITRES_STAT!D1150</f>
        <v>3.68</v>
      </c>
      <c r="C1147" s="2">
        <f t="shared" si="133"/>
        <v>2.0000000000000018E-2</v>
      </c>
      <c r="D1147" s="2">
        <f t="shared" si="134"/>
        <v>3.6340000000000003</v>
      </c>
      <c r="E1147" s="2">
        <f t="shared" si="136"/>
        <v>3.621</v>
      </c>
      <c r="F1147" s="2">
        <f t="shared" si="137"/>
        <v>3.6110000000000007</v>
      </c>
      <c r="G1147" s="2">
        <f t="shared" si="139"/>
        <v>3.538199999999998</v>
      </c>
      <c r="H1147" s="2">
        <f t="shared" si="135"/>
        <v>3.7775500000000037</v>
      </c>
      <c r="I1147" s="2">
        <f t="array" ref="I1147">SUMPRODUCT(B1131:B1150, (ROW(B1131:B1150)-ROW(B1131)+1)) / (20*21/2)</f>
        <v>3.6830476190476187</v>
      </c>
      <c r="J1147" s="2">
        <f t="shared" si="138"/>
        <v>3.6040999831763045</v>
      </c>
      <c r="K1147" s="2">
        <f t="shared" si="140"/>
        <v>3.5793593382789655</v>
      </c>
    </row>
    <row r="1148" spans="1:11" ht="13.5" x14ac:dyDescent="0.25">
      <c r="A1148" s="3">
        <f>TITRES_STAT!B1151</f>
        <v>43682</v>
      </c>
      <c r="B1148" s="17">
        <f>TITRES_STAT!D1151</f>
        <v>3.69</v>
      </c>
      <c r="C1148" s="2">
        <f t="shared" si="133"/>
        <v>9.9999999999997868E-3</v>
      </c>
      <c r="D1148" s="2">
        <f t="shared" si="134"/>
        <v>3.6520000000000001</v>
      </c>
      <c r="E1148" s="2">
        <f t="shared" si="136"/>
        <v>3.6300000000000003</v>
      </c>
      <c r="F1148" s="2">
        <f t="shared" si="137"/>
        <v>3.6185</v>
      </c>
      <c r="G1148" s="2">
        <f t="shared" si="139"/>
        <v>3.5401999999999987</v>
      </c>
      <c r="H1148" s="2">
        <f t="shared" si="135"/>
        <v>3.7731500000000047</v>
      </c>
      <c r="I1148" s="2">
        <f t="array" ref="I1148">SUMPRODUCT(B1132:B1151, (ROW(B1132:B1151)-ROW(B1132)+1)) / (20*21/2)</f>
        <v>3.7268571428571429</v>
      </c>
      <c r="J1148" s="2">
        <f t="shared" si="138"/>
        <v>3.6122809371595137</v>
      </c>
      <c r="K1148" s="2">
        <f t="shared" si="140"/>
        <v>3.5836981877582215</v>
      </c>
    </row>
    <row r="1149" spans="1:11" ht="13.5" x14ac:dyDescent="0.25">
      <c r="A1149" s="3">
        <f>TITRES_STAT!B1152</f>
        <v>43683</v>
      </c>
      <c r="B1149" s="17">
        <f>TITRES_STAT!D1152</f>
        <v>3.86</v>
      </c>
      <c r="C1149" s="2">
        <f t="shared" si="133"/>
        <v>0.16999999999999993</v>
      </c>
      <c r="D1149" s="2">
        <f t="shared" si="134"/>
        <v>3.7039999999999997</v>
      </c>
      <c r="E1149" s="2">
        <f t="shared" si="136"/>
        <v>3.657</v>
      </c>
      <c r="F1149" s="2">
        <f t="shared" si="137"/>
        <v>3.6315000000000004</v>
      </c>
      <c r="G1149" s="2">
        <f t="shared" si="139"/>
        <v>3.5461999999999994</v>
      </c>
      <c r="H1149" s="2">
        <f t="shared" si="135"/>
        <v>3.7693500000000046</v>
      </c>
      <c r="I1149" s="2">
        <f t="array" ref="I1149">SUMPRODUCT(B1133:B1152, (ROW(B1133:B1152)-ROW(B1133)+1)) / (20*21/2)</f>
        <v>3.7691904761904764</v>
      </c>
      <c r="J1149" s="2">
        <f t="shared" si="138"/>
        <v>3.6358732288586078</v>
      </c>
      <c r="K1149" s="2">
        <f t="shared" si="140"/>
        <v>3.5945335529441738</v>
      </c>
    </row>
    <row r="1150" spans="1:11" ht="13.5" x14ac:dyDescent="0.25">
      <c r="A1150" s="3">
        <f>TITRES_STAT!B1153</f>
        <v>43684</v>
      </c>
      <c r="B1150" s="17">
        <f>TITRES_STAT!D1153</f>
        <v>3.95</v>
      </c>
      <c r="C1150" s="2">
        <f t="shared" si="133"/>
        <v>9.0000000000000302E-2</v>
      </c>
      <c r="D1150" s="2">
        <f t="shared" si="134"/>
        <v>3.7679999999999998</v>
      </c>
      <c r="E1150" s="2">
        <f t="shared" si="136"/>
        <v>3.6900000000000004</v>
      </c>
      <c r="F1150" s="2">
        <f t="shared" si="137"/>
        <v>3.6500000000000008</v>
      </c>
      <c r="G1150" s="2">
        <f t="shared" si="139"/>
        <v>3.5551999999999992</v>
      </c>
      <c r="H1150" s="2">
        <f t="shared" si="135"/>
        <v>3.7661000000000047</v>
      </c>
      <c r="I1150" s="2">
        <f t="array" ref="I1150">SUMPRODUCT(B1134:B1153, (ROW(B1134:B1153)-ROW(B1134)+1)) / (20*21/2)</f>
        <v>3.7974761904761904</v>
      </c>
      <c r="J1150" s="2">
        <f t="shared" si="138"/>
        <v>3.6657900642054071</v>
      </c>
      <c r="K1150" s="2">
        <f t="shared" si="140"/>
        <v>3.6084734136130296</v>
      </c>
    </row>
    <row r="1151" spans="1:11" ht="13.5" x14ac:dyDescent="0.25">
      <c r="A1151" s="3">
        <f>TITRES_STAT!B1154</f>
        <v>43685</v>
      </c>
      <c r="B1151" s="17">
        <f>TITRES_STAT!D1154</f>
        <v>4.1100000000000003</v>
      </c>
      <c r="C1151" s="2">
        <f t="shared" si="133"/>
        <v>0.16000000000000014</v>
      </c>
      <c r="D1151" s="2">
        <f t="shared" si="134"/>
        <v>3.8579999999999997</v>
      </c>
      <c r="E1151" s="2">
        <f t="shared" si="136"/>
        <v>3.7410000000000005</v>
      </c>
      <c r="F1151" s="2">
        <f t="shared" si="137"/>
        <v>3.6755000000000009</v>
      </c>
      <c r="G1151" s="2">
        <f t="shared" si="139"/>
        <v>3.5682</v>
      </c>
      <c r="H1151" s="2">
        <f t="shared" si="135"/>
        <v>3.7641000000000044</v>
      </c>
      <c r="I1151" s="2">
        <f t="array" ref="I1151">SUMPRODUCT(B1135:B1154, (ROW(B1135:B1154)-ROW(B1135)+1)) / (20*21/2)</f>
        <v>3.8114285714285709</v>
      </c>
      <c r="J1151" s="2">
        <f t="shared" si="138"/>
        <v>3.7080957723763208</v>
      </c>
      <c r="K1151" s="2">
        <f t="shared" si="140"/>
        <v>3.6281411228831071</v>
      </c>
    </row>
    <row r="1152" spans="1:11" ht="13.5" x14ac:dyDescent="0.25">
      <c r="A1152" s="3">
        <f>TITRES_STAT!B1155</f>
        <v>43686</v>
      </c>
      <c r="B1152" s="17">
        <f>TITRES_STAT!D1155</f>
        <v>4.12</v>
      </c>
      <c r="C1152" s="2">
        <f t="shared" si="133"/>
        <v>9.9999999999997868E-3</v>
      </c>
      <c r="D1152" s="2">
        <f t="shared" si="134"/>
        <v>3.9460000000000002</v>
      </c>
      <c r="E1152" s="2">
        <f t="shared" si="136"/>
        <v>3.79</v>
      </c>
      <c r="F1152" s="2">
        <f t="shared" si="137"/>
        <v>3.7030000000000003</v>
      </c>
      <c r="G1152" s="2">
        <f t="shared" si="139"/>
        <v>3.5801999999999992</v>
      </c>
      <c r="H1152" s="2">
        <f t="shared" si="135"/>
        <v>3.7621500000000037</v>
      </c>
      <c r="I1152" s="2">
        <f t="array" ref="I1152">SUMPRODUCT(B1136:B1155, (ROW(B1136:B1155)-ROW(B1136)+1)) / (20*21/2)</f>
        <v>3.8137142857142861</v>
      </c>
      <c r="J1152" s="2">
        <f t="shared" si="138"/>
        <v>3.7473247464357189</v>
      </c>
      <c r="K1152" s="2">
        <f t="shared" si="140"/>
        <v>3.6474297062994561</v>
      </c>
    </row>
    <row r="1153" spans="1:11" ht="13.5" x14ac:dyDescent="0.25">
      <c r="A1153" s="3">
        <f>TITRES_STAT!B1156</f>
        <v>43691</v>
      </c>
      <c r="B1153" s="17">
        <f>TITRES_STAT!D1156</f>
        <v>4</v>
      </c>
      <c r="C1153" s="2">
        <f t="shared" si="133"/>
        <v>-0.12000000000000011</v>
      </c>
      <c r="D1153" s="2">
        <f t="shared" si="134"/>
        <v>4.0080000000000009</v>
      </c>
      <c r="E1153" s="2">
        <f t="shared" si="136"/>
        <v>3.8299999999999996</v>
      </c>
      <c r="F1153" s="2">
        <f t="shared" si="137"/>
        <v>3.7235000000000014</v>
      </c>
      <c r="G1153" s="2">
        <f t="shared" si="139"/>
        <v>3.5891999999999995</v>
      </c>
      <c r="H1153" s="2">
        <f t="shared" si="135"/>
        <v>3.7592000000000043</v>
      </c>
      <c r="I1153" s="2">
        <f t="array" ref="I1153">SUMPRODUCT(B1137:B1156, (ROW(B1137:B1156)-ROW(B1137)+1)) / (20*21/2)</f>
        <v>3.8259047619047615</v>
      </c>
      <c r="J1153" s="2">
        <f t="shared" si="138"/>
        <v>3.7713890562989838</v>
      </c>
      <c r="K1153" s="2">
        <f t="shared" si="140"/>
        <v>3.6612559923269283</v>
      </c>
    </row>
    <row r="1154" spans="1:11" ht="13.5" x14ac:dyDescent="0.25">
      <c r="A1154" s="3">
        <f>TITRES_STAT!B1157</f>
        <v>43692</v>
      </c>
      <c r="B1154" s="17">
        <f>TITRES_STAT!D1157</f>
        <v>3.87</v>
      </c>
      <c r="C1154" s="2">
        <f t="shared" si="133"/>
        <v>-0.12999999999999989</v>
      </c>
      <c r="D1154" s="2">
        <f t="shared" si="134"/>
        <v>4.01</v>
      </c>
      <c r="E1154" s="2">
        <f t="shared" si="136"/>
        <v>3.8570000000000002</v>
      </c>
      <c r="F1154" s="2">
        <f t="shared" si="137"/>
        <v>3.7360000000000007</v>
      </c>
      <c r="G1154" s="2">
        <f t="shared" si="139"/>
        <v>3.5956000000000001</v>
      </c>
      <c r="H1154" s="2">
        <f t="shared" si="135"/>
        <v>3.756100000000004</v>
      </c>
      <c r="I1154" s="2">
        <f t="array" ref="I1154">SUMPRODUCT(B1138:B1157, (ROW(B1138:B1157)-ROW(B1138)+1)) / (20*21/2)</f>
        <v>3.8417619047619045</v>
      </c>
      <c r="J1154" s="2">
        <f t="shared" si="138"/>
        <v>3.7807805747467</v>
      </c>
      <c r="K1154" s="2">
        <f t="shared" si="140"/>
        <v>3.6694420318435195</v>
      </c>
    </row>
    <row r="1155" spans="1:11" ht="13.5" x14ac:dyDescent="0.25">
      <c r="A1155" s="3">
        <f>TITRES_STAT!B1158</f>
        <v>43693</v>
      </c>
      <c r="B1155" s="17">
        <f>TITRES_STAT!D1158</f>
        <v>3.76</v>
      </c>
      <c r="C1155" s="2">
        <f t="shared" si="133"/>
        <v>-0.11000000000000032</v>
      </c>
      <c r="D1155" s="2">
        <f t="shared" si="134"/>
        <v>3.972</v>
      </c>
      <c r="E1155" s="2">
        <f t="shared" si="136"/>
        <v>3.8699999999999997</v>
      </c>
      <c r="F1155" s="2">
        <f t="shared" si="137"/>
        <v>3.742</v>
      </c>
      <c r="G1155" s="2">
        <f t="shared" si="139"/>
        <v>3.5997999999999997</v>
      </c>
      <c r="H1155" s="2">
        <f t="shared" si="135"/>
        <v>3.7531000000000034</v>
      </c>
      <c r="I1155" s="2">
        <f t="array" ref="I1155">SUMPRODUCT(B1139:B1158, (ROW(B1139:B1158)-ROW(B1139)+1)) / (20*21/2)</f>
        <v>3.8609999999999998</v>
      </c>
      <c r="J1155" s="2">
        <f t="shared" si="138"/>
        <v>3.7788014723898717</v>
      </c>
      <c r="K1155" s="2">
        <f t="shared" si="140"/>
        <v>3.6729933247124014</v>
      </c>
    </row>
    <row r="1156" spans="1:11" ht="13.5" x14ac:dyDescent="0.25">
      <c r="A1156" s="3">
        <f>TITRES_STAT!B1159</f>
        <v>43696</v>
      </c>
      <c r="B1156" s="17">
        <f>TITRES_STAT!D1159</f>
        <v>3.87</v>
      </c>
      <c r="C1156" s="2">
        <f t="shared" ref="C1156:C1219" si="141">B1156-B1155</f>
        <v>0.11000000000000032</v>
      </c>
      <c r="D1156" s="2">
        <f t="shared" si="134"/>
        <v>3.9240000000000004</v>
      </c>
      <c r="E1156" s="2">
        <f t="shared" si="136"/>
        <v>3.8909999999999996</v>
      </c>
      <c r="F1156" s="2">
        <f t="shared" si="137"/>
        <v>3.7535000000000012</v>
      </c>
      <c r="G1156" s="2">
        <f t="shared" si="139"/>
        <v>3.6082000000000001</v>
      </c>
      <c r="H1156" s="2">
        <f t="shared" si="135"/>
        <v>3.7500000000000036</v>
      </c>
      <c r="I1156" s="2">
        <f t="array" ref="I1156">SUMPRODUCT(B1140:B1159, (ROW(B1140:B1159)-ROW(B1140)+1)) / (20*21/2)</f>
        <v>3.8899047619047624</v>
      </c>
      <c r="J1156" s="2">
        <f t="shared" si="138"/>
        <v>3.7874870464479793</v>
      </c>
      <c r="K1156" s="2">
        <f t="shared" si="140"/>
        <v>3.6807190766844644</v>
      </c>
    </row>
    <row r="1157" spans="1:11" ht="13.5" x14ac:dyDescent="0.25">
      <c r="A1157" s="3">
        <f>TITRES_STAT!B1160</f>
        <v>43697</v>
      </c>
      <c r="B1157" s="17">
        <f>TITRES_STAT!D1160</f>
        <v>3.92</v>
      </c>
      <c r="C1157" s="2">
        <f t="shared" si="141"/>
        <v>4.9999999999999822E-2</v>
      </c>
      <c r="D1157" s="2">
        <f t="shared" si="134"/>
        <v>3.8840000000000003</v>
      </c>
      <c r="E1157" s="2">
        <f t="shared" si="136"/>
        <v>3.915</v>
      </c>
      <c r="F1157" s="2">
        <f t="shared" si="137"/>
        <v>3.7679999999999998</v>
      </c>
      <c r="G1157" s="2">
        <f t="shared" si="139"/>
        <v>3.6175999999999995</v>
      </c>
      <c r="H1157" s="2">
        <f t="shared" si="135"/>
        <v>3.7469500000000036</v>
      </c>
      <c r="I1157" s="2">
        <f t="array" ref="I1157">SUMPRODUCT(B1141:B1160, (ROW(B1141:B1160)-ROW(B1141)+1)) / (20*21/2)</f>
        <v>3.920238095238096</v>
      </c>
      <c r="J1157" s="2">
        <f t="shared" si="138"/>
        <v>3.8001073277386483</v>
      </c>
      <c r="K1157" s="2">
        <f t="shared" si="140"/>
        <v>3.6901026423046819</v>
      </c>
    </row>
    <row r="1158" spans="1:11" ht="13.5" x14ac:dyDescent="0.25">
      <c r="A1158" s="3">
        <f>TITRES_STAT!B1161</f>
        <v>43698</v>
      </c>
      <c r="B1158" s="17">
        <f>TITRES_STAT!D1161</f>
        <v>3.97</v>
      </c>
      <c r="C1158" s="2">
        <f t="shared" si="141"/>
        <v>5.0000000000000266E-2</v>
      </c>
      <c r="D1158" s="2">
        <f t="shared" ref="D1158:D1221" si="142">AVERAGE(B1154:B1158)</f>
        <v>3.8780000000000001</v>
      </c>
      <c r="E1158" s="2">
        <f t="shared" si="136"/>
        <v>3.9430000000000001</v>
      </c>
      <c r="F1158" s="2">
        <f t="shared" si="137"/>
        <v>3.7865000000000002</v>
      </c>
      <c r="G1158" s="2">
        <f t="shared" si="139"/>
        <v>3.6269999999999993</v>
      </c>
      <c r="H1158" s="2">
        <f t="shared" si="135"/>
        <v>3.7440000000000033</v>
      </c>
      <c r="I1158" s="2">
        <f t="array" ref="I1158">SUMPRODUCT(B1142:B1161, (ROW(B1142:B1161)-ROW(B1142)+1)) / (20*21/2)</f>
        <v>3.9414761904761906</v>
      </c>
      <c r="J1158" s="2">
        <f t="shared" si="138"/>
        <v>3.8162875822397297</v>
      </c>
      <c r="K1158" s="2">
        <f t="shared" si="140"/>
        <v>3.7010790092731258</v>
      </c>
    </row>
    <row r="1159" spans="1:11" ht="13.5" x14ac:dyDescent="0.25">
      <c r="A1159" s="3">
        <f>TITRES_STAT!B1162</f>
        <v>43699</v>
      </c>
      <c r="B1159" s="17">
        <f>TITRES_STAT!D1162</f>
        <v>4.09</v>
      </c>
      <c r="C1159" s="2">
        <f t="shared" si="141"/>
        <v>0.11999999999999966</v>
      </c>
      <c r="D1159" s="2">
        <f t="shared" si="142"/>
        <v>3.9219999999999997</v>
      </c>
      <c r="E1159" s="2">
        <f t="shared" si="136"/>
        <v>3.9659999999999997</v>
      </c>
      <c r="F1159" s="2">
        <f t="shared" si="137"/>
        <v>3.8115000000000001</v>
      </c>
      <c r="G1159" s="2">
        <f t="shared" si="139"/>
        <v>3.6391999999999998</v>
      </c>
      <c r="H1159" s="2">
        <f t="shared" si="135"/>
        <v>3.7418000000000036</v>
      </c>
      <c r="I1159" s="2">
        <f t="array" ref="I1159">SUMPRODUCT(B1143:B1162, (ROW(B1143:B1162)-ROW(B1143)+1)) / (20*21/2)</f>
        <v>3.9614761904761902</v>
      </c>
      <c r="J1159" s="2">
        <f t="shared" si="138"/>
        <v>3.8423554315502315</v>
      </c>
      <c r="K1159" s="2">
        <f t="shared" si="140"/>
        <v>3.7163308128310422</v>
      </c>
    </row>
    <row r="1160" spans="1:11" ht="13.5" x14ac:dyDescent="0.25">
      <c r="A1160" s="3">
        <f>TITRES_STAT!B1163</f>
        <v>43700</v>
      </c>
      <c r="B1160" s="17">
        <f>TITRES_STAT!D1163</f>
        <v>4.13</v>
      </c>
      <c r="C1160" s="2">
        <f t="shared" si="141"/>
        <v>4.0000000000000036E-2</v>
      </c>
      <c r="D1160" s="2">
        <f t="shared" si="142"/>
        <v>3.996</v>
      </c>
      <c r="E1160" s="2">
        <f t="shared" si="136"/>
        <v>3.9839999999999995</v>
      </c>
      <c r="F1160" s="2">
        <f t="shared" si="137"/>
        <v>3.8369999999999997</v>
      </c>
      <c r="G1160" s="2">
        <f t="shared" si="139"/>
        <v>3.6531999999999996</v>
      </c>
      <c r="H1160" s="2">
        <f t="shared" si="135"/>
        <v>3.7401000000000035</v>
      </c>
      <c r="I1160" s="2">
        <f t="array" ref="I1160">SUMPRODUCT(B1144:B1163, (ROW(B1144:B1163)-ROW(B1144)+1)) / (20*21/2)</f>
        <v>3.9850952380952394</v>
      </c>
      <c r="J1160" s="2">
        <f t="shared" si="138"/>
        <v>3.8697501523549711</v>
      </c>
      <c r="K1160" s="2">
        <f t="shared" si="140"/>
        <v>3.7325531338964919</v>
      </c>
    </row>
    <row r="1161" spans="1:11" ht="13.5" x14ac:dyDescent="0.25">
      <c r="A1161" s="3">
        <f>TITRES_STAT!B1164</f>
        <v>43703</v>
      </c>
      <c r="B1161" s="17">
        <f>TITRES_STAT!D1164</f>
        <v>4.0599999999999996</v>
      </c>
      <c r="C1161" s="2">
        <f t="shared" si="141"/>
        <v>-7.0000000000000284E-2</v>
      </c>
      <c r="D1161" s="2">
        <f t="shared" si="142"/>
        <v>4.0339999999999998</v>
      </c>
      <c r="E1161" s="2">
        <f t="shared" si="136"/>
        <v>3.9790000000000001</v>
      </c>
      <c r="F1161" s="2">
        <f t="shared" si="137"/>
        <v>3.8600000000000003</v>
      </c>
      <c r="G1161" s="2">
        <f t="shared" si="139"/>
        <v>3.6643999999999992</v>
      </c>
      <c r="H1161" s="2">
        <f t="shared" si="135"/>
        <v>3.7379500000000037</v>
      </c>
      <c r="I1161" s="2">
        <f t="array" ref="I1161">SUMPRODUCT(B1145:B1164, (ROW(B1145:B1164)-ROW(B1145)+1)) / (20*21/2)</f>
        <v>4.0071428571428571</v>
      </c>
      <c r="J1161" s="2">
        <f t="shared" si="138"/>
        <v>3.8878691854640217</v>
      </c>
      <c r="K1161" s="2">
        <f t="shared" si="140"/>
        <v>3.7453941874691785</v>
      </c>
    </row>
    <row r="1162" spans="1:11" ht="13.5" x14ac:dyDescent="0.25">
      <c r="A1162" s="3">
        <f>TITRES_STAT!B1165</f>
        <v>43704</v>
      </c>
      <c r="B1162" s="17">
        <f>TITRES_STAT!D1165</f>
        <v>4.07</v>
      </c>
      <c r="C1162" s="2">
        <f t="shared" si="141"/>
        <v>1.0000000000000675E-2</v>
      </c>
      <c r="D1162" s="2">
        <f t="shared" si="142"/>
        <v>4.0640000000000001</v>
      </c>
      <c r="E1162" s="2">
        <f t="shared" si="136"/>
        <v>3.9740000000000002</v>
      </c>
      <c r="F1162" s="2">
        <f t="shared" si="137"/>
        <v>3.8819999999999992</v>
      </c>
      <c r="G1162" s="2">
        <f t="shared" si="139"/>
        <v>3.6757999999999993</v>
      </c>
      <c r="H1162" s="2">
        <f t="shared" ref="H1162:H1225" si="143">AVERAGE(B963:B1162)</f>
        <v>3.7358500000000037</v>
      </c>
      <c r="I1162" s="2">
        <f t="array" ref="I1162">SUMPRODUCT(B1146:B1165, (ROW(B1146:B1165)-ROW(B1146)+1)) / (20*21/2)</f>
        <v>4.0247142857142855</v>
      </c>
      <c r="J1162" s="2">
        <f t="shared" si="138"/>
        <v>3.9052149773245914</v>
      </c>
      <c r="K1162" s="2">
        <f t="shared" si="140"/>
        <v>3.7581238271762696</v>
      </c>
    </row>
    <row r="1163" spans="1:11" ht="13.5" x14ac:dyDescent="0.25">
      <c r="A1163" s="3">
        <f>TITRES_STAT!B1166</f>
        <v>43705</v>
      </c>
      <c r="B1163" s="17">
        <f>TITRES_STAT!D1166</f>
        <v>4.13</v>
      </c>
      <c r="C1163" s="2">
        <f t="shared" si="141"/>
        <v>5.9999999999999609E-2</v>
      </c>
      <c r="D1163" s="2">
        <f t="shared" si="142"/>
        <v>4.0959999999999992</v>
      </c>
      <c r="E1163" s="2">
        <f t="shared" si="136"/>
        <v>3.9869999999999997</v>
      </c>
      <c r="F1163" s="2">
        <f t="shared" si="137"/>
        <v>3.9084999999999992</v>
      </c>
      <c r="G1163" s="2">
        <f t="shared" si="139"/>
        <v>3.6887999999999992</v>
      </c>
      <c r="H1163" s="2">
        <f t="shared" si="143"/>
        <v>3.7341500000000036</v>
      </c>
      <c r="I1163" s="2">
        <f t="array" ref="I1163">SUMPRODUCT(B1147:B1166, (ROW(B1147:B1166)-ROW(B1147)+1)) / (20*21/2)</f>
        <v>4.0351904761904764</v>
      </c>
      <c r="J1163" s="2">
        <f t="shared" si="138"/>
        <v>3.926623074722249</v>
      </c>
      <c r="K1163" s="2">
        <f t="shared" si="140"/>
        <v>3.7727072065026905</v>
      </c>
    </row>
    <row r="1164" spans="1:11" ht="13.5" x14ac:dyDescent="0.25">
      <c r="A1164" s="3">
        <f>TITRES_STAT!B1167</f>
        <v>43706</v>
      </c>
      <c r="B1164" s="17">
        <f>TITRES_STAT!D1167</f>
        <v>4.1399999999999997</v>
      </c>
      <c r="C1164" s="2">
        <f t="shared" si="141"/>
        <v>9.9999999999997868E-3</v>
      </c>
      <c r="D1164" s="2">
        <f t="shared" si="142"/>
        <v>4.1059999999999999</v>
      </c>
      <c r="E1164" s="2">
        <f t="shared" ref="E1164:E1227" si="144">AVERAGE(B1155:B1164)</f>
        <v>4.0140000000000002</v>
      </c>
      <c r="F1164" s="2">
        <f t="shared" si="137"/>
        <v>3.9354999999999998</v>
      </c>
      <c r="G1164" s="2">
        <f t="shared" si="139"/>
        <v>3.7019999999999986</v>
      </c>
      <c r="H1164" s="2">
        <f t="shared" si="143"/>
        <v>3.7328500000000044</v>
      </c>
      <c r="I1164" s="2">
        <f t="array" ref="I1164">SUMPRODUCT(B1148:B1167, (ROW(B1148:B1167)-ROW(B1148)+1)) / (20*21/2)</f>
        <v>4.0370476190476188</v>
      </c>
      <c r="J1164" s="2">
        <f t="shared" si="138"/>
        <v>3.9469446866534632</v>
      </c>
      <c r="K1164" s="2">
        <f t="shared" si="140"/>
        <v>3.7871108454633693</v>
      </c>
    </row>
    <row r="1165" spans="1:11" ht="13.5" x14ac:dyDescent="0.25">
      <c r="A1165" s="3">
        <f>TITRES_STAT!B1168</f>
        <v>43707</v>
      </c>
      <c r="B1165" s="17">
        <f>TITRES_STAT!D1168</f>
        <v>4.12</v>
      </c>
      <c r="C1165" s="2">
        <f t="shared" si="141"/>
        <v>-1.9999999999999574E-2</v>
      </c>
      <c r="D1165" s="2">
        <f t="shared" si="142"/>
        <v>4.1040000000000001</v>
      </c>
      <c r="E1165" s="2">
        <f t="shared" si="144"/>
        <v>4.05</v>
      </c>
      <c r="F1165" s="2">
        <f t="shared" si="137"/>
        <v>3.96</v>
      </c>
      <c r="G1165" s="2">
        <f t="shared" si="139"/>
        <v>3.714799999999999</v>
      </c>
      <c r="H1165" s="2">
        <f t="shared" si="143"/>
        <v>3.732100000000004</v>
      </c>
      <c r="I1165" s="2">
        <f t="array" ref="I1165">SUMPRODUCT(B1149:B1168, (ROW(B1149:B1168)-ROW(B1149)+1)) / (20*21/2)</f>
        <v>4.0230952380952374</v>
      </c>
      <c r="J1165" s="2">
        <f t="shared" si="138"/>
        <v>3.9634261450674191</v>
      </c>
      <c r="K1165" s="2">
        <f t="shared" si="140"/>
        <v>3.800165322111865</v>
      </c>
    </row>
    <row r="1166" spans="1:11" ht="13.5" x14ac:dyDescent="0.25">
      <c r="A1166" s="3">
        <f>TITRES_STAT!B1169</f>
        <v>43710</v>
      </c>
      <c r="B1166" s="17">
        <f>TITRES_STAT!D1169</f>
        <v>4.07</v>
      </c>
      <c r="C1166" s="2">
        <f t="shared" si="141"/>
        <v>-4.9999999999999822E-2</v>
      </c>
      <c r="D1166" s="2">
        <f t="shared" si="142"/>
        <v>4.1059999999999999</v>
      </c>
      <c r="E1166" s="2">
        <f t="shared" si="144"/>
        <v>4.0699999999999994</v>
      </c>
      <c r="F1166" s="2">
        <f t="shared" si="137"/>
        <v>3.9805000000000006</v>
      </c>
      <c r="G1166" s="2">
        <f t="shared" si="139"/>
        <v>3.7271999999999985</v>
      </c>
      <c r="H1166" s="2">
        <f t="shared" si="143"/>
        <v>3.7308500000000038</v>
      </c>
      <c r="I1166" s="2">
        <f t="array" ref="I1166">SUMPRODUCT(B1150:B1169, (ROW(B1150:B1169)-ROW(B1150)+1)) / (20*21/2)</f>
        <v>4.0169523809523797</v>
      </c>
      <c r="J1166" s="2">
        <f t="shared" si="138"/>
        <v>3.9735760360133794</v>
      </c>
      <c r="K1166" s="2">
        <f t="shared" si="140"/>
        <v>3.8107470741859095</v>
      </c>
    </row>
    <row r="1167" spans="1:11" ht="13.5" x14ac:dyDescent="0.25">
      <c r="A1167" s="3">
        <f>TITRES_STAT!B1170</f>
        <v>43711</v>
      </c>
      <c r="B1167" s="17">
        <f>TITRES_STAT!D1170</f>
        <v>4</v>
      </c>
      <c r="C1167" s="2">
        <f t="shared" si="141"/>
        <v>-7.0000000000000284E-2</v>
      </c>
      <c r="D1167" s="2">
        <f t="shared" si="142"/>
        <v>4.0920000000000005</v>
      </c>
      <c r="E1167" s="2">
        <f t="shared" si="144"/>
        <v>4.0780000000000003</v>
      </c>
      <c r="F1167" s="2">
        <f t="shared" si="137"/>
        <v>3.9965000000000002</v>
      </c>
      <c r="G1167" s="2">
        <f t="shared" si="139"/>
        <v>3.7389999999999985</v>
      </c>
      <c r="H1167" s="2">
        <f t="shared" si="143"/>
        <v>3.7298500000000043</v>
      </c>
      <c r="I1167" s="2">
        <f t="array" ref="I1167">SUMPRODUCT(B1151:B1170, (ROW(B1151:B1170)-ROW(B1151)+1)) / (20*21/2)</f>
        <v>4.0009047619047617</v>
      </c>
      <c r="J1167" s="2">
        <f t="shared" si="138"/>
        <v>3.9760926040121052</v>
      </c>
      <c r="K1167" s="2">
        <f t="shared" si="140"/>
        <v>3.818168757551168</v>
      </c>
    </row>
    <row r="1168" spans="1:11" ht="13.5" x14ac:dyDescent="0.25">
      <c r="A1168" s="3">
        <f>TITRES_STAT!B1171</f>
        <v>43712</v>
      </c>
      <c r="B1168" s="17">
        <f>TITRES_STAT!D1171</f>
        <v>3.85</v>
      </c>
      <c r="C1168" s="2">
        <f t="shared" si="141"/>
        <v>-0.14999999999999991</v>
      </c>
      <c r="D1168" s="2">
        <f t="shared" si="142"/>
        <v>4.0359999999999996</v>
      </c>
      <c r="E1168" s="2">
        <f t="shared" si="144"/>
        <v>4.0660000000000007</v>
      </c>
      <c r="F1168" s="2">
        <f t="shared" si="137"/>
        <v>4.0045000000000002</v>
      </c>
      <c r="G1168" s="2">
        <f t="shared" si="139"/>
        <v>3.7471999999999985</v>
      </c>
      <c r="H1168" s="2">
        <f t="shared" si="143"/>
        <v>3.7285500000000047</v>
      </c>
      <c r="I1168" s="2">
        <f t="array" ref="I1168">SUMPRODUCT(B1152:B1171, (ROW(B1152:B1171)-ROW(B1152)+1)) / (20*21/2)</f>
        <v>3.9777619047619046</v>
      </c>
      <c r="J1168" s="2">
        <f t="shared" si="138"/>
        <v>3.9640837845823809</v>
      </c>
      <c r="K1168" s="2">
        <f t="shared" si="140"/>
        <v>3.8194170415687694</v>
      </c>
    </row>
    <row r="1169" spans="1:11" ht="13.5" x14ac:dyDescent="0.25">
      <c r="A1169" s="3">
        <f>TITRES_STAT!B1172</f>
        <v>43713</v>
      </c>
      <c r="B1169" s="17">
        <f>TITRES_STAT!D1172</f>
        <v>3.94</v>
      </c>
      <c r="C1169" s="2">
        <f t="shared" si="141"/>
        <v>8.9999999999999858E-2</v>
      </c>
      <c r="D1169" s="2">
        <f t="shared" si="142"/>
        <v>3.9960000000000009</v>
      </c>
      <c r="E1169" s="2">
        <f t="shared" si="144"/>
        <v>4.0510000000000002</v>
      </c>
      <c r="F1169" s="2">
        <f t="shared" si="137"/>
        <v>4.0084999999999997</v>
      </c>
      <c r="G1169" s="2">
        <f t="shared" si="139"/>
        <v>3.7569999999999988</v>
      </c>
      <c r="H1169" s="2">
        <f t="shared" si="143"/>
        <v>3.7283500000000047</v>
      </c>
      <c r="I1169" s="2">
        <f t="array" ref="I1169">SUMPRODUCT(B1153:B1172, (ROW(B1153:B1172)-ROW(B1153)+1)) / (20*21/2)</f>
        <v>3.9543809523809528</v>
      </c>
      <c r="J1169" s="2">
        <f t="shared" si="138"/>
        <v>3.9617900908126304</v>
      </c>
      <c r="K1169" s="2">
        <f t="shared" si="140"/>
        <v>3.8241457850366607</v>
      </c>
    </row>
    <row r="1170" spans="1:11" ht="13.5" x14ac:dyDescent="0.25">
      <c r="A1170" s="3">
        <f>TITRES_STAT!B1173</f>
        <v>43714</v>
      </c>
      <c r="B1170" s="17">
        <f>TITRES_STAT!D1173</f>
        <v>3.84</v>
      </c>
      <c r="C1170" s="2">
        <f t="shared" si="141"/>
        <v>-0.10000000000000009</v>
      </c>
      <c r="D1170" s="2">
        <f t="shared" si="142"/>
        <v>3.94</v>
      </c>
      <c r="E1170" s="2">
        <f t="shared" si="144"/>
        <v>4.0220000000000002</v>
      </c>
      <c r="F1170" s="2">
        <f t="shared" si="137"/>
        <v>4.0030000000000001</v>
      </c>
      <c r="G1170" s="2">
        <f t="shared" si="139"/>
        <v>3.7637999999999989</v>
      </c>
      <c r="H1170" s="2">
        <f t="shared" si="143"/>
        <v>3.7273500000000053</v>
      </c>
      <c r="I1170" s="2">
        <f t="array" ref="I1170">SUMPRODUCT(B1154:B1173, (ROW(B1154:B1173)-ROW(B1154)+1)) / (20*21/2)</f>
        <v>3.922333333333333</v>
      </c>
      <c r="J1170" s="2">
        <f t="shared" si="138"/>
        <v>3.9501910345447611</v>
      </c>
      <c r="K1170" s="2">
        <f t="shared" si="140"/>
        <v>3.8247675189567918</v>
      </c>
    </row>
    <row r="1171" spans="1:11" ht="13.5" x14ac:dyDescent="0.25">
      <c r="A1171" s="3">
        <f>TITRES_STAT!B1174</f>
        <v>43717</v>
      </c>
      <c r="B1171" s="17">
        <f>TITRES_STAT!D1174</f>
        <v>3.76</v>
      </c>
      <c r="C1171" s="2">
        <f t="shared" si="141"/>
        <v>-8.0000000000000071E-2</v>
      </c>
      <c r="D1171" s="2">
        <f t="shared" si="142"/>
        <v>3.8780000000000001</v>
      </c>
      <c r="E1171" s="2">
        <f t="shared" si="144"/>
        <v>3.9919999999999995</v>
      </c>
      <c r="F1171" s="2">
        <f t="shared" si="137"/>
        <v>3.9854999999999996</v>
      </c>
      <c r="G1171" s="2">
        <f t="shared" si="139"/>
        <v>3.7689999999999988</v>
      </c>
      <c r="H1171" s="2">
        <f t="shared" si="143"/>
        <v>3.7252500000000044</v>
      </c>
      <c r="I1171" s="2">
        <f t="array" ref="I1171">SUMPRODUCT(B1155:B1174, (ROW(B1155:B1174)-ROW(B1155)+1)) / (20*21/2)</f>
        <v>3.8891904761904761</v>
      </c>
      <c r="J1171" s="2">
        <f t="shared" si="138"/>
        <v>3.9320776026833553</v>
      </c>
      <c r="K1171" s="2">
        <f t="shared" si="140"/>
        <v>3.8222276162526039</v>
      </c>
    </row>
    <row r="1172" spans="1:11" ht="13.5" x14ac:dyDescent="0.25">
      <c r="A1172" s="3">
        <f>TITRES_STAT!B1175</f>
        <v>43718</v>
      </c>
      <c r="B1172" s="17">
        <f>TITRES_STAT!D1175</f>
        <v>3.74</v>
      </c>
      <c r="C1172" s="2">
        <f t="shared" si="141"/>
        <v>-1.9999999999999574E-2</v>
      </c>
      <c r="D1172" s="2">
        <f t="shared" si="142"/>
        <v>3.8259999999999996</v>
      </c>
      <c r="E1172" s="2">
        <f t="shared" si="144"/>
        <v>3.9590000000000005</v>
      </c>
      <c r="F1172" s="2">
        <f t="shared" ref="F1172:F1235" si="145">AVERAGE(B1153:B1172)</f>
        <v>3.9664999999999999</v>
      </c>
      <c r="G1172" s="2">
        <f t="shared" si="139"/>
        <v>3.7739999999999991</v>
      </c>
      <c r="H1172" s="2">
        <f t="shared" si="143"/>
        <v>3.7224500000000051</v>
      </c>
      <c r="I1172" s="2">
        <f t="array" ref="I1172">SUMPRODUCT(B1156:B1175, (ROW(B1156:B1175)-ROW(B1156)+1)) / (20*21/2)</f>
        <v>3.8620952380952382</v>
      </c>
      <c r="J1172" s="2">
        <f t="shared" si="138"/>
        <v>3.9137844976658926</v>
      </c>
      <c r="K1172" s="2">
        <f t="shared" si="140"/>
        <v>3.8190030038505407</v>
      </c>
    </row>
    <row r="1173" spans="1:11" ht="13.5" x14ac:dyDescent="0.25">
      <c r="A1173" s="3">
        <f>TITRES_STAT!B1176</f>
        <v>43719</v>
      </c>
      <c r="B1173" s="17">
        <f>TITRES_STAT!D1176</f>
        <v>3.63</v>
      </c>
      <c r="C1173" s="2">
        <f t="shared" si="141"/>
        <v>-0.11000000000000032</v>
      </c>
      <c r="D1173" s="2">
        <f t="shared" si="142"/>
        <v>3.782</v>
      </c>
      <c r="E1173" s="2">
        <f t="shared" si="144"/>
        <v>3.9090000000000003</v>
      </c>
      <c r="F1173" s="2">
        <f t="shared" si="145"/>
        <v>3.9479999999999995</v>
      </c>
      <c r="G1173" s="2">
        <f t="shared" si="139"/>
        <v>3.7769999999999992</v>
      </c>
      <c r="H1173" s="2">
        <f t="shared" si="143"/>
        <v>3.7191500000000053</v>
      </c>
      <c r="I1173" s="2">
        <f t="array" ref="I1173">SUMPRODUCT(B1157:B1176, (ROW(B1157:B1176)-ROW(B1157)+1)) / (20*21/2)</f>
        <v>3.845047619047619</v>
      </c>
      <c r="J1173" s="2">
        <f t="shared" ref="J1173:J1236" si="146">$J$4*B1173+J1172*(1-$J$4)</f>
        <v>3.8867574026500935</v>
      </c>
      <c r="K1173" s="2">
        <f t="shared" si="140"/>
        <v>3.8115911213465976</v>
      </c>
    </row>
    <row r="1174" spans="1:11" ht="13.5" x14ac:dyDescent="0.25">
      <c r="A1174" s="3">
        <f>TITRES_STAT!B1177</f>
        <v>43720</v>
      </c>
      <c r="B1174" s="17">
        <f>TITRES_STAT!D1177</f>
        <v>3.6</v>
      </c>
      <c r="C1174" s="2">
        <f t="shared" si="141"/>
        <v>-2.9999999999999805E-2</v>
      </c>
      <c r="D1174" s="2">
        <f t="shared" si="142"/>
        <v>3.714</v>
      </c>
      <c r="E1174" s="2">
        <f t="shared" si="144"/>
        <v>3.8550000000000013</v>
      </c>
      <c r="F1174" s="2">
        <f t="shared" si="145"/>
        <v>3.934499999999999</v>
      </c>
      <c r="G1174" s="2">
        <f t="shared" si="139"/>
        <v>3.779199999999999</v>
      </c>
      <c r="H1174" s="2">
        <f t="shared" si="143"/>
        <v>3.7158000000000051</v>
      </c>
      <c r="I1174" s="2">
        <f t="array" ref="I1174">SUMPRODUCT(B1158:B1177, (ROW(B1158:B1177)-ROW(B1158)+1)) / (20*21/2)</f>
        <v>3.8333333333333339</v>
      </c>
      <c r="J1174" s="2">
        <f t="shared" si="146"/>
        <v>3.859447173826275</v>
      </c>
      <c r="K1174" s="2">
        <f t="shared" si="140"/>
        <v>3.8032934303133978</v>
      </c>
    </row>
    <row r="1175" spans="1:11" ht="13.5" x14ac:dyDescent="0.25">
      <c r="A1175" s="3">
        <f>TITRES_STAT!B1178</f>
        <v>43721</v>
      </c>
      <c r="B1175" s="17">
        <f>TITRES_STAT!D1178</f>
        <v>3.65</v>
      </c>
      <c r="C1175" s="2">
        <f t="shared" si="141"/>
        <v>4.9999999999999822E-2</v>
      </c>
      <c r="D1175" s="2">
        <f t="shared" si="142"/>
        <v>3.6759999999999997</v>
      </c>
      <c r="E1175" s="2">
        <f t="shared" si="144"/>
        <v>3.8079999999999998</v>
      </c>
      <c r="F1175" s="2">
        <f t="shared" si="145"/>
        <v>3.9289999999999998</v>
      </c>
      <c r="G1175" s="2">
        <f t="shared" si="139"/>
        <v>3.7826</v>
      </c>
      <c r="H1175" s="2">
        <f t="shared" si="143"/>
        <v>3.712800000000005</v>
      </c>
      <c r="I1175" s="2">
        <f t="array" ref="I1175">SUMPRODUCT(B1159:B1178, (ROW(B1159:B1178)-ROW(B1159)+1)) / (20*21/2)</f>
        <v>3.8202857142857143</v>
      </c>
      <c r="J1175" s="2">
        <f t="shared" si="146"/>
        <v>3.8394998239380587</v>
      </c>
      <c r="K1175" s="2">
        <f t="shared" si="140"/>
        <v>3.7972819232422843</v>
      </c>
    </row>
    <row r="1176" spans="1:11" ht="13.5" x14ac:dyDescent="0.25">
      <c r="A1176" s="3">
        <f>TITRES_STAT!B1179</f>
        <v>43724</v>
      </c>
      <c r="B1176" s="17">
        <f>TITRES_STAT!D1179</f>
        <v>3.75</v>
      </c>
      <c r="C1176" s="2">
        <f t="shared" si="141"/>
        <v>0.10000000000000009</v>
      </c>
      <c r="D1176" s="2">
        <f t="shared" si="142"/>
        <v>3.6740000000000004</v>
      </c>
      <c r="E1176" s="2">
        <f t="shared" si="144"/>
        <v>3.7760000000000007</v>
      </c>
      <c r="F1176" s="2">
        <f t="shared" si="145"/>
        <v>3.9229999999999996</v>
      </c>
      <c r="G1176" s="2">
        <f t="shared" si="139"/>
        <v>3.7879999999999994</v>
      </c>
      <c r="H1176" s="2">
        <f t="shared" si="143"/>
        <v>3.7106000000000048</v>
      </c>
      <c r="I1176" s="2">
        <f t="array" ref="I1176">SUMPRODUCT(B1160:B1179, (ROW(B1160:B1179)-ROW(B1160)+1)) / (20*21/2)</f>
        <v>3.7976666666666663</v>
      </c>
      <c r="J1176" s="2">
        <f t="shared" si="146"/>
        <v>3.8309760311820531</v>
      </c>
      <c r="K1176" s="2">
        <f t="shared" si="140"/>
        <v>3.7954277301739596</v>
      </c>
    </row>
    <row r="1177" spans="1:11" ht="13.5" x14ac:dyDescent="0.25">
      <c r="A1177" s="3">
        <f>TITRES_STAT!B1180</f>
        <v>43725</v>
      </c>
      <c r="B1177" s="17">
        <f>TITRES_STAT!D1180</f>
        <v>3.8</v>
      </c>
      <c r="C1177" s="2">
        <f t="shared" si="141"/>
        <v>4.9999999999999822E-2</v>
      </c>
      <c r="D1177" s="2">
        <f t="shared" si="142"/>
        <v>3.6859999999999999</v>
      </c>
      <c r="E1177" s="2">
        <f t="shared" si="144"/>
        <v>3.7559999999999993</v>
      </c>
      <c r="F1177" s="2">
        <f t="shared" si="145"/>
        <v>3.9170000000000003</v>
      </c>
      <c r="G1177" s="2">
        <f t="shared" si="139"/>
        <v>3.7942</v>
      </c>
      <c r="H1177" s="2">
        <f t="shared" si="143"/>
        <v>3.7086000000000041</v>
      </c>
      <c r="I1177" s="2">
        <f t="array" ref="I1177">SUMPRODUCT(B1161:B1180, (ROW(B1161:B1180)-ROW(B1161)+1)) / (20*21/2)</f>
        <v>3.7703809523809522</v>
      </c>
      <c r="J1177" s="2">
        <f t="shared" si="146"/>
        <v>3.8280259329742385</v>
      </c>
      <c r="K1177" s="2">
        <f t="shared" si="140"/>
        <v>3.79560703487302</v>
      </c>
    </row>
    <row r="1178" spans="1:11" ht="13.5" x14ac:dyDescent="0.25">
      <c r="A1178" s="3">
        <f>TITRES_STAT!B1181</f>
        <v>43726</v>
      </c>
      <c r="B1178" s="17">
        <f>TITRES_STAT!D1181</f>
        <v>3.78</v>
      </c>
      <c r="C1178" s="2">
        <f t="shared" si="141"/>
        <v>-2.0000000000000018E-2</v>
      </c>
      <c r="D1178" s="2">
        <f t="shared" si="142"/>
        <v>3.7160000000000002</v>
      </c>
      <c r="E1178" s="2">
        <f t="shared" si="144"/>
        <v>3.7490000000000001</v>
      </c>
      <c r="F1178" s="2">
        <f t="shared" si="145"/>
        <v>3.9075000000000002</v>
      </c>
      <c r="G1178" s="2">
        <f t="shared" si="139"/>
        <v>3.7990000000000004</v>
      </c>
      <c r="H1178" s="2">
        <f t="shared" si="143"/>
        <v>3.7069000000000041</v>
      </c>
      <c r="I1178" s="2">
        <f t="array" ref="I1178">SUMPRODUCT(B1162:B1181, (ROW(B1162:B1181)-ROW(B1162)+1)) / (20*21/2)</f>
        <v>3.7360952380952384</v>
      </c>
      <c r="J1178" s="2">
        <f t="shared" si="146"/>
        <v>3.8234520345957397</v>
      </c>
      <c r="K1178" s="2">
        <f t="shared" si="140"/>
        <v>3.7949949942897647</v>
      </c>
    </row>
    <row r="1179" spans="1:11" ht="13.5" x14ac:dyDescent="0.25">
      <c r="A1179" s="3">
        <f>TITRES_STAT!B1182</f>
        <v>43727</v>
      </c>
      <c r="B1179" s="17">
        <f>TITRES_STAT!D1182</f>
        <v>3.67</v>
      </c>
      <c r="C1179" s="2">
        <f t="shared" si="141"/>
        <v>-0.10999999999999988</v>
      </c>
      <c r="D1179" s="2">
        <f t="shared" si="142"/>
        <v>3.7299999999999995</v>
      </c>
      <c r="E1179" s="2">
        <f t="shared" si="144"/>
        <v>3.722</v>
      </c>
      <c r="F1179" s="2">
        <f t="shared" si="145"/>
        <v>3.8864999999999994</v>
      </c>
      <c r="G1179" s="2">
        <f t="shared" si="139"/>
        <v>3.8004000000000002</v>
      </c>
      <c r="H1179" s="2">
        <f t="shared" si="143"/>
        <v>3.7051000000000038</v>
      </c>
      <c r="I1179" s="2">
        <f t="array" ref="I1179">SUMPRODUCT(B1163:B1182, (ROW(B1163:B1182)-ROW(B1163)+1)) / (20*21/2)</f>
        <v>3.70447619047619</v>
      </c>
      <c r="J1179" s="2">
        <f t="shared" si="146"/>
        <v>3.808837555110431</v>
      </c>
      <c r="K1179" s="2">
        <f t="shared" si="140"/>
        <v>3.7900932298078134</v>
      </c>
    </row>
    <row r="1180" spans="1:11" ht="13.5" x14ac:dyDescent="0.25">
      <c r="A1180" s="3">
        <f>TITRES_STAT!B1183</f>
        <v>43728</v>
      </c>
      <c r="B1180" s="17">
        <f>TITRES_STAT!D1183</f>
        <v>3.6</v>
      </c>
      <c r="C1180" s="2">
        <f t="shared" si="141"/>
        <v>-6.999999999999984E-2</v>
      </c>
      <c r="D1180" s="2">
        <f t="shared" si="142"/>
        <v>3.72</v>
      </c>
      <c r="E1180" s="2">
        <f t="shared" si="144"/>
        <v>3.6980000000000004</v>
      </c>
      <c r="F1180" s="2">
        <f t="shared" si="145"/>
        <v>3.8600000000000003</v>
      </c>
      <c r="G1180" s="2">
        <f t="shared" si="139"/>
        <v>3.8007999999999997</v>
      </c>
      <c r="H1180" s="2">
        <f t="shared" si="143"/>
        <v>3.7026500000000033</v>
      </c>
      <c r="I1180" s="2">
        <f t="array" ref="I1180">SUMPRODUCT(B1164:B1183, (ROW(B1164:B1183)-ROW(B1164)+1)) / (20*21/2)</f>
        <v>3.6850952380952382</v>
      </c>
      <c r="J1180" s="2">
        <f t="shared" si="146"/>
        <v>3.7889482641475327</v>
      </c>
      <c r="K1180" s="2">
        <f t="shared" si="140"/>
        <v>3.7826385933447617</v>
      </c>
    </row>
    <row r="1181" spans="1:11" ht="13.5" x14ac:dyDescent="0.25">
      <c r="A1181" s="3">
        <f>TITRES_STAT!B1184</f>
        <v>43731</v>
      </c>
      <c r="B1181" s="17">
        <f>TITRES_STAT!D1184</f>
        <v>3.5</v>
      </c>
      <c r="C1181" s="2">
        <f t="shared" si="141"/>
        <v>-0.10000000000000009</v>
      </c>
      <c r="D1181" s="2">
        <f t="shared" si="142"/>
        <v>3.6700000000000004</v>
      </c>
      <c r="E1181" s="2">
        <f t="shared" si="144"/>
        <v>3.6720000000000006</v>
      </c>
      <c r="F1181" s="2">
        <f t="shared" si="145"/>
        <v>3.8319999999999994</v>
      </c>
      <c r="G1181" s="2">
        <f t="shared" si="139"/>
        <v>3.7988</v>
      </c>
      <c r="H1181" s="2">
        <f t="shared" si="143"/>
        <v>3.6997000000000031</v>
      </c>
      <c r="I1181" s="2">
        <f t="array" ref="I1181">SUMPRODUCT(B1165:B1184, (ROW(B1165:B1184)-ROW(B1165)+1)) / (20*21/2)</f>
        <v>3.6758571428571432</v>
      </c>
      <c r="J1181" s="2">
        <f t="shared" si="146"/>
        <v>3.7614293818477678</v>
      </c>
      <c r="K1181" s="2">
        <f t="shared" si="140"/>
        <v>3.771554726939085</v>
      </c>
    </row>
    <row r="1182" spans="1:11" ht="13.5" x14ac:dyDescent="0.25">
      <c r="A1182" s="3">
        <f>TITRES_STAT!B1185</f>
        <v>43732</v>
      </c>
      <c r="B1182" s="17">
        <f>TITRES_STAT!D1185</f>
        <v>3.5</v>
      </c>
      <c r="C1182" s="2">
        <f t="shared" si="141"/>
        <v>0</v>
      </c>
      <c r="D1182" s="2">
        <f t="shared" si="142"/>
        <v>3.6099999999999994</v>
      </c>
      <c r="E1182" s="2">
        <f t="shared" si="144"/>
        <v>3.6480000000000006</v>
      </c>
      <c r="F1182" s="2">
        <f t="shared" si="145"/>
        <v>3.8034999999999997</v>
      </c>
      <c r="G1182" s="2">
        <f t="shared" si="139"/>
        <v>3.7974000000000001</v>
      </c>
      <c r="H1182" s="2">
        <f t="shared" si="143"/>
        <v>3.6969500000000033</v>
      </c>
      <c r="I1182" s="2">
        <f t="array" ref="I1182">SUMPRODUCT(B1166:B1185, (ROW(B1166:B1185)-ROW(B1166)+1)) / (20*21/2)</f>
        <v>3.6688095238095233</v>
      </c>
      <c r="J1182" s="2">
        <f t="shared" si="146"/>
        <v>3.736531345481314</v>
      </c>
      <c r="K1182" s="2">
        <f t="shared" si="140"/>
        <v>3.7609055219610816</v>
      </c>
    </row>
    <row r="1183" spans="1:11" ht="13.5" x14ac:dyDescent="0.25">
      <c r="A1183" s="3">
        <f>TITRES_STAT!B1186</f>
        <v>43733</v>
      </c>
      <c r="B1183" s="17">
        <f>TITRES_STAT!D1186</f>
        <v>3.6</v>
      </c>
      <c r="C1183" s="2">
        <f t="shared" si="141"/>
        <v>0.10000000000000009</v>
      </c>
      <c r="D1183" s="2">
        <f t="shared" si="142"/>
        <v>3.5740000000000003</v>
      </c>
      <c r="E1183" s="2">
        <f t="shared" si="144"/>
        <v>3.6450000000000005</v>
      </c>
      <c r="F1183" s="2">
        <f t="shared" si="145"/>
        <v>3.7769999999999997</v>
      </c>
      <c r="G1183" s="2">
        <f t="shared" si="139"/>
        <v>3.7976000000000005</v>
      </c>
      <c r="H1183" s="2">
        <f t="shared" si="143"/>
        <v>3.6946500000000038</v>
      </c>
      <c r="I1183" s="2">
        <f t="array" ref="I1183">SUMPRODUCT(B1167:B1186, (ROW(B1167:B1186)-ROW(B1167)+1)) / (20*21/2)</f>
        <v>3.669571428571428</v>
      </c>
      <c r="J1183" s="2">
        <f t="shared" si="146"/>
        <v>3.7235283601973794</v>
      </c>
      <c r="K1183" s="2">
        <f t="shared" si="140"/>
        <v>3.7545955014920196</v>
      </c>
    </row>
    <row r="1184" spans="1:11" ht="13.5" x14ac:dyDescent="0.25">
      <c r="A1184" s="3">
        <f>TITRES_STAT!B1187</f>
        <v>43734</v>
      </c>
      <c r="B1184" s="17">
        <f>TITRES_STAT!D1187</f>
        <v>3.68</v>
      </c>
      <c r="C1184" s="2">
        <f t="shared" si="141"/>
        <v>8.0000000000000071E-2</v>
      </c>
      <c r="D1184" s="2">
        <f t="shared" si="142"/>
        <v>3.5759999999999996</v>
      </c>
      <c r="E1184" s="2">
        <f t="shared" si="144"/>
        <v>3.653</v>
      </c>
      <c r="F1184" s="2">
        <f t="shared" si="145"/>
        <v>3.7540000000000004</v>
      </c>
      <c r="G1184" s="2">
        <f t="shared" si="139"/>
        <v>3.7988000000000004</v>
      </c>
      <c r="H1184" s="2">
        <f t="shared" si="143"/>
        <v>3.6931000000000034</v>
      </c>
      <c r="I1184" s="2">
        <f t="array" ref="I1184">SUMPRODUCT(B1168:B1187, (ROW(B1168:B1187)-ROW(B1168)+1)) / (20*21/2)</f>
        <v>3.6680952380952379</v>
      </c>
      <c r="J1184" s="2">
        <f t="shared" si="146"/>
        <v>3.7193828020833433</v>
      </c>
      <c r="K1184" s="2">
        <f t="shared" si="140"/>
        <v>3.7516701877080192</v>
      </c>
    </row>
    <row r="1185" spans="1:11" ht="13.5" x14ac:dyDescent="0.25">
      <c r="A1185" s="3">
        <f>TITRES_STAT!B1188</f>
        <v>43735</v>
      </c>
      <c r="B1185" s="17">
        <f>TITRES_STAT!D1188</f>
        <v>3.68</v>
      </c>
      <c r="C1185" s="2">
        <f t="shared" si="141"/>
        <v>0</v>
      </c>
      <c r="D1185" s="2">
        <f t="shared" si="142"/>
        <v>3.5920000000000001</v>
      </c>
      <c r="E1185" s="2">
        <f t="shared" si="144"/>
        <v>3.6560000000000001</v>
      </c>
      <c r="F1185" s="2">
        <f t="shared" si="145"/>
        <v>3.7320000000000007</v>
      </c>
      <c r="G1185" s="2">
        <f t="shared" si="139"/>
        <v>3.7996000000000003</v>
      </c>
      <c r="H1185" s="2">
        <f t="shared" si="143"/>
        <v>3.6915000000000031</v>
      </c>
      <c r="I1185" s="2">
        <f t="array" ref="I1185">SUMPRODUCT(B1169:B1188, (ROW(B1169:B1188)-ROW(B1169)+1)) / (20*21/2)</f>
        <v>3.6670952380952375</v>
      </c>
      <c r="J1185" s="2">
        <f t="shared" si="146"/>
        <v>3.7156320590277865</v>
      </c>
      <c r="K1185" s="2">
        <f t="shared" si="140"/>
        <v>3.7488595921116268</v>
      </c>
    </row>
    <row r="1186" spans="1:11" ht="13.5" x14ac:dyDescent="0.25">
      <c r="A1186" s="3">
        <f>TITRES_STAT!B1189</f>
        <v>43738</v>
      </c>
      <c r="B1186" s="17">
        <f>TITRES_STAT!D1189</f>
        <v>3.74</v>
      </c>
      <c r="C1186" s="2">
        <f t="shared" si="141"/>
        <v>6.0000000000000053E-2</v>
      </c>
      <c r="D1186" s="2">
        <f t="shared" si="142"/>
        <v>3.6399999999999997</v>
      </c>
      <c r="E1186" s="2">
        <f t="shared" si="144"/>
        <v>3.6550000000000002</v>
      </c>
      <c r="F1186" s="2">
        <f t="shared" si="145"/>
        <v>3.7155000000000009</v>
      </c>
      <c r="G1186" s="2">
        <f t="shared" si="139"/>
        <v>3.801600000000001</v>
      </c>
      <c r="H1186" s="2">
        <f t="shared" si="143"/>
        <v>3.6902000000000026</v>
      </c>
      <c r="I1186" s="2">
        <f t="array" ref="I1186">SUMPRODUCT(B1170:B1189, (ROW(B1170:B1189)-ROW(B1170)+1)) / (20*21/2)</f>
        <v>3.6716190476190476</v>
      </c>
      <c r="J1186" s="2">
        <f t="shared" si="146"/>
        <v>3.7179528153108543</v>
      </c>
      <c r="K1186" s="2">
        <f t="shared" si="140"/>
        <v>3.7485121571268571</v>
      </c>
    </row>
    <row r="1187" spans="1:11" ht="13.5" x14ac:dyDescent="0.25">
      <c r="A1187" s="3">
        <f>TITRES_STAT!B1190</f>
        <v>43739</v>
      </c>
      <c r="B1187" s="17">
        <f>TITRES_STAT!D1190</f>
        <v>3.7</v>
      </c>
      <c r="C1187" s="2">
        <f t="shared" si="141"/>
        <v>-4.0000000000000036E-2</v>
      </c>
      <c r="D1187" s="2">
        <f t="shared" si="142"/>
        <v>3.6800000000000006</v>
      </c>
      <c r="E1187" s="2">
        <f t="shared" si="144"/>
        <v>3.6450000000000005</v>
      </c>
      <c r="F1187" s="2">
        <f t="shared" si="145"/>
        <v>3.7005000000000003</v>
      </c>
      <c r="G1187" s="2">
        <f t="shared" si="139"/>
        <v>3.8029999999999999</v>
      </c>
      <c r="H1187" s="2">
        <f t="shared" si="143"/>
        <v>3.6897000000000033</v>
      </c>
      <c r="I1187" s="2">
        <f t="array" ref="I1187">SUMPRODUCT(B1171:B1190, (ROW(B1171:B1190)-ROW(B1171)+1)) / (20*21/2)</f>
        <v>3.6770952380952373</v>
      </c>
      <c r="J1187" s="2">
        <f t="shared" si="146"/>
        <v>3.7162430233764874</v>
      </c>
      <c r="K1187" s="2">
        <f t="shared" si="140"/>
        <v>3.7466097195924708</v>
      </c>
    </row>
    <row r="1188" spans="1:11" ht="13.5" x14ac:dyDescent="0.25">
      <c r="A1188" s="3">
        <f>TITRES_STAT!B1191</f>
        <v>43740</v>
      </c>
      <c r="B1188" s="17">
        <f>TITRES_STAT!D1191</f>
        <v>3.69</v>
      </c>
      <c r="C1188" s="2">
        <f t="shared" si="141"/>
        <v>-1.0000000000000231E-2</v>
      </c>
      <c r="D1188" s="2">
        <f t="shared" si="142"/>
        <v>3.6980000000000004</v>
      </c>
      <c r="E1188" s="2">
        <f t="shared" si="144"/>
        <v>3.6360000000000001</v>
      </c>
      <c r="F1188" s="2">
        <f t="shared" si="145"/>
        <v>3.6925000000000003</v>
      </c>
      <c r="G1188" s="2">
        <f t="shared" si="139"/>
        <v>3.8048000000000002</v>
      </c>
      <c r="H1188" s="2">
        <f t="shared" si="143"/>
        <v>3.6886000000000037</v>
      </c>
      <c r="I1188" s="2">
        <f t="array" ref="I1188">SUMPRODUCT(B1172:B1191, (ROW(B1172:B1191)-ROW(B1172)+1)) / (20*21/2)</f>
        <v>3.6868571428571433</v>
      </c>
      <c r="J1188" s="2">
        <f t="shared" si="146"/>
        <v>3.7137436878168217</v>
      </c>
      <c r="K1188" s="2">
        <f t="shared" si="140"/>
        <v>3.7443897305888445</v>
      </c>
    </row>
    <row r="1189" spans="1:11" ht="13.5" x14ac:dyDescent="0.25">
      <c r="A1189" s="3">
        <f>TITRES_STAT!B1192</f>
        <v>43741</v>
      </c>
      <c r="B1189" s="17">
        <f>TITRES_STAT!D1192</f>
        <v>3.74</v>
      </c>
      <c r="C1189" s="2">
        <f t="shared" si="141"/>
        <v>5.0000000000000266E-2</v>
      </c>
      <c r="D1189" s="2">
        <f t="shared" si="142"/>
        <v>3.71</v>
      </c>
      <c r="E1189" s="2">
        <f t="shared" si="144"/>
        <v>3.6429999999999998</v>
      </c>
      <c r="F1189" s="2">
        <f t="shared" si="145"/>
        <v>3.6824999999999997</v>
      </c>
      <c r="G1189" s="2">
        <f t="shared" si="139"/>
        <v>3.8078000000000003</v>
      </c>
      <c r="H1189" s="2">
        <f t="shared" si="143"/>
        <v>3.6879500000000034</v>
      </c>
      <c r="I1189" s="2">
        <f t="array" ref="I1189">SUMPRODUCT(B1173:B1192, (ROW(B1173:B1192)-ROW(B1173)+1)) / (20*21/2)</f>
        <v>3.6965238095238098</v>
      </c>
      <c r="J1189" s="2">
        <f t="shared" si="146"/>
        <v>3.7162442889771246</v>
      </c>
      <c r="K1189" s="2">
        <f t="shared" si="140"/>
        <v>3.7442175842912429</v>
      </c>
    </row>
    <row r="1190" spans="1:11" ht="13.5" x14ac:dyDescent="0.25">
      <c r="A1190" s="3">
        <f>TITRES_STAT!B1193</f>
        <v>43742</v>
      </c>
      <c r="B1190" s="17">
        <f>TITRES_STAT!D1193</f>
        <v>3.74</v>
      </c>
      <c r="C1190" s="2">
        <f t="shared" si="141"/>
        <v>0</v>
      </c>
      <c r="D1190" s="2">
        <f t="shared" si="142"/>
        <v>3.722</v>
      </c>
      <c r="E1190" s="2">
        <f t="shared" si="144"/>
        <v>3.6570000000000009</v>
      </c>
      <c r="F1190" s="2">
        <f t="shared" si="145"/>
        <v>3.6774999999999998</v>
      </c>
      <c r="G1190" s="2">
        <f t="shared" si="139"/>
        <v>3.8102000000000005</v>
      </c>
      <c r="H1190" s="2">
        <f t="shared" si="143"/>
        <v>3.6876500000000028</v>
      </c>
      <c r="I1190" s="2">
        <f t="array" ref="I1190">SUMPRODUCT(B1174:B1193, (ROW(B1174:B1193)-ROW(B1174)+1)) / (20*21/2)</f>
        <v>3.6955238095238099</v>
      </c>
      <c r="J1190" s="2">
        <f t="shared" si="146"/>
        <v>3.7185067376459697</v>
      </c>
      <c r="K1190" s="2">
        <f t="shared" si="140"/>
        <v>3.7440521888288409</v>
      </c>
    </row>
    <row r="1191" spans="1:11" ht="13.5" x14ac:dyDescent="0.25">
      <c r="A1191" s="3">
        <f>TITRES_STAT!B1194</f>
        <v>43745</v>
      </c>
      <c r="B1191" s="17">
        <f>TITRES_STAT!D1194</f>
        <v>3.78</v>
      </c>
      <c r="C1191" s="2">
        <f t="shared" si="141"/>
        <v>3.9999999999999591E-2</v>
      </c>
      <c r="D1191" s="2">
        <f t="shared" si="142"/>
        <v>3.7300000000000004</v>
      </c>
      <c r="E1191" s="2">
        <f t="shared" si="144"/>
        <v>3.6850000000000001</v>
      </c>
      <c r="F1191" s="2">
        <f t="shared" si="145"/>
        <v>3.6785000000000005</v>
      </c>
      <c r="G1191" s="2">
        <f t="shared" si="139"/>
        <v>3.8138000000000005</v>
      </c>
      <c r="H1191" s="2">
        <f t="shared" si="143"/>
        <v>3.687550000000003</v>
      </c>
      <c r="I1191" s="2">
        <f t="array" ref="I1191">SUMPRODUCT(B1175:B1194, (ROW(B1175:B1194)-ROW(B1175)+1)) / (20*21/2)</f>
        <v>3.6943333333333337</v>
      </c>
      <c r="J1191" s="2">
        <f t="shared" si="146"/>
        <v>3.7243632388225438</v>
      </c>
      <c r="K1191" s="2">
        <f t="shared" si="140"/>
        <v>3.7454619069139845</v>
      </c>
    </row>
    <row r="1192" spans="1:11" ht="13.5" x14ac:dyDescent="0.25">
      <c r="A1192" s="3">
        <f>TITRES_STAT!B1195</f>
        <v>43746</v>
      </c>
      <c r="B1192" s="17">
        <f>TITRES_STAT!D1195</f>
        <v>3.78</v>
      </c>
      <c r="C1192" s="2">
        <f t="shared" si="141"/>
        <v>0</v>
      </c>
      <c r="D1192" s="2">
        <f t="shared" si="142"/>
        <v>3.746</v>
      </c>
      <c r="E1192" s="2">
        <f t="shared" si="144"/>
        <v>3.713000000000001</v>
      </c>
      <c r="F1192" s="2">
        <f t="shared" si="145"/>
        <v>3.6805000000000008</v>
      </c>
      <c r="G1192" s="2">
        <f t="shared" si="139"/>
        <v>3.8168000000000002</v>
      </c>
      <c r="H1192" s="2">
        <f t="shared" si="143"/>
        <v>3.687550000000003</v>
      </c>
      <c r="I1192" s="2">
        <f t="array" ref="I1192">SUMPRODUCT(B1176:B1195, (ROW(B1176:B1195)-ROW(B1176)+1)) / (20*21/2)</f>
        <v>3.7023333333333337</v>
      </c>
      <c r="J1192" s="2">
        <f t="shared" si="146"/>
        <v>3.7296619779823015</v>
      </c>
      <c r="K1192" s="2">
        <f t="shared" si="140"/>
        <v>3.7468163419369658</v>
      </c>
    </row>
    <row r="1193" spans="1:11" ht="13.5" x14ac:dyDescent="0.25">
      <c r="A1193" s="3">
        <f>TITRES_STAT!B1196</f>
        <v>43747</v>
      </c>
      <c r="B1193" s="17">
        <f>TITRES_STAT!D1196</f>
        <v>3.67</v>
      </c>
      <c r="C1193" s="2">
        <f t="shared" si="141"/>
        <v>-0.10999999999999988</v>
      </c>
      <c r="D1193" s="2">
        <f t="shared" si="142"/>
        <v>3.742</v>
      </c>
      <c r="E1193" s="2">
        <f t="shared" si="144"/>
        <v>3.7200000000000011</v>
      </c>
      <c r="F1193" s="2">
        <f t="shared" si="145"/>
        <v>3.6825000000000001</v>
      </c>
      <c r="G1193" s="2">
        <f t="shared" si="139"/>
        <v>3.8182</v>
      </c>
      <c r="H1193" s="2">
        <f t="shared" si="143"/>
        <v>3.6875000000000022</v>
      </c>
      <c r="I1193" s="2">
        <f t="array" ref="I1193">SUMPRODUCT(B1177:B1196, (ROW(B1177:B1196)-ROW(B1177)+1)) / (20*21/2)</f>
        <v>3.7097619047619044</v>
      </c>
      <c r="J1193" s="2">
        <f t="shared" si="146"/>
        <v>3.7239798848411296</v>
      </c>
      <c r="K1193" s="2">
        <f t="shared" si="140"/>
        <v>3.7438039363708104</v>
      </c>
    </row>
    <row r="1194" spans="1:11" ht="13.5" x14ac:dyDescent="0.25">
      <c r="A1194" s="3">
        <f>TITRES_STAT!B1197</f>
        <v>43748</v>
      </c>
      <c r="B1194" s="17">
        <f>TITRES_STAT!D1197</f>
        <v>3.67</v>
      </c>
      <c r="C1194" s="2">
        <f t="shared" si="141"/>
        <v>0</v>
      </c>
      <c r="D1194" s="2">
        <f t="shared" si="142"/>
        <v>3.7280000000000002</v>
      </c>
      <c r="E1194" s="2">
        <f t="shared" si="144"/>
        <v>3.7190000000000003</v>
      </c>
      <c r="F1194" s="2">
        <f t="shared" si="145"/>
        <v>3.6860000000000008</v>
      </c>
      <c r="G1194" s="2">
        <f t="shared" si="139"/>
        <v>3.8195999999999999</v>
      </c>
      <c r="H1194" s="2">
        <f t="shared" si="143"/>
        <v>3.6875000000000022</v>
      </c>
      <c r="I1194" s="2">
        <f t="array" ref="I1194">SUMPRODUCT(B1178:B1197, (ROW(B1178:B1197)-ROW(B1178)+1)) / (20*21/2)</f>
        <v>3.7170952380952382</v>
      </c>
      <c r="J1194" s="2">
        <f t="shared" si="146"/>
        <v>3.7188389434276887</v>
      </c>
      <c r="K1194" s="2">
        <f t="shared" si="140"/>
        <v>3.7409096643562689</v>
      </c>
    </row>
    <row r="1195" spans="1:11" ht="13.5" x14ac:dyDescent="0.25">
      <c r="A1195" s="3">
        <f>TITRES_STAT!B1198</f>
        <v>43749</v>
      </c>
      <c r="B1195" s="17">
        <f>TITRES_STAT!D1198</f>
        <v>3.77</v>
      </c>
      <c r="C1195" s="2">
        <f t="shared" si="141"/>
        <v>0.10000000000000009</v>
      </c>
      <c r="D1195" s="2">
        <f t="shared" si="142"/>
        <v>3.7340000000000004</v>
      </c>
      <c r="E1195" s="2">
        <f t="shared" si="144"/>
        <v>3.7280000000000006</v>
      </c>
      <c r="F1195" s="2">
        <f t="shared" si="145"/>
        <v>3.6920000000000002</v>
      </c>
      <c r="G1195" s="2">
        <f t="shared" si="139"/>
        <v>3.8223999999999996</v>
      </c>
      <c r="H1195" s="2">
        <f t="shared" si="143"/>
        <v>3.6882500000000022</v>
      </c>
      <c r="I1195" s="2">
        <f t="array" ref="I1195">SUMPRODUCT(B1179:B1198, (ROW(B1179:B1198)-ROW(B1179)+1)) / (20*21/2)</f>
        <v>3.722666666666667</v>
      </c>
      <c r="J1195" s="2">
        <f t="shared" si="146"/>
        <v>3.7237114250060039</v>
      </c>
      <c r="K1195" s="2">
        <f t="shared" si="140"/>
        <v>3.7420504618324939</v>
      </c>
    </row>
    <row r="1196" spans="1:11" ht="13.5" x14ac:dyDescent="0.25">
      <c r="A1196" s="3">
        <f>TITRES_STAT!B1199</f>
        <v>43752</v>
      </c>
      <c r="B1196" s="17">
        <f>TITRES_STAT!D1199</f>
        <v>3.77</v>
      </c>
      <c r="C1196" s="2">
        <f t="shared" si="141"/>
        <v>0</v>
      </c>
      <c r="D1196" s="2">
        <f t="shared" si="142"/>
        <v>3.7320000000000002</v>
      </c>
      <c r="E1196" s="2">
        <f t="shared" si="144"/>
        <v>3.7310000000000008</v>
      </c>
      <c r="F1196" s="2">
        <f t="shared" si="145"/>
        <v>3.6930000000000001</v>
      </c>
      <c r="G1196" s="2">
        <f t="shared" si="139"/>
        <v>3.8246000000000002</v>
      </c>
      <c r="H1196" s="2">
        <f t="shared" si="143"/>
        <v>3.689100000000002</v>
      </c>
      <c r="I1196" s="2">
        <f t="array" ref="I1196">SUMPRODUCT(B1180:B1199, (ROW(B1180:B1199)-ROW(B1180)+1)) / (20*21/2)</f>
        <v>3.7360000000000002</v>
      </c>
      <c r="J1196" s="2">
        <f t="shared" si="146"/>
        <v>3.7281198607197177</v>
      </c>
      <c r="K1196" s="2">
        <f t="shared" si="140"/>
        <v>3.7431465221527884</v>
      </c>
    </row>
    <row r="1197" spans="1:11" ht="13.5" x14ac:dyDescent="0.25">
      <c r="A1197" s="3">
        <f>TITRES_STAT!B1200</f>
        <v>43754</v>
      </c>
      <c r="B1197" s="17">
        <f>TITRES_STAT!D1200</f>
        <v>3.77</v>
      </c>
      <c r="C1197" s="2">
        <f t="shared" si="141"/>
        <v>0</v>
      </c>
      <c r="D1197" s="2">
        <f t="shared" si="142"/>
        <v>3.7299999999999995</v>
      </c>
      <c r="E1197" s="2">
        <f t="shared" si="144"/>
        <v>3.7380000000000004</v>
      </c>
      <c r="F1197" s="2">
        <f t="shared" si="145"/>
        <v>3.6915</v>
      </c>
      <c r="G1197" s="2">
        <f t="shared" si="139"/>
        <v>3.8264000000000005</v>
      </c>
      <c r="H1197" s="2">
        <f t="shared" si="143"/>
        <v>3.6901500000000014</v>
      </c>
      <c r="I1197" s="2">
        <f t="array" ref="I1197">SUMPRODUCT(B1181:B1200, (ROW(B1181:B1200)-ROW(B1181)+1)) / (20*21/2)</f>
        <v>3.7552380952380955</v>
      </c>
      <c r="J1197" s="2">
        <f t="shared" si="146"/>
        <v>3.7321084454130777</v>
      </c>
      <c r="K1197" s="2">
        <f t="shared" si="140"/>
        <v>3.7441995997154245</v>
      </c>
    </row>
    <row r="1198" spans="1:11" ht="13.5" x14ac:dyDescent="0.25">
      <c r="A1198" s="3">
        <f>TITRES_STAT!B1201</f>
        <v>43755</v>
      </c>
      <c r="B1198" s="17">
        <f>TITRES_STAT!D1201</f>
        <v>3.75</v>
      </c>
      <c r="C1198" s="2">
        <f t="shared" si="141"/>
        <v>-2.0000000000000018E-2</v>
      </c>
      <c r="D1198" s="2">
        <f t="shared" si="142"/>
        <v>3.7459999999999996</v>
      </c>
      <c r="E1198" s="2">
        <f t="shared" si="144"/>
        <v>3.7440000000000007</v>
      </c>
      <c r="F1198" s="2">
        <f t="shared" si="145"/>
        <v>3.6900000000000004</v>
      </c>
      <c r="G1198" s="2">
        <f t="shared" si="139"/>
        <v>3.8276000000000003</v>
      </c>
      <c r="H1198" s="2">
        <f t="shared" si="143"/>
        <v>3.6913500000000017</v>
      </c>
      <c r="I1198" s="2">
        <f t="array" ref="I1198">SUMPRODUCT(B1182:B1201, (ROW(B1182:B1201)-ROW(B1182)+1)) / (20*21/2)</f>
        <v>3.7701904761904763</v>
      </c>
      <c r="J1198" s="2">
        <f t="shared" si="146"/>
        <v>3.7338124029927848</v>
      </c>
      <c r="K1198" s="2">
        <f t="shared" si="140"/>
        <v>3.7444270663932508</v>
      </c>
    </row>
    <row r="1199" spans="1:11" ht="13.5" x14ac:dyDescent="0.25">
      <c r="A1199" s="3">
        <f>TITRES_STAT!B1202</f>
        <v>43756</v>
      </c>
      <c r="B1199" s="17">
        <f>TITRES_STAT!D1202</f>
        <v>3.83</v>
      </c>
      <c r="C1199" s="2">
        <f t="shared" si="141"/>
        <v>8.0000000000000071E-2</v>
      </c>
      <c r="D1199" s="2">
        <f t="shared" si="142"/>
        <v>3.778</v>
      </c>
      <c r="E1199" s="2">
        <f t="shared" si="144"/>
        <v>3.7530000000000001</v>
      </c>
      <c r="F1199" s="2">
        <f t="shared" si="145"/>
        <v>3.6980000000000004</v>
      </c>
      <c r="G1199" s="2">
        <f t="shared" si="139"/>
        <v>3.8270000000000004</v>
      </c>
      <c r="H1199" s="2">
        <f t="shared" si="143"/>
        <v>3.6924500000000018</v>
      </c>
      <c r="I1199" s="2">
        <f t="array" ref="I1199">SUMPRODUCT(B1183:B1202, (ROW(B1183:B1202)-ROW(B1183)+1)) / (20*21/2)</f>
        <v>3.8052857142857142</v>
      </c>
      <c r="J1199" s="2">
        <f t="shared" si="146"/>
        <v>3.7429731265172812</v>
      </c>
      <c r="K1199" s="2">
        <f t="shared" si="140"/>
        <v>3.7477828677111629</v>
      </c>
    </row>
    <row r="1200" spans="1:11" ht="13.5" x14ac:dyDescent="0.25">
      <c r="A1200" s="3">
        <f>TITRES_STAT!B1203</f>
        <v>43759</v>
      </c>
      <c r="B1200" s="17">
        <f>TITRES_STAT!D1203</f>
        <v>3.9</v>
      </c>
      <c r="C1200" s="2">
        <f t="shared" si="141"/>
        <v>6.999999999999984E-2</v>
      </c>
      <c r="D1200" s="2">
        <f t="shared" si="142"/>
        <v>3.8039999999999998</v>
      </c>
      <c r="E1200" s="2">
        <f t="shared" si="144"/>
        <v>3.7689999999999997</v>
      </c>
      <c r="F1200" s="2">
        <f t="shared" si="145"/>
        <v>3.7130000000000019</v>
      </c>
      <c r="G1200" s="2">
        <f t="shared" si="139"/>
        <v>3.826000000000001</v>
      </c>
      <c r="H1200" s="2">
        <f t="shared" si="143"/>
        <v>3.6939000000000015</v>
      </c>
      <c r="I1200" s="2">
        <f t="array" ref="I1200">SUMPRODUCT(B1184:B1203, (ROW(B1184:B1203)-ROW(B1184)+1)) / (20*21/2)</f>
        <v>3.8346666666666658</v>
      </c>
      <c r="J1200" s="2">
        <f t="shared" si="146"/>
        <v>3.7579280668489687</v>
      </c>
      <c r="K1200" s="2">
        <f t="shared" si="140"/>
        <v>3.7537521670166076</v>
      </c>
    </row>
    <row r="1201" spans="1:11" ht="13.5" x14ac:dyDescent="0.25">
      <c r="A1201" s="3">
        <f>TITRES_STAT!B1204</f>
        <v>43760</v>
      </c>
      <c r="B1201" s="17">
        <f>TITRES_STAT!D1204</f>
        <v>3.87</v>
      </c>
      <c r="C1201" s="2">
        <f t="shared" si="141"/>
        <v>-2.9999999999999805E-2</v>
      </c>
      <c r="D1201" s="2">
        <f t="shared" si="142"/>
        <v>3.8240000000000003</v>
      </c>
      <c r="E1201" s="2">
        <f t="shared" si="144"/>
        <v>3.7779999999999996</v>
      </c>
      <c r="F1201" s="2">
        <f t="shared" si="145"/>
        <v>3.7315000000000014</v>
      </c>
      <c r="G1201" s="2">
        <f t="shared" si="139"/>
        <v>3.8212000000000006</v>
      </c>
      <c r="H1201" s="2">
        <f t="shared" si="143"/>
        <v>3.6952500000000019</v>
      </c>
      <c r="I1201" s="2">
        <f t="array" ref="I1201">SUMPRODUCT(B1185:B1204, (ROW(B1185:B1204)-ROW(B1185)+1)) / (20*21/2)</f>
        <v>3.8579999999999997</v>
      </c>
      <c r="J1201" s="2">
        <f t="shared" si="146"/>
        <v>3.7686015842919245</v>
      </c>
      <c r="K1201" s="2">
        <f t="shared" si="140"/>
        <v>3.7583109055649762</v>
      </c>
    </row>
    <row r="1202" spans="1:11" ht="13.5" x14ac:dyDescent="0.25">
      <c r="A1202" s="3">
        <f>TITRES_STAT!B1205</f>
        <v>43761</v>
      </c>
      <c r="B1202" s="17">
        <f>TITRES_STAT!D1205</f>
        <v>4.0999999999999996</v>
      </c>
      <c r="C1202" s="2">
        <f t="shared" si="141"/>
        <v>0.22999999999999954</v>
      </c>
      <c r="D1202" s="2">
        <f t="shared" si="142"/>
        <v>3.8900000000000006</v>
      </c>
      <c r="E1202" s="2">
        <f t="shared" si="144"/>
        <v>3.8099999999999996</v>
      </c>
      <c r="F1202" s="2">
        <f t="shared" si="145"/>
        <v>3.7615000000000007</v>
      </c>
      <c r="G1202" s="2">
        <f t="shared" ref="G1202:G1265" si="147">AVERAGE(B1153:B1202)</f>
        <v>3.8208000000000002</v>
      </c>
      <c r="H1202" s="2">
        <f t="shared" si="143"/>
        <v>3.6973500000000019</v>
      </c>
      <c r="I1202" s="2">
        <f t="array" ref="I1202">SUMPRODUCT(B1186:B1205, (ROW(B1186:B1205)-ROW(B1186)+1)) / (20*21/2)</f>
        <v>3.8682380952380955</v>
      </c>
      <c r="J1202" s="2">
        <f t="shared" si="146"/>
        <v>3.800163338168884</v>
      </c>
      <c r="K1202" s="2">
        <f t="shared" si="140"/>
        <v>3.7717104778957613</v>
      </c>
    </row>
    <row r="1203" spans="1:11" ht="13.5" x14ac:dyDescent="0.25">
      <c r="A1203" s="3">
        <f>TITRES_STAT!B1206</f>
        <v>43762</v>
      </c>
      <c r="B1203" s="17">
        <f>TITRES_STAT!D1206</f>
        <v>4.07</v>
      </c>
      <c r="C1203" s="2">
        <f t="shared" si="141"/>
        <v>-2.9999999999999361E-2</v>
      </c>
      <c r="D1203" s="2">
        <f t="shared" si="142"/>
        <v>3.9540000000000006</v>
      </c>
      <c r="E1203" s="2">
        <f t="shared" si="144"/>
        <v>3.8499999999999992</v>
      </c>
      <c r="F1203" s="2">
        <f t="shared" si="145"/>
        <v>3.785000000000001</v>
      </c>
      <c r="G1203" s="2">
        <f t="shared" si="147"/>
        <v>3.8222000000000005</v>
      </c>
      <c r="H1203" s="2">
        <f t="shared" si="143"/>
        <v>3.6992500000000024</v>
      </c>
      <c r="I1203" s="2">
        <f t="array" ref="I1203">SUMPRODUCT(B1187:B1206, (ROW(B1187:B1206)-ROW(B1187)+1)) / (20*21/2)</f>
        <v>3.8859523809523808</v>
      </c>
      <c r="J1203" s="2">
        <f t="shared" si="146"/>
        <v>3.8258620678670856</v>
      </c>
      <c r="K1203" s="2">
        <f t="shared" ref="K1203:K1266" si="148">$K$4*B1203+(1-$K$4)*K1202</f>
        <v>3.7834081062135749</v>
      </c>
    </row>
    <row r="1204" spans="1:11" ht="13.5" x14ac:dyDescent="0.25">
      <c r="A1204" s="3">
        <f>TITRES_STAT!B1207</f>
        <v>43763</v>
      </c>
      <c r="B1204" s="17">
        <f>TITRES_STAT!D1207</f>
        <v>4.03</v>
      </c>
      <c r="C1204" s="2">
        <f t="shared" si="141"/>
        <v>-4.0000000000000036E-2</v>
      </c>
      <c r="D1204" s="2">
        <f t="shared" si="142"/>
        <v>3.9939999999999998</v>
      </c>
      <c r="E1204" s="2">
        <f t="shared" si="144"/>
        <v>3.8860000000000001</v>
      </c>
      <c r="F1204" s="2">
        <f t="shared" si="145"/>
        <v>3.8025000000000007</v>
      </c>
      <c r="G1204" s="2">
        <f t="shared" si="147"/>
        <v>3.8254000000000006</v>
      </c>
      <c r="H1204" s="2">
        <f t="shared" si="143"/>
        <v>3.7016000000000018</v>
      </c>
      <c r="I1204" s="2">
        <f t="array" ref="I1204">SUMPRODUCT(B1188:B1207, (ROW(B1188:B1207)-ROW(B1188)+1)) / (20*21/2)</f>
        <v>3.9014761904761901</v>
      </c>
      <c r="J1204" s="2">
        <f t="shared" si="146"/>
        <v>3.8453037756892678</v>
      </c>
      <c r="K1204" s="2">
        <f t="shared" si="148"/>
        <v>3.7930783765581411</v>
      </c>
    </row>
    <row r="1205" spans="1:11" ht="13.5" x14ac:dyDescent="0.25">
      <c r="A1205" s="3">
        <f>TITRES_STAT!B1208</f>
        <v>43766</v>
      </c>
      <c r="B1205" s="17">
        <f>TITRES_STAT!D1208</f>
        <v>3.91</v>
      </c>
      <c r="C1205" s="2">
        <f t="shared" si="141"/>
        <v>-0.12000000000000011</v>
      </c>
      <c r="D1205" s="2">
        <f t="shared" si="142"/>
        <v>3.996</v>
      </c>
      <c r="E1205" s="2">
        <f t="shared" si="144"/>
        <v>3.9</v>
      </c>
      <c r="F1205" s="2">
        <f t="shared" si="145"/>
        <v>3.8140000000000001</v>
      </c>
      <c r="G1205" s="2">
        <f t="shared" si="147"/>
        <v>3.8284000000000002</v>
      </c>
      <c r="H1205" s="2">
        <f t="shared" si="143"/>
        <v>3.702850000000002</v>
      </c>
      <c r="I1205" s="2">
        <f t="array" ref="I1205">SUMPRODUCT(B1189:B1208, (ROW(B1189:B1208)-ROW(B1189)+1)) / (20*21/2)</f>
        <v>3.9165714285714288</v>
      </c>
      <c r="J1205" s="2">
        <f t="shared" si="146"/>
        <v>3.8514653208617187</v>
      </c>
      <c r="K1205" s="2">
        <f t="shared" si="148"/>
        <v>3.7976635382617436</v>
      </c>
    </row>
    <row r="1206" spans="1:11" ht="13.5" x14ac:dyDescent="0.25">
      <c r="A1206" s="3">
        <f>TITRES_STAT!B1209</f>
        <v>43767</v>
      </c>
      <c r="B1206" s="17">
        <f>TITRES_STAT!D1209</f>
        <v>4</v>
      </c>
      <c r="C1206" s="2">
        <f t="shared" si="141"/>
        <v>8.9999999999999858E-2</v>
      </c>
      <c r="D1206" s="2">
        <f t="shared" si="142"/>
        <v>4.0220000000000002</v>
      </c>
      <c r="E1206" s="2">
        <f t="shared" si="144"/>
        <v>3.9230000000000005</v>
      </c>
      <c r="F1206" s="2">
        <f t="shared" si="145"/>
        <v>3.8270000000000004</v>
      </c>
      <c r="G1206" s="2">
        <f t="shared" si="147"/>
        <v>3.8310000000000004</v>
      </c>
      <c r="H1206" s="2">
        <f t="shared" si="143"/>
        <v>3.7042500000000018</v>
      </c>
      <c r="I1206" s="2">
        <f t="array" ref="I1206">SUMPRODUCT(B1190:B1209, (ROW(B1190:B1209)-ROW(B1190)+1)) / (20*21/2)</f>
        <v>3.9292380952380959</v>
      </c>
      <c r="J1206" s="2">
        <f t="shared" si="146"/>
        <v>3.8656114807796502</v>
      </c>
      <c r="K1206" s="2">
        <f t="shared" si="148"/>
        <v>3.8055983014671653</v>
      </c>
    </row>
    <row r="1207" spans="1:11" ht="13.5" x14ac:dyDescent="0.25">
      <c r="A1207" s="3">
        <f>TITRES_STAT!B1210</f>
        <v>43768</v>
      </c>
      <c r="B1207" s="17">
        <f>TITRES_STAT!D1210</f>
        <v>3.99</v>
      </c>
      <c r="C1207" s="2">
        <f t="shared" si="141"/>
        <v>-9.9999999999997868E-3</v>
      </c>
      <c r="D1207" s="2">
        <f t="shared" si="142"/>
        <v>4</v>
      </c>
      <c r="E1207" s="2">
        <f t="shared" si="144"/>
        <v>3.9450000000000012</v>
      </c>
      <c r="F1207" s="2">
        <f t="shared" si="145"/>
        <v>3.841499999999999</v>
      </c>
      <c r="G1207" s="2">
        <f t="shared" si="147"/>
        <v>3.8324000000000003</v>
      </c>
      <c r="H1207" s="2">
        <f t="shared" si="143"/>
        <v>3.7053500000000019</v>
      </c>
      <c r="I1207" s="2">
        <f t="array" ref="I1207">SUMPRODUCT(B1191:B1210, (ROW(B1191:B1210)-ROW(B1191)+1)) / (20*21/2)</f>
        <v>3.9416666666666669</v>
      </c>
      <c r="J1207" s="2">
        <f t="shared" si="146"/>
        <v>3.8774580064196833</v>
      </c>
      <c r="K1207" s="2">
        <f t="shared" si="148"/>
        <v>3.8128297406253155</v>
      </c>
    </row>
    <row r="1208" spans="1:11" ht="13.5" x14ac:dyDescent="0.25">
      <c r="A1208" s="3">
        <f>TITRES_STAT!B1211</f>
        <v>43769</v>
      </c>
      <c r="B1208" s="17">
        <f>TITRES_STAT!D1211</f>
        <v>4</v>
      </c>
      <c r="C1208" s="2">
        <f t="shared" si="141"/>
        <v>9.9999999999997868E-3</v>
      </c>
      <c r="D1208" s="2">
        <f t="shared" si="142"/>
        <v>3.9859999999999998</v>
      </c>
      <c r="E1208" s="2">
        <f t="shared" si="144"/>
        <v>3.97</v>
      </c>
      <c r="F1208" s="2">
        <f t="shared" si="145"/>
        <v>3.8570000000000002</v>
      </c>
      <c r="G1208" s="2">
        <f t="shared" si="147"/>
        <v>3.8330000000000002</v>
      </c>
      <c r="H1208" s="2">
        <f t="shared" si="143"/>
        <v>3.7057000000000015</v>
      </c>
      <c r="I1208" s="2">
        <f t="array" ref="I1208">SUMPRODUCT(B1192:B1211, (ROW(B1192:B1211)-ROW(B1192)+1)) / (20*21/2)</f>
        <v>3.9519047619047623</v>
      </c>
      <c r="J1208" s="2">
        <f t="shared" si="146"/>
        <v>3.8891286724749516</v>
      </c>
      <c r="K1208" s="2">
        <f t="shared" si="148"/>
        <v>3.8201697507968717</v>
      </c>
    </row>
    <row r="1209" spans="1:11" ht="13.5" x14ac:dyDescent="0.25">
      <c r="A1209" s="3">
        <f>TITRES_STAT!B1212</f>
        <v>43770</v>
      </c>
      <c r="B1209" s="17">
        <f>TITRES_STAT!D1212</f>
        <v>3.99</v>
      </c>
      <c r="C1209" s="2">
        <f t="shared" si="141"/>
        <v>-9.9999999999997868E-3</v>
      </c>
      <c r="D1209" s="2">
        <f t="shared" si="142"/>
        <v>3.9780000000000002</v>
      </c>
      <c r="E1209" s="2">
        <f t="shared" si="144"/>
        <v>3.9859999999999998</v>
      </c>
      <c r="F1209" s="2">
        <f t="shared" si="145"/>
        <v>3.8694999999999995</v>
      </c>
      <c r="G1209" s="2">
        <f t="shared" si="147"/>
        <v>3.8310000000000004</v>
      </c>
      <c r="H1209" s="2">
        <f t="shared" si="143"/>
        <v>3.7062500000000016</v>
      </c>
      <c r="I1209" s="2">
        <f t="array" ref="I1209">SUMPRODUCT(B1193:B1212, (ROW(B1193:B1212)-ROW(B1193)+1)) / (20*21/2)</f>
        <v>3.9744761904761905</v>
      </c>
      <c r="J1209" s="2">
        <f t="shared" si="146"/>
        <v>3.898735465572575</v>
      </c>
      <c r="K1209" s="2">
        <f t="shared" si="148"/>
        <v>3.8268297605695434</v>
      </c>
    </row>
    <row r="1210" spans="1:11" ht="13.5" x14ac:dyDescent="0.25">
      <c r="A1210" s="3">
        <f>TITRES_STAT!B1213</f>
        <v>43773</v>
      </c>
      <c r="B1210" s="17">
        <f>TITRES_STAT!D1213</f>
        <v>4</v>
      </c>
      <c r="C1210" s="2">
        <f t="shared" si="141"/>
        <v>9.9999999999997868E-3</v>
      </c>
      <c r="D1210" s="2">
        <f t="shared" si="142"/>
        <v>3.996</v>
      </c>
      <c r="E1210" s="2">
        <f t="shared" si="144"/>
        <v>3.996</v>
      </c>
      <c r="F1210" s="2">
        <f t="shared" si="145"/>
        <v>3.8824999999999994</v>
      </c>
      <c r="G1210" s="2">
        <f t="shared" si="147"/>
        <v>3.8284000000000007</v>
      </c>
      <c r="H1210" s="2">
        <f t="shared" si="143"/>
        <v>3.7071000000000014</v>
      </c>
      <c r="I1210" s="2">
        <f t="array" ref="I1210">SUMPRODUCT(B1194:B1213, (ROW(B1194:B1213)-ROW(B1194)+1)) / (20*21/2)</f>
        <v>3.9896666666666669</v>
      </c>
      <c r="J1210" s="2">
        <f t="shared" si="146"/>
        <v>3.9083797069466155</v>
      </c>
      <c r="K1210" s="2">
        <f t="shared" si="148"/>
        <v>3.8336207503511299</v>
      </c>
    </row>
    <row r="1211" spans="1:11" ht="13.5" x14ac:dyDescent="0.25">
      <c r="A1211" s="3">
        <f>TITRES_STAT!B1214</f>
        <v>43774</v>
      </c>
      <c r="B1211" s="17">
        <f>TITRES_STAT!D1214</f>
        <v>3.99</v>
      </c>
      <c r="C1211" s="2">
        <f t="shared" si="141"/>
        <v>-9.9999999999997868E-3</v>
      </c>
      <c r="D1211" s="2">
        <f t="shared" si="142"/>
        <v>3.9939999999999998</v>
      </c>
      <c r="E1211" s="2">
        <f t="shared" si="144"/>
        <v>4.0080000000000009</v>
      </c>
      <c r="F1211" s="2">
        <f t="shared" si="145"/>
        <v>3.8929999999999993</v>
      </c>
      <c r="G1211" s="2">
        <f t="shared" si="147"/>
        <v>3.8270000000000008</v>
      </c>
      <c r="H1211" s="2">
        <f t="shared" si="143"/>
        <v>3.7077500000000021</v>
      </c>
      <c r="I1211" s="2">
        <f t="array" ref="I1211">SUMPRODUCT(B1195:B1214, (ROW(B1195:B1214)-ROW(B1195)+1)) / (20*21/2)</f>
        <v>4.0029523809523813</v>
      </c>
      <c r="J1211" s="2">
        <f t="shared" si="146"/>
        <v>3.9161530681897947</v>
      </c>
      <c r="K1211" s="2">
        <f t="shared" si="148"/>
        <v>3.8397532699452031</v>
      </c>
    </row>
    <row r="1212" spans="1:11" ht="13.5" x14ac:dyDescent="0.25">
      <c r="A1212" s="3">
        <f>TITRES_STAT!B1215</f>
        <v>43775</v>
      </c>
      <c r="B1212" s="17">
        <f>TITRES_STAT!D1215</f>
        <v>4.13</v>
      </c>
      <c r="C1212" s="2">
        <f t="shared" si="141"/>
        <v>0.13999999999999968</v>
      </c>
      <c r="D1212" s="2">
        <f t="shared" si="142"/>
        <v>4.0220000000000002</v>
      </c>
      <c r="E1212" s="2">
        <f t="shared" si="144"/>
        <v>4.011000000000001</v>
      </c>
      <c r="F1212" s="2">
        <f t="shared" si="145"/>
        <v>3.9104999999999999</v>
      </c>
      <c r="G1212" s="2">
        <f t="shared" si="147"/>
        <v>3.8282000000000007</v>
      </c>
      <c r="H1212" s="2">
        <f t="shared" si="143"/>
        <v>3.7091500000000024</v>
      </c>
      <c r="I1212" s="2">
        <f t="array" ref="I1212">SUMPRODUCT(B1196:B1215, (ROW(B1196:B1215)-ROW(B1196)+1)) / (20*21/2)</f>
        <v>4.0114761904761913</v>
      </c>
      <c r="J1212" s="2">
        <f t="shared" si="146"/>
        <v>3.9365194426479091</v>
      </c>
      <c r="K1212" s="2">
        <f t="shared" si="148"/>
        <v>3.8511354946532346</v>
      </c>
    </row>
    <row r="1213" spans="1:11" ht="13.5" x14ac:dyDescent="0.25">
      <c r="A1213" s="3">
        <f>TITRES_STAT!B1216</f>
        <v>43776</v>
      </c>
      <c r="B1213" s="17">
        <f>TITRES_STAT!D1216</f>
        <v>4.07</v>
      </c>
      <c r="C1213" s="2">
        <f t="shared" si="141"/>
        <v>-5.9999999999999609E-2</v>
      </c>
      <c r="D1213" s="2">
        <f t="shared" si="142"/>
        <v>4.0359999999999996</v>
      </c>
      <c r="E1213" s="2">
        <f t="shared" si="144"/>
        <v>4.011000000000001</v>
      </c>
      <c r="F1213" s="2">
        <f t="shared" si="145"/>
        <v>3.9304999999999994</v>
      </c>
      <c r="G1213" s="2">
        <f t="shared" si="147"/>
        <v>3.827</v>
      </c>
      <c r="H1213" s="2">
        <f t="shared" si="143"/>
        <v>3.710250000000002</v>
      </c>
      <c r="I1213" s="2">
        <f t="array" ref="I1213">SUMPRODUCT(B1197:B1216, (ROW(B1197:B1216)-ROW(B1197)+1)) / (20*21/2)</f>
        <v>4.0149047619047629</v>
      </c>
      <c r="J1213" s="2">
        <f t="shared" si="146"/>
        <v>3.9492318766814418</v>
      </c>
      <c r="K1213" s="2">
        <f t="shared" si="148"/>
        <v>3.8597184164315395</v>
      </c>
    </row>
    <row r="1214" spans="1:11" ht="13.5" x14ac:dyDescent="0.25">
      <c r="A1214" s="3">
        <f>TITRES_STAT!B1217</f>
        <v>43777</v>
      </c>
      <c r="B1214" s="17">
        <f>TITRES_STAT!D1217</f>
        <v>4.07</v>
      </c>
      <c r="C1214" s="2">
        <f t="shared" si="141"/>
        <v>0</v>
      </c>
      <c r="D1214" s="2">
        <f t="shared" si="142"/>
        <v>4.0520000000000005</v>
      </c>
      <c r="E1214" s="2">
        <f t="shared" si="144"/>
        <v>4.0150000000000006</v>
      </c>
      <c r="F1214" s="2">
        <f t="shared" si="145"/>
        <v>3.9504999999999995</v>
      </c>
      <c r="G1214" s="2">
        <f t="shared" si="147"/>
        <v>3.8256000000000001</v>
      </c>
      <c r="H1214" s="2">
        <f t="shared" si="143"/>
        <v>3.7116500000000032</v>
      </c>
      <c r="I1214" s="2">
        <f t="array" ref="I1214">SUMPRODUCT(B1198:B1217, (ROW(B1198:B1217)-ROW(B1198)+1)) / (20*21/2)</f>
        <v>4.0220000000000002</v>
      </c>
      <c r="J1214" s="2">
        <f t="shared" si="146"/>
        <v>3.9607336027117808</v>
      </c>
      <c r="K1214" s="2">
        <f t="shared" si="148"/>
        <v>3.8679647530420675</v>
      </c>
    </row>
    <row r="1215" spans="1:11" ht="13.5" x14ac:dyDescent="0.25">
      <c r="A1215" s="3">
        <f>TITRES_STAT!B1218</f>
        <v>43780</v>
      </c>
      <c r="B1215" s="17">
        <f>TITRES_STAT!D1218</f>
        <v>4.04</v>
      </c>
      <c r="C1215" s="2">
        <f t="shared" si="141"/>
        <v>-3.0000000000000249E-2</v>
      </c>
      <c r="D1215" s="2">
        <f t="shared" si="142"/>
        <v>4.0600000000000005</v>
      </c>
      <c r="E1215" s="2">
        <f t="shared" si="144"/>
        <v>4.0280000000000005</v>
      </c>
      <c r="F1215" s="2">
        <f t="shared" si="145"/>
        <v>3.9640000000000009</v>
      </c>
      <c r="G1215" s="2">
        <f t="shared" si="147"/>
        <v>3.8239999999999998</v>
      </c>
      <c r="H1215" s="2">
        <f t="shared" si="143"/>
        <v>3.7129000000000025</v>
      </c>
      <c r="I1215" s="2">
        <f t="array" ref="I1215">SUMPRODUCT(B1199:B1218, (ROW(B1199:B1218)-ROW(B1199)+1)) / (20*21/2)</f>
        <v>4.0287142857142868</v>
      </c>
      <c r="J1215" s="2">
        <f t="shared" si="146"/>
        <v>3.9682827834058969</v>
      </c>
      <c r="K1215" s="2">
        <f t="shared" si="148"/>
        <v>3.8747112333149274</v>
      </c>
    </row>
    <row r="1216" spans="1:11" ht="13.5" x14ac:dyDescent="0.25">
      <c r="A1216" s="3">
        <f>TITRES_STAT!B1219</f>
        <v>43781</v>
      </c>
      <c r="B1216" s="17">
        <f>TITRES_STAT!D1219</f>
        <v>4</v>
      </c>
      <c r="C1216" s="2">
        <f t="shared" si="141"/>
        <v>-4.0000000000000036E-2</v>
      </c>
      <c r="D1216" s="2">
        <f t="shared" si="142"/>
        <v>4.0619999999999994</v>
      </c>
      <c r="E1216" s="2">
        <f t="shared" si="144"/>
        <v>4.0279999999999996</v>
      </c>
      <c r="F1216" s="2">
        <f t="shared" si="145"/>
        <v>3.9755000000000003</v>
      </c>
      <c r="G1216" s="2">
        <f t="shared" si="147"/>
        <v>3.8226</v>
      </c>
      <c r="H1216" s="2">
        <f t="shared" si="143"/>
        <v>3.7139500000000027</v>
      </c>
      <c r="I1216" s="2">
        <f t="array" ref="I1216">SUMPRODUCT(B1200:B1219, (ROW(B1200:B1219)-ROW(B1200)+1)) / (20*21/2)</f>
        <v>4.0377619047619042</v>
      </c>
      <c r="J1216" s="2">
        <f t="shared" si="146"/>
        <v>3.9713034707005734</v>
      </c>
      <c r="K1216" s="2">
        <f t="shared" si="148"/>
        <v>3.8796245182829696</v>
      </c>
    </row>
    <row r="1217" spans="1:11" ht="13.5" x14ac:dyDescent="0.25">
      <c r="A1217" s="3">
        <f>TITRES_STAT!B1220</f>
        <v>43782</v>
      </c>
      <c r="B1217" s="17">
        <f>TITRES_STAT!D1220</f>
        <v>4.05</v>
      </c>
      <c r="C1217" s="2">
        <f t="shared" si="141"/>
        <v>4.9999999999999822E-2</v>
      </c>
      <c r="D1217" s="2">
        <f t="shared" si="142"/>
        <v>4.0460000000000003</v>
      </c>
      <c r="E1217" s="2">
        <f t="shared" si="144"/>
        <v>4.0339999999999998</v>
      </c>
      <c r="F1217" s="2">
        <f t="shared" si="145"/>
        <v>3.9895000000000009</v>
      </c>
      <c r="G1217" s="2">
        <f t="shared" si="147"/>
        <v>3.8236000000000003</v>
      </c>
      <c r="H1217" s="2">
        <f t="shared" si="143"/>
        <v>3.7157000000000022</v>
      </c>
      <c r="I1217" s="2">
        <f t="array" ref="I1217">SUMPRODUCT(B1201:B1220, (ROW(B1201:B1220)-ROW(B1201)+1)) / (20*21/2)</f>
        <v>4.0493333333333332</v>
      </c>
      <c r="J1217" s="2">
        <f t="shared" si="146"/>
        <v>3.9787983782528999</v>
      </c>
      <c r="K1217" s="2">
        <f t="shared" si="148"/>
        <v>3.8863059097228532</v>
      </c>
    </row>
    <row r="1218" spans="1:11" ht="13.5" x14ac:dyDescent="0.25">
      <c r="A1218" s="3">
        <f>TITRES_STAT!B1221</f>
        <v>43783</v>
      </c>
      <c r="B1218" s="17">
        <f>TITRES_STAT!D1221</f>
        <v>4.0599999999999996</v>
      </c>
      <c r="C1218" s="2">
        <f t="shared" si="141"/>
        <v>9.9999999999997868E-3</v>
      </c>
      <c r="D1218" s="2">
        <f t="shared" si="142"/>
        <v>4.0439999999999996</v>
      </c>
      <c r="E1218" s="2">
        <f t="shared" si="144"/>
        <v>4.04</v>
      </c>
      <c r="F1218" s="2">
        <f t="shared" si="145"/>
        <v>4.0050000000000008</v>
      </c>
      <c r="G1218" s="2">
        <f t="shared" si="147"/>
        <v>3.8278000000000003</v>
      </c>
      <c r="H1218" s="2">
        <f t="shared" si="143"/>
        <v>3.7170500000000022</v>
      </c>
      <c r="I1218" s="2">
        <f t="array" ref="I1218">SUMPRODUCT(B1202:B1221, (ROW(B1202:B1221)-ROW(B1202)+1)) / (20*21/2)</f>
        <v>4.0626190476190471</v>
      </c>
      <c r="J1218" s="2">
        <f t="shared" si="146"/>
        <v>3.9865318660383382</v>
      </c>
      <c r="K1218" s="2">
        <f t="shared" si="148"/>
        <v>3.8931174426748982</v>
      </c>
    </row>
    <row r="1219" spans="1:11" ht="13.5" x14ac:dyDescent="0.25">
      <c r="A1219" s="3">
        <f>TITRES_STAT!B1222</f>
        <v>43784</v>
      </c>
      <c r="B1219" s="17">
        <f>TITRES_STAT!D1222</f>
        <v>4.0999999999999996</v>
      </c>
      <c r="C1219" s="2">
        <f t="shared" si="141"/>
        <v>4.0000000000000036E-2</v>
      </c>
      <c r="D1219" s="2">
        <f t="shared" si="142"/>
        <v>4.05</v>
      </c>
      <c r="E1219" s="2">
        <f t="shared" si="144"/>
        <v>4.0510000000000002</v>
      </c>
      <c r="F1219" s="2">
        <f t="shared" si="145"/>
        <v>4.0185000000000004</v>
      </c>
      <c r="G1219" s="2">
        <f t="shared" si="147"/>
        <v>3.8309999999999995</v>
      </c>
      <c r="H1219" s="2">
        <f t="shared" si="143"/>
        <v>3.7188000000000017</v>
      </c>
      <c r="I1219" s="2">
        <f t="array" ref="I1219">SUMPRODUCT(B1203:B1222, (ROW(B1203:B1222)-ROW(B1203)+1)) / (20*21/2)</f>
        <v>4.0744761904761901</v>
      </c>
      <c r="J1219" s="2">
        <f t="shared" si="146"/>
        <v>3.9973383549870678</v>
      </c>
      <c r="K1219" s="2">
        <f t="shared" si="148"/>
        <v>3.9012304841386278</v>
      </c>
    </row>
    <row r="1220" spans="1:11" ht="13.5" x14ac:dyDescent="0.25">
      <c r="A1220" s="3">
        <f>TITRES_STAT!B1223</f>
        <v>43787</v>
      </c>
      <c r="B1220" s="17">
        <f>TITRES_STAT!D1223</f>
        <v>4.1399999999999997</v>
      </c>
      <c r="C1220" s="2">
        <f t="shared" ref="C1220:C1283" si="149">B1220-B1219</f>
        <v>4.0000000000000036E-2</v>
      </c>
      <c r="D1220" s="2">
        <f t="shared" si="142"/>
        <v>4.07</v>
      </c>
      <c r="E1220" s="2">
        <f t="shared" si="144"/>
        <v>4.0650000000000004</v>
      </c>
      <c r="F1220" s="2">
        <f t="shared" si="145"/>
        <v>4.0305</v>
      </c>
      <c r="G1220" s="2">
        <f t="shared" si="147"/>
        <v>3.8369999999999997</v>
      </c>
      <c r="H1220" s="2">
        <f t="shared" si="143"/>
        <v>3.721500000000002</v>
      </c>
      <c r="I1220" s="2">
        <f t="array" ref="I1220">SUMPRODUCT(B1204:B1223, (ROW(B1204:B1223)-ROW(B1204)+1)) / (20*21/2)</f>
        <v>4.090761904761905</v>
      </c>
      <c r="J1220" s="2">
        <f t="shared" si="146"/>
        <v>4.0109251783216324</v>
      </c>
      <c r="K1220" s="2">
        <f t="shared" si="148"/>
        <v>3.910593994564564</v>
      </c>
    </row>
    <row r="1221" spans="1:11" ht="13.5" x14ac:dyDescent="0.25">
      <c r="A1221" s="3">
        <f>TITRES_STAT!B1224</f>
        <v>43788</v>
      </c>
      <c r="B1221" s="17">
        <f>TITRES_STAT!D1224</f>
        <v>4.17</v>
      </c>
      <c r="C1221" s="2">
        <f t="shared" si="149"/>
        <v>3.0000000000000249E-2</v>
      </c>
      <c r="D1221" s="2">
        <f t="shared" si="142"/>
        <v>4.1039999999999992</v>
      </c>
      <c r="E1221" s="2">
        <f t="shared" si="144"/>
        <v>4.0830000000000002</v>
      </c>
      <c r="F1221" s="2">
        <f t="shared" si="145"/>
        <v>4.0455000000000005</v>
      </c>
      <c r="G1221" s="2">
        <f t="shared" si="147"/>
        <v>3.8451999999999997</v>
      </c>
      <c r="H1221" s="2">
        <f t="shared" si="143"/>
        <v>3.7233000000000014</v>
      </c>
      <c r="I1221" s="2">
        <f t="array" ref="I1221">SUMPRODUCT(B1205:B1224, (ROW(B1205:B1224)-ROW(B1205)+1)) / (20*21/2)</f>
        <v>4.1187142857142858</v>
      </c>
      <c r="J1221" s="2">
        <f t="shared" si="146"/>
        <v>4.0260751613386194</v>
      </c>
      <c r="K1221" s="2">
        <f t="shared" si="148"/>
        <v>3.9207667790914442</v>
      </c>
    </row>
    <row r="1222" spans="1:11" ht="13.5" x14ac:dyDescent="0.25">
      <c r="A1222" s="3">
        <f>TITRES_STAT!B1225</f>
        <v>43789</v>
      </c>
      <c r="B1222" s="17">
        <f>TITRES_STAT!D1225</f>
        <v>4.17</v>
      </c>
      <c r="C1222" s="2">
        <f t="shared" si="149"/>
        <v>0</v>
      </c>
      <c r="D1222" s="2">
        <f t="shared" ref="D1222:D1285" si="150">AVERAGE(B1218:B1222)</f>
        <v>4.1280000000000001</v>
      </c>
      <c r="E1222" s="2">
        <f t="shared" si="144"/>
        <v>4.0870000000000006</v>
      </c>
      <c r="F1222" s="2">
        <f t="shared" si="145"/>
        <v>4.0490000000000004</v>
      </c>
      <c r="G1222" s="2">
        <f t="shared" si="147"/>
        <v>3.8537999999999992</v>
      </c>
      <c r="H1222" s="2">
        <f t="shared" si="143"/>
        <v>3.7249000000000012</v>
      </c>
      <c r="I1222" s="2">
        <f t="array" ref="I1222">SUMPRODUCT(B1206:B1225, (ROW(B1206:B1225)-ROW(B1206)+1)) / (20*21/2)</f>
        <v>4.1575238095238101</v>
      </c>
      <c r="J1222" s="2">
        <f t="shared" si="146"/>
        <v>4.0397822888301791</v>
      </c>
      <c r="K1222" s="2">
        <f t="shared" si="148"/>
        <v>3.9305406308917799</v>
      </c>
    </row>
    <row r="1223" spans="1:11" ht="13.5" x14ac:dyDescent="0.25">
      <c r="A1223" s="3">
        <f>TITRES_STAT!B1226</f>
        <v>43790</v>
      </c>
      <c r="B1223" s="17">
        <f>TITRES_STAT!D1226</f>
        <v>4.22</v>
      </c>
      <c r="C1223" s="2">
        <f t="shared" si="149"/>
        <v>4.9999999999999822E-2</v>
      </c>
      <c r="D1223" s="2">
        <f t="shared" si="150"/>
        <v>4.1599999999999993</v>
      </c>
      <c r="E1223" s="2">
        <f t="shared" si="144"/>
        <v>4.1020000000000003</v>
      </c>
      <c r="F1223" s="2">
        <f t="shared" si="145"/>
        <v>4.0565000000000007</v>
      </c>
      <c r="G1223" s="2">
        <f t="shared" si="147"/>
        <v>3.8655999999999993</v>
      </c>
      <c r="H1223" s="2">
        <f t="shared" si="143"/>
        <v>3.7265000000000015</v>
      </c>
      <c r="I1223" s="2">
        <f t="array" ref="I1223">SUMPRODUCT(B1207:B1226, (ROW(B1207:B1226)-ROW(B1207)+1)) / (20*21/2)</f>
        <v>4.1936190476190474</v>
      </c>
      <c r="J1223" s="2">
        <f t="shared" si="146"/>
        <v>4.0569458803701623</v>
      </c>
      <c r="K1223" s="2">
        <f t="shared" si="148"/>
        <v>3.9418919786999456</v>
      </c>
    </row>
    <row r="1224" spans="1:11" ht="13.5" x14ac:dyDescent="0.25">
      <c r="A1224" s="3">
        <f>TITRES_STAT!B1227</f>
        <v>43791</v>
      </c>
      <c r="B1224" s="17">
        <f>TITRES_STAT!D1227</f>
        <v>4.3499999999999996</v>
      </c>
      <c r="C1224" s="2">
        <f t="shared" si="149"/>
        <v>0.12999999999999989</v>
      </c>
      <c r="D1224" s="2">
        <f t="shared" si="150"/>
        <v>4.2099999999999991</v>
      </c>
      <c r="E1224" s="2">
        <f t="shared" si="144"/>
        <v>4.1300000000000008</v>
      </c>
      <c r="F1224" s="2">
        <f t="shared" si="145"/>
        <v>4.0724999999999998</v>
      </c>
      <c r="G1224" s="2">
        <f t="shared" si="147"/>
        <v>3.8805999999999994</v>
      </c>
      <c r="H1224" s="2">
        <f t="shared" si="143"/>
        <v>3.7276000000000011</v>
      </c>
      <c r="I1224" s="2">
        <f t="array" ref="I1224">SUMPRODUCT(B1208:B1227, (ROW(B1208:B1227)-ROW(B1208)+1)) / (20*21/2)</f>
        <v>4.2360000000000007</v>
      </c>
      <c r="J1224" s="2">
        <f t="shared" si="146"/>
        <v>4.0848557965253853</v>
      </c>
      <c r="K1224" s="2">
        <f t="shared" si="148"/>
        <v>3.9578962148293595</v>
      </c>
    </row>
    <row r="1225" spans="1:11" ht="13.5" x14ac:dyDescent="0.25">
      <c r="A1225" s="3">
        <f>TITRES_STAT!B1228</f>
        <v>43794</v>
      </c>
      <c r="B1225" s="17">
        <f>TITRES_STAT!D1228</f>
        <v>4.4800000000000004</v>
      </c>
      <c r="C1225" s="2">
        <f t="shared" si="149"/>
        <v>0.13000000000000078</v>
      </c>
      <c r="D1225" s="2">
        <f t="shared" si="150"/>
        <v>4.2779999999999996</v>
      </c>
      <c r="E1225" s="2">
        <f t="shared" si="144"/>
        <v>4.1740000000000013</v>
      </c>
      <c r="F1225" s="2">
        <f t="shared" si="145"/>
        <v>4.101</v>
      </c>
      <c r="G1225" s="2">
        <f t="shared" si="147"/>
        <v>3.8971999999999984</v>
      </c>
      <c r="H1225" s="2">
        <f t="shared" si="143"/>
        <v>3.7285500000000007</v>
      </c>
      <c r="I1225" s="2">
        <f t="array" ref="I1225">SUMPRODUCT(B1209:B1228, (ROW(B1209:B1228)-ROW(B1209)+1)) / (20*21/2)</f>
        <v>4.263238095238095</v>
      </c>
      <c r="J1225" s="2">
        <f t="shared" si="146"/>
        <v>4.1224885778086815</v>
      </c>
      <c r="K1225" s="2">
        <f t="shared" si="148"/>
        <v>3.9783708730713454</v>
      </c>
    </row>
    <row r="1226" spans="1:11" ht="13.5" x14ac:dyDescent="0.25">
      <c r="A1226" s="3">
        <f>TITRES_STAT!B1229</f>
        <v>43795</v>
      </c>
      <c r="B1226" s="17">
        <f>TITRES_STAT!D1229</f>
        <v>4.4800000000000004</v>
      </c>
      <c r="C1226" s="2">
        <f t="shared" si="149"/>
        <v>0</v>
      </c>
      <c r="D1226" s="2">
        <f t="shared" si="150"/>
        <v>4.34</v>
      </c>
      <c r="E1226" s="2">
        <f t="shared" si="144"/>
        <v>4.2219999999999995</v>
      </c>
      <c r="F1226" s="2">
        <f t="shared" si="145"/>
        <v>4.125</v>
      </c>
      <c r="G1226" s="2">
        <f t="shared" si="147"/>
        <v>3.9117999999999982</v>
      </c>
      <c r="H1226" s="2">
        <f t="shared" ref="H1226:H1289" si="151">AVERAGE(B1027:B1226)</f>
        <v>3.7302500000000007</v>
      </c>
      <c r="I1226" s="2">
        <f t="array" ref="I1226">SUMPRODUCT(B1210:B1229, (ROW(B1210:B1229)-ROW(B1210)+1)) / (20*21/2)</f>
        <v>4.2817142857142851</v>
      </c>
      <c r="J1226" s="2">
        <f t="shared" si="146"/>
        <v>4.1565372846840454</v>
      </c>
      <c r="K1226" s="2">
        <f t="shared" si="148"/>
        <v>3.9980426035391359</v>
      </c>
    </row>
    <row r="1227" spans="1:11" ht="13.5" x14ac:dyDescent="0.25">
      <c r="A1227" s="3">
        <f>TITRES_STAT!B1230</f>
        <v>43796</v>
      </c>
      <c r="B1227" s="17">
        <f>TITRES_STAT!D1230</f>
        <v>4.57</v>
      </c>
      <c r="C1227" s="2">
        <f t="shared" si="149"/>
        <v>8.9999999999999858E-2</v>
      </c>
      <c r="D1227" s="2">
        <f t="shared" si="150"/>
        <v>4.42</v>
      </c>
      <c r="E1227" s="2">
        <f t="shared" si="144"/>
        <v>4.274</v>
      </c>
      <c r="F1227" s="2">
        <f t="shared" si="145"/>
        <v>4.1540000000000008</v>
      </c>
      <c r="G1227" s="2">
        <f t="shared" si="147"/>
        <v>3.9271999999999978</v>
      </c>
      <c r="H1227" s="2">
        <f t="shared" si="151"/>
        <v>3.7333000000000012</v>
      </c>
      <c r="I1227" s="2">
        <f t="array" ref="I1227">SUMPRODUCT(B1211:B1230, (ROW(B1211:B1230)-ROW(B1211)+1)) / (20*21/2)</f>
        <v>4.2859999999999996</v>
      </c>
      <c r="J1227" s="2">
        <f t="shared" si="146"/>
        <v>4.1959146861427081</v>
      </c>
      <c r="K1227" s="2">
        <f t="shared" si="148"/>
        <v>4.0204723053611309</v>
      </c>
    </row>
    <row r="1228" spans="1:11" ht="13.5" x14ac:dyDescent="0.25">
      <c r="A1228" s="3">
        <f>TITRES_STAT!B1231</f>
        <v>43797</v>
      </c>
      <c r="B1228" s="17">
        <f>TITRES_STAT!D1231</f>
        <v>4.4400000000000004</v>
      </c>
      <c r="C1228" s="2">
        <f t="shared" si="149"/>
        <v>-0.12999999999999989</v>
      </c>
      <c r="D1228" s="2">
        <f t="shared" si="150"/>
        <v>4.4640000000000004</v>
      </c>
      <c r="E1228" s="2">
        <f t="shared" ref="E1228:E1291" si="152">AVERAGE(B1219:B1228)</f>
        <v>4.3119999999999994</v>
      </c>
      <c r="F1228" s="2">
        <f t="shared" si="145"/>
        <v>4.1760000000000002</v>
      </c>
      <c r="G1228" s="2">
        <f t="shared" si="147"/>
        <v>3.9403999999999986</v>
      </c>
      <c r="H1228" s="2">
        <f t="shared" si="151"/>
        <v>3.7365000000000008</v>
      </c>
      <c r="I1228" s="2">
        <f t="array" ref="I1228">SUMPRODUCT(B1212:B1231, (ROW(B1212:B1231)-ROW(B1212)+1)) / (20*21/2)</f>
        <v>4.2986666666666666</v>
      </c>
      <c r="J1228" s="2">
        <f t="shared" si="146"/>
        <v>4.2191609065100693</v>
      </c>
      <c r="K1228" s="2">
        <f t="shared" si="148"/>
        <v>4.0369243718175571</v>
      </c>
    </row>
    <row r="1229" spans="1:11" ht="13.5" x14ac:dyDescent="0.25">
      <c r="A1229" s="3">
        <f>TITRES_STAT!B1232</f>
        <v>43798</v>
      </c>
      <c r="B1229" s="17">
        <f>TITRES_STAT!D1232</f>
        <v>4.37</v>
      </c>
      <c r="C1229" s="2">
        <f t="shared" si="149"/>
        <v>-7.0000000000000284E-2</v>
      </c>
      <c r="D1229" s="2">
        <f t="shared" si="150"/>
        <v>4.4680000000000009</v>
      </c>
      <c r="E1229" s="2">
        <f t="shared" si="152"/>
        <v>4.3389999999999995</v>
      </c>
      <c r="F1229" s="2">
        <f t="shared" si="145"/>
        <v>4.1950000000000003</v>
      </c>
      <c r="G1229" s="2">
        <f t="shared" si="147"/>
        <v>3.9543999999999984</v>
      </c>
      <c r="H1229" s="2">
        <f t="shared" si="151"/>
        <v>3.7398500000000006</v>
      </c>
      <c r="I1229" s="2">
        <f t="array" ref="I1229">SUMPRODUCT(B1213:B1232, (ROW(B1213:B1232)-ROW(B1213)+1)) / (20*21/2)</f>
        <v>4.3087142857142862</v>
      </c>
      <c r="J1229" s="2">
        <f t="shared" si="146"/>
        <v>4.2335265344614914</v>
      </c>
      <c r="K1229" s="2">
        <f t="shared" si="148"/>
        <v>4.0499861611580457</v>
      </c>
    </row>
    <row r="1230" spans="1:11" ht="13.5" x14ac:dyDescent="0.25">
      <c r="A1230" s="3">
        <f>TITRES_STAT!B1233</f>
        <v>43801</v>
      </c>
      <c r="B1230" s="17">
        <f>TITRES_STAT!D1233</f>
        <v>4.24</v>
      </c>
      <c r="C1230" s="2">
        <f t="shared" si="149"/>
        <v>-0.12999999999999989</v>
      </c>
      <c r="D1230" s="2">
        <f t="shared" si="150"/>
        <v>4.42</v>
      </c>
      <c r="E1230" s="2">
        <f t="shared" si="152"/>
        <v>4.3489999999999993</v>
      </c>
      <c r="F1230" s="2">
        <f t="shared" si="145"/>
        <v>4.2069999999999999</v>
      </c>
      <c r="G1230" s="2">
        <f t="shared" si="147"/>
        <v>3.9671999999999992</v>
      </c>
      <c r="H1230" s="2">
        <f t="shared" si="151"/>
        <v>3.7420500000000008</v>
      </c>
      <c r="I1230" s="2">
        <f t="array" ref="I1230">SUMPRODUCT(B1214:B1233, (ROW(B1214:B1233)-ROW(B1214)+1)) / (20*21/2)</f>
        <v>4.3149523809523807</v>
      </c>
      <c r="J1230" s="2">
        <f t="shared" si="146"/>
        <v>4.2341430549889685</v>
      </c>
      <c r="K1230" s="2">
        <f t="shared" si="148"/>
        <v>4.0574376842498872</v>
      </c>
    </row>
    <row r="1231" spans="1:11" ht="13.5" x14ac:dyDescent="0.25">
      <c r="A1231" s="3">
        <f>TITRES_STAT!B1234</f>
        <v>43802</v>
      </c>
      <c r="B1231" s="17">
        <f>TITRES_STAT!D1234</f>
        <v>4.34</v>
      </c>
      <c r="C1231" s="2">
        <f t="shared" si="149"/>
        <v>9.9999999999999645E-2</v>
      </c>
      <c r="D1231" s="2">
        <f t="shared" si="150"/>
        <v>4.3920000000000012</v>
      </c>
      <c r="E1231" s="2">
        <f t="shared" si="152"/>
        <v>4.3659999999999997</v>
      </c>
      <c r="F1231" s="2">
        <f t="shared" si="145"/>
        <v>4.2244999999999999</v>
      </c>
      <c r="G1231" s="2">
        <f t="shared" si="147"/>
        <v>3.9839999999999987</v>
      </c>
      <c r="H1231" s="2">
        <f t="shared" si="151"/>
        <v>3.7448000000000015</v>
      </c>
      <c r="I1231" s="2">
        <f t="array" ref="I1231">SUMPRODUCT(B1215:B1234, (ROW(B1215:B1234)-ROW(B1215)+1)) / (20*21/2)</f>
        <v>4.3248571428571427</v>
      </c>
      <c r="J1231" s="2">
        <f t="shared" si="146"/>
        <v>4.2442246687995429</v>
      </c>
      <c r="K1231" s="2">
        <f t="shared" si="148"/>
        <v>4.0685185593773427</v>
      </c>
    </row>
    <row r="1232" spans="1:11" ht="13.5" x14ac:dyDescent="0.25">
      <c r="A1232" s="3">
        <f>TITRES_STAT!B1235</f>
        <v>43803</v>
      </c>
      <c r="B1232" s="17">
        <f>TITRES_STAT!D1235</f>
        <v>4.33</v>
      </c>
      <c r="C1232" s="2">
        <f t="shared" si="149"/>
        <v>-9.9999999999997868E-3</v>
      </c>
      <c r="D1232" s="2">
        <f t="shared" si="150"/>
        <v>4.3439999999999994</v>
      </c>
      <c r="E1232" s="2">
        <f t="shared" si="152"/>
        <v>4.3820000000000006</v>
      </c>
      <c r="F1232" s="2">
        <f t="shared" si="145"/>
        <v>4.2345000000000006</v>
      </c>
      <c r="G1232" s="2">
        <f t="shared" si="147"/>
        <v>4.0005999999999986</v>
      </c>
      <c r="H1232" s="2">
        <f t="shared" si="151"/>
        <v>3.7474500000000011</v>
      </c>
      <c r="I1232" s="2">
        <f t="array" ref="I1232">SUMPRODUCT(B1216:B1235, (ROW(B1216:B1235)-ROW(B1216)+1)) / (20*21/2)</f>
        <v>4.3458095238095247</v>
      </c>
      <c r="J1232" s="2">
        <f t="shared" si="146"/>
        <v>4.2523937479614915</v>
      </c>
      <c r="K1232" s="2">
        <f t="shared" si="148"/>
        <v>4.0787727335194077</v>
      </c>
    </row>
    <row r="1233" spans="1:11" ht="13.5" x14ac:dyDescent="0.25">
      <c r="A1233" s="3">
        <f>TITRES_STAT!B1236</f>
        <v>43804</v>
      </c>
      <c r="B1233" s="17">
        <f>TITRES_STAT!D1236</f>
        <v>4.3</v>
      </c>
      <c r="C1233" s="2">
        <f t="shared" si="149"/>
        <v>-3.0000000000000249E-2</v>
      </c>
      <c r="D1233" s="2">
        <f t="shared" si="150"/>
        <v>4.3160000000000007</v>
      </c>
      <c r="E1233" s="2">
        <f t="shared" si="152"/>
        <v>4.3900000000000006</v>
      </c>
      <c r="F1233" s="2">
        <f t="shared" si="145"/>
        <v>4.2460000000000004</v>
      </c>
      <c r="G1233" s="2">
        <f t="shared" si="147"/>
        <v>4.0145999999999988</v>
      </c>
      <c r="H1233" s="2">
        <f t="shared" si="151"/>
        <v>3.7505000000000011</v>
      </c>
      <c r="I1233" s="2">
        <f t="array" ref="I1233">SUMPRODUCT(B1217:B1236, (ROW(B1217:B1236)-ROW(B1217)+1)) / (20*21/2)</f>
        <v>4.3522857142857134</v>
      </c>
      <c r="J1233" s="2">
        <f t="shared" si="146"/>
        <v>4.2569276767270638</v>
      </c>
      <c r="K1233" s="2">
        <f t="shared" si="148"/>
        <v>4.0874483125970782</v>
      </c>
    </row>
    <row r="1234" spans="1:11" ht="13.5" x14ac:dyDescent="0.25">
      <c r="A1234" s="3">
        <f>TITRES_STAT!B1237</f>
        <v>43805</v>
      </c>
      <c r="B1234" s="17">
        <f>TITRES_STAT!D1237</f>
        <v>4.3499999999999996</v>
      </c>
      <c r="C1234" s="2">
        <f t="shared" si="149"/>
        <v>4.9999999999999822E-2</v>
      </c>
      <c r="D1234" s="2">
        <f t="shared" si="150"/>
        <v>4.3120000000000003</v>
      </c>
      <c r="E1234" s="2">
        <f t="shared" si="152"/>
        <v>4.3900000000000006</v>
      </c>
      <c r="F1234" s="2">
        <f t="shared" si="145"/>
        <v>4.26</v>
      </c>
      <c r="G1234" s="2">
        <f t="shared" si="147"/>
        <v>4.0279999999999987</v>
      </c>
      <c r="H1234" s="2">
        <f t="shared" si="151"/>
        <v>3.7538000000000009</v>
      </c>
      <c r="I1234" s="2">
        <f t="array" ref="I1234">SUMPRODUCT(B1218:B1237, (ROW(B1218:B1237)-ROW(B1218)+1)) / (20*21/2)</f>
        <v>4.365666666666665</v>
      </c>
      <c r="J1234" s="2">
        <f t="shared" si="146"/>
        <v>4.2657917075149623</v>
      </c>
      <c r="K1234" s="2">
        <f t="shared" si="148"/>
        <v>4.0977444572011148</v>
      </c>
    </row>
    <row r="1235" spans="1:11" ht="13.5" x14ac:dyDescent="0.25">
      <c r="A1235" s="3">
        <f>TITRES_STAT!B1238</f>
        <v>43808</v>
      </c>
      <c r="B1235" s="17">
        <f>TITRES_STAT!D1238</f>
        <v>4.4800000000000004</v>
      </c>
      <c r="C1235" s="2">
        <f t="shared" si="149"/>
        <v>0.13000000000000078</v>
      </c>
      <c r="D1235" s="2">
        <f t="shared" si="150"/>
        <v>4.3600000000000003</v>
      </c>
      <c r="E1235" s="2">
        <f t="shared" si="152"/>
        <v>4.3900000000000006</v>
      </c>
      <c r="F1235" s="2">
        <f t="shared" si="145"/>
        <v>4.282</v>
      </c>
      <c r="G1235" s="2">
        <f t="shared" si="147"/>
        <v>4.0439999999999987</v>
      </c>
      <c r="H1235" s="2">
        <f t="shared" si="151"/>
        <v>3.7579500000000015</v>
      </c>
      <c r="I1235" s="2">
        <f t="array" ref="I1235">SUMPRODUCT(B1219:B1238, (ROW(B1219:B1238)-ROW(B1219)+1)) / (20*21/2)</f>
        <v>4.3781428571428567</v>
      </c>
      <c r="J1235" s="2">
        <f t="shared" si="146"/>
        <v>4.2861924972754419</v>
      </c>
      <c r="K1235" s="2">
        <f t="shared" si="148"/>
        <v>4.112734870644208</v>
      </c>
    </row>
    <row r="1236" spans="1:11" ht="13.5" x14ac:dyDescent="0.25">
      <c r="A1236" s="3">
        <f>TITRES_STAT!B1239</f>
        <v>43809</v>
      </c>
      <c r="B1236" s="17">
        <f>TITRES_STAT!D1239</f>
        <v>4.3499999999999996</v>
      </c>
      <c r="C1236" s="2">
        <f t="shared" si="149"/>
        <v>-0.13000000000000078</v>
      </c>
      <c r="D1236" s="2">
        <f t="shared" si="150"/>
        <v>4.3620000000000001</v>
      </c>
      <c r="E1236" s="2">
        <f t="shared" si="152"/>
        <v>4.3770000000000007</v>
      </c>
      <c r="F1236" s="2">
        <f t="shared" ref="F1236:F1299" si="153">AVERAGE(B1217:B1236)</f>
        <v>4.2994999999999992</v>
      </c>
      <c r="G1236" s="2">
        <f t="shared" si="147"/>
        <v>4.0561999999999987</v>
      </c>
      <c r="H1236" s="2">
        <f t="shared" si="151"/>
        <v>3.7612000000000019</v>
      </c>
      <c r="I1236" s="2">
        <f t="array" ref="I1236">SUMPRODUCT(B1220:B1239, (ROW(B1220:B1239)-ROW(B1220)+1)) / (20*21/2)</f>
        <v>4.3840000000000003</v>
      </c>
      <c r="J1236" s="2">
        <f t="shared" si="146"/>
        <v>4.2922694022968289</v>
      </c>
      <c r="K1236" s="2">
        <f t="shared" si="148"/>
        <v>4.1220393855209059</v>
      </c>
    </row>
    <row r="1237" spans="1:11" ht="13.5" x14ac:dyDescent="0.25">
      <c r="A1237" s="3">
        <f>TITRES_STAT!B1240</f>
        <v>43810</v>
      </c>
      <c r="B1237" s="17">
        <f>TITRES_STAT!D1240</f>
        <v>4.4400000000000004</v>
      </c>
      <c r="C1237" s="2">
        <f t="shared" si="149"/>
        <v>9.0000000000000746E-2</v>
      </c>
      <c r="D1237" s="2">
        <f t="shared" si="150"/>
        <v>4.3839999999999995</v>
      </c>
      <c r="E1237" s="2">
        <f t="shared" si="152"/>
        <v>4.363999999999999</v>
      </c>
      <c r="F1237" s="2">
        <f t="shared" si="153"/>
        <v>4.3189999999999991</v>
      </c>
      <c r="G1237" s="2">
        <f t="shared" si="147"/>
        <v>4.070999999999998</v>
      </c>
      <c r="H1237" s="2">
        <f t="shared" si="151"/>
        <v>3.7649500000000016</v>
      </c>
      <c r="I1237" s="2">
        <f t="array" ref="I1237">SUMPRODUCT(B1221:B1240, (ROW(B1221:B1240)-ROW(B1221)+1)) / (20*21/2)</f>
        <v>4.3922380952380955</v>
      </c>
      <c r="J1237" s="2">
        <f t="shared" ref="J1237:J1300" si="154">$J$4*B1237+J1236*(1-$J$4)</f>
        <v>4.3063389830304644</v>
      </c>
      <c r="K1237" s="2">
        <f t="shared" si="148"/>
        <v>4.1345084292259688</v>
      </c>
    </row>
    <row r="1238" spans="1:11" ht="13.5" x14ac:dyDescent="0.25">
      <c r="A1238" s="3">
        <f>TITRES_STAT!B1241</f>
        <v>43811</v>
      </c>
      <c r="B1238" s="17">
        <f>TITRES_STAT!D1241</f>
        <v>4.45</v>
      </c>
      <c r="C1238" s="2">
        <f t="shared" si="149"/>
        <v>9.9999999999997868E-3</v>
      </c>
      <c r="D1238" s="2">
        <f t="shared" si="150"/>
        <v>4.4139999999999997</v>
      </c>
      <c r="E1238" s="2">
        <f t="shared" si="152"/>
        <v>4.3650000000000002</v>
      </c>
      <c r="F1238" s="2">
        <f t="shared" si="153"/>
        <v>4.3384999999999989</v>
      </c>
      <c r="G1238" s="2">
        <f t="shared" si="147"/>
        <v>4.0861999999999989</v>
      </c>
      <c r="H1238" s="2">
        <f t="shared" si="151"/>
        <v>3.7683500000000021</v>
      </c>
      <c r="I1238" s="2">
        <f t="array" ref="I1238">SUMPRODUCT(B1222:B1241, (ROW(B1222:B1241)-ROW(B1222)+1)) / (20*21/2)</f>
        <v>4.4000000000000004</v>
      </c>
      <c r="J1238" s="2">
        <f t="shared" si="154"/>
        <v>4.3200209846466109</v>
      </c>
      <c r="K1238" s="2">
        <f t="shared" si="148"/>
        <v>4.1468806476876958</v>
      </c>
    </row>
    <row r="1239" spans="1:11" ht="13.5" x14ac:dyDescent="0.25">
      <c r="A1239" s="3">
        <f>TITRES_STAT!B1242</f>
        <v>43812</v>
      </c>
      <c r="B1239" s="17">
        <f>TITRES_STAT!D1242</f>
        <v>4.4000000000000004</v>
      </c>
      <c r="C1239" s="2">
        <f t="shared" si="149"/>
        <v>-4.9999999999999822E-2</v>
      </c>
      <c r="D1239" s="2">
        <f t="shared" si="150"/>
        <v>4.4239999999999995</v>
      </c>
      <c r="E1239" s="2">
        <f t="shared" si="152"/>
        <v>4.3680000000000003</v>
      </c>
      <c r="F1239" s="2">
        <f t="shared" si="153"/>
        <v>4.3534999999999995</v>
      </c>
      <c r="G1239" s="2">
        <f t="shared" si="147"/>
        <v>4.0993999999999993</v>
      </c>
      <c r="H1239" s="2">
        <f t="shared" si="151"/>
        <v>3.7719000000000023</v>
      </c>
      <c r="I1239" s="2">
        <f t="array" ref="I1239">SUMPRODUCT(B1223:B1242, (ROW(B1223:B1242)-ROW(B1223)+1)) / (20*21/2)</f>
        <v>4.4064285714285711</v>
      </c>
      <c r="J1239" s="2">
        <f t="shared" si="154"/>
        <v>4.3276380337278857</v>
      </c>
      <c r="K1239" s="2">
        <f t="shared" si="148"/>
        <v>4.1568068967979821</v>
      </c>
    </row>
    <row r="1240" spans="1:11" ht="13.5" x14ac:dyDescent="0.25">
      <c r="A1240" s="3">
        <f>TITRES_STAT!B1243</f>
        <v>43815</v>
      </c>
      <c r="B1240" s="17">
        <f>TITRES_STAT!D1243</f>
        <v>4.4400000000000004</v>
      </c>
      <c r="C1240" s="2">
        <f t="shared" si="149"/>
        <v>4.0000000000000036E-2</v>
      </c>
      <c r="D1240" s="2">
        <f t="shared" si="150"/>
        <v>4.4160000000000004</v>
      </c>
      <c r="E1240" s="2">
        <f t="shared" si="152"/>
        <v>4.3879999999999999</v>
      </c>
      <c r="F1240" s="2">
        <f t="shared" si="153"/>
        <v>4.3684999999999992</v>
      </c>
      <c r="G1240" s="2">
        <f t="shared" si="147"/>
        <v>4.1133999999999995</v>
      </c>
      <c r="H1240" s="2">
        <f t="shared" si="151"/>
        <v>3.7756500000000024</v>
      </c>
      <c r="I1240" s="2">
        <f t="array" ref="I1240">SUMPRODUCT(B1224:B1243, (ROW(B1224:B1243)-ROW(B1224)+1)) / (20*21/2)</f>
        <v>4.4067619047619049</v>
      </c>
      <c r="J1240" s="2">
        <f t="shared" si="154"/>
        <v>4.3383391733728489</v>
      </c>
      <c r="K1240" s="2">
        <f t="shared" si="148"/>
        <v>4.1679125086882571</v>
      </c>
    </row>
    <row r="1241" spans="1:11" ht="13.5" x14ac:dyDescent="0.25">
      <c r="A1241" s="3">
        <f>TITRES_STAT!B1244</f>
        <v>43816</v>
      </c>
      <c r="B1241" s="17">
        <f>TITRES_STAT!D1244</f>
        <v>4.45</v>
      </c>
      <c r="C1241" s="2">
        <f t="shared" si="149"/>
        <v>9.9999999999997868E-3</v>
      </c>
      <c r="D1241" s="2">
        <f t="shared" si="150"/>
        <v>4.4359999999999999</v>
      </c>
      <c r="E1241" s="2">
        <f t="shared" si="152"/>
        <v>4.399</v>
      </c>
      <c r="F1241" s="2">
        <f t="shared" si="153"/>
        <v>4.3824999999999994</v>
      </c>
      <c r="G1241" s="2">
        <f t="shared" si="147"/>
        <v>4.1267999999999994</v>
      </c>
      <c r="H1241" s="2">
        <f t="shared" si="151"/>
        <v>3.7799000000000023</v>
      </c>
      <c r="I1241" s="2">
        <f t="array" ref="I1241">SUMPRODUCT(B1225:B1244, (ROW(B1225:B1244)-ROW(B1225)+1)) / (20*21/2)</f>
        <v>4.4062380952380957</v>
      </c>
      <c r="J1241" s="2">
        <f t="shared" si="154"/>
        <v>4.3489735378135297</v>
      </c>
      <c r="K1241" s="2">
        <f t="shared" si="148"/>
        <v>4.178974763249502</v>
      </c>
    </row>
    <row r="1242" spans="1:11" ht="13.5" x14ac:dyDescent="0.25">
      <c r="A1242" s="3">
        <f>TITRES_STAT!B1245</f>
        <v>43817</v>
      </c>
      <c r="B1242" s="17">
        <f>TITRES_STAT!D1245</f>
        <v>4.45</v>
      </c>
      <c r="C1242" s="2">
        <f t="shared" si="149"/>
        <v>0</v>
      </c>
      <c r="D1242" s="2">
        <f t="shared" si="150"/>
        <v>4.4380000000000006</v>
      </c>
      <c r="E1242" s="2">
        <f t="shared" si="152"/>
        <v>4.4109999999999996</v>
      </c>
      <c r="F1242" s="2">
        <f t="shared" si="153"/>
        <v>4.3965000000000014</v>
      </c>
      <c r="G1242" s="2">
        <f t="shared" si="147"/>
        <v>4.1401999999999992</v>
      </c>
      <c r="H1242" s="2">
        <f t="shared" si="151"/>
        <v>3.7838000000000021</v>
      </c>
      <c r="I1242" s="2">
        <f t="array" ref="I1242">SUMPRODUCT(B1226:B1245, (ROW(B1226:B1245)-ROW(B1226)+1)) / (20*21/2)</f>
        <v>4.4016666666666682</v>
      </c>
      <c r="J1242" s="2">
        <f t="shared" si="154"/>
        <v>4.3585951056408128</v>
      </c>
      <c r="K1242" s="2">
        <f t="shared" si="148"/>
        <v>4.1896032039063851</v>
      </c>
    </row>
    <row r="1243" spans="1:11" ht="13.5" x14ac:dyDescent="0.25">
      <c r="A1243" s="3">
        <f>TITRES_STAT!B1246</f>
        <v>43818</v>
      </c>
      <c r="B1243" s="17">
        <f>TITRES_STAT!D1246</f>
        <v>4.4000000000000004</v>
      </c>
      <c r="C1243" s="2">
        <f t="shared" si="149"/>
        <v>-4.9999999999999822E-2</v>
      </c>
      <c r="D1243" s="2">
        <f t="shared" si="150"/>
        <v>4.4279999999999999</v>
      </c>
      <c r="E1243" s="2">
        <f t="shared" si="152"/>
        <v>4.4210000000000003</v>
      </c>
      <c r="F1243" s="2">
        <f t="shared" si="153"/>
        <v>4.4055000000000009</v>
      </c>
      <c r="G1243" s="2">
        <f t="shared" si="147"/>
        <v>4.1547999999999989</v>
      </c>
      <c r="H1243" s="2">
        <f t="shared" si="151"/>
        <v>3.7875500000000022</v>
      </c>
      <c r="I1243" s="2">
        <f t="array" ref="I1243">SUMPRODUCT(B1227:B1246, (ROW(B1227:B1246)-ROW(B1227)+1)) / (20*21/2)</f>
        <v>4.4062380952380957</v>
      </c>
      <c r="J1243" s="2">
        <f t="shared" si="154"/>
        <v>4.3625384289131164</v>
      </c>
      <c r="K1243" s="2">
        <f t="shared" si="148"/>
        <v>4.1978540586551549</v>
      </c>
    </row>
    <row r="1244" spans="1:11" ht="13.5" x14ac:dyDescent="0.25">
      <c r="A1244" s="3">
        <f>TITRES_STAT!B1247</f>
        <v>43819</v>
      </c>
      <c r="B1244" s="17">
        <f>TITRES_STAT!D1247</f>
        <v>4.4000000000000004</v>
      </c>
      <c r="C1244" s="2">
        <f t="shared" si="149"/>
        <v>0</v>
      </c>
      <c r="D1244" s="2">
        <f t="shared" si="150"/>
        <v>4.4279999999999999</v>
      </c>
      <c r="E1244" s="2">
        <f t="shared" si="152"/>
        <v>4.4260000000000002</v>
      </c>
      <c r="F1244" s="2">
        <f t="shared" si="153"/>
        <v>4.4080000000000013</v>
      </c>
      <c r="G1244" s="2">
        <f t="shared" si="147"/>
        <v>4.1693999999999996</v>
      </c>
      <c r="H1244" s="2">
        <f t="shared" si="151"/>
        <v>3.7912000000000021</v>
      </c>
      <c r="I1244" s="2">
        <f t="array" ref="I1244">SUMPRODUCT(B1228:B1247, (ROW(B1228:B1247)-ROW(B1228)+1)) / (20*21/2)</f>
        <v>4.4138095238095234</v>
      </c>
      <c r="J1244" s="2">
        <f t="shared" si="154"/>
        <v>4.3661061975880582</v>
      </c>
      <c r="K1244" s="2">
        <f t="shared" si="148"/>
        <v>4.2057813504726003</v>
      </c>
    </row>
    <row r="1245" spans="1:11" ht="13.5" x14ac:dyDescent="0.25">
      <c r="A1245" s="3">
        <f>TITRES_STAT!B1248</f>
        <v>43822</v>
      </c>
      <c r="B1245" s="17">
        <f>TITRES_STAT!D1248</f>
        <v>4.3600000000000003</v>
      </c>
      <c r="C1245" s="2">
        <f t="shared" si="149"/>
        <v>-4.0000000000000036E-2</v>
      </c>
      <c r="D1245" s="2">
        <f t="shared" si="150"/>
        <v>4.4120000000000008</v>
      </c>
      <c r="E1245" s="2">
        <f t="shared" si="152"/>
        <v>4.4139999999999997</v>
      </c>
      <c r="F1245" s="2">
        <f t="shared" si="153"/>
        <v>4.402000000000001</v>
      </c>
      <c r="G1245" s="2">
        <f t="shared" si="147"/>
        <v>4.1812000000000005</v>
      </c>
      <c r="H1245" s="2">
        <f t="shared" si="151"/>
        <v>3.7946500000000025</v>
      </c>
      <c r="I1245" s="2">
        <f t="array" ref="I1245">SUMPRODUCT(B1229:B1248, (ROW(B1229:B1248)-ROW(B1229)+1)) / (20*21/2)</f>
        <v>4.4237142857142855</v>
      </c>
      <c r="J1245" s="2">
        <f t="shared" si="154"/>
        <v>4.3655246549606241</v>
      </c>
      <c r="K1245" s="2">
        <f t="shared" si="148"/>
        <v>4.2118291406501456</v>
      </c>
    </row>
    <row r="1246" spans="1:11" ht="13.5" x14ac:dyDescent="0.25">
      <c r="A1246" s="3">
        <f>TITRES_STAT!B1249</f>
        <v>43823</v>
      </c>
      <c r="B1246" s="17">
        <f>TITRES_STAT!D1249</f>
        <v>4.45</v>
      </c>
      <c r="C1246" s="2">
        <f t="shared" si="149"/>
        <v>8.9999999999999858E-2</v>
      </c>
      <c r="D1246" s="2">
        <f t="shared" si="150"/>
        <v>4.4120000000000008</v>
      </c>
      <c r="E1246" s="2">
        <f t="shared" si="152"/>
        <v>4.4240000000000004</v>
      </c>
      <c r="F1246" s="2">
        <f t="shared" si="153"/>
        <v>4.400500000000001</v>
      </c>
      <c r="G1246" s="2">
        <f t="shared" si="147"/>
        <v>4.1947999999999999</v>
      </c>
      <c r="H1246" s="2">
        <f t="shared" si="151"/>
        <v>3.7985500000000023</v>
      </c>
      <c r="I1246" s="2">
        <f t="array" ref="I1246">SUMPRODUCT(B1230:B1249, (ROW(B1230:B1249)-ROW(B1230)+1)) / (20*21/2)</f>
        <v>4.440952380952381</v>
      </c>
      <c r="J1246" s="2">
        <f t="shared" si="154"/>
        <v>4.3735699259167555</v>
      </c>
      <c r="K1246" s="2">
        <f t="shared" si="148"/>
        <v>4.2211691743501403</v>
      </c>
    </row>
    <row r="1247" spans="1:11" ht="13.5" x14ac:dyDescent="0.25">
      <c r="A1247" s="3">
        <f>TITRES_STAT!B1250</f>
        <v>43824</v>
      </c>
      <c r="B1247" s="17">
        <f>TITRES_STAT!D1250</f>
        <v>4.4800000000000004</v>
      </c>
      <c r="C1247" s="2">
        <f t="shared" si="149"/>
        <v>3.0000000000000249E-2</v>
      </c>
      <c r="D1247" s="2">
        <f t="shared" si="150"/>
        <v>4.4180000000000001</v>
      </c>
      <c r="E1247" s="2">
        <f t="shared" si="152"/>
        <v>4.4279999999999999</v>
      </c>
      <c r="F1247" s="2">
        <f t="shared" si="153"/>
        <v>4.3960000000000008</v>
      </c>
      <c r="G1247" s="2">
        <f t="shared" si="147"/>
        <v>4.2090000000000005</v>
      </c>
      <c r="H1247" s="2">
        <f t="shared" si="151"/>
        <v>3.8027500000000027</v>
      </c>
      <c r="I1247" s="2">
        <f t="array" ref="I1247">SUMPRODUCT(B1231:B1250, (ROW(B1231:B1250)-ROW(B1231)+1)) / (20*21/2)</f>
        <v>4.4676666666666671</v>
      </c>
      <c r="J1247" s="2">
        <f t="shared" si="154"/>
        <v>4.3837061234484933</v>
      </c>
      <c r="K1247" s="2">
        <f t="shared" si="148"/>
        <v>4.2313194028069976</v>
      </c>
    </row>
    <row r="1248" spans="1:11" ht="13.5" x14ac:dyDescent="0.25">
      <c r="A1248" s="3">
        <f>TITRES_STAT!B1251</f>
        <v>43825</v>
      </c>
      <c r="B1248" s="17">
        <f>TITRES_STAT!D1251</f>
        <v>4.5</v>
      </c>
      <c r="C1248" s="2">
        <f t="shared" si="149"/>
        <v>1.9999999999999574E-2</v>
      </c>
      <c r="D1248" s="2">
        <f t="shared" si="150"/>
        <v>4.4380000000000006</v>
      </c>
      <c r="E1248" s="2">
        <f t="shared" si="152"/>
        <v>4.4329999999999998</v>
      </c>
      <c r="F1248" s="2">
        <f t="shared" si="153"/>
        <v>4.3990000000000009</v>
      </c>
      <c r="G1248" s="2">
        <f t="shared" si="147"/>
        <v>4.2240000000000002</v>
      </c>
      <c r="H1248" s="2">
        <f t="shared" si="151"/>
        <v>3.8074500000000024</v>
      </c>
      <c r="I1248" s="2">
        <f t="array" ref="I1248">SUMPRODUCT(B1232:B1251, (ROW(B1232:B1251)-ROW(B1232)+1)) / (20*21/2)</f>
        <v>4.4912857142857145</v>
      </c>
      <c r="J1248" s="2">
        <f t="shared" si="154"/>
        <v>4.3947817307391128</v>
      </c>
      <c r="K1248" s="2">
        <f t="shared" si="148"/>
        <v>4.2418558968145668</v>
      </c>
    </row>
    <row r="1249" spans="1:11" ht="13.5" x14ac:dyDescent="0.25">
      <c r="A1249" s="3">
        <f>TITRES_STAT!B1252</f>
        <v>43826</v>
      </c>
      <c r="B1249" s="17">
        <f>TITRES_STAT!D1252</f>
        <v>4.58</v>
      </c>
      <c r="C1249" s="2">
        <f t="shared" si="149"/>
        <v>8.0000000000000071E-2</v>
      </c>
      <c r="D1249" s="2">
        <f t="shared" si="150"/>
        <v>4.4739999999999993</v>
      </c>
      <c r="E1249" s="2">
        <f t="shared" si="152"/>
        <v>4.4509999999999996</v>
      </c>
      <c r="F1249" s="2">
        <f t="shared" si="153"/>
        <v>4.4095000000000004</v>
      </c>
      <c r="G1249" s="2">
        <f t="shared" si="147"/>
        <v>4.2390000000000008</v>
      </c>
      <c r="H1249" s="2">
        <f t="shared" si="151"/>
        <v>3.8121000000000027</v>
      </c>
      <c r="I1249" s="2">
        <f t="array" ref="I1249">SUMPRODUCT(B1233:B1252, (ROW(B1233:B1252)-ROW(B1233)+1)) / (20*21/2)</f>
        <v>4.5094761904761906</v>
      </c>
      <c r="J1249" s="2">
        <f t="shared" si="154"/>
        <v>4.4124215659068158</v>
      </c>
      <c r="K1249" s="2">
        <f t="shared" si="148"/>
        <v>4.2551164498806626</v>
      </c>
    </row>
    <row r="1250" spans="1:11" ht="13.5" x14ac:dyDescent="0.25">
      <c r="A1250" s="3">
        <f>TITRES_STAT!B1253</f>
        <v>43829</v>
      </c>
      <c r="B1250" s="17">
        <f>TITRES_STAT!D1253</f>
        <v>4.6900000000000004</v>
      </c>
      <c r="C1250" s="2">
        <f t="shared" si="149"/>
        <v>0.11000000000000032</v>
      </c>
      <c r="D1250" s="2">
        <f t="shared" si="150"/>
        <v>4.54</v>
      </c>
      <c r="E1250" s="2">
        <f t="shared" si="152"/>
        <v>4.476</v>
      </c>
      <c r="F1250" s="2">
        <f t="shared" si="153"/>
        <v>4.4320000000000004</v>
      </c>
      <c r="G1250" s="2">
        <f t="shared" si="147"/>
        <v>4.2547999999999995</v>
      </c>
      <c r="H1250" s="2">
        <f t="shared" si="151"/>
        <v>3.8173500000000029</v>
      </c>
      <c r="I1250" s="2">
        <f t="array" ref="I1250">SUMPRODUCT(B1234:B1253, (ROW(B1234:B1253)-ROW(B1234)+1)) / (20*21/2)</f>
        <v>4.5138095238095239</v>
      </c>
      <c r="J1250" s="2">
        <f t="shared" si="154"/>
        <v>4.438857607249024</v>
      </c>
      <c r="K1250" s="2">
        <f t="shared" si="148"/>
        <v>4.2721707067480876</v>
      </c>
    </row>
    <row r="1251" spans="1:11" ht="13.5" x14ac:dyDescent="0.25">
      <c r="A1251" s="3">
        <f>TITRES_STAT!B1254</f>
        <v>43830</v>
      </c>
      <c r="B1251" s="17">
        <f>TITRES_STAT!D1254</f>
        <v>4.68</v>
      </c>
      <c r="C1251" s="2">
        <f t="shared" si="149"/>
        <v>-1.0000000000000675E-2</v>
      </c>
      <c r="D1251" s="2">
        <f t="shared" si="150"/>
        <v>4.5860000000000003</v>
      </c>
      <c r="E1251" s="2">
        <f t="shared" si="152"/>
        <v>4.4990000000000006</v>
      </c>
      <c r="F1251" s="2">
        <f t="shared" si="153"/>
        <v>4.4489999999999998</v>
      </c>
      <c r="G1251" s="2">
        <f t="shared" si="147"/>
        <v>4.2709999999999999</v>
      </c>
      <c r="H1251" s="2">
        <f t="shared" si="151"/>
        <v>3.8230500000000029</v>
      </c>
      <c r="I1251" s="2">
        <f t="array" ref="I1251">SUMPRODUCT(B1235:B1254, (ROW(B1235:B1254)-ROW(B1235)+1)) / (20*21/2)</f>
        <v>4.5142857142857151</v>
      </c>
      <c r="J1251" s="2">
        <f t="shared" si="154"/>
        <v>4.4618235494157839</v>
      </c>
      <c r="K1251" s="2">
        <f t="shared" si="148"/>
        <v>4.2881640123658098</v>
      </c>
    </row>
    <row r="1252" spans="1:11" ht="13.5" x14ac:dyDescent="0.25">
      <c r="A1252" s="3">
        <f>TITRES_STAT!B1255</f>
        <v>43832</v>
      </c>
      <c r="B1252" s="17">
        <f>TITRES_STAT!D1255</f>
        <v>4.6399999999999997</v>
      </c>
      <c r="C1252" s="2">
        <f t="shared" si="149"/>
        <v>-4.0000000000000036E-2</v>
      </c>
      <c r="D1252" s="2">
        <f t="shared" si="150"/>
        <v>4.6180000000000003</v>
      </c>
      <c r="E1252" s="2">
        <f t="shared" si="152"/>
        <v>4.5179999999999998</v>
      </c>
      <c r="F1252" s="2">
        <f t="shared" si="153"/>
        <v>4.4645000000000001</v>
      </c>
      <c r="G1252" s="2">
        <f t="shared" si="147"/>
        <v>4.2817999999999996</v>
      </c>
      <c r="H1252" s="2">
        <f t="shared" si="151"/>
        <v>3.8281000000000023</v>
      </c>
      <c r="I1252" s="2">
        <f t="array" ref="I1252">SUMPRODUCT(B1236:B1255, (ROW(B1236:B1255)-ROW(B1236)+1)) / (20*21/2)</f>
        <v>4.5017619047619046</v>
      </c>
      <c r="J1252" s="2">
        <f t="shared" si="154"/>
        <v>4.4787927351857091</v>
      </c>
      <c r="K1252" s="2">
        <f t="shared" si="148"/>
        <v>4.3019615020769546</v>
      </c>
    </row>
    <row r="1253" spans="1:11" ht="13.5" x14ac:dyDescent="0.25">
      <c r="A1253" s="3">
        <f>TITRES_STAT!B1256</f>
        <v>43833</v>
      </c>
      <c r="B1253" s="17">
        <f>TITRES_STAT!D1256</f>
        <v>4.51</v>
      </c>
      <c r="C1253" s="2">
        <f t="shared" si="149"/>
        <v>-0.12999999999999989</v>
      </c>
      <c r="D1253" s="2">
        <f t="shared" si="150"/>
        <v>4.62</v>
      </c>
      <c r="E1253" s="2">
        <f t="shared" si="152"/>
        <v>4.5289999999999999</v>
      </c>
      <c r="F1253" s="2">
        <f t="shared" si="153"/>
        <v>4.4749999999999996</v>
      </c>
      <c r="G1253" s="2">
        <f t="shared" si="147"/>
        <v>4.2905999999999995</v>
      </c>
      <c r="H1253" s="2">
        <f t="shared" si="151"/>
        <v>3.8325000000000027</v>
      </c>
      <c r="I1253" s="2">
        <f t="array" ref="I1253">SUMPRODUCT(B1237:B1256, (ROW(B1237:B1256)-ROW(B1237)+1)) / (20*21/2)</f>
        <v>4.4841428571428565</v>
      </c>
      <c r="J1253" s="2">
        <f t="shared" si="154"/>
        <v>4.4817648556442133</v>
      </c>
      <c r="K1253" s="2">
        <f t="shared" si="148"/>
        <v>4.3101198745445251</v>
      </c>
    </row>
    <row r="1254" spans="1:11" ht="13.5" x14ac:dyDescent="0.25">
      <c r="A1254" s="3">
        <f>TITRES_STAT!B1257</f>
        <v>43836</v>
      </c>
      <c r="B1254" s="17">
        <f>TITRES_STAT!D1257</f>
        <v>4.4800000000000004</v>
      </c>
      <c r="C1254" s="2">
        <f t="shared" si="149"/>
        <v>-2.9999999999999361E-2</v>
      </c>
      <c r="D1254" s="2">
        <f t="shared" si="150"/>
        <v>4.6000000000000005</v>
      </c>
      <c r="E1254" s="2">
        <f t="shared" si="152"/>
        <v>4.536999999999999</v>
      </c>
      <c r="F1254" s="2">
        <f t="shared" si="153"/>
        <v>4.4815000000000005</v>
      </c>
      <c r="G1254" s="2">
        <f t="shared" si="147"/>
        <v>4.299599999999999</v>
      </c>
      <c r="H1254" s="2">
        <f t="shared" si="151"/>
        <v>3.8369000000000026</v>
      </c>
      <c r="I1254" s="2">
        <f t="array" ref="I1254">SUMPRODUCT(B1238:B1257, (ROW(B1238:B1257)-ROW(B1238)+1)) / (20*21/2)</f>
        <v>4.4649047619047613</v>
      </c>
      <c r="J1254" s="2">
        <f t="shared" si="154"/>
        <v>4.4815967741542888</v>
      </c>
      <c r="K1254" s="2">
        <f t="shared" si="148"/>
        <v>4.3167818402486615</v>
      </c>
    </row>
    <row r="1255" spans="1:11" ht="13.5" x14ac:dyDescent="0.25">
      <c r="A1255" s="3">
        <f>TITRES_STAT!B1258</f>
        <v>43837</v>
      </c>
      <c r="B1255" s="17">
        <f>TITRES_STAT!D1258</f>
        <v>4.3499999999999996</v>
      </c>
      <c r="C1255" s="2">
        <f t="shared" si="149"/>
        <v>-0.13000000000000078</v>
      </c>
      <c r="D1255" s="2">
        <f t="shared" si="150"/>
        <v>4.5320000000000009</v>
      </c>
      <c r="E1255" s="2">
        <f t="shared" si="152"/>
        <v>4.5359999999999996</v>
      </c>
      <c r="F1255" s="2">
        <f t="shared" si="153"/>
        <v>4.4750000000000005</v>
      </c>
      <c r="G1255" s="2">
        <f t="shared" si="147"/>
        <v>4.3083999999999989</v>
      </c>
      <c r="H1255" s="2">
        <f t="shared" si="151"/>
        <v>3.8406500000000028</v>
      </c>
      <c r="I1255" s="2">
        <f t="array" ref="I1255">SUMPRODUCT(B1239:B1258, (ROW(B1239:B1258)-ROW(B1239)+1)) / (20*21/2)</f>
        <v>4.4398095238095241</v>
      </c>
      <c r="J1255" s="2">
        <f t="shared" si="154"/>
        <v>4.4690637480443565</v>
      </c>
      <c r="K1255" s="2">
        <f t="shared" si="148"/>
        <v>4.3180845131800867</v>
      </c>
    </row>
    <row r="1256" spans="1:11" ht="13.5" x14ac:dyDescent="0.25">
      <c r="A1256" s="3">
        <f>TITRES_STAT!B1259</f>
        <v>43838</v>
      </c>
      <c r="B1256" s="17">
        <f>TITRES_STAT!D1259</f>
        <v>4.29</v>
      </c>
      <c r="C1256" s="2">
        <f t="shared" si="149"/>
        <v>-5.9999999999999609E-2</v>
      </c>
      <c r="D1256" s="2">
        <f t="shared" si="150"/>
        <v>4.4539999999999988</v>
      </c>
      <c r="E1256" s="2">
        <f t="shared" si="152"/>
        <v>4.5200000000000005</v>
      </c>
      <c r="F1256" s="2">
        <f t="shared" si="153"/>
        <v>4.4719999999999995</v>
      </c>
      <c r="G1256" s="2">
        <f t="shared" si="147"/>
        <v>4.3141999999999987</v>
      </c>
      <c r="H1256" s="2">
        <f t="shared" si="151"/>
        <v>3.8441000000000032</v>
      </c>
      <c r="I1256" s="2">
        <f t="array" ref="I1256">SUMPRODUCT(B1240:B1259, (ROW(B1240:B1259)-ROW(B1240)+1)) / (20*21/2)</f>
        <v>4.4159047619047618</v>
      </c>
      <c r="J1256" s="2">
        <f t="shared" si="154"/>
        <v>4.4520100577544177</v>
      </c>
      <c r="K1256" s="2">
        <f t="shared" si="148"/>
        <v>4.316983159722044</v>
      </c>
    </row>
    <row r="1257" spans="1:11" ht="13.5" x14ac:dyDescent="0.25">
      <c r="A1257" s="3">
        <f>TITRES_STAT!B1260</f>
        <v>43839</v>
      </c>
      <c r="B1257" s="17">
        <f>TITRES_STAT!D1260</f>
        <v>4.2699999999999996</v>
      </c>
      <c r="C1257" s="2">
        <f t="shared" si="149"/>
        <v>-2.0000000000000462E-2</v>
      </c>
      <c r="D1257" s="2">
        <f t="shared" si="150"/>
        <v>4.38</v>
      </c>
      <c r="E1257" s="2">
        <f t="shared" si="152"/>
        <v>4.4989999999999997</v>
      </c>
      <c r="F1257" s="2">
        <f t="shared" si="153"/>
        <v>4.4634999999999998</v>
      </c>
      <c r="G1257" s="2">
        <f t="shared" si="147"/>
        <v>4.319799999999999</v>
      </c>
      <c r="H1257" s="2">
        <f t="shared" si="151"/>
        <v>3.8474500000000029</v>
      </c>
      <c r="I1257" s="2">
        <f t="array" ref="I1257">SUMPRODUCT(B1241:B1260, (ROW(B1241:B1260)-ROW(B1241)+1)) / (20*21/2)</f>
        <v>4.396761904761906</v>
      </c>
      <c r="J1257" s="2">
        <f t="shared" si="154"/>
        <v>4.4346757665397112</v>
      </c>
      <c r="K1257" s="2">
        <f t="shared" si="148"/>
        <v>4.315140682870199</v>
      </c>
    </row>
    <row r="1258" spans="1:11" ht="13.5" x14ac:dyDescent="0.25">
      <c r="A1258" s="3">
        <f>TITRES_STAT!B1261</f>
        <v>43840</v>
      </c>
      <c r="B1258" s="17">
        <f>TITRES_STAT!D1261</f>
        <v>4.2</v>
      </c>
      <c r="C1258" s="2">
        <f t="shared" si="149"/>
        <v>-6.9999999999999396E-2</v>
      </c>
      <c r="D1258" s="2">
        <f t="shared" si="150"/>
        <v>4.3179999999999996</v>
      </c>
      <c r="E1258" s="2">
        <f t="shared" si="152"/>
        <v>4.4689999999999994</v>
      </c>
      <c r="F1258" s="2">
        <f t="shared" si="153"/>
        <v>4.4509999999999996</v>
      </c>
      <c r="G1258" s="2">
        <f t="shared" si="147"/>
        <v>4.3237999999999985</v>
      </c>
      <c r="H1258" s="2">
        <f t="shared" si="151"/>
        <v>3.850450000000003</v>
      </c>
      <c r="I1258" s="2">
        <f t="array" ref="I1258">SUMPRODUCT(B1242:B1261, (ROW(B1242:B1261)-ROW(B1242)+1)) / (20*21/2)</f>
        <v>4.3738095238095234</v>
      </c>
      <c r="J1258" s="2">
        <f t="shared" si="154"/>
        <v>4.4123256935359292</v>
      </c>
      <c r="K1258" s="2">
        <f t="shared" si="148"/>
        <v>4.3106253619733286</v>
      </c>
    </row>
    <row r="1259" spans="1:11" ht="13.5" x14ac:dyDescent="0.25">
      <c r="A1259" s="3">
        <f>TITRES_STAT!B1262</f>
        <v>43843</v>
      </c>
      <c r="B1259" s="17">
        <f>TITRES_STAT!D1262</f>
        <v>4.2</v>
      </c>
      <c r="C1259" s="2">
        <f t="shared" si="149"/>
        <v>0</v>
      </c>
      <c r="D1259" s="2">
        <f t="shared" si="150"/>
        <v>4.2619999999999996</v>
      </c>
      <c r="E1259" s="2">
        <f t="shared" si="152"/>
        <v>4.431</v>
      </c>
      <c r="F1259" s="2">
        <f t="shared" si="153"/>
        <v>4.4409999999999998</v>
      </c>
      <c r="G1259" s="2">
        <f t="shared" si="147"/>
        <v>4.3279999999999994</v>
      </c>
      <c r="H1259" s="2">
        <f t="shared" si="151"/>
        <v>3.8530500000000028</v>
      </c>
      <c r="I1259" s="2">
        <f t="array" ref="I1259">SUMPRODUCT(B1243:B1262, (ROW(B1243:B1262)-ROW(B1243)+1)) / (20*21/2)</f>
        <v>4.362571428571429</v>
      </c>
      <c r="J1259" s="2">
        <f t="shared" si="154"/>
        <v>4.3921041989134597</v>
      </c>
      <c r="K1259" s="2">
        <f t="shared" si="148"/>
        <v>4.3062871124841786</v>
      </c>
    </row>
    <row r="1260" spans="1:11" ht="13.5" x14ac:dyDescent="0.25">
      <c r="A1260" s="3">
        <f>TITRES_STAT!B1263</f>
        <v>43845</v>
      </c>
      <c r="B1260" s="17">
        <f>TITRES_STAT!D1263</f>
        <v>4.24</v>
      </c>
      <c r="C1260" s="2">
        <f t="shared" si="149"/>
        <v>4.0000000000000036E-2</v>
      </c>
      <c r="D1260" s="2">
        <f t="shared" si="150"/>
        <v>4.2399999999999993</v>
      </c>
      <c r="E1260" s="2">
        <f t="shared" si="152"/>
        <v>4.386000000000001</v>
      </c>
      <c r="F1260" s="2">
        <f t="shared" si="153"/>
        <v>4.4309999999999992</v>
      </c>
      <c r="G1260" s="2">
        <f t="shared" si="147"/>
        <v>4.3327999999999989</v>
      </c>
      <c r="H1260" s="2">
        <f t="shared" si="151"/>
        <v>3.855050000000003</v>
      </c>
      <c r="I1260" s="2">
        <f t="array" ref="I1260">SUMPRODUCT(B1244:B1263, (ROW(B1244:B1263)-ROW(B1244)+1)) / (20*21/2)</f>
        <v>4.3520476190476192</v>
      </c>
      <c r="J1260" s="2">
        <f t="shared" si="154"/>
        <v>4.3776180847312256</v>
      </c>
      <c r="K1260" s="2">
        <f t="shared" si="148"/>
        <v>4.3036876178769559</v>
      </c>
    </row>
    <row r="1261" spans="1:11" ht="13.5" x14ac:dyDescent="0.25">
      <c r="A1261" s="3">
        <f>TITRES_STAT!B1264</f>
        <v>43846</v>
      </c>
      <c r="B1261" s="17">
        <f>TITRES_STAT!D1264</f>
        <v>4.1900000000000004</v>
      </c>
      <c r="C1261" s="2">
        <f t="shared" si="149"/>
        <v>-4.9999999999999822E-2</v>
      </c>
      <c r="D1261" s="2">
        <f t="shared" si="150"/>
        <v>4.22</v>
      </c>
      <c r="E1261" s="2">
        <f t="shared" si="152"/>
        <v>4.3369999999999997</v>
      </c>
      <c r="F1261" s="2">
        <f t="shared" si="153"/>
        <v>4.4180000000000001</v>
      </c>
      <c r="G1261" s="2">
        <f t="shared" si="147"/>
        <v>4.3367999999999993</v>
      </c>
      <c r="H1261" s="2">
        <f t="shared" si="151"/>
        <v>3.8566000000000025</v>
      </c>
      <c r="I1261" s="2">
        <f t="array" ref="I1261">SUMPRODUCT(B1245:B1264, (ROW(B1245:B1264)-ROW(B1245)+1)) / (20*21/2)</f>
        <v>4.3410476190476199</v>
      </c>
      <c r="J1261" s="2">
        <f t="shared" si="154"/>
        <v>4.3597496957092039</v>
      </c>
      <c r="K1261" s="2">
        <f t="shared" si="148"/>
        <v>4.299229279920997</v>
      </c>
    </row>
    <row r="1262" spans="1:11" ht="13.5" x14ac:dyDescent="0.25">
      <c r="A1262" s="3">
        <f>TITRES_STAT!B1265</f>
        <v>43847</v>
      </c>
      <c r="B1262" s="17">
        <f>TITRES_STAT!D1265</f>
        <v>4.3</v>
      </c>
      <c r="C1262" s="2">
        <f t="shared" si="149"/>
        <v>0.10999999999999943</v>
      </c>
      <c r="D1262" s="2">
        <f t="shared" si="150"/>
        <v>4.2260000000000009</v>
      </c>
      <c r="E1262" s="2">
        <f t="shared" si="152"/>
        <v>4.302999999999999</v>
      </c>
      <c r="F1262" s="2">
        <f t="shared" si="153"/>
        <v>4.4104999999999999</v>
      </c>
      <c r="G1262" s="2">
        <f t="shared" si="147"/>
        <v>4.3401999999999994</v>
      </c>
      <c r="H1262" s="2">
        <f t="shared" si="151"/>
        <v>3.8591000000000024</v>
      </c>
      <c r="I1262" s="2">
        <f t="array" ref="I1262">SUMPRODUCT(B1246:B1265, (ROW(B1246:B1265)-ROW(B1246)+1)) / (20*21/2)</f>
        <v>4.3296190476190475</v>
      </c>
      <c r="J1262" s="2">
        <f t="shared" si="154"/>
        <v>4.3540592484988032</v>
      </c>
      <c r="K1262" s="2">
        <f t="shared" si="148"/>
        <v>4.2992595042378214</v>
      </c>
    </row>
    <row r="1263" spans="1:11" ht="13.5" x14ac:dyDescent="0.25">
      <c r="A1263" s="3">
        <f>TITRES_STAT!B1266</f>
        <v>43850</v>
      </c>
      <c r="B1263" s="17">
        <f>TITRES_STAT!D1266</f>
        <v>4.3</v>
      </c>
      <c r="C1263" s="2">
        <f t="shared" si="149"/>
        <v>0</v>
      </c>
      <c r="D1263" s="2">
        <f t="shared" si="150"/>
        <v>4.2460000000000004</v>
      </c>
      <c r="E1263" s="2">
        <f t="shared" si="152"/>
        <v>4.2819999999999991</v>
      </c>
      <c r="F1263" s="2">
        <f t="shared" si="153"/>
        <v>4.4054999999999991</v>
      </c>
      <c r="G1263" s="2">
        <f t="shared" si="147"/>
        <v>4.3447999999999993</v>
      </c>
      <c r="H1263" s="2">
        <f t="shared" si="151"/>
        <v>3.8623000000000025</v>
      </c>
      <c r="I1263" s="2">
        <f t="array" ref="I1263">SUMPRODUCT(B1247:B1266, (ROW(B1247:B1266)-ROW(B1247)+1)) / (20*21/2)</f>
        <v>4.31952380952381</v>
      </c>
      <c r="J1263" s="2">
        <f t="shared" si="154"/>
        <v>4.3489107486417744</v>
      </c>
      <c r="K1263" s="2">
        <f t="shared" si="148"/>
        <v>4.2992885432873189</v>
      </c>
    </row>
    <row r="1264" spans="1:11" ht="13.5" x14ac:dyDescent="0.25">
      <c r="A1264" s="3">
        <f>TITRES_STAT!B1267</f>
        <v>43851</v>
      </c>
      <c r="B1264" s="17">
        <f>TITRES_STAT!D1267</f>
        <v>4.29</v>
      </c>
      <c r="C1264" s="2">
        <f t="shared" si="149"/>
        <v>-9.9999999999997868E-3</v>
      </c>
      <c r="D1264" s="2">
        <f t="shared" si="150"/>
        <v>4.2640000000000002</v>
      </c>
      <c r="E1264" s="2">
        <f t="shared" si="152"/>
        <v>4.2629999999999999</v>
      </c>
      <c r="F1264" s="2">
        <f t="shared" si="153"/>
        <v>4.3999999999999995</v>
      </c>
      <c r="G1264" s="2">
        <f t="shared" si="147"/>
        <v>4.3491999999999997</v>
      </c>
      <c r="H1264" s="2">
        <f t="shared" si="151"/>
        <v>3.8655000000000026</v>
      </c>
      <c r="I1264" s="2">
        <f t="array" ref="I1264">SUMPRODUCT(B1248:B1267, (ROW(B1248:B1267)-ROW(B1248)+1)) / (20*21/2)</f>
        <v>4.320666666666666</v>
      </c>
      <c r="J1264" s="2">
        <f t="shared" si="154"/>
        <v>4.3433002011520818</v>
      </c>
      <c r="K1264" s="2">
        <f t="shared" si="148"/>
        <v>4.2989242866878161</v>
      </c>
    </row>
    <row r="1265" spans="1:11" ht="13.5" x14ac:dyDescent="0.25">
      <c r="A1265" s="3">
        <f>TITRES_STAT!B1268</f>
        <v>43852</v>
      </c>
      <c r="B1265" s="17">
        <f>TITRES_STAT!D1268</f>
        <v>4.28</v>
      </c>
      <c r="C1265" s="2">
        <f t="shared" si="149"/>
        <v>-9.9999999999997868E-3</v>
      </c>
      <c r="D1265" s="2">
        <f t="shared" si="150"/>
        <v>4.2720000000000002</v>
      </c>
      <c r="E1265" s="2">
        <f t="shared" si="152"/>
        <v>4.2559999999999993</v>
      </c>
      <c r="F1265" s="2">
        <f t="shared" si="153"/>
        <v>4.395999999999999</v>
      </c>
      <c r="G1265" s="2">
        <f t="shared" si="147"/>
        <v>4.3540000000000001</v>
      </c>
      <c r="H1265" s="2">
        <f t="shared" si="151"/>
        <v>3.8686500000000019</v>
      </c>
      <c r="I1265" s="2">
        <f t="array" ref="I1265">SUMPRODUCT(B1249:B1268, (ROW(B1249:B1268)-ROW(B1249)+1)) / (20*21/2)</f>
        <v>4.3221904761904764</v>
      </c>
      <c r="J1265" s="2">
        <f t="shared" si="154"/>
        <v>4.3372716105661695</v>
      </c>
      <c r="K1265" s="2">
        <f t="shared" si="148"/>
        <v>4.2981821577980979</v>
      </c>
    </row>
    <row r="1266" spans="1:11" ht="13.5" x14ac:dyDescent="0.25">
      <c r="A1266" s="3">
        <f>TITRES_STAT!B1269</f>
        <v>43853</v>
      </c>
      <c r="B1266" s="17">
        <f>TITRES_STAT!D1269</f>
        <v>4.29</v>
      </c>
      <c r="C1266" s="2">
        <f t="shared" si="149"/>
        <v>9.9999999999997868E-3</v>
      </c>
      <c r="D1266" s="2">
        <f t="shared" si="150"/>
        <v>4.2919999999999998</v>
      </c>
      <c r="E1266" s="2">
        <f t="shared" si="152"/>
        <v>4.2560000000000002</v>
      </c>
      <c r="F1266" s="2">
        <f t="shared" si="153"/>
        <v>4.3880000000000008</v>
      </c>
      <c r="G1266" s="2">
        <f t="shared" ref="G1266:G1329" si="155">AVERAGE(B1217:B1266)</f>
        <v>4.359799999999999</v>
      </c>
      <c r="H1266" s="2">
        <f t="shared" si="151"/>
        <v>3.8714000000000017</v>
      </c>
      <c r="I1266" s="2">
        <f t="array" ref="I1266">SUMPRODUCT(B1250:B1269, (ROW(B1250:B1269)-ROW(B1250)+1)) / (20*21/2)</f>
        <v>4.3241904761904761</v>
      </c>
      <c r="J1266" s="2">
        <f t="shared" si="154"/>
        <v>4.3327695524170107</v>
      </c>
      <c r="K1266" s="2">
        <f t="shared" si="148"/>
        <v>4.2978612888648389</v>
      </c>
    </row>
    <row r="1267" spans="1:11" ht="13.5" x14ac:dyDescent="0.25">
      <c r="A1267" s="3">
        <f>TITRES_STAT!B1270</f>
        <v>43854</v>
      </c>
      <c r="B1267" s="17">
        <f>TITRES_STAT!D1270</f>
        <v>4.4000000000000004</v>
      </c>
      <c r="C1267" s="2">
        <f t="shared" si="149"/>
        <v>0.11000000000000032</v>
      </c>
      <c r="D1267" s="2">
        <f t="shared" si="150"/>
        <v>4.3120000000000003</v>
      </c>
      <c r="E1267" s="2">
        <f t="shared" si="152"/>
        <v>4.2690000000000001</v>
      </c>
      <c r="F1267" s="2">
        <f t="shared" si="153"/>
        <v>4.3840000000000012</v>
      </c>
      <c r="G1267" s="2">
        <f t="shared" si="155"/>
        <v>4.3667999999999996</v>
      </c>
      <c r="H1267" s="2">
        <f t="shared" si="151"/>
        <v>3.8751500000000014</v>
      </c>
      <c r="I1267" s="2">
        <f t="array" ref="I1267">SUMPRODUCT(B1251:B1270, (ROW(B1251:B1270)-ROW(B1251)+1)) / (20*21/2)</f>
        <v>4.3251428571428585</v>
      </c>
      <c r="J1267" s="2">
        <f t="shared" si="154"/>
        <v>4.3391724521868191</v>
      </c>
      <c r="K1267" s="2">
        <f t="shared" ref="K1267:K1330" si="156">$K$4*B1267+(1-$K$4)*K1266</f>
        <v>4.3018667285171981</v>
      </c>
    </row>
    <row r="1268" spans="1:11" ht="13.5" x14ac:dyDescent="0.25">
      <c r="A1268" s="3">
        <f>TITRES_STAT!B1271</f>
        <v>43857</v>
      </c>
      <c r="B1268" s="17">
        <f>TITRES_STAT!D1271</f>
        <v>4.4000000000000004</v>
      </c>
      <c r="C1268" s="2">
        <f t="shared" si="149"/>
        <v>0</v>
      </c>
      <c r="D1268" s="2">
        <f t="shared" si="150"/>
        <v>4.331999999999999</v>
      </c>
      <c r="E1268" s="2">
        <f t="shared" si="152"/>
        <v>4.2889999999999997</v>
      </c>
      <c r="F1268" s="2">
        <f t="shared" si="153"/>
        <v>4.3790000000000013</v>
      </c>
      <c r="G1268" s="2">
        <f t="shared" si="155"/>
        <v>4.3735999999999997</v>
      </c>
      <c r="H1268" s="2">
        <f t="shared" si="151"/>
        <v>3.8789000000000011</v>
      </c>
      <c r="I1268" s="2">
        <f t="array" ref="I1268">SUMPRODUCT(B1252:B1271, (ROW(B1252:B1271)-ROW(B1252)+1)) / (20*21/2)</f>
        <v>4.3199523809523814</v>
      </c>
      <c r="J1268" s="2">
        <f t="shared" si="154"/>
        <v>4.3449655519785511</v>
      </c>
      <c r="K1268" s="2">
        <f t="shared" si="156"/>
        <v>4.3057150921047596</v>
      </c>
    </row>
    <row r="1269" spans="1:11" ht="13.5" x14ac:dyDescent="0.25">
      <c r="A1269" s="3">
        <f>TITRES_STAT!B1272</f>
        <v>43858</v>
      </c>
      <c r="B1269" s="17">
        <f>TITRES_STAT!D1272</f>
        <v>4.4000000000000004</v>
      </c>
      <c r="C1269" s="2">
        <f t="shared" si="149"/>
        <v>0</v>
      </c>
      <c r="D1269" s="2">
        <f t="shared" si="150"/>
        <v>4.354000000000001</v>
      </c>
      <c r="E1269" s="2">
        <f t="shared" si="152"/>
        <v>4.3089999999999993</v>
      </c>
      <c r="F1269" s="2">
        <f t="shared" si="153"/>
        <v>4.370000000000001</v>
      </c>
      <c r="G1269" s="2">
        <f t="shared" si="155"/>
        <v>4.3795999999999999</v>
      </c>
      <c r="H1269" s="2">
        <f t="shared" si="151"/>
        <v>3.8828500000000012</v>
      </c>
      <c r="I1269" s="2">
        <f t="array" ref="I1269">SUMPRODUCT(B1253:B1272, (ROW(B1253:B1272)-ROW(B1253)+1)) / (20*21/2)</f>
        <v>4.3260952380952391</v>
      </c>
      <c r="J1269" s="2">
        <f t="shared" si="154"/>
        <v>4.3502069279805937</v>
      </c>
      <c r="K1269" s="2">
        <f t="shared" si="156"/>
        <v>4.3094125394732004</v>
      </c>
    </row>
    <row r="1270" spans="1:11" ht="13.5" x14ac:dyDescent="0.25">
      <c r="A1270" s="3">
        <f>TITRES_STAT!B1273</f>
        <v>43859</v>
      </c>
      <c r="B1270" s="17">
        <f>TITRES_STAT!D1273</f>
        <v>4.38</v>
      </c>
      <c r="C1270" s="2">
        <f t="shared" si="149"/>
        <v>-2.0000000000000462E-2</v>
      </c>
      <c r="D1270" s="2">
        <f t="shared" si="150"/>
        <v>4.3740000000000006</v>
      </c>
      <c r="E1270" s="2">
        <f t="shared" si="152"/>
        <v>4.3229999999999995</v>
      </c>
      <c r="F1270" s="2">
        <f t="shared" si="153"/>
        <v>4.3545000000000007</v>
      </c>
      <c r="G1270" s="2">
        <f t="shared" si="155"/>
        <v>4.3844000000000003</v>
      </c>
      <c r="H1270" s="2">
        <f t="shared" si="151"/>
        <v>3.8867000000000012</v>
      </c>
      <c r="I1270" s="2">
        <f t="array" ref="I1270">SUMPRODUCT(B1254:B1273, (ROW(B1254:B1273)-ROW(B1254)+1)) / (20*21/2)</f>
        <v>4.337190476190476</v>
      </c>
      <c r="J1270" s="2">
        <f t="shared" si="154"/>
        <v>4.353044363411013</v>
      </c>
      <c r="K1270" s="2">
        <f t="shared" si="156"/>
        <v>4.3121806751801337</v>
      </c>
    </row>
    <row r="1271" spans="1:11" ht="13.5" x14ac:dyDescent="0.25">
      <c r="A1271" s="3">
        <f>TITRES_STAT!B1274</f>
        <v>43860</v>
      </c>
      <c r="B1271" s="17">
        <f>TITRES_STAT!D1274</f>
        <v>4.3</v>
      </c>
      <c r="C1271" s="2">
        <f t="shared" si="149"/>
        <v>-8.0000000000000071E-2</v>
      </c>
      <c r="D1271" s="2">
        <f t="shared" si="150"/>
        <v>4.3760000000000003</v>
      </c>
      <c r="E1271" s="2">
        <f t="shared" si="152"/>
        <v>4.3339999999999996</v>
      </c>
      <c r="F1271" s="2">
        <f t="shared" si="153"/>
        <v>4.3355000000000006</v>
      </c>
      <c r="G1271" s="2">
        <f t="shared" si="155"/>
        <v>4.3869999999999996</v>
      </c>
      <c r="H1271" s="2">
        <f t="shared" si="151"/>
        <v>3.890200000000001</v>
      </c>
      <c r="I1271" s="2">
        <f t="array" ref="I1271">SUMPRODUCT(B1255:B1274, (ROW(B1255:B1274)-ROW(B1255)+1)) / (20*21/2)</f>
        <v>4.3448095238095243</v>
      </c>
      <c r="J1271" s="2">
        <f t="shared" si="154"/>
        <v>4.3479925192766311</v>
      </c>
      <c r="K1271" s="2">
        <f t="shared" si="156"/>
        <v>4.3117030016436582</v>
      </c>
    </row>
    <row r="1272" spans="1:11" ht="13.5" x14ac:dyDescent="0.25">
      <c r="A1272" s="3">
        <f>TITRES_STAT!B1275</f>
        <v>43861</v>
      </c>
      <c r="B1272" s="17">
        <f>TITRES_STAT!D1275</f>
        <v>4.4000000000000004</v>
      </c>
      <c r="C1272" s="2">
        <f t="shared" si="149"/>
        <v>0.10000000000000053</v>
      </c>
      <c r="D1272" s="2">
        <f t="shared" si="150"/>
        <v>4.3760000000000003</v>
      </c>
      <c r="E1272" s="2">
        <f t="shared" si="152"/>
        <v>4.3439999999999994</v>
      </c>
      <c r="F1272" s="2">
        <f t="shared" si="153"/>
        <v>4.3235000000000001</v>
      </c>
      <c r="G1272" s="2">
        <f t="shared" si="155"/>
        <v>4.3916000000000004</v>
      </c>
      <c r="H1272" s="2">
        <f t="shared" si="151"/>
        <v>3.8942000000000005</v>
      </c>
      <c r="I1272" s="2">
        <f t="array" ref="I1272">SUMPRODUCT(B1256:B1275, (ROW(B1256:B1275)-ROW(B1256)+1)) / (20*21/2)</f>
        <v>4.343285714285714</v>
      </c>
      <c r="J1272" s="2">
        <f t="shared" si="154"/>
        <v>4.352945612678857</v>
      </c>
      <c r="K1272" s="2">
        <f t="shared" si="156"/>
        <v>4.3151656290301821</v>
      </c>
    </row>
    <row r="1273" spans="1:11" ht="13.5" x14ac:dyDescent="0.25">
      <c r="A1273" s="3">
        <f>TITRES_STAT!B1276</f>
        <v>43864</v>
      </c>
      <c r="B1273" s="17">
        <f>TITRES_STAT!D1276</f>
        <v>4.4400000000000004</v>
      </c>
      <c r="C1273" s="2">
        <f t="shared" si="149"/>
        <v>4.0000000000000036E-2</v>
      </c>
      <c r="D1273" s="2">
        <f t="shared" si="150"/>
        <v>4.3840000000000012</v>
      </c>
      <c r="E1273" s="2">
        <f t="shared" si="152"/>
        <v>4.3579999999999988</v>
      </c>
      <c r="F1273" s="2">
        <f t="shared" si="153"/>
        <v>4.3199999999999994</v>
      </c>
      <c r="G1273" s="2">
        <f t="shared" si="155"/>
        <v>4.3959999999999999</v>
      </c>
      <c r="H1273" s="2">
        <f t="shared" si="151"/>
        <v>3.898400000000001</v>
      </c>
      <c r="I1273" s="2">
        <f t="array" ref="I1273">SUMPRODUCT(B1257:B1276, (ROW(B1257:B1276)-ROW(B1257)+1)) / (20*21/2)</f>
        <v>4.3496190476190479</v>
      </c>
      <c r="J1273" s="2">
        <f t="shared" si="154"/>
        <v>4.3612365067094423</v>
      </c>
      <c r="K1273" s="2">
        <f t="shared" si="156"/>
        <v>4.3200610945584099</v>
      </c>
    </row>
    <row r="1274" spans="1:11" ht="13.5" x14ac:dyDescent="0.25">
      <c r="A1274" s="3">
        <f>TITRES_STAT!B1277</f>
        <v>43865</v>
      </c>
      <c r="B1274" s="17">
        <f>TITRES_STAT!D1277</f>
        <v>4.4000000000000004</v>
      </c>
      <c r="C1274" s="2">
        <f t="shared" si="149"/>
        <v>-4.0000000000000036E-2</v>
      </c>
      <c r="D1274" s="2">
        <f t="shared" si="150"/>
        <v>4.3840000000000003</v>
      </c>
      <c r="E1274" s="2">
        <f t="shared" si="152"/>
        <v>4.3689999999999998</v>
      </c>
      <c r="F1274" s="2">
        <f t="shared" si="153"/>
        <v>4.3159999999999998</v>
      </c>
      <c r="G1274" s="2">
        <f t="shared" si="155"/>
        <v>4.3970000000000011</v>
      </c>
      <c r="H1274" s="2">
        <f t="shared" si="151"/>
        <v>3.9026000000000005</v>
      </c>
      <c r="I1274" s="2">
        <f t="array" ref="I1274">SUMPRODUCT(B1258:B1277, (ROW(B1258:B1277)-ROW(B1258)+1)) / (20*21/2)</f>
        <v>4.3479047619047613</v>
      </c>
      <c r="J1274" s="2">
        <f t="shared" si="154"/>
        <v>4.3649282679752099</v>
      </c>
      <c r="K1274" s="2">
        <f t="shared" si="156"/>
        <v>4.3231959535953353</v>
      </c>
    </row>
    <row r="1275" spans="1:11" ht="13.5" x14ac:dyDescent="0.25">
      <c r="A1275" s="3">
        <f>TITRES_STAT!B1278</f>
        <v>43866</v>
      </c>
      <c r="B1275" s="17">
        <f>TITRES_STAT!D1278</f>
        <v>4.3</v>
      </c>
      <c r="C1275" s="2">
        <f t="shared" si="149"/>
        <v>-0.10000000000000053</v>
      </c>
      <c r="D1275" s="2">
        <f t="shared" si="150"/>
        <v>4.3680000000000003</v>
      </c>
      <c r="E1275" s="2">
        <f t="shared" si="152"/>
        <v>4.3709999999999996</v>
      </c>
      <c r="F1275" s="2">
        <f t="shared" si="153"/>
        <v>4.3134999999999994</v>
      </c>
      <c r="G1275" s="2">
        <f t="shared" si="155"/>
        <v>4.3934000000000006</v>
      </c>
      <c r="H1275" s="2">
        <f t="shared" si="151"/>
        <v>3.9055</v>
      </c>
      <c r="I1275" s="2">
        <f t="array" ref="I1275">SUMPRODUCT(B1259:B1278, (ROW(B1259:B1278)-ROW(B1259)+1)) / (20*21/2)</f>
        <v>4.3498571428571431</v>
      </c>
      <c r="J1275" s="2">
        <f t="shared" si="154"/>
        <v>4.3587446234061424</v>
      </c>
      <c r="K1275" s="2">
        <f t="shared" si="156"/>
        <v>4.3222863083563032</v>
      </c>
    </row>
    <row r="1276" spans="1:11" ht="13.5" x14ac:dyDescent="0.25">
      <c r="A1276" s="3">
        <f>TITRES_STAT!B1279</f>
        <v>43867</v>
      </c>
      <c r="B1276" s="17">
        <f>TITRES_STAT!D1279</f>
        <v>4.38</v>
      </c>
      <c r="C1276" s="2">
        <f t="shared" si="149"/>
        <v>8.0000000000000071E-2</v>
      </c>
      <c r="D1276" s="2">
        <f t="shared" si="150"/>
        <v>4.3839999999999995</v>
      </c>
      <c r="E1276" s="2">
        <f t="shared" si="152"/>
        <v>4.3800000000000008</v>
      </c>
      <c r="F1276" s="2">
        <f t="shared" si="153"/>
        <v>4.3179999999999996</v>
      </c>
      <c r="G1276" s="2">
        <f t="shared" si="155"/>
        <v>4.3914000000000017</v>
      </c>
      <c r="H1276" s="2">
        <f t="shared" si="151"/>
        <v>3.9093499999999999</v>
      </c>
      <c r="I1276" s="2">
        <f t="array" ref="I1276">SUMPRODUCT(B1260:B1279, (ROW(B1260:B1279)-ROW(B1260)+1)) / (20*21/2)</f>
        <v>4.3473333333333333</v>
      </c>
      <c r="J1276" s="2">
        <f t="shared" si="154"/>
        <v>4.3607689449865097</v>
      </c>
      <c r="K1276" s="2">
        <f t="shared" si="156"/>
        <v>4.3245495903815465</v>
      </c>
    </row>
    <row r="1277" spans="1:11" ht="13.5" x14ac:dyDescent="0.25">
      <c r="A1277" s="3">
        <f>TITRES_STAT!B1280</f>
        <v>43868</v>
      </c>
      <c r="B1277" s="17">
        <f>TITRES_STAT!D1280</f>
        <v>4.3</v>
      </c>
      <c r="C1277" s="2">
        <f t="shared" si="149"/>
        <v>-8.0000000000000071E-2</v>
      </c>
      <c r="D1277" s="2">
        <f t="shared" si="150"/>
        <v>4.3639999999999999</v>
      </c>
      <c r="E1277" s="2">
        <f t="shared" si="152"/>
        <v>4.37</v>
      </c>
      <c r="F1277" s="2">
        <f t="shared" si="153"/>
        <v>4.3194999999999997</v>
      </c>
      <c r="G1277" s="2">
        <f t="shared" si="155"/>
        <v>4.386000000000001</v>
      </c>
      <c r="H1277" s="2">
        <f t="shared" si="151"/>
        <v>3.9129500000000004</v>
      </c>
      <c r="I1277" s="2">
        <f t="array" ref="I1277">SUMPRODUCT(B1261:B1280, (ROW(B1261:B1280)-ROW(B1261)+1)) / (20*21/2)</f>
        <v>4.342428571428572</v>
      </c>
      <c r="J1277" s="2">
        <f t="shared" si="154"/>
        <v>4.3549814264163658</v>
      </c>
      <c r="K1277" s="2">
        <f t="shared" si="156"/>
        <v>4.3235868613469766</v>
      </c>
    </row>
    <row r="1278" spans="1:11" ht="13.5" x14ac:dyDescent="0.25">
      <c r="A1278" s="3">
        <f>TITRES_STAT!B1281</f>
        <v>43871</v>
      </c>
      <c r="B1278" s="17">
        <f>TITRES_STAT!D1281</f>
        <v>4.34</v>
      </c>
      <c r="C1278" s="2">
        <f t="shared" si="149"/>
        <v>4.0000000000000036E-2</v>
      </c>
      <c r="D1278" s="2">
        <f t="shared" si="150"/>
        <v>4.3439999999999994</v>
      </c>
      <c r="E1278" s="2">
        <f t="shared" si="152"/>
        <v>4.3639999999999999</v>
      </c>
      <c r="F1278" s="2">
        <f t="shared" si="153"/>
        <v>4.3265000000000002</v>
      </c>
      <c r="G1278" s="2">
        <f t="shared" si="155"/>
        <v>4.3840000000000012</v>
      </c>
      <c r="H1278" s="2">
        <f t="shared" si="151"/>
        <v>3.9166000000000003</v>
      </c>
      <c r="I1278" s="2">
        <f t="array" ref="I1278">SUMPRODUCT(B1262:B1281, (ROW(B1262:B1281)-ROW(B1262)+1)) / (20*21/2)</f>
        <v>4.3316190476190473</v>
      </c>
      <c r="J1278" s="2">
        <f t="shared" si="154"/>
        <v>4.3535546239005214</v>
      </c>
      <c r="K1278" s="2">
        <f t="shared" si="156"/>
        <v>4.3242305138431734</v>
      </c>
    </row>
    <row r="1279" spans="1:11" ht="13.5" x14ac:dyDescent="0.25">
      <c r="A1279" s="3">
        <f>TITRES_STAT!B1282</f>
        <v>43872</v>
      </c>
      <c r="B1279" s="17">
        <f>TITRES_STAT!D1282</f>
        <v>4.3</v>
      </c>
      <c r="C1279" s="2">
        <f t="shared" si="149"/>
        <v>-4.0000000000000036E-2</v>
      </c>
      <c r="D1279" s="2">
        <f t="shared" si="150"/>
        <v>4.3239999999999998</v>
      </c>
      <c r="E1279" s="2">
        <f t="shared" si="152"/>
        <v>4.3539999999999992</v>
      </c>
      <c r="F1279" s="2">
        <f t="shared" si="153"/>
        <v>4.3314999999999992</v>
      </c>
      <c r="G1279" s="2">
        <f t="shared" si="155"/>
        <v>4.3826000000000018</v>
      </c>
      <c r="H1279" s="2">
        <f t="shared" si="151"/>
        <v>3.9197500000000001</v>
      </c>
      <c r="I1279" s="2">
        <f t="array" ref="I1279">SUMPRODUCT(B1263:B1282, (ROW(B1263:B1282)-ROW(B1263)+1)) / (20*21/2)</f>
        <v>4.3187619047619039</v>
      </c>
      <c r="J1279" s="2">
        <f t="shared" si="154"/>
        <v>4.3484541835290429</v>
      </c>
      <c r="K1279" s="2">
        <f t="shared" si="156"/>
        <v>4.3232802976140299</v>
      </c>
    </row>
    <row r="1280" spans="1:11" ht="13.5" x14ac:dyDescent="0.25">
      <c r="A1280" s="3">
        <f>TITRES_STAT!B1283</f>
        <v>43873</v>
      </c>
      <c r="B1280" s="17">
        <f>TITRES_STAT!D1283</f>
        <v>4.28</v>
      </c>
      <c r="C1280" s="2">
        <f t="shared" si="149"/>
        <v>-1.9999999999999574E-2</v>
      </c>
      <c r="D1280" s="2">
        <f t="shared" si="150"/>
        <v>4.32</v>
      </c>
      <c r="E1280" s="2">
        <f t="shared" si="152"/>
        <v>4.3439999999999994</v>
      </c>
      <c r="F1280" s="2">
        <f t="shared" si="153"/>
        <v>4.333499999999999</v>
      </c>
      <c r="G1280" s="2">
        <f t="shared" si="155"/>
        <v>4.3834000000000017</v>
      </c>
      <c r="H1280" s="2">
        <f t="shared" si="151"/>
        <v>3.9229000000000007</v>
      </c>
      <c r="I1280" s="2">
        <f t="array" ref="I1280">SUMPRODUCT(B1264:B1283, (ROW(B1264:B1283)-ROW(B1264)+1)) / (20*21/2)</f>
        <v>4.3178095238095233</v>
      </c>
      <c r="J1280" s="2">
        <f t="shared" si="154"/>
        <v>4.3419347374786579</v>
      </c>
      <c r="K1280" s="2">
        <f t="shared" si="156"/>
        <v>4.3215830310409311</v>
      </c>
    </row>
    <row r="1281" spans="1:11" ht="13.5" x14ac:dyDescent="0.25">
      <c r="A1281" s="3">
        <f>TITRES_STAT!B1284</f>
        <v>43874</v>
      </c>
      <c r="B1281" s="17">
        <f>TITRES_STAT!D1284</f>
        <v>4.22</v>
      </c>
      <c r="C1281" s="2">
        <f t="shared" si="149"/>
        <v>-6.0000000000000497E-2</v>
      </c>
      <c r="D1281" s="2">
        <f t="shared" si="150"/>
        <v>4.2880000000000003</v>
      </c>
      <c r="E1281" s="2">
        <f t="shared" si="152"/>
        <v>4.3360000000000003</v>
      </c>
      <c r="F1281" s="2">
        <f t="shared" si="153"/>
        <v>4.3349999999999991</v>
      </c>
      <c r="G1281" s="2">
        <f t="shared" si="155"/>
        <v>4.3810000000000011</v>
      </c>
      <c r="H1281" s="2">
        <f t="shared" si="151"/>
        <v>3.9262500000000005</v>
      </c>
      <c r="I1281" s="2">
        <f t="array" ref="I1281">SUMPRODUCT(B1265:B1284, (ROW(B1265:B1284)-ROW(B1265)+1)) / (20*21/2)</f>
        <v>4.327238095238096</v>
      </c>
      <c r="J1281" s="2">
        <f t="shared" si="154"/>
        <v>4.3303219053378328</v>
      </c>
      <c r="K1281" s="2">
        <f t="shared" si="156"/>
        <v>4.3175993827648158</v>
      </c>
    </row>
    <row r="1282" spans="1:11" ht="13.5" x14ac:dyDescent="0.25">
      <c r="A1282" s="3">
        <f>TITRES_STAT!B1285</f>
        <v>43875</v>
      </c>
      <c r="B1282" s="17">
        <f>TITRES_STAT!D1285</f>
        <v>4.2</v>
      </c>
      <c r="C1282" s="2">
        <f t="shared" si="149"/>
        <v>-1.9999999999999574E-2</v>
      </c>
      <c r="D1282" s="2">
        <f t="shared" si="150"/>
        <v>4.2679999999999998</v>
      </c>
      <c r="E1282" s="2">
        <f t="shared" si="152"/>
        <v>4.3160000000000007</v>
      </c>
      <c r="F1282" s="2">
        <f t="shared" si="153"/>
        <v>4.33</v>
      </c>
      <c r="G1282" s="2">
        <f t="shared" si="155"/>
        <v>4.3784000000000018</v>
      </c>
      <c r="H1282" s="2">
        <f t="shared" si="151"/>
        <v>3.9290500000000015</v>
      </c>
      <c r="I1282" s="2">
        <f t="array" ref="I1282">SUMPRODUCT(B1266:B1285, (ROW(B1266:B1285)-ROW(B1266)+1)) / (20*21/2)</f>
        <v>4.3540952380952378</v>
      </c>
      <c r="J1282" s="2">
        <f t="shared" si="154"/>
        <v>4.3179102953056585</v>
      </c>
      <c r="K1282" s="2">
        <f t="shared" si="156"/>
        <v>4.3129876422642353</v>
      </c>
    </row>
    <row r="1283" spans="1:11" ht="13.5" x14ac:dyDescent="0.25">
      <c r="A1283" s="3">
        <f>TITRES_STAT!B1286</f>
        <v>43878</v>
      </c>
      <c r="B1283" s="17">
        <f>TITRES_STAT!D1286</f>
        <v>4.32</v>
      </c>
      <c r="C1283" s="2">
        <f t="shared" si="149"/>
        <v>0.12000000000000011</v>
      </c>
      <c r="D1283" s="2">
        <f t="shared" si="150"/>
        <v>4.2640000000000002</v>
      </c>
      <c r="E1283" s="2">
        <f t="shared" si="152"/>
        <v>4.3040000000000003</v>
      </c>
      <c r="F1283" s="2">
        <f t="shared" si="153"/>
        <v>4.3309999999999986</v>
      </c>
      <c r="G1283" s="2">
        <f t="shared" si="155"/>
        <v>4.3788000000000009</v>
      </c>
      <c r="H1283" s="2">
        <f t="shared" si="151"/>
        <v>3.9324500000000016</v>
      </c>
      <c r="I1283" s="2">
        <f t="array" ref="I1283">SUMPRODUCT(B1267:B1286, (ROW(B1267:B1286)-ROW(B1267)+1)) / (20*21/2)</f>
        <v>4.3917142857142855</v>
      </c>
      <c r="J1283" s="2">
        <f t="shared" si="154"/>
        <v>4.318109314800358</v>
      </c>
      <c r="K1283" s="2">
        <f t="shared" si="156"/>
        <v>4.3132626366852449</v>
      </c>
    </row>
    <row r="1284" spans="1:11" ht="13.5" x14ac:dyDescent="0.25">
      <c r="A1284" s="3">
        <f>TITRES_STAT!B1287</f>
        <v>43879</v>
      </c>
      <c r="B1284" s="17">
        <f>TITRES_STAT!D1287</f>
        <v>4.43</v>
      </c>
      <c r="C1284" s="2">
        <f t="shared" ref="C1284:C1347" si="157">B1284-B1283</f>
        <v>0.10999999999999943</v>
      </c>
      <c r="D1284" s="2">
        <f t="shared" si="150"/>
        <v>4.29</v>
      </c>
      <c r="E1284" s="2">
        <f t="shared" si="152"/>
        <v>4.3070000000000004</v>
      </c>
      <c r="F1284" s="2">
        <f t="shared" si="153"/>
        <v>4.3379999999999992</v>
      </c>
      <c r="G1284" s="2">
        <f t="shared" si="155"/>
        <v>4.3804000000000007</v>
      </c>
      <c r="H1284" s="2">
        <f t="shared" si="151"/>
        <v>3.9364000000000017</v>
      </c>
      <c r="I1284" s="2">
        <f t="array" ref="I1284">SUMPRODUCT(B1268:B1287, (ROW(B1268:B1287)-ROW(B1268)+1)) / (20*21/2)</f>
        <v>4.427142857142857</v>
      </c>
      <c r="J1284" s="2">
        <f t="shared" si="154"/>
        <v>4.3287655705336574</v>
      </c>
      <c r="K1284" s="2">
        <f t="shared" si="156"/>
        <v>4.3178405725015097</v>
      </c>
    </row>
    <row r="1285" spans="1:11" ht="13.5" x14ac:dyDescent="0.25">
      <c r="A1285" s="3">
        <f>TITRES_STAT!B1288</f>
        <v>43880</v>
      </c>
      <c r="B1285" s="17">
        <f>TITRES_STAT!D1288</f>
        <v>4.62</v>
      </c>
      <c r="C1285" s="2">
        <f t="shared" si="157"/>
        <v>0.19000000000000039</v>
      </c>
      <c r="D1285" s="2">
        <f t="shared" si="150"/>
        <v>4.3580000000000005</v>
      </c>
      <c r="E1285" s="2">
        <f t="shared" si="152"/>
        <v>4.3390000000000004</v>
      </c>
      <c r="F1285" s="2">
        <f t="shared" si="153"/>
        <v>4.3549999999999995</v>
      </c>
      <c r="G1285" s="2">
        <f t="shared" si="155"/>
        <v>4.3832000000000013</v>
      </c>
      <c r="H1285" s="2">
        <f t="shared" si="151"/>
        <v>3.9408500000000015</v>
      </c>
      <c r="I1285" s="2">
        <f t="array" ref="I1285">SUMPRODUCT(B1269:B1288, (ROW(B1269:B1288)-ROW(B1269)+1)) / (20*21/2)</f>
        <v>4.458047619047619</v>
      </c>
      <c r="J1285" s="2">
        <f t="shared" si="154"/>
        <v>4.3565021828637853</v>
      </c>
      <c r="K1285" s="2">
        <f t="shared" si="156"/>
        <v>4.3296899618151761</v>
      </c>
    </row>
    <row r="1286" spans="1:11" ht="13.5" x14ac:dyDescent="0.25">
      <c r="A1286" s="3">
        <f>TITRES_STAT!B1289</f>
        <v>43881</v>
      </c>
      <c r="B1286" s="17">
        <f>TITRES_STAT!D1289</f>
        <v>4.75</v>
      </c>
      <c r="C1286" s="2">
        <f t="shared" si="157"/>
        <v>0.12999999999999989</v>
      </c>
      <c r="D1286" s="2">
        <f t="shared" ref="D1286:D1349" si="158">AVERAGE(B1282:B1286)</f>
        <v>4.4640000000000004</v>
      </c>
      <c r="E1286" s="2">
        <f t="shared" si="152"/>
        <v>4.3759999999999994</v>
      </c>
      <c r="F1286" s="2">
        <f t="shared" si="153"/>
        <v>4.3780000000000001</v>
      </c>
      <c r="G1286" s="2">
        <f t="shared" si="155"/>
        <v>4.3912000000000013</v>
      </c>
      <c r="H1286" s="2">
        <f t="shared" si="151"/>
        <v>3.9459500000000016</v>
      </c>
      <c r="I1286" s="2">
        <f t="array" ref="I1286">SUMPRODUCT(B1270:B1289, (ROW(B1270:B1289)-ROW(B1270)+1)) / (20*21/2)</f>
        <v>4.4769523809523806</v>
      </c>
      <c r="J1286" s="2">
        <f t="shared" si="154"/>
        <v>4.3939781654481864</v>
      </c>
      <c r="K1286" s="2">
        <f t="shared" si="156"/>
        <v>4.3461727084106601</v>
      </c>
    </row>
    <row r="1287" spans="1:11" ht="13.5" x14ac:dyDescent="0.25">
      <c r="A1287" s="3">
        <f>TITRES_STAT!B1290</f>
        <v>43882</v>
      </c>
      <c r="B1287" s="17">
        <f>TITRES_STAT!D1290</f>
        <v>4.75</v>
      </c>
      <c r="C1287" s="2">
        <f t="shared" si="157"/>
        <v>0</v>
      </c>
      <c r="D1287" s="2">
        <f t="shared" si="158"/>
        <v>4.5739999999999998</v>
      </c>
      <c r="E1287" s="2">
        <f t="shared" si="152"/>
        <v>4.4210000000000003</v>
      </c>
      <c r="F1287" s="2">
        <f t="shared" si="153"/>
        <v>4.3955000000000011</v>
      </c>
      <c r="G1287" s="2">
        <f t="shared" si="155"/>
        <v>4.3974000000000011</v>
      </c>
      <c r="H1287" s="2">
        <f t="shared" si="151"/>
        <v>3.9511000000000012</v>
      </c>
      <c r="I1287" s="2">
        <f t="array" ref="I1287">SUMPRODUCT(B1271:B1290, (ROW(B1271:B1290)-ROW(B1271)+1)) / (20*21/2)</f>
        <v>4.493904761904763</v>
      </c>
      <c r="J1287" s="2">
        <f t="shared" si="154"/>
        <v>4.4278850068340736</v>
      </c>
      <c r="K1287" s="2">
        <f t="shared" si="156"/>
        <v>4.3620090727867131</v>
      </c>
    </row>
    <row r="1288" spans="1:11" ht="13.5" x14ac:dyDescent="0.25">
      <c r="A1288" s="3">
        <f>TITRES_STAT!B1291</f>
        <v>43885</v>
      </c>
      <c r="B1288" s="17">
        <f>TITRES_STAT!D1291</f>
        <v>4.72</v>
      </c>
      <c r="C1288" s="2">
        <f t="shared" si="157"/>
        <v>-3.0000000000000249E-2</v>
      </c>
      <c r="D1288" s="2">
        <f t="shared" si="158"/>
        <v>4.6539999999999999</v>
      </c>
      <c r="E1288" s="2">
        <f t="shared" si="152"/>
        <v>4.4590000000000005</v>
      </c>
      <c r="F1288" s="2">
        <f t="shared" si="153"/>
        <v>4.4115000000000011</v>
      </c>
      <c r="G1288" s="2">
        <f t="shared" si="155"/>
        <v>4.4028000000000009</v>
      </c>
      <c r="H1288" s="2">
        <f t="shared" si="151"/>
        <v>3.9564500000000016</v>
      </c>
      <c r="I1288" s="2">
        <f t="array" ref="I1288">SUMPRODUCT(B1272:B1291, (ROW(B1272:B1291)-ROW(B1272)+1)) / (20*21/2)</f>
        <v>4.5040952380952373</v>
      </c>
      <c r="J1288" s="2">
        <f t="shared" si="154"/>
        <v>4.4557054823736859</v>
      </c>
      <c r="K1288" s="2">
        <f t="shared" si="156"/>
        <v>4.3760479326774311</v>
      </c>
    </row>
    <row r="1289" spans="1:11" ht="13.5" x14ac:dyDescent="0.25">
      <c r="A1289" s="3">
        <f>TITRES_STAT!B1292</f>
        <v>43886</v>
      </c>
      <c r="B1289" s="17">
        <f>TITRES_STAT!D1292</f>
        <v>4.6100000000000003</v>
      </c>
      <c r="C1289" s="2">
        <f t="shared" si="157"/>
        <v>-0.10999999999999943</v>
      </c>
      <c r="D1289" s="2">
        <f t="shared" si="158"/>
        <v>4.6899999999999995</v>
      </c>
      <c r="E1289" s="2">
        <f t="shared" si="152"/>
        <v>4.49</v>
      </c>
      <c r="F1289" s="2">
        <f t="shared" si="153"/>
        <v>4.4219999999999997</v>
      </c>
      <c r="G1289" s="2">
        <f t="shared" si="155"/>
        <v>4.4070000000000009</v>
      </c>
      <c r="H1289" s="2">
        <f t="shared" si="151"/>
        <v>3.9615000000000022</v>
      </c>
      <c r="I1289" s="2">
        <f t="array" ref="I1289">SUMPRODUCT(B1273:B1292, (ROW(B1273:B1292)-ROW(B1273)+1)) / (20*21/2)</f>
        <v>4.5131428571428565</v>
      </c>
      <c r="J1289" s="2">
        <f t="shared" si="154"/>
        <v>4.4704001983380968</v>
      </c>
      <c r="K1289" s="2">
        <f t="shared" si="156"/>
        <v>4.3852225235528257</v>
      </c>
    </row>
    <row r="1290" spans="1:11" ht="13.5" x14ac:dyDescent="0.25">
      <c r="A1290" s="3">
        <f>TITRES_STAT!B1293</f>
        <v>43887</v>
      </c>
      <c r="B1290" s="17">
        <f>TITRES_STAT!D1293</f>
        <v>4.5999999999999996</v>
      </c>
      <c r="C1290" s="2">
        <f t="shared" si="157"/>
        <v>-1.0000000000000675E-2</v>
      </c>
      <c r="D1290" s="2">
        <f t="shared" si="158"/>
        <v>4.6859999999999999</v>
      </c>
      <c r="E1290" s="2">
        <f t="shared" si="152"/>
        <v>4.5220000000000002</v>
      </c>
      <c r="F1290" s="2">
        <f t="shared" si="153"/>
        <v>4.4329999999999998</v>
      </c>
      <c r="G1290" s="2">
        <f t="shared" si="155"/>
        <v>4.4102000000000015</v>
      </c>
      <c r="H1290" s="2">
        <f t="shared" ref="H1290:H1353" si="159">AVERAGE(B1091:B1290)</f>
        <v>3.966750000000002</v>
      </c>
      <c r="I1290" s="2">
        <f t="array" ref="I1290">SUMPRODUCT(B1274:B1293, (ROW(B1274:B1293)-ROW(B1274)+1)) / (20*21/2)</f>
        <v>4.5272380952380953</v>
      </c>
      <c r="J1290" s="2">
        <f t="shared" si="154"/>
        <v>4.4827430365916117</v>
      </c>
      <c r="K1290" s="2">
        <f t="shared" si="156"/>
        <v>4.3936451696880097</v>
      </c>
    </row>
    <row r="1291" spans="1:11" ht="13.5" x14ac:dyDescent="0.25">
      <c r="A1291" s="3">
        <f>TITRES_STAT!B1294</f>
        <v>43888</v>
      </c>
      <c r="B1291" s="17">
        <f>TITRES_STAT!D1294</f>
        <v>4.54</v>
      </c>
      <c r="C1291" s="2">
        <f t="shared" si="157"/>
        <v>-5.9999999999999609E-2</v>
      </c>
      <c r="D1291" s="2">
        <f t="shared" si="158"/>
        <v>4.6440000000000001</v>
      </c>
      <c r="E1291" s="2">
        <f t="shared" si="152"/>
        <v>4.5540000000000003</v>
      </c>
      <c r="F1291" s="2">
        <f t="shared" si="153"/>
        <v>4.4450000000000003</v>
      </c>
      <c r="G1291" s="2">
        <f t="shared" si="155"/>
        <v>4.4120000000000008</v>
      </c>
      <c r="H1291" s="2">
        <f t="shared" si="159"/>
        <v>3.9714500000000017</v>
      </c>
      <c r="I1291" s="2">
        <f t="array" ref="I1291">SUMPRODUCT(B1275:B1294, (ROW(B1275:B1294)-ROW(B1275)+1)) / (20*21/2)</f>
        <v>4.5396190476190474</v>
      </c>
      <c r="J1291" s="2">
        <f t="shared" si="154"/>
        <v>4.4881960807257437</v>
      </c>
      <c r="K1291" s="2">
        <f t="shared" si="156"/>
        <v>4.399384574798284</v>
      </c>
    </row>
    <row r="1292" spans="1:11" ht="13.5" x14ac:dyDescent="0.25">
      <c r="A1292" s="3">
        <f>TITRES_STAT!B1295</f>
        <v>43889</v>
      </c>
      <c r="B1292" s="17">
        <f>TITRES_STAT!D1295</f>
        <v>4.54</v>
      </c>
      <c r="C1292" s="2">
        <f t="shared" si="157"/>
        <v>0</v>
      </c>
      <c r="D1292" s="2">
        <f t="shared" si="158"/>
        <v>4.6019999999999994</v>
      </c>
      <c r="E1292" s="2">
        <f t="shared" ref="E1292:E1355" si="160">AVERAGE(B1283:B1292)</f>
        <v>4.5880000000000001</v>
      </c>
      <c r="F1292" s="2">
        <f t="shared" si="153"/>
        <v>4.452</v>
      </c>
      <c r="G1292" s="2">
        <f t="shared" si="155"/>
        <v>4.4138000000000002</v>
      </c>
      <c r="H1292" s="2">
        <f t="shared" si="159"/>
        <v>3.9761500000000014</v>
      </c>
      <c r="I1292" s="2">
        <f t="array" ref="I1292">SUMPRODUCT(B1276:B1295, (ROW(B1276:B1295)-ROW(B1276)+1)) / (20*21/2)</f>
        <v>4.5501428571428573</v>
      </c>
      <c r="J1292" s="2">
        <f t="shared" si="154"/>
        <v>4.4931297873232916</v>
      </c>
      <c r="K1292" s="2">
        <f t="shared" si="156"/>
        <v>4.4048989051983511</v>
      </c>
    </row>
    <row r="1293" spans="1:11" ht="13.5" x14ac:dyDescent="0.25">
      <c r="A1293" s="3">
        <f>TITRES_STAT!B1296</f>
        <v>43892</v>
      </c>
      <c r="B1293" s="17">
        <f>TITRES_STAT!D1296</f>
        <v>4.5999999999999996</v>
      </c>
      <c r="C1293" s="2">
        <f t="shared" si="157"/>
        <v>5.9999999999999609E-2</v>
      </c>
      <c r="D1293" s="2">
        <f t="shared" si="158"/>
        <v>4.5780000000000003</v>
      </c>
      <c r="E1293" s="2">
        <f t="shared" si="160"/>
        <v>4.6159999999999997</v>
      </c>
      <c r="F1293" s="2">
        <f t="shared" si="153"/>
        <v>4.46</v>
      </c>
      <c r="G1293" s="2">
        <f t="shared" si="155"/>
        <v>4.4178000000000006</v>
      </c>
      <c r="H1293" s="2">
        <f t="shared" si="159"/>
        <v>3.9811500000000013</v>
      </c>
      <c r="I1293" s="2">
        <f t="array" ref="I1293">SUMPRODUCT(B1277:B1296, (ROW(B1277:B1296)-ROW(B1277)+1)) / (20*21/2)</f>
        <v>4.5564761904761903</v>
      </c>
      <c r="J1293" s="2">
        <f t="shared" si="154"/>
        <v>4.5033079028163119</v>
      </c>
      <c r="K1293" s="2">
        <f t="shared" si="156"/>
        <v>4.412549928523906</v>
      </c>
    </row>
    <row r="1294" spans="1:11" ht="13.5" x14ac:dyDescent="0.25">
      <c r="A1294" s="3">
        <f>TITRES_STAT!B1297</f>
        <v>43893</v>
      </c>
      <c r="B1294" s="17">
        <f>TITRES_STAT!D1297</f>
        <v>4.59</v>
      </c>
      <c r="C1294" s="2">
        <f t="shared" si="157"/>
        <v>-9.9999999999997868E-3</v>
      </c>
      <c r="D1294" s="2">
        <f t="shared" si="158"/>
        <v>4.5739999999999998</v>
      </c>
      <c r="E1294" s="2">
        <f t="shared" si="160"/>
        <v>4.6319999999999997</v>
      </c>
      <c r="F1294" s="2">
        <f t="shared" si="153"/>
        <v>4.4695</v>
      </c>
      <c r="G1294" s="2">
        <f t="shared" si="155"/>
        <v>4.4216000000000006</v>
      </c>
      <c r="H1294" s="2">
        <f t="shared" si="159"/>
        <v>3.9861000000000013</v>
      </c>
      <c r="I1294" s="2">
        <f t="array" ref="I1294">SUMPRODUCT(B1278:B1297, (ROW(B1278:B1297)-ROW(B1278)+1)) / (20*21/2)</f>
        <v>4.5572380952380955</v>
      </c>
      <c r="J1294" s="2">
        <f t="shared" si="154"/>
        <v>4.5115642930242821</v>
      </c>
      <c r="K1294" s="2">
        <f t="shared" si="156"/>
        <v>4.4195087548563015</v>
      </c>
    </row>
    <row r="1295" spans="1:11" ht="13.5" x14ac:dyDescent="0.25">
      <c r="A1295" s="3">
        <f>TITRES_STAT!B1298</f>
        <v>43894</v>
      </c>
      <c r="B1295" s="17">
        <f>TITRES_STAT!D1298</f>
        <v>4.58</v>
      </c>
      <c r="C1295" s="2">
        <f t="shared" si="157"/>
        <v>-9.9999999999997868E-3</v>
      </c>
      <c r="D1295" s="2">
        <f t="shared" si="158"/>
        <v>4.57</v>
      </c>
      <c r="E1295" s="2">
        <f t="shared" si="160"/>
        <v>4.6280000000000001</v>
      </c>
      <c r="F1295" s="2">
        <f t="shared" si="153"/>
        <v>4.4835000000000003</v>
      </c>
      <c r="G1295" s="2">
        <f t="shared" si="155"/>
        <v>4.426000000000001</v>
      </c>
      <c r="H1295" s="2">
        <f t="shared" si="159"/>
        <v>3.9910000000000014</v>
      </c>
      <c r="I1295" s="2">
        <f t="array" ref="I1295">SUMPRODUCT(B1279:B1298, (ROW(B1279:B1298)-ROW(B1279)+1)) / (20*21/2)</f>
        <v>4.5446666666666671</v>
      </c>
      <c r="J1295" s="2">
        <f t="shared" si="154"/>
        <v>4.5180819794029219</v>
      </c>
      <c r="K1295" s="2">
        <f t="shared" si="156"/>
        <v>4.4258025291756624</v>
      </c>
    </row>
    <row r="1296" spans="1:11" ht="13.5" x14ac:dyDescent="0.25">
      <c r="A1296" s="3">
        <f>TITRES_STAT!B1299</f>
        <v>43895</v>
      </c>
      <c r="B1296" s="17">
        <f>TITRES_STAT!D1299</f>
        <v>4.55</v>
      </c>
      <c r="C1296" s="2">
        <f t="shared" si="157"/>
        <v>-3.0000000000000249E-2</v>
      </c>
      <c r="D1296" s="2">
        <f t="shared" si="158"/>
        <v>4.572000000000001</v>
      </c>
      <c r="E1296" s="2">
        <f t="shared" si="160"/>
        <v>4.6079999999999997</v>
      </c>
      <c r="F1296" s="2">
        <f t="shared" si="153"/>
        <v>4.492</v>
      </c>
      <c r="G1296" s="2">
        <f t="shared" si="155"/>
        <v>4.4280000000000008</v>
      </c>
      <c r="H1296" s="2">
        <f t="shared" si="159"/>
        <v>3.995750000000001</v>
      </c>
      <c r="I1296" s="2">
        <f t="array" ref="I1296">SUMPRODUCT(B1280:B1299, (ROW(B1280:B1299)-ROW(B1280)+1)) / (20*21/2)</f>
        <v>4.5252857142857144</v>
      </c>
      <c r="J1296" s="2">
        <f t="shared" si="154"/>
        <v>4.5211217908883583</v>
      </c>
      <c r="K1296" s="2">
        <f t="shared" si="156"/>
        <v>4.4306730182275977</v>
      </c>
    </row>
    <row r="1297" spans="1:11" ht="13.5" x14ac:dyDescent="0.25">
      <c r="A1297" s="3">
        <f>TITRES_STAT!B1300</f>
        <v>43896</v>
      </c>
      <c r="B1297" s="17">
        <f>TITRES_STAT!D1300</f>
        <v>4.5</v>
      </c>
      <c r="C1297" s="2">
        <f t="shared" si="157"/>
        <v>-4.9999999999999822E-2</v>
      </c>
      <c r="D1297" s="2">
        <f t="shared" si="158"/>
        <v>4.5640000000000001</v>
      </c>
      <c r="E1297" s="2">
        <f t="shared" si="160"/>
        <v>4.5830000000000002</v>
      </c>
      <c r="F1297" s="2">
        <f t="shared" si="153"/>
        <v>4.5019999999999998</v>
      </c>
      <c r="G1297" s="2">
        <f t="shared" si="155"/>
        <v>4.4284000000000008</v>
      </c>
      <c r="H1297" s="2">
        <f t="shared" si="159"/>
        <v>4.0005000000000006</v>
      </c>
      <c r="I1297" s="2">
        <f t="array" ref="I1297">SUMPRODUCT(B1281:B1300, (ROW(B1281:B1300)-ROW(B1281)+1)) / (20*21/2)</f>
        <v>4.5297142857142854</v>
      </c>
      <c r="J1297" s="2">
        <f t="shared" si="154"/>
        <v>4.519110191756134</v>
      </c>
      <c r="K1297" s="2">
        <f t="shared" si="156"/>
        <v>4.4333917233951432</v>
      </c>
    </row>
    <row r="1298" spans="1:11" ht="13.5" x14ac:dyDescent="0.25">
      <c r="A1298" s="3">
        <f>TITRES_STAT!B1301</f>
        <v>43899</v>
      </c>
      <c r="B1298" s="17">
        <f>TITRES_STAT!D1301</f>
        <v>4.37</v>
      </c>
      <c r="C1298" s="2">
        <f t="shared" si="157"/>
        <v>-0.12999999999999989</v>
      </c>
      <c r="D1298" s="2">
        <f t="shared" si="158"/>
        <v>4.5179999999999998</v>
      </c>
      <c r="E1298" s="2">
        <f t="shared" si="160"/>
        <v>4.548</v>
      </c>
      <c r="F1298" s="2">
        <f t="shared" si="153"/>
        <v>4.5035000000000007</v>
      </c>
      <c r="G1298" s="2">
        <f t="shared" si="155"/>
        <v>4.4258000000000006</v>
      </c>
      <c r="H1298" s="2">
        <f t="shared" si="159"/>
        <v>4.0044000000000004</v>
      </c>
      <c r="I1298" s="2">
        <f t="array" ref="I1298">SUMPRODUCT(B1282:B1301, (ROW(B1282:B1301)-ROW(B1282)+1)) / (20*21/2)</f>
        <v>4.5204761904761899</v>
      </c>
      <c r="J1298" s="2">
        <f t="shared" si="154"/>
        <v>4.5049092211126922</v>
      </c>
      <c r="K1298" s="2">
        <f t="shared" si="156"/>
        <v>4.430905773458079</v>
      </c>
    </row>
    <row r="1299" spans="1:11" ht="13.5" x14ac:dyDescent="0.25">
      <c r="A1299" s="3">
        <f>TITRES_STAT!B1302</f>
        <v>43900</v>
      </c>
      <c r="B1299" s="17">
        <f>TITRES_STAT!D1302</f>
        <v>4.3</v>
      </c>
      <c r="C1299" s="2">
        <f t="shared" si="157"/>
        <v>-7.0000000000000284E-2</v>
      </c>
      <c r="D1299" s="2">
        <f t="shared" si="158"/>
        <v>4.46</v>
      </c>
      <c r="E1299" s="2">
        <f t="shared" si="160"/>
        <v>4.5169999999999995</v>
      </c>
      <c r="F1299" s="2">
        <f t="shared" si="153"/>
        <v>4.5034999999999998</v>
      </c>
      <c r="G1299" s="2">
        <f t="shared" si="155"/>
        <v>4.4202000000000012</v>
      </c>
      <c r="H1299" s="2">
        <f t="shared" si="159"/>
        <v>4.0081000000000007</v>
      </c>
      <c r="I1299" s="2">
        <f t="array" ref="I1299">SUMPRODUCT(B1283:B1302, (ROW(B1283:B1302)-ROW(B1283)+1)) / (20*21/2)</f>
        <v>4.4959999999999996</v>
      </c>
      <c r="J1299" s="2">
        <f t="shared" si="154"/>
        <v>4.4853940571971984</v>
      </c>
      <c r="K1299" s="2">
        <f t="shared" si="156"/>
        <v>4.4257722137146249</v>
      </c>
    </row>
    <row r="1300" spans="1:11" ht="13.5" x14ac:dyDescent="0.25">
      <c r="A1300" s="3">
        <f>TITRES_STAT!B1303</f>
        <v>43901</v>
      </c>
      <c r="B1300" s="17">
        <f>TITRES_STAT!D1303</f>
        <v>4.55</v>
      </c>
      <c r="C1300" s="2">
        <f t="shared" si="157"/>
        <v>0.25</v>
      </c>
      <c r="D1300" s="2">
        <f t="shared" si="158"/>
        <v>4.4540000000000006</v>
      </c>
      <c r="E1300" s="2">
        <f t="shared" si="160"/>
        <v>4.5119999999999996</v>
      </c>
      <c r="F1300" s="2">
        <f t="shared" ref="F1300:F1363" si="161">AVERAGE(B1281:B1300)</f>
        <v>4.5170000000000003</v>
      </c>
      <c r="G1300" s="2">
        <f t="shared" si="155"/>
        <v>4.4174000000000007</v>
      </c>
      <c r="H1300" s="2">
        <f t="shared" si="159"/>
        <v>4.01335</v>
      </c>
      <c r="I1300" s="2">
        <f t="array" ref="I1300">SUMPRODUCT(B1284:B1303, (ROW(B1284:B1303)-ROW(B1284)+1)) / (20*21/2)</f>
        <v>4.4597619047619039</v>
      </c>
      <c r="J1300" s="2">
        <f t="shared" si="154"/>
        <v>4.4915470041307985</v>
      </c>
      <c r="K1300" s="2">
        <f t="shared" si="156"/>
        <v>4.4306438916081694</v>
      </c>
    </row>
    <row r="1301" spans="1:11" ht="13.5" x14ac:dyDescent="0.25">
      <c r="A1301" s="3">
        <f>TITRES_STAT!B1304</f>
        <v>43902</v>
      </c>
      <c r="B1301" s="17">
        <f>TITRES_STAT!D1304</f>
        <v>4.42</v>
      </c>
      <c r="C1301" s="2">
        <f t="shared" si="157"/>
        <v>-0.12999999999999989</v>
      </c>
      <c r="D1301" s="2">
        <f t="shared" si="158"/>
        <v>4.4279999999999999</v>
      </c>
      <c r="E1301" s="2">
        <f t="shared" si="160"/>
        <v>4.5</v>
      </c>
      <c r="F1301" s="2">
        <f t="shared" si="161"/>
        <v>4.5269999999999992</v>
      </c>
      <c r="G1301" s="2">
        <f t="shared" si="155"/>
        <v>4.4122000000000012</v>
      </c>
      <c r="H1301" s="2">
        <f t="shared" si="159"/>
        <v>4.0181500000000003</v>
      </c>
      <c r="I1301" s="2">
        <f t="array" ref="I1301">SUMPRODUCT(B1285:B1304, (ROW(B1285:B1304)-ROW(B1285)+1)) / (20*21/2)</f>
        <v>4.4071904761904763</v>
      </c>
      <c r="J1301" s="2">
        <f t="shared" ref="J1301:J1364" si="162">$J$4*B1301+J1300*(1-$J$4)</f>
        <v>4.4847330037373885</v>
      </c>
      <c r="K1301" s="2">
        <f t="shared" si="156"/>
        <v>4.4302264840941241</v>
      </c>
    </row>
    <row r="1302" spans="1:11" ht="13.5" x14ac:dyDescent="0.25">
      <c r="A1302" s="3">
        <f>TITRES_STAT!B1305</f>
        <v>43903</v>
      </c>
      <c r="B1302" s="17">
        <f>TITRES_STAT!D1305</f>
        <v>4.2699999999999996</v>
      </c>
      <c r="C1302" s="2">
        <f t="shared" si="157"/>
        <v>-0.15000000000000036</v>
      </c>
      <c r="D1302" s="2">
        <f t="shared" si="158"/>
        <v>4.3819999999999997</v>
      </c>
      <c r="E1302" s="2">
        <f t="shared" si="160"/>
        <v>4.4730000000000008</v>
      </c>
      <c r="F1302" s="2">
        <f t="shared" si="161"/>
        <v>4.5305</v>
      </c>
      <c r="G1302" s="2">
        <f t="shared" si="155"/>
        <v>4.4048000000000007</v>
      </c>
      <c r="H1302" s="2">
        <f t="shared" si="159"/>
        <v>4.0218999999999996</v>
      </c>
      <c r="I1302" s="2">
        <f t="array" ref="I1302">SUMPRODUCT(B1286:B1305, (ROW(B1286:B1305)-ROW(B1286)+1)) / (20*21/2)</f>
        <v>4.3596666666666675</v>
      </c>
      <c r="J1302" s="2">
        <f t="shared" si="162"/>
        <v>4.4642822414766847</v>
      </c>
      <c r="K1302" s="2">
        <f t="shared" si="156"/>
        <v>4.4239430925610206</v>
      </c>
    </row>
    <row r="1303" spans="1:11" ht="13.5" x14ac:dyDescent="0.25">
      <c r="A1303" s="3">
        <f>TITRES_STAT!B1306</f>
        <v>43906</v>
      </c>
      <c r="B1303" s="17">
        <f>TITRES_STAT!D1306</f>
        <v>4.1500000000000004</v>
      </c>
      <c r="C1303" s="2">
        <f t="shared" si="157"/>
        <v>-0.11999999999999922</v>
      </c>
      <c r="D1303" s="2">
        <f t="shared" si="158"/>
        <v>4.3379999999999992</v>
      </c>
      <c r="E1303" s="2">
        <f t="shared" si="160"/>
        <v>4.427999999999999</v>
      </c>
      <c r="F1303" s="2">
        <f t="shared" si="161"/>
        <v>4.5220000000000002</v>
      </c>
      <c r="G1303" s="2">
        <f t="shared" si="155"/>
        <v>4.3976000000000006</v>
      </c>
      <c r="H1303" s="2">
        <f t="shared" si="159"/>
        <v>4.0248999999999997</v>
      </c>
      <c r="I1303" s="2">
        <f t="array" ref="I1303">SUMPRODUCT(B1287:B1306, (ROW(B1287:B1306)-ROW(B1287)+1)) / (20*21/2)</f>
        <v>4.3150952380952372</v>
      </c>
      <c r="J1303" s="2">
        <f t="shared" si="162"/>
        <v>4.4343505994312862</v>
      </c>
      <c r="K1303" s="2">
        <f t="shared" si="156"/>
        <v>4.4132002261860794</v>
      </c>
    </row>
    <row r="1304" spans="1:11" ht="13.5" x14ac:dyDescent="0.25">
      <c r="A1304" s="3">
        <f>TITRES_STAT!B1307</f>
        <v>43907</v>
      </c>
      <c r="B1304" s="17">
        <f>TITRES_STAT!D1307</f>
        <v>3.97</v>
      </c>
      <c r="C1304" s="2">
        <f t="shared" si="157"/>
        <v>-0.18000000000000016</v>
      </c>
      <c r="D1304" s="2">
        <f t="shared" si="158"/>
        <v>4.2720000000000002</v>
      </c>
      <c r="E1304" s="2">
        <f t="shared" si="160"/>
        <v>4.3660000000000005</v>
      </c>
      <c r="F1304" s="2">
        <f t="shared" si="161"/>
        <v>4.4989999999999997</v>
      </c>
      <c r="G1304" s="2">
        <f t="shared" si="155"/>
        <v>4.3874000000000004</v>
      </c>
      <c r="H1304" s="2">
        <f t="shared" si="159"/>
        <v>4.0270000000000001</v>
      </c>
      <c r="I1304" s="2">
        <f t="array" ref="I1304">SUMPRODUCT(B1288:B1307, (ROW(B1288:B1307)-ROW(B1288)+1)) / (20*21/2)</f>
        <v>4.2817142857142851</v>
      </c>
      <c r="J1304" s="2">
        <f t="shared" si="162"/>
        <v>4.3901267328187821</v>
      </c>
      <c r="K1304" s="2">
        <f t="shared" si="156"/>
        <v>4.3958198251591742</v>
      </c>
    </row>
    <row r="1305" spans="1:11" ht="13.5" x14ac:dyDescent="0.25">
      <c r="A1305" s="3">
        <f>TITRES_STAT!B1308</f>
        <v>43908</v>
      </c>
      <c r="B1305" s="17">
        <f>TITRES_STAT!D1308</f>
        <v>4</v>
      </c>
      <c r="C1305" s="2">
        <f t="shared" si="157"/>
        <v>2.9999999999999805E-2</v>
      </c>
      <c r="D1305" s="2">
        <f t="shared" si="158"/>
        <v>4.1619999999999999</v>
      </c>
      <c r="E1305" s="2">
        <f t="shared" si="160"/>
        <v>4.3080000000000007</v>
      </c>
      <c r="F1305" s="2">
        <f t="shared" si="161"/>
        <v>4.468</v>
      </c>
      <c r="G1305" s="2">
        <f t="shared" si="155"/>
        <v>4.3804000000000007</v>
      </c>
      <c r="H1305" s="2">
        <f t="shared" si="159"/>
        <v>4.0292500000000002</v>
      </c>
      <c r="I1305" s="2">
        <f t="array" ref="I1305">SUMPRODUCT(B1289:B1308, (ROW(B1289:B1308)-ROW(B1289)+1)) / (20*21/2)</f>
        <v>4.262952380952381</v>
      </c>
      <c r="J1305" s="2">
        <f t="shared" si="162"/>
        <v>4.3529718058836604</v>
      </c>
      <c r="K1305" s="2">
        <f t="shared" si="156"/>
        <v>4.3802974790745015</v>
      </c>
    </row>
    <row r="1306" spans="1:11" ht="13.5" x14ac:dyDescent="0.25">
      <c r="A1306" s="3">
        <f>TITRES_STAT!B1309</f>
        <v>43909</v>
      </c>
      <c r="B1306" s="17">
        <f>TITRES_STAT!D1309</f>
        <v>4</v>
      </c>
      <c r="C1306" s="2">
        <f t="shared" si="157"/>
        <v>0</v>
      </c>
      <c r="D1306" s="2">
        <f t="shared" si="158"/>
        <v>4.0780000000000003</v>
      </c>
      <c r="E1306" s="2">
        <f t="shared" si="160"/>
        <v>4.2530000000000001</v>
      </c>
      <c r="F1306" s="2">
        <f t="shared" si="161"/>
        <v>4.4304999999999994</v>
      </c>
      <c r="G1306" s="2">
        <f t="shared" si="155"/>
        <v>4.3746000000000009</v>
      </c>
      <c r="H1306" s="2">
        <f t="shared" si="159"/>
        <v>4.032</v>
      </c>
      <c r="I1306" s="2">
        <f t="array" ref="I1306">SUMPRODUCT(B1290:B1309, (ROW(B1290:B1309)-ROW(B1290)+1)) / (20*21/2)</f>
        <v>4.2457142857142856</v>
      </c>
      <c r="J1306" s="2">
        <f t="shared" si="162"/>
        <v>4.3193554434185497</v>
      </c>
      <c r="K1306" s="2">
        <f t="shared" si="156"/>
        <v>4.3653838524441291</v>
      </c>
    </row>
    <row r="1307" spans="1:11" ht="13.5" x14ac:dyDescent="0.25">
      <c r="A1307" s="3">
        <f>TITRES_STAT!B1310</f>
        <v>43913</v>
      </c>
      <c r="B1307" s="17">
        <f>TITRES_STAT!D1310</f>
        <v>4.08</v>
      </c>
      <c r="C1307" s="2">
        <f t="shared" si="157"/>
        <v>8.0000000000000071E-2</v>
      </c>
      <c r="D1307" s="2">
        <f t="shared" si="158"/>
        <v>4.0400000000000009</v>
      </c>
      <c r="E1307" s="2">
        <f t="shared" si="160"/>
        <v>4.2110000000000003</v>
      </c>
      <c r="F1307" s="2">
        <f t="shared" si="161"/>
        <v>4.3970000000000002</v>
      </c>
      <c r="G1307" s="2">
        <f t="shared" si="155"/>
        <v>4.3708000000000009</v>
      </c>
      <c r="H1307" s="2">
        <f t="shared" si="159"/>
        <v>4.0351499999999998</v>
      </c>
      <c r="I1307" s="2">
        <f t="array" ref="I1307">SUMPRODUCT(B1291:B1310, (ROW(B1291:B1310)-ROW(B1291)+1)) / (20*21/2)</f>
        <v>4.2352380952380955</v>
      </c>
      <c r="J1307" s="2">
        <f t="shared" si="162"/>
        <v>4.2965596869024978</v>
      </c>
      <c r="K1307" s="2">
        <f t="shared" si="156"/>
        <v>4.3541923288188693</v>
      </c>
    </row>
    <row r="1308" spans="1:11" ht="13.5" x14ac:dyDescent="0.25">
      <c r="A1308" s="3">
        <f>TITRES_STAT!B1311</f>
        <v>43914</v>
      </c>
      <c r="B1308" s="17">
        <f>TITRES_STAT!D1311</f>
        <v>4.2</v>
      </c>
      <c r="C1308" s="2">
        <f t="shared" si="157"/>
        <v>0.12000000000000011</v>
      </c>
      <c r="D1308" s="2">
        <f t="shared" si="158"/>
        <v>4.05</v>
      </c>
      <c r="E1308" s="2">
        <f t="shared" si="160"/>
        <v>4.194</v>
      </c>
      <c r="F1308" s="2">
        <f t="shared" si="161"/>
        <v>4.3710000000000004</v>
      </c>
      <c r="G1308" s="2">
        <f t="shared" si="155"/>
        <v>4.3708000000000009</v>
      </c>
      <c r="H1308" s="2">
        <f t="shared" si="159"/>
        <v>4.0386500000000005</v>
      </c>
      <c r="I1308" s="2">
        <f t="array" ref="I1308">SUMPRODUCT(B1292:B1311, (ROW(B1292:B1311)-ROW(B1292)+1)) / (20*21/2)</f>
        <v>4.2150476190476187</v>
      </c>
      <c r="J1308" s="2">
        <f t="shared" si="162"/>
        <v>4.2873635262451169</v>
      </c>
      <c r="K1308" s="2">
        <f t="shared" si="156"/>
        <v>4.3481455708259729</v>
      </c>
    </row>
    <row r="1309" spans="1:11" ht="13.5" x14ac:dyDescent="0.25">
      <c r="A1309" s="3">
        <f>TITRES_STAT!B1312</f>
        <v>43915</v>
      </c>
      <c r="B1309" s="17">
        <f>TITRES_STAT!D1312</f>
        <v>4.1900000000000004</v>
      </c>
      <c r="C1309" s="2">
        <f t="shared" si="157"/>
        <v>-9.9999999999997868E-3</v>
      </c>
      <c r="D1309" s="2">
        <f t="shared" si="158"/>
        <v>4.0940000000000003</v>
      </c>
      <c r="E1309" s="2">
        <f t="shared" si="160"/>
        <v>4.1829999999999998</v>
      </c>
      <c r="F1309" s="2">
        <f t="shared" si="161"/>
        <v>4.3499999999999996</v>
      </c>
      <c r="G1309" s="2">
        <f t="shared" si="155"/>
        <v>4.3706000000000005</v>
      </c>
      <c r="H1309" s="2">
        <f t="shared" si="159"/>
        <v>4.0421999999999993</v>
      </c>
      <c r="I1309" s="2">
        <f t="array" ref="I1309">SUMPRODUCT(B1293:B1312, (ROW(B1293:B1312)-ROW(B1293)+1)) / (20*21/2)</f>
        <v>4.195904761904762</v>
      </c>
      <c r="J1309" s="2">
        <f t="shared" si="162"/>
        <v>4.2780908094598677</v>
      </c>
      <c r="K1309" s="2">
        <f t="shared" si="156"/>
        <v>4.3419437837347585</v>
      </c>
    </row>
    <row r="1310" spans="1:11" ht="13.5" x14ac:dyDescent="0.25">
      <c r="A1310" s="3">
        <f>TITRES_STAT!B1313</f>
        <v>43916</v>
      </c>
      <c r="B1310" s="17">
        <f>TITRES_STAT!D1313</f>
        <v>4.24</v>
      </c>
      <c r="C1310" s="2">
        <f t="shared" si="157"/>
        <v>4.9999999999999822E-2</v>
      </c>
      <c r="D1310" s="2">
        <f t="shared" si="158"/>
        <v>4.1420000000000003</v>
      </c>
      <c r="E1310" s="2">
        <f t="shared" si="160"/>
        <v>4.1520000000000001</v>
      </c>
      <c r="F1310" s="2">
        <f t="shared" si="161"/>
        <v>4.3319999999999999</v>
      </c>
      <c r="G1310" s="2">
        <f t="shared" si="155"/>
        <v>4.3706000000000014</v>
      </c>
      <c r="H1310" s="2">
        <f t="shared" si="159"/>
        <v>4.0462499999999997</v>
      </c>
      <c r="I1310" s="2">
        <f t="array" ref="I1310">SUMPRODUCT(B1294:B1313, (ROW(B1294:B1313)-ROW(B1294)+1)) / (20*21/2)</f>
        <v>4.178809523809524</v>
      </c>
      <c r="J1310" s="2">
        <f t="shared" si="162"/>
        <v>4.2744631133208326</v>
      </c>
      <c r="K1310" s="2">
        <f t="shared" si="156"/>
        <v>4.3379459882941793</v>
      </c>
    </row>
    <row r="1311" spans="1:11" ht="13.5" x14ac:dyDescent="0.25">
      <c r="A1311" s="3">
        <f>TITRES_STAT!B1314</f>
        <v>43917</v>
      </c>
      <c r="B1311" s="17">
        <f>TITRES_STAT!D1314</f>
        <v>4.12</v>
      </c>
      <c r="C1311" s="2">
        <f t="shared" si="157"/>
        <v>-0.12000000000000011</v>
      </c>
      <c r="D1311" s="2">
        <f t="shared" si="158"/>
        <v>4.1660000000000004</v>
      </c>
      <c r="E1311" s="2">
        <f t="shared" si="160"/>
        <v>4.1219999999999999</v>
      </c>
      <c r="F1311" s="2">
        <f t="shared" si="161"/>
        <v>4.3109999999999991</v>
      </c>
      <c r="G1311" s="2">
        <f t="shared" si="155"/>
        <v>4.3692000000000011</v>
      </c>
      <c r="H1311" s="2">
        <f t="shared" si="159"/>
        <v>4.0493500000000004</v>
      </c>
      <c r="I1311" s="2">
        <f t="array" ref="I1311">SUMPRODUCT(B1295:B1314, (ROW(B1295:B1314)-ROW(B1295)+1)) / (20*21/2)</f>
        <v>4.1659523809523815</v>
      </c>
      <c r="J1311" s="2">
        <f t="shared" si="162"/>
        <v>4.25975234062361</v>
      </c>
      <c r="K1311" s="2">
        <f t="shared" si="156"/>
        <v>4.3293990867924466</v>
      </c>
    </row>
    <row r="1312" spans="1:11" ht="13.5" x14ac:dyDescent="0.25">
      <c r="A1312" s="3">
        <f>TITRES_STAT!B1315</f>
        <v>43920</v>
      </c>
      <c r="B1312" s="17">
        <f>TITRES_STAT!D1315</f>
        <v>4.1100000000000003</v>
      </c>
      <c r="C1312" s="2">
        <f t="shared" si="157"/>
        <v>-9.9999999999997868E-3</v>
      </c>
      <c r="D1312" s="2">
        <f t="shared" si="158"/>
        <v>4.1719999999999997</v>
      </c>
      <c r="E1312" s="2">
        <f t="shared" si="160"/>
        <v>4.1059999999999999</v>
      </c>
      <c r="F1312" s="2">
        <f t="shared" si="161"/>
        <v>4.2895000000000003</v>
      </c>
      <c r="G1312" s="2">
        <f t="shared" si="155"/>
        <v>4.3654000000000011</v>
      </c>
      <c r="H1312" s="2">
        <f t="shared" si="159"/>
        <v>4.0523999999999996</v>
      </c>
      <c r="I1312" s="2">
        <f t="array" ref="I1312">SUMPRODUCT(B1296:B1315, (ROW(B1296:B1315)-ROW(B1296)+1)) / (20*21/2)</f>
        <v>4.1438571428571427</v>
      </c>
      <c r="J1312" s="2">
        <f t="shared" si="162"/>
        <v>4.245490212945171</v>
      </c>
      <c r="K1312" s="2">
        <f t="shared" si="156"/>
        <v>4.3207952010358799</v>
      </c>
    </row>
    <row r="1313" spans="1:11" ht="13.5" x14ac:dyDescent="0.25">
      <c r="A1313" s="3">
        <f>TITRES_STAT!B1316</f>
        <v>43921</v>
      </c>
      <c r="B1313" s="17">
        <f>TITRES_STAT!D1316</f>
        <v>4.1100000000000003</v>
      </c>
      <c r="C1313" s="2">
        <f t="shared" si="157"/>
        <v>0</v>
      </c>
      <c r="D1313" s="2">
        <f t="shared" si="158"/>
        <v>4.1539999999999999</v>
      </c>
      <c r="E1313" s="2">
        <f t="shared" si="160"/>
        <v>4.1019999999999994</v>
      </c>
      <c r="F1313" s="2">
        <f t="shared" si="161"/>
        <v>4.2649999999999988</v>
      </c>
      <c r="G1313" s="2">
        <f t="shared" si="155"/>
        <v>4.361600000000001</v>
      </c>
      <c r="H1313" s="2">
        <f t="shared" si="159"/>
        <v>4.0555499999999993</v>
      </c>
      <c r="I1313" s="2">
        <f t="array" ref="I1313">SUMPRODUCT(B1297:B1316, (ROW(B1297:B1316)-ROW(B1297)+1)) / (20*21/2)</f>
        <v>4.1225714285714288</v>
      </c>
      <c r="J1313" s="2">
        <f t="shared" si="162"/>
        <v>4.2325863831408697</v>
      </c>
      <c r="K1313" s="2">
        <f t="shared" si="156"/>
        <v>4.3125287225638846</v>
      </c>
    </row>
    <row r="1314" spans="1:11" ht="13.5" x14ac:dyDescent="0.25">
      <c r="A1314" s="3">
        <f>TITRES_STAT!B1317</f>
        <v>43922</v>
      </c>
      <c r="B1314" s="17">
        <f>TITRES_STAT!D1317</f>
        <v>4.13</v>
      </c>
      <c r="C1314" s="2">
        <f t="shared" si="157"/>
        <v>1.9999999999999574E-2</v>
      </c>
      <c r="D1314" s="2">
        <f t="shared" si="158"/>
        <v>4.1419999999999995</v>
      </c>
      <c r="E1314" s="2">
        <f t="shared" si="160"/>
        <v>4.1180000000000003</v>
      </c>
      <c r="F1314" s="2">
        <f t="shared" si="161"/>
        <v>4.242</v>
      </c>
      <c r="G1314" s="2">
        <f t="shared" si="155"/>
        <v>4.3584000000000023</v>
      </c>
      <c r="H1314" s="2">
        <f t="shared" si="159"/>
        <v>4.0587999999999997</v>
      </c>
      <c r="I1314" s="2">
        <f t="array" ref="I1314">SUMPRODUCT(B1298:B1317, (ROW(B1298:B1317)-ROW(B1298)+1)) / (20*21/2)</f>
        <v>4.0934761904761903</v>
      </c>
      <c r="J1314" s="2">
        <f t="shared" si="162"/>
        <v>4.2228162514131675</v>
      </c>
      <c r="K1314" s="2">
        <f t="shared" si="156"/>
        <v>4.3053707334437323</v>
      </c>
    </row>
    <row r="1315" spans="1:11" ht="13.5" x14ac:dyDescent="0.25">
      <c r="A1315" s="3">
        <f>TITRES_STAT!B1318</f>
        <v>43923</v>
      </c>
      <c r="B1315" s="17">
        <f>TITRES_STAT!D1318</f>
        <v>4.01</v>
      </c>
      <c r="C1315" s="2">
        <f t="shared" si="157"/>
        <v>-0.12000000000000011</v>
      </c>
      <c r="D1315" s="2">
        <f t="shared" si="158"/>
        <v>4.0959999999999992</v>
      </c>
      <c r="E1315" s="2">
        <f t="shared" si="160"/>
        <v>4.1190000000000007</v>
      </c>
      <c r="F1315" s="2">
        <f t="shared" si="161"/>
        <v>4.2135000000000007</v>
      </c>
      <c r="G1315" s="2">
        <f t="shared" si="155"/>
        <v>4.3530000000000015</v>
      </c>
      <c r="H1315" s="2">
        <f t="shared" si="159"/>
        <v>4.0614499999999989</v>
      </c>
      <c r="I1315" s="2">
        <f t="array" ref="I1315">SUMPRODUCT(B1299:B1318, (ROW(B1299:B1318)-ROW(B1299)+1)) / (20*21/2)</f>
        <v>4.069238095238096</v>
      </c>
      <c r="J1315" s="2">
        <f t="shared" si="162"/>
        <v>4.2025480369928658</v>
      </c>
      <c r="K1315" s="2">
        <f t="shared" si="156"/>
        <v>4.2937875674263308</v>
      </c>
    </row>
    <row r="1316" spans="1:11" ht="13.5" x14ac:dyDescent="0.25">
      <c r="A1316" s="3">
        <f>TITRES_STAT!B1319</f>
        <v>43924</v>
      </c>
      <c r="B1316" s="17">
        <f>TITRES_STAT!D1319</f>
        <v>3.99</v>
      </c>
      <c r="C1316" s="2">
        <f t="shared" si="157"/>
        <v>-1.9999999999999574E-2</v>
      </c>
      <c r="D1316" s="2">
        <f t="shared" si="158"/>
        <v>4.07</v>
      </c>
      <c r="E1316" s="2">
        <f t="shared" si="160"/>
        <v>4.1180000000000003</v>
      </c>
      <c r="F1316" s="2">
        <f t="shared" si="161"/>
        <v>4.1854999999999993</v>
      </c>
      <c r="G1316" s="2">
        <f t="shared" si="155"/>
        <v>4.3470000000000013</v>
      </c>
      <c r="H1316" s="2">
        <f t="shared" si="159"/>
        <v>4.0641499999999988</v>
      </c>
      <c r="I1316" s="2">
        <f t="array" ref="I1316">SUMPRODUCT(B1300:B1319, (ROW(B1300:B1319)-ROW(B1300)+1)) / (20*21/2)</f>
        <v>4.0377142857142863</v>
      </c>
      <c r="J1316" s="2">
        <f t="shared" si="162"/>
        <v>4.1823053668030692</v>
      </c>
      <c r="K1316" s="2">
        <f t="shared" si="156"/>
        <v>4.2818743294880433</v>
      </c>
    </row>
    <row r="1317" spans="1:11" ht="13.5" x14ac:dyDescent="0.25">
      <c r="A1317" s="3">
        <f>TITRES_STAT!B1320</f>
        <v>43927</v>
      </c>
      <c r="B1317" s="17">
        <f>TITRES_STAT!D1320</f>
        <v>3.88</v>
      </c>
      <c r="C1317" s="2">
        <f t="shared" si="157"/>
        <v>-0.11000000000000032</v>
      </c>
      <c r="D1317" s="2">
        <f t="shared" si="158"/>
        <v>4.024</v>
      </c>
      <c r="E1317" s="2">
        <f t="shared" si="160"/>
        <v>4.0980000000000008</v>
      </c>
      <c r="F1317" s="2">
        <f t="shared" si="161"/>
        <v>4.1544999999999996</v>
      </c>
      <c r="G1317" s="2">
        <f t="shared" si="155"/>
        <v>4.3366000000000016</v>
      </c>
      <c r="H1317" s="2">
        <f t="shared" si="159"/>
        <v>4.0664999999999996</v>
      </c>
      <c r="I1317" s="2">
        <f t="array" ref="I1317">SUMPRODUCT(B1301:B1320, (ROW(B1301:B1320)-ROW(B1301)+1)) / (20*21/2)</f>
        <v>4.0133333333333336</v>
      </c>
      <c r="J1317" s="2">
        <f t="shared" si="162"/>
        <v>4.1535143794884917</v>
      </c>
      <c r="K1317" s="2">
        <f t="shared" si="156"/>
        <v>4.2661145518610617</v>
      </c>
    </row>
    <row r="1318" spans="1:11" ht="13.5" x14ac:dyDescent="0.25">
      <c r="A1318" s="3">
        <f>TITRES_STAT!B1321</f>
        <v>43928</v>
      </c>
      <c r="B1318" s="17">
        <f>TITRES_STAT!D1321</f>
        <v>3.9</v>
      </c>
      <c r="C1318" s="2">
        <f t="shared" si="157"/>
        <v>2.0000000000000018E-2</v>
      </c>
      <c r="D1318" s="2">
        <f t="shared" si="158"/>
        <v>3.9820000000000002</v>
      </c>
      <c r="E1318" s="2">
        <f t="shared" si="160"/>
        <v>4.0679999999999996</v>
      </c>
      <c r="F1318" s="2">
        <f t="shared" si="161"/>
        <v>4.1309999999999993</v>
      </c>
      <c r="G1318" s="2">
        <f t="shared" si="155"/>
        <v>4.3266000000000018</v>
      </c>
      <c r="H1318" s="2">
        <f t="shared" si="159"/>
        <v>4.0687999999999986</v>
      </c>
      <c r="I1318" s="2">
        <f t="array" ref="I1318">SUMPRODUCT(B1302:B1321, (ROW(B1302:B1321)-ROW(B1302)+1)) / (20*21/2)</f>
        <v>3.9960952380952373</v>
      </c>
      <c r="J1318" s="2">
        <f t="shared" si="162"/>
        <v>4.12937015287054</v>
      </c>
      <c r="K1318" s="2">
        <f t="shared" si="156"/>
        <v>4.251757118454746</v>
      </c>
    </row>
    <row r="1319" spans="1:11" ht="13.5" x14ac:dyDescent="0.25">
      <c r="A1319" s="3">
        <f>TITRES_STAT!B1322</f>
        <v>43929</v>
      </c>
      <c r="B1319" s="17">
        <f>TITRES_STAT!D1322</f>
        <v>3.8</v>
      </c>
      <c r="C1319" s="2">
        <f t="shared" si="157"/>
        <v>-0.10000000000000009</v>
      </c>
      <c r="D1319" s="2">
        <f t="shared" si="158"/>
        <v>3.9159999999999995</v>
      </c>
      <c r="E1319" s="2">
        <f t="shared" si="160"/>
        <v>4.0289999999999999</v>
      </c>
      <c r="F1319" s="2">
        <f t="shared" si="161"/>
        <v>4.1059999999999999</v>
      </c>
      <c r="G1319" s="2">
        <f t="shared" si="155"/>
        <v>4.3146000000000013</v>
      </c>
      <c r="H1319" s="2">
        <f t="shared" si="159"/>
        <v>4.0705499999999981</v>
      </c>
      <c r="I1319" s="2">
        <f t="array" ref="I1319">SUMPRODUCT(B1303:B1322, (ROW(B1303:B1322)-ROW(B1303)+1)) / (20*21/2)</f>
        <v>3.9794761904761904</v>
      </c>
      <c r="J1319" s="2">
        <f t="shared" si="162"/>
        <v>4.0980015668828695</v>
      </c>
      <c r="K1319" s="2">
        <f t="shared" si="156"/>
        <v>4.2340411530251485</v>
      </c>
    </row>
    <row r="1320" spans="1:11" ht="13.5" x14ac:dyDescent="0.25">
      <c r="A1320" s="3">
        <f>TITRES_STAT!B1323</f>
        <v>43934</v>
      </c>
      <c r="B1320" s="17">
        <f>TITRES_STAT!D1323</f>
        <v>3.85</v>
      </c>
      <c r="C1320" s="2">
        <f t="shared" si="157"/>
        <v>5.0000000000000266E-2</v>
      </c>
      <c r="D1320" s="2">
        <f t="shared" si="158"/>
        <v>3.8840000000000003</v>
      </c>
      <c r="E1320" s="2">
        <f t="shared" si="160"/>
        <v>3.9899999999999998</v>
      </c>
      <c r="F1320" s="2">
        <f t="shared" si="161"/>
        <v>4.0709999999999997</v>
      </c>
      <c r="G1320" s="2">
        <f t="shared" si="155"/>
        <v>4.3040000000000012</v>
      </c>
      <c r="H1320" s="2">
        <f t="shared" si="159"/>
        <v>4.0722999999999985</v>
      </c>
      <c r="I1320" s="2">
        <f t="array" ref="I1320">SUMPRODUCT(B1304:B1323, (ROW(B1304:B1323)-ROW(B1304)+1)) / (20*21/2)</f>
        <v>3.9723809523809526</v>
      </c>
      <c r="J1320" s="2">
        <f t="shared" si="162"/>
        <v>4.074382370036882</v>
      </c>
      <c r="K1320" s="2">
        <f t="shared" si="156"/>
        <v>4.2189807156516137</v>
      </c>
    </row>
    <row r="1321" spans="1:11" ht="13.5" x14ac:dyDescent="0.25">
      <c r="A1321" s="3">
        <f>TITRES_STAT!B1324</f>
        <v>43935</v>
      </c>
      <c r="B1321" s="17">
        <f>TITRES_STAT!D1324</f>
        <v>3.89</v>
      </c>
      <c r="C1321" s="2">
        <f t="shared" si="157"/>
        <v>4.0000000000000036E-2</v>
      </c>
      <c r="D1321" s="2">
        <f t="shared" si="158"/>
        <v>3.8639999999999994</v>
      </c>
      <c r="E1321" s="2">
        <f t="shared" si="160"/>
        <v>3.9670000000000001</v>
      </c>
      <c r="F1321" s="2">
        <f t="shared" si="161"/>
        <v>4.0445000000000002</v>
      </c>
      <c r="G1321" s="2">
        <f t="shared" si="155"/>
        <v>4.2958000000000007</v>
      </c>
      <c r="H1321" s="2">
        <f t="shared" si="159"/>
        <v>4.0742499999999984</v>
      </c>
      <c r="I1321" s="2">
        <f t="array" ref="I1321">SUMPRODUCT(B1305:B1324, (ROW(B1305:B1324)-ROW(B1305)+1)) / (20*21/2)</f>
        <v>3.9662380952380949</v>
      </c>
      <c r="J1321" s="2">
        <f t="shared" si="162"/>
        <v>4.0568221443190842</v>
      </c>
      <c r="K1321" s="2">
        <f t="shared" si="156"/>
        <v>4.2060795111162559</v>
      </c>
    </row>
    <row r="1322" spans="1:11" ht="13.5" x14ac:dyDescent="0.25">
      <c r="A1322" s="3">
        <f>TITRES_STAT!B1325</f>
        <v>43936</v>
      </c>
      <c r="B1322" s="17">
        <f>TITRES_STAT!D1325</f>
        <v>3.87</v>
      </c>
      <c r="C1322" s="2">
        <f t="shared" si="157"/>
        <v>-2.0000000000000018E-2</v>
      </c>
      <c r="D1322" s="2">
        <f t="shared" si="158"/>
        <v>3.8619999999999997</v>
      </c>
      <c r="E1322" s="2">
        <f t="shared" si="160"/>
        <v>3.9430000000000001</v>
      </c>
      <c r="F1322" s="2">
        <f t="shared" si="161"/>
        <v>4.0245000000000006</v>
      </c>
      <c r="G1322" s="2">
        <f t="shared" si="155"/>
        <v>4.2852000000000006</v>
      </c>
      <c r="H1322" s="2">
        <f t="shared" si="159"/>
        <v>4.0761499999999993</v>
      </c>
      <c r="I1322" s="2">
        <f t="array" ref="I1322">SUMPRODUCT(B1306:B1325, (ROW(B1306:B1325)-ROW(B1306)+1)) / (20*21/2)</f>
        <v>3.9630476190476185</v>
      </c>
      <c r="J1322" s="2">
        <f t="shared" si="162"/>
        <v>4.0390295591458383</v>
      </c>
      <c r="K1322" s="2">
        <f t="shared" si="156"/>
        <v>4.1928999224450303</v>
      </c>
    </row>
    <row r="1323" spans="1:11" ht="13.5" x14ac:dyDescent="0.25">
      <c r="A1323" s="3">
        <f>TITRES_STAT!B1326</f>
        <v>43937</v>
      </c>
      <c r="B1323" s="17">
        <f>TITRES_STAT!D1326</f>
        <v>3.95</v>
      </c>
      <c r="C1323" s="2">
        <f t="shared" si="157"/>
        <v>8.0000000000000071E-2</v>
      </c>
      <c r="D1323" s="2">
        <f t="shared" si="158"/>
        <v>3.8719999999999999</v>
      </c>
      <c r="E1323" s="2">
        <f t="shared" si="160"/>
        <v>3.9270000000000005</v>
      </c>
      <c r="F1323" s="2">
        <f t="shared" si="161"/>
        <v>4.0145</v>
      </c>
      <c r="G1323" s="2">
        <f t="shared" si="155"/>
        <v>4.2754000000000012</v>
      </c>
      <c r="H1323" s="2">
        <f t="shared" si="159"/>
        <v>4.0785</v>
      </c>
      <c r="I1323" s="2">
        <f t="array" ref="I1323">SUMPRODUCT(B1307:B1326, (ROW(B1307:B1326)-ROW(B1307)+1)) / (20*21/2)</f>
        <v>3.9590000000000001</v>
      </c>
      <c r="J1323" s="2">
        <f t="shared" si="162"/>
        <v>4.0305505535129011</v>
      </c>
      <c r="K1323" s="2">
        <f t="shared" si="156"/>
        <v>4.1833744352903235</v>
      </c>
    </row>
    <row r="1324" spans="1:11" ht="13.5" x14ac:dyDescent="0.25">
      <c r="A1324" s="3">
        <f>TITRES_STAT!B1327</f>
        <v>43938</v>
      </c>
      <c r="B1324" s="17">
        <f>TITRES_STAT!D1327</f>
        <v>3.95</v>
      </c>
      <c r="C1324" s="2">
        <f t="shared" si="157"/>
        <v>0</v>
      </c>
      <c r="D1324" s="2">
        <f t="shared" si="158"/>
        <v>3.9019999999999997</v>
      </c>
      <c r="E1324" s="2">
        <f t="shared" si="160"/>
        <v>3.9090000000000003</v>
      </c>
      <c r="F1324" s="2">
        <f t="shared" si="161"/>
        <v>4.0135000000000005</v>
      </c>
      <c r="G1324" s="2">
        <f t="shared" si="155"/>
        <v>4.2664</v>
      </c>
      <c r="H1324" s="2">
        <f t="shared" si="159"/>
        <v>4.0808</v>
      </c>
      <c r="I1324" s="2">
        <f t="array" ref="I1324">SUMPRODUCT(B1308:B1327, (ROW(B1308:B1327)-ROW(B1308)+1)) / (20*21/2)</f>
        <v>3.9522380952380942</v>
      </c>
      <c r="J1324" s="2">
        <f t="shared" si="162"/>
        <v>4.0228790722259582</v>
      </c>
      <c r="K1324" s="2">
        <f t="shared" si="156"/>
        <v>4.1742224966514874</v>
      </c>
    </row>
    <row r="1325" spans="1:11" ht="13.5" x14ac:dyDescent="0.25">
      <c r="A1325" s="3">
        <f>TITRES_STAT!B1328</f>
        <v>43941</v>
      </c>
      <c r="B1325" s="17">
        <f>TITRES_STAT!D1328</f>
        <v>3.98</v>
      </c>
      <c r="C1325" s="2">
        <f t="shared" si="157"/>
        <v>2.9999999999999805E-2</v>
      </c>
      <c r="D1325" s="2">
        <f t="shared" si="158"/>
        <v>3.9279999999999999</v>
      </c>
      <c r="E1325" s="2">
        <f t="shared" si="160"/>
        <v>3.9060000000000001</v>
      </c>
      <c r="F1325" s="2">
        <f t="shared" si="161"/>
        <v>4.0125000000000011</v>
      </c>
      <c r="G1325" s="2">
        <f t="shared" si="155"/>
        <v>4.26</v>
      </c>
      <c r="H1325" s="2">
        <f t="shared" si="159"/>
        <v>4.0832999999999995</v>
      </c>
      <c r="I1325" s="2">
        <f t="array" ref="I1325">SUMPRODUCT(B1309:B1328, (ROW(B1309:B1328)-ROW(B1309)+1)) / (20*21/2)</f>
        <v>3.9451904761904766</v>
      </c>
      <c r="J1325" s="2">
        <f t="shared" si="162"/>
        <v>4.0187953510615815</v>
      </c>
      <c r="K1325" s="2">
        <f t="shared" si="156"/>
        <v>4.1666059281553505</v>
      </c>
    </row>
    <row r="1326" spans="1:11" ht="13.5" x14ac:dyDescent="0.25">
      <c r="A1326" s="3">
        <f>TITRES_STAT!B1329</f>
        <v>43942</v>
      </c>
      <c r="B1326" s="17">
        <f>TITRES_STAT!D1329</f>
        <v>3.97</v>
      </c>
      <c r="C1326" s="2">
        <f t="shared" si="157"/>
        <v>-9.9999999999997868E-3</v>
      </c>
      <c r="D1326" s="2">
        <f t="shared" si="158"/>
        <v>3.944</v>
      </c>
      <c r="E1326" s="2">
        <f t="shared" si="160"/>
        <v>3.903999999999999</v>
      </c>
      <c r="F1326" s="2">
        <f t="shared" si="161"/>
        <v>4.011000000000001</v>
      </c>
      <c r="G1326" s="2">
        <f t="shared" si="155"/>
        <v>4.2518000000000002</v>
      </c>
      <c r="H1326" s="2">
        <f t="shared" si="159"/>
        <v>4.0857499999999991</v>
      </c>
      <c r="I1326" s="2">
        <f t="array" ref="I1326">SUMPRODUCT(B1310:B1329, (ROW(B1310:B1329)-ROW(B1310)+1)) / (20*21/2)</f>
        <v>3.9365714285714284</v>
      </c>
      <c r="J1326" s="2">
        <f t="shared" si="162"/>
        <v>4.0141481747700025</v>
      </c>
      <c r="K1326" s="2">
        <f t="shared" si="156"/>
        <v>4.1588958917571013</v>
      </c>
    </row>
    <row r="1327" spans="1:11" ht="13.5" x14ac:dyDescent="0.25">
      <c r="A1327" s="3">
        <f>TITRES_STAT!B1330</f>
        <v>43943</v>
      </c>
      <c r="B1327" s="17">
        <f>TITRES_STAT!D1330</f>
        <v>3.94</v>
      </c>
      <c r="C1327" s="2">
        <f t="shared" si="157"/>
        <v>-3.0000000000000249E-2</v>
      </c>
      <c r="D1327" s="2">
        <f t="shared" si="158"/>
        <v>3.9580000000000006</v>
      </c>
      <c r="E1327" s="2">
        <f t="shared" si="160"/>
        <v>3.9099999999999993</v>
      </c>
      <c r="F1327" s="2">
        <f t="shared" si="161"/>
        <v>4.0039999999999996</v>
      </c>
      <c r="G1327" s="2">
        <f t="shared" si="155"/>
        <v>4.2446000000000002</v>
      </c>
      <c r="H1327" s="2">
        <f t="shared" si="159"/>
        <v>4.0880000000000001</v>
      </c>
      <c r="I1327" s="2">
        <f t="array" ref="I1327">SUMPRODUCT(B1311:B1330, (ROW(B1311:B1330)-ROW(B1311)+1)) / (20*21/2)</f>
        <v>3.9293333333333336</v>
      </c>
      <c r="J1327" s="2">
        <f t="shared" si="162"/>
        <v>4.0070864438395262</v>
      </c>
      <c r="K1327" s="2">
        <f t="shared" si="156"/>
        <v>4.1503117391391759</v>
      </c>
    </row>
    <row r="1328" spans="1:11" ht="13.5" x14ac:dyDescent="0.25">
      <c r="A1328" s="3">
        <f>TITRES_STAT!B1331</f>
        <v>43944</v>
      </c>
      <c r="B1328" s="17">
        <f>TITRES_STAT!D1331</f>
        <v>3.93</v>
      </c>
      <c r="C1328" s="2">
        <f t="shared" si="157"/>
        <v>-9.9999999999997868E-3</v>
      </c>
      <c r="D1328" s="2">
        <f t="shared" si="158"/>
        <v>3.9539999999999997</v>
      </c>
      <c r="E1328" s="2">
        <f t="shared" si="160"/>
        <v>3.9129999999999994</v>
      </c>
      <c r="F1328" s="2">
        <f t="shared" si="161"/>
        <v>3.9904999999999999</v>
      </c>
      <c r="G1328" s="2">
        <f t="shared" si="155"/>
        <v>4.2363999999999997</v>
      </c>
      <c r="H1328" s="2">
        <f t="shared" si="159"/>
        <v>4.0899500000000009</v>
      </c>
      <c r="I1328" s="2">
        <f t="array" ref="I1328">SUMPRODUCT(B1312:B1331, (ROW(B1312:B1331)-ROW(B1312)+1)) / (20*21/2)</f>
        <v>3.9227619047619053</v>
      </c>
      <c r="J1328" s="2">
        <f t="shared" si="162"/>
        <v>3.999744877759571</v>
      </c>
      <c r="K1328" s="2">
        <f t="shared" si="156"/>
        <v>4.1416720630945028</v>
      </c>
    </row>
    <row r="1329" spans="1:11" ht="13.5" x14ac:dyDescent="0.25">
      <c r="A1329" s="3">
        <f>TITRES_STAT!B1332</f>
        <v>43945</v>
      </c>
      <c r="B1329" s="17">
        <f>TITRES_STAT!D1332</f>
        <v>3.9</v>
      </c>
      <c r="C1329" s="2">
        <f t="shared" si="157"/>
        <v>-3.0000000000000249E-2</v>
      </c>
      <c r="D1329" s="2">
        <f t="shared" si="158"/>
        <v>3.944</v>
      </c>
      <c r="E1329" s="2">
        <f t="shared" si="160"/>
        <v>3.9229999999999996</v>
      </c>
      <c r="F1329" s="2">
        <f t="shared" si="161"/>
        <v>3.9760000000000004</v>
      </c>
      <c r="G1329" s="2">
        <f t="shared" si="155"/>
        <v>4.2284000000000006</v>
      </c>
      <c r="H1329" s="2">
        <f t="shared" si="159"/>
        <v>4.09145</v>
      </c>
      <c r="I1329" s="2">
        <f t="array" ref="I1329">SUMPRODUCT(B1313:B1332, (ROW(B1313:B1332)-ROW(B1313)+1)) / (20*21/2)</f>
        <v>3.922047619047619</v>
      </c>
      <c r="J1329" s="2">
        <f t="shared" si="162"/>
        <v>3.9902453655919929</v>
      </c>
      <c r="K1329" s="2">
        <f t="shared" si="156"/>
        <v>4.1321947272868753</v>
      </c>
    </row>
    <row r="1330" spans="1:11" ht="13.5" x14ac:dyDescent="0.25">
      <c r="A1330" s="3">
        <f>TITRES_STAT!B1333</f>
        <v>43948</v>
      </c>
      <c r="B1330" s="17">
        <f>TITRES_STAT!D1333</f>
        <v>3.9</v>
      </c>
      <c r="C1330" s="2">
        <f t="shared" si="157"/>
        <v>0</v>
      </c>
      <c r="D1330" s="2">
        <f t="shared" si="158"/>
        <v>3.9279999999999999</v>
      </c>
      <c r="E1330" s="2">
        <f t="shared" si="160"/>
        <v>3.9279999999999999</v>
      </c>
      <c r="F1330" s="2">
        <f t="shared" si="161"/>
        <v>3.959000000000001</v>
      </c>
      <c r="G1330" s="2">
        <f t="shared" ref="G1330:G1393" si="163">AVERAGE(B1281:B1330)</f>
        <v>4.2208000000000006</v>
      </c>
      <c r="H1330" s="2">
        <f t="shared" si="159"/>
        <v>4.0930499999999999</v>
      </c>
      <c r="I1330" s="2">
        <f t="array" ref="I1330">SUMPRODUCT(B1314:B1333, (ROW(B1314:B1333)-ROW(B1314)+1)) / (20*21/2)</f>
        <v>3.9211904761904757</v>
      </c>
      <c r="J1330" s="2">
        <f t="shared" si="162"/>
        <v>3.9816505688689459</v>
      </c>
      <c r="K1330" s="2">
        <f t="shared" si="156"/>
        <v>4.123089051706998</v>
      </c>
    </row>
    <row r="1331" spans="1:11" ht="13.5" x14ac:dyDescent="0.25">
      <c r="A1331" s="3">
        <f>TITRES_STAT!B1334</f>
        <v>43949</v>
      </c>
      <c r="B1331" s="17">
        <f>TITRES_STAT!D1334</f>
        <v>3.89</v>
      </c>
      <c r="C1331" s="2">
        <f t="shared" si="157"/>
        <v>-9.9999999999997868E-3</v>
      </c>
      <c r="D1331" s="2">
        <f t="shared" si="158"/>
        <v>3.9119999999999999</v>
      </c>
      <c r="E1331" s="2">
        <f t="shared" si="160"/>
        <v>3.9279999999999999</v>
      </c>
      <c r="F1331" s="2">
        <f t="shared" si="161"/>
        <v>3.9475000000000007</v>
      </c>
      <c r="G1331" s="2">
        <f t="shared" si="163"/>
        <v>4.2141999999999999</v>
      </c>
      <c r="H1331" s="2">
        <f t="shared" si="159"/>
        <v>4.0945</v>
      </c>
      <c r="I1331" s="2">
        <f t="array" ref="I1331">SUMPRODUCT(B1315:B1334, (ROW(B1315:B1334)-ROW(B1315)+1)) / (20*21/2)</f>
        <v>3.919285714285714</v>
      </c>
      <c r="J1331" s="2">
        <f t="shared" si="162"/>
        <v>3.9729219432623797</v>
      </c>
      <c r="K1331" s="2">
        <f t="shared" ref="K1331:K1394" si="164">$K$4*B1331+(1-$K$4)*K1330</f>
        <v>4.1139483045812337</v>
      </c>
    </row>
    <row r="1332" spans="1:11" ht="13.5" x14ac:dyDescent="0.25">
      <c r="A1332" s="3">
        <f>TITRES_STAT!B1335</f>
        <v>43950</v>
      </c>
      <c r="B1332" s="17">
        <f>TITRES_STAT!D1335</f>
        <v>3.94</v>
      </c>
      <c r="C1332" s="2">
        <f t="shared" si="157"/>
        <v>4.9999999999999822E-2</v>
      </c>
      <c r="D1332" s="2">
        <f t="shared" si="158"/>
        <v>3.9120000000000004</v>
      </c>
      <c r="E1332" s="2">
        <f t="shared" si="160"/>
        <v>3.9349999999999996</v>
      </c>
      <c r="F1332" s="2">
        <f t="shared" si="161"/>
        <v>3.9390000000000001</v>
      </c>
      <c r="G1332" s="2">
        <f t="shared" si="163"/>
        <v>4.2089999999999996</v>
      </c>
      <c r="H1332" s="2">
        <f t="shared" si="159"/>
        <v>4.0963500000000002</v>
      </c>
      <c r="I1332" s="2">
        <f t="array" ref="I1332">SUMPRODUCT(B1316:B1335, (ROW(B1316:B1335)-ROW(B1316)+1)) / (20*21/2)</f>
        <v>3.917476190476191</v>
      </c>
      <c r="J1332" s="2">
        <f t="shared" si="162"/>
        <v>3.9697865200945341</v>
      </c>
      <c r="K1332" s="2">
        <f t="shared" si="164"/>
        <v>4.107126802440793</v>
      </c>
    </row>
    <row r="1333" spans="1:11" ht="13.5" x14ac:dyDescent="0.25">
      <c r="A1333" s="3">
        <f>TITRES_STAT!B1336</f>
        <v>43951</v>
      </c>
      <c r="B1333" s="17">
        <f>TITRES_STAT!D1336</f>
        <v>3.93</v>
      </c>
      <c r="C1333" s="2">
        <f t="shared" si="157"/>
        <v>-9.9999999999997868E-3</v>
      </c>
      <c r="D1333" s="2">
        <f t="shared" si="158"/>
        <v>3.9119999999999999</v>
      </c>
      <c r="E1333" s="2">
        <f t="shared" si="160"/>
        <v>3.9329999999999998</v>
      </c>
      <c r="F1333" s="2">
        <f t="shared" si="161"/>
        <v>3.9300000000000006</v>
      </c>
      <c r="G1333" s="2">
        <f t="shared" si="163"/>
        <v>4.2011999999999992</v>
      </c>
      <c r="H1333" s="2">
        <f t="shared" si="159"/>
        <v>4.0980499999999997</v>
      </c>
      <c r="I1333" s="2">
        <f t="array" ref="I1333">SUMPRODUCT(B1317:B1336, (ROW(B1317:B1336)-ROW(B1317)+1)) / (20*21/2)</f>
        <v>3.922857142857143</v>
      </c>
      <c r="J1333" s="2">
        <f t="shared" si="162"/>
        <v>3.9659973277045784</v>
      </c>
      <c r="K1333" s="2">
        <f t="shared" si="164"/>
        <v>4.1001806533254674</v>
      </c>
    </row>
    <row r="1334" spans="1:11" ht="13.5" x14ac:dyDescent="0.25">
      <c r="A1334" s="3">
        <f>TITRES_STAT!B1337</f>
        <v>43955</v>
      </c>
      <c r="B1334" s="17">
        <f>TITRES_STAT!D1337</f>
        <v>3.91</v>
      </c>
      <c r="C1334" s="2">
        <f t="shared" si="157"/>
        <v>-2.0000000000000018E-2</v>
      </c>
      <c r="D1334" s="2">
        <f t="shared" si="158"/>
        <v>3.9140000000000001</v>
      </c>
      <c r="E1334" s="2">
        <f t="shared" si="160"/>
        <v>3.9290000000000007</v>
      </c>
      <c r="F1334" s="2">
        <f t="shared" si="161"/>
        <v>3.9189999999999996</v>
      </c>
      <c r="G1334" s="2">
        <f t="shared" si="163"/>
        <v>4.1907999999999994</v>
      </c>
      <c r="H1334" s="2">
        <f t="shared" si="159"/>
        <v>4.0994999999999999</v>
      </c>
      <c r="I1334" s="2">
        <f t="array" ref="I1334">SUMPRODUCT(B1318:B1337, (ROW(B1318:B1337)-ROW(B1318)+1)) / (20*21/2)</f>
        <v>3.917857142857144</v>
      </c>
      <c r="J1334" s="2">
        <f t="shared" si="162"/>
        <v>3.9606642488755712</v>
      </c>
      <c r="K1334" s="2">
        <f t="shared" si="164"/>
        <v>4.0927225884891749</v>
      </c>
    </row>
    <row r="1335" spans="1:11" ht="13.5" x14ac:dyDescent="0.25">
      <c r="A1335" s="3">
        <f>TITRES_STAT!B1338</f>
        <v>43956</v>
      </c>
      <c r="B1335" s="17">
        <f>TITRES_STAT!D1338</f>
        <v>3.9</v>
      </c>
      <c r="C1335" s="2">
        <f t="shared" si="157"/>
        <v>-1.0000000000000231E-2</v>
      </c>
      <c r="D1335" s="2">
        <f t="shared" si="158"/>
        <v>3.9140000000000001</v>
      </c>
      <c r="E1335" s="2">
        <f t="shared" si="160"/>
        <v>3.9210000000000003</v>
      </c>
      <c r="F1335" s="2">
        <f t="shared" si="161"/>
        <v>3.9135000000000004</v>
      </c>
      <c r="G1335" s="2">
        <f t="shared" si="163"/>
        <v>4.1763999999999992</v>
      </c>
      <c r="H1335" s="2">
        <f t="shared" si="159"/>
        <v>4.1007999999999996</v>
      </c>
      <c r="I1335" s="2">
        <f t="array" ref="I1335">SUMPRODUCT(B1319:B1338, (ROW(B1319:B1338)-ROW(B1319)+1)) / (20*21/2)</f>
        <v>3.9186666666666663</v>
      </c>
      <c r="J1335" s="2">
        <f t="shared" si="162"/>
        <v>3.9548867013636122</v>
      </c>
      <c r="K1335" s="2">
        <f t="shared" si="164"/>
        <v>4.0851648399209726</v>
      </c>
    </row>
    <row r="1336" spans="1:11" ht="13.5" x14ac:dyDescent="0.25">
      <c r="A1336" s="3">
        <f>TITRES_STAT!B1339</f>
        <v>43957</v>
      </c>
      <c r="B1336" s="17">
        <f>TITRES_STAT!D1339</f>
        <v>3.97</v>
      </c>
      <c r="C1336" s="2">
        <f t="shared" si="157"/>
        <v>7.0000000000000284E-2</v>
      </c>
      <c r="D1336" s="2">
        <f t="shared" si="158"/>
        <v>3.9300000000000006</v>
      </c>
      <c r="E1336" s="2">
        <f t="shared" si="160"/>
        <v>3.9210000000000003</v>
      </c>
      <c r="F1336" s="2">
        <f t="shared" si="161"/>
        <v>3.9124999999999992</v>
      </c>
      <c r="G1336" s="2">
        <f t="shared" si="163"/>
        <v>4.1607999999999992</v>
      </c>
      <c r="H1336" s="2">
        <f t="shared" si="159"/>
        <v>4.1024500000000002</v>
      </c>
      <c r="I1336" s="2">
        <f t="array" ref="I1336">SUMPRODUCT(B1320:B1339, (ROW(B1320:B1339)-ROW(B1320)+1)) / (20*21/2)</f>
        <v>3.9269999999999996</v>
      </c>
      <c r="J1336" s="2">
        <f t="shared" si="162"/>
        <v>3.9563260631385067</v>
      </c>
      <c r="K1336" s="2">
        <f t="shared" si="164"/>
        <v>4.0806485716887773</v>
      </c>
    </row>
    <row r="1337" spans="1:11" ht="13.5" x14ac:dyDescent="0.25">
      <c r="A1337" s="3">
        <f>TITRES_STAT!B1340</f>
        <v>43958</v>
      </c>
      <c r="B1337" s="17">
        <f>TITRES_STAT!D1340</f>
        <v>3.86</v>
      </c>
      <c r="C1337" s="2">
        <f t="shared" si="157"/>
        <v>-0.11000000000000032</v>
      </c>
      <c r="D1337" s="2">
        <f t="shared" si="158"/>
        <v>3.9140000000000001</v>
      </c>
      <c r="E1337" s="2">
        <f t="shared" si="160"/>
        <v>3.9130000000000003</v>
      </c>
      <c r="F1337" s="2">
        <f t="shared" si="161"/>
        <v>3.9114999999999993</v>
      </c>
      <c r="G1337" s="2">
        <f t="shared" si="163"/>
        <v>4.1429999999999998</v>
      </c>
      <c r="H1337" s="2">
        <f t="shared" si="159"/>
        <v>4.1036000000000001</v>
      </c>
      <c r="I1337" s="2">
        <f t="array" ref="I1337">SUMPRODUCT(B1321:B1340, (ROW(B1321:B1340)-ROW(B1321)+1)) / (20*21/2)</f>
        <v>3.9343809523809523</v>
      </c>
      <c r="J1337" s="2">
        <f t="shared" si="162"/>
        <v>3.9471521523634108</v>
      </c>
      <c r="K1337" s="2">
        <f t="shared" si="164"/>
        <v>4.0719956865245113</v>
      </c>
    </row>
    <row r="1338" spans="1:11" ht="13.5" x14ac:dyDescent="0.25">
      <c r="A1338" s="3">
        <f>TITRES_STAT!B1341</f>
        <v>43959</v>
      </c>
      <c r="B1338" s="17">
        <f>TITRES_STAT!D1341</f>
        <v>3.92</v>
      </c>
      <c r="C1338" s="2">
        <f t="shared" si="157"/>
        <v>6.0000000000000053E-2</v>
      </c>
      <c r="D1338" s="2">
        <f t="shared" si="158"/>
        <v>3.9120000000000004</v>
      </c>
      <c r="E1338" s="2">
        <f t="shared" si="160"/>
        <v>3.9119999999999999</v>
      </c>
      <c r="F1338" s="2">
        <f t="shared" si="161"/>
        <v>3.9125000000000001</v>
      </c>
      <c r="G1338" s="2">
        <f t="shared" si="163"/>
        <v>4.1269999999999989</v>
      </c>
      <c r="H1338" s="2">
        <f t="shared" si="159"/>
        <v>4.1052</v>
      </c>
      <c r="I1338" s="2">
        <f t="array" ref="I1338">SUMPRODUCT(B1322:B1341, (ROW(B1322:B1341)-ROW(B1322)+1)) / (20*21/2)</f>
        <v>3.9400952380952385</v>
      </c>
      <c r="J1338" s="2">
        <f t="shared" si="162"/>
        <v>3.944566233090705</v>
      </c>
      <c r="K1338" s="2">
        <f t="shared" si="164"/>
        <v>4.0660350713666871</v>
      </c>
    </row>
    <row r="1339" spans="1:11" ht="13.5" x14ac:dyDescent="0.25">
      <c r="A1339" s="3">
        <f>TITRES_STAT!B1342</f>
        <v>43962</v>
      </c>
      <c r="B1339" s="17">
        <f>TITRES_STAT!D1342</f>
        <v>4</v>
      </c>
      <c r="C1339" s="2">
        <f t="shared" si="157"/>
        <v>8.0000000000000071E-2</v>
      </c>
      <c r="D1339" s="2">
        <f t="shared" si="158"/>
        <v>3.9299999999999997</v>
      </c>
      <c r="E1339" s="2">
        <f t="shared" si="160"/>
        <v>3.9219999999999997</v>
      </c>
      <c r="F1339" s="2">
        <f t="shared" si="161"/>
        <v>3.9225000000000003</v>
      </c>
      <c r="G1339" s="2">
        <f t="shared" si="163"/>
        <v>4.1147999999999989</v>
      </c>
      <c r="H1339" s="2">
        <f t="shared" si="159"/>
        <v>4.1072500000000005</v>
      </c>
      <c r="I1339" s="2">
        <f t="array" ref="I1339">SUMPRODUCT(B1323:B1342, (ROW(B1323:B1342)-ROW(B1323)+1)) / (20*21/2)</f>
        <v>3.9510476190476194</v>
      </c>
      <c r="J1339" s="2">
        <f t="shared" si="162"/>
        <v>3.9498456394630188</v>
      </c>
      <c r="K1339" s="2">
        <f t="shared" si="164"/>
        <v>4.0634454607248562</v>
      </c>
    </row>
    <row r="1340" spans="1:11" ht="13.5" x14ac:dyDescent="0.25">
      <c r="A1340" s="3">
        <f>TITRES_STAT!B1343</f>
        <v>43963</v>
      </c>
      <c r="B1340" s="17">
        <f>TITRES_STAT!D1343</f>
        <v>4</v>
      </c>
      <c r="C1340" s="2">
        <f t="shared" si="157"/>
        <v>0</v>
      </c>
      <c r="D1340" s="2">
        <f t="shared" si="158"/>
        <v>3.95</v>
      </c>
      <c r="E1340" s="2">
        <f t="shared" si="160"/>
        <v>3.9319999999999999</v>
      </c>
      <c r="F1340" s="2">
        <f t="shared" si="161"/>
        <v>3.9300000000000006</v>
      </c>
      <c r="G1340" s="2">
        <f t="shared" si="163"/>
        <v>4.1027999999999993</v>
      </c>
      <c r="H1340" s="2">
        <f t="shared" si="159"/>
        <v>4.1091500000000005</v>
      </c>
      <c r="I1340" s="2">
        <f t="array" ref="I1340">SUMPRODUCT(B1324:B1343, (ROW(B1324:B1343)-ROW(B1324)+1)) / (20*21/2)</f>
        <v>3.956380952380953</v>
      </c>
      <c r="J1340" s="2">
        <f t="shared" si="162"/>
        <v>3.9546222452284456</v>
      </c>
      <c r="K1340" s="2">
        <f t="shared" si="164"/>
        <v>4.0609574034415283</v>
      </c>
    </row>
    <row r="1341" spans="1:11" ht="13.5" x14ac:dyDescent="0.25">
      <c r="A1341" s="3">
        <f>TITRES_STAT!B1344</f>
        <v>43964</v>
      </c>
      <c r="B1341" s="17">
        <f>TITRES_STAT!D1344</f>
        <v>3.99</v>
      </c>
      <c r="C1341" s="2">
        <f t="shared" si="157"/>
        <v>-9.9999999999997868E-3</v>
      </c>
      <c r="D1341" s="2">
        <f t="shared" si="158"/>
        <v>3.9539999999999997</v>
      </c>
      <c r="E1341" s="2">
        <f t="shared" si="160"/>
        <v>3.9420000000000002</v>
      </c>
      <c r="F1341" s="2">
        <f t="shared" si="161"/>
        <v>3.9349999999999996</v>
      </c>
      <c r="G1341" s="2">
        <f t="shared" si="163"/>
        <v>4.0917999999999992</v>
      </c>
      <c r="H1341" s="2">
        <f t="shared" si="159"/>
        <v>4.1111000000000004</v>
      </c>
      <c r="I1341" s="2">
        <f t="array" ref="I1341">SUMPRODUCT(B1325:B1344, (ROW(B1325:B1344)-ROW(B1325)+1)) / (20*21/2)</f>
        <v>3.9605238095238096</v>
      </c>
      <c r="J1341" s="2">
        <f t="shared" si="162"/>
        <v>3.9579915552066889</v>
      </c>
      <c r="K1341" s="2">
        <f t="shared" si="164"/>
        <v>4.0581747601693117</v>
      </c>
    </row>
    <row r="1342" spans="1:11" ht="13.5" x14ac:dyDescent="0.25">
      <c r="A1342" s="3">
        <f>TITRES_STAT!B1345</f>
        <v>43965</v>
      </c>
      <c r="B1342" s="17">
        <f>TITRES_STAT!D1345</f>
        <v>4.05</v>
      </c>
      <c r="C1342" s="2">
        <f t="shared" si="157"/>
        <v>5.9999999999999609E-2</v>
      </c>
      <c r="D1342" s="2">
        <f t="shared" si="158"/>
        <v>3.992</v>
      </c>
      <c r="E1342" s="2">
        <f t="shared" si="160"/>
        <v>3.9530000000000003</v>
      </c>
      <c r="F1342" s="2">
        <f t="shared" si="161"/>
        <v>3.944</v>
      </c>
      <c r="G1342" s="2">
        <f t="shared" si="163"/>
        <v>4.0819999999999999</v>
      </c>
      <c r="H1342" s="2">
        <f t="shared" si="159"/>
        <v>4.1132</v>
      </c>
      <c r="I1342" s="2">
        <f t="array" ref="I1342">SUMPRODUCT(B1326:B1345, (ROW(B1326:B1345)-ROW(B1326)+1)) / (20*21/2)</f>
        <v>3.9644761904761903</v>
      </c>
      <c r="J1342" s="2">
        <f t="shared" si="162"/>
        <v>3.9667542642346234</v>
      </c>
      <c r="K1342" s="2">
        <f t="shared" si="164"/>
        <v>4.0578541813391427</v>
      </c>
    </row>
    <row r="1343" spans="1:11" ht="13.5" x14ac:dyDescent="0.25">
      <c r="A1343" s="3">
        <f>TITRES_STAT!B1346</f>
        <v>43966</v>
      </c>
      <c r="B1343" s="17">
        <f>TITRES_STAT!D1346</f>
        <v>4</v>
      </c>
      <c r="C1343" s="2">
        <f t="shared" si="157"/>
        <v>-4.9999999999999822E-2</v>
      </c>
      <c r="D1343" s="2">
        <f t="shared" si="158"/>
        <v>4.008</v>
      </c>
      <c r="E1343" s="2">
        <f t="shared" si="160"/>
        <v>3.96</v>
      </c>
      <c r="F1343" s="2">
        <f t="shared" si="161"/>
        <v>3.946499999999999</v>
      </c>
      <c r="G1343" s="2">
        <f t="shared" si="163"/>
        <v>4.07</v>
      </c>
      <c r="H1343" s="2">
        <f t="shared" si="159"/>
        <v>4.1152000000000006</v>
      </c>
      <c r="I1343" s="2">
        <f t="array" ref="I1343">SUMPRODUCT(B1327:B1346, (ROW(B1327:B1346)-ROW(B1327)+1)) / (20*21/2)</f>
        <v>3.968380952380953</v>
      </c>
      <c r="J1343" s="2">
        <f t="shared" si="162"/>
        <v>3.9699205247837068</v>
      </c>
      <c r="K1343" s="2">
        <f t="shared" si="164"/>
        <v>4.0555853899140786</v>
      </c>
    </row>
    <row r="1344" spans="1:11" ht="13.5" x14ac:dyDescent="0.25">
      <c r="A1344" s="3">
        <f>TITRES_STAT!B1347</f>
        <v>43969</v>
      </c>
      <c r="B1344" s="17">
        <f>TITRES_STAT!D1347</f>
        <v>3.99</v>
      </c>
      <c r="C1344" s="2">
        <f t="shared" si="157"/>
        <v>-9.9999999999997868E-3</v>
      </c>
      <c r="D1344" s="2">
        <f t="shared" si="158"/>
        <v>4.0060000000000002</v>
      </c>
      <c r="E1344" s="2">
        <f t="shared" si="160"/>
        <v>3.968</v>
      </c>
      <c r="F1344" s="2">
        <f t="shared" si="161"/>
        <v>3.9485000000000001</v>
      </c>
      <c r="G1344" s="2">
        <f t="shared" si="163"/>
        <v>4.0580000000000016</v>
      </c>
      <c r="H1344" s="2">
        <f t="shared" si="159"/>
        <v>4.1171500000000005</v>
      </c>
      <c r="I1344" s="2">
        <f t="array" ref="I1344">SUMPRODUCT(B1328:B1347, (ROW(B1328:B1347)-ROW(B1328)+1)) / (20*21/2)</f>
        <v>3.9721904761904767</v>
      </c>
      <c r="J1344" s="2">
        <f t="shared" si="162"/>
        <v>3.9718328557566869</v>
      </c>
      <c r="K1344" s="2">
        <f t="shared" si="164"/>
        <v>4.0530134138390164</v>
      </c>
    </row>
    <row r="1345" spans="1:11" ht="13.5" x14ac:dyDescent="0.25">
      <c r="A1345" s="3">
        <f>TITRES_STAT!B1348</f>
        <v>43970</v>
      </c>
      <c r="B1345" s="17">
        <f>TITRES_STAT!D1348</f>
        <v>3.99</v>
      </c>
      <c r="C1345" s="2">
        <f t="shared" si="157"/>
        <v>0</v>
      </c>
      <c r="D1345" s="2">
        <f t="shared" si="158"/>
        <v>4.0040000000000004</v>
      </c>
      <c r="E1345" s="2">
        <f t="shared" si="160"/>
        <v>3.9770000000000003</v>
      </c>
      <c r="F1345" s="2">
        <f t="shared" si="161"/>
        <v>3.9489999999999994</v>
      </c>
      <c r="G1345" s="2">
        <f t="shared" si="163"/>
        <v>4.0462000000000016</v>
      </c>
      <c r="H1345" s="2">
        <f t="shared" si="159"/>
        <v>4.1189500000000008</v>
      </c>
      <c r="I1345" s="2">
        <f t="array" ref="I1345">SUMPRODUCT(B1329:B1348, (ROW(B1329:B1348)-ROW(B1329)+1)) / (20*21/2)</f>
        <v>3.9662380952380958</v>
      </c>
      <c r="J1345" s="2">
        <f t="shared" si="162"/>
        <v>3.9735630599703358</v>
      </c>
      <c r="K1345" s="2">
        <f t="shared" si="164"/>
        <v>4.0505422995708198</v>
      </c>
    </row>
    <row r="1346" spans="1:11" ht="13.5" x14ac:dyDescent="0.25">
      <c r="A1346" s="3">
        <f>TITRES_STAT!B1349</f>
        <v>43971</v>
      </c>
      <c r="B1346" s="17">
        <f>TITRES_STAT!D1349</f>
        <v>3.99</v>
      </c>
      <c r="C1346" s="2">
        <f t="shared" si="157"/>
        <v>0</v>
      </c>
      <c r="D1346" s="2">
        <f t="shared" si="158"/>
        <v>4.0040000000000004</v>
      </c>
      <c r="E1346" s="2">
        <f t="shared" si="160"/>
        <v>3.9790000000000005</v>
      </c>
      <c r="F1346" s="2">
        <f t="shared" si="161"/>
        <v>3.9499999999999993</v>
      </c>
      <c r="G1346" s="2">
        <f t="shared" si="163"/>
        <v>4.035000000000001</v>
      </c>
      <c r="H1346" s="2">
        <f t="shared" si="159"/>
        <v>4.1206000000000005</v>
      </c>
      <c r="I1346" s="2">
        <f t="array" ref="I1346">SUMPRODUCT(B1330:B1349, (ROW(B1330:B1349)-ROW(B1330)+1)) / (20*21/2)</f>
        <v>3.9614285714285717</v>
      </c>
      <c r="J1346" s="2">
        <f t="shared" si="162"/>
        <v>3.9751284828303035</v>
      </c>
      <c r="K1346" s="2">
        <f t="shared" si="164"/>
        <v>4.0481680917445129</v>
      </c>
    </row>
    <row r="1347" spans="1:11" ht="13.5" x14ac:dyDescent="0.25">
      <c r="A1347" s="3">
        <f>TITRES_STAT!B1350</f>
        <v>43972</v>
      </c>
      <c r="B1347" s="17">
        <f>TITRES_STAT!D1350</f>
        <v>3.99</v>
      </c>
      <c r="C1347" s="2">
        <f t="shared" si="157"/>
        <v>0</v>
      </c>
      <c r="D1347" s="2">
        <f t="shared" si="158"/>
        <v>3.992</v>
      </c>
      <c r="E1347" s="2">
        <f t="shared" si="160"/>
        <v>3.9920000000000009</v>
      </c>
      <c r="F1347" s="2">
        <f t="shared" si="161"/>
        <v>3.9524999999999992</v>
      </c>
      <c r="G1347" s="2">
        <f t="shared" si="163"/>
        <v>4.0248000000000017</v>
      </c>
      <c r="H1347" s="2">
        <f t="shared" si="159"/>
        <v>4.1221500000000004</v>
      </c>
      <c r="I1347" s="2">
        <f t="array" ref="I1347">SUMPRODUCT(B1331:B1350, (ROW(B1331:B1350)-ROW(B1331)+1)) / (20*21/2)</f>
        <v>3.9556666666666671</v>
      </c>
      <c r="J1347" s="2">
        <f t="shared" si="162"/>
        <v>3.9765448177988461</v>
      </c>
      <c r="K1347" s="2">
        <f t="shared" si="164"/>
        <v>4.0458869901074737</v>
      </c>
    </row>
    <row r="1348" spans="1:11" ht="13.5" x14ac:dyDescent="0.25">
      <c r="A1348" s="3">
        <f>TITRES_STAT!B1351</f>
        <v>43973</v>
      </c>
      <c r="B1348" s="17">
        <f>TITRES_STAT!D1351</f>
        <v>3.89</v>
      </c>
      <c r="C1348" s="2">
        <f t="shared" ref="C1348:C1411" si="165">B1348-B1347</f>
        <v>-0.10000000000000009</v>
      </c>
      <c r="D1348" s="2">
        <f t="shared" si="158"/>
        <v>3.97</v>
      </c>
      <c r="E1348" s="2">
        <f t="shared" si="160"/>
        <v>3.9890000000000008</v>
      </c>
      <c r="F1348" s="2">
        <f t="shared" si="161"/>
        <v>3.9504999999999995</v>
      </c>
      <c r="G1348" s="2">
        <f t="shared" si="163"/>
        <v>4.015200000000001</v>
      </c>
      <c r="H1348" s="2">
        <f t="shared" si="159"/>
        <v>4.1231500000000008</v>
      </c>
      <c r="I1348" s="2">
        <f t="array" ref="I1348">SUMPRODUCT(B1332:B1351, (ROW(B1332:B1351)-ROW(B1332)+1)) / (20*21/2)</f>
        <v>3.9509047619047624</v>
      </c>
      <c r="J1348" s="2">
        <f t="shared" si="162"/>
        <v>3.9683024541989558</v>
      </c>
      <c r="K1348" s="2">
        <f t="shared" si="164"/>
        <v>4.0397737748091416</v>
      </c>
    </row>
    <row r="1349" spans="1:11" ht="13.5" x14ac:dyDescent="0.25">
      <c r="A1349" s="3">
        <f>TITRES_STAT!B1352</f>
        <v>43977</v>
      </c>
      <c r="B1349" s="17">
        <f>TITRES_STAT!D1352</f>
        <v>3.9</v>
      </c>
      <c r="C1349" s="2">
        <f t="shared" si="165"/>
        <v>9.9999999999997868E-3</v>
      </c>
      <c r="D1349" s="2">
        <f t="shared" si="158"/>
        <v>3.9520000000000004</v>
      </c>
      <c r="E1349" s="2">
        <f t="shared" si="160"/>
        <v>3.9790000000000005</v>
      </c>
      <c r="F1349" s="2">
        <f t="shared" si="161"/>
        <v>3.9505000000000003</v>
      </c>
      <c r="G1349" s="2">
        <f t="shared" si="163"/>
        <v>4.007200000000001</v>
      </c>
      <c r="H1349" s="2">
        <f t="shared" si="159"/>
        <v>4.1233499999999994</v>
      </c>
      <c r="I1349" s="2">
        <f t="array" ref="I1349">SUMPRODUCT(B1333:B1352, (ROW(B1333:B1352)-ROW(B1333)+1)) / (20*21/2)</f>
        <v>3.9527619047619043</v>
      </c>
      <c r="J1349" s="2">
        <f t="shared" si="162"/>
        <v>3.9617974585609601</v>
      </c>
      <c r="K1349" s="2">
        <f t="shared" si="164"/>
        <v>4.0342924503068227</v>
      </c>
    </row>
    <row r="1350" spans="1:11" ht="13.5" x14ac:dyDescent="0.25">
      <c r="A1350" s="3">
        <f>TITRES_STAT!B1353</f>
        <v>43978</v>
      </c>
      <c r="B1350" s="17">
        <f>TITRES_STAT!D1353</f>
        <v>3.89</v>
      </c>
      <c r="C1350" s="2">
        <f t="shared" si="165"/>
        <v>-9.9999999999997868E-3</v>
      </c>
      <c r="D1350" s="2">
        <f t="shared" ref="D1350:D1413" si="166">AVERAGE(B1346:B1350)</f>
        <v>3.9319999999999999</v>
      </c>
      <c r="E1350" s="2">
        <f t="shared" si="160"/>
        <v>3.9680000000000009</v>
      </c>
      <c r="F1350" s="2">
        <f t="shared" si="161"/>
        <v>3.9500000000000006</v>
      </c>
      <c r="G1350" s="2">
        <f t="shared" si="163"/>
        <v>3.9940000000000015</v>
      </c>
      <c r="H1350" s="2">
        <f t="shared" si="159"/>
        <v>4.1230500000000001</v>
      </c>
      <c r="I1350" s="2">
        <f t="array" ref="I1350">SUMPRODUCT(B1334:B1353, (ROW(B1334:B1353)-ROW(B1334)+1)) / (20*21/2)</f>
        <v>3.9516190476190474</v>
      </c>
      <c r="J1350" s="2">
        <f t="shared" si="162"/>
        <v>3.9549596053646781</v>
      </c>
      <c r="K1350" s="2">
        <f t="shared" si="164"/>
        <v>4.0286339228438104</v>
      </c>
    </row>
    <row r="1351" spans="1:11" ht="13.5" x14ac:dyDescent="0.25">
      <c r="A1351" s="3">
        <f>TITRES_STAT!B1354</f>
        <v>43979</v>
      </c>
      <c r="B1351" s="17">
        <f>TITRES_STAT!D1354</f>
        <v>3.9</v>
      </c>
      <c r="C1351" s="2">
        <f t="shared" si="165"/>
        <v>9.9999999999997868E-3</v>
      </c>
      <c r="D1351" s="2">
        <f t="shared" si="166"/>
        <v>3.9140000000000001</v>
      </c>
      <c r="E1351" s="2">
        <f t="shared" si="160"/>
        <v>3.9590000000000005</v>
      </c>
      <c r="F1351" s="2">
        <f t="shared" si="161"/>
        <v>3.9505000000000008</v>
      </c>
      <c r="G1351" s="2">
        <f t="shared" si="163"/>
        <v>3.9836000000000014</v>
      </c>
      <c r="H1351" s="2">
        <f t="shared" si="159"/>
        <v>4.1219999999999999</v>
      </c>
      <c r="I1351" s="2">
        <f t="array" ref="I1351">SUMPRODUCT(B1335:B1354, (ROW(B1335:B1354)-ROW(B1335)+1)) / (20*21/2)</f>
        <v>3.956142857142857</v>
      </c>
      <c r="J1351" s="2">
        <f t="shared" si="162"/>
        <v>3.9497253572347089</v>
      </c>
      <c r="K1351" s="2">
        <f t="shared" si="164"/>
        <v>4.0235894552813081</v>
      </c>
    </row>
    <row r="1352" spans="1:11" ht="13.5" x14ac:dyDescent="0.25">
      <c r="A1352" s="3">
        <f>TITRES_STAT!B1355</f>
        <v>43980</v>
      </c>
      <c r="B1352" s="17">
        <f>TITRES_STAT!D1355</f>
        <v>3.97</v>
      </c>
      <c r="C1352" s="2">
        <f t="shared" si="165"/>
        <v>7.0000000000000284E-2</v>
      </c>
      <c r="D1352" s="2">
        <f t="shared" si="166"/>
        <v>3.91</v>
      </c>
      <c r="E1352" s="2">
        <f t="shared" si="160"/>
        <v>3.9509999999999996</v>
      </c>
      <c r="F1352" s="2">
        <f t="shared" si="161"/>
        <v>3.9520000000000008</v>
      </c>
      <c r="G1352" s="2">
        <f t="shared" si="163"/>
        <v>3.9776000000000016</v>
      </c>
      <c r="H1352" s="2">
        <f t="shared" si="159"/>
        <v>4.1212499999999999</v>
      </c>
      <c r="I1352" s="2">
        <f t="array" ref="I1352">SUMPRODUCT(B1336:B1355, (ROW(B1336:B1355)-ROW(B1336)+1)) / (20*21/2)</f>
        <v>3.9592857142857145</v>
      </c>
      <c r="J1352" s="2">
        <f t="shared" si="162"/>
        <v>3.951656275593308</v>
      </c>
      <c r="K1352" s="2">
        <f t="shared" si="164"/>
        <v>4.0214879080153745</v>
      </c>
    </row>
    <row r="1353" spans="1:11" ht="13.5" x14ac:dyDescent="0.25">
      <c r="A1353" s="3">
        <f>TITRES_STAT!B1356</f>
        <v>43983</v>
      </c>
      <c r="B1353" s="17">
        <f>TITRES_STAT!D1356</f>
        <v>3.94</v>
      </c>
      <c r="C1353" s="2">
        <f t="shared" si="165"/>
        <v>-3.0000000000000249E-2</v>
      </c>
      <c r="D1353" s="2">
        <f t="shared" si="166"/>
        <v>3.9200000000000004</v>
      </c>
      <c r="E1353" s="2">
        <f t="shared" si="160"/>
        <v>3.9449999999999994</v>
      </c>
      <c r="F1353" s="2">
        <f t="shared" si="161"/>
        <v>3.9525000000000006</v>
      </c>
      <c r="G1353" s="2">
        <f t="shared" si="163"/>
        <v>3.9734000000000016</v>
      </c>
      <c r="H1353" s="2">
        <f t="shared" si="159"/>
        <v>4.1209500000000006</v>
      </c>
      <c r="I1353" s="2">
        <f t="array" ref="I1353">SUMPRODUCT(B1337:B1356, (ROW(B1337:B1356)-ROW(B1337)+1)) / (20*21/2)</f>
        <v>3.9515238095238097</v>
      </c>
      <c r="J1353" s="2">
        <f t="shared" si="162"/>
        <v>3.9505461541082312</v>
      </c>
      <c r="K1353" s="2">
        <f t="shared" si="164"/>
        <v>4.0182923037794778</v>
      </c>
    </row>
    <row r="1354" spans="1:11" ht="13.5" x14ac:dyDescent="0.25">
      <c r="A1354" s="3">
        <f>TITRES_STAT!B1357</f>
        <v>43984</v>
      </c>
      <c r="B1354" s="17">
        <f>TITRES_STAT!D1357</f>
        <v>4</v>
      </c>
      <c r="C1354" s="2">
        <f t="shared" si="165"/>
        <v>6.0000000000000053E-2</v>
      </c>
      <c r="D1354" s="2">
        <f t="shared" si="166"/>
        <v>3.94</v>
      </c>
      <c r="E1354" s="2">
        <f t="shared" si="160"/>
        <v>3.9460000000000002</v>
      </c>
      <c r="F1354" s="2">
        <f t="shared" si="161"/>
        <v>3.9569999999999999</v>
      </c>
      <c r="G1354" s="2">
        <f t="shared" si="163"/>
        <v>3.9740000000000015</v>
      </c>
      <c r="H1354" s="2">
        <f t="shared" ref="H1354:H1417" si="167">AVERAGE(B1155:B1354)</f>
        <v>4.1215999999999999</v>
      </c>
      <c r="I1354" s="2">
        <f t="array" ref="I1354">SUMPRODUCT(B1338:B1357, (ROW(B1338:B1357)-ROW(B1338)+1)) / (20*21/2)</f>
        <v>3.9451428571428577</v>
      </c>
      <c r="J1354" s="2">
        <f t="shared" si="162"/>
        <v>3.9552560441931615</v>
      </c>
      <c r="K1354" s="2">
        <f t="shared" si="164"/>
        <v>4.0175749585332241</v>
      </c>
    </row>
    <row r="1355" spans="1:11" ht="13.5" x14ac:dyDescent="0.25">
      <c r="A1355" s="3">
        <f>TITRES_STAT!B1358</f>
        <v>43985</v>
      </c>
      <c r="B1355" s="17">
        <f>TITRES_STAT!D1358</f>
        <v>3.99</v>
      </c>
      <c r="C1355" s="2">
        <f t="shared" si="165"/>
        <v>-9.9999999999997868E-3</v>
      </c>
      <c r="D1355" s="2">
        <f t="shared" si="166"/>
        <v>3.96</v>
      </c>
      <c r="E1355" s="2">
        <f t="shared" si="160"/>
        <v>3.9460000000000002</v>
      </c>
      <c r="F1355" s="2">
        <f t="shared" si="161"/>
        <v>3.9615</v>
      </c>
      <c r="G1355" s="2">
        <f t="shared" si="163"/>
        <v>3.9738000000000016</v>
      </c>
      <c r="H1355" s="2">
        <f t="shared" si="167"/>
        <v>4.1227500000000008</v>
      </c>
      <c r="I1355" s="2">
        <f t="array" ref="I1355">SUMPRODUCT(B1339:B1358, (ROW(B1339:B1358)-ROW(B1339)+1)) / (20*21/2)</f>
        <v>3.9395714285714289</v>
      </c>
      <c r="J1355" s="2">
        <f t="shared" si="162"/>
        <v>3.9585649923652411</v>
      </c>
      <c r="K1355" s="2">
        <f t="shared" si="164"/>
        <v>4.0164935876103529</v>
      </c>
    </row>
    <row r="1356" spans="1:11" ht="13.5" x14ac:dyDescent="0.25">
      <c r="A1356" s="3">
        <f>TITRES_STAT!B1359</f>
        <v>43986</v>
      </c>
      <c r="B1356" s="17">
        <f>TITRES_STAT!D1359</f>
        <v>3.88</v>
      </c>
      <c r="C1356" s="2">
        <f t="shared" si="165"/>
        <v>-0.11000000000000032</v>
      </c>
      <c r="D1356" s="2">
        <f t="shared" si="166"/>
        <v>3.9560000000000004</v>
      </c>
      <c r="E1356" s="2">
        <f t="shared" ref="E1356:E1419" si="168">AVERAGE(B1347:B1356)</f>
        <v>3.9350000000000001</v>
      </c>
      <c r="F1356" s="2">
        <f t="shared" si="161"/>
        <v>3.9569999999999999</v>
      </c>
      <c r="G1356" s="2">
        <f t="shared" si="163"/>
        <v>3.9714000000000014</v>
      </c>
      <c r="H1356" s="2">
        <f t="shared" si="167"/>
        <v>4.1228000000000007</v>
      </c>
      <c r="I1356" s="2">
        <f t="array" ref="I1356">SUMPRODUCT(B1340:B1359, (ROW(B1340:B1359)-ROW(B1340)+1)) / (20*21/2)</f>
        <v>3.9245714285714288</v>
      </c>
      <c r="J1356" s="2">
        <f t="shared" si="162"/>
        <v>3.95108261213998</v>
      </c>
      <c r="K1356" s="2">
        <f t="shared" si="164"/>
        <v>4.0111408979001428</v>
      </c>
    </row>
    <row r="1357" spans="1:11" ht="13.5" x14ac:dyDescent="0.25">
      <c r="A1357" s="3">
        <f>TITRES_STAT!B1360</f>
        <v>43987</v>
      </c>
      <c r="B1357" s="17">
        <f>TITRES_STAT!D1360</f>
        <v>3.89</v>
      </c>
      <c r="C1357" s="2">
        <f t="shared" si="165"/>
        <v>1.0000000000000231E-2</v>
      </c>
      <c r="D1357" s="2">
        <f t="shared" si="166"/>
        <v>3.94</v>
      </c>
      <c r="E1357" s="2">
        <f t="shared" si="168"/>
        <v>3.9250000000000007</v>
      </c>
      <c r="F1357" s="2">
        <f t="shared" si="161"/>
        <v>3.9584999999999995</v>
      </c>
      <c r="G1357" s="2">
        <f t="shared" si="163"/>
        <v>3.9676000000000009</v>
      </c>
      <c r="H1357" s="2">
        <f t="shared" si="167"/>
        <v>4.1226500000000001</v>
      </c>
      <c r="I1357" s="2">
        <f t="array" ref="I1357">SUMPRODUCT(B1341:B1360, (ROW(B1341:B1360)-ROW(B1341)+1)) / (20*21/2)</f>
        <v>3.918142857142858</v>
      </c>
      <c r="J1357" s="2">
        <f t="shared" si="162"/>
        <v>3.9452652205076011</v>
      </c>
      <c r="K1357" s="2">
        <f t="shared" si="164"/>
        <v>4.0063902744530786</v>
      </c>
    </row>
    <row r="1358" spans="1:11" ht="13.5" x14ac:dyDescent="0.25">
      <c r="A1358" s="3">
        <f>TITRES_STAT!B1361</f>
        <v>43990</v>
      </c>
      <c r="B1358" s="17">
        <f>TITRES_STAT!D1361</f>
        <v>3.9</v>
      </c>
      <c r="C1358" s="2">
        <f t="shared" si="165"/>
        <v>9.9999999999997868E-3</v>
      </c>
      <c r="D1358" s="2">
        <f t="shared" si="166"/>
        <v>3.9319999999999999</v>
      </c>
      <c r="E1358" s="2">
        <f t="shared" si="168"/>
        <v>3.9259999999999997</v>
      </c>
      <c r="F1358" s="2">
        <f t="shared" si="161"/>
        <v>3.9575000000000005</v>
      </c>
      <c r="G1358" s="2">
        <f t="shared" si="163"/>
        <v>3.9616000000000007</v>
      </c>
      <c r="H1358" s="2">
        <f t="shared" si="167"/>
        <v>4.1222999999999992</v>
      </c>
      <c r="I1358" s="2">
        <f t="array" ref="I1358">SUMPRODUCT(B1342:B1361, (ROW(B1342:B1361)-ROW(B1342)+1)) / (20*21/2)</f>
        <v>3.9122857142857139</v>
      </c>
      <c r="J1358" s="2">
        <f t="shared" si="162"/>
        <v>3.9409542471259247</v>
      </c>
      <c r="K1358" s="2">
        <f t="shared" si="164"/>
        <v>4.0022181068274678</v>
      </c>
    </row>
    <row r="1359" spans="1:11" ht="13.5" x14ac:dyDescent="0.25">
      <c r="A1359" s="3">
        <f>TITRES_STAT!B1362</f>
        <v>43991</v>
      </c>
      <c r="B1359" s="17">
        <f>TITRES_STAT!D1362</f>
        <v>3.8</v>
      </c>
      <c r="C1359" s="2">
        <f t="shared" si="165"/>
        <v>-0.10000000000000009</v>
      </c>
      <c r="D1359" s="2">
        <f t="shared" si="166"/>
        <v>3.8920000000000003</v>
      </c>
      <c r="E1359" s="2">
        <f t="shared" si="168"/>
        <v>3.9159999999999995</v>
      </c>
      <c r="F1359" s="2">
        <f t="shared" si="161"/>
        <v>3.9475000000000002</v>
      </c>
      <c r="G1359" s="2">
        <f t="shared" si="163"/>
        <v>3.9538000000000011</v>
      </c>
      <c r="H1359" s="2">
        <f t="shared" si="167"/>
        <v>4.120849999999999</v>
      </c>
      <c r="I1359" s="2">
        <f t="array" ref="I1359">SUMPRODUCT(B1343:B1362, (ROW(B1343:B1362)-ROW(B1343)+1)) / (20*21/2)</f>
        <v>3.90504761904762</v>
      </c>
      <c r="J1359" s="2">
        <f t="shared" si="162"/>
        <v>3.927530033113932</v>
      </c>
      <c r="K1359" s="2">
        <f t="shared" si="164"/>
        <v>3.9942879849910966</v>
      </c>
    </row>
    <row r="1360" spans="1:11" ht="13.5" x14ac:dyDescent="0.25">
      <c r="A1360" s="3">
        <f>TITRES_STAT!B1363</f>
        <v>43992</v>
      </c>
      <c r="B1360" s="17">
        <f>TITRES_STAT!D1363</f>
        <v>3.88</v>
      </c>
      <c r="C1360" s="2">
        <f t="shared" si="165"/>
        <v>8.0000000000000071E-2</v>
      </c>
      <c r="D1360" s="2">
        <f t="shared" si="166"/>
        <v>3.8699999999999997</v>
      </c>
      <c r="E1360" s="2">
        <f t="shared" si="168"/>
        <v>3.915</v>
      </c>
      <c r="F1360" s="2">
        <f t="shared" si="161"/>
        <v>3.9415</v>
      </c>
      <c r="G1360" s="2">
        <f t="shared" si="163"/>
        <v>3.946600000000001</v>
      </c>
      <c r="H1360" s="2">
        <f t="shared" si="167"/>
        <v>4.1195999999999993</v>
      </c>
      <c r="I1360" s="2">
        <f t="array" ref="I1360">SUMPRODUCT(B1344:B1363, (ROW(B1344:B1363)-ROW(B1344)+1)) / (20*21/2)</f>
        <v>3.897761904761905</v>
      </c>
      <c r="J1360" s="2">
        <f t="shared" si="162"/>
        <v>3.9230033632935575</v>
      </c>
      <c r="K1360" s="2">
        <f t="shared" si="164"/>
        <v>3.9898061032267402</v>
      </c>
    </row>
    <row r="1361" spans="1:11" ht="13.5" x14ac:dyDescent="0.25">
      <c r="A1361" s="3">
        <f>TITRES_STAT!B1364</f>
        <v>43993</v>
      </c>
      <c r="B1361" s="17">
        <f>TITRES_STAT!D1364</f>
        <v>3.88</v>
      </c>
      <c r="C1361" s="2">
        <f t="shared" si="165"/>
        <v>0</v>
      </c>
      <c r="D1361" s="2">
        <f t="shared" si="166"/>
        <v>3.8699999999999997</v>
      </c>
      <c r="E1361" s="2">
        <f t="shared" si="168"/>
        <v>3.9130000000000003</v>
      </c>
      <c r="F1361" s="2">
        <f t="shared" si="161"/>
        <v>3.9359999999999999</v>
      </c>
      <c r="G1361" s="2">
        <f t="shared" si="163"/>
        <v>3.9418000000000006</v>
      </c>
      <c r="H1361" s="2">
        <f t="shared" si="167"/>
        <v>4.1186999999999987</v>
      </c>
      <c r="I1361" s="2">
        <f t="array" ref="I1361">SUMPRODUCT(B1345:B1364, (ROW(B1345:B1364)-ROW(B1345)+1)) / (20*21/2)</f>
        <v>3.8854761904761905</v>
      </c>
      <c r="J1361" s="2">
        <f t="shared" si="162"/>
        <v>3.9189078048846473</v>
      </c>
      <c r="K1361" s="2">
        <f t="shared" si="164"/>
        <v>3.9854999815315741</v>
      </c>
    </row>
    <row r="1362" spans="1:11" ht="13.5" x14ac:dyDescent="0.25">
      <c r="A1362" s="3">
        <f>TITRES_STAT!B1365</f>
        <v>43994</v>
      </c>
      <c r="B1362" s="17">
        <f>TITRES_STAT!D1365</f>
        <v>3.86</v>
      </c>
      <c r="C1362" s="2">
        <f t="shared" si="165"/>
        <v>-2.0000000000000018E-2</v>
      </c>
      <c r="D1362" s="2">
        <f t="shared" si="166"/>
        <v>3.8639999999999994</v>
      </c>
      <c r="E1362" s="2">
        <f t="shared" si="168"/>
        <v>3.9019999999999997</v>
      </c>
      <c r="F1362" s="2">
        <f t="shared" si="161"/>
        <v>3.9264999999999994</v>
      </c>
      <c r="G1362" s="2">
        <f t="shared" si="163"/>
        <v>3.9367999999999999</v>
      </c>
      <c r="H1362" s="2">
        <f t="shared" si="167"/>
        <v>4.1176499999999994</v>
      </c>
      <c r="I1362" s="2">
        <f t="array" ref="I1362">SUMPRODUCT(B1346:B1365, (ROW(B1346:B1365)-ROW(B1346)+1)) / (20*21/2)</f>
        <v>3.8646190476190472</v>
      </c>
      <c r="J1362" s="2">
        <f t="shared" si="162"/>
        <v>3.9132975377527761</v>
      </c>
      <c r="K1362" s="2">
        <f t="shared" si="164"/>
        <v>3.9805784136283751</v>
      </c>
    </row>
    <row r="1363" spans="1:11" ht="13.5" x14ac:dyDescent="0.25">
      <c r="A1363" s="3">
        <f>TITRES_STAT!B1366</f>
        <v>43997</v>
      </c>
      <c r="B1363" s="17">
        <f>TITRES_STAT!D1366</f>
        <v>3.85</v>
      </c>
      <c r="C1363" s="2">
        <f t="shared" si="165"/>
        <v>-9.9999999999997868E-3</v>
      </c>
      <c r="D1363" s="2">
        <f t="shared" si="166"/>
        <v>3.8540000000000001</v>
      </c>
      <c r="E1363" s="2">
        <f t="shared" si="168"/>
        <v>3.8929999999999998</v>
      </c>
      <c r="F1363" s="2">
        <f t="shared" si="161"/>
        <v>3.9189999999999992</v>
      </c>
      <c r="G1363" s="2">
        <f t="shared" si="163"/>
        <v>3.9315999999999995</v>
      </c>
      <c r="H1363" s="2">
        <f t="shared" si="167"/>
        <v>4.1162499999999991</v>
      </c>
      <c r="I1363" s="2">
        <f t="array" ref="I1363">SUMPRODUCT(B1347:B1366, (ROW(B1347:B1366)-ROW(B1347)+1)) / (20*21/2)</f>
        <v>3.8461428571428575</v>
      </c>
      <c r="J1363" s="2">
        <f t="shared" si="162"/>
        <v>3.9072692008239405</v>
      </c>
      <c r="K1363" s="2">
        <f t="shared" si="164"/>
        <v>3.9754576915253015</v>
      </c>
    </row>
    <row r="1364" spans="1:11" ht="13.5" x14ac:dyDescent="0.25">
      <c r="A1364" s="3">
        <f>TITRES_STAT!B1367</f>
        <v>43998</v>
      </c>
      <c r="B1364" s="17">
        <f>TITRES_STAT!D1367</f>
        <v>3.79</v>
      </c>
      <c r="C1364" s="2">
        <f t="shared" si="165"/>
        <v>-6.0000000000000053E-2</v>
      </c>
      <c r="D1364" s="2">
        <f t="shared" si="166"/>
        <v>3.8519999999999994</v>
      </c>
      <c r="E1364" s="2">
        <f t="shared" si="168"/>
        <v>3.8719999999999999</v>
      </c>
      <c r="F1364" s="2">
        <f t="shared" ref="F1364:F1427" si="169">AVERAGE(B1345:B1364)</f>
        <v>3.9090000000000003</v>
      </c>
      <c r="G1364" s="2">
        <f t="shared" si="163"/>
        <v>3.924799999999999</v>
      </c>
      <c r="H1364" s="2">
        <f t="shared" si="167"/>
        <v>4.1144999999999987</v>
      </c>
      <c r="I1364" s="2">
        <f t="array" ref="I1364">SUMPRODUCT(B1348:B1367, (ROW(B1348:B1367)-ROW(B1348)+1)) / (20*21/2)</f>
        <v>3.828095238095238</v>
      </c>
      <c r="J1364" s="2">
        <f t="shared" si="162"/>
        <v>3.8961007055073749</v>
      </c>
      <c r="K1364" s="2">
        <f t="shared" si="164"/>
        <v>3.9681848408772504</v>
      </c>
    </row>
    <row r="1365" spans="1:11" ht="13.5" x14ac:dyDescent="0.25">
      <c r="A1365" s="3">
        <f>TITRES_STAT!B1368</f>
        <v>43999</v>
      </c>
      <c r="B1365" s="17">
        <f>TITRES_STAT!D1368</f>
        <v>3.69</v>
      </c>
      <c r="C1365" s="2">
        <f t="shared" si="165"/>
        <v>-0.10000000000000009</v>
      </c>
      <c r="D1365" s="2">
        <f t="shared" si="166"/>
        <v>3.8140000000000001</v>
      </c>
      <c r="E1365" s="2">
        <f t="shared" si="168"/>
        <v>3.8419999999999996</v>
      </c>
      <c r="F1365" s="2">
        <f t="shared" si="169"/>
        <v>3.8940000000000006</v>
      </c>
      <c r="G1365" s="2">
        <f t="shared" si="163"/>
        <v>3.9183999999999992</v>
      </c>
      <c r="H1365" s="2">
        <f t="shared" si="167"/>
        <v>4.1123499999999993</v>
      </c>
      <c r="I1365" s="2">
        <f t="array" ref="I1365">SUMPRODUCT(B1349:B1368, (ROW(B1349:B1368)-ROW(B1349)+1)) / (20*21/2)</f>
        <v>3.8143333333333334</v>
      </c>
      <c r="J1365" s="2">
        <f t="shared" ref="J1365:J1428" si="170">$J$4*B1365+J1364*(1-$J$4)</f>
        <v>3.8764720668876249</v>
      </c>
      <c r="K1365" s="2">
        <f t="shared" si="164"/>
        <v>3.9572756314310835</v>
      </c>
    </row>
    <row r="1366" spans="1:11" ht="13.5" x14ac:dyDescent="0.25">
      <c r="A1366" s="3">
        <f>TITRES_STAT!B1369</f>
        <v>44000</v>
      </c>
      <c r="B1366" s="17">
        <f>TITRES_STAT!D1369</f>
        <v>3.7</v>
      </c>
      <c r="C1366" s="2">
        <f t="shared" si="165"/>
        <v>1.0000000000000231E-2</v>
      </c>
      <c r="D1366" s="2">
        <f t="shared" si="166"/>
        <v>3.778</v>
      </c>
      <c r="E1366" s="2">
        <f t="shared" si="168"/>
        <v>3.8240000000000003</v>
      </c>
      <c r="F1366" s="2">
        <f t="shared" si="169"/>
        <v>3.8795000000000002</v>
      </c>
      <c r="G1366" s="2">
        <f t="shared" si="163"/>
        <v>3.912599999999999</v>
      </c>
      <c r="H1366" s="2">
        <f t="shared" si="167"/>
        <v>4.1104999999999992</v>
      </c>
      <c r="I1366" s="2">
        <f t="array" ref="I1366">SUMPRODUCT(B1350:B1369, (ROW(B1350:B1369)-ROW(B1350)+1)) / (20*21/2)</f>
        <v>3.8042380952380945</v>
      </c>
      <c r="J1366" s="2">
        <f t="shared" si="170"/>
        <v>3.8596652033745178</v>
      </c>
      <c r="K1366" s="2">
        <f t="shared" si="164"/>
        <v>3.947186390982806</v>
      </c>
    </row>
    <row r="1367" spans="1:11" ht="13.5" x14ac:dyDescent="0.25">
      <c r="A1367" s="3">
        <f>TITRES_STAT!B1370</f>
        <v>44001</v>
      </c>
      <c r="B1367" s="17">
        <f>TITRES_STAT!D1370</f>
        <v>3.69</v>
      </c>
      <c r="C1367" s="2">
        <f t="shared" si="165"/>
        <v>-1.0000000000000231E-2</v>
      </c>
      <c r="D1367" s="2">
        <f t="shared" si="166"/>
        <v>3.7440000000000007</v>
      </c>
      <c r="E1367" s="2">
        <f t="shared" si="168"/>
        <v>3.8039999999999998</v>
      </c>
      <c r="F1367" s="2">
        <f t="shared" si="169"/>
        <v>3.8645000000000005</v>
      </c>
      <c r="G1367" s="2">
        <f t="shared" si="163"/>
        <v>3.9087999999999989</v>
      </c>
      <c r="H1367" s="2">
        <f t="shared" si="167"/>
        <v>4.1089500000000001</v>
      </c>
      <c r="I1367" s="2">
        <f t="array" ref="I1367">SUMPRODUCT(B1351:B1370, (ROW(B1351:B1370)-ROW(B1351)+1)) / (20*21/2)</f>
        <v>3.7948571428571434</v>
      </c>
      <c r="J1367" s="2">
        <f t="shared" si="170"/>
        <v>3.8435066125769448</v>
      </c>
      <c r="K1367" s="2">
        <f t="shared" si="164"/>
        <v>3.9371006501599508</v>
      </c>
    </row>
    <row r="1368" spans="1:11" ht="13.5" x14ac:dyDescent="0.25">
      <c r="A1368" s="3">
        <f>TITRES_STAT!B1371</f>
        <v>44004</v>
      </c>
      <c r="B1368" s="17">
        <f>TITRES_STAT!D1371</f>
        <v>3.72</v>
      </c>
      <c r="C1368" s="2">
        <f t="shared" si="165"/>
        <v>3.0000000000000249E-2</v>
      </c>
      <c r="D1368" s="2">
        <f t="shared" si="166"/>
        <v>3.718</v>
      </c>
      <c r="E1368" s="2">
        <f t="shared" si="168"/>
        <v>3.786</v>
      </c>
      <c r="F1368" s="2">
        <f t="shared" si="169"/>
        <v>3.8560000000000003</v>
      </c>
      <c r="G1368" s="2">
        <f t="shared" si="163"/>
        <v>3.9051999999999993</v>
      </c>
      <c r="H1368" s="2">
        <f t="shared" si="167"/>
        <v>4.1083000000000007</v>
      </c>
      <c r="I1368" s="2">
        <f t="array" ref="I1368">SUMPRODUCT(B1352:B1371, (ROW(B1352:B1371)-ROW(B1352)+1)) / (20*21/2)</f>
        <v>3.7747142857142855</v>
      </c>
      <c r="J1368" s="2">
        <f t="shared" si="170"/>
        <v>3.8317440780458072</v>
      </c>
      <c r="K1368" s="2">
        <f t="shared" si="164"/>
        <v>3.9285868991732862</v>
      </c>
    </row>
    <row r="1369" spans="1:11" ht="13.5" x14ac:dyDescent="0.25">
      <c r="A1369" s="3">
        <f>TITRES_STAT!B1372</f>
        <v>44005</v>
      </c>
      <c r="B1369" s="17">
        <f>TITRES_STAT!D1372</f>
        <v>3.75</v>
      </c>
      <c r="C1369" s="2">
        <f t="shared" si="165"/>
        <v>2.9999999999999805E-2</v>
      </c>
      <c r="D1369" s="2">
        <f t="shared" si="166"/>
        <v>3.71</v>
      </c>
      <c r="E1369" s="2">
        <f t="shared" si="168"/>
        <v>3.7810000000000001</v>
      </c>
      <c r="F1369" s="2">
        <f t="shared" si="169"/>
        <v>3.8485</v>
      </c>
      <c r="G1369" s="2">
        <f t="shared" si="163"/>
        <v>3.9041999999999994</v>
      </c>
      <c r="H1369" s="2">
        <f t="shared" si="167"/>
        <v>4.1073500000000003</v>
      </c>
      <c r="I1369" s="2">
        <f t="array" ref="I1369">SUMPRODUCT(B1353:B1372, (ROW(B1353:B1372)-ROW(B1353)+1)) / (20*21/2)</f>
        <v>3.7568095238095243</v>
      </c>
      <c r="J1369" s="2">
        <f t="shared" si="170"/>
        <v>3.8239589277557302</v>
      </c>
      <c r="K1369" s="2">
        <f t="shared" si="164"/>
        <v>3.9215834913625689</v>
      </c>
    </row>
    <row r="1370" spans="1:11" ht="13.5" x14ac:dyDescent="0.25">
      <c r="A1370" s="3">
        <f>TITRES_STAT!B1373</f>
        <v>44006</v>
      </c>
      <c r="B1370" s="17">
        <f>TITRES_STAT!D1373</f>
        <v>3.75</v>
      </c>
      <c r="C1370" s="2">
        <f t="shared" si="165"/>
        <v>0</v>
      </c>
      <c r="D1370" s="2">
        <f t="shared" si="166"/>
        <v>3.722</v>
      </c>
      <c r="E1370" s="2">
        <f t="shared" si="168"/>
        <v>3.7679999999999998</v>
      </c>
      <c r="F1370" s="2">
        <f t="shared" si="169"/>
        <v>3.8414999999999999</v>
      </c>
      <c r="G1370" s="2">
        <f t="shared" si="163"/>
        <v>3.9021999999999997</v>
      </c>
      <c r="H1370" s="2">
        <f t="shared" si="167"/>
        <v>4.1069000000000004</v>
      </c>
      <c r="I1370" s="2">
        <f t="array" ref="I1370">SUMPRODUCT(B1354:B1373, (ROW(B1354:B1373)-ROW(B1354)+1)) / (20*21/2)</f>
        <v>3.7366666666666668</v>
      </c>
      <c r="J1370" s="2">
        <f t="shared" si="170"/>
        <v>3.8169152203504226</v>
      </c>
      <c r="K1370" s="2">
        <f t="shared" si="164"/>
        <v>3.9148547269954093</v>
      </c>
    </row>
    <row r="1371" spans="1:11" ht="13.5" x14ac:dyDescent="0.25">
      <c r="A1371" s="3">
        <f>TITRES_STAT!B1374</f>
        <v>44007</v>
      </c>
      <c r="B1371" s="17">
        <f>TITRES_STAT!D1374</f>
        <v>3.63</v>
      </c>
      <c r="C1371" s="2">
        <f t="shared" si="165"/>
        <v>-0.12000000000000011</v>
      </c>
      <c r="D1371" s="2">
        <f t="shared" si="166"/>
        <v>3.7079999999999997</v>
      </c>
      <c r="E1371" s="2">
        <f t="shared" si="168"/>
        <v>3.7429999999999999</v>
      </c>
      <c r="F1371" s="2">
        <f t="shared" si="169"/>
        <v>3.8280000000000003</v>
      </c>
      <c r="G1371" s="2">
        <f t="shared" si="163"/>
        <v>3.8969999999999994</v>
      </c>
      <c r="H1371" s="2">
        <f t="shared" si="167"/>
        <v>4.1062500000000002</v>
      </c>
      <c r="I1371" s="2">
        <f t="array" ref="I1371">SUMPRODUCT(B1355:B1374, (ROW(B1355:B1374)-ROW(B1355)+1)) / (20*21/2)</f>
        <v>3.7181428571428574</v>
      </c>
      <c r="J1371" s="2">
        <f t="shared" si="170"/>
        <v>3.7991137707932396</v>
      </c>
      <c r="K1371" s="2">
        <f t="shared" si="164"/>
        <v>3.9036839533877465</v>
      </c>
    </row>
    <row r="1372" spans="1:11" ht="13.5" x14ac:dyDescent="0.25">
      <c r="A1372" s="3">
        <f>TITRES_STAT!B1375</f>
        <v>44008</v>
      </c>
      <c r="B1372" s="17">
        <f>TITRES_STAT!D1375</f>
        <v>3.64</v>
      </c>
      <c r="C1372" s="2">
        <f t="shared" si="165"/>
        <v>1.0000000000000231E-2</v>
      </c>
      <c r="D1372" s="2">
        <f t="shared" si="166"/>
        <v>3.6980000000000004</v>
      </c>
      <c r="E1372" s="2">
        <f t="shared" si="168"/>
        <v>3.7210000000000001</v>
      </c>
      <c r="F1372" s="2">
        <f t="shared" si="169"/>
        <v>3.8114999999999997</v>
      </c>
      <c r="G1372" s="2">
        <f t="shared" si="163"/>
        <v>3.892399999999999</v>
      </c>
      <c r="H1372" s="2">
        <f t="shared" si="167"/>
        <v>4.1057499999999996</v>
      </c>
      <c r="I1372" s="2">
        <f t="array" ref="I1372">SUMPRODUCT(B1356:B1375, (ROW(B1356:B1375)-ROW(B1356)+1)) / (20*21/2)</f>
        <v>3.6920000000000002</v>
      </c>
      <c r="J1372" s="2">
        <f t="shared" si="170"/>
        <v>3.7839600783367406</v>
      </c>
      <c r="K1372" s="2">
        <f t="shared" si="164"/>
        <v>3.8933434061960703</v>
      </c>
    </row>
    <row r="1373" spans="1:11" ht="13.5" x14ac:dyDescent="0.25">
      <c r="A1373" s="3">
        <f>TITRES_STAT!B1376</f>
        <v>44011</v>
      </c>
      <c r="B1373" s="17">
        <f>TITRES_STAT!D1376</f>
        <v>3.6</v>
      </c>
      <c r="C1373" s="2">
        <f t="shared" si="165"/>
        <v>-4.0000000000000036E-2</v>
      </c>
      <c r="D1373" s="2">
        <f t="shared" si="166"/>
        <v>3.6740000000000004</v>
      </c>
      <c r="E1373" s="2">
        <f t="shared" si="168"/>
        <v>3.6960000000000002</v>
      </c>
      <c r="F1373" s="2">
        <f t="shared" si="169"/>
        <v>3.7944999999999993</v>
      </c>
      <c r="G1373" s="2">
        <f t="shared" si="163"/>
        <v>3.8853999999999984</v>
      </c>
      <c r="H1373" s="2">
        <f t="shared" si="167"/>
        <v>4.1055999999999999</v>
      </c>
      <c r="I1373" s="2">
        <f t="array" ref="I1373">SUMPRODUCT(B1357:B1376, (ROW(B1357:B1376)-ROW(B1357)+1)) / (20*21/2)</f>
        <v>3.6739047619047618</v>
      </c>
      <c r="J1373" s="2">
        <f t="shared" si="170"/>
        <v>3.766440070876099</v>
      </c>
      <c r="K1373" s="2">
        <f t="shared" si="164"/>
        <v>3.8818397432079892</v>
      </c>
    </row>
    <row r="1374" spans="1:11" ht="13.5" x14ac:dyDescent="0.25">
      <c r="A1374" s="3">
        <f>TITRES_STAT!B1377</f>
        <v>44012</v>
      </c>
      <c r="B1374" s="17">
        <f>TITRES_STAT!D1377</f>
        <v>3.6</v>
      </c>
      <c r="C1374" s="2">
        <f t="shared" si="165"/>
        <v>0</v>
      </c>
      <c r="D1374" s="2">
        <f t="shared" si="166"/>
        <v>3.6439999999999997</v>
      </c>
      <c r="E1374" s="2">
        <f t="shared" si="168"/>
        <v>3.6770000000000005</v>
      </c>
      <c r="F1374" s="2">
        <f t="shared" si="169"/>
        <v>3.7744999999999989</v>
      </c>
      <c r="G1374" s="2">
        <f t="shared" si="163"/>
        <v>3.8783999999999987</v>
      </c>
      <c r="H1374" s="2">
        <f t="shared" si="167"/>
        <v>4.1055999999999999</v>
      </c>
      <c r="I1374" s="2">
        <f t="array" ref="I1374">SUMPRODUCT(B1358:B1377, (ROW(B1358:B1377)-ROW(B1358)+1)) / (20*21/2)</f>
        <v>3.6563809523809527</v>
      </c>
      <c r="J1374" s="2">
        <f t="shared" si="170"/>
        <v>3.7505886355545659</v>
      </c>
      <c r="K1374" s="2">
        <f t="shared" si="164"/>
        <v>3.8707872042586562</v>
      </c>
    </row>
    <row r="1375" spans="1:11" ht="13.5" x14ac:dyDescent="0.25">
      <c r="A1375" s="3">
        <f>TITRES_STAT!B1378</f>
        <v>44013</v>
      </c>
      <c r="B1375" s="17">
        <f>TITRES_STAT!D1378</f>
        <v>3.5</v>
      </c>
      <c r="C1375" s="2">
        <f t="shared" si="165"/>
        <v>-0.10000000000000009</v>
      </c>
      <c r="D1375" s="2">
        <f t="shared" si="166"/>
        <v>3.5939999999999999</v>
      </c>
      <c r="E1375" s="2">
        <f t="shared" si="168"/>
        <v>3.6579999999999999</v>
      </c>
      <c r="F1375" s="2">
        <f t="shared" si="169"/>
        <v>3.7499999999999991</v>
      </c>
      <c r="G1375" s="2">
        <f t="shared" si="163"/>
        <v>3.8687999999999989</v>
      </c>
      <c r="H1375" s="2">
        <f t="shared" si="167"/>
        <v>4.1048499999999999</v>
      </c>
      <c r="I1375" s="2">
        <f t="array" ref="I1375">SUMPRODUCT(B1359:B1378, (ROW(B1359:B1378)-ROW(B1359)+1)) / (20*21/2)</f>
        <v>3.6395238095238098</v>
      </c>
      <c r="J1375" s="2">
        <f t="shared" si="170"/>
        <v>3.7267230512160361</v>
      </c>
      <c r="K1375" s="2">
        <f t="shared" si="164"/>
        <v>3.856246529581846</v>
      </c>
    </row>
    <row r="1376" spans="1:11" ht="13.5" x14ac:dyDescent="0.25">
      <c r="A1376" s="3">
        <f>TITRES_STAT!B1379</f>
        <v>44014</v>
      </c>
      <c r="B1376" s="17">
        <f>TITRES_STAT!D1379</f>
        <v>3.56</v>
      </c>
      <c r="C1376" s="2">
        <f t="shared" si="165"/>
        <v>6.0000000000000053E-2</v>
      </c>
      <c r="D1376" s="2">
        <f t="shared" si="166"/>
        <v>3.5799999999999996</v>
      </c>
      <c r="E1376" s="2">
        <f t="shared" si="168"/>
        <v>3.6440000000000006</v>
      </c>
      <c r="F1376" s="2">
        <f t="shared" si="169"/>
        <v>3.7339999999999995</v>
      </c>
      <c r="G1376" s="2">
        <f t="shared" si="163"/>
        <v>3.8605999999999989</v>
      </c>
      <c r="H1376" s="2">
        <f t="shared" si="167"/>
        <v>4.1038999999999994</v>
      </c>
      <c r="I1376" s="2">
        <f t="array" ref="I1376">SUMPRODUCT(B1360:B1379, (ROW(B1360:B1379)-ROW(B1360)+1)) / (20*21/2)</f>
        <v>3.6253333333333329</v>
      </c>
      <c r="J1376" s="2">
        <f t="shared" si="170"/>
        <v>3.7108446653859373</v>
      </c>
      <c r="K1376" s="2">
        <f t="shared" si="164"/>
        <v>3.844629018617852</v>
      </c>
    </row>
    <row r="1377" spans="1:11" ht="13.5" x14ac:dyDescent="0.25">
      <c r="A1377" s="3">
        <f>TITRES_STAT!B1380</f>
        <v>44015</v>
      </c>
      <c r="B1377" s="17">
        <f>TITRES_STAT!D1380</f>
        <v>3.55</v>
      </c>
      <c r="C1377" s="2">
        <f t="shared" si="165"/>
        <v>-1.0000000000000231E-2</v>
      </c>
      <c r="D1377" s="2">
        <f t="shared" si="166"/>
        <v>3.5619999999999998</v>
      </c>
      <c r="E1377" s="2">
        <f t="shared" si="168"/>
        <v>3.6300000000000003</v>
      </c>
      <c r="F1377" s="2">
        <f t="shared" si="169"/>
        <v>3.7170000000000001</v>
      </c>
      <c r="G1377" s="2">
        <f t="shared" si="163"/>
        <v>3.8527999999999993</v>
      </c>
      <c r="H1377" s="2">
        <f t="shared" si="167"/>
        <v>4.1026499999999997</v>
      </c>
      <c r="I1377" s="2">
        <f t="array" ref="I1377">SUMPRODUCT(B1361:B1380, (ROW(B1361:B1380)-ROW(B1361)+1)) / (20*21/2)</f>
        <v>3.6123333333333334</v>
      </c>
      <c r="J1377" s="2">
        <f t="shared" si="170"/>
        <v>3.695526125825372</v>
      </c>
      <c r="K1377" s="2">
        <f t="shared" si="164"/>
        <v>3.8330749394563677</v>
      </c>
    </row>
    <row r="1378" spans="1:11" ht="13.5" x14ac:dyDescent="0.25">
      <c r="A1378" s="3">
        <f>TITRES_STAT!B1381</f>
        <v>44018</v>
      </c>
      <c r="B1378" s="17">
        <f>TITRES_STAT!D1381</f>
        <v>3.54</v>
      </c>
      <c r="C1378" s="2">
        <f t="shared" si="165"/>
        <v>-9.9999999999997868E-3</v>
      </c>
      <c r="D1378" s="2">
        <f t="shared" si="166"/>
        <v>3.55</v>
      </c>
      <c r="E1378" s="2">
        <f t="shared" si="168"/>
        <v>3.6119999999999997</v>
      </c>
      <c r="F1378" s="2">
        <f t="shared" si="169"/>
        <v>3.6990000000000003</v>
      </c>
      <c r="G1378" s="2">
        <f t="shared" si="163"/>
        <v>3.8449999999999989</v>
      </c>
      <c r="H1378" s="2">
        <f t="shared" si="167"/>
        <v>4.1014499999999998</v>
      </c>
      <c r="I1378" s="2">
        <f t="array" ref="I1378">SUMPRODUCT(B1362:B1381, (ROW(B1362:B1381)-ROW(B1362)+1)) / (20*21/2)</f>
        <v>3.5961428571428575</v>
      </c>
      <c r="J1378" s="2">
        <f t="shared" si="170"/>
        <v>3.6807141138420034</v>
      </c>
      <c r="K1378" s="2">
        <f t="shared" si="164"/>
        <v>3.8215818045757257</v>
      </c>
    </row>
    <row r="1379" spans="1:11" ht="13.5" x14ac:dyDescent="0.25">
      <c r="A1379" s="3">
        <f>TITRES_STAT!B1382</f>
        <v>44019</v>
      </c>
      <c r="B1379" s="17">
        <f>TITRES_STAT!D1382</f>
        <v>3.55</v>
      </c>
      <c r="C1379" s="2">
        <f t="shared" si="165"/>
        <v>9.9999999999997868E-3</v>
      </c>
      <c r="D1379" s="2">
        <f t="shared" si="166"/>
        <v>3.54</v>
      </c>
      <c r="E1379" s="2">
        <f t="shared" si="168"/>
        <v>3.5919999999999996</v>
      </c>
      <c r="F1379" s="2">
        <f t="shared" si="169"/>
        <v>3.686500000000001</v>
      </c>
      <c r="G1379" s="2">
        <f t="shared" si="163"/>
        <v>3.8379999999999992</v>
      </c>
      <c r="H1379" s="2">
        <f t="shared" si="167"/>
        <v>4.1008499999999994</v>
      </c>
      <c r="I1379" s="2">
        <f t="array" ref="I1379">SUMPRODUCT(B1363:B1382, (ROW(B1363:B1382)-ROW(B1363)+1)) / (20*21/2)</f>
        <v>3.577952380952381</v>
      </c>
      <c r="J1379" s="2">
        <f t="shared" si="170"/>
        <v>3.6682651506189554</v>
      </c>
      <c r="K1379" s="2">
        <f t="shared" si="164"/>
        <v>3.8109315377296187</v>
      </c>
    </row>
    <row r="1380" spans="1:11" ht="13.5" x14ac:dyDescent="0.25">
      <c r="A1380" s="3">
        <f>TITRES_STAT!B1383</f>
        <v>44020</v>
      </c>
      <c r="B1380" s="17">
        <f>TITRES_STAT!D1383</f>
        <v>3.55</v>
      </c>
      <c r="C1380" s="2">
        <f t="shared" si="165"/>
        <v>0</v>
      </c>
      <c r="D1380" s="2">
        <f t="shared" si="166"/>
        <v>3.55</v>
      </c>
      <c r="E1380" s="2">
        <f t="shared" si="168"/>
        <v>3.5719999999999992</v>
      </c>
      <c r="F1380" s="2">
        <f t="shared" si="169"/>
        <v>3.6700000000000004</v>
      </c>
      <c r="G1380" s="2">
        <f t="shared" si="163"/>
        <v>3.8309999999999995</v>
      </c>
      <c r="H1380" s="2">
        <f t="shared" si="167"/>
        <v>4.1006</v>
      </c>
      <c r="I1380" s="2">
        <f t="array" ref="I1380">SUMPRODUCT(B1364:B1383, (ROW(B1364:B1383)-ROW(B1364)+1)) / (20*21/2)</f>
        <v>3.5559523809523808</v>
      </c>
      <c r="J1380" s="2">
        <f t="shared" si="170"/>
        <v>3.6570018029409597</v>
      </c>
      <c r="K1380" s="2">
        <f t="shared" si="164"/>
        <v>3.8006989284068884</v>
      </c>
    </row>
    <row r="1381" spans="1:11" ht="13.5" x14ac:dyDescent="0.25">
      <c r="A1381" s="3">
        <f>TITRES_STAT!B1384</f>
        <v>44021</v>
      </c>
      <c r="B1381" s="17">
        <f>TITRES_STAT!D1384</f>
        <v>3.5</v>
      </c>
      <c r="C1381" s="2">
        <f t="shared" si="165"/>
        <v>-4.9999999999999822E-2</v>
      </c>
      <c r="D1381" s="2">
        <f t="shared" si="166"/>
        <v>3.5380000000000003</v>
      </c>
      <c r="E1381" s="2">
        <f t="shared" si="168"/>
        <v>3.5589999999999997</v>
      </c>
      <c r="F1381" s="2">
        <f t="shared" si="169"/>
        <v>3.6509999999999998</v>
      </c>
      <c r="G1381" s="2">
        <f t="shared" si="163"/>
        <v>3.8231999999999995</v>
      </c>
      <c r="H1381" s="2">
        <f t="shared" si="167"/>
        <v>4.1006</v>
      </c>
      <c r="I1381" s="2">
        <f t="array" ref="I1381">SUMPRODUCT(B1365:B1384, (ROW(B1365:B1384)-ROW(B1365)+1)) / (20*21/2)</f>
        <v>3.542761904761905</v>
      </c>
      <c r="J1381" s="2">
        <f t="shared" si="170"/>
        <v>3.642049250279916</v>
      </c>
      <c r="K1381" s="2">
        <f t="shared" si="164"/>
        <v>3.7889068135674027</v>
      </c>
    </row>
    <row r="1382" spans="1:11" ht="13.5" x14ac:dyDescent="0.25">
      <c r="A1382" s="3">
        <f>TITRES_STAT!B1385</f>
        <v>44022</v>
      </c>
      <c r="B1382" s="17">
        <f>TITRES_STAT!D1385</f>
        <v>3.46</v>
      </c>
      <c r="C1382" s="2">
        <f t="shared" si="165"/>
        <v>-4.0000000000000036E-2</v>
      </c>
      <c r="D1382" s="2">
        <f t="shared" si="166"/>
        <v>3.5200000000000005</v>
      </c>
      <c r="E1382" s="2">
        <f t="shared" si="168"/>
        <v>3.5409999999999995</v>
      </c>
      <c r="F1382" s="2">
        <f t="shared" si="169"/>
        <v>3.6309999999999993</v>
      </c>
      <c r="G1382" s="2">
        <f t="shared" si="163"/>
        <v>3.8136000000000001</v>
      </c>
      <c r="H1382" s="2">
        <f t="shared" si="167"/>
        <v>4.1004000000000005</v>
      </c>
      <c r="I1382" s="2">
        <f t="array" ref="I1382">SUMPRODUCT(B1366:B1385, (ROW(B1366:B1385)-ROW(B1366)+1)) / (20*21/2)</f>
        <v>3.5282380952380956</v>
      </c>
      <c r="J1382" s="2">
        <f t="shared" si="170"/>
        <v>3.6247112264437336</v>
      </c>
      <c r="K1382" s="2">
        <f t="shared" si="164"/>
        <v>3.7760085071529947</v>
      </c>
    </row>
    <row r="1383" spans="1:11" ht="13.5" x14ac:dyDescent="0.25">
      <c r="A1383" s="3">
        <f>TITRES_STAT!B1386</f>
        <v>44025</v>
      </c>
      <c r="B1383" s="17">
        <f>TITRES_STAT!D1386</f>
        <v>3.4</v>
      </c>
      <c r="C1383" s="2">
        <f t="shared" si="165"/>
        <v>-6.0000000000000053E-2</v>
      </c>
      <c r="D1383" s="2">
        <f t="shared" si="166"/>
        <v>3.4919999999999995</v>
      </c>
      <c r="E1383" s="2">
        <f t="shared" si="168"/>
        <v>3.5209999999999999</v>
      </c>
      <c r="F1383" s="2">
        <f t="shared" si="169"/>
        <v>3.6085000000000003</v>
      </c>
      <c r="G1383" s="2">
        <f t="shared" si="163"/>
        <v>3.8029999999999999</v>
      </c>
      <c r="H1383" s="2">
        <f t="shared" si="167"/>
        <v>4.0994000000000002</v>
      </c>
      <c r="I1383" s="2">
        <f t="array" ref="I1383">SUMPRODUCT(B1367:B1386, (ROW(B1367:B1386)-ROW(B1367)+1)) / (20*21/2)</f>
        <v>3.5063333333333335</v>
      </c>
      <c r="J1383" s="2">
        <f t="shared" si="170"/>
        <v>3.6033101572586164</v>
      </c>
      <c r="K1383" s="2">
        <f t="shared" si="164"/>
        <v>3.7612630754999361</v>
      </c>
    </row>
    <row r="1384" spans="1:11" ht="13.5" x14ac:dyDescent="0.25">
      <c r="A1384" s="3">
        <f>TITRES_STAT!B1387</f>
        <v>44026</v>
      </c>
      <c r="B1384" s="17">
        <f>TITRES_STAT!D1387</f>
        <v>3.47</v>
      </c>
      <c r="C1384" s="2">
        <f t="shared" si="165"/>
        <v>7.0000000000000284E-2</v>
      </c>
      <c r="D1384" s="2">
        <f t="shared" si="166"/>
        <v>3.476</v>
      </c>
      <c r="E1384" s="2">
        <f t="shared" si="168"/>
        <v>3.508</v>
      </c>
      <c r="F1384" s="2">
        <f t="shared" si="169"/>
        <v>3.5924999999999998</v>
      </c>
      <c r="G1384" s="2">
        <f t="shared" si="163"/>
        <v>3.7942</v>
      </c>
      <c r="H1384" s="2">
        <f t="shared" si="167"/>
        <v>4.0983499999999999</v>
      </c>
      <c r="I1384" s="2">
        <f t="array" ref="I1384">SUMPRODUCT(B1368:B1387, (ROW(B1368:B1387)-ROW(B1368)+1)) / (20*21/2)</f>
        <v>3.4956190476190465</v>
      </c>
      <c r="J1384" s="2">
        <f t="shared" si="170"/>
        <v>3.5906139518054148</v>
      </c>
      <c r="K1384" s="2">
        <f t="shared" si="164"/>
        <v>3.7498409941077822</v>
      </c>
    </row>
    <row r="1385" spans="1:11" ht="13.5" x14ac:dyDescent="0.25">
      <c r="A1385" s="3">
        <f>TITRES_STAT!B1388</f>
        <v>44027</v>
      </c>
      <c r="B1385" s="17">
        <f>TITRES_STAT!D1388</f>
        <v>3.44</v>
      </c>
      <c r="C1385" s="2">
        <f t="shared" si="165"/>
        <v>-3.0000000000000249E-2</v>
      </c>
      <c r="D1385" s="2">
        <f t="shared" si="166"/>
        <v>3.4539999999999997</v>
      </c>
      <c r="E1385" s="2">
        <f t="shared" si="168"/>
        <v>3.5019999999999998</v>
      </c>
      <c r="F1385" s="2">
        <f t="shared" si="169"/>
        <v>3.5799999999999996</v>
      </c>
      <c r="G1385" s="2">
        <f t="shared" si="163"/>
        <v>3.7850000000000001</v>
      </c>
      <c r="H1385" s="2">
        <f t="shared" si="167"/>
        <v>4.0971500000000001</v>
      </c>
      <c r="I1385" s="2">
        <f t="array" ref="I1385">SUMPRODUCT(B1369:B1388, (ROW(B1369:B1388)-ROW(B1369)+1)) / (20*21/2)</f>
        <v>3.4812857142857134</v>
      </c>
      <c r="J1385" s="2">
        <f t="shared" si="170"/>
        <v>3.5762697659191849</v>
      </c>
      <c r="K1385" s="2">
        <f t="shared" si="164"/>
        <v>3.7376903668878692</v>
      </c>
    </row>
    <row r="1386" spans="1:11" ht="13.5" x14ac:dyDescent="0.25">
      <c r="A1386" s="3">
        <f>TITRES_STAT!B1389</f>
        <v>44028</v>
      </c>
      <c r="B1386" s="17">
        <f>TITRES_STAT!D1389</f>
        <v>3.35</v>
      </c>
      <c r="C1386" s="2">
        <f t="shared" si="165"/>
        <v>-8.9999999999999858E-2</v>
      </c>
      <c r="D1386" s="2">
        <f t="shared" si="166"/>
        <v>3.4240000000000004</v>
      </c>
      <c r="E1386" s="2">
        <f t="shared" si="168"/>
        <v>3.4810000000000003</v>
      </c>
      <c r="F1386" s="2">
        <f t="shared" si="169"/>
        <v>3.5624999999999991</v>
      </c>
      <c r="G1386" s="2">
        <f t="shared" si="163"/>
        <v>3.7725999999999997</v>
      </c>
      <c r="H1386" s="2">
        <f t="shared" si="167"/>
        <v>4.0952000000000002</v>
      </c>
      <c r="I1386" s="2">
        <f t="array" ref="I1386">SUMPRODUCT(B1370:B1389, (ROW(B1370:B1389)-ROW(B1370)+1)) / (20*21/2)</f>
        <v>3.4722857142857144</v>
      </c>
      <c r="J1386" s="2">
        <f t="shared" si="170"/>
        <v>3.5547202644030724</v>
      </c>
      <c r="K1386" s="2">
        <f t="shared" si="164"/>
        <v>3.722486823088345</v>
      </c>
    </row>
    <row r="1387" spans="1:11" ht="13.5" x14ac:dyDescent="0.25">
      <c r="A1387" s="3">
        <f>TITRES_STAT!B1390</f>
        <v>44029</v>
      </c>
      <c r="B1387" s="17">
        <f>TITRES_STAT!D1390</f>
        <v>3.45</v>
      </c>
      <c r="C1387" s="2">
        <f t="shared" si="165"/>
        <v>0.10000000000000009</v>
      </c>
      <c r="D1387" s="2">
        <f t="shared" si="166"/>
        <v>3.4219999999999997</v>
      </c>
      <c r="E1387" s="2">
        <f t="shared" si="168"/>
        <v>3.4710000000000001</v>
      </c>
      <c r="F1387" s="2">
        <f t="shared" si="169"/>
        <v>3.5504999999999995</v>
      </c>
      <c r="G1387" s="2">
        <f t="shared" si="163"/>
        <v>3.7643999999999993</v>
      </c>
      <c r="H1387" s="2">
        <f t="shared" si="167"/>
        <v>4.0939500000000004</v>
      </c>
      <c r="I1387" s="2">
        <f t="array" ref="I1387">SUMPRODUCT(B1371:B1390, (ROW(B1371:B1390)-ROW(B1371)+1)) / (20*21/2)</f>
        <v>3.4742857142857142</v>
      </c>
      <c r="J1387" s="2">
        <f t="shared" si="170"/>
        <v>3.5447469058884944</v>
      </c>
      <c r="K1387" s="2">
        <f t="shared" si="164"/>
        <v>3.7118010653201745</v>
      </c>
    </row>
    <row r="1388" spans="1:11" ht="13.5" x14ac:dyDescent="0.25">
      <c r="A1388" s="3">
        <f>TITRES_STAT!B1391</f>
        <v>44032</v>
      </c>
      <c r="B1388" s="17">
        <f>TITRES_STAT!D1391</f>
        <v>3.4</v>
      </c>
      <c r="C1388" s="2">
        <f t="shared" si="165"/>
        <v>-5.0000000000000266E-2</v>
      </c>
      <c r="D1388" s="2">
        <f t="shared" si="166"/>
        <v>3.4219999999999997</v>
      </c>
      <c r="E1388" s="2">
        <f t="shared" si="168"/>
        <v>3.4569999999999999</v>
      </c>
      <c r="F1388" s="2">
        <f t="shared" si="169"/>
        <v>3.5345</v>
      </c>
      <c r="G1388" s="2">
        <f t="shared" si="163"/>
        <v>3.7539999999999996</v>
      </c>
      <c r="H1388" s="2">
        <f t="shared" si="167"/>
        <v>4.0925000000000002</v>
      </c>
      <c r="I1388" s="2">
        <f t="array" ref="I1388">SUMPRODUCT(B1372:B1391, (ROW(B1372:B1391)-ROW(B1372)+1)) / (20*21/2)</f>
        <v>3.4839523809523811</v>
      </c>
      <c r="J1388" s="2">
        <f t="shared" si="170"/>
        <v>3.5309614862800665</v>
      </c>
      <c r="K1388" s="2">
        <f t="shared" si="164"/>
        <v>3.6995735725625205</v>
      </c>
    </row>
    <row r="1389" spans="1:11" ht="13.5" x14ac:dyDescent="0.25">
      <c r="A1389" s="3">
        <f>TITRES_STAT!B1392</f>
        <v>44033</v>
      </c>
      <c r="B1389" s="17">
        <f>TITRES_STAT!D1392</f>
        <v>3.44</v>
      </c>
      <c r="C1389" s="2">
        <f t="shared" si="165"/>
        <v>4.0000000000000036E-2</v>
      </c>
      <c r="D1389" s="2">
        <f t="shared" si="166"/>
        <v>3.4160000000000004</v>
      </c>
      <c r="E1389" s="2">
        <f t="shared" si="168"/>
        <v>3.4460000000000002</v>
      </c>
      <c r="F1389" s="2">
        <f t="shared" si="169"/>
        <v>3.5189999999999997</v>
      </c>
      <c r="G1389" s="2">
        <f t="shared" si="163"/>
        <v>3.7428000000000003</v>
      </c>
      <c r="H1389" s="2">
        <f t="shared" si="167"/>
        <v>4.0910000000000002</v>
      </c>
      <c r="I1389" s="2">
        <f t="array" ref="I1389">SUMPRODUCT(B1373:B1392, (ROW(B1373:B1392)-ROW(B1373)+1)) / (20*21/2)</f>
        <v>3.4965714285714284</v>
      </c>
      <c r="J1389" s="2">
        <f t="shared" si="170"/>
        <v>3.5222984875867267</v>
      </c>
      <c r="K1389" s="2">
        <f t="shared" si="164"/>
        <v>3.6893942167757552</v>
      </c>
    </row>
    <row r="1390" spans="1:11" ht="13.5" x14ac:dyDescent="0.25">
      <c r="A1390" s="3">
        <f>TITRES_STAT!B1393</f>
        <v>44034</v>
      </c>
      <c r="B1390" s="17">
        <f>TITRES_STAT!D1393</f>
        <v>3.54</v>
      </c>
      <c r="C1390" s="2">
        <f t="shared" si="165"/>
        <v>0.10000000000000009</v>
      </c>
      <c r="D1390" s="2">
        <f t="shared" si="166"/>
        <v>3.4359999999999999</v>
      </c>
      <c r="E1390" s="2">
        <f t="shared" si="168"/>
        <v>3.4450000000000003</v>
      </c>
      <c r="F1390" s="2">
        <f t="shared" si="169"/>
        <v>3.5085000000000002</v>
      </c>
      <c r="G1390" s="2">
        <f t="shared" si="163"/>
        <v>3.7336</v>
      </c>
      <c r="H1390" s="2">
        <f t="shared" si="167"/>
        <v>4.09</v>
      </c>
      <c r="I1390" s="2">
        <f t="array" ref="I1390">SUMPRODUCT(B1374:B1393, (ROW(B1374:B1393)-ROW(B1374)+1)) / (20*21/2)</f>
        <v>3.5091904761904757</v>
      </c>
      <c r="J1390" s="2">
        <f t="shared" si="170"/>
        <v>3.5239843459118005</v>
      </c>
      <c r="K1390" s="2">
        <f t="shared" si="164"/>
        <v>3.6835356200394509</v>
      </c>
    </row>
    <row r="1391" spans="1:11" ht="13.5" x14ac:dyDescent="0.25">
      <c r="A1391" s="3">
        <f>TITRES_STAT!B1394</f>
        <v>44035</v>
      </c>
      <c r="B1391" s="17">
        <f>TITRES_STAT!D1394</f>
        <v>3.61</v>
      </c>
      <c r="C1391" s="2">
        <f t="shared" si="165"/>
        <v>6.999999999999984E-2</v>
      </c>
      <c r="D1391" s="2">
        <f t="shared" si="166"/>
        <v>3.4879999999999995</v>
      </c>
      <c r="E1391" s="2">
        <f t="shared" si="168"/>
        <v>3.4560000000000004</v>
      </c>
      <c r="F1391" s="2">
        <f t="shared" si="169"/>
        <v>3.5074999999999994</v>
      </c>
      <c r="G1391" s="2">
        <f t="shared" si="163"/>
        <v>3.7260000000000004</v>
      </c>
      <c r="H1391" s="2">
        <f t="shared" si="167"/>
        <v>4.0891500000000001</v>
      </c>
      <c r="I1391" s="2">
        <f t="array" ref="I1391">SUMPRODUCT(B1375:B1394, (ROW(B1375:B1394)-ROW(B1375)+1)) / (20*21/2)</f>
        <v>3.5178095238095239</v>
      </c>
      <c r="J1391" s="2">
        <f t="shared" si="170"/>
        <v>3.5321763129678194</v>
      </c>
      <c r="K1391" s="2">
        <f t="shared" si="164"/>
        <v>3.6806518702339823</v>
      </c>
    </row>
    <row r="1392" spans="1:11" ht="13.5" x14ac:dyDescent="0.25">
      <c r="A1392" s="3">
        <f>TITRES_STAT!B1395</f>
        <v>44036</v>
      </c>
      <c r="B1392" s="17">
        <f>TITRES_STAT!D1395</f>
        <v>3.64</v>
      </c>
      <c r="C1392" s="2">
        <f t="shared" si="165"/>
        <v>3.0000000000000249E-2</v>
      </c>
      <c r="D1392" s="2">
        <f t="shared" si="166"/>
        <v>3.5259999999999998</v>
      </c>
      <c r="E1392" s="2">
        <f t="shared" si="168"/>
        <v>3.4739999999999993</v>
      </c>
      <c r="F1392" s="2">
        <f t="shared" si="169"/>
        <v>3.5074999999999994</v>
      </c>
      <c r="G1392" s="2">
        <f t="shared" si="163"/>
        <v>3.7177999999999995</v>
      </c>
      <c r="H1392" s="2">
        <f t="shared" si="167"/>
        <v>4.0884499999999999</v>
      </c>
      <c r="I1392" s="2">
        <f t="array" ref="I1392">SUMPRODUCT(B1376:B1395, (ROW(B1376:B1395)-ROW(B1376)+1)) / (20*21/2)</f>
        <v>3.5169047619047618</v>
      </c>
      <c r="J1392" s="2">
        <f t="shared" si="170"/>
        <v>3.5424452355423131</v>
      </c>
      <c r="K1392" s="2">
        <f t="shared" si="164"/>
        <v>3.6790576792444143</v>
      </c>
    </row>
    <row r="1393" spans="1:11" ht="13.5" x14ac:dyDescent="0.25">
      <c r="A1393" s="3">
        <f>TITRES_STAT!B1396</f>
        <v>44039</v>
      </c>
      <c r="B1393" s="17">
        <f>TITRES_STAT!D1396</f>
        <v>3.64</v>
      </c>
      <c r="C1393" s="2">
        <f t="shared" si="165"/>
        <v>0</v>
      </c>
      <c r="D1393" s="2">
        <f t="shared" si="166"/>
        <v>3.5740000000000003</v>
      </c>
      <c r="E1393" s="2">
        <f t="shared" si="168"/>
        <v>3.4979999999999998</v>
      </c>
      <c r="F1393" s="2">
        <f t="shared" si="169"/>
        <v>3.5095000000000001</v>
      </c>
      <c r="G1393" s="2">
        <f t="shared" si="163"/>
        <v>3.7105999999999995</v>
      </c>
      <c r="H1393" s="2">
        <f t="shared" si="167"/>
        <v>4.0883000000000003</v>
      </c>
      <c r="I1393" s="2">
        <f t="array" ref="I1393">SUMPRODUCT(B1377:B1396, (ROW(B1377:B1396)-ROW(B1377)+1)) / (20*21/2)</f>
        <v>3.5236190476190479</v>
      </c>
      <c r="J1393" s="2">
        <f t="shared" si="170"/>
        <v>3.5517361654906643</v>
      </c>
      <c r="K1393" s="2">
        <f t="shared" si="164"/>
        <v>3.6775260055485548</v>
      </c>
    </row>
    <row r="1394" spans="1:11" ht="13.5" x14ac:dyDescent="0.25">
      <c r="A1394" s="3">
        <f>TITRES_STAT!B1397</f>
        <v>44040</v>
      </c>
      <c r="B1394" s="17">
        <f>TITRES_STAT!D1397</f>
        <v>3.6</v>
      </c>
      <c r="C1394" s="2">
        <f t="shared" si="165"/>
        <v>-4.0000000000000036E-2</v>
      </c>
      <c r="D1394" s="2">
        <f t="shared" si="166"/>
        <v>3.6060000000000003</v>
      </c>
      <c r="E1394" s="2">
        <f t="shared" si="168"/>
        <v>3.5110000000000001</v>
      </c>
      <c r="F1394" s="2">
        <f t="shared" si="169"/>
        <v>3.5094999999999992</v>
      </c>
      <c r="G1394" s="2">
        <f t="shared" ref="G1394:G1457" si="171">AVERAGE(B1345:B1394)</f>
        <v>3.7027999999999999</v>
      </c>
      <c r="H1394" s="2">
        <f t="shared" si="167"/>
        <v>4.0879500000000002</v>
      </c>
      <c r="I1394" s="2">
        <f t="array" ref="I1394">SUMPRODUCT(B1378:B1397, (ROW(B1378:B1397)-ROW(B1378)+1)) / (20*21/2)</f>
        <v>3.5302380952380954</v>
      </c>
      <c r="J1394" s="2">
        <f t="shared" si="170"/>
        <v>3.5563327211582201</v>
      </c>
      <c r="K1394" s="2">
        <f t="shared" si="164"/>
        <v>3.674485770036847</v>
      </c>
    </row>
    <row r="1395" spans="1:11" ht="13.5" x14ac:dyDescent="0.25">
      <c r="A1395" s="3">
        <f>TITRES_STAT!B1398</f>
        <v>44041</v>
      </c>
      <c r="B1395" s="17">
        <f>TITRES_STAT!D1398</f>
        <v>3.5</v>
      </c>
      <c r="C1395" s="2">
        <f t="shared" si="165"/>
        <v>-0.10000000000000009</v>
      </c>
      <c r="D1395" s="2">
        <f t="shared" si="166"/>
        <v>3.5980000000000003</v>
      </c>
      <c r="E1395" s="2">
        <f t="shared" si="168"/>
        <v>3.5170000000000003</v>
      </c>
      <c r="F1395" s="2">
        <f t="shared" si="169"/>
        <v>3.5095000000000001</v>
      </c>
      <c r="G1395" s="2">
        <f t="shared" si="171"/>
        <v>3.6929999999999996</v>
      </c>
      <c r="H1395" s="2">
        <f t="shared" si="167"/>
        <v>4.0866000000000007</v>
      </c>
      <c r="I1395" s="2">
        <f t="array" ref="I1395">SUMPRODUCT(B1379:B1398, (ROW(B1379:B1398)-ROW(B1379)+1)) / (20*21/2)</f>
        <v>3.5367142857142864</v>
      </c>
      <c r="J1395" s="2">
        <f t="shared" si="170"/>
        <v>3.5509677000955326</v>
      </c>
      <c r="K1395" s="2">
        <f t="shared" ref="K1395:K1458" si="172">$K$4*B1395+(1-$K$4)*K1394</f>
        <v>3.6676431908197156</v>
      </c>
    </row>
    <row r="1396" spans="1:11" ht="13.5" x14ac:dyDescent="0.25">
      <c r="A1396" s="3">
        <f>TITRES_STAT!B1399</f>
        <v>44042</v>
      </c>
      <c r="B1396" s="17">
        <f>TITRES_STAT!D1399</f>
        <v>3.58</v>
      </c>
      <c r="C1396" s="2">
        <f t="shared" si="165"/>
        <v>8.0000000000000071E-2</v>
      </c>
      <c r="D1396" s="2">
        <f t="shared" si="166"/>
        <v>3.5920000000000001</v>
      </c>
      <c r="E1396" s="2">
        <f t="shared" si="168"/>
        <v>3.54</v>
      </c>
      <c r="F1396" s="2">
        <f t="shared" si="169"/>
        <v>3.5104999999999995</v>
      </c>
      <c r="G1396" s="2">
        <f t="shared" si="171"/>
        <v>3.6847999999999996</v>
      </c>
      <c r="H1396" s="2">
        <f t="shared" si="167"/>
        <v>4.0856500000000002</v>
      </c>
      <c r="I1396" s="2">
        <f t="array" ref="I1396">SUMPRODUCT(B1380:B1399, (ROW(B1380:B1399)-ROW(B1380)+1)) / (20*21/2)</f>
        <v>3.5334761904761911</v>
      </c>
      <c r="J1396" s="2">
        <f t="shared" si="170"/>
        <v>3.5537326810388152</v>
      </c>
      <c r="K1396" s="2">
        <f t="shared" si="172"/>
        <v>3.6642062029444329</v>
      </c>
    </row>
    <row r="1397" spans="1:11" ht="13.5" x14ac:dyDescent="0.25">
      <c r="A1397" s="3">
        <f>TITRES_STAT!B1400</f>
        <v>44046</v>
      </c>
      <c r="B1397" s="17">
        <f>TITRES_STAT!D1400</f>
        <v>3.58</v>
      </c>
      <c r="C1397" s="2">
        <f t="shared" si="165"/>
        <v>0</v>
      </c>
      <c r="D1397" s="2">
        <f t="shared" si="166"/>
        <v>3.5799999999999996</v>
      </c>
      <c r="E1397" s="2">
        <f t="shared" si="168"/>
        <v>3.5529999999999999</v>
      </c>
      <c r="F1397" s="2">
        <f t="shared" si="169"/>
        <v>3.5119999999999996</v>
      </c>
      <c r="G1397" s="2">
        <f t="shared" si="171"/>
        <v>3.6765999999999996</v>
      </c>
      <c r="H1397" s="2">
        <f t="shared" si="167"/>
        <v>4.0847000000000007</v>
      </c>
      <c r="I1397" s="2">
        <f t="array" ref="I1397">SUMPRODUCT(B1381:B1400, (ROW(B1381:B1400)-ROW(B1381)+1)) / (20*21/2)</f>
        <v>3.5305714285714291</v>
      </c>
      <c r="J1397" s="2">
        <f t="shared" si="170"/>
        <v>3.5562343304636901</v>
      </c>
      <c r="K1397" s="2">
        <f t="shared" si="172"/>
        <v>3.6609039989073962</v>
      </c>
    </row>
    <row r="1398" spans="1:11" ht="13.5" x14ac:dyDescent="0.25">
      <c r="A1398" s="3">
        <f>TITRES_STAT!B1401</f>
        <v>44047</v>
      </c>
      <c r="B1398" s="17">
        <f>TITRES_STAT!D1401</f>
        <v>3.58</v>
      </c>
      <c r="C1398" s="2">
        <f t="shared" si="165"/>
        <v>0</v>
      </c>
      <c r="D1398" s="2">
        <f t="shared" si="166"/>
        <v>3.5680000000000001</v>
      </c>
      <c r="E1398" s="2">
        <f t="shared" si="168"/>
        <v>3.5710000000000002</v>
      </c>
      <c r="F1398" s="2">
        <f t="shared" si="169"/>
        <v>3.5140000000000002</v>
      </c>
      <c r="G1398" s="2">
        <f t="shared" si="171"/>
        <v>3.6703999999999994</v>
      </c>
      <c r="H1398" s="2">
        <f t="shared" si="167"/>
        <v>4.0838500000000009</v>
      </c>
      <c r="I1398" s="2">
        <f t="array" ref="I1398">SUMPRODUCT(B1382:B1401, (ROW(B1382:B1401)-ROW(B1382)+1)) / (20*21/2)</f>
        <v>3.5299047619047617</v>
      </c>
      <c r="J1398" s="2">
        <f t="shared" si="170"/>
        <v>3.5584977275623864</v>
      </c>
      <c r="K1398" s="2">
        <f t="shared" si="172"/>
        <v>3.6577312930678909</v>
      </c>
    </row>
    <row r="1399" spans="1:11" ht="13.5" x14ac:dyDescent="0.25">
      <c r="A1399" s="3">
        <f>TITRES_STAT!B1402</f>
        <v>44048</v>
      </c>
      <c r="B1399" s="17">
        <f>TITRES_STAT!D1402</f>
        <v>3.48</v>
      </c>
      <c r="C1399" s="2">
        <f t="shared" si="165"/>
        <v>-0.10000000000000009</v>
      </c>
      <c r="D1399" s="2">
        <f t="shared" si="166"/>
        <v>3.5439999999999996</v>
      </c>
      <c r="E1399" s="2">
        <f t="shared" si="168"/>
        <v>3.5749999999999993</v>
      </c>
      <c r="F1399" s="2">
        <f t="shared" si="169"/>
        <v>3.5105000000000004</v>
      </c>
      <c r="G1399" s="2">
        <f t="shared" si="171"/>
        <v>3.6619999999999995</v>
      </c>
      <c r="H1399" s="2">
        <f t="shared" si="167"/>
        <v>4.0821000000000014</v>
      </c>
      <c r="I1399" s="2">
        <f t="array" ref="I1399">SUMPRODUCT(B1383:B1402, (ROW(B1383:B1402)-ROW(B1383)+1)) / (20*21/2)</f>
        <v>3.5339999999999998</v>
      </c>
      <c r="J1399" s="2">
        <f t="shared" si="170"/>
        <v>3.5510217535088255</v>
      </c>
      <c r="K1399" s="2">
        <f t="shared" si="172"/>
        <v>3.6507614384377778</v>
      </c>
    </row>
    <row r="1400" spans="1:11" ht="13.5" x14ac:dyDescent="0.25">
      <c r="A1400" s="3">
        <f>TITRES_STAT!B1403</f>
        <v>44049</v>
      </c>
      <c r="B1400" s="17">
        <f>TITRES_STAT!D1403</f>
        <v>3.48</v>
      </c>
      <c r="C1400" s="2">
        <f t="shared" si="165"/>
        <v>0</v>
      </c>
      <c r="D1400" s="2">
        <f t="shared" si="166"/>
        <v>3.54</v>
      </c>
      <c r="E1400" s="2">
        <f t="shared" si="168"/>
        <v>3.5689999999999991</v>
      </c>
      <c r="F1400" s="2">
        <f t="shared" si="169"/>
        <v>3.5070000000000001</v>
      </c>
      <c r="G1400" s="2">
        <f t="shared" si="171"/>
        <v>3.6537999999999995</v>
      </c>
      <c r="H1400" s="2">
        <f t="shared" si="167"/>
        <v>4.080000000000001</v>
      </c>
      <c r="I1400" s="2">
        <f t="array" ref="I1400">SUMPRODUCT(B1384:B1403, (ROW(B1384:B1403)-ROW(B1384)+1)) / (20*21/2)</f>
        <v>3.5281428571428575</v>
      </c>
      <c r="J1400" s="2">
        <f t="shared" si="170"/>
        <v>3.5442577769841757</v>
      </c>
      <c r="K1400" s="2">
        <f t="shared" si="172"/>
        <v>3.6440649114402177</v>
      </c>
    </row>
    <row r="1401" spans="1:11" ht="13.5" x14ac:dyDescent="0.25">
      <c r="A1401" s="3">
        <f>TITRES_STAT!B1404</f>
        <v>44050</v>
      </c>
      <c r="B1401" s="17">
        <f>TITRES_STAT!D1404</f>
        <v>3.5</v>
      </c>
      <c r="C1401" s="2">
        <f t="shared" si="165"/>
        <v>2.0000000000000018E-2</v>
      </c>
      <c r="D1401" s="2">
        <f t="shared" si="166"/>
        <v>3.524</v>
      </c>
      <c r="E1401" s="2">
        <f t="shared" si="168"/>
        <v>3.5579999999999998</v>
      </c>
      <c r="F1401" s="2">
        <f t="shared" si="169"/>
        <v>3.5070000000000001</v>
      </c>
      <c r="G1401" s="2">
        <f t="shared" si="171"/>
        <v>3.6457999999999995</v>
      </c>
      <c r="H1401" s="2">
        <f t="shared" si="167"/>
        <v>4.0781500000000017</v>
      </c>
      <c r="I1401" s="2">
        <f t="array" ref="I1401">SUMPRODUCT(B1385:B1404, (ROW(B1385:B1404)-ROW(B1385)+1)) / (20*21/2)</f>
        <v>3.5268095238095238</v>
      </c>
      <c r="J1401" s="2">
        <f t="shared" si="170"/>
        <v>3.5400427506047305</v>
      </c>
      <c r="K1401" s="2">
        <f t="shared" si="172"/>
        <v>3.6384153070700131</v>
      </c>
    </row>
    <row r="1402" spans="1:11" ht="13.5" x14ac:dyDescent="0.25">
      <c r="A1402" s="3">
        <f>TITRES_STAT!B1405</f>
        <v>44053</v>
      </c>
      <c r="B1402" s="17">
        <f>TITRES_STAT!D1405</f>
        <v>3.55</v>
      </c>
      <c r="C1402" s="2">
        <f t="shared" si="165"/>
        <v>4.9999999999999822E-2</v>
      </c>
      <c r="D1402" s="2">
        <f t="shared" si="166"/>
        <v>3.5179999999999998</v>
      </c>
      <c r="E1402" s="2">
        <f t="shared" si="168"/>
        <v>3.5489999999999995</v>
      </c>
      <c r="F1402" s="2">
        <f t="shared" si="169"/>
        <v>3.511499999999999</v>
      </c>
      <c r="G1402" s="2">
        <f t="shared" si="171"/>
        <v>3.6373999999999995</v>
      </c>
      <c r="H1402" s="2">
        <f t="shared" si="167"/>
        <v>4.075400000000001</v>
      </c>
      <c r="I1402" s="2">
        <f t="array" ref="I1402">SUMPRODUCT(B1386:B1405, (ROW(B1386:B1405)-ROW(B1386)+1)) / (20*21/2)</f>
        <v>3.5253333333333332</v>
      </c>
      <c r="J1402" s="2">
        <f t="shared" si="170"/>
        <v>3.5409910600709469</v>
      </c>
      <c r="K1402" s="2">
        <f t="shared" si="172"/>
        <v>3.634948040126091</v>
      </c>
    </row>
    <row r="1403" spans="1:11" ht="13.5" x14ac:dyDescent="0.25">
      <c r="A1403" s="3">
        <f>TITRES_STAT!B1406</f>
        <v>44054</v>
      </c>
      <c r="B1403" s="17">
        <f>TITRES_STAT!D1406</f>
        <v>3.45</v>
      </c>
      <c r="C1403" s="2">
        <f t="shared" si="165"/>
        <v>-9.9999999999999645E-2</v>
      </c>
      <c r="D1403" s="2">
        <f t="shared" si="166"/>
        <v>3.492</v>
      </c>
      <c r="E1403" s="2">
        <f t="shared" si="168"/>
        <v>3.5300000000000002</v>
      </c>
      <c r="F1403" s="2">
        <f t="shared" si="169"/>
        <v>3.5139999999999993</v>
      </c>
      <c r="G1403" s="2">
        <f t="shared" si="171"/>
        <v>3.6275999999999993</v>
      </c>
      <c r="H1403" s="2">
        <f t="shared" si="167"/>
        <v>4.0723000000000011</v>
      </c>
      <c r="I1403" s="2">
        <f t="array" ref="I1403">SUMPRODUCT(B1387:B1406, (ROW(B1387:B1406)-ROW(B1387)+1)) / (20*21/2)</f>
        <v>3.5235714285714286</v>
      </c>
      <c r="J1403" s="2">
        <f t="shared" si="170"/>
        <v>3.5323252448260951</v>
      </c>
      <c r="K1403" s="2">
        <f t="shared" si="172"/>
        <v>3.6276951758074207</v>
      </c>
    </row>
    <row r="1404" spans="1:11" ht="13.5" x14ac:dyDescent="0.25">
      <c r="A1404" s="3">
        <f>TITRES_STAT!B1407</f>
        <v>44055</v>
      </c>
      <c r="B1404" s="17">
        <f>TITRES_STAT!D1407</f>
        <v>3.5</v>
      </c>
      <c r="C1404" s="2">
        <f t="shared" si="165"/>
        <v>4.9999999999999822E-2</v>
      </c>
      <c r="D1404" s="2">
        <f t="shared" si="166"/>
        <v>3.496</v>
      </c>
      <c r="E1404" s="2">
        <f t="shared" si="168"/>
        <v>3.5200000000000005</v>
      </c>
      <c r="F1404" s="2">
        <f t="shared" si="169"/>
        <v>3.5154999999999994</v>
      </c>
      <c r="G1404" s="2">
        <f t="shared" si="171"/>
        <v>3.6175999999999995</v>
      </c>
      <c r="H1404" s="2">
        <f t="shared" si="167"/>
        <v>4.0696500000000011</v>
      </c>
      <c r="I1404" s="2">
        <f t="array" ref="I1404">SUMPRODUCT(B1388:B1407, (ROW(B1388:B1407)-ROW(B1388)+1)) / (20*21/2)</f>
        <v>3.5258571428571428</v>
      </c>
      <c r="J1404" s="2">
        <f t="shared" si="170"/>
        <v>3.5292466500807529</v>
      </c>
      <c r="K1404" s="2">
        <f t="shared" si="172"/>
        <v>3.6226875218541887</v>
      </c>
    </row>
    <row r="1405" spans="1:11" ht="13.5" x14ac:dyDescent="0.25">
      <c r="A1405" s="3">
        <f>TITRES_STAT!B1408</f>
        <v>44057</v>
      </c>
      <c r="B1405" s="17">
        <f>TITRES_STAT!D1408</f>
        <v>3.5</v>
      </c>
      <c r="C1405" s="2">
        <f t="shared" si="165"/>
        <v>0</v>
      </c>
      <c r="D1405" s="2">
        <f t="shared" si="166"/>
        <v>3.5</v>
      </c>
      <c r="E1405" s="2">
        <f t="shared" si="168"/>
        <v>3.5200000000000005</v>
      </c>
      <c r="F1405" s="2">
        <f t="shared" si="169"/>
        <v>3.5184999999999995</v>
      </c>
      <c r="G1405" s="2">
        <f t="shared" si="171"/>
        <v>3.6077999999999997</v>
      </c>
      <c r="H1405" s="2">
        <f t="shared" si="167"/>
        <v>4.0676000000000005</v>
      </c>
      <c r="I1405" s="2">
        <f t="array" ref="I1405">SUMPRODUCT(B1389:B1408, (ROW(B1389:B1408)-ROW(B1389)+1)) / (20*21/2)</f>
        <v>3.5200476190476193</v>
      </c>
      <c r="J1405" s="2">
        <f t="shared" si="170"/>
        <v>3.5264612548349672</v>
      </c>
      <c r="K1405" s="2">
        <f t="shared" si="172"/>
        <v>3.6178762464873579</v>
      </c>
    </row>
    <row r="1406" spans="1:11" ht="13.5" x14ac:dyDescent="0.25">
      <c r="A1406" s="3">
        <f>TITRES_STAT!B1409</f>
        <v>44060</v>
      </c>
      <c r="B1406" s="17">
        <f>TITRES_STAT!D1409</f>
        <v>3.5</v>
      </c>
      <c r="C1406" s="2">
        <f t="shared" si="165"/>
        <v>0</v>
      </c>
      <c r="D1406" s="2">
        <f t="shared" si="166"/>
        <v>3.5</v>
      </c>
      <c r="E1406" s="2">
        <f t="shared" si="168"/>
        <v>3.5120000000000005</v>
      </c>
      <c r="F1406" s="2">
        <f t="shared" si="169"/>
        <v>3.5259999999999989</v>
      </c>
      <c r="G1406" s="2">
        <f t="shared" si="171"/>
        <v>3.6001999999999996</v>
      </c>
      <c r="H1406" s="2">
        <f t="shared" si="167"/>
        <v>4.0651000000000002</v>
      </c>
      <c r="I1406" s="2">
        <f t="array" ref="I1406">SUMPRODUCT(B1390:B1409, (ROW(B1390:B1409)-ROW(B1390)+1)) / (20*21/2)</f>
        <v>3.5110476190476185</v>
      </c>
      <c r="J1406" s="2">
        <f t="shared" si="170"/>
        <v>3.5239411353268753</v>
      </c>
      <c r="K1406" s="2">
        <f t="shared" si="172"/>
        <v>3.6132536485858928</v>
      </c>
    </row>
    <row r="1407" spans="1:11" ht="13.5" x14ac:dyDescent="0.25">
      <c r="A1407" s="3">
        <f>TITRES_STAT!B1410</f>
        <v>44061</v>
      </c>
      <c r="B1407" s="17">
        <f>TITRES_STAT!D1410</f>
        <v>3.55</v>
      </c>
      <c r="C1407" s="2">
        <f t="shared" si="165"/>
        <v>4.9999999999999822E-2</v>
      </c>
      <c r="D1407" s="2">
        <f t="shared" si="166"/>
        <v>3.5</v>
      </c>
      <c r="E1407" s="2">
        <f t="shared" si="168"/>
        <v>3.5089999999999995</v>
      </c>
      <c r="F1407" s="2">
        <f t="shared" si="169"/>
        <v>3.5309999999999997</v>
      </c>
      <c r="G1407" s="2">
        <f t="shared" si="171"/>
        <v>3.5934000000000004</v>
      </c>
      <c r="H1407" s="2">
        <f t="shared" si="167"/>
        <v>4.0629</v>
      </c>
      <c r="I1407" s="2">
        <f t="array" ref="I1407">SUMPRODUCT(B1391:B1410, (ROW(B1391:B1410)-ROW(B1391)+1)) / (20*21/2)</f>
        <v>3.5030000000000006</v>
      </c>
      <c r="J1407" s="2">
        <f t="shared" si="170"/>
        <v>3.526422931962411</v>
      </c>
      <c r="K1407" s="2">
        <f t="shared" si="172"/>
        <v>3.6107731133472303</v>
      </c>
    </row>
    <row r="1408" spans="1:11" ht="13.5" x14ac:dyDescent="0.25">
      <c r="A1408" s="3">
        <f>TITRES_STAT!B1411</f>
        <v>44062</v>
      </c>
      <c r="B1408" s="17">
        <f>TITRES_STAT!D1411</f>
        <v>3.47</v>
      </c>
      <c r="C1408" s="2">
        <f t="shared" si="165"/>
        <v>-7.9999999999999627E-2</v>
      </c>
      <c r="D1408" s="2">
        <f t="shared" si="166"/>
        <v>3.504</v>
      </c>
      <c r="E1408" s="2">
        <f t="shared" si="168"/>
        <v>3.4980000000000002</v>
      </c>
      <c r="F1408" s="2">
        <f t="shared" si="169"/>
        <v>3.5345</v>
      </c>
      <c r="G1408" s="2">
        <f t="shared" si="171"/>
        <v>3.5848000000000009</v>
      </c>
      <c r="H1408" s="2">
        <f t="shared" si="167"/>
        <v>4.0602499999999999</v>
      </c>
      <c r="I1408" s="2">
        <f t="array" ref="I1408">SUMPRODUCT(B1392:B1411, (ROW(B1392:B1411)-ROW(B1392)+1)) / (20*21/2)</f>
        <v>3.5039523809523803</v>
      </c>
      <c r="J1408" s="2">
        <f t="shared" si="170"/>
        <v>3.521049319394562</v>
      </c>
      <c r="K1408" s="2">
        <f t="shared" si="172"/>
        <v>3.6052525990983195</v>
      </c>
    </row>
    <row r="1409" spans="1:11" ht="13.5" x14ac:dyDescent="0.25">
      <c r="A1409" s="3">
        <f>TITRES_STAT!B1412</f>
        <v>44064</v>
      </c>
      <c r="B1409" s="17">
        <f>TITRES_STAT!D1412</f>
        <v>3.44</v>
      </c>
      <c r="C1409" s="2">
        <f t="shared" si="165"/>
        <v>-3.0000000000000249E-2</v>
      </c>
      <c r="D1409" s="2">
        <f t="shared" si="166"/>
        <v>3.492</v>
      </c>
      <c r="E1409" s="2">
        <f t="shared" si="168"/>
        <v>3.4939999999999998</v>
      </c>
      <c r="F1409" s="2">
        <f t="shared" si="169"/>
        <v>3.5344999999999991</v>
      </c>
      <c r="G1409" s="2">
        <f t="shared" si="171"/>
        <v>3.5776000000000012</v>
      </c>
      <c r="H1409" s="2">
        <f t="shared" si="167"/>
        <v>4.057500000000001</v>
      </c>
      <c r="I1409" s="2">
        <f t="array" ref="I1409">SUMPRODUCT(B1393:B1412, (ROW(B1393:B1412)-ROW(B1393)+1)) / (20*21/2)</f>
        <v>3.5061904761904761</v>
      </c>
      <c r="J1409" s="2">
        <f t="shared" si="170"/>
        <v>3.5133303365950801</v>
      </c>
      <c r="K1409" s="2">
        <f t="shared" si="172"/>
        <v>3.5987721050160326</v>
      </c>
    </row>
    <row r="1410" spans="1:11" ht="13.5" x14ac:dyDescent="0.25">
      <c r="A1410" s="3">
        <f>TITRES_STAT!B1413</f>
        <v>44067</v>
      </c>
      <c r="B1410" s="17">
        <f>TITRES_STAT!D1413</f>
        <v>3.45</v>
      </c>
      <c r="C1410" s="2">
        <f t="shared" si="165"/>
        <v>1.0000000000000231E-2</v>
      </c>
      <c r="D1410" s="2">
        <f t="shared" si="166"/>
        <v>3.4820000000000002</v>
      </c>
      <c r="E1410" s="2">
        <f t="shared" si="168"/>
        <v>3.4910000000000005</v>
      </c>
      <c r="F1410" s="2">
        <f t="shared" si="169"/>
        <v>3.53</v>
      </c>
      <c r="G1410" s="2">
        <f t="shared" si="171"/>
        <v>3.5690000000000004</v>
      </c>
      <c r="H1410" s="2">
        <f t="shared" si="167"/>
        <v>4.0547500000000021</v>
      </c>
      <c r="I1410" s="2">
        <f t="array" ref="I1410">SUMPRODUCT(B1394:B1413, (ROW(B1394:B1413)-ROW(B1394)+1)) / (20*21/2)</f>
        <v>3.5040952380952386</v>
      </c>
      <c r="J1410" s="2">
        <f t="shared" si="170"/>
        <v>3.5072988759669772</v>
      </c>
      <c r="K1410" s="2">
        <f t="shared" si="172"/>
        <v>3.5929379048193257</v>
      </c>
    </row>
    <row r="1411" spans="1:11" ht="13.5" x14ac:dyDescent="0.25">
      <c r="A1411" s="3">
        <f>TITRES_STAT!B1414</f>
        <v>44068</v>
      </c>
      <c r="B1411" s="17">
        <f>TITRES_STAT!D1414</f>
        <v>3.54</v>
      </c>
      <c r="C1411" s="2">
        <f t="shared" si="165"/>
        <v>8.9999999999999858E-2</v>
      </c>
      <c r="D1411" s="2">
        <f t="shared" si="166"/>
        <v>3.4899999999999998</v>
      </c>
      <c r="E1411" s="2">
        <f t="shared" si="168"/>
        <v>3.4950000000000001</v>
      </c>
      <c r="F1411" s="2">
        <f t="shared" si="169"/>
        <v>3.5265</v>
      </c>
      <c r="G1411" s="2">
        <f t="shared" si="171"/>
        <v>3.5621999999999998</v>
      </c>
      <c r="H1411" s="2">
        <f t="shared" si="167"/>
        <v>4.0525000000000011</v>
      </c>
      <c r="I1411" s="2">
        <f t="array" ref="I1411">SUMPRODUCT(B1395:B1414, (ROW(B1395:B1414)-ROW(B1395)+1)) / (20*21/2)</f>
        <v>3.4979047619047616</v>
      </c>
      <c r="J1411" s="2">
        <f t="shared" si="170"/>
        <v>3.5104132687320271</v>
      </c>
      <c r="K1411" s="2">
        <f t="shared" si="172"/>
        <v>3.5908619085519011</v>
      </c>
    </row>
    <row r="1412" spans="1:11" ht="13.5" x14ac:dyDescent="0.25">
      <c r="A1412" s="3">
        <f>TITRES_STAT!B1415</f>
        <v>44069</v>
      </c>
      <c r="B1412" s="17">
        <f>TITRES_STAT!D1415</f>
        <v>3.55</v>
      </c>
      <c r="C1412" s="2">
        <f t="shared" ref="C1412:C1475" si="173">B1412-B1411</f>
        <v>9.9999999999997868E-3</v>
      </c>
      <c r="D1412" s="2">
        <f t="shared" si="166"/>
        <v>3.4899999999999998</v>
      </c>
      <c r="E1412" s="2">
        <f t="shared" si="168"/>
        <v>3.4949999999999997</v>
      </c>
      <c r="F1412" s="2">
        <f t="shared" si="169"/>
        <v>3.5219999999999998</v>
      </c>
      <c r="G1412" s="2">
        <f t="shared" si="171"/>
        <v>3.5559999999999996</v>
      </c>
      <c r="H1412" s="2">
        <f t="shared" si="167"/>
        <v>4.0496000000000008</v>
      </c>
      <c r="I1412" s="2">
        <f t="array" ref="I1412">SUMPRODUCT(B1396:B1415, (ROW(B1396:B1415)-ROW(B1396)+1)) / (20*21/2)</f>
        <v>3.4971904761904762</v>
      </c>
      <c r="J1412" s="2">
        <f t="shared" si="170"/>
        <v>3.5141834336146913</v>
      </c>
      <c r="K1412" s="2">
        <f t="shared" si="172"/>
        <v>3.589259480765552</v>
      </c>
    </row>
    <row r="1413" spans="1:11" ht="13.5" x14ac:dyDescent="0.25">
      <c r="A1413" s="3">
        <f>TITRES_STAT!B1416</f>
        <v>44070</v>
      </c>
      <c r="B1413" s="17">
        <f>TITRES_STAT!D1416</f>
        <v>3.5</v>
      </c>
      <c r="C1413" s="2">
        <f t="shared" si="173"/>
        <v>-4.9999999999999822E-2</v>
      </c>
      <c r="D1413" s="2">
        <f t="shared" si="166"/>
        <v>3.496</v>
      </c>
      <c r="E1413" s="2">
        <f t="shared" si="168"/>
        <v>3.5</v>
      </c>
      <c r="F1413" s="2">
        <f t="shared" si="169"/>
        <v>3.5149999999999997</v>
      </c>
      <c r="G1413" s="2">
        <f t="shared" si="171"/>
        <v>3.5489999999999999</v>
      </c>
      <c r="H1413" s="2">
        <f t="shared" si="167"/>
        <v>4.0467500000000012</v>
      </c>
      <c r="I1413" s="2">
        <f t="array" ref="I1413">SUMPRODUCT(B1397:B1416, (ROW(B1397:B1416)-ROW(B1397)+1)) / (20*21/2)</f>
        <v>3.4964761904761912</v>
      </c>
      <c r="J1413" s="2">
        <f t="shared" si="170"/>
        <v>3.5128326304132922</v>
      </c>
      <c r="K1413" s="2">
        <f t="shared" si="172"/>
        <v>3.5857591089708247</v>
      </c>
    </row>
    <row r="1414" spans="1:11" ht="13.5" x14ac:dyDescent="0.25">
      <c r="A1414" s="3">
        <f>TITRES_STAT!B1417</f>
        <v>44071</v>
      </c>
      <c r="B1414" s="17">
        <f>TITRES_STAT!D1417</f>
        <v>3.45</v>
      </c>
      <c r="C1414" s="2">
        <f t="shared" si="173"/>
        <v>-4.9999999999999822E-2</v>
      </c>
      <c r="D1414" s="2">
        <f t="shared" ref="D1414:D1477" si="174">AVERAGE(B1410:B1414)</f>
        <v>3.4979999999999998</v>
      </c>
      <c r="E1414" s="2">
        <f t="shared" si="168"/>
        <v>3.4950000000000001</v>
      </c>
      <c r="F1414" s="2">
        <f t="shared" si="169"/>
        <v>3.5074999999999994</v>
      </c>
      <c r="G1414" s="2">
        <f t="shared" si="171"/>
        <v>3.5421999999999998</v>
      </c>
      <c r="H1414" s="2">
        <f t="shared" si="167"/>
        <v>4.0436500000000022</v>
      </c>
      <c r="I1414" s="2">
        <f t="array" ref="I1414">SUMPRODUCT(B1398:B1417, (ROW(B1398:B1417)-ROW(B1398)+1)) / (20*21/2)</f>
        <v>3.4942380952380958</v>
      </c>
      <c r="J1414" s="2">
        <f t="shared" si="170"/>
        <v>3.5068485703739314</v>
      </c>
      <c r="K1414" s="2">
        <f t="shared" si="172"/>
        <v>3.5804352223445179</v>
      </c>
    </row>
    <row r="1415" spans="1:11" ht="13.5" x14ac:dyDescent="0.25">
      <c r="A1415" s="3">
        <f>TITRES_STAT!B1418</f>
        <v>44074</v>
      </c>
      <c r="B1415" s="17">
        <f>TITRES_STAT!D1418</f>
        <v>3.5</v>
      </c>
      <c r="C1415" s="2">
        <f t="shared" si="173"/>
        <v>4.9999999999999822E-2</v>
      </c>
      <c r="D1415" s="2">
        <f t="shared" si="174"/>
        <v>3.508</v>
      </c>
      <c r="E1415" s="2">
        <f t="shared" si="168"/>
        <v>3.4950000000000001</v>
      </c>
      <c r="F1415" s="2">
        <f t="shared" si="169"/>
        <v>3.5074999999999994</v>
      </c>
      <c r="G1415" s="2">
        <f t="shared" si="171"/>
        <v>3.5383999999999998</v>
      </c>
      <c r="H1415" s="2">
        <f t="shared" si="167"/>
        <v>4.0409500000000023</v>
      </c>
      <c r="I1415" s="2">
        <f t="array" ref="I1415">SUMPRODUCT(B1399:B1418, (ROW(B1399:B1418)-ROW(B1399)+1)) / (20*21/2)</f>
        <v>3.4886666666666666</v>
      </c>
      <c r="J1415" s="2">
        <f t="shared" si="170"/>
        <v>3.5061963255764144</v>
      </c>
      <c r="K1415" s="2">
        <f t="shared" si="172"/>
        <v>3.5772808998996348</v>
      </c>
    </row>
    <row r="1416" spans="1:11" ht="13.5" x14ac:dyDescent="0.25">
      <c r="A1416" s="3">
        <f>TITRES_STAT!B1419</f>
        <v>44075</v>
      </c>
      <c r="B1416" s="17">
        <f>TITRES_STAT!D1419</f>
        <v>3.5</v>
      </c>
      <c r="C1416" s="2">
        <f t="shared" si="173"/>
        <v>0</v>
      </c>
      <c r="D1416" s="2">
        <f t="shared" si="174"/>
        <v>3.5</v>
      </c>
      <c r="E1416" s="2">
        <f t="shared" si="168"/>
        <v>3.4950000000000001</v>
      </c>
      <c r="F1416" s="2">
        <f t="shared" si="169"/>
        <v>3.5034999999999998</v>
      </c>
      <c r="G1416" s="2">
        <f t="shared" si="171"/>
        <v>3.5343999999999993</v>
      </c>
      <c r="H1416" s="2">
        <f t="shared" si="167"/>
        <v>4.038450000000001</v>
      </c>
      <c r="I1416" s="2">
        <f t="array" ref="I1416">SUMPRODUCT(B1400:B1419, (ROW(B1400:B1419)-ROW(B1400)+1)) / (20*21/2)</f>
        <v>3.4894761904761902</v>
      </c>
      <c r="J1416" s="2">
        <f t="shared" si="170"/>
        <v>3.5056061993310417</v>
      </c>
      <c r="K1416" s="2">
        <f t="shared" si="172"/>
        <v>3.5742502763741588</v>
      </c>
    </row>
    <row r="1417" spans="1:11" ht="13.5" x14ac:dyDescent="0.25">
      <c r="A1417" s="3">
        <f>TITRES_STAT!B1420</f>
        <v>44076</v>
      </c>
      <c r="B1417" s="17">
        <f>TITRES_STAT!D1420</f>
        <v>3.48</v>
      </c>
      <c r="C1417" s="2">
        <f t="shared" si="173"/>
        <v>-2.0000000000000018E-2</v>
      </c>
      <c r="D1417" s="2">
        <f t="shared" si="174"/>
        <v>3.4859999999999998</v>
      </c>
      <c r="E1417" s="2">
        <f t="shared" si="168"/>
        <v>3.4879999999999995</v>
      </c>
      <c r="F1417" s="2">
        <f t="shared" si="169"/>
        <v>3.4984999999999999</v>
      </c>
      <c r="G1417" s="2">
        <f t="shared" si="171"/>
        <v>3.5301999999999993</v>
      </c>
      <c r="H1417" s="2">
        <f t="shared" si="167"/>
        <v>4.0356000000000014</v>
      </c>
      <c r="I1417" s="2">
        <f t="array" ref="I1417">SUMPRODUCT(B1401:B1420, (ROW(B1401:B1420)-ROW(B1401)+1)) / (20*21/2)</f>
        <v>3.4901904761904761</v>
      </c>
      <c r="J1417" s="2">
        <f t="shared" si="170"/>
        <v>3.5031675136804661</v>
      </c>
      <c r="K1417" s="2">
        <f t="shared" si="172"/>
        <v>3.5705541871045838</v>
      </c>
    </row>
    <row r="1418" spans="1:11" ht="13.5" x14ac:dyDescent="0.25">
      <c r="A1418" s="3">
        <f>TITRES_STAT!B1421</f>
        <v>44077</v>
      </c>
      <c r="B1418" s="17">
        <f>TITRES_STAT!D1421</f>
        <v>3.44</v>
      </c>
      <c r="C1418" s="2">
        <f t="shared" si="173"/>
        <v>-4.0000000000000036E-2</v>
      </c>
      <c r="D1418" s="2">
        <f t="shared" si="174"/>
        <v>3.4740000000000002</v>
      </c>
      <c r="E1418" s="2">
        <f t="shared" si="168"/>
        <v>3.4850000000000003</v>
      </c>
      <c r="F1418" s="2">
        <f t="shared" si="169"/>
        <v>3.4914999999999998</v>
      </c>
      <c r="G1418" s="2">
        <f t="shared" si="171"/>
        <v>3.5246</v>
      </c>
      <c r="H1418" s="2">
        <f t="shared" ref="H1418:H1481" si="175">AVERAGE(B1219:B1418)</f>
        <v>4.0325000000000024</v>
      </c>
      <c r="I1418" s="2">
        <f t="array" ref="I1418">SUMPRODUCT(B1402:B1421, (ROW(B1402:B1421)-ROW(B1402)+1)) / (20*21/2)</f>
        <v>3.4879523809523811</v>
      </c>
      <c r="J1418" s="2">
        <f t="shared" si="170"/>
        <v>3.4971515599966123</v>
      </c>
      <c r="K1418" s="2">
        <f t="shared" si="172"/>
        <v>3.5654344150612669</v>
      </c>
    </row>
    <row r="1419" spans="1:11" ht="13.5" x14ac:dyDescent="0.25">
      <c r="A1419" s="3">
        <f>TITRES_STAT!B1422</f>
        <v>44078</v>
      </c>
      <c r="B1419" s="17">
        <f>TITRES_STAT!D1422</f>
        <v>3.5</v>
      </c>
      <c r="C1419" s="2">
        <f t="shared" si="173"/>
        <v>6.0000000000000053E-2</v>
      </c>
      <c r="D1419" s="2">
        <f t="shared" si="174"/>
        <v>3.4840000000000004</v>
      </c>
      <c r="E1419" s="2">
        <f t="shared" si="168"/>
        <v>3.4909999999999997</v>
      </c>
      <c r="F1419" s="2">
        <f t="shared" si="169"/>
        <v>3.4924999999999997</v>
      </c>
      <c r="G1419" s="2">
        <f t="shared" si="171"/>
        <v>3.5195999999999996</v>
      </c>
      <c r="H1419" s="2">
        <f t="shared" si="175"/>
        <v>4.0295000000000023</v>
      </c>
      <c r="I1419" s="2">
        <f t="array" ref="I1419">SUMPRODUCT(B1403:B1422, (ROW(B1403:B1422)-ROW(B1403)+1)) / (20*21/2)</f>
        <v>3.4887142857142863</v>
      </c>
      <c r="J1419" s="2">
        <f t="shared" si="170"/>
        <v>3.4974228399969349</v>
      </c>
      <c r="K1419" s="2">
        <f t="shared" si="172"/>
        <v>3.5628683595686681</v>
      </c>
    </row>
    <row r="1420" spans="1:11" ht="13.5" x14ac:dyDescent="0.25">
      <c r="A1420" s="3">
        <f>TITRES_STAT!B1423</f>
        <v>44081</v>
      </c>
      <c r="B1420" s="17">
        <f>TITRES_STAT!D1423</f>
        <v>3.5</v>
      </c>
      <c r="C1420" s="2">
        <f t="shared" si="173"/>
        <v>0</v>
      </c>
      <c r="D1420" s="2">
        <f t="shared" si="174"/>
        <v>3.4840000000000004</v>
      </c>
      <c r="E1420" s="2">
        <f t="shared" ref="E1420:E1483" si="176">AVERAGE(B1411:B1420)</f>
        <v>3.496</v>
      </c>
      <c r="F1420" s="2">
        <f t="shared" si="169"/>
        <v>3.4935</v>
      </c>
      <c r="G1420" s="2">
        <f t="shared" si="171"/>
        <v>3.5145999999999993</v>
      </c>
      <c r="H1420" s="2">
        <f t="shared" si="175"/>
        <v>4.0263000000000027</v>
      </c>
      <c r="I1420" s="2">
        <f t="array" ref="I1420">SUMPRODUCT(B1404:B1423, (ROW(B1404:B1423)-ROW(B1404)+1)) / (20*21/2)</f>
        <v>3.4935238095238095</v>
      </c>
      <c r="J1420" s="2">
        <f t="shared" si="170"/>
        <v>3.497668283806751</v>
      </c>
      <c r="K1420" s="2">
        <f t="shared" si="172"/>
        <v>3.5604029337032301</v>
      </c>
    </row>
    <row r="1421" spans="1:11" ht="13.5" x14ac:dyDescent="0.25">
      <c r="A1421" s="3">
        <f>TITRES_STAT!B1424</f>
        <v>44082</v>
      </c>
      <c r="B1421" s="17">
        <f>TITRES_STAT!D1424</f>
        <v>3.47</v>
      </c>
      <c r="C1421" s="2">
        <f t="shared" si="173"/>
        <v>-2.9999999999999805E-2</v>
      </c>
      <c r="D1421" s="2">
        <f t="shared" si="174"/>
        <v>3.4780000000000002</v>
      </c>
      <c r="E1421" s="2">
        <f t="shared" si="176"/>
        <v>3.4889999999999999</v>
      </c>
      <c r="F1421" s="2">
        <f t="shared" si="169"/>
        <v>3.492</v>
      </c>
      <c r="G1421" s="2">
        <f t="shared" si="171"/>
        <v>3.5113999999999992</v>
      </c>
      <c r="H1421" s="2">
        <f t="shared" si="175"/>
        <v>4.0228000000000028</v>
      </c>
      <c r="I1421" s="2">
        <f t="array" ref="I1421">SUMPRODUCT(B1405:B1424, (ROW(B1405:B1424)-ROW(B1405)+1)) / (20*21/2)</f>
        <v>3.4988571428571427</v>
      </c>
      <c r="J1421" s="2">
        <f t="shared" si="170"/>
        <v>3.495033209158489</v>
      </c>
      <c r="K1421" s="2">
        <f t="shared" si="172"/>
        <v>3.5568577206168293</v>
      </c>
    </row>
    <row r="1422" spans="1:11" ht="13.5" x14ac:dyDescent="0.25">
      <c r="A1422" s="3">
        <f>TITRES_STAT!B1425</f>
        <v>44083</v>
      </c>
      <c r="B1422" s="17">
        <f>TITRES_STAT!D1425</f>
        <v>3.5</v>
      </c>
      <c r="C1422" s="2">
        <f t="shared" si="173"/>
        <v>2.9999999999999805E-2</v>
      </c>
      <c r="D1422" s="2">
        <f t="shared" si="174"/>
        <v>3.4820000000000002</v>
      </c>
      <c r="E1422" s="2">
        <f t="shared" si="176"/>
        <v>3.4840000000000004</v>
      </c>
      <c r="F1422" s="2">
        <f t="shared" si="169"/>
        <v>3.4894999999999996</v>
      </c>
      <c r="G1422" s="2">
        <f t="shared" si="171"/>
        <v>3.5085999999999991</v>
      </c>
      <c r="H1422" s="2">
        <f t="shared" si="175"/>
        <v>4.0194500000000035</v>
      </c>
      <c r="I1422" s="2">
        <f t="array" ref="I1422">SUMPRODUCT(B1406:B1425, (ROW(B1406:B1425)-ROW(B1406)+1)) / (20*21/2)</f>
        <v>3.511571428571429</v>
      </c>
      <c r="J1422" s="2">
        <f t="shared" si="170"/>
        <v>3.4955062368576808</v>
      </c>
      <c r="K1422" s="2">
        <f t="shared" si="172"/>
        <v>3.5546280060828361</v>
      </c>
    </row>
    <row r="1423" spans="1:11" ht="13.5" x14ac:dyDescent="0.25">
      <c r="A1423" s="3">
        <f>TITRES_STAT!B1426</f>
        <v>44084</v>
      </c>
      <c r="B1423" s="17">
        <f>TITRES_STAT!D1426</f>
        <v>3.54</v>
      </c>
      <c r="C1423" s="2">
        <f t="shared" si="173"/>
        <v>4.0000000000000036E-2</v>
      </c>
      <c r="D1423" s="2">
        <f t="shared" si="174"/>
        <v>3.5020000000000002</v>
      </c>
      <c r="E1423" s="2">
        <f t="shared" si="176"/>
        <v>3.4880000000000004</v>
      </c>
      <c r="F1423" s="2">
        <f t="shared" si="169"/>
        <v>3.4940000000000007</v>
      </c>
      <c r="G1423" s="2">
        <f t="shared" si="171"/>
        <v>3.5073999999999987</v>
      </c>
      <c r="H1423" s="2">
        <f t="shared" si="175"/>
        <v>4.0160500000000035</v>
      </c>
      <c r="I1423" s="2">
        <f t="array" ref="I1423">SUMPRODUCT(B1407:B1426, (ROW(B1407:B1426)-ROW(B1407)+1)) / (20*21/2)</f>
        <v>3.5227142857142857</v>
      </c>
      <c r="J1423" s="2">
        <f t="shared" si="170"/>
        <v>3.4997437381093301</v>
      </c>
      <c r="K1423" s="2">
        <f t="shared" si="172"/>
        <v>3.55405435878547</v>
      </c>
    </row>
    <row r="1424" spans="1:11" ht="13.5" x14ac:dyDescent="0.25">
      <c r="A1424" s="3">
        <f>TITRES_STAT!B1427</f>
        <v>44085</v>
      </c>
      <c r="B1424" s="17">
        <f>TITRES_STAT!D1427</f>
        <v>3.55</v>
      </c>
      <c r="C1424" s="2">
        <f t="shared" si="173"/>
        <v>9.9999999999997868E-3</v>
      </c>
      <c r="D1424" s="2">
        <f t="shared" si="174"/>
        <v>3.5120000000000005</v>
      </c>
      <c r="E1424" s="2">
        <f t="shared" si="176"/>
        <v>3.4979999999999998</v>
      </c>
      <c r="F1424" s="2">
        <f t="shared" si="169"/>
        <v>3.4964999999999997</v>
      </c>
      <c r="G1424" s="2">
        <f t="shared" si="171"/>
        <v>3.5063999999999993</v>
      </c>
      <c r="H1424" s="2">
        <f t="shared" si="175"/>
        <v>4.012050000000003</v>
      </c>
      <c r="I1424" s="2">
        <f t="array" ref="I1424">SUMPRODUCT(B1408:B1427, (ROW(B1408:B1427)-ROW(B1408)+1)) / (20*21/2)</f>
        <v>3.5313809523809518</v>
      </c>
      <c r="J1424" s="2">
        <f t="shared" si="170"/>
        <v>3.5045300487655844</v>
      </c>
      <c r="K1424" s="2">
        <f t="shared" si="172"/>
        <v>3.5538953643232949</v>
      </c>
    </row>
    <row r="1425" spans="1:11" ht="13.5" x14ac:dyDescent="0.25">
      <c r="A1425" s="3">
        <f>TITRES_STAT!B1428</f>
        <v>44088</v>
      </c>
      <c r="B1425" s="17">
        <f>TITRES_STAT!D1428</f>
        <v>3.63</v>
      </c>
      <c r="C1425" s="2">
        <f t="shared" si="173"/>
        <v>8.0000000000000071E-2</v>
      </c>
      <c r="D1425" s="2">
        <f t="shared" si="174"/>
        <v>3.5380000000000003</v>
      </c>
      <c r="E1425" s="2">
        <f t="shared" si="176"/>
        <v>3.5110000000000001</v>
      </c>
      <c r="F1425" s="2">
        <f t="shared" si="169"/>
        <v>3.5029999999999992</v>
      </c>
      <c r="G1425" s="2">
        <f t="shared" si="171"/>
        <v>3.5089999999999999</v>
      </c>
      <c r="H1425" s="2">
        <f t="shared" si="175"/>
        <v>4.0078000000000022</v>
      </c>
      <c r="I1425" s="2">
        <f t="array" ref="I1425">SUMPRODUCT(B1409:B1428, (ROW(B1409:B1428)-ROW(B1409)+1)) / (20*21/2)</f>
        <v>3.5417142857142858</v>
      </c>
      <c r="J1425" s="2">
        <f t="shared" si="170"/>
        <v>3.5164795679307668</v>
      </c>
      <c r="K1425" s="2">
        <f t="shared" si="172"/>
        <v>3.5568798598400289</v>
      </c>
    </row>
    <row r="1426" spans="1:11" ht="13.5" x14ac:dyDescent="0.25">
      <c r="A1426" s="3">
        <f>TITRES_STAT!B1429</f>
        <v>44089</v>
      </c>
      <c r="B1426" s="17">
        <f>TITRES_STAT!D1429</f>
        <v>3.62</v>
      </c>
      <c r="C1426" s="2">
        <f t="shared" si="173"/>
        <v>-9.9999999999997868E-3</v>
      </c>
      <c r="D1426" s="2">
        <f t="shared" si="174"/>
        <v>3.5680000000000001</v>
      </c>
      <c r="E1426" s="2">
        <f t="shared" si="176"/>
        <v>3.5229999999999997</v>
      </c>
      <c r="F1426" s="2">
        <f t="shared" si="169"/>
        <v>3.5089999999999995</v>
      </c>
      <c r="G1426" s="2">
        <f t="shared" si="171"/>
        <v>3.5101999999999993</v>
      </c>
      <c r="H1426" s="2">
        <f t="shared" si="175"/>
        <v>4.0035000000000034</v>
      </c>
      <c r="I1426" s="2">
        <f t="array" ref="I1426">SUMPRODUCT(B1410:B1429, (ROW(B1410:B1429)-ROW(B1410)+1)) / (20*21/2)</f>
        <v>3.5551428571428567</v>
      </c>
      <c r="J1426" s="2">
        <f t="shared" si="170"/>
        <v>3.5263386566992652</v>
      </c>
      <c r="K1426" s="2">
        <f t="shared" si="172"/>
        <v>3.5593551594541455</v>
      </c>
    </row>
    <row r="1427" spans="1:11" ht="13.5" x14ac:dyDescent="0.25">
      <c r="A1427" s="3">
        <f>TITRES_STAT!B1430</f>
        <v>44090</v>
      </c>
      <c r="B1427" s="17">
        <f>TITRES_STAT!D1430</f>
        <v>3.6</v>
      </c>
      <c r="C1427" s="2">
        <f t="shared" si="173"/>
        <v>-2.0000000000000018E-2</v>
      </c>
      <c r="D1427" s="2">
        <f t="shared" si="174"/>
        <v>3.5880000000000001</v>
      </c>
      <c r="E1427" s="2">
        <f t="shared" si="176"/>
        <v>3.5350000000000001</v>
      </c>
      <c r="F1427" s="2">
        <f t="shared" si="169"/>
        <v>3.5114999999999994</v>
      </c>
      <c r="G1427" s="2">
        <f t="shared" si="171"/>
        <v>3.5111999999999997</v>
      </c>
      <c r="H1427" s="2">
        <f t="shared" si="175"/>
        <v>3.9986500000000036</v>
      </c>
      <c r="I1427" s="2">
        <f t="array" ref="I1427">SUMPRODUCT(B1411:B1430, (ROW(B1411:B1430)-ROW(B1411)+1)) / (20*21/2)</f>
        <v>3.5656190476190468</v>
      </c>
      <c r="J1427" s="2">
        <f t="shared" si="170"/>
        <v>3.5333540227279068</v>
      </c>
      <c r="K1427" s="2">
        <f t="shared" si="172"/>
        <v>3.560949074769669</v>
      </c>
    </row>
    <row r="1428" spans="1:11" ht="13.5" x14ac:dyDescent="0.25">
      <c r="A1428" s="3">
        <f>TITRES_STAT!B1431</f>
        <v>44091</v>
      </c>
      <c r="B1428" s="17">
        <f>TITRES_STAT!D1431</f>
        <v>3.62</v>
      </c>
      <c r="C1428" s="2">
        <f t="shared" si="173"/>
        <v>2.0000000000000018E-2</v>
      </c>
      <c r="D1428" s="2">
        <f t="shared" si="174"/>
        <v>3.6040000000000001</v>
      </c>
      <c r="E1428" s="2">
        <f t="shared" si="176"/>
        <v>3.5529999999999999</v>
      </c>
      <c r="F1428" s="2">
        <f t="shared" ref="F1428:F1491" si="177">AVERAGE(B1409:B1428)</f>
        <v>3.5189999999999997</v>
      </c>
      <c r="G1428" s="2">
        <f t="shared" si="171"/>
        <v>3.5127999999999999</v>
      </c>
      <c r="H1428" s="2">
        <f t="shared" si="175"/>
        <v>3.9945500000000034</v>
      </c>
      <c r="I1428" s="2">
        <f t="array" ref="I1428">SUMPRODUCT(B1412:B1431, (ROW(B1412:B1431)-ROW(B1412)+1)) / (20*21/2)</f>
        <v>3.5656666666666665</v>
      </c>
      <c r="J1428" s="2">
        <f t="shared" si="170"/>
        <v>3.5416060205633442</v>
      </c>
      <c r="K1428" s="2">
        <f t="shared" si="172"/>
        <v>3.5632647973277214</v>
      </c>
    </row>
    <row r="1429" spans="1:11" ht="13.5" x14ac:dyDescent="0.25">
      <c r="A1429" s="3">
        <f>TITRES_STAT!B1432</f>
        <v>44092</v>
      </c>
      <c r="B1429" s="17">
        <f>TITRES_STAT!D1432</f>
        <v>3.66</v>
      </c>
      <c r="C1429" s="2">
        <f t="shared" si="173"/>
        <v>4.0000000000000036E-2</v>
      </c>
      <c r="D1429" s="2">
        <f t="shared" si="174"/>
        <v>3.6259999999999999</v>
      </c>
      <c r="E1429" s="2">
        <f t="shared" si="176"/>
        <v>3.569</v>
      </c>
      <c r="F1429" s="2">
        <f t="shared" si="177"/>
        <v>3.53</v>
      </c>
      <c r="G1429" s="2">
        <f t="shared" si="171"/>
        <v>3.5150000000000001</v>
      </c>
      <c r="H1429" s="2">
        <f t="shared" si="175"/>
        <v>3.9910000000000032</v>
      </c>
      <c r="I1429" s="2">
        <f t="array" ref="I1429">SUMPRODUCT(B1413:B1432, (ROW(B1413:B1432)-ROW(B1413)+1)) / (20*21/2)</f>
        <v>3.5657142857142854</v>
      </c>
      <c r="J1429" s="2">
        <f t="shared" ref="J1429:J1492" si="178">$J$4*B1429+J1428*(1-$J$4)</f>
        <v>3.5528816376525496</v>
      </c>
      <c r="K1429" s="2">
        <f t="shared" si="172"/>
        <v>3.5670583346874185</v>
      </c>
    </row>
    <row r="1430" spans="1:11" ht="13.5" x14ac:dyDescent="0.25">
      <c r="A1430" s="3">
        <f>TITRES_STAT!B1433</f>
        <v>44095</v>
      </c>
      <c r="B1430" s="17">
        <f>TITRES_STAT!D1433</f>
        <v>3.64</v>
      </c>
      <c r="C1430" s="2">
        <f t="shared" si="173"/>
        <v>-2.0000000000000018E-2</v>
      </c>
      <c r="D1430" s="2">
        <f t="shared" si="174"/>
        <v>3.6280000000000001</v>
      </c>
      <c r="E1430" s="2">
        <f t="shared" si="176"/>
        <v>3.5830000000000006</v>
      </c>
      <c r="F1430" s="2">
        <f t="shared" si="177"/>
        <v>3.5394999999999994</v>
      </c>
      <c r="G1430" s="2">
        <f t="shared" si="171"/>
        <v>3.5167999999999995</v>
      </c>
      <c r="H1430" s="2">
        <f t="shared" si="175"/>
        <v>3.9880000000000031</v>
      </c>
      <c r="I1430" s="2">
        <f t="array" ref="I1430">SUMPRODUCT(B1414:B1433, (ROW(B1414:B1433)-ROW(B1414)+1)) / (20*21/2)</f>
        <v>3.5619999999999998</v>
      </c>
      <c r="J1430" s="2">
        <f t="shared" si="178"/>
        <v>3.5611786245427832</v>
      </c>
      <c r="K1430" s="2">
        <f t="shared" si="172"/>
        <v>3.569918792150657</v>
      </c>
    </row>
    <row r="1431" spans="1:11" ht="13.5" x14ac:dyDescent="0.25">
      <c r="A1431" s="3">
        <f>TITRES_STAT!B1434</f>
        <v>44096</v>
      </c>
      <c r="B1431" s="17">
        <f>TITRES_STAT!D1434</f>
        <v>3.54</v>
      </c>
      <c r="C1431" s="2">
        <f t="shared" si="173"/>
        <v>-0.10000000000000009</v>
      </c>
      <c r="D1431" s="2">
        <f t="shared" si="174"/>
        <v>3.6120000000000005</v>
      </c>
      <c r="E1431" s="2">
        <f t="shared" si="176"/>
        <v>3.59</v>
      </c>
      <c r="F1431" s="2">
        <f t="shared" si="177"/>
        <v>3.5395000000000003</v>
      </c>
      <c r="G1431" s="2">
        <f t="shared" si="171"/>
        <v>3.5175999999999998</v>
      </c>
      <c r="H1431" s="2">
        <f t="shared" si="175"/>
        <v>3.9840000000000022</v>
      </c>
      <c r="I1431" s="2">
        <f t="array" ref="I1431">SUMPRODUCT(B1415:B1434, (ROW(B1415:B1434)-ROW(B1415)+1)) / (20*21/2)</f>
        <v>3.5516190476190479</v>
      </c>
      <c r="J1431" s="2">
        <f t="shared" si="178"/>
        <v>3.5591616126815659</v>
      </c>
      <c r="K1431" s="2">
        <f t="shared" si="172"/>
        <v>3.5687455061839644</v>
      </c>
    </row>
    <row r="1432" spans="1:11" ht="13.5" x14ac:dyDescent="0.25">
      <c r="A1432" s="3">
        <f>TITRES_STAT!B1435</f>
        <v>44097</v>
      </c>
      <c r="B1432" s="17">
        <f>TITRES_STAT!D1435</f>
        <v>3.54</v>
      </c>
      <c r="C1432" s="2">
        <f t="shared" si="173"/>
        <v>0</v>
      </c>
      <c r="D1432" s="2">
        <f t="shared" si="174"/>
        <v>3.6</v>
      </c>
      <c r="E1432" s="2">
        <f t="shared" si="176"/>
        <v>3.5940000000000003</v>
      </c>
      <c r="F1432" s="2">
        <f t="shared" si="177"/>
        <v>3.5390000000000006</v>
      </c>
      <c r="G1432" s="2">
        <f t="shared" si="171"/>
        <v>3.5191999999999992</v>
      </c>
      <c r="H1432" s="2">
        <f t="shared" si="175"/>
        <v>3.9800500000000021</v>
      </c>
      <c r="I1432" s="2">
        <f t="array" ref="I1432">SUMPRODUCT(B1416:B1435, (ROW(B1416:B1435)-ROW(B1416)+1)) / (20*21/2)</f>
        <v>3.5479999999999996</v>
      </c>
      <c r="J1432" s="2">
        <f t="shared" si="178"/>
        <v>3.5573366971880835</v>
      </c>
      <c r="K1432" s="2">
        <f t="shared" si="172"/>
        <v>3.567618231431652</v>
      </c>
    </row>
    <row r="1433" spans="1:11" ht="13.5" x14ac:dyDescent="0.25">
      <c r="A1433" s="3">
        <f>TITRES_STAT!B1436</f>
        <v>44098</v>
      </c>
      <c r="B1433" s="17">
        <f>TITRES_STAT!D1436</f>
        <v>3.5</v>
      </c>
      <c r="C1433" s="2">
        <f t="shared" si="173"/>
        <v>-4.0000000000000036E-2</v>
      </c>
      <c r="D1433" s="2">
        <f t="shared" si="174"/>
        <v>3.5759999999999996</v>
      </c>
      <c r="E1433" s="2">
        <f t="shared" si="176"/>
        <v>3.59</v>
      </c>
      <c r="F1433" s="2">
        <f t="shared" si="177"/>
        <v>3.5390000000000001</v>
      </c>
      <c r="G1433" s="2">
        <f t="shared" si="171"/>
        <v>3.521199999999999</v>
      </c>
      <c r="H1433" s="2">
        <f t="shared" si="175"/>
        <v>3.9760500000000021</v>
      </c>
      <c r="I1433" s="2">
        <f t="array" ref="I1433">SUMPRODUCT(B1417:B1436, (ROW(B1417:B1436)-ROW(B1417)+1)) / (20*21/2)</f>
        <v>3.5643809523809522</v>
      </c>
      <c r="J1433" s="2">
        <f t="shared" si="178"/>
        <v>3.5518760593606471</v>
      </c>
      <c r="K1433" s="2">
        <f t="shared" si="172"/>
        <v>3.5649665360813914</v>
      </c>
    </row>
    <row r="1434" spans="1:11" ht="13.5" x14ac:dyDescent="0.25">
      <c r="A1434" s="3">
        <f>TITRES_STAT!B1437</f>
        <v>44099</v>
      </c>
      <c r="B1434" s="17">
        <f>TITRES_STAT!D1437</f>
        <v>3.43</v>
      </c>
      <c r="C1434" s="2">
        <f t="shared" si="173"/>
        <v>-6.999999999999984E-2</v>
      </c>
      <c r="D1434" s="2">
        <f t="shared" si="174"/>
        <v>3.53</v>
      </c>
      <c r="E1434" s="2">
        <f t="shared" si="176"/>
        <v>3.5779999999999994</v>
      </c>
      <c r="F1434" s="2">
        <f t="shared" si="177"/>
        <v>3.5380000000000003</v>
      </c>
      <c r="G1434" s="2">
        <f t="shared" si="171"/>
        <v>3.5203999999999995</v>
      </c>
      <c r="H1434" s="2">
        <f t="shared" si="175"/>
        <v>3.9714500000000017</v>
      </c>
      <c r="I1434" s="2">
        <f t="array" ref="I1434">SUMPRODUCT(B1418:B1437, (ROW(B1418:B1437)-ROW(B1418)+1)) / (20*21/2)</f>
        <v>3.5740476190476187</v>
      </c>
      <c r="J1434" s="2">
        <f t="shared" si="178"/>
        <v>3.5402688156120141</v>
      </c>
      <c r="K1434" s="2">
        <f t="shared" si="172"/>
        <v>3.5596737307448665</v>
      </c>
    </row>
    <row r="1435" spans="1:11" ht="13.5" x14ac:dyDescent="0.25">
      <c r="A1435" s="3">
        <f>TITRES_STAT!B1438</f>
        <v>44102</v>
      </c>
      <c r="B1435" s="17">
        <f>TITRES_STAT!D1438</f>
        <v>3.5</v>
      </c>
      <c r="C1435" s="2">
        <f t="shared" si="173"/>
        <v>6.999999999999984E-2</v>
      </c>
      <c r="D1435" s="2">
        <f t="shared" si="174"/>
        <v>3.5019999999999998</v>
      </c>
      <c r="E1435" s="2">
        <f t="shared" si="176"/>
        <v>3.5649999999999999</v>
      </c>
      <c r="F1435" s="2">
        <f t="shared" si="177"/>
        <v>3.5380000000000003</v>
      </c>
      <c r="G1435" s="2">
        <f t="shared" si="171"/>
        <v>3.521599999999999</v>
      </c>
      <c r="H1435" s="2">
        <f t="shared" si="175"/>
        <v>3.9665500000000016</v>
      </c>
      <c r="I1435" s="2">
        <f t="array" ref="I1435">SUMPRODUCT(B1419:B1438, (ROW(B1419:B1438)-ROW(B1419)+1)) / (20*21/2)</f>
        <v>3.561952380952381</v>
      </c>
      <c r="J1435" s="2">
        <f t="shared" si="178"/>
        <v>3.5364336903156319</v>
      </c>
      <c r="K1435" s="2">
        <f t="shared" si="172"/>
        <v>3.5573335844411464</v>
      </c>
    </row>
    <row r="1436" spans="1:11" ht="13.5" x14ac:dyDescent="0.25">
      <c r="A1436" s="3">
        <f>TITRES_STAT!B1439</f>
        <v>44103</v>
      </c>
      <c r="B1436" s="17">
        <f>TITRES_STAT!D1439</f>
        <v>3.71</v>
      </c>
      <c r="C1436" s="2">
        <f t="shared" si="173"/>
        <v>0.20999999999999996</v>
      </c>
      <c r="D1436" s="2">
        <f t="shared" si="174"/>
        <v>3.536</v>
      </c>
      <c r="E1436" s="2">
        <f t="shared" si="176"/>
        <v>3.5740000000000003</v>
      </c>
      <c r="F1436" s="2">
        <f t="shared" si="177"/>
        <v>3.5484999999999993</v>
      </c>
      <c r="G1436" s="2">
        <f t="shared" si="171"/>
        <v>3.5287999999999995</v>
      </c>
      <c r="H1436" s="2">
        <f t="shared" si="175"/>
        <v>3.9633500000000015</v>
      </c>
      <c r="I1436" s="2">
        <f t="array" ref="I1436">SUMPRODUCT(B1420:B1439, (ROW(B1420:B1439)-ROW(B1420)+1)) / (20*21/2)</f>
        <v>3.5556190476190479</v>
      </c>
      <c r="J1436" s="2">
        <f t="shared" si="178"/>
        <v>3.5529638150474767</v>
      </c>
      <c r="K1436" s="2">
        <f t="shared" si="172"/>
        <v>3.5633205026983563</v>
      </c>
    </row>
    <row r="1437" spans="1:11" ht="13.5" x14ac:dyDescent="0.25">
      <c r="A1437" s="3">
        <f>TITRES_STAT!B1440</f>
        <v>44104</v>
      </c>
      <c r="B1437" s="17">
        <f>TITRES_STAT!D1440</f>
        <v>3.65</v>
      </c>
      <c r="C1437" s="2">
        <f t="shared" si="173"/>
        <v>-6.0000000000000053E-2</v>
      </c>
      <c r="D1437" s="2">
        <f t="shared" si="174"/>
        <v>3.5579999999999998</v>
      </c>
      <c r="E1437" s="2">
        <f t="shared" si="176"/>
        <v>3.5789999999999997</v>
      </c>
      <c r="F1437" s="2">
        <f t="shared" si="177"/>
        <v>3.5569999999999999</v>
      </c>
      <c r="G1437" s="2">
        <f t="shared" si="171"/>
        <v>3.5327999999999999</v>
      </c>
      <c r="H1437" s="2">
        <f t="shared" si="175"/>
        <v>3.9594000000000018</v>
      </c>
      <c r="I1437" s="2">
        <f t="array" ref="I1437">SUMPRODUCT(B1421:B1440, (ROW(B1421:B1440)-ROW(B1421)+1)) / (20*21/2)</f>
        <v>3.5540952380952375</v>
      </c>
      <c r="J1437" s="2">
        <f t="shared" si="178"/>
        <v>3.5622053564715266</v>
      </c>
      <c r="K1437" s="2">
        <f t="shared" si="172"/>
        <v>3.5667196986709699</v>
      </c>
    </row>
    <row r="1438" spans="1:11" ht="13.5" x14ac:dyDescent="0.25">
      <c r="A1438" s="3">
        <f>TITRES_STAT!B1441</f>
        <v>44105</v>
      </c>
      <c r="B1438" s="17">
        <f>TITRES_STAT!D1441</f>
        <v>3.43</v>
      </c>
      <c r="C1438" s="2">
        <f t="shared" si="173"/>
        <v>-0.21999999999999975</v>
      </c>
      <c r="D1438" s="2">
        <f t="shared" si="174"/>
        <v>3.5440000000000005</v>
      </c>
      <c r="E1438" s="2">
        <f t="shared" si="176"/>
        <v>3.56</v>
      </c>
      <c r="F1438" s="2">
        <f t="shared" si="177"/>
        <v>3.5565000000000007</v>
      </c>
      <c r="G1438" s="2">
        <f t="shared" si="171"/>
        <v>3.5334000000000003</v>
      </c>
      <c r="H1438" s="2">
        <f t="shared" si="175"/>
        <v>3.9543000000000017</v>
      </c>
      <c r="I1438" s="2">
        <f t="array" ref="I1438">SUMPRODUCT(B1422:B1441, (ROW(B1422:B1441)-ROW(B1422)+1)) / (20*21/2)</f>
        <v>3.5514285714285712</v>
      </c>
      <c r="J1438" s="2">
        <f t="shared" si="178"/>
        <v>3.5496143701409051</v>
      </c>
      <c r="K1438" s="2">
        <f t="shared" si="172"/>
        <v>3.5613581418603442</v>
      </c>
    </row>
    <row r="1439" spans="1:11" ht="13.5" x14ac:dyDescent="0.25">
      <c r="A1439" s="3">
        <f>TITRES_STAT!B1442</f>
        <v>44106</v>
      </c>
      <c r="B1439" s="17">
        <f>TITRES_STAT!D1442</f>
        <v>3.49</v>
      </c>
      <c r="C1439" s="2">
        <f t="shared" si="173"/>
        <v>6.0000000000000053E-2</v>
      </c>
      <c r="D1439" s="2">
        <f t="shared" si="174"/>
        <v>3.556</v>
      </c>
      <c r="E1439" s="2">
        <f t="shared" si="176"/>
        <v>3.5430000000000001</v>
      </c>
      <c r="F1439" s="2">
        <f t="shared" si="177"/>
        <v>3.556</v>
      </c>
      <c r="G1439" s="2">
        <f t="shared" si="171"/>
        <v>3.5343999999999998</v>
      </c>
      <c r="H1439" s="2">
        <f t="shared" si="175"/>
        <v>3.9497500000000012</v>
      </c>
      <c r="I1439" s="2">
        <f t="array" ref="I1439">SUMPRODUCT(B1423:B1442, (ROW(B1423:B1442)-ROW(B1423)+1)) / (20*21/2)</f>
        <v>3.5484761904761903</v>
      </c>
      <c r="J1439" s="2">
        <f t="shared" si="178"/>
        <v>3.5439368110798668</v>
      </c>
      <c r="K1439" s="2">
        <f t="shared" si="172"/>
        <v>3.5585597833560167</v>
      </c>
    </row>
    <row r="1440" spans="1:11" ht="13.5" x14ac:dyDescent="0.25">
      <c r="A1440" s="3">
        <f>TITRES_STAT!B1443</f>
        <v>44109</v>
      </c>
      <c r="B1440" s="17">
        <f>TITRES_STAT!D1443</f>
        <v>3.54</v>
      </c>
      <c r="C1440" s="2">
        <f t="shared" si="173"/>
        <v>4.9999999999999822E-2</v>
      </c>
      <c r="D1440" s="2">
        <f t="shared" si="174"/>
        <v>3.5640000000000001</v>
      </c>
      <c r="E1440" s="2">
        <f t="shared" si="176"/>
        <v>3.5329999999999999</v>
      </c>
      <c r="F1440" s="2">
        <f t="shared" si="177"/>
        <v>3.5580000000000007</v>
      </c>
      <c r="G1440" s="2">
        <f t="shared" si="171"/>
        <v>3.5343999999999998</v>
      </c>
      <c r="H1440" s="2">
        <f t="shared" si="175"/>
        <v>3.9452500000000015</v>
      </c>
      <c r="I1440" s="2">
        <f t="array" ref="I1440">SUMPRODUCT(B1424:B1443, (ROW(B1424:B1443)-ROW(B1424)+1)) / (20*21/2)</f>
        <v>3.545380952380953</v>
      </c>
      <c r="J1440" s="2">
        <f t="shared" si="178"/>
        <v>3.543561876691308</v>
      </c>
      <c r="K1440" s="2">
        <f t="shared" si="172"/>
        <v>3.5578319487146044</v>
      </c>
    </row>
    <row r="1441" spans="1:11" ht="13.5" x14ac:dyDescent="0.25">
      <c r="A1441" s="3">
        <f>TITRES_STAT!B1444</f>
        <v>44110</v>
      </c>
      <c r="B1441" s="17">
        <f>TITRES_STAT!D1444</f>
        <v>3.53</v>
      </c>
      <c r="C1441" s="2">
        <f t="shared" si="173"/>
        <v>-1.0000000000000231E-2</v>
      </c>
      <c r="D1441" s="2">
        <f t="shared" si="174"/>
        <v>3.528</v>
      </c>
      <c r="E1441" s="2">
        <f t="shared" si="176"/>
        <v>3.532</v>
      </c>
      <c r="F1441" s="2">
        <f t="shared" si="177"/>
        <v>3.5609999999999999</v>
      </c>
      <c r="G1441" s="2">
        <f t="shared" si="171"/>
        <v>3.5327999999999999</v>
      </c>
      <c r="H1441" s="2">
        <f t="shared" si="175"/>
        <v>3.9406500000000011</v>
      </c>
      <c r="I1441" s="2">
        <f t="array" ref="I1441">SUMPRODUCT(B1425:B1444, (ROW(B1425:B1444)-ROW(B1425)+1)) / (20*21/2)</f>
        <v>3.5413809523809521</v>
      </c>
      <c r="J1441" s="2">
        <f t="shared" si="178"/>
        <v>3.542270269387374</v>
      </c>
      <c r="K1441" s="2">
        <f t="shared" si="172"/>
        <v>3.5567404997454046</v>
      </c>
    </row>
    <row r="1442" spans="1:11" ht="13.5" x14ac:dyDescent="0.25">
      <c r="A1442" s="3">
        <f>TITRES_STAT!B1445</f>
        <v>44111</v>
      </c>
      <c r="B1442" s="17">
        <f>TITRES_STAT!D1445</f>
        <v>3.53</v>
      </c>
      <c r="C1442" s="2">
        <f t="shared" si="173"/>
        <v>0</v>
      </c>
      <c r="D1442" s="2">
        <f t="shared" si="174"/>
        <v>3.504</v>
      </c>
      <c r="E1442" s="2">
        <f t="shared" si="176"/>
        <v>3.5310000000000001</v>
      </c>
      <c r="F1442" s="2">
        <f t="shared" si="177"/>
        <v>3.5625000000000009</v>
      </c>
      <c r="G1442" s="2">
        <f t="shared" si="171"/>
        <v>3.5306000000000002</v>
      </c>
      <c r="H1442" s="2">
        <f t="shared" si="175"/>
        <v>3.9360500000000012</v>
      </c>
      <c r="I1442" s="2">
        <f t="array" ref="I1442">SUMPRODUCT(B1426:B1445, (ROW(B1426:B1445)-ROW(B1426)+1)) / (20*21/2)</f>
        <v>3.5308571428571431</v>
      </c>
      <c r="J1442" s="2">
        <f t="shared" si="178"/>
        <v>3.5411016723028621</v>
      </c>
      <c r="K1442" s="2">
        <f t="shared" si="172"/>
        <v>3.5556918526965653</v>
      </c>
    </row>
    <row r="1443" spans="1:11" ht="13.5" x14ac:dyDescent="0.25">
      <c r="A1443" s="3">
        <f>TITRES_STAT!B1446</f>
        <v>44112</v>
      </c>
      <c r="B1443" s="17">
        <f>TITRES_STAT!D1446</f>
        <v>3.53</v>
      </c>
      <c r="C1443" s="2">
        <f t="shared" si="173"/>
        <v>0</v>
      </c>
      <c r="D1443" s="2">
        <f t="shared" si="174"/>
        <v>3.524</v>
      </c>
      <c r="E1443" s="2">
        <f t="shared" si="176"/>
        <v>3.5340000000000003</v>
      </c>
      <c r="F1443" s="2">
        <f t="shared" si="177"/>
        <v>3.5619999999999998</v>
      </c>
      <c r="G1443" s="2">
        <f t="shared" si="171"/>
        <v>3.5284000000000004</v>
      </c>
      <c r="H1443" s="2">
        <f t="shared" si="175"/>
        <v>3.9317000000000006</v>
      </c>
      <c r="I1443" s="2">
        <f t="array" ref="I1443">SUMPRODUCT(B1427:B1446, (ROW(B1427:B1446)-ROW(B1427)+1)) / (20*21/2)</f>
        <v>3.5211904761904762</v>
      </c>
      <c r="J1443" s="2">
        <f t="shared" si="178"/>
        <v>3.54004437017878</v>
      </c>
      <c r="K1443" s="2">
        <f t="shared" si="172"/>
        <v>3.5546843290614056</v>
      </c>
    </row>
    <row r="1444" spans="1:11" ht="13.5" x14ac:dyDescent="0.25">
      <c r="A1444" s="3">
        <f>TITRES_STAT!B1447</f>
        <v>44113</v>
      </c>
      <c r="B1444" s="17">
        <f>TITRES_STAT!D1447</f>
        <v>3.52</v>
      </c>
      <c r="C1444" s="2">
        <f t="shared" si="173"/>
        <v>-9.9999999999997868E-3</v>
      </c>
      <c r="D1444" s="2">
        <f t="shared" si="174"/>
        <v>3.53</v>
      </c>
      <c r="E1444" s="2">
        <f t="shared" si="176"/>
        <v>3.5430000000000006</v>
      </c>
      <c r="F1444" s="2">
        <f t="shared" si="177"/>
        <v>3.5604999999999998</v>
      </c>
      <c r="G1444" s="2">
        <f t="shared" si="171"/>
        <v>3.5268000000000006</v>
      </c>
      <c r="H1444" s="2">
        <f t="shared" si="175"/>
        <v>3.9273000000000002</v>
      </c>
      <c r="I1444" s="2">
        <f t="array" ref="I1444">SUMPRODUCT(B1428:B1447, (ROW(B1428:B1447)-ROW(B1428)+1)) / (20*21/2)</f>
        <v>3.5075714285714286</v>
      </c>
      <c r="J1444" s="2">
        <f t="shared" si="178"/>
        <v>3.5381353825427055</v>
      </c>
      <c r="K1444" s="2">
        <f t="shared" si="172"/>
        <v>3.5533241592942919</v>
      </c>
    </row>
    <row r="1445" spans="1:11" ht="13.5" x14ac:dyDescent="0.25">
      <c r="A1445" s="3">
        <f>TITRES_STAT!B1448</f>
        <v>44116</v>
      </c>
      <c r="B1445" s="17">
        <f>TITRES_STAT!D1448</f>
        <v>3.45</v>
      </c>
      <c r="C1445" s="2">
        <f t="shared" si="173"/>
        <v>-6.999999999999984E-2</v>
      </c>
      <c r="D1445" s="2">
        <f t="shared" si="174"/>
        <v>3.5119999999999996</v>
      </c>
      <c r="E1445" s="2">
        <f t="shared" si="176"/>
        <v>3.5380000000000003</v>
      </c>
      <c r="F1445" s="2">
        <f t="shared" si="177"/>
        <v>3.5514999999999999</v>
      </c>
      <c r="G1445" s="2">
        <f t="shared" si="171"/>
        <v>3.5258000000000003</v>
      </c>
      <c r="H1445" s="2">
        <f t="shared" si="175"/>
        <v>3.9227500000000002</v>
      </c>
      <c r="I1445" s="2">
        <f t="array" ref="I1445">SUMPRODUCT(B1429:B1448, (ROW(B1429:B1448)-ROW(B1429)+1)) / (20*21/2)</f>
        <v>3.4949047619047624</v>
      </c>
      <c r="J1445" s="2">
        <f t="shared" si="178"/>
        <v>3.5297415365862577</v>
      </c>
      <c r="K1445" s="2">
        <f t="shared" si="172"/>
        <v>3.5492722314788296</v>
      </c>
    </row>
    <row r="1446" spans="1:11" ht="13.5" x14ac:dyDescent="0.25">
      <c r="A1446" s="3">
        <f>TITRES_STAT!B1449</f>
        <v>44117</v>
      </c>
      <c r="B1446" s="17">
        <f>TITRES_STAT!D1449</f>
        <v>3.45</v>
      </c>
      <c r="C1446" s="2">
        <f t="shared" si="173"/>
        <v>0</v>
      </c>
      <c r="D1446" s="2">
        <f t="shared" si="174"/>
        <v>3.496</v>
      </c>
      <c r="E1446" s="2">
        <f t="shared" si="176"/>
        <v>3.5120000000000005</v>
      </c>
      <c r="F1446" s="2">
        <f t="shared" si="177"/>
        <v>3.5430000000000006</v>
      </c>
      <c r="G1446" s="2">
        <f t="shared" si="171"/>
        <v>3.5232000000000006</v>
      </c>
      <c r="H1446" s="2">
        <f t="shared" si="175"/>
        <v>3.9177500000000003</v>
      </c>
      <c r="I1446" s="2">
        <f t="array" ref="I1446">SUMPRODUCT(B1430:B1449, (ROW(B1430:B1449)-ROW(B1430)+1)) / (20*21/2)</f>
        <v>3.483285714285715</v>
      </c>
      <c r="J1446" s="2">
        <f t="shared" si="178"/>
        <v>3.5221471045304238</v>
      </c>
      <c r="K1446" s="2">
        <f t="shared" si="172"/>
        <v>3.5453792027933853</v>
      </c>
    </row>
    <row r="1447" spans="1:11" ht="13.5" x14ac:dyDescent="0.25">
      <c r="A1447" s="3">
        <f>TITRES_STAT!B1450</f>
        <v>44118</v>
      </c>
      <c r="B1447" s="17">
        <f>TITRES_STAT!D1450</f>
        <v>3.4</v>
      </c>
      <c r="C1447" s="2">
        <f t="shared" si="173"/>
        <v>-5.0000000000000266E-2</v>
      </c>
      <c r="D1447" s="2">
        <f t="shared" si="174"/>
        <v>3.4699999999999998</v>
      </c>
      <c r="E1447" s="2">
        <f t="shared" si="176"/>
        <v>3.4869999999999997</v>
      </c>
      <c r="F1447" s="2">
        <f t="shared" si="177"/>
        <v>3.5330000000000004</v>
      </c>
      <c r="G1447" s="2">
        <f t="shared" si="171"/>
        <v>3.5196000000000005</v>
      </c>
      <c r="H1447" s="2">
        <f t="shared" si="175"/>
        <v>3.9123500000000009</v>
      </c>
      <c r="I1447" s="2">
        <f t="array" ref="I1447">SUMPRODUCT(B1431:B1450, (ROW(B1431:B1450)-ROW(B1431)+1)) / (20*21/2)</f>
        <v>3.4729047619047622</v>
      </c>
      <c r="J1447" s="2">
        <f t="shared" si="178"/>
        <v>3.5105140469560974</v>
      </c>
      <c r="K1447" s="2">
        <f t="shared" si="172"/>
        <v>3.5396780575858018</v>
      </c>
    </row>
    <row r="1448" spans="1:11" ht="13.5" x14ac:dyDescent="0.25">
      <c r="A1448" s="3">
        <f>TITRES_STAT!B1451</f>
        <v>44120</v>
      </c>
      <c r="B1448" s="17">
        <f>TITRES_STAT!D1451</f>
        <v>3.4</v>
      </c>
      <c r="C1448" s="2">
        <f t="shared" si="173"/>
        <v>0</v>
      </c>
      <c r="D1448" s="2">
        <f t="shared" si="174"/>
        <v>3.4440000000000004</v>
      </c>
      <c r="E1448" s="2">
        <f t="shared" si="176"/>
        <v>3.4839999999999995</v>
      </c>
      <c r="F1448" s="2">
        <f t="shared" si="177"/>
        <v>3.5220000000000011</v>
      </c>
      <c r="G1448" s="2">
        <f t="shared" si="171"/>
        <v>3.5160000000000009</v>
      </c>
      <c r="H1448" s="2">
        <f t="shared" si="175"/>
        <v>3.9068500000000004</v>
      </c>
      <c r="I1448" s="2">
        <f t="array" ref="I1448">SUMPRODUCT(B1432:B1451, (ROW(B1432:B1451)-ROW(B1432)+1)) / (20*21/2)</f>
        <v>3.4608095238095236</v>
      </c>
      <c r="J1448" s="2">
        <f t="shared" si="178"/>
        <v>3.4999888996269455</v>
      </c>
      <c r="K1448" s="2">
        <f t="shared" si="172"/>
        <v>3.534200486700084</v>
      </c>
    </row>
    <row r="1449" spans="1:11" ht="13.5" x14ac:dyDescent="0.25">
      <c r="A1449" s="3">
        <f>TITRES_STAT!B1452</f>
        <v>44123</v>
      </c>
      <c r="B1449" s="17">
        <f>TITRES_STAT!D1452</f>
        <v>3.4</v>
      </c>
      <c r="C1449" s="2">
        <f t="shared" si="173"/>
        <v>0</v>
      </c>
      <c r="D1449" s="2">
        <f t="shared" si="174"/>
        <v>3.4200000000000004</v>
      </c>
      <c r="E1449" s="2">
        <f t="shared" si="176"/>
        <v>3.4749999999999992</v>
      </c>
      <c r="F1449" s="2">
        <f t="shared" si="177"/>
        <v>3.5090000000000012</v>
      </c>
      <c r="G1449" s="2">
        <f t="shared" si="171"/>
        <v>3.5144000000000006</v>
      </c>
      <c r="H1449" s="2">
        <f t="shared" si="175"/>
        <v>3.9009500000000004</v>
      </c>
      <c r="I1449" s="2">
        <f t="array" ref="I1449">SUMPRODUCT(B1433:B1452, (ROW(B1433:B1452)-ROW(B1433)+1)) / (20*21/2)</f>
        <v>3.4485714285714288</v>
      </c>
      <c r="J1449" s="2">
        <f t="shared" si="178"/>
        <v>3.4904661472815217</v>
      </c>
      <c r="K1449" s="2">
        <f t="shared" si="172"/>
        <v>3.5289377225157672</v>
      </c>
    </row>
    <row r="1450" spans="1:11" ht="13.5" x14ac:dyDescent="0.25">
      <c r="A1450" s="3">
        <f>TITRES_STAT!B1453</f>
        <v>44124</v>
      </c>
      <c r="B1450" s="17">
        <f>TITRES_STAT!D1453</f>
        <v>3.4</v>
      </c>
      <c r="C1450" s="2">
        <f t="shared" si="173"/>
        <v>0</v>
      </c>
      <c r="D1450" s="2">
        <f t="shared" si="174"/>
        <v>3.41</v>
      </c>
      <c r="E1450" s="2">
        <f t="shared" si="176"/>
        <v>3.4609999999999994</v>
      </c>
      <c r="F1450" s="2">
        <f t="shared" si="177"/>
        <v>3.4970000000000008</v>
      </c>
      <c r="G1450" s="2">
        <f t="shared" si="171"/>
        <v>3.5128000000000008</v>
      </c>
      <c r="H1450" s="2">
        <f t="shared" si="175"/>
        <v>3.8944999999999999</v>
      </c>
      <c r="I1450" s="2">
        <f t="array" ref="I1450">SUMPRODUCT(B1434:B1453, (ROW(B1434:B1453)-ROW(B1434)+1)) / (20*21/2)</f>
        <v>3.4410000000000003</v>
      </c>
      <c r="J1450" s="2">
        <f t="shared" si="178"/>
        <v>3.4818503237309004</v>
      </c>
      <c r="K1450" s="2">
        <f t="shared" si="172"/>
        <v>3.5238813412406391</v>
      </c>
    </row>
    <row r="1451" spans="1:11" ht="13.5" x14ac:dyDescent="0.25">
      <c r="A1451" s="3">
        <f>TITRES_STAT!B1454</f>
        <v>44125</v>
      </c>
      <c r="B1451" s="17">
        <f>TITRES_STAT!D1454</f>
        <v>3.37</v>
      </c>
      <c r="C1451" s="2">
        <f t="shared" si="173"/>
        <v>-2.9999999999999805E-2</v>
      </c>
      <c r="D1451" s="2">
        <f t="shared" si="174"/>
        <v>3.3939999999999997</v>
      </c>
      <c r="E1451" s="2">
        <f t="shared" si="176"/>
        <v>3.4449999999999994</v>
      </c>
      <c r="F1451" s="2">
        <f t="shared" si="177"/>
        <v>3.4885000000000006</v>
      </c>
      <c r="G1451" s="2">
        <f t="shared" si="171"/>
        <v>3.5102000000000011</v>
      </c>
      <c r="H1451" s="2">
        <f t="shared" si="175"/>
        <v>3.88795</v>
      </c>
      <c r="I1451" s="2">
        <f t="array" ref="I1451">SUMPRODUCT(B1435:B1454, (ROW(B1435:B1454)-ROW(B1435)+1)) / (20*21/2)</f>
        <v>3.433904761904762</v>
      </c>
      <c r="J1451" s="2">
        <f t="shared" si="178"/>
        <v>3.4711979119470051</v>
      </c>
      <c r="K1451" s="2">
        <f t="shared" si="172"/>
        <v>3.5178467788390457</v>
      </c>
    </row>
    <row r="1452" spans="1:11" ht="13.5" x14ac:dyDescent="0.25">
      <c r="A1452" s="3">
        <f>TITRES_STAT!B1455</f>
        <v>44126</v>
      </c>
      <c r="B1452" s="17">
        <f>TITRES_STAT!D1455</f>
        <v>3.36</v>
      </c>
      <c r="C1452" s="2">
        <f t="shared" si="173"/>
        <v>-1.0000000000000231E-2</v>
      </c>
      <c r="D1452" s="2">
        <f t="shared" si="174"/>
        <v>3.3860000000000001</v>
      </c>
      <c r="E1452" s="2">
        <f t="shared" si="176"/>
        <v>3.4279999999999995</v>
      </c>
      <c r="F1452" s="2">
        <f t="shared" si="177"/>
        <v>3.4795000000000003</v>
      </c>
      <c r="G1452" s="2">
        <f t="shared" si="171"/>
        <v>3.5064000000000011</v>
      </c>
      <c r="H1452" s="2">
        <f t="shared" si="175"/>
        <v>3.8815500000000007</v>
      </c>
      <c r="I1452" s="2">
        <f t="array" ref="I1452">SUMPRODUCT(B1436:B1455, (ROW(B1436:B1455)-ROW(B1436)+1)) / (20*21/2)</f>
        <v>3.4250476190476196</v>
      </c>
      <c r="J1452" s="2">
        <f t="shared" si="178"/>
        <v>3.4606076346187189</v>
      </c>
      <c r="K1452" s="2">
        <f t="shared" si="172"/>
        <v>3.5116567090806519</v>
      </c>
    </row>
    <row r="1453" spans="1:11" ht="13.5" x14ac:dyDescent="0.25">
      <c r="A1453" s="3">
        <f>TITRES_STAT!B1456</f>
        <v>44127</v>
      </c>
      <c r="B1453" s="17">
        <f>TITRES_STAT!D1456</f>
        <v>3.4</v>
      </c>
      <c r="C1453" s="2">
        <f t="shared" si="173"/>
        <v>4.0000000000000036E-2</v>
      </c>
      <c r="D1453" s="2">
        <f t="shared" si="174"/>
        <v>3.3860000000000001</v>
      </c>
      <c r="E1453" s="2">
        <f t="shared" si="176"/>
        <v>3.415</v>
      </c>
      <c r="F1453" s="2">
        <f t="shared" si="177"/>
        <v>3.4745000000000004</v>
      </c>
      <c r="G1453" s="2">
        <f t="shared" si="171"/>
        <v>3.5054000000000012</v>
      </c>
      <c r="H1453" s="2">
        <f t="shared" si="175"/>
        <v>3.8760000000000008</v>
      </c>
      <c r="I1453" s="2">
        <f t="array" ref="I1453">SUMPRODUCT(B1437:B1456, (ROW(B1437:B1456)-ROW(B1437)+1)) / (20*21/2)</f>
        <v>3.4186666666666672</v>
      </c>
      <c r="J1453" s="2">
        <f t="shared" si="178"/>
        <v>3.4548354789407458</v>
      </c>
      <c r="K1453" s="2">
        <f t="shared" si="172"/>
        <v>3.5072780146069009</v>
      </c>
    </row>
    <row r="1454" spans="1:11" ht="13.5" x14ac:dyDescent="0.25">
      <c r="A1454" s="3">
        <f>TITRES_STAT!B1457</f>
        <v>44130</v>
      </c>
      <c r="B1454" s="17">
        <f>TITRES_STAT!D1457</f>
        <v>3.4</v>
      </c>
      <c r="C1454" s="2">
        <f t="shared" si="173"/>
        <v>0</v>
      </c>
      <c r="D1454" s="2">
        <f t="shared" si="174"/>
        <v>3.3860000000000001</v>
      </c>
      <c r="E1454" s="2">
        <f t="shared" si="176"/>
        <v>3.403</v>
      </c>
      <c r="F1454" s="2">
        <f t="shared" si="177"/>
        <v>3.4730000000000003</v>
      </c>
      <c r="G1454" s="2">
        <f t="shared" si="171"/>
        <v>3.503400000000001</v>
      </c>
      <c r="H1454" s="2">
        <f t="shared" si="175"/>
        <v>3.8706000000000014</v>
      </c>
      <c r="I1454" s="2">
        <f t="array" ref="I1454">SUMPRODUCT(B1438:B1457, (ROW(B1438:B1457)-ROW(B1438)+1)) / (20*21/2)</f>
        <v>3.4118571428571429</v>
      </c>
      <c r="J1454" s="2">
        <f t="shared" si="178"/>
        <v>3.4496130523749606</v>
      </c>
      <c r="K1454" s="2">
        <f t="shared" si="172"/>
        <v>3.5030710336419246</v>
      </c>
    </row>
    <row r="1455" spans="1:11" ht="13.5" x14ac:dyDescent="0.25">
      <c r="A1455" s="3">
        <f>TITRES_STAT!B1458</f>
        <v>44131</v>
      </c>
      <c r="B1455" s="17">
        <f>TITRES_STAT!D1458</f>
        <v>3.38</v>
      </c>
      <c r="C1455" s="2">
        <f t="shared" si="173"/>
        <v>-2.0000000000000018E-2</v>
      </c>
      <c r="D1455" s="2">
        <f t="shared" si="174"/>
        <v>3.3820000000000001</v>
      </c>
      <c r="E1455" s="2">
        <f t="shared" si="176"/>
        <v>3.3959999999999999</v>
      </c>
      <c r="F1455" s="2">
        <f t="shared" si="177"/>
        <v>3.4669999999999996</v>
      </c>
      <c r="G1455" s="2">
        <f t="shared" si="171"/>
        <v>3.5010000000000008</v>
      </c>
      <c r="H1455" s="2">
        <f t="shared" si="175"/>
        <v>3.8657500000000016</v>
      </c>
      <c r="I1455" s="2">
        <f t="array" ref="I1455">SUMPRODUCT(B1439:B1458, (ROW(B1439:B1458)-ROW(B1439)+1)) / (20*21/2)</f>
        <v>3.4053809523809528</v>
      </c>
      <c r="J1455" s="2">
        <f t="shared" si="178"/>
        <v>3.4429832378630598</v>
      </c>
      <c r="K1455" s="2">
        <f t="shared" si="172"/>
        <v>3.4982447185971433</v>
      </c>
    </row>
    <row r="1456" spans="1:11" ht="13.5" x14ac:dyDescent="0.25">
      <c r="A1456" s="3">
        <f>TITRES_STAT!B1459</f>
        <v>44132</v>
      </c>
      <c r="B1456" s="17">
        <f>TITRES_STAT!D1459</f>
        <v>3.4</v>
      </c>
      <c r="C1456" s="2">
        <f t="shared" si="173"/>
        <v>2.0000000000000018E-2</v>
      </c>
      <c r="D1456" s="2">
        <f t="shared" si="174"/>
        <v>3.3879999999999995</v>
      </c>
      <c r="E1456" s="2">
        <f t="shared" si="176"/>
        <v>3.3909999999999996</v>
      </c>
      <c r="F1456" s="2">
        <f t="shared" si="177"/>
        <v>3.4515000000000002</v>
      </c>
      <c r="G1456" s="2">
        <f t="shared" si="171"/>
        <v>3.499000000000001</v>
      </c>
      <c r="H1456" s="2">
        <f t="shared" si="175"/>
        <v>3.8613000000000013</v>
      </c>
      <c r="I1456" s="2">
        <f t="array" ref="I1456">SUMPRODUCT(B1440:B1459, (ROW(B1440:B1459)-ROW(B1440)+1)) / (20*21/2)</f>
        <v>3.3982380952380953</v>
      </c>
      <c r="J1456" s="2">
        <f t="shared" si="178"/>
        <v>3.4388895961618164</v>
      </c>
      <c r="K1456" s="2">
        <f t="shared" si="172"/>
        <v>3.4943919845345102</v>
      </c>
    </row>
    <row r="1457" spans="1:11" ht="13.5" x14ac:dyDescent="0.25">
      <c r="A1457" s="3">
        <f>TITRES_STAT!B1460</f>
        <v>44134</v>
      </c>
      <c r="B1457" s="17">
        <f>TITRES_STAT!D1460</f>
        <v>3.38</v>
      </c>
      <c r="C1457" s="2">
        <f t="shared" si="173"/>
        <v>-2.0000000000000018E-2</v>
      </c>
      <c r="D1457" s="2">
        <f t="shared" si="174"/>
        <v>3.3920000000000003</v>
      </c>
      <c r="E1457" s="2">
        <f t="shared" si="176"/>
        <v>3.3889999999999993</v>
      </c>
      <c r="F1457" s="2">
        <f t="shared" si="177"/>
        <v>3.4379999999999997</v>
      </c>
      <c r="G1457" s="2">
        <f t="shared" si="171"/>
        <v>3.4956000000000014</v>
      </c>
      <c r="H1457" s="2">
        <f t="shared" si="175"/>
        <v>3.856850000000001</v>
      </c>
      <c r="I1457" s="2">
        <f t="array" ref="I1457">SUMPRODUCT(B1441:B1460, (ROW(B1441:B1460)-ROW(B1441)+1)) / (20*21/2)</f>
        <v>3.3936190476190475</v>
      </c>
      <c r="J1457" s="2">
        <f t="shared" si="178"/>
        <v>3.4332810631940243</v>
      </c>
      <c r="K1457" s="2">
        <f t="shared" si="172"/>
        <v>3.489906024356686</v>
      </c>
    </row>
    <row r="1458" spans="1:11" ht="13.5" x14ac:dyDescent="0.25">
      <c r="A1458" s="3">
        <f>TITRES_STAT!B1461</f>
        <v>44137</v>
      </c>
      <c r="B1458" s="17">
        <f>TITRES_STAT!D1461</f>
        <v>3.37</v>
      </c>
      <c r="C1458" s="2">
        <f t="shared" si="173"/>
        <v>-9.9999999999997868E-3</v>
      </c>
      <c r="D1458" s="2">
        <f t="shared" si="174"/>
        <v>3.3860000000000001</v>
      </c>
      <c r="E1458" s="2">
        <f t="shared" si="176"/>
        <v>3.3859999999999992</v>
      </c>
      <c r="F1458" s="2">
        <f t="shared" si="177"/>
        <v>3.4349999999999996</v>
      </c>
      <c r="G1458" s="2">
        <f t="shared" ref="G1458:G1521" si="179">AVERAGE(B1409:B1458)</f>
        <v>3.4936000000000011</v>
      </c>
      <c r="H1458" s="2">
        <f t="shared" si="175"/>
        <v>3.8527000000000009</v>
      </c>
      <c r="I1458" s="2">
        <f t="array" ref="I1458">SUMPRODUCT(B1442:B1461, (ROW(B1442:B1461)-ROW(B1442)+1)) / (20*21/2)</f>
        <v>3.3821428571428571</v>
      </c>
      <c r="J1458" s="2">
        <f t="shared" si="178"/>
        <v>3.4272542952707838</v>
      </c>
      <c r="K1458" s="2">
        <f t="shared" si="172"/>
        <v>3.4852038273230908</v>
      </c>
    </row>
    <row r="1459" spans="1:11" ht="13.5" x14ac:dyDescent="0.25">
      <c r="A1459" s="3">
        <f>TITRES_STAT!B1462</f>
        <v>44138</v>
      </c>
      <c r="B1459" s="17">
        <f>TITRES_STAT!D1462</f>
        <v>3.36</v>
      </c>
      <c r="C1459" s="2">
        <f t="shared" si="173"/>
        <v>-1.0000000000000231E-2</v>
      </c>
      <c r="D1459" s="2">
        <f t="shared" si="174"/>
        <v>3.3780000000000001</v>
      </c>
      <c r="E1459" s="2">
        <f t="shared" si="176"/>
        <v>3.3820000000000001</v>
      </c>
      <c r="F1459" s="2">
        <f t="shared" si="177"/>
        <v>3.4284999999999997</v>
      </c>
      <c r="G1459" s="2">
        <f t="shared" si="179"/>
        <v>3.4920000000000018</v>
      </c>
      <c r="H1459" s="2">
        <f t="shared" si="175"/>
        <v>3.8485000000000009</v>
      </c>
      <c r="I1459" s="2">
        <f t="array" ref="I1459">SUMPRODUCT(B1443:B1462, (ROW(B1443:B1462)-ROW(B1443)+1)) / (20*21/2)</f>
        <v>3.3708095238095237</v>
      </c>
      <c r="J1459" s="2">
        <f t="shared" si="178"/>
        <v>3.420849124292614</v>
      </c>
      <c r="K1459" s="2">
        <f t="shared" ref="K1459:K1522" si="180">$K$4*B1459+(1-$K$4)*K1458</f>
        <v>3.4802938733104205</v>
      </c>
    </row>
    <row r="1460" spans="1:11" ht="13.5" x14ac:dyDescent="0.25">
      <c r="A1460" s="3">
        <f>TITRES_STAT!B1463</f>
        <v>44139</v>
      </c>
      <c r="B1460" s="17">
        <f>TITRES_STAT!D1463</f>
        <v>3.38</v>
      </c>
      <c r="C1460" s="2">
        <f t="shared" si="173"/>
        <v>2.0000000000000018E-2</v>
      </c>
      <c r="D1460" s="2">
        <f t="shared" si="174"/>
        <v>3.3779999999999992</v>
      </c>
      <c r="E1460" s="2">
        <f t="shared" si="176"/>
        <v>3.38</v>
      </c>
      <c r="F1460" s="2">
        <f t="shared" si="177"/>
        <v>3.4204999999999992</v>
      </c>
      <c r="G1460" s="2">
        <f t="shared" si="179"/>
        <v>3.4906000000000019</v>
      </c>
      <c r="H1460" s="2">
        <f t="shared" si="175"/>
        <v>3.8442000000000007</v>
      </c>
      <c r="I1460" s="2">
        <f t="array" ref="I1460">SUMPRODUCT(B1444:B1463, (ROW(B1444:B1463)-ROW(B1444)+1)) / (20*21/2)</f>
        <v>3.3606190476190472</v>
      </c>
      <c r="J1460" s="2">
        <f t="shared" si="178"/>
        <v>3.4169587315028411</v>
      </c>
      <c r="K1460" s="2">
        <f t="shared" si="180"/>
        <v>3.4763607802394234</v>
      </c>
    </row>
    <row r="1461" spans="1:11" ht="13.5" x14ac:dyDescent="0.25">
      <c r="A1461" s="3">
        <f>TITRES_STAT!B1464</f>
        <v>44140</v>
      </c>
      <c r="B1461" s="17">
        <f>TITRES_STAT!D1464</f>
        <v>3.3</v>
      </c>
      <c r="C1461" s="2">
        <f t="shared" si="173"/>
        <v>-8.0000000000000071E-2</v>
      </c>
      <c r="D1461" s="2">
        <f t="shared" si="174"/>
        <v>3.3579999999999997</v>
      </c>
      <c r="E1461" s="2">
        <f t="shared" si="176"/>
        <v>3.3729999999999998</v>
      </c>
      <c r="F1461" s="2">
        <f t="shared" si="177"/>
        <v>3.4089999999999998</v>
      </c>
      <c r="G1461" s="2">
        <f t="shared" si="179"/>
        <v>3.485800000000002</v>
      </c>
      <c r="H1461" s="2">
        <f t="shared" si="175"/>
        <v>3.8397500000000009</v>
      </c>
      <c r="I1461" s="2">
        <f t="array" ref="I1461">SUMPRODUCT(B1445:B1464, (ROW(B1445:B1464)-ROW(B1445)+1)) / (20*21/2)</f>
        <v>3.3601428571428573</v>
      </c>
      <c r="J1461" s="2">
        <f t="shared" si="178"/>
        <v>3.4058198046930466</v>
      </c>
      <c r="K1461" s="2">
        <f t="shared" si="180"/>
        <v>3.4694446712104265</v>
      </c>
    </row>
    <row r="1462" spans="1:11" ht="13.5" x14ac:dyDescent="0.25">
      <c r="A1462" s="3">
        <f>TITRES_STAT!B1465</f>
        <v>44141</v>
      </c>
      <c r="B1462" s="17">
        <f>TITRES_STAT!D1465</f>
        <v>3.29</v>
      </c>
      <c r="C1462" s="2">
        <f t="shared" si="173"/>
        <v>-9.9999999999997868E-3</v>
      </c>
      <c r="D1462" s="2">
        <f t="shared" si="174"/>
        <v>3.34</v>
      </c>
      <c r="E1462" s="2">
        <f t="shared" si="176"/>
        <v>3.3660000000000005</v>
      </c>
      <c r="F1462" s="2">
        <f t="shared" si="177"/>
        <v>3.3969999999999998</v>
      </c>
      <c r="G1462" s="2">
        <f t="shared" si="179"/>
        <v>3.4806000000000017</v>
      </c>
      <c r="H1462" s="2">
        <f t="shared" si="175"/>
        <v>3.8346999999999998</v>
      </c>
      <c r="I1462" s="2">
        <f t="array" ref="I1462">SUMPRODUCT(B1446:B1465, (ROW(B1446:B1465)-ROW(B1446)+1)) / (20*21/2)</f>
        <v>3.3527142857142858</v>
      </c>
      <c r="J1462" s="2">
        <f t="shared" si="178"/>
        <v>3.3947893471032327</v>
      </c>
      <c r="K1462" s="2">
        <f t="shared" si="180"/>
        <v>3.4624076252806057</v>
      </c>
    </row>
    <row r="1463" spans="1:11" ht="13.5" x14ac:dyDescent="0.25">
      <c r="A1463" s="3">
        <f>TITRES_STAT!B1466</f>
        <v>44144</v>
      </c>
      <c r="B1463" s="17">
        <f>TITRES_STAT!D1466</f>
        <v>3.29</v>
      </c>
      <c r="C1463" s="2">
        <f t="shared" si="173"/>
        <v>0</v>
      </c>
      <c r="D1463" s="2">
        <f t="shared" si="174"/>
        <v>3.3239999999999994</v>
      </c>
      <c r="E1463" s="2">
        <f t="shared" si="176"/>
        <v>3.3549999999999995</v>
      </c>
      <c r="F1463" s="2">
        <f t="shared" si="177"/>
        <v>3.3850000000000002</v>
      </c>
      <c r="G1463" s="2">
        <f t="shared" si="179"/>
        <v>3.4764000000000017</v>
      </c>
      <c r="H1463" s="2">
        <f t="shared" si="175"/>
        <v>3.8296499999999996</v>
      </c>
      <c r="I1463" s="2">
        <f t="array" ref="I1463">SUMPRODUCT(B1447:B1466, (ROW(B1447:B1466)-ROW(B1447)+1)) / (20*21/2)</f>
        <v>3.3460000000000005</v>
      </c>
      <c r="J1463" s="2">
        <f t="shared" si="178"/>
        <v>3.3848094092838772</v>
      </c>
      <c r="K1463" s="2">
        <f t="shared" si="180"/>
        <v>3.4556465419362681</v>
      </c>
    </row>
    <row r="1464" spans="1:11" ht="13.5" x14ac:dyDescent="0.25">
      <c r="A1464" s="3">
        <f>TITRES_STAT!B1467</f>
        <v>44145</v>
      </c>
      <c r="B1464" s="17">
        <f>TITRES_STAT!D1467</f>
        <v>3.38</v>
      </c>
      <c r="C1464" s="2">
        <f t="shared" si="173"/>
        <v>8.9999999999999858E-2</v>
      </c>
      <c r="D1464" s="2">
        <f t="shared" si="174"/>
        <v>3.3279999999999994</v>
      </c>
      <c r="E1464" s="2">
        <f t="shared" si="176"/>
        <v>3.3530000000000002</v>
      </c>
      <c r="F1464" s="2">
        <f t="shared" si="177"/>
        <v>3.3780000000000001</v>
      </c>
      <c r="G1464" s="2">
        <f t="shared" si="179"/>
        <v>3.475000000000001</v>
      </c>
      <c r="H1464" s="2">
        <f t="shared" si="175"/>
        <v>3.8251000000000004</v>
      </c>
      <c r="I1464" s="2">
        <f t="array" ref="I1464">SUMPRODUCT(B1448:B1467, (ROW(B1448:B1467)-ROW(B1448)+1)) / (20*21/2)</f>
        <v>3.3390476190476188</v>
      </c>
      <c r="J1464" s="2">
        <f t="shared" si="178"/>
        <v>3.3843513703044605</v>
      </c>
      <c r="K1464" s="2">
        <f t="shared" si="180"/>
        <v>3.4526800108799436</v>
      </c>
    </row>
    <row r="1465" spans="1:11" ht="13.5" x14ac:dyDescent="0.25">
      <c r="A1465" s="3">
        <f>TITRES_STAT!B1468</f>
        <v>44146</v>
      </c>
      <c r="B1465" s="17">
        <f>TITRES_STAT!D1468</f>
        <v>3.3</v>
      </c>
      <c r="C1465" s="2">
        <f t="shared" si="173"/>
        <v>-8.0000000000000071E-2</v>
      </c>
      <c r="D1465" s="2">
        <f t="shared" si="174"/>
        <v>3.3119999999999998</v>
      </c>
      <c r="E1465" s="2">
        <f t="shared" si="176"/>
        <v>3.3449999999999998</v>
      </c>
      <c r="F1465" s="2">
        <f t="shared" si="177"/>
        <v>3.3704999999999998</v>
      </c>
      <c r="G1465" s="2">
        <f t="shared" si="179"/>
        <v>3.4710000000000014</v>
      </c>
      <c r="H1465" s="2">
        <f t="shared" si="175"/>
        <v>3.8201999999999998</v>
      </c>
      <c r="I1465" s="2">
        <f t="array" ref="I1465">SUMPRODUCT(B1449:B1468, (ROW(B1449:B1468)-ROW(B1449)+1)) / (20*21/2)</f>
        <v>3.3335714285714282</v>
      </c>
      <c r="J1465" s="2">
        <f t="shared" si="178"/>
        <v>3.3763179064659403</v>
      </c>
      <c r="K1465" s="2">
        <f t="shared" si="180"/>
        <v>3.4466925594728872</v>
      </c>
    </row>
    <row r="1466" spans="1:11" ht="13.5" x14ac:dyDescent="0.25">
      <c r="A1466" s="3">
        <f>TITRES_STAT!B1469</f>
        <v>44147</v>
      </c>
      <c r="B1466" s="17">
        <f>TITRES_STAT!D1469</f>
        <v>3.3</v>
      </c>
      <c r="C1466" s="2">
        <f t="shared" si="173"/>
        <v>0</v>
      </c>
      <c r="D1466" s="2">
        <f t="shared" si="174"/>
        <v>3.3120000000000003</v>
      </c>
      <c r="E1466" s="2">
        <f t="shared" si="176"/>
        <v>3.3349999999999995</v>
      </c>
      <c r="F1466" s="2">
        <f t="shared" si="177"/>
        <v>3.3629999999999995</v>
      </c>
      <c r="G1466" s="2">
        <f t="shared" si="179"/>
        <v>3.467000000000001</v>
      </c>
      <c r="H1466" s="2">
        <f t="shared" si="175"/>
        <v>3.8152499999999994</v>
      </c>
      <c r="I1466" s="2">
        <f t="array" ref="I1466">SUMPRODUCT(B1450:B1469, (ROW(B1450:B1469)-ROW(B1450)+1)) / (20*21/2)</f>
        <v>3.3361904761904762</v>
      </c>
      <c r="J1466" s="2">
        <f t="shared" si="178"/>
        <v>3.3690495344215647</v>
      </c>
      <c r="K1466" s="2">
        <f t="shared" si="180"/>
        <v>3.4409399100817937</v>
      </c>
    </row>
    <row r="1467" spans="1:11" ht="13.5" x14ac:dyDescent="0.25">
      <c r="A1467" s="3">
        <f>TITRES_STAT!B1470</f>
        <v>44148</v>
      </c>
      <c r="B1467" s="17">
        <f>TITRES_STAT!D1470</f>
        <v>3.29</v>
      </c>
      <c r="C1467" s="2">
        <f t="shared" si="173"/>
        <v>-9.9999999999997868E-3</v>
      </c>
      <c r="D1467" s="2">
        <f t="shared" si="174"/>
        <v>3.3119999999999998</v>
      </c>
      <c r="E1467" s="2">
        <f t="shared" si="176"/>
        <v>3.3259999999999996</v>
      </c>
      <c r="F1467" s="2">
        <f t="shared" si="177"/>
        <v>3.3574999999999995</v>
      </c>
      <c r="G1467" s="2">
        <f t="shared" si="179"/>
        <v>3.4632000000000009</v>
      </c>
      <c r="H1467" s="2">
        <f t="shared" si="175"/>
        <v>3.809699999999999</v>
      </c>
      <c r="I1467" s="2">
        <f t="array" ref="I1467">SUMPRODUCT(B1451:B1470, (ROW(B1451:B1470)-ROW(B1451)+1)) / (20*21/2)</f>
        <v>3.3331904761904765</v>
      </c>
      <c r="J1467" s="2">
        <f t="shared" si="178"/>
        <v>3.3615210073337969</v>
      </c>
      <c r="K1467" s="2">
        <f t="shared" si="180"/>
        <v>3.4350206979217233</v>
      </c>
    </row>
    <row r="1468" spans="1:11" ht="13.5" x14ac:dyDescent="0.25">
      <c r="A1468" s="3">
        <f>TITRES_STAT!B1471</f>
        <v>44151</v>
      </c>
      <c r="B1468" s="17">
        <f>TITRES_STAT!D1471</f>
        <v>3.3</v>
      </c>
      <c r="C1468" s="2">
        <f t="shared" si="173"/>
        <v>9.9999999999997868E-3</v>
      </c>
      <c r="D1468" s="2">
        <f t="shared" si="174"/>
        <v>3.3140000000000001</v>
      </c>
      <c r="E1468" s="2">
        <f t="shared" si="176"/>
        <v>3.319</v>
      </c>
      <c r="F1468" s="2">
        <f t="shared" si="177"/>
        <v>3.3524999999999991</v>
      </c>
      <c r="G1468" s="2">
        <f t="shared" si="179"/>
        <v>3.4604000000000017</v>
      </c>
      <c r="H1468" s="2">
        <f t="shared" si="175"/>
        <v>3.8041999999999985</v>
      </c>
      <c r="I1468" s="2">
        <f t="array" ref="I1468">SUMPRODUCT(B1452:B1471, (ROW(B1452:B1471)-ROW(B1452)+1)) / (20*21/2)</f>
        <v>3.3372380952380949</v>
      </c>
      <c r="J1468" s="2">
        <f t="shared" si="178"/>
        <v>3.355661863778197</v>
      </c>
      <c r="K1468" s="2">
        <f t="shared" si="180"/>
        <v>3.4297257685914597</v>
      </c>
    </row>
    <row r="1469" spans="1:11" ht="13.5" x14ac:dyDescent="0.25">
      <c r="A1469" s="3">
        <f>TITRES_STAT!B1472</f>
        <v>44152</v>
      </c>
      <c r="B1469" s="17">
        <f>TITRES_STAT!D1472</f>
        <v>3.38</v>
      </c>
      <c r="C1469" s="2">
        <f t="shared" si="173"/>
        <v>8.0000000000000071E-2</v>
      </c>
      <c r="D1469" s="2">
        <f t="shared" si="174"/>
        <v>3.3140000000000001</v>
      </c>
      <c r="E1469" s="2">
        <f t="shared" si="176"/>
        <v>3.3210000000000002</v>
      </c>
      <c r="F1469" s="2">
        <f t="shared" si="177"/>
        <v>3.3514999999999993</v>
      </c>
      <c r="G1469" s="2">
        <f t="shared" si="179"/>
        <v>3.4580000000000011</v>
      </c>
      <c r="H1469" s="2">
        <f t="shared" si="175"/>
        <v>3.7990999999999979</v>
      </c>
      <c r="I1469" s="2">
        <f t="array" ref="I1469">SUMPRODUCT(B1453:B1472, (ROW(B1453:B1472)-ROW(B1453)+1)) / (20*21/2)</f>
        <v>3.3488095238095239</v>
      </c>
      <c r="J1469" s="2">
        <f t="shared" si="178"/>
        <v>3.357979781513607</v>
      </c>
      <c r="K1469" s="2">
        <f t="shared" si="180"/>
        <v>3.427775738450618</v>
      </c>
    </row>
    <row r="1470" spans="1:11" ht="13.5" x14ac:dyDescent="0.25">
      <c r="A1470" s="3">
        <f>TITRES_STAT!B1473</f>
        <v>44153</v>
      </c>
      <c r="B1470" s="17">
        <f>TITRES_STAT!D1473</f>
        <v>3.32</v>
      </c>
      <c r="C1470" s="2">
        <f t="shared" si="173"/>
        <v>-6.0000000000000053E-2</v>
      </c>
      <c r="D1470" s="2">
        <f t="shared" si="174"/>
        <v>3.3180000000000001</v>
      </c>
      <c r="E1470" s="2">
        <f t="shared" si="176"/>
        <v>3.3149999999999999</v>
      </c>
      <c r="F1470" s="2">
        <f t="shared" si="177"/>
        <v>3.3474999999999993</v>
      </c>
      <c r="G1470" s="2">
        <f t="shared" si="179"/>
        <v>3.4544000000000015</v>
      </c>
      <c r="H1470" s="2">
        <f t="shared" si="175"/>
        <v>3.7937999999999983</v>
      </c>
      <c r="I1470" s="2">
        <f t="array" ref="I1470">SUMPRODUCT(B1454:B1473, (ROW(B1454:B1473)-ROW(B1454)+1)) / (20*21/2)</f>
        <v>3.3646190476190481</v>
      </c>
      <c r="J1470" s="2">
        <f t="shared" si="178"/>
        <v>3.3543626594646918</v>
      </c>
      <c r="K1470" s="2">
        <f t="shared" si="180"/>
        <v>3.4235492389035351</v>
      </c>
    </row>
    <row r="1471" spans="1:11" ht="13.5" x14ac:dyDescent="0.25">
      <c r="A1471" s="3">
        <f>TITRES_STAT!B1474</f>
        <v>44154</v>
      </c>
      <c r="B1471" s="17">
        <f>TITRES_STAT!D1474</f>
        <v>3.39</v>
      </c>
      <c r="C1471" s="2">
        <f t="shared" si="173"/>
        <v>7.0000000000000284E-2</v>
      </c>
      <c r="D1471" s="2">
        <f t="shared" si="174"/>
        <v>3.3359999999999999</v>
      </c>
      <c r="E1471" s="2">
        <f t="shared" si="176"/>
        <v>3.3240000000000003</v>
      </c>
      <c r="F1471" s="2">
        <f t="shared" si="177"/>
        <v>3.3484999999999991</v>
      </c>
      <c r="G1471" s="2">
        <f t="shared" si="179"/>
        <v>3.4528000000000008</v>
      </c>
      <c r="H1471" s="2">
        <f t="shared" si="175"/>
        <v>3.7892499999999982</v>
      </c>
      <c r="I1471" s="2">
        <f t="array" ref="I1471">SUMPRODUCT(B1455:B1474, (ROW(B1455:B1474)-ROW(B1455)+1)) / (20*21/2)</f>
        <v>3.3779523809523808</v>
      </c>
      <c r="J1471" s="2">
        <f t="shared" si="178"/>
        <v>3.357756691896626</v>
      </c>
      <c r="K1471" s="2">
        <f t="shared" si="180"/>
        <v>3.4222335824759456</v>
      </c>
    </row>
    <row r="1472" spans="1:11" ht="13.5" x14ac:dyDescent="0.25">
      <c r="A1472" s="3">
        <f>TITRES_STAT!B1475</f>
        <v>44155</v>
      </c>
      <c r="B1472" s="17">
        <f>TITRES_STAT!D1475</f>
        <v>3.47</v>
      </c>
      <c r="C1472" s="2">
        <f t="shared" si="173"/>
        <v>8.0000000000000071E-2</v>
      </c>
      <c r="D1472" s="2">
        <f t="shared" si="174"/>
        <v>3.3719999999999999</v>
      </c>
      <c r="E1472" s="2">
        <f t="shared" si="176"/>
        <v>3.3420000000000001</v>
      </c>
      <c r="F1472" s="2">
        <f t="shared" si="177"/>
        <v>3.3540000000000001</v>
      </c>
      <c r="G1472" s="2">
        <f t="shared" si="179"/>
        <v>3.4522000000000008</v>
      </c>
      <c r="H1472" s="2">
        <f t="shared" si="175"/>
        <v>3.7845999999999989</v>
      </c>
      <c r="I1472" s="2">
        <f t="array" ref="I1472">SUMPRODUCT(B1456:B1475, (ROW(B1456:B1475)-ROW(B1456)+1)) / (20*21/2)</f>
        <v>3.3965238095238095</v>
      </c>
      <c r="J1472" s="2">
        <f t="shared" si="178"/>
        <v>3.368446530763614</v>
      </c>
      <c r="K1472" s="2">
        <f t="shared" si="180"/>
        <v>3.4241067753200265</v>
      </c>
    </row>
    <row r="1473" spans="1:11" ht="13.5" x14ac:dyDescent="0.25">
      <c r="A1473" s="3">
        <f>TITRES_STAT!B1476</f>
        <v>44158</v>
      </c>
      <c r="B1473" s="17">
        <f>TITRES_STAT!D1476</f>
        <v>3.52</v>
      </c>
      <c r="C1473" s="2">
        <f t="shared" si="173"/>
        <v>4.9999999999999822E-2</v>
      </c>
      <c r="D1473" s="2">
        <f t="shared" si="174"/>
        <v>3.4160000000000004</v>
      </c>
      <c r="E1473" s="2">
        <f t="shared" si="176"/>
        <v>3.3649999999999998</v>
      </c>
      <c r="F1473" s="2">
        <f t="shared" si="177"/>
        <v>3.3599999999999994</v>
      </c>
      <c r="G1473" s="2">
        <f t="shared" si="179"/>
        <v>3.4518000000000004</v>
      </c>
      <c r="H1473" s="2">
        <f t="shared" si="175"/>
        <v>3.7799999999999985</v>
      </c>
      <c r="I1473" s="2">
        <f t="array" ref="I1473">SUMPRODUCT(B1457:B1476, (ROW(B1457:B1476)-ROW(B1457)+1)) / (20*21/2)</f>
        <v>3.4085238095238095</v>
      </c>
      <c r="J1473" s="2">
        <f t="shared" si="178"/>
        <v>3.3828801945004128</v>
      </c>
      <c r="K1473" s="2">
        <f t="shared" si="180"/>
        <v>3.4278672939349275</v>
      </c>
    </row>
    <row r="1474" spans="1:11" ht="13.5" x14ac:dyDescent="0.25">
      <c r="A1474" s="3">
        <f>TITRES_STAT!B1477</f>
        <v>44159</v>
      </c>
      <c r="B1474" s="17">
        <f>TITRES_STAT!D1477</f>
        <v>3.5</v>
      </c>
      <c r="C1474" s="2">
        <f t="shared" si="173"/>
        <v>-2.0000000000000018E-2</v>
      </c>
      <c r="D1474" s="2">
        <f t="shared" si="174"/>
        <v>3.44</v>
      </c>
      <c r="E1474" s="2">
        <f t="shared" si="176"/>
        <v>3.3769999999999998</v>
      </c>
      <c r="F1474" s="2">
        <f t="shared" si="177"/>
        <v>3.3649999999999998</v>
      </c>
      <c r="G1474" s="2">
        <f t="shared" si="179"/>
        <v>3.4508000000000005</v>
      </c>
      <c r="H1474" s="2">
        <f t="shared" si="175"/>
        <v>3.7754999999999979</v>
      </c>
      <c r="I1474" s="2">
        <f t="array" ref="I1474">SUMPRODUCT(B1458:B1477, (ROW(B1458:B1477)-ROW(B1458)+1)) / (20*21/2)</f>
        <v>3.4171904761904757</v>
      </c>
      <c r="J1474" s="2">
        <f t="shared" si="178"/>
        <v>3.39403446169085</v>
      </c>
      <c r="K1474" s="2">
        <f t="shared" si="180"/>
        <v>3.4306960275061069</v>
      </c>
    </row>
    <row r="1475" spans="1:11" ht="13.5" x14ac:dyDescent="0.25">
      <c r="A1475" s="3">
        <f>TITRES_STAT!B1478</f>
        <v>44160</v>
      </c>
      <c r="B1475" s="17">
        <f>TITRES_STAT!D1478</f>
        <v>3.56</v>
      </c>
      <c r="C1475" s="2">
        <f t="shared" si="173"/>
        <v>6.0000000000000053E-2</v>
      </c>
      <c r="D1475" s="2">
        <f t="shared" si="174"/>
        <v>3.4880000000000004</v>
      </c>
      <c r="E1475" s="2">
        <f t="shared" si="176"/>
        <v>3.403</v>
      </c>
      <c r="F1475" s="2">
        <f t="shared" si="177"/>
        <v>3.3739999999999997</v>
      </c>
      <c r="G1475" s="2">
        <f t="shared" si="179"/>
        <v>3.4494000000000007</v>
      </c>
      <c r="H1475" s="2">
        <f t="shared" si="175"/>
        <v>3.7717999999999976</v>
      </c>
      <c r="I1475" s="2">
        <f t="array" ref="I1475">SUMPRODUCT(B1459:B1478, (ROW(B1459:B1478)-ROW(B1459)+1)) / (20*21/2)</f>
        <v>3.4263809523809527</v>
      </c>
      <c r="J1475" s="2">
        <f t="shared" si="178"/>
        <v>3.409840703434579</v>
      </c>
      <c r="K1475" s="2">
        <f t="shared" si="180"/>
        <v>3.4357667715254756</v>
      </c>
    </row>
    <row r="1476" spans="1:11" ht="13.5" x14ac:dyDescent="0.25">
      <c r="A1476" s="3">
        <f>TITRES_STAT!B1479</f>
        <v>44161</v>
      </c>
      <c r="B1476" s="17">
        <f>TITRES_STAT!D1479</f>
        <v>3.5</v>
      </c>
      <c r="C1476" s="2">
        <f t="shared" ref="C1476:C1539" si="181">B1476-B1475</f>
        <v>-6.0000000000000053E-2</v>
      </c>
      <c r="D1476" s="2">
        <f t="shared" si="174"/>
        <v>3.5100000000000002</v>
      </c>
      <c r="E1476" s="2">
        <f t="shared" si="176"/>
        <v>3.4229999999999996</v>
      </c>
      <c r="F1476" s="2">
        <f t="shared" si="177"/>
        <v>3.379</v>
      </c>
      <c r="G1476" s="2">
        <f t="shared" si="179"/>
        <v>3.447000000000001</v>
      </c>
      <c r="H1476" s="2">
        <f t="shared" si="175"/>
        <v>3.7673999999999976</v>
      </c>
      <c r="I1476" s="2">
        <f t="array" ref="I1476">SUMPRODUCT(B1460:B1479, (ROW(B1460:B1479)-ROW(B1460)+1)) / (20*21/2)</f>
        <v>3.4312380952380956</v>
      </c>
      <c r="J1476" s="2">
        <f t="shared" si="178"/>
        <v>3.4184273031074763</v>
      </c>
      <c r="K1476" s="2">
        <f t="shared" si="180"/>
        <v>3.4382857216617313</v>
      </c>
    </row>
    <row r="1477" spans="1:11" ht="13.5" x14ac:dyDescent="0.25">
      <c r="A1477" s="3">
        <f>TITRES_STAT!B1480</f>
        <v>44162</v>
      </c>
      <c r="B1477" s="17">
        <f>TITRES_STAT!D1480</f>
        <v>3.47</v>
      </c>
      <c r="C1477" s="2">
        <f t="shared" si="181"/>
        <v>-2.9999999999999805E-2</v>
      </c>
      <c r="D1477" s="2">
        <f t="shared" si="174"/>
        <v>3.5100000000000002</v>
      </c>
      <c r="E1477" s="2">
        <f t="shared" si="176"/>
        <v>3.4409999999999998</v>
      </c>
      <c r="F1477" s="2">
        <f t="shared" si="177"/>
        <v>3.3835000000000002</v>
      </c>
      <c r="G1477" s="2">
        <f t="shared" si="179"/>
        <v>3.4444000000000012</v>
      </c>
      <c r="H1477" s="2">
        <f t="shared" si="175"/>
        <v>3.7632499999999975</v>
      </c>
      <c r="I1477" s="2">
        <f t="array" ref="I1477">SUMPRODUCT(B1461:B1480, (ROW(B1461:B1480)-ROW(B1461)+1)) / (20*21/2)</f>
        <v>3.4357142857142851</v>
      </c>
      <c r="J1477" s="2">
        <f t="shared" si="178"/>
        <v>3.4233389885258116</v>
      </c>
      <c r="K1477" s="2">
        <f t="shared" si="180"/>
        <v>3.4395294188514676</v>
      </c>
    </row>
    <row r="1478" spans="1:11" ht="13.5" x14ac:dyDescent="0.25">
      <c r="A1478" s="3">
        <f>TITRES_STAT!B1481</f>
        <v>44165</v>
      </c>
      <c r="B1478" s="17">
        <f>TITRES_STAT!D1481</f>
        <v>3.48</v>
      </c>
      <c r="C1478" s="2">
        <f t="shared" si="181"/>
        <v>9.9999999999997868E-3</v>
      </c>
      <c r="D1478" s="2">
        <f t="shared" ref="D1478:D1541" si="182">AVERAGE(B1474:B1478)</f>
        <v>3.5020000000000002</v>
      </c>
      <c r="E1478" s="2">
        <f t="shared" si="176"/>
        <v>3.4589999999999996</v>
      </c>
      <c r="F1478" s="2">
        <f t="shared" si="177"/>
        <v>3.3890000000000007</v>
      </c>
      <c r="G1478" s="2">
        <f t="shared" si="179"/>
        <v>3.4416000000000007</v>
      </c>
      <c r="H1478" s="2">
        <f t="shared" si="175"/>
        <v>3.7589499999999982</v>
      </c>
      <c r="I1478" s="2">
        <f t="array" ref="I1478">SUMPRODUCT(B1462:B1481, (ROW(B1462:B1481)-ROW(B1462)+1)) / (20*21/2)</f>
        <v>3.4379999999999997</v>
      </c>
      <c r="J1478" s="2">
        <f t="shared" si="178"/>
        <v>3.428735275332877</v>
      </c>
      <c r="K1478" s="2">
        <f t="shared" si="180"/>
        <v>3.4411165004651352</v>
      </c>
    </row>
    <row r="1479" spans="1:11" ht="13.5" x14ac:dyDescent="0.25">
      <c r="A1479" s="3">
        <f>TITRES_STAT!B1482</f>
        <v>44166</v>
      </c>
      <c r="B1479" s="17">
        <f>TITRES_STAT!D1482</f>
        <v>3.44</v>
      </c>
      <c r="C1479" s="2">
        <f t="shared" si="181"/>
        <v>-4.0000000000000036E-2</v>
      </c>
      <c r="D1479" s="2">
        <f t="shared" si="182"/>
        <v>3.4900000000000007</v>
      </c>
      <c r="E1479" s="2">
        <f t="shared" si="176"/>
        <v>3.4649999999999999</v>
      </c>
      <c r="F1479" s="2">
        <f t="shared" si="177"/>
        <v>3.3929999999999998</v>
      </c>
      <c r="G1479" s="2">
        <f t="shared" si="179"/>
        <v>3.4372000000000003</v>
      </c>
      <c r="H1479" s="2">
        <f t="shared" si="175"/>
        <v>3.754649999999998</v>
      </c>
      <c r="I1479" s="2">
        <f t="array" ref="I1479">SUMPRODUCT(B1463:B1482, (ROW(B1463:B1482)-ROW(B1463)+1)) / (20*21/2)</f>
        <v>3.4339999999999997</v>
      </c>
      <c r="J1479" s="2">
        <f t="shared" si="178"/>
        <v>3.4298081062535557</v>
      </c>
      <c r="K1479" s="2">
        <f t="shared" si="180"/>
        <v>3.4410727161331689</v>
      </c>
    </row>
    <row r="1480" spans="1:11" ht="13.5" x14ac:dyDescent="0.25">
      <c r="A1480" s="3">
        <f>TITRES_STAT!B1483</f>
        <v>44167</v>
      </c>
      <c r="B1480" s="17">
        <f>TITRES_STAT!D1483</f>
        <v>3.44</v>
      </c>
      <c r="C1480" s="2">
        <f t="shared" si="181"/>
        <v>0</v>
      </c>
      <c r="D1480" s="2">
        <f t="shared" si="182"/>
        <v>3.4660000000000002</v>
      </c>
      <c r="E1480" s="2">
        <f t="shared" si="176"/>
        <v>3.4770000000000003</v>
      </c>
      <c r="F1480" s="2">
        <f t="shared" si="177"/>
        <v>3.3959999999999999</v>
      </c>
      <c r="G1480" s="2">
        <f t="shared" si="179"/>
        <v>3.4331999999999998</v>
      </c>
      <c r="H1480" s="2">
        <f t="shared" si="175"/>
        <v>3.7504499999999985</v>
      </c>
      <c r="I1480" s="2">
        <f t="array" ref="I1480">SUMPRODUCT(B1464:B1483, (ROW(B1464:B1483)-ROW(B1464)+1)) / (20*21/2)</f>
        <v>3.433476190476191</v>
      </c>
      <c r="J1480" s="2">
        <f t="shared" si="178"/>
        <v>3.4307787628008364</v>
      </c>
      <c r="K1480" s="2">
        <f t="shared" si="180"/>
        <v>3.4410306488338289</v>
      </c>
    </row>
    <row r="1481" spans="1:11" ht="13.5" x14ac:dyDescent="0.25">
      <c r="A1481" s="3">
        <f>TITRES_STAT!B1484</f>
        <v>44168</v>
      </c>
      <c r="B1481" s="17">
        <f>TITRES_STAT!D1484</f>
        <v>3.42</v>
      </c>
      <c r="C1481" s="2">
        <f t="shared" si="181"/>
        <v>-2.0000000000000018E-2</v>
      </c>
      <c r="D1481" s="2">
        <f t="shared" si="182"/>
        <v>3.45</v>
      </c>
      <c r="E1481" s="2">
        <f t="shared" si="176"/>
        <v>3.4800000000000004</v>
      </c>
      <c r="F1481" s="2">
        <f t="shared" si="177"/>
        <v>3.4020000000000001</v>
      </c>
      <c r="G1481" s="2">
        <f t="shared" si="179"/>
        <v>3.4307999999999996</v>
      </c>
      <c r="H1481" s="2">
        <f t="shared" si="175"/>
        <v>3.7464499999999985</v>
      </c>
      <c r="I1481" s="2">
        <f t="array" ref="I1481">SUMPRODUCT(B1465:B1484, (ROW(B1465:B1484)-ROW(B1465)+1)) / (20*21/2)</f>
        <v>3.4305238095238106</v>
      </c>
      <c r="J1481" s="2">
        <f t="shared" si="178"/>
        <v>3.4297522139626615</v>
      </c>
      <c r="K1481" s="2">
        <f t="shared" si="180"/>
        <v>3.4402059175070123</v>
      </c>
    </row>
    <row r="1482" spans="1:11" ht="13.5" x14ac:dyDescent="0.25">
      <c r="A1482" s="3">
        <f>TITRES_STAT!B1485</f>
        <v>44169</v>
      </c>
      <c r="B1482" s="17">
        <f>TITRES_STAT!D1485</f>
        <v>3.36</v>
      </c>
      <c r="C1482" s="2">
        <f t="shared" si="181"/>
        <v>-6.0000000000000053E-2</v>
      </c>
      <c r="D1482" s="2">
        <f t="shared" si="182"/>
        <v>3.4279999999999999</v>
      </c>
      <c r="E1482" s="2">
        <f t="shared" si="176"/>
        <v>3.4690000000000003</v>
      </c>
      <c r="F1482" s="2">
        <f t="shared" si="177"/>
        <v>3.4055</v>
      </c>
      <c r="G1482" s="2">
        <f t="shared" si="179"/>
        <v>3.4271999999999996</v>
      </c>
      <c r="H1482" s="2">
        <f t="shared" ref="H1482:H1545" si="183">AVERAGE(B1283:B1482)</f>
        <v>3.7422499999999985</v>
      </c>
      <c r="I1482" s="2">
        <f t="array" ref="I1482">SUMPRODUCT(B1466:B1485, (ROW(B1466:B1485)-ROW(B1466)+1)) / (20*21/2)</f>
        <v>3.4247142857142867</v>
      </c>
      <c r="J1482" s="2">
        <f t="shared" si="178"/>
        <v>3.4231091459662175</v>
      </c>
      <c r="K1482" s="2">
        <f t="shared" si="180"/>
        <v>3.4370605874086984</v>
      </c>
    </row>
    <row r="1483" spans="1:11" ht="13.5" x14ac:dyDescent="0.25">
      <c r="A1483" s="3">
        <f>TITRES_STAT!B1486</f>
        <v>44172</v>
      </c>
      <c r="B1483" s="17">
        <f>TITRES_STAT!D1486</f>
        <v>3.4</v>
      </c>
      <c r="C1483" s="2">
        <f t="shared" si="181"/>
        <v>4.0000000000000036E-2</v>
      </c>
      <c r="D1483" s="2">
        <f t="shared" si="182"/>
        <v>3.4119999999999999</v>
      </c>
      <c r="E1483" s="2">
        <f t="shared" si="176"/>
        <v>3.4569999999999999</v>
      </c>
      <c r="F1483" s="2">
        <f t="shared" si="177"/>
        <v>3.411</v>
      </c>
      <c r="G1483" s="2">
        <f t="shared" si="179"/>
        <v>3.4251999999999998</v>
      </c>
      <c r="H1483" s="2">
        <f t="shared" si="183"/>
        <v>3.7376499999999977</v>
      </c>
      <c r="I1483" s="2">
        <f t="array" ref="I1483">SUMPRODUCT(B1467:B1486, (ROW(B1467:B1486)-ROW(B1467)+1)) / (20*21/2)</f>
        <v>3.4177142857142853</v>
      </c>
      <c r="J1483" s="2">
        <f t="shared" si="178"/>
        <v>3.4209082749218158</v>
      </c>
      <c r="K1483" s="2">
        <f t="shared" si="180"/>
        <v>3.4356072310397296</v>
      </c>
    </row>
    <row r="1484" spans="1:11" ht="13.5" x14ac:dyDescent="0.25">
      <c r="A1484" s="3">
        <f>TITRES_STAT!B1487</f>
        <v>44173</v>
      </c>
      <c r="B1484" s="17">
        <f>TITRES_STAT!D1487</f>
        <v>3.38</v>
      </c>
      <c r="C1484" s="2">
        <f t="shared" si="181"/>
        <v>-2.0000000000000018E-2</v>
      </c>
      <c r="D1484" s="2">
        <f t="shared" si="182"/>
        <v>3.4</v>
      </c>
      <c r="E1484" s="2">
        <f t="shared" ref="E1484:E1547" si="184">AVERAGE(B1475:B1484)</f>
        <v>3.4450000000000003</v>
      </c>
      <c r="F1484" s="2">
        <f t="shared" si="177"/>
        <v>3.4109999999999991</v>
      </c>
      <c r="G1484" s="2">
        <f t="shared" si="179"/>
        <v>3.4242000000000004</v>
      </c>
      <c r="H1484" s="2">
        <f t="shared" si="183"/>
        <v>3.7323999999999979</v>
      </c>
      <c r="I1484" s="2">
        <f t="array" ref="I1484">SUMPRODUCT(B1468:B1487, (ROW(B1468:B1487)-ROW(B1468)+1)) / (20*21/2)</f>
        <v>3.4105238095238093</v>
      </c>
      <c r="J1484" s="2">
        <f t="shared" si="178"/>
        <v>3.4170122487387857</v>
      </c>
      <c r="K1484" s="2">
        <f t="shared" si="180"/>
        <v>3.4334265553126815</v>
      </c>
    </row>
    <row r="1485" spans="1:11" ht="13.5" x14ac:dyDescent="0.25">
      <c r="A1485" s="3">
        <f>TITRES_STAT!B1488</f>
        <v>44174</v>
      </c>
      <c r="B1485" s="17">
        <f>TITRES_STAT!D1488</f>
        <v>3.35</v>
      </c>
      <c r="C1485" s="2">
        <f t="shared" si="181"/>
        <v>-2.9999999999999805E-2</v>
      </c>
      <c r="D1485" s="2">
        <f t="shared" si="182"/>
        <v>3.3820000000000001</v>
      </c>
      <c r="E1485" s="2">
        <f t="shared" si="184"/>
        <v>3.4239999999999995</v>
      </c>
      <c r="F1485" s="2">
        <f t="shared" si="177"/>
        <v>3.4134999999999991</v>
      </c>
      <c r="G1485" s="2">
        <f t="shared" si="179"/>
        <v>3.4211999999999994</v>
      </c>
      <c r="H1485" s="2">
        <f t="shared" si="183"/>
        <v>3.7260499999999981</v>
      </c>
      <c r="I1485" s="2">
        <f t="array" ref="I1485">SUMPRODUCT(B1469:B1488, (ROW(B1469:B1488)-ROW(B1469)+1)) / (20*21/2)</f>
        <v>3.4050000000000002</v>
      </c>
      <c r="J1485" s="2">
        <f t="shared" si="178"/>
        <v>3.410630129811282</v>
      </c>
      <c r="K1485" s="2">
        <f t="shared" si="180"/>
        <v>3.4301549256925763</v>
      </c>
    </row>
    <row r="1486" spans="1:11" ht="13.5" x14ac:dyDescent="0.25">
      <c r="A1486" s="3">
        <f>TITRES_STAT!B1489</f>
        <v>44175</v>
      </c>
      <c r="B1486" s="17">
        <f>TITRES_STAT!D1489</f>
        <v>3.34</v>
      </c>
      <c r="C1486" s="2">
        <f t="shared" si="181"/>
        <v>-1.0000000000000231E-2</v>
      </c>
      <c r="D1486" s="2">
        <f t="shared" si="182"/>
        <v>3.3659999999999997</v>
      </c>
      <c r="E1486" s="2">
        <f t="shared" si="184"/>
        <v>3.4079999999999999</v>
      </c>
      <c r="F1486" s="2">
        <f t="shared" si="177"/>
        <v>3.4154999999999993</v>
      </c>
      <c r="G1486" s="2">
        <f t="shared" si="179"/>
        <v>3.4137999999999993</v>
      </c>
      <c r="H1486" s="2">
        <f t="shared" si="183"/>
        <v>3.7189999999999981</v>
      </c>
      <c r="I1486" s="2">
        <f t="array" ref="I1486">SUMPRODUCT(B1470:B1489, (ROW(B1470:B1489)-ROW(B1470)+1)) / (20*21/2)</f>
        <v>3.3982380952380957</v>
      </c>
      <c r="J1486" s="2">
        <f t="shared" si="178"/>
        <v>3.4039034507816361</v>
      </c>
      <c r="K1486" s="2">
        <f t="shared" si="180"/>
        <v>3.4266194384105146</v>
      </c>
    </row>
    <row r="1487" spans="1:11" ht="13.5" x14ac:dyDescent="0.25">
      <c r="A1487" s="3">
        <f>TITRES_STAT!B1490</f>
        <v>44176</v>
      </c>
      <c r="B1487" s="17">
        <f>TITRES_STAT!D1490</f>
        <v>3.34</v>
      </c>
      <c r="C1487" s="2">
        <f t="shared" si="181"/>
        <v>0</v>
      </c>
      <c r="D1487" s="2">
        <f t="shared" si="182"/>
        <v>3.3619999999999997</v>
      </c>
      <c r="E1487" s="2">
        <f t="shared" si="184"/>
        <v>3.3950000000000005</v>
      </c>
      <c r="F1487" s="2">
        <f t="shared" si="177"/>
        <v>3.4180000000000001</v>
      </c>
      <c r="G1487" s="2">
        <f t="shared" si="179"/>
        <v>3.4075999999999995</v>
      </c>
      <c r="H1487" s="2">
        <f t="shared" si="183"/>
        <v>3.7119499999999981</v>
      </c>
      <c r="I1487" s="2">
        <f t="array" ref="I1487">SUMPRODUCT(B1471:B1490, (ROW(B1471:B1490)-ROW(B1471)+1)) / (20*21/2)</f>
        <v>3.386857142857143</v>
      </c>
      <c r="J1487" s="2">
        <f t="shared" si="178"/>
        <v>3.3978174078500518</v>
      </c>
      <c r="K1487" s="2">
        <f t="shared" si="180"/>
        <v>3.4232225976885338</v>
      </c>
    </row>
    <row r="1488" spans="1:11" ht="13.5" x14ac:dyDescent="0.25">
      <c r="A1488" s="3">
        <f>TITRES_STAT!B1491</f>
        <v>44179</v>
      </c>
      <c r="B1488" s="17">
        <f>TITRES_STAT!D1491</f>
        <v>3.36</v>
      </c>
      <c r="C1488" s="2">
        <f t="shared" si="181"/>
        <v>2.0000000000000018E-2</v>
      </c>
      <c r="D1488" s="2">
        <f t="shared" si="182"/>
        <v>3.3540000000000001</v>
      </c>
      <c r="E1488" s="2">
        <f t="shared" si="184"/>
        <v>3.383</v>
      </c>
      <c r="F1488" s="2">
        <f t="shared" si="177"/>
        <v>3.4210000000000003</v>
      </c>
      <c r="G1488" s="2">
        <f t="shared" si="179"/>
        <v>3.4061999999999997</v>
      </c>
      <c r="H1488" s="2">
        <f t="shared" si="183"/>
        <v>3.7051499999999979</v>
      </c>
      <c r="I1488" s="2">
        <f t="array" ref="I1488">SUMPRODUCT(B1472:B1491, (ROW(B1472:B1491)-ROW(B1472)+1)) / (20*21/2)</f>
        <v>3.376523809523809</v>
      </c>
      <c r="J1488" s="2">
        <f t="shared" si="178"/>
        <v>3.3942157499595704</v>
      </c>
      <c r="K1488" s="2">
        <f t="shared" si="180"/>
        <v>3.4207432801321209</v>
      </c>
    </row>
    <row r="1489" spans="1:11" ht="13.5" x14ac:dyDescent="0.25">
      <c r="A1489" s="3">
        <f>TITRES_STAT!B1492</f>
        <v>44180</v>
      </c>
      <c r="B1489" s="17">
        <f>TITRES_STAT!D1492</f>
        <v>3.35</v>
      </c>
      <c r="C1489" s="2">
        <f t="shared" si="181"/>
        <v>-9.9999999999997868E-3</v>
      </c>
      <c r="D1489" s="2">
        <f t="shared" si="182"/>
        <v>3.3479999999999999</v>
      </c>
      <c r="E1489" s="2">
        <f t="shared" si="184"/>
        <v>3.3740000000000001</v>
      </c>
      <c r="F1489" s="2">
        <f t="shared" si="177"/>
        <v>3.4195000000000002</v>
      </c>
      <c r="G1489" s="2">
        <f t="shared" si="179"/>
        <v>3.4033999999999995</v>
      </c>
      <c r="H1489" s="2">
        <f t="shared" si="183"/>
        <v>3.6988499999999989</v>
      </c>
      <c r="I1489" s="2">
        <f t="array" ref="I1489">SUMPRODUCT(B1473:B1492, (ROW(B1473:B1492)-ROW(B1473)+1)) / (20*21/2)</f>
        <v>3.3694285714285712</v>
      </c>
      <c r="J1489" s="2">
        <f t="shared" si="178"/>
        <v>3.3900047261538973</v>
      </c>
      <c r="K1489" s="2">
        <f t="shared" si="180"/>
        <v>3.41796903385243</v>
      </c>
    </row>
    <row r="1490" spans="1:11" ht="13.5" x14ac:dyDescent="0.25">
      <c r="A1490" s="3">
        <f>TITRES_STAT!B1493</f>
        <v>44181</v>
      </c>
      <c r="B1490" s="17">
        <f>TITRES_STAT!D1493</f>
        <v>3.3</v>
      </c>
      <c r="C1490" s="2">
        <f t="shared" si="181"/>
        <v>-5.0000000000000266E-2</v>
      </c>
      <c r="D1490" s="2">
        <f t="shared" si="182"/>
        <v>3.3379999999999996</v>
      </c>
      <c r="E1490" s="2">
        <f t="shared" si="184"/>
        <v>3.3600000000000003</v>
      </c>
      <c r="F1490" s="2">
        <f t="shared" si="177"/>
        <v>3.4185000000000003</v>
      </c>
      <c r="G1490" s="2">
        <f t="shared" si="179"/>
        <v>3.3985999999999996</v>
      </c>
      <c r="H1490" s="2">
        <f t="shared" si="183"/>
        <v>3.6923499999999989</v>
      </c>
      <c r="I1490" s="2">
        <f t="array" ref="I1490">SUMPRODUCT(B1474:B1493, (ROW(B1474:B1493)-ROW(B1474)+1)) / (20*21/2)</f>
        <v>3.3639047619047622</v>
      </c>
      <c r="J1490" s="2">
        <f t="shared" si="178"/>
        <v>3.3814328474725737</v>
      </c>
      <c r="K1490" s="2">
        <f t="shared" si="180"/>
        <v>3.4133427972307659</v>
      </c>
    </row>
    <row r="1491" spans="1:11" ht="13.5" x14ac:dyDescent="0.25">
      <c r="A1491" s="3">
        <f>TITRES_STAT!B1494</f>
        <v>44182</v>
      </c>
      <c r="B1491" s="17">
        <f>TITRES_STAT!D1494</f>
        <v>3.31</v>
      </c>
      <c r="C1491" s="2">
        <f t="shared" si="181"/>
        <v>1.0000000000000231E-2</v>
      </c>
      <c r="D1491" s="2">
        <f t="shared" si="182"/>
        <v>3.3319999999999994</v>
      </c>
      <c r="E1491" s="2">
        <f t="shared" si="184"/>
        <v>3.3490000000000002</v>
      </c>
      <c r="F1491" s="2">
        <f t="shared" si="177"/>
        <v>3.4145000000000012</v>
      </c>
      <c r="G1491" s="2">
        <f t="shared" si="179"/>
        <v>3.3942000000000001</v>
      </c>
      <c r="H1491" s="2">
        <f t="shared" si="183"/>
        <v>3.6861999999999981</v>
      </c>
      <c r="I1491" s="2">
        <f t="array" ref="I1491">SUMPRODUCT(B1475:B1494, (ROW(B1475:B1494)-ROW(B1475)+1)) / (20*21/2)</f>
        <v>3.3591904761904763</v>
      </c>
      <c r="J1491" s="2">
        <f t="shared" si="178"/>
        <v>3.3746297191418524</v>
      </c>
      <c r="K1491" s="2">
        <f t="shared" si="180"/>
        <v>3.4092901385158343</v>
      </c>
    </row>
    <row r="1492" spans="1:11" ht="13.5" x14ac:dyDescent="0.25">
      <c r="A1492" s="3">
        <f>TITRES_STAT!B1495</f>
        <v>44183</v>
      </c>
      <c r="B1492" s="17">
        <f>TITRES_STAT!D1495</f>
        <v>3.34</v>
      </c>
      <c r="C1492" s="2">
        <f t="shared" si="181"/>
        <v>2.9999999999999805E-2</v>
      </c>
      <c r="D1492" s="2">
        <f t="shared" si="182"/>
        <v>3.3319999999999999</v>
      </c>
      <c r="E1492" s="2">
        <f t="shared" si="184"/>
        <v>3.347</v>
      </c>
      <c r="F1492" s="2">
        <f t="shared" ref="F1492:F1555" si="185">AVERAGE(B1473:B1492)</f>
        <v>3.4080000000000004</v>
      </c>
      <c r="G1492" s="2">
        <f t="shared" si="179"/>
        <v>3.3904000000000001</v>
      </c>
      <c r="H1492" s="2">
        <f t="shared" si="183"/>
        <v>3.6801999999999988</v>
      </c>
      <c r="I1492" s="2">
        <f t="array" ref="I1492">SUMPRODUCT(B1476:B1495, (ROW(B1476:B1495)-ROW(B1476)+1)) / (20*21/2)</f>
        <v>3.3561428571428569</v>
      </c>
      <c r="J1492" s="2">
        <f t="shared" si="178"/>
        <v>3.3713316506521522</v>
      </c>
      <c r="K1492" s="2">
        <f t="shared" si="180"/>
        <v>3.4065728781818798</v>
      </c>
    </row>
    <row r="1493" spans="1:11" ht="13.5" x14ac:dyDescent="0.25">
      <c r="A1493" s="3">
        <f>TITRES_STAT!B1496</f>
        <v>44186</v>
      </c>
      <c r="B1493" s="17">
        <f>TITRES_STAT!D1496</f>
        <v>3.35</v>
      </c>
      <c r="C1493" s="2">
        <f t="shared" si="181"/>
        <v>1.0000000000000231E-2</v>
      </c>
      <c r="D1493" s="2">
        <f t="shared" si="182"/>
        <v>3.3300000000000005</v>
      </c>
      <c r="E1493" s="2">
        <f t="shared" si="184"/>
        <v>3.3420000000000001</v>
      </c>
      <c r="F1493" s="2">
        <f t="shared" si="185"/>
        <v>3.3994999999999997</v>
      </c>
      <c r="G1493" s="2">
        <f t="shared" si="179"/>
        <v>3.3868</v>
      </c>
      <c r="H1493" s="2">
        <f t="shared" si="183"/>
        <v>3.6739499999999987</v>
      </c>
      <c r="I1493" s="2">
        <f t="array" ref="I1493">SUMPRODUCT(B1477:B1496, (ROW(B1477:B1496)-ROW(B1477)+1)) / (20*21/2)</f>
        <v>3.3483333333333332</v>
      </c>
      <c r="J1493" s="2">
        <f t="shared" ref="J1493:J1556" si="186">$J$4*B1493+J1492*(1-$J$4)</f>
        <v>3.3693000648757572</v>
      </c>
      <c r="K1493" s="2">
        <f t="shared" si="180"/>
        <v>3.4043543339394531</v>
      </c>
    </row>
    <row r="1494" spans="1:11" ht="13.5" x14ac:dyDescent="0.25">
      <c r="A1494" s="3">
        <f>TITRES_STAT!B1497</f>
        <v>44187</v>
      </c>
      <c r="B1494" s="17">
        <f>TITRES_STAT!D1497</f>
        <v>3.35</v>
      </c>
      <c r="C1494" s="2">
        <f t="shared" si="181"/>
        <v>0</v>
      </c>
      <c r="D1494" s="2">
        <f t="shared" si="182"/>
        <v>3.3299999999999996</v>
      </c>
      <c r="E1494" s="2">
        <f t="shared" si="184"/>
        <v>3.339</v>
      </c>
      <c r="F1494" s="2">
        <f t="shared" si="185"/>
        <v>3.3919999999999995</v>
      </c>
      <c r="G1494" s="2">
        <f t="shared" si="179"/>
        <v>3.3834000000000004</v>
      </c>
      <c r="H1494" s="2">
        <f t="shared" si="183"/>
        <v>3.6677499999999998</v>
      </c>
      <c r="I1494" s="2">
        <f t="array" ref="I1494">SUMPRODUCT(B1478:B1497, (ROW(B1478:B1497)-ROW(B1478)+1)) / (20*21/2)</f>
        <v>3.3414761904761914</v>
      </c>
      <c r="J1494" s="2">
        <f t="shared" si="186"/>
        <v>3.3674619634590188</v>
      </c>
      <c r="K1494" s="2">
        <f t="shared" si="180"/>
        <v>3.4022227914320236</v>
      </c>
    </row>
    <row r="1495" spans="1:11" ht="13.5" x14ac:dyDescent="0.25">
      <c r="A1495" s="3">
        <f>TITRES_STAT!B1498</f>
        <v>44188</v>
      </c>
      <c r="B1495" s="17">
        <f>TITRES_STAT!D1498</f>
        <v>3.36</v>
      </c>
      <c r="C1495" s="2">
        <f t="shared" si="181"/>
        <v>9.9999999999997868E-3</v>
      </c>
      <c r="D1495" s="2">
        <f t="shared" si="182"/>
        <v>3.3420000000000001</v>
      </c>
      <c r="E1495" s="2">
        <f t="shared" si="184"/>
        <v>3.34</v>
      </c>
      <c r="F1495" s="2">
        <f t="shared" si="185"/>
        <v>3.3820000000000001</v>
      </c>
      <c r="G1495" s="2">
        <f t="shared" si="179"/>
        <v>3.3816000000000002</v>
      </c>
      <c r="H1495" s="2">
        <f t="shared" si="183"/>
        <v>3.6616499999999998</v>
      </c>
      <c r="I1495" s="2">
        <f t="array" ref="I1495">SUMPRODUCT(B1479:B1498, (ROW(B1479:B1498)-ROW(B1479)+1)) / (20*21/2)</f>
        <v>3.3401904761904766</v>
      </c>
      <c r="J1495" s="2">
        <f t="shared" si="186"/>
        <v>3.3667513002724454</v>
      </c>
      <c r="K1495" s="2">
        <f t="shared" si="180"/>
        <v>3.4005669956895912</v>
      </c>
    </row>
    <row r="1496" spans="1:11" ht="13.5" x14ac:dyDescent="0.25">
      <c r="A1496" s="3">
        <f>TITRES_STAT!B1499</f>
        <v>44189</v>
      </c>
      <c r="B1496" s="17">
        <f>TITRES_STAT!D1499</f>
        <v>3.3</v>
      </c>
      <c r="C1496" s="2">
        <f t="shared" si="181"/>
        <v>-6.0000000000000053E-2</v>
      </c>
      <c r="D1496" s="2">
        <f t="shared" si="182"/>
        <v>3.34</v>
      </c>
      <c r="E1496" s="2">
        <f t="shared" si="184"/>
        <v>3.3359999999999999</v>
      </c>
      <c r="F1496" s="2">
        <f t="shared" si="185"/>
        <v>3.3719999999999999</v>
      </c>
      <c r="G1496" s="2">
        <f t="shared" si="179"/>
        <v>3.3786000000000005</v>
      </c>
      <c r="H1496" s="2">
        <f t="shared" si="183"/>
        <v>3.6553999999999998</v>
      </c>
      <c r="I1496" s="2">
        <f t="array" ref="I1496">SUMPRODUCT(B1480:B1499, (ROW(B1480:B1499)-ROW(B1480)+1)) / (20*21/2)</f>
        <v>3.3395238095238091</v>
      </c>
      <c r="J1496" s="2">
        <f t="shared" si="186"/>
        <v>3.3603940335798312</v>
      </c>
      <c r="K1496" s="2">
        <f t="shared" si="180"/>
        <v>3.3966231919370582</v>
      </c>
    </row>
    <row r="1497" spans="1:11" ht="13.5" x14ac:dyDescent="0.25">
      <c r="A1497" s="3">
        <f>TITRES_STAT!B1500</f>
        <v>44190</v>
      </c>
      <c r="B1497" s="17">
        <f>TITRES_STAT!D1500</f>
        <v>3.3</v>
      </c>
      <c r="C1497" s="2">
        <f t="shared" si="181"/>
        <v>0</v>
      </c>
      <c r="D1497" s="2">
        <f t="shared" si="182"/>
        <v>3.3319999999999999</v>
      </c>
      <c r="E1497" s="2">
        <f t="shared" si="184"/>
        <v>3.3319999999999999</v>
      </c>
      <c r="F1497" s="2">
        <f t="shared" si="185"/>
        <v>3.3634999999999997</v>
      </c>
      <c r="G1497" s="2">
        <f t="shared" si="179"/>
        <v>3.3766000000000007</v>
      </c>
      <c r="H1497" s="2">
        <f t="shared" si="183"/>
        <v>3.6494</v>
      </c>
      <c r="I1497" s="2">
        <f t="array" ref="I1497">SUMPRODUCT(B1481:B1500, (ROW(B1481:B1500)-ROW(B1481)+1)) / (20*21/2)</f>
        <v>3.3383333333333325</v>
      </c>
      <c r="J1497" s="2">
        <f t="shared" si="186"/>
        <v>3.3546422208579423</v>
      </c>
      <c r="K1497" s="2">
        <f t="shared" si="180"/>
        <v>3.3928340471552128</v>
      </c>
    </row>
    <row r="1498" spans="1:11" ht="13.5" x14ac:dyDescent="0.25">
      <c r="A1498" s="3">
        <f>TITRES_STAT!B1501</f>
        <v>44193</v>
      </c>
      <c r="B1498" s="17">
        <f>TITRES_STAT!D1501</f>
        <v>3.35</v>
      </c>
      <c r="C1498" s="2">
        <f t="shared" si="181"/>
        <v>5.0000000000000266E-2</v>
      </c>
      <c r="D1498" s="2">
        <f t="shared" si="182"/>
        <v>3.3319999999999999</v>
      </c>
      <c r="E1498" s="2">
        <f t="shared" si="184"/>
        <v>3.3310000000000004</v>
      </c>
      <c r="F1498" s="2">
        <f t="shared" si="185"/>
        <v>3.3569999999999993</v>
      </c>
      <c r="G1498" s="2">
        <f t="shared" si="179"/>
        <v>3.3755999999999999</v>
      </c>
      <c r="H1498" s="2">
        <f t="shared" si="183"/>
        <v>3.6442999999999999</v>
      </c>
      <c r="I1498" s="2">
        <f t="array" ref="I1498">SUMPRODUCT(B1482:B1501, (ROW(B1482:B1501)-ROW(B1482)+1)) / (20*21/2)</f>
        <v>3.3385714285714285</v>
      </c>
      <c r="J1498" s="2">
        <f t="shared" si="186"/>
        <v>3.3542001045857575</v>
      </c>
      <c r="K1498" s="2">
        <f t="shared" si="180"/>
        <v>3.3911542806001065</v>
      </c>
    </row>
    <row r="1499" spans="1:11" ht="13.5" x14ac:dyDescent="0.25">
      <c r="A1499" s="3">
        <f>TITRES_STAT!B1502</f>
        <v>44194</v>
      </c>
      <c r="B1499" s="17">
        <f>TITRES_STAT!D1502</f>
        <v>3.35</v>
      </c>
      <c r="C1499" s="2">
        <f t="shared" si="181"/>
        <v>0</v>
      </c>
      <c r="D1499" s="2">
        <f t="shared" si="182"/>
        <v>3.3319999999999999</v>
      </c>
      <c r="E1499" s="2">
        <f t="shared" si="184"/>
        <v>3.3310000000000004</v>
      </c>
      <c r="F1499" s="2">
        <f t="shared" si="185"/>
        <v>3.3525</v>
      </c>
      <c r="G1499" s="2">
        <f t="shared" si="179"/>
        <v>3.3746000000000005</v>
      </c>
      <c r="H1499" s="2">
        <f t="shared" si="183"/>
        <v>3.6395499999999998</v>
      </c>
      <c r="I1499" s="2">
        <f t="array" ref="I1499">SUMPRODUCT(B1483:B1502, (ROW(B1483:B1502)-ROW(B1483)+1)) / (20*21/2)</f>
        <v>3.340095238095238</v>
      </c>
      <c r="J1499" s="2">
        <f t="shared" si="186"/>
        <v>3.3538000946252096</v>
      </c>
      <c r="K1499" s="2">
        <f t="shared" si="180"/>
        <v>3.3895403872432395</v>
      </c>
    </row>
    <row r="1500" spans="1:11" ht="13.5" x14ac:dyDescent="0.25">
      <c r="A1500" s="3">
        <f>TITRES_STAT!B1503</f>
        <v>44195</v>
      </c>
      <c r="B1500" s="17">
        <f>TITRES_STAT!D1503</f>
        <v>3.34</v>
      </c>
      <c r="C1500" s="2">
        <f t="shared" si="181"/>
        <v>-1.0000000000000231E-2</v>
      </c>
      <c r="D1500" s="2">
        <f t="shared" si="182"/>
        <v>3.3280000000000003</v>
      </c>
      <c r="E1500" s="2">
        <f t="shared" si="184"/>
        <v>3.3350000000000009</v>
      </c>
      <c r="F1500" s="2">
        <f t="shared" si="185"/>
        <v>3.3475000000000001</v>
      </c>
      <c r="G1500" s="2">
        <f t="shared" si="179"/>
        <v>3.3734000000000002</v>
      </c>
      <c r="H1500" s="2">
        <f t="shared" si="183"/>
        <v>3.6335000000000002</v>
      </c>
      <c r="I1500" s="2">
        <f t="array" ref="I1500">SUMPRODUCT(B1484:B1503, (ROW(B1484:B1503)-ROW(B1484)+1)) / (20*21/2)</f>
        <v>3.3330476190476186</v>
      </c>
      <c r="J1500" s="2">
        <f t="shared" si="186"/>
        <v>3.3524857998989992</v>
      </c>
      <c r="K1500" s="2">
        <f t="shared" si="180"/>
        <v>3.3875976269591908</v>
      </c>
    </row>
    <row r="1501" spans="1:11" ht="13.5" x14ac:dyDescent="0.25">
      <c r="A1501" s="3">
        <f>TITRES_STAT!B1504</f>
        <v>44196</v>
      </c>
      <c r="B1501" s="17">
        <f>TITRES_STAT!D1504</f>
        <v>3.35</v>
      </c>
      <c r="C1501" s="2">
        <f t="shared" si="181"/>
        <v>1.0000000000000231E-2</v>
      </c>
      <c r="D1501" s="2">
        <f t="shared" si="182"/>
        <v>3.3380000000000001</v>
      </c>
      <c r="E1501" s="2">
        <f t="shared" si="184"/>
        <v>3.339</v>
      </c>
      <c r="F1501" s="2">
        <f t="shared" si="185"/>
        <v>3.3439999999999999</v>
      </c>
      <c r="G1501" s="2">
        <f t="shared" si="179"/>
        <v>3.3730000000000002</v>
      </c>
      <c r="H1501" s="2">
        <f t="shared" si="183"/>
        <v>3.6281499999999998</v>
      </c>
      <c r="I1501" s="2">
        <f t="array" ref="I1501">SUMPRODUCT(B1485:B1504, (ROW(B1485:B1504)-ROW(B1485)+1)) / (20*21/2)</f>
        <v>3.3313809523809521</v>
      </c>
      <c r="J1501" s="2">
        <f t="shared" si="186"/>
        <v>3.3522490570514751</v>
      </c>
      <c r="K1501" s="2">
        <f t="shared" si="180"/>
        <v>3.3861232102156933</v>
      </c>
    </row>
    <row r="1502" spans="1:11" ht="13.5" x14ac:dyDescent="0.25">
      <c r="A1502" s="3">
        <f>TITRES_STAT!B1505</f>
        <v>44200</v>
      </c>
      <c r="B1502" s="17">
        <f>TITRES_STAT!D1505</f>
        <v>3.36</v>
      </c>
      <c r="C1502" s="2">
        <f t="shared" si="181"/>
        <v>9.9999999999997868E-3</v>
      </c>
      <c r="D1502" s="2">
        <f t="shared" si="182"/>
        <v>3.35</v>
      </c>
      <c r="E1502" s="2">
        <f t="shared" si="184"/>
        <v>3.3410000000000002</v>
      </c>
      <c r="F1502" s="2">
        <f t="shared" si="185"/>
        <v>3.3440000000000003</v>
      </c>
      <c r="G1502" s="2">
        <f t="shared" si="179"/>
        <v>3.3730000000000007</v>
      </c>
      <c r="H1502" s="2">
        <f t="shared" si="183"/>
        <v>3.6236000000000006</v>
      </c>
      <c r="I1502" s="2">
        <f t="array" ref="I1502">SUMPRODUCT(B1486:B1505, (ROW(B1486:B1505)-ROW(B1486)+1)) / (20*21/2)</f>
        <v>3.327142857142857</v>
      </c>
      <c r="J1502" s="2">
        <f t="shared" si="186"/>
        <v>3.3529872420941915</v>
      </c>
      <c r="K1502" s="2">
        <f t="shared" si="180"/>
        <v>3.3850987705993916</v>
      </c>
    </row>
    <row r="1503" spans="1:11" ht="13.5" x14ac:dyDescent="0.25">
      <c r="A1503" s="3">
        <f>TITRES_STAT!B1506</f>
        <v>44201</v>
      </c>
      <c r="B1503" s="17">
        <f>TITRES_STAT!D1506</f>
        <v>3.27</v>
      </c>
      <c r="C1503" s="2">
        <f t="shared" si="181"/>
        <v>-8.9999999999999858E-2</v>
      </c>
      <c r="D1503" s="2">
        <f t="shared" si="182"/>
        <v>3.3339999999999996</v>
      </c>
      <c r="E1503" s="2">
        <f t="shared" si="184"/>
        <v>3.3330000000000006</v>
      </c>
      <c r="F1503" s="2">
        <f t="shared" si="185"/>
        <v>3.3374999999999999</v>
      </c>
      <c r="G1503" s="2">
        <f t="shared" si="179"/>
        <v>3.3704000000000001</v>
      </c>
      <c r="H1503" s="2">
        <f t="shared" si="183"/>
        <v>3.6192000000000006</v>
      </c>
      <c r="I1503" s="2">
        <f t="array" ref="I1503">SUMPRODUCT(B1487:B1506, (ROW(B1487:B1506)-ROW(B1487)+1)) / (20*21/2)</f>
        <v>3.327</v>
      </c>
      <c r="J1503" s="2">
        <f t="shared" si="186"/>
        <v>3.345083695228078</v>
      </c>
      <c r="K1503" s="2">
        <f t="shared" si="180"/>
        <v>3.3805850933209842</v>
      </c>
    </row>
    <row r="1504" spans="1:11" ht="13.5" x14ac:dyDescent="0.25">
      <c r="A1504" s="3">
        <f>TITRES_STAT!B1507</f>
        <v>44202</v>
      </c>
      <c r="B1504" s="17">
        <f>TITRES_STAT!D1507</f>
        <v>3.32</v>
      </c>
      <c r="C1504" s="2">
        <f t="shared" si="181"/>
        <v>4.9999999999999822E-2</v>
      </c>
      <c r="D1504" s="2">
        <f t="shared" si="182"/>
        <v>3.3279999999999994</v>
      </c>
      <c r="E1504" s="2">
        <f t="shared" si="184"/>
        <v>3.3299999999999996</v>
      </c>
      <c r="F1504" s="2">
        <f t="shared" si="185"/>
        <v>3.3344999999999998</v>
      </c>
      <c r="G1504" s="2">
        <f t="shared" si="179"/>
        <v>3.3688000000000007</v>
      </c>
      <c r="H1504" s="2">
        <f t="shared" si="183"/>
        <v>3.6159500000000007</v>
      </c>
      <c r="I1504" s="2">
        <f t="array" ref="I1504">SUMPRODUCT(B1488:B1507, (ROW(B1488:B1507)-ROW(B1488)+1)) / (20*21/2)</f>
        <v>3.3278571428571424</v>
      </c>
      <c r="J1504" s="2">
        <f t="shared" si="186"/>
        <v>3.3426947718730231</v>
      </c>
      <c r="K1504" s="2">
        <f t="shared" si="180"/>
        <v>3.3782092073083967</v>
      </c>
    </row>
    <row r="1505" spans="1:11" ht="13.5" x14ac:dyDescent="0.25">
      <c r="A1505" s="3">
        <f>TITRES_STAT!B1508</f>
        <v>44203</v>
      </c>
      <c r="B1505" s="17">
        <f>TITRES_STAT!D1508</f>
        <v>3.29</v>
      </c>
      <c r="C1505" s="2">
        <f t="shared" si="181"/>
        <v>-2.9999999999999805E-2</v>
      </c>
      <c r="D1505" s="2">
        <f t="shared" si="182"/>
        <v>3.3180000000000001</v>
      </c>
      <c r="E1505" s="2">
        <f t="shared" si="184"/>
        <v>3.3230000000000004</v>
      </c>
      <c r="F1505" s="2">
        <f t="shared" si="185"/>
        <v>3.3314999999999997</v>
      </c>
      <c r="G1505" s="2">
        <f t="shared" si="179"/>
        <v>3.3670000000000004</v>
      </c>
      <c r="H1505" s="2">
        <f t="shared" si="183"/>
        <v>3.6124000000000005</v>
      </c>
      <c r="I1505" s="2">
        <f t="array" ref="I1505">SUMPRODUCT(B1489:B1508, (ROW(B1489:B1508)-ROW(B1489)+1)) / (20*21/2)</f>
        <v>3.3268095238095237</v>
      </c>
      <c r="J1505" s="2">
        <f t="shared" si="186"/>
        <v>3.3376762221708307</v>
      </c>
      <c r="K1505" s="2">
        <f t="shared" si="180"/>
        <v>3.3747500227080676</v>
      </c>
    </row>
    <row r="1506" spans="1:11" ht="13.5" x14ac:dyDescent="0.25">
      <c r="A1506" s="3">
        <f>TITRES_STAT!B1509</f>
        <v>44204</v>
      </c>
      <c r="B1506" s="17">
        <f>TITRES_STAT!D1509</f>
        <v>3.33</v>
      </c>
      <c r="C1506" s="2">
        <f t="shared" si="181"/>
        <v>4.0000000000000036E-2</v>
      </c>
      <c r="D1506" s="2">
        <f t="shared" si="182"/>
        <v>3.3140000000000001</v>
      </c>
      <c r="E1506" s="2">
        <f t="shared" si="184"/>
        <v>3.3259999999999996</v>
      </c>
      <c r="F1506" s="2">
        <f t="shared" si="185"/>
        <v>3.3310000000000004</v>
      </c>
      <c r="G1506" s="2">
        <f t="shared" si="179"/>
        <v>3.3656000000000006</v>
      </c>
      <c r="H1506" s="2">
        <f t="shared" si="183"/>
        <v>3.6090500000000008</v>
      </c>
      <c r="I1506" s="2">
        <f t="array" ref="I1506">SUMPRODUCT(B1490:B1509, (ROW(B1490:B1509)-ROW(B1490)+1)) / (20*21/2)</f>
        <v>3.3230952380952377</v>
      </c>
      <c r="J1506" s="2">
        <f t="shared" si="186"/>
        <v>3.3369451533926564</v>
      </c>
      <c r="K1506" s="2">
        <f t="shared" si="180"/>
        <v>3.3729951198567707</v>
      </c>
    </row>
    <row r="1507" spans="1:11" ht="13.5" x14ac:dyDescent="0.25">
      <c r="A1507" s="3">
        <f>TITRES_STAT!B1510</f>
        <v>44207</v>
      </c>
      <c r="B1507" s="17">
        <f>TITRES_STAT!D1510</f>
        <v>3.34</v>
      </c>
      <c r="C1507" s="2">
        <f t="shared" si="181"/>
        <v>9.9999999999997868E-3</v>
      </c>
      <c r="D1507" s="2">
        <f t="shared" si="182"/>
        <v>3.3099999999999996</v>
      </c>
      <c r="E1507" s="2">
        <f t="shared" si="184"/>
        <v>3.3299999999999996</v>
      </c>
      <c r="F1507" s="2">
        <f t="shared" si="185"/>
        <v>3.3310000000000004</v>
      </c>
      <c r="G1507" s="2">
        <f t="shared" si="179"/>
        <v>3.3648000000000007</v>
      </c>
      <c r="H1507" s="2">
        <f t="shared" si="183"/>
        <v>3.6053500000000009</v>
      </c>
      <c r="I1507" s="2">
        <f t="array" ref="I1507">SUMPRODUCT(B1491:B1510, (ROW(B1491:B1510)-ROW(B1491)+1)) / (20*21/2)</f>
        <v>3.3187142857142855</v>
      </c>
      <c r="J1507" s="2">
        <f t="shared" si="186"/>
        <v>3.3372360911647845</v>
      </c>
      <c r="K1507" s="2">
        <f t="shared" si="180"/>
        <v>3.3717011935878776</v>
      </c>
    </row>
    <row r="1508" spans="1:11" ht="13.5" x14ac:dyDescent="0.25">
      <c r="A1508" s="3">
        <f>TITRES_STAT!B1511</f>
        <v>44208</v>
      </c>
      <c r="B1508" s="17">
        <f>TITRES_STAT!D1511</f>
        <v>3.32</v>
      </c>
      <c r="C1508" s="2">
        <f t="shared" si="181"/>
        <v>-2.0000000000000018E-2</v>
      </c>
      <c r="D1508" s="2">
        <f t="shared" si="182"/>
        <v>3.3199999999999994</v>
      </c>
      <c r="E1508" s="2">
        <f t="shared" si="184"/>
        <v>3.3269999999999995</v>
      </c>
      <c r="F1508" s="2">
        <f t="shared" si="185"/>
        <v>3.3289999999999997</v>
      </c>
      <c r="G1508" s="2">
        <f t="shared" si="179"/>
        <v>3.3638000000000003</v>
      </c>
      <c r="H1508" s="2">
        <f t="shared" si="183"/>
        <v>3.6009500000000001</v>
      </c>
      <c r="I1508" s="2">
        <f t="array" ref="I1508">SUMPRODUCT(B1492:B1511, (ROW(B1492:B1511)-ROW(B1492)+1)) / (20*21/2)</f>
        <v>3.3106190476190478</v>
      </c>
      <c r="J1508" s="2">
        <f t="shared" si="186"/>
        <v>3.3355945586729003</v>
      </c>
      <c r="K1508" s="2">
        <f t="shared" si="180"/>
        <v>3.3696736958001181</v>
      </c>
    </row>
    <row r="1509" spans="1:11" ht="13.5" x14ac:dyDescent="0.25">
      <c r="A1509" s="3">
        <f>TITRES_STAT!B1512</f>
        <v>44209</v>
      </c>
      <c r="B1509" s="17">
        <f>TITRES_STAT!D1512</f>
        <v>3.29</v>
      </c>
      <c r="C1509" s="2">
        <f t="shared" si="181"/>
        <v>-2.9999999999999805E-2</v>
      </c>
      <c r="D1509" s="2">
        <f t="shared" si="182"/>
        <v>3.3140000000000001</v>
      </c>
      <c r="E1509" s="2">
        <f t="shared" si="184"/>
        <v>3.3210000000000002</v>
      </c>
      <c r="F1509" s="2">
        <f t="shared" si="185"/>
        <v>3.3260000000000005</v>
      </c>
      <c r="G1509" s="2">
        <f t="shared" si="179"/>
        <v>3.3623999999999996</v>
      </c>
      <c r="H1509" s="2">
        <f t="shared" si="183"/>
        <v>3.5964500000000004</v>
      </c>
      <c r="I1509" s="2">
        <f t="array" ref="I1509">SUMPRODUCT(B1493:B1512, (ROW(B1493:B1512)-ROW(B1493)+1)) / (20*21/2)</f>
        <v>3.3057142857142856</v>
      </c>
      <c r="J1509" s="2">
        <f t="shared" si="186"/>
        <v>3.3312522197516721</v>
      </c>
      <c r="K1509" s="2">
        <f t="shared" si="180"/>
        <v>3.3665492371412897</v>
      </c>
    </row>
    <row r="1510" spans="1:11" ht="13.5" x14ac:dyDescent="0.25">
      <c r="A1510" s="3">
        <f>TITRES_STAT!B1513</f>
        <v>44211</v>
      </c>
      <c r="B1510" s="17">
        <f>TITRES_STAT!D1513</f>
        <v>3.28</v>
      </c>
      <c r="C1510" s="2">
        <f t="shared" si="181"/>
        <v>-1.0000000000000231E-2</v>
      </c>
      <c r="D1510" s="2">
        <f t="shared" si="182"/>
        <v>3.3120000000000003</v>
      </c>
      <c r="E1510" s="2">
        <f t="shared" si="184"/>
        <v>3.3149999999999999</v>
      </c>
      <c r="F1510" s="2">
        <f t="shared" si="185"/>
        <v>3.3250000000000006</v>
      </c>
      <c r="G1510" s="2">
        <f t="shared" si="179"/>
        <v>3.3603999999999998</v>
      </c>
      <c r="H1510" s="2">
        <f t="shared" si="183"/>
        <v>3.5916499999999996</v>
      </c>
      <c r="I1510" s="2">
        <f t="array" ref="I1510">SUMPRODUCT(B1494:B1513, (ROW(B1494:B1513)-ROW(B1494)+1)) / (20*21/2)</f>
        <v>3.2935238095238093</v>
      </c>
      <c r="J1510" s="2">
        <f t="shared" si="186"/>
        <v>3.3263710559657986</v>
      </c>
      <c r="K1510" s="2">
        <f t="shared" si="180"/>
        <v>3.3631551494102587</v>
      </c>
    </row>
    <row r="1511" spans="1:11" ht="13.5" x14ac:dyDescent="0.25">
      <c r="A1511" s="3">
        <f>TITRES_STAT!B1514</f>
        <v>44214</v>
      </c>
      <c r="B1511" s="17">
        <f>TITRES_STAT!D1514</f>
        <v>3.24</v>
      </c>
      <c r="C1511" s="2">
        <f t="shared" si="181"/>
        <v>-3.9999999999999591E-2</v>
      </c>
      <c r="D1511" s="2">
        <f t="shared" si="182"/>
        <v>3.2939999999999996</v>
      </c>
      <c r="E1511" s="2">
        <f t="shared" si="184"/>
        <v>3.3039999999999998</v>
      </c>
      <c r="F1511" s="2">
        <f t="shared" si="185"/>
        <v>3.3214999999999995</v>
      </c>
      <c r="G1511" s="2">
        <f t="shared" si="179"/>
        <v>3.3592</v>
      </c>
      <c r="H1511" s="2">
        <f t="shared" si="183"/>
        <v>3.5872499999999996</v>
      </c>
      <c r="I1511" s="2">
        <f t="array" ref="I1511">SUMPRODUCT(B1495:B1514, (ROW(B1495:B1514)-ROW(B1495)+1)) / (20*21/2)</f>
        <v>3.2811428571428576</v>
      </c>
      <c r="J1511" s="2">
        <f t="shared" si="186"/>
        <v>3.318145241111913</v>
      </c>
      <c r="K1511" s="2">
        <f t="shared" si="180"/>
        <v>3.3583255357078956</v>
      </c>
    </row>
    <row r="1512" spans="1:11" ht="13.5" x14ac:dyDescent="0.25">
      <c r="A1512" s="3">
        <f>TITRES_STAT!B1515</f>
        <v>44215</v>
      </c>
      <c r="B1512" s="17">
        <f>TITRES_STAT!D1515</f>
        <v>3.27</v>
      </c>
      <c r="C1512" s="2">
        <f t="shared" si="181"/>
        <v>2.9999999999999805E-2</v>
      </c>
      <c r="D1512" s="2">
        <f t="shared" si="182"/>
        <v>3.28</v>
      </c>
      <c r="E1512" s="2">
        <f t="shared" si="184"/>
        <v>3.2950000000000004</v>
      </c>
      <c r="F1512" s="2">
        <f t="shared" si="185"/>
        <v>3.3180000000000005</v>
      </c>
      <c r="G1512" s="2">
        <f t="shared" si="179"/>
        <v>3.3588</v>
      </c>
      <c r="H1512" s="2">
        <f t="shared" si="183"/>
        <v>3.5830499999999987</v>
      </c>
      <c r="I1512" s="2">
        <f t="array" ref="I1512">SUMPRODUCT(B1496:B1515, (ROW(B1496:B1515)-ROW(B1496)+1)) / (20*21/2)</f>
        <v>3.2771904761904764</v>
      </c>
      <c r="J1512" s="2">
        <f t="shared" si="186"/>
        <v>3.3135599800536357</v>
      </c>
      <c r="K1512" s="2">
        <f t="shared" si="180"/>
        <v>3.3548617892095471</v>
      </c>
    </row>
    <row r="1513" spans="1:11" ht="13.5" x14ac:dyDescent="0.25">
      <c r="A1513" s="3">
        <f>TITRES_STAT!B1516</f>
        <v>44216</v>
      </c>
      <c r="B1513" s="17">
        <f>TITRES_STAT!D1516</f>
        <v>3.19</v>
      </c>
      <c r="C1513" s="2">
        <f t="shared" si="181"/>
        <v>-8.0000000000000071E-2</v>
      </c>
      <c r="D1513" s="2">
        <f t="shared" si="182"/>
        <v>3.254</v>
      </c>
      <c r="E1513" s="2">
        <f t="shared" si="184"/>
        <v>3.2869999999999999</v>
      </c>
      <c r="F1513" s="2">
        <f t="shared" si="185"/>
        <v>3.31</v>
      </c>
      <c r="G1513" s="2">
        <f t="shared" si="179"/>
        <v>3.3568000000000002</v>
      </c>
      <c r="H1513" s="2">
        <f t="shared" si="183"/>
        <v>3.5784499999999997</v>
      </c>
      <c r="I1513" s="2">
        <f t="array" ref="I1513">SUMPRODUCT(B1497:B1516, (ROW(B1497:B1516)-ROW(B1497)+1)) / (20*21/2)</f>
        <v>3.273714285714286</v>
      </c>
      <c r="J1513" s="2">
        <f t="shared" si="186"/>
        <v>3.3017923629056707</v>
      </c>
      <c r="K1513" s="2">
        <f t="shared" si="180"/>
        <v>3.3483966210052514</v>
      </c>
    </row>
    <row r="1514" spans="1:11" ht="13.5" x14ac:dyDescent="0.25">
      <c r="A1514" s="3">
        <f>TITRES_STAT!B1517</f>
        <v>44217</v>
      </c>
      <c r="B1514" s="17">
        <f>TITRES_STAT!D1517</f>
        <v>3.18</v>
      </c>
      <c r="C1514" s="2">
        <f t="shared" si="181"/>
        <v>-9.9999999999997868E-3</v>
      </c>
      <c r="D1514" s="2">
        <f t="shared" si="182"/>
        <v>3.2320000000000002</v>
      </c>
      <c r="E1514" s="2">
        <f t="shared" si="184"/>
        <v>3.2730000000000006</v>
      </c>
      <c r="F1514" s="2">
        <f t="shared" si="185"/>
        <v>3.3014999999999999</v>
      </c>
      <c r="G1514" s="2">
        <f t="shared" si="179"/>
        <v>3.3527999999999998</v>
      </c>
      <c r="H1514" s="2">
        <f t="shared" si="183"/>
        <v>3.5736999999999997</v>
      </c>
      <c r="I1514" s="2">
        <f t="array" ref="I1514">SUMPRODUCT(B1498:B1517, (ROW(B1498:B1517)-ROW(B1498)+1)) / (20*21/2)</f>
        <v>3.2647142857142852</v>
      </c>
      <c r="J1514" s="2">
        <f t="shared" si="186"/>
        <v>3.2901930902479877</v>
      </c>
      <c r="K1514" s="2">
        <f t="shared" si="180"/>
        <v>3.341792831946222</v>
      </c>
    </row>
    <row r="1515" spans="1:11" ht="13.5" x14ac:dyDescent="0.25">
      <c r="A1515" s="3">
        <f>TITRES_STAT!B1518</f>
        <v>44218</v>
      </c>
      <c r="B1515" s="17">
        <f>TITRES_STAT!D1518</f>
        <v>3.26</v>
      </c>
      <c r="C1515" s="2">
        <f t="shared" si="181"/>
        <v>7.9999999999999627E-2</v>
      </c>
      <c r="D1515" s="2">
        <f t="shared" si="182"/>
        <v>3.2280000000000002</v>
      </c>
      <c r="E1515" s="2">
        <f t="shared" si="184"/>
        <v>3.2700000000000005</v>
      </c>
      <c r="F1515" s="2">
        <f t="shared" si="185"/>
        <v>3.2965000000000004</v>
      </c>
      <c r="G1515" s="2">
        <f t="shared" si="179"/>
        <v>3.3519999999999994</v>
      </c>
      <c r="H1515" s="2">
        <f t="shared" si="183"/>
        <v>3.5699499999999995</v>
      </c>
      <c r="I1515" s="2">
        <f t="array" ref="I1515">SUMPRODUCT(B1499:B1518, (ROW(B1499:B1518)-ROW(B1499)+1)) / (20*21/2)</f>
        <v>3.2561904761904761</v>
      </c>
      <c r="J1515" s="2">
        <f t="shared" si="186"/>
        <v>3.2873175578434175</v>
      </c>
      <c r="K1515" s="2">
        <f t="shared" si="180"/>
        <v>3.3385852699091156</v>
      </c>
    </row>
    <row r="1516" spans="1:11" ht="13.5" x14ac:dyDescent="0.25">
      <c r="A1516" s="3">
        <f>TITRES_STAT!B1519</f>
        <v>44221</v>
      </c>
      <c r="B1516" s="17">
        <f>TITRES_STAT!D1519</f>
        <v>3.26</v>
      </c>
      <c r="C1516" s="2">
        <f t="shared" si="181"/>
        <v>0</v>
      </c>
      <c r="D1516" s="2">
        <f t="shared" si="182"/>
        <v>3.2320000000000002</v>
      </c>
      <c r="E1516" s="2">
        <f t="shared" si="184"/>
        <v>3.2629999999999995</v>
      </c>
      <c r="F1516" s="2">
        <f t="shared" si="185"/>
        <v>3.2945000000000002</v>
      </c>
      <c r="G1516" s="2">
        <f t="shared" si="179"/>
        <v>3.3511999999999991</v>
      </c>
      <c r="H1516" s="2">
        <f t="shared" si="183"/>
        <v>3.5662999999999996</v>
      </c>
      <c r="I1516" s="2">
        <f t="array" ref="I1516">SUMPRODUCT(B1500:B1519, (ROW(B1500:B1519)-ROW(B1500)+1)) / (20*21/2)</f>
        <v>3.2540952380952377</v>
      </c>
      <c r="J1516" s="2">
        <f t="shared" si="186"/>
        <v>3.284715885667854</v>
      </c>
      <c r="K1516" s="2">
        <f t="shared" si="180"/>
        <v>3.3355034946185622</v>
      </c>
    </row>
    <row r="1517" spans="1:11" ht="13.5" x14ac:dyDescent="0.25">
      <c r="A1517" s="3">
        <f>TITRES_STAT!B1520</f>
        <v>44222</v>
      </c>
      <c r="B1517" s="17">
        <f>TITRES_STAT!D1520</f>
        <v>3.2</v>
      </c>
      <c r="C1517" s="2">
        <f t="shared" si="181"/>
        <v>-5.9999999999999609E-2</v>
      </c>
      <c r="D1517" s="2">
        <f t="shared" si="182"/>
        <v>3.218</v>
      </c>
      <c r="E1517" s="2">
        <f t="shared" si="184"/>
        <v>3.2490000000000001</v>
      </c>
      <c r="F1517" s="2">
        <f t="shared" si="185"/>
        <v>3.2894999999999994</v>
      </c>
      <c r="G1517" s="2">
        <f t="shared" si="179"/>
        <v>3.3493999999999988</v>
      </c>
      <c r="H1517" s="2">
        <f t="shared" si="183"/>
        <v>3.5628999999999995</v>
      </c>
      <c r="I1517" s="2">
        <f t="array" ref="I1517">SUMPRODUCT(B1501:B1520, (ROW(B1501:B1520)-ROW(B1501)+1)) / (20*21/2)</f>
        <v>3.2514761904761902</v>
      </c>
      <c r="J1517" s="2">
        <f t="shared" si="186"/>
        <v>3.2766477060804391</v>
      </c>
      <c r="K1517" s="2">
        <f t="shared" si="180"/>
        <v>3.330189632084501</v>
      </c>
    </row>
    <row r="1518" spans="1:11" ht="13.5" x14ac:dyDescent="0.25">
      <c r="A1518" s="3">
        <f>TITRES_STAT!B1521</f>
        <v>44223</v>
      </c>
      <c r="B1518" s="17">
        <f>TITRES_STAT!D1521</f>
        <v>3.2</v>
      </c>
      <c r="C1518" s="2">
        <f t="shared" si="181"/>
        <v>0</v>
      </c>
      <c r="D1518" s="2">
        <f t="shared" si="182"/>
        <v>3.2199999999999998</v>
      </c>
      <c r="E1518" s="2">
        <f t="shared" si="184"/>
        <v>3.2369999999999997</v>
      </c>
      <c r="F1518" s="2">
        <f t="shared" si="185"/>
        <v>3.282</v>
      </c>
      <c r="G1518" s="2">
        <f t="shared" si="179"/>
        <v>3.347399999999999</v>
      </c>
      <c r="H1518" s="2">
        <f t="shared" si="183"/>
        <v>3.5593999999999992</v>
      </c>
      <c r="I1518" s="2">
        <f t="array" ref="I1518">SUMPRODUCT(B1502:B1521, (ROW(B1502:B1521)-ROW(B1502)+1)) / (20*21/2)</f>
        <v>3.2445238095238089</v>
      </c>
      <c r="J1518" s="2">
        <f t="shared" si="186"/>
        <v>3.2693479245489687</v>
      </c>
      <c r="K1518" s="2">
        <f t="shared" si="180"/>
        <v>3.3250841563164815</v>
      </c>
    </row>
    <row r="1519" spans="1:11" ht="13.5" x14ac:dyDescent="0.25">
      <c r="A1519" s="3">
        <f>TITRES_STAT!B1522</f>
        <v>44224</v>
      </c>
      <c r="B1519" s="17">
        <f>TITRES_STAT!D1522</f>
        <v>3.26</v>
      </c>
      <c r="C1519" s="2">
        <f t="shared" si="181"/>
        <v>5.9999999999999609E-2</v>
      </c>
      <c r="D1519" s="2">
        <f t="shared" si="182"/>
        <v>3.2359999999999998</v>
      </c>
      <c r="E1519" s="2">
        <f t="shared" si="184"/>
        <v>3.2339999999999995</v>
      </c>
      <c r="F1519" s="2">
        <f t="shared" si="185"/>
        <v>3.2775000000000007</v>
      </c>
      <c r="G1519" s="2">
        <f t="shared" si="179"/>
        <v>3.3449999999999984</v>
      </c>
      <c r="H1519" s="2">
        <f t="shared" si="183"/>
        <v>3.5567000000000002</v>
      </c>
      <c r="I1519" s="2">
        <f t="array" ref="I1519">SUMPRODUCT(B1503:B1522, (ROW(B1503:B1522)-ROW(B1503)+1)) / (20*21/2)</f>
        <v>3.2401904761904761</v>
      </c>
      <c r="J1519" s="2">
        <f t="shared" si="186"/>
        <v>3.2684576460204955</v>
      </c>
      <c r="K1519" s="2">
        <f t="shared" si="180"/>
        <v>3.3225318364609335</v>
      </c>
    </row>
    <row r="1520" spans="1:11" ht="13.5" x14ac:dyDescent="0.25">
      <c r="A1520" s="3">
        <f>TITRES_STAT!B1523</f>
        <v>44225</v>
      </c>
      <c r="B1520" s="17">
        <f>TITRES_STAT!D1523</f>
        <v>3.25</v>
      </c>
      <c r="C1520" s="2">
        <f t="shared" si="181"/>
        <v>-9.9999999999997868E-3</v>
      </c>
      <c r="D1520" s="2">
        <f t="shared" si="182"/>
        <v>3.2340000000000004</v>
      </c>
      <c r="E1520" s="2">
        <f t="shared" si="184"/>
        <v>3.2309999999999994</v>
      </c>
      <c r="F1520" s="2">
        <f t="shared" si="185"/>
        <v>3.2730000000000006</v>
      </c>
      <c r="G1520" s="2">
        <f t="shared" si="179"/>
        <v>3.343599999999999</v>
      </c>
      <c r="H1520" s="2">
        <f t="shared" si="183"/>
        <v>3.5537000000000001</v>
      </c>
      <c r="I1520" s="2">
        <f t="array" ref="I1520">SUMPRODUCT(B1504:B1523, (ROW(B1504:B1523)-ROW(B1504)+1)) / (20*21/2)</f>
        <v>3.238428571428571</v>
      </c>
      <c r="J1520" s="2">
        <f t="shared" si="186"/>
        <v>3.2666997749709248</v>
      </c>
      <c r="K1520" s="2">
        <f t="shared" si="180"/>
        <v>3.3196874507173675</v>
      </c>
    </row>
    <row r="1521" spans="1:11" ht="13.5" x14ac:dyDescent="0.25">
      <c r="A1521" s="3">
        <f>TITRES_STAT!B1524</f>
        <v>44228</v>
      </c>
      <c r="B1521" s="17">
        <f>TITRES_STAT!D1524</f>
        <v>3.2</v>
      </c>
      <c r="C1521" s="2">
        <f t="shared" si="181"/>
        <v>-4.9999999999999822E-2</v>
      </c>
      <c r="D1521" s="2">
        <f t="shared" si="182"/>
        <v>3.222</v>
      </c>
      <c r="E1521" s="2">
        <f t="shared" si="184"/>
        <v>3.2270000000000003</v>
      </c>
      <c r="F1521" s="2">
        <f t="shared" si="185"/>
        <v>3.2655000000000003</v>
      </c>
      <c r="G1521" s="2">
        <f t="shared" si="179"/>
        <v>3.339799999999999</v>
      </c>
      <c r="H1521" s="2">
        <f t="shared" si="183"/>
        <v>3.5502500000000001</v>
      </c>
      <c r="I1521" s="2">
        <f t="array" ref="I1521">SUMPRODUCT(B1505:B1524, (ROW(B1505:B1524)-ROW(B1505)+1)) / (20*21/2)</f>
        <v>3.2368095238095238</v>
      </c>
      <c r="J1521" s="2">
        <f t="shared" si="186"/>
        <v>3.2603474154498846</v>
      </c>
      <c r="K1521" s="2">
        <f t="shared" si="180"/>
        <v>3.3149938251990396</v>
      </c>
    </row>
    <row r="1522" spans="1:11" ht="13.5" x14ac:dyDescent="0.25">
      <c r="A1522" s="3">
        <f>TITRES_STAT!B1525</f>
        <v>44229</v>
      </c>
      <c r="B1522" s="17">
        <f>TITRES_STAT!D1525</f>
        <v>3.22</v>
      </c>
      <c r="C1522" s="2">
        <f t="shared" si="181"/>
        <v>2.0000000000000018E-2</v>
      </c>
      <c r="D1522" s="2">
        <f t="shared" si="182"/>
        <v>3.226</v>
      </c>
      <c r="E1522" s="2">
        <f t="shared" si="184"/>
        <v>3.222</v>
      </c>
      <c r="F1522" s="2">
        <f t="shared" si="185"/>
        <v>3.2585000000000002</v>
      </c>
      <c r="G1522" s="2">
        <f t="shared" ref="G1522:G1585" si="187">AVERAGE(B1473:B1522)</f>
        <v>3.3347999999999987</v>
      </c>
      <c r="H1522" s="2">
        <f t="shared" si="183"/>
        <v>3.547000000000001</v>
      </c>
      <c r="I1522" s="2">
        <f t="array" ref="I1522">SUMPRODUCT(B1506:B1525, (ROW(B1506:B1525)-ROW(B1506)+1)) / (20*21/2)</f>
        <v>3.2298571428571434</v>
      </c>
      <c r="J1522" s="2">
        <f t="shared" si="186"/>
        <v>3.2565048044546576</v>
      </c>
      <c r="K1522" s="2">
        <f t="shared" si="180"/>
        <v>3.3112685771520187</v>
      </c>
    </row>
    <row r="1523" spans="1:11" ht="13.5" x14ac:dyDescent="0.25">
      <c r="A1523" s="3">
        <f>TITRES_STAT!B1526</f>
        <v>44230</v>
      </c>
      <c r="B1523" s="17">
        <f>TITRES_STAT!D1526</f>
        <v>3.24</v>
      </c>
      <c r="C1523" s="2">
        <f t="shared" si="181"/>
        <v>2.0000000000000018E-2</v>
      </c>
      <c r="D1523" s="2">
        <f t="shared" si="182"/>
        <v>3.2340000000000004</v>
      </c>
      <c r="E1523" s="2">
        <f t="shared" si="184"/>
        <v>3.2269999999999994</v>
      </c>
      <c r="F1523" s="2">
        <f t="shared" si="185"/>
        <v>3.2570000000000001</v>
      </c>
      <c r="G1523" s="2">
        <f t="shared" si="187"/>
        <v>3.3291999999999984</v>
      </c>
      <c r="H1523" s="2">
        <f t="shared" si="183"/>
        <v>3.5434500000000009</v>
      </c>
      <c r="I1523" s="2">
        <f t="array" ref="I1523">SUMPRODUCT(B1507:B1526, (ROW(B1507:B1526)-ROW(B1507)+1)) / (20*21/2)</f>
        <v>3.2291428571428566</v>
      </c>
      <c r="J1523" s="2">
        <f t="shared" si="186"/>
        <v>3.2549329183161189</v>
      </c>
      <c r="K1523" s="2">
        <f t="shared" ref="K1523:K1586" si="188">$K$4*B1523+(1-$K$4)*K1522</f>
        <v>3.3084737309891943</v>
      </c>
    </row>
    <row r="1524" spans="1:11" ht="13.5" x14ac:dyDescent="0.25">
      <c r="A1524" s="3">
        <f>TITRES_STAT!B1527</f>
        <v>44231</v>
      </c>
      <c r="B1524" s="17">
        <f>TITRES_STAT!D1527</f>
        <v>3.24</v>
      </c>
      <c r="C1524" s="2">
        <f t="shared" si="181"/>
        <v>0</v>
      </c>
      <c r="D1524" s="2">
        <f t="shared" si="182"/>
        <v>3.2299999999999995</v>
      </c>
      <c r="E1524" s="2">
        <f t="shared" si="184"/>
        <v>3.2329999999999997</v>
      </c>
      <c r="F1524" s="2">
        <f t="shared" si="185"/>
        <v>3.2530000000000001</v>
      </c>
      <c r="G1524" s="2">
        <f t="shared" si="187"/>
        <v>3.3239999999999985</v>
      </c>
      <c r="H1524" s="2">
        <f t="shared" si="183"/>
        <v>3.5399000000000012</v>
      </c>
      <c r="I1524" s="2">
        <f t="array" ref="I1524">SUMPRODUCT(B1508:B1527, (ROW(B1508:B1527)-ROW(B1508)+1)) / (20*21/2)</f>
        <v>3.2250476190476189</v>
      </c>
      <c r="J1524" s="2">
        <f t="shared" si="186"/>
        <v>3.2535107356193458</v>
      </c>
      <c r="K1524" s="2">
        <f t="shared" si="188"/>
        <v>3.3057884866366769</v>
      </c>
    </row>
    <row r="1525" spans="1:11" ht="13.5" x14ac:dyDescent="0.25">
      <c r="A1525" s="3">
        <f>TITRES_STAT!B1528</f>
        <v>44232</v>
      </c>
      <c r="B1525" s="17">
        <f>TITRES_STAT!D1528</f>
        <v>3.18</v>
      </c>
      <c r="C1525" s="2">
        <f t="shared" si="181"/>
        <v>-6.0000000000000053E-2</v>
      </c>
      <c r="D1525" s="2">
        <f t="shared" si="182"/>
        <v>3.2160000000000002</v>
      </c>
      <c r="E1525" s="2">
        <f t="shared" si="184"/>
        <v>3.2250000000000001</v>
      </c>
      <c r="F1525" s="2">
        <f t="shared" si="185"/>
        <v>3.2475000000000009</v>
      </c>
      <c r="G1525" s="2">
        <f t="shared" si="187"/>
        <v>3.3163999999999989</v>
      </c>
      <c r="H1525" s="2">
        <f t="shared" si="183"/>
        <v>3.5359000000000016</v>
      </c>
      <c r="I1525" s="2">
        <f t="array" ref="I1525">SUMPRODUCT(B1509:B1528, (ROW(B1509:B1528)-ROW(B1509)+1)) / (20*21/2)</f>
        <v>3.2197142857142858</v>
      </c>
      <c r="J1525" s="2">
        <f t="shared" si="186"/>
        <v>3.2465097131794081</v>
      </c>
      <c r="K1525" s="2">
        <f t="shared" si="188"/>
        <v>3.3008556048077877</v>
      </c>
    </row>
    <row r="1526" spans="1:11" ht="13.5" x14ac:dyDescent="0.25">
      <c r="A1526" s="3">
        <f>TITRES_STAT!B1529</f>
        <v>44235</v>
      </c>
      <c r="B1526" s="17">
        <f>TITRES_STAT!D1529</f>
        <v>3.24</v>
      </c>
      <c r="C1526" s="2">
        <f t="shared" si="181"/>
        <v>6.0000000000000053E-2</v>
      </c>
      <c r="D1526" s="2">
        <f t="shared" si="182"/>
        <v>3.2240000000000002</v>
      </c>
      <c r="E1526" s="2">
        <f t="shared" si="184"/>
        <v>3.2230000000000003</v>
      </c>
      <c r="F1526" s="2">
        <f t="shared" si="185"/>
        <v>3.2429999999999999</v>
      </c>
      <c r="G1526" s="2">
        <f t="shared" si="187"/>
        <v>3.311199999999999</v>
      </c>
      <c r="H1526" s="2">
        <f t="shared" si="183"/>
        <v>3.5322500000000021</v>
      </c>
      <c r="I1526" s="2">
        <f t="array" ref="I1526">SUMPRODUCT(B1510:B1529, (ROW(B1510:B1529)-ROW(B1510)+1)) / (20*21/2)</f>
        <v>3.2112380952380946</v>
      </c>
      <c r="J1526" s="2">
        <f t="shared" si="186"/>
        <v>3.245889740495655</v>
      </c>
      <c r="K1526" s="2">
        <f t="shared" si="188"/>
        <v>3.2984691105016002</v>
      </c>
    </row>
    <row r="1527" spans="1:11" ht="13.5" x14ac:dyDescent="0.25">
      <c r="A1527" s="3">
        <f>TITRES_STAT!B1530</f>
        <v>44236</v>
      </c>
      <c r="B1527" s="17">
        <f>TITRES_STAT!D1530</f>
        <v>3.2</v>
      </c>
      <c r="C1527" s="2">
        <f t="shared" si="181"/>
        <v>-4.0000000000000036E-2</v>
      </c>
      <c r="D1527" s="2">
        <f t="shared" si="182"/>
        <v>3.22</v>
      </c>
      <c r="E1527" s="2">
        <f t="shared" si="184"/>
        <v>3.2230000000000003</v>
      </c>
      <c r="F1527" s="2">
        <f t="shared" si="185"/>
        <v>3.2360000000000007</v>
      </c>
      <c r="G1527" s="2">
        <f t="shared" si="187"/>
        <v>3.3057999999999992</v>
      </c>
      <c r="H1527" s="2">
        <f t="shared" si="183"/>
        <v>3.5285500000000023</v>
      </c>
      <c r="I1527" s="2">
        <f t="array" ref="I1527">SUMPRODUCT(B1511:B1530, (ROW(B1511:B1530)-ROW(B1511)+1)) / (20*21/2)</f>
        <v>3.2006190476190475</v>
      </c>
      <c r="J1527" s="2">
        <f t="shared" si="186"/>
        <v>3.2415192890198785</v>
      </c>
      <c r="K1527" s="2">
        <f t="shared" si="188"/>
        <v>3.2946075767564396</v>
      </c>
    </row>
    <row r="1528" spans="1:11" ht="13.5" x14ac:dyDescent="0.25">
      <c r="A1528" s="3">
        <f>TITRES_STAT!B1531</f>
        <v>44237</v>
      </c>
      <c r="B1528" s="17">
        <f>TITRES_STAT!D1531</f>
        <v>3.18</v>
      </c>
      <c r="C1528" s="2">
        <f t="shared" si="181"/>
        <v>-2.0000000000000018E-2</v>
      </c>
      <c r="D1528" s="2">
        <f t="shared" si="182"/>
        <v>3.2079999999999997</v>
      </c>
      <c r="E1528" s="2">
        <f t="shared" si="184"/>
        <v>3.221000000000001</v>
      </c>
      <c r="F1528" s="2">
        <f t="shared" si="185"/>
        <v>3.2290000000000005</v>
      </c>
      <c r="G1528" s="2">
        <f t="shared" si="187"/>
        <v>3.2997999999999994</v>
      </c>
      <c r="H1528" s="2">
        <f t="shared" si="183"/>
        <v>3.5248000000000017</v>
      </c>
      <c r="I1528" s="2">
        <f t="array" ref="I1528">SUMPRODUCT(B1512:B1531, (ROW(B1512:B1531)-ROW(B1512)+1)) / (20*21/2)</f>
        <v>3.1850952380952382</v>
      </c>
      <c r="J1528" s="2">
        <f t="shared" si="186"/>
        <v>3.2356603091132237</v>
      </c>
      <c r="K1528" s="2">
        <f t="shared" si="188"/>
        <v>3.2901131619816772</v>
      </c>
    </row>
    <row r="1529" spans="1:11" ht="13.5" x14ac:dyDescent="0.25">
      <c r="A1529" s="3">
        <f>TITRES_STAT!B1532</f>
        <v>44238</v>
      </c>
      <c r="B1529" s="17">
        <f>TITRES_STAT!D1532</f>
        <v>3.14</v>
      </c>
      <c r="C1529" s="2">
        <f t="shared" si="181"/>
        <v>-4.0000000000000036E-2</v>
      </c>
      <c r="D1529" s="2">
        <f t="shared" si="182"/>
        <v>3.1880000000000002</v>
      </c>
      <c r="E1529" s="2">
        <f t="shared" si="184"/>
        <v>3.2089999999999996</v>
      </c>
      <c r="F1529" s="2">
        <f t="shared" si="185"/>
        <v>3.2215000000000003</v>
      </c>
      <c r="G1529" s="2">
        <f t="shared" si="187"/>
        <v>3.2938000000000001</v>
      </c>
      <c r="H1529" s="2">
        <f t="shared" si="183"/>
        <v>3.5210000000000012</v>
      </c>
      <c r="I1529" s="2">
        <f t="array" ref="I1529">SUMPRODUCT(B1513:B1532, (ROW(B1513:B1532)-ROW(B1513)+1)) / (20*21/2)</f>
        <v>3.168571428571429</v>
      </c>
      <c r="J1529" s="2">
        <f t="shared" si="186"/>
        <v>3.226549803483393</v>
      </c>
      <c r="K1529" s="2">
        <f t="shared" si="188"/>
        <v>3.2842263713157291</v>
      </c>
    </row>
    <row r="1530" spans="1:11" ht="13.5" x14ac:dyDescent="0.25">
      <c r="A1530" s="3">
        <f>TITRES_STAT!B1533</f>
        <v>44239</v>
      </c>
      <c r="B1530" s="17">
        <f>TITRES_STAT!D1533</f>
        <v>3.11</v>
      </c>
      <c r="C1530" s="2">
        <f t="shared" si="181"/>
        <v>-3.0000000000000249E-2</v>
      </c>
      <c r="D1530" s="2">
        <f t="shared" si="182"/>
        <v>3.1740000000000004</v>
      </c>
      <c r="E1530" s="2">
        <f t="shared" si="184"/>
        <v>3.1949999999999998</v>
      </c>
      <c r="F1530" s="2">
        <f t="shared" si="185"/>
        <v>3.2130000000000001</v>
      </c>
      <c r="G1530" s="2">
        <f t="shared" si="187"/>
        <v>3.2872000000000003</v>
      </c>
      <c r="H1530" s="2">
        <f t="shared" si="183"/>
        <v>3.517050000000002</v>
      </c>
      <c r="I1530" s="2">
        <f t="array" ref="I1530">SUMPRODUCT(B1514:B1533, (ROW(B1514:B1533)-ROW(B1514)+1)) / (20*21/2)</f>
        <v>3.1531904761904759</v>
      </c>
      <c r="J1530" s="2">
        <f t="shared" si="186"/>
        <v>3.2154498221992602</v>
      </c>
      <c r="K1530" s="2">
        <f t="shared" si="188"/>
        <v>3.2773939645974655</v>
      </c>
    </row>
    <row r="1531" spans="1:11" ht="13.5" x14ac:dyDescent="0.25">
      <c r="A1531" s="3">
        <f>TITRES_STAT!B1534</f>
        <v>44242</v>
      </c>
      <c r="B1531" s="17">
        <f>TITRES_STAT!D1534</f>
        <v>3.05</v>
      </c>
      <c r="C1531" s="2">
        <f t="shared" si="181"/>
        <v>-6.0000000000000053E-2</v>
      </c>
      <c r="D1531" s="2">
        <f t="shared" si="182"/>
        <v>3.1360000000000001</v>
      </c>
      <c r="E1531" s="2">
        <f t="shared" si="184"/>
        <v>3.18</v>
      </c>
      <c r="F1531" s="2">
        <f t="shared" si="185"/>
        <v>3.2035000000000005</v>
      </c>
      <c r="G1531" s="2">
        <f t="shared" si="187"/>
        <v>3.2798000000000007</v>
      </c>
      <c r="H1531" s="2">
        <f t="shared" si="183"/>
        <v>3.5128500000000016</v>
      </c>
      <c r="I1531" s="2">
        <f t="array" ref="I1531">SUMPRODUCT(B1515:B1534, (ROW(B1515:B1534)-ROW(B1515)+1)) / (20*21/2)</f>
        <v>3.1347619047619046</v>
      </c>
      <c r="J1531" s="2">
        <f t="shared" si="186"/>
        <v>3.199692696275521</v>
      </c>
      <c r="K1531" s="2">
        <f t="shared" si="188"/>
        <v>3.2684765542210945</v>
      </c>
    </row>
    <row r="1532" spans="1:11" ht="13.5" x14ac:dyDescent="0.25">
      <c r="A1532" s="3">
        <f>TITRES_STAT!B1535</f>
        <v>44243</v>
      </c>
      <c r="B1532" s="17">
        <f>TITRES_STAT!D1535</f>
        <v>3.03</v>
      </c>
      <c r="C1532" s="2">
        <f t="shared" si="181"/>
        <v>-2.0000000000000018E-2</v>
      </c>
      <c r="D1532" s="2">
        <f t="shared" si="182"/>
        <v>3.1019999999999999</v>
      </c>
      <c r="E1532" s="2">
        <f t="shared" si="184"/>
        <v>3.1610000000000005</v>
      </c>
      <c r="F1532" s="2">
        <f t="shared" si="185"/>
        <v>3.1915000000000004</v>
      </c>
      <c r="G1532" s="2">
        <f t="shared" si="187"/>
        <v>3.273200000000001</v>
      </c>
      <c r="H1532" s="2">
        <f t="shared" si="183"/>
        <v>3.5083000000000015</v>
      </c>
      <c r="I1532" s="2">
        <f t="array" ref="I1532">SUMPRODUCT(B1516:B1535, (ROW(B1516:B1535)-ROW(B1516)+1)) / (20*21/2)</f>
        <v>3.1172380952380947</v>
      </c>
      <c r="J1532" s="2">
        <f t="shared" si="186"/>
        <v>3.183531487106424</v>
      </c>
      <c r="K1532" s="2">
        <f t="shared" si="188"/>
        <v>3.259124532486934</v>
      </c>
    </row>
    <row r="1533" spans="1:11" ht="13.5" x14ac:dyDescent="0.25">
      <c r="A1533" s="3">
        <f>TITRES_STAT!B1536</f>
        <v>44244</v>
      </c>
      <c r="B1533" s="17">
        <f>TITRES_STAT!D1536</f>
        <v>3.03</v>
      </c>
      <c r="C1533" s="2">
        <f t="shared" si="181"/>
        <v>0</v>
      </c>
      <c r="D1533" s="2">
        <f t="shared" si="182"/>
        <v>3.0720000000000001</v>
      </c>
      <c r="E1533" s="2">
        <f t="shared" si="184"/>
        <v>3.14</v>
      </c>
      <c r="F1533" s="2">
        <f t="shared" si="185"/>
        <v>3.1835</v>
      </c>
      <c r="G1533" s="2">
        <f t="shared" si="187"/>
        <v>3.2658000000000014</v>
      </c>
      <c r="H1533" s="2">
        <f t="shared" si="183"/>
        <v>3.5038000000000018</v>
      </c>
      <c r="I1533" s="2">
        <f t="array" ref="I1533">SUMPRODUCT(B1517:B1536, (ROW(B1517:B1536)-ROW(B1517)+1)) / (20*21/2)</f>
        <v>3.0971904761904767</v>
      </c>
      <c r="J1533" s="2">
        <f t="shared" si="186"/>
        <v>3.168909440715336</v>
      </c>
      <c r="K1533" s="2">
        <f t="shared" si="188"/>
        <v>3.2501392567031324</v>
      </c>
    </row>
    <row r="1534" spans="1:11" ht="13.5" x14ac:dyDescent="0.25">
      <c r="A1534" s="3">
        <f>TITRES_STAT!B1537</f>
        <v>44245</v>
      </c>
      <c r="B1534" s="17">
        <f>TITRES_STAT!D1537</f>
        <v>2.99</v>
      </c>
      <c r="C1534" s="2">
        <f t="shared" si="181"/>
        <v>-3.9999999999999591E-2</v>
      </c>
      <c r="D1534" s="2">
        <f t="shared" si="182"/>
        <v>3.0419999999999998</v>
      </c>
      <c r="E1534" s="2">
        <f t="shared" si="184"/>
        <v>3.1150000000000007</v>
      </c>
      <c r="F1534" s="2">
        <f t="shared" si="185"/>
        <v>3.1740000000000004</v>
      </c>
      <c r="G1534" s="2">
        <f t="shared" si="187"/>
        <v>3.2580000000000013</v>
      </c>
      <c r="H1534" s="2">
        <f t="shared" si="183"/>
        <v>3.4992000000000014</v>
      </c>
      <c r="I1534" s="2">
        <f t="array" ref="I1534">SUMPRODUCT(B1518:B1537, (ROW(B1518:B1537)-ROW(B1518)+1)) / (20*21/2)</f>
        <v>3.0776666666666666</v>
      </c>
      <c r="J1534" s="2">
        <f t="shared" si="186"/>
        <v>3.1518704463614942</v>
      </c>
      <c r="K1534" s="2">
        <f t="shared" si="188"/>
        <v>3.2399377172245782</v>
      </c>
    </row>
    <row r="1535" spans="1:11" ht="13.5" x14ac:dyDescent="0.25">
      <c r="A1535" s="3">
        <f>TITRES_STAT!B1538</f>
        <v>44246</v>
      </c>
      <c r="B1535" s="17">
        <f>TITRES_STAT!D1538</f>
        <v>2.99</v>
      </c>
      <c r="C1535" s="2">
        <f t="shared" si="181"/>
        <v>0</v>
      </c>
      <c r="D1535" s="2">
        <f t="shared" si="182"/>
        <v>3.0179999999999998</v>
      </c>
      <c r="E1535" s="2">
        <f t="shared" si="184"/>
        <v>3.096000000000001</v>
      </c>
      <c r="F1535" s="2">
        <f t="shared" si="185"/>
        <v>3.1605000000000003</v>
      </c>
      <c r="G1535" s="2">
        <f t="shared" si="187"/>
        <v>3.2508000000000008</v>
      </c>
      <c r="H1535" s="2">
        <f t="shared" si="183"/>
        <v>3.4946500000000014</v>
      </c>
      <c r="I1535" s="2">
        <f t="array" ref="I1535">SUMPRODUCT(B1519:B1538, (ROW(B1519:B1538)-ROW(B1519)+1)) / (20*21/2)</f>
        <v>3.0593809523809519</v>
      </c>
      <c r="J1535" s="2">
        <f t="shared" si="186"/>
        <v>3.1364542133746856</v>
      </c>
      <c r="K1535" s="2">
        <f t="shared" si="188"/>
        <v>3.2301362381177321</v>
      </c>
    </row>
    <row r="1536" spans="1:11" ht="13.5" x14ac:dyDescent="0.25">
      <c r="A1536" s="3">
        <f>TITRES_STAT!B1539</f>
        <v>44249</v>
      </c>
      <c r="B1536" s="17">
        <f>TITRES_STAT!D1539</f>
        <v>2.95</v>
      </c>
      <c r="C1536" s="2">
        <f t="shared" si="181"/>
        <v>-4.0000000000000036E-2</v>
      </c>
      <c r="D1536" s="2">
        <f t="shared" si="182"/>
        <v>2.9980000000000002</v>
      </c>
      <c r="E1536" s="2">
        <f t="shared" si="184"/>
        <v>3.0670000000000006</v>
      </c>
      <c r="F1536" s="2">
        <f t="shared" si="185"/>
        <v>3.1450000000000005</v>
      </c>
      <c r="G1536" s="2">
        <f t="shared" si="187"/>
        <v>3.2430000000000008</v>
      </c>
      <c r="H1536" s="2">
        <f t="shared" si="183"/>
        <v>3.4895500000000017</v>
      </c>
      <c r="I1536" s="2">
        <f t="array" ref="I1536">SUMPRODUCT(B1520:B1539, (ROW(B1520:B1539)-ROW(B1520)+1)) / (20*21/2)</f>
        <v>3.0385238095238098</v>
      </c>
      <c r="J1536" s="2">
        <f t="shared" si="186"/>
        <v>3.118696669243763</v>
      </c>
      <c r="K1536" s="2">
        <f t="shared" si="188"/>
        <v>3.219150503289586</v>
      </c>
    </row>
    <row r="1537" spans="1:11" ht="13.5" x14ac:dyDescent="0.25">
      <c r="A1537" s="3">
        <f>TITRES_STAT!B1540</f>
        <v>44250</v>
      </c>
      <c r="B1537" s="17">
        <f>TITRES_STAT!D1540</f>
        <v>2.94</v>
      </c>
      <c r="C1537" s="2">
        <f t="shared" si="181"/>
        <v>-1.0000000000000231E-2</v>
      </c>
      <c r="D1537" s="2">
        <f t="shared" si="182"/>
        <v>2.98</v>
      </c>
      <c r="E1537" s="2">
        <f t="shared" si="184"/>
        <v>3.0410000000000004</v>
      </c>
      <c r="F1537" s="2">
        <f t="shared" si="185"/>
        <v>3.1320000000000006</v>
      </c>
      <c r="G1537" s="2">
        <f t="shared" si="187"/>
        <v>3.2350000000000008</v>
      </c>
      <c r="H1537" s="2">
        <f t="shared" si="183"/>
        <v>3.4849500000000018</v>
      </c>
      <c r="I1537" s="2">
        <f t="array" ref="I1537">SUMPRODUCT(B1521:B1540, (ROW(B1521:B1540)-ROW(B1521)+1)) / (20*21/2)</f>
        <v>3.0193809523809527</v>
      </c>
      <c r="J1537" s="2">
        <f t="shared" si="186"/>
        <v>3.101677938839595</v>
      </c>
      <c r="K1537" s="2">
        <f t="shared" si="188"/>
        <v>3.2082034247292102</v>
      </c>
    </row>
    <row r="1538" spans="1:11" ht="13.5" x14ac:dyDescent="0.25">
      <c r="A1538" s="3">
        <f>TITRES_STAT!B1541</f>
        <v>44251</v>
      </c>
      <c r="B1538" s="17">
        <f>TITRES_STAT!D1541</f>
        <v>2.94</v>
      </c>
      <c r="C1538" s="2">
        <f t="shared" si="181"/>
        <v>0</v>
      </c>
      <c r="D1538" s="2">
        <f t="shared" si="182"/>
        <v>2.9619999999999997</v>
      </c>
      <c r="E1538" s="2">
        <f t="shared" si="184"/>
        <v>3.0170000000000003</v>
      </c>
      <c r="F1538" s="2">
        <f t="shared" si="185"/>
        <v>3.1190000000000007</v>
      </c>
      <c r="G1538" s="2">
        <f t="shared" si="187"/>
        <v>3.2266000000000008</v>
      </c>
      <c r="H1538" s="2">
        <f t="shared" si="183"/>
        <v>3.4800500000000016</v>
      </c>
      <c r="I1538" s="2">
        <f t="array" ref="I1538">SUMPRODUCT(B1522:B1541, (ROW(B1522:B1541)-ROW(B1522)+1)) / (20*21/2)</f>
        <v>2.9971428571428578</v>
      </c>
      <c r="J1538" s="2">
        <f t="shared" si="186"/>
        <v>3.0862800399024906</v>
      </c>
      <c r="K1538" s="2">
        <f t="shared" si="188"/>
        <v>3.1976856433672802</v>
      </c>
    </row>
    <row r="1539" spans="1:11" ht="13.5" x14ac:dyDescent="0.25">
      <c r="A1539" s="3">
        <f>TITRES_STAT!B1542</f>
        <v>44252</v>
      </c>
      <c r="B1539" s="17">
        <f>TITRES_STAT!D1542</f>
        <v>2.9</v>
      </c>
      <c r="C1539" s="2">
        <f t="shared" si="181"/>
        <v>-4.0000000000000036E-2</v>
      </c>
      <c r="D1539" s="2">
        <f t="shared" si="182"/>
        <v>2.944</v>
      </c>
      <c r="E1539" s="2">
        <f t="shared" si="184"/>
        <v>2.9929999999999999</v>
      </c>
      <c r="F1539" s="2">
        <f t="shared" si="185"/>
        <v>3.101</v>
      </c>
      <c r="G1539" s="2">
        <f t="shared" si="187"/>
        <v>3.2176000000000009</v>
      </c>
      <c r="H1539" s="2">
        <f t="shared" si="183"/>
        <v>3.474550000000002</v>
      </c>
      <c r="I1539" s="2">
        <f t="array" ref="I1539">SUMPRODUCT(B1523:B1542, (ROW(B1523:B1542)-ROW(B1523)+1)) / (20*21/2)</f>
        <v>2.9718095238095241</v>
      </c>
      <c r="J1539" s="2">
        <f t="shared" si="186"/>
        <v>3.0685390837213009</v>
      </c>
      <c r="K1539" s="2">
        <f t="shared" si="188"/>
        <v>3.1860116965685634</v>
      </c>
    </row>
    <row r="1540" spans="1:11" ht="13.5" x14ac:dyDescent="0.25">
      <c r="A1540" s="3">
        <f>TITRES_STAT!B1543</f>
        <v>44253</v>
      </c>
      <c r="B1540" s="17">
        <f>TITRES_STAT!D1543</f>
        <v>2.9</v>
      </c>
      <c r="C1540" s="2">
        <f t="shared" ref="C1540:C1603" si="189">B1540-B1539</f>
        <v>0</v>
      </c>
      <c r="D1540" s="2">
        <f t="shared" si="182"/>
        <v>2.9260000000000002</v>
      </c>
      <c r="E1540" s="2">
        <f t="shared" si="184"/>
        <v>2.972</v>
      </c>
      <c r="F1540" s="2">
        <f t="shared" si="185"/>
        <v>3.0834999999999999</v>
      </c>
      <c r="G1540" s="2">
        <f t="shared" si="187"/>
        <v>3.2096000000000013</v>
      </c>
      <c r="H1540" s="2">
        <f t="shared" si="183"/>
        <v>3.469050000000002</v>
      </c>
      <c r="I1540" s="2">
        <f t="array" ref="I1540">SUMPRODUCT(B1524:B1543, (ROW(B1524:B1543)-ROW(B1524)+1)) / (20*21/2)</f>
        <v>2.9541904761904769</v>
      </c>
      <c r="J1540" s="2">
        <f t="shared" si="186"/>
        <v>3.0524877424145105</v>
      </c>
      <c r="K1540" s="2">
        <f t="shared" si="188"/>
        <v>3.1747955516050905</v>
      </c>
    </row>
    <row r="1541" spans="1:11" ht="13.5" x14ac:dyDescent="0.25">
      <c r="A1541" s="3">
        <f>TITRES_STAT!B1544</f>
        <v>44256</v>
      </c>
      <c r="B1541" s="17">
        <f>TITRES_STAT!D1544</f>
        <v>2.85</v>
      </c>
      <c r="C1541" s="2">
        <f t="shared" si="189"/>
        <v>-4.9999999999999822E-2</v>
      </c>
      <c r="D1541" s="2">
        <f t="shared" si="182"/>
        <v>2.9059999999999997</v>
      </c>
      <c r="E1541" s="2">
        <f t="shared" si="184"/>
        <v>2.9520000000000004</v>
      </c>
      <c r="F1541" s="2">
        <f t="shared" si="185"/>
        <v>3.0659999999999998</v>
      </c>
      <c r="G1541" s="2">
        <f t="shared" si="187"/>
        <v>3.2004000000000006</v>
      </c>
      <c r="H1541" s="2">
        <f t="shared" si="183"/>
        <v>3.4633500000000015</v>
      </c>
      <c r="I1541" s="2">
        <f t="array" ref="I1541">SUMPRODUCT(B1525:B1544, (ROW(B1525:B1544)-ROW(B1525)+1)) / (20*21/2)</f>
        <v>2.9355238095238092</v>
      </c>
      <c r="J1541" s="2">
        <f t="shared" si="186"/>
        <v>3.0332031955178902</v>
      </c>
      <c r="K1541" s="2">
        <f t="shared" si="188"/>
        <v>3.1620584711499893</v>
      </c>
    </row>
    <row r="1542" spans="1:11" ht="13.5" x14ac:dyDescent="0.25">
      <c r="A1542" s="3">
        <f>TITRES_STAT!B1545</f>
        <v>44257</v>
      </c>
      <c r="B1542" s="17">
        <f>TITRES_STAT!D1545</f>
        <v>2.8</v>
      </c>
      <c r="C1542" s="2">
        <f t="shared" si="189"/>
        <v>-5.0000000000000266E-2</v>
      </c>
      <c r="D1542" s="2">
        <f t="shared" ref="D1542:D1605" si="190">AVERAGE(B1538:B1542)</f>
        <v>2.8780000000000001</v>
      </c>
      <c r="E1542" s="2">
        <f t="shared" si="184"/>
        <v>2.9289999999999998</v>
      </c>
      <c r="F1542" s="2">
        <f t="shared" si="185"/>
        <v>3.0449999999999999</v>
      </c>
      <c r="G1542" s="2">
        <f t="shared" si="187"/>
        <v>3.1896000000000009</v>
      </c>
      <c r="H1542" s="2">
        <f t="shared" si="183"/>
        <v>3.4571000000000009</v>
      </c>
      <c r="I1542" s="2">
        <f t="array" ref="I1542">SUMPRODUCT(B1526:B1545, (ROW(B1526:B1545)-ROW(B1526)+1)) / (20*21/2)</f>
        <v>2.9188095238095242</v>
      </c>
      <c r="J1542" s="2">
        <f t="shared" si="186"/>
        <v>3.0109933673733291</v>
      </c>
      <c r="K1542" s="2">
        <f t="shared" si="188"/>
        <v>3.1478600997323429</v>
      </c>
    </row>
    <row r="1543" spans="1:11" ht="13.5" x14ac:dyDescent="0.25">
      <c r="A1543" s="3">
        <f>TITRES_STAT!B1546</f>
        <v>44258</v>
      </c>
      <c r="B1543" s="17">
        <f>TITRES_STAT!D1546</f>
        <v>2.86</v>
      </c>
      <c r="C1543" s="2">
        <f t="shared" si="189"/>
        <v>6.0000000000000053E-2</v>
      </c>
      <c r="D1543" s="2">
        <f t="shared" si="190"/>
        <v>2.8619999999999997</v>
      </c>
      <c r="E1543" s="2">
        <f t="shared" si="184"/>
        <v>2.9119999999999999</v>
      </c>
      <c r="F1543" s="2">
        <f t="shared" si="185"/>
        <v>3.0259999999999998</v>
      </c>
      <c r="G1543" s="2">
        <f t="shared" si="187"/>
        <v>3.1798000000000015</v>
      </c>
      <c r="H1543" s="2">
        <f t="shared" si="183"/>
        <v>3.4514000000000009</v>
      </c>
      <c r="I1543" s="2">
        <f t="array" ref="I1543">SUMPRODUCT(B1527:B1546, (ROW(B1527:B1546)-ROW(B1527)+1)) / (20*21/2)</f>
        <v>2.9075714285714289</v>
      </c>
      <c r="J1543" s="2">
        <f t="shared" si="186"/>
        <v>2.9966130466711074</v>
      </c>
      <c r="K1543" s="2">
        <f t="shared" si="188"/>
        <v>3.1365714683702905</v>
      </c>
    </row>
    <row r="1544" spans="1:11" ht="13.5" x14ac:dyDescent="0.25">
      <c r="A1544" s="3">
        <f>TITRES_STAT!B1547</f>
        <v>44259</v>
      </c>
      <c r="B1544" s="17">
        <f>TITRES_STAT!D1547</f>
        <v>2.83</v>
      </c>
      <c r="C1544" s="2">
        <f t="shared" si="189"/>
        <v>-2.9999999999999805E-2</v>
      </c>
      <c r="D1544" s="2">
        <f t="shared" si="190"/>
        <v>2.8479999999999999</v>
      </c>
      <c r="E1544" s="2">
        <f t="shared" si="184"/>
        <v>2.8959999999999999</v>
      </c>
      <c r="F1544" s="2">
        <f t="shared" si="185"/>
        <v>3.0055000000000001</v>
      </c>
      <c r="G1544" s="2">
        <f t="shared" si="187"/>
        <v>3.1694000000000013</v>
      </c>
      <c r="H1544" s="2">
        <f t="shared" si="183"/>
        <v>3.4456000000000011</v>
      </c>
      <c r="I1544" s="2">
        <f t="array" ref="I1544">SUMPRODUCT(B1528:B1547, (ROW(B1528:B1547)-ROW(B1528)+1)) / (20*21/2)</f>
        <v>2.8961904761904758</v>
      </c>
      <c r="J1544" s="2">
        <f t="shared" si="186"/>
        <v>2.9807451374643357</v>
      </c>
      <c r="K1544" s="2">
        <f t="shared" si="188"/>
        <v>3.1245490578459654</v>
      </c>
    </row>
    <row r="1545" spans="1:11" ht="13.5" x14ac:dyDescent="0.25">
      <c r="A1545" s="3">
        <f>TITRES_STAT!B1548</f>
        <v>44260</v>
      </c>
      <c r="B1545" s="17">
        <f>TITRES_STAT!D1548</f>
        <v>2.83</v>
      </c>
      <c r="C1545" s="2">
        <f t="shared" si="189"/>
        <v>0</v>
      </c>
      <c r="D1545" s="2">
        <f t="shared" si="190"/>
        <v>2.8340000000000001</v>
      </c>
      <c r="E1545" s="2">
        <f t="shared" si="184"/>
        <v>2.88</v>
      </c>
      <c r="F1545" s="2">
        <f t="shared" si="185"/>
        <v>2.988</v>
      </c>
      <c r="G1545" s="2">
        <f t="shared" si="187"/>
        <v>3.1588000000000012</v>
      </c>
      <c r="H1545" s="2">
        <f t="shared" si="183"/>
        <v>3.4398000000000013</v>
      </c>
      <c r="I1545" s="2">
        <f t="array" ref="I1545">SUMPRODUCT(B1529:B1548, (ROW(B1529:B1548)-ROW(B1529)+1)) / (20*21/2)</f>
        <v>2.8836190476190477</v>
      </c>
      <c r="J1545" s="2">
        <f t="shared" si="186"/>
        <v>2.9663884577058273</v>
      </c>
      <c r="K1545" s="2">
        <f t="shared" si="188"/>
        <v>3.1129981144010257</v>
      </c>
    </row>
    <row r="1546" spans="1:11" ht="13.5" x14ac:dyDescent="0.25">
      <c r="A1546" s="3">
        <f>TITRES_STAT!B1549</f>
        <v>44263</v>
      </c>
      <c r="B1546" s="17">
        <f>TITRES_STAT!D1549</f>
        <v>2.87</v>
      </c>
      <c r="C1546" s="2">
        <f t="shared" si="189"/>
        <v>4.0000000000000036E-2</v>
      </c>
      <c r="D1546" s="2">
        <f t="shared" si="190"/>
        <v>2.8380000000000001</v>
      </c>
      <c r="E1546" s="2">
        <f t="shared" si="184"/>
        <v>2.8719999999999994</v>
      </c>
      <c r="F1546" s="2">
        <f t="shared" si="185"/>
        <v>2.9694999999999996</v>
      </c>
      <c r="G1546" s="2">
        <f t="shared" si="187"/>
        <v>3.1502000000000008</v>
      </c>
      <c r="H1546" s="2">
        <f t="shared" ref="H1546:H1609" si="191">AVERAGE(B1347:B1546)</f>
        <v>3.4342000000000019</v>
      </c>
      <c r="I1546" s="2">
        <f t="array" ref="I1546">SUMPRODUCT(B1530:B1549, (ROW(B1530:B1549)-ROW(B1530)+1)) / (20*21/2)</f>
        <v>2.881333333333334</v>
      </c>
      <c r="J1546" s="2">
        <f t="shared" si="186"/>
        <v>2.9572086045909867</v>
      </c>
      <c r="K1546" s="2">
        <f t="shared" si="188"/>
        <v>3.1034687765813773</v>
      </c>
    </row>
    <row r="1547" spans="1:11" ht="13.5" x14ac:dyDescent="0.25">
      <c r="A1547" s="3">
        <f>TITRES_STAT!B1550</f>
        <v>44264</v>
      </c>
      <c r="B1547" s="17">
        <f>TITRES_STAT!D1550</f>
        <v>2.85</v>
      </c>
      <c r="C1547" s="2">
        <f t="shared" si="189"/>
        <v>-2.0000000000000018E-2</v>
      </c>
      <c r="D1547" s="2">
        <f t="shared" si="190"/>
        <v>2.8479999999999999</v>
      </c>
      <c r="E1547" s="2">
        <f t="shared" si="184"/>
        <v>2.863</v>
      </c>
      <c r="F1547" s="2">
        <f t="shared" si="185"/>
        <v>2.9519999999999995</v>
      </c>
      <c r="G1547" s="2">
        <f t="shared" si="187"/>
        <v>3.1412000000000013</v>
      </c>
      <c r="H1547" s="2">
        <f t="shared" si="191"/>
        <v>3.4285000000000014</v>
      </c>
      <c r="I1547" s="2">
        <f t="array" ref="I1547">SUMPRODUCT(B1531:B1550, (ROW(B1531:B1550)-ROW(B1531)+1)) / (20*21/2)</f>
        <v>2.8877619047619043</v>
      </c>
      <c r="J1547" s="2">
        <f t="shared" si="186"/>
        <v>2.9469982612966068</v>
      </c>
      <c r="K1547" s="2">
        <f t="shared" si="188"/>
        <v>3.0935288245585784</v>
      </c>
    </row>
    <row r="1548" spans="1:11" ht="13.5" x14ac:dyDescent="0.25">
      <c r="A1548" s="3">
        <f>TITRES_STAT!B1551</f>
        <v>44265</v>
      </c>
      <c r="B1548" s="17">
        <f>TITRES_STAT!D1551</f>
        <v>2.82</v>
      </c>
      <c r="C1548" s="2">
        <f t="shared" si="189"/>
        <v>-3.0000000000000249E-2</v>
      </c>
      <c r="D1548" s="2">
        <f t="shared" si="190"/>
        <v>2.8400000000000003</v>
      </c>
      <c r="E1548" s="2">
        <f t="shared" ref="E1548:E1611" si="192">AVERAGE(B1539:B1548)</f>
        <v>2.851</v>
      </c>
      <c r="F1548" s="2">
        <f t="shared" si="185"/>
        <v>2.9340000000000002</v>
      </c>
      <c r="G1548" s="2">
        <f t="shared" si="187"/>
        <v>3.1306000000000012</v>
      </c>
      <c r="H1548" s="2">
        <f t="shared" si="191"/>
        <v>3.4231500000000015</v>
      </c>
      <c r="I1548" s="2">
        <f t="array" ref="I1548">SUMPRODUCT(B1532:B1551, (ROW(B1532:B1551)-ROW(B1532)+1)) / (20*21/2)</f>
        <v>2.9033333333333342</v>
      </c>
      <c r="J1548" s="2">
        <f t="shared" si="186"/>
        <v>2.9349031887921684</v>
      </c>
      <c r="K1548" s="2">
        <f t="shared" si="188"/>
        <v>3.0828022039876535</v>
      </c>
    </row>
    <row r="1549" spans="1:11" ht="13.5" x14ac:dyDescent="0.25">
      <c r="A1549" s="3">
        <f>TITRES_STAT!B1552</f>
        <v>44266</v>
      </c>
      <c r="B1549" s="17">
        <f>TITRES_STAT!D1552</f>
        <v>2.91</v>
      </c>
      <c r="C1549" s="2">
        <f t="shared" si="189"/>
        <v>9.0000000000000302E-2</v>
      </c>
      <c r="D1549" s="2">
        <f t="shared" si="190"/>
        <v>2.8560000000000003</v>
      </c>
      <c r="E1549" s="2">
        <f t="shared" si="192"/>
        <v>2.8520000000000003</v>
      </c>
      <c r="F1549" s="2">
        <f t="shared" si="185"/>
        <v>2.9224999999999994</v>
      </c>
      <c r="G1549" s="2">
        <f t="shared" si="187"/>
        <v>3.1218000000000008</v>
      </c>
      <c r="H1549" s="2">
        <f t="shared" si="191"/>
        <v>3.4182000000000015</v>
      </c>
      <c r="I1549" s="2">
        <f t="array" ref="I1549">SUMPRODUCT(B1533:B1552, (ROW(B1533:B1552)-ROW(B1533)+1)) / (20*21/2)</f>
        <v>2.920666666666667</v>
      </c>
      <c r="J1549" s="2">
        <f t="shared" si="186"/>
        <v>2.9325314565262475</v>
      </c>
      <c r="K1549" s="2">
        <f t="shared" si="188"/>
        <v>3.0760256469685299</v>
      </c>
    </row>
    <row r="1550" spans="1:11" ht="13.5" x14ac:dyDescent="0.25">
      <c r="A1550" s="3">
        <f>TITRES_STAT!B1553</f>
        <v>44267</v>
      </c>
      <c r="B1550" s="17">
        <f>TITRES_STAT!D1553</f>
        <v>2.99</v>
      </c>
      <c r="C1550" s="2">
        <f t="shared" si="189"/>
        <v>8.0000000000000071E-2</v>
      </c>
      <c r="D1550" s="2">
        <f t="shared" si="190"/>
        <v>2.8880000000000003</v>
      </c>
      <c r="E1550" s="2">
        <f t="shared" si="192"/>
        <v>2.8609999999999998</v>
      </c>
      <c r="F1550" s="2">
        <f t="shared" si="185"/>
        <v>2.9164999999999996</v>
      </c>
      <c r="G1550" s="2">
        <f t="shared" si="187"/>
        <v>3.1148000000000011</v>
      </c>
      <c r="H1550" s="2">
        <f t="shared" si="191"/>
        <v>3.4137000000000017</v>
      </c>
      <c r="I1550" s="2">
        <f t="array" ref="I1550">SUMPRODUCT(B1534:B1553, (ROW(B1534:B1553)-ROW(B1534)+1)) / (20*21/2)</f>
        <v>2.9357619047619048</v>
      </c>
      <c r="J1550" s="2">
        <f t="shared" si="186"/>
        <v>2.9380046511427951</v>
      </c>
      <c r="K1550" s="2">
        <f t="shared" si="188"/>
        <v>3.0726520921854501</v>
      </c>
    </row>
    <row r="1551" spans="1:11" ht="13.5" x14ac:dyDescent="0.25">
      <c r="A1551" s="3">
        <f>TITRES_STAT!B1554</f>
        <v>44270</v>
      </c>
      <c r="B1551" s="17">
        <f>TITRES_STAT!D1554</f>
        <v>3.08</v>
      </c>
      <c r="C1551" s="2">
        <f t="shared" si="189"/>
        <v>8.9999999999999858E-2</v>
      </c>
      <c r="D1551" s="2">
        <f t="shared" si="190"/>
        <v>2.93</v>
      </c>
      <c r="E1551" s="2">
        <f t="shared" si="192"/>
        <v>2.8840000000000003</v>
      </c>
      <c r="F1551" s="2">
        <f t="shared" si="185"/>
        <v>2.9179999999999997</v>
      </c>
      <c r="G1551" s="2">
        <f t="shared" si="187"/>
        <v>3.1094000000000013</v>
      </c>
      <c r="H1551" s="2">
        <f t="shared" si="191"/>
        <v>3.409600000000002</v>
      </c>
      <c r="I1551" s="2">
        <f t="array" ref="I1551">SUMPRODUCT(B1535:B1554, (ROW(B1535:B1554)-ROW(B1535)+1)) / (20*21/2)</f>
        <v>2.95252380952381</v>
      </c>
      <c r="J1551" s="2">
        <f t="shared" si="186"/>
        <v>2.9515280177006242</v>
      </c>
      <c r="K1551" s="2">
        <f t="shared" si="188"/>
        <v>3.0729402454330796</v>
      </c>
    </row>
    <row r="1552" spans="1:11" ht="13.5" x14ac:dyDescent="0.25">
      <c r="A1552" s="3">
        <f>TITRES_STAT!B1555</f>
        <v>44271</v>
      </c>
      <c r="B1552" s="17">
        <f>TITRES_STAT!D1555</f>
        <v>3.1</v>
      </c>
      <c r="C1552" s="2">
        <f t="shared" si="189"/>
        <v>2.0000000000000018E-2</v>
      </c>
      <c r="D1552" s="2">
        <f t="shared" si="190"/>
        <v>2.98</v>
      </c>
      <c r="E1552" s="2">
        <f t="shared" si="192"/>
        <v>2.9140000000000001</v>
      </c>
      <c r="F1552" s="2">
        <f t="shared" si="185"/>
        <v>2.9214999999999995</v>
      </c>
      <c r="G1552" s="2">
        <f t="shared" si="187"/>
        <v>3.1042000000000005</v>
      </c>
      <c r="H1552" s="2">
        <f t="shared" si="191"/>
        <v>3.4052500000000019</v>
      </c>
      <c r="I1552" s="2">
        <f t="array" ref="I1552">SUMPRODUCT(B1536:B1555, (ROW(B1536:B1555)-ROW(B1536)+1)) / (20*21/2)</f>
        <v>2.9630476190476185</v>
      </c>
      <c r="J1552" s="2">
        <f t="shared" si="186"/>
        <v>2.9656682064910407</v>
      </c>
      <c r="K1552" s="2">
        <f t="shared" si="188"/>
        <v>3.0740014122788413</v>
      </c>
    </row>
    <row r="1553" spans="1:11" ht="13.5" x14ac:dyDescent="0.25">
      <c r="A1553" s="3">
        <f>TITRES_STAT!B1556</f>
        <v>44272</v>
      </c>
      <c r="B1553" s="17">
        <f>TITRES_STAT!D1556</f>
        <v>3.08</v>
      </c>
      <c r="C1553" s="2">
        <f t="shared" si="189"/>
        <v>-2.0000000000000018E-2</v>
      </c>
      <c r="D1553" s="2">
        <f t="shared" si="190"/>
        <v>3.032</v>
      </c>
      <c r="E1553" s="2">
        <f t="shared" si="192"/>
        <v>2.9359999999999999</v>
      </c>
      <c r="F1553" s="2">
        <f t="shared" si="185"/>
        <v>2.9239999999999995</v>
      </c>
      <c r="G1553" s="2">
        <f t="shared" si="187"/>
        <v>3.1004000000000009</v>
      </c>
      <c r="H1553" s="2">
        <f t="shared" si="191"/>
        <v>3.4009500000000026</v>
      </c>
      <c r="I1553" s="2">
        <f t="array" ref="I1553">SUMPRODUCT(B1537:B1556, (ROW(B1537:B1556)-ROW(B1537)+1)) / (20*21/2)</f>
        <v>2.9761904761904763</v>
      </c>
      <c r="J1553" s="2">
        <f t="shared" si="186"/>
        <v>2.9765569487299892</v>
      </c>
      <c r="K1553" s="2">
        <f t="shared" si="188"/>
        <v>3.0742366510130044</v>
      </c>
    </row>
    <row r="1554" spans="1:11" ht="13.5" x14ac:dyDescent="0.25">
      <c r="A1554" s="3">
        <f>TITRES_STAT!B1557</f>
        <v>44273</v>
      </c>
      <c r="B1554" s="17">
        <f>TITRES_STAT!D1557</f>
        <v>3.1</v>
      </c>
      <c r="C1554" s="2">
        <f t="shared" si="189"/>
        <v>2.0000000000000018E-2</v>
      </c>
      <c r="D1554" s="2">
        <f t="shared" si="190"/>
        <v>3.07</v>
      </c>
      <c r="E1554" s="2">
        <f t="shared" si="192"/>
        <v>2.9630000000000001</v>
      </c>
      <c r="F1554" s="2">
        <f t="shared" si="185"/>
        <v>2.9295</v>
      </c>
      <c r="G1554" s="2">
        <f t="shared" si="187"/>
        <v>3.0960000000000001</v>
      </c>
      <c r="H1554" s="2">
        <f t="shared" si="191"/>
        <v>3.396450000000002</v>
      </c>
      <c r="I1554" s="2">
        <f t="array" ref="I1554">SUMPRODUCT(B1538:B1557, (ROW(B1538:B1557)-ROW(B1538)+1)) / (20*21/2)</f>
        <v>2.9954285714285711</v>
      </c>
      <c r="J1554" s="2">
        <f t="shared" si="186"/>
        <v>2.9883134298033234</v>
      </c>
      <c r="K1554" s="2">
        <f t="shared" si="188"/>
        <v>3.0752469784242593</v>
      </c>
    </row>
    <row r="1555" spans="1:11" ht="13.5" x14ac:dyDescent="0.25">
      <c r="A1555" s="3">
        <f>TITRES_STAT!B1558</f>
        <v>44274</v>
      </c>
      <c r="B1555" s="17">
        <f>TITRES_STAT!D1558</f>
        <v>3.04</v>
      </c>
      <c r="C1555" s="2">
        <f t="shared" si="189"/>
        <v>-6.0000000000000053E-2</v>
      </c>
      <c r="D1555" s="2">
        <f t="shared" si="190"/>
        <v>3.0799999999999996</v>
      </c>
      <c r="E1555" s="2">
        <f t="shared" si="192"/>
        <v>2.9840000000000004</v>
      </c>
      <c r="F1555" s="2">
        <f t="shared" si="185"/>
        <v>2.9319999999999999</v>
      </c>
      <c r="G1555" s="2">
        <f t="shared" si="187"/>
        <v>3.0910000000000002</v>
      </c>
      <c r="H1555" s="2">
        <f t="shared" si="191"/>
        <v>3.3917000000000019</v>
      </c>
      <c r="I1555" s="2">
        <f t="array" ref="I1555">SUMPRODUCT(B1539:B1558, (ROW(B1539:B1558)-ROW(B1539)+1)) / (20*21/2)</f>
        <v>3.0289523809523811</v>
      </c>
      <c r="J1555" s="2">
        <f t="shared" si="186"/>
        <v>2.9932359602982448</v>
      </c>
      <c r="K1555" s="2">
        <f t="shared" si="188"/>
        <v>3.073864743976249</v>
      </c>
    </row>
    <row r="1556" spans="1:11" ht="13.5" x14ac:dyDescent="0.25">
      <c r="A1556" s="3">
        <f>TITRES_STAT!B1559</f>
        <v>44277</v>
      </c>
      <c r="B1556" s="17">
        <f>TITRES_STAT!D1559</f>
        <v>3.07</v>
      </c>
      <c r="C1556" s="2">
        <f t="shared" si="189"/>
        <v>2.9999999999999805E-2</v>
      </c>
      <c r="D1556" s="2">
        <f t="shared" si="190"/>
        <v>3.0780000000000003</v>
      </c>
      <c r="E1556" s="2">
        <f t="shared" si="192"/>
        <v>3.004</v>
      </c>
      <c r="F1556" s="2">
        <f t="shared" ref="F1556:F1619" si="193">AVERAGE(B1537:B1556)</f>
        <v>2.9379999999999997</v>
      </c>
      <c r="G1556" s="2">
        <f t="shared" si="187"/>
        <v>3.0857999999999999</v>
      </c>
      <c r="H1556" s="2">
        <f t="shared" si="191"/>
        <v>3.3876500000000025</v>
      </c>
      <c r="I1556" s="2">
        <f t="array" ref="I1556">SUMPRODUCT(B1540:B1559, (ROW(B1540:B1559)-ROW(B1540)+1)) / (20*21/2)</f>
        <v>3.0579047619047617</v>
      </c>
      <c r="J1556" s="2">
        <f t="shared" si="186"/>
        <v>3.0005468212222217</v>
      </c>
      <c r="K1556" s="2">
        <f t="shared" si="188"/>
        <v>3.0737131853889452</v>
      </c>
    </row>
    <row r="1557" spans="1:11" ht="13.5" x14ac:dyDescent="0.25">
      <c r="A1557" s="3">
        <f>TITRES_STAT!B1560</f>
        <v>44278</v>
      </c>
      <c r="B1557" s="17">
        <f>TITRES_STAT!D1560</f>
        <v>3.14</v>
      </c>
      <c r="C1557" s="2">
        <f t="shared" si="189"/>
        <v>7.0000000000000284E-2</v>
      </c>
      <c r="D1557" s="2">
        <f t="shared" si="190"/>
        <v>3.0859999999999999</v>
      </c>
      <c r="E1557" s="2">
        <f t="shared" si="192"/>
        <v>3.0330000000000004</v>
      </c>
      <c r="F1557" s="2">
        <f t="shared" si="193"/>
        <v>2.948</v>
      </c>
      <c r="G1557" s="2">
        <f t="shared" si="187"/>
        <v>3.0817999999999999</v>
      </c>
      <c r="H1557" s="2">
        <f t="shared" si="191"/>
        <v>3.3839000000000024</v>
      </c>
      <c r="I1557" s="2">
        <f t="array" ref="I1557">SUMPRODUCT(B1541:B1560, (ROW(B1541:B1560)-ROW(B1541)+1)) / (20*21/2)</f>
        <v>3.0879523809523812</v>
      </c>
      <c r="J1557" s="2">
        <f t="shared" ref="J1557:J1620" si="194">$J$4*B1557+J1556*(1-$J$4)</f>
        <v>3.0138280763439149</v>
      </c>
      <c r="K1557" s="2">
        <f t="shared" si="188"/>
        <v>3.0763126683148689</v>
      </c>
    </row>
    <row r="1558" spans="1:11" ht="13.5" x14ac:dyDescent="0.25">
      <c r="A1558" s="3">
        <f>TITRES_STAT!B1561</f>
        <v>44279</v>
      </c>
      <c r="B1558" s="17">
        <f>TITRES_STAT!D1561</f>
        <v>3.3</v>
      </c>
      <c r="C1558" s="2">
        <f t="shared" si="189"/>
        <v>0.1599999999999997</v>
      </c>
      <c r="D1558" s="2">
        <f t="shared" si="190"/>
        <v>3.1300000000000003</v>
      </c>
      <c r="E1558" s="2">
        <f t="shared" si="192"/>
        <v>3.0810000000000004</v>
      </c>
      <c r="F1558" s="2">
        <f t="shared" si="193"/>
        <v>2.9660000000000002</v>
      </c>
      <c r="G1558" s="2">
        <f t="shared" si="187"/>
        <v>3.0813999999999999</v>
      </c>
      <c r="H1558" s="2">
        <f t="shared" si="191"/>
        <v>3.3809000000000022</v>
      </c>
      <c r="I1558" s="2">
        <f t="array" ref="I1558">SUMPRODUCT(B1542:B1561, (ROW(B1542:B1561)-ROW(B1542)+1)) / (20*21/2)</f>
        <v>3.1075238095238102</v>
      </c>
      <c r="J1558" s="2">
        <f t="shared" si="194"/>
        <v>3.0410825452635417</v>
      </c>
      <c r="K1558" s="2">
        <f t="shared" si="188"/>
        <v>3.0850847205378154</v>
      </c>
    </row>
    <row r="1559" spans="1:11" ht="13.5" x14ac:dyDescent="0.25">
      <c r="A1559" s="3">
        <f>TITRES_STAT!B1562</f>
        <v>44280</v>
      </c>
      <c r="B1559" s="17">
        <f>TITRES_STAT!D1562</f>
        <v>3.27</v>
      </c>
      <c r="C1559" s="2">
        <f t="shared" si="189"/>
        <v>-2.9999999999999805E-2</v>
      </c>
      <c r="D1559" s="2">
        <f t="shared" si="190"/>
        <v>3.1640000000000001</v>
      </c>
      <c r="E1559" s="2">
        <f t="shared" si="192"/>
        <v>3.117</v>
      </c>
      <c r="F1559" s="2">
        <f t="shared" si="193"/>
        <v>2.9845000000000002</v>
      </c>
      <c r="G1559" s="2">
        <f t="shared" si="187"/>
        <v>3.0809999999999995</v>
      </c>
      <c r="H1559" s="2">
        <f t="shared" si="191"/>
        <v>3.3782500000000018</v>
      </c>
      <c r="I1559" s="2">
        <f t="array" ref="I1559">SUMPRODUCT(B1543:B1562, (ROW(B1543:B1562)-ROW(B1543)+1)) / (20*21/2)</f>
        <v>3.1244285714285716</v>
      </c>
      <c r="J1559" s="2">
        <f t="shared" si="194"/>
        <v>3.0628842076193949</v>
      </c>
      <c r="K1559" s="2">
        <f t="shared" si="188"/>
        <v>3.0923363001245678</v>
      </c>
    </row>
    <row r="1560" spans="1:11" ht="13.5" x14ac:dyDescent="0.25">
      <c r="A1560" s="3">
        <f>TITRES_STAT!B1563</f>
        <v>44281</v>
      </c>
      <c r="B1560" s="17">
        <f>TITRES_STAT!D1563</f>
        <v>3.3</v>
      </c>
      <c r="C1560" s="2">
        <f t="shared" si="189"/>
        <v>2.9999999999999805E-2</v>
      </c>
      <c r="D1560" s="2">
        <f t="shared" si="190"/>
        <v>3.2159999999999997</v>
      </c>
      <c r="E1560" s="2">
        <f t="shared" si="192"/>
        <v>3.1480000000000001</v>
      </c>
      <c r="F1560" s="2">
        <f t="shared" si="193"/>
        <v>3.0044999999999997</v>
      </c>
      <c r="G1560" s="2">
        <f t="shared" si="187"/>
        <v>3.0813999999999999</v>
      </c>
      <c r="H1560" s="2">
        <f t="shared" si="191"/>
        <v>3.375350000000001</v>
      </c>
      <c r="I1560" s="2">
        <f t="array" ref="I1560">SUMPRODUCT(B1544:B1563, (ROW(B1544:B1563)-ROW(B1544)+1)) / (20*21/2)</f>
        <v>3.1346666666666665</v>
      </c>
      <c r="J1560" s="2">
        <f t="shared" si="194"/>
        <v>3.0854666640365953</v>
      </c>
      <c r="K1560" s="2">
        <f t="shared" si="188"/>
        <v>3.1004799746294869</v>
      </c>
    </row>
    <row r="1561" spans="1:11" ht="13.5" x14ac:dyDescent="0.25">
      <c r="A1561" s="3">
        <f>TITRES_STAT!B1564</f>
        <v>44284</v>
      </c>
      <c r="B1561" s="17">
        <f>TITRES_STAT!D1564</f>
        <v>3.21</v>
      </c>
      <c r="C1561" s="2">
        <f t="shared" si="189"/>
        <v>-8.9999999999999858E-2</v>
      </c>
      <c r="D1561" s="2">
        <f t="shared" si="190"/>
        <v>3.2439999999999998</v>
      </c>
      <c r="E1561" s="2">
        <f t="shared" si="192"/>
        <v>3.1610000000000005</v>
      </c>
      <c r="F1561" s="2">
        <f t="shared" si="193"/>
        <v>3.0225</v>
      </c>
      <c r="G1561" s="2">
        <f t="shared" si="187"/>
        <v>3.0808</v>
      </c>
      <c r="H1561" s="2">
        <f t="shared" si="191"/>
        <v>3.3720000000000012</v>
      </c>
      <c r="I1561" s="2">
        <f t="array" ref="I1561">SUMPRODUCT(B1545:B1564, (ROW(B1545:B1564)-ROW(B1545)+1)) / (20*21/2)</f>
        <v>3.1387619047619046</v>
      </c>
      <c r="J1561" s="2">
        <f t="shared" si="194"/>
        <v>3.0973269817473956</v>
      </c>
      <c r="K1561" s="2">
        <f t="shared" si="188"/>
        <v>3.1047748775851933</v>
      </c>
    </row>
    <row r="1562" spans="1:11" ht="13.5" x14ac:dyDescent="0.25">
      <c r="A1562" s="3">
        <f>TITRES_STAT!B1565</f>
        <v>44285</v>
      </c>
      <c r="B1562" s="17">
        <f>TITRES_STAT!D1565</f>
        <v>3.2</v>
      </c>
      <c r="C1562" s="2">
        <f t="shared" si="189"/>
        <v>-9.9999999999997868E-3</v>
      </c>
      <c r="D1562" s="2">
        <f t="shared" si="190"/>
        <v>3.2560000000000002</v>
      </c>
      <c r="E1562" s="2">
        <f t="shared" si="192"/>
        <v>3.1710000000000003</v>
      </c>
      <c r="F1562" s="2">
        <f t="shared" si="193"/>
        <v>3.0425</v>
      </c>
      <c r="G1562" s="2">
        <f t="shared" si="187"/>
        <v>3.0793999999999992</v>
      </c>
      <c r="H1562" s="2">
        <f t="shared" si="191"/>
        <v>3.3687000000000014</v>
      </c>
      <c r="I1562" s="2">
        <f t="array" ref="I1562">SUMPRODUCT(B1546:B1565, (ROW(B1546:B1565)-ROW(B1546)+1)) / (20*21/2)</f>
        <v>3.1453809523809522</v>
      </c>
      <c r="J1562" s="2">
        <f t="shared" si="194"/>
        <v>3.1071053644381195</v>
      </c>
      <c r="K1562" s="2">
        <f t="shared" si="188"/>
        <v>3.1085091961112643</v>
      </c>
    </row>
    <row r="1563" spans="1:11" ht="13.5" x14ac:dyDescent="0.25">
      <c r="A1563" s="3">
        <f>TITRES_STAT!B1566</f>
        <v>44286</v>
      </c>
      <c r="B1563" s="17">
        <f>TITRES_STAT!D1566</f>
        <v>3.15</v>
      </c>
      <c r="C1563" s="2">
        <f t="shared" si="189"/>
        <v>-5.0000000000000266E-2</v>
      </c>
      <c r="D1563" s="2">
        <f t="shared" si="190"/>
        <v>3.226</v>
      </c>
      <c r="E1563" s="2">
        <f t="shared" si="192"/>
        <v>3.1779999999999999</v>
      </c>
      <c r="F1563" s="2">
        <f t="shared" si="193"/>
        <v>3.0569999999999999</v>
      </c>
      <c r="G1563" s="2">
        <f t="shared" si="187"/>
        <v>3.0785999999999998</v>
      </c>
      <c r="H1563" s="2">
        <f t="shared" si="191"/>
        <v>3.3652000000000011</v>
      </c>
      <c r="I1563" s="2">
        <f t="array" ref="I1563">SUMPRODUCT(B1547:B1566, (ROW(B1547:B1566)-ROW(B1547)+1)) / (20*21/2)</f>
        <v>3.1457619047619043</v>
      </c>
      <c r="J1563" s="2">
        <f t="shared" si="194"/>
        <v>3.1111905678249649</v>
      </c>
      <c r="K1563" s="2">
        <f t="shared" si="188"/>
        <v>3.1101362864598423</v>
      </c>
    </row>
    <row r="1564" spans="1:11" ht="13.5" x14ac:dyDescent="0.25">
      <c r="A1564" s="3">
        <f>TITRES_STAT!B1567</f>
        <v>44287</v>
      </c>
      <c r="B1564" s="17">
        <f>TITRES_STAT!D1567</f>
        <v>3.1</v>
      </c>
      <c r="C1564" s="2">
        <f t="shared" si="189"/>
        <v>-4.9999999999999822E-2</v>
      </c>
      <c r="D1564" s="2">
        <f t="shared" si="190"/>
        <v>3.1920000000000002</v>
      </c>
      <c r="E1564" s="2">
        <f t="shared" si="192"/>
        <v>3.1779999999999999</v>
      </c>
      <c r="F1564" s="2">
        <f t="shared" si="193"/>
        <v>3.0705</v>
      </c>
      <c r="G1564" s="2">
        <f t="shared" si="187"/>
        <v>3.077</v>
      </c>
      <c r="H1564" s="2">
        <f t="shared" si="191"/>
        <v>3.361750000000002</v>
      </c>
      <c r="I1564" s="2">
        <f t="array" ref="I1564">SUMPRODUCT(B1548:B1567, (ROW(B1548:B1567)-ROW(B1548)+1)) / (20*21/2)</f>
        <v>3.1508095238095235</v>
      </c>
      <c r="J1564" s="2">
        <f t="shared" si="194"/>
        <v>3.1101247994606824</v>
      </c>
      <c r="K1564" s="2">
        <f t="shared" si="188"/>
        <v>3.1097387850300446</v>
      </c>
    </row>
    <row r="1565" spans="1:11" ht="13.5" x14ac:dyDescent="0.25">
      <c r="A1565" s="3">
        <f>TITRES_STAT!B1568</f>
        <v>44288</v>
      </c>
      <c r="B1565" s="17">
        <f>TITRES_STAT!D1568</f>
        <v>3.14</v>
      </c>
      <c r="C1565" s="2">
        <f t="shared" si="189"/>
        <v>4.0000000000000036E-2</v>
      </c>
      <c r="D1565" s="2">
        <f t="shared" si="190"/>
        <v>3.16</v>
      </c>
      <c r="E1565" s="2">
        <f t="shared" si="192"/>
        <v>3.1879999999999997</v>
      </c>
      <c r="F1565" s="2">
        <f t="shared" si="193"/>
        <v>3.0860000000000003</v>
      </c>
      <c r="G1565" s="2">
        <f t="shared" si="187"/>
        <v>3.0745999999999998</v>
      </c>
      <c r="H1565" s="2">
        <f t="shared" si="191"/>
        <v>3.3590000000000013</v>
      </c>
      <c r="I1565" s="2">
        <f t="array" ref="I1565">SUMPRODUCT(B1549:B1568, (ROW(B1549:B1568)-ROW(B1549)+1)) / (20*21/2)</f>
        <v>3.1496666666666671</v>
      </c>
      <c r="J1565" s="2">
        <f t="shared" si="194"/>
        <v>3.1129700566549032</v>
      </c>
      <c r="K1565" s="2">
        <f t="shared" si="188"/>
        <v>3.1109254993425921</v>
      </c>
    </row>
    <row r="1566" spans="1:11" ht="13.5" x14ac:dyDescent="0.25">
      <c r="A1566" s="3">
        <f>TITRES_STAT!B1569</f>
        <v>44291</v>
      </c>
      <c r="B1566" s="17">
        <f>TITRES_STAT!D1569</f>
        <v>3.09</v>
      </c>
      <c r="C1566" s="2">
        <f t="shared" si="189"/>
        <v>-5.0000000000000266E-2</v>
      </c>
      <c r="D1566" s="2">
        <f t="shared" si="190"/>
        <v>3.1360000000000001</v>
      </c>
      <c r="E1566" s="2">
        <f t="shared" si="192"/>
        <v>3.19</v>
      </c>
      <c r="F1566" s="2">
        <f t="shared" si="193"/>
        <v>3.097</v>
      </c>
      <c r="G1566" s="2">
        <f t="shared" si="187"/>
        <v>3.0712000000000002</v>
      </c>
      <c r="H1566" s="2">
        <f t="shared" si="191"/>
        <v>3.3559500000000013</v>
      </c>
      <c r="I1566" s="2">
        <f t="array" ref="I1566">SUMPRODUCT(B1550:B1569, (ROW(B1550:B1569)-ROW(B1550)+1)) / (20*21/2)</f>
        <v>3.1500476190476197</v>
      </c>
      <c r="J1566" s="2">
        <f t="shared" si="194"/>
        <v>3.1107824322115789</v>
      </c>
      <c r="K1566" s="2">
        <f t="shared" si="188"/>
        <v>3.1101048915252356</v>
      </c>
    </row>
    <row r="1567" spans="1:11" ht="13.5" x14ac:dyDescent="0.25">
      <c r="A1567" s="3">
        <f>TITRES_STAT!B1570</f>
        <v>44292</v>
      </c>
      <c r="B1567" s="17">
        <f>TITRES_STAT!D1570</f>
        <v>3.15</v>
      </c>
      <c r="C1567" s="2">
        <f t="shared" si="189"/>
        <v>6.0000000000000053E-2</v>
      </c>
      <c r="D1567" s="2">
        <f t="shared" si="190"/>
        <v>3.1260000000000003</v>
      </c>
      <c r="E1567" s="2">
        <f t="shared" si="192"/>
        <v>3.1909999999999998</v>
      </c>
      <c r="F1567" s="2">
        <f t="shared" si="193"/>
        <v>3.1120000000000001</v>
      </c>
      <c r="G1567" s="2">
        <f t="shared" si="187"/>
        <v>3.0701999999999998</v>
      </c>
      <c r="H1567" s="2">
        <f t="shared" si="191"/>
        <v>3.3532500000000014</v>
      </c>
      <c r="I1567" s="2">
        <f t="array" ref="I1567">SUMPRODUCT(B1551:B1570, (ROW(B1551:B1570)-ROW(B1551)+1)) / (20*21/2)</f>
        <v>3.1541428571428578</v>
      </c>
      <c r="J1567" s="2">
        <f t="shared" si="194"/>
        <v>3.1145174386676189</v>
      </c>
      <c r="K1567" s="2">
        <f t="shared" si="188"/>
        <v>3.1116694055830698</v>
      </c>
    </row>
    <row r="1568" spans="1:11" ht="13.5" x14ac:dyDescent="0.25">
      <c r="A1568" s="3">
        <f>TITRES_STAT!B1571</f>
        <v>44293</v>
      </c>
      <c r="B1568" s="17">
        <f>TITRES_STAT!D1571</f>
        <v>3.1</v>
      </c>
      <c r="C1568" s="2">
        <f t="shared" si="189"/>
        <v>-4.9999999999999822E-2</v>
      </c>
      <c r="D1568" s="2">
        <f t="shared" si="190"/>
        <v>3.1160000000000001</v>
      </c>
      <c r="E1568" s="2">
        <f t="shared" si="192"/>
        <v>3.1710000000000003</v>
      </c>
      <c r="F1568" s="2">
        <f t="shared" si="193"/>
        <v>3.1260000000000003</v>
      </c>
      <c r="G1568" s="2">
        <f t="shared" si="187"/>
        <v>3.0681999999999992</v>
      </c>
      <c r="H1568" s="2">
        <f t="shared" si="191"/>
        <v>3.3501500000000015</v>
      </c>
      <c r="I1568" s="2">
        <f t="array" ref="I1568">SUMPRODUCT(B1552:B1571, (ROW(B1552:B1571)-ROW(B1552)+1)) / (20*21/2)</f>
        <v>3.1535238095238083</v>
      </c>
      <c r="J1568" s="2">
        <f t="shared" si="194"/>
        <v>3.113134825461179</v>
      </c>
      <c r="K1568" s="2">
        <f t="shared" si="188"/>
        <v>3.1112117818347143</v>
      </c>
    </row>
    <row r="1569" spans="1:11" ht="13.5" x14ac:dyDescent="0.25">
      <c r="A1569" s="3">
        <f>TITRES_STAT!B1572</f>
        <v>44294</v>
      </c>
      <c r="B1569" s="17">
        <f>TITRES_STAT!D1572</f>
        <v>3.13</v>
      </c>
      <c r="C1569" s="2">
        <f t="shared" si="189"/>
        <v>2.9999999999999805E-2</v>
      </c>
      <c r="D1569" s="2">
        <f t="shared" si="190"/>
        <v>3.1219999999999999</v>
      </c>
      <c r="E1569" s="2">
        <f t="shared" si="192"/>
        <v>3.157</v>
      </c>
      <c r="F1569" s="2">
        <f t="shared" si="193"/>
        <v>3.137</v>
      </c>
      <c r="G1569" s="2">
        <f t="shared" si="187"/>
        <v>3.0655999999999981</v>
      </c>
      <c r="H1569" s="2">
        <f t="shared" si="191"/>
        <v>3.3470500000000016</v>
      </c>
      <c r="I1569" s="2">
        <f t="array" ref="I1569">SUMPRODUCT(B1553:B1572, (ROW(B1553:B1572)-ROW(B1553)+1)) / (20*21/2)</f>
        <v>3.1507142857142858</v>
      </c>
      <c r="J1569" s="2">
        <f t="shared" si="194"/>
        <v>3.1147410325601146</v>
      </c>
      <c r="K1569" s="2">
        <f t="shared" si="188"/>
        <v>3.1119485747039413</v>
      </c>
    </row>
    <row r="1570" spans="1:11" ht="13.5" x14ac:dyDescent="0.25">
      <c r="A1570" s="3">
        <f>TITRES_STAT!B1573</f>
        <v>44298</v>
      </c>
      <c r="B1570" s="17">
        <f>TITRES_STAT!D1573</f>
        <v>3.18</v>
      </c>
      <c r="C1570" s="2">
        <f t="shared" si="189"/>
        <v>5.0000000000000266E-2</v>
      </c>
      <c r="D1570" s="2">
        <f t="shared" si="190"/>
        <v>3.13</v>
      </c>
      <c r="E1570" s="2">
        <f t="shared" si="192"/>
        <v>3.145</v>
      </c>
      <c r="F1570" s="2">
        <f t="shared" si="193"/>
        <v>3.1465000000000005</v>
      </c>
      <c r="G1570" s="2">
        <f t="shared" si="187"/>
        <v>3.0641999999999983</v>
      </c>
      <c r="H1570" s="2">
        <f t="shared" si="191"/>
        <v>3.3442000000000012</v>
      </c>
      <c r="I1570" s="2">
        <f t="array" ref="I1570">SUMPRODUCT(B1554:B1573, (ROW(B1554:B1573)-ROW(B1554)+1)) / (20*21/2)</f>
        <v>3.1420952380952381</v>
      </c>
      <c r="J1570" s="2">
        <f t="shared" si="194"/>
        <v>3.1209561723162942</v>
      </c>
      <c r="K1570" s="2">
        <f t="shared" si="188"/>
        <v>3.1146172580488845</v>
      </c>
    </row>
    <row r="1571" spans="1:11" ht="13.5" x14ac:dyDescent="0.25">
      <c r="A1571" s="3">
        <f>TITRES_STAT!B1574</f>
        <v>44299</v>
      </c>
      <c r="B1571" s="17">
        <f>TITRES_STAT!D1574</f>
        <v>3.14</v>
      </c>
      <c r="C1571" s="2">
        <f t="shared" si="189"/>
        <v>-4.0000000000000036E-2</v>
      </c>
      <c r="D1571" s="2">
        <f t="shared" si="190"/>
        <v>3.1399999999999997</v>
      </c>
      <c r="E1571" s="2">
        <f t="shared" si="192"/>
        <v>3.1379999999999999</v>
      </c>
      <c r="F1571" s="2">
        <f t="shared" si="193"/>
        <v>3.1495000000000006</v>
      </c>
      <c r="G1571" s="2">
        <f t="shared" si="187"/>
        <v>3.0629999999999984</v>
      </c>
      <c r="H1571" s="2">
        <f t="shared" si="191"/>
        <v>3.3417500000000007</v>
      </c>
      <c r="I1571" s="2">
        <f t="array" ref="I1571">SUMPRODUCT(B1555:B1574, (ROW(B1555:B1574)-ROW(B1555)+1)) / (20*21/2)</f>
        <v>3.1335714285714285</v>
      </c>
      <c r="J1571" s="2">
        <f t="shared" si="194"/>
        <v>3.122769870190933</v>
      </c>
      <c r="K1571" s="2">
        <f t="shared" si="188"/>
        <v>3.1156126596940261</v>
      </c>
    </row>
    <row r="1572" spans="1:11" ht="13.5" x14ac:dyDescent="0.25">
      <c r="A1572" s="3">
        <f>TITRES_STAT!B1575</f>
        <v>44300</v>
      </c>
      <c r="B1572" s="17">
        <f>TITRES_STAT!D1575</f>
        <v>3.12</v>
      </c>
      <c r="C1572" s="2">
        <f t="shared" si="189"/>
        <v>-2.0000000000000018E-2</v>
      </c>
      <c r="D1572" s="2">
        <f t="shared" si="190"/>
        <v>3.1340000000000003</v>
      </c>
      <c r="E1572" s="2">
        <f t="shared" si="192"/>
        <v>3.13</v>
      </c>
      <c r="F1572" s="2">
        <f t="shared" si="193"/>
        <v>3.1505000000000001</v>
      </c>
      <c r="G1572" s="2">
        <f t="shared" si="187"/>
        <v>3.0609999999999991</v>
      </c>
      <c r="H1572" s="2">
        <f t="shared" si="191"/>
        <v>3.339150000000001</v>
      </c>
      <c r="I1572" s="2">
        <f t="array" ref="I1572">SUMPRODUCT(B1556:B1575, (ROW(B1556:B1575)-ROW(B1556)+1)) / (20*21/2)</f>
        <v>3.112857142857143</v>
      </c>
      <c r="J1572" s="2">
        <f t="shared" si="194"/>
        <v>3.1225060730298919</v>
      </c>
      <c r="K1572" s="2">
        <f t="shared" si="188"/>
        <v>3.1157847122550448</v>
      </c>
    </row>
    <row r="1573" spans="1:11" ht="13.5" x14ac:dyDescent="0.25">
      <c r="A1573" s="3">
        <f>TITRES_STAT!B1576</f>
        <v>44301</v>
      </c>
      <c r="B1573" s="17">
        <f>TITRES_STAT!D1576</f>
        <v>3.06</v>
      </c>
      <c r="C1573" s="2">
        <f t="shared" si="189"/>
        <v>-6.0000000000000053E-2</v>
      </c>
      <c r="D1573" s="2">
        <f t="shared" si="190"/>
        <v>3.1260000000000003</v>
      </c>
      <c r="E1573" s="2">
        <f t="shared" si="192"/>
        <v>3.121</v>
      </c>
      <c r="F1573" s="2">
        <f t="shared" si="193"/>
        <v>3.1495000000000002</v>
      </c>
      <c r="G1573" s="2">
        <f t="shared" si="187"/>
        <v>3.057399999999999</v>
      </c>
      <c r="H1573" s="2">
        <f t="shared" si="191"/>
        <v>3.3364500000000006</v>
      </c>
      <c r="I1573" s="2">
        <f t="array" ref="I1573">SUMPRODUCT(B1557:B1576, (ROW(B1557:B1576)-ROW(B1557)+1)) / (20*21/2)</f>
        <v>3.1031428571428572</v>
      </c>
      <c r="J1573" s="2">
        <f t="shared" si="194"/>
        <v>3.1165531136937119</v>
      </c>
      <c r="K1573" s="2">
        <f t="shared" si="188"/>
        <v>3.1135970764803376</v>
      </c>
    </row>
    <row r="1574" spans="1:11" ht="13.5" x14ac:dyDescent="0.25">
      <c r="A1574" s="3">
        <f>TITRES_STAT!B1577</f>
        <v>44302</v>
      </c>
      <c r="B1574" s="17">
        <f>TITRES_STAT!D1577</f>
        <v>3.06</v>
      </c>
      <c r="C1574" s="2">
        <f t="shared" si="189"/>
        <v>0</v>
      </c>
      <c r="D1574" s="2">
        <f t="shared" si="190"/>
        <v>3.1120000000000005</v>
      </c>
      <c r="E1574" s="2">
        <f t="shared" si="192"/>
        <v>3.117</v>
      </c>
      <c r="F1574" s="2">
        <f t="shared" si="193"/>
        <v>3.1475000000000004</v>
      </c>
      <c r="G1574" s="2">
        <f t="shared" si="187"/>
        <v>3.053799999999999</v>
      </c>
      <c r="H1574" s="2">
        <f t="shared" si="191"/>
        <v>3.3337500000000002</v>
      </c>
      <c r="I1574" s="2">
        <f t="array" ref="I1574">SUMPRODUCT(B1558:B1577, (ROW(B1558:B1577)-ROW(B1558)+1)) / (20*21/2)</f>
        <v>3.093571428571428</v>
      </c>
      <c r="J1574" s="2">
        <f t="shared" si="194"/>
        <v>3.1111671028657395</v>
      </c>
      <c r="K1574" s="2">
        <f t="shared" si="188"/>
        <v>3.1114952303438539</v>
      </c>
    </row>
    <row r="1575" spans="1:11" ht="13.5" x14ac:dyDescent="0.25">
      <c r="A1575" s="3">
        <f>TITRES_STAT!B1578</f>
        <v>44305</v>
      </c>
      <c r="B1575" s="17">
        <f>TITRES_STAT!D1578</f>
        <v>2.93</v>
      </c>
      <c r="C1575" s="2">
        <f t="shared" si="189"/>
        <v>-0.12999999999999989</v>
      </c>
      <c r="D1575" s="2">
        <f t="shared" si="190"/>
        <v>3.0620000000000003</v>
      </c>
      <c r="E1575" s="2">
        <f t="shared" si="192"/>
        <v>3.0959999999999996</v>
      </c>
      <c r="F1575" s="2">
        <f t="shared" si="193"/>
        <v>3.1420000000000003</v>
      </c>
      <c r="G1575" s="2">
        <f t="shared" si="187"/>
        <v>3.0487999999999995</v>
      </c>
      <c r="H1575" s="2">
        <f t="shared" si="191"/>
        <v>3.3309000000000002</v>
      </c>
      <c r="I1575" s="2">
        <f t="array" ref="I1575">SUMPRODUCT(B1559:B1578, (ROW(B1559:B1578)-ROW(B1559)+1)) / (20*21/2)</f>
        <v>3.0778095238095236</v>
      </c>
      <c r="J1575" s="2">
        <f t="shared" si="194"/>
        <v>3.0939130930690024</v>
      </c>
      <c r="K1575" s="2">
        <f t="shared" si="188"/>
        <v>3.1043777703303692</v>
      </c>
    </row>
    <row r="1576" spans="1:11" ht="13.5" x14ac:dyDescent="0.25">
      <c r="A1576" s="3">
        <f>TITRES_STAT!B1579</f>
        <v>44306</v>
      </c>
      <c r="B1576" s="17">
        <f>TITRES_STAT!D1579</f>
        <v>3.04</v>
      </c>
      <c r="C1576" s="2">
        <f t="shared" si="189"/>
        <v>0.10999999999999988</v>
      </c>
      <c r="D1576" s="2">
        <f t="shared" si="190"/>
        <v>3.0420000000000003</v>
      </c>
      <c r="E1576" s="2">
        <f t="shared" si="192"/>
        <v>3.0909999999999997</v>
      </c>
      <c r="F1576" s="2">
        <f t="shared" si="193"/>
        <v>3.1405000000000003</v>
      </c>
      <c r="G1576" s="2">
        <f t="shared" si="187"/>
        <v>3.0447999999999991</v>
      </c>
      <c r="H1576" s="2">
        <f t="shared" si="191"/>
        <v>3.3283000000000005</v>
      </c>
      <c r="I1576" s="2">
        <f t="array" ref="I1576">SUMPRODUCT(B1560:B1579, (ROW(B1560:B1579)-ROW(B1560)+1)) / (20*21/2)</f>
        <v>3.0693333333333337</v>
      </c>
      <c r="J1576" s="2">
        <f t="shared" si="194"/>
        <v>3.0887785127767167</v>
      </c>
      <c r="K1576" s="2">
        <f t="shared" si="188"/>
        <v>3.1018531518860408</v>
      </c>
    </row>
    <row r="1577" spans="1:11" ht="13.5" x14ac:dyDescent="0.25">
      <c r="A1577" s="3">
        <f>TITRES_STAT!B1580</f>
        <v>44307</v>
      </c>
      <c r="B1577" s="17">
        <f>TITRES_STAT!D1580</f>
        <v>3.04</v>
      </c>
      <c r="C1577" s="2">
        <f t="shared" si="189"/>
        <v>0</v>
      </c>
      <c r="D1577" s="2">
        <f t="shared" si="190"/>
        <v>3.0259999999999998</v>
      </c>
      <c r="E1577" s="2">
        <f t="shared" si="192"/>
        <v>3.0799999999999996</v>
      </c>
      <c r="F1577" s="2">
        <f t="shared" si="193"/>
        <v>3.1355</v>
      </c>
      <c r="G1577" s="2">
        <f t="shared" si="187"/>
        <v>3.041599999999999</v>
      </c>
      <c r="H1577" s="2">
        <f t="shared" si="191"/>
        <v>3.3257500000000007</v>
      </c>
      <c r="I1577" s="2">
        <f t="array" ref="I1577">SUMPRODUCT(B1561:B1580, (ROW(B1561:B1580)-ROW(B1561)+1)) / (20*21/2)</f>
        <v>3.0648571428571434</v>
      </c>
      <c r="J1577" s="2">
        <f t="shared" si="194"/>
        <v>3.0841329401313153</v>
      </c>
      <c r="K1577" s="2">
        <f t="shared" si="188"/>
        <v>3.0994275380865881</v>
      </c>
    </row>
    <row r="1578" spans="1:11" ht="13.5" x14ac:dyDescent="0.25">
      <c r="A1578" s="3">
        <f>TITRES_STAT!B1581</f>
        <v>44308</v>
      </c>
      <c r="B1578" s="17">
        <f>TITRES_STAT!D1581</f>
        <v>2.97</v>
      </c>
      <c r="C1578" s="2">
        <f t="shared" si="189"/>
        <v>-6.999999999999984E-2</v>
      </c>
      <c r="D1578" s="2">
        <f t="shared" si="190"/>
        <v>3.008</v>
      </c>
      <c r="E1578" s="2">
        <f t="shared" si="192"/>
        <v>3.0669999999999997</v>
      </c>
      <c r="F1578" s="2">
        <f t="shared" si="193"/>
        <v>3.1190000000000002</v>
      </c>
      <c r="G1578" s="2">
        <f t="shared" si="187"/>
        <v>3.0373999999999994</v>
      </c>
      <c r="H1578" s="2">
        <f t="shared" si="191"/>
        <v>3.3229000000000006</v>
      </c>
      <c r="I1578" s="2">
        <f t="array" ref="I1578">SUMPRODUCT(B1562:B1581, (ROW(B1562:B1581)-ROW(B1562)+1)) / (20*21/2)</f>
        <v>3.06152380952381</v>
      </c>
      <c r="J1578" s="2">
        <f t="shared" si="194"/>
        <v>3.0732631363092855</v>
      </c>
      <c r="K1578" s="2">
        <f t="shared" si="188"/>
        <v>3.0943519483577027</v>
      </c>
    </row>
    <row r="1579" spans="1:11" ht="13.5" x14ac:dyDescent="0.25">
      <c r="A1579" s="3">
        <f>TITRES_STAT!B1582</f>
        <v>44309</v>
      </c>
      <c r="B1579" s="17">
        <f>TITRES_STAT!D1582</f>
        <v>3.03</v>
      </c>
      <c r="C1579" s="2">
        <f t="shared" si="189"/>
        <v>5.9999999999999609E-2</v>
      </c>
      <c r="D1579" s="2">
        <f t="shared" si="190"/>
        <v>3.0020000000000002</v>
      </c>
      <c r="E1579" s="2">
        <f t="shared" si="192"/>
        <v>3.0569999999999999</v>
      </c>
      <c r="F1579" s="2">
        <f t="shared" si="193"/>
        <v>3.1070000000000002</v>
      </c>
      <c r="G1579" s="2">
        <f t="shared" si="187"/>
        <v>3.0351999999999992</v>
      </c>
      <c r="H1579" s="2">
        <f t="shared" si="191"/>
        <v>3.3203000000000009</v>
      </c>
      <c r="I1579" s="2">
        <f t="array" ref="I1579">SUMPRODUCT(B1563:B1582, (ROW(B1563:B1582)-ROW(B1563)+1)) / (20*21/2)</f>
        <v>3.057952380952381</v>
      </c>
      <c r="J1579" s="2">
        <f t="shared" si="194"/>
        <v>3.0691428376131631</v>
      </c>
      <c r="K1579" s="2">
        <f t="shared" si="188"/>
        <v>3.0918283425397535</v>
      </c>
    </row>
    <row r="1580" spans="1:11" ht="13.5" x14ac:dyDescent="0.25">
      <c r="A1580" s="3">
        <f>TITRES_STAT!B1583</f>
        <v>44312</v>
      </c>
      <c r="B1580" s="17">
        <f>TITRES_STAT!D1583</f>
        <v>3.06</v>
      </c>
      <c r="C1580" s="2">
        <f t="shared" si="189"/>
        <v>3.0000000000000249E-2</v>
      </c>
      <c r="D1580" s="2">
        <f t="shared" si="190"/>
        <v>3.028</v>
      </c>
      <c r="E1580" s="2">
        <f t="shared" si="192"/>
        <v>3.0449999999999999</v>
      </c>
      <c r="F1580" s="2">
        <f t="shared" si="193"/>
        <v>3.0949999999999998</v>
      </c>
      <c r="G1580" s="2">
        <f t="shared" si="187"/>
        <v>3.0341999999999998</v>
      </c>
      <c r="H1580" s="2">
        <f t="shared" si="191"/>
        <v>3.3178500000000009</v>
      </c>
      <c r="I1580" s="2">
        <f t="array" ref="I1580">SUMPRODUCT(B1564:B1583, (ROW(B1564:B1583)-ROW(B1564)+1)) / (20*21/2)</f>
        <v>3.0474761904761904</v>
      </c>
      <c r="J1580" s="2">
        <f t="shared" si="194"/>
        <v>3.0682720911738142</v>
      </c>
      <c r="K1580" s="2">
        <f t="shared" si="188"/>
        <v>3.0905801722440769</v>
      </c>
    </row>
    <row r="1581" spans="1:11" ht="13.5" x14ac:dyDescent="0.25">
      <c r="A1581" s="3">
        <f>TITRES_STAT!B1584</f>
        <v>44313</v>
      </c>
      <c r="B1581" s="17">
        <f>TITRES_STAT!D1584</f>
        <v>3.06</v>
      </c>
      <c r="C1581" s="2">
        <f t="shared" si="189"/>
        <v>0</v>
      </c>
      <c r="D1581" s="2">
        <f t="shared" si="190"/>
        <v>3.032</v>
      </c>
      <c r="E1581" s="2">
        <f t="shared" si="192"/>
        <v>3.0369999999999999</v>
      </c>
      <c r="F1581" s="2">
        <f t="shared" si="193"/>
        <v>3.0875000000000004</v>
      </c>
      <c r="G1581" s="2">
        <f t="shared" si="187"/>
        <v>3.0343999999999993</v>
      </c>
      <c r="H1581" s="2">
        <f t="shared" si="191"/>
        <v>3.3156500000000011</v>
      </c>
      <c r="I1581" s="2">
        <f t="array" ref="I1581">SUMPRODUCT(B1565:B1584, (ROW(B1565:B1584)-ROW(B1565)+1)) / (20*21/2)</f>
        <v>3.0407142857142855</v>
      </c>
      <c r="J1581" s="2">
        <f t="shared" si="194"/>
        <v>3.0674842729667842</v>
      </c>
      <c r="K1581" s="2">
        <f t="shared" si="188"/>
        <v>3.0893809498031328</v>
      </c>
    </row>
    <row r="1582" spans="1:11" ht="13.5" x14ac:dyDescent="0.25">
      <c r="A1582" s="3">
        <f>TITRES_STAT!B1585</f>
        <v>44314</v>
      </c>
      <c r="B1582" s="17">
        <f>TITRES_STAT!D1585</f>
        <v>3.05</v>
      </c>
      <c r="C1582" s="2">
        <f t="shared" si="189"/>
        <v>-1.0000000000000231E-2</v>
      </c>
      <c r="D1582" s="2">
        <f t="shared" si="190"/>
        <v>3.0340000000000003</v>
      </c>
      <c r="E1582" s="2">
        <f t="shared" si="192"/>
        <v>3.03</v>
      </c>
      <c r="F1582" s="2">
        <f t="shared" si="193"/>
        <v>3.08</v>
      </c>
      <c r="G1582" s="2">
        <f t="shared" si="187"/>
        <v>3.0347999999999997</v>
      </c>
      <c r="H1582" s="2">
        <f t="shared" si="191"/>
        <v>3.3136000000000005</v>
      </c>
      <c r="I1582" s="2">
        <f t="array" ref="I1582">SUMPRODUCT(B1566:B1585, (ROW(B1566:B1585)-ROW(B1566)+1)) / (20*21/2)</f>
        <v>3.0344285714285717</v>
      </c>
      <c r="J1582" s="2">
        <f t="shared" si="194"/>
        <v>3.0658191041128044</v>
      </c>
      <c r="K1582" s="2">
        <f t="shared" si="188"/>
        <v>3.087836598830461</v>
      </c>
    </row>
    <row r="1583" spans="1:11" ht="13.5" x14ac:dyDescent="0.25">
      <c r="A1583" s="3">
        <f>TITRES_STAT!B1586</f>
        <v>44315</v>
      </c>
      <c r="B1583" s="17">
        <f>TITRES_STAT!D1586</f>
        <v>2.97</v>
      </c>
      <c r="C1583" s="2">
        <f t="shared" si="189"/>
        <v>-7.9999999999999627E-2</v>
      </c>
      <c r="D1583" s="2">
        <f t="shared" si="190"/>
        <v>3.0339999999999998</v>
      </c>
      <c r="E1583" s="2">
        <f t="shared" si="192"/>
        <v>3.0209999999999999</v>
      </c>
      <c r="F1583" s="2">
        <f t="shared" si="193"/>
        <v>3.0710000000000002</v>
      </c>
      <c r="G1583" s="2">
        <f t="shared" si="187"/>
        <v>3.0336000000000003</v>
      </c>
      <c r="H1583" s="2">
        <f t="shared" si="191"/>
        <v>3.3114500000000002</v>
      </c>
      <c r="I1583" s="2">
        <f t="array" ref="I1583">SUMPRODUCT(B1567:B1586, (ROW(B1567:B1586)-ROW(B1567)+1)) / (20*21/2)</f>
        <v>3.0288095238095236</v>
      </c>
      <c r="J1583" s="2">
        <f t="shared" si="194"/>
        <v>3.0566934751496802</v>
      </c>
      <c r="K1583" s="2">
        <f t="shared" si="188"/>
        <v>3.0832155557390708</v>
      </c>
    </row>
    <row r="1584" spans="1:11" ht="13.5" x14ac:dyDescent="0.25">
      <c r="A1584" s="3">
        <f>TITRES_STAT!B1587</f>
        <v>44316</v>
      </c>
      <c r="B1584" s="17">
        <f>TITRES_STAT!D1587</f>
        <v>3</v>
      </c>
      <c r="C1584" s="2">
        <f t="shared" si="189"/>
        <v>2.9999999999999805E-2</v>
      </c>
      <c r="D1584" s="2">
        <f t="shared" si="190"/>
        <v>3.028</v>
      </c>
      <c r="E1584" s="2">
        <f t="shared" si="192"/>
        <v>3.0149999999999997</v>
      </c>
      <c r="F1584" s="2">
        <f t="shared" si="193"/>
        <v>3.0659999999999998</v>
      </c>
      <c r="G1584" s="2">
        <f t="shared" si="187"/>
        <v>3.0338000000000007</v>
      </c>
      <c r="H1584" s="2">
        <f t="shared" si="191"/>
        <v>3.3091000000000008</v>
      </c>
      <c r="I1584" s="2">
        <f t="array" ref="I1584">SUMPRODUCT(B1568:B1587, (ROW(B1568:B1587)-ROW(B1568)+1)) / (20*21/2)</f>
        <v>3.0207619047619048</v>
      </c>
      <c r="J1584" s="2">
        <f t="shared" si="194"/>
        <v>3.0512940965639963</v>
      </c>
      <c r="K1584" s="2">
        <f t="shared" si="188"/>
        <v>3.0799522006120483</v>
      </c>
    </row>
    <row r="1585" spans="1:11" ht="13.5" x14ac:dyDescent="0.25">
      <c r="A1585" s="3">
        <f>TITRES_STAT!B1588</f>
        <v>44319</v>
      </c>
      <c r="B1585" s="17">
        <f>TITRES_STAT!D1588</f>
        <v>3</v>
      </c>
      <c r="C1585" s="2">
        <f t="shared" si="189"/>
        <v>0</v>
      </c>
      <c r="D1585" s="2">
        <f t="shared" si="190"/>
        <v>3.016</v>
      </c>
      <c r="E1585" s="2">
        <f t="shared" si="192"/>
        <v>3.0219999999999998</v>
      </c>
      <c r="F1585" s="2">
        <f t="shared" si="193"/>
        <v>3.0590000000000002</v>
      </c>
      <c r="G1585" s="2">
        <f t="shared" si="187"/>
        <v>3.0340000000000007</v>
      </c>
      <c r="H1585" s="2">
        <f t="shared" si="191"/>
        <v>3.3069000000000006</v>
      </c>
      <c r="I1585" s="2">
        <f t="array" ref="I1585">SUMPRODUCT(B1569:B1588, (ROW(B1569:B1588)-ROW(B1569)+1)) / (20*21/2)</f>
        <v>3.0164285714285715</v>
      </c>
      <c r="J1585" s="2">
        <f t="shared" si="194"/>
        <v>3.0464089445102824</v>
      </c>
      <c r="K1585" s="2">
        <f t="shared" si="188"/>
        <v>3.0768168201958899</v>
      </c>
    </row>
    <row r="1586" spans="1:11" ht="13.5" x14ac:dyDescent="0.25">
      <c r="A1586" s="3">
        <f>TITRES_STAT!B1589</f>
        <v>44320</v>
      </c>
      <c r="B1586" s="17">
        <f>TITRES_STAT!D1589</f>
        <v>3</v>
      </c>
      <c r="C1586" s="2">
        <f t="shared" si="189"/>
        <v>0</v>
      </c>
      <c r="D1586" s="2">
        <f t="shared" si="190"/>
        <v>3.004</v>
      </c>
      <c r="E1586" s="2">
        <f t="shared" si="192"/>
        <v>3.0179999999999998</v>
      </c>
      <c r="F1586" s="2">
        <f t="shared" si="193"/>
        <v>3.0545</v>
      </c>
      <c r="G1586" s="2">
        <f t="shared" ref="G1586:G1649" si="195">AVERAGE(B1537:B1586)</f>
        <v>3.0350000000000006</v>
      </c>
      <c r="H1586" s="2">
        <f t="shared" si="191"/>
        <v>3.3051500000000003</v>
      </c>
      <c r="I1586" s="2">
        <f t="array" ref="I1586">SUMPRODUCT(B1570:B1589, (ROW(B1570:B1589)-ROW(B1570)+1)) / (20*21/2)</f>
        <v>3.0125714285714285</v>
      </c>
      <c r="J1586" s="2">
        <f t="shared" si="194"/>
        <v>3.0419890450331124</v>
      </c>
      <c r="K1586" s="2">
        <f t="shared" si="188"/>
        <v>3.0738043958744825</v>
      </c>
    </row>
    <row r="1587" spans="1:11" ht="13.5" x14ac:dyDescent="0.25">
      <c r="A1587" s="3">
        <f>TITRES_STAT!B1590</f>
        <v>44321</v>
      </c>
      <c r="B1587" s="17">
        <f>TITRES_STAT!D1590</f>
        <v>2.97</v>
      </c>
      <c r="C1587" s="2">
        <f t="shared" si="189"/>
        <v>-2.9999999999999805E-2</v>
      </c>
      <c r="D1587" s="2">
        <f t="shared" si="190"/>
        <v>2.9880000000000004</v>
      </c>
      <c r="E1587" s="2">
        <f t="shared" si="192"/>
        <v>3.0110000000000001</v>
      </c>
      <c r="F1587" s="2">
        <f t="shared" si="193"/>
        <v>3.0454999999999997</v>
      </c>
      <c r="G1587" s="2">
        <f t="shared" si="195"/>
        <v>3.0356000000000005</v>
      </c>
      <c r="H1587" s="2">
        <f t="shared" si="191"/>
        <v>3.3027500000000005</v>
      </c>
      <c r="I1587" s="2">
        <f t="array" ref="I1587">SUMPRODUCT(B1571:B1590, (ROW(B1571:B1590)-ROW(B1571)+1)) / (20*21/2)</f>
        <v>3.0064761904761905</v>
      </c>
      <c r="J1587" s="2">
        <f t="shared" si="194"/>
        <v>3.0351329455061493</v>
      </c>
      <c r="K1587" s="2">
        <f t="shared" ref="K1587:K1650" si="196">$K$4*B1587+(1-$K$4)*K1586</f>
        <v>3.069733635251954</v>
      </c>
    </row>
    <row r="1588" spans="1:11" ht="13.5" x14ac:dyDescent="0.25">
      <c r="A1588" s="3">
        <f>TITRES_STAT!B1591</f>
        <v>44322</v>
      </c>
      <c r="B1588" s="17">
        <f>TITRES_STAT!D1591</f>
        <v>3</v>
      </c>
      <c r="C1588" s="2">
        <f t="shared" si="189"/>
        <v>2.9999999999999805E-2</v>
      </c>
      <c r="D1588" s="2">
        <f t="shared" si="190"/>
        <v>2.9940000000000002</v>
      </c>
      <c r="E1588" s="2">
        <f t="shared" si="192"/>
        <v>3.0140000000000002</v>
      </c>
      <c r="F1588" s="2">
        <f t="shared" si="193"/>
        <v>3.0404999999999998</v>
      </c>
      <c r="G1588" s="2">
        <f t="shared" si="195"/>
        <v>3.0368000000000008</v>
      </c>
      <c r="H1588" s="2">
        <f t="shared" si="191"/>
        <v>3.3007500000000003</v>
      </c>
      <c r="I1588" s="2">
        <f t="array" ref="I1588">SUMPRODUCT(B1572:B1591, (ROW(B1572:B1591)-ROW(B1572)+1)) / (20*21/2)</f>
        <v>3.0042380952380956</v>
      </c>
      <c r="J1588" s="2">
        <f t="shared" si="194"/>
        <v>3.0317869506960395</v>
      </c>
      <c r="K1588" s="2">
        <f t="shared" si="196"/>
        <v>3.0669989828891322</v>
      </c>
    </row>
    <row r="1589" spans="1:11" ht="13.5" x14ac:dyDescent="0.25">
      <c r="A1589" s="3">
        <f>TITRES_STAT!B1592</f>
        <v>44323</v>
      </c>
      <c r="B1589" s="17">
        <f>TITRES_STAT!D1592</f>
        <v>3</v>
      </c>
      <c r="C1589" s="2">
        <f t="shared" si="189"/>
        <v>0</v>
      </c>
      <c r="D1589" s="2">
        <f t="shared" si="190"/>
        <v>2.9940000000000002</v>
      </c>
      <c r="E1589" s="2">
        <f t="shared" si="192"/>
        <v>3.0110000000000001</v>
      </c>
      <c r="F1589" s="2">
        <f t="shared" si="193"/>
        <v>3.0339999999999998</v>
      </c>
      <c r="G1589" s="2">
        <f t="shared" si="195"/>
        <v>3.0388000000000011</v>
      </c>
      <c r="H1589" s="2">
        <f t="shared" si="191"/>
        <v>3.2985499999999996</v>
      </c>
      <c r="I1589" s="2">
        <f t="array" ref="I1589">SUMPRODUCT(B1573:B1592, (ROW(B1573:B1592)-ROW(B1573)+1)) / (20*21/2)</f>
        <v>3.0026666666666668</v>
      </c>
      <c r="J1589" s="2">
        <f t="shared" si="194"/>
        <v>3.0287596220583213</v>
      </c>
      <c r="K1589" s="2">
        <f t="shared" si="196"/>
        <v>3.0643715717954407</v>
      </c>
    </row>
    <row r="1590" spans="1:11" ht="13.5" x14ac:dyDescent="0.25">
      <c r="A1590" s="3">
        <f>TITRES_STAT!B1593</f>
        <v>44326</v>
      </c>
      <c r="B1590" s="17">
        <f>TITRES_STAT!D1593</f>
        <v>2.97</v>
      </c>
      <c r="C1590" s="2">
        <f t="shared" si="189"/>
        <v>-2.9999999999999805E-2</v>
      </c>
      <c r="D1590" s="2">
        <f t="shared" si="190"/>
        <v>2.9880000000000004</v>
      </c>
      <c r="E1590" s="2">
        <f t="shared" si="192"/>
        <v>3.0019999999999998</v>
      </c>
      <c r="F1590" s="2">
        <f t="shared" si="193"/>
        <v>3.0234999999999994</v>
      </c>
      <c r="G1590" s="2">
        <f t="shared" si="195"/>
        <v>3.0402000000000009</v>
      </c>
      <c r="H1590" s="2">
        <f t="shared" si="191"/>
        <v>3.2957000000000001</v>
      </c>
      <c r="I1590" s="2">
        <f t="array" ref="I1590">SUMPRODUCT(B1574:B1593, (ROW(B1574:B1593)-ROW(B1574)+1)) / (20*21/2)</f>
        <v>2.9988095238095238</v>
      </c>
      <c r="J1590" s="2">
        <f t="shared" si="194"/>
        <v>3.0231634675765764</v>
      </c>
      <c r="K1590" s="2">
        <f t="shared" si="196"/>
        <v>3.0606707258426789</v>
      </c>
    </row>
    <row r="1591" spans="1:11" ht="13.5" x14ac:dyDescent="0.25">
      <c r="A1591" s="3">
        <f>TITRES_STAT!B1594</f>
        <v>44327</v>
      </c>
      <c r="B1591" s="17">
        <f>TITRES_STAT!D1594</f>
        <v>3</v>
      </c>
      <c r="C1591" s="2">
        <f t="shared" si="189"/>
        <v>2.9999999999999805E-2</v>
      </c>
      <c r="D1591" s="2">
        <f t="shared" si="190"/>
        <v>2.9880000000000004</v>
      </c>
      <c r="E1591" s="2">
        <f t="shared" si="192"/>
        <v>2.9959999999999996</v>
      </c>
      <c r="F1591" s="2">
        <f t="shared" si="193"/>
        <v>3.0164999999999997</v>
      </c>
      <c r="G1591" s="2">
        <f t="shared" si="195"/>
        <v>3.043200000000001</v>
      </c>
      <c r="H1591" s="2">
        <f t="shared" si="191"/>
        <v>3.2926500000000001</v>
      </c>
      <c r="I1591" s="2">
        <f t="array" ref="I1591">SUMPRODUCT(B1575:B1594, (ROW(B1575:B1594)-ROW(B1575)+1)) / (20*21/2)</f>
        <v>2.9982380952380958</v>
      </c>
      <c r="J1591" s="2">
        <f t="shared" si="194"/>
        <v>3.0209574230454739</v>
      </c>
      <c r="K1591" s="2">
        <f t="shared" si="196"/>
        <v>3.0582914816919855</v>
      </c>
    </row>
    <row r="1592" spans="1:11" ht="13.5" x14ac:dyDescent="0.25">
      <c r="A1592" s="3">
        <f>TITRES_STAT!B1595</f>
        <v>44333</v>
      </c>
      <c r="B1592" s="17">
        <f>TITRES_STAT!D1595</f>
        <v>3</v>
      </c>
      <c r="C1592" s="2">
        <f t="shared" si="189"/>
        <v>0</v>
      </c>
      <c r="D1592" s="2">
        <f t="shared" si="190"/>
        <v>2.9940000000000002</v>
      </c>
      <c r="E1592" s="2">
        <f t="shared" si="192"/>
        <v>2.9910000000000001</v>
      </c>
      <c r="F1592" s="2">
        <f t="shared" si="193"/>
        <v>3.0104999999999995</v>
      </c>
      <c r="G1592" s="2">
        <f t="shared" si="195"/>
        <v>3.0472000000000001</v>
      </c>
      <c r="H1592" s="2">
        <f t="shared" si="191"/>
        <v>3.28945</v>
      </c>
      <c r="I1592" s="2">
        <f t="array" ref="I1592">SUMPRODUCT(B1576:B1595, (ROW(B1576:B1595)-ROW(B1576)+1)) / (20*21/2)</f>
        <v>2.9979523809523814</v>
      </c>
      <c r="J1592" s="2">
        <f t="shared" si="194"/>
        <v>3.0189614779935239</v>
      </c>
      <c r="K1592" s="2">
        <f t="shared" si="196"/>
        <v>3.0560055412334766</v>
      </c>
    </row>
    <row r="1593" spans="1:11" ht="13.5" x14ac:dyDescent="0.25">
      <c r="A1593" s="3">
        <f>TITRES_STAT!B1596</f>
        <v>44334</v>
      </c>
      <c r="B1593" s="17">
        <f>TITRES_STAT!D1596</f>
        <v>2.97</v>
      </c>
      <c r="C1593" s="2">
        <f t="shared" si="189"/>
        <v>-2.9999999999999805E-2</v>
      </c>
      <c r="D1593" s="2">
        <f t="shared" si="190"/>
        <v>2.9880000000000004</v>
      </c>
      <c r="E1593" s="2">
        <f t="shared" si="192"/>
        <v>2.9909999999999997</v>
      </c>
      <c r="F1593" s="2">
        <f t="shared" si="193"/>
        <v>3.0059999999999993</v>
      </c>
      <c r="G1593" s="2">
        <f t="shared" si="195"/>
        <v>3.0494000000000003</v>
      </c>
      <c r="H1593" s="2">
        <f t="shared" si="191"/>
        <v>3.2860999999999994</v>
      </c>
      <c r="I1593" s="2">
        <f t="array" ref="I1593">SUMPRODUCT(B1577:B1596, (ROW(B1577:B1596)-ROW(B1577)+1)) / (20*21/2)</f>
        <v>3.0020952380952384</v>
      </c>
      <c r="J1593" s="2">
        <f t="shared" si="194"/>
        <v>3.0142984800893786</v>
      </c>
      <c r="K1593" s="2">
        <f t="shared" si="196"/>
        <v>3.0526327749105953</v>
      </c>
    </row>
    <row r="1594" spans="1:11" ht="13.5" x14ac:dyDescent="0.25">
      <c r="A1594" s="3">
        <f>TITRES_STAT!B1597</f>
        <v>44335</v>
      </c>
      <c r="B1594" s="17">
        <f>TITRES_STAT!D1597</f>
        <v>3</v>
      </c>
      <c r="C1594" s="2">
        <f t="shared" si="189"/>
        <v>2.9999999999999805E-2</v>
      </c>
      <c r="D1594" s="2">
        <f t="shared" si="190"/>
        <v>2.9880000000000004</v>
      </c>
      <c r="E1594" s="2">
        <f t="shared" si="192"/>
        <v>2.9910000000000001</v>
      </c>
      <c r="F1594" s="2">
        <f t="shared" si="193"/>
        <v>3.0029999999999997</v>
      </c>
      <c r="G1594" s="2">
        <f t="shared" si="195"/>
        <v>3.0528000000000004</v>
      </c>
      <c r="H1594" s="2">
        <f t="shared" si="191"/>
        <v>3.2830999999999992</v>
      </c>
      <c r="I1594" s="2">
        <f t="array" ref="I1594">SUMPRODUCT(B1578:B1597, (ROW(B1578:B1597)-ROW(B1578)+1)) / (20*21/2)</f>
        <v>3.0071428571428576</v>
      </c>
      <c r="J1594" s="2">
        <f t="shared" si="194"/>
        <v>3.0129367200808663</v>
      </c>
      <c r="K1594" s="2">
        <f t="shared" si="196"/>
        <v>3.0505687445219447</v>
      </c>
    </row>
    <row r="1595" spans="1:11" ht="13.5" x14ac:dyDescent="0.25">
      <c r="A1595" s="3">
        <f>TITRES_STAT!B1598</f>
        <v>44336</v>
      </c>
      <c r="B1595" s="17">
        <f>TITRES_STAT!D1598</f>
        <v>3</v>
      </c>
      <c r="C1595" s="2">
        <f t="shared" si="189"/>
        <v>0</v>
      </c>
      <c r="D1595" s="2">
        <f t="shared" si="190"/>
        <v>2.9940000000000002</v>
      </c>
      <c r="E1595" s="2">
        <f t="shared" si="192"/>
        <v>2.9910000000000001</v>
      </c>
      <c r="F1595" s="2">
        <f t="shared" si="193"/>
        <v>3.0065</v>
      </c>
      <c r="G1595" s="2">
        <f t="shared" si="195"/>
        <v>3.0562000000000005</v>
      </c>
      <c r="H1595" s="2">
        <f t="shared" si="191"/>
        <v>3.2805999999999993</v>
      </c>
      <c r="I1595" s="2">
        <f t="array" ref="I1595">SUMPRODUCT(B1579:B1598, (ROW(B1579:B1598)-ROW(B1579)+1)) / (20*21/2)</f>
        <v>3.0092380952380955</v>
      </c>
      <c r="J1595" s="2">
        <f t="shared" si="194"/>
        <v>3.0117046515017361</v>
      </c>
      <c r="K1595" s="2">
        <f t="shared" si="196"/>
        <v>3.0485856565014764</v>
      </c>
    </row>
    <row r="1596" spans="1:11" ht="13.5" x14ac:dyDescent="0.25">
      <c r="A1596" s="3">
        <f>TITRES_STAT!B1599</f>
        <v>44337</v>
      </c>
      <c r="B1596" s="17">
        <f>TITRES_STAT!D1599</f>
        <v>3.05</v>
      </c>
      <c r="C1596" s="2">
        <f t="shared" si="189"/>
        <v>4.9999999999999822E-2</v>
      </c>
      <c r="D1596" s="2">
        <f t="shared" si="190"/>
        <v>3.004</v>
      </c>
      <c r="E1596" s="2">
        <f t="shared" si="192"/>
        <v>2.996</v>
      </c>
      <c r="F1596" s="2">
        <f t="shared" si="193"/>
        <v>3.0069999999999997</v>
      </c>
      <c r="G1596" s="2">
        <f t="shared" si="195"/>
        <v>3.059800000000001</v>
      </c>
      <c r="H1596" s="2">
        <f t="shared" si="191"/>
        <v>3.2779499999999997</v>
      </c>
      <c r="I1596" s="2">
        <f t="array" ref="I1596">SUMPRODUCT(B1580:B1599, (ROW(B1580:B1599)-ROW(B1580)+1)) / (20*21/2)</f>
        <v>3.0110476190476194</v>
      </c>
      <c r="J1596" s="2">
        <f t="shared" si="194"/>
        <v>3.0153518275491895</v>
      </c>
      <c r="K1596" s="2">
        <f t="shared" si="196"/>
        <v>3.0486411209523991</v>
      </c>
    </row>
    <row r="1597" spans="1:11" ht="13.5" x14ac:dyDescent="0.25">
      <c r="A1597" s="3">
        <f>TITRES_STAT!B1600</f>
        <v>44340</v>
      </c>
      <c r="B1597" s="17">
        <f>TITRES_STAT!D1600</f>
        <v>3.06</v>
      </c>
      <c r="C1597" s="2">
        <f t="shared" si="189"/>
        <v>1.0000000000000231E-2</v>
      </c>
      <c r="D1597" s="2">
        <f t="shared" si="190"/>
        <v>3.016</v>
      </c>
      <c r="E1597" s="2">
        <f t="shared" si="192"/>
        <v>3.0049999999999999</v>
      </c>
      <c r="F1597" s="2">
        <f t="shared" si="193"/>
        <v>3.008</v>
      </c>
      <c r="G1597" s="2">
        <f t="shared" si="195"/>
        <v>3.0640000000000009</v>
      </c>
      <c r="H1597" s="2">
        <f t="shared" si="191"/>
        <v>3.2753499999999991</v>
      </c>
      <c r="I1597" s="2">
        <f t="array" ref="I1597">SUMPRODUCT(B1581:B1600, (ROW(B1581:B1600)-ROW(B1581)+1)) / (20*21/2)</f>
        <v>3.013809523809523</v>
      </c>
      <c r="J1597" s="2">
        <f t="shared" si="194"/>
        <v>3.0196040344492667</v>
      </c>
      <c r="K1597" s="2">
        <f t="shared" si="196"/>
        <v>3.0490865671895602</v>
      </c>
    </row>
    <row r="1598" spans="1:11" ht="13.5" x14ac:dyDescent="0.25">
      <c r="A1598" s="3">
        <f>TITRES_STAT!B1601</f>
        <v>44341</v>
      </c>
      <c r="B1598" s="17">
        <f>TITRES_STAT!D1601</f>
        <v>3.03</v>
      </c>
      <c r="C1598" s="2">
        <f t="shared" si="189"/>
        <v>-3.0000000000000249E-2</v>
      </c>
      <c r="D1598" s="2">
        <f t="shared" si="190"/>
        <v>3.028</v>
      </c>
      <c r="E1598" s="2">
        <f t="shared" si="192"/>
        <v>3.008</v>
      </c>
      <c r="F1598" s="2">
        <f t="shared" si="193"/>
        <v>3.0110000000000001</v>
      </c>
      <c r="G1598" s="2">
        <f t="shared" si="195"/>
        <v>3.0682000000000009</v>
      </c>
      <c r="H1598" s="2">
        <f t="shared" si="191"/>
        <v>3.2725999999999988</v>
      </c>
      <c r="I1598" s="2">
        <f t="array" ref="I1598">SUMPRODUCT(B1582:B1601, (ROW(B1582:B1601)-ROW(B1582)+1)) / (20*21/2)</f>
        <v>3.0166666666666662</v>
      </c>
      <c r="J1598" s="2">
        <f t="shared" si="194"/>
        <v>3.0205941264064795</v>
      </c>
      <c r="K1598" s="2">
        <f t="shared" si="196"/>
        <v>3.0483380743585968</v>
      </c>
    </row>
    <row r="1599" spans="1:11" ht="13.5" x14ac:dyDescent="0.25">
      <c r="A1599" s="3">
        <f>TITRES_STAT!B1602</f>
        <v>44342</v>
      </c>
      <c r="B1599" s="17">
        <f>TITRES_STAT!D1602</f>
        <v>3.03</v>
      </c>
      <c r="C1599" s="2">
        <f t="shared" si="189"/>
        <v>0</v>
      </c>
      <c r="D1599" s="2">
        <f t="shared" si="190"/>
        <v>3.0339999999999998</v>
      </c>
      <c r="E1599" s="2">
        <f t="shared" si="192"/>
        <v>3.0110000000000001</v>
      </c>
      <c r="F1599" s="2">
        <f t="shared" si="193"/>
        <v>3.0110000000000001</v>
      </c>
      <c r="G1599" s="2">
        <f t="shared" si="195"/>
        <v>3.0706000000000011</v>
      </c>
      <c r="H1599" s="2">
        <f t="shared" si="191"/>
        <v>3.2703499999999988</v>
      </c>
      <c r="I1599" s="2">
        <f t="array" ref="I1599">SUMPRODUCT(B1583:B1602, (ROW(B1583:B1602)-ROW(B1583)+1)) / (20*21/2)</f>
        <v>3.019619047619047</v>
      </c>
      <c r="J1599" s="2">
        <f t="shared" si="194"/>
        <v>3.0214899238915769</v>
      </c>
      <c r="K1599" s="2">
        <f t="shared" si="196"/>
        <v>3.0476189341876716</v>
      </c>
    </row>
    <row r="1600" spans="1:11" ht="13.5" x14ac:dyDescent="0.25">
      <c r="A1600" s="3">
        <f>TITRES_STAT!B1603</f>
        <v>44343</v>
      </c>
      <c r="B1600" s="17">
        <f>TITRES_STAT!D1603</f>
        <v>3.04</v>
      </c>
      <c r="C1600" s="2">
        <f t="shared" si="189"/>
        <v>1.0000000000000231E-2</v>
      </c>
      <c r="D1600" s="2">
        <f t="shared" si="190"/>
        <v>3.0419999999999994</v>
      </c>
      <c r="E1600" s="2">
        <f t="shared" si="192"/>
        <v>3.0179999999999998</v>
      </c>
      <c r="F1600" s="2">
        <f t="shared" si="193"/>
        <v>3.01</v>
      </c>
      <c r="G1600" s="2">
        <f t="shared" si="195"/>
        <v>3.071600000000001</v>
      </c>
      <c r="H1600" s="2">
        <f t="shared" si="191"/>
        <v>3.2681499999999981</v>
      </c>
      <c r="I1600" s="2">
        <f t="array" ref="I1600">SUMPRODUCT(B1584:B1603, (ROW(B1584:B1603)-ROW(B1584)+1)) / (20*21/2)</f>
        <v>3.0235714285714286</v>
      </c>
      <c r="J1600" s="2">
        <f t="shared" si="194"/>
        <v>3.0232527882828553</v>
      </c>
      <c r="K1600" s="2">
        <f t="shared" si="196"/>
        <v>3.0473201524548217</v>
      </c>
    </row>
    <row r="1601" spans="1:11" ht="13.5" x14ac:dyDescent="0.25">
      <c r="A1601" s="3">
        <f>TITRES_STAT!B1604</f>
        <v>44344</v>
      </c>
      <c r="B1601" s="17">
        <f>TITRES_STAT!D1604</f>
        <v>3.04</v>
      </c>
      <c r="C1601" s="2">
        <f t="shared" si="189"/>
        <v>0</v>
      </c>
      <c r="D1601" s="2">
        <f t="shared" si="190"/>
        <v>3.04</v>
      </c>
      <c r="E1601" s="2">
        <f t="shared" si="192"/>
        <v>3.0219999999999998</v>
      </c>
      <c r="F1601" s="2">
        <f t="shared" si="193"/>
        <v>3.0089999999999995</v>
      </c>
      <c r="G1601" s="2">
        <f t="shared" si="195"/>
        <v>3.0708000000000011</v>
      </c>
      <c r="H1601" s="2">
        <f t="shared" si="191"/>
        <v>3.2658499999999981</v>
      </c>
      <c r="I1601" s="2">
        <f t="array" ref="I1601">SUMPRODUCT(B1585:B1604, (ROW(B1585:B1604)-ROW(B1585)+1)) / (20*21/2)</f>
        <v>3.0261904761904761</v>
      </c>
      <c r="J1601" s="2">
        <f t="shared" si="194"/>
        <v>3.0248477608273454</v>
      </c>
      <c r="K1601" s="2">
        <f t="shared" si="196"/>
        <v>3.0470330876526717</v>
      </c>
    </row>
    <row r="1602" spans="1:11" ht="13.5" x14ac:dyDescent="0.25">
      <c r="A1602" s="3">
        <f>TITRES_STAT!B1605</f>
        <v>44347</v>
      </c>
      <c r="B1602" s="17">
        <f>TITRES_STAT!D1605</f>
        <v>3.04</v>
      </c>
      <c r="C1602" s="2">
        <f t="shared" si="189"/>
        <v>0</v>
      </c>
      <c r="D1602" s="2">
        <f t="shared" si="190"/>
        <v>3.036</v>
      </c>
      <c r="E1602" s="2">
        <f t="shared" si="192"/>
        <v>3.0259999999999998</v>
      </c>
      <c r="F1602" s="2">
        <f t="shared" si="193"/>
        <v>3.0085000000000002</v>
      </c>
      <c r="G1602" s="2">
        <f t="shared" si="195"/>
        <v>3.0695999999999999</v>
      </c>
      <c r="H1602" s="2">
        <f t="shared" si="191"/>
        <v>3.2632999999999983</v>
      </c>
      <c r="I1602" s="2">
        <f t="array" ref="I1602">SUMPRODUCT(B1586:B1605, (ROW(B1586:B1605)-ROW(B1586)+1)) / (20*21/2)</f>
        <v>3.0248095238095241</v>
      </c>
      <c r="J1602" s="2">
        <f t="shared" si="194"/>
        <v>3.026290831224741</v>
      </c>
      <c r="K1602" s="2">
        <f t="shared" si="196"/>
        <v>3.0467572802937433</v>
      </c>
    </row>
    <row r="1603" spans="1:11" ht="13.5" x14ac:dyDescent="0.25">
      <c r="A1603" s="3">
        <f>TITRES_STAT!B1606</f>
        <v>44348</v>
      </c>
      <c r="B1603" s="17">
        <f>TITRES_STAT!D1606</f>
        <v>3.05</v>
      </c>
      <c r="C1603" s="2">
        <f t="shared" si="189"/>
        <v>9.9999999999997868E-3</v>
      </c>
      <c r="D1603" s="2">
        <f t="shared" si="190"/>
        <v>3.04</v>
      </c>
      <c r="E1603" s="2">
        <f t="shared" si="192"/>
        <v>3.0339999999999998</v>
      </c>
      <c r="F1603" s="2">
        <f t="shared" si="193"/>
        <v>3.0124999999999997</v>
      </c>
      <c r="G1603" s="2">
        <f t="shared" si="195"/>
        <v>3.0690000000000004</v>
      </c>
      <c r="H1603" s="2">
        <f t="shared" si="191"/>
        <v>3.2612999999999976</v>
      </c>
      <c r="I1603" s="2">
        <f t="array" ref="I1603">SUMPRODUCT(B1587:B1606, (ROW(B1587:B1606)-ROW(B1587)+1)) / (20*21/2)</f>
        <v>3.0272380952380948</v>
      </c>
      <c r="J1603" s="2">
        <f t="shared" si="194"/>
        <v>3.0285488472985751</v>
      </c>
      <c r="K1603" s="2">
        <f t="shared" si="196"/>
        <v>3.0468844457724202</v>
      </c>
    </row>
    <row r="1604" spans="1:11" ht="13.5" x14ac:dyDescent="0.25">
      <c r="A1604" s="3">
        <f>TITRES_STAT!B1607</f>
        <v>44349</v>
      </c>
      <c r="B1604" s="17">
        <f>TITRES_STAT!D1607</f>
        <v>3.04</v>
      </c>
      <c r="C1604" s="2">
        <f t="shared" ref="C1604:C1667" si="197">B1604-B1603</f>
        <v>-9.9999999999997868E-3</v>
      </c>
      <c r="D1604" s="2">
        <f t="shared" si="190"/>
        <v>3.0420000000000003</v>
      </c>
      <c r="E1604" s="2">
        <f t="shared" si="192"/>
        <v>3.0379999999999994</v>
      </c>
      <c r="F1604" s="2">
        <f t="shared" si="193"/>
        <v>3.0144999999999995</v>
      </c>
      <c r="G1604" s="2">
        <f t="shared" si="195"/>
        <v>3.0678000000000001</v>
      </c>
      <c r="H1604" s="2">
        <f t="shared" si="191"/>
        <v>3.2589999999999977</v>
      </c>
      <c r="I1604" s="2">
        <f t="array" ref="I1604">SUMPRODUCT(B1588:B1607, (ROW(B1588:B1607)-ROW(B1588)+1)) / (20*21/2)</f>
        <v>3.0256666666666665</v>
      </c>
      <c r="J1604" s="2">
        <f t="shared" si="194"/>
        <v>3.0296394332701393</v>
      </c>
      <c r="K1604" s="2">
        <f t="shared" si="196"/>
        <v>3.046614467506835</v>
      </c>
    </row>
    <row r="1605" spans="1:11" ht="13.5" x14ac:dyDescent="0.25">
      <c r="A1605" s="3">
        <f>TITRES_STAT!B1608</f>
        <v>44350</v>
      </c>
      <c r="B1605" s="17">
        <f>TITRES_STAT!D1608</f>
        <v>3</v>
      </c>
      <c r="C1605" s="2">
        <f t="shared" si="197"/>
        <v>-4.0000000000000036E-2</v>
      </c>
      <c r="D1605" s="2">
        <f t="shared" si="190"/>
        <v>3.0339999999999998</v>
      </c>
      <c r="E1605" s="2">
        <f t="shared" si="192"/>
        <v>3.0379999999999994</v>
      </c>
      <c r="F1605" s="2">
        <f t="shared" si="193"/>
        <v>3.0145</v>
      </c>
      <c r="G1605" s="2">
        <f t="shared" si="195"/>
        <v>3.0669999999999997</v>
      </c>
      <c r="H1605" s="2">
        <f t="shared" si="191"/>
        <v>3.2564999999999973</v>
      </c>
      <c r="I1605" s="2">
        <f t="array" ref="I1605">SUMPRODUCT(B1589:B1608, (ROW(B1589:B1608)-ROW(B1589)+1)) / (20*21/2)</f>
        <v>3.0229999999999997</v>
      </c>
      <c r="J1605" s="2">
        <f t="shared" si="194"/>
        <v>3.0268166301015547</v>
      </c>
      <c r="K1605" s="2">
        <f t="shared" si="196"/>
        <v>3.0447864491732335</v>
      </c>
    </row>
    <row r="1606" spans="1:11" ht="13.5" x14ac:dyDescent="0.25">
      <c r="A1606" s="3">
        <f>TITRES_STAT!B1609</f>
        <v>44351</v>
      </c>
      <c r="B1606" s="17">
        <f>TITRES_STAT!D1609</f>
        <v>3.04</v>
      </c>
      <c r="C1606" s="2">
        <f t="shared" si="197"/>
        <v>4.0000000000000036E-2</v>
      </c>
      <c r="D1606" s="2">
        <f t="shared" ref="D1606:D1669" si="198">AVERAGE(B1602:B1606)</f>
        <v>3.0339999999999998</v>
      </c>
      <c r="E1606" s="2">
        <f t="shared" si="192"/>
        <v>3.0369999999999999</v>
      </c>
      <c r="F1606" s="2">
        <f t="shared" si="193"/>
        <v>3.0164999999999997</v>
      </c>
      <c r="G1606" s="2">
        <f t="shared" si="195"/>
        <v>3.0663999999999993</v>
      </c>
      <c r="H1606" s="2">
        <f t="shared" si="191"/>
        <v>3.2541999999999973</v>
      </c>
      <c r="I1606" s="2">
        <f t="array" ref="I1606">SUMPRODUCT(B1590:B1609, (ROW(B1590:B1609)-ROW(B1590)+1)) / (20*21/2)</f>
        <v>3.0194285714285716</v>
      </c>
      <c r="J1606" s="2">
        <f t="shared" si="194"/>
        <v>3.0280721891395022</v>
      </c>
      <c r="K1606" s="2">
        <f t="shared" si="196"/>
        <v>3.044598745284087</v>
      </c>
    </row>
    <row r="1607" spans="1:11" ht="13.5" x14ac:dyDescent="0.25">
      <c r="A1607" s="3">
        <f>TITRES_STAT!B1610</f>
        <v>44354</v>
      </c>
      <c r="B1607" s="17">
        <f>TITRES_STAT!D1610</f>
        <v>3</v>
      </c>
      <c r="C1607" s="2">
        <f t="shared" si="197"/>
        <v>-4.0000000000000036E-2</v>
      </c>
      <c r="D1607" s="2">
        <f t="shared" si="198"/>
        <v>3.0259999999999998</v>
      </c>
      <c r="E1607" s="2">
        <f t="shared" si="192"/>
        <v>3.0309999999999997</v>
      </c>
      <c r="F1607" s="2">
        <f t="shared" si="193"/>
        <v>3.0179999999999998</v>
      </c>
      <c r="G1607" s="2">
        <f t="shared" si="195"/>
        <v>3.0635999999999997</v>
      </c>
      <c r="H1607" s="2">
        <f t="shared" si="191"/>
        <v>3.2514499999999971</v>
      </c>
      <c r="I1607" s="2">
        <f t="array" ref="I1607">SUMPRODUCT(B1591:B1610, (ROW(B1591:B1610)-ROW(B1591)+1)) / (20*21/2)</f>
        <v>3.0159523809523812</v>
      </c>
      <c r="J1607" s="2">
        <f t="shared" si="194"/>
        <v>3.0253986473166923</v>
      </c>
      <c r="K1607" s="2">
        <f t="shared" si="196"/>
        <v>3.0428497748807897</v>
      </c>
    </row>
    <row r="1608" spans="1:11" ht="13.5" x14ac:dyDescent="0.25">
      <c r="A1608" s="3">
        <f>TITRES_STAT!B1611</f>
        <v>44355</v>
      </c>
      <c r="B1608" s="17">
        <f>TITRES_STAT!D1611</f>
        <v>2.99</v>
      </c>
      <c r="C1608" s="2">
        <f t="shared" si="197"/>
        <v>-9.9999999999997868E-3</v>
      </c>
      <c r="D1608" s="2">
        <f t="shared" si="198"/>
        <v>3.0140000000000002</v>
      </c>
      <c r="E1608" s="2">
        <f t="shared" si="192"/>
        <v>3.0269999999999997</v>
      </c>
      <c r="F1608" s="2">
        <f t="shared" si="193"/>
        <v>3.0174999999999996</v>
      </c>
      <c r="G1608" s="2">
        <f t="shared" si="195"/>
        <v>3.0573999999999995</v>
      </c>
      <c r="H1608" s="2">
        <f t="shared" si="191"/>
        <v>3.2490499999999969</v>
      </c>
      <c r="I1608" s="2">
        <f t="array" ref="I1608">SUMPRODUCT(B1592:B1611, (ROW(B1592:B1611)-ROW(B1592)+1)) / (20*21/2)</f>
        <v>3.013380952380952</v>
      </c>
      <c r="J1608" s="2">
        <f t="shared" si="194"/>
        <v>3.0220273475722452</v>
      </c>
      <c r="K1608" s="2">
        <f t="shared" si="196"/>
        <v>3.040777234689386</v>
      </c>
    </row>
    <row r="1609" spans="1:11" ht="13.5" x14ac:dyDescent="0.25">
      <c r="A1609" s="3">
        <f>TITRES_STAT!B1612</f>
        <v>44356</v>
      </c>
      <c r="B1609" s="17">
        <f>TITRES_STAT!D1612</f>
        <v>2.98</v>
      </c>
      <c r="C1609" s="2">
        <f t="shared" si="197"/>
        <v>-1.0000000000000231E-2</v>
      </c>
      <c r="D1609" s="2">
        <f t="shared" si="198"/>
        <v>3.0019999999999998</v>
      </c>
      <c r="E1609" s="2">
        <f t="shared" si="192"/>
        <v>3.0220000000000002</v>
      </c>
      <c r="F1609" s="2">
        <f t="shared" si="193"/>
        <v>3.0164999999999997</v>
      </c>
      <c r="G1609" s="2">
        <f t="shared" si="195"/>
        <v>3.0515999999999996</v>
      </c>
      <c r="H1609" s="2">
        <f t="shared" si="191"/>
        <v>3.2467499999999969</v>
      </c>
      <c r="I1609" s="2">
        <f t="array" ref="I1609">SUMPRODUCT(B1593:B1612, (ROW(B1593:B1612)-ROW(B1593)+1)) / (20*21/2)</f>
        <v>3.0118095238095237</v>
      </c>
      <c r="J1609" s="2">
        <f t="shared" si="194"/>
        <v>3.0180247430415554</v>
      </c>
      <c r="K1609" s="2">
        <f t="shared" si="196"/>
        <v>3.0383938137211746</v>
      </c>
    </row>
    <row r="1610" spans="1:11" ht="13.5" x14ac:dyDescent="0.25">
      <c r="A1610" s="3">
        <f>TITRES_STAT!B1613</f>
        <v>44357</v>
      </c>
      <c r="B1610" s="17">
        <f>TITRES_STAT!D1613</f>
        <v>2.98</v>
      </c>
      <c r="C1610" s="2">
        <f t="shared" si="197"/>
        <v>0</v>
      </c>
      <c r="D1610" s="2">
        <f t="shared" si="198"/>
        <v>2.9980000000000002</v>
      </c>
      <c r="E1610" s="2">
        <f t="shared" si="192"/>
        <v>3.0159999999999996</v>
      </c>
      <c r="F1610" s="2">
        <f t="shared" si="193"/>
        <v>3.0169999999999995</v>
      </c>
      <c r="G1610" s="2">
        <f t="shared" si="195"/>
        <v>3.0451999999999999</v>
      </c>
      <c r="H1610" s="2">
        <f t="shared" ref="H1610:H1673" si="199">AVERAGE(B1411:B1610)</f>
        <v>3.2443999999999975</v>
      </c>
      <c r="I1610" s="2">
        <f t="array" ref="I1610">SUMPRODUCT(B1594:B1613, (ROW(B1594:B1613)-ROW(B1594)+1)) / (20*21/2)</f>
        <v>3.0083333333333337</v>
      </c>
      <c r="J1610" s="2">
        <f t="shared" si="194"/>
        <v>3.0144033389423597</v>
      </c>
      <c r="K1610" s="2">
        <f t="shared" si="196"/>
        <v>3.0361038602419126</v>
      </c>
    </row>
    <row r="1611" spans="1:11" ht="13.5" x14ac:dyDescent="0.25">
      <c r="A1611" s="3">
        <f>TITRES_STAT!B1614</f>
        <v>44358</v>
      </c>
      <c r="B1611" s="17">
        <f>TITRES_STAT!D1614</f>
        <v>2.99</v>
      </c>
      <c r="C1611" s="2">
        <f t="shared" si="197"/>
        <v>1.0000000000000231E-2</v>
      </c>
      <c r="D1611" s="2">
        <f t="shared" si="198"/>
        <v>2.9880000000000004</v>
      </c>
      <c r="E1611" s="2">
        <f t="shared" si="192"/>
        <v>3.0110000000000001</v>
      </c>
      <c r="F1611" s="2">
        <f t="shared" si="193"/>
        <v>3.0164999999999997</v>
      </c>
      <c r="G1611" s="2">
        <f t="shared" si="195"/>
        <v>3.0408000000000004</v>
      </c>
      <c r="H1611" s="2">
        <f t="shared" si="199"/>
        <v>3.2416499999999973</v>
      </c>
      <c r="I1611" s="2">
        <f t="array" ref="I1611">SUMPRODUCT(B1595:B1614, (ROW(B1595:B1614)-ROW(B1595)+1)) / (20*21/2)</f>
        <v>3.0057619047619042</v>
      </c>
      <c r="J1611" s="2">
        <f t="shared" si="194"/>
        <v>3.01207921142404</v>
      </c>
      <c r="K1611" s="2">
        <f t="shared" si="196"/>
        <v>3.0342958657226218</v>
      </c>
    </row>
    <row r="1612" spans="1:11" ht="13.5" x14ac:dyDescent="0.25">
      <c r="A1612" s="3">
        <f>TITRES_STAT!B1615</f>
        <v>44361</v>
      </c>
      <c r="B1612" s="17">
        <f>TITRES_STAT!D1615</f>
        <v>3</v>
      </c>
      <c r="C1612" s="2">
        <f t="shared" si="197"/>
        <v>9.9999999999997868E-3</v>
      </c>
      <c r="D1612" s="2">
        <f t="shared" si="198"/>
        <v>2.9880000000000004</v>
      </c>
      <c r="E1612" s="2">
        <f t="shared" ref="E1612:E1675" si="200">AVERAGE(B1603:B1612)</f>
        <v>3.0070000000000001</v>
      </c>
      <c r="F1612" s="2">
        <f t="shared" si="193"/>
        <v>3.0164999999999997</v>
      </c>
      <c r="G1612" s="2">
        <f t="shared" si="195"/>
        <v>3.0367999999999999</v>
      </c>
      <c r="H1612" s="2">
        <f t="shared" si="199"/>
        <v>3.238899999999997</v>
      </c>
      <c r="I1612" s="2">
        <f t="array" ref="I1612">SUMPRODUCT(B1596:B1615, (ROW(B1596:B1615)-ROW(B1596)+1)) / (20*21/2)</f>
        <v>3.0022857142857138</v>
      </c>
      <c r="J1612" s="2">
        <f t="shared" si="194"/>
        <v>3.0109288103360359</v>
      </c>
      <c r="K1612" s="2">
        <f t="shared" si="196"/>
        <v>3.032950929811931</v>
      </c>
    </row>
    <row r="1613" spans="1:11" ht="13.5" x14ac:dyDescent="0.25">
      <c r="A1613" s="3">
        <f>TITRES_STAT!B1616</f>
        <v>44362</v>
      </c>
      <c r="B1613" s="17">
        <f>TITRES_STAT!D1616</f>
        <v>2.98</v>
      </c>
      <c r="C1613" s="2">
        <f t="shared" si="197"/>
        <v>-2.0000000000000018E-2</v>
      </c>
      <c r="D1613" s="2">
        <f t="shared" si="198"/>
        <v>2.9859999999999998</v>
      </c>
      <c r="E1613" s="2">
        <f t="shared" si="200"/>
        <v>3.0000000000000004</v>
      </c>
      <c r="F1613" s="2">
        <f t="shared" si="193"/>
        <v>3.0169999999999999</v>
      </c>
      <c r="G1613" s="2">
        <f t="shared" si="195"/>
        <v>3.0334000000000003</v>
      </c>
      <c r="H1613" s="2">
        <f t="shared" si="199"/>
        <v>3.2362999999999973</v>
      </c>
      <c r="I1613" s="2">
        <f t="array" ref="I1613">SUMPRODUCT(B1597:B1616, (ROW(B1597:B1616)-ROW(B1597)+1)) / (20*21/2)</f>
        <v>2.9922380952380956</v>
      </c>
      <c r="J1613" s="2">
        <f t="shared" si="194"/>
        <v>3.0079832093516519</v>
      </c>
      <c r="K1613" s="2">
        <f t="shared" si="196"/>
        <v>3.0308744227604829</v>
      </c>
    </row>
    <row r="1614" spans="1:11" ht="13.5" x14ac:dyDescent="0.25">
      <c r="A1614" s="3">
        <f>TITRES_STAT!B1617</f>
        <v>44363</v>
      </c>
      <c r="B1614" s="17">
        <f>TITRES_STAT!D1617</f>
        <v>2.99</v>
      </c>
      <c r="C1614" s="2">
        <f t="shared" si="197"/>
        <v>1.0000000000000231E-2</v>
      </c>
      <c r="D1614" s="2">
        <f t="shared" si="198"/>
        <v>2.9880000000000004</v>
      </c>
      <c r="E1614" s="2">
        <f t="shared" si="200"/>
        <v>2.9949999999999997</v>
      </c>
      <c r="F1614" s="2">
        <f t="shared" si="193"/>
        <v>3.0164999999999997</v>
      </c>
      <c r="G1614" s="2">
        <f t="shared" si="195"/>
        <v>3.0312000000000006</v>
      </c>
      <c r="H1614" s="2">
        <f t="shared" si="199"/>
        <v>3.2339999999999973</v>
      </c>
      <c r="I1614" s="2">
        <f t="array" ref="I1614">SUMPRODUCT(B1598:B1617, (ROW(B1598:B1617)-ROW(B1598)+1)) / (20*21/2)</f>
        <v>2.98</v>
      </c>
      <c r="J1614" s="2">
        <f t="shared" si="194"/>
        <v>3.0062705227467328</v>
      </c>
      <c r="K1614" s="2">
        <f t="shared" si="196"/>
        <v>3.0292715042208562</v>
      </c>
    </row>
    <row r="1615" spans="1:11" ht="13.5" x14ac:dyDescent="0.25">
      <c r="A1615" s="3">
        <f>TITRES_STAT!B1618</f>
        <v>44364</v>
      </c>
      <c r="B1615" s="17">
        <f>TITRES_STAT!D1618</f>
        <v>2.98</v>
      </c>
      <c r="C1615" s="2">
        <f t="shared" si="197"/>
        <v>-1.0000000000000231E-2</v>
      </c>
      <c r="D1615" s="2">
        <f t="shared" si="198"/>
        <v>2.9880000000000004</v>
      </c>
      <c r="E1615" s="2">
        <f t="shared" si="200"/>
        <v>2.9930000000000003</v>
      </c>
      <c r="F1615" s="2">
        <f t="shared" si="193"/>
        <v>3.0154999999999994</v>
      </c>
      <c r="G1615" s="2">
        <f t="shared" si="195"/>
        <v>3.028</v>
      </c>
      <c r="H1615" s="2">
        <f t="shared" si="199"/>
        <v>3.2313999999999976</v>
      </c>
      <c r="I1615" s="2">
        <f t="array" ref="I1615">SUMPRODUCT(B1599:B1618, (ROW(B1599:B1618)-ROW(B1599)+1)) / (20*21/2)</f>
        <v>2.9686190476190473</v>
      </c>
      <c r="J1615" s="2">
        <f t="shared" si="194"/>
        <v>3.0037685681994253</v>
      </c>
      <c r="K1615" s="2">
        <f t="shared" si="196"/>
        <v>3.027339288369058</v>
      </c>
    </row>
    <row r="1616" spans="1:11" ht="13.5" x14ac:dyDescent="0.25">
      <c r="A1616" s="3">
        <f>TITRES_STAT!B1619</f>
        <v>44365</v>
      </c>
      <c r="B1616" s="17">
        <f>TITRES_STAT!D1619</f>
        <v>2.91</v>
      </c>
      <c r="C1616" s="2">
        <f t="shared" si="197"/>
        <v>-6.999999999999984E-2</v>
      </c>
      <c r="D1616" s="2">
        <f t="shared" si="198"/>
        <v>2.9720000000000004</v>
      </c>
      <c r="E1616" s="2">
        <f t="shared" si="200"/>
        <v>2.9800000000000004</v>
      </c>
      <c r="F1616" s="2">
        <f t="shared" si="193"/>
        <v>3.0084999999999993</v>
      </c>
      <c r="G1616" s="2">
        <f t="shared" si="195"/>
        <v>3.0244</v>
      </c>
      <c r="H1616" s="2">
        <f t="shared" si="199"/>
        <v>3.2284499999999969</v>
      </c>
      <c r="I1616" s="2">
        <f t="array" ref="I1616">SUMPRODUCT(B1600:B1619, (ROW(B1600:B1619)-ROW(B1600)+1)) / (20*21/2)</f>
        <v>2.9569999999999994</v>
      </c>
      <c r="J1616" s="2">
        <f t="shared" si="194"/>
        <v>2.9948382283709085</v>
      </c>
      <c r="K1616" s="2">
        <f t="shared" si="196"/>
        <v>3.0227377476487032</v>
      </c>
    </row>
    <row r="1617" spans="1:11" ht="13.5" x14ac:dyDescent="0.25">
      <c r="A1617" s="3">
        <f>TITRES_STAT!B1620</f>
        <v>44368</v>
      </c>
      <c r="B1617" s="17">
        <f>TITRES_STAT!D1620</f>
        <v>2.88</v>
      </c>
      <c r="C1617" s="2">
        <f t="shared" si="197"/>
        <v>-3.0000000000000249E-2</v>
      </c>
      <c r="D1617" s="2">
        <f t="shared" si="198"/>
        <v>2.9480000000000004</v>
      </c>
      <c r="E1617" s="2">
        <f t="shared" si="200"/>
        <v>2.9680000000000004</v>
      </c>
      <c r="F1617" s="2">
        <f t="shared" si="193"/>
        <v>2.9994999999999994</v>
      </c>
      <c r="G1617" s="2">
        <f t="shared" si="195"/>
        <v>3.0190000000000001</v>
      </c>
      <c r="H1617" s="2">
        <f t="shared" si="199"/>
        <v>3.2254499999999973</v>
      </c>
      <c r="I1617" s="2">
        <f t="array" ref="I1617">SUMPRODUCT(B1601:B1620, (ROW(B1601:B1620)-ROW(B1601)+1)) / (20*21/2)</f>
        <v>2.9385238095238093</v>
      </c>
      <c r="J1617" s="2">
        <f t="shared" si="194"/>
        <v>2.9839012542403456</v>
      </c>
      <c r="K1617" s="2">
        <f t="shared" si="196"/>
        <v>3.0171401889173812</v>
      </c>
    </row>
    <row r="1618" spans="1:11" ht="13.5" x14ac:dyDescent="0.25">
      <c r="A1618" s="3">
        <f>TITRES_STAT!B1621</f>
        <v>44369</v>
      </c>
      <c r="B1618" s="17">
        <f>TITRES_STAT!D1621</f>
        <v>2.88</v>
      </c>
      <c r="C1618" s="2">
        <f t="shared" si="197"/>
        <v>0</v>
      </c>
      <c r="D1618" s="2">
        <f t="shared" si="198"/>
        <v>2.9279999999999999</v>
      </c>
      <c r="E1618" s="2">
        <f t="shared" si="200"/>
        <v>2.9569999999999999</v>
      </c>
      <c r="F1618" s="2">
        <f t="shared" si="193"/>
        <v>2.9919999999999995</v>
      </c>
      <c r="G1618" s="2">
        <f t="shared" si="195"/>
        <v>3.0146000000000002</v>
      </c>
      <c r="H1618" s="2">
        <f t="shared" si="199"/>
        <v>3.2226499999999976</v>
      </c>
      <c r="I1618" s="2">
        <f t="array" ref="I1618">SUMPRODUCT(B1602:B1621, (ROW(B1602:B1621)-ROW(B1602)+1)) / (20*21/2)</f>
        <v>2.9269523809523812</v>
      </c>
      <c r="J1618" s="2">
        <f t="shared" si="194"/>
        <v>2.9740058966936456</v>
      </c>
      <c r="K1618" s="2">
        <f t="shared" si="196"/>
        <v>3.0117621422931702</v>
      </c>
    </row>
    <row r="1619" spans="1:11" ht="13.5" x14ac:dyDescent="0.25">
      <c r="A1619" s="3">
        <f>TITRES_STAT!B1622</f>
        <v>44370</v>
      </c>
      <c r="B1619" s="17">
        <f>TITRES_STAT!D1622</f>
        <v>2.87</v>
      </c>
      <c r="C1619" s="2">
        <f t="shared" si="197"/>
        <v>-9.9999999999997868E-3</v>
      </c>
      <c r="D1619" s="2">
        <f t="shared" si="198"/>
        <v>2.9039999999999999</v>
      </c>
      <c r="E1619" s="2">
        <f t="shared" si="200"/>
        <v>2.9460000000000002</v>
      </c>
      <c r="F1619" s="2">
        <f t="shared" si="193"/>
        <v>2.984</v>
      </c>
      <c r="G1619" s="2">
        <f t="shared" si="195"/>
        <v>3.0093999999999999</v>
      </c>
      <c r="H1619" s="2">
        <f t="shared" si="199"/>
        <v>3.2194999999999983</v>
      </c>
      <c r="I1619" s="2">
        <f t="array" ref="I1619">SUMPRODUCT(B1603:B1622, (ROW(B1603:B1622)-ROW(B1603)+1)) / (20*21/2)</f>
        <v>2.9210476190476187</v>
      </c>
      <c r="J1619" s="2">
        <f t="shared" si="194"/>
        <v>2.9641005731990129</v>
      </c>
      <c r="K1619" s="2">
        <f t="shared" si="196"/>
        <v>3.0062028425953988</v>
      </c>
    </row>
    <row r="1620" spans="1:11" ht="13.5" x14ac:dyDescent="0.25">
      <c r="A1620" s="3">
        <f>TITRES_STAT!B1623</f>
        <v>44371</v>
      </c>
      <c r="B1620" s="17">
        <f>TITRES_STAT!D1623</f>
        <v>2.79</v>
      </c>
      <c r="C1620" s="2">
        <f t="shared" si="197"/>
        <v>-8.0000000000000071E-2</v>
      </c>
      <c r="D1620" s="2">
        <f t="shared" si="198"/>
        <v>2.8659999999999997</v>
      </c>
      <c r="E1620" s="2">
        <f t="shared" si="200"/>
        <v>2.927</v>
      </c>
      <c r="F1620" s="2">
        <f t="shared" ref="F1620:F1683" si="201">AVERAGE(B1601:B1620)</f>
        <v>2.9714999999999998</v>
      </c>
      <c r="G1620" s="2">
        <f t="shared" si="195"/>
        <v>3.0016000000000003</v>
      </c>
      <c r="H1620" s="2">
        <f t="shared" si="199"/>
        <v>3.2159499999999981</v>
      </c>
      <c r="I1620" s="2">
        <f t="array" ref="I1620">SUMPRODUCT(B1604:B1623, (ROW(B1604:B1623)-ROW(B1604)+1)) / (20*21/2)</f>
        <v>2.9148571428571421</v>
      </c>
      <c r="J1620" s="2">
        <f t="shared" si="194"/>
        <v>2.9475195662276783</v>
      </c>
      <c r="K1620" s="2">
        <f t="shared" si="196"/>
        <v>2.9977242997485205</v>
      </c>
    </row>
    <row r="1621" spans="1:11" ht="13.5" x14ac:dyDescent="0.25">
      <c r="A1621" s="3">
        <f>TITRES_STAT!B1624</f>
        <v>44372</v>
      </c>
      <c r="B1621" s="17">
        <f>TITRES_STAT!D1624</f>
        <v>2.85</v>
      </c>
      <c r="C1621" s="2">
        <f t="shared" si="197"/>
        <v>6.0000000000000053E-2</v>
      </c>
      <c r="D1621" s="2">
        <f t="shared" si="198"/>
        <v>2.8539999999999996</v>
      </c>
      <c r="E1621" s="2">
        <f t="shared" si="200"/>
        <v>2.9130000000000003</v>
      </c>
      <c r="F1621" s="2">
        <f t="shared" si="201"/>
        <v>2.9620000000000002</v>
      </c>
      <c r="G1621" s="2">
        <f t="shared" si="195"/>
        <v>2.9958</v>
      </c>
      <c r="H1621" s="2">
        <f t="shared" si="199"/>
        <v>3.2128499999999978</v>
      </c>
      <c r="I1621" s="2">
        <f t="array" ref="I1621">SUMPRODUCT(B1605:B1624, (ROW(B1605:B1624)-ROW(B1605)+1)) / (20*21/2)</f>
        <v>2.9027619047619044</v>
      </c>
      <c r="J1621" s="2">
        <f t="shared" ref="J1621:J1684" si="202">$J$4*B1621+J1620*(1-$J$4)</f>
        <v>2.938231988491709</v>
      </c>
      <c r="K1621" s="2">
        <f t="shared" si="196"/>
        <v>2.9919311899544612</v>
      </c>
    </row>
    <row r="1622" spans="1:11" ht="13.5" x14ac:dyDescent="0.25">
      <c r="A1622" s="3">
        <f>TITRES_STAT!B1625</f>
        <v>44375</v>
      </c>
      <c r="B1622" s="17">
        <f>TITRES_STAT!D1625</f>
        <v>2.9</v>
      </c>
      <c r="C1622" s="2">
        <f t="shared" si="197"/>
        <v>4.9999999999999822E-2</v>
      </c>
      <c r="D1622" s="2">
        <f t="shared" si="198"/>
        <v>2.8579999999999997</v>
      </c>
      <c r="E1622" s="2">
        <f t="shared" si="200"/>
        <v>2.903</v>
      </c>
      <c r="F1622" s="2">
        <f t="shared" si="201"/>
        <v>2.9549999999999996</v>
      </c>
      <c r="G1622" s="2">
        <f t="shared" si="195"/>
        <v>2.9914000000000001</v>
      </c>
      <c r="H1622" s="2">
        <f t="shared" si="199"/>
        <v>3.2098499999999985</v>
      </c>
      <c r="I1622" s="2">
        <f t="array" ref="I1622">SUMPRODUCT(B1606:B1625, (ROW(B1606:B1625)-ROW(B1606)+1)) / (20*21/2)</f>
        <v>2.9021904761904769</v>
      </c>
      <c r="J1622" s="2">
        <f t="shared" si="202"/>
        <v>2.9345908467305937</v>
      </c>
      <c r="K1622" s="2">
        <f t="shared" si="196"/>
        <v>2.9883260452503646</v>
      </c>
    </row>
    <row r="1623" spans="1:11" ht="13.5" x14ac:dyDescent="0.25">
      <c r="A1623" s="3">
        <f>TITRES_STAT!B1626</f>
        <v>44376</v>
      </c>
      <c r="B1623" s="17">
        <f>TITRES_STAT!D1626</f>
        <v>2.89</v>
      </c>
      <c r="C1623" s="2">
        <f t="shared" si="197"/>
        <v>-9.9999999999997868E-3</v>
      </c>
      <c r="D1623" s="2">
        <f t="shared" si="198"/>
        <v>2.8600000000000003</v>
      </c>
      <c r="E1623" s="2">
        <f t="shared" si="200"/>
        <v>2.8940000000000001</v>
      </c>
      <c r="F1623" s="2">
        <f t="shared" si="201"/>
        <v>2.9470000000000001</v>
      </c>
      <c r="G1623" s="2">
        <f t="shared" si="195"/>
        <v>2.988</v>
      </c>
      <c r="H1623" s="2">
        <f t="shared" si="199"/>
        <v>3.2065999999999981</v>
      </c>
      <c r="I1623" s="2">
        <f t="array" ref="I1623">SUMPRODUCT(B1607:B1626, (ROW(B1607:B1626)-ROW(B1607)+1)) / (20*21/2)</f>
        <v>2.894333333333333</v>
      </c>
      <c r="J1623" s="2">
        <f t="shared" si="202"/>
        <v>2.9303440994229177</v>
      </c>
      <c r="K1623" s="2">
        <f t="shared" si="196"/>
        <v>2.9844701219072132</v>
      </c>
    </row>
    <row r="1624" spans="1:11" ht="13.5" x14ac:dyDescent="0.25">
      <c r="A1624" s="3">
        <f>TITRES_STAT!B1627</f>
        <v>44377</v>
      </c>
      <c r="B1624" s="17">
        <f>TITRES_STAT!D1627</f>
        <v>2.82</v>
      </c>
      <c r="C1624" s="2">
        <f t="shared" si="197"/>
        <v>-7.0000000000000284E-2</v>
      </c>
      <c r="D1624" s="2">
        <f t="shared" si="198"/>
        <v>2.8500000000000005</v>
      </c>
      <c r="E1624" s="2">
        <f t="shared" si="200"/>
        <v>2.8769999999999998</v>
      </c>
      <c r="F1624" s="2">
        <f t="shared" si="201"/>
        <v>2.9359999999999995</v>
      </c>
      <c r="G1624" s="2">
        <f t="shared" si="195"/>
        <v>2.9832000000000001</v>
      </c>
      <c r="H1624" s="2">
        <f t="shared" si="199"/>
        <v>3.2029499999999986</v>
      </c>
      <c r="I1624" s="2">
        <f t="array" ref="I1624">SUMPRODUCT(B1608:B1627, (ROW(B1608:B1627)-ROW(B1608)+1)) / (20*21/2)</f>
        <v>2.8873809523809526</v>
      </c>
      <c r="J1624" s="2">
        <f t="shared" si="202"/>
        <v>2.919835137573116</v>
      </c>
      <c r="K1624" s="2">
        <f t="shared" si="196"/>
        <v>2.9780203132049694</v>
      </c>
    </row>
    <row r="1625" spans="1:11" ht="13.5" x14ac:dyDescent="0.25">
      <c r="A1625" s="3">
        <f>TITRES_STAT!B1628</f>
        <v>44378</v>
      </c>
      <c r="B1625" s="17">
        <f>TITRES_STAT!D1628</f>
        <v>2.93</v>
      </c>
      <c r="C1625" s="2">
        <f t="shared" si="197"/>
        <v>0.11000000000000032</v>
      </c>
      <c r="D1625" s="2">
        <f t="shared" si="198"/>
        <v>2.8780000000000001</v>
      </c>
      <c r="E1625" s="2">
        <f t="shared" si="200"/>
        <v>2.8719999999999999</v>
      </c>
      <c r="F1625" s="2">
        <f t="shared" si="201"/>
        <v>2.9325000000000001</v>
      </c>
      <c r="G1625" s="2">
        <f t="shared" si="195"/>
        <v>2.9832000000000001</v>
      </c>
      <c r="H1625" s="2">
        <f t="shared" si="199"/>
        <v>3.1994499999999988</v>
      </c>
      <c r="I1625" s="2">
        <f t="array" ref="I1625">SUMPRODUCT(B1609:B1628, (ROW(B1609:B1628)-ROW(B1609)+1)) / (20*21/2)</f>
        <v>2.8811428571428577</v>
      </c>
      <c r="J1625" s="2">
        <f t="shared" si="202"/>
        <v>2.9208032197090099</v>
      </c>
      <c r="K1625" s="2">
        <f t="shared" si="196"/>
        <v>2.9761371636675196</v>
      </c>
    </row>
    <row r="1626" spans="1:11" ht="13.5" x14ac:dyDescent="0.25">
      <c r="A1626" s="3">
        <f>TITRES_STAT!B1629</f>
        <v>44379</v>
      </c>
      <c r="B1626" s="17">
        <f>TITRES_STAT!D1629</f>
        <v>2.85</v>
      </c>
      <c r="C1626" s="2">
        <f t="shared" si="197"/>
        <v>-8.0000000000000071E-2</v>
      </c>
      <c r="D1626" s="2">
        <f t="shared" si="198"/>
        <v>2.8779999999999997</v>
      </c>
      <c r="E1626" s="2">
        <f t="shared" si="200"/>
        <v>2.8660000000000001</v>
      </c>
      <c r="F1626" s="2">
        <f t="shared" si="201"/>
        <v>2.9230000000000005</v>
      </c>
      <c r="G1626" s="2">
        <f t="shared" si="195"/>
        <v>2.9793999999999996</v>
      </c>
      <c r="H1626" s="2">
        <f t="shared" si="199"/>
        <v>3.1955999999999989</v>
      </c>
      <c r="I1626" s="2">
        <f t="array" ref="I1626">SUMPRODUCT(B1610:B1629, (ROW(B1610:B1629)-ROW(B1610)+1)) / (20*21/2)</f>
        <v>2.8755714285714284</v>
      </c>
      <c r="J1626" s="2">
        <f t="shared" si="202"/>
        <v>2.9140600559271994</v>
      </c>
      <c r="K1626" s="2">
        <f t="shared" si="196"/>
        <v>2.9711906082295778</v>
      </c>
    </row>
    <row r="1627" spans="1:11" ht="13.5" x14ac:dyDescent="0.25">
      <c r="A1627" s="3">
        <f>TITRES_STAT!B1630</f>
        <v>44382</v>
      </c>
      <c r="B1627" s="17">
        <f>TITRES_STAT!D1630</f>
        <v>2.85</v>
      </c>
      <c r="C1627" s="2">
        <f t="shared" si="197"/>
        <v>0</v>
      </c>
      <c r="D1627" s="2">
        <f t="shared" si="198"/>
        <v>2.8679999999999999</v>
      </c>
      <c r="E1627" s="2">
        <f t="shared" si="200"/>
        <v>2.8630000000000004</v>
      </c>
      <c r="F1627" s="2">
        <f t="shared" si="201"/>
        <v>2.9155000000000002</v>
      </c>
      <c r="G1627" s="2">
        <f t="shared" si="195"/>
        <v>2.9756</v>
      </c>
      <c r="H1627" s="2">
        <f t="shared" si="199"/>
        <v>3.1918499999999987</v>
      </c>
      <c r="I1627" s="2">
        <f t="array" ref="I1627">SUMPRODUCT(B1611:B1630, (ROW(B1611:B1630)-ROW(B1611)+1)) / (20*21/2)</f>
        <v>2.8706190476190478</v>
      </c>
      <c r="J1627" s="2">
        <f t="shared" si="202"/>
        <v>2.9079590982198469</v>
      </c>
      <c r="K1627" s="2">
        <f t="shared" si="196"/>
        <v>2.9664380353578297</v>
      </c>
    </row>
    <row r="1628" spans="1:11" ht="13.5" x14ac:dyDescent="0.25">
      <c r="A1628" s="3">
        <f>TITRES_STAT!B1631</f>
        <v>44383</v>
      </c>
      <c r="B1628" s="17">
        <f>TITRES_STAT!D1631</f>
        <v>2.85</v>
      </c>
      <c r="C1628" s="2">
        <f t="shared" si="197"/>
        <v>0</v>
      </c>
      <c r="D1628" s="2">
        <f t="shared" si="198"/>
        <v>2.86</v>
      </c>
      <c r="E1628" s="2">
        <f t="shared" si="200"/>
        <v>2.8600000000000003</v>
      </c>
      <c r="F1628" s="2">
        <f t="shared" si="201"/>
        <v>2.9085000000000001</v>
      </c>
      <c r="G1628" s="2">
        <f t="shared" si="195"/>
        <v>2.9731999999999998</v>
      </c>
      <c r="H1628" s="2">
        <f t="shared" si="199"/>
        <v>3.1879999999999997</v>
      </c>
      <c r="I1628" s="2">
        <f t="array" ref="I1628">SUMPRODUCT(B1612:B1631, (ROW(B1612:B1631)-ROW(B1612)+1)) / (20*21/2)</f>
        <v>2.8615238095238098</v>
      </c>
      <c r="J1628" s="2">
        <f t="shared" si="202"/>
        <v>2.9024391841036707</v>
      </c>
      <c r="K1628" s="2">
        <f t="shared" si="196"/>
        <v>2.9618718378928168</v>
      </c>
    </row>
    <row r="1629" spans="1:11" ht="13.5" x14ac:dyDescent="0.25">
      <c r="A1629" s="3">
        <f>TITRES_STAT!B1632</f>
        <v>44384</v>
      </c>
      <c r="B1629" s="17">
        <f>TITRES_STAT!D1632</f>
        <v>2.85</v>
      </c>
      <c r="C1629" s="2">
        <f t="shared" si="197"/>
        <v>0</v>
      </c>
      <c r="D1629" s="2">
        <f t="shared" si="198"/>
        <v>2.8660000000000001</v>
      </c>
      <c r="E1629" s="2">
        <f t="shared" si="200"/>
        <v>2.858000000000001</v>
      </c>
      <c r="F1629" s="2">
        <f t="shared" si="201"/>
        <v>2.9020000000000001</v>
      </c>
      <c r="G1629" s="2">
        <f t="shared" si="195"/>
        <v>2.9695999999999994</v>
      </c>
      <c r="H1629" s="2">
        <f t="shared" si="199"/>
        <v>3.1839499999999994</v>
      </c>
      <c r="I1629" s="2">
        <f t="array" ref="I1629">SUMPRODUCT(B1613:B1632, (ROW(B1613:B1632)-ROW(B1613)+1)) / (20*21/2)</f>
        <v>2.8533333333333335</v>
      </c>
      <c r="J1629" s="2">
        <f t="shared" si="202"/>
        <v>2.8974449760937975</v>
      </c>
      <c r="K1629" s="2">
        <f t="shared" si="196"/>
        <v>2.9574847069950594</v>
      </c>
    </row>
    <row r="1630" spans="1:11" ht="13.5" x14ac:dyDescent="0.25">
      <c r="A1630" s="3">
        <f>TITRES_STAT!B1633</f>
        <v>44385</v>
      </c>
      <c r="B1630" s="17">
        <f>TITRES_STAT!D1633</f>
        <v>2.85</v>
      </c>
      <c r="C1630" s="2">
        <f t="shared" si="197"/>
        <v>0</v>
      </c>
      <c r="D1630" s="2">
        <f t="shared" si="198"/>
        <v>2.85</v>
      </c>
      <c r="E1630" s="2">
        <f t="shared" si="200"/>
        <v>2.8640000000000008</v>
      </c>
      <c r="F1630" s="2">
        <f t="shared" si="201"/>
        <v>2.8955000000000002</v>
      </c>
      <c r="G1630" s="2">
        <f t="shared" si="195"/>
        <v>2.9653999999999998</v>
      </c>
      <c r="H1630" s="2">
        <f t="shared" si="199"/>
        <v>3.1799999999999988</v>
      </c>
      <c r="I1630" s="2">
        <f t="array" ref="I1630">SUMPRODUCT(B1614:B1633, (ROW(B1614:B1633)-ROW(B1614)+1)) / (20*21/2)</f>
        <v>2.8422857142857141</v>
      </c>
      <c r="J1630" s="2">
        <f t="shared" si="202"/>
        <v>2.8929264069420073</v>
      </c>
      <c r="K1630" s="2">
        <f t="shared" si="196"/>
        <v>2.9532696204462336</v>
      </c>
    </row>
    <row r="1631" spans="1:11" ht="13.5" x14ac:dyDescent="0.25">
      <c r="A1631" s="3">
        <f>TITRES_STAT!B1634</f>
        <v>44386</v>
      </c>
      <c r="B1631" s="17">
        <f>TITRES_STAT!D1634</f>
        <v>2.8</v>
      </c>
      <c r="C1631" s="2">
        <f t="shared" si="197"/>
        <v>-5.0000000000000266E-2</v>
      </c>
      <c r="D1631" s="2">
        <f t="shared" si="198"/>
        <v>2.84</v>
      </c>
      <c r="E1631" s="2">
        <f t="shared" si="200"/>
        <v>2.8590000000000004</v>
      </c>
      <c r="F1631" s="2">
        <f t="shared" si="201"/>
        <v>2.8860000000000001</v>
      </c>
      <c r="G1631" s="2">
        <f t="shared" si="195"/>
        <v>2.9601999999999999</v>
      </c>
      <c r="H1631" s="2">
        <f t="shared" si="199"/>
        <v>3.176299999999999</v>
      </c>
      <c r="I1631" s="2">
        <f t="array" ref="I1631">SUMPRODUCT(B1615:B1634, (ROW(B1615:B1634)-ROW(B1615)+1)) / (20*21/2)</f>
        <v>2.8332380952380949</v>
      </c>
      <c r="J1631" s="2">
        <f t="shared" si="202"/>
        <v>2.8840762729475302</v>
      </c>
      <c r="K1631" s="2">
        <f t="shared" si="196"/>
        <v>2.9472590470954012</v>
      </c>
    </row>
    <row r="1632" spans="1:11" ht="13.5" x14ac:dyDescent="0.25">
      <c r="A1632" s="3">
        <f>TITRES_STAT!B1635</f>
        <v>44389</v>
      </c>
      <c r="B1632" s="17">
        <f>TITRES_STAT!D1635</f>
        <v>2.8</v>
      </c>
      <c r="C1632" s="2">
        <f t="shared" si="197"/>
        <v>0</v>
      </c>
      <c r="D1632" s="2">
        <f t="shared" si="198"/>
        <v>2.8300000000000005</v>
      </c>
      <c r="E1632" s="2">
        <f t="shared" si="200"/>
        <v>2.8490000000000006</v>
      </c>
      <c r="F1632" s="2">
        <f t="shared" si="201"/>
        <v>2.8760000000000003</v>
      </c>
      <c r="G1632" s="2">
        <f t="shared" si="195"/>
        <v>2.9552000000000005</v>
      </c>
      <c r="H1632" s="2">
        <f t="shared" si="199"/>
        <v>3.1725999999999988</v>
      </c>
      <c r="I1632" s="2">
        <f t="array" ref="I1632">SUMPRODUCT(B1616:B1635, (ROW(B1616:B1635)-ROW(B1616)+1)) / (20*21/2)</f>
        <v>2.8242857142857147</v>
      </c>
      <c r="J1632" s="2">
        <f t="shared" si="202"/>
        <v>2.8760690088572893</v>
      </c>
      <c r="K1632" s="2">
        <f t="shared" si="196"/>
        <v>2.9414841825034248</v>
      </c>
    </row>
    <row r="1633" spans="1:11" ht="13.5" x14ac:dyDescent="0.25">
      <c r="A1633" s="3">
        <f>TITRES_STAT!B1636</f>
        <v>44390</v>
      </c>
      <c r="B1633" s="17">
        <f>TITRES_STAT!D1636</f>
        <v>2.76</v>
      </c>
      <c r="C1633" s="2">
        <f t="shared" si="197"/>
        <v>-4.0000000000000036E-2</v>
      </c>
      <c r="D1633" s="2">
        <f t="shared" si="198"/>
        <v>2.8120000000000003</v>
      </c>
      <c r="E1633" s="2">
        <f t="shared" si="200"/>
        <v>2.8359999999999999</v>
      </c>
      <c r="F1633" s="2">
        <f t="shared" si="201"/>
        <v>2.8650000000000002</v>
      </c>
      <c r="G1633" s="2">
        <f t="shared" si="195"/>
        <v>2.9509999999999996</v>
      </c>
      <c r="H1633" s="2">
        <f t="shared" si="199"/>
        <v>3.1688999999999989</v>
      </c>
      <c r="I1633" s="2">
        <f t="array" ref="I1633">SUMPRODUCT(B1617:B1636, (ROW(B1617:B1636)-ROW(B1617)+1)) / (20*21/2)</f>
        <v>2.8163809523809524</v>
      </c>
      <c r="J1633" s="2">
        <f t="shared" si="202"/>
        <v>2.8650148175375474</v>
      </c>
      <c r="K1633" s="2">
        <f t="shared" si="196"/>
        <v>2.9343671557385846</v>
      </c>
    </row>
    <row r="1634" spans="1:11" ht="13.5" x14ac:dyDescent="0.25">
      <c r="A1634" s="3">
        <f>TITRES_STAT!B1637</f>
        <v>44391</v>
      </c>
      <c r="B1634" s="17">
        <f>TITRES_STAT!D1637</f>
        <v>2.77</v>
      </c>
      <c r="C1634" s="2">
        <f t="shared" si="197"/>
        <v>1.0000000000000231E-2</v>
      </c>
      <c r="D1634" s="2">
        <f t="shared" si="198"/>
        <v>2.7959999999999998</v>
      </c>
      <c r="E1634" s="2">
        <f t="shared" si="200"/>
        <v>2.831</v>
      </c>
      <c r="F1634" s="2">
        <f t="shared" si="201"/>
        <v>2.8540000000000001</v>
      </c>
      <c r="G1634" s="2">
        <f t="shared" si="195"/>
        <v>2.9463999999999997</v>
      </c>
      <c r="H1634" s="2">
        <f t="shared" si="199"/>
        <v>3.1655999999999991</v>
      </c>
      <c r="I1634" s="2">
        <f t="array" ref="I1634">SUMPRODUCT(B1618:B1637, (ROW(B1618:B1637)-ROW(B1618)+1)) / (20*21/2)</f>
        <v>2.8130000000000002</v>
      </c>
      <c r="J1634" s="2">
        <f t="shared" si="202"/>
        <v>2.8559657872958764</v>
      </c>
      <c r="K1634" s="2">
        <f t="shared" si="196"/>
        <v>2.9279213849253067</v>
      </c>
    </row>
    <row r="1635" spans="1:11" ht="13.5" x14ac:dyDescent="0.25">
      <c r="A1635" s="3">
        <f>TITRES_STAT!B1638</f>
        <v>44392</v>
      </c>
      <c r="B1635" s="17">
        <f>TITRES_STAT!D1638</f>
        <v>2.76</v>
      </c>
      <c r="C1635" s="2">
        <f t="shared" si="197"/>
        <v>-1.0000000000000231E-2</v>
      </c>
      <c r="D1635" s="2">
        <f t="shared" si="198"/>
        <v>2.7779999999999996</v>
      </c>
      <c r="E1635" s="2">
        <f t="shared" si="200"/>
        <v>2.8140000000000001</v>
      </c>
      <c r="F1635" s="2">
        <f t="shared" si="201"/>
        <v>2.843</v>
      </c>
      <c r="G1635" s="2">
        <f t="shared" si="195"/>
        <v>2.9415999999999998</v>
      </c>
      <c r="H1635" s="2">
        <f t="shared" si="199"/>
        <v>3.1618999999999984</v>
      </c>
      <c r="I1635" s="2">
        <f t="array" ref="I1635">SUMPRODUCT(B1619:B1638, (ROW(B1619:B1638)-ROW(B1619)+1)) / (20*21/2)</f>
        <v>2.81</v>
      </c>
      <c r="J1635" s="2">
        <f t="shared" si="202"/>
        <v>2.8468261885057928</v>
      </c>
      <c r="K1635" s="2">
        <f t="shared" si="196"/>
        <v>2.9213362325752947</v>
      </c>
    </row>
    <row r="1636" spans="1:11" ht="13.5" x14ac:dyDescent="0.25">
      <c r="A1636" s="3">
        <f>TITRES_STAT!B1639</f>
        <v>44393</v>
      </c>
      <c r="B1636" s="17">
        <f>TITRES_STAT!D1639</f>
        <v>2.76</v>
      </c>
      <c r="C1636" s="2">
        <f t="shared" si="197"/>
        <v>0</v>
      </c>
      <c r="D1636" s="2">
        <f t="shared" si="198"/>
        <v>2.77</v>
      </c>
      <c r="E1636" s="2">
        <f t="shared" si="200"/>
        <v>2.8049999999999997</v>
      </c>
      <c r="F1636" s="2">
        <f t="shared" si="201"/>
        <v>2.8354999999999997</v>
      </c>
      <c r="G1636" s="2">
        <f t="shared" si="195"/>
        <v>2.9367999999999994</v>
      </c>
      <c r="H1636" s="2">
        <f t="shared" si="199"/>
        <v>3.1571499999999988</v>
      </c>
      <c r="I1636" s="2">
        <f t="array" ref="I1636">SUMPRODUCT(B1620:B1639, (ROW(B1620:B1639)-ROW(B1620)+1)) / (20*21/2)</f>
        <v>2.8073809523809521</v>
      </c>
      <c r="J1636" s="2">
        <f t="shared" si="202"/>
        <v>2.8385570276957175</v>
      </c>
      <c r="K1636" s="2">
        <f t="shared" si="196"/>
        <v>2.915009321493911</v>
      </c>
    </row>
    <row r="1637" spans="1:11" ht="13.5" x14ac:dyDescent="0.25">
      <c r="A1637" s="3">
        <f>TITRES_STAT!B1640</f>
        <v>44396</v>
      </c>
      <c r="B1637" s="17">
        <f>TITRES_STAT!D1640</f>
        <v>2.8</v>
      </c>
      <c r="C1637" s="2">
        <f t="shared" si="197"/>
        <v>4.0000000000000036E-2</v>
      </c>
      <c r="D1637" s="2">
        <f t="shared" si="198"/>
        <v>2.7699999999999996</v>
      </c>
      <c r="E1637" s="2">
        <f t="shared" si="200"/>
        <v>2.8000000000000003</v>
      </c>
      <c r="F1637" s="2">
        <f t="shared" si="201"/>
        <v>2.8314999999999997</v>
      </c>
      <c r="G1637" s="2">
        <f t="shared" si="195"/>
        <v>2.9333999999999998</v>
      </c>
      <c r="H1637" s="2">
        <f t="shared" si="199"/>
        <v>3.1528999999999989</v>
      </c>
      <c r="I1637" s="2">
        <f t="array" ref="I1637">SUMPRODUCT(B1621:B1640, (ROW(B1621:B1640)-ROW(B1621)+1)) / (20*21/2)</f>
        <v>2.8050952380952379</v>
      </c>
      <c r="J1637" s="2">
        <f t="shared" si="202"/>
        <v>2.834884929819935</v>
      </c>
      <c r="K1637" s="2">
        <f t="shared" si="196"/>
        <v>2.9104991520235619</v>
      </c>
    </row>
    <row r="1638" spans="1:11" ht="13.5" x14ac:dyDescent="0.25">
      <c r="A1638" s="3">
        <f>TITRES_STAT!B1641</f>
        <v>44399</v>
      </c>
      <c r="B1638" s="17">
        <f>TITRES_STAT!D1641</f>
        <v>2.8</v>
      </c>
      <c r="C1638" s="2">
        <f t="shared" si="197"/>
        <v>0</v>
      </c>
      <c r="D1638" s="2">
        <f t="shared" si="198"/>
        <v>2.778</v>
      </c>
      <c r="E1638" s="2">
        <f t="shared" si="200"/>
        <v>2.7950000000000004</v>
      </c>
      <c r="F1638" s="2">
        <f t="shared" si="201"/>
        <v>2.8274999999999997</v>
      </c>
      <c r="G1638" s="2">
        <f t="shared" si="195"/>
        <v>2.9293999999999993</v>
      </c>
      <c r="H1638" s="2">
        <f t="shared" si="199"/>
        <v>3.1497499999999992</v>
      </c>
      <c r="I1638" s="2">
        <f t="array" ref="I1638">SUMPRODUCT(B1622:B1641, (ROW(B1622:B1641)-ROW(B1622)+1)) / (20*21/2)</f>
        <v>2.8084761904761901</v>
      </c>
      <c r="J1638" s="2">
        <f t="shared" si="202"/>
        <v>2.8315625555513697</v>
      </c>
      <c r="K1638" s="2">
        <f t="shared" si="196"/>
        <v>2.9061658519442068</v>
      </c>
    </row>
    <row r="1639" spans="1:11" ht="13.5" x14ac:dyDescent="0.25">
      <c r="A1639" s="3">
        <f>TITRES_STAT!B1642</f>
        <v>44400</v>
      </c>
      <c r="B1639" s="17">
        <f>TITRES_STAT!D1642</f>
        <v>2.8</v>
      </c>
      <c r="C1639" s="2">
        <f t="shared" si="197"/>
        <v>0</v>
      </c>
      <c r="D1639" s="2">
        <f t="shared" si="198"/>
        <v>2.7840000000000003</v>
      </c>
      <c r="E1639" s="2">
        <f t="shared" si="200"/>
        <v>2.79</v>
      </c>
      <c r="F1639" s="2">
        <f t="shared" si="201"/>
        <v>2.8239999999999998</v>
      </c>
      <c r="G1639" s="2">
        <f t="shared" si="195"/>
        <v>2.9253999999999998</v>
      </c>
      <c r="H1639" s="2">
        <f t="shared" si="199"/>
        <v>3.1462999999999988</v>
      </c>
      <c r="I1639" s="2">
        <f t="array" ref="I1639">SUMPRODUCT(B1623:B1642, (ROW(B1623:B1642)-ROW(B1623)+1)) / (20*21/2)</f>
        <v>2.8156190476190477</v>
      </c>
      <c r="J1639" s="2">
        <f t="shared" si="202"/>
        <v>2.8285565978798108</v>
      </c>
      <c r="K1639" s="2">
        <f t="shared" si="196"/>
        <v>2.9020024852012969</v>
      </c>
    </row>
    <row r="1640" spans="1:11" ht="13.5" x14ac:dyDescent="0.25">
      <c r="A1640" s="3">
        <f>TITRES_STAT!B1643</f>
        <v>44403</v>
      </c>
      <c r="B1640" s="17">
        <f>TITRES_STAT!D1643</f>
        <v>2.8</v>
      </c>
      <c r="C1640" s="2">
        <f t="shared" si="197"/>
        <v>0</v>
      </c>
      <c r="D1640" s="2">
        <f t="shared" si="198"/>
        <v>2.7920000000000003</v>
      </c>
      <c r="E1640" s="2">
        <f t="shared" si="200"/>
        <v>2.7850000000000001</v>
      </c>
      <c r="F1640" s="2">
        <f t="shared" si="201"/>
        <v>2.8244999999999996</v>
      </c>
      <c r="G1640" s="2">
        <f t="shared" si="195"/>
        <v>2.9219999999999997</v>
      </c>
      <c r="H1640" s="2">
        <f t="shared" si="199"/>
        <v>3.1425999999999989</v>
      </c>
      <c r="I1640" s="2">
        <f t="array" ref="I1640">SUMPRODUCT(B1624:B1643, (ROW(B1624:B1643)-ROW(B1624)+1)) / (20*21/2)</f>
        <v>2.8246666666666669</v>
      </c>
      <c r="J1640" s="2">
        <f t="shared" si="202"/>
        <v>2.8258369218912573</v>
      </c>
      <c r="K1640" s="2">
        <f t="shared" si="196"/>
        <v>2.8980023877424226</v>
      </c>
    </row>
    <row r="1641" spans="1:11" ht="13.5" x14ac:dyDescent="0.25">
      <c r="A1641" s="3">
        <f>TITRES_STAT!B1644</f>
        <v>44404</v>
      </c>
      <c r="B1641" s="17">
        <f>TITRES_STAT!D1644</f>
        <v>2.86</v>
      </c>
      <c r="C1641" s="2">
        <f t="shared" si="197"/>
        <v>6.0000000000000053E-2</v>
      </c>
      <c r="D1641" s="2">
        <f t="shared" si="198"/>
        <v>2.8119999999999998</v>
      </c>
      <c r="E1641" s="2">
        <f t="shared" si="200"/>
        <v>2.7909999999999999</v>
      </c>
      <c r="F1641" s="2">
        <f t="shared" si="201"/>
        <v>2.8249999999999997</v>
      </c>
      <c r="G1641" s="2">
        <f t="shared" si="195"/>
        <v>2.9192</v>
      </c>
      <c r="H1641" s="2">
        <f t="shared" si="199"/>
        <v>3.1392499999999988</v>
      </c>
      <c r="I1641" s="2">
        <f t="array" ref="I1641">SUMPRODUCT(B1625:B1644, (ROW(B1625:B1644)-ROW(B1625)+1)) / (20*21/2)</f>
        <v>2.8316666666666666</v>
      </c>
      <c r="J1641" s="2">
        <f t="shared" si="202"/>
        <v>2.8290905483778044</v>
      </c>
      <c r="K1641" s="2">
        <f t="shared" si="196"/>
        <v>2.8965120980270336</v>
      </c>
    </row>
    <row r="1642" spans="1:11" ht="13.5" x14ac:dyDescent="0.25">
      <c r="A1642" s="3">
        <f>TITRES_STAT!B1645</f>
        <v>44405</v>
      </c>
      <c r="B1642" s="17">
        <f>TITRES_STAT!D1645</f>
        <v>2.9</v>
      </c>
      <c r="C1642" s="2">
        <f t="shared" si="197"/>
        <v>4.0000000000000036E-2</v>
      </c>
      <c r="D1642" s="2">
        <f t="shared" si="198"/>
        <v>2.8319999999999999</v>
      </c>
      <c r="E1642" s="2">
        <f t="shared" si="200"/>
        <v>2.8009999999999997</v>
      </c>
      <c r="F1642" s="2">
        <f t="shared" si="201"/>
        <v>2.8249999999999997</v>
      </c>
      <c r="G1642" s="2">
        <f t="shared" si="195"/>
        <v>2.9172000000000002</v>
      </c>
      <c r="H1642" s="2">
        <f t="shared" si="199"/>
        <v>3.1360999999999994</v>
      </c>
      <c r="I1642" s="2">
        <f t="array" ref="I1642">SUMPRODUCT(B1626:B1645, (ROW(B1626:B1645)-ROW(B1626)+1)) / (20*21/2)</f>
        <v>2.8306666666666662</v>
      </c>
      <c r="J1642" s="2">
        <f t="shared" si="202"/>
        <v>2.8358438294846802</v>
      </c>
      <c r="K1642" s="2">
        <f t="shared" si="196"/>
        <v>2.8966488784965616</v>
      </c>
    </row>
    <row r="1643" spans="1:11" ht="13.5" x14ac:dyDescent="0.25">
      <c r="A1643" s="3">
        <f>TITRES_STAT!B1646</f>
        <v>44406</v>
      </c>
      <c r="B1643" s="17">
        <f>TITRES_STAT!D1646</f>
        <v>2.92</v>
      </c>
      <c r="C1643" s="2">
        <f t="shared" si="197"/>
        <v>2.0000000000000018E-2</v>
      </c>
      <c r="D1643" s="2">
        <f t="shared" si="198"/>
        <v>2.8559999999999999</v>
      </c>
      <c r="E1643" s="2">
        <f t="shared" si="200"/>
        <v>2.8170000000000002</v>
      </c>
      <c r="F1643" s="2">
        <f t="shared" si="201"/>
        <v>2.8264999999999993</v>
      </c>
      <c r="G1643" s="2">
        <f t="shared" si="195"/>
        <v>2.9162000000000008</v>
      </c>
      <c r="H1643" s="2">
        <f t="shared" si="199"/>
        <v>3.1330499999999994</v>
      </c>
      <c r="I1643" s="2">
        <f t="array" ref="I1643">SUMPRODUCT(B1627:B1646, (ROW(B1627:B1646)-ROW(B1627)+1)) / (20*21/2)</f>
        <v>2.8301904761904759</v>
      </c>
      <c r="J1643" s="2">
        <f t="shared" si="202"/>
        <v>2.8438587028670916</v>
      </c>
      <c r="K1643" s="2">
        <f t="shared" si="196"/>
        <v>2.8975646087515985</v>
      </c>
    </row>
    <row r="1644" spans="1:11" ht="13.5" x14ac:dyDescent="0.25">
      <c r="A1644" s="3">
        <f>TITRES_STAT!B1647</f>
        <v>44407</v>
      </c>
      <c r="B1644" s="17">
        <f>TITRES_STAT!D1647</f>
        <v>2.9</v>
      </c>
      <c r="C1644" s="2">
        <f t="shared" si="197"/>
        <v>-2.0000000000000018E-2</v>
      </c>
      <c r="D1644" s="2">
        <f t="shared" si="198"/>
        <v>2.8760000000000003</v>
      </c>
      <c r="E1644" s="2">
        <f t="shared" si="200"/>
        <v>2.8299999999999996</v>
      </c>
      <c r="F1644" s="2">
        <f t="shared" si="201"/>
        <v>2.8304999999999993</v>
      </c>
      <c r="G1644" s="2">
        <f t="shared" si="195"/>
        <v>2.9142000000000001</v>
      </c>
      <c r="H1644" s="2">
        <f t="shared" si="199"/>
        <v>3.12995</v>
      </c>
      <c r="I1644" s="2">
        <f t="array" ref="I1644">SUMPRODUCT(B1628:B1647, (ROW(B1628:B1647)-ROW(B1628)+1)) / (20*21/2)</f>
        <v>2.8298571428571426</v>
      </c>
      <c r="J1644" s="2">
        <f t="shared" si="202"/>
        <v>2.8492054930702255</v>
      </c>
      <c r="K1644" s="2">
        <f t="shared" si="196"/>
        <v>2.8976601142907517</v>
      </c>
    </row>
    <row r="1645" spans="1:11" ht="13.5" x14ac:dyDescent="0.25">
      <c r="A1645" s="3">
        <f>TITRES_STAT!B1648</f>
        <v>44410</v>
      </c>
      <c r="B1645" s="17">
        <f>TITRES_STAT!D1648</f>
        <v>2.82</v>
      </c>
      <c r="C1645" s="2">
        <f t="shared" si="197"/>
        <v>-8.0000000000000071E-2</v>
      </c>
      <c r="D1645" s="2">
        <f t="shared" si="198"/>
        <v>2.88</v>
      </c>
      <c r="E1645" s="2">
        <f t="shared" si="200"/>
        <v>2.8359999999999999</v>
      </c>
      <c r="F1645" s="2">
        <f t="shared" si="201"/>
        <v>2.8249999999999993</v>
      </c>
      <c r="G1645" s="2">
        <f t="shared" si="195"/>
        <v>2.9105999999999996</v>
      </c>
      <c r="H1645" s="2">
        <f t="shared" si="199"/>
        <v>3.1268000000000002</v>
      </c>
      <c r="I1645" s="2">
        <f t="array" ref="I1645">SUMPRODUCT(B1629:B1648, (ROW(B1629:B1648)-ROW(B1629)+1)) / (20*21/2)</f>
        <v>2.8277619047619043</v>
      </c>
      <c r="J1645" s="2">
        <f t="shared" si="202"/>
        <v>2.8464240175397282</v>
      </c>
      <c r="K1645" s="2">
        <f t="shared" si="196"/>
        <v>2.8946146196126827</v>
      </c>
    </row>
    <row r="1646" spans="1:11" ht="13.5" x14ac:dyDescent="0.25">
      <c r="A1646" s="3">
        <f>TITRES_STAT!B1649</f>
        <v>44411</v>
      </c>
      <c r="B1646" s="17">
        <f>TITRES_STAT!D1649</f>
        <v>2.82</v>
      </c>
      <c r="C1646" s="2">
        <f t="shared" si="197"/>
        <v>0</v>
      </c>
      <c r="D1646" s="2">
        <f t="shared" si="198"/>
        <v>2.8720000000000003</v>
      </c>
      <c r="E1646" s="2">
        <f t="shared" si="200"/>
        <v>2.8419999999999996</v>
      </c>
      <c r="F1646" s="2">
        <f t="shared" si="201"/>
        <v>2.8234999999999997</v>
      </c>
      <c r="G1646" s="2">
        <f t="shared" si="195"/>
        <v>2.9059999999999997</v>
      </c>
      <c r="H1646" s="2">
        <f t="shared" si="199"/>
        <v>3.12365</v>
      </c>
      <c r="I1646" s="2">
        <f t="array" ref="I1646">SUMPRODUCT(B1630:B1649, (ROW(B1630:B1649)-ROW(B1630)+1)) / (20*21/2)</f>
        <v>2.8240000000000003</v>
      </c>
      <c r="J1646" s="2">
        <f t="shared" si="202"/>
        <v>2.8439074444407066</v>
      </c>
      <c r="K1646" s="2">
        <f t="shared" si="196"/>
        <v>2.8916885560984595</v>
      </c>
    </row>
    <row r="1647" spans="1:11" ht="13.5" x14ac:dyDescent="0.25">
      <c r="A1647" s="3">
        <f>TITRES_STAT!B1650</f>
        <v>44412</v>
      </c>
      <c r="B1647" s="17">
        <f>TITRES_STAT!D1650</f>
        <v>2.82</v>
      </c>
      <c r="C1647" s="2">
        <f t="shared" si="197"/>
        <v>0</v>
      </c>
      <c r="D1647" s="2">
        <f t="shared" si="198"/>
        <v>2.8560000000000003</v>
      </c>
      <c r="E1647" s="2">
        <f t="shared" si="200"/>
        <v>2.8439999999999999</v>
      </c>
      <c r="F1647" s="2">
        <f t="shared" si="201"/>
        <v>2.8220000000000001</v>
      </c>
      <c r="G1647" s="2">
        <f t="shared" si="195"/>
        <v>2.9011999999999989</v>
      </c>
      <c r="H1647" s="2">
        <f t="shared" si="199"/>
        <v>3.1207500000000006</v>
      </c>
      <c r="I1647" s="2">
        <f t="array" ref="I1647">SUMPRODUCT(B1631:B1650, (ROW(B1631:B1650)-ROW(B1631)+1)) / (20*21/2)</f>
        <v>2.8224761904761908</v>
      </c>
      <c r="J1647" s="2">
        <f t="shared" si="202"/>
        <v>2.8416305449701631</v>
      </c>
      <c r="K1647" s="2">
        <f t="shared" si="196"/>
        <v>2.8888772401730298</v>
      </c>
    </row>
    <row r="1648" spans="1:11" ht="13.5" x14ac:dyDescent="0.25">
      <c r="A1648" s="3">
        <f>TITRES_STAT!B1651</f>
        <v>44413</v>
      </c>
      <c r="B1648" s="17">
        <f>TITRES_STAT!D1651</f>
        <v>2.8</v>
      </c>
      <c r="C1648" s="2">
        <f t="shared" si="197"/>
        <v>-2.0000000000000018E-2</v>
      </c>
      <c r="D1648" s="2">
        <f t="shared" si="198"/>
        <v>2.8319999999999999</v>
      </c>
      <c r="E1648" s="2">
        <f t="shared" si="200"/>
        <v>2.8440000000000003</v>
      </c>
      <c r="F1648" s="2">
        <f t="shared" si="201"/>
        <v>2.8195000000000001</v>
      </c>
      <c r="G1648" s="2">
        <f t="shared" si="195"/>
        <v>2.896599999999999</v>
      </c>
      <c r="H1648" s="2">
        <f t="shared" si="199"/>
        <v>3.1177499999999996</v>
      </c>
      <c r="I1648" s="2">
        <f t="array" ref="I1648">SUMPRODUCT(B1632:B1651, (ROW(B1632:B1651)-ROW(B1632)+1)) / (20*21/2)</f>
        <v>2.8135714285714286</v>
      </c>
      <c r="J1648" s="2">
        <f t="shared" si="202"/>
        <v>2.8376657311634808</v>
      </c>
      <c r="K1648" s="2">
        <f t="shared" si="196"/>
        <v>2.8853918582054603</v>
      </c>
    </row>
    <row r="1649" spans="1:11" ht="13.5" x14ac:dyDescent="0.25">
      <c r="A1649" s="3">
        <f>TITRES_STAT!B1652</f>
        <v>44414</v>
      </c>
      <c r="B1649" s="17">
        <f>TITRES_STAT!D1652</f>
        <v>2.78</v>
      </c>
      <c r="C1649" s="2">
        <f t="shared" si="197"/>
        <v>-2.0000000000000018E-2</v>
      </c>
      <c r="D1649" s="2">
        <f t="shared" si="198"/>
        <v>2.8079999999999994</v>
      </c>
      <c r="E1649" s="2">
        <f t="shared" si="200"/>
        <v>2.8420000000000001</v>
      </c>
      <c r="F1649" s="2">
        <f t="shared" si="201"/>
        <v>2.8159999999999998</v>
      </c>
      <c r="G1649" s="2">
        <f t="shared" si="195"/>
        <v>2.8915999999999991</v>
      </c>
      <c r="H1649" s="2">
        <f t="shared" si="199"/>
        <v>3.1146499999999997</v>
      </c>
      <c r="I1649" s="2">
        <f t="array" ref="I1649">SUMPRODUCT(B1633:B1652, (ROW(B1633:B1652)-ROW(B1633)+1)) / (20*21/2)</f>
        <v>2.8079047619047621</v>
      </c>
      <c r="J1649" s="2">
        <f t="shared" si="202"/>
        <v>2.8321737567669585</v>
      </c>
      <c r="K1649" s="2">
        <f t="shared" si="196"/>
        <v>2.8812588441581872</v>
      </c>
    </row>
    <row r="1650" spans="1:11" ht="13.5" x14ac:dyDescent="0.25">
      <c r="A1650" s="3">
        <f>TITRES_STAT!B1653</f>
        <v>44417</v>
      </c>
      <c r="B1650" s="17">
        <f>TITRES_STAT!D1653</f>
        <v>2.8</v>
      </c>
      <c r="C1650" s="2">
        <f t="shared" si="197"/>
        <v>2.0000000000000018E-2</v>
      </c>
      <c r="D1650" s="2">
        <f t="shared" si="198"/>
        <v>2.8039999999999998</v>
      </c>
      <c r="E1650" s="2">
        <f t="shared" si="200"/>
        <v>2.8420000000000001</v>
      </c>
      <c r="F1650" s="2">
        <f t="shared" si="201"/>
        <v>2.8134999999999999</v>
      </c>
      <c r="G1650" s="2">
        <f t="shared" ref="G1650:G1713" si="203">AVERAGE(B1601:B1650)</f>
        <v>2.8867999999999996</v>
      </c>
      <c r="H1650" s="2">
        <f t="shared" si="199"/>
        <v>3.11165</v>
      </c>
      <c r="I1650" s="2">
        <f t="array" ref="I1650">SUMPRODUCT(B1634:B1653, (ROW(B1634:B1653)-ROW(B1634)+1)) / (20*21/2)</f>
        <v>2.8053333333333335</v>
      </c>
      <c r="J1650" s="2">
        <f t="shared" si="202"/>
        <v>2.8291095894558196</v>
      </c>
      <c r="K1650" s="2">
        <f t="shared" si="196"/>
        <v>2.8780722228186506</v>
      </c>
    </row>
    <row r="1651" spans="1:11" ht="13.5" x14ac:dyDescent="0.25">
      <c r="A1651" s="3">
        <f>TITRES_STAT!B1654</f>
        <v>44419</v>
      </c>
      <c r="B1651" s="17">
        <f>TITRES_STAT!D1654</f>
        <v>2.72</v>
      </c>
      <c r="C1651" s="2">
        <f t="shared" si="197"/>
        <v>-7.9999999999999627E-2</v>
      </c>
      <c r="D1651" s="2">
        <f t="shared" si="198"/>
        <v>2.7839999999999998</v>
      </c>
      <c r="E1651" s="2">
        <f t="shared" si="200"/>
        <v>2.8280000000000003</v>
      </c>
      <c r="F1651" s="2">
        <f t="shared" si="201"/>
        <v>2.8094999999999994</v>
      </c>
      <c r="G1651" s="2">
        <f t="shared" si="203"/>
        <v>2.8803999999999998</v>
      </c>
      <c r="H1651" s="2">
        <f t="shared" si="199"/>
        <v>3.1083999999999996</v>
      </c>
      <c r="I1651" s="2">
        <f t="array" ref="I1651">SUMPRODUCT(B1635:B1654, (ROW(B1635:B1654)-ROW(B1635)+1)) / (20*21/2)</f>
        <v>2.7988571428571429</v>
      </c>
      <c r="J1651" s="2">
        <f t="shared" si="202"/>
        <v>2.8187181999838371</v>
      </c>
      <c r="K1651" s="2">
        <f t="shared" ref="K1651:K1714" si="204">$K$4*B1651+(1-$K$4)*K1650</f>
        <v>2.8718733121198801</v>
      </c>
    </row>
    <row r="1652" spans="1:11" ht="13.5" x14ac:dyDescent="0.25">
      <c r="A1652" s="3">
        <f>TITRES_STAT!B1655</f>
        <v>44420</v>
      </c>
      <c r="B1652" s="17">
        <f>TITRES_STAT!D1655</f>
        <v>2.75</v>
      </c>
      <c r="C1652" s="2">
        <f t="shared" si="197"/>
        <v>2.9999999999999805E-2</v>
      </c>
      <c r="D1652" s="2">
        <f t="shared" si="198"/>
        <v>2.77</v>
      </c>
      <c r="E1652" s="2">
        <f t="shared" si="200"/>
        <v>2.8130000000000002</v>
      </c>
      <c r="F1652" s="2">
        <f t="shared" si="201"/>
        <v>2.8069999999999995</v>
      </c>
      <c r="G1652" s="2">
        <f t="shared" si="203"/>
        <v>2.8745999999999996</v>
      </c>
      <c r="H1652" s="2">
        <f t="shared" si="199"/>
        <v>3.1053499999999996</v>
      </c>
      <c r="I1652" s="2">
        <f t="array" ref="I1652">SUMPRODUCT(B1636:B1655, (ROW(B1636:B1655)-ROW(B1636)+1)) / (20*21/2)</f>
        <v>2.7953809523809521</v>
      </c>
      <c r="J1652" s="2">
        <f t="shared" si="202"/>
        <v>2.8121736095091858</v>
      </c>
      <c r="K1652" s="2">
        <f t="shared" si="204"/>
        <v>2.8670939665465514</v>
      </c>
    </row>
    <row r="1653" spans="1:11" ht="13.5" x14ac:dyDescent="0.25">
      <c r="A1653" s="3">
        <f>TITRES_STAT!B1656</f>
        <v>44424</v>
      </c>
      <c r="B1653" s="17">
        <f>TITRES_STAT!D1656</f>
        <v>2.78</v>
      </c>
      <c r="C1653" s="2">
        <f t="shared" si="197"/>
        <v>2.9999999999999805E-2</v>
      </c>
      <c r="D1653" s="2">
        <f t="shared" si="198"/>
        <v>2.766</v>
      </c>
      <c r="E1653" s="2">
        <f t="shared" si="200"/>
        <v>2.7990000000000004</v>
      </c>
      <c r="F1653" s="2">
        <f t="shared" si="201"/>
        <v>2.8079999999999998</v>
      </c>
      <c r="G1653" s="2">
        <f t="shared" si="203"/>
        <v>2.8691999999999998</v>
      </c>
      <c r="H1653" s="2">
        <f t="shared" si="199"/>
        <v>3.1022499999999997</v>
      </c>
      <c r="I1653" s="2">
        <f t="array" ref="I1653">SUMPRODUCT(B1637:B1656, (ROW(B1637:B1656)-ROW(B1637)+1)) / (20*21/2)</f>
        <v>2.7937619047619044</v>
      </c>
      <c r="J1653" s="2">
        <f t="shared" si="202"/>
        <v>2.8091094562225969</v>
      </c>
      <c r="K1653" s="2">
        <f t="shared" si="204"/>
        <v>2.8636785168780592</v>
      </c>
    </row>
    <row r="1654" spans="1:11" ht="13.5" x14ac:dyDescent="0.25">
      <c r="A1654" s="3">
        <f>TITRES_STAT!B1657</f>
        <v>44425</v>
      </c>
      <c r="B1654" s="17">
        <f>TITRES_STAT!D1657</f>
        <v>2.74</v>
      </c>
      <c r="C1654" s="2">
        <f t="shared" si="197"/>
        <v>-3.9999999999999591E-2</v>
      </c>
      <c r="D1654" s="2">
        <f t="shared" si="198"/>
        <v>2.758</v>
      </c>
      <c r="E1654" s="2">
        <f t="shared" si="200"/>
        <v>2.7829999999999999</v>
      </c>
      <c r="F1654" s="2">
        <f t="shared" si="201"/>
        <v>2.8064999999999998</v>
      </c>
      <c r="G1654" s="2">
        <f t="shared" si="203"/>
        <v>2.8631999999999995</v>
      </c>
      <c r="H1654" s="2">
        <f t="shared" si="199"/>
        <v>3.0989499999999999</v>
      </c>
      <c r="I1654" s="2">
        <f t="array" ref="I1654">SUMPRODUCT(B1638:B1657, (ROW(B1638:B1657)-ROW(B1638)+1)) / (20*21/2)</f>
        <v>2.7910476190476192</v>
      </c>
      <c r="J1654" s="2">
        <f t="shared" si="202"/>
        <v>2.8025276032490161</v>
      </c>
      <c r="K1654" s="2">
        <f t="shared" si="204"/>
        <v>2.8588283789612725</v>
      </c>
    </row>
    <row r="1655" spans="1:11" ht="13.5" x14ac:dyDescent="0.25">
      <c r="A1655" s="3">
        <f>TITRES_STAT!B1658</f>
        <v>44426</v>
      </c>
      <c r="B1655" s="17">
        <f>TITRES_STAT!D1658</f>
        <v>2.77</v>
      </c>
      <c r="C1655" s="2">
        <f t="shared" si="197"/>
        <v>2.9999999999999805E-2</v>
      </c>
      <c r="D1655" s="2">
        <f t="shared" si="198"/>
        <v>2.7519999999999998</v>
      </c>
      <c r="E1655" s="2">
        <f t="shared" si="200"/>
        <v>2.7779999999999996</v>
      </c>
      <c r="F1655" s="2">
        <f t="shared" si="201"/>
        <v>2.8069999999999999</v>
      </c>
      <c r="G1655" s="2">
        <f t="shared" si="203"/>
        <v>2.8586</v>
      </c>
      <c r="H1655" s="2">
        <f t="shared" si="199"/>
        <v>3.0959000000000003</v>
      </c>
      <c r="I1655" s="2">
        <f t="array" ref="I1655">SUMPRODUCT(B1639:B1658, (ROW(B1639:B1658)-ROW(B1639)+1)) / (20*21/2)</f>
        <v>2.7827142857142859</v>
      </c>
      <c r="J1655" s="2">
        <f t="shared" si="202"/>
        <v>2.7994297362729195</v>
      </c>
      <c r="K1655" s="2">
        <f t="shared" si="204"/>
        <v>2.8553449131196538</v>
      </c>
    </row>
    <row r="1656" spans="1:11" ht="13.5" x14ac:dyDescent="0.25">
      <c r="A1656" s="3">
        <f>TITRES_STAT!B1659</f>
        <v>44427</v>
      </c>
      <c r="B1656" s="17">
        <f>TITRES_STAT!D1659</f>
        <v>2.79</v>
      </c>
      <c r="C1656" s="2">
        <f t="shared" si="197"/>
        <v>2.0000000000000018E-2</v>
      </c>
      <c r="D1656" s="2">
        <f t="shared" si="198"/>
        <v>2.7659999999999996</v>
      </c>
      <c r="E1656" s="2">
        <f t="shared" si="200"/>
        <v>2.7750000000000004</v>
      </c>
      <c r="F1656" s="2">
        <f t="shared" si="201"/>
        <v>2.8084999999999996</v>
      </c>
      <c r="G1656" s="2">
        <f t="shared" si="203"/>
        <v>2.8536000000000001</v>
      </c>
      <c r="H1656" s="2">
        <f t="shared" si="199"/>
        <v>3.0928499999999999</v>
      </c>
      <c r="I1656" s="2">
        <f t="array" ref="I1656">SUMPRODUCT(B1640:B1659, (ROW(B1640:B1659)-ROW(B1640)+1)) / (20*21/2)</f>
        <v>2.77952380952381</v>
      </c>
      <c r="J1656" s="2">
        <f t="shared" si="202"/>
        <v>2.798531666151689</v>
      </c>
      <c r="K1656" s="2">
        <f t="shared" si="204"/>
        <v>2.8527823675071184</v>
      </c>
    </row>
    <row r="1657" spans="1:11" ht="13.5" x14ac:dyDescent="0.25">
      <c r="A1657" s="3">
        <f>TITRES_STAT!B1660</f>
        <v>44428</v>
      </c>
      <c r="B1657" s="17">
        <f>TITRES_STAT!D1660</f>
        <v>2.78</v>
      </c>
      <c r="C1657" s="2">
        <f t="shared" si="197"/>
        <v>-1.0000000000000231E-2</v>
      </c>
      <c r="D1657" s="2">
        <f t="shared" si="198"/>
        <v>2.7719999999999994</v>
      </c>
      <c r="E1657" s="2">
        <f t="shared" si="200"/>
        <v>2.7709999999999999</v>
      </c>
      <c r="F1657" s="2">
        <f t="shared" si="201"/>
        <v>2.8075000000000001</v>
      </c>
      <c r="G1657" s="2">
        <f t="shared" si="203"/>
        <v>2.8491999999999997</v>
      </c>
      <c r="H1657" s="2">
        <f t="shared" si="199"/>
        <v>3.0898500000000002</v>
      </c>
      <c r="I1657" s="2">
        <f t="array" ref="I1657">SUMPRODUCT(B1641:B1660, (ROW(B1641:B1660)-ROW(B1641)+1)) / (20*21/2)</f>
        <v>2.7698095238095237</v>
      </c>
      <c r="J1657" s="2">
        <f t="shared" si="202"/>
        <v>2.7967667455658143</v>
      </c>
      <c r="K1657" s="2">
        <f t="shared" si="204"/>
        <v>2.849928157016643</v>
      </c>
    </row>
    <row r="1658" spans="1:11" ht="13.5" x14ac:dyDescent="0.25">
      <c r="A1658" s="3">
        <f>TITRES_STAT!B1661</f>
        <v>44431</v>
      </c>
      <c r="B1658" s="17">
        <f>TITRES_STAT!D1661</f>
        <v>2.72</v>
      </c>
      <c r="C1658" s="2">
        <f t="shared" si="197"/>
        <v>-5.9999999999999609E-2</v>
      </c>
      <c r="D1658" s="2">
        <f t="shared" si="198"/>
        <v>2.7600000000000002</v>
      </c>
      <c r="E1658" s="2">
        <f t="shared" si="200"/>
        <v>2.7629999999999999</v>
      </c>
      <c r="F1658" s="2">
        <f t="shared" si="201"/>
        <v>2.8035000000000005</v>
      </c>
      <c r="G1658" s="2">
        <f t="shared" si="203"/>
        <v>2.8437999999999999</v>
      </c>
      <c r="H1658" s="2">
        <f t="shared" si="199"/>
        <v>3.0866000000000002</v>
      </c>
      <c r="I1658" s="2">
        <f t="array" ref="I1658">SUMPRODUCT(B1642:B1661, (ROW(B1642:B1661)-ROW(B1642)+1)) / (20*21/2)</f>
        <v>2.7672380952380951</v>
      </c>
      <c r="J1658" s="2">
        <f t="shared" si="202"/>
        <v>2.7894556269404989</v>
      </c>
      <c r="K1658" s="2">
        <f t="shared" si="204"/>
        <v>2.8448329351728532</v>
      </c>
    </row>
    <row r="1659" spans="1:11" ht="13.5" x14ac:dyDescent="0.25">
      <c r="A1659" s="3">
        <f>TITRES_STAT!B1662</f>
        <v>44432</v>
      </c>
      <c r="B1659" s="17">
        <f>TITRES_STAT!D1662</f>
        <v>2.77</v>
      </c>
      <c r="C1659" s="2">
        <f t="shared" si="197"/>
        <v>4.9999999999999822E-2</v>
      </c>
      <c r="D1659" s="2">
        <f t="shared" si="198"/>
        <v>2.766</v>
      </c>
      <c r="E1659" s="2">
        <f t="shared" si="200"/>
        <v>2.7619999999999996</v>
      </c>
      <c r="F1659" s="2">
        <f t="shared" si="201"/>
        <v>2.8020000000000005</v>
      </c>
      <c r="G1659" s="2">
        <f t="shared" si="203"/>
        <v>2.8396000000000003</v>
      </c>
      <c r="H1659" s="2">
        <f t="shared" si="199"/>
        <v>3.08365</v>
      </c>
      <c r="I1659" s="2">
        <f t="array" ref="I1659">SUMPRODUCT(B1643:B1662, (ROW(B1643:B1662)-ROW(B1643)+1)) / (20*21/2)</f>
        <v>2.7641428571428572</v>
      </c>
      <c r="J1659" s="2">
        <f t="shared" si="202"/>
        <v>2.7876027100890228</v>
      </c>
      <c r="K1659" s="2">
        <f t="shared" si="204"/>
        <v>2.8418983102641135</v>
      </c>
    </row>
    <row r="1660" spans="1:11" ht="13.5" x14ac:dyDescent="0.25">
      <c r="A1660" s="3">
        <f>TITRES_STAT!B1663</f>
        <v>44433</v>
      </c>
      <c r="B1660" s="17">
        <f>TITRES_STAT!D1663</f>
        <v>2.7</v>
      </c>
      <c r="C1660" s="2">
        <f t="shared" si="197"/>
        <v>-6.999999999999984E-2</v>
      </c>
      <c r="D1660" s="2">
        <f t="shared" si="198"/>
        <v>2.7520000000000002</v>
      </c>
      <c r="E1660" s="2">
        <f t="shared" si="200"/>
        <v>2.7519999999999998</v>
      </c>
      <c r="F1660" s="2">
        <f t="shared" si="201"/>
        <v>2.7970000000000006</v>
      </c>
      <c r="G1660" s="2">
        <f t="shared" si="203"/>
        <v>2.8339999999999992</v>
      </c>
      <c r="H1660" s="2">
        <f t="shared" si="199"/>
        <v>3.0802500000000004</v>
      </c>
      <c r="I1660" s="2">
        <f t="array" ref="I1660">SUMPRODUCT(B1644:B1663, (ROW(B1644:B1663)-ROW(B1644)+1)) / (20*21/2)</f>
        <v>2.7540952380952382</v>
      </c>
      <c r="J1660" s="2">
        <f t="shared" si="202"/>
        <v>2.7792595948424492</v>
      </c>
      <c r="K1660" s="2">
        <f t="shared" si="204"/>
        <v>2.8363336706459132</v>
      </c>
    </row>
    <row r="1661" spans="1:11" ht="13.5" x14ac:dyDescent="0.25">
      <c r="A1661" s="3">
        <f>TITRES_STAT!B1664</f>
        <v>44434</v>
      </c>
      <c r="B1661" s="17">
        <f>TITRES_STAT!D1664</f>
        <v>2.77</v>
      </c>
      <c r="C1661" s="2">
        <f t="shared" si="197"/>
        <v>6.999999999999984E-2</v>
      </c>
      <c r="D1661" s="2">
        <f t="shared" si="198"/>
        <v>2.7479999999999998</v>
      </c>
      <c r="E1661" s="2">
        <f t="shared" si="200"/>
        <v>2.7569999999999997</v>
      </c>
      <c r="F1661" s="2">
        <f t="shared" si="201"/>
        <v>2.7925000000000009</v>
      </c>
      <c r="G1661" s="2">
        <f t="shared" si="203"/>
        <v>2.8295999999999997</v>
      </c>
      <c r="H1661" s="2">
        <f t="shared" si="199"/>
        <v>3.0776000000000003</v>
      </c>
      <c r="I1661" s="2">
        <f t="array" ref="I1661">SUMPRODUCT(B1645:B1664, (ROW(B1645:B1664)-ROW(B1645)+1)) / (20*21/2)</f>
        <v>2.7518571428571428</v>
      </c>
      <c r="J1661" s="2">
        <f t="shared" si="202"/>
        <v>2.7783777286669782</v>
      </c>
      <c r="K1661" s="2">
        <f t="shared" si="204"/>
        <v>2.8337323502284262</v>
      </c>
    </row>
    <row r="1662" spans="1:11" ht="13.5" x14ac:dyDescent="0.25">
      <c r="A1662" s="3">
        <f>TITRES_STAT!B1665</f>
        <v>44435</v>
      </c>
      <c r="B1662" s="17">
        <f>TITRES_STAT!D1665</f>
        <v>2.76</v>
      </c>
      <c r="C1662" s="2">
        <f t="shared" si="197"/>
        <v>-1.0000000000000231E-2</v>
      </c>
      <c r="D1662" s="2">
        <f t="shared" si="198"/>
        <v>2.7440000000000002</v>
      </c>
      <c r="E1662" s="2">
        <f t="shared" si="200"/>
        <v>2.758</v>
      </c>
      <c r="F1662" s="2">
        <f t="shared" si="201"/>
        <v>2.7855000000000008</v>
      </c>
      <c r="G1662" s="2">
        <f t="shared" si="203"/>
        <v>2.8247999999999998</v>
      </c>
      <c r="H1662" s="2">
        <f t="shared" si="199"/>
        <v>3.0749499999999999</v>
      </c>
      <c r="I1662" s="2">
        <f t="array" ref="I1662">SUMPRODUCT(B1646:B1665, (ROW(B1646:B1665)-ROW(B1646)+1)) / (20*21/2)</f>
        <v>2.7512857142857148</v>
      </c>
      <c r="J1662" s="2">
        <f t="shared" si="202"/>
        <v>2.7766274687939325</v>
      </c>
      <c r="K1662" s="2">
        <f t="shared" si="204"/>
        <v>2.8308408855135863</v>
      </c>
    </row>
    <row r="1663" spans="1:11" ht="13.5" x14ac:dyDescent="0.25">
      <c r="A1663" s="3">
        <f>TITRES_STAT!B1666</f>
        <v>44438</v>
      </c>
      <c r="B1663" s="17">
        <f>TITRES_STAT!D1666</f>
        <v>2.68</v>
      </c>
      <c r="C1663" s="2">
        <f t="shared" si="197"/>
        <v>-7.9999999999999627E-2</v>
      </c>
      <c r="D1663" s="2">
        <f t="shared" si="198"/>
        <v>2.7359999999999998</v>
      </c>
      <c r="E1663" s="2">
        <f t="shared" si="200"/>
        <v>2.7479999999999998</v>
      </c>
      <c r="F1663" s="2">
        <f t="shared" si="201"/>
        <v>2.7735000000000007</v>
      </c>
      <c r="G1663" s="2">
        <f t="shared" si="203"/>
        <v>2.8187999999999995</v>
      </c>
      <c r="H1663" s="2">
        <f t="shared" si="199"/>
        <v>3.0718999999999999</v>
      </c>
      <c r="I1663" s="2">
        <f t="array" ref="I1663">SUMPRODUCT(B1647:B1666, (ROW(B1647:B1666)-ROW(B1647)+1)) / (20*21/2)</f>
        <v>2.7500476190476189</v>
      </c>
      <c r="J1663" s="2">
        <f t="shared" si="202"/>
        <v>2.7674248527183201</v>
      </c>
      <c r="K1663" s="2">
        <f t="shared" si="204"/>
        <v>2.8249255566699163</v>
      </c>
    </row>
    <row r="1664" spans="1:11" ht="13.5" x14ac:dyDescent="0.25">
      <c r="A1664" s="3">
        <f>TITRES_STAT!B1667</f>
        <v>44439</v>
      </c>
      <c r="B1664" s="17">
        <f>TITRES_STAT!D1667</f>
        <v>2.75</v>
      </c>
      <c r="C1664" s="2">
        <f t="shared" si="197"/>
        <v>6.999999999999984E-2</v>
      </c>
      <c r="D1664" s="2">
        <f t="shared" si="198"/>
        <v>2.7320000000000002</v>
      </c>
      <c r="E1664" s="2">
        <f t="shared" si="200"/>
        <v>2.7490000000000001</v>
      </c>
      <c r="F1664" s="2">
        <f t="shared" si="201"/>
        <v>2.7660000000000005</v>
      </c>
      <c r="G1664" s="2">
        <f t="shared" si="203"/>
        <v>2.8139999999999992</v>
      </c>
      <c r="H1664" s="2">
        <f t="shared" si="199"/>
        <v>3.0687500000000001</v>
      </c>
      <c r="I1664" s="2">
        <f t="array" ref="I1664">SUMPRODUCT(B1648:B1667, (ROW(B1648:B1667)-ROW(B1648)+1)) / (20*21/2)</f>
        <v>2.7500952380952381</v>
      </c>
      <c r="J1664" s="2">
        <f t="shared" si="202"/>
        <v>2.765765342935623</v>
      </c>
      <c r="K1664" s="2">
        <f t="shared" si="204"/>
        <v>2.8219872995456061</v>
      </c>
    </row>
    <row r="1665" spans="1:11" ht="13.5" x14ac:dyDescent="0.25">
      <c r="A1665" s="3">
        <f>TITRES_STAT!B1668</f>
        <v>44440</v>
      </c>
      <c r="B1665" s="17">
        <f>TITRES_STAT!D1668</f>
        <v>2.76</v>
      </c>
      <c r="C1665" s="2">
        <f t="shared" si="197"/>
        <v>9.9999999999997868E-3</v>
      </c>
      <c r="D1665" s="2">
        <f t="shared" si="198"/>
        <v>2.7439999999999998</v>
      </c>
      <c r="E1665" s="2">
        <f t="shared" si="200"/>
        <v>2.7479999999999998</v>
      </c>
      <c r="F1665" s="2">
        <f t="shared" si="201"/>
        <v>2.7629999999999999</v>
      </c>
      <c r="G1665" s="2">
        <f t="shared" si="203"/>
        <v>2.8095999999999992</v>
      </c>
      <c r="H1665" s="2">
        <f t="shared" si="199"/>
        <v>3.0660499999999997</v>
      </c>
      <c r="I1665" s="2">
        <f t="array" ref="I1665">SUMPRODUCT(B1649:B1668, (ROW(B1649:B1668)-ROW(B1649)+1)) / (20*21/2)</f>
        <v>2.7504285714285714</v>
      </c>
      <c r="J1665" s="2">
        <f t="shared" si="202"/>
        <v>2.7652162626560401</v>
      </c>
      <c r="K1665" s="2">
        <f t="shared" si="204"/>
        <v>2.8195564250536216</v>
      </c>
    </row>
    <row r="1666" spans="1:11" ht="13.5" x14ac:dyDescent="0.25">
      <c r="A1666" s="3">
        <f>TITRES_STAT!B1669</f>
        <v>44441</v>
      </c>
      <c r="B1666" s="17">
        <f>TITRES_STAT!D1669</f>
        <v>2.75</v>
      </c>
      <c r="C1666" s="2">
        <f t="shared" si="197"/>
        <v>-9.9999999999997868E-3</v>
      </c>
      <c r="D1666" s="2">
        <f t="shared" si="198"/>
        <v>2.7399999999999998</v>
      </c>
      <c r="E1666" s="2">
        <f t="shared" si="200"/>
        <v>2.7439999999999998</v>
      </c>
      <c r="F1666" s="2">
        <f t="shared" si="201"/>
        <v>2.7595000000000005</v>
      </c>
      <c r="G1666" s="2">
        <f t="shared" si="203"/>
        <v>2.8063999999999991</v>
      </c>
      <c r="H1666" s="2">
        <f t="shared" si="199"/>
        <v>3.0632999999999999</v>
      </c>
      <c r="I1666" s="2">
        <f t="array" ref="I1666">SUMPRODUCT(B1650:B1669, (ROW(B1650:B1669)-ROW(B1650)+1)) / (20*21/2)</f>
        <v>2.750952380952381</v>
      </c>
      <c r="J1666" s="2">
        <f t="shared" si="202"/>
        <v>2.7637670947840363</v>
      </c>
      <c r="K1666" s="2">
        <f t="shared" si="204"/>
        <v>2.8168287221103423</v>
      </c>
    </row>
    <row r="1667" spans="1:11" ht="13.5" x14ac:dyDescent="0.25">
      <c r="A1667" s="3">
        <f>TITRES_STAT!B1670</f>
        <v>44442</v>
      </c>
      <c r="B1667" s="17">
        <f>TITRES_STAT!D1670</f>
        <v>2.76</v>
      </c>
      <c r="C1667" s="2">
        <f t="shared" si="197"/>
        <v>9.9999999999997868E-3</v>
      </c>
      <c r="D1667" s="2">
        <f t="shared" si="198"/>
        <v>2.7399999999999998</v>
      </c>
      <c r="E1667" s="2">
        <f t="shared" si="200"/>
        <v>2.742</v>
      </c>
      <c r="F1667" s="2">
        <f t="shared" si="201"/>
        <v>2.7565</v>
      </c>
      <c r="G1667" s="2">
        <f t="shared" si="203"/>
        <v>2.8039999999999994</v>
      </c>
      <c r="H1667" s="2">
        <f t="shared" si="199"/>
        <v>3.0606500000000008</v>
      </c>
      <c r="I1667" s="2">
        <f t="array" ref="I1667">SUMPRODUCT(B1651:B1670, (ROW(B1651:B1670)-ROW(B1651)+1)) / (20*21/2)</f>
        <v>2.7506190476190482</v>
      </c>
      <c r="J1667" s="2">
        <f t="shared" si="202"/>
        <v>2.7634083238522233</v>
      </c>
      <c r="K1667" s="2">
        <f t="shared" si="204"/>
        <v>2.8146001447726818</v>
      </c>
    </row>
    <row r="1668" spans="1:11" ht="13.5" x14ac:dyDescent="0.25">
      <c r="A1668" s="3">
        <f>TITRES_STAT!B1671</f>
        <v>44445</v>
      </c>
      <c r="B1668" s="17">
        <f>TITRES_STAT!D1671</f>
        <v>2.76</v>
      </c>
      <c r="C1668" s="2">
        <f t="shared" ref="C1668:C1731" si="205">B1668-B1667</f>
        <v>0</v>
      </c>
      <c r="D1668" s="2">
        <f t="shared" si="198"/>
        <v>2.7559999999999998</v>
      </c>
      <c r="E1668" s="2">
        <f t="shared" si="200"/>
        <v>2.7459999999999996</v>
      </c>
      <c r="F1668" s="2">
        <f t="shared" si="201"/>
        <v>2.7544999999999997</v>
      </c>
      <c r="G1668" s="2">
        <f t="shared" si="203"/>
        <v>2.8015999999999992</v>
      </c>
      <c r="H1668" s="2">
        <f t="shared" si="199"/>
        <v>3.0579500000000008</v>
      </c>
      <c r="I1668" s="2">
        <f t="array" ref="I1668">SUMPRODUCT(B1652:B1671, (ROW(B1652:B1671)-ROW(B1652)+1)) / (20*21/2)</f>
        <v>2.7514761904761906</v>
      </c>
      <c r="J1668" s="2">
        <f t="shared" si="202"/>
        <v>2.7630837215805832</v>
      </c>
      <c r="K1668" s="2">
        <f t="shared" si="204"/>
        <v>2.8124589626247336</v>
      </c>
    </row>
    <row r="1669" spans="1:11" ht="13.5" x14ac:dyDescent="0.25">
      <c r="A1669" s="3">
        <f>TITRES_STAT!B1672</f>
        <v>44446</v>
      </c>
      <c r="B1669" s="17">
        <f>TITRES_STAT!D1672</f>
        <v>2.76</v>
      </c>
      <c r="C1669" s="2">
        <f t="shared" si="205"/>
        <v>0</v>
      </c>
      <c r="D1669" s="2">
        <f t="shared" si="198"/>
        <v>2.758</v>
      </c>
      <c r="E1669" s="2">
        <f t="shared" si="200"/>
        <v>2.7449999999999997</v>
      </c>
      <c r="F1669" s="2">
        <f t="shared" si="201"/>
        <v>2.7534999999999994</v>
      </c>
      <c r="G1669" s="2">
        <f t="shared" si="203"/>
        <v>2.799399999999999</v>
      </c>
      <c r="H1669" s="2">
        <f t="shared" si="199"/>
        <v>3.0548500000000005</v>
      </c>
      <c r="I1669" s="2">
        <f t="array" ref="I1669">SUMPRODUCT(B1653:B1672, (ROW(B1653:B1672)-ROW(B1653)+1)) / (20*21/2)</f>
        <v>2.7511904761904762</v>
      </c>
      <c r="J1669" s="2">
        <f t="shared" si="202"/>
        <v>2.7627900338110041</v>
      </c>
      <c r="K1669" s="2">
        <f t="shared" si="204"/>
        <v>2.8104017484041561</v>
      </c>
    </row>
    <row r="1670" spans="1:11" ht="13.5" x14ac:dyDescent="0.25">
      <c r="A1670" s="3">
        <f>TITRES_STAT!B1673</f>
        <v>44447</v>
      </c>
      <c r="B1670" s="17">
        <f>TITRES_STAT!D1673</f>
        <v>2.75</v>
      </c>
      <c r="C1670" s="2">
        <f t="shared" si="205"/>
        <v>-9.9999999999997868E-3</v>
      </c>
      <c r="D1670" s="2">
        <f t="shared" ref="D1670:D1733" si="206">AVERAGE(B1666:B1670)</f>
        <v>2.7559999999999998</v>
      </c>
      <c r="E1670" s="2">
        <f t="shared" si="200"/>
        <v>2.7499999999999991</v>
      </c>
      <c r="F1670" s="2">
        <f t="shared" si="201"/>
        <v>2.7509999999999994</v>
      </c>
      <c r="G1670" s="2">
        <f t="shared" si="203"/>
        <v>2.7985999999999991</v>
      </c>
      <c r="H1670" s="2">
        <f t="shared" si="199"/>
        <v>3.0520000000000005</v>
      </c>
      <c r="I1670" s="2">
        <f t="array" ref="I1670">SUMPRODUCT(B1654:B1673, (ROW(B1654:B1673)-ROW(B1654)+1)) / (20*21/2)</f>
        <v>2.7537619047619053</v>
      </c>
      <c r="J1670" s="2">
        <f t="shared" si="202"/>
        <v>2.761571935352813</v>
      </c>
      <c r="K1670" s="2">
        <f t="shared" si="204"/>
        <v>2.808033052388307</v>
      </c>
    </row>
    <row r="1671" spans="1:11" ht="13.5" x14ac:dyDescent="0.25">
      <c r="A1671" s="3">
        <f>TITRES_STAT!B1674</f>
        <v>44448</v>
      </c>
      <c r="B1671" s="17">
        <f>TITRES_STAT!D1674</f>
        <v>2.76</v>
      </c>
      <c r="C1671" s="2">
        <f t="shared" si="205"/>
        <v>9.9999999999997868E-3</v>
      </c>
      <c r="D1671" s="2">
        <f t="shared" si="206"/>
        <v>2.758</v>
      </c>
      <c r="E1671" s="2">
        <f t="shared" si="200"/>
        <v>2.7489999999999997</v>
      </c>
      <c r="F1671" s="2">
        <f t="shared" si="201"/>
        <v>2.7529999999999992</v>
      </c>
      <c r="G1671" s="2">
        <f t="shared" si="203"/>
        <v>2.7967999999999988</v>
      </c>
      <c r="H1671" s="2">
        <f t="shared" si="199"/>
        <v>3.0488500000000003</v>
      </c>
      <c r="I1671" s="2">
        <f t="array" ref="I1671">SUMPRODUCT(B1655:B1674, (ROW(B1655:B1674)-ROW(B1655)+1)) / (20*21/2)</f>
        <v>2.7496666666666671</v>
      </c>
      <c r="J1671" s="2">
        <f t="shared" si="202"/>
        <v>2.7614222272239739</v>
      </c>
      <c r="K1671" s="2">
        <f t="shared" si="204"/>
        <v>2.8061494032750405</v>
      </c>
    </row>
    <row r="1672" spans="1:11" ht="13.5" x14ac:dyDescent="0.25">
      <c r="A1672" s="3">
        <f>TITRES_STAT!B1675</f>
        <v>44449</v>
      </c>
      <c r="B1672" s="17">
        <f>TITRES_STAT!D1675</f>
        <v>2.75</v>
      </c>
      <c r="C1672" s="2">
        <f t="shared" si="205"/>
        <v>-9.9999999999997868E-3</v>
      </c>
      <c r="D1672" s="2">
        <f t="shared" si="206"/>
        <v>2.7559999999999998</v>
      </c>
      <c r="E1672" s="2">
        <f t="shared" si="200"/>
        <v>2.7479999999999998</v>
      </c>
      <c r="F1672" s="2">
        <f t="shared" si="201"/>
        <v>2.7529999999999992</v>
      </c>
      <c r="G1672" s="2">
        <f t="shared" si="203"/>
        <v>2.7937999999999992</v>
      </c>
      <c r="H1672" s="2">
        <f t="shared" si="199"/>
        <v>3.0452500000000011</v>
      </c>
      <c r="I1672" s="2">
        <f t="array" ref="I1672">SUMPRODUCT(B1656:B1675, (ROW(B1656:B1675)-ROW(B1656)+1)) / (20*21/2)</f>
        <v>2.7504761904761907</v>
      </c>
      <c r="J1672" s="2">
        <f t="shared" si="202"/>
        <v>2.7603343960597857</v>
      </c>
      <c r="K1672" s="2">
        <f t="shared" si="204"/>
        <v>2.8039474658917056</v>
      </c>
    </row>
    <row r="1673" spans="1:11" ht="13.5" x14ac:dyDescent="0.25">
      <c r="A1673" s="3">
        <f>TITRES_STAT!B1676</f>
        <v>44452</v>
      </c>
      <c r="B1673" s="17">
        <f>TITRES_STAT!D1676</f>
        <v>2.78</v>
      </c>
      <c r="C1673" s="2">
        <f t="shared" si="205"/>
        <v>2.9999999999999805E-2</v>
      </c>
      <c r="D1673" s="2">
        <f t="shared" si="206"/>
        <v>2.76</v>
      </c>
      <c r="E1673" s="2">
        <f t="shared" si="200"/>
        <v>2.758</v>
      </c>
      <c r="F1673" s="2">
        <f t="shared" si="201"/>
        <v>2.7529999999999992</v>
      </c>
      <c r="G1673" s="2">
        <f t="shared" si="203"/>
        <v>2.7915999999999999</v>
      </c>
      <c r="H1673" s="2">
        <f t="shared" si="199"/>
        <v>3.0415500000000009</v>
      </c>
      <c r="I1673" s="2">
        <f t="array" ref="I1673">SUMPRODUCT(B1657:B1676, (ROW(B1657:B1676)-ROW(B1657)+1)) / (20*21/2)</f>
        <v>2.7494285714285707</v>
      </c>
      <c r="J1673" s="2">
        <f t="shared" si="202"/>
        <v>2.7622073107207585</v>
      </c>
      <c r="K1673" s="2">
        <f t="shared" si="204"/>
        <v>2.8030083495822269</v>
      </c>
    </row>
    <row r="1674" spans="1:11" ht="13.5" x14ac:dyDescent="0.25">
      <c r="A1674" s="3">
        <f>TITRES_STAT!B1677</f>
        <v>44453</v>
      </c>
      <c r="B1674" s="17">
        <f>TITRES_STAT!D1677</f>
        <v>2.71</v>
      </c>
      <c r="C1674" s="2">
        <f t="shared" si="205"/>
        <v>-6.999999999999984E-2</v>
      </c>
      <c r="D1674" s="2">
        <f t="shared" si="206"/>
        <v>2.75</v>
      </c>
      <c r="E1674" s="2">
        <f t="shared" si="200"/>
        <v>2.754</v>
      </c>
      <c r="F1674" s="2">
        <f t="shared" si="201"/>
        <v>2.7514999999999996</v>
      </c>
      <c r="G1674" s="2">
        <f t="shared" si="203"/>
        <v>2.7894000000000001</v>
      </c>
      <c r="H1674" s="2">
        <f t="shared" ref="H1674:H1737" si="207">AVERAGE(B1475:B1674)</f>
        <v>3.0376000000000012</v>
      </c>
      <c r="I1674" s="2">
        <f t="array" ref="I1674">SUMPRODUCT(B1658:B1677, (ROW(B1658:B1677)-ROW(B1658)+1)) / (20*21/2)</f>
        <v>2.748619047619048</v>
      </c>
      <c r="J1674" s="2">
        <f t="shared" si="202"/>
        <v>2.75723518589021</v>
      </c>
      <c r="K1674" s="2">
        <f t="shared" si="204"/>
        <v>2.7993609633241006</v>
      </c>
    </row>
    <row r="1675" spans="1:11" ht="13.5" x14ac:dyDescent="0.25">
      <c r="A1675" s="3">
        <f>TITRES_STAT!B1678</f>
        <v>44454</v>
      </c>
      <c r="B1675" s="17">
        <f>TITRES_STAT!D1678</f>
        <v>2.76</v>
      </c>
      <c r="C1675" s="2">
        <f t="shared" si="205"/>
        <v>4.9999999999999822E-2</v>
      </c>
      <c r="D1675" s="2">
        <f t="shared" si="206"/>
        <v>2.7519999999999998</v>
      </c>
      <c r="E1675" s="2">
        <f t="shared" si="200"/>
        <v>2.754</v>
      </c>
      <c r="F1675" s="2">
        <f t="shared" si="201"/>
        <v>2.7509999999999994</v>
      </c>
      <c r="G1675" s="2">
        <f t="shared" si="203"/>
        <v>2.786</v>
      </c>
      <c r="H1675" s="2">
        <f t="shared" si="207"/>
        <v>3.0336000000000012</v>
      </c>
      <c r="I1675" s="2">
        <f t="array" ref="I1675">SUMPRODUCT(B1659:B1678, (ROW(B1659:B1678)-ROW(B1659)+1)) / (20*21/2)</f>
        <v>2.7460952380952377</v>
      </c>
      <c r="J1675" s="2">
        <f t="shared" si="202"/>
        <v>2.7574985015197138</v>
      </c>
      <c r="K1675" s="2">
        <f t="shared" si="204"/>
        <v>2.7978173961349202</v>
      </c>
    </row>
    <row r="1676" spans="1:11" ht="13.5" x14ac:dyDescent="0.25">
      <c r="A1676" s="3">
        <f>TITRES_STAT!B1679</f>
        <v>44455</v>
      </c>
      <c r="B1676" s="17">
        <f>TITRES_STAT!D1679</f>
        <v>2.74</v>
      </c>
      <c r="C1676" s="2">
        <f t="shared" si="205"/>
        <v>-1.9999999999999574E-2</v>
      </c>
      <c r="D1676" s="2">
        <f t="shared" si="206"/>
        <v>2.7479999999999998</v>
      </c>
      <c r="E1676" s="2">
        <f t="shared" ref="E1676:E1739" si="208">AVERAGE(B1667:B1676)</f>
        <v>2.7530000000000001</v>
      </c>
      <c r="F1676" s="2">
        <f t="shared" si="201"/>
        <v>2.7484999999999995</v>
      </c>
      <c r="G1676" s="2">
        <f t="shared" si="203"/>
        <v>2.7838000000000007</v>
      </c>
      <c r="H1676" s="2">
        <f t="shared" si="207"/>
        <v>3.0298000000000012</v>
      </c>
      <c r="I1676" s="2">
        <f t="array" ref="I1676">SUMPRODUCT(B1660:B1679, (ROW(B1660:B1679)-ROW(B1660)+1)) / (20*21/2)</f>
        <v>2.7445238095238098</v>
      </c>
      <c r="J1676" s="2">
        <f t="shared" si="202"/>
        <v>2.7558319775654554</v>
      </c>
      <c r="K1676" s="2">
        <f t="shared" si="204"/>
        <v>2.7955500472668842</v>
      </c>
    </row>
    <row r="1677" spans="1:11" ht="13.5" x14ac:dyDescent="0.25">
      <c r="A1677" s="3">
        <f>TITRES_STAT!B1680</f>
        <v>44456</v>
      </c>
      <c r="B1677" s="17">
        <f>TITRES_STAT!D1680</f>
        <v>2.74</v>
      </c>
      <c r="C1677" s="2">
        <f t="shared" si="205"/>
        <v>0</v>
      </c>
      <c r="D1677" s="2">
        <f t="shared" si="206"/>
        <v>2.746</v>
      </c>
      <c r="E1677" s="2">
        <f t="shared" si="208"/>
        <v>2.7510000000000003</v>
      </c>
      <c r="F1677" s="2">
        <f t="shared" si="201"/>
        <v>2.7465000000000002</v>
      </c>
      <c r="G1677" s="2">
        <f t="shared" si="203"/>
        <v>2.781600000000001</v>
      </c>
      <c r="H1677" s="2">
        <f t="shared" si="207"/>
        <v>3.0261500000000017</v>
      </c>
      <c r="I1677" s="2">
        <f t="array" ref="I1677">SUMPRODUCT(B1661:B1680, (ROW(B1661:B1680)-ROW(B1661)+1)) / (20*21/2)</f>
        <v>2.7307619047619043</v>
      </c>
      <c r="J1677" s="2">
        <f t="shared" si="202"/>
        <v>2.7543241701782692</v>
      </c>
      <c r="K1677" s="2">
        <f t="shared" si="204"/>
        <v>2.7933716140407321</v>
      </c>
    </row>
    <row r="1678" spans="1:11" ht="13.5" x14ac:dyDescent="0.25">
      <c r="A1678" s="3">
        <f>TITRES_STAT!B1681</f>
        <v>44459</v>
      </c>
      <c r="B1678" s="17">
        <f>TITRES_STAT!D1681</f>
        <v>2.72</v>
      </c>
      <c r="C1678" s="2">
        <f t="shared" si="205"/>
        <v>-2.0000000000000018E-2</v>
      </c>
      <c r="D1678" s="2">
        <f t="shared" si="206"/>
        <v>2.7340000000000004</v>
      </c>
      <c r="E1678" s="2">
        <f t="shared" si="208"/>
        <v>2.7469999999999999</v>
      </c>
      <c r="F1678" s="2">
        <f t="shared" si="201"/>
        <v>2.7464999999999997</v>
      </c>
      <c r="G1678" s="2">
        <f t="shared" si="203"/>
        <v>2.7790000000000008</v>
      </c>
      <c r="H1678" s="2">
        <f t="shared" si="207"/>
        <v>3.0223500000000016</v>
      </c>
      <c r="I1678" s="2">
        <f t="array" ref="I1678">SUMPRODUCT(B1662:B1681, (ROW(B1662:B1681)-ROW(B1662)+1)) / (20*21/2)</f>
        <v>2.729857142857143</v>
      </c>
      <c r="J1678" s="2">
        <f t="shared" si="202"/>
        <v>2.7510552015898626</v>
      </c>
      <c r="K1678" s="2">
        <f t="shared" si="204"/>
        <v>2.7904942958430561</v>
      </c>
    </row>
    <row r="1679" spans="1:11" ht="13.5" x14ac:dyDescent="0.25">
      <c r="A1679" s="3">
        <f>TITRES_STAT!B1682</f>
        <v>44460</v>
      </c>
      <c r="B1679" s="17">
        <f>TITRES_STAT!D1682</f>
        <v>2.73</v>
      </c>
      <c r="C1679" s="2">
        <f t="shared" si="205"/>
        <v>9.9999999999997868E-3</v>
      </c>
      <c r="D1679" s="2">
        <f t="shared" si="206"/>
        <v>2.7380000000000004</v>
      </c>
      <c r="E1679" s="2">
        <f t="shared" si="208"/>
        <v>2.7440000000000002</v>
      </c>
      <c r="F1679" s="2">
        <f t="shared" si="201"/>
        <v>2.7444999999999995</v>
      </c>
      <c r="G1679" s="2">
        <f t="shared" si="203"/>
        <v>2.7766000000000006</v>
      </c>
      <c r="H1679" s="2">
        <f t="shared" si="207"/>
        <v>3.0188000000000015</v>
      </c>
      <c r="I1679" s="2">
        <f t="array" ref="I1679">SUMPRODUCT(B1663:B1682, (ROW(B1663:B1682)-ROW(B1663)+1)) / (20*21/2)</f>
        <v>2.7348571428571424</v>
      </c>
      <c r="J1679" s="2">
        <f t="shared" si="202"/>
        <v>2.7490499442955896</v>
      </c>
      <c r="K1679" s="2">
        <f t="shared" si="204"/>
        <v>2.7881219705158773</v>
      </c>
    </row>
    <row r="1680" spans="1:11" ht="13.5" x14ac:dyDescent="0.25">
      <c r="A1680" s="3">
        <f>TITRES_STAT!B1683</f>
        <v>44461</v>
      </c>
      <c r="B1680" s="17">
        <f>TITRES_STAT!D1683</f>
        <v>2.6</v>
      </c>
      <c r="C1680" s="2">
        <f t="shared" si="205"/>
        <v>-0.12999999999999989</v>
      </c>
      <c r="D1680" s="2">
        <f t="shared" si="206"/>
        <v>2.7060000000000004</v>
      </c>
      <c r="E1680" s="2">
        <f t="shared" si="208"/>
        <v>2.7290000000000001</v>
      </c>
      <c r="F1680" s="2">
        <f t="shared" si="201"/>
        <v>2.7394999999999996</v>
      </c>
      <c r="G1680" s="2">
        <f t="shared" si="203"/>
        <v>2.7716000000000003</v>
      </c>
      <c r="H1680" s="2">
        <f t="shared" si="207"/>
        <v>3.0146000000000019</v>
      </c>
      <c r="I1680" s="2">
        <f t="array" ref="I1680">SUMPRODUCT(B1664:B1683, (ROW(B1664:B1683)-ROW(B1664)+1)) / (20*21/2)</f>
        <v>2.7473333333333336</v>
      </c>
      <c r="J1680" s="2">
        <f t="shared" si="202"/>
        <v>2.7348547115055335</v>
      </c>
      <c r="K1680" s="2">
        <f t="shared" si="204"/>
        <v>2.7807446383387844</v>
      </c>
    </row>
    <row r="1681" spans="1:11" ht="13.5" x14ac:dyDescent="0.25">
      <c r="A1681" s="3">
        <f>TITRES_STAT!B1684</f>
        <v>44462</v>
      </c>
      <c r="B1681" s="17">
        <f>TITRES_STAT!D1684</f>
        <v>2.73</v>
      </c>
      <c r="C1681" s="2">
        <f t="shared" si="205"/>
        <v>0.12999999999999989</v>
      </c>
      <c r="D1681" s="2">
        <f t="shared" si="206"/>
        <v>2.7040000000000002</v>
      </c>
      <c r="E1681" s="2">
        <f t="shared" si="208"/>
        <v>2.726</v>
      </c>
      <c r="F1681" s="2">
        <f t="shared" si="201"/>
        <v>2.7374999999999998</v>
      </c>
      <c r="G1681" s="2">
        <f t="shared" si="203"/>
        <v>2.7702</v>
      </c>
      <c r="H1681" s="2">
        <f t="shared" si="207"/>
        <v>3.0111500000000024</v>
      </c>
      <c r="I1681" s="2">
        <f t="array" ref="I1681">SUMPRODUCT(B1665:B1684, (ROW(B1665:B1684)-ROW(B1665)+1)) / (20*21/2)</f>
        <v>2.7550952380952385</v>
      </c>
      <c r="J1681" s="2">
        <f t="shared" si="202"/>
        <v>2.7343923580288161</v>
      </c>
      <c r="K1681" s="2">
        <f t="shared" si="204"/>
        <v>2.7787546525215769</v>
      </c>
    </row>
    <row r="1682" spans="1:11" ht="13.5" x14ac:dyDescent="0.25">
      <c r="A1682" s="3">
        <f>TITRES_STAT!B1685</f>
        <v>44463</v>
      </c>
      <c r="B1682" s="17">
        <f>TITRES_STAT!D1685</f>
        <v>2.79</v>
      </c>
      <c r="C1682" s="2">
        <f t="shared" si="205"/>
        <v>6.0000000000000053E-2</v>
      </c>
      <c r="D1682" s="2">
        <f t="shared" si="206"/>
        <v>2.714</v>
      </c>
      <c r="E1682" s="2">
        <f t="shared" si="208"/>
        <v>2.73</v>
      </c>
      <c r="F1682" s="2">
        <f t="shared" si="201"/>
        <v>2.7389999999999999</v>
      </c>
      <c r="G1682" s="2">
        <f t="shared" si="203"/>
        <v>2.77</v>
      </c>
      <c r="H1682" s="2">
        <f t="shared" si="207"/>
        <v>3.008300000000002</v>
      </c>
      <c r="I1682" s="2">
        <f t="array" ref="I1682">SUMPRODUCT(B1666:B1685, (ROW(B1666:B1685)-ROW(B1666)+1)) / (20*21/2)</f>
        <v>2.7662857142857145</v>
      </c>
      <c r="J1682" s="2">
        <f t="shared" si="202"/>
        <v>2.7396883239308334</v>
      </c>
      <c r="K1682" s="2">
        <f t="shared" si="204"/>
        <v>2.7791956465403387</v>
      </c>
    </row>
    <row r="1683" spans="1:11" ht="13.5" x14ac:dyDescent="0.25">
      <c r="A1683" s="3">
        <f>TITRES_STAT!B1686</f>
        <v>44466</v>
      </c>
      <c r="B1683" s="17">
        <f>TITRES_STAT!D1686</f>
        <v>2.87</v>
      </c>
      <c r="C1683" s="2">
        <f t="shared" si="205"/>
        <v>8.0000000000000071E-2</v>
      </c>
      <c r="D1683" s="2">
        <f t="shared" si="206"/>
        <v>2.7440000000000007</v>
      </c>
      <c r="E1683" s="2">
        <f t="shared" si="208"/>
        <v>2.7390000000000003</v>
      </c>
      <c r="F1683" s="2">
        <f t="shared" si="201"/>
        <v>2.7484999999999995</v>
      </c>
      <c r="G1683" s="2">
        <f t="shared" si="203"/>
        <v>2.7722000000000002</v>
      </c>
      <c r="H1683" s="2">
        <f t="shared" si="207"/>
        <v>3.0056500000000024</v>
      </c>
      <c r="I1683" s="2">
        <f t="array" ref="I1683">SUMPRODUCT(B1667:B1686, (ROW(B1667:B1686)-ROW(B1667)+1)) / (20*21/2)</f>
        <v>2.7750476190476192</v>
      </c>
      <c r="J1683" s="2">
        <f t="shared" si="202"/>
        <v>2.7520989597469447</v>
      </c>
      <c r="K1683" s="2">
        <f t="shared" si="204"/>
        <v>2.7827566015779723</v>
      </c>
    </row>
    <row r="1684" spans="1:11" ht="13.5" x14ac:dyDescent="0.25">
      <c r="A1684" s="3">
        <f>TITRES_STAT!B1687</f>
        <v>44467</v>
      </c>
      <c r="B1684" s="17">
        <f>TITRES_STAT!D1687</f>
        <v>2.83</v>
      </c>
      <c r="C1684" s="2">
        <f t="shared" si="205"/>
        <v>-4.0000000000000036E-2</v>
      </c>
      <c r="D1684" s="2">
        <f t="shared" si="206"/>
        <v>2.7640000000000002</v>
      </c>
      <c r="E1684" s="2">
        <f t="shared" si="208"/>
        <v>2.7510000000000003</v>
      </c>
      <c r="F1684" s="2">
        <f t="shared" ref="F1684:F1747" si="209">AVERAGE(B1665:B1684)</f>
        <v>2.7524999999999995</v>
      </c>
      <c r="G1684" s="2">
        <f t="shared" si="203"/>
        <v>2.7734000000000005</v>
      </c>
      <c r="H1684" s="2">
        <f t="shared" si="207"/>
        <v>3.002900000000003</v>
      </c>
      <c r="I1684" s="2">
        <f t="array" ref="I1684">SUMPRODUCT(B1668:B1687, (ROW(B1668:B1687)-ROW(B1668)+1)) / (20*21/2)</f>
        <v>2.7823809523809526</v>
      </c>
      <c r="J1684" s="2">
        <f t="shared" si="202"/>
        <v>2.7595181064377119</v>
      </c>
      <c r="K1684" s="2">
        <f t="shared" si="204"/>
        <v>2.7846092838690324</v>
      </c>
    </row>
    <row r="1685" spans="1:11" ht="13.5" x14ac:dyDescent="0.25">
      <c r="A1685" s="3">
        <f>TITRES_STAT!B1688</f>
        <v>44468</v>
      </c>
      <c r="B1685" s="17">
        <f>TITRES_STAT!D1688</f>
        <v>2.87</v>
      </c>
      <c r="C1685" s="2">
        <f t="shared" si="205"/>
        <v>4.0000000000000036E-2</v>
      </c>
      <c r="D1685" s="2">
        <f t="shared" si="206"/>
        <v>2.8180000000000001</v>
      </c>
      <c r="E1685" s="2">
        <f t="shared" si="208"/>
        <v>2.762</v>
      </c>
      <c r="F1685" s="2">
        <f t="shared" si="209"/>
        <v>2.7579999999999996</v>
      </c>
      <c r="G1685" s="2">
        <f t="shared" si="203"/>
        <v>2.7756000000000012</v>
      </c>
      <c r="H1685" s="2">
        <f t="shared" si="207"/>
        <v>3.0005000000000024</v>
      </c>
      <c r="I1685" s="2">
        <f t="array" ref="I1685">SUMPRODUCT(B1669:B1688, (ROW(B1669:B1688)-ROW(B1669)+1)) / (20*21/2)</f>
        <v>2.7845714285714291</v>
      </c>
      <c r="J1685" s="2">
        <f t="shared" ref="J1685:J1748" si="210">$J$4*B1685+J1684*(1-$J$4)</f>
        <v>2.7700401915388824</v>
      </c>
      <c r="K1685" s="2">
        <f t="shared" si="204"/>
        <v>2.7879579394035803</v>
      </c>
    </row>
    <row r="1686" spans="1:11" ht="13.5" x14ac:dyDescent="0.25">
      <c r="A1686" s="3">
        <f>TITRES_STAT!B1689</f>
        <v>44469</v>
      </c>
      <c r="B1686" s="17">
        <f>TITRES_STAT!D1689</f>
        <v>2.85</v>
      </c>
      <c r="C1686" s="2">
        <f t="shared" si="205"/>
        <v>-2.0000000000000018E-2</v>
      </c>
      <c r="D1686" s="2">
        <f t="shared" si="206"/>
        <v>2.8419999999999996</v>
      </c>
      <c r="E1686" s="2">
        <f t="shared" si="208"/>
        <v>2.7730000000000006</v>
      </c>
      <c r="F1686" s="2">
        <f t="shared" si="209"/>
        <v>2.7629999999999995</v>
      </c>
      <c r="G1686" s="2">
        <f t="shared" si="203"/>
        <v>2.7774000000000005</v>
      </c>
      <c r="H1686" s="2">
        <f t="shared" si="207"/>
        <v>2.9980500000000028</v>
      </c>
      <c r="I1686" s="2">
        <f t="array" ref="I1686">SUMPRODUCT(B1670:B1689, (ROW(B1670:B1689)-ROW(B1670)+1)) / (20*21/2)</f>
        <v>2.7866190476190473</v>
      </c>
      <c r="J1686" s="2">
        <f t="shared" si="210"/>
        <v>2.7776554113923222</v>
      </c>
      <c r="K1686" s="2">
        <f t="shared" si="204"/>
        <v>2.7903909613877538</v>
      </c>
    </row>
    <row r="1687" spans="1:11" ht="13.5" x14ac:dyDescent="0.25">
      <c r="A1687" s="3">
        <f>TITRES_STAT!B1690</f>
        <v>44470</v>
      </c>
      <c r="B1687" s="17">
        <f>TITRES_STAT!D1690</f>
        <v>2.84</v>
      </c>
      <c r="C1687" s="2">
        <f t="shared" si="205"/>
        <v>-1.0000000000000231E-2</v>
      </c>
      <c r="D1687" s="2">
        <f t="shared" si="206"/>
        <v>2.8519999999999999</v>
      </c>
      <c r="E1687" s="2">
        <f t="shared" si="208"/>
        <v>2.7830000000000004</v>
      </c>
      <c r="F1687" s="2">
        <f t="shared" si="209"/>
        <v>2.7669999999999995</v>
      </c>
      <c r="G1687" s="2">
        <f t="shared" si="203"/>
        <v>2.7782000000000009</v>
      </c>
      <c r="H1687" s="2">
        <f t="shared" si="207"/>
        <v>2.9955500000000028</v>
      </c>
      <c r="I1687" s="2">
        <f t="array" ref="I1687">SUMPRODUCT(B1671:B1690, (ROW(B1671:B1690)-ROW(B1671)+1)) / (20*21/2)</f>
        <v>2.7885238095238098</v>
      </c>
      <c r="J1687" s="2">
        <f t="shared" si="210"/>
        <v>2.7835929912597202</v>
      </c>
      <c r="K1687" s="2">
        <f t="shared" si="204"/>
        <v>2.7923364138823517</v>
      </c>
    </row>
    <row r="1688" spans="1:11" ht="13.5" x14ac:dyDescent="0.25">
      <c r="A1688" s="3">
        <f>TITRES_STAT!B1691</f>
        <v>44473</v>
      </c>
      <c r="B1688" s="17">
        <f>TITRES_STAT!D1691</f>
        <v>2.79</v>
      </c>
      <c r="C1688" s="2">
        <f t="shared" si="205"/>
        <v>-4.9999999999999822E-2</v>
      </c>
      <c r="D1688" s="2">
        <f t="shared" si="206"/>
        <v>2.8359999999999999</v>
      </c>
      <c r="E1688" s="2">
        <f t="shared" si="208"/>
        <v>2.7900000000000005</v>
      </c>
      <c r="F1688" s="2">
        <f t="shared" si="209"/>
        <v>2.7684999999999991</v>
      </c>
      <c r="G1688" s="2">
        <f t="shared" si="203"/>
        <v>2.7780000000000005</v>
      </c>
      <c r="H1688" s="2">
        <f t="shared" si="207"/>
        <v>2.9927000000000032</v>
      </c>
      <c r="I1688" s="2">
        <f t="array" ref="I1688">SUMPRODUCT(B1672:B1691, (ROW(B1672:B1691)-ROW(B1672)+1)) / (20*21/2)</f>
        <v>2.7864285714285715</v>
      </c>
      <c r="J1688" s="2">
        <f t="shared" si="210"/>
        <v>2.784203182568318</v>
      </c>
      <c r="K1688" s="2">
        <f t="shared" si="204"/>
        <v>2.7922447898085339</v>
      </c>
    </row>
    <row r="1689" spans="1:11" ht="13.5" x14ac:dyDescent="0.25">
      <c r="A1689" s="3">
        <f>TITRES_STAT!B1692</f>
        <v>44474</v>
      </c>
      <c r="B1689" s="17">
        <f>TITRES_STAT!D1692</f>
        <v>2.79</v>
      </c>
      <c r="C1689" s="2">
        <f t="shared" si="205"/>
        <v>0</v>
      </c>
      <c r="D1689" s="2">
        <f t="shared" si="206"/>
        <v>2.8280000000000003</v>
      </c>
      <c r="E1689" s="2">
        <f t="shared" si="208"/>
        <v>2.7960000000000003</v>
      </c>
      <c r="F1689" s="2">
        <f t="shared" si="209"/>
        <v>2.7699999999999996</v>
      </c>
      <c r="G1689" s="2">
        <f t="shared" si="203"/>
        <v>2.7778000000000009</v>
      </c>
      <c r="H1689" s="2">
        <f t="shared" si="207"/>
        <v>2.9899000000000031</v>
      </c>
      <c r="I1689" s="2">
        <f t="array" ref="I1689">SUMPRODUCT(B1673:B1692, (ROW(B1673:B1692)-ROW(B1673)+1)) / (20*21/2)</f>
        <v>2.7834285714285709</v>
      </c>
      <c r="J1689" s="2">
        <f t="shared" si="210"/>
        <v>2.784755260418954</v>
      </c>
      <c r="K1689" s="2">
        <f t="shared" si="204"/>
        <v>2.7921567588356502</v>
      </c>
    </row>
    <row r="1690" spans="1:11" ht="13.5" x14ac:dyDescent="0.25">
      <c r="A1690" s="3">
        <f>TITRES_STAT!B1693</f>
        <v>44475</v>
      </c>
      <c r="B1690" s="17">
        <f>TITRES_STAT!D1693</f>
        <v>2.79</v>
      </c>
      <c r="C1690" s="2">
        <f t="shared" si="205"/>
        <v>0</v>
      </c>
      <c r="D1690" s="2">
        <f t="shared" si="206"/>
        <v>2.8119999999999998</v>
      </c>
      <c r="E1690" s="2">
        <f t="shared" si="208"/>
        <v>2.8149999999999999</v>
      </c>
      <c r="F1690" s="2">
        <f t="shared" si="209"/>
        <v>2.7719999999999994</v>
      </c>
      <c r="G1690" s="2">
        <f t="shared" si="203"/>
        <v>2.7776000000000005</v>
      </c>
      <c r="H1690" s="2">
        <f t="shared" si="207"/>
        <v>2.9873500000000024</v>
      </c>
      <c r="I1690" s="2">
        <f t="array" ref="I1690">SUMPRODUCT(B1674:B1693, (ROW(B1674:B1693)-ROW(B1674)+1)) / (20*21/2)</f>
        <v>2.7842857142857147</v>
      </c>
      <c r="J1690" s="2">
        <f t="shared" si="210"/>
        <v>2.7852547594266728</v>
      </c>
      <c r="K1690" s="2">
        <f t="shared" si="204"/>
        <v>2.7920721800577817</v>
      </c>
    </row>
    <row r="1691" spans="1:11" ht="13.5" x14ac:dyDescent="0.25">
      <c r="A1691" s="3">
        <f>TITRES_STAT!B1694</f>
        <v>44476</v>
      </c>
      <c r="B1691" s="17">
        <f>TITRES_STAT!D1694</f>
        <v>2.75</v>
      </c>
      <c r="C1691" s="2">
        <f t="shared" si="205"/>
        <v>-4.0000000000000036E-2</v>
      </c>
      <c r="D1691" s="2">
        <f t="shared" si="206"/>
        <v>2.7920000000000003</v>
      </c>
      <c r="E1691" s="2">
        <f t="shared" si="208"/>
        <v>2.8169999999999993</v>
      </c>
      <c r="F1691" s="2">
        <f t="shared" si="209"/>
        <v>2.7714999999999992</v>
      </c>
      <c r="G1691" s="2">
        <f t="shared" si="203"/>
        <v>2.7754000000000008</v>
      </c>
      <c r="H1691" s="2">
        <f t="shared" si="207"/>
        <v>2.9845500000000027</v>
      </c>
      <c r="I1691" s="2">
        <f t="array" ref="I1691">SUMPRODUCT(B1675:B1694, (ROW(B1675:B1694)-ROW(B1675)+1)) / (20*21/2)</f>
        <v>2.781333333333333</v>
      </c>
      <c r="J1691" s="2">
        <f t="shared" si="210"/>
        <v>2.7818971632907989</v>
      </c>
      <c r="K1691" s="2">
        <f t="shared" si="204"/>
        <v>2.7904222906437512</v>
      </c>
    </row>
    <row r="1692" spans="1:11" ht="13.5" x14ac:dyDescent="0.25">
      <c r="A1692" s="3">
        <f>TITRES_STAT!B1695</f>
        <v>44477</v>
      </c>
      <c r="B1692" s="17">
        <f>TITRES_STAT!D1695</f>
        <v>2.74</v>
      </c>
      <c r="C1692" s="2">
        <f t="shared" si="205"/>
        <v>-9.9999999999997868E-3</v>
      </c>
      <c r="D1692" s="2">
        <f t="shared" si="206"/>
        <v>2.7720000000000002</v>
      </c>
      <c r="E1692" s="2">
        <f t="shared" si="208"/>
        <v>2.8119999999999998</v>
      </c>
      <c r="F1692" s="2">
        <f t="shared" si="209"/>
        <v>2.7709999999999999</v>
      </c>
      <c r="G1692" s="2">
        <f t="shared" si="203"/>
        <v>2.7722000000000007</v>
      </c>
      <c r="H1692" s="2">
        <f t="shared" si="207"/>
        <v>2.9815500000000026</v>
      </c>
      <c r="I1692" s="2">
        <f t="array" ref="I1692">SUMPRODUCT(B1676:B1695, (ROW(B1676:B1695)-ROW(B1676)+1)) / (20*21/2)</f>
        <v>2.777285714285715</v>
      </c>
      <c r="J1692" s="2">
        <f t="shared" si="210"/>
        <v>2.7779069572631037</v>
      </c>
      <c r="K1692" s="2">
        <f t="shared" si="204"/>
        <v>2.7884449459126239</v>
      </c>
    </row>
    <row r="1693" spans="1:11" ht="13.5" x14ac:dyDescent="0.25">
      <c r="A1693" s="3">
        <f>TITRES_STAT!B1696</f>
        <v>44480</v>
      </c>
      <c r="B1693" s="17">
        <f>TITRES_STAT!D1696</f>
        <v>2.78</v>
      </c>
      <c r="C1693" s="2">
        <f t="shared" si="205"/>
        <v>3.9999999999999591E-2</v>
      </c>
      <c r="D1693" s="2">
        <f t="shared" si="206"/>
        <v>2.77</v>
      </c>
      <c r="E1693" s="2">
        <f t="shared" si="208"/>
        <v>2.8029999999999999</v>
      </c>
      <c r="F1693" s="2">
        <f t="shared" si="209"/>
        <v>2.7709999999999999</v>
      </c>
      <c r="G1693" s="2">
        <f t="shared" si="203"/>
        <v>2.769400000000001</v>
      </c>
      <c r="H1693" s="2">
        <f t="shared" si="207"/>
        <v>2.9787000000000021</v>
      </c>
      <c r="I1693" s="2">
        <f t="array" ref="I1693">SUMPRODUCT(B1677:B1696, (ROW(B1677:B1696)-ROW(B1677)+1)) / (20*21/2)</f>
        <v>2.7686190476190475</v>
      </c>
      <c r="J1693" s="2">
        <f t="shared" si="210"/>
        <v>2.7781062946666175</v>
      </c>
      <c r="K1693" s="2">
        <f t="shared" si="204"/>
        <v>2.788113771563109</v>
      </c>
    </row>
    <row r="1694" spans="1:11" ht="13.5" x14ac:dyDescent="0.25">
      <c r="A1694" s="3">
        <f>TITRES_STAT!B1697</f>
        <v>44481</v>
      </c>
      <c r="B1694" s="17">
        <f>TITRES_STAT!D1697</f>
        <v>2.74</v>
      </c>
      <c r="C1694" s="2">
        <f t="shared" si="205"/>
        <v>-3.9999999999999591E-2</v>
      </c>
      <c r="D1694" s="2">
        <f t="shared" si="206"/>
        <v>2.7600000000000002</v>
      </c>
      <c r="E1694" s="2">
        <f t="shared" si="208"/>
        <v>2.7940000000000005</v>
      </c>
      <c r="F1694" s="2">
        <f t="shared" si="209"/>
        <v>2.7725000000000004</v>
      </c>
      <c r="G1694" s="2">
        <f t="shared" si="203"/>
        <v>2.7662000000000013</v>
      </c>
      <c r="H1694" s="2">
        <f t="shared" si="207"/>
        <v>2.975650000000003</v>
      </c>
      <c r="I1694" s="2">
        <f t="array" ref="I1694">SUMPRODUCT(B1678:B1697, (ROW(B1678:B1697)-ROW(B1678)+1)) / (20*21/2)</f>
        <v>2.7659523809523812</v>
      </c>
      <c r="J1694" s="2">
        <f t="shared" si="210"/>
        <v>2.7744771237459873</v>
      </c>
      <c r="K1694" s="2">
        <f t="shared" si="204"/>
        <v>2.7862269569920066</v>
      </c>
    </row>
    <row r="1695" spans="1:11" ht="13.5" x14ac:dyDescent="0.25">
      <c r="A1695" s="3">
        <f>TITRES_STAT!B1698</f>
        <v>44482</v>
      </c>
      <c r="B1695" s="17">
        <f>TITRES_STAT!D1698</f>
        <v>2.73</v>
      </c>
      <c r="C1695" s="2">
        <f t="shared" si="205"/>
        <v>-1.0000000000000231E-2</v>
      </c>
      <c r="D1695" s="2">
        <f t="shared" si="206"/>
        <v>2.7480000000000002</v>
      </c>
      <c r="E1695" s="2">
        <f t="shared" si="208"/>
        <v>2.7800000000000002</v>
      </c>
      <c r="F1695" s="2">
        <f t="shared" si="209"/>
        <v>2.7709999999999999</v>
      </c>
      <c r="G1695" s="2">
        <f t="shared" si="203"/>
        <v>2.7644000000000006</v>
      </c>
      <c r="H1695" s="2">
        <f t="shared" si="207"/>
        <v>2.9725000000000024</v>
      </c>
      <c r="I1695" s="2">
        <f t="array" ref="I1695">SUMPRODUCT(B1679:B1698, (ROW(B1679:B1698)-ROW(B1679)+1)) / (20*21/2)</f>
        <v>2.7585238095238092</v>
      </c>
      <c r="J1695" s="2">
        <f t="shared" si="210"/>
        <v>2.7702412071987501</v>
      </c>
      <c r="K1695" s="2">
        <f t="shared" si="204"/>
        <v>2.7840219782864377</v>
      </c>
    </row>
    <row r="1696" spans="1:11" ht="13.5" x14ac:dyDescent="0.25">
      <c r="A1696" s="3">
        <f>TITRES_STAT!B1699</f>
        <v>44483</v>
      </c>
      <c r="B1696" s="17">
        <f>TITRES_STAT!D1699</f>
        <v>2.68</v>
      </c>
      <c r="C1696" s="2">
        <f t="shared" si="205"/>
        <v>-4.9999999999999822E-2</v>
      </c>
      <c r="D1696" s="2">
        <f t="shared" si="206"/>
        <v>2.734</v>
      </c>
      <c r="E1696" s="2">
        <f t="shared" si="208"/>
        <v>2.7630000000000008</v>
      </c>
      <c r="F1696" s="2">
        <f t="shared" si="209"/>
        <v>2.7680000000000002</v>
      </c>
      <c r="G1696" s="2">
        <f t="shared" si="203"/>
        <v>2.7616000000000001</v>
      </c>
      <c r="H1696" s="2">
        <f t="shared" si="207"/>
        <v>2.969400000000002</v>
      </c>
      <c r="I1696" s="2">
        <f t="array" ref="I1696">SUMPRODUCT(B1680:B1699, (ROW(B1680:B1699)-ROW(B1680)+1)) / (20*21/2)</f>
        <v>2.7493333333333334</v>
      </c>
      <c r="J1696" s="2">
        <f t="shared" si="210"/>
        <v>2.7616468065131548</v>
      </c>
      <c r="K1696" s="2">
        <f t="shared" si="204"/>
        <v>2.7799426850203028</v>
      </c>
    </row>
    <row r="1697" spans="1:11" ht="13.5" x14ac:dyDescent="0.25">
      <c r="A1697" s="3">
        <f>TITRES_STAT!B1700</f>
        <v>44488</v>
      </c>
      <c r="B1697" s="17">
        <f>TITRES_STAT!D1700</f>
        <v>2.74</v>
      </c>
      <c r="C1697" s="2">
        <f t="shared" si="205"/>
        <v>6.0000000000000053E-2</v>
      </c>
      <c r="D1697" s="2">
        <f t="shared" si="206"/>
        <v>2.734</v>
      </c>
      <c r="E1697" s="2">
        <f t="shared" si="208"/>
        <v>2.7530000000000001</v>
      </c>
      <c r="F1697" s="2">
        <f t="shared" si="209"/>
        <v>2.7680000000000002</v>
      </c>
      <c r="G1697" s="2">
        <f t="shared" si="203"/>
        <v>2.7600000000000007</v>
      </c>
      <c r="H1697" s="2">
        <f t="shared" si="207"/>
        <v>2.9666000000000019</v>
      </c>
      <c r="I1697" s="2">
        <f t="array" ref="I1697">SUMPRODUCT(B1681:B1700, (ROW(B1681:B1700)-ROW(B1681)+1)) / (20*21/2)</f>
        <v>2.7404285714285717</v>
      </c>
      <c r="J1697" s="2">
        <f t="shared" si="210"/>
        <v>2.7595852058928543</v>
      </c>
      <c r="K1697" s="2">
        <f t="shared" si="204"/>
        <v>2.778376305215585</v>
      </c>
    </row>
    <row r="1698" spans="1:11" ht="13.5" x14ac:dyDescent="0.25">
      <c r="A1698" s="3">
        <f>TITRES_STAT!B1701</f>
        <v>44489</v>
      </c>
      <c r="B1698" s="17">
        <f>TITRES_STAT!D1701</f>
        <v>2.69</v>
      </c>
      <c r="C1698" s="2">
        <f t="shared" si="205"/>
        <v>-5.0000000000000266E-2</v>
      </c>
      <c r="D1698" s="2">
        <f t="shared" si="206"/>
        <v>2.7160000000000002</v>
      </c>
      <c r="E1698" s="2">
        <f t="shared" si="208"/>
        <v>2.7430000000000003</v>
      </c>
      <c r="F1698" s="2">
        <f t="shared" si="209"/>
        <v>2.7665000000000002</v>
      </c>
      <c r="G1698" s="2">
        <f t="shared" si="203"/>
        <v>2.7578000000000005</v>
      </c>
      <c r="H1698" s="2">
        <f t="shared" si="207"/>
        <v>2.9633000000000025</v>
      </c>
      <c r="I1698" s="2">
        <f t="array" ref="I1698">SUMPRODUCT(B1682:B1701, (ROW(B1682:B1701)-ROW(B1682)+1)) / (20*21/2)</f>
        <v>2.7311904761904762</v>
      </c>
      <c r="J1698" s="2">
        <f t="shared" si="210"/>
        <v>2.7529580434268679</v>
      </c>
      <c r="K1698" s="2">
        <f t="shared" si="204"/>
        <v>2.7749105677561503</v>
      </c>
    </row>
    <row r="1699" spans="1:11" ht="13.5" x14ac:dyDescent="0.25">
      <c r="A1699" s="3">
        <f>TITRES_STAT!B1702</f>
        <v>44490</v>
      </c>
      <c r="B1699" s="17">
        <f>TITRES_STAT!D1702</f>
        <v>2.67</v>
      </c>
      <c r="C1699" s="2">
        <f t="shared" si="205"/>
        <v>-2.0000000000000018E-2</v>
      </c>
      <c r="D1699" s="2">
        <f t="shared" si="206"/>
        <v>2.702</v>
      </c>
      <c r="E1699" s="2">
        <f t="shared" si="208"/>
        <v>2.7310000000000003</v>
      </c>
      <c r="F1699" s="2">
        <f t="shared" si="209"/>
        <v>2.7635000000000001</v>
      </c>
      <c r="G1699" s="2">
        <f t="shared" si="203"/>
        <v>2.7555999999999998</v>
      </c>
      <c r="H1699" s="2">
        <f t="shared" si="207"/>
        <v>2.9599000000000024</v>
      </c>
      <c r="I1699" s="2">
        <f t="array" ref="I1699">SUMPRODUCT(B1683:B1702, (ROW(B1683:B1702)-ROW(B1683)+1)) / (20*21/2)</f>
        <v>2.7222380952380951</v>
      </c>
      <c r="J1699" s="2">
        <f t="shared" si="210"/>
        <v>2.7450572773862141</v>
      </c>
      <c r="K1699" s="2">
        <f t="shared" si="204"/>
        <v>2.7707964278441444</v>
      </c>
    </row>
    <row r="1700" spans="1:11" ht="13.5" x14ac:dyDescent="0.25">
      <c r="A1700" s="3">
        <f>TITRES_STAT!B1703</f>
        <v>44491</v>
      </c>
      <c r="B1700" s="17">
        <f>TITRES_STAT!D1703</f>
        <v>2.67</v>
      </c>
      <c r="C1700" s="2">
        <f t="shared" si="205"/>
        <v>0</v>
      </c>
      <c r="D1700" s="2">
        <f t="shared" si="206"/>
        <v>2.69</v>
      </c>
      <c r="E1700" s="2">
        <f t="shared" si="208"/>
        <v>2.7190000000000003</v>
      </c>
      <c r="F1700" s="2">
        <f t="shared" si="209"/>
        <v>2.7670000000000003</v>
      </c>
      <c r="G1700" s="2">
        <f t="shared" si="203"/>
        <v>2.7529999999999997</v>
      </c>
      <c r="H1700" s="2">
        <f t="shared" si="207"/>
        <v>2.9565500000000018</v>
      </c>
      <c r="I1700" s="2">
        <f t="array" ref="I1700">SUMPRODUCT(B1684:B1703, (ROW(B1684:B1703)-ROW(B1684)+1)) / (20*21/2)</f>
        <v>2.7138571428571425</v>
      </c>
      <c r="J1700" s="2">
        <f t="shared" si="210"/>
        <v>2.7379089652541939</v>
      </c>
      <c r="K1700" s="2">
        <f t="shared" si="204"/>
        <v>2.766843626752217</v>
      </c>
    </row>
    <row r="1701" spans="1:11" ht="13.5" x14ac:dyDescent="0.25">
      <c r="A1701" s="3">
        <f>TITRES_STAT!B1704</f>
        <v>44494</v>
      </c>
      <c r="B1701" s="17">
        <f>TITRES_STAT!D1704</f>
        <v>2.67</v>
      </c>
      <c r="C1701" s="2">
        <f t="shared" si="205"/>
        <v>0</v>
      </c>
      <c r="D1701" s="2">
        <f t="shared" si="206"/>
        <v>2.6879999999999997</v>
      </c>
      <c r="E1701" s="2">
        <f t="shared" si="208"/>
        <v>2.7110000000000007</v>
      </c>
      <c r="F1701" s="2">
        <f t="shared" si="209"/>
        <v>2.7640000000000002</v>
      </c>
      <c r="G1701" s="2">
        <f t="shared" si="203"/>
        <v>2.7519999999999993</v>
      </c>
      <c r="H1701" s="2">
        <f t="shared" si="207"/>
        <v>2.9531500000000017</v>
      </c>
      <c r="I1701" s="2">
        <f t="array" ref="I1701">SUMPRODUCT(B1685:B1704, (ROW(B1685:B1704)-ROW(B1685)+1)) / (20*21/2)</f>
        <v>2.706428571428571</v>
      </c>
      <c r="J1701" s="2">
        <f t="shared" si="210"/>
        <v>2.7314414447537945</v>
      </c>
      <c r="K1701" s="2">
        <f t="shared" si="204"/>
        <v>2.763045837467816</v>
      </c>
    </row>
    <row r="1702" spans="1:11" ht="13.5" x14ac:dyDescent="0.25">
      <c r="A1702" s="3">
        <f>TITRES_STAT!B1705</f>
        <v>44495</v>
      </c>
      <c r="B1702" s="17">
        <f>TITRES_STAT!D1705</f>
        <v>2.67</v>
      </c>
      <c r="C1702" s="2">
        <f t="shared" si="205"/>
        <v>0</v>
      </c>
      <c r="D1702" s="2">
        <f t="shared" si="206"/>
        <v>2.6739999999999999</v>
      </c>
      <c r="E1702" s="2">
        <f t="shared" si="208"/>
        <v>2.7040000000000006</v>
      </c>
      <c r="F1702" s="2">
        <f t="shared" si="209"/>
        <v>2.758</v>
      </c>
      <c r="G1702" s="2">
        <f t="shared" si="203"/>
        <v>2.7503999999999991</v>
      </c>
      <c r="H1702" s="2">
        <f t="shared" si="207"/>
        <v>2.9497000000000009</v>
      </c>
      <c r="I1702" s="2">
        <f t="array" ref="I1702">SUMPRODUCT(B1686:B1705, (ROW(B1686:B1705)-ROW(B1686)+1)) / (20*21/2)</f>
        <v>2.6997619047619046</v>
      </c>
      <c r="J1702" s="2">
        <f t="shared" si="210"/>
        <v>2.7255898785867667</v>
      </c>
      <c r="K1702" s="2">
        <f t="shared" si="204"/>
        <v>2.7593969810965291</v>
      </c>
    </row>
    <row r="1703" spans="1:11" ht="13.5" x14ac:dyDescent="0.25">
      <c r="A1703" s="3">
        <f>TITRES_STAT!B1706</f>
        <v>44496</v>
      </c>
      <c r="B1703" s="17">
        <f>TITRES_STAT!D1706</f>
        <v>2.67</v>
      </c>
      <c r="C1703" s="2">
        <f t="shared" si="205"/>
        <v>0</v>
      </c>
      <c r="D1703" s="2">
        <f t="shared" si="206"/>
        <v>2.67</v>
      </c>
      <c r="E1703" s="2">
        <f t="shared" si="208"/>
        <v>2.6930000000000005</v>
      </c>
      <c r="F1703" s="2">
        <f t="shared" si="209"/>
        <v>2.7480000000000002</v>
      </c>
      <c r="G1703" s="2">
        <f t="shared" si="203"/>
        <v>2.7481999999999993</v>
      </c>
      <c r="H1703" s="2">
        <f t="shared" si="207"/>
        <v>2.9467000000000008</v>
      </c>
      <c r="I1703" s="2">
        <f t="array" ref="I1703">SUMPRODUCT(B1687:B1706, (ROW(B1687:B1706)-ROW(B1687)+1)) / (20*21/2)</f>
        <v>2.6921428571428572</v>
      </c>
      <c r="J1703" s="2">
        <f t="shared" si="210"/>
        <v>2.7202956044356461</v>
      </c>
      <c r="K1703" s="2">
        <f t="shared" si="204"/>
        <v>2.7558912171319592</v>
      </c>
    </row>
    <row r="1704" spans="1:11" ht="13.5" x14ac:dyDescent="0.25">
      <c r="A1704" s="3">
        <f>TITRES_STAT!B1707</f>
        <v>44497</v>
      </c>
      <c r="B1704" s="17">
        <f>TITRES_STAT!D1707</f>
        <v>2.67</v>
      </c>
      <c r="C1704" s="2">
        <f t="shared" si="205"/>
        <v>0</v>
      </c>
      <c r="D1704" s="2">
        <f t="shared" si="206"/>
        <v>2.67</v>
      </c>
      <c r="E1704" s="2">
        <f t="shared" si="208"/>
        <v>2.6860000000000008</v>
      </c>
      <c r="F1704" s="2">
        <f t="shared" si="209"/>
        <v>2.7400000000000011</v>
      </c>
      <c r="G1704" s="2">
        <f t="shared" si="203"/>
        <v>2.7467999999999995</v>
      </c>
      <c r="H1704" s="2">
        <f t="shared" si="207"/>
        <v>2.9434500000000003</v>
      </c>
      <c r="I1704" s="2">
        <f t="array" ref="I1704">SUMPRODUCT(B1688:B1707, (ROW(B1688:B1707)-ROW(B1688)+1)) / (20*21/2)</f>
        <v>2.6873809523809524</v>
      </c>
      <c r="J1704" s="2">
        <f t="shared" si="210"/>
        <v>2.7155055468703466</v>
      </c>
      <c r="K1704" s="2">
        <f t="shared" si="204"/>
        <v>2.7525229341071764</v>
      </c>
    </row>
    <row r="1705" spans="1:11" ht="13.5" x14ac:dyDescent="0.25">
      <c r="A1705" s="3">
        <f>TITRES_STAT!B1708</f>
        <v>44498</v>
      </c>
      <c r="B1705" s="17">
        <f>TITRES_STAT!D1708</f>
        <v>2.67</v>
      </c>
      <c r="C1705" s="2">
        <f t="shared" si="205"/>
        <v>0</v>
      </c>
      <c r="D1705" s="2">
        <f t="shared" si="206"/>
        <v>2.67</v>
      </c>
      <c r="E1705" s="2">
        <f t="shared" si="208"/>
        <v>2.6800000000000006</v>
      </c>
      <c r="F1705" s="2">
        <f t="shared" si="209"/>
        <v>2.7300000000000004</v>
      </c>
      <c r="G1705" s="2">
        <f t="shared" si="203"/>
        <v>2.7447999999999997</v>
      </c>
      <c r="H1705" s="2">
        <f t="shared" si="207"/>
        <v>2.9403500000000005</v>
      </c>
      <c r="I1705" s="2">
        <f t="array" ref="I1705">SUMPRODUCT(B1689:B1708, (ROW(B1689:B1708)-ROW(B1689)+1)) / (20*21/2)</f>
        <v>2.6834285714285713</v>
      </c>
      <c r="J1705" s="2">
        <f t="shared" si="210"/>
        <v>2.7111716852636469</v>
      </c>
      <c r="K1705" s="2">
        <f t="shared" si="204"/>
        <v>2.749286740612777</v>
      </c>
    </row>
    <row r="1706" spans="1:11" ht="13.5" x14ac:dyDescent="0.25">
      <c r="A1706" s="3">
        <f>TITRES_STAT!B1709</f>
        <v>44501</v>
      </c>
      <c r="B1706" s="17">
        <f>TITRES_STAT!D1709</f>
        <v>2.65</v>
      </c>
      <c r="C1706" s="2">
        <f t="shared" si="205"/>
        <v>-2.0000000000000018E-2</v>
      </c>
      <c r="D1706" s="2">
        <f t="shared" si="206"/>
        <v>2.6659999999999999</v>
      </c>
      <c r="E1706" s="2">
        <f t="shared" si="208"/>
        <v>2.6770000000000005</v>
      </c>
      <c r="F1706" s="2">
        <f t="shared" si="209"/>
        <v>2.7200000000000006</v>
      </c>
      <c r="G1706" s="2">
        <f t="shared" si="203"/>
        <v>2.742</v>
      </c>
      <c r="H1706" s="2">
        <f t="shared" si="207"/>
        <v>2.9369499999999999</v>
      </c>
      <c r="I1706" s="2">
        <f t="array" ref="I1706">SUMPRODUCT(B1690:B1709, (ROW(B1690:B1709)-ROW(B1690)+1)) / (20*21/2)</f>
        <v>2.6781428571428569</v>
      </c>
      <c r="J1706" s="2">
        <f t="shared" si="210"/>
        <v>2.7053458104766328</v>
      </c>
      <c r="K1706" s="2">
        <f t="shared" si="204"/>
        <v>2.7453931429416878</v>
      </c>
    </row>
    <row r="1707" spans="1:11" ht="13.5" x14ac:dyDescent="0.25">
      <c r="A1707" s="3">
        <f>TITRES_STAT!B1710</f>
        <v>44502</v>
      </c>
      <c r="B1707" s="17">
        <f>TITRES_STAT!D1710</f>
        <v>2.67</v>
      </c>
      <c r="C1707" s="2">
        <f t="shared" si="205"/>
        <v>2.0000000000000018E-2</v>
      </c>
      <c r="D1707" s="2">
        <f t="shared" si="206"/>
        <v>2.6659999999999999</v>
      </c>
      <c r="E1707" s="2">
        <f t="shared" si="208"/>
        <v>2.6700000000000004</v>
      </c>
      <c r="F1707" s="2">
        <f t="shared" si="209"/>
        <v>2.7115000000000005</v>
      </c>
      <c r="G1707" s="2">
        <f t="shared" si="203"/>
        <v>2.7398000000000002</v>
      </c>
      <c r="H1707" s="2">
        <f t="shared" si="207"/>
        <v>2.9335999999999998</v>
      </c>
      <c r="I1707" s="2">
        <f t="array" ref="I1707">SUMPRODUCT(B1691:B1710, (ROW(B1691:B1710)-ROW(B1691)+1)) / (20*21/2)</f>
        <v>2.6735238095238096</v>
      </c>
      <c r="J1707" s="2">
        <f t="shared" si="210"/>
        <v>2.7019795428121918</v>
      </c>
      <c r="K1707" s="2">
        <f t="shared" si="204"/>
        <v>2.7424365491008373</v>
      </c>
    </row>
    <row r="1708" spans="1:11" ht="13.5" x14ac:dyDescent="0.25">
      <c r="A1708" s="3">
        <f>TITRES_STAT!B1711</f>
        <v>44503</v>
      </c>
      <c r="B1708" s="17">
        <f>TITRES_STAT!D1711</f>
        <v>2.67</v>
      </c>
      <c r="C1708" s="2">
        <f t="shared" si="205"/>
        <v>0</v>
      </c>
      <c r="D1708" s="2">
        <f t="shared" si="206"/>
        <v>2.6659999999999999</v>
      </c>
      <c r="E1708" s="2">
        <f t="shared" si="208"/>
        <v>2.6680000000000001</v>
      </c>
      <c r="F1708" s="2">
        <f t="shared" si="209"/>
        <v>2.7055000000000007</v>
      </c>
      <c r="G1708" s="2">
        <f t="shared" si="203"/>
        <v>2.7387999999999999</v>
      </c>
      <c r="H1708" s="2">
        <f t="shared" si="207"/>
        <v>2.9303499999999989</v>
      </c>
      <c r="I1708" s="2">
        <f t="array" ref="I1708">SUMPRODUCT(B1692:B1711, (ROW(B1692:B1711)-ROW(B1692)+1)) / (20*21/2)</f>
        <v>2.669571428571428</v>
      </c>
      <c r="J1708" s="2">
        <f t="shared" si="210"/>
        <v>2.6989338720681735</v>
      </c>
      <c r="K1708" s="2">
        <f t="shared" si="204"/>
        <v>2.7395959001164907</v>
      </c>
    </row>
    <row r="1709" spans="1:11" ht="13.5" x14ac:dyDescent="0.25">
      <c r="A1709" s="3">
        <f>TITRES_STAT!B1712</f>
        <v>44504</v>
      </c>
      <c r="B1709" s="17">
        <f>TITRES_STAT!D1712</f>
        <v>2.65</v>
      </c>
      <c r="C1709" s="2">
        <f t="shared" si="205"/>
        <v>-2.0000000000000018E-2</v>
      </c>
      <c r="D1709" s="2">
        <f t="shared" si="206"/>
        <v>2.6619999999999999</v>
      </c>
      <c r="E1709" s="2">
        <f t="shared" si="208"/>
        <v>2.6659999999999995</v>
      </c>
      <c r="F1709" s="2">
        <f t="shared" si="209"/>
        <v>2.6985000000000006</v>
      </c>
      <c r="G1709" s="2">
        <f t="shared" si="203"/>
        <v>2.7363999999999997</v>
      </c>
      <c r="H1709" s="2">
        <f t="shared" si="207"/>
        <v>2.9271499999999993</v>
      </c>
      <c r="I1709" s="2">
        <f t="array" ref="I1709">SUMPRODUCT(B1693:B1712, (ROW(B1693:B1712)-ROW(B1693)+1)) / (20*21/2)</f>
        <v>2.6660952380952381</v>
      </c>
      <c r="J1709" s="2">
        <f t="shared" si="210"/>
        <v>2.694273503299776</v>
      </c>
      <c r="K1709" s="2">
        <f t="shared" si="204"/>
        <v>2.7360823354060404</v>
      </c>
    </row>
    <row r="1710" spans="1:11" ht="13.5" x14ac:dyDescent="0.25">
      <c r="A1710" s="3">
        <f>TITRES_STAT!B1713</f>
        <v>44505</v>
      </c>
      <c r="B1710" s="17">
        <f>TITRES_STAT!D1713</f>
        <v>2.65</v>
      </c>
      <c r="C1710" s="2">
        <f t="shared" si="205"/>
        <v>0</v>
      </c>
      <c r="D1710" s="2">
        <f t="shared" si="206"/>
        <v>2.6580000000000004</v>
      </c>
      <c r="E1710" s="2">
        <f t="shared" si="208"/>
        <v>2.6640000000000001</v>
      </c>
      <c r="F1710" s="2">
        <f t="shared" si="209"/>
        <v>2.6915000000000004</v>
      </c>
      <c r="G1710" s="2">
        <f t="shared" si="203"/>
        <v>2.7354000000000003</v>
      </c>
      <c r="H1710" s="2">
        <f t="shared" si="207"/>
        <v>2.923999999999999</v>
      </c>
      <c r="I1710" s="2">
        <f t="array" ref="I1710">SUMPRODUCT(B1694:B1713, (ROW(B1694:B1713)-ROW(B1694)+1)) / (20*21/2)</f>
        <v>2.6630476190476191</v>
      </c>
      <c r="J1710" s="2">
        <f t="shared" si="210"/>
        <v>2.6900569791759876</v>
      </c>
      <c r="K1710" s="2">
        <f t="shared" si="204"/>
        <v>2.73270655754698</v>
      </c>
    </row>
    <row r="1711" spans="1:11" ht="13.5" x14ac:dyDescent="0.25">
      <c r="A1711" s="3">
        <f>TITRES_STAT!B1714</f>
        <v>44508</v>
      </c>
      <c r="B1711" s="17">
        <f>TITRES_STAT!D1714</f>
        <v>2.65</v>
      </c>
      <c r="C1711" s="2">
        <f t="shared" si="205"/>
        <v>0</v>
      </c>
      <c r="D1711" s="2">
        <f t="shared" si="206"/>
        <v>2.6580000000000004</v>
      </c>
      <c r="E1711" s="2">
        <f t="shared" si="208"/>
        <v>2.6619999999999999</v>
      </c>
      <c r="F1711" s="2">
        <f t="shared" si="209"/>
        <v>2.6865000000000006</v>
      </c>
      <c r="G1711" s="2">
        <f t="shared" si="203"/>
        <v>2.7330000000000005</v>
      </c>
      <c r="H1711" s="2">
        <f t="shared" si="207"/>
        <v>2.9210499999999984</v>
      </c>
      <c r="I1711" s="2">
        <f t="array" ref="I1711">SUMPRODUCT(B1695:B1714, (ROW(B1695:B1714)-ROW(B1695)+1)) / (20*21/2)</f>
        <v>2.6606190476190479</v>
      </c>
      <c r="J1711" s="2">
        <f t="shared" si="210"/>
        <v>2.6862420287782744</v>
      </c>
      <c r="K1711" s="2">
        <f t="shared" si="204"/>
        <v>2.729463163133373</v>
      </c>
    </row>
    <row r="1712" spans="1:11" ht="13.5" x14ac:dyDescent="0.25">
      <c r="A1712" s="3">
        <f>TITRES_STAT!B1715</f>
        <v>44509</v>
      </c>
      <c r="B1712" s="17">
        <f>TITRES_STAT!D1715</f>
        <v>2.65</v>
      </c>
      <c r="C1712" s="2">
        <f t="shared" si="205"/>
        <v>0</v>
      </c>
      <c r="D1712" s="2">
        <f t="shared" si="206"/>
        <v>2.6540000000000004</v>
      </c>
      <c r="E1712" s="2">
        <f t="shared" si="208"/>
        <v>2.6599999999999993</v>
      </c>
      <c r="F1712" s="2">
        <f t="shared" si="209"/>
        <v>2.6820000000000004</v>
      </c>
      <c r="G1712" s="2">
        <f t="shared" si="203"/>
        <v>2.7308000000000008</v>
      </c>
      <c r="H1712" s="2">
        <f t="shared" si="207"/>
        <v>2.9179499999999985</v>
      </c>
      <c r="I1712" s="2">
        <f t="array" ref="I1712">SUMPRODUCT(B1696:B1715, (ROW(B1696:B1715)-ROW(B1696)+1)) / (20*21/2)</f>
        <v>2.6576666666666666</v>
      </c>
      <c r="J1712" s="2">
        <f t="shared" si="210"/>
        <v>2.6827904069898674</v>
      </c>
      <c r="K1712" s="2">
        <f t="shared" si="204"/>
        <v>2.7263469606575548</v>
      </c>
    </row>
    <row r="1713" spans="1:11" ht="13.5" x14ac:dyDescent="0.25">
      <c r="A1713" s="3">
        <f>TITRES_STAT!B1716</f>
        <v>44510</v>
      </c>
      <c r="B1713" s="17">
        <f>TITRES_STAT!D1716</f>
        <v>2.65</v>
      </c>
      <c r="C1713" s="2">
        <f t="shared" si="205"/>
        <v>0</v>
      </c>
      <c r="D1713" s="2">
        <f t="shared" si="206"/>
        <v>2.65</v>
      </c>
      <c r="E1713" s="2">
        <f t="shared" si="208"/>
        <v>2.6579999999999995</v>
      </c>
      <c r="F1713" s="2">
        <f t="shared" si="209"/>
        <v>2.6755000000000004</v>
      </c>
      <c r="G1713" s="2">
        <f t="shared" si="203"/>
        <v>2.7302000000000008</v>
      </c>
      <c r="H1713" s="2">
        <f t="shared" si="207"/>
        <v>2.9152499999999981</v>
      </c>
      <c r="I1713" s="2">
        <f t="array" ref="I1713">SUMPRODUCT(B1697:B1716, (ROW(B1697:B1716)-ROW(B1697)+1)) / (20*21/2)</f>
        <v>2.6551428571428568</v>
      </c>
      <c r="J1713" s="2">
        <f t="shared" si="210"/>
        <v>2.6796675110860706</v>
      </c>
      <c r="K1713" s="2">
        <f t="shared" si="204"/>
        <v>2.723352962200396</v>
      </c>
    </row>
    <row r="1714" spans="1:11" ht="13.5" x14ac:dyDescent="0.25">
      <c r="A1714" s="3">
        <f>TITRES_STAT!B1717</f>
        <v>44511</v>
      </c>
      <c r="B1714" s="17">
        <f>TITRES_STAT!D1717</f>
        <v>2.65</v>
      </c>
      <c r="C1714" s="2">
        <f t="shared" si="205"/>
        <v>0</v>
      </c>
      <c r="D1714" s="2">
        <f t="shared" si="206"/>
        <v>2.65</v>
      </c>
      <c r="E1714" s="2">
        <f t="shared" si="208"/>
        <v>2.6559999999999997</v>
      </c>
      <c r="F1714" s="2">
        <f t="shared" si="209"/>
        <v>2.6710000000000003</v>
      </c>
      <c r="G1714" s="2">
        <f t="shared" ref="G1714:G1777" si="211">AVERAGE(B1665:B1714)</f>
        <v>2.7282000000000011</v>
      </c>
      <c r="H1714" s="2">
        <f t="shared" si="207"/>
        <v>2.9125999999999981</v>
      </c>
      <c r="I1714" s="2">
        <f t="array" ref="I1714">SUMPRODUCT(B1698:B1717, (ROW(B1698:B1717)-ROW(B1698)+1)) / (20*21/2)</f>
        <v>2.6528095238095242</v>
      </c>
      <c r="J1714" s="2">
        <f t="shared" si="210"/>
        <v>2.6768420338397783</v>
      </c>
      <c r="K1714" s="2">
        <f t="shared" si="204"/>
        <v>2.7204763754474395</v>
      </c>
    </row>
    <row r="1715" spans="1:11" ht="13.5" x14ac:dyDescent="0.25">
      <c r="A1715" s="3">
        <f>TITRES_STAT!B1718</f>
        <v>44512</v>
      </c>
      <c r="B1715" s="17">
        <f>TITRES_STAT!D1718</f>
        <v>2.64</v>
      </c>
      <c r="C1715" s="2">
        <f t="shared" si="205"/>
        <v>-9.9999999999997868E-3</v>
      </c>
      <c r="D1715" s="2">
        <f t="shared" si="206"/>
        <v>2.6480000000000001</v>
      </c>
      <c r="E1715" s="2">
        <f t="shared" si="208"/>
        <v>2.6529999999999996</v>
      </c>
      <c r="F1715" s="2">
        <f t="shared" si="209"/>
        <v>2.6665000000000001</v>
      </c>
      <c r="G1715" s="2">
        <f t="shared" si="211"/>
        <v>2.7258000000000004</v>
      </c>
      <c r="H1715" s="2">
        <f t="shared" si="207"/>
        <v>2.9094999999999986</v>
      </c>
      <c r="I1715" s="2">
        <f t="array" ref="I1715">SUMPRODUCT(B1699:B1718, (ROW(B1699:B1718)-ROW(B1699)+1)) / (20*21/2)</f>
        <v>2.65</v>
      </c>
      <c r="J1715" s="2">
        <f t="shared" si="210"/>
        <v>2.6733332687121805</v>
      </c>
      <c r="K1715" s="2">
        <f t="shared" ref="K1715:K1778" si="212">$K$4*B1715+(1-$K$4)*K1714</f>
        <v>2.7173204391553831</v>
      </c>
    </row>
    <row r="1716" spans="1:11" ht="13.5" x14ac:dyDescent="0.25">
      <c r="A1716" s="3">
        <f>TITRES_STAT!B1719</f>
        <v>44515</v>
      </c>
      <c r="B1716" s="17">
        <f>TITRES_STAT!D1719</f>
        <v>2.64</v>
      </c>
      <c r="C1716" s="2">
        <f t="shared" si="205"/>
        <v>0</v>
      </c>
      <c r="D1716" s="2">
        <f t="shared" si="206"/>
        <v>2.6459999999999999</v>
      </c>
      <c r="E1716" s="2">
        <f t="shared" si="208"/>
        <v>2.6520000000000001</v>
      </c>
      <c r="F1716" s="2">
        <f t="shared" si="209"/>
        <v>2.6644999999999999</v>
      </c>
      <c r="G1716" s="2">
        <f t="shared" si="211"/>
        <v>2.7236000000000002</v>
      </c>
      <c r="H1716" s="2">
        <f t="shared" si="207"/>
        <v>2.9063999999999992</v>
      </c>
      <c r="I1716" s="2">
        <f t="array" ref="I1716">SUMPRODUCT(B1700:B1719, (ROW(B1700:B1719)-ROW(B1700)+1)) / (20*21/2)</f>
        <v>2.6465238095238095</v>
      </c>
      <c r="J1716" s="2">
        <f t="shared" si="210"/>
        <v>2.6701586716919725</v>
      </c>
      <c r="K1716" s="2">
        <f t="shared" si="212"/>
        <v>2.7142882650708584</v>
      </c>
    </row>
    <row r="1717" spans="1:11" ht="13.5" x14ac:dyDescent="0.25">
      <c r="A1717" s="3">
        <f>TITRES_STAT!B1720</f>
        <v>44516</v>
      </c>
      <c r="B1717" s="17">
        <f>TITRES_STAT!D1720</f>
        <v>2.64</v>
      </c>
      <c r="C1717" s="2">
        <f t="shared" si="205"/>
        <v>0</v>
      </c>
      <c r="D1717" s="2">
        <f t="shared" si="206"/>
        <v>2.6440000000000001</v>
      </c>
      <c r="E1717" s="2">
        <f t="shared" si="208"/>
        <v>2.649</v>
      </c>
      <c r="F1717" s="2">
        <f t="shared" si="209"/>
        <v>2.6595</v>
      </c>
      <c r="G1717" s="2">
        <f t="shared" si="211"/>
        <v>2.7211999999999996</v>
      </c>
      <c r="H1717" s="2">
        <f t="shared" si="207"/>
        <v>2.9035999999999991</v>
      </c>
      <c r="I1717" s="2">
        <f t="array" ref="I1717">SUMPRODUCT(B1701:B1720, (ROW(B1701:B1720)-ROW(B1701)+1)) / (20*21/2)</f>
        <v>2.6470952380952379</v>
      </c>
      <c r="J1717" s="2">
        <f t="shared" si="210"/>
        <v>2.6672864172451178</v>
      </c>
      <c r="K1717" s="2">
        <f t="shared" si="212"/>
        <v>2.711374999773962</v>
      </c>
    </row>
    <row r="1718" spans="1:11" ht="13.5" x14ac:dyDescent="0.25">
      <c r="A1718" s="3">
        <f>TITRES_STAT!B1721</f>
        <v>44517</v>
      </c>
      <c r="B1718" s="17">
        <f>TITRES_STAT!D1721</f>
        <v>2.63</v>
      </c>
      <c r="C1718" s="2">
        <f t="shared" si="205"/>
        <v>-1.0000000000000231E-2</v>
      </c>
      <c r="D1718" s="2">
        <f t="shared" si="206"/>
        <v>2.6399999999999997</v>
      </c>
      <c r="E1718" s="2">
        <f t="shared" si="208"/>
        <v>2.645</v>
      </c>
      <c r="F1718" s="2">
        <f t="shared" si="209"/>
        <v>2.6564999999999999</v>
      </c>
      <c r="G1718" s="2">
        <f t="shared" si="211"/>
        <v>2.7186000000000003</v>
      </c>
      <c r="H1718" s="2">
        <f t="shared" si="207"/>
        <v>2.9007499999999986</v>
      </c>
      <c r="I1718" s="2">
        <f t="array" ref="I1718">SUMPRODUCT(B1702:B1721, (ROW(B1702:B1721)-ROW(B1702)+1)) / (20*21/2)</f>
        <v>2.643904761904762</v>
      </c>
      <c r="J1718" s="2">
        <f t="shared" si="210"/>
        <v>2.6637353298884396</v>
      </c>
      <c r="K1718" s="2">
        <f t="shared" si="212"/>
        <v>2.7081838233122379</v>
      </c>
    </row>
    <row r="1719" spans="1:11" ht="13.5" x14ac:dyDescent="0.25">
      <c r="A1719" s="3">
        <f>TITRES_STAT!B1722</f>
        <v>44518</v>
      </c>
      <c r="B1719" s="17">
        <f>TITRES_STAT!D1722</f>
        <v>2.62</v>
      </c>
      <c r="C1719" s="2">
        <f t="shared" si="205"/>
        <v>-9.9999999999997868E-3</v>
      </c>
      <c r="D1719" s="2">
        <f t="shared" si="206"/>
        <v>2.6340000000000003</v>
      </c>
      <c r="E1719" s="2">
        <f t="shared" si="208"/>
        <v>2.6420000000000003</v>
      </c>
      <c r="F1719" s="2">
        <f t="shared" si="209"/>
        <v>2.6539999999999995</v>
      </c>
      <c r="G1719" s="2">
        <f t="shared" si="211"/>
        <v>2.7158000000000011</v>
      </c>
      <c r="H1719" s="2">
        <f t="shared" si="207"/>
        <v>2.8975499999999981</v>
      </c>
      <c r="I1719" s="2">
        <f t="array" ref="I1719">SUMPRODUCT(B1703:B1722, (ROW(B1703:B1722)-ROW(B1703)+1)) / (20*21/2)</f>
        <v>2.6409523809523807</v>
      </c>
      <c r="J1719" s="2">
        <f t="shared" si="210"/>
        <v>2.659570060375255</v>
      </c>
      <c r="K1719" s="2">
        <f t="shared" si="212"/>
        <v>2.7047256341627381</v>
      </c>
    </row>
    <row r="1720" spans="1:11" ht="13.5" x14ac:dyDescent="0.25">
      <c r="A1720" s="3">
        <f>TITRES_STAT!B1723</f>
        <v>44519</v>
      </c>
      <c r="B1720" s="17">
        <f>TITRES_STAT!D1723</f>
        <v>2.66</v>
      </c>
      <c r="C1720" s="2">
        <f t="shared" si="205"/>
        <v>4.0000000000000036E-2</v>
      </c>
      <c r="D1720" s="2">
        <f t="shared" si="206"/>
        <v>2.6380000000000003</v>
      </c>
      <c r="E1720" s="2">
        <f t="shared" si="208"/>
        <v>2.6429999999999998</v>
      </c>
      <c r="F1720" s="2">
        <f t="shared" si="209"/>
        <v>2.6534999999999997</v>
      </c>
      <c r="G1720" s="2">
        <f t="shared" si="211"/>
        <v>2.7140000000000009</v>
      </c>
      <c r="H1720" s="2">
        <f t="shared" si="207"/>
        <v>2.8945999999999983</v>
      </c>
      <c r="I1720" s="2">
        <f t="array" ref="I1720">SUMPRODUCT(B1704:B1723, (ROW(B1704:B1723)-ROW(B1704)+1)) / (20*21/2)</f>
        <v>2.6363333333333339</v>
      </c>
      <c r="J1720" s="2">
        <f t="shared" si="210"/>
        <v>2.6596110070061831</v>
      </c>
      <c r="K1720" s="2">
        <f t="shared" si="212"/>
        <v>2.7029716877249839</v>
      </c>
    </row>
    <row r="1721" spans="1:11" ht="13.5" x14ac:dyDescent="0.25">
      <c r="A1721" s="3">
        <f>TITRES_STAT!B1724</f>
        <v>44522</v>
      </c>
      <c r="B1721" s="17">
        <f>TITRES_STAT!D1724</f>
        <v>2.62</v>
      </c>
      <c r="C1721" s="2">
        <f t="shared" si="205"/>
        <v>-4.0000000000000036E-2</v>
      </c>
      <c r="D1721" s="2">
        <f t="shared" si="206"/>
        <v>2.6340000000000003</v>
      </c>
      <c r="E1721" s="2">
        <f t="shared" si="208"/>
        <v>2.64</v>
      </c>
      <c r="F1721" s="2">
        <f t="shared" si="209"/>
        <v>2.6509999999999994</v>
      </c>
      <c r="G1721" s="2">
        <f t="shared" si="211"/>
        <v>2.7112000000000007</v>
      </c>
      <c r="H1721" s="2">
        <f t="shared" si="207"/>
        <v>2.8916999999999984</v>
      </c>
      <c r="I1721" s="2">
        <f t="array" ref="I1721">SUMPRODUCT(B1705:B1724, (ROW(B1705:B1724)-ROW(B1705)+1)) / (20*21/2)</f>
        <v>2.632047619047619</v>
      </c>
      <c r="J1721" s="2">
        <f t="shared" si="210"/>
        <v>2.6558385301484515</v>
      </c>
      <c r="K1721" s="2">
        <f t="shared" si="212"/>
        <v>2.6997178960494943</v>
      </c>
    </row>
    <row r="1722" spans="1:11" ht="13.5" x14ac:dyDescent="0.25">
      <c r="A1722" s="3">
        <f>TITRES_STAT!B1725</f>
        <v>44523</v>
      </c>
      <c r="B1722" s="17">
        <f>TITRES_STAT!D1725</f>
        <v>2.62</v>
      </c>
      <c r="C1722" s="2">
        <f t="shared" si="205"/>
        <v>0</v>
      </c>
      <c r="D1722" s="2">
        <f t="shared" si="206"/>
        <v>2.6300000000000003</v>
      </c>
      <c r="E1722" s="2">
        <f t="shared" si="208"/>
        <v>2.6370000000000005</v>
      </c>
      <c r="F1722" s="2">
        <f t="shared" si="209"/>
        <v>2.6484999999999994</v>
      </c>
      <c r="G1722" s="2">
        <f t="shared" si="211"/>
        <v>2.7086000000000015</v>
      </c>
      <c r="H1722" s="2">
        <f t="shared" si="207"/>
        <v>2.8886999999999983</v>
      </c>
      <c r="I1722" s="2">
        <f t="array" ref="I1722">SUMPRODUCT(B1706:B1725, (ROW(B1706:B1725)-ROW(B1706)+1)) / (20*21/2)</f>
        <v>2.6271428571428572</v>
      </c>
      <c r="J1722" s="2">
        <f t="shared" si="210"/>
        <v>2.65242533680098</v>
      </c>
      <c r="K1722" s="2">
        <f t="shared" si="212"/>
        <v>2.6965917040475533</v>
      </c>
    </row>
    <row r="1723" spans="1:11" ht="13.5" x14ac:dyDescent="0.25">
      <c r="A1723" s="3">
        <f>TITRES_STAT!B1726</f>
        <v>44524</v>
      </c>
      <c r="B1723" s="17">
        <f>TITRES_STAT!D1726</f>
        <v>2.6</v>
      </c>
      <c r="C1723" s="2">
        <f t="shared" si="205"/>
        <v>-2.0000000000000018E-2</v>
      </c>
      <c r="D1723" s="2">
        <f t="shared" si="206"/>
        <v>2.6239999999999997</v>
      </c>
      <c r="E1723" s="2">
        <f t="shared" si="208"/>
        <v>2.6320000000000006</v>
      </c>
      <c r="F1723" s="2">
        <f t="shared" si="209"/>
        <v>2.6449999999999991</v>
      </c>
      <c r="G1723" s="2">
        <f t="shared" si="211"/>
        <v>2.705000000000001</v>
      </c>
      <c r="H1723" s="2">
        <f t="shared" si="207"/>
        <v>2.8854999999999986</v>
      </c>
      <c r="I1723" s="2">
        <f t="array" ref="I1723">SUMPRODUCT(B1707:B1726, (ROW(B1707:B1726)-ROW(B1707)+1)) / (20*21/2)</f>
        <v>2.6235714285714287</v>
      </c>
      <c r="J1723" s="2">
        <f t="shared" si="210"/>
        <v>2.6474324475818389</v>
      </c>
      <c r="K1723" s="2">
        <f t="shared" si="212"/>
        <v>2.6928037940849046</v>
      </c>
    </row>
    <row r="1724" spans="1:11" ht="13.5" x14ac:dyDescent="0.25">
      <c r="A1724" s="3">
        <f>TITRES_STAT!B1727</f>
        <v>44525</v>
      </c>
      <c r="B1724" s="17">
        <f>TITRES_STAT!D1727</f>
        <v>2.6</v>
      </c>
      <c r="C1724" s="2">
        <f t="shared" si="205"/>
        <v>0</v>
      </c>
      <c r="D1724" s="2">
        <f t="shared" si="206"/>
        <v>2.62</v>
      </c>
      <c r="E1724" s="2">
        <f t="shared" si="208"/>
        <v>2.6270000000000007</v>
      </c>
      <c r="F1724" s="2">
        <f t="shared" si="209"/>
        <v>2.6414999999999997</v>
      </c>
      <c r="G1724" s="2">
        <f t="shared" si="211"/>
        <v>2.7028000000000008</v>
      </c>
      <c r="H1724" s="2">
        <f t="shared" si="207"/>
        <v>2.8822999999999985</v>
      </c>
      <c r="I1724" s="2">
        <f t="array" ref="I1724">SUMPRODUCT(B1708:B1727, (ROW(B1708:B1727)-ROW(B1708)+1)) / (20*21/2)</f>
        <v>2.6202380952380953</v>
      </c>
      <c r="J1724" s="2">
        <f t="shared" si="210"/>
        <v>2.6429150716216636</v>
      </c>
      <c r="K1724" s="2">
        <f t="shared" si="212"/>
        <v>2.6891644296109867</v>
      </c>
    </row>
    <row r="1725" spans="1:11" ht="13.5" x14ac:dyDescent="0.25">
      <c r="A1725" s="3">
        <f>TITRES_STAT!B1728</f>
        <v>44526</v>
      </c>
      <c r="B1725" s="17">
        <f>TITRES_STAT!D1728</f>
        <v>2.59</v>
      </c>
      <c r="C1725" s="2">
        <f t="shared" si="205"/>
        <v>-1.0000000000000231E-2</v>
      </c>
      <c r="D1725" s="2">
        <f t="shared" si="206"/>
        <v>2.6059999999999999</v>
      </c>
      <c r="E1725" s="2">
        <f t="shared" si="208"/>
        <v>2.6220000000000008</v>
      </c>
      <c r="F1725" s="2">
        <f t="shared" si="209"/>
        <v>2.6375000000000002</v>
      </c>
      <c r="G1725" s="2">
        <f t="shared" si="211"/>
        <v>2.6994000000000011</v>
      </c>
      <c r="H1725" s="2">
        <f t="shared" si="207"/>
        <v>2.8793499999999987</v>
      </c>
      <c r="I1725" s="2">
        <f t="array" ref="I1725">SUMPRODUCT(B1709:B1728, (ROW(B1709:B1728)-ROW(B1709)+1)) / (20*21/2)</f>
        <v>2.6153333333333335</v>
      </c>
      <c r="J1725" s="2">
        <f t="shared" si="210"/>
        <v>2.6378755409910291</v>
      </c>
      <c r="K1725" s="2">
        <f t="shared" si="212"/>
        <v>2.6852756284497716</v>
      </c>
    </row>
    <row r="1726" spans="1:11" ht="13.5" x14ac:dyDescent="0.25">
      <c r="A1726" s="3">
        <f>TITRES_STAT!B1729</f>
        <v>44529</v>
      </c>
      <c r="B1726" s="17">
        <f>TITRES_STAT!D1729</f>
        <v>2.6</v>
      </c>
      <c r="C1726" s="2">
        <f t="shared" si="205"/>
        <v>1.0000000000000231E-2</v>
      </c>
      <c r="D1726" s="2">
        <f t="shared" si="206"/>
        <v>2.6019999999999999</v>
      </c>
      <c r="E1726" s="2">
        <f t="shared" si="208"/>
        <v>2.6180000000000008</v>
      </c>
      <c r="F1726" s="2">
        <f t="shared" si="209"/>
        <v>2.6349999999999998</v>
      </c>
      <c r="G1726" s="2">
        <f t="shared" si="211"/>
        <v>2.6966000000000014</v>
      </c>
      <c r="H1726" s="2">
        <f t="shared" si="207"/>
        <v>2.8761499999999995</v>
      </c>
      <c r="I1726" s="2">
        <f t="array" ref="I1726">SUMPRODUCT(B1710:B1729, (ROW(B1710:B1729)-ROW(B1710)+1)) / (20*21/2)</f>
        <v>2.605142857142857</v>
      </c>
      <c r="J1726" s="2">
        <f t="shared" si="210"/>
        <v>2.6342683466109311</v>
      </c>
      <c r="K1726" s="2">
        <f t="shared" si="212"/>
        <v>2.681931486157624</v>
      </c>
    </row>
    <row r="1727" spans="1:11" ht="13.5" x14ac:dyDescent="0.25">
      <c r="A1727" s="3">
        <f>TITRES_STAT!B1730</f>
        <v>44530</v>
      </c>
      <c r="B1727" s="17">
        <f>TITRES_STAT!D1730</f>
        <v>2.6</v>
      </c>
      <c r="C1727" s="2">
        <f t="shared" si="205"/>
        <v>0</v>
      </c>
      <c r="D1727" s="2">
        <f t="shared" si="206"/>
        <v>2.5979999999999999</v>
      </c>
      <c r="E1727" s="2">
        <f t="shared" si="208"/>
        <v>2.6140000000000003</v>
      </c>
      <c r="F1727" s="2">
        <f t="shared" si="209"/>
        <v>2.6315000000000004</v>
      </c>
      <c r="G1727" s="2">
        <f t="shared" si="211"/>
        <v>2.6938000000000004</v>
      </c>
      <c r="H1727" s="2">
        <f t="shared" si="207"/>
        <v>2.8731499999999999</v>
      </c>
      <c r="I1727" s="2">
        <f t="array" ref="I1727">SUMPRODUCT(B1711:B1730, (ROW(B1711:B1730)-ROW(B1711)+1)) / (20*21/2)</f>
        <v>2.5936666666666666</v>
      </c>
      <c r="J1727" s="2">
        <f t="shared" si="210"/>
        <v>2.6310046945527472</v>
      </c>
      <c r="K1727" s="2">
        <f t="shared" si="212"/>
        <v>2.6787184867004625</v>
      </c>
    </row>
    <row r="1728" spans="1:11" ht="13.5" x14ac:dyDescent="0.25">
      <c r="A1728" s="3">
        <f>TITRES_STAT!B1731</f>
        <v>44531</v>
      </c>
      <c r="B1728" s="17">
        <f>TITRES_STAT!D1731</f>
        <v>2.58</v>
      </c>
      <c r="C1728" s="2">
        <f t="shared" si="205"/>
        <v>-2.0000000000000018E-2</v>
      </c>
      <c r="D1728" s="2">
        <f t="shared" si="206"/>
        <v>2.5939999999999999</v>
      </c>
      <c r="E1728" s="2">
        <f t="shared" si="208"/>
        <v>2.6090000000000004</v>
      </c>
      <c r="F1728" s="2">
        <f t="shared" si="209"/>
        <v>2.6270000000000002</v>
      </c>
      <c r="G1728" s="2">
        <f t="shared" si="211"/>
        <v>2.6910000000000012</v>
      </c>
      <c r="H1728" s="2">
        <f t="shared" si="207"/>
        <v>2.8701500000000006</v>
      </c>
      <c r="I1728" s="2">
        <f t="array" ref="I1728">SUMPRODUCT(B1712:B1731, (ROW(B1712:B1731)-ROW(B1712)+1)) / (20*21/2)</f>
        <v>2.5886190476190478</v>
      </c>
      <c r="J1728" s="2">
        <f t="shared" si="210"/>
        <v>2.6261471045953426</v>
      </c>
      <c r="K1728" s="2">
        <f t="shared" si="212"/>
        <v>2.6748471734965227</v>
      </c>
    </row>
    <row r="1729" spans="1:11" ht="13.5" x14ac:dyDescent="0.25">
      <c r="A1729" s="3">
        <f>TITRES_STAT!B1732</f>
        <v>44532</v>
      </c>
      <c r="B1729" s="17">
        <f>TITRES_STAT!D1732</f>
        <v>2.52</v>
      </c>
      <c r="C1729" s="2">
        <f t="shared" si="205"/>
        <v>-6.0000000000000053E-2</v>
      </c>
      <c r="D1729" s="2">
        <f t="shared" si="206"/>
        <v>2.5779999999999998</v>
      </c>
      <c r="E1729" s="2">
        <f t="shared" si="208"/>
        <v>2.5989999999999998</v>
      </c>
      <c r="F1729" s="2">
        <f t="shared" si="209"/>
        <v>2.6205000000000003</v>
      </c>
      <c r="G1729" s="2">
        <f t="shared" si="211"/>
        <v>2.6868000000000012</v>
      </c>
      <c r="H1729" s="2">
        <f t="shared" si="207"/>
        <v>2.8670500000000003</v>
      </c>
      <c r="I1729" s="2">
        <f t="array" ref="I1729">SUMPRODUCT(B1713:B1732, (ROW(B1713:B1732)-ROW(B1713)+1)) / (20*21/2)</f>
        <v>2.5849523809523811</v>
      </c>
      <c r="J1729" s="2">
        <f t="shared" si="210"/>
        <v>2.6160378565386431</v>
      </c>
      <c r="K1729" s="2">
        <f t="shared" si="212"/>
        <v>2.6687747353201883</v>
      </c>
    </row>
    <row r="1730" spans="1:11" ht="13.5" x14ac:dyDescent="0.25">
      <c r="A1730" s="3">
        <f>TITRES_STAT!B1733</f>
        <v>44533</v>
      </c>
      <c r="B1730" s="17">
        <f>TITRES_STAT!D1733</f>
        <v>2.5</v>
      </c>
      <c r="C1730" s="2">
        <f t="shared" si="205"/>
        <v>-2.0000000000000018E-2</v>
      </c>
      <c r="D1730" s="2">
        <f t="shared" si="206"/>
        <v>2.56</v>
      </c>
      <c r="E1730" s="2">
        <f t="shared" si="208"/>
        <v>2.5830000000000002</v>
      </c>
      <c r="F1730" s="2">
        <f t="shared" si="209"/>
        <v>2.6130000000000004</v>
      </c>
      <c r="G1730" s="2">
        <f t="shared" si="211"/>
        <v>2.6848000000000014</v>
      </c>
      <c r="H1730" s="2">
        <f t="shared" si="207"/>
        <v>2.8640000000000008</v>
      </c>
      <c r="I1730" s="2">
        <f t="array" ref="I1730">SUMPRODUCT(B1714:B1733, (ROW(B1714:B1733)-ROW(B1714)+1)) / (20*21/2)</f>
        <v>2.5845238095238097</v>
      </c>
      <c r="J1730" s="2">
        <f t="shared" si="210"/>
        <v>2.6049866321063915</v>
      </c>
      <c r="K1730" s="2">
        <f t="shared" si="212"/>
        <v>2.6621561182488085</v>
      </c>
    </row>
    <row r="1731" spans="1:11" ht="13.5" x14ac:dyDescent="0.25">
      <c r="A1731" s="3">
        <f>TITRES_STAT!B1734</f>
        <v>44536</v>
      </c>
      <c r="B1731" s="17">
        <f>TITRES_STAT!D1734</f>
        <v>2.56</v>
      </c>
      <c r="C1731" s="2">
        <f t="shared" si="205"/>
        <v>6.0000000000000053E-2</v>
      </c>
      <c r="D1731" s="2">
        <f t="shared" si="206"/>
        <v>2.552</v>
      </c>
      <c r="E1731" s="2">
        <f t="shared" si="208"/>
        <v>2.5769999999999995</v>
      </c>
      <c r="F1731" s="2">
        <f t="shared" si="209"/>
        <v>2.6085000000000003</v>
      </c>
      <c r="G1731" s="2">
        <f t="shared" si="211"/>
        <v>2.6814000000000009</v>
      </c>
      <c r="H1731" s="2">
        <f t="shared" si="207"/>
        <v>2.8615500000000003</v>
      </c>
      <c r="I1731" s="2">
        <f t="array" ref="I1731">SUMPRODUCT(B1715:B1734, (ROW(B1715:B1734)-ROW(B1715)+1)) / (20*21/2)</f>
        <v>2.5843333333333334</v>
      </c>
      <c r="J1731" s="2">
        <f t="shared" si="210"/>
        <v>2.600702190953402</v>
      </c>
      <c r="K1731" s="2">
        <f t="shared" si="212"/>
        <v>2.6581499959645418</v>
      </c>
    </row>
    <row r="1732" spans="1:11" ht="13.5" x14ac:dyDescent="0.25">
      <c r="A1732" s="3">
        <f>TITRES_STAT!B1735</f>
        <v>44537</v>
      </c>
      <c r="B1732" s="17">
        <f>TITRES_STAT!D1735</f>
        <v>2.57</v>
      </c>
      <c r="C1732" s="2">
        <f t="shared" ref="C1732:C1795" si="213">B1732-B1731</f>
        <v>9.9999999999997868E-3</v>
      </c>
      <c r="D1732" s="2">
        <f t="shared" si="206"/>
        <v>2.5460000000000003</v>
      </c>
      <c r="E1732" s="2">
        <f t="shared" si="208"/>
        <v>2.5720000000000001</v>
      </c>
      <c r="F1732" s="2">
        <f t="shared" si="209"/>
        <v>2.6045000000000007</v>
      </c>
      <c r="G1732" s="2">
        <f t="shared" si="211"/>
        <v>2.6770000000000005</v>
      </c>
      <c r="H1732" s="2">
        <f t="shared" si="207"/>
        <v>2.8592500000000012</v>
      </c>
      <c r="I1732" s="2">
        <f t="array" ref="I1732">SUMPRODUCT(B1716:B1735, (ROW(B1716:B1735)-ROW(B1716)+1)) / (20*21/2)</f>
        <v>2.5872380952380949</v>
      </c>
      <c r="J1732" s="2">
        <f t="shared" si="210"/>
        <v>2.5977781727673639</v>
      </c>
      <c r="K1732" s="2">
        <f t="shared" si="212"/>
        <v>2.6546931333776969</v>
      </c>
    </row>
    <row r="1733" spans="1:11" ht="13.5" x14ac:dyDescent="0.25">
      <c r="A1733" s="3">
        <f>TITRES_STAT!B1736</f>
        <v>44538</v>
      </c>
      <c r="B1733" s="17">
        <f>TITRES_STAT!D1736</f>
        <v>2.6</v>
      </c>
      <c r="C1733" s="2">
        <f t="shared" si="213"/>
        <v>3.0000000000000249E-2</v>
      </c>
      <c r="D1733" s="2">
        <f t="shared" si="206"/>
        <v>2.5499999999999998</v>
      </c>
      <c r="E1733" s="2">
        <f t="shared" si="208"/>
        <v>2.5720000000000001</v>
      </c>
      <c r="F1733" s="2">
        <f t="shared" si="209"/>
        <v>2.6020000000000008</v>
      </c>
      <c r="G1733" s="2">
        <f t="shared" si="211"/>
        <v>2.6716000000000002</v>
      </c>
      <c r="H1733" s="2">
        <f t="shared" si="207"/>
        <v>2.8571000000000013</v>
      </c>
      <c r="I1733" s="2">
        <f t="array" ref="I1733">SUMPRODUCT(B1717:B1736, (ROW(B1717:B1736)-ROW(B1717)+1)) / (20*21/2)</f>
        <v>2.5873333333333335</v>
      </c>
      <c r="J1733" s="2">
        <f t="shared" si="210"/>
        <v>2.5979897753609484</v>
      </c>
      <c r="K1733" s="2">
        <f t="shared" si="212"/>
        <v>2.6525483046177873</v>
      </c>
    </row>
    <row r="1734" spans="1:11" ht="13.5" x14ac:dyDescent="0.25">
      <c r="A1734" s="3">
        <f>TITRES_STAT!B1737</f>
        <v>44539</v>
      </c>
      <c r="B1734" s="17">
        <f>TITRES_STAT!D1737</f>
        <v>2.6</v>
      </c>
      <c r="C1734" s="2">
        <f t="shared" si="213"/>
        <v>0</v>
      </c>
      <c r="D1734" s="2">
        <f t="shared" ref="D1734:D1797" si="214">AVERAGE(B1730:B1734)</f>
        <v>2.5659999999999998</v>
      </c>
      <c r="E1734" s="2">
        <f t="shared" si="208"/>
        <v>2.5720000000000001</v>
      </c>
      <c r="F1734" s="2">
        <f t="shared" si="209"/>
        <v>2.5995000000000008</v>
      </c>
      <c r="G1734" s="2">
        <f t="shared" si="211"/>
        <v>2.6670000000000003</v>
      </c>
      <c r="H1734" s="2">
        <f t="shared" si="207"/>
        <v>2.8551500000000014</v>
      </c>
      <c r="I1734" s="2">
        <f t="array" ref="I1734">SUMPRODUCT(B1718:B1737, (ROW(B1718:B1737)-ROW(B1718)+1)) / (20*21/2)</f>
        <v>2.5923809523809527</v>
      </c>
      <c r="J1734" s="2">
        <f t="shared" si="210"/>
        <v>2.5981812253265724</v>
      </c>
      <c r="K1734" s="2">
        <f t="shared" si="212"/>
        <v>2.6504875867896391</v>
      </c>
    </row>
    <row r="1735" spans="1:11" ht="13.5" x14ac:dyDescent="0.25">
      <c r="A1735" s="3">
        <f>TITRES_STAT!B1738</f>
        <v>44540</v>
      </c>
      <c r="B1735" s="17">
        <f>TITRES_STAT!D1738</f>
        <v>2.63</v>
      </c>
      <c r="C1735" s="2">
        <f t="shared" si="213"/>
        <v>2.9999999999999805E-2</v>
      </c>
      <c r="D1735" s="2">
        <f t="shared" si="214"/>
        <v>2.5920000000000001</v>
      </c>
      <c r="E1735" s="2">
        <f t="shared" si="208"/>
        <v>2.5760000000000001</v>
      </c>
      <c r="F1735" s="2">
        <f t="shared" si="209"/>
        <v>2.5990000000000011</v>
      </c>
      <c r="G1735" s="2">
        <f t="shared" si="211"/>
        <v>2.6622000000000003</v>
      </c>
      <c r="H1735" s="2">
        <f t="shared" si="207"/>
        <v>2.8533500000000016</v>
      </c>
      <c r="I1735" s="2">
        <f t="array" ref="I1735">SUMPRODUCT(B1719:B1738, (ROW(B1719:B1738)-ROW(B1719)+1)) / (20*21/2)</f>
        <v>2.6021428571428573</v>
      </c>
      <c r="J1735" s="2">
        <f t="shared" si="210"/>
        <v>2.6012115848192794</v>
      </c>
      <c r="K1735" s="2">
        <f t="shared" si="212"/>
        <v>2.6496841520135748</v>
      </c>
    </row>
    <row r="1736" spans="1:11" ht="13.5" x14ac:dyDescent="0.25">
      <c r="A1736" s="3">
        <f>TITRES_STAT!B1739</f>
        <v>44543</v>
      </c>
      <c r="B1736" s="17">
        <f>TITRES_STAT!D1739</f>
        <v>2.6</v>
      </c>
      <c r="C1736" s="2">
        <f t="shared" si="213"/>
        <v>-2.9999999999999805E-2</v>
      </c>
      <c r="D1736" s="2">
        <f t="shared" si="214"/>
        <v>2.5999999999999996</v>
      </c>
      <c r="E1736" s="2">
        <f t="shared" si="208"/>
        <v>2.5760000000000001</v>
      </c>
      <c r="F1736" s="2">
        <f t="shared" si="209"/>
        <v>2.5970000000000009</v>
      </c>
      <c r="G1736" s="2">
        <f t="shared" si="211"/>
        <v>2.6572000000000005</v>
      </c>
      <c r="H1736" s="2">
        <f t="shared" si="207"/>
        <v>2.8516000000000012</v>
      </c>
      <c r="I1736" s="2">
        <f t="array" ref="I1736">SUMPRODUCT(B1720:B1739, (ROW(B1720:B1739)-ROW(B1720)+1)) / (20*21/2)</f>
        <v>2.6096666666666666</v>
      </c>
      <c r="J1736" s="2">
        <f t="shared" si="210"/>
        <v>2.6010961957888719</v>
      </c>
      <c r="K1736" s="2">
        <f t="shared" si="212"/>
        <v>2.6477357538953954</v>
      </c>
    </row>
    <row r="1737" spans="1:11" ht="13.5" x14ac:dyDescent="0.25">
      <c r="A1737" s="3">
        <f>TITRES_STAT!B1740</f>
        <v>44544</v>
      </c>
      <c r="B1737" s="17">
        <f>TITRES_STAT!D1740</f>
        <v>2.65</v>
      </c>
      <c r="C1737" s="2">
        <f t="shared" si="213"/>
        <v>4.9999999999999822E-2</v>
      </c>
      <c r="D1737" s="2">
        <f t="shared" si="214"/>
        <v>2.6160000000000001</v>
      </c>
      <c r="E1737" s="2">
        <f t="shared" si="208"/>
        <v>2.581</v>
      </c>
      <c r="F1737" s="2">
        <f t="shared" si="209"/>
        <v>2.597500000000001</v>
      </c>
      <c r="G1737" s="2">
        <f t="shared" si="211"/>
        <v>2.6533999999999995</v>
      </c>
      <c r="H1737" s="2">
        <f t="shared" si="207"/>
        <v>2.8501500000000011</v>
      </c>
      <c r="I1737" s="2">
        <f t="array" ref="I1737">SUMPRODUCT(B1721:B1740, (ROW(B1721:B1740)-ROW(B1721)+1)) / (20*21/2)</f>
        <v>2.620714285714286</v>
      </c>
      <c r="J1737" s="2">
        <f t="shared" si="210"/>
        <v>2.6057537009518366</v>
      </c>
      <c r="K1737" s="2">
        <f t="shared" si="212"/>
        <v>2.647824547860282</v>
      </c>
    </row>
    <row r="1738" spans="1:11" ht="13.5" x14ac:dyDescent="0.25">
      <c r="A1738" s="3">
        <f>TITRES_STAT!B1741</f>
        <v>44545</v>
      </c>
      <c r="B1738" s="17">
        <f>TITRES_STAT!D1741</f>
        <v>2.7</v>
      </c>
      <c r="C1738" s="2">
        <f t="shared" si="213"/>
        <v>5.0000000000000266E-2</v>
      </c>
      <c r="D1738" s="2">
        <f t="shared" si="214"/>
        <v>2.6360000000000001</v>
      </c>
      <c r="E1738" s="2">
        <f t="shared" si="208"/>
        <v>2.593</v>
      </c>
      <c r="F1738" s="2">
        <f t="shared" si="209"/>
        <v>2.6010000000000004</v>
      </c>
      <c r="G1738" s="2">
        <f t="shared" si="211"/>
        <v>2.6515999999999993</v>
      </c>
      <c r="H1738" s="2">
        <f t="shared" ref="H1738:H1801" si="215">AVERAGE(B1539:B1738)</f>
        <v>2.8489500000000016</v>
      </c>
      <c r="I1738" s="2">
        <f t="array" ref="I1738">SUMPRODUCT(B1722:B1741, (ROW(B1722:B1741)-ROW(B1722)+1)) / (20*21/2)</f>
        <v>2.6324285714285711</v>
      </c>
      <c r="J1738" s="2">
        <f t="shared" si="210"/>
        <v>2.6147295389564236</v>
      </c>
      <c r="K1738" s="2">
        <f t="shared" si="212"/>
        <v>2.6498706440226241</v>
      </c>
    </row>
    <row r="1739" spans="1:11" ht="13.5" x14ac:dyDescent="0.25">
      <c r="A1739" s="3">
        <f>TITRES_STAT!B1742</f>
        <v>44546</v>
      </c>
      <c r="B1739" s="17">
        <f>TITRES_STAT!D1742</f>
        <v>2.68</v>
      </c>
      <c r="C1739" s="2">
        <f t="shared" si="213"/>
        <v>-2.0000000000000018E-2</v>
      </c>
      <c r="D1739" s="2">
        <f t="shared" si="214"/>
        <v>2.6520000000000001</v>
      </c>
      <c r="E1739" s="2">
        <f t="shared" si="208"/>
        <v>2.609</v>
      </c>
      <c r="F1739" s="2">
        <f t="shared" si="209"/>
        <v>2.6040000000000001</v>
      </c>
      <c r="G1739" s="2">
        <f t="shared" si="211"/>
        <v>2.6493999999999995</v>
      </c>
      <c r="H1739" s="2">
        <f t="shared" si="215"/>
        <v>2.8478500000000015</v>
      </c>
      <c r="I1739" s="2">
        <f t="array" ref="I1739">SUMPRODUCT(B1723:B1742, (ROW(B1723:B1742)-ROW(B1723)+1)) / (20*21/2)</f>
        <v>2.6417142857142855</v>
      </c>
      <c r="J1739" s="2">
        <f t="shared" si="210"/>
        <v>2.6209457733415258</v>
      </c>
      <c r="K1739" s="2">
        <f t="shared" si="212"/>
        <v>2.6510521873942858</v>
      </c>
    </row>
    <row r="1740" spans="1:11" ht="13.5" x14ac:dyDescent="0.25">
      <c r="A1740" s="3">
        <f>TITRES_STAT!B1743</f>
        <v>44550</v>
      </c>
      <c r="B1740" s="17">
        <f>TITRES_STAT!D1743</f>
        <v>2.72</v>
      </c>
      <c r="C1740" s="2">
        <f t="shared" si="213"/>
        <v>4.0000000000000036E-2</v>
      </c>
      <c r="D1740" s="2">
        <f t="shared" si="214"/>
        <v>2.6700000000000004</v>
      </c>
      <c r="E1740" s="2">
        <f t="shared" ref="E1740:E1803" si="216">AVERAGE(B1731:B1740)</f>
        <v>2.6309999999999998</v>
      </c>
      <c r="F1740" s="2">
        <f t="shared" si="209"/>
        <v>2.6070000000000002</v>
      </c>
      <c r="G1740" s="2">
        <f t="shared" si="211"/>
        <v>2.6479999999999997</v>
      </c>
      <c r="H1740" s="2">
        <f t="shared" si="215"/>
        <v>2.846950000000001</v>
      </c>
      <c r="I1740" s="2">
        <f t="array" ref="I1740">SUMPRODUCT(B1724:B1743, (ROW(B1724:B1743)-ROW(B1724)+1)) / (20*21/2)</f>
        <v>2.6496190476190478</v>
      </c>
      <c r="J1740" s="2">
        <f t="shared" si="210"/>
        <v>2.6303795092137614</v>
      </c>
      <c r="K1740" s="2">
        <f t="shared" si="212"/>
        <v>2.6537560231827451</v>
      </c>
    </row>
    <row r="1741" spans="1:11" ht="13.5" x14ac:dyDescent="0.25">
      <c r="A1741" s="3">
        <f>TITRES_STAT!B1744</f>
        <v>44551</v>
      </c>
      <c r="B1741" s="17">
        <f>TITRES_STAT!D1744</f>
        <v>2.73</v>
      </c>
      <c r="C1741" s="2">
        <f t="shared" si="213"/>
        <v>9.9999999999997868E-3</v>
      </c>
      <c r="D1741" s="2">
        <f t="shared" si="214"/>
        <v>2.6960000000000002</v>
      </c>
      <c r="E1741" s="2">
        <f t="shared" si="216"/>
        <v>2.6479999999999997</v>
      </c>
      <c r="F1741" s="2">
        <f t="shared" si="209"/>
        <v>2.6124999999999998</v>
      </c>
      <c r="G1741" s="2">
        <f t="shared" si="211"/>
        <v>2.6475999999999993</v>
      </c>
      <c r="H1741" s="2">
        <f t="shared" si="215"/>
        <v>2.8463500000000015</v>
      </c>
      <c r="I1741" s="2">
        <f t="array" ref="I1741">SUMPRODUCT(B1725:B1744, (ROW(B1725:B1744)-ROW(B1725)+1)) / (20*21/2)</f>
        <v>2.6551428571428568</v>
      </c>
      <c r="J1741" s="2">
        <f t="shared" si="210"/>
        <v>2.6398671750029274</v>
      </c>
      <c r="K1741" s="2">
        <f t="shared" si="212"/>
        <v>2.6567459830579314</v>
      </c>
    </row>
    <row r="1742" spans="1:11" ht="13.5" x14ac:dyDescent="0.25">
      <c r="A1742" s="3">
        <f>TITRES_STAT!B1745</f>
        <v>44552</v>
      </c>
      <c r="B1742" s="17">
        <f>TITRES_STAT!D1745</f>
        <v>2.71</v>
      </c>
      <c r="C1742" s="2">
        <f t="shared" si="213"/>
        <v>-2.0000000000000018E-2</v>
      </c>
      <c r="D1742" s="2">
        <f t="shared" si="214"/>
        <v>2.7080000000000006</v>
      </c>
      <c r="E1742" s="2">
        <f t="shared" si="216"/>
        <v>2.6619999999999999</v>
      </c>
      <c r="F1742" s="2">
        <f t="shared" si="209"/>
        <v>2.617</v>
      </c>
      <c r="G1742" s="2">
        <f t="shared" si="211"/>
        <v>2.6469999999999994</v>
      </c>
      <c r="H1742" s="2">
        <f t="shared" si="215"/>
        <v>2.8459000000000017</v>
      </c>
      <c r="I1742" s="2">
        <f t="array" ref="I1742">SUMPRODUCT(B1726:B1745, (ROW(B1726:B1745)-ROW(B1726)+1)) / (20*21/2)</f>
        <v>2.6640952380952383</v>
      </c>
      <c r="J1742" s="2">
        <f t="shared" si="210"/>
        <v>2.6465464916693153</v>
      </c>
      <c r="K1742" s="2">
        <f t="shared" si="212"/>
        <v>2.6588343758791892</v>
      </c>
    </row>
    <row r="1743" spans="1:11" ht="13.5" x14ac:dyDescent="0.25">
      <c r="A1743" s="3">
        <f>TITRES_STAT!B1746</f>
        <v>44553</v>
      </c>
      <c r="B1743" s="17">
        <f>TITRES_STAT!D1746</f>
        <v>2.7</v>
      </c>
      <c r="C1743" s="2">
        <f t="shared" si="213"/>
        <v>-9.9999999999997868E-3</v>
      </c>
      <c r="D1743" s="2">
        <f t="shared" si="214"/>
        <v>2.7079999999999997</v>
      </c>
      <c r="E1743" s="2">
        <f t="shared" si="216"/>
        <v>2.6719999999999997</v>
      </c>
      <c r="F1743" s="2">
        <f t="shared" si="209"/>
        <v>2.6219999999999999</v>
      </c>
      <c r="G1743" s="2">
        <f t="shared" si="211"/>
        <v>2.6453999999999991</v>
      </c>
      <c r="H1743" s="2">
        <f t="shared" si="215"/>
        <v>2.8451000000000017</v>
      </c>
      <c r="I1743" s="2">
        <f t="array" ref="I1743">SUMPRODUCT(B1727:B1746, (ROW(B1727:B1746)-ROW(B1727)+1)) / (20*21/2)</f>
        <v>2.6829047619047617</v>
      </c>
      <c r="J1743" s="2">
        <f t="shared" si="210"/>
        <v>2.6516373019865234</v>
      </c>
      <c r="K1743" s="2">
        <f t="shared" si="212"/>
        <v>2.6604487140800055</v>
      </c>
    </row>
    <row r="1744" spans="1:11" ht="13.5" x14ac:dyDescent="0.25">
      <c r="A1744" s="3">
        <f>TITRES_STAT!B1747</f>
        <v>44554</v>
      </c>
      <c r="B1744" s="17">
        <f>TITRES_STAT!D1747</f>
        <v>2.68</v>
      </c>
      <c r="C1744" s="2">
        <f t="shared" si="213"/>
        <v>-2.0000000000000018E-2</v>
      </c>
      <c r="D1744" s="2">
        <f t="shared" si="214"/>
        <v>2.7079999999999997</v>
      </c>
      <c r="E1744" s="2">
        <f t="shared" si="216"/>
        <v>2.68</v>
      </c>
      <c r="F1744" s="2">
        <f t="shared" si="209"/>
        <v>2.6260000000000003</v>
      </c>
      <c r="G1744" s="2">
        <f t="shared" si="211"/>
        <v>2.6441999999999997</v>
      </c>
      <c r="H1744" s="2">
        <f t="shared" si="215"/>
        <v>2.8443500000000013</v>
      </c>
      <c r="I1744" s="2">
        <f t="array" ref="I1744">SUMPRODUCT(B1728:B1747, (ROW(B1728:B1747)-ROW(B1728)+1)) / (20*21/2)</f>
        <v>2.7158571428571423</v>
      </c>
      <c r="J1744" s="2">
        <f t="shared" si="210"/>
        <v>2.6543385113211402</v>
      </c>
      <c r="K1744" s="2">
        <f t="shared" si="212"/>
        <v>2.6612154311749072</v>
      </c>
    </row>
    <row r="1745" spans="1:11" ht="13.5" x14ac:dyDescent="0.25">
      <c r="A1745" s="3">
        <f>TITRES_STAT!B1748</f>
        <v>44557</v>
      </c>
      <c r="B1745" s="17">
        <f>TITRES_STAT!D1748</f>
        <v>2.72</v>
      </c>
      <c r="C1745" s="2">
        <f t="shared" si="213"/>
        <v>4.0000000000000036E-2</v>
      </c>
      <c r="D1745" s="2">
        <f t="shared" si="214"/>
        <v>2.7080000000000002</v>
      </c>
      <c r="E1745" s="2">
        <f t="shared" si="216"/>
        <v>2.6890000000000001</v>
      </c>
      <c r="F1745" s="2">
        <f t="shared" si="209"/>
        <v>2.6324999999999998</v>
      </c>
      <c r="G1745" s="2">
        <f t="shared" si="211"/>
        <v>2.6439999999999992</v>
      </c>
      <c r="H1745" s="2">
        <f t="shared" si="215"/>
        <v>2.8438000000000012</v>
      </c>
      <c r="I1745" s="2">
        <f t="array" ref="I1745">SUMPRODUCT(B1729:B1748, (ROW(B1729:B1748)-ROW(B1729)+1)) / (20*21/2)</f>
        <v>2.7469523809523806</v>
      </c>
      <c r="J1745" s="2">
        <f t="shared" si="210"/>
        <v>2.6605919864334129</v>
      </c>
      <c r="K1745" s="2">
        <f t="shared" si="212"/>
        <v>2.6635207083837344</v>
      </c>
    </row>
    <row r="1746" spans="1:11" ht="13.5" x14ac:dyDescent="0.25">
      <c r="A1746" s="3">
        <f>TITRES_STAT!B1749</f>
        <v>44558</v>
      </c>
      <c r="B1746" s="17">
        <f>TITRES_STAT!D1749</f>
        <v>2.83</v>
      </c>
      <c r="C1746" s="2">
        <f t="shared" si="213"/>
        <v>0.10999999999999988</v>
      </c>
      <c r="D1746" s="2">
        <f t="shared" si="214"/>
        <v>2.7280000000000002</v>
      </c>
      <c r="E1746" s="2">
        <f t="shared" si="216"/>
        <v>2.7119999999999997</v>
      </c>
      <c r="F1746" s="2">
        <f t="shared" si="209"/>
        <v>2.6439999999999997</v>
      </c>
      <c r="G1746" s="2">
        <f t="shared" si="211"/>
        <v>2.6469999999999998</v>
      </c>
      <c r="H1746" s="2">
        <f t="shared" si="215"/>
        <v>2.8436000000000012</v>
      </c>
      <c r="I1746" s="2">
        <f t="array" ref="I1746">SUMPRODUCT(B1730:B1749, (ROW(B1730:B1749)-ROW(B1730)+1)) / (20*21/2)</f>
        <v>2.7751428571428569</v>
      </c>
      <c r="J1746" s="2">
        <f t="shared" si="210"/>
        <v>2.6767260829635644</v>
      </c>
      <c r="K1746" s="2">
        <f t="shared" si="212"/>
        <v>2.6700493080549603</v>
      </c>
    </row>
    <row r="1747" spans="1:11" ht="13.5" x14ac:dyDescent="0.25">
      <c r="A1747" s="3">
        <f>TITRES_STAT!B1750</f>
        <v>44559</v>
      </c>
      <c r="B1747" s="17">
        <f>TITRES_STAT!D1750</f>
        <v>2.99</v>
      </c>
      <c r="C1747" s="2">
        <f t="shared" si="213"/>
        <v>0.16000000000000014</v>
      </c>
      <c r="D1747" s="2">
        <f t="shared" si="214"/>
        <v>2.7840000000000003</v>
      </c>
      <c r="E1747" s="2">
        <f t="shared" si="216"/>
        <v>2.746</v>
      </c>
      <c r="F1747" s="2">
        <f t="shared" si="209"/>
        <v>2.6635</v>
      </c>
      <c r="G1747" s="2">
        <f t="shared" si="211"/>
        <v>2.6519999999999992</v>
      </c>
      <c r="H1747" s="2">
        <f t="shared" si="215"/>
        <v>2.8443000000000014</v>
      </c>
      <c r="I1747" s="2">
        <f t="array" ref="I1747">SUMPRODUCT(B1731:B1750, (ROW(B1731:B1750)-ROW(B1731)+1)) / (20*21/2)</f>
        <v>2.7878095238095235</v>
      </c>
      <c r="J1747" s="2">
        <f t="shared" si="210"/>
        <v>2.706561694109892</v>
      </c>
      <c r="K1747" s="2">
        <f t="shared" si="212"/>
        <v>2.6825963940135895</v>
      </c>
    </row>
    <row r="1748" spans="1:11" ht="13.5" x14ac:dyDescent="0.25">
      <c r="A1748" s="3">
        <f>TITRES_STAT!B1751</f>
        <v>44560</v>
      </c>
      <c r="B1748" s="17">
        <f>TITRES_STAT!D1751</f>
        <v>2.99</v>
      </c>
      <c r="C1748" s="2">
        <f t="shared" si="213"/>
        <v>0</v>
      </c>
      <c r="D1748" s="2">
        <f t="shared" si="214"/>
        <v>2.8420000000000001</v>
      </c>
      <c r="E1748" s="2">
        <f t="shared" si="216"/>
        <v>2.7749999999999999</v>
      </c>
      <c r="F1748" s="2">
        <f t="shared" ref="F1748:F1811" si="217">AVERAGE(B1729:B1748)</f>
        <v>2.6840000000000002</v>
      </c>
      <c r="G1748" s="2">
        <f t="shared" si="211"/>
        <v>2.6579999999999995</v>
      </c>
      <c r="H1748" s="2">
        <f t="shared" si="215"/>
        <v>2.8451500000000012</v>
      </c>
      <c r="I1748" s="2">
        <f t="array" ref="I1748">SUMPRODUCT(B1732:B1751, (ROW(B1732:B1751)-ROW(B1732)+1)) / (20*21/2)</f>
        <v>2.7988571428571425</v>
      </c>
      <c r="J1748" s="2">
        <f t="shared" si="210"/>
        <v>2.7335558184803785</v>
      </c>
      <c r="K1748" s="2">
        <f t="shared" si="212"/>
        <v>2.6946514373856054</v>
      </c>
    </row>
    <row r="1749" spans="1:11" ht="13.5" x14ac:dyDescent="0.25">
      <c r="A1749" s="3">
        <f>TITRES_STAT!B1752</f>
        <v>44561</v>
      </c>
      <c r="B1749" s="17">
        <f>TITRES_STAT!D1752</f>
        <v>2.98</v>
      </c>
      <c r="C1749" s="2">
        <f t="shared" si="213"/>
        <v>-1.0000000000000231E-2</v>
      </c>
      <c r="D1749" s="2">
        <f t="shared" si="214"/>
        <v>2.9020000000000001</v>
      </c>
      <c r="E1749" s="2">
        <f t="shared" si="216"/>
        <v>2.8050000000000002</v>
      </c>
      <c r="F1749" s="2">
        <f t="shared" si="217"/>
        <v>2.7069999999999999</v>
      </c>
      <c r="G1749" s="2">
        <f t="shared" si="211"/>
        <v>2.6641999999999992</v>
      </c>
      <c r="H1749" s="2">
        <f t="shared" si="215"/>
        <v>2.8455000000000013</v>
      </c>
      <c r="I1749" s="2">
        <f t="array" ref="I1749">SUMPRODUCT(B1733:B1752, (ROW(B1733:B1752)-ROW(B1733)+1)) / (20*21/2)</f>
        <v>2.8038095238095235</v>
      </c>
      <c r="J1749" s="2">
        <f t="shared" ref="J1749:J1812" si="218">$J$4*B1749+J1748*(1-$J$4)</f>
        <v>2.7570266929108187</v>
      </c>
      <c r="K1749" s="2">
        <f t="shared" si="212"/>
        <v>2.7058415770959736</v>
      </c>
    </row>
    <row r="1750" spans="1:11" ht="13.5" x14ac:dyDescent="0.25">
      <c r="A1750" s="3">
        <f>TITRES_STAT!B1753</f>
        <v>44564</v>
      </c>
      <c r="B1750" s="17">
        <f>TITRES_STAT!D1753</f>
        <v>2.84</v>
      </c>
      <c r="C1750" s="2">
        <f t="shared" si="213"/>
        <v>-0.14000000000000012</v>
      </c>
      <c r="D1750" s="2">
        <f t="shared" si="214"/>
        <v>2.9260000000000002</v>
      </c>
      <c r="E1750" s="2">
        <f t="shared" si="216"/>
        <v>2.8170000000000002</v>
      </c>
      <c r="F1750" s="2">
        <f t="shared" si="217"/>
        <v>2.7240000000000002</v>
      </c>
      <c r="G1750" s="2">
        <f t="shared" si="211"/>
        <v>2.6675999999999993</v>
      </c>
      <c r="H1750" s="2">
        <f t="shared" si="215"/>
        <v>2.8447500000000012</v>
      </c>
      <c r="I1750" s="2">
        <f t="array" ref="I1750">SUMPRODUCT(B1734:B1753, (ROW(B1734:B1753)-ROW(B1734)+1)) / (20*21/2)</f>
        <v>2.7991428571428574</v>
      </c>
      <c r="J1750" s="2">
        <f t="shared" si="218"/>
        <v>2.7649289126335979</v>
      </c>
      <c r="K1750" s="2">
        <f t="shared" si="212"/>
        <v>2.711102691719661</v>
      </c>
    </row>
    <row r="1751" spans="1:11" ht="13.5" x14ac:dyDescent="0.25">
      <c r="A1751" s="3">
        <f>TITRES_STAT!B1754</f>
        <v>44565</v>
      </c>
      <c r="B1751" s="17">
        <f>TITRES_STAT!D1754</f>
        <v>2.84</v>
      </c>
      <c r="C1751" s="2">
        <f t="shared" si="213"/>
        <v>0</v>
      </c>
      <c r="D1751" s="2">
        <f t="shared" si="214"/>
        <v>2.9279999999999999</v>
      </c>
      <c r="E1751" s="2">
        <f t="shared" si="216"/>
        <v>2.8280000000000003</v>
      </c>
      <c r="F1751" s="2">
        <f t="shared" si="217"/>
        <v>2.7380000000000004</v>
      </c>
      <c r="G1751" s="2">
        <f t="shared" si="211"/>
        <v>2.6709999999999989</v>
      </c>
      <c r="H1751" s="2">
        <f t="shared" si="215"/>
        <v>2.8435500000000018</v>
      </c>
      <c r="I1751" s="2">
        <f t="array" ref="I1751">SUMPRODUCT(B1735:B1754, (ROW(B1735:B1754)-ROW(B1735)+1)) / (20*21/2)</f>
        <v>2.7959047619047617</v>
      </c>
      <c r="J1751" s="2">
        <f t="shared" si="218"/>
        <v>2.7720785400018264</v>
      </c>
      <c r="K1751" s="2">
        <f t="shared" si="212"/>
        <v>2.7161574881228114</v>
      </c>
    </row>
    <row r="1752" spans="1:11" ht="13.5" x14ac:dyDescent="0.25">
      <c r="A1752" s="3">
        <f>TITRES_STAT!B1755</f>
        <v>44566</v>
      </c>
      <c r="B1752" s="17">
        <f>TITRES_STAT!D1755</f>
        <v>2.79</v>
      </c>
      <c r="C1752" s="2">
        <f t="shared" si="213"/>
        <v>-4.9999999999999822E-2</v>
      </c>
      <c r="D1752" s="2">
        <f t="shared" si="214"/>
        <v>2.8880000000000003</v>
      </c>
      <c r="E1752" s="2">
        <f t="shared" si="216"/>
        <v>2.8360000000000003</v>
      </c>
      <c r="F1752" s="2">
        <f t="shared" si="217"/>
        <v>2.7489999999999997</v>
      </c>
      <c r="G1752" s="2">
        <f t="shared" si="211"/>
        <v>2.6733999999999991</v>
      </c>
      <c r="H1752" s="2">
        <f t="shared" si="215"/>
        <v>2.842000000000001</v>
      </c>
      <c r="I1752" s="2">
        <f t="array" ref="I1752">SUMPRODUCT(B1736:B1755, (ROW(B1736:B1755)-ROW(B1736)+1)) / (20*21/2)</f>
        <v>2.7901904761904763</v>
      </c>
      <c r="J1752" s="2">
        <f t="shared" si="218"/>
        <v>2.7737853457159383</v>
      </c>
      <c r="K1752" s="2">
        <f t="shared" si="212"/>
        <v>2.7190532729023089</v>
      </c>
    </row>
    <row r="1753" spans="1:11" ht="13.5" x14ac:dyDescent="0.25">
      <c r="A1753" s="3">
        <f>TITRES_STAT!B1756</f>
        <v>44567</v>
      </c>
      <c r="B1753" s="17">
        <f>TITRES_STAT!D1756</f>
        <v>2.7</v>
      </c>
      <c r="C1753" s="2">
        <f t="shared" si="213"/>
        <v>-8.9999999999999858E-2</v>
      </c>
      <c r="D1753" s="2">
        <f t="shared" si="214"/>
        <v>2.8299999999999996</v>
      </c>
      <c r="E1753" s="2">
        <f t="shared" si="216"/>
        <v>2.8359999999999999</v>
      </c>
      <c r="F1753" s="2">
        <f t="shared" si="217"/>
        <v>2.7540000000000004</v>
      </c>
      <c r="G1753" s="2">
        <f t="shared" si="211"/>
        <v>2.673999999999999</v>
      </c>
      <c r="H1753" s="2">
        <f t="shared" si="215"/>
        <v>2.840100000000001</v>
      </c>
      <c r="I1753" s="2">
        <f t="array" ref="I1753">SUMPRODUCT(B1737:B1756, (ROW(B1737:B1756)-ROW(B1737)+1)) / (20*21/2)</f>
        <v>2.7889047619047616</v>
      </c>
      <c r="J1753" s="2">
        <f t="shared" si="218"/>
        <v>2.766758169933468</v>
      </c>
      <c r="K1753" s="2">
        <f t="shared" si="212"/>
        <v>2.7183060857296697</v>
      </c>
    </row>
    <row r="1754" spans="1:11" ht="13.5" x14ac:dyDescent="0.25">
      <c r="A1754" s="3">
        <f>TITRES_STAT!B1757</f>
        <v>44568</v>
      </c>
      <c r="B1754" s="17">
        <f>TITRES_STAT!D1757</f>
        <v>2.72</v>
      </c>
      <c r="C1754" s="2">
        <f t="shared" si="213"/>
        <v>2.0000000000000018E-2</v>
      </c>
      <c r="D1754" s="2">
        <f t="shared" si="214"/>
        <v>2.7779999999999996</v>
      </c>
      <c r="E1754" s="2">
        <f t="shared" si="216"/>
        <v>2.84</v>
      </c>
      <c r="F1754" s="2">
        <f t="shared" si="217"/>
        <v>2.7600000000000007</v>
      </c>
      <c r="G1754" s="2">
        <f t="shared" si="211"/>
        <v>2.6749999999999994</v>
      </c>
      <c r="H1754" s="2">
        <f t="shared" si="215"/>
        <v>2.8382000000000018</v>
      </c>
      <c r="I1754" s="2">
        <f t="array" ref="I1754">SUMPRODUCT(B1738:B1757, (ROW(B1738:B1757)-ROW(B1738)+1)) / (20*21/2)</f>
        <v>2.7859523809523807</v>
      </c>
      <c r="J1754" s="2">
        <f t="shared" si="218"/>
        <v>2.7623050108921854</v>
      </c>
      <c r="K1754" s="2">
        <f t="shared" si="212"/>
        <v>2.7183725137402708</v>
      </c>
    </row>
    <row r="1755" spans="1:11" ht="13.5" x14ac:dyDescent="0.25">
      <c r="A1755" s="3">
        <f>TITRES_STAT!B1758</f>
        <v>44571</v>
      </c>
      <c r="B1755" s="17">
        <f>TITRES_STAT!D1758</f>
        <v>2.7</v>
      </c>
      <c r="C1755" s="2">
        <f t="shared" si="213"/>
        <v>-2.0000000000000018E-2</v>
      </c>
      <c r="D1755" s="2">
        <f t="shared" si="214"/>
        <v>2.75</v>
      </c>
      <c r="E1755" s="2">
        <f t="shared" si="216"/>
        <v>2.8379999999999996</v>
      </c>
      <c r="F1755" s="2">
        <f t="shared" si="217"/>
        <v>2.7635000000000001</v>
      </c>
      <c r="G1755" s="2">
        <f t="shared" si="211"/>
        <v>2.6756000000000002</v>
      </c>
      <c r="H1755" s="2">
        <f t="shared" si="215"/>
        <v>2.8365000000000022</v>
      </c>
      <c r="I1755" s="2">
        <f t="array" ref="I1755">SUMPRODUCT(B1739:B1758, (ROW(B1739:B1758)-ROW(B1739)+1)) / (20*21/2)</f>
        <v>2.782571428571428</v>
      </c>
      <c r="J1755" s="2">
        <f t="shared" si="218"/>
        <v>2.7563712003310248</v>
      </c>
      <c r="K1755" s="2">
        <f t="shared" si="212"/>
        <v>2.7176520230053582</v>
      </c>
    </row>
    <row r="1756" spans="1:11" ht="13.5" x14ac:dyDescent="0.25">
      <c r="A1756" s="3">
        <f>TITRES_STAT!B1759</f>
        <v>44572</v>
      </c>
      <c r="B1756" s="17">
        <f>TITRES_STAT!D1759</f>
        <v>2.75</v>
      </c>
      <c r="C1756" s="2">
        <f t="shared" si="213"/>
        <v>4.9999999999999822E-2</v>
      </c>
      <c r="D1756" s="2">
        <f t="shared" si="214"/>
        <v>2.7320000000000002</v>
      </c>
      <c r="E1756" s="2">
        <f t="shared" si="216"/>
        <v>2.8299999999999996</v>
      </c>
      <c r="F1756" s="2">
        <f t="shared" si="217"/>
        <v>2.7710000000000004</v>
      </c>
      <c r="G1756" s="2">
        <f t="shared" si="211"/>
        <v>2.6776</v>
      </c>
      <c r="H1756" s="2">
        <f t="shared" si="215"/>
        <v>2.834900000000002</v>
      </c>
      <c r="I1756" s="2">
        <f t="array" ref="I1756">SUMPRODUCT(B1740:B1759, (ROW(B1740:B1759)-ROW(B1740)+1)) / (20*21/2)</f>
        <v>2.7932857142857137</v>
      </c>
      <c r="J1756" s="2">
        <f t="shared" si="218"/>
        <v>2.7557644193471176</v>
      </c>
      <c r="K1756" s="2">
        <f t="shared" si="212"/>
        <v>2.7189205711227955</v>
      </c>
    </row>
    <row r="1757" spans="1:11" ht="13.5" x14ac:dyDescent="0.25">
      <c r="A1757" s="3">
        <f>TITRES_STAT!B1760</f>
        <v>44573</v>
      </c>
      <c r="B1757" s="17">
        <f>TITRES_STAT!D1760</f>
        <v>2.74</v>
      </c>
      <c r="C1757" s="2">
        <f t="shared" si="213"/>
        <v>-9.9999999999997868E-3</v>
      </c>
      <c r="D1757" s="2">
        <f t="shared" si="214"/>
        <v>2.7220000000000004</v>
      </c>
      <c r="E1757" s="2">
        <f t="shared" si="216"/>
        <v>2.8049999999999997</v>
      </c>
      <c r="F1757" s="2">
        <f t="shared" si="217"/>
        <v>2.7755000000000001</v>
      </c>
      <c r="G1757" s="2">
        <f t="shared" si="211"/>
        <v>2.6790000000000003</v>
      </c>
      <c r="H1757" s="2">
        <f t="shared" si="215"/>
        <v>2.8329000000000018</v>
      </c>
      <c r="I1757" s="2">
        <f t="array" ref="I1757">SUMPRODUCT(B1741:B1760, (ROW(B1741:B1760)-ROW(B1741)+1)) / (20*21/2)</f>
        <v>2.7991904761904762</v>
      </c>
      <c r="J1757" s="2">
        <f t="shared" si="218"/>
        <v>2.7542630460759634</v>
      </c>
      <c r="K1757" s="2">
        <f t="shared" si="212"/>
        <v>2.71974721539249</v>
      </c>
    </row>
    <row r="1758" spans="1:11" ht="13.5" x14ac:dyDescent="0.25">
      <c r="A1758" s="3">
        <f>TITRES_STAT!B1761</f>
        <v>44574</v>
      </c>
      <c r="B1758" s="17">
        <f>TITRES_STAT!D1761</f>
        <v>2.74</v>
      </c>
      <c r="C1758" s="2">
        <f t="shared" si="213"/>
        <v>0</v>
      </c>
      <c r="D1758" s="2">
        <f t="shared" si="214"/>
        <v>2.73</v>
      </c>
      <c r="E1758" s="2">
        <f t="shared" si="216"/>
        <v>2.78</v>
      </c>
      <c r="F1758" s="2">
        <f t="shared" si="217"/>
        <v>2.7775000000000003</v>
      </c>
      <c r="G1758" s="2">
        <f t="shared" si="211"/>
        <v>2.6804000000000006</v>
      </c>
      <c r="H1758" s="2">
        <f t="shared" si="215"/>
        <v>2.8301000000000016</v>
      </c>
      <c r="I1758" s="2">
        <f t="array" ref="I1758">SUMPRODUCT(B1742:B1761, (ROW(B1742:B1761)-ROW(B1742)+1)) / (20*21/2)</f>
        <v>2.7968571428571432</v>
      </c>
      <c r="J1758" s="2">
        <f t="shared" si="218"/>
        <v>2.7529046607353953</v>
      </c>
      <c r="K1758" s="2">
        <f t="shared" si="212"/>
        <v>2.7205414422398433</v>
      </c>
    </row>
    <row r="1759" spans="1:11" ht="13.5" x14ac:dyDescent="0.25">
      <c r="A1759" s="3">
        <f>TITRES_STAT!B1762</f>
        <v>44575</v>
      </c>
      <c r="B1759" s="17">
        <f>TITRES_STAT!D1762</f>
        <v>2.89</v>
      </c>
      <c r="C1759" s="2">
        <f t="shared" si="213"/>
        <v>0.14999999999999991</v>
      </c>
      <c r="D1759" s="2">
        <f t="shared" si="214"/>
        <v>2.7640000000000002</v>
      </c>
      <c r="E1759" s="2">
        <f t="shared" si="216"/>
        <v>2.7709999999999999</v>
      </c>
      <c r="F1759" s="2">
        <f t="shared" si="217"/>
        <v>2.7880000000000007</v>
      </c>
      <c r="G1759" s="2">
        <f t="shared" si="211"/>
        <v>2.6852000000000005</v>
      </c>
      <c r="H1759" s="2">
        <f t="shared" si="215"/>
        <v>2.8282000000000016</v>
      </c>
      <c r="I1759" s="2">
        <f t="array" ref="I1759">SUMPRODUCT(B1743:B1762, (ROW(B1743:B1762)-ROW(B1743)+1)) / (20*21/2)</f>
        <v>2.7971904761904764</v>
      </c>
      <c r="J1759" s="2">
        <f t="shared" si="218"/>
        <v>2.7659613597129766</v>
      </c>
      <c r="K1759" s="2">
        <f t="shared" si="212"/>
        <v>2.7271868758774964</v>
      </c>
    </row>
    <row r="1760" spans="1:11" ht="13.5" x14ac:dyDescent="0.25">
      <c r="A1760" s="3">
        <f>TITRES_STAT!B1763</f>
        <v>44578</v>
      </c>
      <c r="B1760" s="17">
        <f>TITRES_STAT!D1763</f>
        <v>2.85</v>
      </c>
      <c r="C1760" s="2">
        <f t="shared" si="213"/>
        <v>-4.0000000000000036E-2</v>
      </c>
      <c r="D1760" s="2">
        <f t="shared" si="214"/>
        <v>2.794</v>
      </c>
      <c r="E1760" s="2">
        <f t="shared" si="216"/>
        <v>2.7720000000000007</v>
      </c>
      <c r="F1760" s="2">
        <f t="shared" si="217"/>
        <v>2.7945000000000007</v>
      </c>
      <c r="G1760" s="2">
        <f t="shared" si="211"/>
        <v>2.6892</v>
      </c>
      <c r="H1760" s="2">
        <f t="shared" si="215"/>
        <v>2.825950000000002</v>
      </c>
      <c r="I1760" s="2">
        <f t="array" ref="I1760">SUMPRODUCT(B1744:B1763, (ROW(B1744:B1763)-ROW(B1744)+1)) / (20*21/2)</f>
        <v>2.7942380952380956</v>
      </c>
      <c r="J1760" s="2">
        <f t="shared" si="218"/>
        <v>2.7739650397403119</v>
      </c>
      <c r="K1760" s="2">
        <f t="shared" si="212"/>
        <v>2.7320030768234771</v>
      </c>
    </row>
    <row r="1761" spans="1:11" ht="13.5" x14ac:dyDescent="0.25">
      <c r="A1761" s="3">
        <f>TITRES_STAT!B1764</f>
        <v>44579</v>
      </c>
      <c r="B1761" s="17">
        <f>TITRES_STAT!D1764</f>
        <v>2.77</v>
      </c>
      <c r="C1761" s="2">
        <f t="shared" si="213"/>
        <v>-8.0000000000000071E-2</v>
      </c>
      <c r="D1761" s="2">
        <f t="shared" si="214"/>
        <v>2.798</v>
      </c>
      <c r="E1761" s="2">
        <f t="shared" si="216"/>
        <v>2.7650000000000001</v>
      </c>
      <c r="F1761" s="2">
        <f t="shared" si="217"/>
        <v>2.7965000000000009</v>
      </c>
      <c r="G1761" s="2">
        <f t="shared" si="211"/>
        <v>2.6916000000000007</v>
      </c>
      <c r="H1761" s="2">
        <f t="shared" si="215"/>
        <v>2.8237500000000018</v>
      </c>
      <c r="I1761" s="2">
        <f t="array" ref="I1761">SUMPRODUCT(B1745:B1764, (ROW(B1745:B1764)-ROW(B1745)+1)) / (20*21/2)</f>
        <v>2.7909523809523811</v>
      </c>
      <c r="J1761" s="2">
        <f t="shared" si="218"/>
        <v>2.7735874169079016</v>
      </c>
      <c r="K1761" s="2">
        <f t="shared" si="212"/>
        <v>2.7334931522421639</v>
      </c>
    </row>
    <row r="1762" spans="1:11" ht="13.5" x14ac:dyDescent="0.25">
      <c r="A1762" s="3">
        <f>TITRES_STAT!B1765</f>
        <v>44580</v>
      </c>
      <c r="B1762" s="17">
        <f>TITRES_STAT!D1765</f>
        <v>2.8</v>
      </c>
      <c r="C1762" s="2">
        <f t="shared" si="213"/>
        <v>2.9999999999999805E-2</v>
      </c>
      <c r="D1762" s="2">
        <f t="shared" si="214"/>
        <v>2.81</v>
      </c>
      <c r="E1762" s="2">
        <f t="shared" si="216"/>
        <v>2.7660000000000005</v>
      </c>
      <c r="F1762" s="2">
        <f t="shared" si="217"/>
        <v>2.8010000000000006</v>
      </c>
      <c r="G1762" s="2">
        <f t="shared" si="211"/>
        <v>2.6946000000000017</v>
      </c>
      <c r="H1762" s="2">
        <f t="shared" si="215"/>
        <v>2.8217500000000011</v>
      </c>
      <c r="I1762" s="2">
        <f t="array" ref="I1762">SUMPRODUCT(B1746:B1765, (ROW(B1746:B1765)-ROW(B1746)+1)) / (20*21/2)</f>
        <v>2.7872380952380951</v>
      </c>
      <c r="J1762" s="2">
        <f t="shared" si="218"/>
        <v>2.7761029010119107</v>
      </c>
      <c r="K1762" s="2">
        <f t="shared" si="212"/>
        <v>2.7361012639189419</v>
      </c>
    </row>
    <row r="1763" spans="1:11" ht="13.5" x14ac:dyDescent="0.25">
      <c r="A1763" s="3">
        <f>TITRES_STAT!B1766</f>
        <v>44581</v>
      </c>
      <c r="B1763" s="17">
        <f>TITRES_STAT!D1766</f>
        <v>2.77</v>
      </c>
      <c r="C1763" s="2">
        <f t="shared" si="213"/>
        <v>-2.9999999999999805E-2</v>
      </c>
      <c r="D1763" s="2">
        <f t="shared" si="214"/>
        <v>2.8159999999999998</v>
      </c>
      <c r="E1763" s="2">
        <f t="shared" si="216"/>
        <v>2.7730000000000001</v>
      </c>
      <c r="F1763" s="2">
        <f t="shared" si="217"/>
        <v>2.8045000000000004</v>
      </c>
      <c r="G1763" s="2">
        <f t="shared" si="211"/>
        <v>2.697000000000001</v>
      </c>
      <c r="H1763" s="2">
        <f t="shared" si="215"/>
        <v>2.8198500000000011</v>
      </c>
      <c r="I1763" s="2">
        <f t="array" ref="I1763">SUMPRODUCT(B1747:B1766, (ROW(B1747:B1766)-ROW(B1747)+1)) / (20*21/2)</f>
        <v>2.785190476190476</v>
      </c>
      <c r="J1763" s="2">
        <f t="shared" si="218"/>
        <v>2.7755216723441096</v>
      </c>
      <c r="K1763" s="2">
        <f t="shared" si="212"/>
        <v>2.7374306261181989</v>
      </c>
    </row>
    <row r="1764" spans="1:11" ht="13.5" x14ac:dyDescent="0.25">
      <c r="A1764" s="3">
        <f>TITRES_STAT!B1767</f>
        <v>44582</v>
      </c>
      <c r="B1764" s="17">
        <f>TITRES_STAT!D1767</f>
        <v>2.77</v>
      </c>
      <c r="C1764" s="2">
        <f t="shared" si="213"/>
        <v>0</v>
      </c>
      <c r="D1764" s="2">
        <f t="shared" si="214"/>
        <v>2.7919999999999998</v>
      </c>
      <c r="E1764" s="2">
        <f t="shared" si="216"/>
        <v>2.778</v>
      </c>
      <c r="F1764" s="2">
        <f t="shared" si="217"/>
        <v>2.8090000000000002</v>
      </c>
      <c r="G1764" s="2">
        <f t="shared" si="211"/>
        <v>2.6994000000000011</v>
      </c>
      <c r="H1764" s="2">
        <f t="shared" si="215"/>
        <v>2.8182000000000018</v>
      </c>
      <c r="I1764" s="2">
        <f t="array" ref="I1764">SUMPRODUCT(B1748:B1767, (ROW(B1748:B1767)-ROW(B1748)+1)) / (20*21/2)</f>
        <v>2.7833333333333332</v>
      </c>
      <c r="J1764" s="2">
        <f t="shared" si="218"/>
        <v>2.7749957987875278</v>
      </c>
      <c r="K1764" s="2">
        <f t="shared" si="212"/>
        <v>2.7387078564665046</v>
      </c>
    </row>
    <row r="1765" spans="1:11" ht="13.5" x14ac:dyDescent="0.25">
      <c r="A1765" s="3">
        <f>TITRES_STAT!B1768</f>
        <v>44585</v>
      </c>
      <c r="B1765" s="17">
        <f>TITRES_STAT!D1768</f>
        <v>2.77</v>
      </c>
      <c r="C1765" s="2">
        <f t="shared" si="213"/>
        <v>0</v>
      </c>
      <c r="D1765" s="2">
        <f t="shared" si="214"/>
        <v>2.7759999999999998</v>
      </c>
      <c r="E1765" s="2">
        <f t="shared" si="216"/>
        <v>2.7850000000000001</v>
      </c>
      <c r="F1765" s="2">
        <f t="shared" si="217"/>
        <v>2.8115000000000006</v>
      </c>
      <c r="G1765" s="2">
        <f t="shared" si="211"/>
        <v>2.7020000000000008</v>
      </c>
      <c r="H1765" s="2">
        <f t="shared" si="215"/>
        <v>2.8163500000000012</v>
      </c>
      <c r="I1765" s="2">
        <f t="array" ref="I1765">SUMPRODUCT(B1749:B1768, (ROW(B1749:B1768)-ROW(B1749)+1)) / (20*21/2)</f>
        <v>2.7786190476190478</v>
      </c>
      <c r="J1765" s="2">
        <f t="shared" si="218"/>
        <v>2.7745200084268111</v>
      </c>
      <c r="K1765" s="2">
        <f t="shared" si="212"/>
        <v>2.7399349993501709</v>
      </c>
    </row>
    <row r="1766" spans="1:11" ht="13.5" x14ac:dyDescent="0.25">
      <c r="A1766" s="3">
        <f>TITRES_STAT!B1769</f>
        <v>44586</v>
      </c>
      <c r="B1766" s="17">
        <f>TITRES_STAT!D1769</f>
        <v>2.79</v>
      </c>
      <c r="C1766" s="2">
        <f t="shared" si="213"/>
        <v>2.0000000000000018E-2</v>
      </c>
      <c r="D1766" s="2">
        <f t="shared" si="214"/>
        <v>2.78</v>
      </c>
      <c r="E1766" s="2">
        <f t="shared" si="216"/>
        <v>2.7889999999999997</v>
      </c>
      <c r="F1766" s="2">
        <f t="shared" si="217"/>
        <v>2.8095000000000008</v>
      </c>
      <c r="G1766" s="2">
        <f t="shared" si="211"/>
        <v>2.7050000000000001</v>
      </c>
      <c r="H1766" s="2">
        <f t="shared" si="215"/>
        <v>2.8148500000000007</v>
      </c>
      <c r="I1766" s="2">
        <f t="array" ref="I1766">SUMPRODUCT(B1750:B1769, (ROW(B1750:B1769)-ROW(B1750)+1)) / (20*21/2)</f>
        <v>2.7750476190476192</v>
      </c>
      <c r="J1766" s="2">
        <f t="shared" si="218"/>
        <v>2.7759942933385431</v>
      </c>
      <c r="K1766" s="2">
        <f t="shared" si="212"/>
        <v>2.7418983327089879</v>
      </c>
    </row>
    <row r="1767" spans="1:11" ht="13.5" x14ac:dyDescent="0.25">
      <c r="A1767" s="3">
        <f>TITRES_STAT!B1770</f>
        <v>44587</v>
      </c>
      <c r="B1767" s="17">
        <f>TITRES_STAT!D1770</f>
        <v>2.79</v>
      </c>
      <c r="C1767" s="2">
        <f t="shared" si="213"/>
        <v>0</v>
      </c>
      <c r="D1767" s="2">
        <f t="shared" si="214"/>
        <v>2.778</v>
      </c>
      <c r="E1767" s="2">
        <f t="shared" si="216"/>
        <v>2.7939999999999996</v>
      </c>
      <c r="F1767" s="2">
        <f t="shared" si="217"/>
        <v>2.7995000000000005</v>
      </c>
      <c r="G1767" s="2">
        <f t="shared" si="211"/>
        <v>2.7079999999999997</v>
      </c>
      <c r="H1767" s="2">
        <f t="shared" si="215"/>
        <v>2.8130500000000005</v>
      </c>
      <c r="I1767" s="2">
        <f t="array" ref="I1767">SUMPRODUCT(B1751:B1770, (ROW(B1751:B1770)-ROW(B1751)+1)) / (20*21/2)</f>
        <v>2.768761904761905</v>
      </c>
      <c r="J1767" s="2">
        <f t="shared" si="218"/>
        <v>2.7773281701634436</v>
      </c>
      <c r="K1767" s="2">
        <f t="shared" si="212"/>
        <v>2.7437846726027533</v>
      </c>
    </row>
    <row r="1768" spans="1:11" ht="13.5" x14ac:dyDescent="0.25">
      <c r="A1768" s="3">
        <f>TITRES_STAT!B1771</f>
        <v>44588</v>
      </c>
      <c r="B1768" s="17">
        <f>TITRES_STAT!D1771</f>
        <v>2.75</v>
      </c>
      <c r="C1768" s="2">
        <f t="shared" si="213"/>
        <v>-4.0000000000000036E-2</v>
      </c>
      <c r="D1768" s="2">
        <f t="shared" si="214"/>
        <v>2.774</v>
      </c>
      <c r="E1768" s="2">
        <f t="shared" si="216"/>
        <v>2.7949999999999995</v>
      </c>
      <c r="F1768" s="2">
        <f t="shared" si="217"/>
        <v>2.7875000000000005</v>
      </c>
      <c r="G1768" s="2">
        <f t="shared" si="211"/>
        <v>2.7103999999999995</v>
      </c>
      <c r="H1768" s="2">
        <f t="shared" si="215"/>
        <v>2.811300000000001</v>
      </c>
      <c r="I1768" s="2">
        <f t="array" ref="I1768">SUMPRODUCT(B1752:B1771, (ROW(B1752:B1771)-ROW(B1752)+1)) / (20*21/2)</f>
        <v>2.7783333333333338</v>
      </c>
      <c r="J1768" s="2">
        <f t="shared" si="218"/>
        <v>2.7747254872907345</v>
      </c>
      <c r="K1768" s="2">
        <f t="shared" si="212"/>
        <v>2.7440284109320574</v>
      </c>
    </row>
    <row r="1769" spans="1:11" ht="13.5" x14ac:dyDescent="0.25">
      <c r="A1769" s="3">
        <f>TITRES_STAT!B1772</f>
        <v>44589</v>
      </c>
      <c r="B1769" s="17">
        <f>TITRES_STAT!D1772</f>
        <v>2.75</v>
      </c>
      <c r="C1769" s="2">
        <f t="shared" si="213"/>
        <v>0</v>
      </c>
      <c r="D1769" s="2">
        <f t="shared" si="214"/>
        <v>2.7700000000000005</v>
      </c>
      <c r="E1769" s="2">
        <f t="shared" si="216"/>
        <v>2.7809999999999997</v>
      </c>
      <c r="F1769" s="2">
        <f t="shared" si="217"/>
        <v>2.7760000000000007</v>
      </c>
      <c r="G1769" s="2">
        <f t="shared" si="211"/>
        <v>2.7129999999999996</v>
      </c>
      <c r="H1769" s="2">
        <f t="shared" si="215"/>
        <v>2.8094000000000006</v>
      </c>
      <c r="I1769" s="2">
        <f t="array" ref="I1769">SUMPRODUCT(B1753:B1772, (ROW(B1753:B1772)-ROW(B1753)+1)) / (20*21/2)</f>
        <v>2.8039523809523805</v>
      </c>
      <c r="J1769" s="2">
        <f t="shared" si="218"/>
        <v>2.7723706789773312</v>
      </c>
      <c r="K1769" s="2">
        <f t="shared" si="212"/>
        <v>2.7442625908955063</v>
      </c>
    </row>
    <row r="1770" spans="1:11" ht="13.5" x14ac:dyDescent="0.25">
      <c r="A1770" s="3">
        <f>TITRES_STAT!B1773</f>
        <v>44592</v>
      </c>
      <c r="B1770" s="17">
        <f>TITRES_STAT!D1773</f>
        <v>2.71</v>
      </c>
      <c r="C1770" s="2">
        <f t="shared" si="213"/>
        <v>-4.0000000000000036E-2</v>
      </c>
      <c r="D1770" s="2">
        <f t="shared" si="214"/>
        <v>2.758</v>
      </c>
      <c r="E1770" s="2">
        <f t="shared" si="216"/>
        <v>2.7669999999999999</v>
      </c>
      <c r="F1770" s="2">
        <f t="shared" si="217"/>
        <v>2.7695000000000007</v>
      </c>
      <c r="G1770" s="2">
        <f t="shared" si="211"/>
        <v>2.7140000000000004</v>
      </c>
      <c r="H1770" s="2">
        <f t="shared" si="215"/>
        <v>2.8070500000000012</v>
      </c>
      <c r="I1770" s="2">
        <f t="array" ref="I1770">SUMPRODUCT(B1754:B1773, (ROW(B1754:B1773)-ROW(B1754)+1)) / (20*21/2)</f>
        <v>2.840761904761905</v>
      </c>
      <c r="J1770" s="2">
        <f t="shared" si="218"/>
        <v>2.7664306143128234</v>
      </c>
      <c r="K1770" s="2">
        <f t="shared" si="212"/>
        <v>2.7429189598799963</v>
      </c>
    </row>
    <row r="1771" spans="1:11" ht="13.5" x14ac:dyDescent="0.25">
      <c r="A1771" s="3">
        <f>TITRES_STAT!B1774</f>
        <v>44593</v>
      </c>
      <c r="B1771" s="17">
        <f>TITRES_STAT!D1774</f>
        <v>2.87</v>
      </c>
      <c r="C1771" s="2">
        <f t="shared" si="213"/>
        <v>0.16000000000000014</v>
      </c>
      <c r="D1771" s="2">
        <f t="shared" si="214"/>
        <v>2.774</v>
      </c>
      <c r="E1771" s="2">
        <f t="shared" si="216"/>
        <v>2.7770000000000001</v>
      </c>
      <c r="F1771" s="2">
        <f t="shared" si="217"/>
        <v>2.7710000000000004</v>
      </c>
      <c r="G1771" s="2">
        <f t="shared" si="211"/>
        <v>2.7190000000000003</v>
      </c>
      <c r="H1771" s="2">
        <f t="shared" si="215"/>
        <v>2.8057000000000003</v>
      </c>
      <c r="I1771" s="2">
        <f t="array" ref="I1771">SUMPRODUCT(B1755:B1774, (ROW(B1755:B1774)-ROW(B1755)+1)) / (20*21/2)</f>
        <v>2.8734285714285717</v>
      </c>
      <c r="J1771" s="2">
        <f t="shared" si="218"/>
        <v>2.7762943653306498</v>
      </c>
      <c r="K1771" s="2">
        <f t="shared" si="212"/>
        <v>2.7479025300807809</v>
      </c>
    </row>
    <row r="1772" spans="1:11" ht="13.5" x14ac:dyDescent="0.25">
      <c r="A1772" s="3">
        <f>TITRES_STAT!B1775</f>
        <v>44594</v>
      </c>
      <c r="B1772" s="17">
        <f>TITRES_STAT!D1775</f>
        <v>3.04</v>
      </c>
      <c r="C1772" s="2">
        <f t="shared" si="213"/>
        <v>0.16999999999999993</v>
      </c>
      <c r="D1772" s="2">
        <f t="shared" si="214"/>
        <v>2.8240000000000003</v>
      </c>
      <c r="E1772" s="2">
        <f t="shared" si="216"/>
        <v>2.8010000000000002</v>
      </c>
      <c r="F1772" s="2">
        <f t="shared" si="217"/>
        <v>2.7835000000000001</v>
      </c>
      <c r="G1772" s="2">
        <f t="shared" si="211"/>
        <v>2.7274000000000003</v>
      </c>
      <c r="H1772" s="2">
        <f t="shared" si="215"/>
        <v>2.8053000000000003</v>
      </c>
      <c r="I1772" s="2">
        <f t="array" ref="I1772">SUMPRODUCT(B1756:B1775, (ROW(B1756:B1775)-ROW(B1756)+1)) / (20*21/2)</f>
        <v>2.9030952380952382</v>
      </c>
      <c r="J1772" s="2">
        <f t="shared" si="218"/>
        <v>2.8014091876801119</v>
      </c>
      <c r="K1772" s="2">
        <f t="shared" si="212"/>
        <v>2.7593573328227112</v>
      </c>
    </row>
    <row r="1773" spans="1:11" ht="13.5" x14ac:dyDescent="0.25">
      <c r="A1773" s="3">
        <f>TITRES_STAT!B1776</f>
        <v>44595</v>
      </c>
      <c r="B1773" s="17">
        <f>TITRES_STAT!D1776</f>
        <v>3.17</v>
      </c>
      <c r="C1773" s="2">
        <f t="shared" si="213"/>
        <v>0.12999999999999989</v>
      </c>
      <c r="D1773" s="2">
        <f t="shared" si="214"/>
        <v>2.9080000000000004</v>
      </c>
      <c r="E1773" s="2">
        <f t="shared" si="216"/>
        <v>2.8410000000000002</v>
      </c>
      <c r="F1773" s="2">
        <f t="shared" si="217"/>
        <v>2.8069999999999999</v>
      </c>
      <c r="G1773" s="2">
        <f t="shared" si="211"/>
        <v>2.7387999999999995</v>
      </c>
      <c r="H1773" s="2">
        <f t="shared" si="215"/>
        <v>2.8058500000000004</v>
      </c>
      <c r="I1773" s="2">
        <f t="array" ref="I1773">SUMPRODUCT(B1757:B1776, (ROW(B1757:B1776)-ROW(B1757)+1)) / (20*21/2)</f>
        <v>2.9478095238095237</v>
      </c>
      <c r="J1773" s="2">
        <f t="shared" si="218"/>
        <v>2.8365130745677205</v>
      </c>
      <c r="K1773" s="2">
        <f t="shared" si="212"/>
        <v>2.7754609668296641</v>
      </c>
    </row>
    <row r="1774" spans="1:11" ht="13.5" x14ac:dyDescent="0.25">
      <c r="A1774" s="3">
        <f>TITRES_STAT!B1777</f>
        <v>44596</v>
      </c>
      <c r="B1774" s="17">
        <f>TITRES_STAT!D1777</f>
        <v>3.15</v>
      </c>
      <c r="C1774" s="2">
        <f t="shared" si="213"/>
        <v>-2.0000000000000018E-2</v>
      </c>
      <c r="D1774" s="2">
        <f t="shared" si="214"/>
        <v>2.9880000000000004</v>
      </c>
      <c r="E1774" s="2">
        <f t="shared" si="216"/>
        <v>2.879</v>
      </c>
      <c r="F1774" s="2">
        <f t="shared" si="217"/>
        <v>2.8285</v>
      </c>
      <c r="G1774" s="2">
        <f t="shared" si="211"/>
        <v>2.7497999999999996</v>
      </c>
      <c r="H1774" s="2">
        <f t="shared" si="215"/>
        <v>2.8062999999999998</v>
      </c>
      <c r="I1774" s="2">
        <f t="array" ref="I1774">SUMPRODUCT(B1758:B1777, (ROW(B1758:B1777)-ROW(B1758)+1)) / (20*21/2)</f>
        <v>3.0021904761904756</v>
      </c>
      <c r="J1774" s="2">
        <f t="shared" si="218"/>
        <v>2.8663689722279373</v>
      </c>
      <c r="K1774" s="2">
        <f t="shared" si="212"/>
        <v>2.7901487720520302</v>
      </c>
    </row>
    <row r="1775" spans="1:11" ht="13.5" x14ac:dyDescent="0.25">
      <c r="A1775" s="3">
        <f>TITRES_STAT!B1778</f>
        <v>44599</v>
      </c>
      <c r="B1775" s="17">
        <f>TITRES_STAT!D1778</f>
        <v>3.14</v>
      </c>
      <c r="C1775" s="2">
        <f t="shared" si="213"/>
        <v>-9.9999999999997868E-3</v>
      </c>
      <c r="D1775" s="2">
        <f t="shared" si="214"/>
        <v>3.0740000000000003</v>
      </c>
      <c r="E1775" s="2">
        <f t="shared" si="216"/>
        <v>2.9159999999999995</v>
      </c>
      <c r="F1775" s="2">
        <f t="shared" si="217"/>
        <v>2.8504999999999998</v>
      </c>
      <c r="G1775" s="2">
        <f t="shared" si="211"/>
        <v>2.7607999999999993</v>
      </c>
      <c r="H1775" s="2">
        <f t="shared" si="215"/>
        <v>2.80735</v>
      </c>
      <c r="I1775" s="2">
        <f t="array" ref="I1775">SUMPRODUCT(B1759:B1778, (ROW(B1759:B1778)-ROW(B1759)+1)) / (20*21/2)</f>
        <v>3.048428571428571</v>
      </c>
      <c r="J1775" s="2">
        <f t="shared" si="218"/>
        <v>2.8924290701109912</v>
      </c>
      <c r="K1775" s="2">
        <f t="shared" si="212"/>
        <v>2.8038684280499897</v>
      </c>
    </row>
    <row r="1776" spans="1:11" ht="13.5" x14ac:dyDescent="0.25">
      <c r="A1776" s="3">
        <f>TITRES_STAT!B1779</f>
        <v>44600</v>
      </c>
      <c r="B1776" s="17">
        <f>TITRES_STAT!D1779</f>
        <v>3.32</v>
      </c>
      <c r="C1776" s="2">
        <f t="shared" si="213"/>
        <v>0.17999999999999972</v>
      </c>
      <c r="D1776" s="2">
        <f t="shared" si="214"/>
        <v>3.1640000000000001</v>
      </c>
      <c r="E1776" s="2">
        <f t="shared" si="216"/>
        <v>2.9689999999999999</v>
      </c>
      <c r="F1776" s="2">
        <f t="shared" si="217"/>
        <v>2.8789999999999996</v>
      </c>
      <c r="G1776" s="2">
        <f t="shared" si="211"/>
        <v>2.7751999999999994</v>
      </c>
      <c r="H1776" s="2">
        <f t="shared" si="215"/>
        <v>2.8087500000000007</v>
      </c>
      <c r="I1776" s="2">
        <f t="array" ref="I1776">SUMPRODUCT(B1760:B1779, (ROW(B1760:B1779)-ROW(B1760)+1)) / (20*21/2)</f>
        <v>3.0896190476190477</v>
      </c>
      <c r="J1776" s="2">
        <f t="shared" si="218"/>
        <v>2.9331501110528015</v>
      </c>
      <c r="K1776" s="2">
        <f t="shared" si="212"/>
        <v>2.8241088818519513</v>
      </c>
    </row>
    <row r="1777" spans="1:11" ht="13.5" x14ac:dyDescent="0.25">
      <c r="A1777" s="3">
        <f>TITRES_STAT!B1780</f>
        <v>44601</v>
      </c>
      <c r="B1777" s="17">
        <f>TITRES_STAT!D1780</f>
        <v>3.45</v>
      </c>
      <c r="C1777" s="2">
        <f t="shared" si="213"/>
        <v>0.13000000000000034</v>
      </c>
      <c r="D1777" s="2">
        <f t="shared" si="214"/>
        <v>3.246</v>
      </c>
      <c r="E1777" s="2">
        <f t="shared" si="216"/>
        <v>3.0349999999999997</v>
      </c>
      <c r="F1777" s="2">
        <f t="shared" si="217"/>
        <v>2.9144999999999999</v>
      </c>
      <c r="G1777" s="2">
        <f t="shared" si="211"/>
        <v>2.7921999999999993</v>
      </c>
      <c r="H1777" s="2">
        <f t="shared" si="215"/>
        <v>2.8108000000000004</v>
      </c>
      <c r="I1777" s="2">
        <f t="array" ref="I1777">SUMPRODUCT(B1761:B1780, (ROW(B1761:B1780)-ROW(B1761)+1)) / (20*21/2)</f>
        <v>3.1256190476190482</v>
      </c>
      <c r="J1777" s="2">
        <f t="shared" si="218"/>
        <v>2.9823739100001538</v>
      </c>
      <c r="K1777" s="2">
        <f t="shared" si="212"/>
        <v>2.8486536315832476</v>
      </c>
    </row>
    <row r="1778" spans="1:11" ht="13.5" x14ac:dyDescent="0.25">
      <c r="A1778" s="3">
        <f>TITRES_STAT!B1781</f>
        <v>44602</v>
      </c>
      <c r="B1778" s="17">
        <f>TITRES_STAT!D1781</f>
        <v>3.4</v>
      </c>
      <c r="C1778" s="2">
        <f t="shared" si="213"/>
        <v>-5.0000000000000266E-2</v>
      </c>
      <c r="D1778" s="2">
        <f t="shared" si="214"/>
        <v>3.2919999999999994</v>
      </c>
      <c r="E1778" s="2">
        <f t="shared" si="216"/>
        <v>3.1</v>
      </c>
      <c r="F1778" s="2">
        <f t="shared" si="217"/>
        <v>2.9474999999999998</v>
      </c>
      <c r="G1778" s="2">
        <f t="shared" ref="G1778:G1841" si="219">AVERAGE(B1729:B1778)</f>
        <v>2.8085999999999998</v>
      </c>
      <c r="H1778" s="2">
        <f t="shared" si="215"/>
        <v>2.8129500000000007</v>
      </c>
      <c r="I1778" s="2">
        <f t="array" ref="I1778">SUMPRODUCT(B1762:B1781, (ROW(B1762:B1781)-ROW(B1762)+1)) / (20*21/2)</f>
        <v>3.1544761904761902</v>
      </c>
      <c r="J1778" s="2">
        <f t="shared" si="218"/>
        <v>3.0221478233334729</v>
      </c>
      <c r="K1778" s="2">
        <f t="shared" si="212"/>
        <v>2.8702750577956695</v>
      </c>
    </row>
    <row r="1779" spans="1:11" ht="13.5" x14ac:dyDescent="0.25">
      <c r="A1779" s="3">
        <f>TITRES_STAT!B1782</f>
        <v>44603</v>
      </c>
      <c r="B1779" s="17">
        <f>TITRES_STAT!D1782</f>
        <v>3.38</v>
      </c>
      <c r="C1779" s="2">
        <f t="shared" si="213"/>
        <v>-2.0000000000000018E-2</v>
      </c>
      <c r="D1779" s="2">
        <f t="shared" si="214"/>
        <v>3.3380000000000001</v>
      </c>
      <c r="E1779" s="2">
        <f t="shared" si="216"/>
        <v>3.1629999999999998</v>
      </c>
      <c r="F1779" s="2">
        <f t="shared" si="217"/>
        <v>2.9720000000000004</v>
      </c>
      <c r="G1779" s="2">
        <f t="shared" si="219"/>
        <v>2.8257999999999996</v>
      </c>
      <c r="H1779" s="2">
        <f t="shared" si="215"/>
        <v>2.8147000000000006</v>
      </c>
      <c r="I1779" s="2">
        <f t="array" ref="I1779">SUMPRODUCT(B1763:B1782, (ROW(B1763:B1782)-ROW(B1763)+1)) / (20*21/2)</f>
        <v>3.1827142857142858</v>
      </c>
      <c r="J1779" s="2">
        <f t="shared" si="218"/>
        <v>3.0562289830159992</v>
      </c>
      <c r="K1779" s="2">
        <f t="shared" ref="K1779:K1842" si="220">$K$4*B1779+(1-$K$4)*K1778</f>
        <v>2.8902642712154472</v>
      </c>
    </row>
    <row r="1780" spans="1:11" ht="13.5" x14ac:dyDescent="0.25">
      <c r="A1780" s="3">
        <f>TITRES_STAT!B1783</f>
        <v>44606</v>
      </c>
      <c r="B1780" s="17">
        <f>TITRES_STAT!D1783</f>
        <v>3.35</v>
      </c>
      <c r="C1780" s="2">
        <f t="shared" si="213"/>
        <v>-2.9999999999999805E-2</v>
      </c>
      <c r="D1780" s="2">
        <f t="shared" si="214"/>
        <v>3.3800000000000003</v>
      </c>
      <c r="E1780" s="2">
        <f t="shared" si="216"/>
        <v>3.2269999999999994</v>
      </c>
      <c r="F1780" s="2">
        <f t="shared" si="217"/>
        <v>2.9970000000000003</v>
      </c>
      <c r="G1780" s="2">
        <f t="shared" si="219"/>
        <v>2.8427999999999995</v>
      </c>
      <c r="H1780" s="2">
        <f t="shared" si="215"/>
        <v>2.8161500000000013</v>
      </c>
      <c r="I1780" s="2">
        <f t="array" ref="I1780">SUMPRODUCT(B1764:B1783, (ROW(B1764:B1783)-ROW(B1764)+1)) / (20*21/2)</f>
        <v>3.2084761904761909</v>
      </c>
      <c r="J1780" s="2">
        <f t="shared" si="218"/>
        <v>3.0842071751097135</v>
      </c>
      <c r="K1780" s="2">
        <f t="shared" si="220"/>
        <v>2.9082931233246452</v>
      </c>
    </row>
    <row r="1781" spans="1:11" ht="13.5" x14ac:dyDescent="0.25">
      <c r="A1781" s="3">
        <f>TITRES_STAT!B1784</f>
        <v>44607</v>
      </c>
      <c r="B1781" s="17">
        <f>TITRES_STAT!D1784</f>
        <v>3.3</v>
      </c>
      <c r="C1781" s="2">
        <f t="shared" si="213"/>
        <v>-5.0000000000000266E-2</v>
      </c>
      <c r="D1781" s="2">
        <f t="shared" si="214"/>
        <v>3.3759999999999999</v>
      </c>
      <c r="E1781" s="2">
        <f t="shared" si="216"/>
        <v>3.2699999999999996</v>
      </c>
      <c r="F1781" s="2">
        <f t="shared" si="217"/>
        <v>3.0234999999999999</v>
      </c>
      <c r="G1781" s="2">
        <f t="shared" si="219"/>
        <v>2.8575999999999997</v>
      </c>
      <c r="H1781" s="2">
        <f t="shared" si="215"/>
        <v>2.8173500000000007</v>
      </c>
      <c r="I1781" s="2">
        <f t="array" ref="I1781">SUMPRODUCT(B1765:B1784, (ROW(B1765:B1784)-ROW(B1765)+1)) / (20*21/2)</f>
        <v>3.2297142857142855</v>
      </c>
      <c r="J1781" s="2">
        <f t="shared" si="218"/>
        <v>3.1047588727183122</v>
      </c>
      <c r="K1781" s="2">
        <f t="shared" si="220"/>
        <v>2.923654177311914</v>
      </c>
    </row>
    <row r="1782" spans="1:11" ht="13.5" x14ac:dyDescent="0.25">
      <c r="A1782" s="3">
        <f>TITRES_STAT!B1785</f>
        <v>44608</v>
      </c>
      <c r="B1782" s="17">
        <f>TITRES_STAT!D1785</f>
        <v>3.32</v>
      </c>
      <c r="C1782" s="2">
        <f t="shared" si="213"/>
        <v>2.0000000000000018E-2</v>
      </c>
      <c r="D1782" s="2">
        <f t="shared" si="214"/>
        <v>3.35</v>
      </c>
      <c r="E1782" s="2">
        <f t="shared" si="216"/>
        <v>3.2979999999999996</v>
      </c>
      <c r="F1782" s="2">
        <f t="shared" si="217"/>
        <v>3.0495000000000001</v>
      </c>
      <c r="G1782" s="2">
        <f t="shared" si="219"/>
        <v>2.8725999999999994</v>
      </c>
      <c r="H1782" s="2">
        <f t="shared" si="215"/>
        <v>2.8187000000000011</v>
      </c>
      <c r="I1782" s="2">
        <f t="array" ref="I1782">SUMPRODUCT(B1766:B1785, (ROW(B1766:B1785)-ROW(B1766)+1)) / (20*21/2)</f>
        <v>3.2493809523809531</v>
      </c>
      <c r="J1782" s="2">
        <f t="shared" si="218"/>
        <v>3.1252580276975204</v>
      </c>
      <c r="K1782" s="2">
        <f t="shared" si="220"/>
        <v>2.9391971507506627</v>
      </c>
    </row>
    <row r="1783" spans="1:11" ht="13.5" x14ac:dyDescent="0.25">
      <c r="A1783" s="3">
        <f>TITRES_STAT!B1786</f>
        <v>44609</v>
      </c>
      <c r="B1783" s="17">
        <f>TITRES_STAT!D1786</f>
        <v>3.32</v>
      </c>
      <c r="C1783" s="2">
        <f t="shared" si="213"/>
        <v>0</v>
      </c>
      <c r="D1783" s="2">
        <f t="shared" si="214"/>
        <v>3.3340000000000005</v>
      </c>
      <c r="E1783" s="2">
        <f t="shared" si="216"/>
        <v>3.3129999999999997</v>
      </c>
      <c r="F1783" s="2">
        <f t="shared" si="217"/>
        <v>3.0770000000000004</v>
      </c>
      <c r="G1783" s="2">
        <f t="shared" si="219"/>
        <v>2.887</v>
      </c>
      <c r="H1783" s="2">
        <f t="shared" si="215"/>
        <v>2.8204500000000015</v>
      </c>
      <c r="I1783" s="2">
        <f t="array" ref="I1783">SUMPRODUCT(B1767:B1786, (ROW(B1767:B1786)-ROW(B1767)+1)) / (20*21/2)</f>
        <v>3.2550476190476187</v>
      </c>
      <c r="J1783" s="2">
        <f t="shared" si="218"/>
        <v>3.1438048822025184</v>
      </c>
      <c r="K1783" s="2">
        <f t="shared" si="220"/>
        <v>2.9541305958192643</v>
      </c>
    </row>
    <row r="1784" spans="1:11" ht="13.5" x14ac:dyDescent="0.25">
      <c r="A1784" s="3">
        <f>TITRES_STAT!B1787</f>
        <v>44610</v>
      </c>
      <c r="B1784" s="17">
        <f>TITRES_STAT!D1787</f>
        <v>3.3</v>
      </c>
      <c r="C1784" s="2">
        <f t="shared" si="213"/>
        <v>-2.0000000000000018E-2</v>
      </c>
      <c r="D1784" s="2">
        <f t="shared" si="214"/>
        <v>3.3180000000000001</v>
      </c>
      <c r="E1784" s="2">
        <f t="shared" si="216"/>
        <v>3.3280000000000003</v>
      </c>
      <c r="F1784" s="2">
        <f t="shared" si="217"/>
        <v>3.1034999999999999</v>
      </c>
      <c r="G1784" s="2">
        <f t="shared" si="219"/>
        <v>2.9010000000000002</v>
      </c>
      <c r="H1784" s="2">
        <f t="shared" si="215"/>
        <v>2.8219500000000015</v>
      </c>
      <c r="I1784" s="2">
        <f t="array" ref="I1784">SUMPRODUCT(B1768:B1787, (ROW(B1768:B1787)-ROW(B1768)+1)) / (20*21/2)</f>
        <v>3.2559523809523814</v>
      </c>
      <c r="J1784" s="2">
        <f t="shared" si="218"/>
        <v>3.1586806077070402</v>
      </c>
      <c r="K1784" s="2">
        <f t="shared" si="220"/>
        <v>2.9676941018655678</v>
      </c>
    </row>
    <row r="1785" spans="1:11" ht="13.5" x14ac:dyDescent="0.25">
      <c r="A1785" s="3">
        <f>TITRES_STAT!B1788</f>
        <v>44613</v>
      </c>
      <c r="B1785" s="17">
        <f>TITRES_STAT!D1788</f>
        <v>3.31</v>
      </c>
      <c r="C1785" s="2">
        <f t="shared" si="213"/>
        <v>1.0000000000000231E-2</v>
      </c>
      <c r="D1785" s="2">
        <f t="shared" si="214"/>
        <v>3.3099999999999996</v>
      </c>
      <c r="E1785" s="2">
        <f t="shared" si="216"/>
        <v>3.3450000000000002</v>
      </c>
      <c r="F1785" s="2">
        <f t="shared" si="217"/>
        <v>3.1305000000000001</v>
      </c>
      <c r="G1785" s="2">
        <f t="shared" si="219"/>
        <v>2.9146000000000005</v>
      </c>
      <c r="H1785" s="2">
        <f t="shared" si="215"/>
        <v>2.8235000000000015</v>
      </c>
      <c r="I1785" s="2">
        <f t="array" ref="I1785">SUMPRODUCT(B1769:B1788, (ROW(B1769:B1788)-ROW(B1769)+1)) / (20*21/2)</f>
        <v>3.254142857142857</v>
      </c>
      <c r="J1785" s="2">
        <f t="shared" si="218"/>
        <v>3.1730919784016076</v>
      </c>
      <c r="K1785" s="2">
        <f t="shared" si="220"/>
        <v>2.9811178625767223</v>
      </c>
    </row>
    <row r="1786" spans="1:11" ht="13.5" x14ac:dyDescent="0.25">
      <c r="A1786" s="3">
        <f>TITRES_STAT!B1789</f>
        <v>44614</v>
      </c>
      <c r="B1786" s="17">
        <f>TITRES_STAT!D1789</f>
        <v>3.19</v>
      </c>
      <c r="C1786" s="2">
        <f t="shared" si="213"/>
        <v>-0.12000000000000011</v>
      </c>
      <c r="D1786" s="2">
        <f t="shared" si="214"/>
        <v>3.2880000000000003</v>
      </c>
      <c r="E1786" s="2">
        <f t="shared" si="216"/>
        <v>3.3319999999999999</v>
      </c>
      <c r="F1786" s="2">
        <f t="shared" si="217"/>
        <v>3.1505000000000001</v>
      </c>
      <c r="G1786" s="2">
        <f t="shared" si="219"/>
        <v>2.9264000000000006</v>
      </c>
      <c r="H1786" s="2">
        <f t="shared" si="215"/>
        <v>2.8244500000000015</v>
      </c>
      <c r="I1786" s="2">
        <f t="array" ref="I1786">SUMPRODUCT(B1770:B1789, (ROW(B1770:B1789)-ROW(B1770)+1)) / (20*21/2)</f>
        <v>3.2485238095238098</v>
      </c>
      <c r="J1786" s="2">
        <f t="shared" si="218"/>
        <v>3.1747022661728832</v>
      </c>
      <c r="K1786" s="2">
        <f t="shared" si="220"/>
        <v>2.9893093189462627</v>
      </c>
    </row>
    <row r="1787" spans="1:11" ht="13.5" x14ac:dyDescent="0.25">
      <c r="A1787" s="3">
        <f>TITRES_STAT!B1790</f>
        <v>44615</v>
      </c>
      <c r="B1787" s="17">
        <f>TITRES_STAT!D1790</f>
        <v>3.16</v>
      </c>
      <c r="C1787" s="2">
        <f t="shared" si="213"/>
        <v>-2.9999999999999805E-2</v>
      </c>
      <c r="D1787" s="2">
        <f t="shared" si="214"/>
        <v>3.2560000000000002</v>
      </c>
      <c r="E1787" s="2">
        <f t="shared" si="216"/>
        <v>3.3029999999999999</v>
      </c>
      <c r="F1787" s="2">
        <f t="shared" si="217"/>
        <v>3.1689999999999996</v>
      </c>
      <c r="G1787" s="2">
        <f t="shared" si="219"/>
        <v>2.9366000000000003</v>
      </c>
      <c r="H1787" s="2">
        <f t="shared" si="215"/>
        <v>2.8254000000000006</v>
      </c>
      <c r="I1787" s="2">
        <f t="array" ref="I1787">SUMPRODUCT(B1771:B1790, (ROW(B1771:B1790)-ROW(B1771)+1)) / (20*21/2)</f>
        <v>3.2372857142857145</v>
      </c>
      <c r="J1787" s="2">
        <f t="shared" si="218"/>
        <v>3.1733020503468943</v>
      </c>
      <c r="K1787" s="2">
        <f t="shared" si="220"/>
        <v>2.9960030711444485</v>
      </c>
    </row>
    <row r="1788" spans="1:11" ht="13.5" x14ac:dyDescent="0.25">
      <c r="A1788" s="3">
        <f>TITRES_STAT!B1791</f>
        <v>44616</v>
      </c>
      <c r="B1788" s="17">
        <f>TITRES_STAT!D1791</f>
        <v>3.15</v>
      </c>
      <c r="C1788" s="2">
        <f t="shared" si="213"/>
        <v>-1.0000000000000231E-2</v>
      </c>
      <c r="D1788" s="2">
        <f t="shared" si="214"/>
        <v>3.222</v>
      </c>
      <c r="E1788" s="2">
        <f t="shared" si="216"/>
        <v>3.278</v>
      </c>
      <c r="F1788" s="2">
        <f t="shared" si="217"/>
        <v>3.1889999999999996</v>
      </c>
      <c r="G1788" s="2">
        <f t="shared" si="219"/>
        <v>2.9456000000000002</v>
      </c>
      <c r="H1788" s="2">
        <f t="shared" si="215"/>
        <v>2.8261500000000011</v>
      </c>
      <c r="I1788" s="2">
        <f t="array" ref="I1788">SUMPRODUCT(B1772:B1791, (ROW(B1772:B1791)-ROW(B1772)+1)) / (20*21/2)</f>
        <v>3.2156666666666669</v>
      </c>
      <c r="J1788" s="2">
        <f t="shared" si="218"/>
        <v>3.1710828074567137</v>
      </c>
      <c r="K1788" s="2">
        <f t="shared" si="220"/>
        <v>3.0020421663936858</v>
      </c>
    </row>
    <row r="1789" spans="1:11" ht="13.5" x14ac:dyDescent="0.25">
      <c r="A1789" s="3">
        <f>TITRES_STAT!B1792</f>
        <v>44617</v>
      </c>
      <c r="B1789" s="17">
        <f>TITRES_STAT!D1792</f>
        <v>3.13</v>
      </c>
      <c r="C1789" s="2">
        <f t="shared" si="213"/>
        <v>-2.0000000000000018E-2</v>
      </c>
      <c r="D1789" s="2">
        <f t="shared" si="214"/>
        <v>3.1880000000000002</v>
      </c>
      <c r="E1789" s="2">
        <f t="shared" si="216"/>
        <v>3.2530000000000001</v>
      </c>
      <c r="F1789" s="2">
        <f t="shared" si="217"/>
        <v>3.2079999999999997</v>
      </c>
      <c r="G1789" s="2">
        <f t="shared" si="219"/>
        <v>2.9546000000000006</v>
      </c>
      <c r="H1789" s="2">
        <f t="shared" si="215"/>
        <v>2.8268000000000013</v>
      </c>
      <c r="I1789" s="2">
        <f t="array" ref="I1789">SUMPRODUCT(B1773:B1792, (ROW(B1773:B1792)-ROW(B1773)+1)) / (20*21/2)</f>
        <v>3.2019999999999986</v>
      </c>
      <c r="J1789" s="2">
        <f t="shared" si="218"/>
        <v>3.1671701591275028</v>
      </c>
      <c r="K1789" s="2">
        <f t="shared" si="220"/>
        <v>3.0070601206527567</v>
      </c>
    </row>
    <row r="1790" spans="1:11" ht="13.5" x14ac:dyDescent="0.25">
      <c r="A1790" s="3">
        <f>TITRES_STAT!B1793</f>
        <v>44620</v>
      </c>
      <c r="B1790" s="17">
        <f>TITRES_STAT!D1793</f>
        <v>3.09</v>
      </c>
      <c r="C1790" s="2">
        <f t="shared" si="213"/>
        <v>-4.0000000000000036E-2</v>
      </c>
      <c r="D1790" s="2">
        <f t="shared" si="214"/>
        <v>3.1439999999999997</v>
      </c>
      <c r="E1790" s="2">
        <f t="shared" si="216"/>
        <v>3.2269999999999994</v>
      </c>
      <c r="F1790" s="2">
        <f t="shared" si="217"/>
        <v>3.2269999999999994</v>
      </c>
      <c r="G1790" s="2">
        <f t="shared" si="219"/>
        <v>2.9620000000000006</v>
      </c>
      <c r="H1790" s="2">
        <f t="shared" si="215"/>
        <v>2.8274000000000012</v>
      </c>
      <c r="I1790" s="2">
        <f t="array" ref="I1790">SUMPRODUCT(B1774:B1793, (ROW(B1774:B1793)-ROW(B1774)+1)) / (20*21/2)</f>
        <v>3.1890476190476194</v>
      </c>
      <c r="J1790" s="2">
        <f t="shared" si="218"/>
        <v>3.1598206201629786</v>
      </c>
      <c r="K1790" s="2">
        <f t="shared" si="220"/>
        <v>3.010312664940884</v>
      </c>
    </row>
    <row r="1791" spans="1:11" ht="13.5" x14ac:dyDescent="0.25">
      <c r="A1791" s="3">
        <f>TITRES_STAT!B1794</f>
        <v>44621</v>
      </c>
      <c r="B1791" s="17">
        <f>TITRES_STAT!D1794</f>
        <v>3</v>
      </c>
      <c r="C1791" s="2">
        <f t="shared" si="213"/>
        <v>-8.9999999999999858E-2</v>
      </c>
      <c r="D1791" s="2">
        <f t="shared" si="214"/>
        <v>3.1060000000000003</v>
      </c>
      <c r="E1791" s="2">
        <f t="shared" si="216"/>
        <v>3.1970000000000001</v>
      </c>
      <c r="F1791" s="2">
        <f t="shared" si="217"/>
        <v>3.2335000000000003</v>
      </c>
      <c r="G1791" s="2">
        <f t="shared" si="219"/>
        <v>2.9674</v>
      </c>
      <c r="H1791" s="2">
        <f t="shared" si="215"/>
        <v>2.8274000000000012</v>
      </c>
      <c r="I1791" s="2">
        <f t="array" ref="I1791">SUMPRODUCT(B1775:B1794, (ROW(B1775:B1794)-ROW(B1775)+1)) / (20*21/2)</f>
        <v>3.1745238095238095</v>
      </c>
      <c r="J1791" s="2">
        <f t="shared" si="218"/>
        <v>3.1445996087188854</v>
      </c>
      <c r="K1791" s="2">
        <f t="shared" si="220"/>
        <v>3.0099082467079081</v>
      </c>
    </row>
    <row r="1792" spans="1:11" ht="13.5" x14ac:dyDescent="0.25">
      <c r="A1792" s="3">
        <f>TITRES_STAT!B1795</f>
        <v>44622</v>
      </c>
      <c r="B1792" s="17">
        <f>TITRES_STAT!D1795</f>
        <v>3.09</v>
      </c>
      <c r="C1792" s="2">
        <f t="shared" si="213"/>
        <v>8.9999999999999858E-2</v>
      </c>
      <c r="D1792" s="2">
        <f t="shared" si="214"/>
        <v>3.0919999999999996</v>
      </c>
      <c r="E1792" s="2">
        <f t="shared" si="216"/>
        <v>3.1739999999999999</v>
      </c>
      <c r="F1792" s="2">
        <f t="shared" si="217"/>
        <v>3.2359999999999998</v>
      </c>
      <c r="G1792" s="2">
        <f t="shared" si="219"/>
        <v>2.9750000000000005</v>
      </c>
      <c r="H1792" s="2">
        <f t="shared" si="215"/>
        <v>2.8278500000000006</v>
      </c>
      <c r="I1792" s="2">
        <f t="array" ref="I1792">SUMPRODUCT(B1776:B1795, (ROW(B1776:B1795)-ROW(B1776)+1)) / (20*21/2)</f>
        <v>3.1593809523809515</v>
      </c>
      <c r="J1792" s="2">
        <f t="shared" si="218"/>
        <v>3.1393996459837537</v>
      </c>
      <c r="K1792" s="2">
        <f t="shared" si="220"/>
        <v>3.0130490997781862</v>
      </c>
    </row>
    <row r="1793" spans="1:11" ht="13.5" x14ac:dyDescent="0.25">
      <c r="A1793" s="3">
        <f>TITRES_STAT!B1796</f>
        <v>44623</v>
      </c>
      <c r="B1793" s="17">
        <f>TITRES_STAT!D1796</f>
        <v>3.1</v>
      </c>
      <c r="C1793" s="2">
        <f t="shared" si="213"/>
        <v>1.0000000000000231E-2</v>
      </c>
      <c r="D1793" s="2">
        <f t="shared" si="214"/>
        <v>3.0819999999999999</v>
      </c>
      <c r="E1793" s="2">
        <f t="shared" si="216"/>
        <v>3.1520000000000001</v>
      </c>
      <c r="F1793" s="2">
        <f t="shared" si="217"/>
        <v>3.2324999999999995</v>
      </c>
      <c r="G1793" s="2">
        <f t="shared" si="219"/>
        <v>2.9830000000000001</v>
      </c>
      <c r="H1793" s="2">
        <f t="shared" si="215"/>
        <v>2.8285000000000009</v>
      </c>
      <c r="I1793" s="2">
        <f t="array" ref="I1793">SUMPRODUCT(B1777:B1796, (ROW(B1777:B1796)-ROW(B1777)+1)) / (20*21/2)</f>
        <v>3.1464761904761906</v>
      </c>
      <c r="J1793" s="2">
        <f t="shared" si="218"/>
        <v>3.1356472987472057</v>
      </c>
      <c r="K1793" s="2">
        <f t="shared" si="220"/>
        <v>3.0164589390025713</v>
      </c>
    </row>
    <row r="1794" spans="1:11" ht="13.5" x14ac:dyDescent="0.25">
      <c r="A1794" s="3">
        <f>TITRES_STAT!B1797</f>
        <v>44624</v>
      </c>
      <c r="B1794" s="17">
        <f>TITRES_STAT!D1797</f>
        <v>3.08</v>
      </c>
      <c r="C1794" s="2">
        <f t="shared" si="213"/>
        <v>-2.0000000000000018E-2</v>
      </c>
      <c r="D1794" s="2">
        <f t="shared" si="214"/>
        <v>3.0720000000000001</v>
      </c>
      <c r="E1794" s="2">
        <f t="shared" si="216"/>
        <v>3.1300000000000003</v>
      </c>
      <c r="F1794" s="2">
        <f t="shared" si="217"/>
        <v>3.2290000000000005</v>
      </c>
      <c r="G1794" s="2">
        <f t="shared" si="219"/>
        <v>2.9910000000000001</v>
      </c>
      <c r="H1794" s="2">
        <f t="shared" si="215"/>
        <v>2.8289000000000009</v>
      </c>
      <c r="I1794" s="2">
        <f t="array" ref="I1794">SUMPRODUCT(B1778:B1797, (ROW(B1778:B1797)-ROW(B1778)+1)) / (20*21/2)</f>
        <v>3.1375238095238096</v>
      </c>
      <c r="J1794" s="2">
        <f t="shared" si="218"/>
        <v>3.1303475560093768</v>
      </c>
      <c r="K1794" s="2">
        <f t="shared" si="220"/>
        <v>3.0189507453161961</v>
      </c>
    </row>
    <row r="1795" spans="1:11" ht="13.5" x14ac:dyDescent="0.25">
      <c r="A1795" s="3">
        <f>TITRES_STAT!B1798</f>
        <v>44627</v>
      </c>
      <c r="B1795" s="17">
        <f>TITRES_STAT!D1798</f>
        <v>3.07</v>
      </c>
      <c r="C1795" s="2">
        <f t="shared" si="213"/>
        <v>-1.0000000000000231E-2</v>
      </c>
      <c r="D1795" s="2">
        <f t="shared" si="214"/>
        <v>3.0680000000000001</v>
      </c>
      <c r="E1795" s="2">
        <f t="shared" si="216"/>
        <v>3.1060000000000003</v>
      </c>
      <c r="F1795" s="2">
        <f t="shared" si="217"/>
        <v>3.2255000000000003</v>
      </c>
      <c r="G1795" s="2">
        <f t="shared" si="219"/>
        <v>2.9979999999999993</v>
      </c>
      <c r="H1795" s="2">
        <f t="shared" si="215"/>
        <v>2.8292500000000014</v>
      </c>
      <c r="I1795" s="2">
        <f t="array" ref="I1795">SUMPRODUCT(B1779:B1798, (ROW(B1779:B1798)-ROW(B1779)+1)) / (20*21/2)</f>
        <v>3.1329999999999996</v>
      </c>
      <c r="J1795" s="2">
        <f t="shared" si="218"/>
        <v>3.1246001697227697</v>
      </c>
      <c r="K1795" s="2">
        <f t="shared" si="220"/>
        <v>3.0209526768724242</v>
      </c>
    </row>
    <row r="1796" spans="1:11" ht="13.5" x14ac:dyDescent="0.25">
      <c r="A1796" s="3">
        <f>TITRES_STAT!B1799</f>
        <v>44628</v>
      </c>
      <c r="B1796" s="17">
        <f>TITRES_STAT!D1799</f>
        <v>3.09</v>
      </c>
      <c r="C1796" s="2">
        <f t="shared" ref="C1796:C1859" si="221">B1796-B1795</f>
        <v>2.0000000000000018E-2</v>
      </c>
      <c r="D1796" s="2">
        <f t="shared" si="214"/>
        <v>3.0859999999999999</v>
      </c>
      <c r="E1796" s="2">
        <f t="shared" si="216"/>
        <v>3.0960000000000005</v>
      </c>
      <c r="F1796" s="2">
        <f t="shared" si="217"/>
        <v>3.2140000000000009</v>
      </c>
      <c r="G1796" s="2">
        <f t="shared" si="219"/>
        <v>3.0032000000000005</v>
      </c>
      <c r="H1796" s="2">
        <f t="shared" si="215"/>
        <v>2.8294500000000009</v>
      </c>
      <c r="I1796" s="2">
        <f t="array" ref="I1796">SUMPRODUCT(B1780:B1799, (ROW(B1780:B1799)-ROW(B1780)+1)) / (20*21/2)</f>
        <v>3.1315714285714287</v>
      </c>
      <c r="J1796" s="2">
        <f t="shared" si="218"/>
        <v>3.1213049154634582</v>
      </c>
      <c r="K1796" s="2">
        <f t="shared" si="220"/>
        <v>3.0236604150342901</v>
      </c>
    </row>
    <row r="1797" spans="1:11" ht="13.5" x14ac:dyDescent="0.25">
      <c r="A1797" s="3">
        <f>TITRES_STAT!B1800</f>
        <v>44629</v>
      </c>
      <c r="B1797" s="17">
        <f>TITRES_STAT!D1800</f>
        <v>3.12</v>
      </c>
      <c r="C1797" s="2">
        <f t="shared" si="221"/>
        <v>3.0000000000000249E-2</v>
      </c>
      <c r="D1797" s="2">
        <f t="shared" si="214"/>
        <v>3.0920000000000001</v>
      </c>
      <c r="E1797" s="2">
        <f t="shared" si="216"/>
        <v>3.0920000000000001</v>
      </c>
      <c r="F1797" s="2">
        <f t="shared" si="217"/>
        <v>3.1975000000000007</v>
      </c>
      <c r="G1797" s="2">
        <f t="shared" si="219"/>
        <v>3.0057999999999998</v>
      </c>
      <c r="H1797" s="2">
        <f t="shared" si="215"/>
        <v>2.8297500000000007</v>
      </c>
      <c r="I1797" s="2">
        <f t="array" ref="I1797">SUMPRODUCT(B1781:B1800, (ROW(B1781:B1800)-ROW(B1781)+1)) / (20*21/2)</f>
        <v>3.1301904761904771</v>
      </c>
      <c r="J1797" s="2">
        <f t="shared" si="218"/>
        <v>3.1211806378002716</v>
      </c>
      <c r="K1797" s="2">
        <f t="shared" si="220"/>
        <v>3.0274384379741219</v>
      </c>
    </row>
    <row r="1798" spans="1:11" ht="13.5" x14ac:dyDescent="0.25">
      <c r="A1798" s="3">
        <f>TITRES_STAT!B1801</f>
        <v>44630</v>
      </c>
      <c r="B1798" s="17">
        <f>TITRES_STAT!D1801</f>
        <v>3.15</v>
      </c>
      <c r="C1798" s="2">
        <f t="shared" si="221"/>
        <v>2.9999999999999805E-2</v>
      </c>
      <c r="D1798" s="2">
        <f t="shared" ref="D1798:D1861" si="222">AVERAGE(B1794:B1798)</f>
        <v>3.1019999999999999</v>
      </c>
      <c r="E1798" s="2">
        <f t="shared" si="216"/>
        <v>3.0919999999999996</v>
      </c>
      <c r="F1798" s="2">
        <f t="shared" si="217"/>
        <v>3.1850000000000001</v>
      </c>
      <c r="G1798" s="2">
        <f t="shared" si="219"/>
        <v>3.0090000000000003</v>
      </c>
      <c r="H1798" s="2">
        <f t="shared" si="215"/>
        <v>2.830350000000001</v>
      </c>
      <c r="I1798" s="2">
        <f t="array" ref="I1798">SUMPRODUCT(B1782:B1801, (ROW(B1782:B1801)-ROW(B1782)+1)) / (20*21/2)</f>
        <v>3.1335238095238092</v>
      </c>
      <c r="J1798" s="2">
        <f t="shared" si="218"/>
        <v>3.1239253389621502</v>
      </c>
      <c r="K1798" s="2">
        <f t="shared" si="220"/>
        <v>3.0322447737398428</v>
      </c>
    </row>
    <row r="1799" spans="1:11" ht="13.5" x14ac:dyDescent="0.25">
      <c r="A1799" s="3">
        <f>TITRES_STAT!B1802</f>
        <v>44631</v>
      </c>
      <c r="B1799" s="17">
        <f>TITRES_STAT!D1802</f>
        <v>3.17</v>
      </c>
      <c r="C1799" s="2">
        <f t="shared" si="221"/>
        <v>2.0000000000000018E-2</v>
      </c>
      <c r="D1799" s="2">
        <f t="shared" si="222"/>
        <v>3.12</v>
      </c>
      <c r="E1799" s="2">
        <f t="shared" si="216"/>
        <v>3.0960000000000001</v>
      </c>
      <c r="F1799" s="2">
        <f t="shared" si="217"/>
        <v>3.1745000000000005</v>
      </c>
      <c r="G1799" s="2">
        <f t="shared" si="219"/>
        <v>3.0127999999999999</v>
      </c>
      <c r="H1799" s="2">
        <f t="shared" si="215"/>
        <v>2.8310500000000007</v>
      </c>
      <c r="I1799" s="2">
        <f t="array" ref="I1799">SUMPRODUCT(B1783:B1802, (ROW(B1783:B1802)-ROW(B1783)+1)) / (20*21/2)</f>
        <v>3.1287619047619044</v>
      </c>
      <c r="J1799" s="2">
        <f t="shared" si="218"/>
        <v>3.128313401918136</v>
      </c>
      <c r="K1799" s="2">
        <f t="shared" si="220"/>
        <v>3.0376469394755357</v>
      </c>
    </row>
    <row r="1800" spans="1:11" ht="13.5" x14ac:dyDescent="0.25">
      <c r="A1800" s="3">
        <f>TITRES_STAT!B1803</f>
        <v>44634</v>
      </c>
      <c r="B1800" s="17">
        <f>TITRES_STAT!D1803</f>
        <v>3.16</v>
      </c>
      <c r="C1800" s="2">
        <f t="shared" si="221"/>
        <v>-9.9999999999997868E-3</v>
      </c>
      <c r="D1800" s="2">
        <f t="shared" si="222"/>
        <v>3.1379999999999999</v>
      </c>
      <c r="E1800" s="2">
        <f t="shared" si="216"/>
        <v>3.1029999999999998</v>
      </c>
      <c r="F1800" s="2">
        <f t="shared" si="217"/>
        <v>3.165</v>
      </c>
      <c r="G1800" s="2">
        <f t="shared" si="219"/>
        <v>3.0192000000000001</v>
      </c>
      <c r="H1800" s="2">
        <f t="shared" si="215"/>
        <v>2.8316500000000002</v>
      </c>
      <c r="I1800" s="2">
        <f t="array" ref="I1800">SUMPRODUCT(B1784:B1803, (ROW(B1784:B1803)-ROW(B1784)+1)) / (20*21/2)</f>
        <v>3.1288095238095242</v>
      </c>
      <c r="J1800" s="2">
        <f t="shared" si="218"/>
        <v>3.1313311731640279</v>
      </c>
      <c r="K1800" s="2">
        <f t="shared" si="220"/>
        <v>3.0424450987117893</v>
      </c>
    </row>
    <row r="1801" spans="1:11" ht="13.5" x14ac:dyDescent="0.25">
      <c r="A1801" s="3">
        <f>TITRES_STAT!B1804</f>
        <v>44635</v>
      </c>
      <c r="B1801" s="17">
        <f>TITRES_STAT!D1804</f>
        <v>3.2</v>
      </c>
      <c r="C1801" s="2">
        <f t="shared" si="221"/>
        <v>4.0000000000000036E-2</v>
      </c>
      <c r="D1801" s="2">
        <f t="shared" si="222"/>
        <v>3.16</v>
      </c>
      <c r="E1801" s="2">
        <f t="shared" si="216"/>
        <v>3.1229999999999998</v>
      </c>
      <c r="F1801" s="2">
        <f t="shared" si="217"/>
        <v>3.16</v>
      </c>
      <c r="G1801" s="2">
        <f t="shared" si="219"/>
        <v>3.0263999999999993</v>
      </c>
      <c r="H1801" s="2">
        <f t="shared" si="215"/>
        <v>2.8324500000000006</v>
      </c>
      <c r="I1801" s="2">
        <f t="array" ref="I1801">SUMPRODUCT(B1785:B1804, (ROW(B1785:B1804)-ROW(B1785)+1)) / (20*21/2)</f>
        <v>3.1315714285714291</v>
      </c>
      <c r="J1801" s="2">
        <f t="shared" si="218"/>
        <v>3.1378710614341205</v>
      </c>
      <c r="K1801" s="2">
        <f t="shared" si="220"/>
        <v>3.048623722291719</v>
      </c>
    </row>
    <row r="1802" spans="1:11" ht="13.5" x14ac:dyDescent="0.25">
      <c r="A1802" s="3">
        <f>TITRES_STAT!B1805</f>
        <v>44636</v>
      </c>
      <c r="B1802" s="17">
        <f>TITRES_STAT!D1805</f>
        <v>3.11</v>
      </c>
      <c r="C1802" s="2">
        <f t="shared" si="221"/>
        <v>-9.0000000000000302E-2</v>
      </c>
      <c r="D1802" s="2">
        <f t="shared" si="222"/>
        <v>3.1579999999999999</v>
      </c>
      <c r="E1802" s="2">
        <f t="shared" si="216"/>
        <v>3.125</v>
      </c>
      <c r="F1802" s="2">
        <f t="shared" si="217"/>
        <v>3.1494999999999997</v>
      </c>
      <c r="G1802" s="2">
        <f t="shared" si="219"/>
        <v>3.0327999999999991</v>
      </c>
      <c r="H1802" s="2">
        <f t="shared" ref="H1802:H1865" si="223">AVERAGE(B1603:B1802)</f>
        <v>2.8328000000000007</v>
      </c>
      <c r="I1802" s="2">
        <f t="array" ref="I1802">SUMPRODUCT(B1786:B1805, (ROW(B1786:B1805)-ROW(B1786)+1)) / (20*21/2)</f>
        <v>3.1473333333333331</v>
      </c>
      <c r="J1802" s="2">
        <f t="shared" si="218"/>
        <v>3.1352166746308709</v>
      </c>
      <c r="K1802" s="2">
        <f t="shared" si="220"/>
        <v>3.0510306351430243</v>
      </c>
    </row>
    <row r="1803" spans="1:11" ht="13.5" x14ac:dyDescent="0.25">
      <c r="A1803" s="3">
        <f>TITRES_STAT!B1806</f>
        <v>44637</v>
      </c>
      <c r="B1803" s="17">
        <f>TITRES_STAT!D1806</f>
        <v>3.15</v>
      </c>
      <c r="C1803" s="2">
        <f t="shared" si="221"/>
        <v>4.0000000000000036E-2</v>
      </c>
      <c r="D1803" s="2">
        <f t="shared" si="222"/>
        <v>3.1580000000000004</v>
      </c>
      <c r="E1803" s="2">
        <f t="shared" si="216"/>
        <v>3.13</v>
      </c>
      <c r="F1803" s="2">
        <f t="shared" si="217"/>
        <v>3.141</v>
      </c>
      <c r="G1803" s="2">
        <f t="shared" si="219"/>
        <v>3.0417999999999994</v>
      </c>
      <c r="H1803" s="2">
        <f t="shared" si="223"/>
        <v>2.8333000000000008</v>
      </c>
      <c r="I1803" s="2">
        <f t="array" ref="I1803">SUMPRODUCT(B1787:B1806, (ROW(B1787:B1806)-ROW(B1787)+1)) / (20*21/2)</f>
        <v>3.157428571428571</v>
      </c>
      <c r="J1803" s="2">
        <f t="shared" si="218"/>
        <v>3.1366246103803115</v>
      </c>
      <c r="K1803" s="2">
        <f t="shared" si="220"/>
        <v>3.0549117867060431</v>
      </c>
    </row>
    <row r="1804" spans="1:11" ht="13.5" x14ac:dyDescent="0.25">
      <c r="A1804" s="3">
        <f>TITRES_STAT!B1807</f>
        <v>44638</v>
      </c>
      <c r="B1804" s="17">
        <f>TITRES_STAT!D1807</f>
        <v>3.17</v>
      </c>
      <c r="C1804" s="2">
        <f t="shared" si="221"/>
        <v>2.0000000000000018E-2</v>
      </c>
      <c r="D1804" s="2">
        <f t="shared" si="222"/>
        <v>3.1580000000000004</v>
      </c>
      <c r="E1804" s="2">
        <f t="shared" ref="E1804:E1867" si="224">AVERAGE(B1795:B1804)</f>
        <v>3.1390000000000002</v>
      </c>
      <c r="F1804" s="2">
        <f t="shared" si="217"/>
        <v>3.1345000000000001</v>
      </c>
      <c r="G1804" s="2">
        <f t="shared" si="219"/>
        <v>3.0507999999999993</v>
      </c>
      <c r="H1804" s="2">
        <f t="shared" si="223"/>
        <v>2.8339500000000002</v>
      </c>
      <c r="I1804" s="2">
        <f t="array" ref="I1804">SUMPRODUCT(B1788:B1807, (ROW(B1788:B1807)-ROW(B1788)+1)) / (20*21/2)</f>
        <v>3.1672857142857138</v>
      </c>
      <c r="J1804" s="2">
        <f t="shared" si="218"/>
        <v>3.1398032189155201</v>
      </c>
      <c r="K1804" s="2">
        <f t="shared" si="220"/>
        <v>3.0594250499724729</v>
      </c>
    </row>
    <row r="1805" spans="1:11" ht="13.5" x14ac:dyDescent="0.25">
      <c r="A1805" s="3">
        <f>TITRES_STAT!B1808</f>
        <v>44641</v>
      </c>
      <c r="B1805" s="17">
        <f>TITRES_STAT!D1808</f>
        <v>3.3</v>
      </c>
      <c r="C1805" s="2">
        <f t="shared" si="221"/>
        <v>0.12999999999999989</v>
      </c>
      <c r="D1805" s="2">
        <f t="shared" si="222"/>
        <v>3.1859999999999999</v>
      </c>
      <c r="E1805" s="2">
        <f t="shared" si="224"/>
        <v>3.1619999999999999</v>
      </c>
      <c r="F1805" s="2">
        <f t="shared" si="217"/>
        <v>3.1339999999999999</v>
      </c>
      <c r="G1805" s="2">
        <f t="shared" si="219"/>
        <v>3.0627999999999993</v>
      </c>
      <c r="H1805" s="2">
        <f t="shared" si="223"/>
        <v>2.8354500000000007</v>
      </c>
      <c r="I1805" s="2">
        <f t="array" ref="I1805">SUMPRODUCT(B1789:B1808, (ROW(B1789:B1808)-ROW(B1789)+1)) / (20*21/2)</f>
        <v>3.1767619047619053</v>
      </c>
      <c r="J1805" s="2">
        <f t="shared" si="218"/>
        <v>3.15506005520928</v>
      </c>
      <c r="K1805" s="2">
        <f t="shared" si="220"/>
        <v>3.0688593617382582</v>
      </c>
    </row>
    <row r="1806" spans="1:11" ht="13.5" x14ac:dyDescent="0.25">
      <c r="A1806" s="3">
        <f>TITRES_STAT!B1809</f>
        <v>44642</v>
      </c>
      <c r="B1806" s="17">
        <f>TITRES_STAT!D1809</f>
        <v>3.24</v>
      </c>
      <c r="C1806" s="2">
        <f t="shared" si="221"/>
        <v>-5.9999999999999609E-2</v>
      </c>
      <c r="D1806" s="2">
        <f t="shared" si="222"/>
        <v>3.194</v>
      </c>
      <c r="E1806" s="2">
        <f t="shared" si="224"/>
        <v>3.1769999999999996</v>
      </c>
      <c r="F1806" s="2">
        <f t="shared" si="217"/>
        <v>3.1365000000000003</v>
      </c>
      <c r="G1806" s="2">
        <f t="shared" si="219"/>
        <v>3.0725999999999996</v>
      </c>
      <c r="H1806" s="2">
        <f t="shared" si="223"/>
        <v>2.836450000000001</v>
      </c>
      <c r="I1806" s="2">
        <f t="array" ref="I1806">SUMPRODUCT(B1790:B1809, (ROW(B1790:B1809)-ROW(B1790)+1)) / (20*21/2)</f>
        <v>3.1867619047619047</v>
      </c>
      <c r="J1806" s="2">
        <f t="shared" si="218"/>
        <v>3.1631495737607773</v>
      </c>
      <c r="K1806" s="2">
        <f t="shared" si="220"/>
        <v>3.07557075931715</v>
      </c>
    </row>
    <row r="1807" spans="1:11" ht="13.5" x14ac:dyDescent="0.25">
      <c r="A1807" s="3">
        <f>TITRES_STAT!B1810</f>
        <v>44643</v>
      </c>
      <c r="B1807" s="17">
        <f>TITRES_STAT!D1810</f>
        <v>3.24</v>
      </c>
      <c r="C1807" s="2">
        <f t="shared" si="221"/>
        <v>0</v>
      </c>
      <c r="D1807" s="2">
        <f t="shared" si="222"/>
        <v>3.22</v>
      </c>
      <c r="E1807" s="2">
        <f t="shared" si="224"/>
        <v>3.1890000000000001</v>
      </c>
      <c r="F1807" s="2">
        <f t="shared" si="217"/>
        <v>3.1405000000000003</v>
      </c>
      <c r="G1807" s="2">
        <f t="shared" si="219"/>
        <v>3.0825999999999998</v>
      </c>
      <c r="H1807" s="2">
        <f t="shared" si="223"/>
        <v>2.8376500000000004</v>
      </c>
      <c r="I1807" s="2">
        <f t="array" ref="I1807">SUMPRODUCT(B1791:B1810, (ROW(B1791:B1810)-ROW(B1791)+1)) / (20*21/2)</f>
        <v>3.196190476190476</v>
      </c>
      <c r="J1807" s="2">
        <f t="shared" si="218"/>
        <v>3.170468661974037</v>
      </c>
      <c r="K1807" s="2">
        <f t="shared" si="220"/>
        <v>3.0820189648341243</v>
      </c>
    </row>
    <row r="1808" spans="1:11" ht="13.5" x14ac:dyDescent="0.25">
      <c r="A1808" s="3">
        <f>TITRES_STAT!B1811</f>
        <v>44644</v>
      </c>
      <c r="B1808" s="17">
        <f>TITRES_STAT!D1811</f>
        <v>3.24</v>
      </c>
      <c r="C1808" s="2">
        <f t="shared" si="221"/>
        <v>0</v>
      </c>
      <c r="D1808" s="2">
        <f t="shared" si="222"/>
        <v>3.2380000000000004</v>
      </c>
      <c r="E1808" s="2">
        <f t="shared" si="224"/>
        <v>3.1980000000000004</v>
      </c>
      <c r="F1808" s="2">
        <f t="shared" si="217"/>
        <v>3.1450000000000005</v>
      </c>
      <c r="G1808" s="2">
        <f t="shared" si="219"/>
        <v>3.0926000000000005</v>
      </c>
      <c r="H1808" s="2">
        <f t="shared" si="223"/>
        <v>2.8388999999999998</v>
      </c>
      <c r="I1808" s="2">
        <f t="array" ref="I1808">SUMPRODUCT(B1792:B1811, (ROW(B1792:B1811)-ROW(B1792)+1)) / (20*21/2)</f>
        <v>3.2077142857142857</v>
      </c>
      <c r="J1808" s="2">
        <f t="shared" si="218"/>
        <v>3.1770906941669859</v>
      </c>
      <c r="K1808" s="2">
        <f t="shared" si="220"/>
        <v>3.0882142995465114</v>
      </c>
    </row>
    <row r="1809" spans="1:11" ht="13.5" x14ac:dyDescent="0.25">
      <c r="A1809" s="3">
        <f>TITRES_STAT!B1812</f>
        <v>44645</v>
      </c>
      <c r="B1809" s="17">
        <f>TITRES_STAT!D1812</f>
        <v>3.25</v>
      </c>
      <c r="C1809" s="2">
        <f t="shared" si="221"/>
        <v>9.9999999999997868E-3</v>
      </c>
      <c r="D1809" s="2">
        <f t="shared" si="222"/>
        <v>3.2540000000000004</v>
      </c>
      <c r="E1809" s="2">
        <f t="shared" si="224"/>
        <v>3.2060000000000004</v>
      </c>
      <c r="F1809" s="2">
        <f t="shared" si="217"/>
        <v>3.1510000000000007</v>
      </c>
      <c r="G1809" s="2">
        <f t="shared" si="219"/>
        <v>3.0998000000000006</v>
      </c>
      <c r="H1809" s="2">
        <f t="shared" si="223"/>
        <v>2.8402499999999997</v>
      </c>
      <c r="I1809" s="2">
        <f t="array" ref="I1809">SUMPRODUCT(B1793:B1812, (ROW(B1793:B1812)-ROW(B1793)+1)) / (20*21/2)</f>
        <v>3.2179047619047623</v>
      </c>
      <c r="J1809" s="2">
        <f t="shared" si="218"/>
        <v>3.1840344375796539</v>
      </c>
      <c r="K1809" s="2">
        <f t="shared" si="220"/>
        <v>3.0945588368191972</v>
      </c>
    </row>
    <row r="1810" spans="1:11" ht="13.5" x14ac:dyDescent="0.25">
      <c r="A1810" s="3">
        <f>TITRES_STAT!B1813</f>
        <v>44648</v>
      </c>
      <c r="B1810" s="17">
        <f>TITRES_STAT!D1813</f>
        <v>3.25</v>
      </c>
      <c r="C1810" s="2">
        <f t="shared" si="221"/>
        <v>0</v>
      </c>
      <c r="D1810" s="2">
        <f t="shared" si="222"/>
        <v>3.2439999999999998</v>
      </c>
      <c r="E1810" s="2">
        <f t="shared" si="224"/>
        <v>3.2150000000000007</v>
      </c>
      <c r="F1810" s="2">
        <f t="shared" si="217"/>
        <v>3.1589999999999998</v>
      </c>
      <c r="G1810" s="2">
        <f t="shared" si="219"/>
        <v>3.107800000000001</v>
      </c>
      <c r="H1810" s="2">
        <f t="shared" si="223"/>
        <v>2.8415999999999992</v>
      </c>
      <c r="I1810" s="2">
        <f t="array" ref="I1810">SUMPRODUCT(B1794:B1813, (ROW(B1794:B1813)-ROW(B1794)+1)) / (20*21/2)</f>
        <v>3.2290952380952387</v>
      </c>
      <c r="J1810" s="2">
        <f t="shared" si="218"/>
        <v>3.1903168720958774</v>
      </c>
      <c r="K1810" s="2">
        <f t="shared" si="220"/>
        <v>3.1006545687086406</v>
      </c>
    </row>
    <row r="1811" spans="1:11" ht="13.5" x14ac:dyDescent="0.25">
      <c r="A1811" s="3">
        <f>TITRES_STAT!B1814</f>
        <v>44649</v>
      </c>
      <c r="B1811" s="17">
        <f>TITRES_STAT!D1814</f>
        <v>3.28</v>
      </c>
      <c r="C1811" s="2">
        <f t="shared" si="221"/>
        <v>2.9999999999999805E-2</v>
      </c>
      <c r="D1811" s="2">
        <f t="shared" si="222"/>
        <v>3.2520000000000002</v>
      </c>
      <c r="E1811" s="2">
        <f t="shared" si="224"/>
        <v>3.2230000000000003</v>
      </c>
      <c r="F1811" s="2">
        <f t="shared" si="217"/>
        <v>3.173</v>
      </c>
      <c r="G1811" s="2">
        <f t="shared" si="219"/>
        <v>3.1180000000000008</v>
      </c>
      <c r="H1811" s="2">
        <f t="shared" si="223"/>
        <v>2.843049999999999</v>
      </c>
      <c r="I1811" s="2">
        <f t="array" ref="I1811">SUMPRODUCT(B1795:B1814, (ROW(B1795:B1814)-ROW(B1795)+1)) / (20*21/2)</f>
        <v>3.2383809523809521</v>
      </c>
      <c r="J1811" s="2">
        <f t="shared" si="218"/>
        <v>3.1988581223724606</v>
      </c>
      <c r="K1811" s="2">
        <f t="shared" si="220"/>
        <v>3.1076877228769293</v>
      </c>
    </row>
    <row r="1812" spans="1:11" ht="13.5" x14ac:dyDescent="0.25">
      <c r="A1812" s="3">
        <f>TITRES_STAT!B1815</f>
        <v>44650</v>
      </c>
      <c r="B1812" s="17">
        <f>TITRES_STAT!D1815</f>
        <v>3.28</v>
      </c>
      <c r="C1812" s="2">
        <f t="shared" si="221"/>
        <v>0</v>
      </c>
      <c r="D1812" s="2">
        <f t="shared" si="222"/>
        <v>3.2600000000000002</v>
      </c>
      <c r="E1812" s="2">
        <f t="shared" si="224"/>
        <v>3.2400000000000007</v>
      </c>
      <c r="F1812" s="2">
        <f t="shared" ref="F1812:F1875" si="225">AVERAGE(B1793:B1812)</f>
        <v>3.1825000000000001</v>
      </c>
      <c r="G1812" s="2">
        <f t="shared" si="219"/>
        <v>3.127600000000001</v>
      </c>
      <c r="H1812" s="2">
        <f t="shared" si="223"/>
        <v>2.8444499999999984</v>
      </c>
      <c r="I1812" s="2">
        <f t="array" ref="I1812">SUMPRODUCT(B1796:B1815, (ROW(B1796:B1815)-ROW(B1796)+1)) / (20*21/2)</f>
        <v>3.2447619047619045</v>
      </c>
      <c r="J1812" s="2">
        <f t="shared" si="218"/>
        <v>3.2065859202417499</v>
      </c>
      <c r="K1812" s="2">
        <f t="shared" si="220"/>
        <v>3.1144450670778339</v>
      </c>
    </row>
    <row r="1813" spans="1:11" ht="13.5" x14ac:dyDescent="0.25">
      <c r="A1813" s="3">
        <f>TITRES_STAT!B1816</f>
        <v>44651</v>
      </c>
      <c r="B1813" s="17">
        <f>TITRES_STAT!D1816</f>
        <v>3.3</v>
      </c>
      <c r="C1813" s="2">
        <f t="shared" si="221"/>
        <v>2.0000000000000018E-2</v>
      </c>
      <c r="D1813" s="2">
        <f t="shared" si="222"/>
        <v>3.2719999999999998</v>
      </c>
      <c r="E1813" s="2">
        <f t="shared" si="224"/>
        <v>3.2550000000000003</v>
      </c>
      <c r="F1813" s="2">
        <f t="shared" si="225"/>
        <v>3.1924999999999999</v>
      </c>
      <c r="G1813" s="2">
        <f t="shared" si="219"/>
        <v>3.1382000000000012</v>
      </c>
      <c r="H1813" s="2">
        <f t="shared" si="223"/>
        <v>2.8460499999999977</v>
      </c>
      <c r="I1813" s="2">
        <f t="array" ref="I1813">SUMPRODUCT(B1797:B1816, (ROW(B1797:B1816)-ROW(B1797)+1)) / (20*21/2)</f>
        <v>3.2482857142857142</v>
      </c>
      <c r="J1813" s="2">
        <f t="shared" ref="J1813:J1876" si="226">$J$4*B1813+J1812*(1-$J$4)</f>
        <v>3.2154824992663449</v>
      </c>
      <c r="K1813" s="2">
        <f t="shared" si="220"/>
        <v>3.1217217311139973</v>
      </c>
    </row>
    <row r="1814" spans="1:11" ht="13.5" x14ac:dyDescent="0.25">
      <c r="A1814" s="3">
        <f>TITRES_STAT!B1817</f>
        <v>44652</v>
      </c>
      <c r="B1814" s="17">
        <f>TITRES_STAT!D1817</f>
        <v>3.29</v>
      </c>
      <c r="C1814" s="2">
        <f t="shared" si="221"/>
        <v>-9.9999999999997868E-3</v>
      </c>
      <c r="D1814" s="2">
        <f t="shared" si="222"/>
        <v>3.28</v>
      </c>
      <c r="E1814" s="2">
        <f t="shared" si="224"/>
        <v>3.2670000000000008</v>
      </c>
      <c r="F1814" s="2">
        <f t="shared" si="225"/>
        <v>3.2030000000000003</v>
      </c>
      <c r="G1814" s="2">
        <f t="shared" si="219"/>
        <v>3.1486000000000005</v>
      </c>
      <c r="H1814" s="2">
        <f t="shared" si="223"/>
        <v>2.8475499999999969</v>
      </c>
      <c r="I1814" s="2">
        <f t="array" ref="I1814">SUMPRODUCT(B1798:B1817, (ROW(B1798:B1817)-ROW(B1798)+1)) / (20*21/2)</f>
        <v>3.2500952380952381</v>
      </c>
      <c r="J1814" s="2">
        <f t="shared" si="226"/>
        <v>3.2225794040981217</v>
      </c>
      <c r="K1814" s="2">
        <f t="shared" si="220"/>
        <v>3.1283208789134482</v>
      </c>
    </row>
    <row r="1815" spans="1:11" ht="13.5" x14ac:dyDescent="0.25">
      <c r="A1815" s="3">
        <f>TITRES_STAT!B1818</f>
        <v>44655</v>
      </c>
      <c r="B1815" s="17">
        <f>TITRES_STAT!D1818</f>
        <v>3.27</v>
      </c>
      <c r="C1815" s="2">
        <f t="shared" si="221"/>
        <v>-2.0000000000000018E-2</v>
      </c>
      <c r="D1815" s="2">
        <f t="shared" si="222"/>
        <v>3.2839999999999998</v>
      </c>
      <c r="E1815" s="2">
        <f t="shared" si="224"/>
        <v>3.2640000000000002</v>
      </c>
      <c r="F1815" s="2">
        <f t="shared" si="225"/>
        <v>3.2130000000000001</v>
      </c>
      <c r="G1815" s="2">
        <f t="shared" si="219"/>
        <v>3.1586000000000007</v>
      </c>
      <c r="H1815" s="2">
        <f t="shared" si="223"/>
        <v>2.8489999999999975</v>
      </c>
      <c r="I1815" s="2">
        <f t="array" ref="I1815">SUMPRODUCT(B1799:B1818, (ROW(B1799:B1818)-ROW(B1799)+1)) / (20*21/2)</f>
        <v>3.258952380952381</v>
      </c>
      <c r="J1815" s="2">
        <f t="shared" si="226"/>
        <v>3.2270956513268718</v>
      </c>
      <c r="K1815" s="2">
        <f t="shared" si="220"/>
        <v>3.1338769228776271</v>
      </c>
    </row>
    <row r="1816" spans="1:11" ht="13.5" x14ac:dyDescent="0.25">
      <c r="A1816" s="3">
        <f>TITRES_STAT!B1819</f>
        <v>44656</v>
      </c>
      <c r="B1816" s="17">
        <f>TITRES_STAT!D1819</f>
        <v>3.25</v>
      </c>
      <c r="C1816" s="2">
        <f t="shared" si="221"/>
        <v>-2.0000000000000018E-2</v>
      </c>
      <c r="D1816" s="2">
        <f t="shared" si="222"/>
        <v>3.278</v>
      </c>
      <c r="E1816" s="2">
        <f t="shared" si="224"/>
        <v>3.2650000000000006</v>
      </c>
      <c r="F1816" s="2">
        <f t="shared" si="225"/>
        <v>3.2210000000000001</v>
      </c>
      <c r="G1816" s="2">
        <f t="shared" si="219"/>
        <v>3.1678000000000011</v>
      </c>
      <c r="H1816" s="2">
        <f t="shared" si="223"/>
        <v>2.8506999999999971</v>
      </c>
      <c r="I1816" s="2">
        <f t="array" ref="I1816">SUMPRODUCT(B1800:B1819, (ROW(B1800:B1819)-ROW(B1800)+1)) / (20*21/2)</f>
        <v>3.2727142857142861</v>
      </c>
      <c r="J1816" s="2">
        <f t="shared" si="226"/>
        <v>3.2292770178671697</v>
      </c>
      <c r="K1816" s="2">
        <f t="shared" si="220"/>
        <v>3.1384307690392887</v>
      </c>
    </row>
    <row r="1817" spans="1:11" ht="13.5" x14ac:dyDescent="0.25">
      <c r="A1817" s="3">
        <f>TITRES_STAT!B1820</f>
        <v>44657</v>
      </c>
      <c r="B1817" s="17">
        <f>TITRES_STAT!D1820</f>
        <v>3.24</v>
      </c>
      <c r="C1817" s="2">
        <f t="shared" si="221"/>
        <v>-9.9999999999997868E-3</v>
      </c>
      <c r="D1817" s="2">
        <f t="shared" si="222"/>
        <v>3.2700000000000005</v>
      </c>
      <c r="E1817" s="2">
        <f t="shared" si="224"/>
        <v>3.2649999999999997</v>
      </c>
      <c r="F1817" s="2">
        <f t="shared" si="225"/>
        <v>3.2270000000000003</v>
      </c>
      <c r="G1817" s="2">
        <f t="shared" si="219"/>
        <v>3.1768000000000005</v>
      </c>
      <c r="H1817" s="2">
        <f t="shared" si="223"/>
        <v>2.8524999999999978</v>
      </c>
      <c r="I1817" s="2">
        <f t="array" ref="I1817">SUMPRODUCT(B1801:B1820, (ROW(B1801:B1820)-ROW(B1801)+1)) / (20*21/2)</f>
        <v>3.2835714285714288</v>
      </c>
      <c r="J1817" s="2">
        <f t="shared" si="226"/>
        <v>3.2302982542607728</v>
      </c>
      <c r="K1817" s="2">
        <f t="shared" si="220"/>
        <v>3.1424138761357874</v>
      </c>
    </row>
    <row r="1818" spans="1:11" ht="13.5" x14ac:dyDescent="0.25">
      <c r="A1818" s="3">
        <f>TITRES_STAT!B1821</f>
        <v>44658</v>
      </c>
      <c r="B1818" s="17">
        <f>TITRES_STAT!D1821</f>
        <v>3.32</v>
      </c>
      <c r="C1818" s="2">
        <f t="shared" si="221"/>
        <v>7.9999999999999627E-2</v>
      </c>
      <c r="D1818" s="2">
        <f t="shared" si="222"/>
        <v>3.274</v>
      </c>
      <c r="E1818" s="2">
        <f t="shared" si="224"/>
        <v>3.2729999999999997</v>
      </c>
      <c r="F1818" s="2">
        <f t="shared" si="225"/>
        <v>3.2355000000000005</v>
      </c>
      <c r="G1818" s="2">
        <f t="shared" si="219"/>
        <v>3.1882000000000006</v>
      </c>
      <c r="H1818" s="2">
        <f t="shared" si="223"/>
        <v>2.854699999999998</v>
      </c>
      <c r="I1818" s="2">
        <f t="array" ref="I1818">SUMPRODUCT(B1802:B1821, (ROW(B1802:B1821)-ROW(B1802)+1)) / (20*21/2)</f>
        <v>3.3049047619047625</v>
      </c>
      <c r="J1818" s="2">
        <f t="shared" si="226"/>
        <v>3.2388412776645086</v>
      </c>
      <c r="K1818" s="2">
        <f t="shared" si="220"/>
        <v>3.1493780378559526</v>
      </c>
    </row>
    <row r="1819" spans="1:11" ht="13.5" x14ac:dyDescent="0.25">
      <c r="A1819" s="3">
        <f>TITRES_STAT!B1822</f>
        <v>44659</v>
      </c>
      <c r="B1819" s="17">
        <f>TITRES_STAT!D1822</f>
        <v>3.38</v>
      </c>
      <c r="C1819" s="2">
        <f t="shared" si="221"/>
        <v>6.0000000000000053E-2</v>
      </c>
      <c r="D1819" s="2">
        <f t="shared" si="222"/>
        <v>3.2920000000000003</v>
      </c>
      <c r="E1819" s="2">
        <f t="shared" si="224"/>
        <v>3.286</v>
      </c>
      <c r="F1819" s="2">
        <f t="shared" si="225"/>
        <v>3.246</v>
      </c>
      <c r="G1819" s="2">
        <f t="shared" si="219"/>
        <v>3.2008000000000005</v>
      </c>
      <c r="H1819" s="2">
        <f t="shared" si="223"/>
        <v>2.8572499999999987</v>
      </c>
      <c r="I1819" s="2">
        <f t="array" ref="I1819">SUMPRODUCT(B1803:B1822, (ROW(B1803:B1822)-ROW(B1803)+1)) / (20*21/2)</f>
        <v>3.3401428571428569</v>
      </c>
      <c r="J1819" s="2">
        <f t="shared" si="226"/>
        <v>3.252284965505984</v>
      </c>
      <c r="K1819" s="2">
        <f t="shared" si="220"/>
        <v>3.1584220363714053</v>
      </c>
    </row>
    <row r="1820" spans="1:11" ht="13.5" x14ac:dyDescent="0.25">
      <c r="A1820" s="3">
        <f>TITRES_STAT!B1823</f>
        <v>44662</v>
      </c>
      <c r="B1820" s="17">
        <f>TITRES_STAT!D1823</f>
        <v>3.36</v>
      </c>
      <c r="C1820" s="2">
        <f t="shared" si="221"/>
        <v>-2.0000000000000018E-2</v>
      </c>
      <c r="D1820" s="2">
        <f t="shared" si="222"/>
        <v>3.31</v>
      </c>
      <c r="E1820" s="2">
        <f t="shared" si="224"/>
        <v>3.2969999999999997</v>
      </c>
      <c r="F1820" s="2">
        <f t="shared" si="225"/>
        <v>3.2560000000000011</v>
      </c>
      <c r="G1820" s="2">
        <f t="shared" si="219"/>
        <v>3.2138</v>
      </c>
      <c r="H1820" s="2">
        <f t="shared" si="223"/>
        <v>2.8600999999999983</v>
      </c>
      <c r="I1820" s="2">
        <f t="array" ref="I1820">SUMPRODUCT(B1804:B1823, (ROW(B1804:B1823)-ROW(B1804)+1)) / (20*21/2)</f>
        <v>3.3928571428571428</v>
      </c>
      <c r="J1820" s="2">
        <f t="shared" si="226"/>
        <v>3.2625435402196996</v>
      </c>
      <c r="K1820" s="2">
        <f t="shared" si="220"/>
        <v>3.166327054552919</v>
      </c>
    </row>
    <row r="1821" spans="1:11" ht="13.5" x14ac:dyDescent="0.25">
      <c r="A1821" s="3">
        <f>TITRES_STAT!B1824</f>
        <v>44663</v>
      </c>
      <c r="B1821" s="17">
        <f>TITRES_STAT!D1824</f>
        <v>3.48</v>
      </c>
      <c r="C1821" s="2">
        <f t="shared" si="221"/>
        <v>0.12000000000000011</v>
      </c>
      <c r="D1821" s="2">
        <f t="shared" si="222"/>
        <v>3.3560000000000003</v>
      </c>
      <c r="E1821" s="2">
        <f t="shared" si="224"/>
        <v>3.3170000000000002</v>
      </c>
      <c r="F1821" s="2">
        <f t="shared" si="225"/>
        <v>3.2700000000000005</v>
      </c>
      <c r="G1821" s="2">
        <f t="shared" si="219"/>
        <v>3.2260000000000004</v>
      </c>
      <c r="H1821" s="2">
        <f t="shared" si="223"/>
        <v>2.863249999999999</v>
      </c>
      <c r="I1821" s="2">
        <f t="array" ref="I1821">SUMPRODUCT(B1805:B1824, (ROW(B1805:B1824)-ROW(B1805)+1)) / (20*21/2)</f>
        <v>3.4317619047619052</v>
      </c>
      <c r="J1821" s="2">
        <f t="shared" si="226"/>
        <v>3.2832536792463949</v>
      </c>
      <c r="K1821" s="2">
        <f t="shared" si="220"/>
        <v>3.178627954374373</v>
      </c>
    </row>
    <row r="1822" spans="1:11" ht="13.5" x14ac:dyDescent="0.25">
      <c r="A1822" s="3">
        <f>TITRES_STAT!B1825</f>
        <v>44664</v>
      </c>
      <c r="B1822" s="17">
        <f>TITRES_STAT!D1825</f>
        <v>3.64</v>
      </c>
      <c r="C1822" s="2">
        <f t="shared" si="221"/>
        <v>0.16000000000000014</v>
      </c>
      <c r="D1822" s="2">
        <f t="shared" si="222"/>
        <v>3.4359999999999999</v>
      </c>
      <c r="E1822" s="2">
        <f t="shared" si="224"/>
        <v>3.3530000000000002</v>
      </c>
      <c r="F1822" s="2">
        <f t="shared" si="225"/>
        <v>3.2965000000000004</v>
      </c>
      <c r="G1822" s="2">
        <f t="shared" si="219"/>
        <v>3.2379999999999995</v>
      </c>
      <c r="H1822" s="2">
        <f t="shared" si="223"/>
        <v>2.8669499999999988</v>
      </c>
      <c r="I1822" s="2">
        <f t="array" ref="I1822">SUMPRODUCT(B1806:B1825, (ROW(B1806:B1825)-ROW(B1806)+1)) / (20*21/2)</f>
        <v>3.4641428571428561</v>
      </c>
      <c r="J1822" s="2">
        <f t="shared" si="226"/>
        <v>3.3172295193181669</v>
      </c>
      <c r="K1822" s="2">
        <f t="shared" si="220"/>
        <v>3.1967209757714561</v>
      </c>
    </row>
    <row r="1823" spans="1:11" ht="13.5" x14ac:dyDescent="0.25">
      <c r="A1823" s="3">
        <f>TITRES_STAT!B1826</f>
        <v>44665</v>
      </c>
      <c r="B1823" s="17">
        <f>TITRES_STAT!D1826</f>
        <v>3.85</v>
      </c>
      <c r="C1823" s="2">
        <f t="shared" si="221"/>
        <v>0.20999999999999996</v>
      </c>
      <c r="D1823" s="2">
        <f t="shared" si="222"/>
        <v>3.5420000000000003</v>
      </c>
      <c r="E1823" s="2">
        <f t="shared" si="224"/>
        <v>3.4079999999999999</v>
      </c>
      <c r="F1823" s="2">
        <f t="shared" si="225"/>
        <v>3.3315000000000006</v>
      </c>
      <c r="G1823" s="2">
        <f t="shared" si="219"/>
        <v>3.2515999999999998</v>
      </c>
      <c r="H1823" s="2">
        <f t="shared" si="223"/>
        <v>2.8717499999999996</v>
      </c>
      <c r="I1823" s="2">
        <f t="array" ref="I1823">SUMPRODUCT(B1807:B1826, (ROW(B1807:B1826)-ROW(B1807)+1)) / (20*21/2)</f>
        <v>3.4860476190476199</v>
      </c>
      <c r="J1823" s="2">
        <f t="shared" si="226"/>
        <v>3.3679695650973893</v>
      </c>
      <c r="K1823" s="2">
        <f t="shared" si="220"/>
        <v>3.2223397610353204</v>
      </c>
    </row>
    <row r="1824" spans="1:11" ht="13.5" x14ac:dyDescent="0.25">
      <c r="A1824" s="3">
        <f>TITRES_STAT!B1827</f>
        <v>44666</v>
      </c>
      <c r="B1824" s="17">
        <f>TITRES_STAT!D1827</f>
        <v>3.74</v>
      </c>
      <c r="C1824" s="2">
        <f t="shared" si="221"/>
        <v>-0.10999999999999988</v>
      </c>
      <c r="D1824" s="2">
        <f t="shared" si="222"/>
        <v>3.6139999999999999</v>
      </c>
      <c r="E1824" s="2">
        <f t="shared" si="224"/>
        <v>3.4530000000000003</v>
      </c>
      <c r="F1824" s="2">
        <f t="shared" si="225"/>
        <v>3.3600000000000008</v>
      </c>
      <c r="G1824" s="2">
        <f t="shared" si="219"/>
        <v>3.2634000000000003</v>
      </c>
      <c r="H1824" s="2">
        <f t="shared" si="223"/>
        <v>2.8763499999999995</v>
      </c>
      <c r="I1824" s="2">
        <f t="array" ref="I1824">SUMPRODUCT(B1808:B1827, (ROW(B1808:B1827)-ROW(B1808)+1)) / (20*21/2)</f>
        <v>3.5052380952380959</v>
      </c>
      <c r="J1824" s="2">
        <f t="shared" si="226"/>
        <v>3.4034010350881143</v>
      </c>
      <c r="K1824" s="2">
        <f t="shared" si="220"/>
        <v>3.242640162563347</v>
      </c>
    </row>
    <row r="1825" spans="1:11" ht="13.5" x14ac:dyDescent="0.25">
      <c r="A1825" s="3">
        <f>TITRES_STAT!B1828</f>
        <v>44669</v>
      </c>
      <c r="B1825" s="17">
        <f>TITRES_STAT!D1828</f>
        <v>3.7</v>
      </c>
      <c r="C1825" s="2">
        <f t="shared" si="221"/>
        <v>-4.0000000000000036E-2</v>
      </c>
      <c r="D1825" s="2">
        <f t="shared" si="222"/>
        <v>3.6819999999999999</v>
      </c>
      <c r="E1825" s="2">
        <f t="shared" si="224"/>
        <v>3.4960000000000009</v>
      </c>
      <c r="F1825" s="2">
        <f t="shared" si="225"/>
        <v>3.3800000000000003</v>
      </c>
      <c r="G1825" s="2">
        <f t="shared" si="219"/>
        <v>3.2746</v>
      </c>
      <c r="H1825" s="2">
        <f t="shared" si="223"/>
        <v>2.8801999999999999</v>
      </c>
      <c r="I1825" s="2">
        <f t="array" ref="I1825">SUMPRODUCT(B1809:B1828, (ROW(B1809:B1828)-ROW(B1809)+1)) / (20*21/2)</f>
        <v>3.5169999999999999</v>
      </c>
      <c r="J1825" s="2">
        <f t="shared" si="226"/>
        <v>3.4316485555559129</v>
      </c>
      <c r="K1825" s="2">
        <f t="shared" si="220"/>
        <v>3.2605758424628237</v>
      </c>
    </row>
    <row r="1826" spans="1:11" ht="13.5" x14ac:dyDescent="0.25">
      <c r="A1826" s="3">
        <f>TITRES_STAT!B1829</f>
        <v>44670</v>
      </c>
      <c r="B1826" s="17">
        <f>TITRES_STAT!D1829</f>
        <v>3.61</v>
      </c>
      <c r="C1826" s="2">
        <f t="shared" si="221"/>
        <v>-9.0000000000000302E-2</v>
      </c>
      <c r="D1826" s="2">
        <f t="shared" si="222"/>
        <v>3.7079999999999997</v>
      </c>
      <c r="E1826" s="2">
        <f t="shared" si="224"/>
        <v>3.5320000000000009</v>
      </c>
      <c r="F1826" s="2">
        <f t="shared" si="225"/>
        <v>3.3985000000000007</v>
      </c>
      <c r="G1826" s="2">
        <f t="shared" si="219"/>
        <v>3.2804000000000002</v>
      </c>
      <c r="H1826" s="2">
        <f t="shared" si="223"/>
        <v>2.8839999999999999</v>
      </c>
      <c r="I1826" s="2">
        <f t="array" ref="I1826">SUMPRODUCT(B1810:B1829, (ROW(B1810:B1829)-ROW(B1810)+1)) / (20*21/2)</f>
        <v>3.5206666666666662</v>
      </c>
      <c r="J1826" s="2">
        <f t="shared" si="226"/>
        <v>3.4486344074077309</v>
      </c>
      <c r="K1826" s="2">
        <f t="shared" si="220"/>
        <v>3.2742787506015367</v>
      </c>
    </row>
    <row r="1827" spans="1:11" ht="13.5" x14ac:dyDescent="0.25">
      <c r="A1827" s="3">
        <f>TITRES_STAT!B1830</f>
        <v>44671</v>
      </c>
      <c r="B1827" s="17">
        <f>TITRES_STAT!D1830</f>
        <v>3.6</v>
      </c>
      <c r="C1827" s="2">
        <f t="shared" si="221"/>
        <v>-9.9999999999997868E-3</v>
      </c>
      <c r="D1827" s="2">
        <f t="shared" si="222"/>
        <v>3.7</v>
      </c>
      <c r="E1827" s="2">
        <f t="shared" si="224"/>
        <v>3.5680000000000005</v>
      </c>
      <c r="F1827" s="2">
        <f t="shared" si="225"/>
        <v>3.4165000000000001</v>
      </c>
      <c r="G1827" s="2">
        <f t="shared" si="219"/>
        <v>3.2833999999999999</v>
      </c>
      <c r="H1827" s="2">
        <f t="shared" si="223"/>
        <v>2.8877499999999996</v>
      </c>
      <c r="I1827" s="2">
        <f t="array" ref="I1827">SUMPRODUCT(B1811:B1830, (ROW(B1811:B1830)-ROW(B1811)+1)) / (20*21/2)</f>
        <v>3.5356666666666667</v>
      </c>
      <c r="J1827" s="2">
        <f t="shared" si="226"/>
        <v>3.4630501781308043</v>
      </c>
      <c r="K1827" s="2">
        <f t="shared" si="220"/>
        <v>3.2870521329308882</v>
      </c>
    </row>
    <row r="1828" spans="1:11" ht="13.5" x14ac:dyDescent="0.25">
      <c r="A1828" s="3">
        <f>TITRES_STAT!B1831</f>
        <v>44672</v>
      </c>
      <c r="B1828" s="17">
        <f>TITRES_STAT!D1831</f>
        <v>3.54</v>
      </c>
      <c r="C1828" s="2">
        <f t="shared" si="221"/>
        <v>-6.0000000000000053E-2</v>
      </c>
      <c r="D1828" s="2">
        <f t="shared" si="222"/>
        <v>3.6380000000000003</v>
      </c>
      <c r="E1828" s="2">
        <f t="shared" si="224"/>
        <v>3.59</v>
      </c>
      <c r="F1828" s="2">
        <f t="shared" si="225"/>
        <v>3.4315000000000007</v>
      </c>
      <c r="G1828" s="2">
        <f t="shared" si="219"/>
        <v>3.2861999999999996</v>
      </c>
      <c r="H1828" s="2">
        <f t="shared" si="223"/>
        <v>2.8911999999999995</v>
      </c>
      <c r="I1828" s="2">
        <f t="array" ref="I1828">SUMPRODUCT(B1812:B1831, (ROW(B1812:B1831)-ROW(B1812)+1)) / (20*21/2)</f>
        <v>3.5585238095238094</v>
      </c>
      <c r="J1828" s="2">
        <f t="shared" si="226"/>
        <v>3.4703787325945372</v>
      </c>
      <c r="K1828" s="2">
        <f t="shared" si="220"/>
        <v>3.296971657129677</v>
      </c>
    </row>
    <row r="1829" spans="1:11" ht="13.5" x14ac:dyDescent="0.25">
      <c r="A1829" s="3">
        <f>TITRES_STAT!B1832</f>
        <v>44673</v>
      </c>
      <c r="B1829" s="17">
        <f>TITRES_STAT!D1832</f>
        <v>3.47</v>
      </c>
      <c r="C1829" s="2">
        <f t="shared" si="221"/>
        <v>-6.999999999999984E-2</v>
      </c>
      <c r="D1829" s="2">
        <f t="shared" si="222"/>
        <v>3.5839999999999996</v>
      </c>
      <c r="E1829" s="2">
        <f t="shared" si="224"/>
        <v>3.5990000000000002</v>
      </c>
      <c r="F1829" s="2">
        <f t="shared" si="225"/>
        <v>3.4425000000000003</v>
      </c>
      <c r="G1829" s="2">
        <f t="shared" si="219"/>
        <v>3.2879999999999994</v>
      </c>
      <c r="H1829" s="2">
        <f t="shared" si="223"/>
        <v>2.8942999999999999</v>
      </c>
      <c r="I1829" s="2">
        <f t="array" ref="I1829">SUMPRODUCT(B1813:B1832, (ROW(B1813:B1832)-ROW(B1813)+1)) / (20*21/2)</f>
        <v>3.5841428571428571</v>
      </c>
      <c r="J1829" s="2">
        <f t="shared" si="226"/>
        <v>3.4703426628236289</v>
      </c>
      <c r="K1829" s="2">
        <f t="shared" si="220"/>
        <v>3.3037570823402782</v>
      </c>
    </row>
    <row r="1830" spans="1:11" ht="13.5" x14ac:dyDescent="0.25">
      <c r="A1830" s="3">
        <f>TITRES_STAT!B1833</f>
        <v>44676</v>
      </c>
      <c r="B1830" s="17">
        <f>TITRES_STAT!D1833</f>
        <v>3.6</v>
      </c>
      <c r="C1830" s="2">
        <f t="shared" si="221"/>
        <v>0.12999999999999989</v>
      </c>
      <c r="D1830" s="2">
        <f t="shared" si="222"/>
        <v>3.5640000000000001</v>
      </c>
      <c r="E1830" s="2">
        <f t="shared" si="224"/>
        <v>3.6230000000000002</v>
      </c>
      <c r="F1830" s="2">
        <f t="shared" si="225"/>
        <v>3.46</v>
      </c>
      <c r="G1830" s="2">
        <f t="shared" si="219"/>
        <v>3.2929999999999988</v>
      </c>
      <c r="H1830" s="2">
        <f t="shared" si="223"/>
        <v>2.89805</v>
      </c>
      <c r="I1830" s="2">
        <f t="array" ref="I1830">SUMPRODUCT(B1814:B1833, (ROW(B1814:B1833)-ROW(B1814)+1)) / (20*21/2)</f>
        <v>3.6122857142857145</v>
      </c>
      <c r="J1830" s="2">
        <f t="shared" si="226"/>
        <v>3.48269098064995</v>
      </c>
      <c r="K1830" s="2">
        <f t="shared" si="220"/>
        <v>3.3153744516602672</v>
      </c>
    </row>
    <row r="1831" spans="1:11" ht="13.5" x14ac:dyDescent="0.25">
      <c r="A1831" s="3">
        <f>TITRES_STAT!B1834</f>
        <v>44677</v>
      </c>
      <c r="B1831" s="17">
        <f>TITRES_STAT!D1834</f>
        <v>3.7</v>
      </c>
      <c r="C1831" s="2">
        <f t="shared" si="221"/>
        <v>0.10000000000000009</v>
      </c>
      <c r="D1831" s="2">
        <f t="shared" si="222"/>
        <v>3.5819999999999999</v>
      </c>
      <c r="E1831" s="2">
        <f t="shared" si="224"/>
        <v>3.6450000000000005</v>
      </c>
      <c r="F1831" s="2">
        <f t="shared" si="225"/>
        <v>3.4810000000000003</v>
      </c>
      <c r="G1831" s="2">
        <f t="shared" si="219"/>
        <v>3.3009999999999984</v>
      </c>
      <c r="H1831" s="2">
        <f t="shared" si="223"/>
        <v>2.9025499999999997</v>
      </c>
      <c r="I1831" s="2">
        <f t="array" ref="I1831">SUMPRODUCT(B1815:B1834, (ROW(B1815:B1834)-ROW(B1815)+1)) / (20*21/2)</f>
        <v>3.6351904761904765</v>
      </c>
      <c r="J1831" s="2">
        <f t="shared" si="226"/>
        <v>3.5033870777309071</v>
      </c>
      <c r="K1831" s="2">
        <f t="shared" si="220"/>
        <v>3.3304578064971193</v>
      </c>
    </row>
    <row r="1832" spans="1:11" ht="13.5" x14ac:dyDescent="0.25">
      <c r="A1832" s="3">
        <f>TITRES_STAT!B1835</f>
        <v>44678</v>
      </c>
      <c r="B1832" s="17">
        <f>TITRES_STAT!D1835</f>
        <v>3.75</v>
      </c>
      <c r="C1832" s="2">
        <f t="shared" si="221"/>
        <v>4.9999999999999822E-2</v>
      </c>
      <c r="D1832" s="2">
        <f t="shared" si="222"/>
        <v>3.6119999999999997</v>
      </c>
      <c r="E1832" s="2">
        <f t="shared" si="224"/>
        <v>3.6560000000000001</v>
      </c>
      <c r="F1832" s="2">
        <f t="shared" si="225"/>
        <v>3.5045000000000002</v>
      </c>
      <c r="G1832" s="2">
        <f t="shared" si="219"/>
        <v>3.3095999999999988</v>
      </c>
      <c r="H1832" s="2">
        <f t="shared" si="223"/>
        <v>2.9073000000000002</v>
      </c>
      <c r="I1832" s="2">
        <f t="array" ref="I1832">SUMPRODUCT(B1816:B1835, (ROW(B1816:B1835)-ROW(B1816)+1)) / (20*21/2)</f>
        <v>3.6539047619047618</v>
      </c>
      <c r="J1832" s="2">
        <f t="shared" si="226"/>
        <v>3.5268740227089159</v>
      </c>
      <c r="K1832" s="2">
        <f t="shared" si="220"/>
        <v>3.3469104415364481</v>
      </c>
    </row>
    <row r="1833" spans="1:11" ht="13.5" x14ac:dyDescent="0.25">
      <c r="A1833" s="3">
        <f>TITRES_STAT!B1836</f>
        <v>44679</v>
      </c>
      <c r="B1833" s="17">
        <f>TITRES_STAT!D1836</f>
        <v>3.8</v>
      </c>
      <c r="C1833" s="2">
        <f t="shared" si="221"/>
        <v>4.9999999999999822E-2</v>
      </c>
      <c r="D1833" s="2">
        <f t="shared" si="222"/>
        <v>3.6640000000000001</v>
      </c>
      <c r="E1833" s="2">
        <f t="shared" si="224"/>
        <v>3.6509999999999998</v>
      </c>
      <c r="F1833" s="2">
        <f t="shared" si="225"/>
        <v>3.5295000000000001</v>
      </c>
      <c r="G1833" s="2">
        <f t="shared" si="219"/>
        <v>3.319199999999999</v>
      </c>
      <c r="H1833" s="2">
        <f t="shared" si="223"/>
        <v>2.9125000000000001</v>
      </c>
      <c r="I1833" s="2">
        <f t="array" ref="I1833">SUMPRODUCT(B1817:B1836, (ROW(B1817:B1836)-ROW(B1817)+1)) / (20*21/2)</f>
        <v>3.6703333333333332</v>
      </c>
      <c r="J1833" s="2">
        <f t="shared" si="226"/>
        <v>3.5528860205461621</v>
      </c>
      <c r="K1833" s="2">
        <f t="shared" si="220"/>
        <v>3.3646786595154108</v>
      </c>
    </row>
    <row r="1834" spans="1:11" ht="13.5" x14ac:dyDescent="0.25">
      <c r="A1834" s="3">
        <f>TITRES_STAT!B1837</f>
        <v>44680</v>
      </c>
      <c r="B1834" s="17">
        <f>TITRES_STAT!D1837</f>
        <v>3.77</v>
      </c>
      <c r="C1834" s="2">
        <f t="shared" si="221"/>
        <v>-2.9999999999999805E-2</v>
      </c>
      <c r="D1834" s="2">
        <f t="shared" si="222"/>
        <v>3.7240000000000002</v>
      </c>
      <c r="E1834" s="2">
        <f t="shared" si="224"/>
        <v>3.6539999999999999</v>
      </c>
      <c r="F1834" s="2">
        <f t="shared" si="225"/>
        <v>3.5535000000000005</v>
      </c>
      <c r="G1834" s="2">
        <f t="shared" si="219"/>
        <v>3.3285999999999998</v>
      </c>
      <c r="H1834" s="2">
        <f t="shared" si="223"/>
        <v>2.9175</v>
      </c>
      <c r="I1834" s="2">
        <f t="array" ref="I1834">SUMPRODUCT(B1818:B1837, (ROW(B1818:B1837)-ROW(B1818)+1)) / (20*21/2)</f>
        <v>3.6796190476190476</v>
      </c>
      <c r="J1834" s="2">
        <f t="shared" si="226"/>
        <v>3.5735635423989085</v>
      </c>
      <c r="K1834" s="2">
        <f t="shared" si="220"/>
        <v>3.3805736140442182</v>
      </c>
    </row>
    <row r="1835" spans="1:11" ht="13.5" x14ac:dyDescent="0.25">
      <c r="A1835" s="3">
        <f>TITRES_STAT!B1838</f>
        <v>44685</v>
      </c>
      <c r="B1835" s="17">
        <f>TITRES_STAT!D1838</f>
        <v>3.75</v>
      </c>
      <c r="C1835" s="2">
        <f t="shared" si="221"/>
        <v>-2.0000000000000018E-2</v>
      </c>
      <c r="D1835" s="2">
        <f t="shared" si="222"/>
        <v>3.754</v>
      </c>
      <c r="E1835" s="2">
        <f t="shared" si="224"/>
        <v>3.6590000000000003</v>
      </c>
      <c r="F1835" s="2">
        <f t="shared" si="225"/>
        <v>3.5775000000000006</v>
      </c>
      <c r="G1835" s="2">
        <f t="shared" si="219"/>
        <v>3.3373999999999997</v>
      </c>
      <c r="H1835" s="2">
        <f t="shared" si="223"/>
        <v>2.9224500000000004</v>
      </c>
      <c r="I1835" s="2">
        <f t="array" ref="I1835">SUMPRODUCT(B1819:B1838, (ROW(B1819:B1838)-ROW(B1819)+1)) / (20*21/2)</f>
        <v>3.6867142857142858</v>
      </c>
      <c r="J1835" s="2">
        <f t="shared" si="226"/>
        <v>3.5903670145513935</v>
      </c>
      <c r="K1835" s="2">
        <f t="shared" si="220"/>
        <v>3.3950609232973861</v>
      </c>
    </row>
    <row r="1836" spans="1:11" ht="13.5" x14ac:dyDescent="0.25">
      <c r="A1836" s="3">
        <f>TITRES_STAT!B1839</f>
        <v>44686</v>
      </c>
      <c r="B1836" s="17">
        <f>TITRES_STAT!D1839</f>
        <v>3.75</v>
      </c>
      <c r="C1836" s="2">
        <f t="shared" si="221"/>
        <v>0</v>
      </c>
      <c r="D1836" s="2">
        <f t="shared" si="222"/>
        <v>3.7640000000000002</v>
      </c>
      <c r="E1836" s="2">
        <f t="shared" si="224"/>
        <v>3.6730000000000005</v>
      </c>
      <c r="F1836" s="2">
        <f t="shared" si="225"/>
        <v>3.6025000000000005</v>
      </c>
      <c r="G1836" s="2">
        <f t="shared" si="219"/>
        <v>3.3485999999999994</v>
      </c>
      <c r="H1836" s="2">
        <f t="shared" si="223"/>
        <v>2.9274000000000004</v>
      </c>
      <c r="I1836" s="2">
        <f t="array" ref="I1836">SUMPRODUCT(B1820:B1839, (ROW(B1820:B1839)-ROW(B1820)+1)) / (20*21/2)</f>
        <v>3.6910476190476191</v>
      </c>
      <c r="J1836" s="2">
        <f t="shared" si="226"/>
        <v>3.6055701560226896</v>
      </c>
      <c r="K1836" s="2">
        <f t="shared" si="220"/>
        <v>3.4089801027759199</v>
      </c>
    </row>
    <row r="1837" spans="1:11" ht="13.5" x14ac:dyDescent="0.25">
      <c r="A1837" s="3">
        <f>TITRES_STAT!B1840</f>
        <v>44687</v>
      </c>
      <c r="B1837" s="17">
        <f>TITRES_STAT!D1840</f>
        <v>3.7</v>
      </c>
      <c r="C1837" s="2">
        <f t="shared" si="221"/>
        <v>-4.9999999999999822E-2</v>
      </c>
      <c r="D1837" s="2">
        <f t="shared" si="222"/>
        <v>3.754</v>
      </c>
      <c r="E1837" s="2">
        <f t="shared" si="224"/>
        <v>3.6829999999999998</v>
      </c>
      <c r="F1837" s="2">
        <f t="shared" si="225"/>
        <v>3.6255000000000002</v>
      </c>
      <c r="G1837" s="2">
        <f t="shared" si="219"/>
        <v>3.3593999999999995</v>
      </c>
      <c r="H1837" s="2">
        <f t="shared" si="223"/>
        <v>2.9319000000000006</v>
      </c>
      <c r="I1837" s="2">
        <f t="array" ref="I1837">SUMPRODUCT(B1821:B1840, (ROW(B1821:B1840)-ROW(B1821)+1)) / (20*21/2)</f>
        <v>3.6853333333333333</v>
      </c>
      <c r="J1837" s="2">
        <f t="shared" si="226"/>
        <v>3.6145634744967192</v>
      </c>
      <c r="K1837" s="2">
        <f t="shared" si="220"/>
        <v>3.4203926477650994</v>
      </c>
    </row>
    <row r="1838" spans="1:11" ht="13.5" x14ac:dyDescent="0.25">
      <c r="A1838" s="3">
        <f>TITRES_STAT!B1841</f>
        <v>44690</v>
      </c>
      <c r="B1838" s="17">
        <f>TITRES_STAT!D1841</f>
        <v>3.7</v>
      </c>
      <c r="C1838" s="2">
        <f t="shared" si="221"/>
        <v>0</v>
      </c>
      <c r="D1838" s="2">
        <f t="shared" si="222"/>
        <v>3.7339999999999995</v>
      </c>
      <c r="E1838" s="2">
        <f t="shared" si="224"/>
        <v>3.6990000000000003</v>
      </c>
      <c r="F1838" s="2">
        <f t="shared" si="225"/>
        <v>3.6445000000000007</v>
      </c>
      <c r="G1838" s="2">
        <f t="shared" si="219"/>
        <v>3.3703999999999992</v>
      </c>
      <c r="H1838" s="2">
        <f t="shared" si="223"/>
        <v>2.9364000000000008</v>
      </c>
      <c r="I1838" s="2">
        <f t="array" ref="I1838">SUMPRODUCT(B1822:B1841, (ROW(B1822:B1841)-ROW(B1822)+1)) / (20*21/2)</f>
        <v>3.6784761904761902</v>
      </c>
      <c r="J1838" s="2">
        <f t="shared" si="226"/>
        <v>3.6227002864494127</v>
      </c>
      <c r="K1838" s="2">
        <f t="shared" si="220"/>
        <v>3.4313576419703895</v>
      </c>
    </row>
    <row r="1839" spans="1:11" ht="13.5" x14ac:dyDescent="0.25">
      <c r="A1839" s="3">
        <f>TITRES_STAT!B1842</f>
        <v>44691</v>
      </c>
      <c r="B1839" s="17">
        <f>TITRES_STAT!D1842</f>
        <v>3.69</v>
      </c>
      <c r="C1839" s="2">
        <f t="shared" si="221"/>
        <v>-1.0000000000000231E-2</v>
      </c>
      <c r="D1839" s="2">
        <f t="shared" si="222"/>
        <v>3.718</v>
      </c>
      <c r="E1839" s="2">
        <f t="shared" si="224"/>
        <v>3.7210000000000001</v>
      </c>
      <c r="F1839" s="2">
        <f t="shared" si="225"/>
        <v>3.66</v>
      </c>
      <c r="G1839" s="2">
        <f t="shared" si="219"/>
        <v>3.3815999999999993</v>
      </c>
      <c r="H1839" s="2">
        <f t="shared" si="223"/>
        <v>2.9408500000000011</v>
      </c>
      <c r="I1839" s="2">
        <f t="array" ref="I1839">SUMPRODUCT(B1823:B1842, (ROW(B1823:B1842)-ROW(B1823)+1)) / (20*21/2)</f>
        <v>3.6767619047619049</v>
      </c>
      <c r="J1839" s="2">
        <f t="shared" si="226"/>
        <v>3.6291097829780399</v>
      </c>
      <c r="K1839" s="2">
        <f t="shared" si="220"/>
        <v>3.4415004795401782</v>
      </c>
    </row>
    <row r="1840" spans="1:11" ht="13.5" x14ac:dyDescent="0.25">
      <c r="A1840" s="3">
        <f>TITRES_STAT!B1843</f>
        <v>44692</v>
      </c>
      <c r="B1840" s="17">
        <f>TITRES_STAT!D1843</f>
        <v>3.6</v>
      </c>
      <c r="C1840" s="2">
        <f t="shared" si="221"/>
        <v>-8.9999999999999858E-2</v>
      </c>
      <c r="D1840" s="2">
        <f t="shared" si="222"/>
        <v>3.6880000000000002</v>
      </c>
      <c r="E1840" s="2">
        <f t="shared" si="224"/>
        <v>3.7210000000000001</v>
      </c>
      <c r="F1840" s="2">
        <f t="shared" si="225"/>
        <v>3.6719999999999997</v>
      </c>
      <c r="G1840" s="2">
        <f t="shared" si="219"/>
        <v>3.391799999999999</v>
      </c>
      <c r="H1840" s="2">
        <f t="shared" si="223"/>
        <v>2.9448500000000011</v>
      </c>
      <c r="I1840" s="2">
        <f t="array" ref="I1840">SUMPRODUCT(B1824:B1843, (ROW(B1824:B1843)-ROW(B1824)+1)) / (20*21/2)</f>
        <v>3.674952380952381</v>
      </c>
      <c r="J1840" s="2">
        <f t="shared" si="226"/>
        <v>3.6263374226944172</v>
      </c>
      <c r="K1840" s="2">
        <f t="shared" si="220"/>
        <v>3.4477161470091908</v>
      </c>
    </row>
    <row r="1841" spans="1:11" ht="13.5" x14ac:dyDescent="0.25">
      <c r="A1841" s="3">
        <f>TITRES_STAT!B1844</f>
        <v>44693</v>
      </c>
      <c r="B1841" s="17">
        <f>TITRES_STAT!D1844</f>
        <v>3.6</v>
      </c>
      <c r="C1841" s="2">
        <f t="shared" si="221"/>
        <v>0</v>
      </c>
      <c r="D1841" s="2">
        <f t="shared" si="222"/>
        <v>3.6579999999999999</v>
      </c>
      <c r="E1841" s="2">
        <f t="shared" si="224"/>
        <v>3.7109999999999999</v>
      </c>
      <c r="F1841" s="2">
        <f t="shared" si="225"/>
        <v>3.6779999999999999</v>
      </c>
      <c r="G1841" s="2">
        <f t="shared" si="219"/>
        <v>3.4037999999999986</v>
      </c>
      <c r="H1841" s="2">
        <f t="shared" si="223"/>
        <v>2.9485500000000009</v>
      </c>
      <c r="I1841" s="2">
        <f t="array" ref="I1841">SUMPRODUCT(B1825:B1844, (ROW(B1825:B1844)-ROW(B1825)+1)) / (20*21/2)</f>
        <v>3.6711904761904766</v>
      </c>
      <c r="J1841" s="2">
        <f t="shared" si="226"/>
        <v>3.6238290967235205</v>
      </c>
      <c r="K1841" s="2">
        <f t="shared" si="220"/>
        <v>3.453688062812752</v>
      </c>
    </row>
    <row r="1842" spans="1:11" ht="13.5" x14ac:dyDescent="0.25">
      <c r="A1842" s="3">
        <f>TITRES_STAT!B1845</f>
        <v>44694</v>
      </c>
      <c r="B1842" s="17">
        <f>TITRES_STAT!D1845</f>
        <v>3.66</v>
      </c>
      <c r="C1842" s="2">
        <f t="shared" si="221"/>
        <v>6.0000000000000053E-2</v>
      </c>
      <c r="D1842" s="2">
        <f t="shared" si="222"/>
        <v>3.65</v>
      </c>
      <c r="E1842" s="2">
        <f t="shared" si="224"/>
        <v>3.7019999999999995</v>
      </c>
      <c r="F1842" s="2">
        <f t="shared" si="225"/>
        <v>3.6789999999999998</v>
      </c>
      <c r="G1842" s="2">
        <f t="shared" ref="G1842:G1905" si="227">AVERAGE(B1793:B1842)</f>
        <v>3.4151999999999991</v>
      </c>
      <c r="H1842" s="2">
        <f t="shared" si="223"/>
        <v>2.9523500000000009</v>
      </c>
      <c r="I1842" s="2">
        <f t="array" ref="I1842">SUMPRODUCT(B1826:B1845, (ROW(B1826:B1845)-ROW(B1826)+1)) / (20*21/2)</f>
        <v>3.6650952380952386</v>
      </c>
      <c r="J1842" s="2">
        <f t="shared" si="226"/>
        <v>3.6272739446546138</v>
      </c>
      <c r="K1842" s="2">
        <f t="shared" si="220"/>
        <v>3.4617787270161737</v>
      </c>
    </row>
    <row r="1843" spans="1:11" ht="13.5" x14ac:dyDescent="0.25">
      <c r="A1843" s="3">
        <f>TITRES_STAT!B1846</f>
        <v>44697</v>
      </c>
      <c r="B1843" s="17">
        <f>TITRES_STAT!D1846</f>
        <v>3.66</v>
      </c>
      <c r="C1843" s="2">
        <f t="shared" si="221"/>
        <v>0</v>
      </c>
      <c r="D1843" s="2">
        <f t="shared" si="222"/>
        <v>3.6420000000000003</v>
      </c>
      <c r="E1843" s="2">
        <f t="shared" si="224"/>
        <v>3.6879999999999997</v>
      </c>
      <c r="F1843" s="2">
        <f t="shared" si="225"/>
        <v>3.6695000000000002</v>
      </c>
      <c r="G1843" s="2">
        <f t="shared" si="227"/>
        <v>3.4263999999999992</v>
      </c>
      <c r="H1843" s="2">
        <f t="shared" si="223"/>
        <v>2.9560500000000007</v>
      </c>
      <c r="I1843" s="2">
        <f t="array" ref="I1843">SUMPRODUCT(B1827:B1846, (ROW(B1827:B1846)-ROW(B1827)+1)) / (20*21/2)</f>
        <v>3.6613809523809522</v>
      </c>
      <c r="J1843" s="2">
        <f t="shared" si="226"/>
        <v>3.6303907118303651</v>
      </c>
      <c r="K1843" s="2">
        <f t="shared" ref="K1843:K1906" si="228">$K$4*B1843+(1-$K$4)*K1842</f>
        <v>3.4695521102704414</v>
      </c>
    </row>
    <row r="1844" spans="1:11" ht="13.5" x14ac:dyDescent="0.25">
      <c r="A1844" s="3">
        <f>TITRES_STAT!B1847</f>
        <v>44698</v>
      </c>
      <c r="B1844" s="17">
        <f>TITRES_STAT!D1847</f>
        <v>3.63</v>
      </c>
      <c r="C1844" s="2">
        <f t="shared" si="221"/>
        <v>-3.0000000000000249E-2</v>
      </c>
      <c r="D1844" s="2">
        <f t="shared" si="222"/>
        <v>3.63</v>
      </c>
      <c r="E1844" s="2">
        <f t="shared" si="224"/>
        <v>3.6740000000000004</v>
      </c>
      <c r="F1844" s="2">
        <f t="shared" si="225"/>
        <v>3.6640000000000001</v>
      </c>
      <c r="G1844" s="2">
        <f t="shared" si="227"/>
        <v>3.4373999999999989</v>
      </c>
      <c r="H1844" s="2">
        <f t="shared" si="223"/>
        <v>2.9597000000000002</v>
      </c>
      <c r="I1844" s="2">
        <f t="array" ref="I1844">SUMPRODUCT(B1828:B1847, (ROW(B1828:B1847)-ROW(B1828)+1)) / (20*21/2)</f>
        <v>3.6576190476190473</v>
      </c>
      <c r="J1844" s="2">
        <f t="shared" si="226"/>
        <v>3.630353501179854</v>
      </c>
      <c r="K1844" s="2">
        <f t="shared" si="228"/>
        <v>3.4758441843774834</v>
      </c>
    </row>
    <row r="1845" spans="1:11" ht="13.5" x14ac:dyDescent="0.25">
      <c r="A1845" s="3">
        <f>TITRES_STAT!B1848</f>
        <v>44699</v>
      </c>
      <c r="B1845" s="17">
        <f>TITRES_STAT!D1848</f>
        <v>3.6</v>
      </c>
      <c r="C1845" s="2">
        <f t="shared" si="221"/>
        <v>-2.9999999999999805E-2</v>
      </c>
      <c r="D1845" s="2">
        <f t="shared" si="222"/>
        <v>3.6300000000000003</v>
      </c>
      <c r="E1845" s="2">
        <f t="shared" si="224"/>
        <v>3.6590000000000003</v>
      </c>
      <c r="F1845" s="2">
        <f t="shared" si="225"/>
        <v>3.6589999999999998</v>
      </c>
      <c r="G1845" s="2">
        <f t="shared" si="227"/>
        <v>3.4479999999999991</v>
      </c>
      <c r="H1845" s="2">
        <f t="shared" si="223"/>
        <v>2.9636000000000009</v>
      </c>
      <c r="I1845" s="2">
        <f t="array" ref="I1845">SUMPRODUCT(B1829:B1848, (ROW(B1829:B1848)-ROW(B1829)+1)) / (20*21/2)</f>
        <v>3.6442380952380953</v>
      </c>
      <c r="J1845" s="2">
        <f t="shared" si="226"/>
        <v>3.6274626915436774</v>
      </c>
      <c r="K1845" s="2">
        <f t="shared" si="228"/>
        <v>3.480713039892092</v>
      </c>
    </row>
    <row r="1846" spans="1:11" ht="13.5" x14ac:dyDescent="0.25">
      <c r="A1846" s="3">
        <f>TITRES_STAT!B1849</f>
        <v>44700</v>
      </c>
      <c r="B1846" s="17">
        <f>TITRES_STAT!D1849</f>
        <v>3.62</v>
      </c>
      <c r="C1846" s="2">
        <f t="shared" si="221"/>
        <v>2.0000000000000018E-2</v>
      </c>
      <c r="D1846" s="2">
        <f t="shared" si="222"/>
        <v>3.6339999999999995</v>
      </c>
      <c r="E1846" s="2">
        <f t="shared" si="224"/>
        <v>3.6459999999999995</v>
      </c>
      <c r="F1846" s="2">
        <f t="shared" si="225"/>
        <v>3.6595</v>
      </c>
      <c r="G1846" s="2">
        <f t="shared" si="227"/>
        <v>3.4585999999999983</v>
      </c>
      <c r="H1846" s="2">
        <f t="shared" si="223"/>
        <v>2.9676000000000005</v>
      </c>
      <c r="I1846" s="2">
        <f t="array" ref="I1846">SUMPRODUCT(B1830:B1849, (ROW(B1830:B1849)-ROW(B1830)+1)) / (20*21/2)</f>
        <v>3.6414285714285715</v>
      </c>
      <c r="J1846" s="2">
        <f t="shared" si="226"/>
        <v>3.6267519590157078</v>
      </c>
      <c r="K1846" s="2">
        <f t="shared" si="228"/>
        <v>3.4861752736218139</v>
      </c>
    </row>
    <row r="1847" spans="1:11" ht="13.5" x14ac:dyDescent="0.25">
      <c r="A1847" s="3">
        <f>TITRES_STAT!B1850</f>
        <v>44701</v>
      </c>
      <c r="B1847" s="17">
        <f>TITRES_STAT!D1850</f>
        <v>3.62</v>
      </c>
      <c r="C1847" s="2">
        <f t="shared" si="221"/>
        <v>0</v>
      </c>
      <c r="D1847" s="2">
        <f t="shared" si="222"/>
        <v>3.6260000000000003</v>
      </c>
      <c r="E1847" s="2">
        <f t="shared" si="224"/>
        <v>3.6379999999999995</v>
      </c>
      <c r="F1847" s="2">
        <f t="shared" si="225"/>
        <v>3.6605000000000003</v>
      </c>
      <c r="G1847" s="2">
        <f t="shared" si="227"/>
        <v>3.4685999999999986</v>
      </c>
      <c r="H1847" s="2">
        <f t="shared" si="223"/>
        <v>2.9716000000000005</v>
      </c>
      <c r="I1847" s="2">
        <f t="array" ref="I1847">SUMPRODUCT(B1831:B1850, (ROW(B1831:B1850)-ROW(B1831)+1)) / (20*21/2)</f>
        <v>3.6378571428571429</v>
      </c>
      <c r="J1847" s="2">
        <f t="shared" si="226"/>
        <v>3.626108915299926</v>
      </c>
      <c r="K1847" s="2">
        <f t="shared" si="228"/>
        <v>3.4914233021072332</v>
      </c>
    </row>
    <row r="1848" spans="1:11" ht="13.5" x14ac:dyDescent="0.25">
      <c r="A1848" s="3">
        <f>TITRES_STAT!B1851</f>
        <v>44704</v>
      </c>
      <c r="B1848" s="17">
        <f>TITRES_STAT!D1851</f>
        <v>3.52</v>
      </c>
      <c r="C1848" s="2">
        <f t="shared" si="221"/>
        <v>-0.10000000000000009</v>
      </c>
      <c r="D1848" s="2">
        <f t="shared" si="222"/>
        <v>3.5980000000000003</v>
      </c>
      <c r="E1848" s="2">
        <f t="shared" si="224"/>
        <v>3.62</v>
      </c>
      <c r="F1848" s="2">
        <f t="shared" si="225"/>
        <v>3.6595000000000004</v>
      </c>
      <c r="G1848" s="2">
        <f t="shared" si="227"/>
        <v>3.4759999999999991</v>
      </c>
      <c r="H1848" s="2">
        <f t="shared" si="223"/>
        <v>2.9751999999999996</v>
      </c>
      <c r="I1848" s="2">
        <f t="array" ref="I1848">SUMPRODUCT(B1832:B1851, (ROW(B1832:B1851)-ROW(B1832)+1)) / (20*21/2)</f>
        <v>3.6331904761904763</v>
      </c>
      <c r="J1848" s="2">
        <f t="shared" si="226"/>
        <v>3.6160033043189803</v>
      </c>
      <c r="K1848" s="2">
        <f t="shared" si="228"/>
        <v>3.4925439569265575</v>
      </c>
    </row>
    <row r="1849" spans="1:11" ht="13.5" x14ac:dyDescent="0.25">
      <c r="A1849" s="3">
        <f>TITRES_STAT!B1852</f>
        <v>44705</v>
      </c>
      <c r="B1849" s="17">
        <f>TITRES_STAT!D1852</f>
        <v>3.63</v>
      </c>
      <c r="C1849" s="2">
        <f t="shared" si="221"/>
        <v>0.10999999999999988</v>
      </c>
      <c r="D1849" s="2">
        <f t="shared" si="222"/>
        <v>3.5979999999999999</v>
      </c>
      <c r="E1849" s="2">
        <f t="shared" si="224"/>
        <v>3.6140000000000008</v>
      </c>
      <c r="F1849" s="2">
        <f t="shared" si="225"/>
        <v>3.6674999999999995</v>
      </c>
      <c r="G1849" s="2">
        <f t="shared" si="227"/>
        <v>3.4851999999999994</v>
      </c>
      <c r="H1849" s="2">
        <f t="shared" si="223"/>
        <v>2.9794499999999999</v>
      </c>
      <c r="I1849" s="2">
        <f t="array" ref="I1849">SUMPRODUCT(B1833:B1852, (ROW(B1833:B1852)-ROW(B1833)+1)) / (20*21/2)</f>
        <v>3.6270000000000002</v>
      </c>
      <c r="J1849" s="2">
        <f t="shared" si="226"/>
        <v>3.6173363229552677</v>
      </c>
      <c r="K1849" s="2">
        <f t="shared" si="228"/>
        <v>3.4979343899882611</v>
      </c>
    </row>
    <row r="1850" spans="1:11" ht="13.5" x14ac:dyDescent="0.25">
      <c r="A1850" s="3">
        <f>TITRES_STAT!B1853</f>
        <v>44706</v>
      </c>
      <c r="B1850" s="17">
        <f>TITRES_STAT!D1853</f>
        <v>3.63</v>
      </c>
      <c r="C1850" s="2">
        <f t="shared" si="221"/>
        <v>0</v>
      </c>
      <c r="D1850" s="2">
        <f t="shared" si="222"/>
        <v>3.6040000000000001</v>
      </c>
      <c r="E1850" s="2">
        <f t="shared" si="224"/>
        <v>3.6170000000000009</v>
      </c>
      <c r="F1850" s="2">
        <f t="shared" si="225"/>
        <v>3.6689999999999992</v>
      </c>
      <c r="G1850" s="2">
        <f t="shared" si="227"/>
        <v>3.4945999999999997</v>
      </c>
      <c r="H1850" s="2">
        <f t="shared" si="223"/>
        <v>2.9835999999999996</v>
      </c>
      <c r="I1850" s="2">
        <f t="array" ref="I1850">SUMPRODUCT(B1834:B1853, (ROW(B1834:B1853)-ROW(B1834)+1)) / (20*21/2)</f>
        <v>3.6310476190476191</v>
      </c>
      <c r="J1850" s="2">
        <f t="shared" si="226"/>
        <v>3.6185423874357183</v>
      </c>
      <c r="K1850" s="2">
        <f t="shared" si="228"/>
        <v>3.5031134335181333</v>
      </c>
    </row>
    <row r="1851" spans="1:11" ht="13.5" x14ac:dyDescent="0.25">
      <c r="A1851" s="3">
        <f>TITRES_STAT!B1854</f>
        <v>44707</v>
      </c>
      <c r="B1851" s="17">
        <f>TITRES_STAT!D1854</f>
        <v>3.62</v>
      </c>
      <c r="C1851" s="2">
        <f t="shared" si="221"/>
        <v>-9.9999999999997868E-3</v>
      </c>
      <c r="D1851" s="2">
        <f t="shared" si="222"/>
        <v>3.6040000000000001</v>
      </c>
      <c r="E1851" s="2">
        <f t="shared" si="224"/>
        <v>3.6189999999999998</v>
      </c>
      <c r="F1851" s="2">
        <f t="shared" si="225"/>
        <v>3.665</v>
      </c>
      <c r="G1851" s="2">
        <f t="shared" si="227"/>
        <v>3.5029999999999997</v>
      </c>
      <c r="H1851" s="2">
        <f t="shared" si="223"/>
        <v>2.9881000000000002</v>
      </c>
      <c r="I1851" s="2">
        <f t="array" ref="I1851">SUMPRODUCT(B1835:B1854, (ROW(B1835:B1854)-ROW(B1835)+1)) / (20*21/2)</f>
        <v>3.6412857142857136</v>
      </c>
      <c r="J1851" s="2">
        <f t="shared" si="226"/>
        <v>3.6186812076799355</v>
      </c>
      <c r="K1851" s="2">
        <f t="shared" si="228"/>
        <v>3.5076972204389909</v>
      </c>
    </row>
    <row r="1852" spans="1:11" ht="13.5" x14ac:dyDescent="0.25">
      <c r="A1852" s="3">
        <f>TITRES_STAT!B1855</f>
        <v>44708</v>
      </c>
      <c r="B1852" s="17">
        <f>TITRES_STAT!D1855</f>
        <v>3.6</v>
      </c>
      <c r="C1852" s="2">
        <f t="shared" si="221"/>
        <v>-2.0000000000000018E-2</v>
      </c>
      <c r="D1852" s="2">
        <f t="shared" si="222"/>
        <v>3.6000000000000005</v>
      </c>
      <c r="E1852" s="2">
        <f t="shared" si="224"/>
        <v>3.6130000000000004</v>
      </c>
      <c r="F1852" s="2">
        <f t="shared" si="225"/>
        <v>3.6574999999999998</v>
      </c>
      <c r="G1852" s="2">
        <f t="shared" si="227"/>
        <v>3.5127999999999999</v>
      </c>
      <c r="H1852" s="2">
        <f t="shared" si="223"/>
        <v>2.9923500000000001</v>
      </c>
      <c r="I1852" s="2">
        <f t="array" ref="I1852">SUMPRODUCT(B1836:B1855, (ROW(B1836:B1855)-ROW(B1836)+1)) / (20*21/2)</f>
        <v>3.6553809523809528</v>
      </c>
      <c r="J1852" s="2">
        <f t="shared" si="226"/>
        <v>3.6169020450437515</v>
      </c>
      <c r="K1852" s="2">
        <f t="shared" si="228"/>
        <v>3.5113169372845205</v>
      </c>
    </row>
    <row r="1853" spans="1:11" ht="13.5" x14ac:dyDescent="0.25">
      <c r="A1853" s="3">
        <f>TITRES_STAT!B1856</f>
        <v>44711</v>
      </c>
      <c r="B1853" s="17">
        <f>TITRES_STAT!D1856</f>
        <v>3.7</v>
      </c>
      <c r="C1853" s="2">
        <f t="shared" si="221"/>
        <v>0.10000000000000009</v>
      </c>
      <c r="D1853" s="2">
        <f t="shared" si="222"/>
        <v>3.6360000000000001</v>
      </c>
      <c r="E1853" s="2">
        <f t="shared" si="224"/>
        <v>3.617</v>
      </c>
      <c r="F1853" s="2">
        <f t="shared" si="225"/>
        <v>3.6524999999999999</v>
      </c>
      <c r="G1853" s="2">
        <f t="shared" si="227"/>
        <v>3.5237999999999996</v>
      </c>
      <c r="H1853" s="2">
        <f t="shared" si="223"/>
        <v>2.9969500000000004</v>
      </c>
      <c r="I1853" s="2">
        <f t="array" ref="I1853">SUMPRODUCT(B1837:B1856, (ROW(B1837:B1856)-ROW(B1837)+1)) / (20*21/2)</f>
        <v>3.6711428571428573</v>
      </c>
      <c r="J1853" s="2">
        <f t="shared" si="226"/>
        <v>3.6248161359919657</v>
      </c>
      <c r="K1853" s="2">
        <f t="shared" si="228"/>
        <v>3.5187162730772843</v>
      </c>
    </row>
    <row r="1854" spans="1:11" ht="13.5" x14ac:dyDescent="0.25">
      <c r="A1854" s="3">
        <f>TITRES_STAT!B1857</f>
        <v>44712</v>
      </c>
      <c r="B1854" s="17">
        <f>TITRES_STAT!D1857</f>
        <v>3.76</v>
      </c>
      <c r="C1854" s="2">
        <f t="shared" si="221"/>
        <v>5.9999999999999609E-2</v>
      </c>
      <c r="D1854" s="2">
        <f t="shared" si="222"/>
        <v>3.6620000000000004</v>
      </c>
      <c r="E1854" s="2">
        <f t="shared" si="224"/>
        <v>3.63</v>
      </c>
      <c r="F1854" s="2">
        <f t="shared" si="225"/>
        <v>3.6520000000000001</v>
      </c>
      <c r="G1854" s="2">
        <f t="shared" si="227"/>
        <v>3.5355999999999996</v>
      </c>
      <c r="H1854" s="2">
        <f t="shared" si="223"/>
        <v>3.0020500000000006</v>
      </c>
      <c r="I1854" s="2">
        <f t="array" ref="I1854">SUMPRODUCT(B1838:B1857, (ROW(B1838:B1857)-ROW(B1838)+1)) / (20*21/2)</f>
        <v>3.6846666666666668</v>
      </c>
      <c r="J1854" s="2">
        <f t="shared" si="226"/>
        <v>3.6376907897070168</v>
      </c>
      <c r="K1854" s="2">
        <f t="shared" si="228"/>
        <v>3.5281783800154303</v>
      </c>
    </row>
    <row r="1855" spans="1:11" ht="13.5" x14ac:dyDescent="0.25">
      <c r="A1855" s="3">
        <f>TITRES_STAT!B1858</f>
        <v>44713</v>
      </c>
      <c r="B1855" s="17">
        <f>TITRES_STAT!D1858</f>
        <v>3.8</v>
      </c>
      <c r="C1855" s="2">
        <f t="shared" si="221"/>
        <v>4.0000000000000036E-2</v>
      </c>
      <c r="D1855" s="2">
        <f t="shared" si="222"/>
        <v>3.6960000000000002</v>
      </c>
      <c r="E1855" s="2">
        <f t="shared" si="224"/>
        <v>3.65</v>
      </c>
      <c r="F1855" s="2">
        <f t="shared" si="225"/>
        <v>3.6545000000000001</v>
      </c>
      <c r="G1855" s="2">
        <f t="shared" si="227"/>
        <v>3.5455999999999994</v>
      </c>
      <c r="H1855" s="2">
        <f t="shared" si="223"/>
        <v>3.0072000000000001</v>
      </c>
      <c r="I1855" s="2">
        <f t="array" ref="I1855">SUMPRODUCT(B1839:B1858, (ROW(B1839:B1858)-ROW(B1839)+1)) / (20*21/2)</f>
        <v>3.698666666666667</v>
      </c>
      <c r="J1855" s="2">
        <f t="shared" si="226"/>
        <v>3.6531488097349198</v>
      </c>
      <c r="K1855" s="2">
        <f t="shared" si="228"/>
        <v>3.5388380513873741</v>
      </c>
    </row>
    <row r="1856" spans="1:11" ht="13.5" x14ac:dyDescent="0.25">
      <c r="A1856" s="3">
        <f>TITRES_STAT!B1859</f>
        <v>44714</v>
      </c>
      <c r="B1856" s="17">
        <f>TITRES_STAT!D1859</f>
        <v>3.82</v>
      </c>
      <c r="C1856" s="2">
        <f t="shared" si="221"/>
        <v>2.0000000000000018E-2</v>
      </c>
      <c r="D1856" s="2">
        <f t="shared" si="222"/>
        <v>3.7359999999999998</v>
      </c>
      <c r="E1856" s="2">
        <f t="shared" si="224"/>
        <v>3.6699999999999995</v>
      </c>
      <c r="F1856" s="2">
        <f t="shared" si="225"/>
        <v>3.6579999999999999</v>
      </c>
      <c r="G1856" s="2">
        <f t="shared" si="227"/>
        <v>3.5571999999999999</v>
      </c>
      <c r="H1856" s="2">
        <f t="shared" si="223"/>
        <v>3.0123500000000005</v>
      </c>
      <c r="I1856" s="2">
        <f t="array" ref="I1856">SUMPRODUCT(B1840:B1859, (ROW(B1840:B1859)-ROW(B1840)+1)) / (20*21/2)</f>
        <v>3.7092857142857141</v>
      </c>
      <c r="J1856" s="2">
        <f t="shared" si="226"/>
        <v>3.6690393992839749</v>
      </c>
      <c r="K1856" s="2">
        <f t="shared" si="228"/>
        <v>3.5498640101564969</v>
      </c>
    </row>
    <row r="1857" spans="1:11" ht="13.5" x14ac:dyDescent="0.25">
      <c r="A1857" s="3">
        <f>TITRES_STAT!B1860</f>
        <v>44715</v>
      </c>
      <c r="B1857" s="17">
        <f>TITRES_STAT!D1860</f>
        <v>3.8</v>
      </c>
      <c r="C1857" s="2">
        <f t="shared" si="221"/>
        <v>-2.0000000000000018E-2</v>
      </c>
      <c r="D1857" s="2">
        <f t="shared" si="222"/>
        <v>3.7759999999999998</v>
      </c>
      <c r="E1857" s="2">
        <f t="shared" si="224"/>
        <v>3.6879999999999997</v>
      </c>
      <c r="F1857" s="2">
        <f t="shared" si="225"/>
        <v>3.6629999999999994</v>
      </c>
      <c r="G1857" s="2">
        <f t="shared" si="227"/>
        <v>3.5683999999999996</v>
      </c>
      <c r="H1857" s="2">
        <f t="shared" si="223"/>
        <v>3.0174500000000006</v>
      </c>
      <c r="I1857" s="2">
        <f t="array" ref="I1857">SUMPRODUCT(B1841:B1860, (ROW(B1841:B1860)-ROW(B1841)+1)) / (20*21/2)</f>
        <v>3.7194761904761906</v>
      </c>
      <c r="J1857" s="2">
        <f t="shared" si="226"/>
        <v>3.6815118374474061</v>
      </c>
      <c r="K1857" s="2">
        <f t="shared" si="228"/>
        <v>3.5596732646601636</v>
      </c>
    </row>
    <row r="1858" spans="1:11" ht="13.5" x14ac:dyDescent="0.25">
      <c r="A1858" s="3">
        <f>TITRES_STAT!B1861</f>
        <v>44718</v>
      </c>
      <c r="B1858" s="17">
        <f>TITRES_STAT!D1861</f>
        <v>3.81</v>
      </c>
      <c r="C1858" s="2">
        <f t="shared" si="221"/>
        <v>1.0000000000000231E-2</v>
      </c>
      <c r="D1858" s="2">
        <f t="shared" si="222"/>
        <v>3.7979999999999996</v>
      </c>
      <c r="E1858" s="2">
        <f t="shared" si="224"/>
        <v>3.7170000000000001</v>
      </c>
      <c r="F1858" s="2">
        <f t="shared" si="225"/>
        <v>3.6685000000000003</v>
      </c>
      <c r="G1858" s="2">
        <f t="shared" si="227"/>
        <v>3.5797999999999996</v>
      </c>
      <c r="H1858" s="2">
        <f t="shared" si="223"/>
        <v>3.0229000000000008</v>
      </c>
      <c r="I1858" s="2">
        <f t="array" ref="I1858">SUMPRODUCT(B1842:B1861, (ROW(B1842:B1861)-ROW(B1842)+1)) / (20*21/2)</f>
        <v>3.7288095238095242</v>
      </c>
      <c r="J1858" s="2">
        <f t="shared" si="226"/>
        <v>3.693748805309558</v>
      </c>
      <c r="K1858" s="2">
        <f t="shared" si="228"/>
        <v>3.5694899993793729</v>
      </c>
    </row>
    <row r="1859" spans="1:11" ht="13.5" x14ac:dyDescent="0.25">
      <c r="A1859" s="3">
        <f>TITRES_STAT!B1862</f>
        <v>44719</v>
      </c>
      <c r="B1859" s="17">
        <f>TITRES_STAT!D1862</f>
        <v>3.78</v>
      </c>
      <c r="C1859" s="2">
        <f t="shared" si="221"/>
        <v>-3.0000000000000249E-2</v>
      </c>
      <c r="D1859" s="2">
        <f t="shared" si="222"/>
        <v>3.8019999999999996</v>
      </c>
      <c r="E1859" s="2">
        <f t="shared" si="224"/>
        <v>3.7320000000000007</v>
      </c>
      <c r="F1859" s="2">
        <f t="shared" si="225"/>
        <v>3.6730000000000005</v>
      </c>
      <c r="G1859" s="2">
        <f t="shared" si="227"/>
        <v>3.5903999999999998</v>
      </c>
      <c r="H1859" s="2">
        <f t="shared" si="223"/>
        <v>3.0279500000000006</v>
      </c>
      <c r="I1859" s="2">
        <f t="array" ref="I1859">SUMPRODUCT(B1843:B1862, (ROW(B1843:B1862)-ROW(B1843)+1)) / (20*21/2)</f>
        <v>3.742047619047618</v>
      </c>
      <c r="J1859" s="2">
        <f t="shared" si="226"/>
        <v>3.7019632048038855</v>
      </c>
      <c r="K1859" s="2">
        <f t="shared" si="228"/>
        <v>3.5777452935213585</v>
      </c>
    </row>
    <row r="1860" spans="1:11" ht="13.5" x14ac:dyDescent="0.25">
      <c r="A1860" s="3">
        <f>TITRES_STAT!B1863</f>
        <v>44720</v>
      </c>
      <c r="B1860" s="17">
        <f>TITRES_STAT!D1863</f>
        <v>3.78</v>
      </c>
      <c r="C1860" s="2">
        <f t="shared" ref="C1860:C1923" si="229">B1860-B1859</f>
        <v>0</v>
      </c>
      <c r="D1860" s="2">
        <f t="shared" si="222"/>
        <v>3.7979999999999996</v>
      </c>
      <c r="E1860" s="2">
        <f t="shared" si="224"/>
        <v>3.7469999999999999</v>
      </c>
      <c r="F1860" s="2">
        <f t="shared" si="225"/>
        <v>3.6819999999999999</v>
      </c>
      <c r="G1860" s="2">
        <f t="shared" si="227"/>
        <v>3.6009999999999995</v>
      </c>
      <c r="H1860" s="2">
        <f t="shared" si="223"/>
        <v>3.0333500000000004</v>
      </c>
      <c r="I1860" s="2">
        <f t="array" ref="I1860">SUMPRODUCT(B1844:B1863, (ROW(B1844:B1863)-ROW(B1844)+1)) / (20*21/2)</f>
        <v>3.7544761904761903</v>
      </c>
      <c r="J1860" s="2">
        <f t="shared" si="226"/>
        <v>3.7093952805368486</v>
      </c>
      <c r="K1860" s="2">
        <f t="shared" si="228"/>
        <v>3.5856768506381682</v>
      </c>
    </row>
    <row r="1861" spans="1:11" ht="13.5" x14ac:dyDescent="0.25">
      <c r="A1861" s="3">
        <f>TITRES_STAT!B1864</f>
        <v>44721</v>
      </c>
      <c r="B1861" s="17">
        <f>TITRES_STAT!D1864</f>
        <v>3.78</v>
      </c>
      <c r="C1861" s="2">
        <f t="shared" si="229"/>
        <v>0</v>
      </c>
      <c r="D1861" s="2">
        <f t="shared" si="222"/>
        <v>3.79</v>
      </c>
      <c r="E1861" s="2">
        <f t="shared" si="224"/>
        <v>3.7630000000000003</v>
      </c>
      <c r="F1861" s="2">
        <f t="shared" si="225"/>
        <v>3.6909999999999998</v>
      </c>
      <c r="G1861" s="2">
        <f t="shared" si="227"/>
        <v>3.6109999999999998</v>
      </c>
      <c r="H1861" s="2">
        <f t="shared" si="223"/>
        <v>3.0384000000000002</v>
      </c>
      <c r="I1861" s="2">
        <f t="array" ref="I1861">SUMPRODUCT(B1845:B1864, (ROW(B1845:B1864)-ROW(B1845)+1)) / (20*21/2)</f>
        <v>3.7679999999999998</v>
      </c>
      <c r="J1861" s="2">
        <f t="shared" si="226"/>
        <v>3.7161195395333393</v>
      </c>
      <c r="K1861" s="2">
        <f t="shared" si="228"/>
        <v>3.5932973662994168</v>
      </c>
    </row>
    <row r="1862" spans="1:11" ht="13.5" x14ac:dyDescent="0.25">
      <c r="A1862" s="3">
        <f>TITRES_STAT!B1865</f>
        <v>44722</v>
      </c>
      <c r="B1862" s="17">
        <f>TITRES_STAT!D1865</f>
        <v>3.83</v>
      </c>
      <c r="C1862" s="2">
        <f t="shared" si="229"/>
        <v>5.0000000000000266E-2</v>
      </c>
      <c r="D1862" s="2">
        <f t="shared" ref="D1862:D1925" si="230">AVERAGE(B1858:B1862)</f>
        <v>3.7959999999999994</v>
      </c>
      <c r="E1862" s="2">
        <f t="shared" si="224"/>
        <v>3.786</v>
      </c>
      <c r="F1862" s="2">
        <f t="shared" si="225"/>
        <v>3.6994999999999996</v>
      </c>
      <c r="G1862" s="2">
        <f t="shared" si="227"/>
        <v>3.6219999999999999</v>
      </c>
      <c r="H1862" s="2">
        <f t="shared" si="223"/>
        <v>3.0437500000000002</v>
      </c>
      <c r="I1862" s="2">
        <f t="array" ref="I1862">SUMPRODUCT(B1846:B1865, (ROW(B1846:B1865)-ROW(B1846)+1)) / (20*21/2)</f>
        <v>3.7804761904761905</v>
      </c>
      <c r="J1862" s="2">
        <f t="shared" si="226"/>
        <v>3.7269652976730212</v>
      </c>
      <c r="K1862" s="2">
        <f t="shared" si="228"/>
        <v>3.6025798225229693</v>
      </c>
    </row>
    <row r="1863" spans="1:11" ht="13.5" x14ac:dyDescent="0.25">
      <c r="A1863" s="3">
        <f>TITRES_STAT!B1866</f>
        <v>44725</v>
      </c>
      <c r="B1863" s="17">
        <f>TITRES_STAT!D1866</f>
        <v>3.83</v>
      </c>
      <c r="C1863" s="2">
        <f t="shared" si="229"/>
        <v>0</v>
      </c>
      <c r="D1863" s="2">
        <f t="shared" si="230"/>
        <v>3.8</v>
      </c>
      <c r="E1863" s="2">
        <f t="shared" si="224"/>
        <v>3.7990000000000004</v>
      </c>
      <c r="F1863" s="2">
        <f t="shared" si="225"/>
        <v>3.7079999999999997</v>
      </c>
      <c r="G1863" s="2">
        <f t="shared" si="227"/>
        <v>3.6326000000000001</v>
      </c>
      <c r="H1863" s="2">
        <f t="shared" si="223"/>
        <v>3.0495000000000005</v>
      </c>
      <c r="I1863" s="2">
        <f t="array" ref="I1863">SUMPRODUCT(B1847:B1866, (ROW(B1847:B1866)-ROW(B1847)+1)) / (20*21/2)</f>
        <v>3.79747619047619</v>
      </c>
      <c r="J1863" s="2">
        <f t="shared" si="226"/>
        <v>3.7367781264660667</v>
      </c>
      <c r="K1863" s="2">
        <f t="shared" si="228"/>
        <v>3.6114982608554023</v>
      </c>
    </row>
    <row r="1864" spans="1:11" ht="13.5" x14ac:dyDescent="0.25">
      <c r="A1864" s="3">
        <f>TITRES_STAT!B1867</f>
        <v>44726</v>
      </c>
      <c r="B1864" s="17">
        <f>TITRES_STAT!D1867</f>
        <v>3.85</v>
      </c>
      <c r="C1864" s="2">
        <f t="shared" si="229"/>
        <v>2.0000000000000018E-2</v>
      </c>
      <c r="D1864" s="2">
        <f t="shared" si="230"/>
        <v>3.8140000000000001</v>
      </c>
      <c r="E1864" s="2">
        <f t="shared" si="224"/>
        <v>3.8079999999999998</v>
      </c>
      <c r="F1864" s="2">
        <f t="shared" si="225"/>
        <v>3.7189999999999999</v>
      </c>
      <c r="G1864" s="2">
        <f t="shared" si="227"/>
        <v>3.6438000000000001</v>
      </c>
      <c r="H1864" s="2">
        <f t="shared" si="223"/>
        <v>3.0550000000000006</v>
      </c>
      <c r="I1864" s="2">
        <f t="array" ref="I1864">SUMPRODUCT(B1848:B1867, (ROW(B1848:B1867)-ROW(B1848)+1)) / (20*21/2)</f>
        <v>3.8121428571428568</v>
      </c>
      <c r="J1864" s="2">
        <f t="shared" si="226"/>
        <v>3.7475611620407272</v>
      </c>
      <c r="K1864" s="2">
        <f t="shared" si="228"/>
        <v>3.6208512702336217</v>
      </c>
    </row>
    <row r="1865" spans="1:11" ht="13.5" x14ac:dyDescent="0.25">
      <c r="A1865" s="3">
        <f>TITRES_STAT!B1868</f>
        <v>44727</v>
      </c>
      <c r="B1865" s="17">
        <f>TITRES_STAT!D1868</f>
        <v>3.85</v>
      </c>
      <c r="C1865" s="2">
        <f t="shared" si="229"/>
        <v>0</v>
      </c>
      <c r="D1865" s="2">
        <f t="shared" si="230"/>
        <v>3.8280000000000003</v>
      </c>
      <c r="E1865" s="2">
        <f t="shared" si="224"/>
        <v>3.8130000000000002</v>
      </c>
      <c r="F1865" s="2">
        <f t="shared" si="225"/>
        <v>3.7314999999999996</v>
      </c>
      <c r="G1865" s="2">
        <f t="shared" si="227"/>
        <v>3.6553999999999998</v>
      </c>
      <c r="H1865" s="2">
        <f t="shared" si="223"/>
        <v>3.0604500000000003</v>
      </c>
      <c r="I1865" s="2">
        <f t="array" ref="I1865">SUMPRODUCT(B1849:B1868, (ROW(B1849:B1868)-ROW(B1849)+1)) / (20*21/2)</f>
        <v>3.826428571428572</v>
      </c>
      <c r="J1865" s="2">
        <f t="shared" si="226"/>
        <v>3.7573172418463723</v>
      </c>
      <c r="K1865" s="2">
        <f t="shared" si="228"/>
        <v>3.6298374949303427</v>
      </c>
    </row>
    <row r="1866" spans="1:11" ht="13.5" x14ac:dyDescent="0.25">
      <c r="A1866" s="3">
        <f>TITRES_STAT!B1869</f>
        <v>44728</v>
      </c>
      <c r="B1866" s="17">
        <f>TITRES_STAT!D1869</f>
        <v>3.91</v>
      </c>
      <c r="C1866" s="2">
        <f t="shared" si="229"/>
        <v>6.0000000000000053E-2</v>
      </c>
      <c r="D1866" s="2">
        <f t="shared" si="230"/>
        <v>3.8540000000000001</v>
      </c>
      <c r="E1866" s="2">
        <f t="shared" si="224"/>
        <v>3.8220000000000001</v>
      </c>
      <c r="F1866" s="2">
        <f t="shared" si="225"/>
        <v>3.7459999999999996</v>
      </c>
      <c r="G1866" s="2">
        <f t="shared" si="227"/>
        <v>3.6686000000000001</v>
      </c>
      <c r="H1866" s="2">
        <f t="shared" ref="H1866:H1929" si="231">AVERAGE(B1667:B1866)</f>
        <v>3.0662500000000001</v>
      </c>
      <c r="I1866" s="2">
        <f t="array" ref="I1866">SUMPRODUCT(B1850:B1869, (ROW(B1850:B1869)-ROW(B1850)+1)) / (20*21/2)</f>
        <v>3.839809523809524</v>
      </c>
      <c r="J1866" s="2">
        <f t="shared" si="226"/>
        <v>3.7718584569086229</v>
      </c>
      <c r="K1866" s="2">
        <f t="shared" si="228"/>
        <v>3.6408242598350351</v>
      </c>
    </row>
    <row r="1867" spans="1:11" ht="13.5" x14ac:dyDescent="0.25">
      <c r="A1867" s="3">
        <f>TITRES_STAT!B1870</f>
        <v>44729</v>
      </c>
      <c r="B1867" s="17">
        <f>TITRES_STAT!D1870</f>
        <v>3.9</v>
      </c>
      <c r="C1867" s="2">
        <f t="shared" si="229"/>
        <v>-1.0000000000000231E-2</v>
      </c>
      <c r="D1867" s="2">
        <f t="shared" si="230"/>
        <v>3.8679999999999999</v>
      </c>
      <c r="E1867" s="2">
        <f t="shared" si="224"/>
        <v>3.8319999999999999</v>
      </c>
      <c r="F1867" s="2">
        <f t="shared" si="225"/>
        <v>3.7600000000000002</v>
      </c>
      <c r="G1867" s="2">
        <f t="shared" si="227"/>
        <v>3.6818</v>
      </c>
      <c r="H1867" s="2">
        <f t="shared" si="231"/>
        <v>3.0719499999999993</v>
      </c>
      <c r="I1867" s="2">
        <f t="array" ref="I1867">SUMPRODUCT(B1851:B1870, (ROW(B1851:B1870)-ROW(B1851)+1)) / (20*21/2)</f>
        <v>3.8565714285714279</v>
      </c>
      <c r="J1867" s="2">
        <f t="shared" si="226"/>
        <v>3.7840624133935159</v>
      </c>
      <c r="K1867" s="2">
        <f t="shared" si="228"/>
        <v>3.650988014351308</v>
      </c>
    </row>
    <row r="1868" spans="1:11" ht="13.5" x14ac:dyDescent="0.25">
      <c r="A1868" s="3">
        <f>TITRES_STAT!B1871</f>
        <v>44732</v>
      </c>
      <c r="B1868" s="17">
        <f>TITRES_STAT!D1871</f>
        <v>3.91</v>
      </c>
      <c r="C1868" s="2">
        <f t="shared" si="229"/>
        <v>1.0000000000000231E-2</v>
      </c>
      <c r="D1868" s="2">
        <f t="shared" si="230"/>
        <v>3.8840000000000003</v>
      </c>
      <c r="E1868" s="2">
        <f t="shared" ref="E1868:E1931" si="232">AVERAGE(B1859:B1868)</f>
        <v>3.8420000000000001</v>
      </c>
      <c r="F1868" s="2">
        <f t="shared" si="225"/>
        <v>3.7795000000000001</v>
      </c>
      <c r="G1868" s="2">
        <f t="shared" si="227"/>
        <v>3.6936</v>
      </c>
      <c r="H1868" s="2">
        <f t="shared" si="231"/>
        <v>3.0776999999999992</v>
      </c>
      <c r="I1868" s="2">
        <f t="array" ref="I1868">SUMPRODUCT(B1852:B1871, (ROW(B1852:B1871)-ROW(B1852)+1)) / (20*21/2)</f>
        <v>3.8707619047619053</v>
      </c>
      <c r="J1868" s="2">
        <f t="shared" si="226"/>
        <v>3.7960564692608001</v>
      </c>
      <c r="K1868" s="2">
        <f t="shared" si="228"/>
        <v>3.6611453471218449</v>
      </c>
    </row>
    <row r="1869" spans="1:11" ht="13.5" x14ac:dyDescent="0.25">
      <c r="A1869" s="3">
        <f>TITRES_STAT!B1872</f>
        <v>44733</v>
      </c>
      <c r="B1869" s="17">
        <f>TITRES_STAT!D1872</f>
        <v>3.92</v>
      </c>
      <c r="C1869" s="2">
        <f t="shared" si="229"/>
        <v>9.9999999999997868E-3</v>
      </c>
      <c r="D1869" s="2">
        <f t="shared" si="230"/>
        <v>3.8980000000000006</v>
      </c>
      <c r="E1869" s="2">
        <f t="shared" si="232"/>
        <v>3.8560000000000003</v>
      </c>
      <c r="F1869" s="2">
        <f t="shared" si="225"/>
        <v>3.7940000000000005</v>
      </c>
      <c r="G1869" s="2">
        <f t="shared" si="227"/>
        <v>3.7044000000000001</v>
      </c>
      <c r="H1869" s="2">
        <f t="shared" si="231"/>
        <v>3.0834999999999995</v>
      </c>
      <c r="I1869" s="2">
        <f t="array" ref="I1869">SUMPRODUCT(B1853:B1872, (ROW(B1853:B1872)-ROW(B1853)+1)) / (20*21/2)</f>
        <v>3.8690476190476195</v>
      </c>
      <c r="J1869" s="2">
        <f t="shared" si="226"/>
        <v>3.8078606150454855</v>
      </c>
      <c r="K1869" s="2">
        <f t="shared" si="228"/>
        <v>3.6712965099798121</v>
      </c>
    </row>
    <row r="1870" spans="1:11" ht="13.5" x14ac:dyDescent="0.25">
      <c r="A1870" s="3">
        <f>TITRES_STAT!B1873</f>
        <v>44734</v>
      </c>
      <c r="B1870" s="17">
        <f>TITRES_STAT!D1873</f>
        <v>3.97</v>
      </c>
      <c r="C1870" s="2">
        <f t="shared" si="229"/>
        <v>5.0000000000000266E-2</v>
      </c>
      <c r="D1870" s="2">
        <f t="shared" si="230"/>
        <v>3.9219999999999997</v>
      </c>
      <c r="E1870" s="2">
        <f t="shared" si="232"/>
        <v>3.875</v>
      </c>
      <c r="F1870" s="2">
        <f t="shared" si="225"/>
        <v>3.8109999999999999</v>
      </c>
      <c r="G1870" s="2">
        <f t="shared" si="227"/>
        <v>3.7165999999999997</v>
      </c>
      <c r="H1870" s="2">
        <f t="shared" si="231"/>
        <v>3.0896000000000003</v>
      </c>
      <c r="I1870" s="2">
        <f t="array" ref="I1870">SUMPRODUCT(B1854:B1873, (ROW(B1854:B1873)-ROW(B1854)+1)) / (20*21/2)</f>
        <v>3.8834761904761903</v>
      </c>
      <c r="J1870" s="2">
        <f t="shared" si="226"/>
        <v>3.8233024612316298</v>
      </c>
      <c r="K1870" s="2">
        <f t="shared" si="228"/>
        <v>3.6830103723335452</v>
      </c>
    </row>
    <row r="1871" spans="1:11" ht="13.5" x14ac:dyDescent="0.25">
      <c r="A1871" s="3">
        <f>TITRES_STAT!B1874</f>
        <v>44735</v>
      </c>
      <c r="B1871" s="17">
        <f>TITRES_STAT!D1874</f>
        <v>3.96</v>
      </c>
      <c r="C1871" s="2">
        <f t="shared" si="229"/>
        <v>-1.0000000000000231E-2</v>
      </c>
      <c r="D1871" s="2">
        <f t="shared" si="230"/>
        <v>3.9319999999999999</v>
      </c>
      <c r="E1871" s="2">
        <f t="shared" si="232"/>
        <v>3.8929999999999998</v>
      </c>
      <c r="F1871" s="2">
        <f t="shared" si="225"/>
        <v>3.8280000000000003</v>
      </c>
      <c r="G1871" s="2">
        <f t="shared" si="227"/>
        <v>3.7262</v>
      </c>
      <c r="H1871" s="2">
        <f t="shared" si="231"/>
        <v>3.0956000000000006</v>
      </c>
      <c r="I1871" s="2">
        <f t="array" ref="I1871">SUMPRODUCT(B1855:B1874, (ROW(B1855:B1874)-ROW(B1855)+1)) / (20*21/2)</f>
        <v>3.8927142857142858</v>
      </c>
      <c r="J1871" s="2">
        <f t="shared" si="226"/>
        <v>3.8363212744476649</v>
      </c>
      <c r="K1871" s="2">
        <f t="shared" si="228"/>
        <v>3.6938727106734062</v>
      </c>
    </row>
    <row r="1872" spans="1:11" ht="13.5" x14ac:dyDescent="0.25">
      <c r="A1872" s="3">
        <f>TITRES_STAT!B1875</f>
        <v>44736</v>
      </c>
      <c r="B1872" s="17">
        <f>TITRES_STAT!D1875</f>
        <v>3.81</v>
      </c>
      <c r="C1872" s="2">
        <f t="shared" si="229"/>
        <v>-0.14999999999999991</v>
      </c>
      <c r="D1872" s="2">
        <f t="shared" si="230"/>
        <v>3.9140000000000001</v>
      </c>
      <c r="E1872" s="2">
        <f t="shared" si="232"/>
        <v>3.8910000000000005</v>
      </c>
      <c r="F1872" s="2">
        <f t="shared" si="225"/>
        <v>3.8384999999999998</v>
      </c>
      <c r="G1872" s="2">
        <f t="shared" si="227"/>
        <v>3.7295999999999996</v>
      </c>
      <c r="H1872" s="2">
        <f t="shared" si="231"/>
        <v>3.1009000000000002</v>
      </c>
      <c r="I1872" s="2">
        <f t="array" ref="I1872">SUMPRODUCT(B1856:B1875, (ROW(B1856:B1875)-ROW(B1856)+1)) / (20*21/2)</f>
        <v>3.8962857142857144</v>
      </c>
      <c r="J1872" s="2">
        <f t="shared" si="226"/>
        <v>3.8338144864050303</v>
      </c>
      <c r="K1872" s="2">
        <f t="shared" si="228"/>
        <v>3.6984267220195473</v>
      </c>
    </row>
    <row r="1873" spans="1:11" ht="13.5" x14ac:dyDescent="0.25">
      <c r="A1873" s="3">
        <f>TITRES_STAT!B1876</f>
        <v>44739</v>
      </c>
      <c r="B1873" s="17">
        <f>TITRES_STAT!D1876</f>
        <v>3.99</v>
      </c>
      <c r="C1873" s="2">
        <f t="shared" si="229"/>
        <v>0.18000000000000016</v>
      </c>
      <c r="D1873" s="2">
        <f t="shared" si="230"/>
        <v>3.9300000000000006</v>
      </c>
      <c r="E1873" s="2">
        <f t="shared" si="232"/>
        <v>3.9070000000000009</v>
      </c>
      <c r="F1873" s="2">
        <f t="shared" si="225"/>
        <v>3.8530000000000002</v>
      </c>
      <c r="G1873" s="2">
        <f t="shared" si="227"/>
        <v>3.7324000000000002</v>
      </c>
      <c r="H1873" s="2">
        <f t="shared" si="231"/>
        <v>3.1069500000000003</v>
      </c>
      <c r="I1873" s="2">
        <f t="array" ref="I1873">SUMPRODUCT(B1857:B1876, (ROW(B1857:B1876)-ROW(B1857)+1)) / (20*21/2)</f>
        <v>3.9031904761904759</v>
      </c>
      <c r="J1873" s="2">
        <f t="shared" si="226"/>
        <v>3.8486892972235989</v>
      </c>
      <c r="K1873" s="2">
        <f t="shared" si="228"/>
        <v>3.7098609682148589</v>
      </c>
    </row>
    <row r="1874" spans="1:11" ht="13.5" x14ac:dyDescent="0.25">
      <c r="A1874" s="3">
        <f>TITRES_STAT!B1877</f>
        <v>44740</v>
      </c>
      <c r="B1874" s="17">
        <f>TITRES_STAT!D1877</f>
        <v>3.95</v>
      </c>
      <c r="C1874" s="2">
        <f t="shared" si="229"/>
        <v>-4.0000000000000036E-2</v>
      </c>
      <c r="D1874" s="2">
        <f t="shared" si="230"/>
        <v>3.9359999999999999</v>
      </c>
      <c r="E1874" s="2">
        <f t="shared" si="232"/>
        <v>3.9170000000000003</v>
      </c>
      <c r="F1874" s="2">
        <f t="shared" si="225"/>
        <v>3.8624999999999998</v>
      </c>
      <c r="G1874" s="2">
        <f t="shared" si="227"/>
        <v>3.7365999999999997</v>
      </c>
      <c r="H1874" s="2">
        <f t="shared" si="231"/>
        <v>3.1131500000000005</v>
      </c>
      <c r="I1874" s="2">
        <f t="array" ref="I1874">SUMPRODUCT(B1858:B1877, (ROW(B1858:B1877)-ROW(B1858)+1)) / (20*21/2)</f>
        <v>3.9095238095238094</v>
      </c>
      <c r="J1874" s="2">
        <f t="shared" si="226"/>
        <v>3.8583379355832563</v>
      </c>
      <c r="K1874" s="2">
        <f t="shared" si="228"/>
        <v>3.7192781851476093</v>
      </c>
    </row>
    <row r="1875" spans="1:11" ht="13.5" x14ac:dyDescent="0.25">
      <c r="A1875" s="3">
        <f>TITRES_STAT!B1878</f>
        <v>44741</v>
      </c>
      <c r="B1875" s="17">
        <f>TITRES_STAT!D1878</f>
        <v>3.9</v>
      </c>
      <c r="C1875" s="2">
        <f t="shared" si="229"/>
        <v>-5.0000000000000266E-2</v>
      </c>
      <c r="D1875" s="2">
        <f t="shared" si="230"/>
        <v>3.9219999999999997</v>
      </c>
      <c r="E1875" s="2">
        <f t="shared" si="232"/>
        <v>3.9219999999999997</v>
      </c>
      <c r="F1875" s="2">
        <f t="shared" si="225"/>
        <v>3.8675000000000006</v>
      </c>
      <c r="G1875" s="2">
        <f t="shared" si="227"/>
        <v>3.7406000000000001</v>
      </c>
      <c r="H1875" s="2">
        <f t="shared" si="231"/>
        <v>3.1188500000000006</v>
      </c>
      <c r="I1875" s="2">
        <f t="array" ref="I1875">SUMPRODUCT(B1859:B1878, (ROW(B1859:B1878)-ROW(B1859)+1)) / (20*21/2)</f>
        <v>3.9056666666666664</v>
      </c>
      <c r="J1875" s="2">
        <f t="shared" si="226"/>
        <v>3.862305751241994</v>
      </c>
      <c r="K1875" s="2">
        <f t="shared" si="228"/>
        <v>3.7263653151418206</v>
      </c>
    </row>
    <row r="1876" spans="1:11" ht="13.5" x14ac:dyDescent="0.25">
      <c r="A1876" s="3">
        <f>TITRES_STAT!B1879</f>
        <v>44742</v>
      </c>
      <c r="B1876" s="17">
        <f>TITRES_STAT!D1879</f>
        <v>3.94</v>
      </c>
      <c r="C1876" s="2">
        <f t="shared" si="229"/>
        <v>4.0000000000000036E-2</v>
      </c>
      <c r="D1876" s="2">
        <f t="shared" si="230"/>
        <v>3.9180000000000001</v>
      </c>
      <c r="E1876" s="2">
        <f t="shared" si="232"/>
        <v>3.9249999999999998</v>
      </c>
      <c r="F1876" s="2">
        <f t="shared" ref="F1876:F1939" si="233">AVERAGE(B1857:B1876)</f>
        <v>3.8735000000000008</v>
      </c>
      <c r="G1876" s="2">
        <f t="shared" si="227"/>
        <v>3.7471999999999999</v>
      </c>
      <c r="H1876" s="2">
        <f t="shared" si="231"/>
        <v>3.1248500000000008</v>
      </c>
      <c r="I1876" s="2">
        <f t="array" ref="I1876">SUMPRODUCT(B1860:B1879, (ROW(B1860:B1879)-ROW(B1860)+1)) / (20*21/2)</f>
        <v>3.9073809523809522</v>
      </c>
      <c r="J1876" s="2">
        <f t="shared" si="226"/>
        <v>3.8697052035046613</v>
      </c>
      <c r="K1876" s="2">
        <f t="shared" si="228"/>
        <v>3.7347431459205724</v>
      </c>
    </row>
    <row r="1877" spans="1:11" ht="13.5" x14ac:dyDescent="0.25">
      <c r="A1877" s="3">
        <f>TITRES_STAT!B1880</f>
        <v>44743</v>
      </c>
      <c r="B1877" s="17">
        <f>TITRES_STAT!D1880</f>
        <v>3.94</v>
      </c>
      <c r="C1877" s="2">
        <f t="shared" si="229"/>
        <v>0</v>
      </c>
      <c r="D1877" s="2">
        <f t="shared" si="230"/>
        <v>3.944</v>
      </c>
      <c r="E1877" s="2">
        <f t="shared" si="232"/>
        <v>3.9289999999999998</v>
      </c>
      <c r="F1877" s="2">
        <f t="shared" si="233"/>
        <v>3.8805000000000005</v>
      </c>
      <c r="G1877" s="2">
        <f t="shared" si="227"/>
        <v>3.7539999999999996</v>
      </c>
      <c r="H1877" s="2">
        <f t="shared" si="231"/>
        <v>3.130850000000001</v>
      </c>
      <c r="I1877" s="2">
        <f t="array" ref="I1877">SUMPRODUCT(B1861:B1880, (ROW(B1861:B1880)-ROW(B1861)+1)) / (20*21/2)</f>
        <v>3.9123333333333337</v>
      </c>
      <c r="J1877" s="2">
        <f t="shared" ref="J1877:J1940" si="234">$J$4*B1877+J1876*(1-$J$4)</f>
        <v>3.8763999460280267</v>
      </c>
      <c r="K1877" s="2">
        <f t="shared" si="228"/>
        <v>3.7427924343158439</v>
      </c>
    </row>
    <row r="1878" spans="1:11" ht="13.5" x14ac:dyDescent="0.25">
      <c r="A1878" s="3">
        <f>TITRES_STAT!B1881</f>
        <v>44746</v>
      </c>
      <c r="B1878" s="17">
        <f>TITRES_STAT!D1881</f>
        <v>3.84</v>
      </c>
      <c r="C1878" s="2">
        <f t="shared" si="229"/>
        <v>-0.10000000000000009</v>
      </c>
      <c r="D1878" s="2">
        <f t="shared" si="230"/>
        <v>3.9140000000000001</v>
      </c>
      <c r="E1878" s="2">
        <f t="shared" si="232"/>
        <v>3.9219999999999997</v>
      </c>
      <c r="F1878" s="2">
        <f t="shared" si="233"/>
        <v>3.8820000000000006</v>
      </c>
      <c r="G1878" s="2">
        <f t="shared" si="227"/>
        <v>3.76</v>
      </c>
      <c r="H1878" s="2">
        <f t="shared" si="231"/>
        <v>3.1364500000000017</v>
      </c>
      <c r="I1878" s="2">
        <f t="array" ref="I1878">SUMPRODUCT(B1862:B1881, (ROW(B1862:B1881)-ROW(B1862)+1)) / (20*21/2)</f>
        <v>3.9146190476190479</v>
      </c>
      <c r="J1878" s="2">
        <f t="shared" si="234"/>
        <v>3.8729332845015478</v>
      </c>
      <c r="K1878" s="2">
        <f t="shared" si="228"/>
        <v>3.7466044957152222</v>
      </c>
    </row>
    <row r="1879" spans="1:11" ht="13.5" x14ac:dyDescent="0.25">
      <c r="A1879" s="3">
        <f>TITRES_STAT!B1882</f>
        <v>44747</v>
      </c>
      <c r="B1879" s="17">
        <f>TITRES_STAT!D1882</f>
        <v>3.9</v>
      </c>
      <c r="C1879" s="2">
        <f t="shared" si="229"/>
        <v>6.0000000000000053E-2</v>
      </c>
      <c r="D1879" s="2">
        <f t="shared" si="230"/>
        <v>3.9039999999999999</v>
      </c>
      <c r="E1879" s="2">
        <f t="shared" si="232"/>
        <v>3.9199999999999995</v>
      </c>
      <c r="F1879" s="2">
        <f t="shared" si="233"/>
        <v>3.8880000000000008</v>
      </c>
      <c r="G1879" s="2">
        <f t="shared" si="227"/>
        <v>3.7685999999999997</v>
      </c>
      <c r="H1879" s="2">
        <f t="shared" si="231"/>
        <v>3.1423000000000014</v>
      </c>
      <c r="I1879" s="2">
        <f t="array" ref="I1879">SUMPRODUCT(B1863:B1882, (ROW(B1863:B1882)-ROW(B1863)+1)) / (20*21/2)</f>
        <v>3.9171904761904757</v>
      </c>
      <c r="J1879" s="2">
        <f t="shared" si="234"/>
        <v>3.8755110669299717</v>
      </c>
      <c r="K1879" s="2">
        <f t="shared" si="228"/>
        <v>3.7526200056871741</v>
      </c>
    </row>
    <row r="1880" spans="1:11" ht="13.5" x14ac:dyDescent="0.25">
      <c r="A1880" s="3">
        <f>TITRES_STAT!B1883</f>
        <v>44748</v>
      </c>
      <c r="B1880" s="17">
        <f>TITRES_STAT!D1883</f>
        <v>3.94</v>
      </c>
      <c r="C1880" s="2">
        <f t="shared" si="229"/>
        <v>4.0000000000000036E-2</v>
      </c>
      <c r="D1880" s="2">
        <f t="shared" si="230"/>
        <v>3.9119999999999999</v>
      </c>
      <c r="E1880" s="2">
        <f t="shared" si="232"/>
        <v>3.9170000000000003</v>
      </c>
      <c r="F1880" s="2">
        <f t="shared" si="233"/>
        <v>3.8960000000000008</v>
      </c>
      <c r="G1880" s="2">
        <f t="shared" si="227"/>
        <v>3.7753999999999994</v>
      </c>
      <c r="H1880" s="2">
        <f t="shared" si="231"/>
        <v>3.1490000000000014</v>
      </c>
      <c r="I1880" s="2">
        <f t="array" ref="I1880">SUMPRODUCT(B1864:B1883, (ROW(B1864:B1883)-ROW(B1864)+1)) / (20*21/2)</f>
        <v>3.9173809523809524</v>
      </c>
      <c r="J1880" s="2">
        <f t="shared" si="234"/>
        <v>3.8816528700794981</v>
      </c>
      <c r="K1880" s="2">
        <f t="shared" si="228"/>
        <v>3.7599682407582651</v>
      </c>
    </row>
    <row r="1881" spans="1:11" ht="13.5" x14ac:dyDescent="0.25">
      <c r="A1881" s="3">
        <f>TITRES_STAT!B1884</f>
        <v>44749</v>
      </c>
      <c r="B1881" s="17">
        <f>TITRES_STAT!D1884</f>
        <v>3.92</v>
      </c>
      <c r="C1881" s="2">
        <f t="shared" si="229"/>
        <v>-2.0000000000000018E-2</v>
      </c>
      <c r="D1881" s="2">
        <f t="shared" si="230"/>
        <v>3.9079999999999999</v>
      </c>
      <c r="E1881" s="2">
        <f t="shared" si="232"/>
        <v>3.9130000000000003</v>
      </c>
      <c r="F1881" s="2">
        <f t="shared" si="233"/>
        <v>3.903</v>
      </c>
      <c r="G1881" s="2">
        <f t="shared" si="227"/>
        <v>3.7797999999999998</v>
      </c>
      <c r="H1881" s="2">
        <f t="shared" si="231"/>
        <v>3.1549500000000013</v>
      </c>
      <c r="I1881" s="2">
        <f t="array" ref="I1881">SUMPRODUCT(B1865:B1884, (ROW(B1865:B1884)-ROW(B1865)+1)) / (20*21/2)</f>
        <v>3.9171904761904761</v>
      </c>
      <c r="J1881" s="2">
        <f t="shared" si="234"/>
        <v>3.885304977690974</v>
      </c>
      <c r="K1881" s="2">
        <f t="shared" si="228"/>
        <v>3.7662439960226468</v>
      </c>
    </row>
    <row r="1882" spans="1:11" ht="13.5" x14ac:dyDescent="0.25">
      <c r="A1882" s="3">
        <f>TITRES_STAT!B1885</f>
        <v>44750</v>
      </c>
      <c r="B1882" s="17">
        <f>TITRES_STAT!D1885</f>
        <v>3.93</v>
      </c>
      <c r="C1882" s="2">
        <f t="shared" si="229"/>
        <v>1.0000000000000231E-2</v>
      </c>
      <c r="D1882" s="2">
        <f t="shared" si="230"/>
        <v>3.9060000000000001</v>
      </c>
      <c r="E1882" s="2">
        <f t="shared" si="232"/>
        <v>3.9249999999999998</v>
      </c>
      <c r="F1882" s="2">
        <f t="shared" si="233"/>
        <v>3.9080000000000004</v>
      </c>
      <c r="G1882" s="2">
        <f t="shared" si="227"/>
        <v>3.783399999999999</v>
      </c>
      <c r="H1882" s="2">
        <f t="shared" si="231"/>
        <v>3.1606500000000004</v>
      </c>
      <c r="I1882" s="2">
        <f t="array" ref="I1882">SUMPRODUCT(B1866:B1885, (ROW(B1866:B1885)-ROW(B1866)+1)) / (20*21/2)</f>
        <v>3.9195714285714285</v>
      </c>
      <c r="J1882" s="2">
        <f t="shared" si="234"/>
        <v>3.8895616464823095</v>
      </c>
      <c r="K1882" s="2">
        <f t="shared" si="228"/>
        <v>3.7726658001001905</v>
      </c>
    </row>
    <row r="1883" spans="1:11" ht="13.5" x14ac:dyDescent="0.25">
      <c r="A1883" s="3">
        <f>TITRES_STAT!B1886</f>
        <v>44753</v>
      </c>
      <c r="B1883" s="17">
        <f>TITRES_STAT!D1886</f>
        <v>3.91</v>
      </c>
      <c r="C1883" s="2">
        <f t="shared" si="229"/>
        <v>-2.0000000000000018E-2</v>
      </c>
      <c r="D1883" s="2">
        <f t="shared" si="230"/>
        <v>3.9200000000000004</v>
      </c>
      <c r="E1883" s="2">
        <f t="shared" si="232"/>
        <v>3.9170000000000003</v>
      </c>
      <c r="F1883" s="2">
        <f t="shared" si="233"/>
        <v>3.9120000000000004</v>
      </c>
      <c r="G1883" s="2">
        <f t="shared" si="227"/>
        <v>3.7855999999999996</v>
      </c>
      <c r="H1883" s="2">
        <f t="shared" si="231"/>
        <v>3.1658500000000003</v>
      </c>
      <c r="I1883" s="2">
        <f t="array" ref="I1883">SUMPRODUCT(B1867:B1886, (ROW(B1867:B1886)-ROW(B1867)+1)) / (20*21/2)</f>
        <v>3.9224761904761904</v>
      </c>
      <c r="J1883" s="2">
        <f t="shared" si="234"/>
        <v>3.8915081563411373</v>
      </c>
      <c r="K1883" s="2">
        <f t="shared" si="228"/>
        <v>3.7780514549982223</v>
      </c>
    </row>
    <row r="1884" spans="1:11" ht="13.5" x14ac:dyDescent="0.25">
      <c r="A1884" s="3">
        <f>TITRES_STAT!B1887</f>
        <v>44754</v>
      </c>
      <c r="B1884" s="17">
        <f>TITRES_STAT!D1887</f>
        <v>3.91</v>
      </c>
      <c r="C1884" s="2">
        <f t="shared" si="229"/>
        <v>0</v>
      </c>
      <c r="D1884" s="2">
        <f t="shared" si="230"/>
        <v>3.9219999999999997</v>
      </c>
      <c r="E1884" s="2">
        <f t="shared" si="232"/>
        <v>3.9129999999999994</v>
      </c>
      <c r="F1884" s="2">
        <f t="shared" si="233"/>
        <v>3.9149999999999991</v>
      </c>
      <c r="G1884" s="2">
        <f t="shared" si="227"/>
        <v>3.7883999999999998</v>
      </c>
      <c r="H1884" s="2">
        <f t="shared" si="231"/>
        <v>3.1712500000000006</v>
      </c>
      <c r="I1884" s="2">
        <f t="array" ref="I1884">SUMPRODUCT(B1868:B1887, (ROW(B1868:B1887)-ROW(B1868)+1)) / (20*21/2)</f>
        <v>3.9213809523809524</v>
      </c>
      <c r="J1884" s="2">
        <f t="shared" si="234"/>
        <v>3.8932692843086483</v>
      </c>
      <c r="K1884" s="2">
        <f t="shared" si="228"/>
        <v>3.7832259077433901</v>
      </c>
    </row>
    <row r="1885" spans="1:11" ht="13.5" x14ac:dyDescent="0.25">
      <c r="A1885" s="3">
        <f>TITRES_STAT!B1888</f>
        <v>44755</v>
      </c>
      <c r="B1885" s="17">
        <f>TITRES_STAT!D1888</f>
        <v>3.94</v>
      </c>
      <c r="C1885" s="2">
        <f t="shared" si="229"/>
        <v>2.9999999999999805E-2</v>
      </c>
      <c r="D1885" s="2">
        <f t="shared" si="230"/>
        <v>3.9219999999999997</v>
      </c>
      <c r="E1885" s="2">
        <f t="shared" si="232"/>
        <v>3.9169999999999994</v>
      </c>
      <c r="F1885" s="2">
        <f t="shared" si="233"/>
        <v>3.9194999999999993</v>
      </c>
      <c r="G1885" s="2">
        <f t="shared" si="227"/>
        <v>3.7921999999999998</v>
      </c>
      <c r="H1885" s="2">
        <f t="shared" si="231"/>
        <v>3.176600000000001</v>
      </c>
      <c r="I1885" s="2">
        <f t="array" ref="I1885">SUMPRODUCT(B1869:B1888, (ROW(B1869:B1888)-ROW(B1869)+1)) / (20*21/2)</f>
        <v>3.9230952380952382</v>
      </c>
      <c r="J1885" s="2">
        <f t="shared" si="234"/>
        <v>3.8977198286602057</v>
      </c>
      <c r="K1885" s="2">
        <f t="shared" si="228"/>
        <v>3.7893739113612961</v>
      </c>
    </row>
    <row r="1886" spans="1:11" ht="13.5" x14ac:dyDescent="0.25">
      <c r="A1886" s="3">
        <f>TITRES_STAT!B1889</f>
        <v>44756</v>
      </c>
      <c r="B1886" s="17">
        <f>TITRES_STAT!D1889</f>
        <v>3.95</v>
      </c>
      <c r="C1886" s="2">
        <f t="shared" si="229"/>
        <v>1.0000000000000231E-2</v>
      </c>
      <c r="D1886" s="2">
        <f t="shared" si="230"/>
        <v>3.9279999999999999</v>
      </c>
      <c r="E1886" s="2">
        <f t="shared" si="232"/>
        <v>3.9180000000000001</v>
      </c>
      <c r="F1886" s="2">
        <f t="shared" si="233"/>
        <v>3.9214999999999995</v>
      </c>
      <c r="G1886" s="2">
        <f t="shared" si="227"/>
        <v>3.7961999999999994</v>
      </c>
      <c r="H1886" s="2">
        <f t="shared" si="231"/>
        <v>3.182100000000001</v>
      </c>
      <c r="I1886" s="2">
        <f t="array" ref="I1886">SUMPRODUCT(B1870:B1889, (ROW(B1870:B1889)-ROW(B1870)+1)) / (20*21/2)</f>
        <v>3.9246666666666665</v>
      </c>
      <c r="J1886" s="2">
        <f t="shared" si="234"/>
        <v>3.9026988925973289</v>
      </c>
      <c r="K1886" s="2">
        <f t="shared" si="228"/>
        <v>3.795672973660853</v>
      </c>
    </row>
    <row r="1887" spans="1:11" ht="13.5" x14ac:dyDescent="0.25">
      <c r="A1887" s="3">
        <f>TITRES_STAT!B1890</f>
        <v>44757</v>
      </c>
      <c r="B1887" s="17">
        <f>TITRES_STAT!D1890</f>
        <v>3.91</v>
      </c>
      <c r="C1887" s="2">
        <f t="shared" si="229"/>
        <v>-4.0000000000000036E-2</v>
      </c>
      <c r="D1887" s="2">
        <f t="shared" si="230"/>
        <v>3.9240000000000004</v>
      </c>
      <c r="E1887" s="2">
        <f t="shared" si="232"/>
        <v>3.9150000000000005</v>
      </c>
      <c r="F1887" s="2">
        <f t="shared" si="233"/>
        <v>3.9219999999999993</v>
      </c>
      <c r="G1887" s="2">
        <f t="shared" si="227"/>
        <v>3.8003999999999989</v>
      </c>
      <c r="H1887" s="2">
        <f t="shared" si="231"/>
        <v>3.1874500000000006</v>
      </c>
      <c r="I1887" s="2">
        <f t="array" ref="I1887">SUMPRODUCT(B1871:B1890, (ROW(B1871:B1890)-ROW(B1871)+1)) / (20*21/2)</f>
        <v>3.9232857142857149</v>
      </c>
      <c r="J1887" s="2">
        <f t="shared" si="234"/>
        <v>3.903394236159488</v>
      </c>
      <c r="K1887" s="2">
        <f t="shared" si="228"/>
        <v>3.8001563864584669</v>
      </c>
    </row>
    <row r="1888" spans="1:11" ht="13.5" x14ac:dyDescent="0.25">
      <c r="A1888" s="3">
        <f>TITRES_STAT!B1891</f>
        <v>44760</v>
      </c>
      <c r="B1888" s="17">
        <f>TITRES_STAT!D1891</f>
        <v>3.94</v>
      </c>
      <c r="C1888" s="2">
        <f t="shared" si="229"/>
        <v>2.9999999999999805E-2</v>
      </c>
      <c r="D1888" s="2">
        <f t="shared" si="230"/>
        <v>3.9300000000000006</v>
      </c>
      <c r="E1888" s="2">
        <f t="shared" si="232"/>
        <v>3.9249999999999998</v>
      </c>
      <c r="F1888" s="2">
        <f t="shared" si="233"/>
        <v>3.9234999999999993</v>
      </c>
      <c r="G1888" s="2">
        <f t="shared" si="227"/>
        <v>3.8051999999999992</v>
      </c>
      <c r="H1888" s="2">
        <f t="shared" si="231"/>
        <v>3.1932000000000005</v>
      </c>
      <c r="I1888" s="2">
        <f t="array" ref="I1888">SUMPRODUCT(B1872:B1891, (ROW(B1872:B1891)-ROW(B1872)+1)) / (20*21/2)</f>
        <v>3.9231428571428566</v>
      </c>
      <c r="J1888" s="2">
        <f t="shared" si="234"/>
        <v>3.9068804993823938</v>
      </c>
      <c r="K1888" s="2">
        <f t="shared" si="228"/>
        <v>3.8056404497346055</v>
      </c>
    </row>
    <row r="1889" spans="1:11" ht="13.5" x14ac:dyDescent="0.25">
      <c r="A1889" s="3">
        <f>TITRES_STAT!B1892</f>
        <v>44761</v>
      </c>
      <c r="B1889" s="17">
        <f>TITRES_STAT!D1892</f>
        <v>3.94</v>
      </c>
      <c r="C1889" s="2">
        <f t="shared" si="229"/>
        <v>0</v>
      </c>
      <c r="D1889" s="2">
        <f t="shared" si="230"/>
        <v>3.9359999999999999</v>
      </c>
      <c r="E1889" s="2">
        <f t="shared" si="232"/>
        <v>3.9289999999999998</v>
      </c>
      <c r="F1889" s="2">
        <f t="shared" si="233"/>
        <v>3.9244999999999992</v>
      </c>
      <c r="G1889" s="2">
        <f t="shared" si="227"/>
        <v>3.8101999999999991</v>
      </c>
      <c r="H1889" s="2">
        <f t="shared" si="231"/>
        <v>3.1989500000000008</v>
      </c>
      <c r="I1889" s="2">
        <f t="array" ref="I1889">SUMPRODUCT(B1873:B1892, (ROW(B1873:B1892)-ROW(B1873)+1)) / (20*21/2)</f>
        <v>3.9203333333333332</v>
      </c>
      <c r="J1889" s="2">
        <f t="shared" si="234"/>
        <v>3.9100347375364515</v>
      </c>
      <c r="K1889" s="2">
        <f t="shared" si="228"/>
        <v>3.8109094517057973</v>
      </c>
    </row>
    <row r="1890" spans="1:11" ht="13.5" x14ac:dyDescent="0.25">
      <c r="A1890" s="3">
        <f>TITRES_STAT!B1893</f>
        <v>44762</v>
      </c>
      <c r="B1890" s="17">
        <f>TITRES_STAT!D1893</f>
        <v>3.91</v>
      </c>
      <c r="C1890" s="2">
        <f t="shared" si="229"/>
        <v>-2.9999999999999805E-2</v>
      </c>
      <c r="D1890" s="2">
        <f t="shared" si="230"/>
        <v>3.9299999999999997</v>
      </c>
      <c r="E1890" s="2">
        <f t="shared" si="232"/>
        <v>3.9260000000000006</v>
      </c>
      <c r="F1890" s="2">
        <f t="shared" si="233"/>
        <v>3.9214999999999995</v>
      </c>
      <c r="G1890" s="2">
        <f t="shared" si="227"/>
        <v>3.8163999999999989</v>
      </c>
      <c r="H1890" s="2">
        <f t="shared" si="231"/>
        <v>3.2045500000000011</v>
      </c>
      <c r="I1890" s="2">
        <f t="array" ref="I1890">SUMPRODUCT(B1874:B1893, (ROW(B1874:B1893)-ROW(B1874)+1)) / (20*21/2)</f>
        <v>3.9180952380952383</v>
      </c>
      <c r="J1890" s="2">
        <f t="shared" si="234"/>
        <v>3.9100314291996465</v>
      </c>
      <c r="K1890" s="2">
        <f t="shared" si="228"/>
        <v>3.8147953555604719</v>
      </c>
    </row>
    <row r="1891" spans="1:11" ht="13.5" x14ac:dyDescent="0.25">
      <c r="A1891" s="3">
        <f>TITRES_STAT!B1894</f>
        <v>44763</v>
      </c>
      <c r="B1891" s="17">
        <f>TITRES_STAT!D1894</f>
        <v>3.92</v>
      </c>
      <c r="C1891" s="2">
        <f t="shared" si="229"/>
        <v>9.9999999999997868E-3</v>
      </c>
      <c r="D1891" s="2">
        <f t="shared" si="230"/>
        <v>3.9239999999999995</v>
      </c>
      <c r="E1891" s="2">
        <f t="shared" si="232"/>
        <v>3.9260000000000006</v>
      </c>
      <c r="F1891" s="2">
        <f t="shared" si="233"/>
        <v>3.9194999999999993</v>
      </c>
      <c r="G1891" s="2">
        <f t="shared" si="227"/>
        <v>3.8227999999999986</v>
      </c>
      <c r="H1891" s="2">
        <f t="shared" si="231"/>
        <v>3.2104000000000008</v>
      </c>
      <c r="I1891" s="2">
        <f t="array" ref="I1891">SUMPRODUCT(B1875:B1894, (ROW(B1875:B1894)-ROW(B1875)+1)) / (20*21/2)</f>
        <v>3.9124761904761911</v>
      </c>
      <c r="J1891" s="2">
        <f t="shared" si="234"/>
        <v>3.9109808168949183</v>
      </c>
      <c r="K1891" s="2">
        <f t="shared" si="228"/>
        <v>3.8189210278914341</v>
      </c>
    </row>
    <row r="1892" spans="1:11" ht="13.5" x14ac:dyDescent="0.25">
      <c r="A1892" s="3">
        <f>TITRES_STAT!B1895</f>
        <v>44764</v>
      </c>
      <c r="B1892" s="17">
        <f>TITRES_STAT!D1895</f>
        <v>3.89</v>
      </c>
      <c r="C1892" s="2">
        <f t="shared" si="229"/>
        <v>-2.9999999999999805E-2</v>
      </c>
      <c r="D1892" s="2">
        <f t="shared" si="230"/>
        <v>3.9199999999999995</v>
      </c>
      <c r="E1892" s="2">
        <f t="shared" si="232"/>
        <v>3.9220000000000006</v>
      </c>
      <c r="F1892" s="2">
        <f t="shared" si="233"/>
        <v>3.9234999999999993</v>
      </c>
      <c r="G1892" s="2">
        <f t="shared" si="227"/>
        <v>3.8273999999999986</v>
      </c>
      <c r="H1892" s="2">
        <f t="shared" si="231"/>
        <v>3.2161500000000012</v>
      </c>
      <c r="I1892" s="2">
        <f t="array" ref="I1892">SUMPRODUCT(B1876:B1895, (ROW(B1876:B1895)-ROW(B1876)+1)) / (20*21/2)</f>
        <v>3.9053809523809524</v>
      </c>
      <c r="J1892" s="2">
        <f t="shared" si="234"/>
        <v>3.908982643857307</v>
      </c>
      <c r="K1892" s="2">
        <f t="shared" si="228"/>
        <v>3.8217084385623581</v>
      </c>
    </row>
    <row r="1893" spans="1:11" ht="13.5" x14ac:dyDescent="0.25">
      <c r="A1893" s="3">
        <f>TITRES_STAT!B1896</f>
        <v>44768</v>
      </c>
      <c r="B1893" s="17">
        <f>TITRES_STAT!D1896</f>
        <v>3.9</v>
      </c>
      <c r="C1893" s="2">
        <f t="shared" si="229"/>
        <v>9.9999999999997868E-3</v>
      </c>
      <c r="D1893" s="2">
        <f t="shared" si="230"/>
        <v>3.9119999999999999</v>
      </c>
      <c r="E1893" s="2">
        <f t="shared" si="232"/>
        <v>3.9210000000000003</v>
      </c>
      <c r="F1893" s="2">
        <f t="shared" si="233"/>
        <v>3.9189999999999996</v>
      </c>
      <c r="G1893" s="2">
        <f t="shared" si="227"/>
        <v>3.8321999999999985</v>
      </c>
      <c r="H1893" s="2">
        <f t="shared" si="231"/>
        <v>3.2217500000000006</v>
      </c>
      <c r="I1893" s="2">
        <f t="array" ref="I1893">SUMPRODUCT(B1877:B1896, (ROW(B1877:B1896)-ROW(B1877)+1)) / (20*21/2)</f>
        <v>3.897619047619048</v>
      </c>
      <c r="J1893" s="2">
        <f t="shared" si="234"/>
        <v>3.9081271539661349</v>
      </c>
      <c r="K1893" s="2">
        <f t="shared" si="228"/>
        <v>3.8247786958736381</v>
      </c>
    </row>
    <row r="1894" spans="1:11" ht="13.5" x14ac:dyDescent="0.25">
      <c r="A1894" s="3">
        <f>TITRES_STAT!B1897</f>
        <v>44769</v>
      </c>
      <c r="B1894" s="17">
        <f>TITRES_STAT!D1897</f>
        <v>3.86</v>
      </c>
      <c r="C1894" s="2">
        <f t="shared" si="229"/>
        <v>-4.0000000000000036E-2</v>
      </c>
      <c r="D1894" s="2">
        <f t="shared" si="230"/>
        <v>3.8959999999999999</v>
      </c>
      <c r="E1894" s="2">
        <f t="shared" si="232"/>
        <v>3.9159999999999995</v>
      </c>
      <c r="F1894" s="2">
        <f t="shared" si="233"/>
        <v>3.9144999999999994</v>
      </c>
      <c r="G1894" s="2">
        <f t="shared" si="227"/>
        <v>3.8367999999999989</v>
      </c>
      <c r="H1894" s="2">
        <f t="shared" si="231"/>
        <v>3.2273500000000013</v>
      </c>
      <c r="I1894" s="2">
        <f t="array" ref="I1894">SUMPRODUCT(B1878:B1897, (ROW(B1878:B1897)-ROW(B1878)+1)) / (20*21/2)</f>
        <v>3.8846666666666665</v>
      </c>
      <c r="J1894" s="2">
        <f t="shared" si="234"/>
        <v>3.9035436154931697</v>
      </c>
      <c r="K1894" s="2">
        <f t="shared" si="228"/>
        <v>3.8261599234864367</v>
      </c>
    </row>
    <row r="1895" spans="1:11" ht="13.5" x14ac:dyDescent="0.25">
      <c r="A1895" s="3">
        <f>TITRES_STAT!B1898</f>
        <v>44770</v>
      </c>
      <c r="B1895" s="17">
        <f>TITRES_STAT!D1898</f>
        <v>3.84</v>
      </c>
      <c r="C1895" s="2">
        <f t="shared" si="229"/>
        <v>-2.0000000000000018E-2</v>
      </c>
      <c r="D1895" s="2">
        <f t="shared" si="230"/>
        <v>3.8820000000000001</v>
      </c>
      <c r="E1895" s="2">
        <f t="shared" si="232"/>
        <v>3.9060000000000001</v>
      </c>
      <c r="F1895" s="2">
        <f t="shared" si="233"/>
        <v>3.9115000000000002</v>
      </c>
      <c r="G1895" s="2">
        <f t="shared" si="227"/>
        <v>3.8415999999999992</v>
      </c>
      <c r="H1895" s="2">
        <f t="shared" si="231"/>
        <v>3.2329000000000012</v>
      </c>
      <c r="I1895" s="2">
        <f t="array" ref="I1895">SUMPRODUCT(B1879:B1898, (ROW(B1879:B1898)-ROW(B1879)+1)) / (20*21/2)</f>
        <v>3.8782380952380957</v>
      </c>
      <c r="J1895" s="2">
        <f t="shared" si="234"/>
        <v>3.8974918425890581</v>
      </c>
      <c r="K1895" s="2">
        <f t="shared" si="228"/>
        <v>3.8267026715850077</v>
      </c>
    </row>
    <row r="1896" spans="1:11" ht="13.5" x14ac:dyDescent="0.25">
      <c r="A1896" s="3">
        <f>TITRES_STAT!B1899</f>
        <v>44771</v>
      </c>
      <c r="B1896" s="17">
        <f>TITRES_STAT!D1899</f>
        <v>3.83</v>
      </c>
      <c r="C1896" s="2">
        <f t="shared" si="229"/>
        <v>-9.9999999999997868E-3</v>
      </c>
      <c r="D1896" s="2">
        <f t="shared" si="230"/>
        <v>3.8639999999999999</v>
      </c>
      <c r="E1896" s="2">
        <f t="shared" si="232"/>
        <v>3.8939999999999997</v>
      </c>
      <c r="F1896" s="2">
        <f t="shared" si="233"/>
        <v>3.9060000000000001</v>
      </c>
      <c r="G1896" s="2">
        <f t="shared" si="227"/>
        <v>3.8457999999999992</v>
      </c>
      <c r="H1896" s="2">
        <f t="shared" si="231"/>
        <v>3.2386500000000011</v>
      </c>
      <c r="I1896" s="2">
        <f t="array" ref="I1896">SUMPRODUCT(B1880:B1899, (ROW(B1880:B1899)-ROW(B1880)+1)) / (20*21/2)</f>
        <v>3.8718571428571429</v>
      </c>
      <c r="J1896" s="2">
        <f t="shared" si="234"/>
        <v>3.8910640480567666</v>
      </c>
      <c r="K1896" s="2">
        <f t="shared" si="228"/>
        <v>3.8268319785816742</v>
      </c>
    </row>
    <row r="1897" spans="1:11" ht="13.5" x14ac:dyDescent="0.25">
      <c r="A1897" s="3">
        <f>TITRES_STAT!B1900</f>
        <v>44774</v>
      </c>
      <c r="B1897" s="17">
        <f>TITRES_STAT!D1900</f>
        <v>3.77</v>
      </c>
      <c r="C1897" s="2">
        <f t="shared" si="229"/>
        <v>-6.0000000000000053E-2</v>
      </c>
      <c r="D1897" s="2">
        <f t="shared" si="230"/>
        <v>3.84</v>
      </c>
      <c r="E1897" s="2">
        <f t="shared" si="232"/>
        <v>3.88</v>
      </c>
      <c r="F1897" s="2">
        <f t="shared" si="233"/>
        <v>3.8975</v>
      </c>
      <c r="G1897" s="2">
        <f t="shared" si="227"/>
        <v>3.8487999999999998</v>
      </c>
      <c r="H1897" s="2">
        <f t="shared" si="231"/>
        <v>3.2438000000000011</v>
      </c>
      <c r="I1897" s="2">
        <f t="array" ref="I1897">SUMPRODUCT(B1881:B1900, (ROW(B1881:B1900)-ROW(B1881)+1)) / (20*21/2)</f>
        <v>3.8658095238095243</v>
      </c>
      <c r="J1897" s="2">
        <f t="shared" si="234"/>
        <v>3.8795341387180269</v>
      </c>
      <c r="K1897" s="2">
        <f t="shared" si="228"/>
        <v>3.8246032735392559</v>
      </c>
    </row>
    <row r="1898" spans="1:11" ht="13.5" x14ac:dyDescent="0.25">
      <c r="A1898" s="3">
        <f>TITRES_STAT!B1901</f>
        <v>44775</v>
      </c>
      <c r="B1898" s="17">
        <f>TITRES_STAT!D1901</f>
        <v>3.83</v>
      </c>
      <c r="C1898" s="2">
        <f t="shared" si="229"/>
        <v>6.0000000000000053E-2</v>
      </c>
      <c r="D1898" s="2">
        <f t="shared" si="230"/>
        <v>3.8259999999999996</v>
      </c>
      <c r="E1898" s="2">
        <f t="shared" si="232"/>
        <v>3.8689999999999998</v>
      </c>
      <c r="F1898" s="2">
        <f t="shared" si="233"/>
        <v>3.8969999999999994</v>
      </c>
      <c r="G1898" s="2">
        <f t="shared" si="227"/>
        <v>3.855</v>
      </c>
      <c r="H1898" s="2">
        <f t="shared" si="231"/>
        <v>3.2495000000000012</v>
      </c>
      <c r="I1898" s="2">
        <f t="array" ref="I1898">SUMPRODUCT(B1882:B1901, (ROW(B1882:B1901)-ROW(B1882)+1)) / (20*21/2)</f>
        <v>3.8555238095238096</v>
      </c>
      <c r="J1898" s="2">
        <f t="shared" si="234"/>
        <v>3.8748166016972623</v>
      </c>
      <c r="K1898" s="2">
        <f t="shared" si="228"/>
        <v>3.82481490987105</v>
      </c>
    </row>
    <row r="1899" spans="1:11" ht="13.5" x14ac:dyDescent="0.25">
      <c r="A1899" s="3">
        <f>TITRES_STAT!B1902</f>
        <v>44776</v>
      </c>
      <c r="B1899" s="17">
        <f>TITRES_STAT!D1902</f>
        <v>3.83</v>
      </c>
      <c r="C1899" s="2">
        <f t="shared" si="229"/>
        <v>0</v>
      </c>
      <c r="D1899" s="2">
        <f t="shared" si="230"/>
        <v>3.8200000000000003</v>
      </c>
      <c r="E1899" s="2">
        <f t="shared" si="232"/>
        <v>3.8579999999999997</v>
      </c>
      <c r="F1899" s="2">
        <f t="shared" si="233"/>
        <v>3.8934999999999995</v>
      </c>
      <c r="G1899" s="2">
        <f t="shared" si="227"/>
        <v>3.8590000000000009</v>
      </c>
      <c r="H1899" s="2">
        <f t="shared" si="231"/>
        <v>3.255300000000001</v>
      </c>
      <c r="I1899" s="2">
        <f t="array" ref="I1899">SUMPRODUCT(B1883:B1902, (ROW(B1883:B1902)-ROW(B1883)+1)) / (20*21/2)</f>
        <v>3.8478095238095236</v>
      </c>
      <c r="J1899" s="2">
        <f t="shared" si="234"/>
        <v>3.8705483539165706</v>
      </c>
      <c r="K1899" s="2">
        <f t="shared" si="228"/>
        <v>3.825018246738852</v>
      </c>
    </row>
    <row r="1900" spans="1:11" ht="13.5" x14ac:dyDescent="0.25">
      <c r="A1900" s="3">
        <f>TITRES_STAT!B1903</f>
        <v>44777</v>
      </c>
      <c r="B1900" s="17">
        <f>TITRES_STAT!D1903</f>
        <v>3.83</v>
      </c>
      <c r="C1900" s="2">
        <f t="shared" si="229"/>
        <v>0</v>
      </c>
      <c r="D1900" s="2">
        <f t="shared" si="230"/>
        <v>3.8180000000000001</v>
      </c>
      <c r="E1900" s="2">
        <f t="shared" si="232"/>
        <v>3.85</v>
      </c>
      <c r="F1900" s="2">
        <f t="shared" si="233"/>
        <v>3.8879999999999995</v>
      </c>
      <c r="G1900" s="2">
        <f t="shared" si="227"/>
        <v>3.8630000000000009</v>
      </c>
      <c r="H1900" s="2">
        <f t="shared" si="231"/>
        <v>3.2611000000000012</v>
      </c>
      <c r="I1900" s="2">
        <f t="array" ref="I1900">SUMPRODUCT(B1884:B1903, (ROW(B1884:B1903)-ROW(B1884)+1)) / (20*21/2)</f>
        <v>3.8435714285714289</v>
      </c>
      <c r="J1900" s="2">
        <f t="shared" si="234"/>
        <v>3.866686605924516</v>
      </c>
      <c r="K1900" s="2">
        <f t="shared" si="228"/>
        <v>3.8252136096118385</v>
      </c>
    </row>
    <row r="1901" spans="1:11" ht="13.5" x14ac:dyDescent="0.25">
      <c r="A1901" s="3">
        <f>TITRES_STAT!B1904</f>
        <v>44778</v>
      </c>
      <c r="B1901" s="17">
        <f>TITRES_STAT!D1904</f>
        <v>3.78</v>
      </c>
      <c r="C1901" s="2">
        <f t="shared" si="229"/>
        <v>-5.0000000000000266E-2</v>
      </c>
      <c r="D1901" s="2">
        <f t="shared" si="230"/>
        <v>3.8079999999999998</v>
      </c>
      <c r="E1901" s="2">
        <f t="shared" si="232"/>
        <v>3.8359999999999999</v>
      </c>
      <c r="F1901" s="2">
        <f t="shared" si="233"/>
        <v>3.8810000000000002</v>
      </c>
      <c r="G1901" s="2">
        <f t="shared" si="227"/>
        <v>3.866200000000001</v>
      </c>
      <c r="H1901" s="2">
        <f t="shared" si="231"/>
        <v>3.2666500000000007</v>
      </c>
      <c r="I1901" s="2">
        <f t="array" ref="I1901">SUMPRODUCT(B1885:B1904, (ROW(B1885:B1904)-ROW(B1885)+1)) / (20*21/2)</f>
        <v>3.841619047619047</v>
      </c>
      <c r="J1901" s="2">
        <f t="shared" si="234"/>
        <v>3.8584307386936096</v>
      </c>
      <c r="K1901" s="2">
        <f t="shared" si="228"/>
        <v>3.8234405268819627</v>
      </c>
    </row>
    <row r="1902" spans="1:11" ht="13.5" x14ac:dyDescent="0.25">
      <c r="A1902" s="3">
        <f>TITRES_STAT!B1905</f>
        <v>44781</v>
      </c>
      <c r="B1902" s="17">
        <f>TITRES_STAT!D1905</f>
        <v>3.8</v>
      </c>
      <c r="C1902" s="2">
        <f t="shared" si="229"/>
        <v>2.0000000000000018E-2</v>
      </c>
      <c r="D1902" s="2">
        <f t="shared" si="230"/>
        <v>3.8140000000000001</v>
      </c>
      <c r="E1902" s="2">
        <f t="shared" si="232"/>
        <v>3.8269999999999995</v>
      </c>
      <c r="F1902" s="2">
        <f t="shared" si="233"/>
        <v>3.8745000000000003</v>
      </c>
      <c r="G1902" s="2">
        <f t="shared" si="227"/>
        <v>3.870200000000001</v>
      </c>
      <c r="H1902" s="2">
        <f t="shared" si="231"/>
        <v>3.2723000000000013</v>
      </c>
      <c r="I1902" s="2">
        <f t="array" ref="I1902">SUMPRODUCT(B1886:B1905, (ROW(B1886:B1905)-ROW(B1886)+1)) / (20*21/2)</f>
        <v>3.8418571428571426</v>
      </c>
      <c r="J1902" s="2">
        <f t="shared" si="234"/>
        <v>3.8528659064370756</v>
      </c>
      <c r="K1902" s="2">
        <f t="shared" si="228"/>
        <v>3.8225212905336505</v>
      </c>
    </row>
    <row r="1903" spans="1:11" ht="13.5" x14ac:dyDescent="0.25">
      <c r="A1903" s="3">
        <f>TITRES_STAT!B1906</f>
        <v>44782</v>
      </c>
      <c r="B1903" s="17">
        <f>TITRES_STAT!D1906</f>
        <v>3.83</v>
      </c>
      <c r="C1903" s="2">
        <f t="shared" si="229"/>
        <v>3.0000000000000249E-2</v>
      </c>
      <c r="D1903" s="2">
        <f t="shared" si="230"/>
        <v>3.8140000000000001</v>
      </c>
      <c r="E1903" s="2">
        <f t="shared" si="232"/>
        <v>3.8199999999999994</v>
      </c>
      <c r="F1903" s="2">
        <f t="shared" si="233"/>
        <v>3.8704999999999998</v>
      </c>
      <c r="G1903" s="2">
        <f t="shared" si="227"/>
        <v>3.8728000000000016</v>
      </c>
      <c r="H1903" s="2">
        <f t="shared" si="231"/>
        <v>3.2781000000000016</v>
      </c>
      <c r="I1903" s="2">
        <f t="array" ref="I1903">SUMPRODUCT(B1887:B1906, (ROW(B1887:B1906)-ROW(B1887)+1)) / (20*21/2)</f>
        <v>3.8405238095238095</v>
      </c>
      <c r="J1903" s="2">
        <f t="shared" si="234"/>
        <v>3.8506882010621157</v>
      </c>
      <c r="K1903" s="2">
        <f t="shared" si="228"/>
        <v>3.8228145732578214</v>
      </c>
    </row>
    <row r="1904" spans="1:11" ht="13.5" x14ac:dyDescent="0.25">
      <c r="A1904" s="3">
        <f>TITRES_STAT!B1907</f>
        <v>44783</v>
      </c>
      <c r="B1904" s="17">
        <f>TITRES_STAT!D1907</f>
        <v>3.85</v>
      </c>
      <c r="C1904" s="2">
        <f t="shared" si="229"/>
        <v>2.0000000000000018E-2</v>
      </c>
      <c r="D1904" s="2">
        <f t="shared" si="230"/>
        <v>3.8180000000000001</v>
      </c>
      <c r="E1904" s="2">
        <f t="shared" si="232"/>
        <v>3.8190000000000004</v>
      </c>
      <c r="F1904" s="2">
        <f t="shared" si="233"/>
        <v>3.8674999999999988</v>
      </c>
      <c r="G1904" s="2">
        <f t="shared" si="227"/>
        <v>3.8746000000000014</v>
      </c>
      <c r="H1904" s="2">
        <f t="shared" si="231"/>
        <v>3.284000000000002</v>
      </c>
      <c r="I1904" s="2">
        <f t="array" ref="I1904">SUMPRODUCT(B1888:B1907, (ROW(B1888:B1907)-ROW(B1888)+1)) / (20*21/2)</f>
        <v>3.8444285714285718</v>
      </c>
      <c r="J1904" s="2">
        <f t="shared" si="234"/>
        <v>3.850622658103819</v>
      </c>
      <c r="K1904" s="2">
        <f t="shared" si="228"/>
        <v>3.8238806684241813</v>
      </c>
    </row>
    <row r="1905" spans="1:11" ht="13.5" x14ac:dyDescent="0.25">
      <c r="A1905" s="3">
        <f>TITRES_STAT!B1908</f>
        <v>44784</v>
      </c>
      <c r="B1905" s="17">
        <f>TITRES_STAT!D1908</f>
        <v>3.87</v>
      </c>
      <c r="C1905" s="2">
        <f t="shared" si="229"/>
        <v>2.0000000000000018E-2</v>
      </c>
      <c r="D1905" s="2">
        <f t="shared" si="230"/>
        <v>3.8259999999999996</v>
      </c>
      <c r="E1905" s="2">
        <f t="shared" si="232"/>
        <v>3.8220000000000001</v>
      </c>
      <c r="F1905" s="2">
        <f t="shared" si="233"/>
        <v>3.8639999999999999</v>
      </c>
      <c r="G1905" s="2">
        <f t="shared" si="227"/>
        <v>3.8760000000000021</v>
      </c>
      <c r="H1905" s="2">
        <f t="shared" si="231"/>
        <v>3.2900000000000023</v>
      </c>
      <c r="I1905" s="2">
        <f t="array" ref="I1905">SUMPRODUCT(B1889:B1908, (ROW(B1889:B1908)-ROW(B1889)+1)) / (20*21/2)</f>
        <v>3.8579047619047611</v>
      </c>
      <c r="J1905" s="2">
        <f t="shared" si="234"/>
        <v>3.8524681192367884</v>
      </c>
      <c r="K1905" s="2">
        <f t="shared" si="228"/>
        <v>3.8256892696624489</v>
      </c>
    </row>
    <row r="1906" spans="1:11" ht="13.5" x14ac:dyDescent="0.25">
      <c r="A1906" s="3">
        <f>TITRES_STAT!B1909</f>
        <v>44785</v>
      </c>
      <c r="B1906" s="17">
        <f>TITRES_STAT!D1909</f>
        <v>3.85</v>
      </c>
      <c r="C1906" s="2">
        <f t="shared" si="229"/>
        <v>-2.0000000000000018E-2</v>
      </c>
      <c r="D1906" s="2">
        <f t="shared" si="230"/>
        <v>3.8400000000000007</v>
      </c>
      <c r="E1906" s="2">
        <f t="shared" si="232"/>
        <v>3.8240000000000003</v>
      </c>
      <c r="F1906" s="2">
        <f t="shared" si="233"/>
        <v>3.8589999999999995</v>
      </c>
      <c r="G1906" s="2">
        <f t="shared" ref="G1906:G1969" si="235">AVERAGE(B1857:B1906)</f>
        <v>3.876600000000002</v>
      </c>
      <c r="H1906" s="2">
        <f t="shared" si="231"/>
        <v>3.2960000000000025</v>
      </c>
      <c r="I1906" s="2">
        <f t="array" ref="I1906">SUMPRODUCT(B1890:B1909, (ROW(B1890:B1909)-ROW(B1890)+1)) / (20*21/2)</f>
        <v>3.8796666666666666</v>
      </c>
      <c r="J1906" s="2">
        <f t="shared" si="234"/>
        <v>3.8522330602618564</v>
      </c>
      <c r="K1906" s="2">
        <f t="shared" si="228"/>
        <v>3.8266426316364703</v>
      </c>
    </row>
    <row r="1907" spans="1:11" ht="13.5" x14ac:dyDescent="0.25">
      <c r="A1907" s="3">
        <f>TITRES_STAT!B1910</f>
        <v>44788</v>
      </c>
      <c r="B1907" s="17">
        <f>TITRES_STAT!D1910</f>
        <v>3.9</v>
      </c>
      <c r="C1907" s="2">
        <f t="shared" si="229"/>
        <v>4.9999999999999822E-2</v>
      </c>
      <c r="D1907" s="2">
        <f t="shared" si="230"/>
        <v>3.8600000000000003</v>
      </c>
      <c r="E1907" s="2">
        <f t="shared" si="232"/>
        <v>3.8369999999999997</v>
      </c>
      <c r="F1907" s="2">
        <f t="shared" si="233"/>
        <v>3.8584999999999994</v>
      </c>
      <c r="G1907" s="2">
        <f t="shared" si="235"/>
        <v>3.8786000000000018</v>
      </c>
      <c r="H1907" s="2">
        <f t="shared" si="231"/>
        <v>3.3021500000000028</v>
      </c>
      <c r="I1907" s="2">
        <f t="array" ref="I1907">SUMPRODUCT(B1891:B1910, (ROW(B1891:B1910)-ROW(B1891)+1)) / (20*21/2)</f>
        <v>3.9111904761904763</v>
      </c>
      <c r="J1907" s="2">
        <f t="shared" si="234"/>
        <v>3.8567822926178703</v>
      </c>
      <c r="K1907" s="2">
        <f t="shared" ref="K1907:K1970" si="236">$K$4*B1907+(1-$K$4)*K1906</f>
        <v>3.829519391180138</v>
      </c>
    </row>
    <row r="1908" spans="1:11" ht="13.5" x14ac:dyDescent="0.25">
      <c r="A1908" s="3">
        <f>TITRES_STAT!B1911</f>
        <v>44789</v>
      </c>
      <c r="B1908" s="17">
        <f>TITRES_STAT!D1911</f>
        <v>4</v>
      </c>
      <c r="C1908" s="2">
        <f t="shared" si="229"/>
        <v>0.10000000000000009</v>
      </c>
      <c r="D1908" s="2">
        <f t="shared" si="230"/>
        <v>3.8939999999999997</v>
      </c>
      <c r="E1908" s="2">
        <f t="shared" si="232"/>
        <v>3.8540000000000005</v>
      </c>
      <c r="F1908" s="2">
        <f t="shared" si="233"/>
        <v>3.8614999999999995</v>
      </c>
      <c r="G1908" s="2">
        <f t="shared" si="235"/>
        <v>3.8824000000000018</v>
      </c>
      <c r="H1908" s="2">
        <f t="shared" si="231"/>
        <v>3.3088000000000028</v>
      </c>
      <c r="I1908" s="2">
        <f t="array" ref="I1908">SUMPRODUCT(B1892:B1911, (ROW(B1892:B1911)-ROW(B1892)+1)) / (20*21/2)</f>
        <v>3.9508571428571426</v>
      </c>
      <c r="J1908" s="2">
        <f t="shared" si="234"/>
        <v>3.8704220742733111</v>
      </c>
      <c r="K1908" s="2">
        <f t="shared" si="236"/>
        <v>3.8362049052515053</v>
      </c>
    </row>
    <row r="1909" spans="1:11" ht="13.5" x14ac:dyDescent="0.25">
      <c r="A1909" s="3">
        <f>TITRES_STAT!B1912</f>
        <v>44790</v>
      </c>
      <c r="B1909" s="17">
        <f>TITRES_STAT!D1912</f>
        <v>4.09</v>
      </c>
      <c r="C1909" s="2">
        <f t="shared" si="229"/>
        <v>8.9999999999999858E-2</v>
      </c>
      <c r="D1909" s="2">
        <f t="shared" si="230"/>
        <v>3.9420000000000002</v>
      </c>
      <c r="E1909" s="2">
        <f t="shared" si="232"/>
        <v>3.88</v>
      </c>
      <c r="F1909" s="2">
        <f t="shared" si="233"/>
        <v>3.8689999999999998</v>
      </c>
      <c r="G1909" s="2">
        <f t="shared" si="235"/>
        <v>3.8886000000000025</v>
      </c>
      <c r="H1909" s="2">
        <f t="shared" si="231"/>
        <v>3.3160000000000029</v>
      </c>
      <c r="I1909" s="2">
        <f t="array" ref="I1909">SUMPRODUCT(B1893:B1912, (ROW(B1893:B1912)-ROW(B1893)+1)) / (20*21/2)</f>
        <v>3.9791904761904764</v>
      </c>
      <c r="J1909" s="2">
        <f t="shared" si="234"/>
        <v>3.8913342576758527</v>
      </c>
      <c r="K1909" s="2">
        <f t="shared" si="236"/>
        <v>3.8461576540651716</v>
      </c>
    </row>
    <row r="1910" spans="1:11" ht="13.5" x14ac:dyDescent="0.25">
      <c r="A1910" s="3">
        <f>TITRES_STAT!B1913</f>
        <v>44791</v>
      </c>
      <c r="B1910" s="17">
        <f>TITRES_STAT!D1913</f>
        <v>4.2</v>
      </c>
      <c r="C1910" s="2">
        <f t="shared" si="229"/>
        <v>0.11000000000000032</v>
      </c>
      <c r="D1910" s="2">
        <f t="shared" si="230"/>
        <v>4.008</v>
      </c>
      <c r="E1910" s="2">
        <f t="shared" si="232"/>
        <v>3.9170000000000003</v>
      </c>
      <c r="F1910" s="2">
        <f t="shared" si="233"/>
        <v>3.8835000000000002</v>
      </c>
      <c r="G1910" s="2">
        <f t="shared" si="235"/>
        <v>3.897000000000002</v>
      </c>
      <c r="H1910" s="2">
        <f t="shared" si="231"/>
        <v>3.3237500000000026</v>
      </c>
      <c r="I1910" s="2">
        <f t="array" ref="I1910">SUMPRODUCT(B1894:B1913, (ROW(B1894:B1913)-ROW(B1894)+1)) / (20*21/2)</f>
        <v>4.0003333333333329</v>
      </c>
      <c r="J1910" s="2">
        <f t="shared" si="234"/>
        <v>3.9207309950400573</v>
      </c>
      <c r="K1910" s="2">
        <f t="shared" si="236"/>
        <v>3.8600338244939882</v>
      </c>
    </row>
    <row r="1911" spans="1:11" ht="13.5" x14ac:dyDescent="0.25">
      <c r="A1911" s="3">
        <f>TITRES_STAT!B1914</f>
        <v>44792</v>
      </c>
      <c r="B1911" s="17">
        <f>TITRES_STAT!D1914</f>
        <v>4.3</v>
      </c>
      <c r="C1911" s="2">
        <f t="shared" si="229"/>
        <v>9.9999999999999645E-2</v>
      </c>
      <c r="D1911" s="2">
        <f t="shared" si="230"/>
        <v>4.0980000000000008</v>
      </c>
      <c r="E1911" s="2">
        <f t="shared" si="232"/>
        <v>3.9689999999999999</v>
      </c>
      <c r="F1911" s="2">
        <f t="shared" si="233"/>
        <v>3.9024999999999999</v>
      </c>
      <c r="G1911" s="2">
        <f t="shared" si="235"/>
        <v>3.9074000000000018</v>
      </c>
      <c r="H1911" s="2">
        <f t="shared" si="231"/>
        <v>3.3320000000000025</v>
      </c>
      <c r="I1911" s="2">
        <f t="array" ref="I1911">SUMPRODUCT(B1895:B1914, (ROW(B1895:B1914)-ROW(B1895)+1)) / (20*21/2)</f>
        <v>4.0165238095238101</v>
      </c>
      <c r="J1911" s="2">
        <f t="shared" si="234"/>
        <v>3.9568518526552898</v>
      </c>
      <c r="K1911" s="2">
        <f t="shared" si="236"/>
        <v>3.8772874000040281</v>
      </c>
    </row>
    <row r="1912" spans="1:11" ht="13.5" x14ac:dyDescent="0.25">
      <c r="A1912" s="3">
        <f>TITRES_STAT!B1915</f>
        <v>44795</v>
      </c>
      <c r="B1912" s="17">
        <f>TITRES_STAT!D1915</f>
        <v>4.2</v>
      </c>
      <c r="C1912" s="2">
        <f t="shared" si="229"/>
        <v>-9.9999999999999645E-2</v>
      </c>
      <c r="D1912" s="2">
        <f t="shared" si="230"/>
        <v>4.1579999999999995</v>
      </c>
      <c r="E1912" s="2">
        <f t="shared" si="232"/>
        <v>4.0090000000000003</v>
      </c>
      <c r="F1912" s="2">
        <f t="shared" si="233"/>
        <v>3.9180000000000001</v>
      </c>
      <c r="G1912" s="2">
        <f t="shared" si="235"/>
        <v>3.9148000000000014</v>
      </c>
      <c r="H1912" s="2">
        <f t="shared" si="231"/>
        <v>3.3397500000000031</v>
      </c>
      <c r="I1912" s="2">
        <f t="array" ref="I1912">SUMPRODUCT(B1896:B1915, (ROW(B1896:B1915)-ROW(B1896)+1)) / (20*21/2)</f>
        <v>4.0315714285714277</v>
      </c>
      <c r="J1912" s="2">
        <f t="shared" si="234"/>
        <v>3.9800088190690719</v>
      </c>
      <c r="K1912" s="2">
        <f t="shared" si="236"/>
        <v>3.8899427960823014</v>
      </c>
    </row>
    <row r="1913" spans="1:11" ht="13.5" x14ac:dyDescent="0.25">
      <c r="A1913" s="3">
        <f>TITRES_STAT!B1916</f>
        <v>44796</v>
      </c>
      <c r="B1913" s="17">
        <f>TITRES_STAT!D1916</f>
        <v>4.1399999999999997</v>
      </c>
      <c r="C1913" s="2">
        <f t="shared" si="229"/>
        <v>-6.0000000000000497E-2</v>
      </c>
      <c r="D1913" s="2">
        <f t="shared" si="230"/>
        <v>4.1859999999999999</v>
      </c>
      <c r="E1913" s="2">
        <f t="shared" si="232"/>
        <v>4.04</v>
      </c>
      <c r="F1913" s="2">
        <f t="shared" si="233"/>
        <v>3.9299999999999997</v>
      </c>
      <c r="G1913" s="2">
        <f t="shared" si="235"/>
        <v>3.9210000000000012</v>
      </c>
      <c r="H1913" s="2">
        <f t="shared" si="231"/>
        <v>3.3472000000000026</v>
      </c>
      <c r="I1913" s="2">
        <f t="array" ref="I1913">SUMPRODUCT(B1897:B1916, (ROW(B1897:B1916)-ROW(B1897)+1)) / (20*21/2)</f>
        <v>4.0453809523809525</v>
      </c>
      <c r="J1913" s="2">
        <f t="shared" si="234"/>
        <v>3.9952460743958267</v>
      </c>
      <c r="K1913" s="2">
        <f t="shared" si="236"/>
        <v>3.8997489609418188</v>
      </c>
    </row>
    <row r="1914" spans="1:11" ht="13.5" x14ac:dyDescent="0.25">
      <c r="A1914" s="3">
        <f>TITRES_STAT!B1917</f>
        <v>44797</v>
      </c>
      <c r="B1914" s="17">
        <f>TITRES_STAT!D1917</f>
        <v>4.0999999999999996</v>
      </c>
      <c r="C1914" s="2">
        <f t="shared" si="229"/>
        <v>-4.0000000000000036E-2</v>
      </c>
      <c r="D1914" s="2">
        <f t="shared" si="230"/>
        <v>4.1879999999999997</v>
      </c>
      <c r="E1914" s="2">
        <f t="shared" si="232"/>
        <v>4.0650000000000004</v>
      </c>
      <c r="F1914" s="2">
        <f t="shared" si="233"/>
        <v>3.9420000000000002</v>
      </c>
      <c r="G1914" s="2">
        <f t="shared" si="235"/>
        <v>3.9260000000000002</v>
      </c>
      <c r="H1914" s="2">
        <f t="shared" si="231"/>
        <v>3.3544500000000026</v>
      </c>
      <c r="I1914" s="2">
        <f t="array" ref="I1914">SUMPRODUCT(B1898:B1917, (ROW(B1898:B1917)-ROW(B1898)+1)) / (20*21/2)</f>
        <v>4.0569523809523806</v>
      </c>
      <c r="J1914" s="2">
        <f t="shared" si="234"/>
        <v>4.005222638739081</v>
      </c>
      <c r="K1914" s="2">
        <f t="shared" si="236"/>
        <v>3.9076019428656692</v>
      </c>
    </row>
    <row r="1915" spans="1:11" ht="13.5" x14ac:dyDescent="0.25">
      <c r="A1915" s="3">
        <f>TITRES_STAT!B1918</f>
        <v>44798</v>
      </c>
      <c r="B1915" s="17">
        <f>TITRES_STAT!D1918</f>
        <v>4.0999999999999996</v>
      </c>
      <c r="C1915" s="2">
        <f t="shared" si="229"/>
        <v>0</v>
      </c>
      <c r="D1915" s="2">
        <f t="shared" si="230"/>
        <v>4.168000000000001</v>
      </c>
      <c r="E1915" s="2">
        <f t="shared" si="232"/>
        <v>4.0880000000000001</v>
      </c>
      <c r="F1915" s="2">
        <f t="shared" si="233"/>
        <v>3.9549999999999996</v>
      </c>
      <c r="G1915" s="2">
        <f t="shared" si="235"/>
        <v>3.931</v>
      </c>
      <c r="H1915" s="2">
        <f t="shared" si="231"/>
        <v>3.3617500000000029</v>
      </c>
      <c r="I1915" s="2">
        <f t="array" ref="I1915">SUMPRODUCT(B1899:B1918, (ROW(B1899:B1918)-ROW(B1899)+1)) / (20*21/2)</f>
        <v>4.0765238095238097</v>
      </c>
      <c r="J1915" s="2">
        <f t="shared" si="234"/>
        <v>4.014249054097264</v>
      </c>
      <c r="K1915" s="2">
        <f t="shared" si="236"/>
        <v>3.9151469647140744</v>
      </c>
    </row>
    <row r="1916" spans="1:11" ht="13.5" x14ac:dyDescent="0.25">
      <c r="A1916" s="3">
        <f>TITRES_STAT!B1919</f>
        <v>44799</v>
      </c>
      <c r="B1916" s="17">
        <f>TITRES_STAT!D1919</f>
        <v>4.0999999999999996</v>
      </c>
      <c r="C1916" s="2">
        <f t="shared" si="229"/>
        <v>0</v>
      </c>
      <c r="D1916" s="2">
        <f t="shared" si="230"/>
        <v>4.1280000000000001</v>
      </c>
      <c r="E1916" s="2">
        <f t="shared" si="232"/>
        <v>4.1130000000000004</v>
      </c>
      <c r="F1916" s="2">
        <f t="shared" si="233"/>
        <v>3.9684999999999997</v>
      </c>
      <c r="G1916" s="2">
        <f t="shared" si="235"/>
        <v>3.9347999999999996</v>
      </c>
      <c r="H1916" s="2">
        <f t="shared" si="231"/>
        <v>3.3690500000000028</v>
      </c>
      <c r="I1916" s="2">
        <f t="array" ref="I1916">SUMPRODUCT(B1900:B1919, (ROW(B1900:B1919)-ROW(B1900)+1)) / (20*21/2)</f>
        <v>4.0991428571428568</v>
      </c>
      <c r="J1916" s="2">
        <f t="shared" si="234"/>
        <v>4.0224158108499051</v>
      </c>
      <c r="K1916" s="2">
        <f t="shared" si="236"/>
        <v>3.9223961033527384</v>
      </c>
    </row>
    <row r="1917" spans="1:11" ht="13.5" x14ac:dyDescent="0.25">
      <c r="A1917" s="3">
        <f>TITRES_STAT!B1920</f>
        <v>44802</v>
      </c>
      <c r="B1917" s="17">
        <f>TITRES_STAT!D1920</f>
        <v>4.09</v>
      </c>
      <c r="C1917" s="2">
        <f t="shared" si="229"/>
        <v>-9.9999999999997868E-3</v>
      </c>
      <c r="D1917" s="2">
        <f t="shared" si="230"/>
        <v>4.1059999999999999</v>
      </c>
      <c r="E1917" s="2">
        <f t="shared" si="232"/>
        <v>4.1320000000000006</v>
      </c>
      <c r="F1917" s="2">
        <f t="shared" si="233"/>
        <v>3.9844999999999993</v>
      </c>
      <c r="G1917" s="2">
        <f t="shared" si="235"/>
        <v>3.9385999999999997</v>
      </c>
      <c r="H1917" s="2">
        <f t="shared" si="231"/>
        <v>3.3763000000000027</v>
      </c>
      <c r="I1917" s="2">
        <f t="array" ref="I1917">SUMPRODUCT(B1901:B1920, (ROW(B1901:B1920)-ROW(B1901)+1)) / (20*21/2)</f>
        <v>4.1369523809523807</v>
      </c>
      <c r="J1917" s="2">
        <f t="shared" si="234"/>
        <v>4.028852400292771</v>
      </c>
      <c r="K1917" s="2">
        <f t="shared" si="236"/>
        <v>3.9289688051820426</v>
      </c>
    </row>
    <row r="1918" spans="1:11" ht="13.5" x14ac:dyDescent="0.25">
      <c r="A1918" s="3">
        <f>TITRES_STAT!B1921</f>
        <v>44803</v>
      </c>
      <c r="B1918" s="17">
        <f>TITRES_STAT!D1921</f>
        <v>4.1900000000000004</v>
      </c>
      <c r="C1918" s="2">
        <f t="shared" si="229"/>
        <v>0.10000000000000053</v>
      </c>
      <c r="D1918" s="2">
        <f t="shared" si="230"/>
        <v>4.1160000000000005</v>
      </c>
      <c r="E1918" s="2">
        <f t="shared" si="232"/>
        <v>4.1510000000000007</v>
      </c>
      <c r="F1918" s="2">
        <f t="shared" si="233"/>
        <v>4.0025000000000004</v>
      </c>
      <c r="G1918" s="2">
        <f t="shared" si="235"/>
        <v>3.944199999999999</v>
      </c>
      <c r="H1918" s="2">
        <f t="shared" si="231"/>
        <v>3.3841000000000023</v>
      </c>
      <c r="I1918" s="2">
        <f t="array" ref="I1918">SUMPRODUCT(B1902:B1921, (ROW(B1902:B1921)-ROW(B1902)+1)) / (20*21/2)</f>
        <v>4.1681428571428576</v>
      </c>
      <c r="J1918" s="2">
        <f t="shared" si="234"/>
        <v>4.0441997907410787</v>
      </c>
      <c r="K1918" s="2">
        <f t="shared" si="236"/>
        <v>3.9392053226258845</v>
      </c>
    </row>
    <row r="1919" spans="1:11" ht="13.5" x14ac:dyDescent="0.25">
      <c r="A1919" s="3">
        <f>TITRES_STAT!B1922</f>
        <v>44804</v>
      </c>
      <c r="B1919" s="17">
        <f>TITRES_STAT!D1922</f>
        <v>4.24</v>
      </c>
      <c r="C1919" s="2">
        <f t="shared" si="229"/>
        <v>4.9999999999999822E-2</v>
      </c>
      <c r="D1919" s="2">
        <f t="shared" si="230"/>
        <v>4.1440000000000001</v>
      </c>
      <c r="E1919" s="2">
        <f t="shared" si="232"/>
        <v>4.1660000000000004</v>
      </c>
      <c r="F1919" s="2">
        <f t="shared" si="233"/>
        <v>4.0229999999999997</v>
      </c>
      <c r="G1919" s="2">
        <f t="shared" si="235"/>
        <v>3.9505999999999997</v>
      </c>
      <c r="H1919" s="2">
        <f t="shared" si="231"/>
        <v>3.3922000000000025</v>
      </c>
      <c r="I1919" s="2">
        <f t="array" ref="I1919">SUMPRODUCT(B1903:B1922, (ROW(B1903:B1922)-ROW(B1903)+1)) / (20*21/2)</f>
        <v>4.1907619047619047</v>
      </c>
      <c r="J1919" s="2">
        <f t="shared" si="234"/>
        <v>4.0628474297181185</v>
      </c>
      <c r="K1919" s="2">
        <f t="shared" si="236"/>
        <v>3.9510011923268307</v>
      </c>
    </row>
    <row r="1920" spans="1:11" ht="13.5" x14ac:dyDescent="0.25">
      <c r="A1920" s="3">
        <f>TITRES_STAT!B1923</f>
        <v>44805</v>
      </c>
      <c r="B1920" s="17">
        <f>TITRES_STAT!D1923</f>
        <v>4.42</v>
      </c>
      <c r="C1920" s="2">
        <f t="shared" si="229"/>
        <v>0.17999999999999972</v>
      </c>
      <c r="D1920" s="2">
        <f t="shared" si="230"/>
        <v>4.2080000000000002</v>
      </c>
      <c r="E1920" s="2">
        <f t="shared" si="232"/>
        <v>4.1880000000000006</v>
      </c>
      <c r="F1920" s="2">
        <f t="shared" si="233"/>
        <v>4.0525000000000002</v>
      </c>
      <c r="G1920" s="2">
        <f t="shared" si="235"/>
        <v>3.9595999999999991</v>
      </c>
      <c r="H1920" s="2">
        <f t="shared" si="231"/>
        <v>3.4010000000000025</v>
      </c>
      <c r="I1920" s="2">
        <f t="array" ref="I1920">SUMPRODUCT(B1904:B1923, (ROW(B1904:B1923)-ROW(B1904)+1)) / (20*21/2)</f>
        <v>4.2109047619047626</v>
      </c>
      <c r="J1920" s="2">
        <f t="shared" si="234"/>
        <v>4.0968619602211547</v>
      </c>
      <c r="K1920" s="2">
        <f t="shared" si="236"/>
        <v>3.9693933024316608</v>
      </c>
    </row>
    <row r="1921" spans="1:11" ht="13.5" x14ac:dyDescent="0.25">
      <c r="A1921" s="3">
        <f>TITRES_STAT!B1924</f>
        <v>44806</v>
      </c>
      <c r="B1921" s="17">
        <f>TITRES_STAT!D1924</f>
        <v>4.38</v>
      </c>
      <c r="C1921" s="2">
        <f t="shared" si="229"/>
        <v>-4.0000000000000036E-2</v>
      </c>
      <c r="D1921" s="2">
        <f t="shared" si="230"/>
        <v>4.2640000000000002</v>
      </c>
      <c r="E1921" s="2">
        <f t="shared" si="232"/>
        <v>4.1960000000000006</v>
      </c>
      <c r="F1921" s="2">
        <f t="shared" si="233"/>
        <v>4.0824999999999996</v>
      </c>
      <c r="G1921" s="2">
        <f t="shared" si="235"/>
        <v>3.9679999999999991</v>
      </c>
      <c r="H1921" s="2">
        <f t="shared" si="231"/>
        <v>3.4098000000000024</v>
      </c>
      <c r="I1921" s="2">
        <f t="array" ref="I1921">SUMPRODUCT(B1905:B1924, (ROW(B1905:B1924)-ROW(B1905)+1)) / (20*21/2)</f>
        <v>4.2353809523809529</v>
      </c>
      <c r="J1921" s="2">
        <f t="shared" si="234"/>
        <v>4.1238274878191401</v>
      </c>
      <c r="K1921" s="2">
        <f t="shared" si="236"/>
        <v>3.9854955258657134</v>
      </c>
    </row>
    <row r="1922" spans="1:11" ht="13.5" x14ac:dyDescent="0.25">
      <c r="A1922" s="3">
        <f>TITRES_STAT!B1925</f>
        <v>44809</v>
      </c>
      <c r="B1922" s="17">
        <f>TITRES_STAT!D1925</f>
        <v>4.32</v>
      </c>
      <c r="C1922" s="2">
        <f t="shared" si="229"/>
        <v>-5.9999999999999609E-2</v>
      </c>
      <c r="D1922" s="2">
        <f t="shared" si="230"/>
        <v>4.3100000000000005</v>
      </c>
      <c r="E1922" s="2">
        <f t="shared" si="232"/>
        <v>4.2080000000000002</v>
      </c>
      <c r="F1922" s="2">
        <f t="shared" si="233"/>
        <v>4.1084999999999994</v>
      </c>
      <c r="G1922" s="2">
        <f t="shared" si="235"/>
        <v>3.9781999999999984</v>
      </c>
      <c r="H1922" s="2">
        <f t="shared" si="231"/>
        <v>3.4183000000000026</v>
      </c>
      <c r="I1922" s="2">
        <f t="array" ref="I1922">SUMPRODUCT(B1906:B1925, (ROW(B1906:B1925)-ROW(B1906)+1)) / (20*21/2)</f>
        <v>4.2506190476190477</v>
      </c>
      <c r="J1922" s="2">
        <f t="shared" si="234"/>
        <v>4.1425105842173169</v>
      </c>
      <c r="K1922" s="2">
        <f t="shared" si="236"/>
        <v>3.9986133483807835</v>
      </c>
    </row>
    <row r="1923" spans="1:11" ht="13.5" x14ac:dyDescent="0.25">
      <c r="A1923" s="3">
        <f>TITRES_STAT!B1926</f>
        <v>44810</v>
      </c>
      <c r="B1923" s="17">
        <f>TITRES_STAT!D1926</f>
        <v>4.32</v>
      </c>
      <c r="C1923" s="2">
        <f t="shared" si="229"/>
        <v>0</v>
      </c>
      <c r="D1923" s="2">
        <f t="shared" si="230"/>
        <v>4.3360000000000003</v>
      </c>
      <c r="E1923" s="2">
        <f t="shared" si="232"/>
        <v>4.2260000000000009</v>
      </c>
      <c r="F1923" s="2">
        <f t="shared" si="233"/>
        <v>4.133</v>
      </c>
      <c r="G1923" s="2">
        <f t="shared" si="235"/>
        <v>3.9847999999999986</v>
      </c>
      <c r="H1923" s="2">
        <f t="shared" si="231"/>
        <v>3.4269000000000021</v>
      </c>
      <c r="I1923" s="2">
        <f t="array" ref="I1923">SUMPRODUCT(B1907:B1926, (ROW(B1907:B1926)-ROW(B1907)+1)) / (20*21/2)</f>
        <v>4.2618095238095242</v>
      </c>
      <c r="J1923" s="2">
        <f t="shared" si="234"/>
        <v>4.1594143381013815</v>
      </c>
      <c r="K1923" s="2">
        <f t="shared" si="236"/>
        <v>4.0112167464834982</v>
      </c>
    </row>
    <row r="1924" spans="1:11" ht="13.5" x14ac:dyDescent="0.25">
      <c r="A1924" s="3">
        <f>TITRES_STAT!B1927</f>
        <v>44811</v>
      </c>
      <c r="B1924" s="17">
        <f>TITRES_STAT!D1927</f>
        <v>4.3899999999999997</v>
      </c>
      <c r="C1924" s="2">
        <f t="shared" ref="C1924:C1987" si="237">B1924-B1923</f>
        <v>6.9999999999999396E-2</v>
      </c>
      <c r="D1924" s="2">
        <f t="shared" si="230"/>
        <v>4.3660000000000005</v>
      </c>
      <c r="E1924" s="2">
        <f t="shared" si="232"/>
        <v>4.2550000000000008</v>
      </c>
      <c r="F1924" s="2">
        <f t="shared" si="233"/>
        <v>4.16</v>
      </c>
      <c r="G1924" s="2">
        <f t="shared" si="235"/>
        <v>3.993599999999998</v>
      </c>
      <c r="H1924" s="2">
        <f t="shared" si="231"/>
        <v>3.4358500000000025</v>
      </c>
      <c r="I1924" s="2">
        <f t="array" ref="I1924">SUMPRODUCT(B1908:B1927, (ROW(B1908:B1927)-ROW(B1908)+1)) / (20*21/2)</f>
        <v>4.2689523809523813</v>
      </c>
      <c r="J1924" s="2">
        <f t="shared" si="234"/>
        <v>4.1813748773298212</v>
      </c>
      <c r="K1924" s="2">
        <f t="shared" si="236"/>
        <v>4.0260709917194397</v>
      </c>
    </row>
    <row r="1925" spans="1:11" ht="13.5" x14ac:dyDescent="0.25">
      <c r="A1925" s="3">
        <f>TITRES_STAT!B1928</f>
        <v>44812</v>
      </c>
      <c r="B1925" s="17">
        <f>TITRES_STAT!D1928</f>
        <v>4.32</v>
      </c>
      <c r="C1925" s="2">
        <f t="shared" si="237"/>
        <v>-6.9999999999999396E-2</v>
      </c>
      <c r="D1925" s="2">
        <f t="shared" si="230"/>
        <v>4.3460000000000001</v>
      </c>
      <c r="E1925" s="2">
        <f t="shared" si="232"/>
        <v>4.2770000000000001</v>
      </c>
      <c r="F1925" s="2">
        <f t="shared" si="233"/>
        <v>4.1825000000000001</v>
      </c>
      <c r="G1925" s="2">
        <f t="shared" si="235"/>
        <v>4.001999999999998</v>
      </c>
      <c r="H1925" s="2">
        <f t="shared" si="231"/>
        <v>3.4445000000000028</v>
      </c>
      <c r="I1925" s="2">
        <f t="array" ref="I1925">SUMPRODUCT(B1909:B1928, (ROW(B1909:B1928)-ROW(B1909)+1)) / (20*21/2)</f>
        <v>4.2666666666666666</v>
      </c>
      <c r="J1925" s="2">
        <f t="shared" si="234"/>
        <v>4.1945772699650758</v>
      </c>
      <c r="K1925" s="2">
        <f t="shared" si="236"/>
        <v>4.0375976194951484</v>
      </c>
    </row>
    <row r="1926" spans="1:11" ht="13.5" x14ac:dyDescent="0.25">
      <c r="A1926" s="3">
        <f>TITRES_STAT!B1929</f>
        <v>44813</v>
      </c>
      <c r="B1926" s="17">
        <f>TITRES_STAT!D1929</f>
        <v>4.3</v>
      </c>
      <c r="C1926" s="2">
        <f t="shared" si="237"/>
        <v>-2.0000000000000462E-2</v>
      </c>
      <c r="D1926" s="2">
        <f t="shared" ref="D1926:D1989" si="238">AVERAGE(B1922:B1926)</f>
        <v>4.33</v>
      </c>
      <c r="E1926" s="2">
        <f t="shared" si="232"/>
        <v>4.2969999999999997</v>
      </c>
      <c r="F1926" s="2">
        <f t="shared" si="233"/>
        <v>4.2050000000000001</v>
      </c>
      <c r="G1926" s="2">
        <f t="shared" si="235"/>
        <v>4.0091999999999981</v>
      </c>
      <c r="H1926" s="2">
        <f t="shared" si="231"/>
        <v>3.453000000000003</v>
      </c>
      <c r="I1926" s="2">
        <f t="array" ref="I1926">SUMPRODUCT(B1910:B1929, (ROW(B1910:B1929)-ROW(B1910)+1)) / (20*21/2)</f>
        <v>4.255809523809523</v>
      </c>
      <c r="J1926" s="2">
        <f t="shared" si="234"/>
        <v>4.2046175299684023</v>
      </c>
      <c r="K1926" s="2">
        <f t="shared" si="236"/>
        <v>4.047887908926711</v>
      </c>
    </row>
    <row r="1927" spans="1:11" ht="13.5" x14ac:dyDescent="0.25">
      <c r="A1927" s="3">
        <f>TITRES_STAT!B1930</f>
        <v>44816</v>
      </c>
      <c r="B1927" s="17">
        <f>TITRES_STAT!D1930</f>
        <v>4.28</v>
      </c>
      <c r="C1927" s="2">
        <f t="shared" si="237"/>
        <v>-1.9999999999999574E-2</v>
      </c>
      <c r="D1927" s="2">
        <f t="shared" si="238"/>
        <v>4.322000000000001</v>
      </c>
      <c r="E1927" s="2">
        <f t="shared" si="232"/>
        <v>4.3159999999999998</v>
      </c>
      <c r="F1927" s="2">
        <f t="shared" si="233"/>
        <v>4.2240000000000002</v>
      </c>
      <c r="G1927" s="2">
        <f t="shared" si="235"/>
        <v>4.0159999999999982</v>
      </c>
      <c r="H1927" s="2">
        <f t="shared" si="231"/>
        <v>3.4614000000000034</v>
      </c>
      <c r="I1927" s="2">
        <f t="array" ref="I1927">SUMPRODUCT(B1911:B1930, (ROW(B1911:B1930)-ROW(B1911)+1)) / (20*21/2)</f>
        <v>4.2429047619047617</v>
      </c>
      <c r="J1927" s="2">
        <f t="shared" si="234"/>
        <v>4.2117968128285543</v>
      </c>
      <c r="K1927" s="2">
        <f t="shared" si="236"/>
        <v>4.056990343870762</v>
      </c>
    </row>
    <row r="1928" spans="1:11" ht="13.5" x14ac:dyDescent="0.25">
      <c r="A1928" s="3">
        <f>TITRES_STAT!B1931</f>
        <v>44817</v>
      </c>
      <c r="B1928" s="17">
        <f>TITRES_STAT!D1931</f>
        <v>4.2</v>
      </c>
      <c r="C1928" s="2">
        <f t="shared" si="237"/>
        <v>-8.0000000000000071E-2</v>
      </c>
      <c r="D1928" s="2">
        <f t="shared" si="238"/>
        <v>4.298</v>
      </c>
      <c r="E1928" s="2">
        <f t="shared" si="232"/>
        <v>4.3170000000000002</v>
      </c>
      <c r="F1928" s="2">
        <f t="shared" si="233"/>
        <v>4.234</v>
      </c>
      <c r="G1928" s="2">
        <f t="shared" si="235"/>
        <v>4.0231999999999983</v>
      </c>
      <c r="H1928" s="2">
        <f t="shared" si="231"/>
        <v>3.4695000000000031</v>
      </c>
      <c r="I1928" s="2">
        <f t="array" ref="I1928">SUMPRODUCT(B1912:B1931, (ROW(B1912:B1931)-ROW(B1912)+1)) / (20*21/2)</f>
        <v>4.2304761904761907</v>
      </c>
      <c r="J1928" s="2">
        <f t="shared" si="234"/>
        <v>4.2106733068448827</v>
      </c>
      <c r="K1928" s="2">
        <f t="shared" si="236"/>
        <v>4.0625985656797523</v>
      </c>
    </row>
    <row r="1929" spans="1:11" ht="13.5" x14ac:dyDescent="0.25">
      <c r="A1929" s="3">
        <f>TITRES_STAT!B1932</f>
        <v>44818</v>
      </c>
      <c r="B1929" s="17">
        <f>TITRES_STAT!D1932</f>
        <v>4.12</v>
      </c>
      <c r="C1929" s="2">
        <f t="shared" si="237"/>
        <v>-8.0000000000000071E-2</v>
      </c>
      <c r="D1929" s="2">
        <f t="shared" si="238"/>
        <v>4.2440000000000007</v>
      </c>
      <c r="E1929" s="2">
        <f t="shared" si="232"/>
        <v>4.3050000000000006</v>
      </c>
      <c r="F1929" s="2">
        <f t="shared" si="233"/>
        <v>4.2355</v>
      </c>
      <c r="G1929" s="2">
        <f t="shared" si="235"/>
        <v>4.0275999999999978</v>
      </c>
      <c r="H1929" s="2">
        <f t="shared" si="231"/>
        <v>3.477500000000004</v>
      </c>
      <c r="I1929" s="2">
        <f t="array" ref="I1929">SUMPRODUCT(B1913:B1932, (ROW(B1913:B1932)-ROW(B1913)+1)) / (20*21/2)</f>
        <v>4.2075714285714287</v>
      </c>
      <c r="J1929" s="2">
        <f t="shared" si="234"/>
        <v>4.2020377538120366</v>
      </c>
      <c r="K1929" s="2">
        <f t="shared" si="236"/>
        <v>4.0648496023197618</v>
      </c>
    </row>
    <row r="1930" spans="1:11" ht="13.5" x14ac:dyDescent="0.25">
      <c r="A1930" s="3">
        <f>TITRES_STAT!B1933</f>
        <v>44819</v>
      </c>
      <c r="B1930" s="17">
        <f>TITRES_STAT!D1933</f>
        <v>4.0999999999999996</v>
      </c>
      <c r="C1930" s="2">
        <f t="shared" si="237"/>
        <v>-2.0000000000000462E-2</v>
      </c>
      <c r="D1930" s="2">
        <f t="shared" si="238"/>
        <v>4.2</v>
      </c>
      <c r="E1930" s="2">
        <f t="shared" si="232"/>
        <v>4.2730000000000006</v>
      </c>
      <c r="F1930" s="2">
        <f t="shared" si="233"/>
        <v>4.230500000000001</v>
      </c>
      <c r="G1930" s="2">
        <f t="shared" si="235"/>
        <v>4.0307999999999984</v>
      </c>
      <c r="H1930" s="2">
        <f t="shared" ref="H1930:H1993" si="239">AVERAGE(B1731:B1930)</f>
        <v>3.485500000000004</v>
      </c>
      <c r="I1930" s="2">
        <f t="array" ref="I1930">SUMPRODUCT(B1914:B1933, (ROW(B1914:B1933)-ROW(B1914)+1)) / (20*21/2)</f>
        <v>4.1876190476190462</v>
      </c>
      <c r="J1930" s="2">
        <f t="shared" si="234"/>
        <v>4.1923198724966042</v>
      </c>
      <c r="K1930" s="2">
        <f t="shared" si="236"/>
        <v>4.0662280492876146</v>
      </c>
    </row>
    <row r="1931" spans="1:11" ht="13.5" x14ac:dyDescent="0.25">
      <c r="A1931" s="3">
        <f>TITRES_STAT!B1934</f>
        <v>44820</v>
      </c>
      <c r="B1931" s="17">
        <f>TITRES_STAT!D1934</f>
        <v>4.0999999999999996</v>
      </c>
      <c r="C1931" s="2">
        <f t="shared" si="237"/>
        <v>0</v>
      </c>
      <c r="D1931" s="2">
        <f t="shared" si="238"/>
        <v>4.160000000000001</v>
      </c>
      <c r="E1931" s="2">
        <f t="shared" si="232"/>
        <v>4.2450000000000001</v>
      </c>
      <c r="F1931" s="2">
        <f t="shared" si="233"/>
        <v>4.2204999999999995</v>
      </c>
      <c r="G1931" s="2">
        <f t="shared" si="235"/>
        <v>4.0343999999999989</v>
      </c>
      <c r="H1931" s="2">
        <f t="shared" si="239"/>
        <v>3.4932000000000039</v>
      </c>
      <c r="I1931" s="2">
        <f t="array" ref="I1931">SUMPRODUCT(B1915:B1934, (ROW(B1915:B1934)-ROW(B1915)+1)) / (20*21/2)</f>
        <v>4.1778571428571434</v>
      </c>
      <c r="J1931" s="2">
        <f t="shared" si="234"/>
        <v>4.1835275036874036</v>
      </c>
      <c r="K1931" s="2">
        <f t="shared" si="236"/>
        <v>4.0675524395116298</v>
      </c>
    </row>
    <row r="1932" spans="1:11" ht="13.5" x14ac:dyDescent="0.25">
      <c r="A1932" s="3">
        <f>TITRES_STAT!B1935</f>
        <v>44823</v>
      </c>
      <c r="B1932" s="17">
        <f>TITRES_STAT!D1935</f>
        <v>3.98</v>
      </c>
      <c r="C1932" s="2">
        <f t="shared" si="237"/>
        <v>-0.11999999999999966</v>
      </c>
      <c r="D1932" s="2">
        <f t="shared" si="238"/>
        <v>4.0999999999999996</v>
      </c>
      <c r="E1932" s="2">
        <f t="shared" ref="E1932:E1995" si="240">AVERAGE(B1923:B1932)</f>
        <v>4.2110000000000003</v>
      </c>
      <c r="F1932" s="2">
        <f t="shared" si="233"/>
        <v>4.2095000000000002</v>
      </c>
      <c r="G1932" s="2">
        <f t="shared" si="235"/>
        <v>4.0353999999999992</v>
      </c>
      <c r="H1932" s="2">
        <f t="shared" si="239"/>
        <v>3.5002500000000039</v>
      </c>
      <c r="I1932" s="2">
        <f t="array" ref="I1932">SUMPRODUCT(B1916:B1935, (ROW(B1916:B1935)-ROW(B1916)+1)) / (20*21/2)</f>
        <v>4.1585714285714284</v>
      </c>
      <c r="J1932" s="2">
        <f t="shared" si="234"/>
        <v>4.1641439319076508</v>
      </c>
      <c r="K1932" s="2">
        <f t="shared" si="236"/>
        <v>4.064119010511174</v>
      </c>
    </row>
    <row r="1933" spans="1:11" ht="13.5" x14ac:dyDescent="0.25">
      <c r="A1933" s="3">
        <f>TITRES_STAT!B1936</f>
        <v>44824</v>
      </c>
      <c r="B1933" s="17">
        <f>TITRES_STAT!D1936</f>
        <v>4</v>
      </c>
      <c r="C1933" s="2">
        <f t="shared" si="237"/>
        <v>2.0000000000000018E-2</v>
      </c>
      <c r="D1933" s="2">
        <f t="shared" si="238"/>
        <v>4.0599999999999996</v>
      </c>
      <c r="E1933" s="2">
        <f t="shared" si="240"/>
        <v>4.1790000000000003</v>
      </c>
      <c r="F1933" s="2">
        <f t="shared" si="233"/>
        <v>4.2024999999999997</v>
      </c>
      <c r="G1933" s="2">
        <f t="shared" si="235"/>
        <v>4.0371999999999986</v>
      </c>
      <c r="H1933" s="2">
        <f t="shared" si="239"/>
        <v>3.5072500000000044</v>
      </c>
      <c r="I1933" s="2">
        <f t="array" ref="I1933">SUMPRODUCT(B1917:B1936, (ROW(B1917:B1936)-ROW(B1917)+1)) / (20*21/2)</f>
        <v>4.1483333333333325</v>
      </c>
      <c r="J1933" s="2">
        <f t="shared" si="234"/>
        <v>4.1485111764878742</v>
      </c>
      <c r="K1933" s="2">
        <f t="shared" si="236"/>
        <v>4.0616045395107356</v>
      </c>
    </row>
    <row r="1934" spans="1:11" ht="13.5" x14ac:dyDescent="0.25">
      <c r="A1934" s="3">
        <f>TITRES_STAT!B1937</f>
        <v>44825</v>
      </c>
      <c r="B1934" s="17">
        <f>TITRES_STAT!D1937</f>
        <v>4.0999999999999996</v>
      </c>
      <c r="C1934" s="2">
        <f t="shared" si="237"/>
        <v>9.9999999999999645E-2</v>
      </c>
      <c r="D1934" s="2">
        <f t="shared" si="238"/>
        <v>4.056</v>
      </c>
      <c r="E1934" s="2">
        <f t="shared" si="240"/>
        <v>4.1500000000000004</v>
      </c>
      <c r="F1934" s="2">
        <f t="shared" si="233"/>
        <v>4.2024999999999997</v>
      </c>
      <c r="G1934" s="2">
        <f t="shared" si="235"/>
        <v>4.0409999999999977</v>
      </c>
      <c r="H1934" s="2">
        <f t="shared" si="239"/>
        <v>3.5147500000000043</v>
      </c>
      <c r="I1934" s="2">
        <f t="array" ref="I1934">SUMPRODUCT(B1918:B1937, (ROW(B1918:B1937)-ROW(B1918)+1)) / (20*21/2)</f>
        <v>4.1276666666666673</v>
      </c>
      <c r="J1934" s="2">
        <f t="shared" si="234"/>
        <v>4.1438910644414104</v>
      </c>
      <c r="K1934" s="2">
        <f t="shared" si="236"/>
        <v>4.0631102438436484</v>
      </c>
    </row>
    <row r="1935" spans="1:11" ht="13.5" x14ac:dyDescent="0.25">
      <c r="A1935" s="3">
        <f>TITRES_STAT!B1938</f>
        <v>44826</v>
      </c>
      <c r="B1935" s="17">
        <f>TITRES_STAT!D1938</f>
        <v>4</v>
      </c>
      <c r="C1935" s="2">
        <f t="shared" si="237"/>
        <v>-9.9999999999999645E-2</v>
      </c>
      <c r="D1935" s="2">
        <f t="shared" si="238"/>
        <v>4.0359999999999996</v>
      </c>
      <c r="E1935" s="2">
        <f t="shared" si="240"/>
        <v>4.1180000000000003</v>
      </c>
      <c r="F1935" s="2">
        <f t="shared" si="233"/>
        <v>4.1974999999999998</v>
      </c>
      <c r="G1935" s="2">
        <f t="shared" si="235"/>
        <v>4.0421999999999985</v>
      </c>
      <c r="H1935" s="2">
        <f t="shared" si="239"/>
        <v>3.5216000000000043</v>
      </c>
      <c r="I1935" s="2">
        <f t="array" ref="I1935">SUMPRODUCT(B1919:B1938, (ROW(B1919:B1938)-ROW(B1919)+1)) / (20*21/2)</f>
        <v>4.1189523809523809</v>
      </c>
      <c r="J1935" s="2">
        <f t="shared" si="234"/>
        <v>4.130187153542229</v>
      </c>
      <c r="K1935" s="2">
        <f t="shared" si="236"/>
        <v>4.0606353323203681</v>
      </c>
    </row>
    <row r="1936" spans="1:11" ht="13.5" x14ac:dyDescent="0.25">
      <c r="A1936" s="3">
        <f>TITRES_STAT!B1939</f>
        <v>44827</v>
      </c>
      <c r="B1936" s="17">
        <f>TITRES_STAT!D1939</f>
        <v>4.09</v>
      </c>
      <c r="C1936" s="2">
        <f t="shared" si="237"/>
        <v>8.9999999999999858E-2</v>
      </c>
      <c r="D1936" s="2">
        <f t="shared" si="238"/>
        <v>4.0339999999999998</v>
      </c>
      <c r="E1936" s="2">
        <f t="shared" si="240"/>
        <v>4.0969999999999995</v>
      </c>
      <c r="F1936" s="2">
        <f t="shared" si="233"/>
        <v>4.1970000000000001</v>
      </c>
      <c r="G1936" s="2">
        <f t="shared" si="235"/>
        <v>4.0449999999999982</v>
      </c>
      <c r="H1936" s="2">
        <f t="shared" si="239"/>
        <v>3.5290500000000038</v>
      </c>
      <c r="I1936" s="2">
        <f t="array" ref="I1936">SUMPRODUCT(B1920:B1939, (ROW(B1920:B1939)-ROW(B1920)+1)) / (20*21/2)</f>
        <v>4.1106666666666669</v>
      </c>
      <c r="J1936" s="2">
        <f t="shared" si="234"/>
        <v>4.1263598055858264</v>
      </c>
      <c r="K1936" s="2">
        <f t="shared" si="236"/>
        <v>4.0617868879156482</v>
      </c>
    </row>
    <row r="1937" spans="1:11" ht="13.5" x14ac:dyDescent="0.25">
      <c r="A1937" s="3">
        <f>TITRES_STAT!B1940</f>
        <v>44830</v>
      </c>
      <c r="B1937" s="17">
        <f>TITRES_STAT!D1940</f>
        <v>3.98</v>
      </c>
      <c r="C1937" s="2">
        <f t="shared" si="237"/>
        <v>-0.10999999999999988</v>
      </c>
      <c r="D1937" s="2">
        <f t="shared" si="238"/>
        <v>4.0339999999999998</v>
      </c>
      <c r="E1937" s="2">
        <f t="shared" si="240"/>
        <v>4.0669999999999993</v>
      </c>
      <c r="F1937" s="2">
        <f t="shared" si="233"/>
        <v>4.1914999999999996</v>
      </c>
      <c r="G1937" s="2">
        <f t="shared" si="235"/>
        <v>4.0463999999999984</v>
      </c>
      <c r="H1937" s="2">
        <f t="shared" si="239"/>
        <v>3.5357000000000038</v>
      </c>
      <c r="I1937" s="2">
        <f t="array" ref="I1937">SUMPRODUCT(B1921:B1940, (ROW(B1921:B1940)-ROW(B1921)+1)) / (20*21/2)</f>
        <v>4.1030476190476186</v>
      </c>
      <c r="J1937" s="2">
        <f t="shared" si="234"/>
        <v>4.1124207764824146</v>
      </c>
      <c r="K1937" s="2">
        <f t="shared" si="236"/>
        <v>4.0585795589777796</v>
      </c>
    </row>
    <row r="1938" spans="1:11" ht="13.5" x14ac:dyDescent="0.25">
      <c r="A1938" s="3">
        <f>TITRES_STAT!B1941</f>
        <v>44831</v>
      </c>
      <c r="B1938" s="17">
        <f>TITRES_STAT!D1941</f>
        <v>4.0999999999999996</v>
      </c>
      <c r="C1938" s="2">
        <f t="shared" si="237"/>
        <v>0.11999999999999966</v>
      </c>
      <c r="D1938" s="2">
        <f t="shared" si="238"/>
        <v>4.0539999999999994</v>
      </c>
      <c r="E1938" s="2">
        <f t="shared" si="240"/>
        <v>4.0569999999999995</v>
      </c>
      <c r="F1938" s="2">
        <f t="shared" si="233"/>
        <v>4.1869999999999994</v>
      </c>
      <c r="G1938" s="2">
        <f t="shared" si="235"/>
        <v>4.0495999999999981</v>
      </c>
      <c r="H1938" s="2">
        <f t="shared" si="239"/>
        <v>3.542700000000004</v>
      </c>
      <c r="I1938" s="2">
        <f t="array" ref="I1938">SUMPRODUCT(B1922:B1941, (ROW(B1922:B1941)-ROW(B1922)+1)) / (20*21/2)</f>
        <v>4.0950476190476177</v>
      </c>
      <c r="J1938" s="2">
        <f t="shared" si="234"/>
        <v>4.1112378453888514</v>
      </c>
      <c r="K1938" s="2">
        <f t="shared" si="236"/>
        <v>4.0602038899982587</v>
      </c>
    </row>
    <row r="1939" spans="1:11" ht="13.5" x14ac:dyDescent="0.25">
      <c r="A1939" s="3">
        <f>TITRES_STAT!B1942</f>
        <v>44832</v>
      </c>
      <c r="B1939" s="17">
        <f>TITRES_STAT!D1942</f>
        <v>4.0999999999999996</v>
      </c>
      <c r="C1939" s="2">
        <f t="shared" si="237"/>
        <v>0</v>
      </c>
      <c r="D1939" s="2">
        <f t="shared" si="238"/>
        <v>4.0540000000000003</v>
      </c>
      <c r="E1939" s="2">
        <f t="shared" si="240"/>
        <v>4.0550000000000006</v>
      </c>
      <c r="F1939" s="2">
        <f t="shared" si="233"/>
        <v>4.1800000000000006</v>
      </c>
      <c r="G1939" s="2">
        <f t="shared" si="235"/>
        <v>4.0527999999999977</v>
      </c>
      <c r="H1939" s="2">
        <f t="shared" si="239"/>
        <v>3.5498000000000043</v>
      </c>
      <c r="I1939" s="2">
        <f t="array" ref="I1939">SUMPRODUCT(B1923:B1942, (ROW(B1923:B1942)-ROW(B1923)+1)) / (20*21/2)</f>
        <v>4.0808571428571421</v>
      </c>
      <c r="J1939" s="2">
        <f t="shared" si="234"/>
        <v>4.110167574399437</v>
      </c>
      <c r="K1939" s="2">
        <f t="shared" si="236"/>
        <v>4.0617645217630329</v>
      </c>
    </row>
    <row r="1940" spans="1:11" ht="13.5" x14ac:dyDescent="0.25">
      <c r="A1940" s="3">
        <f>TITRES_STAT!B1943</f>
        <v>44833</v>
      </c>
      <c r="B1940" s="17">
        <f>TITRES_STAT!D1943</f>
        <v>4.0999999999999996</v>
      </c>
      <c r="C1940" s="2">
        <f t="shared" si="237"/>
        <v>0</v>
      </c>
      <c r="D1940" s="2">
        <f t="shared" si="238"/>
        <v>4.0739999999999998</v>
      </c>
      <c r="E1940" s="2">
        <f t="shared" si="240"/>
        <v>4.0550000000000006</v>
      </c>
      <c r="F1940" s="2">
        <f t="shared" ref="F1940:F2003" si="241">AVERAGE(B1921:B1940)</f>
        <v>4.1639999999999997</v>
      </c>
      <c r="G1940" s="2">
        <f t="shared" si="235"/>
        <v>4.0565999999999978</v>
      </c>
      <c r="H1940" s="2">
        <f t="shared" si="239"/>
        <v>3.5567000000000042</v>
      </c>
      <c r="I1940" s="2">
        <f t="array" ref="I1940">SUMPRODUCT(B1924:B1943, (ROW(B1924:B1943)-ROW(B1924)+1)) / (20*21/2)</f>
        <v>4.0681904761904759</v>
      </c>
      <c r="J1940" s="2">
        <f t="shared" si="234"/>
        <v>4.1091992339804424</v>
      </c>
      <c r="K1940" s="2">
        <f t="shared" si="236"/>
        <v>4.0632639522821297</v>
      </c>
    </row>
    <row r="1941" spans="1:11" ht="13.5" x14ac:dyDescent="0.25">
      <c r="A1941" s="3">
        <f>TITRES_STAT!B1944</f>
        <v>44834</v>
      </c>
      <c r="B1941" s="17">
        <f>TITRES_STAT!D1944</f>
        <v>4.08</v>
      </c>
      <c r="C1941" s="2">
        <f t="shared" si="237"/>
        <v>-1.9999999999999574E-2</v>
      </c>
      <c r="D1941" s="2">
        <f t="shared" si="238"/>
        <v>4.0720000000000001</v>
      </c>
      <c r="E1941" s="2">
        <f t="shared" si="240"/>
        <v>4.0529999999999999</v>
      </c>
      <c r="F1941" s="2">
        <f t="shared" si="241"/>
        <v>4.1489999999999991</v>
      </c>
      <c r="G1941" s="2">
        <f t="shared" si="235"/>
        <v>4.0597999999999983</v>
      </c>
      <c r="H1941" s="2">
        <f t="shared" si="239"/>
        <v>3.5634500000000049</v>
      </c>
      <c r="I1941" s="2">
        <f t="array" ref="I1941">SUMPRODUCT(B1925:B1944, (ROW(B1925:B1944)-ROW(B1925)+1)) / (20*21/2)</f>
        <v>4.042761904761905</v>
      </c>
      <c r="J1941" s="2">
        <f t="shared" ref="J1941:J2004" si="242">$J$4*B1941+J1940*(1-$J$4)</f>
        <v>4.1064183545537336</v>
      </c>
      <c r="K1941" s="2">
        <f t="shared" si="236"/>
        <v>4.0639202678789088</v>
      </c>
    </row>
    <row r="1942" spans="1:11" ht="13.5" x14ac:dyDescent="0.25">
      <c r="A1942" s="3">
        <f>TITRES_STAT!B1945</f>
        <v>44837</v>
      </c>
      <c r="B1942" s="17">
        <f>TITRES_STAT!D1945</f>
        <v>4</v>
      </c>
      <c r="C1942" s="2">
        <f t="shared" si="237"/>
        <v>-8.0000000000000071E-2</v>
      </c>
      <c r="D1942" s="2">
        <f t="shared" si="238"/>
        <v>4.0759999999999996</v>
      </c>
      <c r="E1942" s="2">
        <f t="shared" si="240"/>
        <v>4.0549999999999997</v>
      </c>
      <c r="F1942" s="2">
        <f t="shared" si="241"/>
        <v>4.1329999999999991</v>
      </c>
      <c r="G1942" s="2">
        <f t="shared" si="235"/>
        <v>4.0619999999999985</v>
      </c>
      <c r="H1942" s="2">
        <f t="shared" si="239"/>
        <v>3.5699000000000054</v>
      </c>
      <c r="I1942" s="2">
        <f t="array" ref="I1942">SUMPRODUCT(B1926:B1945, (ROW(B1926:B1945)-ROW(B1926)+1)) / (20*21/2)</f>
        <v>4.0151428571428571</v>
      </c>
      <c r="J1942" s="2">
        <f t="shared" si="242"/>
        <v>4.0962832731676642</v>
      </c>
      <c r="K1942" s="2">
        <f t="shared" si="236"/>
        <v>4.0614135907071871</v>
      </c>
    </row>
    <row r="1943" spans="1:11" ht="13.5" x14ac:dyDescent="0.25">
      <c r="A1943" s="3">
        <f>TITRES_STAT!B1946</f>
        <v>44838</v>
      </c>
      <c r="B1943" s="17">
        <f>TITRES_STAT!D1946</f>
        <v>4</v>
      </c>
      <c r="C1943" s="2">
        <f t="shared" si="237"/>
        <v>0</v>
      </c>
      <c r="D1943" s="2">
        <f t="shared" si="238"/>
        <v>4.056</v>
      </c>
      <c r="E1943" s="2">
        <f t="shared" si="240"/>
        <v>4.0549999999999997</v>
      </c>
      <c r="F1943" s="2">
        <f t="shared" si="241"/>
        <v>4.1169999999999991</v>
      </c>
      <c r="G1943" s="2">
        <f t="shared" si="235"/>
        <v>4.0639999999999983</v>
      </c>
      <c r="H1943" s="2">
        <f t="shared" si="239"/>
        <v>3.5764000000000049</v>
      </c>
      <c r="I1943" s="2">
        <f t="array" ref="I1943">SUMPRODUCT(B1927:B1946, (ROW(B1927:B1946)-ROW(B1927)+1)) / (20*21/2)</f>
        <v>3.9880952380952381</v>
      </c>
      <c r="J1943" s="2">
        <f t="shared" si="242"/>
        <v>4.0871134376278864</v>
      </c>
      <c r="K1943" s="2">
        <f t="shared" si="236"/>
        <v>4.0590052146010231</v>
      </c>
    </row>
    <row r="1944" spans="1:11" ht="13.5" x14ac:dyDescent="0.25">
      <c r="A1944" s="3">
        <f>TITRES_STAT!B1947</f>
        <v>44839</v>
      </c>
      <c r="B1944" s="17">
        <f>TITRES_STAT!D1947</f>
        <v>3.85</v>
      </c>
      <c r="C1944" s="2">
        <f t="shared" si="237"/>
        <v>-0.14999999999999991</v>
      </c>
      <c r="D1944" s="2">
        <f t="shared" si="238"/>
        <v>4.0060000000000002</v>
      </c>
      <c r="E1944" s="2">
        <f t="shared" si="240"/>
        <v>4.03</v>
      </c>
      <c r="F1944" s="2">
        <f t="shared" si="241"/>
        <v>4.09</v>
      </c>
      <c r="G1944" s="2">
        <f t="shared" si="235"/>
        <v>4.0637999999999987</v>
      </c>
      <c r="H1944" s="2">
        <f t="shared" si="239"/>
        <v>3.5822500000000046</v>
      </c>
      <c r="I1944" s="2">
        <f t="array" ref="I1944">SUMPRODUCT(B1928:B1947, (ROW(B1928:B1947)-ROW(B1928)+1)) / (20*21/2)</f>
        <v>3.9559047619047618</v>
      </c>
      <c r="J1944" s="2">
        <f t="shared" si="242"/>
        <v>4.0645312054728491</v>
      </c>
      <c r="K1944" s="2">
        <f t="shared" si="236"/>
        <v>4.0508089316754932</v>
      </c>
    </row>
    <row r="1945" spans="1:11" ht="13.5" x14ac:dyDescent="0.25">
      <c r="A1945" s="3">
        <f>TITRES_STAT!B1948</f>
        <v>44840</v>
      </c>
      <c r="B1945" s="17">
        <f>TITRES_STAT!D1948</f>
        <v>3.8</v>
      </c>
      <c r="C1945" s="2">
        <f t="shared" si="237"/>
        <v>-5.0000000000000266E-2</v>
      </c>
      <c r="D1945" s="2">
        <f t="shared" si="238"/>
        <v>3.9460000000000002</v>
      </c>
      <c r="E1945" s="2">
        <f t="shared" si="240"/>
        <v>4.01</v>
      </c>
      <c r="F1945" s="2">
        <f t="shared" si="241"/>
        <v>4.0639999999999992</v>
      </c>
      <c r="G1945" s="2">
        <f t="shared" si="235"/>
        <v>4.0629999999999988</v>
      </c>
      <c r="H1945" s="2">
        <f t="shared" si="239"/>
        <v>3.5876500000000044</v>
      </c>
      <c r="I1945" s="2">
        <f t="array" ref="I1945">SUMPRODUCT(B1929:B1948, (ROW(B1929:B1948)-ROW(B1929)+1)) / (20*21/2)</f>
        <v>3.9217142857142853</v>
      </c>
      <c r="J1945" s="2">
        <f t="shared" si="242"/>
        <v>4.0393377573325777</v>
      </c>
      <c r="K1945" s="2">
        <f t="shared" si="236"/>
        <v>4.0409732872960626</v>
      </c>
    </row>
    <row r="1946" spans="1:11" ht="13.5" x14ac:dyDescent="0.25">
      <c r="A1946" s="3">
        <f>TITRES_STAT!B1949</f>
        <v>44841</v>
      </c>
      <c r="B1946" s="17">
        <f>TITRES_STAT!D1949</f>
        <v>3.78</v>
      </c>
      <c r="C1946" s="2">
        <f t="shared" si="237"/>
        <v>-2.0000000000000018E-2</v>
      </c>
      <c r="D1946" s="2">
        <f t="shared" si="238"/>
        <v>3.8860000000000001</v>
      </c>
      <c r="E1946" s="2">
        <f t="shared" si="240"/>
        <v>3.9790000000000001</v>
      </c>
      <c r="F1946" s="2">
        <f t="shared" si="241"/>
        <v>4.0379999999999994</v>
      </c>
      <c r="G1946" s="2">
        <f t="shared" si="235"/>
        <v>4.0619999999999994</v>
      </c>
      <c r="H1946" s="2">
        <f t="shared" si="239"/>
        <v>3.592400000000004</v>
      </c>
      <c r="I1946" s="2">
        <f t="array" ref="I1946">SUMPRODUCT(B1930:B1949, (ROW(B1930:B1949)-ROW(B1930)+1)) / (20*21/2)</f>
        <v>3.8891904761904756</v>
      </c>
      <c r="J1946" s="2">
        <f t="shared" si="242"/>
        <v>4.0146389233009039</v>
      </c>
      <c r="K1946" s="2">
        <f t="shared" si="236"/>
        <v>4.0307390407354324</v>
      </c>
    </row>
    <row r="1947" spans="1:11" ht="13.5" x14ac:dyDescent="0.25">
      <c r="A1947" s="3">
        <f>TITRES_STAT!B1950</f>
        <v>44844</v>
      </c>
      <c r="B1947" s="17">
        <f>TITRES_STAT!D1950</f>
        <v>3.7</v>
      </c>
      <c r="C1947" s="2">
        <f t="shared" si="237"/>
        <v>-7.9999999999999627E-2</v>
      </c>
      <c r="D1947" s="2">
        <f t="shared" si="238"/>
        <v>3.8259999999999996</v>
      </c>
      <c r="E1947" s="2">
        <f t="shared" si="240"/>
        <v>3.9510000000000005</v>
      </c>
      <c r="F1947" s="2">
        <f t="shared" si="241"/>
        <v>4.0089999999999995</v>
      </c>
      <c r="G1947" s="2">
        <f t="shared" si="235"/>
        <v>4.0605999999999991</v>
      </c>
      <c r="H1947" s="2">
        <f t="shared" si="239"/>
        <v>3.5959500000000038</v>
      </c>
      <c r="I1947" s="2">
        <f t="array" ref="I1947">SUMPRODUCT(B1931:B1950, (ROW(B1931:B1950)-ROW(B1931)+1)) / (20*21/2)</f>
        <v>3.8599047619047617</v>
      </c>
      <c r="J1947" s="2">
        <f t="shared" si="242"/>
        <v>3.9846733115579607</v>
      </c>
      <c r="K1947" s="2">
        <f t="shared" si="236"/>
        <v>4.0177688822752193</v>
      </c>
    </row>
    <row r="1948" spans="1:11" ht="13.5" x14ac:dyDescent="0.25">
      <c r="A1948" s="3">
        <f>TITRES_STAT!B1951</f>
        <v>44845</v>
      </c>
      <c r="B1948" s="17">
        <f>TITRES_STAT!D1951</f>
        <v>3.65</v>
      </c>
      <c r="C1948" s="2">
        <f t="shared" si="237"/>
        <v>-5.0000000000000266E-2</v>
      </c>
      <c r="D1948" s="2">
        <f t="shared" si="238"/>
        <v>3.7559999999999993</v>
      </c>
      <c r="E1948" s="2">
        <f t="shared" si="240"/>
        <v>3.9060000000000001</v>
      </c>
      <c r="F1948" s="2">
        <f t="shared" si="241"/>
        <v>3.9814999999999996</v>
      </c>
      <c r="G1948" s="2">
        <f t="shared" si="235"/>
        <v>4.0569999999999995</v>
      </c>
      <c r="H1948" s="2">
        <f t="shared" si="239"/>
        <v>3.5992500000000036</v>
      </c>
      <c r="I1948" s="2">
        <f t="array" ref="I1948">SUMPRODUCT(B1932:B1951, (ROW(B1932:B1951)-ROW(B1932)+1)) / (20*21/2)</f>
        <v>3.8508571428571425</v>
      </c>
      <c r="J1948" s="2">
        <f t="shared" si="242"/>
        <v>3.9527996628381552</v>
      </c>
      <c r="K1948" s="2">
        <f t="shared" si="236"/>
        <v>4.0033465731663878</v>
      </c>
    </row>
    <row r="1949" spans="1:11" ht="13.5" x14ac:dyDescent="0.25">
      <c r="A1949" s="3">
        <f>TITRES_STAT!B1952</f>
        <v>44846</v>
      </c>
      <c r="B1949" s="17">
        <f>TITRES_STAT!D1952</f>
        <v>3.64</v>
      </c>
      <c r="C1949" s="2">
        <f t="shared" si="237"/>
        <v>-9.9999999999997868E-3</v>
      </c>
      <c r="D1949" s="2">
        <f t="shared" si="238"/>
        <v>3.714</v>
      </c>
      <c r="E1949" s="2">
        <f t="shared" si="240"/>
        <v>3.8600000000000003</v>
      </c>
      <c r="F1949" s="2">
        <f t="shared" si="241"/>
        <v>3.9575000000000009</v>
      </c>
      <c r="G1949" s="2">
        <f t="shared" si="235"/>
        <v>4.0531999999999986</v>
      </c>
      <c r="H1949" s="2">
        <f t="shared" si="239"/>
        <v>3.6025500000000035</v>
      </c>
      <c r="I1949" s="2">
        <f t="array" ref="I1949">SUMPRODUCT(B1933:B1952, (ROW(B1933:B1952)-ROW(B1933)+1)) / (20*21/2)</f>
        <v>3.8392380952380951</v>
      </c>
      <c r="J1949" s="2">
        <f t="shared" si="242"/>
        <v>3.923009218758331</v>
      </c>
      <c r="K1949" s="2">
        <f t="shared" si="236"/>
        <v>3.9890976879441764</v>
      </c>
    </row>
    <row r="1950" spans="1:11" ht="13.5" x14ac:dyDescent="0.25">
      <c r="A1950" s="3">
        <f>TITRES_STAT!B1953</f>
        <v>44847</v>
      </c>
      <c r="B1950" s="17">
        <f>TITRES_STAT!D1953</f>
        <v>3.65</v>
      </c>
      <c r="C1950" s="2">
        <f t="shared" si="237"/>
        <v>9.9999999999997868E-3</v>
      </c>
      <c r="D1950" s="2">
        <f t="shared" si="238"/>
        <v>3.6840000000000002</v>
      </c>
      <c r="E1950" s="2">
        <f t="shared" si="240"/>
        <v>3.8149999999999999</v>
      </c>
      <c r="F1950" s="2">
        <f t="shared" si="241"/>
        <v>3.9350000000000009</v>
      </c>
      <c r="G1950" s="2">
        <f t="shared" si="235"/>
        <v>4.049599999999999</v>
      </c>
      <c r="H1950" s="2">
        <f t="shared" si="239"/>
        <v>3.6066000000000029</v>
      </c>
      <c r="I1950" s="2">
        <f t="array" ref="I1950">SUMPRODUCT(B1934:B1953, (ROW(B1934:B1953)-ROW(B1934)+1)) / (20*21/2)</f>
        <v>3.8332380952380953</v>
      </c>
      <c r="J1950" s="2">
        <f t="shared" si="242"/>
        <v>3.8970083407813472</v>
      </c>
      <c r="K1950" s="2">
        <f t="shared" si="236"/>
        <v>3.9757997393973459</v>
      </c>
    </row>
    <row r="1951" spans="1:11" ht="13.5" x14ac:dyDescent="0.25">
      <c r="A1951" s="3">
        <f>TITRES_STAT!B1954</f>
        <v>44848</v>
      </c>
      <c r="B1951" s="17">
        <f>TITRES_STAT!D1954</f>
        <v>3.84</v>
      </c>
      <c r="C1951" s="2">
        <f t="shared" si="237"/>
        <v>0.18999999999999995</v>
      </c>
      <c r="D1951" s="2">
        <f t="shared" si="238"/>
        <v>3.6960000000000002</v>
      </c>
      <c r="E1951" s="2">
        <f t="shared" si="240"/>
        <v>3.7909999999999995</v>
      </c>
      <c r="F1951" s="2">
        <f t="shared" si="241"/>
        <v>3.9220000000000006</v>
      </c>
      <c r="G1951" s="2">
        <f t="shared" si="235"/>
        <v>4.0507999999999988</v>
      </c>
      <c r="H1951" s="2">
        <f t="shared" si="239"/>
        <v>3.6116000000000024</v>
      </c>
      <c r="I1951" s="2">
        <f t="array" ref="I1951">SUMPRODUCT(B1935:B1954, (ROW(B1935:B1954)-ROW(B1935)+1)) / (20*21/2)</f>
        <v>3.8212857142857146</v>
      </c>
      <c r="J1951" s="2">
        <f t="shared" si="242"/>
        <v>3.8915789749926475</v>
      </c>
      <c r="K1951" s="2">
        <f t="shared" si="236"/>
        <v>3.9704742594209792</v>
      </c>
    </row>
    <row r="1952" spans="1:11" ht="13.5" x14ac:dyDescent="0.25">
      <c r="A1952" s="3">
        <f>TITRES_STAT!B1955</f>
        <v>44851</v>
      </c>
      <c r="B1952" s="17">
        <f>TITRES_STAT!D1955</f>
        <v>3.8</v>
      </c>
      <c r="C1952" s="2">
        <f t="shared" si="237"/>
        <v>-4.0000000000000036E-2</v>
      </c>
      <c r="D1952" s="2">
        <f t="shared" si="238"/>
        <v>3.7159999999999997</v>
      </c>
      <c r="E1952" s="2">
        <f t="shared" si="240"/>
        <v>3.7709999999999995</v>
      </c>
      <c r="F1952" s="2">
        <f t="shared" si="241"/>
        <v>3.9130000000000003</v>
      </c>
      <c r="G1952" s="2">
        <f t="shared" si="235"/>
        <v>4.0507999999999988</v>
      </c>
      <c r="H1952" s="2">
        <f t="shared" si="239"/>
        <v>3.6166500000000017</v>
      </c>
      <c r="I1952" s="2">
        <f t="array" ref="I1952">SUMPRODUCT(B1936:B1955, (ROW(B1936:B1955)-ROW(B1936)+1)) / (20*21/2)</f>
        <v>3.8175238095238098</v>
      </c>
      <c r="J1952" s="2">
        <f t="shared" si="242"/>
        <v>3.8828571678504908</v>
      </c>
      <c r="K1952" s="2">
        <f t="shared" si="236"/>
        <v>3.9637889943456468</v>
      </c>
    </row>
    <row r="1953" spans="1:11" ht="13.5" x14ac:dyDescent="0.25">
      <c r="A1953" s="3">
        <f>TITRES_STAT!B1956</f>
        <v>44852</v>
      </c>
      <c r="B1953" s="17">
        <f>TITRES_STAT!D1956</f>
        <v>3.85</v>
      </c>
      <c r="C1953" s="2">
        <f t="shared" si="237"/>
        <v>5.0000000000000266E-2</v>
      </c>
      <c r="D1953" s="2">
        <f t="shared" si="238"/>
        <v>3.7560000000000002</v>
      </c>
      <c r="E1953" s="2">
        <f t="shared" si="240"/>
        <v>3.7559999999999993</v>
      </c>
      <c r="F1953" s="2">
        <f t="shared" si="241"/>
        <v>3.9055</v>
      </c>
      <c r="G1953" s="2">
        <f t="shared" si="235"/>
        <v>4.0511999999999997</v>
      </c>
      <c r="H1953" s="2">
        <f t="shared" si="239"/>
        <v>3.6224000000000025</v>
      </c>
      <c r="I1953" s="2">
        <f t="array" ref="I1953">SUMPRODUCT(B1937:B1956, (ROW(B1937:B1956)-ROW(B1937)+1)) / (20*21/2)</f>
        <v>3.8097142857142856</v>
      </c>
      <c r="J1953" s="2">
        <f t="shared" si="242"/>
        <v>3.8797279137694916</v>
      </c>
      <c r="K1953" s="2">
        <f t="shared" si="236"/>
        <v>3.9593266808418961</v>
      </c>
    </row>
    <row r="1954" spans="1:11" ht="13.5" x14ac:dyDescent="0.25">
      <c r="A1954" s="3">
        <f>TITRES_STAT!B1957</f>
        <v>44853</v>
      </c>
      <c r="B1954" s="17">
        <f>TITRES_STAT!D1957</f>
        <v>3.78</v>
      </c>
      <c r="C1954" s="2">
        <f t="shared" si="237"/>
        <v>-7.0000000000000284E-2</v>
      </c>
      <c r="D1954" s="2">
        <f t="shared" si="238"/>
        <v>3.7839999999999998</v>
      </c>
      <c r="E1954" s="2">
        <f t="shared" si="240"/>
        <v>3.7490000000000001</v>
      </c>
      <c r="F1954" s="2">
        <f t="shared" si="241"/>
        <v>3.8894999999999995</v>
      </c>
      <c r="G1954" s="2">
        <f t="shared" si="235"/>
        <v>4.0497999999999994</v>
      </c>
      <c r="H1954" s="2">
        <f t="shared" si="239"/>
        <v>3.6277000000000021</v>
      </c>
      <c r="I1954" s="2">
        <f t="array" ref="I1954">SUMPRODUCT(B1938:B1957, (ROW(B1938:B1957)-ROW(B1938)+1)) / (20*21/2)</f>
        <v>3.8070952380952376</v>
      </c>
      <c r="J1954" s="2">
        <f t="shared" si="242"/>
        <v>3.8702300172200159</v>
      </c>
      <c r="K1954" s="2">
        <f t="shared" si="236"/>
        <v>3.9522942619853514</v>
      </c>
    </row>
    <row r="1955" spans="1:11" ht="13.5" x14ac:dyDescent="0.25">
      <c r="A1955" s="3">
        <f>TITRES_STAT!B1958</f>
        <v>44854</v>
      </c>
      <c r="B1955" s="17">
        <f>TITRES_STAT!D1958</f>
        <v>3.85</v>
      </c>
      <c r="C1955" s="2">
        <f t="shared" si="237"/>
        <v>7.0000000000000284E-2</v>
      </c>
      <c r="D1955" s="2">
        <f t="shared" si="238"/>
        <v>3.8240000000000003</v>
      </c>
      <c r="E1955" s="2">
        <f t="shared" si="240"/>
        <v>3.7540000000000004</v>
      </c>
      <c r="F1955" s="2">
        <f t="shared" si="241"/>
        <v>3.8819999999999992</v>
      </c>
      <c r="G1955" s="2">
        <f t="shared" si="235"/>
        <v>4.0493999999999994</v>
      </c>
      <c r="H1955" s="2">
        <f t="shared" si="239"/>
        <v>3.6334500000000025</v>
      </c>
      <c r="I1955" s="2">
        <f t="array" ref="I1955">SUMPRODUCT(B1939:B1958, (ROW(B1939:B1958)-ROW(B1939)+1)) / (20*21/2)</f>
        <v>3.8041904761904766</v>
      </c>
      <c r="J1955" s="2">
        <f t="shared" si="242"/>
        <v>3.8683033489133476</v>
      </c>
      <c r="K1955" s="2">
        <f t="shared" si="236"/>
        <v>3.9482827222996515</v>
      </c>
    </row>
    <row r="1956" spans="1:11" ht="13.5" x14ac:dyDescent="0.25">
      <c r="A1956" s="3">
        <f>TITRES_STAT!B1959</f>
        <v>44855</v>
      </c>
      <c r="B1956" s="17">
        <f>TITRES_STAT!D1959</f>
        <v>3.8</v>
      </c>
      <c r="C1956" s="2">
        <f t="shared" si="237"/>
        <v>-5.0000000000000266E-2</v>
      </c>
      <c r="D1956" s="2">
        <f t="shared" si="238"/>
        <v>3.8159999999999998</v>
      </c>
      <c r="E1956" s="2">
        <f t="shared" si="240"/>
        <v>3.7560000000000002</v>
      </c>
      <c r="F1956" s="2">
        <f t="shared" si="241"/>
        <v>3.8674999999999988</v>
      </c>
      <c r="G1956" s="2">
        <f t="shared" si="235"/>
        <v>4.0484</v>
      </c>
      <c r="H1956" s="2">
        <f t="shared" si="239"/>
        <v>3.6387000000000023</v>
      </c>
      <c r="I1956" s="2">
        <f t="array" ref="I1956">SUMPRODUCT(B1940:B1959, (ROW(B1940:B1959)-ROW(B1940)+1)) / (20*21/2)</f>
        <v>3.8092380952380949</v>
      </c>
      <c r="J1956" s="2">
        <f t="shared" si="242"/>
        <v>3.8617982680644576</v>
      </c>
      <c r="K1956" s="2">
        <f t="shared" si="236"/>
        <v>3.9424677135820181</v>
      </c>
    </row>
    <row r="1957" spans="1:11" ht="13.5" x14ac:dyDescent="0.25">
      <c r="A1957" s="3">
        <f>TITRES_STAT!B1960</f>
        <v>44858</v>
      </c>
      <c r="B1957" s="17">
        <f>TITRES_STAT!D1960</f>
        <v>3.84</v>
      </c>
      <c r="C1957" s="2">
        <f t="shared" si="237"/>
        <v>4.0000000000000036E-2</v>
      </c>
      <c r="D1957" s="2">
        <f t="shared" si="238"/>
        <v>3.8240000000000003</v>
      </c>
      <c r="E1957" s="2">
        <f t="shared" si="240"/>
        <v>3.7700000000000005</v>
      </c>
      <c r="F1957" s="2">
        <f t="shared" si="241"/>
        <v>3.8604999999999996</v>
      </c>
      <c r="G1957" s="2">
        <f t="shared" si="235"/>
        <v>4.0472000000000001</v>
      </c>
      <c r="H1957" s="2">
        <f t="shared" si="239"/>
        <v>3.6442000000000023</v>
      </c>
      <c r="I1957" s="2">
        <f t="array" ref="I1957">SUMPRODUCT(B1941:B1960, (ROW(B1941:B1960)-ROW(B1941)+1)) / (20*21/2)</f>
        <v>3.8152380952380951</v>
      </c>
      <c r="J1957" s="2">
        <f t="shared" si="242"/>
        <v>3.859722242534509</v>
      </c>
      <c r="K1957" s="2">
        <f t="shared" si="236"/>
        <v>3.9384493718729194</v>
      </c>
    </row>
    <row r="1958" spans="1:11" ht="13.5" x14ac:dyDescent="0.25">
      <c r="A1958" s="3">
        <f>TITRES_STAT!B1961</f>
        <v>44859</v>
      </c>
      <c r="B1958" s="17">
        <f>TITRES_STAT!D1961</f>
        <v>3.83</v>
      </c>
      <c r="C1958" s="2">
        <f t="shared" si="237"/>
        <v>-9.9999999999997868E-3</v>
      </c>
      <c r="D1958" s="2">
        <f t="shared" si="238"/>
        <v>3.8200000000000003</v>
      </c>
      <c r="E1958" s="2">
        <f t="shared" si="240"/>
        <v>3.7880000000000003</v>
      </c>
      <c r="F1958" s="2">
        <f t="shared" si="241"/>
        <v>3.847</v>
      </c>
      <c r="G1958" s="2">
        <f t="shared" si="235"/>
        <v>4.0438000000000009</v>
      </c>
      <c r="H1958" s="2">
        <f t="shared" si="239"/>
        <v>3.6496500000000025</v>
      </c>
      <c r="I1958" s="2">
        <f t="array" ref="I1958">SUMPRODUCT(B1942:B1961, (ROW(B1942:B1961)-ROW(B1942)+1)) / (20*21/2)</f>
        <v>3.8164761904761906</v>
      </c>
      <c r="J1958" s="2">
        <f t="shared" si="242"/>
        <v>3.8568915527693175</v>
      </c>
      <c r="K1958" s="2">
        <f t="shared" si="236"/>
        <v>3.9341964553288835</v>
      </c>
    </row>
    <row r="1959" spans="1:11" ht="13.5" x14ac:dyDescent="0.25">
      <c r="A1959" s="3">
        <f>TITRES_STAT!B1962</f>
        <v>44860</v>
      </c>
      <c r="B1959" s="17">
        <f>TITRES_STAT!D1962</f>
        <v>3.9</v>
      </c>
      <c r="C1959" s="2">
        <f t="shared" si="237"/>
        <v>6.999999999999984E-2</v>
      </c>
      <c r="D1959" s="2">
        <f t="shared" si="238"/>
        <v>3.8439999999999999</v>
      </c>
      <c r="E1959" s="2">
        <f t="shared" si="240"/>
        <v>3.8140000000000001</v>
      </c>
      <c r="F1959" s="2">
        <f t="shared" si="241"/>
        <v>3.8370000000000006</v>
      </c>
      <c r="G1959" s="2">
        <f t="shared" si="235"/>
        <v>4.0400000000000009</v>
      </c>
      <c r="H1959" s="2">
        <f t="shared" si="239"/>
        <v>3.6547000000000027</v>
      </c>
      <c r="I1959" s="2">
        <f t="array" ref="I1959">SUMPRODUCT(B1943:B1962, (ROW(B1943:B1962)-ROW(B1943)+1)) / (20*21/2)</f>
        <v>3.8150476190476188</v>
      </c>
      <c r="J1959" s="2">
        <f t="shared" si="242"/>
        <v>3.8609971191722399</v>
      </c>
      <c r="K1959" s="2">
        <f t="shared" si="236"/>
        <v>3.9328554178650057</v>
      </c>
    </row>
    <row r="1960" spans="1:11" ht="13.5" x14ac:dyDescent="0.25">
      <c r="A1960" s="3">
        <f>TITRES_STAT!B1963</f>
        <v>44861</v>
      </c>
      <c r="B1960" s="17">
        <f>TITRES_STAT!D1963</f>
        <v>3.9</v>
      </c>
      <c r="C1960" s="2">
        <f t="shared" si="237"/>
        <v>0</v>
      </c>
      <c r="D1960" s="2">
        <f t="shared" si="238"/>
        <v>3.8540000000000001</v>
      </c>
      <c r="E1960" s="2">
        <f t="shared" si="240"/>
        <v>3.839</v>
      </c>
      <c r="F1960" s="2">
        <f t="shared" si="241"/>
        <v>3.8270000000000004</v>
      </c>
      <c r="G1960" s="2">
        <f t="shared" si="235"/>
        <v>4.0340000000000007</v>
      </c>
      <c r="H1960" s="2">
        <f t="shared" si="239"/>
        <v>3.6599500000000025</v>
      </c>
      <c r="I1960" s="2">
        <f t="array" ref="I1960">SUMPRODUCT(B1944:B1963, (ROW(B1944:B1963)-ROW(B1944)+1)) / (20*21/2)</f>
        <v>3.8145714285714285</v>
      </c>
      <c r="J1960" s="2">
        <f t="shared" si="242"/>
        <v>3.8647116792510743</v>
      </c>
      <c r="K1960" s="2">
        <f t="shared" si="236"/>
        <v>3.9315669701055938</v>
      </c>
    </row>
    <row r="1961" spans="1:11" ht="13.5" x14ac:dyDescent="0.25">
      <c r="A1961" s="3">
        <f>TITRES_STAT!B1964</f>
        <v>44862</v>
      </c>
      <c r="B1961" s="17">
        <f>TITRES_STAT!D1964</f>
        <v>3.84</v>
      </c>
      <c r="C1961" s="2">
        <f t="shared" si="237"/>
        <v>-6.0000000000000053E-2</v>
      </c>
      <c r="D1961" s="2">
        <f t="shared" si="238"/>
        <v>3.8620000000000005</v>
      </c>
      <c r="E1961" s="2">
        <f t="shared" si="240"/>
        <v>3.839</v>
      </c>
      <c r="F1961" s="2">
        <f t="shared" si="241"/>
        <v>3.8150000000000004</v>
      </c>
      <c r="G1961" s="2">
        <f t="shared" si="235"/>
        <v>4.0248000000000008</v>
      </c>
      <c r="H1961" s="2">
        <f t="shared" si="239"/>
        <v>3.6653000000000024</v>
      </c>
      <c r="I1961" s="2">
        <f t="array" ref="I1961">SUMPRODUCT(B1945:B1964, (ROW(B1945:B1964)-ROW(B1945)+1)) / (20*21/2)</f>
        <v>3.8245714285714283</v>
      </c>
      <c r="J1961" s="2">
        <f t="shared" si="242"/>
        <v>3.8623581859890672</v>
      </c>
      <c r="K1961" s="2">
        <f t="shared" si="236"/>
        <v>3.9279761085328251</v>
      </c>
    </row>
    <row r="1962" spans="1:11" ht="13.5" x14ac:dyDescent="0.25">
      <c r="A1962" s="3">
        <f>TITRES_STAT!B1965</f>
        <v>44865</v>
      </c>
      <c r="B1962" s="17">
        <f>TITRES_STAT!D1965</f>
        <v>3.8</v>
      </c>
      <c r="C1962" s="2">
        <f t="shared" si="237"/>
        <v>-4.0000000000000036E-2</v>
      </c>
      <c r="D1962" s="2">
        <f t="shared" si="238"/>
        <v>3.8540000000000001</v>
      </c>
      <c r="E1962" s="2">
        <f t="shared" si="240"/>
        <v>3.839</v>
      </c>
      <c r="F1962" s="2">
        <f t="shared" si="241"/>
        <v>3.8050000000000006</v>
      </c>
      <c r="G1962" s="2">
        <f t="shared" si="235"/>
        <v>4.0168000000000008</v>
      </c>
      <c r="H1962" s="2">
        <f t="shared" si="239"/>
        <v>3.6703000000000028</v>
      </c>
      <c r="I1962" s="2">
        <f t="array" ref="I1962">SUMPRODUCT(B1946:B1965, (ROW(B1946:B1965)-ROW(B1946)+1)) / (20*21/2)</f>
        <v>3.8314761904761907</v>
      </c>
      <c r="J1962" s="2">
        <f t="shared" si="242"/>
        <v>3.8564193111329654</v>
      </c>
      <c r="K1962" s="2">
        <f t="shared" si="236"/>
        <v>3.9229574376099694</v>
      </c>
    </row>
    <row r="1963" spans="1:11" ht="13.5" x14ac:dyDescent="0.25">
      <c r="A1963" s="3">
        <f>TITRES_STAT!B1966</f>
        <v>44866</v>
      </c>
      <c r="B1963" s="17">
        <f>TITRES_STAT!D1966</f>
        <v>3.8</v>
      </c>
      <c r="C1963" s="2">
        <f t="shared" si="237"/>
        <v>0</v>
      </c>
      <c r="D1963" s="2">
        <f t="shared" si="238"/>
        <v>3.8480000000000003</v>
      </c>
      <c r="E1963" s="2">
        <f t="shared" si="240"/>
        <v>3.8339999999999996</v>
      </c>
      <c r="F1963" s="2">
        <f t="shared" si="241"/>
        <v>3.7949999999999995</v>
      </c>
      <c r="G1963" s="2">
        <f t="shared" si="235"/>
        <v>4.0100000000000016</v>
      </c>
      <c r="H1963" s="2">
        <f t="shared" si="239"/>
        <v>3.6754500000000019</v>
      </c>
      <c r="I1963" s="2">
        <f t="array" ref="I1963">SUMPRODUCT(B1947:B1966, (ROW(B1947:B1966)-ROW(B1947)+1)) / (20*21/2)</f>
        <v>3.8313809523809526</v>
      </c>
      <c r="J1963" s="2">
        <f t="shared" si="242"/>
        <v>3.8510460434060163</v>
      </c>
      <c r="K1963" s="2">
        <f t="shared" si="236"/>
        <v>3.9181355773115394</v>
      </c>
    </row>
    <row r="1964" spans="1:11" ht="13.5" x14ac:dyDescent="0.25">
      <c r="A1964" s="3">
        <f>TITRES_STAT!B1967</f>
        <v>44867</v>
      </c>
      <c r="B1964" s="17">
        <f>TITRES_STAT!D1967</f>
        <v>3.9</v>
      </c>
      <c r="C1964" s="2">
        <f t="shared" si="237"/>
        <v>0.10000000000000009</v>
      </c>
      <c r="D1964" s="2">
        <f t="shared" si="238"/>
        <v>3.8479999999999999</v>
      </c>
      <c r="E1964" s="2">
        <f t="shared" si="240"/>
        <v>3.8459999999999992</v>
      </c>
      <c r="F1964" s="2">
        <f t="shared" si="241"/>
        <v>3.7975000000000003</v>
      </c>
      <c r="G1964" s="2">
        <f t="shared" si="235"/>
        <v>4.0060000000000011</v>
      </c>
      <c r="H1964" s="2">
        <f t="shared" si="239"/>
        <v>3.6811000000000011</v>
      </c>
      <c r="I1964" s="2">
        <f t="array" ref="I1964">SUMPRODUCT(B1948:B1967, (ROW(B1948:B1967)-ROW(B1948)+1)) / (20*21/2)</f>
        <v>3.8302380952380948</v>
      </c>
      <c r="J1964" s="2">
        <f t="shared" si="242"/>
        <v>3.8557083249863959</v>
      </c>
      <c r="K1964" s="2">
        <f t="shared" si="236"/>
        <v>3.9174243782012828</v>
      </c>
    </row>
    <row r="1965" spans="1:11" ht="13.5" x14ac:dyDescent="0.25">
      <c r="A1965" s="3">
        <f>TITRES_STAT!B1968</f>
        <v>44868</v>
      </c>
      <c r="B1965" s="17">
        <f>TITRES_STAT!D1968</f>
        <v>3.87</v>
      </c>
      <c r="C1965" s="2">
        <f t="shared" si="237"/>
        <v>-2.9999999999999805E-2</v>
      </c>
      <c r="D1965" s="2">
        <f t="shared" si="238"/>
        <v>3.8420000000000001</v>
      </c>
      <c r="E1965" s="2">
        <f t="shared" si="240"/>
        <v>3.8479999999999999</v>
      </c>
      <c r="F1965" s="2">
        <f t="shared" si="241"/>
        <v>3.8010000000000006</v>
      </c>
      <c r="G1965" s="2">
        <f t="shared" si="235"/>
        <v>4.0014000000000012</v>
      </c>
      <c r="H1965" s="2">
        <f t="shared" si="239"/>
        <v>3.6866000000000012</v>
      </c>
      <c r="I1965" s="2">
        <f t="array" ref="I1965">SUMPRODUCT(B1949:B1968, (ROW(B1949:B1968)-ROW(B1949)+1)) / (20*21/2)</f>
        <v>3.8258095238095229</v>
      </c>
      <c r="J1965" s="2">
        <f t="shared" si="242"/>
        <v>3.8570694368924539</v>
      </c>
      <c r="K1965" s="2">
        <f t="shared" si="236"/>
        <v>3.9155645986639778</v>
      </c>
    </row>
    <row r="1966" spans="1:11" ht="13.5" x14ac:dyDescent="0.25">
      <c r="A1966" s="3">
        <f>TITRES_STAT!B1969</f>
        <v>44869</v>
      </c>
      <c r="B1966" s="17">
        <f>TITRES_STAT!D1969</f>
        <v>3.8</v>
      </c>
      <c r="C1966" s="2">
        <f t="shared" si="237"/>
        <v>-7.0000000000000284E-2</v>
      </c>
      <c r="D1966" s="2">
        <f t="shared" si="238"/>
        <v>3.8340000000000005</v>
      </c>
      <c r="E1966" s="2">
        <f t="shared" si="240"/>
        <v>3.8479999999999999</v>
      </c>
      <c r="F1966" s="2">
        <f t="shared" si="241"/>
        <v>3.8020000000000005</v>
      </c>
      <c r="G1966" s="2">
        <f t="shared" si="235"/>
        <v>3.9954000000000014</v>
      </c>
      <c r="H1966" s="2">
        <f t="shared" si="239"/>
        <v>3.691650000000001</v>
      </c>
      <c r="I1966" s="2">
        <f t="array" ref="I1966">SUMPRODUCT(B1950:B1969, (ROW(B1950:B1969)-ROW(B1950)+1)) / (20*21/2)</f>
        <v>3.8199047619047621</v>
      </c>
      <c r="J1966" s="2">
        <f t="shared" si="242"/>
        <v>3.8516342524265061</v>
      </c>
      <c r="K1966" s="2">
        <f t="shared" si="236"/>
        <v>3.9110326536183315</v>
      </c>
    </row>
    <row r="1967" spans="1:11" ht="13.5" x14ac:dyDescent="0.25">
      <c r="A1967" s="3">
        <f>TITRES_STAT!B1970</f>
        <v>44872</v>
      </c>
      <c r="B1967" s="17">
        <f>TITRES_STAT!D1970</f>
        <v>3.79</v>
      </c>
      <c r="C1967" s="2">
        <f t="shared" si="237"/>
        <v>-9.9999999999997868E-3</v>
      </c>
      <c r="D1967" s="2">
        <f t="shared" si="238"/>
        <v>3.8319999999999999</v>
      </c>
      <c r="E1967" s="2">
        <f t="shared" si="240"/>
        <v>3.843</v>
      </c>
      <c r="F1967" s="2">
        <f t="shared" si="241"/>
        <v>3.8065000000000007</v>
      </c>
      <c r="G1967" s="2">
        <f t="shared" si="235"/>
        <v>3.9894000000000012</v>
      </c>
      <c r="H1967" s="2">
        <f t="shared" si="239"/>
        <v>3.6966500000000009</v>
      </c>
      <c r="I1967" s="2">
        <f t="array" ref="I1967">SUMPRODUCT(B1951:B1970, (ROW(B1951:B1970)-ROW(B1951)+1)) / (20*21/2)</f>
        <v>3.8115714285714288</v>
      </c>
      <c r="J1967" s="2">
        <f t="shared" si="242"/>
        <v>3.8457643236239818</v>
      </c>
      <c r="K1967" s="2">
        <f t="shared" si="236"/>
        <v>3.9062862750450638</v>
      </c>
    </row>
    <row r="1968" spans="1:11" ht="13.5" x14ac:dyDescent="0.25">
      <c r="A1968" s="3">
        <f>TITRES_STAT!B1971</f>
        <v>44873</v>
      </c>
      <c r="B1968" s="17">
        <f>TITRES_STAT!D1971</f>
        <v>3.76</v>
      </c>
      <c r="C1968" s="2">
        <f t="shared" si="237"/>
        <v>-3.0000000000000249E-2</v>
      </c>
      <c r="D1968" s="2">
        <f t="shared" si="238"/>
        <v>3.8239999999999994</v>
      </c>
      <c r="E1968" s="2">
        <f t="shared" si="240"/>
        <v>3.8359999999999999</v>
      </c>
      <c r="F1968" s="2">
        <f t="shared" si="241"/>
        <v>3.8119999999999998</v>
      </c>
      <c r="G1968" s="2">
        <f t="shared" si="235"/>
        <v>3.9808000000000008</v>
      </c>
      <c r="H1968" s="2">
        <f t="shared" si="239"/>
        <v>3.7017000000000002</v>
      </c>
      <c r="I1968" s="2">
        <f t="array" ref="I1968">SUMPRODUCT(B1952:B1971, (ROW(B1952:B1971)-ROW(B1952)+1)) / (20*21/2)</f>
        <v>3.8019047619047615</v>
      </c>
      <c r="J1968" s="2">
        <f t="shared" si="242"/>
        <v>3.8375962928026506</v>
      </c>
      <c r="K1968" s="2">
        <f t="shared" si="236"/>
        <v>3.9005495583766301</v>
      </c>
    </row>
    <row r="1969" spans="1:11" ht="13.5" x14ac:dyDescent="0.25">
      <c r="A1969" s="3">
        <f>TITRES_STAT!B1972</f>
        <v>44874</v>
      </c>
      <c r="B1969" s="17">
        <f>TITRES_STAT!D1972</f>
        <v>3.75</v>
      </c>
      <c r="C1969" s="2">
        <f t="shared" si="237"/>
        <v>-9.9999999999997868E-3</v>
      </c>
      <c r="D1969" s="2">
        <f t="shared" si="238"/>
        <v>3.7939999999999996</v>
      </c>
      <c r="E1969" s="2">
        <f t="shared" si="240"/>
        <v>3.8210000000000002</v>
      </c>
      <c r="F1969" s="2">
        <f t="shared" si="241"/>
        <v>3.8174999999999999</v>
      </c>
      <c r="G1969" s="2">
        <f t="shared" si="235"/>
        <v>3.9710000000000014</v>
      </c>
      <c r="H1969" s="2">
        <f t="shared" si="239"/>
        <v>3.7067000000000001</v>
      </c>
      <c r="I1969" s="2">
        <f t="array" ref="I1969">SUMPRODUCT(B1953:B1972, (ROW(B1953:B1972)-ROW(B1953)+1)) / (20*21/2)</f>
        <v>3.8089999999999993</v>
      </c>
      <c r="J1969" s="2">
        <f t="shared" si="242"/>
        <v>3.8292537887262079</v>
      </c>
      <c r="K1969" s="2">
        <f t="shared" si="236"/>
        <v>3.8946456541265664</v>
      </c>
    </row>
    <row r="1970" spans="1:11" ht="13.5" x14ac:dyDescent="0.25">
      <c r="A1970" s="3">
        <f>TITRES_STAT!B1973</f>
        <v>44875</v>
      </c>
      <c r="B1970" s="17">
        <f>TITRES_STAT!D1973</f>
        <v>3.73</v>
      </c>
      <c r="C1970" s="2">
        <f t="shared" si="237"/>
        <v>-2.0000000000000018E-2</v>
      </c>
      <c r="D1970" s="2">
        <f t="shared" si="238"/>
        <v>3.7659999999999996</v>
      </c>
      <c r="E1970" s="2">
        <f t="shared" si="240"/>
        <v>3.8039999999999998</v>
      </c>
      <c r="F1970" s="2">
        <f t="shared" si="241"/>
        <v>3.8215000000000003</v>
      </c>
      <c r="G1970" s="2">
        <f t="shared" ref="G1970:G2033" si="243">AVERAGE(B1921:B1970)</f>
        <v>3.9572000000000007</v>
      </c>
      <c r="H1970" s="2">
        <f t="shared" si="239"/>
        <v>3.7118000000000002</v>
      </c>
      <c r="I1970" s="2">
        <f t="array" ref="I1970">SUMPRODUCT(B1954:B1973, (ROW(B1954:B1973)-ROW(B1954)+1)) / (20*21/2)</f>
        <v>3.8156666666666665</v>
      </c>
      <c r="J1970" s="2">
        <f t="shared" si="242"/>
        <v>3.8198010469427595</v>
      </c>
      <c r="K1970" s="2">
        <f t="shared" si="236"/>
        <v>3.8881889618078778</v>
      </c>
    </row>
    <row r="1971" spans="1:11" ht="13.5" x14ac:dyDescent="0.25">
      <c r="A1971" s="3">
        <f>TITRES_STAT!B1974</f>
        <v>44876</v>
      </c>
      <c r="B1971" s="17">
        <f>TITRES_STAT!D1974</f>
        <v>3.72</v>
      </c>
      <c r="C1971" s="2">
        <f t="shared" si="237"/>
        <v>-9.9999999999997868E-3</v>
      </c>
      <c r="D1971" s="2">
        <f t="shared" si="238"/>
        <v>3.75</v>
      </c>
      <c r="E1971" s="2">
        <f t="shared" si="240"/>
        <v>3.7919999999999994</v>
      </c>
      <c r="F1971" s="2">
        <f t="shared" si="241"/>
        <v>3.8154999999999992</v>
      </c>
      <c r="G1971" s="2">
        <f t="shared" si="243"/>
        <v>3.9440000000000008</v>
      </c>
      <c r="H1971" s="2">
        <f t="shared" si="239"/>
        <v>3.7160500000000001</v>
      </c>
      <c r="I1971" s="2">
        <f t="array" ref="I1971">SUMPRODUCT(B1955:B1974, (ROW(B1955:B1974)-ROW(B1955)+1)) / (20*21/2)</f>
        <v>3.8183333333333329</v>
      </c>
      <c r="J1971" s="2">
        <f t="shared" si="242"/>
        <v>3.8102961853291633</v>
      </c>
      <c r="K1971" s="2">
        <f t="shared" ref="K1971:K2034" si="244">$K$4*B1971+(1-$K$4)*K1970</f>
        <v>3.8815933162467848</v>
      </c>
    </row>
    <row r="1972" spans="1:11" ht="13.5" x14ac:dyDescent="0.25">
      <c r="A1972" s="3">
        <f>TITRES_STAT!B1975</f>
        <v>44879</v>
      </c>
      <c r="B1972" s="17">
        <f>TITRES_STAT!D1975</f>
        <v>3.89</v>
      </c>
      <c r="C1972" s="2">
        <f t="shared" si="237"/>
        <v>0.16999999999999993</v>
      </c>
      <c r="D1972" s="2">
        <f t="shared" si="238"/>
        <v>3.7700000000000005</v>
      </c>
      <c r="E1972" s="2">
        <f t="shared" si="240"/>
        <v>3.8010000000000006</v>
      </c>
      <c r="F1972" s="2">
        <f t="shared" si="241"/>
        <v>3.8199999999999994</v>
      </c>
      <c r="G1972" s="2">
        <f t="shared" si="243"/>
        <v>3.9354000000000009</v>
      </c>
      <c r="H1972" s="2">
        <f t="shared" si="239"/>
        <v>3.7203000000000004</v>
      </c>
      <c r="I1972" s="2">
        <f t="array" ref="I1972">SUMPRODUCT(B1956:B1975, (ROW(B1956:B1975)-ROW(B1956)+1)) / (20*21/2)</f>
        <v>3.8159047619047617</v>
      </c>
      <c r="J1972" s="2">
        <f t="shared" si="242"/>
        <v>3.8178870248216237</v>
      </c>
      <c r="K1972" s="2">
        <f t="shared" si="244"/>
        <v>3.8819229901194601</v>
      </c>
    </row>
    <row r="1973" spans="1:11" ht="13.5" x14ac:dyDescent="0.25">
      <c r="A1973" s="3">
        <f>TITRES_STAT!B1976</f>
        <v>44880</v>
      </c>
      <c r="B1973" s="17">
        <f>TITRES_STAT!D1976</f>
        <v>3.89</v>
      </c>
      <c r="C1973" s="2">
        <f t="shared" si="237"/>
        <v>0</v>
      </c>
      <c r="D1973" s="2">
        <f t="shared" si="238"/>
        <v>3.7960000000000003</v>
      </c>
      <c r="E1973" s="2">
        <f t="shared" si="240"/>
        <v>3.8099999999999996</v>
      </c>
      <c r="F1973" s="2">
        <f t="shared" si="241"/>
        <v>3.8219999999999992</v>
      </c>
      <c r="G1973" s="2">
        <f t="shared" si="243"/>
        <v>3.9268000000000001</v>
      </c>
      <c r="H1973" s="2">
        <f t="shared" si="239"/>
        <v>3.7239000000000004</v>
      </c>
      <c r="I1973" s="2">
        <f t="array" ref="I1973">SUMPRODUCT(B1957:B1976, (ROW(B1957:B1976)-ROW(B1957)+1)) / (20*21/2)</f>
        <v>3.8232380952380951</v>
      </c>
      <c r="J1973" s="2">
        <f t="shared" si="242"/>
        <v>3.8247549272195642</v>
      </c>
      <c r="K1973" s="2">
        <f t="shared" si="244"/>
        <v>3.8822397356049714</v>
      </c>
    </row>
    <row r="1974" spans="1:11" ht="13.5" x14ac:dyDescent="0.25">
      <c r="A1974" s="3">
        <f>TITRES_STAT!B1977</f>
        <v>44881</v>
      </c>
      <c r="B1974" s="17">
        <f>TITRES_STAT!D1977</f>
        <v>3.85</v>
      </c>
      <c r="C1974" s="2">
        <f t="shared" si="237"/>
        <v>-4.0000000000000036E-2</v>
      </c>
      <c r="D1974" s="2">
        <f t="shared" si="238"/>
        <v>3.8160000000000003</v>
      </c>
      <c r="E1974" s="2">
        <f t="shared" si="240"/>
        <v>3.8049999999999997</v>
      </c>
      <c r="F1974" s="2">
        <f t="shared" si="241"/>
        <v>3.825499999999999</v>
      </c>
      <c r="G1974" s="2">
        <f t="shared" si="243"/>
        <v>3.9160000000000004</v>
      </c>
      <c r="H1974" s="2">
        <f t="shared" si="239"/>
        <v>3.7274000000000007</v>
      </c>
      <c r="I1974" s="2">
        <f t="array" ref="I1974">SUMPRODUCT(B1958:B1977, (ROW(B1958:B1977)-ROW(B1958)+1)) / (20*21/2)</f>
        <v>3.8386666666666671</v>
      </c>
      <c r="J1974" s="2">
        <f t="shared" si="242"/>
        <v>3.8271592198653201</v>
      </c>
      <c r="K1974" s="2">
        <f t="shared" si="244"/>
        <v>3.8809754322479137</v>
      </c>
    </row>
    <row r="1975" spans="1:11" ht="13.5" x14ac:dyDescent="0.25">
      <c r="A1975" s="3">
        <f>TITRES_STAT!B1978</f>
        <v>44882</v>
      </c>
      <c r="B1975" s="17">
        <f>TITRES_STAT!D1978</f>
        <v>3.8</v>
      </c>
      <c r="C1975" s="2">
        <f t="shared" si="237"/>
        <v>-5.0000000000000266E-2</v>
      </c>
      <c r="D1975" s="2">
        <f t="shared" si="238"/>
        <v>3.8299999999999996</v>
      </c>
      <c r="E1975" s="2">
        <f t="shared" si="240"/>
        <v>3.7979999999999996</v>
      </c>
      <c r="F1975" s="2">
        <f t="shared" si="241"/>
        <v>3.8229999999999991</v>
      </c>
      <c r="G1975" s="2">
        <f t="shared" si="243"/>
        <v>3.9056000000000002</v>
      </c>
      <c r="H1975" s="2">
        <f t="shared" si="239"/>
        <v>3.7307000000000001</v>
      </c>
      <c r="I1975" s="2">
        <f t="array" ref="I1975">SUMPRODUCT(B1959:B1978, (ROW(B1959:B1978)-ROW(B1959)+1)) / (20*21/2)</f>
        <v>3.8533809523809524</v>
      </c>
      <c r="J1975" s="2">
        <f t="shared" si="242"/>
        <v>3.8245726274971945</v>
      </c>
      <c r="K1975" s="2">
        <f t="shared" si="244"/>
        <v>3.8777999251009367</v>
      </c>
    </row>
    <row r="1976" spans="1:11" ht="13.5" x14ac:dyDescent="0.25">
      <c r="A1976" s="3">
        <f>TITRES_STAT!B1979</f>
        <v>44883</v>
      </c>
      <c r="B1976" s="17">
        <f>TITRES_STAT!D1979</f>
        <v>3.9</v>
      </c>
      <c r="C1976" s="2">
        <f t="shared" si="237"/>
        <v>0.10000000000000009</v>
      </c>
      <c r="D1976" s="2">
        <f t="shared" si="238"/>
        <v>3.8659999999999997</v>
      </c>
      <c r="E1976" s="2">
        <f t="shared" si="240"/>
        <v>3.8079999999999998</v>
      </c>
      <c r="F1976" s="2">
        <f t="shared" si="241"/>
        <v>3.8279999999999994</v>
      </c>
      <c r="G1976" s="2">
        <f t="shared" si="243"/>
        <v>3.8975999999999997</v>
      </c>
      <c r="H1976" s="2">
        <f t="shared" si="239"/>
        <v>3.7336</v>
      </c>
      <c r="I1976" s="2">
        <f t="array" ref="I1976">SUMPRODUCT(B1960:B1979, (ROW(B1960:B1979)-ROW(B1960)+1)) / (20*21/2)</f>
        <v>3.8597142857142854</v>
      </c>
      <c r="J1976" s="2">
        <f t="shared" si="242"/>
        <v>3.831756186783176</v>
      </c>
      <c r="K1976" s="2">
        <f t="shared" si="244"/>
        <v>3.8786705162734489</v>
      </c>
    </row>
    <row r="1977" spans="1:11" ht="13.5" x14ac:dyDescent="0.25">
      <c r="A1977" s="3">
        <f>TITRES_STAT!B1980</f>
        <v>44886</v>
      </c>
      <c r="B1977" s="17">
        <f>TITRES_STAT!D1980</f>
        <v>3.99</v>
      </c>
      <c r="C1977" s="2">
        <f t="shared" si="237"/>
        <v>9.0000000000000302E-2</v>
      </c>
      <c r="D1977" s="2">
        <f t="shared" si="238"/>
        <v>3.8860000000000001</v>
      </c>
      <c r="E1977" s="2">
        <f t="shared" si="240"/>
        <v>3.8280000000000007</v>
      </c>
      <c r="F1977" s="2">
        <f t="shared" si="241"/>
        <v>3.8354999999999997</v>
      </c>
      <c r="G1977" s="2">
        <f t="shared" si="243"/>
        <v>3.8917999999999999</v>
      </c>
      <c r="H1977" s="2">
        <f t="shared" si="239"/>
        <v>3.7362999999999995</v>
      </c>
      <c r="I1977" s="2">
        <f t="array" ref="I1977">SUMPRODUCT(B1961:B1980, (ROW(B1961:B1980)-ROW(B1961)+1)) / (20*21/2)</f>
        <v>3.8631428571428574</v>
      </c>
      <c r="J1977" s="2">
        <f t="shared" si="242"/>
        <v>3.8468270261371593</v>
      </c>
      <c r="K1977" s="2">
        <f t="shared" si="244"/>
        <v>3.8830363783803725</v>
      </c>
    </row>
    <row r="1978" spans="1:11" ht="13.5" x14ac:dyDescent="0.25">
      <c r="A1978" s="3">
        <f>TITRES_STAT!B1981</f>
        <v>44887</v>
      </c>
      <c r="B1978" s="17">
        <f>TITRES_STAT!D1981</f>
        <v>3.99</v>
      </c>
      <c r="C1978" s="2">
        <f t="shared" si="237"/>
        <v>0</v>
      </c>
      <c r="D1978" s="2">
        <f t="shared" si="238"/>
        <v>3.9060000000000001</v>
      </c>
      <c r="E1978" s="2">
        <f t="shared" si="240"/>
        <v>3.8510000000000004</v>
      </c>
      <c r="F1978" s="2">
        <f t="shared" si="241"/>
        <v>3.8434999999999997</v>
      </c>
      <c r="G1978" s="2">
        <f t="shared" si="243"/>
        <v>3.8876000000000004</v>
      </c>
      <c r="H1978" s="2">
        <f t="shared" si="239"/>
        <v>3.7392499999999997</v>
      </c>
      <c r="I1978" s="2">
        <f t="array" ref="I1978">SUMPRODUCT(B1962:B1981, (ROW(B1962:B1981)-ROW(B1962)+1)) / (20*21/2)</f>
        <v>3.8638095238095236</v>
      </c>
      <c r="J1978" s="2">
        <f t="shared" si="242"/>
        <v>3.8604625474574297</v>
      </c>
      <c r="K1978" s="2">
        <f t="shared" si="244"/>
        <v>3.8872310302085933</v>
      </c>
    </row>
    <row r="1979" spans="1:11" ht="13.5" x14ac:dyDescent="0.25">
      <c r="A1979" s="3">
        <f>TITRES_STAT!B1982</f>
        <v>44888</v>
      </c>
      <c r="B1979" s="17">
        <f>TITRES_STAT!D1982</f>
        <v>3.91</v>
      </c>
      <c r="C1979" s="2">
        <f t="shared" si="237"/>
        <v>-8.0000000000000071E-2</v>
      </c>
      <c r="D1979" s="2">
        <f t="shared" si="238"/>
        <v>3.9180000000000001</v>
      </c>
      <c r="E1979" s="2">
        <f t="shared" si="240"/>
        <v>3.867</v>
      </c>
      <c r="F1979" s="2">
        <f t="shared" si="241"/>
        <v>3.843999999999999</v>
      </c>
      <c r="G1979" s="2">
        <f t="shared" si="243"/>
        <v>3.8834000000000009</v>
      </c>
      <c r="H1979" s="2">
        <f t="shared" si="239"/>
        <v>3.7418999999999993</v>
      </c>
      <c r="I1979" s="2">
        <f t="array" ref="I1979">SUMPRODUCT(B1963:B1982, (ROW(B1963:B1982)-ROW(B1963)+1)) / (20*21/2)</f>
        <v>3.8644285714285718</v>
      </c>
      <c r="J1979" s="2">
        <f t="shared" si="242"/>
        <v>3.8651804000805319</v>
      </c>
      <c r="K1979" s="2">
        <f t="shared" si="244"/>
        <v>3.8881239309847269</v>
      </c>
    </row>
    <row r="1980" spans="1:11" ht="13.5" x14ac:dyDescent="0.25">
      <c r="A1980" s="3">
        <f>TITRES_STAT!B1983</f>
        <v>44889</v>
      </c>
      <c r="B1980" s="17">
        <f>TITRES_STAT!D1983</f>
        <v>3.88</v>
      </c>
      <c r="C1980" s="2">
        <f t="shared" si="237"/>
        <v>-3.0000000000000249E-2</v>
      </c>
      <c r="D1980" s="2">
        <f t="shared" si="238"/>
        <v>3.9340000000000002</v>
      </c>
      <c r="E1980" s="2">
        <f t="shared" si="240"/>
        <v>3.8820000000000001</v>
      </c>
      <c r="F1980" s="2">
        <f t="shared" si="241"/>
        <v>3.8429999999999991</v>
      </c>
      <c r="G1980" s="2">
        <f t="shared" si="243"/>
        <v>3.8790000000000004</v>
      </c>
      <c r="H1980" s="2">
        <f t="shared" si="239"/>
        <v>3.7445499999999994</v>
      </c>
      <c r="I1980" s="2">
        <f t="array" ref="I1980">SUMPRODUCT(B1964:B1983, (ROW(B1964:B1983)-ROW(B1964)+1)) / (20*21/2)</f>
        <v>3.8600476190476192</v>
      </c>
      <c r="J1980" s="2">
        <f t="shared" si="242"/>
        <v>3.8665917905490526</v>
      </c>
      <c r="K1980" s="2">
        <f t="shared" si="244"/>
        <v>3.8878053454559143</v>
      </c>
    </row>
    <row r="1981" spans="1:11" ht="13.5" x14ac:dyDescent="0.25">
      <c r="A1981" s="3">
        <f>TITRES_STAT!B1984</f>
        <v>44890</v>
      </c>
      <c r="B1981" s="17">
        <f>TITRES_STAT!D1984</f>
        <v>3.85</v>
      </c>
      <c r="C1981" s="2">
        <f t="shared" si="237"/>
        <v>-2.9999999999999805E-2</v>
      </c>
      <c r="D1981" s="2">
        <f t="shared" si="238"/>
        <v>3.9240000000000004</v>
      </c>
      <c r="E1981" s="2">
        <f t="shared" si="240"/>
        <v>3.8950000000000005</v>
      </c>
      <c r="F1981" s="2">
        <f t="shared" si="241"/>
        <v>3.8434999999999988</v>
      </c>
      <c r="G1981" s="2">
        <f t="shared" si="243"/>
        <v>3.8739999999999997</v>
      </c>
      <c r="H1981" s="2">
        <f t="shared" si="239"/>
        <v>3.7472999999999996</v>
      </c>
      <c r="I1981" s="2">
        <f t="array" ref="I1981">SUMPRODUCT(B1965:B1984, (ROW(B1965:B1984)-ROW(B1965)+1)) / (20*21/2)</f>
        <v>3.8547142857142855</v>
      </c>
      <c r="J1981" s="2">
        <f t="shared" si="242"/>
        <v>3.8650116200205713</v>
      </c>
      <c r="K1981" s="2">
        <f t="shared" si="244"/>
        <v>3.8863227828890157</v>
      </c>
    </row>
    <row r="1982" spans="1:11" ht="13.5" x14ac:dyDescent="0.25">
      <c r="A1982" s="3">
        <f>TITRES_STAT!B1985</f>
        <v>44893</v>
      </c>
      <c r="B1982" s="17">
        <f>TITRES_STAT!D1985</f>
        <v>3.85</v>
      </c>
      <c r="C1982" s="2">
        <f t="shared" si="237"/>
        <v>0</v>
      </c>
      <c r="D1982" s="2">
        <f t="shared" si="238"/>
        <v>3.8959999999999999</v>
      </c>
      <c r="E1982" s="2">
        <f t="shared" si="240"/>
        <v>3.8910000000000005</v>
      </c>
      <c r="F1982" s="2">
        <f t="shared" si="241"/>
        <v>3.8459999999999992</v>
      </c>
      <c r="G1982" s="2">
        <f t="shared" si="243"/>
        <v>3.8713999999999995</v>
      </c>
      <c r="H1982" s="2">
        <f t="shared" si="239"/>
        <v>3.7499499999999997</v>
      </c>
      <c r="I1982" s="2">
        <f t="array" ref="I1982">SUMPRODUCT(B1966:B1985, (ROW(B1966:B1985)-ROW(B1966)+1)) / (20*21/2)</f>
        <v>3.8499047619047619</v>
      </c>
      <c r="J1982" s="2">
        <f t="shared" si="242"/>
        <v>3.8635819419233739</v>
      </c>
      <c r="K1982" s="2">
        <f t="shared" si="244"/>
        <v>3.8848983600306228</v>
      </c>
    </row>
    <row r="1983" spans="1:11" ht="13.5" x14ac:dyDescent="0.25">
      <c r="A1983" s="3">
        <f>TITRES_STAT!B1986</f>
        <v>44894</v>
      </c>
      <c r="B1983" s="17">
        <f>TITRES_STAT!D1986</f>
        <v>3.8</v>
      </c>
      <c r="C1983" s="2">
        <f t="shared" si="237"/>
        <v>-5.0000000000000266E-2</v>
      </c>
      <c r="D1983" s="2">
        <f t="shared" si="238"/>
        <v>3.8579999999999997</v>
      </c>
      <c r="E1983" s="2">
        <f t="shared" si="240"/>
        <v>3.8820000000000001</v>
      </c>
      <c r="F1983" s="2">
        <f t="shared" si="241"/>
        <v>3.8459999999999988</v>
      </c>
      <c r="G1983" s="2">
        <f t="shared" si="243"/>
        <v>3.8673999999999995</v>
      </c>
      <c r="H1983" s="2">
        <f t="shared" si="239"/>
        <v>3.752349999999999</v>
      </c>
      <c r="I1983" s="2">
        <f t="array" ref="I1983">SUMPRODUCT(B1967:B1986, (ROW(B1967:B1986)-ROW(B1967)+1)) / (20*21/2)</f>
        <v>3.84547619047619</v>
      </c>
      <c r="J1983" s="2">
        <f t="shared" si="242"/>
        <v>3.8575265188830525</v>
      </c>
      <c r="K1983" s="2">
        <f t="shared" si="244"/>
        <v>3.8815690125784417</v>
      </c>
    </row>
    <row r="1984" spans="1:11" ht="13.5" x14ac:dyDescent="0.25">
      <c r="A1984" s="3">
        <f>TITRES_STAT!B1987</f>
        <v>44895</v>
      </c>
      <c r="B1984" s="17">
        <f>TITRES_STAT!D1987</f>
        <v>3.79</v>
      </c>
      <c r="C1984" s="2">
        <f t="shared" si="237"/>
        <v>-9.9999999999997868E-3</v>
      </c>
      <c r="D1984" s="2">
        <f t="shared" si="238"/>
        <v>3.8339999999999996</v>
      </c>
      <c r="E1984" s="2">
        <f t="shared" si="240"/>
        <v>3.8759999999999999</v>
      </c>
      <c r="F1984" s="2">
        <f t="shared" si="241"/>
        <v>3.8405</v>
      </c>
      <c r="G1984" s="2">
        <f t="shared" si="243"/>
        <v>3.8611999999999993</v>
      </c>
      <c r="H1984" s="2">
        <f t="shared" si="239"/>
        <v>3.754799999999999</v>
      </c>
      <c r="I1984" s="2">
        <f t="array" ref="I1984">SUMPRODUCT(B1968:B1987, (ROW(B1968:B1987)-ROW(B1968)+1)) / (20*21/2)</f>
        <v>3.8401428571428569</v>
      </c>
      <c r="J1984" s="2">
        <f t="shared" si="242"/>
        <v>3.8510954218465714</v>
      </c>
      <c r="K1984" s="2">
        <f t="shared" si="244"/>
        <v>3.8779780709086986</v>
      </c>
    </row>
    <row r="1985" spans="1:11" ht="13.5" x14ac:dyDescent="0.25">
      <c r="A1985" s="3">
        <f>TITRES_STAT!B1988</f>
        <v>44896</v>
      </c>
      <c r="B1985" s="17">
        <f>TITRES_STAT!D1988</f>
        <v>3.79</v>
      </c>
      <c r="C1985" s="2">
        <f t="shared" si="237"/>
        <v>0</v>
      </c>
      <c r="D1985" s="2">
        <f t="shared" si="238"/>
        <v>3.8159999999999998</v>
      </c>
      <c r="E1985" s="2">
        <f t="shared" si="240"/>
        <v>3.8750000000000009</v>
      </c>
      <c r="F1985" s="2">
        <f t="shared" si="241"/>
        <v>3.8365</v>
      </c>
      <c r="G1985" s="2">
        <f t="shared" si="243"/>
        <v>3.8569999999999998</v>
      </c>
      <c r="H1985" s="2">
        <f t="shared" si="239"/>
        <v>3.7571999999999992</v>
      </c>
      <c r="I1985" s="2">
        <f t="array" ref="I1985">SUMPRODUCT(B1969:B1988, (ROW(B1969:B1988)-ROW(B1969)+1)) / (20*21/2)</f>
        <v>3.836761904761905</v>
      </c>
      <c r="J1985" s="2">
        <f t="shared" si="242"/>
        <v>3.8452768102421362</v>
      </c>
      <c r="K1985" s="2">
        <f t="shared" si="244"/>
        <v>3.8745279504809065</v>
      </c>
    </row>
    <row r="1986" spans="1:11" ht="13.5" x14ac:dyDescent="0.25">
      <c r="A1986" s="3">
        <f>TITRES_STAT!B1989</f>
        <v>44897</v>
      </c>
      <c r="B1986" s="17">
        <f>TITRES_STAT!D1989</f>
        <v>3.79</v>
      </c>
      <c r="C1986" s="2">
        <f t="shared" si="237"/>
        <v>0</v>
      </c>
      <c r="D1986" s="2">
        <f t="shared" si="238"/>
        <v>3.8039999999999998</v>
      </c>
      <c r="E1986" s="2">
        <f t="shared" si="240"/>
        <v>3.8639999999999999</v>
      </c>
      <c r="F1986" s="2">
        <f t="shared" si="241"/>
        <v>3.8360000000000012</v>
      </c>
      <c r="G1986" s="2">
        <f t="shared" si="243"/>
        <v>3.8509999999999995</v>
      </c>
      <c r="H1986" s="2">
        <f t="shared" si="239"/>
        <v>3.7601999999999989</v>
      </c>
      <c r="I1986" s="2">
        <f t="array" ref="I1986">SUMPRODUCT(B1970:B1989, (ROW(B1970:B1989)-ROW(B1970)+1)) / (20*21/2)</f>
        <v>3.832238095238095</v>
      </c>
      <c r="J1986" s="2">
        <f t="shared" si="242"/>
        <v>3.8400123521238374</v>
      </c>
      <c r="K1986" s="2">
        <f t="shared" si="244"/>
        <v>3.87121312889342</v>
      </c>
    </row>
    <row r="1987" spans="1:11" ht="13.5" x14ac:dyDescent="0.25">
      <c r="A1987" s="3">
        <f>TITRES_STAT!B1990</f>
        <v>44900</v>
      </c>
      <c r="B1987" s="17">
        <f>TITRES_STAT!D1990</f>
        <v>3.78</v>
      </c>
      <c r="C1987" s="2">
        <f t="shared" si="237"/>
        <v>-1.0000000000000231E-2</v>
      </c>
      <c r="D1987" s="2">
        <f t="shared" si="238"/>
        <v>3.79</v>
      </c>
      <c r="E1987" s="2">
        <f t="shared" si="240"/>
        <v>3.843</v>
      </c>
      <c r="F1987" s="2">
        <f t="shared" si="241"/>
        <v>3.835500000000001</v>
      </c>
      <c r="G1987" s="2">
        <f t="shared" si="243"/>
        <v>3.847</v>
      </c>
      <c r="H1987" s="2">
        <f t="shared" si="239"/>
        <v>3.7632999999999988</v>
      </c>
      <c r="I1987" s="2">
        <f t="array" ref="I1987">SUMPRODUCT(B1971:B1990, (ROW(B1971:B1990)-ROW(B1971)+1)) / (20*21/2)</f>
        <v>3.8275238095238096</v>
      </c>
      <c r="J1987" s="2">
        <f t="shared" si="242"/>
        <v>3.8342968900168053</v>
      </c>
      <c r="K1987" s="2">
        <f t="shared" si="244"/>
        <v>3.8676361434466195</v>
      </c>
    </row>
    <row r="1988" spans="1:11" ht="13.5" x14ac:dyDescent="0.25">
      <c r="A1988" s="3">
        <f>TITRES_STAT!B1991</f>
        <v>44901</v>
      </c>
      <c r="B1988" s="17">
        <f>TITRES_STAT!D1991</f>
        <v>3.8</v>
      </c>
      <c r="C1988" s="2">
        <f t="shared" ref="C1988:C2051" si="245">B1988-B1987</f>
        <v>2.0000000000000018E-2</v>
      </c>
      <c r="D1988" s="2">
        <f t="shared" si="238"/>
        <v>3.79</v>
      </c>
      <c r="E1988" s="2">
        <f t="shared" si="240"/>
        <v>3.8239999999999994</v>
      </c>
      <c r="F1988" s="2">
        <f t="shared" si="241"/>
        <v>3.8375000000000008</v>
      </c>
      <c r="G1988" s="2">
        <f t="shared" si="243"/>
        <v>3.8410000000000002</v>
      </c>
      <c r="H1988" s="2">
        <f t="shared" si="239"/>
        <v>3.7665499999999987</v>
      </c>
      <c r="I1988" s="2">
        <f t="array" ref="I1988">SUMPRODUCT(B1972:B1991, (ROW(B1972:B1991)-ROW(B1972)+1)) / (20*21/2)</f>
        <v>3.8225238095238097</v>
      </c>
      <c r="J1988" s="2">
        <f t="shared" si="242"/>
        <v>3.8310305195390142</v>
      </c>
      <c r="K1988" s="2">
        <f t="shared" si="244"/>
        <v>3.8649837456643992</v>
      </c>
    </row>
    <row r="1989" spans="1:11" ht="13.5" x14ac:dyDescent="0.25">
      <c r="A1989" s="3">
        <f>TITRES_STAT!B1992</f>
        <v>44902</v>
      </c>
      <c r="B1989" s="17">
        <f>TITRES_STAT!D1992</f>
        <v>3.79</v>
      </c>
      <c r="C1989" s="2">
        <f t="shared" si="245"/>
        <v>-9.9999999999997868E-3</v>
      </c>
      <c r="D1989" s="2">
        <f t="shared" si="238"/>
        <v>3.79</v>
      </c>
      <c r="E1989" s="2">
        <f t="shared" si="240"/>
        <v>3.8119999999999998</v>
      </c>
      <c r="F1989" s="2">
        <f t="shared" si="241"/>
        <v>3.8395000000000001</v>
      </c>
      <c r="G1989" s="2">
        <f t="shared" si="243"/>
        <v>3.8348000000000009</v>
      </c>
      <c r="H1989" s="2">
        <f t="shared" si="239"/>
        <v>3.7698499999999986</v>
      </c>
      <c r="I1989" s="2">
        <f t="array" ref="I1989">SUMPRODUCT(B1973:B1992, (ROW(B1973:B1992)-ROW(B1973)+1)) / (20*21/2)</f>
        <v>3.8133809523809523</v>
      </c>
      <c r="J1989" s="2">
        <f t="shared" si="242"/>
        <v>3.827122851011489</v>
      </c>
      <c r="K1989" s="2">
        <f t="shared" si="244"/>
        <v>3.8620432066187362</v>
      </c>
    </row>
    <row r="1990" spans="1:11" ht="13.5" x14ac:dyDescent="0.25">
      <c r="A1990" s="3">
        <f>TITRES_STAT!B1993</f>
        <v>44903</v>
      </c>
      <c r="B1990" s="17">
        <f>TITRES_STAT!D1993</f>
        <v>3.79</v>
      </c>
      <c r="C1990" s="2">
        <f t="shared" si="245"/>
        <v>0</v>
      </c>
      <c r="D1990" s="2">
        <f t="shared" ref="D1990:D2053" si="246">AVERAGE(B1986:B1990)</f>
        <v>3.79</v>
      </c>
      <c r="E1990" s="2">
        <f t="shared" si="240"/>
        <v>3.8029999999999999</v>
      </c>
      <c r="F1990" s="2">
        <f t="shared" si="241"/>
        <v>3.8425000000000002</v>
      </c>
      <c r="G1990" s="2">
        <f t="shared" si="243"/>
        <v>3.8286000000000007</v>
      </c>
      <c r="H1990" s="2">
        <f t="shared" si="239"/>
        <v>3.773349999999998</v>
      </c>
      <c r="I1990" s="2">
        <f t="array" ref="I1990">SUMPRODUCT(B1974:B1993, (ROW(B1974:B1993)-ROW(B1974)+1)) / (20*21/2)</f>
        <v>3.8087142857142853</v>
      </c>
      <c r="J1990" s="2">
        <f t="shared" si="242"/>
        <v>3.823587341391347</v>
      </c>
      <c r="K1990" s="2">
        <f t="shared" si="244"/>
        <v>3.8592179828297661</v>
      </c>
    </row>
    <row r="1991" spans="1:11" ht="13.5" x14ac:dyDescent="0.25">
      <c r="A1991" s="3">
        <f>TITRES_STAT!B1994</f>
        <v>44904</v>
      </c>
      <c r="B1991" s="17">
        <f>TITRES_STAT!D1994</f>
        <v>3.79</v>
      </c>
      <c r="C1991" s="2">
        <f t="shared" si="245"/>
        <v>0</v>
      </c>
      <c r="D1991" s="2">
        <f t="shared" si="246"/>
        <v>3.79</v>
      </c>
      <c r="E1991" s="2">
        <f t="shared" si="240"/>
        <v>3.7969999999999997</v>
      </c>
      <c r="F1991" s="2">
        <f t="shared" si="241"/>
        <v>3.846000000000001</v>
      </c>
      <c r="G1991" s="2">
        <f t="shared" si="243"/>
        <v>3.8228000000000004</v>
      </c>
      <c r="H1991" s="2">
        <f t="shared" si="239"/>
        <v>3.7772999999999972</v>
      </c>
      <c r="I1991" s="2">
        <f t="array" ref="I1991">SUMPRODUCT(B1975:B1994, (ROW(B1975:B1994)-ROW(B1975)+1)) / (20*21/2)</f>
        <v>3.8045238095238099</v>
      </c>
      <c r="J1991" s="2">
        <f t="shared" si="242"/>
        <v>3.8203885469731236</v>
      </c>
      <c r="K1991" s="2">
        <f t="shared" si="244"/>
        <v>3.8565035521305595</v>
      </c>
    </row>
    <row r="1992" spans="1:11" ht="13.5" x14ac:dyDescent="0.25">
      <c r="A1992" s="3">
        <f>TITRES_STAT!B1995</f>
        <v>44907</v>
      </c>
      <c r="B1992" s="17">
        <f>TITRES_STAT!D1995</f>
        <v>3.75</v>
      </c>
      <c r="C1992" s="2">
        <f t="shared" si="245"/>
        <v>-4.0000000000000036E-2</v>
      </c>
      <c r="D1992" s="2">
        <f t="shared" si="246"/>
        <v>3.7839999999999998</v>
      </c>
      <c r="E1992" s="2">
        <f t="shared" si="240"/>
        <v>3.7869999999999999</v>
      </c>
      <c r="F1992" s="2">
        <f t="shared" si="241"/>
        <v>3.8390000000000009</v>
      </c>
      <c r="G1992" s="2">
        <f t="shared" si="243"/>
        <v>3.8177999999999996</v>
      </c>
      <c r="H1992" s="2">
        <f t="shared" si="239"/>
        <v>3.780599999999998</v>
      </c>
      <c r="I1992" s="2">
        <f t="array" ref="I1992">SUMPRODUCT(B1976:B1995, (ROW(B1976:B1995)-ROW(B1976)+1)) / (20*21/2)</f>
        <v>3.7968095238095239</v>
      </c>
      <c r="J1992" s="2">
        <f t="shared" si="242"/>
        <v>3.8136848758328261</v>
      </c>
      <c r="K1992" s="2">
        <f t="shared" si="244"/>
        <v>3.8523269422430868</v>
      </c>
    </row>
    <row r="1993" spans="1:11" ht="13.5" x14ac:dyDescent="0.25">
      <c r="A1993" s="3">
        <f>TITRES_STAT!B1996</f>
        <v>44908</v>
      </c>
      <c r="B1993" s="17">
        <f>TITRES_STAT!D1996</f>
        <v>3.79</v>
      </c>
      <c r="C1993" s="2">
        <f t="shared" si="245"/>
        <v>4.0000000000000036E-2</v>
      </c>
      <c r="D1993" s="2">
        <f t="shared" si="246"/>
        <v>3.782</v>
      </c>
      <c r="E1993" s="2">
        <f t="shared" si="240"/>
        <v>3.7859999999999991</v>
      </c>
      <c r="F1993" s="2">
        <f t="shared" si="241"/>
        <v>3.8340000000000005</v>
      </c>
      <c r="G1993" s="2">
        <f t="shared" si="243"/>
        <v>3.8135999999999997</v>
      </c>
      <c r="H1993" s="2">
        <f t="shared" si="239"/>
        <v>3.7840499999999975</v>
      </c>
      <c r="I1993" s="2">
        <f t="array" ref="I1993">SUMPRODUCT(B1977:B1996, (ROW(B1977:B1996)-ROW(B1977)+1)) / (20*21/2)</f>
        <v>3.8036190476190477</v>
      </c>
      <c r="J1993" s="2">
        <f t="shared" si="242"/>
        <v>3.8114291733725572</v>
      </c>
      <c r="K1993" s="2">
        <f t="shared" si="244"/>
        <v>3.8498827484296325</v>
      </c>
    </row>
    <row r="1994" spans="1:11" ht="13.5" x14ac:dyDescent="0.25">
      <c r="A1994" s="3">
        <f>TITRES_STAT!B1997</f>
        <v>44909</v>
      </c>
      <c r="B1994" s="17">
        <f>TITRES_STAT!D1997</f>
        <v>3.79</v>
      </c>
      <c r="C1994" s="2">
        <f t="shared" si="245"/>
        <v>0</v>
      </c>
      <c r="D1994" s="2">
        <f t="shared" si="246"/>
        <v>3.782</v>
      </c>
      <c r="E1994" s="2">
        <f t="shared" si="240"/>
        <v>3.786</v>
      </c>
      <c r="F1994" s="2">
        <f t="shared" si="241"/>
        <v>3.8310000000000004</v>
      </c>
      <c r="G1994" s="2">
        <f t="shared" si="243"/>
        <v>3.8123999999999989</v>
      </c>
      <c r="H1994" s="2">
        <f t="shared" ref="H1994:H2057" si="247">AVERAGE(B1795:B1994)</f>
        <v>3.7875999999999972</v>
      </c>
      <c r="I1994" s="2">
        <f t="array" ref="I1994">SUMPRODUCT(B1978:B1997, (ROW(B1978:B1997)-ROW(B1978)+1)) / (20*21/2)</f>
        <v>3.8151904761904771</v>
      </c>
      <c r="J1994" s="2">
        <f t="shared" si="242"/>
        <v>3.8093882997180279</v>
      </c>
      <c r="K1994" s="2">
        <f t="shared" si="244"/>
        <v>3.8475344053539606</v>
      </c>
    </row>
    <row r="1995" spans="1:11" ht="13.5" x14ac:dyDescent="0.25">
      <c r="A1995" s="3">
        <f>TITRES_STAT!B1998</f>
        <v>44910</v>
      </c>
      <c r="B1995" s="17">
        <f>TITRES_STAT!D1998</f>
        <v>3.75</v>
      </c>
      <c r="C1995" s="2">
        <f t="shared" si="245"/>
        <v>-4.0000000000000036E-2</v>
      </c>
      <c r="D1995" s="2">
        <f t="shared" si="246"/>
        <v>3.774</v>
      </c>
      <c r="E1995" s="2">
        <f t="shared" si="240"/>
        <v>3.782</v>
      </c>
      <c r="F1995" s="2">
        <f t="shared" si="241"/>
        <v>3.8285000000000009</v>
      </c>
      <c r="G1995" s="2">
        <f t="shared" si="243"/>
        <v>3.8113999999999995</v>
      </c>
      <c r="H1995" s="2">
        <f t="shared" si="247"/>
        <v>3.7909999999999973</v>
      </c>
      <c r="I1995" s="2">
        <f t="array" ref="I1995">SUMPRODUCT(B1979:B1998, (ROW(B1979:B1998)-ROW(B1979)+1)) / (20*21/2)</f>
        <v>3.8202857142857147</v>
      </c>
      <c r="J1995" s="2">
        <f t="shared" si="242"/>
        <v>3.803732271173454</v>
      </c>
      <c r="K1995" s="2">
        <f t="shared" si="244"/>
        <v>3.8437095267126287</v>
      </c>
    </row>
    <row r="1996" spans="1:11" ht="13.5" x14ac:dyDescent="0.25">
      <c r="A1996" s="3">
        <f>TITRES_STAT!B1999</f>
        <v>44911</v>
      </c>
      <c r="B1996" s="17">
        <f>TITRES_STAT!D1999</f>
        <v>3.9</v>
      </c>
      <c r="C1996" s="2">
        <f t="shared" si="245"/>
        <v>0.14999999999999991</v>
      </c>
      <c r="D1996" s="2">
        <f t="shared" si="246"/>
        <v>3.7960000000000003</v>
      </c>
      <c r="E1996" s="2">
        <f t="shared" ref="E1996:E2059" si="248">AVERAGE(B1987:B1996)</f>
        <v>3.7930000000000001</v>
      </c>
      <c r="F1996" s="2">
        <f t="shared" si="241"/>
        <v>3.8285000000000005</v>
      </c>
      <c r="G1996" s="2">
        <f t="shared" si="243"/>
        <v>3.8137999999999992</v>
      </c>
      <c r="H1996" s="2">
        <f t="shared" si="247"/>
        <v>3.7950499999999967</v>
      </c>
      <c r="I1996" s="2">
        <f t="array" ref="I1996">SUMPRODUCT(B1980:B1999, (ROW(B1980:B1999)-ROW(B1980)+1)) / (20*21/2)</f>
        <v>3.8192380952380955</v>
      </c>
      <c r="J1996" s="2">
        <f t="shared" si="242"/>
        <v>3.812900626299792</v>
      </c>
      <c r="K1996" s="2">
        <f t="shared" si="244"/>
        <v>3.84591699625331</v>
      </c>
    </row>
    <row r="1997" spans="1:11" ht="13.5" x14ac:dyDescent="0.25">
      <c r="A1997" s="3">
        <f>TITRES_STAT!B2000</f>
        <v>44914</v>
      </c>
      <c r="B1997" s="17">
        <f>TITRES_STAT!D2000</f>
        <v>3.95</v>
      </c>
      <c r="C1997" s="2">
        <f t="shared" si="245"/>
        <v>5.0000000000000266E-2</v>
      </c>
      <c r="D1997" s="2">
        <f t="shared" si="246"/>
        <v>3.8359999999999999</v>
      </c>
      <c r="E1997" s="2">
        <f t="shared" si="248"/>
        <v>3.81</v>
      </c>
      <c r="F1997" s="2">
        <f t="shared" si="241"/>
        <v>3.8265000000000002</v>
      </c>
      <c r="G1997" s="2">
        <f t="shared" si="243"/>
        <v>3.8187999999999986</v>
      </c>
      <c r="H1997" s="2">
        <f t="shared" si="247"/>
        <v>3.7991999999999968</v>
      </c>
      <c r="I1997" s="2">
        <f t="array" ref="I1997">SUMPRODUCT(B1981:B2000, (ROW(B1981:B2000)-ROW(B1981)+1)) / (20*21/2)</f>
        <v>3.8186666666666671</v>
      </c>
      <c r="J1997" s="2">
        <f t="shared" si="242"/>
        <v>3.8259577095093356</v>
      </c>
      <c r="K1997" s="2">
        <f t="shared" si="244"/>
        <v>3.849998682674749</v>
      </c>
    </row>
    <row r="1998" spans="1:11" ht="13.5" x14ac:dyDescent="0.25">
      <c r="A1998" s="3">
        <f>TITRES_STAT!B2001</f>
        <v>44915</v>
      </c>
      <c r="B1998" s="17">
        <f>TITRES_STAT!D2001</f>
        <v>3.88</v>
      </c>
      <c r="C1998" s="2">
        <f t="shared" si="245"/>
        <v>-7.0000000000000284E-2</v>
      </c>
      <c r="D1998" s="2">
        <f t="shared" si="246"/>
        <v>3.8540000000000001</v>
      </c>
      <c r="E1998" s="2">
        <f t="shared" si="248"/>
        <v>3.8180000000000001</v>
      </c>
      <c r="F1998" s="2">
        <f t="shared" si="241"/>
        <v>3.8210000000000002</v>
      </c>
      <c r="G1998" s="2">
        <f t="shared" si="243"/>
        <v>3.8233999999999986</v>
      </c>
      <c r="H1998" s="2">
        <f t="shared" si="247"/>
        <v>3.8028499999999967</v>
      </c>
      <c r="I1998" s="2">
        <f t="array" ref="I1998">SUMPRODUCT(B1982:B2001, (ROW(B1982:B2001)-ROW(B1982)+1)) / (20*21/2)</f>
        <v>3.8079523809523814</v>
      </c>
      <c r="J1998" s="2">
        <f t="shared" si="242"/>
        <v>3.8311045943179702</v>
      </c>
      <c r="K1998" s="2">
        <f t="shared" si="244"/>
        <v>3.8511752049227983</v>
      </c>
    </row>
    <row r="1999" spans="1:11" ht="13.5" x14ac:dyDescent="0.25">
      <c r="A1999" s="3">
        <f>TITRES_STAT!B2002</f>
        <v>44916</v>
      </c>
      <c r="B1999" s="17">
        <f>TITRES_STAT!D2002</f>
        <v>3.81</v>
      </c>
      <c r="C1999" s="2">
        <f t="shared" si="245"/>
        <v>-6.999999999999984E-2</v>
      </c>
      <c r="D1999" s="2">
        <f t="shared" si="246"/>
        <v>3.8579999999999997</v>
      </c>
      <c r="E1999" s="2">
        <f t="shared" si="248"/>
        <v>3.8200000000000003</v>
      </c>
      <c r="F1999" s="2">
        <f t="shared" si="241"/>
        <v>3.8159999999999998</v>
      </c>
      <c r="G1999" s="2">
        <f t="shared" si="243"/>
        <v>3.8267999999999982</v>
      </c>
      <c r="H1999" s="2">
        <f t="shared" si="247"/>
        <v>3.8060499999999968</v>
      </c>
      <c r="I1999" s="2">
        <f t="array" ref="I1999">SUMPRODUCT(B1983:B2002, (ROW(B1983:B2002)-ROW(B1983)+1)) / (20*21/2)</f>
        <v>3.7903333333333333</v>
      </c>
      <c r="J1999" s="2">
        <f t="shared" si="242"/>
        <v>3.8290946329543543</v>
      </c>
      <c r="K1999" s="2">
        <f t="shared" si="244"/>
        <v>3.8495604910042571</v>
      </c>
    </row>
    <row r="2000" spans="1:11" ht="13.5" x14ac:dyDescent="0.25">
      <c r="A2000" s="3">
        <f>TITRES_STAT!B2003</f>
        <v>44917</v>
      </c>
      <c r="B2000" s="17">
        <f>TITRES_STAT!D2003</f>
        <v>3.81</v>
      </c>
      <c r="C2000" s="2">
        <f t="shared" si="245"/>
        <v>0</v>
      </c>
      <c r="D2000" s="2">
        <f t="shared" si="246"/>
        <v>3.87</v>
      </c>
      <c r="E2000" s="2">
        <f t="shared" si="248"/>
        <v>3.8220000000000001</v>
      </c>
      <c r="F2000" s="2">
        <f t="shared" si="241"/>
        <v>3.8125</v>
      </c>
      <c r="G2000" s="2">
        <f t="shared" si="243"/>
        <v>3.8299999999999983</v>
      </c>
      <c r="H2000" s="2">
        <f t="shared" si="247"/>
        <v>3.8092999999999968</v>
      </c>
      <c r="I2000" s="2">
        <f t="array" ref="I2000">SUMPRODUCT(B1984:B2003, (ROW(B1984:B2003)-ROW(B1984)+1)) / (20*21/2)</f>
        <v>3.7719047619047616</v>
      </c>
      <c r="J2000" s="2">
        <f t="shared" si="242"/>
        <v>3.8272760964825112</v>
      </c>
      <c r="K2000" s="2">
        <f t="shared" si="244"/>
        <v>3.8480090992001688</v>
      </c>
    </row>
    <row r="2001" spans="1:11" ht="13.5" x14ac:dyDescent="0.25">
      <c r="A2001" s="3">
        <f>TITRES_STAT!B2004</f>
        <v>44918</v>
      </c>
      <c r="B2001" s="17">
        <f>TITRES_STAT!D2004</f>
        <v>3.7</v>
      </c>
      <c r="C2001" s="2">
        <f t="shared" si="245"/>
        <v>-0.10999999999999988</v>
      </c>
      <c r="D2001" s="2">
        <f t="shared" si="246"/>
        <v>3.8300000000000005</v>
      </c>
      <c r="E2001" s="2">
        <f t="shared" si="248"/>
        <v>3.8130000000000002</v>
      </c>
      <c r="F2001" s="2">
        <f t="shared" si="241"/>
        <v>3.8050000000000006</v>
      </c>
      <c r="G2001" s="2">
        <f t="shared" si="243"/>
        <v>3.8271999999999982</v>
      </c>
      <c r="H2001" s="2">
        <f t="shared" si="247"/>
        <v>3.8117999999999967</v>
      </c>
      <c r="I2001" s="2">
        <f t="array" ref="I2001">SUMPRODUCT(B1985:B2004, (ROW(B1985:B2004)-ROW(B1985)+1)) / (20*21/2)</f>
        <v>3.7629999999999995</v>
      </c>
      <c r="J2001" s="2">
        <f t="shared" si="242"/>
        <v>3.8151545634841768</v>
      </c>
      <c r="K2001" s="2">
        <f t="shared" si="244"/>
        <v>3.8422048208001622</v>
      </c>
    </row>
    <row r="2002" spans="1:11" ht="13.5" x14ac:dyDescent="0.25">
      <c r="A2002" s="3">
        <f>TITRES_STAT!B2005</f>
        <v>44921</v>
      </c>
      <c r="B2002" s="17">
        <f>TITRES_STAT!D2005</f>
        <v>3.62</v>
      </c>
      <c r="C2002" s="2">
        <f t="shared" si="245"/>
        <v>-8.0000000000000071E-2</v>
      </c>
      <c r="D2002" s="2">
        <f t="shared" si="246"/>
        <v>3.7640000000000002</v>
      </c>
      <c r="E2002" s="2">
        <f t="shared" si="248"/>
        <v>3.7999999999999994</v>
      </c>
      <c r="F2002" s="2">
        <f t="shared" si="241"/>
        <v>3.7935000000000003</v>
      </c>
      <c r="G2002" s="2">
        <f t="shared" si="243"/>
        <v>3.8235999999999986</v>
      </c>
      <c r="H2002" s="2">
        <f t="shared" si="247"/>
        <v>3.8143499999999966</v>
      </c>
      <c r="I2002" s="2">
        <f t="array" ref="I2002">SUMPRODUCT(B1986:B2005, (ROW(B1986:B2005)-ROW(B1986)+1)) / (20*21/2)</f>
        <v>3.7717142857142854</v>
      </c>
      <c r="J2002" s="2">
        <f t="shared" si="242"/>
        <v>3.7965684145809218</v>
      </c>
      <c r="K2002" s="2">
        <f t="shared" si="244"/>
        <v>3.8334909062589797</v>
      </c>
    </row>
    <row r="2003" spans="1:11" ht="13.5" x14ac:dyDescent="0.25">
      <c r="A2003" s="3">
        <f>TITRES_STAT!B2006</f>
        <v>44922</v>
      </c>
      <c r="B2003" s="17">
        <f>TITRES_STAT!D2006</f>
        <v>3.6</v>
      </c>
      <c r="C2003" s="2">
        <f t="shared" si="245"/>
        <v>-2.0000000000000018E-2</v>
      </c>
      <c r="D2003" s="2">
        <f t="shared" si="246"/>
        <v>3.7080000000000006</v>
      </c>
      <c r="E2003" s="2">
        <f t="shared" si="248"/>
        <v>3.7809999999999997</v>
      </c>
      <c r="F2003" s="2">
        <f t="shared" si="241"/>
        <v>3.7835000000000001</v>
      </c>
      <c r="G2003" s="2">
        <f t="shared" si="243"/>
        <v>3.8185999999999982</v>
      </c>
      <c r="H2003" s="2">
        <f t="shared" si="247"/>
        <v>3.8165999999999967</v>
      </c>
      <c r="I2003" s="2">
        <f t="array" ref="I2003">SUMPRODUCT(B1987:B2006, (ROW(B1987:B2006)-ROW(B1987)+1)) / (20*21/2)</f>
        <v>3.7733809523809523</v>
      </c>
      <c r="J2003" s="2">
        <f t="shared" si="242"/>
        <v>3.7778476131922627</v>
      </c>
      <c r="K2003" s="2">
        <f t="shared" si="244"/>
        <v>3.8243344001311765</v>
      </c>
    </row>
    <row r="2004" spans="1:11" ht="13.5" x14ac:dyDescent="0.25">
      <c r="A2004" s="3">
        <f>TITRES_STAT!B2007</f>
        <v>44923</v>
      </c>
      <c r="B2004" s="17">
        <f>TITRES_STAT!D2007</f>
        <v>3.69</v>
      </c>
      <c r="C2004" s="2">
        <f t="shared" si="245"/>
        <v>8.9999999999999858E-2</v>
      </c>
      <c r="D2004" s="2">
        <f t="shared" si="246"/>
        <v>3.6839999999999997</v>
      </c>
      <c r="E2004" s="2">
        <f t="shared" si="248"/>
        <v>3.7709999999999995</v>
      </c>
      <c r="F2004" s="2">
        <f t="shared" ref="F2004:F2067" si="249">AVERAGE(B1985:B2004)</f>
        <v>3.7785000000000002</v>
      </c>
      <c r="G2004" s="2">
        <f t="shared" si="243"/>
        <v>3.8167999999999984</v>
      </c>
      <c r="H2004" s="2">
        <f t="shared" si="247"/>
        <v>3.8191999999999973</v>
      </c>
      <c r="I2004" s="2">
        <f t="array" ref="I2004">SUMPRODUCT(B1988:B2007, (ROW(B1988:B2007)-ROW(B1988)+1)) / (20*21/2)</f>
        <v>3.7654761904761909</v>
      </c>
      <c r="J2004" s="2">
        <f t="shared" si="242"/>
        <v>3.7694811738406186</v>
      </c>
      <c r="K2004" s="2">
        <f t="shared" si="244"/>
        <v>3.8190663844397577</v>
      </c>
    </row>
    <row r="2005" spans="1:11" ht="13.5" x14ac:dyDescent="0.25">
      <c r="A2005" s="3">
        <f>TITRES_STAT!B2008</f>
        <v>44924</v>
      </c>
      <c r="B2005" s="17">
        <f>TITRES_STAT!D2008</f>
        <v>3.87</v>
      </c>
      <c r="C2005" s="2">
        <f t="shared" si="245"/>
        <v>0.18000000000000016</v>
      </c>
      <c r="D2005" s="2">
        <f t="shared" si="246"/>
        <v>3.6960000000000002</v>
      </c>
      <c r="E2005" s="2">
        <f t="shared" si="248"/>
        <v>3.7829999999999999</v>
      </c>
      <c r="F2005" s="2">
        <f t="shared" si="249"/>
        <v>3.7825000000000002</v>
      </c>
      <c r="G2005" s="2">
        <f t="shared" si="243"/>
        <v>3.8171999999999984</v>
      </c>
      <c r="H2005" s="2">
        <f t="shared" si="247"/>
        <v>3.8220499999999968</v>
      </c>
      <c r="I2005" s="2">
        <f t="array" ref="I2005">SUMPRODUCT(B1989:B2008, (ROW(B1989:B2008)-ROW(B1989)+1)) / (20*21/2)</f>
        <v>3.7465238095238096</v>
      </c>
      <c r="J2005" s="2">
        <f t="shared" ref="J2005:J2068" si="250">$J$4*B2005+J2004*(1-$J$4)</f>
        <v>3.7790543953796076</v>
      </c>
      <c r="K2005" s="2">
        <f t="shared" si="244"/>
        <v>3.821063781128395</v>
      </c>
    </row>
    <row r="2006" spans="1:11" ht="13.5" x14ac:dyDescent="0.25">
      <c r="A2006" s="3">
        <f>TITRES_STAT!B2009</f>
        <v>44925</v>
      </c>
      <c r="B2006" s="17">
        <f>TITRES_STAT!D2009</f>
        <v>3.8</v>
      </c>
      <c r="C2006" s="2">
        <f t="shared" si="245"/>
        <v>-7.0000000000000284E-2</v>
      </c>
      <c r="D2006" s="2">
        <f t="shared" si="246"/>
        <v>3.7160000000000002</v>
      </c>
      <c r="E2006" s="2">
        <f t="shared" si="248"/>
        <v>3.7730000000000006</v>
      </c>
      <c r="F2006" s="2">
        <f t="shared" si="249"/>
        <v>3.7830000000000004</v>
      </c>
      <c r="G2006" s="2">
        <f t="shared" si="243"/>
        <v>3.8171999999999993</v>
      </c>
      <c r="H2006" s="2">
        <f t="shared" si="247"/>
        <v>3.8248499999999974</v>
      </c>
      <c r="I2006" s="2">
        <f t="array" ref="I2006">SUMPRODUCT(B1990:B2009, (ROW(B1990:B2009)-ROW(B1990)+1)) / (20*21/2)</f>
        <v>3.7257619047619053</v>
      </c>
      <c r="J2006" s="2">
        <f t="shared" si="250"/>
        <v>3.7810492148672643</v>
      </c>
      <c r="K2006" s="2">
        <f t="shared" si="244"/>
        <v>3.8202377504959091</v>
      </c>
    </row>
    <row r="2007" spans="1:11" ht="13.5" x14ac:dyDescent="0.25">
      <c r="A2007" s="3">
        <f>TITRES_STAT!B2010</f>
        <v>44928</v>
      </c>
      <c r="B2007" s="17">
        <f>TITRES_STAT!D2010</f>
        <v>3.7</v>
      </c>
      <c r="C2007" s="2">
        <f t="shared" si="245"/>
        <v>-9.9999999999999645E-2</v>
      </c>
      <c r="D2007" s="2">
        <f t="shared" si="246"/>
        <v>3.7320000000000002</v>
      </c>
      <c r="E2007" s="2">
        <f t="shared" si="248"/>
        <v>3.7480000000000002</v>
      </c>
      <c r="F2007" s="2">
        <f t="shared" si="249"/>
        <v>3.7790000000000008</v>
      </c>
      <c r="G2007" s="2">
        <f t="shared" si="243"/>
        <v>3.8143999999999996</v>
      </c>
      <c r="H2007" s="2">
        <f t="shared" si="247"/>
        <v>3.8271499999999974</v>
      </c>
      <c r="I2007" s="2">
        <f t="array" ref="I2007">SUMPRODUCT(B1991:B2010, (ROW(B1991:B2010)-ROW(B1991)+1)) / (20*21/2)</f>
        <v>3.6994761904761906</v>
      </c>
      <c r="J2007" s="2">
        <f t="shared" si="250"/>
        <v>3.7733302420227632</v>
      </c>
      <c r="K2007" s="2">
        <f t="shared" si="244"/>
        <v>3.8155225445941086</v>
      </c>
    </row>
    <row r="2008" spans="1:11" ht="13.5" x14ac:dyDescent="0.25">
      <c r="A2008" s="3">
        <f>TITRES_STAT!B2011</f>
        <v>44929</v>
      </c>
      <c r="B2008" s="17">
        <f>TITRES_STAT!D2011</f>
        <v>3.58</v>
      </c>
      <c r="C2008" s="2">
        <f t="shared" si="245"/>
        <v>-0.12000000000000011</v>
      </c>
      <c r="D2008" s="2">
        <f t="shared" si="246"/>
        <v>3.7280000000000002</v>
      </c>
      <c r="E2008" s="2">
        <f t="shared" si="248"/>
        <v>3.7180000000000009</v>
      </c>
      <c r="F2008" s="2">
        <f t="shared" si="249"/>
        <v>3.7679999999999998</v>
      </c>
      <c r="G2008" s="2">
        <f t="shared" si="243"/>
        <v>3.8094000000000001</v>
      </c>
      <c r="H2008" s="2">
        <f t="shared" si="247"/>
        <v>3.8288499999999974</v>
      </c>
      <c r="I2008" s="2">
        <f t="array" ref="I2008">SUMPRODUCT(B1992:B2011, (ROW(B1992:B2011)-ROW(B1992)+1)) / (20*21/2)</f>
        <v>3.6813333333333329</v>
      </c>
      <c r="J2008" s="2">
        <f t="shared" si="250"/>
        <v>3.7549178380205954</v>
      </c>
      <c r="K2008" s="2">
        <f t="shared" si="244"/>
        <v>3.8062863663747315</v>
      </c>
    </row>
    <row r="2009" spans="1:11" ht="13.5" x14ac:dyDescent="0.25">
      <c r="A2009" s="3">
        <f>TITRES_STAT!B2012</f>
        <v>44930</v>
      </c>
      <c r="B2009" s="17">
        <f>TITRES_STAT!D2012</f>
        <v>3.55</v>
      </c>
      <c r="C2009" s="2">
        <f t="shared" si="245"/>
        <v>-3.0000000000000249E-2</v>
      </c>
      <c r="D2009" s="2">
        <f t="shared" si="246"/>
        <v>3.7</v>
      </c>
      <c r="E2009" s="2">
        <f t="shared" si="248"/>
        <v>3.6919999999999993</v>
      </c>
      <c r="F2009" s="2">
        <f t="shared" si="249"/>
        <v>3.7560000000000002</v>
      </c>
      <c r="G2009" s="2">
        <f t="shared" si="243"/>
        <v>3.8024</v>
      </c>
      <c r="H2009" s="2">
        <f t="shared" si="247"/>
        <v>3.8303499999999975</v>
      </c>
      <c r="I2009" s="2">
        <f t="array" ref="I2009">SUMPRODUCT(B1993:B2012, (ROW(B1993:B2012)-ROW(B1993)+1)) / (20*21/2)</f>
        <v>3.6776666666666671</v>
      </c>
      <c r="J2009" s="2">
        <f t="shared" si="250"/>
        <v>3.7354018534472053</v>
      </c>
      <c r="K2009" s="2">
        <f t="shared" si="244"/>
        <v>3.7962359206345462</v>
      </c>
    </row>
    <row r="2010" spans="1:11" ht="13.5" x14ac:dyDescent="0.25">
      <c r="A2010" s="3">
        <f>TITRES_STAT!B2013</f>
        <v>44931</v>
      </c>
      <c r="B2010" s="17">
        <f>TITRES_STAT!D2013</f>
        <v>3.48</v>
      </c>
      <c r="C2010" s="2">
        <f t="shared" si="245"/>
        <v>-6.999999999999984E-2</v>
      </c>
      <c r="D2010" s="2">
        <f t="shared" si="246"/>
        <v>3.6219999999999999</v>
      </c>
      <c r="E2010" s="2">
        <f t="shared" si="248"/>
        <v>3.6589999999999998</v>
      </c>
      <c r="F2010" s="2">
        <f t="shared" si="249"/>
        <v>3.7404999999999995</v>
      </c>
      <c r="G2010" s="2">
        <f t="shared" si="243"/>
        <v>3.7940000000000005</v>
      </c>
      <c r="H2010" s="2">
        <f t="shared" si="247"/>
        <v>3.8314999999999975</v>
      </c>
      <c r="I2010" s="2">
        <f t="array" ref="I2010">SUMPRODUCT(B1994:B2013, (ROW(B1994:B2013)-ROW(B1994)+1)) / (20*21/2)</f>
        <v>3.6685714285714286</v>
      </c>
      <c r="J2010" s="2">
        <f t="shared" si="250"/>
        <v>3.7110778674046143</v>
      </c>
      <c r="K2010" s="2">
        <f t="shared" si="244"/>
        <v>3.783834511982211</v>
      </c>
    </row>
    <row r="2011" spans="1:11" ht="13.5" x14ac:dyDescent="0.25">
      <c r="A2011" s="3">
        <f>TITRES_STAT!B2014</f>
        <v>44932</v>
      </c>
      <c r="B2011" s="17">
        <f>TITRES_STAT!D2014</f>
        <v>3.55</v>
      </c>
      <c r="C2011" s="2">
        <f t="shared" si="245"/>
        <v>6.999999999999984E-2</v>
      </c>
      <c r="D2011" s="2">
        <f t="shared" si="246"/>
        <v>3.5720000000000001</v>
      </c>
      <c r="E2011" s="2">
        <f t="shared" si="248"/>
        <v>3.6439999999999997</v>
      </c>
      <c r="F2011" s="2">
        <f t="shared" si="249"/>
        <v>3.7284999999999995</v>
      </c>
      <c r="G2011" s="2">
        <f t="shared" si="243"/>
        <v>3.7882000000000007</v>
      </c>
      <c r="H2011" s="2">
        <f t="shared" si="247"/>
        <v>3.832849999999997</v>
      </c>
      <c r="I2011" s="2">
        <f t="array" ref="I2011">SUMPRODUCT(B1995:B2014, (ROW(B1995:B2014)-ROW(B1995)+1)) / (20*21/2)</f>
        <v>3.6602380952380953</v>
      </c>
      <c r="J2011" s="2">
        <f t="shared" si="250"/>
        <v>3.6957371181279846</v>
      </c>
      <c r="K2011" s="2">
        <f t="shared" si="244"/>
        <v>3.7746645311201634</v>
      </c>
    </row>
    <row r="2012" spans="1:11" ht="13.5" x14ac:dyDescent="0.25">
      <c r="A2012" s="3">
        <f>TITRES_STAT!B2015</f>
        <v>44935</v>
      </c>
      <c r="B2012" s="17">
        <f>TITRES_STAT!D2015</f>
        <v>3.69</v>
      </c>
      <c r="C2012" s="2">
        <f t="shared" si="245"/>
        <v>0.14000000000000012</v>
      </c>
      <c r="D2012" s="2">
        <f t="shared" si="246"/>
        <v>3.5700000000000003</v>
      </c>
      <c r="E2012" s="2">
        <f t="shared" si="248"/>
        <v>3.6509999999999998</v>
      </c>
      <c r="F2012" s="2">
        <f t="shared" si="249"/>
        <v>3.7254999999999989</v>
      </c>
      <c r="G2012" s="2">
        <f t="shared" si="243"/>
        <v>3.7860000000000009</v>
      </c>
      <c r="H2012" s="2">
        <f t="shared" si="247"/>
        <v>3.8348999999999971</v>
      </c>
      <c r="I2012" s="2">
        <f t="array" ref="I2012">SUMPRODUCT(B1996:B2015, (ROW(B1996:B2015)-ROW(B1996)+1)) / (20*21/2)</f>
        <v>3.6640952380952387</v>
      </c>
      <c r="J2012" s="2">
        <f t="shared" si="250"/>
        <v>3.6951907259253192</v>
      </c>
      <c r="K2012" s="2">
        <f t="shared" si="244"/>
        <v>3.7713443534291766</v>
      </c>
    </row>
    <row r="2013" spans="1:11" ht="13.5" x14ac:dyDescent="0.25">
      <c r="A2013" s="3">
        <f>TITRES_STAT!B2016</f>
        <v>44936</v>
      </c>
      <c r="B2013" s="17">
        <f>TITRES_STAT!D2016</f>
        <v>3.63</v>
      </c>
      <c r="C2013" s="2">
        <f t="shared" si="245"/>
        <v>-6.0000000000000053E-2</v>
      </c>
      <c r="D2013" s="2">
        <f t="shared" si="246"/>
        <v>3.5799999999999996</v>
      </c>
      <c r="E2013" s="2">
        <f t="shared" si="248"/>
        <v>3.6540000000000008</v>
      </c>
      <c r="F2013" s="2">
        <f t="shared" si="249"/>
        <v>3.7174999999999989</v>
      </c>
      <c r="G2013" s="2">
        <f t="shared" si="243"/>
        <v>3.7826000000000004</v>
      </c>
      <c r="H2013" s="2">
        <f t="shared" si="247"/>
        <v>3.8365499999999972</v>
      </c>
      <c r="I2013" s="2">
        <f t="array" ref="I2013">SUMPRODUCT(B1997:B2016, (ROW(B1997:B2016)-ROW(B1997)+1)) / (20*21/2)</f>
        <v>3.6660476190476192</v>
      </c>
      <c r="J2013" s="2">
        <f t="shared" si="250"/>
        <v>3.6889820853610029</v>
      </c>
      <c r="K2013" s="2">
        <f t="shared" si="244"/>
        <v>3.7658014376084248</v>
      </c>
    </row>
    <row r="2014" spans="1:11" ht="13.5" x14ac:dyDescent="0.25">
      <c r="A2014" s="3">
        <f>TITRES_STAT!B2017</f>
        <v>44937</v>
      </c>
      <c r="B2014" s="17">
        <f>TITRES_STAT!D2017</f>
        <v>3.63</v>
      </c>
      <c r="C2014" s="2">
        <f t="shared" si="245"/>
        <v>0</v>
      </c>
      <c r="D2014" s="2">
        <f t="shared" si="246"/>
        <v>3.5959999999999992</v>
      </c>
      <c r="E2014" s="2">
        <f t="shared" si="248"/>
        <v>3.6480000000000006</v>
      </c>
      <c r="F2014" s="2">
        <f t="shared" si="249"/>
        <v>3.7094999999999985</v>
      </c>
      <c r="G2014" s="2">
        <f t="shared" si="243"/>
        <v>3.7772000000000014</v>
      </c>
      <c r="H2014" s="2">
        <f t="shared" si="247"/>
        <v>3.8382499999999968</v>
      </c>
      <c r="I2014" s="2">
        <f t="array" ref="I2014">SUMPRODUCT(B1998:B2017, (ROW(B1998:B2017)-ROW(B1998)+1)) / (20*21/2)</f>
        <v>3.6611904761904763</v>
      </c>
      <c r="J2014" s="2">
        <f t="shared" si="250"/>
        <v>3.6833647438980504</v>
      </c>
      <c r="K2014" s="2">
        <f t="shared" si="244"/>
        <v>3.7604758910355454</v>
      </c>
    </row>
    <row r="2015" spans="1:11" ht="13.5" x14ac:dyDescent="0.25">
      <c r="A2015" s="3">
        <f>TITRES_STAT!B2018</f>
        <v>44938</v>
      </c>
      <c r="B2015" s="17">
        <f>TITRES_STAT!D2018</f>
        <v>3.75</v>
      </c>
      <c r="C2015" s="2">
        <f t="shared" si="245"/>
        <v>0.12000000000000011</v>
      </c>
      <c r="D2015" s="2">
        <f t="shared" si="246"/>
        <v>3.65</v>
      </c>
      <c r="E2015" s="2">
        <f t="shared" si="248"/>
        <v>3.6360000000000001</v>
      </c>
      <c r="F2015" s="2">
        <f t="shared" si="249"/>
        <v>3.7094999999999994</v>
      </c>
      <c r="G2015" s="2">
        <f t="shared" si="243"/>
        <v>3.7748000000000008</v>
      </c>
      <c r="H2015" s="2">
        <f t="shared" si="247"/>
        <v>3.840649999999997</v>
      </c>
      <c r="I2015" s="2">
        <f t="array" ref="I2015">SUMPRODUCT(B1999:B2018, (ROW(B1999:B2018)-ROW(B1999)+1)) / (20*21/2)</f>
        <v>3.6615714285714285</v>
      </c>
      <c r="J2015" s="2">
        <f t="shared" si="250"/>
        <v>3.6897109587649028</v>
      </c>
      <c r="K2015" s="2">
        <f t="shared" si="244"/>
        <v>3.7600650717792496</v>
      </c>
    </row>
    <row r="2016" spans="1:11" ht="13.5" x14ac:dyDescent="0.25">
      <c r="A2016" s="3">
        <f>TITRES_STAT!B2019</f>
        <v>44939</v>
      </c>
      <c r="B2016" s="17">
        <f>TITRES_STAT!D2019</f>
        <v>3.73</v>
      </c>
      <c r="C2016" s="2">
        <f t="shared" si="245"/>
        <v>-2.0000000000000018E-2</v>
      </c>
      <c r="D2016" s="2">
        <f t="shared" si="246"/>
        <v>3.6859999999999999</v>
      </c>
      <c r="E2016" s="2">
        <f t="shared" si="248"/>
        <v>3.629</v>
      </c>
      <c r="F2016" s="2">
        <f t="shared" si="249"/>
        <v>3.7009999999999996</v>
      </c>
      <c r="G2016" s="2">
        <f t="shared" si="243"/>
        <v>3.773400000000001</v>
      </c>
      <c r="H2016" s="2">
        <f t="shared" si="247"/>
        <v>3.8430499999999972</v>
      </c>
      <c r="I2016" s="2">
        <f t="array" ref="I2016">SUMPRODUCT(B2000:B2019, (ROW(B2000:B2019)-ROW(B2000)+1)) / (20*21/2)</f>
        <v>3.6628571428571424</v>
      </c>
      <c r="J2016" s="2">
        <f t="shared" si="250"/>
        <v>3.6935480103111025</v>
      </c>
      <c r="K2016" s="2">
        <f t="shared" si="244"/>
        <v>3.7588860493565344</v>
      </c>
    </row>
    <row r="2017" spans="1:11" ht="13.5" x14ac:dyDescent="0.25">
      <c r="A2017" s="3">
        <f>TITRES_STAT!B2020</f>
        <v>44942</v>
      </c>
      <c r="B2017" s="17">
        <f>TITRES_STAT!D2020</f>
        <v>3.65</v>
      </c>
      <c r="C2017" s="2">
        <f t="shared" si="245"/>
        <v>-8.0000000000000071E-2</v>
      </c>
      <c r="D2017" s="2">
        <f t="shared" si="246"/>
        <v>3.6779999999999999</v>
      </c>
      <c r="E2017" s="2">
        <f t="shared" si="248"/>
        <v>3.6239999999999997</v>
      </c>
      <c r="F2017" s="2">
        <f t="shared" si="249"/>
        <v>3.6860000000000008</v>
      </c>
      <c r="G2017" s="2">
        <f t="shared" si="243"/>
        <v>3.7706000000000013</v>
      </c>
      <c r="H2017" s="2">
        <f t="shared" si="247"/>
        <v>3.8450999999999969</v>
      </c>
      <c r="I2017" s="2">
        <f t="array" ref="I2017">SUMPRODUCT(B2001:B2020, (ROW(B2001:B2020)-ROW(B2001)+1)) / (20*21/2)</f>
        <v>3.6637619047619046</v>
      </c>
      <c r="J2017" s="2">
        <f t="shared" si="250"/>
        <v>3.6894005807576642</v>
      </c>
      <c r="K2017" s="2">
        <f t="shared" si="244"/>
        <v>3.7546160082052977</v>
      </c>
    </row>
    <row r="2018" spans="1:11" ht="13.5" x14ac:dyDescent="0.25">
      <c r="A2018" s="3">
        <f>TITRES_STAT!B2021</f>
        <v>44943</v>
      </c>
      <c r="B2018" s="17">
        <f>TITRES_STAT!D2021</f>
        <v>3.69</v>
      </c>
      <c r="C2018" s="2">
        <f t="shared" si="245"/>
        <v>4.0000000000000036E-2</v>
      </c>
      <c r="D2018" s="2">
        <f t="shared" si="246"/>
        <v>3.69</v>
      </c>
      <c r="E2018" s="2">
        <f t="shared" si="248"/>
        <v>3.6349999999999993</v>
      </c>
      <c r="F2018" s="2">
        <f t="shared" si="249"/>
        <v>3.6764999999999999</v>
      </c>
      <c r="G2018" s="2">
        <f t="shared" si="243"/>
        <v>3.7692000000000014</v>
      </c>
      <c r="H2018" s="2">
        <f t="shared" si="247"/>
        <v>3.846949999999997</v>
      </c>
      <c r="I2018" s="2">
        <f t="array" ref="I2018">SUMPRODUCT(B2002:B2021, (ROW(B2002:B2021)-ROW(B2002)+1)) / (20*21/2)</f>
        <v>3.665285714285714</v>
      </c>
      <c r="J2018" s="2">
        <f t="shared" si="250"/>
        <v>3.6894576683045535</v>
      </c>
      <c r="K2018" s="2">
        <f t="shared" si="244"/>
        <v>3.7520820470992078</v>
      </c>
    </row>
    <row r="2019" spans="1:11" ht="13.5" x14ac:dyDescent="0.25">
      <c r="A2019" s="3">
        <f>TITRES_STAT!B2022</f>
        <v>44944</v>
      </c>
      <c r="B2019" s="17">
        <f>TITRES_STAT!D2022</f>
        <v>3.69</v>
      </c>
      <c r="C2019" s="2">
        <f t="shared" si="245"/>
        <v>0</v>
      </c>
      <c r="D2019" s="2">
        <f t="shared" si="246"/>
        <v>3.7020000000000004</v>
      </c>
      <c r="E2019" s="2">
        <f t="shared" si="248"/>
        <v>3.6489999999999996</v>
      </c>
      <c r="F2019" s="2">
        <f t="shared" si="249"/>
        <v>3.6704999999999992</v>
      </c>
      <c r="G2019" s="2">
        <f t="shared" si="243"/>
        <v>3.7680000000000011</v>
      </c>
      <c r="H2019" s="2">
        <f t="shared" si="247"/>
        <v>3.8484999999999974</v>
      </c>
      <c r="I2019" s="2">
        <f t="array" ref="I2019">SUMPRODUCT(B2003:B2022, (ROW(B2003:B2022)-ROW(B2003)+1)) / (20*21/2)</f>
        <v>3.665</v>
      </c>
      <c r="J2019" s="2">
        <f t="shared" si="250"/>
        <v>3.689509318942215</v>
      </c>
      <c r="K2019" s="2">
        <f t="shared" si="244"/>
        <v>3.7496474570168861</v>
      </c>
    </row>
    <row r="2020" spans="1:11" ht="13.5" x14ac:dyDescent="0.25">
      <c r="A2020" s="3">
        <f>TITRES_STAT!B2023</f>
        <v>44945</v>
      </c>
      <c r="B2020" s="17">
        <f>TITRES_STAT!D2023</f>
        <v>3.68</v>
      </c>
      <c r="C2020" s="2">
        <f t="shared" si="245"/>
        <v>-9.9999999999997868E-3</v>
      </c>
      <c r="D2020" s="2">
        <f t="shared" si="246"/>
        <v>3.6880000000000002</v>
      </c>
      <c r="E2020" s="2">
        <f t="shared" si="248"/>
        <v>3.6689999999999996</v>
      </c>
      <c r="F2020" s="2">
        <f t="shared" si="249"/>
        <v>3.6640000000000001</v>
      </c>
      <c r="G2020" s="2">
        <f t="shared" si="243"/>
        <v>3.7670000000000012</v>
      </c>
      <c r="H2020" s="2">
        <f t="shared" si="247"/>
        <v>3.8500999999999972</v>
      </c>
      <c r="I2020" s="2">
        <f t="array" ref="I2020">SUMPRODUCT(B2004:B2023, (ROW(B2004:B2023)-ROW(B2004)+1)) / (20*21/2)</f>
        <v>3.6530952380952382</v>
      </c>
      <c r="J2020" s="2">
        <f t="shared" si="250"/>
        <v>3.6886036695191469</v>
      </c>
      <c r="K2020" s="2">
        <f t="shared" si="244"/>
        <v>3.7469161841926946</v>
      </c>
    </row>
    <row r="2021" spans="1:11" ht="13.5" x14ac:dyDescent="0.25">
      <c r="A2021" s="3">
        <f>TITRES_STAT!B2024</f>
        <v>44946</v>
      </c>
      <c r="B2021" s="17">
        <f>TITRES_STAT!D2024</f>
        <v>3.68</v>
      </c>
      <c r="C2021" s="2">
        <f t="shared" si="245"/>
        <v>0</v>
      </c>
      <c r="D2021" s="2">
        <f t="shared" si="246"/>
        <v>3.6779999999999999</v>
      </c>
      <c r="E2021" s="2">
        <f t="shared" si="248"/>
        <v>3.6819999999999999</v>
      </c>
      <c r="F2021" s="2">
        <f t="shared" si="249"/>
        <v>3.6630000000000003</v>
      </c>
      <c r="G2021" s="2">
        <f t="shared" si="243"/>
        <v>3.7662000000000013</v>
      </c>
      <c r="H2021" s="2">
        <f t="shared" si="247"/>
        <v>3.8510999999999966</v>
      </c>
      <c r="I2021" s="2">
        <f t="array" ref="I2021">SUMPRODUCT(B2005:B2024, (ROW(B2005:B2024)-ROW(B2005)+1)) / (20*21/2)</f>
        <v>3.6471904761904761</v>
      </c>
      <c r="J2021" s="2">
        <f t="shared" si="250"/>
        <v>3.6877842724220851</v>
      </c>
      <c r="K2021" s="2">
        <f t="shared" si="244"/>
        <v>3.7442920201067067</v>
      </c>
    </row>
    <row r="2022" spans="1:11" ht="13.5" x14ac:dyDescent="0.25">
      <c r="A2022" s="3">
        <f>TITRES_STAT!B2025</f>
        <v>44949</v>
      </c>
      <c r="B2022" s="17">
        <f>TITRES_STAT!D2025</f>
        <v>3.66</v>
      </c>
      <c r="C2022" s="2">
        <f t="shared" si="245"/>
        <v>-2.0000000000000018E-2</v>
      </c>
      <c r="D2022" s="2">
        <f t="shared" si="246"/>
        <v>3.6799999999999997</v>
      </c>
      <c r="E2022" s="2">
        <f t="shared" si="248"/>
        <v>3.6790000000000007</v>
      </c>
      <c r="F2022" s="2">
        <f t="shared" si="249"/>
        <v>3.665</v>
      </c>
      <c r="G2022" s="2">
        <f t="shared" si="243"/>
        <v>3.7616000000000009</v>
      </c>
      <c r="H2022" s="2">
        <f t="shared" si="247"/>
        <v>3.8511999999999968</v>
      </c>
      <c r="I2022" s="2">
        <f t="array" ref="I2022">SUMPRODUCT(B2006:B2025, (ROW(B2006:B2025)-ROW(B2006)+1)) / (20*21/2)</f>
        <v>3.6493333333333329</v>
      </c>
      <c r="J2022" s="2">
        <f t="shared" si="250"/>
        <v>3.6851381512390295</v>
      </c>
      <c r="K2022" s="2">
        <f t="shared" si="244"/>
        <v>3.7409864506907575</v>
      </c>
    </row>
    <row r="2023" spans="1:11" ht="13.5" x14ac:dyDescent="0.25">
      <c r="A2023" s="3">
        <f>TITRES_STAT!B2026</f>
        <v>44950</v>
      </c>
      <c r="B2023" s="17">
        <f>TITRES_STAT!D2026</f>
        <v>3.54</v>
      </c>
      <c r="C2023" s="2">
        <f t="shared" si="245"/>
        <v>-0.12000000000000011</v>
      </c>
      <c r="D2023" s="2">
        <f t="shared" si="246"/>
        <v>3.65</v>
      </c>
      <c r="E2023" s="2">
        <f t="shared" si="248"/>
        <v>3.6699999999999995</v>
      </c>
      <c r="F2023" s="2">
        <f t="shared" si="249"/>
        <v>3.6620000000000004</v>
      </c>
      <c r="G2023" s="2">
        <f t="shared" si="243"/>
        <v>3.7546000000000004</v>
      </c>
      <c r="H2023" s="2">
        <f t="shared" si="247"/>
        <v>3.8496499999999965</v>
      </c>
      <c r="I2023" s="2">
        <f t="array" ref="I2023">SUMPRODUCT(B2007:B2026, (ROW(B2007:B2026)-ROW(B2007)+1)) / (20*21/2)</f>
        <v>3.6533333333333324</v>
      </c>
      <c r="J2023" s="2">
        <f t="shared" si="250"/>
        <v>3.6713154701686457</v>
      </c>
      <c r="K2023" s="2">
        <f t="shared" si="244"/>
        <v>3.7331046290950414</v>
      </c>
    </row>
    <row r="2024" spans="1:11" ht="13.5" x14ac:dyDescent="0.25">
      <c r="A2024" s="3">
        <f>TITRES_STAT!B2027</f>
        <v>44951</v>
      </c>
      <c r="B2024" s="17">
        <f>TITRES_STAT!D2027</f>
        <v>3.6</v>
      </c>
      <c r="C2024" s="2">
        <f t="shared" si="245"/>
        <v>6.0000000000000053E-2</v>
      </c>
      <c r="D2024" s="2">
        <f t="shared" si="246"/>
        <v>3.6320000000000001</v>
      </c>
      <c r="E2024" s="2">
        <f t="shared" si="248"/>
        <v>3.6670000000000003</v>
      </c>
      <c r="F2024" s="2">
        <f t="shared" si="249"/>
        <v>3.6574999999999998</v>
      </c>
      <c r="G2024" s="2">
        <f t="shared" si="243"/>
        <v>3.7496000000000005</v>
      </c>
      <c r="H2024" s="2">
        <f t="shared" si="247"/>
        <v>3.8489499999999963</v>
      </c>
      <c r="I2024" s="2">
        <f t="array" ref="I2024">SUMPRODUCT(B2008:B2027, (ROW(B2008:B2027)-ROW(B2008)+1)) / (20*21/2)</f>
        <v>3.6578571428571429</v>
      </c>
      <c r="J2024" s="2">
        <f t="shared" si="250"/>
        <v>3.6645235206287747</v>
      </c>
      <c r="K2024" s="2">
        <f t="shared" si="244"/>
        <v>3.7278848397187652</v>
      </c>
    </row>
    <row r="2025" spans="1:11" ht="13.5" x14ac:dyDescent="0.25">
      <c r="A2025" s="3">
        <f>TITRES_STAT!B2028</f>
        <v>44952</v>
      </c>
      <c r="B2025" s="17">
        <f>TITRES_STAT!D2028</f>
        <v>3.68</v>
      </c>
      <c r="C2025" s="2">
        <f t="shared" si="245"/>
        <v>8.0000000000000071E-2</v>
      </c>
      <c r="D2025" s="2">
        <f t="shared" si="246"/>
        <v>3.6320000000000001</v>
      </c>
      <c r="E2025" s="2">
        <f t="shared" si="248"/>
        <v>3.66</v>
      </c>
      <c r="F2025" s="2">
        <f t="shared" si="249"/>
        <v>3.6479999999999997</v>
      </c>
      <c r="G2025" s="2">
        <f t="shared" si="243"/>
        <v>3.7472000000000003</v>
      </c>
      <c r="H2025" s="2">
        <f t="shared" si="247"/>
        <v>3.8488499999999966</v>
      </c>
      <c r="I2025" s="2">
        <f t="array" ref="I2025">SUMPRODUCT(B2009:B2028, (ROW(B2009:B2028)-ROW(B2009)+1)) / (20*21/2)</f>
        <v>3.6624285714285709</v>
      </c>
      <c r="J2025" s="2">
        <f t="shared" si="250"/>
        <v>3.665997471045082</v>
      </c>
      <c r="K2025" s="2">
        <f t="shared" si="244"/>
        <v>3.7260070028670493</v>
      </c>
    </row>
    <row r="2026" spans="1:11" ht="13.5" x14ac:dyDescent="0.25">
      <c r="A2026" s="3">
        <f>TITRES_STAT!B2029</f>
        <v>44953</v>
      </c>
      <c r="B2026" s="17">
        <f>TITRES_STAT!D2029</f>
        <v>3.69</v>
      </c>
      <c r="C2026" s="2">
        <f t="shared" si="245"/>
        <v>9.9999999999997868E-3</v>
      </c>
      <c r="D2026" s="2">
        <f t="shared" si="246"/>
        <v>3.6340000000000003</v>
      </c>
      <c r="E2026" s="2">
        <f t="shared" si="248"/>
        <v>3.6560000000000001</v>
      </c>
      <c r="F2026" s="2">
        <f t="shared" si="249"/>
        <v>3.6424999999999996</v>
      </c>
      <c r="G2026" s="2">
        <f t="shared" si="243"/>
        <v>3.7430000000000003</v>
      </c>
      <c r="H2026" s="2">
        <f t="shared" si="247"/>
        <v>3.8492499999999961</v>
      </c>
      <c r="I2026" s="2">
        <f t="array" ref="I2026">SUMPRODUCT(B2010:B2029, (ROW(B2010:B2029)-ROW(B2010)+1)) / (20*21/2)</f>
        <v>3.6655238095238096</v>
      </c>
      <c r="J2026" s="2">
        <f t="shared" si="250"/>
        <v>3.6682834261836454</v>
      </c>
      <c r="K2026" s="2">
        <f t="shared" si="244"/>
        <v>3.7245949635389297</v>
      </c>
    </row>
    <row r="2027" spans="1:11" ht="13.5" x14ac:dyDescent="0.25">
      <c r="A2027" s="3">
        <f>TITRES_STAT!B2030</f>
        <v>44956</v>
      </c>
      <c r="B2027" s="17">
        <f>TITRES_STAT!D2030</f>
        <v>3.69</v>
      </c>
      <c r="C2027" s="2">
        <f t="shared" si="245"/>
        <v>0</v>
      </c>
      <c r="D2027" s="2">
        <f t="shared" si="246"/>
        <v>3.6399999999999997</v>
      </c>
      <c r="E2027" s="2">
        <f t="shared" si="248"/>
        <v>3.6599999999999993</v>
      </c>
      <c r="F2027" s="2">
        <f t="shared" si="249"/>
        <v>3.6419999999999995</v>
      </c>
      <c r="G2027" s="2">
        <f t="shared" si="243"/>
        <v>3.7370000000000001</v>
      </c>
      <c r="H2027" s="2">
        <f t="shared" si="247"/>
        <v>3.8496999999999968</v>
      </c>
      <c r="I2027" s="2">
        <f t="array" ref="I2027">SUMPRODUCT(B2011:B2030, (ROW(B2011:B2030)-ROW(B2011)+1)) / (20*21/2)</f>
        <v>3.6679999999999997</v>
      </c>
      <c r="J2027" s="2">
        <f t="shared" si="250"/>
        <v>3.6703516713090125</v>
      </c>
      <c r="K2027" s="2">
        <f t="shared" si="244"/>
        <v>3.7232382983021091</v>
      </c>
    </row>
    <row r="2028" spans="1:11" ht="13.5" x14ac:dyDescent="0.25">
      <c r="A2028" s="3">
        <f>TITRES_STAT!B2031</f>
        <v>44957</v>
      </c>
      <c r="B2028" s="17">
        <f>TITRES_STAT!D2031</f>
        <v>3.69</v>
      </c>
      <c r="C2028" s="2">
        <f t="shared" si="245"/>
        <v>0</v>
      </c>
      <c r="D2028" s="2">
        <f t="shared" si="246"/>
        <v>3.6700000000000004</v>
      </c>
      <c r="E2028" s="2">
        <f t="shared" si="248"/>
        <v>3.66</v>
      </c>
      <c r="F2028" s="2">
        <f t="shared" si="249"/>
        <v>3.6474999999999995</v>
      </c>
      <c r="G2028" s="2">
        <f t="shared" si="243"/>
        <v>3.7309999999999999</v>
      </c>
      <c r="H2028" s="2">
        <f t="shared" si="247"/>
        <v>3.8504499999999973</v>
      </c>
      <c r="I2028" s="2">
        <f t="array" ref="I2028">SUMPRODUCT(B2012:B2031, (ROW(B2012:B2031)-ROW(B2012)+1)) / (20*21/2)</f>
        <v>3.6695238095238096</v>
      </c>
      <c r="J2028" s="2">
        <f t="shared" si="250"/>
        <v>3.6722229407081541</v>
      </c>
      <c r="K2028" s="2">
        <f t="shared" si="244"/>
        <v>3.7219348356235948</v>
      </c>
    </row>
    <row r="2029" spans="1:11" ht="13.5" x14ac:dyDescent="0.25">
      <c r="A2029" s="3">
        <f>TITRES_STAT!B2032</f>
        <v>44958</v>
      </c>
      <c r="B2029" s="17">
        <f>TITRES_STAT!D2032</f>
        <v>3.68</v>
      </c>
      <c r="C2029" s="2">
        <f t="shared" si="245"/>
        <v>-9.9999999999997868E-3</v>
      </c>
      <c r="D2029" s="2">
        <f t="shared" si="246"/>
        <v>3.6859999999999999</v>
      </c>
      <c r="E2029" s="2">
        <f t="shared" si="248"/>
        <v>3.6590000000000003</v>
      </c>
      <c r="F2029" s="2">
        <f t="shared" si="249"/>
        <v>3.6539999999999999</v>
      </c>
      <c r="G2029" s="2">
        <f t="shared" si="243"/>
        <v>3.7263999999999999</v>
      </c>
      <c r="H2029" s="2">
        <f t="shared" si="247"/>
        <v>3.8514999999999961</v>
      </c>
      <c r="I2029" s="2">
        <f t="array" ref="I2029">SUMPRODUCT(B2013:B2032, (ROW(B2013:B2032)-ROW(B2013)+1)) / (20*21/2)</f>
        <v>3.6685238095238093</v>
      </c>
      <c r="J2029" s="2">
        <f t="shared" si="250"/>
        <v>3.6729636130216634</v>
      </c>
      <c r="K2029" s="2">
        <f t="shared" si="244"/>
        <v>3.7202903322658072</v>
      </c>
    </row>
    <row r="2030" spans="1:11" ht="13.5" x14ac:dyDescent="0.25">
      <c r="A2030" s="3">
        <f>TITRES_STAT!B2033</f>
        <v>44959</v>
      </c>
      <c r="B2030" s="17">
        <f>TITRES_STAT!D2033</f>
        <v>3.68</v>
      </c>
      <c r="C2030" s="2">
        <f t="shared" si="245"/>
        <v>0</v>
      </c>
      <c r="D2030" s="2">
        <f t="shared" si="246"/>
        <v>3.6859999999999999</v>
      </c>
      <c r="E2030" s="2">
        <f t="shared" si="248"/>
        <v>3.6590000000000003</v>
      </c>
      <c r="F2030" s="2">
        <f t="shared" si="249"/>
        <v>3.6640000000000006</v>
      </c>
      <c r="G2030" s="2">
        <f t="shared" si="243"/>
        <v>3.7223999999999995</v>
      </c>
      <c r="H2030" s="2">
        <f t="shared" si="247"/>
        <v>3.8518999999999965</v>
      </c>
      <c r="I2030" s="2">
        <f t="array" ref="I2030">SUMPRODUCT(B2014:B2033, (ROW(B2014:B2033)-ROW(B2014)+1)) / (20*21/2)</f>
        <v>3.6638571428571427</v>
      </c>
      <c r="J2030" s="2">
        <f t="shared" si="250"/>
        <v>3.6736337451148384</v>
      </c>
      <c r="K2030" s="2">
        <f t="shared" si="244"/>
        <v>3.7187103192357758</v>
      </c>
    </row>
    <row r="2031" spans="1:11" ht="13.5" x14ac:dyDescent="0.25">
      <c r="A2031" s="3">
        <f>TITRES_STAT!B2034</f>
        <v>44960</v>
      </c>
      <c r="B2031" s="17">
        <f>TITRES_STAT!D2034</f>
        <v>3.68</v>
      </c>
      <c r="C2031" s="2">
        <f t="shared" si="245"/>
        <v>0</v>
      </c>
      <c r="D2031" s="2">
        <f t="shared" si="246"/>
        <v>3.6840000000000002</v>
      </c>
      <c r="E2031" s="2">
        <f t="shared" si="248"/>
        <v>3.6590000000000003</v>
      </c>
      <c r="F2031" s="2">
        <f t="shared" si="249"/>
        <v>3.6705000000000005</v>
      </c>
      <c r="G2031" s="2">
        <f t="shared" si="243"/>
        <v>3.7190000000000003</v>
      </c>
      <c r="H2031" s="2">
        <f t="shared" si="247"/>
        <v>3.8517999999999968</v>
      </c>
      <c r="I2031" s="2">
        <f t="array" ref="I2031">SUMPRODUCT(B2015:B2034, (ROW(B2015:B2034)-ROW(B2015)+1)) / (20*21/2)</f>
        <v>3.6554285714285712</v>
      </c>
      <c r="J2031" s="2">
        <f t="shared" si="250"/>
        <v>3.6742400551039012</v>
      </c>
      <c r="K2031" s="2">
        <f t="shared" si="244"/>
        <v>3.7171922675010398</v>
      </c>
    </row>
    <row r="2032" spans="1:11" ht="13.5" x14ac:dyDescent="0.25">
      <c r="A2032" s="3">
        <f>TITRES_STAT!B2035</f>
        <v>44963</v>
      </c>
      <c r="B2032" s="17">
        <f>TITRES_STAT!D2035</f>
        <v>3.66</v>
      </c>
      <c r="C2032" s="2">
        <f t="shared" si="245"/>
        <v>-2.0000000000000018E-2</v>
      </c>
      <c r="D2032" s="2">
        <f t="shared" si="246"/>
        <v>3.6779999999999999</v>
      </c>
      <c r="E2032" s="2">
        <f t="shared" si="248"/>
        <v>3.6590000000000003</v>
      </c>
      <c r="F2032" s="2">
        <f t="shared" si="249"/>
        <v>3.6690000000000005</v>
      </c>
      <c r="G2032" s="2">
        <f t="shared" si="243"/>
        <v>3.7151999999999998</v>
      </c>
      <c r="H2032" s="2">
        <f t="shared" si="247"/>
        <v>3.8513499999999969</v>
      </c>
      <c r="I2032" s="2">
        <f t="array" ref="I2032">SUMPRODUCT(B2016:B2035, (ROW(B2016:B2035)-ROW(B2016)+1)) / (20*21/2)</f>
        <v>3.6396190476190475</v>
      </c>
      <c r="J2032" s="2">
        <f t="shared" si="250"/>
        <v>3.6728838593797204</v>
      </c>
      <c r="K2032" s="2">
        <f t="shared" si="244"/>
        <v>3.7149494334813915</v>
      </c>
    </row>
    <row r="2033" spans="1:11" ht="13.5" x14ac:dyDescent="0.25">
      <c r="A2033" s="3">
        <f>TITRES_STAT!B2036</f>
        <v>44964</v>
      </c>
      <c r="B2033" s="17">
        <f>TITRES_STAT!D2036</f>
        <v>3.62</v>
      </c>
      <c r="C2033" s="2">
        <f t="shared" si="245"/>
        <v>-4.0000000000000036E-2</v>
      </c>
      <c r="D2033" s="2">
        <f t="shared" si="246"/>
        <v>3.6640000000000001</v>
      </c>
      <c r="E2033" s="2">
        <f t="shared" si="248"/>
        <v>3.6669999999999994</v>
      </c>
      <c r="F2033" s="2">
        <f t="shared" si="249"/>
        <v>3.6684999999999994</v>
      </c>
      <c r="G2033" s="2">
        <f t="shared" si="243"/>
        <v>3.7116000000000002</v>
      </c>
      <c r="H2033" s="2">
        <f t="shared" si="247"/>
        <v>3.8504499999999968</v>
      </c>
      <c r="I2033" s="2">
        <f t="array" ref="I2033">SUMPRODUCT(B2017:B2036, (ROW(B2017:B2036)-ROW(B2017)+1)) / (20*21/2)</f>
        <v>3.6316666666666664</v>
      </c>
      <c r="J2033" s="2">
        <f t="shared" si="250"/>
        <v>3.6678473013435564</v>
      </c>
      <c r="K2033" s="2">
        <f t="shared" si="244"/>
        <v>3.7112259262860432</v>
      </c>
    </row>
    <row r="2034" spans="1:11" ht="13.5" x14ac:dyDescent="0.25">
      <c r="A2034" s="3">
        <f>TITRES_STAT!B2037</f>
        <v>44965</v>
      </c>
      <c r="B2034" s="17">
        <f>TITRES_STAT!D2037</f>
        <v>3.58</v>
      </c>
      <c r="C2034" s="2">
        <f t="shared" si="245"/>
        <v>-4.0000000000000036E-2</v>
      </c>
      <c r="D2034" s="2">
        <f t="shared" si="246"/>
        <v>3.6439999999999997</v>
      </c>
      <c r="E2034" s="2">
        <f t="shared" si="248"/>
        <v>3.665</v>
      </c>
      <c r="F2034" s="2">
        <f t="shared" si="249"/>
        <v>3.6659999999999995</v>
      </c>
      <c r="G2034" s="2">
        <f t="shared" ref="G2034:G2097" si="251">AVERAGE(B1985:B2034)</f>
        <v>3.7074000000000007</v>
      </c>
      <c r="H2034" s="2">
        <f t="shared" si="247"/>
        <v>3.8494999999999977</v>
      </c>
      <c r="I2034" s="2">
        <f t="array" ref="I2034">SUMPRODUCT(B2018:B2037, (ROW(B2018:B2037)-ROW(B2018)+1)) / (20*21/2)</f>
        <v>3.6244761904761904</v>
      </c>
      <c r="J2034" s="2">
        <f t="shared" si="250"/>
        <v>3.6594808916917891</v>
      </c>
      <c r="K2034" s="2">
        <f t="shared" si="244"/>
        <v>3.7060798115297278</v>
      </c>
    </row>
    <row r="2035" spans="1:11" ht="13.5" x14ac:dyDescent="0.25">
      <c r="A2035" s="3">
        <f>TITRES_STAT!B2038</f>
        <v>44966</v>
      </c>
      <c r="B2035" s="17">
        <f>TITRES_STAT!D2038</f>
        <v>3.5</v>
      </c>
      <c r="C2035" s="2">
        <f t="shared" si="245"/>
        <v>-8.0000000000000071E-2</v>
      </c>
      <c r="D2035" s="2">
        <f t="shared" si="246"/>
        <v>3.6079999999999997</v>
      </c>
      <c r="E2035" s="2">
        <f t="shared" si="248"/>
        <v>3.6469999999999998</v>
      </c>
      <c r="F2035" s="2">
        <f t="shared" si="249"/>
        <v>3.6534999999999997</v>
      </c>
      <c r="G2035" s="2">
        <f t="shared" si="251"/>
        <v>3.7016000000000004</v>
      </c>
      <c r="H2035" s="2">
        <f t="shared" si="247"/>
        <v>3.8482499999999975</v>
      </c>
      <c r="I2035" s="2">
        <f t="array" ref="I2035">SUMPRODUCT(B2019:B2038, (ROW(B2019:B2038)-ROW(B2019)+1)) / (20*21/2)</f>
        <v>3.6167142857142869</v>
      </c>
      <c r="J2035" s="2">
        <f t="shared" si="250"/>
        <v>3.6442922353401905</v>
      </c>
      <c r="K2035" s="2">
        <f t="shared" ref="K2035:K2098" si="252">$K$4*B2035+(1-$K$4)*K2034</f>
        <v>3.697998250293268</v>
      </c>
    </row>
    <row r="2036" spans="1:11" ht="13.5" x14ac:dyDescent="0.25">
      <c r="A2036" s="3">
        <f>TITRES_STAT!B2039</f>
        <v>44967</v>
      </c>
      <c r="B2036" s="17">
        <f>TITRES_STAT!D2039</f>
        <v>3.57</v>
      </c>
      <c r="C2036" s="2">
        <f t="shared" si="245"/>
        <v>6.999999999999984E-2</v>
      </c>
      <c r="D2036" s="2">
        <f t="shared" si="246"/>
        <v>3.5859999999999999</v>
      </c>
      <c r="E2036" s="2">
        <f t="shared" si="248"/>
        <v>3.6350000000000002</v>
      </c>
      <c r="F2036" s="2">
        <f t="shared" si="249"/>
        <v>3.6454999999999997</v>
      </c>
      <c r="G2036" s="2">
        <f t="shared" si="251"/>
        <v>3.6972000000000005</v>
      </c>
      <c r="H2036" s="2">
        <f t="shared" si="247"/>
        <v>3.8473499999999983</v>
      </c>
      <c r="I2036" s="2">
        <f t="array" ref="I2036">SUMPRODUCT(B2020:B2039, (ROW(B2020:B2039)-ROW(B2020)+1)) / (20*21/2)</f>
        <v>3.6105238095238099</v>
      </c>
      <c r="J2036" s="2">
        <f t="shared" si="250"/>
        <v>3.6372167843554104</v>
      </c>
      <c r="K2036" s="2">
        <f t="shared" si="252"/>
        <v>3.6929787110660812</v>
      </c>
    </row>
    <row r="2037" spans="1:11" ht="13.5" x14ac:dyDescent="0.25">
      <c r="A2037" s="3">
        <f>TITRES_STAT!B2040</f>
        <v>44970</v>
      </c>
      <c r="B2037" s="17">
        <f>TITRES_STAT!D2040</f>
        <v>3.57</v>
      </c>
      <c r="C2037" s="2">
        <f t="shared" si="245"/>
        <v>0</v>
      </c>
      <c r="D2037" s="2">
        <f t="shared" si="246"/>
        <v>3.5680000000000001</v>
      </c>
      <c r="E2037" s="2">
        <f t="shared" si="248"/>
        <v>3.6230000000000002</v>
      </c>
      <c r="F2037" s="2">
        <f t="shared" si="249"/>
        <v>3.6414999999999993</v>
      </c>
      <c r="G2037" s="2">
        <f t="shared" si="251"/>
        <v>3.6930000000000005</v>
      </c>
      <c r="H2037" s="2">
        <f t="shared" si="247"/>
        <v>3.8466999999999985</v>
      </c>
      <c r="I2037" s="2">
        <f t="array" ref="I2037">SUMPRODUCT(B2021:B2040, (ROW(B2021:B2040)-ROW(B2021)+1)) / (20*21/2)</f>
        <v>3.6030000000000006</v>
      </c>
      <c r="J2037" s="2">
        <f t="shared" si="250"/>
        <v>3.6308151858453712</v>
      </c>
      <c r="K2037" s="2">
        <f t="shared" si="252"/>
        <v>3.6881560165144704</v>
      </c>
    </row>
    <row r="2038" spans="1:11" ht="13.5" x14ac:dyDescent="0.25">
      <c r="A2038" s="3">
        <f>TITRES_STAT!B2041</f>
        <v>44971</v>
      </c>
      <c r="B2038" s="17">
        <f>TITRES_STAT!D2041</f>
        <v>3.56</v>
      </c>
      <c r="C2038" s="2">
        <f t="shared" si="245"/>
        <v>-9.9999999999997868E-3</v>
      </c>
      <c r="D2038" s="2">
        <f t="shared" si="246"/>
        <v>3.556</v>
      </c>
      <c r="E2038" s="2">
        <f t="shared" si="248"/>
        <v>3.6100000000000003</v>
      </c>
      <c r="F2038" s="2">
        <f t="shared" si="249"/>
        <v>3.6349999999999993</v>
      </c>
      <c r="G2038" s="2">
        <f t="shared" si="251"/>
        <v>3.6882000000000006</v>
      </c>
      <c r="H2038" s="2">
        <f t="shared" si="247"/>
        <v>3.8459999999999979</v>
      </c>
      <c r="I2038" s="2">
        <f t="array" ref="I2038">SUMPRODUCT(B2022:B2041, (ROW(B2022:B2041)-ROW(B2022)+1)) / (20*21/2)</f>
        <v>3.5960952380952382</v>
      </c>
      <c r="J2038" s="2">
        <f t="shared" si="250"/>
        <v>3.6240708824315266</v>
      </c>
      <c r="K2038" s="2">
        <f t="shared" si="252"/>
        <v>3.6831302903766483</v>
      </c>
    </row>
    <row r="2039" spans="1:11" ht="13.5" x14ac:dyDescent="0.25">
      <c r="A2039" s="3">
        <f>TITRES_STAT!B2042</f>
        <v>44972</v>
      </c>
      <c r="B2039" s="17">
        <f>TITRES_STAT!D2042</f>
        <v>3.57</v>
      </c>
      <c r="C2039" s="2">
        <f t="shared" si="245"/>
        <v>9.9999999999997868E-3</v>
      </c>
      <c r="D2039" s="2">
        <f t="shared" si="246"/>
        <v>3.5539999999999998</v>
      </c>
      <c r="E2039" s="2">
        <f t="shared" si="248"/>
        <v>3.5990000000000002</v>
      </c>
      <c r="F2039" s="2">
        <f t="shared" si="249"/>
        <v>3.6289999999999991</v>
      </c>
      <c r="G2039" s="2">
        <f t="shared" si="251"/>
        <v>3.6838000000000006</v>
      </c>
      <c r="H2039" s="2">
        <f t="shared" si="247"/>
        <v>3.8453999999999979</v>
      </c>
      <c r="I2039" s="2">
        <f t="array" ref="I2039">SUMPRODUCT(B2023:B2042, (ROW(B2023:B2042)-ROW(B2023)+1)) / (20*21/2)</f>
        <v>3.5879047619047619</v>
      </c>
      <c r="J2039" s="2">
        <f t="shared" si="250"/>
        <v>3.618921274580905</v>
      </c>
      <c r="K2039" s="2">
        <f t="shared" si="252"/>
        <v>3.6786938084010936</v>
      </c>
    </row>
    <row r="2040" spans="1:11" ht="13.5" x14ac:dyDescent="0.25">
      <c r="A2040" s="3">
        <f>TITRES_STAT!B2043</f>
        <v>44973</v>
      </c>
      <c r="B2040" s="17">
        <f>TITRES_STAT!D2043</f>
        <v>3.55</v>
      </c>
      <c r="C2040" s="2">
        <f t="shared" si="245"/>
        <v>-2.0000000000000018E-2</v>
      </c>
      <c r="D2040" s="2">
        <f t="shared" si="246"/>
        <v>3.5640000000000001</v>
      </c>
      <c r="E2040" s="2">
        <f t="shared" si="248"/>
        <v>3.5859999999999994</v>
      </c>
      <c r="F2040" s="2">
        <f t="shared" si="249"/>
        <v>3.6224999999999996</v>
      </c>
      <c r="G2040" s="2">
        <f t="shared" si="251"/>
        <v>3.6790000000000003</v>
      </c>
      <c r="H2040" s="2">
        <f t="shared" si="247"/>
        <v>3.8451499999999981</v>
      </c>
      <c r="I2040" s="2">
        <f t="array" ref="I2040">SUMPRODUCT(B2024:B2043, (ROW(B2024:B2043)-ROW(B2024)+1)) / (20*21/2)</f>
        <v>3.5955714285714282</v>
      </c>
      <c r="J2040" s="2">
        <f t="shared" si="250"/>
        <v>3.612357343668438</v>
      </c>
      <c r="K2040" s="2">
        <f t="shared" si="252"/>
        <v>3.6736469923853643</v>
      </c>
    </row>
    <row r="2041" spans="1:11" ht="13.5" x14ac:dyDescent="0.25">
      <c r="A2041" s="3">
        <f>TITRES_STAT!B2044</f>
        <v>44974</v>
      </c>
      <c r="B2041" s="17">
        <f>TITRES_STAT!D2044</f>
        <v>3.55</v>
      </c>
      <c r="C2041" s="2">
        <f t="shared" si="245"/>
        <v>0</v>
      </c>
      <c r="D2041" s="2">
        <f t="shared" si="246"/>
        <v>3.56</v>
      </c>
      <c r="E2041" s="2">
        <f t="shared" si="248"/>
        <v>3.5729999999999995</v>
      </c>
      <c r="F2041" s="2">
        <f t="shared" si="249"/>
        <v>3.6159999999999997</v>
      </c>
      <c r="G2041" s="2">
        <f t="shared" si="251"/>
        <v>3.6742000000000008</v>
      </c>
      <c r="H2041" s="2">
        <f t="shared" si="247"/>
        <v>3.8448999999999978</v>
      </c>
      <c r="I2041" s="2">
        <f t="array" ref="I2041">SUMPRODUCT(B2025:B2044, (ROW(B2025:B2044)-ROW(B2025)+1)) / (20*21/2)</f>
        <v>3.5996666666666668</v>
      </c>
      <c r="J2041" s="2">
        <f t="shared" si="250"/>
        <v>3.6064185490333487</v>
      </c>
      <c r="K2041" s="2">
        <f t="shared" si="252"/>
        <v>3.6687980907231932</v>
      </c>
    </row>
    <row r="2042" spans="1:11" ht="13.5" x14ac:dyDescent="0.25">
      <c r="A2042" s="3">
        <f>TITRES_STAT!B2045</f>
        <v>44977</v>
      </c>
      <c r="B2042" s="17">
        <f>TITRES_STAT!D2045</f>
        <v>3.53</v>
      </c>
      <c r="C2042" s="2">
        <f t="shared" si="245"/>
        <v>-2.0000000000000018E-2</v>
      </c>
      <c r="D2042" s="2">
        <f t="shared" si="246"/>
        <v>3.5520000000000005</v>
      </c>
      <c r="E2042" s="2">
        <f t="shared" si="248"/>
        <v>3.56</v>
      </c>
      <c r="F2042" s="2">
        <f t="shared" si="249"/>
        <v>3.6094999999999997</v>
      </c>
      <c r="G2042" s="2">
        <f t="shared" si="251"/>
        <v>3.6698000000000008</v>
      </c>
      <c r="H2042" s="2">
        <f t="shared" si="247"/>
        <v>3.8442499999999979</v>
      </c>
      <c r="I2042" s="2">
        <f t="array" ref="I2042">SUMPRODUCT(B2026:B2045, (ROW(B2026:B2045)-ROW(B2026)+1)) / (20*21/2)</f>
        <v>3.6215714285714284</v>
      </c>
      <c r="J2042" s="2">
        <f t="shared" si="250"/>
        <v>3.5991405919825534</v>
      </c>
      <c r="K2042" s="2">
        <f t="shared" si="252"/>
        <v>3.6633550283418916</v>
      </c>
    </row>
    <row r="2043" spans="1:11" ht="13.5" x14ac:dyDescent="0.25">
      <c r="A2043" s="3">
        <f>TITRES_STAT!B2046</f>
        <v>44978</v>
      </c>
      <c r="B2043" s="17">
        <f>TITRES_STAT!D2046</f>
        <v>3.69</v>
      </c>
      <c r="C2043" s="2">
        <f t="shared" si="245"/>
        <v>0.16000000000000014</v>
      </c>
      <c r="D2043" s="2">
        <f t="shared" si="246"/>
        <v>3.5779999999999994</v>
      </c>
      <c r="E2043" s="2">
        <f t="shared" si="248"/>
        <v>3.5670000000000002</v>
      </c>
      <c r="F2043" s="2">
        <f t="shared" si="249"/>
        <v>3.6169999999999995</v>
      </c>
      <c r="G2043" s="2">
        <f t="shared" si="251"/>
        <v>3.6678000000000011</v>
      </c>
      <c r="H2043" s="2">
        <f t="shared" si="247"/>
        <v>3.8443999999999985</v>
      </c>
      <c r="I2043" s="2">
        <f t="array" ref="I2043">SUMPRODUCT(B2027:B2046, (ROW(B2027:B2046)-ROW(B2027)+1)) / (20*21/2)</f>
        <v>3.6426666666666665</v>
      </c>
      <c r="J2043" s="2">
        <f t="shared" si="250"/>
        <v>3.607793868936596</v>
      </c>
      <c r="K2043" s="2">
        <f t="shared" si="252"/>
        <v>3.6643999291912293</v>
      </c>
    </row>
    <row r="2044" spans="1:11" ht="13.5" x14ac:dyDescent="0.25">
      <c r="A2044" s="3">
        <f>TITRES_STAT!B2047</f>
        <v>44979</v>
      </c>
      <c r="B2044" s="17">
        <f>TITRES_STAT!D2047</f>
        <v>3.66</v>
      </c>
      <c r="C2044" s="2">
        <f t="shared" si="245"/>
        <v>-2.9999999999999805E-2</v>
      </c>
      <c r="D2044" s="2">
        <f t="shared" si="246"/>
        <v>3.5959999999999992</v>
      </c>
      <c r="E2044" s="2">
        <f t="shared" si="248"/>
        <v>3.5750000000000002</v>
      </c>
      <c r="F2044" s="2">
        <f t="shared" si="249"/>
        <v>3.6199999999999997</v>
      </c>
      <c r="G2044" s="2">
        <f t="shared" si="251"/>
        <v>3.6652000000000005</v>
      </c>
      <c r="H2044" s="2">
        <f t="shared" si="247"/>
        <v>3.8445499999999981</v>
      </c>
      <c r="I2044" s="2">
        <f t="array" ref="I2044">SUMPRODUCT(B2028:B2047, (ROW(B2028:B2047)-ROW(B2028)+1)) / (20*21/2)</f>
        <v>3.6572857142857136</v>
      </c>
      <c r="J2044" s="2">
        <f t="shared" si="250"/>
        <v>3.612765881418825</v>
      </c>
      <c r="K2044" s="2">
        <f t="shared" si="252"/>
        <v>3.664227382948436</v>
      </c>
    </row>
    <row r="2045" spans="1:11" ht="13.5" x14ac:dyDescent="0.25">
      <c r="A2045" s="3">
        <f>TITRES_STAT!B2048</f>
        <v>44980</v>
      </c>
      <c r="B2045" s="17">
        <f>TITRES_STAT!D2048</f>
        <v>3.85</v>
      </c>
      <c r="C2045" s="2">
        <f t="shared" si="245"/>
        <v>0.18999999999999995</v>
      </c>
      <c r="D2045" s="2">
        <f t="shared" si="246"/>
        <v>3.6560000000000001</v>
      </c>
      <c r="E2045" s="2">
        <f t="shared" si="248"/>
        <v>3.6100000000000003</v>
      </c>
      <c r="F2045" s="2">
        <f t="shared" si="249"/>
        <v>3.6284999999999998</v>
      </c>
      <c r="G2045" s="2">
        <f t="shared" si="251"/>
        <v>3.6672000000000002</v>
      </c>
      <c r="H2045" s="2">
        <f t="shared" si="247"/>
        <v>3.8457999999999988</v>
      </c>
      <c r="I2045" s="2">
        <f t="array" ref="I2045">SUMPRODUCT(B2029:B2048, (ROW(B2029:B2048)-ROW(B2029)+1)) / (20*21/2)</f>
        <v>3.675238095238095</v>
      </c>
      <c r="J2045" s="2">
        <f t="shared" si="250"/>
        <v>3.6353596069979845</v>
      </c>
      <c r="K2045" s="2">
        <f t="shared" si="252"/>
        <v>3.6715125836171247</v>
      </c>
    </row>
    <row r="2046" spans="1:11" ht="13.5" x14ac:dyDescent="0.25">
      <c r="A2046" s="3">
        <f>TITRES_STAT!B2049</f>
        <v>44981</v>
      </c>
      <c r="B2046" s="17">
        <f>TITRES_STAT!D2049</f>
        <v>3.85</v>
      </c>
      <c r="C2046" s="2">
        <f t="shared" si="245"/>
        <v>0</v>
      </c>
      <c r="D2046" s="2">
        <f t="shared" si="246"/>
        <v>3.7159999999999997</v>
      </c>
      <c r="E2046" s="2">
        <f t="shared" si="248"/>
        <v>3.6380000000000003</v>
      </c>
      <c r="F2046" s="2">
        <f t="shared" si="249"/>
        <v>3.6364999999999994</v>
      </c>
      <c r="G2046" s="2">
        <f t="shared" si="251"/>
        <v>3.6662000000000008</v>
      </c>
      <c r="H2046" s="2">
        <f t="shared" si="247"/>
        <v>3.8469499999999983</v>
      </c>
      <c r="I2046" s="2">
        <f t="array" ref="I2046">SUMPRODUCT(B2030:B2049, (ROW(B2030:B2049)-ROW(B2030)+1)) / (20*21/2)</f>
        <v>3.6858571428571429</v>
      </c>
      <c r="J2046" s="2">
        <f t="shared" si="250"/>
        <v>3.6558015491886526</v>
      </c>
      <c r="K2046" s="2">
        <f t="shared" si="252"/>
        <v>3.6785120901419432</v>
      </c>
    </row>
    <row r="2047" spans="1:11" ht="13.5" x14ac:dyDescent="0.25">
      <c r="A2047" s="3">
        <f>TITRES_STAT!B2050</f>
        <v>44984</v>
      </c>
      <c r="B2047" s="17">
        <f>TITRES_STAT!D2050</f>
        <v>3.79</v>
      </c>
      <c r="C2047" s="2">
        <f t="shared" si="245"/>
        <v>-6.0000000000000053E-2</v>
      </c>
      <c r="D2047" s="2">
        <f t="shared" si="246"/>
        <v>3.7679999999999998</v>
      </c>
      <c r="E2047" s="2">
        <f t="shared" si="248"/>
        <v>3.66</v>
      </c>
      <c r="F2047" s="2">
        <f t="shared" si="249"/>
        <v>3.6414999999999997</v>
      </c>
      <c r="G2047" s="2">
        <f t="shared" si="251"/>
        <v>3.6630000000000007</v>
      </c>
      <c r="H2047" s="2">
        <f t="shared" si="247"/>
        <v>3.8477999999999981</v>
      </c>
      <c r="I2047" s="2">
        <f t="array" ref="I2047">SUMPRODUCT(B2031:B2050, (ROW(B2031:B2050)-ROW(B2031)+1)) / (20*21/2)</f>
        <v>3.6960952380952397</v>
      </c>
      <c r="J2047" s="2">
        <f t="shared" si="250"/>
        <v>3.6685823540278286</v>
      </c>
      <c r="K2047" s="2">
        <f t="shared" si="252"/>
        <v>3.6828841650383377</v>
      </c>
    </row>
    <row r="2048" spans="1:11" ht="13.5" x14ac:dyDescent="0.25">
      <c r="A2048" s="3">
        <f>TITRES_STAT!B2051</f>
        <v>44985</v>
      </c>
      <c r="B2048" s="17">
        <f>TITRES_STAT!D2051</f>
        <v>3.83</v>
      </c>
      <c r="C2048" s="2">
        <f t="shared" si="245"/>
        <v>4.0000000000000036E-2</v>
      </c>
      <c r="D2048" s="2">
        <f t="shared" si="246"/>
        <v>3.7959999999999994</v>
      </c>
      <c r="E2048" s="2">
        <f t="shared" si="248"/>
        <v>3.6869999999999998</v>
      </c>
      <c r="F2048" s="2">
        <f t="shared" si="249"/>
        <v>3.6484999999999999</v>
      </c>
      <c r="G2048" s="2">
        <f t="shared" si="251"/>
        <v>3.6620000000000004</v>
      </c>
      <c r="H2048" s="2">
        <f t="shared" si="247"/>
        <v>3.8493499999999989</v>
      </c>
      <c r="I2048" s="2">
        <f t="array" ref="I2048">SUMPRODUCT(B2032:B2051, (ROW(B2032:B2051)-ROW(B2032)+1)) / (20*21/2)</f>
        <v>3.7059523809523798</v>
      </c>
      <c r="J2048" s="2">
        <f t="shared" si="250"/>
        <v>3.6839554631680351</v>
      </c>
      <c r="K2048" s="2">
        <f t="shared" si="252"/>
        <v>3.6886534134682072</v>
      </c>
    </row>
    <row r="2049" spans="1:11" ht="13.5" x14ac:dyDescent="0.25">
      <c r="A2049" s="3">
        <f>TITRES_STAT!B2052</f>
        <v>44986</v>
      </c>
      <c r="B2049" s="17">
        <f>TITRES_STAT!D2052</f>
        <v>3.76</v>
      </c>
      <c r="C2049" s="2">
        <f t="shared" si="245"/>
        <v>-7.0000000000000284E-2</v>
      </c>
      <c r="D2049" s="2">
        <f t="shared" si="246"/>
        <v>3.8159999999999998</v>
      </c>
      <c r="E2049" s="2">
        <f t="shared" si="248"/>
        <v>3.7059999999999995</v>
      </c>
      <c r="F2049" s="2">
        <f t="shared" si="249"/>
        <v>3.6525000000000007</v>
      </c>
      <c r="G2049" s="2">
        <f t="shared" si="251"/>
        <v>3.661</v>
      </c>
      <c r="H2049" s="2">
        <f t="shared" si="247"/>
        <v>3.8499999999999988</v>
      </c>
      <c r="I2049" s="2">
        <f t="array" ref="I2049">SUMPRODUCT(B2033:B2052, (ROW(B2033:B2052)-ROW(B2033)+1)) / (20*21/2)</f>
        <v>3.7078095238095239</v>
      </c>
      <c r="J2049" s="2">
        <f t="shared" si="250"/>
        <v>3.6911978000091747</v>
      </c>
      <c r="K2049" s="2">
        <f t="shared" si="252"/>
        <v>3.6914513188223954</v>
      </c>
    </row>
    <row r="2050" spans="1:11" ht="13.5" x14ac:dyDescent="0.25">
      <c r="A2050" s="3">
        <f>TITRES_STAT!B2053</f>
        <v>44987</v>
      </c>
      <c r="B2050" s="17">
        <f>TITRES_STAT!D2053</f>
        <v>3.76</v>
      </c>
      <c r="C2050" s="2">
        <f t="shared" si="245"/>
        <v>0</v>
      </c>
      <c r="D2050" s="2">
        <f t="shared" si="246"/>
        <v>3.7980000000000005</v>
      </c>
      <c r="E2050" s="2">
        <f t="shared" si="248"/>
        <v>3.7269999999999994</v>
      </c>
      <c r="F2050" s="2">
        <f t="shared" si="249"/>
        <v>3.6565000000000003</v>
      </c>
      <c r="G2050" s="2">
        <f t="shared" si="251"/>
        <v>3.66</v>
      </c>
      <c r="H2050" s="2">
        <f t="shared" si="247"/>
        <v>3.8506499999999981</v>
      </c>
      <c r="I2050" s="2">
        <f t="array" ref="I2050">SUMPRODUCT(B2034:B2053, (ROW(B2034:B2053)-ROW(B2034)+1)) / (20*21/2)</f>
        <v>3.707666666666666</v>
      </c>
      <c r="J2050" s="2">
        <f t="shared" si="250"/>
        <v>3.6977503904844915</v>
      </c>
      <c r="K2050" s="2">
        <f t="shared" si="252"/>
        <v>3.6941395023979879</v>
      </c>
    </row>
    <row r="2051" spans="1:11" ht="13.5" x14ac:dyDescent="0.25">
      <c r="A2051" s="3">
        <f>TITRES_STAT!B2054</f>
        <v>44988</v>
      </c>
      <c r="B2051" s="17">
        <f>TITRES_STAT!D2054</f>
        <v>3.76</v>
      </c>
      <c r="C2051" s="2">
        <f t="shared" si="245"/>
        <v>0</v>
      </c>
      <c r="D2051" s="2">
        <f t="shared" si="246"/>
        <v>3.78</v>
      </c>
      <c r="E2051" s="2">
        <f t="shared" si="248"/>
        <v>3.7479999999999989</v>
      </c>
      <c r="F2051" s="2">
        <f t="shared" si="249"/>
        <v>3.6605000000000003</v>
      </c>
      <c r="G2051" s="2">
        <f t="shared" si="251"/>
        <v>3.6612</v>
      </c>
      <c r="H2051" s="2">
        <f t="shared" si="247"/>
        <v>3.8513499999999983</v>
      </c>
      <c r="I2051" s="2">
        <f t="array" ref="I2051">SUMPRODUCT(B2035:B2054, (ROW(B2035:B2054)-ROW(B2035)+1)) / (20*21/2)</f>
        <v>3.7016190476190474</v>
      </c>
      <c r="J2051" s="2">
        <f t="shared" si="250"/>
        <v>3.703678924724064</v>
      </c>
      <c r="K2051" s="2">
        <f t="shared" si="252"/>
        <v>3.6967222670098319</v>
      </c>
    </row>
    <row r="2052" spans="1:11" ht="13.5" x14ac:dyDescent="0.25">
      <c r="A2052" s="3">
        <f>TITRES_STAT!B2055</f>
        <v>44991</v>
      </c>
      <c r="B2052" s="17">
        <f>TITRES_STAT!D2055</f>
        <v>3.68</v>
      </c>
      <c r="C2052" s="2">
        <f t="shared" ref="C2052:C2115" si="253">B2052-B2051</f>
        <v>-7.9999999999999627E-2</v>
      </c>
      <c r="D2052" s="2">
        <f t="shared" si="246"/>
        <v>3.758</v>
      </c>
      <c r="E2052" s="2">
        <f t="shared" si="248"/>
        <v>3.7629999999999995</v>
      </c>
      <c r="F2052" s="2">
        <f t="shared" si="249"/>
        <v>3.6615000000000011</v>
      </c>
      <c r="G2052" s="2">
        <f t="shared" si="251"/>
        <v>3.6623999999999994</v>
      </c>
      <c r="H2052" s="2">
        <f t="shared" si="247"/>
        <v>3.8517499999999982</v>
      </c>
      <c r="I2052" s="2">
        <f t="array" ref="I2052">SUMPRODUCT(B2036:B2055, (ROW(B2036:B2055)-ROW(B2036)+1)) / (20*21/2)</f>
        <v>3.702142857142857</v>
      </c>
      <c r="J2052" s="2">
        <f t="shared" si="250"/>
        <v>3.701423789036058</v>
      </c>
      <c r="K2052" s="2">
        <f t="shared" si="252"/>
        <v>3.6960664918329762</v>
      </c>
    </row>
    <row r="2053" spans="1:11" ht="13.5" x14ac:dyDescent="0.25">
      <c r="A2053" s="3">
        <f>TITRES_STAT!B2056</f>
        <v>44992</v>
      </c>
      <c r="B2053" s="17">
        <f>TITRES_STAT!D2056</f>
        <v>3.66</v>
      </c>
      <c r="C2053" s="2">
        <f t="shared" si="253"/>
        <v>-2.0000000000000018E-2</v>
      </c>
      <c r="D2053" s="2">
        <f t="shared" si="246"/>
        <v>3.7239999999999993</v>
      </c>
      <c r="E2053" s="2">
        <f t="shared" si="248"/>
        <v>3.7599999999999993</v>
      </c>
      <c r="F2053" s="2">
        <f t="shared" si="249"/>
        <v>3.6635</v>
      </c>
      <c r="G2053" s="2">
        <f t="shared" si="251"/>
        <v>3.6636000000000002</v>
      </c>
      <c r="H2053" s="2">
        <f t="shared" si="247"/>
        <v>3.8515499999999987</v>
      </c>
      <c r="I2053" s="2">
        <f t="array" ref="I2053">SUMPRODUCT(B2037:B2056, (ROW(B2037:B2056)-ROW(B2037)+1)) / (20*21/2)</f>
        <v>3.6932857142857141</v>
      </c>
      <c r="J2053" s="2">
        <f t="shared" si="250"/>
        <v>3.6974786662707193</v>
      </c>
      <c r="K2053" s="2">
        <f t="shared" si="252"/>
        <v>3.6946521196042323</v>
      </c>
    </row>
    <row r="2054" spans="1:11" ht="13.5" x14ac:dyDescent="0.25">
      <c r="A2054" s="3">
        <f>TITRES_STAT!B2057</f>
        <v>44993</v>
      </c>
      <c r="B2054" s="17">
        <f>TITRES_STAT!D2057</f>
        <v>3.6</v>
      </c>
      <c r="C2054" s="2">
        <f t="shared" si="253"/>
        <v>-6.0000000000000053E-2</v>
      </c>
      <c r="D2054" s="2">
        <f t="shared" ref="D2054:D2117" si="254">AVERAGE(B2050:B2054)</f>
        <v>3.6920000000000002</v>
      </c>
      <c r="E2054" s="2">
        <f t="shared" si="248"/>
        <v>3.754</v>
      </c>
      <c r="F2054" s="2">
        <f t="shared" si="249"/>
        <v>3.6644999999999994</v>
      </c>
      <c r="G2054" s="2">
        <f t="shared" si="251"/>
        <v>3.6617999999999995</v>
      </c>
      <c r="H2054" s="2">
        <f t="shared" si="247"/>
        <v>3.8507499999999988</v>
      </c>
      <c r="I2054" s="2">
        <f t="array" ref="I2054">SUMPRODUCT(B2038:B2057, (ROW(B2038:B2057)-ROW(B2038)+1)) / (20*21/2)</f>
        <v>3.6996190476190467</v>
      </c>
      <c r="J2054" s="2">
        <f t="shared" si="250"/>
        <v>3.6881949837687462</v>
      </c>
      <c r="K2054" s="2">
        <f t="shared" si="252"/>
        <v>3.6909402717766153</v>
      </c>
    </row>
    <row r="2055" spans="1:11" ht="13.5" x14ac:dyDescent="0.25">
      <c r="A2055" s="3">
        <f>TITRES_STAT!B2058</f>
        <v>44994</v>
      </c>
      <c r="B2055" s="17">
        <f>TITRES_STAT!D2058</f>
        <v>3.67</v>
      </c>
      <c r="C2055" s="2">
        <f t="shared" si="253"/>
        <v>6.999999999999984E-2</v>
      </c>
      <c r="D2055" s="2">
        <f t="shared" si="254"/>
        <v>3.6739999999999995</v>
      </c>
      <c r="E2055" s="2">
        <f t="shared" si="248"/>
        <v>3.7359999999999998</v>
      </c>
      <c r="F2055" s="2">
        <f t="shared" si="249"/>
        <v>3.6729999999999996</v>
      </c>
      <c r="G2055" s="2">
        <f t="shared" si="251"/>
        <v>3.6577999999999986</v>
      </c>
      <c r="H2055" s="2">
        <f t="shared" si="247"/>
        <v>3.8500999999999994</v>
      </c>
      <c r="I2055" s="2">
        <f t="array" ref="I2055">SUMPRODUCT(B2039:B2058, (ROW(B2039:B2058)-ROW(B2039)+1)) / (20*21/2)</f>
        <v>3.7079999999999997</v>
      </c>
      <c r="J2055" s="2">
        <f t="shared" si="250"/>
        <v>3.6864621281717227</v>
      </c>
      <c r="K2055" s="2">
        <f t="shared" si="252"/>
        <v>3.6901190846481207</v>
      </c>
    </row>
    <row r="2056" spans="1:11" ht="13.5" x14ac:dyDescent="0.25">
      <c r="A2056" s="3">
        <f>TITRES_STAT!B2059</f>
        <v>44995</v>
      </c>
      <c r="B2056" s="17">
        <f>TITRES_STAT!D2059</f>
        <v>3.58</v>
      </c>
      <c r="C2056" s="2">
        <f t="shared" si="253"/>
        <v>-8.9999999999999858E-2</v>
      </c>
      <c r="D2056" s="2">
        <f t="shared" si="254"/>
        <v>3.6379999999999995</v>
      </c>
      <c r="E2056" s="2">
        <f t="shared" si="248"/>
        <v>3.7089999999999996</v>
      </c>
      <c r="F2056" s="2">
        <f t="shared" si="249"/>
        <v>3.6734999999999993</v>
      </c>
      <c r="G2056" s="2">
        <f t="shared" si="251"/>
        <v>3.6533999999999986</v>
      </c>
      <c r="H2056" s="2">
        <f t="shared" si="247"/>
        <v>3.8489</v>
      </c>
      <c r="I2056" s="2">
        <f t="array" ref="I2056">SUMPRODUCT(B2040:B2059, (ROW(B2040:B2059)-ROW(B2040)+1)) / (20*21/2)</f>
        <v>3.7134761904761913</v>
      </c>
      <c r="J2056" s="2">
        <f t="shared" si="250"/>
        <v>3.6763228778696537</v>
      </c>
      <c r="K2056" s="2">
        <f t="shared" si="252"/>
        <v>3.6858006891717237</v>
      </c>
    </row>
    <row r="2057" spans="1:11" ht="13.5" x14ac:dyDescent="0.25">
      <c r="A2057" s="3">
        <f>TITRES_STAT!B2060</f>
        <v>44998</v>
      </c>
      <c r="B2057" s="17">
        <f>TITRES_STAT!D2060</f>
        <v>3.74</v>
      </c>
      <c r="C2057" s="2">
        <f t="shared" si="253"/>
        <v>0.16000000000000014</v>
      </c>
      <c r="D2057" s="2">
        <f t="shared" si="254"/>
        <v>3.65</v>
      </c>
      <c r="E2057" s="2">
        <f t="shared" si="248"/>
        <v>3.7039999999999997</v>
      </c>
      <c r="F2057" s="2">
        <f t="shared" si="249"/>
        <v>3.6819999999999995</v>
      </c>
      <c r="G2057" s="2">
        <f t="shared" si="251"/>
        <v>3.654199999999999</v>
      </c>
      <c r="H2057" s="2">
        <f t="shared" si="247"/>
        <v>3.8485999999999994</v>
      </c>
      <c r="I2057" s="2">
        <f t="array" ref="I2057">SUMPRODUCT(B2041:B2060, (ROW(B2041:B2060)-ROW(B2041)+1)) / (20*21/2)</f>
        <v>3.7190476190476192</v>
      </c>
      <c r="J2057" s="2">
        <f t="shared" si="250"/>
        <v>3.6823873656915915</v>
      </c>
      <c r="K2057" s="2">
        <f t="shared" si="252"/>
        <v>3.6879261523414599</v>
      </c>
    </row>
    <row r="2058" spans="1:11" ht="13.5" x14ac:dyDescent="0.25">
      <c r="A2058" s="3">
        <f>TITRES_STAT!B2061</f>
        <v>44999</v>
      </c>
      <c r="B2058" s="17">
        <f>TITRES_STAT!D2061</f>
        <v>3.77</v>
      </c>
      <c r="C2058" s="2">
        <f t="shared" si="253"/>
        <v>2.9999999999999805E-2</v>
      </c>
      <c r="D2058" s="2">
        <f t="shared" si="254"/>
        <v>3.6719999999999997</v>
      </c>
      <c r="E2058" s="2">
        <f t="shared" si="248"/>
        <v>3.6980000000000004</v>
      </c>
      <c r="F2058" s="2">
        <f t="shared" si="249"/>
        <v>3.6924999999999999</v>
      </c>
      <c r="G2058" s="2">
        <f t="shared" si="251"/>
        <v>3.6579999999999995</v>
      </c>
      <c r="H2058" s="2">
        <f t="shared" ref="H2058:H2121" si="255">AVERAGE(B1859:B2058)</f>
        <v>3.8483999999999998</v>
      </c>
      <c r="I2058" s="2">
        <f t="array" ref="I2058">SUMPRODUCT(B2042:B2061, (ROW(B2042:B2061)-ROW(B2042)+1)) / (20*21/2)</f>
        <v>3.7198095238095235</v>
      </c>
      <c r="J2058" s="2">
        <f t="shared" si="250"/>
        <v>3.690731426101916</v>
      </c>
      <c r="K2058" s="2">
        <f t="shared" si="252"/>
        <v>3.6911447346025792</v>
      </c>
    </row>
    <row r="2059" spans="1:11" ht="13.5" x14ac:dyDescent="0.25">
      <c r="A2059" s="3">
        <f>TITRES_STAT!B2062</f>
        <v>45000</v>
      </c>
      <c r="B2059" s="17">
        <f>TITRES_STAT!D2062</f>
        <v>3.75</v>
      </c>
      <c r="C2059" s="2">
        <f t="shared" si="253"/>
        <v>-2.0000000000000018E-2</v>
      </c>
      <c r="D2059" s="2">
        <f t="shared" si="254"/>
        <v>3.7019999999999995</v>
      </c>
      <c r="E2059" s="2">
        <f t="shared" si="248"/>
        <v>3.6970000000000005</v>
      </c>
      <c r="F2059" s="2">
        <f t="shared" si="249"/>
        <v>3.7014999999999993</v>
      </c>
      <c r="G2059" s="2">
        <f t="shared" si="251"/>
        <v>3.6619999999999995</v>
      </c>
      <c r="H2059" s="2">
        <f t="shared" si="255"/>
        <v>3.8482500000000006</v>
      </c>
      <c r="I2059" s="2">
        <f t="array" ref="I2059">SUMPRODUCT(B2043:B2062, (ROW(B2043:B2062)-ROW(B2043)+1)) / (20*21/2)</f>
        <v>3.717857142857143</v>
      </c>
      <c r="J2059" s="2">
        <f t="shared" si="250"/>
        <v>3.696376052187448</v>
      </c>
      <c r="K2059" s="2">
        <f t="shared" si="252"/>
        <v>3.6934527842260074</v>
      </c>
    </row>
    <row r="2060" spans="1:11" ht="13.5" x14ac:dyDescent="0.25">
      <c r="A2060" s="3">
        <f>TITRES_STAT!B2063</f>
        <v>45001</v>
      </c>
      <c r="B2060" s="17">
        <f>TITRES_STAT!D2063</f>
        <v>3.76</v>
      </c>
      <c r="C2060" s="2">
        <f t="shared" si="253"/>
        <v>9.9999999999997868E-3</v>
      </c>
      <c r="D2060" s="2">
        <f t="shared" si="254"/>
        <v>3.72</v>
      </c>
      <c r="E2060" s="2">
        <f t="shared" ref="E2060:E2123" si="256">AVERAGE(B2051:B2060)</f>
        <v>3.6969999999999992</v>
      </c>
      <c r="F2060" s="2">
        <f t="shared" si="249"/>
        <v>3.7119999999999997</v>
      </c>
      <c r="G2060" s="2">
        <f t="shared" si="251"/>
        <v>3.6675999999999993</v>
      </c>
      <c r="H2060" s="2">
        <f t="shared" si="255"/>
        <v>3.8481500000000004</v>
      </c>
      <c r="I2060" s="2">
        <f t="array" ref="I2060">SUMPRODUCT(B2044:B2063, (ROW(B2044:B2063)-ROW(B2044)+1)) / (20*21/2)</f>
        <v>3.705571428571429</v>
      </c>
      <c r="J2060" s="2">
        <f t="shared" si="250"/>
        <v>3.7024354757886435</v>
      </c>
      <c r="K2060" s="2">
        <f t="shared" si="252"/>
        <v>3.6960624789622427</v>
      </c>
    </row>
    <row r="2061" spans="1:11" ht="13.5" x14ac:dyDescent="0.25">
      <c r="A2061" s="3">
        <f>TITRES_STAT!B2064</f>
        <v>45002</v>
      </c>
      <c r="B2061" s="17">
        <f>TITRES_STAT!D2064</f>
        <v>3.72</v>
      </c>
      <c r="C2061" s="2">
        <f t="shared" si="253"/>
        <v>-3.9999999999999591E-2</v>
      </c>
      <c r="D2061" s="2">
        <f t="shared" si="254"/>
        <v>3.7479999999999998</v>
      </c>
      <c r="E2061" s="2">
        <f t="shared" si="256"/>
        <v>3.6930000000000001</v>
      </c>
      <c r="F2061" s="2">
        <f t="shared" si="249"/>
        <v>3.7205000000000004</v>
      </c>
      <c r="G2061" s="2">
        <f t="shared" si="251"/>
        <v>3.6709999999999989</v>
      </c>
      <c r="H2061" s="2">
        <f t="shared" si="255"/>
        <v>3.8478500000000007</v>
      </c>
      <c r="I2061" s="2">
        <f t="array" ref="I2061">SUMPRODUCT(B2045:B2064, (ROW(B2045:B2064)-ROW(B2045)+1)) / (20*21/2)</f>
        <v>3.702285714285714</v>
      </c>
      <c r="J2061" s="2">
        <f t="shared" si="250"/>
        <v>3.7041082876182965</v>
      </c>
      <c r="K2061" s="2">
        <f t="shared" si="252"/>
        <v>3.697001205277449</v>
      </c>
    </row>
    <row r="2062" spans="1:11" ht="13.5" x14ac:dyDescent="0.25">
      <c r="A2062" s="3">
        <f>TITRES_STAT!B2065</f>
        <v>45006</v>
      </c>
      <c r="B2062" s="17">
        <f>TITRES_STAT!D2065</f>
        <v>3.7</v>
      </c>
      <c r="C2062" s="2">
        <f t="shared" si="253"/>
        <v>-2.0000000000000018E-2</v>
      </c>
      <c r="D2062" s="2">
        <f t="shared" si="254"/>
        <v>3.7399999999999998</v>
      </c>
      <c r="E2062" s="2">
        <f t="shared" si="256"/>
        <v>3.6950000000000003</v>
      </c>
      <c r="F2062" s="2">
        <f t="shared" si="249"/>
        <v>3.7290000000000001</v>
      </c>
      <c r="G2062" s="2">
        <f t="shared" si="251"/>
        <v>3.6711999999999989</v>
      </c>
      <c r="H2062" s="2">
        <f t="shared" si="255"/>
        <v>3.8472000000000008</v>
      </c>
      <c r="I2062" s="2">
        <f t="array" ref="I2062">SUMPRODUCT(B2046:B2065, (ROW(B2046:B2065)-ROW(B2046)+1)) / (20*21/2)</f>
        <v>3.6950476190476187</v>
      </c>
      <c r="J2062" s="2">
        <f t="shared" si="250"/>
        <v>3.70371702213084</v>
      </c>
      <c r="K2062" s="2">
        <f t="shared" si="252"/>
        <v>3.6971188050704904</v>
      </c>
    </row>
    <row r="2063" spans="1:11" ht="13.5" x14ac:dyDescent="0.25">
      <c r="A2063" s="3">
        <f>TITRES_STAT!B2066</f>
        <v>45007</v>
      </c>
      <c r="B2063" s="17">
        <f>TITRES_STAT!D2066</f>
        <v>3.6</v>
      </c>
      <c r="C2063" s="2">
        <f t="shared" si="253"/>
        <v>-0.10000000000000009</v>
      </c>
      <c r="D2063" s="2">
        <f t="shared" si="254"/>
        <v>3.7060000000000004</v>
      </c>
      <c r="E2063" s="2">
        <f t="shared" si="256"/>
        <v>3.6890000000000001</v>
      </c>
      <c r="F2063" s="2">
        <f t="shared" si="249"/>
        <v>3.7244999999999999</v>
      </c>
      <c r="G2063" s="2">
        <f t="shared" si="251"/>
        <v>3.6705999999999985</v>
      </c>
      <c r="H2063" s="2">
        <f t="shared" si="255"/>
        <v>3.8460500000000013</v>
      </c>
      <c r="I2063" s="2">
        <f t="array" ref="I2063">SUMPRODUCT(B2047:B2066, (ROW(B2047:B2066)-ROW(B2047)+1)) / (20*21/2)</f>
        <v>3.6878095238095234</v>
      </c>
      <c r="J2063" s="2">
        <f t="shared" si="250"/>
        <v>3.6938392104993314</v>
      </c>
      <c r="K2063" s="2">
        <f t="shared" si="252"/>
        <v>3.6933102244794909</v>
      </c>
    </row>
    <row r="2064" spans="1:11" ht="13.5" x14ac:dyDescent="0.25">
      <c r="A2064" s="3">
        <f>TITRES_STAT!B2067</f>
        <v>45008</v>
      </c>
      <c r="B2064" s="17">
        <f>TITRES_STAT!D2067</f>
        <v>3.69</v>
      </c>
      <c r="C2064" s="2">
        <f t="shared" si="253"/>
        <v>8.9999999999999858E-2</v>
      </c>
      <c r="D2064" s="2">
        <f t="shared" si="254"/>
        <v>3.694</v>
      </c>
      <c r="E2064" s="2">
        <f t="shared" si="256"/>
        <v>3.6979999999999991</v>
      </c>
      <c r="F2064" s="2">
        <f t="shared" si="249"/>
        <v>3.726</v>
      </c>
      <c r="G2064" s="2">
        <f t="shared" si="251"/>
        <v>3.6717999999999984</v>
      </c>
      <c r="H2064" s="2">
        <f t="shared" si="255"/>
        <v>3.8452500000000014</v>
      </c>
      <c r="I2064" s="2">
        <f t="array" ref="I2064">SUMPRODUCT(B2048:B2067, (ROW(B2048:B2067)-ROW(B2048)+1)) / (20*21/2)</f>
        <v>3.6796666666666669</v>
      </c>
      <c r="J2064" s="2">
        <f t="shared" si="250"/>
        <v>3.6934735714041569</v>
      </c>
      <c r="K2064" s="2">
        <f t="shared" si="252"/>
        <v>3.6931804117548048</v>
      </c>
    </row>
    <row r="2065" spans="1:11" ht="13.5" x14ac:dyDescent="0.25">
      <c r="A2065" s="3">
        <f>TITRES_STAT!B2068</f>
        <v>45009</v>
      </c>
      <c r="B2065" s="17">
        <f>TITRES_STAT!D2068</f>
        <v>3.65</v>
      </c>
      <c r="C2065" s="2">
        <f t="shared" si="253"/>
        <v>-4.0000000000000036E-2</v>
      </c>
      <c r="D2065" s="2">
        <f t="shared" si="254"/>
        <v>3.6719999999999997</v>
      </c>
      <c r="E2065" s="2">
        <f t="shared" si="256"/>
        <v>3.6960000000000002</v>
      </c>
      <c r="F2065" s="2">
        <f t="shared" si="249"/>
        <v>3.7160000000000002</v>
      </c>
      <c r="G2065" s="2">
        <f t="shared" si="251"/>
        <v>3.6697999999999991</v>
      </c>
      <c r="H2065" s="2">
        <f t="shared" si="255"/>
        <v>3.8442500000000019</v>
      </c>
      <c r="I2065" s="2">
        <f t="array" ref="I2065">SUMPRODUCT(B2049:B2068, (ROW(B2049:B2068)-ROW(B2049)+1)) / (20*21/2)</f>
        <v>3.6789999999999998</v>
      </c>
      <c r="J2065" s="2">
        <f t="shared" si="250"/>
        <v>3.6893332312704277</v>
      </c>
      <c r="K2065" s="2">
        <f t="shared" si="252"/>
        <v>3.6914870622742244</v>
      </c>
    </row>
    <row r="2066" spans="1:11" ht="13.5" x14ac:dyDescent="0.25">
      <c r="A2066" s="3">
        <f>TITRES_STAT!B2069</f>
        <v>45012</v>
      </c>
      <c r="B2066" s="17">
        <f>TITRES_STAT!D2069</f>
        <v>3.64</v>
      </c>
      <c r="C2066" s="2">
        <f t="shared" si="253"/>
        <v>-9.9999999999997868E-3</v>
      </c>
      <c r="D2066" s="2">
        <f t="shared" si="254"/>
        <v>3.6560000000000001</v>
      </c>
      <c r="E2066" s="2">
        <f t="shared" si="256"/>
        <v>3.7020000000000004</v>
      </c>
      <c r="F2066" s="2">
        <f t="shared" si="249"/>
        <v>3.7055000000000007</v>
      </c>
      <c r="G2066" s="2">
        <f t="shared" si="251"/>
        <v>3.6679999999999988</v>
      </c>
      <c r="H2066" s="2">
        <f t="shared" si="255"/>
        <v>3.8429000000000015</v>
      </c>
      <c r="I2066" s="2">
        <f t="array" ref="I2066">SUMPRODUCT(B2050:B2069, (ROW(B2050:B2069)-ROW(B2050)+1)) / (20*21/2)</f>
        <v>3.6799523809523809</v>
      </c>
      <c r="J2066" s="2">
        <f t="shared" si="250"/>
        <v>3.6846348282922916</v>
      </c>
      <c r="K2066" s="2">
        <f t="shared" si="252"/>
        <v>3.6894679617928823</v>
      </c>
    </row>
    <row r="2067" spans="1:11" ht="13.5" x14ac:dyDescent="0.25">
      <c r="A2067" s="3">
        <f>TITRES_STAT!B2070</f>
        <v>45013</v>
      </c>
      <c r="B2067" s="17">
        <f>TITRES_STAT!D2070</f>
        <v>3.62</v>
      </c>
      <c r="C2067" s="2">
        <f t="shared" si="253"/>
        <v>-2.0000000000000018E-2</v>
      </c>
      <c r="D2067" s="2">
        <f t="shared" si="254"/>
        <v>3.6399999999999997</v>
      </c>
      <c r="E2067" s="2">
        <f t="shared" si="256"/>
        <v>3.69</v>
      </c>
      <c r="F2067" s="2">
        <f t="shared" si="249"/>
        <v>3.6970000000000005</v>
      </c>
      <c r="G2067" s="2">
        <f t="shared" si="251"/>
        <v>3.6673999999999989</v>
      </c>
      <c r="H2067" s="2">
        <f t="shared" si="255"/>
        <v>3.8415000000000008</v>
      </c>
      <c r="I2067" s="2">
        <f t="array" ref="I2067">SUMPRODUCT(B2051:B2070, (ROW(B2051:B2070)-ROW(B2051)+1)) / (20*21/2)</f>
        <v>3.6792857142857143</v>
      </c>
      <c r="J2067" s="2">
        <f t="shared" si="250"/>
        <v>3.6784791303596922</v>
      </c>
      <c r="K2067" s="2">
        <f t="shared" si="252"/>
        <v>3.6867437279970834</v>
      </c>
    </row>
    <row r="2068" spans="1:11" ht="13.5" x14ac:dyDescent="0.25">
      <c r="A2068" s="3">
        <f>TITRES_STAT!B2071</f>
        <v>45014</v>
      </c>
      <c r="B2068" s="17">
        <f>TITRES_STAT!D2071</f>
        <v>3.69</v>
      </c>
      <c r="C2068" s="2">
        <f t="shared" si="253"/>
        <v>6.999999999999984E-2</v>
      </c>
      <c r="D2068" s="2">
        <f t="shared" si="254"/>
        <v>3.6580000000000004</v>
      </c>
      <c r="E2068" s="2">
        <f t="shared" si="256"/>
        <v>3.6819999999999999</v>
      </c>
      <c r="F2068" s="2">
        <f t="shared" ref="F2068:F2131" si="257">AVERAGE(B2049:B2068)</f>
        <v>3.69</v>
      </c>
      <c r="G2068" s="2">
        <f t="shared" si="251"/>
        <v>3.6673999999999993</v>
      </c>
      <c r="H2068" s="2">
        <f t="shared" si="255"/>
        <v>3.8404000000000007</v>
      </c>
      <c r="I2068" s="2">
        <f t="array" ref="I2068">SUMPRODUCT(B2052:B2071, (ROW(B2052:B2071)-ROW(B2052)+1)) / (20*21/2)</f>
        <v>3.6790000000000003</v>
      </c>
      <c r="J2068" s="2">
        <f t="shared" si="250"/>
        <v>3.6795763560397217</v>
      </c>
      <c r="K2068" s="2">
        <f t="shared" si="252"/>
        <v>3.6868714249383743</v>
      </c>
    </row>
    <row r="2069" spans="1:11" ht="13.5" x14ac:dyDescent="0.25">
      <c r="A2069" s="3">
        <f>TITRES_STAT!B2072</f>
        <v>45015</v>
      </c>
      <c r="B2069" s="17">
        <f>TITRES_STAT!D2072</f>
        <v>3.7</v>
      </c>
      <c r="C2069" s="2">
        <f t="shared" si="253"/>
        <v>1.0000000000000231E-2</v>
      </c>
      <c r="D2069" s="2">
        <f t="shared" si="254"/>
        <v>3.66</v>
      </c>
      <c r="E2069" s="2">
        <f t="shared" si="256"/>
        <v>3.6770000000000005</v>
      </c>
      <c r="F2069" s="2">
        <f t="shared" si="257"/>
        <v>3.6870000000000003</v>
      </c>
      <c r="G2069" s="2">
        <f t="shared" si="251"/>
        <v>3.6675999999999993</v>
      </c>
      <c r="H2069" s="2">
        <f t="shared" si="255"/>
        <v>3.839300000000001</v>
      </c>
      <c r="I2069" s="2">
        <f t="array" ref="I2069">SUMPRODUCT(B2053:B2072, (ROW(B2053:B2072)-ROW(B2053)+1)) / (20*21/2)</f>
        <v>3.679095238095238</v>
      </c>
      <c r="J2069" s="2">
        <f t="shared" ref="J2069:J2132" si="258">$J$4*B2069+J2068*(1-$J$4)</f>
        <v>3.6815214649883199</v>
      </c>
      <c r="K2069" s="2">
        <f t="shared" si="252"/>
        <v>3.6873862710192222</v>
      </c>
    </row>
    <row r="2070" spans="1:11" ht="13.5" x14ac:dyDescent="0.25">
      <c r="A2070" s="3">
        <f>TITRES_STAT!B2073</f>
        <v>45016</v>
      </c>
      <c r="B2070" s="17">
        <f>TITRES_STAT!D2073</f>
        <v>3.68</v>
      </c>
      <c r="C2070" s="2">
        <f t="shared" si="253"/>
        <v>-2.0000000000000018E-2</v>
      </c>
      <c r="D2070" s="2">
        <f t="shared" si="254"/>
        <v>3.6659999999999995</v>
      </c>
      <c r="E2070" s="2">
        <f t="shared" si="256"/>
        <v>3.6690000000000005</v>
      </c>
      <c r="F2070" s="2">
        <f t="shared" si="257"/>
        <v>3.6829999999999998</v>
      </c>
      <c r="G2070" s="2">
        <f t="shared" si="251"/>
        <v>3.6675999999999993</v>
      </c>
      <c r="H2070" s="2">
        <f t="shared" si="255"/>
        <v>3.8378500000000013</v>
      </c>
      <c r="I2070" s="2">
        <f t="array" ref="I2070">SUMPRODUCT(B2054:B2073, (ROW(B2054:B2073)-ROW(B2054)+1)) / (20*21/2)</f>
        <v>3.6801428571428567</v>
      </c>
      <c r="J2070" s="2">
        <f t="shared" si="258"/>
        <v>3.6813765635608608</v>
      </c>
      <c r="K2070" s="2">
        <f t="shared" si="252"/>
        <v>3.6870966133321943</v>
      </c>
    </row>
    <row r="2071" spans="1:11" ht="13.5" x14ac:dyDescent="0.25">
      <c r="A2071" s="3">
        <f>TITRES_STAT!B2074</f>
        <v>45019</v>
      </c>
      <c r="B2071" s="17">
        <f>TITRES_STAT!D2074</f>
        <v>3.68</v>
      </c>
      <c r="C2071" s="2">
        <f t="shared" si="253"/>
        <v>0</v>
      </c>
      <c r="D2071" s="2">
        <f t="shared" si="254"/>
        <v>3.6740000000000004</v>
      </c>
      <c r="E2071" s="2">
        <f t="shared" si="256"/>
        <v>3.6650000000000005</v>
      </c>
      <c r="F2071" s="2">
        <f t="shared" si="257"/>
        <v>3.6790000000000007</v>
      </c>
      <c r="G2071" s="2">
        <f t="shared" si="251"/>
        <v>3.6675999999999993</v>
      </c>
      <c r="H2071" s="2">
        <f t="shared" si="255"/>
        <v>3.8364500000000006</v>
      </c>
      <c r="I2071" s="2">
        <f t="array" ref="I2071">SUMPRODUCT(B2055:B2074, (ROW(B2055:B2074)-ROW(B2055)+1)) / (20*21/2)</f>
        <v>3.6800952380952388</v>
      </c>
      <c r="J2071" s="2">
        <f t="shared" si="258"/>
        <v>3.68124546226935</v>
      </c>
      <c r="K2071" s="2">
        <f t="shared" si="252"/>
        <v>3.6868183147701479</v>
      </c>
    </row>
    <row r="2072" spans="1:11" ht="13.5" x14ac:dyDescent="0.25">
      <c r="A2072" s="3">
        <f>TITRES_STAT!B2075</f>
        <v>45020</v>
      </c>
      <c r="B2072" s="17">
        <f>TITRES_STAT!D2075</f>
        <v>3.68</v>
      </c>
      <c r="C2072" s="2">
        <f t="shared" si="253"/>
        <v>0</v>
      </c>
      <c r="D2072" s="2">
        <f t="shared" si="254"/>
        <v>3.6859999999999999</v>
      </c>
      <c r="E2072" s="2">
        <f t="shared" si="256"/>
        <v>3.6630000000000003</v>
      </c>
      <c r="F2072" s="2">
        <f t="shared" si="257"/>
        <v>3.6790000000000007</v>
      </c>
      <c r="G2072" s="2">
        <f t="shared" si="251"/>
        <v>3.6679999999999997</v>
      </c>
      <c r="H2072" s="2">
        <f t="shared" si="255"/>
        <v>3.8358000000000003</v>
      </c>
      <c r="I2072" s="2">
        <f t="array" ref="I2072">SUMPRODUCT(B2056:B2075, (ROW(B2056:B2075)-ROW(B2056)+1)) / (20*21/2)</f>
        <v>3.6758571428571423</v>
      </c>
      <c r="J2072" s="2">
        <f t="shared" si="258"/>
        <v>3.6811268468151259</v>
      </c>
      <c r="K2072" s="2">
        <f t="shared" si="252"/>
        <v>3.686550929877201</v>
      </c>
    </row>
    <row r="2073" spans="1:11" ht="13.5" x14ac:dyDescent="0.25">
      <c r="A2073" s="3">
        <f>TITRES_STAT!B2076</f>
        <v>45021</v>
      </c>
      <c r="B2073" s="17">
        <f>TITRES_STAT!D2076</f>
        <v>3.69</v>
      </c>
      <c r="C2073" s="2">
        <f t="shared" si="253"/>
        <v>9.9999999999997868E-3</v>
      </c>
      <c r="D2073" s="2">
        <f t="shared" si="254"/>
        <v>3.6859999999999999</v>
      </c>
      <c r="E2073" s="2">
        <f t="shared" si="256"/>
        <v>3.6719999999999997</v>
      </c>
      <c r="F2073" s="2">
        <f t="shared" si="257"/>
        <v>3.6804999999999999</v>
      </c>
      <c r="G2073" s="2">
        <f t="shared" si="251"/>
        <v>3.6709999999999989</v>
      </c>
      <c r="H2073" s="2">
        <f t="shared" si="255"/>
        <v>3.8343000000000007</v>
      </c>
      <c r="I2073" s="2">
        <f t="array" ref="I2073">SUMPRODUCT(B2057:B2076, (ROW(B2057:B2076)-ROW(B2057)+1)) / (20*21/2)</f>
        <v>3.6717619047619046</v>
      </c>
      <c r="J2073" s="2">
        <f t="shared" si="258"/>
        <v>3.681971909023209</v>
      </c>
      <c r="K2073" s="2">
        <f t="shared" si="252"/>
        <v>3.6866861875290753</v>
      </c>
    </row>
    <row r="2074" spans="1:11" ht="13.5" x14ac:dyDescent="0.25">
      <c r="A2074" s="3">
        <f>TITRES_STAT!B2077</f>
        <v>45022</v>
      </c>
      <c r="B2074" s="17">
        <f>TITRES_STAT!D2077</f>
        <v>3.68</v>
      </c>
      <c r="C2074" s="2">
        <f t="shared" si="253"/>
        <v>-9.9999999999997868E-3</v>
      </c>
      <c r="D2074" s="2">
        <f t="shared" si="254"/>
        <v>3.6819999999999999</v>
      </c>
      <c r="E2074" s="2">
        <f t="shared" si="256"/>
        <v>3.6710000000000003</v>
      </c>
      <c r="F2074" s="2">
        <f t="shared" si="257"/>
        <v>3.6844999999999999</v>
      </c>
      <c r="G2074" s="2">
        <f t="shared" si="251"/>
        <v>3.6725999999999992</v>
      </c>
      <c r="H2074" s="2">
        <f t="shared" si="255"/>
        <v>3.8329499999999994</v>
      </c>
      <c r="I2074" s="2">
        <f t="array" ref="I2074">SUMPRODUCT(B2058:B2077, (ROW(B2058:B2077)-ROW(B2058)+1)) / (20*21/2)</f>
        <v>3.6654761904761903</v>
      </c>
      <c r="J2074" s="2">
        <f t="shared" si="258"/>
        <v>3.6817841081638556</v>
      </c>
      <c r="K2074" s="2">
        <f t="shared" si="252"/>
        <v>3.6864239840965629</v>
      </c>
    </row>
    <row r="2075" spans="1:11" ht="13.5" x14ac:dyDescent="0.25">
      <c r="A2075" s="3">
        <f>TITRES_STAT!B2078</f>
        <v>45023</v>
      </c>
      <c r="B2075" s="17">
        <f>TITRES_STAT!D2078</f>
        <v>3.64</v>
      </c>
      <c r="C2075" s="2">
        <f t="shared" si="253"/>
        <v>-4.0000000000000036E-2</v>
      </c>
      <c r="D2075" s="2">
        <f t="shared" si="254"/>
        <v>3.6740000000000004</v>
      </c>
      <c r="E2075" s="2">
        <f t="shared" si="256"/>
        <v>3.6700000000000004</v>
      </c>
      <c r="F2075" s="2">
        <f t="shared" si="257"/>
        <v>3.6830000000000007</v>
      </c>
      <c r="G2075" s="2">
        <f t="shared" si="251"/>
        <v>3.6717999999999993</v>
      </c>
      <c r="H2075" s="2">
        <f t="shared" si="255"/>
        <v>3.8316500000000002</v>
      </c>
      <c r="I2075" s="2">
        <f t="array" ref="I2075">SUMPRODUCT(B2059:B2078, (ROW(B2059:B2078)-ROW(B2059)+1)) / (20*21/2)</f>
        <v>3.6645238095238093</v>
      </c>
      <c r="J2075" s="2">
        <f t="shared" si="258"/>
        <v>3.6778046692911075</v>
      </c>
      <c r="K2075" s="2">
        <f t="shared" si="252"/>
        <v>3.6846034357006192</v>
      </c>
    </row>
    <row r="2076" spans="1:11" ht="13.5" x14ac:dyDescent="0.25">
      <c r="A2076" s="3">
        <f>TITRES_STAT!B2079</f>
        <v>45026</v>
      </c>
      <c r="B2076" s="17">
        <f>TITRES_STAT!D2079</f>
        <v>3.64</v>
      </c>
      <c r="C2076" s="2">
        <f t="shared" si="253"/>
        <v>0</v>
      </c>
      <c r="D2076" s="2">
        <f t="shared" si="254"/>
        <v>3.6660000000000004</v>
      </c>
      <c r="E2076" s="2">
        <f t="shared" si="256"/>
        <v>3.6700000000000004</v>
      </c>
      <c r="F2076" s="2">
        <f t="shared" si="257"/>
        <v>3.6859999999999999</v>
      </c>
      <c r="G2076" s="2">
        <f t="shared" si="251"/>
        <v>3.6707999999999994</v>
      </c>
      <c r="H2076" s="2">
        <f t="shared" si="255"/>
        <v>3.8301499999999997</v>
      </c>
      <c r="I2076" s="2">
        <f t="array" ref="I2076">SUMPRODUCT(B2060:B2079, (ROW(B2060:B2079)-ROW(B2060)+1)) / (20*21/2)</f>
        <v>3.6621428571428574</v>
      </c>
      <c r="J2076" s="2">
        <f t="shared" si="258"/>
        <v>3.6742042245967164</v>
      </c>
      <c r="K2076" s="2">
        <f t="shared" si="252"/>
        <v>3.6828542813594183</v>
      </c>
    </row>
    <row r="2077" spans="1:11" ht="13.5" x14ac:dyDescent="0.25">
      <c r="A2077" s="3">
        <f>TITRES_STAT!B2080</f>
        <v>45027</v>
      </c>
      <c r="B2077" s="17">
        <f>TITRES_STAT!D2080</f>
        <v>3.62</v>
      </c>
      <c r="C2077" s="2">
        <f t="shared" si="253"/>
        <v>-2.0000000000000018E-2</v>
      </c>
      <c r="D2077" s="2">
        <f t="shared" si="254"/>
        <v>3.6539999999999999</v>
      </c>
      <c r="E2077" s="2">
        <f t="shared" si="256"/>
        <v>3.6699999999999995</v>
      </c>
      <c r="F2077" s="2">
        <f t="shared" si="257"/>
        <v>3.6799999999999997</v>
      </c>
      <c r="G2077" s="2">
        <f t="shared" si="251"/>
        <v>3.6693999999999996</v>
      </c>
      <c r="H2077" s="2">
        <f t="shared" si="255"/>
        <v>3.8285499999999995</v>
      </c>
      <c r="I2077" s="2">
        <f t="array" ref="I2077">SUMPRODUCT(B2061:B2080, (ROW(B2061:B2080)-ROW(B2061)+1)) / (20*21/2)</f>
        <v>3.6478571428571427</v>
      </c>
      <c r="J2077" s="2">
        <f t="shared" si="258"/>
        <v>3.669041917492267</v>
      </c>
      <c r="K2077" s="2">
        <f t="shared" si="252"/>
        <v>3.6803894075806176</v>
      </c>
    </row>
    <row r="2078" spans="1:11" ht="13.5" x14ac:dyDescent="0.25">
      <c r="A2078" s="3">
        <f>TITRES_STAT!B2081</f>
        <v>45028</v>
      </c>
      <c r="B2078" s="17">
        <f>TITRES_STAT!D2081</f>
        <v>3.67</v>
      </c>
      <c r="C2078" s="2">
        <f t="shared" si="253"/>
        <v>4.9999999999999822E-2</v>
      </c>
      <c r="D2078" s="2">
        <f t="shared" si="254"/>
        <v>3.65</v>
      </c>
      <c r="E2078" s="2">
        <f t="shared" si="256"/>
        <v>3.6680000000000001</v>
      </c>
      <c r="F2078" s="2">
        <f t="shared" si="257"/>
        <v>3.6749999999999998</v>
      </c>
      <c r="G2078" s="2">
        <f t="shared" si="251"/>
        <v>3.6689999999999996</v>
      </c>
      <c r="H2078" s="2">
        <f t="shared" si="255"/>
        <v>3.8276999999999992</v>
      </c>
      <c r="I2078" s="2">
        <f t="array" ref="I2078">SUMPRODUCT(B2062:B2081, (ROW(B2062:B2081)-ROW(B2062)+1)) / (20*21/2)</f>
        <v>3.6290000000000009</v>
      </c>
      <c r="J2078" s="2">
        <f t="shared" si="258"/>
        <v>3.6691331634453843</v>
      </c>
      <c r="K2078" s="2">
        <f t="shared" si="252"/>
        <v>3.6799819798323585</v>
      </c>
    </row>
    <row r="2079" spans="1:11" ht="13.5" x14ac:dyDescent="0.25">
      <c r="A2079" s="3">
        <f>TITRES_STAT!B2082</f>
        <v>45029</v>
      </c>
      <c r="B2079" s="17">
        <f>TITRES_STAT!D2082</f>
        <v>3.65</v>
      </c>
      <c r="C2079" s="2">
        <f t="shared" si="253"/>
        <v>-2.0000000000000018E-2</v>
      </c>
      <c r="D2079" s="2">
        <f t="shared" si="254"/>
        <v>3.6439999999999997</v>
      </c>
      <c r="E2079" s="2">
        <f t="shared" si="256"/>
        <v>3.6630000000000003</v>
      </c>
      <c r="F2079" s="2">
        <f t="shared" si="257"/>
        <v>3.6700000000000004</v>
      </c>
      <c r="G2079" s="2">
        <f t="shared" si="251"/>
        <v>3.6683999999999997</v>
      </c>
      <c r="H2079" s="2">
        <f t="shared" si="255"/>
        <v>3.8264499999999995</v>
      </c>
      <c r="I2079" s="2">
        <f t="array" ref="I2079">SUMPRODUCT(B2063:B2082, (ROW(B2063:B2082)-ROW(B2063)+1)) / (20*21/2)</f>
        <v>3.6294761904761907</v>
      </c>
      <c r="J2079" s="2">
        <f t="shared" si="258"/>
        <v>3.6673109574029668</v>
      </c>
      <c r="K2079" s="2">
        <f t="shared" si="252"/>
        <v>3.6788062159173642</v>
      </c>
    </row>
    <row r="2080" spans="1:11" ht="13.5" x14ac:dyDescent="0.25">
      <c r="A2080" s="3">
        <f>TITRES_STAT!B2083</f>
        <v>45030</v>
      </c>
      <c r="B2080" s="17">
        <f>TITRES_STAT!D2083</f>
        <v>3.52</v>
      </c>
      <c r="C2080" s="2">
        <f t="shared" si="253"/>
        <v>-0.12999999999999989</v>
      </c>
      <c r="D2080" s="2">
        <f t="shared" si="254"/>
        <v>3.62</v>
      </c>
      <c r="E2080" s="2">
        <f t="shared" si="256"/>
        <v>3.6470000000000007</v>
      </c>
      <c r="F2080" s="2">
        <f t="shared" si="257"/>
        <v>3.6579999999999999</v>
      </c>
      <c r="G2080" s="2">
        <f t="shared" si="251"/>
        <v>3.6652</v>
      </c>
      <c r="H2080" s="2">
        <f t="shared" si="255"/>
        <v>3.8243499999999995</v>
      </c>
      <c r="I2080" s="2">
        <f t="array" ref="I2080">SUMPRODUCT(B2064:B2083, (ROW(B2064:B2083)-ROW(B2064)+1)) / (20*21/2)</f>
        <v>3.6301904761904762</v>
      </c>
      <c r="J2080" s="2">
        <f t="shared" si="258"/>
        <v>3.6532813424122077</v>
      </c>
      <c r="K2080" s="2">
        <f t="shared" si="252"/>
        <v>3.6725785211755069</v>
      </c>
    </row>
    <row r="2081" spans="1:11" ht="13.5" x14ac:dyDescent="0.25">
      <c r="A2081" s="3">
        <f>TITRES_STAT!B2084</f>
        <v>45033</v>
      </c>
      <c r="B2081" s="17">
        <f>TITRES_STAT!D2084</f>
        <v>3.46</v>
      </c>
      <c r="C2081" s="2">
        <f t="shared" si="253"/>
        <v>-6.0000000000000053E-2</v>
      </c>
      <c r="D2081" s="2">
        <f t="shared" si="254"/>
        <v>3.5839999999999996</v>
      </c>
      <c r="E2081" s="2">
        <f t="shared" si="256"/>
        <v>3.6250000000000009</v>
      </c>
      <c r="F2081" s="2">
        <f t="shared" si="257"/>
        <v>3.6449999999999996</v>
      </c>
      <c r="G2081" s="2">
        <f t="shared" si="251"/>
        <v>3.6608000000000001</v>
      </c>
      <c r="H2081" s="2">
        <f t="shared" si="255"/>
        <v>3.8220499999999999</v>
      </c>
      <c r="I2081" s="2">
        <f t="array" ref="I2081">SUMPRODUCT(B2065:B2084, (ROW(B2065:B2084)-ROW(B2065)+1)) / (20*21/2)</f>
        <v>3.6306666666666669</v>
      </c>
      <c r="J2081" s="2">
        <f t="shared" si="258"/>
        <v>3.6348735955158067</v>
      </c>
      <c r="K2081" s="2">
        <f t="shared" si="252"/>
        <v>3.6642421085803889</v>
      </c>
    </row>
    <row r="2082" spans="1:11" ht="13.5" x14ac:dyDescent="0.25">
      <c r="A2082" s="3">
        <f>TITRES_STAT!B2085</f>
        <v>45034</v>
      </c>
      <c r="B2082" s="17">
        <f>TITRES_STAT!D2085</f>
        <v>3.65</v>
      </c>
      <c r="C2082" s="2">
        <f t="shared" si="253"/>
        <v>0.18999999999999995</v>
      </c>
      <c r="D2082" s="2">
        <f t="shared" si="254"/>
        <v>3.59</v>
      </c>
      <c r="E2082" s="2">
        <f t="shared" si="256"/>
        <v>3.621999999999999</v>
      </c>
      <c r="F2082" s="2">
        <f t="shared" si="257"/>
        <v>3.6424999999999996</v>
      </c>
      <c r="G2082" s="2">
        <f t="shared" si="251"/>
        <v>3.6606000000000001</v>
      </c>
      <c r="H2082" s="2">
        <f t="shared" si="255"/>
        <v>3.8206500000000001</v>
      </c>
      <c r="I2082" s="2">
        <f t="array" ref="I2082">SUMPRODUCT(B2066:B2085, (ROW(B2066:B2085)-ROW(B2066)+1)) / (20*21/2)</f>
        <v>3.6351428571428572</v>
      </c>
      <c r="J2082" s="2">
        <f t="shared" si="258"/>
        <v>3.6363142054666824</v>
      </c>
      <c r="K2082" s="2">
        <f t="shared" si="252"/>
        <v>3.663683594518413</v>
      </c>
    </row>
    <row r="2083" spans="1:11" ht="13.5" x14ac:dyDescent="0.25">
      <c r="A2083" s="3">
        <f>TITRES_STAT!B2086</f>
        <v>45035</v>
      </c>
      <c r="B2083" s="17">
        <f>TITRES_STAT!D2086</f>
        <v>3.65</v>
      </c>
      <c r="C2083" s="2">
        <f t="shared" si="253"/>
        <v>0</v>
      </c>
      <c r="D2083" s="2">
        <f t="shared" si="254"/>
        <v>3.5859999999999999</v>
      </c>
      <c r="E2083" s="2">
        <f t="shared" si="256"/>
        <v>3.6179999999999999</v>
      </c>
      <c r="F2083" s="2">
        <f t="shared" si="257"/>
        <v>3.6450000000000005</v>
      </c>
      <c r="G2083" s="2">
        <f t="shared" si="251"/>
        <v>3.6612</v>
      </c>
      <c r="H2083" s="2">
        <f t="shared" si="255"/>
        <v>3.8193499999999996</v>
      </c>
      <c r="I2083" s="2">
        <f t="array" ref="I2083">SUMPRODUCT(B2067:B2086, (ROW(B2067:B2086)-ROW(B2067)+1)) / (20*21/2)</f>
        <v>3.624190476190476</v>
      </c>
      <c r="J2083" s="2">
        <f t="shared" si="258"/>
        <v>3.6376176144698555</v>
      </c>
      <c r="K2083" s="2">
        <f t="shared" si="252"/>
        <v>3.6631469829686711</v>
      </c>
    </row>
    <row r="2084" spans="1:11" ht="13.5" x14ac:dyDescent="0.25">
      <c r="A2084" s="3">
        <f>TITRES_STAT!B2087</f>
        <v>45036</v>
      </c>
      <c r="B2084" s="17">
        <f>TITRES_STAT!D2087</f>
        <v>3.65</v>
      </c>
      <c r="C2084" s="2">
        <f t="shared" si="253"/>
        <v>0</v>
      </c>
      <c r="D2084" s="2">
        <f t="shared" si="254"/>
        <v>3.5859999999999999</v>
      </c>
      <c r="E2084" s="2">
        <f t="shared" si="256"/>
        <v>3.6149999999999998</v>
      </c>
      <c r="F2084" s="2">
        <f t="shared" si="257"/>
        <v>3.6430000000000007</v>
      </c>
      <c r="G2084" s="2">
        <f t="shared" si="251"/>
        <v>3.6626000000000003</v>
      </c>
      <c r="H2084" s="2">
        <f t="shared" si="255"/>
        <v>3.8180499999999991</v>
      </c>
      <c r="I2084" s="2">
        <f t="array" ref="I2084">SUMPRODUCT(B2068:B2087, (ROW(B2068:B2087)-ROW(B2068)+1)) / (20*21/2)</f>
        <v>3.6337619047619043</v>
      </c>
      <c r="J2084" s="2">
        <f t="shared" si="258"/>
        <v>3.6387968892822502</v>
      </c>
      <c r="K2084" s="2">
        <f t="shared" si="252"/>
        <v>3.6626314150091153</v>
      </c>
    </row>
    <row r="2085" spans="1:11" ht="13.5" x14ac:dyDescent="0.25">
      <c r="A2085" s="3">
        <f>TITRES_STAT!B2088</f>
        <v>45040</v>
      </c>
      <c r="B2085" s="17">
        <f>TITRES_STAT!D2088</f>
        <v>3.69</v>
      </c>
      <c r="C2085" s="2">
        <f t="shared" si="253"/>
        <v>4.0000000000000036E-2</v>
      </c>
      <c r="D2085" s="2">
        <f t="shared" si="254"/>
        <v>3.62</v>
      </c>
      <c r="E2085" s="2">
        <f t="shared" si="256"/>
        <v>3.6199999999999997</v>
      </c>
      <c r="F2085" s="2">
        <f t="shared" si="257"/>
        <v>3.6450000000000005</v>
      </c>
      <c r="G2085" s="2">
        <f t="shared" si="251"/>
        <v>3.6664000000000003</v>
      </c>
      <c r="H2085" s="2">
        <f t="shared" si="255"/>
        <v>3.8168000000000002</v>
      </c>
      <c r="I2085" s="2">
        <f t="array" ref="I2085">SUMPRODUCT(B2069:B2088, (ROW(B2069:B2088)-ROW(B2069)+1)) / (20*21/2)</f>
        <v>3.6637142857142853</v>
      </c>
      <c r="J2085" s="2">
        <f t="shared" si="258"/>
        <v>3.6436733760172739</v>
      </c>
      <c r="K2085" s="2">
        <f t="shared" si="252"/>
        <v>3.663704692851895</v>
      </c>
    </row>
    <row r="2086" spans="1:11" ht="13.5" x14ac:dyDescent="0.25">
      <c r="A2086" s="3">
        <f>TITRES_STAT!B2089</f>
        <v>45041</v>
      </c>
      <c r="B2086" s="17">
        <f>TITRES_STAT!D2089</f>
        <v>3.53</v>
      </c>
      <c r="C2086" s="2">
        <f t="shared" si="253"/>
        <v>-0.16000000000000014</v>
      </c>
      <c r="D2086" s="2">
        <f t="shared" si="254"/>
        <v>3.6339999999999995</v>
      </c>
      <c r="E2086" s="2">
        <f t="shared" si="256"/>
        <v>3.6089999999999995</v>
      </c>
      <c r="F2086" s="2">
        <f t="shared" si="257"/>
        <v>3.6395000000000004</v>
      </c>
      <c r="G2086" s="2">
        <f t="shared" si="251"/>
        <v>3.6656</v>
      </c>
      <c r="H2086" s="2">
        <f t="shared" si="255"/>
        <v>3.8146999999999998</v>
      </c>
      <c r="I2086" s="2">
        <f t="array" ref="I2086">SUMPRODUCT(B2070:B2089, (ROW(B2070:B2089)-ROW(B2070)+1)) / (20*21/2)</f>
        <v>3.6933333333333338</v>
      </c>
      <c r="J2086" s="2">
        <f t="shared" si="258"/>
        <v>3.632847340206105</v>
      </c>
      <c r="K2086" s="2">
        <f t="shared" si="252"/>
        <v>3.6584613715635852</v>
      </c>
    </row>
    <row r="2087" spans="1:11" ht="13.5" x14ac:dyDescent="0.25">
      <c r="A2087" s="3">
        <f>TITRES_STAT!B2090</f>
        <v>45042</v>
      </c>
      <c r="B2087" s="17">
        <f>TITRES_STAT!D2090</f>
        <v>3.74</v>
      </c>
      <c r="C2087" s="2">
        <f t="shared" si="253"/>
        <v>0.21000000000000041</v>
      </c>
      <c r="D2087" s="2">
        <f t="shared" si="254"/>
        <v>3.6519999999999997</v>
      </c>
      <c r="E2087" s="2">
        <f t="shared" si="256"/>
        <v>3.621</v>
      </c>
      <c r="F2087" s="2">
        <f t="shared" si="257"/>
        <v>3.6454999999999997</v>
      </c>
      <c r="G2087" s="2">
        <f t="shared" si="251"/>
        <v>3.6690000000000005</v>
      </c>
      <c r="H2087" s="2">
        <f t="shared" si="255"/>
        <v>3.8138499999999995</v>
      </c>
      <c r="I2087" s="2">
        <f t="array" ref="I2087">SUMPRODUCT(B2071:B2090, (ROW(B2071:B2090)-ROW(B2071)+1)) / (20*21/2)</f>
        <v>3.7169047619047624</v>
      </c>
      <c r="J2087" s="2">
        <f t="shared" si="258"/>
        <v>3.6430523554245711</v>
      </c>
      <c r="K2087" s="2">
        <f t="shared" si="252"/>
        <v>3.6616589648356013</v>
      </c>
    </row>
    <row r="2088" spans="1:11" ht="13.5" x14ac:dyDescent="0.25">
      <c r="A2088" s="3">
        <f>TITRES_STAT!B2091</f>
        <v>45043</v>
      </c>
      <c r="B2088" s="17">
        <f>TITRES_STAT!D2091</f>
        <v>3.96</v>
      </c>
      <c r="C2088" s="2">
        <f t="shared" si="253"/>
        <v>0.21999999999999975</v>
      </c>
      <c r="D2088" s="2">
        <f t="shared" si="254"/>
        <v>3.714</v>
      </c>
      <c r="E2088" s="2">
        <f t="shared" si="256"/>
        <v>3.65</v>
      </c>
      <c r="F2088" s="2">
        <f t="shared" si="257"/>
        <v>3.6589999999999989</v>
      </c>
      <c r="G2088" s="2">
        <f t="shared" si="251"/>
        <v>3.6770000000000009</v>
      </c>
      <c r="H2088" s="2">
        <f t="shared" si="255"/>
        <v>3.8139499999999997</v>
      </c>
      <c r="I2088" s="2">
        <f t="array" ref="I2088">SUMPRODUCT(B2072:B2091, (ROW(B2072:B2091)-ROW(B2072)+1)) / (20*21/2)</f>
        <v>3.7231428571428569</v>
      </c>
      <c r="J2088" s="2">
        <f t="shared" si="258"/>
        <v>3.6732378453841359</v>
      </c>
      <c r="K2088" s="2">
        <f t="shared" si="252"/>
        <v>3.6733586132734208</v>
      </c>
    </row>
    <row r="2089" spans="1:11" ht="13.5" x14ac:dyDescent="0.25">
      <c r="A2089" s="3">
        <f>TITRES_STAT!B2092</f>
        <v>45044</v>
      </c>
      <c r="B2089" s="17">
        <f>TITRES_STAT!D2092</f>
        <v>3.97</v>
      </c>
      <c r="C2089" s="2">
        <f t="shared" si="253"/>
        <v>1.0000000000000231E-2</v>
      </c>
      <c r="D2089" s="2">
        <f t="shared" si="254"/>
        <v>3.778</v>
      </c>
      <c r="E2089" s="2">
        <f t="shared" si="256"/>
        <v>3.6819999999999999</v>
      </c>
      <c r="F2089" s="2">
        <f t="shared" si="257"/>
        <v>3.6724999999999994</v>
      </c>
      <c r="G2089" s="2">
        <f t="shared" si="251"/>
        <v>3.6850000000000005</v>
      </c>
      <c r="H2089" s="2">
        <f t="shared" si="255"/>
        <v>3.8141000000000003</v>
      </c>
      <c r="I2089" s="2">
        <f t="array" ref="I2089">SUMPRODUCT(B2073:B2092, (ROW(B2073:B2092)-ROW(B2073)+1)) / (20*21/2)</f>
        <v>3.7242857142857138</v>
      </c>
      <c r="J2089" s="2">
        <f t="shared" si="258"/>
        <v>3.7015009077285042</v>
      </c>
      <c r="K2089" s="2">
        <f t="shared" si="252"/>
        <v>3.6849916088313259</v>
      </c>
    </row>
    <row r="2090" spans="1:11" ht="13.5" x14ac:dyDescent="0.25">
      <c r="A2090" s="3">
        <f>TITRES_STAT!B2093</f>
        <v>45048</v>
      </c>
      <c r="B2090" s="17">
        <f>TITRES_STAT!D2093</f>
        <v>3.92</v>
      </c>
      <c r="C2090" s="2">
        <f t="shared" si="253"/>
        <v>-5.0000000000000266E-2</v>
      </c>
      <c r="D2090" s="2">
        <f t="shared" si="254"/>
        <v>3.8240000000000003</v>
      </c>
      <c r="E2090" s="2">
        <f t="shared" si="256"/>
        <v>3.7220000000000004</v>
      </c>
      <c r="F2090" s="2">
        <f t="shared" si="257"/>
        <v>3.6844999999999999</v>
      </c>
      <c r="G2090" s="2">
        <f t="shared" si="251"/>
        <v>3.6924000000000006</v>
      </c>
      <c r="H2090" s="2">
        <f t="shared" si="255"/>
        <v>3.8141500000000002</v>
      </c>
      <c r="I2090" s="2">
        <f t="array" ref="I2090">SUMPRODUCT(B2074:B2093, (ROW(B2074:B2093)-ROW(B2074)+1)) / (20*21/2)</f>
        <v>3.7243809523809519</v>
      </c>
      <c r="J2090" s="2">
        <f t="shared" si="258"/>
        <v>3.7223103450876946</v>
      </c>
      <c r="K2090" s="2">
        <f t="shared" si="252"/>
        <v>3.6942076241712742</v>
      </c>
    </row>
    <row r="2091" spans="1:11" ht="13.5" x14ac:dyDescent="0.25">
      <c r="A2091" s="3">
        <f>TITRES_STAT!B2094</f>
        <v>45049</v>
      </c>
      <c r="B2091" s="17">
        <f>TITRES_STAT!D2094</f>
        <v>3.75</v>
      </c>
      <c r="C2091" s="2">
        <f t="shared" si="253"/>
        <v>-0.16999999999999993</v>
      </c>
      <c r="D2091" s="2">
        <f t="shared" si="254"/>
        <v>3.8679999999999999</v>
      </c>
      <c r="E2091" s="2">
        <f t="shared" si="256"/>
        <v>3.7509999999999999</v>
      </c>
      <c r="F2091" s="2">
        <f t="shared" si="257"/>
        <v>3.6880000000000002</v>
      </c>
      <c r="G2091" s="2">
        <f t="shared" si="251"/>
        <v>3.6964000000000015</v>
      </c>
      <c r="H2091" s="2">
        <f t="shared" si="255"/>
        <v>3.8133000000000004</v>
      </c>
      <c r="I2091" s="2">
        <f t="array" ref="I2091">SUMPRODUCT(B2075:B2094, (ROW(B2075:B2094)-ROW(B2075)+1)) / (20*21/2)</f>
        <v>3.7235238095238099</v>
      </c>
      <c r="J2091" s="2">
        <f t="shared" si="258"/>
        <v>3.7249474550793429</v>
      </c>
      <c r="K2091" s="2">
        <f t="shared" si="252"/>
        <v>3.6963955604782832</v>
      </c>
    </row>
    <row r="2092" spans="1:11" ht="13.5" x14ac:dyDescent="0.25">
      <c r="A2092" s="3">
        <f>TITRES_STAT!B2095</f>
        <v>45050</v>
      </c>
      <c r="B2092" s="17">
        <f>TITRES_STAT!D2095</f>
        <v>3.7</v>
      </c>
      <c r="C2092" s="2">
        <f t="shared" si="253"/>
        <v>-4.9999999999999822E-2</v>
      </c>
      <c r="D2092" s="2">
        <f t="shared" si="254"/>
        <v>3.8600000000000003</v>
      </c>
      <c r="E2092" s="2">
        <f t="shared" si="256"/>
        <v>3.7560000000000002</v>
      </c>
      <c r="F2092" s="2">
        <f t="shared" si="257"/>
        <v>3.6889999999999992</v>
      </c>
      <c r="G2092" s="2">
        <f t="shared" si="251"/>
        <v>3.6998000000000006</v>
      </c>
      <c r="H2092" s="2">
        <f t="shared" si="255"/>
        <v>3.8123500000000008</v>
      </c>
      <c r="I2092" s="2">
        <f t="array" ref="I2092">SUMPRODUCT(B2076:B2095, (ROW(B2076:B2095)-ROW(B2076)+1)) / (20*21/2)</f>
        <v>3.7226666666666666</v>
      </c>
      <c r="J2092" s="2">
        <f t="shared" si="258"/>
        <v>3.7225715069765486</v>
      </c>
      <c r="K2092" s="2">
        <f t="shared" si="252"/>
        <v>3.6965369110477622</v>
      </c>
    </row>
    <row r="2093" spans="1:11" ht="13.5" x14ac:dyDescent="0.25">
      <c r="A2093" s="3">
        <f>TITRES_STAT!B2096</f>
        <v>45051</v>
      </c>
      <c r="B2093" s="17">
        <f>TITRES_STAT!D2096</f>
        <v>3.69</v>
      </c>
      <c r="C2093" s="2">
        <f t="shared" si="253"/>
        <v>-1.0000000000000231E-2</v>
      </c>
      <c r="D2093" s="2">
        <f t="shared" si="254"/>
        <v>3.806</v>
      </c>
      <c r="E2093" s="2">
        <f t="shared" si="256"/>
        <v>3.7600000000000002</v>
      </c>
      <c r="F2093" s="2">
        <f t="shared" si="257"/>
        <v>3.6890000000000001</v>
      </c>
      <c r="G2093" s="2">
        <f t="shared" si="251"/>
        <v>3.6998000000000015</v>
      </c>
      <c r="H2093" s="2">
        <f t="shared" si="255"/>
        <v>3.811300000000001</v>
      </c>
      <c r="I2093" s="2">
        <f t="array" ref="I2093">SUMPRODUCT(B2077:B2096, (ROW(B2077:B2096)-ROW(B2077)+1)) / (20*21/2)</f>
        <v>3.7178095238095232</v>
      </c>
      <c r="J2093" s="2">
        <f t="shared" si="258"/>
        <v>3.7194694586930677</v>
      </c>
      <c r="K2093" s="2">
        <f t="shared" si="252"/>
        <v>3.6962805615949086</v>
      </c>
    </row>
    <row r="2094" spans="1:11" ht="13.5" x14ac:dyDescent="0.25">
      <c r="A2094" s="3">
        <f>TITRES_STAT!B2097</f>
        <v>45054</v>
      </c>
      <c r="B2094" s="17">
        <f>TITRES_STAT!D2097</f>
        <v>3.68</v>
      </c>
      <c r="C2094" s="2">
        <f t="shared" si="253"/>
        <v>-9.9999999999997868E-3</v>
      </c>
      <c r="D2094" s="2">
        <f t="shared" si="254"/>
        <v>3.7480000000000002</v>
      </c>
      <c r="E2094" s="2">
        <f t="shared" si="256"/>
        <v>3.7630000000000003</v>
      </c>
      <c r="F2094" s="2">
        <f t="shared" si="257"/>
        <v>3.6890000000000001</v>
      </c>
      <c r="G2094" s="2">
        <f t="shared" si="251"/>
        <v>3.7002000000000015</v>
      </c>
      <c r="H2094" s="2">
        <f t="shared" si="255"/>
        <v>3.8104000000000013</v>
      </c>
      <c r="I2094" s="2">
        <f t="array" ref="I2094">SUMPRODUCT(B2078:B2097, (ROW(B2078:B2097)-ROW(B2078)+1)) / (20*21/2)</f>
        <v>3.7186666666666666</v>
      </c>
      <c r="J2094" s="2">
        <f t="shared" si="258"/>
        <v>3.7157104626270612</v>
      </c>
      <c r="K2094" s="2">
        <f t="shared" si="252"/>
        <v>3.6956421081990301</v>
      </c>
    </row>
    <row r="2095" spans="1:11" ht="13.5" x14ac:dyDescent="0.25">
      <c r="A2095" s="3">
        <f>TITRES_STAT!B2098</f>
        <v>45055</v>
      </c>
      <c r="B2095" s="17">
        <f>TITRES_STAT!D2098</f>
        <v>3.68</v>
      </c>
      <c r="C2095" s="2">
        <f t="shared" si="253"/>
        <v>0</v>
      </c>
      <c r="D2095" s="2">
        <f t="shared" si="254"/>
        <v>3.7</v>
      </c>
      <c r="E2095" s="2">
        <f t="shared" si="256"/>
        <v>3.7620000000000005</v>
      </c>
      <c r="F2095" s="2">
        <f t="shared" si="257"/>
        <v>3.6910000000000012</v>
      </c>
      <c r="G2095" s="2">
        <f t="shared" si="251"/>
        <v>3.6968000000000019</v>
      </c>
      <c r="H2095" s="2">
        <f t="shared" si="255"/>
        <v>3.8096000000000005</v>
      </c>
      <c r="I2095" s="2">
        <f t="array" ref="I2095">SUMPRODUCT(B2079:B2098, (ROW(B2079:B2098)-ROW(B2079)+1)) / (20*21/2)</f>
        <v>3.7191428571428569</v>
      </c>
      <c r="J2095" s="2">
        <f t="shared" si="258"/>
        <v>3.7123094661863885</v>
      </c>
      <c r="K2095" s="2">
        <f t="shared" si="252"/>
        <v>3.6950286921912254</v>
      </c>
    </row>
    <row r="2096" spans="1:11" ht="13.5" x14ac:dyDescent="0.25">
      <c r="A2096" s="3">
        <f>TITRES_STAT!B2099</f>
        <v>45056</v>
      </c>
      <c r="B2096" s="17">
        <f>TITRES_STAT!D2099</f>
        <v>3.64</v>
      </c>
      <c r="C2096" s="2">
        <f t="shared" si="253"/>
        <v>-4.0000000000000036E-2</v>
      </c>
      <c r="D2096" s="2">
        <f t="shared" si="254"/>
        <v>3.6779999999999999</v>
      </c>
      <c r="E2096" s="2">
        <f t="shared" si="256"/>
        <v>3.7730000000000006</v>
      </c>
      <c r="F2096" s="2">
        <f t="shared" si="257"/>
        <v>3.6910000000000003</v>
      </c>
      <c r="G2096" s="2">
        <f t="shared" si="251"/>
        <v>3.692600000000001</v>
      </c>
      <c r="H2096" s="2">
        <f t="shared" si="255"/>
        <v>3.8086500000000005</v>
      </c>
      <c r="I2096" s="2">
        <f t="array" ref="I2096">SUMPRODUCT(B2080:B2099, (ROW(B2080:B2099)-ROW(B2080)+1)) / (20*21/2)</f>
        <v>3.7290000000000001</v>
      </c>
      <c r="J2096" s="2">
        <f t="shared" si="258"/>
        <v>3.7054228503591133</v>
      </c>
      <c r="K2096" s="2">
        <f t="shared" si="252"/>
        <v>3.6928707042621576</v>
      </c>
    </row>
    <row r="2097" spans="1:11" ht="13.5" x14ac:dyDescent="0.25">
      <c r="A2097" s="3">
        <f>TITRES_STAT!B2100</f>
        <v>45057</v>
      </c>
      <c r="B2097" s="17">
        <f>TITRES_STAT!D2100</f>
        <v>3.7</v>
      </c>
      <c r="C2097" s="2">
        <f t="shared" si="253"/>
        <v>6.0000000000000053E-2</v>
      </c>
      <c r="D2097" s="2">
        <f t="shared" si="254"/>
        <v>3.6779999999999999</v>
      </c>
      <c r="E2097" s="2">
        <f t="shared" si="256"/>
        <v>3.7690000000000006</v>
      </c>
      <c r="F2097" s="2">
        <f t="shared" si="257"/>
        <v>3.6950000000000003</v>
      </c>
      <c r="G2097" s="2">
        <f t="shared" si="251"/>
        <v>3.6908000000000003</v>
      </c>
      <c r="H2097" s="2">
        <f t="shared" si="255"/>
        <v>3.8083000000000014</v>
      </c>
      <c r="I2097" s="2">
        <f t="array" ref="I2097">SUMPRODUCT(B2081:B2100, (ROW(B2081:B2100)-ROW(B2081)+1)) / (20*21/2)</f>
        <v>3.7371904761904764</v>
      </c>
      <c r="J2097" s="2">
        <f t="shared" si="258"/>
        <v>3.7049063884201501</v>
      </c>
      <c r="K2097" s="2">
        <f t="shared" si="252"/>
        <v>3.6931502844871709</v>
      </c>
    </row>
    <row r="2098" spans="1:11" ht="13.5" x14ac:dyDescent="0.25">
      <c r="A2098" s="3">
        <f>TITRES_STAT!B2101</f>
        <v>45058</v>
      </c>
      <c r="B2098" s="17">
        <f>TITRES_STAT!D2101</f>
        <v>3.7</v>
      </c>
      <c r="C2098" s="2">
        <f t="shared" si="253"/>
        <v>0</v>
      </c>
      <c r="D2098" s="2">
        <f t="shared" si="254"/>
        <v>3.6799999999999997</v>
      </c>
      <c r="E2098" s="2">
        <f t="shared" si="256"/>
        <v>3.7430000000000008</v>
      </c>
      <c r="F2098" s="2">
        <f t="shared" si="257"/>
        <v>3.6965000000000003</v>
      </c>
      <c r="G2098" s="2">
        <f t="shared" ref="G2098:G2161" si="259">AVERAGE(B2049:B2098)</f>
        <v>3.6882000000000001</v>
      </c>
      <c r="H2098" s="2">
        <f t="shared" si="255"/>
        <v>3.807650000000002</v>
      </c>
      <c r="I2098" s="2">
        <f t="array" ref="I2098">SUMPRODUCT(B2082:B2101, (ROW(B2082:B2101)-ROW(B2082)+1)) / (20*21/2)</f>
        <v>3.7440952380952379</v>
      </c>
      <c r="J2098" s="2">
        <f t="shared" si="258"/>
        <v>3.704439113332517</v>
      </c>
      <c r="K2098" s="2">
        <f t="shared" si="252"/>
        <v>3.6934189007817917</v>
      </c>
    </row>
    <row r="2099" spans="1:11" ht="13.5" x14ac:dyDescent="0.25">
      <c r="A2099" s="3">
        <f>TITRES_STAT!B2102</f>
        <v>45061</v>
      </c>
      <c r="B2099" s="17">
        <f>TITRES_STAT!D2102</f>
        <v>3.8</v>
      </c>
      <c r="C2099" s="2">
        <f t="shared" si="253"/>
        <v>9.9999999999999645E-2</v>
      </c>
      <c r="D2099" s="2">
        <f t="shared" si="254"/>
        <v>3.7039999999999997</v>
      </c>
      <c r="E2099" s="2">
        <f t="shared" si="256"/>
        <v>3.726</v>
      </c>
      <c r="F2099" s="2">
        <f t="shared" si="257"/>
        <v>3.7039999999999997</v>
      </c>
      <c r="G2099" s="2">
        <f t="shared" si="259"/>
        <v>3.6890000000000005</v>
      </c>
      <c r="H2099" s="2">
        <f t="shared" si="255"/>
        <v>3.8075000000000019</v>
      </c>
      <c r="I2099" s="2">
        <f t="array" ref="I2099">SUMPRODUCT(B2083:B2102, (ROW(B2083:B2102)-ROW(B2083)+1)) / (20*21/2)</f>
        <v>3.7522857142857142</v>
      </c>
      <c r="J2099" s="2">
        <f t="shared" si="258"/>
        <v>3.7135401501579914</v>
      </c>
      <c r="K2099" s="2">
        <f t="shared" ref="K2099:K2162" si="260">$K$4*B2099+(1-$K$4)*K2098</f>
        <v>3.6975985517315255</v>
      </c>
    </row>
    <row r="2100" spans="1:11" ht="13.5" x14ac:dyDescent="0.25">
      <c r="A2100" s="3">
        <f>TITRES_STAT!B2103</f>
        <v>45062</v>
      </c>
      <c r="B2100" s="17">
        <f>TITRES_STAT!D2103</f>
        <v>3.79</v>
      </c>
      <c r="C2100" s="2">
        <f t="shared" si="253"/>
        <v>-9.9999999999997868E-3</v>
      </c>
      <c r="D2100" s="2">
        <f t="shared" si="254"/>
        <v>3.726</v>
      </c>
      <c r="E2100" s="2">
        <f t="shared" si="256"/>
        <v>3.7129999999999996</v>
      </c>
      <c r="F2100" s="2">
        <f t="shared" si="257"/>
        <v>3.7175000000000002</v>
      </c>
      <c r="G2100" s="2">
        <f t="shared" si="259"/>
        <v>3.6896000000000004</v>
      </c>
      <c r="H2100" s="2">
        <f t="shared" si="255"/>
        <v>3.8073000000000019</v>
      </c>
      <c r="I2100" s="2">
        <f t="array" ref="I2100">SUMPRODUCT(B2084:B2103, (ROW(B2084:B2103)-ROW(B2084)+1)) / (20*21/2)</f>
        <v>3.7606190476190484</v>
      </c>
      <c r="J2100" s="2">
        <f t="shared" si="258"/>
        <v>3.7208220406191352</v>
      </c>
      <c r="K2100" s="2">
        <f t="shared" si="260"/>
        <v>3.7012221379381325</v>
      </c>
    </row>
    <row r="2101" spans="1:11" ht="13.5" x14ac:dyDescent="0.25">
      <c r="A2101" s="3">
        <f>TITRES_STAT!B2104</f>
        <v>45063</v>
      </c>
      <c r="B2101" s="17">
        <f>TITRES_STAT!D2104</f>
        <v>3.79</v>
      </c>
      <c r="C2101" s="2">
        <f t="shared" si="253"/>
        <v>0</v>
      </c>
      <c r="D2101" s="2">
        <f t="shared" si="254"/>
        <v>3.7559999999999993</v>
      </c>
      <c r="E2101" s="2">
        <f t="shared" si="256"/>
        <v>3.7170000000000001</v>
      </c>
      <c r="F2101" s="2">
        <f t="shared" si="257"/>
        <v>3.7340000000000009</v>
      </c>
      <c r="G2101" s="2">
        <f t="shared" si="259"/>
        <v>3.6901999999999999</v>
      </c>
      <c r="H2101" s="2">
        <f t="shared" si="255"/>
        <v>3.8073500000000018</v>
      </c>
      <c r="I2101" s="2">
        <f t="array" ref="I2101">SUMPRODUCT(B2085:B2104, (ROW(B2085:B2104)-ROW(B2085)+1)) / (20*21/2)</f>
        <v>3.7680952380952384</v>
      </c>
      <c r="J2101" s="2">
        <f t="shared" si="258"/>
        <v>3.7274104177030272</v>
      </c>
      <c r="K2101" s="2">
        <f t="shared" si="260"/>
        <v>3.7047036227248724</v>
      </c>
    </row>
    <row r="2102" spans="1:11" ht="13.5" x14ac:dyDescent="0.25">
      <c r="A2102" s="3">
        <f>TITRES_STAT!B2105</f>
        <v>45064</v>
      </c>
      <c r="B2102" s="17">
        <f>TITRES_STAT!D2105</f>
        <v>3.82</v>
      </c>
      <c r="C2102" s="2">
        <f t="shared" si="253"/>
        <v>2.9999999999999805E-2</v>
      </c>
      <c r="D2102" s="2">
        <f t="shared" si="254"/>
        <v>3.78</v>
      </c>
      <c r="E2102" s="2">
        <f t="shared" si="256"/>
        <v>3.7290000000000001</v>
      </c>
      <c r="F2102" s="2">
        <f t="shared" si="257"/>
        <v>3.7425000000000006</v>
      </c>
      <c r="G2102" s="2">
        <f t="shared" si="259"/>
        <v>3.6929999999999996</v>
      </c>
      <c r="H2102" s="2">
        <f t="shared" si="255"/>
        <v>3.8074500000000016</v>
      </c>
      <c r="I2102" s="2">
        <f t="array" ref="I2102">SUMPRODUCT(B2086:B2105, (ROW(B2086:B2105)-ROW(B2086)+1)) / (20*21/2)</f>
        <v>3.7747142857142864</v>
      </c>
      <c r="J2102" s="2">
        <f t="shared" si="258"/>
        <v>3.7362284731598816</v>
      </c>
      <c r="K2102" s="2">
        <f t="shared" si="260"/>
        <v>3.7092250492846817</v>
      </c>
    </row>
    <row r="2103" spans="1:11" ht="13.5" x14ac:dyDescent="0.25">
      <c r="A2103" s="3">
        <f>TITRES_STAT!B2106</f>
        <v>45065</v>
      </c>
      <c r="B2103" s="17">
        <f>TITRES_STAT!D2106</f>
        <v>3.83</v>
      </c>
      <c r="C2103" s="2">
        <f t="shared" si="253"/>
        <v>1.0000000000000231E-2</v>
      </c>
      <c r="D2103" s="2">
        <f t="shared" si="254"/>
        <v>3.806</v>
      </c>
      <c r="E2103" s="2">
        <f t="shared" si="256"/>
        <v>3.7429999999999994</v>
      </c>
      <c r="F2103" s="2">
        <f t="shared" si="257"/>
        <v>3.7515000000000001</v>
      </c>
      <c r="G2103" s="2">
        <f t="shared" si="259"/>
        <v>3.6963999999999992</v>
      </c>
      <c r="H2103" s="2">
        <f t="shared" si="255"/>
        <v>3.8074500000000024</v>
      </c>
      <c r="I2103" s="2">
        <f t="array" ref="I2103">SUMPRODUCT(B2087:B2106, (ROW(B2087:B2106)-ROW(B2087)+1)) / (20*21/2)</f>
        <v>3.7806666666666664</v>
      </c>
      <c r="J2103" s="2">
        <f t="shared" si="258"/>
        <v>3.7451590947637023</v>
      </c>
      <c r="K2103" s="2">
        <f t="shared" si="260"/>
        <v>3.7139613218617531</v>
      </c>
    </row>
    <row r="2104" spans="1:11" ht="13.5" x14ac:dyDescent="0.25">
      <c r="A2104" s="3">
        <f>TITRES_STAT!B2107</f>
        <v>45068</v>
      </c>
      <c r="B2104" s="17">
        <f>TITRES_STAT!D2107</f>
        <v>3.83</v>
      </c>
      <c r="C2104" s="2">
        <f t="shared" si="253"/>
        <v>0</v>
      </c>
      <c r="D2104" s="2">
        <f t="shared" si="254"/>
        <v>3.8120000000000003</v>
      </c>
      <c r="E2104" s="2">
        <f t="shared" si="256"/>
        <v>3.758</v>
      </c>
      <c r="F2104" s="2">
        <f t="shared" si="257"/>
        <v>3.7604999999999995</v>
      </c>
      <c r="G2104" s="2">
        <f t="shared" si="259"/>
        <v>3.7009999999999996</v>
      </c>
      <c r="H2104" s="2">
        <f t="shared" si="255"/>
        <v>3.8073500000000018</v>
      </c>
      <c r="I2104" s="2">
        <f t="array" ref="I2104">SUMPRODUCT(B2088:B2107, (ROW(B2088:B2107)-ROW(B2088)+1)) / (20*21/2)</f>
        <v>3.7889999999999997</v>
      </c>
      <c r="J2104" s="2">
        <f t="shared" si="258"/>
        <v>3.7532391809766827</v>
      </c>
      <c r="K2104" s="2">
        <f t="shared" si="260"/>
        <v>3.7185118582593315</v>
      </c>
    </row>
    <row r="2105" spans="1:11" ht="13.5" x14ac:dyDescent="0.25">
      <c r="A2105" s="3">
        <f>TITRES_STAT!B2108</f>
        <v>45069</v>
      </c>
      <c r="B2105" s="17">
        <f>TITRES_STAT!D2108</f>
        <v>3.83</v>
      </c>
      <c r="C2105" s="2">
        <f t="shared" si="253"/>
        <v>0</v>
      </c>
      <c r="D2105" s="2">
        <f t="shared" si="254"/>
        <v>3.8200000000000003</v>
      </c>
      <c r="E2105" s="2">
        <f t="shared" si="256"/>
        <v>3.7729999999999997</v>
      </c>
      <c r="F2105" s="2">
        <f t="shared" si="257"/>
        <v>3.7675000000000005</v>
      </c>
      <c r="G2105" s="2">
        <f t="shared" si="259"/>
        <v>3.7042000000000002</v>
      </c>
      <c r="H2105" s="2">
        <f t="shared" si="255"/>
        <v>3.8071500000000018</v>
      </c>
      <c r="I2105" s="2">
        <f t="array" ref="I2105">SUMPRODUCT(B2089:B2108, (ROW(B2089:B2108)-ROW(B2089)+1)) / (20*21/2)</f>
        <v>3.7967142857142862</v>
      </c>
      <c r="J2105" s="2">
        <f t="shared" si="258"/>
        <v>3.7605497351693793</v>
      </c>
      <c r="K2105" s="2">
        <f t="shared" si="260"/>
        <v>3.7228839422491617</v>
      </c>
    </row>
    <row r="2106" spans="1:11" ht="13.5" x14ac:dyDescent="0.25">
      <c r="A2106" s="3">
        <f>TITRES_STAT!B2109</f>
        <v>45070</v>
      </c>
      <c r="B2106" s="17">
        <f>TITRES_STAT!D2109</f>
        <v>3.83</v>
      </c>
      <c r="C2106" s="2">
        <f t="shared" si="253"/>
        <v>0</v>
      </c>
      <c r="D2106" s="2">
        <f t="shared" si="254"/>
        <v>3.8280000000000003</v>
      </c>
      <c r="E2106" s="2">
        <f t="shared" si="256"/>
        <v>3.7919999999999994</v>
      </c>
      <c r="F2106" s="2">
        <f t="shared" si="257"/>
        <v>3.7825000000000002</v>
      </c>
      <c r="G2106" s="2">
        <f t="shared" si="259"/>
        <v>3.7092000000000001</v>
      </c>
      <c r="H2106" s="2">
        <f t="shared" si="255"/>
        <v>3.807050000000002</v>
      </c>
      <c r="I2106" s="2">
        <f t="array" ref="I2106">SUMPRODUCT(B2090:B2109, (ROW(B2090:B2109)-ROW(B2090)+1)) / (20*21/2)</f>
        <v>3.8086666666666669</v>
      </c>
      <c r="J2106" s="2">
        <f t="shared" si="258"/>
        <v>3.7671640461056288</v>
      </c>
      <c r="K2106" s="2">
        <f t="shared" si="260"/>
        <v>3.7270845719648813</v>
      </c>
    </row>
    <row r="2107" spans="1:11" ht="13.5" x14ac:dyDescent="0.25">
      <c r="A2107" s="3">
        <f>TITRES_STAT!B2110</f>
        <v>45071</v>
      </c>
      <c r="B2107" s="17">
        <f>TITRES_STAT!D2110</f>
        <v>3.87</v>
      </c>
      <c r="C2107" s="2">
        <f t="shared" si="253"/>
        <v>4.0000000000000036E-2</v>
      </c>
      <c r="D2107" s="2">
        <f t="shared" si="254"/>
        <v>3.8380000000000001</v>
      </c>
      <c r="E2107" s="2">
        <f t="shared" si="256"/>
        <v>3.8089999999999988</v>
      </c>
      <c r="F2107" s="2">
        <f t="shared" si="257"/>
        <v>3.7890000000000001</v>
      </c>
      <c r="G2107" s="2">
        <f t="shared" si="259"/>
        <v>3.7118000000000002</v>
      </c>
      <c r="H2107" s="2">
        <f t="shared" si="255"/>
        <v>3.8069000000000024</v>
      </c>
      <c r="I2107" s="2">
        <f t="array" ref="I2107">SUMPRODUCT(B2091:B2110, (ROW(B2091:B2110)-ROW(B2091)+1)) / (20*21/2)</f>
        <v>3.8170952380952379</v>
      </c>
      <c r="J2107" s="2">
        <f t="shared" si="258"/>
        <v>3.7769579464765215</v>
      </c>
      <c r="K2107" s="2">
        <f t="shared" si="260"/>
        <v>3.732689098554494</v>
      </c>
    </row>
    <row r="2108" spans="1:11" ht="13.5" x14ac:dyDescent="0.25">
      <c r="A2108" s="3">
        <f>TITRES_STAT!B2111</f>
        <v>45072</v>
      </c>
      <c r="B2108" s="17">
        <f>TITRES_STAT!D2111</f>
        <v>3.87</v>
      </c>
      <c r="C2108" s="2">
        <f t="shared" si="253"/>
        <v>0</v>
      </c>
      <c r="D2108" s="2">
        <f t="shared" si="254"/>
        <v>3.8460000000000001</v>
      </c>
      <c r="E2108" s="2">
        <f t="shared" si="256"/>
        <v>3.8259999999999992</v>
      </c>
      <c r="F2108" s="2">
        <f t="shared" si="257"/>
        <v>3.7845000000000004</v>
      </c>
      <c r="G2108" s="2">
        <f t="shared" si="259"/>
        <v>3.7138000000000004</v>
      </c>
      <c r="H2108" s="2">
        <f t="shared" si="255"/>
        <v>3.8062500000000021</v>
      </c>
      <c r="I2108" s="2">
        <f t="array" ref="I2108">SUMPRODUCT(B2092:B2111, (ROW(B2092:B2111)-ROW(B2092)+1)) / (20*21/2)</f>
        <v>3.8276666666666666</v>
      </c>
      <c r="J2108" s="2">
        <f t="shared" si="258"/>
        <v>3.7858190944311385</v>
      </c>
      <c r="K2108" s="2">
        <f t="shared" si="260"/>
        <v>3.7380738397876514</v>
      </c>
    </row>
    <row r="2109" spans="1:11" ht="13.5" x14ac:dyDescent="0.25">
      <c r="A2109" s="3">
        <f>TITRES_STAT!B2112</f>
        <v>45075</v>
      </c>
      <c r="B2109" s="17">
        <f>TITRES_STAT!D2112</f>
        <v>3.91</v>
      </c>
      <c r="C2109" s="2">
        <f t="shared" si="253"/>
        <v>4.0000000000000036E-2</v>
      </c>
      <c r="D2109" s="2">
        <f t="shared" si="254"/>
        <v>3.8620000000000005</v>
      </c>
      <c r="E2109" s="2">
        <f t="shared" si="256"/>
        <v>3.8370000000000006</v>
      </c>
      <c r="F2109" s="2">
        <f t="shared" si="257"/>
        <v>3.7814999999999999</v>
      </c>
      <c r="G2109" s="2">
        <f t="shared" si="259"/>
        <v>3.7170000000000005</v>
      </c>
      <c r="H2109" s="2">
        <f t="shared" si="255"/>
        <v>3.805350000000002</v>
      </c>
      <c r="I2109" s="2">
        <f t="array" ref="I2109">SUMPRODUCT(B2093:B2112, (ROW(B2093:B2112)-ROW(B2093)+1)) / (20*21/2)</f>
        <v>3.8375714285714277</v>
      </c>
      <c r="J2109" s="2">
        <f t="shared" si="258"/>
        <v>3.7976458473424586</v>
      </c>
      <c r="K2109" s="2">
        <f t="shared" si="260"/>
        <v>3.7448160421489201</v>
      </c>
    </row>
    <row r="2110" spans="1:11" ht="13.5" x14ac:dyDescent="0.25">
      <c r="A2110" s="3">
        <f>TITRES_STAT!B2113</f>
        <v>45076</v>
      </c>
      <c r="B2110" s="17">
        <f>TITRES_STAT!D2113</f>
        <v>3.87</v>
      </c>
      <c r="C2110" s="2">
        <f t="shared" si="253"/>
        <v>-4.0000000000000036E-2</v>
      </c>
      <c r="D2110" s="2">
        <f t="shared" si="254"/>
        <v>3.87</v>
      </c>
      <c r="E2110" s="2">
        <f t="shared" si="256"/>
        <v>3.8449999999999998</v>
      </c>
      <c r="F2110" s="2">
        <f t="shared" si="257"/>
        <v>3.778999999999999</v>
      </c>
      <c r="G2110" s="2">
        <f t="shared" si="259"/>
        <v>3.7192000000000003</v>
      </c>
      <c r="H2110" s="2">
        <f t="shared" si="255"/>
        <v>3.8037000000000023</v>
      </c>
      <c r="I2110" s="2">
        <f t="array" ref="I2110">SUMPRODUCT(B2094:B2113, (ROW(B2094:B2113)-ROW(B2094)+1)) / (20*21/2)</f>
        <v>3.8475238095238091</v>
      </c>
      <c r="J2110" s="2">
        <f t="shared" si="258"/>
        <v>3.8045367190241288</v>
      </c>
      <c r="K2110" s="2">
        <f t="shared" si="260"/>
        <v>3.7497252169666098</v>
      </c>
    </row>
    <row r="2111" spans="1:11" ht="13.5" x14ac:dyDescent="0.25">
      <c r="A2111" s="3">
        <f>TITRES_STAT!B2114</f>
        <v>45077</v>
      </c>
      <c r="B2111" s="17">
        <f>TITRES_STAT!D2114</f>
        <v>3.89</v>
      </c>
      <c r="C2111" s="2">
        <f t="shared" si="253"/>
        <v>2.0000000000000018E-2</v>
      </c>
      <c r="D2111" s="2">
        <f t="shared" si="254"/>
        <v>3.8820000000000001</v>
      </c>
      <c r="E2111" s="2">
        <f t="shared" si="256"/>
        <v>3.8550000000000004</v>
      </c>
      <c r="F2111" s="2">
        <f t="shared" si="257"/>
        <v>3.786</v>
      </c>
      <c r="G2111" s="2">
        <f t="shared" si="259"/>
        <v>3.7226000000000004</v>
      </c>
      <c r="H2111" s="2">
        <f t="shared" si="255"/>
        <v>3.8016500000000018</v>
      </c>
      <c r="I2111" s="2">
        <f t="array" ref="I2111">SUMPRODUCT(B2095:B2114, (ROW(B2095:B2114)-ROW(B2095)+1)) / (20*21/2)</f>
        <v>3.8555238095238087</v>
      </c>
      <c r="J2111" s="2">
        <f t="shared" si="258"/>
        <v>3.8126760791170691</v>
      </c>
      <c r="K2111" s="2">
        <f t="shared" si="260"/>
        <v>3.7552261888502723</v>
      </c>
    </row>
    <row r="2112" spans="1:11" ht="13.5" x14ac:dyDescent="0.25">
      <c r="A2112" s="3">
        <f>TITRES_STAT!B2115</f>
        <v>45078</v>
      </c>
      <c r="B2112" s="17">
        <f>TITRES_STAT!D2115</f>
        <v>3.89</v>
      </c>
      <c r="C2112" s="2">
        <f t="shared" si="253"/>
        <v>0</v>
      </c>
      <c r="D2112" s="2">
        <f t="shared" si="254"/>
        <v>3.8860000000000001</v>
      </c>
      <c r="E2112" s="2">
        <f t="shared" si="256"/>
        <v>3.8620000000000005</v>
      </c>
      <c r="F2112" s="2">
        <f t="shared" si="257"/>
        <v>3.7954999999999997</v>
      </c>
      <c r="G2112" s="2">
        <f t="shared" si="259"/>
        <v>3.7264000000000004</v>
      </c>
      <c r="H2112" s="2">
        <f t="shared" si="255"/>
        <v>3.8001000000000023</v>
      </c>
      <c r="I2112" s="2">
        <f t="array" ref="I2112">SUMPRODUCT(B2096:B2115, (ROW(B2096:B2115)-ROW(B2096)+1)) / (20*21/2)</f>
        <v>3.8625238095238097</v>
      </c>
      <c r="J2112" s="2">
        <f t="shared" si="258"/>
        <v>3.8200402620583005</v>
      </c>
      <c r="K2112" s="2">
        <f t="shared" si="260"/>
        <v>3.7605114363463401</v>
      </c>
    </row>
    <row r="2113" spans="1:11" ht="13.5" x14ac:dyDescent="0.25">
      <c r="A2113" s="3">
        <f>TITRES_STAT!B2116</f>
        <v>45079</v>
      </c>
      <c r="B2113" s="17">
        <f>TITRES_STAT!D2116</f>
        <v>3.9</v>
      </c>
      <c r="C2113" s="2">
        <f t="shared" si="253"/>
        <v>9.9999999999997868E-3</v>
      </c>
      <c r="D2113" s="2">
        <f t="shared" si="254"/>
        <v>3.8920000000000003</v>
      </c>
      <c r="E2113" s="2">
        <f t="shared" si="256"/>
        <v>3.8689999999999998</v>
      </c>
      <c r="F2113" s="2">
        <f t="shared" si="257"/>
        <v>3.8059999999999996</v>
      </c>
      <c r="G2113" s="2">
        <f t="shared" si="259"/>
        <v>3.7324000000000006</v>
      </c>
      <c r="H2113" s="2">
        <f t="shared" si="255"/>
        <v>3.7989000000000019</v>
      </c>
      <c r="I2113" s="2">
        <f t="array" ref="I2113">SUMPRODUCT(B2097:B2116, (ROW(B2097:B2116)-ROW(B2097)+1)) / (20*21/2)</f>
        <v>3.8675714285714284</v>
      </c>
      <c r="J2113" s="2">
        <f t="shared" si="258"/>
        <v>3.8276554751956051</v>
      </c>
      <c r="K2113" s="2">
        <f t="shared" si="260"/>
        <v>3.765981576097464</v>
      </c>
    </row>
    <row r="2114" spans="1:11" ht="13.5" x14ac:dyDescent="0.25">
      <c r="A2114" s="3">
        <f>TITRES_STAT!B2117</f>
        <v>45082</v>
      </c>
      <c r="B2114" s="17">
        <f>TITRES_STAT!D2117</f>
        <v>3.89</v>
      </c>
      <c r="C2114" s="2">
        <f t="shared" si="253"/>
        <v>-9.9999999999997868E-3</v>
      </c>
      <c r="D2114" s="2">
        <f t="shared" si="254"/>
        <v>3.8880000000000003</v>
      </c>
      <c r="E2114" s="2">
        <f t="shared" si="256"/>
        <v>3.8750000000000009</v>
      </c>
      <c r="F2114" s="2">
        <f t="shared" si="257"/>
        <v>3.8164999999999991</v>
      </c>
      <c r="G2114" s="2">
        <f t="shared" si="259"/>
        <v>3.7364000000000006</v>
      </c>
      <c r="H2114" s="2">
        <f t="shared" si="255"/>
        <v>3.7978500000000022</v>
      </c>
      <c r="I2114" s="2">
        <f t="array" ref="I2114">SUMPRODUCT(B2098:B2117, (ROW(B2098:B2117)-ROW(B2098)+1)) / (20*21/2)</f>
        <v>3.8705238095238097</v>
      </c>
      <c r="J2114" s="2">
        <f t="shared" si="258"/>
        <v>3.8335930489864998</v>
      </c>
      <c r="K2114" s="2">
        <f t="shared" si="260"/>
        <v>3.7708450437014851</v>
      </c>
    </row>
    <row r="2115" spans="1:11" ht="13.5" x14ac:dyDescent="0.25">
      <c r="A2115" s="3">
        <f>TITRES_STAT!B2118</f>
        <v>45083</v>
      </c>
      <c r="B2115" s="17">
        <f>TITRES_STAT!D2118</f>
        <v>3.89</v>
      </c>
      <c r="C2115" s="2">
        <f t="shared" si="253"/>
        <v>0</v>
      </c>
      <c r="D2115" s="2">
        <f t="shared" si="254"/>
        <v>3.8920000000000003</v>
      </c>
      <c r="E2115" s="2">
        <f t="shared" si="256"/>
        <v>3.8810000000000002</v>
      </c>
      <c r="F2115" s="2">
        <f t="shared" si="257"/>
        <v>3.8269999999999995</v>
      </c>
      <c r="G2115" s="2">
        <f t="shared" si="259"/>
        <v>3.7412000000000001</v>
      </c>
      <c r="H2115" s="2">
        <f t="shared" si="255"/>
        <v>3.796800000000002</v>
      </c>
      <c r="I2115" s="2">
        <f t="array" ref="I2115">SUMPRODUCT(B2099:B2118, (ROW(B2099:B2118)-ROW(B2099)+1)) / (20*21/2)</f>
        <v>3.8707619047619044</v>
      </c>
      <c r="J2115" s="2">
        <f t="shared" si="258"/>
        <v>3.8389651395592139</v>
      </c>
      <c r="K2115" s="2">
        <f t="shared" si="260"/>
        <v>3.7755177870857404</v>
      </c>
    </row>
    <row r="2116" spans="1:11" ht="13.5" x14ac:dyDescent="0.25">
      <c r="A2116" s="3">
        <f>TITRES_STAT!B2119</f>
        <v>45084</v>
      </c>
      <c r="B2116" s="17">
        <f>TITRES_STAT!D2119</f>
        <v>3.88</v>
      </c>
      <c r="C2116" s="2">
        <f t="shared" ref="C2116:C2179" si="261">B2116-B2115</f>
        <v>-1.0000000000000231E-2</v>
      </c>
      <c r="D2116" s="2">
        <f t="shared" si="254"/>
        <v>3.8899999999999997</v>
      </c>
      <c r="E2116" s="2">
        <f t="shared" si="256"/>
        <v>3.8860000000000001</v>
      </c>
      <c r="F2116" s="2">
        <f t="shared" si="257"/>
        <v>3.8389999999999995</v>
      </c>
      <c r="G2116" s="2">
        <f t="shared" si="259"/>
        <v>3.7460000000000004</v>
      </c>
      <c r="H2116" s="2">
        <f t="shared" si="255"/>
        <v>3.7957000000000019</v>
      </c>
      <c r="I2116" s="2">
        <f t="array" ref="I2116">SUMPRODUCT(B2100:B2119, (ROW(B2100:B2119)-ROW(B2100)+1)) / (20*21/2)</f>
        <v>3.8702857142857141</v>
      </c>
      <c r="J2116" s="2">
        <f t="shared" si="258"/>
        <v>3.8428732215059553</v>
      </c>
      <c r="K2116" s="2">
        <f t="shared" si="260"/>
        <v>3.7796151287686528</v>
      </c>
    </row>
    <row r="2117" spans="1:11" ht="13.5" x14ac:dyDescent="0.25">
      <c r="A2117" s="3">
        <f>TITRES_STAT!B2120</f>
        <v>45085</v>
      </c>
      <c r="B2117" s="17">
        <f>TITRES_STAT!D2120</f>
        <v>3.87</v>
      </c>
      <c r="C2117" s="2">
        <f t="shared" si="261"/>
        <v>-9.9999999999997868E-3</v>
      </c>
      <c r="D2117" s="2">
        <f t="shared" si="254"/>
        <v>3.8860000000000001</v>
      </c>
      <c r="E2117" s="2">
        <f t="shared" si="256"/>
        <v>3.8860000000000001</v>
      </c>
      <c r="F2117" s="2">
        <f t="shared" si="257"/>
        <v>3.8474999999999993</v>
      </c>
      <c r="G2117" s="2">
        <f t="shared" si="259"/>
        <v>3.7510000000000008</v>
      </c>
      <c r="H2117" s="2">
        <f t="shared" si="255"/>
        <v>3.7946000000000013</v>
      </c>
      <c r="I2117" s="2">
        <f t="array" ref="I2117">SUMPRODUCT(B2101:B2120, (ROW(B2101:B2120)-ROW(B2101)+1)) / (20*21/2)</f>
        <v>3.8695714285714282</v>
      </c>
      <c r="J2117" s="2">
        <f t="shared" si="258"/>
        <v>3.845456724219674</v>
      </c>
      <c r="K2117" s="2">
        <f t="shared" si="260"/>
        <v>3.7831596335228235</v>
      </c>
    </row>
    <row r="2118" spans="1:11" ht="13.5" x14ac:dyDescent="0.25">
      <c r="A2118" s="3">
        <f>TITRES_STAT!B2121</f>
        <v>45086</v>
      </c>
      <c r="B2118" s="17">
        <f>TITRES_STAT!D2121</f>
        <v>3.85</v>
      </c>
      <c r="C2118" s="2">
        <f t="shared" si="261"/>
        <v>-2.0000000000000018E-2</v>
      </c>
      <c r="D2118" s="2">
        <f t="shared" ref="D2118:D2181" si="262">AVERAGE(B2114:B2118)</f>
        <v>3.8760000000000003</v>
      </c>
      <c r="E2118" s="2">
        <f t="shared" si="256"/>
        <v>3.8840000000000003</v>
      </c>
      <c r="F2118" s="2">
        <f t="shared" si="257"/>
        <v>3.8549999999999991</v>
      </c>
      <c r="G2118" s="2">
        <f t="shared" si="259"/>
        <v>3.7542</v>
      </c>
      <c r="H2118" s="2">
        <f t="shared" si="255"/>
        <v>3.7929000000000017</v>
      </c>
      <c r="I2118" s="2">
        <f t="array" ref="I2118">SUMPRODUCT(B2102:B2121, (ROW(B2102:B2121)-ROW(B2102)+1)) / (20*21/2)</f>
        <v>3.872380952380952</v>
      </c>
      <c r="J2118" s="2">
        <f t="shared" si="258"/>
        <v>3.8458894171511337</v>
      </c>
      <c r="K2118" s="2">
        <f t="shared" si="260"/>
        <v>3.7857808243650659</v>
      </c>
    </row>
    <row r="2119" spans="1:11" ht="13.5" x14ac:dyDescent="0.25">
      <c r="A2119" s="3">
        <f>TITRES_STAT!B2122</f>
        <v>45089</v>
      </c>
      <c r="B2119" s="17">
        <f>TITRES_STAT!D2122</f>
        <v>3.85</v>
      </c>
      <c r="C2119" s="2">
        <f t="shared" si="261"/>
        <v>0</v>
      </c>
      <c r="D2119" s="2">
        <f t="shared" si="262"/>
        <v>3.8679999999999999</v>
      </c>
      <c r="E2119" s="2">
        <f t="shared" si="256"/>
        <v>3.8780000000000001</v>
      </c>
      <c r="F2119" s="2">
        <f t="shared" si="257"/>
        <v>3.8574999999999995</v>
      </c>
      <c r="G2119" s="2">
        <f t="shared" si="259"/>
        <v>3.7571999999999997</v>
      </c>
      <c r="H2119" s="2">
        <f t="shared" si="255"/>
        <v>3.7909500000000018</v>
      </c>
      <c r="I2119" s="2">
        <f t="array" ref="I2119">SUMPRODUCT(B2103:B2122, (ROW(B2103:B2122)-ROW(B2103)+1)) / (20*21/2)</f>
        <v>3.873761904761905</v>
      </c>
      <c r="J2119" s="2">
        <f t="shared" si="258"/>
        <v>3.8462809012319781</v>
      </c>
      <c r="K2119" s="2">
        <f t="shared" si="260"/>
        <v>3.7882992234095729</v>
      </c>
    </row>
    <row r="2120" spans="1:11" ht="13.5" x14ac:dyDescent="0.25">
      <c r="A2120" s="3">
        <f>TITRES_STAT!B2123</f>
        <v>45090</v>
      </c>
      <c r="B2120" s="17">
        <f>TITRES_STAT!D2123</f>
        <v>3.85</v>
      </c>
      <c r="C2120" s="2">
        <f t="shared" si="261"/>
        <v>0</v>
      </c>
      <c r="D2120" s="2">
        <f t="shared" si="262"/>
        <v>3.8600000000000003</v>
      </c>
      <c r="E2120" s="2">
        <f t="shared" si="256"/>
        <v>3.8760000000000003</v>
      </c>
      <c r="F2120" s="2">
        <f t="shared" si="257"/>
        <v>3.8604999999999992</v>
      </c>
      <c r="G2120" s="2">
        <f t="shared" si="259"/>
        <v>3.7605999999999993</v>
      </c>
      <c r="H2120" s="2">
        <f t="shared" si="255"/>
        <v>3.7881000000000022</v>
      </c>
      <c r="I2120" s="2">
        <f t="array" ref="I2120">SUMPRODUCT(B2104:B2123, (ROW(B2104:B2123)-ROW(B2104)+1)) / (20*21/2)</f>
        <v>3.8748571428571434</v>
      </c>
      <c r="J2120" s="2">
        <f t="shared" si="258"/>
        <v>3.8466351011146469</v>
      </c>
      <c r="K2120" s="2">
        <f t="shared" si="260"/>
        <v>3.7907188617072367</v>
      </c>
    </row>
    <row r="2121" spans="1:11" ht="13.5" x14ac:dyDescent="0.25">
      <c r="A2121" s="3">
        <f>TITRES_STAT!B2124</f>
        <v>45091</v>
      </c>
      <c r="B2121" s="17">
        <f>TITRES_STAT!D2124</f>
        <v>3.89</v>
      </c>
      <c r="C2121" s="2">
        <f t="shared" si="261"/>
        <v>4.0000000000000036E-2</v>
      </c>
      <c r="D2121" s="2">
        <f t="shared" si="262"/>
        <v>3.8619999999999997</v>
      </c>
      <c r="E2121" s="2">
        <f t="shared" si="256"/>
        <v>3.8760000000000003</v>
      </c>
      <c r="F2121" s="2">
        <f t="shared" si="257"/>
        <v>3.8654999999999995</v>
      </c>
      <c r="G2121" s="2">
        <f t="shared" si="259"/>
        <v>3.7647999999999993</v>
      </c>
      <c r="H2121" s="2">
        <f t="shared" si="255"/>
        <v>3.7856500000000022</v>
      </c>
      <c r="I2121" s="2">
        <f t="array" ref="I2121">SUMPRODUCT(B2105:B2124, (ROW(B2105:B2124)-ROW(B2105)+1)) / (20*21/2)</f>
        <v>3.8757142857142863</v>
      </c>
      <c r="J2121" s="2">
        <f t="shared" si="258"/>
        <v>3.8507650914846803</v>
      </c>
      <c r="K2121" s="2">
        <f t="shared" si="260"/>
        <v>3.7946122396795019</v>
      </c>
    </row>
    <row r="2122" spans="1:11" ht="13.5" x14ac:dyDescent="0.25">
      <c r="A2122" s="3">
        <f>TITRES_STAT!B2125</f>
        <v>45092</v>
      </c>
      <c r="B2122" s="17">
        <f>TITRES_STAT!D2125</f>
        <v>3.88</v>
      </c>
      <c r="C2122" s="2">
        <f t="shared" si="261"/>
        <v>-1.0000000000000231E-2</v>
      </c>
      <c r="D2122" s="2">
        <f t="shared" si="262"/>
        <v>3.8639999999999999</v>
      </c>
      <c r="E2122" s="2">
        <f t="shared" si="256"/>
        <v>3.8750000000000009</v>
      </c>
      <c r="F2122" s="2">
        <f t="shared" si="257"/>
        <v>3.8684999999999996</v>
      </c>
      <c r="G2122" s="2">
        <f t="shared" si="259"/>
        <v>3.7687999999999984</v>
      </c>
      <c r="H2122" s="2">
        <f t="shared" ref="H2122:H2185" si="263">AVERAGE(B1923:B2122)</f>
        <v>3.783450000000002</v>
      </c>
      <c r="I2122" s="2">
        <f t="array" ref="I2122">SUMPRODUCT(B2106:B2125, (ROW(B2106:B2125)-ROW(B2106)+1)) / (20*21/2)</f>
        <v>3.8763333333333336</v>
      </c>
      <c r="J2122" s="2">
        <f t="shared" si="258"/>
        <v>3.853549368486139</v>
      </c>
      <c r="K2122" s="2">
        <f t="shared" si="260"/>
        <v>3.7979607792999137</v>
      </c>
    </row>
    <row r="2123" spans="1:11" ht="13.5" x14ac:dyDescent="0.25">
      <c r="A2123" s="3">
        <f>TITRES_STAT!B2126</f>
        <v>45093</v>
      </c>
      <c r="B2123" s="17">
        <f>TITRES_STAT!D2126</f>
        <v>3.88</v>
      </c>
      <c r="C2123" s="2">
        <f t="shared" si="261"/>
        <v>0</v>
      </c>
      <c r="D2123" s="2">
        <f t="shared" si="262"/>
        <v>3.8699999999999997</v>
      </c>
      <c r="E2123" s="2">
        <f t="shared" si="256"/>
        <v>3.8730000000000011</v>
      </c>
      <c r="F2123" s="2">
        <f t="shared" si="257"/>
        <v>3.8709999999999996</v>
      </c>
      <c r="G2123" s="2">
        <f t="shared" si="259"/>
        <v>3.7725999999999988</v>
      </c>
      <c r="H2123" s="2">
        <f t="shared" si="263"/>
        <v>3.7812500000000022</v>
      </c>
      <c r="I2123" s="2">
        <f t="array" ref="I2123">SUMPRODUCT(B2107:B2126, (ROW(B2107:B2126)-ROW(B2107)+1)) / (20*21/2)</f>
        <v>3.8767142857142862</v>
      </c>
      <c r="J2123" s="2">
        <f t="shared" si="258"/>
        <v>3.8560684762493636</v>
      </c>
      <c r="K2123" s="2">
        <f t="shared" si="260"/>
        <v>3.8011780036410938</v>
      </c>
    </row>
    <row r="2124" spans="1:11" ht="13.5" x14ac:dyDescent="0.25">
      <c r="A2124" s="3">
        <f>TITRES_STAT!B2127</f>
        <v>45096</v>
      </c>
      <c r="B2124" s="17">
        <f>TITRES_STAT!D2127</f>
        <v>3.88</v>
      </c>
      <c r="C2124" s="2">
        <f t="shared" si="261"/>
        <v>0</v>
      </c>
      <c r="D2124" s="2">
        <f t="shared" si="262"/>
        <v>3.8759999999999999</v>
      </c>
      <c r="E2124" s="2">
        <f t="shared" ref="E2124:E2187" si="264">AVERAGE(B2115:B2124)</f>
        <v>3.8720000000000008</v>
      </c>
      <c r="F2124" s="2">
        <f t="shared" si="257"/>
        <v>3.8734999999999999</v>
      </c>
      <c r="G2124" s="2">
        <f t="shared" si="259"/>
        <v>3.7765999999999984</v>
      </c>
      <c r="H2124" s="2">
        <f t="shared" si="263"/>
        <v>3.7787000000000019</v>
      </c>
      <c r="I2124" s="2">
        <f t="array" ref="I2124">SUMPRODUCT(B2108:B2127, (ROW(B2108:B2127)-ROW(B2108)+1)) / (20*21/2)</f>
        <v>3.8768571428571432</v>
      </c>
      <c r="J2124" s="2">
        <f t="shared" si="258"/>
        <v>3.8583476689875194</v>
      </c>
      <c r="K2124" s="2">
        <f t="shared" si="260"/>
        <v>3.8042690623218354</v>
      </c>
    </row>
    <row r="2125" spans="1:11" ht="13.5" x14ac:dyDescent="0.25">
      <c r="A2125" s="3">
        <f>TITRES_STAT!B2128</f>
        <v>45097</v>
      </c>
      <c r="B2125" s="17">
        <f>TITRES_STAT!D2128</f>
        <v>3.88</v>
      </c>
      <c r="C2125" s="2">
        <f t="shared" si="261"/>
        <v>0</v>
      </c>
      <c r="D2125" s="2">
        <f t="shared" si="262"/>
        <v>3.8819999999999992</v>
      </c>
      <c r="E2125" s="2">
        <f t="shared" si="264"/>
        <v>3.871</v>
      </c>
      <c r="F2125" s="2">
        <f t="shared" si="257"/>
        <v>3.8759999999999999</v>
      </c>
      <c r="G2125" s="2">
        <f t="shared" si="259"/>
        <v>3.7813999999999988</v>
      </c>
      <c r="H2125" s="2">
        <f t="shared" si="263"/>
        <v>3.7765000000000013</v>
      </c>
      <c r="I2125" s="2">
        <f t="array" ref="I2125">SUMPRODUCT(B2109:B2128, (ROW(B2109:B2128)-ROW(B2109)+1)) / (20*21/2)</f>
        <v>3.8760000000000003</v>
      </c>
      <c r="J2125" s="2">
        <f t="shared" si="258"/>
        <v>3.8604097957506127</v>
      </c>
      <c r="K2125" s="2">
        <f t="shared" si="260"/>
        <v>3.8072389030150968</v>
      </c>
    </row>
    <row r="2126" spans="1:11" ht="13.5" x14ac:dyDescent="0.25">
      <c r="A2126" s="3">
        <f>TITRES_STAT!B2129</f>
        <v>45098</v>
      </c>
      <c r="B2126" s="17">
        <f>TITRES_STAT!D2129</f>
        <v>3.88</v>
      </c>
      <c r="C2126" s="2">
        <f t="shared" si="261"/>
        <v>0</v>
      </c>
      <c r="D2126" s="2">
        <f t="shared" si="262"/>
        <v>3.88</v>
      </c>
      <c r="E2126" s="2">
        <f t="shared" si="264"/>
        <v>3.871</v>
      </c>
      <c r="F2126" s="2">
        <f t="shared" si="257"/>
        <v>3.8784999999999998</v>
      </c>
      <c r="G2126" s="2">
        <f t="shared" si="259"/>
        <v>3.7861999999999982</v>
      </c>
      <c r="H2126" s="2">
        <f t="shared" si="263"/>
        <v>3.7744000000000013</v>
      </c>
      <c r="I2126" s="2">
        <f t="array" ref="I2126">SUMPRODUCT(B2110:B2129, (ROW(B2110:B2129)-ROW(B2110)+1)) / (20*21/2)</f>
        <v>3.875142857142857</v>
      </c>
      <c r="J2126" s="2">
        <f t="shared" si="258"/>
        <v>3.8622755294886493</v>
      </c>
      <c r="K2126" s="2">
        <f t="shared" si="260"/>
        <v>3.8100922793674461</v>
      </c>
    </row>
    <row r="2127" spans="1:11" ht="13.5" x14ac:dyDescent="0.25">
      <c r="A2127" s="3">
        <f>TITRES_STAT!B2130</f>
        <v>45099</v>
      </c>
      <c r="B2127" s="17">
        <f>TITRES_STAT!D2130</f>
        <v>3.88</v>
      </c>
      <c r="C2127" s="2">
        <f t="shared" si="261"/>
        <v>0</v>
      </c>
      <c r="D2127" s="2">
        <f t="shared" si="262"/>
        <v>3.88</v>
      </c>
      <c r="E2127" s="2">
        <f t="shared" si="264"/>
        <v>3.8719999999999999</v>
      </c>
      <c r="F2127" s="2">
        <f t="shared" si="257"/>
        <v>3.879</v>
      </c>
      <c r="G2127" s="2">
        <f t="shared" si="259"/>
        <v>3.7913999999999985</v>
      </c>
      <c r="H2127" s="2">
        <f t="shared" si="263"/>
        <v>3.7724000000000006</v>
      </c>
      <c r="I2127" s="2">
        <f t="array" ref="I2127">SUMPRODUCT(B2111:B2130, (ROW(B2111:B2130)-ROW(B2111)+1)) / (20*21/2)</f>
        <v>3.876380952380952</v>
      </c>
      <c r="J2127" s="2">
        <f t="shared" si="258"/>
        <v>3.863963574299254</v>
      </c>
      <c r="K2127" s="2">
        <f t="shared" si="260"/>
        <v>3.8128337586079386</v>
      </c>
    </row>
    <row r="2128" spans="1:11" ht="13.5" x14ac:dyDescent="0.25">
      <c r="A2128" s="3">
        <f>TITRES_STAT!B2131</f>
        <v>45100</v>
      </c>
      <c r="B2128" s="17">
        <f>TITRES_STAT!D2131</f>
        <v>3.87</v>
      </c>
      <c r="C2128" s="2">
        <f t="shared" si="261"/>
        <v>-9.9999999999997868E-3</v>
      </c>
      <c r="D2128" s="2">
        <f t="shared" si="262"/>
        <v>3.8780000000000001</v>
      </c>
      <c r="E2128" s="2">
        <f t="shared" si="264"/>
        <v>3.8739999999999997</v>
      </c>
      <c r="F2128" s="2">
        <f t="shared" si="257"/>
        <v>3.8790000000000004</v>
      </c>
      <c r="G2128" s="2">
        <f t="shared" si="259"/>
        <v>3.7953999999999986</v>
      </c>
      <c r="H2128" s="2">
        <f t="shared" si="263"/>
        <v>3.7707500000000005</v>
      </c>
      <c r="I2128" s="2">
        <f t="array" ref="I2128">SUMPRODUCT(B2112:B2131, (ROW(B2112:B2131)-ROW(B2112)+1)) / (20*21/2)</f>
        <v>3.8765714285714283</v>
      </c>
      <c r="J2128" s="2">
        <f t="shared" si="258"/>
        <v>3.8645384719850391</v>
      </c>
      <c r="K2128" s="2">
        <f t="shared" si="260"/>
        <v>3.8150755719958629</v>
      </c>
    </row>
    <row r="2129" spans="1:11" ht="13.5" x14ac:dyDescent="0.25">
      <c r="A2129" s="3">
        <f>TITRES_STAT!B2132</f>
        <v>45103</v>
      </c>
      <c r="B2129" s="17">
        <f>TITRES_STAT!D2132</f>
        <v>3.87</v>
      </c>
      <c r="C2129" s="2">
        <f t="shared" si="261"/>
        <v>0</v>
      </c>
      <c r="D2129" s="2">
        <f t="shared" si="262"/>
        <v>3.8760000000000003</v>
      </c>
      <c r="E2129" s="2">
        <f t="shared" si="264"/>
        <v>3.875999999999999</v>
      </c>
      <c r="F2129" s="2">
        <f t="shared" si="257"/>
        <v>3.8770000000000011</v>
      </c>
      <c r="G2129" s="2">
        <f t="shared" si="259"/>
        <v>3.7997999999999985</v>
      </c>
      <c r="H2129" s="2">
        <f t="shared" si="263"/>
        <v>3.7695000000000012</v>
      </c>
      <c r="I2129" s="2">
        <f t="array" ref="I2129">SUMPRODUCT(B2113:B2132, (ROW(B2113:B2132)-ROW(B2113)+1)) / (20*21/2)</f>
        <v>3.8758571428571424</v>
      </c>
      <c r="J2129" s="2">
        <f t="shared" si="258"/>
        <v>3.8650586175102735</v>
      </c>
      <c r="K2129" s="2">
        <f t="shared" si="260"/>
        <v>3.8172294711332801</v>
      </c>
    </row>
    <row r="2130" spans="1:11" ht="13.5" x14ac:dyDescent="0.25">
      <c r="A2130" s="3">
        <f>TITRES_STAT!B2133</f>
        <v>45104</v>
      </c>
      <c r="B2130" s="17">
        <f>TITRES_STAT!D2133</f>
        <v>3.89</v>
      </c>
      <c r="C2130" s="2">
        <f t="shared" si="261"/>
        <v>2.0000000000000018E-2</v>
      </c>
      <c r="D2130" s="2">
        <f t="shared" si="262"/>
        <v>3.8780000000000001</v>
      </c>
      <c r="E2130" s="2">
        <f t="shared" si="264"/>
        <v>3.88</v>
      </c>
      <c r="F2130" s="2">
        <f t="shared" si="257"/>
        <v>3.8780000000000014</v>
      </c>
      <c r="G2130" s="2">
        <f t="shared" si="259"/>
        <v>3.8071999999999986</v>
      </c>
      <c r="H2130" s="2">
        <f t="shared" si="263"/>
        <v>3.768450000000001</v>
      </c>
      <c r="I2130" s="2">
        <f t="array" ref="I2130">SUMPRODUCT(B2114:B2133, (ROW(B2114:B2133)-ROW(B2114)+1)) / (20*21/2)</f>
        <v>3.8733333333333331</v>
      </c>
      <c r="J2130" s="2">
        <f t="shared" si="258"/>
        <v>3.8674339872711996</v>
      </c>
      <c r="K2130" s="2">
        <f t="shared" si="260"/>
        <v>3.8200832173633477</v>
      </c>
    </row>
    <row r="2131" spans="1:11" ht="13.5" x14ac:dyDescent="0.25">
      <c r="A2131" s="3">
        <f>TITRES_STAT!B2134</f>
        <v>45107</v>
      </c>
      <c r="B2131" s="17">
        <f>TITRES_STAT!D2134</f>
        <v>3.88</v>
      </c>
      <c r="C2131" s="2">
        <f t="shared" si="261"/>
        <v>-1.0000000000000231E-2</v>
      </c>
      <c r="D2131" s="2">
        <f t="shared" si="262"/>
        <v>3.8780000000000001</v>
      </c>
      <c r="E2131" s="2">
        <f t="shared" si="264"/>
        <v>3.879</v>
      </c>
      <c r="F2131" s="2">
        <f t="shared" si="257"/>
        <v>3.8775000000000013</v>
      </c>
      <c r="G2131" s="2">
        <f t="shared" si="259"/>
        <v>3.815599999999999</v>
      </c>
      <c r="H2131" s="2">
        <f t="shared" si="263"/>
        <v>3.7673500000000009</v>
      </c>
      <c r="I2131" s="2">
        <f t="array" ref="I2131">SUMPRODUCT(B2115:B2134, (ROW(B2115:B2134)-ROW(B2115)+1)) / (20*21/2)</f>
        <v>3.8672380952380951</v>
      </c>
      <c r="J2131" s="2">
        <f t="shared" si="258"/>
        <v>3.868630750388228</v>
      </c>
      <c r="K2131" s="2">
        <f t="shared" si="260"/>
        <v>3.8224328951138049</v>
      </c>
    </row>
    <row r="2132" spans="1:11" ht="13.5" x14ac:dyDescent="0.25">
      <c r="A2132" s="3">
        <f>TITRES_STAT!B2135</f>
        <v>45110</v>
      </c>
      <c r="B2132" s="17">
        <f>TITRES_STAT!D2135</f>
        <v>3.87</v>
      </c>
      <c r="C2132" s="2">
        <f t="shared" si="261"/>
        <v>-9.9999999999997868E-3</v>
      </c>
      <c r="D2132" s="2">
        <f t="shared" si="262"/>
        <v>3.8760000000000003</v>
      </c>
      <c r="E2132" s="2">
        <f t="shared" si="264"/>
        <v>3.8780000000000001</v>
      </c>
      <c r="F2132" s="2">
        <f t="shared" ref="F2132:F2195" si="265">AVERAGE(B2113:B2132)</f>
        <v>3.8765000000000009</v>
      </c>
      <c r="G2132" s="2">
        <f t="shared" si="259"/>
        <v>3.8199999999999994</v>
      </c>
      <c r="H2132" s="2">
        <f t="shared" si="263"/>
        <v>3.7667999999999999</v>
      </c>
      <c r="I2132" s="2">
        <f t="array" ref="I2132">SUMPRODUCT(B2116:B2135, (ROW(B2116:B2135)-ROW(B2116)+1)) / (20*21/2)</f>
        <v>3.8615238095238094</v>
      </c>
      <c r="J2132" s="2">
        <f t="shared" si="258"/>
        <v>3.8687611551131589</v>
      </c>
      <c r="K2132" s="2">
        <f t="shared" si="260"/>
        <v>3.824298271776009</v>
      </c>
    </row>
    <row r="2133" spans="1:11" ht="13.5" x14ac:dyDescent="0.25">
      <c r="A2133" s="3">
        <f>TITRES_STAT!B2136</f>
        <v>45111</v>
      </c>
      <c r="B2133" s="17">
        <f>TITRES_STAT!D2136</f>
        <v>3.85</v>
      </c>
      <c r="C2133" s="2">
        <f t="shared" si="261"/>
        <v>-2.0000000000000018E-2</v>
      </c>
      <c r="D2133" s="2">
        <f t="shared" si="262"/>
        <v>3.8720000000000008</v>
      </c>
      <c r="E2133" s="2">
        <f t="shared" si="264"/>
        <v>3.875</v>
      </c>
      <c r="F2133" s="2">
        <f t="shared" si="265"/>
        <v>3.8740000000000001</v>
      </c>
      <c r="G2133" s="2">
        <f t="shared" si="259"/>
        <v>3.8239999999999985</v>
      </c>
      <c r="H2133" s="2">
        <f t="shared" si="263"/>
        <v>3.7660500000000003</v>
      </c>
      <c r="I2133" s="2">
        <f t="array" ref="I2133">SUMPRODUCT(B2117:B2136, (ROW(B2117:B2136)-ROW(B2117)+1)) / (20*21/2)</f>
        <v>3.8533333333333335</v>
      </c>
      <c r="J2133" s="2">
        <f t="shared" ref="J2133:J2196" si="266">$J$4*B2133+J2132*(1-$J$4)</f>
        <v>3.8669743784357151</v>
      </c>
      <c r="K2133" s="2">
        <f t="shared" si="260"/>
        <v>3.8253061826867536</v>
      </c>
    </row>
    <row r="2134" spans="1:11" ht="13.5" x14ac:dyDescent="0.25">
      <c r="A2134" s="3">
        <f>TITRES_STAT!B2137</f>
        <v>45112</v>
      </c>
      <c r="B2134" s="17">
        <f>TITRES_STAT!D2137</f>
        <v>3.81</v>
      </c>
      <c r="C2134" s="2">
        <f t="shared" si="261"/>
        <v>-4.0000000000000036E-2</v>
      </c>
      <c r="D2134" s="2">
        <f t="shared" si="262"/>
        <v>3.8600000000000003</v>
      </c>
      <c r="E2134" s="2">
        <f t="shared" si="264"/>
        <v>3.8680000000000008</v>
      </c>
      <c r="F2134" s="2">
        <f t="shared" si="265"/>
        <v>3.87</v>
      </c>
      <c r="G2134" s="2">
        <f t="shared" si="259"/>
        <v>3.827199999999999</v>
      </c>
      <c r="H2134" s="2">
        <f t="shared" si="263"/>
        <v>3.7646000000000002</v>
      </c>
      <c r="I2134" s="2">
        <f t="array" ref="I2134">SUMPRODUCT(B2118:B2137, (ROW(B2118:B2137)-ROW(B2118)+1)) / (20*21/2)</f>
        <v>3.8475238095238096</v>
      </c>
      <c r="J2134" s="2">
        <f t="shared" si="266"/>
        <v>3.8615482471561235</v>
      </c>
      <c r="K2134" s="2">
        <f t="shared" si="260"/>
        <v>3.8247059402284496</v>
      </c>
    </row>
    <row r="2135" spans="1:11" ht="13.5" x14ac:dyDescent="0.25">
      <c r="A2135" s="3">
        <f>TITRES_STAT!B2138</f>
        <v>45113</v>
      </c>
      <c r="B2135" s="17">
        <f>TITRES_STAT!D2138</f>
        <v>3.81</v>
      </c>
      <c r="C2135" s="2">
        <f t="shared" si="261"/>
        <v>0</v>
      </c>
      <c r="D2135" s="2">
        <f t="shared" si="262"/>
        <v>3.8439999999999999</v>
      </c>
      <c r="E2135" s="2">
        <f t="shared" si="264"/>
        <v>3.8610000000000007</v>
      </c>
      <c r="F2135" s="2">
        <f t="shared" si="265"/>
        <v>3.8660000000000005</v>
      </c>
      <c r="G2135" s="2">
        <f t="shared" si="259"/>
        <v>3.8295999999999992</v>
      </c>
      <c r="H2135" s="2">
        <f t="shared" si="263"/>
        <v>3.7636500000000002</v>
      </c>
      <c r="I2135" s="2">
        <f t="array" ref="I2135">SUMPRODUCT(B2119:B2138, (ROW(B2119:B2138)-ROW(B2119)+1)) / (20*21/2)</f>
        <v>3.8420476190476185</v>
      </c>
      <c r="J2135" s="2">
        <f t="shared" si="266"/>
        <v>3.856638890284112</v>
      </c>
      <c r="K2135" s="2">
        <f t="shared" si="260"/>
        <v>3.8241292366900792</v>
      </c>
    </row>
    <row r="2136" spans="1:11" ht="13.5" x14ac:dyDescent="0.25">
      <c r="A2136" s="3">
        <f>TITRES_STAT!B2139</f>
        <v>45114</v>
      </c>
      <c r="B2136" s="17">
        <f>TITRES_STAT!D2139</f>
        <v>3.78</v>
      </c>
      <c r="C2136" s="2">
        <f t="shared" si="261"/>
        <v>-3.0000000000000249E-2</v>
      </c>
      <c r="D2136" s="2">
        <f t="shared" si="262"/>
        <v>3.8240000000000003</v>
      </c>
      <c r="E2136" s="2">
        <f t="shared" si="264"/>
        <v>3.8510000000000004</v>
      </c>
      <c r="F2136" s="2">
        <f t="shared" si="265"/>
        <v>3.8609999999999998</v>
      </c>
      <c r="G2136" s="2">
        <f t="shared" si="259"/>
        <v>3.8345999999999991</v>
      </c>
      <c r="H2136" s="2">
        <f t="shared" si="263"/>
        <v>3.7621000000000002</v>
      </c>
      <c r="I2136" s="2">
        <f t="array" ref="I2136">SUMPRODUCT(B2120:B2139, (ROW(B2120:B2139)-ROW(B2120)+1)) / (20*21/2)</f>
        <v>3.8368095238095234</v>
      </c>
      <c r="J2136" s="2">
        <f t="shared" si="266"/>
        <v>3.8493399483522919</v>
      </c>
      <c r="K2136" s="2">
        <f t="shared" si="260"/>
        <v>3.8223986783885078</v>
      </c>
    </row>
    <row r="2137" spans="1:11" ht="13.5" x14ac:dyDescent="0.25">
      <c r="A2137" s="3">
        <f>TITRES_STAT!B2140</f>
        <v>45117</v>
      </c>
      <c r="B2137" s="17">
        <f>TITRES_STAT!D2140</f>
        <v>3.8</v>
      </c>
      <c r="C2137" s="2">
        <f t="shared" si="261"/>
        <v>2.0000000000000018E-2</v>
      </c>
      <c r="D2137" s="2">
        <f t="shared" si="262"/>
        <v>3.81</v>
      </c>
      <c r="E2137" s="2">
        <f t="shared" si="264"/>
        <v>3.843</v>
      </c>
      <c r="F2137" s="2">
        <f t="shared" si="265"/>
        <v>3.8574999999999995</v>
      </c>
      <c r="G2137" s="2">
        <f t="shared" si="259"/>
        <v>3.8357999999999994</v>
      </c>
      <c r="H2137" s="2">
        <f t="shared" si="263"/>
        <v>3.7612000000000001</v>
      </c>
      <c r="I2137" s="2">
        <f t="array" ref="I2137">SUMPRODUCT(B2121:B2140, (ROW(B2121:B2140)-ROW(B2121)+1)) / (20*21/2)</f>
        <v>3.830857142857143</v>
      </c>
      <c r="J2137" s="2">
        <f t="shared" si="266"/>
        <v>3.8446409056520738</v>
      </c>
      <c r="K2137" s="2">
        <f t="shared" si="260"/>
        <v>3.8215202988438604</v>
      </c>
    </row>
    <row r="2138" spans="1:11" ht="13.5" x14ac:dyDescent="0.25">
      <c r="A2138" s="3">
        <f>TITRES_STAT!B2141</f>
        <v>45118</v>
      </c>
      <c r="B2138" s="17">
        <f>TITRES_STAT!D2141</f>
        <v>3.8</v>
      </c>
      <c r="C2138" s="2">
        <f t="shared" si="261"/>
        <v>0</v>
      </c>
      <c r="D2138" s="2">
        <f t="shared" si="262"/>
        <v>3.8</v>
      </c>
      <c r="E2138" s="2">
        <f t="shared" si="264"/>
        <v>3.8359999999999999</v>
      </c>
      <c r="F2138" s="2">
        <f t="shared" si="265"/>
        <v>3.8549999999999995</v>
      </c>
      <c r="G2138" s="2">
        <f t="shared" si="259"/>
        <v>3.8325999999999998</v>
      </c>
      <c r="H2138" s="2">
        <f t="shared" si="263"/>
        <v>3.7596999999999996</v>
      </c>
      <c r="I2138" s="2">
        <f t="array" ref="I2138">SUMPRODUCT(B2122:B2141, (ROW(B2122:B2141)-ROW(B2122)+1)) / (20*21/2)</f>
        <v>3.825190476190476</v>
      </c>
      <c r="J2138" s="2">
        <f t="shared" si="266"/>
        <v>3.8403893908280669</v>
      </c>
      <c r="K2138" s="2">
        <f t="shared" si="260"/>
        <v>3.8206763655558658</v>
      </c>
    </row>
    <row r="2139" spans="1:11" ht="13.5" x14ac:dyDescent="0.25">
      <c r="A2139" s="3">
        <f>TITRES_STAT!B2142</f>
        <v>45119</v>
      </c>
      <c r="B2139" s="17">
        <f>TITRES_STAT!D2142</f>
        <v>3.8</v>
      </c>
      <c r="C2139" s="2">
        <f t="shared" si="261"/>
        <v>0</v>
      </c>
      <c r="D2139" s="2">
        <f t="shared" si="262"/>
        <v>3.7980000000000005</v>
      </c>
      <c r="E2139" s="2">
        <f t="shared" si="264"/>
        <v>3.8289999999999997</v>
      </c>
      <c r="F2139" s="2">
        <f t="shared" si="265"/>
        <v>3.8524999999999991</v>
      </c>
      <c r="G2139" s="2">
        <f t="shared" si="259"/>
        <v>3.8292000000000002</v>
      </c>
      <c r="H2139" s="2">
        <f t="shared" si="263"/>
        <v>3.7582</v>
      </c>
      <c r="I2139" s="2">
        <f t="array" ref="I2139">SUMPRODUCT(B2123:B2142, (ROW(B2123:B2142)-ROW(B2123)+1)) / (20*21/2)</f>
        <v>3.8190476190476197</v>
      </c>
      <c r="J2139" s="2">
        <f t="shared" si="266"/>
        <v>3.8365427821777747</v>
      </c>
      <c r="K2139" s="2">
        <f t="shared" si="260"/>
        <v>3.8198655276909297</v>
      </c>
    </row>
    <row r="2140" spans="1:11" ht="13.5" x14ac:dyDescent="0.25">
      <c r="A2140" s="3">
        <f>TITRES_STAT!B2143</f>
        <v>45120</v>
      </c>
      <c r="B2140" s="17">
        <f>TITRES_STAT!D2143</f>
        <v>3.79</v>
      </c>
      <c r="C2140" s="2">
        <f t="shared" si="261"/>
        <v>-9.9999999999997868E-3</v>
      </c>
      <c r="D2140" s="2">
        <f t="shared" si="262"/>
        <v>3.7939999999999996</v>
      </c>
      <c r="E2140" s="2">
        <f t="shared" si="264"/>
        <v>3.819</v>
      </c>
      <c r="F2140" s="2">
        <f t="shared" si="265"/>
        <v>3.8495000000000004</v>
      </c>
      <c r="G2140" s="2">
        <f t="shared" si="259"/>
        <v>3.8265999999999996</v>
      </c>
      <c r="H2140" s="2">
        <f t="shared" si="263"/>
        <v>3.7566499999999996</v>
      </c>
      <c r="I2140" s="2">
        <f t="array" ref="I2140">SUMPRODUCT(B2124:B2143, (ROW(B2124:B2143)-ROW(B2124)+1)) / (20*21/2)</f>
        <v>3.8152857142857144</v>
      </c>
      <c r="J2140" s="2">
        <f t="shared" si="266"/>
        <v>3.8321101362560817</v>
      </c>
      <c r="K2140" s="2">
        <f t="shared" si="260"/>
        <v>3.8186943305265793</v>
      </c>
    </row>
    <row r="2141" spans="1:11" ht="13.5" x14ac:dyDescent="0.25">
      <c r="A2141" s="3">
        <f>TITRES_STAT!B2144</f>
        <v>45121</v>
      </c>
      <c r="B2141" s="17">
        <f>TITRES_STAT!D2144</f>
        <v>3.79</v>
      </c>
      <c r="C2141" s="2">
        <f t="shared" si="261"/>
        <v>0</v>
      </c>
      <c r="D2141" s="2">
        <f t="shared" si="262"/>
        <v>3.7959999999999994</v>
      </c>
      <c r="E2141" s="2">
        <f t="shared" si="264"/>
        <v>3.81</v>
      </c>
      <c r="F2141" s="2">
        <f t="shared" si="265"/>
        <v>3.8445000000000009</v>
      </c>
      <c r="G2141" s="2">
        <f t="shared" si="259"/>
        <v>3.8273999999999995</v>
      </c>
      <c r="H2141" s="2">
        <f t="shared" si="263"/>
        <v>3.7551999999999999</v>
      </c>
      <c r="I2141" s="2">
        <f t="array" ref="I2141">SUMPRODUCT(B2125:B2144, (ROW(B2125:B2144)-ROW(B2125)+1)) / (20*21/2)</f>
        <v>3.8119047619047617</v>
      </c>
      <c r="J2141" s="2">
        <f t="shared" si="266"/>
        <v>3.8280996470888358</v>
      </c>
      <c r="K2141" s="2">
        <f t="shared" si="260"/>
        <v>3.8175690626627916</v>
      </c>
    </row>
    <row r="2142" spans="1:11" ht="13.5" x14ac:dyDescent="0.25">
      <c r="A2142" s="3">
        <f>TITRES_STAT!B2145</f>
        <v>45124</v>
      </c>
      <c r="B2142" s="17">
        <f>TITRES_STAT!D2145</f>
        <v>3.78</v>
      </c>
      <c r="C2142" s="2">
        <f t="shared" si="261"/>
        <v>-1.0000000000000231E-2</v>
      </c>
      <c r="D2142" s="2">
        <f t="shared" si="262"/>
        <v>3.7920000000000003</v>
      </c>
      <c r="E2142" s="2">
        <f t="shared" si="264"/>
        <v>3.8010000000000006</v>
      </c>
      <c r="F2142" s="2">
        <f t="shared" si="265"/>
        <v>3.839500000000001</v>
      </c>
      <c r="G2142" s="2">
        <f t="shared" si="259"/>
        <v>3.8289999999999997</v>
      </c>
      <c r="H2142" s="2">
        <f t="shared" si="263"/>
        <v>3.7540999999999998</v>
      </c>
      <c r="I2142" s="2">
        <f t="array" ref="I2142">SUMPRODUCT(B2126:B2145, (ROW(B2126:B2145)-ROW(B2126)+1)) / (20*21/2)</f>
        <v>3.808904761904762</v>
      </c>
      <c r="J2142" s="2">
        <f t="shared" si="266"/>
        <v>3.8235187283184704</v>
      </c>
      <c r="K2142" s="2">
        <f t="shared" si="260"/>
        <v>3.8160957660877806</v>
      </c>
    </row>
    <row r="2143" spans="1:11" ht="13.5" x14ac:dyDescent="0.25">
      <c r="A2143" s="3">
        <f>TITRES_STAT!B2146</f>
        <v>45125</v>
      </c>
      <c r="B2143" s="17">
        <f>TITRES_STAT!D2146</f>
        <v>3.8</v>
      </c>
      <c r="C2143" s="2">
        <f t="shared" si="261"/>
        <v>2.0000000000000018E-2</v>
      </c>
      <c r="D2143" s="2">
        <f t="shared" si="262"/>
        <v>3.7919999999999994</v>
      </c>
      <c r="E2143" s="2">
        <f t="shared" si="264"/>
        <v>3.7959999999999994</v>
      </c>
      <c r="F2143" s="2">
        <f t="shared" si="265"/>
        <v>3.8355000000000006</v>
      </c>
      <c r="G2143" s="2">
        <f t="shared" si="259"/>
        <v>3.8311999999999995</v>
      </c>
      <c r="H2143" s="2">
        <f t="shared" si="263"/>
        <v>3.753099999999999</v>
      </c>
      <c r="I2143" s="2">
        <f t="array" ref="I2143">SUMPRODUCT(B2127:B2146, (ROW(B2127:B2146)-ROW(B2127)+1)) / (20*21/2)</f>
        <v>3.8053333333333335</v>
      </c>
      <c r="J2143" s="2">
        <f t="shared" si="266"/>
        <v>3.821278849430997</v>
      </c>
      <c r="K2143" s="2">
        <f t="shared" si="260"/>
        <v>3.8154645595745342</v>
      </c>
    </row>
    <row r="2144" spans="1:11" ht="13.5" x14ac:dyDescent="0.25">
      <c r="A2144" s="3">
        <f>TITRES_STAT!B2147</f>
        <v>45127</v>
      </c>
      <c r="B2144" s="17">
        <f>TITRES_STAT!D2147</f>
        <v>3.8</v>
      </c>
      <c r="C2144" s="2">
        <f t="shared" si="261"/>
        <v>0</v>
      </c>
      <c r="D2144" s="2">
        <f t="shared" si="262"/>
        <v>3.7920000000000003</v>
      </c>
      <c r="E2144" s="2">
        <f t="shared" si="264"/>
        <v>3.7949999999999995</v>
      </c>
      <c r="F2144" s="2">
        <f t="shared" si="265"/>
        <v>3.8314999999999997</v>
      </c>
      <c r="G2144" s="2">
        <f t="shared" si="259"/>
        <v>3.8335999999999997</v>
      </c>
      <c r="H2144" s="2">
        <f t="shared" si="263"/>
        <v>3.7528499999999987</v>
      </c>
      <c r="I2144" s="2">
        <f t="array" ref="I2144">SUMPRODUCT(B2128:B2147, (ROW(B2128:B2147)-ROW(B2128)+1)) / (20*21/2)</f>
        <v>3.8021904761904759</v>
      </c>
      <c r="J2144" s="2">
        <f t="shared" si="266"/>
        <v>3.8192522923423309</v>
      </c>
      <c r="K2144" s="2">
        <f t="shared" si="260"/>
        <v>3.8148581062578857</v>
      </c>
    </row>
    <row r="2145" spans="1:11" ht="13.5" x14ac:dyDescent="0.25">
      <c r="A2145" s="3">
        <f>TITRES_STAT!B2148</f>
        <v>45128</v>
      </c>
      <c r="B2145" s="17">
        <f>TITRES_STAT!D2148</f>
        <v>3.8</v>
      </c>
      <c r="C2145" s="2">
        <f t="shared" si="261"/>
        <v>0</v>
      </c>
      <c r="D2145" s="2">
        <f t="shared" si="262"/>
        <v>3.7940000000000005</v>
      </c>
      <c r="E2145" s="2">
        <f t="shared" si="264"/>
        <v>3.7939999999999996</v>
      </c>
      <c r="F2145" s="2">
        <f t="shared" si="265"/>
        <v>3.8274999999999992</v>
      </c>
      <c r="G2145" s="2">
        <f t="shared" si="259"/>
        <v>3.8359999999999999</v>
      </c>
      <c r="H2145" s="2">
        <f t="shared" si="263"/>
        <v>3.7528499999999987</v>
      </c>
      <c r="I2145" s="2">
        <f t="array" ref="I2145">SUMPRODUCT(B2129:B2148, (ROW(B2129:B2148)-ROW(B2129)+1)) / (20*21/2)</f>
        <v>3.7994761904761902</v>
      </c>
      <c r="J2145" s="2">
        <f t="shared" si="266"/>
        <v>3.8174187406906803</v>
      </c>
      <c r="K2145" s="2">
        <f t="shared" si="260"/>
        <v>3.8142754354242432</v>
      </c>
    </row>
    <row r="2146" spans="1:11" ht="13.5" x14ac:dyDescent="0.25">
      <c r="A2146" s="3">
        <f>TITRES_STAT!B2149</f>
        <v>45131</v>
      </c>
      <c r="B2146" s="17">
        <f>TITRES_STAT!D2149</f>
        <v>3.79</v>
      </c>
      <c r="C2146" s="2">
        <f t="shared" si="261"/>
        <v>-9.9999999999997868E-3</v>
      </c>
      <c r="D2146" s="2">
        <f t="shared" si="262"/>
        <v>3.7939999999999996</v>
      </c>
      <c r="E2146" s="2">
        <f t="shared" si="264"/>
        <v>3.7949999999999995</v>
      </c>
      <c r="F2146" s="2">
        <f t="shared" si="265"/>
        <v>3.8229999999999995</v>
      </c>
      <c r="G2146" s="2">
        <f t="shared" si="259"/>
        <v>3.839</v>
      </c>
      <c r="H2146" s="2">
        <f t="shared" si="263"/>
        <v>3.7528999999999986</v>
      </c>
      <c r="I2146" s="2">
        <f t="array" ref="I2146">SUMPRODUCT(B2130:B2149, (ROW(B2130:B2149)-ROW(B2130)+1)) / (20*21/2)</f>
        <v>3.7971428571428567</v>
      </c>
      <c r="J2146" s="2">
        <f t="shared" si="266"/>
        <v>3.8148074320534726</v>
      </c>
      <c r="K2146" s="2">
        <f t="shared" si="260"/>
        <v>3.813323457564469</v>
      </c>
    </row>
    <row r="2147" spans="1:11" ht="13.5" x14ac:dyDescent="0.25">
      <c r="A2147" s="3">
        <f>TITRES_STAT!B2150</f>
        <v>45133</v>
      </c>
      <c r="B2147" s="17">
        <f>TITRES_STAT!D2150</f>
        <v>3.79</v>
      </c>
      <c r="C2147" s="2">
        <f t="shared" si="261"/>
        <v>0</v>
      </c>
      <c r="D2147" s="2">
        <f t="shared" si="262"/>
        <v>3.7959999999999994</v>
      </c>
      <c r="E2147" s="2">
        <f t="shared" si="264"/>
        <v>3.7940000000000005</v>
      </c>
      <c r="F2147" s="2">
        <f t="shared" si="265"/>
        <v>3.8185000000000002</v>
      </c>
      <c r="G2147" s="2">
        <f t="shared" si="259"/>
        <v>3.8407999999999998</v>
      </c>
      <c r="H2147" s="2">
        <f t="shared" si="263"/>
        <v>3.753349999999998</v>
      </c>
      <c r="I2147" s="2">
        <f t="array" ref="I2147">SUMPRODUCT(B2131:B2150, (ROW(B2131:B2150)-ROW(B2131)+1)) / (20*21/2)</f>
        <v>3.7951904761904762</v>
      </c>
      <c r="J2147" s="2">
        <f t="shared" si="266"/>
        <v>3.8124448194769514</v>
      </c>
      <c r="K2147" s="2">
        <f t="shared" si="260"/>
        <v>3.8124088121697839</v>
      </c>
    </row>
    <row r="2148" spans="1:11" ht="13.5" x14ac:dyDescent="0.25">
      <c r="A2148" s="3">
        <f>TITRES_STAT!B2151</f>
        <v>45134</v>
      </c>
      <c r="B2148" s="17">
        <f>TITRES_STAT!D2151</f>
        <v>3.79</v>
      </c>
      <c r="C2148" s="2">
        <f t="shared" si="261"/>
        <v>0</v>
      </c>
      <c r="D2148" s="2">
        <f t="shared" si="262"/>
        <v>3.7939999999999996</v>
      </c>
      <c r="E2148" s="2">
        <f t="shared" si="264"/>
        <v>3.7930000000000001</v>
      </c>
      <c r="F2148" s="2">
        <f t="shared" si="265"/>
        <v>3.8145000000000002</v>
      </c>
      <c r="G2148" s="2">
        <f t="shared" si="259"/>
        <v>3.8425999999999991</v>
      </c>
      <c r="H2148" s="2">
        <f t="shared" si="263"/>
        <v>3.7540499999999977</v>
      </c>
      <c r="I2148" s="2">
        <f t="array" ref="I2148">SUMPRODUCT(B2132:B2151, (ROW(B2132:B2151)-ROW(B2132)+1)) / (20*21/2)</f>
        <v>3.7889523809523813</v>
      </c>
      <c r="J2148" s="2">
        <f t="shared" si="266"/>
        <v>3.8103072176220034</v>
      </c>
      <c r="K2148" s="2">
        <f t="shared" si="260"/>
        <v>3.8115300352219492</v>
      </c>
    </row>
    <row r="2149" spans="1:11" ht="13.5" x14ac:dyDescent="0.25">
      <c r="A2149" s="3">
        <f>TITRES_STAT!B2152</f>
        <v>45135</v>
      </c>
      <c r="B2149" s="17">
        <f>TITRES_STAT!D2152</f>
        <v>3.79</v>
      </c>
      <c r="C2149" s="2">
        <f t="shared" si="261"/>
        <v>0</v>
      </c>
      <c r="D2149" s="2">
        <f t="shared" si="262"/>
        <v>3.7919999999999994</v>
      </c>
      <c r="E2149" s="2">
        <f t="shared" si="264"/>
        <v>3.7920000000000003</v>
      </c>
      <c r="F2149" s="2">
        <f t="shared" si="265"/>
        <v>3.8105000000000002</v>
      </c>
      <c r="G2149" s="2">
        <f t="shared" si="259"/>
        <v>3.8424</v>
      </c>
      <c r="H2149" s="2">
        <f t="shared" si="263"/>
        <v>3.7547999999999968</v>
      </c>
      <c r="I2149" s="2">
        <f t="array" ref="I2149">SUMPRODUCT(B2133:B2152, (ROW(B2133:B2152)-ROW(B2133)+1)) / (20*21/2)</f>
        <v>3.7824285714285719</v>
      </c>
      <c r="J2149" s="2">
        <f t="shared" si="266"/>
        <v>3.8083731968960981</v>
      </c>
      <c r="K2149" s="2">
        <f t="shared" si="260"/>
        <v>3.810685720115206</v>
      </c>
    </row>
    <row r="2150" spans="1:11" ht="13.5" x14ac:dyDescent="0.25">
      <c r="A2150" s="3">
        <f>TITRES_STAT!B2153</f>
        <v>45138</v>
      </c>
      <c r="B2150" s="17">
        <f>TITRES_STAT!D2153</f>
        <v>3.79</v>
      </c>
      <c r="C2150" s="2">
        <f t="shared" si="261"/>
        <v>0</v>
      </c>
      <c r="D2150" s="2">
        <f t="shared" si="262"/>
        <v>3.79</v>
      </c>
      <c r="E2150" s="2">
        <f t="shared" si="264"/>
        <v>3.7920000000000003</v>
      </c>
      <c r="F2150" s="2">
        <f t="shared" si="265"/>
        <v>3.8055000000000008</v>
      </c>
      <c r="G2150" s="2">
        <f t="shared" si="259"/>
        <v>3.8423999999999996</v>
      </c>
      <c r="H2150" s="2">
        <f t="shared" si="263"/>
        <v>3.7554999999999965</v>
      </c>
      <c r="I2150" s="2">
        <f t="array" ref="I2150">SUMPRODUCT(B2134:B2153, (ROW(B2134:B2153)-ROW(B2134)+1)) / (20*21/2)</f>
        <v>3.7765714285714287</v>
      </c>
      <c r="J2150" s="2">
        <f t="shared" si="266"/>
        <v>3.8066233686202793</v>
      </c>
      <c r="K2150" s="2">
        <f t="shared" si="260"/>
        <v>3.8098745154048057</v>
      </c>
    </row>
    <row r="2151" spans="1:11" ht="13.5" x14ac:dyDescent="0.25">
      <c r="A2151" s="3">
        <f>TITRES_STAT!B2154</f>
        <v>45139</v>
      </c>
      <c r="B2151" s="17">
        <f>TITRES_STAT!D2154</f>
        <v>3.74</v>
      </c>
      <c r="C2151" s="2">
        <f t="shared" si="261"/>
        <v>-4.9999999999999822E-2</v>
      </c>
      <c r="D2151" s="2">
        <f t="shared" si="262"/>
        <v>3.78</v>
      </c>
      <c r="E2151" s="2">
        <f t="shared" si="264"/>
        <v>3.7869999999999999</v>
      </c>
      <c r="F2151" s="2">
        <f t="shared" si="265"/>
        <v>3.7984999999999998</v>
      </c>
      <c r="G2151" s="2">
        <f t="shared" si="259"/>
        <v>3.8413999999999997</v>
      </c>
      <c r="H2151" s="2">
        <f t="shared" si="263"/>
        <v>3.7549999999999968</v>
      </c>
      <c r="I2151" s="2">
        <f t="array" ref="I2151">SUMPRODUCT(B2135:B2154, (ROW(B2135:B2154)-ROW(B2135)+1)) / (20*21/2)</f>
        <v>3.7731904761904769</v>
      </c>
      <c r="J2151" s="2">
        <f t="shared" si="266"/>
        <v>3.8002782858945383</v>
      </c>
      <c r="K2151" s="2">
        <f t="shared" si="260"/>
        <v>3.8071343383301075</v>
      </c>
    </row>
    <row r="2152" spans="1:11" ht="13.5" x14ac:dyDescent="0.25">
      <c r="A2152" s="3">
        <f>TITRES_STAT!B2155</f>
        <v>45140</v>
      </c>
      <c r="B2152" s="17">
        <f>TITRES_STAT!D2155</f>
        <v>3.73</v>
      </c>
      <c r="C2152" s="2">
        <f t="shared" si="261"/>
        <v>-1.0000000000000231E-2</v>
      </c>
      <c r="D2152" s="2">
        <f t="shared" si="262"/>
        <v>3.7679999999999998</v>
      </c>
      <c r="E2152" s="2">
        <f t="shared" si="264"/>
        <v>3.7819999999999991</v>
      </c>
      <c r="F2152" s="2">
        <f t="shared" si="265"/>
        <v>3.7915000000000001</v>
      </c>
      <c r="G2152" s="2">
        <f t="shared" si="259"/>
        <v>3.8395999999999999</v>
      </c>
      <c r="H2152" s="2">
        <f t="shared" si="263"/>
        <v>3.7546499999999967</v>
      </c>
      <c r="I2152" s="2">
        <f t="array" ref="I2152">SUMPRODUCT(B2136:B2155, (ROW(B2136:B2155)-ROW(B2136)+1)) / (20*21/2)</f>
        <v>3.7700952380952377</v>
      </c>
      <c r="J2152" s="2">
        <f t="shared" si="266"/>
        <v>3.7935851158093441</v>
      </c>
      <c r="K2152" s="2">
        <f t="shared" si="260"/>
        <v>3.8041094623171623</v>
      </c>
    </row>
    <row r="2153" spans="1:11" ht="13.5" x14ac:dyDescent="0.25">
      <c r="A2153" s="3">
        <f>TITRES_STAT!B2156</f>
        <v>45141</v>
      </c>
      <c r="B2153" s="17">
        <f>TITRES_STAT!D2156</f>
        <v>3.73</v>
      </c>
      <c r="C2153" s="2">
        <f t="shared" si="261"/>
        <v>0</v>
      </c>
      <c r="D2153" s="2">
        <f t="shared" si="262"/>
        <v>3.7560000000000002</v>
      </c>
      <c r="E2153" s="2">
        <f t="shared" si="264"/>
        <v>3.7749999999999995</v>
      </c>
      <c r="F2153" s="2">
        <f t="shared" si="265"/>
        <v>3.7854999999999999</v>
      </c>
      <c r="G2153" s="2">
        <f t="shared" si="259"/>
        <v>3.8375999999999992</v>
      </c>
      <c r="H2153" s="2">
        <f t="shared" si="263"/>
        <v>3.7540499999999968</v>
      </c>
      <c r="I2153" s="2">
        <f t="array" ref="I2153">SUMPRODUCT(B2137:B2156, (ROW(B2137:B2156)-ROW(B2137)+1)) / (20*21/2)</f>
        <v>3.7606190476190475</v>
      </c>
      <c r="J2153" s="2">
        <f t="shared" si="266"/>
        <v>3.7875293904941683</v>
      </c>
      <c r="K2153" s="2">
        <f t="shared" si="260"/>
        <v>3.8012032088929599</v>
      </c>
    </row>
    <row r="2154" spans="1:11" ht="13.5" x14ac:dyDescent="0.25">
      <c r="A2154" s="3">
        <f>TITRES_STAT!B2157</f>
        <v>45142</v>
      </c>
      <c r="B2154" s="17">
        <f>TITRES_STAT!D2157</f>
        <v>3.75</v>
      </c>
      <c r="C2154" s="2">
        <f t="shared" si="261"/>
        <v>2.0000000000000018E-2</v>
      </c>
      <c r="D2154" s="2">
        <f t="shared" si="262"/>
        <v>3.7480000000000002</v>
      </c>
      <c r="E2154" s="2">
        <f t="shared" si="264"/>
        <v>3.7699999999999996</v>
      </c>
      <c r="F2154" s="2">
        <f t="shared" si="265"/>
        <v>3.7824999999999998</v>
      </c>
      <c r="G2154" s="2">
        <f t="shared" si="259"/>
        <v>3.8359999999999999</v>
      </c>
      <c r="H2154" s="2">
        <f t="shared" si="263"/>
        <v>3.7538999999999971</v>
      </c>
      <c r="I2154" s="2">
        <f t="array" ref="I2154">SUMPRODUCT(B2138:B2157, (ROW(B2138:B2157)-ROW(B2138)+1)) / (20*21/2)</f>
        <v>3.758285714285714</v>
      </c>
      <c r="J2154" s="2">
        <f t="shared" si="266"/>
        <v>3.783955162828057</v>
      </c>
      <c r="K2154" s="2">
        <f t="shared" si="260"/>
        <v>3.7991952399167657</v>
      </c>
    </row>
    <row r="2155" spans="1:11" ht="13.5" x14ac:dyDescent="0.25">
      <c r="A2155" s="3">
        <f>TITRES_STAT!B2158</f>
        <v>45145</v>
      </c>
      <c r="B2155" s="17">
        <f>TITRES_STAT!D2158</f>
        <v>3.75</v>
      </c>
      <c r="C2155" s="2">
        <f t="shared" si="261"/>
        <v>0</v>
      </c>
      <c r="D2155" s="2">
        <f t="shared" si="262"/>
        <v>3.7400000000000007</v>
      </c>
      <c r="E2155" s="2">
        <f t="shared" si="264"/>
        <v>3.7649999999999997</v>
      </c>
      <c r="F2155" s="2">
        <f t="shared" si="265"/>
        <v>3.7795000000000001</v>
      </c>
      <c r="G2155" s="2">
        <f t="shared" si="259"/>
        <v>3.8343999999999996</v>
      </c>
      <c r="H2155" s="2">
        <f t="shared" si="263"/>
        <v>3.753399999999997</v>
      </c>
      <c r="I2155" s="2">
        <f t="array" ref="I2155">SUMPRODUCT(B2139:B2158, (ROW(B2139:B2158)-ROW(B2139)+1)) / (20*21/2)</f>
        <v>3.7561904761904761</v>
      </c>
      <c r="J2155" s="2">
        <f t="shared" si="266"/>
        <v>3.7807213377968134</v>
      </c>
      <c r="K2155" s="2">
        <f t="shared" si="260"/>
        <v>3.7972660148219908</v>
      </c>
    </row>
    <row r="2156" spans="1:11" ht="13.5" x14ac:dyDescent="0.25">
      <c r="A2156" s="3">
        <f>TITRES_STAT!B2159</f>
        <v>45146</v>
      </c>
      <c r="B2156" s="17">
        <f>TITRES_STAT!D2159</f>
        <v>3.68</v>
      </c>
      <c r="C2156" s="2">
        <f t="shared" si="261"/>
        <v>-6.999999999999984E-2</v>
      </c>
      <c r="D2156" s="2">
        <f t="shared" si="262"/>
        <v>3.7280000000000002</v>
      </c>
      <c r="E2156" s="2">
        <f t="shared" si="264"/>
        <v>3.754</v>
      </c>
      <c r="F2156" s="2">
        <f t="shared" si="265"/>
        <v>3.7744999999999997</v>
      </c>
      <c r="G2156" s="2">
        <f t="shared" si="259"/>
        <v>3.8313999999999995</v>
      </c>
      <c r="H2156" s="2">
        <f t="shared" si="263"/>
        <v>3.7527999999999961</v>
      </c>
      <c r="I2156" s="2">
        <f t="array" ref="I2156">SUMPRODUCT(B2140:B2159, (ROW(B2140:B2159)-ROW(B2140)+1)) / (20*21/2)</f>
        <v>3.7543333333333337</v>
      </c>
      <c r="J2156" s="2">
        <f t="shared" si="266"/>
        <v>3.7711288294352121</v>
      </c>
      <c r="K2156" s="2">
        <f t="shared" si="260"/>
        <v>3.7926673475740698</v>
      </c>
    </row>
    <row r="2157" spans="1:11" ht="13.5" x14ac:dyDescent="0.25">
      <c r="A2157" s="3">
        <f>TITRES_STAT!B2160</f>
        <v>45147</v>
      </c>
      <c r="B2157" s="17">
        <f>TITRES_STAT!D2160</f>
        <v>3.75</v>
      </c>
      <c r="C2157" s="2">
        <f t="shared" si="261"/>
        <v>6.999999999999984E-2</v>
      </c>
      <c r="D2157" s="2">
        <f t="shared" si="262"/>
        <v>3.7320000000000002</v>
      </c>
      <c r="E2157" s="2">
        <f t="shared" si="264"/>
        <v>3.75</v>
      </c>
      <c r="F2157" s="2">
        <f t="shared" si="265"/>
        <v>3.7719999999999998</v>
      </c>
      <c r="G2157" s="2">
        <f t="shared" si="259"/>
        <v>3.8289999999999997</v>
      </c>
      <c r="H2157" s="2">
        <f t="shared" si="263"/>
        <v>3.7523499999999967</v>
      </c>
      <c r="I2157" s="2">
        <f t="array" ref="I2157">SUMPRODUCT(B2141:B2160, (ROW(B2141:B2160)-ROW(B2141)+1)) / (20*21/2)</f>
        <v>3.7555714285714283</v>
      </c>
      <c r="J2157" s="2">
        <f t="shared" si="266"/>
        <v>3.7691165599651919</v>
      </c>
      <c r="K2157" s="2">
        <f t="shared" si="260"/>
        <v>3.7909941182574398</v>
      </c>
    </row>
    <row r="2158" spans="1:11" ht="13.5" x14ac:dyDescent="0.25">
      <c r="A2158" s="3">
        <f>TITRES_STAT!B2161</f>
        <v>45148</v>
      </c>
      <c r="B2158" s="17">
        <f>TITRES_STAT!D2161</f>
        <v>3.75</v>
      </c>
      <c r="C2158" s="2">
        <f t="shared" si="261"/>
        <v>0</v>
      </c>
      <c r="D2158" s="2">
        <f t="shared" si="262"/>
        <v>3.7359999999999998</v>
      </c>
      <c r="E2158" s="2">
        <f t="shared" si="264"/>
        <v>3.746</v>
      </c>
      <c r="F2158" s="2">
        <f t="shared" si="265"/>
        <v>3.7694999999999999</v>
      </c>
      <c r="G2158" s="2">
        <f t="shared" si="259"/>
        <v>3.8266000000000004</v>
      </c>
      <c r="H2158" s="2">
        <f t="shared" si="263"/>
        <v>3.7519499999999972</v>
      </c>
      <c r="I2158" s="2">
        <f t="array" ref="I2158">SUMPRODUCT(B2142:B2161, (ROW(B2142:B2161)-ROW(B2142)+1)) / (20*21/2)</f>
        <v>3.7568571428571427</v>
      </c>
      <c r="J2158" s="2">
        <f t="shared" si="266"/>
        <v>3.7672959352066022</v>
      </c>
      <c r="K2158" s="2">
        <f t="shared" si="260"/>
        <v>3.789386505776756</v>
      </c>
    </row>
    <row r="2159" spans="1:11" ht="13.5" x14ac:dyDescent="0.25">
      <c r="A2159" s="3">
        <f>TITRES_STAT!B2162</f>
        <v>45149</v>
      </c>
      <c r="B2159" s="17">
        <f>TITRES_STAT!D2162</f>
        <v>3.75</v>
      </c>
      <c r="C2159" s="2">
        <f t="shared" si="261"/>
        <v>0</v>
      </c>
      <c r="D2159" s="2">
        <f t="shared" si="262"/>
        <v>3.7359999999999998</v>
      </c>
      <c r="E2159" s="2">
        <f t="shared" si="264"/>
        <v>3.742</v>
      </c>
      <c r="F2159" s="2">
        <f t="shared" si="265"/>
        <v>3.7670000000000003</v>
      </c>
      <c r="G2159" s="2">
        <f t="shared" si="259"/>
        <v>3.8234000000000004</v>
      </c>
      <c r="H2159" s="2">
        <f t="shared" si="263"/>
        <v>3.7511999999999968</v>
      </c>
      <c r="I2159" s="2">
        <f t="array" ref="I2159">SUMPRODUCT(B2143:B2162, (ROW(B2143:B2162)-ROW(B2143)+1)) / (20*21/2)</f>
        <v>3.7553333333333327</v>
      </c>
      <c r="J2159" s="2">
        <f t="shared" si="266"/>
        <v>3.7656487032821642</v>
      </c>
      <c r="K2159" s="2">
        <f t="shared" si="260"/>
        <v>3.7878419369227654</v>
      </c>
    </row>
    <row r="2160" spans="1:11" ht="13.5" x14ac:dyDescent="0.25">
      <c r="A2160" s="3">
        <f>TITRES_STAT!B2163</f>
        <v>45152</v>
      </c>
      <c r="B2160" s="17">
        <f>TITRES_STAT!D2163</f>
        <v>3.78</v>
      </c>
      <c r="C2160" s="2">
        <f t="shared" si="261"/>
        <v>2.9999999999999805E-2</v>
      </c>
      <c r="D2160" s="2">
        <f t="shared" si="262"/>
        <v>3.742</v>
      </c>
      <c r="E2160" s="2">
        <f t="shared" si="264"/>
        <v>3.7410000000000005</v>
      </c>
      <c r="F2160" s="2">
        <f t="shared" si="265"/>
        <v>3.7664999999999997</v>
      </c>
      <c r="G2160" s="2">
        <f t="shared" si="259"/>
        <v>3.8216000000000001</v>
      </c>
      <c r="H2160" s="2">
        <f t="shared" si="263"/>
        <v>3.7505999999999968</v>
      </c>
      <c r="I2160" s="2">
        <f t="array" ref="I2160">SUMPRODUCT(B2144:B2163, (ROW(B2144:B2163)-ROW(B2144)+1)) / (20*21/2)</f>
        <v>3.7444285714285712</v>
      </c>
      <c r="J2160" s="2">
        <f t="shared" si="266"/>
        <v>3.7670154934457676</v>
      </c>
      <c r="K2160" s="2">
        <f t="shared" si="260"/>
        <v>3.7875344099846182</v>
      </c>
    </row>
    <row r="2161" spans="1:11" ht="13.5" x14ac:dyDescent="0.25">
      <c r="A2161" s="3">
        <f>TITRES_STAT!B2164</f>
        <v>45153</v>
      </c>
      <c r="B2161" s="17">
        <f>TITRES_STAT!D2164</f>
        <v>3.78</v>
      </c>
      <c r="C2161" s="2">
        <f t="shared" si="261"/>
        <v>0</v>
      </c>
      <c r="D2161" s="2">
        <f t="shared" si="262"/>
        <v>3.7619999999999996</v>
      </c>
      <c r="E2161" s="2">
        <f t="shared" si="264"/>
        <v>3.7450000000000001</v>
      </c>
      <c r="F2161" s="2">
        <f t="shared" si="265"/>
        <v>3.7659999999999996</v>
      </c>
      <c r="G2161" s="2">
        <f t="shared" si="259"/>
        <v>3.8193999999999999</v>
      </c>
      <c r="H2161" s="2">
        <f t="shared" si="263"/>
        <v>3.7502999999999962</v>
      </c>
      <c r="I2161" s="2">
        <f t="array" ref="I2161">SUMPRODUCT(B2145:B2164, (ROW(B2145:B2164)-ROW(B2145)+1)) / (20*21/2)</f>
        <v>3.7342380952380956</v>
      </c>
      <c r="J2161" s="2">
        <f t="shared" si="266"/>
        <v>3.7682521131175992</v>
      </c>
      <c r="K2161" s="2">
        <f t="shared" si="260"/>
        <v>3.7872389429263982</v>
      </c>
    </row>
    <row r="2162" spans="1:11" ht="13.5" x14ac:dyDescent="0.25">
      <c r="A2162" s="3">
        <f>TITRES_STAT!B2165</f>
        <v>45154</v>
      </c>
      <c r="B2162" s="17">
        <f>TITRES_STAT!D2165</f>
        <v>3.75</v>
      </c>
      <c r="C2162" s="2">
        <f t="shared" si="261"/>
        <v>-2.9999999999999805E-2</v>
      </c>
      <c r="D2162" s="2">
        <f t="shared" si="262"/>
        <v>3.7619999999999996</v>
      </c>
      <c r="E2162" s="2">
        <f t="shared" si="264"/>
        <v>3.7469999999999999</v>
      </c>
      <c r="F2162" s="2">
        <f t="shared" si="265"/>
        <v>3.7644999999999995</v>
      </c>
      <c r="G2162" s="2">
        <f t="shared" ref="G2162:G2225" si="267">AVERAGE(B2113:B2162)</f>
        <v>3.8165999999999998</v>
      </c>
      <c r="H2162" s="2">
        <f t="shared" si="263"/>
        <v>3.7500499999999963</v>
      </c>
      <c r="I2162" s="2">
        <f t="array" ref="I2162">SUMPRODUCT(B2146:B2165, (ROW(B2146:B2165)-ROW(B2146)+1)) / (20*21/2)</f>
        <v>3.7323809523809532</v>
      </c>
      <c r="J2162" s="2">
        <f t="shared" si="266"/>
        <v>3.766513816630209</v>
      </c>
      <c r="K2162" s="2">
        <f t="shared" si="260"/>
        <v>3.7857785922234024</v>
      </c>
    </row>
    <row r="2163" spans="1:11" ht="13.5" x14ac:dyDescent="0.25">
      <c r="A2163" s="3">
        <f>TITRES_STAT!B2166</f>
        <v>45155</v>
      </c>
      <c r="B2163" s="17">
        <f>TITRES_STAT!D2166</f>
        <v>3.65</v>
      </c>
      <c r="C2163" s="2">
        <f t="shared" si="261"/>
        <v>-0.10000000000000009</v>
      </c>
      <c r="D2163" s="2">
        <f t="shared" si="262"/>
        <v>3.7419999999999995</v>
      </c>
      <c r="E2163" s="2">
        <f t="shared" si="264"/>
        <v>3.7389999999999999</v>
      </c>
      <c r="F2163" s="2">
        <f t="shared" si="265"/>
        <v>3.7570000000000001</v>
      </c>
      <c r="G2163" s="2">
        <f t="shared" si="267"/>
        <v>3.8115999999999999</v>
      </c>
      <c r="H2163" s="2">
        <f t="shared" si="263"/>
        <v>3.7492999999999967</v>
      </c>
      <c r="I2163" s="2">
        <f t="array" ref="I2163">SUMPRODUCT(B2147:B2166, (ROW(B2147:B2166)-ROW(B2147)+1)) / (20*21/2)</f>
        <v>3.7318095238095239</v>
      </c>
      <c r="J2163" s="2">
        <f t="shared" si="266"/>
        <v>3.7554172626654272</v>
      </c>
      <c r="K2163" s="2">
        <f t="shared" ref="K2163:K2226" si="268">$K$4*B2163+(1-$K$4)*K2162</f>
        <v>3.7804539415479748</v>
      </c>
    </row>
    <row r="2164" spans="1:11" ht="13.5" x14ac:dyDescent="0.25">
      <c r="A2164" s="3">
        <f>TITRES_STAT!B2167</f>
        <v>45156</v>
      </c>
      <c r="B2164" s="17">
        <f>TITRES_STAT!D2167</f>
        <v>3.65</v>
      </c>
      <c r="C2164" s="2">
        <f t="shared" si="261"/>
        <v>0</v>
      </c>
      <c r="D2164" s="2">
        <f t="shared" si="262"/>
        <v>3.722</v>
      </c>
      <c r="E2164" s="2">
        <f t="shared" si="264"/>
        <v>3.7290000000000001</v>
      </c>
      <c r="F2164" s="2">
        <f t="shared" si="265"/>
        <v>3.7495000000000003</v>
      </c>
      <c r="G2164" s="2">
        <f t="shared" si="267"/>
        <v>3.8068</v>
      </c>
      <c r="H2164" s="2">
        <f t="shared" si="263"/>
        <v>3.7480499999999966</v>
      </c>
      <c r="I2164" s="2">
        <f t="array" ref="I2164">SUMPRODUCT(B2148:B2167, (ROW(B2148:B2167)-ROW(B2148)+1)) / (20*21/2)</f>
        <v>3.7324285714285712</v>
      </c>
      <c r="J2164" s="2">
        <f t="shared" si="266"/>
        <v>3.7453775233639579</v>
      </c>
      <c r="K2164" s="2">
        <f t="shared" si="268"/>
        <v>3.7753381007029563</v>
      </c>
    </row>
    <row r="2165" spans="1:11" ht="13.5" x14ac:dyDescent="0.25">
      <c r="A2165" s="3">
        <f>TITRES_STAT!B2168</f>
        <v>45159</v>
      </c>
      <c r="B2165" s="17">
        <f>TITRES_STAT!D2168</f>
        <v>3.73</v>
      </c>
      <c r="C2165" s="2">
        <f t="shared" si="261"/>
        <v>8.0000000000000071E-2</v>
      </c>
      <c r="D2165" s="2">
        <f t="shared" si="262"/>
        <v>3.7119999999999997</v>
      </c>
      <c r="E2165" s="2">
        <f t="shared" si="264"/>
        <v>3.7269999999999994</v>
      </c>
      <c r="F2165" s="2">
        <f t="shared" si="265"/>
        <v>3.7460000000000009</v>
      </c>
      <c r="G2165" s="2">
        <f t="shared" si="267"/>
        <v>3.8036000000000003</v>
      </c>
      <c r="H2165" s="2">
        <f t="shared" si="263"/>
        <v>3.7473499999999969</v>
      </c>
      <c r="I2165" s="2">
        <f t="array" ref="I2165">SUMPRODUCT(B2149:B2168, (ROW(B2149:B2168)-ROW(B2149)+1)) / (20*21/2)</f>
        <v>3.7322857142857142</v>
      </c>
      <c r="J2165" s="2">
        <f t="shared" si="266"/>
        <v>3.7439129973292951</v>
      </c>
      <c r="K2165" s="2">
        <f t="shared" si="268"/>
        <v>3.7735601359695075</v>
      </c>
    </row>
    <row r="2166" spans="1:11" ht="13.5" x14ac:dyDescent="0.25">
      <c r="A2166" s="3">
        <f>TITRES_STAT!B2169</f>
        <v>45160</v>
      </c>
      <c r="B2166" s="17">
        <f>TITRES_STAT!D2169</f>
        <v>3.74</v>
      </c>
      <c r="C2166" s="2">
        <f t="shared" si="261"/>
        <v>1.0000000000000231E-2</v>
      </c>
      <c r="D2166" s="2">
        <f t="shared" si="262"/>
        <v>3.7040000000000006</v>
      </c>
      <c r="E2166" s="2">
        <f t="shared" si="264"/>
        <v>3.7329999999999997</v>
      </c>
      <c r="F2166" s="2">
        <f t="shared" si="265"/>
        <v>3.7435</v>
      </c>
      <c r="G2166" s="2">
        <f t="shared" si="267"/>
        <v>3.8008000000000006</v>
      </c>
      <c r="H2166" s="2">
        <f t="shared" si="263"/>
        <v>3.7470499999999962</v>
      </c>
      <c r="I2166" s="2">
        <f t="array" ref="I2166">SUMPRODUCT(B2150:B2169, (ROW(B2150:B2169)-ROW(B2150)+1)) / (20*21/2)</f>
        <v>3.7323809523809524</v>
      </c>
      <c r="J2166" s="2">
        <f t="shared" si="266"/>
        <v>3.7435403309169812</v>
      </c>
      <c r="K2166" s="2">
        <f t="shared" si="268"/>
        <v>3.7722440522059975</v>
      </c>
    </row>
    <row r="2167" spans="1:11" ht="13.5" x14ac:dyDescent="0.25">
      <c r="A2167" s="3">
        <f>TITRES_STAT!B2170</f>
        <v>45161</v>
      </c>
      <c r="B2167" s="17">
        <f>TITRES_STAT!D2170</f>
        <v>3.75</v>
      </c>
      <c r="C2167" s="2">
        <f t="shared" si="261"/>
        <v>9.9999999999997868E-3</v>
      </c>
      <c r="D2167" s="2">
        <f t="shared" si="262"/>
        <v>3.7039999999999997</v>
      </c>
      <c r="E2167" s="2">
        <f t="shared" si="264"/>
        <v>3.7329999999999997</v>
      </c>
      <c r="F2167" s="2">
        <f t="shared" si="265"/>
        <v>3.7414999999999998</v>
      </c>
      <c r="G2167" s="2">
        <f t="shared" si="267"/>
        <v>3.7984000000000004</v>
      </c>
      <c r="H2167" s="2">
        <f t="shared" si="263"/>
        <v>3.7468499999999962</v>
      </c>
      <c r="I2167" s="2">
        <f t="array" ref="I2167">SUMPRODUCT(B2151:B2170, (ROW(B2151:B2170)-ROW(B2151)+1)) / (20*21/2)</f>
        <v>3.7327142857142852</v>
      </c>
      <c r="J2167" s="2">
        <f t="shared" si="266"/>
        <v>3.7441555374963165</v>
      </c>
      <c r="K2167" s="2">
        <f t="shared" si="268"/>
        <v>3.7713717364332133</v>
      </c>
    </row>
    <row r="2168" spans="1:11" ht="13.5" x14ac:dyDescent="0.25">
      <c r="A2168" s="3">
        <f>TITRES_STAT!B2171</f>
        <v>45162</v>
      </c>
      <c r="B2168" s="17">
        <f>TITRES_STAT!D2171</f>
        <v>3.74</v>
      </c>
      <c r="C2168" s="2">
        <f t="shared" si="261"/>
        <v>-9.9999999999997868E-3</v>
      </c>
      <c r="D2168" s="2">
        <f t="shared" si="262"/>
        <v>3.722</v>
      </c>
      <c r="E2168" s="2">
        <f t="shared" si="264"/>
        <v>3.7320000000000002</v>
      </c>
      <c r="F2168" s="2">
        <f t="shared" si="265"/>
        <v>3.7389999999999994</v>
      </c>
      <c r="G2168" s="2">
        <f t="shared" si="267"/>
        <v>3.7962000000000007</v>
      </c>
      <c r="H2168" s="2">
        <f t="shared" si="263"/>
        <v>3.746749999999996</v>
      </c>
      <c r="I2168" s="2">
        <f t="array" ref="I2168">SUMPRODUCT(B2152:B2171, (ROW(B2152:B2171)-ROW(B2152)+1)) / (20*21/2)</f>
        <v>3.7304285714285719</v>
      </c>
      <c r="J2168" s="2">
        <f t="shared" si="266"/>
        <v>3.7437597720204767</v>
      </c>
      <c r="K2168" s="2">
        <f t="shared" si="268"/>
        <v>3.7701414722593616</v>
      </c>
    </row>
    <row r="2169" spans="1:11" ht="13.5" x14ac:dyDescent="0.25">
      <c r="A2169" s="3">
        <f>TITRES_STAT!B2172</f>
        <v>45163</v>
      </c>
      <c r="B2169" s="17">
        <f>TITRES_STAT!D2172</f>
        <v>3.74</v>
      </c>
      <c r="C2169" s="2">
        <f t="shared" si="261"/>
        <v>0</v>
      </c>
      <c r="D2169" s="2">
        <f t="shared" si="262"/>
        <v>3.7400000000000007</v>
      </c>
      <c r="E2169" s="2">
        <f t="shared" si="264"/>
        <v>3.7310000000000003</v>
      </c>
      <c r="F2169" s="2">
        <f t="shared" si="265"/>
        <v>3.7364999999999995</v>
      </c>
      <c r="G2169" s="2">
        <f t="shared" si="267"/>
        <v>3.7940000000000009</v>
      </c>
      <c r="H2169" s="2">
        <f t="shared" si="263"/>
        <v>3.7466999999999957</v>
      </c>
      <c r="I2169" s="2">
        <f t="array" ref="I2169">SUMPRODUCT(B2153:B2172, (ROW(B2153:B2172)-ROW(B2153)+1)) / (20*21/2)</f>
        <v>3.7292380952380957</v>
      </c>
      <c r="J2169" s="2">
        <f t="shared" si="266"/>
        <v>3.7434016984947172</v>
      </c>
      <c r="K2169" s="2">
        <f t="shared" si="268"/>
        <v>3.7689594537393867</v>
      </c>
    </row>
    <row r="2170" spans="1:11" ht="13.5" x14ac:dyDescent="0.25">
      <c r="A2170" s="3">
        <f>TITRES_STAT!B2173</f>
        <v>45166</v>
      </c>
      <c r="B2170" s="17">
        <f>TITRES_STAT!D2173</f>
        <v>3.74</v>
      </c>
      <c r="C2170" s="2">
        <f t="shared" si="261"/>
        <v>0</v>
      </c>
      <c r="D2170" s="2">
        <f t="shared" si="262"/>
        <v>3.742</v>
      </c>
      <c r="E2170" s="2">
        <f t="shared" si="264"/>
        <v>3.7270000000000003</v>
      </c>
      <c r="F2170" s="2">
        <f t="shared" si="265"/>
        <v>3.7339999999999995</v>
      </c>
      <c r="G2170" s="2">
        <f t="shared" si="267"/>
        <v>3.7918000000000016</v>
      </c>
      <c r="H2170" s="2">
        <f t="shared" si="263"/>
        <v>3.7467499999999956</v>
      </c>
      <c r="I2170" s="2">
        <f t="array" ref="I2170">SUMPRODUCT(B2154:B2173, (ROW(B2154:B2173)-ROW(B2154)+1)) / (20*21/2)</f>
        <v>3.7252380952380952</v>
      </c>
      <c r="J2170" s="2">
        <f t="shared" si="266"/>
        <v>3.7430777272095059</v>
      </c>
      <c r="K2170" s="2">
        <f t="shared" si="268"/>
        <v>3.7678237888868615</v>
      </c>
    </row>
    <row r="2171" spans="1:11" ht="13.5" x14ac:dyDescent="0.25">
      <c r="A2171" s="3">
        <f>TITRES_STAT!B2174</f>
        <v>45167</v>
      </c>
      <c r="B2171" s="17">
        <f>TITRES_STAT!D2174</f>
        <v>3.71</v>
      </c>
      <c r="C2171" s="2">
        <f t="shared" si="261"/>
        <v>-3.0000000000000249E-2</v>
      </c>
      <c r="D2171" s="2">
        <f t="shared" si="262"/>
        <v>3.7359999999999998</v>
      </c>
      <c r="E2171" s="2">
        <f t="shared" si="264"/>
        <v>3.7200000000000011</v>
      </c>
      <c r="F2171" s="2">
        <f t="shared" si="265"/>
        <v>3.7324999999999995</v>
      </c>
      <c r="G2171" s="2">
        <f t="shared" si="267"/>
        <v>3.7882000000000016</v>
      </c>
      <c r="H2171" s="2">
        <f t="shared" si="263"/>
        <v>3.7466999999999961</v>
      </c>
      <c r="I2171" s="2">
        <f t="array" ref="I2171">SUMPRODUCT(B2155:B2174, (ROW(B2155:B2174)-ROW(B2155)+1)) / (20*21/2)</f>
        <v>3.7233333333333345</v>
      </c>
      <c r="J2171" s="2">
        <f t="shared" si="266"/>
        <v>3.7399274674752676</v>
      </c>
      <c r="K2171" s="2">
        <f t="shared" si="268"/>
        <v>3.765556189322671</v>
      </c>
    </row>
    <row r="2172" spans="1:11" ht="13.5" x14ac:dyDescent="0.25">
      <c r="A2172" s="3">
        <f>TITRES_STAT!B2175</f>
        <v>45168</v>
      </c>
      <c r="B2172" s="17">
        <f>TITRES_STAT!D2175</f>
        <v>3.72</v>
      </c>
      <c r="C2172" s="2">
        <f t="shared" si="261"/>
        <v>1.0000000000000231E-2</v>
      </c>
      <c r="D2172" s="2">
        <f t="shared" si="262"/>
        <v>3.7299999999999995</v>
      </c>
      <c r="E2172" s="2">
        <f t="shared" si="264"/>
        <v>3.7170000000000001</v>
      </c>
      <c r="F2172" s="2">
        <f t="shared" si="265"/>
        <v>3.7319999999999993</v>
      </c>
      <c r="G2172" s="2">
        <f t="shared" si="267"/>
        <v>3.7850000000000019</v>
      </c>
      <c r="H2172" s="2">
        <f t="shared" si="263"/>
        <v>3.7458499999999963</v>
      </c>
      <c r="I2172" s="2">
        <f t="array" ref="I2172">SUMPRODUCT(B2156:B2175, (ROW(B2156:B2175)-ROW(B2156)+1)) / (20*21/2)</f>
        <v>3.7216190476190474</v>
      </c>
      <c r="J2172" s="2">
        <f t="shared" si="266"/>
        <v>3.7380296134300037</v>
      </c>
      <c r="K2172" s="2">
        <f t="shared" si="268"/>
        <v>3.7637696720943312</v>
      </c>
    </row>
    <row r="2173" spans="1:11" ht="13.5" x14ac:dyDescent="0.25">
      <c r="A2173" s="3">
        <f>TITRES_STAT!B2176</f>
        <v>45169</v>
      </c>
      <c r="B2173" s="17">
        <f>TITRES_STAT!D2176</f>
        <v>3.69</v>
      </c>
      <c r="C2173" s="2">
        <f t="shared" si="261"/>
        <v>-3.0000000000000249E-2</v>
      </c>
      <c r="D2173" s="2">
        <f t="shared" si="262"/>
        <v>3.72</v>
      </c>
      <c r="E2173" s="2">
        <f t="shared" si="264"/>
        <v>3.7210000000000001</v>
      </c>
      <c r="F2173" s="2">
        <f t="shared" si="265"/>
        <v>3.7299999999999995</v>
      </c>
      <c r="G2173" s="2">
        <f t="shared" si="267"/>
        <v>3.7812000000000019</v>
      </c>
      <c r="H2173" s="2">
        <f t="shared" si="263"/>
        <v>3.7448499999999969</v>
      </c>
      <c r="I2173" s="2">
        <f t="array" ref="I2173">SUMPRODUCT(B2157:B2176, (ROW(B2157:B2176)-ROW(B2157)+1)) / (20*21/2)</f>
        <v>3.7191428571428569</v>
      </c>
      <c r="J2173" s="2">
        <f t="shared" si="266"/>
        <v>3.733455364531908</v>
      </c>
      <c r="K2173" s="2">
        <f t="shared" si="268"/>
        <v>3.7608767437769064</v>
      </c>
    </row>
    <row r="2174" spans="1:11" ht="13.5" x14ac:dyDescent="0.25">
      <c r="A2174" s="3">
        <f>TITRES_STAT!B2177</f>
        <v>45170</v>
      </c>
      <c r="B2174" s="17">
        <f>TITRES_STAT!D2177</f>
        <v>3.71</v>
      </c>
      <c r="C2174" s="2">
        <f t="shared" si="261"/>
        <v>2.0000000000000018E-2</v>
      </c>
      <c r="D2174" s="2">
        <f t="shared" si="262"/>
        <v>3.714</v>
      </c>
      <c r="E2174" s="2">
        <f t="shared" si="264"/>
        <v>3.7270000000000003</v>
      </c>
      <c r="F2174" s="2">
        <f t="shared" si="265"/>
        <v>3.7280000000000002</v>
      </c>
      <c r="G2174" s="2">
        <f t="shared" si="267"/>
        <v>3.7778000000000018</v>
      </c>
      <c r="H2174" s="2">
        <f t="shared" si="263"/>
        <v>3.7441499999999972</v>
      </c>
      <c r="I2174" s="2">
        <f t="array" ref="I2174">SUMPRODUCT(B2158:B2177, (ROW(B2158:B2177)-ROW(B2158)+1)) / (20*21/2)</f>
        <v>3.7165714285714286</v>
      </c>
      <c r="J2174" s="2">
        <f t="shared" si="266"/>
        <v>3.7312215202907741</v>
      </c>
      <c r="K2174" s="2">
        <f t="shared" si="268"/>
        <v>3.7588815773542827</v>
      </c>
    </row>
    <row r="2175" spans="1:11" ht="13.5" x14ac:dyDescent="0.25">
      <c r="A2175" s="3">
        <f>TITRES_STAT!B2178</f>
        <v>45173</v>
      </c>
      <c r="B2175" s="17">
        <f>TITRES_STAT!D2178</f>
        <v>3.71</v>
      </c>
      <c r="C2175" s="2">
        <f t="shared" si="261"/>
        <v>0</v>
      </c>
      <c r="D2175" s="2">
        <f t="shared" si="262"/>
        <v>3.7079999999999997</v>
      </c>
      <c r="E2175" s="2">
        <f t="shared" si="264"/>
        <v>3.7250000000000001</v>
      </c>
      <c r="F2175" s="2">
        <f t="shared" si="265"/>
        <v>3.726</v>
      </c>
      <c r="G2175" s="2">
        <f t="shared" si="267"/>
        <v>3.7744000000000018</v>
      </c>
      <c r="H2175" s="2">
        <f t="shared" si="263"/>
        <v>3.7436999999999974</v>
      </c>
      <c r="I2175" s="2">
        <f t="array" ref="I2175">SUMPRODUCT(B2159:B2178, (ROW(B2159:B2178)-ROW(B2159)+1)) / (20*21/2)</f>
        <v>3.7132857142857141</v>
      </c>
      <c r="J2175" s="2">
        <f t="shared" si="266"/>
        <v>3.7292004231202243</v>
      </c>
      <c r="K2175" s="2">
        <f t="shared" si="268"/>
        <v>3.7569646527521541</v>
      </c>
    </row>
    <row r="2176" spans="1:11" ht="13.5" x14ac:dyDescent="0.25">
      <c r="A2176" s="3">
        <f>TITRES_STAT!B2179</f>
        <v>45174</v>
      </c>
      <c r="B2176" s="17">
        <f>TITRES_STAT!D2179</f>
        <v>3.7</v>
      </c>
      <c r="C2176" s="2">
        <f t="shared" si="261"/>
        <v>-9.9999999999997868E-3</v>
      </c>
      <c r="D2176" s="2">
        <f t="shared" si="262"/>
        <v>3.7060000000000004</v>
      </c>
      <c r="E2176" s="2">
        <f t="shared" si="264"/>
        <v>3.7210000000000001</v>
      </c>
      <c r="F2176" s="2">
        <f t="shared" si="265"/>
        <v>3.7269999999999994</v>
      </c>
      <c r="G2176" s="2">
        <f t="shared" si="267"/>
        <v>3.7708000000000017</v>
      </c>
      <c r="H2176" s="2">
        <f t="shared" si="263"/>
        <v>3.742699999999997</v>
      </c>
      <c r="I2176" s="2">
        <f t="array" ref="I2176">SUMPRODUCT(B2160:B2179, (ROW(B2160:B2179)-ROW(B2160)+1)) / (20*21/2)</f>
        <v>3.710285714285714</v>
      </c>
      <c r="J2176" s="2">
        <f t="shared" si="266"/>
        <v>3.7264194304421077</v>
      </c>
      <c r="K2176" s="2">
        <f t="shared" si="268"/>
        <v>3.7547307448010891</v>
      </c>
    </row>
    <row r="2177" spans="1:11" ht="13.5" x14ac:dyDescent="0.25">
      <c r="A2177" s="3">
        <f>TITRES_STAT!B2180</f>
        <v>45175</v>
      </c>
      <c r="B2177" s="17">
        <f>TITRES_STAT!D2180</f>
        <v>3.7</v>
      </c>
      <c r="C2177" s="2">
        <f t="shared" si="261"/>
        <v>0</v>
      </c>
      <c r="D2177" s="2">
        <f t="shared" si="262"/>
        <v>3.7019999999999995</v>
      </c>
      <c r="E2177" s="2">
        <f t="shared" si="264"/>
        <v>3.7160000000000002</v>
      </c>
      <c r="F2177" s="2">
        <f t="shared" si="265"/>
        <v>3.7245000000000004</v>
      </c>
      <c r="G2177" s="2">
        <f t="shared" si="267"/>
        <v>3.7672000000000012</v>
      </c>
      <c r="H2177" s="2">
        <f t="shared" si="263"/>
        <v>3.7412499999999973</v>
      </c>
      <c r="I2177" s="2">
        <f t="array" ref="I2177">SUMPRODUCT(B2161:B2180, (ROW(B2161:B2180)-ROW(B2161)+1)) / (20*21/2)</f>
        <v>3.7075714285714283</v>
      </c>
      <c r="J2177" s="2">
        <f t="shared" si="266"/>
        <v>3.723903294209526</v>
      </c>
      <c r="K2177" s="2">
        <f t="shared" si="268"/>
        <v>3.7525844410833993</v>
      </c>
    </row>
    <row r="2178" spans="1:11" ht="13.5" x14ac:dyDescent="0.25">
      <c r="A2178" s="3">
        <f>TITRES_STAT!B2181</f>
        <v>45176</v>
      </c>
      <c r="B2178" s="17">
        <f>TITRES_STAT!D2181</f>
        <v>3.69</v>
      </c>
      <c r="C2178" s="2">
        <f t="shared" si="261"/>
        <v>-1.0000000000000231E-2</v>
      </c>
      <c r="D2178" s="2">
        <f t="shared" si="262"/>
        <v>3.7020000000000004</v>
      </c>
      <c r="E2178" s="2">
        <f t="shared" si="264"/>
        <v>3.7109999999999999</v>
      </c>
      <c r="F2178" s="2">
        <f t="shared" si="265"/>
        <v>3.7215000000000003</v>
      </c>
      <c r="G2178" s="2">
        <f t="shared" si="267"/>
        <v>3.7636000000000012</v>
      </c>
      <c r="H2178" s="2">
        <f t="shared" si="263"/>
        <v>3.7397499999999972</v>
      </c>
      <c r="I2178" s="2">
        <f t="array" ref="I2178">SUMPRODUCT(B2162:B2181, (ROW(B2162:B2181)-ROW(B2162)+1)) / (20*21/2)</f>
        <v>3.7052857142857145</v>
      </c>
      <c r="J2178" s="2">
        <f t="shared" si="266"/>
        <v>3.7206744090467141</v>
      </c>
      <c r="K2178" s="2">
        <f t="shared" si="268"/>
        <v>3.7501301492762069</v>
      </c>
    </row>
    <row r="2179" spans="1:11" ht="13.5" x14ac:dyDescent="0.25">
      <c r="A2179" s="3">
        <f>TITRES_STAT!B2182</f>
        <v>45177</v>
      </c>
      <c r="B2179" s="17">
        <f>TITRES_STAT!D2182</f>
        <v>3.69</v>
      </c>
      <c r="C2179" s="2">
        <f t="shared" si="261"/>
        <v>0</v>
      </c>
      <c r="D2179" s="2">
        <f t="shared" si="262"/>
        <v>3.6979999999999995</v>
      </c>
      <c r="E2179" s="2">
        <f t="shared" si="264"/>
        <v>3.7059999999999995</v>
      </c>
      <c r="F2179" s="2">
        <f t="shared" si="265"/>
        <v>3.7185000000000001</v>
      </c>
      <c r="G2179" s="2">
        <f t="shared" si="267"/>
        <v>3.7600000000000011</v>
      </c>
      <c r="H2179" s="2">
        <f t="shared" si="263"/>
        <v>3.7386499999999971</v>
      </c>
      <c r="I2179" s="2">
        <f t="array" ref="I2179">SUMPRODUCT(B2163:B2182, (ROW(B2163:B2182)-ROW(B2163)+1)) / (20*21/2)</f>
        <v>3.7024761904761903</v>
      </c>
      <c r="J2179" s="2">
        <f t="shared" si="266"/>
        <v>3.7177530367565508</v>
      </c>
      <c r="K2179" s="2">
        <f t="shared" si="268"/>
        <v>3.7477721042065517</v>
      </c>
    </row>
    <row r="2180" spans="1:11" ht="13.5" x14ac:dyDescent="0.25">
      <c r="A2180" s="3">
        <f>TITRES_STAT!B2183</f>
        <v>45180</v>
      </c>
      <c r="B2180" s="17">
        <f>TITRES_STAT!D2183</f>
        <v>3.69</v>
      </c>
      <c r="C2180" s="2">
        <f t="shared" ref="C2180:C2243" si="269">B2180-B2179</f>
        <v>0</v>
      </c>
      <c r="D2180" s="2">
        <f t="shared" si="262"/>
        <v>3.694</v>
      </c>
      <c r="E2180" s="2">
        <f t="shared" si="264"/>
        <v>3.7009999999999996</v>
      </c>
      <c r="F2180" s="2">
        <f t="shared" si="265"/>
        <v>3.714</v>
      </c>
      <c r="G2180" s="2">
        <f t="shared" si="267"/>
        <v>3.7560000000000007</v>
      </c>
      <c r="H2180" s="2">
        <f t="shared" si="263"/>
        <v>3.7376999999999976</v>
      </c>
      <c r="I2180" s="2">
        <f t="array" ref="I2180">SUMPRODUCT(B2164:B2183, (ROW(B2164:B2183)-ROW(B2164)+1)) / (20*21/2)</f>
        <v>3.7</v>
      </c>
      <c r="J2180" s="2">
        <f t="shared" si="266"/>
        <v>3.715109890398784</v>
      </c>
      <c r="K2180" s="2">
        <f t="shared" si="268"/>
        <v>3.7455065314925693</v>
      </c>
    </row>
    <row r="2181" spans="1:11" ht="13.5" x14ac:dyDescent="0.25">
      <c r="A2181" s="3">
        <f>TITRES_STAT!B2184</f>
        <v>45181</v>
      </c>
      <c r="B2181" s="17">
        <f>TITRES_STAT!D2184</f>
        <v>3.69</v>
      </c>
      <c r="C2181" s="2">
        <f t="shared" si="269"/>
        <v>0</v>
      </c>
      <c r="D2181" s="2">
        <f t="shared" si="262"/>
        <v>3.6920000000000002</v>
      </c>
      <c r="E2181" s="2">
        <f t="shared" si="264"/>
        <v>3.6990000000000003</v>
      </c>
      <c r="F2181" s="2">
        <f t="shared" si="265"/>
        <v>3.7095000000000007</v>
      </c>
      <c r="G2181" s="2">
        <f t="shared" si="267"/>
        <v>3.7522000000000006</v>
      </c>
      <c r="H2181" s="2">
        <f t="shared" si="263"/>
        <v>3.7368999999999981</v>
      </c>
      <c r="I2181" s="2">
        <f t="array" ref="I2181">SUMPRODUCT(B2165:B2184, (ROW(B2165:B2184)-ROW(B2165)+1)) / (20*21/2)</f>
        <v>3.6945238095238095</v>
      </c>
      <c r="J2181" s="2">
        <f t="shared" si="266"/>
        <v>3.7127184722655664</v>
      </c>
      <c r="K2181" s="2">
        <f t="shared" si="268"/>
        <v>3.7433298047673706</v>
      </c>
    </row>
    <row r="2182" spans="1:11" ht="13.5" x14ac:dyDescent="0.25">
      <c r="A2182" s="3">
        <f>TITRES_STAT!B2185</f>
        <v>45182</v>
      </c>
      <c r="B2182" s="17">
        <f>TITRES_STAT!D2185</f>
        <v>3.68</v>
      </c>
      <c r="C2182" s="2">
        <f t="shared" si="269"/>
        <v>-9.9999999999997868E-3</v>
      </c>
      <c r="D2182" s="2">
        <f t="shared" ref="D2182:D2245" si="270">AVERAGE(B2178:B2182)</f>
        <v>3.6880000000000002</v>
      </c>
      <c r="E2182" s="2">
        <f t="shared" si="264"/>
        <v>3.6950000000000003</v>
      </c>
      <c r="F2182" s="2">
        <f t="shared" si="265"/>
        <v>3.7060000000000004</v>
      </c>
      <c r="G2182" s="2">
        <f t="shared" si="267"/>
        <v>3.7484000000000011</v>
      </c>
      <c r="H2182" s="2">
        <f t="shared" si="263"/>
        <v>3.7360499999999974</v>
      </c>
      <c r="I2182" s="2">
        <f t="array" ref="I2182">SUMPRODUCT(B2166:B2185, (ROW(B2166:B2185)-ROW(B2166)+1)) / (20*21/2)</f>
        <v>3.6842857142857146</v>
      </c>
      <c r="J2182" s="2">
        <f t="shared" si="266"/>
        <v>3.7096024272878934</v>
      </c>
      <c r="K2182" s="2">
        <f t="shared" si="268"/>
        <v>3.7408462830117877</v>
      </c>
    </row>
    <row r="2183" spans="1:11" ht="13.5" x14ac:dyDescent="0.25">
      <c r="A2183" s="3">
        <f>TITRES_STAT!B2186</f>
        <v>45183</v>
      </c>
      <c r="B2183" s="17">
        <f>TITRES_STAT!D2186</f>
        <v>3.68</v>
      </c>
      <c r="C2183" s="2">
        <f t="shared" si="269"/>
        <v>0</v>
      </c>
      <c r="D2183" s="2">
        <f t="shared" si="270"/>
        <v>3.6859999999999999</v>
      </c>
      <c r="E2183" s="2">
        <f t="shared" si="264"/>
        <v>3.6940000000000004</v>
      </c>
      <c r="F2183" s="2">
        <f t="shared" si="265"/>
        <v>3.7075000000000009</v>
      </c>
      <c r="G2183" s="2">
        <f t="shared" si="267"/>
        <v>3.7450000000000006</v>
      </c>
      <c r="H2183" s="2">
        <f t="shared" si="263"/>
        <v>3.7354499999999979</v>
      </c>
      <c r="I2183" s="2">
        <f t="array" ref="I2183">SUMPRODUCT(B2167:B2186, (ROW(B2167:B2186)-ROW(B2167)+1)) / (20*21/2)</f>
        <v>3.6746666666666665</v>
      </c>
      <c r="J2183" s="2">
        <f t="shared" si="266"/>
        <v>3.70678314849857</v>
      </c>
      <c r="K2183" s="2">
        <f t="shared" si="268"/>
        <v>3.7384601542662277</v>
      </c>
    </row>
    <row r="2184" spans="1:11" ht="13.5" x14ac:dyDescent="0.25">
      <c r="A2184" s="3">
        <f>TITRES_STAT!B2187</f>
        <v>45184</v>
      </c>
      <c r="B2184" s="17">
        <f>TITRES_STAT!D2187</f>
        <v>3.65</v>
      </c>
      <c r="C2184" s="2">
        <f t="shared" si="269"/>
        <v>-3.0000000000000249E-2</v>
      </c>
      <c r="D2184" s="2">
        <f t="shared" si="270"/>
        <v>3.6779999999999999</v>
      </c>
      <c r="E2184" s="2">
        <f t="shared" si="264"/>
        <v>3.6880000000000002</v>
      </c>
      <c r="F2184" s="2">
        <f t="shared" si="265"/>
        <v>3.7075000000000009</v>
      </c>
      <c r="G2184" s="2">
        <f t="shared" si="267"/>
        <v>3.7418000000000005</v>
      </c>
      <c r="H2184" s="2">
        <f t="shared" si="263"/>
        <v>3.7347499999999973</v>
      </c>
      <c r="I2184" s="2">
        <f t="array" ref="I2184">SUMPRODUCT(B2168:B2187, (ROW(B2168:B2187)-ROW(B2168)+1)) / (20*21/2)</f>
        <v>3.6657142857142855</v>
      </c>
      <c r="J2184" s="2">
        <f t="shared" si="266"/>
        <v>3.7013752295939444</v>
      </c>
      <c r="K2184" s="2">
        <f t="shared" si="268"/>
        <v>3.7349911286087285</v>
      </c>
    </row>
    <row r="2185" spans="1:11" ht="13.5" x14ac:dyDescent="0.25">
      <c r="A2185" s="3">
        <f>TITRES_STAT!B2188</f>
        <v>45187</v>
      </c>
      <c r="B2185" s="17">
        <f>TITRES_STAT!D2188</f>
        <v>3.6</v>
      </c>
      <c r="C2185" s="2">
        <f t="shared" si="269"/>
        <v>-4.9999999999999822E-2</v>
      </c>
      <c r="D2185" s="2">
        <f t="shared" si="270"/>
        <v>3.66</v>
      </c>
      <c r="E2185" s="2">
        <f t="shared" si="264"/>
        <v>3.6770000000000005</v>
      </c>
      <c r="F2185" s="2">
        <f t="shared" si="265"/>
        <v>3.7009999999999996</v>
      </c>
      <c r="G2185" s="2">
        <f t="shared" si="267"/>
        <v>3.7376000000000005</v>
      </c>
      <c r="H2185" s="2">
        <f t="shared" si="263"/>
        <v>3.7337999999999969</v>
      </c>
      <c r="I2185" s="2">
        <f t="array" ref="I2185">SUMPRODUCT(B2169:B2188, (ROW(B2169:B2188)-ROW(B2169)+1)) / (20*21/2)</f>
        <v>3.6574761904761903</v>
      </c>
      <c r="J2185" s="2">
        <f t="shared" si="266"/>
        <v>3.6917204458230928</v>
      </c>
      <c r="K2185" s="2">
        <f t="shared" si="268"/>
        <v>3.7296973588593665</v>
      </c>
    </row>
    <row r="2186" spans="1:11" ht="13.5" x14ac:dyDescent="0.25">
      <c r="A2186" s="3">
        <f>TITRES_STAT!B2189</f>
        <v>45188</v>
      </c>
      <c r="B2186" s="17">
        <f>TITRES_STAT!D2189</f>
        <v>3.6</v>
      </c>
      <c r="C2186" s="2">
        <f t="shared" si="269"/>
        <v>0</v>
      </c>
      <c r="D2186" s="2">
        <f t="shared" si="270"/>
        <v>3.6420000000000003</v>
      </c>
      <c r="E2186" s="2">
        <f t="shared" si="264"/>
        <v>3.6670000000000003</v>
      </c>
      <c r="F2186" s="2">
        <f t="shared" si="265"/>
        <v>3.6939999999999991</v>
      </c>
      <c r="G2186" s="2">
        <f t="shared" si="267"/>
        <v>3.734</v>
      </c>
      <c r="H2186" s="2">
        <f t="shared" ref="H2186:H2249" si="271">AVERAGE(B1987:B2186)</f>
        <v>3.7328499999999973</v>
      </c>
      <c r="I2186" s="2">
        <f t="array" ref="I2186">SUMPRODUCT(B2170:B2189, (ROW(B2170:B2189)-ROW(B2170)+1)) / (20*21/2)</f>
        <v>3.6480000000000001</v>
      </c>
      <c r="J2186" s="2">
        <f t="shared" si="266"/>
        <v>3.6829851652685126</v>
      </c>
      <c r="K2186" s="2">
        <f t="shared" si="268"/>
        <v>3.7246111879237049</v>
      </c>
    </row>
    <row r="2187" spans="1:11" ht="13.5" x14ac:dyDescent="0.25">
      <c r="A2187" s="3">
        <f>TITRES_STAT!B2190</f>
        <v>45189</v>
      </c>
      <c r="B2187" s="17">
        <f>TITRES_STAT!D2190</f>
        <v>3.6</v>
      </c>
      <c r="C2187" s="2">
        <f t="shared" si="269"/>
        <v>0</v>
      </c>
      <c r="D2187" s="2">
        <f t="shared" si="270"/>
        <v>3.6259999999999999</v>
      </c>
      <c r="E2187" s="2">
        <f t="shared" si="264"/>
        <v>3.657</v>
      </c>
      <c r="F2187" s="2">
        <f t="shared" si="265"/>
        <v>3.6864999999999988</v>
      </c>
      <c r="G2187" s="2">
        <f t="shared" si="267"/>
        <v>3.7299999999999995</v>
      </c>
      <c r="H2187" s="2">
        <f t="shared" si="271"/>
        <v>3.7319499999999977</v>
      </c>
      <c r="I2187" s="2">
        <f t="array" ref="I2187">SUMPRODUCT(B2171:B2190, (ROW(B2171:B2190)-ROW(B2171)+1)) / (20*21/2)</f>
        <v>3.6392857142857147</v>
      </c>
      <c r="J2187" s="2">
        <f t="shared" si="266"/>
        <v>3.6750818161953211</v>
      </c>
      <c r="K2187" s="2">
        <f t="shared" si="268"/>
        <v>3.719724474671795</v>
      </c>
    </row>
    <row r="2188" spans="1:11" ht="13.5" x14ac:dyDescent="0.25">
      <c r="A2188" s="3">
        <f>TITRES_STAT!B2191</f>
        <v>45190</v>
      </c>
      <c r="B2188" s="17">
        <f>TITRES_STAT!D2191</f>
        <v>3.6</v>
      </c>
      <c r="C2188" s="2">
        <f t="shared" si="269"/>
        <v>0</v>
      </c>
      <c r="D2188" s="2">
        <f t="shared" si="270"/>
        <v>3.6100000000000003</v>
      </c>
      <c r="E2188" s="2">
        <f t="shared" ref="E2188:E2251" si="272">AVERAGE(B2179:B2188)</f>
        <v>3.6480000000000006</v>
      </c>
      <c r="F2188" s="2">
        <f t="shared" si="265"/>
        <v>3.6794999999999987</v>
      </c>
      <c r="G2188" s="2">
        <f t="shared" si="267"/>
        <v>3.7259999999999995</v>
      </c>
      <c r="H2188" s="2">
        <f t="shared" si="271"/>
        <v>3.7309499999999982</v>
      </c>
      <c r="I2188" s="2">
        <f t="array" ref="I2188">SUMPRODUCT(B2172:B2191, (ROW(B2172:B2191)-ROW(B2172)+1)) / (20*21/2)</f>
        <v>3.6313333333333335</v>
      </c>
      <c r="J2188" s="2">
        <f t="shared" si="266"/>
        <v>3.6679311670338621</v>
      </c>
      <c r="K2188" s="2">
        <f t="shared" si="268"/>
        <v>3.7150293972336854</v>
      </c>
    </row>
    <row r="2189" spans="1:11" ht="13.5" x14ac:dyDescent="0.25">
      <c r="A2189" s="3">
        <f>TITRES_STAT!B2192</f>
        <v>45191</v>
      </c>
      <c r="B2189" s="17">
        <f>TITRES_STAT!D2192</f>
        <v>3.58</v>
      </c>
      <c r="C2189" s="2">
        <f t="shared" si="269"/>
        <v>-2.0000000000000018E-2</v>
      </c>
      <c r="D2189" s="2">
        <f t="shared" si="270"/>
        <v>3.5960000000000001</v>
      </c>
      <c r="E2189" s="2">
        <f t="shared" si="272"/>
        <v>3.6370000000000005</v>
      </c>
      <c r="F2189" s="2">
        <f t="shared" si="265"/>
        <v>3.6714999999999991</v>
      </c>
      <c r="G2189" s="2">
        <f t="shared" si="267"/>
        <v>3.7215999999999996</v>
      </c>
      <c r="H2189" s="2">
        <f t="shared" si="271"/>
        <v>3.7298999999999984</v>
      </c>
      <c r="I2189" s="2">
        <f t="array" ref="I2189">SUMPRODUCT(B2173:B2192, (ROW(B2173:B2192)-ROW(B2173)+1)) / (20*21/2)</f>
        <v>3.6220952380952385</v>
      </c>
      <c r="J2189" s="2">
        <f t="shared" si="266"/>
        <v>3.6595567701734941</v>
      </c>
      <c r="K2189" s="2">
        <f t="shared" si="268"/>
        <v>3.7097341267539328</v>
      </c>
    </row>
    <row r="2190" spans="1:11" ht="13.5" x14ac:dyDescent="0.25">
      <c r="A2190" s="3">
        <f>TITRES_STAT!B2193</f>
        <v>45194</v>
      </c>
      <c r="B2190" s="17">
        <f>TITRES_STAT!D2193</f>
        <v>3.58</v>
      </c>
      <c r="C2190" s="2">
        <f t="shared" si="269"/>
        <v>0</v>
      </c>
      <c r="D2190" s="2">
        <f t="shared" si="270"/>
        <v>3.5920000000000001</v>
      </c>
      <c r="E2190" s="2">
        <f t="shared" si="272"/>
        <v>3.6260000000000003</v>
      </c>
      <c r="F2190" s="2">
        <f t="shared" si="265"/>
        <v>3.6635</v>
      </c>
      <c r="G2190" s="2">
        <f t="shared" si="267"/>
        <v>3.7173999999999996</v>
      </c>
      <c r="H2190" s="2">
        <f t="shared" si="271"/>
        <v>3.7288499999999982</v>
      </c>
      <c r="I2190" s="2">
        <f t="array" ref="I2190">SUMPRODUCT(B2174:B2193, (ROW(B2174:B2193)-ROW(B2174)+1)) / (20*21/2)</f>
        <v>3.6126666666666667</v>
      </c>
      <c r="J2190" s="2">
        <f t="shared" si="266"/>
        <v>3.6519799349188755</v>
      </c>
      <c r="K2190" s="2">
        <f t="shared" si="268"/>
        <v>3.7046465139400535</v>
      </c>
    </row>
    <row r="2191" spans="1:11" ht="13.5" x14ac:dyDescent="0.25">
      <c r="A2191" s="3">
        <f>TITRES_STAT!B2194</f>
        <v>45195</v>
      </c>
      <c r="B2191" s="17">
        <f>TITRES_STAT!D2194</f>
        <v>3.58</v>
      </c>
      <c r="C2191" s="2">
        <f t="shared" si="269"/>
        <v>0</v>
      </c>
      <c r="D2191" s="2">
        <f t="shared" si="270"/>
        <v>3.5880000000000001</v>
      </c>
      <c r="E2191" s="2">
        <f t="shared" si="272"/>
        <v>3.6149999999999998</v>
      </c>
      <c r="F2191" s="2">
        <f t="shared" si="265"/>
        <v>3.657</v>
      </c>
      <c r="G2191" s="2">
        <f t="shared" si="267"/>
        <v>3.7131999999999992</v>
      </c>
      <c r="H2191" s="2">
        <f t="shared" si="271"/>
        <v>3.727799999999998</v>
      </c>
      <c r="I2191" s="2">
        <f t="array" ref="I2191">SUMPRODUCT(B2175:B2194, (ROW(B2175:B2194)-ROW(B2175)+1)) / (20*21/2)</f>
        <v>3.5991428571428572</v>
      </c>
      <c r="J2191" s="2">
        <f t="shared" si="266"/>
        <v>3.6451247030218399</v>
      </c>
      <c r="K2191" s="2">
        <f t="shared" si="268"/>
        <v>3.6997584153541689</v>
      </c>
    </row>
    <row r="2192" spans="1:11" ht="13.5" x14ac:dyDescent="0.25">
      <c r="A2192" s="3">
        <f>TITRES_STAT!B2195</f>
        <v>45197</v>
      </c>
      <c r="B2192" s="17">
        <f>TITRES_STAT!D2195</f>
        <v>3.56</v>
      </c>
      <c r="C2192" s="2">
        <f t="shared" si="269"/>
        <v>-2.0000000000000018E-2</v>
      </c>
      <c r="D2192" s="2">
        <f t="shared" si="270"/>
        <v>3.5799999999999996</v>
      </c>
      <c r="E2192" s="2">
        <f t="shared" si="272"/>
        <v>3.6030000000000002</v>
      </c>
      <c r="F2192" s="2">
        <f t="shared" si="265"/>
        <v>3.649</v>
      </c>
      <c r="G2192" s="2">
        <f t="shared" si="267"/>
        <v>3.7088000000000001</v>
      </c>
      <c r="H2192" s="2">
        <f t="shared" si="271"/>
        <v>3.7268499999999984</v>
      </c>
      <c r="I2192" s="2">
        <f t="array" ref="I2192">SUMPRODUCT(B2176:B2195, (ROW(B2176:B2195)-ROW(B2176)+1)) / (20*21/2)</f>
        <v>3.5904285714285709</v>
      </c>
      <c r="J2192" s="2">
        <f t="shared" si="266"/>
        <v>3.6370175884483311</v>
      </c>
      <c r="K2192" s="2">
        <f t="shared" si="268"/>
        <v>3.6942776931834174</v>
      </c>
    </row>
    <row r="2193" spans="1:11" ht="13.5" x14ac:dyDescent="0.25">
      <c r="A2193" s="3">
        <f>TITRES_STAT!B2196</f>
        <v>45198</v>
      </c>
      <c r="B2193" s="17">
        <f>TITRES_STAT!D2196</f>
        <v>3.55</v>
      </c>
      <c r="C2193" s="2">
        <f t="shared" si="269"/>
        <v>-1.0000000000000231E-2</v>
      </c>
      <c r="D2193" s="2">
        <f t="shared" si="270"/>
        <v>3.5700000000000003</v>
      </c>
      <c r="E2193" s="2">
        <f t="shared" si="272"/>
        <v>3.59</v>
      </c>
      <c r="F2193" s="2">
        <f t="shared" si="265"/>
        <v>3.6420000000000003</v>
      </c>
      <c r="G2193" s="2">
        <f t="shared" si="267"/>
        <v>3.7038000000000006</v>
      </c>
      <c r="H2193" s="2">
        <f t="shared" si="271"/>
        <v>3.7256499999999977</v>
      </c>
      <c r="I2193" s="2">
        <f t="array" ref="I2193">SUMPRODUCT(B2177:B2196, (ROW(B2177:B2196)-ROW(B2177)+1)) / (20*21/2)</f>
        <v>3.5787142857142857</v>
      </c>
      <c r="J2193" s="2">
        <f t="shared" si="266"/>
        <v>3.6287301990722995</v>
      </c>
      <c r="K2193" s="2">
        <f t="shared" si="268"/>
        <v>3.6886197444311266</v>
      </c>
    </row>
    <row r="2194" spans="1:11" ht="13.5" x14ac:dyDescent="0.25">
      <c r="A2194" s="3">
        <f>TITRES_STAT!B2197</f>
        <v>45201</v>
      </c>
      <c r="B2194" s="17">
        <f>TITRES_STAT!D2197</f>
        <v>3.5</v>
      </c>
      <c r="C2194" s="2">
        <f t="shared" si="269"/>
        <v>-4.9999999999999822E-2</v>
      </c>
      <c r="D2194" s="2">
        <f t="shared" si="270"/>
        <v>3.5539999999999998</v>
      </c>
      <c r="E2194" s="2">
        <f t="shared" si="272"/>
        <v>3.5750000000000002</v>
      </c>
      <c r="F2194" s="2">
        <f t="shared" si="265"/>
        <v>3.6315</v>
      </c>
      <c r="G2194" s="2">
        <f t="shared" si="267"/>
        <v>3.6978000000000004</v>
      </c>
      <c r="H2194" s="2">
        <f t="shared" si="271"/>
        <v>3.7241999999999975</v>
      </c>
      <c r="I2194" s="2">
        <f t="array" ref="I2194">SUMPRODUCT(B2178:B2197, (ROW(B2178:B2197)-ROW(B2178)+1)) / (20*21/2)</f>
        <v>3.5679523809523808</v>
      </c>
      <c r="J2194" s="2">
        <f t="shared" si="266"/>
        <v>3.616470180113033</v>
      </c>
      <c r="K2194" s="2">
        <f t="shared" si="268"/>
        <v>3.6812228917083374</v>
      </c>
    </row>
    <row r="2195" spans="1:11" ht="13.5" x14ac:dyDescent="0.25">
      <c r="A2195" s="3">
        <f>TITRES_STAT!B2198</f>
        <v>45202</v>
      </c>
      <c r="B2195" s="17">
        <f>TITRES_STAT!D2198</f>
        <v>3.54</v>
      </c>
      <c r="C2195" s="2">
        <f t="shared" si="269"/>
        <v>4.0000000000000036E-2</v>
      </c>
      <c r="D2195" s="2">
        <f t="shared" si="270"/>
        <v>3.5460000000000003</v>
      </c>
      <c r="E2195" s="2">
        <f t="shared" si="272"/>
        <v>3.569</v>
      </c>
      <c r="F2195" s="2">
        <f t="shared" si="265"/>
        <v>3.6230000000000002</v>
      </c>
      <c r="G2195" s="2">
        <f t="shared" si="267"/>
        <v>3.6926000000000005</v>
      </c>
      <c r="H2195" s="2">
        <f t="shared" si="271"/>
        <v>3.7231499999999973</v>
      </c>
      <c r="I2195" s="2">
        <f t="array" ref="I2195">SUMPRODUCT(B2179:B2198, (ROW(B2179:B2198)-ROW(B2179)+1)) / (20*21/2)</f>
        <v>3.5581428571428568</v>
      </c>
      <c r="J2195" s="2">
        <f t="shared" si="266"/>
        <v>3.6091873058165538</v>
      </c>
      <c r="K2195" s="2">
        <f t="shared" si="268"/>
        <v>3.6756847390923242</v>
      </c>
    </row>
    <row r="2196" spans="1:11" ht="13.5" x14ac:dyDescent="0.25">
      <c r="A2196" s="3">
        <f>TITRES_STAT!B2199</f>
        <v>45203</v>
      </c>
      <c r="B2196" s="17">
        <f>TITRES_STAT!D2199</f>
        <v>3.5</v>
      </c>
      <c r="C2196" s="2">
        <f t="shared" si="269"/>
        <v>-4.0000000000000036E-2</v>
      </c>
      <c r="D2196" s="2">
        <f t="shared" si="270"/>
        <v>3.53</v>
      </c>
      <c r="E2196" s="2">
        <f t="shared" si="272"/>
        <v>3.5590000000000002</v>
      </c>
      <c r="F2196" s="2">
        <f t="shared" ref="F2196:F2259" si="273">AVERAGE(B2177:B2196)</f>
        <v>3.6130000000000004</v>
      </c>
      <c r="G2196" s="2">
        <f t="shared" si="267"/>
        <v>3.6867999999999999</v>
      </c>
      <c r="H2196" s="2">
        <f t="shared" si="271"/>
        <v>3.721149999999998</v>
      </c>
      <c r="I2196" s="2">
        <f t="array" ref="I2196">SUMPRODUCT(B2180:B2199, (ROW(B2180:B2199)-ROW(B2180)+1)) / (20*21/2)</f>
        <v>3.546380952380952</v>
      </c>
      <c r="J2196" s="2">
        <f t="shared" si="266"/>
        <v>3.5987885147864058</v>
      </c>
      <c r="K2196" s="2">
        <f t="shared" si="268"/>
        <v>3.6687951414808606</v>
      </c>
    </row>
    <row r="2197" spans="1:11" ht="13.5" x14ac:dyDescent="0.25">
      <c r="A2197" s="3">
        <f>TITRES_STAT!B2200</f>
        <v>45204</v>
      </c>
      <c r="B2197" s="17">
        <f>TITRES_STAT!D2200</f>
        <v>3.5</v>
      </c>
      <c r="C2197" s="2">
        <f t="shared" si="269"/>
        <v>0</v>
      </c>
      <c r="D2197" s="2">
        <f t="shared" si="270"/>
        <v>3.5179999999999998</v>
      </c>
      <c r="E2197" s="2">
        <f t="shared" si="272"/>
        <v>3.5489999999999995</v>
      </c>
      <c r="F2197" s="2">
        <f t="shared" si="273"/>
        <v>3.6030000000000002</v>
      </c>
      <c r="G2197" s="2">
        <f t="shared" si="267"/>
        <v>3.6809999999999996</v>
      </c>
      <c r="H2197" s="2">
        <f t="shared" si="271"/>
        <v>3.7188999999999983</v>
      </c>
      <c r="I2197" s="2">
        <f t="array" ref="I2197">SUMPRODUCT(B2181:B2200, (ROW(B2181:B2200)-ROW(B2181)+1)) / (20*21/2)</f>
        <v>3.5356666666666663</v>
      </c>
      <c r="J2197" s="2">
        <f t="shared" ref="J2197:J2260" si="274">$J$4*B2197+J2196*(1-$J$4)</f>
        <v>3.5893800848067481</v>
      </c>
      <c r="K2197" s="2">
        <f t="shared" si="268"/>
        <v>3.6621757241678856</v>
      </c>
    </row>
    <row r="2198" spans="1:11" ht="13.5" x14ac:dyDescent="0.25">
      <c r="A2198" s="3">
        <f>TITRES_STAT!B2201</f>
        <v>45205</v>
      </c>
      <c r="B2198" s="17">
        <f>TITRES_STAT!D2201</f>
        <v>3.5</v>
      </c>
      <c r="C2198" s="2">
        <f t="shared" si="269"/>
        <v>0</v>
      </c>
      <c r="D2198" s="2">
        <f t="shared" si="270"/>
        <v>3.508</v>
      </c>
      <c r="E2198" s="2">
        <f t="shared" si="272"/>
        <v>3.5390000000000001</v>
      </c>
      <c r="F2198" s="2">
        <f t="shared" si="273"/>
        <v>3.5935000000000001</v>
      </c>
      <c r="G2198" s="2">
        <f t="shared" si="267"/>
        <v>3.6751999999999998</v>
      </c>
      <c r="H2198" s="2">
        <f t="shared" si="271"/>
        <v>3.7169999999999983</v>
      </c>
      <c r="I2198" s="2">
        <f t="array" ref="I2198">SUMPRODUCT(B2182:B2201, (ROW(B2182:B2201)-ROW(B2182)+1)) / (20*21/2)</f>
        <v>3.5240952380952391</v>
      </c>
      <c r="J2198" s="2">
        <f t="shared" si="274"/>
        <v>3.5808676957775343</v>
      </c>
      <c r="K2198" s="2">
        <f t="shared" si="268"/>
        <v>3.6558158918475763</v>
      </c>
    </row>
    <row r="2199" spans="1:11" ht="13.5" x14ac:dyDescent="0.25">
      <c r="A2199" s="3">
        <f>TITRES_STAT!B2202</f>
        <v>45208</v>
      </c>
      <c r="B2199" s="17">
        <f>TITRES_STAT!D2202</f>
        <v>3.47</v>
      </c>
      <c r="C2199" s="2">
        <f t="shared" si="269"/>
        <v>-2.9999999999999805E-2</v>
      </c>
      <c r="D2199" s="2">
        <f t="shared" si="270"/>
        <v>3.5019999999999998</v>
      </c>
      <c r="E2199" s="2">
        <f t="shared" si="272"/>
        <v>3.528</v>
      </c>
      <c r="F2199" s="2">
        <f t="shared" si="273"/>
        <v>3.5825000000000005</v>
      </c>
      <c r="G2199" s="2">
        <f t="shared" si="267"/>
        <v>3.6688000000000001</v>
      </c>
      <c r="H2199" s="2">
        <f t="shared" si="271"/>
        <v>3.7152999999999987</v>
      </c>
      <c r="I2199" s="2">
        <f t="array" ref="I2199">SUMPRODUCT(B2183:B2202, (ROW(B2183:B2202)-ROW(B2183)+1)) / (20*21/2)</f>
        <v>3.5127142857142855</v>
      </c>
      <c r="J2199" s="2">
        <f t="shared" si="274"/>
        <v>3.5703088676082451</v>
      </c>
      <c r="K2199" s="2">
        <f t="shared" si="268"/>
        <v>3.6485289941280636</v>
      </c>
    </row>
    <row r="2200" spans="1:11" ht="13.5" x14ac:dyDescent="0.25">
      <c r="A2200" s="3">
        <f>TITRES_STAT!B2203</f>
        <v>45209</v>
      </c>
      <c r="B2200" s="17">
        <f>TITRES_STAT!D2203</f>
        <v>3.47</v>
      </c>
      <c r="C2200" s="2">
        <f t="shared" si="269"/>
        <v>0</v>
      </c>
      <c r="D2200" s="2">
        <f t="shared" si="270"/>
        <v>3.4880000000000004</v>
      </c>
      <c r="E2200" s="2">
        <f t="shared" si="272"/>
        <v>3.5170000000000003</v>
      </c>
      <c r="F2200" s="2">
        <f t="shared" si="273"/>
        <v>3.5715000000000003</v>
      </c>
      <c r="G2200" s="2">
        <f t="shared" si="267"/>
        <v>3.6623999999999999</v>
      </c>
      <c r="H2200" s="2">
        <f t="shared" si="271"/>
        <v>3.7135999999999991</v>
      </c>
      <c r="I2200" s="2">
        <f t="array" ref="I2200">SUMPRODUCT(B2184:B2203, (ROW(B2184:B2203)-ROW(B2184)+1)) / (20*21/2)</f>
        <v>3.5196190476190474</v>
      </c>
      <c r="J2200" s="2">
        <f t="shared" si="274"/>
        <v>3.5607556421217454</v>
      </c>
      <c r="K2200" s="2">
        <f t="shared" si="268"/>
        <v>3.641527857103434</v>
      </c>
    </row>
    <row r="2201" spans="1:11" ht="13.5" x14ac:dyDescent="0.25">
      <c r="A2201" s="3">
        <f>TITRES_STAT!B2204</f>
        <v>45210</v>
      </c>
      <c r="B2201" s="17">
        <f>TITRES_STAT!D2204</f>
        <v>3.45</v>
      </c>
      <c r="C2201" s="2">
        <f t="shared" si="269"/>
        <v>-2.0000000000000018E-2</v>
      </c>
      <c r="D2201" s="2">
        <f t="shared" si="270"/>
        <v>3.4780000000000002</v>
      </c>
      <c r="E2201" s="2">
        <f t="shared" si="272"/>
        <v>3.504</v>
      </c>
      <c r="F2201" s="2">
        <f t="shared" si="273"/>
        <v>3.5594999999999999</v>
      </c>
      <c r="G2201" s="2">
        <f t="shared" si="267"/>
        <v>3.6566000000000001</v>
      </c>
      <c r="H2201" s="2">
        <f t="shared" si="271"/>
        <v>3.7123499999999994</v>
      </c>
      <c r="I2201" s="2">
        <f t="array" ref="I2201">SUMPRODUCT(B2185:B2204, (ROW(B2185:B2204)-ROW(B2185)+1)) / (20*21/2)</f>
        <v>3.5201428571428566</v>
      </c>
      <c r="J2201" s="2">
        <f t="shared" si="274"/>
        <v>3.5502074857291985</v>
      </c>
      <c r="K2201" s="2">
        <f t="shared" si="268"/>
        <v>3.6340169607464365</v>
      </c>
    </row>
    <row r="2202" spans="1:11" ht="13.5" x14ac:dyDescent="0.25">
      <c r="A2202" s="3">
        <f>TITRES_STAT!B2205</f>
        <v>45211</v>
      </c>
      <c r="B2202" s="17">
        <f>TITRES_STAT!D2205</f>
        <v>3.44</v>
      </c>
      <c r="C2202" s="2">
        <f t="shared" si="269"/>
        <v>-1.0000000000000231E-2</v>
      </c>
      <c r="D2202" s="2">
        <f t="shared" si="270"/>
        <v>3.4660000000000002</v>
      </c>
      <c r="E2202" s="2">
        <f t="shared" si="272"/>
        <v>3.4919999999999995</v>
      </c>
      <c r="F2202" s="2">
        <f t="shared" si="273"/>
        <v>3.5475000000000003</v>
      </c>
      <c r="G2202" s="2">
        <f t="shared" si="267"/>
        <v>3.6507999999999998</v>
      </c>
      <c r="H2202" s="2">
        <f t="shared" si="271"/>
        <v>3.7114499999999997</v>
      </c>
      <c r="I2202" s="2">
        <f t="array" ref="I2202">SUMPRODUCT(B2186:B2205, (ROW(B2186:B2205)-ROW(B2186)+1)) / (20*21/2)</f>
        <v>3.5211428571428569</v>
      </c>
      <c r="J2202" s="2">
        <f t="shared" si="274"/>
        <v>3.53971153470737</v>
      </c>
      <c r="K2202" s="2">
        <f t="shared" si="268"/>
        <v>3.6264084524818703</v>
      </c>
    </row>
    <row r="2203" spans="1:11" ht="13.5" x14ac:dyDescent="0.25">
      <c r="A2203" s="3">
        <f>TITRES_STAT!B2206</f>
        <v>45212</v>
      </c>
      <c r="B2203" s="17">
        <f>TITRES_STAT!D2206</f>
        <v>3.62</v>
      </c>
      <c r="C2203" s="2">
        <f t="shared" si="269"/>
        <v>0.18000000000000016</v>
      </c>
      <c r="D2203" s="2">
        <f t="shared" si="270"/>
        <v>3.4899999999999998</v>
      </c>
      <c r="E2203" s="2">
        <f t="shared" si="272"/>
        <v>3.4989999999999997</v>
      </c>
      <c r="F2203" s="2">
        <f t="shared" si="273"/>
        <v>3.5445000000000002</v>
      </c>
      <c r="G2203" s="2">
        <f t="shared" si="267"/>
        <v>3.6486000000000001</v>
      </c>
      <c r="H2203" s="2">
        <f t="shared" si="271"/>
        <v>3.7115500000000003</v>
      </c>
      <c r="I2203" s="2">
        <f t="array" ref="I2203">SUMPRODUCT(B2187:B2206, (ROW(B2187:B2206)-ROW(B2187)+1)) / (20*21/2)</f>
        <v>3.5223809523809524</v>
      </c>
      <c r="J2203" s="2">
        <f t="shared" si="274"/>
        <v>3.5473580552114297</v>
      </c>
      <c r="K2203" s="2">
        <f t="shared" si="268"/>
        <v>3.6261571406198363</v>
      </c>
    </row>
    <row r="2204" spans="1:11" ht="13.5" x14ac:dyDescent="0.25">
      <c r="A2204" s="3">
        <f>TITRES_STAT!B2207</f>
        <v>45215</v>
      </c>
      <c r="B2204" s="17">
        <f>TITRES_STAT!D2207</f>
        <v>3.55</v>
      </c>
      <c r="C2204" s="2">
        <f t="shared" si="269"/>
        <v>-7.0000000000000284E-2</v>
      </c>
      <c r="D2204" s="2">
        <f t="shared" si="270"/>
        <v>3.5060000000000002</v>
      </c>
      <c r="E2204" s="2">
        <f t="shared" si="272"/>
        <v>3.504</v>
      </c>
      <c r="F2204" s="2">
        <f t="shared" si="273"/>
        <v>3.5394999999999994</v>
      </c>
      <c r="G2204" s="2">
        <f t="shared" si="267"/>
        <v>3.6446000000000005</v>
      </c>
      <c r="H2204" s="2">
        <f t="shared" si="271"/>
        <v>3.7108500000000002</v>
      </c>
      <c r="I2204" s="2">
        <f t="array" ref="I2204">SUMPRODUCT(B2188:B2207, (ROW(B2188:B2207)-ROW(B2188)+1)) / (20*21/2)</f>
        <v>3.5238571428571435</v>
      </c>
      <c r="J2204" s="2">
        <f t="shared" si="274"/>
        <v>3.5476096690008174</v>
      </c>
      <c r="K2204" s="2">
        <f t="shared" si="268"/>
        <v>3.6231705860857253</v>
      </c>
    </row>
    <row r="2205" spans="1:11" ht="13.5" x14ac:dyDescent="0.25">
      <c r="A2205" s="3">
        <f>TITRES_STAT!B2208</f>
        <v>45216</v>
      </c>
      <c r="B2205" s="17">
        <f>TITRES_STAT!D2208</f>
        <v>3.55</v>
      </c>
      <c r="C2205" s="2">
        <f t="shared" si="269"/>
        <v>0</v>
      </c>
      <c r="D2205" s="2">
        <f t="shared" si="270"/>
        <v>3.5220000000000007</v>
      </c>
      <c r="E2205" s="2">
        <f t="shared" si="272"/>
        <v>3.5050000000000003</v>
      </c>
      <c r="F2205" s="2">
        <f t="shared" si="273"/>
        <v>3.5369999999999999</v>
      </c>
      <c r="G2205" s="2">
        <f t="shared" si="267"/>
        <v>3.6406000000000005</v>
      </c>
      <c r="H2205" s="2">
        <f t="shared" si="271"/>
        <v>3.7092499999999999</v>
      </c>
      <c r="I2205" s="2">
        <f t="array" ref="I2205">SUMPRODUCT(B2189:B2208, (ROW(B2189:B2208)-ROW(B2189)+1)) / (20*21/2)</f>
        <v>3.5255714285714292</v>
      </c>
      <c r="J2205" s="2">
        <f t="shared" si="274"/>
        <v>3.5478373195721682</v>
      </c>
      <c r="K2205" s="2">
        <f t="shared" si="268"/>
        <v>3.6203011513372654</v>
      </c>
    </row>
    <row r="2206" spans="1:11" ht="13.5" x14ac:dyDescent="0.25">
      <c r="A2206" s="3">
        <f>TITRES_STAT!B2209</f>
        <v>45217</v>
      </c>
      <c r="B2206" s="17">
        <f>TITRES_STAT!D2209</f>
        <v>3.55</v>
      </c>
      <c r="C2206" s="2">
        <f t="shared" si="269"/>
        <v>0</v>
      </c>
      <c r="D2206" s="2">
        <f t="shared" si="270"/>
        <v>3.5420000000000003</v>
      </c>
      <c r="E2206" s="2">
        <f t="shared" si="272"/>
        <v>3.5100000000000002</v>
      </c>
      <c r="F2206" s="2">
        <f t="shared" si="273"/>
        <v>3.5345</v>
      </c>
      <c r="G2206" s="2">
        <f t="shared" si="267"/>
        <v>3.6379999999999999</v>
      </c>
      <c r="H2206" s="2">
        <f t="shared" si="271"/>
        <v>3.7080000000000002</v>
      </c>
      <c r="I2206" s="2">
        <f t="array" ref="I2206">SUMPRODUCT(B2190:B2209, (ROW(B2190:B2209)-ROW(B2190)+1)) / (20*21/2)</f>
        <v>3.5246666666666671</v>
      </c>
      <c r="J2206" s="2">
        <f t="shared" si="274"/>
        <v>3.5480432891367237</v>
      </c>
      <c r="K2206" s="2">
        <f t="shared" si="268"/>
        <v>3.6175442434416865</v>
      </c>
    </row>
    <row r="2207" spans="1:11" ht="13.5" x14ac:dyDescent="0.25">
      <c r="A2207" s="3">
        <f>TITRES_STAT!B2210</f>
        <v>45218</v>
      </c>
      <c r="B2207" s="17">
        <f>TITRES_STAT!D2210</f>
        <v>3.55</v>
      </c>
      <c r="C2207" s="2">
        <f t="shared" si="269"/>
        <v>0</v>
      </c>
      <c r="D2207" s="2">
        <f t="shared" si="270"/>
        <v>3.5640000000000001</v>
      </c>
      <c r="E2207" s="2">
        <f t="shared" si="272"/>
        <v>3.5150000000000006</v>
      </c>
      <c r="F2207" s="2">
        <f t="shared" si="273"/>
        <v>3.5319999999999991</v>
      </c>
      <c r="G2207" s="2">
        <f t="shared" si="267"/>
        <v>3.6340000000000003</v>
      </c>
      <c r="H2207" s="2">
        <f t="shared" si="271"/>
        <v>3.7072499999999997</v>
      </c>
      <c r="I2207" s="2">
        <f t="array" ref="I2207">SUMPRODUCT(B2191:B2210, (ROW(B2191:B2210)-ROW(B2191)+1)) / (20*21/2)</f>
        <v>3.5240476190476189</v>
      </c>
      <c r="J2207" s="2">
        <f t="shared" si="274"/>
        <v>3.5482296425522741</v>
      </c>
      <c r="K2207" s="2">
        <f t="shared" si="268"/>
        <v>3.6148954495812284</v>
      </c>
    </row>
    <row r="2208" spans="1:11" ht="13.5" x14ac:dyDescent="0.25">
      <c r="A2208" s="3">
        <f>TITRES_STAT!B2211</f>
        <v>45219</v>
      </c>
      <c r="B2208" s="17">
        <f>TITRES_STAT!D2211</f>
        <v>3.55</v>
      </c>
      <c r="C2208" s="2">
        <f t="shared" si="269"/>
        <v>0</v>
      </c>
      <c r="D2208" s="2">
        <f t="shared" si="270"/>
        <v>3.55</v>
      </c>
      <c r="E2208" s="2">
        <f t="shared" si="272"/>
        <v>3.5200000000000005</v>
      </c>
      <c r="F2208" s="2">
        <f t="shared" si="273"/>
        <v>3.5294999999999996</v>
      </c>
      <c r="G2208" s="2">
        <f t="shared" si="267"/>
        <v>3.6300000000000008</v>
      </c>
      <c r="H2208" s="2">
        <f t="shared" si="271"/>
        <v>3.7070999999999996</v>
      </c>
      <c r="I2208" s="2">
        <f t="array" ref="I2208">SUMPRODUCT(B2192:B2211, (ROW(B2192:B2211)-ROW(B2192)+1)) / (20*21/2)</f>
        <v>3.523714285714286</v>
      </c>
      <c r="J2208" s="2">
        <f t="shared" si="274"/>
        <v>3.5483982480234864</v>
      </c>
      <c r="K2208" s="2">
        <f t="shared" si="268"/>
        <v>3.6123505299898078</v>
      </c>
    </row>
    <row r="2209" spans="1:11" ht="13.5" x14ac:dyDescent="0.25">
      <c r="A2209" s="3">
        <f>TITRES_STAT!B2212</f>
        <v>45222</v>
      </c>
      <c r="B2209" s="17">
        <f>TITRES_STAT!D2212</f>
        <v>3.52</v>
      </c>
      <c r="C2209" s="2">
        <f t="shared" si="269"/>
        <v>-2.9999999999999805E-2</v>
      </c>
      <c r="D2209" s="2">
        <f t="shared" si="270"/>
        <v>3.5439999999999996</v>
      </c>
      <c r="E2209" s="2">
        <f t="shared" si="272"/>
        <v>3.5250000000000008</v>
      </c>
      <c r="F2209" s="2">
        <f t="shared" si="273"/>
        <v>3.5264999999999995</v>
      </c>
      <c r="G2209" s="2">
        <f t="shared" si="267"/>
        <v>3.6254000000000008</v>
      </c>
      <c r="H2209" s="2">
        <f t="shared" si="271"/>
        <v>3.70695</v>
      </c>
      <c r="I2209" s="2">
        <f t="array" ref="I2209">SUMPRODUCT(B2193:B2212, (ROW(B2193:B2212)-ROW(B2193)+1)) / (20*21/2)</f>
        <v>3.5255714285714288</v>
      </c>
      <c r="J2209" s="2">
        <f t="shared" si="274"/>
        <v>3.5456936529736303</v>
      </c>
      <c r="K2209" s="2">
        <f t="shared" si="268"/>
        <v>3.6087289405784428</v>
      </c>
    </row>
    <row r="2210" spans="1:11" ht="13.5" x14ac:dyDescent="0.25">
      <c r="A2210" s="3">
        <f>TITRES_STAT!B2213</f>
        <v>45223</v>
      </c>
      <c r="B2210" s="17">
        <f>TITRES_STAT!D2213</f>
        <v>3.52</v>
      </c>
      <c r="C2210" s="2">
        <f t="shared" si="269"/>
        <v>0</v>
      </c>
      <c r="D2210" s="2">
        <f t="shared" si="270"/>
        <v>3.5379999999999994</v>
      </c>
      <c r="E2210" s="2">
        <f t="shared" si="272"/>
        <v>3.5300000000000002</v>
      </c>
      <c r="F2210" s="2">
        <f t="shared" si="273"/>
        <v>3.5234999999999994</v>
      </c>
      <c r="G2210" s="2">
        <f t="shared" si="267"/>
        <v>3.620200000000001</v>
      </c>
      <c r="H2210" s="2">
        <f t="shared" si="271"/>
        <v>3.7071500000000004</v>
      </c>
      <c r="I2210" s="2">
        <f t="array" ref="I2210">SUMPRODUCT(B2194:B2213, (ROW(B2194:B2213)-ROW(B2194)+1)) / (20*21/2)</f>
        <v>3.5370476190476188</v>
      </c>
      <c r="J2210" s="2">
        <f t="shared" si="274"/>
        <v>3.543246638404713</v>
      </c>
      <c r="K2210" s="2">
        <f t="shared" si="268"/>
        <v>3.6052493742812493</v>
      </c>
    </row>
    <row r="2211" spans="1:11" ht="13.5" x14ac:dyDescent="0.25">
      <c r="A2211" s="3">
        <f>TITRES_STAT!B2214</f>
        <v>45224</v>
      </c>
      <c r="B2211" s="17">
        <f>TITRES_STAT!D2214</f>
        <v>3.52</v>
      </c>
      <c r="C2211" s="2">
        <f t="shared" si="269"/>
        <v>0</v>
      </c>
      <c r="D2211" s="2">
        <f t="shared" si="270"/>
        <v>3.532</v>
      </c>
      <c r="E2211" s="2">
        <f t="shared" si="272"/>
        <v>3.5370000000000004</v>
      </c>
      <c r="F2211" s="2">
        <f t="shared" si="273"/>
        <v>3.5204999999999993</v>
      </c>
      <c r="G2211" s="2">
        <f t="shared" si="267"/>
        <v>3.6150000000000015</v>
      </c>
      <c r="H2211" s="2">
        <f t="shared" si="271"/>
        <v>3.7070000000000012</v>
      </c>
      <c r="I2211" s="2">
        <f t="array" ref="I2211">SUMPRODUCT(B2195:B2214, (ROW(B2195:B2214)-ROW(B2195)+1)) / (20*21/2)</f>
        <v>3.5471428571428572</v>
      </c>
      <c r="J2211" s="2">
        <f t="shared" si="274"/>
        <v>3.5410326728423591</v>
      </c>
      <c r="K2211" s="2">
        <f t="shared" si="268"/>
        <v>3.6019062615643378</v>
      </c>
    </row>
    <row r="2212" spans="1:11" ht="13.5" x14ac:dyDescent="0.25">
      <c r="A2212" s="3">
        <f>TITRES_STAT!B2215</f>
        <v>45225</v>
      </c>
      <c r="B2212" s="17">
        <f>TITRES_STAT!D2215</f>
        <v>3.54</v>
      </c>
      <c r="C2212" s="2">
        <f t="shared" si="269"/>
        <v>2.0000000000000018E-2</v>
      </c>
      <c r="D2212" s="2">
        <f t="shared" si="270"/>
        <v>3.53</v>
      </c>
      <c r="E2212" s="2">
        <f t="shared" si="272"/>
        <v>3.5469999999999997</v>
      </c>
      <c r="F2212" s="2">
        <f t="shared" si="273"/>
        <v>3.5194999999999994</v>
      </c>
      <c r="G2212" s="2">
        <f t="shared" si="267"/>
        <v>3.6108000000000016</v>
      </c>
      <c r="H2212" s="2">
        <f t="shared" si="271"/>
        <v>3.7062500000000012</v>
      </c>
      <c r="I2212" s="2">
        <f t="array" ref="I2212">SUMPRODUCT(B2196:B2215, (ROW(B2196:B2215)-ROW(B2196)+1)) / (20*21/2)</f>
        <v>3.5566190476190469</v>
      </c>
      <c r="J2212" s="2">
        <f t="shared" si="274"/>
        <v>3.5409343230478489</v>
      </c>
      <c r="K2212" s="2">
        <f t="shared" si="268"/>
        <v>3.599478565032403</v>
      </c>
    </row>
    <row r="2213" spans="1:11" ht="13.5" x14ac:dyDescent="0.25">
      <c r="A2213" s="3">
        <f>TITRES_STAT!B2216</f>
        <v>45226</v>
      </c>
      <c r="B2213" s="17">
        <f>TITRES_STAT!D2216</f>
        <v>3.64</v>
      </c>
      <c r="C2213" s="2">
        <f t="shared" si="269"/>
        <v>0.10000000000000009</v>
      </c>
      <c r="D2213" s="2">
        <f t="shared" si="270"/>
        <v>3.5480000000000005</v>
      </c>
      <c r="E2213" s="2">
        <f t="shared" si="272"/>
        <v>3.5489999999999995</v>
      </c>
      <c r="F2213" s="2">
        <f t="shared" si="273"/>
        <v>3.5239999999999996</v>
      </c>
      <c r="G2213" s="2">
        <f t="shared" si="267"/>
        <v>3.6106000000000011</v>
      </c>
      <c r="H2213" s="2">
        <f t="shared" si="271"/>
        <v>3.706300000000001</v>
      </c>
      <c r="I2213" s="2">
        <f t="array" ref="I2213">SUMPRODUCT(B2197:B2216, (ROW(B2197:B2216)-ROW(B2197)+1)) / (20*21/2)</f>
        <v>3.5628095238095239</v>
      </c>
      <c r="J2213" s="2">
        <f t="shared" si="274"/>
        <v>3.5503691494242444</v>
      </c>
      <c r="K2213" s="2">
        <f t="shared" si="268"/>
        <v>3.6010676409134854</v>
      </c>
    </row>
    <row r="2214" spans="1:11" ht="13.5" x14ac:dyDescent="0.25">
      <c r="A2214" s="3">
        <f>TITRES_STAT!B2217</f>
        <v>45229</v>
      </c>
      <c r="B2214" s="17">
        <f>TITRES_STAT!D2217</f>
        <v>3.63</v>
      </c>
      <c r="C2214" s="2">
        <f t="shared" si="269"/>
        <v>-1.0000000000000231E-2</v>
      </c>
      <c r="D2214" s="2">
        <f t="shared" si="270"/>
        <v>3.5700000000000003</v>
      </c>
      <c r="E2214" s="2">
        <f t="shared" si="272"/>
        <v>3.5569999999999999</v>
      </c>
      <c r="F2214" s="2">
        <f t="shared" si="273"/>
        <v>3.5304999999999991</v>
      </c>
      <c r="G2214" s="2">
        <f t="shared" si="267"/>
        <v>3.6102000000000007</v>
      </c>
      <c r="H2214" s="2">
        <f t="shared" si="271"/>
        <v>3.706300000000001</v>
      </c>
      <c r="I2214" s="2">
        <f t="array" ref="I2214">SUMPRODUCT(B2198:B2217, (ROW(B2198:B2217)-ROW(B2198)+1)) / (20*21/2)</f>
        <v>3.5685238095238101</v>
      </c>
      <c r="J2214" s="2">
        <f t="shared" si="274"/>
        <v>3.5579530399552688</v>
      </c>
      <c r="K2214" s="2">
        <f t="shared" si="268"/>
        <v>3.6022022432306038</v>
      </c>
    </row>
    <row r="2215" spans="1:11" ht="13.5" x14ac:dyDescent="0.25">
      <c r="A2215" s="3">
        <f>TITRES_STAT!B2218</f>
        <v>45230</v>
      </c>
      <c r="B2215" s="17">
        <f>TITRES_STAT!D2218</f>
        <v>3.63</v>
      </c>
      <c r="C2215" s="2">
        <f t="shared" si="269"/>
        <v>0</v>
      </c>
      <c r="D2215" s="2">
        <f t="shared" si="270"/>
        <v>3.5920000000000001</v>
      </c>
      <c r="E2215" s="2">
        <f t="shared" si="272"/>
        <v>3.5649999999999999</v>
      </c>
      <c r="F2215" s="2">
        <f t="shared" si="273"/>
        <v>3.5350000000000001</v>
      </c>
      <c r="G2215" s="2">
        <f t="shared" si="267"/>
        <v>3.6082000000000005</v>
      </c>
      <c r="H2215" s="2">
        <f t="shared" si="271"/>
        <v>3.7057000000000015</v>
      </c>
      <c r="I2215" s="2">
        <f t="array" ref="I2215">SUMPRODUCT(B2199:B2218, (ROW(B2199:B2218)-ROW(B2199)+1)) / (20*21/2)</f>
        <v>3.5737619047619043</v>
      </c>
      <c r="J2215" s="2">
        <f t="shared" si="274"/>
        <v>3.5648146551976243</v>
      </c>
      <c r="K2215" s="2">
        <f t="shared" si="268"/>
        <v>3.6032923513392072</v>
      </c>
    </row>
    <row r="2216" spans="1:11" ht="13.5" x14ac:dyDescent="0.25">
      <c r="A2216" s="3">
        <f>TITRES_STAT!B2219</f>
        <v>45231</v>
      </c>
      <c r="B2216" s="17">
        <f>TITRES_STAT!D2219</f>
        <v>3.6</v>
      </c>
      <c r="C2216" s="2">
        <f t="shared" si="269"/>
        <v>-2.9999999999999805E-2</v>
      </c>
      <c r="D2216" s="2">
        <f t="shared" si="270"/>
        <v>3.6079999999999997</v>
      </c>
      <c r="E2216" s="2">
        <f t="shared" si="272"/>
        <v>3.5700000000000003</v>
      </c>
      <c r="F2216" s="2">
        <f t="shared" si="273"/>
        <v>3.54</v>
      </c>
      <c r="G2216" s="2">
        <f t="shared" si="267"/>
        <v>3.6054000000000008</v>
      </c>
      <c r="H2216" s="2">
        <f t="shared" si="271"/>
        <v>3.7050500000000017</v>
      </c>
      <c r="I2216" s="2">
        <f t="array" ref="I2216">SUMPRODUCT(B2200:B2219, (ROW(B2200:B2219)-ROW(B2200)+1)) / (20*21/2)</f>
        <v>3.5709047619047611</v>
      </c>
      <c r="J2216" s="2">
        <f t="shared" si="274"/>
        <v>3.5681656404168982</v>
      </c>
      <c r="K2216" s="2">
        <f t="shared" si="268"/>
        <v>3.6031632395219835</v>
      </c>
    </row>
    <row r="2217" spans="1:11" ht="13.5" x14ac:dyDescent="0.25">
      <c r="A2217" s="3">
        <f>TITRES_STAT!B2220</f>
        <v>45232</v>
      </c>
      <c r="B2217" s="17">
        <f>TITRES_STAT!D2220</f>
        <v>3.6</v>
      </c>
      <c r="C2217" s="2">
        <f t="shared" si="269"/>
        <v>0</v>
      </c>
      <c r="D2217" s="2">
        <f t="shared" si="270"/>
        <v>3.6199999999999997</v>
      </c>
      <c r="E2217" s="2">
        <f t="shared" si="272"/>
        <v>3.5750000000000002</v>
      </c>
      <c r="F2217" s="2">
        <f t="shared" si="273"/>
        <v>3.5450000000000004</v>
      </c>
      <c r="G2217" s="2">
        <f t="shared" si="267"/>
        <v>3.6024000000000003</v>
      </c>
      <c r="H2217" s="2">
        <f t="shared" si="271"/>
        <v>3.7048000000000019</v>
      </c>
      <c r="I2217" s="2">
        <f t="array" ref="I2217">SUMPRODUCT(B2201:B2220, (ROW(B2201:B2220)-ROW(B2201)+1)) / (20*21/2)</f>
        <v>3.5744761904761897</v>
      </c>
      <c r="J2217" s="2">
        <f t="shared" si="274"/>
        <v>3.5711974841867176</v>
      </c>
      <c r="K2217" s="2">
        <f t="shared" si="268"/>
        <v>3.6030391909132784</v>
      </c>
    </row>
    <row r="2218" spans="1:11" ht="13.5" x14ac:dyDescent="0.25">
      <c r="A2218" s="3">
        <f>TITRES_STAT!B2221</f>
        <v>45233</v>
      </c>
      <c r="B2218" s="17">
        <f>TITRES_STAT!D2221</f>
        <v>3.6</v>
      </c>
      <c r="C2218" s="2">
        <f t="shared" si="269"/>
        <v>0</v>
      </c>
      <c r="D2218" s="2">
        <f t="shared" si="270"/>
        <v>3.6119999999999997</v>
      </c>
      <c r="E2218" s="2">
        <f t="shared" si="272"/>
        <v>3.5800000000000005</v>
      </c>
      <c r="F2218" s="2">
        <f t="shared" si="273"/>
        <v>3.5500000000000007</v>
      </c>
      <c r="G2218" s="2">
        <f t="shared" si="267"/>
        <v>3.5996000000000006</v>
      </c>
      <c r="H2218" s="2">
        <f t="shared" si="271"/>
        <v>3.7043500000000025</v>
      </c>
      <c r="I2218" s="2">
        <f t="array" ref="I2218">SUMPRODUCT(B2202:B2221, (ROW(B2202:B2221)-ROW(B2202)+1)) / (20*21/2)</f>
        <v>3.5774761904761903</v>
      </c>
      <c r="J2218" s="2">
        <f t="shared" si="274"/>
        <v>3.5739405809308398</v>
      </c>
      <c r="K2218" s="2">
        <f t="shared" si="268"/>
        <v>3.6029200069558951</v>
      </c>
    </row>
    <row r="2219" spans="1:11" ht="13.5" x14ac:dyDescent="0.25">
      <c r="A2219" s="3">
        <f>TITRES_STAT!B2222</f>
        <v>45236</v>
      </c>
      <c r="B2219" s="17">
        <f>TITRES_STAT!D2222</f>
        <v>3.52</v>
      </c>
      <c r="C2219" s="2">
        <f t="shared" si="269"/>
        <v>-8.0000000000000071E-2</v>
      </c>
      <c r="D2219" s="2">
        <f t="shared" si="270"/>
        <v>3.59</v>
      </c>
      <c r="E2219" s="2">
        <f t="shared" si="272"/>
        <v>3.5800000000000005</v>
      </c>
      <c r="F2219" s="2">
        <f t="shared" si="273"/>
        <v>3.5525000000000007</v>
      </c>
      <c r="G2219" s="2">
        <f t="shared" si="267"/>
        <v>3.5952000000000002</v>
      </c>
      <c r="H2219" s="2">
        <f t="shared" si="271"/>
        <v>3.7035000000000027</v>
      </c>
      <c r="I2219" s="2">
        <f t="array" ref="I2219">SUMPRODUCT(B2203:B2222, (ROW(B2203:B2222)-ROW(B2203)+1)) / (20*21/2)</f>
        <v>3.5836190476190479</v>
      </c>
      <c r="J2219" s="2">
        <f t="shared" si="274"/>
        <v>3.5688033827469501</v>
      </c>
      <c r="K2219" s="2">
        <f t="shared" si="268"/>
        <v>3.5996682419772328</v>
      </c>
    </row>
    <row r="2220" spans="1:11" ht="13.5" x14ac:dyDescent="0.25">
      <c r="A2220" s="3">
        <f>TITRES_STAT!B2223</f>
        <v>45237</v>
      </c>
      <c r="B2220" s="17">
        <f>TITRES_STAT!D2223</f>
        <v>3.59</v>
      </c>
      <c r="C2220" s="2">
        <f t="shared" si="269"/>
        <v>6.999999999999984E-2</v>
      </c>
      <c r="D2220" s="2">
        <f t="shared" si="270"/>
        <v>3.5819999999999999</v>
      </c>
      <c r="E2220" s="2">
        <f t="shared" si="272"/>
        <v>3.5870000000000006</v>
      </c>
      <c r="F2220" s="2">
        <f t="shared" si="273"/>
        <v>3.5585000000000009</v>
      </c>
      <c r="G2220" s="2">
        <f t="shared" si="267"/>
        <v>3.5922000000000001</v>
      </c>
      <c r="H2220" s="2">
        <f t="shared" si="271"/>
        <v>3.7030500000000024</v>
      </c>
      <c r="I2220" s="2">
        <f t="array" ref="I2220">SUMPRODUCT(B2204:B2223, (ROW(B2204:B2223)-ROW(B2204)+1)) / (20*21/2)</f>
        <v>3.5888571428571434</v>
      </c>
      <c r="J2220" s="2">
        <f t="shared" si="274"/>
        <v>3.5708221081996214</v>
      </c>
      <c r="K2220" s="2">
        <f t="shared" si="268"/>
        <v>3.5992890952330274</v>
      </c>
    </row>
    <row r="2221" spans="1:11" ht="13.5" x14ac:dyDescent="0.25">
      <c r="A2221" s="3">
        <f>TITRES_STAT!B2224</f>
        <v>45238</v>
      </c>
      <c r="B2221" s="17">
        <f>TITRES_STAT!D2224</f>
        <v>3.59</v>
      </c>
      <c r="C2221" s="2">
        <f t="shared" si="269"/>
        <v>0</v>
      </c>
      <c r="D2221" s="2">
        <f t="shared" si="270"/>
        <v>3.5799999999999996</v>
      </c>
      <c r="E2221" s="2">
        <f t="shared" si="272"/>
        <v>3.5939999999999999</v>
      </c>
      <c r="F2221" s="2">
        <f t="shared" si="273"/>
        <v>3.565500000000001</v>
      </c>
      <c r="G2221" s="2">
        <f t="shared" si="267"/>
        <v>3.5898000000000003</v>
      </c>
      <c r="H2221" s="2">
        <f t="shared" si="271"/>
        <v>3.7026000000000026</v>
      </c>
      <c r="I2221" s="2">
        <f t="array" ref="I2221">SUMPRODUCT(B2205:B2224, (ROW(B2205:B2224)-ROW(B2205)+1)) / (20*21/2)</f>
        <v>3.5911904761904765</v>
      </c>
      <c r="J2221" s="2">
        <f t="shared" si="274"/>
        <v>3.5726485740853717</v>
      </c>
      <c r="K2221" s="2">
        <f t="shared" si="268"/>
        <v>3.5989248169885948</v>
      </c>
    </row>
    <row r="2222" spans="1:11" ht="13.5" x14ac:dyDescent="0.25">
      <c r="A2222" s="3">
        <f>TITRES_STAT!B2225</f>
        <v>45239</v>
      </c>
      <c r="B2222" s="17">
        <f>TITRES_STAT!D2225</f>
        <v>3.63</v>
      </c>
      <c r="C2222" s="2">
        <f t="shared" si="269"/>
        <v>4.0000000000000036E-2</v>
      </c>
      <c r="D2222" s="2">
        <f t="shared" si="270"/>
        <v>3.5859999999999999</v>
      </c>
      <c r="E2222" s="2">
        <f t="shared" si="272"/>
        <v>3.6030000000000002</v>
      </c>
      <c r="F2222" s="2">
        <f t="shared" si="273"/>
        <v>3.5750000000000006</v>
      </c>
      <c r="G2222" s="2">
        <f t="shared" si="267"/>
        <v>3.5880000000000001</v>
      </c>
      <c r="H2222" s="2">
        <f t="shared" si="271"/>
        <v>3.7024500000000025</v>
      </c>
      <c r="I2222" s="2">
        <f t="array" ref="I2222">SUMPRODUCT(B2206:B2225, (ROW(B2206:B2225)-ROW(B2206)+1)) / (20*21/2)</f>
        <v>3.5970952380952381</v>
      </c>
      <c r="J2222" s="2">
        <f t="shared" si="274"/>
        <v>3.5781106146486694</v>
      </c>
      <c r="K2222" s="2">
        <f t="shared" si="268"/>
        <v>3.6001434516164927</v>
      </c>
    </row>
    <row r="2223" spans="1:11" ht="13.5" x14ac:dyDescent="0.25">
      <c r="A2223" s="3">
        <f>TITRES_STAT!B2226</f>
        <v>45240</v>
      </c>
      <c r="B2223" s="17">
        <f>TITRES_STAT!D2226</f>
        <v>3.63</v>
      </c>
      <c r="C2223" s="2">
        <f t="shared" si="269"/>
        <v>0</v>
      </c>
      <c r="D2223" s="2">
        <f t="shared" si="270"/>
        <v>3.5919999999999996</v>
      </c>
      <c r="E2223" s="2">
        <f t="shared" si="272"/>
        <v>3.6020000000000003</v>
      </c>
      <c r="F2223" s="2">
        <f t="shared" si="273"/>
        <v>3.5755000000000003</v>
      </c>
      <c r="G2223" s="2">
        <f t="shared" si="267"/>
        <v>3.5867999999999993</v>
      </c>
      <c r="H2223" s="2">
        <f t="shared" si="271"/>
        <v>3.7029000000000023</v>
      </c>
      <c r="I2223" s="2">
        <f t="array" ref="I2223">SUMPRODUCT(B2207:B2226, (ROW(B2207:B2226)-ROW(B2207)+1)) / (20*21/2)</f>
        <v>3.6025714285714279</v>
      </c>
      <c r="J2223" s="2">
        <f t="shared" si="274"/>
        <v>3.5830524608726058</v>
      </c>
      <c r="K2223" s="2">
        <f t="shared" si="268"/>
        <v>3.6013142966511404</v>
      </c>
    </row>
    <row r="2224" spans="1:11" ht="13.5" x14ac:dyDescent="0.25">
      <c r="A2224" s="3">
        <f>TITRES_STAT!B2227</f>
        <v>45243</v>
      </c>
      <c r="B2224" s="17">
        <f>TITRES_STAT!D2227</f>
        <v>3.6</v>
      </c>
      <c r="C2224" s="2">
        <f t="shared" si="269"/>
        <v>-2.9999999999999805E-2</v>
      </c>
      <c r="D2224" s="2">
        <f t="shared" si="270"/>
        <v>3.6079999999999997</v>
      </c>
      <c r="E2224" s="2">
        <f t="shared" si="272"/>
        <v>3.5990000000000002</v>
      </c>
      <c r="F2224" s="2">
        <f t="shared" si="273"/>
        <v>3.5780000000000003</v>
      </c>
      <c r="G2224" s="2">
        <f t="shared" si="267"/>
        <v>3.5845999999999991</v>
      </c>
      <c r="H2224" s="2">
        <f t="shared" si="271"/>
        <v>3.7029000000000023</v>
      </c>
      <c r="I2224" s="2">
        <f t="array" ref="I2224">SUMPRODUCT(B2208:B2227, (ROW(B2208:B2227)-ROW(B2208)+1)) / (20*21/2)</f>
        <v>3.618095238095238</v>
      </c>
      <c r="J2224" s="2">
        <f t="shared" si="274"/>
        <v>3.5846665122180719</v>
      </c>
      <c r="K2224" s="2">
        <f t="shared" si="268"/>
        <v>3.6012627556059975</v>
      </c>
    </row>
    <row r="2225" spans="1:11" ht="13.5" x14ac:dyDescent="0.25">
      <c r="A2225" s="3">
        <f>TITRES_STAT!B2228</f>
        <v>45244</v>
      </c>
      <c r="B2225" s="17">
        <f>TITRES_STAT!D2228</f>
        <v>3.64</v>
      </c>
      <c r="C2225" s="2">
        <f t="shared" si="269"/>
        <v>4.0000000000000036E-2</v>
      </c>
      <c r="D2225" s="2">
        <f t="shared" si="270"/>
        <v>3.6179999999999999</v>
      </c>
      <c r="E2225" s="2">
        <f t="shared" si="272"/>
        <v>3.6</v>
      </c>
      <c r="F2225" s="2">
        <f t="shared" si="273"/>
        <v>3.5825000000000005</v>
      </c>
      <c r="G2225" s="2">
        <f t="shared" si="267"/>
        <v>3.5831999999999988</v>
      </c>
      <c r="H2225" s="2">
        <f t="shared" si="271"/>
        <v>3.7027000000000028</v>
      </c>
      <c r="I2225" s="2">
        <f t="array" ref="I2225">SUMPRODUCT(B2209:B2228, (ROW(B2209:B2228)-ROW(B2209)+1)) / (20*21/2)</f>
        <v>3.6440952380952378</v>
      </c>
      <c r="J2225" s="2">
        <f t="shared" si="274"/>
        <v>3.5899363681973031</v>
      </c>
      <c r="K2225" s="2">
        <f t="shared" si="268"/>
        <v>3.6027818632292918</v>
      </c>
    </row>
    <row r="2226" spans="1:11" ht="13.5" x14ac:dyDescent="0.25">
      <c r="A2226" s="3">
        <f>TITRES_STAT!B2229</f>
        <v>45245</v>
      </c>
      <c r="B2226" s="17">
        <f>TITRES_STAT!D2229</f>
        <v>3.64</v>
      </c>
      <c r="C2226" s="2">
        <f t="shared" si="269"/>
        <v>0</v>
      </c>
      <c r="D2226" s="2">
        <f t="shared" si="270"/>
        <v>3.6280000000000001</v>
      </c>
      <c r="E2226" s="2">
        <f t="shared" si="272"/>
        <v>3.6040000000000001</v>
      </c>
      <c r="F2226" s="2">
        <f t="shared" si="273"/>
        <v>3.5870000000000006</v>
      </c>
      <c r="G2226" s="2">
        <f t="shared" ref="G2226:G2289" si="275">AVERAGE(B2177:B2226)</f>
        <v>3.5819999999999981</v>
      </c>
      <c r="H2226" s="2">
        <f t="shared" si="271"/>
        <v>3.7024500000000029</v>
      </c>
      <c r="I2226" s="2">
        <f t="array" ref="I2226">SUMPRODUCT(B2210:B2229, (ROW(B2210:B2229)-ROW(B2210)+1)) / (20*21/2)</f>
        <v>3.6666666666666665</v>
      </c>
      <c r="J2226" s="2">
        <f t="shared" si="274"/>
        <v>3.5947043331308932</v>
      </c>
      <c r="K2226" s="2">
        <f t="shared" si="268"/>
        <v>3.6042413980046137</v>
      </c>
    </row>
    <row r="2227" spans="1:11" ht="13.5" x14ac:dyDescent="0.25">
      <c r="A2227" s="3">
        <f>TITRES_STAT!B2230</f>
        <v>45246</v>
      </c>
      <c r="B2227" s="17">
        <f>TITRES_STAT!D2230</f>
        <v>3.75</v>
      </c>
      <c r="C2227" s="2">
        <f t="shared" si="269"/>
        <v>0.10999999999999988</v>
      </c>
      <c r="D2227" s="2">
        <f t="shared" si="270"/>
        <v>3.6520000000000001</v>
      </c>
      <c r="E2227" s="2">
        <f t="shared" si="272"/>
        <v>3.6189999999999998</v>
      </c>
      <c r="F2227" s="2">
        <f t="shared" si="273"/>
        <v>3.5970000000000004</v>
      </c>
      <c r="G2227" s="2">
        <f t="shared" si="275"/>
        <v>3.5829999999999984</v>
      </c>
      <c r="H2227" s="2">
        <f t="shared" si="271"/>
        <v>3.7027500000000027</v>
      </c>
      <c r="I2227" s="2">
        <f t="array" ref="I2227">SUMPRODUCT(B2211:B2230, (ROW(B2211:B2230)-ROW(B2211)+1)) / (20*21/2)</f>
        <v>3.6914761904761901</v>
      </c>
      <c r="J2227" s="2">
        <f t="shared" si="274"/>
        <v>3.6094943966422366</v>
      </c>
      <c r="K2227" s="2">
        <f t="shared" ref="K2227:K2290" si="276">$K$4*B2227+(1-$K$4)*K2226</f>
        <v>3.6099574216122758</v>
      </c>
    </row>
    <row r="2228" spans="1:11" ht="13.5" x14ac:dyDescent="0.25">
      <c r="A2228" s="3">
        <f>TITRES_STAT!B2231</f>
        <v>45247</v>
      </c>
      <c r="B2228" s="17">
        <f>TITRES_STAT!D2231</f>
        <v>3.87</v>
      </c>
      <c r="C2228" s="2">
        <f t="shared" si="269"/>
        <v>0.12000000000000011</v>
      </c>
      <c r="D2228" s="2">
        <f t="shared" si="270"/>
        <v>3.7</v>
      </c>
      <c r="E2228" s="2">
        <f t="shared" si="272"/>
        <v>3.6459999999999999</v>
      </c>
      <c r="F2228" s="2">
        <f t="shared" si="273"/>
        <v>3.6130000000000009</v>
      </c>
      <c r="G2228" s="2">
        <f t="shared" si="275"/>
        <v>3.5865999999999989</v>
      </c>
      <c r="H2228" s="2">
        <f t="shared" si="271"/>
        <v>3.7036500000000023</v>
      </c>
      <c r="I2228" s="2">
        <f t="array" ref="I2228">SUMPRODUCT(B2212:B2231, (ROW(B2212:B2231)-ROW(B2212)+1)) / (20*21/2)</f>
        <v>3.7126190476190475</v>
      </c>
      <c r="J2228" s="2">
        <f t="shared" si="274"/>
        <v>3.634304454104881</v>
      </c>
      <c r="K2228" s="2">
        <f t="shared" si="276"/>
        <v>3.6201551697843435</v>
      </c>
    </row>
    <row r="2229" spans="1:11" ht="13.5" x14ac:dyDescent="0.25">
      <c r="A2229" s="3">
        <f>TITRES_STAT!B2232</f>
        <v>45250</v>
      </c>
      <c r="B2229" s="17">
        <f>TITRES_STAT!D2232</f>
        <v>3.85</v>
      </c>
      <c r="C2229" s="2">
        <f t="shared" si="269"/>
        <v>-2.0000000000000018E-2</v>
      </c>
      <c r="D2229" s="2">
        <f t="shared" si="270"/>
        <v>3.7500000000000009</v>
      </c>
      <c r="E2229" s="2">
        <f t="shared" si="272"/>
        <v>3.6789999999999998</v>
      </c>
      <c r="F2229" s="2">
        <f t="shared" si="273"/>
        <v>3.6295000000000002</v>
      </c>
      <c r="G2229" s="2">
        <f t="shared" si="275"/>
        <v>3.589799999999999</v>
      </c>
      <c r="H2229" s="2">
        <f t="shared" si="271"/>
        <v>3.7045000000000026</v>
      </c>
      <c r="I2229" s="2">
        <f t="array" ref="I2229">SUMPRODUCT(B2213:B2232, (ROW(B2213:B2232)-ROW(B2213)+1)) / (20*21/2)</f>
        <v>3.7254285714285711</v>
      </c>
      <c r="J2229" s="2">
        <f t="shared" si="274"/>
        <v>3.6548468870472735</v>
      </c>
      <c r="K2229" s="2">
        <f t="shared" si="276"/>
        <v>3.6291686925378985</v>
      </c>
    </row>
    <row r="2230" spans="1:11" ht="13.5" x14ac:dyDescent="0.25">
      <c r="A2230" s="3">
        <f>TITRES_STAT!B2233</f>
        <v>45251</v>
      </c>
      <c r="B2230" s="17">
        <f>TITRES_STAT!D2233</f>
        <v>3.89</v>
      </c>
      <c r="C2230" s="2">
        <f t="shared" si="269"/>
        <v>4.0000000000000036E-2</v>
      </c>
      <c r="D2230" s="2">
        <f t="shared" si="270"/>
        <v>3.8</v>
      </c>
      <c r="E2230" s="2">
        <f t="shared" si="272"/>
        <v>3.7090000000000005</v>
      </c>
      <c r="F2230" s="2">
        <f t="shared" si="273"/>
        <v>3.6480000000000006</v>
      </c>
      <c r="G2230" s="2">
        <f t="shared" si="275"/>
        <v>3.593799999999999</v>
      </c>
      <c r="H2230" s="2">
        <f t="shared" si="271"/>
        <v>3.7055500000000023</v>
      </c>
      <c r="I2230" s="2">
        <f t="array" ref="I2230">SUMPRODUCT(B2214:B2233, (ROW(B2214:B2233)-ROW(B2214)+1)) / (20*21/2)</f>
        <v>3.7370000000000005</v>
      </c>
      <c r="J2230" s="2">
        <f t="shared" si="274"/>
        <v>3.6772424216141997</v>
      </c>
      <c r="K2230" s="2">
        <f t="shared" si="276"/>
        <v>3.6393973712619023</v>
      </c>
    </row>
    <row r="2231" spans="1:11" ht="13.5" x14ac:dyDescent="0.25">
      <c r="A2231" s="3">
        <f>TITRES_STAT!B2234</f>
        <v>45252</v>
      </c>
      <c r="B2231" s="17">
        <f>TITRES_STAT!D2234</f>
        <v>3.87</v>
      </c>
      <c r="C2231" s="2">
        <f t="shared" si="269"/>
        <v>-2.0000000000000018E-2</v>
      </c>
      <c r="D2231" s="2">
        <f t="shared" si="270"/>
        <v>3.8460000000000001</v>
      </c>
      <c r="E2231" s="2">
        <f t="shared" si="272"/>
        <v>3.7369999999999997</v>
      </c>
      <c r="F2231" s="2">
        <f t="shared" si="273"/>
        <v>3.6655000000000002</v>
      </c>
      <c r="G2231" s="2">
        <f t="shared" si="275"/>
        <v>3.5973999999999986</v>
      </c>
      <c r="H2231" s="2">
        <f t="shared" si="271"/>
        <v>3.7065000000000019</v>
      </c>
      <c r="I2231" s="2">
        <f t="array" ref="I2231">SUMPRODUCT(B2215:B2234, (ROW(B2215:B2234)-ROW(B2215)+1)) / (20*21/2)</f>
        <v>3.7459047619047618</v>
      </c>
      <c r="J2231" s="2">
        <f t="shared" si="274"/>
        <v>3.6956002862223709</v>
      </c>
      <c r="K2231" s="2">
        <f t="shared" si="276"/>
        <v>3.6484406116045731</v>
      </c>
    </row>
    <row r="2232" spans="1:11" ht="13.5" x14ac:dyDescent="0.25">
      <c r="A2232" s="3">
        <f>TITRES_STAT!B2235</f>
        <v>45253</v>
      </c>
      <c r="B2232" s="17">
        <f>TITRES_STAT!D2235</f>
        <v>3.8</v>
      </c>
      <c r="C2232" s="2">
        <f t="shared" si="269"/>
        <v>-7.0000000000000284E-2</v>
      </c>
      <c r="D2232" s="2">
        <f t="shared" si="270"/>
        <v>3.8560000000000003</v>
      </c>
      <c r="E2232" s="2">
        <f t="shared" si="272"/>
        <v>3.754</v>
      </c>
      <c r="F2232" s="2">
        <f t="shared" si="273"/>
        <v>3.6785000000000005</v>
      </c>
      <c r="G2232" s="2">
        <f t="shared" si="275"/>
        <v>3.5997999999999992</v>
      </c>
      <c r="H2232" s="2">
        <f t="shared" si="271"/>
        <v>3.707200000000002</v>
      </c>
      <c r="I2232" s="2">
        <f t="array" ref="I2232">SUMPRODUCT(B2216:B2235, (ROW(B2216:B2235)-ROW(B2216)+1)) / (20*21/2)</f>
        <v>3.7540952380952382</v>
      </c>
      <c r="J2232" s="2">
        <f t="shared" si="274"/>
        <v>3.7055431161059547</v>
      </c>
      <c r="K2232" s="2">
        <f t="shared" si="276"/>
        <v>3.654384117031845</v>
      </c>
    </row>
    <row r="2233" spans="1:11" ht="13.5" x14ac:dyDescent="0.25">
      <c r="A2233" s="3">
        <f>TITRES_STAT!B2236</f>
        <v>45254</v>
      </c>
      <c r="B2233" s="17">
        <f>TITRES_STAT!D2236</f>
        <v>3.8</v>
      </c>
      <c r="C2233" s="2">
        <f t="shared" si="269"/>
        <v>0</v>
      </c>
      <c r="D2233" s="2">
        <f t="shared" si="270"/>
        <v>3.8420000000000001</v>
      </c>
      <c r="E2233" s="2">
        <f t="shared" si="272"/>
        <v>3.7709999999999999</v>
      </c>
      <c r="F2233" s="2">
        <f t="shared" si="273"/>
        <v>3.6865000000000001</v>
      </c>
      <c r="G2233" s="2">
        <f t="shared" si="275"/>
        <v>3.6021999999999985</v>
      </c>
      <c r="H2233" s="2">
        <f t="shared" si="271"/>
        <v>3.7081000000000017</v>
      </c>
      <c r="I2233" s="2">
        <f t="array" ref="I2233">SUMPRODUCT(B2217:B2236, (ROW(B2217:B2236)-ROW(B2217)+1)) / (20*21/2)</f>
        <v>3.7615714285714281</v>
      </c>
      <c r="J2233" s="2">
        <f t="shared" si="274"/>
        <v>3.7145390098101494</v>
      </c>
      <c r="K2233" s="2">
        <f t="shared" si="276"/>
        <v>3.66009454381491</v>
      </c>
    </row>
    <row r="2234" spans="1:11" ht="13.5" x14ac:dyDescent="0.25">
      <c r="A2234" s="3">
        <f>TITRES_STAT!B2237</f>
        <v>45257</v>
      </c>
      <c r="B2234" s="17">
        <f>TITRES_STAT!D2237</f>
        <v>3.78</v>
      </c>
      <c r="C2234" s="2">
        <f t="shared" si="269"/>
        <v>-2.0000000000000018E-2</v>
      </c>
      <c r="D2234" s="2">
        <f t="shared" si="270"/>
        <v>3.8280000000000003</v>
      </c>
      <c r="E2234" s="2">
        <f t="shared" si="272"/>
        <v>3.7890000000000006</v>
      </c>
      <c r="F2234" s="2">
        <f t="shared" si="273"/>
        <v>3.694</v>
      </c>
      <c r="G2234" s="2">
        <f t="shared" si="275"/>
        <v>3.6047999999999987</v>
      </c>
      <c r="H2234" s="2">
        <f t="shared" si="271"/>
        <v>3.7091000000000021</v>
      </c>
      <c r="I2234" s="2">
        <f t="array" ref="I2234">SUMPRODUCT(B2218:B2237, (ROW(B2218:B2237)-ROW(B2218)+1)) / (20*21/2)</f>
        <v>3.7662857142857136</v>
      </c>
      <c r="J2234" s="2">
        <f t="shared" si="274"/>
        <v>3.7207733898282305</v>
      </c>
      <c r="K2234" s="2">
        <f t="shared" si="276"/>
        <v>3.6647967185672665</v>
      </c>
    </row>
    <row r="2235" spans="1:11" ht="13.5" x14ac:dyDescent="0.25">
      <c r="A2235" s="3">
        <f>TITRES_STAT!B2238</f>
        <v>45258</v>
      </c>
      <c r="B2235" s="17">
        <f>TITRES_STAT!D2238</f>
        <v>3.78</v>
      </c>
      <c r="C2235" s="2">
        <f t="shared" si="269"/>
        <v>0</v>
      </c>
      <c r="D2235" s="2">
        <f t="shared" si="270"/>
        <v>3.8059999999999996</v>
      </c>
      <c r="E2235" s="2">
        <f t="shared" si="272"/>
        <v>3.8029999999999999</v>
      </c>
      <c r="F2235" s="2">
        <f t="shared" si="273"/>
        <v>3.7015000000000002</v>
      </c>
      <c r="G2235" s="2">
        <f t="shared" si="275"/>
        <v>3.6083999999999987</v>
      </c>
      <c r="H2235" s="2">
        <f t="shared" si="271"/>
        <v>3.7105000000000019</v>
      </c>
      <c r="I2235" s="2">
        <f t="array" ref="I2235">SUMPRODUCT(B2219:B2238, (ROW(B2219:B2238)-ROW(B2219)+1)) / (20*21/2)</f>
        <v>3.7673809523809521</v>
      </c>
      <c r="J2235" s="2">
        <f t="shared" si="274"/>
        <v>3.726414019368399</v>
      </c>
      <c r="K2235" s="2">
        <f t="shared" si="276"/>
        <v>3.6693144943097269</v>
      </c>
    </row>
    <row r="2236" spans="1:11" ht="13.5" x14ac:dyDescent="0.25">
      <c r="A2236" s="3">
        <f>TITRES_STAT!B2239</f>
        <v>45259</v>
      </c>
      <c r="B2236" s="17">
        <f>TITRES_STAT!D2239</f>
        <v>3.78</v>
      </c>
      <c r="C2236" s="2">
        <f t="shared" si="269"/>
        <v>0</v>
      </c>
      <c r="D2236" s="2">
        <f t="shared" si="270"/>
        <v>3.7879999999999994</v>
      </c>
      <c r="E2236" s="2">
        <f t="shared" si="272"/>
        <v>3.8170000000000002</v>
      </c>
      <c r="F2236" s="2">
        <f t="shared" si="273"/>
        <v>3.7104999999999997</v>
      </c>
      <c r="G2236" s="2">
        <f t="shared" si="275"/>
        <v>3.6119999999999988</v>
      </c>
      <c r="H2236" s="2">
        <f t="shared" si="271"/>
        <v>3.7115500000000012</v>
      </c>
      <c r="I2236" s="2">
        <f t="array" ref="I2236">SUMPRODUCT(B2220:B2239, (ROW(B2220:B2239)-ROW(B2220)+1)) / (20*21/2)</f>
        <v>3.769761904761904</v>
      </c>
      <c r="J2236" s="2">
        <f t="shared" si="274"/>
        <v>3.7315174460952178</v>
      </c>
      <c r="K2236" s="2">
        <f t="shared" si="276"/>
        <v>3.6736551023760122</v>
      </c>
    </row>
    <row r="2237" spans="1:11" ht="13.5" x14ac:dyDescent="0.25">
      <c r="A2237" s="3">
        <f>TITRES_STAT!B2240</f>
        <v>45260</v>
      </c>
      <c r="B2237" s="17">
        <f>TITRES_STAT!D2240</f>
        <v>3.76</v>
      </c>
      <c r="C2237" s="2">
        <f t="shared" si="269"/>
        <v>-2.0000000000000018E-2</v>
      </c>
      <c r="D2237" s="2">
        <f t="shared" si="270"/>
        <v>3.78</v>
      </c>
      <c r="E2237" s="2">
        <f t="shared" si="272"/>
        <v>3.8180000000000001</v>
      </c>
      <c r="F2237" s="2">
        <f t="shared" si="273"/>
        <v>3.7184999999999997</v>
      </c>
      <c r="G2237" s="2">
        <f t="shared" si="275"/>
        <v>3.6151999999999989</v>
      </c>
      <c r="H2237" s="2">
        <f t="shared" si="271"/>
        <v>3.7125000000000012</v>
      </c>
      <c r="I2237" s="2">
        <f t="array" ref="I2237">SUMPRODUCT(B2221:B2240, (ROW(B2221:B2240)-ROW(B2221)+1)) / (20*21/2)</f>
        <v>3.7710476190476188</v>
      </c>
      <c r="J2237" s="2">
        <f t="shared" si="274"/>
        <v>3.734230070276626</v>
      </c>
      <c r="K2237" s="2">
        <f t="shared" si="276"/>
        <v>3.6770411767926392</v>
      </c>
    </row>
    <row r="2238" spans="1:11" ht="13.5" x14ac:dyDescent="0.25">
      <c r="A2238" s="3">
        <f>TITRES_STAT!B2241</f>
        <v>45261</v>
      </c>
      <c r="B2238" s="17">
        <f>TITRES_STAT!D2241</f>
        <v>3.73</v>
      </c>
      <c r="C2238" s="2">
        <f t="shared" si="269"/>
        <v>-2.9999999999999805E-2</v>
      </c>
      <c r="D2238" s="2">
        <f t="shared" si="270"/>
        <v>3.7659999999999996</v>
      </c>
      <c r="E2238" s="2">
        <f t="shared" si="272"/>
        <v>3.8039999999999998</v>
      </c>
      <c r="F2238" s="2">
        <f t="shared" si="273"/>
        <v>3.7250000000000001</v>
      </c>
      <c r="G2238" s="2">
        <f t="shared" si="275"/>
        <v>3.6177999999999986</v>
      </c>
      <c r="H2238" s="2">
        <f t="shared" si="271"/>
        <v>3.713350000000001</v>
      </c>
      <c r="I2238" s="2">
        <f t="array" ref="I2238">SUMPRODUCT(B2222:B2241, (ROW(B2222:B2241)-ROW(B2222)+1)) / (20*21/2)</f>
        <v>3.7696666666666667</v>
      </c>
      <c r="J2238" s="2">
        <f t="shared" si="274"/>
        <v>3.7338272064407567</v>
      </c>
      <c r="K2238" s="2">
        <f t="shared" si="276"/>
        <v>3.6791179933890068</v>
      </c>
    </row>
    <row r="2239" spans="1:11" ht="13.5" x14ac:dyDescent="0.25">
      <c r="A2239" s="3">
        <f>TITRES_STAT!B2242</f>
        <v>45264</v>
      </c>
      <c r="B2239" s="17">
        <f>TITRES_STAT!D2242</f>
        <v>3.75</v>
      </c>
      <c r="C2239" s="2">
        <f t="shared" si="269"/>
        <v>2.0000000000000018E-2</v>
      </c>
      <c r="D2239" s="2">
        <f t="shared" si="270"/>
        <v>3.7600000000000002</v>
      </c>
      <c r="E2239" s="2">
        <f t="shared" si="272"/>
        <v>3.7939999999999996</v>
      </c>
      <c r="F2239" s="2">
        <f t="shared" si="273"/>
        <v>3.7365000000000004</v>
      </c>
      <c r="G2239" s="2">
        <f t="shared" si="275"/>
        <v>3.6211999999999982</v>
      </c>
      <c r="H2239" s="2">
        <f t="shared" si="271"/>
        <v>3.7142500000000007</v>
      </c>
      <c r="I2239" s="2">
        <f t="array" ref="I2239">SUMPRODUCT(B2223:B2242, (ROW(B2223:B2242)-ROW(B2223)+1)) / (20*21/2)</f>
        <v>3.7666666666666666</v>
      </c>
      <c r="J2239" s="2">
        <f t="shared" si="274"/>
        <v>3.7353674724940182</v>
      </c>
      <c r="K2239" s="2">
        <f t="shared" si="276"/>
        <v>3.6818976799227712</v>
      </c>
    </row>
    <row r="2240" spans="1:11" ht="13.5" x14ac:dyDescent="0.25">
      <c r="A2240" s="3">
        <f>TITRES_STAT!B2243</f>
        <v>45265</v>
      </c>
      <c r="B2240" s="17">
        <f>TITRES_STAT!D2243</f>
        <v>3.75</v>
      </c>
      <c r="C2240" s="2">
        <f t="shared" si="269"/>
        <v>0</v>
      </c>
      <c r="D2240" s="2">
        <f t="shared" si="270"/>
        <v>3.754</v>
      </c>
      <c r="E2240" s="2">
        <f t="shared" si="272"/>
        <v>3.78</v>
      </c>
      <c r="F2240" s="2">
        <f t="shared" si="273"/>
        <v>3.7444999999999999</v>
      </c>
      <c r="G2240" s="2">
        <f t="shared" si="275"/>
        <v>3.6245999999999987</v>
      </c>
      <c r="H2240" s="2">
        <f t="shared" si="271"/>
        <v>3.7152500000000002</v>
      </c>
      <c r="I2240" s="2">
        <f t="array" ref="I2240">SUMPRODUCT(B2224:B2243, (ROW(B2224:B2243)-ROW(B2224)+1)) / (20*21/2)</f>
        <v>3.761333333333333</v>
      </c>
      <c r="J2240" s="2">
        <f t="shared" si="274"/>
        <v>3.736761046542207</v>
      </c>
      <c r="K2240" s="2">
        <f t="shared" si="276"/>
        <v>3.6845683591414859</v>
      </c>
    </row>
    <row r="2241" spans="1:11" ht="13.5" x14ac:dyDescent="0.25">
      <c r="A2241" s="3">
        <f>TITRES_STAT!B2244</f>
        <v>45266</v>
      </c>
      <c r="B2241" s="17">
        <f>TITRES_STAT!D2244</f>
        <v>3.73</v>
      </c>
      <c r="C2241" s="2">
        <f t="shared" si="269"/>
        <v>-2.0000000000000018E-2</v>
      </c>
      <c r="D2241" s="2">
        <f t="shared" si="270"/>
        <v>3.7439999999999998</v>
      </c>
      <c r="E2241" s="2">
        <f t="shared" si="272"/>
        <v>3.7659999999999991</v>
      </c>
      <c r="F2241" s="2">
        <f t="shared" si="273"/>
        <v>3.7514999999999992</v>
      </c>
      <c r="G2241" s="2">
        <f t="shared" si="275"/>
        <v>3.6275999999999988</v>
      </c>
      <c r="H2241" s="2">
        <f t="shared" si="271"/>
        <v>3.7161500000000007</v>
      </c>
      <c r="I2241" s="2">
        <f t="array" ref="I2241">SUMPRODUCT(B2225:B2244, (ROW(B2225:B2244)-ROW(B2225)+1)) / (20*21/2)</f>
        <v>3.7556666666666665</v>
      </c>
      <c r="J2241" s="2">
        <f t="shared" si="274"/>
        <v>3.7361171373477111</v>
      </c>
      <c r="K2241" s="2">
        <f t="shared" si="276"/>
        <v>3.6863499921163299</v>
      </c>
    </row>
    <row r="2242" spans="1:11" ht="13.5" x14ac:dyDescent="0.25">
      <c r="A2242" s="3">
        <f>TITRES_STAT!B2245</f>
        <v>45267</v>
      </c>
      <c r="B2242" s="17">
        <f>TITRES_STAT!D2245</f>
        <v>3.72</v>
      </c>
      <c r="C2242" s="2">
        <f t="shared" si="269"/>
        <v>-9.9999999999997868E-3</v>
      </c>
      <c r="D2242" s="2">
        <f t="shared" si="270"/>
        <v>3.7359999999999998</v>
      </c>
      <c r="E2242" s="2">
        <f t="shared" si="272"/>
        <v>3.758</v>
      </c>
      <c r="F2242" s="2">
        <f t="shared" si="273"/>
        <v>3.7559999999999993</v>
      </c>
      <c r="G2242" s="2">
        <f t="shared" si="275"/>
        <v>3.6307999999999989</v>
      </c>
      <c r="H2242" s="2">
        <f t="shared" si="271"/>
        <v>3.7171000000000003</v>
      </c>
      <c r="I2242" s="2">
        <f t="array" ref="I2242">SUMPRODUCT(B2226:B2245, (ROW(B2226:B2245)-ROW(B2226)+1)) / (20*21/2)</f>
        <v>3.7495238095238093</v>
      </c>
      <c r="J2242" s="2">
        <f t="shared" si="274"/>
        <v>3.7345821718860241</v>
      </c>
      <c r="K2242" s="2">
        <f t="shared" si="276"/>
        <v>3.6876696002686309</v>
      </c>
    </row>
    <row r="2243" spans="1:11" ht="13.5" x14ac:dyDescent="0.25">
      <c r="A2243" s="3">
        <f>TITRES_STAT!B2246</f>
        <v>45268</v>
      </c>
      <c r="B2243" s="17">
        <f>TITRES_STAT!D2246</f>
        <v>3.7</v>
      </c>
      <c r="C2243" s="2">
        <f t="shared" si="269"/>
        <v>-2.0000000000000018E-2</v>
      </c>
      <c r="D2243" s="2">
        <f t="shared" si="270"/>
        <v>3.7300000000000004</v>
      </c>
      <c r="E2243" s="2">
        <f t="shared" si="272"/>
        <v>3.7480000000000002</v>
      </c>
      <c r="F2243" s="2">
        <f t="shared" si="273"/>
        <v>3.7595000000000001</v>
      </c>
      <c r="G2243" s="2">
        <f t="shared" si="275"/>
        <v>3.633799999999999</v>
      </c>
      <c r="H2243" s="2">
        <f t="shared" si="271"/>
        <v>3.7171500000000002</v>
      </c>
      <c r="I2243" s="2">
        <f t="array" ref="I2243">SUMPRODUCT(B2227:B2246, (ROW(B2227:B2246)-ROW(B2227)+1)) / (20*21/2)</f>
        <v>3.741190476190476</v>
      </c>
      <c r="J2243" s="2">
        <f t="shared" si="274"/>
        <v>3.7312886317064029</v>
      </c>
      <c r="K2243" s="2">
        <f t="shared" si="276"/>
        <v>3.6881531453561358</v>
      </c>
    </row>
    <row r="2244" spans="1:11" ht="13.5" x14ac:dyDescent="0.25">
      <c r="A2244" s="3">
        <f>TITRES_STAT!B2247</f>
        <v>45271</v>
      </c>
      <c r="B2244" s="17">
        <f>TITRES_STAT!D2247</f>
        <v>3.7</v>
      </c>
      <c r="C2244" s="2">
        <f t="shared" ref="C2244:C2307" si="277">B2244-B2243</f>
        <v>0</v>
      </c>
      <c r="D2244" s="2">
        <f t="shared" si="270"/>
        <v>3.72</v>
      </c>
      <c r="E2244" s="2">
        <f t="shared" si="272"/>
        <v>3.7400000000000007</v>
      </c>
      <c r="F2244" s="2">
        <f t="shared" si="273"/>
        <v>3.7645000000000004</v>
      </c>
      <c r="G2244" s="2">
        <f t="shared" si="275"/>
        <v>3.6377999999999986</v>
      </c>
      <c r="H2244" s="2">
        <f t="shared" si="271"/>
        <v>3.7173500000000002</v>
      </c>
      <c r="I2244" s="2">
        <f t="array" ref="I2244">SUMPRODUCT(B2228:B2247, (ROW(B2228:B2247)-ROW(B2228)+1)) / (20*21/2)</f>
        <v>3.7326666666666668</v>
      </c>
      <c r="J2244" s="2">
        <f t="shared" si="274"/>
        <v>3.7283087620200788</v>
      </c>
      <c r="K2244" s="2">
        <f t="shared" si="276"/>
        <v>3.6886177278911894</v>
      </c>
    </row>
    <row r="2245" spans="1:11" ht="13.5" x14ac:dyDescent="0.25">
      <c r="A2245" s="3">
        <f>TITRES_STAT!B2248</f>
        <v>45272</v>
      </c>
      <c r="B2245" s="17">
        <f>TITRES_STAT!D2248</f>
        <v>3.7</v>
      </c>
      <c r="C2245" s="2">
        <f t="shared" si="277"/>
        <v>0</v>
      </c>
      <c r="D2245" s="2">
        <f t="shared" si="270"/>
        <v>3.71</v>
      </c>
      <c r="E2245" s="2">
        <f t="shared" si="272"/>
        <v>3.7320000000000002</v>
      </c>
      <c r="F2245" s="2">
        <f t="shared" si="273"/>
        <v>3.7675000000000005</v>
      </c>
      <c r="G2245" s="2">
        <f t="shared" si="275"/>
        <v>3.6409999999999987</v>
      </c>
      <c r="H2245" s="2">
        <f t="shared" si="271"/>
        <v>3.716600000000001</v>
      </c>
      <c r="I2245" s="2">
        <f t="array" ref="I2245">SUMPRODUCT(B2229:B2248, (ROW(B2229:B2248)-ROW(B2229)+1)) / (20*21/2)</f>
        <v>3.7073333333333331</v>
      </c>
      <c r="J2245" s="2">
        <f t="shared" si="274"/>
        <v>3.7256126894467378</v>
      </c>
      <c r="K2245" s="2">
        <f t="shared" si="276"/>
        <v>3.6890640915032997</v>
      </c>
    </row>
    <row r="2246" spans="1:11" ht="13.5" x14ac:dyDescent="0.25">
      <c r="A2246" s="3">
        <f>TITRES_STAT!B2249</f>
        <v>45273</v>
      </c>
      <c r="B2246" s="17">
        <f>TITRES_STAT!D2249</f>
        <v>3.68</v>
      </c>
      <c r="C2246" s="2">
        <f t="shared" si="277"/>
        <v>-2.0000000000000018E-2</v>
      </c>
      <c r="D2246" s="2">
        <f t="shared" ref="D2246:D2309" si="278">AVERAGE(B2242:B2246)</f>
        <v>3.7</v>
      </c>
      <c r="E2246" s="2">
        <f t="shared" si="272"/>
        <v>3.722</v>
      </c>
      <c r="F2246" s="2">
        <f t="shared" si="273"/>
        <v>3.7694999999999999</v>
      </c>
      <c r="G2246" s="2">
        <f t="shared" si="275"/>
        <v>3.6445999999999987</v>
      </c>
      <c r="H2246" s="2">
        <f t="shared" si="271"/>
        <v>3.7157500000000003</v>
      </c>
      <c r="I2246" s="2">
        <f t="array" ref="I2246">SUMPRODUCT(B2230:B2249, (ROW(B2230:B2249)-ROW(B2230)+1)) / (20*21/2)</f>
        <v>3.6990000000000003</v>
      </c>
      <c r="J2246" s="2">
        <f t="shared" si="274"/>
        <v>3.7212686237851438</v>
      </c>
      <c r="K2246" s="2">
        <f t="shared" si="276"/>
        <v>3.688708636934543</v>
      </c>
    </row>
    <row r="2247" spans="1:11" ht="13.5" x14ac:dyDescent="0.25">
      <c r="A2247" s="3">
        <f>TITRES_STAT!B2250</f>
        <v>45274</v>
      </c>
      <c r="B2247" s="17">
        <f>TITRES_STAT!D2250</f>
        <v>3.68</v>
      </c>
      <c r="C2247" s="2">
        <f t="shared" si="277"/>
        <v>0</v>
      </c>
      <c r="D2247" s="2">
        <f t="shared" si="278"/>
        <v>3.6920000000000002</v>
      </c>
      <c r="E2247" s="2">
        <f t="shared" si="272"/>
        <v>3.714</v>
      </c>
      <c r="F2247" s="2">
        <f t="shared" si="273"/>
        <v>3.7660000000000005</v>
      </c>
      <c r="G2247" s="2">
        <f t="shared" si="275"/>
        <v>3.6481999999999988</v>
      </c>
      <c r="H2247" s="2">
        <f t="shared" si="271"/>
        <v>3.7152000000000003</v>
      </c>
      <c r="I2247" s="2">
        <f t="array" ref="I2247">SUMPRODUCT(B2231:B2250, (ROW(B2231:B2250)-ROW(B2231)+1)) / (20*21/2)</f>
        <v>3.6915714285714287</v>
      </c>
      <c r="J2247" s="2">
        <f t="shared" si="274"/>
        <v>3.7173382786627491</v>
      </c>
      <c r="K2247" s="2">
        <f t="shared" si="276"/>
        <v>3.6883671217606397</v>
      </c>
    </row>
    <row r="2248" spans="1:11" ht="13.5" x14ac:dyDescent="0.25">
      <c r="A2248" s="3">
        <f>TITRES_STAT!B2251</f>
        <v>45275</v>
      </c>
      <c r="B2248" s="17">
        <f>TITRES_STAT!D2251</f>
        <v>3.5</v>
      </c>
      <c r="C2248" s="2">
        <f t="shared" si="277"/>
        <v>-0.18000000000000016</v>
      </c>
      <c r="D2248" s="2">
        <f t="shared" si="278"/>
        <v>3.6519999999999997</v>
      </c>
      <c r="E2248" s="2">
        <f t="shared" si="272"/>
        <v>3.6910000000000003</v>
      </c>
      <c r="F2248" s="2">
        <f t="shared" si="273"/>
        <v>3.7475000000000009</v>
      </c>
      <c r="G2248" s="2">
        <f t="shared" si="275"/>
        <v>3.6481999999999988</v>
      </c>
      <c r="H2248" s="2">
        <f t="shared" si="271"/>
        <v>3.7135500000000001</v>
      </c>
      <c r="I2248" s="2">
        <f t="array" ref="I2248">SUMPRODUCT(B2232:B2251, (ROW(B2232:B2251)-ROW(B2232)+1)) / (20*21/2)</f>
        <v>3.6738095238095236</v>
      </c>
      <c r="J2248" s="2">
        <f t="shared" si="274"/>
        <v>3.6966393949805827</v>
      </c>
      <c r="K2248" s="2">
        <f t="shared" si="276"/>
        <v>3.6809801758092422</v>
      </c>
    </row>
    <row r="2249" spans="1:11" ht="13.5" x14ac:dyDescent="0.25">
      <c r="A2249" s="3">
        <f>TITRES_STAT!B2252</f>
        <v>45278</v>
      </c>
      <c r="B2249" s="17">
        <f>TITRES_STAT!D2252</f>
        <v>3.66</v>
      </c>
      <c r="C2249" s="2">
        <f t="shared" si="277"/>
        <v>0.16000000000000014</v>
      </c>
      <c r="D2249" s="2">
        <f t="shared" si="278"/>
        <v>3.6439999999999997</v>
      </c>
      <c r="E2249" s="2">
        <f t="shared" si="272"/>
        <v>3.6819999999999995</v>
      </c>
      <c r="F2249" s="2">
        <f t="shared" si="273"/>
        <v>3.7380000000000004</v>
      </c>
      <c r="G2249" s="2">
        <f t="shared" si="275"/>
        <v>3.6519999999999988</v>
      </c>
      <c r="H2249" s="2">
        <f t="shared" si="271"/>
        <v>3.71305</v>
      </c>
      <c r="I2249" s="2">
        <f t="array" ref="I2249">SUMPRODUCT(B2233:B2252, (ROW(B2233:B2252)-ROW(B2233)+1)) / (20*21/2)</f>
        <v>3.6661904761904762</v>
      </c>
      <c r="J2249" s="2">
        <f t="shared" si="274"/>
        <v>3.6931499287919558</v>
      </c>
      <c r="K2249" s="2">
        <f t="shared" si="276"/>
        <v>3.680157423816723</v>
      </c>
    </row>
    <row r="2250" spans="1:11" ht="13.5" x14ac:dyDescent="0.25">
      <c r="A2250" s="3">
        <f>TITRES_STAT!B2253</f>
        <v>45279</v>
      </c>
      <c r="B2250" s="17">
        <f>TITRES_STAT!D2253</f>
        <v>3.66</v>
      </c>
      <c r="C2250" s="2">
        <f t="shared" si="277"/>
        <v>0</v>
      </c>
      <c r="D2250" s="2">
        <f t="shared" si="278"/>
        <v>3.6360000000000001</v>
      </c>
      <c r="E2250" s="2">
        <f t="shared" si="272"/>
        <v>3.6730000000000005</v>
      </c>
      <c r="F2250" s="2">
        <f t="shared" si="273"/>
        <v>3.7265000000000001</v>
      </c>
      <c r="G2250" s="2">
        <f t="shared" si="275"/>
        <v>3.6557999999999988</v>
      </c>
      <c r="H2250" s="2">
        <f t="shared" ref="H2250:H2313" si="279">AVERAGE(B2051:B2250)</f>
        <v>3.7125499999999998</v>
      </c>
      <c r="I2250" s="2">
        <f t="array" ref="I2250">SUMPRODUCT(B2234:B2253, (ROW(B2234:B2253)-ROW(B2234)+1)) / (20*21/2)</f>
        <v>3.6565238095238097</v>
      </c>
      <c r="J2250" s="2">
        <f t="shared" si="274"/>
        <v>3.6899927927165317</v>
      </c>
      <c r="K2250" s="2">
        <f t="shared" si="276"/>
        <v>3.6793669366082242</v>
      </c>
    </row>
    <row r="2251" spans="1:11" ht="13.5" x14ac:dyDescent="0.25">
      <c r="A2251" s="3">
        <f>TITRES_STAT!B2254</f>
        <v>45280</v>
      </c>
      <c r="B2251" s="17">
        <f>TITRES_STAT!D2254</f>
        <v>3.54</v>
      </c>
      <c r="C2251" s="2">
        <f t="shared" si="277"/>
        <v>-0.12000000000000011</v>
      </c>
      <c r="D2251" s="2">
        <f t="shared" si="278"/>
        <v>3.6079999999999997</v>
      </c>
      <c r="E2251" s="2">
        <f t="shared" si="272"/>
        <v>3.6539999999999999</v>
      </c>
      <c r="F2251" s="2">
        <f t="shared" si="273"/>
        <v>3.71</v>
      </c>
      <c r="G2251" s="2">
        <f t="shared" si="275"/>
        <v>3.6575999999999986</v>
      </c>
      <c r="H2251" s="2">
        <f t="shared" si="279"/>
        <v>3.7114499999999992</v>
      </c>
      <c r="I2251" s="2">
        <f t="array" ref="I2251">SUMPRODUCT(B2235:B2254, (ROW(B2235:B2254)-ROW(B2235)+1)) / (20*21/2)</f>
        <v>3.6478095238095243</v>
      </c>
      <c r="J2251" s="2">
        <f t="shared" si="274"/>
        <v>3.675707764838767</v>
      </c>
      <c r="K2251" s="2">
        <f t="shared" si="276"/>
        <v>3.6739015665451564</v>
      </c>
    </row>
    <row r="2252" spans="1:11" ht="13.5" x14ac:dyDescent="0.25">
      <c r="A2252" s="3">
        <f>TITRES_STAT!B2255</f>
        <v>45281</v>
      </c>
      <c r="B2252" s="17">
        <f>TITRES_STAT!D2255</f>
        <v>3.63</v>
      </c>
      <c r="C2252" s="2">
        <f t="shared" si="277"/>
        <v>8.9999999999999858E-2</v>
      </c>
      <c r="D2252" s="2">
        <f t="shared" si="278"/>
        <v>3.5979999999999999</v>
      </c>
      <c r="E2252" s="2">
        <f t="shared" ref="E2252:E2315" si="280">AVERAGE(B2243:B2252)</f>
        <v>3.6450000000000005</v>
      </c>
      <c r="F2252" s="2">
        <f t="shared" si="273"/>
        <v>3.7015000000000002</v>
      </c>
      <c r="G2252" s="2">
        <f t="shared" si="275"/>
        <v>3.6613999999999991</v>
      </c>
      <c r="H2252" s="2">
        <f t="shared" si="279"/>
        <v>3.7111999999999994</v>
      </c>
      <c r="I2252" s="2">
        <f t="array" ref="I2252">SUMPRODUCT(B2236:B2255, (ROW(B2236:B2255)-ROW(B2236)+1)) / (20*21/2)</f>
        <v>3.6447142857142856</v>
      </c>
      <c r="J2252" s="2">
        <f t="shared" si="274"/>
        <v>3.6713546443779319</v>
      </c>
      <c r="K2252" s="2">
        <f t="shared" si="276"/>
        <v>3.6721799364845618</v>
      </c>
    </row>
    <row r="2253" spans="1:11" ht="13.5" x14ac:dyDescent="0.25">
      <c r="A2253" s="3">
        <f>TITRES_STAT!B2256</f>
        <v>45282</v>
      </c>
      <c r="B2253" s="17">
        <f>TITRES_STAT!D2256</f>
        <v>3.6</v>
      </c>
      <c r="C2253" s="2">
        <f t="shared" si="277"/>
        <v>-2.9999999999999805E-2</v>
      </c>
      <c r="D2253" s="2">
        <f t="shared" si="278"/>
        <v>3.6179999999999999</v>
      </c>
      <c r="E2253" s="2">
        <f t="shared" si="280"/>
        <v>3.6350000000000002</v>
      </c>
      <c r="F2253" s="2">
        <f t="shared" si="273"/>
        <v>3.6915</v>
      </c>
      <c r="G2253" s="2">
        <f t="shared" si="275"/>
        <v>3.6609999999999991</v>
      </c>
      <c r="H2253" s="2">
        <f t="shared" si="279"/>
        <v>3.7108999999999992</v>
      </c>
      <c r="I2253" s="2">
        <f t="array" ref="I2253">SUMPRODUCT(B2237:B2256, (ROW(B2237:B2256)-ROW(B2237)+1)) / (20*21/2)</f>
        <v>3.6450952380952382</v>
      </c>
      <c r="J2253" s="2">
        <f t="shared" si="274"/>
        <v>3.6645589639609861</v>
      </c>
      <c r="K2253" s="2">
        <f t="shared" si="276"/>
        <v>3.6693493507400694</v>
      </c>
    </row>
    <row r="2254" spans="1:11" ht="13.5" x14ac:dyDescent="0.25">
      <c r="A2254" s="3">
        <f>TITRES_STAT!B2257</f>
        <v>45285</v>
      </c>
      <c r="B2254" s="17">
        <f>TITRES_STAT!D2257</f>
        <v>3.6</v>
      </c>
      <c r="C2254" s="2">
        <f t="shared" si="277"/>
        <v>0</v>
      </c>
      <c r="D2254" s="2">
        <f t="shared" si="278"/>
        <v>3.6060000000000003</v>
      </c>
      <c r="E2254" s="2">
        <f t="shared" si="280"/>
        <v>3.625</v>
      </c>
      <c r="F2254" s="2">
        <f t="shared" si="273"/>
        <v>3.6824999999999997</v>
      </c>
      <c r="G2254" s="2">
        <f t="shared" si="275"/>
        <v>3.6619999999999986</v>
      </c>
      <c r="H2254" s="2">
        <f t="shared" si="279"/>
        <v>3.7108999999999988</v>
      </c>
      <c r="I2254" s="2">
        <f t="array" ref="I2254">SUMPRODUCT(B2238:B2257, (ROW(B2238:B2257)-ROW(B2238)+1)) / (20*21/2)</f>
        <v>3.6459523809523815</v>
      </c>
      <c r="J2254" s="2">
        <f t="shared" si="274"/>
        <v>3.658410491202797</v>
      </c>
      <c r="K2254" s="2">
        <f t="shared" si="276"/>
        <v>3.6666297683581059</v>
      </c>
    </row>
    <row r="2255" spans="1:11" ht="13.5" x14ac:dyDescent="0.25">
      <c r="A2255" s="3">
        <f>TITRES_STAT!B2258</f>
        <v>45286</v>
      </c>
      <c r="B2255" s="17">
        <f>TITRES_STAT!D2258</f>
        <v>3.65</v>
      </c>
      <c r="C2255" s="2">
        <f t="shared" si="277"/>
        <v>4.9999999999999822E-2</v>
      </c>
      <c r="D2255" s="2">
        <f t="shared" si="278"/>
        <v>3.6040000000000001</v>
      </c>
      <c r="E2255" s="2">
        <f t="shared" si="280"/>
        <v>3.6199999999999997</v>
      </c>
      <c r="F2255" s="2">
        <f t="shared" si="273"/>
        <v>3.6759999999999997</v>
      </c>
      <c r="G2255" s="2">
        <f t="shared" si="275"/>
        <v>3.6639999999999993</v>
      </c>
      <c r="H2255" s="2">
        <f t="shared" si="279"/>
        <v>3.7107999999999985</v>
      </c>
      <c r="I2255" s="2">
        <f t="array" ref="I2255">SUMPRODUCT(B2239:B2258, (ROW(B2239:B2258)-ROW(B2239)+1)) / (20*21/2)</f>
        <v>3.6529047619047614</v>
      </c>
      <c r="J2255" s="2">
        <f t="shared" si="274"/>
        <v>3.6576094920406259</v>
      </c>
      <c r="K2255" s="2">
        <f t="shared" si="276"/>
        <v>3.6659776205793566</v>
      </c>
    </row>
    <row r="2256" spans="1:11" ht="13.5" x14ac:dyDescent="0.25">
      <c r="A2256" s="3">
        <f>TITRES_STAT!B2259</f>
        <v>45287</v>
      </c>
      <c r="B2256" s="17">
        <f>TITRES_STAT!D2259</f>
        <v>3.68</v>
      </c>
      <c r="C2256" s="2">
        <f t="shared" si="277"/>
        <v>3.0000000000000249E-2</v>
      </c>
      <c r="D2256" s="2">
        <f t="shared" si="278"/>
        <v>3.6320000000000001</v>
      </c>
      <c r="E2256" s="2">
        <f t="shared" si="280"/>
        <v>3.62</v>
      </c>
      <c r="F2256" s="2">
        <f t="shared" si="273"/>
        <v>3.6710000000000007</v>
      </c>
      <c r="G2256" s="2">
        <f t="shared" si="275"/>
        <v>3.6665999999999999</v>
      </c>
      <c r="H2256" s="2">
        <f t="shared" si="279"/>
        <v>3.7112999999999987</v>
      </c>
      <c r="I2256" s="2">
        <f t="array" ref="I2256">SUMPRODUCT(B2240:B2259, (ROW(B2240:B2259)-ROW(B2240)+1)) / (20*21/2)</f>
        <v>3.6455238095238092</v>
      </c>
      <c r="J2256" s="2">
        <f t="shared" si="274"/>
        <v>3.6597419213700899</v>
      </c>
      <c r="K2256" s="2">
        <f t="shared" si="276"/>
        <v>3.6665275178115388</v>
      </c>
    </row>
    <row r="2257" spans="1:11" ht="13.5" x14ac:dyDescent="0.25">
      <c r="A2257" s="3">
        <f>TITRES_STAT!B2260</f>
        <v>45288</v>
      </c>
      <c r="B2257" s="17">
        <f>TITRES_STAT!D2260</f>
        <v>3.68</v>
      </c>
      <c r="C2257" s="2">
        <f t="shared" si="277"/>
        <v>0</v>
      </c>
      <c r="D2257" s="2">
        <f t="shared" si="278"/>
        <v>3.6420000000000003</v>
      </c>
      <c r="E2257" s="2">
        <f t="shared" si="280"/>
        <v>3.62</v>
      </c>
      <c r="F2257" s="2">
        <f t="shared" si="273"/>
        <v>3.6670000000000007</v>
      </c>
      <c r="G2257" s="2">
        <f t="shared" si="275"/>
        <v>3.6692</v>
      </c>
      <c r="H2257" s="2">
        <f t="shared" si="279"/>
        <v>3.7109999999999985</v>
      </c>
      <c r="I2257" s="2">
        <f t="array" ref="I2257">SUMPRODUCT(B2241:B2260, (ROW(B2241:B2260)-ROW(B2241)+1)) / (20*21/2)</f>
        <v>3.6484285714285716</v>
      </c>
      <c r="J2257" s="2">
        <f t="shared" si="274"/>
        <v>3.661671262191986</v>
      </c>
      <c r="K2257" s="2">
        <f t="shared" si="276"/>
        <v>3.6670558504463808</v>
      </c>
    </row>
    <row r="2258" spans="1:11" ht="13.5" x14ac:dyDescent="0.25">
      <c r="A2258" s="3">
        <f>TITRES_STAT!B2261</f>
        <v>45289</v>
      </c>
      <c r="B2258" s="17">
        <f>TITRES_STAT!D2261</f>
        <v>3.74</v>
      </c>
      <c r="C2258" s="2">
        <f t="shared" si="277"/>
        <v>6.0000000000000053E-2</v>
      </c>
      <c r="D2258" s="2">
        <f t="shared" si="278"/>
        <v>3.6700000000000004</v>
      </c>
      <c r="E2258" s="2">
        <f t="shared" si="280"/>
        <v>3.6440000000000006</v>
      </c>
      <c r="F2258" s="2">
        <f t="shared" si="273"/>
        <v>3.6675000000000004</v>
      </c>
      <c r="G2258" s="2">
        <f t="shared" si="275"/>
        <v>3.673</v>
      </c>
      <c r="H2258" s="2">
        <f t="shared" si="279"/>
        <v>3.7108499999999989</v>
      </c>
      <c r="I2258" s="2">
        <f t="array" ref="I2258">SUMPRODUCT(B2242:B2261, (ROW(B2242:B2261)-ROW(B2242)+1)) / (20*21/2)</f>
        <v>3.6506666666666669</v>
      </c>
      <c r="J2258" s="2">
        <f t="shared" si="274"/>
        <v>3.6691311419832253</v>
      </c>
      <c r="K2258" s="2">
        <f t="shared" si="276"/>
        <v>3.6699164053308366</v>
      </c>
    </row>
    <row r="2259" spans="1:11" ht="13.5" x14ac:dyDescent="0.25">
      <c r="A2259" s="3">
        <f>TITRES_STAT!B2262</f>
        <v>45293</v>
      </c>
      <c r="B2259" s="17">
        <f>TITRES_STAT!D2262</f>
        <v>3.59</v>
      </c>
      <c r="C2259" s="2">
        <f t="shared" si="277"/>
        <v>-0.15000000000000036</v>
      </c>
      <c r="D2259" s="2">
        <f t="shared" si="278"/>
        <v>3.6680000000000001</v>
      </c>
      <c r="E2259" s="2">
        <f t="shared" si="280"/>
        <v>3.6370000000000005</v>
      </c>
      <c r="F2259" s="2">
        <f t="shared" si="273"/>
        <v>3.6595</v>
      </c>
      <c r="G2259" s="2">
        <f t="shared" si="275"/>
        <v>3.6744000000000003</v>
      </c>
      <c r="H2259" s="2">
        <f t="shared" si="279"/>
        <v>3.7100499999999994</v>
      </c>
      <c r="I2259" s="2">
        <f t="array" ref="I2259">SUMPRODUCT(B2243:B2262, (ROW(B2243:B2262)-ROW(B2243)+1)) / (20*21/2)</f>
        <v>3.6455238095238092</v>
      </c>
      <c r="J2259" s="2">
        <f t="shared" si="274"/>
        <v>3.6615948427467275</v>
      </c>
      <c r="K2259" s="2">
        <f t="shared" si="276"/>
        <v>3.6667824286511959</v>
      </c>
    </row>
    <row r="2260" spans="1:11" ht="13.5" x14ac:dyDescent="0.25">
      <c r="A2260" s="3">
        <f>TITRES_STAT!B2263</f>
        <v>45294</v>
      </c>
      <c r="B2260" s="17">
        <f>TITRES_STAT!D2263</f>
        <v>3.69</v>
      </c>
      <c r="C2260" s="2">
        <f t="shared" si="277"/>
        <v>0.10000000000000009</v>
      </c>
      <c r="D2260" s="2">
        <f t="shared" si="278"/>
        <v>3.6760000000000006</v>
      </c>
      <c r="E2260" s="2">
        <f t="shared" si="280"/>
        <v>3.6399999999999992</v>
      </c>
      <c r="F2260" s="2">
        <f t="shared" ref="F2260:F2323" si="281">AVERAGE(B2241:B2260)</f>
        <v>3.6565000000000003</v>
      </c>
      <c r="G2260" s="2">
        <f t="shared" si="275"/>
        <v>3.6778000000000008</v>
      </c>
      <c r="H2260" s="2">
        <f t="shared" si="279"/>
        <v>3.7096999999999993</v>
      </c>
      <c r="I2260" s="2">
        <f t="array" ref="I2260">SUMPRODUCT(B2244:B2263, (ROW(B2244:B2263)-ROW(B2244)+1)) / (20*21/2)</f>
        <v>3.6333333333333329</v>
      </c>
      <c r="J2260" s="2">
        <f t="shared" si="274"/>
        <v>3.6643000958184677</v>
      </c>
      <c r="K2260" s="2">
        <f t="shared" si="276"/>
        <v>3.6676929216452665</v>
      </c>
    </row>
    <row r="2261" spans="1:11" ht="13.5" x14ac:dyDescent="0.25">
      <c r="A2261" s="3">
        <f>TITRES_STAT!B2264</f>
        <v>45295</v>
      </c>
      <c r="B2261" s="17">
        <f>TITRES_STAT!D2264</f>
        <v>3.68</v>
      </c>
      <c r="C2261" s="2">
        <f t="shared" si="277"/>
        <v>-9.9999999999997868E-3</v>
      </c>
      <c r="D2261" s="2">
        <f t="shared" si="278"/>
        <v>3.6759999999999997</v>
      </c>
      <c r="E2261" s="2">
        <f t="shared" si="280"/>
        <v>3.6539999999999999</v>
      </c>
      <c r="F2261" s="2">
        <f t="shared" si="281"/>
        <v>3.6540000000000008</v>
      </c>
      <c r="G2261" s="2">
        <f t="shared" si="275"/>
        <v>3.6810000000000009</v>
      </c>
      <c r="H2261" s="2">
        <f t="shared" si="279"/>
        <v>3.7094999999999994</v>
      </c>
      <c r="I2261" s="2">
        <f t="array" ref="I2261">SUMPRODUCT(B2245:B2264, (ROW(B2245:B2264)-ROW(B2245)+1)) / (20*21/2)</f>
        <v>3.6296190476190477</v>
      </c>
      <c r="J2261" s="2">
        <f t="shared" ref="J2261:J2324" si="282">$J$4*B2261+J2260*(1-$J$4)</f>
        <v>3.6657953247881374</v>
      </c>
      <c r="K2261" s="2">
        <f t="shared" si="276"/>
        <v>3.6681755521689818</v>
      </c>
    </row>
    <row r="2262" spans="1:11" ht="13.5" x14ac:dyDescent="0.25">
      <c r="A2262" s="3">
        <f>TITRES_STAT!B2265</f>
        <v>45296</v>
      </c>
      <c r="B2262" s="17">
        <f>TITRES_STAT!D2265</f>
        <v>3.6</v>
      </c>
      <c r="C2262" s="2">
        <f t="shared" si="277"/>
        <v>-8.0000000000000071E-2</v>
      </c>
      <c r="D2262" s="2">
        <f t="shared" si="278"/>
        <v>3.66</v>
      </c>
      <c r="E2262" s="2">
        <f t="shared" si="280"/>
        <v>3.6510000000000007</v>
      </c>
      <c r="F2262" s="2">
        <f t="shared" si="281"/>
        <v>3.6480000000000006</v>
      </c>
      <c r="G2262" s="2">
        <f t="shared" si="275"/>
        <v>3.6822000000000008</v>
      </c>
      <c r="H2262" s="2">
        <f t="shared" si="279"/>
        <v>3.7089999999999992</v>
      </c>
      <c r="I2262" s="2">
        <f t="array" ref="I2262">SUMPRODUCT(B2246:B2265, (ROW(B2246:B2265)-ROW(B2246)+1)) / (20*21/2)</f>
        <v>3.6149523809523814</v>
      </c>
      <c r="J2262" s="2">
        <f t="shared" si="282"/>
        <v>3.6595291033797435</v>
      </c>
      <c r="K2262" s="2">
        <f t="shared" si="276"/>
        <v>3.6655020011035315</v>
      </c>
    </row>
    <row r="2263" spans="1:11" ht="13.5" x14ac:dyDescent="0.25">
      <c r="A2263" s="3">
        <f>TITRES_STAT!B2266</f>
        <v>45299</v>
      </c>
      <c r="B2263" s="17">
        <f>TITRES_STAT!D2266</f>
        <v>3.52</v>
      </c>
      <c r="C2263" s="2">
        <f t="shared" si="277"/>
        <v>-8.0000000000000071E-2</v>
      </c>
      <c r="D2263" s="2">
        <f t="shared" si="278"/>
        <v>3.6159999999999997</v>
      </c>
      <c r="E2263" s="2">
        <f t="shared" si="280"/>
        <v>3.6430000000000007</v>
      </c>
      <c r="F2263" s="2">
        <f t="shared" si="281"/>
        <v>3.6390000000000002</v>
      </c>
      <c r="G2263" s="2">
        <f t="shared" si="275"/>
        <v>3.6798000000000006</v>
      </c>
      <c r="H2263" s="2">
        <f t="shared" si="279"/>
        <v>3.7085999999999988</v>
      </c>
      <c r="I2263" s="2">
        <f t="array" ref="I2263">SUMPRODUCT(B2247:B2266, (ROW(B2247:B2266)-ROW(B2247)+1)) / (20*21/2)</f>
        <v>3.6032380952380949</v>
      </c>
      <c r="J2263" s="2">
        <f t="shared" si="282"/>
        <v>3.6462406173435773</v>
      </c>
      <c r="K2263" s="2">
        <f t="shared" si="276"/>
        <v>3.6597960402759422</v>
      </c>
    </row>
    <row r="2264" spans="1:11" ht="13.5" x14ac:dyDescent="0.25">
      <c r="A2264" s="3">
        <f>TITRES_STAT!B2267</f>
        <v>45300</v>
      </c>
      <c r="B2264" s="17">
        <f>TITRES_STAT!D2267</f>
        <v>3.6</v>
      </c>
      <c r="C2264" s="2">
        <f t="shared" si="277"/>
        <v>8.0000000000000071E-2</v>
      </c>
      <c r="D2264" s="2">
        <f t="shared" si="278"/>
        <v>3.6179999999999999</v>
      </c>
      <c r="E2264" s="2">
        <f t="shared" si="280"/>
        <v>3.6430000000000007</v>
      </c>
      <c r="F2264" s="2">
        <f t="shared" si="281"/>
        <v>3.6339999999999995</v>
      </c>
      <c r="G2264" s="2">
        <f t="shared" si="275"/>
        <v>3.6792000000000007</v>
      </c>
      <c r="H2264" s="2">
        <f t="shared" si="279"/>
        <v>3.7081499999999989</v>
      </c>
      <c r="I2264" s="2">
        <f t="array" ref="I2264">SUMPRODUCT(B2248:B2267, (ROW(B2248:B2267)-ROW(B2248)+1)) / (20*21/2)</f>
        <v>3.6</v>
      </c>
      <c r="J2264" s="2">
        <f t="shared" si="282"/>
        <v>3.6418367490251415</v>
      </c>
      <c r="K2264" s="2">
        <f t="shared" si="276"/>
        <v>3.6574510975200227</v>
      </c>
    </row>
    <row r="2265" spans="1:11" ht="13.5" x14ac:dyDescent="0.25">
      <c r="A2265" s="3">
        <f>TITRES_STAT!B2268</f>
        <v>45301</v>
      </c>
      <c r="B2265" s="17">
        <f>TITRES_STAT!D2268</f>
        <v>3.48</v>
      </c>
      <c r="C2265" s="2">
        <f t="shared" si="277"/>
        <v>-0.12000000000000011</v>
      </c>
      <c r="D2265" s="2">
        <f t="shared" si="278"/>
        <v>3.5759999999999996</v>
      </c>
      <c r="E2265" s="2">
        <f t="shared" si="280"/>
        <v>3.6259999999999999</v>
      </c>
      <c r="F2265" s="2">
        <f t="shared" si="281"/>
        <v>3.6229999999999998</v>
      </c>
      <c r="G2265" s="2">
        <f t="shared" si="275"/>
        <v>3.6762000000000006</v>
      </c>
      <c r="H2265" s="2">
        <f t="shared" si="279"/>
        <v>3.7072999999999983</v>
      </c>
      <c r="I2265" s="2">
        <f t="array" ref="I2265">SUMPRODUCT(B2249:B2268, (ROW(B2249:B2268)-ROW(B2249)+1)) / (20*21/2)</f>
        <v>3.5896190476190477</v>
      </c>
      <c r="J2265" s="2">
        <f t="shared" si="282"/>
        <v>3.6264237253084612</v>
      </c>
      <c r="K2265" s="2">
        <f t="shared" si="276"/>
        <v>3.6504922309506105</v>
      </c>
    </row>
    <row r="2266" spans="1:11" ht="13.5" x14ac:dyDescent="0.25">
      <c r="A2266" s="3">
        <f>TITRES_STAT!B2269</f>
        <v>45302</v>
      </c>
      <c r="B2266" s="17">
        <f>TITRES_STAT!D2269</f>
        <v>3.5</v>
      </c>
      <c r="C2266" s="2">
        <f t="shared" si="277"/>
        <v>2.0000000000000018E-2</v>
      </c>
      <c r="D2266" s="2">
        <f t="shared" si="278"/>
        <v>3.5400000000000005</v>
      </c>
      <c r="E2266" s="2">
        <f t="shared" si="280"/>
        <v>3.6079999999999997</v>
      </c>
      <c r="F2266" s="2">
        <f t="shared" si="281"/>
        <v>3.6140000000000008</v>
      </c>
      <c r="G2266" s="2">
        <f t="shared" si="275"/>
        <v>3.6742000000000008</v>
      </c>
      <c r="H2266" s="2">
        <f t="shared" si="279"/>
        <v>3.706599999999999</v>
      </c>
      <c r="I2266" s="2">
        <f t="array" ref="I2266">SUMPRODUCT(B2250:B2269, (ROW(B2250:B2269)-ROW(B2250)+1)) / (20*21/2)</f>
        <v>3.574476190476191</v>
      </c>
      <c r="J2266" s="2">
        <f t="shared" si="282"/>
        <v>3.6143833705171793</v>
      </c>
      <c r="K2266" s="2">
        <f t="shared" si="276"/>
        <v>3.6445905748349001</v>
      </c>
    </row>
    <row r="2267" spans="1:11" ht="13.5" x14ac:dyDescent="0.25">
      <c r="A2267" s="3">
        <f>TITRES_STAT!B2270</f>
        <v>45303</v>
      </c>
      <c r="B2267" s="17">
        <f>TITRES_STAT!D2270</f>
        <v>3.58</v>
      </c>
      <c r="C2267" s="2">
        <f t="shared" si="277"/>
        <v>8.0000000000000071E-2</v>
      </c>
      <c r="D2267" s="2">
        <f t="shared" si="278"/>
        <v>3.536</v>
      </c>
      <c r="E2267" s="2">
        <f t="shared" si="280"/>
        <v>3.5980000000000003</v>
      </c>
      <c r="F2267" s="2">
        <f t="shared" si="281"/>
        <v>3.6090000000000004</v>
      </c>
      <c r="G2267" s="2">
        <f t="shared" si="275"/>
        <v>3.6738000000000013</v>
      </c>
      <c r="H2267" s="2">
        <f t="shared" si="279"/>
        <v>3.7063999999999995</v>
      </c>
      <c r="I2267" s="2">
        <f t="array" ref="I2267">SUMPRODUCT(B2251:B2270, (ROW(B2251:B2270)-ROW(B2251)+1)) / (20*21/2)</f>
        <v>3.5603333333333325</v>
      </c>
      <c r="J2267" s="2">
        <f t="shared" si="282"/>
        <v>3.6111087638012576</v>
      </c>
      <c r="K2267" s="2">
        <f t="shared" si="276"/>
        <v>3.6420576111158844</v>
      </c>
    </row>
    <row r="2268" spans="1:11" ht="13.5" x14ac:dyDescent="0.25">
      <c r="A2268" s="3">
        <f>TITRES_STAT!B2271</f>
        <v>45306</v>
      </c>
      <c r="B2268" s="17">
        <f>TITRES_STAT!D2271</f>
        <v>3.5</v>
      </c>
      <c r="C2268" s="2">
        <f t="shared" si="277"/>
        <v>-8.0000000000000071E-2</v>
      </c>
      <c r="D2268" s="2">
        <f t="shared" si="278"/>
        <v>3.532</v>
      </c>
      <c r="E2268" s="2">
        <f t="shared" si="280"/>
        <v>3.5740000000000003</v>
      </c>
      <c r="F2268" s="2">
        <f t="shared" si="281"/>
        <v>3.6089999999999995</v>
      </c>
      <c r="G2268" s="2">
        <f t="shared" si="275"/>
        <v>3.6718000000000011</v>
      </c>
      <c r="H2268" s="2">
        <f t="shared" si="279"/>
        <v>3.7054499999999995</v>
      </c>
      <c r="I2268" s="2">
        <f t="array" ref="I2268">SUMPRODUCT(B2252:B2271, (ROW(B2252:B2271)-ROW(B2252)+1)) / (20*21/2)</f>
        <v>3.5424285714285713</v>
      </c>
      <c r="J2268" s="2">
        <f t="shared" si="282"/>
        <v>3.6005269767725667</v>
      </c>
      <c r="K2268" s="2">
        <f t="shared" si="276"/>
        <v>3.6364867244054575</v>
      </c>
    </row>
    <row r="2269" spans="1:11" ht="13.5" x14ac:dyDescent="0.25">
      <c r="A2269" s="3">
        <f>TITRES_STAT!B2272</f>
        <v>45307</v>
      </c>
      <c r="B2269" s="17">
        <f>TITRES_STAT!D2272</f>
        <v>3.45</v>
      </c>
      <c r="C2269" s="2">
        <f t="shared" si="277"/>
        <v>-4.9999999999999822E-2</v>
      </c>
      <c r="D2269" s="2">
        <f t="shared" si="278"/>
        <v>3.5020000000000002</v>
      </c>
      <c r="E2269" s="2">
        <f t="shared" si="280"/>
        <v>3.56</v>
      </c>
      <c r="F2269" s="2">
        <f t="shared" si="281"/>
        <v>3.5985000000000005</v>
      </c>
      <c r="G2269" s="2">
        <f t="shared" si="275"/>
        <v>3.6704000000000008</v>
      </c>
      <c r="H2269" s="2">
        <f t="shared" si="279"/>
        <v>3.7042000000000002</v>
      </c>
      <c r="I2269" s="2">
        <f t="array" ref="I2269">SUMPRODUCT(B2253:B2272, (ROW(B2253:B2272)-ROW(B2253)+1)) / (20*21/2)</f>
        <v>3.5347142857142861</v>
      </c>
      <c r="J2269" s="2">
        <f t="shared" si="282"/>
        <v>3.5861910742227985</v>
      </c>
      <c r="K2269" s="2">
        <f t="shared" si="276"/>
        <v>3.629173519526812</v>
      </c>
    </row>
    <row r="2270" spans="1:11" ht="13.5" x14ac:dyDescent="0.25">
      <c r="A2270" s="3">
        <f>TITRES_STAT!B2273</f>
        <v>45308</v>
      </c>
      <c r="B2270" s="17">
        <f>TITRES_STAT!D2273</f>
        <v>3.45</v>
      </c>
      <c r="C2270" s="2">
        <f t="shared" si="277"/>
        <v>0</v>
      </c>
      <c r="D2270" s="2">
        <f t="shared" si="278"/>
        <v>3.496</v>
      </c>
      <c r="E2270" s="2">
        <f t="shared" si="280"/>
        <v>3.536</v>
      </c>
      <c r="F2270" s="2">
        <f t="shared" si="281"/>
        <v>3.5879999999999996</v>
      </c>
      <c r="G2270" s="2">
        <f t="shared" si="275"/>
        <v>3.6676000000000006</v>
      </c>
      <c r="H2270" s="2">
        <f t="shared" si="279"/>
        <v>3.7030500000000006</v>
      </c>
      <c r="I2270" s="2">
        <f t="array" ref="I2270">SUMPRODUCT(B2254:B2273, (ROW(B2254:B2273)-ROW(B2254)+1)) / (20*21/2)</f>
        <v>3.5180952380952384</v>
      </c>
      <c r="J2270" s="2">
        <f t="shared" si="282"/>
        <v>3.5732204957253892</v>
      </c>
      <c r="K2270" s="2">
        <f t="shared" si="276"/>
        <v>3.6221471069963487</v>
      </c>
    </row>
    <row r="2271" spans="1:11" ht="13.5" x14ac:dyDescent="0.25">
      <c r="A2271" s="3">
        <f>TITRES_STAT!B2274</f>
        <v>45309</v>
      </c>
      <c r="B2271" s="17">
        <f>TITRES_STAT!D2274</f>
        <v>3.4</v>
      </c>
      <c r="C2271" s="2">
        <f t="shared" si="277"/>
        <v>-5.0000000000000266E-2</v>
      </c>
      <c r="D2271" s="2">
        <f t="shared" si="278"/>
        <v>3.476</v>
      </c>
      <c r="E2271" s="2">
        <f t="shared" si="280"/>
        <v>3.508</v>
      </c>
      <c r="F2271" s="2">
        <f t="shared" si="281"/>
        <v>3.5810000000000004</v>
      </c>
      <c r="G2271" s="2">
        <f t="shared" si="275"/>
        <v>3.6638000000000002</v>
      </c>
      <c r="H2271" s="2">
        <f t="shared" si="279"/>
        <v>3.7016500000000008</v>
      </c>
      <c r="I2271" s="2">
        <f t="array" ref="I2271">SUMPRODUCT(B2255:B2274, (ROW(B2255:B2274)-ROW(B2255)+1)) / (20*21/2)</f>
        <v>3.4995714285714286</v>
      </c>
      <c r="J2271" s="2">
        <f t="shared" si="282"/>
        <v>3.5567233056563046</v>
      </c>
      <c r="K2271" s="2">
        <f t="shared" si="276"/>
        <v>3.6134354557415902</v>
      </c>
    </row>
    <row r="2272" spans="1:11" ht="13.5" x14ac:dyDescent="0.25">
      <c r="A2272" s="3">
        <f>TITRES_STAT!B2275</f>
        <v>45310</v>
      </c>
      <c r="B2272" s="17">
        <f>TITRES_STAT!D2275</f>
        <v>3.5</v>
      </c>
      <c r="C2272" s="2">
        <f t="shared" si="277"/>
        <v>0.10000000000000009</v>
      </c>
      <c r="D2272" s="2">
        <f t="shared" si="278"/>
        <v>3.46</v>
      </c>
      <c r="E2272" s="2">
        <f t="shared" si="280"/>
        <v>3.4979999999999998</v>
      </c>
      <c r="F2272" s="2">
        <f t="shared" si="281"/>
        <v>3.5745000000000005</v>
      </c>
      <c r="G2272" s="2">
        <f t="shared" si="275"/>
        <v>3.6612</v>
      </c>
      <c r="H2272" s="2">
        <f t="shared" si="279"/>
        <v>3.7007500000000007</v>
      </c>
      <c r="I2272" s="2">
        <f t="array" ref="I2272">SUMPRODUCT(B2256:B2275, (ROW(B2256:B2275)-ROW(B2256)+1)) / (20*21/2)</f>
        <v>3.4850000000000003</v>
      </c>
      <c r="J2272" s="2">
        <f t="shared" si="282"/>
        <v>3.55132108606999</v>
      </c>
      <c r="K2272" s="2">
        <f t="shared" si="276"/>
        <v>3.6089870064968221</v>
      </c>
    </row>
    <row r="2273" spans="1:11" ht="13.5" x14ac:dyDescent="0.25">
      <c r="A2273" s="3">
        <f>TITRES_STAT!B2276</f>
        <v>45313</v>
      </c>
      <c r="B2273" s="17">
        <f>TITRES_STAT!D2276</f>
        <v>3.4</v>
      </c>
      <c r="C2273" s="2">
        <f t="shared" si="277"/>
        <v>-0.10000000000000009</v>
      </c>
      <c r="D2273" s="2">
        <f t="shared" si="278"/>
        <v>3.44</v>
      </c>
      <c r="E2273" s="2">
        <f t="shared" si="280"/>
        <v>3.4859999999999998</v>
      </c>
      <c r="F2273" s="2">
        <f t="shared" si="281"/>
        <v>3.5645000000000011</v>
      </c>
      <c r="G2273" s="2">
        <f t="shared" si="275"/>
        <v>3.6566000000000001</v>
      </c>
      <c r="H2273" s="2">
        <f t="shared" si="279"/>
        <v>3.6993000000000005</v>
      </c>
      <c r="I2273" s="2">
        <f t="array" ref="I2273">SUMPRODUCT(B2257:B2276, (ROW(B2257:B2276)-ROW(B2257)+1)) / (20*21/2)</f>
        <v>3.4706666666666663</v>
      </c>
      <c r="J2273" s="2">
        <f t="shared" si="282"/>
        <v>3.5369095540633246</v>
      </c>
      <c r="K2273" s="2">
        <f t="shared" si="276"/>
        <v>3.600791437614594</v>
      </c>
    </row>
    <row r="2274" spans="1:11" ht="13.5" x14ac:dyDescent="0.25">
      <c r="A2274" s="3">
        <f>TITRES_STAT!B2277</f>
        <v>45314</v>
      </c>
      <c r="B2274" s="17">
        <f>TITRES_STAT!D2277</f>
        <v>3.37</v>
      </c>
      <c r="C2274" s="2">
        <f t="shared" si="277"/>
        <v>-2.9999999999999805E-2</v>
      </c>
      <c r="D2274" s="2">
        <f t="shared" si="278"/>
        <v>3.4240000000000004</v>
      </c>
      <c r="E2274" s="2">
        <f t="shared" si="280"/>
        <v>3.4629999999999996</v>
      </c>
      <c r="F2274" s="2">
        <f t="shared" si="281"/>
        <v>3.5530000000000008</v>
      </c>
      <c r="G2274" s="2">
        <f t="shared" si="275"/>
        <v>3.6520000000000006</v>
      </c>
      <c r="H2274" s="2">
        <f t="shared" si="279"/>
        <v>3.6977500000000005</v>
      </c>
      <c r="I2274" s="2">
        <f t="array" ref="I2274">SUMPRODUCT(B2258:B2277, (ROW(B2258:B2277)-ROW(B2258)+1)) / (20*21/2)</f>
        <v>3.4586666666666668</v>
      </c>
      <c r="J2274" s="2">
        <f t="shared" si="282"/>
        <v>3.5210134060572935</v>
      </c>
      <c r="K2274" s="2">
        <f t="shared" si="276"/>
        <v>3.5917407930022573</v>
      </c>
    </row>
    <row r="2275" spans="1:11" ht="13.5" x14ac:dyDescent="0.25">
      <c r="A2275" s="3">
        <f>TITRES_STAT!B2278</f>
        <v>45315</v>
      </c>
      <c r="B2275" s="17">
        <f>TITRES_STAT!D2278</f>
        <v>3.4</v>
      </c>
      <c r="C2275" s="2">
        <f t="shared" si="277"/>
        <v>2.9999999999999805E-2</v>
      </c>
      <c r="D2275" s="2">
        <f t="shared" si="278"/>
        <v>3.4140000000000001</v>
      </c>
      <c r="E2275" s="2">
        <f t="shared" si="280"/>
        <v>3.4549999999999996</v>
      </c>
      <c r="F2275" s="2">
        <f t="shared" si="281"/>
        <v>3.5405000000000006</v>
      </c>
      <c r="G2275" s="2">
        <f t="shared" si="275"/>
        <v>3.6472000000000007</v>
      </c>
      <c r="H2275" s="2">
        <f t="shared" si="279"/>
        <v>3.6965500000000007</v>
      </c>
      <c r="I2275" s="2">
        <f t="array" ref="I2275">SUMPRODUCT(B2259:B2278, (ROW(B2259:B2278)-ROW(B2259)+1)) / (20*21/2)</f>
        <v>3.4479999999999995</v>
      </c>
      <c r="J2275" s="2">
        <f t="shared" si="282"/>
        <v>3.5094883197661231</v>
      </c>
      <c r="K2275" s="2">
        <f t="shared" si="276"/>
        <v>3.5842215462178553</v>
      </c>
    </row>
    <row r="2276" spans="1:11" ht="13.5" x14ac:dyDescent="0.25">
      <c r="A2276" s="3">
        <f>TITRES_STAT!B2279</f>
        <v>45316</v>
      </c>
      <c r="B2276" s="17">
        <f>TITRES_STAT!D2279</f>
        <v>3.39</v>
      </c>
      <c r="C2276" s="2">
        <f t="shared" si="277"/>
        <v>-9.9999999999997868E-3</v>
      </c>
      <c r="D2276" s="2">
        <f t="shared" si="278"/>
        <v>3.4119999999999999</v>
      </c>
      <c r="E2276" s="2">
        <f t="shared" si="280"/>
        <v>3.444</v>
      </c>
      <c r="F2276" s="2">
        <f t="shared" si="281"/>
        <v>3.5259999999999998</v>
      </c>
      <c r="G2276" s="2">
        <f t="shared" si="275"/>
        <v>3.6421999999999999</v>
      </c>
      <c r="H2276" s="2">
        <f t="shared" si="279"/>
        <v>3.6953000000000009</v>
      </c>
      <c r="I2276" s="2">
        <f t="array" ref="I2276">SUMPRODUCT(B2260:B2279, (ROW(B2260:B2279)-ROW(B2260)+1)) / (20*21/2)</f>
        <v>3.4389523809523812</v>
      </c>
      <c r="J2276" s="2">
        <f t="shared" si="282"/>
        <v>3.4981084797883972</v>
      </c>
      <c r="K2276" s="2">
        <f t="shared" si="276"/>
        <v>3.5766050149936257</v>
      </c>
    </row>
    <row r="2277" spans="1:11" ht="13.5" x14ac:dyDescent="0.25">
      <c r="A2277" s="3">
        <f>TITRES_STAT!B2280</f>
        <v>45317</v>
      </c>
      <c r="B2277" s="17">
        <f>TITRES_STAT!D2280</f>
        <v>3.4</v>
      </c>
      <c r="C2277" s="2">
        <f t="shared" si="277"/>
        <v>9.9999999999997868E-3</v>
      </c>
      <c r="D2277" s="2">
        <f t="shared" si="278"/>
        <v>3.3920000000000003</v>
      </c>
      <c r="E2277" s="2">
        <f t="shared" si="280"/>
        <v>3.4259999999999997</v>
      </c>
      <c r="F2277" s="2">
        <f t="shared" si="281"/>
        <v>3.5120000000000005</v>
      </c>
      <c r="G2277" s="2">
        <f t="shared" si="275"/>
        <v>3.6352000000000002</v>
      </c>
      <c r="H2277" s="2">
        <f t="shared" si="279"/>
        <v>3.6942000000000008</v>
      </c>
      <c r="I2277" s="2">
        <f t="array" ref="I2277">SUMPRODUCT(B2261:B2280, (ROW(B2261:B2280)-ROW(B2261)+1)) / (20*21/2)</f>
        <v>3.4308095238095238</v>
      </c>
      <c r="J2277" s="2">
        <f t="shared" si="282"/>
        <v>3.488764815046645</v>
      </c>
      <c r="K2277" s="2">
        <f t="shared" si="276"/>
        <v>3.5696793281311305</v>
      </c>
    </row>
    <row r="2278" spans="1:11" ht="13.5" x14ac:dyDescent="0.25">
      <c r="A2278" s="3">
        <f>TITRES_STAT!B2281</f>
        <v>45320</v>
      </c>
      <c r="B2278" s="17">
        <f>TITRES_STAT!D2281</f>
        <v>3.4</v>
      </c>
      <c r="C2278" s="2">
        <f t="shared" si="277"/>
        <v>0</v>
      </c>
      <c r="D2278" s="2">
        <f t="shared" si="278"/>
        <v>3.3920000000000003</v>
      </c>
      <c r="E2278" s="2">
        <f t="shared" si="280"/>
        <v>3.4159999999999995</v>
      </c>
      <c r="F2278" s="2">
        <f t="shared" si="281"/>
        <v>3.4950000000000001</v>
      </c>
      <c r="G2278" s="2">
        <f t="shared" si="275"/>
        <v>3.6258000000000004</v>
      </c>
      <c r="H2278" s="2">
        <f t="shared" si="279"/>
        <v>3.6928500000000004</v>
      </c>
      <c r="I2278" s="2">
        <f t="array" ref="I2278">SUMPRODUCT(B2262:B2281, (ROW(B2262:B2281)-ROW(B2262)+1)) / (20*21/2)</f>
        <v>3.4240476190476192</v>
      </c>
      <c r="J2278" s="2">
        <f t="shared" si="282"/>
        <v>3.4803110231374408</v>
      </c>
      <c r="K2278" s="2">
        <f t="shared" si="276"/>
        <v>3.5630252368318707</v>
      </c>
    </row>
    <row r="2279" spans="1:11" ht="13.5" x14ac:dyDescent="0.25">
      <c r="A2279" s="3">
        <f>TITRES_STAT!B2282</f>
        <v>45321</v>
      </c>
      <c r="B2279" s="17">
        <f>TITRES_STAT!D2282</f>
        <v>3.4</v>
      </c>
      <c r="C2279" s="2">
        <f t="shared" si="277"/>
        <v>0</v>
      </c>
      <c r="D2279" s="2">
        <f t="shared" si="278"/>
        <v>3.3979999999999997</v>
      </c>
      <c r="E2279" s="2">
        <f t="shared" si="280"/>
        <v>3.411</v>
      </c>
      <c r="F2279" s="2">
        <f t="shared" si="281"/>
        <v>3.4855000000000005</v>
      </c>
      <c r="G2279" s="2">
        <f t="shared" si="275"/>
        <v>3.6168</v>
      </c>
      <c r="H2279" s="2">
        <f t="shared" si="279"/>
        <v>3.6915999999999998</v>
      </c>
      <c r="I2279" s="2">
        <f t="array" ref="I2279">SUMPRODUCT(B2263:B2282, (ROW(B2263:B2282)-ROW(B2263)+1)) / (20*21/2)</f>
        <v>3.410047619047619</v>
      </c>
      <c r="J2279" s="2">
        <f t="shared" si="282"/>
        <v>3.4726623542672082</v>
      </c>
      <c r="K2279" s="2">
        <f t="shared" si="276"/>
        <v>3.5566320902894444</v>
      </c>
    </row>
    <row r="2280" spans="1:11" ht="13.5" x14ac:dyDescent="0.25">
      <c r="A2280" s="3">
        <f>TITRES_STAT!B2283</f>
        <v>45322</v>
      </c>
      <c r="B2280" s="17">
        <f>TITRES_STAT!D2283</f>
        <v>3.4</v>
      </c>
      <c r="C2280" s="2">
        <f t="shared" si="277"/>
        <v>0</v>
      </c>
      <c r="D2280" s="2">
        <f t="shared" si="278"/>
        <v>3.3979999999999997</v>
      </c>
      <c r="E2280" s="2">
        <f t="shared" si="280"/>
        <v>3.4059999999999997</v>
      </c>
      <c r="F2280" s="2">
        <f t="shared" si="281"/>
        <v>3.4710000000000001</v>
      </c>
      <c r="G2280" s="2">
        <f t="shared" si="275"/>
        <v>3.6070000000000007</v>
      </c>
      <c r="H2280" s="2">
        <f t="shared" si="279"/>
        <v>3.6909999999999998</v>
      </c>
      <c r="I2280" s="2">
        <f t="array" ref="I2280">SUMPRODUCT(B2264:B2283, (ROW(B2264:B2283)-ROW(B2264)+1)) / (20*21/2)</f>
        <v>3.4002857142857139</v>
      </c>
      <c r="J2280" s="2">
        <f t="shared" si="282"/>
        <v>3.4657421300512832</v>
      </c>
      <c r="K2280" s="2">
        <f t="shared" si="276"/>
        <v>3.5504896553761327</v>
      </c>
    </row>
    <row r="2281" spans="1:11" ht="13.5" x14ac:dyDescent="0.25">
      <c r="A2281" s="3">
        <f>TITRES_STAT!B2284</f>
        <v>45323</v>
      </c>
      <c r="B2281" s="17">
        <f>TITRES_STAT!D2284</f>
        <v>3.4</v>
      </c>
      <c r="C2281" s="2">
        <f t="shared" si="277"/>
        <v>0</v>
      </c>
      <c r="D2281" s="2">
        <f t="shared" si="278"/>
        <v>3.4</v>
      </c>
      <c r="E2281" s="2">
        <f t="shared" si="280"/>
        <v>3.4059999999999997</v>
      </c>
      <c r="F2281" s="2">
        <f t="shared" si="281"/>
        <v>3.4569999999999999</v>
      </c>
      <c r="G2281" s="2">
        <f t="shared" si="275"/>
        <v>3.5976000000000004</v>
      </c>
      <c r="H2281" s="2">
        <f t="shared" si="279"/>
        <v>3.6907000000000001</v>
      </c>
      <c r="I2281" s="2">
        <f t="array" ref="I2281">SUMPRODUCT(B2265:B2284, (ROW(B2265:B2284)-ROW(B2265)+1)) / (20*21/2)</f>
        <v>3.3875714285714285</v>
      </c>
      <c r="J2281" s="2">
        <f t="shared" si="282"/>
        <v>3.4594809748083035</v>
      </c>
      <c r="K2281" s="2">
        <f t="shared" si="276"/>
        <v>3.5445881002633435</v>
      </c>
    </row>
    <row r="2282" spans="1:11" ht="13.5" x14ac:dyDescent="0.25">
      <c r="A2282" s="3">
        <f>TITRES_STAT!B2285</f>
        <v>45324</v>
      </c>
      <c r="B2282" s="17">
        <f>TITRES_STAT!D2285</f>
        <v>3.31</v>
      </c>
      <c r="C2282" s="2">
        <f t="shared" si="277"/>
        <v>-8.9999999999999858E-2</v>
      </c>
      <c r="D2282" s="2">
        <f t="shared" si="278"/>
        <v>3.3820000000000001</v>
      </c>
      <c r="E2282" s="2">
        <f t="shared" si="280"/>
        <v>3.3869999999999996</v>
      </c>
      <c r="F2282" s="2">
        <f t="shared" si="281"/>
        <v>3.4424999999999999</v>
      </c>
      <c r="G2282" s="2">
        <f t="shared" si="275"/>
        <v>3.5878000000000001</v>
      </c>
      <c r="H2282" s="2">
        <f t="shared" si="279"/>
        <v>3.6889999999999992</v>
      </c>
      <c r="I2282" s="2">
        <f t="array" ref="I2282">SUMPRODUCT(B2266:B2285, (ROW(B2266:B2285)-ROW(B2266)+1)) / (20*21/2)</f>
        <v>3.3810476190476195</v>
      </c>
      <c r="J2282" s="2">
        <f t="shared" si="282"/>
        <v>3.4452446914932269</v>
      </c>
      <c r="K2282" s="2">
        <f t="shared" si="276"/>
        <v>3.535388566919683</v>
      </c>
    </row>
    <row r="2283" spans="1:11" ht="13.5" x14ac:dyDescent="0.25">
      <c r="A2283" s="3">
        <f>TITRES_STAT!B2286</f>
        <v>45327</v>
      </c>
      <c r="B2283" s="17">
        <f>TITRES_STAT!D2286</f>
        <v>3.34</v>
      </c>
      <c r="C2283" s="2">
        <f t="shared" si="277"/>
        <v>2.9999999999999805E-2</v>
      </c>
      <c r="D2283" s="2">
        <f t="shared" si="278"/>
        <v>3.37</v>
      </c>
      <c r="E2283" s="2">
        <f t="shared" si="280"/>
        <v>3.3809999999999993</v>
      </c>
      <c r="F2283" s="2">
        <f t="shared" si="281"/>
        <v>3.4334999999999996</v>
      </c>
      <c r="G2283" s="2">
        <f t="shared" si="275"/>
        <v>3.5786000000000007</v>
      </c>
      <c r="H2283" s="2">
        <f t="shared" si="279"/>
        <v>3.6874499999999988</v>
      </c>
      <c r="I2283" s="2">
        <f t="array" ref="I2283">SUMPRODUCT(B2267:B2286, (ROW(B2267:B2286)-ROW(B2267)+1)) / (20*21/2)</f>
        <v>3.3703809523809523</v>
      </c>
      <c r="J2283" s="2">
        <f t="shared" si="282"/>
        <v>3.4352213875414912</v>
      </c>
      <c r="K2283" s="2">
        <f t="shared" si="276"/>
        <v>3.5277262701777348</v>
      </c>
    </row>
    <row r="2284" spans="1:11" ht="13.5" x14ac:dyDescent="0.25">
      <c r="A2284" s="3">
        <f>TITRES_STAT!B2287</f>
        <v>45328</v>
      </c>
      <c r="B2284" s="17">
        <f>TITRES_STAT!D2287</f>
        <v>3.3</v>
      </c>
      <c r="C2284" s="2">
        <f t="shared" si="277"/>
        <v>-4.0000000000000036E-2</v>
      </c>
      <c r="D2284" s="2">
        <f t="shared" si="278"/>
        <v>3.35</v>
      </c>
      <c r="E2284" s="2">
        <f t="shared" si="280"/>
        <v>3.3739999999999997</v>
      </c>
      <c r="F2284" s="2">
        <f t="shared" si="281"/>
        <v>3.4184999999999994</v>
      </c>
      <c r="G2284" s="2">
        <f t="shared" si="275"/>
        <v>3.5690000000000008</v>
      </c>
      <c r="H2284" s="2">
        <f t="shared" si="279"/>
        <v>3.6856999999999989</v>
      </c>
      <c r="I2284" s="2">
        <f t="array" ref="I2284">SUMPRODUCT(B2268:B2287, (ROW(B2268:B2287)-ROW(B2268)+1)) / (20*21/2)</f>
        <v>3.3606666666666669</v>
      </c>
      <c r="J2284" s="2">
        <f t="shared" si="282"/>
        <v>3.4223431601565872</v>
      </c>
      <c r="K2284" s="2">
        <f t="shared" si="276"/>
        <v>3.5187958282099805</v>
      </c>
    </row>
    <row r="2285" spans="1:11" ht="13.5" x14ac:dyDescent="0.25">
      <c r="A2285" s="3">
        <f>TITRES_STAT!B2288</f>
        <v>45329</v>
      </c>
      <c r="B2285" s="17">
        <f>TITRES_STAT!D2288</f>
        <v>3.35</v>
      </c>
      <c r="C2285" s="2">
        <f t="shared" si="277"/>
        <v>5.0000000000000266E-2</v>
      </c>
      <c r="D2285" s="2">
        <f t="shared" si="278"/>
        <v>3.3400000000000007</v>
      </c>
      <c r="E2285" s="2">
        <f t="shared" si="280"/>
        <v>3.3689999999999998</v>
      </c>
      <c r="F2285" s="2">
        <f t="shared" si="281"/>
        <v>3.411999999999999</v>
      </c>
      <c r="G2285" s="2">
        <f t="shared" si="275"/>
        <v>3.5604000000000009</v>
      </c>
      <c r="H2285" s="2">
        <f t="shared" si="279"/>
        <v>3.6839999999999988</v>
      </c>
      <c r="I2285" s="2">
        <f t="array" ref="I2285">SUMPRODUCT(B2269:B2288, (ROW(B2269:B2288)-ROW(B2269)+1)) / (20*21/2)</f>
        <v>3.3522857142857143</v>
      </c>
      <c r="J2285" s="2">
        <f t="shared" si="282"/>
        <v>3.4154533353797696</v>
      </c>
      <c r="K2285" s="2">
        <f t="shared" si="276"/>
        <v>3.5121763839664517</v>
      </c>
    </row>
    <row r="2286" spans="1:11" ht="13.5" x14ac:dyDescent="0.25">
      <c r="A2286" s="3">
        <f>TITRES_STAT!B2289</f>
        <v>45330</v>
      </c>
      <c r="B2286" s="17">
        <f>TITRES_STAT!D2289</f>
        <v>3.3</v>
      </c>
      <c r="C2286" s="2">
        <f t="shared" si="277"/>
        <v>-5.0000000000000266E-2</v>
      </c>
      <c r="D2286" s="2">
        <f t="shared" si="278"/>
        <v>3.3199999999999994</v>
      </c>
      <c r="E2286" s="2">
        <f t="shared" si="280"/>
        <v>3.3600000000000003</v>
      </c>
      <c r="F2286" s="2">
        <f t="shared" si="281"/>
        <v>3.4019999999999988</v>
      </c>
      <c r="G2286" s="2">
        <f t="shared" si="275"/>
        <v>3.5508000000000015</v>
      </c>
      <c r="H2286" s="2">
        <f t="shared" si="279"/>
        <v>3.682849999999998</v>
      </c>
      <c r="I2286" s="2">
        <f t="array" ref="I2286">SUMPRODUCT(B2270:B2289, (ROW(B2270:B2289)-ROW(B2270)+1)) / (20*21/2)</f>
        <v>3.3448571428571432</v>
      </c>
      <c r="J2286" s="2">
        <f t="shared" si="282"/>
        <v>3.4044577796293152</v>
      </c>
      <c r="K2286" s="2">
        <f t="shared" si="276"/>
        <v>3.5038557414579636</v>
      </c>
    </row>
    <row r="2287" spans="1:11" ht="13.5" x14ac:dyDescent="0.25">
      <c r="A2287" s="3">
        <f>TITRES_STAT!B2290</f>
        <v>45331</v>
      </c>
      <c r="B2287" s="17">
        <f>TITRES_STAT!D2290</f>
        <v>3.3</v>
      </c>
      <c r="C2287" s="2">
        <f t="shared" si="277"/>
        <v>0</v>
      </c>
      <c r="D2287" s="2">
        <f t="shared" si="278"/>
        <v>3.3180000000000001</v>
      </c>
      <c r="E2287" s="2">
        <f t="shared" si="280"/>
        <v>3.35</v>
      </c>
      <c r="F2287" s="2">
        <f t="shared" si="281"/>
        <v>3.3879999999999995</v>
      </c>
      <c r="G2287" s="2">
        <f t="shared" si="275"/>
        <v>3.5416000000000012</v>
      </c>
      <c r="H2287" s="2">
        <f t="shared" si="279"/>
        <v>3.6806499999999982</v>
      </c>
      <c r="I2287" s="2">
        <f t="array" ref="I2287">SUMPRODUCT(B2271:B2290, (ROW(B2271:B2290)-ROW(B2271)+1)) / (20*21/2)</f>
        <v>3.3381428571428571</v>
      </c>
      <c r="J2287" s="2">
        <f t="shared" si="282"/>
        <v>3.3945094196646184</v>
      </c>
      <c r="K2287" s="2">
        <f t="shared" si="276"/>
        <v>3.4958613986556908</v>
      </c>
    </row>
    <row r="2288" spans="1:11" ht="13.5" x14ac:dyDescent="0.25">
      <c r="A2288" s="3">
        <f>TITRES_STAT!B2291</f>
        <v>45334</v>
      </c>
      <c r="B2288" s="17">
        <f>TITRES_STAT!D2291</f>
        <v>3.3</v>
      </c>
      <c r="C2288" s="2">
        <f t="shared" si="277"/>
        <v>0</v>
      </c>
      <c r="D2288" s="2">
        <f t="shared" si="278"/>
        <v>3.31</v>
      </c>
      <c r="E2288" s="2">
        <f t="shared" si="280"/>
        <v>3.3400000000000007</v>
      </c>
      <c r="F2288" s="2">
        <f t="shared" si="281"/>
        <v>3.3779999999999992</v>
      </c>
      <c r="G2288" s="2">
        <f t="shared" si="275"/>
        <v>3.5330000000000017</v>
      </c>
      <c r="H2288" s="2">
        <f t="shared" si="279"/>
        <v>3.6773499999999979</v>
      </c>
      <c r="I2288" s="2">
        <f t="array" ref="I2288">SUMPRODUCT(B2272:B2291, (ROW(B2272:B2291)-ROW(B2272)+1)) / (20*21/2)</f>
        <v>3.3321428571428573</v>
      </c>
      <c r="J2288" s="2">
        <f t="shared" si="282"/>
        <v>3.3855085225537023</v>
      </c>
      <c r="K2288" s="2">
        <f t="shared" si="276"/>
        <v>3.4881805594927227</v>
      </c>
    </row>
    <row r="2289" spans="1:11" ht="13.5" x14ac:dyDescent="0.25">
      <c r="A2289" s="3">
        <f>TITRES_STAT!B2292</f>
        <v>45335</v>
      </c>
      <c r="B2289" s="17">
        <f>TITRES_STAT!D2292</f>
        <v>3.3</v>
      </c>
      <c r="C2289" s="2">
        <f t="shared" si="277"/>
        <v>0</v>
      </c>
      <c r="D2289" s="2">
        <f t="shared" si="278"/>
        <v>3.31</v>
      </c>
      <c r="E2289" s="2">
        <f t="shared" si="280"/>
        <v>3.3300000000000005</v>
      </c>
      <c r="F2289" s="2">
        <f t="shared" si="281"/>
        <v>3.3704999999999998</v>
      </c>
      <c r="G2289" s="2">
        <f t="shared" si="275"/>
        <v>3.5240000000000014</v>
      </c>
      <c r="H2289" s="2">
        <f t="shared" si="279"/>
        <v>3.6739999999999977</v>
      </c>
      <c r="I2289" s="2">
        <f t="array" ref="I2289">SUMPRODUCT(B2273:B2292, (ROW(B2273:B2292)-ROW(B2273)+1)) / (20*21/2)</f>
        <v>3.3266190476190478</v>
      </c>
      <c r="J2289" s="2">
        <f t="shared" si="282"/>
        <v>3.3773648537390639</v>
      </c>
      <c r="K2289" s="2">
        <f t="shared" si="276"/>
        <v>3.4808009297086944</v>
      </c>
    </row>
    <row r="2290" spans="1:11" ht="13.5" x14ac:dyDescent="0.25">
      <c r="A2290" s="3">
        <f>TITRES_STAT!B2293</f>
        <v>45336</v>
      </c>
      <c r="B2290" s="17">
        <f>TITRES_STAT!D2293</f>
        <v>3.3</v>
      </c>
      <c r="C2290" s="2">
        <f t="shared" si="277"/>
        <v>0</v>
      </c>
      <c r="D2290" s="2">
        <f t="shared" si="278"/>
        <v>3.3</v>
      </c>
      <c r="E2290" s="2">
        <f t="shared" si="280"/>
        <v>3.3200000000000003</v>
      </c>
      <c r="F2290" s="2">
        <f t="shared" si="281"/>
        <v>3.3629999999999995</v>
      </c>
      <c r="G2290" s="2">
        <f t="shared" ref="G2290:G2353" si="283">AVERAGE(B2241:B2290)</f>
        <v>3.5150000000000023</v>
      </c>
      <c r="H2290" s="2">
        <f t="shared" si="279"/>
        <v>3.6708999999999974</v>
      </c>
      <c r="I2290" s="2">
        <f t="array" ref="I2290">SUMPRODUCT(B2274:B2293, (ROW(B2274:B2293)-ROW(B2274)+1)) / (20*21/2)</f>
        <v>3.3230000000000004</v>
      </c>
      <c r="J2290" s="2">
        <f t="shared" si="282"/>
        <v>3.3699967724305813</v>
      </c>
      <c r="K2290" s="2">
        <f t="shared" si="276"/>
        <v>3.4737106971710987</v>
      </c>
    </row>
    <row r="2291" spans="1:11" ht="13.5" x14ac:dyDescent="0.25">
      <c r="A2291" s="3">
        <f>TITRES_STAT!B2294</f>
        <v>45337</v>
      </c>
      <c r="B2291" s="17">
        <f>TITRES_STAT!D2294</f>
        <v>3.3</v>
      </c>
      <c r="C2291" s="2">
        <f t="shared" si="277"/>
        <v>0</v>
      </c>
      <c r="D2291" s="2">
        <f t="shared" si="278"/>
        <v>3.3</v>
      </c>
      <c r="E2291" s="2">
        <f t="shared" si="280"/>
        <v>3.31</v>
      </c>
      <c r="F2291" s="2">
        <f t="shared" si="281"/>
        <v>3.3579999999999992</v>
      </c>
      <c r="G2291" s="2">
        <f t="shared" si="283"/>
        <v>3.5064000000000028</v>
      </c>
      <c r="H2291" s="2">
        <f t="shared" si="279"/>
        <v>3.6686499999999973</v>
      </c>
      <c r="I2291" s="2">
        <f t="array" ref="I2291">SUMPRODUCT(B2275:B2294, (ROW(B2275:B2294)-ROW(B2275)+1)) / (20*21/2)</f>
        <v>3.3236190476190473</v>
      </c>
      <c r="J2291" s="2">
        <f t="shared" si="282"/>
        <v>3.3633304131514783</v>
      </c>
      <c r="K2291" s="2">
        <f t="shared" ref="K2291:K2354" si="284">$K$4*B2291+(1-$K$4)*K2290</f>
        <v>3.4668985129683105</v>
      </c>
    </row>
    <row r="2292" spans="1:11" ht="13.5" x14ac:dyDescent="0.25">
      <c r="A2292" s="3">
        <f>TITRES_STAT!B2295</f>
        <v>45338</v>
      </c>
      <c r="B2292" s="17">
        <f>TITRES_STAT!D2295</f>
        <v>3.3</v>
      </c>
      <c r="C2292" s="2">
        <f t="shared" si="277"/>
        <v>0</v>
      </c>
      <c r="D2292" s="2">
        <f t="shared" si="278"/>
        <v>3.3</v>
      </c>
      <c r="E2292" s="2">
        <f t="shared" si="280"/>
        <v>3.3090000000000002</v>
      </c>
      <c r="F2292" s="2">
        <f t="shared" si="281"/>
        <v>3.347999999999999</v>
      </c>
      <c r="G2292" s="2">
        <f t="shared" si="283"/>
        <v>3.4980000000000029</v>
      </c>
      <c r="H2292" s="2">
        <f t="shared" si="279"/>
        <v>3.6666499999999975</v>
      </c>
      <c r="I2292" s="2">
        <f t="array" ref="I2292">SUMPRODUCT(B2276:B2295, (ROW(B2276:B2295)-ROW(B2276)+1)) / (20*21/2)</f>
        <v>3.3414761904761905</v>
      </c>
      <c r="J2292" s="2">
        <f t="shared" si="282"/>
        <v>3.3572989452322899</v>
      </c>
      <c r="K2292" s="2">
        <f t="shared" si="284"/>
        <v>3.4603534732440631</v>
      </c>
    </row>
    <row r="2293" spans="1:11" ht="13.5" x14ac:dyDescent="0.25">
      <c r="A2293" s="3">
        <f>TITRES_STAT!B2296</f>
        <v>45341</v>
      </c>
      <c r="B2293" s="17">
        <f>TITRES_STAT!D2296</f>
        <v>3.31</v>
      </c>
      <c r="C2293" s="2">
        <f t="shared" si="277"/>
        <v>1.0000000000000231E-2</v>
      </c>
      <c r="D2293" s="2">
        <f t="shared" si="278"/>
        <v>3.3019999999999996</v>
      </c>
      <c r="E2293" s="2">
        <f t="shared" si="280"/>
        <v>3.306</v>
      </c>
      <c r="F2293" s="2">
        <f t="shared" si="281"/>
        <v>3.3434999999999988</v>
      </c>
      <c r="G2293" s="2">
        <f t="shared" si="283"/>
        <v>3.4902000000000029</v>
      </c>
      <c r="H2293" s="2">
        <f t="shared" si="279"/>
        <v>3.6647499999999966</v>
      </c>
      <c r="I2293" s="2">
        <f t="array" ref="I2293">SUMPRODUCT(B2277:B2296, (ROW(B2277:B2296)-ROW(B2277)+1)) / (20*21/2)</f>
        <v>3.355857142857142</v>
      </c>
      <c r="J2293" s="2">
        <f t="shared" si="282"/>
        <v>3.3527942837815954</v>
      </c>
      <c r="K2293" s="2">
        <f t="shared" si="284"/>
        <v>3.4544572586070412</v>
      </c>
    </row>
    <row r="2294" spans="1:11" ht="13.5" x14ac:dyDescent="0.25">
      <c r="A2294" s="3">
        <f>TITRES_STAT!B2297</f>
        <v>45342</v>
      </c>
      <c r="B2294" s="17">
        <f>TITRES_STAT!D2297</f>
        <v>3.35</v>
      </c>
      <c r="C2294" s="2">
        <f t="shared" si="277"/>
        <v>4.0000000000000036E-2</v>
      </c>
      <c r="D2294" s="2">
        <f t="shared" si="278"/>
        <v>3.3119999999999998</v>
      </c>
      <c r="E2294" s="2">
        <f t="shared" si="280"/>
        <v>3.3109999999999999</v>
      </c>
      <c r="F2294" s="2">
        <f t="shared" si="281"/>
        <v>3.3424999999999989</v>
      </c>
      <c r="G2294" s="2">
        <f t="shared" si="283"/>
        <v>3.4832000000000027</v>
      </c>
      <c r="H2294" s="2">
        <f t="shared" si="279"/>
        <v>3.6630999999999974</v>
      </c>
      <c r="I2294" s="2">
        <f t="array" ref="I2294">SUMPRODUCT(B2278:B2297, (ROW(B2278:B2297)-ROW(B2278)+1)) / (20*21/2)</f>
        <v>3.3668571428571425</v>
      </c>
      <c r="J2294" s="2">
        <f t="shared" si="282"/>
        <v>3.3525281615166813</v>
      </c>
      <c r="K2294" s="2">
        <f t="shared" si="284"/>
        <v>3.4503608955244123</v>
      </c>
    </row>
    <row r="2295" spans="1:11" ht="13.5" x14ac:dyDescent="0.25">
      <c r="A2295" s="3">
        <f>TITRES_STAT!B2298</f>
        <v>45343</v>
      </c>
      <c r="B2295" s="17">
        <f>TITRES_STAT!D2298</f>
        <v>3.53</v>
      </c>
      <c r="C2295" s="2">
        <f t="shared" si="277"/>
        <v>0.17999999999999972</v>
      </c>
      <c r="D2295" s="2">
        <f t="shared" si="278"/>
        <v>3.3579999999999997</v>
      </c>
      <c r="E2295" s="2">
        <f t="shared" si="280"/>
        <v>3.3289999999999997</v>
      </c>
      <c r="F2295" s="2">
        <f t="shared" si="281"/>
        <v>3.3489999999999989</v>
      </c>
      <c r="G2295" s="2">
        <f t="shared" si="283"/>
        <v>3.4798000000000027</v>
      </c>
      <c r="H2295" s="2">
        <f t="shared" si="279"/>
        <v>3.6623499999999973</v>
      </c>
      <c r="I2295" s="2">
        <f t="array" ref="I2295">SUMPRODUCT(B2279:B2298, (ROW(B2279:B2298)-ROW(B2279)+1)) / (20*21/2)</f>
        <v>3.3765714285714292</v>
      </c>
      <c r="J2295" s="2">
        <f t="shared" si="282"/>
        <v>3.3694302413722355</v>
      </c>
      <c r="K2295" s="2">
        <f t="shared" si="284"/>
        <v>3.4534839976607099</v>
      </c>
    </row>
    <row r="2296" spans="1:11" ht="13.5" x14ac:dyDescent="0.25">
      <c r="A2296" s="3">
        <f>TITRES_STAT!B2299</f>
        <v>45344</v>
      </c>
      <c r="B2296" s="17">
        <f>TITRES_STAT!D2299</f>
        <v>3.5</v>
      </c>
      <c r="C2296" s="2">
        <f t="shared" si="277"/>
        <v>-2.9999999999999805E-2</v>
      </c>
      <c r="D2296" s="2">
        <f t="shared" si="278"/>
        <v>3.3979999999999997</v>
      </c>
      <c r="E2296" s="2">
        <f t="shared" si="280"/>
        <v>3.3490000000000002</v>
      </c>
      <c r="F2296" s="2">
        <f t="shared" si="281"/>
        <v>3.3544999999999994</v>
      </c>
      <c r="G2296" s="2">
        <f t="shared" si="283"/>
        <v>3.4762000000000031</v>
      </c>
      <c r="H2296" s="2">
        <f t="shared" si="279"/>
        <v>3.6616499999999981</v>
      </c>
      <c r="I2296" s="2">
        <f t="array" ref="I2296">SUMPRODUCT(B2280:B2299, (ROW(B2280:B2299)-ROW(B2280)+1)) / (20*21/2)</f>
        <v>3.3850476190476191</v>
      </c>
      <c r="J2296" s="2">
        <f t="shared" si="282"/>
        <v>3.381865456479642</v>
      </c>
      <c r="K2296" s="2">
        <f t="shared" si="284"/>
        <v>3.4553081546151918</v>
      </c>
    </row>
    <row r="2297" spans="1:11" ht="13.5" x14ac:dyDescent="0.25">
      <c r="A2297" s="3">
        <f>TITRES_STAT!B2300</f>
        <v>45345</v>
      </c>
      <c r="B2297" s="17">
        <f>TITRES_STAT!D2300</f>
        <v>3.47</v>
      </c>
      <c r="C2297" s="2">
        <f t="shared" si="277"/>
        <v>-2.9999999999999805E-2</v>
      </c>
      <c r="D2297" s="2">
        <f t="shared" si="278"/>
        <v>3.4319999999999999</v>
      </c>
      <c r="E2297" s="2">
        <f t="shared" si="280"/>
        <v>3.3660000000000005</v>
      </c>
      <c r="F2297" s="2">
        <f t="shared" si="281"/>
        <v>3.3579999999999997</v>
      </c>
      <c r="G2297" s="2">
        <f t="shared" si="283"/>
        <v>3.4720000000000026</v>
      </c>
      <c r="H2297" s="2">
        <f t="shared" si="279"/>
        <v>3.6604999999999976</v>
      </c>
      <c r="I2297" s="2">
        <f t="array" ref="I2297">SUMPRODUCT(B2281:B2300, (ROW(B2281:B2300)-ROW(B2281)+1)) / (20*21/2)</f>
        <v>3.3932857142857134</v>
      </c>
      <c r="J2297" s="2">
        <f t="shared" si="282"/>
        <v>3.3902592225291999</v>
      </c>
      <c r="K2297" s="2">
        <f t="shared" si="284"/>
        <v>3.4558843054145965</v>
      </c>
    </row>
    <row r="2298" spans="1:11" ht="13.5" x14ac:dyDescent="0.25">
      <c r="A2298" s="3">
        <f>TITRES_STAT!B2301</f>
        <v>45348</v>
      </c>
      <c r="B2298" s="17">
        <f>TITRES_STAT!D2301</f>
        <v>3.46</v>
      </c>
      <c r="C2298" s="2">
        <f t="shared" si="277"/>
        <v>-1.0000000000000231E-2</v>
      </c>
      <c r="D2298" s="2">
        <f t="shared" si="278"/>
        <v>3.4619999999999997</v>
      </c>
      <c r="E2298" s="2">
        <f t="shared" si="280"/>
        <v>3.3820000000000001</v>
      </c>
      <c r="F2298" s="2">
        <f t="shared" si="281"/>
        <v>3.3609999999999998</v>
      </c>
      <c r="G2298" s="2">
        <f t="shared" si="283"/>
        <v>3.4712000000000027</v>
      </c>
      <c r="H2298" s="2">
        <f t="shared" si="279"/>
        <v>3.6592999999999978</v>
      </c>
      <c r="I2298" s="2">
        <f t="array" ref="I2298">SUMPRODUCT(B2282:B2301, (ROW(B2282:B2301)-ROW(B2282)+1)) / (20*21/2)</f>
        <v>3.4003333333333332</v>
      </c>
      <c r="J2298" s="2">
        <f t="shared" si="282"/>
        <v>3.3969012013359428</v>
      </c>
      <c r="K2298" s="2">
        <f t="shared" si="284"/>
        <v>3.4560457052022593</v>
      </c>
    </row>
    <row r="2299" spans="1:11" ht="13.5" x14ac:dyDescent="0.25">
      <c r="A2299" s="3">
        <f>TITRES_STAT!B2302</f>
        <v>45349</v>
      </c>
      <c r="B2299" s="17">
        <f>TITRES_STAT!D2302</f>
        <v>3.45</v>
      </c>
      <c r="C2299" s="2">
        <f t="shared" si="277"/>
        <v>-9.9999999999997868E-3</v>
      </c>
      <c r="D2299" s="2">
        <f t="shared" si="278"/>
        <v>3.4820000000000002</v>
      </c>
      <c r="E2299" s="2">
        <f t="shared" si="280"/>
        <v>3.3969999999999998</v>
      </c>
      <c r="F2299" s="2">
        <f t="shared" si="281"/>
        <v>3.3634999999999997</v>
      </c>
      <c r="G2299" s="2">
        <f t="shared" si="283"/>
        <v>3.4670000000000027</v>
      </c>
      <c r="H2299" s="2">
        <f t="shared" si="279"/>
        <v>3.6575499999999983</v>
      </c>
      <c r="I2299" s="2">
        <f t="array" ref="I2299">SUMPRODUCT(B2283:B2302, (ROW(B2283:B2302)-ROW(B2283)+1)) / (20*21/2)</f>
        <v>3.4071904761904763</v>
      </c>
      <c r="J2299" s="2">
        <f t="shared" si="282"/>
        <v>3.401958229780139</v>
      </c>
      <c r="K2299" s="2">
        <f t="shared" si="284"/>
        <v>3.4558086187237396</v>
      </c>
    </row>
    <row r="2300" spans="1:11" ht="13.5" x14ac:dyDescent="0.25">
      <c r="A2300" s="3">
        <f>TITRES_STAT!B2303</f>
        <v>45350</v>
      </c>
      <c r="B2300" s="17">
        <f>TITRES_STAT!D2303</f>
        <v>3.45</v>
      </c>
      <c r="C2300" s="2">
        <f t="shared" si="277"/>
        <v>0</v>
      </c>
      <c r="D2300" s="2">
        <f t="shared" si="278"/>
        <v>3.4659999999999997</v>
      </c>
      <c r="E2300" s="2">
        <f t="shared" si="280"/>
        <v>3.4119999999999999</v>
      </c>
      <c r="F2300" s="2">
        <f t="shared" si="281"/>
        <v>3.3660000000000005</v>
      </c>
      <c r="G2300" s="2">
        <f t="shared" si="283"/>
        <v>3.4628000000000014</v>
      </c>
      <c r="H2300" s="2">
        <f t="shared" si="279"/>
        <v>3.6558499999999983</v>
      </c>
      <c r="I2300" s="2">
        <f t="array" ref="I2300">SUMPRODUCT(B2284:B2303, (ROW(B2284:B2303)-ROW(B2284)+1)) / (20*21/2)</f>
        <v>3.4134285714285704</v>
      </c>
      <c r="J2300" s="2">
        <f t="shared" si="282"/>
        <v>3.4065336364677448</v>
      </c>
      <c r="K2300" s="2">
        <f t="shared" si="284"/>
        <v>3.4555808297541812</v>
      </c>
    </row>
    <row r="2301" spans="1:11" ht="13.5" x14ac:dyDescent="0.25">
      <c r="A2301" s="3">
        <f>TITRES_STAT!B2304</f>
        <v>45351</v>
      </c>
      <c r="B2301" s="17">
        <f>TITRES_STAT!D2304</f>
        <v>3.44</v>
      </c>
      <c r="C2301" s="2">
        <f t="shared" si="277"/>
        <v>-1.0000000000000231E-2</v>
      </c>
      <c r="D2301" s="2">
        <f t="shared" si="278"/>
        <v>3.4539999999999997</v>
      </c>
      <c r="E2301" s="2">
        <f t="shared" si="280"/>
        <v>3.4259999999999997</v>
      </c>
      <c r="F2301" s="2">
        <f t="shared" si="281"/>
        <v>3.3680000000000008</v>
      </c>
      <c r="G2301" s="2">
        <f t="shared" si="283"/>
        <v>3.4608000000000017</v>
      </c>
      <c r="H2301" s="2">
        <f t="shared" si="279"/>
        <v>3.6540999999999983</v>
      </c>
      <c r="I2301" s="2">
        <f t="array" ref="I2301">SUMPRODUCT(B2285:B2304, (ROW(B2285:B2304)-ROW(B2285)+1)) / (20*21/2)</f>
        <v>3.4191904761904754</v>
      </c>
      <c r="J2301" s="2">
        <f t="shared" si="282"/>
        <v>3.4097209091851024</v>
      </c>
      <c r="K2301" s="2">
        <f t="shared" si="284"/>
        <v>3.4549698168226448</v>
      </c>
    </row>
    <row r="2302" spans="1:11" ht="13.5" x14ac:dyDescent="0.25">
      <c r="A2302" s="3">
        <f>TITRES_STAT!B2305</f>
        <v>45352</v>
      </c>
      <c r="B2302" s="17">
        <f>TITRES_STAT!D2305</f>
        <v>3.44</v>
      </c>
      <c r="C2302" s="2">
        <f t="shared" si="277"/>
        <v>0</v>
      </c>
      <c r="D2302" s="2">
        <f t="shared" si="278"/>
        <v>3.4479999999999995</v>
      </c>
      <c r="E2302" s="2">
        <f t="shared" si="280"/>
        <v>3.44</v>
      </c>
      <c r="F2302" s="2">
        <f t="shared" si="281"/>
        <v>3.3745000000000003</v>
      </c>
      <c r="G2302" s="2">
        <f t="shared" si="283"/>
        <v>3.4570000000000012</v>
      </c>
      <c r="H2302" s="2">
        <f t="shared" si="279"/>
        <v>3.6521999999999992</v>
      </c>
      <c r="I2302" s="2">
        <f t="array" ref="I2302">SUMPRODUCT(B2286:B2305, (ROW(B2286:B2305)-ROW(B2286)+1)) / (20*21/2)</f>
        <v>3.4242857142857139</v>
      </c>
      <c r="J2302" s="2">
        <f t="shared" si="282"/>
        <v>3.4126046321198547</v>
      </c>
      <c r="K2302" s="2">
        <f t="shared" si="284"/>
        <v>3.4543827651825412</v>
      </c>
    </row>
    <row r="2303" spans="1:11" ht="13.5" x14ac:dyDescent="0.25">
      <c r="A2303" s="3">
        <f>TITRES_STAT!B2306</f>
        <v>45355</v>
      </c>
      <c r="B2303" s="17">
        <f>TITRES_STAT!D2306</f>
        <v>3.44</v>
      </c>
      <c r="C2303" s="2">
        <f t="shared" si="277"/>
        <v>0</v>
      </c>
      <c r="D2303" s="2">
        <f t="shared" si="278"/>
        <v>3.444</v>
      </c>
      <c r="E2303" s="2">
        <f t="shared" si="280"/>
        <v>3.4530000000000003</v>
      </c>
      <c r="F2303" s="2">
        <f t="shared" si="281"/>
        <v>3.3795000000000002</v>
      </c>
      <c r="G2303" s="2">
        <f t="shared" si="283"/>
        <v>3.4538000000000011</v>
      </c>
      <c r="H2303" s="2">
        <f t="shared" si="279"/>
        <v>3.6502499999999993</v>
      </c>
      <c r="I2303" s="2">
        <f t="array" ref="I2303">SUMPRODUCT(B2287:B2306, (ROW(B2287:B2306)-ROW(B2287)+1)) / (20*21/2)</f>
        <v>3.4289523809523805</v>
      </c>
      <c r="J2303" s="2">
        <f t="shared" si="282"/>
        <v>3.4152137147751067</v>
      </c>
      <c r="K2303" s="2">
        <f t="shared" si="284"/>
        <v>3.4538187351753828</v>
      </c>
    </row>
    <row r="2304" spans="1:11" ht="13.5" x14ac:dyDescent="0.25">
      <c r="A2304" s="3">
        <f>TITRES_STAT!B2307</f>
        <v>45356</v>
      </c>
      <c r="B2304" s="17">
        <f>TITRES_STAT!D2307</f>
        <v>3.44</v>
      </c>
      <c r="C2304" s="2">
        <f t="shared" si="277"/>
        <v>0</v>
      </c>
      <c r="D2304" s="2">
        <f t="shared" si="278"/>
        <v>3.4420000000000002</v>
      </c>
      <c r="E2304" s="2">
        <f t="shared" si="280"/>
        <v>3.4620000000000006</v>
      </c>
      <c r="F2304" s="2">
        <f t="shared" si="281"/>
        <v>3.3865000000000003</v>
      </c>
      <c r="G2304" s="2">
        <f t="shared" si="283"/>
        <v>3.4506000000000001</v>
      </c>
      <c r="H2304" s="2">
        <f t="shared" si="279"/>
        <v>3.6482999999999994</v>
      </c>
      <c r="I2304" s="2">
        <f t="array" ref="I2304">SUMPRODUCT(B2288:B2307, (ROW(B2288:B2307)-ROW(B2288)+1)) / (20*21/2)</f>
        <v>3.432952380952381</v>
      </c>
      <c r="J2304" s="2">
        <f t="shared" si="282"/>
        <v>3.4175743133679539</v>
      </c>
      <c r="K2304" s="2">
        <f t="shared" si="284"/>
        <v>3.4532768239920344</v>
      </c>
    </row>
    <row r="2305" spans="1:11" ht="13.5" x14ac:dyDescent="0.25">
      <c r="A2305" s="3">
        <f>TITRES_STAT!B2308</f>
        <v>45357</v>
      </c>
      <c r="B2305" s="17">
        <f>TITRES_STAT!D2308</f>
        <v>3.44</v>
      </c>
      <c r="C2305" s="2">
        <f t="shared" si="277"/>
        <v>0</v>
      </c>
      <c r="D2305" s="2">
        <f t="shared" si="278"/>
        <v>3.44</v>
      </c>
      <c r="E2305" s="2">
        <f t="shared" si="280"/>
        <v>3.4530000000000003</v>
      </c>
      <c r="F2305" s="2">
        <f t="shared" si="281"/>
        <v>3.3909999999999996</v>
      </c>
      <c r="G2305" s="2">
        <f t="shared" si="283"/>
        <v>3.4463999999999997</v>
      </c>
      <c r="H2305" s="2">
        <f t="shared" si="279"/>
        <v>3.64635</v>
      </c>
      <c r="I2305" s="2">
        <f t="array" ref="I2305">SUMPRODUCT(B2289:B2308, (ROW(B2289:B2308)-ROW(B2289)+1)) / (20*21/2)</f>
        <v>3.4305714285714282</v>
      </c>
      <c r="J2305" s="2">
        <f t="shared" si="282"/>
        <v>3.4197100930471964</v>
      </c>
      <c r="K2305" s="2">
        <f t="shared" si="284"/>
        <v>3.4527561642276408</v>
      </c>
    </row>
    <row r="2306" spans="1:11" ht="13.5" x14ac:dyDescent="0.25">
      <c r="A2306" s="3">
        <f>TITRES_STAT!B2309</f>
        <v>45358</v>
      </c>
      <c r="B2306" s="17">
        <f>TITRES_STAT!D2309</f>
        <v>3.44</v>
      </c>
      <c r="C2306" s="2">
        <f t="shared" si="277"/>
        <v>0</v>
      </c>
      <c r="D2306" s="2">
        <f t="shared" si="278"/>
        <v>3.44</v>
      </c>
      <c r="E2306" s="2">
        <f t="shared" si="280"/>
        <v>3.4470000000000005</v>
      </c>
      <c r="F2306" s="2">
        <f t="shared" si="281"/>
        <v>3.3979999999999997</v>
      </c>
      <c r="G2306" s="2">
        <f t="shared" si="283"/>
        <v>3.4415999999999998</v>
      </c>
      <c r="H2306" s="2">
        <f t="shared" si="279"/>
        <v>3.6443999999999992</v>
      </c>
      <c r="I2306" s="2">
        <f t="array" ref="I2306">SUMPRODUCT(B2290:B2309, (ROW(B2290:B2309)-ROW(B2290)+1)) / (20*21/2)</f>
        <v>3.424952380952381</v>
      </c>
      <c r="J2306" s="2">
        <f t="shared" si="282"/>
        <v>3.4216424651379396</v>
      </c>
      <c r="K2306" s="2">
        <f t="shared" si="284"/>
        <v>3.4522559224932237</v>
      </c>
    </row>
    <row r="2307" spans="1:11" ht="13.5" x14ac:dyDescent="0.25">
      <c r="A2307" s="3">
        <f>TITRES_STAT!B2310</f>
        <v>45359</v>
      </c>
      <c r="B2307" s="17">
        <f>TITRES_STAT!D2310</f>
        <v>3.44</v>
      </c>
      <c r="C2307" s="2">
        <f t="shared" si="277"/>
        <v>0</v>
      </c>
      <c r="D2307" s="2">
        <f t="shared" si="278"/>
        <v>3.44</v>
      </c>
      <c r="E2307" s="2">
        <f t="shared" si="280"/>
        <v>3.4440000000000004</v>
      </c>
      <c r="F2307" s="2">
        <f t="shared" si="281"/>
        <v>3.4049999999999998</v>
      </c>
      <c r="G2307" s="2">
        <f t="shared" si="283"/>
        <v>3.4367999999999994</v>
      </c>
      <c r="H2307" s="2">
        <f t="shared" si="279"/>
        <v>3.6422499999999998</v>
      </c>
      <c r="I2307" s="2">
        <f t="array" ref="I2307">SUMPRODUCT(B2291:B2310, (ROW(B2291:B2310)-ROW(B2291)+1)) / (20*21/2)</f>
        <v>3.4190952380952382</v>
      </c>
      <c r="J2307" s="2">
        <f t="shared" si="282"/>
        <v>3.4233908017914692</v>
      </c>
      <c r="K2307" s="2">
        <f t="shared" si="284"/>
        <v>3.4517752980817247</v>
      </c>
    </row>
    <row r="2308" spans="1:11" ht="13.5" x14ac:dyDescent="0.25">
      <c r="A2308" s="3">
        <f>TITRES_STAT!B2311</f>
        <v>45362</v>
      </c>
      <c r="B2308" s="17">
        <f>TITRES_STAT!D2311</f>
        <v>3.38</v>
      </c>
      <c r="C2308" s="2">
        <f t="shared" ref="C2308:C2371" si="285">B2308-B2307</f>
        <v>-6.0000000000000053E-2</v>
      </c>
      <c r="D2308" s="2">
        <f t="shared" si="278"/>
        <v>3.4279999999999999</v>
      </c>
      <c r="E2308" s="2">
        <f t="shared" si="280"/>
        <v>3.4360000000000008</v>
      </c>
      <c r="F2308" s="2">
        <f t="shared" si="281"/>
        <v>3.4089999999999998</v>
      </c>
      <c r="G2308" s="2">
        <f t="shared" si="283"/>
        <v>3.4295999999999993</v>
      </c>
      <c r="H2308" s="2">
        <f t="shared" si="279"/>
        <v>3.6398000000000001</v>
      </c>
      <c r="I2308" s="2">
        <f t="array" ref="I2308">SUMPRODUCT(B2292:B2311, (ROW(B2292:B2311)-ROW(B2292)+1)) / (20*21/2)</f>
        <v>3.4206190476190472</v>
      </c>
      <c r="J2308" s="2">
        <f t="shared" si="282"/>
        <v>3.419258344477996</v>
      </c>
      <c r="K2308" s="2">
        <f t="shared" si="284"/>
        <v>3.4489605805098922</v>
      </c>
    </row>
    <row r="2309" spans="1:11" ht="13.5" x14ac:dyDescent="0.25">
      <c r="A2309" s="3">
        <f>TITRES_STAT!B2312</f>
        <v>45363</v>
      </c>
      <c r="B2309" s="17">
        <f>TITRES_STAT!D2312</f>
        <v>3.35</v>
      </c>
      <c r="C2309" s="2">
        <f t="shared" si="285"/>
        <v>-2.9999999999999805E-2</v>
      </c>
      <c r="D2309" s="2">
        <f t="shared" si="278"/>
        <v>3.41</v>
      </c>
      <c r="E2309" s="2">
        <f t="shared" si="280"/>
        <v>3.4260000000000006</v>
      </c>
      <c r="F2309" s="2">
        <f t="shared" si="281"/>
        <v>3.4114999999999989</v>
      </c>
      <c r="G2309" s="2">
        <f t="shared" si="283"/>
        <v>3.424799999999999</v>
      </c>
      <c r="H2309" s="2">
        <f t="shared" si="279"/>
        <v>3.6370000000000005</v>
      </c>
      <c r="I2309" s="2">
        <f t="array" ref="I2309">SUMPRODUCT(B2293:B2312, (ROW(B2293:B2312)-ROW(B2293)+1)) / (20*21/2)</f>
        <v>3.4215238095238094</v>
      </c>
      <c r="J2309" s="2">
        <f t="shared" si="282"/>
        <v>3.4126623116705677</v>
      </c>
      <c r="K2309" s="2">
        <f t="shared" si="284"/>
        <v>3.4450797734310727</v>
      </c>
    </row>
    <row r="2310" spans="1:11" ht="13.5" x14ac:dyDescent="0.25">
      <c r="A2310" s="3">
        <f>TITRES_STAT!B2313</f>
        <v>45364</v>
      </c>
      <c r="B2310" s="17">
        <f>TITRES_STAT!D2313</f>
        <v>3.35</v>
      </c>
      <c r="C2310" s="2">
        <f t="shared" si="285"/>
        <v>0</v>
      </c>
      <c r="D2310" s="2">
        <f t="shared" ref="D2310:D2373" si="286">AVERAGE(B2306:B2310)</f>
        <v>3.3920000000000003</v>
      </c>
      <c r="E2310" s="2">
        <f t="shared" si="280"/>
        <v>3.4160000000000004</v>
      </c>
      <c r="F2310" s="2">
        <f t="shared" si="281"/>
        <v>3.4139999999999988</v>
      </c>
      <c r="G2310" s="2">
        <f t="shared" si="283"/>
        <v>3.4179999999999984</v>
      </c>
      <c r="H2310" s="2">
        <f t="shared" si="279"/>
        <v>3.6344000000000012</v>
      </c>
      <c r="I2310" s="2">
        <f t="array" ref="I2310">SUMPRODUCT(B2294:B2313, (ROW(B2294:B2313)-ROW(B2294)+1)) / (20*21/2)</f>
        <v>3.4208571428571428</v>
      </c>
      <c r="J2310" s="2">
        <f t="shared" si="282"/>
        <v>3.4066944724638466</v>
      </c>
      <c r="K2310" s="2">
        <f t="shared" si="284"/>
        <v>3.4413511548651483</v>
      </c>
    </row>
    <row r="2311" spans="1:11" ht="13.5" x14ac:dyDescent="0.25">
      <c r="A2311" s="3">
        <f>TITRES_STAT!B2314</f>
        <v>45365</v>
      </c>
      <c r="B2311" s="17">
        <f>TITRES_STAT!D2314</f>
        <v>3.43</v>
      </c>
      <c r="C2311" s="2">
        <f t="shared" si="285"/>
        <v>8.0000000000000071E-2</v>
      </c>
      <c r="D2311" s="2">
        <f t="shared" si="286"/>
        <v>3.3899999999999997</v>
      </c>
      <c r="E2311" s="2">
        <f t="shared" si="280"/>
        <v>3.4150000000000005</v>
      </c>
      <c r="F2311" s="2">
        <f t="shared" si="281"/>
        <v>3.4204999999999997</v>
      </c>
      <c r="G2311" s="2">
        <f t="shared" si="283"/>
        <v>3.4129999999999985</v>
      </c>
      <c r="H2311" s="2">
        <f t="shared" si="279"/>
        <v>3.6321000000000003</v>
      </c>
      <c r="I2311" s="2">
        <f t="array" ref="I2311">SUMPRODUCT(B2295:B2314, (ROW(B2295:B2314)-ROW(B2295)+1)) / (20*21/2)</f>
        <v>3.4168095238095235</v>
      </c>
      <c r="J2311" s="2">
        <f t="shared" si="282"/>
        <v>3.408914046514909</v>
      </c>
      <c r="K2311" s="2">
        <f t="shared" si="284"/>
        <v>3.4409060115371037</v>
      </c>
    </row>
    <row r="2312" spans="1:11" ht="13.5" x14ac:dyDescent="0.25">
      <c r="A2312" s="3">
        <f>TITRES_STAT!B2315</f>
        <v>45366</v>
      </c>
      <c r="B2312" s="17">
        <f>TITRES_STAT!D2315</f>
        <v>3.43</v>
      </c>
      <c r="C2312" s="2">
        <f t="shared" si="285"/>
        <v>0</v>
      </c>
      <c r="D2312" s="2">
        <f t="shared" si="286"/>
        <v>3.3880000000000003</v>
      </c>
      <c r="E2312" s="2">
        <f t="shared" si="280"/>
        <v>3.4140000000000001</v>
      </c>
      <c r="F2312" s="2">
        <f t="shared" si="281"/>
        <v>3.4270000000000005</v>
      </c>
      <c r="G2312" s="2">
        <f t="shared" si="283"/>
        <v>3.4095999999999989</v>
      </c>
      <c r="H2312" s="2">
        <f t="shared" si="279"/>
        <v>3.6298000000000008</v>
      </c>
      <c r="I2312" s="2">
        <f t="array" ref="I2312">SUMPRODUCT(B2296:B2315, (ROW(B2296:B2315)-ROW(B2296)+1)) / (20*21/2)</f>
        <v>3.4125714285714284</v>
      </c>
      <c r="J2312" s="2">
        <f t="shared" si="282"/>
        <v>3.4109222325611084</v>
      </c>
      <c r="K2312" s="2">
        <f t="shared" si="284"/>
        <v>3.4404783248101589</v>
      </c>
    </row>
    <row r="2313" spans="1:11" ht="13.5" x14ac:dyDescent="0.25">
      <c r="A2313" s="3">
        <f>TITRES_STAT!B2316</f>
        <v>45369</v>
      </c>
      <c r="B2313" s="17">
        <f>TITRES_STAT!D2316</f>
        <v>3.42</v>
      </c>
      <c r="C2313" s="2">
        <f t="shared" si="285"/>
        <v>-1.0000000000000231E-2</v>
      </c>
      <c r="D2313" s="2">
        <f t="shared" si="286"/>
        <v>3.3959999999999999</v>
      </c>
      <c r="E2313" s="2">
        <f t="shared" si="280"/>
        <v>3.4120000000000004</v>
      </c>
      <c r="F2313" s="2">
        <f t="shared" si="281"/>
        <v>3.4325000000000001</v>
      </c>
      <c r="G2313" s="2">
        <f t="shared" si="283"/>
        <v>3.4075999999999986</v>
      </c>
      <c r="H2313" s="2">
        <f t="shared" si="279"/>
        <v>3.6274000000000006</v>
      </c>
      <c r="I2313" s="2">
        <f t="array" ref="I2313">SUMPRODUCT(B2297:B2316, (ROW(B2297:B2316)-ROW(B2297)+1)) / (20*21/2)</f>
        <v>3.4089999999999994</v>
      </c>
      <c r="J2313" s="2">
        <f t="shared" si="282"/>
        <v>3.4117867818410028</v>
      </c>
      <c r="K2313" s="2">
        <f t="shared" si="284"/>
        <v>3.4396752532489763</v>
      </c>
    </row>
    <row r="2314" spans="1:11" ht="13.5" x14ac:dyDescent="0.25">
      <c r="A2314" s="3">
        <f>TITRES_STAT!B2317</f>
        <v>45370</v>
      </c>
      <c r="B2314" s="17">
        <f>TITRES_STAT!D2317</f>
        <v>3.39</v>
      </c>
      <c r="C2314" s="2">
        <f t="shared" si="285"/>
        <v>-2.9999999999999805E-2</v>
      </c>
      <c r="D2314" s="2">
        <f t="shared" si="286"/>
        <v>3.4039999999999999</v>
      </c>
      <c r="E2314" s="2">
        <f t="shared" si="280"/>
        <v>3.407</v>
      </c>
      <c r="F2314" s="2">
        <f t="shared" si="281"/>
        <v>3.4344999999999999</v>
      </c>
      <c r="G2314" s="2">
        <f t="shared" si="283"/>
        <v>3.4033999999999986</v>
      </c>
      <c r="H2314" s="2">
        <f t="shared" ref="H2314:H2377" si="287">AVERAGE(B2115:B2314)</f>
        <v>3.6249000000000007</v>
      </c>
      <c r="I2314" s="2">
        <f t="array" ref="I2314">SUMPRODUCT(B2298:B2317, (ROW(B2298:B2317)-ROW(B2298)+1)) / (20*21/2)</f>
        <v>3.4049999999999998</v>
      </c>
      <c r="J2314" s="2">
        <f t="shared" si="282"/>
        <v>3.4097118502370978</v>
      </c>
      <c r="K2314" s="2">
        <f t="shared" si="284"/>
        <v>3.4377272041019578</v>
      </c>
    </row>
    <row r="2315" spans="1:11" ht="13.5" x14ac:dyDescent="0.25">
      <c r="A2315" s="3">
        <f>TITRES_STAT!B2318</f>
        <v>45372</v>
      </c>
      <c r="B2315" s="17">
        <f>TITRES_STAT!D2318</f>
        <v>3.39</v>
      </c>
      <c r="C2315" s="2">
        <f t="shared" si="285"/>
        <v>0</v>
      </c>
      <c r="D2315" s="2">
        <f t="shared" si="286"/>
        <v>3.4120000000000004</v>
      </c>
      <c r="E2315" s="2">
        <f t="shared" si="280"/>
        <v>3.4020000000000001</v>
      </c>
      <c r="F2315" s="2">
        <f t="shared" si="281"/>
        <v>3.4274999999999998</v>
      </c>
      <c r="G2315" s="2">
        <f t="shared" si="283"/>
        <v>3.401599999999998</v>
      </c>
      <c r="H2315" s="2">
        <f t="shared" si="287"/>
        <v>3.6224000000000007</v>
      </c>
      <c r="I2315" s="2">
        <f t="array" ref="I2315">SUMPRODUCT(B2299:B2318, (ROW(B2299:B2318)-ROW(B2299)+1)) / (20*21/2)</f>
        <v>3.4004761904761907</v>
      </c>
      <c r="J2315" s="2">
        <f t="shared" si="282"/>
        <v>3.4078345311668983</v>
      </c>
      <c r="K2315" s="2">
        <f t="shared" si="284"/>
        <v>3.435855549039136</v>
      </c>
    </row>
    <row r="2316" spans="1:11" ht="13.5" x14ac:dyDescent="0.25">
      <c r="A2316" s="3">
        <f>TITRES_STAT!B2319</f>
        <v>45373</v>
      </c>
      <c r="B2316" s="17">
        <f>TITRES_STAT!D2319</f>
        <v>3.39</v>
      </c>
      <c r="C2316" s="2">
        <f t="shared" si="285"/>
        <v>0</v>
      </c>
      <c r="D2316" s="2">
        <f t="shared" si="286"/>
        <v>3.4039999999999999</v>
      </c>
      <c r="E2316" s="2">
        <f t="shared" ref="E2316:E2379" si="288">AVERAGE(B2307:B2316)</f>
        <v>3.3969999999999998</v>
      </c>
      <c r="F2316" s="2">
        <f t="shared" si="281"/>
        <v>3.4220000000000006</v>
      </c>
      <c r="G2316" s="2">
        <f t="shared" si="283"/>
        <v>3.3993999999999978</v>
      </c>
      <c r="H2316" s="2">
        <f t="shared" si="287"/>
        <v>3.6199500000000007</v>
      </c>
      <c r="I2316" s="2">
        <f t="array" ref="I2316">SUMPRODUCT(B2300:B2319, (ROW(B2300:B2319)-ROW(B2300)+1)) / (20*21/2)</f>
        <v>3.3897142857142857</v>
      </c>
      <c r="J2316" s="2">
        <f t="shared" si="282"/>
        <v>3.4061360043890985</v>
      </c>
      <c r="K2316" s="2">
        <f t="shared" si="284"/>
        <v>3.4340572922140717</v>
      </c>
    </row>
    <row r="2317" spans="1:11" ht="13.5" x14ac:dyDescent="0.25">
      <c r="A2317" s="3">
        <f>TITRES_STAT!B2320</f>
        <v>45376</v>
      </c>
      <c r="B2317" s="17">
        <f>TITRES_STAT!D2320</f>
        <v>3.38</v>
      </c>
      <c r="C2317" s="2">
        <f t="shared" si="285"/>
        <v>-1.0000000000000231E-2</v>
      </c>
      <c r="D2317" s="2">
        <f t="shared" si="286"/>
        <v>3.3940000000000006</v>
      </c>
      <c r="E2317" s="2">
        <f t="shared" si="288"/>
        <v>3.3910000000000005</v>
      </c>
      <c r="F2317" s="2">
        <f t="shared" si="281"/>
        <v>3.4175000000000004</v>
      </c>
      <c r="G2317" s="2">
        <f t="shared" si="283"/>
        <v>3.3953999999999978</v>
      </c>
      <c r="H2317" s="2">
        <f t="shared" si="287"/>
        <v>3.6175000000000006</v>
      </c>
      <c r="I2317" s="2">
        <f t="array" ref="I2317">SUMPRODUCT(B2301:B2320, (ROW(B2301:B2320)-ROW(B2301)+1)) / (20*21/2)</f>
        <v>3.3872857142857145</v>
      </c>
      <c r="J2317" s="2">
        <f t="shared" si="282"/>
        <v>3.4036468611139461</v>
      </c>
      <c r="K2317" s="2">
        <f t="shared" si="284"/>
        <v>3.4319373984017552</v>
      </c>
    </row>
    <row r="2318" spans="1:11" ht="13.5" x14ac:dyDescent="0.25">
      <c r="A2318" s="3">
        <f>TITRES_STAT!B2321</f>
        <v>45377</v>
      </c>
      <c r="B2318" s="17">
        <f>TITRES_STAT!D2321</f>
        <v>3.37</v>
      </c>
      <c r="C2318" s="2">
        <f t="shared" si="285"/>
        <v>-9.9999999999997868E-3</v>
      </c>
      <c r="D2318" s="2">
        <f t="shared" si="286"/>
        <v>3.3840000000000003</v>
      </c>
      <c r="E2318" s="2">
        <f t="shared" si="288"/>
        <v>3.3899999999999997</v>
      </c>
      <c r="F2318" s="2">
        <f t="shared" si="281"/>
        <v>3.4130000000000011</v>
      </c>
      <c r="G2318" s="2">
        <f t="shared" si="283"/>
        <v>3.392799999999998</v>
      </c>
      <c r="H2318" s="2">
        <f t="shared" si="287"/>
        <v>3.6151000000000009</v>
      </c>
      <c r="I2318" s="2">
        <f t="array" ref="I2318">SUMPRODUCT(B2302:B2321, (ROW(B2302:B2321)-ROW(B2302)+1)) / (20*21/2)</f>
        <v>3.384238095238095</v>
      </c>
      <c r="J2318" s="2">
        <f t="shared" si="282"/>
        <v>3.4004423981507133</v>
      </c>
      <c r="K2318" s="2">
        <f t="shared" si="284"/>
        <v>3.4295084808173728</v>
      </c>
    </row>
    <row r="2319" spans="1:11" ht="13.5" x14ac:dyDescent="0.25">
      <c r="A2319" s="3">
        <f>TITRES_STAT!B2322</f>
        <v>45378</v>
      </c>
      <c r="B2319" s="17">
        <f>TITRES_STAT!D2322</f>
        <v>3.3</v>
      </c>
      <c r="C2319" s="2">
        <f t="shared" si="285"/>
        <v>-7.0000000000000284E-2</v>
      </c>
      <c r="D2319" s="2">
        <f t="shared" si="286"/>
        <v>3.3660000000000005</v>
      </c>
      <c r="E2319" s="2">
        <f t="shared" si="288"/>
        <v>3.3850000000000002</v>
      </c>
      <c r="F2319" s="2">
        <f t="shared" si="281"/>
        <v>3.4055000000000009</v>
      </c>
      <c r="G2319" s="2">
        <f t="shared" si="283"/>
        <v>3.3897999999999984</v>
      </c>
      <c r="H2319" s="2">
        <f t="shared" si="287"/>
        <v>3.6123500000000006</v>
      </c>
      <c r="I2319" s="2">
        <f t="array" ref="I2319">SUMPRODUCT(B2303:B2322, (ROW(B2303:B2322)-ROW(B2303)+1)) / (20*21/2)</f>
        <v>3.3796190476190477</v>
      </c>
      <c r="J2319" s="2">
        <f t="shared" si="282"/>
        <v>3.3908764554696926</v>
      </c>
      <c r="K2319" s="2">
        <f t="shared" si="284"/>
        <v>3.4244297168637505</v>
      </c>
    </row>
    <row r="2320" spans="1:11" ht="13.5" x14ac:dyDescent="0.25">
      <c r="A2320" s="3">
        <f>TITRES_STAT!B2323</f>
        <v>45379</v>
      </c>
      <c r="B2320" s="17">
        <f>TITRES_STAT!D2323</f>
        <v>3.38</v>
      </c>
      <c r="C2320" s="2">
        <f t="shared" si="285"/>
        <v>8.0000000000000071E-2</v>
      </c>
      <c r="D2320" s="2">
        <f t="shared" si="286"/>
        <v>3.3639999999999999</v>
      </c>
      <c r="E2320" s="2">
        <f t="shared" si="288"/>
        <v>3.3880000000000003</v>
      </c>
      <c r="F2320" s="2">
        <f t="shared" si="281"/>
        <v>3.4020000000000001</v>
      </c>
      <c r="G2320" s="2">
        <f t="shared" si="283"/>
        <v>3.3883999999999985</v>
      </c>
      <c r="H2320" s="2">
        <f t="shared" si="287"/>
        <v>3.6100000000000008</v>
      </c>
      <c r="I2320" s="2">
        <f t="array" ref="I2320">SUMPRODUCT(B2304:B2323, (ROW(B2304:B2323)-ROW(B2304)+1)) / (20*21/2)</f>
        <v>3.375428571428571</v>
      </c>
      <c r="J2320" s="2">
        <f t="shared" si="282"/>
        <v>3.3898406025678174</v>
      </c>
      <c r="K2320" s="2">
        <f t="shared" si="284"/>
        <v>3.4226873750259563</v>
      </c>
    </row>
    <row r="2321" spans="1:11" ht="13.5" x14ac:dyDescent="0.25">
      <c r="A2321" s="3">
        <f>TITRES_STAT!B2324</f>
        <v>45380</v>
      </c>
      <c r="B2321" s="17">
        <f>TITRES_STAT!D2324</f>
        <v>3.37</v>
      </c>
      <c r="C2321" s="2">
        <f t="shared" si="285"/>
        <v>-9.9999999999997868E-3</v>
      </c>
      <c r="D2321" s="2">
        <f t="shared" si="286"/>
        <v>3.3600000000000003</v>
      </c>
      <c r="E2321" s="2">
        <f t="shared" si="288"/>
        <v>3.3820000000000001</v>
      </c>
      <c r="F2321" s="2">
        <f t="shared" si="281"/>
        <v>3.3985000000000007</v>
      </c>
      <c r="G2321" s="2">
        <f t="shared" si="283"/>
        <v>3.3877999999999986</v>
      </c>
      <c r="H2321" s="2">
        <f t="shared" si="287"/>
        <v>3.6074000000000006</v>
      </c>
      <c r="I2321" s="2">
        <f t="array" ref="I2321">SUMPRODUCT(B2305:B2324, (ROW(B2305:B2324)-ROW(B2305)+1)) / (20*21/2)</f>
        <v>3.3535714285714286</v>
      </c>
      <c r="J2321" s="2">
        <f t="shared" si="282"/>
        <v>3.3879510213708826</v>
      </c>
      <c r="K2321" s="2">
        <f t="shared" si="284"/>
        <v>3.420621203456311</v>
      </c>
    </row>
    <row r="2322" spans="1:11" ht="13.5" x14ac:dyDescent="0.25">
      <c r="A2322" s="3">
        <f>TITRES_STAT!B2325</f>
        <v>45383</v>
      </c>
      <c r="B2322" s="17">
        <f>TITRES_STAT!D2325</f>
        <v>3.35</v>
      </c>
      <c r="C2322" s="2">
        <f t="shared" si="285"/>
        <v>-2.0000000000000018E-2</v>
      </c>
      <c r="D2322" s="2">
        <f t="shared" si="286"/>
        <v>3.3540000000000005</v>
      </c>
      <c r="E2322" s="2">
        <f t="shared" si="288"/>
        <v>3.3740000000000001</v>
      </c>
      <c r="F2322" s="2">
        <f t="shared" si="281"/>
        <v>3.3939999999999997</v>
      </c>
      <c r="G2322" s="2">
        <f t="shared" si="283"/>
        <v>3.3847999999999985</v>
      </c>
      <c r="H2322" s="2">
        <f t="shared" si="287"/>
        <v>3.604750000000001</v>
      </c>
      <c r="I2322" s="2">
        <f t="array" ref="I2322">SUMPRODUCT(B2306:B2325, (ROW(B2306:B2325)-ROW(B2306)+1)) / (20*21/2)</f>
        <v>3.3482857142857139</v>
      </c>
      <c r="J2322" s="2">
        <f t="shared" si="282"/>
        <v>3.3843366383831794</v>
      </c>
      <c r="K2322" s="2">
        <f t="shared" si="284"/>
        <v>3.4178517444972401</v>
      </c>
    </row>
    <row r="2323" spans="1:11" ht="13.5" x14ac:dyDescent="0.25">
      <c r="A2323" s="3">
        <f>TITRES_STAT!B2326</f>
        <v>45384</v>
      </c>
      <c r="B2323" s="17">
        <f>TITRES_STAT!D2326</f>
        <v>3.35</v>
      </c>
      <c r="C2323" s="2">
        <f t="shared" si="285"/>
        <v>0</v>
      </c>
      <c r="D2323" s="2">
        <f t="shared" si="286"/>
        <v>3.35</v>
      </c>
      <c r="E2323" s="2">
        <f t="shared" si="288"/>
        <v>3.367</v>
      </c>
      <c r="F2323" s="2">
        <f t="shared" si="281"/>
        <v>3.3894999999999995</v>
      </c>
      <c r="G2323" s="2">
        <f t="shared" si="283"/>
        <v>3.3837999999999977</v>
      </c>
      <c r="H2323" s="2">
        <f t="shared" si="287"/>
        <v>3.602100000000001</v>
      </c>
      <c r="I2323" s="2">
        <f t="array" ref="I2323">SUMPRODUCT(B2307:B2326, (ROW(B2307:B2326)-ROW(B2307)+1)) / (20*21/2)</f>
        <v>3.347380952380953</v>
      </c>
      <c r="J2323" s="2">
        <f t="shared" si="282"/>
        <v>3.3810664823466858</v>
      </c>
      <c r="K2323" s="2">
        <f t="shared" si="284"/>
        <v>3.4151908917718581</v>
      </c>
    </row>
    <row r="2324" spans="1:11" ht="13.5" x14ac:dyDescent="0.25">
      <c r="A2324" s="3">
        <f>TITRES_STAT!B2327</f>
        <v>45385</v>
      </c>
      <c r="B2324" s="17">
        <f>TITRES_STAT!D2327</f>
        <v>3.16</v>
      </c>
      <c r="C2324" s="2">
        <f t="shared" si="285"/>
        <v>-0.18999999999999995</v>
      </c>
      <c r="D2324" s="2">
        <f t="shared" si="286"/>
        <v>3.3220000000000001</v>
      </c>
      <c r="E2324" s="2">
        <f t="shared" si="288"/>
        <v>3.3440000000000003</v>
      </c>
      <c r="F2324" s="2">
        <f t="shared" ref="F2324:F2387" si="289">AVERAGE(B2305:B2324)</f>
        <v>3.3754999999999997</v>
      </c>
      <c r="G2324" s="2">
        <f t="shared" si="283"/>
        <v>3.3795999999999982</v>
      </c>
      <c r="H2324" s="2">
        <f t="shared" si="287"/>
        <v>3.5985000000000009</v>
      </c>
      <c r="I2324" s="2">
        <f t="array" ref="I2324">SUMPRODUCT(B2308:B2327, (ROW(B2308:B2327)-ROW(B2308)+1)) / (20*21/2)</f>
        <v>3.3459047619047624</v>
      </c>
      <c r="J2324" s="2">
        <f t="shared" si="282"/>
        <v>3.3600125316470013</v>
      </c>
      <c r="K2324" s="2">
        <f t="shared" si="284"/>
        <v>3.4051834058200208</v>
      </c>
    </row>
    <row r="2325" spans="1:11" ht="13.5" x14ac:dyDescent="0.25">
      <c r="A2325" s="3">
        <f>TITRES_STAT!B2328</f>
        <v>45386</v>
      </c>
      <c r="B2325" s="17">
        <f>TITRES_STAT!D2328</f>
        <v>3.32</v>
      </c>
      <c r="C2325" s="2">
        <f t="shared" si="285"/>
        <v>0.1599999999999997</v>
      </c>
      <c r="D2325" s="2">
        <f t="shared" si="286"/>
        <v>3.31</v>
      </c>
      <c r="E2325" s="2">
        <f t="shared" si="288"/>
        <v>3.3370000000000006</v>
      </c>
      <c r="F2325" s="2">
        <f t="shared" si="289"/>
        <v>3.3694999999999999</v>
      </c>
      <c r="G2325" s="2">
        <f t="shared" si="283"/>
        <v>3.3779999999999979</v>
      </c>
      <c r="H2325" s="2">
        <f t="shared" si="287"/>
        <v>3.5957000000000012</v>
      </c>
      <c r="I2325" s="2">
        <f t="array" ref="I2325">SUMPRODUCT(B2309:B2328, (ROW(B2309:B2328)-ROW(B2309)+1)) / (20*21/2)</f>
        <v>3.3448571428571428</v>
      </c>
      <c r="J2325" s="2">
        <f t="shared" ref="J2325:J2388" si="290">$J$4*B2325+J2324*(1-$J$4)</f>
        <v>3.3562018143472869</v>
      </c>
      <c r="K2325" s="2">
        <f t="shared" si="284"/>
        <v>3.4018428801015888</v>
      </c>
    </row>
    <row r="2326" spans="1:11" ht="13.5" x14ac:dyDescent="0.25">
      <c r="A2326" s="3">
        <f>TITRES_STAT!B2329</f>
        <v>45387</v>
      </c>
      <c r="B2326" s="17">
        <f>TITRES_STAT!D2329</f>
        <v>3.36</v>
      </c>
      <c r="C2326" s="2">
        <f t="shared" si="285"/>
        <v>4.0000000000000036E-2</v>
      </c>
      <c r="D2326" s="2">
        <f t="shared" si="286"/>
        <v>3.3079999999999998</v>
      </c>
      <c r="E2326" s="2">
        <f t="shared" si="288"/>
        <v>3.3340000000000005</v>
      </c>
      <c r="F2326" s="2">
        <f t="shared" si="289"/>
        <v>3.3654999999999999</v>
      </c>
      <c r="G2326" s="2">
        <f t="shared" si="283"/>
        <v>3.3773999999999988</v>
      </c>
      <c r="H2326" s="2">
        <f t="shared" si="287"/>
        <v>3.5931000000000011</v>
      </c>
      <c r="I2326" s="2">
        <f t="array" ref="I2326">SUMPRODUCT(B2310:B2329, (ROW(B2310:B2329)-ROW(B2310)+1)) / (20*21/2)</f>
        <v>3.3420476190476194</v>
      </c>
      <c r="J2326" s="2">
        <f t="shared" si="290"/>
        <v>3.3565635463142121</v>
      </c>
      <c r="K2326" s="2">
        <f t="shared" si="284"/>
        <v>3.4002019828427033</v>
      </c>
    </row>
    <row r="2327" spans="1:11" ht="13.5" x14ac:dyDescent="0.25">
      <c r="A2327" s="3">
        <f>TITRES_STAT!B2330</f>
        <v>45390</v>
      </c>
      <c r="B2327" s="17">
        <f>TITRES_STAT!D2330</f>
        <v>3.35</v>
      </c>
      <c r="C2327" s="2">
        <f t="shared" si="285"/>
        <v>-9.9999999999997868E-3</v>
      </c>
      <c r="D2327" s="2">
        <f t="shared" si="286"/>
        <v>3.3079999999999998</v>
      </c>
      <c r="E2327" s="2">
        <f t="shared" si="288"/>
        <v>3.3310000000000004</v>
      </c>
      <c r="F2327" s="2">
        <f t="shared" si="289"/>
        <v>3.3609999999999998</v>
      </c>
      <c r="G2327" s="2">
        <f t="shared" si="283"/>
        <v>3.3763999999999994</v>
      </c>
      <c r="H2327" s="2">
        <f t="shared" si="287"/>
        <v>3.5904500000000006</v>
      </c>
      <c r="I2327" s="2">
        <f t="array" ref="I2327">SUMPRODUCT(B2311:B2330, (ROW(B2311:B2330)-ROW(B2311)+1)) / (20*21/2)</f>
        <v>3.3383809523809522</v>
      </c>
      <c r="J2327" s="2">
        <f t="shared" si="290"/>
        <v>3.3559384466652391</v>
      </c>
      <c r="K2327" s="2">
        <f t="shared" si="284"/>
        <v>3.3982332776331856</v>
      </c>
    </row>
    <row r="2328" spans="1:11" ht="13.5" x14ac:dyDescent="0.25">
      <c r="A2328" s="3">
        <f>TITRES_STAT!B2331</f>
        <v>45394</v>
      </c>
      <c r="B2328" s="17">
        <f>TITRES_STAT!D2331</f>
        <v>3.35</v>
      </c>
      <c r="C2328" s="2">
        <f t="shared" si="285"/>
        <v>0</v>
      </c>
      <c r="D2328" s="2">
        <f t="shared" si="286"/>
        <v>3.3079999999999998</v>
      </c>
      <c r="E2328" s="2">
        <f t="shared" si="288"/>
        <v>3.3289999999999997</v>
      </c>
      <c r="F2328" s="2">
        <f t="shared" si="289"/>
        <v>3.3594999999999997</v>
      </c>
      <c r="G2328" s="2">
        <f t="shared" si="283"/>
        <v>3.3753999999999995</v>
      </c>
      <c r="H2328" s="2">
        <f t="shared" si="287"/>
        <v>3.5878500000000009</v>
      </c>
      <c r="I2328" s="2">
        <f t="array" ref="I2328">SUMPRODUCT(B2312:B2331, (ROW(B2312:B2331)-ROW(B2312)+1)) / (20*21/2)</f>
        <v>3.3358095238095236</v>
      </c>
      <c r="J2328" s="2">
        <f t="shared" si="290"/>
        <v>3.3553728803161684</v>
      </c>
      <c r="K2328" s="2">
        <f t="shared" si="284"/>
        <v>3.3963417765495314</v>
      </c>
    </row>
    <row r="2329" spans="1:11" ht="13.5" x14ac:dyDescent="0.25">
      <c r="A2329" s="3">
        <f>TITRES_STAT!B2332</f>
        <v>45397</v>
      </c>
      <c r="B2329" s="17">
        <f>TITRES_STAT!D2332</f>
        <v>3.33</v>
      </c>
      <c r="C2329" s="2">
        <f t="shared" si="285"/>
        <v>-2.0000000000000018E-2</v>
      </c>
      <c r="D2329" s="2">
        <f t="shared" si="286"/>
        <v>3.3420000000000001</v>
      </c>
      <c r="E2329" s="2">
        <f t="shared" si="288"/>
        <v>3.3319999999999999</v>
      </c>
      <c r="F2329" s="2">
        <f t="shared" si="289"/>
        <v>3.3585000000000007</v>
      </c>
      <c r="G2329" s="2">
        <f t="shared" si="283"/>
        <v>3.3739999999999997</v>
      </c>
      <c r="H2329" s="2">
        <f t="shared" si="287"/>
        <v>3.5851500000000009</v>
      </c>
      <c r="I2329" s="2">
        <f t="array" ref="I2329">SUMPRODUCT(B2313:B2332, (ROW(B2313:B2332)-ROW(B2313)+1)) / (20*21/2)</f>
        <v>3.3384761904761913</v>
      </c>
      <c r="J2329" s="2">
        <f t="shared" si="290"/>
        <v>3.3529564155241522</v>
      </c>
      <c r="K2329" s="2">
        <f t="shared" si="284"/>
        <v>3.3937401382534711</v>
      </c>
    </row>
    <row r="2330" spans="1:11" ht="13.5" x14ac:dyDescent="0.25">
      <c r="A2330" s="3">
        <f>TITRES_STAT!B2333</f>
        <v>45398</v>
      </c>
      <c r="B2330" s="17">
        <f>TITRES_STAT!D2333</f>
        <v>3.32</v>
      </c>
      <c r="C2330" s="2">
        <f t="shared" si="285"/>
        <v>-1.0000000000000231E-2</v>
      </c>
      <c r="D2330" s="2">
        <f t="shared" si="286"/>
        <v>3.3420000000000001</v>
      </c>
      <c r="E2330" s="2">
        <f t="shared" si="288"/>
        <v>3.3260000000000005</v>
      </c>
      <c r="F2330" s="2">
        <f t="shared" si="289"/>
        <v>3.3570000000000002</v>
      </c>
      <c r="G2330" s="2">
        <f t="shared" si="283"/>
        <v>3.3723999999999994</v>
      </c>
      <c r="H2330" s="2">
        <f t="shared" si="287"/>
        <v>3.5823000000000009</v>
      </c>
      <c r="I2330" s="2">
        <f t="array" ref="I2330">SUMPRODUCT(B2314:B2333, (ROW(B2314:B2333)-ROW(B2314)+1)) / (20*21/2)</f>
        <v>3.3394761904761907</v>
      </c>
      <c r="J2330" s="2">
        <f t="shared" si="290"/>
        <v>3.3498177092837569</v>
      </c>
      <c r="K2330" s="2">
        <f t="shared" si="284"/>
        <v>3.3908483681258841</v>
      </c>
    </row>
    <row r="2331" spans="1:11" ht="13.5" x14ac:dyDescent="0.25">
      <c r="A2331" s="3">
        <f>TITRES_STAT!B2334</f>
        <v>45399</v>
      </c>
      <c r="B2331" s="17">
        <f>TITRES_STAT!D2334</f>
        <v>3.33</v>
      </c>
      <c r="C2331" s="2">
        <f t="shared" si="285"/>
        <v>1.0000000000000231E-2</v>
      </c>
      <c r="D2331" s="2">
        <f t="shared" si="286"/>
        <v>3.3359999999999999</v>
      </c>
      <c r="E2331" s="2">
        <f t="shared" si="288"/>
        <v>3.3220000000000001</v>
      </c>
      <c r="F2331" s="2">
        <f t="shared" si="289"/>
        <v>3.3520000000000003</v>
      </c>
      <c r="G2331" s="2">
        <f t="shared" si="283"/>
        <v>3.3710000000000004</v>
      </c>
      <c r="H2331" s="2">
        <f t="shared" si="287"/>
        <v>3.5795500000000011</v>
      </c>
      <c r="I2331" s="2">
        <f t="array" ref="I2331">SUMPRODUCT(B2315:B2334, (ROW(B2315:B2334)-ROW(B2315)+1)) / (20*21/2)</f>
        <v>3.339809523809524</v>
      </c>
      <c r="J2331" s="2">
        <f t="shared" si="290"/>
        <v>3.3479303083995897</v>
      </c>
      <c r="K2331" s="2">
        <f t="shared" si="284"/>
        <v>3.3884621576111433</v>
      </c>
    </row>
    <row r="2332" spans="1:11" ht="13.5" x14ac:dyDescent="0.25">
      <c r="A2332" s="3">
        <f>TITRES_STAT!B2335</f>
        <v>45400</v>
      </c>
      <c r="B2332" s="17">
        <f>TITRES_STAT!D2335</f>
        <v>3.38</v>
      </c>
      <c r="C2332" s="2">
        <f t="shared" si="285"/>
        <v>4.9999999999999822E-2</v>
      </c>
      <c r="D2332" s="2">
        <f t="shared" si="286"/>
        <v>3.3420000000000001</v>
      </c>
      <c r="E2332" s="2">
        <f t="shared" si="288"/>
        <v>3.3250000000000002</v>
      </c>
      <c r="F2332" s="2">
        <f t="shared" si="289"/>
        <v>3.3494999999999999</v>
      </c>
      <c r="G2332" s="2">
        <f t="shared" si="283"/>
        <v>3.3724000000000003</v>
      </c>
      <c r="H2332" s="2">
        <f t="shared" si="287"/>
        <v>3.5771000000000002</v>
      </c>
      <c r="I2332" s="2">
        <f t="array" ref="I2332">SUMPRODUCT(B2316:B2335, (ROW(B2316:B2335)-ROW(B2316)+1)) / (20*21/2)</f>
        <v>3.3346190476190469</v>
      </c>
      <c r="J2332" s="2">
        <f t="shared" si="290"/>
        <v>3.3509845647424861</v>
      </c>
      <c r="K2332" s="2">
        <f t="shared" si="284"/>
        <v>3.3881303082930594</v>
      </c>
    </row>
    <row r="2333" spans="1:11" ht="13.5" x14ac:dyDescent="0.25">
      <c r="A2333" s="3">
        <f>TITRES_STAT!B2336</f>
        <v>45401</v>
      </c>
      <c r="B2333" s="17">
        <f>TITRES_STAT!D2336</f>
        <v>3.36</v>
      </c>
      <c r="C2333" s="2">
        <f t="shared" si="285"/>
        <v>-2.0000000000000018E-2</v>
      </c>
      <c r="D2333" s="2">
        <f t="shared" si="286"/>
        <v>3.3439999999999999</v>
      </c>
      <c r="E2333" s="2">
        <f t="shared" si="288"/>
        <v>3.3259999999999996</v>
      </c>
      <c r="F2333" s="2">
        <f t="shared" si="289"/>
        <v>3.3465000000000003</v>
      </c>
      <c r="G2333" s="2">
        <f t="shared" si="283"/>
        <v>3.3727999999999998</v>
      </c>
      <c r="H2333" s="2">
        <f t="shared" si="287"/>
        <v>3.574650000000001</v>
      </c>
      <c r="I2333" s="2">
        <f t="array" ref="I2333">SUMPRODUCT(B2317:B2336, (ROW(B2317:B2336)-ROW(B2317)+1)) / (20*21/2)</f>
        <v>3.3222857142857145</v>
      </c>
      <c r="J2333" s="2">
        <f t="shared" si="290"/>
        <v>3.3518431776241537</v>
      </c>
      <c r="K2333" s="2">
        <f t="shared" si="284"/>
        <v>3.3870271589482335</v>
      </c>
    </row>
    <row r="2334" spans="1:11" ht="13.5" x14ac:dyDescent="0.25">
      <c r="A2334" s="3">
        <f>TITRES_STAT!B2337</f>
        <v>45404</v>
      </c>
      <c r="B2334" s="17">
        <f>TITRES_STAT!D2337</f>
        <v>3.35</v>
      </c>
      <c r="C2334" s="2">
        <f t="shared" si="285"/>
        <v>-9.9999999999997868E-3</v>
      </c>
      <c r="D2334" s="2">
        <f t="shared" si="286"/>
        <v>3.3480000000000003</v>
      </c>
      <c r="E2334" s="2">
        <f t="shared" si="288"/>
        <v>3.3449999999999998</v>
      </c>
      <c r="F2334" s="2">
        <f t="shared" si="289"/>
        <v>3.3445</v>
      </c>
      <c r="G2334" s="2">
        <f t="shared" si="283"/>
        <v>3.3738000000000001</v>
      </c>
      <c r="H2334" s="2">
        <f t="shared" si="287"/>
        <v>3.5723500000000006</v>
      </c>
      <c r="I2334" s="2">
        <f t="array" ref="I2334">SUMPRODUCT(B2318:B2337, (ROW(B2318:B2337)-ROW(B2318)+1)) / (20*21/2)</f>
        <v>3.3184285714285715</v>
      </c>
      <c r="J2334" s="2">
        <f t="shared" si="290"/>
        <v>3.3516676368980436</v>
      </c>
      <c r="K2334" s="2">
        <f t="shared" si="284"/>
        <v>3.3855751134992831</v>
      </c>
    </row>
    <row r="2335" spans="1:11" ht="13.5" x14ac:dyDescent="0.25">
      <c r="A2335" s="3">
        <f>TITRES_STAT!B2338</f>
        <v>45405</v>
      </c>
      <c r="B2335" s="17">
        <f>TITRES_STAT!D2338</f>
        <v>3.29</v>
      </c>
      <c r="C2335" s="2">
        <f t="shared" si="285"/>
        <v>-6.0000000000000053E-2</v>
      </c>
      <c r="D2335" s="2">
        <f t="shared" si="286"/>
        <v>3.3420000000000001</v>
      </c>
      <c r="E2335" s="2">
        <f t="shared" si="288"/>
        <v>3.3420000000000001</v>
      </c>
      <c r="F2335" s="2">
        <f t="shared" si="289"/>
        <v>3.3395000000000001</v>
      </c>
      <c r="G2335" s="2">
        <f t="shared" si="283"/>
        <v>3.3725999999999998</v>
      </c>
      <c r="H2335" s="2">
        <f t="shared" si="287"/>
        <v>3.5697500000000009</v>
      </c>
      <c r="I2335" s="2">
        <f t="array" ref="I2335">SUMPRODUCT(B2319:B2338, (ROW(B2319:B2338)-ROW(B2319)+1)) / (20*21/2)</f>
        <v>3.315952380952381</v>
      </c>
      <c r="J2335" s="2">
        <f t="shared" si="290"/>
        <v>3.3457945286220396</v>
      </c>
      <c r="K2335" s="2">
        <f t="shared" si="284"/>
        <v>3.3818270698326445</v>
      </c>
    </row>
    <row r="2336" spans="1:11" ht="13.5" x14ac:dyDescent="0.25">
      <c r="A2336" s="3">
        <f>TITRES_STAT!B2339</f>
        <v>45406</v>
      </c>
      <c r="B2336" s="17">
        <f>TITRES_STAT!D2339</f>
        <v>3.21</v>
      </c>
      <c r="C2336" s="2">
        <f t="shared" si="285"/>
        <v>-8.0000000000000071E-2</v>
      </c>
      <c r="D2336" s="2">
        <f t="shared" si="286"/>
        <v>3.3180000000000001</v>
      </c>
      <c r="E2336" s="2">
        <f t="shared" si="288"/>
        <v>3.3269999999999995</v>
      </c>
      <c r="F2336" s="2">
        <f t="shared" si="289"/>
        <v>3.3304999999999998</v>
      </c>
      <c r="G2336" s="2">
        <f t="shared" si="283"/>
        <v>3.3708</v>
      </c>
      <c r="H2336" s="2">
        <f t="shared" si="287"/>
        <v>3.5669000000000004</v>
      </c>
      <c r="I2336" s="2">
        <f t="array" ref="I2336">SUMPRODUCT(B2320:B2339, (ROW(B2320:B2339)-ROW(B2320)+1)) / (20*21/2)</f>
        <v>3.3128571428571427</v>
      </c>
      <c r="J2336" s="2">
        <f t="shared" si="290"/>
        <v>3.3328617163723213</v>
      </c>
      <c r="K2336" s="2">
        <f t="shared" si="284"/>
        <v>3.3750887533686194</v>
      </c>
    </row>
    <row r="2337" spans="1:11" ht="13.5" x14ac:dyDescent="0.25">
      <c r="A2337" s="3">
        <f>TITRES_STAT!B2340</f>
        <v>45407</v>
      </c>
      <c r="B2337" s="17">
        <f>TITRES_STAT!D2340</f>
        <v>3.29</v>
      </c>
      <c r="C2337" s="2">
        <f t="shared" si="285"/>
        <v>8.0000000000000071E-2</v>
      </c>
      <c r="D2337" s="2">
        <f t="shared" si="286"/>
        <v>3.3</v>
      </c>
      <c r="E2337" s="2">
        <f t="shared" si="288"/>
        <v>3.3210000000000002</v>
      </c>
      <c r="F2337" s="2">
        <f t="shared" si="289"/>
        <v>3.3260000000000005</v>
      </c>
      <c r="G2337" s="2">
        <f t="shared" si="283"/>
        <v>3.3706</v>
      </c>
      <c r="H2337" s="2">
        <f t="shared" si="287"/>
        <v>3.5643500000000006</v>
      </c>
      <c r="I2337" s="2">
        <f t="array" ref="I2337">SUMPRODUCT(B2321:B2340, (ROW(B2321:B2340)-ROW(B2321)+1)) / (20*21/2)</f>
        <v>3.3088571428571427</v>
      </c>
      <c r="J2337" s="2">
        <f t="shared" si="290"/>
        <v>3.3287796481463863</v>
      </c>
      <c r="K2337" s="2">
        <f t="shared" si="284"/>
        <v>3.3717519395110265</v>
      </c>
    </row>
    <row r="2338" spans="1:11" ht="13.5" x14ac:dyDescent="0.25">
      <c r="A2338" s="3">
        <f>TITRES_STAT!B2341</f>
        <v>45408</v>
      </c>
      <c r="B2338" s="17">
        <f>TITRES_STAT!D2341</f>
        <v>3.3</v>
      </c>
      <c r="C2338" s="2">
        <f t="shared" si="285"/>
        <v>9.9999999999997868E-3</v>
      </c>
      <c r="D2338" s="2">
        <f t="shared" si="286"/>
        <v>3.2880000000000003</v>
      </c>
      <c r="E2338" s="2">
        <f t="shared" si="288"/>
        <v>3.3159999999999998</v>
      </c>
      <c r="F2338" s="2">
        <f t="shared" si="289"/>
        <v>3.3225000000000002</v>
      </c>
      <c r="G2338" s="2">
        <f t="shared" si="283"/>
        <v>3.3706</v>
      </c>
      <c r="H2338" s="2">
        <f t="shared" si="287"/>
        <v>3.5618500000000002</v>
      </c>
      <c r="I2338" s="2">
        <f t="array" ref="I2338">SUMPRODUCT(B2322:B2341, (ROW(B2322:B2341)-ROW(B2322)+1)) / (20*21/2)</f>
        <v>3.3024761904761903</v>
      </c>
      <c r="J2338" s="2">
        <f t="shared" si="290"/>
        <v>3.3260387292753015</v>
      </c>
      <c r="K2338" s="2">
        <f t="shared" si="284"/>
        <v>3.3689381379615746</v>
      </c>
    </row>
    <row r="2339" spans="1:11" ht="13.5" x14ac:dyDescent="0.25">
      <c r="A2339" s="3">
        <f>TITRES_STAT!B2342</f>
        <v>45411</v>
      </c>
      <c r="B2339" s="17">
        <f>TITRES_STAT!D2342</f>
        <v>3.29</v>
      </c>
      <c r="C2339" s="2">
        <f t="shared" si="285"/>
        <v>-9.9999999999997868E-3</v>
      </c>
      <c r="D2339" s="2">
        <f t="shared" si="286"/>
        <v>3.2759999999999998</v>
      </c>
      <c r="E2339" s="2">
        <f t="shared" si="288"/>
        <v>3.3120000000000003</v>
      </c>
      <c r="F2339" s="2">
        <f t="shared" si="289"/>
        <v>3.3220000000000001</v>
      </c>
      <c r="G2339" s="2">
        <f t="shared" si="283"/>
        <v>3.3703999999999996</v>
      </c>
      <c r="H2339" s="2">
        <f t="shared" si="287"/>
        <v>3.5592999999999999</v>
      </c>
      <c r="I2339" s="2">
        <f t="array" ref="I2339">SUMPRODUCT(B2323:B2342, (ROW(B2323:B2342)-ROW(B2323)+1)) / (20*21/2)</f>
        <v>3.29952380952381</v>
      </c>
      <c r="J2339" s="2">
        <f t="shared" si="290"/>
        <v>3.3226064693443207</v>
      </c>
      <c r="K2339" s="2">
        <f t="shared" si="284"/>
        <v>3.3658425247081794</v>
      </c>
    </row>
    <row r="2340" spans="1:11" ht="13.5" x14ac:dyDescent="0.25">
      <c r="A2340" s="3">
        <f>TITRES_STAT!B2343</f>
        <v>45412</v>
      </c>
      <c r="B2340" s="17">
        <f>TITRES_STAT!D2343</f>
        <v>3.28</v>
      </c>
      <c r="C2340" s="2">
        <f t="shared" si="285"/>
        <v>-1.0000000000000231E-2</v>
      </c>
      <c r="D2340" s="2">
        <f t="shared" si="286"/>
        <v>3.274</v>
      </c>
      <c r="E2340" s="2">
        <f t="shared" si="288"/>
        <v>3.3079999999999998</v>
      </c>
      <c r="F2340" s="2">
        <f t="shared" si="289"/>
        <v>3.3170000000000002</v>
      </c>
      <c r="G2340" s="2">
        <f t="shared" si="283"/>
        <v>3.3699999999999992</v>
      </c>
      <c r="H2340" s="2">
        <f t="shared" si="287"/>
        <v>3.5567500000000001</v>
      </c>
      <c r="I2340" s="2">
        <f t="array" ref="I2340">SUMPRODUCT(B2324:B2343, (ROW(B2324:B2343)-ROW(B2324)+1)) / (20*21/2)</f>
        <v>3.2978571428571426</v>
      </c>
      <c r="J2340" s="2">
        <f t="shared" si="290"/>
        <v>3.3185487103591473</v>
      </c>
      <c r="K2340" s="2">
        <f t="shared" si="284"/>
        <v>3.3624761511902115</v>
      </c>
    </row>
    <row r="2341" spans="1:11" ht="13.5" x14ac:dyDescent="0.25">
      <c r="A2341" s="3">
        <f>TITRES_STAT!B2344</f>
        <v>45414</v>
      </c>
      <c r="B2341" s="17">
        <f>TITRES_STAT!D2344</f>
        <v>3.25</v>
      </c>
      <c r="C2341" s="2">
        <f t="shared" si="285"/>
        <v>-2.9999999999999805E-2</v>
      </c>
      <c r="D2341" s="2">
        <f t="shared" si="286"/>
        <v>3.2819999999999991</v>
      </c>
      <c r="E2341" s="2">
        <f t="shared" si="288"/>
        <v>3.3</v>
      </c>
      <c r="F2341" s="2">
        <f t="shared" si="289"/>
        <v>3.3109999999999999</v>
      </c>
      <c r="G2341" s="2">
        <f t="shared" si="283"/>
        <v>3.3689999999999998</v>
      </c>
      <c r="H2341" s="2">
        <f t="shared" si="287"/>
        <v>3.5540500000000002</v>
      </c>
      <c r="I2341" s="2">
        <f t="array" ref="I2341">SUMPRODUCT(B2325:B2344, (ROW(B2325:B2344)-ROW(B2325)+1)) / (20*21/2)</f>
        <v>3.3012380952380953</v>
      </c>
      <c r="J2341" s="2">
        <f t="shared" si="290"/>
        <v>3.3120202617535144</v>
      </c>
      <c r="K2341" s="2">
        <f t="shared" si="284"/>
        <v>3.3580653217317717</v>
      </c>
    </row>
    <row r="2342" spans="1:11" ht="13.5" x14ac:dyDescent="0.25">
      <c r="A2342" s="3">
        <f>TITRES_STAT!B2345</f>
        <v>45415</v>
      </c>
      <c r="B2342" s="17">
        <f>TITRES_STAT!D2345</f>
        <v>3.28</v>
      </c>
      <c r="C2342" s="2">
        <f t="shared" si="285"/>
        <v>2.9999999999999805E-2</v>
      </c>
      <c r="D2342" s="2">
        <f t="shared" si="286"/>
        <v>3.28</v>
      </c>
      <c r="E2342" s="2">
        <f t="shared" si="288"/>
        <v>3.29</v>
      </c>
      <c r="F2342" s="2">
        <f t="shared" si="289"/>
        <v>3.3074999999999997</v>
      </c>
      <c r="G2342" s="2">
        <f t="shared" si="283"/>
        <v>3.3685999999999994</v>
      </c>
      <c r="H2342" s="2">
        <f t="shared" si="287"/>
        <v>3.5515500000000002</v>
      </c>
      <c r="I2342" s="2">
        <f t="array" ref="I2342">SUMPRODUCT(B2326:B2345, (ROW(B2326:B2345)-ROW(B2326)+1)) / (20*21/2)</f>
        <v>3.3075714285714288</v>
      </c>
      <c r="J2342" s="2">
        <f t="shared" si="290"/>
        <v>3.3089707130150847</v>
      </c>
      <c r="K2342" s="2">
        <f t="shared" si="284"/>
        <v>3.35500393656582</v>
      </c>
    </row>
    <row r="2343" spans="1:11" ht="13.5" x14ac:dyDescent="0.25">
      <c r="A2343" s="3">
        <f>TITRES_STAT!B2346</f>
        <v>45418</v>
      </c>
      <c r="B2343" s="17">
        <f>TITRES_STAT!D2346</f>
        <v>3.29</v>
      </c>
      <c r="C2343" s="2">
        <f t="shared" si="285"/>
        <v>1.0000000000000231E-2</v>
      </c>
      <c r="D2343" s="2">
        <f t="shared" si="286"/>
        <v>3.278</v>
      </c>
      <c r="E2343" s="2">
        <f t="shared" si="288"/>
        <v>3.2830000000000004</v>
      </c>
      <c r="F2343" s="2">
        <f t="shared" si="289"/>
        <v>3.3045</v>
      </c>
      <c r="G2343" s="2">
        <f t="shared" si="283"/>
        <v>3.3681999999999994</v>
      </c>
      <c r="H2343" s="2">
        <f t="shared" si="287"/>
        <v>3.5489999999999999</v>
      </c>
      <c r="I2343" s="2">
        <f t="array" ref="I2343">SUMPRODUCT(B2327:B2346, (ROW(B2327:B2346)-ROW(B2327)+1)) / (20*21/2)</f>
        <v>3.3317142857142854</v>
      </c>
      <c r="J2343" s="2">
        <f t="shared" si="290"/>
        <v>3.3071639784422198</v>
      </c>
      <c r="K2343" s="2">
        <f t="shared" si="284"/>
        <v>3.3524547625828465</v>
      </c>
    </row>
    <row r="2344" spans="1:11" ht="13.5" x14ac:dyDescent="0.25">
      <c r="A2344" s="3">
        <f>TITRES_STAT!B2347</f>
        <v>45419</v>
      </c>
      <c r="B2344" s="17">
        <f>TITRES_STAT!D2347</f>
        <v>3.34</v>
      </c>
      <c r="C2344" s="2">
        <f t="shared" si="285"/>
        <v>4.9999999999999822E-2</v>
      </c>
      <c r="D2344" s="2">
        <f t="shared" si="286"/>
        <v>3.2879999999999994</v>
      </c>
      <c r="E2344" s="2">
        <f t="shared" si="288"/>
        <v>3.282</v>
      </c>
      <c r="F2344" s="2">
        <f t="shared" si="289"/>
        <v>3.3134999999999999</v>
      </c>
      <c r="G2344" s="2">
        <f t="shared" si="283"/>
        <v>3.367999999999999</v>
      </c>
      <c r="H2344" s="2">
        <f t="shared" si="287"/>
        <v>3.5467</v>
      </c>
      <c r="I2344" s="2">
        <f t="array" ref="I2344">SUMPRODUCT(B2328:B2347, (ROW(B2328:B2347)-ROW(B2328)+1)) / (20*21/2)</f>
        <v>3.3596190476190477</v>
      </c>
      <c r="J2344" s="2">
        <f t="shared" si="290"/>
        <v>3.3102912185905797</v>
      </c>
      <c r="K2344" s="2">
        <f t="shared" si="284"/>
        <v>3.3519663405207742</v>
      </c>
    </row>
    <row r="2345" spans="1:11" ht="13.5" x14ac:dyDescent="0.25">
      <c r="A2345" s="3">
        <f>TITRES_STAT!B2348</f>
        <v>45420</v>
      </c>
      <c r="B2345" s="17">
        <f>TITRES_STAT!D2348</f>
        <v>3.38</v>
      </c>
      <c r="C2345" s="2">
        <f t="shared" si="285"/>
        <v>4.0000000000000036E-2</v>
      </c>
      <c r="D2345" s="2">
        <f t="shared" si="286"/>
        <v>3.3079999999999998</v>
      </c>
      <c r="E2345" s="2">
        <f t="shared" si="288"/>
        <v>3.2910000000000004</v>
      </c>
      <c r="F2345" s="2">
        <f t="shared" si="289"/>
        <v>3.3165</v>
      </c>
      <c r="G2345" s="2">
        <f t="shared" si="283"/>
        <v>3.3649999999999989</v>
      </c>
      <c r="H2345" s="2">
        <f t="shared" si="287"/>
        <v>3.5446000000000004</v>
      </c>
      <c r="I2345" s="2">
        <f t="array" ref="I2345">SUMPRODUCT(B2329:B2348, (ROW(B2329:B2348)-ROW(B2329)+1)) / (20*21/2)</f>
        <v>3.3748095238095241</v>
      </c>
      <c r="J2345" s="2">
        <f t="shared" si="290"/>
        <v>3.3169301501533819</v>
      </c>
      <c r="K2345" s="2">
        <f t="shared" si="284"/>
        <v>3.353065699716038</v>
      </c>
    </row>
    <row r="2346" spans="1:11" ht="13.5" x14ac:dyDescent="0.25">
      <c r="A2346" s="3">
        <f>TITRES_STAT!B2349</f>
        <v>45421</v>
      </c>
      <c r="B2346" s="17">
        <f>TITRES_STAT!D2349</f>
        <v>3.57</v>
      </c>
      <c r="C2346" s="2">
        <f t="shared" si="285"/>
        <v>0.18999999999999995</v>
      </c>
      <c r="D2346" s="2">
        <f t="shared" si="286"/>
        <v>3.3719999999999999</v>
      </c>
      <c r="E2346" s="2">
        <f t="shared" si="288"/>
        <v>3.3269999999999995</v>
      </c>
      <c r="F2346" s="2">
        <f t="shared" si="289"/>
        <v>3.3269999999999995</v>
      </c>
      <c r="G2346" s="2">
        <f t="shared" si="283"/>
        <v>3.3663999999999987</v>
      </c>
      <c r="H2346" s="2">
        <f t="shared" si="287"/>
        <v>3.5435000000000008</v>
      </c>
      <c r="I2346" s="2">
        <f t="array" ref="I2346">SUMPRODUCT(B2330:B2349, (ROW(B2330:B2349)-ROW(B2330)+1)) / (20*21/2)</f>
        <v>3.3816666666666659</v>
      </c>
      <c r="J2346" s="2">
        <f t="shared" si="290"/>
        <v>3.3410320406149645</v>
      </c>
      <c r="K2346" s="2">
        <f t="shared" si="284"/>
        <v>3.3615729271781545</v>
      </c>
    </row>
    <row r="2347" spans="1:11" ht="13.5" x14ac:dyDescent="0.25">
      <c r="A2347" s="3">
        <f>TITRES_STAT!B2350</f>
        <v>45422</v>
      </c>
      <c r="B2347" s="17">
        <f>TITRES_STAT!D2350</f>
        <v>3.62</v>
      </c>
      <c r="C2347" s="2">
        <f t="shared" si="285"/>
        <v>5.0000000000000266E-2</v>
      </c>
      <c r="D2347" s="2">
        <f t="shared" si="286"/>
        <v>3.44</v>
      </c>
      <c r="E2347" s="2">
        <f t="shared" si="288"/>
        <v>3.3599999999999994</v>
      </c>
      <c r="F2347" s="2">
        <f t="shared" si="289"/>
        <v>3.3405</v>
      </c>
      <c r="G2347" s="2">
        <f t="shared" si="283"/>
        <v>3.3693999999999988</v>
      </c>
      <c r="H2347" s="2">
        <f t="shared" si="287"/>
        <v>3.542650000000001</v>
      </c>
      <c r="I2347" s="2">
        <f t="array" ref="I2347">SUMPRODUCT(B2331:B2350, (ROW(B2331:B2350)-ROW(B2331)+1)) / (20*21/2)</f>
        <v>3.3804761904761902</v>
      </c>
      <c r="J2347" s="2">
        <f t="shared" si="290"/>
        <v>3.3676004176992533</v>
      </c>
      <c r="K2347" s="2">
        <f t="shared" si="284"/>
        <v>3.3717073221907761</v>
      </c>
    </row>
    <row r="2348" spans="1:11" ht="13.5" x14ac:dyDescent="0.25">
      <c r="A2348" s="3">
        <f>TITRES_STAT!B2351</f>
        <v>45425</v>
      </c>
      <c r="B2348" s="17">
        <f>TITRES_STAT!D2351</f>
        <v>3.5</v>
      </c>
      <c r="C2348" s="2">
        <f t="shared" si="285"/>
        <v>-0.12000000000000011</v>
      </c>
      <c r="D2348" s="2">
        <f t="shared" si="286"/>
        <v>3.4820000000000002</v>
      </c>
      <c r="E2348" s="2">
        <f t="shared" si="288"/>
        <v>3.38</v>
      </c>
      <c r="F2348" s="2">
        <f t="shared" si="289"/>
        <v>3.3480000000000003</v>
      </c>
      <c r="G2348" s="2">
        <f t="shared" si="283"/>
        <v>3.3701999999999992</v>
      </c>
      <c r="H2348" s="2">
        <f t="shared" si="287"/>
        <v>3.5412000000000012</v>
      </c>
      <c r="I2348" s="2">
        <f t="array" ref="I2348">SUMPRODUCT(B2332:B2351, (ROW(B2332:B2351)-ROW(B2332)+1)) / (20*21/2)</f>
        <v>3.3782380952380962</v>
      </c>
      <c r="J2348" s="2">
        <f t="shared" si="290"/>
        <v>3.3802099017278961</v>
      </c>
      <c r="K2348" s="2">
        <f t="shared" si="284"/>
        <v>3.3767384075950595</v>
      </c>
    </row>
    <row r="2349" spans="1:11" ht="13.5" x14ac:dyDescent="0.25">
      <c r="A2349" s="3">
        <f>TITRES_STAT!B2352</f>
        <v>45426</v>
      </c>
      <c r="B2349" s="17">
        <f>TITRES_STAT!D2352</f>
        <v>3.42</v>
      </c>
      <c r="C2349" s="2">
        <f t="shared" si="285"/>
        <v>-8.0000000000000071E-2</v>
      </c>
      <c r="D2349" s="2">
        <f t="shared" si="286"/>
        <v>3.4980000000000002</v>
      </c>
      <c r="E2349" s="2">
        <f t="shared" si="288"/>
        <v>3.3929999999999998</v>
      </c>
      <c r="F2349" s="2">
        <f t="shared" si="289"/>
        <v>3.3525</v>
      </c>
      <c r="G2349" s="2">
        <f t="shared" si="283"/>
        <v>3.3695999999999988</v>
      </c>
      <c r="H2349" s="2">
        <f t="shared" si="287"/>
        <v>3.5393500000000016</v>
      </c>
      <c r="I2349" s="2">
        <f t="array" ref="I2349">SUMPRODUCT(B2333:B2352, (ROW(B2333:B2352)-ROW(B2333)+1)) / (20*21/2)</f>
        <v>3.3674285714285719</v>
      </c>
      <c r="J2349" s="2">
        <f t="shared" si="290"/>
        <v>3.3839994348966678</v>
      </c>
      <c r="K2349" s="2">
        <f t="shared" si="284"/>
        <v>3.3784349406305476</v>
      </c>
    </row>
    <row r="2350" spans="1:11" ht="13.5" x14ac:dyDescent="0.25">
      <c r="A2350" s="3">
        <f>TITRES_STAT!B2353</f>
        <v>45427</v>
      </c>
      <c r="B2350" s="17">
        <f>TITRES_STAT!D2353</f>
        <v>3.34</v>
      </c>
      <c r="C2350" s="2">
        <f t="shared" si="285"/>
        <v>-8.0000000000000071E-2</v>
      </c>
      <c r="D2350" s="2">
        <f t="shared" si="286"/>
        <v>3.4899999999999998</v>
      </c>
      <c r="E2350" s="2">
        <f t="shared" si="288"/>
        <v>3.3989999999999996</v>
      </c>
      <c r="F2350" s="2">
        <f t="shared" si="289"/>
        <v>3.3534999999999995</v>
      </c>
      <c r="G2350" s="2">
        <f t="shared" si="283"/>
        <v>3.3673999999999991</v>
      </c>
      <c r="H2350" s="2">
        <f t="shared" si="287"/>
        <v>3.5371000000000028</v>
      </c>
      <c r="I2350" s="2">
        <f t="array" ref="I2350">SUMPRODUCT(B2334:B2353, (ROW(B2334:B2353)-ROW(B2334)+1)) / (20*21/2)</f>
        <v>3.3572857142857129</v>
      </c>
      <c r="J2350" s="2">
        <f t="shared" si="290"/>
        <v>3.3798090125255569</v>
      </c>
      <c r="K2350" s="2">
        <f t="shared" si="284"/>
        <v>3.3769276880568007</v>
      </c>
    </row>
    <row r="2351" spans="1:11" ht="13.5" x14ac:dyDescent="0.25">
      <c r="A2351" s="3">
        <f>TITRES_STAT!B2354</f>
        <v>45428</v>
      </c>
      <c r="B2351" s="17">
        <f>TITRES_STAT!D2354</f>
        <v>3.33</v>
      </c>
      <c r="C2351" s="2">
        <f t="shared" si="285"/>
        <v>-9.9999999999997868E-3</v>
      </c>
      <c r="D2351" s="2">
        <f t="shared" si="286"/>
        <v>3.4420000000000002</v>
      </c>
      <c r="E2351" s="2">
        <f t="shared" si="288"/>
        <v>3.407</v>
      </c>
      <c r="F2351" s="2">
        <f t="shared" si="289"/>
        <v>3.3534999999999995</v>
      </c>
      <c r="G2351" s="2">
        <f t="shared" si="283"/>
        <v>3.3651999999999993</v>
      </c>
      <c r="H2351" s="2">
        <f t="shared" si="287"/>
        <v>3.5350500000000027</v>
      </c>
      <c r="I2351" s="2">
        <f t="array" ref="I2351">SUMPRODUCT(B2335:B2354, (ROW(B2335:B2354)-ROW(B2335)+1)) / (20*21/2)</f>
        <v>3.3420000000000001</v>
      </c>
      <c r="J2351" s="2">
        <f t="shared" si="290"/>
        <v>3.3750652970469326</v>
      </c>
      <c r="K2351" s="2">
        <f t="shared" si="284"/>
        <v>3.3750873865643771</v>
      </c>
    </row>
    <row r="2352" spans="1:11" ht="13.5" x14ac:dyDescent="0.25">
      <c r="A2352" s="3">
        <f>TITRES_STAT!B2355</f>
        <v>45429</v>
      </c>
      <c r="B2352" s="17">
        <f>TITRES_STAT!D2355</f>
        <v>3.24</v>
      </c>
      <c r="C2352" s="2">
        <f t="shared" si="285"/>
        <v>-8.9999999999999858E-2</v>
      </c>
      <c r="D2352" s="2">
        <f t="shared" si="286"/>
        <v>3.3659999999999997</v>
      </c>
      <c r="E2352" s="2">
        <f t="shared" si="288"/>
        <v>3.403</v>
      </c>
      <c r="F2352" s="2">
        <f t="shared" si="289"/>
        <v>3.3464999999999998</v>
      </c>
      <c r="G2352" s="2">
        <f t="shared" si="283"/>
        <v>3.3611999999999989</v>
      </c>
      <c r="H2352" s="2">
        <f t="shared" si="287"/>
        <v>3.5326000000000035</v>
      </c>
      <c r="I2352" s="2">
        <f t="array" ref="I2352">SUMPRODUCT(B2336:B2355, (ROW(B2336:B2355)-ROW(B2336)+1)) / (20*21/2)</f>
        <v>3.3284761904761901</v>
      </c>
      <c r="J2352" s="2">
        <f t="shared" si="290"/>
        <v>3.3622019354234154</v>
      </c>
      <c r="K2352" s="2">
        <f t="shared" si="284"/>
        <v>3.3697898419932253</v>
      </c>
    </row>
    <row r="2353" spans="1:11" ht="13.5" x14ac:dyDescent="0.25">
      <c r="A2353" s="3">
        <f>TITRES_STAT!B2356</f>
        <v>45432</v>
      </c>
      <c r="B2353" s="17">
        <f>TITRES_STAT!D2356</f>
        <v>3.24</v>
      </c>
      <c r="C2353" s="2">
        <f t="shared" si="285"/>
        <v>0</v>
      </c>
      <c r="D2353" s="2">
        <f t="shared" si="286"/>
        <v>3.3140000000000001</v>
      </c>
      <c r="E2353" s="2">
        <f t="shared" si="288"/>
        <v>3.3980000000000006</v>
      </c>
      <c r="F2353" s="2">
        <f t="shared" si="289"/>
        <v>3.3405</v>
      </c>
      <c r="G2353" s="2">
        <f t="shared" si="283"/>
        <v>3.3571999999999993</v>
      </c>
      <c r="H2353" s="2">
        <f t="shared" si="287"/>
        <v>3.5301500000000026</v>
      </c>
      <c r="I2353" s="2">
        <f t="array" ref="I2353">SUMPRODUCT(B2337:B2356, (ROW(B2337:B2356)-ROW(B2337)+1)) / (20*21/2)</f>
        <v>3.3163809523809524</v>
      </c>
      <c r="J2353" s="2">
        <f t="shared" si="290"/>
        <v>3.3505636558592808</v>
      </c>
      <c r="K2353" s="2">
        <f t="shared" si="284"/>
        <v>3.3647000442680008</v>
      </c>
    </row>
    <row r="2354" spans="1:11" ht="13.5" x14ac:dyDescent="0.25">
      <c r="A2354" s="3">
        <f>TITRES_STAT!B2357</f>
        <v>45433</v>
      </c>
      <c r="B2354" s="17">
        <f>TITRES_STAT!D2357</f>
        <v>3.18</v>
      </c>
      <c r="C2354" s="2">
        <f t="shared" si="285"/>
        <v>-6.0000000000000053E-2</v>
      </c>
      <c r="D2354" s="2">
        <f t="shared" si="286"/>
        <v>3.2660000000000005</v>
      </c>
      <c r="E2354" s="2">
        <f t="shared" si="288"/>
        <v>3.3820000000000006</v>
      </c>
      <c r="F2354" s="2">
        <f t="shared" si="289"/>
        <v>3.3320000000000007</v>
      </c>
      <c r="G2354" s="2">
        <f t="shared" ref="G2354:G2417" si="291">AVERAGE(B2305:B2354)</f>
        <v>3.3519999999999999</v>
      </c>
      <c r="H2354" s="2">
        <f t="shared" si="287"/>
        <v>3.5273000000000025</v>
      </c>
      <c r="I2354" s="2">
        <f t="array" ref="I2354">SUMPRODUCT(B2338:B2357, (ROW(B2338:B2357)-ROW(B2338)+1)) / (20*21/2)</f>
        <v>3.3014761904761909</v>
      </c>
      <c r="J2354" s="2">
        <f t="shared" si="290"/>
        <v>3.334319498158397</v>
      </c>
      <c r="K2354" s="2">
        <f t="shared" si="284"/>
        <v>3.3574569052770986</v>
      </c>
    </row>
    <row r="2355" spans="1:11" ht="13.5" x14ac:dyDescent="0.25">
      <c r="A2355" s="3">
        <f>TITRES_STAT!B2358</f>
        <v>45434</v>
      </c>
      <c r="B2355" s="17">
        <f>TITRES_STAT!D2358</f>
        <v>3.19</v>
      </c>
      <c r="C2355" s="2">
        <f t="shared" si="285"/>
        <v>9.9999999999997868E-3</v>
      </c>
      <c r="D2355" s="2">
        <f t="shared" si="286"/>
        <v>3.2359999999999998</v>
      </c>
      <c r="E2355" s="2">
        <f t="shared" si="288"/>
        <v>3.3630000000000004</v>
      </c>
      <c r="F2355" s="2">
        <f t="shared" si="289"/>
        <v>3.3270000000000004</v>
      </c>
      <c r="G2355" s="2">
        <f t="shared" si="291"/>
        <v>3.347</v>
      </c>
      <c r="H2355" s="2">
        <f t="shared" si="287"/>
        <v>3.5245000000000029</v>
      </c>
      <c r="I2355" s="2">
        <f t="array" ref="I2355">SUMPRODUCT(B2339:B2358, (ROW(B2339:B2358)-ROW(B2339)+1)) / (20*21/2)</f>
        <v>3.2861904761904768</v>
      </c>
      <c r="J2355" s="2">
        <f t="shared" si="290"/>
        <v>3.3205747840480737</v>
      </c>
      <c r="K2355" s="2">
        <f t="shared" ref="K2355:K2418" si="292">$K$4*B2355+(1-$K$4)*K2354</f>
        <v>3.3508899678152515</v>
      </c>
    </row>
    <row r="2356" spans="1:11" ht="13.5" x14ac:dyDescent="0.25">
      <c r="A2356" s="3">
        <f>TITRES_STAT!B2359</f>
        <v>45435</v>
      </c>
      <c r="B2356" s="17">
        <f>TITRES_STAT!D2359</f>
        <v>3.2</v>
      </c>
      <c r="C2356" s="2">
        <f t="shared" si="285"/>
        <v>1.0000000000000231E-2</v>
      </c>
      <c r="D2356" s="2">
        <f t="shared" si="286"/>
        <v>3.21</v>
      </c>
      <c r="E2356" s="2">
        <f t="shared" si="288"/>
        <v>3.3260000000000005</v>
      </c>
      <c r="F2356" s="2">
        <f t="shared" si="289"/>
        <v>3.3264999999999993</v>
      </c>
      <c r="G2356" s="2">
        <f t="shared" si="291"/>
        <v>3.3422000000000001</v>
      </c>
      <c r="H2356" s="2">
        <f t="shared" si="287"/>
        <v>3.5221000000000027</v>
      </c>
      <c r="I2356" s="2">
        <f t="array" ref="I2356">SUMPRODUCT(B2340:B2359, (ROW(B2340:B2359)-ROW(B2340)+1)) / (20*21/2)</f>
        <v>3.2753809523809521</v>
      </c>
      <c r="J2356" s="2">
        <f t="shared" si="290"/>
        <v>3.3090914712815902</v>
      </c>
      <c r="K2356" s="2">
        <f t="shared" si="292"/>
        <v>3.3449727141754377</v>
      </c>
    </row>
    <row r="2357" spans="1:11" ht="13.5" x14ac:dyDescent="0.25">
      <c r="A2357" s="3">
        <f>TITRES_STAT!B2360</f>
        <v>45436</v>
      </c>
      <c r="B2357" s="17">
        <f>TITRES_STAT!D2360</f>
        <v>3.17</v>
      </c>
      <c r="C2357" s="2">
        <f t="shared" si="285"/>
        <v>-3.0000000000000249E-2</v>
      </c>
      <c r="D2357" s="2">
        <f t="shared" si="286"/>
        <v>3.1959999999999997</v>
      </c>
      <c r="E2357" s="2">
        <f t="shared" si="288"/>
        <v>3.2810000000000001</v>
      </c>
      <c r="F2357" s="2">
        <f t="shared" si="289"/>
        <v>3.3205</v>
      </c>
      <c r="G2357" s="2">
        <f t="shared" si="291"/>
        <v>3.3368000000000002</v>
      </c>
      <c r="H2357" s="2">
        <f t="shared" si="287"/>
        <v>3.5192000000000019</v>
      </c>
      <c r="I2357" s="2">
        <f t="array" ref="I2357">SUMPRODUCT(B2341:B2360, (ROW(B2341:B2360)-ROW(B2341)+1)) / (20*21/2)</f>
        <v>3.262142857142857</v>
      </c>
      <c r="J2357" s="2">
        <f t="shared" si="290"/>
        <v>3.2958446644928672</v>
      </c>
      <c r="K2357" s="2">
        <f t="shared" si="292"/>
        <v>3.3381110391097346</v>
      </c>
    </row>
    <row r="2358" spans="1:11" ht="13.5" x14ac:dyDescent="0.25">
      <c r="A2358" s="3">
        <f>TITRES_STAT!B2361</f>
        <v>45439</v>
      </c>
      <c r="B2358" s="17">
        <f>TITRES_STAT!D2361</f>
        <v>3.16</v>
      </c>
      <c r="C2358" s="2">
        <f t="shared" si="285"/>
        <v>-9.9999999999997868E-3</v>
      </c>
      <c r="D2358" s="2">
        <f t="shared" si="286"/>
        <v>3.18</v>
      </c>
      <c r="E2358" s="2">
        <f t="shared" si="288"/>
        <v>3.2469999999999999</v>
      </c>
      <c r="F2358" s="2">
        <f t="shared" si="289"/>
        <v>3.3135000000000003</v>
      </c>
      <c r="G2358" s="2">
        <f t="shared" si="291"/>
        <v>3.3323999999999994</v>
      </c>
      <c r="H2358" s="2">
        <f t="shared" si="287"/>
        <v>3.5162500000000017</v>
      </c>
      <c r="I2358" s="2">
        <f t="array" ref="I2358">SUMPRODUCT(B2342:B2361, (ROW(B2342:B2361)-ROW(B2342)+1)) / (20*21/2)</f>
        <v>3.2503809523809526</v>
      </c>
      <c r="J2358" s="2">
        <f t="shared" si="290"/>
        <v>3.2829070773983084</v>
      </c>
      <c r="K2358" s="2">
        <f t="shared" si="292"/>
        <v>3.3311262924779803</v>
      </c>
    </row>
    <row r="2359" spans="1:11" ht="13.5" x14ac:dyDescent="0.25">
      <c r="A2359" s="3">
        <f>TITRES_STAT!B2362</f>
        <v>45440</v>
      </c>
      <c r="B2359" s="17">
        <f>TITRES_STAT!D2362</f>
        <v>3.2</v>
      </c>
      <c r="C2359" s="2">
        <f t="shared" si="285"/>
        <v>4.0000000000000036E-2</v>
      </c>
      <c r="D2359" s="2">
        <f t="shared" si="286"/>
        <v>3.1840000000000002</v>
      </c>
      <c r="E2359" s="2">
        <f t="shared" si="288"/>
        <v>3.2250000000000001</v>
      </c>
      <c r="F2359" s="2">
        <f t="shared" si="289"/>
        <v>3.3090000000000002</v>
      </c>
      <c r="G2359" s="2">
        <f t="shared" si="291"/>
        <v>3.3294000000000001</v>
      </c>
      <c r="H2359" s="2">
        <f t="shared" si="287"/>
        <v>3.5135000000000014</v>
      </c>
      <c r="I2359" s="2">
        <f t="array" ref="I2359">SUMPRODUCT(B2343:B2362, (ROW(B2343:B2362)-ROW(B2343)+1)) / (20*21/2)</f>
        <v>3.2494285714285716</v>
      </c>
      <c r="J2359" s="2">
        <f t="shared" si="290"/>
        <v>3.2750111652651359</v>
      </c>
      <c r="K2359" s="2">
        <f t="shared" si="292"/>
        <v>3.3259840849298241</v>
      </c>
    </row>
    <row r="2360" spans="1:11" ht="13.5" x14ac:dyDescent="0.25">
      <c r="A2360" s="3">
        <f>TITRES_STAT!B2363</f>
        <v>45441</v>
      </c>
      <c r="B2360" s="17">
        <f>TITRES_STAT!D2363</f>
        <v>3.17</v>
      </c>
      <c r="C2360" s="2">
        <f t="shared" si="285"/>
        <v>-3.0000000000000249E-2</v>
      </c>
      <c r="D2360" s="2">
        <f t="shared" si="286"/>
        <v>3.18</v>
      </c>
      <c r="E2360" s="2">
        <f t="shared" si="288"/>
        <v>3.2079999999999997</v>
      </c>
      <c r="F2360" s="2">
        <f t="shared" si="289"/>
        <v>3.3035000000000005</v>
      </c>
      <c r="G2360" s="2">
        <f t="shared" si="291"/>
        <v>3.3257999999999996</v>
      </c>
      <c r="H2360" s="2">
        <f t="shared" si="287"/>
        <v>3.5104500000000005</v>
      </c>
      <c r="I2360" s="2">
        <f t="array" ref="I2360">SUMPRODUCT(B2344:B2363, (ROW(B2344:B2363)-ROW(B2344)+1)) / (20*21/2)</f>
        <v>3.2493809523809518</v>
      </c>
      <c r="J2360" s="2">
        <f t="shared" si="290"/>
        <v>3.2650101019065514</v>
      </c>
      <c r="K2360" s="2">
        <f t="shared" si="292"/>
        <v>3.3198670619913999</v>
      </c>
    </row>
    <row r="2361" spans="1:11" ht="13.5" x14ac:dyDescent="0.25">
      <c r="A2361" s="3">
        <f>TITRES_STAT!B2364</f>
        <v>45442</v>
      </c>
      <c r="B2361" s="17">
        <f>TITRES_STAT!D2364</f>
        <v>3.18</v>
      </c>
      <c r="C2361" s="2">
        <f t="shared" si="285"/>
        <v>1.0000000000000231E-2</v>
      </c>
      <c r="D2361" s="2">
        <f t="shared" si="286"/>
        <v>3.1760000000000002</v>
      </c>
      <c r="E2361" s="2">
        <f t="shared" si="288"/>
        <v>3.1930000000000001</v>
      </c>
      <c r="F2361" s="2">
        <f t="shared" si="289"/>
        <v>3.3000000000000007</v>
      </c>
      <c r="G2361" s="2">
        <f t="shared" si="291"/>
        <v>3.3207999999999998</v>
      </c>
      <c r="H2361" s="2">
        <f t="shared" si="287"/>
        <v>3.50745</v>
      </c>
      <c r="I2361" s="2">
        <f t="array" ref="I2361">SUMPRODUCT(B2345:B2364, (ROW(B2345:B2364)-ROW(B2345)+1)) / (20*21/2)</f>
        <v>3.2492857142857146</v>
      </c>
      <c r="J2361" s="2">
        <f t="shared" si="290"/>
        <v>3.2569139017249751</v>
      </c>
      <c r="K2361" s="2">
        <f t="shared" si="292"/>
        <v>3.3143820791682077</v>
      </c>
    </row>
    <row r="2362" spans="1:11" ht="13.5" x14ac:dyDescent="0.25">
      <c r="A2362" s="3">
        <f>TITRES_STAT!B2365</f>
        <v>45443</v>
      </c>
      <c r="B2362" s="17">
        <f>TITRES_STAT!D2365</f>
        <v>3.29</v>
      </c>
      <c r="C2362" s="2">
        <f t="shared" si="285"/>
        <v>0.10999999999999988</v>
      </c>
      <c r="D2362" s="2">
        <f t="shared" si="286"/>
        <v>3.2</v>
      </c>
      <c r="E2362" s="2">
        <f t="shared" si="288"/>
        <v>3.1979999999999995</v>
      </c>
      <c r="F2362" s="2">
        <f t="shared" si="289"/>
        <v>3.3005000000000004</v>
      </c>
      <c r="G2362" s="2">
        <f t="shared" si="291"/>
        <v>3.3179999999999996</v>
      </c>
      <c r="H2362" s="2">
        <f t="shared" si="287"/>
        <v>3.50515</v>
      </c>
      <c r="I2362" s="2">
        <f t="array" ref="I2362">SUMPRODUCT(B2346:B2365, (ROW(B2346:B2365)-ROW(B2346)+1)) / (20*21/2)</f>
        <v>3.2531904761904764</v>
      </c>
      <c r="J2362" s="2">
        <f t="shared" si="290"/>
        <v>3.2600649587035488</v>
      </c>
      <c r="K2362" s="2">
        <f t="shared" si="292"/>
        <v>3.3134259192008271</v>
      </c>
    </row>
    <row r="2363" spans="1:11" ht="13.5" x14ac:dyDescent="0.25">
      <c r="A2363" s="3">
        <f>TITRES_STAT!B2366</f>
        <v>45446</v>
      </c>
      <c r="B2363" s="17">
        <f>TITRES_STAT!D2366</f>
        <v>3.3</v>
      </c>
      <c r="C2363" s="2">
        <f t="shared" si="285"/>
        <v>9.9999999999997868E-3</v>
      </c>
      <c r="D2363" s="2">
        <f t="shared" si="286"/>
        <v>3.2280000000000002</v>
      </c>
      <c r="E2363" s="2">
        <f t="shared" si="288"/>
        <v>3.2039999999999997</v>
      </c>
      <c r="F2363" s="2">
        <f t="shared" si="289"/>
        <v>3.3010000000000006</v>
      </c>
      <c r="G2363" s="2">
        <f t="shared" si="291"/>
        <v>3.3155999999999999</v>
      </c>
      <c r="H2363" s="2">
        <f t="shared" si="287"/>
        <v>3.5033999999999992</v>
      </c>
      <c r="I2363" s="2">
        <f t="array" ref="I2363">SUMPRODUCT(B2347:B2366, (ROW(B2347:B2366)-ROW(B2347)+1)) / (20*21/2)</f>
        <v>3.2487142857142857</v>
      </c>
      <c r="J2363" s="2">
        <f t="shared" si="290"/>
        <v>3.2638682959698775</v>
      </c>
      <c r="K2363" s="2">
        <f t="shared" si="292"/>
        <v>3.3128994125655007</v>
      </c>
    </row>
    <row r="2364" spans="1:11" ht="13.5" x14ac:dyDescent="0.25">
      <c r="A2364" s="3">
        <f>TITRES_STAT!B2367</f>
        <v>45447</v>
      </c>
      <c r="B2364" s="17">
        <f>TITRES_STAT!D2367</f>
        <v>3.3</v>
      </c>
      <c r="C2364" s="2">
        <f t="shared" si="285"/>
        <v>0</v>
      </c>
      <c r="D2364" s="2">
        <f t="shared" si="286"/>
        <v>3.2480000000000002</v>
      </c>
      <c r="E2364" s="2">
        <f t="shared" si="288"/>
        <v>3.2160000000000002</v>
      </c>
      <c r="F2364" s="2">
        <f t="shared" si="289"/>
        <v>3.2990000000000004</v>
      </c>
      <c r="G2364" s="2">
        <f t="shared" si="291"/>
        <v>3.3138000000000001</v>
      </c>
      <c r="H2364" s="2">
        <f t="shared" si="287"/>
        <v>3.5016499999999993</v>
      </c>
      <c r="I2364" s="2">
        <f t="array" ref="I2364">SUMPRODUCT(B2348:B2367, (ROW(B2348:B2367)-ROW(B2348)+1)) / (20*21/2)</f>
        <v>3.2448095238095243</v>
      </c>
      <c r="J2364" s="2">
        <f t="shared" si="290"/>
        <v>3.2673094106394127</v>
      </c>
      <c r="K2364" s="2">
        <f t="shared" si="292"/>
        <v>3.3123935532492066</v>
      </c>
    </row>
    <row r="2365" spans="1:11" ht="13.5" x14ac:dyDescent="0.25">
      <c r="A2365" s="3">
        <f>TITRES_STAT!B2368</f>
        <v>45448</v>
      </c>
      <c r="B2365" s="17">
        <f>TITRES_STAT!D2368</f>
        <v>3.34</v>
      </c>
      <c r="C2365" s="2">
        <f t="shared" si="285"/>
        <v>4.0000000000000036E-2</v>
      </c>
      <c r="D2365" s="2">
        <f t="shared" si="286"/>
        <v>3.282</v>
      </c>
      <c r="E2365" s="2">
        <f t="shared" si="288"/>
        <v>3.2310000000000003</v>
      </c>
      <c r="F2365" s="2">
        <f t="shared" si="289"/>
        <v>3.2970000000000006</v>
      </c>
      <c r="G2365" s="2">
        <f t="shared" si="291"/>
        <v>3.3127999999999997</v>
      </c>
      <c r="H2365" s="2">
        <f t="shared" si="287"/>
        <v>3.4996999999999989</v>
      </c>
      <c r="I2365" s="2">
        <f t="array" ref="I2365">SUMPRODUCT(B2349:B2368, (ROW(B2349:B2368)-ROW(B2349)+1)) / (20*21/2)</f>
        <v>3.2341428571428574</v>
      </c>
      <c r="J2365" s="2">
        <f t="shared" si="290"/>
        <v>3.2742323239118498</v>
      </c>
      <c r="K2365" s="2">
        <f t="shared" si="292"/>
        <v>3.3134761590041397</v>
      </c>
    </row>
    <row r="2366" spans="1:11" ht="13.5" x14ac:dyDescent="0.25">
      <c r="A2366" s="3">
        <f>TITRES_STAT!B2369</f>
        <v>45449</v>
      </c>
      <c r="B2366" s="17">
        <f>TITRES_STAT!D2369</f>
        <v>3.25</v>
      </c>
      <c r="C2366" s="2">
        <f t="shared" si="285"/>
        <v>-8.9999999999999858E-2</v>
      </c>
      <c r="D2366" s="2">
        <f t="shared" si="286"/>
        <v>3.2960000000000003</v>
      </c>
      <c r="E2366" s="2">
        <f t="shared" si="288"/>
        <v>3.2359999999999998</v>
      </c>
      <c r="F2366" s="2">
        <f t="shared" si="289"/>
        <v>3.2810000000000001</v>
      </c>
      <c r="G2366" s="2">
        <f t="shared" si="291"/>
        <v>3.31</v>
      </c>
      <c r="H2366" s="2">
        <f t="shared" si="287"/>
        <v>3.4972499999999993</v>
      </c>
      <c r="I2366" s="2">
        <f t="array" ref="I2366">SUMPRODUCT(B2350:B2369, (ROW(B2350:B2369)-ROW(B2350)+1)) / (20*21/2)</f>
        <v>3.2194285714285718</v>
      </c>
      <c r="J2366" s="2">
        <f t="shared" si="290"/>
        <v>3.2719244835392924</v>
      </c>
      <c r="K2366" s="2">
        <f t="shared" si="292"/>
        <v>3.3109868978667225</v>
      </c>
    </row>
    <row r="2367" spans="1:11" ht="13.5" x14ac:dyDescent="0.25">
      <c r="A2367" s="3">
        <f>TITRES_STAT!B2370</f>
        <v>45450</v>
      </c>
      <c r="B2367" s="17">
        <f>TITRES_STAT!D2370</f>
        <v>3.24</v>
      </c>
      <c r="C2367" s="2">
        <f t="shared" si="285"/>
        <v>-9.9999999999997868E-3</v>
      </c>
      <c r="D2367" s="2">
        <f t="shared" si="286"/>
        <v>3.286</v>
      </c>
      <c r="E2367" s="2">
        <f t="shared" si="288"/>
        <v>3.2429999999999999</v>
      </c>
      <c r="F2367" s="2">
        <f t="shared" si="289"/>
        <v>3.2619999999999996</v>
      </c>
      <c r="G2367" s="2">
        <f t="shared" si="291"/>
        <v>3.3072000000000004</v>
      </c>
      <c r="H2367" s="2">
        <f t="shared" si="287"/>
        <v>3.494699999999999</v>
      </c>
      <c r="I2367" s="2">
        <f t="array" ref="I2367">SUMPRODUCT(B2351:B2370, (ROW(B2351:B2370)-ROW(B2351)+1)) / (20*21/2)</f>
        <v>3.2034285714285717</v>
      </c>
      <c r="J2367" s="2">
        <f t="shared" si="290"/>
        <v>3.2688840565355504</v>
      </c>
      <c r="K2367" s="2">
        <f t="shared" si="292"/>
        <v>3.3082030979503805</v>
      </c>
    </row>
    <row r="2368" spans="1:11" ht="13.5" x14ac:dyDescent="0.25">
      <c r="A2368" s="3">
        <f>TITRES_STAT!B2371</f>
        <v>45453</v>
      </c>
      <c r="B2368" s="17">
        <f>TITRES_STAT!D2371</f>
        <v>3.15</v>
      </c>
      <c r="C2368" s="2">
        <f t="shared" si="285"/>
        <v>-9.0000000000000302E-2</v>
      </c>
      <c r="D2368" s="2">
        <f t="shared" si="286"/>
        <v>3.2560000000000002</v>
      </c>
      <c r="E2368" s="2">
        <f t="shared" si="288"/>
        <v>3.242</v>
      </c>
      <c r="F2368" s="2">
        <f t="shared" si="289"/>
        <v>3.2444999999999999</v>
      </c>
      <c r="G2368" s="2">
        <f t="shared" si="291"/>
        <v>3.3028000000000004</v>
      </c>
      <c r="H2368" s="2">
        <f t="shared" si="287"/>
        <v>3.4917499999999997</v>
      </c>
      <c r="I2368" s="2">
        <f t="array" ref="I2368">SUMPRODUCT(B2352:B2371, (ROW(B2352:B2371)-ROW(B2352)+1)) / (20*21/2)</f>
        <v>3.1887619047619049</v>
      </c>
      <c r="J2368" s="2">
        <f t="shared" si="290"/>
        <v>3.2575617654369262</v>
      </c>
      <c r="K2368" s="2">
        <f t="shared" si="292"/>
        <v>3.301999054893503</v>
      </c>
    </row>
    <row r="2369" spans="1:11" ht="13.5" x14ac:dyDescent="0.25">
      <c r="A2369" s="3">
        <f>TITRES_STAT!B2372</f>
        <v>45454</v>
      </c>
      <c r="B2369" s="17">
        <f>TITRES_STAT!D2372</f>
        <v>3.09</v>
      </c>
      <c r="C2369" s="2">
        <f t="shared" si="285"/>
        <v>-6.0000000000000053E-2</v>
      </c>
      <c r="D2369" s="2">
        <f t="shared" si="286"/>
        <v>3.214</v>
      </c>
      <c r="E2369" s="2">
        <f t="shared" si="288"/>
        <v>3.2310000000000003</v>
      </c>
      <c r="F2369" s="2">
        <f t="shared" si="289"/>
        <v>3.2280000000000002</v>
      </c>
      <c r="G2369" s="2">
        <f t="shared" si="291"/>
        <v>3.2986000000000009</v>
      </c>
      <c r="H2369" s="2">
        <f t="shared" si="287"/>
        <v>3.4885000000000002</v>
      </c>
      <c r="I2369" s="2">
        <f t="array" ref="I2369">SUMPRODUCT(B2353:B2372, (ROW(B2353:B2372)-ROW(B2353)+1)) / (20*21/2)</f>
        <v>3.1753809523809524</v>
      </c>
      <c r="J2369" s="2">
        <f t="shared" si="290"/>
        <v>3.2416035020619809</v>
      </c>
      <c r="K2369" s="2">
        <f t="shared" si="292"/>
        <v>3.2936853664663066</v>
      </c>
    </row>
    <row r="2370" spans="1:11" ht="13.5" x14ac:dyDescent="0.25">
      <c r="A2370" s="3">
        <f>TITRES_STAT!B2373</f>
        <v>45455</v>
      </c>
      <c r="B2370" s="17">
        <f>TITRES_STAT!D2373</f>
        <v>3.06</v>
      </c>
      <c r="C2370" s="2">
        <f t="shared" si="285"/>
        <v>-2.9999999999999805E-2</v>
      </c>
      <c r="D2370" s="2">
        <f t="shared" si="286"/>
        <v>3.1580000000000004</v>
      </c>
      <c r="E2370" s="2">
        <f t="shared" si="288"/>
        <v>3.2199999999999998</v>
      </c>
      <c r="F2370" s="2">
        <f t="shared" si="289"/>
        <v>3.214</v>
      </c>
      <c r="G2370" s="2">
        <f t="shared" si="291"/>
        <v>3.2922000000000007</v>
      </c>
      <c r="H2370" s="2">
        <f t="shared" si="287"/>
        <v>3.4851000000000001</v>
      </c>
      <c r="I2370" s="2">
        <f t="array" ref="I2370">SUMPRODUCT(B2354:B2373, (ROW(B2354:B2373)-ROW(B2354)+1)) / (20*21/2)</f>
        <v>3.1647619047619049</v>
      </c>
      <c r="J2370" s="2">
        <f t="shared" si="290"/>
        <v>3.2243079304370301</v>
      </c>
      <c r="K2370" s="2">
        <f t="shared" si="292"/>
        <v>3.2845212344480204</v>
      </c>
    </row>
    <row r="2371" spans="1:11" ht="13.5" x14ac:dyDescent="0.25">
      <c r="A2371" s="3">
        <f>TITRES_STAT!B2374</f>
        <v>45456</v>
      </c>
      <c r="B2371" s="17">
        <f>TITRES_STAT!D2374</f>
        <v>3.06</v>
      </c>
      <c r="C2371" s="2">
        <f t="shared" si="285"/>
        <v>0</v>
      </c>
      <c r="D2371" s="2">
        <f t="shared" si="286"/>
        <v>3.12</v>
      </c>
      <c r="E2371" s="2">
        <f t="shared" si="288"/>
        <v>3.2079999999999997</v>
      </c>
      <c r="F2371" s="2">
        <f t="shared" si="289"/>
        <v>3.2005000000000003</v>
      </c>
      <c r="G2371" s="2">
        <f t="shared" si="291"/>
        <v>3.2860000000000009</v>
      </c>
      <c r="H2371" s="2">
        <f t="shared" si="287"/>
        <v>3.4818499999999997</v>
      </c>
      <c r="I2371" s="2">
        <f t="array" ref="I2371">SUMPRODUCT(B2355:B2374, (ROW(B2355:B2374)-ROW(B2355)+1)) / (20*21/2)</f>
        <v>3.1549047619047617</v>
      </c>
      <c r="J2371" s="2">
        <f t="shared" si="290"/>
        <v>3.2086595561096938</v>
      </c>
      <c r="K2371" s="2">
        <f t="shared" si="292"/>
        <v>3.2757164801559413</v>
      </c>
    </row>
    <row r="2372" spans="1:11" ht="13.5" x14ac:dyDescent="0.25">
      <c r="A2372" s="3">
        <f>TITRES_STAT!B2375</f>
        <v>45457</v>
      </c>
      <c r="B2372" s="17">
        <f>TITRES_STAT!D2375</f>
        <v>3.06</v>
      </c>
      <c r="C2372" s="2">
        <f t="shared" ref="C2372:C2435" si="293">B2372-B2371</f>
        <v>0</v>
      </c>
      <c r="D2372" s="2">
        <f t="shared" si="286"/>
        <v>3.0840000000000005</v>
      </c>
      <c r="E2372" s="2">
        <f t="shared" si="288"/>
        <v>3.1849999999999996</v>
      </c>
      <c r="F2372" s="2">
        <f t="shared" si="289"/>
        <v>3.1915</v>
      </c>
      <c r="G2372" s="2">
        <f t="shared" si="291"/>
        <v>3.2802000000000011</v>
      </c>
      <c r="H2372" s="2">
        <f t="shared" si="287"/>
        <v>3.4785499999999989</v>
      </c>
      <c r="I2372" s="2">
        <f t="array" ref="I2372">SUMPRODUCT(B2356:B2375, (ROW(B2356:B2375)-ROW(B2356)+1)) / (20*21/2)</f>
        <v>3.1455238095238092</v>
      </c>
      <c r="J2372" s="2">
        <f t="shared" si="290"/>
        <v>3.1945015031468658</v>
      </c>
      <c r="K2372" s="2">
        <f t="shared" si="292"/>
        <v>3.2672570103459044</v>
      </c>
    </row>
    <row r="2373" spans="1:11" ht="13.5" x14ac:dyDescent="0.25">
      <c r="A2373" s="3">
        <f>TITRES_STAT!B2376</f>
        <v>45461</v>
      </c>
      <c r="B2373" s="17">
        <f>TITRES_STAT!D2376</f>
        <v>3.08</v>
      </c>
      <c r="C2373" s="2">
        <f t="shared" si="293"/>
        <v>2.0000000000000018E-2</v>
      </c>
      <c r="D2373" s="2">
        <f t="shared" si="286"/>
        <v>3.0700000000000003</v>
      </c>
      <c r="E2373" s="2">
        <f t="shared" si="288"/>
        <v>3.1629999999999994</v>
      </c>
      <c r="F2373" s="2">
        <f t="shared" si="289"/>
        <v>3.1835</v>
      </c>
      <c r="G2373" s="2">
        <f t="shared" si="291"/>
        <v>3.2748000000000013</v>
      </c>
      <c r="H2373" s="2">
        <f t="shared" si="287"/>
        <v>3.4754999999999989</v>
      </c>
      <c r="I2373" s="2">
        <f t="array" ref="I2373">SUMPRODUCT(B2357:B2376, (ROW(B2357:B2376)-ROW(B2357)+1)) / (20*21/2)</f>
        <v>3.133809523809524</v>
      </c>
      <c r="J2373" s="2">
        <f t="shared" si="290"/>
        <v>3.1835965980852596</v>
      </c>
      <c r="K2373" s="2">
        <f t="shared" si="292"/>
        <v>3.2599135981754768</v>
      </c>
    </row>
    <row r="2374" spans="1:11" ht="13.5" x14ac:dyDescent="0.25">
      <c r="A2374" s="3">
        <f>TITRES_STAT!B2377</f>
        <v>45462</v>
      </c>
      <c r="B2374" s="17">
        <f>TITRES_STAT!D2377</f>
        <v>3.08</v>
      </c>
      <c r="C2374" s="2">
        <f t="shared" si="293"/>
        <v>0</v>
      </c>
      <c r="D2374" s="2">
        <f t="shared" ref="D2374:D2437" si="294">AVERAGE(B2370:B2374)</f>
        <v>3.0680000000000001</v>
      </c>
      <c r="E2374" s="2">
        <f t="shared" si="288"/>
        <v>3.1409999999999996</v>
      </c>
      <c r="F2374" s="2">
        <f t="shared" si="289"/>
        <v>3.1785000000000005</v>
      </c>
      <c r="G2374" s="2">
        <f t="shared" si="291"/>
        <v>3.2732000000000014</v>
      </c>
      <c r="H2374" s="2">
        <f t="shared" si="287"/>
        <v>3.4723499999999996</v>
      </c>
      <c r="I2374" s="2">
        <f t="array" ref="I2374">SUMPRODUCT(B2358:B2377, (ROW(B2358:B2377)-ROW(B2358)+1)) / (20*21/2)</f>
        <v>3.1256666666666666</v>
      </c>
      <c r="J2374" s="2">
        <f t="shared" si="290"/>
        <v>3.1737302554104732</v>
      </c>
      <c r="K2374" s="2">
        <f t="shared" si="292"/>
        <v>3.2528581629529092</v>
      </c>
    </row>
    <row r="2375" spans="1:11" ht="13.5" x14ac:dyDescent="0.25">
      <c r="A2375" s="3">
        <f>TITRES_STAT!B2378</f>
        <v>45463</v>
      </c>
      <c r="B2375" s="17">
        <f>TITRES_STAT!D2378</f>
        <v>3.08</v>
      </c>
      <c r="C2375" s="2">
        <f t="shared" si="293"/>
        <v>0</v>
      </c>
      <c r="D2375" s="2">
        <f t="shared" si="294"/>
        <v>3.0720000000000001</v>
      </c>
      <c r="E2375" s="2">
        <f t="shared" si="288"/>
        <v>3.1149999999999998</v>
      </c>
      <c r="F2375" s="2">
        <f t="shared" si="289"/>
        <v>3.1730000000000005</v>
      </c>
      <c r="G2375" s="2">
        <f t="shared" si="291"/>
        <v>3.2684000000000015</v>
      </c>
      <c r="H2375" s="2">
        <f t="shared" si="287"/>
        <v>3.4691999999999994</v>
      </c>
      <c r="I2375" s="2">
        <f t="array" ref="I2375">SUMPRODUCT(B2359:B2378, (ROW(B2359:B2378)-ROW(B2359)+1)) / (20*21/2)</f>
        <v>3.117952380952381</v>
      </c>
      <c r="J2375" s="2">
        <f t="shared" si="290"/>
        <v>3.1648035644189996</v>
      </c>
      <c r="K2375" s="2">
        <f t="shared" si="292"/>
        <v>3.2460794114645597</v>
      </c>
    </row>
    <row r="2376" spans="1:11" ht="13.5" x14ac:dyDescent="0.25">
      <c r="A2376" s="3">
        <f>TITRES_STAT!B2379</f>
        <v>45464</v>
      </c>
      <c r="B2376" s="17">
        <f>TITRES_STAT!D2379</f>
        <v>3.05</v>
      </c>
      <c r="C2376" s="2">
        <f t="shared" si="293"/>
        <v>-3.0000000000000249E-2</v>
      </c>
      <c r="D2376" s="2">
        <f t="shared" si="294"/>
        <v>3.0700000000000003</v>
      </c>
      <c r="E2376" s="2">
        <f t="shared" si="288"/>
        <v>3.0949999999999998</v>
      </c>
      <c r="F2376" s="2">
        <f t="shared" si="289"/>
        <v>3.1655000000000002</v>
      </c>
      <c r="G2376" s="2">
        <f t="shared" si="291"/>
        <v>3.2622000000000013</v>
      </c>
      <c r="H2376" s="2">
        <f t="shared" si="287"/>
        <v>3.465949999999999</v>
      </c>
      <c r="I2376" s="2">
        <f t="array" ref="I2376">SUMPRODUCT(B2360:B2379, (ROW(B2360:B2379)-ROW(B2360)+1)) / (20*21/2)</f>
        <v>3.1106190476190481</v>
      </c>
      <c r="J2376" s="2">
        <f t="shared" si="290"/>
        <v>3.1538698916171901</v>
      </c>
      <c r="K2376" s="2">
        <f t="shared" si="292"/>
        <v>3.2383900227796749</v>
      </c>
    </row>
    <row r="2377" spans="1:11" ht="13.5" x14ac:dyDescent="0.25">
      <c r="A2377" s="3">
        <f>TITRES_STAT!B2380</f>
        <v>45467</v>
      </c>
      <c r="B2377" s="17">
        <f>TITRES_STAT!D2380</f>
        <v>3.08</v>
      </c>
      <c r="C2377" s="2">
        <f t="shared" si="293"/>
        <v>3.0000000000000249E-2</v>
      </c>
      <c r="D2377" s="2">
        <f t="shared" si="294"/>
        <v>3.0739999999999998</v>
      </c>
      <c r="E2377" s="2">
        <f t="shared" si="288"/>
        <v>3.0789999999999997</v>
      </c>
      <c r="F2377" s="2">
        <f t="shared" si="289"/>
        <v>3.161</v>
      </c>
      <c r="G2377" s="2">
        <f t="shared" si="291"/>
        <v>3.2568000000000019</v>
      </c>
      <c r="H2377" s="2">
        <f t="shared" si="287"/>
        <v>3.4628499999999995</v>
      </c>
      <c r="I2377" s="2">
        <f t="array" ref="I2377">SUMPRODUCT(B2361:B2380, (ROW(B2361:B2380)-ROW(B2361)+1)) / (20*21/2)</f>
        <v>3.1048095238095237</v>
      </c>
      <c r="J2377" s="2">
        <f t="shared" si="290"/>
        <v>3.1468346638441247</v>
      </c>
      <c r="K2377" s="2">
        <f t="shared" si="292"/>
        <v>3.2321786493373348</v>
      </c>
    </row>
    <row r="2378" spans="1:11" ht="13.5" x14ac:dyDescent="0.25">
      <c r="A2378" s="3">
        <f>TITRES_STAT!B2381</f>
        <v>45468</v>
      </c>
      <c r="B2378" s="17">
        <f>TITRES_STAT!D2381</f>
        <v>3.08</v>
      </c>
      <c r="C2378" s="2">
        <f t="shared" si="293"/>
        <v>0</v>
      </c>
      <c r="D2378" s="2">
        <f t="shared" si="294"/>
        <v>3.0740000000000003</v>
      </c>
      <c r="E2378" s="2">
        <f t="shared" si="288"/>
        <v>3.0720000000000001</v>
      </c>
      <c r="F2378" s="2">
        <f t="shared" si="289"/>
        <v>3.157</v>
      </c>
      <c r="G2378" s="2">
        <f t="shared" si="291"/>
        <v>3.2514000000000021</v>
      </c>
      <c r="H2378" s="2">
        <f t="shared" ref="H2378:H2441" si="295">AVERAGE(B2179:B2378)</f>
        <v>3.4597999999999995</v>
      </c>
      <c r="I2378" s="2">
        <f t="array" ref="I2378">SUMPRODUCT(B2362:B2381, (ROW(B2362:B2381)-ROW(B2362)+1)) / (20*21/2)</f>
        <v>3.0955714285714295</v>
      </c>
      <c r="J2378" s="2">
        <f t="shared" si="290"/>
        <v>3.1404694577637322</v>
      </c>
      <c r="K2378" s="2">
        <f t="shared" si="292"/>
        <v>3.2262108591672432</v>
      </c>
    </row>
    <row r="2379" spans="1:11" ht="13.5" x14ac:dyDescent="0.25">
      <c r="A2379" s="3">
        <f>TITRES_STAT!B2382</f>
        <v>45469</v>
      </c>
      <c r="B2379" s="17">
        <f>TITRES_STAT!D2382</f>
        <v>3.08</v>
      </c>
      <c r="C2379" s="2">
        <f t="shared" si="293"/>
        <v>0</v>
      </c>
      <c r="D2379" s="2">
        <f t="shared" si="294"/>
        <v>3.0740000000000003</v>
      </c>
      <c r="E2379" s="2">
        <f t="shared" si="288"/>
        <v>3.0710000000000002</v>
      </c>
      <c r="F2379" s="2">
        <f t="shared" si="289"/>
        <v>3.1509999999999998</v>
      </c>
      <c r="G2379" s="2">
        <f t="shared" si="291"/>
        <v>3.2464000000000022</v>
      </c>
      <c r="H2379" s="2">
        <f t="shared" si="295"/>
        <v>3.45675</v>
      </c>
      <c r="I2379" s="2">
        <f t="array" ref="I2379">SUMPRODUCT(B2363:B2382, (ROW(B2363:B2382)-ROW(B2363)+1)) / (20*21/2)</f>
        <v>3.0869523809523813</v>
      </c>
      <c r="J2379" s="2">
        <f t="shared" si="290"/>
        <v>3.1347104617862342</v>
      </c>
      <c r="K2379" s="2">
        <f t="shared" si="292"/>
        <v>3.2204770999842141</v>
      </c>
    </row>
    <row r="2380" spans="1:11" ht="13.5" x14ac:dyDescent="0.25">
      <c r="A2380" s="3">
        <f>TITRES_STAT!B2383</f>
        <v>45470</v>
      </c>
      <c r="B2380" s="17">
        <f>TITRES_STAT!D2383</f>
        <v>3.09</v>
      </c>
      <c r="C2380" s="2">
        <f t="shared" si="293"/>
        <v>9.9999999999997868E-3</v>
      </c>
      <c r="D2380" s="2">
        <f t="shared" si="294"/>
        <v>3.0760000000000001</v>
      </c>
      <c r="E2380" s="2">
        <f t="shared" ref="E2380:E2443" si="296">AVERAGE(B2371:B2380)</f>
        <v>3.0739999999999998</v>
      </c>
      <c r="F2380" s="2">
        <f t="shared" si="289"/>
        <v>3.1469999999999994</v>
      </c>
      <c r="G2380" s="2">
        <f t="shared" si="291"/>
        <v>3.2418000000000018</v>
      </c>
      <c r="H2380" s="2">
        <f t="shared" si="295"/>
        <v>3.4537499999999999</v>
      </c>
      <c r="I2380" s="2">
        <f t="array" ref="I2380">SUMPRODUCT(B2364:B2383, (ROW(B2364:B2383)-ROW(B2364)+1)) / (20*21/2)</f>
        <v>3.07947619047619</v>
      </c>
      <c r="J2380" s="2">
        <f t="shared" si="290"/>
        <v>3.1304523225684973</v>
      </c>
      <c r="K2380" s="2">
        <f t="shared" si="292"/>
        <v>3.2153603509652253</v>
      </c>
    </row>
    <row r="2381" spans="1:11" ht="13.5" x14ac:dyDescent="0.25">
      <c r="A2381" s="3">
        <f>TITRES_STAT!B2384</f>
        <v>45471</v>
      </c>
      <c r="B2381" s="17">
        <f>TITRES_STAT!D2384</f>
        <v>3.05</v>
      </c>
      <c r="C2381" s="2">
        <f t="shared" si="293"/>
        <v>-4.0000000000000036E-2</v>
      </c>
      <c r="D2381" s="2">
        <f t="shared" si="294"/>
        <v>3.0759999999999996</v>
      </c>
      <c r="E2381" s="2">
        <f t="shared" si="296"/>
        <v>3.0729999999999995</v>
      </c>
      <c r="F2381" s="2">
        <f t="shared" si="289"/>
        <v>3.1404999999999994</v>
      </c>
      <c r="G2381" s="2">
        <f t="shared" si="291"/>
        <v>3.2362000000000024</v>
      </c>
      <c r="H2381" s="2">
        <f t="shared" si="295"/>
        <v>3.4505499999999993</v>
      </c>
      <c r="I2381" s="2">
        <f t="array" ref="I2381">SUMPRODUCT(B2365:B2384, (ROW(B2365:B2384)-ROW(B2365)+1)) / (20*21/2)</f>
        <v>3.077952380952381</v>
      </c>
      <c r="J2381" s="2">
        <f t="shared" si="290"/>
        <v>3.1227901966095928</v>
      </c>
      <c r="K2381" s="2">
        <f t="shared" si="292"/>
        <v>3.2088756313195304</v>
      </c>
    </row>
    <row r="2382" spans="1:11" ht="13.5" x14ac:dyDescent="0.25">
      <c r="A2382" s="3">
        <f>TITRES_STAT!B2385</f>
        <v>45474</v>
      </c>
      <c r="B2382" s="17">
        <f>TITRES_STAT!D2385</f>
        <v>3.05</v>
      </c>
      <c r="C2382" s="2">
        <f t="shared" si="293"/>
        <v>0</v>
      </c>
      <c r="D2382" s="2">
        <f t="shared" si="294"/>
        <v>3.0700000000000003</v>
      </c>
      <c r="E2382" s="2">
        <f t="shared" si="296"/>
        <v>3.0720000000000001</v>
      </c>
      <c r="F2382" s="2">
        <f t="shared" si="289"/>
        <v>3.1284999999999989</v>
      </c>
      <c r="G2382" s="2">
        <f t="shared" si="291"/>
        <v>3.2296000000000027</v>
      </c>
      <c r="H2382" s="2">
        <f t="shared" si="295"/>
        <v>3.4473999999999991</v>
      </c>
      <c r="I2382" s="2">
        <f t="array" ref="I2382">SUMPRODUCT(B2366:B2385, (ROW(B2366:B2385)-ROW(B2366)+1)) / (20*21/2)</f>
        <v>3.0840476190476189</v>
      </c>
      <c r="J2382" s="2">
        <f t="shared" si="290"/>
        <v>3.1158577969324885</v>
      </c>
      <c r="K2382" s="2">
        <f t="shared" si="292"/>
        <v>3.202645214405039</v>
      </c>
    </row>
    <row r="2383" spans="1:11" ht="13.5" x14ac:dyDescent="0.25">
      <c r="A2383" s="3">
        <f>TITRES_STAT!B2386</f>
        <v>45475</v>
      </c>
      <c r="B2383" s="17">
        <f>TITRES_STAT!D2386</f>
        <v>3.05</v>
      </c>
      <c r="C2383" s="2">
        <f t="shared" si="293"/>
        <v>0</v>
      </c>
      <c r="D2383" s="2">
        <f t="shared" si="294"/>
        <v>3.0640000000000001</v>
      </c>
      <c r="E2383" s="2">
        <f t="shared" si="296"/>
        <v>3.0690000000000004</v>
      </c>
      <c r="F2383" s="2">
        <f t="shared" si="289"/>
        <v>3.1159999999999988</v>
      </c>
      <c r="G2383" s="2">
        <f t="shared" si="291"/>
        <v>3.2234000000000034</v>
      </c>
      <c r="H2383" s="2">
        <f t="shared" si="295"/>
        <v>3.4442499999999985</v>
      </c>
      <c r="I2383" s="2">
        <f t="array" ref="I2383">SUMPRODUCT(B2367:B2386, (ROW(B2367:B2386)-ROW(B2367)+1)) / (20*21/2)</f>
        <v>3.1004761904761899</v>
      </c>
      <c r="J2383" s="2">
        <f t="shared" si="290"/>
        <v>3.1095856257960608</v>
      </c>
      <c r="K2383" s="2">
        <f t="shared" si="292"/>
        <v>3.196659127565626</v>
      </c>
    </row>
    <row r="2384" spans="1:11" ht="13.5" x14ac:dyDescent="0.25">
      <c r="A2384" s="3">
        <f>TITRES_STAT!B2387</f>
        <v>45476</v>
      </c>
      <c r="B2384" s="17">
        <f>TITRES_STAT!D2387</f>
        <v>3.1</v>
      </c>
      <c r="C2384" s="2">
        <f t="shared" si="293"/>
        <v>5.0000000000000266E-2</v>
      </c>
      <c r="D2384" s="2">
        <f t="shared" si="294"/>
        <v>3.0679999999999996</v>
      </c>
      <c r="E2384" s="2">
        <f t="shared" si="296"/>
        <v>3.0710000000000006</v>
      </c>
      <c r="F2384" s="2">
        <f t="shared" si="289"/>
        <v>3.105999999999999</v>
      </c>
      <c r="G2384" s="2">
        <f t="shared" si="291"/>
        <v>3.2184000000000026</v>
      </c>
      <c r="H2384" s="2">
        <f t="shared" si="295"/>
        <v>3.4414999999999987</v>
      </c>
      <c r="I2384" s="2">
        <f t="array" ref="I2384">SUMPRODUCT(B2368:B2387, (ROW(B2368:B2387)-ROW(B2368)+1)) / (20*21/2)</f>
        <v>3.1244285714285716</v>
      </c>
      <c r="J2384" s="2">
        <f t="shared" si="290"/>
        <v>3.1086727090535788</v>
      </c>
      <c r="K2384" s="2">
        <f t="shared" si="292"/>
        <v>3.1928685735434446</v>
      </c>
    </row>
    <row r="2385" spans="1:11" ht="13.5" x14ac:dyDescent="0.25">
      <c r="A2385" s="3">
        <f>TITRES_STAT!B2388</f>
        <v>45477</v>
      </c>
      <c r="B2385" s="17">
        <f>TITRES_STAT!D2388</f>
        <v>3.17</v>
      </c>
      <c r="C2385" s="2">
        <f t="shared" si="293"/>
        <v>6.999999999999984E-2</v>
      </c>
      <c r="D2385" s="2">
        <f t="shared" si="294"/>
        <v>3.0839999999999996</v>
      </c>
      <c r="E2385" s="2">
        <f t="shared" si="296"/>
        <v>3.0800000000000005</v>
      </c>
      <c r="F2385" s="2">
        <f t="shared" si="289"/>
        <v>3.0974999999999993</v>
      </c>
      <c r="G2385" s="2">
        <f t="shared" si="291"/>
        <v>3.216000000000002</v>
      </c>
      <c r="H2385" s="2">
        <f t="shared" si="295"/>
        <v>3.4393499999999979</v>
      </c>
      <c r="I2385" s="2">
        <f t="array" ref="I2385">SUMPRODUCT(B2369:B2388, (ROW(B2369:B2388)-ROW(B2369)+1)) / (20*21/2)</f>
        <v>3.1469047619047616</v>
      </c>
      <c r="J2385" s="2">
        <f t="shared" si="290"/>
        <v>3.1145134034294286</v>
      </c>
      <c r="K2385" s="2">
        <f t="shared" si="292"/>
        <v>3.1919717667378196</v>
      </c>
    </row>
    <row r="2386" spans="1:11" ht="13.5" x14ac:dyDescent="0.25">
      <c r="A2386" s="3">
        <f>TITRES_STAT!B2389</f>
        <v>45478</v>
      </c>
      <c r="B2386" s="17">
        <f>TITRES_STAT!D2389</f>
        <v>3.27</v>
      </c>
      <c r="C2386" s="2">
        <f t="shared" si="293"/>
        <v>0.10000000000000009</v>
      </c>
      <c r="D2386" s="2">
        <f t="shared" si="294"/>
        <v>3.1279999999999997</v>
      </c>
      <c r="E2386" s="2">
        <f t="shared" si="296"/>
        <v>3.1019999999999999</v>
      </c>
      <c r="F2386" s="2">
        <f t="shared" si="289"/>
        <v>3.0985</v>
      </c>
      <c r="G2386" s="2">
        <f t="shared" si="291"/>
        <v>3.2172000000000014</v>
      </c>
      <c r="H2386" s="2">
        <f t="shared" si="295"/>
        <v>3.4376999999999982</v>
      </c>
      <c r="I2386" s="2">
        <f t="array" ref="I2386">SUMPRODUCT(B2370:B2389, (ROW(B2370:B2389)-ROW(B2370)+1)) / (20*21/2)</f>
        <v>3.1646666666666667</v>
      </c>
      <c r="J2386" s="2">
        <f t="shared" si="290"/>
        <v>3.129321650721864</v>
      </c>
      <c r="K2386" s="2">
        <f t="shared" si="292"/>
        <v>3.1950316974539836</v>
      </c>
    </row>
    <row r="2387" spans="1:11" ht="13.5" x14ac:dyDescent="0.25">
      <c r="A2387" s="3">
        <f>TITRES_STAT!B2390</f>
        <v>45481</v>
      </c>
      <c r="B2387" s="17">
        <f>TITRES_STAT!D2390</f>
        <v>3.35</v>
      </c>
      <c r="C2387" s="2">
        <f t="shared" si="293"/>
        <v>8.0000000000000071E-2</v>
      </c>
      <c r="D2387" s="2">
        <f t="shared" si="294"/>
        <v>3.1879999999999997</v>
      </c>
      <c r="E2387" s="2">
        <f t="shared" si="296"/>
        <v>3.1290000000000004</v>
      </c>
      <c r="F2387" s="2">
        <f t="shared" si="289"/>
        <v>3.1039999999999996</v>
      </c>
      <c r="G2387" s="2">
        <f t="shared" si="291"/>
        <v>3.2184000000000013</v>
      </c>
      <c r="H2387" s="2">
        <f t="shared" si="295"/>
        <v>3.4364499999999976</v>
      </c>
      <c r="I2387" s="2">
        <f t="array" ref="I2387">SUMPRODUCT(B2371:B2390, (ROW(B2371:B2390)-ROW(B2371)+1)) / (20*21/2)</f>
        <v>3.172857142857143</v>
      </c>
      <c r="J2387" s="2">
        <f t="shared" si="290"/>
        <v>3.1503386363674011</v>
      </c>
      <c r="K2387" s="2">
        <f t="shared" si="292"/>
        <v>3.2011088857891217</v>
      </c>
    </row>
    <row r="2388" spans="1:11" ht="13.5" x14ac:dyDescent="0.25">
      <c r="A2388" s="3">
        <f>TITRES_STAT!B2391</f>
        <v>45482</v>
      </c>
      <c r="B2388" s="17">
        <f>TITRES_STAT!D2391</f>
        <v>3.34</v>
      </c>
      <c r="C2388" s="2">
        <f t="shared" si="293"/>
        <v>-1.0000000000000231E-2</v>
      </c>
      <c r="D2388" s="2">
        <f t="shared" si="294"/>
        <v>3.2459999999999996</v>
      </c>
      <c r="E2388" s="2">
        <f t="shared" si="296"/>
        <v>3.1550000000000002</v>
      </c>
      <c r="F2388" s="2">
        <f t="shared" ref="F2388:F2451" si="297">AVERAGE(B2369:B2388)</f>
        <v>3.1134999999999997</v>
      </c>
      <c r="G2388" s="2">
        <f t="shared" si="291"/>
        <v>3.2192000000000012</v>
      </c>
      <c r="H2388" s="2">
        <f t="shared" si="295"/>
        <v>3.4351499999999984</v>
      </c>
      <c r="I2388" s="2">
        <f t="array" ref="I2388">SUMPRODUCT(B2372:B2391, (ROW(B2372:B2391)-ROW(B2372)+1)) / (20*21/2)</f>
        <v>3.1746190476190472</v>
      </c>
      <c r="J2388" s="2">
        <f t="shared" si="290"/>
        <v>3.1684016233800296</v>
      </c>
      <c r="K2388" s="2">
        <f t="shared" si="292"/>
        <v>3.2065555961503325</v>
      </c>
    </row>
    <row r="2389" spans="1:11" ht="13.5" x14ac:dyDescent="0.25">
      <c r="A2389" s="3">
        <f>TITRES_STAT!B2392</f>
        <v>45483</v>
      </c>
      <c r="B2389" s="17">
        <f>TITRES_STAT!D2392</f>
        <v>3.3</v>
      </c>
      <c r="C2389" s="2">
        <f t="shared" si="293"/>
        <v>-4.0000000000000036E-2</v>
      </c>
      <c r="D2389" s="2">
        <f t="shared" si="294"/>
        <v>3.286</v>
      </c>
      <c r="E2389" s="2">
        <f t="shared" si="296"/>
        <v>3.177</v>
      </c>
      <c r="F2389" s="2">
        <f t="shared" si="297"/>
        <v>3.1239999999999997</v>
      </c>
      <c r="G2389" s="2">
        <f t="shared" si="291"/>
        <v>3.2194000000000011</v>
      </c>
      <c r="H2389" s="2">
        <f t="shared" si="295"/>
        <v>3.4337499999999981</v>
      </c>
      <c r="I2389" s="2">
        <f t="array" ref="I2389">SUMPRODUCT(B2373:B2392, (ROW(B2373:B2392)-ROW(B2373)+1)) / (20*21/2)</f>
        <v>3.1769047619047619</v>
      </c>
      <c r="J2389" s="2">
        <f t="shared" ref="J2389:J2452" si="298">$J$4*B2389+J2388*(1-$J$4)</f>
        <v>3.1809348021057411</v>
      </c>
      <c r="K2389" s="2">
        <f t="shared" si="292"/>
        <v>3.2102200825758098</v>
      </c>
    </row>
    <row r="2390" spans="1:11" ht="13.5" x14ac:dyDescent="0.25">
      <c r="A2390" s="3">
        <f>TITRES_STAT!B2393</f>
        <v>45484</v>
      </c>
      <c r="B2390" s="17">
        <f>TITRES_STAT!D2393</f>
        <v>3.21</v>
      </c>
      <c r="C2390" s="2">
        <f t="shared" si="293"/>
        <v>-8.9999999999999858E-2</v>
      </c>
      <c r="D2390" s="2">
        <f t="shared" si="294"/>
        <v>3.2940000000000005</v>
      </c>
      <c r="E2390" s="2">
        <f t="shared" si="296"/>
        <v>3.1890000000000001</v>
      </c>
      <c r="F2390" s="2">
        <f t="shared" si="297"/>
        <v>3.1315</v>
      </c>
      <c r="G2390" s="2">
        <f t="shared" si="291"/>
        <v>3.2180000000000013</v>
      </c>
      <c r="H2390" s="2">
        <f t="shared" si="295"/>
        <v>3.4318999999999984</v>
      </c>
      <c r="I2390" s="2">
        <f t="array" ref="I2390">SUMPRODUCT(B2374:B2393, (ROW(B2374:B2393)-ROW(B2374)+1)) / (20*21/2)</f>
        <v>3.1825238095238091</v>
      </c>
      <c r="J2390" s="2">
        <f t="shared" si="298"/>
        <v>3.1837029161909087</v>
      </c>
      <c r="K2390" s="2">
        <f t="shared" si="292"/>
        <v>3.2102114518865625</v>
      </c>
    </row>
    <row r="2391" spans="1:11" ht="13.5" x14ac:dyDescent="0.25">
      <c r="A2391" s="3">
        <f>TITRES_STAT!B2394</f>
        <v>45485</v>
      </c>
      <c r="B2391" s="17">
        <f>TITRES_STAT!D2394</f>
        <v>3.15</v>
      </c>
      <c r="C2391" s="2">
        <f t="shared" si="293"/>
        <v>-6.0000000000000053E-2</v>
      </c>
      <c r="D2391" s="2">
        <f t="shared" si="294"/>
        <v>3.2699999999999996</v>
      </c>
      <c r="E2391" s="2">
        <f t="shared" si="296"/>
        <v>3.1989999999999998</v>
      </c>
      <c r="F2391" s="2">
        <f t="shared" si="297"/>
        <v>3.1360000000000001</v>
      </c>
      <c r="G2391" s="2">
        <f t="shared" si="291"/>
        <v>3.2160000000000015</v>
      </c>
      <c r="H2391" s="2">
        <f t="shared" si="295"/>
        <v>3.4297499999999985</v>
      </c>
      <c r="I2391" s="2">
        <f t="array" ref="I2391">SUMPRODUCT(B2375:B2394, (ROW(B2375:B2394)-ROW(B2375)+1)) / (20*21/2)</f>
        <v>3.1913809523809524</v>
      </c>
      <c r="J2391" s="2">
        <f t="shared" si="298"/>
        <v>3.1804931146489173</v>
      </c>
      <c r="K2391" s="2">
        <f t="shared" si="292"/>
        <v>3.2078502184792463</v>
      </c>
    </row>
    <row r="2392" spans="1:11" ht="13.5" x14ac:dyDescent="0.25">
      <c r="A2392" s="3">
        <f>TITRES_STAT!B2395</f>
        <v>45488</v>
      </c>
      <c r="B2392" s="17">
        <f>TITRES_STAT!D2395</f>
        <v>3.16</v>
      </c>
      <c r="C2392" s="2">
        <f t="shared" si="293"/>
        <v>1.0000000000000231E-2</v>
      </c>
      <c r="D2392" s="2">
        <f t="shared" si="294"/>
        <v>3.2320000000000002</v>
      </c>
      <c r="E2392" s="2">
        <f t="shared" si="296"/>
        <v>3.21</v>
      </c>
      <c r="F2392" s="2">
        <f t="shared" si="297"/>
        <v>3.1410000000000005</v>
      </c>
      <c r="G2392" s="2">
        <f t="shared" si="291"/>
        <v>3.2136000000000009</v>
      </c>
      <c r="H2392" s="2">
        <f t="shared" si="295"/>
        <v>3.4277499999999987</v>
      </c>
      <c r="I2392" s="2">
        <f t="array" ref="I2392">SUMPRODUCT(B2376:B2395, (ROW(B2376:B2395)-ROW(B2376)+1)) / (20*21/2)</f>
        <v>3.2013809523809522</v>
      </c>
      <c r="J2392" s="2">
        <f t="shared" si="298"/>
        <v>3.1785413894442582</v>
      </c>
      <c r="K2392" s="2">
        <f t="shared" si="292"/>
        <v>3.2059737393231975</v>
      </c>
    </row>
    <row r="2393" spans="1:11" ht="13.5" x14ac:dyDescent="0.25">
      <c r="A2393" s="3">
        <f>TITRES_STAT!B2396</f>
        <v>45489</v>
      </c>
      <c r="B2393" s="17">
        <f>TITRES_STAT!D2396</f>
        <v>3.2</v>
      </c>
      <c r="C2393" s="2">
        <f t="shared" si="293"/>
        <v>4.0000000000000036E-2</v>
      </c>
      <c r="D2393" s="2">
        <f t="shared" si="294"/>
        <v>3.2039999999999997</v>
      </c>
      <c r="E2393" s="2">
        <f t="shared" si="296"/>
        <v>3.2250000000000001</v>
      </c>
      <c r="F2393" s="2">
        <f t="shared" si="297"/>
        <v>3.1470000000000007</v>
      </c>
      <c r="G2393" s="2">
        <f t="shared" si="291"/>
        <v>3.2118000000000002</v>
      </c>
      <c r="H2393" s="2">
        <f t="shared" si="295"/>
        <v>3.4259999999999993</v>
      </c>
      <c r="I2393" s="2">
        <f t="array" ref="I2393">SUMPRODUCT(B2377:B2396, (ROW(B2377:B2396)-ROW(B2377)+1)) / (20*21/2)</f>
        <v>3.2143333333333333</v>
      </c>
      <c r="J2393" s="2">
        <f t="shared" si="298"/>
        <v>3.1805850666400435</v>
      </c>
      <c r="K2393" s="2">
        <f t="shared" si="292"/>
        <v>3.2057394750360135</v>
      </c>
    </row>
    <row r="2394" spans="1:11" ht="13.5" x14ac:dyDescent="0.25">
      <c r="A2394" s="3">
        <f>TITRES_STAT!B2397</f>
        <v>45490</v>
      </c>
      <c r="B2394" s="17">
        <f>TITRES_STAT!D2397</f>
        <v>3.24</v>
      </c>
      <c r="C2394" s="2">
        <f t="shared" si="293"/>
        <v>4.0000000000000036E-2</v>
      </c>
      <c r="D2394" s="2">
        <f t="shared" si="294"/>
        <v>3.1919999999999997</v>
      </c>
      <c r="E2394" s="2">
        <f t="shared" si="296"/>
        <v>3.2389999999999999</v>
      </c>
      <c r="F2394" s="2">
        <f t="shared" si="297"/>
        <v>3.1550000000000002</v>
      </c>
      <c r="G2394" s="2">
        <f t="shared" si="291"/>
        <v>3.2098</v>
      </c>
      <c r="H2394" s="2">
        <f t="shared" si="295"/>
        <v>3.4246999999999992</v>
      </c>
      <c r="I2394" s="2">
        <f t="array" ref="I2394">SUMPRODUCT(B2378:B2397, (ROW(B2378:B2397)-ROW(B2378)+1)) / (20*21/2)</f>
        <v>3.2260952380952381</v>
      </c>
      <c r="J2394" s="2">
        <f t="shared" si="298"/>
        <v>3.1862436317219442</v>
      </c>
      <c r="K2394" s="2">
        <f t="shared" si="292"/>
        <v>3.2070830250346014</v>
      </c>
    </row>
    <row r="2395" spans="1:11" ht="13.5" x14ac:dyDescent="0.25">
      <c r="A2395" s="3">
        <f>TITRES_STAT!B2398</f>
        <v>45491</v>
      </c>
      <c r="B2395" s="17">
        <f>TITRES_STAT!D2398</f>
        <v>3.26</v>
      </c>
      <c r="C2395" s="2">
        <f t="shared" si="293"/>
        <v>1.9999999999999574E-2</v>
      </c>
      <c r="D2395" s="2">
        <f t="shared" si="294"/>
        <v>3.2020000000000004</v>
      </c>
      <c r="E2395" s="2">
        <f t="shared" si="296"/>
        <v>3.2479999999999998</v>
      </c>
      <c r="F2395" s="2">
        <f t="shared" si="297"/>
        <v>3.1640000000000001</v>
      </c>
      <c r="G2395" s="2">
        <f t="shared" si="291"/>
        <v>3.2074000000000003</v>
      </c>
      <c r="H2395" s="2">
        <f t="shared" si="295"/>
        <v>3.4232999999999993</v>
      </c>
      <c r="I2395" s="2">
        <f t="array" ref="I2395">SUMPRODUCT(B2379:B2398, (ROW(B2379:B2398)-ROW(B2379)+1)) / (20*21/2)</f>
        <v>3.2368095238095242</v>
      </c>
      <c r="J2395" s="2">
        <f t="shared" si="298"/>
        <v>3.1932680477484254</v>
      </c>
      <c r="K2395" s="2">
        <f t="shared" si="292"/>
        <v>3.2091582005234409</v>
      </c>
    </row>
    <row r="2396" spans="1:11" ht="13.5" x14ac:dyDescent="0.25">
      <c r="A2396" s="3">
        <f>TITRES_STAT!B2399</f>
        <v>45492</v>
      </c>
      <c r="B2396" s="17">
        <f>TITRES_STAT!D2399</f>
        <v>3.3</v>
      </c>
      <c r="C2396" s="2">
        <f t="shared" si="293"/>
        <v>4.0000000000000036E-2</v>
      </c>
      <c r="D2396" s="2">
        <f t="shared" si="294"/>
        <v>3.2320000000000002</v>
      </c>
      <c r="E2396" s="2">
        <f t="shared" si="296"/>
        <v>3.250999999999999</v>
      </c>
      <c r="F2396" s="2">
        <f t="shared" si="297"/>
        <v>3.1764999999999994</v>
      </c>
      <c r="G2396" s="2">
        <f t="shared" si="291"/>
        <v>3.2020000000000004</v>
      </c>
      <c r="H2396" s="2">
        <f t="shared" si="295"/>
        <v>3.422299999999999</v>
      </c>
      <c r="I2396" s="2">
        <f t="array" ref="I2396">SUMPRODUCT(B2380:B2399, (ROW(B2380:B2399)-ROW(B2380)+1)) / (20*21/2)</f>
        <v>3.2445714285714287</v>
      </c>
      <c r="J2396" s="2">
        <f t="shared" si="298"/>
        <v>3.2034329955819083</v>
      </c>
      <c r="K2396" s="2">
        <f t="shared" si="292"/>
        <v>3.2127206240323258</v>
      </c>
    </row>
    <row r="2397" spans="1:11" ht="13.5" x14ac:dyDescent="0.25">
      <c r="A2397" s="3">
        <f>TITRES_STAT!B2400</f>
        <v>45495</v>
      </c>
      <c r="B2397" s="17">
        <f>TITRES_STAT!D2400</f>
        <v>3.3</v>
      </c>
      <c r="C2397" s="2">
        <f t="shared" si="293"/>
        <v>0</v>
      </c>
      <c r="D2397" s="2">
        <f t="shared" si="294"/>
        <v>3.2600000000000002</v>
      </c>
      <c r="E2397" s="2">
        <f t="shared" si="296"/>
        <v>3.246</v>
      </c>
      <c r="F2397" s="2">
        <f t="shared" si="297"/>
        <v>3.1875</v>
      </c>
      <c r="G2397" s="2">
        <f t="shared" si="291"/>
        <v>3.1956000000000002</v>
      </c>
      <c r="H2397" s="2">
        <f t="shared" si="295"/>
        <v>3.4212999999999987</v>
      </c>
      <c r="I2397" s="2">
        <f t="array" ref="I2397">SUMPRODUCT(B2381:B2400, (ROW(B2381:B2400)-ROW(B2381)+1)) / (20*21/2)</f>
        <v>3.2504285714285714</v>
      </c>
      <c r="J2397" s="2">
        <f t="shared" si="298"/>
        <v>3.2126298531455357</v>
      </c>
      <c r="K2397" s="2">
        <f t="shared" si="292"/>
        <v>3.216143344658509</v>
      </c>
    </row>
    <row r="2398" spans="1:11" ht="13.5" x14ac:dyDescent="0.25">
      <c r="A2398" s="3">
        <f>TITRES_STAT!B2401</f>
        <v>45496</v>
      </c>
      <c r="B2398" s="17">
        <f>TITRES_STAT!D2401</f>
        <v>3.3</v>
      </c>
      <c r="C2398" s="2">
        <f t="shared" si="293"/>
        <v>0</v>
      </c>
      <c r="D2398" s="2">
        <f t="shared" si="294"/>
        <v>3.2800000000000002</v>
      </c>
      <c r="E2398" s="2">
        <f t="shared" si="296"/>
        <v>3.2419999999999995</v>
      </c>
      <c r="F2398" s="2">
        <f t="shared" si="297"/>
        <v>3.1985000000000001</v>
      </c>
      <c r="G2398" s="2">
        <f t="shared" si="291"/>
        <v>3.1916000000000002</v>
      </c>
      <c r="H2398" s="2">
        <f t="shared" si="295"/>
        <v>3.4202999999999988</v>
      </c>
      <c r="I2398" s="2">
        <f t="array" ref="I2398">SUMPRODUCT(B2382:B2401, (ROW(B2382:B2401)-ROW(B2382)+1)) / (20*21/2)</f>
        <v>3.2554285714285709</v>
      </c>
      <c r="J2398" s="2">
        <f t="shared" si="298"/>
        <v>3.2209508195126273</v>
      </c>
      <c r="K2398" s="2">
        <f t="shared" si="292"/>
        <v>3.2194318409464109</v>
      </c>
    </row>
    <row r="2399" spans="1:11" ht="13.5" x14ac:dyDescent="0.25">
      <c r="A2399" s="3">
        <f>TITRES_STAT!B2402</f>
        <v>45497</v>
      </c>
      <c r="B2399" s="17">
        <f>TITRES_STAT!D2402</f>
        <v>3.28</v>
      </c>
      <c r="C2399" s="2">
        <f t="shared" si="293"/>
        <v>-2.0000000000000018E-2</v>
      </c>
      <c r="D2399" s="2">
        <f t="shared" si="294"/>
        <v>3.2880000000000003</v>
      </c>
      <c r="E2399" s="2">
        <f t="shared" si="296"/>
        <v>3.2399999999999998</v>
      </c>
      <c r="F2399" s="2">
        <f t="shared" si="297"/>
        <v>3.2084999999999995</v>
      </c>
      <c r="G2399" s="2">
        <f t="shared" si="291"/>
        <v>3.1888000000000001</v>
      </c>
      <c r="H2399" s="2">
        <f t="shared" si="295"/>
        <v>3.4193499999999983</v>
      </c>
      <c r="I2399" s="2">
        <f t="array" ref="I2399">SUMPRODUCT(B2383:B2402, (ROW(B2383:B2402)-ROW(B2383)+1)) / (20*21/2)</f>
        <v>3.259380952380952</v>
      </c>
      <c r="J2399" s="2">
        <f t="shared" si="298"/>
        <v>3.2265745509876154</v>
      </c>
      <c r="K2399" s="2">
        <f t="shared" si="292"/>
        <v>3.2218070628700808</v>
      </c>
    </row>
    <row r="2400" spans="1:11" ht="13.5" x14ac:dyDescent="0.25">
      <c r="A2400" s="3">
        <f>TITRES_STAT!B2403</f>
        <v>45499</v>
      </c>
      <c r="B2400" s="17">
        <f>TITRES_STAT!D2403</f>
        <v>3.27</v>
      </c>
      <c r="C2400" s="2">
        <f t="shared" si="293"/>
        <v>-9.9999999999997868E-3</v>
      </c>
      <c r="D2400" s="2">
        <f t="shared" si="294"/>
        <v>3.29</v>
      </c>
      <c r="E2400" s="2">
        <f t="shared" si="296"/>
        <v>3.2460000000000009</v>
      </c>
      <c r="F2400" s="2">
        <f t="shared" si="297"/>
        <v>3.2174999999999998</v>
      </c>
      <c r="G2400" s="2">
        <f t="shared" si="291"/>
        <v>3.1874000000000002</v>
      </c>
      <c r="H2400" s="2">
        <f t="shared" si="295"/>
        <v>3.418349999999998</v>
      </c>
      <c r="I2400" s="2">
        <f t="array" ref="I2400">SUMPRODUCT(B2384:B2403, (ROW(B2384:B2403)-ROW(B2384)+1)) / (20*21/2)</f>
        <v>3.262285714285714</v>
      </c>
      <c r="J2400" s="2">
        <f t="shared" si="298"/>
        <v>3.2307103080364139</v>
      </c>
      <c r="K2400" s="2">
        <f t="shared" si="292"/>
        <v>3.2236969819732151</v>
      </c>
    </row>
    <row r="2401" spans="1:11" ht="13.5" x14ac:dyDescent="0.25">
      <c r="A2401" s="3">
        <f>TITRES_STAT!B2404</f>
        <v>45502</v>
      </c>
      <c r="B2401" s="17">
        <f>TITRES_STAT!D2404</f>
        <v>3.27</v>
      </c>
      <c r="C2401" s="2">
        <f t="shared" si="293"/>
        <v>0</v>
      </c>
      <c r="D2401" s="2">
        <f t="shared" si="294"/>
        <v>3.2839999999999998</v>
      </c>
      <c r="E2401" s="2">
        <f t="shared" si="296"/>
        <v>3.2580000000000005</v>
      </c>
      <c r="F2401" s="2">
        <f t="shared" si="297"/>
        <v>3.2284999999999995</v>
      </c>
      <c r="G2401" s="2">
        <f t="shared" si="291"/>
        <v>3.1862000000000008</v>
      </c>
      <c r="H2401" s="2">
        <f t="shared" si="295"/>
        <v>3.4174499999999979</v>
      </c>
      <c r="I2401" s="2">
        <f t="array" ref="I2401">SUMPRODUCT(B2385:B2404, (ROW(B2385:B2404)-ROW(B2385)+1)) / (20*21/2)</f>
        <v>3.2641428571428568</v>
      </c>
      <c r="J2401" s="2">
        <f t="shared" si="298"/>
        <v>3.2344521834615172</v>
      </c>
      <c r="K2401" s="2">
        <f t="shared" si="292"/>
        <v>3.2255127866017168</v>
      </c>
    </row>
    <row r="2402" spans="1:11" ht="13.5" x14ac:dyDescent="0.25">
      <c r="A2402" s="3">
        <f>TITRES_STAT!B2405</f>
        <v>45503</v>
      </c>
      <c r="B2402" s="17">
        <f>TITRES_STAT!D2405</f>
        <v>3.27</v>
      </c>
      <c r="C2402" s="2">
        <f t="shared" si="293"/>
        <v>0</v>
      </c>
      <c r="D2402" s="2">
        <f t="shared" si="294"/>
        <v>3.278</v>
      </c>
      <c r="E2402" s="2">
        <f t="shared" si="296"/>
        <v>3.2690000000000006</v>
      </c>
      <c r="F2402" s="2">
        <f t="shared" si="297"/>
        <v>3.2395000000000005</v>
      </c>
      <c r="G2402" s="2">
        <f t="shared" si="291"/>
        <v>3.1868000000000007</v>
      </c>
      <c r="H2402" s="2">
        <f t="shared" si="295"/>
        <v>3.4165999999999985</v>
      </c>
      <c r="I2402" s="2">
        <f t="array" ref="I2402">SUMPRODUCT(B2386:B2405, (ROW(B2386:B2405)-ROW(B2386)+1)) / (20*21/2)</f>
        <v>3.2632857142857139</v>
      </c>
      <c r="J2402" s="2">
        <f t="shared" si="298"/>
        <v>3.2378376897985155</v>
      </c>
      <c r="K2402" s="2">
        <f t="shared" si="292"/>
        <v>3.2272573832055711</v>
      </c>
    </row>
    <row r="2403" spans="1:11" ht="13.5" x14ac:dyDescent="0.25">
      <c r="A2403" s="3">
        <f>TITRES_STAT!B2406</f>
        <v>45504</v>
      </c>
      <c r="B2403" s="17">
        <f>TITRES_STAT!D2406</f>
        <v>3.27</v>
      </c>
      <c r="C2403" s="2">
        <f t="shared" si="293"/>
        <v>0</v>
      </c>
      <c r="D2403" s="2">
        <f t="shared" si="294"/>
        <v>3.2719999999999998</v>
      </c>
      <c r="E2403" s="2">
        <f t="shared" si="296"/>
        <v>3.2760000000000007</v>
      </c>
      <c r="F2403" s="2">
        <f t="shared" si="297"/>
        <v>3.2505000000000002</v>
      </c>
      <c r="G2403" s="2">
        <f t="shared" si="291"/>
        <v>3.1874000000000007</v>
      </c>
      <c r="H2403" s="2">
        <f t="shared" si="295"/>
        <v>3.4148499999999986</v>
      </c>
      <c r="I2403" s="2">
        <f t="array" ref="I2403">SUMPRODUCT(B2387:B2406, (ROW(B2387:B2406)-ROW(B2387)+1)) / (20*21/2)</f>
        <v>3.2620476190476193</v>
      </c>
      <c r="J2403" s="2">
        <f t="shared" si="298"/>
        <v>3.2409007669605616</v>
      </c>
      <c r="K2403" s="2">
        <f t="shared" si="292"/>
        <v>3.2289335642563333</v>
      </c>
    </row>
    <row r="2404" spans="1:11" ht="13.5" x14ac:dyDescent="0.25">
      <c r="A2404" s="3">
        <f>TITRES_STAT!B2407</f>
        <v>45505</v>
      </c>
      <c r="B2404" s="17">
        <f>TITRES_STAT!D2407</f>
        <v>3.27</v>
      </c>
      <c r="C2404" s="2">
        <f t="shared" si="293"/>
        <v>0</v>
      </c>
      <c r="D2404" s="2">
        <f t="shared" si="294"/>
        <v>3.2700000000000005</v>
      </c>
      <c r="E2404" s="2">
        <f t="shared" si="296"/>
        <v>3.2789999999999999</v>
      </c>
      <c r="F2404" s="2">
        <f t="shared" si="297"/>
        <v>3.2590000000000003</v>
      </c>
      <c r="G2404" s="2">
        <f t="shared" si="291"/>
        <v>3.1892000000000014</v>
      </c>
      <c r="H2404" s="2">
        <f t="shared" si="295"/>
        <v>3.4134499999999979</v>
      </c>
      <c r="I2404" s="2">
        <f t="array" ref="I2404">SUMPRODUCT(B2388:B2407, (ROW(B2388:B2407)-ROW(B2388)+1)) / (20*21/2)</f>
        <v>3.2599523809523818</v>
      </c>
      <c r="J2404" s="2">
        <f t="shared" si="298"/>
        <v>3.2436721224881273</v>
      </c>
      <c r="K2404" s="2">
        <f t="shared" si="292"/>
        <v>3.2305440127168694</v>
      </c>
    </row>
    <row r="2405" spans="1:11" ht="13.5" x14ac:dyDescent="0.25">
      <c r="A2405" s="3">
        <f>TITRES_STAT!B2408</f>
        <v>45506</v>
      </c>
      <c r="B2405" s="17">
        <f>TITRES_STAT!D2408</f>
        <v>3.25</v>
      </c>
      <c r="C2405" s="2">
        <f t="shared" si="293"/>
        <v>-2.0000000000000018E-2</v>
      </c>
      <c r="D2405" s="2">
        <f t="shared" si="294"/>
        <v>3.2659999999999996</v>
      </c>
      <c r="E2405" s="2">
        <f t="shared" si="296"/>
        <v>3.278</v>
      </c>
      <c r="F2405" s="2">
        <f t="shared" si="297"/>
        <v>3.2630000000000003</v>
      </c>
      <c r="G2405" s="2">
        <f t="shared" si="291"/>
        <v>3.1904000000000012</v>
      </c>
      <c r="H2405" s="2">
        <f t="shared" si="295"/>
        <v>3.4119499999999978</v>
      </c>
      <c r="I2405" s="2">
        <f t="array" ref="I2405">SUMPRODUCT(B2389:B2408, (ROW(B2389:B2408)-ROW(B2389)+1)) / (20*21/2)</f>
        <v>3.2583809523809522</v>
      </c>
      <c r="J2405" s="2">
        <f t="shared" si="298"/>
        <v>3.2442747774892577</v>
      </c>
      <c r="K2405" s="2">
        <f t="shared" si="292"/>
        <v>3.2313069926103255</v>
      </c>
    </row>
    <row r="2406" spans="1:11" ht="13.5" x14ac:dyDescent="0.25">
      <c r="A2406" s="3">
        <f>TITRES_STAT!B2409</f>
        <v>45509</v>
      </c>
      <c r="B2406" s="17">
        <f>TITRES_STAT!D2409</f>
        <v>3.25</v>
      </c>
      <c r="C2406" s="2">
        <f t="shared" si="293"/>
        <v>0</v>
      </c>
      <c r="D2406" s="2">
        <f t="shared" si="294"/>
        <v>3.2620000000000005</v>
      </c>
      <c r="E2406" s="2">
        <f t="shared" si="296"/>
        <v>3.2729999999999997</v>
      </c>
      <c r="F2406" s="2">
        <f t="shared" si="297"/>
        <v>3.2620000000000005</v>
      </c>
      <c r="G2406" s="2">
        <f t="shared" si="291"/>
        <v>3.1914000000000011</v>
      </c>
      <c r="H2406" s="2">
        <f t="shared" si="295"/>
        <v>3.4104499999999978</v>
      </c>
      <c r="I2406" s="2">
        <f t="array" ref="I2406">SUMPRODUCT(B2390:B2409, (ROW(B2390:B2409)-ROW(B2390)+1)) / (20*21/2)</f>
        <v>3.2515714285714288</v>
      </c>
      <c r="J2406" s="2">
        <f t="shared" si="298"/>
        <v>3.2448200367759954</v>
      </c>
      <c r="K2406" s="2">
        <f t="shared" si="292"/>
        <v>3.2320400517236463</v>
      </c>
    </row>
    <row r="2407" spans="1:11" ht="13.5" x14ac:dyDescent="0.25">
      <c r="A2407" s="3">
        <f>TITRES_STAT!B2410</f>
        <v>45510</v>
      </c>
      <c r="B2407" s="17">
        <f>TITRES_STAT!D2410</f>
        <v>3.24</v>
      </c>
      <c r="C2407" s="2">
        <f t="shared" si="293"/>
        <v>-9.9999999999997868E-3</v>
      </c>
      <c r="D2407" s="2">
        <f t="shared" si="294"/>
        <v>3.2560000000000002</v>
      </c>
      <c r="E2407" s="2">
        <f t="shared" si="296"/>
        <v>3.2670000000000003</v>
      </c>
      <c r="F2407" s="2">
        <f t="shared" si="297"/>
        <v>3.2565000000000004</v>
      </c>
      <c r="G2407" s="2">
        <f t="shared" si="291"/>
        <v>3.192800000000001</v>
      </c>
      <c r="H2407" s="2">
        <f t="shared" si="295"/>
        <v>3.4088999999999987</v>
      </c>
      <c r="I2407" s="2">
        <f t="array" ref="I2407">SUMPRODUCT(B2391:B2410, (ROW(B2391:B2410)-ROW(B2391)+1)) / (20*21/2)</f>
        <v>3.2491428571428567</v>
      </c>
      <c r="J2407" s="2">
        <f t="shared" si="298"/>
        <v>3.2443609856544722</v>
      </c>
      <c r="K2407" s="2">
        <f t="shared" si="292"/>
        <v>3.232352206558013</v>
      </c>
    </row>
    <row r="2408" spans="1:11" ht="13.5" x14ac:dyDescent="0.25">
      <c r="A2408" s="3">
        <f>TITRES_STAT!B2411</f>
        <v>45511</v>
      </c>
      <c r="B2408" s="17">
        <f>TITRES_STAT!D2411</f>
        <v>3.24</v>
      </c>
      <c r="C2408" s="2">
        <f t="shared" si="293"/>
        <v>0</v>
      </c>
      <c r="D2408" s="2">
        <f t="shared" si="294"/>
        <v>3.25</v>
      </c>
      <c r="E2408" s="2">
        <f t="shared" si="296"/>
        <v>3.2610000000000001</v>
      </c>
      <c r="F2408" s="2">
        <f t="shared" si="297"/>
        <v>3.2515000000000009</v>
      </c>
      <c r="G2408" s="2">
        <f t="shared" si="291"/>
        <v>3.1944000000000004</v>
      </c>
      <c r="H2408" s="2">
        <f t="shared" si="295"/>
        <v>3.4073499999999983</v>
      </c>
      <c r="I2408" s="2">
        <f t="array" ref="I2408">SUMPRODUCT(B2392:B2411, (ROW(B2392:B2411)-ROW(B2392)+1)) / (20*21/2)</f>
        <v>3.2447619047619041</v>
      </c>
      <c r="J2408" s="2">
        <f t="shared" si="298"/>
        <v>3.2439456536873799</v>
      </c>
      <c r="K2408" s="2">
        <f t="shared" si="292"/>
        <v>3.2326521200263261</v>
      </c>
    </row>
    <row r="2409" spans="1:11" ht="13.5" x14ac:dyDescent="0.25">
      <c r="A2409" s="3">
        <f>TITRES_STAT!B2412</f>
        <v>45512</v>
      </c>
      <c r="B2409" s="17">
        <f>TITRES_STAT!D2412</f>
        <v>3.18</v>
      </c>
      <c r="C2409" s="2">
        <f t="shared" si="293"/>
        <v>-6.0000000000000053E-2</v>
      </c>
      <c r="D2409" s="2">
        <f t="shared" si="294"/>
        <v>3.2320000000000002</v>
      </c>
      <c r="E2409" s="2">
        <f t="shared" si="296"/>
        <v>3.2510000000000003</v>
      </c>
      <c r="F2409" s="2">
        <f t="shared" si="297"/>
        <v>3.2455000000000012</v>
      </c>
      <c r="G2409" s="2">
        <f t="shared" si="291"/>
        <v>3.1940000000000008</v>
      </c>
      <c r="H2409" s="2">
        <f t="shared" si="295"/>
        <v>3.4056499999999983</v>
      </c>
      <c r="I2409" s="2">
        <f t="array" ref="I2409">SUMPRODUCT(B2393:B2412, (ROW(B2393:B2412)-ROW(B2393)+1)) / (20*21/2)</f>
        <v>3.2401428571428568</v>
      </c>
      <c r="J2409" s="2">
        <f t="shared" si="298"/>
        <v>3.2378555914314391</v>
      </c>
      <c r="K2409" s="2">
        <f t="shared" si="292"/>
        <v>3.2305873310056858</v>
      </c>
    </row>
    <row r="2410" spans="1:11" ht="13.5" x14ac:dyDescent="0.25">
      <c r="A2410" s="3">
        <f>TITRES_STAT!B2413</f>
        <v>45513</v>
      </c>
      <c r="B2410" s="17">
        <f>TITRES_STAT!D2413</f>
        <v>3.22</v>
      </c>
      <c r="C2410" s="2">
        <f t="shared" si="293"/>
        <v>4.0000000000000036E-2</v>
      </c>
      <c r="D2410" s="2">
        <f t="shared" si="294"/>
        <v>3.226</v>
      </c>
      <c r="E2410" s="2">
        <f t="shared" si="296"/>
        <v>3.246</v>
      </c>
      <c r="F2410" s="2">
        <f t="shared" si="297"/>
        <v>3.2460000000000013</v>
      </c>
      <c r="G2410" s="2">
        <f t="shared" si="291"/>
        <v>3.1949999999999998</v>
      </c>
      <c r="H2410" s="2">
        <f t="shared" si="295"/>
        <v>3.4041499999999991</v>
      </c>
      <c r="I2410" s="2">
        <f t="array" ref="I2410">SUMPRODUCT(B2394:B2413, (ROW(B2394:B2413)-ROW(B2394)+1)) / (20*21/2)</f>
        <v>3.2372380952380948</v>
      </c>
      <c r="J2410" s="2">
        <f t="shared" si="298"/>
        <v>3.236155058914159</v>
      </c>
      <c r="K2410" s="2">
        <f t="shared" si="292"/>
        <v>3.2301721415544828</v>
      </c>
    </row>
    <row r="2411" spans="1:11" ht="13.5" x14ac:dyDescent="0.25">
      <c r="A2411" s="3">
        <f>TITRES_STAT!B2414</f>
        <v>45516</v>
      </c>
      <c r="B2411" s="17">
        <f>TITRES_STAT!D2414</f>
        <v>3.2</v>
      </c>
      <c r="C2411" s="2">
        <f t="shared" si="293"/>
        <v>-2.0000000000000018E-2</v>
      </c>
      <c r="D2411" s="2">
        <f t="shared" si="294"/>
        <v>3.2160000000000002</v>
      </c>
      <c r="E2411" s="2">
        <f t="shared" si="296"/>
        <v>3.2390000000000008</v>
      </c>
      <c r="F2411" s="2">
        <f t="shared" si="297"/>
        <v>3.2485000000000008</v>
      </c>
      <c r="G2411" s="2">
        <f t="shared" si="291"/>
        <v>3.1953999999999998</v>
      </c>
      <c r="H2411" s="2">
        <f t="shared" si="295"/>
        <v>3.4025499999999993</v>
      </c>
      <c r="I2411" s="2">
        <f t="array" ref="I2411">SUMPRODUCT(B2395:B2414, (ROW(B2395:B2414)-ROW(B2395)+1)) / (20*21/2)</f>
        <v>3.2323333333333331</v>
      </c>
      <c r="J2411" s="2">
        <f t="shared" si="298"/>
        <v>3.2327117199699531</v>
      </c>
      <c r="K2411" s="2">
        <f t="shared" si="292"/>
        <v>3.2289889203170521</v>
      </c>
    </row>
    <row r="2412" spans="1:11" ht="13.5" x14ac:dyDescent="0.25">
      <c r="A2412" s="3">
        <f>TITRES_STAT!B2415</f>
        <v>45518</v>
      </c>
      <c r="B2412" s="17">
        <f>TITRES_STAT!D2415</f>
        <v>3.2</v>
      </c>
      <c r="C2412" s="2">
        <f t="shared" si="293"/>
        <v>0</v>
      </c>
      <c r="D2412" s="2">
        <f t="shared" si="294"/>
        <v>3.2079999999999997</v>
      </c>
      <c r="E2412" s="2">
        <f t="shared" si="296"/>
        <v>3.2320000000000002</v>
      </c>
      <c r="F2412" s="2">
        <f t="shared" si="297"/>
        <v>3.2505000000000011</v>
      </c>
      <c r="G2412" s="2">
        <f t="shared" si="291"/>
        <v>3.1935999999999991</v>
      </c>
      <c r="H2412" s="2">
        <f t="shared" si="295"/>
        <v>3.4008499999999997</v>
      </c>
      <c r="I2412" s="2">
        <f t="array" ref="I2412">SUMPRODUCT(B2396:B2415, (ROW(B2396:B2415)-ROW(B2396)+1)) / (20*21/2)</f>
        <v>3.2276190476190476</v>
      </c>
      <c r="J2412" s="2">
        <f t="shared" si="298"/>
        <v>3.2295963180680527</v>
      </c>
      <c r="K2412" s="2">
        <f t="shared" si="292"/>
        <v>3.2278520999124618</v>
      </c>
    </row>
    <row r="2413" spans="1:11" ht="13.5" x14ac:dyDescent="0.25">
      <c r="A2413" s="3">
        <f>TITRES_STAT!B2416</f>
        <v>45519</v>
      </c>
      <c r="B2413" s="17">
        <f>TITRES_STAT!D2416</f>
        <v>3.22</v>
      </c>
      <c r="C2413" s="2">
        <f t="shared" si="293"/>
        <v>2.0000000000000018E-2</v>
      </c>
      <c r="D2413" s="2">
        <f t="shared" si="294"/>
        <v>3.2039999999999997</v>
      </c>
      <c r="E2413" s="2">
        <f t="shared" si="296"/>
        <v>3.2269999999999994</v>
      </c>
      <c r="F2413" s="2">
        <f t="shared" si="297"/>
        <v>3.2515000000000009</v>
      </c>
      <c r="G2413" s="2">
        <f t="shared" si="291"/>
        <v>3.1919999999999988</v>
      </c>
      <c r="H2413" s="2">
        <f t="shared" si="295"/>
        <v>3.3987500000000002</v>
      </c>
      <c r="I2413" s="2">
        <f t="array" ref="I2413">SUMPRODUCT(B2397:B2416, (ROW(B2397:B2416)-ROW(B2397)+1)) / (20*21/2)</f>
        <v>3.2231904761904762</v>
      </c>
      <c r="J2413" s="2">
        <f t="shared" si="298"/>
        <v>3.2286823830139526</v>
      </c>
      <c r="K2413" s="2">
        <f t="shared" si="292"/>
        <v>3.2275441744256987</v>
      </c>
    </row>
    <row r="2414" spans="1:11" ht="13.5" x14ac:dyDescent="0.25">
      <c r="A2414" s="3">
        <f>TITRES_STAT!B2417</f>
        <v>45520</v>
      </c>
      <c r="B2414" s="17">
        <f>TITRES_STAT!D2417</f>
        <v>3.2</v>
      </c>
      <c r="C2414" s="2">
        <f t="shared" si="293"/>
        <v>-2.0000000000000018E-2</v>
      </c>
      <c r="D2414" s="2">
        <f t="shared" si="294"/>
        <v>3.2080000000000006</v>
      </c>
      <c r="E2414" s="2">
        <f t="shared" si="296"/>
        <v>3.2199999999999998</v>
      </c>
      <c r="F2414" s="2">
        <f t="shared" si="297"/>
        <v>3.2495000000000003</v>
      </c>
      <c r="G2414" s="2">
        <f t="shared" si="291"/>
        <v>3.1899999999999991</v>
      </c>
      <c r="H2414" s="2">
        <f t="shared" si="295"/>
        <v>3.3966000000000003</v>
      </c>
      <c r="I2414" s="2">
        <f t="array" ref="I2414">SUMPRODUCT(B2398:B2417, (ROW(B2398:B2417)-ROW(B2398)+1)) / (20*21/2)</f>
        <v>3.218285714285714</v>
      </c>
      <c r="J2414" s="2">
        <f t="shared" si="298"/>
        <v>3.2259507274888142</v>
      </c>
      <c r="K2414" s="2">
        <f t="shared" si="292"/>
        <v>3.2264640107227303</v>
      </c>
    </row>
    <row r="2415" spans="1:11" ht="13.5" x14ac:dyDescent="0.25">
      <c r="A2415" s="3">
        <f>TITRES_STAT!B2418</f>
        <v>45523</v>
      </c>
      <c r="B2415" s="17">
        <f>TITRES_STAT!D2418</f>
        <v>3.2</v>
      </c>
      <c r="C2415" s="2">
        <f t="shared" si="293"/>
        <v>0</v>
      </c>
      <c r="D2415" s="2">
        <f t="shared" si="294"/>
        <v>3.2039999999999997</v>
      </c>
      <c r="E2415" s="2">
        <f t="shared" si="296"/>
        <v>3.2149999999999999</v>
      </c>
      <c r="F2415" s="2">
        <f t="shared" si="297"/>
        <v>3.2465000000000002</v>
      </c>
      <c r="G2415" s="2">
        <f t="shared" si="291"/>
        <v>3.1871999999999985</v>
      </c>
      <c r="H2415" s="2">
        <f t="shared" si="295"/>
        <v>3.3944500000000009</v>
      </c>
      <c r="I2415" s="2">
        <f t="array" ref="I2415">SUMPRODUCT(B2399:B2418, (ROW(B2399:B2418)-ROW(B2399)+1)) / (20*21/2)</f>
        <v>3.2148571428571433</v>
      </c>
      <c r="J2415" s="2">
        <f t="shared" si="298"/>
        <v>3.223479229632737</v>
      </c>
      <c r="K2415" s="2">
        <f t="shared" si="292"/>
        <v>3.2254262063806625</v>
      </c>
    </row>
    <row r="2416" spans="1:11" ht="13.5" x14ac:dyDescent="0.25">
      <c r="A2416" s="3">
        <f>TITRES_STAT!B2419</f>
        <v>45524</v>
      </c>
      <c r="B2416" s="17">
        <f>TITRES_STAT!D2419</f>
        <v>3.2</v>
      </c>
      <c r="C2416" s="2">
        <f t="shared" si="293"/>
        <v>0</v>
      </c>
      <c r="D2416" s="2">
        <f t="shared" si="294"/>
        <v>3.2039999999999997</v>
      </c>
      <c r="E2416" s="2">
        <f t="shared" si="296"/>
        <v>3.21</v>
      </c>
      <c r="F2416" s="2">
        <f t="shared" si="297"/>
        <v>3.2415000000000007</v>
      </c>
      <c r="G2416" s="2">
        <f t="shared" si="291"/>
        <v>3.1861999999999981</v>
      </c>
      <c r="H2416" s="2">
        <f t="shared" si="295"/>
        <v>3.3924500000000011</v>
      </c>
      <c r="I2416" s="2">
        <f t="array" ref="I2416">SUMPRODUCT(B2400:B2419, (ROW(B2400:B2419)-ROW(B2400)+1)) / (20*21/2)</f>
        <v>3.2109523809523801</v>
      </c>
      <c r="J2416" s="2">
        <f t="shared" si="298"/>
        <v>3.2212431125248573</v>
      </c>
      <c r="K2416" s="2">
        <f t="shared" si="292"/>
        <v>3.2244291002480874</v>
      </c>
    </row>
    <row r="2417" spans="1:11" ht="13.5" x14ac:dyDescent="0.25">
      <c r="A2417" s="3">
        <f>TITRES_STAT!B2420</f>
        <v>45525</v>
      </c>
      <c r="B2417" s="17">
        <f>TITRES_STAT!D2420</f>
        <v>3.19</v>
      </c>
      <c r="C2417" s="2">
        <f t="shared" si="293"/>
        <v>-1.0000000000000231E-2</v>
      </c>
      <c r="D2417" s="2">
        <f t="shared" si="294"/>
        <v>3.2020000000000004</v>
      </c>
      <c r="E2417" s="2">
        <f t="shared" si="296"/>
        <v>3.2049999999999996</v>
      </c>
      <c r="F2417" s="2">
        <f t="shared" si="297"/>
        <v>3.2360000000000007</v>
      </c>
      <c r="G2417" s="2">
        <f t="shared" si="291"/>
        <v>3.1851999999999983</v>
      </c>
      <c r="H2417" s="2">
        <f t="shared" si="295"/>
        <v>3.3904000000000019</v>
      </c>
      <c r="I2417" s="2">
        <f t="array" ref="I2417">SUMPRODUCT(B2401:B2420, (ROW(B2401:B2420)-ROW(B2401)+1)) / (20*21/2)</f>
        <v>3.2055714285714285</v>
      </c>
      <c r="J2417" s="2">
        <f t="shared" si="298"/>
        <v>3.2182675779986805</v>
      </c>
      <c r="K2417" s="2">
        <f t="shared" si="292"/>
        <v>3.2230789394540449</v>
      </c>
    </row>
    <row r="2418" spans="1:11" ht="13.5" x14ac:dyDescent="0.25">
      <c r="A2418" s="3">
        <f>TITRES_STAT!B2421</f>
        <v>45526</v>
      </c>
      <c r="B2418" s="17">
        <f>TITRES_STAT!D2421</f>
        <v>3.2</v>
      </c>
      <c r="C2418" s="2">
        <f t="shared" si="293"/>
        <v>1.0000000000000231E-2</v>
      </c>
      <c r="D2418" s="2">
        <f t="shared" si="294"/>
        <v>3.1980000000000004</v>
      </c>
      <c r="E2418" s="2">
        <f t="shared" si="296"/>
        <v>3.2009999999999996</v>
      </c>
      <c r="F2418" s="2">
        <f t="shared" si="297"/>
        <v>3.2310000000000003</v>
      </c>
      <c r="G2418" s="2">
        <f t="shared" ref="G2418:G2481" si="299">AVERAGE(B2369:B2418)</f>
        <v>3.1861999999999977</v>
      </c>
      <c r="H2418" s="2">
        <f t="shared" si="295"/>
        <v>3.3884000000000016</v>
      </c>
      <c r="I2418" s="2">
        <f t="array" ref="I2418">SUMPRODUCT(B2402:B2421, (ROW(B2402:B2421)-ROW(B2402)+1)) / (20*21/2)</f>
        <v>3.2006666666666668</v>
      </c>
      <c r="J2418" s="2">
        <f t="shared" si="298"/>
        <v>3.2165278086654725</v>
      </c>
      <c r="K2418" s="2">
        <f t="shared" si="292"/>
        <v>3.2221738830048667</v>
      </c>
    </row>
    <row r="2419" spans="1:11" ht="13.5" x14ac:dyDescent="0.25">
      <c r="A2419" s="3">
        <f>TITRES_STAT!B2422</f>
        <v>45527</v>
      </c>
      <c r="B2419" s="17">
        <f>TITRES_STAT!D2422</f>
        <v>3.19</v>
      </c>
      <c r="C2419" s="2">
        <f t="shared" si="293"/>
        <v>-1.0000000000000231E-2</v>
      </c>
      <c r="D2419" s="2">
        <f t="shared" si="294"/>
        <v>3.1959999999999997</v>
      </c>
      <c r="E2419" s="2">
        <f t="shared" si="296"/>
        <v>3.2020000000000004</v>
      </c>
      <c r="F2419" s="2">
        <f t="shared" si="297"/>
        <v>3.2265000000000006</v>
      </c>
      <c r="G2419" s="2">
        <f t="shared" si="299"/>
        <v>3.1881999999999975</v>
      </c>
      <c r="H2419" s="2">
        <f t="shared" si="295"/>
        <v>3.3867500000000024</v>
      </c>
      <c r="I2419" s="2">
        <f t="array" ref="I2419">SUMPRODUCT(B2403:B2422, (ROW(B2403:B2422)-ROW(B2403)+1)) / (20*21/2)</f>
        <v>3.1962380952380953</v>
      </c>
      <c r="J2419" s="2">
        <f t="shared" si="298"/>
        <v>3.2140013506973326</v>
      </c>
      <c r="K2419" s="2">
        <f t="shared" ref="K2419:K2482" si="300">$K$4*B2419+(1-$K$4)*K2418</f>
        <v>3.220912162102715</v>
      </c>
    </row>
    <row r="2420" spans="1:11" ht="13.5" x14ac:dyDescent="0.25">
      <c r="A2420" s="3">
        <f>TITRES_STAT!B2423</f>
        <v>45530</v>
      </c>
      <c r="B2420" s="17">
        <f>TITRES_STAT!D2423</f>
        <v>3.17</v>
      </c>
      <c r="C2420" s="2">
        <f t="shared" si="293"/>
        <v>-2.0000000000000018E-2</v>
      </c>
      <c r="D2420" s="2">
        <f t="shared" si="294"/>
        <v>3.19</v>
      </c>
      <c r="E2420" s="2">
        <f t="shared" si="296"/>
        <v>3.1970000000000001</v>
      </c>
      <c r="F2420" s="2">
        <f t="shared" si="297"/>
        <v>3.2215000000000003</v>
      </c>
      <c r="G2420" s="2">
        <f t="shared" si="299"/>
        <v>3.1903999999999981</v>
      </c>
      <c r="H2420" s="2">
        <f t="shared" si="295"/>
        <v>3.3846500000000015</v>
      </c>
      <c r="I2420" s="2">
        <f t="array" ref="I2420">SUMPRODUCT(B2404:B2423, (ROW(B2404:B2423)-ROW(B2404)+1)) / (20*21/2)</f>
        <v>3.1922857142857142</v>
      </c>
      <c r="J2420" s="2">
        <f t="shared" si="298"/>
        <v>3.209810745869015</v>
      </c>
      <c r="K2420" s="2">
        <f t="shared" si="300"/>
        <v>3.2189156067261382</v>
      </c>
    </row>
    <row r="2421" spans="1:11" ht="13.5" x14ac:dyDescent="0.25">
      <c r="A2421" s="3">
        <f>TITRES_STAT!B2424</f>
        <v>45531</v>
      </c>
      <c r="B2421" s="17">
        <f>TITRES_STAT!D2424</f>
        <v>3.17</v>
      </c>
      <c r="C2421" s="2">
        <f t="shared" si="293"/>
        <v>0</v>
      </c>
      <c r="D2421" s="2">
        <f t="shared" si="294"/>
        <v>3.1840000000000002</v>
      </c>
      <c r="E2421" s="2">
        <f t="shared" si="296"/>
        <v>3.1940000000000004</v>
      </c>
      <c r="F2421" s="2">
        <f t="shared" si="297"/>
        <v>3.2165000000000008</v>
      </c>
      <c r="G2421" s="2">
        <f t="shared" si="299"/>
        <v>3.1925999999999974</v>
      </c>
      <c r="H2421" s="2">
        <f t="shared" si="295"/>
        <v>3.3825500000000011</v>
      </c>
      <c r="I2421" s="2">
        <f t="array" ref="I2421">SUMPRODUCT(B2405:B2424, (ROW(B2405:B2424)-ROW(B2405)+1)) / (20*21/2)</f>
        <v>3.1888095238095238</v>
      </c>
      <c r="J2421" s="2">
        <f t="shared" si="298"/>
        <v>3.2060192462624424</v>
      </c>
      <c r="K2421" s="2">
        <f t="shared" si="300"/>
        <v>3.2169973476388387</v>
      </c>
    </row>
    <row r="2422" spans="1:11" ht="13.5" x14ac:dyDescent="0.25">
      <c r="A2422" s="3">
        <f>TITRES_STAT!B2425</f>
        <v>45532</v>
      </c>
      <c r="B2422" s="17">
        <f>TITRES_STAT!D2425</f>
        <v>3.17</v>
      </c>
      <c r="C2422" s="2">
        <f t="shared" si="293"/>
        <v>0</v>
      </c>
      <c r="D2422" s="2">
        <f t="shared" si="294"/>
        <v>3.18</v>
      </c>
      <c r="E2422" s="2">
        <f t="shared" si="296"/>
        <v>3.1910000000000003</v>
      </c>
      <c r="F2422" s="2">
        <f t="shared" si="297"/>
        <v>3.2115</v>
      </c>
      <c r="G2422" s="2">
        <f t="shared" si="299"/>
        <v>3.1947999999999981</v>
      </c>
      <c r="H2422" s="2">
        <f t="shared" si="295"/>
        <v>3.3802500000000015</v>
      </c>
      <c r="I2422" s="2">
        <f t="array" ref="I2422">SUMPRODUCT(B2406:B2425, (ROW(B2406:B2425)-ROW(B2406)+1)) / (20*21/2)</f>
        <v>3.1762857142857137</v>
      </c>
      <c r="J2422" s="2">
        <f t="shared" si="298"/>
        <v>3.2025888418564956</v>
      </c>
      <c r="K2422" s="2">
        <f t="shared" si="300"/>
        <v>3.2151543143981001</v>
      </c>
    </row>
    <row r="2423" spans="1:11" ht="13.5" x14ac:dyDescent="0.25">
      <c r="A2423" s="3">
        <f>TITRES_STAT!B2426</f>
        <v>45533</v>
      </c>
      <c r="B2423" s="17">
        <f>TITRES_STAT!D2426</f>
        <v>3.17</v>
      </c>
      <c r="C2423" s="2">
        <f t="shared" si="293"/>
        <v>0</v>
      </c>
      <c r="D2423" s="2">
        <f t="shared" si="294"/>
        <v>3.1739999999999999</v>
      </c>
      <c r="E2423" s="2">
        <f t="shared" si="296"/>
        <v>3.1860000000000008</v>
      </c>
      <c r="F2423" s="2">
        <f t="shared" si="297"/>
        <v>3.2065000000000006</v>
      </c>
      <c r="G2423" s="2">
        <f t="shared" si="299"/>
        <v>3.1965999999999979</v>
      </c>
      <c r="H2423" s="2">
        <f t="shared" si="295"/>
        <v>3.3779500000000011</v>
      </c>
      <c r="I2423" s="2">
        <f t="array" ref="I2423">SUMPRODUCT(B2407:B2426, (ROW(B2407:B2426)-ROW(B2407)+1)) / (20*21/2)</f>
        <v>3.1655714285714285</v>
      </c>
      <c r="J2423" s="2">
        <f t="shared" si="298"/>
        <v>3.1994851426320676</v>
      </c>
      <c r="K2423" s="2">
        <f t="shared" si="300"/>
        <v>3.2133835569707236</v>
      </c>
    </row>
    <row r="2424" spans="1:11" ht="13.5" x14ac:dyDescent="0.25">
      <c r="A2424" s="3">
        <f>TITRES_STAT!B2427</f>
        <v>45534</v>
      </c>
      <c r="B2424" s="17">
        <f>TITRES_STAT!D2427</f>
        <v>3.17</v>
      </c>
      <c r="C2424" s="2">
        <f t="shared" si="293"/>
        <v>0</v>
      </c>
      <c r="D2424" s="2">
        <f t="shared" si="294"/>
        <v>3.17</v>
      </c>
      <c r="E2424" s="2">
        <f t="shared" si="296"/>
        <v>3.1830000000000007</v>
      </c>
      <c r="F2424" s="2">
        <f t="shared" si="297"/>
        <v>3.2015000000000002</v>
      </c>
      <c r="G2424" s="2">
        <f t="shared" si="299"/>
        <v>3.1983999999999977</v>
      </c>
      <c r="H2424" s="2">
        <f t="shared" si="295"/>
        <v>3.3758000000000017</v>
      </c>
      <c r="I2424" s="2">
        <f t="array" ref="I2424">SUMPRODUCT(B2408:B2427, (ROW(B2408:B2427)-ROW(B2408)+1)) / (20*21/2)</f>
        <v>3.1556666666666668</v>
      </c>
      <c r="J2424" s="2">
        <f t="shared" si="298"/>
        <v>3.1966770338099662</v>
      </c>
      <c r="K2424" s="2">
        <f t="shared" si="300"/>
        <v>3.2116822410110877</v>
      </c>
    </row>
    <row r="2425" spans="1:11" ht="13.5" x14ac:dyDescent="0.25">
      <c r="A2425" s="3">
        <f>TITRES_STAT!B2428</f>
        <v>45537</v>
      </c>
      <c r="B2425" s="17">
        <f>TITRES_STAT!D2428</f>
        <v>3.07</v>
      </c>
      <c r="C2425" s="2">
        <f t="shared" si="293"/>
        <v>-0.10000000000000009</v>
      </c>
      <c r="D2425" s="2">
        <f t="shared" si="294"/>
        <v>3.15</v>
      </c>
      <c r="E2425" s="2">
        <f t="shared" si="296"/>
        <v>3.1700000000000004</v>
      </c>
      <c r="F2425" s="2">
        <f t="shared" si="297"/>
        <v>3.1925000000000003</v>
      </c>
      <c r="G2425" s="2">
        <f t="shared" si="299"/>
        <v>3.1981999999999977</v>
      </c>
      <c r="H2425" s="2">
        <f t="shared" si="295"/>
        <v>3.3729500000000012</v>
      </c>
      <c r="I2425" s="2">
        <f t="array" ref="I2425">SUMPRODUCT(B2409:B2428, (ROW(B2409:B2428)-ROW(B2409)+1)) / (20*21/2)</f>
        <v>3.1446190476190474</v>
      </c>
      <c r="J2425" s="2">
        <f t="shared" si="298"/>
        <v>3.1846125543994934</v>
      </c>
      <c r="K2425" s="2">
        <f t="shared" si="300"/>
        <v>3.2061260746969276</v>
      </c>
    </row>
    <row r="2426" spans="1:11" ht="13.5" x14ac:dyDescent="0.25">
      <c r="A2426" s="3">
        <f>TITRES_STAT!B2429</f>
        <v>45538</v>
      </c>
      <c r="B2426" s="17">
        <f>TITRES_STAT!D2429</f>
        <v>3.08</v>
      </c>
      <c r="C2426" s="2">
        <f t="shared" si="293"/>
        <v>1.0000000000000231E-2</v>
      </c>
      <c r="D2426" s="2">
        <f t="shared" si="294"/>
        <v>3.1320000000000001</v>
      </c>
      <c r="E2426" s="2">
        <f t="shared" si="296"/>
        <v>3.1579999999999999</v>
      </c>
      <c r="F2426" s="2">
        <f t="shared" si="297"/>
        <v>3.1840000000000002</v>
      </c>
      <c r="G2426" s="2">
        <f t="shared" si="299"/>
        <v>3.1987999999999976</v>
      </c>
      <c r="H2426" s="2">
        <f t="shared" si="295"/>
        <v>3.3701500000000011</v>
      </c>
      <c r="I2426" s="2">
        <f t="array" ref="I2426">SUMPRODUCT(B2410:B2429, (ROW(B2410:B2429)-ROW(B2410)+1)) / (20*21/2)</f>
        <v>3.1334761904761907</v>
      </c>
      <c r="J2426" s="2">
        <f t="shared" si="298"/>
        <v>3.1746494539804941</v>
      </c>
      <c r="K2426" s="2">
        <f t="shared" si="300"/>
        <v>3.2011799541205774</v>
      </c>
    </row>
    <row r="2427" spans="1:11" ht="13.5" x14ac:dyDescent="0.25">
      <c r="A2427" s="3">
        <f>TITRES_STAT!B2430</f>
        <v>45539</v>
      </c>
      <c r="B2427" s="17">
        <f>TITRES_STAT!D2430</f>
        <v>3.08</v>
      </c>
      <c r="C2427" s="2">
        <f t="shared" si="293"/>
        <v>0</v>
      </c>
      <c r="D2427" s="2">
        <f t="shared" si="294"/>
        <v>3.1139999999999999</v>
      </c>
      <c r="E2427" s="2">
        <f t="shared" si="296"/>
        <v>3.1469999999999998</v>
      </c>
      <c r="F2427" s="2">
        <f t="shared" si="297"/>
        <v>3.1760000000000002</v>
      </c>
      <c r="G2427" s="2">
        <f t="shared" si="299"/>
        <v>3.198799999999999</v>
      </c>
      <c r="H2427" s="2">
        <f t="shared" si="295"/>
        <v>3.3668000000000018</v>
      </c>
      <c r="I2427" s="2">
        <f t="array" ref="I2427">SUMPRODUCT(B2411:B2430, (ROW(B2411:B2430)-ROW(B2411)+1)) / (20*21/2)</f>
        <v>3.1210476190476193</v>
      </c>
      <c r="J2427" s="2">
        <f t="shared" si="298"/>
        <v>3.1656352202680664</v>
      </c>
      <c r="K2427" s="2">
        <f t="shared" si="300"/>
        <v>3.1964277990570253</v>
      </c>
    </row>
    <row r="2428" spans="1:11" ht="13.5" x14ac:dyDescent="0.25">
      <c r="A2428" s="3">
        <f>TITRES_STAT!B2431</f>
        <v>45540</v>
      </c>
      <c r="B2428" s="17">
        <f>TITRES_STAT!D2431</f>
        <v>3.06</v>
      </c>
      <c r="C2428" s="2">
        <f t="shared" si="293"/>
        <v>-2.0000000000000018E-2</v>
      </c>
      <c r="D2428" s="2">
        <f t="shared" si="294"/>
        <v>3.0920000000000001</v>
      </c>
      <c r="E2428" s="2">
        <f t="shared" si="296"/>
        <v>3.1329999999999996</v>
      </c>
      <c r="F2428" s="2">
        <f t="shared" si="297"/>
        <v>3.1670000000000003</v>
      </c>
      <c r="G2428" s="2">
        <f t="shared" si="299"/>
        <v>3.1983999999999986</v>
      </c>
      <c r="H2428" s="2">
        <f t="shared" si="295"/>
        <v>3.362750000000001</v>
      </c>
      <c r="I2428" s="2">
        <f t="array" ref="I2428">SUMPRODUCT(B2412:B2431, (ROW(B2412:B2431)-ROW(B2412)+1)) / (20*21/2)</f>
        <v>3.1095238095238091</v>
      </c>
      <c r="J2428" s="2">
        <f t="shared" si="298"/>
        <v>3.1555747230996789</v>
      </c>
      <c r="K2428" s="2">
        <f t="shared" si="300"/>
        <v>3.1910776892900832</v>
      </c>
    </row>
    <row r="2429" spans="1:11" ht="13.5" x14ac:dyDescent="0.25">
      <c r="A2429" s="3">
        <f>TITRES_STAT!B2432</f>
        <v>45541</v>
      </c>
      <c r="B2429" s="17">
        <f>TITRES_STAT!D2432</f>
        <v>3.05</v>
      </c>
      <c r="C2429" s="2">
        <f t="shared" si="293"/>
        <v>-1.0000000000000231E-2</v>
      </c>
      <c r="D2429" s="2">
        <f t="shared" si="294"/>
        <v>3.0680000000000001</v>
      </c>
      <c r="E2429" s="2">
        <f t="shared" si="296"/>
        <v>3.1189999999999998</v>
      </c>
      <c r="F2429" s="2">
        <f t="shared" si="297"/>
        <v>3.1605000000000003</v>
      </c>
      <c r="G2429" s="2">
        <f t="shared" si="299"/>
        <v>3.1977999999999991</v>
      </c>
      <c r="H2429" s="2">
        <f t="shared" si="295"/>
        <v>3.3587500000000001</v>
      </c>
      <c r="I2429" s="2">
        <f t="array" ref="I2429">SUMPRODUCT(B2413:B2432, (ROW(B2413:B2432)-ROW(B2413)+1)) / (20*21/2)</f>
        <v>3.1007142857142851</v>
      </c>
      <c r="J2429" s="2">
        <f t="shared" si="298"/>
        <v>3.145519987566376</v>
      </c>
      <c r="K2429" s="2">
        <f t="shared" si="300"/>
        <v>3.1855452308865506</v>
      </c>
    </row>
    <row r="2430" spans="1:11" ht="13.5" x14ac:dyDescent="0.25">
      <c r="A2430" s="3">
        <f>TITRES_STAT!B2433</f>
        <v>45544</v>
      </c>
      <c r="B2430" s="17">
        <f>TITRES_STAT!D2433</f>
        <v>3.03</v>
      </c>
      <c r="C2430" s="2">
        <f t="shared" si="293"/>
        <v>-2.0000000000000018E-2</v>
      </c>
      <c r="D2430" s="2">
        <f t="shared" si="294"/>
        <v>3.0599999999999996</v>
      </c>
      <c r="E2430" s="2">
        <f t="shared" si="296"/>
        <v>3.1049999999999995</v>
      </c>
      <c r="F2430" s="2">
        <f t="shared" si="297"/>
        <v>3.1510000000000002</v>
      </c>
      <c r="G2430" s="2">
        <f t="shared" si="299"/>
        <v>3.1965999999999992</v>
      </c>
      <c r="H2430" s="2">
        <f t="shared" si="295"/>
        <v>3.3544499999999999</v>
      </c>
      <c r="I2430" s="2">
        <f t="array" ref="I2430">SUMPRODUCT(B2414:B2433, (ROW(B2414:B2433)-ROW(B2414)+1)) / (20*21/2)</f>
        <v>3.0926190476190478</v>
      </c>
      <c r="J2430" s="2">
        <f t="shared" si="298"/>
        <v>3.1345180839886262</v>
      </c>
      <c r="K2430" s="2">
        <f t="shared" si="300"/>
        <v>3.1794454179106073</v>
      </c>
    </row>
    <row r="2431" spans="1:11" ht="13.5" x14ac:dyDescent="0.25">
      <c r="A2431" s="3">
        <f>TITRES_STAT!B2434</f>
        <v>45545</v>
      </c>
      <c r="B2431" s="17">
        <f>TITRES_STAT!D2434</f>
        <v>3.03</v>
      </c>
      <c r="C2431" s="2">
        <f t="shared" si="293"/>
        <v>0</v>
      </c>
      <c r="D2431" s="2">
        <f t="shared" si="294"/>
        <v>3.05</v>
      </c>
      <c r="E2431" s="2">
        <f t="shared" si="296"/>
        <v>3.0910000000000002</v>
      </c>
      <c r="F2431" s="2">
        <f t="shared" si="297"/>
        <v>3.1425000000000005</v>
      </c>
      <c r="G2431" s="2">
        <f t="shared" si="299"/>
        <v>3.1961999999999993</v>
      </c>
      <c r="H2431" s="2">
        <f t="shared" si="295"/>
        <v>3.3502500000000004</v>
      </c>
      <c r="I2431" s="2">
        <f t="array" ref="I2431">SUMPRODUCT(B2415:B2434, (ROW(B2415:B2434)-ROW(B2415)+1)) / (20*21/2)</f>
        <v>3.0843809523809518</v>
      </c>
      <c r="J2431" s="2">
        <f t="shared" si="298"/>
        <v>3.1245639807516143</v>
      </c>
      <c r="K2431" s="2">
        <f t="shared" si="300"/>
        <v>3.173584813286662</v>
      </c>
    </row>
    <row r="2432" spans="1:11" ht="13.5" x14ac:dyDescent="0.25">
      <c r="A2432" s="3">
        <f>TITRES_STAT!B2435</f>
        <v>45546</v>
      </c>
      <c r="B2432" s="17">
        <f>TITRES_STAT!D2435</f>
        <v>3.05</v>
      </c>
      <c r="C2432" s="2">
        <f t="shared" si="293"/>
        <v>2.0000000000000018E-2</v>
      </c>
      <c r="D2432" s="2">
        <f t="shared" si="294"/>
        <v>3.0439999999999996</v>
      </c>
      <c r="E2432" s="2">
        <f t="shared" si="296"/>
        <v>3.0790000000000002</v>
      </c>
      <c r="F2432" s="2">
        <f t="shared" si="297"/>
        <v>3.1350000000000002</v>
      </c>
      <c r="G2432" s="2">
        <f t="shared" si="299"/>
        <v>3.1962000000000006</v>
      </c>
      <c r="H2432" s="2">
        <f t="shared" si="295"/>
        <v>3.3465000000000003</v>
      </c>
      <c r="I2432" s="2">
        <f t="array" ref="I2432">SUMPRODUCT(B2416:B2435, (ROW(B2416:B2435)-ROW(B2416)+1)) / (20*21/2)</f>
        <v>3.071190476190476</v>
      </c>
      <c r="J2432" s="2">
        <f t="shared" si="298"/>
        <v>3.1174626492514603</v>
      </c>
      <c r="K2432" s="2">
        <f t="shared" si="300"/>
        <v>3.1687383500205186</v>
      </c>
    </row>
    <row r="2433" spans="1:11" ht="13.5" x14ac:dyDescent="0.25">
      <c r="A2433" s="3">
        <f>TITRES_STAT!B2436</f>
        <v>45547</v>
      </c>
      <c r="B2433" s="17">
        <f>TITRES_STAT!D2436</f>
        <v>3.05</v>
      </c>
      <c r="C2433" s="2">
        <f t="shared" si="293"/>
        <v>0</v>
      </c>
      <c r="D2433" s="2">
        <f t="shared" si="294"/>
        <v>3.0420000000000003</v>
      </c>
      <c r="E2433" s="2">
        <f t="shared" si="296"/>
        <v>3.0670000000000006</v>
      </c>
      <c r="F2433" s="2">
        <f t="shared" si="297"/>
        <v>3.1265000000000001</v>
      </c>
      <c r="G2433" s="2">
        <f t="shared" si="299"/>
        <v>3.196200000000001</v>
      </c>
      <c r="H2433" s="2">
        <f t="shared" si="295"/>
        <v>3.3427500000000006</v>
      </c>
      <c r="I2433" s="2">
        <f t="array" ref="I2433">SUMPRODUCT(B2417:B2436, (ROW(B2417:B2436)-ROW(B2417)+1)) / (20*21/2)</f>
        <v>3.0628571428571432</v>
      </c>
      <c r="J2433" s="2">
        <f t="shared" si="298"/>
        <v>3.1110376350370355</v>
      </c>
      <c r="K2433" s="2">
        <f t="shared" si="300"/>
        <v>3.1640819441373611</v>
      </c>
    </row>
    <row r="2434" spans="1:11" ht="13.5" x14ac:dyDescent="0.25">
      <c r="A2434" s="3">
        <f>TITRES_STAT!B2437</f>
        <v>45548</v>
      </c>
      <c r="B2434" s="17">
        <f>TITRES_STAT!D2437</f>
        <v>3.04</v>
      </c>
      <c r="C2434" s="2">
        <f t="shared" si="293"/>
        <v>-9.9999999999997868E-3</v>
      </c>
      <c r="D2434" s="2">
        <f t="shared" si="294"/>
        <v>3.04</v>
      </c>
      <c r="E2434" s="2">
        <f t="shared" si="296"/>
        <v>3.0540000000000003</v>
      </c>
      <c r="F2434" s="2">
        <f t="shared" si="297"/>
        <v>3.1185</v>
      </c>
      <c r="G2434" s="2">
        <f t="shared" si="299"/>
        <v>3.1950000000000012</v>
      </c>
      <c r="H2434" s="2">
        <f t="shared" si="295"/>
        <v>3.3390500000000003</v>
      </c>
      <c r="I2434" s="2">
        <f t="array" ref="I2434">SUMPRODUCT(B2418:B2437, (ROW(B2418:B2437)-ROW(B2418)+1)) / (20*21/2)</f>
        <v>3.0525238095238092</v>
      </c>
      <c r="J2434" s="2">
        <f t="shared" si="298"/>
        <v>3.1042721459858891</v>
      </c>
      <c r="K2434" s="2">
        <f t="shared" si="300"/>
        <v>3.1592159855437392</v>
      </c>
    </row>
    <row r="2435" spans="1:11" ht="13.5" x14ac:dyDescent="0.25">
      <c r="A2435" s="3">
        <f>TITRES_STAT!B2438</f>
        <v>45551</v>
      </c>
      <c r="B2435" s="17">
        <f>TITRES_STAT!D2438</f>
        <v>2.98</v>
      </c>
      <c r="C2435" s="2">
        <f t="shared" si="293"/>
        <v>-6.0000000000000053E-2</v>
      </c>
      <c r="D2435" s="2">
        <f t="shared" si="294"/>
        <v>3.03</v>
      </c>
      <c r="E2435" s="2">
        <f t="shared" si="296"/>
        <v>3.0449999999999999</v>
      </c>
      <c r="F2435" s="2">
        <f t="shared" si="297"/>
        <v>3.1074999999999995</v>
      </c>
      <c r="G2435" s="2">
        <f t="shared" si="299"/>
        <v>3.1912000000000011</v>
      </c>
      <c r="H2435" s="2">
        <f t="shared" si="295"/>
        <v>3.3350499999999998</v>
      </c>
      <c r="I2435" s="2">
        <f t="array" ref="I2435">SUMPRODUCT(B2419:B2438, (ROW(B2419:B2438)-ROW(B2419)+1)) / (20*21/2)</f>
        <v>3.0421904761904761</v>
      </c>
      <c r="J2435" s="2">
        <f t="shared" si="298"/>
        <v>3.0924367035110425</v>
      </c>
      <c r="K2435" s="2">
        <f t="shared" si="300"/>
        <v>3.1521879076792789</v>
      </c>
    </row>
    <row r="2436" spans="1:11" ht="13.5" x14ac:dyDescent="0.25">
      <c r="A2436" s="3">
        <f>TITRES_STAT!B2439</f>
        <v>45552</v>
      </c>
      <c r="B2436" s="17">
        <f>TITRES_STAT!D2439</f>
        <v>3.02</v>
      </c>
      <c r="C2436" s="2">
        <f t="shared" ref="C2436:C2499" si="301">B2436-B2435</f>
        <v>4.0000000000000036E-2</v>
      </c>
      <c r="D2436" s="2">
        <f t="shared" si="294"/>
        <v>3.028</v>
      </c>
      <c r="E2436" s="2">
        <f t="shared" si="296"/>
        <v>3.0390000000000001</v>
      </c>
      <c r="F2436" s="2">
        <f t="shared" si="297"/>
        <v>3.0984999999999996</v>
      </c>
      <c r="G2436" s="2">
        <f t="shared" si="299"/>
        <v>3.1862000000000013</v>
      </c>
      <c r="H2436" s="2">
        <f t="shared" si="295"/>
        <v>3.3312499999999998</v>
      </c>
      <c r="I2436" s="2">
        <f t="array" ref="I2436">SUMPRODUCT(B2420:B2439, (ROW(B2420:B2439)-ROW(B2420)+1)) / (20*21/2)</f>
        <v>3.0338571428571428</v>
      </c>
      <c r="J2436" s="2">
        <f t="shared" si="298"/>
        <v>3.0855379698433243</v>
      </c>
      <c r="K2436" s="2">
        <f t="shared" si="300"/>
        <v>3.1470040681624449</v>
      </c>
    </row>
    <row r="2437" spans="1:11" ht="13.5" x14ac:dyDescent="0.25">
      <c r="A2437" s="3">
        <f>TITRES_STAT!B2440</f>
        <v>45553</v>
      </c>
      <c r="B2437" s="17">
        <f>TITRES_STAT!D2440</f>
        <v>2.99</v>
      </c>
      <c r="C2437" s="2">
        <f t="shared" si="301"/>
        <v>-2.9999999999999805E-2</v>
      </c>
      <c r="D2437" s="2">
        <f t="shared" si="294"/>
        <v>3.016</v>
      </c>
      <c r="E2437" s="2">
        <f t="shared" si="296"/>
        <v>3.03</v>
      </c>
      <c r="F2437" s="2">
        <f t="shared" si="297"/>
        <v>3.0884999999999998</v>
      </c>
      <c r="G2437" s="2">
        <f t="shared" si="299"/>
        <v>3.1790000000000016</v>
      </c>
      <c r="H2437" s="2">
        <f t="shared" si="295"/>
        <v>3.3273999999999995</v>
      </c>
      <c r="I2437" s="2">
        <f t="array" ref="I2437">SUMPRODUCT(B2421:B2440, (ROW(B2421:B2440)-ROW(B2421)+1)) / (20*21/2)</f>
        <v>3.0245714285714285</v>
      </c>
      <c r="J2437" s="2">
        <f t="shared" si="298"/>
        <v>3.0764391155725317</v>
      </c>
      <c r="K2437" s="2">
        <f t="shared" si="300"/>
        <v>3.1408470458815647</v>
      </c>
    </row>
    <row r="2438" spans="1:11" ht="13.5" x14ac:dyDescent="0.25">
      <c r="A2438" s="3">
        <f>TITRES_STAT!B2441</f>
        <v>45554</v>
      </c>
      <c r="B2438" s="17">
        <f>TITRES_STAT!D2441</f>
        <v>2.98</v>
      </c>
      <c r="C2438" s="2">
        <f t="shared" si="301"/>
        <v>-1.0000000000000231E-2</v>
      </c>
      <c r="D2438" s="2">
        <f t="shared" ref="D2438:D2501" si="302">AVERAGE(B2434:B2438)</f>
        <v>3.0019999999999998</v>
      </c>
      <c r="E2438" s="2">
        <f t="shared" si="296"/>
        <v>3.0220000000000002</v>
      </c>
      <c r="F2438" s="2">
        <f t="shared" si="297"/>
        <v>3.0774999999999997</v>
      </c>
      <c r="G2438" s="2">
        <f t="shared" si="299"/>
        <v>3.1718000000000011</v>
      </c>
      <c r="H2438" s="2">
        <f t="shared" si="295"/>
        <v>3.3236500000000002</v>
      </c>
      <c r="I2438" s="2">
        <f t="array" ref="I2438">SUMPRODUCT(B2422:B2441, (ROW(B2422:B2441)-ROW(B2422)+1)) / (20*21/2)</f>
        <v>3.013380952380952</v>
      </c>
      <c r="J2438" s="2">
        <f t="shared" si="298"/>
        <v>3.0672544378989572</v>
      </c>
      <c r="K2438" s="2">
        <f t="shared" si="300"/>
        <v>3.1345393185920916</v>
      </c>
    </row>
    <row r="2439" spans="1:11" ht="13.5" x14ac:dyDescent="0.25">
      <c r="A2439" s="3">
        <f>TITRES_STAT!B2442</f>
        <v>45555</v>
      </c>
      <c r="B2439" s="17">
        <f>TITRES_STAT!D2442</f>
        <v>2.99</v>
      </c>
      <c r="C2439" s="2">
        <f t="shared" si="301"/>
        <v>1.0000000000000231E-2</v>
      </c>
      <c r="D2439" s="2">
        <f t="shared" si="302"/>
        <v>2.992</v>
      </c>
      <c r="E2439" s="2">
        <f t="shared" si="296"/>
        <v>3.0159999999999996</v>
      </c>
      <c r="F2439" s="2">
        <f t="shared" si="297"/>
        <v>3.0674999999999999</v>
      </c>
      <c r="G2439" s="2">
        <f t="shared" si="299"/>
        <v>3.1656000000000013</v>
      </c>
      <c r="H2439" s="2">
        <f t="shared" si="295"/>
        <v>3.3198499999999997</v>
      </c>
      <c r="I2439" s="2">
        <f t="array" ref="I2439">SUMPRODUCT(B2423:B2442, (ROW(B2423:B2442)-ROW(B2423)+1)) / (20*21/2)</f>
        <v>2.9966190476190482</v>
      </c>
      <c r="J2439" s="2">
        <f t="shared" si="298"/>
        <v>3.0598968723847708</v>
      </c>
      <c r="K2439" s="2">
        <f t="shared" si="300"/>
        <v>3.1288711100198525</v>
      </c>
    </row>
    <row r="2440" spans="1:11" ht="13.5" x14ac:dyDescent="0.25">
      <c r="A2440" s="3">
        <f>TITRES_STAT!B2443</f>
        <v>45558</v>
      </c>
      <c r="B2440" s="17">
        <f>TITRES_STAT!D2443</f>
        <v>2.97</v>
      </c>
      <c r="C2440" s="2">
        <f t="shared" si="301"/>
        <v>-2.0000000000000018E-2</v>
      </c>
      <c r="D2440" s="2">
        <f t="shared" si="302"/>
        <v>2.99</v>
      </c>
      <c r="E2440" s="2">
        <f t="shared" si="296"/>
        <v>3.0099999999999993</v>
      </c>
      <c r="F2440" s="2">
        <f t="shared" si="297"/>
        <v>3.0574999999999997</v>
      </c>
      <c r="G2440" s="2">
        <f t="shared" si="299"/>
        <v>3.1608000000000009</v>
      </c>
      <c r="H2440" s="2">
        <f t="shared" si="295"/>
        <v>3.3159500000000004</v>
      </c>
      <c r="I2440" s="2">
        <f t="array" ref="I2440">SUMPRODUCT(B2424:B2443, (ROW(B2424:B2443)-ROW(B2424)+1)) / (20*21/2)</f>
        <v>2.9870000000000001</v>
      </c>
      <c r="J2440" s="2">
        <f t="shared" si="298"/>
        <v>3.0513352654909833</v>
      </c>
      <c r="K2440" s="2">
        <f t="shared" si="300"/>
        <v>3.1226408704112312</v>
      </c>
    </row>
    <row r="2441" spans="1:11" ht="13.5" x14ac:dyDescent="0.25">
      <c r="A2441" s="3">
        <f>TITRES_STAT!B2444</f>
        <v>45559</v>
      </c>
      <c r="B2441" s="17">
        <f>TITRES_STAT!D2444</f>
        <v>2.94</v>
      </c>
      <c r="C2441" s="2">
        <f t="shared" si="301"/>
        <v>-3.0000000000000249E-2</v>
      </c>
      <c r="D2441" s="2">
        <f t="shared" si="302"/>
        <v>2.9740000000000002</v>
      </c>
      <c r="E2441" s="2">
        <f t="shared" si="296"/>
        <v>3.0010000000000003</v>
      </c>
      <c r="F2441" s="2">
        <f t="shared" si="297"/>
        <v>3.0459999999999998</v>
      </c>
      <c r="G2441" s="2">
        <f t="shared" si="299"/>
        <v>3.156600000000001</v>
      </c>
      <c r="H2441" s="2">
        <f t="shared" si="295"/>
        <v>3.3119999999999998</v>
      </c>
      <c r="I2441" s="2">
        <f t="array" ref="I2441">SUMPRODUCT(B2425:B2444, (ROW(B2425:B2444)-ROW(B2425)+1)) / (20*21/2)</f>
        <v>2.983285714285715</v>
      </c>
      <c r="J2441" s="2">
        <f t="shared" si="298"/>
        <v>3.0407319068727943</v>
      </c>
      <c r="K2441" s="2">
        <f t="shared" si="300"/>
        <v>3.1154784833362807</v>
      </c>
    </row>
    <row r="2442" spans="1:11" ht="13.5" x14ac:dyDescent="0.25">
      <c r="A2442" s="3">
        <f>TITRES_STAT!B2445</f>
        <v>45560</v>
      </c>
      <c r="B2442" s="17">
        <f>TITRES_STAT!D2445</f>
        <v>2.87</v>
      </c>
      <c r="C2442" s="2">
        <f t="shared" si="301"/>
        <v>-6.999999999999984E-2</v>
      </c>
      <c r="D2442" s="2">
        <f t="shared" si="302"/>
        <v>2.95</v>
      </c>
      <c r="E2442" s="2">
        <f t="shared" si="296"/>
        <v>2.9829999999999997</v>
      </c>
      <c r="F2442" s="2">
        <f t="shared" si="297"/>
        <v>3.0309999999999997</v>
      </c>
      <c r="G2442" s="2">
        <f t="shared" si="299"/>
        <v>3.1508000000000003</v>
      </c>
      <c r="H2442" s="2">
        <f t="shared" ref="H2442:H2505" si="303">AVERAGE(B2243:B2442)</f>
        <v>3.3077500000000004</v>
      </c>
      <c r="I2442" s="2">
        <f t="array" ref="I2442">SUMPRODUCT(B2426:B2445, (ROW(B2426:B2445)-ROW(B2426)+1)) / (20*21/2)</f>
        <v>2.9785714285714291</v>
      </c>
      <c r="J2442" s="2">
        <f t="shared" si="298"/>
        <v>3.0244717252658617</v>
      </c>
      <c r="K2442" s="2">
        <f t="shared" si="300"/>
        <v>3.1058518761466232</v>
      </c>
    </row>
    <row r="2443" spans="1:11" ht="13.5" x14ac:dyDescent="0.25">
      <c r="A2443" s="3">
        <f>TITRES_STAT!B2446</f>
        <v>45561</v>
      </c>
      <c r="B2443" s="17">
        <f>TITRES_STAT!D2446</f>
        <v>2.93</v>
      </c>
      <c r="C2443" s="2">
        <f t="shared" si="301"/>
        <v>6.0000000000000053E-2</v>
      </c>
      <c r="D2443" s="2">
        <f t="shared" si="302"/>
        <v>2.94</v>
      </c>
      <c r="E2443" s="2">
        <f t="shared" si="296"/>
        <v>2.9710000000000001</v>
      </c>
      <c r="F2443" s="2">
        <f t="shared" si="297"/>
        <v>3.0190000000000001</v>
      </c>
      <c r="G2443" s="2">
        <f t="shared" si="299"/>
        <v>3.1454000000000009</v>
      </c>
      <c r="H2443" s="2">
        <f t="shared" si="303"/>
        <v>3.3039000000000001</v>
      </c>
      <c r="I2443" s="2">
        <f t="array" ref="I2443">SUMPRODUCT(B2427:B2446, (ROW(B2427:B2446)-ROW(B2427)+1)) / (20*21/2)</f>
        <v>2.9743809523809523</v>
      </c>
      <c r="J2443" s="2">
        <f t="shared" si="298"/>
        <v>3.0154744180976847</v>
      </c>
      <c r="K2443" s="2">
        <f t="shared" si="300"/>
        <v>3.0989557241408732</v>
      </c>
    </row>
    <row r="2444" spans="1:11" ht="13.5" x14ac:dyDescent="0.25">
      <c r="A2444" s="3">
        <f>TITRES_STAT!B2447</f>
        <v>45562</v>
      </c>
      <c r="B2444" s="17">
        <f>TITRES_STAT!D2447</f>
        <v>2.98</v>
      </c>
      <c r="C2444" s="2">
        <f t="shared" si="301"/>
        <v>4.9999999999999822E-2</v>
      </c>
      <c r="D2444" s="2">
        <f t="shared" si="302"/>
        <v>2.9380000000000002</v>
      </c>
      <c r="E2444" s="2">
        <f t="shared" ref="E2444:E2507" si="304">AVERAGE(B2435:B2444)</f>
        <v>2.9650000000000003</v>
      </c>
      <c r="F2444" s="2">
        <f t="shared" si="297"/>
        <v>3.0095000000000001</v>
      </c>
      <c r="G2444" s="2">
        <f t="shared" si="299"/>
        <v>3.1402000000000005</v>
      </c>
      <c r="H2444" s="2">
        <f t="shared" si="303"/>
        <v>3.3003000000000005</v>
      </c>
      <c r="I2444" s="2">
        <f t="array" ref="I2444">SUMPRODUCT(B2428:B2447, (ROW(B2428:B2447)-ROW(B2428)+1)) / (20*21/2)</f>
        <v>2.9679047619047618</v>
      </c>
      <c r="J2444" s="2">
        <f t="shared" si="298"/>
        <v>3.0120959020883817</v>
      </c>
      <c r="K2444" s="2">
        <f t="shared" si="300"/>
        <v>3.0942907937824073</v>
      </c>
    </row>
    <row r="2445" spans="1:11" ht="13.5" x14ac:dyDescent="0.25">
      <c r="A2445" s="3">
        <f>TITRES_STAT!B2448</f>
        <v>45565</v>
      </c>
      <c r="B2445" s="17">
        <f>TITRES_STAT!D2448</f>
        <v>2.96</v>
      </c>
      <c r="C2445" s="2">
        <f t="shared" si="301"/>
        <v>-2.0000000000000018E-2</v>
      </c>
      <c r="D2445" s="2">
        <f t="shared" si="302"/>
        <v>2.9359999999999999</v>
      </c>
      <c r="E2445" s="2">
        <f t="shared" si="304"/>
        <v>2.9630000000000001</v>
      </c>
      <c r="F2445" s="2">
        <f t="shared" si="297"/>
        <v>3.0039999999999996</v>
      </c>
      <c r="G2445" s="2">
        <f t="shared" si="299"/>
        <v>3.1342000000000008</v>
      </c>
      <c r="H2445" s="2">
        <f t="shared" si="303"/>
        <v>3.2966000000000006</v>
      </c>
      <c r="I2445" s="2">
        <f t="array" ref="I2445">SUMPRODUCT(B2429:B2448, (ROW(B2429:B2448)-ROW(B2429)+1)) / (20*21/2)</f>
        <v>2.957380952380952</v>
      </c>
      <c r="J2445" s="2">
        <f t="shared" si="298"/>
        <v>3.0071343876037742</v>
      </c>
      <c r="K2445" s="2">
        <f t="shared" si="300"/>
        <v>3.089024488143882</v>
      </c>
    </row>
    <row r="2446" spans="1:11" ht="13.5" x14ac:dyDescent="0.25">
      <c r="A2446" s="3">
        <f>TITRES_STAT!B2449</f>
        <v>45566</v>
      </c>
      <c r="B2446" s="17">
        <f>TITRES_STAT!D2449</f>
        <v>2.96</v>
      </c>
      <c r="C2446" s="2">
        <f t="shared" si="301"/>
        <v>0</v>
      </c>
      <c r="D2446" s="2">
        <f t="shared" si="302"/>
        <v>2.9400000000000004</v>
      </c>
      <c r="E2446" s="2">
        <f t="shared" si="304"/>
        <v>2.9570000000000003</v>
      </c>
      <c r="F2446" s="2">
        <f t="shared" si="297"/>
        <v>2.9979999999999998</v>
      </c>
      <c r="G2446" s="2">
        <f t="shared" si="299"/>
        <v>3.1274000000000006</v>
      </c>
      <c r="H2446" s="2">
        <f t="shared" si="303"/>
        <v>3.293000000000001</v>
      </c>
      <c r="I2446" s="2">
        <f t="array" ref="I2446">SUMPRODUCT(B2430:B2449, (ROW(B2430:B2449)-ROW(B2430)+1)) / (20*21/2)</f>
        <v>2.9467619047619049</v>
      </c>
      <c r="J2446" s="2">
        <f t="shared" si="298"/>
        <v>3.0026453983081764</v>
      </c>
      <c r="K2446" s="2">
        <f t="shared" si="300"/>
        <v>3.0839647042951026</v>
      </c>
    </row>
    <row r="2447" spans="1:11" ht="13.5" x14ac:dyDescent="0.25">
      <c r="A2447" s="3">
        <f>TITRES_STAT!B2450</f>
        <v>45567</v>
      </c>
      <c r="B2447" s="17">
        <f>TITRES_STAT!D2450</f>
        <v>2.93</v>
      </c>
      <c r="C2447" s="2">
        <f t="shared" si="301"/>
        <v>-2.9999999999999805E-2</v>
      </c>
      <c r="D2447" s="2">
        <f t="shared" si="302"/>
        <v>2.9520000000000004</v>
      </c>
      <c r="E2447" s="2">
        <f t="shared" si="304"/>
        <v>2.9510000000000001</v>
      </c>
      <c r="F2447" s="2">
        <f t="shared" si="297"/>
        <v>2.9904999999999995</v>
      </c>
      <c r="G2447" s="2">
        <f t="shared" si="299"/>
        <v>3.1200000000000006</v>
      </c>
      <c r="H2447" s="2">
        <f t="shared" si="303"/>
        <v>3.2892500000000013</v>
      </c>
      <c r="I2447" s="2">
        <f t="array" ref="I2447">SUMPRODUCT(B2431:B2450, (ROW(B2431:B2450)-ROW(B2431)+1)) / (20*21/2)</f>
        <v>2.9398571428571425</v>
      </c>
      <c r="J2447" s="2">
        <f t="shared" si="298"/>
        <v>2.9957267889454933</v>
      </c>
      <c r="K2447" s="2">
        <f t="shared" si="300"/>
        <v>3.077926872754118</v>
      </c>
    </row>
    <row r="2448" spans="1:11" ht="13.5" x14ac:dyDescent="0.25">
      <c r="A2448" s="3">
        <f>TITRES_STAT!B2451</f>
        <v>45568</v>
      </c>
      <c r="B2448" s="17">
        <f>TITRES_STAT!D2451</f>
        <v>2.88</v>
      </c>
      <c r="C2448" s="2">
        <f t="shared" si="301"/>
        <v>-5.0000000000000266E-2</v>
      </c>
      <c r="D2448" s="2">
        <f t="shared" si="302"/>
        <v>2.9419999999999993</v>
      </c>
      <c r="E2448" s="2">
        <f t="shared" si="304"/>
        <v>2.9409999999999998</v>
      </c>
      <c r="F2448" s="2">
        <f t="shared" si="297"/>
        <v>2.9814999999999996</v>
      </c>
      <c r="G2448" s="2">
        <f t="shared" si="299"/>
        <v>3.1116000000000001</v>
      </c>
      <c r="H2448" s="2">
        <f t="shared" si="303"/>
        <v>3.2861500000000006</v>
      </c>
      <c r="I2448" s="2">
        <f t="array" ref="I2448">SUMPRODUCT(B2432:B2451, (ROW(B2432:B2451)-ROW(B2432)+1)) / (20*21/2)</f>
        <v>2.9335714285714283</v>
      </c>
      <c r="J2448" s="2">
        <f t="shared" si="298"/>
        <v>2.9847051899983033</v>
      </c>
      <c r="K2448" s="2">
        <f t="shared" si="300"/>
        <v>3.0701650346068976</v>
      </c>
    </row>
    <row r="2449" spans="1:11" ht="13.5" x14ac:dyDescent="0.25">
      <c r="A2449" s="3">
        <f>TITRES_STAT!B2452</f>
        <v>45569</v>
      </c>
      <c r="B2449" s="17">
        <f>TITRES_STAT!D2452</f>
        <v>2.87</v>
      </c>
      <c r="C2449" s="2">
        <f t="shared" si="301"/>
        <v>-9.9999999999997868E-3</v>
      </c>
      <c r="D2449" s="2">
        <f t="shared" si="302"/>
        <v>2.9200000000000004</v>
      </c>
      <c r="E2449" s="2">
        <f t="shared" si="304"/>
        <v>2.9290000000000003</v>
      </c>
      <c r="F2449" s="2">
        <f t="shared" si="297"/>
        <v>2.9724999999999993</v>
      </c>
      <c r="G2449" s="2">
        <f t="shared" si="299"/>
        <v>3.103400000000001</v>
      </c>
      <c r="H2449" s="2">
        <f t="shared" si="303"/>
        <v>3.2822000000000009</v>
      </c>
      <c r="I2449" s="2">
        <f t="array" ref="I2449">SUMPRODUCT(B2433:B2452, (ROW(B2433:B2452)-ROW(B2433)+1)) / (20*21/2)</f>
        <v>2.9269523809523808</v>
      </c>
      <c r="J2449" s="2">
        <f t="shared" si="298"/>
        <v>2.973780886188941</v>
      </c>
      <c r="K2449" s="2">
        <f t="shared" si="300"/>
        <v>3.0623154254066272</v>
      </c>
    </row>
    <row r="2450" spans="1:11" ht="13.5" x14ac:dyDescent="0.25">
      <c r="A2450" s="3">
        <f>TITRES_STAT!B2453</f>
        <v>45572</v>
      </c>
      <c r="B2450" s="17">
        <f>TITRES_STAT!D2453</f>
        <v>2.9</v>
      </c>
      <c r="C2450" s="2">
        <f t="shared" si="301"/>
        <v>2.9999999999999805E-2</v>
      </c>
      <c r="D2450" s="2">
        <f t="shared" si="302"/>
        <v>2.9080000000000004</v>
      </c>
      <c r="E2450" s="2">
        <f t="shared" si="304"/>
        <v>2.9219999999999997</v>
      </c>
      <c r="F2450" s="2">
        <f t="shared" si="297"/>
        <v>2.9659999999999993</v>
      </c>
      <c r="G2450" s="2">
        <f t="shared" si="299"/>
        <v>3.096000000000001</v>
      </c>
      <c r="H2450" s="2">
        <f t="shared" si="303"/>
        <v>3.2784000000000004</v>
      </c>
      <c r="I2450" s="2">
        <f t="array" ref="I2450">SUMPRODUCT(B2434:B2453, (ROW(B2434:B2453)-ROW(B2434)+1)) / (20*21/2)</f>
        <v>2.9153809523809526</v>
      </c>
      <c r="J2450" s="2">
        <f t="shared" si="298"/>
        <v>2.9667541351233275</v>
      </c>
      <c r="K2450" s="2">
        <f t="shared" si="300"/>
        <v>3.0559501146063672</v>
      </c>
    </row>
    <row r="2451" spans="1:11" ht="13.5" x14ac:dyDescent="0.25">
      <c r="A2451" s="3">
        <f>TITRES_STAT!B2454</f>
        <v>45573</v>
      </c>
      <c r="B2451" s="17">
        <f>TITRES_STAT!D2454</f>
        <v>2.9</v>
      </c>
      <c r="C2451" s="2">
        <f t="shared" si="301"/>
        <v>0</v>
      </c>
      <c r="D2451" s="2">
        <f t="shared" si="302"/>
        <v>2.8959999999999999</v>
      </c>
      <c r="E2451" s="2">
        <f t="shared" si="304"/>
        <v>2.9180000000000001</v>
      </c>
      <c r="F2451" s="2">
        <f t="shared" si="297"/>
        <v>2.9594999999999998</v>
      </c>
      <c r="G2451" s="2">
        <f t="shared" si="299"/>
        <v>3.0886000000000009</v>
      </c>
      <c r="H2451" s="2">
        <f t="shared" si="303"/>
        <v>3.2751999999999999</v>
      </c>
      <c r="I2451" s="2">
        <f t="array" ref="I2451">SUMPRODUCT(B2435:B2454, (ROW(B2435:B2454)-ROW(B2435)+1)) / (20*21/2)</f>
        <v>2.908666666666667</v>
      </c>
      <c r="J2451" s="2">
        <f t="shared" si="298"/>
        <v>2.9603965984449152</v>
      </c>
      <c r="K2451" s="2">
        <f t="shared" si="300"/>
        <v>3.0498344238374901</v>
      </c>
    </row>
    <row r="2452" spans="1:11" ht="13.5" x14ac:dyDescent="0.25">
      <c r="A2452" s="3">
        <f>TITRES_STAT!B2455</f>
        <v>45574</v>
      </c>
      <c r="B2452" s="17">
        <f>TITRES_STAT!D2455</f>
        <v>2.89</v>
      </c>
      <c r="C2452" s="2">
        <f t="shared" si="301"/>
        <v>-9.9999999999997868E-3</v>
      </c>
      <c r="D2452" s="2">
        <f t="shared" si="302"/>
        <v>2.8880000000000003</v>
      </c>
      <c r="E2452" s="2">
        <f t="shared" si="304"/>
        <v>2.92</v>
      </c>
      <c r="F2452" s="2">
        <f t="shared" ref="F2452:F2515" si="305">AVERAGE(B2433:B2452)</f>
        <v>2.9514999999999998</v>
      </c>
      <c r="G2452" s="2">
        <f t="shared" si="299"/>
        <v>3.0810000000000004</v>
      </c>
      <c r="H2452" s="2">
        <f t="shared" si="303"/>
        <v>3.2714999999999996</v>
      </c>
      <c r="I2452" s="2">
        <f t="array" ref="I2452">SUMPRODUCT(B2436:B2455, (ROW(B2436:B2455)-ROW(B2436)+1)) / (20*21/2)</f>
        <v>2.9046666666666661</v>
      </c>
      <c r="J2452" s="2">
        <f t="shared" si="298"/>
        <v>2.9536921604977802</v>
      </c>
      <c r="K2452" s="2">
        <f t="shared" si="300"/>
        <v>3.0435664072164124</v>
      </c>
    </row>
    <row r="2453" spans="1:11" ht="13.5" x14ac:dyDescent="0.25">
      <c r="A2453" s="3">
        <f>TITRES_STAT!B2456</f>
        <v>45575</v>
      </c>
      <c r="B2453" s="17">
        <f>TITRES_STAT!D2456</f>
        <v>2.83</v>
      </c>
      <c r="C2453" s="2">
        <f t="shared" si="301"/>
        <v>-6.0000000000000053E-2</v>
      </c>
      <c r="D2453" s="2">
        <f t="shared" si="302"/>
        <v>2.8780000000000001</v>
      </c>
      <c r="E2453" s="2">
        <f t="shared" si="304"/>
        <v>2.9099999999999993</v>
      </c>
      <c r="F2453" s="2">
        <f t="shared" si="305"/>
        <v>2.9404999999999997</v>
      </c>
      <c r="G2453" s="2">
        <f t="shared" si="299"/>
        <v>3.0722000000000009</v>
      </c>
      <c r="H2453" s="2">
        <f t="shared" si="303"/>
        <v>3.2676499999999997</v>
      </c>
      <c r="I2453" s="2">
        <f t="array" ref="I2453">SUMPRODUCT(B2437:B2456, (ROW(B2437:B2456)-ROW(B2437)+1)) / (20*21/2)</f>
        <v>2.8963333333333332</v>
      </c>
      <c r="J2453" s="2">
        <f t="shared" ref="J2453:J2516" si="306">$J$4*B2453+J2452*(1-$J$4)</f>
        <v>2.9419119547360868</v>
      </c>
      <c r="K2453" s="2">
        <f t="shared" si="300"/>
        <v>3.0351912539922394</v>
      </c>
    </row>
    <row r="2454" spans="1:11" ht="13.5" x14ac:dyDescent="0.25">
      <c r="A2454" s="3">
        <f>TITRES_STAT!B2457</f>
        <v>45576</v>
      </c>
      <c r="B2454" s="17">
        <f>TITRES_STAT!D2457</f>
        <v>2.87</v>
      </c>
      <c r="C2454" s="2">
        <f t="shared" si="301"/>
        <v>4.0000000000000036E-2</v>
      </c>
      <c r="D2454" s="2">
        <f t="shared" si="302"/>
        <v>2.8780000000000001</v>
      </c>
      <c r="E2454" s="2">
        <f t="shared" si="304"/>
        <v>2.899</v>
      </c>
      <c r="F2454" s="2">
        <f t="shared" si="305"/>
        <v>2.9319999999999995</v>
      </c>
      <c r="G2454" s="2">
        <f t="shared" si="299"/>
        <v>3.0642</v>
      </c>
      <c r="H2454" s="2">
        <f t="shared" si="303"/>
        <v>3.2639999999999998</v>
      </c>
      <c r="I2454" s="2">
        <f t="array" ref="I2454">SUMPRODUCT(B2438:B2457, (ROW(B2438:B2457)-ROW(B2438)+1)) / (20*21/2)</f>
        <v>2.8888571428571428</v>
      </c>
      <c r="J2454" s="2">
        <f t="shared" si="306"/>
        <v>2.9350631971421737</v>
      </c>
      <c r="K2454" s="2">
        <f t="shared" si="300"/>
        <v>3.0287131656003874</v>
      </c>
    </row>
    <row r="2455" spans="1:11" ht="13.5" x14ac:dyDescent="0.25">
      <c r="A2455" s="3">
        <f>TITRES_STAT!B2458</f>
        <v>45579</v>
      </c>
      <c r="B2455" s="17">
        <f>TITRES_STAT!D2458</f>
        <v>2.89</v>
      </c>
      <c r="C2455" s="2">
        <f t="shared" si="301"/>
        <v>2.0000000000000018E-2</v>
      </c>
      <c r="D2455" s="2">
        <f t="shared" si="302"/>
        <v>2.8760000000000003</v>
      </c>
      <c r="E2455" s="2">
        <f t="shared" si="304"/>
        <v>2.8920000000000003</v>
      </c>
      <c r="F2455" s="2">
        <f t="shared" si="305"/>
        <v>2.9274999999999998</v>
      </c>
      <c r="G2455" s="2">
        <f t="shared" si="299"/>
        <v>3.0569999999999999</v>
      </c>
      <c r="H2455" s="2">
        <f t="shared" si="303"/>
        <v>3.2601999999999998</v>
      </c>
      <c r="I2455" s="2">
        <f t="array" ref="I2455">SUMPRODUCT(B2439:B2458, (ROW(B2439:B2458)-ROW(B2439)+1)) / (20*21/2)</f>
        <v>2.8782857142857141</v>
      </c>
      <c r="J2455" s="2">
        <f t="shared" si="306"/>
        <v>2.9307714640810141</v>
      </c>
      <c r="K2455" s="2">
        <f t="shared" si="300"/>
        <v>3.0232734336160587</v>
      </c>
    </row>
    <row r="2456" spans="1:11" ht="13.5" x14ac:dyDescent="0.25">
      <c r="A2456" s="3">
        <f>TITRES_STAT!B2459</f>
        <v>45581</v>
      </c>
      <c r="B2456" s="17">
        <f>TITRES_STAT!D2459</f>
        <v>2.84</v>
      </c>
      <c r="C2456" s="2">
        <f t="shared" si="301"/>
        <v>-5.0000000000000266E-2</v>
      </c>
      <c r="D2456" s="2">
        <f t="shared" si="302"/>
        <v>2.8639999999999999</v>
      </c>
      <c r="E2456" s="2">
        <f t="shared" si="304"/>
        <v>2.8800000000000003</v>
      </c>
      <c r="F2456" s="2">
        <f t="shared" si="305"/>
        <v>2.9185000000000003</v>
      </c>
      <c r="G2456" s="2">
        <f t="shared" si="299"/>
        <v>3.0488000000000004</v>
      </c>
      <c r="H2456" s="2">
        <f t="shared" si="303"/>
        <v>3.2560000000000002</v>
      </c>
      <c r="I2456" s="2">
        <f t="array" ref="I2456">SUMPRODUCT(B2440:B2459, (ROW(B2440:B2459)-ROW(B2440)+1)) / (20*21/2)</f>
        <v>2.8657142857142861</v>
      </c>
      <c r="J2456" s="2">
        <f t="shared" si="306"/>
        <v>2.9221265627399649</v>
      </c>
      <c r="K2456" s="2">
        <f t="shared" si="300"/>
        <v>3.0160862401409192</v>
      </c>
    </row>
    <row r="2457" spans="1:11" ht="13.5" x14ac:dyDescent="0.25">
      <c r="A2457" s="3">
        <f>TITRES_STAT!B2460</f>
        <v>45582</v>
      </c>
      <c r="B2457" s="17">
        <f>TITRES_STAT!D2460</f>
        <v>2.84</v>
      </c>
      <c r="C2457" s="2">
        <f t="shared" si="301"/>
        <v>0</v>
      </c>
      <c r="D2457" s="2">
        <f t="shared" si="302"/>
        <v>2.8540000000000001</v>
      </c>
      <c r="E2457" s="2">
        <f t="shared" si="304"/>
        <v>2.8710000000000004</v>
      </c>
      <c r="F2457" s="2">
        <f t="shared" si="305"/>
        <v>2.911</v>
      </c>
      <c r="G2457" s="2">
        <f t="shared" si="299"/>
        <v>3.0407999999999999</v>
      </c>
      <c r="H2457" s="2">
        <f t="shared" si="303"/>
        <v>3.2518000000000002</v>
      </c>
      <c r="I2457" s="2">
        <f t="array" ref="I2457">SUMPRODUCT(B2441:B2460, (ROW(B2441:B2460)-ROW(B2441)+1)) / (20*21/2)</f>
        <v>2.856095238095238</v>
      </c>
      <c r="J2457" s="2">
        <f t="shared" si="306"/>
        <v>2.9143049853361584</v>
      </c>
      <c r="K2457" s="2">
        <f t="shared" si="300"/>
        <v>3.0091808973902952</v>
      </c>
    </row>
    <row r="2458" spans="1:11" ht="13.5" x14ac:dyDescent="0.25">
      <c r="A2458" s="3">
        <f>TITRES_STAT!B2461</f>
        <v>45583</v>
      </c>
      <c r="B2458" s="17">
        <f>TITRES_STAT!D2461</f>
        <v>2.8</v>
      </c>
      <c r="C2458" s="2">
        <f t="shared" si="301"/>
        <v>-4.0000000000000036E-2</v>
      </c>
      <c r="D2458" s="2">
        <f t="shared" si="302"/>
        <v>2.8479999999999999</v>
      </c>
      <c r="E2458" s="2">
        <f t="shared" si="304"/>
        <v>2.8630000000000004</v>
      </c>
      <c r="F2458" s="2">
        <f t="shared" si="305"/>
        <v>2.9019999999999997</v>
      </c>
      <c r="G2458" s="2">
        <f t="shared" si="299"/>
        <v>3.0320000000000005</v>
      </c>
      <c r="H2458" s="2">
        <f t="shared" si="303"/>
        <v>3.2470999999999992</v>
      </c>
      <c r="I2458" s="2">
        <f t="array" ref="I2458">SUMPRODUCT(B2442:B2461, (ROW(B2442:B2461)-ROW(B2442)+1)) / (20*21/2)</f>
        <v>2.8463809523809518</v>
      </c>
      <c r="J2458" s="2">
        <f t="shared" si="306"/>
        <v>2.9034187962565241</v>
      </c>
      <c r="K2458" s="2">
        <f t="shared" si="300"/>
        <v>3.0009777249436169</v>
      </c>
    </row>
    <row r="2459" spans="1:11" ht="13.5" x14ac:dyDescent="0.25">
      <c r="A2459" s="3">
        <f>TITRES_STAT!B2462</f>
        <v>45586</v>
      </c>
      <c r="B2459" s="17">
        <f>TITRES_STAT!D2462</f>
        <v>2.77</v>
      </c>
      <c r="C2459" s="2">
        <f t="shared" si="301"/>
        <v>-2.9999999999999805E-2</v>
      </c>
      <c r="D2459" s="2">
        <f t="shared" si="302"/>
        <v>2.8280000000000003</v>
      </c>
      <c r="E2459" s="2">
        <f t="shared" si="304"/>
        <v>2.8530000000000002</v>
      </c>
      <c r="F2459" s="2">
        <f t="shared" si="305"/>
        <v>2.891</v>
      </c>
      <c r="G2459" s="2">
        <f t="shared" si="299"/>
        <v>3.0238000000000005</v>
      </c>
      <c r="H2459" s="2">
        <f t="shared" si="303"/>
        <v>3.242999999999999</v>
      </c>
      <c r="I2459" s="2">
        <f t="array" ref="I2459">SUMPRODUCT(B2443:B2462, (ROW(B2443:B2462)-ROW(B2443)+1)) / (20*21/2)</f>
        <v>2.8317142857142854</v>
      </c>
      <c r="J2459" s="2">
        <f t="shared" si="306"/>
        <v>2.8907122442320934</v>
      </c>
      <c r="K2459" s="2">
        <f t="shared" si="300"/>
        <v>2.9919197749458277</v>
      </c>
    </row>
    <row r="2460" spans="1:11" ht="13.5" x14ac:dyDescent="0.25">
      <c r="A2460" s="3">
        <f>TITRES_STAT!B2463</f>
        <v>45587</v>
      </c>
      <c r="B2460" s="17">
        <f>TITRES_STAT!D2463</f>
        <v>2.79</v>
      </c>
      <c r="C2460" s="2">
        <f t="shared" si="301"/>
        <v>2.0000000000000018E-2</v>
      </c>
      <c r="D2460" s="2">
        <f t="shared" si="302"/>
        <v>2.8079999999999998</v>
      </c>
      <c r="E2460" s="2">
        <f t="shared" si="304"/>
        <v>2.8420000000000001</v>
      </c>
      <c r="F2460" s="2">
        <f t="shared" si="305"/>
        <v>2.8820000000000001</v>
      </c>
      <c r="G2460" s="2">
        <f t="shared" si="299"/>
        <v>3.0152000000000005</v>
      </c>
      <c r="H2460" s="2">
        <f t="shared" si="303"/>
        <v>3.2384999999999984</v>
      </c>
      <c r="I2460" s="2">
        <f t="array" ref="I2460">SUMPRODUCT(B2444:B2463, (ROW(B2444:B2463)-ROW(B2444)+1)) / (20*21/2)</f>
        <v>2.8225238095238097</v>
      </c>
      <c r="J2460" s="2">
        <f t="shared" si="306"/>
        <v>2.881120601924275</v>
      </c>
      <c r="K2460" s="2">
        <f t="shared" si="300"/>
        <v>2.9840013523989324</v>
      </c>
    </row>
    <row r="2461" spans="1:11" ht="13.5" x14ac:dyDescent="0.25">
      <c r="A2461" s="3">
        <f>TITRES_STAT!B2464</f>
        <v>45588</v>
      </c>
      <c r="B2461" s="17">
        <f>TITRES_STAT!D2464</f>
        <v>2.78</v>
      </c>
      <c r="C2461" s="2">
        <f t="shared" si="301"/>
        <v>-1.0000000000000231E-2</v>
      </c>
      <c r="D2461" s="2">
        <f t="shared" si="302"/>
        <v>2.7959999999999998</v>
      </c>
      <c r="E2461" s="2">
        <f t="shared" si="304"/>
        <v>2.83</v>
      </c>
      <c r="F2461" s="2">
        <f t="shared" si="305"/>
        <v>2.8740000000000001</v>
      </c>
      <c r="G2461" s="2">
        <f t="shared" si="299"/>
        <v>3.0068000000000006</v>
      </c>
      <c r="H2461" s="2">
        <f t="shared" si="303"/>
        <v>3.2339999999999982</v>
      </c>
      <c r="I2461" s="2">
        <f t="array" ref="I2461">SUMPRODUCT(B2445:B2464, (ROW(B2445:B2464)-ROW(B2445)+1)) / (20*21/2)</f>
        <v>2.8140952380952382</v>
      </c>
      <c r="J2461" s="2">
        <f t="shared" si="306"/>
        <v>2.8714900684076774</v>
      </c>
      <c r="K2461" s="2">
        <f t="shared" si="300"/>
        <v>2.9760012993636802</v>
      </c>
    </row>
    <row r="2462" spans="1:11" ht="13.5" x14ac:dyDescent="0.25">
      <c r="A2462" s="3">
        <f>TITRES_STAT!B2465</f>
        <v>45589</v>
      </c>
      <c r="B2462" s="17">
        <f>TITRES_STAT!D2465</f>
        <v>2.72</v>
      </c>
      <c r="C2462" s="2">
        <f t="shared" si="301"/>
        <v>-5.9999999999999609E-2</v>
      </c>
      <c r="D2462" s="2">
        <f t="shared" si="302"/>
        <v>2.7719999999999998</v>
      </c>
      <c r="E2462" s="2">
        <f t="shared" si="304"/>
        <v>2.8129999999999997</v>
      </c>
      <c r="F2462" s="2">
        <f t="shared" si="305"/>
        <v>2.8664999999999998</v>
      </c>
      <c r="G2462" s="2">
        <f t="shared" si="299"/>
        <v>2.9972000000000008</v>
      </c>
      <c r="H2462" s="2">
        <f t="shared" si="303"/>
        <v>3.2295999999999974</v>
      </c>
      <c r="I2462" s="2">
        <f t="array" ref="I2462">SUMPRODUCT(B2446:B2465, (ROW(B2446:B2465)-ROW(B2446)+1)) / (20*21/2)</f>
        <v>2.8028571428571429</v>
      </c>
      <c r="J2462" s="2">
        <f t="shared" si="306"/>
        <v>2.8570624428450415</v>
      </c>
      <c r="K2462" s="2">
        <f t="shared" si="300"/>
        <v>2.9659620327219671</v>
      </c>
    </row>
    <row r="2463" spans="1:11" ht="13.5" x14ac:dyDescent="0.25">
      <c r="A2463" s="3">
        <f>TITRES_STAT!B2466</f>
        <v>45590</v>
      </c>
      <c r="B2463" s="17">
        <f>TITRES_STAT!D2466</f>
        <v>2.77</v>
      </c>
      <c r="C2463" s="2">
        <f t="shared" si="301"/>
        <v>4.9999999999999822E-2</v>
      </c>
      <c r="D2463" s="2">
        <f t="shared" si="302"/>
        <v>2.766</v>
      </c>
      <c r="E2463" s="2">
        <f t="shared" si="304"/>
        <v>2.8069999999999995</v>
      </c>
      <c r="F2463" s="2">
        <f t="shared" si="305"/>
        <v>2.8584999999999998</v>
      </c>
      <c r="G2463" s="2">
        <f t="shared" si="299"/>
        <v>2.9882000000000009</v>
      </c>
      <c r="H2463" s="2">
        <f t="shared" si="303"/>
        <v>3.2258499999999968</v>
      </c>
      <c r="I2463" s="2">
        <f t="array" ref="I2463">SUMPRODUCT(B2447:B2466, (ROW(B2447:B2466)-ROW(B2447)+1)) / (20*21/2)</f>
        <v>2.7993809523809525</v>
      </c>
      <c r="J2463" s="2">
        <f t="shared" si="306"/>
        <v>2.8487707816217043</v>
      </c>
      <c r="K2463" s="2">
        <f t="shared" si="300"/>
        <v>2.9582772471250269</v>
      </c>
    </row>
    <row r="2464" spans="1:11" ht="13.5" x14ac:dyDescent="0.25">
      <c r="A2464" s="3">
        <f>TITRES_STAT!B2467</f>
        <v>45593</v>
      </c>
      <c r="B2464" s="17">
        <f>TITRES_STAT!D2467</f>
        <v>2.77</v>
      </c>
      <c r="C2464" s="2">
        <f t="shared" si="301"/>
        <v>0</v>
      </c>
      <c r="D2464" s="2">
        <f t="shared" si="302"/>
        <v>2.766</v>
      </c>
      <c r="E2464" s="2">
        <f t="shared" si="304"/>
        <v>2.7969999999999997</v>
      </c>
      <c r="F2464" s="2">
        <f t="shared" si="305"/>
        <v>2.8480000000000003</v>
      </c>
      <c r="G2464" s="2">
        <f t="shared" si="299"/>
        <v>2.9796000000000009</v>
      </c>
      <c r="H2464" s="2">
        <f t="shared" si="303"/>
        <v>3.2216999999999971</v>
      </c>
      <c r="I2464" s="2">
        <f t="array" ref="I2464">SUMPRODUCT(B2448:B2467, (ROW(B2448:B2467)-ROW(B2448)+1)) / (20*21/2)</f>
        <v>2.8014285714285716</v>
      </c>
      <c r="J2464" s="2">
        <f t="shared" si="306"/>
        <v>2.8412688024196373</v>
      </c>
      <c r="K2464" s="2">
        <f t="shared" si="300"/>
        <v>2.9508938256691435</v>
      </c>
    </row>
    <row r="2465" spans="1:11" ht="13.5" x14ac:dyDescent="0.25">
      <c r="A2465" s="3">
        <f>TITRES_STAT!B2468</f>
        <v>45594</v>
      </c>
      <c r="B2465" s="17">
        <f>TITRES_STAT!D2468</f>
        <v>2.73</v>
      </c>
      <c r="C2465" s="2">
        <f t="shared" si="301"/>
        <v>-4.0000000000000036E-2</v>
      </c>
      <c r="D2465" s="2">
        <f t="shared" si="302"/>
        <v>2.754</v>
      </c>
      <c r="E2465" s="2">
        <f t="shared" si="304"/>
        <v>2.7809999999999997</v>
      </c>
      <c r="F2465" s="2">
        <f t="shared" si="305"/>
        <v>2.8365000000000005</v>
      </c>
      <c r="G2465" s="2">
        <f t="shared" si="299"/>
        <v>2.9702000000000002</v>
      </c>
      <c r="H2465" s="2">
        <f t="shared" si="303"/>
        <v>3.2179499999999974</v>
      </c>
      <c r="I2465" s="2">
        <f t="array" ref="I2465">SUMPRODUCT(B2449:B2468, (ROW(B2449:B2468)-ROW(B2449)+1)) / (20*21/2)</f>
        <v>2.7990952380952376</v>
      </c>
      <c r="J2465" s="2">
        <f t="shared" si="306"/>
        <v>2.8306717736177669</v>
      </c>
      <c r="K2465" s="2">
        <f t="shared" si="300"/>
        <v>2.9422313227017263</v>
      </c>
    </row>
    <row r="2466" spans="1:11" ht="13.5" x14ac:dyDescent="0.25">
      <c r="A2466" s="3">
        <f>TITRES_STAT!B2469</f>
        <v>45595</v>
      </c>
      <c r="B2466" s="17">
        <f>TITRES_STAT!D2469</f>
        <v>2.8</v>
      </c>
      <c r="C2466" s="2">
        <f t="shared" si="301"/>
        <v>6.999999999999984E-2</v>
      </c>
      <c r="D2466" s="2">
        <f t="shared" si="302"/>
        <v>2.758</v>
      </c>
      <c r="E2466" s="2">
        <f t="shared" si="304"/>
        <v>2.7770000000000001</v>
      </c>
      <c r="F2466" s="2">
        <f t="shared" si="305"/>
        <v>2.8285000000000005</v>
      </c>
      <c r="G2466" s="2">
        <f t="shared" si="299"/>
        <v>2.9622000000000011</v>
      </c>
      <c r="H2466" s="2">
        <f t="shared" si="303"/>
        <v>3.2144499999999976</v>
      </c>
      <c r="I2466" s="2">
        <f t="array" ref="I2466">SUMPRODUCT(B2450:B2469, (ROW(B2450:B2469)-ROW(B2450)+1)) / (20*21/2)</f>
        <v>2.7971428571428572</v>
      </c>
      <c r="J2466" s="2">
        <f t="shared" si="306"/>
        <v>2.8277506523208369</v>
      </c>
      <c r="K2466" s="2">
        <f t="shared" si="300"/>
        <v>2.9366536237722469</v>
      </c>
    </row>
    <row r="2467" spans="1:11" ht="13.5" x14ac:dyDescent="0.25">
      <c r="A2467" s="3">
        <f>TITRES_STAT!B2470</f>
        <v>45596</v>
      </c>
      <c r="B2467" s="17">
        <f>TITRES_STAT!D2470</f>
        <v>2.85</v>
      </c>
      <c r="C2467" s="2">
        <f t="shared" si="301"/>
        <v>5.0000000000000266E-2</v>
      </c>
      <c r="D2467" s="2">
        <f t="shared" si="302"/>
        <v>2.7839999999999998</v>
      </c>
      <c r="E2467" s="2">
        <f t="shared" si="304"/>
        <v>2.778</v>
      </c>
      <c r="F2467" s="2">
        <f t="shared" si="305"/>
        <v>2.8245000000000005</v>
      </c>
      <c r="G2467" s="2">
        <f t="shared" si="299"/>
        <v>2.9554000000000009</v>
      </c>
      <c r="H2467" s="2">
        <f t="shared" si="303"/>
        <v>3.2107999999999981</v>
      </c>
      <c r="I2467" s="2">
        <f t="array" ref="I2467">SUMPRODUCT(B2451:B2470, (ROW(B2451:B2470)-ROW(B2451)+1)) / (20*21/2)</f>
        <v>2.7926666666666664</v>
      </c>
      <c r="J2467" s="2">
        <f t="shared" si="306"/>
        <v>2.8298696378140904</v>
      </c>
      <c r="K2467" s="2">
        <f t="shared" si="300"/>
        <v>2.9332554424478454</v>
      </c>
    </row>
    <row r="2468" spans="1:11" ht="13.5" x14ac:dyDescent="0.25">
      <c r="A2468" s="3">
        <f>TITRES_STAT!B2471</f>
        <v>45597</v>
      </c>
      <c r="B2468" s="17">
        <f>TITRES_STAT!D2471</f>
        <v>2.8</v>
      </c>
      <c r="C2468" s="2">
        <f t="shared" si="301"/>
        <v>-5.0000000000000266E-2</v>
      </c>
      <c r="D2468" s="2">
        <f t="shared" si="302"/>
        <v>2.79</v>
      </c>
      <c r="E2468" s="2">
        <f t="shared" si="304"/>
        <v>2.7780000000000005</v>
      </c>
      <c r="F2468" s="2">
        <f t="shared" si="305"/>
        <v>2.8205</v>
      </c>
      <c r="G2468" s="2">
        <f t="shared" si="299"/>
        <v>2.9474000000000014</v>
      </c>
      <c r="H2468" s="2">
        <f t="shared" si="303"/>
        <v>3.2072999999999983</v>
      </c>
      <c r="I2468" s="2">
        <f t="array" ref="I2468">SUMPRODUCT(B2452:B2471, (ROW(B2452:B2471)-ROW(B2452)+1)) / (20*21/2)</f>
        <v>2.7888095238095238</v>
      </c>
      <c r="J2468" s="2">
        <f t="shared" si="306"/>
        <v>2.8270249104032246</v>
      </c>
      <c r="K2468" s="2">
        <f t="shared" si="300"/>
        <v>2.9280297388224397</v>
      </c>
    </row>
    <row r="2469" spans="1:11" ht="13.5" x14ac:dyDescent="0.25">
      <c r="A2469" s="3">
        <f>TITRES_STAT!B2472</f>
        <v>45600</v>
      </c>
      <c r="B2469" s="17">
        <f>TITRES_STAT!D2472</f>
        <v>2.8</v>
      </c>
      <c r="C2469" s="2">
        <f t="shared" si="301"/>
        <v>0</v>
      </c>
      <c r="D2469" s="2">
        <f t="shared" si="302"/>
        <v>2.7960000000000003</v>
      </c>
      <c r="E2469" s="2">
        <f t="shared" si="304"/>
        <v>2.7810000000000001</v>
      </c>
      <c r="F2469" s="2">
        <f t="shared" si="305"/>
        <v>2.8169999999999997</v>
      </c>
      <c r="G2469" s="2">
        <f t="shared" si="299"/>
        <v>2.9396000000000009</v>
      </c>
      <c r="H2469" s="2">
        <f t="shared" si="303"/>
        <v>3.2040499999999978</v>
      </c>
      <c r="I2469" s="2">
        <f t="array" ref="I2469">SUMPRODUCT(B2453:B2472, (ROW(B2453:B2472)-ROW(B2453)+1)) / (20*21/2)</f>
        <v>2.7884285714285717</v>
      </c>
      <c r="J2469" s="2">
        <f t="shared" si="306"/>
        <v>2.8244511094124412</v>
      </c>
      <c r="K2469" s="2">
        <f t="shared" si="300"/>
        <v>2.9230089647509714</v>
      </c>
    </row>
    <row r="2470" spans="1:11" ht="13.5" x14ac:dyDescent="0.25">
      <c r="A2470" s="3">
        <f>TITRES_STAT!B2473</f>
        <v>45601</v>
      </c>
      <c r="B2470" s="17">
        <f>TITRES_STAT!D2473</f>
        <v>2.77</v>
      </c>
      <c r="C2470" s="2">
        <f t="shared" si="301"/>
        <v>-2.9999999999999805E-2</v>
      </c>
      <c r="D2470" s="2">
        <f t="shared" si="302"/>
        <v>2.8039999999999998</v>
      </c>
      <c r="E2470" s="2">
        <f t="shared" si="304"/>
        <v>2.7790000000000004</v>
      </c>
      <c r="F2470" s="2">
        <f t="shared" si="305"/>
        <v>2.8105000000000002</v>
      </c>
      <c r="G2470" s="2">
        <f t="shared" si="299"/>
        <v>2.9316000000000009</v>
      </c>
      <c r="H2470" s="2">
        <f t="shared" si="303"/>
        <v>3.2006499999999978</v>
      </c>
      <c r="I2470" s="2">
        <f t="array" ref="I2470">SUMPRODUCT(B2454:B2473, (ROW(B2454:B2473)-ROW(B2454)+1)) / (20*21/2)</f>
        <v>2.7884761904761906</v>
      </c>
      <c r="J2470" s="2">
        <f t="shared" si="306"/>
        <v>2.8192652894683992</v>
      </c>
      <c r="K2470" s="2">
        <f t="shared" si="300"/>
        <v>2.9170086131921096</v>
      </c>
    </row>
    <row r="2471" spans="1:11" ht="13.5" x14ac:dyDescent="0.25">
      <c r="A2471" s="3">
        <f>TITRES_STAT!B2474</f>
        <v>45602</v>
      </c>
      <c r="B2471" s="17">
        <f>TITRES_STAT!D2474</f>
        <v>2.77</v>
      </c>
      <c r="C2471" s="2">
        <f t="shared" si="301"/>
        <v>0</v>
      </c>
      <c r="D2471" s="2">
        <f t="shared" si="302"/>
        <v>2.7979999999999996</v>
      </c>
      <c r="E2471" s="2">
        <f t="shared" si="304"/>
        <v>2.778</v>
      </c>
      <c r="F2471" s="2">
        <f t="shared" si="305"/>
        <v>2.8039999999999998</v>
      </c>
      <c r="G2471" s="2">
        <f t="shared" si="299"/>
        <v>2.9236000000000013</v>
      </c>
      <c r="H2471" s="2">
        <f t="shared" si="303"/>
        <v>3.1974999999999971</v>
      </c>
      <c r="I2471" s="2">
        <f t="array" ref="I2471">SUMPRODUCT(B2455:B2474, (ROW(B2455:B2474)-ROW(B2455)+1)) / (20*21/2)</f>
        <v>2.7905714285714285</v>
      </c>
      <c r="J2471" s="2">
        <f t="shared" si="306"/>
        <v>2.8145733571380758</v>
      </c>
      <c r="K2471" s="2">
        <f t="shared" si="300"/>
        <v>2.911243569537517</v>
      </c>
    </row>
    <row r="2472" spans="1:11" ht="13.5" x14ac:dyDescent="0.25">
      <c r="A2472" s="3">
        <f>TITRES_STAT!B2475</f>
        <v>45603</v>
      </c>
      <c r="B2472" s="17">
        <f>TITRES_STAT!D2475</f>
        <v>2.8</v>
      </c>
      <c r="C2472" s="2">
        <f t="shared" si="301"/>
        <v>2.9999999999999805E-2</v>
      </c>
      <c r="D2472" s="2">
        <f t="shared" si="302"/>
        <v>2.7879999999999994</v>
      </c>
      <c r="E2472" s="2">
        <f t="shared" si="304"/>
        <v>2.786</v>
      </c>
      <c r="F2472" s="2">
        <f t="shared" si="305"/>
        <v>2.7994999999999997</v>
      </c>
      <c r="G2472" s="2">
        <f t="shared" si="299"/>
        <v>2.9162000000000012</v>
      </c>
      <c r="H2472" s="2">
        <f t="shared" si="303"/>
        <v>3.1939999999999973</v>
      </c>
      <c r="I2472" s="2">
        <f t="array" ref="I2472">SUMPRODUCT(B2456:B2475, (ROW(B2456:B2475)-ROW(B2456)+1)) / (20*21/2)</f>
        <v>2.7871904761904767</v>
      </c>
      <c r="J2472" s="2">
        <f t="shared" si="306"/>
        <v>2.8131854183630209</v>
      </c>
      <c r="K2472" s="2">
        <f t="shared" si="300"/>
        <v>2.9068810766144773</v>
      </c>
    </row>
    <row r="2473" spans="1:11" ht="13.5" x14ac:dyDescent="0.25">
      <c r="A2473" s="3">
        <f>TITRES_STAT!B2476</f>
        <v>45604</v>
      </c>
      <c r="B2473" s="17">
        <f>TITRES_STAT!D2476</f>
        <v>2.8</v>
      </c>
      <c r="C2473" s="2">
        <f t="shared" si="301"/>
        <v>0</v>
      </c>
      <c r="D2473" s="2">
        <f t="shared" si="302"/>
        <v>2.7880000000000003</v>
      </c>
      <c r="E2473" s="2">
        <f t="shared" si="304"/>
        <v>2.7890000000000001</v>
      </c>
      <c r="F2473" s="2">
        <f t="shared" si="305"/>
        <v>2.7979999999999992</v>
      </c>
      <c r="G2473" s="2">
        <f t="shared" si="299"/>
        <v>2.9088000000000016</v>
      </c>
      <c r="H2473" s="2">
        <f t="shared" si="303"/>
        <v>3.1909999999999972</v>
      </c>
      <c r="I2473" s="2">
        <f t="array" ref="I2473">SUMPRODUCT(B2457:B2476, (ROW(B2457:B2476)-ROW(B2457)+1)) / (20*21/2)</f>
        <v>2.790142857142857</v>
      </c>
      <c r="J2473" s="2">
        <f t="shared" si="306"/>
        <v>2.8119296642332094</v>
      </c>
      <c r="K2473" s="2">
        <f t="shared" si="300"/>
        <v>2.9026896618452822</v>
      </c>
    </row>
    <row r="2474" spans="1:11" ht="13.5" x14ac:dyDescent="0.25">
      <c r="A2474" s="3">
        <f>TITRES_STAT!B2477</f>
        <v>45607</v>
      </c>
      <c r="B2474" s="17">
        <f>TITRES_STAT!D2477</f>
        <v>2.82</v>
      </c>
      <c r="C2474" s="2">
        <f t="shared" si="301"/>
        <v>2.0000000000000018E-2</v>
      </c>
      <c r="D2474" s="2">
        <f t="shared" si="302"/>
        <v>2.7920000000000003</v>
      </c>
      <c r="E2474" s="2">
        <f t="shared" si="304"/>
        <v>2.794</v>
      </c>
      <c r="F2474" s="2">
        <f t="shared" si="305"/>
        <v>2.7954999999999997</v>
      </c>
      <c r="G2474" s="2">
        <f t="shared" si="299"/>
        <v>2.901800000000001</v>
      </c>
      <c r="H2474" s="2">
        <f t="shared" si="303"/>
        <v>3.1882499999999978</v>
      </c>
      <c r="I2474" s="2">
        <f t="array" ref="I2474">SUMPRODUCT(B2458:B2477, (ROW(B2458:B2477)-ROW(B2458)+1)) / (20*21/2)</f>
        <v>2.7998571428571428</v>
      </c>
      <c r="J2474" s="2">
        <f t="shared" si="306"/>
        <v>2.8126982676395706</v>
      </c>
      <c r="K2474" s="2">
        <f t="shared" si="300"/>
        <v>2.899446930008212</v>
      </c>
    </row>
    <row r="2475" spans="1:11" ht="13.5" x14ac:dyDescent="0.25">
      <c r="A2475" s="3">
        <f>TITRES_STAT!B2478</f>
        <v>45608</v>
      </c>
      <c r="B2475" s="17">
        <f>TITRES_STAT!D2478</f>
        <v>2.76</v>
      </c>
      <c r="C2475" s="2">
        <f t="shared" si="301"/>
        <v>-6.0000000000000053E-2</v>
      </c>
      <c r="D2475" s="2">
        <f t="shared" si="302"/>
        <v>2.79</v>
      </c>
      <c r="E2475" s="2">
        <f t="shared" si="304"/>
        <v>2.7969999999999997</v>
      </c>
      <c r="F2475" s="2">
        <f t="shared" si="305"/>
        <v>2.7889999999999997</v>
      </c>
      <c r="G2475" s="2">
        <f t="shared" si="299"/>
        <v>2.8956000000000004</v>
      </c>
      <c r="H2475" s="2">
        <f t="shared" si="303"/>
        <v>3.1850499999999977</v>
      </c>
      <c r="I2475" s="2">
        <f t="array" ref="I2475">SUMPRODUCT(B2459:B2478, (ROW(B2459:B2478)-ROW(B2459)+1)) / (20*21/2)</f>
        <v>2.8074285714285714</v>
      </c>
      <c r="J2475" s="2">
        <f t="shared" si="306"/>
        <v>2.8076793850072308</v>
      </c>
      <c r="K2475" s="2">
        <f t="shared" si="300"/>
        <v>2.8939784229490666</v>
      </c>
    </row>
    <row r="2476" spans="1:11" ht="13.5" x14ac:dyDescent="0.25">
      <c r="A2476" s="3">
        <f>TITRES_STAT!B2479</f>
        <v>45609</v>
      </c>
      <c r="B2476" s="17">
        <f>TITRES_STAT!D2479</f>
        <v>2.82</v>
      </c>
      <c r="C2476" s="2">
        <f t="shared" si="301"/>
        <v>6.0000000000000053E-2</v>
      </c>
      <c r="D2476" s="2">
        <f t="shared" si="302"/>
        <v>2.8</v>
      </c>
      <c r="E2476" s="2">
        <f t="shared" si="304"/>
        <v>2.7990000000000004</v>
      </c>
      <c r="F2476" s="2">
        <f t="shared" si="305"/>
        <v>2.7879999999999998</v>
      </c>
      <c r="G2476" s="2">
        <f t="shared" si="299"/>
        <v>2.8904000000000001</v>
      </c>
      <c r="H2476" s="2">
        <f t="shared" si="303"/>
        <v>3.1821999999999986</v>
      </c>
      <c r="I2476" s="2">
        <f t="array" ref="I2476">SUMPRODUCT(B2460:B2479, (ROW(B2460:B2479)-ROW(B2460)+1)) / (20*21/2)</f>
        <v>2.8165714285714287</v>
      </c>
      <c r="J2476" s="2">
        <f t="shared" si="306"/>
        <v>2.8088527769113041</v>
      </c>
      <c r="K2476" s="2">
        <f t="shared" si="300"/>
        <v>2.891077308323613</v>
      </c>
    </row>
    <row r="2477" spans="1:11" ht="13.5" x14ac:dyDescent="0.25">
      <c r="A2477" s="3">
        <f>TITRES_STAT!B2480</f>
        <v>45610</v>
      </c>
      <c r="B2477" s="17">
        <f>TITRES_STAT!D2480</f>
        <v>2.89</v>
      </c>
      <c r="C2477" s="2">
        <f t="shared" si="301"/>
        <v>7.0000000000000284E-2</v>
      </c>
      <c r="D2477" s="2">
        <f t="shared" si="302"/>
        <v>2.8180000000000001</v>
      </c>
      <c r="E2477" s="2">
        <f t="shared" si="304"/>
        <v>2.8029999999999999</v>
      </c>
      <c r="F2477" s="2">
        <f t="shared" si="305"/>
        <v>2.7905000000000002</v>
      </c>
      <c r="G2477" s="2">
        <f t="shared" si="299"/>
        <v>2.8865999999999992</v>
      </c>
      <c r="H2477" s="2">
        <f t="shared" si="303"/>
        <v>3.1796499999999988</v>
      </c>
      <c r="I2477" s="2">
        <f t="array" ref="I2477">SUMPRODUCT(B2461:B2480, (ROW(B2461:B2480)-ROW(B2461)+1)) / (20*21/2)</f>
        <v>2.8146666666666667</v>
      </c>
      <c r="J2477" s="2">
        <f t="shared" si="306"/>
        <v>2.8165810838721321</v>
      </c>
      <c r="K2477" s="2">
        <f t="shared" si="300"/>
        <v>2.8910350609383735</v>
      </c>
    </row>
    <row r="2478" spans="1:11" ht="13.5" x14ac:dyDescent="0.25">
      <c r="A2478" s="3">
        <f>TITRES_STAT!B2481</f>
        <v>45611</v>
      </c>
      <c r="B2478" s="17">
        <f>TITRES_STAT!D2481</f>
        <v>2.87</v>
      </c>
      <c r="C2478" s="2">
        <f t="shared" si="301"/>
        <v>-2.0000000000000018E-2</v>
      </c>
      <c r="D2478" s="2">
        <f t="shared" si="302"/>
        <v>2.8319999999999999</v>
      </c>
      <c r="E2478" s="2">
        <f t="shared" si="304"/>
        <v>2.8100000000000005</v>
      </c>
      <c r="F2478" s="2">
        <f t="shared" si="305"/>
        <v>2.794</v>
      </c>
      <c r="G2478" s="2">
        <f t="shared" si="299"/>
        <v>2.8827999999999991</v>
      </c>
      <c r="H2478" s="2">
        <f t="shared" si="303"/>
        <v>3.1769999999999987</v>
      </c>
      <c r="I2478" s="2">
        <f t="array" ref="I2478">SUMPRODUCT(B2462:B2481, (ROW(B2462:B2481)-ROW(B2462)+1)) / (20*21/2)</f>
        <v>2.8223333333333329</v>
      </c>
      <c r="J2478" s="2">
        <f t="shared" si="306"/>
        <v>2.821668599693834</v>
      </c>
      <c r="K2478" s="2">
        <f t="shared" si="300"/>
        <v>2.8902101565878491</v>
      </c>
    </row>
    <row r="2479" spans="1:11" ht="13.5" x14ac:dyDescent="0.25">
      <c r="A2479" s="3">
        <f>TITRES_STAT!B2482</f>
        <v>45614</v>
      </c>
      <c r="B2479" s="17">
        <f>TITRES_STAT!D2482</f>
        <v>2.89</v>
      </c>
      <c r="C2479" s="2">
        <f t="shared" si="301"/>
        <v>2.0000000000000018E-2</v>
      </c>
      <c r="D2479" s="2">
        <f t="shared" si="302"/>
        <v>2.8460000000000001</v>
      </c>
      <c r="E2479" s="2">
        <f t="shared" si="304"/>
        <v>2.819</v>
      </c>
      <c r="F2479" s="2">
        <f t="shared" si="305"/>
        <v>2.8</v>
      </c>
      <c r="G2479" s="2">
        <f t="shared" si="299"/>
        <v>2.8795999999999986</v>
      </c>
      <c r="H2479" s="2">
        <f t="shared" si="303"/>
        <v>3.1744499999999993</v>
      </c>
      <c r="I2479" s="2">
        <f t="array" ref="I2479">SUMPRODUCT(B2463:B2482, (ROW(B2463:B2482)-ROW(B2463)+1)) / (20*21/2)</f>
        <v>2.8285714285714287</v>
      </c>
      <c r="J2479" s="2">
        <f t="shared" si="306"/>
        <v>2.8281763521039447</v>
      </c>
      <c r="K2479" s="2">
        <f t="shared" si="300"/>
        <v>2.8902019151530314</v>
      </c>
    </row>
    <row r="2480" spans="1:11" ht="13.5" x14ac:dyDescent="0.25">
      <c r="A2480" s="3">
        <f>TITRES_STAT!B2483</f>
        <v>45615</v>
      </c>
      <c r="B2480" s="17">
        <f>TITRES_STAT!D2483</f>
        <v>2.78</v>
      </c>
      <c r="C2480" s="2">
        <f t="shared" si="301"/>
        <v>-0.11000000000000032</v>
      </c>
      <c r="D2480" s="2">
        <f t="shared" si="302"/>
        <v>2.85</v>
      </c>
      <c r="E2480" s="2">
        <f t="shared" si="304"/>
        <v>2.8200000000000003</v>
      </c>
      <c r="F2480" s="2">
        <f t="shared" si="305"/>
        <v>2.7994999999999997</v>
      </c>
      <c r="G2480" s="2">
        <f t="shared" si="299"/>
        <v>2.8745999999999987</v>
      </c>
      <c r="H2480" s="2">
        <f t="shared" si="303"/>
        <v>3.1713499999999986</v>
      </c>
      <c r="I2480" s="2">
        <f t="array" ref="I2480">SUMPRODUCT(B2464:B2483, (ROW(B2464:B2483)-ROW(B2464)+1)) / (20*21/2)</f>
        <v>2.8321904761904761</v>
      </c>
      <c r="J2480" s="2">
        <f t="shared" si="306"/>
        <v>2.8235881280940456</v>
      </c>
      <c r="K2480" s="2">
        <f t="shared" si="300"/>
        <v>2.8858802714215397</v>
      </c>
    </row>
    <row r="2481" spans="1:11" ht="13.5" x14ac:dyDescent="0.25">
      <c r="A2481" s="3">
        <f>TITRES_STAT!B2484</f>
        <v>45616</v>
      </c>
      <c r="B2481" s="17">
        <f>TITRES_STAT!D2484</f>
        <v>2.88</v>
      </c>
      <c r="C2481" s="2">
        <f t="shared" si="301"/>
        <v>0.10000000000000009</v>
      </c>
      <c r="D2481" s="2">
        <f t="shared" si="302"/>
        <v>2.8619999999999997</v>
      </c>
      <c r="E2481" s="2">
        <f t="shared" si="304"/>
        <v>2.8310000000000004</v>
      </c>
      <c r="F2481" s="2">
        <f t="shared" si="305"/>
        <v>2.8045</v>
      </c>
      <c r="G2481" s="2">
        <f t="shared" si="299"/>
        <v>2.871599999999999</v>
      </c>
      <c r="H2481" s="2">
        <f t="shared" si="303"/>
        <v>3.1687499999999984</v>
      </c>
      <c r="I2481" s="2">
        <f t="array" ref="I2481">SUMPRODUCT(B2465:B2484, (ROW(B2465:B2484)-ROW(B2465)+1)) / (20*21/2)</f>
        <v>2.847809523809524</v>
      </c>
      <c r="J2481" s="2">
        <f t="shared" si="306"/>
        <v>2.8289606873231845</v>
      </c>
      <c r="K2481" s="2">
        <f t="shared" si="300"/>
        <v>2.8856496725422636</v>
      </c>
    </row>
    <row r="2482" spans="1:11" ht="13.5" x14ac:dyDescent="0.25">
      <c r="A2482" s="3">
        <f>TITRES_STAT!B2485</f>
        <v>45617</v>
      </c>
      <c r="B2482" s="17">
        <f>TITRES_STAT!D2485</f>
        <v>2.87</v>
      </c>
      <c r="C2482" s="2">
        <f t="shared" si="301"/>
        <v>-9.9999999999997868E-3</v>
      </c>
      <c r="D2482" s="2">
        <f t="shared" si="302"/>
        <v>2.8579999999999997</v>
      </c>
      <c r="E2482" s="2">
        <f t="shared" si="304"/>
        <v>2.8380000000000001</v>
      </c>
      <c r="F2482" s="2">
        <f t="shared" si="305"/>
        <v>2.8119999999999998</v>
      </c>
      <c r="G2482" s="2">
        <f t="shared" ref="G2482:G2545" si="307">AVERAGE(B2433:B2482)</f>
        <v>2.867999999999999</v>
      </c>
      <c r="H2482" s="2">
        <f t="shared" si="303"/>
        <v>3.1665499999999986</v>
      </c>
      <c r="I2482" s="2">
        <f t="array" ref="I2482">SUMPRODUCT(B2466:B2485, (ROW(B2466:B2485)-ROW(B2466)+1)) / (20*21/2)</f>
        <v>2.8624285714285715</v>
      </c>
      <c r="J2482" s="2">
        <f t="shared" si="306"/>
        <v>2.8328691932924053</v>
      </c>
      <c r="K2482" s="2">
        <f t="shared" si="300"/>
        <v>2.8850359598935471</v>
      </c>
    </row>
    <row r="2483" spans="1:11" ht="13.5" x14ac:dyDescent="0.25">
      <c r="A2483" s="3">
        <f>TITRES_STAT!B2486</f>
        <v>45618</v>
      </c>
      <c r="B2483" s="17">
        <f>TITRES_STAT!D2486</f>
        <v>2.85</v>
      </c>
      <c r="C2483" s="2">
        <f t="shared" si="301"/>
        <v>-2.0000000000000018E-2</v>
      </c>
      <c r="D2483" s="2">
        <f t="shared" si="302"/>
        <v>2.8540000000000001</v>
      </c>
      <c r="E2483" s="2">
        <f t="shared" si="304"/>
        <v>2.8430000000000004</v>
      </c>
      <c r="F2483" s="2">
        <f t="shared" si="305"/>
        <v>2.8159999999999998</v>
      </c>
      <c r="G2483" s="2">
        <f t="shared" si="307"/>
        <v>2.8639999999999985</v>
      </c>
      <c r="H2483" s="2">
        <f t="shared" si="303"/>
        <v>3.1640999999999986</v>
      </c>
      <c r="I2483" s="2">
        <f t="array" ref="I2483">SUMPRODUCT(B2467:B2486, (ROW(B2467:B2486)-ROW(B2467)+1)) / (20*21/2)</f>
        <v>2.8749047619047614</v>
      </c>
      <c r="J2483" s="2">
        <f t="shared" si="306"/>
        <v>2.8345006986931285</v>
      </c>
      <c r="K2483" s="2">
        <f t="shared" ref="K2483:K2546" si="308">$K$4*B2483+(1-$K$4)*K2482</f>
        <v>2.8836620006820355</v>
      </c>
    </row>
    <row r="2484" spans="1:11" ht="13.5" x14ac:dyDescent="0.25">
      <c r="A2484" s="3">
        <f>TITRES_STAT!B2487</f>
        <v>45621</v>
      </c>
      <c r="B2484" s="17">
        <f>TITRES_STAT!D2487</f>
        <v>2.98</v>
      </c>
      <c r="C2484" s="2">
        <f t="shared" si="301"/>
        <v>0.12999999999999989</v>
      </c>
      <c r="D2484" s="2">
        <f t="shared" si="302"/>
        <v>2.8720000000000003</v>
      </c>
      <c r="E2484" s="2">
        <f t="shared" si="304"/>
        <v>2.8590000000000004</v>
      </c>
      <c r="F2484" s="2">
        <f t="shared" si="305"/>
        <v>2.8265000000000002</v>
      </c>
      <c r="G2484" s="2">
        <f t="shared" si="307"/>
        <v>2.8627999999999987</v>
      </c>
      <c r="H2484" s="2">
        <f t="shared" si="303"/>
        <v>3.1624999999999983</v>
      </c>
      <c r="I2484" s="2">
        <f t="array" ref="I2484">SUMPRODUCT(B2468:B2487, (ROW(B2468:B2487)-ROW(B2468)+1)) / (20*21/2)</f>
        <v>2.8884761904761902</v>
      </c>
      <c r="J2484" s="2">
        <f t="shared" si="306"/>
        <v>2.8483577750080689</v>
      </c>
      <c r="K2484" s="2">
        <f t="shared" si="308"/>
        <v>2.8874399614396027</v>
      </c>
    </row>
    <row r="2485" spans="1:11" ht="13.5" x14ac:dyDescent="0.25">
      <c r="A2485" s="3">
        <f>TITRES_STAT!B2488</f>
        <v>45622</v>
      </c>
      <c r="B2485" s="17">
        <f>TITRES_STAT!D2488</f>
        <v>2.98</v>
      </c>
      <c r="C2485" s="2">
        <f t="shared" si="301"/>
        <v>0</v>
      </c>
      <c r="D2485" s="2">
        <f t="shared" si="302"/>
        <v>2.9119999999999999</v>
      </c>
      <c r="E2485" s="2">
        <f t="shared" si="304"/>
        <v>2.8810000000000002</v>
      </c>
      <c r="F2485" s="2">
        <f t="shared" si="305"/>
        <v>2.8389999999999995</v>
      </c>
      <c r="G2485" s="2">
        <f t="shared" si="307"/>
        <v>2.8627999999999987</v>
      </c>
      <c r="H2485" s="2">
        <f t="shared" si="303"/>
        <v>3.1606499999999982</v>
      </c>
      <c r="I2485" s="2">
        <f t="array" ref="I2485">SUMPRODUCT(B2469:B2488, (ROW(B2469:B2488)-ROW(B2469)+1)) / (20*21/2)</f>
        <v>2.9004285714285718</v>
      </c>
      <c r="J2485" s="2">
        <f t="shared" si="306"/>
        <v>2.8608951297692053</v>
      </c>
      <c r="K2485" s="2">
        <f t="shared" si="308"/>
        <v>2.8910697668733438</v>
      </c>
    </row>
    <row r="2486" spans="1:11" ht="13.5" x14ac:dyDescent="0.25">
      <c r="A2486" s="3">
        <f>TITRES_STAT!B2489</f>
        <v>45623</v>
      </c>
      <c r="B2486" s="17">
        <f>TITRES_STAT!D2489</f>
        <v>2.97</v>
      </c>
      <c r="C2486" s="2">
        <f t="shared" si="301"/>
        <v>-9.9999999999997868E-3</v>
      </c>
      <c r="D2486" s="2">
        <f t="shared" si="302"/>
        <v>2.9300000000000006</v>
      </c>
      <c r="E2486" s="2">
        <f t="shared" si="304"/>
        <v>2.8959999999999999</v>
      </c>
      <c r="F2486" s="2">
        <f t="shared" si="305"/>
        <v>2.8474999999999997</v>
      </c>
      <c r="G2486" s="2">
        <f t="shared" si="307"/>
        <v>2.8617999999999988</v>
      </c>
      <c r="H2486" s="2">
        <f t="shared" si="303"/>
        <v>3.1589999999999985</v>
      </c>
      <c r="I2486" s="2">
        <f t="array" ref="I2486">SUMPRODUCT(B2470:B2489, (ROW(B2470:B2489)-ROW(B2470)+1)) / (20*21/2)</f>
        <v>2.9058095238095234</v>
      </c>
      <c r="J2486" s="2">
        <f t="shared" si="306"/>
        <v>2.8712860697911857</v>
      </c>
      <c r="K2486" s="2">
        <f t="shared" si="308"/>
        <v>2.8941650701332131</v>
      </c>
    </row>
    <row r="2487" spans="1:11" ht="13.5" x14ac:dyDescent="0.25">
      <c r="A2487" s="3">
        <f>TITRES_STAT!B2490</f>
        <v>45624</v>
      </c>
      <c r="B2487" s="17">
        <f>TITRES_STAT!D2490</f>
        <v>2.99</v>
      </c>
      <c r="C2487" s="2">
        <f t="shared" si="301"/>
        <v>2.0000000000000018E-2</v>
      </c>
      <c r="D2487" s="2">
        <f t="shared" si="302"/>
        <v>2.9540000000000002</v>
      </c>
      <c r="E2487" s="2">
        <f t="shared" si="304"/>
        <v>2.9060000000000001</v>
      </c>
      <c r="F2487" s="2">
        <f t="shared" si="305"/>
        <v>2.8544999999999998</v>
      </c>
      <c r="G2487" s="2">
        <f t="shared" si="307"/>
        <v>2.8617999999999988</v>
      </c>
      <c r="H2487" s="2">
        <f t="shared" si="303"/>
        <v>3.1574499999999985</v>
      </c>
      <c r="I2487" s="2">
        <f t="array" ref="I2487">SUMPRODUCT(B2471:B2490, (ROW(B2471:B2490)-ROW(B2471)+1)) / (20*21/2)</f>
        <v>2.9058571428571423</v>
      </c>
      <c r="J2487" s="2">
        <f t="shared" si="306"/>
        <v>2.8825921583825016</v>
      </c>
      <c r="K2487" s="2">
        <f t="shared" si="308"/>
        <v>2.8979233026770088</v>
      </c>
    </row>
    <row r="2488" spans="1:11" ht="13.5" x14ac:dyDescent="0.25">
      <c r="A2488" s="3">
        <f>TITRES_STAT!B2491</f>
        <v>45625</v>
      </c>
      <c r="B2488" s="17">
        <f>TITRES_STAT!D2491</f>
        <v>2.98</v>
      </c>
      <c r="C2488" s="2">
        <f t="shared" si="301"/>
        <v>-1.0000000000000231E-2</v>
      </c>
      <c r="D2488" s="2">
        <f t="shared" si="302"/>
        <v>2.98</v>
      </c>
      <c r="E2488" s="2">
        <f t="shared" si="304"/>
        <v>2.9169999999999998</v>
      </c>
      <c r="F2488" s="2">
        <f t="shared" si="305"/>
        <v>2.8634999999999997</v>
      </c>
      <c r="G2488" s="2">
        <f t="shared" si="307"/>
        <v>2.8617999999999988</v>
      </c>
      <c r="H2488" s="2">
        <f t="shared" si="303"/>
        <v>3.1558499999999987</v>
      </c>
      <c r="I2488" s="2">
        <f t="array" ref="I2488">SUMPRODUCT(B2472:B2491, (ROW(B2472:B2491)-ROW(B2472)+1)) / (20*21/2)</f>
        <v>2.9044761904761907</v>
      </c>
      <c r="J2488" s="2">
        <f t="shared" si="306"/>
        <v>2.8918690956794064</v>
      </c>
      <c r="K2488" s="2">
        <f t="shared" si="308"/>
        <v>2.9011419966896752</v>
      </c>
    </row>
    <row r="2489" spans="1:11" ht="13.5" x14ac:dyDescent="0.25">
      <c r="A2489" s="3">
        <f>TITRES_STAT!B2492</f>
        <v>45628</v>
      </c>
      <c r="B2489" s="17">
        <f>TITRES_STAT!D2492</f>
        <v>2.92</v>
      </c>
      <c r="C2489" s="2">
        <f t="shared" si="301"/>
        <v>-6.0000000000000053E-2</v>
      </c>
      <c r="D2489" s="2">
        <f t="shared" si="302"/>
        <v>2.9680000000000004</v>
      </c>
      <c r="E2489" s="2">
        <f t="shared" si="304"/>
        <v>2.9199999999999995</v>
      </c>
      <c r="F2489" s="2">
        <f t="shared" si="305"/>
        <v>2.8694999999999995</v>
      </c>
      <c r="G2489" s="2">
        <f t="shared" si="307"/>
        <v>2.8603999999999985</v>
      </c>
      <c r="H2489" s="2">
        <f t="shared" si="303"/>
        <v>3.1539499999999987</v>
      </c>
      <c r="I2489" s="2">
        <f t="array" ref="I2489">SUMPRODUCT(B2473:B2492, (ROW(B2473:B2492)-ROW(B2473)+1)) / (20*21/2)</f>
        <v>2.9026666666666667</v>
      </c>
      <c r="J2489" s="2">
        <f t="shared" si="306"/>
        <v>2.8945482294242248</v>
      </c>
      <c r="K2489" s="2">
        <f t="shared" si="308"/>
        <v>2.9018815262312563</v>
      </c>
    </row>
    <row r="2490" spans="1:11" ht="13.5" x14ac:dyDescent="0.25">
      <c r="A2490" s="3">
        <f>TITRES_STAT!B2493</f>
        <v>45629</v>
      </c>
      <c r="B2490" s="17">
        <f>TITRES_STAT!D2493</f>
        <v>2.87</v>
      </c>
      <c r="C2490" s="2">
        <f t="shared" si="301"/>
        <v>-4.9999999999999822E-2</v>
      </c>
      <c r="D2490" s="2">
        <f t="shared" si="302"/>
        <v>2.9460000000000002</v>
      </c>
      <c r="E2490" s="2">
        <f t="shared" si="304"/>
        <v>2.9290000000000003</v>
      </c>
      <c r="F2490" s="2">
        <f t="shared" si="305"/>
        <v>2.8744999999999998</v>
      </c>
      <c r="G2490" s="2">
        <f t="shared" si="307"/>
        <v>2.8583999999999992</v>
      </c>
      <c r="H2490" s="2">
        <f t="shared" si="303"/>
        <v>3.1517999999999984</v>
      </c>
      <c r="I2490" s="2">
        <f t="array" ref="I2490">SUMPRODUCT(B2474:B2493, (ROW(B2474:B2493)-ROW(B2474)+1)) / (20*21/2)</f>
        <v>2.8977142857142857</v>
      </c>
      <c r="J2490" s="2">
        <f t="shared" si="306"/>
        <v>2.8922103028123942</v>
      </c>
      <c r="K2490" s="2">
        <f t="shared" si="308"/>
        <v>2.900631270300619</v>
      </c>
    </row>
    <row r="2491" spans="1:11" ht="13.5" x14ac:dyDescent="0.25">
      <c r="A2491" s="3">
        <f>TITRES_STAT!B2494</f>
        <v>45630</v>
      </c>
      <c r="B2491" s="17">
        <f>TITRES_STAT!D2494</f>
        <v>2.86</v>
      </c>
      <c r="C2491" s="2">
        <f t="shared" si="301"/>
        <v>-1.0000000000000231E-2</v>
      </c>
      <c r="D2491" s="2">
        <f t="shared" si="302"/>
        <v>2.9240000000000004</v>
      </c>
      <c r="E2491" s="2">
        <f t="shared" si="304"/>
        <v>2.927</v>
      </c>
      <c r="F2491" s="2">
        <f t="shared" si="305"/>
        <v>2.8789999999999996</v>
      </c>
      <c r="G2491" s="2">
        <f t="shared" si="307"/>
        <v>2.8568000000000002</v>
      </c>
      <c r="H2491" s="2">
        <f t="shared" si="303"/>
        <v>3.1495999999999986</v>
      </c>
      <c r="I2491" s="2">
        <f t="array" ref="I2491">SUMPRODUCT(B2475:B2494, (ROW(B2475:B2494)-ROW(B2475)+1)) / (20*21/2)</f>
        <v>2.9059523809523808</v>
      </c>
      <c r="J2491" s="2">
        <f t="shared" si="306"/>
        <v>2.8891426549254997</v>
      </c>
      <c r="K2491" s="2">
        <f t="shared" si="308"/>
        <v>2.8990378871515752</v>
      </c>
    </row>
    <row r="2492" spans="1:11" ht="13.5" x14ac:dyDescent="0.25">
      <c r="A2492" s="3">
        <f>TITRES_STAT!B2495</f>
        <v>45631</v>
      </c>
      <c r="B2492" s="17">
        <f>TITRES_STAT!D2495</f>
        <v>2.86</v>
      </c>
      <c r="C2492" s="2">
        <f t="shared" si="301"/>
        <v>0</v>
      </c>
      <c r="D2492" s="2">
        <f t="shared" si="302"/>
        <v>2.8979999999999997</v>
      </c>
      <c r="E2492" s="2">
        <f t="shared" si="304"/>
        <v>2.9260000000000002</v>
      </c>
      <c r="F2492" s="2">
        <f t="shared" si="305"/>
        <v>2.8819999999999997</v>
      </c>
      <c r="G2492" s="2">
        <f t="shared" si="307"/>
        <v>2.8565999999999998</v>
      </c>
      <c r="H2492" s="2">
        <f t="shared" si="303"/>
        <v>3.1473999999999989</v>
      </c>
      <c r="I2492" s="2">
        <f t="array" ref="I2492">SUMPRODUCT(B2476:B2495, (ROW(B2476:B2495)-ROW(B2476)+1)) / (20*21/2)</f>
        <v>2.9115714285714289</v>
      </c>
      <c r="J2492" s="2">
        <f t="shared" si="306"/>
        <v>2.8863671639802142</v>
      </c>
      <c r="K2492" s="2">
        <f t="shared" si="308"/>
        <v>2.8975069896162196</v>
      </c>
    </row>
    <row r="2493" spans="1:11" ht="13.5" x14ac:dyDescent="0.25">
      <c r="A2493" s="3">
        <f>TITRES_STAT!B2496</f>
        <v>45632</v>
      </c>
      <c r="B2493" s="17">
        <f>TITRES_STAT!D2496</f>
        <v>2.83</v>
      </c>
      <c r="C2493" s="2">
        <f t="shared" si="301"/>
        <v>-2.9999999999999805E-2</v>
      </c>
      <c r="D2493" s="2">
        <f t="shared" si="302"/>
        <v>2.8679999999999999</v>
      </c>
      <c r="E2493" s="2">
        <f t="shared" si="304"/>
        <v>2.9240000000000004</v>
      </c>
      <c r="F2493" s="2">
        <f t="shared" si="305"/>
        <v>2.8834999999999997</v>
      </c>
      <c r="G2493" s="2">
        <f t="shared" si="307"/>
        <v>2.8545999999999996</v>
      </c>
      <c r="H2493" s="2">
        <f t="shared" si="303"/>
        <v>3.1449999999999987</v>
      </c>
      <c r="I2493" s="2">
        <f t="array" ref="I2493">SUMPRODUCT(B2477:B2496, (ROW(B2477:B2496)-ROW(B2477)+1)) / (20*21/2)</f>
        <v>2.9115238095238092</v>
      </c>
      <c r="J2493" s="2">
        <f t="shared" si="306"/>
        <v>2.8809988626487648</v>
      </c>
      <c r="K2493" s="2">
        <f t="shared" si="308"/>
        <v>2.8948596566900933</v>
      </c>
    </row>
    <row r="2494" spans="1:11" ht="13.5" x14ac:dyDescent="0.25">
      <c r="A2494" s="3">
        <f>TITRES_STAT!B2497</f>
        <v>45635</v>
      </c>
      <c r="B2494" s="17">
        <f>TITRES_STAT!D2497</f>
        <v>2.97</v>
      </c>
      <c r="C2494" s="2">
        <f t="shared" si="301"/>
        <v>0.14000000000000012</v>
      </c>
      <c r="D2494" s="2">
        <f t="shared" si="302"/>
        <v>2.8780000000000001</v>
      </c>
      <c r="E2494" s="2">
        <f t="shared" si="304"/>
        <v>2.9229999999999996</v>
      </c>
      <c r="F2494" s="2">
        <f t="shared" si="305"/>
        <v>2.891</v>
      </c>
      <c r="G2494" s="2">
        <f t="shared" si="307"/>
        <v>2.8544000000000005</v>
      </c>
      <c r="H2494" s="2">
        <f t="shared" si="303"/>
        <v>3.1430999999999987</v>
      </c>
      <c r="I2494" s="2">
        <f t="array" ref="I2494">SUMPRODUCT(B2478:B2497, (ROW(B2478:B2497)-ROW(B2478)+1)) / (20*21/2)</f>
        <v>2.9063333333333334</v>
      </c>
      <c r="J2494" s="2">
        <f t="shared" si="306"/>
        <v>2.8894751614441208</v>
      </c>
      <c r="K2494" s="2">
        <f t="shared" si="308"/>
        <v>2.8978063368198939</v>
      </c>
    </row>
    <row r="2495" spans="1:11" ht="13.5" x14ac:dyDescent="0.25">
      <c r="A2495" s="3">
        <f>TITRES_STAT!B2498</f>
        <v>45636</v>
      </c>
      <c r="B2495" s="17">
        <f>TITRES_STAT!D2498</f>
        <v>2.95</v>
      </c>
      <c r="C2495" s="2">
        <f t="shared" si="301"/>
        <v>-2.0000000000000018E-2</v>
      </c>
      <c r="D2495" s="2">
        <f t="shared" si="302"/>
        <v>2.8940000000000006</v>
      </c>
      <c r="E2495" s="2">
        <f t="shared" si="304"/>
        <v>2.92</v>
      </c>
      <c r="F2495" s="2">
        <f t="shared" si="305"/>
        <v>2.9005000000000001</v>
      </c>
      <c r="G2495" s="2">
        <f t="shared" si="307"/>
        <v>2.8542000000000001</v>
      </c>
      <c r="H2495" s="2">
        <f t="shared" si="303"/>
        <v>3.1401999999999992</v>
      </c>
      <c r="I2495" s="2">
        <f t="array" ref="I2495">SUMPRODUCT(B2479:B2498, (ROW(B2479:B2498)-ROW(B2479)+1)) / (20*21/2)</f>
        <v>2.9060952380952383</v>
      </c>
      <c r="J2495" s="2">
        <f t="shared" si="306"/>
        <v>2.8952394317827759</v>
      </c>
      <c r="K2495" s="2">
        <f t="shared" si="308"/>
        <v>2.8998531471406825</v>
      </c>
    </row>
    <row r="2496" spans="1:11" ht="13.5" x14ac:dyDescent="0.25">
      <c r="A2496" s="3">
        <f>TITRES_STAT!B2499</f>
        <v>45637</v>
      </c>
      <c r="B2496" s="17">
        <f>TITRES_STAT!D2499</f>
        <v>2.9</v>
      </c>
      <c r="C2496" s="2">
        <f t="shared" si="301"/>
        <v>-5.0000000000000266E-2</v>
      </c>
      <c r="D2496" s="2">
        <f t="shared" si="302"/>
        <v>2.9020000000000001</v>
      </c>
      <c r="E2496" s="2">
        <f t="shared" si="304"/>
        <v>2.9129999999999998</v>
      </c>
      <c r="F2496" s="2">
        <f t="shared" si="305"/>
        <v>2.9044999999999996</v>
      </c>
      <c r="G2496" s="2">
        <f t="shared" si="307"/>
        <v>2.8530000000000006</v>
      </c>
      <c r="H2496" s="2">
        <f t="shared" si="303"/>
        <v>3.1371999999999991</v>
      </c>
      <c r="I2496" s="2">
        <f t="array" ref="I2496">SUMPRODUCT(B2480:B2499, (ROW(B2480:B2499)-ROW(B2480)+1)) / (20*21/2)</f>
        <v>2.9095238095238094</v>
      </c>
      <c r="J2496" s="2">
        <f t="shared" si="306"/>
        <v>2.895692819232035</v>
      </c>
      <c r="K2496" s="2">
        <f t="shared" si="308"/>
        <v>2.899858906076342</v>
      </c>
    </row>
    <row r="2497" spans="1:11" ht="13.5" x14ac:dyDescent="0.25">
      <c r="A2497" s="3">
        <f>TITRES_STAT!B2500</f>
        <v>45638</v>
      </c>
      <c r="B2497" s="17">
        <f>TITRES_STAT!D2500</f>
        <v>2.85</v>
      </c>
      <c r="C2497" s="2">
        <f t="shared" si="301"/>
        <v>-4.9999999999999822E-2</v>
      </c>
      <c r="D2497" s="2">
        <f t="shared" si="302"/>
        <v>2.9</v>
      </c>
      <c r="E2497" s="2">
        <f t="shared" si="304"/>
        <v>2.899</v>
      </c>
      <c r="F2497" s="2">
        <f t="shared" si="305"/>
        <v>2.9024999999999999</v>
      </c>
      <c r="G2497" s="2">
        <f t="shared" si="307"/>
        <v>2.8513999999999999</v>
      </c>
      <c r="H2497" s="2">
        <f t="shared" si="303"/>
        <v>3.1340999999999992</v>
      </c>
      <c r="I2497" s="2">
        <f t="array" ref="I2497">SUMPRODUCT(B2481:B2500, (ROW(B2481:B2500)-ROW(B2481)+1)) / (20*21/2)</f>
        <v>2.9117619047619043</v>
      </c>
      <c r="J2497" s="2">
        <f t="shared" si="306"/>
        <v>2.8913411221623173</v>
      </c>
      <c r="K2497" s="2">
        <f t="shared" si="308"/>
        <v>2.8979036548576622</v>
      </c>
    </row>
    <row r="2498" spans="1:11" ht="13.5" x14ac:dyDescent="0.25">
      <c r="A2498" s="3">
        <f>TITRES_STAT!B2501</f>
        <v>45639</v>
      </c>
      <c r="B2498" s="17">
        <f>TITRES_STAT!D2501</f>
        <v>2.9</v>
      </c>
      <c r="C2498" s="2">
        <f t="shared" si="301"/>
        <v>4.9999999999999822E-2</v>
      </c>
      <c r="D2498" s="2">
        <f t="shared" si="302"/>
        <v>2.9140000000000001</v>
      </c>
      <c r="E2498" s="2">
        <f t="shared" si="304"/>
        <v>2.8909999999999996</v>
      </c>
      <c r="F2498" s="2">
        <f t="shared" si="305"/>
        <v>2.9039999999999995</v>
      </c>
      <c r="G2498" s="2">
        <f t="shared" si="307"/>
        <v>2.8517999999999999</v>
      </c>
      <c r="H2498" s="2">
        <f t="shared" si="303"/>
        <v>3.1312999999999986</v>
      </c>
      <c r="I2498" s="2">
        <f t="array" ref="I2498">SUMPRODUCT(B2482:B2501, (ROW(B2482:B2501)-ROW(B2482)+1)) / (20*21/2)</f>
        <v>2.9132857142857147</v>
      </c>
      <c r="J2498" s="2">
        <f t="shared" si="306"/>
        <v>2.8921657771944775</v>
      </c>
      <c r="K2498" s="2">
        <f t="shared" si="308"/>
        <v>2.8979858644710874</v>
      </c>
    </row>
    <row r="2499" spans="1:11" ht="13.5" x14ac:dyDescent="0.25">
      <c r="A2499" s="3">
        <f>TITRES_STAT!B2502</f>
        <v>45642</v>
      </c>
      <c r="B2499" s="17">
        <f>TITRES_STAT!D2502</f>
        <v>2.94</v>
      </c>
      <c r="C2499" s="2">
        <f t="shared" si="301"/>
        <v>4.0000000000000036E-2</v>
      </c>
      <c r="D2499" s="2">
        <f t="shared" si="302"/>
        <v>2.9079999999999999</v>
      </c>
      <c r="E2499" s="2">
        <f t="shared" si="304"/>
        <v>2.8929999999999998</v>
      </c>
      <c r="F2499" s="2">
        <f t="shared" si="305"/>
        <v>2.9064999999999994</v>
      </c>
      <c r="G2499" s="2">
        <f t="shared" si="307"/>
        <v>2.8531999999999997</v>
      </c>
      <c r="H2499" s="2">
        <f t="shared" si="303"/>
        <v>3.1287499999999993</v>
      </c>
      <c r="I2499" s="2">
        <f t="array" ref="I2499">SUMPRODUCT(B2483:B2502, (ROW(B2483:B2502)-ROW(B2483)+1)) / (20*21/2)</f>
        <v>2.9117142857142859</v>
      </c>
      <c r="J2499" s="2">
        <f t="shared" si="306"/>
        <v>2.89672141746167</v>
      </c>
      <c r="K2499" s="2">
        <f t="shared" si="308"/>
        <v>2.899633477629084</v>
      </c>
    </row>
    <row r="2500" spans="1:11" ht="13.5" x14ac:dyDescent="0.25">
      <c r="A2500" s="3">
        <f>TITRES_STAT!B2503</f>
        <v>45644</v>
      </c>
      <c r="B2500" s="17">
        <f>TITRES_STAT!D2503</f>
        <v>2.93</v>
      </c>
      <c r="C2500" s="2">
        <f t="shared" ref="C2500:C2563" si="309">B2500-B2499</f>
        <v>-9.9999999999997868E-3</v>
      </c>
      <c r="D2500" s="2">
        <f t="shared" si="302"/>
        <v>2.9039999999999999</v>
      </c>
      <c r="E2500" s="2">
        <f t="shared" si="304"/>
        <v>2.899</v>
      </c>
      <c r="F2500" s="2">
        <f t="shared" si="305"/>
        <v>2.9140000000000001</v>
      </c>
      <c r="G2500" s="2">
        <f t="shared" si="307"/>
        <v>2.8538000000000001</v>
      </c>
      <c r="H2500" s="2">
        <f t="shared" si="303"/>
        <v>3.1261499999999995</v>
      </c>
      <c r="I2500" s="2">
        <f t="array" ref="I2500">SUMPRODUCT(B2484:B2503, (ROW(B2484:B2503)-ROW(B2484)+1)) / (20*21/2)</f>
        <v>2.9147619047619049</v>
      </c>
      <c r="J2500" s="2">
        <f t="shared" si="306"/>
        <v>2.8998908062748443</v>
      </c>
      <c r="K2500" s="2">
        <f t="shared" si="308"/>
        <v>2.9008243216436296</v>
      </c>
    </row>
    <row r="2501" spans="1:11" ht="13.5" x14ac:dyDescent="0.25">
      <c r="A2501" s="3">
        <f>TITRES_STAT!B2504</f>
        <v>45645</v>
      </c>
      <c r="B2501" s="17">
        <f>TITRES_STAT!D2504</f>
        <v>2.93</v>
      </c>
      <c r="C2501" s="2">
        <f t="shared" si="309"/>
        <v>0</v>
      </c>
      <c r="D2501" s="2">
        <f t="shared" si="302"/>
        <v>2.9099999999999997</v>
      </c>
      <c r="E2501" s="2">
        <f t="shared" si="304"/>
        <v>2.9059999999999997</v>
      </c>
      <c r="F2501" s="2">
        <f t="shared" si="305"/>
        <v>2.9165000000000001</v>
      </c>
      <c r="G2501" s="2">
        <f t="shared" si="307"/>
        <v>2.8544</v>
      </c>
      <c r="H2501" s="2">
        <f t="shared" si="303"/>
        <v>3.1235999999999997</v>
      </c>
      <c r="I2501" s="2">
        <f t="array" ref="I2501">SUMPRODUCT(B2485:B2504, (ROW(B2485:B2504)-ROW(B2485)+1)) / (20*21/2)</f>
        <v>2.9192380952380952</v>
      </c>
      <c r="J2501" s="2">
        <f t="shared" si="306"/>
        <v>2.9027583485343831</v>
      </c>
      <c r="K2501" s="2">
        <f t="shared" si="308"/>
        <v>2.901968465892899</v>
      </c>
    </row>
    <row r="2502" spans="1:11" ht="13.5" x14ac:dyDescent="0.25">
      <c r="A2502" s="3">
        <f>TITRES_STAT!B2505</f>
        <v>45646</v>
      </c>
      <c r="B2502" s="17">
        <f>TITRES_STAT!D2505</f>
        <v>2.9</v>
      </c>
      <c r="C2502" s="2">
        <f t="shared" si="309"/>
        <v>-3.0000000000000249E-2</v>
      </c>
      <c r="D2502" s="2">
        <f t="shared" ref="D2502:D2565" si="310">AVERAGE(B2498:B2502)</f>
        <v>2.92</v>
      </c>
      <c r="E2502" s="2">
        <f t="shared" si="304"/>
        <v>2.9099999999999997</v>
      </c>
      <c r="F2502" s="2">
        <f t="shared" si="305"/>
        <v>2.9180000000000001</v>
      </c>
      <c r="G2502" s="2">
        <f t="shared" si="307"/>
        <v>2.8546000000000005</v>
      </c>
      <c r="H2502" s="2">
        <f t="shared" si="303"/>
        <v>3.1208999999999998</v>
      </c>
      <c r="I2502" s="2">
        <f t="array" ref="I2502">SUMPRODUCT(B2486:B2505, (ROW(B2486:B2505)-ROW(B2486)+1)) / (20*21/2)</f>
        <v>2.9228095238095237</v>
      </c>
      <c r="J2502" s="2">
        <f t="shared" si="306"/>
        <v>2.9024956486739657</v>
      </c>
      <c r="K2502" s="2">
        <f t="shared" si="308"/>
        <v>2.9018912711520013</v>
      </c>
    </row>
    <row r="2503" spans="1:11" ht="13.5" x14ac:dyDescent="0.25">
      <c r="A2503" s="3">
        <f>TITRES_STAT!B2506</f>
        <v>45649</v>
      </c>
      <c r="B2503" s="17">
        <f>TITRES_STAT!D2506</f>
        <v>2.95</v>
      </c>
      <c r="C2503" s="2">
        <f t="shared" si="309"/>
        <v>5.0000000000000266E-2</v>
      </c>
      <c r="D2503" s="2">
        <f t="shared" si="310"/>
        <v>2.9300000000000006</v>
      </c>
      <c r="E2503" s="2">
        <f t="shared" si="304"/>
        <v>2.9219999999999997</v>
      </c>
      <c r="F2503" s="2">
        <f t="shared" si="305"/>
        <v>2.923</v>
      </c>
      <c r="G2503" s="2">
        <f t="shared" si="307"/>
        <v>2.8569999999999998</v>
      </c>
      <c r="H2503" s="2">
        <f t="shared" si="303"/>
        <v>3.1184499999999997</v>
      </c>
      <c r="I2503" s="2">
        <f t="array" ref="I2503">SUMPRODUCT(B2487:B2506, (ROW(B2487:B2506)-ROW(B2487)+1)) / (20*21/2)</f>
        <v>2.9283809523809521</v>
      </c>
      <c r="J2503" s="2">
        <f t="shared" si="306"/>
        <v>2.9070198726097782</v>
      </c>
      <c r="K2503" s="2">
        <f t="shared" si="308"/>
        <v>2.9037778879695701</v>
      </c>
    </row>
    <row r="2504" spans="1:11" ht="13.5" x14ac:dyDescent="0.25">
      <c r="A2504" s="3">
        <f>TITRES_STAT!B2507</f>
        <v>45650</v>
      </c>
      <c r="B2504" s="17">
        <f>TITRES_STAT!D2507</f>
        <v>2.97</v>
      </c>
      <c r="C2504" s="2">
        <f t="shared" si="309"/>
        <v>2.0000000000000018E-2</v>
      </c>
      <c r="D2504" s="2">
        <f t="shared" si="310"/>
        <v>2.9360000000000004</v>
      </c>
      <c r="E2504" s="2">
        <f t="shared" si="304"/>
        <v>2.9219999999999997</v>
      </c>
      <c r="F2504" s="2">
        <f t="shared" si="305"/>
        <v>2.9224999999999999</v>
      </c>
      <c r="G2504" s="2">
        <f t="shared" si="307"/>
        <v>2.8590000000000004</v>
      </c>
      <c r="H2504" s="2">
        <f t="shared" si="303"/>
        <v>3.1161000000000003</v>
      </c>
      <c r="I2504" s="2">
        <f t="array" ref="I2504">SUMPRODUCT(B2488:B2507, (ROW(B2488:B2507)-ROW(B2488)+1)) / (20*21/2)</f>
        <v>2.932952380952381</v>
      </c>
      <c r="J2504" s="2">
        <f t="shared" si="306"/>
        <v>2.9130179799802756</v>
      </c>
      <c r="K2504" s="2">
        <f t="shared" si="308"/>
        <v>2.9063748335393913</v>
      </c>
    </row>
    <row r="2505" spans="1:11" ht="13.5" x14ac:dyDescent="0.25">
      <c r="A2505" s="3">
        <f>TITRES_STAT!B2508</f>
        <v>45651</v>
      </c>
      <c r="B2505" s="17">
        <f>TITRES_STAT!D2508</f>
        <v>2.96</v>
      </c>
      <c r="C2505" s="2">
        <f t="shared" si="309"/>
        <v>-1.0000000000000231E-2</v>
      </c>
      <c r="D2505" s="2">
        <f t="shared" si="310"/>
        <v>2.9420000000000002</v>
      </c>
      <c r="E2505" s="2">
        <f t="shared" si="304"/>
        <v>2.9229999999999996</v>
      </c>
      <c r="F2505" s="2">
        <f t="shared" si="305"/>
        <v>2.9215</v>
      </c>
      <c r="G2505" s="2">
        <f t="shared" si="307"/>
        <v>2.8604000000000003</v>
      </c>
      <c r="H2505" s="2">
        <f t="shared" si="303"/>
        <v>3.1137000000000001</v>
      </c>
      <c r="I2505" s="2">
        <f t="array" ref="I2505">SUMPRODUCT(B2489:B2508, (ROW(B2489:B2508)-ROW(B2489)+1)) / (20*21/2)</f>
        <v>2.9385714285714286</v>
      </c>
      <c r="J2505" s="2">
        <f t="shared" si="306"/>
        <v>2.9174924580773922</v>
      </c>
      <c r="K2505" s="2">
        <f t="shared" si="308"/>
        <v>2.9084777812437292</v>
      </c>
    </row>
    <row r="2506" spans="1:11" ht="13.5" x14ac:dyDescent="0.25">
      <c r="A2506" s="3">
        <f>TITRES_STAT!B2509</f>
        <v>45652</v>
      </c>
      <c r="B2506" s="17">
        <f>TITRES_STAT!D2509</f>
        <v>2.98</v>
      </c>
      <c r="C2506" s="2">
        <f t="shared" si="309"/>
        <v>2.0000000000000018E-2</v>
      </c>
      <c r="D2506" s="2">
        <f t="shared" si="310"/>
        <v>2.9520000000000004</v>
      </c>
      <c r="E2506" s="2">
        <f t="shared" si="304"/>
        <v>2.931</v>
      </c>
      <c r="F2506" s="2">
        <f t="shared" si="305"/>
        <v>2.9219999999999997</v>
      </c>
      <c r="G2506" s="2">
        <f t="shared" si="307"/>
        <v>2.8632</v>
      </c>
      <c r="H2506" s="2">
        <f t="shared" ref="H2506:H2569" si="311">AVERAGE(B2307:B2506)</f>
        <v>3.1114000000000006</v>
      </c>
      <c r="I2506" s="2">
        <f t="array" ref="I2506">SUMPRODUCT(B2490:B2509, (ROW(B2490:B2509)-ROW(B2490)+1)) / (20*21/2)</f>
        <v>2.9432380952380948</v>
      </c>
      <c r="J2506" s="2">
        <f t="shared" si="306"/>
        <v>2.9234455573081171</v>
      </c>
      <c r="K2506" s="2">
        <f t="shared" si="308"/>
        <v>2.9112825741361319</v>
      </c>
    </row>
    <row r="2507" spans="1:11" ht="13.5" x14ac:dyDescent="0.25">
      <c r="A2507" s="3">
        <f>TITRES_STAT!B2510</f>
        <v>45653</v>
      </c>
      <c r="B2507" s="17">
        <f>TITRES_STAT!D2510</f>
        <v>2.97</v>
      </c>
      <c r="C2507" s="2">
        <f t="shared" si="309"/>
        <v>-9.9999999999997868E-3</v>
      </c>
      <c r="D2507" s="2">
        <f t="shared" si="310"/>
        <v>2.9660000000000002</v>
      </c>
      <c r="E2507" s="2">
        <f t="shared" si="304"/>
        <v>2.9430000000000001</v>
      </c>
      <c r="F2507" s="2">
        <f t="shared" si="305"/>
        <v>2.9209999999999998</v>
      </c>
      <c r="G2507" s="2">
        <f t="shared" si="307"/>
        <v>2.8657999999999997</v>
      </c>
      <c r="H2507" s="2">
        <f t="shared" si="311"/>
        <v>3.1090500000000016</v>
      </c>
      <c r="I2507" s="2">
        <f t="array" ref="I2507">SUMPRODUCT(B2491:B2510, (ROW(B2491:B2510)-ROW(B2491)+1)) / (20*21/2)</f>
        <v>2.945761904761905</v>
      </c>
      <c r="J2507" s="2">
        <f t="shared" si="306"/>
        <v>2.9278793137549632</v>
      </c>
      <c r="K2507" s="2">
        <f t="shared" si="308"/>
        <v>2.9135852182876563</v>
      </c>
    </row>
    <row r="2508" spans="1:11" ht="13.5" x14ac:dyDescent="0.25">
      <c r="A2508" s="3">
        <f>TITRES_STAT!B2511</f>
        <v>45656</v>
      </c>
      <c r="B2508" s="17">
        <f>TITRES_STAT!D2511</f>
        <v>2.98</v>
      </c>
      <c r="C2508" s="2">
        <f t="shared" si="309"/>
        <v>9.9999999999997868E-3</v>
      </c>
      <c r="D2508" s="2">
        <f t="shared" si="310"/>
        <v>2.9720000000000004</v>
      </c>
      <c r="E2508" s="2">
        <f t="shared" ref="E2508:E2571" si="312">AVERAGE(B2499:B2508)</f>
        <v>2.9510000000000001</v>
      </c>
      <c r="F2508" s="2">
        <f t="shared" si="305"/>
        <v>2.9209999999999998</v>
      </c>
      <c r="G2508" s="2">
        <f t="shared" si="307"/>
        <v>2.8694000000000006</v>
      </c>
      <c r="H2508" s="2">
        <f t="shared" si="311"/>
        <v>3.1070500000000014</v>
      </c>
      <c r="I2508" s="2">
        <f t="array" ref="I2508">SUMPRODUCT(B2492:B2511, (ROW(B2492:B2511)-ROW(B2492)+1)) / (20*21/2)</f>
        <v>2.9431428571428571</v>
      </c>
      <c r="J2508" s="2">
        <f t="shared" si="306"/>
        <v>2.9328431886354429</v>
      </c>
      <c r="K2508" s="2">
        <f t="shared" si="308"/>
        <v>2.9161897195312774</v>
      </c>
    </row>
    <row r="2509" spans="1:11" ht="13.5" x14ac:dyDescent="0.25">
      <c r="A2509" s="3">
        <f>TITRES_STAT!B2512</f>
        <v>45657</v>
      </c>
      <c r="B2509" s="17">
        <f>TITRES_STAT!D2512</f>
        <v>2.97</v>
      </c>
      <c r="C2509" s="2">
        <f t="shared" si="309"/>
        <v>-9.9999999999997868E-3</v>
      </c>
      <c r="D2509" s="2">
        <f t="shared" si="310"/>
        <v>2.9720000000000004</v>
      </c>
      <c r="E2509" s="2">
        <f t="shared" si="312"/>
        <v>2.9539999999999997</v>
      </c>
      <c r="F2509" s="2">
        <f t="shared" si="305"/>
        <v>2.9234999999999998</v>
      </c>
      <c r="G2509" s="2">
        <f t="shared" si="307"/>
        <v>2.8734000000000002</v>
      </c>
      <c r="H2509" s="2">
        <f t="shared" si="311"/>
        <v>3.1051500000000014</v>
      </c>
      <c r="I2509" s="2">
        <f t="array" ref="I2509">SUMPRODUCT(B2493:B2512, (ROW(B2493:B2512)-ROW(B2493)+1)) / (20*21/2)</f>
        <v>2.9393809523809522</v>
      </c>
      <c r="J2509" s="2">
        <f t="shared" si="306"/>
        <v>2.9363819325749247</v>
      </c>
      <c r="K2509" s="2">
        <f t="shared" si="308"/>
        <v>2.9182999266084826</v>
      </c>
    </row>
    <row r="2510" spans="1:11" ht="13.5" x14ac:dyDescent="0.25">
      <c r="A2510" s="3">
        <f>TITRES_STAT!B2513</f>
        <v>45659</v>
      </c>
      <c r="B2510" s="17">
        <f>TITRES_STAT!D2513</f>
        <v>2.95</v>
      </c>
      <c r="C2510" s="2">
        <f t="shared" si="309"/>
        <v>-2.0000000000000018E-2</v>
      </c>
      <c r="D2510" s="2">
        <f t="shared" si="310"/>
        <v>2.97</v>
      </c>
      <c r="E2510" s="2">
        <f t="shared" si="312"/>
        <v>2.956</v>
      </c>
      <c r="F2510" s="2">
        <f t="shared" si="305"/>
        <v>2.9274999999999998</v>
      </c>
      <c r="G2510" s="2">
        <f t="shared" si="307"/>
        <v>2.8765999999999998</v>
      </c>
      <c r="H2510" s="2">
        <f t="shared" si="311"/>
        <v>3.1031500000000021</v>
      </c>
      <c r="I2510" s="2">
        <f t="array" ref="I2510">SUMPRODUCT(B2494:B2513, (ROW(B2494:B2513)-ROW(B2494)+1)) / (20*21/2)</f>
        <v>2.9335714285714283</v>
      </c>
      <c r="J2510" s="2">
        <f t="shared" si="306"/>
        <v>2.9376788913773129</v>
      </c>
      <c r="K2510" s="2">
        <f t="shared" si="308"/>
        <v>2.9195430667414835</v>
      </c>
    </row>
    <row r="2511" spans="1:11" ht="13.5" x14ac:dyDescent="0.25">
      <c r="A2511" s="3">
        <f>TITRES_STAT!B2514</f>
        <v>45660</v>
      </c>
      <c r="B2511" s="17">
        <f>TITRES_STAT!D2514</f>
        <v>2.9</v>
      </c>
      <c r="C2511" s="2">
        <f t="shared" si="309"/>
        <v>-5.0000000000000266E-2</v>
      </c>
      <c r="D2511" s="2">
        <f t="shared" si="310"/>
        <v>2.9540000000000002</v>
      </c>
      <c r="E2511" s="2">
        <f t="shared" si="312"/>
        <v>2.9529999999999998</v>
      </c>
      <c r="F2511" s="2">
        <f t="shared" si="305"/>
        <v>2.9294999999999995</v>
      </c>
      <c r="G2511" s="2">
        <f t="shared" si="307"/>
        <v>2.8790000000000004</v>
      </c>
      <c r="H2511" s="2">
        <f t="shared" si="311"/>
        <v>3.1005000000000025</v>
      </c>
      <c r="I2511" s="2">
        <f t="array" ref="I2511">SUMPRODUCT(B2495:B2514, (ROW(B2495:B2514)-ROW(B2495)+1)) / (20*21/2)</f>
        <v>2.9294761904761901</v>
      </c>
      <c r="J2511" s="2">
        <f t="shared" si="306"/>
        <v>2.9340904255318545</v>
      </c>
      <c r="K2511" s="2">
        <f t="shared" si="308"/>
        <v>2.9187766719673078</v>
      </c>
    </row>
    <row r="2512" spans="1:11" ht="13.5" x14ac:dyDescent="0.25">
      <c r="A2512" s="3">
        <f>TITRES_STAT!B2515</f>
        <v>45663</v>
      </c>
      <c r="B2512" s="17">
        <f>TITRES_STAT!D2515</f>
        <v>2.89</v>
      </c>
      <c r="C2512" s="2">
        <f t="shared" si="309"/>
        <v>-9.9999999999997868E-3</v>
      </c>
      <c r="D2512" s="2">
        <f t="shared" si="310"/>
        <v>2.9380000000000002</v>
      </c>
      <c r="E2512" s="2">
        <f t="shared" si="312"/>
        <v>2.9519999999999995</v>
      </c>
      <c r="F2512" s="2">
        <f t="shared" si="305"/>
        <v>2.9309999999999996</v>
      </c>
      <c r="G2512" s="2">
        <f t="shared" si="307"/>
        <v>2.8824000000000001</v>
      </c>
      <c r="H2512" s="2">
        <f t="shared" si="311"/>
        <v>3.0978000000000021</v>
      </c>
      <c r="I2512" s="2">
        <f t="array" ref="I2512">SUMPRODUCT(B2496:B2515, (ROW(B2496:B2515)-ROW(B2496)+1)) / (20*21/2)</f>
        <v>2.9238571428571429</v>
      </c>
      <c r="J2512" s="2">
        <f t="shared" si="306"/>
        <v>2.9298913373859636</v>
      </c>
      <c r="K2512" s="2">
        <f t="shared" si="308"/>
        <v>2.9176481750274132</v>
      </c>
    </row>
    <row r="2513" spans="1:11" ht="13.5" x14ac:dyDescent="0.25">
      <c r="A2513" s="3">
        <f>TITRES_STAT!B2516</f>
        <v>45664</v>
      </c>
      <c r="B2513" s="17">
        <f>TITRES_STAT!D2516</f>
        <v>2.87</v>
      </c>
      <c r="C2513" s="2">
        <f t="shared" si="309"/>
        <v>-2.0000000000000018E-2</v>
      </c>
      <c r="D2513" s="2">
        <f t="shared" si="310"/>
        <v>2.9160000000000004</v>
      </c>
      <c r="E2513" s="2">
        <f t="shared" si="312"/>
        <v>2.944</v>
      </c>
      <c r="F2513" s="2">
        <f t="shared" si="305"/>
        <v>2.9329999999999994</v>
      </c>
      <c r="G2513" s="2">
        <f t="shared" si="307"/>
        <v>2.8843999999999999</v>
      </c>
      <c r="H2513" s="2">
        <f t="shared" si="311"/>
        <v>3.0950500000000023</v>
      </c>
      <c r="I2513" s="2">
        <f t="array" ref="I2513">SUMPRODUCT(B2497:B2516, (ROW(B2497:B2516)-ROW(B2497)+1)) / (20*21/2)</f>
        <v>2.9176666666666673</v>
      </c>
      <c r="J2513" s="2">
        <f t="shared" si="306"/>
        <v>2.9241874004920625</v>
      </c>
      <c r="K2513" s="2">
        <f t="shared" si="308"/>
        <v>2.9157796191439855</v>
      </c>
    </row>
    <row r="2514" spans="1:11" ht="13.5" x14ac:dyDescent="0.25">
      <c r="A2514" s="3">
        <f>TITRES_STAT!B2517</f>
        <v>45665</v>
      </c>
      <c r="B2514" s="17">
        <f>TITRES_STAT!D2517</f>
        <v>2.89</v>
      </c>
      <c r="C2514" s="2">
        <f t="shared" si="309"/>
        <v>2.0000000000000018E-2</v>
      </c>
      <c r="D2514" s="2">
        <f t="shared" si="310"/>
        <v>2.9</v>
      </c>
      <c r="E2514" s="2">
        <f t="shared" si="312"/>
        <v>2.9360000000000004</v>
      </c>
      <c r="F2514" s="2">
        <f t="shared" si="305"/>
        <v>2.9289999999999994</v>
      </c>
      <c r="G2514" s="2">
        <f t="shared" si="307"/>
        <v>2.8868</v>
      </c>
      <c r="H2514" s="2">
        <f t="shared" si="311"/>
        <v>3.0925500000000015</v>
      </c>
      <c r="I2514" s="2">
        <f t="array" ref="I2514">SUMPRODUCT(B2498:B2517, (ROW(B2498:B2517)-ROW(B2498)+1)) / (20*21/2)</f>
        <v>2.9116666666666675</v>
      </c>
      <c r="J2514" s="2">
        <f t="shared" si="306"/>
        <v>2.9209314575880563</v>
      </c>
      <c r="K2514" s="2">
        <f t="shared" si="308"/>
        <v>2.9147686536873585</v>
      </c>
    </row>
    <row r="2515" spans="1:11" ht="13.5" x14ac:dyDescent="0.25">
      <c r="A2515" s="3">
        <f>TITRES_STAT!B2518</f>
        <v>45666</v>
      </c>
      <c r="B2515" s="17">
        <f>TITRES_STAT!D2518</f>
        <v>2.87</v>
      </c>
      <c r="C2515" s="2">
        <f t="shared" si="309"/>
        <v>-2.0000000000000018E-2</v>
      </c>
      <c r="D2515" s="2">
        <f t="shared" si="310"/>
        <v>2.8840000000000003</v>
      </c>
      <c r="E2515" s="2">
        <f t="shared" si="312"/>
        <v>2.9270000000000005</v>
      </c>
      <c r="F2515" s="2">
        <f t="shared" si="305"/>
        <v>2.9249999999999994</v>
      </c>
      <c r="G2515" s="2">
        <f t="shared" si="307"/>
        <v>2.8896000000000002</v>
      </c>
      <c r="H2515" s="2">
        <f t="shared" si="311"/>
        <v>3.0899500000000018</v>
      </c>
      <c r="I2515" s="2">
        <f t="array" ref="I2515">SUMPRODUCT(B2499:B2518, (ROW(B2499:B2518)-ROW(B2499)+1)) / (20*21/2)</f>
        <v>2.9027619047619053</v>
      </c>
      <c r="J2515" s="2">
        <f t="shared" si="306"/>
        <v>2.91608084257967</v>
      </c>
      <c r="K2515" s="2">
        <f t="shared" si="308"/>
        <v>2.9130130202094229</v>
      </c>
    </row>
    <row r="2516" spans="1:11" ht="13.5" x14ac:dyDescent="0.25">
      <c r="A2516" s="3">
        <f>TITRES_STAT!B2519</f>
        <v>45667</v>
      </c>
      <c r="B2516" s="17">
        <f>TITRES_STAT!D2519</f>
        <v>2.86</v>
      </c>
      <c r="C2516" s="2">
        <f t="shared" si="309"/>
        <v>-1.0000000000000231E-2</v>
      </c>
      <c r="D2516" s="2">
        <f t="shared" si="310"/>
        <v>2.8759999999999999</v>
      </c>
      <c r="E2516" s="2">
        <f t="shared" si="312"/>
        <v>2.915</v>
      </c>
      <c r="F2516" s="2">
        <f t="shared" ref="F2516:F2579" si="313">AVERAGE(B2497:B2516)</f>
        <v>2.9229999999999996</v>
      </c>
      <c r="G2516" s="2">
        <f t="shared" si="307"/>
        <v>2.8908000000000005</v>
      </c>
      <c r="H2516" s="2">
        <f t="shared" si="311"/>
        <v>3.0873000000000017</v>
      </c>
      <c r="I2516" s="2">
        <f t="array" ref="I2516">SUMPRODUCT(B2500:B2519, (ROW(B2500:B2519)-ROW(B2500)+1)) / (20*21/2)</f>
        <v>2.8903809523809523</v>
      </c>
      <c r="J2516" s="2">
        <f t="shared" si="306"/>
        <v>2.9107398099530348</v>
      </c>
      <c r="K2516" s="2">
        <f t="shared" si="308"/>
        <v>2.9109340782404263</v>
      </c>
    </row>
    <row r="2517" spans="1:11" ht="13.5" x14ac:dyDescent="0.25">
      <c r="A2517" s="3">
        <f>TITRES_STAT!B2520</f>
        <v>45670</v>
      </c>
      <c r="B2517" s="17">
        <f>TITRES_STAT!D2520</f>
        <v>2.86</v>
      </c>
      <c r="C2517" s="2">
        <f t="shared" si="309"/>
        <v>0</v>
      </c>
      <c r="D2517" s="2">
        <f t="shared" si="310"/>
        <v>2.8699999999999997</v>
      </c>
      <c r="E2517" s="2">
        <f t="shared" si="312"/>
        <v>2.9040000000000004</v>
      </c>
      <c r="F2517" s="2">
        <f t="shared" si="313"/>
        <v>2.9234999999999998</v>
      </c>
      <c r="G2517" s="2">
        <f t="shared" si="307"/>
        <v>2.8910000000000009</v>
      </c>
      <c r="H2517" s="2">
        <f t="shared" si="311"/>
        <v>3.0847000000000016</v>
      </c>
      <c r="I2517" s="2">
        <f t="array" ref="I2517">SUMPRODUCT(B2501:B2520, (ROW(B2501:B2520)-ROW(B2501)+1)) / (20*21/2)</f>
        <v>2.8787142857142856</v>
      </c>
      <c r="J2517" s="2">
        <f t="shared" ref="J2517:J2580" si="314">$J$4*B2517+J2516*(1-$J$4)</f>
        <v>2.9059074471003647</v>
      </c>
      <c r="K2517" s="2">
        <f t="shared" si="308"/>
        <v>2.9089366634074687</v>
      </c>
    </row>
    <row r="2518" spans="1:11" ht="13.5" x14ac:dyDescent="0.25">
      <c r="A2518" s="3">
        <f>TITRES_STAT!B2521</f>
        <v>45671</v>
      </c>
      <c r="B2518" s="17">
        <f>TITRES_STAT!D2521</f>
        <v>2.83</v>
      </c>
      <c r="C2518" s="2">
        <f t="shared" si="309"/>
        <v>-2.9999999999999805E-2</v>
      </c>
      <c r="D2518" s="2">
        <f t="shared" si="310"/>
        <v>2.8619999999999997</v>
      </c>
      <c r="E2518" s="2">
        <f t="shared" si="312"/>
        <v>2.8890000000000002</v>
      </c>
      <c r="F2518" s="2">
        <f t="shared" si="313"/>
        <v>2.92</v>
      </c>
      <c r="G2518" s="2">
        <f t="shared" si="307"/>
        <v>2.8916000000000013</v>
      </c>
      <c r="H2518" s="2">
        <f t="shared" si="311"/>
        <v>3.0820000000000016</v>
      </c>
      <c r="I2518" s="2">
        <f t="array" ref="I2518">SUMPRODUCT(B2502:B2521, (ROW(B2502:B2521)-ROW(B2502)+1)) / (20*21/2)</f>
        <v>2.8677142857142854</v>
      </c>
      <c r="J2518" s="2">
        <f t="shared" si="314"/>
        <v>2.8986781664241397</v>
      </c>
      <c r="K2518" s="2">
        <f t="shared" si="308"/>
        <v>2.9058411079797248</v>
      </c>
    </row>
    <row r="2519" spans="1:11" ht="13.5" x14ac:dyDescent="0.25">
      <c r="A2519" s="3">
        <f>TITRES_STAT!B2522</f>
        <v>45672</v>
      </c>
      <c r="B2519" s="17">
        <f>TITRES_STAT!D2522</f>
        <v>2.79</v>
      </c>
      <c r="C2519" s="2">
        <f t="shared" si="309"/>
        <v>-4.0000000000000036E-2</v>
      </c>
      <c r="D2519" s="2">
        <f t="shared" si="310"/>
        <v>2.8420000000000001</v>
      </c>
      <c r="E2519" s="2">
        <f t="shared" si="312"/>
        <v>2.871</v>
      </c>
      <c r="F2519" s="2">
        <f t="shared" si="313"/>
        <v>2.9124999999999996</v>
      </c>
      <c r="G2519" s="2">
        <f t="shared" si="307"/>
        <v>2.8914000000000009</v>
      </c>
      <c r="H2519" s="2">
        <f t="shared" si="311"/>
        <v>3.0794500000000018</v>
      </c>
      <c r="I2519" s="2">
        <f t="array" ref="I2519">SUMPRODUCT(B2503:B2522, (ROW(B2503:B2522)-ROW(B2503)+1)) / (20*21/2)</f>
        <v>2.8564285714285713</v>
      </c>
      <c r="J2519" s="2">
        <f t="shared" si="314"/>
        <v>2.888327864859936</v>
      </c>
      <c r="K2519" s="2">
        <f t="shared" si="308"/>
        <v>2.9012983194315005</v>
      </c>
    </row>
    <row r="2520" spans="1:11" ht="13.5" x14ac:dyDescent="0.25">
      <c r="A2520" s="3">
        <f>TITRES_STAT!B2523</f>
        <v>45673</v>
      </c>
      <c r="B2520" s="17">
        <f>TITRES_STAT!D2523</f>
        <v>2.79</v>
      </c>
      <c r="C2520" s="2">
        <f t="shared" si="309"/>
        <v>0</v>
      </c>
      <c r="D2520" s="2">
        <f t="shared" si="310"/>
        <v>2.8259999999999996</v>
      </c>
      <c r="E2520" s="2">
        <f t="shared" si="312"/>
        <v>2.8549999999999995</v>
      </c>
      <c r="F2520" s="2">
        <f t="shared" si="313"/>
        <v>2.9054999999999995</v>
      </c>
      <c r="G2520" s="2">
        <f t="shared" si="307"/>
        <v>2.8918000000000013</v>
      </c>
      <c r="H2520" s="2">
        <f t="shared" si="311"/>
        <v>3.0765000000000016</v>
      </c>
      <c r="I2520" s="2">
        <f t="array" ref="I2520">SUMPRODUCT(B2504:B2523, (ROW(B2504:B2523)-ROW(B2504)+1)) / (20*21/2)</f>
        <v>2.842857142857143</v>
      </c>
      <c r="J2520" s="2">
        <f t="shared" si="314"/>
        <v>2.8789633063018467</v>
      </c>
      <c r="K2520" s="2">
        <f t="shared" si="308"/>
        <v>2.8969336794537948</v>
      </c>
    </row>
    <row r="2521" spans="1:11" ht="13.5" x14ac:dyDescent="0.25">
      <c r="A2521" s="3">
        <f>TITRES_STAT!B2524</f>
        <v>45674</v>
      </c>
      <c r="B2521" s="17">
        <f>TITRES_STAT!D2524</f>
        <v>2.79</v>
      </c>
      <c r="C2521" s="2">
        <f t="shared" si="309"/>
        <v>0</v>
      </c>
      <c r="D2521" s="2">
        <f t="shared" si="310"/>
        <v>2.8119999999999998</v>
      </c>
      <c r="E2521" s="2">
        <f t="shared" si="312"/>
        <v>2.8439999999999999</v>
      </c>
      <c r="F2521" s="2">
        <f t="shared" si="313"/>
        <v>2.8984999999999994</v>
      </c>
      <c r="G2521" s="2">
        <f t="shared" si="307"/>
        <v>2.8922000000000008</v>
      </c>
      <c r="H2521" s="2">
        <f t="shared" si="311"/>
        <v>3.0736000000000017</v>
      </c>
      <c r="I2521" s="2">
        <f t="array" ref="I2521">SUMPRODUCT(B2505:B2524, (ROW(B2505:B2524)-ROW(B2505)+1)) / (20*21/2)</f>
        <v>2.8292857142857142</v>
      </c>
      <c r="J2521" s="2">
        <f t="shared" si="314"/>
        <v>2.8704906104635755</v>
      </c>
      <c r="K2521" s="2">
        <f t="shared" si="308"/>
        <v>2.8927402018281558</v>
      </c>
    </row>
    <row r="2522" spans="1:11" ht="13.5" x14ac:dyDescent="0.25">
      <c r="A2522" s="3">
        <f>TITRES_STAT!B2525</f>
        <v>45677</v>
      </c>
      <c r="B2522" s="17">
        <f>TITRES_STAT!D2525</f>
        <v>2.78</v>
      </c>
      <c r="C2522" s="2">
        <f t="shared" si="309"/>
        <v>-1.0000000000000231E-2</v>
      </c>
      <c r="D2522" s="2">
        <f t="shared" si="310"/>
        <v>2.7959999999999998</v>
      </c>
      <c r="E2522" s="2">
        <f t="shared" si="312"/>
        <v>2.8329999999999997</v>
      </c>
      <c r="F2522" s="2">
        <f t="shared" si="313"/>
        <v>2.8924999999999992</v>
      </c>
      <c r="G2522" s="2">
        <f t="shared" si="307"/>
        <v>2.8918000000000008</v>
      </c>
      <c r="H2522" s="2">
        <f t="shared" si="311"/>
        <v>3.0707500000000016</v>
      </c>
      <c r="I2522" s="2">
        <f t="array" ref="I2522">SUMPRODUCT(B2506:B2525, (ROW(B2506:B2525)-ROW(B2506)+1)) / (20*21/2)</f>
        <v>2.8168095238095239</v>
      </c>
      <c r="J2522" s="2">
        <f t="shared" si="314"/>
        <v>2.8618724570860925</v>
      </c>
      <c r="K2522" s="2">
        <f t="shared" si="308"/>
        <v>2.888319017442738</v>
      </c>
    </row>
    <row r="2523" spans="1:11" ht="13.5" x14ac:dyDescent="0.25">
      <c r="A2523" s="3">
        <f>TITRES_STAT!B2526</f>
        <v>45678</v>
      </c>
      <c r="B2523" s="17">
        <f>TITRES_STAT!D2526</f>
        <v>2.75</v>
      </c>
      <c r="C2523" s="2">
        <f t="shared" si="309"/>
        <v>-2.9999999999999805E-2</v>
      </c>
      <c r="D2523" s="2">
        <f t="shared" si="310"/>
        <v>2.7800000000000002</v>
      </c>
      <c r="E2523" s="2">
        <f t="shared" si="312"/>
        <v>2.8209999999999997</v>
      </c>
      <c r="F2523" s="2">
        <f t="shared" si="313"/>
        <v>2.8824999999999994</v>
      </c>
      <c r="G2523" s="2">
        <f t="shared" si="307"/>
        <v>2.8908000000000005</v>
      </c>
      <c r="H2523" s="2">
        <f t="shared" si="311"/>
        <v>3.067750000000002</v>
      </c>
      <c r="I2523" s="2">
        <f t="array" ref="I2523">SUMPRODUCT(B2507:B2526, (ROW(B2507:B2526)-ROW(B2507)+1)) / (20*21/2)</f>
        <v>2.8015714285714286</v>
      </c>
      <c r="J2523" s="2">
        <f t="shared" si="314"/>
        <v>2.8512179373636073</v>
      </c>
      <c r="K2523" s="2">
        <f t="shared" si="308"/>
        <v>2.8828947422489053</v>
      </c>
    </row>
    <row r="2524" spans="1:11" ht="13.5" x14ac:dyDescent="0.25">
      <c r="A2524" s="3">
        <f>TITRES_STAT!B2527</f>
        <v>45679</v>
      </c>
      <c r="B2524" s="17">
        <f>TITRES_STAT!D2527</f>
        <v>2.74</v>
      </c>
      <c r="C2524" s="2">
        <f t="shared" si="309"/>
        <v>-9.9999999999997868E-3</v>
      </c>
      <c r="D2524" s="2">
        <f t="shared" si="310"/>
        <v>2.77</v>
      </c>
      <c r="E2524" s="2">
        <f t="shared" si="312"/>
        <v>2.806</v>
      </c>
      <c r="F2524" s="2">
        <f t="shared" si="313"/>
        <v>2.871</v>
      </c>
      <c r="G2524" s="2">
        <f t="shared" si="307"/>
        <v>2.8892000000000007</v>
      </c>
      <c r="H2524" s="2">
        <f t="shared" si="311"/>
        <v>3.0656500000000024</v>
      </c>
      <c r="I2524" s="2">
        <f t="array" ref="I2524">SUMPRODUCT(B2508:B2527, (ROW(B2508:B2527)-ROW(B2508)+1)) / (20*21/2)</f>
        <v>2.7876666666666665</v>
      </c>
      <c r="J2524" s="2">
        <f t="shared" si="314"/>
        <v>2.8406257528527874</v>
      </c>
      <c r="K2524" s="2">
        <f t="shared" si="308"/>
        <v>2.8772910268665952</v>
      </c>
    </row>
    <row r="2525" spans="1:11" ht="13.5" x14ac:dyDescent="0.25">
      <c r="A2525" s="3">
        <f>TITRES_STAT!B2528</f>
        <v>45680</v>
      </c>
      <c r="B2525" s="17">
        <f>TITRES_STAT!D2528</f>
        <v>2.74</v>
      </c>
      <c r="C2525" s="2">
        <f t="shared" si="309"/>
        <v>0</v>
      </c>
      <c r="D2525" s="2">
        <f t="shared" si="310"/>
        <v>2.7600000000000002</v>
      </c>
      <c r="E2525" s="2">
        <f t="shared" si="312"/>
        <v>2.7930000000000001</v>
      </c>
      <c r="F2525" s="2">
        <f t="shared" si="313"/>
        <v>2.8600000000000003</v>
      </c>
      <c r="G2525" s="2">
        <f t="shared" si="307"/>
        <v>2.8888000000000011</v>
      </c>
      <c r="H2525" s="2">
        <f t="shared" si="311"/>
        <v>3.0627500000000025</v>
      </c>
      <c r="I2525" s="2">
        <f t="array" ref="I2525">SUMPRODUCT(B2509:B2528, (ROW(B2509:B2528)-ROW(B2509)+1)) / (20*21/2)</f>
        <v>2.7702857142857145</v>
      </c>
      <c r="J2525" s="2">
        <f t="shared" si="314"/>
        <v>2.8310423478191886</v>
      </c>
      <c r="K2525" s="2">
        <f t="shared" si="308"/>
        <v>2.8719070650286898</v>
      </c>
    </row>
    <row r="2526" spans="1:11" ht="13.5" x14ac:dyDescent="0.25">
      <c r="A2526" s="3">
        <f>TITRES_STAT!B2529</f>
        <v>45681</v>
      </c>
      <c r="B2526" s="17">
        <f>TITRES_STAT!D2529</f>
        <v>2.7</v>
      </c>
      <c r="C2526" s="2">
        <f t="shared" si="309"/>
        <v>-4.0000000000000036E-2</v>
      </c>
      <c r="D2526" s="2">
        <f t="shared" si="310"/>
        <v>2.742</v>
      </c>
      <c r="E2526" s="2">
        <f t="shared" si="312"/>
        <v>2.7770000000000001</v>
      </c>
      <c r="F2526" s="2">
        <f t="shared" si="313"/>
        <v>2.8460000000000005</v>
      </c>
      <c r="G2526" s="2">
        <f t="shared" si="307"/>
        <v>2.886400000000001</v>
      </c>
      <c r="H2526" s="2">
        <f t="shared" si="311"/>
        <v>3.0594500000000027</v>
      </c>
      <c r="I2526" s="2">
        <f t="array" ref="I2526">SUMPRODUCT(B2510:B2529, (ROW(B2510:B2529)-ROW(B2510)+1)) / (20*21/2)</f>
        <v>2.7573333333333339</v>
      </c>
      <c r="J2526" s="2">
        <f t="shared" si="314"/>
        <v>2.8185621242173613</v>
      </c>
      <c r="K2526" s="2">
        <f t="shared" si="308"/>
        <v>2.8651656114981532</v>
      </c>
    </row>
    <row r="2527" spans="1:11" ht="13.5" x14ac:dyDescent="0.25">
      <c r="A2527" s="3">
        <f>TITRES_STAT!B2530</f>
        <v>45684</v>
      </c>
      <c r="B2527" s="17">
        <f>TITRES_STAT!D2530</f>
        <v>2.7</v>
      </c>
      <c r="C2527" s="2">
        <f t="shared" si="309"/>
        <v>0</v>
      </c>
      <c r="D2527" s="2">
        <f t="shared" si="310"/>
        <v>2.726</v>
      </c>
      <c r="E2527" s="2">
        <f t="shared" si="312"/>
        <v>2.7610000000000001</v>
      </c>
      <c r="F2527" s="2">
        <f t="shared" si="313"/>
        <v>2.8325000000000005</v>
      </c>
      <c r="G2527" s="2">
        <f t="shared" si="307"/>
        <v>2.8826000000000005</v>
      </c>
      <c r="H2527" s="2">
        <f t="shared" si="311"/>
        <v>3.0562000000000027</v>
      </c>
      <c r="I2527" s="2">
        <f t="array" ref="I2527">SUMPRODUCT(B2511:B2530, (ROW(B2511:B2530)-ROW(B2511)+1)) / (20*21/2)</f>
        <v>2.7457619047619048</v>
      </c>
      <c r="J2527" s="2">
        <f t="shared" si="314"/>
        <v>2.8072704933395172</v>
      </c>
      <c r="K2527" s="2">
        <f t="shared" si="308"/>
        <v>2.8586885286943042</v>
      </c>
    </row>
    <row r="2528" spans="1:11" ht="13.5" x14ac:dyDescent="0.25">
      <c r="A2528" s="3">
        <f>TITRES_STAT!B2531</f>
        <v>45685</v>
      </c>
      <c r="B2528" s="17">
        <f>TITRES_STAT!D2531</f>
        <v>2.65</v>
      </c>
      <c r="C2528" s="2">
        <f t="shared" si="309"/>
        <v>-5.0000000000000266E-2</v>
      </c>
      <c r="D2528" s="2">
        <f t="shared" si="310"/>
        <v>2.706</v>
      </c>
      <c r="E2528" s="2">
        <f t="shared" si="312"/>
        <v>2.7429999999999999</v>
      </c>
      <c r="F2528" s="2">
        <f t="shared" si="313"/>
        <v>2.8160000000000003</v>
      </c>
      <c r="G2528" s="2">
        <f t="shared" si="307"/>
        <v>2.878200000000001</v>
      </c>
      <c r="H2528" s="2">
        <f t="shared" si="311"/>
        <v>3.0527000000000029</v>
      </c>
      <c r="I2528" s="2">
        <f t="array" ref="I2528">SUMPRODUCT(B2512:B2531, (ROW(B2512:B2531)-ROW(B2512)+1)) / (20*21/2)</f>
        <v>2.7354761904761906</v>
      </c>
      <c r="J2528" s="2">
        <f t="shared" si="314"/>
        <v>2.7922923511167062</v>
      </c>
      <c r="K2528" s="2">
        <f t="shared" si="308"/>
        <v>2.8505046648239394</v>
      </c>
    </row>
    <row r="2529" spans="1:11" ht="13.5" x14ac:dyDescent="0.25">
      <c r="A2529" s="3">
        <f>TITRES_STAT!B2532</f>
        <v>45686</v>
      </c>
      <c r="B2529" s="17">
        <f>TITRES_STAT!D2532</f>
        <v>2.68</v>
      </c>
      <c r="C2529" s="2">
        <f t="shared" si="309"/>
        <v>3.0000000000000249E-2</v>
      </c>
      <c r="D2529" s="2">
        <f t="shared" si="310"/>
        <v>2.694</v>
      </c>
      <c r="E2529" s="2">
        <f t="shared" si="312"/>
        <v>2.7319999999999998</v>
      </c>
      <c r="F2529" s="2">
        <f t="shared" si="313"/>
        <v>2.8015000000000003</v>
      </c>
      <c r="G2529" s="2">
        <f t="shared" si="307"/>
        <v>2.8740000000000006</v>
      </c>
      <c r="H2529" s="2">
        <f t="shared" si="311"/>
        <v>3.049450000000002</v>
      </c>
      <c r="I2529" s="2">
        <f t="array" ref="I2529">SUMPRODUCT(B2513:B2532, (ROW(B2513:B2532)-ROW(B2513)+1)) / (20*21/2)</f>
        <v>2.7348095238095236</v>
      </c>
      <c r="J2529" s="2">
        <f t="shared" si="314"/>
        <v>2.7815978414865441</v>
      </c>
      <c r="K2529" s="2">
        <f t="shared" si="308"/>
        <v>2.8438182073798632</v>
      </c>
    </row>
    <row r="2530" spans="1:11" ht="13.5" x14ac:dyDescent="0.25">
      <c r="A2530" s="3">
        <f>TITRES_STAT!B2533</f>
        <v>45687</v>
      </c>
      <c r="B2530" s="17">
        <f>TITRES_STAT!D2533</f>
        <v>2.68</v>
      </c>
      <c r="C2530" s="2">
        <f t="shared" si="309"/>
        <v>0</v>
      </c>
      <c r="D2530" s="2">
        <f t="shared" si="310"/>
        <v>2.6819999999999999</v>
      </c>
      <c r="E2530" s="2">
        <f t="shared" si="312"/>
        <v>2.7209999999999996</v>
      </c>
      <c r="F2530" s="2">
        <f t="shared" si="313"/>
        <v>2.7880000000000003</v>
      </c>
      <c r="G2530" s="2">
        <f t="shared" si="307"/>
        <v>2.8720000000000003</v>
      </c>
      <c r="H2530" s="2">
        <f t="shared" si="311"/>
        <v>3.0462500000000019</v>
      </c>
      <c r="I2530" s="2">
        <f t="array" ref="I2530">SUMPRODUCT(B2514:B2533, (ROW(B2514:B2533)-ROW(B2514)+1)) / (20*21/2)</f>
        <v>2.7328095238095238</v>
      </c>
      <c r="J2530" s="2">
        <f t="shared" si="314"/>
        <v>2.7719218565830639</v>
      </c>
      <c r="K2530" s="2">
        <f t="shared" si="308"/>
        <v>2.8373939639532018</v>
      </c>
    </row>
    <row r="2531" spans="1:11" ht="13.5" x14ac:dyDescent="0.25">
      <c r="A2531" s="3">
        <f>TITRES_STAT!B2534</f>
        <v>45688</v>
      </c>
      <c r="B2531" s="17">
        <f>TITRES_STAT!D2534</f>
        <v>2.68</v>
      </c>
      <c r="C2531" s="2">
        <f t="shared" si="309"/>
        <v>0</v>
      </c>
      <c r="D2531" s="2">
        <f t="shared" si="310"/>
        <v>2.6779999999999999</v>
      </c>
      <c r="E2531" s="2">
        <f t="shared" si="312"/>
        <v>2.71</v>
      </c>
      <c r="F2531" s="2">
        <f t="shared" si="313"/>
        <v>2.7770000000000001</v>
      </c>
      <c r="G2531" s="2">
        <f t="shared" si="307"/>
        <v>2.8680000000000008</v>
      </c>
      <c r="H2531" s="2">
        <f t="shared" si="311"/>
        <v>3.0430000000000019</v>
      </c>
      <c r="I2531" s="2">
        <f t="array" ref="I2531">SUMPRODUCT(B2515:B2534, (ROW(B2515:B2534)-ROW(B2515)+1)) / (20*21/2)</f>
        <v>2.7275714285714288</v>
      </c>
      <c r="J2531" s="2">
        <f t="shared" si="314"/>
        <v>2.7631673940513437</v>
      </c>
      <c r="K2531" s="2">
        <f t="shared" si="308"/>
        <v>2.8312216516413113</v>
      </c>
    </row>
    <row r="2532" spans="1:11" ht="13.5" x14ac:dyDescent="0.25">
      <c r="A2532" s="3">
        <f>TITRES_STAT!B2535</f>
        <v>45691</v>
      </c>
      <c r="B2532" s="17">
        <f>TITRES_STAT!D2535</f>
        <v>2.77</v>
      </c>
      <c r="C2532" s="2">
        <f t="shared" si="309"/>
        <v>8.9999999999999858E-2</v>
      </c>
      <c r="D2532" s="2">
        <f t="shared" si="310"/>
        <v>2.6919999999999997</v>
      </c>
      <c r="E2532" s="2">
        <f t="shared" si="312"/>
        <v>2.7089999999999996</v>
      </c>
      <c r="F2532" s="2">
        <f t="shared" si="313"/>
        <v>2.7710000000000004</v>
      </c>
      <c r="G2532" s="2">
        <f t="shared" si="307"/>
        <v>2.8660000000000014</v>
      </c>
      <c r="H2532" s="2">
        <f t="shared" si="311"/>
        <v>3.039950000000001</v>
      </c>
      <c r="I2532" s="2">
        <f t="array" ref="I2532">SUMPRODUCT(B2516:B2535, (ROW(B2516:B2535)-ROW(B2516)+1)) / (20*21/2)</f>
        <v>2.7222380952380951</v>
      </c>
      <c r="J2532" s="2">
        <f t="shared" si="314"/>
        <v>2.7638181184274062</v>
      </c>
      <c r="K2532" s="2">
        <f t="shared" si="308"/>
        <v>2.8288208025573383</v>
      </c>
    </row>
    <row r="2533" spans="1:11" ht="13.5" x14ac:dyDescent="0.25">
      <c r="A2533" s="3">
        <f>TITRES_STAT!B2536</f>
        <v>45692</v>
      </c>
      <c r="B2533" s="17">
        <f>TITRES_STAT!D2536</f>
        <v>2.75</v>
      </c>
      <c r="C2533" s="2">
        <f t="shared" si="309"/>
        <v>-2.0000000000000018E-2</v>
      </c>
      <c r="D2533" s="2">
        <f t="shared" si="310"/>
        <v>2.7120000000000002</v>
      </c>
      <c r="E2533" s="2">
        <f t="shared" si="312"/>
        <v>2.7090000000000001</v>
      </c>
      <c r="F2533" s="2">
        <f t="shared" si="313"/>
        <v>2.7650000000000001</v>
      </c>
      <c r="G2533" s="2">
        <f t="shared" si="307"/>
        <v>2.8640000000000017</v>
      </c>
      <c r="H2533" s="2">
        <f t="shared" si="311"/>
        <v>3.036900000000001</v>
      </c>
      <c r="I2533" s="2">
        <f t="array" ref="I2533">SUMPRODUCT(B2517:B2536, (ROW(B2517:B2536)-ROW(B2517)+1)) / (20*21/2)</f>
        <v>2.717714285714286</v>
      </c>
      <c r="J2533" s="2">
        <f t="shared" si="314"/>
        <v>2.7625021071486056</v>
      </c>
      <c r="K2533" s="2">
        <f t="shared" si="308"/>
        <v>2.8257297906923449</v>
      </c>
    </row>
    <row r="2534" spans="1:11" ht="13.5" x14ac:dyDescent="0.25">
      <c r="A2534" s="3">
        <f>TITRES_STAT!B2537</f>
        <v>45693</v>
      </c>
      <c r="B2534" s="17">
        <f>TITRES_STAT!D2537</f>
        <v>2.71</v>
      </c>
      <c r="C2534" s="2">
        <f t="shared" si="309"/>
        <v>-4.0000000000000036E-2</v>
      </c>
      <c r="D2534" s="2">
        <f t="shared" si="310"/>
        <v>2.718</v>
      </c>
      <c r="E2534" s="2">
        <f t="shared" si="312"/>
        <v>2.7060000000000004</v>
      </c>
      <c r="F2534" s="2">
        <f t="shared" si="313"/>
        <v>2.7560000000000007</v>
      </c>
      <c r="G2534" s="2">
        <f t="shared" si="307"/>
        <v>2.8586000000000014</v>
      </c>
      <c r="H2534" s="2">
        <f t="shared" si="311"/>
        <v>3.0337000000000018</v>
      </c>
      <c r="I2534" s="2">
        <f t="array" ref="I2534">SUMPRODUCT(B2518:B2537, (ROW(B2518:B2537)-ROW(B2518)+1)) / (20*21/2)</f>
        <v>2.7139523809523811</v>
      </c>
      <c r="J2534" s="2">
        <f t="shared" si="314"/>
        <v>2.7575019064677861</v>
      </c>
      <c r="K2534" s="2">
        <f t="shared" si="308"/>
        <v>2.8211913675279394</v>
      </c>
    </row>
    <row r="2535" spans="1:11" ht="13.5" x14ac:dyDescent="0.25">
      <c r="A2535" s="3">
        <f>TITRES_STAT!B2538</f>
        <v>45694</v>
      </c>
      <c r="B2535" s="17">
        <f>TITRES_STAT!D2538</f>
        <v>2.7</v>
      </c>
      <c r="C2535" s="2">
        <f t="shared" si="309"/>
        <v>-9.9999999999997868E-3</v>
      </c>
      <c r="D2535" s="2">
        <f t="shared" si="310"/>
        <v>2.722</v>
      </c>
      <c r="E2535" s="2">
        <f t="shared" si="312"/>
        <v>2.702</v>
      </c>
      <c r="F2535" s="2">
        <f t="shared" si="313"/>
        <v>2.7475000000000001</v>
      </c>
      <c r="G2535" s="2">
        <f t="shared" si="307"/>
        <v>2.8530000000000011</v>
      </c>
      <c r="H2535" s="2">
        <f t="shared" si="311"/>
        <v>3.0307500000000021</v>
      </c>
      <c r="I2535" s="2">
        <f t="array" ref="I2535">SUMPRODUCT(B2519:B2538, (ROW(B2519:B2538)-ROW(B2519)+1)) / (20*21/2)</f>
        <v>2.7080952380952379</v>
      </c>
      <c r="J2535" s="2">
        <f t="shared" si="314"/>
        <v>2.7520255344232352</v>
      </c>
      <c r="K2535" s="2">
        <f t="shared" si="308"/>
        <v>2.8164387648797851</v>
      </c>
    </row>
    <row r="2536" spans="1:11" ht="13.5" x14ac:dyDescent="0.25">
      <c r="A2536" s="3">
        <f>TITRES_STAT!B2539</f>
        <v>45695</v>
      </c>
      <c r="B2536" s="17">
        <f>TITRES_STAT!D2539</f>
        <v>2.7</v>
      </c>
      <c r="C2536" s="2">
        <f t="shared" si="309"/>
        <v>0</v>
      </c>
      <c r="D2536" s="2">
        <f t="shared" si="310"/>
        <v>2.726</v>
      </c>
      <c r="E2536" s="2">
        <f t="shared" si="312"/>
        <v>2.702</v>
      </c>
      <c r="F2536" s="2">
        <f t="shared" si="313"/>
        <v>2.7395000000000005</v>
      </c>
      <c r="G2536" s="2">
        <f t="shared" si="307"/>
        <v>2.8476000000000012</v>
      </c>
      <c r="H2536" s="2">
        <f t="shared" si="311"/>
        <v>3.0282000000000018</v>
      </c>
      <c r="I2536" s="2">
        <f t="array" ref="I2536">SUMPRODUCT(B2520:B2539, (ROW(B2520:B2539)-ROW(B2520)+1)) / (20*21/2)</f>
        <v>2.7049047619047619</v>
      </c>
      <c r="J2536" s="2">
        <f t="shared" si="314"/>
        <v>2.7470707216210224</v>
      </c>
      <c r="K2536" s="2">
        <f t="shared" si="308"/>
        <v>2.8118725388060684</v>
      </c>
    </row>
    <row r="2537" spans="1:11" ht="13.5" x14ac:dyDescent="0.25">
      <c r="A2537" s="3">
        <f>TITRES_STAT!B2540</f>
        <v>45698</v>
      </c>
      <c r="B2537" s="17">
        <f>TITRES_STAT!D2540</f>
        <v>2.7</v>
      </c>
      <c r="C2537" s="2">
        <f t="shared" si="309"/>
        <v>0</v>
      </c>
      <c r="D2537" s="2">
        <f t="shared" si="310"/>
        <v>2.7119999999999997</v>
      </c>
      <c r="E2537" s="2">
        <f t="shared" si="312"/>
        <v>2.702</v>
      </c>
      <c r="F2537" s="2">
        <f t="shared" si="313"/>
        <v>2.7315000000000005</v>
      </c>
      <c r="G2537" s="2">
        <f t="shared" si="307"/>
        <v>2.8418000000000005</v>
      </c>
      <c r="H2537" s="2">
        <f t="shared" si="311"/>
        <v>3.0252500000000015</v>
      </c>
      <c r="I2537" s="2">
        <f t="array" ref="I2537">SUMPRODUCT(B2521:B2540, (ROW(B2521:B2540)-ROW(B2521)+1)) / (20*21/2)</f>
        <v>2.6993333333333336</v>
      </c>
      <c r="J2537" s="2">
        <f t="shared" si="314"/>
        <v>2.7425877957523537</v>
      </c>
      <c r="K2537" s="2">
        <f t="shared" si="308"/>
        <v>2.8074853804215167</v>
      </c>
    </row>
    <row r="2538" spans="1:11" ht="13.5" x14ac:dyDescent="0.25">
      <c r="A2538" s="3">
        <f>TITRES_STAT!B2541</f>
        <v>45699</v>
      </c>
      <c r="B2538" s="17">
        <f>TITRES_STAT!D2541</f>
        <v>2.67</v>
      </c>
      <c r="C2538" s="2">
        <f t="shared" si="309"/>
        <v>-3.0000000000000249E-2</v>
      </c>
      <c r="D2538" s="2">
        <f t="shared" si="310"/>
        <v>2.6959999999999997</v>
      </c>
      <c r="E2538" s="2">
        <f t="shared" si="312"/>
        <v>2.7039999999999997</v>
      </c>
      <c r="F2538" s="2">
        <f t="shared" si="313"/>
        <v>2.7235000000000005</v>
      </c>
      <c r="G2538" s="2">
        <f t="shared" si="307"/>
        <v>2.8355999999999999</v>
      </c>
      <c r="H2538" s="2">
        <f t="shared" si="311"/>
        <v>3.0221000000000013</v>
      </c>
      <c r="I2538" s="2">
        <f t="array" ref="I2538">SUMPRODUCT(B2522:B2541, (ROW(B2522:B2541)-ROW(B2522)+1)) / (20*21/2)</f>
        <v>2.6972380952380952</v>
      </c>
      <c r="J2538" s="2">
        <f t="shared" si="314"/>
        <v>2.7356746723473679</v>
      </c>
      <c r="K2538" s="2">
        <f t="shared" si="308"/>
        <v>2.8020937968755746</v>
      </c>
    </row>
    <row r="2539" spans="1:11" ht="13.5" x14ac:dyDescent="0.25">
      <c r="A2539" s="3">
        <f>TITRES_STAT!B2542</f>
        <v>45700</v>
      </c>
      <c r="B2539" s="17">
        <f>TITRES_STAT!D2542</f>
        <v>2.69</v>
      </c>
      <c r="C2539" s="2">
        <f t="shared" si="309"/>
        <v>2.0000000000000018E-2</v>
      </c>
      <c r="D2539" s="2">
        <f t="shared" si="310"/>
        <v>2.6920000000000002</v>
      </c>
      <c r="E2539" s="2">
        <f t="shared" si="312"/>
        <v>2.7050000000000001</v>
      </c>
      <c r="F2539" s="2">
        <f t="shared" si="313"/>
        <v>2.7185000000000006</v>
      </c>
      <c r="G2539" s="2">
        <f t="shared" si="307"/>
        <v>2.8309999999999995</v>
      </c>
      <c r="H2539" s="2">
        <f t="shared" si="311"/>
        <v>3.0191000000000012</v>
      </c>
      <c r="I2539" s="2">
        <f t="array" ref="I2539">SUMPRODUCT(B2523:B2542, (ROW(B2523:B2542)-ROW(B2523)+1)) / (20*21/2)</f>
        <v>2.6994285714285713</v>
      </c>
      <c r="J2539" s="2">
        <f t="shared" si="314"/>
        <v>2.7313247035523802</v>
      </c>
      <c r="K2539" s="2">
        <f t="shared" si="308"/>
        <v>2.7976979617039834</v>
      </c>
    </row>
    <row r="2540" spans="1:11" ht="13.5" x14ac:dyDescent="0.25">
      <c r="A2540" s="3">
        <f>TITRES_STAT!B2543</f>
        <v>45701</v>
      </c>
      <c r="B2540" s="17">
        <f>TITRES_STAT!D2543</f>
        <v>2.66</v>
      </c>
      <c r="C2540" s="2">
        <f t="shared" si="309"/>
        <v>-2.9999999999999805E-2</v>
      </c>
      <c r="D2540" s="2">
        <f t="shared" si="310"/>
        <v>2.6840000000000002</v>
      </c>
      <c r="E2540" s="2">
        <f t="shared" si="312"/>
        <v>2.7030000000000003</v>
      </c>
      <c r="F2540" s="2">
        <f t="shared" si="313"/>
        <v>2.7120000000000006</v>
      </c>
      <c r="G2540" s="2">
        <f t="shared" si="307"/>
        <v>2.8268</v>
      </c>
      <c r="H2540" s="2">
        <f t="shared" si="311"/>
        <v>3.0160000000000009</v>
      </c>
      <c r="I2540" s="2">
        <f t="array" ref="I2540">SUMPRODUCT(B2524:B2543, (ROW(B2524:B2543)-ROW(B2524)+1)) / (20*21/2)</f>
        <v>2.7113809523809524</v>
      </c>
      <c r="J2540" s="2">
        <f t="shared" si="314"/>
        <v>2.7245318746426297</v>
      </c>
      <c r="K2540" s="2">
        <f t="shared" si="308"/>
        <v>2.792298041637161</v>
      </c>
    </row>
    <row r="2541" spans="1:11" ht="13.5" x14ac:dyDescent="0.25">
      <c r="A2541" s="3">
        <f>TITRES_STAT!B2544</f>
        <v>45702</v>
      </c>
      <c r="B2541" s="17">
        <f>TITRES_STAT!D2544</f>
        <v>2.69</v>
      </c>
      <c r="C2541" s="2">
        <f t="shared" si="309"/>
        <v>2.9999999999999805E-2</v>
      </c>
      <c r="D2541" s="2">
        <f t="shared" si="310"/>
        <v>2.6819999999999999</v>
      </c>
      <c r="E2541" s="2">
        <f t="shared" si="312"/>
        <v>2.7040000000000002</v>
      </c>
      <c r="F2541" s="2">
        <f t="shared" si="313"/>
        <v>2.7069999999999999</v>
      </c>
      <c r="G2541" s="2">
        <f t="shared" si="307"/>
        <v>2.8234000000000004</v>
      </c>
      <c r="H2541" s="2">
        <f t="shared" si="311"/>
        <v>3.0132000000000012</v>
      </c>
      <c r="I2541" s="2">
        <f t="array" ref="I2541">SUMPRODUCT(B2525:B2544, (ROW(B2525:B2544)-ROW(B2525)+1)) / (20*21/2)</f>
        <v>2.7267619047619047</v>
      </c>
      <c r="J2541" s="2">
        <f t="shared" si="314"/>
        <v>2.7212431246766648</v>
      </c>
      <c r="K2541" s="2">
        <f t="shared" si="308"/>
        <v>2.7882863537298213</v>
      </c>
    </row>
    <row r="2542" spans="1:11" ht="13.5" x14ac:dyDescent="0.25">
      <c r="A2542" s="3">
        <f>TITRES_STAT!B2545</f>
        <v>45705</v>
      </c>
      <c r="B2542" s="17">
        <f>TITRES_STAT!D2545</f>
        <v>2.73</v>
      </c>
      <c r="C2542" s="2">
        <f t="shared" si="309"/>
        <v>4.0000000000000036E-2</v>
      </c>
      <c r="D2542" s="2">
        <f t="shared" si="310"/>
        <v>2.6879999999999997</v>
      </c>
      <c r="E2542" s="2">
        <f t="shared" si="312"/>
        <v>2.7</v>
      </c>
      <c r="F2542" s="2">
        <f t="shared" si="313"/>
        <v>2.7044999999999999</v>
      </c>
      <c r="G2542" s="2">
        <f t="shared" si="307"/>
        <v>2.8207999999999998</v>
      </c>
      <c r="H2542" s="2">
        <f t="shared" si="311"/>
        <v>3.0104500000000005</v>
      </c>
      <c r="I2542" s="2">
        <f t="array" ref="I2542">SUMPRODUCT(B2526:B2545, (ROW(B2526:B2545)-ROW(B2526)+1)) / (20*21/2)</f>
        <v>2.7434285714285713</v>
      </c>
      <c r="J2542" s="2">
        <f t="shared" si="314"/>
        <v>2.7220771128026966</v>
      </c>
      <c r="K2542" s="2">
        <f t="shared" si="308"/>
        <v>2.7860006143678673</v>
      </c>
    </row>
    <row r="2543" spans="1:11" ht="13.5" x14ac:dyDescent="0.25">
      <c r="A2543" s="3">
        <f>TITRES_STAT!B2546</f>
        <v>45706</v>
      </c>
      <c r="B2543" s="17">
        <f>TITRES_STAT!D2546</f>
        <v>2.83</v>
      </c>
      <c r="C2543" s="2">
        <f t="shared" si="309"/>
        <v>0.10000000000000009</v>
      </c>
      <c r="D2543" s="2">
        <f t="shared" si="310"/>
        <v>2.7199999999999998</v>
      </c>
      <c r="E2543" s="2">
        <f t="shared" si="312"/>
        <v>2.7079999999999997</v>
      </c>
      <c r="F2543" s="2">
        <f t="shared" si="313"/>
        <v>2.7084999999999999</v>
      </c>
      <c r="G2543" s="2">
        <f t="shared" si="307"/>
        <v>2.8208000000000002</v>
      </c>
      <c r="H2543" s="2">
        <f t="shared" si="311"/>
        <v>3.008150000000001</v>
      </c>
      <c r="I2543" s="2">
        <f t="array" ref="I2543">SUMPRODUCT(B2527:B2546, (ROW(B2527:B2546)-ROW(B2527)+1)) / (20*21/2)</f>
        <v>2.7631904761904766</v>
      </c>
      <c r="J2543" s="2">
        <f t="shared" si="314"/>
        <v>2.7323554830119638</v>
      </c>
      <c r="K2543" s="2">
        <f t="shared" si="308"/>
        <v>2.7877260804710882</v>
      </c>
    </row>
    <row r="2544" spans="1:11" ht="13.5" x14ac:dyDescent="0.25">
      <c r="A2544" s="3">
        <f>TITRES_STAT!B2547</f>
        <v>45707</v>
      </c>
      <c r="B2544" s="17">
        <f>TITRES_STAT!D2547</f>
        <v>2.87</v>
      </c>
      <c r="C2544" s="2">
        <f t="shared" si="309"/>
        <v>4.0000000000000036E-2</v>
      </c>
      <c r="D2544" s="2">
        <f t="shared" si="310"/>
        <v>2.7560000000000002</v>
      </c>
      <c r="E2544" s="2">
        <f t="shared" si="312"/>
        <v>2.7240000000000006</v>
      </c>
      <c r="F2544" s="2">
        <f t="shared" si="313"/>
        <v>2.7149999999999999</v>
      </c>
      <c r="G2544" s="2">
        <f t="shared" si="307"/>
        <v>2.8188000000000004</v>
      </c>
      <c r="H2544" s="2">
        <f t="shared" si="311"/>
        <v>3.0058000000000011</v>
      </c>
      <c r="I2544" s="2">
        <f t="array" ref="I2544">SUMPRODUCT(B2528:B2547, (ROW(B2528:B2547)-ROW(B2528)+1)) / (20*21/2)</f>
        <v>2.7828095238095236</v>
      </c>
      <c r="J2544" s="2">
        <f t="shared" si="314"/>
        <v>2.7454644846298724</v>
      </c>
      <c r="K2544" s="2">
        <f t="shared" si="308"/>
        <v>2.7909525086879086</v>
      </c>
    </row>
    <row r="2545" spans="1:11" ht="13.5" x14ac:dyDescent="0.25">
      <c r="A2545" s="3">
        <f>TITRES_STAT!B2548</f>
        <v>45708</v>
      </c>
      <c r="B2545" s="17">
        <f>TITRES_STAT!D2548</f>
        <v>2.89</v>
      </c>
      <c r="C2545" s="2">
        <f t="shared" si="309"/>
        <v>2.0000000000000018E-2</v>
      </c>
      <c r="D2545" s="2">
        <f t="shared" si="310"/>
        <v>2.8020000000000005</v>
      </c>
      <c r="E2545" s="2">
        <f t="shared" si="312"/>
        <v>2.7430000000000003</v>
      </c>
      <c r="F2545" s="2">
        <f t="shared" si="313"/>
        <v>2.7224999999999993</v>
      </c>
      <c r="G2545" s="2">
        <f t="shared" si="307"/>
        <v>2.8176000000000005</v>
      </c>
      <c r="H2545" s="2">
        <f t="shared" si="311"/>
        <v>3.0033500000000002</v>
      </c>
      <c r="I2545" s="2">
        <f t="array" ref="I2545">SUMPRODUCT(B2529:B2548, (ROW(B2529:B2548)-ROW(B2529)+1)) / (20*21/2)</f>
        <v>2.8041428571428573</v>
      </c>
      <c r="J2545" s="2">
        <f t="shared" si="314"/>
        <v>2.7592297718079797</v>
      </c>
      <c r="K2545" s="2">
        <f t="shared" si="308"/>
        <v>2.7948367240334808</v>
      </c>
    </row>
    <row r="2546" spans="1:11" ht="13.5" x14ac:dyDescent="0.25">
      <c r="A2546" s="3">
        <f>TITRES_STAT!B2549</f>
        <v>45709</v>
      </c>
      <c r="B2546" s="17">
        <f>TITRES_STAT!D2549</f>
        <v>2.93</v>
      </c>
      <c r="C2546" s="2">
        <f t="shared" si="309"/>
        <v>4.0000000000000036E-2</v>
      </c>
      <c r="D2546" s="2">
        <f t="shared" si="310"/>
        <v>2.85</v>
      </c>
      <c r="E2546" s="2">
        <f t="shared" si="312"/>
        <v>2.766</v>
      </c>
      <c r="F2546" s="2">
        <f t="shared" si="313"/>
        <v>2.7339999999999991</v>
      </c>
      <c r="G2546" s="2">
        <f t="shared" ref="G2546:G2609" si="315">AVERAGE(B2497:B2546)</f>
        <v>2.8182000000000005</v>
      </c>
      <c r="H2546" s="2">
        <f t="shared" si="311"/>
        <v>3.0001500000000005</v>
      </c>
      <c r="I2546" s="2">
        <f t="array" ref="I2546">SUMPRODUCT(B2530:B2549, (ROW(B2530:B2549)-ROW(B2530)+1)) / (20*21/2)</f>
        <v>2.8239523809523814</v>
      </c>
      <c r="J2546" s="2">
        <f t="shared" si="314"/>
        <v>2.7754936030643629</v>
      </c>
      <c r="K2546" s="2">
        <f t="shared" si="308"/>
        <v>2.8001372446596187</v>
      </c>
    </row>
    <row r="2547" spans="1:11" ht="13.5" x14ac:dyDescent="0.25">
      <c r="A2547" s="3">
        <f>TITRES_STAT!B2550</f>
        <v>45712</v>
      </c>
      <c r="B2547" s="17">
        <f>TITRES_STAT!D2550</f>
        <v>2.94</v>
      </c>
      <c r="C2547" s="2">
        <f t="shared" si="309"/>
        <v>9.9999999999997868E-3</v>
      </c>
      <c r="D2547" s="2">
        <f t="shared" si="310"/>
        <v>2.8919999999999999</v>
      </c>
      <c r="E2547" s="2">
        <f t="shared" si="312"/>
        <v>2.79</v>
      </c>
      <c r="F2547" s="2">
        <f t="shared" si="313"/>
        <v>2.7459999999999991</v>
      </c>
      <c r="G2547" s="2">
        <f t="shared" si="315"/>
        <v>2.8200000000000007</v>
      </c>
      <c r="H2547" s="2">
        <f t="shared" si="311"/>
        <v>2.9967500000000005</v>
      </c>
      <c r="I2547" s="2">
        <f t="array" ref="I2547">SUMPRODUCT(B2531:B2550, (ROW(B2531:B2550)-ROW(B2531)+1)) / (20*21/2)</f>
        <v>2.8414285714285716</v>
      </c>
      <c r="J2547" s="2">
        <f t="shared" si="314"/>
        <v>2.7911608789629949</v>
      </c>
      <c r="K2547" s="2">
        <f t="shared" ref="K2547:K2610" si="316">$K$4*B2547+(1-$K$4)*K2546</f>
        <v>2.8056220585945355</v>
      </c>
    </row>
    <row r="2548" spans="1:11" ht="13.5" x14ac:dyDescent="0.25">
      <c r="A2548" s="3">
        <f>TITRES_STAT!B2551</f>
        <v>45713</v>
      </c>
      <c r="B2548" s="17">
        <f>TITRES_STAT!D2551</f>
        <v>2.97</v>
      </c>
      <c r="C2548" s="2">
        <f t="shared" si="309"/>
        <v>3.0000000000000249E-2</v>
      </c>
      <c r="D2548" s="2">
        <f t="shared" si="310"/>
        <v>2.92</v>
      </c>
      <c r="E2548" s="2">
        <f t="shared" si="312"/>
        <v>2.82</v>
      </c>
      <c r="F2548" s="2">
        <f t="shared" si="313"/>
        <v>2.7619999999999996</v>
      </c>
      <c r="G2548" s="2">
        <f t="shared" si="315"/>
        <v>2.8213999999999997</v>
      </c>
      <c r="H2548" s="2">
        <f t="shared" si="311"/>
        <v>2.9941000000000009</v>
      </c>
      <c r="I2548" s="2">
        <f t="array" ref="I2548">SUMPRODUCT(B2532:B2551, (ROW(B2532:B2551)-ROW(B2532)+1)) / (20*21/2)</f>
        <v>2.8566190476190476</v>
      </c>
      <c r="J2548" s="2">
        <f t="shared" si="314"/>
        <v>2.8081931762046146</v>
      </c>
      <c r="K2548" s="2">
        <f t="shared" si="316"/>
        <v>2.8120682523751421</v>
      </c>
    </row>
    <row r="2549" spans="1:11" ht="13.5" x14ac:dyDescent="0.25">
      <c r="A2549" s="3">
        <f>TITRES_STAT!B2552</f>
        <v>45714</v>
      </c>
      <c r="B2549" s="17">
        <f>TITRES_STAT!D2552</f>
        <v>2.97</v>
      </c>
      <c r="C2549" s="2">
        <f t="shared" si="309"/>
        <v>0</v>
      </c>
      <c r="D2549" s="2">
        <f t="shared" si="310"/>
        <v>2.9400000000000004</v>
      </c>
      <c r="E2549" s="2">
        <f t="shared" si="312"/>
        <v>2.8479999999999999</v>
      </c>
      <c r="F2549" s="2">
        <f t="shared" si="313"/>
        <v>2.7764999999999995</v>
      </c>
      <c r="G2549" s="2">
        <f t="shared" si="315"/>
        <v>2.8220000000000001</v>
      </c>
      <c r="H2549" s="2">
        <f t="shared" si="311"/>
        <v>2.9918500000000008</v>
      </c>
      <c r="I2549" s="2">
        <f t="array" ref="I2549">SUMPRODUCT(B2533:B2552, (ROW(B2533:B2552)-ROW(B2533)+1)) / (20*21/2)</f>
        <v>2.8724285714285709</v>
      </c>
      <c r="J2549" s="2">
        <f t="shared" si="314"/>
        <v>2.8236033498994133</v>
      </c>
      <c r="K2549" s="2">
        <f t="shared" si="316"/>
        <v>2.8182616542427841</v>
      </c>
    </row>
    <row r="2550" spans="1:11" ht="13.5" x14ac:dyDescent="0.25">
      <c r="A2550" s="3">
        <f>TITRES_STAT!B2553</f>
        <v>45715</v>
      </c>
      <c r="B2550" s="17">
        <f>TITRES_STAT!D2553</f>
        <v>2.96</v>
      </c>
      <c r="C2550" s="2">
        <f t="shared" si="309"/>
        <v>-1.0000000000000231E-2</v>
      </c>
      <c r="D2550" s="2">
        <f t="shared" si="310"/>
        <v>2.9539999999999997</v>
      </c>
      <c r="E2550" s="2">
        <f t="shared" si="312"/>
        <v>2.8780000000000001</v>
      </c>
      <c r="F2550" s="2">
        <f t="shared" si="313"/>
        <v>2.7904999999999998</v>
      </c>
      <c r="G2550" s="2">
        <f t="shared" si="315"/>
        <v>2.8226000000000004</v>
      </c>
      <c r="H2550" s="2">
        <f t="shared" si="311"/>
        <v>2.9899500000000012</v>
      </c>
      <c r="I2550" s="2">
        <f t="array" ref="I2550">SUMPRODUCT(B2534:B2553, (ROW(B2534:B2553)-ROW(B2534)+1)) / (20*21/2)</f>
        <v>2.8901428571428576</v>
      </c>
      <c r="J2550" s="2">
        <f t="shared" si="314"/>
        <v>2.83659350705185</v>
      </c>
      <c r="K2550" s="2">
        <f t="shared" si="316"/>
        <v>2.8238200207430673</v>
      </c>
    </row>
    <row r="2551" spans="1:11" ht="13.5" x14ac:dyDescent="0.25">
      <c r="A2551" s="3">
        <f>TITRES_STAT!B2554</f>
        <v>45716</v>
      </c>
      <c r="B2551" s="17">
        <f>TITRES_STAT!D2554</f>
        <v>2.95</v>
      </c>
      <c r="C2551" s="2">
        <f t="shared" si="309"/>
        <v>-9.9999999999997868E-3</v>
      </c>
      <c r="D2551" s="2">
        <f t="shared" si="310"/>
        <v>2.9579999999999997</v>
      </c>
      <c r="E2551" s="2">
        <f t="shared" si="312"/>
        <v>2.9039999999999999</v>
      </c>
      <c r="F2551" s="2">
        <f t="shared" si="313"/>
        <v>2.8039999999999998</v>
      </c>
      <c r="G2551" s="2">
        <f t="shared" si="315"/>
        <v>2.823</v>
      </c>
      <c r="H2551" s="2">
        <f t="shared" si="311"/>
        <v>2.9880500000000016</v>
      </c>
      <c r="I2551" s="2">
        <f t="array" ref="I2551">SUMPRODUCT(B2535:B2554, (ROW(B2535:B2554)-ROW(B2535)+1)) / (20*21/2)</f>
        <v>2.9114285714285706</v>
      </c>
      <c r="J2551" s="2">
        <f t="shared" si="314"/>
        <v>2.8473941254278641</v>
      </c>
      <c r="K2551" s="2">
        <f t="shared" si="316"/>
        <v>2.8287682552237312</v>
      </c>
    </row>
    <row r="2552" spans="1:11" ht="13.5" x14ac:dyDescent="0.25">
      <c r="A2552" s="3">
        <f>TITRES_STAT!B2555</f>
        <v>45719</v>
      </c>
      <c r="B2552" s="17">
        <f>TITRES_STAT!D2555</f>
        <v>2.97</v>
      </c>
      <c r="C2552" s="2">
        <f t="shared" si="309"/>
        <v>2.0000000000000018E-2</v>
      </c>
      <c r="D2552" s="2">
        <f t="shared" si="310"/>
        <v>2.9640000000000004</v>
      </c>
      <c r="E2552" s="2">
        <f t="shared" si="312"/>
        <v>2.9279999999999999</v>
      </c>
      <c r="F2552" s="2">
        <f t="shared" si="313"/>
        <v>2.8139999999999996</v>
      </c>
      <c r="G2552" s="2">
        <f t="shared" si="315"/>
        <v>2.8244000000000007</v>
      </c>
      <c r="H2552" s="2">
        <f t="shared" si="311"/>
        <v>2.9867000000000026</v>
      </c>
      <c r="I2552" s="2">
        <f t="array" ref="I2552">SUMPRODUCT(B2536:B2555, (ROW(B2536:B2555)-ROW(B2536)+1)) / (20*21/2)</f>
        <v>2.926333333333333</v>
      </c>
      <c r="J2552" s="2">
        <f t="shared" si="314"/>
        <v>2.8590708753871152</v>
      </c>
      <c r="K2552" s="2">
        <f t="shared" si="316"/>
        <v>2.8343067550188792</v>
      </c>
    </row>
    <row r="2553" spans="1:11" ht="13.5" x14ac:dyDescent="0.25">
      <c r="A2553" s="3">
        <f>TITRES_STAT!B2556</f>
        <v>45720</v>
      </c>
      <c r="B2553" s="17">
        <f>TITRES_STAT!D2556</f>
        <v>3</v>
      </c>
      <c r="C2553" s="2">
        <f t="shared" si="309"/>
        <v>2.9999999999999805E-2</v>
      </c>
      <c r="D2553" s="2">
        <f t="shared" si="310"/>
        <v>2.9699999999999998</v>
      </c>
      <c r="E2553" s="2">
        <f t="shared" si="312"/>
        <v>2.9449999999999998</v>
      </c>
      <c r="F2553" s="2">
        <f t="shared" si="313"/>
        <v>2.8264999999999998</v>
      </c>
      <c r="G2553" s="2">
        <f t="shared" si="315"/>
        <v>2.8254000000000006</v>
      </c>
      <c r="H2553" s="2">
        <f t="shared" si="311"/>
        <v>2.9855000000000018</v>
      </c>
      <c r="I2553" s="2">
        <f t="array" ref="I2553">SUMPRODUCT(B2537:B2556, (ROW(B2537:B2556)-ROW(B2537)+1)) / (20*21/2)</f>
        <v>2.944571428571428</v>
      </c>
      <c r="J2553" s="2">
        <f t="shared" si="314"/>
        <v>2.8724926967788185</v>
      </c>
      <c r="K2553" s="2">
        <f t="shared" si="316"/>
        <v>2.8408045293318644</v>
      </c>
    </row>
    <row r="2554" spans="1:11" ht="13.5" x14ac:dyDescent="0.25">
      <c r="A2554" s="3">
        <f>TITRES_STAT!B2557</f>
        <v>45721</v>
      </c>
      <c r="B2554" s="17">
        <f>TITRES_STAT!D2557</f>
        <v>3.05</v>
      </c>
      <c r="C2554" s="2">
        <f t="shared" si="309"/>
        <v>4.9999999999999822E-2</v>
      </c>
      <c r="D2554" s="2">
        <f t="shared" si="310"/>
        <v>2.9859999999999998</v>
      </c>
      <c r="E2554" s="2">
        <f t="shared" si="312"/>
        <v>2.9630000000000001</v>
      </c>
      <c r="F2554" s="2">
        <f t="shared" si="313"/>
        <v>2.8435000000000001</v>
      </c>
      <c r="G2554" s="2">
        <f t="shared" si="315"/>
        <v>2.8270000000000004</v>
      </c>
      <c r="H2554" s="2">
        <f t="shared" si="311"/>
        <v>2.984850000000002</v>
      </c>
      <c r="I2554" s="2">
        <f t="array" ref="I2554">SUMPRODUCT(B2538:B2557, (ROW(B2538:B2557)-ROW(B2538)+1)) / (20*21/2)</f>
        <v>2.9592380952380957</v>
      </c>
      <c r="J2554" s="2">
        <f t="shared" si="314"/>
        <v>2.8893981542284548</v>
      </c>
      <c r="K2554" s="2">
        <f t="shared" si="316"/>
        <v>2.8490082732796345</v>
      </c>
    </row>
    <row r="2555" spans="1:11" ht="13.5" x14ac:dyDescent="0.25">
      <c r="A2555" s="3">
        <f>TITRES_STAT!B2558</f>
        <v>45722</v>
      </c>
      <c r="B2555" s="17">
        <f>TITRES_STAT!D2558</f>
        <v>3</v>
      </c>
      <c r="C2555" s="2">
        <f t="shared" si="309"/>
        <v>-4.9999999999999822E-2</v>
      </c>
      <c r="D2555" s="2">
        <f t="shared" si="310"/>
        <v>2.9939999999999998</v>
      </c>
      <c r="E2555" s="2">
        <f t="shared" si="312"/>
        <v>2.9739999999999998</v>
      </c>
      <c r="F2555" s="2">
        <f t="shared" si="313"/>
        <v>2.8585000000000003</v>
      </c>
      <c r="G2555" s="2">
        <f t="shared" si="315"/>
        <v>2.8278000000000008</v>
      </c>
      <c r="H2555" s="2">
        <f t="shared" si="311"/>
        <v>2.9839000000000016</v>
      </c>
      <c r="I2555" s="2">
        <f t="array" ref="I2555">SUMPRODUCT(B2539:B2558, (ROW(B2539:B2558)-ROW(B2539)+1)) / (20*21/2)</f>
        <v>2.9694761904761902</v>
      </c>
      <c r="J2555" s="2">
        <f t="shared" si="314"/>
        <v>2.8999316633495544</v>
      </c>
      <c r="K2555" s="2">
        <f t="shared" si="316"/>
        <v>2.8549295174647469</v>
      </c>
    </row>
    <row r="2556" spans="1:11" ht="13.5" x14ac:dyDescent="0.25">
      <c r="A2556" s="3">
        <f>TITRES_STAT!B2559</f>
        <v>45723</v>
      </c>
      <c r="B2556" s="17">
        <f>TITRES_STAT!D2559</f>
        <v>3.05</v>
      </c>
      <c r="C2556" s="2">
        <f t="shared" si="309"/>
        <v>4.9999999999999822E-2</v>
      </c>
      <c r="D2556" s="2">
        <f t="shared" si="310"/>
        <v>3.0140000000000002</v>
      </c>
      <c r="E2556" s="2">
        <f t="shared" si="312"/>
        <v>2.9859999999999998</v>
      </c>
      <c r="F2556" s="2">
        <f t="shared" si="313"/>
        <v>2.8759999999999999</v>
      </c>
      <c r="G2556" s="2">
        <f t="shared" si="315"/>
        <v>2.8292000000000015</v>
      </c>
      <c r="H2556" s="2">
        <f t="shared" si="311"/>
        <v>2.9831500000000015</v>
      </c>
      <c r="I2556" s="2">
        <f t="array" ref="I2556">SUMPRODUCT(B2540:B2559, (ROW(B2540:B2559)-ROW(B2540)+1)) / (20*21/2)</f>
        <v>2.9771904761904762</v>
      </c>
      <c r="J2556" s="2">
        <f t="shared" si="314"/>
        <v>2.9142238858876919</v>
      </c>
      <c r="K2556" s="2">
        <f t="shared" si="316"/>
        <v>2.8625793403092668</v>
      </c>
    </row>
    <row r="2557" spans="1:11" ht="13.5" x14ac:dyDescent="0.25">
      <c r="A2557" s="3">
        <f>TITRES_STAT!B2560</f>
        <v>45726</v>
      </c>
      <c r="B2557" s="17">
        <f>TITRES_STAT!D2560</f>
        <v>3.03</v>
      </c>
      <c r="C2557" s="2">
        <f t="shared" si="309"/>
        <v>-2.0000000000000018E-2</v>
      </c>
      <c r="D2557" s="2">
        <f t="shared" si="310"/>
        <v>3.0260000000000002</v>
      </c>
      <c r="E2557" s="2">
        <f t="shared" si="312"/>
        <v>2.9950000000000001</v>
      </c>
      <c r="F2557" s="2">
        <f t="shared" si="313"/>
        <v>2.8925000000000001</v>
      </c>
      <c r="G2557" s="2">
        <f t="shared" si="315"/>
        <v>2.8304000000000009</v>
      </c>
      <c r="H2557" s="2">
        <f t="shared" si="311"/>
        <v>2.9824500000000014</v>
      </c>
      <c r="I2557" s="2">
        <f t="array" ref="I2557">SUMPRODUCT(B2541:B2560, (ROW(B2541:B2560)-ROW(B2541)+1)) / (20*21/2)</f>
        <v>2.9844285714285714</v>
      </c>
      <c r="J2557" s="2">
        <f t="shared" si="314"/>
        <v>2.9252501824698167</v>
      </c>
      <c r="K2557" s="2">
        <f t="shared" si="316"/>
        <v>2.8691448563755699</v>
      </c>
    </row>
    <row r="2558" spans="1:11" ht="13.5" x14ac:dyDescent="0.25">
      <c r="A2558" s="3">
        <f>TITRES_STAT!B2561</f>
        <v>45727</v>
      </c>
      <c r="B2558" s="17">
        <f>TITRES_STAT!D2561</f>
        <v>3</v>
      </c>
      <c r="C2558" s="2">
        <f t="shared" si="309"/>
        <v>-2.9999999999999805E-2</v>
      </c>
      <c r="D2558" s="2">
        <f t="shared" si="310"/>
        <v>3.0259999999999998</v>
      </c>
      <c r="E2558" s="2">
        <f t="shared" si="312"/>
        <v>2.9980000000000002</v>
      </c>
      <c r="F2558" s="2">
        <f t="shared" si="313"/>
        <v>2.9089999999999998</v>
      </c>
      <c r="G2558" s="2">
        <f t="shared" si="315"/>
        <v>2.8308000000000004</v>
      </c>
      <c r="H2558" s="2">
        <f t="shared" si="311"/>
        <v>2.9816500000000006</v>
      </c>
      <c r="I2558" s="2">
        <f t="array" ref="I2558">SUMPRODUCT(B2542:B2561, (ROW(B2542:B2561)-ROW(B2542)+1)) / (20*21/2)</f>
        <v>2.9881428571428574</v>
      </c>
      <c r="J2558" s="2">
        <f t="shared" si="314"/>
        <v>2.9323692127107863</v>
      </c>
      <c r="K2558" s="2">
        <f t="shared" si="316"/>
        <v>2.8742764306353514</v>
      </c>
    </row>
    <row r="2559" spans="1:11" ht="13.5" x14ac:dyDescent="0.25">
      <c r="A2559" s="3">
        <f>TITRES_STAT!B2562</f>
        <v>45728</v>
      </c>
      <c r="B2559" s="17">
        <f>TITRES_STAT!D2562</f>
        <v>2.99</v>
      </c>
      <c r="C2559" s="2">
        <f t="shared" si="309"/>
        <v>-9.9999999999997868E-3</v>
      </c>
      <c r="D2559" s="2">
        <f t="shared" si="310"/>
        <v>3.0140000000000002</v>
      </c>
      <c r="E2559" s="2">
        <f t="shared" si="312"/>
        <v>3</v>
      </c>
      <c r="F2559" s="2">
        <f t="shared" si="313"/>
        <v>2.9239999999999999</v>
      </c>
      <c r="G2559" s="2">
        <f t="shared" si="315"/>
        <v>2.8312000000000008</v>
      </c>
      <c r="H2559" s="2">
        <f t="shared" si="311"/>
        <v>2.9806000000000012</v>
      </c>
      <c r="I2559" s="2">
        <f t="array" ref="I2559">SUMPRODUCT(B2543:B2562, (ROW(B2543:B2562)-ROW(B2543)+1)) / (20*21/2)</f>
        <v>2.9904761904761901</v>
      </c>
      <c r="J2559" s="2">
        <f t="shared" si="314"/>
        <v>2.9378578591192825</v>
      </c>
      <c r="K2559" s="2">
        <f t="shared" si="316"/>
        <v>2.8788146098261218</v>
      </c>
    </row>
    <row r="2560" spans="1:11" ht="13.5" x14ac:dyDescent="0.25">
      <c r="A2560" s="3">
        <f>TITRES_STAT!B2563</f>
        <v>45729</v>
      </c>
      <c r="B2560" s="17">
        <f>TITRES_STAT!D2563</f>
        <v>3</v>
      </c>
      <c r="C2560" s="2">
        <f t="shared" si="309"/>
        <v>9.9999999999997868E-3</v>
      </c>
      <c r="D2560" s="2">
        <f t="shared" si="310"/>
        <v>3.0140000000000002</v>
      </c>
      <c r="E2560" s="2">
        <f t="shared" si="312"/>
        <v>3.004</v>
      </c>
      <c r="F2560" s="2">
        <f t="shared" si="313"/>
        <v>2.9409999999999998</v>
      </c>
      <c r="G2560" s="2">
        <f t="shared" si="315"/>
        <v>2.8322000000000003</v>
      </c>
      <c r="H2560" s="2">
        <f t="shared" si="311"/>
        <v>2.979750000000001</v>
      </c>
      <c r="I2560" s="2">
        <f t="array" ref="I2560">SUMPRODUCT(B2544:B2563, (ROW(B2544:B2563)-ROW(B2544)+1)) / (20*21/2)</f>
        <v>2.9887619047619047</v>
      </c>
      <c r="J2560" s="2">
        <f t="shared" si="314"/>
        <v>2.9437761582507793</v>
      </c>
      <c r="K2560" s="2">
        <f t="shared" si="316"/>
        <v>2.8835669780682349</v>
      </c>
    </row>
    <row r="2561" spans="1:11" ht="13.5" x14ac:dyDescent="0.25">
      <c r="A2561" s="3">
        <f>TITRES_STAT!B2564</f>
        <v>45730</v>
      </c>
      <c r="B2561" s="17">
        <f>TITRES_STAT!D2564</f>
        <v>2.98</v>
      </c>
      <c r="C2561" s="2">
        <f t="shared" si="309"/>
        <v>-2.0000000000000018E-2</v>
      </c>
      <c r="D2561" s="2">
        <f t="shared" si="310"/>
        <v>3</v>
      </c>
      <c r="E2561" s="2">
        <f t="shared" si="312"/>
        <v>3.0070000000000006</v>
      </c>
      <c r="F2561" s="2">
        <f t="shared" si="313"/>
        <v>2.9554999999999998</v>
      </c>
      <c r="G2561" s="2">
        <f t="shared" si="315"/>
        <v>2.8338000000000001</v>
      </c>
      <c r="H2561" s="2">
        <f t="shared" si="311"/>
        <v>2.9787500000000011</v>
      </c>
      <c r="I2561" s="2">
        <f t="array" ref="I2561">SUMPRODUCT(B2545:B2564, (ROW(B2545:B2564)-ROW(B2545)+1)) / (20*21/2)</f>
        <v>2.9912380952380953</v>
      </c>
      <c r="J2561" s="2">
        <f t="shared" si="314"/>
        <v>2.9472260479411814</v>
      </c>
      <c r="K2561" s="2">
        <f t="shared" si="316"/>
        <v>2.887348665202814</v>
      </c>
    </row>
    <row r="2562" spans="1:11" ht="13.5" x14ac:dyDescent="0.25">
      <c r="A2562" s="3">
        <f>TITRES_STAT!B2565</f>
        <v>45733</v>
      </c>
      <c r="B2562" s="17">
        <f>TITRES_STAT!D2565</f>
        <v>2.98</v>
      </c>
      <c r="C2562" s="2">
        <f t="shared" si="309"/>
        <v>0</v>
      </c>
      <c r="D2562" s="2">
        <f t="shared" si="310"/>
        <v>2.99</v>
      </c>
      <c r="E2562" s="2">
        <f t="shared" si="312"/>
        <v>3.0080000000000005</v>
      </c>
      <c r="F2562" s="2">
        <f t="shared" si="313"/>
        <v>2.9679999999999995</v>
      </c>
      <c r="G2562" s="2">
        <f t="shared" si="315"/>
        <v>2.8355999999999999</v>
      </c>
      <c r="H2562" s="2">
        <f t="shared" si="311"/>
        <v>2.9772000000000007</v>
      </c>
      <c r="I2562" s="2">
        <f t="array" ref="I2562">SUMPRODUCT(B2546:B2565, (ROW(B2546:B2565)-ROW(B2546)+1)) / (20*21/2)</f>
        <v>2.9930952380952385</v>
      </c>
      <c r="J2562" s="2">
        <f t="shared" si="314"/>
        <v>2.9503473767086881</v>
      </c>
      <c r="K2562" s="2">
        <f t="shared" si="316"/>
        <v>2.890982050881135</v>
      </c>
    </row>
    <row r="2563" spans="1:11" ht="13.5" x14ac:dyDescent="0.25">
      <c r="A2563" s="3">
        <f>TITRES_STAT!B2566</f>
        <v>45734</v>
      </c>
      <c r="B2563" s="17">
        <f>TITRES_STAT!D2566</f>
        <v>2.95</v>
      </c>
      <c r="C2563" s="2">
        <f t="shared" si="309"/>
        <v>-2.9999999999999805E-2</v>
      </c>
      <c r="D2563" s="2">
        <f t="shared" si="310"/>
        <v>2.9800000000000004</v>
      </c>
      <c r="E2563" s="2">
        <f t="shared" si="312"/>
        <v>3.0029999999999997</v>
      </c>
      <c r="F2563" s="2">
        <f t="shared" si="313"/>
        <v>2.9739999999999998</v>
      </c>
      <c r="G2563" s="2">
        <f t="shared" si="315"/>
        <v>2.8371999999999997</v>
      </c>
      <c r="H2563" s="2">
        <f t="shared" si="311"/>
        <v>2.9754500000000008</v>
      </c>
      <c r="I2563" s="2">
        <f t="array" ref="I2563">SUMPRODUCT(B2547:B2566, (ROW(B2547:B2566)-ROW(B2547)+1)) / (20*21/2)</f>
        <v>2.9944285714285717</v>
      </c>
      <c r="J2563" s="2">
        <f t="shared" si="314"/>
        <v>2.9503142932126223</v>
      </c>
      <c r="K2563" s="2">
        <f t="shared" si="316"/>
        <v>2.8932964802583454</v>
      </c>
    </row>
    <row r="2564" spans="1:11" ht="13.5" x14ac:dyDescent="0.25">
      <c r="A2564" s="3">
        <f>TITRES_STAT!B2567</f>
        <v>45735</v>
      </c>
      <c r="B2564" s="17">
        <f>TITRES_STAT!D2567</f>
        <v>3</v>
      </c>
      <c r="C2564" s="2">
        <f t="shared" ref="C2564:C2627" si="317">B2564-B2563</f>
        <v>4.9999999999999822E-2</v>
      </c>
      <c r="D2564" s="2">
        <f t="shared" si="310"/>
        <v>2.9820000000000002</v>
      </c>
      <c r="E2564" s="2">
        <f t="shared" si="312"/>
        <v>2.9980000000000002</v>
      </c>
      <c r="F2564" s="2">
        <f t="shared" si="313"/>
        <v>2.9804999999999997</v>
      </c>
      <c r="G2564" s="2">
        <f t="shared" si="315"/>
        <v>2.8393999999999995</v>
      </c>
      <c r="H2564" s="2">
        <f t="shared" si="311"/>
        <v>2.9739500000000008</v>
      </c>
      <c r="I2564" s="2">
        <f t="array" ref="I2564">SUMPRODUCT(B2548:B2567, (ROW(B2548:B2567)-ROW(B2548)+1)) / (20*21/2)</f>
        <v>2.9906666666666664</v>
      </c>
      <c r="J2564" s="2">
        <f t="shared" si="314"/>
        <v>2.9550462652876104</v>
      </c>
      <c r="K2564" s="2">
        <f t="shared" si="316"/>
        <v>2.89748093201292</v>
      </c>
    </row>
    <row r="2565" spans="1:11" ht="13.5" x14ac:dyDescent="0.25">
      <c r="A2565" s="3">
        <f>TITRES_STAT!B2568</f>
        <v>45737</v>
      </c>
      <c r="B2565" s="17">
        <f>TITRES_STAT!D2568</f>
        <v>3</v>
      </c>
      <c r="C2565" s="2">
        <f t="shared" si="317"/>
        <v>0</v>
      </c>
      <c r="D2565" s="2">
        <f t="shared" si="310"/>
        <v>2.9820000000000002</v>
      </c>
      <c r="E2565" s="2">
        <f t="shared" si="312"/>
        <v>2.9980000000000002</v>
      </c>
      <c r="F2565" s="2">
        <f t="shared" si="313"/>
        <v>2.9859999999999998</v>
      </c>
      <c r="G2565" s="2">
        <f t="shared" si="315"/>
        <v>2.8419999999999992</v>
      </c>
      <c r="H2565" s="2">
        <f t="shared" si="311"/>
        <v>2.9722500000000007</v>
      </c>
      <c r="I2565" s="2">
        <f t="array" ref="I2565">SUMPRODUCT(B2549:B2568, (ROW(B2549:B2568)-ROW(B2549)+1)) / (20*21/2)</f>
        <v>2.9897142857142858</v>
      </c>
      <c r="J2565" s="2">
        <f t="shared" si="314"/>
        <v>2.9593275733554569</v>
      </c>
      <c r="K2565" s="2">
        <f t="shared" si="316"/>
        <v>2.9015012876202566</v>
      </c>
    </row>
    <row r="2566" spans="1:11" ht="13.5" x14ac:dyDescent="0.25">
      <c r="A2566" s="3">
        <f>TITRES_STAT!B2569</f>
        <v>45740</v>
      </c>
      <c r="B2566" s="17">
        <f>TITRES_STAT!D2569</f>
        <v>3</v>
      </c>
      <c r="C2566" s="2">
        <f t="shared" si="317"/>
        <v>0</v>
      </c>
      <c r="D2566" s="2">
        <f t="shared" ref="D2566:D2629" si="318">AVERAGE(B2562:B2566)</f>
        <v>2.9859999999999998</v>
      </c>
      <c r="E2566" s="2">
        <f t="shared" si="312"/>
        <v>2.9929999999999999</v>
      </c>
      <c r="F2566" s="2">
        <f t="shared" si="313"/>
        <v>2.9895</v>
      </c>
      <c r="G2566" s="2">
        <f t="shared" si="315"/>
        <v>2.8447999999999998</v>
      </c>
      <c r="H2566" s="2">
        <f t="shared" si="311"/>
        <v>2.971000000000001</v>
      </c>
      <c r="I2566" s="2">
        <f t="array" ref="I2566">SUMPRODUCT(B2550:B2569, (ROW(B2550:B2569)-ROW(B2550)+1)) / (20*21/2)</f>
        <v>2.9858571428571428</v>
      </c>
      <c r="J2566" s="2">
        <f t="shared" si="314"/>
        <v>2.9632011377977943</v>
      </c>
      <c r="K2566" s="2">
        <f t="shared" si="316"/>
        <v>2.9053639822233839</v>
      </c>
    </row>
    <row r="2567" spans="1:11" ht="13.5" x14ac:dyDescent="0.25">
      <c r="A2567" s="3">
        <f>TITRES_STAT!B2570</f>
        <v>45741</v>
      </c>
      <c r="B2567" s="17">
        <f>TITRES_STAT!D2570</f>
        <v>2.95</v>
      </c>
      <c r="C2567" s="2">
        <f t="shared" si="317"/>
        <v>-4.9999999999999822E-2</v>
      </c>
      <c r="D2567" s="2">
        <f t="shared" si="318"/>
        <v>2.9799999999999995</v>
      </c>
      <c r="E2567" s="2">
        <f t="shared" si="312"/>
        <v>2.9850000000000003</v>
      </c>
      <c r="F2567" s="2">
        <f t="shared" si="313"/>
        <v>2.99</v>
      </c>
      <c r="G2567" s="2">
        <f t="shared" si="315"/>
        <v>2.8465999999999996</v>
      </c>
      <c r="H2567" s="2">
        <f t="shared" si="311"/>
        <v>2.9695500000000008</v>
      </c>
      <c r="I2567" s="2">
        <f t="array" ref="I2567">SUMPRODUCT(B2551:B2570, (ROW(B2551:B2570)-ROW(B2551)+1)) / (20*21/2)</f>
        <v>2.9773333333333327</v>
      </c>
      <c r="J2567" s="2">
        <f t="shared" si="314"/>
        <v>2.9619438865789567</v>
      </c>
      <c r="K2567" s="2">
        <f t="shared" si="316"/>
        <v>2.9071144142930554</v>
      </c>
    </row>
    <row r="2568" spans="1:11" ht="13.5" x14ac:dyDescent="0.25">
      <c r="A2568" s="3">
        <f>TITRES_STAT!B2571</f>
        <v>45742</v>
      </c>
      <c r="B2568" s="17">
        <f>TITRES_STAT!D2571</f>
        <v>2.98</v>
      </c>
      <c r="C2568" s="2">
        <f t="shared" si="317"/>
        <v>2.9999999999999805E-2</v>
      </c>
      <c r="D2568" s="2">
        <f t="shared" si="318"/>
        <v>2.9859999999999998</v>
      </c>
      <c r="E2568" s="2">
        <f t="shared" si="312"/>
        <v>2.9830000000000001</v>
      </c>
      <c r="F2568" s="2">
        <f t="shared" si="313"/>
        <v>2.9904999999999999</v>
      </c>
      <c r="G2568" s="2">
        <f t="shared" si="315"/>
        <v>2.8495999999999997</v>
      </c>
      <c r="H2568" s="2">
        <f t="shared" si="311"/>
        <v>2.968700000000001</v>
      </c>
      <c r="I2568" s="2">
        <f t="array" ref="I2568">SUMPRODUCT(B2552:B2571, (ROW(B2552:B2571)-ROW(B2552)+1)) / (20*21/2)</f>
        <v>2.9748095238095247</v>
      </c>
      <c r="J2568" s="2">
        <f t="shared" si="314"/>
        <v>2.9636635164285798</v>
      </c>
      <c r="K2568" s="2">
        <f t="shared" si="316"/>
        <v>2.9099726725560728</v>
      </c>
    </row>
    <row r="2569" spans="1:11" ht="13.5" x14ac:dyDescent="0.25">
      <c r="A2569" s="3">
        <f>TITRES_STAT!B2572</f>
        <v>45743</v>
      </c>
      <c r="B2569" s="17">
        <f>TITRES_STAT!D2572</f>
        <v>2.95</v>
      </c>
      <c r="C2569" s="2">
        <f t="shared" si="317"/>
        <v>-2.9999999999999805E-2</v>
      </c>
      <c r="D2569" s="2">
        <f t="shared" si="318"/>
        <v>2.976</v>
      </c>
      <c r="E2569" s="2">
        <f t="shared" si="312"/>
        <v>2.9790000000000001</v>
      </c>
      <c r="F2569" s="2">
        <f t="shared" si="313"/>
        <v>2.9895</v>
      </c>
      <c r="G2569" s="2">
        <f t="shared" si="315"/>
        <v>2.8527999999999998</v>
      </c>
      <c r="H2569" s="2">
        <f t="shared" si="311"/>
        <v>2.9680000000000013</v>
      </c>
      <c r="I2569" s="2">
        <f t="array" ref="I2569">SUMPRODUCT(B2553:B2572, (ROW(B2553:B2572)-ROW(B2553)+1)) / (20*21/2)</f>
        <v>2.9731904761904757</v>
      </c>
      <c r="J2569" s="2">
        <f t="shared" si="314"/>
        <v>2.9623622291496674</v>
      </c>
      <c r="K2569" s="2">
        <f t="shared" si="316"/>
        <v>2.911542371671521</v>
      </c>
    </row>
    <row r="2570" spans="1:11" ht="13.5" x14ac:dyDescent="0.25">
      <c r="A2570" s="3">
        <f>TITRES_STAT!B2573</f>
        <v>45744</v>
      </c>
      <c r="B2570" s="17">
        <f>TITRES_STAT!D2573</f>
        <v>2.9</v>
      </c>
      <c r="C2570" s="2">
        <f t="shared" si="317"/>
        <v>-5.0000000000000266E-2</v>
      </c>
      <c r="D2570" s="2">
        <f t="shared" si="318"/>
        <v>2.956</v>
      </c>
      <c r="E2570" s="2">
        <f t="shared" si="312"/>
        <v>2.9689999999999999</v>
      </c>
      <c r="F2570" s="2">
        <f t="shared" si="313"/>
        <v>2.9864999999999999</v>
      </c>
      <c r="G2570" s="2">
        <f t="shared" si="315"/>
        <v>2.8549999999999995</v>
      </c>
      <c r="H2570" s="2">
        <f t="shared" ref="H2570:H2633" si="319">AVERAGE(B2371:B2570)</f>
        <v>2.9672000000000014</v>
      </c>
      <c r="I2570" s="2">
        <f t="array" ref="I2570">SUMPRODUCT(B2554:B2573, (ROW(B2554:B2573)-ROW(B2554)+1)) / (20*21/2)</f>
        <v>2.9706190476190484</v>
      </c>
      <c r="J2570" s="2">
        <f t="shared" si="314"/>
        <v>2.9564229692306512</v>
      </c>
      <c r="K2570" s="2">
        <f t="shared" si="316"/>
        <v>2.911089729645187</v>
      </c>
    </row>
    <row r="2571" spans="1:11" ht="13.5" x14ac:dyDescent="0.25">
      <c r="A2571" s="3">
        <f>TITRES_STAT!B2574</f>
        <v>45749</v>
      </c>
      <c r="B2571" s="17">
        <f>TITRES_STAT!D2574</f>
        <v>2.96</v>
      </c>
      <c r="C2571" s="2">
        <f t="shared" si="317"/>
        <v>6.0000000000000053E-2</v>
      </c>
      <c r="D2571" s="2">
        <f t="shared" si="318"/>
        <v>2.9479999999999995</v>
      </c>
      <c r="E2571" s="2">
        <f t="shared" si="312"/>
        <v>2.9669999999999996</v>
      </c>
      <c r="F2571" s="2">
        <f t="shared" si="313"/>
        <v>2.9870000000000005</v>
      </c>
      <c r="G2571" s="2">
        <f t="shared" si="315"/>
        <v>2.8583999999999996</v>
      </c>
      <c r="H2571" s="2">
        <f t="shared" si="319"/>
        <v>2.9667000000000012</v>
      </c>
      <c r="I2571" s="2">
        <f t="array" ref="I2571">SUMPRODUCT(B2555:B2574, (ROW(B2555:B2574)-ROW(B2555)+1)) / (20*21/2)</f>
        <v>2.966333333333333</v>
      </c>
      <c r="J2571" s="2">
        <f t="shared" si="314"/>
        <v>2.9567636388277321</v>
      </c>
      <c r="K2571" s="2">
        <f t="shared" si="316"/>
        <v>2.9130077794630229</v>
      </c>
    </row>
    <row r="2572" spans="1:11" ht="13.5" x14ac:dyDescent="0.25">
      <c r="A2572" s="3">
        <f>TITRES_STAT!B2575</f>
        <v>45750</v>
      </c>
      <c r="B2572" s="17">
        <f>TITRES_STAT!D2575</f>
        <v>2.97</v>
      </c>
      <c r="C2572" s="2">
        <f t="shared" si="317"/>
        <v>1.0000000000000231E-2</v>
      </c>
      <c r="D2572" s="2">
        <f t="shared" si="318"/>
        <v>2.952</v>
      </c>
      <c r="E2572" s="2">
        <f t="shared" ref="E2572:E2635" si="320">AVERAGE(B2563:B2572)</f>
        <v>2.9659999999999997</v>
      </c>
      <c r="F2572" s="2">
        <f t="shared" si="313"/>
        <v>2.9870000000000005</v>
      </c>
      <c r="G2572" s="2">
        <f t="shared" si="315"/>
        <v>2.8621999999999996</v>
      </c>
      <c r="H2572" s="2">
        <f t="shared" si="319"/>
        <v>2.9662500000000018</v>
      </c>
      <c r="I2572" s="2">
        <f t="array" ref="I2572">SUMPRODUCT(B2556:B2575, (ROW(B2556:B2575)-ROW(B2556)+1)) / (20*21/2)</f>
        <v>2.9606666666666666</v>
      </c>
      <c r="J2572" s="2">
        <f t="shared" si="314"/>
        <v>2.9580242446536626</v>
      </c>
      <c r="K2572" s="2">
        <f t="shared" si="316"/>
        <v>2.9152427685036888</v>
      </c>
    </row>
    <row r="2573" spans="1:11" ht="13.5" x14ac:dyDescent="0.25">
      <c r="A2573" s="3">
        <f>TITRES_STAT!B2576</f>
        <v>45751</v>
      </c>
      <c r="B2573" s="17">
        <f>TITRES_STAT!D2576</f>
        <v>2.96</v>
      </c>
      <c r="C2573" s="2">
        <f t="shared" si="317"/>
        <v>-1.0000000000000231E-2</v>
      </c>
      <c r="D2573" s="2">
        <f t="shared" si="318"/>
        <v>2.9479999999999995</v>
      </c>
      <c r="E2573" s="2">
        <f t="shared" si="320"/>
        <v>2.9669999999999996</v>
      </c>
      <c r="F2573" s="2">
        <f t="shared" si="313"/>
        <v>2.9850000000000003</v>
      </c>
      <c r="G2573" s="2">
        <f t="shared" si="315"/>
        <v>2.8664000000000001</v>
      </c>
      <c r="H2573" s="2">
        <f t="shared" si="319"/>
        <v>2.9656500000000023</v>
      </c>
      <c r="I2573" s="2">
        <f t="array" ref="I2573">SUMPRODUCT(B2557:B2576, (ROW(B2557:B2576)-ROW(B2557)+1)) / (20*21/2)</f>
        <v>2.9525238095238096</v>
      </c>
      <c r="J2573" s="2">
        <f t="shared" si="314"/>
        <v>2.9582124118295043</v>
      </c>
      <c r="K2573" s="2">
        <f t="shared" si="316"/>
        <v>2.9169979540525639</v>
      </c>
    </row>
    <row r="2574" spans="1:11" ht="13.5" x14ac:dyDescent="0.25">
      <c r="A2574" s="3">
        <f>TITRES_STAT!B2577</f>
        <v>45754</v>
      </c>
      <c r="B2574" s="17">
        <f>TITRES_STAT!D2577</f>
        <v>2.94</v>
      </c>
      <c r="C2574" s="2">
        <f t="shared" si="317"/>
        <v>-2.0000000000000018E-2</v>
      </c>
      <c r="D2574" s="2">
        <f t="shared" si="318"/>
        <v>2.9459999999999997</v>
      </c>
      <c r="E2574" s="2">
        <f t="shared" si="320"/>
        <v>2.9609999999999999</v>
      </c>
      <c r="F2574" s="2">
        <f t="shared" si="313"/>
        <v>2.9795000000000003</v>
      </c>
      <c r="G2574" s="2">
        <f t="shared" si="315"/>
        <v>2.8704000000000001</v>
      </c>
      <c r="H2574" s="2">
        <f t="shared" si="319"/>
        <v>2.9649500000000022</v>
      </c>
      <c r="I2574" s="2">
        <f t="array" ref="I2574">SUMPRODUCT(B2558:B2577, (ROW(B2558:B2577)-ROW(B2558)+1)) / (20*21/2)</f>
        <v>2.9460952380952383</v>
      </c>
      <c r="J2574" s="2">
        <f t="shared" si="314"/>
        <v>2.9564778964171703</v>
      </c>
      <c r="K2574" s="2">
        <f t="shared" si="316"/>
        <v>2.9178999950701106</v>
      </c>
    </row>
    <row r="2575" spans="1:11" ht="13.5" x14ac:dyDescent="0.25">
      <c r="A2575" s="3">
        <f>TITRES_STAT!B2578</f>
        <v>45755</v>
      </c>
      <c r="B2575" s="17">
        <f>TITRES_STAT!D2578</f>
        <v>2.92</v>
      </c>
      <c r="C2575" s="2">
        <f t="shared" si="317"/>
        <v>-2.0000000000000018E-2</v>
      </c>
      <c r="D2575" s="2">
        <f t="shared" si="318"/>
        <v>2.95</v>
      </c>
      <c r="E2575" s="2">
        <f t="shared" si="320"/>
        <v>2.9530000000000003</v>
      </c>
      <c r="F2575" s="2">
        <f t="shared" si="313"/>
        <v>2.9755000000000003</v>
      </c>
      <c r="G2575" s="2">
        <f t="shared" si="315"/>
        <v>2.8739999999999997</v>
      </c>
      <c r="H2575" s="2">
        <f t="shared" si="319"/>
        <v>2.9641500000000018</v>
      </c>
      <c r="I2575" s="2">
        <f t="array" ref="I2575">SUMPRODUCT(B2559:B2578, (ROW(B2559:B2578)-ROW(B2559)+1)) / (20*21/2)</f>
        <v>2.9393333333333334</v>
      </c>
      <c r="J2575" s="2">
        <f t="shared" si="314"/>
        <v>2.9530038110441064</v>
      </c>
      <c r="K2575" s="2">
        <f t="shared" si="316"/>
        <v>2.9179823482046157</v>
      </c>
    </row>
    <row r="2576" spans="1:11" ht="13.5" x14ac:dyDescent="0.25">
      <c r="A2576" s="3">
        <f>TITRES_STAT!B2579</f>
        <v>45757</v>
      </c>
      <c r="B2576" s="17">
        <f>TITRES_STAT!D2579</f>
        <v>2.89</v>
      </c>
      <c r="C2576" s="2">
        <f t="shared" si="317"/>
        <v>-2.9999999999999805E-2</v>
      </c>
      <c r="D2576" s="2">
        <f t="shared" si="318"/>
        <v>2.9359999999999999</v>
      </c>
      <c r="E2576" s="2">
        <f t="shared" si="320"/>
        <v>2.9420000000000002</v>
      </c>
      <c r="F2576" s="2">
        <f t="shared" si="313"/>
        <v>2.9675000000000002</v>
      </c>
      <c r="G2576" s="2">
        <f t="shared" si="315"/>
        <v>2.8777999999999997</v>
      </c>
      <c r="H2576" s="2">
        <f t="shared" si="319"/>
        <v>2.9633500000000019</v>
      </c>
      <c r="I2576" s="2">
        <f t="array" ref="I2576">SUMPRODUCT(B2560:B2579, (ROW(B2560:B2579)-ROW(B2560)+1)) / (20*21/2)</f>
        <v>2.9359523809523811</v>
      </c>
      <c r="J2576" s="2">
        <f t="shared" si="314"/>
        <v>2.9470034480875245</v>
      </c>
      <c r="K2576" s="2">
        <f t="shared" si="316"/>
        <v>2.9168850012161993</v>
      </c>
    </row>
    <row r="2577" spans="1:11" ht="13.5" x14ac:dyDescent="0.25">
      <c r="A2577" s="3">
        <f>TITRES_STAT!B2580</f>
        <v>45758</v>
      </c>
      <c r="B2577" s="17">
        <f>TITRES_STAT!D2580</f>
        <v>2.9</v>
      </c>
      <c r="C2577" s="2">
        <f t="shared" si="317"/>
        <v>9.9999999999997868E-3</v>
      </c>
      <c r="D2577" s="2">
        <f t="shared" si="318"/>
        <v>2.9220000000000002</v>
      </c>
      <c r="E2577" s="2">
        <f t="shared" si="320"/>
        <v>2.9369999999999998</v>
      </c>
      <c r="F2577" s="2">
        <f t="shared" si="313"/>
        <v>2.9609999999999999</v>
      </c>
      <c r="G2577" s="2">
        <f t="shared" si="315"/>
        <v>2.8817999999999997</v>
      </c>
      <c r="H2577" s="2">
        <f t="shared" si="319"/>
        <v>2.9624500000000022</v>
      </c>
      <c r="I2577" s="2">
        <f t="array" ref="I2577">SUMPRODUCT(B2561:B2580, (ROW(B2561:B2580)-ROW(B2561)+1)) / (20*21/2)</f>
        <v>2.9271904761904768</v>
      </c>
      <c r="J2577" s="2">
        <f t="shared" si="314"/>
        <v>2.942526929222046</v>
      </c>
      <c r="K2577" s="2">
        <f t="shared" si="316"/>
        <v>2.9162228443057603</v>
      </c>
    </row>
    <row r="2578" spans="1:11" ht="13.5" x14ac:dyDescent="0.25">
      <c r="A2578" s="3">
        <f>TITRES_STAT!B2581</f>
        <v>45761</v>
      </c>
      <c r="B2578" s="17">
        <f>TITRES_STAT!D2581</f>
        <v>2.89</v>
      </c>
      <c r="C2578" s="2">
        <f t="shared" si="317"/>
        <v>-9.9999999999997868E-3</v>
      </c>
      <c r="D2578" s="2">
        <f t="shared" si="318"/>
        <v>2.9080000000000004</v>
      </c>
      <c r="E2578" s="2">
        <f t="shared" si="320"/>
        <v>2.9279999999999999</v>
      </c>
      <c r="F2578" s="2">
        <f t="shared" si="313"/>
        <v>2.9554999999999998</v>
      </c>
      <c r="G2578" s="2">
        <f t="shared" si="315"/>
        <v>2.8865999999999992</v>
      </c>
      <c r="H2578" s="2">
        <f t="shared" si="319"/>
        <v>2.9615000000000014</v>
      </c>
      <c r="I2578" s="2">
        <f t="array" ref="I2578">SUMPRODUCT(B2562:B2581, (ROW(B2562:B2581)-ROW(B2562)+1)) / (20*21/2)</f>
        <v>2.9229047619047615</v>
      </c>
      <c r="J2578" s="2">
        <f t="shared" si="314"/>
        <v>2.9375243645342319</v>
      </c>
      <c r="K2578" s="2">
        <f t="shared" si="316"/>
        <v>2.9151944974702402</v>
      </c>
    </row>
    <row r="2579" spans="1:11" ht="13.5" x14ac:dyDescent="0.25">
      <c r="A2579" s="3">
        <f>TITRES_STAT!B2582</f>
        <v>45762</v>
      </c>
      <c r="B2579" s="17">
        <f>TITRES_STAT!D2582</f>
        <v>2.92</v>
      </c>
      <c r="C2579" s="2">
        <f t="shared" si="317"/>
        <v>2.9999999999999805E-2</v>
      </c>
      <c r="D2579" s="2">
        <f t="shared" si="318"/>
        <v>2.9040000000000004</v>
      </c>
      <c r="E2579" s="2">
        <f t="shared" si="320"/>
        <v>2.9249999999999998</v>
      </c>
      <c r="F2579" s="2">
        <f t="shared" si="313"/>
        <v>2.952</v>
      </c>
      <c r="G2579" s="2">
        <f t="shared" si="315"/>
        <v>2.8913999999999991</v>
      </c>
      <c r="H2579" s="2">
        <f t="shared" si="319"/>
        <v>2.9607000000000014</v>
      </c>
      <c r="I2579" s="2">
        <f t="array" ref="I2579">SUMPRODUCT(B2563:B2582, (ROW(B2563:B2582)-ROW(B2563)+1)) / (20*21/2)</f>
        <v>2.919</v>
      </c>
      <c r="J2579" s="2">
        <f t="shared" si="314"/>
        <v>2.9358553774357339</v>
      </c>
      <c r="K2579" s="2">
        <f t="shared" si="316"/>
        <v>2.9153829485498388</v>
      </c>
    </row>
    <row r="2580" spans="1:11" ht="13.5" x14ac:dyDescent="0.25">
      <c r="A2580" s="3">
        <f>TITRES_STAT!B2583</f>
        <v>45763</v>
      </c>
      <c r="B2580" s="17">
        <f>TITRES_STAT!D2583</f>
        <v>2.86</v>
      </c>
      <c r="C2580" s="2">
        <f t="shared" si="317"/>
        <v>-6.0000000000000053E-2</v>
      </c>
      <c r="D2580" s="2">
        <f t="shared" si="318"/>
        <v>2.8919999999999999</v>
      </c>
      <c r="E2580" s="2">
        <f t="shared" si="320"/>
        <v>2.9210000000000003</v>
      </c>
      <c r="F2580" s="2">
        <f t="shared" ref="F2580:F2643" si="321">AVERAGE(B2561:B2580)</f>
        <v>2.9449999999999998</v>
      </c>
      <c r="G2580" s="2">
        <f t="shared" si="315"/>
        <v>2.8949999999999996</v>
      </c>
      <c r="H2580" s="2">
        <f t="shared" si="319"/>
        <v>2.9595500000000015</v>
      </c>
      <c r="I2580" s="2">
        <f t="array" ref="I2580">SUMPRODUCT(B2564:B2583, (ROW(B2564:B2583)-ROW(B2564)+1)) / (20*21/2)</f>
        <v>2.9145238095238093</v>
      </c>
      <c r="J2580" s="2">
        <f t="shared" si="314"/>
        <v>2.9286310557751878</v>
      </c>
      <c r="K2580" s="2">
        <f t="shared" si="316"/>
        <v>2.9132110682145513</v>
      </c>
    </row>
    <row r="2581" spans="1:11" ht="13.5" x14ac:dyDescent="0.25">
      <c r="A2581" s="3">
        <f>TITRES_STAT!B2584</f>
        <v>45764</v>
      </c>
      <c r="B2581" s="17">
        <f>TITRES_STAT!D2584</f>
        <v>2.9</v>
      </c>
      <c r="C2581" s="2">
        <f t="shared" si="317"/>
        <v>4.0000000000000036E-2</v>
      </c>
      <c r="D2581" s="2">
        <f t="shared" si="318"/>
        <v>2.8940000000000001</v>
      </c>
      <c r="E2581" s="2">
        <f t="shared" si="320"/>
        <v>2.915</v>
      </c>
      <c r="F2581" s="2">
        <f t="shared" si="321"/>
        <v>2.9409999999999998</v>
      </c>
      <c r="G2581" s="2">
        <f t="shared" si="315"/>
        <v>2.8994</v>
      </c>
      <c r="H2581" s="2">
        <f t="shared" si="319"/>
        <v>2.9588000000000023</v>
      </c>
      <c r="I2581" s="2">
        <f t="array" ref="I2581">SUMPRODUCT(B2565:B2584, (ROW(B2565:B2584)-ROW(B2565)+1)) / (20*21/2)</f>
        <v>2.9065238095238097</v>
      </c>
      <c r="J2581" s="2">
        <f t="shared" ref="J2581:J2644" si="322">$J$4*B2581+J2580*(1-$J$4)</f>
        <v>2.9259042885585034</v>
      </c>
      <c r="K2581" s="2">
        <f t="shared" si="316"/>
        <v>2.9126929871080987</v>
      </c>
    </row>
    <row r="2582" spans="1:11" ht="13.5" x14ac:dyDescent="0.25">
      <c r="A2582" s="3">
        <f>TITRES_STAT!B2585</f>
        <v>45765</v>
      </c>
      <c r="B2582" s="17">
        <f>TITRES_STAT!D2585</f>
        <v>2.9</v>
      </c>
      <c r="C2582" s="2">
        <f t="shared" si="317"/>
        <v>0</v>
      </c>
      <c r="D2582" s="2">
        <f t="shared" si="318"/>
        <v>2.8940000000000001</v>
      </c>
      <c r="E2582" s="2">
        <f t="shared" si="320"/>
        <v>2.9079999999999999</v>
      </c>
      <c r="F2582" s="2">
        <f t="shared" si="321"/>
        <v>2.9369999999999998</v>
      </c>
      <c r="G2582" s="2">
        <f t="shared" si="315"/>
        <v>2.9019999999999997</v>
      </c>
      <c r="H2582" s="2">
        <f t="shared" si="319"/>
        <v>2.9580500000000018</v>
      </c>
      <c r="I2582" s="2">
        <f t="array" ref="I2582">SUMPRODUCT(B2566:B2585, (ROW(B2566:B2585)-ROW(B2566)+1)) / (20*21/2)</f>
        <v>2.8992380952380947</v>
      </c>
      <c r="J2582" s="2">
        <f t="shared" si="322"/>
        <v>2.9234372134576936</v>
      </c>
      <c r="K2582" s="2">
        <f t="shared" si="316"/>
        <v>2.9121952229077812</v>
      </c>
    </row>
    <row r="2583" spans="1:11" ht="13.5" x14ac:dyDescent="0.25">
      <c r="A2583" s="3">
        <f>TITRES_STAT!B2586</f>
        <v>45768</v>
      </c>
      <c r="B2583" s="17">
        <f>TITRES_STAT!D2586</f>
        <v>2.89</v>
      </c>
      <c r="C2583" s="2">
        <f t="shared" si="317"/>
        <v>-9.9999999999997868E-3</v>
      </c>
      <c r="D2583" s="2">
        <f t="shared" si="318"/>
        <v>2.8940000000000001</v>
      </c>
      <c r="E2583" s="2">
        <f t="shared" si="320"/>
        <v>2.9009999999999998</v>
      </c>
      <c r="F2583" s="2">
        <f t="shared" si="321"/>
        <v>2.9340000000000002</v>
      </c>
      <c r="G2583" s="2">
        <f t="shared" si="315"/>
        <v>2.9048000000000003</v>
      </c>
      <c r="H2583" s="2">
        <f t="shared" si="319"/>
        <v>2.9572500000000024</v>
      </c>
      <c r="I2583" s="2">
        <f t="array" ref="I2583">SUMPRODUCT(B2567:B2586, (ROW(B2567:B2586)-ROW(B2567)+1)) / (20*21/2)</f>
        <v>2.8879047619047622</v>
      </c>
      <c r="J2583" s="2">
        <f t="shared" si="322"/>
        <v>2.9202527169379131</v>
      </c>
      <c r="K2583" s="2">
        <f t="shared" si="316"/>
        <v>2.911324822009437</v>
      </c>
    </row>
    <row r="2584" spans="1:11" ht="13.5" x14ac:dyDescent="0.25">
      <c r="A2584" s="3">
        <f>TITRES_STAT!B2587</f>
        <v>45769</v>
      </c>
      <c r="B2584" s="17">
        <f>TITRES_STAT!D2587</f>
        <v>2.85</v>
      </c>
      <c r="C2584" s="2">
        <f t="shared" si="317"/>
        <v>-4.0000000000000036E-2</v>
      </c>
      <c r="D2584" s="2">
        <f t="shared" si="318"/>
        <v>2.88</v>
      </c>
      <c r="E2584" s="2">
        <f t="shared" si="320"/>
        <v>2.8920000000000003</v>
      </c>
      <c r="F2584" s="2">
        <f t="shared" si="321"/>
        <v>2.9264999999999999</v>
      </c>
      <c r="G2584" s="2">
        <f t="shared" si="315"/>
        <v>2.9076</v>
      </c>
      <c r="H2584" s="2">
        <f t="shared" si="319"/>
        <v>2.9560000000000017</v>
      </c>
      <c r="I2584" s="2">
        <f t="array" ref="I2584">SUMPRODUCT(B2568:B2587, (ROW(B2568:B2587)-ROW(B2568)+1)) / (20*21/2)</f>
        <v>2.8813333333333331</v>
      </c>
      <c r="J2584" s="2">
        <f t="shared" si="322"/>
        <v>2.9135619819914451</v>
      </c>
      <c r="K2584" s="2">
        <f t="shared" si="316"/>
        <v>2.9089199270286747</v>
      </c>
    </row>
    <row r="2585" spans="1:11" ht="13.5" x14ac:dyDescent="0.25">
      <c r="A2585" s="3">
        <f>TITRES_STAT!B2588</f>
        <v>45770</v>
      </c>
      <c r="B2585" s="17">
        <f>TITRES_STAT!D2588</f>
        <v>2.85</v>
      </c>
      <c r="C2585" s="2">
        <f t="shared" si="317"/>
        <v>0</v>
      </c>
      <c r="D2585" s="2">
        <f t="shared" si="318"/>
        <v>2.8779999999999997</v>
      </c>
      <c r="E2585" s="2">
        <f t="shared" si="320"/>
        <v>2.8850000000000002</v>
      </c>
      <c r="F2585" s="2">
        <f t="shared" si="321"/>
        <v>2.919</v>
      </c>
      <c r="G2585" s="2">
        <f t="shared" si="315"/>
        <v>2.9106000000000001</v>
      </c>
      <c r="H2585" s="2">
        <f t="shared" si="319"/>
        <v>2.9544000000000024</v>
      </c>
      <c r="I2585" s="2">
        <f t="array" ref="I2585">SUMPRODUCT(B2569:B2588, (ROW(B2569:B2588)-ROW(B2569)+1)) / (20*21/2)</f>
        <v>2.8762380952380959</v>
      </c>
      <c r="J2585" s="2">
        <f t="shared" si="322"/>
        <v>2.9075084598970218</v>
      </c>
      <c r="K2585" s="2">
        <f t="shared" si="316"/>
        <v>2.9066093416550012</v>
      </c>
    </row>
    <row r="2586" spans="1:11" ht="13.5" x14ac:dyDescent="0.25">
      <c r="A2586" s="3">
        <f>TITRES_STAT!B2589</f>
        <v>45771</v>
      </c>
      <c r="B2586" s="17">
        <f>TITRES_STAT!D2589</f>
        <v>2.8</v>
      </c>
      <c r="C2586" s="2">
        <f t="shared" si="317"/>
        <v>-5.0000000000000266E-2</v>
      </c>
      <c r="D2586" s="2">
        <f t="shared" si="318"/>
        <v>2.8579999999999997</v>
      </c>
      <c r="E2586" s="2">
        <f t="shared" si="320"/>
        <v>2.8760000000000003</v>
      </c>
      <c r="F2586" s="2">
        <f t="shared" si="321"/>
        <v>2.9089999999999998</v>
      </c>
      <c r="G2586" s="2">
        <f t="shared" si="315"/>
        <v>2.9126000000000003</v>
      </c>
      <c r="H2586" s="2">
        <f t="shared" si="319"/>
        <v>2.9520500000000021</v>
      </c>
      <c r="I2586" s="2">
        <f t="array" ref="I2586">SUMPRODUCT(B2570:B2589, (ROW(B2570:B2589)-ROW(B2570)+1)) / (20*21/2)</f>
        <v>2.8708095238095233</v>
      </c>
      <c r="J2586" s="2">
        <f t="shared" si="322"/>
        <v>2.8972695589544482</v>
      </c>
      <c r="K2586" s="2">
        <f t="shared" si="316"/>
        <v>2.9024285831587266</v>
      </c>
    </row>
    <row r="2587" spans="1:11" ht="13.5" x14ac:dyDescent="0.25">
      <c r="A2587" s="3">
        <f>TITRES_STAT!B2590</f>
        <v>45772</v>
      </c>
      <c r="B2587" s="17">
        <f>TITRES_STAT!D2590</f>
        <v>2.84</v>
      </c>
      <c r="C2587" s="2">
        <f t="shared" si="317"/>
        <v>4.0000000000000036E-2</v>
      </c>
      <c r="D2587" s="2">
        <f t="shared" si="318"/>
        <v>2.8460000000000001</v>
      </c>
      <c r="E2587" s="2">
        <f t="shared" si="320"/>
        <v>2.87</v>
      </c>
      <c r="F2587" s="2">
        <f t="shared" si="321"/>
        <v>2.9034999999999997</v>
      </c>
      <c r="G2587" s="2">
        <f t="shared" si="315"/>
        <v>2.9154</v>
      </c>
      <c r="H2587" s="2">
        <f t="shared" si="319"/>
        <v>2.9495000000000022</v>
      </c>
      <c r="I2587" s="2">
        <f t="array" ref="I2587">SUMPRODUCT(B2571:B2590, (ROW(B2571:B2590)-ROW(B2571)+1)) / (20*21/2)</f>
        <v>2.8706666666666663</v>
      </c>
      <c r="J2587" s="2">
        <f t="shared" si="322"/>
        <v>2.8918153152445005</v>
      </c>
      <c r="K2587" s="2">
        <f t="shared" si="316"/>
        <v>2.899980403427012</v>
      </c>
    </row>
    <row r="2588" spans="1:11" ht="13.5" x14ac:dyDescent="0.25">
      <c r="A2588" s="3">
        <f>TITRES_STAT!B2591</f>
        <v>45775</v>
      </c>
      <c r="B2588" s="17">
        <f>TITRES_STAT!D2591</f>
        <v>2.85</v>
      </c>
      <c r="C2588" s="2">
        <f t="shared" si="317"/>
        <v>1.0000000000000231E-2</v>
      </c>
      <c r="D2588" s="2">
        <f t="shared" si="318"/>
        <v>2.8380000000000001</v>
      </c>
      <c r="E2588" s="2">
        <f t="shared" si="320"/>
        <v>2.8660000000000005</v>
      </c>
      <c r="F2588" s="2">
        <f t="shared" si="321"/>
        <v>2.8970000000000002</v>
      </c>
      <c r="G2588" s="2">
        <f t="shared" si="315"/>
        <v>2.9189999999999996</v>
      </c>
      <c r="H2588" s="2">
        <f t="shared" si="319"/>
        <v>2.9470500000000026</v>
      </c>
      <c r="I2588" s="2">
        <f t="array" ref="I2588">SUMPRODUCT(B2572:B2591, (ROW(B2572:B2591)-ROW(B2572)+1)) / (20*21/2)</f>
        <v>2.859142857142857</v>
      </c>
      <c r="J2588" s="2">
        <f t="shared" si="322"/>
        <v>2.8878329042688335</v>
      </c>
      <c r="K2588" s="2">
        <f t="shared" si="316"/>
        <v>2.8980203876063451</v>
      </c>
    </row>
    <row r="2589" spans="1:11" ht="13.5" x14ac:dyDescent="0.25">
      <c r="A2589" s="3">
        <f>TITRES_STAT!B2592</f>
        <v>45776</v>
      </c>
      <c r="B2589" s="17">
        <f>TITRES_STAT!D2592</f>
        <v>2.84</v>
      </c>
      <c r="C2589" s="2">
        <f t="shared" si="317"/>
        <v>-1.0000000000000231E-2</v>
      </c>
      <c r="D2589" s="2">
        <f t="shared" si="318"/>
        <v>2.8359999999999999</v>
      </c>
      <c r="E2589" s="2">
        <f t="shared" si="320"/>
        <v>2.8580000000000001</v>
      </c>
      <c r="F2589" s="2">
        <f t="shared" si="321"/>
        <v>2.8914999999999997</v>
      </c>
      <c r="G2589" s="2">
        <f t="shared" si="315"/>
        <v>2.9220000000000006</v>
      </c>
      <c r="H2589" s="2">
        <f t="shared" si="319"/>
        <v>2.9447500000000026</v>
      </c>
      <c r="I2589" s="2">
        <f t="array" ref="I2589">SUMPRODUCT(B2573:B2592, (ROW(B2573:B2592)-ROW(B2573)+1)) / (20*21/2)</f>
        <v>2.8475714285714284</v>
      </c>
      <c r="J2589" s="2">
        <f t="shared" si="322"/>
        <v>2.8832773895765635</v>
      </c>
      <c r="K2589" s="2">
        <f t="shared" si="316"/>
        <v>2.8957450782884493</v>
      </c>
    </row>
    <row r="2590" spans="1:11" ht="13.5" x14ac:dyDescent="0.25">
      <c r="A2590" s="3">
        <f>TITRES_STAT!B2593</f>
        <v>45777</v>
      </c>
      <c r="B2590" s="17">
        <f>TITRES_STAT!D2593</f>
        <v>2.89</v>
      </c>
      <c r="C2590" s="2">
        <f t="shared" si="317"/>
        <v>5.0000000000000266E-2</v>
      </c>
      <c r="D2590" s="2">
        <f t="shared" si="318"/>
        <v>2.8440000000000003</v>
      </c>
      <c r="E2590" s="2">
        <f t="shared" si="320"/>
        <v>2.8609999999999998</v>
      </c>
      <c r="F2590" s="2">
        <f t="shared" si="321"/>
        <v>2.8909999999999996</v>
      </c>
      <c r="G2590" s="2">
        <f t="shared" si="315"/>
        <v>2.9266000000000001</v>
      </c>
      <c r="H2590" s="2">
        <f t="shared" si="319"/>
        <v>2.9431500000000028</v>
      </c>
      <c r="I2590" s="2">
        <f t="array" ref="I2590">SUMPRODUCT(B2574:B2593, (ROW(B2574:B2593)-ROW(B2574)+1)) / (20*21/2)</f>
        <v>2.8379523809523803</v>
      </c>
      <c r="J2590" s="2">
        <f t="shared" si="322"/>
        <v>2.8839176381883194</v>
      </c>
      <c r="K2590" s="2">
        <f t="shared" si="316"/>
        <v>2.895519781100667</v>
      </c>
    </row>
    <row r="2591" spans="1:11" ht="13.5" x14ac:dyDescent="0.25">
      <c r="A2591" s="3">
        <f>TITRES_STAT!B2594</f>
        <v>45779</v>
      </c>
      <c r="B2591" s="17">
        <f>TITRES_STAT!D2594</f>
        <v>2.77</v>
      </c>
      <c r="C2591" s="2">
        <f t="shared" si="317"/>
        <v>-0.12000000000000011</v>
      </c>
      <c r="D2591" s="2">
        <f t="shared" si="318"/>
        <v>2.8380000000000001</v>
      </c>
      <c r="E2591" s="2">
        <f t="shared" si="320"/>
        <v>2.8479999999999999</v>
      </c>
      <c r="F2591" s="2">
        <f t="shared" si="321"/>
        <v>2.8815</v>
      </c>
      <c r="G2591" s="2">
        <f t="shared" si="315"/>
        <v>2.9282000000000004</v>
      </c>
      <c r="H2591" s="2">
        <f t="shared" si="319"/>
        <v>2.9412500000000024</v>
      </c>
      <c r="I2591" s="2">
        <f t="array" ref="I2591">SUMPRODUCT(B2575:B2594, (ROW(B2575:B2594)-ROW(B2575)+1)) / (20*21/2)</f>
        <v>2.8282857142857147</v>
      </c>
      <c r="J2591" s="2">
        <f t="shared" si="322"/>
        <v>2.8730683393132415</v>
      </c>
      <c r="K2591" s="2">
        <f t="shared" si="316"/>
        <v>2.8905974367437781</v>
      </c>
    </row>
    <row r="2592" spans="1:11" ht="13.5" x14ac:dyDescent="0.25">
      <c r="A2592" s="3">
        <f>TITRES_STAT!B2595</f>
        <v>45782</v>
      </c>
      <c r="B2592" s="17">
        <f>TITRES_STAT!D2595</f>
        <v>2.76</v>
      </c>
      <c r="C2592" s="2">
        <f t="shared" si="317"/>
        <v>-1.0000000000000231E-2</v>
      </c>
      <c r="D2592" s="2">
        <f t="shared" si="318"/>
        <v>2.8220000000000001</v>
      </c>
      <c r="E2592" s="2">
        <f t="shared" si="320"/>
        <v>2.8340000000000005</v>
      </c>
      <c r="F2592" s="2">
        <f t="shared" si="321"/>
        <v>2.871</v>
      </c>
      <c r="G2592" s="2">
        <f t="shared" si="315"/>
        <v>2.9287999999999998</v>
      </c>
      <c r="H2592" s="2">
        <f t="shared" si="319"/>
        <v>2.9392500000000017</v>
      </c>
      <c r="I2592" s="2">
        <f t="array" ref="I2592">SUMPRODUCT(B2576:B2595, (ROW(B2576:B2595)-ROW(B2576)+1)) / (20*21/2)</f>
        <v>2.8185238095238101</v>
      </c>
      <c r="J2592" s="2">
        <f t="shared" si="322"/>
        <v>2.8622999260453139</v>
      </c>
      <c r="K2592" s="2">
        <f t="shared" si="316"/>
        <v>2.8854759686361793</v>
      </c>
    </row>
    <row r="2593" spans="1:11" ht="13.5" x14ac:dyDescent="0.25">
      <c r="A2593" s="3">
        <f>TITRES_STAT!B2596</f>
        <v>45783</v>
      </c>
      <c r="B2593" s="17">
        <f>TITRES_STAT!D2596</f>
        <v>2.77</v>
      </c>
      <c r="C2593" s="2">
        <f t="shared" si="317"/>
        <v>1.0000000000000231E-2</v>
      </c>
      <c r="D2593" s="2">
        <f t="shared" si="318"/>
        <v>2.806</v>
      </c>
      <c r="E2593" s="2">
        <f t="shared" si="320"/>
        <v>2.8220000000000001</v>
      </c>
      <c r="F2593" s="2">
        <f t="shared" si="321"/>
        <v>2.8614999999999999</v>
      </c>
      <c r="G2593" s="2">
        <f t="shared" si="315"/>
        <v>2.9276</v>
      </c>
      <c r="H2593" s="2">
        <f t="shared" si="319"/>
        <v>2.9371000000000023</v>
      </c>
      <c r="I2593" s="2">
        <f t="array" ref="I2593">SUMPRODUCT(B2577:B2596, (ROW(B2577:B2596)-ROW(B2577)+1)) / (20*21/2)</f>
        <v>2.8076666666666665</v>
      </c>
      <c r="J2593" s="2">
        <f t="shared" si="322"/>
        <v>2.8535094568981414</v>
      </c>
      <c r="K2593" s="2">
        <f t="shared" si="316"/>
        <v>2.8809474992778976</v>
      </c>
    </row>
    <row r="2594" spans="1:11" ht="13.5" x14ac:dyDescent="0.25">
      <c r="A2594" s="3">
        <f>TITRES_STAT!B2597</f>
        <v>45784</v>
      </c>
      <c r="B2594" s="17">
        <f>TITRES_STAT!D2597</f>
        <v>2.76</v>
      </c>
      <c r="C2594" s="2">
        <f t="shared" si="317"/>
        <v>-1.0000000000000231E-2</v>
      </c>
      <c r="D2594" s="2">
        <f t="shared" si="318"/>
        <v>2.79</v>
      </c>
      <c r="E2594" s="2">
        <f t="shared" si="320"/>
        <v>2.8130000000000002</v>
      </c>
      <c r="F2594" s="2">
        <f t="shared" si="321"/>
        <v>2.8525</v>
      </c>
      <c r="G2594" s="2">
        <f t="shared" si="315"/>
        <v>2.9253999999999998</v>
      </c>
      <c r="H2594" s="2">
        <f t="shared" si="319"/>
        <v>2.9347000000000012</v>
      </c>
      <c r="I2594" s="2">
        <f t="array" ref="I2594">SUMPRODUCT(B2578:B2597, (ROW(B2578:B2597)-ROW(B2578)+1)) / (20*21/2)</f>
        <v>2.7994761904761902</v>
      </c>
      <c r="J2594" s="2">
        <f t="shared" si="322"/>
        <v>2.8446037943364137</v>
      </c>
      <c r="K2594" s="2">
        <f t="shared" si="316"/>
        <v>2.8762044600905292</v>
      </c>
    </row>
    <row r="2595" spans="1:11" ht="13.5" x14ac:dyDescent="0.25">
      <c r="A2595" s="3">
        <f>TITRES_STAT!B2598</f>
        <v>45785</v>
      </c>
      <c r="B2595" s="17">
        <f>TITRES_STAT!D2598</f>
        <v>2.75</v>
      </c>
      <c r="C2595" s="2">
        <f t="shared" si="317"/>
        <v>-9.9999999999997868E-3</v>
      </c>
      <c r="D2595" s="2">
        <f t="shared" si="318"/>
        <v>2.7619999999999996</v>
      </c>
      <c r="E2595" s="2">
        <f t="shared" si="320"/>
        <v>2.8029999999999999</v>
      </c>
      <c r="F2595" s="2">
        <f t="shared" si="321"/>
        <v>2.8440000000000003</v>
      </c>
      <c r="G2595" s="2">
        <f t="shared" si="315"/>
        <v>2.9226000000000001</v>
      </c>
      <c r="H2595" s="2">
        <f t="shared" si="319"/>
        <v>2.9321500000000018</v>
      </c>
      <c r="I2595" s="2">
        <f t="array" ref="I2595">SUMPRODUCT(B2579:B2598, (ROW(B2579:B2598)-ROW(B2579)+1)) / (20*21/2)</f>
        <v>2.7920000000000003</v>
      </c>
      <c r="J2595" s="2">
        <f t="shared" si="322"/>
        <v>2.835593909161517</v>
      </c>
      <c r="K2595" s="2">
        <f t="shared" si="316"/>
        <v>2.8712552655771755</v>
      </c>
    </row>
    <row r="2596" spans="1:11" ht="13.5" x14ac:dyDescent="0.25">
      <c r="A2596" s="3">
        <f>TITRES_STAT!B2599</f>
        <v>45786</v>
      </c>
      <c r="B2596" s="17">
        <f>TITRES_STAT!D2599</f>
        <v>2.73</v>
      </c>
      <c r="C2596" s="2">
        <f t="shared" si="317"/>
        <v>-2.0000000000000018E-2</v>
      </c>
      <c r="D2596" s="2">
        <f t="shared" si="318"/>
        <v>2.754</v>
      </c>
      <c r="E2596" s="2">
        <f t="shared" si="320"/>
        <v>2.7959999999999998</v>
      </c>
      <c r="F2596" s="2">
        <f t="shared" si="321"/>
        <v>2.8360000000000003</v>
      </c>
      <c r="G2596" s="2">
        <f t="shared" si="315"/>
        <v>2.9185999999999996</v>
      </c>
      <c r="H2596" s="2">
        <f t="shared" si="319"/>
        <v>2.9293000000000013</v>
      </c>
      <c r="I2596" s="2">
        <f t="array" ref="I2596">SUMPRODUCT(B2580:B2599, (ROW(B2580:B2599)-ROW(B2580)+1)) / (20*21/2)</f>
        <v>2.7861428571428575</v>
      </c>
      <c r="J2596" s="2">
        <f t="shared" si="322"/>
        <v>2.8255373463842295</v>
      </c>
      <c r="K2596" s="2">
        <f t="shared" si="316"/>
        <v>2.8657158433976782</v>
      </c>
    </row>
    <row r="2597" spans="1:11" ht="13.5" x14ac:dyDescent="0.25">
      <c r="A2597" s="3">
        <f>TITRES_STAT!B2600</f>
        <v>45789</v>
      </c>
      <c r="B2597" s="17">
        <f>TITRES_STAT!D2600</f>
        <v>2.75</v>
      </c>
      <c r="C2597" s="2">
        <f t="shared" si="317"/>
        <v>2.0000000000000018E-2</v>
      </c>
      <c r="D2597" s="2">
        <f t="shared" si="318"/>
        <v>2.7519999999999998</v>
      </c>
      <c r="E2597" s="2">
        <f t="shared" si="320"/>
        <v>2.7869999999999999</v>
      </c>
      <c r="F2597" s="2">
        <f t="shared" si="321"/>
        <v>2.8285</v>
      </c>
      <c r="G2597" s="2">
        <f t="shared" si="315"/>
        <v>2.9147999999999996</v>
      </c>
      <c r="H2597" s="2">
        <f t="shared" si="319"/>
        <v>2.9265500000000007</v>
      </c>
      <c r="I2597" s="2">
        <f t="array" ref="I2597">SUMPRODUCT(B2581:B2600, (ROW(B2581:B2600)-ROW(B2581)+1)) / (20*21/2)</f>
        <v>2.781047619047619</v>
      </c>
      <c r="J2597" s="2">
        <f t="shared" si="322"/>
        <v>2.8183433133952551</v>
      </c>
      <c r="K2597" s="2">
        <f t="shared" si="316"/>
        <v>2.8611779671860047</v>
      </c>
    </row>
    <row r="2598" spans="1:11" ht="13.5" x14ac:dyDescent="0.25">
      <c r="A2598" s="3">
        <f>TITRES_STAT!B2601</f>
        <v>45790</v>
      </c>
      <c r="B2598" s="17">
        <f>TITRES_STAT!D2601</f>
        <v>2.75</v>
      </c>
      <c r="C2598" s="2">
        <f t="shared" si="317"/>
        <v>0</v>
      </c>
      <c r="D2598" s="2">
        <f t="shared" si="318"/>
        <v>2.7480000000000002</v>
      </c>
      <c r="E2598" s="2">
        <f t="shared" si="320"/>
        <v>2.7770000000000001</v>
      </c>
      <c r="F2598" s="2">
        <f t="shared" si="321"/>
        <v>2.8214999999999999</v>
      </c>
      <c r="G2598" s="2">
        <f t="shared" si="315"/>
        <v>2.9103999999999997</v>
      </c>
      <c r="H2598" s="2">
        <f t="shared" si="319"/>
        <v>2.9238000000000013</v>
      </c>
      <c r="I2598" s="2">
        <f t="array" ref="I2598">SUMPRODUCT(B2582:B2601, (ROW(B2582:B2601)-ROW(B2582)+1)) / (20*21/2)</f>
        <v>2.7773809523809518</v>
      </c>
      <c r="J2598" s="2">
        <f t="shared" si="322"/>
        <v>2.8118344264052308</v>
      </c>
      <c r="K2598" s="2">
        <f t="shared" si="316"/>
        <v>2.8568180469042006</v>
      </c>
    </row>
    <row r="2599" spans="1:11" ht="13.5" x14ac:dyDescent="0.25">
      <c r="A2599" s="3">
        <f>TITRES_STAT!B2602</f>
        <v>45791</v>
      </c>
      <c r="B2599" s="17">
        <f>TITRES_STAT!D2602</f>
        <v>2.76</v>
      </c>
      <c r="C2599" s="2">
        <f t="shared" si="317"/>
        <v>9.9999999999997868E-3</v>
      </c>
      <c r="D2599" s="2">
        <f t="shared" si="318"/>
        <v>2.7480000000000002</v>
      </c>
      <c r="E2599" s="2">
        <f t="shared" si="320"/>
        <v>2.7689999999999997</v>
      </c>
      <c r="F2599" s="2">
        <f t="shared" si="321"/>
        <v>2.8134999999999999</v>
      </c>
      <c r="G2599" s="2">
        <f t="shared" si="315"/>
        <v>2.9061999999999997</v>
      </c>
      <c r="H2599" s="2">
        <f t="shared" si="319"/>
        <v>2.9212000000000007</v>
      </c>
      <c r="I2599" s="2">
        <f t="array" ref="I2599">SUMPRODUCT(B2583:B2602, (ROW(B2583:B2602)-ROW(B2583)+1)) / (20*21/2)</f>
        <v>2.7743333333333333</v>
      </c>
      <c r="J2599" s="2">
        <f t="shared" si="322"/>
        <v>2.8068978143666374</v>
      </c>
      <c r="K2599" s="2">
        <f t="shared" si="316"/>
        <v>2.853021260751095</v>
      </c>
    </row>
    <row r="2600" spans="1:11" ht="13.5" x14ac:dyDescent="0.25">
      <c r="A2600" s="3">
        <f>TITRES_STAT!B2603</f>
        <v>45792</v>
      </c>
      <c r="B2600" s="17">
        <f>TITRES_STAT!D2603</f>
        <v>2.76</v>
      </c>
      <c r="C2600" s="2">
        <f t="shared" si="317"/>
        <v>0</v>
      </c>
      <c r="D2600" s="2">
        <f t="shared" si="318"/>
        <v>2.75</v>
      </c>
      <c r="E2600" s="2">
        <f t="shared" si="320"/>
        <v>2.7559999999999993</v>
      </c>
      <c r="F2600" s="2">
        <f t="shared" si="321"/>
        <v>2.8084999999999996</v>
      </c>
      <c r="G2600" s="2">
        <f t="shared" si="315"/>
        <v>2.9021999999999992</v>
      </c>
      <c r="H2600" s="2">
        <f t="shared" si="319"/>
        <v>2.91865</v>
      </c>
      <c r="I2600" s="2">
        <f t="array" ref="I2600">SUMPRODUCT(B2584:B2603, (ROW(B2584:B2603)-ROW(B2584)+1)) / (20*21/2)</f>
        <v>2.7719047619047621</v>
      </c>
      <c r="J2600" s="2">
        <f t="shared" si="322"/>
        <v>2.8024313558555294</v>
      </c>
      <c r="K2600" s="2">
        <f t="shared" si="316"/>
        <v>2.8493733681726208</v>
      </c>
    </row>
    <row r="2601" spans="1:11" ht="13.5" x14ac:dyDescent="0.25">
      <c r="A2601" s="3">
        <f>TITRES_STAT!B2604</f>
        <v>45793</v>
      </c>
      <c r="B2601" s="17">
        <f>TITRES_STAT!D2604</f>
        <v>2.77</v>
      </c>
      <c r="C2601" s="2">
        <f t="shared" si="317"/>
        <v>1.0000000000000231E-2</v>
      </c>
      <c r="D2601" s="2">
        <f t="shared" si="318"/>
        <v>2.758</v>
      </c>
      <c r="E2601" s="2">
        <f t="shared" si="320"/>
        <v>2.7559999999999998</v>
      </c>
      <c r="F2601" s="2">
        <f t="shared" si="321"/>
        <v>2.802</v>
      </c>
      <c r="G2601" s="2">
        <f t="shared" si="315"/>
        <v>2.8986000000000001</v>
      </c>
      <c r="H2601" s="2">
        <f t="shared" si="319"/>
        <v>2.91615</v>
      </c>
      <c r="I2601" s="2">
        <f t="array" ref="I2601">SUMPRODUCT(B2585:B2604, (ROW(B2585:B2604)-ROW(B2585)+1)) / (20*21/2)</f>
        <v>2.7700476190476189</v>
      </c>
      <c r="J2601" s="2">
        <f t="shared" si="322"/>
        <v>2.7993426552978602</v>
      </c>
      <c r="K2601" s="2">
        <f t="shared" si="316"/>
        <v>2.846260687067812</v>
      </c>
    </row>
    <row r="2602" spans="1:11" ht="13.5" x14ac:dyDescent="0.25">
      <c r="A2602" s="3">
        <f>TITRES_STAT!B2605</f>
        <v>45796</v>
      </c>
      <c r="B2602" s="17">
        <f>TITRES_STAT!D2605</f>
        <v>2.77</v>
      </c>
      <c r="C2602" s="2">
        <f t="shared" si="317"/>
        <v>0</v>
      </c>
      <c r="D2602" s="2">
        <f t="shared" si="318"/>
        <v>2.7619999999999996</v>
      </c>
      <c r="E2602" s="2">
        <f t="shared" si="320"/>
        <v>2.7569999999999992</v>
      </c>
      <c r="F2602" s="2">
        <f t="shared" si="321"/>
        <v>2.7955000000000001</v>
      </c>
      <c r="G2602" s="2">
        <f t="shared" si="315"/>
        <v>2.8946000000000005</v>
      </c>
      <c r="H2602" s="2">
        <f t="shared" si="319"/>
        <v>2.9136500000000001</v>
      </c>
      <c r="I2602" s="2">
        <f t="array" ref="I2602">SUMPRODUCT(B2586:B2605, (ROW(B2586:B2605)-ROW(B2586)+1)) / (20*21/2)</f>
        <v>2.7676190476190476</v>
      </c>
      <c r="J2602" s="2">
        <f t="shared" si="322"/>
        <v>2.7965481166980641</v>
      </c>
      <c r="K2602" s="2">
        <f t="shared" si="316"/>
        <v>2.8432700718886821</v>
      </c>
    </row>
    <row r="2603" spans="1:11" ht="13.5" x14ac:dyDescent="0.25">
      <c r="A2603" s="3">
        <f>TITRES_STAT!B2606</f>
        <v>45797</v>
      </c>
      <c r="B2603" s="17">
        <f>TITRES_STAT!D2606</f>
        <v>2.77</v>
      </c>
      <c r="C2603" s="2">
        <f t="shared" si="317"/>
        <v>0</v>
      </c>
      <c r="D2603" s="2">
        <f t="shared" si="318"/>
        <v>2.7659999999999996</v>
      </c>
      <c r="E2603" s="2">
        <f t="shared" si="320"/>
        <v>2.7569999999999997</v>
      </c>
      <c r="F2603" s="2">
        <f t="shared" si="321"/>
        <v>2.7895000000000003</v>
      </c>
      <c r="G2603" s="2">
        <f t="shared" si="315"/>
        <v>2.8900000000000006</v>
      </c>
      <c r="H2603" s="2">
        <f t="shared" si="319"/>
        <v>2.9111500000000001</v>
      </c>
      <c r="I2603" s="2">
        <f t="array" ref="I2603">SUMPRODUCT(B2587:B2606, (ROW(B2587:B2606)-ROW(B2587)+1)) / (20*21/2)</f>
        <v>2.7694285714285711</v>
      </c>
      <c r="J2603" s="2">
        <f t="shared" si="322"/>
        <v>2.7940197246315819</v>
      </c>
      <c r="K2603" s="2">
        <f t="shared" si="316"/>
        <v>2.8403967357361846</v>
      </c>
    </row>
    <row r="2604" spans="1:11" ht="13.5" x14ac:dyDescent="0.25">
      <c r="A2604" s="3">
        <f>TITRES_STAT!B2607</f>
        <v>45798</v>
      </c>
      <c r="B2604" s="17">
        <f>TITRES_STAT!D2607</f>
        <v>2.77</v>
      </c>
      <c r="C2604" s="2">
        <f t="shared" si="317"/>
        <v>0</v>
      </c>
      <c r="D2604" s="2">
        <f t="shared" si="318"/>
        <v>2.7679999999999998</v>
      </c>
      <c r="E2604" s="2">
        <f t="shared" si="320"/>
        <v>2.758</v>
      </c>
      <c r="F2604" s="2">
        <f t="shared" si="321"/>
        <v>2.7855000000000003</v>
      </c>
      <c r="G2604" s="2">
        <f t="shared" si="315"/>
        <v>2.8844000000000012</v>
      </c>
      <c r="H2604" s="2">
        <f t="shared" si="319"/>
        <v>2.9086499999999997</v>
      </c>
      <c r="I2604" s="2">
        <f t="array" ref="I2604">SUMPRODUCT(B2588:B2607, (ROW(B2588:B2607)-ROW(B2588)+1)) / (20*21/2)</f>
        <v>2.7702857142857145</v>
      </c>
      <c r="J2604" s="2">
        <f t="shared" si="322"/>
        <v>2.7917321318095265</v>
      </c>
      <c r="K2604" s="2">
        <f t="shared" si="316"/>
        <v>2.8376360794328046</v>
      </c>
    </row>
    <row r="2605" spans="1:11" ht="13.5" x14ac:dyDescent="0.25">
      <c r="A2605" s="3">
        <f>TITRES_STAT!B2608</f>
        <v>45799</v>
      </c>
      <c r="B2605" s="17">
        <f>TITRES_STAT!D2608</f>
        <v>2.76</v>
      </c>
      <c r="C2605" s="2">
        <f t="shared" si="317"/>
        <v>-1.0000000000000231E-2</v>
      </c>
      <c r="D2605" s="2">
        <f t="shared" si="318"/>
        <v>2.7679999999999998</v>
      </c>
      <c r="E2605" s="2">
        <f t="shared" si="320"/>
        <v>2.7589999999999995</v>
      </c>
      <c r="F2605" s="2">
        <f t="shared" si="321"/>
        <v>2.7810000000000006</v>
      </c>
      <c r="G2605" s="2">
        <f t="shared" si="315"/>
        <v>2.8796000000000008</v>
      </c>
      <c r="H2605" s="2">
        <f t="shared" si="319"/>
        <v>2.9062000000000001</v>
      </c>
      <c r="I2605" s="2">
        <f t="array" ref="I2605">SUMPRODUCT(B2589:B2608, (ROW(B2589:B2608)-ROW(B2589)+1)) / (20*21/2)</f>
        <v>2.7713809523809525</v>
      </c>
      <c r="J2605" s="2">
        <f t="shared" si="322"/>
        <v>2.7887100240181431</v>
      </c>
      <c r="K2605" s="2">
        <f t="shared" si="316"/>
        <v>2.8345915272981852</v>
      </c>
    </row>
    <row r="2606" spans="1:11" ht="13.5" x14ac:dyDescent="0.25">
      <c r="A2606" s="3">
        <f>TITRES_STAT!B2609</f>
        <v>45800</v>
      </c>
      <c r="B2606" s="17">
        <f>TITRES_STAT!D2609</f>
        <v>2.8</v>
      </c>
      <c r="C2606" s="2">
        <f t="shared" si="317"/>
        <v>4.0000000000000036E-2</v>
      </c>
      <c r="D2606" s="2">
        <f t="shared" si="318"/>
        <v>2.774</v>
      </c>
      <c r="E2606" s="2">
        <f t="shared" si="320"/>
        <v>2.766</v>
      </c>
      <c r="F2606" s="2">
        <f t="shared" si="321"/>
        <v>2.7809999999999997</v>
      </c>
      <c r="G2606" s="2">
        <f t="shared" si="315"/>
        <v>2.8746000000000009</v>
      </c>
      <c r="H2606" s="2">
        <f t="shared" si="319"/>
        <v>2.90395</v>
      </c>
      <c r="I2606" s="2">
        <f t="array" ref="I2606">SUMPRODUCT(B2590:B2609, (ROW(B2590:B2609)-ROW(B2590)+1)) / (20*21/2)</f>
        <v>2.7679999999999998</v>
      </c>
      <c r="J2606" s="2">
        <f t="shared" si="322"/>
        <v>2.7897852598259387</v>
      </c>
      <c r="K2606" s="2">
        <f t="shared" si="316"/>
        <v>2.8332349968159036</v>
      </c>
    </row>
    <row r="2607" spans="1:11" ht="13.5" x14ac:dyDescent="0.25">
      <c r="A2607" s="3">
        <f>TITRES_STAT!B2610</f>
        <v>45803</v>
      </c>
      <c r="B2607" s="17">
        <f>TITRES_STAT!D2610</f>
        <v>2.79</v>
      </c>
      <c r="C2607" s="2">
        <f t="shared" si="317"/>
        <v>-9.9999999999997868E-3</v>
      </c>
      <c r="D2607" s="2">
        <f t="shared" si="318"/>
        <v>2.778</v>
      </c>
      <c r="E2607" s="2">
        <f t="shared" si="320"/>
        <v>2.77</v>
      </c>
      <c r="F2607" s="2">
        <f t="shared" si="321"/>
        <v>2.7785000000000002</v>
      </c>
      <c r="G2607" s="2">
        <f t="shared" si="315"/>
        <v>2.8698000000000006</v>
      </c>
      <c r="H2607" s="2">
        <f t="shared" si="319"/>
        <v>2.9016999999999995</v>
      </c>
      <c r="I2607" s="2">
        <f t="array" ref="I2607">SUMPRODUCT(B2591:B2610, (ROW(B2591:B2610)-ROW(B2591)+1)) / (20*21/2)</f>
        <v>2.7698571428571421</v>
      </c>
      <c r="J2607" s="2">
        <f t="shared" si="322"/>
        <v>2.7898057112710872</v>
      </c>
      <c r="K2607" s="2">
        <f t="shared" si="316"/>
        <v>2.8315395067446918</v>
      </c>
    </row>
    <row r="2608" spans="1:11" ht="13.5" x14ac:dyDescent="0.25">
      <c r="A2608" s="3">
        <f>TITRES_STAT!B2611</f>
        <v>45804</v>
      </c>
      <c r="B2608" s="17">
        <f>TITRES_STAT!D2611</f>
        <v>2.79</v>
      </c>
      <c r="C2608" s="2">
        <f t="shared" si="317"/>
        <v>0</v>
      </c>
      <c r="D2608" s="2">
        <f t="shared" si="318"/>
        <v>2.7819999999999991</v>
      </c>
      <c r="E2608" s="2">
        <f t="shared" si="320"/>
        <v>2.774</v>
      </c>
      <c r="F2608" s="2">
        <f t="shared" si="321"/>
        <v>2.7755000000000001</v>
      </c>
      <c r="G2608" s="2">
        <f t="shared" si="315"/>
        <v>2.8656000000000001</v>
      </c>
      <c r="H2608" s="2">
        <f t="shared" si="319"/>
        <v>2.8994499999999994</v>
      </c>
      <c r="I2608" s="2">
        <f t="array" ref="I2608">SUMPRODUCT(B2592:B2611, (ROW(B2592:B2611)-ROW(B2592)+1)) / (20*21/2)</f>
        <v>2.7731428571428571</v>
      </c>
      <c r="J2608" s="2">
        <f t="shared" si="322"/>
        <v>2.7898242149595549</v>
      </c>
      <c r="K2608" s="2">
        <f t="shared" si="316"/>
        <v>2.8299105064801942</v>
      </c>
    </row>
    <row r="2609" spans="1:11" ht="13.5" x14ac:dyDescent="0.25">
      <c r="A2609" s="3">
        <f>TITRES_STAT!B2612</f>
        <v>45805</v>
      </c>
      <c r="B2609" s="17">
        <f>TITRES_STAT!D2612</f>
        <v>2.74</v>
      </c>
      <c r="C2609" s="2">
        <f t="shared" si="317"/>
        <v>-4.9999999999999822E-2</v>
      </c>
      <c r="D2609" s="2">
        <f t="shared" si="318"/>
        <v>2.7760000000000002</v>
      </c>
      <c r="E2609" s="2">
        <f t="shared" si="320"/>
        <v>2.7719999999999998</v>
      </c>
      <c r="F2609" s="2">
        <f t="shared" si="321"/>
        <v>2.7705000000000002</v>
      </c>
      <c r="G2609" s="2">
        <f t="shared" si="315"/>
        <v>2.8605999999999998</v>
      </c>
      <c r="H2609" s="2">
        <f t="shared" si="319"/>
        <v>2.8972499999999992</v>
      </c>
      <c r="I2609" s="2">
        <f t="array" ref="I2609">SUMPRODUCT(B2593:B2612, (ROW(B2593:B2612)-ROW(B2593)+1)) / (20*21/2)</f>
        <v>2.7762857142857142</v>
      </c>
      <c r="J2609" s="2">
        <f t="shared" si="322"/>
        <v>2.7850790516300732</v>
      </c>
      <c r="K2609" s="2">
        <f t="shared" si="316"/>
        <v>2.8263846042652845</v>
      </c>
    </row>
    <row r="2610" spans="1:11" ht="13.5" x14ac:dyDescent="0.25">
      <c r="A2610" s="3">
        <f>TITRES_STAT!B2613</f>
        <v>45806</v>
      </c>
      <c r="B2610" s="17">
        <f>TITRES_STAT!D2613</f>
        <v>2.79</v>
      </c>
      <c r="C2610" s="2">
        <f t="shared" si="317"/>
        <v>4.9999999999999822E-2</v>
      </c>
      <c r="D2610" s="2">
        <f t="shared" si="318"/>
        <v>2.782</v>
      </c>
      <c r="E2610" s="2">
        <f t="shared" si="320"/>
        <v>2.7749999999999999</v>
      </c>
      <c r="F2610" s="2">
        <f t="shared" si="321"/>
        <v>2.7654999999999998</v>
      </c>
      <c r="G2610" s="2">
        <f t="shared" ref="G2610:G2673" si="323">AVERAGE(B2561:B2610)</f>
        <v>2.8563999999999998</v>
      </c>
      <c r="H2610" s="2">
        <f t="shared" si="319"/>
        <v>2.8950999999999993</v>
      </c>
      <c r="I2610" s="2">
        <f t="array" ref="I2610">SUMPRODUCT(B2594:B2613, (ROW(B2594:B2613)-ROW(B2594)+1)) / (20*21/2)</f>
        <v>2.7754285714285718</v>
      </c>
      <c r="J2610" s="2">
        <f t="shared" si="322"/>
        <v>2.7855477133795898</v>
      </c>
      <c r="K2610" s="2">
        <f t="shared" si="316"/>
        <v>2.8249577570391948</v>
      </c>
    </row>
    <row r="2611" spans="1:11" ht="13.5" x14ac:dyDescent="0.25">
      <c r="A2611" s="3">
        <f>TITRES_STAT!B2614</f>
        <v>45807</v>
      </c>
      <c r="B2611" s="17">
        <f>TITRES_STAT!D2614</f>
        <v>2.8</v>
      </c>
      <c r="C2611" s="2">
        <f t="shared" si="317"/>
        <v>9.9999999999997868E-3</v>
      </c>
      <c r="D2611" s="2">
        <f t="shared" si="318"/>
        <v>2.782</v>
      </c>
      <c r="E2611" s="2">
        <f t="shared" si="320"/>
        <v>2.7779999999999996</v>
      </c>
      <c r="F2611" s="2">
        <f t="shared" si="321"/>
        <v>2.7669999999999999</v>
      </c>
      <c r="G2611" s="2">
        <f t="shared" si="323"/>
        <v>2.8527999999999998</v>
      </c>
      <c r="H2611" s="2">
        <f t="shared" si="319"/>
        <v>2.8930999999999987</v>
      </c>
      <c r="I2611" s="2">
        <f t="array" ref="I2611">SUMPRODUCT(B2595:B2614, (ROW(B2595:B2614)-ROW(B2595)+1)) / (20*21/2)</f>
        <v>2.7784285714285715</v>
      </c>
      <c r="J2611" s="2">
        <f t="shared" si="322"/>
        <v>2.7869241216291525</v>
      </c>
      <c r="K2611" s="2">
        <f t="shared" ref="K2611:K2674" si="324">$K$4*B2611+(1-$K$4)*K2610</f>
        <v>2.8239790214690306</v>
      </c>
    </row>
    <row r="2612" spans="1:11" ht="13.5" x14ac:dyDescent="0.25">
      <c r="A2612" s="3">
        <f>TITRES_STAT!B2615</f>
        <v>45810</v>
      </c>
      <c r="B2612" s="17">
        <f>TITRES_STAT!D2615</f>
        <v>2.8</v>
      </c>
      <c r="C2612" s="2">
        <f t="shared" si="317"/>
        <v>0</v>
      </c>
      <c r="D2612" s="2">
        <f t="shared" si="318"/>
        <v>2.7840000000000003</v>
      </c>
      <c r="E2612" s="2">
        <f t="shared" si="320"/>
        <v>2.7810000000000001</v>
      </c>
      <c r="F2612" s="2">
        <f t="shared" si="321"/>
        <v>2.7689999999999992</v>
      </c>
      <c r="G2612" s="2">
        <f t="shared" si="323"/>
        <v>2.8492000000000002</v>
      </c>
      <c r="H2612" s="2">
        <f t="shared" si="319"/>
        <v>2.8910999999999984</v>
      </c>
      <c r="I2612" s="2">
        <f t="array" ref="I2612">SUMPRODUCT(B2596:B2615, (ROW(B2596:B2615)-ROW(B2596)+1)) / (20*21/2)</f>
        <v>2.7802857142857142</v>
      </c>
      <c r="J2612" s="2">
        <f t="shared" si="322"/>
        <v>2.7881694433787572</v>
      </c>
      <c r="K2612" s="2">
        <f t="shared" si="324"/>
        <v>2.8230386676859314</v>
      </c>
    </row>
    <row r="2613" spans="1:11" ht="13.5" x14ac:dyDescent="0.25">
      <c r="A2613" s="3">
        <f>TITRES_STAT!B2616</f>
        <v>45811</v>
      </c>
      <c r="B2613" s="17">
        <f>TITRES_STAT!D2616</f>
        <v>2.76</v>
      </c>
      <c r="C2613" s="2">
        <f t="shared" si="317"/>
        <v>-4.0000000000000036E-2</v>
      </c>
      <c r="D2613" s="2">
        <f t="shared" si="318"/>
        <v>2.7779999999999996</v>
      </c>
      <c r="E2613" s="2">
        <f t="shared" si="320"/>
        <v>2.78</v>
      </c>
      <c r="F2613" s="2">
        <f t="shared" si="321"/>
        <v>2.7684999999999991</v>
      </c>
      <c r="G2613" s="2">
        <f t="shared" si="323"/>
        <v>2.8454000000000002</v>
      </c>
      <c r="H2613" s="2">
        <f t="shared" si="319"/>
        <v>2.8887999999999989</v>
      </c>
      <c r="I2613" s="2">
        <f t="array" ref="I2613">SUMPRODUCT(B2597:B2616, (ROW(B2597:B2616)-ROW(B2597)+1)) / (20*21/2)</f>
        <v>2.7838571428571433</v>
      </c>
      <c r="J2613" s="2">
        <f t="shared" si="322"/>
        <v>2.7854866392474471</v>
      </c>
      <c r="K2613" s="2">
        <f t="shared" si="324"/>
        <v>2.820566563070797</v>
      </c>
    </row>
    <row r="2614" spans="1:11" ht="13.5" x14ac:dyDescent="0.25">
      <c r="A2614" s="3">
        <f>TITRES_STAT!B2617</f>
        <v>45812</v>
      </c>
      <c r="B2614" s="17">
        <f>TITRES_STAT!D2617</f>
        <v>2.8</v>
      </c>
      <c r="C2614" s="2">
        <f t="shared" si="317"/>
        <v>4.0000000000000036E-2</v>
      </c>
      <c r="D2614" s="2">
        <f t="shared" si="318"/>
        <v>2.79</v>
      </c>
      <c r="E2614" s="2">
        <f t="shared" si="320"/>
        <v>2.7830000000000004</v>
      </c>
      <c r="F2614" s="2">
        <f t="shared" si="321"/>
        <v>2.7704999999999993</v>
      </c>
      <c r="G2614" s="2">
        <f t="shared" si="323"/>
        <v>2.841400000000001</v>
      </c>
      <c r="H2614" s="2">
        <f t="shared" si="319"/>
        <v>2.8867999999999983</v>
      </c>
      <c r="I2614" s="2">
        <f t="array" ref="I2614">SUMPRODUCT(B2598:B2617, (ROW(B2598:B2617)-ROW(B2598)+1)) / (20*21/2)</f>
        <v>2.7851428571428571</v>
      </c>
      <c r="J2614" s="2">
        <f t="shared" si="322"/>
        <v>2.7868688640810237</v>
      </c>
      <c r="K2614" s="2">
        <f t="shared" si="324"/>
        <v>2.8197600311856679</v>
      </c>
    </row>
    <row r="2615" spans="1:11" ht="13.5" x14ac:dyDescent="0.25">
      <c r="A2615" s="3">
        <f>TITRES_STAT!B2618</f>
        <v>45813</v>
      </c>
      <c r="B2615" s="17">
        <f>TITRES_STAT!D2618</f>
        <v>2.79</v>
      </c>
      <c r="C2615" s="2">
        <f t="shared" si="317"/>
        <v>-9.9999999999997868E-3</v>
      </c>
      <c r="D2615" s="2">
        <f t="shared" si="318"/>
        <v>2.79</v>
      </c>
      <c r="E2615" s="2">
        <f t="shared" si="320"/>
        <v>2.7860000000000005</v>
      </c>
      <c r="F2615" s="2">
        <f t="shared" si="321"/>
        <v>2.7724999999999995</v>
      </c>
      <c r="G2615" s="2">
        <f t="shared" si="323"/>
        <v>2.8372000000000002</v>
      </c>
      <c r="H2615" s="2">
        <f t="shared" si="319"/>
        <v>2.8847499999999986</v>
      </c>
      <c r="I2615" s="2">
        <f t="array" ref="I2615">SUMPRODUCT(B2599:B2618, (ROW(B2599:B2618)-ROW(B2599)+1)) / (20*21/2)</f>
        <v>2.7862380952380952</v>
      </c>
      <c r="J2615" s="2">
        <f t="shared" si="322"/>
        <v>2.7871670675018785</v>
      </c>
      <c r="K2615" s="2">
        <f t="shared" si="324"/>
        <v>2.8185929711391711</v>
      </c>
    </row>
    <row r="2616" spans="1:11" ht="13.5" x14ac:dyDescent="0.25">
      <c r="A2616" s="3">
        <f>TITRES_STAT!B2619</f>
        <v>45817</v>
      </c>
      <c r="B2616" s="17">
        <f>TITRES_STAT!D2619</f>
        <v>2.81</v>
      </c>
      <c r="C2616" s="2">
        <f t="shared" si="317"/>
        <v>2.0000000000000018E-2</v>
      </c>
      <c r="D2616" s="2">
        <f t="shared" si="318"/>
        <v>2.7919999999999998</v>
      </c>
      <c r="E2616" s="2">
        <f t="shared" si="320"/>
        <v>2.7869999999999999</v>
      </c>
      <c r="F2616" s="2">
        <f t="shared" si="321"/>
        <v>2.7764999999999995</v>
      </c>
      <c r="G2616" s="2">
        <f t="shared" si="323"/>
        <v>2.8334000000000001</v>
      </c>
      <c r="H2616" s="2">
        <f t="shared" si="319"/>
        <v>2.8827999999999978</v>
      </c>
      <c r="I2616" s="2">
        <f t="array" ref="I2616">SUMPRODUCT(B2600:B2619, (ROW(B2600:B2619)-ROW(B2600)+1)) / (20*21/2)</f>
        <v>2.7871428571428565</v>
      </c>
      <c r="J2616" s="2">
        <f t="shared" si="322"/>
        <v>2.7893416325016998</v>
      </c>
      <c r="K2616" s="2">
        <f t="shared" si="324"/>
        <v>2.8182559918788117</v>
      </c>
    </row>
    <row r="2617" spans="1:11" ht="13.5" x14ac:dyDescent="0.25">
      <c r="A2617" s="3">
        <f>TITRES_STAT!B2620</f>
        <v>45818</v>
      </c>
      <c r="B2617" s="17">
        <f>TITRES_STAT!D2620</f>
        <v>2.79</v>
      </c>
      <c r="C2617" s="2">
        <f t="shared" si="317"/>
        <v>-2.0000000000000018E-2</v>
      </c>
      <c r="D2617" s="2">
        <f t="shared" si="318"/>
        <v>2.79</v>
      </c>
      <c r="E2617" s="2">
        <f t="shared" si="320"/>
        <v>2.7869999999999999</v>
      </c>
      <c r="F2617" s="2">
        <f t="shared" si="321"/>
        <v>2.7784999999999993</v>
      </c>
      <c r="G2617" s="2">
        <f t="shared" si="323"/>
        <v>2.8301999999999996</v>
      </c>
      <c r="H2617" s="2">
        <f t="shared" si="319"/>
        <v>2.8807999999999976</v>
      </c>
      <c r="I2617" s="2">
        <f t="array" ref="I2617">SUMPRODUCT(B2601:B2620, (ROW(B2601:B2620)-ROW(B2601)+1)) / (20*21/2)</f>
        <v>2.7869523809523811</v>
      </c>
      <c r="J2617" s="2">
        <f t="shared" si="322"/>
        <v>2.7894043341682044</v>
      </c>
      <c r="K2617" s="2">
        <f t="shared" si="324"/>
        <v>2.817147913765917</v>
      </c>
    </row>
    <row r="2618" spans="1:11" ht="13.5" x14ac:dyDescent="0.25">
      <c r="A2618" s="3">
        <f>TITRES_STAT!B2621</f>
        <v>45819</v>
      </c>
      <c r="B2618" s="17">
        <f>TITRES_STAT!D2621</f>
        <v>2.79</v>
      </c>
      <c r="C2618" s="2">
        <f t="shared" si="317"/>
        <v>0</v>
      </c>
      <c r="D2618" s="2">
        <f t="shared" si="318"/>
        <v>2.7960000000000003</v>
      </c>
      <c r="E2618" s="2">
        <f t="shared" si="320"/>
        <v>2.7869999999999995</v>
      </c>
      <c r="F2618" s="2">
        <f t="shared" si="321"/>
        <v>2.7804999999999991</v>
      </c>
      <c r="G2618" s="2">
        <f t="shared" si="323"/>
        <v>2.8264</v>
      </c>
      <c r="H2618" s="2">
        <f t="shared" si="319"/>
        <v>2.878749999999997</v>
      </c>
      <c r="I2618" s="2">
        <f t="array" ref="I2618">SUMPRODUCT(B2602:B2621, (ROW(B2602:B2621)-ROW(B2602)+1)) / (20*21/2)</f>
        <v>2.7819047619047614</v>
      </c>
      <c r="J2618" s="2">
        <f t="shared" si="322"/>
        <v>2.7894610642474231</v>
      </c>
      <c r="K2618" s="2">
        <f t="shared" si="324"/>
        <v>2.8160832896966652</v>
      </c>
    </row>
    <row r="2619" spans="1:11" ht="13.5" x14ac:dyDescent="0.25">
      <c r="A2619" s="3">
        <f>TITRES_STAT!B2622</f>
        <v>45820</v>
      </c>
      <c r="B2619" s="17">
        <f>TITRES_STAT!D2622</f>
        <v>2.79</v>
      </c>
      <c r="C2619" s="2">
        <f t="shared" si="317"/>
        <v>0</v>
      </c>
      <c r="D2619" s="2">
        <f t="shared" si="318"/>
        <v>2.7939999999999996</v>
      </c>
      <c r="E2619" s="2">
        <f t="shared" si="320"/>
        <v>2.7919999999999994</v>
      </c>
      <c r="F2619" s="2">
        <f t="shared" si="321"/>
        <v>2.7819999999999991</v>
      </c>
      <c r="G2619" s="2">
        <f t="shared" si="323"/>
        <v>2.8231999999999999</v>
      </c>
      <c r="H2619" s="2">
        <f t="shared" si="319"/>
        <v>2.8767499999999973</v>
      </c>
      <c r="I2619" s="2">
        <f t="array" ref="I2619">SUMPRODUCT(B2603:B2622, (ROW(B2603:B2622)-ROW(B2603)+1)) / (20*21/2)</f>
        <v>2.7827619047619048</v>
      </c>
      <c r="J2619" s="2">
        <f t="shared" si="322"/>
        <v>2.7895123914619542</v>
      </c>
      <c r="K2619" s="2">
        <f t="shared" si="324"/>
        <v>2.8150604155909136</v>
      </c>
    </row>
    <row r="2620" spans="1:11" ht="13.5" x14ac:dyDescent="0.25">
      <c r="A2620" s="3">
        <f>TITRES_STAT!B2623</f>
        <v>45821</v>
      </c>
      <c r="B2620" s="17">
        <f>TITRES_STAT!D2623</f>
        <v>2.78</v>
      </c>
      <c r="C2620" s="2">
        <f t="shared" si="317"/>
        <v>-1.0000000000000231E-2</v>
      </c>
      <c r="D2620" s="2">
        <f t="shared" si="318"/>
        <v>2.7919999999999998</v>
      </c>
      <c r="E2620" s="2">
        <f t="shared" si="320"/>
        <v>2.7909999999999995</v>
      </c>
      <c r="F2620" s="2">
        <f t="shared" si="321"/>
        <v>2.7829999999999999</v>
      </c>
      <c r="G2620" s="2">
        <f t="shared" si="323"/>
        <v>2.8207999999999998</v>
      </c>
      <c r="H2620" s="2">
        <f t="shared" si="319"/>
        <v>2.8747999999999969</v>
      </c>
      <c r="I2620" s="2">
        <f t="array" ref="I2620">SUMPRODUCT(B2604:B2623, (ROW(B2604:B2623)-ROW(B2604)+1)) / (20*21/2)</f>
        <v>2.7797142857142858</v>
      </c>
      <c r="J2620" s="2">
        <f t="shared" si="322"/>
        <v>2.7886064494179585</v>
      </c>
      <c r="K2620" s="2">
        <f t="shared" si="324"/>
        <v>2.8136854973324463</v>
      </c>
    </row>
    <row r="2621" spans="1:11" ht="13.5" x14ac:dyDescent="0.25">
      <c r="A2621" s="3">
        <f>TITRES_STAT!B2624</f>
        <v>45824</v>
      </c>
      <c r="B2621" s="17">
        <f>TITRES_STAT!D2624</f>
        <v>2.73</v>
      </c>
      <c r="C2621" s="2">
        <f t="shared" si="317"/>
        <v>-4.9999999999999822E-2</v>
      </c>
      <c r="D2621" s="2">
        <f t="shared" si="318"/>
        <v>2.7760000000000002</v>
      </c>
      <c r="E2621" s="2">
        <f t="shared" si="320"/>
        <v>2.7839999999999998</v>
      </c>
      <c r="F2621" s="2">
        <f t="shared" si="321"/>
        <v>2.7809999999999997</v>
      </c>
      <c r="G2621" s="2">
        <f t="shared" si="323"/>
        <v>2.8162000000000003</v>
      </c>
      <c r="H2621" s="2">
        <f t="shared" si="319"/>
        <v>2.8725999999999972</v>
      </c>
      <c r="I2621" s="2">
        <f t="array" ref="I2621">SUMPRODUCT(B2605:B2624, (ROW(B2605:B2624)-ROW(B2605)+1)) / (20*21/2)</f>
        <v>2.7777142857142865</v>
      </c>
      <c r="J2621" s="2">
        <f t="shared" si="322"/>
        <v>2.7830248828067248</v>
      </c>
      <c r="K2621" s="2">
        <f t="shared" si="324"/>
        <v>2.8104037131233306</v>
      </c>
    </row>
    <row r="2622" spans="1:11" ht="13.5" x14ac:dyDescent="0.25">
      <c r="A2622" s="3">
        <f>TITRES_STAT!B2625</f>
        <v>45825</v>
      </c>
      <c r="B2622" s="17">
        <f>TITRES_STAT!D2625</f>
        <v>2.79</v>
      </c>
      <c r="C2622" s="2">
        <f t="shared" si="317"/>
        <v>6.0000000000000053E-2</v>
      </c>
      <c r="D2622" s="2">
        <f t="shared" si="318"/>
        <v>2.7759999999999998</v>
      </c>
      <c r="E2622" s="2">
        <f t="shared" si="320"/>
        <v>2.7829999999999999</v>
      </c>
      <c r="F2622" s="2">
        <f t="shared" si="321"/>
        <v>2.7819999999999996</v>
      </c>
      <c r="G2622" s="2">
        <f t="shared" si="323"/>
        <v>2.8125999999999998</v>
      </c>
      <c r="H2622" s="2">
        <f t="shared" si="319"/>
        <v>2.8706999999999967</v>
      </c>
      <c r="I2622" s="2">
        <f t="array" ref="I2622">SUMPRODUCT(B2606:B2625, (ROW(B2606:B2625)-ROW(B2606)+1)) / (20*21/2)</f>
        <v>2.7786190476190478</v>
      </c>
      <c r="J2622" s="2">
        <f t="shared" si="322"/>
        <v>2.7836891796822747</v>
      </c>
      <c r="K2622" s="2">
        <f t="shared" si="324"/>
        <v>2.809603567510651</v>
      </c>
    </row>
    <row r="2623" spans="1:11" ht="13.5" x14ac:dyDescent="0.25">
      <c r="A2623" s="3">
        <f>TITRES_STAT!B2626</f>
        <v>45826</v>
      </c>
      <c r="B2623" s="17">
        <f>TITRES_STAT!D2626</f>
        <v>2.75</v>
      </c>
      <c r="C2623" s="2">
        <f t="shared" si="317"/>
        <v>-4.0000000000000036E-2</v>
      </c>
      <c r="D2623" s="2">
        <f t="shared" si="318"/>
        <v>2.7679999999999998</v>
      </c>
      <c r="E2623" s="2">
        <f t="shared" si="320"/>
        <v>2.782</v>
      </c>
      <c r="F2623" s="2">
        <f t="shared" si="321"/>
        <v>2.7809999999999997</v>
      </c>
      <c r="G2623" s="2">
        <f t="shared" si="323"/>
        <v>2.8084000000000002</v>
      </c>
      <c r="H2623" s="2">
        <f t="shared" si="319"/>
        <v>2.8685999999999967</v>
      </c>
      <c r="I2623" s="2">
        <f t="array" ref="I2623">SUMPRODUCT(B2607:B2626, (ROW(B2607:B2626)-ROW(B2607)+1)) / (20*21/2)</f>
        <v>2.7774761904761904</v>
      </c>
      <c r="J2623" s="2">
        <f t="shared" si="322"/>
        <v>2.7804806863792009</v>
      </c>
      <c r="K2623" s="2">
        <f t="shared" si="324"/>
        <v>2.8072661727063117</v>
      </c>
    </row>
    <row r="2624" spans="1:11" ht="13.5" x14ac:dyDescent="0.25">
      <c r="A2624" s="3">
        <f>TITRES_STAT!B2627</f>
        <v>45827</v>
      </c>
      <c r="B2624" s="17">
        <f>TITRES_STAT!D2627</f>
        <v>2.76</v>
      </c>
      <c r="C2624" s="2">
        <f t="shared" si="317"/>
        <v>9.9999999999997868E-3</v>
      </c>
      <c r="D2624" s="2">
        <f t="shared" si="318"/>
        <v>2.762</v>
      </c>
      <c r="E2624" s="2">
        <f t="shared" si="320"/>
        <v>2.778</v>
      </c>
      <c r="F2624" s="2">
        <f t="shared" si="321"/>
        <v>2.7804999999999995</v>
      </c>
      <c r="G2624" s="2">
        <f t="shared" si="323"/>
        <v>2.8048000000000002</v>
      </c>
      <c r="H2624" s="2">
        <f t="shared" si="319"/>
        <v>2.8665499999999962</v>
      </c>
      <c r="I2624" s="2">
        <f t="array" ref="I2624">SUMPRODUCT(B2608:B2627, (ROW(B2608:B2627)-ROW(B2608)+1)) / (20*21/2)</f>
        <v>2.7783809523809522</v>
      </c>
      <c r="J2624" s="2">
        <f t="shared" si="322"/>
        <v>2.778530144819277</v>
      </c>
      <c r="K2624" s="2">
        <f t="shared" si="324"/>
        <v>2.8054125973060646</v>
      </c>
    </row>
    <row r="2625" spans="1:11" ht="13.5" x14ac:dyDescent="0.25">
      <c r="A2625" s="3">
        <f>TITRES_STAT!B2628</f>
        <v>45828</v>
      </c>
      <c r="B2625" s="17">
        <f>TITRES_STAT!D2628</f>
        <v>2.79</v>
      </c>
      <c r="C2625" s="2">
        <f t="shared" si="317"/>
        <v>3.0000000000000249E-2</v>
      </c>
      <c r="D2625" s="2">
        <f t="shared" si="318"/>
        <v>2.7640000000000002</v>
      </c>
      <c r="E2625" s="2">
        <f t="shared" si="320"/>
        <v>2.7779999999999996</v>
      </c>
      <c r="F2625" s="2">
        <f t="shared" si="321"/>
        <v>2.7819999999999996</v>
      </c>
      <c r="G2625" s="2">
        <f t="shared" si="323"/>
        <v>2.8022000000000005</v>
      </c>
      <c r="H2625" s="2">
        <f t="shared" si="319"/>
        <v>2.8651499999999963</v>
      </c>
      <c r="I2625" s="2">
        <f t="array" ref="I2625">SUMPRODUCT(B2609:B2628, (ROW(B2609:B2628)-ROW(B2609)+1)) / (20*21/2)</f>
        <v>2.7802380952380954</v>
      </c>
      <c r="J2625" s="2">
        <f t="shared" si="322"/>
        <v>2.7796225119793458</v>
      </c>
      <c r="K2625" s="2">
        <f t="shared" si="324"/>
        <v>2.8048081817254347</v>
      </c>
    </row>
    <row r="2626" spans="1:11" ht="13.5" x14ac:dyDescent="0.25">
      <c r="A2626" s="3">
        <f>TITRES_STAT!B2629</f>
        <v>45831</v>
      </c>
      <c r="B2626" s="17">
        <f>TITRES_STAT!D2629</f>
        <v>2.77</v>
      </c>
      <c r="C2626" s="2">
        <f t="shared" si="317"/>
        <v>-2.0000000000000018E-2</v>
      </c>
      <c r="D2626" s="2">
        <f t="shared" si="318"/>
        <v>2.7719999999999998</v>
      </c>
      <c r="E2626" s="2">
        <f t="shared" si="320"/>
        <v>2.774</v>
      </c>
      <c r="F2626" s="2">
        <f t="shared" si="321"/>
        <v>2.7804999999999995</v>
      </c>
      <c r="G2626" s="2">
        <f t="shared" si="323"/>
        <v>2.7998000000000007</v>
      </c>
      <c r="H2626" s="2">
        <f t="shared" si="319"/>
        <v>2.8635999999999964</v>
      </c>
      <c r="I2626" s="2">
        <f t="array" ref="I2626">SUMPRODUCT(B2610:B2629, (ROW(B2610:B2629)-ROW(B2610)+1)) / (20*21/2)</f>
        <v>2.7820476190476193</v>
      </c>
      <c r="J2626" s="2">
        <f t="shared" si="322"/>
        <v>2.7787060822670275</v>
      </c>
      <c r="K2626" s="2">
        <f t="shared" si="324"/>
        <v>2.8034431549911036</v>
      </c>
    </row>
    <row r="2627" spans="1:11" ht="13.5" x14ac:dyDescent="0.25">
      <c r="A2627" s="3">
        <f>TITRES_STAT!B2630</f>
        <v>45832</v>
      </c>
      <c r="B2627" s="17">
        <f>TITRES_STAT!D2630</f>
        <v>2.79</v>
      </c>
      <c r="C2627" s="2">
        <f t="shared" si="317"/>
        <v>2.0000000000000018E-2</v>
      </c>
      <c r="D2627" s="2">
        <f t="shared" si="318"/>
        <v>2.7719999999999998</v>
      </c>
      <c r="E2627" s="2">
        <f t="shared" si="320"/>
        <v>2.774</v>
      </c>
      <c r="F2627" s="2">
        <f t="shared" si="321"/>
        <v>2.7804999999999995</v>
      </c>
      <c r="G2627" s="2">
        <f t="shared" si="323"/>
        <v>2.7976000000000005</v>
      </c>
      <c r="H2627" s="2">
        <f t="shared" si="319"/>
        <v>2.8621499999999958</v>
      </c>
      <c r="I2627" s="2">
        <f t="array" ref="I2627">SUMPRODUCT(B2611:B2630, (ROW(B2611:B2630)-ROW(B2611)+1)) / (20*21/2)</f>
        <v>2.7835714285714284</v>
      </c>
      <c r="J2627" s="2">
        <f t="shared" si="322"/>
        <v>2.7797816934796913</v>
      </c>
      <c r="K2627" s="2">
        <f t="shared" si="324"/>
        <v>2.8029159724424328</v>
      </c>
    </row>
    <row r="2628" spans="1:11" ht="13.5" x14ac:dyDescent="0.25">
      <c r="A2628" s="3">
        <f>TITRES_STAT!B2631</f>
        <v>45833</v>
      </c>
      <c r="B2628" s="17">
        <f>TITRES_STAT!D2631</f>
        <v>2.8</v>
      </c>
      <c r="C2628" s="2">
        <f t="shared" ref="C2628:C2691" si="325">B2628-B2627</f>
        <v>9.9999999999997868E-3</v>
      </c>
      <c r="D2628" s="2">
        <f t="shared" si="318"/>
        <v>2.782</v>
      </c>
      <c r="E2628" s="2">
        <f t="shared" si="320"/>
        <v>2.7749999999999999</v>
      </c>
      <c r="F2628" s="2">
        <f t="shared" si="321"/>
        <v>2.7809999999999993</v>
      </c>
      <c r="G2628" s="2">
        <f t="shared" si="323"/>
        <v>2.7958000000000012</v>
      </c>
      <c r="H2628" s="2">
        <f t="shared" si="319"/>
        <v>2.8608499999999957</v>
      </c>
      <c r="I2628" s="2">
        <f t="array" ref="I2628">SUMPRODUCT(B2612:B2631, (ROW(B2612:B2631)-ROW(B2612)+1)) / (20*21/2)</f>
        <v>2.7879047619047621</v>
      </c>
      <c r="J2628" s="2">
        <f t="shared" si="322"/>
        <v>2.7817072464816253</v>
      </c>
      <c r="K2628" s="2">
        <f t="shared" si="324"/>
        <v>2.8028016205819455</v>
      </c>
    </row>
    <row r="2629" spans="1:11" ht="13.5" x14ac:dyDescent="0.25">
      <c r="A2629" s="3">
        <f>TITRES_STAT!B2632</f>
        <v>45835</v>
      </c>
      <c r="B2629" s="17">
        <f>TITRES_STAT!D2632</f>
        <v>2.8</v>
      </c>
      <c r="C2629" s="2">
        <f t="shared" si="325"/>
        <v>0</v>
      </c>
      <c r="D2629" s="2">
        <f t="shared" si="318"/>
        <v>2.7900000000000005</v>
      </c>
      <c r="E2629" s="2">
        <f t="shared" si="320"/>
        <v>2.7760000000000002</v>
      </c>
      <c r="F2629" s="2">
        <f t="shared" si="321"/>
        <v>2.7839999999999994</v>
      </c>
      <c r="G2629" s="2">
        <f t="shared" si="323"/>
        <v>2.7934000000000014</v>
      </c>
      <c r="H2629" s="2">
        <f t="shared" si="319"/>
        <v>2.8595999999999959</v>
      </c>
      <c r="I2629" s="2">
        <f t="array" ref="I2629">SUMPRODUCT(B2613:B2632, (ROW(B2613:B2632)-ROW(B2613)+1)) / (20*21/2)</f>
        <v>2.7911428571428569</v>
      </c>
      <c r="J2629" s="2">
        <f t="shared" si="322"/>
        <v>2.7834494134833752</v>
      </c>
      <c r="K2629" s="2">
        <f t="shared" si="324"/>
        <v>2.8026917531081437</v>
      </c>
    </row>
    <row r="2630" spans="1:11" ht="13.5" x14ac:dyDescent="0.25">
      <c r="A2630" s="3">
        <f>TITRES_STAT!B2633</f>
        <v>45838</v>
      </c>
      <c r="B2630" s="17">
        <f>TITRES_STAT!D2633</f>
        <v>2.8</v>
      </c>
      <c r="C2630" s="2">
        <f t="shared" si="325"/>
        <v>0</v>
      </c>
      <c r="D2630" s="2">
        <f t="shared" ref="D2630:D2693" si="326">AVERAGE(B2626:B2630)</f>
        <v>2.7920000000000003</v>
      </c>
      <c r="E2630" s="2">
        <f t="shared" si="320"/>
        <v>2.778</v>
      </c>
      <c r="F2630" s="2">
        <f t="shared" si="321"/>
        <v>2.7844999999999995</v>
      </c>
      <c r="G2630" s="2">
        <f t="shared" si="323"/>
        <v>2.792200000000002</v>
      </c>
      <c r="H2630" s="2">
        <f t="shared" si="319"/>
        <v>2.8584499999999959</v>
      </c>
      <c r="I2630" s="2">
        <f t="array" ref="I2630">SUMPRODUCT(B2614:B2633, (ROW(B2614:B2633)-ROW(B2614)+1)) / (20*21/2)</f>
        <v>2.794285714285714</v>
      </c>
      <c r="J2630" s="2">
        <f t="shared" si="322"/>
        <v>2.7850256598182916</v>
      </c>
      <c r="K2630" s="2">
        <f t="shared" si="324"/>
        <v>2.8025861941627266</v>
      </c>
    </row>
    <row r="2631" spans="1:11" ht="13.5" x14ac:dyDescent="0.25">
      <c r="A2631" s="3">
        <f>TITRES_STAT!B2634</f>
        <v>45839</v>
      </c>
      <c r="B2631" s="17">
        <f>TITRES_STAT!D2634</f>
        <v>2.83</v>
      </c>
      <c r="C2631" s="2">
        <f t="shared" si="325"/>
        <v>3.0000000000000249E-2</v>
      </c>
      <c r="D2631" s="2">
        <f t="shared" si="326"/>
        <v>2.8040000000000003</v>
      </c>
      <c r="E2631" s="2">
        <f t="shared" si="320"/>
        <v>2.7880000000000003</v>
      </c>
      <c r="F2631" s="2">
        <f t="shared" si="321"/>
        <v>2.7859999999999991</v>
      </c>
      <c r="G2631" s="2">
        <f t="shared" si="323"/>
        <v>2.7908000000000022</v>
      </c>
      <c r="H2631" s="2">
        <f t="shared" si="319"/>
        <v>2.857449999999996</v>
      </c>
      <c r="I2631" s="2">
        <f t="array" ref="I2631">SUMPRODUCT(B2615:B2634, (ROW(B2615:B2634)-ROW(B2615)+1)) / (20*21/2)</f>
        <v>2.7990476190476188</v>
      </c>
      <c r="J2631" s="2">
        <f t="shared" si="322"/>
        <v>2.7893089303117877</v>
      </c>
      <c r="K2631" s="2">
        <f t="shared" si="324"/>
        <v>2.8036612453720315</v>
      </c>
    </row>
    <row r="2632" spans="1:11" ht="13.5" x14ac:dyDescent="0.25">
      <c r="A2632" s="3">
        <f>TITRES_STAT!B2635</f>
        <v>45840</v>
      </c>
      <c r="B2632" s="17">
        <f>TITRES_STAT!D2635</f>
        <v>2.82</v>
      </c>
      <c r="C2632" s="2">
        <f t="shared" si="325"/>
        <v>-1.0000000000000231E-2</v>
      </c>
      <c r="D2632" s="2">
        <f t="shared" si="326"/>
        <v>2.8099999999999996</v>
      </c>
      <c r="E2632" s="2">
        <f t="shared" si="320"/>
        <v>2.7910000000000004</v>
      </c>
      <c r="F2632" s="2">
        <f t="shared" si="321"/>
        <v>2.7869999999999995</v>
      </c>
      <c r="G2632" s="2">
        <f t="shared" si="323"/>
        <v>2.7892000000000019</v>
      </c>
      <c r="H2632" s="2">
        <f t="shared" si="319"/>
        <v>2.8562999999999965</v>
      </c>
      <c r="I2632" s="2">
        <f t="array" ref="I2632">SUMPRODUCT(B2616:B2635, (ROW(B2616:B2635)-ROW(B2616)+1)) / (20*21/2)</f>
        <v>2.8036190476190477</v>
      </c>
      <c r="J2632" s="2">
        <f t="shared" si="322"/>
        <v>2.7922318893297127</v>
      </c>
      <c r="K2632" s="2">
        <f t="shared" si="324"/>
        <v>2.8043019808476379</v>
      </c>
    </row>
    <row r="2633" spans="1:11" ht="13.5" x14ac:dyDescent="0.25">
      <c r="A2633" s="3">
        <f>TITRES_STAT!B2636</f>
        <v>45841</v>
      </c>
      <c r="B2633" s="17">
        <f>TITRES_STAT!D2636</f>
        <v>2.82</v>
      </c>
      <c r="C2633" s="2">
        <f t="shared" si="325"/>
        <v>0</v>
      </c>
      <c r="D2633" s="2">
        <f t="shared" si="326"/>
        <v>2.8140000000000001</v>
      </c>
      <c r="E2633" s="2">
        <f t="shared" si="320"/>
        <v>2.7980000000000005</v>
      </c>
      <c r="F2633" s="2">
        <f t="shared" si="321"/>
        <v>2.7899999999999996</v>
      </c>
      <c r="G2633" s="2">
        <f t="shared" si="323"/>
        <v>2.7878000000000016</v>
      </c>
      <c r="H2633" s="2">
        <f t="shared" si="319"/>
        <v>2.855149999999997</v>
      </c>
      <c r="I2633" s="2">
        <f t="array" ref="I2633">SUMPRODUCT(B2617:B2636, (ROW(B2617:B2636)-ROW(B2617)+1)) / (20*21/2)</f>
        <v>2.807952380952381</v>
      </c>
      <c r="J2633" s="2">
        <f t="shared" si="322"/>
        <v>2.7948764712983114</v>
      </c>
      <c r="K2633" s="2">
        <f t="shared" si="324"/>
        <v>2.8049175894418479</v>
      </c>
    </row>
    <row r="2634" spans="1:11" ht="13.5" x14ac:dyDescent="0.25">
      <c r="A2634" s="3">
        <f>TITRES_STAT!B2637</f>
        <v>45842</v>
      </c>
      <c r="B2634" s="17">
        <f>TITRES_STAT!D2637</f>
        <v>2.84</v>
      </c>
      <c r="C2634" s="2">
        <f t="shared" si="325"/>
        <v>2.0000000000000018E-2</v>
      </c>
      <c r="D2634" s="2">
        <f t="shared" si="326"/>
        <v>2.8220000000000001</v>
      </c>
      <c r="E2634" s="2">
        <f t="shared" si="320"/>
        <v>2.8060000000000005</v>
      </c>
      <c r="F2634" s="2">
        <f t="shared" si="321"/>
        <v>2.7919999999999994</v>
      </c>
      <c r="G2634" s="2">
        <f t="shared" si="323"/>
        <v>2.7876000000000012</v>
      </c>
      <c r="H2634" s="2">
        <f t="shared" ref="H2634:H2693" si="327">AVERAGE(B2435:B2634)</f>
        <v>2.8541499999999975</v>
      </c>
      <c r="I2634" s="2">
        <f t="array" ref="I2634">SUMPRODUCT(B2618:B2637, (ROW(B2618:B2637)-ROW(B2618)+1)) / (20*21/2)</f>
        <v>2.8111904761904767</v>
      </c>
      <c r="J2634" s="2">
        <f t="shared" si="322"/>
        <v>2.7991739502222814</v>
      </c>
      <c r="K2634" s="2">
        <f t="shared" si="324"/>
        <v>2.8062933702480501</v>
      </c>
    </row>
    <row r="2635" spans="1:11" ht="13.5" x14ac:dyDescent="0.25">
      <c r="A2635" s="3">
        <f>TITRES_STAT!B2638</f>
        <v>45845</v>
      </c>
      <c r="B2635" s="17">
        <f>TITRES_STAT!D2638</f>
        <v>2.84</v>
      </c>
      <c r="C2635" s="2">
        <f t="shared" si="325"/>
        <v>0</v>
      </c>
      <c r="D2635" s="2">
        <f t="shared" si="326"/>
        <v>2.83</v>
      </c>
      <c r="E2635" s="2">
        <f t="shared" si="320"/>
        <v>2.8109999999999999</v>
      </c>
      <c r="F2635" s="2">
        <f t="shared" si="321"/>
        <v>2.7944999999999993</v>
      </c>
      <c r="G2635" s="2">
        <f t="shared" si="323"/>
        <v>2.7874000000000012</v>
      </c>
      <c r="H2635" s="2">
        <f t="shared" si="327"/>
        <v>2.8534499999999974</v>
      </c>
      <c r="I2635" s="2">
        <f t="array" ref="I2635">SUMPRODUCT(B2619:B2638, (ROW(B2619:B2638)-ROW(B2619)+1)) / (20*21/2)</f>
        <v>2.8161428571428573</v>
      </c>
      <c r="J2635" s="2">
        <f t="shared" si="322"/>
        <v>2.8030621454392071</v>
      </c>
      <c r="K2635" s="2">
        <f t="shared" si="324"/>
        <v>2.8076151988657738</v>
      </c>
    </row>
    <row r="2636" spans="1:11" ht="13.5" x14ac:dyDescent="0.25">
      <c r="A2636" s="3">
        <f>TITRES_STAT!B2639</f>
        <v>45846</v>
      </c>
      <c r="B2636" s="17">
        <f>TITRES_STAT!D2639</f>
        <v>2.84</v>
      </c>
      <c r="C2636" s="2">
        <f t="shared" si="325"/>
        <v>0</v>
      </c>
      <c r="D2636" s="2">
        <f t="shared" si="326"/>
        <v>2.8319999999999999</v>
      </c>
      <c r="E2636" s="2">
        <f t="shared" ref="E2636:E2693" si="328">AVERAGE(B2627:B2636)</f>
        <v>2.8180000000000001</v>
      </c>
      <c r="F2636" s="2">
        <f t="shared" si="321"/>
        <v>2.7960000000000003</v>
      </c>
      <c r="G2636" s="2">
        <f t="shared" si="323"/>
        <v>2.7882000000000011</v>
      </c>
      <c r="H2636" s="2">
        <f t="shared" si="327"/>
        <v>2.852549999999999</v>
      </c>
      <c r="I2636" s="2">
        <f t="array" ref="I2636">SUMPRODUCT(B2620:B2639, (ROW(B2620:B2639)-ROW(B2620)+1)) / (20*21/2)</f>
        <v>2.8198571428571433</v>
      </c>
      <c r="J2636" s="2">
        <f t="shared" si="322"/>
        <v>2.8065800363497586</v>
      </c>
      <c r="K2636" s="2">
        <f t="shared" si="324"/>
        <v>2.808885191067116</v>
      </c>
    </row>
    <row r="2637" spans="1:11" ht="13.5" x14ac:dyDescent="0.25">
      <c r="A2637" s="3">
        <f>TITRES_STAT!B2640</f>
        <v>45847</v>
      </c>
      <c r="B2637" s="17">
        <f>TITRES_STAT!D2640</f>
        <v>2.83</v>
      </c>
      <c r="C2637" s="2">
        <f t="shared" si="325"/>
        <v>-9.9999999999997868E-3</v>
      </c>
      <c r="D2637" s="2">
        <f t="shared" si="326"/>
        <v>2.8340000000000001</v>
      </c>
      <c r="E2637" s="2">
        <f t="shared" si="328"/>
        <v>2.8220000000000001</v>
      </c>
      <c r="F2637" s="2">
        <f t="shared" si="321"/>
        <v>2.7979999999999996</v>
      </c>
      <c r="G2637" s="2">
        <f t="shared" si="323"/>
        <v>2.7880000000000011</v>
      </c>
      <c r="H2637" s="2">
        <f t="shared" si="327"/>
        <v>2.8517499999999991</v>
      </c>
      <c r="I2637" s="2">
        <f t="array" ref="I2637">SUMPRODUCT(B2621:B2640, (ROW(B2621:B2640)-ROW(B2621)+1)) / (20*21/2)</f>
        <v>2.8195238095238095</v>
      </c>
      <c r="J2637" s="2">
        <f t="shared" si="322"/>
        <v>2.8088105090783531</v>
      </c>
      <c r="K2637" s="2">
        <f t="shared" si="324"/>
        <v>2.8097132227899739</v>
      </c>
    </row>
    <row r="2638" spans="1:11" ht="13.5" x14ac:dyDescent="0.25">
      <c r="A2638" s="3">
        <f>TITRES_STAT!B2641</f>
        <v>45848</v>
      </c>
      <c r="B2638" s="17">
        <f>TITRES_STAT!D2641</f>
        <v>2.85</v>
      </c>
      <c r="C2638" s="2">
        <f t="shared" si="325"/>
        <v>2.0000000000000018E-2</v>
      </c>
      <c r="D2638" s="2">
        <f t="shared" si="326"/>
        <v>2.84</v>
      </c>
      <c r="E2638" s="2">
        <f t="shared" si="328"/>
        <v>2.8270000000000004</v>
      </c>
      <c r="F2638" s="2">
        <f t="shared" si="321"/>
        <v>2.8010000000000002</v>
      </c>
      <c r="G2638" s="2">
        <f t="shared" si="323"/>
        <v>2.7880000000000007</v>
      </c>
      <c r="H2638" s="2">
        <f t="shared" si="327"/>
        <v>2.8510999999999997</v>
      </c>
      <c r="I2638" s="2">
        <f t="array" ref="I2638">SUMPRODUCT(B2622:B2641, (ROW(B2622:B2641)-ROW(B2622)+1)) / (20*21/2)</f>
        <v>2.8171904761904765</v>
      </c>
      <c r="J2638" s="2">
        <f t="shared" si="322"/>
        <v>2.8127333177375573</v>
      </c>
      <c r="K2638" s="2">
        <f t="shared" si="324"/>
        <v>2.8112930964060534</v>
      </c>
    </row>
    <row r="2639" spans="1:11" ht="13.5" x14ac:dyDescent="0.25">
      <c r="A2639" s="3">
        <f>TITRES_STAT!B2642</f>
        <v>45849</v>
      </c>
      <c r="B2639" s="17">
        <f>TITRES_STAT!D2642</f>
        <v>2.84</v>
      </c>
      <c r="C2639" s="2">
        <f t="shared" si="325"/>
        <v>-1.0000000000000231E-2</v>
      </c>
      <c r="D2639" s="2">
        <f t="shared" si="326"/>
        <v>2.84</v>
      </c>
      <c r="E2639" s="2">
        <f t="shared" si="328"/>
        <v>2.831</v>
      </c>
      <c r="F2639" s="2">
        <f t="shared" si="321"/>
        <v>2.8035000000000005</v>
      </c>
      <c r="G2639" s="2">
        <f t="shared" si="323"/>
        <v>2.7880000000000007</v>
      </c>
      <c r="H2639" s="2">
        <f t="shared" si="327"/>
        <v>2.8503499999999997</v>
      </c>
      <c r="I2639" s="2">
        <f t="array" ref="I2639">SUMPRODUCT(B2623:B2642, (ROW(B2623:B2642)-ROW(B2623)+1)) / (20*21/2)</f>
        <v>2.8146190476190478</v>
      </c>
      <c r="J2639" s="2">
        <f t="shared" si="322"/>
        <v>2.8153301446196948</v>
      </c>
      <c r="K2639" s="2">
        <f t="shared" si="324"/>
        <v>2.812418857331306</v>
      </c>
    </row>
    <row r="2640" spans="1:11" ht="13.5" x14ac:dyDescent="0.25">
      <c r="A2640" s="3">
        <f>TITRES_STAT!B2643</f>
        <v>45852</v>
      </c>
      <c r="B2640" s="17">
        <f>TITRES_STAT!D2643</f>
        <v>2.8</v>
      </c>
      <c r="C2640" s="2">
        <f t="shared" si="325"/>
        <v>-4.0000000000000036E-2</v>
      </c>
      <c r="D2640" s="2">
        <f t="shared" si="326"/>
        <v>2.8319999999999999</v>
      </c>
      <c r="E2640" s="2">
        <f t="shared" si="328"/>
        <v>2.8310000000000004</v>
      </c>
      <c r="F2640" s="2">
        <f t="shared" si="321"/>
        <v>2.8045</v>
      </c>
      <c r="G2640" s="2">
        <f t="shared" si="323"/>
        <v>2.7862000000000005</v>
      </c>
      <c r="H2640" s="2">
        <f t="shared" si="327"/>
        <v>2.8494999999999999</v>
      </c>
      <c r="I2640" s="2">
        <f t="array" ref="I2640">SUMPRODUCT(B2624:B2643, (ROW(B2624:B2643)-ROW(B2624)+1)) / (20*21/2)</f>
        <v>2.8111428571428574</v>
      </c>
      <c r="J2640" s="2">
        <f t="shared" si="322"/>
        <v>2.8138701308463903</v>
      </c>
      <c r="K2640" s="2">
        <f t="shared" si="324"/>
        <v>2.8119318433183138</v>
      </c>
    </row>
    <row r="2641" spans="1:11" ht="13.5" x14ac:dyDescent="0.25">
      <c r="A2641" s="3">
        <f>TITRES_STAT!B2644</f>
        <v>45853</v>
      </c>
      <c r="B2641" s="17">
        <f>TITRES_STAT!D2644</f>
        <v>2.78</v>
      </c>
      <c r="C2641" s="2">
        <f t="shared" si="325"/>
        <v>-2.0000000000000018E-2</v>
      </c>
      <c r="D2641" s="2">
        <f t="shared" si="326"/>
        <v>2.82</v>
      </c>
      <c r="E2641" s="2">
        <f t="shared" si="328"/>
        <v>2.8260000000000005</v>
      </c>
      <c r="F2641" s="2">
        <f t="shared" si="321"/>
        <v>2.8069999999999999</v>
      </c>
      <c r="G2641" s="2">
        <f t="shared" si="323"/>
        <v>2.7864000000000009</v>
      </c>
      <c r="H2641" s="2">
        <f t="shared" si="327"/>
        <v>2.8487</v>
      </c>
      <c r="I2641" s="2">
        <f t="array" ref="I2641">SUMPRODUCT(B2625:B2644, (ROW(B2625:B2644)-ROW(B2625)+1)) / (20*21/2)</f>
        <v>2.8094761904761905</v>
      </c>
      <c r="J2641" s="2">
        <f t="shared" si="322"/>
        <v>2.810644404099115</v>
      </c>
      <c r="K2641" s="2">
        <f t="shared" si="324"/>
        <v>2.8106796141685759</v>
      </c>
    </row>
    <row r="2642" spans="1:11" ht="13.5" x14ac:dyDescent="0.25">
      <c r="A2642" s="3">
        <f>TITRES_STAT!B2645</f>
        <v>45854</v>
      </c>
      <c r="B2642" s="17">
        <f>TITRES_STAT!D2645</f>
        <v>2.78</v>
      </c>
      <c r="C2642" s="2">
        <f t="shared" si="325"/>
        <v>0</v>
      </c>
      <c r="D2642" s="2">
        <f t="shared" si="326"/>
        <v>2.8099999999999996</v>
      </c>
      <c r="E2642" s="2">
        <f t="shared" si="328"/>
        <v>2.8220000000000001</v>
      </c>
      <c r="F2642" s="2">
        <f t="shared" si="321"/>
        <v>2.8065000000000007</v>
      </c>
      <c r="G2642" s="2">
        <f t="shared" si="323"/>
        <v>2.7868000000000008</v>
      </c>
      <c r="H2642" s="2">
        <f t="shared" si="327"/>
        <v>2.8482499999999997</v>
      </c>
      <c r="I2642" s="2">
        <f t="array" ref="I2642">SUMPRODUCT(B2626:B2645, (ROW(B2626:B2645)-ROW(B2626)+1)) / (20*21/2)</f>
        <v>2.8048095238095243</v>
      </c>
      <c r="J2642" s="2">
        <f t="shared" si="322"/>
        <v>2.8077258894230086</v>
      </c>
      <c r="K2642" s="2">
        <f t="shared" si="324"/>
        <v>2.8094764920443178</v>
      </c>
    </row>
    <row r="2643" spans="1:11" ht="13.5" x14ac:dyDescent="0.25">
      <c r="A2643" s="3">
        <f>TITRES_STAT!B2646</f>
        <v>45855</v>
      </c>
      <c r="B2643" s="17">
        <f>TITRES_STAT!D2646</f>
        <v>2.77</v>
      </c>
      <c r="C2643" s="2">
        <f t="shared" si="325"/>
        <v>-9.9999999999997868E-3</v>
      </c>
      <c r="D2643" s="2">
        <f t="shared" si="326"/>
        <v>2.7939999999999996</v>
      </c>
      <c r="E2643" s="2">
        <f t="shared" si="328"/>
        <v>2.8170000000000002</v>
      </c>
      <c r="F2643" s="2">
        <f t="shared" si="321"/>
        <v>2.8075000000000001</v>
      </c>
      <c r="G2643" s="2">
        <f t="shared" si="323"/>
        <v>2.7868000000000008</v>
      </c>
      <c r="H2643" s="2">
        <f t="shared" si="327"/>
        <v>2.8474500000000003</v>
      </c>
      <c r="I2643" s="2">
        <f t="array" ref="I2643">SUMPRODUCT(B2627:B2646, (ROW(B2627:B2646)-ROW(B2627)+1)) / (20*21/2)</f>
        <v>2.7993333333333341</v>
      </c>
      <c r="J2643" s="2">
        <f t="shared" si="322"/>
        <v>2.8041329475731982</v>
      </c>
      <c r="K2643" s="2">
        <f t="shared" si="324"/>
        <v>2.8079283943170896</v>
      </c>
    </row>
    <row r="2644" spans="1:11" ht="13.5" x14ac:dyDescent="0.25">
      <c r="A2644" s="3">
        <f>TITRES_STAT!B2647</f>
        <v>45856</v>
      </c>
      <c r="B2644" s="17">
        <f>TITRES_STAT!D2647</f>
        <v>2.79</v>
      </c>
      <c r="C2644" s="2">
        <f t="shared" si="325"/>
        <v>2.0000000000000018E-2</v>
      </c>
      <c r="D2644" s="2">
        <f t="shared" si="326"/>
        <v>2.7839999999999998</v>
      </c>
      <c r="E2644" s="2">
        <f t="shared" si="328"/>
        <v>2.8120000000000003</v>
      </c>
      <c r="F2644" s="2">
        <f t="shared" ref="F2644:F2692" si="329">AVERAGE(B2625:B2644)</f>
        <v>2.8090000000000002</v>
      </c>
      <c r="G2644" s="2">
        <f t="shared" si="323"/>
        <v>2.7873999999999999</v>
      </c>
      <c r="H2644" s="2">
        <f t="shared" si="327"/>
        <v>2.8465000000000003</v>
      </c>
      <c r="I2644" s="2">
        <f t="array" ref="I2644">SUMPRODUCT(B2628:B2647, (ROW(B2628:B2647)-ROW(B2628)+1)) / (20*21/2)</f>
        <v>2.7939523809523812</v>
      </c>
      <c r="J2644" s="2">
        <f t="shared" si="322"/>
        <v>2.802786952566227</v>
      </c>
      <c r="K2644" s="2">
        <f t="shared" si="324"/>
        <v>2.8072253200301449</v>
      </c>
    </row>
    <row r="2645" spans="1:11" ht="13.5" x14ac:dyDescent="0.25">
      <c r="A2645" s="3">
        <f>TITRES_STAT!B2648</f>
        <v>45859</v>
      </c>
      <c r="B2645" s="17">
        <f>TITRES_STAT!D2648</f>
        <v>2.76</v>
      </c>
      <c r="C2645" s="2">
        <f t="shared" si="325"/>
        <v>-3.0000000000000249E-2</v>
      </c>
      <c r="D2645" s="2">
        <f t="shared" si="326"/>
        <v>2.7760000000000002</v>
      </c>
      <c r="E2645" s="2">
        <f t="shared" si="328"/>
        <v>2.8039999999999998</v>
      </c>
      <c r="F2645" s="2">
        <f t="shared" si="329"/>
        <v>2.8075000000000001</v>
      </c>
      <c r="G2645" s="2">
        <f t="shared" si="323"/>
        <v>2.7875999999999999</v>
      </c>
      <c r="H2645" s="2">
        <f t="shared" si="327"/>
        <v>2.8454999999999999</v>
      </c>
      <c r="I2645" s="2">
        <f t="array" ref="I2645">SUMPRODUCT(B2629:B2648, (ROW(B2629:B2648)-ROW(B2629)+1)) / (20*21/2)</f>
        <v>2.7887619047619054</v>
      </c>
      <c r="J2645" s="2">
        <f t="shared" ref="J2645:J2693" si="330">$J$4*B2645+J2644*(1-$J$4)</f>
        <v>2.7987120047027769</v>
      </c>
      <c r="K2645" s="2">
        <f t="shared" si="324"/>
        <v>2.8053733466956294</v>
      </c>
    </row>
    <row r="2646" spans="1:11" ht="13.5" x14ac:dyDescent="0.25">
      <c r="A2646" s="3">
        <f>TITRES_STAT!B2649</f>
        <v>45860</v>
      </c>
      <c r="B2646" s="17">
        <f>TITRES_STAT!D2649</f>
        <v>2.75</v>
      </c>
      <c r="C2646" s="2">
        <f t="shared" si="325"/>
        <v>-9.9999999999997868E-3</v>
      </c>
      <c r="D2646" s="2">
        <f t="shared" si="326"/>
        <v>2.77</v>
      </c>
      <c r="E2646" s="2">
        <f t="shared" si="328"/>
        <v>2.7949999999999995</v>
      </c>
      <c r="F2646" s="2">
        <f t="shared" si="329"/>
        <v>2.8065000000000002</v>
      </c>
      <c r="G2646" s="2">
        <f t="shared" si="323"/>
        <v>2.7879999999999994</v>
      </c>
      <c r="H2646" s="2">
        <f t="shared" si="327"/>
        <v>2.8444500000000006</v>
      </c>
      <c r="I2646" s="2">
        <f t="array" ref="I2646">SUMPRODUCT(B2630:B2649, (ROW(B2630:B2649)-ROW(B2630)+1)) / (20*21/2)</f>
        <v>2.7885714285714287</v>
      </c>
      <c r="J2646" s="2">
        <f t="shared" si="330"/>
        <v>2.7940727661596552</v>
      </c>
      <c r="K2646" s="2">
        <f t="shared" si="324"/>
        <v>2.8032018429036443</v>
      </c>
    </row>
    <row r="2647" spans="1:11" ht="13.5" x14ac:dyDescent="0.25">
      <c r="A2647" s="3">
        <f>TITRES_STAT!B2650</f>
        <v>45861</v>
      </c>
      <c r="B2647" s="17">
        <f>TITRES_STAT!D2650</f>
        <v>2.75</v>
      </c>
      <c r="C2647" s="2">
        <f t="shared" si="325"/>
        <v>0</v>
      </c>
      <c r="D2647" s="2">
        <f t="shared" si="326"/>
        <v>2.7640000000000002</v>
      </c>
      <c r="E2647" s="2">
        <f t="shared" si="328"/>
        <v>2.7869999999999999</v>
      </c>
      <c r="F2647" s="2">
        <f t="shared" si="329"/>
        <v>2.8045</v>
      </c>
      <c r="G2647" s="2">
        <f t="shared" si="323"/>
        <v>2.7879999999999994</v>
      </c>
      <c r="H2647" s="2">
        <f t="shared" si="327"/>
        <v>2.84355</v>
      </c>
      <c r="I2647" s="2">
        <f t="array" ref="I2647">SUMPRODUCT(B2631:B2650, (ROW(B2631:B2650)-ROW(B2631)+1)) / (20*21/2)</f>
        <v>2.8036190476190477</v>
      </c>
      <c r="J2647" s="2">
        <f t="shared" si="330"/>
        <v>2.7898753598587356</v>
      </c>
      <c r="K2647" s="2">
        <f t="shared" si="324"/>
        <v>2.8011154961231095</v>
      </c>
    </row>
    <row r="2648" spans="1:11" ht="13.5" x14ac:dyDescent="0.25">
      <c r="A2648" s="3">
        <f>TITRES_STAT!B2651</f>
        <v>45862</v>
      </c>
      <c r="B2648" s="17">
        <f>TITRES_STAT!D2651</f>
        <v>2.75</v>
      </c>
      <c r="C2648" s="2">
        <f t="shared" si="325"/>
        <v>0</v>
      </c>
      <c r="D2648" s="2">
        <f t="shared" si="326"/>
        <v>2.7600000000000002</v>
      </c>
      <c r="E2648" s="2">
        <f t="shared" si="328"/>
        <v>2.7769999999999997</v>
      </c>
      <c r="F2648" s="2">
        <f t="shared" si="329"/>
        <v>2.8020000000000005</v>
      </c>
      <c r="G2648" s="2">
        <f t="shared" si="323"/>
        <v>2.7879999999999994</v>
      </c>
      <c r="H2648" s="2">
        <f t="shared" si="327"/>
        <v>2.8429000000000006</v>
      </c>
      <c r="I2648" s="2">
        <f t="array" ref="I2648">SUMPRODUCT(B2632:B2651, (ROW(B2632:B2651)-ROW(B2632)+1)) / (20*21/2)</f>
        <v>2.8217142857142856</v>
      </c>
      <c r="J2648" s="2">
        <f t="shared" si="330"/>
        <v>2.786077706538856</v>
      </c>
      <c r="K2648" s="2">
        <f t="shared" si="324"/>
        <v>2.7991109668633798</v>
      </c>
    </row>
    <row r="2649" spans="1:11" ht="13.5" x14ac:dyDescent="0.25">
      <c r="A2649" s="3">
        <f>TITRES_STAT!B2652</f>
        <v>45866</v>
      </c>
      <c r="B2649" s="17">
        <f>TITRES_STAT!D2652</f>
        <v>2.8</v>
      </c>
      <c r="C2649" s="2">
        <f t="shared" si="325"/>
        <v>4.9999999999999822E-2</v>
      </c>
      <c r="D2649" s="2">
        <f t="shared" si="326"/>
        <v>2.7619999999999996</v>
      </c>
      <c r="E2649" s="2">
        <f t="shared" si="328"/>
        <v>2.7730000000000001</v>
      </c>
      <c r="F2649" s="2">
        <f t="shared" si="329"/>
        <v>2.802</v>
      </c>
      <c r="G2649" s="2">
        <f t="shared" si="323"/>
        <v>2.7888000000000002</v>
      </c>
      <c r="H2649" s="2">
        <f t="shared" si="327"/>
        <v>2.8425500000000006</v>
      </c>
      <c r="I2649" s="2">
        <f t="array" ref="I2649">SUMPRODUCT(B2633:B2652, (ROW(B2633:B2652)-ROW(B2633)+1)) / (20*21/2)</f>
        <v>2.82947619047619</v>
      </c>
      <c r="J2649" s="2">
        <f t="shared" si="330"/>
        <v>2.7874036392494412</v>
      </c>
      <c r="K2649" s="2">
        <f t="shared" si="324"/>
        <v>2.7991458309079533</v>
      </c>
    </row>
    <row r="2650" spans="1:11" ht="13.5" x14ac:dyDescent="0.25">
      <c r="A2650" s="3">
        <f>TITRES_STAT!B2653</f>
        <v>45867</v>
      </c>
      <c r="B2650" s="17">
        <f>TITRES_STAT!D2653</f>
        <v>2.96</v>
      </c>
      <c r="C2650" s="2">
        <f t="shared" si="325"/>
        <v>0.16000000000000014</v>
      </c>
      <c r="D2650" s="2">
        <f t="shared" si="326"/>
        <v>2.8020000000000005</v>
      </c>
      <c r="E2650" s="2">
        <f t="shared" si="328"/>
        <v>2.7890000000000006</v>
      </c>
      <c r="F2650" s="2">
        <f t="shared" si="329"/>
        <v>2.81</v>
      </c>
      <c r="G2650" s="2">
        <f t="shared" si="323"/>
        <v>2.7928000000000002</v>
      </c>
      <c r="H2650" s="2">
        <f t="shared" si="327"/>
        <v>2.8428500000000008</v>
      </c>
      <c r="I2650" s="2">
        <f t="array" ref="I2650">SUMPRODUCT(B2634:B2653, (ROW(B2634:B2653)-ROW(B2634)+1)) / (20*21/2)</f>
        <v>2.8368571428571427</v>
      </c>
      <c r="J2650" s="2">
        <f t="shared" si="330"/>
        <v>2.8038413878923514</v>
      </c>
      <c r="K2650" s="2">
        <f t="shared" si="324"/>
        <v>2.8054538375390141</v>
      </c>
    </row>
    <row r="2651" spans="1:11" ht="13.5" x14ac:dyDescent="0.25">
      <c r="A2651" s="3">
        <f>TITRES_STAT!B2654</f>
        <v>45868</v>
      </c>
      <c r="B2651" s="17">
        <f>TITRES_STAT!D2654</f>
        <v>3</v>
      </c>
      <c r="C2651" s="2">
        <f t="shared" si="325"/>
        <v>4.0000000000000036E-2</v>
      </c>
      <c r="D2651" s="2">
        <f t="shared" si="326"/>
        <v>2.8520000000000003</v>
      </c>
      <c r="E2651" s="2">
        <f t="shared" si="328"/>
        <v>2.8110000000000004</v>
      </c>
      <c r="F2651" s="2">
        <f t="shared" si="329"/>
        <v>2.8185000000000002</v>
      </c>
      <c r="G2651" s="2">
        <f t="shared" si="323"/>
        <v>2.7974000000000001</v>
      </c>
      <c r="H2651" s="2">
        <f t="shared" si="327"/>
        <v>2.8433500000000009</v>
      </c>
      <c r="I2651" s="2">
        <f t="array" ref="I2651">SUMPRODUCT(B2635:B2654, (ROW(B2635:B2654)-ROW(B2635)+1)) / (20*21/2)</f>
        <v>2.8438571428571429</v>
      </c>
      <c r="J2651" s="2">
        <f t="shared" si="330"/>
        <v>2.8225231604740322</v>
      </c>
      <c r="K2651" s="2">
        <f t="shared" si="324"/>
        <v>2.8130830988119939</v>
      </c>
    </row>
    <row r="2652" spans="1:11" ht="13.5" x14ac:dyDescent="0.25">
      <c r="A2652" s="3">
        <f>TITRES_STAT!B2655</f>
        <v>45869</v>
      </c>
      <c r="B2652" s="17">
        <f>TITRES_STAT!D2655</f>
        <v>2.9</v>
      </c>
      <c r="C2652" s="2">
        <f t="shared" si="325"/>
        <v>-0.10000000000000009</v>
      </c>
      <c r="D2652" s="2">
        <f t="shared" si="326"/>
        <v>2.8820000000000001</v>
      </c>
      <c r="E2652" s="2">
        <f t="shared" si="328"/>
        <v>2.823</v>
      </c>
      <c r="F2652" s="2">
        <f t="shared" si="329"/>
        <v>2.8224999999999998</v>
      </c>
      <c r="G2652" s="2">
        <f t="shared" si="323"/>
        <v>2.8</v>
      </c>
      <c r="H2652" s="2">
        <f t="shared" si="327"/>
        <v>2.8434000000000004</v>
      </c>
      <c r="I2652" s="2">
        <f t="array" ref="I2652">SUMPRODUCT(B2636:B2655, (ROW(B2636:B2655)-ROW(B2636)+1)) / (20*21/2)</f>
        <v>2.8505714285714285</v>
      </c>
      <c r="J2652" s="2">
        <f t="shared" si="330"/>
        <v>2.8299019070955529</v>
      </c>
      <c r="K2652" s="2">
        <f t="shared" si="324"/>
        <v>2.8164916047409356</v>
      </c>
    </row>
    <row r="2653" spans="1:11" ht="13.5" x14ac:dyDescent="0.25">
      <c r="A2653" s="3">
        <f>TITRES_STAT!B2656</f>
        <v>45870</v>
      </c>
      <c r="B2653" s="17">
        <f>TITRES_STAT!D2656</f>
        <v>2.9</v>
      </c>
      <c r="C2653" s="2">
        <f t="shared" si="325"/>
        <v>0</v>
      </c>
      <c r="D2653" s="2">
        <f t="shared" si="326"/>
        <v>2.9119999999999999</v>
      </c>
      <c r="E2653" s="2">
        <f t="shared" si="328"/>
        <v>2.8359999999999999</v>
      </c>
      <c r="F2653" s="2">
        <f t="shared" si="329"/>
        <v>2.8264999999999998</v>
      </c>
      <c r="G2653" s="2">
        <f t="shared" si="323"/>
        <v>2.8026000000000004</v>
      </c>
      <c r="H2653" s="2">
        <f t="shared" si="327"/>
        <v>2.84375</v>
      </c>
      <c r="I2653" s="2">
        <f t="array" ref="I2653">SUMPRODUCT(B2637:B2656, (ROW(B2637:B2656)-ROW(B2637)+1)) / (20*21/2)</f>
        <v>2.8636666666666666</v>
      </c>
      <c r="J2653" s="2">
        <f t="shared" si="330"/>
        <v>2.8365779159435953</v>
      </c>
      <c r="K2653" s="2">
        <f t="shared" si="324"/>
        <v>2.8197664437707028</v>
      </c>
    </row>
    <row r="2654" spans="1:11" ht="13.5" x14ac:dyDescent="0.25">
      <c r="A2654" s="3">
        <f>TITRES_STAT!B2657</f>
        <v>45873</v>
      </c>
      <c r="B2654" s="17">
        <f>TITRES_STAT!D2657</f>
        <v>2.9</v>
      </c>
      <c r="C2654" s="2">
        <f t="shared" si="325"/>
        <v>0</v>
      </c>
      <c r="D2654" s="2">
        <f t="shared" si="326"/>
        <v>2.9319999999999999</v>
      </c>
      <c r="E2654" s="2">
        <f t="shared" si="328"/>
        <v>2.8469999999999995</v>
      </c>
      <c r="F2654" s="2">
        <f t="shared" si="329"/>
        <v>2.8294999999999999</v>
      </c>
      <c r="G2654" s="2">
        <f t="shared" si="323"/>
        <v>2.8051999999999997</v>
      </c>
      <c r="H2654" s="2">
        <f t="shared" si="327"/>
        <v>2.8438999999999997</v>
      </c>
      <c r="I2654" s="2">
        <f t="array" ref="I2654">SUMPRODUCT(B2638:B2657, (ROW(B2638:B2657)-ROW(B2638)+1)) / (20*21/2)</f>
        <v>2.8780476190476185</v>
      </c>
      <c r="J2654" s="2">
        <f t="shared" si="330"/>
        <v>2.8426181144251577</v>
      </c>
      <c r="K2654" s="2">
        <f t="shared" si="324"/>
        <v>2.8229128577404792</v>
      </c>
    </row>
    <row r="2655" spans="1:11" ht="13.5" x14ac:dyDescent="0.25">
      <c r="A2655" s="3">
        <f>TITRES_STAT!B2658</f>
        <v>45874</v>
      </c>
      <c r="B2655" s="17">
        <f>TITRES_STAT!D2658</f>
        <v>2.9</v>
      </c>
      <c r="C2655" s="2">
        <f t="shared" si="325"/>
        <v>0</v>
      </c>
      <c r="D2655" s="2">
        <f t="shared" si="326"/>
        <v>2.9200000000000004</v>
      </c>
      <c r="E2655" s="2">
        <f t="shared" si="328"/>
        <v>2.8609999999999998</v>
      </c>
      <c r="F2655" s="2">
        <f t="shared" si="329"/>
        <v>2.8324999999999996</v>
      </c>
      <c r="G2655" s="2">
        <f t="shared" si="323"/>
        <v>2.8080000000000003</v>
      </c>
      <c r="H2655" s="2">
        <f t="shared" si="327"/>
        <v>2.8439499999999991</v>
      </c>
      <c r="I2655" s="2">
        <f t="array" ref="I2655">SUMPRODUCT(B2639:B2658, (ROW(B2639:B2658)-ROW(B2639)+1)) / (20*21/2)</f>
        <v>2.8926190476190476</v>
      </c>
      <c r="J2655" s="2">
        <f t="shared" si="330"/>
        <v>2.848083055908476</v>
      </c>
      <c r="K2655" s="2">
        <f t="shared" si="324"/>
        <v>2.8259358829271273</v>
      </c>
    </row>
    <row r="2656" spans="1:11" ht="13.5" x14ac:dyDescent="0.25">
      <c r="A2656" s="3">
        <f>TITRES_STAT!B2659</f>
        <v>45875</v>
      </c>
      <c r="B2656" s="17">
        <f>TITRES_STAT!D2659</f>
        <v>2.97</v>
      </c>
      <c r="C2656" s="2">
        <f t="shared" si="325"/>
        <v>7.0000000000000284E-2</v>
      </c>
      <c r="D2656" s="2">
        <f t="shared" si="326"/>
        <v>2.9140000000000001</v>
      </c>
      <c r="E2656" s="2">
        <f t="shared" si="328"/>
        <v>2.8829999999999996</v>
      </c>
      <c r="F2656" s="2">
        <f t="shared" si="329"/>
        <v>2.8389999999999995</v>
      </c>
      <c r="G2656" s="2">
        <f t="shared" si="323"/>
        <v>2.8113999999999999</v>
      </c>
      <c r="H2656" s="2">
        <f t="shared" si="327"/>
        <v>2.8445999999999994</v>
      </c>
      <c r="I2656" s="2">
        <f t="array" ref="I2656">SUMPRODUCT(B2640:B2659, (ROW(B2640:B2659)-ROW(B2640)+1)) / (20*21/2)</f>
        <v>2.9102857142857141</v>
      </c>
      <c r="J2656" s="2">
        <f t="shared" si="330"/>
        <v>2.8596941934410021</v>
      </c>
      <c r="K2656" s="2">
        <f t="shared" si="324"/>
        <v>2.8315854561456715</v>
      </c>
    </row>
    <row r="2657" spans="1:11" ht="13.5" x14ac:dyDescent="0.25">
      <c r="A2657" s="3">
        <f>TITRES_STAT!B2660</f>
        <v>45876</v>
      </c>
      <c r="B2657" s="17">
        <f>TITRES_STAT!D2660</f>
        <v>2.99</v>
      </c>
      <c r="C2657" s="2">
        <f t="shared" si="325"/>
        <v>2.0000000000000018E-2</v>
      </c>
      <c r="D2657" s="2">
        <f t="shared" si="326"/>
        <v>2.9319999999999999</v>
      </c>
      <c r="E2657" s="2">
        <f t="shared" si="328"/>
        <v>2.9069999999999991</v>
      </c>
      <c r="F2657" s="2">
        <f t="shared" si="329"/>
        <v>2.8469999999999995</v>
      </c>
      <c r="G2657" s="2">
        <f t="shared" si="323"/>
        <v>2.8154000000000003</v>
      </c>
      <c r="H2657" s="2">
        <f t="shared" si="327"/>
        <v>2.8453499999999989</v>
      </c>
      <c r="I2657" s="2">
        <f t="array" ref="I2657">SUMPRODUCT(B2641:B2660, (ROW(B2641:B2660)-ROW(B2641)+1)) / (20*21/2)</f>
        <v>2.9269999999999996</v>
      </c>
      <c r="J2657" s="2">
        <f t="shared" si="330"/>
        <v>2.8721042702561448</v>
      </c>
      <c r="K2657" s="2">
        <f t="shared" si="324"/>
        <v>2.8377977911987826</v>
      </c>
    </row>
    <row r="2658" spans="1:11" ht="13.5" x14ac:dyDescent="0.25">
      <c r="A2658" s="3">
        <f>TITRES_STAT!B2661</f>
        <v>45877</v>
      </c>
      <c r="B2658" s="17">
        <f>TITRES_STAT!D2661</f>
        <v>3</v>
      </c>
      <c r="C2658" s="2">
        <f t="shared" si="325"/>
        <v>9.9999999999997868E-3</v>
      </c>
      <c r="D2658" s="2">
        <f t="shared" si="326"/>
        <v>2.952</v>
      </c>
      <c r="E2658" s="2">
        <f t="shared" si="328"/>
        <v>2.9319999999999999</v>
      </c>
      <c r="F2658" s="2">
        <f t="shared" si="329"/>
        <v>2.8544999999999994</v>
      </c>
      <c r="G2658" s="2">
        <f t="shared" si="323"/>
        <v>2.8195999999999999</v>
      </c>
      <c r="H2658" s="2">
        <f t="shared" si="327"/>
        <v>2.8463499999999988</v>
      </c>
      <c r="I2658" s="2">
        <f t="array" ref="I2658">SUMPRODUCT(B2642:B2661, (ROW(B2642:B2661)-ROW(B2642)+1)) / (20*21/2)</f>
        <v>2.9435238095238097</v>
      </c>
      <c r="J2658" s="2">
        <f t="shared" si="330"/>
        <v>2.8842848159460357</v>
      </c>
      <c r="K2658" s="2">
        <f t="shared" si="324"/>
        <v>2.844158662132164</v>
      </c>
    </row>
    <row r="2659" spans="1:11" ht="13.5" x14ac:dyDescent="0.25">
      <c r="A2659" s="3">
        <f>TITRES_STAT!B2662</f>
        <v>45880</v>
      </c>
      <c r="B2659" s="17">
        <f>TITRES_STAT!D2662</f>
        <v>3.04</v>
      </c>
      <c r="C2659" s="2">
        <f t="shared" si="325"/>
        <v>4.0000000000000036E-2</v>
      </c>
      <c r="D2659" s="2">
        <f t="shared" si="326"/>
        <v>2.9799999999999995</v>
      </c>
      <c r="E2659" s="2">
        <f t="shared" si="328"/>
        <v>2.9559999999999995</v>
      </c>
      <c r="F2659" s="2">
        <f t="shared" si="329"/>
        <v>2.8644999999999996</v>
      </c>
      <c r="G2659" s="2">
        <f t="shared" si="323"/>
        <v>2.8256000000000001</v>
      </c>
      <c r="H2659" s="2">
        <f t="shared" si="327"/>
        <v>2.8476999999999988</v>
      </c>
      <c r="I2659" s="2">
        <f t="array" ref="I2659">SUMPRODUCT(B2643:B2662, (ROW(B2643:B2662)-ROW(B2643)+1)) / (20*21/2)</f>
        <v>2.959714285714286</v>
      </c>
      <c r="J2659" s="2">
        <f t="shared" si="330"/>
        <v>2.899114833474985</v>
      </c>
      <c r="K2659" s="2">
        <f t="shared" si="324"/>
        <v>2.8518387145975694</v>
      </c>
    </row>
    <row r="2660" spans="1:11" ht="13.5" x14ac:dyDescent="0.25">
      <c r="A2660" s="3">
        <f>TITRES_STAT!B2663</f>
        <v>45881</v>
      </c>
      <c r="B2660" s="17">
        <f>TITRES_STAT!D2663</f>
        <v>3.04</v>
      </c>
      <c r="C2660" s="2">
        <f t="shared" si="325"/>
        <v>0</v>
      </c>
      <c r="D2660" s="2">
        <f t="shared" si="326"/>
        <v>3.008</v>
      </c>
      <c r="E2660" s="2">
        <f t="shared" si="328"/>
        <v>2.964</v>
      </c>
      <c r="F2660" s="2">
        <f t="shared" si="329"/>
        <v>2.8765000000000001</v>
      </c>
      <c r="G2660" s="2">
        <f t="shared" si="323"/>
        <v>2.8306</v>
      </c>
      <c r="H2660" s="2">
        <f t="shared" si="327"/>
        <v>2.8489499999999981</v>
      </c>
      <c r="I2660" s="2">
        <f t="array" ref="I2660">SUMPRODUCT(B2644:B2663, (ROW(B2644:B2663)-ROW(B2644)+1)) / (20*21/2)</f>
        <v>2.9726666666666666</v>
      </c>
      <c r="J2660" s="2">
        <f t="shared" si="330"/>
        <v>2.9125324683821292</v>
      </c>
      <c r="K2660" s="2">
        <f t="shared" si="324"/>
        <v>2.8592175885349196</v>
      </c>
    </row>
    <row r="2661" spans="1:11" ht="13.5" x14ac:dyDescent="0.25">
      <c r="A2661" s="3">
        <f>TITRES_STAT!B2664</f>
        <v>45883</v>
      </c>
      <c r="B2661" s="17">
        <f>TITRES_STAT!D2664</f>
        <v>3.05</v>
      </c>
      <c r="C2661" s="2">
        <f t="shared" si="325"/>
        <v>9.9999999999997868E-3</v>
      </c>
      <c r="D2661" s="2">
        <f t="shared" si="326"/>
        <v>3.024</v>
      </c>
      <c r="E2661" s="2">
        <f t="shared" si="328"/>
        <v>2.9690000000000003</v>
      </c>
      <c r="F2661" s="2">
        <f t="shared" si="329"/>
        <v>2.8899999999999997</v>
      </c>
      <c r="G2661" s="2">
        <f t="shared" si="323"/>
        <v>2.8355999999999999</v>
      </c>
      <c r="H2661" s="2">
        <f t="shared" si="327"/>
        <v>2.8502999999999985</v>
      </c>
      <c r="I2661" s="2">
        <f t="array" ref="I2661">SUMPRODUCT(B2645:B2664, (ROW(B2645:B2664)-ROW(B2645)+1)) / (20*21/2)</f>
        <v>2.9843333333333337</v>
      </c>
      <c r="J2661" s="2">
        <f t="shared" si="330"/>
        <v>2.9256246142504976</v>
      </c>
      <c r="K2661" s="2">
        <f t="shared" si="324"/>
        <v>2.8666992517296288</v>
      </c>
    </row>
    <row r="2662" spans="1:11" ht="13.5" x14ac:dyDescent="0.25">
      <c r="A2662" s="3">
        <f>TITRES_STAT!B2665</f>
        <v>45884</v>
      </c>
      <c r="B2662" s="17">
        <f>TITRES_STAT!D2665</f>
        <v>3.06</v>
      </c>
      <c r="C2662" s="2">
        <f t="shared" si="325"/>
        <v>1.0000000000000231E-2</v>
      </c>
      <c r="D2662" s="2">
        <f t="shared" si="326"/>
        <v>3.0379999999999998</v>
      </c>
      <c r="E2662" s="2">
        <f t="shared" si="328"/>
        <v>2.9849999999999999</v>
      </c>
      <c r="F2662" s="2">
        <f t="shared" si="329"/>
        <v>2.9039999999999999</v>
      </c>
      <c r="G2662" s="2">
        <f t="shared" si="323"/>
        <v>2.8408000000000002</v>
      </c>
      <c r="H2662" s="2">
        <f t="shared" si="327"/>
        <v>2.8519999999999981</v>
      </c>
      <c r="I2662" s="2">
        <f t="array" ref="I2662">SUMPRODUCT(B2646:B2665, (ROW(B2646:B2665)-ROW(B2646)+1)) / (20*21/2)</f>
        <v>2.9938571428571432</v>
      </c>
      <c r="J2662" s="2">
        <f t="shared" si="330"/>
        <v>2.9384222700361646</v>
      </c>
      <c r="K2662" s="2">
        <f t="shared" si="324"/>
        <v>2.8742796732304279</v>
      </c>
    </row>
    <row r="2663" spans="1:11" ht="13.5" x14ac:dyDescent="0.25">
      <c r="A2663" s="3">
        <f>TITRES_STAT!B2666</f>
        <v>45887</v>
      </c>
      <c r="B2663" s="17">
        <f>TITRES_STAT!D2666</f>
        <v>3.04</v>
      </c>
      <c r="C2663" s="2">
        <f t="shared" si="325"/>
        <v>-2.0000000000000018E-2</v>
      </c>
      <c r="D2663" s="2">
        <f t="shared" si="326"/>
        <v>3.0460000000000003</v>
      </c>
      <c r="E2663" s="2">
        <f t="shared" si="328"/>
        <v>2.9989999999999997</v>
      </c>
      <c r="F2663" s="2">
        <f t="shared" si="329"/>
        <v>2.9174999999999995</v>
      </c>
      <c r="G2663" s="2">
        <f t="shared" si="323"/>
        <v>2.8464</v>
      </c>
      <c r="H2663" s="2">
        <f t="shared" si="327"/>
        <v>2.8533499999999976</v>
      </c>
      <c r="I2663" s="2">
        <f t="array" ref="I2663">SUMPRODUCT(B2647:B2666, (ROW(B2647:B2666)-ROW(B2647)+1)) / (20*21/2)</f>
        <v>3.0011428571428564</v>
      </c>
      <c r="J2663" s="2">
        <f t="shared" si="330"/>
        <v>2.9480963395565301</v>
      </c>
      <c r="K2663" s="2">
        <f t="shared" si="324"/>
        <v>2.8807785095743328</v>
      </c>
    </row>
    <row r="2664" spans="1:11" ht="13.5" x14ac:dyDescent="0.25">
      <c r="A2664" s="3">
        <f>TITRES_STAT!B2667</f>
        <v>45888</v>
      </c>
      <c r="B2664" s="17">
        <f>TITRES_STAT!D2667</f>
        <v>3.04</v>
      </c>
      <c r="C2664" s="2">
        <f t="shared" si="325"/>
        <v>0</v>
      </c>
      <c r="D2664" s="2">
        <f t="shared" si="326"/>
        <v>3.0460000000000003</v>
      </c>
      <c r="E2664" s="2">
        <f t="shared" si="328"/>
        <v>3.0129999999999995</v>
      </c>
      <c r="F2664" s="2">
        <f t="shared" si="329"/>
        <v>2.9299999999999997</v>
      </c>
      <c r="G2664" s="2">
        <f t="shared" si="323"/>
        <v>2.8512</v>
      </c>
      <c r="H2664" s="2">
        <f t="shared" si="327"/>
        <v>2.8546999999999976</v>
      </c>
      <c r="I2664" s="2">
        <f t="array" ref="I2664">SUMPRODUCT(B2648:B2667, (ROW(B2648:B2667)-ROW(B2648)+1)) / (20*21/2)</f>
        <v>3.0090476190476183</v>
      </c>
      <c r="J2664" s="2">
        <f t="shared" si="330"/>
        <v>2.9568490691225744</v>
      </c>
      <c r="K2664" s="2">
        <f t="shared" si="324"/>
        <v>2.8870224895910255</v>
      </c>
    </row>
    <row r="2665" spans="1:11" ht="13.5" x14ac:dyDescent="0.25">
      <c r="A2665" s="3">
        <f>TITRES_STAT!B2668</f>
        <v>45889</v>
      </c>
      <c r="B2665" s="17">
        <f>TITRES_STAT!D2668</f>
        <v>3.03</v>
      </c>
      <c r="C2665" s="2">
        <f t="shared" si="325"/>
        <v>-1.0000000000000231E-2</v>
      </c>
      <c r="D2665" s="2">
        <f t="shared" si="326"/>
        <v>3.0439999999999996</v>
      </c>
      <c r="E2665" s="2">
        <f t="shared" si="328"/>
        <v>3.0259999999999998</v>
      </c>
      <c r="F2665" s="2">
        <f t="shared" si="329"/>
        <v>2.9434999999999993</v>
      </c>
      <c r="G2665" s="2">
        <f t="shared" si="323"/>
        <v>2.8560000000000003</v>
      </c>
      <c r="H2665" s="2">
        <f t="shared" si="327"/>
        <v>2.8561999999999976</v>
      </c>
      <c r="I2665" s="2">
        <f t="array" ref="I2665">SUMPRODUCT(B2649:B2668, (ROW(B2649:B2668)-ROW(B2649)+1)) / (20*21/2)</f>
        <v>3.0155714285714286</v>
      </c>
      <c r="J2665" s="2">
        <f t="shared" si="330"/>
        <v>2.9638158244442341</v>
      </c>
      <c r="K2665" s="2">
        <f t="shared" si="324"/>
        <v>2.8926294507835344</v>
      </c>
    </row>
    <row r="2666" spans="1:11" ht="13.5" x14ac:dyDescent="0.25">
      <c r="A2666" s="3">
        <f>TITRES_STAT!B2669</f>
        <v>45890</v>
      </c>
      <c r="B2666" s="17">
        <f>TITRES_STAT!D2669</f>
        <v>3.02</v>
      </c>
      <c r="C2666" s="2">
        <f t="shared" si="325"/>
        <v>-9.9999999999997868E-3</v>
      </c>
      <c r="D2666" s="2">
        <f t="shared" si="326"/>
        <v>3.0379999999999998</v>
      </c>
      <c r="E2666" s="2">
        <f t="shared" si="328"/>
        <v>3.0309999999999997</v>
      </c>
      <c r="F2666" s="2">
        <f t="shared" si="329"/>
        <v>2.9569999999999999</v>
      </c>
      <c r="G2666" s="2">
        <f t="shared" si="323"/>
        <v>2.8602000000000003</v>
      </c>
      <c r="H2666" s="2">
        <f t="shared" si="327"/>
        <v>2.8572999999999977</v>
      </c>
      <c r="I2666" s="2">
        <f t="array" ref="I2666">SUMPRODUCT(B2650:B2669, (ROW(B2650:B2669)-ROW(B2650)+1)) / (20*21/2)</f>
        <v>3.0188095238095238</v>
      </c>
      <c r="J2666" s="2">
        <f t="shared" si="330"/>
        <v>2.969166698306688</v>
      </c>
      <c r="K2666" s="2">
        <f t="shared" si="324"/>
        <v>2.8976243742822194</v>
      </c>
    </row>
    <row r="2667" spans="1:11" ht="13.5" x14ac:dyDescent="0.25">
      <c r="A2667" s="3">
        <f>TITRES_STAT!B2670</f>
        <v>45891</v>
      </c>
      <c r="B2667" s="17">
        <f>TITRES_STAT!D2670</f>
        <v>3.04</v>
      </c>
      <c r="C2667" s="2">
        <f t="shared" si="325"/>
        <v>2.0000000000000018E-2</v>
      </c>
      <c r="D2667" s="2">
        <f t="shared" si="326"/>
        <v>3.0339999999999998</v>
      </c>
      <c r="E2667" s="2">
        <f t="shared" si="328"/>
        <v>3.036</v>
      </c>
      <c r="F2667" s="2">
        <f t="shared" si="329"/>
        <v>2.9714999999999998</v>
      </c>
      <c r="G2667" s="2">
        <f t="shared" si="323"/>
        <v>2.8651999999999997</v>
      </c>
      <c r="H2667" s="2">
        <f t="shared" si="327"/>
        <v>2.8582499999999977</v>
      </c>
      <c r="I2667" s="2">
        <f t="array" ref="I2667">SUMPRODUCT(B2651:B2670, (ROW(B2651:B2670)-ROW(B2651)+1)) / (20*21/2)</f>
        <v>3.0181428571428568</v>
      </c>
      <c r="J2667" s="2">
        <f t="shared" si="330"/>
        <v>2.9759127270393844</v>
      </c>
      <c r="K2667" s="2">
        <f t="shared" si="324"/>
        <v>2.903207732153505</v>
      </c>
    </row>
    <row r="2668" spans="1:11" ht="13.5" x14ac:dyDescent="0.25">
      <c r="A2668" s="3">
        <f>TITRES_STAT!B2671</f>
        <v>45894</v>
      </c>
      <c r="B2668" s="17">
        <f>TITRES_STAT!D2671</f>
        <v>3.04</v>
      </c>
      <c r="C2668" s="2">
        <f t="shared" si="325"/>
        <v>0</v>
      </c>
      <c r="D2668" s="2">
        <f t="shared" si="326"/>
        <v>3.0339999999999998</v>
      </c>
      <c r="E2668" s="2">
        <f t="shared" si="328"/>
        <v>3.04</v>
      </c>
      <c r="F2668" s="2">
        <f t="shared" si="329"/>
        <v>2.9859999999999998</v>
      </c>
      <c r="G2668" s="2">
        <f t="shared" si="323"/>
        <v>2.8702000000000005</v>
      </c>
      <c r="H2668" s="2">
        <f t="shared" si="327"/>
        <v>2.8594499999999972</v>
      </c>
      <c r="I2668" s="2">
        <f t="array" ref="I2668">SUMPRODUCT(B2652:B2671, (ROW(B2652:B2671)-ROW(B2652)+1)) / (20*21/2)</f>
        <v>3.0201904761904759</v>
      </c>
      <c r="J2668" s="2">
        <f t="shared" si="330"/>
        <v>2.9820162768451572</v>
      </c>
      <c r="K2668" s="2">
        <f t="shared" si="324"/>
        <v>2.9085721348141518</v>
      </c>
    </row>
    <row r="2669" spans="1:11" ht="13.5" x14ac:dyDescent="0.25">
      <c r="A2669" s="3">
        <f>TITRES_STAT!B2672</f>
        <v>45895</v>
      </c>
      <c r="B2669" s="17">
        <f>TITRES_STAT!D2672</f>
        <v>3.02</v>
      </c>
      <c r="C2669" s="2">
        <f t="shared" si="325"/>
        <v>-2.0000000000000018E-2</v>
      </c>
      <c r="D2669" s="2">
        <f t="shared" si="326"/>
        <v>3.03</v>
      </c>
      <c r="E2669" s="2">
        <f t="shared" si="328"/>
        <v>3.0379999999999998</v>
      </c>
      <c r="F2669" s="2">
        <f t="shared" si="329"/>
        <v>2.9969999999999999</v>
      </c>
      <c r="G2669" s="2">
        <f t="shared" si="323"/>
        <v>2.8748000000000009</v>
      </c>
      <c r="H2669" s="2">
        <f t="shared" si="327"/>
        <v>2.8605499999999973</v>
      </c>
      <c r="I2669" s="2">
        <f t="array" ref="I2669">SUMPRODUCT(B2653:B2672, (ROW(B2653:B2672)-ROW(B2653)+1)) / (20*21/2)</f>
        <v>3.0221428571428577</v>
      </c>
      <c r="J2669" s="2">
        <f t="shared" si="330"/>
        <v>2.9856337742884755</v>
      </c>
      <c r="K2669" s="2">
        <f t="shared" si="324"/>
        <v>2.9129418550175186</v>
      </c>
    </row>
    <row r="2670" spans="1:11" ht="13.5" x14ac:dyDescent="0.25">
      <c r="A2670" s="3">
        <f>TITRES_STAT!B2673</f>
        <v>45896</v>
      </c>
      <c r="B2670" s="17">
        <f>TITRES_STAT!D2673</f>
        <v>2.99</v>
      </c>
      <c r="C2670" s="2">
        <f t="shared" si="325"/>
        <v>-2.9999999999999805E-2</v>
      </c>
      <c r="D2670" s="2">
        <f t="shared" si="326"/>
        <v>3.0220000000000002</v>
      </c>
      <c r="E2670" s="2">
        <f t="shared" si="328"/>
        <v>3.0329999999999999</v>
      </c>
      <c r="F2670" s="2">
        <f t="shared" si="329"/>
        <v>2.9985000000000004</v>
      </c>
      <c r="G2670" s="2">
        <f t="shared" si="323"/>
        <v>2.8790000000000009</v>
      </c>
      <c r="H2670" s="2">
        <f t="shared" si="327"/>
        <v>2.8616499999999978</v>
      </c>
      <c r="I2670" s="2">
        <f t="array" ref="I2670">SUMPRODUCT(B2654:B2673, (ROW(B2654:B2673)-ROW(B2654)+1)) / (20*21/2)</f>
        <v>3.0254285714285709</v>
      </c>
      <c r="J2670" s="2">
        <f t="shared" si="330"/>
        <v>2.9860496053086205</v>
      </c>
      <c r="K2670" s="2">
        <f t="shared" si="324"/>
        <v>2.9159637430560474</v>
      </c>
    </row>
    <row r="2671" spans="1:11" ht="13.5" x14ac:dyDescent="0.25">
      <c r="A2671" s="3">
        <f>TITRES_STAT!B2674</f>
        <v>45897</v>
      </c>
      <c r="B2671" s="17">
        <f>TITRES_STAT!D2674</f>
        <v>3.02</v>
      </c>
      <c r="C2671" s="2">
        <f t="shared" si="325"/>
        <v>2.9999999999999805E-2</v>
      </c>
      <c r="D2671" s="2">
        <f t="shared" si="326"/>
        <v>3.0219999999999998</v>
      </c>
      <c r="E2671" s="2">
        <f t="shared" si="328"/>
        <v>3.0300000000000002</v>
      </c>
      <c r="F2671" s="2">
        <f t="shared" si="329"/>
        <v>2.9995000000000003</v>
      </c>
      <c r="G2671" s="2">
        <f t="shared" si="323"/>
        <v>2.8848000000000011</v>
      </c>
      <c r="H2671" s="2">
        <f t="shared" si="327"/>
        <v>2.8628999999999976</v>
      </c>
      <c r="I2671" s="2">
        <f t="array" ref="I2671">SUMPRODUCT(B2655:B2674, (ROW(B2655:B2674)-ROW(B2655)+1)) / (20*21/2)</f>
        <v>3.0242380952380952</v>
      </c>
      <c r="J2671" s="2">
        <f t="shared" si="330"/>
        <v>2.9892829762316091</v>
      </c>
      <c r="K2671" s="2">
        <f t="shared" si="324"/>
        <v>2.9200435962695361</v>
      </c>
    </row>
    <row r="2672" spans="1:11" ht="13.5" x14ac:dyDescent="0.25">
      <c r="A2672" s="3">
        <f>TITRES_STAT!B2675</f>
        <v>45898</v>
      </c>
      <c r="B2672" s="17">
        <f>TITRES_STAT!D2675</f>
        <v>3.02</v>
      </c>
      <c r="C2672" s="2">
        <f t="shared" si="325"/>
        <v>0</v>
      </c>
      <c r="D2672" s="2">
        <f t="shared" si="326"/>
        <v>3.0179999999999998</v>
      </c>
      <c r="E2672" s="2">
        <f t="shared" si="328"/>
        <v>3.0259999999999998</v>
      </c>
      <c r="F2672" s="2">
        <f t="shared" si="329"/>
        <v>3.0055000000000005</v>
      </c>
      <c r="G2672" s="2">
        <f t="shared" si="323"/>
        <v>2.8894000000000015</v>
      </c>
      <c r="H2672" s="2">
        <f t="shared" si="327"/>
        <v>2.8639999999999968</v>
      </c>
      <c r="I2672" s="2">
        <f t="array" ref="I2672">SUMPRODUCT(B2656:B2675, (ROW(B2656:B2675)-ROW(B2656)+1)) / (20*21/2)</f>
        <v>3.0225714285714287</v>
      </c>
      <c r="J2672" s="2">
        <f t="shared" si="330"/>
        <v>2.9922084070666939</v>
      </c>
      <c r="K2672" s="2">
        <f t="shared" si="324"/>
        <v>2.9239634552393587</v>
      </c>
    </row>
    <row r="2673" spans="1:11" ht="13.5" x14ac:dyDescent="0.25">
      <c r="A2673" s="3">
        <f>TITRES_STAT!B2676</f>
        <v>45901</v>
      </c>
      <c r="B2673" s="17">
        <f>TITRES_STAT!D2676</f>
        <v>3.04</v>
      </c>
      <c r="C2673" s="2">
        <f t="shared" si="325"/>
        <v>2.0000000000000018E-2</v>
      </c>
      <c r="D2673" s="2">
        <f t="shared" si="326"/>
        <v>3.0179999999999998</v>
      </c>
      <c r="E2673" s="2">
        <f t="shared" si="328"/>
        <v>3.0259999999999998</v>
      </c>
      <c r="F2673" s="2">
        <f t="shared" si="329"/>
        <v>3.0125000000000006</v>
      </c>
      <c r="G2673" s="2">
        <f t="shared" si="323"/>
        <v>2.8952000000000009</v>
      </c>
      <c r="H2673" s="2">
        <f t="shared" si="327"/>
        <v>2.8651999999999971</v>
      </c>
      <c r="I2673" s="2">
        <f t="array" ref="I2673">SUMPRODUCT(B2657:B2676, (ROW(B2657:B2676)-ROW(B2657)+1)) / (20*21/2)</f>
        <v>3.0223333333333331</v>
      </c>
      <c r="J2673" s="2">
        <f t="shared" si="330"/>
        <v>2.9967599873460564</v>
      </c>
      <c r="K2673" s="2">
        <f t="shared" si="324"/>
        <v>2.9285139079750704</v>
      </c>
    </row>
    <row r="2674" spans="1:11" ht="13.5" x14ac:dyDescent="0.25">
      <c r="A2674" s="3">
        <f>TITRES_STAT!B2677</f>
        <v>45902</v>
      </c>
      <c r="B2674" s="17">
        <f>TITRES_STAT!D2677</f>
        <v>3</v>
      </c>
      <c r="C2674" s="2">
        <f t="shared" si="325"/>
        <v>-4.0000000000000036E-2</v>
      </c>
      <c r="D2674" s="2">
        <f t="shared" si="326"/>
        <v>3.0140000000000002</v>
      </c>
      <c r="E2674" s="2">
        <f t="shared" si="328"/>
        <v>3.0219999999999998</v>
      </c>
      <c r="F2674" s="2">
        <f t="shared" si="329"/>
        <v>3.0175000000000005</v>
      </c>
      <c r="G2674" s="2">
        <f t="shared" ref="G2674:G2692" si="331">AVERAGE(B2625:B2674)</f>
        <v>2.9000000000000012</v>
      </c>
      <c r="H2674" s="2">
        <f t="shared" si="327"/>
        <v>2.8660999999999968</v>
      </c>
      <c r="I2674" s="2">
        <f t="array" ref="I2674">SUMPRODUCT(B2658:B2677, (ROW(B2658:B2677)-ROW(B2658)+1)) / (20*21/2)</f>
        <v>3.0218571428571424</v>
      </c>
      <c r="J2674" s="2">
        <f t="shared" si="330"/>
        <v>2.9970685599797653</v>
      </c>
      <c r="K2674" s="2">
        <f t="shared" si="324"/>
        <v>2.9313172841329109</v>
      </c>
    </row>
    <row r="2675" spans="1:11" ht="13.5" x14ac:dyDescent="0.25">
      <c r="A2675" s="3">
        <f>TITRES_STAT!B2678</f>
        <v>45903</v>
      </c>
      <c r="B2675" s="17">
        <f>TITRES_STAT!D2678</f>
        <v>3</v>
      </c>
      <c r="C2675" s="2">
        <f t="shared" si="325"/>
        <v>0</v>
      </c>
      <c r="D2675" s="2">
        <f t="shared" si="326"/>
        <v>3.016</v>
      </c>
      <c r="E2675" s="2">
        <f t="shared" si="328"/>
        <v>3.0190000000000001</v>
      </c>
      <c r="F2675" s="2">
        <f t="shared" si="329"/>
        <v>3.0225000000000004</v>
      </c>
      <c r="G2675" s="2">
        <f t="shared" si="331"/>
        <v>2.9042000000000012</v>
      </c>
      <c r="H2675" s="2">
        <f t="shared" si="327"/>
        <v>2.8672999999999966</v>
      </c>
      <c r="I2675" s="2">
        <f t="array" ref="I2675">SUMPRODUCT(B2659:B2678, (ROW(B2659:B2678)-ROW(B2659)+1)) / (20*21/2)</f>
        <v>3.0231428571428571</v>
      </c>
      <c r="J2675" s="2">
        <f t="shared" si="330"/>
        <v>2.997347744743597</v>
      </c>
      <c r="K2675" s="2">
        <f t="shared" ref="K2675:K2693" si="332">$K$4*B2675+(1-$K$4)*K2674</f>
        <v>2.934010723970836</v>
      </c>
    </row>
    <row r="2676" spans="1:11" ht="13.5" x14ac:dyDescent="0.25">
      <c r="A2676" s="3">
        <f>TITRES_STAT!B2679</f>
        <v>45905</v>
      </c>
      <c r="B2676" s="17">
        <f>TITRES_STAT!D2679</f>
        <v>3.02</v>
      </c>
      <c r="C2676" s="2">
        <f t="shared" si="325"/>
        <v>2.0000000000000018E-2</v>
      </c>
      <c r="D2676" s="2">
        <f t="shared" si="326"/>
        <v>3.016</v>
      </c>
      <c r="E2676" s="2">
        <f t="shared" si="328"/>
        <v>3.0189999999999997</v>
      </c>
      <c r="F2676" s="2">
        <f t="shared" si="329"/>
        <v>3.0250000000000008</v>
      </c>
      <c r="G2676" s="2">
        <f t="shared" si="331"/>
        <v>2.9092000000000011</v>
      </c>
      <c r="H2676" s="2">
        <f t="shared" si="327"/>
        <v>2.8682999999999965</v>
      </c>
      <c r="I2676" s="2">
        <f t="array" ref="I2676">SUMPRODUCT(B2660:B2679, (ROW(B2660:B2679)-ROW(B2660)+1)) / (20*21/2)</f>
        <v>3.0280476190476189</v>
      </c>
      <c r="J2676" s="2">
        <f t="shared" si="330"/>
        <v>2.9995051023870638</v>
      </c>
      <c r="K2676" s="2">
        <f t="shared" si="332"/>
        <v>2.937382852442568</v>
      </c>
    </row>
    <row r="2677" spans="1:11" ht="13.5" x14ac:dyDescent="0.25">
      <c r="A2677" s="3">
        <f>TITRES_STAT!B2680</f>
        <v>45908</v>
      </c>
      <c r="B2677" s="17">
        <f>TITRES_STAT!D2680</f>
        <v>3.02</v>
      </c>
      <c r="C2677" s="2">
        <f t="shared" si="325"/>
        <v>0</v>
      </c>
      <c r="D2677" s="2">
        <f t="shared" si="326"/>
        <v>3.0159999999999996</v>
      </c>
      <c r="E2677" s="2">
        <f t="shared" si="328"/>
        <v>3.0169999999999999</v>
      </c>
      <c r="F2677" s="2">
        <f t="shared" si="329"/>
        <v>3.0265000000000009</v>
      </c>
      <c r="G2677" s="2">
        <f t="shared" si="331"/>
        <v>2.9138000000000011</v>
      </c>
      <c r="H2677" s="2">
        <f t="shared" si="327"/>
        <v>2.8689499999999963</v>
      </c>
      <c r="I2677" s="2">
        <f t="array" ref="I2677">SUMPRODUCT(B2661:B2680, (ROW(B2661:B2680)-ROW(B2661)+1)) / (20*21/2)</f>
        <v>3.0499047619047621</v>
      </c>
      <c r="J2677" s="2">
        <f t="shared" si="330"/>
        <v>3.0014569973978196</v>
      </c>
      <c r="K2677" s="2">
        <f t="shared" si="332"/>
        <v>2.9406227405820755</v>
      </c>
    </row>
    <row r="2678" spans="1:11" ht="13.5" x14ac:dyDescent="0.25">
      <c r="A2678" s="3">
        <f>TITRES_STAT!B2681</f>
        <v>45909</v>
      </c>
      <c r="B2678" s="17">
        <f>TITRES_STAT!D2681</f>
        <v>3.04</v>
      </c>
      <c r="C2678" s="2">
        <f t="shared" si="325"/>
        <v>2.0000000000000018E-2</v>
      </c>
      <c r="D2678" s="2">
        <f t="shared" si="326"/>
        <v>3.0159999999999996</v>
      </c>
      <c r="E2678" s="2">
        <f t="shared" si="328"/>
        <v>3.0169999999999999</v>
      </c>
      <c r="F2678" s="2">
        <f t="shared" si="329"/>
        <v>3.0285000000000006</v>
      </c>
      <c r="G2678" s="2">
        <f t="shared" si="331"/>
        <v>2.9186000000000014</v>
      </c>
      <c r="H2678" s="2">
        <f t="shared" si="327"/>
        <v>2.8697999999999966</v>
      </c>
      <c r="I2678" s="2">
        <f t="array" ref="I2678">SUMPRODUCT(B2662:B2681, (ROW(B2662:B2681)-ROW(B2662)+1)) / (20*21/2)</f>
        <v>3.0840476190476194</v>
      </c>
      <c r="J2678" s="2">
        <f t="shared" si="330"/>
        <v>3.0051277595504082</v>
      </c>
      <c r="K2678" s="2">
        <f t="shared" si="332"/>
        <v>2.9445198880102295</v>
      </c>
    </row>
    <row r="2679" spans="1:11" ht="13.5" x14ac:dyDescent="0.25">
      <c r="A2679" s="3">
        <f>TITRES_STAT!B2682</f>
        <v>45910</v>
      </c>
      <c r="B2679" s="17">
        <f>TITRES_STAT!D2682</f>
        <v>3.08</v>
      </c>
      <c r="C2679" s="2">
        <f t="shared" si="325"/>
        <v>4.0000000000000036E-2</v>
      </c>
      <c r="D2679" s="2">
        <f t="shared" si="326"/>
        <v>3.0319999999999996</v>
      </c>
      <c r="E2679" s="2">
        <f t="shared" si="328"/>
        <v>3.0229999999999997</v>
      </c>
      <c r="F2679" s="2">
        <f t="shared" si="329"/>
        <v>3.0305000000000004</v>
      </c>
      <c r="G2679" s="2">
        <f t="shared" si="331"/>
        <v>2.9242000000000012</v>
      </c>
      <c r="H2679" s="2">
        <f t="shared" si="327"/>
        <v>2.8707499999999966</v>
      </c>
      <c r="I2679" s="2">
        <f t="array" ref="I2679">SUMPRODUCT(B2663:B2682, (ROW(B2663:B2682)-ROW(B2663)+1)) / (20*21/2)</f>
        <v>3.111761904761905</v>
      </c>
      <c r="J2679" s="2">
        <f t="shared" si="330"/>
        <v>3.0122584491170361</v>
      </c>
      <c r="K2679" s="2">
        <f t="shared" si="332"/>
        <v>2.9498328335784558</v>
      </c>
    </row>
    <row r="2680" spans="1:11" ht="13.5" x14ac:dyDescent="0.25">
      <c r="A2680" s="3">
        <f>TITRES_STAT!B2683</f>
        <v>45911</v>
      </c>
      <c r="B2680" s="17">
        <f>TITRES_STAT!D2683</f>
        <v>3.26</v>
      </c>
      <c r="C2680" s="2">
        <f t="shared" si="325"/>
        <v>0.17999999999999972</v>
      </c>
      <c r="D2680" s="2">
        <f t="shared" si="326"/>
        <v>3.0840000000000001</v>
      </c>
      <c r="E2680" s="2">
        <f t="shared" si="328"/>
        <v>3.05</v>
      </c>
      <c r="F2680" s="2">
        <f t="shared" si="329"/>
        <v>3.0415000000000001</v>
      </c>
      <c r="G2680" s="2">
        <f t="shared" si="331"/>
        <v>2.9334000000000007</v>
      </c>
      <c r="H2680" s="2">
        <f t="shared" si="327"/>
        <v>2.8731499999999968</v>
      </c>
      <c r="I2680" s="2">
        <f t="array" ref="I2680">SUMPRODUCT(B2664:B2683, (ROW(B2664:B2683)-ROW(B2664)+1)) / (20*21/2)</f>
        <v>3.138095238095238</v>
      </c>
      <c r="J2680" s="2">
        <f t="shared" si="330"/>
        <v>3.0358528825344613</v>
      </c>
      <c r="K2680" s="2">
        <f t="shared" si="332"/>
        <v>2.9619962518694969</v>
      </c>
    </row>
    <row r="2681" spans="1:11" ht="13.5" x14ac:dyDescent="0.25">
      <c r="A2681" s="3">
        <f>TITRES_STAT!B2684</f>
        <v>45912</v>
      </c>
      <c r="B2681" s="17">
        <f>TITRES_STAT!D2684</f>
        <v>3.4</v>
      </c>
      <c r="C2681" s="2">
        <f t="shared" si="325"/>
        <v>0.14000000000000012</v>
      </c>
      <c r="D2681" s="2">
        <f t="shared" si="326"/>
        <v>3.16</v>
      </c>
      <c r="E2681" s="2">
        <f t="shared" si="328"/>
        <v>3.0879999999999996</v>
      </c>
      <c r="F2681" s="2">
        <f t="shared" si="329"/>
        <v>3.0590000000000002</v>
      </c>
      <c r="G2681" s="2">
        <f t="shared" si="331"/>
        <v>2.9448000000000008</v>
      </c>
      <c r="H2681" s="2">
        <f t="shared" si="327"/>
        <v>2.8757499999999969</v>
      </c>
      <c r="I2681" s="2">
        <f t="array" ref="I2681">SUMPRODUCT(B2665:B2684, (ROW(B2665:B2684)-ROW(B2665)+1)) / (20*21/2)</f>
        <v>3.1639047619047624</v>
      </c>
      <c r="J2681" s="2">
        <f t="shared" si="330"/>
        <v>3.0705335603883217</v>
      </c>
      <c r="K2681" s="2">
        <f t="shared" si="332"/>
        <v>2.979172869443242</v>
      </c>
    </row>
    <row r="2682" spans="1:11" ht="13.5" x14ac:dyDescent="0.25">
      <c r="A2682" s="3">
        <f>TITRES_STAT!B2685</f>
        <v>45915</v>
      </c>
      <c r="B2682" s="17">
        <f>TITRES_STAT!D2685</f>
        <v>3.35</v>
      </c>
      <c r="C2682" s="2">
        <f t="shared" si="325"/>
        <v>-4.9999999999999822E-2</v>
      </c>
      <c r="D2682" s="2">
        <f t="shared" si="326"/>
        <v>3.226</v>
      </c>
      <c r="E2682" s="2">
        <f t="shared" si="328"/>
        <v>3.1209999999999996</v>
      </c>
      <c r="F2682" s="2">
        <f t="shared" si="329"/>
        <v>3.0735000000000001</v>
      </c>
      <c r="G2682" s="2">
        <f t="shared" si="331"/>
        <v>2.9554</v>
      </c>
      <c r="H2682" s="2">
        <f t="shared" si="327"/>
        <v>2.8781499999999975</v>
      </c>
      <c r="I2682" s="2">
        <f t="array" ref="I2682">SUMPRODUCT(B2666:B2685, (ROW(B2666:B2685)-ROW(B2666)+1)) / (20*21/2)</f>
        <v>3.1919999999999997</v>
      </c>
      <c r="J2682" s="2">
        <f t="shared" si="330"/>
        <v>3.0971494117799105</v>
      </c>
      <c r="K2682" s="2">
        <f t="shared" si="332"/>
        <v>2.9937151098572325</v>
      </c>
    </row>
    <row r="2683" spans="1:11" ht="13.5" x14ac:dyDescent="0.25">
      <c r="A2683" s="3">
        <f>TITRES_STAT!B2686</f>
        <v>45916</v>
      </c>
      <c r="B2683" s="17">
        <f>TITRES_STAT!D2686</f>
        <v>3.35</v>
      </c>
      <c r="C2683" s="2">
        <f t="shared" si="325"/>
        <v>0</v>
      </c>
      <c r="D2683" s="2">
        <f t="shared" si="326"/>
        <v>3.2880000000000003</v>
      </c>
      <c r="E2683" s="2">
        <f t="shared" si="328"/>
        <v>3.1519999999999997</v>
      </c>
      <c r="F2683" s="2">
        <f t="shared" si="329"/>
        <v>3.089</v>
      </c>
      <c r="G2683" s="2">
        <f t="shared" si="331"/>
        <v>2.9660000000000002</v>
      </c>
      <c r="H2683" s="2">
        <f t="shared" si="327"/>
        <v>2.8806499999999984</v>
      </c>
      <c r="I2683" s="2">
        <f t="array" ref="I2683">SUMPRODUCT(B2667:B2686, (ROW(B2667:B2686)-ROW(B2667)+1)) / (20*21/2)</f>
        <v>3.222142857142857</v>
      </c>
      <c r="J2683" s="2">
        <f t="shared" si="330"/>
        <v>3.1212304201818242</v>
      </c>
      <c r="K2683" s="2">
        <f t="shared" si="332"/>
        <v>3.0076870663334194</v>
      </c>
    </row>
    <row r="2684" spans="1:11" ht="13.5" x14ac:dyDescent="0.25">
      <c r="A2684" s="3">
        <f>TITRES_STAT!B2687</f>
        <v>45917</v>
      </c>
      <c r="B2684" s="17">
        <f>TITRES_STAT!D2687</f>
        <v>3.36</v>
      </c>
      <c r="C2684" s="2">
        <f t="shared" si="325"/>
        <v>9.9999999999997868E-3</v>
      </c>
      <c r="D2684" s="2">
        <f t="shared" si="326"/>
        <v>3.3439999999999999</v>
      </c>
      <c r="E2684" s="2">
        <f t="shared" si="328"/>
        <v>3.1879999999999997</v>
      </c>
      <c r="F2684" s="2">
        <f t="shared" si="329"/>
        <v>3.105</v>
      </c>
      <c r="G2684" s="2">
        <f t="shared" si="331"/>
        <v>2.9764000000000004</v>
      </c>
      <c r="H2684" s="2">
        <f t="shared" si="327"/>
        <v>2.8825499999999984</v>
      </c>
      <c r="I2684" s="2">
        <f t="array" ref="I2684">SUMPRODUCT(B2668:B2687, (ROW(B2668:B2687)-ROW(B2668)+1)) / (20*21/2)</f>
        <v>3.2464761904761912</v>
      </c>
      <c r="J2684" s="2">
        <f t="shared" si="330"/>
        <v>3.1439703801645074</v>
      </c>
      <c r="K2684" s="2">
        <f t="shared" si="332"/>
        <v>3.0215032598105402</v>
      </c>
    </row>
    <row r="2685" spans="1:11" ht="13.5" x14ac:dyDescent="0.25">
      <c r="A2685" s="3">
        <f>TITRES_STAT!B2688</f>
        <v>45918</v>
      </c>
      <c r="B2685" s="17">
        <f>TITRES_STAT!D2688</f>
        <v>3.4</v>
      </c>
      <c r="C2685" s="2">
        <f t="shared" si="325"/>
        <v>4.0000000000000036E-2</v>
      </c>
      <c r="D2685" s="2">
        <f t="shared" si="326"/>
        <v>3.3719999999999999</v>
      </c>
      <c r="E2685" s="2">
        <f t="shared" si="328"/>
        <v>3.2280000000000002</v>
      </c>
      <c r="F2685" s="2">
        <f t="shared" si="329"/>
        <v>3.1234999999999999</v>
      </c>
      <c r="G2685" s="2">
        <f t="shared" si="331"/>
        <v>2.9876000000000005</v>
      </c>
      <c r="H2685" s="2">
        <f t="shared" si="327"/>
        <v>2.8846499999999988</v>
      </c>
      <c r="I2685" s="2">
        <f t="array" ref="I2685">SUMPRODUCT(B2669:B2688, (ROW(B2669:B2688)-ROW(B2669)+1)) / (20*21/2)</f>
        <v>3.2729047619047615</v>
      </c>
      <c r="J2685" s="2">
        <f t="shared" si="330"/>
        <v>3.1683541534821735</v>
      </c>
      <c r="K2685" s="2">
        <f t="shared" si="332"/>
        <v>3.0363462692297349</v>
      </c>
    </row>
    <row r="2686" spans="1:11" ht="13.5" x14ac:dyDescent="0.25">
      <c r="A2686" s="3">
        <f>TITRES_STAT!B2689</f>
        <v>45919</v>
      </c>
      <c r="B2686" s="17">
        <f>TITRES_STAT!D2689</f>
        <v>3.44</v>
      </c>
      <c r="C2686" s="2">
        <f t="shared" si="325"/>
        <v>4.0000000000000036E-2</v>
      </c>
      <c r="D2686" s="2">
        <f t="shared" si="326"/>
        <v>3.3800000000000003</v>
      </c>
      <c r="E2686" s="2">
        <f t="shared" si="328"/>
        <v>3.2700000000000005</v>
      </c>
      <c r="F2686" s="2">
        <f t="shared" si="329"/>
        <v>3.1444999999999999</v>
      </c>
      <c r="G2686" s="2">
        <f t="shared" si="331"/>
        <v>2.9996000000000005</v>
      </c>
      <c r="H2686" s="2">
        <f t="shared" si="327"/>
        <v>2.8869999999999987</v>
      </c>
      <c r="I2686" s="2">
        <f t="array" ref="I2686">SUMPRODUCT(B2670:B2689, (ROW(B2670:B2689)-ROW(B2670)+1)) / (20*21/2)</f>
        <v>3.2993333333333332</v>
      </c>
      <c r="J2686" s="2">
        <f t="shared" si="330"/>
        <v>3.1942251864838713</v>
      </c>
      <c r="K2686" s="2">
        <f t="shared" si="332"/>
        <v>3.0521758272991573</v>
      </c>
    </row>
    <row r="2687" spans="1:11" ht="13.5" x14ac:dyDescent="0.25">
      <c r="A2687" s="3">
        <f>TITRES_STAT!B2690</f>
        <v>45922</v>
      </c>
      <c r="B2687" s="17">
        <f>TITRES_STAT!D2690</f>
        <v>3.4</v>
      </c>
      <c r="C2687" s="2">
        <f t="shared" si="325"/>
        <v>-4.0000000000000036E-2</v>
      </c>
      <c r="D2687" s="2">
        <f t="shared" si="326"/>
        <v>3.3899999999999997</v>
      </c>
      <c r="E2687" s="2">
        <f t="shared" si="328"/>
        <v>3.3079999999999998</v>
      </c>
      <c r="F2687" s="2">
        <f t="shared" si="329"/>
        <v>3.1624999999999996</v>
      </c>
      <c r="G2687" s="2">
        <f t="shared" si="331"/>
        <v>3.0110000000000001</v>
      </c>
      <c r="H2687" s="2">
        <f t="shared" si="327"/>
        <v>2.8890499999999988</v>
      </c>
      <c r="I2687" s="2">
        <f t="array" ref="I2687">SUMPRODUCT(B2671:B2690, (ROW(B2671:B2690)-ROW(B2671)+1)) / (20*21/2)</f>
        <v>3.3370000000000006</v>
      </c>
      <c r="J2687" s="2">
        <f t="shared" si="330"/>
        <v>3.2138227877711216</v>
      </c>
      <c r="K2687" s="2">
        <f t="shared" si="332"/>
        <v>3.0658159909344844</v>
      </c>
    </row>
    <row r="2688" spans="1:11" ht="13.5" x14ac:dyDescent="0.25">
      <c r="A2688" s="3">
        <f>TITRES_STAT!B2691</f>
        <v>45923</v>
      </c>
      <c r="B2688" s="17">
        <f>TITRES_STAT!D2691</f>
        <v>3.44</v>
      </c>
      <c r="C2688" s="2">
        <f t="shared" si="325"/>
        <v>4.0000000000000036E-2</v>
      </c>
      <c r="D2688" s="2">
        <f t="shared" si="326"/>
        <v>3.4079999999999999</v>
      </c>
      <c r="E2688" s="2">
        <f t="shared" si="328"/>
        <v>3.3479999999999999</v>
      </c>
      <c r="F2688" s="2">
        <f t="shared" si="329"/>
        <v>3.1824999999999997</v>
      </c>
      <c r="G2688" s="2">
        <f t="shared" si="331"/>
        <v>3.0228000000000002</v>
      </c>
      <c r="H2688" s="2">
        <f t="shared" si="327"/>
        <v>2.8913499999999992</v>
      </c>
      <c r="I2688" s="2">
        <f t="array" ref="I2688">SUMPRODUCT(B2672:B2691, (ROW(B2672:B2691)-ROW(B2672)+1)) / (20*21/2)</f>
        <v>3.3793809523809526</v>
      </c>
      <c r="J2688" s="2">
        <f t="shared" si="330"/>
        <v>3.2353634746500624</v>
      </c>
      <c r="K2688" s="2">
        <f t="shared" si="332"/>
        <v>3.0804898736429358</v>
      </c>
    </row>
    <row r="2689" spans="1:11" ht="13.5" x14ac:dyDescent="0.25">
      <c r="A2689" s="3">
        <f>TITRES_STAT!B2692</f>
        <v>45924</v>
      </c>
      <c r="B2689" s="17">
        <f>TITRES_STAT!D2692</f>
        <v>3.46</v>
      </c>
      <c r="C2689" s="2">
        <f t="shared" si="325"/>
        <v>2.0000000000000018E-2</v>
      </c>
      <c r="D2689" s="2">
        <f t="shared" si="326"/>
        <v>3.4279999999999999</v>
      </c>
      <c r="E2689" s="2">
        <f t="shared" si="328"/>
        <v>3.3860000000000001</v>
      </c>
      <c r="F2689" s="2">
        <f t="shared" si="329"/>
        <v>3.2044999999999995</v>
      </c>
      <c r="G2689" s="2">
        <f t="shared" si="331"/>
        <v>3.0352000000000006</v>
      </c>
      <c r="H2689" s="2">
        <f t="shared" si="327"/>
        <v>2.8940499999999996</v>
      </c>
      <c r="I2689" s="2">
        <f t="array" ref="I2689">SUMPRODUCT(B2673:B2692, (ROW(B2673:B2692)-ROW(B2673)+1)) / (20*21/2)</f>
        <v>3.4205238095238091</v>
      </c>
      <c r="J2689" s="2">
        <f t="shared" si="330"/>
        <v>3.2567574294452943</v>
      </c>
      <c r="K2689" s="2">
        <f t="shared" si="332"/>
        <v>3.0953726236961541</v>
      </c>
    </row>
    <row r="2690" spans="1:11" ht="13.5" x14ac:dyDescent="0.25">
      <c r="A2690" s="3">
        <f>TITRES_STAT!B2693</f>
        <v>45925</v>
      </c>
      <c r="B2690" s="17">
        <f>TITRES_STAT!D2693</f>
        <v>3.6</v>
      </c>
      <c r="C2690" s="2">
        <f t="shared" si="325"/>
        <v>0.14000000000000012</v>
      </c>
      <c r="D2690" s="2">
        <f t="shared" si="326"/>
        <v>3.468</v>
      </c>
      <c r="E2690" s="2">
        <f t="shared" si="328"/>
        <v>3.4200000000000004</v>
      </c>
      <c r="F2690" s="2">
        <f t="shared" si="329"/>
        <v>3.2349999999999994</v>
      </c>
      <c r="G2690" s="2">
        <f t="shared" si="331"/>
        <v>3.0512000000000006</v>
      </c>
      <c r="H2690" s="2">
        <f t="shared" si="327"/>
        <v>2.8976999999999991</v>
      </c>
      <c r="I2690" s="2">
        <f t="array" ref="I2690">SUMPRODUCT(B2674:B2693, (ROW(B2674:B2693)-ROW(B2674)+1)) / (20*21/2)</f>
        <v>3.4727142857142863</v>
      </c>
      <c r="J2690" s="2">
        <f t="shared" si="330"/>
        <v>3.2894471980695523</v>
      </c>
      <c r="K2690" s="2">
        <f t="shared" si="332"/>
        <v>3.1151619325708149</v>
      </c>
    </row>
    <row r="2691" spans="1:11" ht="13.5" x14ac:dyDescent="0.25">
      <c r="A2691" s="3">
        <f>TITRES_STAT!B2694</f>
        <v>45926</v>
      </c>
      <c r="B2691" s="17">
        <f>TITRES_STAT!D2694</f>
        <v>3.68</v>
      </c>
      <c r="C2691" s="2">
        <f t="shared" si="325"/>
        <v>8.0000000000000071E-2</v>
      </c>
      <c r="D2691" s="2">
        <f t="shared" si="326"/>
        <v>3.5160000000000005</v>
      </c>
      <c r="E2691" s="2">
        <f t="shared" si="328"/>
        <v>3.4480000000000004</v>
      </c>
      <c r="F2691" s="2">
        <f t="shared" si="329"/>
        <v>3.2679999999999998</v>
      </c>
      <c r="G2691" s="2">
        <f t="shared" si="331"/>
        <v>3.0692000000000004</v>
      </c>
      <c r="H2691" s="2">
        <f t="shared" si="327"/>
        <v>2.9017999999999997</v>
      </c>
      <c r="I2691" s="2">
        <f t="array" ref="I2691">SUMPRODUCT(B2675:B2694, (ROW(B2675:B2694)-ROW(B2675)+1)) / (20*21/2)</f>
        <v>3.1543809523809525</v>
      </c>
      <c r="J2691" s="2">
        <f t="shared" si="330"/>
        <v>3.3266427030153092</v>
      </c>
      <c r="K2691" s="2">
        <f t="shared" si="332"/>
        <v>3.1373124450190186</v>
      </c>
    </row>
    <row r="2692" spans="1:11" ht="13.5" x14ac:dyDescent="0.25">
      <c r="A2692" s="3">
        <f>TITRES_STAT!B2695</f>
        <v>45929</v>
      </c>
      <c r="B2692" s="17">
        <f>TITRES_STAT!D2695</f>
        <v>3.7</v>
      </c>
      <c r="C2692" s="2">
        <f>B2692-B2691</f>
        <v>2.0000000000000018E-2</v>
      </c>
      <c r="D2692" s="2">
        <f t="shared" si="326"/>
        <v>3.5759999999999996</v>
      </c>
      <c r="E2692" s="2">
        <f t="shared" si="328"/>
        <v>3.4830000000000005</v>
      </c>
      <c r="F2692" s="2">
        <f t="shared" si="329"/>
        <v>3.3019999999999996</v>
      </c>
      <c r="G2692" s="2">
        <f t="shared" si="331"/>
        <v>3.0876000000000001</v>
      </c>
      <c r="H2692" s="2">
        <f t="shared" si="327"/>
        <v>2.9059999999999997</v>
      </c>
      <c r="I2692" s="2">
        <f t="array" ref="I2692">SUMPRODUCT(B2676:B2695, (ROW(B2676:B2695)-ROW(B2676)+1)) / (20*21/2)</f>
        <v>2.8503333333333329</v>
      </c>
      <c r="J2692" s="2">
        <f t="shared" si="330"/>
        <v>3.3622005408233751</v>
      </c>
      <c r="K2692" s="2">
        <f t="shared" si="332"/>
        <v>3.1593786236457237</v>
      </c>
    </row>
    <row r="2693" spans="1:11" ht="13.5" x14ac:dyDescent="0.25">
      <c r="A2693" s="3">
        <f>TITRES_STAT!B2696</f>
        <v>45930</v>
      </c>
      <c r="B2693" s="17">
        <f>TITRES_STAT!D2696</f>
        <v>3.85</v>
      </c>
      <c r="C2693" s="2">
        <f>B2693-B2692</f>
        <v>0.14999999999999991</v>
      </c>
      <c r="D2693" s="2">
        <f t="shared" si="326"/>
        <v>3.6580000000000004</v>
      </c>
      <c r="E2693" s="2">
        <f t="shared" si="328"/>
        <v>3.5329999999999999</v>
      </c>
      <c r="F2693" s="2">
        <f>AVERAGE(B2674:B2693)</f>
        <v>3.3424999999999998</v>
      </c>
      <c r="G2693" s="2">
        <f>AVERAGE(B2644:B2693)</f>
        <v>3.1091999999999995</v>
      </c>
      <c r="H2693" s="2">
        <f t="shared" si="327"/>
        <v>2.9111000000000002</v>
      </c>
      <c r="I2693" s="2">
        <f t="array" ref="I2693">SUMPRODUCT(B2677:B2696, (ROW(B2677:B2696)-ROW(B2677)+1)) / (20*21/2)</f>
        <v>2.5605714285714285</v>
      </c>
      <c r="J2693" s="2">
        <f t="shared" si="330"/>
        <v>3.4086576321735298</v>
      </c>
      <c r="K2693" s="2">
        <f t="shared" si="332"/>
        <v>3.1864618148753032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693"/>
  <sheetViews>
    <sheetView workbookViewId="0">
      <selection activeCell="C11" sqref="C11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42006</v>
      </c>
      <c r="B2" s="17">
        <f>TITRES_STAT!D5</f>
        <v>4.4779999999999998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42009</v>
      </c>
      <c r="B3" s="17">
        <f>TITRES_STAT!D6</f>
        <v>4.3704999999999998</v>
      </c>
      <c r="C3" s="2">
        <f t="shared" ref="C3:C66" si="0">B3-B2</f>
        <v>-0.10749999999999993</v>
      </c>
      <c r="D3" s="2">
        <f t="shared" ref="D3:D66" si="1">IF(C3&gt;0,C3,0)</f>
        <v>0</v>
      </c>
      <c r="E3" s="2">
        <f t="shared" ref="E3:E66" si="2">IF(C3&lt;0,-C3,0)</f>
        <v>0.10749999999999993</v>
      </c>
      <c r="F3" s="2"/>
      <c r="G3" s="2"/>
      <c r="H3" s="2"/>
      <c r="I3" s="2"/>
    </row>
    <row r="4" spans="1:9" ht="13.5" x14ac:dyDescent="0.25">
      <c r="A4" s="3">
        <f>TITRES_STAT!B7</f>
        <v>42010</v>
      </c>
      <c r="B4" s="17">
        <f>TITRES_STAT!D7</f>
        <v>4.3704999999999998</v>
      </c>
      <c r="C4" s="2">
        <f t="shared" si="0"/>
        <v>0</v>
      </c>
      <c r="D4" s="2">
        <f t="shared" si="1"/>
        <v>0</v>
      </c>
      <c r="E4" s="2">
        <f t="shared" si="2"/>
        <v>0</v>
      </c>
      <c r="F4" s="2"/>
      <c r="G4" s="2"/>
      <c r="H4" s="2"/>
      <c r="I4" s="2"/>
    </row>
    <row r="5" spans="1:9" ht="13.5" x14ac:dyDescent="0.25">
      <c r="A5" s="3">
        <f>TITRES_STAT!B8</f>
        <v>42011</v>
      </c>
      <c r="B5" s="17">
        <f>TITRES_STAT!D8</f>
        <v>4.3704999999999998</v>
      </c>
      <c r="C5" s="2">
        <f t="shared" si="0"/>
        <v>0</v>
      </c>
      <c r="D5" s="2">
        <f t="shared" si="1"/>
        <v>0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f>TITRES_STAT!B9</f>
        <v>42012</v>
      </c>
      <c r="B6" s="17">
        <f>TITRES_STAT!D9</f>
        <v>4.2450999999999999</v>
      </c>
      <c r="C6" s="2">
        <f t="shared" si="0"/>
        <v>-0.12539999999999996</v>
      </c>
      <c r="D6" s="2">
        <f t="shared" si="1"/>
        <v>0</v>
      </c>
      <c r="E6" s="2">
        <f t="shared" si="2"/>
        <v>0.12539999999999996</v>
      </c>
      <c r="F6" s="2"/>
      <c r="G6" s="2"/>
      <c r="H6" s="2"/>
      <c r="I6" s="2"/>
    </row>
    <row r="7" spans="1:9" ht="13.5" x14ac:dyDescent="0.25">
      <c r="A7" s="3">
        <f>TITRES_STAT!B10</f>
        <v>42013</v>
      </c>
      <c r="B7" s="17">
        <f>TITRES_STAT!D10</f>
        <v>4.2450999999999999</v>
      </c>
      <c r="C7" s="2">
        <f t="shared" si="0"/>
        <v>0</v>
      </c>
      <c r="D7" s="2">
        <f t="shared" si="1"/>
        <v>0</v>
      </c>
      <c r="E7" s="2">
        <f t="shared" si="2"/>
        <v>0</v>
      </c>
      <c r="F7" s="2"/>
      <c r="G7" s="2"/>
      <c r="H7" s="2"/>
      <c r="I7" s="2"/>
    </row>
    <row r="8" spans="1:9" ht="13.5" x14ac:dyDescent="0.25">
      <c r="A8" s="3">
        <f>TITRES_STAT!B11</f>
        <v>42016</v>
      </c>
      <c r="B8" s="17">
        <f>TITRES_STAT!D11</f>
        <v>4.2362000000000002</v>
      </c>
      <c r="C8" s="2">
        <f t="shared" si="0"/>
        <v>-8.8999999999996859E-3</v>
      </c>
      <c r="D8" s="2">
        <f t="shared" si="1"/>
        <v>0</v>
      </c>
      <c r="E8" s="2">
        <f t="shared" si="2"/>
        <v>8.8999999999996859E-3</v>
      </c>
      <c r="F8" s="2"/>
      <c r="G8" s="2"/>
      <c r="H8" s="2"/>
      <c r="I8" s="2"/>
    </row>
    <row r="9" spans="1:9" ht="13.5" x14ac:dyDescent="0.25">
      <c r="A9" s="3">
        <f>TITRES_STAT!B12</f>
        <v>42017</v>
      </c>
      <c r="B9" s="17">
        <f>TITRES_STAT!D12</f>
        <v>4.2988999999999997</v>
      </c>
      <c r="C9" s="2">
        <f t="shared" si="0"/>
        <v>6.2699999999999534E-2</v>
      </c>
      <c r="D9" s="2">
        <f t="shared" si="1"/>
        <v>6.2699999999999534E-2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f>TITRES_STAT!B13</f>
        <v>42019</v>
      </c>
      <c r="B10" s="17">
        <f>TITRES_STAT!D13</f>
        <v>4.2988999999999997</v>
      </c>
      <c r="C10" s="2">
        <f t="shared" si="0"/>
        <v>0</v>
      </c>
      <c r="D10" s="2">
        <f t="shared" si="1"/>
        <v>0</v>
      </c>
      <c r="E10" s="2">
        <f t="shared" si="2"/>
        <v>0</v>
      </c>
      <c r="F10" s="2"/>
      <c r="G10" s="2"/>
      <c r="H10" s="2"/>
      <c r="I10" s="2"/>
    </row>
    <row r="11" spans="1:9" ht="13.5" x14ac:dyDescent="0.25">
      <c r="A11" s="3">
        <f>TITRES_STAT!B14</f>
        <v>42020</v>
      </c>
      <c r="B11" s="17">
        <f>TITRES_STAT!D14</f>
        <v>4.1734999999999998</v>
      </c>
      <c r="C11" s="2">
        <f t="shared" si="0"/>
        <v>-0.12539999999999996</v>
      </c>
      <c r="D11" s="2">
        <f t="shared" si="1"/>
        <v>0</v>
      </c>
      <c r="E11" s="2">
        <f t="shared" si="2"/>
        <v>0.12539999999999996</v>
      </c>
      <c r="F11" s="2"/>
      <c r="G11" s="2"/>
      <c r="H11" s="2"/>
      <c r="I11" s="2"/>
    </row>
    <row r="12" spans="1:9" ht="13.5" x14ac:dyDescent="0.25">
      <c r="A12" s="3">
        <f>TITRES_STAT!B15</f>
        <v>42023</v>
      </c>
      <c r="B12" s="17">
        <f>TITRES_STAT!D15</f>
        <v>4.3525999999999998</v>
      </c>
      <c r="C12" s="2">
        <f t="shared" si="0"/>
        <v>0.17910000000000004</v>
      </c>
      <c r="D12" s="2">
        <f t="shared" si="1"/>
        <v>0.17910000000000004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3">
        <f>TITRES_STAT!B16</f>
        <v>42024</v>
      </c>
      <c r="B13" s="17">
        <f>TITRES_STAT!D16</f>
        <v>4.3525999999999998</v>
      </c>
      <c r="C13" s="2">
        <f t="shared" si="0"/>
        <v>0</v>
      </c>
      <c r="D13" s="2">
        <f t="shared" si="1"/>
        <v>0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f>TITRES_STAT!B17</f>
        <v>42025</v>
      </c>
      <c r="B14" s="17">
        <f>TITRES_STAT!D17</f>
        <v>4.2541000000000002</v>
      </c>
      <c r="C14" s="2">
        <f t="shared" si="0"/>
        <v>-9.8499999999999588E-2</v>
      </c>
      <c r="D14" s="2">
        <f t="shared" si="1"/>
        <v>0</v>
      </c>
      <c r="E14" s="2">
        <f t="shared" si="2"/>
        <v>9.8499999999999588E-2</v>
      </c>
      <c r="F14" s="2"/>
      <c r="G14" s="2"/>
      <c r="H14" s="2"/>
      <c r="I14" s="2"/>
    </row>
    <row r="15" spans="1:9" ht="13.5" x14ac:dyDescent="0.25">
      <c r="A15" s="3">
        <f>TITRES_STAT!B18</f>
        <v>42026</v>
      </c>
      <c r="B15" s="17">
        <f>TITRES_STAT!D18</f>
        <v>4.1734999999999998</v>
      </c>
      <c r="C15" s="2">
        <f t="shared" si="0"/>
        <v>-8.0600000000000449E-2</v>
      </c>
      <c r="D15" s="2">
        <f t="shared" si="1"/>
        <v>0</v>
      </c>
      <c r="E15" s="2">
        <f t="shared" si="2"/>
        <v>8.0600000000000449E-2</v>
      </c>
      <c r="F15" s="2"/>
      <c r="G15" s="2"/>
      <c r="H15" s="2"/>
      <c r="I15" s="2"/>
    </row>
    <row r="16" spans="1:9" ht="13.5" x14ac:dyDescent="0.25">
      <c r="A16" s="3">
        <f>TITRES_STAT!B19</f>
        <v>42027</v>
      </c>
      <c r="B16" s="17">
        <f>TITRES_STAT!D19</f>
        <v>4.1734999999999998</v>
      </c>
      <c r="C16" s="2">
        <f t="shared" si="0"/>
        <v>0</v>
      </c>
      <c r="D16" s="2">
        <f t="shared" si="1"/>
        <v>0</v>
      </c>
      <c r="E16" s="2">
        <f t="shared" si="2"/>
        <v>0</v>
      </c>
      <c r="F16" s="2">
        <f>(SUM(D3:D16)/14)</f>
        <v>1.7271428571428542E-2</v>
      </c>
      <c r="G16" s="2">
        <f>SUM(E3:E16)/14</f>
        <v>3.902142857142854E-2</v>
      </c>
      <c r="H16" s="2">
        <f>F16/G16</f>
        <v>0.44261394838001056</v>
      </c>
      <c r="I16" s="2">
        <f>IF(G16=0,100,100-(100/(1+H16)))</f>
        <v>30.681385610963062</v>
      </c>
    </row>
    <row r="17" spans="1:9" ht="13.5" x14ac:dyDescent="0.25">
      <c r="A17" s="3">
        <f>TITRES_STAT!B20</f>
        <v>42030</v>
      </c>
      <c r="B17" s="17">
        <f>TITRES_STAT!D20</f>
        <v>4.1017999999999999</v>
      </c>
      <c r="C17" s="2">
        <f t="shared" si="0"/>
        <v>-7.1699999999999875E-2</v>
      </c>
      <c r="D17" s="2">
        <f t="shared" si="1"/>
        <v>0</v>
      </c>
      <c r="E17" s="2">
        <f t="shared" si="2"/>
        <v>7.1699999999999875E-2</v>
      </c>
      <c r="F17" s="2">
        <f>((F16*13)+D17)/14</f>
        <v>1.603775510204079E-2</v>
      </c>
      <c r="G17" s="2">
        <f>((G16*13)+E17)/14</f>
        <v>4.1355612244897921E-2</v>
      </c>
      <c r="H17" s="2">
        <f t="shared" ref="H17:H80" si="3">F17/G17</f>
        <v>0.38780117694955374</v>
      </c>
      <c r="I17" s="2">
        <f t="shared" ref="I17:I80" si="4">IF(G17=0,100,100-(100/(1+H17)))</f>
        <v>27.943568818838827</v>
      </c>
    </row>
    <row r="18" spans="1:9" ht="13.5" x14ac:dyDescent="0.25">
      <c r="A18" s="3">
        <f>TITRES_STAT!B21</f>
        <v>42031</v>
      </c>
      <c r="B18" s="17">
        <f>TITRES_STAT!D21</f>
        <v>4.2092999999999998</v>
      </c>
      <c r="C18" s="2">
        <f t="shared" si="0"/>
        <v>0.10749999999999993</v>
      </c>
      <c r="D18" s="2">
        <f t="shared" si="1"/>
        <v>0.10749999999999993</v>
      </c>
      <c r="E18" s="2">
        <f t="shared" si="2"/>
        <v>0</v>
      </c>
      <c r="F18" s="2">
        <f t="shared" ref="F18:G27" si="5">((F17*13)+D18)/14</f>
        <v>2.2570772594752157E-2</v>
      </c>
      <c r="G18" s="2">
        <f t="shared" si="5"/>
        <v>3.8401639941690928E-2</v>
      </c>
      <c r="H18" s="2">
        <f t="shared" si="3"/>
        <v>0.58775543515911377</v>
      </c>
      <c r="I18" s="2">
        <f t="shared" si="4"/>
        <v>37.018008072522385</v>
      </c>
    </row>
    <row r="19" spans="1:9" ht="13.5" x14ac:dyDescent="0.25">
      <c r="A19" s="3">
        <f>TITRES_STAT!B22</f>
        <v>42032</v>
      </c>
      <c r="B19" s="17">
        <f>TITRES_STAT!D22</f>
        <v>4.1645000000000003</v>
      </c>
      <c r="C19" s="2">
        <f t="shared" si="0"/>
        <v>-4.4799999999999507E-2</v>
      </c>
      <c r="D19" s="2">
        <f t="shared" si="1"/>
        <v>0</v>
      </c>
      <c r="E19" s="2">
        <f t="shared" si="2"/>
        <v>4.4799999999999507E-2</v>
      </c>
      <c r="F19" s="2">
        <f t="shared" si="5"/>
        <v>2.0958574552269859E-2</v>
      </c>
      <c r="G19" s="2">
        <f t="shared" si="5"/>
        <v>3.8858665660141546E-2</v>
      </c>
      <c r="H19" s="2">
        <f t="shared" si="3"/>
        <v>0.5393539432252733</v>
      </c>
      <c r="I19" s="2">
        <f t="shared" si="4"/>
        <v>35.037682243189124</v>
      </c>
    </row>
    <row r="20" spans="1:9" ht="13.5" x14ac:dyDescent="0.25">
      <c r="A20" s="3">
        <f>TITRES_STAT!B23</f>
        <v>42033</v>
      </c>
      <c r="B20" s="17">
        <f>TITRES_STAT!D23</f>
        <v>4.0838999999999999</v>
      </c>
      <c r="C20" s="2">
        <f t="shared" si="0"/>
        <v>-8.0600000000000449E-2</v>
      </c>
      <c r="D20" s="2">
        <f t="shared" si="1"/>
        <v>0</v>
      </c>
      <c r="E20" s="2">
        <f t="shared" si="2"/>
        <v>8.0600000000000449E-2</v>
      </c>
      <c r="F20" s="2">
        <f t="shared" si="5"/>
        <v>1.946153351282201E-2</v>
      </c>
      <c r="G20" s="2">
        <f t="shared" si="5"/>
        <v>4.184018954156004E-2</v>
      </c>
      <c r="H20" s="2">
        <f t="shared" si="3"/>
        <v>0.46513970720641179</v>
      </c>
      <c r="I20" s="2">
        <f t="shared" si="4"/>
        <v>31.747123152733039</v>
      </c>
    </row>
    <row r="21" spans="1:9" ht="13.5" x14ac:dyDescent="0.25">
      <c r="A21" s="3">
        <f>TITRES_STAT!B24</f>
        <v>42034</v>
      </c>
      <c r="B21" s="17">
        <f>TITRES_STAT!D24</f>
        <v>4.0301999999999998</v>
      </c>
      <c r="C21" s="2">
        <f t="shared" si="0"/>
        <v>-5.3700000000000081E-2</v>
      </c>
      <c r="D21" s="2">
        <f t="shared" si="1"/>
        <v>0</v>
      </c>
      <c r="E21" s="2">
        <f t="shared" si="2"/>
        <v>5.3700000000000081E-2</v>
      </c>
      <c r="F21" s="2">
        <f t="shared" si="5"/>
        <v>1.8071423976191863E-2</v>
      </c>
      <c r="G21" s="2">
        <f t="shared" si="5"/>
        <v>4.2687318860020043E-2</v>
      </c>
      <c r="H21" s="2">
        <f t="shared" si="3"/>
        <v>0.42334408575651122</v>
      </c>
      <c r="I21" s="2">
        <f t="shared" si="4"/>
        <v>29.742919508567226</v>
      </c>
    </row>
    <row r="22" spans="1:9" ht="13.5" x14ac:dyDescent="0.25">
      <c r="A22" s="3">
        <f>TITRES_STAT!B25</f>
        <v>42037</v>
      </c>
      <c r="B22" s="17">
        <f>TITRES_STAT!D25</f>
        <v>4.0301999999999998</v>
      </c>
      <c r="C22" s="2">
        <f t="shared" si="0"/>
        <v>0</v>
      </c>
      <c r="D22" s="2">
        <f t="shared" si="1"/>
        <v>0</v>
      </c>
      <c r="E22" s="2">
        <f t="shared" si="2"/>
        <v>0</v>
      </c>
      <c r="F22" s="2">
        <f t="shared" si="5"/>
        <v>1.6780607977892444E-2</v>
      </c>
      <c r="G22" s="2">
        <f t="shared" si="5"/>
        <v>3.9638224655732898E-2</v>
      </c>
      <c r="H22" s="2">
        <f t="shared" si="3"/>
        <v>0.42334408575651117</v>
      </c>
      <c r="I22" s="2">
        <f t="shared" si="4"/>
        <v>29.742919508567226</v>
      </c>
    </row>
    <row r="23" spans="1:9" ht="13.5" x14ac:dyDescent="0.25">
      <c r="A23" s="3">
        <f>TITRES_STAT!B26</f>
        <v>42038</v>
      </c>
      <c r="B23" s="17">
        <f>TITRES_STAT!D26</f>
        <v>4.0301999999999998</v>
      </c>
      <c r="C23" s="2">
        <f t="shared" si="0"/>
        <v>0</v>
      </c>
      <c r="D23" s="2">
        <f t="shared" si="1"/>
        <v>0</v>
      </c>
      <c r="E23" s="2">
        <f t="shared" si="2"/>
        <v>0</v>
      </c>
      <c r="F23" s="2">
        <f t="shared" si="5"/>
        <v>1.5581993122328696E-2</v>
      </c>
      <c r="G23" s="2">
        <f t="shared" si="5"/>
        <v>3.6806922894609122E-2</v>
      </c>
      <c r="H23" s="2">
        <f t="shared" si="3"/>
        <v>0.42334408575651111</v>
      </c>
      <c r="I23" s="2">
        <f t="shared" si="4"/>
        <v>29.742919508567226</v>
      </c>
    </row>
    <row r="24" spans="1:9" ht="13.5" x14ac:dyDescent="0.25">
      <c r="A24" s="3">
        <f>TITRES_STAT!B27</f>
        <v>42039</v>
      </c>
      <c r="B24" s="17">
        <f>TITRES_STAT!D27</f>
        <v>4.0301999999999998</v>
      </c>
      <c r="C24" s="2">
        <f t="shared" si="0"/>
        <v>0</v>
      </c>
      <c r="D24" s="2">
        <f t="shared" si="1"/>
        <v>0</v>
      </c>
      <c r="E24" s="2">
        <f t="shared" si="2"/>
        <v>0</v>
      </c>
      <c r="F24" s="2">
        <f t="shared" si="5"/>
        <v>1.4468993613590931E-2</v>
      </c>
      <c r="G24" s="2">
        <f t="shared" si="5"/>
        <v>3.417785697356561E-2</v>
      </c>
      <c r="H24" s="2">
        <f t="shared" si="3"/>
        <v>0.42334408575651111</v>
      </c>
      <c r="I24" s="2">
        <f t="shared" si="4"/>
        <v>29.742919508567226</v>
      </c>
    </row>
    <row r="25" spans="1:9" ht="13.5" x14ac:dyDescent="0.25">
      <c r="A25" s="3">
        <f>TITRES_STAT!B28</f>
        <v>42040</v>
      </c>
      <c r="B25" s="17">
        <f>TITRES_STAT!D28</f>
        <v>4.0750000000000002</v>
      </c>
      <c r="C25" s="2">
        <f t="shared" si="0"/>
        <v>4.4800000000000395E-2</v>
      </c>
      <c r="D25" s="2">
        <f t="shared" si="1"/>
        <v>4.4800000000000395E-2</v>
      </c>
      <c r="E25" s="2">
        <f t="shared" si="2"/>
        <v>0</v>
      </c>
      <c r="F25" s="2">
        <f t="shared" si="5"/>
        <v>1.6635494069763036E-2</v>
      </c>
      <c r="G25" s="2">
        <f t="shared" si="5"/>
        <v>3.173658147545378E-2</v>
      </c>
      <c r="H25" s="2">
        <f t="shared" si="3"/>
        <v>0.52417410119075136</v>
      </c>
      <c r="I25" s="2">
        <f t="shared" si="4"/>
        <v>34.390697281973473</v>
      </c>
    </row>
    <row r="26" spans="1:9" ht="13.5" x14ac:dyDescent="0.25">
      <c r="A26" s="3">
        <f>TITRES_STAT!B29</f>
        <v>42041</v>
      </c>
      <c r="B26" s="17">
        <f>TITRES_STAT!D29</f>
        <v>4.0838999999999999</v>
      </c>
      <c r="C26" s="2">
        <f t="shared" si="0"/>
        <v>8.8999999999996859E-3</v>
      </c>
      <c r="D26" s="2">
        <f t="shared" si="1"/>
        <v>8.8999999999996859E-3</v>
      </c>
      <c r="E26" s="2">
        <f t="shared" si="2"/>
        <v>0</v>
      </c>
      <c r="F26" s="2">
        <f t="shared" si="5"/>
        <v>1.6082958779065654E-2</v>
      </c>
      <c r="G26" s="2">
        <f t="shared" si="5"/>
        <v>2.9469682798635655E-2</v>
      </c>
      <c r="H26" s="2">
        <f t="shared" si="3"/>
        <v>0.54574590737740281</v>
      </c>
      <c r="I26" s="2">
        <f t="shared" si="4"/>
        <v>35.306314237852007</v>
      </c>
    </row>
    <row r="27" spans="1:9" ht="13.5" x14ac:dyDescent="0.25">
      <c r="A27" s="3">
        <f>TITRES_STAT!B30</f>
        <v>42044</v>
      </c>
      <c r="B27" s="17">
        <f>TITRES_STAT!D30</f>
        <v>4.0838999999999999</v>
      </c>
      <c r="C27" s="2">
        <f t="shared" si="0"/>
        <v>0</v>
      </c>
      <c r="D27" s="2">
        <f t="shared" si="1"/>
        <v>0</v>
      </c>
      <c r="E27" s="2">
        <f t="shared" si="2"/>
        <v>0</v>
      </c>
      <c r="F27" s="2">
        <f t="shared" si="5"/>
        <v>1.4934176009132393E-2</v>
      </c>
      <c r="G27" s="2">
        <f t="shared" si="5"/>
        <v>2.7364705455875965E-2</v>
      </c>
      <c r="H27" s="2">
        <f t="shared" si="3"/>
        <v>0.54574590737740281</v>
      </c>
      <c r="I27" s="2">
        <f t="shared" si="4"/>
        <v>35.306314237852007</v>
      </c>
    </row>
    <row r="28" spans="1:9" ht="13.5" x14ac:dyDescent="0.25">
      <c r="A28" s="3">
        <f>TITRES_STAT!B31</f>
        <v>42045</v>
      </c>
      <c r="B28" s="17">
        <f>TITRES_STAT!D31</f>
        <v>4.0838999999999999</v>
      </c>
      <c r="C28" s="2">
        <f t="shared" si="0"/>
        <v>0</v>
      </c>
      <c r="D28" s="2">
        <f t="shared" si="1"/>
        <v>0</v>
      </c>
      <c r="E28" s="2">
        <f t="shared" si="2"/>
        <v>0</v>
      </c>
      <c r="F28" s="2">
        <f>((F27*13)+D28)/14</f>
        <v>1.3867449151337223E-2</v>
      </c>
      <c r="G28" s="2">
        <f>((G27*13)+E28)/14</f>
        <v>2.5410083637599112E-2</v>
      </c>
      <c r="H28" s="2">
        <f t="shared" si="3"/>
        <v>0.54574590737740281</v>
      </c>
      <c r="I28" s="2">
        <f t="shared" si="4"/>
        <v>35.306314237852007</v>
      </c>
    </row>
    <row r="29" spans="1:9" ht="13.5" x14ac:dyDescent="0.25">
      <c r="A29" s="3">
        <f>TITRES_STAT!B32</f>
        <v>42046</v>
      </c>
      <c r="B29" s="17">
        <f>TITRES_STAT!D32</f>
        <v>4.2004000000000001</v>
      </c>
      <c r="C29" s="2">
        <f t="shared" si="0"/>
        <v>0.11650000000000027</v>
      </c>
      <c r="D29" s="2">
        <f t="shared" si="1"/>
        <v>0.11650000000000027</v>
      </c>
      <c r="E29" s="2">
        <f t="shared" si="2"/>
        <v>0</v>
      </c>
      <c r="F29" s="2">
        <f t="shared" ref="F29:G44" si="6">((F28*13)+D29)/14</f>
        <v>2.119834564052744E-2</v>
      </c>
      <c r="G29" s="2">
        <f t="shared" si="6"/>
        <v>2.3595077663484891E-2</v>
      </c>
      <c r="H29" s="2">
        <f t="shared" si="3"/>
        <v>0.89842237193961139</v>
      </c>
      <c r="I29" s="2">
        <f t="shared" si="4"/>
        <v>47.324683127374676</v>
      </c>
    </row>
    <row r="30" spans="1:9" ht="13.5" x14ac:dyDescent="0.25">
      <c r="A30" s="3">
        <f>TITRES_STAT!B33</f>
        <v>42047</v>
      </c>
      <c r="B30" s="17">
        <f>TITRES_STAT!D33</f>
        <v>4.0838999999999999</v>
      </c>
      <c r="C30" s="2">
        <f t="shared" si="0"/>
        <v>-0.11650000000000027</v>
      </c>
      <c r="D30" s="2">
        <f t="shared" si="1"/>
        <v>0</v>
      </c>
      <c r="E30" s="2">
        <f t="shared" si="2"/>
        <v>0.11650000000000027</v>
      </c>
      <c r="F30" s="2">
        <f t="shared" si="6"/>
        <v>1.9684178094775483E-2</v>
      </c>
      <c r="G30" s="2">
        <f t="shared" si="6"/>
        <v>3.0231143544664558E-2</v>
      </c>
      <c r="H30" s="2">
        <f t="shared" si="3"/>
        <v>0.65112251098584417</v>
      </c>
      <c r="I30" s="2">
        <f t="shared" si="4"/>
        <v>39.435142253440368</v>
      </c>
    </row>
    <row r="31" spans="1:9" ht="13.5" x14ac:dyDescent="0.25">
      <c r="A31" s="3">
        <f>TITRES_STAT!B34</f>
        <v>42048</v>
      </c>
      <c r="B31" s="17">
        <f>TITRES_STAT!D34</f>
        <v>4.0838999999999999</v>
      </c>
      <c r="C31" s="2">
        <f t="shared" si="0"/>
        <v>0</v>
      </c>
      <c r="D31" s="2">
        <f t="shared" si="1"/>
        <v>0</v>
      </c>
      <c r="E31" s="2">
        <f t="shared" si="2"/>
        <v>0</v>
      </c>
      <c r="F31" s="2">
        <f t="shared" si="6"/>
        <v>1.8278165373720092E-2</v>
      </c>
      <c r="G31" s="2">
        <f t="shared" si="6"/>
        <v>2.8071776148617091E-2</v>
      </c>
      <c r="H31" s="2">
        <f t="shared" si="3"/>
        <v>0.65112251098584428</v>
      </c>
      <c r="I31" s="2">
        <f t="shared" si="4"/>
        <v>39.435142253440368</v>
      </c>
    </row>
    <row r="32" spans="1:9" ht="13.5" x14ac:dyDescent="0.25">
      <c r="A32" s="3">
        <f>TITRES_STAT!B35</f>
        <v>42051</v>
      </c>
      <c r="B32" s="17">
        <f>TITRES_STAT!D35</f>
        <v>4.2004000000000001</v>
      </c>
      <c r="C32" s="2">
        <f t="shared" si="0"/>
        <v>0.11650000000000027</v>
      </c>
      <c r="D32" s="2">
        <f t="shared" si="1"/>
        <v>0.11650000000000027</v>
      </c>
      <c r="E32" s="2">
        <f t="shared" si="2"/>
        <v>0</v>
      </c>
      <c r="F32" s="2">
        <f t="shared" si="6"/>
        <v>2.5294010704168677E-2</v>
      </c>
      <c r="G32" s="2">
        <f t="shared" si="6"/>
        <v>2.6066649280858726E-2</v>
      </c>
      <c r="H32" s="2">
        <f t="shared" si="3"/>
        <v>0.97035911411684916</v>
      </c>
      <c r="I32" s="2">
        <f t="shared" si="4"/>
        <v>49.247830365774803</v>
      </c>
    </row>
    <row r="33" spans="1:9" ht="13.5" x14ac:dyDescent="0.25">
      <c r="A33" s="3">
        <f>TITRES_STAT!B36</f>
        <v>42052</v>
      </c>
      <c r="B33" s="17">
        <f>TITRES_STAT!D36</f>
        <v>4.2004000000000001</v>
      </c>
      <c r="C33" s="2">
        <f t="shared" si="0"/>
        <v>0</v>
      </c>
      <c r="D33" s="2">
        <f t="shared" si="1"/>
        <v>0</v>
      </c>
      <c r="E33" s="2">
        <f t="shared" si="2"/>
        <v>0</v>
      </c>
      <c r="F33" s="2">
        <f t="shared" si="6"/>
        <v>2.3487295653870914E-2</v>
      </c>
      <c r="G33" s="2">
        <f t="shared" si="6"/>
        <v>2.420474576079739E-2</v>
      </c>
      <c r="H33" s="2">
        <f t="shared" si="3"/>
        <v>0.97035911411684905</v>
      </c>
      <c r="I33" s="2">
        <f t="shared" si="4"/>
        <v>49.247830365774803</v>
      </c>
    </row>
    <row r="34" spans="1:9" ht="13.5" x14ac:dyDescent="0.25">
      <c r="A34" s="3">
        <f>TITRES_STAT!B37</f>
        <v>42053</v>
      </c>
      <c r="B34" s="17">
        <f>TITRES_STAT!D37</f>
        <v>4.0750000000000002</v>
      </c>
      <c r="C34" s="2">
        <f t="shared" si="0"/>
        <v>-0.12539999999999996</v>
      </c>
      <c r="D34" s="2">
        <f t="shared" si="1"/>
        <v>0</v>
      </c>
      <c r="E34" s="2">
        <f t="shared" si="2"/>
        <v>0.12539999999999996</v>
      </c>
      <c r="F34" s="2">
        <f t="shared" si="6"/>
        <v>2.180963167859442E-2</v>
      </c>
      <c r="G34" s="2">
        <f t="shared" si="6"/>
        <v>3.1432978206454715E-2</v>
      </c>
      <c r="H34" s="2">
        <f t="shared" si="3"/>
        <v>0.69384553812708227</v>
      </c>
      <c r="I34" s="2">
        <f t="shared" si="4"/>
        <v>40.962739665995798</v>
      </c>
    </row>
    <row r="35" spans="1:9" ht="13.5" x14ac:dyDescent="0.25">
      <c r="A35" s="3">
        <f>TITRES_STAT!B38</f>
        <v>42054</v>
      </c>
      <c r="B35" s="17">
        <f>TITRES_STAT!D38</f>
        <v>3.9586000000000001</v>
      </c>
      <c r="C35" s="2">
        <f t="shared" si="0"/>
        <v>-0.11640000000000006</v>
      </c>
      <c r="D35" s="2">
        <f t="shared" si="1"/>
        <v>0</v>
      </c>
      <c r="E35" s="2">
        <f t="shared" si="2"/>
        <v>0.11640000000000006</v>
      </c>
      <c r="F35" s="2">
        <f t="shared" si="6"/>
        <v>2.0251800844409105E-2</v>
      </c>
      <c r="G35" s="2">
        <f t="shared" si="6"/>
        <v>3.7502051191707957E-2</v>
      </c>
      <c r="H35" s="2">
        <f t="shared" si="3"/>
        <v>0.54001848434591659</v>
      </c>
      <c r="I35" s="2">
        <f t="shared" si="4"/>
        <v>35.065714459607648</v>
      </c>
    </row>
    <row r="36" spans="1:9" ht="13.5" x14ac:dyDescent="0.25">
      <c r="A36" s="3">
        <f>TITRES_STAT!B39</f>
        <v>42055</v>
      </c>
      <c r="B36" s="17">
        <f>TITRES_STAT!D39</f>
        <v>3.9586000000000001</v>
      </c>
      <c r="C36" s="2">
        <f t="shared" si="0"/>
        <v>0</v>
      </c>
      <c r="D36" s="2">
        <f t="shared" si="1"/>
        <v>0</v>
      </c>
      <c r="E36" s="2">
        <f t="shared" si="2"/>
        <v>0</v>
      </c>
      <c r="F36" s="2">
        <f t="shared" si="6"/>
        <v>1.8805243641237028E-2</v>
      </c>
      <c r="G36" s="2">
        <f t="shared" si="6"/>
        <v>3.4823333249443103E-2</v>
      </c>
      <c r="H36" s="2">
        <f t="shared" si="3"/>
        <v>0.54001848434591659</v>
      </c>
      <c r="I36" s="2">
        <f t="shared" si="4"/>
        <v>35.065714459607648</v>
      </c>
    </row>
    <row r="37" spans="1:9" ht="13.5" x14ac:dyDescent="0.25">
      <c r="A37" s="3">
        <f>TITRES_STAT!B40</f>
        <v>42058</v>
      </c>
      <c r="B37" s="17">
        <f>TITRES_STAT!D40</f>
        <v>3.8511000000000002</v>
      </c>
      <c r="C37" s="2">
        <f t="shared" si="0"/>
        <v>-0.10749999999999993</v>
      </c>
      <c r="D37" s="2">
        <f t="shared" si="1"/>
        <v>0</v>
      </c>
      <c r="E37" s="2">
        <f t="shared" si="2"/>
        <v>0.10749999999999993</v>
      </c>
      <c r="F37" s="2">
        <f t="shared" si="6"/>
        <v>1.7462011952577242E-2</v>
      </c>
      <c r="G37" s="2">
        <f t="shared" si="6"/>
        <v>4.0014523731625729E-2</v>
      </c>
      <c r="H37" s="2">
        <f t="shared" si="3"/>
        <v>0.43639184786238083</v>
      </c>
      <c r="I37" s="2">
        <f t="shared" si="4"/>
        <v>30.381114214189765</v>
      </c>
    </row>
    <row r="38" spans="1:9" ht="13.5" x14ac:dyDescent="0.25">
      <c r="A38" s="3">
        <f>TITRES_STAT!B41</f>
        <v>42059</v>
      </c>
      <c r="B38" s="17">
        <f>TITRES_STAT!D41</f>
        <v>3.8511000000000002</v>
      </c>
      <c r="C38" s="2">
        <f t="shared" si="0"/>
        <v>0</v>
      </c>
      <c r="D38" s="2">
        <f t="shared" si="1"/>
        <v>0</v>
      </c>
      <c r="E38" s="2">
        <f t="shared" si="2"/>
        <v>0</v>
      </c>
      <c r="F38" s="2">
        <f t="shared" si="6"/>
        <v>1.621472538453601E-2</v>
      </c>
      <c r="G38" s="2">
        <f t="shared" si="6"/>
        <v>3.7156343465081031E-2</v>
      </c>
      <c r="H38" s="2">
        <f t="shared" si="3"/>
        <v>0.43639184786238083</v>
      </c>
      <c r="I38" s="2">
        <f t="shared" si="4"/>
        <v>30.381114214189765</v>
      </c>
    </row>
    <row r="39" spans="1:9" ht="13.5" x14ac:dyDescent="0.25">
      <c r="A39" s="3">
        <f>TITRES_STAT!B42</f>
        <v>42060</v>
      </c>
      <c r="B39" s="17">
        <f>TITRES_STAT!D42</f>
        <v>3.8511000000000002</v>
      </c>
      <c r="C39" s="2">
        <f t="shared" si="0"/>
        <v>0</v>
      </c>
      <c r="D39" s="2">
        <f t="shared" si="1"/>
        <v>0</v>
      </c>
      <c r="E39" s="2">
        <f t="shared" si="2"/>
        <v>0</v>
      </c>
      <c r="F39" s="2">
        <f t="shared" si="6"/>
        <v>1.5056530714212009E-2</v>
      </c>
      <c r="G39" s="2">
        <f t="shared" si="6"/>
        <v>3.450231893186096E-2</v>
      </c>
      <c r="H39" s="2">
        <f t="shared" si="3"/>
        <v>0.43639184786238078</v>
      </c>
      <c r="I39" s="2">
        <f t="shared" si="4"/>
        <v>30.381114214189765</v>
      </c>
    </row>
    <row r="40" spans="1:9" ht="13.5" x14ac:dyDescent="0.25">
      <c r="A40" s="3">
        <f>TITRES_STAT!B43</f>
        <v>42061</v>
      </c>
      <c r="B40" s="17">
        <f>TITRES_STAT!D43</f>
        <v>3.8959000000000001</v>
      </c>
      <c r="C40" s="2">
        <f t="shared" si="0"/>
        <v>4.4799999999999951E-2</v>
      </c>
      <c r="D40" s="2">
        <f t="shared" si="1"/>
        <v>4.4799999999999951E-2</v>
      </c>
      <c r="E40" s="2">
        <f t="shared" si="2"/>
        <v>0</v>
      </c>
      <c r="F40" s="2">
        <f t="shared" si="6"/>
        <v>1.7181064234625433E-2</v>
      </c>
      <c r="G40" s="2">
        <f t="shared" si="6"/>
        <v>3.2037867579585176E-2</v>
      </c>
      <c r="H40" s="2">
        <f t="shared" si="3"/>
        <v>0.53627365154519102</v>
      </c>
      <c r="I40" s="2">
        <f t="shared" si="4"/>
        <v>34.907430131721952</v>
      </c>
    </row>
    <row r="41" spans="1:9" ht="13.5" x14ac:dyDescent="0.25">
      <c r="A41" s="3">
        <f>TITRES_STAT!B44</f>
        <v>42062</v>
      </c>
      <c r="B41" s="17">
        <f>TITRES_STAT!D44</f>
        <v>3.9853999999999998</v>
      </c>
      <c r="C41" s="2">
        <f t="shared" si="0"/>
        <v>8.9499999999999691E-2</v>
      </c>
      <c r="D41" s="2">
        <f t="shared" si="1"/>
        <v>8.9499999999999691E-2</v>
      </c>
      <c r="E41" s="2">
        <f t="shared" si="2"/>
        <v>0</v>
      </c>
      <c r="F41" s="2">
        <f t="shared" si="6"/>
        <v>2.2346702503580736E-2</v>
      </c>
      <c r="G41" s="2">
        <f t="shared" si="6"/>
        <v>2.9749448466757665E-2</v>
      </c>
      <c r="H41" s="2">
        <f t="shared" si="3"/>
        <v>0.7511635897570057</v>
      </c>
      <c r="I41" s="2">
        <f t="shared" si="4"/>
        <v>42.895112378463644</v>
      </c>
    </row>
    <row r="42" spans="1:9" ht="13.5" x14ac:dyDescent="0.25">
      <c r="A42" s="3">
        <f>TITRES_STAT!B45</f>
        <v>42065</v>
      </c>
      <c r="B42" s="17">
        <f>TITRES_STAT!D45</f>
        <v>3.8959000000000001</v>
      </c>
      <c r="C42" s="2">
        <f t="shared" si="0"/>
        <v>-8.9499999999999691E-2</v>
      </c>
      <c r="D42" s="2">
        <f t="shared" si="1"/>
        <v>0</v>
      </c>
      <c r="E42" s="2">
        <f t="shared" si="2"/>
        <v>8.9499999999999691E-2</v>
      </c>
      <c r="F42" s="2">
        <f t="shared" si="6"/>
        <v>2.0750509467610683E-2</v>
      </c>
      <c r="G42" s="2">
        <f t="shared" si="6"/>
        <v>3.4017345004846385E-2</v>
      </c>
      <c r="H42" s="2">
        <f t="shared" si="3"/>
        <v>0.60999791326026176</v>
      </c>
      <c r="I42" s="2">
        <f t="shared" si="4"/>
        <v>37.888118253831145</v>
      </c>
    </row>
    <row r="43" spans="1:9" ht="13.5" x14ac:dyDescent="0.25">
      <c r="A43" s="3">
        <f>TITRES_STAT!B46</f>
        <v>42066</v>
      </c>
      <c r="B43" s="17">
        <f>TITRES_STAT!D46</f>
        <v>3.8511000000000002</v>
      </c>
      <c r="C43" s="2">
        <f t="shared" si="0"/>
        <v>-4.4799999999999951E-2</v>
      </c>
      <c r="D43" s="2">
        <f t="shared" si="1"/>
        <v>0</v>
      </c>
      <c r="E43" s="2">
        <f t="shared" si="2"/>
        <v>4.4799999999999951E-2</v>
      </c>
      <c r="F43" s="2">
        <f t="shared" si="6"/>
        <v>1.9268330219924207E-2</v>
      </c>
      <c r="G43" s="2">
        <f t="shared" si="6"/>
        <v>3.4787534647357357E-2</v>
      </c>
      <c r="H43" s="2">
        <f t="shared" si="3"/>
        <v>0.55388605186449824</v>
      </c>
      <c r="I43" s="2">
        <f t="shared" si="4"/>
        <v>35.645216790503639</v>
      </c>
    </row>
    <row r="44" spans="1:9" ht="13.5" x14ac:dyDescent="0.25">
      <c r="A44" s="3">
        <f>TITRES_STAT!B47</f>
        <v>42067</v>
      </c>
      <c r="B44" s="17">
        <f>TITRES_STAT!D47</f>
        <v>3.8868999999999998</v>
      </c>
      <c r="C44" s="2">
        <f t="shared" si="0"/>
        <v>3.579999999999961E-2</v>
      </c>
      <c r="D44" s="2">
        <f t="shared" si="1"/>
        <v>3.579999999999961E-2</v>
      </c>
      <c r="E44" s="2">
        <f t="shared" si="2"/>
        <v>0</v>
      </c>
      <c r="F44" s="2">
        <f t="shared" si="6"/>
        <v>2.0449163775643878E-2</v>
      </c>
      <c r="G44" s="2">
        <f t="shared" si="6"/>
        <v>3.2302710743974686E-2</v>
      </c>
      <c r="H44" s="2">
        <f t="shared" si="3"/>
        <v>0.63304791779613079</v>
      </c>
      <c r="I44" s="2">
        <f t="shared" si="4"/>
        <v>38.764809709347446</v>
      </c>
    </row>
    <row r="45" spans="1:9" ht="13.5" x14ac:dyDescent="0.25">
      <c r="A45" s="3">
        <f>TITRES_STAT!B48</f>
        <v>42068</v>
      </c>
      <c r="B45" s="17">
        <f>TITRES_STAT!D48</f>
        <v>3.8868999999999998</v>
      </c>
      <c r="C45" s="2">
        <f t="shared" si="0"/>
        <v>0</v>
      </c>
      <c r="D45" s="2">
        <f t="shared" si="1"/>
        <v>0</v>
      </c>
      <c r="E45" s="2">
        <f t="shared" si="2"/>
        <v>0</v>
      </c>
      <c r="F45" s="2">
        <f t="shared" ref="F45:G60" si="7">((F44*13)+D45)/14</f>
        <v>1.8988509220240746E-2</v>
      </c>
      <c r="G45" s="2">
        <f t="shared" si="7"/>
        <v>2.9995374262262207E-2</v>
      </c>
      <c r="H45" s="2">
        <f t="shared" si="3"/>
        <v>0.6330479177961309</v>
      </c>
      <c r="I45" s="2">
        <f t="shared" si="4"/>
        <v>38.764809709347453</v>
      </c>
    </row>
    <row r="46" spans="1:9" ht="13.5" x14ac:dyDescent="0.25">
      <c r="A46" s="3">
        <f>TITRES_STAT!B49</f>
        <v>42069</v>
      </c>
      <c r="B46" s="17">
        <f>TITRES_STAT!D49</f>
        <v>3.8868999999999998</v>
      </c>
      <c r="C46" s="2">
        <f t="shared" si="0"/>
        <v>0</v>
      </c>
      <c r="D46" s="2">
        <f t="shared" si="1"/>
        <v>0</v>
      </c>
      <c r="E46" s="2">
        <f t="shared" si="2"/>
        <v>0</v>
      </c>
      <c r="F46" s="2">
        <f t="shared" si="7"/>
        <v>1.7632187133080693E-2</v>
      </c>
      <c r="G46" s="2">
        <f t="shared" si="7"/>
        <v>2.7852847529243475E-2</v>
      </c>
      <c r="H46" s="2">
        <f t="shared" si="3"/>
        <v>0.63304791779613101</v>
      </c>
      <c r="I46" s="2">
        <f t="shared" si="4"/>
        <v>38.764809709347453</v>
      </c>
    </row>
    <row r="47" spans="1:9" ht="13.5" x14ac:dyDescent="0.25">
      <c r="A47" s="3">
        <f>TITRES_STAT!B50</f>
        <v>42072</v>
      </c>
      <c r="B47" s="17">
        <f>TITRES_STAT!D50</f>
        <v>3.8778999999999999</v>
      </c>
      <c r="C47" s="2">
        <f t="shared" si="0"/>
        <v>-8.999999999999897E-3</v>
      </c>
      <c r="D47" s="2">
        <f t="shared" si="1"/>
        <v>0</v>
      </c>
      <c r="E47" s="2">
        <f t="shared" si="2"/>
        <v>8.999999999999897E-3</v>
      </c>
      <c r="F47" s="2">
        <f t="shared" si="7"/>
        <v>1.6372745195003501E-2</v>
      </c>
      <c r="G47" s="2">
        <f t="shared" si="7"/>
        <v>2.6506215562868935E-2</v>
      </c>
      <c r="H47" s="2">
        <f t="shared" si="3"/>
        <v>0.61769456134428924</v>
      </c>
      <c r="I47" s="2">
        <f t="shared" si="4"/>
        <v>38.183633431455121</v>
      </c>
    </row>
    <row r="48" spans="1:9" ht="13.5" x14ac:dyDescent="0.25">
      <c r="A48" s="3">
        <f>TITRES_STAT!B51</f>
        <v>42073</v>
      </c>
      <c r="B48" s="17">
        <f>TITRES_STAT!D51</f>
        <v>3.8332000000000002</v>
      </c>
      <c r="C48" s="2">
        <f t="shared" si="0"/>
        <v>-4.469999999999974E-2</v>
      </c>
      <c r="D48" s="2">
        <f t="shared" si="1"/>
        <v>0</v>
      </c>
      <c r="E48" s="2">
        <f t="shared" si="2"/>
        <v>4.469999999999974E-2</v>
      </c>
      <c r="F48" s="2">
        <f t="shared" si="7"/>
        <v>1.5203263395360394E-2</v>
      </c>
      <c r="G48" s="2">
        <f t="shared" si="7"/>
        <v>2.7805771594092563E-2</v>
      </c>
      <c r="H48" s="2">
        <f t="shared" si="3"/>
        <v>0.5467664633550533</v>
      </c>
      <c r="I48" s="2">
        <f t="shared" si="4"/>
        <v>35.348999109346835</v>
      </c>
    </row>
    <row r="49" spans="1:9" ht="13.5" x14ac:dyDescent="0.25">
      <c r="A49" s="3">
        <f>TITRES_STAT!B52</f>
        <v>42074</v>
      </c>
      <c r="B49" s="17">
        <f>TITRES_STAT!D52</f>
        <v>3.8959000000000001</v>
      </c>
      <c r="C49" s="2">
        <f t="shared" si="0"/>
        <v>6.2699999999999978E-2</v>
      </c>
      <c r="D49" s="2">
        <f t="shared" si="1"/>
        <v>6.2699999999999978E-2</v>
      </c>
      <c r="E49" s="2">
        <f t="shared" si="2"/>
        <v>0</v>
      </c>
      <c r="F49" s="2">
        <f t="shared" si="7"/>
        <v>1.8595887438548935E-2</v>
      </c>
      <c r="G49" s="2">
        <f t="shared" si="7"/>
        <v>2.5819645051657378E-2</v>
      </c>
      <c r="H49" s="2">
        <f t="shared" si="3"/>
        <v>0.72022242758737132</v>
      </c>
      <c r="I49" s="2">
        <f t="shared" si="4"/>
        <v>41.867982653701958</v>
      </c>
    </row>
    <row r="50" spans="1:9" ht="13.5" x14ac:dyDescent="0.25">
      <c r="A50" s="3">
        <f>TITRES_STAT!B53</f>
        <v>42075</v>
      </c>
      <c r="B50" s="17">
        <f>TITRES_STAT!D53</f>
        <v>3.8153000000000001</v>
      </c>
      <c r="C50" s="2">
        <f t="shared" si="0"/>
        <v>-8.0600000000000005E-2</v>
      </c>
      <c r="D50" s="2">
        <f t="shared" si="1"/>
        <v>0</v>
      </c>
      <c r="E50" s="2">
        <f t="shared" si="2"/>
        <v>8.0600000000000005E-2</v>
      </c>
      <c r="F50" s="2">
        <f t="shared" si="7"/>
        <v>1.7267609764366868E-2</v>
      </c>
      <c r="G50" s="2">
        <f t="shared" si="7"/>
        <v>2.9732527547967565E-2</v>
      </c>
      <c r="H50" s="2">
        <f t="shared" si="3"/>
        <v>0.58076494628682296</v>
      </c>
      <c r="I50" s="2">
        <f t="shared" si="4"/>
        <v>36.739487907485881</v>
      </c>
    </row>
    <row r="51" spans="1:9" ht="13.5" x14ac:dyDescent="0.25">
      <c r="A51" s="3">
        <f>TITRES_STAT!B54</f>
        <v>42076</v>
      </c>
      <c r="B51" s="17">
        <f>TITRES_STAT!D54</f>
        <v>3.8511000000000002</v>
      </c>
      <c r="C51" s="2">
        <f t="shared" si="0"/>
        <v>3.5800000000000054E-2</v>
      </c>
      <c r="D51" s="2">
        <f t="shared" si="1"/>
        <v>3.5800000000000054E-2</v>
      </c>
      <c r="E51" s="2">
        <f t="shared" si="2"/>
        <v>0</v>
      </c>
      <c r="F51" s="2">
        <f t="shared" si="7"/>
        <v>1.8591351924054953E-2</v>
      </c>
      <c r="G51" s="2">
        <f t="shared" si="7"/>
        <v>2.7608775580255596E-2</v>
      </c>
      <c r="H51" s="2">
        <f t="shared" si="3"/>
        <v>0.67338560053168572</v>
      </c>
      <c r="I51" s="2">
        <f t="shared" si="4"/>
        <v>40.240910422423298</v>
      </c>
    </row>
    <row r="52" spans="1:9" ht="13.5" x14ac:dyDescent="0.25">
      <c r="A52" s="3">
        <f>TITRES_STAT!B55</f>
        <v>42079</v>
      </c>
      <c r="B52" s="17">
        <f>TITRES_STAT!D55</f>
        <v>3.8153000000000001</v>
      </c>
      <c r="C52" s="2">
        <f t="shared" si="0"/>
        <v>-3.5800000000000054E-2</v>
      </c>
      <c r="D52" s="2">
        <f t="shared" si="1"/>
        <v>0</v>
      </c>
      <c r="E52" s="2">
        <f t="shared" si="2"/>
        <v>3.5800000000000054E-2</v>
      </c>
      <c r="F52" s="2">
        <f t="shared" si="7"/>
        <v>1.7263398215193886E-2</v>
      </c>
      <c r="G52" s="2">
        <f t="shared" si="7"/>
        <v>2.8193863038808772E-2</v>
      </c>
      <c r="H52" s="2">
        <f t="shared" si="3"/>
        <v>0.61231049435938834</v>
      </c>
      <c r="I52" s="2">
        <f t="shared" si="4"/>
        <v>37.977207026905496</v>
      </c>
    </row>
    <row r="53" spans="1:9" ht="13.5" x14ac:dyDescent="0.25">
      <c r="A53" s="3">
        <f>TITRES_STAT!B56</f>
        <v>42080</v>
      </c>
      <c r="B53" s="17">
        <f>TITRES_STAT!D56</f>
        <v>3.8062999999999998</v>
      </c>
      <c r="C53" s="2">
        <f t="shared" si="0"/>
        <v>-9.0000000000003411E-3</v>
      </c>
      <c r="D53" s="2">
        <f t="shared" si="1"/>
        <v>0</v>
      </c>
      <c r="E53" s="2">
        <f t="shared" si="2"/>
        <v>9.0000000000003411E-3</v>
      </c>
      <c r="F53" s="2">
        <f t="shared" si="7"/>
        <v>1.6030298342680039E-2</v>
      </c>
      <c r="G53" s="2">
        <f t="shared" si="7"/>
        <v>2.6822872821751026E-2</v>
      </c>
      <c r="H53" s="2">
        <f t="shared" si="3"/>
        <v>0.59763540054817899</v>
      </c>
      <c r="I53" s="2">
        <f t="shared" si="4"/>
        <v>37.407496124780344</v>
      </c>
    </row>
    <row r="54" spans="1:9" ht="13.5" x14ac:dyDescent="0.25">
      <c r="A54" s="3">
        <f>TITRES_STAT!B57</f>
        <v>42081</v>
      </c>
      <c r="B54" s="17">
        <f>TITRES_STAT!D57</f>
        <v>3.8062999999999998</v>
      </c>
      <c r="C54" s="2">
        <f t="shared" si="0"/>
        <v>0</v>
      </c>
      <c r="D54" s="2">
        <f t="shared" si="1"/>
        <v>0</v>
      </c>
      <c r="E54" s="2">
        <f t="shared" si="2"/>
        <v>0</v>
      </c>
      <c r="F54" s="2">
        <f t="shared" si="7"/>
        <v>1.4885277032488608E-2</v>
      </c>
      <c r="G54" s="2">
        <f t="shared" si="7"/>
        <v>2.4906953334483093E-2</v>
      </c>
      <c r="H54" s="2">
        <f t="shared" si="3"/>
        <v>0.5976354005481791</v>
      </c>
      <c r="I54" s="2">
        <f t="shared" si="4"/>
        <v>37.407496124780344</v>
      </c>
    </row>
    <row r="55" spans="1:9" ht="13.5" x14ac:dyDescent="0.25">
      <c r="A55" s="3">
        <f>TITRES_STAT!B58</f>
        <v>42082</v>
      </c>
      <c r="B55" s="17">
        <f>TITRES_STAT!D58</f>
        <v>3.8062999999999998</v>
      </c>
      <c r="C55" s="2">
        <f t="shared" si="0"/>
        <v>0</v>
      </c>
      <c r="D55" s="2">
        <f t="shared" si="1"/>
        <v>0</v>
      </c>
      <c r="E55" s="2">
        <f t="shared" si="2"/>
        <v>0</v>
      </c>
      <c r="F55" s="2">
        <f t="shared" si="7"/>
        <v>1.3822042958739423E-2</v>
      </c>
      <c r="G55" s="2">
        <f t="shared" si="7"/>
        <v>2.3127885239162871E-2</v>
      </c>
      <c r="H55" s="2">
        <f t="shared" si="3"/>
        <v>0.59763540054817921</v>
      </c>
      <c r="I55" s="2">
        <f t="shared" si="4"/>
        <v>37.407496124780351</v>
      </c>
    </row>
    <row r="56" spans="1:9" ht="13.5" x14ac:dyDescent="0.25">
      <c r="A56" s="3">
        <f>TITRES_STAT!B59</f>
        <v>42086</v>
      </c>
      <c r="B56" s="17">
        <f>TITRES_STAT!D59</f>
        <v>3.7614999999999998</v>
      </c>
      <c r="C56" s="2">
        <f t="shared" si="0"/>
        <v>-4.4799999999999951E-2</v>
      </c>
      <c r="D56" s="2">
        <f t="shared" si="1"/>
        <v>0</v>
      </c>
      <c r="E56" s="2">
        <f t="shared" si="2"/>
        <v>4.4799999999999951E-2</v>
      </c>
      <c r="F56" s="2">
        <f t="shared" si="7"/>
        <v>1.2834754175972322E-2</v>
      </c>
      <c r="G56" s="2">
        <f t="shared" si="7"/>
        <v>2.4675893436365521E-2</v>
      </c>
      <c r="H56" s="2">
        <f t="shared" si="3"/>
        <v>0.52013331185234424</v>
      </c>
      <c r="I56" s="2">
        <f t="shared" si="4"/>
        <v>34.216295886479898</v>
      </c>
    </row>
    <row r="57" spans="1:9" ht="13.5" x14ac:dyDescent="0.25">
      <c r="A57" s="3">
        <f>TITRES_STAT!B60</f>
        <v>42087</v>
      </c>
      <c r="B57" s="17">
        <f>TITRES_STAT!D60</f>
        <v>3.7166999999999999</v>
      </c>
      <c r="C57" s="2">
        <f t="shared" si="0"/>
        <v>-4.4799999999999951E-2</v>
      </c>
      <c r="D57" s="2">
        <f t="shared" si="1"/>
        <v>0</v>
      </c>
      <c r="E57" s="2">
        <f t="shared" si="2"/>
        <v>4.4799999999999951E-2</v>
      </c>
      <c r="F57" s="2">
        <f t="shared" si="7"/>
        <v>1.1917986020545727E-2</v>
      </c>
      <c r="G57" s="2">
        <f t="shared" si="7"/>
        <v>2.6113329619482265E-2</v>
      </c>
      <c r="H57" s="2">
        <f t="shared" si="3"/>
        <v>0.45639472997936364</v>
      </c>
      <c r="I57" s="2">
        <f t="shared" si="4"/>
        <v>31.337296172846663</v>
      </c>
    </row>
    <row r="58" spans="1:9" ht="13.5" x14ac:dyDescent="0.25">
      <c r="A58" s="3">
        <f>TITRES_STAT!B61</f>
        <v>42088</v>
      </c>
      <c r="B58" s="17">
        <f>TITRES_STAT!D61</f>
        <v>3.7166999999999999</v>
      </c>
      <c r="C58" s="2">
        <f t="shared" si="0"/>
        <v>0</v>
      </c>
      <c r="D58" s="2">
        <f t="shared" si="1"/>
        <v>0</v>
      </c>
      <c r="E58" s="2">
        <f t="shared" si="2"/>
        <v>0</v>
      </c>
      <c r="F58" s="2">
        <f t="shared" si="7"/>
        <v>1.1066701304792462E-2</v>
      </c>
      <c r="G58" s="2">
        <f t="shared" si="7"/>
        <v>2.4248091789519248E-2</v>
      </c>
      <c r="H58" s="2">
        <f t="shared" si="3"/>
        <v>0.45639472997936364</v>
      </c>
      <c r="I58" s="2">
        <f t="shared" si="4"/>
        <v>31.337296172846663</v>
      </c>
    </row>
    <row r="59" spans="1:9" ht="13.5" x14ac:dyDescent="0.25">
      <c r="A59" s="3">
        <f>TITRES_STAT!B62</f>
        <v>42089</v>
      </c>
      <c r="B59" s="17">
        <f>TITRES_STAT!D62</f>
        <v>3.7166999999999999</v>
      </c>
      <c r="C59" s="2">
        <f t="shared" si="0"/>
        <v>0</v>
      </c>
      <c r="D59" s="2">
        <f t="shared" si="1"/>
        <v>0</v>
      </c>
      <c r="E59" s="2">
        <f t="shared" si="2"/>
        <v>0</v>
      </c>
      <c r="F59" s="2">
        <f t="shared" si="7"/>
        <v>1.0276222640164428E-2</v>
      </c>
      <c r="G59" s="2">
        <f t="shared" si="7"/>
        <v>2.2516085233125014E-2</v>
      </c>
      <c r="H59" s="2">
        <f t="shared" si="3"/>
        <v>0.45639472997936364</v>
      </c>
      <c r="I59" s="2">
        <f t="shared" si="4"/>
        <v>31.337296172846663</v>
      </c>
    </row>
    <row r="60" spans="1:9" ht="13.5" x14ac:dyDescent="0.25">
      <c r="A60" s="3">
        <f>TITRES_STAT!B63</f>
        <v>42090</v>
      </c>
      <c r="B60" s="17">
        <f>TITRES_STAT!D63</f>
        <v>3.7166999999999999</v>
      </c>
      <c r="C60" s="2">
        <f t="shared" si="0"/>
        <v>0</v>
      </c>
      <c r="D60" s="2">
        <f t="shared" si="1"/>
        <v>0</v>
      </c>
      <c r="E60" s="2">
        <f t="shared" si="2"/>
        <v>0</v>
      </c>
      <c r="F60" s="2">
        <f t="shared" si="7"/>
        <v>9.5422067372955399E-3</v>
      </c>
      <c r="G60" s="2">
        <f t="shared" si="7"/>
        <v>2.090779343075894E-2</v>
      </c>
      <c r="H60" s="2">
        <f t="shared" si="3"/>
        <v>0.45639472997936364</v>
      </c>
      <c r="I60" s="2">
        <f t="shared" si="4"/>
        <v>31.337296172846663</v>
      </c>
    </row>
    <row r="61" spans="1:9" ht="13.5" x14ac:dyDescent="0.25">
      <c r="A61" s="3">
        <f>TITRES_STAT!B64</f>
        <v>42093</v>
      </c>
      <c r="B61" s="17">
        <f>TITRES_STAT!D64</f>
        <v>3.8511000000000002</v>
      </c>
      <c r="C61" s="2">
        <f t="shared" si="0"/>
        <v>0.1344000000000003</v>
      </c>
      <c r="D61" s="2">
        <f t="shared" si="1"/>
        <v>0.1344000000000003</v>
      </c>
      <c r="E61" s="2">
        <f t="shared" si="2"/>
        <v>0</v>
      </c>
      <c r="F61" s="2">
        <f t="shared" ref="F61:G76" si="8">((F60*13)+D61)/14</f>
        <v>1.8460620541774449E-2</v>
      </c>
      <c r="G61" s="2">
        <f t="shared" si="8"/>
        <v>1.941437961427616E-2</v>
      </c>
      <c r="H61" s="2">
        <f t="shared" si="3"/>
        <v>0.95087357456426913</v>
      </c>
      <c r="I61" s="2">
        <f t="shared" si="4"/>
        <v>48.740912120696919</v>
      </c>
    </row>
    <row r="62" spans="1:9" ht="13.5" x14ac:dyDescent="0.25">
      <c r="A62" s="3">
        <f>TITRES_STAT!B65</f>
        <v>42094</v>
      </c>
      <c r="B62" s="17">
        <f>TITRES_STAT!D65</f>
        <v>3.8511000000000002</v>
      </c>
      <c r="C62" s="2">
        <f t="shared" si="0"/>
        <v>0</v>
      </c>
      <c r="D62" s="2">
        <f t="shared" si="1"/>
        <v>0</v>
      </c>
      <c r="E62" s="2">
        <f t="shared" si="2"/>
        <v>0</v>
      </c>
      <c r="F62" s="2">
        <f t="shared" si="8"/>
        <v>1.714200478879056E-2</v>
      </c>
      <c r="G62" s="2">
        <f t="shared" si="8"/>
        <v>1.8027638213256432E-2</v>
      </c>
      <c r="H62" s="2">
        <f t="shared" si="3"/>
        <v>0.95087357456426924</v>
      </c>
      <c r="I62" s="2">
        <f t="shared" si="4"/>
        <v>48.740912120696919</v>
      </c>
    </row>
    <row r="63" spans="1:9" ht="13.5" x14ac:dyDescent="0.25">
      <c r="A63" s="3">
        <f>TITRES_STAT!B66</f>
        <v>42095</v>
      </c>
      <c r="B63" s="17">
        <f>TITRES_STAT!D66</f>
        <v>3.7793999999999999</v>
      </c>
      <c r="C63" s="2">
        <f t="shared" si="0"/>
        <v>-7.1700000000000319E-2</v>
      </c>
      <c r="D63" s="2">
        <f t="shared" si="1"/>
        <v>0</v>
      </c>
      <c r="E63" s="2">
        <f t="shared" si="2"/>
        <v>7.1700000000000319E-2</v>
      </c>
      <c r="F63" s="2">
        <f t="shared" si="8"/>
        <v>1.5917575875305519E-2</v>
      </c>
      <c r="G63" s="2">
        <f t="shared" si="8"/>
        <v>2.1861378340880994E-2</v>
      </c>
      <c r="H63" s="2">
        <f t="shared" si="3"/>
        <v>0.72811401125332953</v>
      </c>
      <c r="I63" s="2">
        <f t="shared" si="4"/>
        <v>42.133447591531223</v>
      </c>
    </row>
    <row r="64" spans="1:9" ht="13.5" x14ac:dyDescent="0.25">
      <c r="A64" s="3">
        <f>TITRES_STAT!B67</f>
        <v>42096</v>
      </c>
      <c r="B64" s="17">
        <f>TITRES_STAT!D67</f>
        <v>3.7614999999999998</v>
      </c>
      <c r="C64" s="2">
        <f t="shared" si="0"/>
        <v>-1.7900000000000027E-2</v>
      </c>
      <c r="D64" s="2">
        <f t="shared" si="1"/>
        <v>0</v>
      </c>
      <c r="E64" s="2">
        <f t="shared" si="2"/>
        <v>1.7900000000000027E-2</v>
      </c>
      <c r="F64" s="2">
        <f t="shared" si="8"/>
        <v>1.4780606169926552E-2</v>
      </c>
      <c r="G64" s="2">
        <f t="shared" si="8"/>
        <v>2.1578422745103781E-2</v>
      </c>
      <c r="H64" s="2">
        <f t="shared" si="3"/>
        <v>0.68497157297005518</v>
      </c>
      <c r="I64" s="2">
        <f t="shared" si="4"/>
        <v>40.651817749226105</v>
      </c>
    </row>
    <row r="65" spans="1:9" ht="13.5" x14ac:dyDescent="0.25">
      <c r="A65" s="3">
        <f>TITRES_STAT!B68</f>
        <v>42097</v>
      </c>
      <c r="B65" s="17">
        <f>TITRES_STAT!D68</f>
        <v>3.7705000000000002</v>
      </c>
      <c r="C65" s="2">
        <f t="shared" si="0"/>
        <v>9.0000000000003411E-3</v>
      </c>
      <c r="D65" s="2">
        <f t="shared" si="1"/>
        <v>9.0000000000003411E-3</v>
      </c>
      <c r="E65" s="2">
        <f t="shared" si="2"/>
        <v>0</v>
      </c>
      <c r="F65" s="2">
        <f t="shared" si="8"/>
        <v>1.4367705729217537E-2</v>
      </c>
      <c r="G65" s="2">
        <f t="shared" si="8"/>
        <v>2.0037106834739225E-2</v>
      </c>
      <c r="H65" s="2">
        <f t="shared" si="3"/>
        <v>0.71705490456873766</v>
      </c>
      <c r="I65" s="2">
        <f t="shared" si="4"/>
        <v>41.760744089242507</v>
      </c>
    </row>
    <row r="66" spans="1:9" ht="13.5" x14ac:dyDescent="0.25">
      <c r="A66" s="3">
        <f>TITRES_STAT!B69</f>
        <v>42100</v>
      </c>
      <c r="B66" s="17">
        <f>TITRES_STAT!D69</f>
        <v>3.8511000000000002</v>
      </c>
      <c r="C66" s="2">
        <f t="shared" si="0"/>
        <v>8.0600000000000005E-2</v>
      </c>
      <c r="D66" s="2">
        <f t="shared" si="1"/>
        <v>8.0600000000000005E-2</v>
      </c>
      <c r="E66" s="2">
        <f t="shared" si="2"/>
        <v>0</v>
      </c>
      <c r="F66" s="2">
        <f t="shared" si="8"/>
        <v>1.9098583891416283E-2</v>
      </c>
      <c r="G66" s="2">
        <f t="shared" si="8"/>
        <v>1.8605884917972135E-2</v>
      </c>
      <c r="H66" s="2">
        <f t="shared" si="3"/>
        <v>1.0264808137649089</v>
      </c>
      <c r="I66" s="2">
        <f t="shared" si="4"/>
        <v>50.65336946654115</v>
      </c>
    </row>
    <row r="67" spans="1:9" ht="13.5" x14ac:dyDescent="0.25">
      <c r="A67" s="3">
        <f>TITRES_STAT!B70</f>
        <v>42101</v>
      </c>
      <c r="B67" s="17">
        <f>TITRES_STAT!D70</f>
        <v>4.0212000000000003</v>
      </c>
      <c r="C67" s="2">
        <f t="shared" ref="C67:C130" si="9">B67-B66</f>
        <v>0.17010000000000014</v>
      </c>
      <c r="D67" s="2">
        <f t="shared" ref="D67:D130" si="10">IF(C67&gt;0,C67,0)</f>
        <v>0.17010000000000014</v>
      </c>
      <c r="E67" s="2">
        <f t="shared" ref="E67:E130" si="11">IF(C67&lt;0,-C67,0)</f>
        <v>0</v>
      </c>
      <c r="F67" s="2">
        <f t="shared" si="8"/>
        <v>2.9884399327743703E-2</v>
      </c>
      <c r="G67" s="2">
        <f t="shared" si="8"/>
        <v>1.7276893138116985E-2</v>
      </c>
      <c r="H67" s="2">
        <f t="shared" si="3"/>
        <v>1.7297322550320997</v>
      </c>
      <c r="I67" s="2">
        <f t="shared" si="4"/>
        <v>63.366370523828508</v>
      </c>
    </row>
    <row r="68" spans="1:9" ht="13.5" x14ac:dyDescent="0.25">
      <c r="A68" s="3">
        <f>TITRES_STAT!B71</f>
        <v>42102</v>
      </c>
      <c r="B68" s="17">
        <f>TITRES_STAT!D71</f>
        <v>4.2541000000000002</v>
      </c>
      <c r="C68" s="2">
        <f t="shared" si="9"/>
        <v>0.23289999999999988</v>
      </c>
      <c r="D68" s="2">
        <f t="shared" si="10"/>
        <v>0.23289999999999988</v>
      </c>
      <c r="E68" s="2">
        <f t="shared" si="11"/>
        <v>0</v>
      </c>
      <c r="F68" s="2">
        <f t="shared" si="8"/>
        <v>4.4385513661476285E-2</v>
      </c>
      <c r="G68" s="2">
        <f t="shared" si="8"/>
        <v>1.6042829342537198E-2</v>
      </c>
      <c r="H68" s="2">
        <f t="shared" si="3"/>
        <v>2.7666886378819164</v>
      </c>
      <c r="I68" s="2">
        <f t="shared" si="4"/>
        <v>73.45148229288418</v>
      </c>
    </row>
    <row r="69" spans="1:9" ht="13.5" x14ac:dyDescent="0.25">
      <c r="A69" s="3">
        <f>TITRES_STAT!B72</f>
        <v>42104</v>
      </c>
      <c r="B69" s="17">
        <f>TITRES_STAT!D72</f>
        <v>4.2362000000000002</v>
      </c>
      <c r="C69" s="2">
        <f t="shared" si="9"/>
        <v>-1.7900000000000027E-2</v>
      </c>
      <c r="D69" s="2">
        <f t="shared" si="10"/>
        <v>0</v>
      </c>
      <c r="E69" s="2">
        <f t="shared" si="11"/>
        <v>1.7900000000000027E-2</v>
      </c>
      <c r="F69" s="2">
        <f t="shared" si="8"/>
        <v>4.121511982851369E-2</v>
      </c>
      <c r="G69" s="2">
        <f t="shared" si="8"/>
        <v>1.6175484389498829E-2</v>
      </c>
      <c r="H69" s="2">
        <f t="shared" si="3"/>
        <v>2.5479991100155654</v>
      </c>
      <c r="I69" s="2">
        <f t="shared" si="4"/>
        <v>71.815100032660013</v>
      </c>
    </row>
    <row r="70" spans="1:9" ht="13.5" x14ac:dyDescent="0.25">
      <c r="A70" s="3">
        <f>TITRES_STAT!B73</f>
        <v>42107</v>
      </c>
      <c r="B70" s="17">
        <f>TITRES_STAT!D73</f>
        <v>4.1197999999999997</v>
      </c>
      <c r="C70" s="2">
        <f t="shared" si="9"/>
        <v>-0.1164000000000005</v>
      </c>
      <c r="D70" s="2">
        <f t="shared" si="10"/>
        <v>0</v>
      </c>
      <c r="E70" s="2">
        <f t="shared" si="11"/>
        <v>0.1164000000000005</v>
      </c>
      <c r="F70" s="2">
        <f t="shared" si="8"/>
        <v>3.8271182697905567E-2</v>
      </c>
      <c r="G70" s="2">
        <f t="shared" si="8"/>
        <v>2.3334378361677517E-2</v>
      </c>
      <c r="H70" s="2">
        <f t="shared" si="3"/>
        <v>1.6401200882539491</v>
      </c>
      <c r="I70" s="2">
        <f t="shared" si="4"/>
        <v>62.122935072193897</v>
      </c>
    </row>
    <row r="71" spans="1:9" ht="13.5" x14ac:dyDescent="0.25">
      <c r="A71" s="3">
        <f>TITRES_STAT!B74</f>
        <v>42108</v>
      </c>
      <c r="B71" s="17">
        <f>TITRES_STAT!D74</f>
        <v>4.0301999999999998</v>
      </c>
      <c r="C71" s="2">
        <f t="shared" si="9"/>
        <v>-8.9599999999999902E-2</v>
      </c>
      <c r="D71" s="2">
        <f t="shared" si="10"/>
        <v>0</v>
      </c>
      <c r="E71" s="2">
        <f t="shared" si="11"/>
        <v>8.9599999999999902E-2</v>
      </c>
      <c r="F71" s="2">
        <f t="shared" si="8"/>
        <v>3.5537526790912315E-2</v>
      </c>
      <c r="G71" s="2">
        <f t="shared" si="8"/>
        <v>2.8067637050129119E-2</v>
      </c>
      <c r="H71" s="2">
        <f t="shared" si="3"/>
        <v>1.2661388889788581</v>
      </c>
      <c r="I71" s="2">
        <f t="shared" si="4"/>
        <v>55.872078059142765</v>
      </c>
    </row>
    <row r="72" spans="1:9" ht="13.5" x14ac:dyDescent="0.25">
      <c r="A72" s="3">
        <f>TITRES_STAT!B75</f>
        <v>42109</v>
      </c>
      <c r="B72" s="17">
        <f>TITRES_STAT!D75</f>
        <v>4.1197999999999997</v>
      </c>
      <c r="C72" s="2">
        <f t="shared" si="9"/>
        <v>8.9599999999999902E-2</v>
      </c>
      <c r="D72" s="2">
        <f t="shared" si="10"/>
        <v>8.9599999999999902E-2</v>
      </c>
      <c r="E72" s="2">
        <f t="shared" si="11"/>
        <v>0</v>
      </c>
      <c r="F72" s="2">
        <f t="shared" si="8"/>
        <v>3.939913202013285E-2</v>
      </c>
      <c r="G72" s="2">
        <f t="shared" si="8"/>
        <v>2.6062805832262753E-2</v>
      </c>
      <c r="H72" s="2">
        <f t="shared" si="3"/>
        <v>1.511699556590383</v>
      </c>
      <c r="I72" s="2">
        <f t="shared" si="4"/>
        <v>60.186320956416694</v>
      </c>
    </row>
    <row r="73" spans="1:9" ht="13.5" x14ac:dyDescent="0.25">
      <c r="A73" s="3">
        <f>TITRES_STAT!B76</f>
        <v>42110</v>
      </c>
      <c r="B73" s="17">
        <f>TITRES_STAT!D76</f>
        <v>4.1197999999999997</v>
      </c>
      <c r="C73" s="2">
        <f t="shared" si="9"/>
        <v>0</v>
      </c>
      <c r="D73" s="2">
        <f t="shared" si="10"/>
        <v>0</v>
      </c>
      <c r="E73" s="2">
        <f t="shared" si="11"/>
        <v>0</v>
      </c>
      <c r="F73" s="2">
        <f t="shared" si="8"/>
        <v>3.6584908304409074E-2</v>
      </c>
      <c r="G73" s="2">
        <f t="shared" si="8"/>
        <v>2.4201176844243982E-2</v>
      </c>
      <c r="H73" s="2">
        <f t="shared" si="3"/>
        <v>1.511699556590383</v>
      </c>
      <c r="I73" s="2">
        <f t="shared" si="4"/>
        <v>60.186320956416694</v>
      </c>
    </row>
    <row r="74" spans="1:9" ht="13.5" x14ac:dyDescent="0.25">
      <c r="A74" s="3">
        <f>TITRES_STAT!B77</f>
        <v>42111</v>
      </c>
      <c r="B74" s="17">
        <f>TITRES_STAT!D77</f>
        <v>4.1287000000000003</v>
      </c>
      <c r="C74" s="2">
        <f t="shared" si="9"/>
        <v>8.9000000000005741E-3</v>
      </c>
      <c r="D74" s="2">
        <f t="shared" si="10"/>
        <v>8.9000000000005741E-3</v>
      </c>
      <c r="E74" s="2">
        <f t="shared" si="11"/>
        <v>0</v>
      </c>
      <c r="F74" s="2">
        <f t="shared" si="8"/>
        <v>3.460741485409418E-2</v>
      </c>
      <c r="G74" s="2">
        <f t="shared" si="8"/>
        <v>2.2472521355369413E-2</v>
      </c>
      <c r="H74" s="2">
        <f t="shared" si="3"/>
        <v>1.5399880728481474</v>
      </c>
      <c r="I74" s="2">
        <f t="shared" si="4"/>
        <v>60.629736387750953</v>
      </c>
    </row>
    <row r="75" spans="1:9" ht="13.5" x14ac:dyDescent="0.25">
      <c r="A75" s="3">
        <f>TITRES_STAT!B78</f>
        <v>42114</v>
      </c>
      <c r="B75" s="17">
        <f>TITRES_STAT!D78</f>
        <v>4.1287000000000003</v>
      </c>
      <c r="C75" s="2">
        <f t="shared" si="9"/>
        <v>0</v>
      </c>
      <c r="D75" s="2">
        <f t="shared" si="10"/>
        <v>0</v>
      </c>
      <c r="E75" s="2">
        <f t="shared" si="11"/>
        <v>0</v>
      </c>
      <c r="F75" s="2">
        <f t="shared" si="8"/>
        <v>3.2135456650230307E-2</v>
      </c>
      <c r="G75" s="2">
        <f t="shared" si="8"/>
        <v>2.0867341258557316E-2</v>
      </c>
      <c r="H75" s="2">
        <f t="shared" si="3"/>
        <v>1.539988072848147</v>
      </c>
      <c r="I75" s="2">
        <f t="shared" si="4"/>
        <v>60.629736387750953</v>
      </c>
    </row>
    <row r="76" spans="1:9" ht="13.5" x14ac:dyDescent="0.25">
      <c r="A76" s="3">
        <f>TITRES_STAT!B79</f>
        <v>42115</v>
      </c>
      <c r="B76" s="17">
        <f>TITRES_STAT!D79</f>
        <v>4.2541000000000002</v>
      </c>
      <c r="C76" s="2">
        <f t="shared" si="9"/>
        <v>0.12539999999999996</v>
      </c>
      <c r="D76" s="2">
        <f t="shared" si="10"/>
        <v>0.12539999999999996</v>
      </c>
      <c r="E76" s="2">
        <f t="shared" si="11"/>
        <v>0</v>
      </c>
      <c r="F76" s="2">
        <f t="shared" si="8"/>
        <v>3.8797209746642421E-2</v>
      </c>
      <c r="G76" s="2">
        <f t="shared" si="8"/>
        <v>1.9376816882946079E-2</v>
      </c>
      <c r="H76" s="2">
        <f t="shared" si="3"/>
        <v>2.0022488719903535</v>
      </c>
      <c r="I76" s="2">
        <f t="shared" si="4"/>
        <v>66.691635416052435</v>
      </c>
    </row>
    <row r="77" spans="1:9" ht="13.5" x14ac:dyDescent="0.25">
      <c r="A77" s="3">
        <f>TITRES_STAT!B80</f>
        <v>42116</v>
      </c>
      <c r="B77" s="17">
        <f>TITRES_STAT!D80</f>
        <v>4.3795000000000002</v>
      </c>
      <c r="C77" s="2">
        <f t="shared" si="9"/>
        <v>0.12539999999999996</v>
      </c>
      <c r="D77" s="2">
        <f t="shared" si="10"/>
        <v>0.12539999999999996</v>
      </c>
      <c r="E77" s="2">
        <f t="shared" si="11"/>
        <v>0</v>
      </c>
      <c r="F77" s="2">
        <f t="shared" ref="F77:G92" si="12">((F76*13)+D77)/14</f>
        <v>4.4983123336167954E-2</v>
      </c>
      <c r="G77" s="2">
        <f t="shared" si="12"/>
        <v>1.7992758534164214E-2</v>
      </c>
      <c r="H77" s="2">
        <f t="shared" si="3"/>
        <v>2.5000681941434988</v>
      </c>
      <c r="I77" s="2">
        <f t="shared" si="4"/>
        <v>71.42912810461084</v>
      </c>
    </row>
    <row r="78" spans="1:9" ht="13.5" x14ac:dyDescent="0.25">
      <c r="A78" s="3">
        <f>TITRES_STAT!B81</f>
        <v>42117</v>
      </c>
      <c r="B78" s="17">
        <f>TITRES_STAT!D81</f>
        <v>4.3437000000000001</v>
      </c>
      <c r="C78" s="2">
        <f t="shared" si="9"/>
        <v>-3.5800000000000054E-2</v>
      </c>
      <c r="D78" s="2">
        <f t="shared" si="10"/>
        <v>0</v>
      </c>
      <c r="E78" s="2">
        <f t="shared" si="11"/>
        <v>3.5800000000000054E-2</v>
      </c>
      <c r="F78" s="2">
        <f t="shared" si="12"/>
        <v>4.1770043097870246E-2</v>
      </c>
      <c r="G78" s="2">
        <f t="shared" si="12"/>
        <v>1.926470435315249E-2</v>
      </c>
      <c r="H78" s="2">
        <f t="shared" si="3"/>
        <v>2.1682161497087789</v>
      </c>
      <c r="I78" s="2">
        <f t="shared" si="4"/>
        <v>68.436496982949862</v>
      </c>
    </row>
    <row r="79" spans="1:9" ht="13.5" x14ac:dyDescent="0.25">
      <c r="A79" s="3">
        <f>TITRES_STAT!B82</f>
        <v>42118</v>
      </c>
      <c r="B79" s="17">
        <f>TITRES_STAT!D82</f>
        <v>4.4779999999999998</v>
      </c>
      <c r="C79" s="2">
        <f t="shared" si="9"/>
        <v>0.13429999999999964</v>
      </c>
      <c r="D79" s="2">
        <f t="shared" si="10"/>
        <v>0.13429999999999964</v>
      </c>
      <c r="E79" s="2">
        <f t="shared" si="11"/>
        <v>0</v>
      </c>
      <c r="F79" s="2">
        <f t="shared" si="12"/>
        <v>4.8379325733736635E-2</v>
      </c>
      <c r="G79" s="2">
        <f t="shared" si="12"/>
        <v>1.7888654042213025E-2</v>
      </c>
      <c r="H79" s="2">
        <f t="shared" si="3"/>
        <v>2.7044698622698378</v>
      </c>
      <c r="I79" s="2">
        <f t="shared" si="4"/>
        <v>73.005584140796046</v>
      </c>
    </row>
    <row r="80" spans="1:9" ht="13.5" x14ac:dyDescent="0.25">
      <c r="A80" s="3">
        <f>TITRES_STAT!B83</f>
        <v>42121</v>
      </c>
      <c r="B80" s="17">
        <f>TITRES_STAT!D83</f>
        <v>4.7466999999999997</v>
      </c>
      <c r="C80" s="2">
        <f t="shared" si="9"/>
        <v>0.26869999999999994</v>
      </c>
      <c r="D80" s="2">
        <f t="shared" si="10"/>
        <v>0.26869999999999994</v>
      </c>
      <c r="E80" s="2">
        <f t="shared" si="11"/>
        <v>0</v>
      </c>
      <c r="F80" s="2">
        <f t="shared" si="12"/>
        <v>6.411651675275544E-2</v>
      </c>
      <c r="G80" s="2">
        <f t="shared" si="12"/>
        <v>1.661089303919781E-2</v>
      </c>
      <c r="H80" s="2">
        <f t="shared" si="3"/>
        <v>3.8599078689782367</v>
      </c>
      <c r="I80" s="2">
        <f t="shared" si="4"/>
        <v>79.423478243626803</v>
      </c>
    </row>
    <row r="81" spans="1:9" ht="13.5" x14ac:dyDescent="0.25">
      <c r="A81" s="3">
        <f>TITRES_STAT!B84</f>
        <v>42122</v>
      </c>
      <c r="B81" s="17">
        <f>TITRES_STAT!D84</f>
        <v>5.0332999999999997</v>
      </c>
      <c r="C81" s="2">
        <f t="shared" si="9"/>
        <v>0.28659999999999997</v>
      </c>
      <c r="D81" s="2">
        <f t="shared" si="10"/>
        <v>0.28659999999999997</v>
      </c>
      <c r="E81" s="2">
        <f t="shared" si="11"/>
        <v>0</v>
      </c>
      <c r="F81" s="2">
        <f t="shared" si="12"/>
        <v>8.0008194127558621E-2</v>
      </c>
      <c r="G81" s="2">
        <f t="shared" si="12"/>
        <v>1.542440067925511E-2</v>
      </c>
      <c r="H81" s="2">
        <f t="shared" ref="H81:H144" si="13">F81/G81</f>
        <v>5.1871185008286789</v>
      </c>
      <c r="I81" s="2">
        <f t="shared" ref="I81:I144" si="14">IF(G81=0,100,100-(100/(1+H81)))</f>
        <v>83.837387309357922</v>
      </c>
    </row>
    <row r="82" spans="1:9" ht="13.5" x14ac:dyDescent="0.25">
      <c r="A82" s="3">
        <f>TITRES_STAT!B85</f>
        <v>42123</v>
      </c>
      <c r="B82" s="17">
        <f>TITRES_STAT!D85</f>
        <v>5.2572000000000001</v>
      </c>
      <c r="C82" s="2">
        <f t="shared" si="9"/>
        <v>0.22390000000000043</v>
      </c>
      <c r="D82" s="2">
        <f t="shared" si="10"/>
        <v>0.22390000000000043</v>
      </c>
      <c r="E82" s="2">
        <f t="shared" si="11"/>
        <v>0</v>
      </c>
      <c r="F82" s="2">
        <f t="shared" si="12"/>
        <v>9.0286180261304458E-2</v>
      </c>
      <c r="G82" s="2">
        <f t="shared" si="12"/>
        <v>1.432265777359403E-2</v>
      </c>
      <c r="H82" s="2">
        <f t="shared" si="13"/>
        <v>6.3037308918852046</v>
      </c>
      <c r="I82" s="2">
        <f t="shared" si="14"/>
        <v>86.308367397393454</v>
      </c>
    </row>
    <row r="83" spans="1:9" ht="13.5" x14ac:dyDescent="0.25">
      <c r="A83" s="3">
        <f>TITRES_STAT!B86</f>
        <v>42124</v>
      </c>
      <c r="B83" s="17">
        <f>TITRES_STAT!D86</f>
        <v>5.1318000000000001</v>
      </c>
      <c r="C83" s="2">
        <f t="shared" si="9"/>
        <v>-0.12539999999999996</v>
      </c>
      <c r="D83" s="2">
        <f t="shared" si="10"/>
        <v>0</v>
      </c>
      <c r="E83" s="2">
        <f t="shared" si="11"/>
        <v>0.12539999999999996</v>
      </c>
      <c r="F83" s="2">
        <f t="shared" si="12"/>
        <v>8.3837167385496986E-2</v>
      </c>
      <c r="G83" s="2">
        <f t="shared" si="12"/>
        <v>2.2256753646908739E-2</v>
      </c>
      <c r="H83" s="2">
        <f t="shared" si="13"/>
        <v>3.7668192188100713</v>
      </c>
      <c r="I83" s="2">
        <f t="shared" si="14"/>
        <v>79.021650410949974</v>
      </c>
    </row>
    <row r="84" spans="1:9" ht="13.5" x14ac:dyDescent="0.25">
      <c r="A84" s="3">
        <f>TITRES_STAT!B87</f>
        <v>42128</v>
      </c>
      <c r="B84" s="17">
        <f>TITRES_STAT!D87</f>
        <v>5.2751000000000001</v>
      </c>
      <c r="C84" s="2">
        <f t="shared" si="9"/>
        <v>0.14329999999999998</v>
      </c>
      <c r="D84" s="2">
        <f t="shared" si="10"/>
        <v>0.14329999999999998</v>
      </c>
      <c r="E84" s="2">
        <f t="shared" si="11"/>
        <v>0</v>
      </c>
      <c r="F84" s="2">
        <f t="shared" si="12"/>
        <v>8.8084512572247212E-2</v>
      </c>
      <c r="G84" s="2">
        <f t="shared" si="12"/>
        <v>2.0666985529272399E-2</v>
      </c>
      <c r="H84" s="2">
        <f t="shared" si="13"/>
        <v>4.2620880750840833</v>
      </c>
      <c r="I84" s="2">
        <f t="shared" si="14"/>
        <v>80.99613716587173</v>
      </c>
    </row>
    <row r="85" spans="1:9" ht="13.5" x14ac:dyDescent="0.25">
      <c r="A85" s="3">
        <f>TITRES_STAT!B88</f>
        <v>42129</v>
      </c>
      <c r="B85" s="17">
        <f>TITRES_STAT!D88</f>
        <v>5.5438000000000001</v>
      </c>
      <c r="C85" s="2">
        <f t="shared" si="9"/>
        <v>0.26869999999999994</v>
      </c>
      <c r="D85" s="2">
        <f t="shared" si="10"/>
        <v>0.26869999999999994</v>
      </c>
      <c r="E85" s="2">
        <f t="shared" si="11"/>
        <v>0</v>
      </c>
      <c r="F85" s="2">
        <f t="shared" si="12"/>
        <v>0.10098561881708669</v>
      </c>
      <c r="G85" s="2">
        <f t="shared" si="12"/>
        <v>1.9190772277181516E-2</v>
      </c>
      <c r="H85" s="2">
        <f t="shared" si="13"/>
        <v>5.2621967140510568</v>
      </c>
      <c r="I85" s="2">
        <f t="shared" si="14"/>
        <v>84.031162774618537</v>
      </c>
    </row>
    <row r="86" spans="1:9" ht="13.5" x14ac:dyDescent="0.25">
      <c r="A86" s="3">
        <f>TITRES_STAT!B89</f>
        <v>42130</v>
      </c>
      <c r="B86" s="17">
        <f>TITRES_STAT!D89</f>
        <v>5.8750999999999998</v>
      </c>
      <c r="C86" s="2">
        <f t="shared" si="9"/>
        <v>0.33129999999999971</v>
      </c>
      <c r="D86" s="2">
        <f t="shared" si="10"/>
        <v>0.33129999999999971</v>
      </c>
      <c r="E86" s="2">
        <f t="shared" si="11"/>
        <v>0</v>
      </c>
      <c r="F86" s="2">
        <f t="shared" si="12"/>
        <v>0.11743664604443761</v>
      </c>
      <c r="G86" s="2">
        <f t="shared" si="12"/>
        <v>1.7820002828811406E-2</v>
      </c>
      <c r="H86" s="2">
        <f t="shared" si="13"/>
        <v>6.5901586645410557</v>
      </c>
      <c r="I86" s="2">
        <f t="shared" si="14"/>
        <v>86.825044848249348</v>
      </c>
    </row>
    <row r="87" spans="1:9" ht="13.5" x14ac:dyDescent="0.25">
      <c r="A87" s="3">
        <f>TITRES_STAT!B90</f>
        <v>42131</v>
      </c>
      <c r="B87" s="17">
        <f>TITRES_STAT!D90</f>
        <v>6.2244000000000002</v>
      </c>
      <c r="C87" s="2">
        <f t="shared" si="9"/>
        <v>0.34930000000000039</v>
      </c>
      <c r="D87" s="2">
        <f t="shared" si="10"/>
        <v>0.34930000000000039</v>
      </c>
      <c r="E87" s="2">
        <f t="shared" si="11"/>
        <v>0</v>
      </c>
      <c r="F87" s="2">
        <f t="shared" si="12"/>
        <v>0.13399831418412067</v>
      </c>
      <c r="G87" s="2">
        <f t="shared" si="12"/>
        <v>1.6547145483896304E-2</v>
      </c>
      <c r="H87" s="2">
        <f t="shared" si="13"/>
        <v>8.0979715996652075</v>
      </c>
      <c r="I87" s="2">
        <f t="shared" si="14"/>
        <v>89.008539001849613</v>
      </c>
    </row>
    <row r="88" spans="1:9" ht="13.5" x14ac:dyDescent="0.25">
      <c r="A88" s="3">
        <f>TITRES_STAT!B91</f>
        <v>42132</v>
      </c>
      <c r="B88" s="17">
        <f>TITRES_STAT!D91</f>
        <v>6.0990000000000002</v>
      </c>
      <c r="C88" s="2">
        <f t="shared" si="9"/>
        <v>-0.12539999999999996</v>
      </c>
      <c r="D88" s="2">
        <f t="shared" si="10"/>
        <v>0</v>
      </c>
      <c r="E88" s="2">
        <f t="shared" si="11"/>
        <v>0.12539999999999996</v>
      </c>
      <c r="F88" s="2">
        <f t="shared" si="12"/>
        <v>0.12442700602811205</v>
      </c>
      <c r="G88" s="2">
        <f t="shared" si="12"/>
        <v>2.4322349377903705E-2</v>
      </c>
      <c r="H88" s="2">
        <f t="shared" si="13"/>
        <v>5.1157478290790079</v>
      </c>
      <c r="I88" s="2">
        <f t="shared" si="14"/>
        <v>83.648769897849206</v>
      </c>
    </row>
    <row r="89" spans="1:9" ht="13.5" x14ac:dyDescent="0.25">
      <c r="A89" s="3">
        <f>TITRES_STAT!B92</f>
        <v>42135</v>
      </c>
      <c r="B89" s="17">
        <f>TITRES_STAT!D92</f>
        <v>5.8841000000000001</v>
      </c>
      <c r="C89" s="2">
        <f t="shared" si="9"/>
        <v>-0.21490000000000009</v>
      </c>
      <c r="D89" s="2">
        <f t="shared" si="10"/>
        <v>0</v>
      </c>
      <c r="E89" s="2">
        <f t="shared" si="11"/>
        <v>0.21490000000000009</v>
      </c>
      <c r="F89" s="2">
        <f t="shared" si="12"/>
        <v>0.11553936274038976</v>
      </c>
      <c r="G89" s="2">
        <f t="shared" si="12"/>
        <v>3.7935038708053447E-2</v>
      </c>
      <c r="H89" s="2">
        <f t="shared" si="13"/>
        <v>3.0457162210793065</v>
      </c>
      <c r="I89" s="2">
        <f t="shared" si="14"/>
        <v>75.282497699919688</v>
      </c>
    </row>
    <row r="90" spans="1:9" ht="13.5" x14ac:dyDescent="0.25">
      <c r="A90" s="3">
        <f>TITRES_STAT!B93</f>
        <v>42136</v>
      </c>
      <c r="B90" s="17">
        <f>TITRES_STAT!D93</f>
        <v>6.2423000000000002</v>
      </c>
      <c r="C90" s="2">
        <f t="shared" si="9"/>
        <v>0.35820000000000007</v>
      </c>
      <c r="D90" s="2">
        <f t="shared" si="10"/>
        <v>0.35820000000000007</v>
      </c>
      <c r="E90" s="2">
        <f t="shared" si="11"/>
        <v>0</v>
      </c>
      <c r="F90" s="2">
        <f t="shared" si="12"/>
        <v>0.13287226540179048</v>
      </c>
      <c r="G90" s="2">
        <f t="shared" si="12"/>
        <v>3.5225393086049626E-2</v>
      </c>
      <c r="H90" s="2">
        <f t="shared" si="13"/>
        <v>3.7720591244278299</v>
      </c>
      <c r="I90" s="2">
        <f t="shared" si="14"/>
        <v>79.044685450750777</v>
      </c>
    </row>
    <row r="91" spans="1:9" ht="13.5" x14ac:dyDescent="0.25">
      <c r="A91" s="3">
        <f>TITRES_STAT!B94</f>
        <v>42137</v>
      </c>
      <c r="B91" s="17">
        <f>TITRES_STAT!D94</f>
        <v>6.6094999999999997</v>
      </c>
      <c r="C91" s="2">
        <f t="shared" si="9"/>
        <v>0.36719999999999953</v>
      </c>
      <c r="D91" s="2">
        <f t="shared" si="10"/>
        <v>0.36719999999999953</v>
      </c>
      <c r="E91" s="2">
        <f t="shared" si="11"/>
        <v>0</v>
      </c>
      <c r="F91" s="2">
        <f t="shared" si="12"/>
        <v>0.14960996073023397</v>
      </c>
      <c r="G91" s="2">
        <f t="shared" si="12"/>
        <v>3.2709293579903223E-2</v>
      </c>
      <c r="H91" s="2">
        <f t="shared" si="13"/>
        <v>4.5739282129331951</v>
      </c>
      <c r="I91" s="2">
        <f t="shared" si="14"/>
        <v>82.059331196987813</v>
      </c>
    </row>
    <row r="92" spans="1:9" ht="13.5" x14ac:dyDescent="0.25">
      <c r="A92" s="3">
        <f>TITRES_STAT!B95</f>
        <v>42138</v>
      </c>
      <c r="B92" s="17">
        <f>TITRES_STAT!D95</f>
        <v>6.9678000000000004</v>
      </c>
      <c r="C92" s="2">
        <f t="shared" si="9"/>
        <v>0.35830000000000073</v>
      </c>
      <c r="D92" s="2">
        <f t="shared" si="10"/>
        <v>0.35830000000000073</v>
      </c>
      <c r="E92" s="2">
        <f t="shared" si="11"/>
        <v>0</v>
      </c>
      <c r="F92" s="2">
        <f t="shared" si="12"/>
        <v>0.1645163921066459</v>
      </c>
      <c r="G92" s="2">
        <f t="shared" si="12"/>
        <v>3.037291546705299E-2</v>
      </c>
      <c r="H92" s="2">
        <f t="shared" si="13"/>
        <v>5.4165492372671631</v>
      </c>
      <c r="I92" s="2">
        <f t="shared" si="14"/>
        <v>84.415299204874415</v>
      </c>
    </row>
    <row r="93" spans="1:9" ht="13.5" x14ac:dyDescent="0.25">
      <c r="A93" s="3">
        <f>TITRES_STAT!B96</f>
        <v>42139</v>
      </c>
      <c r="B93" s="17">
        <f>TITRES_STAT!D96</f>
        <v>7.0305</v>
      </c>
      <c r="C93" s="2">
        <f t="shared" si="9"/>
        <v>6.2699999999999534E-2</v>
      </c>
      <c r="D93" s="2">
        <f t="shared" si="10"/>
        <v>6.2699999999999534E-2</v>
      </c>
      <c r="E93" s="2">
        <f t="shared" si="11"/>
        <v>0</v>
      </c>
      <c r="F93" s="2">
        <f t="shared" ref="F93:G108" si="15">((F92*13)+D93)/14</f>
        <v>0.15724379267045688</v>
      </c>
      <c r="G93" s="2">
        <f t="shared" si="15"/>
        <v>2.8203421505120636E-2</v>
      </c>
      <c r="H93" s="2">
        <f t="shared" si="13"/>
        <v>5.5753445603012235</v>
      </c>
      <c r="I93" s="2">
        <f t="shared" si="14"/>
        <v>84.791671511215995</v>
      </c>
    </row>
    <row r="94" spans="1:9" ht="13.5" x14ac:dyDescent="0.25">
      <c r="A94" s="3">
        <f>TITRES_STAT!B97</f>
        <v>42142</v>
      </c>
      <c r="B94" s="17">
        <f>TITRES_STAT!D97</f>
        <v>6.8334000000000001</v>
      </c>
      <c r="C94" s="2">
        <f t="shared" si="9"/>
        <v>-0.19709999999999983</v>
      </c>
      <c r="D94" s="2">
        <f t="shared" si="10"/>
        <v>0</v>
      </c>
      <c r="E94" s="2">
        <f t="shared" si="11"/>
        <v>0.19709999999999983</v>
      </c>
      <c r="F94" s="2">
        <f t="shared" si="15"/>
        <v>0.14601209319399566</v>
      </c>
      <c r="G94" s="2">
        <f t="shared" si="15"/>
        <v>4.0267462826183431E-2</v>
      </c>
      <c r="H94" s="2">
        <f t="shared" si="13"/>
        <v>3.6260564472180516</v>
      </c>
      <c r="I94" s="2">
        <f t="shared" si="14"/>
        <v>78.383316083370204</v>
      </c>
    </row>
    <row r="95" spans="1:9" ht="13.5" x14ac:dyDescent="0.25">
      <c r="A95" s="3">
        <f>TITRES_STAT!B98</f>
        <v>42143</v>
      </c>
      <c r="B95" s="17">
        <f>TITRES_STAT!D98</f>
        <v>6.4215</v>
      </c>
      <c r="C95" s="2">
        <f t="shared" si="9"/>
        <v>-0.41190000000000015</v>
      </c>
      <c r="D95" s="2">
        <f t="shared" si="10"/>
        <v>0</v>
      </c>
      <c r="E95" s="2">
        <f t="shared" si="11"/>
        <v>0.41190000000000015</v>
      </c>
      <c r="F95" s="2">
        <f t="shared" si="15"/>
        <v>0.13558265796585312</v>
      </c>
      <c r="G95" s="2">
        <f t="shared" si="15"/>
        <v>6.6812644052884632E-2</v>
      </c>
      <c r="H95" s="2">
        <f t="shared" si="13"/>
        <v>2.0292963987255845</v>
      </c>
      <c r="I95" s="2">
        <f t="shared" si="14"/>
        <v>66.989034139389702</v>
      </c>
    </row>
    <row r="96" spans="1:9" ht="13.5" x14ac:dyDescent="0.25">
      <c r="A96" s="3">
        <f>TITRES_STAT!B99</f>
        <v>42144</v>
      </c>
      <c r="B96" s="17">
        <f>TITRES_STAT!D99</f>
        <v>6.4394</v>
      </c>
      <c r="C96" s="2">
        <f t="shared" si="9"/>
        <v>1.7900000000000027E-2</v>
      </c>
      <c r="D96" s="2">
        <f t="shared" si="10"/>
        <v>1.7900000000000027E-2</v>
      </c>
      <c r="E96" s="2">
        <f t="shared" si="11"/>
        <v>0</v>
      </c>
      <c r="F96" s="2">
        <f t="shared" si="15"/>
        <v>0.12717675382543506</v>
      </c>
      <c r="G96" s="2">
        <f t="shared" si="15"/>
        <v>6.2040312334821442E-2</v>
      </c>
      <c r="H96" s="2">
        <f t="shared" si="13"/>
        <v>2.0499051187731432</v>
      </c>
      <c r="I96" s="2">
        <f t="shared" si="14"/>
        <v>67.212094768303459</v>
      </c>
    </row>
    <row r="97" spans="1:9" ht="13.5" x14ac:dyDescent="0.25">
      <c r="A97" s="3">
        <f>TITRES_STAT!B100</f>
        <v>42145</v>
      </c>
      <c r="B97" s="17">
        <f>TITRES_STAT!D100</f>
        <v>6.4303999999999997</v>
      </c>
      <c r="C97" s="2">
        <f t="shared" si="9"/>
        <v>-9.0000000000003411E-3</v>
      </c>
      <c r="D97" s="2">
        <f t="shared" si="10"/>
        <v>0</v>
      </c>
      <c r="E97" s="2">
        <f t="shared" si="11"/>
        <v>9.0000000000003411E-3</v>
      </c>
      <c r="F97" s="2">
        <f t="shared" si="15"/>
        <v>0.11809269998076112</v>
      </c>
      <c r="G97" s="2">
        <f t="shared" si="15"/>
        <v>5.8251718596619935E-2</v>
      </c>
      <c r="H97" s="2">
        <f t="shared" si="13"/>
        <v>2.0272826763880829</v>
      </c>
      <c r="I97" s="2">
        <f t="shared" si="14"/>
        <v>66.967075529493599</v>
      </c>
    </row>
    <row r="98" spans="1:9" ht="13.5" x14ac:dyDescent="0.25">
      <c r="A98" s="3">
        <f>TITRES_STAT!B101</f>
        <v>42146</v>
      </c>
      <c r="B98" s="17">
        <f>TITRES_STAT!D101</f>
        <v>6.1528</v>
      </c>
      <c r="C98" s="2">
        <f t="shared" si="9"/>
        <v>-0.27759999999999962</v>
      </c>
      <c r="D98" s="2">
        <f t="shared" si="10"/>
        <v>0</v>
      </c>
      <c r="E98" s="2">
        <f t="shared" si="11"/>
        <v>0.27759999999999962</v>
      </c>
      <c r="F98" s="2">
        <f t="shared" si="15"/>
        <v>0.10965750712499246</v>
      </c>
      <c r="G98" s="2">
        <f t="shared" si="15"/>
        <v>7.3919452982575629E-2</v>
      </c>
      <c r="H98" s="2">
        <f t="shared" si="13"/>
        <v>1.4834729249260143</v>
      </c>
      <c r="I98" s="2">
        <f t="shared" si="14"/>
        <v>59.733807042418583</v>
      </c>
    </row>
    <row r="99" spans="1:9" ht="13.5" x14ac:dyDescent="0.25">
      <c r="A99" s="3">
        <f>TITRES_STAT!B102</f>
        <v>42149</v>
      </c>
      <c r="B99" s="17">
        <f>TITRES_STAT!D102</f>
        <v>5.8841000000000001</v>
      </c>
      <c r="C99" s="2">
        <f t="shared" si="9"/>
        <v>-0.26869999999999994</v>
      </c>
      <c r="D99" s="2">
        <f t="shared" si="10"/>
        <v>0</v>
      </c>
      <c r="E99" s="2">
        <f t="shared" si="11"/>
        <v>0.26869999999999994</v>
      </c>
      <c r="F99" s="2">
        <f t="shared" si="15"/>
        <v>0.10182482804463586</v>
      </c>
      <c r="G99" s="2">
        <f t="shared" si="15"/>
        <v>8.7832349198105925E-2</v>
      </c>
      <c r="H99" s="2">
        <f t="shared" si="13"/>
        <v>1.1593089445321552</v>
      </c>
      <c r="I99" s="2">
        <f t="shared" si="14"/>
        <v>53.688887246439656</v>
      </c>
    </row>
    <row r="100" spans="1:9" ht="13.5" x14ac:dyDescent="0.25">
      <c r="A100" s="3">
        <f>TITRES_STAT!B103</f>
        <v>42150</v>
      </c>
      <c r="B100" s="17">
        <f>TITRES_STAT!D103</f>
        <v>5.6422999999999996</v>
      </c>
      <c r="C100" s="2">
        <f t="shared" si="9"/>
        <v>-0.24180000000000046</v>
      </c>
      <c r="D100" s="2">
        <f t="shared" si="10"/>
        <v>0</v>
      </c>
      <c r="E100" s="2">
        <f t="shared" si="11"/>
        <v>0.24180000000000046</v>
      </c>
      <c r="F100" s="2">
        <f t="shared" si="15"/>
        <v>9.4551626041447581E-2</v>
      </c>
      <c r="G100" s="2">
        <f t="shared" si="15"/>
        <v>9.8830038541098397E-2</v>
      </c>
      <c r="H100" s="2">
        <f t="shared" si="13"/>
        <v>0.95670939156953139</v>
      </c>
      <c r="I100" s="2">
        <f t="shared" si="14"/>
        <v>48.893790549148846</v>
      </c>
    </row>
    <row r="101" spans="1:9" ht="13.5" x14ac:dyDescent="0.25">
      <c r="A101" s="3">
        <f>TITRES_STAT!B104</f>
        <v>42151</v>
      </c>
      <c r="B101" s="17">
        <f>TITRES_STAT!D104</f>
        <v>5.6064999999999996</v>
      </c>
      <c r="C101" s="2">
        <f t="shared" si="9"/>
        <v>-3.5800000000000054E-2</v>
      </c>
      <c r="D101" s="2">
        <f t="shared" si="10"/>
        <v>0</v>
      </c>
      <c r="E101" s="2">
        <f t="shared" si="11"/>
        <v>3.5800000000000054E-2</v>
      </c>
      <c r="F101" s="2">
        <f t="shared" si="15"/>
        <v>8.7797938467058481E-2</v>
      </c>
      <c r="G101" s="2">
        <f t="shared" si="15"/>
        <v>9.4327892931019938E-2</v>
      </c>
      <c r="H101" s="2">
        <f t="shared" si="13"/>
        <v>0.93077387545657697</v>
      </c>
      <c r="I101" s="2">
        <f t="shared" si="14"/>
        <v>48.207295908044827</v>
      </c>
    </row>
    <row r="102" spans="1:9" ht="13.5" x14ac:dyDescent="0.25">
      <c r="A102" s="3">
        <f>TITRES_STAT!B105</f>
        <v>42152</v>
      </c>
      <c r="B102" s="17">
        <f>TITRES_STAT!D105</f>
        <v>5.5526999999999997</v>
      </c>
      <c r="C102" s="2">
        <f t="shared" si="9"/>
        <v>-5.3799999999999848E-2</v>
      </c>
      <c r="D102" s="2">
        <f t="shared" si="10"/>
        <v>0</v>
      </c>
      <c r="E102" s="2">
        <f t="shared" si="11"/>
        <v>5.3799999999999848E-2</v>
      </c>
      <c r="F102" s="2">
        <f t="shared" si="15"/>
        <v>8.1526657147982878E-2</v>
      </c>
      <c r="G102" s="2">
        <f t="shared" si="15"/>
        <v>9.1433043435947076E-2</v>
      </c>
      <c r="H102" s="2">
        <f t="shared" si="13"/>
        <v>0.89165419944810143</v>
      </c>
      <c r="I102" s="2">
        <f t="shared" si="14"/>
        <v>47.136215472587196</v>
      </c>
    </row>
    <row r="103" spans="1:9" ht="13.5" x14ac:dyDescent="0.25">
      <c r="A103" s="3">
        <f>TITRES_STAT!B106</f>
        <v>42153</v>
      </c>
      <c r="B103" s="17">
        <f>TITRES_STAT!D106</f>
        <v>5.8662000000000001</v>
      </c>
      <c r="C103" s="2">
        <f t="shared" si="9"/>
        <v>0.31350000000000033</v>
      </c>
      <c r="D103" s="2">
        <f t="shared" si="10"/>
        <v>0.31350000000000033</v>
      </c>
      <c r="E103" s="2">
        <f t="shared" si="11"/>
        <v>0</v>
      </c>
      <c r="F103" s="2">
        <f t="shared" si="15"/>
        <v>9.8096181637412697E-2</v>
      </c>
      <c r="G103" s="2">
        <f t="shared" si="15"/>
        <v>8.4902111761950852E-2</v>
      </c>
      <c r="H103" s="2">
        <f t="shared" si="13"/>
        <v>1.1554033180288314</v>
      </c>
      <c r="I103" s="2">
        <f t="shared" si="14"/>
        <v>53.604970743270258</v>
      </c>
    </row>
    <row r="104" spans="1:9" ht="13.5" x14ac:dyDescent="0.25">
      <c r="A104" s="3">
        <f>TITRES_STAT!B107</f>
        <v>42156</v>
      </c>
      <c r="B104" s="17">
        <f>TITRES_STAT!D107</f>
        <v>5.6333000000000002</v>
      </c>
      <c r="C104" s="2">
        <f t="shared" si="9"/>
        <v>-0.23289999999999988</v>
      </c>
      <c r="D104" s="2">
        <f t="shared" si="10"/>
        <v>0</v>
      </c>
      <c r="E104" s="2">
        <f t="shared" si="11"/>
        <v>0.23289999999999988</v>
      </c>
      <c r="F104" s="2">
        <f t="shared" si="15"/>
        <v>9.1089311520454644E-2</v>
      </c>
      <c r="G104" s="2">
        <f t="shared" si="15"/>
        <v>9.5473389493240066E-2</v>
      </c>
      <c r="H104" s="2">
        <f t="shared" si="13"/>
        <v>0.95408062920929571</v>
      </c>
      <c r="I104" s="2">
        <f t="shared" si="14"/>
        <v>48.825038995210619</v>
      </c>
    </row>
    <row r="105" spans="1:9" ht="13.5" x14ac:dyDescent="0.25">
      <c r="A105" s="3">
        <f>TITRES_STAT!B108</f>
        <v>42157</v>
      </c>
      <c r="B105" s="17">
        <f>TITRES_STAT!D108</f>
        <v>5.3467000000000002</v>
      </c>
      <c r="C105" s="2">
        <f t="shared" si="9"/>
        <v>-0.28659999999999997</v>
      </c>
      <c r="D105" s="2">
        <f t="shared" si="10"/>
        <v>0</v>
      </c>
      <c r="E105" s="2">
        <f t="shared" si="11"/>
        <v>0.28659999999999997</v>
      </c>
      <c r="F105" s="2">
        <f t="shared" si="15"/>
        <v>8.4582932126136448E-2</v>
      </c>
      <c r="G105" s="2">
        <f t="shared" si="15"/>
        <v>0.1091252902437229</v>
      </c>
      <c r="H105" s="2">
        <f t="shared" si="13"/>
        <v>0.77509926376577787</v>
      </c>
      <c r="I105" s="2">
        <f t="shared" si="14"/>
        <v>43.665122260343139</v>
      </c>
    </row>
    <row r="106" spans="1:9" ht="13.5" x14ac:dyDescent="0.25">
      <c r="A106" s="3">
        <f>TITRES_STAT!B109</f>
        <v>42158</v>
      </c>
      <c r="B106" s="17">
        <f>TITRES_STAT!D109</f>
        <v>5.6691000000000003</v>
      </c>
      <c r="C106" s="2">
        <f t="shared" si="9"/>
        <v>0.32240000000000002</v>
      </c>
      <c r="D106" s="2">
        <f t="shared" si="10"/>
        <v>0.32240000000000002</v>
      </c>
      <c r="E106" s="2">
        <f t="shared" si="11"/>
        <v>0</v>
      </c>
      <c r="F106" s="2">
        <f t="shared" si="15"/>
        <v>0.10156986554569813</v>
      </c>
      <c r="G106" s="2">
        <f t="shared" si="15"/>
        <v>0.10133062665488556</v>
      </c>
      <c r="H106" s="2">
        <f t="shared" si="13"/>
        <v>1.0023609731698135</v>
      </c>
      <c r="I106" s="2">
        <f t="shared" si="14"/>
        <v>50.058954733972769</v>
      </c>
    </row>
    <row r="107" spans="1:9" ht="13.5" x14ac:dyDescent="0.25">
      <c r="A107" s="3">
        <f>TITRES_STAT!B110</f>
        <v>42159</v>
      </c>
      <c r="B107" s="17">
        <f>TITRES_STAT!D110</f>
        <v>6.0095000000000001</v>
      </c>
      <c r="C107" s="2">
        <f t="shared" si="9"/>
        <v>0.34039999999999981</v>
      </c>
      <c r="D107" s="2">
        <f t="shared" si="10"/>
        <v>0.34039999999999981</v>
      </c>
      <c r="E107" s="2">
        <f t="shared" si="11"/>
        <v>0</v>
      </c>
      <c r="F107" s="2">
        <f t="shared" si="15"/>
        <v>0.11862916086386255</v>
      </c>
      <c r="G107" s="2">
        <f t="shared" si="15"/>
        <v>9.4092724750965168E-2</v>
      </c>
      <c r="H107" s="2">
        <f t="shared" si="13"/>
        <v>1.2607686851224456</v>
      </c>
      <c r="I107" s="2">
        <f t="shared" si="14"/>
        <v>55.767257102385116</v>
      </c>
    </row>
    <row r="108" spans="1:9" ht="13.5" x14ac:dyDescent="0.25">
      <c r="A108" s="3">
        <f>TITRES_STAT!B111</f>
        <v>42160</v>
      </c>
      <c r="B108" s="17">
        <f>TITRES_STAT!D111</f>
        <v>6.1349</v>
      </c>
      <c r="C108" s="2">
        <f t="shared" si="9"/>
        <v>0.12539999999999996</v>
      </c>
      <c r="D108" s="2">
        <f t="shared" si="10"/>
        <v>0.12539999999999996</v>
      </c>
      <c r="E108" s="2">
        <f t="shared" si="11"/>
        <v>0</v>
      </c>
      <c r="F108" s="2">
        <f t="shared" si="15"/>
        <v>0.1191127922307295</v>
      </c>
      <c r="G108" s="2">
        <f t="shared" si="15"/>
        <v>8.7371815840181943E-2</v>
      </c>
      <c r="H108" s="2">
        <f t="shared" si="13"/>
        <v>1.3632862163309878</v>
      </c>
      <c r="I108" s="2">
        <f t="shared" si="14"/>
        <v>57.686039334139373</v>
      </c>
    </row>
    <row r="109" spans="1:9" ht="13.5" x14ac:dyDescent="0.25">
      <c r="A109" s="3">
        <f>TITRES_STAT!B112</f>
        <v>42163</v>
      </c>
      <c r="B109" s="17">
        <f>TITRES_STAT!D112</f>
        <v>5.9557000000000002</v>
      </c>
      <c r="C109" s="2">
        <f t="shared" si="9"/>
        <v>-0.1791999999999998</v>
      </c>
      <c r="D109" s="2">
        <f t="shared" si="10"/>
        <v>0</v>
      </c>
      <c r="E109" s="2">
        <f t="shared" si="11"/>
        <v>0.1791999999999998</v>
      </c>
      <c r="F109" s="2">
        <f t="shared" ref="F109:G124" si="16">((F108*13)+D109)/14</f>
        <v>0.11060473564282025</v>
      </c>
      <c r="G109" s="2">
        <f t="shared" si="16"/>
        <v>9.3930971851597503E-2</v>
      </c>
      <c r="H109" s="2">
        <f t="shared" si="13"/>
        <v>1.1775108195150561</v>
      </c>
      <c r="I109" s="2">
        <f t="shared" si="14"/>
        <v>54.076003157462814</v>
      </c>
    </row>
    <row r="110" spans="1:9" ht="13.5" x14ac:dyDescent="0.25">
      <c r="A110" s="3">
        <f>TITRES_STAT!B113</f>
        <v>42164</v>
      </c>
      <c r="B110" s="17">
        <f>TITRES_STAT!D113</f>
        <v>5.7317999999999998</v>
      </c>
      <c r="C110" s="2">
        <f t="shared" si="9"/>
        <v>-0.22390000000000043</v>
      </c>
      <c r="D110" s="2">
        <f t="shared" si="10"/>
        <v>0</v>
      </c>
      <c r="E110" s="2">
        <f t="shared" si="11"/>
        <v>0.22390000000000043</v>
      </c>
      <c r="F110" s="2">
        <f t="shared" si="16"/>
        <v>0.10270439738261881</v>
      </c>
      <c r="G110" s="2">
        <f t="shared" si="16"/>
        <v>0.10321447386219772</v>
      </c>
      <c r="H110" s="2">
        <f t="shared" si="13"/>
        <v>0.99505809155933</v>
      </c>
      <c r="I110" s="2">
        <f t="shared" si="14"/>
        <v>49.876146252042034</v>
      </c>
    </row>
    <row r="111" spans="1:9" ht="13.5" x14ac:dyDescent="0.25">
      <c r="A111" s="3">
        <f>TITRES_STAT!B114</f>
        <v>42165</v>
      </c>
      <c r="B111" s="17">
        <f>TITRES_STAT!D114</f>
        <v>5.6333000000000002</v>
      </c>
      <c r="C111" s="2">
        <f t="shared" si="9"/>
        <v>-9.8499999999999588E-2</v>
      </c>
      <c r="D111" s="2">
        <f t="shared" si="10"/>
        <v>0</v>
      </c>
      <c r="E111" s="2">
        <f t="shared" si="11"/>
        <v>9.8499999999999588E-2</v>
      </c>
      <c r="F111" s="2">
        <f t="shared" si="16"/>
        <v>9.5368368998146047E-2</v>
      </c>
      <c r="G111" s="2">
        <f t="shared" si="16"/>
        <v>0.10287772572918356</v>
      </c>
      <c r="H111" s="2">
        <f t="shared" si="13"/>
        <v>0.92700697184145353</v>
      </c>
      <c r="I111" s="2">
        <f t="shared" si="14"/>
        <v>48.106051788468775</v>
      </c>
    </row>
    <row r="112" spans="1:9" ht="13.5" x14ac:dyDescent="0.25">
      <c r="A112" s="3">
        <f>TITRES_STAT!B115</f>
        <v>42166</v>
      </c>
      <c r="B112" s="17">
        <f>TITRES_STAT!D115</f>
        <v>5.4542000000000002</v>
      </c>
      <c r="C112" s="2">
        <f t="shared" si="9"/>
        <v>-0.17910000000000004</v>
      </c>
      <c r="D112" s="2">
        <f t="shared" si="10"/>
        <v>0</v>
      </c>
      <c r="E112" s="2">
        <f t="shared" si="11"/>
        <v>0.17910000000000004</v>
      </c>
      <c r="F112" s="2">
        <f t="shared" si="16"/>
        <v>8.8556342641135613E-2</v>
      </c>
      <c r="G112" s="2">
        <f t="shared" si="16"/>
        <v>0.10832217389138474</v>
      </c>
      <c r="H112" s="2">
        <f t="shared" si="13"/>
        <v>0.81752737652709562</v>
      </c>
      <c r="I112" s="2">
        <f t="shared" si="14"/>
        <v>44.980196011639443</v>
      </c>
    </row>
    <row r="113" spans="1:9" ht="13.5" x14ac:dyDescent="0.25">
      <c r="A113" s="3">
        <f>TITRES_STAT!B116</f>
        <v>42167</v>
      </c>
      <c r="B113" s="17">
        <f>TITRES_STAT!D116</f>
        <v>5.4451999999999998</v>
      </c>
      <c r="C113" s="2">
        <f t="shared" si="9"/>
        <v>-9.0000000000003411E-3</v>
      </c>
      <c r="D113" s="2">
        <f t="shared" si="10"/>
        <v>0</v>
      </c>
      <c r="E113" s="2">
        <f t="shared" si="11"/>
        <v>9.0000000000003411E-3</v>
      </c>
      <c r="F113" s="2">
        <f t="shared" si="16"/>
        <v>8.2230889595340209E-2</v>
      </c>
      <c r="G113" s="2">
        <f t="shared" si="16"/>
        <v>0.101227732899143</v>
      </c>
      <c r="H113" s="2">
        <f t="shared" si="13"/>
        <v>0.81233558472824774</v>
      </c>
      <c r="I113" s="2">
        <f t="shared" si="14"/>
        <v>44.822580959809052</v>
      </c>
    </row>
    <row r="114" spans="1:9" ht="13.5" x14ac:dyDescent="0.25">
      <c r="A114" s="3">
        <f>TITRES_STAT!B117</f>
        <v>42170</v>
      </c>
      <c r="B114" s="17">
        <f>TITRES_STAT!D117</f>
        <v>5.4989999999999997</v>
      </c>
      <c r="C114" s="2">
        <f t="shared" si="9"/>
        <v>5.3799999999999848E-2</v>
      </c>
      <c r="D114" s="2">
        <f t="shared" si="10"/>
        <v>5.3799999999999848E-2</v>
      </c>
      <c r="E114" s="2">
        <f t="shared" si="11"/>
        <v>0</v>
      </c>
      <c r="F114" s="2">
        <f t="shared" si="16"/>
        <v>8.0200111767101609E-2</v>
      </c>
      <c r="G114" s="2">
        <f t="shared" si="16"/>
        <v>9.399718054920421E-2</v>
      </c>
      <c r="H114" s="2">
        <f t="shared" si="13"/>
        <v>0.85321826993650818</v>
      </c>
      <c r="I114" s="2">
        <f t="shared" si="14"/>
        <v>46.039815372947935</v>
      </c>
    </row>
    <row r="115" spans="1:9" ht="13.5" x14ac:dyDescent="0.25">
      <c r="A115" s="3">
        <f>TITRES_STAT!B118</f>
        <v>42171</v>
      </c>
      <c r="B115" s="17">
        <f>TITRES_STAT!D118</f>
        <v>5.4810999999999996</v>
      </c>
      <c r="C115" s="2">
        <f t="shared" si="9"/>
        <v>-1.7900000000000027E-2</v>
      </c>
      <c r="D115" s="2">
        <f t="shared" si="10"/>
        <v>0</v>
      </c>
      <c r="E115" s="2">
        <f t="shared" si="11"/>
        <v>1.7900000000000027E-2</v>
      </c>
      <c r="F115" s="2">
        <f t="shared" si="16"/>
        <v>7.4471532355165779E-2</v>
      </c>
      <c r="G115" s="2">
        <f t="shared" si="16"/>
        <v>8.8561667652832479E-2</v>
      </c>
      <c r="H115" s="2">
        <f t="shared" si="13"/>
        <v>0.84090029387318055</v>
      </c>
      <c r="I115" s="2">
        <f t="shared" si="14"/>
        <v>45.678752764168443</v>
      </c>
    </row>
    <row r="116" spans="1:9" ht="13.5" x14ac:dyDescent="0.25">
      <c r="A116" s="3">
        <f>TITRES_STAT!B119</f>
        <v>42172</v>
      </c>
      <c r="B116" s="17">
        <f>TITRES_STAT!D119</f>
        <v>5.3735999999999997</v>
      </c>
      <c r="C116" s="2">
        <f t="shared" si="9"/>
        <v>-0.10749999999999993</v>
      </c>
      <c r="D116" s="2">
        <f t="shared" si="10"/>
        <v>0</v>
      </c>
      <c r="E116" s="2">
        <f t="shared" si="11"/>
        <v>0.10749999999999993</v>
      </c>
      <c r="F116" s="2">
        <f t="shared" si="16"/>
        <v>6.9152137186939647E-2</v>
      </c>
      <c r="G116" s="2">
        <f t="shared" si="16"/>
        <v>8.9914405677630163E-2</v>
      </c>
      <c r="H116" s="2">
        <f t="shared" si="13"/>
        <v>0.76908851997388039</v>
      </c>
      <c r="I116" s="2">
        <f t="shared" si="14"/>
        <v>43.473716057195126</v>
      </c>
    </row>
    <row r="117" spans="1:9" ht="13.5" x14ac:dyDescent="0.25">
      <c r="A117" s="3">
        <f>TITRES_STAT!B120</f>
        <v>42173</v>
      </c>
      <c r="B117" s="17">
        <f>TITRES_STAT!D120</f>
        <v>5.3646000000000003</v>
      </c>
      <c r="C117" s="2">
        <f t="shared" si="9"/>
        <v>-8.9999999999994529E-3</v>
      </c>
      <c r="D117" s="2">
        <f t="shared" si="10"/>
        <v>0</v>
      </c>
      <c r="E117" s="2">
        <f t="shared" si="11"/>
        <v>8.9999999999994529E-3</v>
      </c>
      <c r="F117" s="2">
        <f t="shared" si="16"/>
        <v>6.4212698816443953E-2</v>
      </c>
      <c r="G117" s="2">
        <f t="shared" si="16"/>
        <v>8.4134805272085125E-2</v>
      </c>
      <c r="H117" s="2">
        <f t="shared" si="13"/>
        <v>0.76321206911676209</v>
      </c>
      <c r="I117" s="2">
        <f t="shared" si="14"/>
        <v>43.285324691491844</v>
      </c>
    </row>
    <row r="118" spans="1:9" ht="13.5" x14ac:dyDescent="0.25">
      <c r="A118" s="3">
        <f>TITRES_STAT!B121</f>
        <v>42174</v>
      </c>
      <c r="B118" s="17">
        <f>TITRES_STAT!D121</f>
        <v>5.3556999999999997</v>
      </c>
      <c r="C118" s="2">
        <f t="shared" si="9"/>
        <v>-8.9000000000005741E-3</v>
      </c>
      <c r="D118" s="2">
        <f t="shared" si="10"/>
        <v>0</v>
      </c>
      <c r="E118" s="2">
        <f t="shared" si="11"/>
        <v>8.9000000000005741E-3</v>
      </c>
      <c r="F118" s="2">
        <f t="shared" si="16"/>
        <v>5.9626077472412241E-2</v>
      </c>
      <c r="G118" s="2">
        <f t="shared" si="16"/>
        <v>7.8760890609793383E-2</v>
      </c>
      <c r="H118" s="2">
        <f t="shared" si="13"/>
        <v>0.75705184401505665</v>
      </c>
      <c r="I118" s="2">
        <f t="shared" si="14"/>
        <v>43.086482996717386</v>
      </c>
    </row>
    <row r="119" spans="1:9" ht="13.5" x14ac:dyDescent="0.25">
      <c r="A119" s="3">
        <f>TITRES_STAT!B122</f>
        <v>42177</v>
      </c>
      <c r="B119" s="17">
        <f>TITRES_STAT!D122</f>
        <v>5.2839999999999998</v>
      </c>
      <c r="C119" s="2">
        <f t="shared" si="9"/>
        <v>-7.1699999999999875E-2</v>
      </c>
      <c r="D119" s="2">
        <f t="shared" si="10"/>
        <v>0</v>
      </c>
      <c r="E119" s="2">
        <f t="shared" si="11"/>
        <v>7.1699999999999875E-2</v>
      </c>
      <c r="F119" s="2">
        <f t="shared" si="16"/>
        <v>5.5367071938668508E-2</v>
      </c>
      <c r="G119" s="2">
        <f t="shared" si="16"/>
        <v>7.825654128052241E-2</v>
      </c>
      <c r="H119" s="2">
        <f t="shared" si="13"/>
        <v>0.70750727073660036</v>
      </c>
      <c r="I119" s="2">
        <f t="shared" si="14"/>
        <v>41.43509564274882</v>
      </c>
    </row>
    <row r="120" spans="1:9" ht="13.5" x14ac:dyDescent="0.25">
      <c r="A120" s="3">
        <f>TITRES_STAT!B123</f>
        <v>42178</v>
      </c>
      <c r="B120" s="17">
        <f>TITRES_STAT!D123</f>
        <v>5.4184000000000001</v>
      </c>
      <c r="C120" s="2">
        <f t="shared" si="9"/>
        <v>0.1344000000000003</v>
      </c>
      <c r="D120" s="2">
        <f t="shared" si="10"/>
        <v>0.1344000000000003</v>
      </c>
      <c r="E120" s="2">
        <f t="shared" si="11"/>
        <v>0</v>
      </c>
      <c r="F120" s="2">
        <f t="shared" si="16"/>
        <v>6.1012281085906492E-2</v>
      </c>
      <c r="G120" s="2">
        <f t="shared" si="16"/>
        <v>7.2666788331913659E-2</v>
      </c>
      <c r="H120" s="2">
        <f t="shared" si="13"/>
        <v>0.83961714128916909</v>
      </c>
      <c r="I120" s="2">
        <f t="shared" si="14"/>
        <v>45.64086311463597</v>
      </c>
    </row>
    <row r="121" spans="1:9" ht="13.5" x14ac:dyDescent="0.25">
      <c r="A121" s="3">
        <f>TITRES_STAT!B124</f>
        <v>42179</v>
      </c>
      <c r="B121" s="17">
        <f>TITRES_STAT!D124</f>
        <v>5.5259</v>
      </c>
      <c r="C121" s="2">
        <f t="shared" si="9"/>
        <v>0.10749999999999993</v>
      </c>
      <c r="D121" s="2">
        <f t="shared" si="10"/>
        <v>0.10749999999999993</v>
      </c>
      <c r="E121" s="2">
        <f t="shared" si="11"/>
        <v>0</v>
      </c>
      <c r="F121" s="2">
        <f t="shared" si="16"/>
        <v>6.4332832436913165E-2</v>
      </c>
      <c r="G121" s="2">
        <f t="shared" si="16"/>
        <v>6.7476303451062689E-2</v>
      </c>
      <c r="H121" s="2">
        <f t="shared" si="13"/>
        <v>0.95341370446545981</v>
      </c>
      <c r="I121" s="2">
        <f t="shared" si="14"/>
        <v>48.807567095796323</v>
      </c>
    </row>
    <row r="122" spans="1:9" ht="13.5" x14ac:dyDescent="0.25">
      <c r="A122" s="3">
        <f>TITRES_STAT!B125</f>
        <v>42180</v>
      </c>
      <c r="B122" s="17">
        <f>TITRES_STAT!D125</f>
        <v>5.4631999999999996</v>
      </c>
      <c r="C122" s="2">
        <f t="shared" si="9"/>
        <v>-6.2700000000000422E-2</v>
      </c>
      <c r="D122" s="2">
        <f t="shared" si="10"/>
        <v>0</v>
      </c>
      <c r="E122" s="2">
        <f t="shared" si="11"/>
        <v>6.2700000000000422E-2</v>
      </c>
      <c r="F122" s="2">
        <f t="shared" si="16"/>
        <v>5.9737630119990795E-2</v>
      </c>
      <c r="G122" s="2">
        <f t="shared" si="16"/>
        <v>6.7135138918843956E-2</v>
      </c>
      <c r="H122" s="2">
        <f t="shared" si="13"/>
        <v>0.88981167063949018</v>
      </c>
      <c r="I122" s="2">
        <f t="shared" si="14"/>
        <v>47.084674333627554</v>
      </c>
    </row>
    <row r="123" spans="1:9" ht="13.5" x14ac:dyDescent="0.25">
      <c r="A123" s="3">
        <f>TITRES_STAT!B126</f>
        <v>42181</v>
      </c>
      <c r="B123" s="17">
        <f>TITRES_STAT!D126</f>
        <v>5.4631999999999996</v>
      </c>
      <c r="C123" s="2">
        <f t="shared" si="9"/>
        <v>0</v>
      </c>
      <c r="D123" s="2">
        <f t="shared" si="10"/>
        <v>0</v>
      </c>
      <c r="E123" s="2">
        <f t="shared" si="11"/>
        <v>0</v>
      </c>
      <c r="F123" s="2">
        <f t="shared" si="16"/>
        <v>5.5470656539991454E-2</v>
      </c>
      <c r="G123" s="2">
        <f t="shared" si="16"/>
        <v>6.2339771853212246E-2</v>
      </c>
      <c r="H123" s="2">
        <f t="shared" si="13"/>
        <v>0.88981167063949018</v>
      </c>
      <c r="I123" s="2">
        <f t="shared" si="14"/>
        <v>47.084674333627554</v>
      </c>
    </row>
    <row r="124" spans="1:9" ht="13.5" x14ac:dyDescent="0.25">
      <c r="A124" s="3">
        <f>TITRES_STAT!B127</f>
        <v>42184</v>
      </c>
      <c r="B124" s="17">
        <f>TITRES_STAT!D127</f>
        <v>5.4184000000000001</v>
      </c>
      <c r="C124" s="2">
        <f t="shared" si="9"/>
        <v>-4.4799999999999507E-2</v>
      </c>
      <c r="D124" s="2">
        <f t="shared" si="10"/>
        <v>0</v>
      </c>
      <c r="E124" s="2">
        <f t="shared" si="11"/>
        <v>4.4799999999999507E-2</v>
      </c>
      <c r="F124" s="2">
        <f t="shared" si="16"/>
        <v>5.1508466787134922E-2</v>
      </c>
      <c r="G124" s="2">
        <f t="shared" si="16"/>
        <v>6.1086931006554199E-2</v>
      </c>
      <c r="H124" s="2">
        <f t="shared" si="13"/>
        <v>0.84319945262282736</v>
      </c>
      <c r="I124" s="2">
        <f t="shared" si="14"/>
        <v>45.74651166605846</v>
      </c>
    </row>
    <row r="125" spans="1:9" ht="13.5" x14ac:dyDescent="0.25">
      <c r="A125" s="3">
        <f>TITRES_STAT!B128</f>
        <v>42185</v>
      </c>
      <c r="B125" s="17">
        <f>TITRES_STAT!D128</f>
        <v>5.4989999999999997</v>
      </c>
      <c r="C125" s="2">
        <f t="shared" si="9"/>
        <v>8.0599999999999561E-2</v>
      </c>
      <c r="D125" s="2">
        <f t="shared" si="10"/>
        <v>8.0599999999999561E-2</v>
      </c>
      <c r="E125" s="2">
        <f t="shared" si="11"/>
        <v>0</v>
      </c>
      <c r="F125" s="2">
        <f t="shared" ref="F125:G140" si="17">((F124*13)+D125)/14</f>
        <v>5.3586433445196688E-2</v>
      </c>
      <c r="G125" s="2">
        <f t="shared" si="17"/>
        <v>5.672357879180033E-2</v>
      </c>
      <c r="H125" s="2">
        <f t="shared" si="13"/>
        <v>0.94469415693748271</v>
      </c>
      <c r="I125" s="2">
        <f t="shared" si="14"/>
        <v>48.578032363978167</v>
      </c>
    </row>
    <row r="126" spans="1:9" ht="13.5" x14ac:dyDescent="0.25">
      <c r="A126" s="3">
        <f>TITRES_STAT!B129</f>
        <v>42186</v>
      </c>
      <c r="B126" s="17">
        <f>TITRES_STAT!D129</f>
        <v>5.4810999999999996</v>
      </c>
      <c r="C126" s="2">
        <f t="shared" si="9"/>
        <v>-1.7900000000000027E-2</v>
      </c>
      <c r="D126" s="2">
        <f t="shared" si="10"/>
        <v>0</v>
      </c>
      <c r="E126" s="2">
        <f t="shared" si="11"/>
        <v>1.7900000000000027E-2</v>
      </c>
      <c r="F126" s="2">
        <f t="shared" si="17"/>
        <v>4.9758831056254067E-2</v>
      </c>
      <c r="G126" s="2">
        <f t="shared" si="17"/>
        <v>5.3950466020957447E-2</v>
      </c>
      <c r="H126" s="2">
        <f t="shared" si="13"/>
        <v>0.92230586176817997</v>
      </c>
      <c r="I126" s="2">
        <f t="shared" si="14"/>
        <v>47.979142139213081</v>
      </c>
    </row>
    <row r="127" spans="1:9" ht="13.5" x14ac:dyDescent="0.25">
      <c r="A127" s="3">
        <f>TITRES_STAT!B130</f>
        <v>42187</v>
      </c>
      <c r="B127" s="17">
        <f>TITRES_STAT!D130</f>
        <v>5.4721000000000002</v>
      </c>
      <c r="C127" s="2">
        <f t="shared" si="9"/>
        <v>-8.9999999999994529E-3</v>
      </c>
      <c r="D127" s="2">
        <f t="shared" si="10"/>
        <v>0</v>
      </c>
      <c r="E127" s="2">
        <f t="shared" si="11"/>
        <v>8.9999999999994529E-3</v>
      </c>
      <c r="F127" s="2">
        <f t="shared" si="17"/>
        <v>4.62046288379502E-2</v>
      </c>
      <c r="G127" s="2">
        <f t="shared" si="17"/>
        <v>5.0739718448031879E-2</v>
      </c>
      <c r="H127" s="2">
        <f t="shared" si="13"/>
        <v>0.91062052079128974</v>
      </c>
      <c r="I127" s="2">
        <f t="shared" si="14"/>
        <v>47.660982957209804</v>
      </c>
    </row>
    <row r="128" spans="1:9" ht="13.5" x14ac:dyDescent="0.25">
      <c r="A128" s="3">
        <f>TITRES_STAT!B131</f>
        <v>42188</v>
      </c>
      <c r="B128" s="17">
        <f>TITRES_STAT!D131</f>
        <v>5.3735999999999997</v>
      </c>
      <c r="C128" s="2">
        <f t="shared" si="9"/>
        <v>-9.8500000000000476E-2</v>
      </c>
      <c r="D128" s="2">
        <f t="shared" si="10"/>
        <v>0</v>
      </c>
      <c r="E128" s="2">
        <f t="shared" si="11"/>
        <v>9.8500000000000476E-2</v>
      </c>
      <c r="F128" s="2">
        <f t="shared" si="17"/>
        <v>4.2904298206668037E-2</v>
      </c>
      <c r="G128" s="2">
        <f t="shared" si="17"/>
        <v>5.4151167130315349E-2</v>
      </c>
      <c r="H128" s="2">
        <f t="shared" si="13"/>
        <v>0.79230606615400179</v>
      </c>
      <c r="I128" s="2">
        <f t="shared" si="14"/>
        <v>44.205957961977006</v>
      </c>
    </row>
    <row r="129" spans="1:9" ht="13.5" x14ac:dyDescent="0.25">
      <c r="A129" s="3">
        <f>TITRES_STAT!B132</f>
        <v>42191</v>
      </c>
      <c r="B129" s="17">
        <f>TITRES_STAT!D132</f>
        <v>5.4184000000000001</v>
      </c>
      <c r="C129" s="2">
        <f t="shared" si="9"/>
        <v>4.4800000000000395E-2</v>
      </c>
      <c r="D129" s="2">
        <f t="shared" si="10"/>
        <v>4.4800000000000395E-2</v>
      </c>
      <c r="E129" s="2">
        <f t="shared" si="11"/>
        <v>0</v>
      </c>
      <c r="F129" s="2">
        <f t="shared" si="17"/>
        <v>4.3039705477620351E-2</v>
      </c>
      <c r="G129" s="2">
        <f t="shared" si="17"/>
        <v>5.0283226621007107E-2</v>
      </c>
      <c r="H129" s="2">
        <f t="shared" si="13"/>
        <v>0.85594557807552096</v>
      </c>
      <c r="I129" s="2">
        <f t="shared" si="14"/>
        <v>46.119109751217685</v>
      </c>
    </row>
    <row r="130" spans="1:9" ht="13.5" x14ac:dyDescent="0.25">
      <c r="A130" s="3">
        <f>TITRES_STAT!B133</f>
        <v>42192</v>
      </c>
      <c r="B130" s="17">
        <f>TITRES_STAT!D133</f>
        <v>5.4184000000000001</v>
      </c>
      <c r="C130" s="2">
        <f t="shared" si="9"/>
        <v>0</v>
      </c>
      <c r="D130" s="2">
        <f t="shared" si="10"/>
        <v>0</v>
      </c>
      <c r="E130" s="2">
        <f t="shared" si="11"/>
        <v>0</v>
      </c>
      <c r="F130" s="2">
        <f t="shared" si="17"/>
        <v>3.996544080064747E-2</v>
      </c>
      <c r="G130" s="2">
        <f t="shared" si="17"/>
        <v>4.6691567576649454E-2</v>
      </c>
      <c r="H130" s="2">
        <f t="shared" si="13"/>
        <v>0.85594557807552096</v>
      </c>
      <c r="I130" s="2">
        <f t="shared" si="14"/>
        <v>46.119109751217685</v>
      </c>
    </row>
    <row r="131" spans="1:9" ht="13.5" x14ac:dyDescent="0.25">
      <c r="A131" s="3">
        <f>TITRES_STAT!B134</f>
        <v>42193</v>
      </c>
      <c r="B131" s="17">
        <f>TITRES_STAT!D134</f>
        <v>5.4184000000000001</v>
      </c>
      <c r="C131" s="2">
        <f t="shared" ref="C131:C194" si="18">B131-B130</f>
        <v>0</v>
      </c>
      <c r="D131" s="2">
        <f t="shared" ref="D131:D194" si="19">IF(C131&gt;0,C131,0)</f>
        <v>0</v>
      </c>
      <c r="E131" s="2">
        <f t="shared" ref="E131:E194" si="20">IF(C131&lt;0,-C131,0)</f>
        <v>0</v>
      </c>
      <c r="F131" s="2">
        <f t="shared" si="17"/>
        <v>3.7110766457744082E-2</v>
      </c>
      <c r="G131" s="2">
        <f t="shared" si="17"/>
        <v>4.3356455606888777E-2</v>
      </c>
      <c r="H131" s="2">
        <f t="shared" si="13"/>
        <v>0.85594557807552107</v>
      </c>
      <c r="I131" s="2">
        <f t="shared" si="14"/>
        <v>46.119109751217685</v>
      </c>
    </row>
    <row r="132" spans="1:9" ht="13.5" x14ac:dyDescent="0.25">
      <c r="A132" s="3">
        <f>TITRES_STAT!B135</f>
        <v>42194</v>
      </c>
      <c r="B132" s="17">
        <f>TITRES_STAT!D135</f>
        <v>5.5796000000000001</v>
      </c>
      <c r="C132" s="2">
        <f t="shared" si="18"/>
        <v>0.16120000000000001</v>
      </c>
      <c r="D132" s="2">
        <f t="shared" si="19"/>
        <v>0.16120000000000001</v>
      </c>
      <c r="E132" s="2">
        <f t="shared" si="20"/>
        <v>0</v>
      </c>
      <c r="F132" s="2">
        <f t="shared" si="17"/>
        <v>4.5974283139333792E-2</v>
      </c>
      <c r="G132" s="2">
        <f t="shared" si="17"/>
        <v>4.0259565920682437E-2</v>
      </c>
      <c r="H132" s="2">
        <f t="shared" si="13"/>
        <v>1.1419468165630555</v>
      </c>
      <c r="I132" s="2">
        <f t="shared" si="14"/>
        <v>53.313500024030049</v>
      </c>
    </row>
    <row r="133" spans="1:9" ht="13.5" x14ac:dyDescent="0.25">
      <c r="A133" s="3">
        <f>TITRES_STAT!B136</f>
        <v>42195</v>
      </c>
      <c r="B133" s="17">
        <f>TITRES_STAT!D136</f>
        <v>5.5079000000000002</v>
      </c>
      <c r="C133" s="2">
        <f t="shared" si="18"/>
        <v>-7.1699999999999875E-2</v>
      </c>
      <c r="D133" s="2">
        <f t="shared" si="19"/>
        <v>0</v>
      </c>
      <c r="E133" s="2">
        <f t="shared" si="20"/>
        <v>7.1699999999999875E-2</v>
      </c>
      <c r="F133" s="2">
        <f t="shared" si="17"/>
        <v>4.2690405772238524E-2</v>
      </c>
      <c r="G133" s="2">
        <f t="shared" si="17"/>
        <v>4.2505311212062254E-2</v>
      </c>
      <c r="H133" s="2">
        <f t="shared" si="13"/>
        <v>1.0043546219260182</v>
      </c>
      <c r="I133" s="2">
        <f t="shared" si="14"/>
        <v>50.108629028974775</v>
      </c>
    </row>
    <row r="134" spans="1:9" ht="13.5" x14ac:dyDescent="0.25">
      <c r="A134" s="3">
        <f>TITRES_STAT!B137</f>
        <v>42198</v>
      </c>
      <c r="B134" s="17">
        <f>TITRES_STAT!D137</f>
        <v>5.4989999999999997</v>
      </c>
      <c r="C134" s="2">
        <f t="shared" si="18"/>
        <v>-8.9000000000005741E-3</v>
      </c>
      <c r="D134" s="2">
        <f t="shared" si="19"/>
        <v>0</v>
      </c>
      <c r="E134" s="2">
        <f t="shared" si="20"/>
        <v>8.9000000000005741E-3</v>
      </c>
      <c r="F134" s="2">
        <f t="shared" si="17"/>
        <v>3.9641091074221486E-2</v>
      </c>
      <c r="G134" s="2">
        <f t="shared" si="17"/>
        <v>4.0104931839772137E-2</v>
      </c>
      <c r="H134" s="2">
        <f t="shared" si="13"/>
        <v>0.98843432106046725</v>
      </c>
      <c r="I134" s="2">
        <f t="shared" si="14"/>
        <v>49.709176239390082</v>
      </c>
    </row>
    <row r="135" spans="1:9" ht="13.5" x14ac:dyDescent="0.25">
      <c r="A135" s="3">
        <f>TITRES_STAT!B138</f>
        <v>42199</v>
      </c>
      <c r="B135" s="17">
        <f>TITRES_STAT!D138</f>
        <v>5.4631999999999996</v>
      </c>
      <c r="C135" s="2">
        <f t="shared" si="18"/>
        <v>-3.5800000000000054E-2</v>
      </c>
      <c r="D135" s="2">
        <f t="shared" si="19"/>
        <v>0</v>
      </c>
      <c r="E135" s="2">
        <f t="shared" si="20"/>
        <v>3.5800000000000054E-2</v>
      </c>
      <c r="F135" s="2">
        <f t="shared" si="17"/>
        <v>3.6809584568919952E-2</v>
      </c>
      <c r="G135" s="2">
        <f t="shared" si="17"/>
        <v>3.9797436708359842E-2</v>
      </c>
      <c r="H135" s="2">
        <f t="shared" si="13"/>
        <v>0.92492350295484582</v>
      </c>
      <c r="I135" s="2">
        <f t="shared" si="14"/>
        <v>48.049883620572238</v>
      </c>
    </row>
    <row r="136" spans="1:9" ht="13.5" x14ac:dyDescent="0.25">
      <c r="A136" s="3">
        <f>TITRES_STAT!B139</f>
        <v>42200</v>
      </c>
      <c r="B136" s="17">
        <f>TITRES_STAT!D139</f>
        <v>5.3735999999999997</v>
      </c>
      <c r="C136" s="2">
        <f t="shared" si="18"/>
        <v>-8.9599999999999902E-2</v>
      </c>
      <c r="D136" s="2">
        <f t="shared" si="19"/>
        <v>0</v>
      </c>
      <c r="E136" s="2">
        <f t="shared" si="20"/>
        <v>8.9599999999999902E-2</v>
      </c>
      <c r="F136" s="2">
        <f t="shared" si="17"/>
        <v>3.4180328528282809E-2</v>
      </c>
      <c r="G136" s="2">
        <f t="shared" si="17"/>
        <v>4.3354762657762703E-2</v>
      </c>
      <c r="H136" s="2">
        <f t="shared" si="13"/>
        <v>0.78838693681933458</v>
      </c>
      <c r="I136" s="2">
        <f t="shared" si="14"/>
        <v>44.083689082491802</v>
      </c>
    </row>
    <row r="137" spans="1:9" ht="13.5" x14ac:dyDescent="0.25">
      <c r="A137" s="3">
        <f>TITRES_STAT!B140</f>
        <v>42201</v>
      </c>
      <c r="B137" s="17">
        <f>TITRES_STAT!D140</f>
        <v>5.4810999999999996</v>
      </c>
      <c r="C137" s="2">
        <f t="shared" si="18"/>
        <v>0.10749999999999993</v>
      </c>
      <c r="D137" s="2">
        <f t="shared" si="19"/>
        <v>0.10749999999999993</v>
      </c>
      <c r="E137" s="2">
        <f t="shared" si="20"/>
        <v>0</v>
      </c>
      <c r="F137" s="2">
        <f t="shared" si="17"/>
        <v>3.9417447919119754E-2</v>
      </c>
      <c r="G137" s="2">
        <f t="shared" si="17"/>
        <v>4.025799389649394E-2</v>
      </c>
      <c r="H137" s="2">
        <f t="shared" si="13"/>
        <v>0.97912101682127306</v>
      </c>
      <c r="I137" s="2">
        <f t="shared" si="14"/>
        <v>49.472518784822434</v>
      </c>
    </row>
    <row r="138" spans="1:9" ht="13.5" x14ac:dyDescent="0.25">
      <c r="A138" s="3">
        <f>TITRES_STAT!B141</f>
        <v>42205</v>
      </c>
      <c r="B138" s="17">
        <f>TITRES_STAT!D141</f>
        <v>5.8124000000000002</v>
      </c>
      <c r="C138" s="2">
        <f t="shared" si="18"/>
        <v>0.33130000000000059</v>
      </c>
      <c r="D138" s="2">
        <f t="shared" si="19"/>
        <v>0.33130000000000059</v>
      </c>
      <c r="E138" s="2">
        <f t="shared" si="20"/>
        <v>0</v>
      </c>
      <c r="F138" s="2">
        <f t="shared" si="17"/>
        <v>6.026620163918267E-2</v>
      </c>
      <c r="G138" s="2">
        <f t="shared" si="17"/>
        <v>3.7382422903887227E-2</v>
      </c>
      <c r="H138" s="2">
        <f t="shared" si="13"/>
        <v>1.6121534389071357</v>
      </c>
      <c r="I138" s="2">
        <f t="shared" si="14"/>
        <v>61.717409662643064</v>
      </c>
    </row>
    <row r="139" spans="1:9" ht="13.5" x14ac:dyDescent="0.25">
      <c r="A139" s="3">
        <f>TITRES_STAT!B142</f>
        <v>42206</v>
      </c>
      <c r="B139" s="17">
        <f>TITRES_STAT!D142</f>
        <v>6.0721999999999996</v>
      </c>
      <c r="C139" s="2">
        <f t="shared" si="18"/>
        <v>0.25979999999999936</v>
      </c>
      <c r="D139" s="2">
        <f t="shared" si="19"/>
        <v>0.25979999999999936</v>
      </c>
      <c r="E139" s="2">
        <f t="shared" si="20"/>
        <v>0</v>
      </c>
      <c r="F139" s="2">
        <f t="shared" si="17"/>
        <v>7.4518615807812424E-2</v>
      </c>
      <c r="G139" s="2">
        <f t="shared" si="17"/>
        <v>3.4712249839323854E-2</v>
      </c>
      <c r="H139" s="2">
        <f t="shared" si="13"/>
        <v>2.1467526925723446</v>
      </c>
      <c r="I139" s="2">
        <f t="shared" si="14"/>
        <v>68.221207775227484</v>
      </c>
    </row>
    <row r="140" spans="1:9" ht="13.5" x14ac:dyDescent="0.25">
      <c r="A140" s="3">
        <f>TITRES_STAT!B143</f>
        <v>42207</v>
      </c>
      <c r="B140" s="17">
        <f>TITRES_STAT!D143</f>
        <v>6.3407999999999998</v>
      </c>
      <c r="C140" s="2">
        <f t="shared" si="18"/>
        <v>0.26860000000000017</v>
      </c>
      <c r="D140" s="2">
        <f t="shared" si="19"/>
        <v>0.26860000000000017</v>
      </c>
      <c r="E140" s="2">
        <f t="shared" si="20"/>
        <v>0</v>
      </c>
      <c r="F140" s="2">
        <f t="shared" si="17"/>
        <v>8.8381571821540134E-2</v>
      </c>
      <c r="G140" s="2">
        <f t="shared" si="17"/>
        <v>3.2232803422229291E-2</v>
      </c>
      <c r="H140" s="2">
        <f t="shared" si="13"/>
        <v>2.7419759511388935</v>
      </c>
      <c r="I140" s="2">
        <f t="shared" si="14"/>
        <v>73.276151074791272</v>
      </c>
    </row>
    <row r="141" spans="1:9" ht="13.5" x14ac:dyDescent="0.25">
      <c r="A141" s="3">
        <f>TITRES_STAT!B144</f>
        <v>42208</v>
      </c>
      <c r="B141" s="17">
        <f>TITRES_STAT!D144</f>
        <v>6.6811999999999996</v>
      </c>
      <c r="C141" s="2">
        <f t="shared" si="18"/>
        <v>0.34039999999999981</v>
      </c>
      <c r="D141" s="2">
        <f t="shared" si="19"/>
        <v>0.34039999999999981</v>
      </c>
      <c r="E141" s="2">
        <f t="shared" si="20"/>
        <v>0</v>
      </c>
      <c r="F141" s="2">
        <f t="shared" ref="F141:G156" si="21">((F140*13)+D141)/14</f>
        <v>0.10638288812000153</v>
      </c>
      <c r="G141" s="2">
        <f t="shared" si="21"/>
        <v>2.9930460320641485E-2</v>
      </c>
      <c r="H141" s="2">
        <f t="shared" si="13"/>
        <v>3.5543351816288231</v>
      </c>
      <c r="I141" s="2">
        <f t="shared" si="14"/>
        <v>78.04289846663508</v>
      </c>
    </row>
    <row r="142" spans="1:9" ht="13.5" x14ac:dyDescent="0.25">
      <c r="A142" s="3">
        <f>TITRES_STAT!B145</f>
        <v>42209</v>
      </c>
      <c r="B142" s="17">
        <f>TITRES_STAT!D145</f>
        <v>6.4931000000000001</v>
      </c>
      <c r="C142" s="2">
        <f t="shared" si="18"/>
        <v>-0.18809999999999949</v>
      </c>
      <c r="D142" s="2">
        <f t="shared" si="19"/>
        <v>0</v>
      </c>
      <c r="E142" s="2">
        <f t="shared" si="20"/>
        <v>0.18809999999999949</v>
      </c>
      <c r="F142" s="2">
        <f t="shared" si="21"/>
        <v>9.8784110397144284E-2</v>
      </c>
      <c r="G142" s="2">
        <f t="shared" si="21"/>
        <v>4.1228284583452769E-2</v>
      </c>
      <c r="H142" s="2">
        <f t="shared" si="13"/>
        <v>2.3960276639012021</v>
      </c>
      <c r="I142" s="2">
        <f t="shared" si="14"/>
        <v>70.553832330940281</v>
      </c>
    </row>
    <row r="143" spans="1:9" ht="13.5" x14ac:dyDescent="0.25">
      <c r="A143" s="3">
        <f>TITRES_STAT!B146</f>
        <v>42212</v>
      </c>
      <c r="B143" s="17">
        <f>TITRES_STAT!D146</f>
        <v>6.2065000000000001</v>
      </c>
      <c r="C143" s="2">
        <f t="shared" si="18"/>
        <v>-0.28659999999999997</v>
      </c>
      <c r="D143" s="2">
        <f t="shared" si="19"/>
        <v>0</v>
      </c>
      <c r="E143" s="2">
        <f t="shared" si="20"/>
        <v>0.28659999999999997</v>
      </c>
      <c r="F143" s="2">
        <f t="shared" si="21"/>
        <v>9.1728102511633977E-2</v>
      </c>
      <c r="G143" s="2">
        <f t="shared" si="21"/>
        <v>5.8754835684634708E-2</v>
      </c>
      <c r="H143" s="2">
        <f t="shared" si="13"/>
        <v>1.5612009027475211</v>
      </c>
      <c r="I143" s="2">
        <f t="shared" si="14"/>
        <v>60.955815729751897</v>
      </c>
    </row>
    <row r="144" spans="1:9" ht="13.5" x14ac:dyDescent="0.25">
      <c r="A144" s="3">
        <f>TITRES_STAT!B147</f>
        <v>42213</v>
      </c>
      <c r="B144" s="17">
        <f>TITRES_STAT!D147</f>
        <v>6.1528</v>
      </c>
      <c r="C144" s="2">
        <f t="shared" si="18"/>
        <v>-5.3700000000000081E-2</v>
      </c>
      <c r="D144" s="2">
        <f t="shared" si="19"/>
        <v>0</v>
      </c>
      <c r="E144" s="2">
        <f t="shared" si="20"/>
        <v>5.3700000000000081E-2</v>
      </c>
      <c r="F144" s="2">
        <f t="shared" si="21"/>
        <v>8.5176095189374412E-2</v>
      </c>
      <c r="G144" s="2">
        <f t="shared" si="21"/>
        <v>5.839377599287509E-2</v>
      </c>
      <c r="H144" s="2">
        <f t="shared" si="13"/>
        <v>1.4586502369664733</v>
      </c>
      <c r="I144" s="2">
        <f t="shared" si="14"/>
        <v>59.327277017091383</v>
      </c>
    </row>
    <row r="145" spans="1:9" ht="13.5" x14ac:dyDescent="0.25">
      <c r="A145" s="3">
        <f>TITRES_STAT!B148</f>
        <v>42214</v>
      </c>
      <c r="B145" s="17">
        <f>TITRES_STAT!D148</f>
        <v>6.0004999999999997</v>
      </c>
      <c r="C145" s="2">
        <f t="shared" si="18"/>
        <v>-0.15230000000000032</v>
      </c>
      <c r="D145" s="2">
        <f t="shared" si="19"/>
        <v>0</v>
      </c>
      <c r="E145" s="2">
        <f t="shared" si="20"/>
        <v>0.15230000000000032</v>
      </c>
      <c r="F145" s="2">
        <f t="shared" si="21"/>
        <v>7.9092088390133375E-2</v>
      </c>
      <c r="G145" s="2">
        <f t="shared" si="21"/>
        <v>6.5101363421955466E-2</v>
      </c>
      <c r="H145" s="2">
        <f t="shared" ref="H145:H208" si="22">F145/G145</f>
        <v>1.2149067889330798</v>
      </c>
      <c r="I145" s="2">
        <f t="shared" ref="I145:I208" si="23">IF(G145=0,100,100-(100/(1+H145)))</f>
        <v>54.851373204662046</v>
      </c>
    </row>
    <row r="146" spans="1:9" ht="13.5" x14ac:dyDescent="0.25">
      <c r="A146" s="3">
        <f>TITRES_STAT!B149</f>
        <v>42215</v>
      </c>
      <c r="B146" s="17">
        <f>TITRES_STAT!D149</f>
        <v>5.6512000000000002</v>
      </c>
      <c r="C146" s="2">
        <f t="shared" si="18"/>
        <v>-0.3492999999999995</v>
      </c>
      <c r="D146" s="2">
        <f t="shared" si="19"/>
        <v>0</v>
      </c>
      <c r="E146" s="2">
        <f t="shared" si="20"/>
        <v>0.3492999999999995</v>
      </c>
      <c r="F146" s="2">
        <f t="shared" si="21"/>
        <v>7.3442653505123842E-2</v>
      </c>
      <c r="G146" s="2">
        <f t="shared" si="21"/>
        <v>8.5401266034672893E-2</v>
      </c>
      <c r="H146" s="2">
        <f t="shared" si="22"/>
        <v>0.85997148420851444</v>
      </c>
      <c r="I146" s="2">
        <f t="shared" si="23"/>
        <v>46.235734876035671</v>
      </c>
    </row>
    <row r="147" spans="1:9" ht="13.5" x14ac:dyDescent="0.25">
      <c r="A147" s="3">
        <f>TITRES_STAT!B150</f>
        <v>42216</v>
      </c>
      <c r="B147" s="17">
        <f>TITRES_STAT!D150</f>
        <v>5.9199000000000002</v>
      </c>
      <c r="C147" s="2">
        <f t="shared" si="18"/>
        <v>0.26869999999999994</v>
      </c>
      <c r="D147" s="2">
        <f t="shared" si="19"/>
        <v>0.26869999999999994</v>
      </c>
      <c r="E147" s="2">
        <f t="shared" si="20"/>
        <v>0</v>
      </c>
      <c r="F147" s="2">
        <f t="shared" si="21"/>
        <v>8.738960682618642E-2</v>
      </c>
      <c r="G147" s="2">
        <f t="shared" si="21"/>
        <v>7.9301175603624832E-2</v>
      </c>
      <c r="H147" s="2">
        <f t="shared" si="22"/>
        <v>1.101996359587283</v>
      </c>
      <c r="I147" s="2">
        <f t="shared" si="23"/>
        <v>52.426178311919379</v>
      </c>
    </row>
    <row r="148" spans="1:9" ht="13.5" x14ac:dyDescent="0.25">
      <c r="A148" s="3">
        <f>TITRES_STAT!B151</f>
        <v>42219</v>
      </c>
      <c r="B148" s="17">
        <f>TITRES_STAT!D151</f>
        <v>5.4451999999999998</v>
      </c>
      <c r="C148" s="2">
        <f t="shared" si="18"/>
        <v>-0.47470000000000034</v>
      </c>
      <c r="D148" s="2">
        <f t="shared" si="19"/>
        <v>0</v>
      </c>
      <c r="E148" s="2">
        <f t="shared" si="20"/>
        <v>0.47470000000000034</v>
      </c>
      <c r="F148" s="2">
        <f t="shared" si="21"/>
        <v>8.1147492052887391E-2</v>
      </c>
      <c r="G148" s="2">
        <f t="shared" si="21"/>
        <v>0.10754394877479452</v>
      </c>
      <c r="H148" s="2">
        <f t="shared" si="22"/>
        <v>0.75455191089195184</v>
      </c>
      <c r="I148" s="2">
        <f t="shared" si="23"/>
        <v>43.005391074942004</v>
      </c>
    </row>
    <row r="149" spans="1:9" ht="13.5" x14ac:dyDescent="0.25">
      <c r="A149" s="3">
        <f>TITRES_STAT!B152</f>
        <v>42220</v>
      </c>
      <c r="B149" s="17">
        <f>TITRES_STAT!D152</f>
        <v>6.09</v>
      </c>
      <c r="C149" s="2">
        <f t="shared" si="18"/>
        <v>0.64480000000000004</v>
      </c>
      <c r="D149" s="2">
        <f t="shared" si="19"/>
        <v>0.64480000000000004</v>
      </c>
      <c r="E149" s="2">
        <f t="shared" si="20"/>
        <v>0</v>
      </c>
      <c r="F149" s="2">
        <f t="shared" si="21"/>
        <v>0.12140838547768115</v>
      </c>
      <c r="G149" s="2">
        <f t="shared" si="21"/>
        <v>9.9862238148023488E-2</v>
      </c>
      <c r="H149" s="2">
        <f t="shared" si="22"/>
        <v>1.2157587064864328</v>
      </c>
      <c r="I149" s="2">
        <f t="shared" si="23"/>
        <v>54.868732002605221</v>
      </c>
    </row>
    <row r="150" spans="1:9" ht="13.5" x14ac:dyDescent="0.25">
      <c r="A150" s="3">
        <f>TITRES_STAT!B153</f>
        <v>42221</v>
      </c>
      <c r="B150" s="17">
        <f>TITRES_STAT!D153</f>
        <v>6.27</v>
      </c>
      <c r="C150" s="2">
        <f t="shared" si="18"/>
        <v>0.17999999999999972</v>
      </c>
      <c r="D150" s="2">
        <f t="shared" si="19"/>
        <v>0.17999999999999972</v>
      </c>
      <c r="E150" s="2">
        <f t="shared" si="20"/>
        <v>0</v>
      </c>
      <c r="F150" s="2">
        <f t="shared" si="21"/>
        <v>0.12559350080070392</v>
      </c>
      <c r="G150" s="2">
        <f t="shared" si="21"/>
        <v>9.2729221137450385E-2</v>
      </c>
      <c r="H150" s="2">
        <f t="shared" si="22"/>
        <v>1.354411255266984</v>
      </c>
      <c r="I150" s="2">
        <f t="shared" si="23"/>
        <v>57.526536718556308</v>
      </c>
    </row>
    <row r="151" spans="1:9" ht="13.5" x14ac:dyDescent="0.25">
      <c r="A151" s="3">
        <f>TITRES_STAT!B154</f>
        <v>42222</v>
      </c>
      <c r="B151" s="17">
        <f>TITRES_STAT!D154</f>
        <v>6.43</v>
      </c>
      <c r="C151" s="2">
        <f t="shared" si="18"/>
        <v>0.16000000000000014</v>
      </c>
      <c r="D151" s="2">
        <f t="shared" si="19"/>
        <v>0.16000000000000014</v>
      </c>
      <c r="E151" s="2">
        <f t="shared" si="20"/>
        <v>0</v>
      </c>
      <c r="F151" s="2">
        <f t="shared" si="21"/>
        <v>0.12805110788636792</v>
      </c>
      <c r="G151" s="2">
        <f t="shared" si="21"/>
        <v>8.6105705341918207E-2</v>
      </c>
      <c r="H151" s="2">
        <f t="shared" si="22"/>
        <v>1.4871384814500759</v>
      </c>
      <c r="I151" s="2">
        <f t="shared" si="23"/>
        <v>59.793151549126044</v>
      </c>
    </row>
    <row r="152" spans="1:9" ht="13.5" x14ac:dyDescent="0.25">
      <c r="A152" s="3">
        <f>TITRES_STAT!B155</f>
        <v>42223</v>
      </c>
      <c r="B152" s="17">
        <f>TITRES_STAT!D155</f>
        <v>6.5</v>
      </c>
      <c r="C152" s="2">
        <f t="shared" si="18"/>
        <v>7.0000000000000284E-2</v>
      </c>
      <c r="D152" s="2">
        <f t="shared" si="19"/>
        <v>7.0000000000000284E-2</v>
      </c>
      <c r="E152" s="2">
        <f t="shared" si="20"/>
        <v>0</v>
      </c>
      <c r="F152" s="2">
        <f t="shared" si="21"/>
        <v>0.1239046001801988</v>
      </c>
      <c r="G152" s="2">
        <f t="shared" si="21"/>
        <v>7.9955297817495469E-2</v>
      </c>
      <c r="H152" s="2">
        <f t="shared" si="22"/>
        <v>1.5496734245555714</v>
      </c>
      <c r="I152" s="2">
        <f t="shared" si="23"/>
        <v>60.779290776256651</v>
      </c>
    </row>
    <row r="153" spans="1:9" ht="13.5" x14ac:dyDescent="0.25">
      <c r="A153" s="3">
        <f>TITRES_STAT!B156</f>
        <v>42226</v>
      </c>
      <c r="B153" s="17">
        <f>TITRES_STAT!D156</f>
        <v>6.31</v>
      </c>
      <c r="C153" s="2">
        <f t="shared" si="18"/>
        <v>-0.19000000000000039</v>
      </c>
      <c r="D153" s="2">
        <f t="shared" si="19"/>
        <v>0</v>
      </c>
      <c r="E153" s="2">
        <f t="shared" si="20"/>
        <v>0.19000000000000039</v>
      </c>
      <c r="F153" s="2">
        <f t="shared" si="21"/>
        <v>0.11505427159589889</v>
      </c>
      <c r="G153" s="2">
        <f t="shared" si="21"/>
        <v>8.7815633687674394E-2</v>
      </c>
      <c r="H153" s="2">
        <f t="shared" si="22"/>
        <v>1.310179825213146</v>
      </c>
      <c r="I153" s="2">
        <f t="shared" si="23"/>
        <v>56.71332642220888</v>
      </c>
    </row>
    <row r="154" spans="1:9" ht="13.5" x14ac:dyDescent="0.25">
      <c r="A154" s="3">
        <f>TITRES_STAT!B157</f>
        <v>42227</v>
      </c>
      <c r="B154" s="17">
        <f>TITRES_STAT!D157</f>
        <v>6.29</v>
      </c>
      <c r="C154" s="2">
        <f t="shared" si="18"/>
        <v>-1.9999999999999574E-2</v>
      </c>
      <c r="D154" s="2">
        <f t="shared" si="19"/>
        <v>0</v>
      </c>
      <c r="E154" s="2">
        <f t="shared" si="20"/>
        <v>1.9999999999999574E-2</v>
      </c>
      <c r="F154" s="2">
        <f t="shared" si="21"/>
        <v>0.10683610933904897</v>
      </c>
      <c r="G154" s="2">
        <f t="shared" si="21"/>
        <v>8.2971659852840482E-2</v>
      </c>
      <c r="H154" s="2">
        <f t="shared" si="22"/>
        <v>1.287621695510669</v>
      </c>
      <c r="I154" s="2">
        <f t="shared" si="23"/>
        <v>56.28647857456307</v>
      </c>
    </row>
    <row r="155" spans="1:9" ht="13.5" x14ac:dyDescent="0.25">
      <c r="A155" s="3">
        <f>TITRES_STAT!B158</f>
        <v>42228</v>
      </c>
      <c r="B155" s="17">
        <f>TITRES_STAT!D158</f>
        <v>6.12</v>
      </c>
      <c r="C155" s="2">
        <f t="shared" si="18"/>
        <v>-0.16999999999999993</v>
      </c>
      <c r="D155" s="2">
        <f t="shared" si="19"/>
        <v>0</v>
      </c>
      <c r="E155" s="2">
        <f t="shared" si="20"/>
        <v>0.16999999999999993</v>
      </c>
      <c r="F155" s="2">
        <f t="shared" si="21"/>
        <v>9.9204958671974028E-2</v>
      </c>
      <c r="G155" s="2">
        <f t="shared" si="21"/>
        <v>8.9187969863351868E-2</v>
      </c>
      <c r="H155" s="2">
        <f t="shared" si="22"/>
        <v>1.1123132281626049</v>
      </c>
      <c r="I155" s="2">
        <f t="shared" si="23"/>
        <v>52.6585363066703</v>
      </c>
    </row>
    <row r="156" spans="1:9" ht="13.5" x14ac:dyDescent="0.25">
      <c r="A156" s="3">
        <f>TITRES_STAT!B159</f>
        <v>42230</v>
      </c>
      <c r="B156" s="17">
        <f>TITRES_STAT!D159</f>
        <v>6</v>
      </c>
      <c r="C156" s="2">
        <f t="shared" si="18"/>
        <v>-0.12000000000000011</v>
      </c>
      <c r="D156" s="2">
        <f t="shared" si="19"/>
        <v>0</v>
      </c>
      <c r="E156" s="2">
        <f t="shared" si="20"/>
        <v>0.12000000000000011</v>
      </c>
      <c r="F156" s="2">
        <f t="shared" si="21"/>
        <v>9.2118890195404451E-2</v>
      </c>
      <c r="G156" s="2">
        <f t="shared" si="21"/>
        <v>9.1388829158826734E-2</v>
      </c>
      <c r="H156" s="2">
        <f t="shared" si="22"/>
        <v>1.0079885150438783</v>
      </c>
      <c r="I156" s="2">
        <f t="shared" si="23"/>
        <v>50.198918345001182</v>
      </c>
    </row>
    <row r="157" spans="1:9" ht="13.5" x14ac:dyDescent="0.25">
      <c r="A157" s="3">
        <f>TITRES_STAT!B160</f>
        <v>42233</v>
      </c>
      <c r="B157" s="17">
        <f>TITRES_STAT!D160</f>
        <v>6</v>
      </c>
      <c r="C157" s="2">
        <f t="shared" si="18"/>
        <v>0</v>
      </c>
      <c r="D157" s="2">
        <f t="shared" si="19"/>
        <v>0</v>
      </c>
      <c r="E157" s="2">
        <f t="shared" si="20"/>
        <v>0</v>
      </c>
      <c r="F157" s="2">
        <f t="shared" ref="F157:G172" si="24">((F156*13)+D157)/14</f>
        <v>8.5538969467161288E-2</v>
      </c>
      <c r="G157" s="2">
        <f t="shared" si="24"/>
        <v>8.4861055647481962E-2</v>
      </c>
      <c r="H157" s="2">
        <f t="shared" si="22"/>
        <v>1.0079885150438785</v>
      </c>
      <c r="I157" s="2">
        <f t="shared" si="23"/>
        <v>50.198918345001196</v>
      </c>
    </row>
    <row r="158" spans="1:9" ht="13.5" x14ac:dyDescent="0.25">
      <c r="A158" s="3">
        <f>TITRES_STAT!B161</f>
        <v>42234</v>
      </c>
      <c r="B158" s="17">
        <f>TITRES_STAT!D161</f>
        <v>6</v>
      </c>
      <c r="C158" s="2">
        <f t="shared" si="18"/>
        <v>0</v>
      </c>
      <c r="D158" s="2">
        <f t="shared" si="19"/>
        <v>0</v>
      </c>
      <c r="E158" s="2">
        <f t="shared" si="20"/>
        <v>0</v>
      </c>
      <c r="F158" s="2">
        <f t="shared" si="24"/>
        <v>7.9429043076649775E-2</v>
      </c>
      <c r="G158" s="2">
        <f t="shared" si="24"/>
        <v>7.8799551672661824E-2</v>
      </c>
      <c r="H158" s="2">
        <f t="shared" si="22"/>
        <v>1.0079885150438785</v>
      </c>
      <c r="I158" s="2">
        <f t="shared" si="23"/>
        <v>50.198918345001196</v>
      </c>
    </row>
    <row r="159" spans="1:9" ht="13.5" x14ac:dyDescent="0.25">
      <c r="A159" s="3">
        <f>TITRES_STAT!B162</f>
        <v>42235</v>
      </c>
      <c r="B159" s="17">
        <f>TITRES_STAT!D162</f>
        <v>6</v>
      </c>
      <c r="C159" s="2">
        <f t="shared" si="18"/>
        <v>0</v>
      </c>
      <c r="D159" s="2">
        <f t="shared" si="19"/>
        <v>0</v>
      </c>
      <c r="E159" s="2">
        <f t="shared" si="20"/>
        <v>0</v>
      </c>
      <c r="F159" s="2">
        <f t="shared" si="24"/>
        <v>7.3755539999746225E-2</v>
      </c>
      <c r="G159" s="2">
        <f t="shared" si="24"/>
        <v>7.3171012267471691E-2</v>
      </c>
      <c r="H159" s="2">
        <f t="shared" si="22"/>
        <v>1.0079885150438788</v>
      </c>
      <c r="I159" s="2">
        <f t="shared" si="23"/>
        <v>50.198918345001196</v>
      </c>
    </row>
    <row r="160" spans="1:9" ht="13.5" x14ac:dyDescent="0.25">
      <c r="A160" s="3">
        <f>TITRES_STAT!B163</f>
        <v>42236</v>
      </c>
      <c r="B160" s="17">
        <f>TITRES_STAT!D163</f>
        <v>5.9</v>
      </c>
      <c r="C160" s="2">
        <f t="shared" si="18"/>
        <v>-9.9999999999999645E-2</v>
      </c>
      <c r="D160" s="2">
        <f t="shared" si="19"/>
        <v>0</v>
      </c>
      <c r="E160" s="2">
        <f t="shared" si="20"/>
        <v>9.9999999999999645E-2</v>
      </c>
      <c r="F160" s="2">
        <f t="shared" si="24"/>
        <v>6.8487287142621492E-2</v>
      </c>
      <c r="G160" s="2">
        <f t="shared" si="24"/>
        <v>7.5087368534080837E-2</v>
      </c>
      <c r="H160" s="2">
        <f t="shared" si="22"/>
        <v>0.91210130917740595</v>
      </c>
      <c r="I160" s="2">
        <f t="shared" si="23"/>
        <v>47.701515855862041</v>
      </c>
    </row>
    <row r="161" spans="1:9" ht="13.5" x14ac:dyDescent="0.25">
      <c r="A161" s="3">
        <f>TITRES_STAT!B164</f>
        <v>42237</v>
      </c>
      <c r="B161" s="17">
        <f>TITRES_STAT!D164</f>
        <v>5.8</v>
      </c>
      <c r="C161" s="2">
        <f t="shared" si="18"/>
        <v>-0.10000000000000053</v>
      </c>
      <c r="D161" s="2">
        <f t="shared" si="19"/>
        <v>0</v>
      </c>
      <c r="E161" s="2">
        <f t="shared" si="20"/>
        <v>0.10000000000000053</v>
      </c>
      <c r="F161" s="2">
        <f t="shared" si="24"/>
        <v>6.3595338061005674E-2</v>
      </c>
      <c r="G161" s="2">
        <f t="shared" si="24"/>
        <v>7.6866842210217959E-2</v>
      </c>
      <c r="H161" s="2">
        <f t="shared" si="22"/>
        <v>0.82734422583775535</v>
      </c>
      <c r="I161" s="2">
        <f t="shared" si="23"/>
        <v>45.275773121424621</v>
      </c>
    </row>
    <row r="162" spans="1:9" ht="13.5" x14ac:dyDescent="0.25">
      <c r="A162" s="3">
        <f>TITRES_STAT!B165</f>
        <v>42240</v>
      </c>
      <c r="B162" s="17">
        <f>TITRES_STAT!D165</f>
        <v>5.8</v>
      </c>
      <c r="C162" s="2">
        <f t="shared" si="18"/>
        <v>0</v>
      </c>
      <c r="D162" s="2">
        <f t="shared" si="19"/>
        <v>0</v>
      </c>
      <c r="E162" s="2">
        <f t="shared" si="20"/>
        <v>0</v>
      </c>
      <c r="F162" s="2">
        <f t="shared" si="24"/>
        <v>5.9052813913790983E-2</v>
      </c>
      <c r="G162" s="2">
        <f t="shared" si="24"/>
        <v>7.1376353480916671E-2</v>
      </c>
      <c r="H162" s="2">
        <f t="shared" si="22"/>
        <v>0.82734422583775546</v>
      </c>
      <c r="I162" s="2">
        <f t="shared" si="23"/>
        <v>45.275773121424628</v>
      </c>
    </row>
    <row r="163" spans="1:9" ht="13.5" x14ac:dyDescent="0.25">
      <c r="A163" s="3">
        <f>TITRES_STAT!B166</f>
        <v>42241</v>
      </c>
      <c r="B163" s="17">
        <f>TITRES_STAT!D166</f>
        <v>5.8</v>
      </c>
      <c r="C163" s="2">
        <f t="shared" si="18"/>
        <v>0</v>
      </c>
      <c r="D163" s="2">
        <f t="shared" si="19"/>
        <v>0</v>
      </c>
      <c r="E163" s="2">
        <f t="shared" si="20"/>
        <v>0</v>
      </c>
      <c r="F163" s="2">
        <f t="shared" si="24"/>
        <v>5.4834755777091626E-2</v>
      </c>
      <c r="G163" s="2">
        <f t="shared" si="24"/>
        <v>6.6278042517994046E-2</v>
      </c>
      <c r="H163" s="2">
        <f t="shared" si="22"/>
        <v>0.82734422583775546</v>
      </c>
      <c r="I163" s="2">
        <f t="shared" si="23"/>
        <v>45.275773121424628</v>
      </c>
    </row>
    <row r="164" spans="1:9" ht="13.5" x14ac:dyDescent="0.25">
      <c r="A164" s="3">
        <f>TITRES_STAT!B167</f>
        <v>42242</v>
      </c>
      <c r="B164" s="17">
        <f>TITRES_STAT!D167</f>
        <v>5.8</v>
      </c>
      <c r="C164" s="2">
        <f t="shared" si="18"/>
        <v>0</v>
      </c>
      <c r="D164" s="2">
        <f t="shared" si="19"/>
        <v>0</v>
      </c>
      <c r="E164" s="2">
        <f t="shared" si="20"/>
        <v>0</v>
      </c>
      <c r="F164" s="2">
        <f t="shared" si="24"/>
        <v>5.0917987507299367E-2</v>
      </c>
      <c r="G164" s="2">
        <f t="shared" si="24"/>
        <v>6.1543896623851617E-2</v>
      </c>
      <c r="H164" s="2">
        <f t="shared" si="22"/>
        <v>0.82734422583775546</v>
      </c>
      <c r="I164" s="2">
        <f t="shared" si="23"/>
        <v>45.275773121424628</v>
      </c>
    </row>
    <row r="165" spans="1:9" ht="13.5" x14ac:dyDescent="0.25">
      <c r="A165" s="3">
        <f>TITRES_STAT!B168</f>
        <v>42243</v>
      </c>
      <c r="B165" s="17">
        <f>TITRES_STAT!D168</f>
        <v>5.99</v>
      </c>
      <c r="C165" s="2">
        <f t="shared" si="18"/>
        <v>0.19000000000000039</v>
      </c>
      <c r="D165" s="2">
        <f t="shared" si="19"/>
        <v>0.19000000000000039</v>
      </c>
      <c r="E165" s="2">
        <f t="shared" si="20"/>
        <v>0</v>
      </c>
      <c r="F165" s="2">
        <f t="shared" si="24"/>
        <v>6.0852416971063729E-2</v>
      </c>
      <c r="G165" s="2">
        <f t="shared" si="24"/>
        <v>5.7147904007862217E-2</v>
      </c>
      <c r="H165" s="2">
        <f t="shared" si="22"/>
        <v>1.0648232516575211</v>
      </c>
      <c r="I165" s="2">
        <f t="shared" si="23"/>
        <v>51.569704612864193</v>
      </c>
    </row>
    <row r="166" spans="1:9" ht="13.5" x14ac:dyDescent="0.25">
      <c r="A166" s="3">
        <f>TITRES_STAT!B169</f>
        <v>42244</v>
      </c>
      <c r="B166" s="17">
        <f>TITRES_STAT!D169</f>
        <v>5.82</v>
      </c>
      <c r="C166" s="2">
        <f t="shared" si="18"/>
        <v>-0.16999999999999993</v>
      </c>
      <c r="D166" s="2">
        <f t="shared" si="19"/>
        <v>0</v>
      </c>
      <c r="E166" s="2">
        <f t="shared" si="20"/>
        <v>0.16999999999999993</v>
      </c>
      <c r="F166" s="2">
        <f t="shared" si="24"/>
        <v>5.6505815758844891E-2</v>
      </c>
      <c r="G166" s="2">
        <f t="shared" si="24"/>
        <v>6.5208768007300619E-2</v>
      </c>
      <c r="H166" s="2">
        <f t="shared" si="22"/>
        <v>0.86653708520483985</v>
      </c>
      <c r="I166" s="2">
        <f t="shared" si="23"/>
        <v>46.424852314667149</v>
      </c>
    </row>
    <row r="167" spans="1:9" ht="13.5" x14ac:dyDescent="0.25">
      <c r="A167" s="3">
        <f>TITRES_STAT!B170</f>
        <v>42247</v>
      </c>
      <c r="B167" s="17">
        <f>TITRES_STAT!D170</f>
        <v>5.9</v>
      </c>
      <c r="C167" s="2">
        <f t="shared" si="18"/>
        <v>8.0000000000000071E-2</v>
      </c>
      <c r="D167" s="2">
        <f t="shared" si="19"/>
        <v>8.0000000000000071E-2</v>
      </c>
      <c r="E167" s="2">
        <f t="shared" si="20"/>
        <v>0</v>
      </c>
      <c r="F167" s="2">
        <f t="shared" si="24"/>
        <v>5.8183971776070265E-2</v>
      </c>
      <c r="G167" s="2">
        <f t="shared" si="24"/>
        <v>6.0550998863922005E-2</v>
      </c>
      <c r="H167" s="2">
        <f t="shared" si="22"/>
        <v>0.96090853772418805</v>
      </c>
      <c r="I167" s="2">
        <f t="shared" si="23"/>
        <v>49.003230861517359</v>
      </c>
    </row>
    <row r="168" spans="1:9" ht="13.5" x14ac:dyDescent="0.25">
      <c r="A168" s="3">
        <f>TITRES_STAT!B171</f>
        <v>42248</v>
      </c>
      <c r="B168" s="17">
        <f>TITRES_STAT!D171</f>
        <v>5.93</v>
      </c>
      <c r="C168" s="2">
        <f t="shared" si="18"/>
        <v>2.9999999999999361E-2</v>
      </c>
      <c r="D168" s="2">
        <f t="shared" si="19"/>
        <v>2.9999999999999361E-2</v>
      </c>
      <c r="E168" s="2">
        <f t="shared" si="20"/>
        <v>0</v>
      </c>
      <c r="F168" s="2">
        <f t="shared" si="24"/>
        <v>5.6170830934922346E-2</v>
      </c>
      <c r="G168" s="2">
        <f t="shared" si="24"/>
        <v>5.6225927516499005E-2</v>
      </c>
      <c r="H168" s="2">
        <f t="shared" si="22"/>
        <v>0.99902008585700086</v>
      </c>
      <c r="I168" s="2">
        <f t="shared" si="23"/>
        <v>49.975490137644641</v>
      </c>
    </row>
    <row r="169" spans="1:9" ht="13.5" x14ac:dyDescent="0.25">
      <c r="A169" s="3">
        <f>TITRES_STAT!B172</f>
        <v>42249</v>
      </c>
      <c r="B169" s="17">
        <f>TITRES_STAT!D172</f>
        <v>5.8</v>
      </c>
      <c r="C169" s="2">
        <f t="shared" si="18"/>
        <v>-0.12999999999999989</v>
      </c>
      <c r="D169" s="2">
        <f t="shared" si="19"/>
        <v>0</v>
      </c>
      <c r="E169" s="2">
        <f t="shared" si="20"/>
        <v>0.12999999999999989</v>
      </c>
      <c r="F169" s="2">
        <f t="shared" si="24"/>
        <v>5.2158628725285039E-2</v>
      </c>
      <c r="G169" s="2">
        <f t="shared" si="24"/>
        <v>6.1495504122463351E-2</v>
      </c>
      <c r="H169" s="2">
        <f t="shared" si="22"/>
        <v>0.84816978850055968</v>
      </c>
      <c r="I169" s="2">
        <f t="shared" si="23"/>
        <v>45.892417124115482</v>
      </c>
    </row>
    <row r="170" spans="1:9" ht="13.5" x14ac:dyDescent="0.25">
      <c r="A170" s="3">
        <f>TITRES_STAT!B173</f>
        <v>42250</v>
      </c>
      <c r="B170" s="17">
        <f>TITRES_STAT!D173</f>
        <v>5.85</v>
      </c>
      <c r="C170" s="2">
        <f t="shared" si="18"/>
        <v>4.9999999999999822E-2</v>
      </c>
      <c r="D170" s="2">
        <f t="shared" si="19"/>
        <v>4.9999999999999822E-2</v>
      </c>
      <c r="E170" s="2">
        <f t="shared" si="20"/>
        <v>0</v>
      </c>
      <c r="F170" s="2">
        <f t="shared" si="24"/>
        <v>5.2004440959193245E-2</v>
      </c>
      <c r="G170" s="2">
        <f t="shared" si="24"/>
        <v>5.7102968113715971E-2</v>
      </c>
      <c r="H170" s="2">
        <f t="shared" si="22"/>
        <v>0.91071344760276873</v>
      </c>
      <c r="I170" s="2">
        <f t="shared" si="23"/>
        <v>47.663528445114245</v>
      </c>
    </row>
    <row r="171" spans="1:9" ht="13.5" x14ac:dyDescent="0.25">
      <c r="A171" s="3">
        <f>TITRES_STAT!B174</f>
        <v>42251</v>
      </c>
      <c r="B171" s="17">
        <f>TITRES_STAT!D174</f>
        <v>5.84</v>
      </c>
      <c r="C171" s="2">
        <f t="shared" si="18"/>
        <v>-9.9999999999997868E-3</v>
      </c>
      <c r="D171" s="2">
        <f t="shared" si="19"/>
        <v>0</v>
      </c>
      <c r="E171" s="2">
        <f t="shared" si="20"/>
        <v>9.9999999999997868E-3</v>
      </c>
      <c r="F171" s="2">
        <f t="shared" si="24"/>
        <v>4.8289838033536585E-2</v>
      </c>
      <c r="G171" s="2">
        <f t="shared" si="24"/>
        <v>5.3738470391307677E-2</v>
      </c>
      <c r="H171" s="2">
        <f t="shared" si="22"/>
        <v>0.8986083467189192</v>
      </c>
      <c r="I171" s="2">
        <f t="shared" si="23"/>
        <v>47.329842843672822</v>
      </c>
    </row>
    <row r="172" spans="1:9" ht="13.5" x14ac:dyDescent="0.25">
      <c r="A172" s="3">
        <f>TITRES_STAT!B175</f>
        <v>42254</v>
      </c>
      <c r="B172" s="17">
        <f>TITRES_STAT!D175</f>
        <v>5.8</v>
      </c>
      <c r="C172" s="2">
        <f t="shared" si="18"/>
        <v>-4.0000000000000036E-2</v>
      </c>
      <c r="D172" s="2">
        <f t="shared" si="19"/>
        <v>0</v>
      </c>
      <c r="E172" s="2">
        <f t="shared" si="20"/>
        <v>4.0000000000000036E-2</v>
      </c>
      <c r="F172" s="2">
        <f t="shared" si="24"/>
        <v>4.4840563888283967E-2</v>
      </c>
      <c r="G172" s="2">
        <f t="shared" si="24"/>
        <v>5.2757151077642846E-2</v>
      </c>
      <c r="H172" s="2">
        <f t="shared" si="22"/>
        <v>0.84994286030138333</v>
      </c>
      <c r="I172" s="2">
        <f t="shared" si="23"/>
        <v>45.944276363374541</v>
      </c>
    </row>
    <row r="173" spans="1:9" ht="13.5" x14ac:dyDescent="0.25">
      <c r="A173" s="3">
        <f>TITRES_STAT!B176</f>
        <v>42255</v>
      </c>
      <c r="B173" s="17">
        <f>TITRES_STAT!D176</f>
        <v>5.8</v>
      </c>
      <c r="C173" s="2">
        <f t="shared" si="18"/>
        <v>0</v>
      </c>
      <c r="D173" s="2">
        <f t="shared" si="19"/>
        <v>0</v>
      </c>
      <c r="E173" s="2">
        <f t="shared" si="20"/>
        <v>0</v>
      </c>
      <c r="F173" s="2">
        <f t="shared" ref="F173:G188" si="25">((F172*13)+D173)/14</f>
        <v>4.163766646769225E-2</v>
      </c>
      <c r="G173" s="2">
        <f t="shared" si="25"/>
        <v>4.8988783143525498E-2</v>
      </c>
      <c r="H173" s="2">
        <f t="shared" si="22"/>
        <v>0.84994286030138322</v>
      </c>
      <c r="I173" s="2">
        <f t="shared" si="23"/>
        <v>45.944276363374534</v>
      </c>
    </row>
    <row r="174" spans="1:9" ht="13.5" x14ac:dyDescent="0.25">
      <c r="A174" s="3">
        <f>TITRES_STAT!B177</f>
        <v>42256</v>
      </c>
      <c r="B174" s="17">
        <f>TITRES_STAT!D177</f>
        <v>5.8</v>
      </c>
      <c r="C174" s="2">
        <f t="shared" si="18"/>
        <v>0</v>
      </c>
      <c r="D174" s="2">
        <f t="shared" si="19"/>
        <v>0</v>
      </c>
      <c r="E174" s="2">
        <f t="shared" si="20"/>
        <v>0</v>
      </c>
      <c r="F174" s="2">
        <f t="shared" si="25"/>
        <v>3.8663547434285662E-2</v>
      </c>
      <c r="G174" s="2">
        <f t="shared" si="25"/>
        <v>4.5489584347559391E-2</v>
      </c>
      <c r="H174" s="2">
        <f t="shared" si="22"/>
        <v>0.84994286030138333</v>
      </c>
      <c r="I174" s="2">
        <f t="shared" si="23"/>
        <v>45.944276363374541</v>
      </c>
    </row>
    <row r="175" spans="1:9" ht="13.5" x14ac:dyDescent="0.25">
      <c r="A175" s="3">
        <f>TITRES_STAT!B178</f>
        <v>42257</v>
      </c>
      <c r="B175" s="17">
        <f>TITRES_STAT!D178</f>
        <v>5.8</v>
      </c>
      <c r="C175" s="2">
        <f t="shared" si="18"/>
        <v>0</v>
      </c>
      <c r="D175" s="2">
        <f t="shared" si="19"/>
        <v>0</v>
      </c>
      <c r="E175" s="2">
        <f t="shared" si="20"/>
        <v>0</v>
      </c>
      <c r="F175" s="2">
        <f t="shared" si="25"/>
        <v>3.5901865474693831E-2</v>
      </c>
      <c r="G175" s="2">
        <f t="shared" si="25"/>
        <v>4.2240328322733722E-2</v>
      </c>
      <c r="H175" s="2">
        <f t="shared" si="22"/>
        <v>0.84994286030138322</v>
      </c>
      <c r="I175" s="2">
        <f t="shared" si="23"/>
        <v>45.944276363374534</v>
      </c>
    </row>
    <row r="176" spans="1:9" ht="13.5" x14ac:dyDescent="0.25">
      <c r="A176" s="3">
        <f>TITRES_STAT!B179</f>
        <v>42258</v>
      </c>
      <c r="B176" s="17">
        <f>TITRES_STAT!D179</f>
        <v>5.8</v>
      </c>
      <c r="C176" s="2">
        <f t="shared" si="18"/>
        <v>0</v>
      </c>
      <c r="D176" s="2">
        <f t="shared" si="19"/>
        <v>0</v>
      </c>
      <c r="E176" s="2">
        <f t="shared" si="20"/>
        <v>0</v>
      </c>
      <c r="F176" s="2">
        <f t="shared" si="25"/>
        <v>3.33374465122157E-2</v>
      </c>
      <c r="G176" s="2">
        <f t="shared" si="25"/>
        <v>3.9223162013967028E-2</v>
      </c>
      <c r="H176" s="2">
        <f t="shared" si="22"/>
        <v>0.84994286030138322</v>
      </c>
      <c r="I176" s="2">
        <f t="shared" si="23"/>
        <v>45.944276363374534</v>
      </c>
    </row>
    <row r="177" spans="1:9" ht="13.5" x14ac:dyDescent="0.25">
      <c r="A177" s="3">
        <f>TITRES_STAT!B180</f>
        <v>42261</v>
      </c>
      <c r="B177" s="17">
        <f>TITRES_STAT!D180</f>
        <v>5.89</v>
      </c>
      <c r="C177" s="2">
        <f t="shared" si="18"/>
        <v>8.9999999999999858E-2</v>
      </c>
      <c r="D177" s="2">
        <f t="shared" si="19"/>
        <v>8.9999999999999858E-2</v>
      </c>
      <c r="E177" s="2">
        <f t="shared" si="20"/>
        <v>0</v>
      </c>
      <c r="F177" s="2">
        <f t="shared" si="25"/>
        <v>3.7384771761343139E-2</v>
      </c>
      <c r="G177" s="2">
        <f t="shared" si="25"/>
        <v>3.6421507584397952E-2</v>
      </c>
      <c r="H177" s="2">
        <f t="shared" si="22"/>
        <v>1.0264476744877475</v>
      </c>
      <c r="I177" s="2">
        <f t="shared" si="23"/>
        <v>50.652562482138428</v>
      </c>
    </row>
    <row r="178" spans="1:9" ht="13.5" x14ac:dyDescent="0.25">
      <c r="A178" s="3">
        <f>TITRES_STAT!B181</f>
        <v>42262</v>
      </c>
      <c r="B178" s="17">
        <f>TITRES_STAT!D181</f>
        <v>5.89</v>
      </c>
      <c r="C178" s="2">
        <f t="shared" si="18"/>
        <v>0</v>
      </c>
      <c r="D178" s="2">
        <f t="shared" si="19"/>
        <v>0</v>
      </c>
      <c r="E178" s="2">
        <f t="shared" si="20"/>
        <v>0</v>
      </c>
      <c r="F178" s="2">
        <f t="shared" si="25"/>
        <v>3.4714430921247201E-2</v>
      </c>
      <c r="G178" s="2">
        <f t="shared" si="25"/>
        <v>3.3819971328369523E-2</v>
      </c>
      <c r="H178" s="2">
        <f t="shared" si="22"/>
        <v>1.0264476744877478</v>
      </c>
      <c r="I178" s="2">
        <f t="shared" si="23"/>
        <v>50.652562482138428</v>
      </c>
    </row>
    <row r="179" spans="1:9" ht="13.5" x14ac:dyDescent="0.25">
      <c r="A179" s="3">
        <f>TITRES_STAT!B182</f>
        <v>42263</v>
      </c>
      <c r="B179" s="17">
        <f>TITRES_STAT!D182</f>
        <v>5.99</v>
      </c>
      <c r="C179" s="2">
        <f t="shared" si="18"/>
        <v>0.10000000000000053</v>
      </c>
      <c r="D179" s="2">
        <f t="shared" si="19"/>
        <v>0.10000000000000053</v>
      </c>
      <c r="E179" s="2">
        <f t="shared" si="20"/>
        <v>0</v>
      </c>
      <c r="F179" s="2">
        <f t="shared" si="25"/>
        <v>3.9377685855443864E-2</v>
      </c>
      <c r="G179" s="2">
        <f t="shared" si="25"/>
        <v>3.1404259090628842E-2</v>
      </c>
      <c r="H179" s="2">
        <f t="shared" si="22"/>
        <v>1.2538963502308618</v>
      </c>
      <c r="I179" s="2">
        <f t="shared" si="23"/>
        <v>55.632387447738132</v>
      </c>
    </row>
    <row r="180" spans="1:9" ht="13.5" x14ac:dyDescent="0.25">
      <c r="A180" s="3">
        <f>TITRES_STAT!B183</f>
        <v>42264</v>
      </c>
      <c r="B180" s="17">
        <f>TITRES_STAT!D183</f>
        <v>5.94</v>
      </c>
      <c r="C180" s="2">
        <f t="shared" si="18"/>
        <v>-4.9999999999999822E-2</v>
      </c>
      <c r="D180" s="2">
        <f t="shared" si="19"/>
        <v>0</v>
      </c>
      <c r="E180" s="2">
        <f t="shared" si="20"/>
        <v>4.9999999999999822E-2</v>
      </c>
      <c r="F180" s="2">
        <f t="shared" si="25"/>
        <v>3.6564994008626443E-2</v>
      </c>
      <c r="G180" s="2">
        <f t="shared" si="25"/>
        <v>3.2732526298441054E-2</v>
      </c>
      <c r="H180" s="2">
        <f t="shared" si="22"/>
        <v>1.1170843849705521</v>
      </c>
      <c r="I180" s="2">
        <f t="shared" si="23"/>
        <v>52.765227163398606</v>
      </c>
    </row>
    <row r="181" spans="1:9" ht="13.5" x14ac:dyDescent="0.25">
      <c r="A181" s="3">
        <f>TITRES_STAT!B184</f>
        <v>42265</v>
      </c>
      <c r="B181" s="17">
        <f>TITRES_STAT!D184</f>
        <v>5.98</v>
      </c>
      <c r="C181" s="2">
        <f t="shared" si="18"/>
        <v>4.0000000000000036E-2</v>
      </c>
      <c r="D181" s="2">
        <f t="shared" si="19"/>
        <v>4.0000000000000036E-2</v>
      </c>
      <c r="E181" s="2">
        <f t="shared" si="20"/>
        <v>0</v>
      </c>
      <c r="F181" s="2">
        <f t="shared" si="25"/>
        <v>3.6810351579438842E-2</v>
      </c>
      <c r="G181" s="2">
        <f t="shared" si="25"/>
        <v>3.0394488705695267E-2</v>
      </c>
      <c r="H181" s="2">
        <f t="shared" si="22"/>
        <v>1.2110863892420529</v>
      </c>
      <c r="I181" s="2">
        <f t="shared" si="23"/>
        <v>54.773363679254793</v>
      </c>
    </row>
    <row r="182" spans="1:9" ht="13.5" x14ac:dyDescent="0.25">
      <c r="A182" s="3">
        <f>TITRES_STAT!B185</f>
        <v>42268</v>
      </c>
      <c r="B182" s="17">
        <f>TITRES_STAT!D185</f>
        <v>5.98</v>
      </c>
      <c r="C182" s="2">
        <f t="shared" si="18"/>
        <v>0</v>
      </c>
      <c r="D182" s="2">
        <f t="shared" si="19"/>
        <v>0</v>
      </c>
      <c r="E182" s="2">
        <f t="shared" si="20"/>
        <v>0</v>
      </c>
      <c r="F182" s="2">
        <f t="shared" si="25"/>
        <v>3.4181040752336064E-2</v>
      </c>
      <c r="G182" s="2">
        <f t="shared" si="25"/>
        <v>2.8223453798145608E-2</v>
      </c>
      <c r="H182" s="2">
        <f t="shared" si="22"/>
        <v>1.2110863892420527</v>
      </c>
      <c r="I182" s="2">
        <f t="shared" si="23"/>
        <v>54.773363679254793</v>
      </c>
    </row>
    <row r="183" spans="1:9" ht="13.5" x14ac:dyDescent="0.25">
      <c r="A183" s="3">
        <f>TITRES_STAT!B186</f>
        <v>42269</v>
      </c>
      <c r="B183" s="17">
        <f>TITRES_STAT!D186</f>
        <v>5.81</v>
      </c>
      <c r="C183" s="2">
        <f t="shared" si="18"/>
        <v>-0.17000000000000082</v>
      </c>
      <c r="D183" s="2">
        <f t="shared" si="19"/>
        <v>0</v>
      </c>
      <c r="E183" s="2">
        <f t="shared" si="20"/>
        <v>0.17000000000000082</v>
      </c>
      <c r="F183" s="2">
        <f t="shared" si="25"/>
        <v>3.1739537841454918E-2</v>
      </c>
      <c r="G183" s="2">
        <f t="shared" si="25"/>
        <v>3.8350349955420977E-2</v>
      </c>
      <c r="H183" s="2">
        <f t="shared" si="22"/>
        <v>0.82762055309402482</v>
      </c>
      <c r="I183" s="2">
        <f t="shared" si="23"/>
        <v>45.284047155900339</v>
      </c>
    </row>
    <row r="184" spans="1:9" ht="13.5" x14ac:dyDescent="0.25">
      <c r="A184" s="3">
        <f>TITRES_STAT!B187</f>
        <v>42270</v>
      </c>
      <c r="B184" s="17">
        <f>TITRES_STAT!D187</f>
        <v>5.85</v>
      </c>
      <c r="C184" s="2">
        <f t="shared" si="18"/>
        <v>4.0000000000000036E-2</v>
      </c>
      <c r="D184" s="2">
        <f t="shared" si="19"/>
        <v>4.0000000000000036E-2</v>
      </c>
      <c r="E184" s="2">
        <f t="shared" si="20"/>
        <v>0</v>
      </c>
      <c r="F184" s="2">
        <f t="shared" si="25"/>
        <v>3.2329570852779564E-2</v>
      </c>
      <c r="G184" s="2">
        <f t="shared" si="25"/>
        <v>3.5611039244319478E-2</v>
      </c>
      <c r="H184" s="2">
        <f t="shared" si="22"/>
        <v>0.90785249570992621</v>
      </c>
      <c r="I184" s="2">
        <f t="shared" si="23"/>
        <v>47.58504642006443</v>
      </c>
    </row>
    <row r="185" spans="1:9" ht="13.5" x14ac:dyDescent="0.25">
      <c r="A185" s="3">
        <f>TITRES_STAT!B188</f>
        <v>42275</v>
      </c>
      <c r="B185" s="17">
        <f>TITRES_STAT!D188</f>
        <v>5.8</v>
      </c>
      <c r="C185" s="2">
        <f t="shared" si="18"/>
        <v>-4.9999999999999822E-2</v>
      </c>
      <c r="D185" s="2">
        <f t="shared" si="19"/>
        <v>0</v>
      </c>
      <c r="E185" s="2">
        <f t="shared" si="20"/>
        <v>4.9999999999999822E-2</v>
      </c>
      <c r="F185" s="2">
        <f t="shared" si="25"/>
        <v>3.0020315791866738E-2</v>
      </c>
      <c r="G185" s="2">
        <f t="shared" si="25"/>
        <v>3.6638822155439503E-2</v>
      </c>
      <c r="H185" s="2">
        <f t="shared" si="22"/>
        <v>0.81935810230214612</v>
      </c>
      <c r="I185" s="2">
        <f t="shared" si="23"/>
        <v>45.035559589140902</v>
      </c>
    </row>
    <row r="186" spans="1:9" ht="13.5" x14ac:dyDescent="0.25">
      <c r="A186" s="3">
        <f>TITRES_STAT!B189</f>
        <v>42276</v>
      </c>
      <c r="B186" s="17">
        <f>TITRES_STAT!D189</f>
        <v>5.8</v>
      </c>
      <c r="C186" s="2">
        <f t="shared" si="18"/>
        <v>0</v>
      </c>
      <c r="D186" s="2">
        <f t="shared" si="19"/>
        <v>0</v>
      </c>
      <c r="E186" s="2">
        <f t="shared" si="20"/>
        <v>0</v>
      </c>
      <c r="F186" s="2">
        <f t="shared" si="25"/>
        <v>2.7876007521019115E-2</v>
      </c>
      <c r="G186" s="2">
        <f t="shared" si="25"/>
        <v>3.4021763430050964E-2</v>
      </c>
      <c r="H186" s="2">
        <f t="shared" si="22"/>
        <v>0.81935810230214623</v>
      </c>
      <c r="I186" s="2">
        <f t="shared" si="23"/>
        <v>45.035559589140902</v>
      </c>
    </row>
    <row r="187" spans="1:9" ht="13.5" x14ac:dyDescent="0.25">
      <c r="A187" s="3">
        <f>TITRES_STAT!B190</f>
        <v>42277</v>
      </c>
      <c r="B187" s="17">
        <f>TITRES_STAT!D190</f>
        <v>5.89</v>
      </c>
      <c r="C187" s="2">
        <f t="shared" si="18"/>
        <v>8.9999999999999858E-2</v>
      </c>
      <c r="D187" s="2">
        <f t="shared" si="19"/>
        <v>8.9999999999999858E-2</v>
      </c>
      <c r="E187" s="2">
        <f t="shared" si="20"/>
        <v>0</v>
      </c>
      <c r="F187" s="2">
        <f t="shared" si="25"/>
        <v>3.2313435555232022E-2</v>
      </c>
      <c r="G187" s="2">
        <f t="shared" si="25"/>
        <v>3.1591637470761609E-2</v>
      </c>
      <c r="H187" s="2">
        <f t="shared" si="22"/>
        <v>1.0228477578960078</v>
      </c>
      <c r="I187" s="2">
        <f t="shared" si="23"/>
        <v>50.564742398601766</v>
      </c>
    </row>
    <row r="188" spans="1:9" ht="13.5" x14ac:dyDescent="0.25">
      <c r="A188" s="3">
        <f>TITRES_STAT!B191</f>
        <v>42278</v>
      </c>
      <c r="B188" s="17">
        <f>TITRES_STAT!D191</f>
        <v>5.9</v>
      </c>
      <c r="C188" s="2">
        <f t="shared" si="18"/>
        <v>1.0000000000000675E-2</v>
      </c>
      <c r="D188" s="2">
        <f t="shared" si="19"/>
        <v>1.0000000000000675E-2</v>
      </c>
      <c r="E188" s="2">
        <f t="shared" si="20"/>
        <v>0</v>
      </c>
      <c r="F188" s="2">
        <f t="shared" si="25"/>
        <v>3.0719618729858351E-2</v>
      </c>
      <c r="G188" s="2">
        <f t="shared" si="25"/>
        <v>2.9335091937135783E-2</v>
      </c>
      <c r="H188" s="2">
        <f t="shared" si="22"/>
        <v>1.0471969474542493</v>
      </c>
      <c r="I188" s="2">
        <f t="shared" si="23"/>
        <v>51.152721224817675</v>
      </c>
    </row>
    <row r="189" spans="1:9" ht="13.5" x14ac:dyDescent="0.25">
      <c r="A189" s="3">
        <f>TITRES_STAT!B192</f>
        <v>42279</v>
      </c>
      <c r="B189" s="17">
        <f>TITRES_STAT!D192</f>
        <v>5.96</v>
      </c>
      <c r="C189" s="2">
        <f t="shared" si="18"/>
        <v>5.9999999999999609E-2</v>
      </c>
      <c r="D189" s="2">
        <f t="shared" si="19"/>
        <v>5.9999999999999609E-2</v>
      </c>
      <c r="E189" s="2">
        <f t="shared" si="20"/>
        <v>0</v>
      </c>
      <c r="F189" s="2">
        <f t="shared" ref="F189:G204" si="26">((F188*13)+D189)/14</f>
        <v>3.2811074534868444E-2</v>
      </c>
      <c r="G189" s="2">
        <f t="shared" si="26"/>
        <v>2.723972822734037E-2</v>
      </c>
      <c r="H189" s="2">
        <f t="shared" si="22"/>
        <v>1.2045301722921062</v>
      </c>
      <c r="I189" s="2">
        <f t="shared" si="23"/>
        <v>54.638860807231566</v>
      </c>
    </row>
    <row r="190" spans="1:9" ht="13.5" x14ac:dyDescent="0.25">
      <c r="A190" s="3">
        <f>TITRES_STAT!B193</f>
        <v>42282</v>
      </c>
      <c r="B190" s="17">
        <f>TITRES_STAT!D193</f>
        <v>5.99</v>
      </c>
      <c r="C190" s="2">
        <f t="shared" si="18"/>
        <v>3.0000000000000249E-2</v>
      </c>
      <c r="D190" s="2">
        <f t="shared" si="19"/>
        <v>3.0000000000000249E-2</v>
      </c>
      <c r="E190" s="2">
        <f t="shared" si="20"/>
        <v>0</v>
      </c>
      <c r="F190" s="2">
        <f t="shared" si="26"/>
        <v>3.2610283496663575E-2</v>
      </c>
      <c r="G190" s="2">
        <f t="shared" si="26"/>
        <v>2.5294033353958915E-2</v>
      </c>
      <c r="H190" s="2">
        <f t="shared" si="22"/>
        <v>1.2892480625894152</v>
      </c>
      <c r="I190" s="2">
        <f t="shared" si="23"/>
        <v>56.317534288141772</v>
      </c>
    </row>
    <row r="191" spans="1:9" ht="13.5" x14ac:dyDescent="0.25">
      <c r="A191" s="3">
        <f>TITRES_STAT!B194</f>
        <v>42283</v>
      </c>
      <c r="B191" s="17">
        <f>TITRES_STAT!D194</f>
        <v>6.05</v>
      </c>
      <c r="C191" s="2">
        <f t="shared" si="18"/>
        <v>5.9999999999999609E-2</v>
      </c>
      <c r="D191" s="2">
        <f t="shared" si="19"/>
        <v>5.9999999999999609E-2</v>
      </c>
      <c r="E191" s="2">
        <f t="shared" si="20"/>
        <v>0</v>
      </c>
      <c r="F191" s="2">
        <f t="shared" si="26"/>
        <v>3.4566691818330435E-2</v>
      </c>
      <c r="G191" s="2">
        <f t="shared" si="26"/>
        <v>2.3487316685818993E-2</v>
      </c>
      <c r="H191" s="2">
        <f t="shared" si="22"/>
        <v>1.4717173647682313</v>
      </c>
      <c r="I191" s="2">
        <f t="shared" si="23"/>
        <v>59.542299849733503</v>
      </c>
    </row>
    <row r="192" spans="1:9" ht="13.5" x14ac:dyDescent="0.25">
      <c r="A192" s="3">
        <f>TITRES_STAT!B195</f>
        <v>42284</v>
      </c>
      <c r="B192" s="17">
        <f>TITRES_STAT!D195</f>
        <v>6.1</v>
      </c>
      <c r="C192" s="2">
        <f t="shared" si="18"/>
        <v>4.9999999999999822E-2</v>
      </c>
      <c r="D192" s="2">
        <f t="shared" si="19"/>
        <v>4.9999999999999822E-2</v>
      </c>
      <c r="E192" s="2">
        <f t="shared" si="20"/>
        <v>0</v>
      </c>
      <c r="F192" s="2">
        <f t="shared" si="26"/>
        <v>3.5669070974163962E-2</v>
      </c>
      <c r="G192" s="2">
        <f t="shared" si="26"/>
        <v>2.1809651208260495E-2</v>
      </c>
      <c r="H192" s="2">
        <f t="shared" si="22"/>
        <v>1.6354718667235795</v>
      </c>
      <c r="I192" s="2">
        <f t="shared" si="23"/>
        <v>62.056130720788126</v>
      </c>
    </row>
    <row r="193" spans="1:9" ht="13.5" x14ac:dyDescent="0.25">
      <c r="A193" s="3">
        <f>TITRES_STAT!B196</f>
        <v>42285</v>
      </c>
      <c r="B193" s="17">
        <f>TITRES_STAT!D196</f>
        <v>6.15</v>
      </c>
      <c r="C193" s="2">
        <f t="shared" si="18"/>
        <v>5.0000000000000711E-2</v>
      </c>
      <c r="D193" s="2">
        <f t="shared" si="19"/>
        <v>5.0000000000000711E-2</v>
      </c>
      <c r="E193" s="2">
        <f t="shared" si="20"/>
        <v>0</v>
      </c>
      <c r="F193" s="2">
        <f t="shared" si="26"/>
        <v>3.6692708761723737E-2</v>
      </c>
      <c r="G193" s="2">
        <f t="shared" si="26"/>
        <v>2.0251818979099032E-2</v>
      </c>
      <c r="H193" s="2">
        <f t="shared" si="22"/>
        <v>1.8118228688293425</v>
      </c>
      <c r="I193" s="2">
        <f t="shared" si="23"/>
        <v>64.435882107455299</v>
      </c>
    </row>
    <row r="194" spans="1:9" ht="13.5" x14ac:dyDescent="0.25">
      <c r="A194" s="3">
        <f>TITRES_STAT!B197</f>
        <v>42286</v>
      </c>
      <c r="B194" s="17">
        <f>TITRES_STAT!D197</f>
        <v>6.15</v>
      </c>
      <c r="C194" s="2">
        <f t="shared" si="18"/>
        <v>0</v>
      </c>
      <c r="D194" s="2">
        <f t="shared" si="19"/>
        <v>0</v>
      </c>
      <c r="E194" s="2">
        <f t="shared" si="20"/>
        <v>0</v>
      </c>
      <c r="F194" s="2">
        <f t="shared" si="26"/>
        <v>3.4071800993029186E-2</v>
      </c>
      <c r="G194" s="2">
        <f t="shared" si="26"/>
        <v>1.8805260480591956E-2</v>
      </c>
      <c r="H194" s="2">
        <f t="shared" si="22"/>
        <v>1.811822868829343</v>
      </c>
      <c r="I194" s="2">
        <f t="shared" si="23"/>
        <v>64.435882107455299</v>
      </c>
    </row>
    <row r="195" spans="1:9" ht="13.5" x14ac:dyDescent="0.25">
      <c r="A195" s="3">
        <f>TITRES_STAT!B198</f>
        <v>42289</v>
      </c>
      <c r="B195" s="17">
        <f>TITRES_STAT!D198</f>
        <v>6.19</v>
      </c>
      <c r="C195" s="2">
        <f t="shared" ref="C195:C258" si="27">B195-B194</f>
        <v>4.0000000000000036E-2</v>
      </c>
      <c r="D195" s="2">
        <f t="shared" ref="D195:D258" si="28">IF(C195&gt;0,C195,0)</f>
        <v>4.0000000000000036E-2</v>
      </c>
      <c r="E195" s="2">
        <f t="shared" ref="E195:E258" si="29">IF(C195&lt;0,-C195,0)</f>
        <v>0</v>
      </c>
      <c r="F195" s="2">
        <f t="shared" si="26"/>
        <v>3.4495243779241389E-2</v>
      </c>
      <c r="G195" s="2">
        <f t="shared" si="26"/>
        <v>1.7462027589121101E-2</v>
      </c>
      <c r="H195" s="2">
        <f t="shared" si="22"/>
        <v>1.9754432068777648</v>
      </c>
      <c r="I195" s="2">
        <f t="shared" si="23"/>
        <v>66.391561509610042</v>
      </c>
    </row>
    <row r="196" spans="1:9" ht="13.5" x14ac:dyDescent="0.25">
      <c r="A196" s="3">
        <f>TITRES_STAT!B199</f>
        <v>42290</v>
      </c>
      <c r="B196" s="17">
        <f>TITRES_STAT!D199</f>
        <v>6.2</v>
      </c>
      <c r="C196" s="2">
        <f t="shared" si="27"/>
        <v>9.9999999999997868E-3</v>
      </c>
      <c r="D196" s="2">
        <f t="shared" si="28"/>
        <v>9.9999999999997868E-3</v>
      </c>
      <c r="E196" s="2">
        <f t="shared" si="29"/>
        <v>0</v>
      </c>
      <c r="F196" s="2">
        <f t="shared" si="26"/>
        <v>3.2745583509295559E-2</v>
      </c>
      <c r="G196" s="2">
        <f t="shared" si="26"/>
        <v>1.6214739904183879E-2</v>
      </c>
      <c r="H196" s="2">
        <f t="shared" si="22"/>
        <v>2.0194948363523388</v>
      </c>
      <c r="I196" s="2">
        <f t="shared" si="23"/>
        <v>66.881877459739684</v>
      </c>
    </row>
    <row r="197" spans="1:9" ht="13.5" x14ac:dyDescent="0.25">
      <c r="A197" s="3">
        <f>TITRES_STAT!B200</f>
        <v>42293</v>
      </c>
      <c r="B197" s="17">
        <f>TITRES_STAT!D200</f>
        <v>6.26</v>
      </c>
      <c r="C197" s="2">
        <f t="shared" si="27"/>
        <v>5.9999999999999609E-2</v>
      </c>
      <c r="D197" s="2">
        <f t="shared" si="28"/>
        <v>5.9999999999999609E-2</v>
      </c>
      <c r="E197" s="2">
        <f t="shared" si="29"/>
        <v>0</v>
      </c>
      <c r="F197" s="2">
        <f t="shared" si="26"/>
        <v>3.4692327544345848E-2</v>
      </c>
      <c r="G197" s="2">
        <f t="shared" si="26"/>
        <v>1.5056544196742173E-2</v>
      </c>
      <c r="H197" s="2">
        <f t="shared" si="22"/>
        <v>2.3041361344957449</v>
      </c>
      <c r="I197" s="2">
        <f t="shared" si="23"/>
        <v>69.734903185137284</v>
      </c>
    </row>
    <row r="198" spans="1:9" ht="13.5" x14ac:dyDescent="0.25">
      <c r="A198" s="3">
        <f>TITRES_STAT!B201</f>
        <v>42296</v>
      </c>
      <c r="B198" s="17">
        <f>TITRES_STAT!D201</f>
        <v>6.2</v>
      </c>
      <c r="C198" s="2">
        <f t="shared" si="27"/>
        <v>-5.9999999999999609E-2</v>
      </c>
      <c r="D198" s="2">
        <f t="shared" si="28"/>
        <v>0</v>
      </c>
      <c r="E198" s="2">
        <f t="shared" si="29"/>
        <v>5.9999999999999609E-2</v>
      </c>
      <c r="F198" s="2">
        <f t="shared" si="26"/>
        <v>3.2214304148321146E-2</v>
      </c>
      <c r="G198" s="2">
        <f t="shared" si="26"/>
        <v>1.8266791039831993E-2</v>
      </c>
      <c r="H198" s="2">
        <f t="shared" si="22"/>
        <v>1.7635447889054867</v>
      </c>
      <c r="I198" s="2">
        <f t="shared" si="23"/>
        <v>63.814590448665967</v>
      </c>
    </row>
    <row r="199" spans="1:9" ht="13.5" x14ac:dyDescent="0.25">
      <c r="A199" s="3">
        <f>TITRES_STAT!B202</f>
        <v>42297</v>
      </c>
      <c r="B199" s="17">
        <f>TITRES_STAT!D202</f>
        <v>6.1</v>
      </c>
      <c r="C199" s="2">
        <f t="shared" si="27"/>
        <v>-0.10000000000000053</v>
      </c>
      <c r="D199" s="2">
        <f t="shared" si="28"/>
        <v>0</v>
      </c>
      <c r="E199" s="2">
        <f t="shared" si="29"/>
        <v>0.10000000000000053</v>
      </c>
      <c r="F199" s="2">
        <f t="shared" si="26"/>
        <v>2.9913282423441066E-2</v>
      </c>
      <c r="G199" s="2">
        <f t="shared" si="26"/>
        <v>2.4104877394129746E-2</v>
      </c>
      <c r="H199" s="2">
        <f t="shared" si="22"/>
        <v>1.2409638901845581</v>
      </c>
      <c r="I199" s="2">
        <f t="shared" si="23"/>
        <v>55.376344778244352</v>
      </c>
    </row>
    <row r="200" spans="1:9" ht="13.5" x14ac:dyDescent="0.25">
      <c r="A200" s="3">
        <f>TITRES_STAT!B203</f>
        <v>42298</v>
      </c>
      <c r="B200" s="17">
        <f>TITRES_STAT!D203</f>
        <v>6.09</v>
      </c>
      <c r="C200" s="2">
        <f t="shared" si="27"/>
        <v>-9.9999999999997868E-3</v>
      </c>
      <c r="D200" s="2">
        <f t="shared" si="28"/>
        <v>0</v>
      </c>
      <c r="E200" s="2">
        <f t="shared" si="29"/>
        <v>9.9999999999997868E-3</v>
      </c>
      <c r="F200" s="2">
        <f t="shared" si="26"/>
        <v>2.7776619393195277E-2</v>
      </c>
      <c r="G200" s="2">
        <f t="shared" si="26"/>
        <v>2.3097386151691889E-2</v>
      </c>
      <c r="H200" s="2">
        <f t="shared" si="22"/>
        <v>1.2025871330536089</v>
      </c>
      <c r="I200" s="2">
        <f t="shared" si="23"/>
        <v>54.598844922260746</v>
      </c>
    </row>
    <row r="201" spans="1:9" ht="13.5" x14ac:dyDescent="0.25">
      <c r="A201" s="3">
        <f>TITRES_STAT!B204</f>
        <v>42299</v>
      </c>
      <c r="B201" s="17">
        <f>TITRES_STAT!D204</f>
        <v>6.1</v>
      </c>
      <c r="C201" s="2">
        <f t="shared" si="27"/>
        <v>9.9999999999997868E-3</v>
      </c>
      <c r="D201" s="2">
        <f t="shared" si="28"/>
        <v>9.9999999999997868E-3</v>
      </c>
      <c r="E201" s="2">
        <f t="shared" si="29"/>
        <v>0</v>
      </c>
      <c r="F201" s="2">
        <f t="shared" si="26"/>
        <v>2.6506860865109887E-2</v>
      </c>
      <c r="G201" s="2">
        <f t="shared" si="26"/>
        <v>2.1447572855142465E-2</v>
      </c>
      <c r="H201" s="2">
        <f t="shared" si="22"/>
        <v>1.2358909347989164</v>
      </c>
      <c r="I201" s="2">
        <f t="shared" si="23"/>
        <v>55.275099315614227</v>
      </c>
    </row>
    <row r="202" spans="1:9" ht="13.5" x14ac:dyDescent="0.25">
      <c r="A202" s="3">
        <f>TITRES_STAT!B205</f>
        <v>42300</v>
      </c>
      <c r="B202" s="17">
        <f>TITRES_STAT!D205</f>
        <v>6</v>
      </c>
      <c r="C202" s="2">
        <f t="shared" si="27"/>
        <v>-9.9999999999999645E-2</v>
      </c>
      <c r="D202" s="2">
        <f t="shared" si="28"/>
        <v>0</v>
      </c>
      <c r="E202" s="2">
        <f t="shared" si="29"/>
        <v>9.9999999999999645E-2</v>
      </c>
      <c r="F202" s="2">
        <f t="shared" si="26"/>
        <v>2.461351366045918E-2</v>
      </c>
      <c r="G202" s="2">
        <f t="shared" si="26"/>
        <v>2.7058460508346548E-2</v>
      </c>
      <c r="H202" s="2">
        <f t="shared" si="22"/>
        <v>0.90964205642323259</v>
      </c>
      <c r="I202" s="2">
        <f t="shared" si="23"/>
        <v>47.634165437631587</v>
      </c>
    </row>
    <row r="203" spans="1:9" ht="13.5" x14ac:dyDescent="0.25">
      <c r="A203" s="3">
        <f>TITRES_STAT!B206</f>
        <v>42303</v>
      </c>
      <c r="B203" s="17">
        <f>TITRES_STAT!D206</f>
        <v>5.7</v>
      </c>
      <c r="C203" s="2">
        <f t="shared" si="27"/>
        <v>-0.29999999999999982</v>
      </c>
      <c r="D203" s="2">
        <f t="shared" si="28"/>
        <v>0</v>
      </c>
      <c r="E203" s="2">
        <f t="shared" si="29"/>
        <v>0.29999999999999982</v>
      </c>
      <c r="F203" s="2">
        <f t="shared" si="26"/>
        <v>2.2855405541854952E-2</v>
      </c>
      <c r="G203" s="2">
        <f t="shared" si="26"/>
        <v>4.655428475775035E-2</v>
      </c>
      <c r="H203" s="2">
        <f t="shared" si="22"/>
        <v>0.49094096624586175</v>
      </c>
      <c r="I203" s="2">
        <f t="shared" si="23"/>
        <v>32.9282632485466</v>
      </c>
    </row>
    <row r="204" spans="1:9" ht="13.5" x14ac:dyDescent="0.25">
      <c r="A204" s="3">
        <f>TITRES_STAT!B207</f>
        <v>42304</v>
      </c>
      <c r="B204" s="17">
        <f>TITRES_STAT!D207</f>
        <v>5.8</v>
      </c>
      <c r="C204" s="2">
        <f t="shared" si="27"/>
        <v>9.9999999999999645E-2</v>
      </c>
      <c r="D204" s="2">
        <f t="shared" si="28"/>
        <v>9.9999999999999645E-2</v>
      </c>
      <c r="E204" s="2">
        <f t="shared" si="29"/>
        <v>0</v>
      </c>
      <c r="F204" s="2">
        <f t="shared" si="26"/>
        <v>2.8365733717436718E-2</v>
      </c>
      <c r="G204" s="2">
        <f t="shared" si="26"/>
        <v>4.3228978703625319E-2</v>
      </c>
      <c r="H204" s="2">
        <f t="shared" si="22"/>
        <v>0.65617404269275226</v>
      </c>
      <c r="I204" s="2">
        <f t="shared" si="23"/>
        <v>39.619872415455035</v>
      </c>
    </row>
    <row r="205" spans="1:9" ht="13.5" x14ac:dyDescent="0.25">
      <c r="A205" s="3">
        <f>TITRES_STAT!B208</f>
        <v>42305</v>
      </c>
      <c r="B205" s="17">
        <f>TITRES_STAT!D208</f>
        <v>5.7</v>
      </c>
      <c r="C205" s="2">
        <f t="shared" si="27"/>
        <v>-9.9999999999999645E-2</v>
      </c>
      <c r="D205" s="2">
        <f t="shared" si="28"/>
        <v>0</v>
      </c>
      <c r="E205" s="2">
        <f t="shared" si="29"/>
        <v>9.9999999999999645E-2</v>
      </c>
      <c r="F205" s="2">
        <f t="shared" ref="F205:G220" si="30">((F204*13)+D205)/14</f>
        <v>2.6339609880476952E-2</v>
      </c>
      <c r="G205" s="2">
        <f t="shared" si="30"/>
        <v>4.7284051653366341E-2</v>
      </c>
      <c r="H205" s="2">
        <f t="shared" si="22"/>
        <v>0.55705061134712908</v>
      </c>
      <c r="I205" s="2">
        <f t="shared" si="23"/>
        <v>35.776011857776425</v>
      </c>
    </row>
    <row r="206" spans="1:9" ht="13.5" x14ac:dyDescent="0.25">
      <c r="A206" s="3">
        <f>TITRES_STAT!B209</f>
        <v>42306</v>
      </c>
      <c r="B206" s="17">
        <f>TITRES_STAT!D209</f>
        <v>5.8</v>
      </c>
      <c r="C206" s="2">
        <f t="shared" si="27"/>
        <v>9.9999999999999645E-2</v>
      </c>
      <c r="D206" s="2">
        <f t="shared" si="28"/>
        <v>9.9999999999999645E-2</v>
      </c>
      <c r="E206" s="2">
        <f t="shared" si="29"/>
        <v>0</v>
      </c>
      <c r="F206" s="2">
        <f t="shared" si="30"/>
        <v>3.1601066317585712E-2</v>
      </c>
      <c r="G206" s="2">
        <f t="shared" si="30"/>
        <v>4.3906619392411597E-2</v>
      </c>
      <c r="H206" s="2">
        <f t="shared" si="22"/>
        <v>0.71973353346004454</v>
      </c>
      <c r="I206" s="2">
        <f t="shared" si="23"/>
        <v>41.851456603975471</v>
      </c>
    </row>
    <row r="207" spans="1:9" ht="13.5" x14ac:dyDescent="0.25">
      <c r="A207" s="3">
        <f>TITRES_STAT!B210</f>
        <v>42307</v>
      </c>
      <c r="B207" s="17">
        <f>TITRES_STAT!D210</f>
        <v>5.97</v>
      </c>
      <c r="C207" s="2">
        <f t="shared" si="27"/>
        <v>0.16999999999999993</v>
      </c>
      <c r="D207" s="2">
        <f t="shared" si="28"/>
        <v>0.16999999999999993</v>
      </c>
      <c r="E207" s="2">
        <f t="shared" si="29"/>
        <v>0</v>
      </c>
      <c r="F207" s="2">
        <f t="shared" si="30"/>
        <v>4.1486704437758155E-2</v>
      </c>
      <c r="G207" s="2">
        <f t="shared" si="30"/>
        <v>4.0770432292953629E-2</v>
      </c>
      <c r="H207" s="2">
        <f t="shared" si="22"/>
        <v>1.0175684216359981</v>
      </c>
      <c r="I207" s="2">
        <f t="shared" si="23"/>
        <v>50.435386018327748</v>
      </c>
    </row>
    <row r="208" spans="1:9" ht="13.5" x14ac:dyDescent="0.25">
      <c r="A208" s="3">
        <f>TITRES_STAT!B211</f>
        <v>42310</v>
      </c>
      <c r="B208" s="17">
        <f>TITRES_STAT!D211</f>
        <v>5.98</v>
      </c>
      <c r="C208" s="2">
        <f t="shared" si="27"/>
        <v>1.0000000000000675E-2</v>
      </c>
      <c r="D208" s="2">
        <f t="shared" si="28"/>
        <v>1.0000000000000675E-2</v>
      </c>
      <c r="E208" s="2">
        <f t="shared" si="29"/>
        <v>0</v>
      </c>
      <c r="F208" s="2">
        <f t="shared" si="30"/>
        <v>3.9237654120775477E-2</v>
      </c>
      <c r="G208" s="2">
        <f t="shared" si="30"/>
        <v>3.7858258557742656E-2</v>
      </c>
      <c r="H208" s="2">
        <f t="shared" si="22"/>
        <v>1.0364357901177341</v>
      </c>
      <c r="I208" s="2">
        <f t="shared" si="23"/>
        <v>50.89459707726968</v>
      </c>
    </row>
    <row r="209" spans="1:9" ht="13.5" x14ac:dyDescent="0.25">
      <c r="A209" s="3">
        <f>TITRES_STAT!B212</f>
        <v>42311</v>
      </c>
      <c r="B209" s="17">
        <f>TITRES_STAT!D212</f>
        <v>5.9</v>
      </c>
      <c r="C209" s="2">
        <f t="shared" si="27"/>
        <v>-8.0000000000000071E-2</v>
      </c>
      <c r="D209" s="2">
        <f t="shared" si="28"/>
        <v>0</v>
      </c>
      <c r="E209" s="2">
        <f t="shared" si="29"/>
        <v>8.0000000000000071E-2</v>
      </c>
      <c r="F209" s="2">
        <f t="shared" si="30"/>
        <v>3.6434964540720087E-2</v>
      </c>
      <c r="G209" s="2">
        <f t="shared" si="30"/>
        <v>4.0868382946475323E-2</v>
      </c>
      <c r="H209" s="2">
        <f t="shared" ref="H209:H272" si="31">F209/G209</f>
        <v>0.89151960302511568</v>
      </c>
      <c r="I209" s="2">
        <f t="shared" ref="I209:I272" si="32">IF(G209=0,100,100-(100/(1+H209)))</f>
        <v>47.132453800600558</v>
      </c>
    </row>
    <row r="210" spans="1:9" ht="13.5" x14ac:dyDescent="0.25">
      <c r="A210" s="3">
        <f>TITRES_STAT!B213</f>
        <v>42312</v>
      </c>
      <c r="B210" s="17">
        <f>TITRES_STAT!D213</f>
        <v>5.73</v>
      </c>
      <c r="C210" s="2">
        <f t="shared" si="27"/>
        <v>-0.16999999999999993</v>
      </c>
      <c r="D210" s="2">
        <f t="shared" si="28"/>
        <v>0</v>
      </c>
      <c r="E210" s="2">
        <f t="shared" si="29"/>
        <v>0.16999999999999993</v>
      </c>
      <c r="F210" s="2">
        <f t="shared" si="30"/>
        <v>3.3832467073525795E-2</v>
      </c>
      <c r="G210" s="2">
        <f t="shared" si="30"/>
        <v>5.0092069878869938E-2</v>
      </c>
      <c r="H210" s="2">
        <f t="shared" si="31"/>
        <v>0.67540565114074391</v>
      </c>
      <c r="I210" s="2">
        <f t="shared" si="32"/>
        <v>40.312962456637074</v>
      </c>
    </row>
    <row r="211" spans="1:9" ht="13.5" x14ac:dyDescent="0.25">
      <c r="A211" s="3">
        <f>TITRES_STAT!B214</f>
        <v>42313</v>
      </c>
      <c r="B211" s="17">
        <f>TITRES_STAT!D214</f>
        <v>5.69</v>
      </c>
      <c r="C211" s="2">
        <f t="shared" si="27"/>
        <v>-4.0000000000000036E-2</v>
      </c>
      <c r="D211" s="2">
        <f t="shared" si="28"/>
        <v>0</v>
      </c>
      <c r="E211" s="2">
        <f t="shared" si="29"/>
        <v>4.0000000000000036E-2</v>
      </c>
      <c r="F211" s="2">
        <f t="shared" si="30"/>
        <v>3.1415862282559666E-2</v>
      </c>
      <c r="G211" s="2">
        <f t="shared" si="30"/>
        <v>4.9371207744664948E-2</v>
      </c>
      <c r="H211" s="2">
        <f t="shared" si="31"/>
        <v>0.63631950113585101</v>
      </c>
      <c r="I211" s="2">
        <f t="shared" si="32"/>
        <v>38.887240584381587</v>
      </c>
    </row>
    <row r="212" spans="1:9" ht="13.5" x14ac:dyDescent="0.25">
      <c r="A212" s="3">
        <f>TITRES_STAT!B215</f>
        <v>42314</v>
      </c>
      <c r="B212" s="17">
        <f>TITRES_STAT!D215</f>
        <v>5.67</v>
      </c>
      <c r="C212" s="2">
        <f t="shared" si="27"/>
        <v>-2.0000000000000462E-2</v>
      </c>
      <c r="D212" s="2">
        <f t="shared" si="28"/>
        <v>0</v>
      </c>
      <c r="E212" s="2">
        <f t="shared" si="29"/>
        <v>2.0000000000000462E-2</v>
      </c>
      <c r="F212" s="2">
        <f t="shared" si="30"/>
        <v>2.9171872119519691E-2</v>
      </c>
      <c r="G212" s="2">
        <f t="shared" si="30"/>
        <v>4.7273264334331773E-2</v>
      </c>
      <c r="H212" s="2">
        <f t="shared" si="31"/>
        <v>0.61709028412353339</v>
      </c>
      <c r="I212" s="2">
        <f t="shared" si="32"/>
        <v>38.160533779843817</v>
      </c>
    </row>
    <row r="213" spans="1:9" ht="13.5" x14ac:dyDescent="0.25">
      <c r="A213" s="3">
        <f>TITRES_STAT!B216</f>
        <v>42317</v>
      </c>
      <c r="B213" s="17">
        <f>TITRES_STAT!D216</f>
        <v>5.5</v>
      </c>
      <c r="C213" s="2">
        <f t="shared" si="27"/>
        <v>-0.16999999999999993</v>
      </c>
      <c r="D213" s="2">
        <f t="shared" si="28"/>
        <v>0</v>
      </c>
      <c r="E213" s="2">
        <f t="shared" si="29"/>
        <v>0.16999999999999993</v>
      </c>
      <c r="F213" s="2">
        <f t="shared" si="30"/>
        <v>2.7088166968125427E-2</v>
      </c>
      <c r="G213" s="2">
        <f t="shared" si="30"/>
        <v>5.6039459739022357E-2</v>
      </c>
      <c r="H213" s="2">
        <f t="shared" si="31"/>
        <v>0.48337666162871534</v>
      </c>
      <c r="I213" s="2">
        <f t="shared" si="32"/>
        <v>32.586238824735062</v>
      </c>
    </row>
    <row r="214" spans="1:9" ht="13.5" x14ac:dyDescent="0.25">
      <c r="A214" s="3">
        <f>TITRES_STAT!B217</f>
        <v>42318</v>
      </c>
      <c r="B214" s="17">
        <f>TITRES_STAT!D217</f>
        <v>5.47</v>
      </c>
      <c r="C214" s="2">
        <f t="shared" si="27"/>
        <v>-3.0000000000000249E-2</v>
      </c>
      <c r="D214" s="2">
        <f t="shared" si="28"/>
        <v>0</v>
      </c>
      <c r="E214" s="2">
        <f t="shared" si="29"/>
        <v>3.0000000000000249E-2</v>
      </c>
      <c r="F214" s="2">
        <f t="shared" si="30"/>
        <v>2.5153297898973612E-2</v>
      </c>
      <c r="G214" s="2">
        <f t="shared" si="30"/>
        <v>5.4179498329092204E-2</v>
      </c>
      <c r="H214" s="2">
        <f t="shared" si="31"/>
        <v>0.46425859734229591</v>
      </c>
      <c r="I214" s="2">
        <f t="shared" si="32"/>
        <v>31.706052345190187</v>
      </c>
    </row>
    <row r="215" spans="1:9" ht="13.5" x14ac:dyDescent="0.25">
      <c r="A215" s="3">
        <f>TITRES_STAT!B218</f>
        <v>42319</v>
      </c>
      <c r="B215" s="17">
        <f>TITRES_STAT!D218</f>
        <v>5.31</v>
      </c>
      <c r="C215" s="2">
        <f t="shared" si="27"/>
        <v>-0.16000000000000014</v>
      </c>
      <c r="D215" s="2">
        <f t="shared" si="28"/>
        <v>0</v>
      </c>
      <c r="E215" s="2">
        <f t="shared" si="29"/>
        <v>0.16000000000000014</v>
      </c>
      <c r="F215" s="2">
        <f t="shared" si="30"/>
        <v>2.3356633763332638E-2</v>
      </c>
      <c r="G215" s="2">
        <f t="shared" si="30"/>
        <v>6.173810559129992E-2</v>
      </c>
      <c r="H215" s="2">
        <f t="shared" si="31"/>
        <v>0.37831795354964753</v>
      </c>
      <c r="I215" s="2">
        <f t="shared" si="32"/>
        <v>27.447799876316438</v>
      </c>
    </row>
    <row r="216" spans="1:9" ht="13.5" x14ac:dyDescent="0.25">
      <c r="A216" s="3">
        <f>TITRES_STAT!B219</f>
        <v>42320</v>
      </c>
      <c r="B216" s="17">
        <f>TITRES_STAT!D219</f>
        <v>5.4</v>
      </c>
      <c r="C216" s="2">
        <f t="shared" si="27"/>
        <v>9.0000000000000746E-2</v>
      </c>
      <c r="D216" s="2">
        <f t="shared" si="28"/>
        <v>9.0000000000000746E-2</v>
      </c>
      <c r="E216" s="2">
        <f t="shared" si="29"/>
        <v>0</v>
      </c>
      <c r="F216" s="2">
        <f t="shared" si="30"/>
        <v>2.8116874208808932E-2</v>
      </c>
      <c r="G216" s="2">
        <f t="shared" si="30"/>
        <v>5.732824090620707E-2</v>
      </c>
      <c r="H216" s="2">
        <f t="shared" si="31"/>
        <v>0.49045415949200438</v>
      </c>
      <c r="I216" s="2">
        <f t="shared" si="32"/>
        <v>32.906356520160756</v>
      </c>
    </row>
    <row r="217" spans="1:9" ht="13.5" x14ac:dyDescent="0.25">
      <c r="A217" s="3">
        <f>TITRES_STAT!B220</f>
        <v>42321</v>
      </c>
      <c r="B217" s="17">
        <f>TITRES_STAT!D220</f>
        <v>5.39</v>
      </c>
      <c r="C217" s="2">
        <f t="shared" si="27"/>
        <v>-1.0000000000000675E-2</v>
      </c>
      <c r="D217" s="2">
        <f t="shared" si="28"/>
        <v>0</v>
      </c>
      <c r="E217" s="2">
        <f t="shared" si="29"/>
        <v>1.0000000000000675E-2</v>
      </c>
      <c r="F217" s="2">
        <f t="shared" si="30"/>
        <v>2.6108526051036866E-2</v>
      </c>
      <c r="G217" s="2">
        <f t="shared" si="30"/>
        <v>5.3947652270049475E-2</v>
      </c>
      <c r="H217" s="2">
        <f t="shared" si="31"/>
        <v>0.48396037552002485</v>
      </c>
      <c r="I217" s="2">
        <f t="shared" si="32"/>
        <v>32.612755940361978</v>
      </c>
    </row>
    <row r="218" spans="1:9" ht="13.5" x14ac:dyDescent="0.25">
      <c r="A218" s="3">
        <f>TITRES_STAT!B221</f>
        <v>42324</v>
      </c>
      <c r="B218" s="17">
        <f>TITRES_STAT!D221</f>
        <v>5.23</v>
      </c>
      <c r="C218" s="2">
        <f t="shared" si="27"/>
        <v>-0.15999999999999925</v>
      </c>
      <c r="D218" s="2">
        <f t="shared" si="28"/>
        <v>0</v>
      </c>
      <c r="E218" s="2">
        <f t="shared" si="29"/>
        <v>0.15999999999999925</v>
      </c>
      <c r="F218" s="2">
        <f t="shared" si="30"/>
        <v>2.4243631333105663E-2</v>
      </c>
      <c r="G218" s="2">
        <f t="shared" si="30"/>
        <v>6.152281996504589E-2</v>
      </c>
      <c r="H218" s="2">
        <f t="shared" si="31"/>
        <v>0.39405916937617053</v>
      </c>
      <c r="I218" s="2">
        <f t="shared" si="32"/>
        <v>28.267033281844746</v>
      </c>
    </row>
    <row r="219" spans="1:9" ht="13.5" x14ac:dyDescent="0.25">
      <c r="A219" s="3">
        <f>TITRES_STAT!B222</f>
        <v>42325</v>
      </c>
      <c r="B219" s="17">
        <f>TITRES_STAT!D222</f>
        <v>5.19</v>
      </c>
      <c r="C219" s="2">
        <f t="shared" si="27"/>
        <v>-4.0000000000000036E-2</v>
      </c>
      <c r="D219" s="2">
        <f t="shared" si="28"/>
        <v>0</v>
      </c>
      <c r="E219" s="2">
        <f t="shared" si="29"/>
        <v>4.0000000000000036E-2</v>
      </c>
      <c r="F219" s="2">
        <f t="shared" si="30"/>
        <v>2.2511943380740973E-2</v>
      </c>
      <c r="G219" s="2">
        <f t="shared" si="30"/>
        <v>5.9985475681828326E-2</v>
      </c>
      <c r="H219" s="2">
        <f t="shared" si="31"/>
        <v>0.37528990351176988</v>
      </c>
      <c r="I219" s="2">
        <f t="shared" si="32"/>
        <v>27.288057779925239</v>
      </c>
    </row>
    <row r="220" spans="1:9" ht="13.5" x14ac:dyDescent="0.25">
      <c r="A220" s="3">
        <f>TITRES_STAT!B223</f>
        <v>42326</v>
      </c>
      <c r="B220" s="17">
        <f>TITRES_STAT!D223</f>
        <v>5.2</v>
      </c>
      <c r="C220" s="2">
        <f t="shared" si="27"/>
        <v>9.9999999999997868E-3</v>
      </c>
      <c r="D220" s="2">
        <f t="shared" si="28"/>
        <v>9.9999999999997868E-3</v>
      </c>
      <c r="E220" s="2">
        <f t="shared" si="29"/>
        <v>0</v>
      </c>
      <c r="F220" s="2">
        <f t="shared" si="30"/>
        <v>2.1618233139259459E-2</v>
      </c>
      <c r="G220" s="2">
        <f t="shared" si="30"/>
        <v>5.5700798847412018E-2</v>
      </c>
      <c r="H220" s="2">
        <f t="shared" si="31"/>
        <v>0.38811352057052034</v>
      </c>
      <c r="I220" s="2">
        <f t="shared" si="32"/>
        <v>27.959782454320035</v>
      </c>
    </row>
    <row r="221" spans="1:9" ht="13.5" x14ac:dyDescent="0.25">
      <c r="A221" s="3">
        <f>TITRES_STAT!B224</f>
        <v>42327</v>
      </c>
      <c r="B221" s="17">
        <f>TITRES_STAT!D224</f>
        <v>5.23</v>
      </c>
      <c r="C221" s="2">
        <f t="shared" si="27"/>
        <v>3.0000000000000249E-2</v>
      </c>
      <c r="D221" s="2">
        <f t="shared" si="28"/>
        <v>3.0000000000000249E-2</v>
      </c>
      <c r="E221" s="2">
        <f t="shared" si="29"/>
        <v>0</v>
      </c>
      <c r="F221" s="2">
        <f t="shared" ref="F221:G236" si="33">((F220*13)+D221)/14</f>
        <v>2.2216930772169515E-2</v>
      </c>
      <c r="G221" s="2">
        <f t="shared" si="33"/>
        <v>5.1722170358311163E-2</v>
      </c>
      <c r="H221" s="2">
        <f t="shared" si="31"/>
        <v>0.42954366799109983</v>
      </c>
      <c r="I221" s="2">
        <f t="shared" si="32"/>
        <v>30.047607331556804</v>
      </c>
    </row>
    <row r="222" spans="1:9" ht="13.5" x14ac:dyDescent="0.25">
      <c r="A222" s="3">
        <f>TITRES_STAT!B225</f>
        <v>42328</v>
      </c>
      <c r="B222" s="17">
        <f>TITRES_STAT!D225</f>
        <v>5.37</v>
      </c>
      <c r="C222" s="2">
        <f t="shared" si="27"/>
        <v>0.13999999999999968</v>
      </c>
      <c r="D222" s="2">
        <f t="shared" si="28"/>
        <v>0.13999999999999968</v>
      </c>
      <c r="E222" s="2">
        <f t="shared" si="29"/>
        <v>0</v>
      </c>
      <c r="F222" s="2">
        <f t="shared" si="33"/>
        <v>3.0630007145585954E-2</v>
      </c>
      <c r="G222" s="2">
        <f t="shared" si="33"/>
        <v>4.802772961843179E-2</v>
      </c>
      <c r="H222" s="2">
        <f t="shared" si="31"/>
        <v>0.63775671656631794</v>
      </c>
      <c r="I222" s="2">
        <f t="shared" si="32"/>
        <v>38.940870161926341</v>
      </c>
    </row>
    <row r="223" spans="1:9" ht="13.5" x14ac:dyDescent="0.25">
      <c r="A223" s="3">
        <f>TITRES_STAT!B226</f>
        <v>42331</v>
      </c>
      <c r="B223" s="17">
        <f>TITRES_STAT!D226</f>
        <v>5.5</v>
      </c>
      <c r="C223" s="2">
        <f t="shared" si="27"/>
        <v>0.12999999999999989</v>
      </c>
      <c r="D223" s="2">
        <f t="shared" si="28"/>
        <v>0.12999999999999989</v>
      </c>
      <c r="E223" s="2">
        <f t="shared" si="29"/>
        <v>0</v>
      </c>
      <c r="F223" s="2">
        <f t="shared" si="33"/>
        <v>3.7727863778044095E-2</v>
      </c>
      <c r="G223" s="2">
        <f t="shared" si="33"/>
        <v>4.4597177502829523E-2</v>
      </c>
      <c r="H223" s="2">
        <f t="shared" si="31"/>
        <v>0.84596976514153621</v>
      </c>
      <c r="I223" s="2">
        <f t="shared" si="32"/>
        <v>45.827931806709358</v>
      </c>
    </row>
    <row r="224" spans="1:9" ht="13.5" x14ac:dyDescent="0.25">
      <c r="A224" s="3">
        <f>TITRES_STAT!B227</f>
        <v>42332</v>
      </c>
      <c r="B224" s="17">
        <f>TITRES_STAT!D227</f>
        <v>5.4</v>
      </c>
      <c r="C224" s="2">
        <f t="shared" si="27"/>
        <v>-9.9999999999999645E-2</v>
      </c>
      <c r="D224" s="2">
        <f t="shared" si="28"/>
        <v>0</v>
      </c>
      <c r="E224" s="2">
        <f t="shared" si="29"/>
        <v>9.9999999999999645E-2</v>
      </c>
      <c r="F224" s="2">
        <f t="shared" si="33"/>
        <v>3.5033016365326658E-2</v>
      </c>
      <c r="G224" s="2">
        <f t="shared" si="33"/>
        <v>4.8554521966913108E-2</v>
      </c>
      <c r="H224" s="2">
        <f t="shared" si="31"/>
        <v>0.72151912831516463</v>
      </c>
      <c r="I224" s="2">
        <f t="shared" si="32"/>
        <v>41.911769462666896</v>
      </c>
    </row>
    <row r="225" spans="1:9" ht="13.5" x14ac:dyDescent="0.25">
      <c r="A225" s="3">
        <f>TITRES_STAT!B228</f>
        <v>42333</v>
      </c>
      <c r="B225" s="17">
        <f>TITRES_STAT!D228</f>
        <v>5.3</v>
      </c>
      <c r="C225" s="2">
        <f t="shared" si="27"/>
        <v>-0.10000000000000053</v>
      </c>
      <c r="D225" s="2">
        <f t="shared" si="28"/>
        <v>0</v>
      </c>
      <c r="E225" s="2">
        <f t="shared" si="29"/>
        <v>0.10000000000000053</v>
      </c>
      <c r="F225" s="2">
        <f t="shared" si="33"/>
        <v>3.2530658053517611E-2</v>
      </c>
      <c r="G225" s="2">
        <f t="shared" si="33"/>
        <v>5.222919896927649E-2</v>
      </c>
      <c r="H225" s="2">
        <f t="shared" si="31"/>
        <v>0.62284428433707306</v>
      </c>
      <c r="I225" s="2">
        <f t="shared" si="32"/>
        <v>38.379793449591695</v>
      </c>
    </row>
    <row r="226" spans="1:9" ht="13.5" x14ac:dyDescent="0.25">
      <c r="A226" s="3">
        <f>TITRES_STAT!B229</f>
        <v>42334</v>
      </c>
      <c r="B226" s="17">
        <f>TITRES_STAT!D229</f>
        <v>5.28</v>
      </c>
      <c r="C226" s="2">
        <f t="shared" si="27"/>
        <v>-1.9999999999999574E-2</v>
      </c>
      <c r="D226" s="2">
        <f t="shared" si="28"/>
        <v>0</v>
      </c>
      <c r="E226" s="2">
        <f t="shared" si="29"/>
        <v>1.9999999999999574E-2</v>
      </c>
      <c r="F226" s="2">
        <f t="shared" si="33"/>
        <v>3.0207039621123498E-2</v>
      </c>
      <c r="G226" s="2">
        <f t="shared" si="33"/>
        <v>4.9927113328613847E-2</v>
      </c>
      <c r="H226" s="2">
        <f t="shared" si="31"/>
        <v>0.60502275431596941</v>
      </c>
      <c r="I226" s="2">
        <f t="shared" si="32"/>
        <v>37.695587348468386</v>
      </c>
    </row>
    <row r="227" spans="1:9" ht="13.5" x14ac:dyDescent="0.25">
      <c r="A227" s="3">
        <f>TITRES_STAT!B230</f>
        <v>42335</v>
      </c>
      <c r="B227" s="17">
        <f>TITRES_STAT!D230</f>
        <v>5.42</v>
      </c>
      <c r="C227" s="2">
        <f t="shared" si="27"/>
        <v>0.13999999999999968</v>
      </c>
      <c r="D227" s="2">
        <f t="shared" si="28"/>
        <v>0.13999999999999968</v>
      </c>
      <c r="E227" s="2">
        <f t="shared" si="29"/>
        <v>0</v>
      </c>
      <c r="F227" s="2">
        <f t="shared" si="33"/>
        <v>3.8049393933900374E-2</v>
      </c>
      <c r="G227" s="2">
        <f t="shared" si="33"/>
        <v>4.636089094799857E-2</v>
      </c>
      <c r="H227" s="2">
        <f t="shared" si="31"/>
        <v>0.82072180141186424</v>
      </c>
      <c r="I227" s="2">
        <f t="shared" si="32"/>
        <v>45.07672730537098</v>
      </c>
    </row>
    <row r="228" spans="1:9" ht="13.5" x14ac:dyDescent="0.25">
      <c r="A228" s="3">
        <f>TITRES_STAT!B231</f>
        <v>42338</v>
      </c>
      <c r="B228" s="17">
        <f>TITRES_STAT!D231</f>
        <v>5.42</v>
      </c>
      <c r="C228" s="2">
        <f t="shared" si="27"/>
        <v>0</v>
      </c>
      <c r="D228" s="2">
        <f t="shared" si="28"/>
        <v>0</v>
      </c>
      <c r="E228" s="2">
        <f t="shared" si="29"/>
        <v>0</v>
      </c>
      <c r="F228" s="2">
        <f t="shared" si="33"/>
        <v>3.5331580081478922E-2</v>
      </c>
      <c r="G228" s="2">
        <f t="shared" si="33"/>
        <v>4.3049398737427247E-2</v>
      </c>
      <c r="H228" s="2">
        <f t="shared" si="31"/>
        <v>0.82072180141186424</v>
      </c>
      <c r="I228" s="2">
        <f t="shared" si="32"/>
        <v>45.07672730537098</v>
      </c>
    </row>
    <row r="229" spans="1:9" ht="13.5" x14ac:dyDescent="0.25">
      <c r="A229" s="3">
        <f>TITRES_STAT!B232</f>
        <v>42339</v>
      </c>
      <c r="B229" s="17">
        <f>TITRES_STAT!D232</f>
        <v>5.4</v>
      </c>
      <c r="C229" s="2">
        <f t="shared" si="27"/>
        <v>-1.9999999999999574E-2</v>
      </c>
      <c r="D229" s="2">
        <f t="shared" si="28"/>
        <v>0</v>
      </c>
      <c r="E229" s="2">
        <f t="shared" si="29"/>
        <v>1.9999999999999574E-2</v>
      </c>
      <c r="F229" s="2">
        <f t="shared" si="33"/>
        <v>3.280789578994471E-2</v>
      </c>
      <c r="G229" s="2">
        <f t="shared" si="33"/>
        <v>4.1403013113325268E-2</v>
      </c>
      <c r="H229" s="2">
        <f t="shared" si="31"/>
        <v>0.79240357942416806</v>
      </c>
      <c r="I229" s="2">
        <f t="shared" si="32"/>
        <v>44.208993360677034</v>
      </c>
    </row>
    <row r="230" spans="1:9" ht="13.5" x14ac:dyDescent="0.25">
      <c r="A230" s="3">
        <f>TITRES_STAT!B233</f>
        <v>42340</v>
      </c>
      <c r="B230" s="17">
        <f>TITRES_STAT!D233</f>
        <v>5.56</v>
      </c>
      <c r="C230" s="2">
        <f t="shared" si="27"/>
        <v>0.15999999999999925</v>
      </c>
      <c r="D230" s="2">
        <f t="shared" si="28"/>
        <v>0.15999999999999925</v>
      </c>
      <c r="E230" s="2">
        <f t="shared" si="29"/>
        <v>0</v>
      </c>
      <c r="F230" s="2">
        <f t="shared" si="33"/>
        <v>4.1893046090662897E-2</v>
      </c>
      <c r="G230" s="2">
        <f t="shared" si="33"/>
        <v>3.8445655033802033E-2</v>
      </c>
      <c r="H230" s="2">
        <f t="shared" si="31"/>
        <v>1.0896691980883109</v>
      </c>
      <c r="I230" s="2">
        <f t="shared" si="32"/>
        <v>52.145535718532457</v>
      </c>
    </row>
    <row r="231" spans="1:9" ht="13.5" x14ac:dyDescent="0.25">
      <c r="A231" s="3">
        <f>TITRES_STAT!B234</f>
        <v>42341</v>
      </c>
      <c r="B231" s="17">
        <f>TITRES_STAT!D234</f>
        <v>5.7</v>
      </c>
      <c r="C231" s="2">
        <f t="shared" si="27"/>
        <v>0.14000000000000057</v>
      </c>
      <c r="D231" s="2">
        <f t="shared" si="28"/>
        <v>0.14000000000000057</v>
      </c>
      <c r="E231" s="2">
        <f t="shared" si="29"/>
        <v>0</v>
      </c>
      <c r="F231" s="2">
        <f t="shared" si="33"/>
        <v>4.8900685655615582E-2</v>
      </c>
      <c r="G231" s="2">
        <f t="shared" si="33"/>
        <v>3.5699536817101883E-2</v>
      </c>
      <c r="H231" s="2">
        <f t="shared" si="31"/>
        <v>1.3697848772141403</v>
      </c>
      <c r="I231" s="2">
        <f t="shared" si="32"/>
        <v>57.802076905158799</v>
      </c>
    </row>
    <row r="232" spans="1:9" ht="13.5" x14ac:dyDescent="0.25">
      <c r="A232" s="3">
        <f>TITRES_STAT!B235</f>
        <v>42342</v>
      </c>
      <c r="B232" s="17">
        <f>TITRES_STAT!D235</f>
        <v>5.51</v>
      </c>
      <c r="C232" s="2">
        <f t="shared" si="27"/>
        <v>-0.19000000000000039</v>
      </c>
      <c r="D232" s="2">
        <f t="shared" si="28"/>
        <v>0</v>
      </c>
      <c r="E232" s="2">
        <f t="shared" si="29"/>
        <v>0.19000000000000039</v>
      </c>
      <c r="F232" s="2">
        <f t="shared" si="33"/>
        <v>4.5407779537357321E-2</v>
      </c>
      <c r="G232" s="2">
        <f t="shared" si="33"/>
        <v>4.6720998473023204E-2</v>
      </c>
      <c r="H232" s="2">
        <f t="shared" si="31"/>
        <v>0.97189231868783499</v>
      </c>
      <c r="I232" s="2">
        <f t="shared" si="32"/>
        <v>49.28729167800428</v>
      </c>
    </row>
    <row r="233" spans="1:9" ht="13.5" x14ac:dyDescent="0.25">
      <c r="A233" s="3">
        <f>TITRES_STAT!B236</f>
        <v>42345</v>
      </c>
      <c r="B233" s="17">
        <f>TITRES_STAT!D236</f>
        <v>5.35</v>
      </c>
      <c r="C233" s="2">
        <f t="shared" si="27"/>
        <v>-0.16000000000000014</v>
      </c>
      <c r="D233" s="2">
        <f t="shared" si="28"/>
        <v>0</v>
      </c>
      <c r="E233" s="2">
        <f t="shared" si="29"/>
        <v>0.16000000000000014</v>
      </c>
      <c r="F233" s="2">
        <f t="shared" si="33"/>
        <v>4.2164366713260369E-2</v>
      </c>
      <c r="G233" s="2">
        <f t="shared" si="33"/>
        <v>5.4812355724950128E-2</v>
      </c>
      <c r="H233" s="2">
        <f t="shared" si="31"/>
        <v>0.76924930803635394</v>
      </c>
      <c r="I233" s="2">
        <f t="shared" si="32"/>
        <v>43.47885312387799</v>
      </c>
    </row>
    <row r="234" spans="1:9" ht="13.5" x14ac:dyDescent="0.25">
      <c r="A234" s="3">
        <f>TITRES_STAT!B237</f>
        <v>42346</v>
      </c>
      <c r="B234" s="17">
        <f>TITRES_STAT!D237</f>
        <v>5.34</v>
      </c>
      <c r="C234" s="2">
        <f t="shared" si="27"/>
        <v>-9.9999999999997868E-3</v>
      </c>
      <c r="D234" s="2">
        <f t="shared" si="28"/>
        <v>0</v>
      </c>
      <c r="E234" s="2">
        <f t="shared" si="29"/>
        <v>9.9999999999997868E-3</v>
      </c>
      <c r="F234" s="2">
        <f t="shared" si="33"/>
        <v>3.9152626233741772E-2</v>
      </c>
      <c r="G234" s="2">
        <f t="shared" si="33"/>
        <v>5.1611473173167957E-2</v>
      </c>
      <c r="H234" s="2">
        <f t="shared" si="31"/>
        <v>0.75860315210100693</v>
      </c>
      <c r="I234" s="2">
        <f t="shared" si="32"/>
        <v>43.136687841978564</v>
      </c>
    </row>
    <row r="235" spans="1:9" ht="13.5" x14ac:dyDescent="0.25">
      <c r="A235" s="3">
        <f>TITRES_STAT!B238</f>
        <v>42347</v>
      </c>
      <c r="B235" s="17">
        <f>TITRES_STAT!D238</f>
        <v>5.34</v>
      </c>
      <c r="C235" s="2">
        <f t="shared" si="27"/>
        <v>0</v>
      </c>
      <c r="D235" s="2">
        <f t="shared" si="28"/>
        <v>0</v>
      </c>
      <c r="E235" s="2">
        <f t="shared" si="29"/>
        <v>0</v>
      </c>
      <c r="F235" s="2">
        <f t="shared" si="33"/>
        <v>3.6356010074188795E-2</v>
      </c>
      <c r="G235" s="2">
        <f t="shared" si="33"/>
        <v>4.7924939375084533E-2</v>
      </c>
      <c r="H235" s="2">
        <f t="shared" si="31"/>
        <v>0.75860315210100704</v>
      </c>
      <c r="I235" s="2">
        <f t="shared" si="32"/>
        <v>43.136687841978571</v>
      </c>
    </row>
    <row r="236" spans="1:9" ht="13.5" x14ac:dyDescent="0.25">
      <c r="A236" s="3">
        <f>TITRES_STAT!B239</f>
        <v>42348</v>
      </c>
      <c r="B236" s="17">
        <f>TITRES_STAT!D239</f>
        <v>5.29</v>
      </c>
      <c r="C236" s="2">
        <f t="shared" si="27"/>
        <v>-4.9999999999999822E-2</v>
      </c>
      <c r="D236" s="2">
        <f t="shared" si="28"/>
        <v>0</v>
      </c>
      <c r="E236" s="2">
        <f t="shared" si="29"/>
        <v>4.9999999999999822E-2</v>
      </c>
      <c r="F236" s="2">
        <f t="shared" si="33"/>
        <v>3.3759152211746739E-2</v>
      </c>
      <c r="G236" s="2">
        <f t="shared" si="33"/>
        <v>4.807315799114991E-2</v>
      </c>
      <c r="H236" s="2">
        <f t="shared" si="31"/>
        <v>0.70224536149594485</v>
      </c>
      <c r="I236" s="2">
        <f t="shared" si="32"/>
        <v>41.254062274477683</v>
      </c>
    </row>
    <row r="237" spans="1:9" ht="13.5" x14ac:dyDescent="0.25">
      <c r="A237" s="3">
        <f>TITRES_STAT!B240</f>
        <v>42349</v>
      </c>
      <c r="B237" s="17">
        <f>TITRES_STAT!D240</f>
        <v>5.4</v>
      </c>
      <c r="C237" s="2">
        <f t="shared" si="27"/>
        <v>0.11000000000000032</v>
      </c>
      <c r="D237" s="2">
        <f t="shared" si="28"/>
        <v>0.11000000000000032</v>
      </c>
      <c r="E237" s="2">
        <f t="shared" si="29"/>
        <v>0</v>
      </c>
      <c r="F237" s="2">
        <f t="shared" ref="F237:G252" si="34">((F236*13)+D237)/14</f>
        <v>3.9204927053764847E-2</v>
      </c>
      <c r="G237" s="2">
        <f t="shared" si="34"/>
        <v>4.4639360991782062E-2</v>
      </c>
      <c r="H237" s="2">
        <f t="shared" si="31"/>
        <v>0.87825914580144471</v>
      </c>
      <c r="I237" s="2">
        <f t="shared" si="32"/>
        <v>46.759210397812033</v>
      </c>
    </row>
    <row r="238" spans="1:9" ht="13.5" x14ac:dyDescent="0.25">
      <c r="A238" s="3">
        <f>TITRES_STAT!B241</f>
        <v>42352</v>
      </c>
      <c r="B238" s="17">
        <f>TITRES_STAT!D241</f>
        <v>5.4</v>
      </c>
      <c r="C238" s="2">
        <f t="shared" si="27"/>
        <v>0</v>
      </c>
      <c r="D238" s="2">
        <f t="shared" si="28"/>
        <v>0</v>
      </c>
      <c r="E238" s="2">
        <f t="shared" si="29"/>
        <v>0</v>
      </c>
      <c r="F238" s="2">
        <f t="shared" si="34"/>
        <v>3.6404575121353075E-2</v>
      </c>
      <c r="G238" s="2">
        <f t="shared" si="34"/>
        <v>4.1450835206654775E-2</v>
      </c>
      <c r="H238" s="2">
        <f t="shared" si="31"/>
        <v>0.87825914580144471</v>
      </c>
      <c r="I238" s="2">
        <f t="shared" si="32"/>
        <v>46.759210397812033</v>
      </c>
    </row>
    <row r="239" spans="1:9" ht="13.5" x14ac:dyDescent="0.25">
      <c r="A239" s="3">
        <f>TITRES_STAT!B242</f>
        <v>42353</v>
      </c>
      <c r="B239" s="17">
        <f>TITRES_STAT!D242</f>
        <v>5.57</v>
      </c>
      <c r="C239" s="2">
        <f t="shared" si="27"/>
        <v>0.16999999999999993</v>
      </c>
      <c r="D239" s="2">
        <f t="shared" si="28"/>
        <v>0.16999999999999993</v>
      </c>
      <c r="E239" s="2">
        <f t="shared" si="29"/>
        <v>0</v>
      </c>
      <c r="F239" s="2">
        <f t="shared" si="34"/>
        <v>4.5947105469827845E-2</v>
      </c>
      <c r="G239" s="2">
        <f t="shared" si="34"/>
        <v>3.8490061263322287E-2</v>
      </c>
      <c r="H239" s="2">
        <f t="shared" si="31"/>
        <v>1.1937394735614899</v>
      </c>
      <c r="I239" s="2">
        <f t="shared" si="32"/>
        <v>54.415735685490446</v>
      </c>
    </row>
    <row r="240" spans="1:9" ht="13.5" x14ac:dyDescent="0.25">
      <c r="A240" s="3">
        <f>TITRES_STAT!B243</f>
        <v>42354</v>
      </c>
      <c r="B240" s="17">
        <f>TITRES_STAT!D243</f>
        <v>5.41</v>
      </c>
      <c r="C240" s="2">
        <f t="shared" si="27"/>
        <v>-0.16000000000000014</v>
      </c>
      <c r="D240" s="2">
        <f t="shared" si="28"/>
        <v>0</v>
      </c>
      <c r="E240" s="2">
        <f t="shared" si="29"/>
        <v>0.16000000000000014</v>
      </c>
      <c r="F240" s="2">
        <f t="shared" si="34"/>
        <v>4.2665169364840147E-2</v>
      </c>
      <c r="G240" s="2">
        <f t="shared" si="34"/>
        <v>4.7169342601656415E-2</v>
      </c>
      <c r="H240" s="2">
        <f t="shared" si="31"/>
        <v>0.90451057851592576</v>
      </c>
      <c r="I240" s="2">
        <f t="shared" si="32"/>
        <v>47.493071906209003</v>
      </c>
    </row>
    <row r="241" spans="1:9" ht="13.5" x14ac:dyDescent="0.25">
      <c r="A241" s="3">
        <f>TITRES_STAT!B244</f>
        <v>42355</v>
      </c>
      <c r="B241" s="17">
        <f>TITRES_STAT!D244</f>
        <v>5.28</v>
      </c>
      <c r="C241" s="2">
        <f t="shared" si="27"/>
        <v>-0.12999999999999989</v>
      </c>
      <c r="D241" s="2">
        <f t="shared" si="28"/>
        <v>0</v>
      </c>
      <c r="E241" s="2">
        <f t="shared" si="29"/>
        <v>0.12999999999999989</v>
      </c>
      <c r="F241" s="2">
        <f t="shared" si="34"/>
        <v>3.9617657267351565E-2</v>
      </c>
      <c r="G241" s="2">
        <f t="shared" si="34"/>
        <v>5.308581813010952E-2</v>
      </c>
      <c r="H241" s="2">
        <f t="shared" si="31"/>
        <v>0.74629455969297742</v>
      </c>
      <c r="I241" s="2">
        <f t="shared" si="32"/>
        <v>42.735892152363249</v>
      </c>
    </row>
    <row r="242" spans="1:9" ht="13.5" x14ac:dyDescent="0.25">
      <c r="A242" s="3">
        <f>TITRES_STAT!B245</f>
        <v>42356</v>
      </c>
      <c r="B242" s="17">
        <f>TITRES_STAT!D245</f>
        <v>5.43</v>
      </c>
      <c r="C242" s="2">
        <f t="shared" si="27"/>
        <v>0.14999999999999947</v>
      </c>
      <c r="D242" s="2">
        <f t="shared" si="28"/>
        <v>0.14999999999999947</v>
      </c>
      <c r="E242" s="2">
        <f t="shared" si="29"/>
        <v>0</v>
      </c>
      <c r="F242" s="2">
        <f t="shared" si="34"/>
        <v>4.7502110319683558E-2</v>
      </c>
      <c r="G242" s="2">
        <f t="shared" si="34"/>
        <v>4.9293973977958837E-2</v>
      </c>
      <c r="H242" s="2">
        <f t="shared" si="31"/>
        <v>0.9636494379804621</v>
      </c>
      <c r="I242" s="2">
        <f t="shared" si="32"/>
        <v>49.074413148384494</v>
      </c>
    </row>
    <row r="243" spans="1:9" ht="13.5" x14ac:dyDescent="0.25">
      <c r="A243" s="3">
        <f>TITRES_STAT!B246</f>
        <v>42359</v>
      </c>
      <c r="B243" s="17">
        <f>TITRES_STAT!D246</f>
        <v>5.55</v>
      </c>
      <c r="C243" s="2">
        <f t="shared" si="27"/>
        <v>0.12000000000000011</v>
      </c>
      <c r="D243" s="2">
        <f t="shared" si="28"/>
        <v>0.12000000000000011</v>
      </c>
      <c r="E243" s="2">
        <f t="shared" si="29"/>
        <v>0</v>
      </c>
      <c r="F243" s="2">
        <f t="shared" si="34"/>
        <v>5.2680531011134742E-2</v>
      </c>
      <c r="G243" s="2">
        <f t="shared" si="34"/>
        <v>4.5772975836676062E-2</v>
      </c>
      <c r="H243" s="2">
        <f t="shared" si="31"/>
        <v>1.150909025428142</v>
      </c>
      <c r="I243" s="2">
        <f t="shared" si="32"/>
        <v>53.508029015734479</v>
      </c>
    </row>
    <row r="244" spans="1:9" ht="13.5" x14ac:dyDescent="0.25">
      <c r="A244" s="3">
        <f>TITRES_STAT!B247</f>
        <v>42360</v>
      </c>
      <c r="B244" s="17">
        <f>TITRES_STAT!D247</f>
        <v>5.67</v>
      </c>
      <c r="C244" s="2">
        <f t="shared" si="27"/>
        <v>0.12000000000000011</v>
      </c>
      <c r="D244" s="2">
        <f t="shared" si="28"/>
        <v>0.12000000000000011</v>
      </c>
      <c r="E244" s="2">
        <f t="shared" si="29"/>
        <v>0</v>
      </c>
      <c r="F244" s="2">
        <f t="shared" si="34"/>
        <v>5.7489064510339409E-2</v>
      </c>
      <c r="G244" s="2">
        <f t="shared" si="34"/>
        <v>4.2503477562627776E-2</v>
      </c>
      <c r="H244" s="2">
        <f t="shared" si="31"/>
        <v>1.3525731965256433</v>
      </c>
      <c r="I244" s="2">
        <f t="shared" si="32"/>
        <v>57.493352322604352</v>
      </c>
    </row>
    <row r="245" spans="1:9" ht="13.5" x14ac:dyDescent="0.25">
      <c r="A245" s="3">
        <f>TITRES_STAT!B248</f>
        <v>42361</v>
      </c>
      <c r="B245" s="17">
        <f>TITRES_STAT!D248</f>
        <v>5.64</v>
      </c>
      <c r="C245" s="2">
        <f t="shared" si="27"/>
        <v>-3.0000000000000249E-2</v>
      </c>
      <c r="D245" s="2">
        <f t="shared" si="28"/>
        <v>0</v>
      </c>
      <c r="E245" s="2">
        <f t="shared" si="29"/>
        <v>3.0000000000000249E-2</v>
      </c>
      <c r="F245" s="2">
        <f t="shared" si="34"/>
        <v>5.3382702759600879E-2</v>
      </c>
      <c r="G245" s="2">
        <f t="shared" si="34"/>
        <v>4.1610372022440098E-2</v>
      </c>
      <c r="H245" s="2">
        <f t="shared" si="31"/>
        <v>1.2829181803712804</v>
      </c>
      <c r="I245" s="2">
        <f t="shared" si="32"/>
        <v>56.196415246149293</v>
      </c>
    </row>
    <row r="246" spans="1:9" ht="13.5" x14ac:dyDescent="0.25">
      <c r="A246" s="3">
        <f>TITRES_STAT!B249</f>
        <v>42363</v>
      </c>
      <c r="B246" s="17">
        <f>TITRES_STAT!D249</f>
        <v>5.66</v>
      </c>
      <c r="C246" s="2">
        <f t="shared" si="27"/>
        <v>2.0000000000000462E-2</v>
      </c>
      <c r="D246" s="2">
        <f t="shared" si="28"/>
        <v>2.0000000000000462E-2</v>
      </c>
      <c r="E246" s="2">
        <f t="shared" si="29"/>
        <v>0</v>
      </c>
      <c r="F246" s="2">
        <f t="shared" si="34"/>
        <v>5.0998223991057988E-2</v>
      </c>
      <c r="G246" s="2">
        <f t="shared" si="34"/>
        <v>3.8638202592265802E-2</v>
      </c>
      <c r="H246" s="2">
        <f t="shared" si="31"/>
        <v>1.3198912105002081</v>
      </c>
      <c r="I246" s="2">
        <f t="shared" si="32"/>
        <v>56.894530421347518</v>
      </c>
    </row>
    <row r="247" spans="1:9" ht="13.5" x14ac:dyDescent="0.25">
      <c r="A247" s="3">
        <f>TITRES_STAT!B250</f>
        <v>42366</v>
      </c>
      <c r="B247" s="17">
        <f>TITRES_STAT!D250</f>
        <v>5.65</v>
      </c>
      <c r="C247" s="2">
        <f t="shared" si="27"/>
        <v>-9.9999999999997868E-3</v>
      </c>
      <c r="D247" s="2">
        <f t="shared" si="28"/>
        <v>0</v>
      </c>
      <c r="E247" s="2">
        <f t="shared" si="29"/>
        <v>9.9999999999997868E-3</v>
      </c>
      <c r="F247" s="2">
        <f t="shared" si="34"/>
        <v>4.7355493705982417E-2</v>
      </c>
      <c r="G247" s="2">
        <f t="shared" si="34"/>
        <v>3.6592616692818228E-2</v>
      </c>
      <c r="H247" s="2">
        <f t="shared" si="31"/>
        <v>1.2941270121105206</v>
      </c>
      <c r="I247" s="2">
        <f t="shared" si="32"/>
        <v>56.41043435166943</v>
      </c>
    </row>
    <row r="248" spans="1:9" ht="13.5" x14ac:dyDescent="0.25">
      <c r="A248" s="3">
        <f>TITRES_STAT!B251</f>
        <v>42367</v>
      </c>
      <c r="B248" s="17">
        <f>TITRES_STAT!D251</f>
        <v>5.6</v>
      </c>
      <c r="C248" s="2">
        <f t="shared" si="27"/>
        <v>-5.0000000000000711E-2</v>
      </c>
      <c r="D248" s="2">
        <f t="shared" si="28"/>
        <v>0</v>
      </c>
      <c r="E248" s="2">
        <f t="shared" si="29"/>
        <v>5.0000000000000711E-2</v>
      </c>
      <c r="F248" s="2">
        <f t="shared" si="34"/>
        <v>4.3972958441269382E-2</v>
      </c>
      <c r="G248" s="2">
        <f t="shared" si="34"/>
        <v>3.7550286929045544E-2</v>
      </c>
      <c r="H248" s="2">
        <f t="shared" si="31"/>
        <v>1.1710418757747449</v>
      </c>
      <c r="I248" s="2">
        <f t="shared" si="32"/>
        <v>53.93916574533386</v>
      </c>
    </row>
    <row r="249" spans="1:9" ht="13.5" x14ac:dyDescent="0.25">
      <c r="A249" s="3">
        <f>TITRES_STAT!B252</f>
        <v>42368</v>
      </c>
      <c r="B249" s="17">
        <f>TITRES_STAT!D252</f>
        <v>5.5</v>
      </c>
      <c r="C249" s="2">
        <f t="shared" si="27"/>
        <v>-9.9999999999999645E-2</v>
      </c>
      <c r="D249" s="2">
        <f t="shared" si="28"/>
        <v>0</v>
      </c>
      <c r="E249" s="2">
        <f t="shared" si="29"/>
        <v>9.9999999999999645E-2</v>
      </c>
      <c r="F249" s="2">
        <f t="shared" si="34"/>
        <v>4.0832032838321562E-2</v>
      </c>
      <c r="G249" s="2">
        <f t="shared" si="34"/>
        <v>4.2010980719827971E-2</v>
      </c>
      <c r="H249" s="2">
        <f t="shared" si="31"/>
        <v>0.9719371492570279</v>
      </c>
      <c r="I249" s="2">
        <f t="shared" si="32"/>
        <v>49.288444594860806</v>
      </c>
    </row>
    <row r="250" spans="1:9" ht="13.5" x14ac:dyDescent="0.25">
      <c r="A250" s="3">
        <f>TITRES_STAT!B253</f>
        <v>42369</v>
      </c>
      <c r="B250" s="17">
        <f>TITRES_STAT!D253</f>
        <v>5.6</v>
      </c>
      <c r="C250" s="2">
        <f t="shared" si="27"/>
        <v>9.9999999999999645E-2</v>
      </c>
      <c r="D250" s="2">
        <f t="shared" si="28"/>
        <v>9.9999999999999645E-2</v>
      </c>
      <c r="E250" s="2">
        <f t="shared" si="29"/>
        <v>0</v>
      </c>
      <c r="F250" s="2">
        <f t="shared" si="34"/>
        <v>4.5058316207012852E-2</v>
      </c>
      <c r="G250" s="2">
        <f t="shared" si="34"/>
        <v>3.9010196382697405E-2</v>
      </c>
      <c r="H250" s="2">
        <f t="shared" si="31"/>
        <v>1.1550394610932548</v>
      </c>
      <c r="I250" s="2">
        <f t="shared" si="32"/>
        <v>53.597137404959696</v>
      </c>
    </row>
    <row r="251" spans="1:9" ht="13.5" x14ac:dyDescent="0.25">
      <c r="A251" s="3">
        <f>TITRES_STAT!B254</f>
        <v>42373</v>
      </c>
      <c r="B251" s="17">
        <f>TITRES_STAT!D254</f>
        <v>5.6</v>
      </c>
      <c r="C251" s="2">
        <f t="shared" si="27"/>
        <v>0</v>
      </c>
      <c r="D251" s="2">
        <f t="shared" si="28"/>
        <v>0</v>
      </c>
      <c r="E251" s="2">
        <f t="shared" si="29"/>
        <v>0</v>
      </c>
      <c r="F251" s="2">
        <f t="shared" si="34"/>
        <v>4.1839865049369082E-2</v>
      </c>
      <c r="G251" s="2">
        <f t="shared" si="34"/>
        <v>3.6223753783933312E-2</v>
      </c>
      <c r="H251" s="2">
        <f t="shared" si="31"/>
        <v>1.1550394610932548</v>
      </c>
      <c r="I251" s="2">
        <f t="shared" si="32"/>
        <v>53.597137404959696</v>
      </c>
    </row>
    <row r="252" spans="1:9" ht="13.5" x14ac:dyDescent="0.25">
      <c r="A252" s="3">
        <f>TITRES_STAT!B255</f>
        <v>42374</v>
      </c>
      <c r="B252" s="17">
        <f>TITRES_STAT!D255</f>
        <v>5.6</v>
      </c>
      <c r="C252" s="2">
        <f t="shared" si="27"/>
        <v>0</v>
      </c>
      <c r="D252" s="2">
        <f t="shared" si="28"/>
        <v>0</v>
      </c>
      <c r="E252" s="2">
        <f t="shared" si="29"/>
        <v>0</v>
      </c>
      <c r="F252" s="2">
        <f t="shared" si="34"/>
        <v>3.8851303260128429E-2</v>
      </c>
      <c r="G252" s="2">
        <f t="shared" si="34"/>
        <v>3.3636342799366649E-2</v>
      </c>
      <c r="H252" s="2">
        <f t="shared" si="31"/>
        <v>1.1550394610932546</v>
      </c>
      <c r="I252" s="2">
        <f t="shared" si="32"/>
        <v>53.597137404959696</v>
      </c>
    </row>
    <row r="253" spans="1:9" ht="13.5" x14ac:dyDescent="0.25">
      <c r="A253" s="3">
        <f>TITRES_STAT!B256</f>
        <v>42375</v>
      </c>
      <c r="B253" s="17">
        <f>TITRES_STAT!D256</f>
        <v>5.6</v>
      </c>
      <c r="C253" s="2">
        <f t="shared" si="27"/>
        <v>0</v>
      </c>
      <c r="D253" s="2">
        <f t="shared" si="28"/>
        <v>0</v>
      </c>
      <c r="E253" s="2">
        <f t="shared" si="29"/>
        <v>0</v>
      </c>
      <c r="F253" s="2">
        <f t="shared" ref="F253:G268" si="35">((F252*13)+D253)/14</f>
        <v>3.6076210170119256E-2</v>
      </c>
      <c r="G253" s="2">
        <f t="shared" si="35"/>
        <v>3.1233746885126173E-2</v>
      </c>
      <c r="H253" s="2">
        <f t="shared" si="31"/>
        <v>1.1550394610932546</v>
      </c>
      <c r="I253" s="2">
        <f t="shared" si="32"/>
        <v>53.597137404959696</v>
      </c>
    </row>
    <row r="254" spans="1:9" ht="13.5" x14ac:dyDescent="0.25">
      <c r="A254" s="3">
        <f>TITRES_STAT!B257</f>
        <v>42376</v>
      </c>
      <c r="B254" s="17">
        <f>TITRES_STAT!D257</f>
        <v>5.5</v>
      </c>
      <c r="C254" s="2">
        <f t="shared" si="27"/>
        <v>-9.9999999999999645E-2</v>
      </c>
      <c r="D254" s="2">
        <f t="shared" si="28"/>
        <v>0</v>
      </c>
      <c r="E254" s="2">
        <f t="shared" si="29"/>
        <v>9.9999999999999645E-2</v>
      </c>
      <c r="F254" s="2">
        <f t="shared" si="35"/>
        <v>3.3499338015110743E-2</v>
      </c>
      <c r="G254" s="2">
        <f t="shared" si="35"/>
        <v>3.6145622107617133E-2</v>
      </c>
      <c r="H254" s="2">
        <f t="shared" si="31"/>
        <v>0.92678825433886425</v>
      </c>
      <c r="I254" s="2">
        <f t="shared" si="32"/>
        <v>48.100161097197038</v>
      </c>
    </row>
    <row r="255" spans="1:9" ht="13.5" x14ac:dyDescent="0.25">
      <c r="A255" s="3">
        <f>TITRES_STAT!B258</f>
        <v>42377</v>
      </c>
      <c r="B255" s="17">
        <f>TITRES_STAT!D258</f>
        <v>5.48</v>
      </c>
      <c r="C255" s="2">
        <f t="shared" si="27"/>
        <v>-1.9999999999999574E-2</v>
      </c>
      <c r="D255" s="2">
        <f t="shared" si="28"/>
        <v>0</v>
      </c>
      <c r="E255" s="2">
        <f t="shared" si="29"/>
        <v>1.9999999999999574E-2</v>
      </c>
      <c r="F255" s="2">
        <f t="shared" si="35"/>
        <v>3.1106528156888549E-2</v>
      </c>
      <c r="G255" s="2">
        <f t="shared" si="35"/>
        <v>3.4992363385644452E-2</v>
      </c>
      <c r="H255" s="2">
        <f t="shared" si="31"/>
        <v>0.88895190685090852</v>
      </c>
      <c r="I255" s="2">
        <f t="shared" si="32"/>
        <v>47.060589717865795</v>
      </c>
    </row>
    <row r="256" spans="1:9" ht="13.5" x14ac:dyDescent="0.25">
      <c r="A256" s="3">
        <f>TITRES_STAT!B259</f>
        <v>42380</v>
      </c>
      <c r="B256" s="17">
        <f>TITRES_STAT!D259</f>
        <v>5.72</v>
      </c>
      <c r="C256" s="2">
        <f t="shared" si="27"/>
        <v>0.23999999999999932</v>
      </c>
      <c r="D256" s="2">
        <f t="shared" si="28"/>
        <v>0.23999999999999932</v>
      </c>
      <c r="E256" s="2">
        <f t="shared" si="29"/>
        <v>0</v>
      </c>
      <c r="F256" s="2">
        <f t="shared" si="35"/>
        <v>4.6027490431396464E-2</v>
      </c>
      <c r="G256" s="2">
        <f t="shared" si="35"/>
        <v>3.249290885809842E-2</v>
      </c>
      <c r="H256" s="2">
        <f t="shared" si="31"/>
        <v>1.4165395481335841</v>
      </c>
      <c r="I256" s="2">
        <f t="shared" si="32"/>
        <v>58.618512956994614</v>
      </c>
    </row>
    <row r="257" spans="1:9" ht="13.5" x14ac:dyDescent="0.25">
      <c r="A257" s="3">
        <f>TITRES_STAT!B260</f>
        <v>42381</v>
      </c>
      <c r="B257" s="17">
        <f>TITRES_STAT!D260</f>
        <v>5.6</v>
      </c>
      <c r="C257" s="2">
        <f t="shared" si="27"/>
        <v>-0.12000000000000011</v>
      </c>
      <c r="D257" s="2">
        <f t="shared" si="28"/>
        <v>0</v>
      </c>
      <c r="E257" s="2">
        <f t="shared" si="29"/>
        <v>0.12000000000000011</v>
      </c>
      <c r="F257" s="2">
        <f t="shared" si="35"/>
        <v>4.2739812543439573E-2</v>
      </c>
      <c r="G257" s="2">
        <f t="shared" si="35"/>
        <v>3.8743415368234259E-2</v>
      </c>
      <c r="H257" s="2">
        <f t="shared" si="31"/>
        <v>1.1031503582537012</v>
      </c>
      <c r="I257" s="2">
        <f t="shared" si="32"/>
        <v>52.452282069346424</v>
      </c>
    </row>
    <row r="258" spans="1:9" ht="13.5" x14ac:dyDescent="0.25">
      <c r="A258" s="3">
        <f>TITRES_STAT!B261</f>
        <v>42382</v>
      </c>
      <c r="B258" s="17">
        <f>TITRES_STAT!D261</f>
        <v>5.75</v>
      </c>
      <c r="C258" s="2">
        <f t="shared" si="27"/>
        <v>0.15000000000000036</v>
      </c>
      <c r="D258" s="2">
        <f t="shared" si="28"/>
        <v>0.15000000000000036</v>
      </c>
      <c r="E258" s="2">
        <f t="shared" si="29"/>
        <v>0</v>
      </c>
      <c r="F258" s="2">
        <f t="shared" si="35"/>
        <v>5.0401254504622482E-2</v>
      </c>
      <c r="G258" s="2">
        <f t="shared" si="35"/>
        <v>3.5976028556217524E-2</v>
      </c>
      <c r="H258" s="2">
        <f t="shared" si="31"/>
        <v>1.4009677145397954</v>
      </c>
      <c r="I258" s="2">
        <f t="shared" si="32"/>
        <v>58.350127161469366</v>
      </c>
    </row>
    <row r="259" spans="1:9" ht="13.5" x14ac:dyDescent="0.25">
      <c r="A259" s="3">
        <f>TITRES_STAT!B262</f>
        <v>42384</v>
      </c>
      <c r="B259" s="17">
        <f>TITRES_STAT!D262</f>
        <v>5.58</v>
      </c>
      <c r="C259" s="2">
        <f t="shared" ref="C259:C322" si="36">B259-B258</f>
        <v>-0.16999999999999993</v>
      </c>
      <c r="D259" s="2">
        <f t="shared" ref="D259:D322" si="37">IF(C259&gt;0,C259,0)</f>
        <v>0</v>
      </c>
      <c r="E259" s="2">
        <f t="shared" ref="E259:E322" si="38">IF(C259&lt;0,-C259,0)</f>
        <v>0.16999999999999993</v>
      </c>
      <c r="F259" s="2">
        <f t="shared" si="35"/>
        <v>4.6801164897149451E-2</v>
      </c>
      <c r="G259" s="2">
        <f t="shared" si="35"/>
        <v>4.5549169373630551E-2</v>
      </c>
      <c r="H259" s="2">
        <f t="shared" si="31"/>
        <v>1.0274866817712753</v>
      </c>
      <c r="I259" s="2">
        <f t="shared" si="32"/>
        <v>50.677851105469713</v>
      </c>
    </row>
    <row r="260" spans="1:9" ht="13.5" x14ac:dyDescent="0.25">
      <c r="A260" s="3">
        <f>TITRES_STAT!B263</f>
        <v>42387</v>
      </c>
      <c r="B260" s="17">
        <f>TITRES_STAT!D263</f>
        <v>5.5</v>
      </c>
      <c r="C260" s="2">
        <f t="shared" si="36"/>
        <v>-8.0000000000000071E-2</v>
      </c>
      <c r="D260" s="2">
        <f t="shared" si="37"/>
        <v>0</v>
      </c>
      <c r="E260" s="2">
        <f t="shared" si="38"/>
        <v>8.0000000000000071E-2</v>
      </c>
      <c r="F260" s="2">
        <f t="shared" si="35"/>
        <v>4.3458224547353062E-2</v>
      </c>
      <c r="G260" s="2">
        <f t="shared" si="35"/>
        <v>4.8009942989799805E-2</v>
      </c>
      <c r="H260" s="2">
        <f t="shared" si="31"/>
        <v>0.90519217147552533</v>
      </c>
      <c r="I260" s="2">
        <f t="shared" si="32"/>
        <v>47.511856548018244</v>
      </c>
    </row>
    <row r="261" spans="1:9" ht="13.5" x14ac:dyDescent="0.25">
      <c r="A261" s="3">
        <f>TITRES_STAT!B264</f>
        <v>42388</v>
      </c>
      <c r="B261" s="17">
        <f>TITRES_STAT!D264</f>
        <v>5.41</v>
      </c>
      <c r="C261" s="2">
        <f t="shared" si="36"/>
        <v>-8.9999999999999858E-2</v>
      </c>
      <c r="D261" s="2">
        <f t="shared" si="37"/>
        <v>0</v>
      </c>
      <c r="E261" s="2">
        <f t="shared" si="38"/>
        <v>8.9999999999999858E-2</v>
      </c>
      <c r="F261" s="2">
        <f t="shared" si="35"/>
        <v>4.0354065651113553E-2</v>
      </c>
      <c r="G261" s="2">
        <f t="shared" si="35"/>
        <v>5.1009232776242662E-2</v>
      </c>
      <c r="H261" s="2">
        <f t="shared" si="31"/>
        <v>0.79111297023679783</v>
      </c>
      <c r="I261" s="2">
        <f t="shared" si="32"/>
        <v>44.168792442623378</v>
      </c>
    </row>
    <row r="262" spans="1:9" ht="13.5" x14ac:dyDescent="0.25">
      <c r="A262" s="3">
        <f>TITRES_STAT!B265</f>
        <v>42389</v>
      </c>
      <c r="B262" s="17">
        <f>TITRES_STAT!D265</f>
        <v>5.45</v>
      </c>
      <c r="C262" s="2">
        <f t="shared" si="36"/>
        <v>4.0000000000000036E-2</v>
      </c>
      <c r="D262" s="2">
        <f t="shared" si="37"/>
        <v>4.0000000000000036E-2</v>
      </c>
      <c r="E262" s="2">
        <f t="shared" si="38"/>
        <v>0</v>
      </c>
      <c r="F262" s="2">
        <f t="shared" si="35"/>
        <v>4.0328775247462589E-2</v>
      </c>
      <c r="G262" s="2">
        <f t="shared" si="35"/>
        <v>4.7365716149368187E-2</v>
      </c>
      <c r="H262" s="2">
        <f t="shared" si="31"/>
        <v>0.85143387508985313</v>
      </c>
      <c r="I262" s="2">
        <f t="shared" si="32"/>
        <v>45.987809046030968</v>
      </c>
    </row>
    <row r="263" spans="1:9" ht="13.5" x14ac:dyDescent="0.25">
      <c r="A263" s="3">
        <f>TITRES_STAT!B266</f>
        <v>42390</v>
      </c>
      <c r="B263" s="17">
        <f>TITRES_STAT!D266</f>
        <v>5.44</v>
      </c>
      <c r="C263" s="2">
        <f t="shared" si="36"/>
        <v>-9.9999999999997868E-3</v>
      </c>
      <c r="D263" s="2">
        <f t="shared" si="37"/>
        <v>0</v>
      </c>
      <c r="E263" s="2">
        <f t="shared" si="38"/>
        <v>9.9999999999997868E-3</v>
      </c>
      <c r="F263" s="2">
        <f t="shared" si="35"/>
        <v>3.7448148444072404E-2</v>
      </c>
      <c r="G263" s="2">
        <f t="shared" si="35"/>
        <v>4.4696736424413297E-2</v>
      </c>
      <c r="H263" s="2">
        <f t="shared" si="31"/>
        <v>0.83782735474212999</v>
      </c>
      <c r="I263" s="2">
        <f t="shared" si="32"/>
        <v>45.587924925608021</v>
      </c>
    </row>
    <row r="264" spans="1:9" ht="13.5" x14ac:dyDescent="0.25">
      <c r="A264" s="3">
        <f>TITRES_STAT!B267</f>
        <v>42391</v>
      </c>
      <c r="B264" s="17">
        <f>TITRES_STAT!D267</f>
        <v>5.3</v>
      </c>
      <c r="C264" s="2">
        <f t="shared" si="36"/>
        <v>-0.14000000000000057</v>
      </c>
      <c r="D264" s="2">
        <f t="shared" si="37"/>
        <v>0</v>
      </c>
      <c r="E264" s="2">
        <f t="shared" si="38"/>
        <v>0.14000000000000057</v>
      </c>
      <c r="F264" s="2">
        <f t="shared" si="35"/>
        <v>3.4773280698067233E-2</v>
      </c>
      <c r="G264" s="2">
        <f t="shared" si="35"/>
        <v>5.1504112394098099E-2</v>
      </c>
      <c r="H264" s="2">
        <f t="shared" si="31"/>
        <v>0.67515542122131467</v>
      </c>
      <c r="I264" s="2">
        <f t="shared" si="32"/>
        <v>40.304046577903527</v>
      </c>
    </row>
    <row r="265" spans="1:9" ht="13.5" x14ac:dyDescent="0.25">
      <c r="A265" s="3">
        <f>TITRES_STAT!B268</f>
        <v>42394</v>
      </c>
      <c r="B265" s="17">
        <f>TITRES_STAT!D268</f>
        <v>5.44</v>
      </c>
      <c r="C265" s="2">
        <f t="shared" si="36"/>
        <v>0.14000000000000057</v>
      </c>
      <c r="D265" s="2">
        <f t="shared" si="37"/>
        <v>0.14000000000000057</v>
      </c>
      <c r="E265" s="2">
        <f t="shared" si="38"/>
        <v>0</v>
      </c>
      <c r="F265" s="2">
        <f t="shared" si="35"/>
        <v>4.2289474933919609E-2</v>
      </c>
      <c r="G265" s="2">
        <f t="shared" si="35"/>
        <v>4.7825247223091095E-2</v>
      </c>
      <c r="H265" s="2">
        <f t="shared" si="31"/>
        <v>0.88425000160796463</v>
      </c>
      <c r="I265" s="2">
        <f t="shared" si="32"/>
        <v>46.9284861803567</v>
      </c>
    </row>
    <row r="266" spans="1:9" ht="13.5" x14ac:dyDescent="0.25">
      <c r="A266" s="3">
        <f>TITRES_STAT!B269</f>
        <v>42395</v>
      </c>
      <c r="B266" s="17">
        <f>TITRES_STAT!D269</f>
        <v>5.55</v>
      </c>
      <c r="C266" s="2">
        <f t="shared" si="36"/>
        <v>0.10999999999999943</v>
      </c>
      <c r="D266" s="2">
        <f t="shared" si="37"/>
        <v>0.10999999999999943</v>
      </c>
      <c r="E266" s="2">
        <f t="shared" si="38"/>
        <v>0</v>
      </c>
      <c r="F266" s="2">
        <f t="shared" si="35"/>
        <v>4.7125941010068166E-2</v>
      </c>
      <c r="G266" s="2">
        <f t="shared" si="35"/>
        <v>4.4409158135727447E-2</v>
      </c>
      <c r="H266" s="2">
        <f t="shared" si="31"/>
        <v>1.0611761850120516</v>
      </c>
      <c r="I266" s="2">
        <f t="shared" si="32"/>
        <v>51.484011542945659</v>
      </c>
    </row>
    <row r="267" spans="1:9" ht="13.5" x14ac:dyDescent="0.25">
      <c r="A267" s="3">
        <f>TITRES_STAT!B270</f>
        <v>42396</v>
      </c>
      <c r="B267" s="17">
        <f>TITRES_STAT!D270</f>
        <v>5.53</v>
      </c>
      <c r="C267" s="2">
        <f t="shared" si="36"/>
        <v>-1.9999999999999574E-2</v>
      </c>
      <c r="D267" s="2">
        <f t="shared" si="37"/>
        <v>0</v>
      </c>
      <c r="E267" s="2">
        <f t="shared" si="38"/>
        <v>1.9999999999999574E-2</v>
      </c>
      <c r="F267" s="2">
        <f t="shared" si="35"/>
        <v>4.3759802366491865E-2</v>
      </c>
      <c r="G267" s="2">
        <f t="shared" si="35"/>
        <v>4.2665646840318316E-2</v>
      </c>
      <c r="H267" s="2">
        <f t="shared" si="31"/>
        <v>1.0256448831133058</v>
      </c>
      <c r="I267" s="2">
        <f t="shared" si="32"/>
        <v>50.633005403047029</v>
      </c>
    </row>
    <row r="268" spans="1:9" ht="13.5" x14ac:dyDescent="0.25">
      <c r="A268" s="3">
        <f>TITRES_STAT!B271</f>
        <v>42397</v>
      </c>
      <c r="B268" s="17">
        <f>TITRES_STAT!D271</f>
        <v>5.45</v>
      </c>
      <c r="C268" s="2">
        <f t="shared" si="36"/>
        <v>-8.0000000000000071E-2</v>
      </c>
      <c r="D268" s="2">
        <f t="shared" si="37"/>
        <v>0</v>
      </c>
      <c r="E268" s="2">
        <f t="shared" si="38"/>
        <v>8.0000000000000071E-2</v>
      </c>
      <c r="F268" s="2">
        <f t="shared" si="35"/>
        <v>4.063410219745673E-2</v>
      </c>
      <c r="G268" s="2">
        <f t="shared" si="35"/>
        <v>4.5332386351724159E-2</v>
      </c>
      <c r="H268" s="2">
        <f t="shared" si="31"/>
        <v>0.89635921396649054</v>
      </c>
      <c r="I268" s="2">
        <f t="shared" si="32"/>
        <v>47.2673746284405</v>
      </c>
    </row>
    <row r="269" spans="1:9" ht="13.5" x14ac:dyDescent="0.25">
      <c r="A269" s="3">
        <f>TITRES_STAT!B272</f>
        <v>42398</v>
      </c>
      <c r="B269" s="17">
        <f>TITRES_STAT!D272</f>
        <v>5.4</v>
      </c>
      <c r="C269" s="2">
        <f t="shared" si="36"/>
        <v>-4.9999999999999822E-2</v>
      </c>
      <c r="D269" s="2">
        <f t="shared" si="37"/>
        <v>0</v>
      </c>
      <c r="E269" s="2">
        <f t="shared" si="38"/>
        <v>4.9999999999999822E-2</v>
      </c>
      <c r="F269" s="2">
        <f t="shared" ref="F269:G284" si="39">((F268*13)+D269)/14</f>
        <v>3.773166632620982E-2</v>
      </c>
      <c r="G269" s="2">
        <f t="shared" si="39"/>
        <v>4.5665787326600989E-2</v>
      </c>
      <c r="H269" s="2">
        <f t="shared" si="31"/>
        <v>0.82625677854524959</v>
      </c>
      <c r="I269" s="2">
        <f t="shared" si="32"/>
        <v>45.243187499811775</v>
      </c>
    </row>
    <row r="270" spans="1:9" ht="13.5" x14ac:dyDescent="0.25">
      <c r="A270" s="3">
        <f>TITRES_STAT!B273</f>
        <v>42401</v>
      </c>
      <c r="B270" s="17">
        <f>TITRES_STAT!D273</f>
        <v>5.4</v>
      </c>
      <c r="C270" s="2">
        <f t="shared" si="36"/>
        <v>0</v>
      </c>
      <c r="D270" s="2">
        <f t="shared" si="37"/>
        <v>0</v>
      </c>
      <c r="E270" s="2">
        <f t="shared" si="38"/>
        <v>0</v>
      </c>
      <c r="F270" s="2">
        <f t="shared" si="39"/>
        <v>3.5036547302909123E-2</v>
      </c>
      <c r="G270" s="2">
        <f t="shared" si="39"/>
        <v>4.2403945374700922E-2</v>
      </c>
      <c r="H270" s="2">
        <f t="shared" si="31"/>
        <v>0.8262567785452497</v>
      </c>
      <c r="I270" s="2">
        <f t="shared" si="32"/>
        <v>45.243187499811782</v>
      </c>
    </row>
    <row r="271" spans="1:9" ht="13.5" x14ac:dyDescent="0.25">
      <c r="A271" s="3">
        <f>TITRES_STAT!B274</f>
        <v>42402</v>
      </c>
      <c r="B271" s="17">
        <f>TITRES_STAT!D274</f>
        <v>5.2</v>
      </c>
      <c r="C271" s="2">
        <f t="shared" si="36"/>
        <v>-0.20000000000000018</v>
      </c>
      <c r="D271" s="2">
        <f t="shared" si="37"/>
        <v>0</v>
      </c>
      <c r="E271" s="2">
        <f t="shared" si="38"/>
        <v>0.20000000000000018</v>
      </c>
      <c r="F271" s="2">
        <f t="shared" si="39"/>
        <v>3.2533936781272761E-2</v>
      </c>
      <c r="G271" s="2">
        <f t="shared" si="39"/>
        <v>5.3660806419365152E-2</v>
      </c>
      <c r="H271" s="2">
        <f t="shared" si="31"/>
        <v>0.60628862948902473</v>
      </c>
      <c r="I271" s="2">
        <f t="shared" si="32"/>
        <v>37.744687869818932</v>
      </c>
    </row>
    <row r="272" spans="1:9" ht="13.5" x14ac:dyDescent="0.25">
      <c r="A272" s="3">
        <f>TITRES_STAT!B275</f>
        <v>42403</v>
      </c>
      <c r="B272" s="17">
        <f>TITRES_STAT!D275</f>
        <v>5.2</v>
      </c>
      <c r="C272" s="2">
        <f t="shared" si="36"/>
        <v>0</v>
      </c>
      <c r="D272" s="2">
        <f t="shared" si="37"/>
        <v>0</v>
      </c>
      <c r="E272" s="2">
        <f t="shared" si="38"/>
        <v>0</v>
      </c>
      <c r="F272" s="2">
        <f t="shared" si="39"/>
        <v>3.0210084154038995E-2</v>
      </c>
      <c r="G272" s="2">
        <f t="shared" si="39"/>
        <v>4.9827891675124789E-2</v>
      </c>
      <c r="H272" s="2">
        <f t="shared" si="31"/>
        <v>0.60628862948902473</v>
      </c>
      <c r="I272" s="2">
        <f t="shared" si="32"/>
        <v>37.744687869818932</v>
      </c>
    </row>
    <row r="273" spans="1:9" ht="13.5" x14ac:dyDescent="0.25">
      <c r="A273" s="3">
        <f>TITRES_STAT!B276</f>
        <v>42404</v>
      </c>
      <c r="B273" s="17">
        <f>TITRES_STAT!D276</f>
        <v>5.18</v>
      </c>
      <c r="C273" s="2">
        <f t="shared" si="36"/>
        <v>-2.0000000000000462E-2</v>
      </c>
      <c r="D273" s="2">
        <f t="shared" si="37"/>
        <v>0</v>
      </c>
      <c r="E273" s="2">
        <f t="shared" si="38"/>
        <v>2.0000000000000462E-2</v>
      </c>
      <c r="F273" s="2">
        <f t="shared" si="39"/>
        <v>2.8052221000179067E-2</v>
      </c>
      <c r="G273" s="2">
        <f t="shared" si="39"/>
        <v>4.7697327984044476E-2</v>
      </c>
      <c r="H273" s="2">
        <f t="shared" ref="H273:H336" si="40">F273/G273</f>
        <v>0.58812982164457905</v>
      </c>
      <c r="I273" s="2">
        <f t="shared" ref="I273:I336" si="41">IF(G273=0,100,100-(100/(1+H273)))</f>
        <v>37.032855477491402</v>
      </c>
    </row>
    <row r="274" spans="1:9" ht="13.5" x14ac:dyDescent="0.25">
      <c r="A274" s="3">
        <f>TITRES_STAT!B277</f>
        <v>42405</v>
      </c>
      <c r="B274" s="17">
        <f>TITRES_STAT!D277</f>
        <v>5.25</v>
      </c>
      <c r="C274" s="2">
        <f t="shared" si="36"/>
        <v>7.0000000000000284E-2</v>
      </c>
      <c r="D274" s="2">
        <f t="shared" si="37"/>
        <v>7.0000000000000284E-2</v>
      </c>
      <c r="E274" s="2">
        <f t="shared" si="38"/>
        <v>0</v>
      </c>
      <c r="F274" s="2">
        <f t="shared" si="39"/>
        <v>3.1048490928737727E-2</v>
      </c>
      <c r="G274" s="2">
        <f t="shared" si="39"/>
        <v>4.4290375985184156E-2</v>
      </c>
      <c r="H274" s="2">
        <f t="shared" si="40"/>
        <v>0.70102116403626713</v>
      </c>
      <c r="I274" s="2">
        <f t="shared" si="41"/>
        <v>41.211783771863807</v>
      </c>
    </row>
    <row r="275" spans="1:9" ht="13.5" x14ac:dyDescent="0.25">
      <c r="A275" s="3">
        <f>TITRES_STAT!B278</f>
        <v>42408</v>
      </c>
      <c r="B275" s="17">
        <f>TITRES_STAT!D278</f>
        <v>5.19</v>
      </c>
      <c r="C275" s="2">
        <f t="shared" si="36"/>
        <v>-5.9999999999999609E-2</v>
      </c>
      <c r="D275" s="2">
        <f t="shared" si="37"/>
        <v>0</v>
      </c>
      <c r="E275" s="2">
        <f t="shared" si="38"/>
        <v>5.9999999999999609E-2</v>
      </c>
      <c r="F275" s="2">
        <f t="shared" si="39"/>
        <v>2.8830741576685033E-2</v>
      </c>
      <c r="G275" s="2">
        <f t="shared" si="39"/>
        <v>4.5412491986242406E-2</v>
      </c>
      <c r="H275" s="2">
        <f t="shared" si="40"/>
        <v>0.63486367551508138</v>
      </c>
      <c r="I275" s="2">
        <f t="shared" si="41"/>
        <v>38.832820437768966</v>
      </c>
    </row>
    <row r="276" spans="1:9" ht="13.5" x14ac:dyDescent="0.25">
      <c r="A276" s="3">
        <f>TITRES_STAT!B279</f>
        <v>42409</v>
      </c>
      <c r="B276" s="17">
        <f>TITRES_STAT!D279</f>
        <v>5.24</v>
      </c>
      <c r="C276" s="2">
        <f t="shared" si="36"/>
        <v>4.9999999999999822E-2</v>
      </c>
      <c r="D276" s="2">
        <f t="shared" si="37"/>
        <v>4.9999999999999822E-2</v>
      </c>
      <c r="E276" s="2">
        <f t="shared" si="38"/>
        <v>0</v>
      </c>
      <c r="F276" s="2">
        <f t="shared" si="39"/>
        <v>3.0342831464064662E-2</v>
      </c>
      <c r="G276" s="2">
        <f t="shared" si="39"/>
        <v>4.216874255865366E-2</v>
      </c>
      <c r="H276" s="2">
        <f t="shared" si="40"/>
        <v>0.71955741677286167</v>
      </c>
      <c r="I276" s="2">
        <f t="shared" si="41"/>
        <v>41.845501043127356</v>
      </c>
    </row>
    <row r="277" spans="1:9" ht="13.5" x14ac:dyDescent="0.25">
      <c r="A277" s="3">
        <f>TITRES_STAT!B280</f>
        <v>42410</v>
      </c>
      <c r="B277" s="17">
        <f>TITRES_STAT!D280</f>
        <v>5.25</v>
      </c>
      <c r="C277" s="2">
        <f t="shared" si="36"/>
        <v>9.9999999999997868E-3</v>
      </c>
      <c r="D277" s="2">
        <f t="shared" si="37"/>
        <v>9.9999999999997868E-3</v>
      </c>
      <c r="E277" s="2">
        <f t="shared" si="38"/>
        <v>0</v>
      </c>
      <c r="F277" s="2">
        <f t="shared" si="39"/>
        <v>2.8889772073774318E-2</v>
      </c>
      <c r="G277" s="2">
        <f t="shared" si="39"/>
        <v>3.9156689518749829E-2</v>
      </c>
      <c r="H277" s="2">
        <f t="shared" si="40"/>
        <v>0.73779914565915261</v>
      </c>
      <c r="I277" s="2">
        <f t="shared" si="41"/>
        <v>42.455950533875026</v>
      </c>
    </row>
    <row r="278" spans="1:9" ht="13.5" x14ac:dyDescent="0.25">
      <c r="A278" s="3">
        <f>TITRES_STAT!B281</f>
        <v>42411</v>
      </c>
      <c r="B278" s="17">
        <f>TITRES_STAT!D281</f>
        <v>5.2</v>
      </c>
      <c r="C278" s="2">
        <f t="shared" si="36"/>
        <v>-4.9999999999999822E-2</v>
      </c>
      <c r="D278" s="2">
        <f t="shared" si="37"/>
        <v>0</v>
      </c>
      <c r="E278" s="2">
        <f t="shared" si="38"/>
        <v>4.9999999999999822E-2</v>
      </c>
      <c r="F278" s="2">
        <f t="shared" si="39"/>
        <v>2.6826216925647579E-2</v>
      </c>
      <c r="G278" s="2">
        <f t="shared" si="39"/>
        <v>3.9931211695981968E-2</v>
      </c>
      <c r="H278" s="2">
        <f t="shared" si="40"/>
        <v>0.67181074117885931</v>
      </c>
      <c r="I278" s="2">
        <f t="shared" si="41"/>
        <v>40.184616872669409</v>
      </c>
    </row>
    <row r="279" spans="1:9" ht="13.5" x14ac:dyDescent="0.25">
      <c r="A279" s="3">
        <f>TITRES_STAT!B282</f>
        <v>42412</v>
      </c>
      <c r="B279" s="17">
        <f>TITRES_STAT!D282</f>
        <v>5.25</v>
      </c>
      <c r="C279" s="2">
        <f t="shared" si="36"/>
        <v>4.9999999999999822E-2</v>
      </c>
      <c r="D279" s="2">
        <f t="shared" si="37"/>
        <v>4.9999999999999822E-2</v>
      </c>
      <c r="E279" s="2">
        <f t="shared" si="38"/>
        <v>0</v>
      </c>
      <c r="F279" s="2">
        <f t="shared" si="39"/>
        <v>2.8481487145244171E-2</v>
      </c>
      <c r="G279" s="2">
        <f t="shared" si="39"/>
        <v>3.7078982289126108E-2</v>
      </c>
      <c r="H279" s="2">
        <f t="shared" si="40"/>
        <v>0.76813022868744529</v>
      </c>
      <c r="I279" s="2">
        <f t="shared" si="41"/>
        <v>43.443079939742866</v>
      </c>
    </row>
    <row r="280" spans="1:9" ht="13.5" x14ac:dyDescent="0.25">
      <c r="A280" s="3">
        <f>TITRES_STAT!B283</f>
        <v>42415</v>
      </c>
      <c r="B280" s="17">
        <f>TITRES_STAT!D283</f>
        <v>5.19</v>
      </c>
      <c r="C280" s="2">
        <f t="shared" si="36"/>
        <v>-5.9999999999999609E-2</v>
      </c>
      <c r="D280" s="2">
        <f t="shared" si="37"/>
        <v>0</v>
      </c>
      <c r="E280" s="2">
        <f t="shared" si="38"/>
        <v>5.9999999999999609E-2</v>
      </c>
      <c r="F280" s="2">
        <f t="shared" si="39"/>
        <v>2.6447095206298156E-2</v>
      </c>
      <c r="G280" s="2">
        <f t="shared" si="39"/>
        <v>3.871619783990278E-2</v>
      </c>
      <c r="H280" s="2">
        <f t="shared" si="40"/>
        <v>0.68310156166834402</v>
      </c>
      <c r="I280" s="2">
        <f t="shared" si="41"/>
        <v>40.5858789050871</v>
      </c>
    </row>
    <row r="281" spans="1:9" ht="13.5" x14ac:dyDescent="0.25">
      <c r="A281" s="3">
        <f>TITRES_STAT!B284</f>
        <v>42416</v>
      </c>
      <c r="B281" s="17">
        <f>TITRES_STAT!D284</f>
        <v>5.17</v>
      </c>
      <c r="C281" s="2">
        <f t="shared" si="36"/>
        <v>-2.0000000000000462E-2</v>
      </c>
      <c r="D281" s="2">
        <f t="shared" si="37"/>
        <v>0</v>
      </c>
      <c r="E281" s="2">
        <f t="shared" si="38"/>
        <v>2.0000000000000462E-2</v>
      </c>
      <c r="F281" s="2">
        <f t="shared" si="39"/>
        <v>2.4558016977276859E-2</v>
      </c>
      <c r="G281" s="2">
        <f t="shared" si="39"/>
        <v>3.7379326565624045E-2</v>
      </c>
      <c r="H281" s="2">
        <f t="shared" si="40"/>
        <v>0.65699463403018277</v>
      </c>
      <c r="I281" s="2">
        <f t="shared" si="41"/>
        <v>39.649774388962527</v>
      </c>
    </row>
    <row r="282" spans="1:9" ht="13.5" x14ac:dyDescent="0.25">
      <c r="A282" s="3">
        <f>TITRES_STAT!B285</f>
        <v>42417</v>
      </c>
      <c r="B282" s="17">
        <f>TITRES_STAT!D285</f>
        <v>5.12</v>
      </c>
      <c r="C282" s="2">
        <f t="shared" si="36"/>
        <v>-4.9999999999999822E-2</v>
      </c>
      <c r="D282" s="2">
        <f t="shared" si="37"/>
        <v>0</v>
      </c>
      <c r="E282" s="2">
        <f t="shared" si="38"/>
        <v>4.9999999999999822E-2</v>
      </c>
      <c r="F282" s="2">
        <f t="shared" si="39"/>
        <v>2.2803872907471372E-2</v>
      </c>
      <c r="G282" s="2">
        <f t="shared" si="39"/>
        <v>3.8280803239508034E-2</v>
      </c>
      <c r="H282" s="2">
        <f t="shared" si="40"/>
        <v>0.59569995866587344</v>
      </c>
      <c r="I282" s="2">
        <f t="shared" si="41"/>
        <v>37.331576994206607</v>
      </c>
    </row>
    <row r="283" spans="1:9" ht="13.5" x14ac:dyDescent="0.25">
      <c r="A283" s="3">
        <f>TITRES_STAT!B286</f>
        <v>42418</v>
      </c>
      <c r="B283" s="17">
        <f>TITRES_STAT!D286</f>
        <v>5.19</v>
      </c>
      <c r="C283" s="2">
        <f t="shared" si="36"/>
        <v>7.0000000000000284E-2</v>
      </c>
      <c r="D283" s="2">
        <f t="shared" si="37"/>
        <v>7.0000000000000284E-2</v>
      </c>
      <c r="E283" s="2">
        <f t="shared" si="38"/>
        <v>0</v>
      </c>
      <c r="F283" s="2">
        <f t="shared" si="39"/>
        <v>2.6175024842652005E-2</v>
      </c>
      <c r="G283" s="2">
        <f t="shared" si="39"/>
        <v>3.5546460150971744E-2</v>
      </c>
      <c r="H283" s="2">
        <f t="shared" si="40"/>
        <v>0.73636094090613546</v>
      </c>
      <c r="I283" s="2">
        <f t="shared" si="41"/>
        <v>42.408287560411203</v>
      </c>
    </row>
    <row r="284" spans="1:9" ht="13.5" x14ac:dyDescent="0.25">
      <c r="A284" s="3">
        <f>TITRES_STAT!B287</f>
        <v>42419</v>
      </c>
      <c r="B284" s="17">
        <f>TITRES_STAT!D287</f>
        <v>5.05</v>
      </c>
      <c r="C284" s="2">
        <f t="shared" si="36"/>
        <v>-0.14000000000000057</v>
      </c>
      <c r="D284" s="2">
        <f t="shared" si="37"/>
        <v>0</v>
      </c>
      <c r="E284" s="2">
        <f t="shared" si="38"/>
        <v>0.14000000000000057</v>
      </c>
      <c r="F284" s="2">
        <f t="shared" si="39"/>
        <v>2.4305380211034004E-2</v>
      </c>
      <c r="G284" s="2">
        <f t="shared" si="39"/>
        <v>4.3007427283045234E-2</v>
      </c>
      <c r="H284" s="2">
        <f t="shared" si="40"/>
        <v>0.56514378437642288</v>
      </c>
      <c r="I284" s="2">
        <f t="shared" si="41"/>
        <v>36.108106489499605</v>
      </c>
    </row>
    <row r="285" spans="1:9" ht="13.5" x14ac:dyDescent="0.25">
      <c r="A285" s="3">
        <f>TITRES_STAT!B288</f>
        <v>42422</v>
      </c>
      <c r="B285" s="17">
        <f>TITRES_STAT!D288</f>
        <v>5.0999999999999996</v>
      </c>
      <c r="C285" s="2">
        <f t="shared" si="36"/>
        <v>4.9999999999999822E-2</v>
      </c>
      <c r="D285" s="2">
        <f t="shared" si="37"/>
        <v>4.9999999999999822E-2</v>
      </c>
      <c r="E285" s="2">
        <f t="shared" si="38"/>
        <v>0</v>
      </c>
      <c r="F285" s="2">
        <f t="shared" ref="F285:G300" si="42">((F284*13)+D285)/14</f>
        <v>2.6140710195960131E-2</v>
      </c>
      <c r="G285" s="2">
        <f t="shared" si="42"/>
        <v>3.9935468191399148E-2</v>
      </c>
      <c r="H285" s="2">
        <f t="shared" si="40"/>
        <v>0.65457377563912034</v>
      </c>
      <c r="I285" s="2">
        <f t="shared" si="41"/>
        <v>39.561474095422241</v>
      </c>
    </row>
    <row r="286" spans="1:9" ht="13.5" x14ac:dyDescent="0.25">
      <c r="A286" s="3">
        <f>TITRES_STAT!B289</f>
        <v>42423</v>
      </c>
      <c r="B286" s="17">
        <f>TITRES_STAT!D289</f>
        <v>5.05</v>
      </c>
      <c r="C286" s="2">
        <f t="shared" si="36"/>
        <v>-4.9999999999999822E-2</v>
      </c>
      <c r="D286" s="2">
        <f t="shared" si="37"/>
        <v>0</v>
      </c>
      <c r="E286" s="2">
        <f t="shared" si="38"/>
        <v>4.9999999999999822E-2</v>
      </c>
      <c r="F286" s="2">
        <f t="shared" si="42"/>
        <v>2.4273516610534406E-2</v>
      </c>
      <c r="G286" s="2">
        <f t="shared" si="42"/>
        <v>4.0654363320584912E-2</v>
      </c>
      <c r="H286" s="2">
        <f t="shared" si="40"/>
        <v>0.59707039116865879</v>
      </c>
      <c r="I286" s="2">
        <f t="shared" si="41"/>
        <v>37.385352234333993</v>
      </c>
    </row>
    <row r="287" spans="1:9" ht="13.5" x14ac:dyDescent="0.25">
      <c r="A287" s="3">
        <f>TITRES_STAT!B290</f>
        <v>42424</v>
      </c>
      <c r="B287" s="17">
        <f>TITRES_STAT!D290</f>
        <v>5.04</v>
      </c>
      <c r="C287" s="2">
        <f t="shared" si="36"/>
        <v>-9.9999999999997868E-3</v>
      </c>
      <c r="D287" s="2">
        <f t="shared" si="37"/>
        <v>0</v>
      </c>
      <c r="E287" s="2">
        <f t="shared" si="38"/>
        <v>9.9999999999997868E-3</v>
      </c>
      <c r="F287" s="2">
        <f t="shared" si="42"/>
        <v>2.2539693995496234E-2</v>
      </c>
      <c r="G287" s="2">
        <f t="shared" si="42"/>
        <v>3.8464765940543114E-2</v>
      </c>
      <c r="H287" s="2">
        <f t="shared" si="40"/>
        <v>0.58598287145012007</v>
      </c>
      <c r="I287" s="2">
        <f t="shared" si="41"/>
        <v>36.947616648238785</v>
      </c>
    </row>
    <row r="288" spans="1:9" ht="13.5" x14ac:dyDescent="0.25">
      <c r="A288" s="3">
        <f>TITRES_STAT!B291</f>
        <v>42425</v>
      </c>
      <c r="B288" s="17">
        <f>TITRES_STAT!D291</f>
        <v>5.05</v>
      </c>
      <c r="C288" s="2">
        <f t="shared" si="36"/>
        <v>9.9999999999997868E-3</v>
      </c>
      <c r="D288" s="2">
        <f t="shared" si="37"/>
        <v>9.9999999999997868E-3</v>
      </c>
      <c r="E288" s="2">
        <f t="shared" si="38"/>
        <v>0</v>
      </c>
      <c r="F288" s="2">
        <f t="shared" si="42"/>
        <v>2.1644001567246489E-2</v>
      </c>
      <c r="G288" s="2">
        <f t="shared" si="42"/>
        <v>3.5717282659075748E-2</v>
      </c>
      <c r="H288" s="2">
        <f t="shared" si="40"/>
        <v>0.60598119330185818</v>
      </c>
      <c r="I288" s="2">
        <f t="shared" si="41"/>
        <v>37.732770211086695</v>
      </c>
    </row>
    <row r="289" spans="1:9" ht="13.5" x14ac:dyDescent="0.25">
      <c r="A289" s="3">
        <f>TITRES_STAT!B292</f>
        <v>42426</v>
      </c>
      <c r="B289" s="17">
        <f>TITRES_STAT!D292</f>
        <v>5.05</v>
      </c>
      <c r="C289" s="2">
        <f t="shared" si="36"/>
        <v>0</v>
      </c>
      <c r="D289" s="2">
        <f t="shared" si="37"/>
        <v>0</v>
      </c>
      <c r="E289" s="2">
        <f t="shared" si="38"/>
        <v>0</v>
      </c>
      <c r="F289" s="2">
        <f t="shared" si="42"/>
        <v>2.0098001455300309E-2</v>
      </c>
      <c r="G289" s="2">
        <f t="shared" si="42"/>
        <v>3.3166048183427478E-2</v>
      </c>
      <c r="H289" s="2">
        <f t="shared" si="40"/>
        <v>0.60598119330185818</v>
      </c>
      <c r="I289" s="2">
        <f t="shared" si="41"/>
        <v>37.732770211086695</v>
      </c>
    </row>
    <row r="290" spans="1:9" ht="13.5" x14ac:dyDescent="0.25">
      <c r="A290" s="3">
        <f>TITRES_STAT!B293</f>
        <v>42429</v>
      </c>
      <c r="B290" s="17">
        <f>TITRES_STAT!D293</f>
        <v>5.19</v>
      </c>
      <c r="C290" s="2">
        <f t="shared" si="36"/>
        <v>0.14000000000000057</v>
      </c>
      <c r="D290" s="2">
        <f t="shared" si="37"/>
        <v>0.14000000000000057</v>
      </c>
      <c r="E290" s="2">
        <f t="shared" si="38"/>
        <v>0</v>
      </c>
      <c r="F290" s="2">
        <f t="shared" si="42"/>
        <v>2.8662429922778898E-2</v>
      </c>
      <c r="G290" s="2">
        <f t="shared" si="42"/>
        <v>3.0797044741754088E-2</v>
      </c>
      <c r="H290" s="2">
        <f t="shared" si="40"/>
        <v>0.93068767354547122</v>
      </c>
      <c r="I290" s="2">
        <f t="shared" si="41"/>
        <v>48.204983452159169</v>
      </c>
    </row>
    <row r="291" spans="1:9" ht="13.5" x14ac:dyDescent="0.25">
      <c r="A291" s="3">
        <f>TITRES_STAT!B294</f>
        <v>42430</v>
      </c>
      <c r="B291" s="17">
        <f>TITRES_STAT!D294</f>
        <v>5.05</v>
      </c>
      <c r="C291" s="2">
        <f t="shared" si="36"/>
        <v>-0.14000000000000057</v>
      </c>
      <c r="D291" s="2">
        <f t="shared" si="37"/>
        <v>0</v>
      </c>
      <c r="E291" s="2">
        <f t="shared" si="38"/>
        <v>0.14000000000000057</v>
      </c>
      <c r="F291" s="2">
        <f t="shared" si="42"/>
        <v>2.6615113499723262E-2</v>
      </c>
      <c r="G291" s="2">
        <f t="shared" si="42"/>
        <v>3.8597255831628839E-2</v>
      </c>
      <c r="H291" s="2">
        <f t="shared" si="40"/>
        <v>0.68955973491548817</v>
      </c>
      <c r="I291" s="2">
        <f t="shared" si="41"/>
        <v>40.812983445653664</v>
      </c>
    </row>
    <row r="292" spans="1:9" ht="13.5" x14ac:dyDescent="0.25">
      <c r="A292" s="3">
        <f>TITRES_STAT!B295</f>
        <v>42431</v>
      </c>
      <c r="B292" s="17">
        <f>TITRES_STAT!D295</f>
        <v>4.9000000000000004</v>
      </c>
      <c r="C292" s="2">
        <f t="shared" si="36"/>
        <v>-0.14999999999999947</v>
      </c>
      <c r="D292" s="2">
        <f t="shared" si="37"/>
        <v>0</v>
      </c>
      <c r="E292" s="2">
        <f t="shared" si="38"/>
        <v>0.14999999999999947</v>
      </c>
      <c r="F292" s="2">
        <f t="shared" si="42"/>
        <v>2.4714033964028742E-2</v>
      </c>
      <c r="G292" s="2">
        <f t="shared" si="42"/>
        <v>4.6554594700798167E-2</v>
      </c>
      <c r="H292" s="2">
        <f t="shared" si="40"/>
        <v>0.53086132792828344</v>
      </c>
      <c r="I292" s="2">
        <f t="shared" si="41"/>
        <v>34.677296907532366</v>
      </c>
    </row>
    <row r="293" spans="1:9" ht="13.5" x14ac:dyDescent="0.25">
      <c r="A293" s="3">
        <f>TITRES_STAT!B296</f>
        <v>42432</v>
      </c>
      <c r="B293" s="17">
        <f>TITRES_STAT!D296</f>
        <v>4.9000000000000004</v>
      </c>
      <c r="C293" s="2">
        <f t="shared" si="36"/>
        <v>0</v>
      </c>
      <c r="D293" s="2">
        <f t="shared" si="37"/>
        <v>0</v>
      </c>
      <c r="E293" s="2">
        <f t="shared" si="38"/>
        <v>0</v>
      </c>
      <c r="F293" s="2">
        <f t="shared" si="42"/>
        <v>2.2948745823740974E-2</v>
      </c>
      <c r="G293" s="2">
        <f t="shared" si="42"/>
        <v>4.3229266507884008E-2</v>
      </c>
      <c r="H293" s="2">
        <f t="shared" si="40"/>
        <v>0.53086132792828344</v>
      </c>
      <c r="I293" s="2">
        <f t="shared" si="41"/>
        <v>34.677296907532366</v>
      </c>
    </row>
    <row r="294" spans="1:9" ht="13.5" x14ac:dyDescent="0.25">
      <c r="A294" s="3">
        <f>TITRES_STAT!B297</f>
        <v>42433</v>
      </c>
      <c r="B294" s="17">
        <f>TITRES_STAT!D297</f>
        <v>4.9000000000000004</v>
      </c>
      <c r="C294" s="2">
        <f t="shared" si="36"/>
        <v>0</v>
      </c>
      <c r="D294" s="2">
        <f t="shared" si="37"/>
        <v>0</v>
      </c>
      <c r="E294" s="2">
        <f t="shared" si="38"/>
        <v>0</v>
      </c>
      <c r="F294" s="2">
        <f t="shared" si="42"/>
        <v>2.1309549693473762E-2</v>
      </c>
      <c r="G294" s="2">
        <f t="shared" si="42"/>
        <v>4.0141461757320862E-2</v>
      </c>
      <c r="H294" s="2">
        <f t="shared" si="40"/>
        <v>0.53086132792828356</v>
      </c>
      <c r="I294" s="2">
        <f t="shared" si="41"/>
        <v>34.677296907532366</v>
      </c>
    </row>
    <row r="295" spans="1:9" ht="13.5" x14ac:dyDescent="0.25">
      <c r="A295" s="3">
        <f>TITRES_STAT!B298</f>
        <v>42436</v>
      </c>
      <c r="B295" s="17">
        <f>TITRES_STAT!D298</f>
        <v>5.04</v>
      </c>
      <c r="C295" s="2">
        <f t="shared" si="36"/>
        <v>0.13999999999999968</v>
      </c>
      <c r="D295" s="2">
        <f t="shared" si="37"/>
        <v>0.13999999999999968</v>
      </c>
      <c r="E295" s="2">
        <f t="shared" si="38"/>
        <v>0</v>
      </c>
      <c r="F295" s="2">
        <f t="shared" si="42"/>
        <v>2.9787439001082754E-2</v>
      </c>
      <c r="G295" s="2">
        <f t="shared" si="42"/>
        <v>3.7274214488940798E-2</v>
      </c>
      <c r="H295" s="2">
        <f t="shared" si="40"/>
        <v>0.79914330615660978</v>
      </c>
      <c r="I295" s="2">
        <f t="shared" si="41"/>
        <v>44.417990686009695</v>
      </c>
    </row>
    <row r="296" spans="1:9" ht="13.5" x14ac:dyDescent="0.25">
      <c r="A296" s="3">
        <f>TITRES_STAT!B299</f>
        <v>42437</v>
      </c>
      <c r="B296" s="17">
        <f>TITRES_STAT!D299</f>
        <v>5.09</v>
      </c>
      <c r="C296" s="2">
        <f t="shared" si="36"/>
        <v>4.9999999999999822E-2</v>
      </c>
      <c r="D296" s="2">
        <f t="shared" si="37"/>
        <v>4.9999999999999822E-2</v>
      </c>
      <c r="E296" s="2">
        <f t="shared" si="38"/>
        <v>0</v>
      </c>
      <c r="F296" s="2">
        <f t="shared" si="42"/>
        <v>3.1231193358148258E-2</v>
      </c>
      <c r="G296" s="2">
        <f t="shared" si="42"/>
        <v>3.4611770596873599E-2</v>
      </c>
      <c r="H296" s="2">
        <f t="shared" si="40"/>
        <v>0.90232868239827346</v>
      </c>
      <c r="I296" s="2">
        <f t="shared" si="41"/>
        <v>47.432848526507208</v>
      </c>
    </row>
    <row r="297" spans="1:9" ht="13.5" x14ac:dyDescent="0.25">
      <c r="A297" s="3">
        <f>TITRES_STAT!B300</f>
        <v>42438</v>
      </c>
      <c r="B297" s="17">
        <f>TITRES_STAT!D300</f>
        <v>5.0999999999999996</v>
      </c>
      <c r="C297" s="2">
        <f t="shared" si="36"/>
        <v>9.9999999999997868E-3</v>
      </c>
      <c r="D297" s="2">
        <f t="shared" si="37"/>
        <v>9.9999999999997868E-3</v>
      </c>
      <c r="E297" s="2">
        <f t="shared" si="38"/>
        <v>0</v>
      </c>
      <c r="F297" s="2">
        <f t="shared" si="42"/>
        <v>2.971467954685194E-2</v>
      </c>
      <c r="G297" s="2">
        <f t="shared" si="42"/>
        <v>3.2139501268525487E-2</v>
      </c>
      <c r="H297" s="2">
        <f t="shared" si="40"/>
        <v>0.92455322497340064</v>
      </c>
      <c r="I297" s="2">
        <f t="shared" si="41"/>
        <v>48.039888581734544</v>
      </c>
    </row>
    <row r="298" spans="1:9" ht="13.5" x14ac:dyDescent="0.25">
      <c r="A298" s="3">
        <f>TITRES_STAT!B301</f>
        <v>42439</v>
      </c>
      <c r="B298" s="17">
        <f>TITRES_STAT!D301</f>
        <v>5.08</v>
      </c>
      <c r="C298" s="2">
        <f t="shared" si="36"/>
        <v>-1.9999999999999574E-2</v>
      </c>
      <c r="D298" s="2">
        <f t="shared" si="37"/>
        <v>0</v>
      </c>
      <c r="E298" s="2">
        <f t="shared" si="38"/>
        <v>1.9999999999999574E-2</v>
      </c>
      <c r="F298" s="2">
        <f t="shared" si="42"/>
        <v>2.7592202436362515E-2</v>
      </c>
      <c r="G298" s="2">
        <f t="shared" si="42"/>
        <v>3.1272394035059346E-2</v>
      </c>
      <c r="H298" s="2">
        <f t="shared" si="40"/>
        <v>0.88231820069256661</v>
      </c>
      <c r="I298" s="2">
        <f t="shared" si="41"/>
        <v>46.874019513169074</v>
      </c>
    </row>
    <row r="299" spans="1:9" ht="13.5" x14ac:dyDescent="0.25">
      <c r="A299" s="3">
        <f>TITRES_STAT!B302</f>
        <v>42440</v>
      </c>
      <c r="B299" s="17">
        <f>TITRES_STAT!D302</f>
        <v>5.0599999999999996</v>
      </c>
      <c r="C299" s="2">
        <f t="shared" si="36"/>
        <v>-2.0000000000000462E-2</v>
      </c>
      <c r="D299" s="2">
        <f t="shared" si="37"/>
        <v>0</v>
      </c>
      <c r="E299" s="2">
        <f t="shared" si="38"/>
        <v>2.0000000000000462E-2</v>
      </c>
      <c r="F299" s="2">
        <f t="shared" si="42"/>
        <v>2.5621330833765193E-2</v>
      </c>
      <c r="G299" s="2">
        <f t="shared" si="42"/>
        <v>3.0467223032555141E-2</v>
      </c>
      <c r="H299" s="2">
        <f t="shared" si="40"/>
        <v>0.84094736190390684</v>
      </c>
      <c r="I299" s="2">
        <f t="shared" si="41"/>
        <v>45.680141611121321</v>
      </c>
    </row>
    <row r="300" spans="1:9" ht="13.5" x14ac:dyDescent="0.25">
      <c r="A300" s="3">
        <f>TITRES_STAT!B303</f>
        <v>42443</v>
      </c>
      <c r="B300" s="17">
        <f>TITRES_STAT!D303</f>
        <v>5.04</v>
      </c>
      <c r="C300" s="2">
        <f t="shared" si="36"/>
        <v>-1.9999999999999574E-2</v>
      </c>
      <c r="D300" s="2">
        <f t="shared" si="37"/>
        <v>0</v>
      </c>
      <c r="E300" s="2">
        <f t="shared" si="38"/>
        <v>1.9999999999999574E-2</v>
      </c>
      <c r="F300" s="2">
        <f t="shared" si="42"/>
        <v>2.3791235774210533E-2</v>
      </c>
      <c r="G300" s="2">
        <f t="shared" si="42"/>
        <v>2.9719564244515457E-2</v>
      </c>
      <c r="H300" s="2">
        <f t="shared" si="40"/>
        <v>0.80052438112719115</v>
      </c>
      <c r="I300" s="2">
        <f t="shared" si="41"/>
        <v>44.460624333564141</v>
      </c>
    </row>
    <row r="301" spans="1:9" ht="13.5" x14ac:dyDescent="0.25">
      <c r="A301" s="3">
        <f>TITRES_STAT!B304</f>
        <v>42444</v>
      </c>
      <c r="B301" s="17">
        <f>TITRES_STAT!D304</f>
        <v>5.0199999999999996</v>
      </c>
      <c r="C301" s="2">
        <f t="shared" si="36"/>
        <v>-2.0000000000000462E-2</v>
      </c>
      <c r="D301" s="2">
        <f t="shared" si="37"/>
        <v>0</v>
      </c>
      <c r="E301" s="2">
        <f t="shared" si="38"/>
        <v>2.0000000000000462E-2</v>
      </c>
      <c r="F301" s="2">
        <f t="shared" ref="F301:G316" si="43">((F300*13)+D301)/14</f>
        <v>2.2091861790338351E-2</v>
      </c>
      <c r="G301" s="2">
        <f t="shared" si="43"/>
        <v>2.9025309655621528E-2</v>
      </c>
      <c r="H301" s="2">
        <f t="shared" si="40"/>
        <v>0.76112406904364138</v>
      </c>
      <c r="I301" s="2">
        <f t="shared" si="41"/>
        <v>43.21808340606924</v>
      </c>
    </row>
    <row r="302" spans="1:9" ht="13.5" x14ac:dyDescent="0.25">
      <c r="A302" s="3">
        <f>TITRES_STAT!B305</f>
        <v>42445</v>
      </c>
      <c r="B302" s="17">
        <f>TITRES_STAT!D305</f>
        <v>5</v>
      </c>
      <c r="C302" s="2">
        <f t="shared" si="36"/>
        <v>-1.9999999999999574E-2</v>
      </c>
      <c r="D302" s="2">
        <f t="shared" si="37"/>
        <v>0</v>
      </c>
      <c r="E302" s="2">
        <f t="shared" si="38"/>
        <v>1.9999999999999574E-2</v>
      </c>
      <c r="F302" s="2">
        <f t="shared" si="43"/>
        <v>2.051387166245704E-2</v>
      </c>
      <c r="G302" s="2">
        <f t="shared" si="43"/>
        <v>2.8380644680219964E-2</v>
      </c>
      <c r="H302" s="2">
        <f t="shared" si="40"/>
        <v>0.72281203945850769</v>
      </c>
      <c r="I302" s="2">
        <f t="shared" si="41"/>
        <v>41.955362680521596</v>
      </c>
    </row>
    <row r="303" spans="1:9" ht="13.5" x14ac:dyDescent="0.25">
      <c r="A303" s="3">
        <f>TITRES_STAT!B306</f>
        <v>42446</v>
      </c>
      <c r="B303" s="17">
        <f>TITRES_STAT!D306</f>
        <v>5</v>
      </c>
      <c r="C303" s="2">
        <f t="shared" si="36"/>
        <v>0</v>
      </c>
      <c r="D303" s="2">
        <f t="shared" si="37"/>
        <v>0</v>
      </c>
      <c r="E303" s="2">
        <f t="shared" si="38"/>
        <v>0</v>
      </c>
      <c r="F303" s="2">
        <f t="shared" si="43"/>
        <v>1.9048595115138681E-2</v>
      </c>
      <c r="G303" s="2">
        <f t="shared" si="43"/>
        <v>2.6353455774489967E-2</v>
      </c>
      <c r="H303" s="2">
        <f t="shared" si="40"/>
        <v>0.7228120394585078</v>
      </c>
      <c r="I303" s="2">
        <f t="shared" si="41"/>
        <v>41.955362680521596</v>
      </c>
    </row>
    <row r="304" spans="1:9" ht="13.5" x14ac:dyDescent="0.25">
      <c r="A304" s="3">
        <f>TITRES_STAT!B307</f>
        <v>42447</v>
      </c>
      <c r="B304" s="17">
        <f>TITRES_STAT!D307</f>
        <v>4.99</v>
      </c>
      <c r="C304" s="2">
        <f t="shared" si="36"/>
        <v>-9.9999999999997868E-3</v>
      </c>
      <c r="D304" s="2">
        <f t="shared" si="37"/>
        <v>0</v>
      </c>
      <c r="E304" s="2">
        <f t="shared" si="38"/>
        <v>9.9999999999997868E-3</v>
      </c>
      <c r="F304" s="2">
        <f t="shared" si="43"/>
        <v>1.7687981178343061E-2</v>
      </c>
      <c r="G304" s="2">
        <f t="shared" si="43"/>
        <v>2.5185351790597811E-2</v>
      </c>
      <c r="H304" s="2">
        <f t="shared" si="40"/>
        <v>0.7023122537818326</v>
      </c>
      <c r="I304" s="2">
        <f t="shared" si="41"/>
        <v>41.2563706935426</v>
      </c>
    </row>
    <row r="305" spans="1:9" ht="13.5" x14ac:dyDescent="0.25">
      <c r="A305" s="3">
        <f>TITRES_STAT!B308</f>
        <v>42450</v>
      </c>
      <c r="B305" s="17">
        <f>TITRES_STAT!D308</f>
        <v>4.91</v>
      </c>
      <c r="C305" s="2">
        <f t="shared" si="36"/>
        <v>-8.0000000000000071E-2</v>
      </c>
      <c r="D305" s="2">
        <f t="shared" si="37"/>
        <v>0</v>
      </c>
      <c r="E305" s="2">
        <f t="shared" si="38"/>
        <v>8.0000000000000071E-2</v>
      </c>
      <c r="F305" s="2">
        <f t="shared" si="43"/>
        <v>1.6424553951318557E-2</v>
      </c>
      <c r="G305" s="2">
        <f t="shared" si="43"/>
        <v>2.9100683805555114E-2</v>
      </c>
      <c r="H305" s="2">
        <f t="shared" si="40"/>
        <v>0.56440439891598781</v>
      </c>
      <c r="I305" s="2">
        <f t="shared" si="41"/>
        <v>36.077909222645808</v>
      </c>
    </row>
    <row r="306" spans="1:9" ht="13.5" x14ac:dyDescent="0.25">
      <c r="A306" s="3">
        <f>TITRES_STAT!B309</f>
        <v>42451</v>
      </c>
      <c r="B306" s="17">
        <f>TITRES_STAT!D309</f>
        <v>4.9000000000000004</v>
      </c>
      <c r="C306" s="2">
        <f t="shared" si="36"/>
        <v>-9.9999999999997868E-3</v>
      </c>
      <c r="D306" s="2">
        <f t="shared" si="37"/>
        <v>0</v>
      </c>
      <c r="E306" s="2">
        <f t="shared" si="38"/>
        <v>9.9999999999997868E-3</v>
      </c>
      <c r="F306" s="2">
        <f t="shared" si="43"/>
        <v>1.5251371526224373E-2</v>
      </c>
      <c r="G306" s="2">
        <f t="shared" si="43"/>
        <v>2.7736349248015445E-2</v>
      </c>
      <c r="H306" s="2">
        <f t="shared" si="40"/>
        <v>0.54986946515016277</v>
      </c>
      <c r="I306" s="2">
        <f t="shared" si="41"/>
        <v>35.478437217736101</v>
      </c>
    </row>
    <row r="307" spans="1:9" ht="13.5" x14ac:dyDescent="0.25">
      <c r="A307" s="3">
        <f>TITRES_STAT!B310</f>
        <v>42452</v>
      </c>
      <c r="B307" s="17">
        <f>TITRES_STAT!D310</f>
        <v>4.9000000000000004</v>
      </c>
      <c r="C307" s="2">
        <f t="shared" si="36"/>
        <v>0</v>
      </c>
      <c r="D307" s="2">
        <f t="shared" si="37"/>
        <v>0</v>
      </c>
      <c r="E307" s="2">
        <f t="shared" si="38"/>
        <v>0</v>
      </c>
      <c r="F307" s="2">
        <f t="shared" si="43"/>
        <v>1.4161987845779775E-2</v>
      </c>
      <c r="G307" s="2">
        <f t="shared" si="43"/>
        <v>2.5755181444585769E-2</v>
      </c>
      <c r="H307" s="2">
        <f t="shared" si="40"/>
        <v>0.54986946515016288</v>
      </c>
      <c r="I307" s="2">
        <f t="shared" si="41"/>
        <v>35.478437217736115</v>
      </c>
    </row>
    <row r="308" spans="1:9" ht="13.5" x14ac:dyDescent="0.25">
      <c r="A308" s="3">
        <f>TITRES_STAT!B311</f>
        <v>42453</v>
      </c>
      <c r="B308" s="17">
        <f>TITRES_STAT!D311</f>
        <v>4.9000000000000004</v>
      </c>
      <c r="C308" s="2">
        <f t="shared" si="36"/>
        <v>0</v>
      </c>
      <c r="D308" s="2">
        <f t="shared" si="37"/>
        <v>0</v>
      </c>
      <c r="E308" s="2">
        <f t="shared" si="38"/>
        <v>0</v>
      </c>
      <c r="F308" s="2">
        <f t="shared" si="43"/>
        <v>1.3150417285366934E-2</v>
      </c>
      <c r="G308" s="2">
        <f t="shared" si="43"/>
        <v>2.3915525627115356E-2</v>
      </c>
      <c r="H308" s="2">
        <f t="shared" si="40"/>
        <v>0.54986946515016288</v>
      </c>
      <c r="I308" s="2">
        <f t="shared" si="41"/>
        <v>35.478437217736115</v>
      </c>
    </row>
    <row r="309" spans="1:9" ht="13.5" x14ac:dyDescent="0.25">
      <c r="A309" s="3">
        <f>TITRES_STAT!B312</f>
        <v>42454</v>
      </c>
      <c r="B309" s="17">
        <f>TITRES_STAT!D312</f>
        <v>4.9000000000000004</v>
      </c>
      <c r="C309" s="2">
        <f t="shared" si="36"/>
        <v>0</v>
      </c>
      <c r="D309" s="2">
        <f t="shared" si="37"/>
        <v>0</v>
      </c>
      <c r="E309" s="2">
        <f t="shared" si="38"/>
        <v>0</v>
      </c>
      <c r="F309" s="2">
        <f t="shared" si="43"/>
        <v>1.2211101764983582E-2</v>
      </c>
      <c r="G309" s="2">
        <f t="shared" si="43"/>
        <v>2.2207273796607117E-2</v>
      </c>
      <c r="H309" s="2">
        <f t="shared" si="40"/>
        <v>0.54986946515016288</v>
      </c>
      <c r="I309" s="2">
        <f t="shared" si="41"/>
        <v>35.478437217736115</v>
      </c>
    </row>
    <row r="310" spans="1:9" ht="13.5" x14ac:dyDescent="0.25">
      <c r="A310" s="3">
        <f>TITRES_STAT!B313</f>
        <v>42457</v>
      </c>
      <c r="B310" s="17">
        <f>TITRES_STAT!D313</f>
        <v>4.8</v>
      </c>
      <c r="C310" s="2">
        <f t="shared" si="36"/>
        <v>-0.10000000000000053</v>
      </c>
      <c r="D310" s="2">
        <f t="shared" si="37"/>
        <v>0</v>
      </c>
      <c r="E310" s="2">
        <f t="shared" si="38"/>
        <v>0.10000000000000053</v>
      </c>
      <c r="F310" s="2">
        <f t="shared" si="43"/>
        <v>1.1338880210341898E-2</v>
      </c>
      <c r="G310" s="2">
        <f t="shared" si="43"/>
        <v>2.7763897096849503E-2</v>
      </c>
      <c r="H310" s="2">
        <f t="shared" si="40"/>
        <v>0.40840376877886397</v>
      </c>
      <c r="I310" s="2">
        <f t="shared" si="41"/>
        <v>28.997633905294393</v>
      </c>
    </row>
    <row r="311" spans="1:9" ht="13.5" x14ac:dyDescent="0.25">
      <c r="A311" s="3">
        <f>TITRES_STAT!B314</f>
        <v>42458</v>
      </c>
      <c r="B311" s="17">
        <f>TITRES_STAT!D314</f>
        <v>4.8</v>
      </c>
      <c r="C311" s="2">
        <f t="shared" si="36"/>
        <v>0</v>
      </c>
      <c r="D311" s="2">
        <f t="shared" si="37"/>
        <v>0</v>
      </c>
      <c r="E311" s="2">
        <f t="shared" si="38"/>
        <v>0</v>
      </c>
      <c r="F311" s="2">
        <f t="shared" si="43"/>
        <v>1.0528960195317476E-2</v>
      </c>
      <c r="G311" s="2">
        <f t="shared" si="43"/>
        <v>2.5780761589931679E-2</v>
      </c>
      <c r="H311" s="2">
        <f t="shared" si="40"/>
        <v>0.40840376877886403</v>
      </c>
      <c r="I311" s="2">
        <f t="shared" si="41"/>
        <v>28.997633905294393</v>
      </c>
    </row>
    <row r="312" spans="1:9" ht="13.5" x14ac:dyDescent="0.25">
      <c r="A312" s="3">
        <f>TITRES_STAT!B315</f>
        <v>42459</v>
      </c>
      <c r="B312" s="17">
        <f>TITRES_STAT!D315</f>
        <v>4.79</v>
      </c>
      <c r="C312" s="2">
        <f t="shared" si="36"/>
        <v>-9.9999999999997868E-3</v>
      </c>
      <c r="D312" s="2">
        <f t="shared" si="37"/>
        <v>0</v>
      </c>
      <c r="E312" s="2">
        <f t="shared" si="38"/>
        <v>9.9999999999997868E-3</v>
      </c>
      <c r="F312" s="2">
        <f t="shared" si="43"/>
        <v>9.7768916099376553E-3</v>
      </c>
      <c r="G312" s="2">
        <f t="shared" si="43"/>
        <v>2.4653564333507971E-2</v>
      </c>
      <c r="H312" s="2">
        <f t="shared" si="40"/>
        <v>0.39657111960274893</v>
      </c>
      <c r="I312" s="2">
        <f t="shared" si="41"/>
        <v>28.396056171887082</v>
      </c>
    </row>
    <row r="313" spans="1:9" ht="13.5" x14ac:dyDescent="0.25">
      <c r="A313" s="3">
        <f>TITRES_STAT!B316</f>
        <v>42460</v>
      </c>
      <c r="B313" s="17">
        <f>TITRES_STAT!D316</f>
        <v>4.79</v>
      </c>
      <c r="C313" s="2">
        <f t="shared" si="36"/>
        <v>0</v>
      </c>
      <c r="D313" s="2">
        <f t="shared" si="37"/>
        <v>0</v>
      </c>
      <c r="E313" s="2">
        <f t="shared" si="38"/>
        <v>0</v>
      </c>
      <c r="F313" s="2">
        <f t="shared" si="43"/>
        <v>9.0785422092278228E-3</v>
      </c>
      <c r="G313" s="2">
        <f t="shared" si="43"/>
        <v>2.2892595452543112E-2</v>
      </c>
      <c r="H313" s="2">
        <f t="shared" si="40"/>
        <v>0.39657111960274899</v>
      </c>
      <c r="I313" s="2">
        <f t="shared" si="41"/>
        <v>28.396056171887096</v>
      </c>
    </row>
    <row r="314" spans="1:9" ht="13.5" x14ac:dyDescent="0.25">
      <c r="A314" s="3">
        <f>TITRES_STAT!B317</f>
        <v>42461</v>
      </c>
      <c r="B314" s="17">
        <f>TITRES_STAT!D317</f>
        <v>4.8</v>
      </c>
      <c r="C314" s="2">
        <f t="shared" si="36"/>
        <v>9.9999999999997868E-3</v>
      </c>
      <c r="D314" s="2">
        <f t="shared" si="37"/>
        <v>9.9999999999997868E-3</v>
      </c>
      <c r="E314" s="2">
        <f t="shared" si="38"/>
        <v>0</v>
      </c>
      <c r="F314" s="2">
        <f t="shared" si="43"/>
        <v>9.144360622854392E-3</v>
      </c>
      <c r="G314" s="2">
        <f t="shared" si="43"/>
        <v>2.1257410063075747E-2</v>
      </c>
      <c r="H314" s="2">
        <f t="shared" si="40"/>
        <v>0.43017284776089459</v>
      </c>
      <c r="I314" s="2">
        <f t="shared" si="41"/>
        <v>30.078381674940985</v>
      </c>
    </row>
    <row r="315" spans="1:9" ht="13.5" x14ac:dyDescent="0.25">
      <c r="A315" s="3">
        <f>TITRES_STAT!B318</f>
        <v>42464</v>
      </c>
      <c r="B315" s="17">
        <f>TITRES_STAT!D318</f>
        <v>4.68</v>
      </c>
      <c r="C315" s="2">
        <f t="shared" si="36"/>
        <v>-0.12000000000000011</v>
      </c>
      <c r="D315" s="2">
        <f t="shared" si="37"/>
        <v>0</v>
      </c>
      <c r="E315" s="2">
        <f t="shared" si="38"/>
        <v>0.12000000000000011</v>
      </c>
      <c r="F315" s="2">
        <f t="shared" si="43"/>
        <v>8.4911920069362205E-3</v>
      </c>
      <c r="G315" s="2">
        <f t="shared" si="43"/>
        <v>2.8310452201427489E-2</v>
      </c>
      <c r="H315" s="2">
        <f t="shared" si="40"/>
        <v>0.29993134502133001</v>
      </c>
      <c r="I315" s="2">
        <f t="shared" si="41"/>
        <v>23.072860437595551</v>
      </c>
    </row>
    <row r="316" spans="1:9" ht="13.5" x14ac:dyDescent="0.25">
      <c r="A316" s="3">
        <f>TITRES_STAT!B319</f>
        <v>42465</v>
      </c>
      <c r="B316" s="17">
        <f>TITRES_STAT!D319</f>
        <v>4.68</v>
      </c>
      <c r="C316" s="2">
        <f t="shared" si="36"/>
        <v>0</v>
      </c>
      <c r="D316" s="2">
        <f t="shared" si="37"/>
        <v>0</v>
      </c>
      <c r="E316" s="2">
        <f t="shared" si="38"/>
        <v>0</v>
      </c>
      <c r="F316" s="2">
        <f t="shared" si="43"/>
        <v>7.8846782921550614E-3</v>
      </c>
      <c r="G316" s="2">
        <f t="shared" si="43"/>
        <v>2.6288277044182667E-2</v>
      </c>
      <c r="H316" s="2">
        <f t="shared" si="40"/>
        <v>0.29993134502133001</v>
      </c>
      <c r="I316" s="2">
        <f t="shared" si="41"/>
        <v>23.072860437595551</v>
      </c>
    </row>
    <row r="317" spans="1:9" ht="13.5" x14ac:dyDescent="0.25">
      <c r="A317" s="3">
        <f>TITRES_STAT!B320</f>
        <v>42466</v>
      </c>
      <c r="B317" s="17">
        <f>TITRES_STAT!D320</f>
        <v>4.7</v>
      </c>
      <c r="C317" s="2">
        <f t="shared" si="36"/>
        <v>2.0000000000000462E-2</v>
      </c>
      <c r="D317" s="2">
        <f t="shared" si="37"/>
        <v>2.0000000000000462E-2</v>
      </c>
      <c r="E317" s="2">
        <f t="shared" si="38"/>
        <v>0</v>
      </c>
      <c r="F317" s="2">
        <f t="shared" ref="F317:G332" si="44">((F316*13)+D317)/14</f>
        <v>8.7500584141440192E-3</v>
      </c>
      <c r="G317" s="2">
        <f t="shared" si="44"/>
        <v>2.441054296959819E-2</v>
      </c>
      <c r="H317" s="2">
        <f t="shared" si="40"/>
        <v>0.35845406736923763</v>
      </c>
      <c r="I317" s="2">
        <f t="shared" si="41"/>
        <v>26.38691112047789</v>
      </c>
    </row>
    <row r="318" spans="1:9" ht="13.5" x14ac:dyDescent="0.25">
      <c r="A318" s="3">
        <f>TITRES_STAT!B321</f>
        <v>42467</v>
      </c>
      <c r="B318" s="17">
        <f>TITRES_STAT!D321</f>
        <v>4.75</v>
      </c>
      <c r="C318" s="2">
        <f t="shared" si="36"/>
        <v>4.9999999999999822E-2</v>
      </c>
      <c r="D318" s="2">
        <f t="shared" si="37"/>
        <v>4.9999999999999822E-2</v>
      </c>
      <c r="E318" s="2">
        <f t="shared" si="38"/>
        <v>0</v>
      </c>
      <c r="F318" s="2">
        <f t="shared" si="44"/>
        <v>1.1696482813133719E-2</v>
      </c>
      <c r="G318" s="2">
        <f t="shared" si="44"/>
        <v>2.2666932757484031E-2</v>
      </c>
      <c r="H318" s="2">
        <f t="shared" si="40"/>
        <v>0.51601524292129231</v>
      </c>
      <c r="I318" s="2">
        <f t="shared" si="41"/>
        <v>34.037602545931819</v>
      </c>
    </row>
    <row r="319" spans="1:9" ht="13.5" x14ac:dyDescent="0.25">
      <c r="A319" s="3">
        <f>TITRES_STAT!B322</f>
        <v>42468</v>
      </c>
      <c r="B319" s="17">
        <f>TITRES_STAT!D322</f>
        <v>4.7</v>
      </c>
      <c r="C319" s="2">
        <f t="shared" si="36"/>
        <v>-4.9999999999999822E-2</v>
      </c>
      <c r="D319" s="2">
        <f t="shared" si="37"/>
        <v>0</v>
      </c>
      <c r="E319" s="2">
        <f t="shared" si="38"/>
        <v>4.9999999999999822E-2</v>
      </c>
      <c r="F319" s="2">
        <f t="shared" si="44"/>
        <v>1.086101975505274E-2</v>
      </c>
      <c r="G319" s="2">
        <f t="shared" si="44"/>
        <v>2.4619294703378015E-2</v>
      </c>
      <c r="H319" s="2">
        <f t="shared" si="40"/>
        <v>0.44115885064581067</v>
      </c>
      <c r="I319" s="2">
        <f t="shared" si="41"/>
        <v>30.611396547168894</v>
      </c>
    </row>
    <row r="320" spans="1:9" ht="13.5" x14ac:dyDescent="0.25">
      <c r="A320" s="3">
        <f>TITRES_STAT!B323</f>
        <v>42471</v>
      </c>
      <c r="B320" s="17">
        <f>TITRES_STAT!D323</f>
        <v>4.7</v>
      </c>
      <c r="C320" s="2">
        <f t="shared" si="36"/>
        <v>0</v>
      </c>
      <c r="D320" s="2">
        <f t="shared" si="37"/>
        <v>0</v>
      </c>
      <c r="E320" s="2">
        <f t="shared" si="38"/>
        <v>0</v>
      </c>
      <c r="F320" s="2">
        <f t="shared" si="44"/>
        <v>1.0085232629691829E-2</v>
      </c>
      <c r="G320" s="2">
        <f t="shared" si="44"/>
        <v>2.286077365313673E-2</v>
      </c>
      <c r="H320" s="2">
        <f t="shared" si="40"/>
        <v>0.44115885064581062</v>
      </c>
      <c r="I320" s="2">
        <f t="shared" si="41"/>
        <v>30.611396547168894</v>
      </c>
    </row>
    <row r="321" spans="1:9" ht="13.5" x14ac:dyDescent="0.25">
      <c r="A321" s="3">
        <f>TITRES_STAT!B324</f>
        <v>42472</v>
      </c>
      <c r="B321" s="17">
        <f>TITRES_STAT!D324</f>
        <v>4.8</v>
      </c>
      <c r="C321" s="2">
        <f t="shared" si="36"/>
        <v>9.9999999999999645E-2</v>
      </c>
      <c r="D321" s="2">
        <f t="shared" si="37"/>
        <v>9.9999999999999645E-2</v>
      </c>
      <c r="E321" s="2">
        <f t="shared" si="38"/>
        <v>0</v>
      </c>
      <c r="F321" s="2">
        <f t="shared" si="44"/>
        <v>1.6507716013285247E-2</v>
      </c>
      <c r="G321" s="2">
        <f t="shared" si="44"/>
        <v>2.122786124934125E-2</v>
      </c>
      <c r="H321" s="2">
        <f t="shared" si="40"/>
        <v>0.77764386244033512</v>
      </c>
      <c r="I321" s="2">
        <f t="shared" si="41"/>
        <v>43.745762515827657</v>
      </c>
    </row>
    <row r="322" spans="1:9" ht="13.5" x14ac:dyDescent="0.25">
      <c r="A322" s="3">
        <f>TITRES_STAT!B325</f>
        <v>42473</v>
      </c>
      <c r="B322" s="17">
        <f>TITRES_STAT!D325</f>
        <v>4.66</v>
      </c>
      <c r="C322" s="2">
        <f t="shared" si="36"/>
        <v>-0.13999999999999968</v>
      </c>
      <c r="D322" s="2">
        <f t="shared" si="37"/>
        <v>0</v>
      </c>
      <c r="E322" s="2">
        <f t="shared" si="38"/>
        <v>0.13999999999999968</v>
      </c>
      <c r="F322" s="2">
        <f t="shared" si="44"/>
        <v>1.5328593440907728E-2</v>
      </c>
      <c r="G322" s="2">
        <f t="shared" si="44"/>
        <v>2.9711585445816851E-2</v>
      </c>
      <c r="H322" s="2">
        <f t="shared" si="40"/>
        <v>0.51591300871040757</v>
      </c>
      <c r="I322" s="2">
        <f t="shared" si="41"/>
        <v>34.033153996699099</v>
      </c>
    </row>
    <row r="323" spans="1:9" ht="13.5" x14ac:dyDescent="0.25">
      <c r="A323" s="3">
        <f>TITRES_STAT!B326</f>
        <v>42474</v>
      </c>
      <c r="B323" s="17">
        <f>TITRES_STAT!D326</f>
        <v>4.7</v>
      </c>
      <c r="C323" s="2">
        <f t="shared" ref="C323:C386" si="45">B323-B322</f>
        <v>4.0000000000000036E-2</v>
      </c>
      <c r="D323" s="2">
        <f t="shared" ref="D323:D386" si="46">IF(C323&gt;0,C323,0)</f>
        <v>4.0000000000000036E-2</v>
      </c>
      <c r="E323" s="2">
        <f t="shared" ref="E323:E386" si="47">IF(C323&lt;0,-C323,0)</f>
        <v>0</v>
      </c>
      <c r="F323" s="2">
        <f t="shared" si="44"/>
        <v>1.709083676655718E-2</v>
      </c>
      <c r="G323" s="2">
        <f t="shared" si="44"/>
        <v>2.7589329342544218E-2</v>
      </c>
      <c r="H323" s="2">
        <f t="shared" si="40"/>
        <v>0.61947271549664673</v>
      </c>
      <c r="I323" s="2">
        <f t="shared" si="41"/>
        <v>38.251506775566263</v>
      </c>
    </row>
    <row r="324" spans="1:9" ht="13.5" x14ac:dyDescent="0.25">
      <c r="A324" s="3">
        <f>TITRES_STAT!B327</f>
        <v>42475</v>
      </c>
      <c r="B324" s="17">
        <f>TITRES_STAT!D327</f>
        <v>4.6500000000000004</v>
      </c>
      <c r="C324" s="2">
        <f t="shared" si="45"/>
        <v>-4.9999999999999822E-2</v>
      </c>
      <c r="D324" s="2">
        <f t="shared" si="46"/>
        <v>0</v>
      </c>
      <c r="E324" s="2">
        <f t="shared" si="47"/>
        <v>4.9999999999999822E-2</v>
      </c>
      <c r="F324" s="2">
        <f t="shared" si="44"/>
        <v>1.5870062711803096E-2</v>
      </c>
      <c r="G324" s="2">
        <f t="shared" si="44"/>
        <v>2.9190091532362478E-2</v>
      </c>
      <c r="H324" s="2">
        <f t="shared" si="40"/>
        <v>0.54367978580020115</v>
      </c>
      <c r="I324" s="2">
        <f t="shared" si="41"/>
        <v>35.219725671174245</v>
      </c>
    </row>
    <row r="325" spans="1:9" ht="13.5" x14ac:dyDescent="0.25">
      <c r="A325" s="3">
        <f>TITRES_STAT!B328</f>
        <v>42478</v>
      </c>
      <c r="B325" s="17">
        <f>TITRES_STAT!D328</f>
        <v>4.57</v>
      </c>
      <c r="C325" s="2">
        <f t="shared" si="45"/>
        <v>-8.0000000000000071E-2</v>
      </c>
      <c r="D325" s="2">
        <f t="shared" si="46"/>
        <v>0</v>
      </c>
      <c r="E325" s="2">
        <f t="shared" si="47"/>
        <v>8.0000000000000071E-2</v>
      </c>
      <c r="F325" s="2">
        <f t="shared" si="44"/>
        <v>1.473648680381716E-2</v>
      </c>
      <c r="G325" s="2">
        <f t="shared" si="44"/>
        <v>3.2819370708622307E-2</v>
      </c>
      <c r="H325" s="2">
        <f t="shared" si="40"/>
        <v>0.44901795755473123</v>
      </c>
      <c r="I325" s="2">
        <f t="shared" si="41"/>
        <v>30.987742782185038</v>
      </c>
    </row>
    <row r="326" spans="1:9" ht="13.5" x14ac:dyDescent="0.25">
      <c r="A326" s="3">
        <f>TITRES_STAT!B329</f>
        <v>42479</v>
      </c>
      <c r="B326" s="17">
        <f>TITRES_STAT!D329</f>
        <v>4.5999999999999996</v>
      </c>
      <c r="C326" s="2">
        <f t="shared" si="45"/>
        <v>2.9999999999999361E-2</v>
      </c>
      <c r="D326" s="2">
        <f t="shared" si="46"/>
        <v>2.9999999999999361E-2</v>
      </c>
      <c r="E326" s="2">
        <f t="shared" si="47"/>
        <v>0</v>
      </c>
      <c r="F326" s="2">
        <f t="shared" si="44"/>
        <v>1.5826737746401604E-2</v>
      </c>
      <c r="G326" s="2">
        <f t="shared" si="44"/>
        <v>3.0475129943720713E-2</v>
      </c>
      <c r="H326" s="2">
        <f t="shared" si="40"/>
        <v>0.51933290442499469</v>
      </c>
      <c r="I326" s="2">
        <f t="shared" si="41"/>
        <v>34.181640041656379</v>
      </c>
    </row>
    <row r="327" spans="1:9" ht="13.5" x14ac:dyDescent="0.25">
      <c r="A327" s="3">
        <f>TITRES_STAT!B330</f>
        <v>42480</v>
      </c>
      <c r="B327" s="17">
        <f>TITRES_STAT!D330</f>
        <v>4.5999999999999996</v>
      </c>
      <c r="C327" s="2">
        <f t="shared" si="45"/>
        <v>0</v>
      </c>
      <c r="D327" s="2">
        <f t="shared" si="46"/>
        <v>0</v>
      </c>
      <c r="E327" s="2">
        <f t="shared" si="47"/>
        <v>0</v>
      </c>
      <c r="F327" s="2">
        <f t="shared" si="44"/>
        <v>1.4696256478801489E-2</v>
      </c>
      <c r="G327" s="2">
        <f t="shared" si="44"/>
        <v>2.8298334947740662E-2</v>
      </c>
      <c r="H327" s="2">
        <f t="shared" si="40"/>
        <v>0.51933290442499469</v>
      </c>
      <c r="I327" s="2">
        <f t="shared" si="41"/>
        <v>34.181640041656379</v>
      </c>
    </row>
    <row r="328" spans="1:9" ht="13.5" x14ac:dyDescent="0.25">
      <c r="A328" s="3">
        <f>TITRES_STAT!B331</f>
        <v>42481</v>
      </c>
      <c r="B328" s="17">
        <f>TITRES_STAT!D331</f>
        <v>4.7</v>
      </c>
      <c r="C328" s="2">
        <f t="shared" si="45"/>
        <v>0.10000000000000053</v>
      </c>
      <c r="D328" s="2">
        <f t="shared" si="46"/>
        <v>0.10000000000000053</v>
      </c>
      <c r="E328" s="2">
        <f t="shared" si="47"/>
        <v>0</v>
      </c>
      <c r="F328" s="2">
        <f t="shared" si="44"/>
        <v>2.0789381016029989E-2</v>
      </c>
      <c r="G328" s="2">
        <f t="shared" si="44"/>
        <v>2.6277025308616329E-2</v>
      </c>
      <c r="H328" s="2">
        <f t="shared" si="40"/>
        <v>0.79116189035343654</v>
      </c>
      <c r="I328" s="2">
        <f t="shared" si="41"/>
        <v>44.170317301543442</v>
      </c>
    </row>
    <row r="329" spans="1:9" ht="13.5" x14ac:dyDescent="0.25">
      <c r="A329" s="3">
        <f>TITRES_STAT!B332</f>
        <v>42482</v>
      </c>
      <c r="B329" s="17">
        <f>TITRES_STAT!D332</f>
        <v>4.7</v>
      </c>
      <c r="C329" s="2">
        <f t="shared" si="45"/>
        <v>0</v>
      </c>
      <c r="D329" s="2">
        <f t="shared" si="46"/>
        <v>0</v>
      </c>
      <c r="E329" s="2">
        <f t="shared" si="47"/>
        <v>0</v>
      </c>
      <c r="F329" s="2">
        <f t="shared" si="44"/>
        <v>1.9304425229170703E-2</v>
      </c>
      <c r="G329" s="2">
        <f t="shared" si="44"/>
        <v>2.4400094929429451E-2</v>
      </c>
      <c r="H329" s="2">
        <f t="shared" si="40"/>
        <v>0.79116189035343643</v>
      </c>
      <c r="I329" s="2">
        <f t="shared" si="41"/>
        <v>44.170317301543442</v>
      </c>
    </row>
    <row r="330" spans="1:9" ht="13.5" x14ac:dyDescent="0.25">
      <c r="A330" s="3">
        <f>TITRES_STAT!B333</f>
        <v>42485</v>
      </c>
      <c r="B330" s="17">
        <f>TITRES_STAT!D333</f>
        <v>4.78</v>
      </c>
      <c r="C330" s="2">
        <f t="shared" si="45"/>
        <v>8.0000000000000071E-2</v>
      </c>
      <c r="D330" s="2">
        <f t="shared" si="46"/>
        <v>8.0000000000000071E-2</v>
      </c>
      <c r="E330" s="2">
        <f t="shared" si="47"/>
        <v>0</v>
      </c>
      <c r="F330" s="2">
        <f t="shared" si="44"/>
        <v>2.3639823427087089E-2</v>
      </c>
      <c r="G330" s="2">
        <f t="shared" si="44"/>
        <v>2.2657231005898778E-2</v>
      </c>
      <c r="H330" s="2">
        <f t="shared" si="40"/>
        <v>1.0433677187178121</v>
      </c>
      <c r="I330" s="2">
        <f t="shared" si="41"/>
        <v>51.061182437222435</v>
      </c>
    </row>
    <row r="331" spans="1:9" ht="13.5" x14ac:dyDescent="0.25">
      <c r="A331" s="3">
        <f>TITRES_STAT!B334</f>
        <v>42486</v>
      </c>
      <c r="B331" s="17">
        <f>TITRES_STAT!D334</f>
        <v>4.92</v>
      </c>
      <c r="C331" s="2">
        <f t="shared" si="45"/>
        <v>0.13999999999999968</v>
      </c>
      <c r="D331" s="2">
        <f t="shared" si="46"/>
        <v>0.13999999999999968</v>
      </c>
      <c r="E331" s="2">
        <f t="shared" si="47"/>
        <v>0</v>
      </c>
      <c r="F331" s="2">
        <f t="shared" si="44"/>
        <v>3.1951264610866559E-2</v>
      </c>
      <c r="G331" s="2">
        <f t="shared" si="44"/>
        <v>2.1038857362620293E-2</v>
      </c>
      <c r="H331" s="2">
        <f t="shared" si="40"/>
        <v>1.5186787029429805</v>
      </c>
      <c r="I331" s="2">
        <f t="shared" si="41"/>
        <v>60.296642885353428</v>
      </c>
    </row>
    <row r="332" spans="1:9" ht="13.5" x14ac:dyDescent="0.25">
      <c r="A332" s="3">
        <f>TITRES_STAT!B335</f>
        <v>42487</v>
      </c>
      <c r="B332" s="17">
        <f>TITRES_STAT!D335</f>
        <v>5</v>
      </c>
      <c r="C332" s="2">
        <f t="shared" si="45"/>
        <v>8.0000000000000071E-2</v>
      </c>
      <c r="D332" s="2">
        <f t="shared" si="46"/>
        <v>8.0000000000000071E-2</v>
      </c>
      <c r="E332" s="2">
        <f t="shared" si="47"/>
        <v>0</v>
      </c>
      <c r="F332" s="2">
        <f t="shared" si="44"/>
        <v>3.5383317138661809E-2</v>
      </c>
      <c r="G332" s="2">
        <f t="shared" si="44"/>
        <v>1.9536081836718844E-2</v>
      </c>
      <c r="H332" s="2">
        <f t="shared" si="40"/>
        <v>1.8111777701584693</v>
      </c>
      <c r="I332" s="2">
        <f t="shared" si="41"/>
        <v>64.427720985299743</v>
      </c>
    </row>
    <row r="333" spans="1:9" ht="13.5" x14ac:dyDescent="0.25">
      <c r="A333" s="3">
        <f>TITRES_STAT!B336</f>
        <v>42488</v>
      </c>
      <c r="B333" s="17">
        <f>TITRES_STAT!D336</f>
        <v>5.15</v>
      </c>
      <c r="C333" s="2">
        <f t="shared" si="45"/>
        <v>0.15000000000000036</v>
      </c>
      <c r="D333" s="2">
        <f t="shared" si="46"/>
        <v>0.15000000000000036</v>
      </c>
      <c r="E333" s="2">
        <f t="shared" si="47"/>
        <v>0</v>
      </c>
      <c r="F333" s="2">
        <f t="shared" ref="F333:G348" si="48">((F332*13)+D333)/14</f>
        <v>4.3570223057328841E-2</v>
      </c>
      <c r="G333" s="2">
        <f t="shared" si="48"/>
        <v>1.8140647419810356E-2</v>
      </c>
      <c r="H333" s="2">
        <f t="shared" si="40"/>
        <v>2.4018008866512841</v>
      </c>
      <c r="I333" s="2">
        <f t="shared" si="41"/>
        <v>70.60380565117687</v>
      </c>
    </row>
    <row r="334" spans="1:9" ht="13.5" x14ac:dyDescent="0.25">
      <c r="A334" s="3">
        <f>TITRES_STAT!B337</f>
        <v>42489</v>
      </c>
      <c r="B334" s="17">
        <f>TITRES_STAT!D337</f>
        <v>5.2</v>
      </c>
      <c r="C334" s="2">
        <f t="shared" si="45"/>
        <v>4.9999999999999822E-2</v>
      </c>
      <c r="D334" s="2">
        <f t="shared" si="46"/>
        <v>4.9999999999999822E-2</v>
      </c>
      <c r="E334" s="2">
        <f t="shared" si="47"/>
        <v>0</v>
      </c>
      <c r="F334" s="2">
        <f t="shared" si="48"/>
        <v>4.4029492838948199E-2</v>
      </c>
      <c r="G334" s="2">
        <f t="shared" si="48"/>
        <v>1.6844886889823902E-2</v>
      </c>
      <c r="H334" s="2">
        <f t="shared" si="40"/>
        <v>2.6138194412897295</v>
      </c>
      <c r="I334" s="2">
        <f t="shared" si="41"/>
        <v>72.328445949056274</v>
      </c>
    </row>
    <row r="335" spans="1:9" ht="13.5" x14ac:dyDescent="0.25">
      <c r="A335" s="3">
        <f>TITRES_STAT!B338</f>
        <v>42492</v>
      </c>
      <c r="B335" s="17">
        <f>TITRES_STAT!D338</f>
        <v>5.14</v>
      </c>
      <c r="C335" s="2">
        <f t="shared" si="45"/>
        <v>-6.0000000000000497E-2</v>
      </c>
      <c r="D335" s="2">
        <f t="shared" si="46"/>
        <v>0</v>
      </c>
      <c r="E335" s="2">
        <f t="shared" si="47"/>
        <v>6.0000000000000497E-2</v>
      </c>
      <c r="F335" s="2">
        <f t="shared" si="48"/>
        <v>4.0884529064737614E-2</v>
      </c>
      <c r="G335" s="2">
        <f t="shared" si="48"/>
        <v>1.9927394969122231E-2</v>
      </c>
      <c r="H335" s="2">
        <f t="shared" si="40"/>
        <v>2.0516745479320675</v>
      </c>
      <c r="I335" s="2">
        <f t="shared" si="41"/>
        <v>67.231105929115586</v>
      </c>
    </row>
    <row r="336" spans="1:9" ht="13.5" x14ac:dyDescent="0.25">
      <c r="A336" s="3">
        <f>TITRES_STAT!B339</f>
        <v>42493</v>
      </c>
      <c r="B336" s="17">
        <f>TITRES_STAT!D339</f>
        <v>5.08</v>
      </c>
      <c r="C336" s="2">
        <f t="shared" si="45"/>
        <v>-5.9999999999999609E-2</v>
      </c>
      <c r="D336" s="2">
        <f t="shared" si="46"/>
        <v>0</v>
      </c>
      <c r="E336" s="2">
        <f t="shared" si="47"/>
        <v>5.9999999999999609E-2</v>
      </c>
      <c r="F336" s="2">
        <f t="shared" si="48"/>
        <v>3.7964205560113498E-2</v>
      </c>
      <c r="G336" s="2">
        <f t="shared" si="48"/>
        <v>2.2789723899899188E-2</v>
      </c>
      <c r="H336" s="2">
        <f t="shared" si="40"/>
        <v>1.6658475428164987</v>
      </c>
      <c r="I336" s="2">
        <f t="shared" si="41"/>
        <v>62.488477531483724</v>
      </c>
    </row>
    <row r="337" spans="1:9" ht="13.5" x14ac:dyDescent="0.25">
      <c r="A337" s="3">
        <f>TITRES_STAT!B340</f>
        <v>42494</v>
      </c>
      <c r="B337" s="17">
        <f>TITRES_STAT!D340</f>
        <v>5.09</v>
      </c>
      <c r="C337" s="2">
        <f t="shared" si="45"/>
        <v>9.9999999999997868E-3</v>
      </c>
      <c r="D337" s="2">
        <f t="shared" si="46"/>
        <v>9.9999999999997868E-3</v>
      </c>
      <c r="E337" s="2">
        <f t="shared" si="47"/>
        <v>0</v>
      </c>
      <c r="F337" s="2">
        <f t="shared" si="48"/>
        <v>3.5966762305819668E-2</v>
      </c>
      <c r="G337" s="2">
        <f t="shared" si="48"/>
        <v>2.1161886478477814E-2</v>
      </c>
      <c r="H337" s="2">
        <f t="shared" ref="H337:H400" si="49">F337/G337</f>
        <v>1.6996009473162421</v>
      </c>
      <c r="I337" s="2">
        <f t="shared" ref="I337:I400" si="50">IF(G337=0,100,100-(100/(1+H337)))</f>
        <v>62.957488180090792</v>
      </c>
    </row>
    <row r="338" spans="1:9" ht="13.5" x14ac:dyDescent="0.25">
      <c r="A338" s="3">
        <f>TITRES_STAT!B341</f>
        <v>42495</v>
      </c>
      <c r="B338" s="17">
        <f>TITRES_STAT!D341</f>
        <v>5.07</v>
      </c>
      <c r="C338" s="2">
        <f t="shared" si="45"/>
        <v>-1.9999999999999574E-2</v>
      </c>
      <c r="D338" s="2">
        <f t="shared" si="46"/>
        <v>0</v>
      </c>
      <c r="E338" s="2">
        <f t="shared" si="47"/>
        <v>1.9999999999999574E-2</v>
      </c>
      <c r="F338" s="2">
        <f t="shared" si="48"/>
        <v>3.3397707855403976E-2</v>
      </c>
      <c r="G338" s="2">
        <f t="shared" si="48"/>
        <v>2.1078894587157941E-2</v>
      </c>
      <c r="H338" s="2">
        <f t="shared" si="49"/>
        <v>1.5844145772118012</v>
      </c>
      <c r="I338" s="2">
        <f t="shared" si="50"/>
        <v>61.306517583612639</v>
      </c>
    </row>
    <row r="339" spans="1:9" ht="13.5" x14ac:dyDescent="0.25">
      <c r="A339" s="3">
        <f>TITRES_STAT!B342</f>
        <v>42496</v>
      </c>
      <c r="B339" s="17">
        <f>TITRES_STAT!D342</f>
        <v>5</v>
      </c>
      <c r="C339" s="2">
        <f t="shared" si="45"/>
        <v>-7.0000000000000284E-2</v>
      </c>
      <c r="D339" s="2">
        <f t="shared" si="46"/>
        <v>0</v>
      </c>
      <c r="E339" s="2">
        <f t="shared" si="47"/>
        <v>7.0000000000000284E-2</v>
      </c>
      <c r="F339" s="2">
        <f t="shared" si="48"/>
        <v>3.1012157294303695E-2</v>
      </c>
      <c r="G339" s="2">
        <f t="shared" si="48"/>
        <v>2.4573259259503821E-2</v>
      </c>
      <c r="H339" s="2">
        <f t="shared" si="49"/>
        <v>1.262028653456281</v>
      </c>
      <c r="I339" s="2">
        <f t="shared" si="50"/>
        <v>55.791895099469954</v>
      </c>
    </row>
    <row r="340" spans="1:9" ht="13.5" x14ac:dyDescent="0.25">
      <c r="A340" s="3">
        <f>TITRES_STAT!B343</f>
        <v>42499</v>
      </c>
      <c r="B340" s="17">
        <f>TITRES_STAT!D343</f>
        <v>4.9000000000000004</v>
      </c>
      <c r="C340" s="2">
        <f t="shared" si="45"/>
        <v>-9.9999999999999645E-2</v>
      </c>
      <c r="D340" s="2">
        <f t="shared" si="46"/>
        <v>0</v>
      </c>
      <c r="E340" s="2">
        <f t="shared" si="47"/>
        <v>9.9999999999999645E-2</v>
      </c>
      <c r="F340" s="2">
        <f t="shared" si="48"/>
        <v>2.8797003201853431E-2</v>
      </c>
      <c r="G340" s="2">
        <f t="shared" si="48"/>
        <v>2.9960883598110666E-2</v>
      </c>
      <c r="H340" s="2">
        <f t="shared" si="49"/>
        <v>0.9611533353999403</v>
      </c>
      <c r="I340" s="2">
        <f t="shared" si="50"/>
        <v>49.009596447690875</v>
      </c>
    </row>
    <row r="341" spans="1:9" ht="13.5" x14ac:dyDescent="0.25">
      <c r="A341" s="3">
        <f>TITRES_STAT!B344</f>
        <v>42500</v>
      </c>
      <c r="B341" s="17">
        <f>TITRES_STAT!D344</f>
        <v>4.97</v>
      </c>
      <c r="C341" s="2">
        <f t="shared" si="45"/>
        <v>6.9999999999999396E-2</v>
      </c>
      <c r="D341" s="2">
        <f t="shared" si="46"/>
        <v>6.9999999999999396E-2</v>
      </c>
      <c r="E341" s="2">
        <f t="shared" si="47"/>
        <v>0</v>
      </c>
      <c r="F341" s="2">
        <f t="shared" si="48"/>
        <v>3.1740074401721004E-2</v>
      </c>
      <c r="G341" s="2">
        <f t="shared" si="48"/>
        <v>2.7820820483959903E-2</v>
      </c>
      <c r="H341" s="2">
        <f t="shared" si="49"/>
        <v>1.1408748501871375</v>
      </c>
      <c r="I341" s="2">
        <f t="shared" si="50"/>
        <v>53.290123431895694</v>
      </c>
    </row>
    <row r="342" spans="1:9" ht="13.5" x14ac:dyDescent="0.25">
      <c r="A342" s="3">
        <f>TITRES_STAT!B345</f>
        <v>42501</v>
      </c>
      <c r="B342" s="17">
        <f>TITRES_STAT!D345</f>
        <v>4.8499999999999996</v>
      </c>
      <c r="C342" s="2">
        <f t="shared" si="45"/>
        <v>-0.12000000000000011</v>
      </c>
      <c r="D342" s="2">
        <f t="shared" si="46"/>
        <v>0</v>
      </c>
      <c r="E342" s="2">
        <f t="shared" si="47"/>
        <v>0.12000000000000011</v>
      </c>
      <c r="F342" s="2">
        <f t="shared" si="48"/>
        <v>2.9472926230169505E-2</v>
      </c>
      <c r="G342" s="2">
        <f t="shared" si="48"/>
        <v>3.4405047592248487E-2</v>
      </c>
      <c r="H342" s="2">
        <f t="shared" si="49"/>
        <v>0.85664541376218883</v>
      </c>
      <c r="I342" s="2">
        <f t="shared" si="50"/>
        <v>46.13941937498646</v>
      </c>
    </row>
    <row r="343" spans="1:9" ht="13.5" x14ac:dyDescent="0.25">
      <c r="A343" s="3">
        <f>TITRES_STAT!B346</f>
        <v>42502</v>
      </c>
      <c r="B343" s="17">
        <f>TITRES_STAT!D346</f>
        <v>5</v>
      </c>
      <c r="C343" s="2">
        <f t="shared" si="45"/>
        <v>0.15000000000000036</v>
      </c>
      <c r="D343" s="2">
        <f t="shared" si="46"/>
        <v>0.15000000000000036</v>
      </c>
      <c r="E343" s="2">
        <f t="shared" si="47"/>
        <v>0</v>
      </c>
      <c r="F343" s="2">
        <f t="shared" si="48"/>
        <v>3.8082002928014565E-2</v>
      </c>
      <c r="G343" s="2">
        <f t="shared" si="48"/>
        <v>3.1947544192802164E-2</v>
      </c>
      <c r="H343" s="2">
        <f t="shared" si="49"/>
        <v>1.1920165975259689</v>
      </c>
      <c r="I343" s="2">
        <f t="shared" si="50"/>
        <v>54.379907472933589</v>
      </c>
    </row>
    <row r="344" spans="1:9" ht="13.5" x14ac:dyDescent="0.25">
      <c r="A344" s="3">
        <f>TITRES_STAT!B347</f>
        <v>42503</v>
      </c>
      <c r="B344" s="17">
        <f>TITRES_STAT!D347</f>
        <v>5.0199999999999996</v>
      </c>
      <c r="C344" s="2">
        <f t="shared" si="45"/>
        <v>1.9999999999999574E-2</v>
      </c>
      <c r="D344" s="2">
        <f t="shared" si="46"/>
        <v>1.9999999999999574E-2</v>
      </c>
      <c r="E344" s="2">
        <f t="shared" si="47"/>
        <v>0</v>
      </c>
      <c r="F344" s="2">
        <f t="shared" si="48"/>
        <v>3.6790431290299207E-2</v>
      </c>
      <c r="G344" s="2">
        <f t="shared" si="48"/>
        <v>2.9665576750459156E-2</v>
      </c>
      <c r="H344" s="2">
        <f t="shared" si="49"/>
        <v>1.2401724598099977</v>
      </c>
      <c r="I344" s="2">
        <f t="shared" si="50"/>
        <v>55.360579690154033</v>
      </c>
    </row>
    <row r="345" spans="1:9" ht="13.5" x14ac:dyDescent="0.25">
      <c r="A345" s="3">
        <f>TITRES_STAT!B348</f>
        <v>42506</v>
      </c>
      <c r="B345" s="17">
        <f>TITRES_STAT!D348</f>
        <v>5.08</v>
      </c>
      <c r="C345" s="2">
        <f t="shared" si="45"/>
        <v>6.0000000000000497E-2</v>
      </c>
      <c r="D345" s="2">
        <f t="shared" si="46"/>
        <v>6.0000000000000497E-2</v>
      </c>
      <c r="E345" s="2">
        <f t="shared" si="47"/>
        <v>0</v>
      </c>
      <c r="F345" s="2">
        <f t="shared" si="48"/>
        <v>3.8448257626706443E-2</v>
      </c>
      <c r="G345" s="2">
        <f t="shared" si="48"/>
        <v>2.7546606982569218E-2</v>
      </c>
      <c r="H345" s="2">
        <f t="shared" si="49"/>
        <v>1.3957529379584031</v>
      </c>
      <c r="I345" s="2">
        <f t="shared" si="50"/>
        <v>58.259468906164699</v>
      </c>
    </row>
    <row r="346" spans="1:9" ht="13.5" x14ac:dyDescent="0.25">
      <c r="A346" s="3">
        <f>TITRES_STAT!B349</f>
        <v>42507</v>
      </c>
      <c r="B346" s="17">
        <f>TITRES_STAT!D349</f>
        <v>5</v>
      </c>
      <c r="C346" s="2">
        <f t="shared" si="45"/>
        <v>-8.0000000000000071E-2</v>
      </c>
      <c r="D346" s="2">
        <f t="shared" si="46"/>
        <v>0</v>
      </c>
      <c r="E346" s="2">
        <f t="shared" si="47"/>
        <v>8.0000000000000071E-2</v>
      </c>
      <c r="F346" s="2">
        <f t="shared" si="48"/>
        <v>3.5701953510513126E-2</v>
      </c>
      <c r="G346" s="2">
        <f t="shared" si="48"/>
        <v>3.129327791238571E-2</v>
      </c>
      <c r="H346" s="2">
        <f t="shared" si="49"/>
        <v>1.1408825119078525</v>
      </c>
      <c r="I346" s="2">
        <f t="shared" si="50"/>
        <v>53.290290595683011</v>
      </c>
    </row>
    <row r="347" spans="1:9" ht="13.5" x14ac:dyDescent="0.25">
      <c r="A347" s="3">
        <f>TITRES_STAT!B350</f>
        <v>42508</v>
      </c>
      <c r="B347" s="17">
        <f>TITRES_STAT!D350</f>
        <v>5</v>
      </c>
      <c r="C347" s="2">
        <f t="shared" si="45"/>
        <v>0</v>
      </c>
      <c r="D347" s="2">
        <f t="shared" si="46"/>
        <v>0</v>
      </c>
      <c r="E347" s="2">
        <f t="shared" si="47"/>
        <v>0</v>
      </c>
      <c r="F347" s="2">
        <f t="shared" si="48"/>
        <v>3.3151813974047907E-2</v>
      </c>
      <c r="G347" s="2">
        <f t="shared" si="48"/>
        <v>2.9058043775786729E-2</v>
      </c>
      <c r="H347" s="2">
        <f t="shared" si="49"/>
        <v>1.1408825119078527</v>
      </c>
      <c r="I347" s="2">
        <f t="shared" si="50"/>
        <v>53.290290595683011</v>
      </c>
    </row>
    <row r="348" spans="1:9" ht="13.5" x14ac:dyDescent="0.25">
      <c r="A348" s="3">
        <f>TITRES_STAT!B351</f>
        <v>42509</v>
      </c>
      <c r="B348" s="17">
        <f>TITRES_STAT!D351</f>
        <v>5</v>
      </c>
      <c r="C348" s="2">
        <f t="shared" si="45"/>
        <v>0</v>
      </c>
      <c r="D348" s="2">
        <f t="shared" si="46"/>
        <v>0</v>
      </c>
      <c r="E348" s="2">
        <f t="shared" si="47"/>
        <v>0</v>
      </c>
      <c r="F348" s="2">
        <f t="shared" si="48"/>
        <v>3.0783827261615913E-2</v>
      </c>
      <c r="G348" s="2">
        <f t="shared" si="48"/>
        <v>2.6982469220373392E-2</v>
      </c>
      <c r="H348" s="2">
        <f t="shared" si="49"/>
        <v>1.1408825119078527</v>
      </c>
      <c r="I348" s="2">
        <f t="shared" si="50"/>
        <v>53.290290595683011</v>
      </c>
    </row>
    <row r="349" spans="1:9" ht="13.5" x14ac:dyDescent="0.25">
      <c r="A349" s="3">
        <f>TITRES_STAT!B352</f>
        <v>42510</v>
      </c>
      <c r="B349" s="17">
        <f>TITRES_STAT!D352</f>
        <v>5</v>
      </c>
      <c r="C349" s="2">
        <f t="shared" si="45"/>
        <v>0</v>
      </c>
      <c r="D349" s="2">
        <f t="shared" si="46"/>
        <v>0</v>
      </c>
      <c r="E349" s="2">
        <f t="shared" si="47"/>
        <v>0</v>
      </c>
      <c r="F349" s="2">
        <f t="shared" ref="F349:G364" si="51">((F348*13)+D349)/14</f>
        <v>2.8584982457214775E-2</v>
      </c>
      <c r="G349" s="2">
        <f t="shared" si="51"/>
        <v>2.505514999034672E-2</v>
      </c>
      <c r="H349" s="2">
        <f t="shared" si="49"/>
        <v>1.1408825119078525</v>
      </c>
      <c r="I349" s="2">
        <f t="shared" si="50"/>
        <v>53.290290595683011</v>
      </c>
    </row>
    <row r="350" spans="1:9" ht="13.5" x14ac:dyDescent="0.25">
      <c r="A350" s="3">
        <f>TITRES_STAT!B353</f>
        <v>42513</v>
      </c>
      <c r="B350" s="17">
        <f>TITRES_STAT!D353</f>
        <v>5</v>
      </c>
      <c r="C350" s="2">
        <f t="shared" si="45"/>
        <v>0</v>
      </c>
      <c r="D350" s="2">
        <f t="shared" si="46"/>
        <v>0</v>
      </c>
      <c r="E350" s="2">
        <f t="shared" si="47"/>
        <v>0</v>
      </c>
      <c r="F350" s="2">
        <f t="shared" si="51"/>
        <v>2.6543197995985146E-2</v>
      </c>
      <c r="G350" s="2">
        <f t="shared" si="51"/>
        <v>2.3265496419607672E-2</v>
      </c>
      <c r="H350" s="2">
        <f t="shared" si="49"/>
        <v>1.1408825119078523</v>
      </c>
      <c r="I350" s="2">
        <f t="shared" si="50"/>
        <v>53.290290595683011</v>
      </c>
    </row>
    <row r="351" spans="1:9" ht="13.5" x14ac:dyDescent="0.25">
      <c r="A351" s="3">
        <f>TITRES_STAT!B354</f>
        <v>42514</v>
      </c>
      <c r="B351" s="17">
        <f>TITRES_STAT!D354</f>
        <v>4.97</v>
      </c>
      <c r="C351" s="2">
        <f t="shared" si="45"/>
        <v>-3.0000000000000249E-2</v>
      </c>
      <c r="D351" s="2">
        <f t="shared" si="46"/>
        <v>0</v>
      </c>
      <c r="E351" s="2">
        <f t="shared" si="47"/>
        <v>3.0000000000000249E-2</v>
      </c>
      <c r="F351" s="2">
        <f t="shared" si="51"/>
        <v>2.4647255281986209E-2</v>
      </c>
      <c r="G351" s="2">
        <f t="shared" si="51"/>
        <v>2.374653238963571E-2</v>
      </c>
      <c r="H351" s="2">
        <f t="shared" si="49"/>
        <v>1.0379307124750401</v>
      </c>
      <c r="I351" s="2">
        <f t="shared" si="50"/>
        <v>50.9306183042154</v>
      </c>
    </row>
    <row r="352" spans="1:9" ht="13.5" x14ac:dyDescent="0.25">
      <c r="A352" s="3">
        <f>TITRES_STAT!B355</f>
        <v>42515</v>
      </c>
      <c r="B352" s="17">
        <f>TITRES_STAT!D355</f>
        <v>4.99</v>
      </c>
      <c r="C352" s="2">
        <f t="shared" si="45"/>
        <v>2.0000000000000462E-2</v>
      </c>
      <c r="D352" s="2">
        <f t="shared" si="46"/>
        <v>2.0000000000000462E-2</v>
      </c>
      <c r="E352" s="2">
        <f t="shared" si="47"/>
        <v>0</v>
      </c>
      <c r="F352" s="2">
        <f t="shared" si="51"/>
        <v>2.4315308476130084E-2</v>
      </c>
      <c r="G352" s="2">
        <f t="shared" si="51"/>
        <v>2.2050351504661728E-2</v>
      </c>
      <c r="H352" s="2">
        <f t="shared" si="49"/>
        <v>1.1027174995822409</v>
      </c>
      <c r="I352" s="2">
        <f t="shared" si="50"/>
        <v>52.44249404883557</v>
      </c>
    </row>
    <row r="353" spans="1:9" ht="13.5" x14ac:dyDescent="0.25">
      <c r="A353" s="3">
        <f>TITRES_STAT!B356</f>
        <v>42516</v>
      </c>
      <c r="B353" s="17">
        <f>TITRES_STAT!D356</f>
        <v>4.8499999999999996</v>
      </c>
      <c r="C353" s="2">
        <f t="shared" si="45"/>
        <v>-0.14000000000000057</v>
      </c>
      <c r="D353" s="2">
        <f t="shared" si="46"/>
        <v>0</v>
      </c>
      <c r="E353" s="2">
        <f t="shared" si="47"/>
        <v>0.14000000000000057</v>
      </c>
      <c r="F353" s="2">
        <f t="shared" si="51"/>
        <v>2.2578500727835078E-2</v>
      </c>
      <c r="G353" s="2">
        <f t="shared" si="51"/>
        <v>3.047532639718593E-2</v>
      </c>
      <c r="H353" s="2">
        <f t="shared" si="49"/>
        <v>0.74087806094572162</v>
      </c>
      <c r="I353" s="2">
        <f t="shared" si="50"/>
        <v>42.55772288515395</v>
      </c>
    </row>
    <row r="354" spans="1:9" ht="13.5" x14ac:dyDescent="0.25">
      <c r="A354" s="3">
        <f>TITRES_STAT!B357</f>
        <v>42517</v>
      </c>
      <c r="B354" s="17">
        <f>TITRES_STAT!D357</f>
        <v>4.99</v>
      </c>
      <c r="C354" s="2">
        <f t="shared" si="45"/>
        <v>0.14000000000000057</v>
      </c>
      <c r="D354" s="2">
        <f t="shared" si="46"/>
        <v>0.14000000000000057</v>
      </c>
      <c r="E354" s="2">
        <f t="shared" si="47"/>
        <v>0</v>
      </c>
      <c r="F354" s="2">
        <f t="shared" si="51"/>
        <v>3.0965750675846899E-2</v>
      </c>
      <c r="G354" s="2">
        <f t="shared" si="51"/>
        <v>2.8298517368815505E-2</v>
      </c>
      <c r="H354" s="2">
        <f t="shared" si="49"/>
        <v>1.0942534646698714</v>
      </c>
      <c r="I354" s="2">
        <f t="shared" si="50"/>
        <v>52.250287901152625</v>
      </c>
    </row>
    <row r="355" spans="1:9" ht="13.5" x14ac:dyDescent="0.25">
      <c r="A355" s="3">
        <f>TITRES_STAT!B358</f>
        <v>42520</v>
      </c>
      <c r="B355" s="17">
        <f>TITRES_STAT!D358</f>
        <v>4.9000000000000004</v>
      </c>
      <c r="C355" s="2">
        <f t="shared" si="45"/>
        <v>-8.9999999999999858E-2</v>
      </c>
      <c r="D355" s="2">
        <f t="shared" si="46"/>
        <v>0</v>
      </c>
      <c r="E355" s="2">
        <f t="shared" si="47"/>
        <v>8.9999999999999858E-2</v>
      </c>
      <c r="F355" s="2">
        <f t="shared" si="51"/>
        <v>2.8753911341857837E-2</v>
      </c>
      <c r="G355" s="2">
        <f t="shared" si="51"/>
        <v>3.2705766128185813E-2</v>
      </c>
      <c r="H355" s="2">
        <f t="shared" si="49"/>
        <v>0.87916947822475044</v>
      </c>
      <c r="I355" s="2">
        <f t="shared" si="50"/>
        <v>46.7850020135119</v>
      </c>
    </row>
    <row r="356" spans="1:9" ht="13.5" x14ac:dyDescent="0.25">
      <c r="A356" s="3">
        <f>TITRES_STAT!B359</f>
        <v>42521</v>
      </c>
      <c r="B356" s="17">
        <f>TITRES_STAT!D359</f>
        <v>4.9000000000000004</v>
      </c>
      <c r="C356" s="2">
        <f t="shared" si="45"/>
        <v>0</v>
      </c>
      <c r="D356" s="2">
        <f t="shared" si="46"/>
        <v>0</v>
      </c>
      <c r="E356" s="2">
        <f t="shared" si="47"/>
        <v>0</v>
      </c>
      <c r="F356" s="2">
        <f t="shared" si="51"/>
        <v>2.6700060531725134E-2</v>
      </c>
      <c r="G356" s="2">
        <f t="shared" si="51"/>
        <v>3.0369639976172539E-2</v>
      </c>
      <c r="H356" s="2">
        <f t="shared" si="49"/>
        <v>0.87916947822475044</v>
      </c>
      <c r="I356" s="2">
        <f t="shared" si="50"/>
        <v>46.7850020135119</v>
      </c>
    </row>
    <row r="357" spans="1:9" ht="13.5" x14ac:dyDescent="0.25">
      <c r="A357" s="3">
        <f>TITRES_STAT!B360</f>
        <v>42522</v>
      </c>
      <c r="B357" s="17">
        <f>TITRES_STAT!D360</f>
        <v>4.9000000000000004</v>
      </c>
      <c r="C357" s="2">
        <f t="shared" si="45"/>
        <v>0</v>
      </c>
      <c r="D357" s="2">
        <f t="shared" si="46"/>
        <v>0</v>
      </c>
      <c r="E357" s="2">
        <f t="shared" si="47"/>
        <v>0</v>
      </c>
      <c r="F357" s="2">
        <f t="shared" si="51"/>
        <v>2.4792913350887624E-2</v>
      </c>
      <c r="G357" s="2">
        <f t="shared" si="51"/>
        <v>2.8200379977874501E-2</v>
      </c>
      <c r="H357" s="2">
        <f t="shared" si="49"/>
        <v>0.87916947822475044</v>
      </c>
      <c r="I357" s="2">
        <f t="shared" si="50"/>
        <v>46.7850020135119</v>
      </c>
    </row>
    <row r="358" spans="1:9" ht="13.5" x14ac:dyDescent="0.25">
      <c r="A358" s="3">
        <f>TITRES_STAT!B361</f>
        <v>42523</v>
      </c>
      <c r="B358" s="17">
        <f>TITRES_STAT!D361</f>
        <v>4.9000000000000004</v>
      </c>
      <c r="C358" s="2">
        <f t="shared" si="45"/>
        <v>0</v>
      </c>
      <c r="D358" s="2">
        <f t="shared" si="46"/>
        <v>0</v>
      </c>
      <c r="E358" s="2">
        <f t="shared" si="47"/>
        <v>0</v>
      </c>
      <c r="F358" s="2">
        <f t="shared" si="51"/>
        <v>2.3021990968681367E-2</v>
      </c>
      <c r="G358" s="2">
        <f t="shared" si="51"/>
        <v>2.6186067122312036E-2</v>
      </c>
      <c r="H358" s="2">
        <f t="shared" si="49"/>
        <v>0.87916947822475056</v>
      </c>
      <c r="I358" s="2">
        <f t="shared" si="50"/>
        <v>46.7850020135119</v>
      </c>
    </row>
    <row r="359" spans="1:9" ht="13.5" x14ac:dyDescent="0.25">
      <c r="A359" s="3">
        <f>TITRES_STAT!B362</f>
        <v>42524</v>
      </c>
      <c r="B359" s="17">
        <f>TITRES_STAT!D362</f>
        <v>4.8</v>
      </c>
      <c r="C359" s="2">
        <f t="shared" si="45"/>
        <v>-0.10000000000000053</v>
      </c>
      <c r="D359" s="2">
        <f t="shared" si="46"/>
        <v>0</v>
      </c>
      <c r="E359" s="2">
        <f t="shared" si="47"/>
        <v>0.10000000000000053</v>
      </c>
      <c r="F359" s="2">
        <f t="shared" si="51"/>
        <v>2.1377563042346982E-2</v>
      </c>
      <c r="G359" s="2">
        <f t="shared" si="51"/>
        <v>3.1458490899289787E-2</v>
      </c>
      <c r="H359" s="2">
        <f t="shared" si="49"/>
        <v>0.67954826920288181</v>
      </c>
      <c r="I359" s="2">
        <f t="shared" si="50"/>
        <v>40.460180970291333</v>
      </c>
    </row>
    <row r="360" spans="1:9" ht="13.5" x14ac:dyDescent="0.25">
      <c r="A360" s="3">
        <f>TITRES_STAT!B363</f>
        <v>42527</v>
      </c>
      <c r="B360" s="17">
        <f>TITRES_STAT!D363</f>
        <v>4.9000000000000004</v>
      </c>
      <c r="C360" s="2">
        <f t="shared" si="45"/>
        <v>0.10000000000000053</v>
      </c>
      <c r="D360" s="2">
        <f t="shared" si="46"/>
        <v>0.10000000000000053</v>
      </c>
      <c r="E360" s="2">
        <f t="shared" si="47"/>
        <v>0</v>
      </c>
      <c r="F360" s="2">
        <f t="shared" si="51"/>
        <v>2.6993451396465092E-2</v>
      </c>
      <c r="G360" s="2">
        <f t="shared" si="51"/>
        <v>2.92114558350548E-2</v>
      </c>
      <c r="H360" s="2">
        <f t="shared" si="49"/>
        <v>0.92407073269083617</v>
      </c>
      <c r="I360" s="2">
        <f t="shared" si="50"/>
        <v>48.026858731877915</v>
      </c>
    </row>
    <row r="361" spans="1:9" ht="13.5" x14ac:dyDescent="0.25">
      <c r="A361" s="3">
        <f>TITRES_STAT!B364</f>
        <v>42528</v>
      </c>
      <c r="B361" s="17">
        <f>TITRES_STAT!D364</f>
        <v>4.8499999999999996</v>
      </c>
      <c r="C361" s="2">
        <f t="shared" si="45"/>
        <v>-5.0000000000000711E-2</v>
      </c>
      <c r="D361" s="2">
        <f t="shared" si="46"/>
        <v>0</v>
      </c>
      <c r="E361" s="2">
        <f t="shared" si="47"/>
        <v>5.0000000000000711E-2</v>
      </c>
      <c r="F361" s="2">
        <f t="shared" si="51"/>
        <v>2.5065347725289015E-2</v>
      </c>
      <c r="G361" s="2">
        <f t="shared" si="51"/>
        <v>3.069635184683665E-2</v>
      </c>
      <c r="H361" s="2">
        <f t="shared" si="49"/>
        <v>0.81655787144856018</v>
      </c>
      <c r="I361" s="2">
        <f t="shared" si="50"/>
        <v>44.950831695629951</v>
      </c>
    </row>
    <row r="362" spans="1:9" ht="13.5" x14ac:dyDescent="0.25">
      <c r="A362" s="3">
        <f>TITRES_STAT!B365</f>
        <v>42529</v>
      </c>
      <c r="B362" s="17">
        <f>TITRES_STAT!D365</f>
        <v>4.8099999999999996</v>
      </c>
      <c r="C362" s="2">
        <f t="shared" si="45"/>
        <v>-4.0000000000000036E-2</v>
      </c>
      <c r="D362" s="2">
        <f t="shared" si="46"/>
        <v>0</v>
      </c>
      <c r="E362" s="2">
        <f t="shared" si="47"/>
        <v>4.0000000000000036E-2</v>
      </c>
      <c r="F362" s="2">
        <f t="shared" si="51"/>
        <v>2.3274965744911228E-2</v>
      </c>
      <c r="G362" s="2">
        <f t="shared" si="51"/>
        <v>3.1360898143491175E-2</v>
      </c>
      <c r="H362" s="2">
        <f t="shared" si="49"/>
        <v>0.74216515223566237</v>
      </c>
      <c r="I362" s="2">
        <f t="shared" si="50"/>
        <v>42.600160569350535</v>
      </c>
    </row>
    <row r="363" spans="1:9" ht="13.5" x14ac:dyDescent="0.25">
      <c r="A363" s="3">
        <f>TITRES_STAT!B366</f>
        <v>42530</v>
      </c>
      <c r="B363" s="17">
        <f>TITRES_STAT!D366</f>
        <v>4.8</v>
      </c>
      <c r="C363" s="2">
        <f t="shared" si="45"/>
        <v>-9.9999999999997868E-3</v>
      </c>
      <c r="D363" s="2">
        <f t="shared" si="46"/>
        <v>0</v>
      </c>
      <c r="E363" s="2">
        <f t="shared" si="47"/>
        <v>9.9999999999997868E-3</v>
      </c>
      <c r="F363" s="2">
        <f t="shared" si="51"/>
        <v>2.1612468191703284E-2</v>
      </c>
      <c r="G363" s="2">
        <f t="shared" si="51"/>
        <v>2.9835119704670364E-2</v>
      </c>
      <c r="H363" s="2">
        <f t="shared" si="49"/>
        <v>0.72439689887753622</v>
      </c>
      <c r="I363" s="2">
        <f t="shared" si="50"/>
        <v>42.008710369931002</v>
      </c>
    </row>
    <row r="364" spans="1:9" ht="13.5" x14ac:dyDescent="0.25">
      <c r="A364" s="3">
        <f>TITRES_STAT!B367</f>
        <v>42531</v>
      </c>
      <c r="B364" s="17">
        <f>TITRES_STAT!D367</f>
        <v>4.8</v>
      </c>
      <c r="C364" s="2">
        <f t="shared" si="45"/>
        <v>0</v>
      </c>
      <c r="D364" s="2">
        <f t="shared" si="46"/>
        <v>0</v>
      </c>
      <c r="E364" s="2">
        <f t="shared" si="47"/>
        <v>0</v>
      </c>
      <c r="F364" s="2">
        <f t="shared" si="51"/>
        <v>2.0068720463724481E-2</v>
      </c>
      <c r="G364" s="2">
        <f t="shared" si="51"/>
        <v>2.770403972576534E-2</v>
      </c>
      <c r="H364" s="2">
        <f t="shared" si="49"/>
        <v>0.72439689887753622</v>
      </c>
      <c r="I364" s="2">
        <f t="shared" si="50"/>
        <v>42.008710369931002</v>
      </c>
    </row>
    <row r="365" spans="1:9" ht="13.5" x14ac:dyDescent="0.25">
      <c r="A365" s="3">
        <f>TITRES_STAT!B368</f>
        <v>42534</v>
      </c>
      <c r="B365" s="17">
        <f>TITRES_STAT!D368</f>
        <v>4.8</v>
      </c>
      <c r="C365" s="2">
        <f t="shared" si="45"/>
        <v>0</v>
      </c>
      <c r="D365" s="2">
        <f t="shared" si="46"/>
        <v>0</v>
      </c>
      <c r="E365" s="2">
        <f t="shared" si="47"/>
        <v>0</v>
      </c>
      <c r="F365" s="2">
        <f t="shared" ref="F365:G380" si="52">((F364*13)+D365)/14</f>
        <v>1.8635240430601302E-2</v>
      </c>
      <c r="G365" s="2">
        <f t="shared" si="52"/>
        <v>2.5725179745353533E-2</v>
      </c>
      <c r="H365" s="2">
        <f t="shared" si="49"/>
        <v>0.724396898877536</v>
      </c>
      <c r="I365" s="2">
        <f t="shared" si="50"/>
        <v>42.008710369930995</v>
      </c>
    </row>
    <row r="366" spans="1:9" ht="13.5" x14ac:dyDescent="0.25">
      <c r="A366" s="3">
        <f>TITRES_STAT!B369</f>
        <v>42535</v>
      </c>
      <c r="B366" s="17">
        <f>TITRES_STAT!D369</f>
        <v>4.79</v>
      </c>
      <c r="C366" s="2">
        <f t="shared" si="45"/>
        <v>-9.9999999999997868E-3</v>
      </c>
      <c r="D366" s="2">
        <f t="shared" si="46"/>
        <v>0</v>
      </c>
      <c r="E366" s="2">
        <f t="shared" si="47"/>
        <v>9.9999999999997868E-3</v>
      </c>
      <c r="F366" s="2">
        <f t="shared" si="52"/>
        <v>1.7304151828415496E-2</v>
      </c>
      <c r="G366" s="2">
        <f t="shared" si="52"/>
        <v>2.4601952620685409E-2</v>
      </c>
      <c r="H366" s="2">
        <f t="shared" si="49"/>
        <v>0.70336497656149877</v>
      </c>
      <c r="I366" s="2">
        <f t="shared" si="50"/>
        <v>41.292675747117215</v>
      </c>
    </row>
    <row r="367" spans="1:9" ht="13.5" x14ac:dyDescent="0.25">
      <c r="A367" s="3">
        <f>TITRES_STAT!B370</f>
        <v>42536</v>
      </c>
      <c r="B367" s="17">
        <f>TITRES_STAT!D370</f>
        <v>4.7</v>
      </c>
      <c r="C367" s="2">
        <f t="shared" si="45"/>
        <v>-8.9999999999999858E-2</v>
      </c>
      <c r="D367" s="2">
        <f t="shared" si="46"/>
        <v>0</v>
      </c>
      <c r="E367" s="2">
        <f t="shared" si="47"/>
        <v>8.9999999999999858E-2</v>
      </c>
      <c r="F367" s="2">
        <f t="shared" si="52"/>
        <v>1.6068140983528677E-2</v>
      </c>
      <c r="G367" s="2">
        <f t="shared" si="52"/>
        <v>2.9273241719207869E-2</v>
      </c>
      <c r="H367" s="2">
        <f t="shared" si="49"/>
        <v>0.54890200195987993</v>
      </c>
      <c r="I367" s="2">
        <f t="shared" si="50"/>
        <v>35.438136258158039</v>
      </c>
    </row>
    <row r="368" spans="1:9" ht="13.5" x14ac:dyDescent="0.25">
      <c r="A368" s="3">
        <f>TITRES_STAT!B371</f>
        <v>42537</v>
      </c>
      <c r="B368" s="17">
        <f>TITRES_STAT!D371</f>
        <v>4.75</v>
      </c>
      <c r="C368" s="2">
        <f t="shared" si="45"/>
        <v>4.9999999999999822E-2</v>
      </c>
      <c r="D368" s="2">
        <f t="shared" si="46"/>
        <v>4.9999999999999822E-2</v>
      </c>
      <c r="E368" s="2">
        <f t="shared" si="47"/>
        <v>0</v>
      </c>
      <c r="F368" s="2">
        <f t="shared" si="52"/>
        <v>1.8491845198990903E-2</v>
      </c>
      <c r="G368" s="2">
        <f t="shared" si="52"/>
        <v>2.7182295882121593E-2</v>
      </c>
      <c r="H368" s="2">
        <f t="shared" si="49"/>
        <v>0.68029004169413831</v>
      </c>
      <c r="I368" s="2">
        <f t="shared" si="50"/>
        <v>40.486465122904704</v>
      </c>
    </row>
    <row r="369" spans="1:9" ht="13.5" x14ac:dyDescent="0.25">
      <c r="A369" s="3">
        <f>TITRES_STAT!B372</f>
        <v>42538</v>
      </c>
      <c r="B369" s="17">
        <f>TITRES_STAT!D372</f>
        <v>4.75</v>
      </c>
      <c r="C369" s="2">
        <f t="shared" si="45"/>
        <v>0</v>
      </c>
      <c r="D369" s="2">
        <f t="shared" si="46"/>
        <v>0</v>
      </c>
      <c r="E369" s="2">
        <f t="shared" si="47"/>
        <v>0</v>
      </c>
      <c r="F369" s="2">
        <f t="shared" si="52"/>
        <v>1.7170999113348694E-2</v>
      </c>
      <c r="G369" s="2">
        <f t="shared" si="52"/>
        <v>2.5240703319112909E-2</v>
      </c>
      <c r="H369" s="2">
        <f t="shared" si="49"/>
        <v>0.6802900416941382</v>
      </c>
      <c r="I369" s="2">
        <f t="shared" si="50"/>
        <v>40.486465122904704</v>
      </c>
    </row>
    <row r="370" spans="1:9" ht="13.5" x14ac:dyDescent="0.25">
      <c r="A370" s="3">
        <f>TITRES_STAT!B373</f>
        <v>42541</v>
      </c>
      <c r="B370" s="17">
        <f>TITRES_STAT!D373</f>
        <v>4.79</v>
      </c>
      <c r="C370" s="2">
        <f t="shared" si="45"/>
        <v>4.0000000000000036E-2</v>
      </c>
      <c r="D370" s="2">
        <f t="shared" si="46"/>
        <v>4.0000000000000036E-2</v>
      </c>
      <c r="E370" s="2">
        <f t="shared" si="47"/>
        <v>0</v>
      </c>
      <c r="F370" s="2">
        <f t="shared" si="52"/>
        <v>1.8801642033823791E-2</v>
      </c>
      <c r="G370" s="2">
        <f t="shared" si="52"/>
        <v>2.3437795939176272E-2</v>
      </c>
      <c r="H370" s="2">
        <f t="shared" si="49"/>
        <v>0.80219326435882354</v>
      </c>
      <c r="I370" s="2">
        <f t="shared" si="50"/>
        <v>44.512055406234381</v>
      </c>
    </row>
    <row r="371" spans="1:9" ht="13.5" x14ac:dyDescent="0.25">
      <c r="A371" s="3">
        <f>TITRES_STAT!B374</f>
        <v>42542</v>
      </c>
      <c r="B371" s="17">
        <f>TITRES_STAT!D374</f>
        <v>4.7</v>
      </c>
      <c r="C371" s="2">
        <f t="shared" si="45"/>
        <v>-8.9999999999999858E-2</v>
      </c>
      <c r="D371" s="2">
        <f t="shared" si="46"/>
        <v>0</v>
      </c>
      <c r="E371" s="2">
        <f t="shared" si="47"/>
        <v>8.9999999999999858E-2</v>
      </c>
      <c r="F371" s="2">
        <f t="shared" si="52"/>
        <v>1.7458667602836379E-2</v>
      </c>
      <c r="G371" s="2">
        <f t="shared" si="52"/>
        <v>2.8192239086377958E-2</v>
      </c>
      <c r="H371" s="2">
        <f t="shared" si="49"/>
        <v>0.61927211773938629</v>
      </c>
      <c r="I371" s="2">
        <f t="shared" si="50"/>
        <v>38.243857283476984</v>
      </c>
    </row>
    <row r="372" spans="1:9" ht="13.5" x14ac:dyDescent="0.25">
      <c r="A372" s="3">
        <f>TITRES_STAT!B375</f>
        <v>42543</v>
      </c>
      <c r="B372" s="17">
        <f>TITRES_STAT!D375</f>
        <v>4.7</v>
      </c>
      <c r="C372" s="2">
        <f t="shared" si="45"/>
        <v>0</v>
      </c>
      <c r="D372" s="2">
        <f t="shared" si="46"/>
        <v>0</v>
      </c>
      <c r="E372" s="2">
        <f t="shared" si="47"/>
        <v>0</v>
      </c>
      <c r="F372" s="2">
        <f t="shared" si="52"/>
        <v>1.6211619916919495E-2</v>
      </c>
      <c r="G372" s="2">
        <f t="shared" si="52"/>
        <v>2.6178507723065247E-2</v>
      </c>
      <c r="H372" s="2">
        <f t="shared" si="49"/>
        <v>0.61927211773938629</v>
      </c>
      <c r="I372" s="2">
        <f t="shared" si="50"/>
        <v>38.243857283476984</v>
      </c>
    </row>
    <row r="373" spans="1:9" ht="13.5" x14ac:dyDescent="0.25">
      <c r="A373" s="3">
        <f>TITRES_STAT!B376</f>
        <v>42544</v>
      </c>
      <c r="B373" s="17">
        <f>TITRES_STAT!D376</f>
        <v>4.7</v>
      </c>
      <c r="C373" s="2">
        <f t="shared" si="45"/>
        <v>0</v>
      </c>
      <c r="D373" s="2">
        <f t="shared" si="46"/>
        <v>0</v>
      </c>
      <c r="E373" s="2">
        <f t="shared" si="47"/>
        <v>0</v>
      </c>
      <c r="F373" s="2">
        <f t="shared" si="52"/>
        <v>1.5053647065710959E-2</v>
      </c>
      <c r="G373" s="2">
        <f t="shared" si="52"/>
        <v>2.4308614314274869E-2</v>
      </c>
      <c r="H373" s="2">
        <f t="shared" si="49"/>
        <v>0.6192721177393864</v>
      </c>
      <c r="I373" s="2">
        <f t="shared" si="50"/>
        <v>38.243857283476984</v>
      </c>
    </row>
    <row r="374" spans="1:9" ht="13.5" x14ac:dyDescent="0.25">
      <c r="A374" s="3">
        <f>TITRES_STAT!B377</f>
        <v>42545</v>
      </c>
      <c r="B374" s="17">
        <f>TITRES_STAT!D377</f>
        <v>4.7</v>
      </c>
      <c r="C374" s="2">
        <f t="shared" si="45"/>
        <v>0</v>
      </c>
      <c r="D374" s="2">
        <f t="shared" si="46"/>
        <v>0</v>
      </c>
      <c r="E374" s="2">
        <f t="shared" si="47"/>
        <v>0</v>
      </c>
      <c r="F374" s="2">
        <f t="shared" si="52"/>
        <v>1.397838656101732E-2</v>
      </c>
      <c r="G374" s="2">
        <f t="shared" si="52"/>
        <v>2.2572284720398093E-2</v>
      </c>
      <c r="H374" s="2">
        <f t="shared" si="49"/>
        <v>0.6192721177393864</v>
      </c>
      <c r="I374" s="2">
        <f t="shared" si="50"/>
        <v>38.243857283476984</v>
      </c>
    </row>
    <row r="375" spans="1:9" ht="13.5" x14ac:dyDescent="0.25">
      <c r="A375" s="3">
        <f>TITRES_STAT!B378</f>
        <v>42548</v>
      </c>
      <c r="B375" s="17">
        <f>TITRES_STAT!D378</f>
        <v>4.5999999999999996</v>
      </c>
      <c r="C375" s="2">
        <f t="shared" si="45"/>
        <v>-0.10000000000000053</v>
      </c>
      <c r="D375" s="2">
        <f t="shared" si="46"/>
        <v>0</v>
      </c>
      <c r="E375" s="2">
        <f t="shared" si="47"/>
        <v>0.10000000000000053</v>
      </c>
      <c r="F375" s="2">
        <f t="shared" si="52"/>
        <v>1.2979930378087512E-2</v>
      </c>
      <c r="G375" s="2">
        <f t="shared" si="52"/>
        <v>2.8102835811798267E-2</v>
      </c>
      <c r="H375" s="2">
        <f t="shared" si="49"/>
        <v>0.46187261901299709</v>
      </c>
      <c r="I375" s="2">
        <f t="shared" si="50"/>
        <v>31.594587175785307</v>
      </c>
    </row>
    <row r="376" spans="1:9" ht="13.5" x14ac:dyDescent="0.25">
      <c r="A376" s="3">
        <f>TITRES_STAT!B379</f>
        <v>42549</v>
      </c>
      <c r="B376" s="17">
        <f>TITRES_STAT!D379</f>
        <v>4.6500000000000004</v>
      </c>
      <c r="C376" s="2">
        <f t="shared" si="45"/>
        <v>5.0000000000000711E-2</v>
      </c>
      <c r="D376" s="2">
        <f t="shared" si="46"/>
        <v>5.0000000000000711E-2</v>
      </c>
      <c r="E376" s="2">
        <f t="shared" si="47"/>
        <v>0</v>
      </c>
      <c r="F376" s="2">
        <f t="shared" si="52"/>
        <v>1.5624221065367025E-2</v>
      </c>
      <c r="G376" s="2">
        <f t="shared" si="52"/>
        <v>2.6095490396669817E-2</v>
      </c>
      <c r="H376" s="2">
        <f t="shared" si="49"/>
        <v>0.59873260965277408</v>
      </c>
      <c r="I376" s="2">
        <f t="shared" si="50"/>
        <v>37.450453317694681</v>
      </c>
    </row>
    <row r="377" spans="1:9" ht="13.5" x14ac:dyDescent="0.25">
      <c r="A377" s="3">
        <f>TITRES_STAT!B380</f>
        <v>42550</v>
      </c>
      <c r="B377" s="17">
        <f>TITRES_STAT!D380</f>
        <v>4.6500000000000004</v>
      </c>
      <c r="C377" s="2">
        <f t="shared" si="45"/>
        <v>0</v>
      </c>
      <c r="D377" s="2">
        <f t="shared" si="46"/>
        <v>0</v>
      </c>
      <c r="E377" s="2">
        <f t="shared" si="47"/>
        <v>0</v>
      </c>
      <c r="F377" s="2">
        <f t="shared" si="52"/>
        <v>1.4508205274983667E-2</v>
      </c>
      <c r="G377" s="2">
        <f t="shared" si="52"/>
        <v>2.4231526796907685E-2</v>
      </c>
      <c r="H377" s="2">
        <f t="shared" si="49"/>
        <v>0.59873260965277419</v>
      </c>
      <c r="I377" s="2">
        <f t="shared" si="50"/>
        <v>37.450453317694681</v>
      </c>
    </row>
    <row r="378" spans="1:9" ht="13.5" x14ac:dyDescent="0.25">
      <c r="A378" s="3">
        <f>TITRES_STAT!B381</f>
        <v>42551</v>
      </c>
      <c r="B378" s="17">
        <f>TITRES_STAT!D381</f>
        <v>4.5999999999999996</v>
      </c>
      <c r="C378" s="2">
        <f t="shared" si="45"/>
        <v>-5.0000000000000711E-2</v>
      </c>
      <c r="D378" s="2">
        <f t="shared" si="46"/>
        <v>0</v>
      </c>
      <c r="E378" s="2">
        <f t="shared" si="47"/>
        <v>5.0000000000000711E-2</v>
      </c>
      <c r="F378" s="2">
        <f t="shared" si="52"/>
        <v>1.3471904898199119E-2</v>
      </c>
      <c r="G378" s="2">
        <f t="shared" si="52"/>
        <v>2.6072132025700044E-2</v>
      </c>
      <c r="H378" s="2">
        <f t="shared" si="49"/>
        <v>0.51671665688557722</v>
      </c>
      <c r="I378" s="2">
        <f t="shared" si="50"/>
        <v>34.068107219617545</v>
      </c>
    </row>
    <row r="379" spans="1:9" ht="13.5" x14ac:dyDescent="0.25">
      <c r="A379" s="3">
        <f>TITRES_STAT!B382</f>
        <v>42552</v>
      </c>
      <c r="B379" s="17">
        <f>TITRES_STAT!D382</f>
        <v>4.6900000000000004</v>
      </c>
      <c r="C379" s="2">
        <f t="shared" si="45"/>
        <v>9.0000000000000746E-2</v>
      </c>
      <c r="D379" s="2">
        <f t="shared" si="46"/>
        <v>9.0000000000000746E-2</v>
      </c>
      <c r="E379" s="2">
        <f t="shared" si="47"/>
        <v>0</v>
      </c>
      <c r="F379" s="2">
        <f t="shared" si="52"/>
        <v>1.8938197405470664E-2</v>
      </c>
      <c r="G379" s="2">
        <f t="shared" si="52"/>
        <v>2.4209836881007186E-2</v>
      </c>
      <c r="H379" s="2">
        <f t="shared" si="49"/>
        <v>0.78225216875904824</v>
      </c>
      <c r="I379" s="2">
        <f t="shared" si="50"/>
        <v>43.891217105585966</v>
      </c>
    </row>
    <row r="380" spans="1:9" ht="13.5" x14ac:dyDescent="0.25">
      <c r="A380" s="3">
        <f>TITRES_STAT!B383</f>
        <v>42555</v>
      </c>
      <c r="B380" s="17">
        <f>TITRES_STAT!D383</f>
        <v>4.7</v>
      </c>
      <c r="C380" s="2">
        <f t="shared" si="45"/>
        <v>9.9999999999997868E-3</v>
      </c>
      <c r="D380" s="2">
        <f t="shared" si="46"/>
        <v>9.9999999999997868E-3</v>
      </c>
      <c r="E380" s="2">
        <f t="shared" si="47"/>
        <v>0</v>
      </c>
      <c r="F380" s="2">
        <f t="shared" si="52"/>
        <v>1.8299754733651315E-2</v>
      </c>
      <c r="G380" s="2">
        <f t="shared" si="52"/>
        <v>2.2480562818078104E-2</v>
      </c>
      <c r="H380" s="2">
        <f t="shared" si="49"/>
        <v>0.81402564881228301</v>
      </c>
      <c r="I380" s="2">
        <f t="shared" si="50"/>
        <v>44.87398782620626</v>
      </c>
    </row>
    <row r="381" spans="1:9" ht="13.5" x14ac:dyDescent="0.25">
      <c r="A381" s="3">
        <f>TITRES_STAT!B384</f>
        <v>42559</v>
      </c>
      <c r="B381" s="17">
        <f>TITRES_STAT!D384</f>
        <v>4.7</v>
      </c>
      <c r="C381" s="2">
        <f t="shared" si="45"/>
        <v>0</v>
      </c>
      <c r="D381" s="2">
        <f t="shared" si="46"/>
        <v>0</v>
      </c>
      <c r="E381" s="2">
        <f t="shared" si="47"/>
        <v>0</v>
      </c>
      <c r="F381" s="2">
        <f t="shared" ref="F381:G396" si="53">((F380*13)+D381)/14</f>
        <v>1.6992629395533362E-2</v>
      </c>
      <c r="G381" s="2">
        <f t="shared" si="53"/>
        <v>2.0874808331072525E-2</v>
      </c>
      <c r="H381" s="2">
        <f t="shared" si="49"/>
        <v>0.8140256488122829</v>
      </c>
      <c r="I381" s="2">
        <f t="shared" si="50"/>
        <v>44.87398782620626</v>
      </c>
    </row>
    <row r="382" spans="1:9" ht="13.5" x14ac:dyDescent="0.25">
      <c r="A382" s="3">
        <f>TITRES_STAT!B385</f>
        <v>42562</v>
      </c>
      <c r="B382" s="17">
        <f>TITRES_STAT!D385</f>
        <v>4.7</v>
      </c>
      <c r="C382" s="2">
        <f t="shared" si="45"/>
        <v>0</v>
      </c>
      <c r="D382" s="2">
        <f t="shared" si="46"/>
        <v>0</v>
      </c>
      <c r="E382" s="2">
        <f t="shared" si="47"/>
        <v>0</v>
      </c>
      <c r="F382" s="2">
        <f t="shared" si="53"/>
        <v>1.5778870152995263E-2</v>
      </c>
      <c r="G382" s="2">
        <f t="shared" si="53"/>
        <v>1.9383750593138772E-2</v>
      </c>
      <c r="H382" s="2">
        <f t="shared" si="49"/>
        <v>0.8140256488122829</v>
      </c>
      <c r="I382" s="2">
        <f t="shared" si="50"/>
        <v>44.87398782620626</v>
      </c>
    </row>
    <row r="383" spans="1:9" ht="13.5" x14ac:dyDescent="0.25">
      <c r="A383" s="3">
        <f>TITRES_STAT!B386</f>
        <v>42563</v>
      </c>
      <c r="B383" s="17">
        <f>TITRES_STAT!D386</f>
        <v>4.7</v>
      </c>
      <c r="C383" s="2">
        <f t="shared" si="45"/>
        <v>0</v>
      </c>
      <c r="D383" s="2">
        <f t="shared" si="46"/>
        <v>0</v>
      </c>
      <c r="E383" s="2">
        <f t="shared" si="47"/>
        <v>0</v>
      </c>
      <c r="F383" s="2">
        <f t="shared" si="53"/>
        <v>1.4651807999209886E-2</v>
      </c>
      <c r="G383" s="2">
        <f t="shared" si="53"/>
        <v>1.7999196979343147E-2</v>
      </c>
      <c r="H383" s="2">
        <f t="shared" si="49"/>
        <v>0.81402564881228279</v>
      </c>
      <c r="I383" s="2">
        <f t="shared" si="50"/>
        <v>44.873987826206253</v>
      </c>
    </row>
    <row r="384" spans="1:9" ht="13.5" x14ac:dyDescent="0.25">
      <c r="A384" s="3">
        <f>TITRES_STAT!B387</f>
        <v>42564</v>
      </c>
      <c r="B384" s="17">
        <f>TITRES_STAT!D387</f>
        <v>4.8</v>
      </c>
      <c r="C384" s="2">
        <f t="shared" si="45"/>
        <v>9.9999999999999645E-2</v>
      </c>
      <c r="D384" s="2">
        <f t="shared" si="46"/>
        <v>9.9999999999999645E-2</v>
      </c>
      <c r="E384" s="2">
        <f t="shared" si="47"/>
        <v>0</v>
      </c>
      <c r="F384" s="2">
        <f t="shared" si="53"/>
        <v>2.0748107427837725E-2</v>
      </c>
      <c r="G384" s="2">
        <f t="shared" si="53"/>
        <v>1.6713540052247209E-2</v>
      </c>
      <c r="H384" s="2">
        <f t="shared" si="49"/>
        <v>1.2413951420811087</v>
      </c>
      <c r="I384" s="2">
        <f t="shared" si="50"/>
        <v>55.384930518252482</v>
      </c>
    </row>
    <row r="385" spans="1:9" ht="13.5" x14ac:dyDescent="0.25">
      <c r="A385" s="3">
        <f>TITRES_STAT!B388</f>
        <v>42565</v>
      </c>
      <c r="B385" s="17">
        <f>TITRES_STAT!D388</f>
        <v>4.59</v>
      </c>
      <c r="C385" s="2">
        <f t="shared" si="45"/>
        <v>-0.20999999999999996</v>
      </c>
      <c r="D385" s="2">
        <f t="shared" si="46"/>
        <v>0</v>
      </c>
      <c r="E385" s="2">
        <f t="shared" si="47"/>
        <v>0.20999999999999996</v>
      </c>
      <c r="F385" s="2">
        <f t="shared" si="53"/>
        <v>1.9266099754420746E-2</v>
      </c>
      <c r="G385" s="2">
        <f t="shared" si="53"/>
        <v>3.0519715762800975E-2</v>
      </c>
      <c r="H385" s="2">
        <f t="shared" si="49"/>
        <v>0.63126733892794884</v>
      </c>
      <c r="I385" s="2">
        <f t="shared" si="50"/>
        <v>38.697969600912309</v>
      </c>
    </row>
    <row r="386" spans="1:9" ht="13.5" x14ac:dyDescent="0.25">
      <c r="A386" s="3">
        <f>TITRES_STAT!B389</f>
        <v>42566</v>
      </c>
      <c r="B386" s="17">
        <f>TITRES_STAT!D389</f>
        <v>4.75</v>
      </c>
      <c r="C386" s="2">
        <f t="shared" si="45"/>
        <v>0.16000000000000014</v>
      </c>
      <c r="D386" s="2">
        <f t="shared" si="46"/>
        <v>0.16000000000000014</v>
      </c>
      <c r="E386" s="2">
        <f t="shared" si="47"/>
        <v>0</v>
      </c>
      <c r="F386" s="2">
        <f t="shared" si="53"/>
        <v>2.9318521200533559E-2</v>
      </c>
      <c r="G386" s="2">
        <f t="shared" si="53"/>
        <v>2.8339736065458049E-2</v>
      </c>
      <c r="H386" s="2">
        <f t="shared" si="49"/>
        <v>1.0345375529544365</v>
      </c>
      <c r="I386" s="2">
        <f t="shared" si="50"/>
        <v>50.848781407457501</v>
      </c>
    </row>
    <row r="387" spans="1:9" ht="13.5" x14ac:dyDescent="0.25">
      <c r="A387" s="3">
        <f>TITRES_STAT!B390</f>
        <v>42569</v>
      </c>
      <c r="B387" s="17">
        <f>TITRES_STAT!D390</f>
        <v>4.75</v>
      </c>
      <c r="C387" s="2">
        <f t="shared" ref="C387:C450" si="54">B387-B386</f>
        <v>0</v>
      </c>
      <c r="D387" s="2">
        <f t="shared" ref="D387:D450" si="55">IF(C387&gt;0,C387,0)</f>
        <v>0</v>
      </c>
      <c r="E387" s="2">
        <f t="shared" ref="E387:E450" si="56">IF(C387&lt;0,-C387,0)</f>
        <v>0</v>
      </c>
      <c r="F387" s="2">
        <f t="shared" si="53"/>
        <v>2.7224341114781163E-2</v>
      </c>
      <c r="G387" s="2">
        <f t="shared" si="53"/>
        <v>2.6315469203639617E-2</v>
      </c>
      <c r="H387" s="2">
        <f t="shared" si="49"/>
        <v>1.0345375529544365</v>
      </c>
      <c r="I387" s="2">
        <f t="shared" si="50"/>
        <v>50.848781407457501</v>
      </c>
    </row>
    <row r="388" spans="1:9" ht="13.5" x14ac:dyDescent="0.25">
      <c r="A388" s="3">
        <f>TITRES_STAT!B391</f>
        <v>42570</v>
      </c>
      <c r="B388" s="17">
        <f>TITRES_STAT!D391</f>
        <v>4.75</v>
      </c>
      <c r="C388" s="2">
        <f t="shared" si="54"/>
        <v>0</v>
      </c>
      <c r="D388" s="2">
        <f t="shared" si="55"/>
        <v>0</v>
      </c>
      <c r="E388" s="2">
        <f t="shared" si="56"/>
        <v>0</v>
      </c>
      <c r="F388" s="2">
        <f t="shared" si="53"/>
        <v>2.527974532086822E-2</v>
      </c>
      <c r="G388" s="2">
        <f t="shared" si="53"/>
        <v>2.4435792831951072E-2</v>
      </c>
      <c r="H388" s="2">
        <f t="shared" si="49"/>
        <v>1.0345375529544365</v>
      </c>
      <c r="I388" s="2">
        <f t="shared" si="50"/>
        <v>50.848781407457501</v>
      </c>
    </row>
    <row r="389" spans="1:9" ht="13.5" x14ac:dyDescent="0.25">
      <c r="A389" s="3">
        <f>TITRES_STAT!B392</f>
        <v>42571</v>
      </c>
      <c r="B389" s="17">
        <f>TITRES_STAT!D392</f>
        <v>4.75</v>
      </c>
      <c r="C389" s="2">
        <f t="shared" si="54"/>
        <v>0</v>
      </c>
      <c r="D389" s="2">
        <f t="shared" si="55"/>
        <v>0</v>
      </c>
      <c r="E389" s="2">
        <f t="shared" si="56"/>
        <v>0</v>
      </c>
      <c r="F389" s="2">
        <f t="shared" si="53"/>
        <v>2.347404922652049E-2</v>
      </c>
      <c r="G389" s="2">
        <f t="shared" si="53"/>
        <v>2.2690379058240281E-2</v>
      </c>
      <c r="H389" s="2">
        <f t="shared" si="49"/>
        <v>1.0345375529544365</v>
      </c>
      <c r="I389" s="2">
        <f t="shared" si="50"/>
        <v>50.848781407457501</v>
      </c>
    </row>
    <row r="390" spans="1:9" ht="13.5" x14ac:dyDescent="0.25">
      <c r="A390" s="3">
        <f>TITRES_STAT!B393</f>
        <v>42572</v>
      </c>
      <c r="B390" s="17">
        <f>TITRES_STAT!D393</f>
        <v>4.74</v>
      </c>
      <c r="C390" s="2">
        <f t="shared" si="54"/>
        <v>-9.9999999999997868E-3</v>
      </c>
      <c r="D390" s="2">
        <f t="shared" si="55"/>
        <v>0</v>
      </c>
      <c r="E390" s="2">
        <f t="shared" si="56"/>
        <v>9.9999999999997868E-3</v>
      </c>
      <c r="F390" s="2">
        <f t="shared" si="53"/>
        <v>2.1797331424626171E-2</v>
      </c>
      <c r="G390" s="2">
        <f t="shared" si="53"/>
        <v>2.1783923411223101E-2</v>
      </c>
      <c r="H390" s="2">
        <f t="shared" si="49"/>
        <v>1.000615500392191</v>
      </c>
      <c r="I390" s="2">
        <f t="shared" si="50"/>
        <v>50.015382775752521</v>
      </c>
    </row>
    <row r="391" spans="1:9" ht="13.5" x14ac:dyDescent="0.25">
      <c r="A391" s="3">
        <f>TITRES_STAT!B394</f>
        <v>42573</v>
      </c>
      <c r="B391" s="17">
        <f>TITRES_STAT!D394</f>
        <v>4.74</v>
      </c>
      <c r="C391" s="2">
        <f t="shared" si="54"/>
        <v>0</v>
      </c>
      <c r="D391" s="2">
        <f t="shared" si="55"/>
        <v>0</v>
      </c>
      <c r="E391" s="2">
        <f t="shared" si="56"/>
        <v>0</v>
      </c>
      <c r="F391" s="2">
        <f t="shared" si="53"/>
        <v>2.0240379180010013E-2</v>
      </c>
      <c r="G391" s="2">
        <f t="shared" si="53"/>
        <v>2.0227928881850023E-2</v>
      </c>
      <c r="H391" s="2">
        <f t="shared" si="49"/>
        <v>1.000615500392191</v>
      </c>
      <c r="I391" s="2">
        <f t="shared" si="50"/>
        <v>50.015382775752521</v>
      </c>
    </row>
    <row r="392" spans="1:9" ht="13.5" x14ac:dyDescent="0.25">
      <c r="A392" s="3">
        <f>TITRES_STAT!B395</f>
        <v>42577</v>
      </c>
      <c r="B392" s="17">
        <f>TITRES_STAT!D395</f>
        <v>4.57</v>
      </c>
      <c r="C392" s="2">
        <f t="shared" si="54"/>
        <v>-0.16999999999999993</v>
      </c>
      <c r="D392" s="2">
        <f t="shared" si="55"/>
        <v>0</v>
      </c>
      <c r="E392" s="2">
        <f t="shared" si="56"/>
        <v>0.16999999999999993</v>
      </c>
      <c r="F392" s="2">
        <f t="shared" si="53"/>
        <v>1.8794637810009295E-2</v>
      </c>
      <c r="G392" s="2">
        <f t="shared" si="53"/>
        <v>3.0925933961717871E-2</v>
      </c>
      <c r="H392" s="2">
        <f t="shared" si="49"/>
        <v>0.60773064552470812</v>
      </c>
      <c r="I392" s="2">
        <f t="shared" si="50"/>
        <v>37.800526301864799</v>
      </c>
    </row>
    <row r="393" spans="1:9" ht="13.5" x14ac:dyDescent="0.25">
      <c r="A393" s="3">
        <f>TITRES_STAT!B396</f>
        <v>42578</v>
      </c>
      <c r="B393" s="17">
        <f>TITRES_STAT!D396</f>
        <v>4.7</v>
      </c>
      <c r="C393" s="2">
        <f t="shared" si="54"/>
        <v>0.12999999999999989</v>
      </c>
      <c r="D393" s="2">
        <f t="shared" si="55"/>
        <v>0.12999999999999989</v>
      </c>
      <c r="E393" s="2">
        <f t="shared" si="56"/>
        <v>0</v>
      </c>
      <c r="F393" s="2">
        <f t="shared" si="53"/>
        <v>2.6737877966437198E-2</v>
      </c>
      <c r="G393" s="2">
        <f t="shared" si="53"/>
        <v>2.8716938678738025E-2</v>
      </c>
      <c r="H393" s="2">
        <f t="shared" si="49"/>
        <v>0.93108385491779033</v>
      </c>
      <c r="I393" s="2">
        <f t="shared" si="50"/>
        <v>48.215609723350326</v>
      </c>
    </row>
    <row r="394" spans="1:9" ht="13.5" x14ac:dyDescent="0.25">
      <c r="A394" s="3">
        <f>TITRES_STAT!B397</f>
        <v>42579</v>
      </c>
      <c r="B394" s="17">
        <f>TITRES_STAT!D397</f>
        <v>4.7</v>
      </c>
      <c r="C394" s="2">
        <f t="shared" si="54"/>
        <v>0</v>
      </c>
      <c r="D394" s="2">
        <f t="shared" si="55"/>
        <v>0</v>
      </c>
      <c r="E394" s="2">
        <f t="shared" si="56"/>
        <v>0</v>
      </c>
      <c r="F394" s="2">
        <f t="shared" si="53"/>
        <v>2.4828029540263113E-2</v>
      </c>
      <c r="G394" s="2">
        <f t="shared" si="53"/>
        <v>2.6665728773113882E-2</v>
      </c>
      <c r="H394" s="2">
        <f t="shared" si="49"/>
        <v>0.93108385491779033</v>
      </c>
      <c r="I394" s="2">
        <f t="shared" si="50"/>
        <v>48.215609723350326</v>
      </c>
    </row>
    <row r="395" spans="1:9" ht="13.5" x14ac:dyDescent="0.25">
      <c r="A395" s="3">
        <f>TITRES_STAT!B398</f>
        <v>42580</v>
      </c>
      <c r="B395" s="17">
        <f>TITRES_STAT!D398</f>
        <v>4.49</v>
      </c>
      <c r="C395" s="2">
        <f t="shared" si="54"/>
        <v>-0.20999999999999996</v>
      </c>
      <c r="D395" s="2">
        <f t="shared" si="55"/>
        <v>0</v>
      </c>
      <c r="E395" s="2">
        <f t="shared" si="56"/>
        <v>0.20999999999999996</v>
      </c>
      <c r="F395" s="2">
        <f t="shared" si="53"/>
        <v>2.3054598858815747E-2</v>
      </c>
      <c r="G395" s="2">
        <f t="shared" si="53"/>
        <v>3.9761033860748599E-2</v>
      </c>
      <c r="H395" s="2">
        <f t="shared" si="49"/>
        <v>0.57982895866233619</v>
      </c>
      <c r="I395" s="2">
        <f t="shared" si="50"/>
        <v>36.702008498013967</v>
      </c>
    </row>
    <row r="396" spans="1:9" ht="13.5" x14ac:dyDescent="0.25">
      <c r="A396" s="3">
        <f>TITRES_STAT!B399</f>
        <v>42583</v>
      </c>
      <c r="B396" s="17">
        <f>TITRES_STAT!D399</f>
        <v>4.4800000000000004</v>
      </c>
      <c r="C396" s="2">
        <f t="shared" si="54"/>
        <v>-9.9999999999997868E-3</v>
      </c>
      <c r="D396" s="2">
        <f t="shared" si="55"/>
        <v>0</v>
      </c>
      <c r="E396" s="2">
        <f t="shared" si="56"/>
        <v>9.9999999999997868E-3</v>
      </c>
      <c r="F396" s="2">
        <f t="shared" si="53"/>
        <v>2.1407841797471766E-2</v>
      </c>
      <c r="G396" s="2">
        <f t="shared" si="53"/>
        <v>3.7635245727837975E-2</v>
      </c>
      <c r="H396" s="2">
        <f t="shared" si="49"/>
        <v>0.56882428647561212</v>
      </c>
      <c r="I396" s="2">
        <f t="shared" si="50"/>
        <v>36.257998513873382</v>
      </c>
    </row>
    <row r="397" spans="1:9" ht="13.5" x14ac:dyDescent="0.25">
      <c r="A397" s="3">
        <f>TITRES_STAT!B400</f>
        <v>42584</v>
      </c>
      <c r="B397" s="17">
        <f>TITRES_STAT!D400</f>
        <v>4.45</v>
      </c>
      <c r="C397" s="2">
        <f t="shared" si="54"/>
        <v>-3.0000000000000249E-2</v>
      </c>
      <c r="D397" s="2">
        <f t="shared" si="55"/>
        <v>0</v>
      </c>
      <c r="E397" s="2">
        <f t="shared" si="56"/>
        <v>3.0000000000000249E-2</v>
      </c>
      <c r="F397" s="2">
        <f t="shared" ref="F397:G412" si="57">((F396*13)+D397)/14</f>
        <v>1.9878710240509499E-2</v>
      </c>
      <c r="G397" s="2">
        <f t="shared" si="57"/>
        <v>3.7089871032992425E-2</v>
      </c>
      <c r="H397" s="2">
        <f t="shared" si="49"/>
        <v>0.53596061908187431</v>
      </c>
      <c r="I397" s="2">
        <f t="shared" si="50"/>
        <v>34.894164109640172</v>
      </c>
    </row>
    <row r="398" spans="1:9" ht="13.5" x14ac:dyDescent="0.25">
      <c r="A398" s="3">
        <f>TITRES_STAT!B401</f>
        <v>42585</v>
      </c>
      <c r="B398" s="17">
        <f>TITRES_STAT!D401</f>
        <v>4.42</v>
      </c>
      <c r="C398" s="2">
        <f t="shared" si="54"/>
        <v>-3.0000000000000249E-2</v>
      </c>
      <c r="D398" s="2">
        <f t="shared" si="55"/>
        <v>0</v>
      </c>
      <c r="E398" s="2">
        <f t="shared" si="56"/>
        <v>3.0000000000000249E-2</v>
      </c>
      <c r="F398" s="2">
        <f t="shared" si="57"/>
        <v>1.8458802366187389E-2</v>
      </c>
      <c r="G398" s="2">
        <f t="shared" si="57"/>
        <v>3.6583451673492987E-2</v>
      </c>
      <c r="H398" s="2">
        <f t="shared" si="49"/>
        <v>0.50456699742091182</v>
      </c>
      <c r="I398" s="2">
        <f t="shared" si="50"/>
        <v>33.535694873397262</v>
      </c>
    </row>
    <row r="399" spans="1:9" ht="13.5" x14ac:dyDescent="0.25">
      <c r="A399" s="3">
        <f>TITRES_STAT!B402</f>
        <v>42586</v>
      </c>
      <c r="B399" s="17">
        <f>TITRES_STAT!D402</f>
        <v>4.4800000000000004</v>
      </c>
      <c r="C399" s="2">
        <f t="shared" si="54"/>
        <v>6.0000000000000497E-2</v>
      </c>
      <c r="D399" s="2">
        <f t="shared" si="55"/>
        <v>6.0000000000000497E-2</v>
      </c>
      <c r="E399" s="2">
        <f t="shared" si="56"/>
        <v>0</v>
      </c>
      <c r="F399" s="2">
        <f t="shared" si="57"/>
        <v>2.1426030768602611E-2</v>
      </c>
      <c r="G399" s="2">
        <f t="shared" si="57"/>
        <v>3.3970347982529202E-2</v>
      </c>
      <c r="H399" s="2">
        <f t="shared" si="49"/>
        <v>0.63072744440598383</v>
      </c>
      <c r="I399" s="2">
        <f t="shared" si="50"/>
        <v>38.677673977317248</v>
      </c>
    </row>
    <row r="400" spans="1:9" ht="13.5" x14ac:dyDescent="0.25">
      <c r="A400" s="3">
        <f>TITRES_STAT!B403</f>
        <v>42587</v>
      </c>
      <c r="B400" s="17">
        <f>TITRES_STAT!D403</f>
        <v>4.4800000000000004</v>
      </c>
      <c r="C400" s="2">
        <f t="shared" si="54"/>
        <v>0</v>
      </c>
      <c r="D400" s="2">
        <f t="shared" si="55"/>
        <v>0</v>
      </c>
      <c r="E400" s="2">
        <f t="shared" si="56"/>
        <v>0</v>
      </c>
      <c r="F400" s="2">
        <f t="shared" si="57"/>
        <v>1.9895599999416709E-2</v>
      </c>
      <c r="G400" s="2">
        <f t="shared" si="57"/>
        <v>3.154389455520569E-2</v>
      </c>
      <c r="H400" s="2">
        <f t="shared" si="49"/>
        <v>0.63072744440598372</v>
      </c>
      <c r="I400" s="2">
        <f t="shared" si="50"/>
        <v>38.677673977317248</v>
      </c>
    </row>
    <row r="401" spans="1:9" ht="13.5" x14ac:dyDescent="0.25">
      <c r="A401" s="3">
        <f>TITRES_STAT!B404</f>
        <v>42590</v>
      </c>
      <c r="B401" s="17">
        <f>TITRES_STAT!D404</f>
        <v>4.5599999999999996</v>
      </c>
      <c r="C401" s="2">
        <f t="shared" si="54"/>
        <v>7.9999999999999183E-2</v>
      </c>
      <c r="D401" s="2">
        <f t="shared" si="55"/>
        <v>7.9999999999999183E-2</v>
      </c>
      <c r="E401" s="2">
        <f t="shared" si="56"/>
        <v>0</v>
      </c>
      <c r="F401" s="2">
        <f t="shared" si="57"/>
        <v>2.4188771428029745E-2</v>
      </c>
      <c r="G401" s="2">
        <f t="shared" si="57"/>
        <v>2.9290759229833853E-2</v>
      </c>
      <c r="H401" s="2">
        <f t="shared" ref="H401:H464" si="58">F401/G401</f>
        <v>0.82581578846179171</v>
      </c>
      <c r="I401" s="2">
        <f t="shared" ref="I401:I464" si="59">IF(G401=0,100,100-(100/(1+H401)))</f>
        <v>45.229962063014192</v>
      </c>
    </row>
    <row r="402" spans="1:9" ht="13.5" x14ac:dyDescent="0.25">
      <c r="A402" s="3">
        <f>TITRES_STAT!B405</f>
        <v>42591</v>
      </c>
      <c r="B402" s="17">
        <f>TITRES_STAT!D405</f>
        <v>4.5599999999999996</v>
      </c>
      <c r="C402" s="2">
        <f t="shared" si="54"/>
        <v>0</v>
      </c>
      <c r="D402" s="2">
        <f t="shared" si="55"/>
        <v>0</v>
      </c>
      <c r="E402" s="2">
        <f t="shared" si="56"/>
        <v>0</v>
      </c>
      <c r="F402" s="2">
        <f t="shared" si="57"/>
        <v>2.2461002040313337E-2</v>
      </c>
      <c r="G402" s="2">
        <f t="shared" si="57"/>
        <v>2.7198562141988576E-2</v>
      </c>
      <c r="H402" s="2">
        <f t="shared" si="58"/>
        <v>0.82581578846179182</v>
      </c>
      <c r="I402" s="2">
        <f t="shared" si="59"/>
        <v>45.229962063014192</v>
      </c>
    </row>
    <row r="403" spans="1:9" ht="13.5" x14ac:dyDescent="0.25">
      <c r="A403" s="3">
        <f>TITRES_STAT!B406</f>
        <v>42592</v>
      </c>
      <c r="B403" s="17">
        <f>TITRES_STAT!D406</f>
        <v>4.5</v>
      </c>
      <c r="C403" s="2">
        <f t="shared" si="54"/>
        <v>-5.9999999999999609E-2</v>
      </c>
      <c r="D403" s="2">
        <f t="shared" si="55"/>
        <v>0</v>
      </c>
      <c r="E403" s="2">
        <f t="shared" si="56"/>
        <v>5.9999999999999609E-2</v>
      </c>
      <c r="F403" s="2">
        <f t="shared" si="57"/>
        <v>2.0856644751719527E-2</v>
      </c>
      <c r="G403" s="2">
        <f t="shared" si="57"/>
        <v>2.9541521988989367E-2</v>
      </c>
      <c r="H403" s="2">
        <f t="shared" si="58"/>
        <v>0.70601117841840233</v>
      </c>
      <c r="I403" s="2">
        <f t="shared" si="59"/>
        <v>41.383736950242415</v>
      </c>
    </row>
    <row r="404" spans="1:9" ht="13.5" x14ac:dyDescent="0.25">
      <c r="A404" s="3">
        <f>TITRES_STAT!B407</f>
        <v>42593</v>
      </c>
      <c r="B404" s="17">
        <f>TITRES_STAT!D407</f>
        <v>4.54</v>
      </c>
      <c r="C404" s="2">
        <f t="shared" si="54"/>
        <v>4.0000000000000036E-2</v>
      </c>
      <c r="D404" s="2">
        <f t="shared" si="55"/>
        <v>4.0000000000000036E-2</v>
      </c>
      <c r="E404" s="2">
        <f t="shared" si="56"/>
        <v>0</v>
      </c>
      <c r="F404" s="2">
        <f t="shared" si="57"/>
        <v>2.2224027269453852E-2</v>
      </c>
      <c r="G404" s="2">
        <f t="shared" si="57"/>
        <v>2.7431413275490125E-2</v>
      </c>
      <c r="H404" s="2">
        <f t="shared" si="58"/>
        <v>0.81016705359876384</v>
      </c>
      <c r="I404" s="2">
        <f t="shared" si="59"/>
        <v>44.756479905436564</v>
      </c>
    </row>
    <row r="405" spans="1:9" ht="13.5" x14ac:dyDescent="0.25">
      <c r="A405" s="3">
        <f>TITRES_STAT!B408</f>
        <v>42594</v>
      </c>
      <c r="B405" s="17">
        <f>TITRES_STAT!D408</f>
        <v>4.54</v>
      </c>
      <c r="C405" s="2">
        <f t="shared" si="54"/>
        <v>0</v>
      </c>
      <c r="D405" s="2">
        <f t="shared" si="55"/>
        <v>0</v>
      </c>
      <c r="E405" s="2">
        <f t="shared" si="56"/>
        <v>0</v>
      </c>
      <c r="F405" s="2">
        <f t="shared" si="57"/>
        <v>2.063659675020715E-2</v>
      </c>
      <c r="G405" s="2">
        <f t="shared" si="57"/>
        <v>2.5472026612955116E-2</v>
      </c>
      <c r="H405" s="2">
        <f t="shared" si="58"/>
        <v>0.81016705359876395</v>
      </c>
      <c r="I405" s="2">
        <f t="shared" si="59"/>
        <v>44.756479905436564</v>
      </c>
    </row>
    <row r="406" spans="1:9" ht="13.5" x14ac:dyDescent="0.25">
      <c r="A406" s="3">
        <f>TITRES_STAT!B409</f>
        <v>42597</v>
      </c>
      <c r="B406" s="17">
        <f>TITRES_STAT!D409</f>
        <v>4.54</v>
      </c>
      <c r="C406" s="2">
        <f t="shared" si="54"/>
        <v>0</v>
      </c>
      <c r="D406" s="2">
        <f t="shared" si="55"/>
        <v>0</v>
      </c>
      <c r="E406" s="2">
        <f t="shared" si="56"/>
        <v>0</v>
      </c>
      <c r="F406" s="2">
        <f t="shared" si="57"/>
        <v>1.9162554125192355E-2</v>
      </c>
      <c r="G406" s="2">
        <f t="shared" si="57"/>
        <v>2.3652596140601178E-2</v>
      </c>
      <c r="H406" s="2">
        <f t="shared" si="58"/>
        <v>0.81016705359876406</v>
      </c>
      <c r="I406" s="2">
        <f t="shared" si="59"/>
        <v>44.756479905436564</v>
      </c>
    </row>
    <row r="407" spans="1:9" ht="13.5" x14ac:dyDescent="0.25">
      <c r="A407" s="3">
        <f>TITRES_STAT!B410</f>
        <v>42598</v>
      </c>
      <c r="B407" s="17">
        <f>TITRES_STAT!D410</f>
        <v>4.54</v>
      </c>
      <c r="C407" s="2">
        <f t="shared" si="54"/>
        <v>0</v>
      </c>
      <c r="D407" s="2">
        <f t="shared" si="55"/>
        <v>0</v>
      </c>
      <c r="E407" s="2">
        <f t="shared" si="56"/>
        <v>0</v>
      </c>
      <c r="F407" s="2">
        <f t="shared" si="57"/>
        <v>1.7793800259107186E-2</v>
      </c>
      <c r="G407" s="2">
        <f t="shared" si="57"/>
        <v>2.1963124987701092E-2</v>
      </c>
      <c r="H407" s="2">
        <f t="shared" si="58"/>
        <v>0.81016705359876406</v>
      </c>
      <c r="I407" s="2">
        <f t="shared" si="59"/>
        <v>44.756479905436564</v>
      </c>
    </row>
    <row r="408" spans="1:9" ht="13.5" x14ac:dyDescent="0.25">
      <c r="A408" s="3">
        <f>TITRES_STAT!B411</f>
        <v>42599</v>
      </c>
      <c r="B408" s="17">
        <f>TITRES_STAT!D411</f>
        <v>4.54</v>
      </c>
      <c r="C408" s="2">
        <f t="shared" si="54"/>
        <v>0</v>
      </c>
      <c r="D408" s="2">
        <f t="shared" si="55"/>
        <v>0</v>
      </c>
      <c r="E408" s="2">
        <f t="shared" si="56"/>
        <v>0</v>
      </c>
      <c r="F408" s="2">
        <f t="shared" si="57"/>
        <v>1.6522814526313816E-2</v>
      </c>
      <c r="G408" s="2">
        <f t="shared" si="57"/>
        <v>2.0394330345722442E-2</v>
      </c>
      <c r="H408" s="2">
        <f t="shared" si="58"/>
        <v>0.81016705359876418</v>
      </c>
      <c r="I408" s="2">
        <f t="shared" si="59"/>
        <v>44.756479905436571</v>
      </c>
    </row>
    <row r="409" spans="1:9" ht="13.5" x14ac:dyDescent="0.25">
      <c r="A409" s="3">
        <f>TITRES_STAT!B412</f>
        <v>42600</v>
      </c>
      <c r="B409" s="17">
        <f>TITRES_STAT!D412</f>
        <v>4.54</v>
      </c>
      <c r="C409" s="2">
        <f t="shared" si="54"/>
        <v>0</v>
      </c>
      <c r="D409" s="2">
        <f t="shared" si="55"/>
        <v>0</v>
      </c>
      <c r="E409" s="2">
        <f t="shared" si="56"/>
        <v>0</v>
      </c>
      <c r="F409" s="2">
        <f t="shared" si="57"/>
        <v>1.5342613488719972E-2</v>
      </c>
      <c r="G409" s="2">
        <f t="shared" si="57"/>
        <v>1.8937592463885124E-2</v>
      </c>
      <c r="H409" s="2">
        <f t="shared" si="58"/>
        <v>0.81016705359876418</v>
      </c>
      <c r="I409" s="2">
        <f t="shared" si="59"/>
        <v>44.756479905436571</v>
      </c>
    </row>
    <row r="410" spans="1:9" ht="13.5" x14ac:dyDescent="0.25">
      <c r="A410" s="3">
        <f>TITRES_STAT!B413</f>
        <v>42601</v>
      </c>
      <c r="B410" s="17">
        <f>TITRES_STAT!D413</f>
        <v>4.54</v>
      </c>
      <c r="C410" s="2">
        <f t="shared" si="54"/>
        <v>0</v>
      </c>
      <c r="D410" s="2">
        <f t="shared" si="55"/>
        <v>0</v>
      </c>
      <c r="E410" s="2">
        <f t="shared" si="56"/>
        <v>0</v>
      </c>
      <c r="F410" s="2">
        <f t="shared" si="57"/>
        <v>1.4246712525239973E-2</v>
      </c>
      <c r="G410" s="2">
        <f t="shared" si="57"/>
        <v>1.7584907287893328E-2</v>
      </c>
      <c r="H410" s="2">
        <f t="shared" si="58"/>
        <v>0.81016705359876418</v>
      </c>
      <c r="I410" s="2">
        <f t="shared" si="59"/>
        <v>44.756479905436571</v>
      </c>
    </row>
    <row r="411" spans="1:9" ht="13.5" x14ac:dyDescent="0.25">
      <c r="A411" s="3">
        <f>TITRES_STAT!B414</f>
        <v>42604</v>
      </c>
      <c r="B411" s="17">
        <f>TITRES_STAT!D414</f>
        <v>4.54</v>
      </c>
      <c r="C411" s="2">
        <f t="shared" si="54"/>
        <v>0</v>
      </c>
      <c r="D411" s="2">
        <f t="shared" si="55"/>
        <v>0</v>
      </c>
      <c r="E411" s="2">
        <f t="shared" si="56"/>
        <v>0</v>
      </c>
      <c r="F411" s="2">
        <f t="shared" si="57"/>
        <v>1.3229090202008546E-2</v>
      </c>
      <c r="G411" s="2">
        <f t="shared" si="57"/>
        <v>1.6328842481615233E-2</v>
      </c>
      <c r="H411" s="2">
        <f t="shared" si="58"/>
        <v>0.81016705359876418</v>
      </c>
      <c r="I411" s="2">
        <f t="shared" si="59"/>
        <v>44.756479905436571</v>
      </c>
    </row>
    <row r="412" spans="1:9" ht="13.5" x14ac:dyDescent="0.25">
      <c r="A412" s="3">
        <f>TITRES_STAT!B415</f>
        <v>42605</v>
      </c>
      <c r="B412" s="17">
        <f>TITRES_STAT!D415</f>
        <v>4.53</v>
      </c>
      <c r="C412" s="2">
        <f t="shared" si="54"/>
        <v>-9.9999999999997868E-3</v>
      </c>
      <c r="D412" s="2">
        <f t="shared" si="55"/>
        <v>0</v>
      </c>
      <c r="E412" s="2">
        <f t="shared" si="56"/>
        <v>9.9999999999997868E-3</v>
      </c>
      <c r="F412" s="2">
        <f t="shared" si="57"/>
        <v>1.2284155187579363E-2</v>
      </c>
      <c r="G412" s="2">
        <f t="shared" si="57"/>
        <v>1.5876782304356987E-2</v>
      </c>
      <c r="H412" s="2">
        <f t="shared" si="58"/>
        <v>0.77371818496297473</v>
      </c>
      <c r="I412" s="2">
        <f t="shared" si="59"/>
        <v>43.621257960949734</v>
      </c>
    </row>
    <row r="413" spans="1:9" ht="13.5" x14ac:dyDescent="0.25">
      <c r="A413" s="3">
        <f>TITRES_STAT!B416</f>
        <v>42606</v>
      </c>
      <c r="B413" s="17">
        <f>TITRES_STAT!D416</f>
        <v>4.5</v>
      </c>
      <c r="C413" s="2">
        <f t="shared" si="54"/>
        <v>-3.0000000000000249E-2</v>
      </c>
      <c r="D413" s="2">
        <f t="shared" si="55"/>
        <v>0</v>
      </c>
      <c r="E413" s="2">
        <f t="shared" si="56"/>
        <v>3.0000000000000249E-2</v>
      </c>
      <c r="F413" s="2">
        <f t="shared" ref="F413:G428" si="60">((F412*13)+D413)/14</f>
        <v>1.1406715531323695E-2</v>
      </c>
      <c r="G413" s="2">
        <f t="shared" si="60"/>
        <v>1.6885583568331506E-2</v>
      </c>
      <c r="H413" s="2">
        <f t="shared" si="58"/>
        <v>0.67552983793327148</v>
      </c>
      <c r="I413" s="2">
        <f t="shared" si="59"/>
        <v>40.317386335925981</v>
      </c>
    </row>
    <row r="414" spans="1:9" ht="13.5" x14ac:dyDescent="0.25">
      <c r="A414" s="3">
        <f>TITRES_STAT!B417</f>
        <v>42607</v>
      </c>
      <c r="B414" s="17">
        <f>TITRES_STAT!D417</f>
        <v>4.5</v>
      </c>
      <c r="C414" s="2">
        <f t="shared" si="54"/>
        <v>0</v>
      </c>
      <c r="D414" s="2">
        <f t="shared" si="55"/>
        <v>0</v>
      </c>
      <c r="E414" s="2">
        <f t="shared" si="56"/>
        <v>0</v>
      </c>
      <c r="F414" s="2">
        <f t="shared" si="60"/>
        <v>1.0591950136229145E-2</v>
      </c>
      <c r="G414" s="2">
        <f t="shared" si="60"/>
        <v>1.5679470456307829E-2</v>
      </c>
      <c r="H414" s="2">
        <f t="shared" si="58"/>
        <v>0.67552983793327148</v>
      </c>
      <c r="I414" s="2">
        <f t="shared" si="59"/>
        <v>40.317386335925981</v>
      </c>
    </row>
    <row r="415" spans="1:9" ht="13.5" x14ac:dyDescent="0.25">
      <c r="A415" s="3">
        <f>TITRES_STAT!B418</f>
        <v>42608</v>
      </c>
      <c r="B415" s="17">
        <f>TITRES_STAT!D418</f>
        <v>4.5</v>
      </c>
      <c r="C415" s="2">
        <f t="shared" si="54"/>
        <v>0</v>
      </c>
      <c r="D415" s="2">
        <f t="shared" si="55"/>
        <v>0</v>
      </c>
      <c r="E415" s="2">
        <f t="shared" si="56"/>
        <v>0</v>
      </c>
      <c r="F415" s="2">
        <f t="shared" si="60"/>
        <v>9.8353822693556352E-3</v>
      </c>
      <c r="G415" s="2">
        <f t="shared" si="60"/>
        <v>1.455950828085727E-2</v>
      </c>
      <c r="H415" s="2">
        <f t="shared" si="58"/>
        <v>0.67552983793327148</v>
      </c>
      <c r="I415" s="2">
        <f t="shared" si="59"/>
        <v>40.317386335925981</v>
      </c>
    </row>
    <row r="416" spans="1:9" ht="13.5" x14ac:dyDescent="0.25">
      <c r="A416" s="3">
        <f>TITRES_STAT!B419</f>
        <v>42611</v>
      </c>
      <c r="B416" s="17">
        <f>TITRES_STAT!D419</f>
        <v>4.37</v>
      </c>
      <c r="C416" s="2">
        <f t="shared" si="54"/>
        <v>-0.12999999999999989</v>
      </c>
      <c r="D416" s="2">
        <f t="shared" si="55"/>
        <v>0</v>
      </c>
      <c r="E416" s="2">
        <f t="shared" si="56"/>
        <v>0.12999999999999989</v>
      </c>
      <c r="F416" s="2">
        <f t="shared" si="60"/>
        <v>9.132854964401662E-3</v>
      </c>
      <c r="G416" s="2">
        <f t="shared" si="60"/>
        <v>2.2805257689367458E-2</v>
      </c>
      <c r="H416" s="2">
        <f t="shared" si="58"/>
        <v>0.40047146534369976</v>
      </c>
      <c r="I416" s="2">
        <f t="shared" si="59"/>
        <v>28.595474827858581</v>
      </c>
    </row>
    <row r="417" spans="1:9" ht="13.5" x14ac:dyDescent="0.25">
      <c r="A417" s="3">
        <f>TITRES_STAT!B420</f>
        <v>42612</v>
      </c>
      <c r="B417" s="17">
        <f>TITRES_STAT!D420</f>
        <v>4.3</v>
      </c>
      <c r="C417" s="2">
        <f t="shared" si="54"/>
        <v>-7.0000000000000284E-2</v>
      </c>
      <c r="D417" s="2">
        <f t="shared" si="55"/>
        <v>0</v>
      </c>
      <c r="E417" s="2">
        <f t="shared" si="56"/>
        <v>7.0000000000000284E-2</v>
      </c>
      <c r="F417" s="2">
        <f t="shared" si="60"/>
        <v>8.4805081812301154E-3</v>
      </c>
      <c r="G417" s="2">
        <f t="shared" si="60"/>
        <v>2.6176310711555517E-2</v>
      </c>
      <c r="H417" s="2">
        <f t="shared" si="58"/>
        <v>0.32397644857899704</v>
      </c>
      <c r="I417" s="2">
        <f t="shared" si="59"/>
        <v>24.469955559006806</v>
      </c>
    </row>
    <row r="418" spans="1:9" ht="13.5" x14ac:dyDescent="0.25">
      <c r="A418" s="3">
        <f>TITRES_STAT!B421</f>
        <v>42613</v>
      </c>
      <c r="B418" s="17">
        <f>TITRES_STAT!D421</f>
        <v>4.1500000000000004</v>
      </c>
      <c r="C418" s="2">
        <f t="shared" si="54"/>
        <v>-0.14999999999999947</v>
      </c>
      <c r="D418" s="2">
        <f t="shared" si="55"/>
        <v>0</v>
      </c>
      <c r="E418" s="2">
        <f t="shared" si="56"/>
        <v>0.14999999999999947</v>
      </c>
      <c r="F418" s="2">
        <f t="shared" si="60"/>
        <v>7.874757596856536E-3</v>
      </c>
      <c r="G418" s="2">
        <f t="shared" si="60"/>
        <v>3.5020859946444369E-2</v>
      </c>
      <c r="H418" s="2">
        <f t="shared" si="58"/>
        <v>0.22485905854108107</v>
      </c>
      <c r="I418" s="2">
        <f t="shared" si="59"/>
        <v>18.357953674189147</v>
      </c>
    </row>
    <row r="419" spans="1:9" ht="13.5" x14ac:dyDescent="0.25">
      <c r="A419" s="3">
        <f>TITRES_STAT!B422</f>
        <v>42614</v>
      </c>
      <c r="B419" s="17">
        <f>TITRES_STAT!D422</f>
        <v>4.24</v>
      </c>
      <c r="C419" s="2">
        <f t="shared" si="54"/>
        <v>8.9999999999999858E-2</v>
      </c>
      <c r="D419" s="2">
        <f t="shared" si="55"/>
        <v>8.9999999999999858E-2</v>
      </c>
      <c r="E419" s="2">
        <f t="shared" si="56"/>
        <v>0</v>
      </c>
      <c r="F419" s="2">
        <f t="shared" si="60"/>
        <v>1.3740846339938202E-2</v>
      </c>
      <c r="G419" s="2">
        <f t="shared" si="60"/>
        <v>3.2519369950269772E-2</v>
      </c>
      <c r="H419" s="2">
        <f t="shared" si="58"/>
        <v>0.42254343675635114</v>
      </c>
      <c r="I419" s="2">
        <f t="shared" si="59"/>
        <v>29.703376771385237</v>
      </c>
    </row>
    <row r="420" spans="1:9" ht="13.5" x14ac:dyDescent="0.25">
      <c r="A420" s="3">
        <f>TITRES_STAT!B423</f>
        <v>42615</v>
      </c>
      <c r="B420" s="17">
        <f>TITRES_STAT!D423</f>
        <v>4.24</v>
      </c>
      <c r="C420" s="2">
        <f t="shared" si="54"/>
        <v>0</v>
      </c>
      <c r="D420" s="2">
        <f t="shared" si="55"/>
        <v>0</v>
      </c>
      <c r="E420" s="2">
        <f t="shared" si="56"/>
        <v>0</v>
      </c>
      <c r="F420" s="2">
        <f t="shared" si="60"/>
        <v>1.2759357315656902E-2</v>
      </c>
      <c r="G420" s="2">
        <f t="shared" si="60"/>
        <v>3.0196557810964787E-2</v>
      </c>
      <c r="H420" s="2">
        <f t="shared" si="58"/>
        <v>0.4225434367563512</v>
      </c>
      <c r="I420" s="2">
        <f t="shared" si="59"/>
        <v>29.703376771385237</v>
      </c>
    </row>
    <row r="421" spans="1:9" ht="13.5" x14ac:dyDescent="0.25">
      <c r="A421" s="3">
        <f>TITRES_STAT!B424</f>
        <v>42618</v>
      </c>
      <c r="B421" s="17">
        <f>TITRES_STAT!D424</f>
        <v>4.24</v>
      </c>
      <c r="C421" s="2">
        <f t="shared" si="54"/>
        <v>0</v>
      </c>
      <c r="D421" s="2">
        <f t="shared" si="55"/>
        <v>0</v>
      </c>
      <c r="E421" s="2">
        <f t="shared" si="56"/>
        <v>0</v>
      </c>
      <c r="F421" s="2">
        <f t="shared" si="60"/>
        <v>1.1847974650252838E-2</v>
      </c>
      <c r="G421" s="2">
        <f t="shared" si="60"/>
        <v>2.8039660824467301E-2</v>
      </c>
      <c r="H421" s="2">
        <f t="shared" si="58"/>
        <v>0.42254343675635125</v>
      </c>
      <c r="I421" s="2">
        <f t="shared" si="59"/>
        <v>29.703376771385237</v>
      </c>
    </row>
    <row r="422" spans="1:9" ht="13.5" x14ac:dyDescent="0.25">
      <c r="A422" s="3">
        <f>TITRES_STAT!B425</f>
        <v>42619</v>
      </c>
      <c r="B422" s="17">
        <f>TITRES_STAT!D425</f>
        <v>4.24</v>
      </c>
      <c r="C422" s="2">
        <f t="shared" si="54"/>
        <v>0</v>
      </c>
      <c r="D422" s="2">
        <f t="shared" si="55"/>
        <v>0</v>
      </c>
      <c r="E422" s="2">
        <f t="shared" si="56"/>
        <v>0</v>
      </c>
      <c r="F422" s="2">
        <f t="shared" si="60"/>
        <v>1.1001690746663351E-2</v>
      </c>
      <c r="G422" s="2">
        <f t="shared" si="60"/>
        <v>2.6036827908433924E-2</v>
      </c>
      <c r="H422" s="2">
        <f t="shared" si="58"/>
        <v>0.42254343675635125</v>
      </c>
      <c r="I422" s="2">
        <f t="shared" si="59"/>
        <v>29.703376771385237</v>
      </c>
    </row>
    <row r="423" spans="1:9" ht="13.5" x14ac:dyDescent="0.25">
      <c r="A423" s="3">
        <f>TITRES_STAT!B426</f>
        <v>42620</v>
      </c>
      <c r="B423" s="17">
        <f>TITRES_STAT!D426</f>
        <v>4.2300000000000004</v>
      </c>
      <c r="C423" s="2">
        <f t="shared" si="54"/>
        <v>-9.9999999999997868E-3</v>
      </c>
      <c r="D423" s="2">
        <f t="shared" si="55"/>
        <v>0</v>
      </c>
      <c r="E423" s="2">
        <f t="shared" si="56"/>
        <v>9.9999999999997868E-3</v>
      </c>
      <c r="F423" s="2">
        <f t="shared" si="60"/>
        <v>1.0215855693330254E-2</v>
      </c>
      <c r="G423" s="2">
        <f t="shared" si="60"/>
        <v>2.4891340200688627E-2</v>
      </c>
      <c r="H423" s="2">
        <f t="shared" si="58"/>
        <v>0.41041806551853038</v>
      </c>
      <c r="I423" s="2">
        <f t="shared" si="59"/>
        <v>29.099036346194481</v>
      </c>
    </row>
    <row r="424" spans="1:9" ht="13.5" x14ac:dyDescent="0.25">
      <c r="A424" s="3">
        <f>TITRES_STAT!B427</f>
        <v>42621</v>
      </c>
      <c r="B424" s="17">
        <f>TITRES_STAT!D427</f>
        <v>4.2300000000000004</v>
      </c>
      <c r="C424" s="2">
        <f t="shared" si="54"/>
        <v>0</v>
      </c>
      <c r="D424" s="2">
        <f t="shared" si="55"/>
        <v>0</v>
      </c>
      <c r="E424" s="2">
        <f t="shared" si="56"/>
        <v>0</v>
      </c>
      <c r="F424" s="2">
        <f t="shared" si="60"/>
        <v>9.4861517152352356E-3</v>
      </c>
      <c r="G424" s="2">
        <f t="shared" si="60"/>
        <v>2.3113387329210866E-2</v>
      </c>
      <c r="H424" s="2">
        <f t="shared" si="58"/>
        <v>0.41041806551853038</v>
      </c>
      <c r="I424" s="2">
        <f t="shared" si="59"/>
        <v>29.099036346194481</v>
      </c>
    </row>
    <row r="425" spans="1:9" ht="13.5" x14ac:dyDescent="0.25">
      <c r="A425" s="3">
        <f>TITRES_STAT!B428</f>
        <v>42622</v>
      </c>
      <c r="B425" s="17">
        <f>TITRES_STAT!D428</f>
        <v>4.2300000000000004</v>
      </c>
      <c r="C425" s="2">
        <f t="shared" si="54"/>
        <v>0</v>
      </c>
      <c r="D425" s="2">
        <f t="shared" si="55"/>
        <v>0</v>
      </c>
      <c r="E425" s="2">
        <f t="shared" si="56"/>
        <v>0</v>
      </c>
      <c r="F425" s="2">
        <f t="shared" si="60"/>
        <v>8.808569449861291E-3</v>
      </c>
      <c r="G425" s="2">
        <f t="shared" si="60"/>
        <v>2.1462431091410088E-2</v>
      </c>
      <c r="H425" s="2">
        <f t="shared" si="58"/>
        <v>0.41041806551853049</v>
      </c>
      <c r="I425" s="2">
        <f t="shared" si="59"/>
        <v>29.099036346194495</v>
      </c>
    </row>
    <row r="426" spans="1:9" ht="13.5" x14ac:dyDescent="0.25">
      <c r="A426" s="3">
        <f>TITRES_STAT!B429</f>
        <v>42627</v>
      </c>
      <c r="B426" s="17">
        <f>TITRES_STAT!D429</f>
        <v>4.2300000000000004</v>
      </c>
      <c r="C426" s="2">
        <f t="shared" si="54"/>
        <v>0</v>
      </c>
      <c r="D426" s="2">
        <f t="shared" si="55"/>
        <v>0</v>
      </c>
      <c r="E426" s="2">
        <f t="shared" si="56"/>
        <v>0</v>
      </c>
      <c r="F426" s="2">
        <f t="shared" si="60"/>
        <v>8.1793859177283421E-3</v>
      </c>
      <c r="G426" s="2">
        <f t="shared" si="60"/>
        <v>1.9929400299166511E-2</v>
      </c>
      <c r="H426" s="2">
        <f t="shared" si="58"/>
        <v>0.41041806551853049</v>
      </c>
      <c r="I426" s="2">
        <f t="shared" si="59"/>
        <v>29.099036346194495</v>
      </c>
    </row>
    <row r="427" spans="1:9" ht="13.5" x14ac:dyDescent="0.25">
      <c r="A427" s="3">
        <f>TITRES_STAT!B430</f>
        <v>42628</v>
      </c>
      <c r="B427" s="17">
        <f>TITRES_STAT!D430</f>
        <v>4.22</v>
      </c>
      <c r="C427" s="2">
        <f t="shared" si="54"/>
        <v>-1.0000000000000675E-2</v>
      </c>
      <c r="D427" s="2">
        <f t="shared" si="55"/>
        <v>0</v>
      </c>
      <c r="E427" s="2">
        <f t="shared" si="56"/>
        <v>1.0000000000000675E-2</v>
      </c>
      <c r="F427" s="2">
        <f t="shared" si="60"/>
        <v>7.5951440664620328E-3</v>
      </c>
      <c r="G427" s="2">
        <f t="shared" si="60"/>
        <v>1.9220157420654665E-2</v>
      </c>
      <c r="H427" s="2">
        <f t="shared" si="58"/>
        <v>0.39516554938826987</v>
      </c>
      <c r="I427" s="2">
        <f t="shared" si="59"/>
        <v>28.323918230459171</v>
      </c>
    </row>
    <row r="428" spans="1:9" ht="13.5" x14ac:dyDescent="0.25">
      <c r="A428" s="3">
        <f>TITRES_STAT!B431</f>
        <v>42629</v>
      </c>
      <c r="B428" s="17">
        <f>TITRES_STAT!D431</f>
        <v>4.22</v>
      </c>
      <c r="C428" s="2">
        <f t="shared" si="54"/>
        <v>0</v>
      </c>
      <c r="D428" s="2">
        <f t="shared" si="55"/>
        <v>0</v>
      </c>
      <c r="E428" s="2">
        <f t="shared" si="56"/>
        <v>0</v>
      </c>
      <c r="F428" s="2">
        <f t="shared" si="60"/>
        <v>7.0526337760004592E-3</v>
      </c>
      <c r="G428" s="2">
        <f t="shared" si="60"/>
        <v>1.7847289033465046E-2</v>
      </c>
      <c r="H428" s="2">
        <f t="shared" si="58"/>
        <v>0.39516554938826992</v>
      </c>
      <c r="I428" s="2">
        <f t="shared" si="59"/>
        <v>28.323918230459171</v>
      </c>
    </row>
    <row r="429" spans="1:9" ht="13.5" x14ac:dyDescent="0.25">
      <c r="A429" s="3">
        <f>TITRES_STAT!B432</f>
        <v>42632</v>
      </c>
      <c r="B429" s="17">
        <f>TITRES_STAT!D432</f>
        <v>4.13</v>
      </c>
      <c r="C429" s="2">
        <f t="shared" si="54"/>
        <v>-8.9999999999999858E-2</v>
      </c>
      <c r="D429" s="2">
        <f t="shared" si="55"/>
        <v>0</v>
      </c>
      <c r="E429" s="2">
        <f t="shared" si="56"/>
        <v>8.9999999999999858E-2</v>
      </c>
      <c r="F429" s="2">
        <f t="shared" ref="F429:G444" si="61">((F428*13)+D429)/14</f>
        <v>6.5488742205718547E-3</v>
      </c>
      <c r="G429" s="2">
        <f t="shared" si="61"/>
        <v>2.3001054102503249E-2</v>
      </c>
      <c r="H429" s="2">
        <f t="shared" si="58"/>
        <v>0.28472061286352646</v>
      </c>
      <c r="I429" s="2">
        <f t="shared" si="59"/>
        <v>22.162064655358009</v>
      </c>
    </row>
    <row r="430" spans="1:9" ht="13.5" x14ac:dyDescent="0.25">
      <c r="A430" s="3">
        <f>TITRES_STAT!B433</f>
        <v>42633</v>
      </c>
      <c r="B430" s="17">
        <f>TITRES_STAT!D433</f>
        <v>4.0999999999999996</v>
      </c>
      <c r="C430" s="2">
        <f t="shared" si="54"/>
        <v>-3.0000000000000249E-2</v>
      </c>
      <c r="D430" s="2">
        <f t="shared" si="55"/>
        <v>0</v>
      </c>
      <c r="E430" s="2">
        <f t="shared" si="56"/>
        <v>3.0000000000000249E-2</v>
      </c>
      <c r="F430" s="2">
        <f t="shared" si="61"/>
        <v>6.0810974905310079E-3</v>
      </c>
      <c r="G430" s="2">
        <f t="shared" si="61"/>
        <v>2.3500978809467322E-2</v>
      </c>
      <c r="H430" s="2">
        <f t="shared" si="58"/>
        <v>0.25875932827449938</v>
      </c>
      <c r="I430" s="2">
        <f t="shared" si="59"/>
        <v>20.556695983274679</v>
      </c>
    </row>
    <row r="431" spans="1:9" ht="13.5" x14ac:dyDescent="0.25">
      <c r="A431" s="3">
        <f>TITRES_STAT!B434</f>
        <v>42634</v>
      </c>
      <c r="B431" s="17">
        <f>TITRES_STAT!D434</f>
        <v>4.09</v>
      </c>
      <c r="C431" s="2">
        <f t="shared" si="54"/>
        <v>-9.9999999999997868E-3</v>
      </c>
      <c r="D431" s="2">
        <f t="shared" si="55"/>
        <v>0</v>
      </c>
      <c r="E431" s="2">
        <f t="shared" si="56"/>
        <v>9.9999999999997868E-3</v>
      </c>
      <c r="F431" s="2">
        <f t="shared" si="61"/>
        <v>5.6467333840645078E-3</v>
      </c>
      <c r="G431" s="2">
        <f t="shared" si="61"/>
        <v>2.2536623180219643E-2</v>
      </c>
      <c r="H431" s="2">
        <f t="shared" si="58"/>
        <v>0.25055809554559338</v>
      </c>
      <c r="I431" s="2">
        <f t="shared" si="59"/>
        <v>20.035702174738233</v>
      </c>
    </row>
    <row r="432" spans="1:9" ht="13.5" x14ac:dyDescent="0.25">
      <c r="A432" s="3">
        <f>TITRES_STAT!B435</f>
        <v>42635</v>
      </c>
      <c r="B432" s="17">
        <f>TITRES_STAT!D435</f>
        <v>4.08</v>
      </c>
      <c r="C432" s="2">
        <f t="shared" si="54"/>
        <v>-9.9999999999997868E-3</v>
      </c>
      <c r="D432" s="2">
        <f t="shared" si="55"/>
        <v>0</v>
      </c>
      <c r="E432" s="2">
        <f t="shared" si="56"/>
        <v>9.9999999999997868E-3</v>
      </c>
      <c r="F432" s="2">
        <f t="shared" si="61"/>
        <v>5.2433952852027569E-3</v>
      </c>
      <c r="G432" s="2">
        <f t="shared" si="61"/>
        <v>2.1641150095918223E-2</v>
      </c>
      <c r="H432" s="2">
        <f t="shared" si="58"/>
        <v>0.24228819919287578</v>
      </c>
      <c r="I432" s="2">
        <f t="shared" si="59"/>
        <v>19.503380886197931</v>
      </c>
    </row>
    <row r="433" spans="1:9" ht="13.5" x14ac:dyDescent="0.25">
      <c r="A433" s="3">
        <f>TITRES_STAT!B436</f>
        <v>42636</v>
      </c>
      <c r="B433" s="17">
        <f>TITRES_STAT!D436</f>
        <v>4</v>
      </c>
      <c r="C433" s="2">
        <f t="shared" si="54"/>
        <v>-8.0000000000000071E-2</v>
      </c>
      <c r="D433" s="2">
        <f t="shared" si="55"/>
        <v>0</v>
      </c>
      <c r="E433" s="2">
        <f t="shared" si="56"/>
        <v>8.0000000000000071E-2</v>
      </c>
      <c r="F433" s="2">
        <f t="shared" si="61"/>
        <v>4.8688670505454166E-3</v>
      </c>
      <c r="G433" s="2">
        <f t="shared" si="61"/>
        <v>2.5809639374781212E-2</v>
      </c>
      <c r="H433" s="2">
        <f t="shared" si="58"/>
        <v>0.1886452956527096</v>
      </c>
      <c r="I433" s="2">
        <f t="shared" si="59"/>
        <v>15.870613070413114</v>
      </c>
    </row>
    <row r="434" spans="1:9" ht="13.5" x14ac:dyDescent="0.25">
      <c r="A434" s="3">
        <f>TITRES_STAT!B437</f>
        <v>42639</v>
      </c>
      <c r="B434" s="17">
        <f>TITRES_STAT!D437</f>
        <v>3.88</v>
      </c>
      <c r="C434" s="2">
        <f t="shared" si="54"/>
        <v>-0.12000000000000011</v>
      </c>
      <c r="D434" s="2">
        <f t="shared" si="55"/>
        <v>0</v>
      </c>
      <c r="E434" s="2">
        <f t="shared" si="56"/>
        <v>0.12000000000000011</v>
      </c>
      <c r="F434" s="2">
        <f t="shared" si="61"/>
        <v>4.5210908326493151E-3</v>
      </c>
      <c r="G434" s="2">
        <f t="shared" si="61"/>
        <v>3.2537522276582562E-2</v>
      </c>
      <c r="H434" s="2">
        <f t="shared" si="58"/>
        <v>0.13895006491945361</v>
      </c>
      <c r="I434" s="2">
        <f t="shared" si="59"/>
        <v>12.199838184238587</v>
      </c>
    </row>
    <row r="435" spans="1:9" ht="13.5" x14ac:dyDescent="0.25">
      <c r="A435" s="3">
        <f>TITRES_STAT!B438</f>
        <v>42640</v>
      </c>
      <c r="B435" s="17">
        <f>TITRES_STAT!D438</f>
        <v>3.79</v>
      </c>
      <c r="C435" s="2">
        <f t="shared" si="54"/>
        <v>-8.9999999999999858E-2</v>
      </c>
      <c r="D435" s="2">
        <f t="shared" si="55"/>
        <v>0</v>
      </c>
      <c r="E435" s="2">
        <f t="shared" si="56"/>
        <v>8.9999999999999858E-2</v>
      </c>
      <c r="F435" s="2">
        <f t="shared" si="61"/>
        <v>4.1981557731743642E-3</v>
      </c>
      <c r="G435" s="2">
        <f t="shared" si="61"/>
        <v>3.6641984971112374E-2</v>
      </c>
      <c r="H435" s="2">
        <f t="shared" si="58"/>
        <v>0.11457228030861552</v>
      </c>
      <c r="I435" s="2">
        <f t="shared" si="59"/>
        <v>10.279484097423591</v>
      </c>
    </row>
    <row r="436" spans="1:9" ht="13.5" x14ac:dyDescent="0.25">
      <c r="A436" s="3">
        <f>TITRES_STAT!B439</f>
        <v>42641</v>
      </c>
      <c r="B436" s="17">
        <f>TITRES_STAT!D439</f>
        <v>3.68</v>
      </c>
      <c r="C436" s="2">
        <f t="shared" si="54"/>
        <v>-0.10999999999999988</v>
      </c>
      <c r="D436" s="2">
        <f t="shared" si="55"/>
        <v>0</v>
      </c>
      <c r="E436" s="2">
        <f t="shared" si="56"/>
        <v>0.10999999999999988</v>
      </c>
      <c r="F436" s="2">
        <f t="shared" si="61"/>
        <v>3.8982875036619098E-3</v>
      </c>
      <c r="G436" s="2">
        <f t="shared" si="61"/>
        <v>4.1881843187461479E-2</v>
      </c>
      <c r="H436" s="2">
        <f t="shared" si="58"/>
        <v>9.3078222135862754E-2</v>
      </c>
      <c r="I436" s="2">
        <f t="shared" si="59"/>
        <v>8.5152389143742084</v>
      </c>
    </row>
    <row r="437" spans="1:9" ht="13.5" x14ac:dyDescent="0.25">
      <c r="A437" s="3">
        <f>TITRES_STAT!B440</f>
        <v>42642</v>
      </c>
      <c r="B437" s="17">
        <f>TITRES_STAT!D440</f>
        <v>3.65</v>
      </c>
      <c r="C437" s="2">
        <f t="shared" si="54"/>
        <v>-3.0000000000000249E-2</v>
      </c>
      <c r="D437" s="2">
        <f t="shared" si="55"/>
        <v>0</v>
      </c>
      <c r="E437" s="2">
        <f t="shared" si="56"/>
        <v>3.0000000000000249E-2</v>
      </c>
      <c r="F437" s="2">
        <f t="shared" si="61"/>
        <v>3.619838396257488E-3</v>
      </c>
      <c r="G437" s="2">
        <f t="shared" si="61"/>
        <v>4.1033140102642821E-2</v>
      </c>
      <c r="H437" s="2">
        <f t="shared" si="58"/>
        <v>8.8217435643545714E-2</v>
      </c>
      <c r="I437" s="2">
        <f t="shared" si="59"/>
        <v>8.1066000924140695</v>
      </c>
    </row>
    <row r="438" spans="1:9" ht="13.5" x14ac:dyDescent="0.25">
      <c r="A438" s="3">
        <f>TITRES_STAT!B441</f>
        <v>42643</v>
      </c>
      <c r="B438" s="17">
        <f>TITRES_STAT!D441</f>
        <v>3.58</v>
      </c>
      <c r="C438" s="2">
        <f t="shared" si="54"/>
        <v>-6.999999999999984E-2</v>
      </c>
      <c r="D438" s="2">
        <f t="shared" si="55"/>
        <v>0</v>
      </c>
      <c r="E438" s="2">
        <f t="shared" si="56"/>
        <v>6.999999999999984E-2</v>
      </c>
      <c r="F438" s="2">
        <f t="shared" si="61"/>
        <v>3.3612785108105246E-3</v>
      </c>
      <c r="G438" s="2">
        <f t="shared" si="61"/>
        <v>4.3102201523882611E-2</v>
      </c>
      <c r="H438" s="2">
        <f t="shared" si="58"/>
        <v>7.7983917107994238E-2</v>
      </c>
      <c r="I438" s="2">
        <f t="shared" si="59"/>
        <v>7.2342375308537754</v>
      </c>
    </row>
    <row r="439" spans="1:9" ht="13.5" x14ac:dyDescent="0.25">
      <c r="A439" s="3">
        <f>TITRES_STAT!B442</f>
        <v>42647</v>
      </c>
      <c r="B439" s="17">
        <f>TITRES_STAT!D442</f>
        <v>3.58</v>
      </c>
      <c r="C439" s="2">
        <f t="shared" si="54"/>
        <v>0</v>
      </c>
      <c r="D439" s="2">
        <f t="shared" si="55"/>
        <v>0</v>
      </c>
      <c r="E439" s="2">
        <f t="shared" si="56"/>
        <v>0</v>
      </c>
      <c r="F439" s="2">
        <f t="shared" si="61"/>
        <v>3.1211871886097733E-3</v>
      </c>
      <c r="G439" s="2">
        <f t="shared" si="61"/>
        <v>4.0023472843605287E-2</v>
      </c>
      <c r="H439" s="2">
        <f t="shared" si="58"/>
        <v>7.7983917107994238E-2</v>
      </c>
      <c r="I439" s="2">
        <f t="shared" si="59"/>
        <v>7.2342375308537754</v>
      </c>
    </row>
    <row r="440" spans="1:9" ht="13.5" x14ac:dyDescent="0.25">
      <c r="A440" s="3">
        <f>TITRES_STAT!B443</f>
        <v>42648</v>
      </c>
      <c r="B440" s="17">
        <f>TITRES_STAT!D443</f>
        <v>3.67</v>
      </c>
      <c r="C440" s="2">
        <f t="shared" si="54"/>
        <v>8.9999999999999858E-2</v>
      </c>
      <c r="D440" s="2">
        <f t="shared" si="55"/>
        <v>8.9999999999999858E-2</v>
      </c>
      <c r="E440" s="2">
        <f t="shared" si="56"/>
        <v>0</v>
      </c>
      <c r="F440" s="2">
        <f t="shared" si="61"/>
        <v>9.3268166751376367E-3</v>
      </c>
      <c r="G440" s="2">
        <f t="shared" si="61"/>
        <v>3.7164653354776332E-2</v>
      </c>
      <c r="H440" s="2">
        <f t="shared" si="58"/>
        <v>0.25095933456188074</v>
      </c>
      <c r="I440" s="2">
        <f t="shared" si="59"/>
        <v>20.061350327568675</v>
      </c>
    </row>
    <row r="441" spans="1:9" ht="13.5" x14ac:dyDescent="0.25">
      <c r="A441" s="3">
        <f>TITRES_STAT!B444</f>
        <v>42649</v>
      </c>
      <c r="B441" s="17">
        <f>TITRES_STAT!D444</f>
        <v>3.66</v>
      </c>
      <c r="C441" s="2">
        <f t="shared" si="54"/>
        <v>-9.9999999999997868E-3</v>
      </c>
      <c r="D441" s="2">
        <f t="shared" si="55"/>
        <v>0</v>
      </c>
      <c r="E441" s="2">
        <f t="shared" si="56"/>
        <v>9.9999999999997868E-3</v>
      </c>
      <c r="F441" s="2">
        <f t="shared" si="61"/>
        <v>8.6606154840563766E-3</v>
      </c>
      <c r="G441" s="2">
        <f t="shared" si="61"/>
        <v>3.5224320972292292E-2</v>
      </c>
      <c r="H441" s="2">
        <f t="shared" si="58"/>
        <v>0.24587033177641324</v>
      </c>
      <c r="I441" s="2">
        <f t="shared" si="59"/>
        <v>19.73482516642332</v>
      </c>
    </row>
    <row r="442" spans="1:9" ht="13.5" x14ac:dyDescent="0.25">
      <c r="A442" s="3">
        <f>TITRES_STAT!B445</f>
        <v>42650</v>
      </c>
      <c r="B442" s="17">
        <f>TITRES_STAT!D445</f>
        <v>3.65</v>
      </c>
      <c r="C442" s="2">
        <f t="shared" si="54"/>
        <v>-1.0000000000000231E-2</v>
      </c>
      <c r="D442" s="2">
        <f t="shared" si="55"/>
        <v>0</v>
      </c>
      <c r="E442" s="2">
        <f t="shared" si="56"/>
        <v>1.0000000000000231E-2</v>
      </c>
      <c r="F442" s="2">
        <f t="shared" si="61"/>
        <v>8.0420000923380648E-3</v>
      </c>
      <c r="G442" s="2">
        <f t="shared" si="61"/>
        <v>3.3422583759985712E-2</v>
      </c>
      <c r="H442" s="2">
        <f t="shared" si="58"/>
        <v>0.24061575101701541</v>
      </c>
      <c r="I442" s="2">
        <f t="shared" si="59"/>
        <v>19.394865075650273</v>
      </c>
    </row>
    <row r="443" spans="1:9" ht="13.5" x14ac:dyDescent="0.25">
      <c r="A443" s="3">
        <f>TITRES_STAT!B446</f>
        <v>42653</v>
      </c>
      <c r="B443" s="17">
        <f>TITRES_STAT!D446</f>
        <v>3.65</v>
      </c>
      <c r="C443" s="2">
        <f t="shared" si="54"/>
        <v>0</v>
      </c>
      <c r="D443" s="2">
        <f t="shared" si="55"/>
        <v>0</v>
      </c>
      <c r="E443" s="2">
        <f t="shared" si="56"/>
        <v>0</v>
      </c>
      <c r="F443" s="2">
        <f t="shared" si="61"/>
        <v>7.4675715143139171E-3</v>
      </c>
      <c r="G443" s="2">
        <f t="shared" si="61"/>
        <v>3.1035256348558162E-2</v>
      </c>
      <c r="H443" s="2">
        <f t="shared" si="58"/>
        <v>0.24061575101701541</v>
      </c>
      <c r="I443" s="2">
        <f t="shared" si="59"/>
        <v>19.394865075650273</v>
      </c>
    </row>
    <row r="444" spans="1:9" ht="13.5" x14ac:dyDescent="0.25">
      <c r="A444" s="3">
        <f>TITRES_STAT!B447</f>
        <v>42654</v>
      </c>
      <c r="B444" s="17">
        <f>TITRES_STAT!D447</f>
        <v>3.56</v>
      </c>
      <c r="C444" s="2">
        <f t="shared" si="54"/>
        <v>-8.9999999999999858E-2</v>
      </c>
      <c r="D444" s="2">
        <f t="shared" si="55"/>
        <v>0</v>
      </c>
      <c r="E444" s="2">
        <f t="shared" si="56"/>
        <v>8.9999999999999858E-2</v>
      </c>
      <c r="F444" s="2">
        <f t="shared" si="61"/>
        <v>6.9341735490057801E-3</v>
      </c>
      <c r="G444" s="2">
        <f t="shared" si="61"/>
        <v>3.524702375223257E-2</v>
      </c>
      <c r="H444" s="2">
        <f t="shared" si="58"/>
        <v>0.19673075371552654</v>
      </c>
      <c r="I444" s="2">
        <f t="shared" si="59"/>
        <v>16.439015468160278</v>
      </c>
    </row>
    <row r="445" spans="1:9" ht="13.5" x14ac:dyDescent="0.25">
      <c r="A445" s="3">
        <f>TITRES_STAT!B448</f>
        <v>42655</v>
      </c>
      <c r="B445" s="17">
        <f>TITRES_STAT!D448</f>
        <v>3.7</v>
      </c>
      <c r="C445" s="2">
        <f t="shared" si="54"/>
        <v>0.14000000000000012</v>
      </c>
      <c r="D445" s="2">
        <f t="shared" si="55"/>
        <v>0.14000000000000012</v>
      </c>
      <c r="E445" s="2">
        <f t="shared" si="56"/>
        <v>0</v>
      </c>
      <c r="F445" s="2">
        <f t="shared" ref="F445:G460" si="62">((F444*13)+D445)/14</f>
        <v>1.6438875438362519E-2</v>
      </c>
      <c r="G445" s="2">
        <f t="shared" si="62"/>
        <v>3.2729379198501669E-2</v>
      </c>
      <c r="H445" s="2">
        <f t="shared" si="58"/>
        <v>0.50226664363725781</v>
      </c>
      <c r="I445" s="2">
        <f t="shared" si="59"/>
        <v>33.433921052868484</v>
      </c>
    </row>
    <row r="446" spans="1:9" ht="13.5" x14ac:dyDescent="0.25">
      <c r="A446" s="3">
        <f>TITRES_STAT!B449</f>
        <v>42656</v>
      </c>
      <c r="B446" s="17">
        <f>TITRES_STAT!D449</f>
        <v>3.85</v>
      </c>
      <c r="C446" s="2">
        <f t="shared" si="54"/>
        <v>0.14999999999999991</v>
      </c>
      <c r="D446" s="2">
        <f t="shared" si="55"/>
        <v>0.14999999999999991</v>
      </c>
      <c r="E446" s="2">
        <f t="shared" si="56"/>
        <v>0</v>
      </c>
      <c r="F446" s="2">
        <f t="shared" si="62"/>
        <v>2.5978955764193762E-2</v>
      </c>
      <c r="G446" s="2">
        <f t="shared" si="62"/>
        <v>3.0391566398608693E-2</v>
      </c>
      <c r="H446" s="2">
        <f t="shared" si="58"/>
        <v>0.85480805508540891</v>
      </c>
      <c r="I446" s="2">
        <f t="shared" si="59"/>
        <v>46.086065495658382</v>
      </c>
    </row>
    <row r="447" spans="1:9" ht="13.5" x14ac:dyDescent="0.25">
      <c r="A447" s="3">
        <f>TITRES_STAT!B450</f>
        <v>42657</v>
      </c>
      <c r="B447" s="17">
        <f>TITRES_STAT!D450</f>
        <v>3.94</v>
      </c>
      <c r="C447" s="2">
        <f t="shared" si="54"/>
        <v>8.9999999999999858E-2</v>
      </c>
      <c r="D447" s="2">
        <f t="shared" si="55"/>
        <v>8.9999999999999858E-2</v>
      </c>
      <c r="E447" s="2">
        <f t="shared" si="56"/>
        <v>0</v>
      </c>
      <c r="F447" s="2">
        <f t="shared" si="62"/>
        <v>3.0551887495322765E-2</v>
      </c>
      <c r="G447" s="2">
        <f t="shared" si="62"/>
        <v>2.8220740227279498E-2</v>
      </c>
      <c r="H447" s="2">
        <f t="shared" si="58"/>
        <v>1.0826040440211371</v>
      </c>
      <c r="I447" s="2">
        <f t="shared" si="59"/>
        <v>51.983191290209042</v>
      </c>
    </row>
    <row r="448" spans="1:9" ht="13.5" x14ac:dyDescent="0.25">
      <c r="A448" s="3">
        <f>TITRES_STAT!B451</f>
        <v>42660</v>
      </c>
      <c r="B448" s="17">
        <f>TITRES_STAT!D451</f>
        <v>3.94</v>
      </c>
      <c r="C448" s="2">
        <f t="shared" si="54"/>
        <v>0</v>
      </c>
      <c r="D448" s="2">
        <f t="shared" si="55"/>
        <v>0</v>
      </c>
      <c r="E448" s="2">
        <f t="shared" si="56"/>
        <v>0</v>
      </c>
      <c r="F448" s="2">
        <f t="shared" si="62"/>
        <v>2.8369609817085424E-2</v>
      </c>
      <c r="G448" s="2">
        <f t="shared" si="62"/>
        <v>2.6204973068188107E-2</v>
      </c>
      <c r="H448" s="2">
        <f t="shared" si="58"/>
        <v>1.0826040440211369</v>
      </c>
      <c r="I448" s="2">
        <f t="shared" si="59"/>
        <v>51.983191290209042</v>
      </c>
    </row>
    <row r="449" spans="1:9" ht="13.5" x14ac:dyDescent="0.25">
      <c r="A449" s="3">
        <f>TITRES_STAT!B452</f>
        <v>42661</v>
      </c>
      <c r="B449" s="17">
        <f>TITRES_STAT!D452</f>
        <v>3.94</v>
      </c>
      <c r="C449" s="2">
        <f t="shared" si="54"/>
        <v>0</v>
      </c>
      <c r="D449" s="2">
        <f t="shared" si="55"/>
        <v>0</v>
      </c>
      <c r="E449" s="2">
        <f t="shared" si="56"/>
        <v>0</v>
      </c>
      <c r="F449" s="2">
        <f t="shared" si="62"/>
        <v>2.6343209115865039E-2</v>
      </c>
      <c r="G449" s="2">
        <f t="shared" si="62"/>
        <v>2.4333189277603244E-2</v>
      </c>
      <c r="H449" s="2">
        <f t="shared" si="58"/>
        <v>1.0826040440211369</v>
      </c>
      <c r="I449" s="2">
        <f t="shared" si="59"/>
        <v>51.983191290209042</v>
      </c>
    </row>
    <row r="450" spans="1:9" ht="13.5" x14ac:dyDescent="0.25">
      <c r="A450" s="3">
        <f>TITRES_STAT!B453</f>
        <v>42662</v>
      </c>
      <c r="B450" s="17">
        <f>TITRES_STAT!D453</f>
        <v>3.94</v>
      </c>
      <c r="C450" s="2">
        <f t="shared" si="54"/>
        <v>0</v>
      </c>
      <c r="D450" s="2">
        <f t="shared" si="55"/>
        <v>0</v>
      </c>
      <c r="E450" s="2">
        <f t="shared" si="56"/>
        <v>0</v>
      </c>
      <c r="F450" s="2">
        <f t="shared" si="62"/>
        <v>2.4461551321874681E-2</v>
      </c>
      <c r="G450" s="2">
        <f t="shared" si="62"/>
        <v>2.259510432920301E-2</v>
      </c>
      <c r="H450" s="2">
        <f t="shared" si="58"/>
        <v>1.0826040440211371</v>
      </c>
      <c r="I450" s="2">
        <f t="shared" si="59"/>
        <v>51.983191290209042</v>
      </c>
    </row>
    <row r="451" spans="1:9" ht="13.5" x14ac:dyDescent="0.25">
      <c r="A451" s="3">
        <f>TITRES_STAT!B454</f>
        <v>42663</v>
      </c>
      <c r="B451" s="17">
        <f>TITRES_STAT!D454</f>
        <v>3.9</v>
      </c>
      <c r="C451" s="2">
        <f t="shared" ref="C451:C514" si="63">B451-B450</f>
        <v>-4.0000000000000036E-2</v>
      </c>
      <c r="D451" s="2">
        <f t="shared" ref="D451:D514" si="64">IF(C451&gt;0,C451,0)</f>
        <v>0</v>
      </c>
      <c r="E451" s="2">
        <f t="shared" ref="E451:E514" si="65">IF(C451&lt;0,-C451,0)</f>
        <v>4.0000000000000036E-2</v>
      </c>
      <c r="F451" s="2">
        <f t="shared" si="62"/>
        <v>2.2714297656026488E-2</v>
      </c>
      <c r="G451" s="2">
        <f t="shared" si="62"/>
        <v>2.3838311162831367E-2</v>
      </c>
      <c r="H451" s="2">
        <f t="shared" si="58"/>
        <v>0.95284844219344533</v>
      </c>
      <c r="I451" s="2">
        <f t="shared" si="59"/>
        <v>48.792749176336649</v>
      </c>
    </row>
    <row r="452" spans="1:9" ht="13.5" x14ac:dyDescent="0.25">
      <c r="A452" s="3">
        <f>TITRES_STAT!B455</f>
        <v>42664</v>
      </c>
      <c r="B452" s="17">
        <f>TITRES_STAT!D455</f>
        <v>3.8</v>
      </c>
      <c r="C452" s="2">
        <f t="shared" si="63"/>
        <v>-0.10000000000000009</v>
      </c>
      <c r="D452" s="2">
        <f t="shared" si="64"/>
        <v>0</v>
      </c>
      <c r="E452" s="2">
        <f t="shared" si="65"/>
        <v>0.10000000000000009</v>
      </c>
      <c r="F452" s="2">
        <f t="shared" si="62"/>
        <v>2.1091847823453167E-2</v>
      </c>
      <c r="G452" s="2">
        <f t="shared" si="62"/>
        <v>2.9278431794057706E-2</v>
      </c>
      <c r="H452" s="2">
        <f t="shared" si="58"/>
        <v>0.72038857722338556</v>
      </c>
      <c r="I452" s="2">
        <f t="shared" si="59"/>
        <v>41.87359685833615</v>
      </c>
    </row>
    <row r="453" spans="1:9" ht="13.5" x14ac:dyDescent="0.25">
      <c r="A453" s="3">
        <f>TITRES_STAT!B456</f>
        <v>42667</v>
      </c>
      <c r="B453" s="17">
        <f>TITRES_STAT!D456</f>
        <v>3.88</v>
      </c>
      <c r="C453" s="2">
        <f t="shared" si="63"/>
        <v>8.0000000000000071E-2</v>
      </c>
      <c r="D453" s="2">
        <f t="shared" si="64"/>
        <v>8.0000000000000071E-2</v>
      </c>
      <c r="E453" s="2">
        <f t="shared" si="65"/>
        <v>0</v>
      </c>
      <c r="F453" s="2">
        <f t="shared" si="62"/>
        <v>2.5299572978920801E-2</v>
      </c>
      <c r="G453" s="2">
        <f t="shared" si="62"/>
        <v>2.7187115237339299E-2</v>
      </c>
      <c r="H453" s="2">
        <f t="shared" si="58"/>
        <v>0.93057217575529638</v>
      </c>
      <c r="I453" s="2">
        <f t="shared" si="59"/>
        <v>48.201884780154842</v>
      </c>
    </row>
    <row r="454" spans="1:9" ht="13.5" x14ac:dyDescent="0.25">
      <c r="A454" s="3">
        <f>TITRES_STAT!B457</f>
        <v>42668</v>
      </c>
      <c r="B454" s="17">
        <f>TITRES_STAT!D457</f>
        <v>3.88</v>
      </c>
      <c r="C454" s="2">
        <f t="shared" si="63"/>
        <v>0</v>
      </c>
      <c r="D454" s="2">
        <f t="shared" si="64"/>
        <v>0</v>
      </c>
      <c r="E454" s="2">
        <f t="shared" si="65"/>
        <v>0</v>
      </c>
      <c r="F454" s="2">
        <f t="shared" si="62"/>
        <v>2.3492460623283602E-2</v>
      </c>
      <c r="G454" s="2">
        <f t="shared" si="62"/>
        <v>2.5245178434672205E-2</v>
      </c>
      <c r="H454" s="2">
        <f t="shared" si="58"/>
        <v>0.93057217575529638</v>
      </c>
      <c r="I454" s="2">
        <f t="shared" si="59"/>
        <v>48.201884780154842</v>
      </c>
    </row>
    <row r="455" spans="1:9" ht="13.5" x14ac:dyDescent="0.25">
      <c r="A455" s="3">
        <f>TITRES_STAT!B458</f>
        <v>42669</v>
      </c>
      <c r="B455" s="17">
        <f>TITRES_STAT!D458</f>
        <v>3.89</v>
      </c>
      <c r="C455" s="2">
        <f t="shared" si="63"/>
        <v>1.0000000000000231E-2</v>
      </c>
      <c r="D455" s="2">
        <f t="shared" si="64"/>
        <v>1.0000000000000231E-2</v>
      </c>
      <c r="E455" s="2">
        <f t="shared" si="65"/>
        <v>0</v>
      </c>
      <c r="F455" s="2">
        <f t="shared" si="62"/>
        <v>2.2528713435906216E-2</v>
      </c>
      <c r="G455" s="2">
        <f t="shared" si="62"/>
        <v>2.3441951403624189E-2</v>
      </c>
      <c r="H455" s="2">
        <f t="shared" si="58"/>
        <v>0.96104257909276347</v>
      </c>
      <c r="I455" s="2">
        <f t="shared" si="59"/>
        <v>49.006716597523869</v>
      </c>
    </row>
    <row r="456" spans="1:9" ht="13.5" x14ac:dyDescent="0.25">
      <c r="A456" s="3">
        <f>TITRES_STAT!B459</f>
        <v>42670</v>
      </c>
      <c r="B456" s="17">
        <f>TITRES_STAT!D459</f>
        <v>3.89</v>
      </c>
      <c r="C456" s="2">
        <f t="shared" si="63"/>
        <v>0</v>
      </c>
      <c r="D456" s="2">
        <f t="shared" si="64"/>
        <v>0</v>
      </c>
      <c r="E456" s="2">
        <f t="shared" si="65"/>
        <v>0</v>
      </c>
      <c r="F456" s="2">
        <f t="shared" si="62"/>
        <v>2.0919519619055773E-2</v>
      </c>
      <c r="G456" s="2">
        <f t="shared" si="62"/>
        <v>2.1767526303365318E-2</v>
      </c>
      <c r="H456" s="2">
        <f t="shared" si="58"/>
        <v>0.96104257909276347</v>
      </c>
      <c r="I456" s="2">
        <f t="shared" si="59"/>
        <v>49.006716597523869</v>
      </c>
    </row>
    <row r="457" spans="1:9" ht="13.5" x14ac:dyDescent="0.25">
      <c r="A457" s="3">
        <f>TITRES_STAT!B460</f>
        <v>42671</v>
      </c>
      <c r="B457" s="17">
        <f>TITRES_STAT!D460</f>
        <v>3.89</v>
      </c>
      <c r="C457" s="2">
        <f t="shared" si="63"/>
        <v>0</v>
      </c>
      <c r="D457" s="2">
        <f t="shared" si="64"/>
        <v>0</v>
      </c>
      <c r="E457" s="2">
        <f t="shared" si="65"/>
        <v>0</v>
      </c>
      <c r="F457" s="2">
        <f t="shared" si="62"/>
        <v>1.9425268217694646E-2</v>
      </c>
      <c r="G457" s="2">
        <f t="shared" si="62"/>
        <v>2.0212702995982081E-2</v>
      </c>
      <c r="H457" s="2">
        <f t="shared" si="58"/>
        <v>0.96104257909276347</v>
      </c>
      <c r="I457" s="2">
        <f t="shared" si="59"/>
        <v>49.006716597523869</v>
      </c>
    </row>
    <row r="458" spans="1:9" ht="13.5" x14ac:dyDescent="0.25">
      <c r="A458" s="3">
        <f>TITRES_STAT!B461</f>
        <v>42674</v>
      </c>
      <c r="B458" s="17">
        <f>TITRES_STAT!D461</f>
        <v>4.12</v>
      </c>
      <c r="C458" s="2">
        <f t="shared" si="63"/>
        <v>0.22999999999999998</v>
      </c>
      <c r="D458" s="2">
        <f t="shared" si="64"/>
        <v>0.22999999999999998</v>
      </c>
      <c r="E458" s="2">
        <f t="shared" si="65"/>
        <v>0</v>
      </c>
      <c r="F458" s="2">
        <f t="shared" si="62"/>
        <v>3.446632048785931E-2</v>
      </c>
      <c r="G458" s="2">
        <f t="shared" si="62"/>
        <v>1.8768938496269073E-2</v>
      </c>
      <c r="H458" s="2">
        <f t="shared" si="58"/>
        <v>1.8363489493404539</v>
      </c>
      <c r="I458" s="2">
        <f t="shared" si="59"/>
        <v>64.74340718082189</v>
      </c>
    </row>
    <row r="459" spans="1:9" ht="13.5" x14ac:dyDescent="0.25">
      <c r="A459" s="3">
        <f>TITRES_STAT!B462</f>
        <v>42675</v>
      </c>
      <c r="B459" s="17">
        <f>TITRES_STAT!D462</f>
        <v>4.3</v>
      </c>
      <c r="C459" s="2">
        <f t="shared" si="63"/>
        <v>0.17999999999999972</v>
      </c>
      <c r="D459" s="2">
        <f t="shared" si="64"/>
        <v>0.17999999999999972</v>
      </c>
      <c r="E459" s="2">
        <f t="shared" si="65"/>
        <v>0</v>
      </c>
      <c r="F459" s="2">
        <f t="shared" si="62"/>
        <v>4.4861583310155058E-2</v>
      </c>
      <c r="G459" s="2">
        <f t="shared" si="62"/>
        <v>1.7428300032249853E-2</v>
      </c>
      <c r="H459" s="2">
        <f t="shared" si="58"/>
        <v>2.5740653550341586</v>
      </c>
      <c r="I459" s="2">
        <f t="shared" si="59"/>
        <v>72.020657132319201</v>
      </c>
    </row>
    <row r="460" spans="1:9" ht="13.5" x14ac:dyDescent="0.25">
      <c r="A460" s="3">
        <f>TITRES_STAT!B463</f>
        <v>42676</v>
      </c>
      <c r="B460" s="17">
        <f>TITRES_STAT!D463</f>
        <v>4.49</v>
      </c>
      <c r="C460" s="2">
        <f t="shared" si="63"/>
        <v>0.19000000000000039</v>
      </c>
      <c r="D460" s="2">
        <f t="shared" si="64"/>
        <v>0.19000000000000039</v>
      </c>
      <c r="E460" s="2">
        <f t="shared" si="65"/>
        <v>0</v>
      </c>
      <c r="F460" s="2">
        <f t="shared" si="62"/>
        <v>5.5228613073715439E-2</v>
      </c>
      <c r="G460" s="2">
        <f t="shared" si="62"/>
        <v>1.618342145851772E-2</v>
      </c>
      <c r="H460" s="2">
        <f t="shared" si="58"/>
        <v>3.4126660555235868</v>
      </c>
      <c r="I460" s="2">
        <f t="shared" si="59"/>
        <v>77.337963321556074</v>
      </c>
    </row>
    <row r="461" spans="1:9" ht="13.5" x14ac:dyDescent="0.25">
      <c r="A461" s="3">
        <f>TITRES_STAT!B464</f>
        <v>42677</v>
      </c>
      <c r="B461" s="17">
        <f>TITRES_STAT!D464</f>
        <v>4.4000000000000004</v>
      </c>
      <c r="C461" s="2">
        <f t="shared" si="63"/>
        <v>-8.9999999999999858E-2</v>
      </c>
      <c r="D461" s="2">
        <f t="shared" si="64"/>
        <v>0</v>
      </c>
      <c r="E461" s="2">
        <f t="shared" si="65"/>
        <v>8.9999999999999858E-2</v>
      </c>
      <c r="F461" s="2">
        <f t="shared" ref="F461:G476" si="66">((F460*13)+D461)/14</f>
        <v>5.1283712139878625E-2</v>
      </c>
      <c r="G461" s="2">
        <f t="shared" si="66"/>
        <v>2.1456034211480731E-2</v>
      </c>
      <c r="H461" s="2">
        <f t="shared" si="58"/>
        <v>2.3901766577365753</v>
      </c>
      <c r="I461" s="2">
        <f t="shared" si="59"/>
        <v>70.503012056379319</v>
      </c>
    </row>
    <row r="462" spans="1:9" ht="13.5" x14ac:dyDescent="0.25">
      <c r="A462" s="3">
        <f>TITRES_STAT!B465</f>
        <v>42678</v>
      </c>
      <c r="B462" s="17">
        <f>TITRES_STAT!D465</f>
        <v>4.26</v>
      </c>
      <c r="C462" s="2">
        <f t="shared" si="63"/>
        <v>-0.14000000000000057</v>
      </c>
      <c r="D462" s="2">
        <f t="shared" si="64"/>
        <v>0</v>
      </c>
      <c r="E462" s="2">
        <f t="shared" si="65"/>
        <v>0.14000000000000057</v>
      </c>
      <c r="F462" s="2">
        <f t="shared" si="66"/>
        <v>4.7620589844173007E-2</v>
      </c>
      <c r="G462" s="2">
        <f t="shared" si="66"/>
        <v>2.9923460339232148E-2</v>
      </c>
      <c r="H462" s="2">
        <f t="shared" si="58"/>
        <v>1.5914132023607728</v>
      </c>
      <c r="I462" s="2">
        <f t="shared" si="59"/>
        <v>61.411017004582604</v>
      </c>
    </row>
    <row r="463" spans="1:9" ht="13.5" x14ac:dyDescent="0.25">
      <c r="A463" s="3">
        <f>TITRES_STAT!B466</f>
        <v>42681</v>
      </c>
      <c r="B463" s="17">
        <f>TITRES_STAT!D466</f>
        <v>4.32</v>
      </c>
      <c r="C463" s="2">
        <f t="shared" si="63"/>
        <v>6.0000000000000497E-2</v>
      </c>
      <c r="D463" s="2">
        <f t="shared" si="64"/>
        <v>6.0000000000000497E-2</v>
      </c>
      <c r="E463" s="2">
        <f t="shared" si="65"/>
        <v>0</v>
      </c>
      <c r="F463" s="2">
        <f t="shared" si="66"/>
        <v>4.8504833426732112E-2</v>
      </c>
      <c r="G463" s="2">
        <f t="shared" si="66"/>
        <v>2.7786070315001278E-2</v>
      </c>
      <c r="H463" s="2">
        <f t="shared" si="58"/>
        <v>1.7456528712714403</v>
      </c>
      <c r="I463" s="2">
        <f t="shared" si="59"/>
        <v>63.578789931411613</v>
      </c>
    </row>
    <row r="464" spans="1:9" ht="13.5" x14ac:dyDescent="0.25">
      <c r="A464" s="3">
        <f>TITRES_STAT!B467</f>
        <v>42682</v>
      </c>
      <c r="B464" s="17">
        <f>TITRES_STAT!D467</f>
        <v>4.2</v>
      </c>
      <c r="C464" s="2">
        <f t="shared" si="63"/>
        <v>-0.12000000000000011</v>
      </c>
      <c r="D464" s="2">
        <f t="shared" si="64"/>
        <v>0</v>
      </c>
      <c r="E464" s="2">
        <f t="shared" si="65"/>
        <v>0.12000000000000011</v>
      </c>
      <c r="F464" s="2">
        <f t="shared" si="66"/>
        <v>4.504020246767982E-2</v>
      </c>
      <c r="G464" s="2">
        <f t="shared" si="66"/>
        <v>3.4372779578215482E-2</v>
      </c>
      <c r="H464" s="2">
        <f t="shared" si="58"/>
        <v>1.3103450759689232</v>
      </c>
      <c r="I464" s="2">
        <f t="shared" si="59"/>
        <v>56.716422563819165</v>
      </c>
    </row>
    <row r="465" spans="1:9" ht="13.5" x14ac:dyDescent="0.25">
      <c r="A465" s="3">
        <f>TITRES_STAT!B468</f>
        <v>42683</v>
      </c>
      <c r="B465" s="17">
        <f>TITRES_STAT!D468</f>
        <v>4.08</v>
      </c>
      <c r="C465" s="2">
        <f t="shared" si="63"/>
        <v>-0.12000000000000011</v>
      </c>
      <c r="D465" s="2">
        <f t="shared" si="64"/>
        <v>0</v>
      </c>
      <c r="E465" s="2">
        <f t="shared" si="65"/>
        <v>0.12000000000000011</v>
      </c>
      <c r="F465" s="2">
        <f t="shared" si="66"/>
        <v>4.1823045148559834E-2</v>
      </c>
      <c r="G465" s="2">
        <f t="shared" si="66"/>
        <v>4.0489009608342959E-2</v>
      </c>
      <c r="H465" s="2">
        <f t="shared" ref="H465:H528" si="67">F465/G465</f>
        <v>1.0329480901884542</v>
      </c>
      <c r="I465" s="2">
        <f t="shared" ref="I465:I528" si="68">IF(G465=0,100,100-(100/(1+H465)))</f>
        <v>50.810352471552775</v>
      </c>
    </row>
    <row r="466" spans="1:9" ht="13.5" x14ac:dyDescent="0.25">
      <c r="A466" s="3">
        <f>TITRES_STAT!B469</f>
        <v>42684</v>
      </c>
      <c r="B466" s="17">
        <f>TITRES_STAT!D469</f>
        <v>4.04</v>
      </c>
      <c r="C466" s="2">
        <f t="shared" si="63"/>
        <v>-4.0000000000000036E-2</v>
      </c>
      <c r="D466" s="2">
        <f t="shared" si="64"/>
        <v>0</v>
      </c>
      <c r="E466" s="2">
        <f t="shared" si="65"/>
        <v>4.0000000000000036E-2</v>
      </c>
      <c r="F466" s="2">
        <f t="shared" si="66"/>
        <v>3.8835684780805561E-2</v>
      </c>
      <c r="G466" s="2">
        <f t="shared" si="66"/>
        <v>4.0454080350604174E-2</v>
      </c>
      <c r="H466" s="2">
        <f t="shared" si="67"/>
        <v>0.95999425630807989</v>
      </c>
      <c r="I466" s="2">
        <f t="shared" si="68"/>
        <v>48.979442323283223</v>
      </c>
    </row>
    <row r="467" spans="1:9" ht="13.5" x14ac:dyDescent="0.25">
      <c r="A467" s="3">
        <f>TITRES_STAT!B470</f>
        <v>42685</v>
      </c>
      <c r="B467" s="17">
        <f>TITRES_STAT!D470</f>
        <v>4</v>
      </c>
      <c r="C467" s="2">
        <f t="shared" si="63"/>
        <v>-4.0000000000000036E-2</v>
      </c>
      <c r="D467" s="2">
        <f t="shared" si="64"/>
        <v>0</v>
      </c>
      <c r="E467" s="2">
        <f t="shared" si="65"/>
        <v>4.0000000000000036E-2</v>
      </c>
      <c r="F467" s="2">
        <f t="shared" si="66"/>
        <v>3.6061707296462304E-2</v>
      </c>
      <c r="G467" s="2">
        <f t="shared" si="66"/>
        <v>4.0421646039846736E-2</v>
      </c>
      <c r="H467" s="2">
        <f t="shared" si="67"/>
        <v>0.89213851560902535</v>
      </c>
      <c r="I467" s="2">
        <f t="shared" si="68"/>
        <v>47.14974660942682</v>
      </c>
    </row>
    <row r="468" spans="1:9" ht="13.5" x14ac:dyDescent="0.25">
      <c r="A468" s="3">
        <f>TITRES_STAT!B471</f>
        <v>42688</v>
      </c>
      <c r="B468" s="17">
        <f>TITRES_STAT!D471</f>
        <v>4.1500000000000004</v>
      </c>
      <c r="C468" s="2">
        <f t="shared" si="63"/>
        <v>0.15000000000000036</v>
      </c>
      <c r="D468" s="2">
        <f t="shared" si="64"/>
        <v>0.15000000000000036</v>
      </c>
      <c r="E468" s="2">
        <f t="shared" si="65"/>
        <v>0</v>
      </c>
      <c r="F468" s="2">
        <f t="shared" si="66"/>
        <v>4.420015677528645E-2</v>
      </c>
      <c r="G468" s="2">
        <f t="shared" si="66"/>
        <v>3.7534385608429109E-2</v>
      </c>
      <c r="H468" s="2">
        <f t="shared" si="67"/>
        <v>1.1775910557427749</v>
      </c>
      <c r="I468" s="2">
        <f t="shared" si="68"/>
        <v>54.077695287974969</v>
      </c>
    </row>
    <row r="469" spans="1:9" ht="13.5" x14ac:dyDescent="0.25">
      <c r="A469" s="3">
        <f>TITRES_STAT!B472</f>
        <v>42689</v>
      </c>
      <c r="B469" s="17">
        <f>TITRES_STAT!D472</f>
        <v>4.24</v>
      </c>
      <c r="C469" s="2">
        <f t="shared" si="63"/>
        <v>8.9999999999999858E-2</v>
      </c>
      <c r="D469" s="2">
        <f t="shared" si="64"/>
        <v>8.9999999999999858E-2</v>
      </c>
      <c r="E469" s="2">
        <f t="shared" si="65"/>
        <v>0</v>
      </c>
      <c r="F469" s="2">
        <f t="shared" si="66"/>
        <v>4.7471574148480265E-2</v>
      </c>
      <c r="G469" s="2">
        <f t="shared" si="66"/>
        <v>3.4853358064969885E-2</v>
      </c>
      <c r="H469" s="2">
        <f t="shared" si="67"/>
        <v>1.3620373124445817</v>
      </c>
      <c r="I469" s="2">
        <f t="shared" si="68"/>
        <v>57.66366624559992</v>
      </c>
    </row>
    <row r="470" spans="1:9" ht="13.5" x14ac:dyDescent="0.25">
      <c r="A470" s="3">
        <f>TITRES_STAT!B473</f>
        <v>42690</v>
      </c>
      <c r="B470" s="17">
        <f>TITRES_STAT!D473</f>
        <v>4.24</v>
      </c>
      <c r="C470" s="2">
        <f t="shared" si="63"/>
        <v>0</v>
      </c>
      <c r="D470" s="2">
        <f t="shared" si="64"/>
        <v>0</v>
      </c>
      <c r="E470" s="2">
        <f t="shared" si="65"/>
        <v>0</v>
      </c>
      <c r="F470" s="2">
        <f t="shared" si="66"/>
        <v>4.4080747423588813E-2</v>
      </c>
      <c r="G470" s="2">
        <f t="shared" si="66"/>
        <v>3.236383248890061E-2</v>
      </c>
      <c r="H470" s="2">
        <f t="shared" si="67"/>
        <v>1.3620373124445815</v>
      </c>
      <c r="I470" s="2">
        <f t="shared" si="68"/>
        <v>57.663666245599906</v>
      </c>
    </row>
    <row r="471" spans="1:9" ht="13.5" x14ac:dyDescent="0.25">
      <c r="A471" s="3">
        <f>TITRES_STAT!B474</f>
        <v>42691</v>
      </c>
      <c r="B471" s="17">
        <f>TITRES_STAT!D474</f>
        <v>4.24</v>
      </c>
      <c r="C471" s="2">
        <f t="shared" si="63"/>
        <v>0</v>
      </c>
      <c r="D471" s="2">
        <f t="shared" si="64"/>
        <v>0</v>
      </c>
      <c r="E471" s="2">
        <f t="shared" si="65"/>
        <v>0</v>
      </c>
      <c r="F471" s="2">
        <f t="shared" si="66"/>
        <v>4.0932122607618186E-2</v>
      </c>
      <c r="G471" s="2">
        <f t="shared" si="66"/>
        <v>3.0052130168264853E-2</v>
      </c>
      <c r="H471" s="2">
        <f t="shared" si="67"/>
        <v>1.3620373124445815</v>
      </c>
      <c r="I471" s="2">
        <f t="shared" si="68"/>
        <v>57.663666245599906</v>
      </c>
    </row>
    <row r="472" spans="1:9" ht="13.5" x14ac:dyDescent="0.25">
      <c r="A472" s="3">
        <f>TITRES_STAT!B475</f>
        <v>42692</v>
      </c>
      <c r="B472" s="17">
        <f>TITRES_STAT!D475</f>
        <v>4.13</v>
      </c>
      <c r="C472" s="2">
        <f t="shared" si="63"/>
        <v>-0.11000000000000032</v>
      </c>
      <c r="D472" s="2">
        <f t="shared" si="64"/>
        <v>0</v>
      </c>
      <c r="E472" s="2">
        <f t="shared" si="65"/>
        <v>0.11000000000000032</v>
      </c>
      <c r="F472" s="2">
        <f t="shared" si="66"/>
        <v>3.8008399564216887E-2</v>
      </c>
      <c r="G472" s="2">
        <f t="shared" si="66"/>
        <v>3.5762692299103102E-2</v>
      </c>
      <c r="H472" s="2">
        <f t="shared" si="67"/>
        <v>1.0627946924781753</v>
      </c>
      <c r="I472" s="2">
        <f t="shared" si="68"/>
        <v>51.52207809888089</v>
      </c>
    </row>
    <row r="473" spans="1:9" ht="13.5" x14ac:dyDescent="0.25">
      <c r="A473" s="3">
        <f>TITRES_STAT!B476</f>
        <v>42695</v>
      </c>
      <c r="B473" s="17">
        <f>TITRES_STAT!D476</f>
        <v>4.24</v>
      </c>
      <c r="C473" s="2">
        <f t="shared" si="63"/>
        <v>0.11000000000000032</v>
      </c>
      <c r="D473" s="2">
        <f t="shared" si="64"/>
        <v>0.11000000000000032</v>
      </c>
      <c r="E473" s="2">
        <f t="shared" si="65"/>
        <v>0</v>
      </c>
      <c r="F473" s="2">
        <f t="shared" si="66"/>
        <v>4.3150656738201412E-2</v>
      </c>
      <c r="G473" s="2">
        <f t="shared" si="66"/>
        <v>3.3208214277738596E-2</v>
      </c>
      <c r="H473" s="2">
        <f t="shared" si="67"/>
        <v>1.2993970822191367</v>
      </c>
      <c r="I473" s="2">
        <f t="shared" si="68"/>
        <v>56.510338830433547</v>
      </c>
    </row>
    <row r="474" spans="1:9" ht="13.5" x14ac:dyDescent="0.25">
      <c r="A474" s="3">
        <f>TITRES_STAT!B477</f>
        <v>42696</v>
      </c>
      <c r="B474" s="17">
        <f>TITRES_STAT!D477</f>
        <v>4.2</v>
      </c>
      <c r="C474" s="2">
        <f t="shared" si="63"/>
        <v>-4.0000000000000036E-2</v>
      </c>
      <c r="D474" s="2">
        <f t="shared" si="64"/>
        <v>0</v>
      </c>
      <c r="E474" s="2">
        <f t="shared" si="65"/>
        <v>4.0000000000000036E-2</v>
      </c>
      <c r="F474" s="2">
        <f t="shared" si="66"/>
        <v>4.0068466971187031E-2</v>
      </c>
      <c r="G474" s="2">
        <f t="shared" si="66"/>
        <v>3.3693341829328698E-2</v>
      </c>
      <c r="H474" s="2">
        <f t="shared" si="67"/>
        <v>1.1892102354866161</v>
      </c>
      <c r="I474" s="2">
        <f t="shared" si="68"/>
        <v>54.32142679628388</v>
      </c>
    </row>
    <row r="475" spans="1:9" ht="13.5" x14ac:dyDescent="0.25">
      <c r="A475" s="3">
        <f>TITRES_STAT!B478</f>
        <v>42697</v>
      </c>
      <c r="B475" s="17">
        <f>TITRES_STAT!D478</f>
        <v>4.08</v>
      </c>
      <c r="C475" s="2">
        <f t="shared" si="63"/>
        <v>-0.12000000000000011</v>
      </c>
      <c r="D475" s="2">
        <f t="shared" si="64"/>
        <v>0</v>
      </c>
      <c r="E475" s="2">
        <f t="shared" si="65"/>
        <v>0.12000000000000011</v>
      </c>
      <c r="F475" s="2">
        <f t="shared" si="66"/>
        <v>3.7206433616102243E-2</v>
      </c>
      <c r="G475" s="2">
        <f t="shared" si="66"/>
        <v>3.9858103127233799E-2</v>
      </c>
      <c r="H475" s="2">
        <f t="shared" si="67"/>
        <v>0.93347226026620034</v>
      </c>
      <c r="I475" s="2">
        <f t="shared" si="68"/>
        <v>48.279578634227725</v>
      </c>
    </row>
    <row r="476" spans="1:9" ht="13.5" x14ac:dyDescent="0.25">
      <c r="A476" s="3">
        <f>TITRES_STAT!B479</f>
        <v>42698</v>
      </c>
      <c r="B476" s="17">
        <f>TITRES_STAT!D479</f>
        <v>4.08</v>
      </c>
      <c r="C476" s="2">
        <f t="shared" si="63"/>
        <v>0</v>
      </c>
      <c r="D476" s="2">
        <f t="shared" si="64"/>
        <v>0</v>
      </c>
      <c r="E476" s="2">
        <f t="shared" si="65"/>
        <v>0</v>
      </c>
      <c r="F476" s="2">
        <f t="shared" si="66"/>
        <v>3.4548831214952079E-2</v>
      </c>
      <c r="G476" s="2">
        <f t="shared" si="66"/>
        <v>3.701109576100281E-2</v>
      </c>
      <c r="H476" s="2">
        <f t="shared" si="67"/>
        <v>0.93347226026620034</v>
      </c>
      <c r="I476" s="2">
        <f t="shared" si="68"/>
        <v>48.279578634227725</v>
      </c>
    </row>
    <row r="477" spans="1:9" ht="13.5" x14ac:dyDescent="0.25">
      <c r="A477" s="3">
        <f>TITRES_STAT!B480</f>
        <v>42699</v>
      </c>
      <c r="B477" s="17">
        <f>TITRES_STAT!D480</f>
        <v>4.08</v>
      </c>
      <c r="C477" s="2">
        <f t="shared" si="63"/>
        <v>0</v>
      </c>
      <c r="D477" s="2">
        <f t="shared" si="64"/>
        <v>0</v>
      </c>
      <c r="E477" s="2">
        <f t="shared" si="65"/>
        <v>0</v>
      </c>
      <c r="F477" s="2">
        <f t="shared" ref="F477:G492" si="69">((F476*13)+D477)/14</f>
        <v>3.2081057556741219E-2</v>
      </c>
      <c r="G477" s="2">
        <f t="shared" si="69"/>
        <v>3.4367446063788325E-2</v>
      </c>
      <c r="H477" s="2">
        <f t="shared" si="67"/>
        <v>0.93347226026620034</v>
      </c>
      <c r="I477" s="2">
        <f t="shared" si="68"/>
        <v>48.279578634227725</v>
      </c>
    </row>
    <row r="478" spans="1:9" ht="13.5" x14ac:dyDescent="0.25">
      <c r="A478" s="3">
        <f>TITRES_STAT!B481</f>
        <v>42702</v>
      </c>
      <c r="B478" s="17">
        <f>TITRES_STAT!D481</f>
        <v>4.08</v>
      </c>
      <c r="C478" s="2">
        <f t="shared" si="63"/>
        <v>0</v>
      </c>
      <c r="D478" s="2">
        <f t="shared" si="64"/>
        <v>0</v>
      </c>
      <c r="E478" s="2">
        <f t="shared" si="65"/>
        <v>0</v>
      </c>
      <c r="F478" s="2">
        <f t="shared" si="69"/>
        <v>2.978955344554542E-2</v>
      </c>
      <c r="G478" s="2">
        <f t="shared" si="69"/>
        <v>3.1912628487803442E-2</v>
      </c>
      <c r="H478" s="2">
        <f t="shared" si="67"/>
        <v>0.93347226026620056</v>
      </c>
      <c r="I478" s="2">
        <f t="shared" si="68"/>
        <v>48.279578634227732</v>
      </c>
    </row>
    <row r="479" spans="1:9" ht="13.5" x14ac:dyDescent="0.25">
      <c r="A479" s="3">
        <f>TITRES_STAT!B482</f>
        <v>42703</v>
      </c>
      <c r="B479" s="17">
        <f>TITRES_STAT!D482</f>
        <v>4.2</v>
      </c>
      <c r="C479" s="2">
        <f t="shared" si="63"/>
        <v>0.12000000000000011</v>
      </c>
      <c r="D479" s="2">
        <f t="shared" si="64"/>
        <v>0.12000000000000011</v>
      </c>
      <c r="E479" s="2">
        <f t="shared" si="65"/>
        <v>0</v>
      </c>
      <c r="F479" s="2">
        <f t="shared" si="69"/>
        <v>3.6233156770863618E-2</v>
      </c>
      <c r="G479" s="2">
        <f t="shared" si="69"/>
        <v>2.9633155024388909E-2</v>
      </c>
      <c r="H479" s="2">
        <f t="shared" si="67"/>
        <v>1.2227235588327576</v>
      </c>
      <c r="I479" s="2">
        <f t="shared" si="68"/>
        <v>55.010149776558784</v>
      </c>
    </row>
    <row r="480" spans="1:9" ht="13.5" x14ac:dyDescent="0.25">
      <c r="A480" s="3">
        <f>TITRES_STAT!B483</f>
        <v>42704</v>
      </c>
      <c r="B480" s="17">
        <f>TITRES_STAT!D483</f>
        <v>4.1100000000000003</v>
      </c>
      <c r="C480" s="2">
        <f t="shared" si="63"/>
        <v>-8.9999999999999858E-2</v>
      </c>
      <c r="D480" s="2">
        <f t="shared" si="64"/>
        <v>0</v>
      </c>
      <c r="E480" s="2">
        <f t="shared" si="65"/>
        <v>8.9999999999999858E-2</v>
      </c>
      <c r="F480" s="2">
        <f t="shared" si="69"/>
        <v>3.3645074144373358E-2</v>
      </c>
      <c r="G480" s="2">
        <f t="shared" si="69"/>
        <v>3.3945072522646835E-2</v>
      </c>
      <c r="H480" s="2">
        <f t="shared" si="67"/>
        <v>0.9911622407619447</v>
      </c>
      <c r="I480" s="2">
        <f t="shared" si="68"/>
        <v>49.778075360783426</v>
      </c>
    </row>
    <row r="481" spans="1:9" ht="13.5" x14ac:dyDescent="0.25">
      <c r="A481" s="3">
        <f>TITRES_STAT!B484</f>
        <v>42705</v>
      </c>
      <c r="B481" s="17">
        <f>TITRES_STAT!D484</f>
        <v>4.0599999999999996</v>
      </c>
      <c r="C481" s="2">
        <f t="shared" si="63"/>
        <v>-5.0000000000000711E-2</v>
      </c>
      <c r="D481" s="2">
        <f t="shared" si="64"/>
        <v>0</v>
      </c>
      <c r="E481" s="2">
        <f t="shared" si="65"/>
        <v>5.0000000000000711E-2</v>
      </c>
      <c r="F481" s="2">
        <f t="shared" si="69"/>
        <v>3.1241854562632402E-2</v>
      </c>
      <c r="G481" s="2">
        <f t="shared" si="69"/>
        <v>3.509185305674354E-2</v>
      </c>
      <c r="H481" s="2">
        <f t="shared" si="67"/>
        <v>0.89028796832456558</v>
      </c>
      <c r="I481" s="2">
        <f t="shared" si="68"/>
        <v>47.098007459342924</v>
      </c>
    </row>
    <row r="482" spans="1:9" ht="13.5" x14ac:dyDescent="0.25">
      <c r="A482" s="3">
        <f>TITRES_STAT!B485</f>
        <v>42706</v>
      </c>
      <c r="B482" s="17">
        <f>TITRES_STAT!D485</f>
        <v>4.0599999999999996</v>
      </c>
      <c r="C482" s="2">
        <f t="shared" si="63"/>
        <v>0</v>
      </c>
      <c r="D482" s="2">
        <f t="shared" si="64"/>
        <v>0</v>
      </c>
      <c r="E482" s="2">
        <f t="shared" si="65"/>
        <v>0</v>
      </c>
      <c r="F482" s="2">
        <f t="shared" si="69"/>
        <v>2.9010293522444375E-2</v>
      </c>
      <c r="G482" s="2">
        <f t="shared" si="69"/>
        <v>3.2585292124119002E-2</v>
      </c>
      <c r="H482" s="2">
        <f t="shared" si="67"/>
        <v>0.89028796832456558</v>
      </c>
      <c r="I482" s="2">
        <f t="shared" si="68"/>
        <v>47.098007459342924</v>
      </c>
    </row>
    <row r="483" spans="1:9" ht="13.5" x14ac:dyDescent="0.25">
      <c r="A483" s="3">
        <f>TITRES_STAT!B486</f>
        <v>42709</v>
      </c>
      <c r="B483" s="17">
        <f>TITRES_STAT!D486</f>
        <v>3.95</v>
      </c>
      <c r="C483" s="2">
        <f t="shared" si="63"/>
        <v>-0.10999999999999943</v>
      </c>
      <c r="D483" s="2">
        <f t="shared" si="64"/>
        <v>0</v>
      </c>
      <c r="E483" s="2">
        <f t="shared" si="65"/>
        <v>0.10999999999999943</v>
      </c>
      <c r="F483" s="2">
        <f t="shared" si="69"/>
        <v>2.6938129699412637E-2</v>
      </c>
      <c r="G483" s="2">
        <f t="shared" si="69"/>
        <v>3.8114914115253314E-2</v>
      </c>
      <c r="H483" s="2">
        <f t="shared" si="67"/>
        <v>0.7067608657848764</v>
      </c>
      <c r="I483" s="2">
        <f t="shared" si="68"/>
        <v>41.409483891573942</v>
      </c>
    </row>
    <row r="484" spans="1:9" ht="13.5" x14ac:dyDescent="0.25">
      <c r="A484" s="3">
        <f>TITRES_STAT!B487</f>
        <v>42710</v>
      </c>
      <c r="B484" s="17">
        <f>TITRES_STAT!D487</f>
        <v>4</v>
      </c>
      <c r="C484" s="2">
        <f t="shared" si="63"/>
        <v>4.9999999999999822E-2</v>
      </c>
      <c r="D484" s="2">
        <f t="shared" si="64"/>
        <v>4.9999999999999822E-2</v>
      </c>
      <c r="E484" s="2">
        <f t="shared" si="65"/>
        <v>0</v>
      </c>
      <c r="F484" s="2">
        <f t="shared" si="69"/>
        <v>2.8585406149454578E-2</v>
      </c>
      <c r="G484" s="2">
        <f t="shared" si="69"/>
        <v>3.5392420249878077E-2</v>
      </c>
      <c r="H484" s="2">
        <f t="shared" si="67"/>
        <v>0.80767028498292803</v>
      </c>
      <c r="I484" s="2">
        <f t="shared" si="68"/>
        <v>44.680177114852327</v>
      </c>
    </row>
    <row r="485" spans="1:9" ht="13.5" x14ac:dyDescent="0.25">
      <c r="A485" s="3">
        <f>TITRES_STAT!B488</f>
        <v>42711</v>
      </c>
      <c r="B485" s="17">
        <f>TITRES_STAT!D488</f>
        <v>4</v>
      </c>
      <c r="C485" s="2">
        <f t="shared" si="63"/>
        <v>0</v>
      </c>
      <c r="D485" s="2">
        <f t="shared" si="64"/>
        <v>0</v>
      </c>
      <c r="E485" s="2">
        <f t="shared" si="65"/>
        <v>0</v>
      </c>
      <c r="F485" s="2">
        <f t="shared" si="69"/>
        <v>2.6543591424493536E-2</v>
      </c>
      <c r="G485" s="2">
        <f t="shared" si="69"/>
        <v>3.2864390232029646E-2</v>
      </c>
      <c r="H485" s="2">
        <f t="shared" si="67"/>
        <v>0.80767028498292792</v>
      </c>
      <c r="I485" s="2">
        <f t="shared" si="68"/>
        <v>44.68017711485232</v>
      </c>
    </row>
    <row r="486" spans="1:9" ht="13.5" x14ac:dyDescent="0.25">
      <c r="A486" s="3">
        <f>TITRES_STAT!B489</f>
        <v>42712</v>
      </c>
      <c r="B486" s="17">
        <f>TITRES_STAT!D489</f>
        <v>3.94</v>
      </c>
      <c r="C486" s="2">
        <f t="shared" si="63"/>
        <v>-6.0000000000000053E-2</v>
      </c>
      <c r="D486" s="2">
        <f t="shared" si="64"/>
        <v>0</v>
      </c>
      <c r="E486" s="2">
        <f t="shared" si="65"/>
        <v>6.0000000000000053E-2</v>
      </c>
      <c r="F486" s="2">
        <f t="shared" si="69"/>
        <v>2.4647620608458286E-2</v>
      </c>
      <c r="G486" s="2">
        <f t="shared" si="69"/>
        <v>3.480264807259896E-2</v>
      </c>
      <c r="H486" s="2">
        <f t="shared" si="67"/>
        <v>0.70821106937158629</v>
      </c>
      <c r="I486" s="2">
        <f t="shared" si="68"/>
        <v>41.459224920730769</v>
      </c>
    </row>
    <row r="487" spans="1:9" ht="13.5" x14ac:dyDescent="0.25">
      <c r="A487" s="3">
        <f>TITRES_STAT!B490</f>
        <v>42713</v>
      </c>
      <c r="B487" s="17">
        <f>TITRES_STAT!D490</f>
        <v>3.99</v>
      </c>
      <c r="C487" s="2">
        <f t="shared" si="63"/>
        <v>5.0000000000000266E-2</v>
      </c>
      <c r="D487" s="2">
        <f t="shared" si="64"/>
        <v>5.0000000000000266E-2</v>
      </c>
      <c r="E487" s="2">
        <f t="shared" si="65"/>
        <v>0</v>
      </c>
      <c r="F487" s="2">
        <f t="shared" si="69"/>
        <v>2.6458504850711283E-2</v>
      </c>
      <c r="G487" s="2">
        <f t="shared" si="69"/>
        <v>3.2316744638841891E-2</v>
      </c>
      <c r="H487" s="2">
        <f t="shared" si="67"/>
        <v>0.81872432221748237</v>
      </c>
      <c r="I487" s="2">
        <f t="shared" si="68"/>
        <v>45.016405851946352</v>
      </c>
    </row>
    <row r="488" spans="1:9" ht="13.5" x14ac:dyDescent="0.25">
      <c r="A488" s="3">
        <f>TITRES_STAT!B491</f>
        <v>42717</v>
      </c>
      <c r="B488" s="17">
        <f>TITRES_STAT!D491</f>
        <v>4</v>
      </c>
      <c r="C488" s="2">
        <f t="shared" si="63"/>
        <v>9.9999999999997868E-3</v>
      </c>
      <c r="D488" s="2">
        <f t="shared" si="64"/>
        <v>9.9999999999997868E-3</v>
      </c>
      <c r="E488" s="2">
        <f t="shared" si="65"/>
        <v>0</v>
      </c>
      <c r="F488" s="2">
        <f t="shared" si="69"/>
        <v>2.5282897361374745E-2</v>
      </c>
      <c r="G488" s="2">
        <f t="shared" si="69"/>
        <v>3.0008405736067469E-2</v>
      </c>
      <c r="H488" s="2">
        <f t="shared" si="67"/>
        <v>0.84252717667659771</v>
      </c>
      <c r="I488" s="2">
        <f t="shared" si="68"/>
        <v>45.726716400258503</v>
      </c>
    </row>
    <row r="489" spans="1:9" ht="13.5" x14ac:dyDescent="0.25">
      <c r="A489" s="3">
        <f>TITRES_STAT!B492</f>
        <v>42718</v>
      </c>
      <c r="B489" s="17">
        <f>TITRES_STAT!D492</f>
        <v>3.9</v>
      </c>
      <c r="C489" s="2">
        <f t="shared" si="63"/>
        <v>-0.10000000000000009</v>
      </c>
      <c r="D489" s="2">
        <f t="shared" si="64"/>
        <v>0</v>
      </c>
      <c r="E489" s="2">
        <f t="shared" si="65"/>
        <v>0.10000000000000009</v>
      </c>
      <c r="F489" s="2">
        <f t="shared" si="69"/>
        <v>2.3476976121276548E-2</v>
      </c>
      <c r="G489" s="2">
        <f t="shared" si="69"/>
        <v>3.5007805326348375E-2</v>
      </c>
      <c r="H489" s="2">
        <f t="shared" si="67"/>
        <v>0.67062119154344046</v>
      </c>
      <c r="I489" s="2">
        <f t="shared" si="68"/>
        <v>40.142025908570702</v>
      </c>
    </row>
    <row r="490" spans="1:9" ht="13.5" x14ac:dyDescent="0.25">
      <c r="A490" s="3">
        <f>TITRES_STAT!B493</f>
        <v>42719</v>
      </c>
      <c r="B490" s="17">
        <f>TITRES_STAT!D493</f>
        <v>3.81</v>
      </c>
      <c r="C490" s="2">
        <f t="shared" si="63"/>
        <v>-8.9999999999999858E-2</v>
      </c>
      <c r="D490" s="2">
        <f t="shared" si="64"/>
        <v>0</v>
      </c>
      <c r="E490" s="2">
        <f t="shared" si="65"/>
        <v>8.9999999999999858E-2</v>
      </c>
      <c r="F490" s="2">
        <f t="shared" si="69"/>
        <v>2.180004925547108E-2</v>
      </c>
      <c r="G490" s="2">
        <f t="shared" si="69"/>
        <v>3.8935819231609194E-2</v>
      </c>
      <c r="H490" s="2">
        <f t="shared" si="67"/>
        <v>0.55989702247675288</v>
      </c>
      <c r="I490" s="2">
        <f t="shared" si="68"/>
        <v>35.893204128806332</v>
      </c>
    </row>
    <row r="491" spans="1:9" ht="13.5" x14ac:dyDescent="0.25">
      <c r="A491" s="3">
        <f>TITRES_STAT!B494</f>
        <v>42720</v>
      </c>
      <c r="B491" s="17">
        <f>TITRES_STAT!D494</f>
        <v>3.8</v>
      </c>
      <c r="C491" s="2">
        <f t="shared" si="63"/>
        <v>-1.0000000000000231E-2</v>
      </c>
      <c r="D491" s="2">
        <f t="shared" si="64"/>
        <v>0</v>
      </c>
      <c r="E491" s="2">
        <f t="shared" si="65"/>
        <v>1.0000000000000231E-2</v>
      </c>
      <c r="F491" s="2">
        <f t="shared" si="69"/>
        <v>2.024290288008029E-2</v>
      </c>
      <c r="G491" s="2">
        <f t="shared" si="69"/>
        <v>3.6868975000779979E-2</v>
      </c>
      <c r="H491" s="2">
        <f t="shared" si="67"/>
        <v>0.54904978724393727</v>
      </c>
      <c r="I491" s="2">
        <f t="shared" si="68"/>
        <v>35.444295707293193</v>
      </c>
    </row>
    <row r="492" spans="1:9" ht="13.5" x14ac:dyDescent="0.25">
      <c r="A492" s="3">
        <f>TITRES_STAT!B495</f>
        <v>42723</v>
      </c>
      <c r="B492" s="17">
        <f>TITRES_STAT!D495</f>
        <v>3.8</v>
      </c>
      <c r="C492" s="2">
        <f t="shared" si="63"/>
        <v>0</v>
      </c>
      <c r="D492" s="2">
        <f t="shared" si="64"/>
        <v>0</v>
      </c>
      <c r="E492" s="2">
        <f t="shared" si="65"/>
        <v>0</v>
      </c>
      <c r="F492" s="2">
        <f t="shared" si="69"/>
        <v>1.8796981245788841E-2</v>
      </c>
      <c r="G492" s="2">
        <f t="shared" si="69"/>
        <v>3.4235476786438554E-2</v>
      </c>
      <c r="H492" s="2">
        <f t="shared" si="67"/>
        <v>0.54904978724393727</v>
      </c>
      <c r="I492" s="2">
        <f t="shared" si="68"/>
        <v>35.444295707293193</v>
      </c>
    </row>
    <row r="493" spans="1:9" ht="13.5" x14ac:dyDescent="0.25">
      <c r="A493" s="3">
        <f>TITRES_STAT!B496</f>
        <v>42724</v>
      </c>
      <c r="B493" s="17">
        <f>TITRES_STAT!D496</f>
        <v>3.8</v>
      </c>
      <c r="C493" s="2">
        <f t="shared" si="63"/>
        <v>0</v>
      </c>
      <c r="D493" s="2">
        <f t="shared" si="64"/>
        <v>0</v>
      </c>
      <c r="E493" s="2">
        <f t="shared" si="65"/>
        <v>0</v>
      </c>
      <c r="F493" s="2">
        <f t="shared" ref="F493:G508" si="70">((F492*13)+D493)/14</f>
        <v>1.7454339728232494E-2</v>
      </c>
      <c r="G493" s="2">
        <f t="shared" si="70"/>
        <v>3.179008558740723E-2</v>
      </c>
      <c r="H493" s="2">
        <f t="shared" si="67"/>
        <v>0.54904978724393727</v>
      </c>
      <c r="I493" s="2">
        <f t="shared" si="68"/>
        <v>35.444295707293193</v>
      </c>
    </row>
    <row r="494" spans="1:9" ht="13.5" x14ac:dyDescent="0.25">
      <c r="A494" s="3">
        <f>TITRES_STAT!B497</f>
        <v>42725</v>
      </c>
      <c r="B494" s="17">
        <f>TITRES_STAT!D497</f>
        <v>3.8</v>
      </c>
      <c r="C494" s="2">
        <f t="shared" si="63"/>
        <v>0</v>
      </c>
      <c r="D494" s="2">
        <f t="shared" si="64"/>
        <v>0</v>
      </c>
      <c r="E494" s="2">
        <f t="shared" si="65"/>
        <v>0</v>
      </c>
      <c r="F494" s="2">
        <f t="shared" si="70"/>
        <v>1.6207601176215888E-2</v>
      </c>
      <c r="G494" s="2">
        <f t="shared" si="70"/>
        <v>2.9519365188306716E-2</v>
      </c>
      <c r="H494" s="2">
        <f t="shared" si="67"/>
        <v>0.54904978724393716</v>
      </c>
      <c r="I494" s="2">
        <f t="shared" si="68"/>
        <v>35.444295707293193</v>
      </c>
    </row>
    <row r="495" spans="1:9" ht="13.5" x14ac:dyDescent="0.25">
      <c r="A495" s="3">
        <f>TITRES_STAT!B498</f>
        <v>42726</v>
      </c>
      <c r="B495" s="17">
        <f>TITRES_STAT!D498</f>
        <v>3.8</v>
      </c>
      <c r="C495" s="2">
        <f t="shared" si="63"/>
        <v>0</v>
      </c>
      <c r="D495" s="2">
        <f t="shared" si="64"/>
        <v>0</v>
      </c>
      <c r="E495" s="2">
        <f t="shared" si="65"/>
        <v>0</v>
      </c>
      <c r="F495" s="2">
        <f t="shared" si="70"/>
        <v>1.5049915377914752E-2</v>
      </c>
      <c r="G495" s="2">
        <f t="shared" si="70"/>
        <v>2.7410839103427665E-2</v>
      </c>
      <c r="H495" s="2">
        <f t="shared" si="67"/>
        <v>0.54904978724393716</v>
      </c>
      <c r="I495" s="2">
        <f t="shared" si="68"/>
        <v>35.444295707293193</v>
      </c>
    </row>
    <row r="496" spans="1:9" ht="13.5" x14ac:dyDescent="0.25">
      <c r="A496" s="3">
        <f>TITRES_STAT!B499</f>
        <v>42727</v>
      </c>
      <c r="B496" s="17">
        <f>TITRES_STAT!D499</f>
        <v>3.8</v>
      </c>
      <c r="C496" s="2">
        <f t="shared" si="63"/>
        <v>0</v>
      </c>
      <c r="D496" s="2">
        <f t="shared" si="64"/>
        <v>0</v>
      </c>
      <c r="E496" s="2">
        <f t="shared" si="65"/>
        <v>0</v>
      </c>
      <c r="F496" s="2">
        <f t="shared" si="70"/>
        <v>1.3974921422349412E-2</v>
      </c>
      <c r="G496" s="2">
        <f t="shared" si="70"/>
        <v>2.5452922024611406E-2</v>
      </c>
      <c r="H496" s="2">
        <f t="shared" si="67"/>
        <v>0.54904978724393705</v>
      </c>
      <c r="I496" s="2">
        <f t="shared" si="68"/>
        <v>35.444295707293193</v>
      </c>
    </row>
    <row r="497" spans="1:9" ht="13.5" x14ac:dyDescent="0.25">
      <c r="A497" s="3">
        <f>TITRES_STAT!B500</f>
        <v>42730</v>
      </c>
      <c r="B497" s="17">
        <f>TITRES_STAT!D500</f>
        <v>3.8</v>
      </c>
      <c r="C497" s="2">
        <f t="shared" si="63"/>
        <v>0</v>
      </c>
      <c r="D497" s="2">
        <f t="shared" si="64"/>
        <v>0</v>
      </c>
      <c r="E497" s="2">
        <f t="shared" si="65"/>
        <v>0</v>
      </c>
      <c r="F497" s="2">
        <f t="shared" si="70"/>
        <v>1.2976712749324453E-2</v>
      </c>
      <c r="G497" s="2">
        <f t="shared" si="70"/>
        <v>2.363485616571059E-2</v>
      </c>
      <c r="H497" s="2">
        <f t="shared" si="67"/>
        <v>0.54904978724393705</v>
      </c>
      <c r="I497" s="2">
        <f t="shared" si="68"/>
        <v>35.444295707293193</v>
      </c>
    </row>
    <row r="498" spans="1:9" ht="13.5" x14ac:dyDescent="0.25">
      <c r="A498" s="3">
        <f>TITRES_STAT!B501</f>
        <v>42731</v>
      </c>
      <c r="B498" s="17">
        <f>TITRES_STAT!D501</f>
        <v>3.8</v>
      </c>
      <c r="C498" s="2">
        <f t="shared" si="63"/>
        <v>0</v>
      </c>
      <c r="D498" s="2">
        <f t="shared" si="64"/>
        <v>0</v>
      </c>
      <c r="E498" s="2">
        <f t="shared" si="65"/>
        <v>0</v>
      </c>
      <c r="F498" s="2">
        <f t="shared" si="70"/>
        <v>1.2049804695801277E-2</v>
      </c>
      <c r="G498" s="2">
        <f t="shared" si="70"/>
        <v>2.1946652153874119E-2</v>
      </c>
      <c r="H498" s="2">
        <f t="shared" si="67"/>
        <v>0.54904978724393705</v>
      </c>
      <c r="I498" s="2">
        <f t="shared" si="68"/>
        <v>35.444295707293193</v>
      </c>
    </row>
    <row r="499" spans="1:9" ht="13.5" x14ac:dyDescent="0.25">
      <c r="A499" s="3">
        <f>TITRES_STAT!B502</f>
        <v>42732</v>
      </c>
      <c r="B499" s="17">
        <f>TITRES_STAT!D502</f>
        <v>3.91</v>
      </c>
      <c r="C499" s="2">
        <f t="shared" si="63"/>
        <v>0.11000000000000032</v>
      </c>
      <c r="D499" s="2">
        <f t="shared" si="64"/>
        <v>0.11000000000000032</v>
      </c>
      <c r="E499" s="2">
        <f t="shared" si="65"/>
        <v>0</v>
      </c>
      <c r="F499" s="2">
        <f t="shared" si="70"/>
        <v>1.9046247217529781E-2</v>
      </c>
      <c r="G499" s="2">
        <f t="shared" si="70"/>
        <v>2.0379034142883112E-2</v>
      </c>
      <c r="H499" s="2">
        <f t="shared" si="67"/>
        <v>0.93460009360557572</v>
      </c>
      <c r="I499" s="2">
        <f t="shared" si="68"/>
        <v>48.30973061020233</v>
      </c>
    </row>
    <row r="500" spans="1:9" ht="13.5" x14ac:dyDescent="0.25">
      <c r="A500" s="3">
        <f>TITRES_STAT!B503</f>
        <v>42733</v>
      </c>
      <c r="B500" s="17">
        <f>TITRES_STAT!D503</f>
        <v>3.92</v>
      </c>
      <c r="C500" s="2">
        <f t="shared" si="63"/>
        <v>9.9999999999997868E-3</v>
      </c>
      <c r="D500" s="2">
        <f t="shared" si="64"/>
        <v>9.9999999999997868E-3</v>
      </c>
      <c r="E500" s="2">
        <f t="shared" si="65"/>
        <v>0</v>
      </c>
      <c r="F500" s="2">
        <f t="shared" si="70"/>
        <v>1.8400086701991922E-2</v>
      </c>
      <c r="G500" s="2">
        <f t="shared" si="70"/>
        <v>1.8923388846962892E-2</v>
      </c>
      <c r="H500" s="2">
        <f t="shared" si="67"/>
        <v>0.97234627744517566</v>
      </c>
      <c r="I500" s="2">
        <f t="shared" si="68"/>
        <v>49.298963805923449</v>
      </c>
    </row>
    <row r="501" spans="1:9" ht="13.5" x14ac:dyDescent="0.25">
      <c r="A501" s="3">
        <f>TITRES_STAT!B504</f>
        <v>42734</v>
      </c>
      <c r="B501" s="17">
        <f>TITRES_STAT!D504</f>
        <v>3.9</v>
      </c>
      <c r="C501" s="2">
        <f t="shared" si="63"/>
        <v>-2.0000000000000018E-2</v>
      </c>
      <c r="D501" s="2">
        <f t="shared" si="64"/>
        <v>0</v>
      </c>
      <c r="E501" s="2">
        <f t="shared" si="65"/>
        <v>2.0000000000000018E-2</v>
      </c>
      <c r="F501" s="2">
        <f t="shared" si="70"/>
        <v>1.7085794794706784E-2</v>
      </c>
      <c r="G501" s="2">
        <f t="shared" si="70"/>
        <v>1.9000289643608399E-2</v>
      </c>
      <c r="H501" s="2">
        <f t="shared" si="67"/>
        <v>0.89923864926208419</v>
      </c>
      <c r="I501" s="2">
        <f t="shared" si="68"/>
        <v>47.347322550089615</v>
      </c>
    </row>
    <row r="502" spans="1:9" ht="13.5" x14ac:dyDescent="0.25">
      <c r="A502" s="3">
        <f>TITRES_STAT!B505</f>
        <v>42737</v>
      </c>
      <c r="B502" s="17">
        <f>TITRES_STAT!D505</f>
        <v>3.92</v>
      </c>
      <c r="C502" s="2">
        <f t="shared" si="63"/>
        <v>2.0000000000000018E-2</v>
      </c>
      <c r="D502" s="2">
        <f t="shared" si="64"/>
        <v>2.0000000000000018E-2</v>
      </c>
      <c r="E502" s="2">
        <f t="shared" si="65"/>
        <v>0</v>
      </c>
      <c r="F502" s="2">
        <f t="shared" si="70"/>
        <v>1.7293952309370586E-2</v>
      </c>
      <c r="G502" s="2">
        <f t="shared" si="70"/>
        <v>1.764312609763637E-2</v>
      </c>
      <c r="H502" s="2">
        <f t="shared" si="67"/>
        <v>0.98020907483552122</v>
      </c>
      <c r="I502" s="2">
        <f t="shared" si="68"/>
        <v>49.500281929418925</v>
      </c>
    </row>
    <row r="503" spans="1:9" ht="13.5" x14ac:dyDescent="0.25">
      <c r="A503" s="3">
        <f>TITRES_STAT!B506</f>
        <v>42738</v>
      </c>
      <c r="B503" s="17">
        <f>TITRES_STAT!D506</f>
        <v>3.8</v>
      </c>
      <c r="C503" s="2">
        <f t="shared" si="63"/>
        <v>-0.12000000000000011</v>
      </c>
      <c r="D503" s="2">
        <f t="shared" si="64"/>
        <v>0</v>
      </c>
      <c r="E503" s="2">
        <f t="shared" si="65"/>
        <v>0.12000000000000011</v>
      </c>
      <c r="F503" s="2">
        <f t="shared" si="70"/>
        <v>1.60586700015584E-2</v>
      </c>
      <c r="G503" s="2">
        <f t="shared" si="70"/>
        <v>2.4954331376376638E-2</v>
      </c>
      <c r="H503" s="2">
        <f t="shared" si="67"/>
        <v>0.64352235126446067</v>
      </c>
      <c r="I503" s="2">
        <f t="shared" si="68"/>
        <v>39.155071470087407</v>
      </c>
    </row>
    <row r="504" spans="1:9" ht="13.5" x14ac:dyDescent="0.25">
      <c r="A504" s="3">
        <f>TITRES_STAT!B507</f>
        <v>42739</v>
      </c>
      <c r="B504" s="17">
        <f>TITRES_STAT!D507</f>
        <v>3.78</v>
      </c>
      <c r="C504" s="2">
        <f t="shared" si="63"/>
        <v>-2.0000000000000018E-2</v>
      </c>
      <c r="D504" s="2">
        <f t="shared" si="64"/>
        <v>0</v>
      </c>
      <c r="E504" s="2">
        <f t="shared" si="65"/>
        <v>2.0000000000000018E-2</v>
      </c>
      <c r="F504" s="2">
        <f t="shared" si="70"/>
        <v>1.4911622144304229E-2</v>
      </c>
      <c r="G504" s="2">
        <f t="shared" si="70"/>
        <v>2.4600450563778308E-2</v>
      </c>
      <c r="H504" s="2">
        <f t="shared" si="67"/>
        <v>0.60615239975564084</v>
      </c>
      <c r="I504" s="2">
        <f t="shared" si="68"/>
        <v>37.739407533672427</v>
      </c>
    </row>
    <row r="505" spans="1:9" ht="13.5" x14ac:dyDescent="0.25">
      <c r="A505" s="3">
        <f>TITRES_STAT!B508</f>
        <v>42740</v>
      </c>
      <c r="B505" s="17">
        <f>TITRES_STAT!D508</f>
        <v>3.75</v>
      </c>
      <c r="C505" s="2">
        <f t="shared" si="63"/>
        <v>-2.9999999999999805E-2</v>
      </c>
      <c r="D505" s="2">
        <f t="shared" si="64"/>
        <v>0</v>
      </c>
      <c r="E505" s="2">
        <f t="shared" si="65"/>
        <v>2.9999999999999805E-2</v>
      </c>
      <c r="F505" s="2">
        <f t="shared" si="70"/>
        <v>1.3846506276853927E-2</v>
      </c>
      <c r="G505" s="2">
        <f t="shared" si="70"/>
        <v>2.4986132666365558E-2</v>
      </c>
      <c r="H505" s="2">
        <f t="shared" si="67"/>
        <v>0.55416764417860653</v>
      </c>
      <c r="I505" s="2">
        <f t="shared" si="68"/>
        <v>35.656876930512198</v>
      </c>
    </row>
    <row r="506" spans="1:9" ht="13.5" x14ac:dyDescent="0.25">
      <c r="A506" s="3">
        <f>TITRES_STAT!B509</f>
        <v>42741</v>
      </c>
      <c r="B506" s="17">
        <f>TITRES_STAT!D509</f>
        <v>3.71</v>
      </c>
      <c r="C506" s="2">
        <f t="shared" si="63"/>
        <v>-4.0000000000000036E-2</v>
      </c>
      <c r="D506" s="2">
        <f t="shared" si="64"/>
        <v>0</v>
      </c>
      <c r="E506" s="2">
        <f t="shared" si="65"/>
        <v>4.0000000000000036E-2</v>
      </c>
      <c r="F506" s="2">
        <f t="shared" si="70"/>
        <v>1.2857470114221503E-2</v>
      </c>
      <c r="G506" s="2">
        <f t="shared" si="70"/>
        <v>2.6058551761625165E-2</v>
      </c>
      <c r="H506" s="2">
        <f t="shared" si="67"/>
        <v>0.4934069334258212</v>
      </c>
      <c r="I506" s="2">
        <f t="shared" si="68"/>
        <v>33.039014509860593</v>
      </c>
    </row>
    <row r="507" spans="1:9" ht="13.5" x14ac:dyDescent="0.25">
      <c r="A507" s="3">
        <f>TITRES_STAT!B510</f>
        <v>42744</v>
      </c>
      <c r="B507" s="17">
        <f>TITRES_STAT!D510</f>
        <v>3.75</v>
      </c>
      <c r="C507" s="2">
        <f t="shared" si="63"/>
        <v>4.0000000000000036E-2</v>
      </c>
      <c r="D507" s="2">
        <f t="shared" si="64"/>
        <v>4.0000000000000036E-2</v>
      </c>
      <c r="E507" s="2">
        <f t="shared" si="65"/>
        <v>0</v>
      </c>
      <c r="F507" s="2">
        <f t="shared" si="70"/>
        <v>1.4796222248919969E-2</v>
      </c>
      <c r="G507" s="2">
        <f t="shared" si="70"/>
        <v>2.4197226635794798E-2</v>
      </c>
      <c r="H507" s="2">
        <f t="shared" si="67"/>
        <v>0.61148421972590927</v>
      </c>
      <c r="I507" s="2">
        <f t="shared" si="68"/>
        <v>37.945405374798781</v>
      </c>
    </row>
    <row r="508" spans="1:9" ht="13.5" x14ac:dyDescent="0.25">
      <c r="A508" s="3">
        <f>TITRES_STAT!B511</f>
        <v>42745</v>
      </c>
      <c r="B508" s="17">
        <f>TITRES_STAT!D511</f>
        <v>3.83</v>
      </c>
      <c r="C508" s="2">
        <f t="shared" si="63"/>
        <v>8.0000000000000071E-2</v>
      </c>
      <c r="D508" s="2">
        <f t="shared" si="64"/>
        <v>8.0000000000000071E-2</v>
      </c>
      <c r="E508" s="2">
        <f t="shared" si="65"/>
        <v>0</v>
      </c>
      <c r="F508" s="2">
        <f t="shared" si="70"/>
        <v>1.945363494542569E-2</v>
      </c>
      <c r="G508" s="2">
        <f t="shared" si="70"/>
        <v>2.2468853304666598E-2</v>
      </c>
      <c r="H508" s="2">
        <f t="shared" si="67"/>
        <v>0.86580452867994506</v>
      </c>
      <c r="I508" s="2">
        <f t="shared" si="68"/>
        <v>46.403817515251767</v>
      </c>
    </row>
    <row r="509" spans="1:9" ht="13.5" x14ac:dyDescent="0.25">
      <c r="A509" s="3">
        <f>TITRES_STAT!B512</f>
        <v>42746</v>
      </c>
      <c r="B509" s="17">
        <f>TITRES_STAT!D512</f>
        <v>3.83</v>
      </c>
      <c r="C509" s="2">
        <f t="shared" si="63"/>
        <v>0</v>
      </c>
      <c r="D509" s="2">
        <f t="shared" si="64"/>
        <v>0</v>
      </c>
      <c r="E509" s="2">
        <f t="shared" si="65"/>
        <v>0</v>
      </c>
      <c r="F509" s="2">
        <f t="shared" ref="F509:G524" si="71">((F508*13)+D509)/14</f>
        <v>1.8064089592180997E-2</v>
      </c>
      <c r="G509" s="2">
        <f t="shared" si="71"/>
        <v>2.0863935211476125E-2</v>
      </c>
      <c r="H509" s="2">
        <f t="shared" si="67"/>
        <v>0.86580452867994506</v>
      </c>
      <c r="I509" s="2">
        <f t="shared" si="68"/>
        <v>46.403817515251767</v>
      </c>
    </row>
    <row r="510" spans="1:9" ht="13.5" x14ac:dyDescent="0.25">
      <c r="A510" s="3">
        <f>TITRES_STAT!B513</f>
        <v>42747</v>
      </c>
      <c r="B510" s="17">
        <f>TITRES_STAT!D513</f>
        <v>3.83</v>
      </c>
      <c r="C510" s="2">
        <f t="shared" si="63"/>
        <v>0</v>
      </c>
      <c r="D510" s="2">
        <f t="shared" si="64"/>
        <v>0</v>
      </c>
      <c r="E510" s="2">
        <f t="shared" si="65"/>
        <v>0</v>
      </c>
      <c r="F510" s="2">
        <f t="shared" si="71"/>
        <v>1.6773797478453784E-2</v>
      </c>
      <c r="G510" s="2">
        <f t="shared" si="71"/>
        <v>1.9373654124942113E-2</v>
      </c>
      <c r="H510" s="2">
        <f t="shared" si="67"/>
        <v>0.86580452867994528</v>
      </c>
      <c r="I510" s="2">
        <f t="shared" si="68"/>
        <v>46.403817515251781</v>
      </c>
    </row>
    <row r="511" spans="1:9" ht="13.5" x14ac:dyDescent="0.25">
      <c r="A511" s="3">
        <f>TITRES_STAT!B514</f>
        <v>42748</v>
      </c>
      <c r="B511" s="17">
        <f>TITRES_STAT!D514</f>
        <v>3.83</v>
      </c>
      <c r="C511" s="2">
        <f t="shared" si="63"/>
        <v>0</v>
      </c>
      <c r="D511" s="2">
        <f t="shared" si="64"/>
        <v>0</v>
      </c>
      <c r="E511" s="2">
        <f t="shared" si="65"/>
        <v>0</v>
      </c>
      <c r="F511" s="2">
        <f t="shared" si="71"/>
        <v>1.5575669087135657E-2</v>
      </c>
      <c r="G511" s="2">
        <f t="shared" si="71"/>
        <v>1.7989821687446249E-2</v>
      </c>
      <c r="H511" s="2">
        <f t="shared" si="67"/>
        <v>0.86580452867994528</v>
      </c>
      <c r="I511" s="2">
        <f t="shared" si="68"/>
        <v>46.403817515251781</v>
      </c>
    </row>
    <row r="512" spans="1:9" ht="13.5" x14ac:dyDescent="0.25">
      <c r="A512" s="3">
        <f>TITRES_STAT!B515</f>
        <v>42751</v>
      </c>
      <c r="B512" s="17">
        <f>TITRES_STAT!D515</f>
        <v>3.94</v>
      </c>
      <c r="C512" s="2">
        <f t="shared" si="63"/>
        <v>0.10999999999999988</v>
      </c>
      <c r="D512" s="2">
        <f t="shared" si="64"/>
        <v>0.10999999999999988</v>
      </c>
      <c r="E512" s="2">
        <f t="shared" si="65"/>
        <v>0</v>
      </c>
      <c r="F512" s="2">
        <f t="shared" si="71"/>
        <v>2.2320264152340247E-2</v>
      </c>
      <c r="G512" s="2">
        <f t="shared" si="71"/>
        <v>1.6704834424057232E-2</v>
      </c>
      <c r="H512" s="2">
        <f t="shared" si="67"/>
        <v>1.336155964538986</v>
      </c>
      <c r="I512" s="2">
        <f t="shared" si="68"/>
        <v>57.194638749329449</v>
      </c>
    </row>
    <row r="513" spans="1:9" ht="13.5" x14ac:dyDescent="0.25">
      <c r="A513" s="3">
        <f>TITRES_STAT!B516</f>
        <v>42752</v>
      </c>
      <c r="B513" s="17">
        <f>TITRES_STAT!D516</f>
        <v>4.05</v>
      </c>
      <c r="C513" s="2">
        <f t="shared" si="63"/>
        <v>0.10999999999999988</v>
      </c>
      <c r="D513" s="2">
        <f t="shared" si="64"/>
        <v>0.10999999999999988</v>
      </c>
      <c r="E513" s="2">
        <f t="shared" si="65"/>
        <v>0</v>
      </c>
      <c r="F513" s="2">
        <f t="shared" si="71"/>
        <v>2.8583102427173077E-2</v>
      </c>
      <c r="G513" s="2">
        <f t="shared" si="71"/>
        <v>1.5511631965196001E-2</v>
      </c>
      <c r="H513" s="2">
        <f t="shared" si="67"/>
        <v>1.8426882800794913</v>
      </c>
      <c r="I513" s="2">
        <f t="shared" si="68"/>
        <v>64.822031067998893</v>
      </c>
    </row>
    <row r="514" spans="1:9" ht="13.5" x14ac:dyDescent="0.25">
      <c r="A514" s="3">
        <f>TITRES_STAT!B517</f>
        <v>42753</v>
      </c>
      <c r="B514" s="17">
        <f>TITRES_STAT!D517</f>
        <v>4.04</v>
      </c>
      <c r="C514" s="2">
        <f t="shared" si="63"/>
        <v>-9.9999999999997868E-3</v>
      </c>
      <c r="D514" s="2">
        <f t="shared" si="64"/>
        <v>0</v>
      </c>
      <c r="E514" s="2">
        <f t="shared" si="65"/>
        <v>9.9999999999997868E-3</v>
      </c>
      <c r="F514" s="2">
        <f t="shared" si="71"/>
        <v>2.6541452253803572E-2</v>
      </c>
      <c r="G514" s="2">
        <f t="shared" si="71"/>
        <v>1.5117943967681985E-2</v>
      </c>
      <c r="H514" s="2">
        <f t="shared" si="67"/>
        <v>1.7556257855262536</v>
      </c>
      <c r="I514" s="2">
        <f t="shared" si="68"/>
        <v>63.710602315726781</v>
      </c>
    </row>
    <row r="515" spans="1:9" ht="13.5" x14ac:dyDescent="0.25">
      <c r="A515" s="3">
        <f>TITRES_STAT!B518</f>
        <v>42754</v>
      </c>
      <c r="B515" s="17">
        <f>TITRES_STAT!D518</f>
        <v>3.92</v>
      </c>
      <c r="C515" s="2">
        <f t="shared" ref="C515:C578" si="72">B515-B514</f>
        <v>-0.12000000000000011</v>
      </c>
      <c r="D515" s="2">
        <f t="shared" ref="D515:D578" si="73">IF(C515&gt;0,C515,0)</f>
        <v>0</v>
      </c>
      <c r="E515" s="2">
        <f t="shared" ref="E515:E578" si="74">IF(C515&lt;0,-C515,0)</f>
        <v>0.12000000000000011</v>
      </c>
      <c r="F515" s="2">
        <f t="shared" si="71"/>
        <v>2.4645634235674747E-2</v>
      </c>
      <c r="G515" s="2">
        <f t="shared" si="71"/>
        <v>2.2609519398561848E-2</v>
      </c>
      <c r="H515" s="2">
        <f t="shared" si="67"/>
        <v>1.0900556443160136</v>
      </c>
      <c r="I515" s="2">
        <f t="shared" si="68"/>
        <v>52.154383893101681</v>
      </c>
    </row>
    <row r="516" spans="1:9" ht="13.5" x14ac:dyDescent="0.25">
      <c r="A516" s="3">
        <f>TITRES_STAT!B519</f>
        <v>42755</v>
      </c>
      <c r="B516" s="17">
        <f>TITRES_STAT!D519</f>
        <v>3.92</v>
      </c>
      <c r="C516" s="2">
        <f t="shared" si="72"/>
        <v>0</v>
      </c>
      <c r="D516" s="2">
        <f t="shared" si="73"/>
        <v>0</v>
      </c>
      <c r="E516" s="2">
        <f t="shared" si="74"/>
        <v>0</v>
      </c>
      <c r="F516" s="2">
        <f t="shared" si="71"/>
        <v>2.2885231790269408E-2</v>
      </c>
      <c r="G516" s="2">
        <f t="shared" si="71"/>
        <v>2.0994553727236E-2</v>
      </c>
      <c r="H516" s="2">
        <f t="shared" si="67"/>
        <v>1.0900556443160139</v>
      </c>
      <c r="I516" s="2">
        <f t="shared" si="68"/>
        <v>52.154383893101688</v>
      </c>
    </row>
    <row r="517" spans="1:9" ht="13.5" x14ac:dyDescent="0.25">
      <c r="A517" s="3">
        <f>TITRES_STAT!B520</f>
        <v>42758</v>
      </c>
      <c r="B517" s="17">
        <f>TITRES_STAT!D520</f>
        <v>3.9</v>
      </c>
      <c r="C517" s="2">
        <f t="shared" si="72"/>
        <v>-2.0000000000000018E-2</v>
      </c>
      <c r="D517" s="2">
        <f t="shared" si="73"/>
        <v>0</v>
      </c>
      <c r="E517" s="2">
        <f t="shared" si="74"/>
        <v>2.0000000000000018E-2</v>
      </c>
      <c r="F517" s="2">
        <f t="shared" si="71"/>
        <v>2.1250572376678736E-2</v>
      </c>
      <c r="G517" s="2">
        <f t="shared" si="71"/>
        <v>2.0923514175290571E-2</v>
      </c>
      <c r="H517" s="2">
        <f t="shared" si="67"/>
        <v>1.0156311314938864</v>
      </c>
      <c r="I517" s="2">
        <f t="shared" si="68"/>
        <v>50.387747818776283</v>
      </c>
    </row>
    <row r="518" spans="1:9" ht="13.5" x14ac:dyDescent="0.25">
      <c r="A518" s="3">
        <f>TITRES_STAT!B521</f>
        <v>42759</v>
      </c>
      <c r="B518" s="17">
        <f>TITRES_STAT!D521</f>
        <v>3.91</v>
      </c>
      <c r="C518" s="2">
        <f t="shared" si="72"/>
        <v>1.0000000000000231E-2</v>
      </c>
      <c r="D518" s="2">
        <f t="shared" si="73"/>
        <v>1.0000000000000231E-2</v>
      </c>
      <c r="E518" s="2">
        <f t="shared" si="74"/>
        <v>0</v>
      </c>
      <c r="F518" s="2">
        <f t="shared" si="71"/>
        <v>2.0446960064058845E-2</v>
      </c>
      <c r="G518" s="2">
        <f t="shared" si="71"/>
        <v>1.9428977448484101E-2</v>
      </c>
      <c r="H518" s="2">
        <f t="shared" si="67"/>
        <v>1.052395069080394</v>
      </c>
      <c r="I518" s="2">
        <f t="shared" si="68"/>
        <v>51.276437218879856</v>
      </c>
    </row>
    <row r="519" spans="1:9" ht="13.5" x14ac:dyDescent="0.25">
      <c r="A519" s="3">
        <f>TITRES_STAT!B522</f>
        <v>42760</v>
      </c>
      <c r="B519" s="17">
        <f>TITRES_STAT!D522</f>
        <v>3.9</v>
      </c>
      <c r="C519" s="2">
        <f t="shared" si="72"/>
        <v>-1.0000000000000231E-2</v>
      </c>
      <c r="D519" s="2">
        <f t="shared" si="73"/>
        <v>0</v>
      </c>
      <c r="E519" s="2">
        <f t="shared" si="74"/>
        <v>1.0000000000000231E-2</v>
      </c>
      <c r="F519" s="2">
        <f t="shared" si="71"/>
        <v>1.8986462916626069E-2</v>
      </c>
      <c r="G519" s="2">
        <f t="shared" si="71"/>
        <v>1.8755479059306683E-2</v>
      </c>
      <c r="H519" s="2">
        <f t="shared" si="67"/>
        <v>1.0123155402530104</v>
      </c>
      <c r="I519" s="2">
        <f t="shared" si="68"/>
        <v>50.306004202786752</v>
      </c>
    </row>
    <row r="520" spans="1:9" ht="13.5" x14ac:dyDescent="0.25">
      <c r="A520" s="3">
        <f>TITRES_STAT!B523</f>
        <v>42761</v>
      </c>
      <c r="B520" s="17">
        <f>TITRES_STAT!D523</f>
        <v>3.92</v>
      </c>
      <c r="C520" s="2">
        <f t="shared" si="72"/>
        <v>2.0000000000000018E-2</v>
      </c>
      <c r="D520" s="2">
        <f t="shared" si="73"/>
        <v>2.0000000000000018E-2</v>
      </c>
      <c r="E520" s="2">
        <f t="shared" si="74"/>
        <v>0</v>
      </c>
      <c r="F520" s="2">
        <f t="shared" si="71"/>
        <v>1.905885842258135E-2</v>
      </c>
      <c r="G520" s="2">
        <f t="shared" si="71"/>
        <v>1.741580198364192E-2</v>
      </c>
      <c r="H520" s="2">
        <f t="shared" si="67"/>
        <v>1.0943428525704815</v>
      </c>
      <c r="I520" s="2">
        <f t="shared" si="68"/>
        <v>52.252325889590864</v>
      </c>
    </row>
    <row r="521" spans="1:9" ht="13.5" x14ac:dyDescent="0.25">
      <c r="A521" s="3">
        <f>TITRES_STAT!B524</f>
        <v>42762</v>
      </c>
      <c r="B521" s="17">
        <f>TITRES_STAT!D524</f>
        <v>3.9</v>
      </c>
      <c r="C521" s="2">
        <f t="shared" si="72"/>
        <v>-2.0000000000000018E-2</v>
      </c>
      <c r="D521" s="2">
        <f t="shared" si="73"/>
        <v>0</v>
      </c>
      <c r="E521" s="2">
        <f t="shared" si="74"/>
        <v>2.0000000000000018E-2</v>
      </c>
      <c r="F521" s="2">
        <f t="shared" si="71"/>
        <v>1.7697511392396968E-2</v>
      </c>
      <c r="G521" s="2">
        <f t="shared" si="71"/>
        <v>1.7600387556238929E-2</v>
      </c>
      <c r="H521" s="2">
        <f t="shared" si="67"/>
        <v>1.0055182782678902</v>
      </c>
      <c r="I521" s="2">
        <f t="shared" si="68"/>
        <v>50.137577361614873</v>
      </c>
    </row>
    <row r="522" spans="1:9" ht="13.5" x14ac:dyDescent="0.25">
      <c r="A522" s="3">
        <f>TITRES_STAT!B525</f>
        <v>42765</v>
      </c>
      <c r="B522" s="17">
        <f>TITRES_STAT!D525</f>
        <v>3.9</v>
      </c>
      <c r="C522" s="2">
        <f t="shared" si="72"/>
        <v>0</v>
      </c>
      <c r="D522" s="2">
        <f t="shared" si="73"/>
        <v>0</v>
      </c>
      <c r="E522" s="2">
        <f t="shared" si="74"/>
        <v>0</v>
      </c>
      <c r="F522" s="2">
        <f t="shared" si="71"/>
        <v>1.6433403435797186E-2</v>
      </c>
      <c r="G522" s="2">
        <f t="shared" si="71"/>
        <v>1.6343217016507577E-2</v>
      </c>
      <c r="H522" s="2">
        <f t="shared" si="67"/>
        <v>1.0055182782678904</v>
      </c>
      <c r="I522" s="2">
        <f t="shared" si="68"/>
        <v>50.137577361614881</v>
      </c>
    </row>
    <row r="523" spans="1:9" ht="13.5" x14ac:dyDescent="0.25">
      <c r="A523" s="3">
        <f>TITRES_STAT!B526</f>
        <v>42766</v>
      </c>
      <c r="B523" s="17">
        <f>TITRES_STAT!D526</f>
        <v>3.8</v>
      </c>
      <c r="C523" s="2">
        <f t="shared" si="72"/>
        <v>-0.10000000000000009</v>
      </c>
      <c r="D523" s="2">
        <f t="shared" si="73"/>
        <v>0</v>
      </c>
      <c r="E523" s="2">
        <f t="shared" si="74"/>
        <v>0.10000000000000009</v>
      </c>
      <c r="F523" s="2">
        <f t="shared" si="71"/>
        <v>1.5259588904668815E-2</v>
      </c>
      <c r="G523" s="2">
        <f t="shared" si="71"/>
        <v>2.2318701515328471E-2</v>
      </c>
      <c r="H523" s="2">
        <f t="shared" si="67"/>
        <v>0.68371311360513243</v>
      </c>
      <c r="I523" s="2">
        <f t="shared" si="68"/>
        <v>40.607459078416262</v>
      </c>
    </row>
    <row r="524" spans="1:9" ht="13.5" x14ac:dyDescent="0.25">
      <c r="A524" s="3">
        <f>TITRES_STAT!B527</f>
        <v>42767</v>
      </c>
      <c r="B524" s="17">
        <f>TITRES_STAT!D527</f>
        <v>3.74</v>
      </c>
      <c r="C524" s="2">
        <f t="shared" si="72"/>
        <v>-5.9999999999999609E-2</v>
      </c>
      <c r="D524" s="2">
        <f t="shared" si="73"/>
        <v>0</v>
      </c>
      <c r="E524" s="2">
        <f t="shared" si="74"/>
        <v>5.9999999999999609E-2</v>
      </c>
      <c r="F524" s="2">
        <f t="shared" si="71"/>
        <v>1.4169618268621042E-2</v>
      </c>
      <c r="G524" s="2">
        <f t="shared" si="71"/>
        <v>2.5010222835662121E-2</v>
      </c>
      <c r="H524" s="2">
        <f t="shared" si="67"/>
        <v>0.56655305959195845</v>
      </c>
      <c r="I524" s="2">
        <f t="shared" si="68"/>
        <v>36.165583803432035</v>
      </c>
    </row>
    <row r="525" spans="1:9" ht="13.5" x14ac:dyDescent="0.25">
      <c r="A525" s="3">
        <f>TITRES_STAT!B528</f>
        <v>42768</v>
      </c>
      <c r="B525" s="17">
        <f>TITRES_STAT!D528</f>
        <v>3.8</v>
      </c>
      <c r="C525" s="2">
        <f t="shared" si="72"/>
        <v>5.9999999999999609E-2</v>
      </c>
      <c r="D525" s="2">
        <f t="shared" si="73"/>
        <v>5.9999999999999609E-2</v>
      </c>
      <c r="E525" s="2">
        <f t="shared" si="74"/>
        <v>0</v>
      </c>
      <c r="F525" s="2">
        <f t="shared" ref="F525:G540" si="75">((F524*13)+D525)/14</f>
        <v>1.7443216963719511E-2</v>
      </c>
      <c r="G525" s="2">
        <f t="shared" si="75"/>
        <v>2.3223778347400543E-2</v>
      </c>
      <c r="H525" s="2">
        <f t="shared" si="67"/>
        <v>0.75109298335479269</v>
      </c>
      <c r="I525" s="2">
        <f t="shared" si="68"/>
        <v>42.892809833309236</v>
      </c>
    </row>
    <row r="526" spans="1:9" ht="13.5" x14ac:dyDescent="0.25">
      <c r="A526" s="3">
        <f>TITRES_STAT!B529</f>
        <v>42769</v>
      </c>
      <c r="B526" s="17">
        <f>TITRES_STAT!D529</f>
        <v>3.85</v>
      </c>
      <c r="C526" s="2">
        <f t="shared" si="72"/>
        <v>5.0000000000000266E-2</v>
      </c>
      <c r="D526" s="2">
        <f t="shared" si="73"/>
        <v>5.0000000000000266E-2</v>
      </c>
      <c r="E526" s="2">
        <f t="shared" si="74"/>
        <v>0</v>
      </c>
      <c r="F526" s="2">
        <f t="shared" si="75"/>
        <v>1.9768701466310993E-2</v>
      </c>
      <c r="G526" s="2">
        <f t="shared" si="75"/>
        <v>2.1564937036871932E-2</v>
      </c>
      <c r="H526" s="2">
        <f t="shared" si="67"/>
        <v>0.91670573544964595</v>
      </c>
      <c r="I526" s="2">
        <f t="shared" si="68"/>
        <v>47.827150432906336</v>
      </c>
    </row>
    <row r="527" spans="1:9" ht="13.5" x14ac:dyDescent="0.25">
      <c r="A527" s="3">
        <f>TITRES_STAT!B530</f>
        <v>42772</v>
      </c>
      <c r="B527" s="17">
        <f>TITRES_STAT!D530</f>
        <v>3.85</v>
      </c>
      <c r="C527" s="2">
        <f t="shared" si="72"/>
        <v>0</v>
      </c>
      <c r="D527" s="2">
        <f t="shared" si="73"/>
        <v>0</v>
      </c>
      <c r="E527" s="2">
        <f t="shared" si="74"/>
        <v>0</v>
      </c>
      <c r="F527" s="2">
        <f t="shared" si="75"/>
        <v>1.8356651361574494E-2</v>
      </c>
      <c r="G527" s="2">
        <f t="shared" si="75"/>
        <v>2.0024584391381078E-2</v>
      </c>
      <c r="H527" s="2">
        <f t="shared" si="67"/>
        <v>0.91670573544964606</v>
      </c>
      <c r="I527" s="2">
        <f t="shared" si="68"/>
        <v>47.827150432906336</v>
      </c>
    </row>
    <row r="528" spans="1:9" ht="13.5" x14ac:dyDescent="0.25">
      <c r="A528" s="3">
        <f>TITRES_STAT!B531</f>
        <v>42773</v>
      </c>
      <c r="B528" s="17">
        <f>TITRES_STAT!D531</f>
        <v>3.74</v>
      </c>
      <c r="C528" s="2">
        <f t="shared" si="72"/>
        <v>-0.10999999999999988</v>
      </c>
      <c r="D528" s="2">
        <f t="shared" si="73"/>
        <v>0</v>
      </c>
      <c r="E528" s="2">
        <f t="shared" si="74"/>
        <v>0.10999999999999988</v>
      </c>
      <c r="F528" s="2">
        <f t="shared" si="75"/>
        <v>1.7045461978604886E-2</v>
      </c>
      <c r="G528" s="2">
        <f t="shared" si="75"/>
        <v>2.6451399791996708E-2</v>
      </c>
      <c r="H528" s="2">
        <f t="shared" si="67"/>
        <v>0.64440680314250365</v>
      </c>
      <c r="I528" s="2">
        <f t="shared" si="68"/>
        <v>39.187797199027983</v>
      </c>
    </row>
    <row r="529" spans="1:9" ht="13.5" x14ac:dyDescent="0.25">
      <c r="A529" s="3">
        <f>TITRES_STAT!B532</f>
        <v>42774</v>
      </c>
      <c r="B529" s="17">
        <f>TITRES_STAT!D532</f>
        <v>3.8</v>
      </c>
      <c r="C529" s="2">
        <f t="shared" si="72"/>
        <v>5.9999999999999609E-2</v>
      </c>
      <c r="D529" s="2">
        <f t="shared" si="73"/>
        <v>5.9999999999999609E-2</v>
      </c>
      <c r="E529" s="2">
        <f t="shared" si="74"/>
        <v>0</v>
      </c>
      <c r="F529" s="2">
        <f t="shared" si="75"/>
        <v>2.0113643265847365E-2</v>
      </c>
      <c r="G529" s="2">
        <f t="shared" si="75"/>
        <v>2.456201409256837E-2</v>
      </c>
      <c r="H529" s="2">
        <f t="shared" ref="H529:H592" si="76">F529/G529</f>
        <v>0.818892261442561</v>
      </c>
      <c r="I529" s="2">
        <f t="shared" ref="I529:I592" si="77">IF(G529=0,100,100-(100/(1+H529)))</f>
        <v>45.021482514478265</v>
      </c>
    </row>
    <row r="530" spans="1:9" ht="13.5" x14ac:dyDescent="0.25">
      <c r="A530" s="3">
        <f>TITRES_STAT!B533</f>
        <v>42775</v>
      </c>
      <c r="B530" s="17">
        <f>TITRES_STAT!D533</f>
        <v>3.75</v>
      </c>
      <c r="C530" s="2">
        <f t="shared" si="72"/>
        <v>-4.9999999999999822E-2</v>
      </c>
      <c r="D530" s="2">
        <f t="shared" si="73"/>
        <v>0</v>
      </c>
      <c r="E530" s="2">
        <f t="shared" si="74"/>
        <v>4.9999999999999822E-2</v>
      </c>
      <c r="F530" s="2">
        <f t="shared" si="75"/>
        <v>1.8676954461143983E-2</v>
      </c>
      <c r="G530" s="2">
        <f t="shared" si="75"/>
        <v>2.6379013085956332E-2</v>
      </c>
      <c r="H530" s="2">
        <f t="shared" si="76"/>
        <v>0.70802324561138441</v>
      </c>
      <c r="I530" s="2">
        <f t="shared" si="77"/>
        <v>41.452787450673632</v>
      </c>
    </row>
    <row r="531" spans="1:9" ht="13.5" x14ac:dyDescent="0.25">
      <c r="A531" s="3">
        <f>TITRES_STAT!B534</f>
        <v>42776</v>
      </c>
      <c r="B531" s="17">
        <f>TITRES_STAT!D534</f>
        <v>3.8</v>
      </c>
      <c r="C531" s="2">
        <f t="shared" si="72"/>
        <v>4.9999999999999822E-2</v>
      </c>
      <c r="D531" s="2">
        <f t="shared" si="73"/>
        <v>4.9999999999999822E-2</v>
      </c>
      <c r="E531" s="2">
        <f t="shared" si="74"/>
        <v>0</v>
      </c>
      <c r="F531" s="2">
        <f t="shared" si="75"/>
        <v>2.0914314856776545E-2</v>
      </c>
      <c r="G531" s="2">
        <f t="shared" si="75"/>
        <v>2.4494797865530882E-2</v>
      </c>
      <c r="H531" s="2">
        <f t="shared" si="76"/>
        <v>0.85382679912648729</v>
      </c>
      <c r="I531" s="2">
        <f t="shared" si="77"/>
        <v>46.057528110436515</v>
      </c>
    </row>
    <row r="532" spans="1:9" ht="13.5" x14ac:dyDescent="0.25">
      <c r="A532" s="3">
        <f>TITRES_STAT!B535</f>
        <v>42779</v>
      </c>
      <c r="B532" s="17">
        <f>TITRES_STAT!D535</f>
        <v>3.7</v>
      </c>
      <c r="C532" s="2">
        <f t="shared" si="72"/>
        <v>-9.9999999999999645E-2</v>
      </c>
      <c r="D532" s="2">
        <f t="shared" si="73"/>
        <v>0</v>
      </c>
      <c r="E532" s="2">
        <f t="shared" si="74"/>
        <v>9.9999999999999645E-2</v>
      </c>
      <c r="F532" s="2">
        <f t="shared" si="75"/>
        <v>1.942043522414965E-2</v>
      </c>
      <c r="G532" s="2">
        <f t="shared" si="75"/>
        <v>2.9888026589421506E-2</v>
      </c>
      <c r="H532" s="2">
        <f t="shared" si="76"/>
        <v>0.64977308441713144</v>
      </c>
      <c r="I532" s="2">
        <f t="shared" si="77"/>
        <v>39.38560342355796</v>
      </c>
    </row>
    <row r="533" spans="1:9" ht="13.5" x14ac:dyDescent="0.25">
      <c r="A533" s="3">
        <f>TITRES_STAT!B536</f>
        <v>42780</v>
      </c>
      <c r="B533" s="17">
        <f>TITRES_STAT!D536</f>
        <v>3.78</v>
      </c>
      <c r="C533" s="2">
        <f t="shared" si="72"/>
        <v>7.9999999999999627E-2</v>
      </c>
      <c r="D533" s="2">
        <f t="shared" si="73"/>
        <v>7.9999999999999627E-2</v>
      </c>
      <c r="E533" s="2">
        <f t="shared" si="74"/>
        <v>0</v>
      </c>
      <c r="F533" s="2">
        <f t="shared" si="75"/>
        <v>2.374754699385322E-2</v>
      </c>
      <c r="G533" s="2">
        <f t="shared" si="75"/>
        <v>2.7753167547319969E-2</v>
      </c>
      <c r="H533" s="2">
        <f t="shared" si="76"/>
        <v>0.85566978808321437</v>
      </c>
      <c r="I533" s="2">
        <f t="shared" si="77"/>
        <v>46.11110196319278</v>
      </c>
    </row>
    <row r="534" spans="1:9" ht="13.5" x14ac:dyDescent="0.25">
      <c r="A534" s="3">
        <f>TITRES_STAT!B537</f>
        <v>42781</v>
      </c>
      <c r="B534" s="17">
        <f>TITRES_STAT!D537</f>
        <v>3.73</v>
      </c>
      <c r="C534" s="2">
        <f t="shared" si="72"/>
        <v>-4.9999999999999822E-2</v>
      </c>
      <c r="D534" s="2">
        <f t="shared" si="73"/>
        <v>0</v>
      </c>
      <c r="E534" s="2">
        <f t="shared" si="74"/>
        <v>4.9999999999999822E-2</v>
      </c>
      <c r="F534" s="2">
        <f t="shared" si="75"/>
        <v>2.205129363714942E-2</v>
      </c>
      <c r="G534" s="2">
        <f t="shared" si="75"/>
        <v>2.9342227008225672E-2</v>
      </c>
      <c r="H534" s="2">
        <f t="shared" si="76"/>
        <v>0.75152079053057752</v>
      </c>
      <c r="I534" s="2">
        <f t="shared" si="77"/>
        <v>42.90675820655968</v>
      </c>
    </row>
    <row r="535" spans="1:9" ht="13.5" x14ac:dyDescent="0.25">
      <c r="A535" s="3">
        <f>TITRES_STAT!B538</f>
        <v>42782</v>
      </c>
      <c r="B535" s="17">
        <f>TITRES_STAT!D538</f>
        <v>3.7</v>
      </c>
      <c r="C535" s="2">
        <f t="shared" si="72"/>
        <v>-2.9999999999999805E-2</v>
      </c>
      <c r="D535" s="2">
        <f t="shared" si="73"/>
        <v>0</v>
      </c>
      <c r="E535" s="2">
        <f t="shared" si="74"/>
        <v>2.9999999999999805E-2</v>
      </c>
      <c r="F535" s="2">
        <f t="shared" si="75"/>
        <v>2.0476201234495891E-2</v>
      </c>
      <c r="G535" s="2">
        <f t="shared" si="75"/>
        <v>2.9389210793352393E-2</v>
      </c>
      <c r="H535" s="2">
        <f t="shared" si="76"/>
        <v>0.69672511380017887</v>
      </c>
      <c r="I535" s="2">
        <f t="shared" si="77"/>
        <v>41.062934009370203</v>
      </c>
    </row>
    <row r="536" spans="1:9" ht="13.5" x14ac:dyDescent="0.25">
      <c r="A536" s="3">
        <f>TITRES_STAT!B539</f>
        <v>42783</v>
      </c>
      <c r="B536" s="17">
        <f>TITRES_STAT!D539</f>
        <v>3.7</v>
      </c>
      <c r="C536" s="2">
        <f t="shared" si="72"/>
        <v>0</v>
      </c>
      <c r="D536" s="2">
        <f t="shared" si="73"/>
        <v>0</v>
      </c>
      <c r="E536" s="2">
        <f t="shared" si="74"/>
        <v>0</v>
      </c>
      <c r="F536" s="2">
        <f t="shared" si="75"/>
        <v>1.9013615432031897E-2</v>
      </c>
      <c r="G536" s="2">
        <f t="shared" si="75"/>
        <v>2.7289981450970079E-2</v>
      </c>
      <c r="H536" s="2">
        <f t="shared" si="76"/>
        <v>0.69672511380017887</v>
      </c>
      <c r="I536" s="2">
        <f t="shared" si="77"/>
        <v>41.062934009370203</v>
      </c>
    </row>
    <row r="537" spans="1:9" ht="13.5" x14ac:dyDescent="0.25">
      <c r="A537" s="3">
        <f>TITRES_STAT!B540</f>
        <v>42786</v>
      </c>
      <c r="B537" s="17">
        <f>TITRES_STAT!D540</f>
        <v>3.7</v>
      </c>
      <c r="C537" s="2">
        <f t="shared" si="72"/>
        <v>0</v>
      </c>
      <c r="D537" s="2">
        <f t="shared" si="73"/>
        <v>0</v>
      </c>
      <c r="E537" s="2">
        <f t="shared" si="74"/>
        <v>0</v>
      </c>
      <c r="F537" s="2">
        <f t="shared" si="75"/>
        <v>1.7655500044029621E-2</v>
      </c>
      <c r="G537" s="2">
        <f t="shared" si="75"/>
        <v>2.5340697061615073E-2</v>
      </c>
      <c r="H537" s="2">
        <f t="shared" si="76"/>
        <v>0.69672511380017887</v>
      </c>
      <c r="I537" s="2">
        <f t="shared" si="77"/>
        <v>41.062934009370203</v>
      </c>
    </row>
    <row r="538" spans="1:9" ht="13.5" x14ac:dyDescent="0.25">
      <c r="A538" s="3">
        <f>TITRES_STAT!B541</f>
        <v>42787</v>
      </c>
      <c r="B538" s="17">
        <f>TITRES_STAT!D541</f>
        <v>3.69</v>
      </c>
      <c r="C538" s="2">
        <f t="shared" si="72"/>
        <v>-1.0000000000000231E-2</v>
      </c>
      <c r="D538" s="2">
        <f t="shared" si="73"/>
        <v>0</v>
      </c>
      <c r="E538" s="2">
        <f t="shared" si="74"/>
        <v>1.0000000000000231E-2</v>
      </c>
      <c r="F538" s="2">
        <f t="shared" si="75"/>
        <v>1.6394392898027504E-2</v>
      </c>
      <c r="G538" s="2">
        <f t="shared" si="75"/>
        <v>2.4244932985785443E-2</v>
      </c>
      <c r="H538" s="2">
        <f t="shared" si="76"/>
        <v>0.676198730169284</v>
      </c>
      <c r="I538" s="2">
        <f t="shared" si="77"/>
        <v>40.341202865664549</v>
      </c>
    </row>
    <row r="539" spans="1:9" ht="13.5" x14ac:dyDescent="0.25">
      <c r="A539" s="3">
        <f>TITRES_STAT!B542</f>
        <v>42788</v>
      </c>
      <c r="B539" s="17">
        <f>TITRES_STAT!D542</f>
        <v>3.69</v>
      </c>
      <c r="C539" s="2">
        <f t="shared" si="72"/>
        <v>0</v>
      </c>
      <c r="D539" s="2">
        <f t="shared" si="73"/>
        <v>0</v>
      </c>
      <c r="E539" s="2">
        <f t="shared" si="74"/>
        <v>0</v>
      </c>
      <c r="F539" s="2">
        <f t="shared" si="75"/>
        <v>1.5223364833882683E-2</v>
      </c>
      <c r="G539" s="2">
        <f t="shared" si="75"/>
        <v>2.251315205822934E-2</v>
      </c>
      <c r="H539" s="2">
        <f t="shared" si="76"/>
        <v>0.676198730169284</v>
      </c>
      <c r="I539" s="2">
        <f t="shared" si="77"/>
        <v>40.341202865664549</v>
      </c>
    </row>
    <row r="540" spans="1:9" ht="13.5" x14ac:dyDescent="0.25">
      <c r="A540" s="3">
        <f>TITRES_STAT!B543</f>
        <v>42789</v>
      </c>
      <c r="B540" s="17">
        <f>TITRES_STAT!D543</f>
        <v>3.69</v>
      </c>
      <c r="C540" s="2">
        <f t="shared" si="72"/>
        <v>0</v>
      </c>
      <c r="D540" s="2">
        <f t="shared" si="73"/>
        <v>0</v>
      </c>
      <c r="E540" s="2">
        <f t="shared" si="74"/>
        <v>0</v>
      </c>
      <c r="F540" s="2">
        <f t="shared" si="75"/>
        <v>1.4135981631462491E-2</v>
      </c>
      <c r="G540" s="2">
        <f t="shared" si="75"/>
        <v>2.0905069768355815E-2</v>
      </c>
      <c r="H540" s="2">
        <f t="shared" si="76"/>
        <v>0.676198730169284</v>
      </c>
      <c r="I540" s="2">
        <f t="shared" si="77"/>
        <v>40.341202865664549</v>
      </c>
    </row>
    <row r="541" spans="1:9" ht="13.5" x14ac:dyDescent="0.25">
      <c r="A541" s="3">
        <f>TITRES_STAT!B544</f>
        <v>42790</v>
      </c>
      <c r="B541" s="17">
        <f>TITRES_STAT!D544</f>
        <v>3.69</v>
      </c>
      <c r="C541" s="2">
        <f t="shared" si="72"/>
        <v>0</v>
      </c>
      <c r="D541" s="2">
        <f t="shared" si="73"/>
        <v>0</v>
      </c>
      <c r="E541" s="2">
        <f t="shared" si="74"/>
        <v>0</v>
      </c>
      <c r="F541" s="2">
        <f t="shared" ref="F541:G556" si="78">((F540*13)+D541)/14</f>
        <v>1.3126268657786598E-2</v>
      </c>
      <c r="G541" s="2">
        <f t="shared" si="78"/>
        <v>1.941185049918754E-2</v>
      </c>
      <c r="H541" s="2">
        <f t="shared" si="76"/>
        <v>0.67619873016928411</v>
      </c>
      <c r="I541" s="2">
        <f t="shared" si="77"/>
        <v>40.341202865664549</v>
      </c>
    </row>
    <row r="542" spans="1:9" ht="13.5" x14ac:dyDescent="0.25">
      <c r="A542" s="3">
        <f>TITRES_STAT!B545</f>
        <v>42793</v>
      </c>
      <c r="B542" s="17">
        <f>TITRES_STAT!D545</f>
        <v>3.91</v>
      </c>
      <c r="C542" s="2">
        <f t="shared" si="72"/>
        <v>0.2200000000000002</v>
      </c>
      <c r="D542" s="2">
        <f t="shared" si="73"/>
        <v>0.2200000000000002</v>
      </c>
      <c r="E542" s="2">
        <f t="shared" si="74"/>
        <v>0</v>
      </c>
      <c r="F542" s="2">
        <f t="shared" si="78"/>
        <v>2.7902963753658996E-2</v>
      </c>
      <c r="G542" s="2">
        <f t="shared" si="78"/>
        <v>1.8025289749245575E-2</v>
      </c>
      <c r="H542" s="2">
        <f t="shared" si="76"/>
        <v>1.5479897489485204</v>
      </c>
      <c r="I542" s="2">
        <f t="shared" si="77"/>
        <v>60.753374286035871</v>
      </c>
    </row>
    <row r="543" spans="1:9" ht="13.5" x14ac:dyDescent="0.25">
      <c r="A543" s="3">
        <f>TITRES_STAT!B546</f>
        <v>42794</v>
      </c>
      <c r="B543" s="17">
        <f>TITRES_STAT!D546</f>
        <v>4.08</v>
      </c>
      <c r="C543" s="2">
        <f t="shared" si="72"/>
        <v>0.16999999999999993</v>
      </c>
      <c r="D543" s="2">
        <f t="shared" si="73"/>
        <v>0.16999999999999993</v>
      </c>
      <c r="E543" s="2">
        <f t="shared" si="74"/>
        <v>0</v>
      </c>
      <c r="F543" s="2">
        <f t="shared" si="78"/>
        <v>3.8052752056969064E-2</v>
      </c>
      <c r="G543" s="2">
        <f t="shared" si="78"/>
        <v>1.6737769052870891E-2</v>
      </c>
      <c r="H543" s="2">
        <f t="shared" si="76"/>
        <v>2.2734661911494225</v>
      </c>
      <c r="I543" s="2">
        <f t="shared" si="77"/>
        <v>69.451341739721258</v>
      </c>
    </row>
    <row r="544" spans="1:9" ht="13.5" x14ac:dyDescent="0.25">
      <c r="A544" s="3">
        <f>TITRES_STAT!B547</f>
        <v>42795</v>
      </c>
      <c r="B544" s="17">
        <f>TITRES_STAT!D547</f>
        <v>4.09</v>
      </c>
      <c r="C544" s="2">
        <f t="shared" si="72"/>
        <v>9.9999999999997868E-3</v>
      </c>
      <c r="D544" s="2">
        <f t="shared" si="73"/>
        <v>9.9999999999997868E-3</v>
      </c>
      <c r="E544" s="2">
        <f t="shared" si="74"/>
        <v>0</v>
      </c>
      <c r="F544" s="2">
        <f t="shared" si="78"/>
        <v>3.6048984052899836E-2</v>
      </c>
      <c r="G544" s="2">
        <f t="shared" si="78"/>
        <v>1.554221412052297E-2</v>
      </c>
      <c r="H544" s="2">
        <f t="shared" si="76"/>
        <v>2.3194239748182577</v>
      </c>
      <c r="I544" s="2">
        <f t="shared" si="77"/>
        <v>69.874291214795747</v>
      </c>
    </row>
    <row r="545" spans="1:9" ht="13.5" x14ac:dyDescent="0.25">
      <c r="A545" s="3">
        <f>TITRES_STAT!B548</f>
        <v>42796</v>
      </c>
      <c r="B545" s="17">
        <f>TITRES_STAT!D548</f>
        <v>3.9</v>
      </c>
      <c r="C545" s="2">
        <f t="shared" si="72"/>
        <v>-0.18999999999999995</v>
      </c>
      <c r="D545" s="2">
        <f t="shared" si="73"/>
        <v>0</v>
      </c>
      <c r="E545" s="2">
        <f t="shared" si="74"/>
        <v>0.18999999999999995</v>
      </c>
      <c r="F545" s="2">
        <f t="shared" si="78"/>
        <v>3.347405662054985E-2</v>
      </c>
      <c r="G545" s="2">
        <f t="shared" si="78"/>
        <v>2.8003484540485613E-2</v>
      </c>
      <c r="H545" s="2">
        <f t="shared" si="76"/>
        <v>1.1953532629896555</v>
      </c>
      <c r="I545" s="2">
        <f t="shared" si="77"/>
        <v>54.449244371806053</v>
      </c>
    </row>
    <row r="546" spans="1:9" ht="13.5" x14ac:dyDescent="0.25">
      <c r="A546" s="3">
        <f>TITRES_STAT!B549</f>
        <v>42797</v>
      </c>
      <c r="B546" s="17">
        <f>TITRES_STAT!D549</f>
        <v>3.74</v>
      </c>
      <c r="C546" s="2">
        <f t="shared" si="72"/>
        <v>-0.1599999999999997</v>
      </c>
      <c r="D546" s="2">
        <f t="shared" si="73"/>
        <v>0</v>
      </c>
      <c r="E546" s="2">
        <f t="shared" si="74"/>
        <v>0.1599999999999997</v>
      </c>
      <c r="F546" s="2">
        <f t="shared" si="78"/>
        <v>3.1083052576224863E-2</v>
      </c>
      <c r="G546" s="2">
        <f t="shared" si="78"/>
        <v>3.7431807073308052E-2</v>
      </c>
      <c r="H546" s="2">
        <f t="shared" si="76"/>
        <v>0.83039145065453246</v>
      </c>
      <c r="I546" s="2">
        <f t="shared" si="77"/>
        <v>45.366877689337521</v>
      </c>
    </row>
    <row r="547" spans="1:9" ht="13.5" x14ac:dyDescent="0.25">
      <c r="A547" s="3">
        <f>TITRES_STAT!B550</f>
        <v>42800</v>
      </c>
      <c r="B547" s="17">
        <f>TITRES_STAT!D550</f>
        <v>3.79</v>
      </c>
      <c r="C547" s="2">
        <f t="shared" si="72"/>
        <v>4.9999999999999822E-2</v>
      </c>
      <c r="D547" s="2">
        <f t="shared" si="73"/>
        <v>4.9999999999999822E-2</v>
      </c>
      <c r="E547" s="2">
        <f t="shared" si="74"/>
        <v>0</v>
      </c>
      <c r="F547" s="2">
        <f t="shared" si="78"/>
        <v>3.2434263106494506E-2</v>
      </c>
      <c r="G547" s="2">
        <f t="shared" si="78"/>
        <v>3.475810656807176E-2</v>
      </c>
      <c r="H547" s="2">
        <f t="shared" si="76"/>
        <v>0.93314240357062772</v>
      </c>
      <c r="I547" s="2">
        <f t="shared" si="77"/>
        <v>48.270753455464991</v>
      </c>
    </row>
    <row r="548" spans="1:9" ht="13.5" x14ac:dyDescent="0.25">
      <c r="A548" s="3">
        <f>TITRES_STAT!B551</f>
        <v>42801</v>
      </c>
      <c r="B548" s="17">
        <f>TITRES_STAT!D551</f>
        <v>3.88</v>
      </c>
      <c r="C548" s="2">
        <f t="shared" si="72"/>
        <v>8.9999999999999858E-2</v>
      </c>
      <c r="D548" s="2">
        <f t="shared" si="73"/>
        <v>8.9999999999999858E-2</v>
      </c>
      <c r="E548" s="2">
        <f t="shared" si="74"/>
        <v>0</v>
      </c>
      <c r="F548" s="2">
        <f t="shared" si="78"/>
        <v>3.6546101456030607E-2</v>
      </c>
      <c r="G548" s="2">
        <f t="shared" si="78"/>
        <v>3.2275384670352347E-2</v>
      </c>
      <c r="H548" s="2">
        <f t="shared" si="76"/>
        <v>1.1323211738387513</v>
      </c>
      <c r="I548" s="2">
        <f t="shared" si="77"/>
        <v>53.10274961066343</v>
      </c>
    </row>
    <row r="549" spans="1:9" ht="13.5" x14ac:dyDescent="0.25">
      <c r="A549" s="3">
        <f>TITRES_STAT!B552</f>
        <v>42802</v>
      </c>
      <c r="B549" s="17">
        <f>TITRES_STAT!D552</f>
        <v>3.96</v>
      </c>
      <c r="C549" s="2">
        <f t="shared" si="72"/>
        <v>8.0000000000000071E-2</v>
      </c>
      <c r="D549" s="2">
        <f t="shared" si="73"/>
        <v>8.0000000000000071E-2</v>
      </c>
      <c r="E549" s="2">
        <f t="shared" si="74"/>
        <v>0</v>
      </c>
      <c r="F549" s="2">
        <f t="shared" si="78"/>
        <v>3.9649951352028423E-2</v>
      </c>
      <c r="G549" s="2">
        <f t="shared" si="78"/>
        <v>2.9970000051041466E-2</v>
      </c>
      <c r="H549" s="2">
        <f t="shared" si="76"/>
        <v>1.3229880308475535</v>
      </c>
      <c r="I549" s="2">
        <f t="shared" si="77"/>
        <v>56.951995157928337</v>
      </c>
    </row>
    <row r="550" spans="1:9" ht="13.5" x14ac:dyDescent="0.25">
      <c r="A550" s="3">
        <f>TITRES_STAT!B553</f>
        <v>42803</v>
      </c>
      <c r="B550" s="17">
        <f>TITRES_STAT!D553</f>
        <v>3.85</v>
      </c>
      <c r="C550" s="2">
        <f t="shared" si="72"/>
        <v>-0.10999999999999988</v>
      </c>
      <c r="D550" s="2">
        <f t="shared" si="73"/>
        <v>0</v>
      </c>
      <c r="E550" s="2">
        <f t="shared" si="74"/>
        <v>0.10999999999999988</v>
      </c>
      <c r="F550" s="2">
        <f t="shared" si="78"/>
        <v>3.6817811969740676E-2</v>
      </c>
      <c r="G550" s="2">
        <f t="shared" si="78"/>
        <v>3.5686428618824213E-2</v>
      </c>
      <c r="H550" s="2">
        <f t="shared" si="76"/>
        <v>1.0317034624843258</v>
      </c>
      <c r="I550" s="2">
        <f t="shared" si="77"/>
        <v>50.780218744263976</v>
      </c>
    </row>
    <row r="551" spans="1:9" ht="13.5" x14ac:dyDescent="0.25">
      <c r="A551" s="3">
        <f>TITRES_STAT!B554</f>
        <v>42804</v>
      </c>
      <c r="B551" s="17">
        <f>TITRES_STAT!D554</f>
        <v>3.9</v>
      </c>
      <c r="C551" s="2">
        <f t="shared" si="72"/>
        <v>4.9999999999999822E-2</v>
      </c>
      <c r="D551" s="2">
        <f t="shared" si="73"/>
        <v>4.9999999999999822E-2</v>
      </c>
      <c r="E551" s="2">
        <f t="shared" si="74"/>
        <v>0</v>
      </c>
      <c r="F551" s="2">
        <f t="shared" si="78"/>
        <v>3.7759396829044896E-2</v>
      </c>
      <c r="G551" s="2">
        <f t="shared" si="78"/>
        <v>3.3137398003193916E-2</v>
      </c>
      <c r="H551" s="2">
        <f t="shared" si="76"/>
        <v>1.1394798356046389</v>
      </c>
      <c r="I551" s="2">
        <f t="shared" si="77"/>
        <v>53.259666982680876</v>
      </c>
    </row>
    <row r="552" spans="1:9" ht="13.5" x14ac:dyDescent="0.25">
      <c r="A552" s="3">
        <f>TITRES_STAT!B555</f>
        <v>42807</v>
      </c>
      <c r="B552" s="17">
        <f>TITRES_STAT!D555</f>
        <v>3.89</v>
      </c>
      <c r="C552" s="2">
        <f t="shared" si="72"/>
        <v>-9.9999999999997868E-3</v>
      </c>
      <c r="D552" s="2">
        <f t="shared" si="73"/>
        <v>0</v>
      </c>
      <c r="E552" s="2">
        <f t="shared" si="74"/>
        <v>9.9999999999997868E-3</v>
      </c>
      <c r="F552" s="2">
        <f t="shared" si="78"/>
        <v>3.5062297055541689E-2</v>
      </c>
      <c r="G552" s="2">
        <f t="shared" si="78"/>
        <v>3.1484726717251478E-2</v>
      </c>
      <c r="H552" s="2">
        <f t="shared" si="76"/>
        <v>1.1136287562670806</v>
      </c>
      <c r="I552" s="2">
        <f t="shared" si="77"/>
        <v>52.688001758354247</v>
      </c>
    </row>
    <row r="553" spans="1:9" ht="13.5" x14ac:dyDescent="0.25">
      <c r="A553" s="3">
        <f>TITRES_STAT!B556</f>
        <v>42808</v>
      </c>
      <c r="B553" s="17">
        <f>TITRES_STAT!D556</f>
        <v>3.89</v>
      </c>
      <c r="C553" s="2">
        <f t="shared" si="72"/>
        <v>0</v>
      </c>
      <c r="D553" s="2">
        <f t="shared" si="73"/>
        <v>0</v>
      </c>
      <c r="E553" s="2">
        <f t="shared" si="74"/>
        <v>0</v>
      </c>
      <c r="F553" s="2">
        <f t="shared" si="78"/>
        <v>3.255784726586014E-2</v>
      </c>
      <c r="G553" s="2">
        <f t="shared" si="78"/>
        <v>2.923581766601923E-2</v>
      </c>
      <c r="H553" s="2">
        <f t="shared" si="76"/>
        <v>1.1136287562670806</v>
      </c>
      <c r="I553" s="2">
        <f t="shared" si="77"/>
        <v>52.688001758354247</v>
      </c>
    </row>
    <row r="554" spans="1:9" ht="13.5" x14ac:dyDescent="0.25">
      <c r="A554" s="3">
        <f>TITRES_STAT!B557</f>
        <v>42809</v>
      </c>
      <c r="B554" s="17">
        <f>TITRES_STAT!D557</f>
        <v>3.85</v>
      </c>
      <c r="C554" s="2">
        <f t="shared" si="72"/>
        <v>-4.0000000000000036E-2</v>
      </c>
      <c r="D554" s="2">
        <f t="shared" si="73"/>
        <v>0</v>
      </c>
      <c r="E554" s="2">
        <f t="shared" si="74"/>
        <v>4.0000000000000036E-2</v>
      </c>
      <c r="F554" s="2">
        <f t="shared" si="78"/>
        <v>3.0232286746870129E-2</v>
      </c>
      <c r="G554" s="2">
        <f t="shared" si="78"/>
        <v>3.0004687832732142E-2</v>
      </c>
      <c r="H554" s="2">
        <f t="shared" si="76"/>
        <v>1.0075854451613291</v>
      </c>
      <c r="I554" s="2">
        <f t="shared" si="77"/>
        <v>50.188919609364852</v>
      </c>
    </row>
    <row r="555" spans="1:9" ht="13.5" x14ac:dyDescent="0.25">
      <c r="A555" s="3">
        <f>TITRES_STAT!B558</f>
        <v>42810</v>
      </c>
      <c r="B555" s="17">
        <f>TITRES_STAT!D558</f>
        <v>3.87</v>
      </c>
      <c r="C555" s="2">
        <f t="shared" si="72"/>
        <v>2.0000000000000018E-2</v>
      </c>
      <c r="D555" s="2">
        <f t="shared" si="73"/>
        <v>2.0000000000000018E-2</v>
      </c>
      <c r="E555" s="2">
        <f t="shared" si="74"/>
        <v>0</v>
      </c>
      <c r="F555" s="2">
        <f t="shared" si="78"/>
        <v>2.9501409122093692E-2</v>
      </c>
      <c r="G555" s="2">
        <f t="shared" si="78"/>
        <v>2.7861495844679847E-2</v>
      </c>
      <c r="H555" s="2">
        <f t="shared" si="76"/>
        <v>1.0588594843060799</v>
      </c>
      <c r="I555" s="2">
        <f t="shared" si="77"/>
        <v>51.429419655754643</v>
      </c>
    </row>
    <row r="556" spans="1:9" ht="13.5" x14ac:dyDescent="0.25">
      <c r="A556" s="3">
        <f>TITRES_STAT!B559</f>
        <v>42811</v>
      </c>
      <c r="B556" s="17">
        <f>TITRES_STAT!D559</f>
        <v>3.8</v>
      </c>
      <c r="C556" s="2">
        <f t="shared" si="72"/>
        <v>-7.0000000000000284E-2</v>
      </c>
      <c r="D556" s="2">
        <f t="shared" si="73"/>
        <v>0</v>
      </c>
      <c r="E556" s="2">
        <f t="shared" si="74"/>
        <v>7.0000000000000284E-2</v>
      </c>
      <c r="F556" s="2">
        <f t="shared" si="78"/>
        <v>2.7394165613372715E-2</v>
      </c>
      <c r="G556" s="2">
        <f t="shared" si="78"/>
        <v>3.0871388998631309E-2</v>
      </c>
      <c r="H556" s="2">
        <f t="shared" si="76"/>
        <v>0.88736420685791761</v>
      </c>
      <c r="I556" s="2">
        <f t="shared" si="77"/>
        <v>47.016055705284401</v>
      </c>
    </row>
    <row r="557" spans="1:9" ht="13.5" x14ac:dyDescent="0.25">
      <c r="A557" s="3">
        <f>TITRES_STAT!B560</f>
        <v>42815</v>
      </c>
      <c r="B557" s="17">
        <f>TITRES_STAT!D560</f>
        <v>3.85</v>
      </c>
      <c r="C557" s="2">
        <f t="shared" si="72"/>
        <v>5.0000000000000266E-2</v>
      </c>
      <c r="D557" s="2">
        <f t="shared" si="73"/>
        <v>5.0000000000000266E-2</v>
      </c>
      <c r="E557" s="2">
        <f t="shared" si="74"/>
        <v>0</v>
      </c>
      <c r="F557" s="2">
        <f t="shared" ref="F557:G572" si="79">((F556*13)+D557)/14</f>
        <v>2.9008868069560399E-2</v>
      </c>
      <c r="G557" s="2">
        <f t="shared" si="79"/>
        <v>2.8666289784443359E-2</v>
      </c>
      <c r="H557" s="2">
        <f t="shared" si="76"/>
        <v>1.0119505624094733</v>
      </c>
      <c r="I557" s="2">
        <f t="shared" si="77"/>
        <v>50.296989464670581</v>
      </c>
    </row>
    <row r="558" spans="1:9" ht="13.5" x14ac:dyDescent="0.25">
      <c r="A558" s="3">
        <f>TITRES_STAT!B561</f>
        <v>42816</v>
      </c>
      <c r="B558" s="17">
        <f>TITRES_STAT!D561</f>
        <v>3.77</v>
      </c>
      <c r="C558" s="2">
        <f t="shared" si="72"/>
        <v>-8.0000000000000071E-2</v>
      </c>
      <c r="D558" s="2">
        <f t="shared" si="73"/>
        <v>0</v>
      </c>
      <c r="E558" s="2">
        <f t="shared" si="74"/>
        <v>8.0000000000000071E-2</v>
      </c>
      <c r="F558" s="2">
        <f t="shared" si="79"/>
        <v>2.6936806064591801E-2</v>
      </c>
      <c r="G558" s="2">
        <f t="shared" si="79"/>
        <v>3.2332983371268838E-2</v>
      </c>
      <c r="H558" s="2">
        <f t="shared" si="76"/>
        <v>0.83310611196268103</v>
      </c>
      <c r="I558" s="2">
        <f t="shared" si="77"/>
        <v>45.447784311334054</v>
      </c>
    </row>
    <row r="559" spans="1:9" ht="13.5" x14ac:dyDescent="0.25">
      <c r="A559" s="3">
        <f>TITRES_STAT!B562</f>
        <v>42817</v>
      </c>
      <c r="B559" s="17">
        <f>TITRES_STAT!D562</f>
        <v>3.7</v>
      </c>
      <c r="C559" s="2">
        <f t="shared" si="72"/>
        <v>-6.999999999999984E-2</v>
      </c>
      <c r="D559" s="2">
        <f t="shared" si="73"/>
        <v>0</v>
      </c>
      <c r="E559" s="2">
        <f t="shared" si="74"/>
        <v>6.999999999999984E-2</v>
      </c>
      <c r="F559" s="2">
        <f t="shared" si="79"/>
        <v>2.5012748488549532E-2</v>
      </c>
      <c r="G559" s="2">
        <f t="shared" si="79"/>
        <v>3.5023484559035339E-2</v>
      </c>
      <c r="H559" s="2">
        <f t="shared" si="76"/>
        <v>0.71417075723542633</v>
      </c>
      <c r="I559" s="2">
        <f t="shared" si="77"/>
        <v>41.662754671373804</v>
      </c>
    </row>
    <row r="560" spans="1:9" ht="13.5" x14ac:dyDescent="0.25">
      <c r="A560" s="3">
        <f>TITRES_STAT!B563</f>
        <v>42818</v>
      </c>
      <c r="B560" s="17">
        <f>TITRES_STAT!D563</f>
        <v>3.71</v>
      </c>
      <c r="C560" s="2">
        <f t="shared" si="72"/>
        <v>9.9999999999997868E-3</v>
      </c>
      <c r="D560" s="2">
        <f t="shared" si="73"/>
        <v>9.9999999999997868E-3</v>
      </c>
      <c r="E560" s="2">
        <f t="shared" si="74"/>
        <v>0</v>
      </c>
      <c r="F560" s="2">
        <f t="shared" si="79"/>
        <v>2.3940409310795979E-2</v>
      </c>
      <c r="G560" s="2">
        <f t="shared" si="79"/>
        <v>3.2521807090532817E-2</v>
      </c>
      <c r="H560" s="2">
        <f t="shared" si="76"/>
        <v>0.73613404212600153</v>
      </c>
      <c r="I560" s="2">
        <f t="shared" si="77"/>
        <v>42.400760785990968</v>
      </c>
    </row>
    <row r="561" spans="1:9" ht="13.5" x14ac:dyDescent="0.25">
      <c r="A561" s="3">
        <f>TITRES_STAT!B564</f>
        <v>42821</v>
      </c>
      <c r="B561" s="17">
        <f>TITRES_STAT!D564</f>
        <v>3.7</v>
      </c>
      <c r="C561" s="2">
        <f t="shared" si="72"/>
        <v>-9.9999999999997868E-3</v>
      </c>
      <c r="D561" s="2">
        <f t="shared" si="73"/>
        <v>0</v>
      </c>
      <c r="E561" s="2">
        <f t="shared" si="74"/>
        <v>9.9999999999997868E-3</v>
      </c>
      <c r="F561" s="2">
        <f t="shared" si="79"/>
        <v>2.2230380074310552E-2</v>
      </c>
      <c r="G561" s="2">
        <f t="shared" si="79"/>
        <v>3.0913106584066173E-2</v>
      </c>
      <c r="H561" s="2">
        <f t="shared" si="76"/>
        <v>0.7191247509808335</v>
      </c>
      <c r="I561" s="2">
        <f t="shared" si="77"/>
        <v>41.830864838083585</v>
      </c>
    </row>
    <row r="562" spans="1:9" ht="13.5" x14ac:dyDescent="0.25">
      <c r="A562" s="3">
        <f>TITRES_STAT!B565</f>
        <v>42822</v>
      </c>
      <c r="B562" s="17">
        <f>TITRES_STAT!D565</f>
        <v>3.7</v>
      </c>
      <c r="C562" s="2">
        <f t="shared" si="72"/>
        <v>0</v>
      </c>
      <c r="D562" s="2">
        <f t="shared" si="73"/>
        <v>0</v>
      </c>
      <c r="E562" s="2">
        <f t="shared" si="74"/>
        <v>0</v>
      </c>
      <c r="F562" s="2">
        <f t="shared" si="79"/>
        <v>2.0642495783288368E-2</v>
      </c>
      <c r="G562" s="2">
        <f t="shared" si="79"/>
        <v>2.8705027542347161E-2</v>
      </c>
      <c r="H562" s="2">
        <f t="shared" si="76"/>
        <v>0.7191247509808335</v>
      </c>
      <c r="I562" s="2">
        <f t="shared" si="77"/>
        <v>41.830864838083585</v>
      </c>
    </row>
    <row r="563" spans="1:9" ht="13.5" x14ac:dyDescent="0.25">
      <c r="A563" s="3">
        <f>TITRES_STAT!B566</f>
        <v>42823</v>
      </c>
      <c r="B563" s="17">
        <f>TITRES_STAT!D566</f>
        <v>3.66</v>
      </c>
      <c r="C563" s="2">
        <f t="shared" si="72"/>
        <v>-4.0000000000000036E-2</v>
      </c>
      <c r="D563" s="2">
        <f t="shared" si="73"/>
        <v>0</v>
      </c>
      <c r="E563" s="2">
        <f t="shared" si="74"/>
        <v>4.0000000000000036E-2</v>
      </c>
      <c r="F563" s="2">
        <f t="shared" si="79"/>
        <v>1.9168031798767773E-2</v>
      </c>
      <c r="G563" s="2">
        <f t="shared" si="79"/>
        <v>2.9511811289322367E-2</v>
      </c>
      <c r="H563" s="2">
        <f t="shared" si="76"/>
        <v>0.64950373973497644</v>
      </c>
      <c r="I563" s="2">
        <f t="shared" si="77"/>
        <v>39.375705801026641</v>
      </c>
    </row>
    <row r="564" spans="1:9" ht="13.5" x14ac:dyDescent="0.25">
      <c r="A564" s="3">
        <f>TITRES_STAT!B567</f>
        <v>42824</v>
      </c>
      <c r="B564" s="17">
        <f>TITRES_STAT!D567</f>
        <v>3.71</v>
      </c>
      <c r="C564" s="2">
        <f t="shared" si="72"/>
        <v>4.9999999999999822E-2</v>
      </c>
      <c r="D564" s="2">
        <f t="shared" si="73"/>
        <v>4.9999999999999822E-2</v>
      </c>
      <c r="E564" s="2">
        <f t="shared" si="74"/>
        <v>0</v>
      </c>
      <c r="F564" s="2">
        <f t="shared" si="79"/>
        <v>2.1370315241712918E-2</v>
      </c>
      <c r="G564" s="2">
        <f t="shared" si="79"/>
        <v>2.7403824768656486E-2</v>
      </c>
      <c r="H564" s="2">
        <f t="shared" si="76"/>
        <v>0.7798296559739909</v>
      </c>
      <c r="I564" s="2">
        <f t="shared" si="77"/>
        <v>43.814847862349971</v>
      </c>
    </row>
    <row r="565" spans="1:9" ht="13.5" x14ac:dyDescent="0.25">
      <c r="A565" s="3">
        <f>TITRES_STAT!B568</f>
        <v>42825</v>
      </c>
      <c r="B565" s="17">
        <f>TITRES_STAT!D568</f>
        <v>3.79</v>
      </c>
      <c r="C565" s="2">
        <f t="shared" si="72"/>
        <v>8.0000000000000071E-2</v>
      </c>
      <c r="D565" s="2">
        <f t="shared" si="73"/>
        <v>8.0000000000000071E-2</v>
      </c>
      <c r="E565" s="2">
        <f t="shared" si="74"/>
        <v>0</v>
      </c>
      <c r="F565" s="2">
        <f t="shared" si="79"/>
        <v>2.5558149867304859E-2</v>
      </c>
      <c r="G565" s="2">
        <f t="shared" si="79"/>
        <v>2.544640871375245E-2</v>
      </c>
      <c r="H565" s="2">
        <f t="shared" si="76"/>
        <v>1.004391234724294</v>
      </c>
      <c r="I565" s="2">
        <f t="shared" si="77"/>
        <v>50.109540359392419</v>
      </c>
    </row>
    <row r="566" spans="1:9" ht="13.5" x14ac:dyDescent="0.25">
      <c r="A566" s="3">
        <f>TITRES_STAT!B569</f>
        <v>42828</v>
      </c>
      <c r="B566" s="17">
        <f>TITRES_STAT!D569</f>
        <v>3.8</v>
      </c>
      <c r="C566" s="2">
        <f t="shared" si="72"/>
        <v>9.9999999999997868E-3</v>
      </c>
      <c r="D566" s="2">
        <f t="shared" si="73"/>
        <v>9.9999999999997868E-3</v>
      </c>
      <c r="E566" s="2">
        <f t="shared" si="74"/>
        <v>0</v>
      </c>
      <c r="F566" s="2">
        <f t="shared" si="79"/>
        <v>2.4446853448211642E-2</v>
      </c>
      <c r="G566" s="2">
        <f t="shared" si="79"/>
        <v>2.3628808091341564E-2</v>
      </c>
      <c r="H566" s="2">
        <f t="shared" si="76"/>
        <v>1.0346206780176035</v>
      </c>
      <c r="I566" s="2">
        <f t="shared" si="77"/>
        <v>50.85078949584193</v>
      </c>
    </row>
    <row r="567" spans="1:9" ht="13.5" x14ac:dyDescent="0.25">
      <c r="A567" s="3">
        <f>TITRES_STAT!B570</f>
        <v>42829</v>
      </c>
      <c r="B567" s="17">
        <f>TITRES_STAT!D570</f>
        <v>3.78</v>
      </c>
      <c r="C567" s="2">
        <f t="shared" si="72"/>
        <v>-2.0000000000000018E-2</v>
      </c>
      <c r="D567" s="2">
        <f t="shared" si="73"/>
        <v>0</v>
      </c>
      <c r="E567" s="2">
        <f t="shared" si="74"/>
        <v>2.0000000000000018E-2</v>
      </c>
      <c r="F567" s="2">
        <f t="shared" si="79"/>
        <v>2.2700649630482239E-2</v>
      </c>
      <c r="G567" s="2">
        <f t="shared" si="79"/>
        <v>2.3369607513388596E-2</v>
      </c>
      <c r="H567" s="2">
        <f t="shared" si="76"/>
        <v>0.97137487728353555</v>
      </c>
      <c r="I567" s="2">
        <f t="shared" si="77"/>
        <v>49.27398073683711</v>
      </c>
    </row>
    <row r="568" spans="1:9" ht="13.5" x14ac:dyDescent="0.25">
      <c r="A568" s="3">
        <f>TITRES_STAT!B571</f>
        <v>42830</v>
      </c>
      <c r="B568" s="17">
        <f>TITRES_STAT!D571</f>
        <v>3.78</v>
      </c>
      <c r="C568" s="2">
        <f t="shared" si="72"/>
        <v>0</v>
      </c>
      <c r="D568" s="2">
        <f t="shared" si="73"/>
        <v>0</v>
      </c>
      <c r="E568" s="2">
        <f t="shared" si="74"/>
        <v>0</v>
      </c>
      <c r="F568" s="2">
        <f t="shared" si="79"/>
        <v>2.1079174656876365E-2</v>
      </c>
      <c r="G568" s="2">
        <f t="shared" si="79"/>
        <v>2.1700349833860839E-2</v>
      </c>
      <c r="H568" s="2">
        <f t="shared" si="76"/>
        <v>0.97137487728353566</v>
      </c>
      <c r="I568" s="2">
        <f t="shared" si="77"/>
        <v>49.27398073683711</v>
      </c>
    </row>
    <row r="569" spans="1:9" ht="13.5" x14ac:dyDescent="0.25">
      <c r="A569" s="3">
        <f>TITRES_STAT!B572</f>
        <v>42831</v>
      </c>
      <c r="B569" s="17">
        <f>TITRES_STAT!D572</f>
        <v>3.7</v>
      </c>
      <c r="C569" s="2">
        <f t="shared" si="72"/>
        <v>-7.9999999999999627E-2</v>
      </c>
      <c r="D569" s="2">
        <f t="shared" si="73"/>
        <v>0</v>
      </c>
      <c r="E569" s="2">
        <f t="shared" si="74"/>
        <v>7.9999999999999627E-2</v>
      </c>
      <c r="F569" s="2">
        <f t="shared" si="79"/>
        <v>1.9573519324242339E-2</v>
      </c>
      <c r="G569" s="2">
        <f t="shared" si="79"/>
        <v>2.5864610560013608E-2</v>
      </c>
      <c r="H569" s="2">
        <f t="shared" si="76"/>
        <v>0.75676837580159728</v>
      </c>
      <c r="I569" s="2">
        <f t="shared" si="77"/>
        <v>43.077299558986589</v>
      </c>
    </row>
    <row r="570" spans="1:9" ht="13.5" x14ac:dyDescent="0.25">
      <c r="A570" s="3">
        <f>TITRES_STAT!B573</f>
        <v>42832</v>
      </c>
      <c r="B570" s="17">
        <f>TITRES_STAT!D573</f>
        <v>3.77</v>
      </c>
      <c r="C570" s="2">
        <f t="shared" si="72"/>
        <v>6.999999999999984E-2</v>
      </c>
      <c r="D570" s="2">
        <f t="shared" si="73"/>
        <v>6.999999999999984E-2</v>
      </c>
      <c r="E570" s="2">
        <f t="shared" si="74"/>
        <v>0</v>
      </c>
      <c r="F570" s="2">
        <f t="shared" si="79"/>
        <v>2.3175410801082159E-2</v>
      </c>
      <c r="G570" s="2">
        <f t="shared" si="79"/>
        <v>2.4017138377155495E-2</v>
      </c>
      <c r="H570" s="2">
        <f t="shared" si="76"/>
        <v>0.96495304466105902</v>
      </c>
      <c r="I570" s="2">
        <f t="shared" si="77"/>
        <v>49.108198655581965</v>
      </c>
    </row>
    <row r="571" spans="1:9" ht="13.5" x14ac:dyDescent="0.25">
      <c r="A571" s="3">
        <f>TITRES_STAT!B574</f>
        <v>42835</v>
      </c>
      <c r="B571" s="17">
        <f>TITRES_STAT!D574</f>
        <v>3.78</v>
      </c>
      <c r="C571" s="2">
        <f t="shared" si="72"/>
        <v>9.9999999999997868E-3</v>
      </c>
      <c r="D571" s="2">
        <f t="shared" si="73"/>
        <v>9.9999999999997868E-3</v>
      </c>
      <c r="E571" s="2">
        <f t="shared" si="74"/>
        <v>0</v>
      </c>
      <c r="F571" s="2">
        <f t="shared" si="79"/>
        <v>2.2234310029576276E-2</v>
      </c>
      <c r="G571" s="2">
        <f t="shared" si="79"/>
        <v>2.2301628493072958E-2</v>
      </c>
      <c r="H571" s="2">
        <f t="shared" si="76"/>
        <v>0.99698145525482174</v>
      </c>
      <c r="I571" s="2">
        <f t="shared" si="77"/>
        <v>49.924422314057168</v>
      </c>
    </row>
    <row r="572" spans="1:9" ht="13.5" x14ac:dyDescent="0.25">
      <c r="A572" s="3">
        <f>TITRES_STAT!B575</f>
        <v>42836</v>
      </c>
      <c r="B572" s="17">
        <f>TITRES_STAT!D575</f>
        <v>3.78</v>
      </c>
      <c r="C572" s="2">
        <f t="shared" si="72"/>
        <v>0</v>
      </c>
      <c r="D572" s="2">
        <f t="shared" si="73"/>
        <v>0</v>
      </c>
      <c r="E572" s="2">
        <f t="shared" si="74"/>
        <v>0</v>
      </c>
      <c r="F572" s="2">
        <f t="shared" si="79"/>
        <v>2.0646145027463682E-2</v>
      </c>
      <c r="G572" s="2">
        <f t="shared" si="79"/>
        <v>2.0708655029282035E-2</v>
      </c>
      <c r="H572" s="2">
        <f t="shared" si="76"/>
        <v>0.99698145525482151</v>
      </c>
      <c r="I572" s="2">
        <f t="shared" si="77"/>
        <v>49.924422314057161</v>
      </c>
    </row>
    <row r="573" spans="1:9" ht="13.5" x14ac:dyDescent="0.25">
      <c r="A573" s="3">
        <f>TITRES_STAT!B576</f>
        <v>42837</v>
      </c>
      <c r="B573" s="17">
        <f>TITRES_STAT!D576</f>
        <v>3.78</v>
      </c>
      <c r="C573" s="2">
        <f t="shared" si="72"/>
        <v>0</v>
      </c>
      <c r="D573" s="2">
        <f t="shared" si="73"/>
        <v>0</v>
      </c>
      <c r="E573" s="2">
        <f t="shared" si="74"/>
        <v>0</v>
      </c>
      <c r="F573" s="2">
        <f t="shared" ref="F573:G588" si="80">((F572*13)+D573)/14</f>
        <v>1.9171420382644848E-2</v>
      </c>
      <c r="G573" s="2">
        <f t="shared" si="80"/>
        <v>1.9229465384333316E-2</v>
      </c>
      <c r="H573" s="2">
        <f t="shared" si="76"/>
        <v>0.99698145525482162</v>
      </c>
      <c r="I573" s="2">
        <f t="shared" si="77"/>
        <v>49.924422314057168</v>
      </c>
    </row>
    <row r="574" spans="1:9" ht="13.5" x14ac:dyDescent="0.25">
      <c r="A574" s="3">
        <f>TITRES_STAT!B577</f>
        <v>42838</v>
      </c>
      <c r="B574" s="17">
        <f>TITRES_STAT!D577</f>
        <v>3.68</v>
      </c>
      <c r="C574" s="2">
        <f t="shared" si="72"/>
        <v>-9.9999999999999645E-2</v>
      </c>
      <c r="D574" s="2">
        <f t="shared" si="73"/>
        <v>0</v>
      </c>
      <c r="E574" s="2">
        <f t="shared" si="74"/>
        <v>9.9999999999999645E-2</v>
      </c>
      <c r="F574" s="2">
        <f t="shared" si="80"/>
        <v>1.780203321245593E-2</v>
      </c>
      <c r="G574" s="2">
        <f t="shared" si="80"/>
        <v>2.4998789285452343E-2</v>
      </c>
      <c r="H574" s="2">
        <f t="shared" si="76"/>
        <v>0.71211581525732315</v>
      </c>
      <c r="I574" s="2">
        <f t="shared" si="77"/>
        <v>41.592736245491402</v>
      </c>
    </row>
    <row r="575" spans="1:9" ht="13.5" x14ac:dyDescent="0.25">
      <c r="A575" s="3">
        <f>TITRES_STAT!B578</f>
        <v>42839</v>
      </c>
      <c r="B575" s="17">
        <f>TITRES_STAT!D578</f>
        <v>3.69</v>
      </c>
      <c r="C575" s="2">
        <f t="shared" si="72"/>
        <v>9.9999999999997868E-3</v>
      </c>
      <c r="D575" s="2">
        <f t="shared" si="73"/>
        <v>9.9999999999997868E-3</v>
      </c>
      <c r="E575" s="2">
        <f t="shared" si="74"/>
        <v>0</v>
      </c>
      <c r="F575" s="2">
        <f t="shared" si="80"/>
        <v>1.7244745125851921E-2</v>
      </c>
      <c r="G575" s="2">
        <f t="shared" si="80"/>
        <v>2.3213161479348602E-2</v>
      </c>
      <c r="H575" s="2">
        <f t="shared" si="76"/>
        <v>0.7428865362089333</v>
      </c>
      <c r="I575" s="2">
        <f t="shared" si="77"/>
        <v>42.62391846946241</v>
      </c>
    </row>
    <row r="576" spans="1:9" ht="13.5" x14ac:dyDescent="0.25">
      <c r="A576" s="3">
        <f>TITRES_STAT!B579</f>
        <v>42842</v>
      </c>
      <c r="B576" s="17">
        <f>TITRES_STAT!D579</f>
        <v>3.64</v>
      </c>
      <c r="C576" s="2">
        <f t="shared" si="72"/>
        <v>-4.9999999999999822E-2</v>
      </c>
      <c r="D576" s="2">
        <f t="shared" si="73"/>
        <v>0</v>
      </c>
      <c r="E576" s="2">
        <f t="shared" si="74"/>
        <v>4.9999999999999822E-2</v>
      </c>
      <c r="F576" s="2">
        <f t="shared" si="80"/>
        <v>1.60129776168625E-2</v>
      </c>
      <c r="G576" s="2">
        <f t="shared" si="80"/>
        <v>2.5126507087966547E-2</v>
      </c>
      <c r="H576" s="2">
        <f t="shared" si="76"/>
        <v>0.6372942152604788</v>
      </c>
      <c r="I576" s="2">
        <f t="shared" si="77"/>
        <v>38.923622237258748</v>
      </c>
    </row>
    <row r="577" spans="1:9" ht="13.5" x14ac:dyDescent="0.25">
      <c r="A577" s="3">
        <f>TITRES_STAT!B580</f>
        <v>42843</v>
      </c>
      <c r="B577" s="17">
        <f>TITRES_STAT!D580</f>
        <v>3.7</v>
      </c>
      <c r="C577" s="2">
        <f t="shared" si="72"/>
        <v>6.0000000000000053E-2</v>
      </c>
      <c r="D577" s="2">
        <f t="shared" si="73"/>
        <v>6.0000000000000053E-2</v>
      </c>
      <c r="E577" s="2">
        <f t="shared" si="74"/>
        <v>0</v>
      </c>
      <c r="F577" s="2">
        <f t="shared" si="80"/>
        <v>1.915490778708661E-2</v>
      </c>
      <c r="G577" s="2">
        <f t="shared" si="80"/>
        <v>2.3331756581683221E-2</v>
      </c>
      <c r="H577" s="2">
        <f t="shared" si="76"/>
        <v>0.82098009723469856</v>
      </c>
      <c r="I577" s="2">
        <f t="shared" si="77"/>
        <v>45.084517863837249</v>
      </c>
    </row>
    <row r="578" spans="1:9" ht="13.5" x14ac:dyDescent="0.25">
      <c r="A578" s="3">
        <f>TITRES_STAT!B581</f>
        <v>42844</v>
      </c>
      <c r="B578" s="17">
        <f>TITRES_STAT!D581</f>
        <v>3.7</v>
      </c>
      <c r="C578" s="2">
        <f t="shared" si="72"/>
        <v>0</v>
      </c>
      <c r="D578" s="2">
        <f t="shared" si="73"/>
        <v>0</v>
      </c>
      <c r="E578" s="2">
        <f t="shared" si="74"/>
        <v>0</v>
      </c>
      <c r="F578" s="2">
        <f t="shared" si="80"/>
        <v>1.7786700088008995E-2</v>
      </c>
      <c r="G578" s="2">
        <f t="shared" si="80"/>
        <v>2.1665202540134421E-2</v>
      </c>
      <c r="H578" s="2">
        <f t="shared" si="76"/>
        <v>0.82098009723469856</v>
      </c>
      <c r="I578" s="2">
        <f t="shared" si="77"/>
        <v>45.084517863837249</v>
      </c>
    </row>
    <row r="579" spans="1:9" ht="13.5" x14ac:dyDescent="0.25">
      <c r="A579" s="3">
        <f>TITRES_STAT!B582</f>
        <v>42845</v>
      </c>
      <c r="B579" s="17">
        <f>TITRES_STAT!D582</f>
        <v>3.7</v>
      </c>
      <c r="C579" s="2">
        <f t="shared" ref="C579:C642" si="81">B579-B578</f>
        <v>0</v>
      </c>
      <c r="D579" s="2">
        <f t="shared" ref="D579:D642" si="82">IF(C579&gt;0,C579,0)</f>
        <v>0</v>
      </c>
      <c r="E579" s="2">
        <f t="shared" ref="E579:E642" si="83">IF(C579&lt;0,-C579,0)</f>
        <v>0</v>
      </c>
      <c r="F579" s="2">
        <f t="shared" si="80"/>
        <v>1.6516221510294065E-2</v>
      </c>
      <c r="G579" s="2">
        <f t="shared" si="80"/>
        <v>2.0117688072981966E-2</v>
      </c>
      <c r="H579" s="2">
        <f t="shared" si="76"/>
        <v>0.82098009723469834</v>
      </c>
      <c r="I579" s="2">
        <f t="shared" si="77"/>
        <v>45.084517863837242</v>
      </c>
    </row>
    <row r="580" spans="1:9" ht="13.5" x14ac:dyDescent="0.25">
      <c r="A580" s="3">
        <f>TITRES_STAT!B583</f>
        <v>42846</v>
      </c>
      <c r="B580" s="17">
        <f>TITRES_STAT!D583</f>
        <v>3.7</v>
      </c>
      <c r="C580" s="2">
        <f t="shared" si="81"/>
        <v>0</v>
      </c>
      <c r="D580" s="2">
        <f t="shared" si="82"/>
        <v>0</v>
      </c>
      <c r="E580" s="2">
        <f t="shared" si="83"/>
        <v>0</v>
      </c>
      <c r="F580" s="2">
        <f t="shared" si="80"/>
        <v>1.5336491402415917E-2</v>
      </c>
      <c r="G580" s="2">
        <f t="shared" si="80"/>
        <v>1.8680710353483256E-2</v>
      </c>
      <c r="H580" s="2">
        <f t="shared" si="76"/>
        <v>0.82098009723469823</v>
      </c>
      <c r="I580" s="2">
        <f t="shared" si="77"/>
        <v>45.084517863837235</v>
      </c>
    </row>
    <row r="581" spans="1:9" ht="13.5" x14ac:dyDescent="0.25">
      <c r="A581" s="3">
        <f>TITRES_STAT!B584</f>
        <v>42849</v>
      </c>
      <c r="B581" s="17">
        <f>TITRES_STAT!D584</f>
        <v>3.65</v>
      </c>
      <c r="C581" s="2">
        <f t="shared" si="81"/>
        <v>-5.0000000000000266E-2</v>
      </c>
      <c r="D581" s="2">
        <f t="shared" si="82"/>
        <v>0</v>
      </c>
      <c r="E581" s="2">
        <f t="shared" si="83"/>
        <v>5.0000000000000266E-2</v>
      </c>
      <c r="F581" s="2">
        <f t="shared" si="80"/>
        <v>1.4241027730814782E-2</v>
      </c>
      <c r="G581" s="2">
        <f t="shared" si="80"/>
        <v>2.0917802471091613E-2</v>
      </c>
      <c r="H581" s="2">
        <f t="shared" si="76"/>
        <v>0.68080897840468046</v>
      </c>
      <c r="I581" s="2">
        <f t="shared" si="77"/>
        <v>40.504839464319261</v>
      </c>
    </row>
    <row r="582" spans="1:9" ht="13.5" x14ac:dyDescent="0.25">
      <c r="A582" s="3">
        <f>TITRES_STAT!B585</f>
        <v>42850</v>
      </c>
      <c r="B582" s="17">
        <f>TITRES_STAT!D585</f>
        <v>3.69</v>
      </c>
      <c r="C582" s="2">
        <f t="shared" si="81"/>
        <v>4.0000000000000036E-2</v>
      </c>
      <c r="D582" s="2">
        <f t="shared" si="82"/>
        <v>4.0000000000000036E-2</v>
      </c>
      <c r="E582" s="2">
        <f t="shared" si="83"/>
        <v>0</v>
      </c>
      <c r="F582" s="2">
        <f t="shared" si="80"/>
        <v>1.6080954321470872E-2</v>
      </c>
      <c r="G582" s="2">
        <f t="shared" si="80"/>
        <v>1.9423673723156499E-2</v>
      </c>
      <c r="H582" s="2">
        <f t="shared" si="76"/>
        <v>0.82790488301394261</v>
      </c>
      <c r="I582" s="2">
        <f t="shared" si="77"/>
        <v>45.292558201871579</v>
      </c>
    </row>
    <row r="583" spans="1:9" ht="13.5" x14ac:dyDescent="0.25">
      <c r="A583" s="3">
        <f>TITRES_STAT!B586</f>
        <v>42851</v>
      </c>
      <c r="B583" s="17">
        <f>TITRES_STAT!D586</f>
        <v>3.7</v>
      </c>
      <c r="C583" s="2">
        <f t="shared" si="81"/>
        <v>1.0000000000000231E-2</v>
      </c>
      <c r="D583" s="2">
        <f t="shared" si="82"/>
        <v>1.0000000000000231E-2</v>
      </c>
      <c r="E583" s="2">
        <f t="shared" si="83"/>
        <v>0</v>
      </c>
      <c r="F583" s="2">
        <f t="shared" si="80"/>
        <v>1.5646600441365826E-2</v>
      </c>
      <c r="G583" s="2">
        <f t="shared" si="80"/>
        <v>1.8036268457216752E-2</v>
      </c>
      <c r="H583" s="2">
        <f t="shared" si="76"/>
        <v>0.86750762656259084</v>
      </c>
      <c r="I583" s="2">
        <f t="shared" si="77"/>
        <v>46.452695251336678</v>
      </c>
    </row>
    <row r="584" spans="1:9" ht="13.5" x14ac:dyDescent="0.25">
      <c r="A584" s="3">
        <f>TITRES_STAT!B587</f>
        <v>42852</v>
      </c>
      <c r="B584" s="17">
        <f>TITRES_STAT!D587</f>
        <v>3.68</v>
      </c>
      <c r="C584" s="2">
        <f t="shared" si="81"/>
        <v>-2.0000000000000018E-2</v>
      </c>
      <c r="D584" s="2">
        <f t="shared" si="82"/>
        <v>0</v>
      </c>
      <c r="E584" s="2">
        <f t="shared" si="83"/>
        <v>2.0000000000000018E-2</v>
      </c>
      <c r="F584" s="2">
        <f t="shared" si="80"/>
        <v>1.452898612412541E-2</v>
      </c>
      <c r="G584" s="2">
        <f t="shared" si="80"/>
        <v>1.8176534995986985E-2</v>
      </c>
      <c r="H584" s="2">
        <f t="shared" si="76"/>
        <v>0.79932650130143723</v>
      </c>
      <c r="I584" s="2">
        <f t="shared" si="77"/>
        <v>44.423649666877651</v>
      </c>
    </row>
    <row r="585" spans="1:9" ht="13.5" x14ac:dyDescent="0.25">
      <c r="A585" s="3">
        <f>TITRES_STAT!B588</f>
        <v>42853</v>
      </c>
      <c r="B585" s="17">
        <f>TITRES_STAT!D588</f>
        <v>3.7</v>
      </c>
      <c r="C585" s="2">
        <f t="shared" si="81"/>
        <v>2.0000000000000018E-2</v>
      </c>
      <c r="D585" s="2">
        <f t="shared" si="82"/>
        <v>2.0000000000000018E-2</v>
      </c>
      <c r="E585" s="2">
        <f t="shared" si="83"/>
        <v>0</v>
      </c>
      <c r="F585" s="2">
        <f t="shared" si="80"/>
        <v>1.4919772829545026E-2</v>
      </c>
      <c r="G585" s="2">
        <f t="shared" si="80"/>
        <v>1.6878211067702202E-2</v>
      </c>
      <c r="H585" s="2">
        <f t="shared" si="76"/>
        <v>0.88396648019737101</v>
      </c>
      <c r="I585" s="2">
        <f t="shared" si="77"/>
        <v>46.920499355421839</v>
      </c>
    </row>
    <row r="586" spans="1:9" ht="13.5" x14ac:dyDescent="0.25">
      <c r="A586" s="3">
        <f>TITRES_STAT!B589</f>
        <v>42857</v>
      </c>
      <c r="B586" s="17">
        <f>TITRES_STAT!D589</f>
        <v>3.7</v>
      </c>
      <c r="C586" s="2">
        <f t="shared" si="81"/>
        <v>0</v>
      </c>
      <c r="D586" s="2">
        <f t="shared" si="82"/>
        <v>0</v>
      </c>
      <c r="E586" s="2">
        <f t="shared" si="83"/>
        <v>0</v>
      </c>
      <c r="F586" s="2">
        <f t="shared" si="80"/>
        <v>1.385407477029181E-2</v>
      </c>
      <c r="G586" s="2">
        <f t="shared" si="80"/>
        <v>1.567262456286633E-2</v>
      </c>
      <c r="H586" s="2">
        <f t="shared" si="76"/>
        <v>0.88396648019737101</v>
      </c>
      <c r="I586" s="2">
        <f t="shared" si="77"/>
        <v>46.920499355421839</v>
      </c>
    </row>
    <row r="587" spans="1:9" ht="13.5" x14ac:dyDescent="0.25">
      <c r="A587" s="3">
        <f>TITRES_STAT!B590</f>
        <v>42858</v>
      </c>
      <c r="B587" s="17">
        <f>TITRES_STAT!D590</f>
        <v>3.7</v>
      </c>
      <c r="C587" s="2">
        <f t="shared" si="81"/>
        <v>0</v>
      </c>
      <c r="D587" s="2">
        <f t="shared" si="82"/>
        <v>0</v>
      </c>
      <c r="E587" s="2">
        <f t="shared" si="83"/>
        <v>0</v>
      </c>
      <c r="F587" s="2">
        <f t="shared" si="80"/>
        <v>1.2864498000985254E-2</v>
      </c>
      <c r="G587" s="2">
        <f t="shared" si="80"/>
        <v>1.4553151379804449E-2</v>
      </c>
      <c r="H587" s="2">
        <f t="shared" si="76"/>
        <v>0.88396648019737112</v>
      </c>
      <c r="I587" s="2">
        <f t="shared" si="77"/>
        <v>46.920499355421846</v>
      </c>
    </row>
    <row r="588" spans="1:9" ht="13.5" x14ac:dyDescent="0.25">
      <c r="A588" s="3">
        <f>TITRES_STAT!B591</f>
        <v>42859</v>
      </c>
      <c r="B588" s="17">
        <f>TITRES_STAT!D591</f>
        <v>3.74</v>
      </c>
      <c r="C588" s="2">
        <f t="shared" si="81"/>
        <v>4.0000000000000036E-2</v>
      </c>
      <c r="D588" s="2">
        <f t="shared" si="82"/>
        <v>4.0000000000000036E-2</v>
      </c>
      <c r="E588" s="2">
        <f t="shared" si="83"/>
        <v>0</v>
      </c>
      <c r="F588" s="2">
        <f t="shared" si="80"/>
        <v>1.4802748143772025E-2</v>
      </c>
      <c r="G588" s="2">
        <f t="shared" si="80"/>
        <v>1.3513640566961273E-2</v>
      </c>
      <c r="H588" s="2">
        <f t="shared" si="76"/>
        <v>1.0953930638026896</v>
      </c>
      <c r="I588" s="2">
        <f t="shared" si="77"/>
        <v>52.276257029064794</v>
      </c>
    </row>
    <row r="589" spans="1:9" ht="13.5" x14ac:dyDescent="0.25">
      <c r="A589" s="3">
        <f>TITRES_STAT!B592</f>
        <v>42860</v>
      </c>
      <c r="B589" s="17">
        <f>TITRES_STAT!D592</f>
        <v>3.8</v>
      </c>
      <c r="C589" s="2">
        <f t="shared" si="81"/>
        <v>5.9999999999999609E-2</v>
      </c>
      <c r="D589" s="2">
        <f t="shared" si="82"/>
        <v>5.9999999999999609E-2</v>
      </c>
      <c r="E589" s="2">
        <f t="shared" si="83"/>
        <v>0</v>
      </c>
      <c r="F589" s="2">
        <f t="shared" ref="F589:G604" si="84">((F588*13)+D589)/14</f>
        <v>1.8031123276359712E-2</v>
      </c>
      <c r="G589" s="2">
        <f t="shared" si="84"/>
        <v>1.2548380526464039E-2</v>
      </c>
      <c r="H589" s="2">
        <f t="shared" si="76"/>
        <v>1.4369283142420479</v>
      </c>
      <c r="I589" s="2">
        <f t="shared" si="77"/>
        <v>58.964734655683635</v>
      </c>
    </row>
    <row r="590" spans="1:9" ht="13.5" x14ac:dyDescent="0.25">
      <c r="A590" s="3">
        <f>TITRES_STAT!B593</f>
        <v>42863</v>
      </c>
      <c r="B590" s="17">
        <f>TITRES_STAT!D593</f>
        <v>3.8</v>
      </c>
      <c r="C590" s="2">
        <f t="shared" si="81"/>
        <v>0</v>
      </c>
      <c r="D590" s="2">
        <f t="shared" si="82"/>
        <v>0</v>
      </c>
      <c r="E590" s="2">
        <f t="shared" si="83"/>
        <v>0</v>
      </c>
      <c r="F590" s="2">
        <f t="shared" si="84"/>
        <v>1.6743185899476876E-2</v>
      </c>
      <c r="G590" s="2">
        <f t="shared" si="84"/>
        <v>1.1652067631716608E-2</v>
      </c>
      <c r="H590" s="2">
        <f t="shared" si="76"/>
        <v>1.4369283142420477</v>
      </c>
      <c r="I590" s="2">
        <f t="shared" si="77"/>
        <v>58.964734655683628</v>
      </c>
    </row>
    <row r="591" spans="1:9" ht="13.5" x14ac:dyDescent="0.25">
      <c r="A591" s="3">
        <f>TITRES_STAT!B594</f>
        <v>42864</v>
      </c>
      <c r="B591" s="17">
        <f>TITRES_STAT!D594</f>
        <v>3.8</v>
      </c>
      <c r="C591" s="2">
        <f t="shared" si="81"/>
        <v>0</v>
      </c>
      <c r="D591" s="2">
        <f t="shared" si="82"/>
        <v>0</v>
      </c>
      <c r="E591" s="2">
        <f t="shared" si="83"/>
        <v>0</v>
      </c>
      <c r="F591" s="2">
        <f t="shared" si="84"/>
        <v>1.5547244049514242E-2</v>
      </c>
      <c r="G591" s="2">
        <f t="shared" si="84"/>
        <v>1.0819777086593993E-2</v>
      </c>
      <c r="H591" s="2">
        <f t="shared" si="76"/>
        <v>1.4369283142420477</v>
      </c>
      <c r="I591" s="2">
        <f t="shared" si="77"/>
        <v>58.964734655683628</v>
      </c>
    </row>
    <row r="592" spans="1:9" ht="13.5" x14ac:dyDescent="0.25">
      <c r="A592" s="3">
        <f>TITRES_STAT!B595</f>
        <v>42865</v>
      </c>
      <c r="B592" s="17">
        <f>TITRES_STAT!D595</f>
        <v>3.84</v>
      </c>
      <c r="C592" s="2">
        <f t="shared" si="81"/>
        <v>4.0000000000000036E-2</v>
      </c>
      <c r="D592" s="2">
        <f t="shared" si="82"/>
        <v>4.0000000000000036E-2</v>
      </c>
      <c r="E592" s="2">
        <f t="shared" si="83"/>
        <v>0</v>
      </c>
      <c r="F592" s="2">
        <f t="shared" si="84"/>
        <v>1.7293869474548942E-2</v>
      </c>
      <c r="G592" s="2">
        <f t="shared" si="84"/>
        <v>1.0046935866122994E-2</v>
      </c>
      <c r="H592" s="2">
        <f t="shared" si="76"/>
        <v>1.721307840021324</v>
      </c>
      <c r="I592" s="2">
        <f t="shared" si="77"/>
        <v>63.252962957981111</v>
      </c>
    </row>
    <row r="593" spans="1:9" ht="13.5" x14ac:dyDescent="0.25">
      <c r="A593" s="3">
        <f>TITRES_STAT!B596</f>
        <v>42866</v>
      </c>
      <c r="B593" s="17">
        <f>TITRES_STAT!D596</f>
        <v>3.84</v>
      </c>
      <c r="C593" s="2">
        <f t="shared" si="81"/>
        <v>0</v>
      </c>
      <c r="D593" s="2">
        <f t="shared" si="82"/>
        <v>0</v>
      </c>
      <c r="E593" s="2">
        <f t="shared" si="83"/>
        <v>0</v>
      </c>
      <c r="F593" s="2">
        <f t="shared" si="84"/>
        <v>1.605859308350973E-2</v>
      </c>
      <c r="G593" s="2">
        <f t="shared" si="84"/>
        <v>9.3292975899713516E-3</v>
      </c>
      <c r="H593" s="2">
        <f t="shared" ref="H593:H656" si="85">F593/G593</f>
        <v>1.721307840021324</v>
      </c>
      <c r="I593" s="2">
        <f t="shared" ref="I593:I656" si="86">IF(G593=0,100,100-(100/(1+H593)))</f>
        <v>63.252962957981111</v>
      </c>
    </row>
    <row r="594" spans="1:9" ht="13.5" x14ac:dyDescent="0.25">
      <c r="A594" s="3">
        <f>TITRES_STAT!B597</f>
        <v>42867</v>
      </c>
      <c r="B594" s="17">
        <f>TITRES_STAT!D597</f>
        <v>3.84</v>
      </c>
      <c r="C594" s="2">
        <f t="shared" si="81"/>
        <v>0</v>
      </c>
      <c r="D594" s="2">
        <f t="shared" si="82"/>
        <v>0</v>
      </c>
      <c r="E594" s="2">
        <f t="shared" si="83"/>
        <v>0</v>
      </c>
      <c r="F594" s="2">
        <f t="shared" si="84"/>
        <v>1.4911550720401892E-2</v>
      </c>
      <c r="G594" s="2">
        <f t="shared" si="84"/>
        <v>8.6629191906876842E-3</v>
      </c>
      <c r="H594" s="2">
        <f t="shared" si="85"/>
        <v>1.7213078400213238</v>
      </c>
      <c r="I594" s="2">
        <f t="shared" si="86"/>
        <v>63.252962957981111</v>
      </c>
    </row>
    <row r="595" spans="1:9" ht="13.5" x14ac:dyDescent="0.25">
      <c r="A595" s="3">
        <f>TITRES_STAT!B598</f>
        <v>42870</v>
      </c>
      <c r="B595" s="17">
        <f>TITRES_STAT!D598</f>
        <v>3.85</v>
      </c>
      <c r="C595" s="2">
        <f t="shared" si="81"/>
        <v>1.0000000000000231E-2</v>
      </c>
      <c r="D595" s="2">
        <f t="shared" si="82"/>
        <v>1.0000000000000231E-2</v>
      </c>
      <c r="E595" s="2">
        <f t="shared" si="83"/>
        <v>0</v>
      </c>
      <c r="F595" s="2">
        <f t="shared" si="84"/>
        <v>1.4560725668944631E-2</v>
      </c>
      <c r="G595" s="2">
        <f t="shared" si="84"/>
        <v>8.0441392484957071E-3</v>
      </c>
      <c r="H595" s="2">
        <f t="shared" si="85"/>
        <v>1.8101036318668349</v>
      </c>
      <c r="I595" s="2">
        <f t="shared" si="86"/>
        <v>64.414123783197624</v>
      </c>
    </row>
    <row r="596" spans="1:9" ht="13.5" x14ac:dyDescent="0.25">
      <c r="A596" s="3">
        <f>TITRES_STAT!B599</f>
        <v>42871</v>
      </c>
      <c r="B596" s="17">
        <f>TITRES_STAT!D599</f>
        <v>3.88</v>
      </c>
      <c r="C596" s="2">
        <f t="shared" si="81"/>
        <v>2.9999999999999805E-2</v>
      </c>
      <c r="D596" s="2">
        <f t="shared" si="82"/>
        <v>2.9999999999999805E-2</v>
      </c>
      <c r="E596" s="2">
        <f t="shared" si="83"/>
        <v>0</v>
      </c>
      <c r="F596" s="2">
        <f t="shared" si="84"/>
        <v>1.5663530978305716E-2</v>
      </c>
      <c r="G596" s="2">
        <f t="shared" si="84"/>
        <v>7.4695578736031568E-3</v>
      </c>
      <c r="H596" s="2">
        <f t="shared" si="85"/>
        <v>2.0969823439830932</v>
      </c>
      <c r="I596" s="2">
        <f t="shared" si="86"/>
        <v>67.710503679724582</v>
      </c>
    </row>
    <row r="597" spans="1:9" ht="13.5" x14ac:dyDescent="0.25">
      <c r="A597" s="3">
        <f>TITRES_STAT!B600</f>
        <v>42872</v>
      </c>
      <c r="B597" s="17">
        <f>TITRES_STAT!D600</f>
        <v>3.87</v>
      </c>
      <c r="C597" s="2">
        <f t="shared" si="81"/>
        <v>-9.9999999999997868E-3</v>
      </c>
      <c r="D597" s="2">
        <f t="shared" si="82"/>
        <v>0</v>
      </c>
      <c r="E597" s="2">
        <f t="shared" si="83"/>
        <v>9.9999999999997868E-3</v>
      </c>
      <c r="F597" s="2">
        <f t="shared" si="84"/>
        <v>1.4544707336998166E-2</v>
      </c>
      <c r="G597" s="2">
        <f t="shared" si="84"/>
        <v>7.650303739774344E-3</v>
      </c>
      <c r="H597" s="2">
        <f t="shared" si="85"/>
        <v>1.9011934469189038</v>
      </c>
      <c r="I597" s="2">
        <f t="shared" si="86"/>
        <v>65.531426349318082</v>
      </c>
    </row>
    <row r="598" spans="1:9" ht="13.5" x14ac:dyDescent="0.25">
      <c r="A598" s="3">
        <f>TITRES_STAT!B601</f>
        <v>42873</v>
      </c>
      <c r="B598" s="17">
        <f>TITRES_STAT!D601</f>
        <v>3.8</v>
      </c>
      <c r="C598" s="2">
        <f t="shared" si="81"/>
        <v>-7.0000000000000284E-2</v>
      </c>
      <c r="D598" s="2">
        <f t="shared" si="82"/>
        <v>0</v>
      </c>
      <c r="E598" s="2">
        <f t="shared" si="83"/>
        <v>7.0000000000000284E-2</v>
      </c>
      <c r="F598" s="2">
        <f t="shared" si="84"/>
        <v>1.3505799670069724E-2</v>
      </c>
      <c r="G598" s="2">
        <f t="shared" si="84"/>
        <v>1.2103853472647625E-2</v>
      </c>
      <c r="H598" s="2">
        <f t="shared" si="85"/>
        <v>1.1158264349936347</v>
      </c>
      <c r="I598" s="2">
        <f t="shared" si="86"/>
        <v>52.737144055816259</v>
      </c>
    </row>
    <row r="599" spans="1:9" ht="13.5" x14ac:dyDescent="0.25">
      <c r="A599" s="3">
        <f>TITRES_STAT!B602</f>
        <v>42874</v>
      </c>
      <c r="B599" s="17">
        <f>TITRES_STAT!D602</f>
        <v>3.78</v>
      </c>
      <c r="C599" s="2">
        <f t="shared" si="81"/>
        <v>-2.0000000000000018E-2</v>
      </c>
      <c r="D599" s="2">
        <f t="shared" si="82"/>
        <v>0</v>
      </c>
      <c r="E599" s="2">
        <f t="shared" si="83"/>
        <v>2.0000000000000018E-2</v>
      </c>
      <c r="F599" s="2">
        <f t="shared" si="84"/>
        <v>1.2541099693636173E-2</v>
      </c>
      <c r="G599" s="2">
        <f t="shared" si="84"/>
        <v>1.2667863938887082E-2</v>
      </c>
      <c r="H599" s="2">
        <f t="shared" si="85"/>
        <v>0.98999324228122032</v>
      </c>
      <c r="I599" s="2">
        <f t="shared" si="86"/>
        <v>49.748573072858569</v>
      </c>
    </row>
    <row r="600" spans="1:9" ht="13.5" x14ac:dyDescent="0.25">
      <c r="A600" s="3">
        <f>TITRES_STAT!B603</f>
        <v>42877</v>
      </c>
      <c r="B600" s="17">
        <f>TITRES_STAT!D603</f>
        <v>3.87</v>
      </c>
      <c r="C600" s="2">
        <f t="shared" si="81"/>
        <v>9.0000000000000302E-2</v>
      </c>
      <c r="D600" s="2">
        <f t="shared" si="82"/>
        <v>9.0000000000000302E-2</v>
      </c>
      <c r="E600" s="2">
        <f t="shared" si="83"/>
        <v>0</v>
      </c>
      <c r="F600" s="2">
        <f t="shared" si="84"/>
        <v>1.8073878286947898E-2</v>
      </c>
      <c r="G600" s="2">
        <f t="shared" si="84"/>
        <v>1.1763016514680863E-2</v>
      </c>
      <c r="H600" s="2">
        <f t="shared" si="85"/>
        <v>1.5365002900736173</v>
      </c>
      <c r="I600" s="2">
        <f t="shared" si="86"/>
        <v>60.57560080267222</v>
      </c>
    </row>
    <row r="601" spans="1:9" ht="13.5" x14ac:dyDescent="0.25">
      <c r="A601" s="3">
        <f>TITRES_STAT!B604</f>
        <v>42878</v>
      </c>
      <c r="B601" s="17">
        <f>TITRES_STAT!D604</f>
        <v>3.8</v>
      </c>
      <c r="C601" s="2">
        <f t="shared" si="81"/>
        <v>-7.0000000000000284E-2</v>
      </c>
      <c r="D601" s="2">
        <f t="shared" si="82"/>
        <v>0</v>
      </c>
      <c r="E601" s="2">
        <f t="shared" si="83"/>
        <v>7.0000000000000284E-2</v>
      </c>
      <c r="F601" s="2">
        <f t="shared" si="84"/>
        <v>1.6782886980737332E-2</v>
      </c>
      <c r="G601" s="2">
        <f t="shared" si="84"/>
        <v>1.5922801049346538E-2</v>
      </c>
      <c r="H601" s="2">
        <f t="shared" si="85"/>
        <v>1.0540159943420313</v>
      </c>
      <c r="I601" s="2">
        <f t="shared" si="86"/>
        <v>51.314887383808681</v>
      </c>
    </row>
    <row r="602" spans="1:9" ht="13.5" x14ac:dyDescent="0.25">
      <c r="A602" s="3">
        <f>TITRES_STAT!B605</f>
        <v>42879</v>
      </c>
      <c r="B602" s="17">
        <f>TITRES_STAT!D605</f>
        <v>3.77</v>
      </c>
      <c r="C602" s="2">
        <f t="shared" si="81"/>
        <v>-2.9999999999999805E-2</v>
      </c>
      <c r="D602" s="2">
        <f t="shared" si="82"/>
        <v>0</v>
      </c>
      <c r="E602" s="2">
        <f t="shared" si="83"/>
        <v>2.9999999999999805E-2</v>
      </c>
      <c r="F602" s="2">
        <f t="shared" si="84"/>
        <v>1.5584109339256094E-2</v>
      </c>
      <c r="G602" s="2">
        <f t="shared" si="84"/>
        <v>1.6928315260107483E-2</v>
      </c>
      <c r="H602" s="2">
        <f t="shared" si="85"/>
        <v>0.92059422924270051</v>
      </c>
      <c r="I602" s="2">
        <f t="shared" si="86"/>
        <v>47.932781179171577</v>
      </c>
    </row>
    <row r="603" spans="1:9" ht="13.5" x14ac:dyDescent="0.25">
      <c r="A603" s="3">
        <f>TITRES_STAT!B606</f>
        <v>42880</v>
      </c>
      <c r="B603" s="17">
        <f>TITRES_STAT!D606</f>
        <v>3.77</v>
      </c>
      <c r="C603" s="2">
        <f t="shared" si="81"/>
        <v>0</v>
      </c>
      <c r="D603" s="2">
        <f t="shared" si="82"/>
        <v>0</v>
      </c>
      <c r="E603" s="2">
        <f t="shared" si="83"/>
        <v>0</v>
      </c>
      <c r="F603" s="2">
        <f t="shared" si="84"/>
        <v>1.4470958672166372E-2</v>
      </c>
      <c r="G603" s="2">
        <f t="shared" si="84"/>
        <v>1.5719149884385521E-2</v>
      </c>
      <c r="H603" s="2">
        <f t="shared" si="85"/>
        <v>0.9205942292427004</v>
      </c>
      <c r="I603" s="2">
        <f t="shared" si="86"/>
        <v>47.93278117917157</v>
      </c>
    </row>
    <row r="604" spans="1:9" ht="13.5" x14ac:dyDescent="0.25">
      <c r="A604" s="3">
        <f>TITRES_STAT!B607</f>
        <v>42881</v>
      </c>
      <c r="B604" s="17">
        <f>TITRES_STAT!D607</f>
        <v>3.77</v>
      </c>
      <c r="C604" s="2">
        <f t="shared" si="81"/>
        <v>0</v>
      </c>
      <c r="D604" s="2">
        <f t="shared" si="82"/>
        <v>0</v>
      </c>
      <c r="E604" s="2">
        <f t="shared" si="83"/>
        <v>0</v>
      </c>
      <c r="F604" s="2">
        <f t="shared" si="84"/>
        <v>1.343731876701163E-2</v>
      </c>
      <c r="G604" s="2">
        <f t="shared" si="84"/>
        <v>1.459635346407227E-2</v>
      </c>
      <c r="H604" s="2">
        <f t="shared" si="85"/>
        <v>0.92059422924270029</v>
      </c>
      <c r="I604" s="2">
        <f t="shared" si="86"/>
        <v>47.93278117917157</v>
      </c>
    </row>
    <row r="605" spans="1:9" ht="13.5" x14ac:dyDescent="0.25">
      <c r="A605" s="3">
        <f>TITRES_STAT!B608</f>
        <v>42884</v>
      </c>
      <c r="B605" s="17">
        <f>TITRES_STAT!D608</f>
        <v>3.79</v>
      </c>
      <c r="C605" s="2">
        <f t="shared" si="81"/>
        <v>2.0000000000000018E-2</v>
      </c>
      <c r="D605" s="2">
        <f t="shared" si="82"/>
        <v>2.0000000000000018E-2</v>
      </c>
      <c r="E605" s="2">
        <f t="shared" si="83"/>
        <v>0</v>
      </c>
      <c r="F605" s="2">
        <f t="shared" ref="F605:G620" si="87">((F604*13)+D605)/14</f>
        <v>1.3906081712225085E-2</v>
      </c>
      <c r="G605" s="2">
        <f t="shared" si="87"/>
        <v>1.3553756788067108E-2</v>
      </c>
      <c r="H605" s="2">
        <f t="shared" si="85"/>
        <v>1.0259946323124352</v>
      </c>
      <c r="I605" s="2">
        <f t="shared" si="86"/>
        <v>50.641527669862711</v>
      </c>
    </row>
    <row r="606" spans="1:9" ht="13.5" x14ac:dyDescent="0.25">
      <c r="A606" s="3">
        <f>TITRES_STAT!B609</f>
        <v>42885</v>
      </c>
      <c r="B606" s="17">
        <f>TITRES_STAT!D609</f>
        <v>3.78</v>
      </c>
      <c r="C606" s="2">
        <f t="shared" si="81"/>
        <v>-1.0000000000000231E-2</v>
      </c>
      <c r="D606" s="2">
        <f t="shared" si="82"/>
        <v>0</v>
      </c>
      <c r="E606" s="2">
        <f t="shared" si="83"/>
        <v>1.0000000000000231E-2</v>
      </c>
      <c r="F606" s="2">
        <f t="shared" si="87"/>
        <v>1.2912790161351865E-2</v>
      </c>
      <c r="G606" s="2">
        <f t="shared" si="87"/>
        <v>1.3299917017490902E-2</v>
      </c>
      <c r="H606" s="2">
        <f t="shared" si="85"/>
        <v>0.9708925359737266</v>
      </c>
      <c r="I606" s="2">
        <f t="shared" si="86"/>
        <v>49.261566435130547</v>
      </c>
    </row>
    <row r="607" spans="1:9" ht="13.5" x14ac:dyDescent="0.25">
      <c r="A607" s="3">
        <f>TITRES_STAT!B610</f>
        <v>42886</v>
      </c>
      <c r="B607" s="17">
        <f>TITRES_STAT!D610</f>
        <v>3.68</v>
      </c>
      <c r="C607" s="2">
        <f t="shared" si="81"/>
        <v>-9.9999999999999645E-2</v>
      </c>
      <c r="D607" s="2">
        <f t="shared" si="82"/>
        <v>0</v>
      </c>
      <c r="E607" s="2">
        <f t="shared" si="83"/>
        <v>9.9999999999999645E-2</v>
      </c>
      <c r="F607" s="2">
        <f t="shared" si="87"/>
        <v>1.1990448006969589E-2</v>
      </c>
      <c r="G607" s="2">
        <f t="shared" si="87"/>
        <v>1.9492780087670098E-2</v>
      </c>
      <c r="H607" s="2">
        <f t="shared" si="85"/>
        <v>0.61512251987873134</v>
      </c>
      <c r="I607" s="2">
        <f t="shared" si="86"/>
        <v>38.085192442547132</v>
      </c>
    </row>
    <row r="608" spans="1:9" ht="13.5" x14ac:dyDescent="0.25">
      <c r="A608" s="3">
        <f>TITRES_STAT!B611</f>
        <v>42887</v>
      </c>
      <c r="B608" s="17">
        <f>TITRES_STAT!D611</f>
        <v>3.75</v>
      </c>
      <c r="C608" s="2">
        <f t="shared" si="81"/>
        <v>6.999999999999984E-2</v>
      </c>
      <c r="D608" s="2">
        <f t="shared" si="82"/>
        <v>6.999999999999984E-2</v>
      </c>
      <c r="E608" s="2">
        <f t="shared" si="83"/>
        <v>0</v>
      </c>
      <c r="F608" s="2">
        <f t="shared" si="87"/>
        <v>1.6133987435043178E-2</v>
      </c>
      <c r="G608" s="2">
        <f t="shared" si="87"/>
        <v>1.8100438652836521E-2</v>
      </c>
      <c r="H608" s="2">
        <f t="shared" si="85"/>
        <v>0.89135891922237032</v>
      </c>
      <c r="I608" s="2">
        <f t="shared" si="86"/>
        <v>47.127962343014794</v>
      </c>
    </row>
    <row r="609" spans="1:9" ht="13.5" x14ac:dyDescent="0.25">
      <c r="A609" s="3">
        <f>TITRES_STAT!B612</f>
        <v>42888</v>
      </c>
      <c r="B609" s="17">
        <f>TITRES_STAT!D612</f>
        <v>3.85</v>
      </c>
      <c r="C609" s="2">
        <f t="shared" si="81"/>
        <v>0.10000000000000009</v>
      </c>
      <c r="D609" s="2">
        <f t="shared" si="82"/>
        <v>0.10000000000000009</v>
      </c>
      <c r="E609" s="2">
        <f t="shared" si="83"/>
        <v>0</v>
      </c>
      <c r="F609" s="2">
        <f t="shared" si="87"/>
        <v>2.2124416903968675E-2</v>
      </c>
      <c r="G609" s="2">
        <f t="shared" si="87"/>
        <v>1.6807550177633912E-2</v>
      </c>
      <c r="H609" s="2">
        <f t="shared" si="85"/>
        <v>1.3163379951356626</v>
      </c>
      <c r="I609" s="2">
        <f t="shared" si="86"/>
        <v>56.828407507884776</v>
      </c>
    </row>
    <row r="610" spans="1:9" ht="13.5" x14ac:dyDescent="0.25">
      <c r="A610" s="3">
        <f>TITRES_STAT!B613</f>
        <v>42891</v>
      </c>
      <c r="B610" s="17">
        <f>TITRES_STAT!D613</f>
        <v>3.85</v>
      </c>
      <c r="C610" s="2">
        <f t="shared" si="81"/>
        <v>0</v>
      </c>
      <c r="D610" s="2">
        <f t="shared" si="82"/>
        <v>0</v>
      </c>
      <c r="E610" s="2">
        <f t="shared" si="83"/>
        <v>0</v>
      </c>
      <c r="F610" s="2">
        <f t="shared" si="87"/>
        <v>2.0544101410828054E-2</v>
      </c>
      <c r="G610" s="2">
        <f t="shared" si="87"/>
        <v>1.5607010879231489E-2</v>
      </c>
      <c r="H610" s="2">
        <f t="shared" si="85"/>
        <v>1.3163379951356626</v>
      </c>
      <c r="I610" s="2">
        <f t="shared" si="86"/>
        <v>56.828407507884776</v>
      </c>
    </row>
    <row r="611" spans="1:9" ht="13.5" x14ac:dyDescent="0.25">
      <c r="A611" s="3">
        <f>TITRES_STAT!B614</f>
        <v>42892</v>
      </c>
      <c r="B611" s="17">
        <f>TITRES_STAT!D614</f>
        <v>3.89</v>
      </c>
      <c r="C611" s="2">
        <f t="shared" si="81"/>
        <v>4.0000000000000036E-2</v>
      </c>
      <c r="D611" s="2">
        <f t="shared" si="82"/>
        <v>4.0000000000000036E-2</v>
      </c>
      <c r="E611" s="2">
        <f t="shared" si="83"/>
        <v>0</v>
      </c>
      <c r="F611" s="2">
        <f t="shared" si="87"/>
        <v>2.1933808452911766E-2</v>
      </c>
      <c r="G611" s="2">
        <f t="shared" si="87"/>
        <v>1.4492224387857812E-2</v>
      </c>
      <c r="H611" s="2">
        <f t="shared" si="85"/>
        <v>1.5134880516540181</v>
      </c>
      <c r="I611" s="2">
        <f t="shared" si="86"/>
        <v>60.214650738365627</v>
      </c>
    </row>
    <row r="612" spans="1:9" ht="13.5" x14ac:dyDescent="0.25">
      <c r="A612" s="3">
        <f>TITRES_STAT!B615</f>
        <v>42893</v>
      </c>
      <c r="B612" s="17">
        <f>TITRES_STAT!D615</f>
        <v>3.89</v>
      </c>
      <c r="C612" s="2">
        <f t="shared" si="81"/>
        <v>0</v>
      </c>
      <c r="D612" s="2">
        <f t="shared" si="82"/>
        <v>0</v>
      </c>
      <c r="E612" s="2">
        <f t="shared" si="83"/>
        <v>0</v>
      </c>
      <c r="F612" s="2">
        <f t="shared" si="87"/>
        <v>2.0367107849132354E-2</v>
      </c>
      <c r="G612" s="2">
        <f t="shared" si="87"/>
        <v>1.3457065503010826E-2</v>
      </c>
      <c r="H612" s="2">
        <f t="shared" si="85"/>
        <v>1.5134880516540181</v>
      </c>
      <c r="I612" s="2">
        <f t="shared" si="86"/>
        <v>60.214650738365627</v>
      </c>
    </row>
    <row r="613" spans="1:9" ht="13.5" x14ac:dyDescent="0.25">
      <c r="A613" s="3">
        <f>TITRES_STAT!B616</f>
        <v>42894</v>
      </c>
      <c r="B613" s="17">
        <f>TITRES_STAT!D616</f>
        <v>3.84</v>
      </c>
      <c r="C613" s="2">
        <f t="shared" si="81"/>
        <v>-5.0000000000000266E-2</v>
      </c>
      <c r="D613" s="2">
        <f t="shared" si="82"/>
        <v>0</v>
      </c>
      <c r="E613" s="2">
        <f t="shared" si="83"/>
        <v>5.0000000000000266E-2</v>
      </c>
      <c r="F613" s="2">
        <f t="shared" si="87"/>
        <v>1.8912314431337184E-2</v>
      </c>
      <c r="G613" s="2">
        <f t="shared" si="87"/>
        <v>1.6067275109938644E-2</v>
      </c>
      <c r="H613" s="2">
        <f t="shared" si="85"/>
        <v>1.1770704305447972</v>
      </c>
      <c r="I613" s="2">
        <f t="shared" si="86"/>
        <v>54.066713415892714</v>
      </c>
    </row>
    <row r="614" spans="1:9" ht="13.5" x14ac:dyDescent="0.25">
      <c r="A614" s="3">
        <f>TITRES_STAT!B617</f>
        <v>42895</v>
      </c>
      <c r="B614" s="17">
        <f>TITRES_STAT!D617</f>
        <v>3.8</v>
      </c>
      <c r="C614" s="2">
        <f t="shared" si="81"/>
        <v>-4.0000000000000036E-2</v>
      </c>
      <c r="D614" s="2">
        <f t="shared" si="82"/>
        <v>0</v>
      </c>
      <c r="E614" s="2">
        <f t="shared" si="83"/>
        <v>4.0000000000000036E-2</v>
      </c>
      <c r="F614" s="2">
        <f t="shared" si="87"/>
        <v>1.7561434829098815E-2</v>
      </c>
      <c r="G614" s="2">
        <f t="shared" si="87"/>
        <v>1.7776755459228744E-2</v>
      </c>
      <c r="H614" s="2">
        <f t="shared" si="85"/>
        <v>0.98788751802184771</v>
      </c>
      <c r="I614" s="2">
        <f t="shared" si="86"/>
        <v>49.695342873569494</v>
      </c>
    </row>
    <row r="615" spans="1:9" ht="13.5" x14ac:dyDescent="0.25">
      <c r="A615" s="3">
        <f>TITRES_STAT!B618</f>
        <v>42898</v>
      </c>
      <c r="B615" s="17">
        <f>TITRES_STAT!D618</f>
        <v>3.75</v>
      </c>
      <c r="C615" s="2">
        <f t="shared" si="81"/>
        <v>-4.9999999999999822E-2</v>
      </c>
      <c r="D615" s="2">
        <f t="shared" si="82"/>
        <v>0</v>
      </c>
      <c r="E615" s="2">
        <f t="shared" si="83"/>
        <v>4.9999999999999822E-2</v>
      </c>
      <c r="F615" s="2">
        <f t="shared" si="87"/>
        <v>1.6307046627020327E-2</v>
      </c>
      <c r="G615" s="2">
        <f t="shared" si="87"/>
        <v>2.0078415783569534E-2</v>
      </c>
      <c r="H615" s="2">
        <f t="shared" si="85"/>
        <v>0.81216799187735844</v>
      </c>
      <c r="I615" s="2">
        <f t="shared" si="86"/>
        <v>44.817478043852532</v>
      </c>
    </row>
    <row r="616" spans="1:9" ht="13.5" x14ac:dyDescent="0.25">
      <c r="A616" s="3">
        <f>TITRES_STAT!B619</f>
        <v>42899</v>
      </c>
      <c r="B616" s="17">
        <f>TITRES_STAT!D619</f>
        <v>3.75</v>
      </c>
      <c r="C616" s="2">
        <f t="shared" si="81"/>
        <v>0</v>
      </c>
      <c r="D616" s="2">
        <f t="shared" si="82"/>
        <v>0</v>
      </c>
      <c r="E616" s="2">
        <f t="shared" si="83"/>
        <v>0</v>
      </c>
      <c r="F616" s="2">
        <f t="shared" si="87"/>
        <v>1.514225758223316E-2</v>
      </c>
      <c r="G616" s="2">
        <f t="shared" si="87"/>
        <v>1.864424322760028E-2</v>
      </c>
      <c r="H616" s="2">
        <f t="shared" si="85"/>
        <v>0.81216799187735844</v>
      </c>
      <c r="I616" s="2">
        <f t="shared" si="86"/>
        <v>44.817478043852532</v>
      </c>
    </row>
    <row r="617" spans="1:9" ht="13.5" x14ac:dyDescent="0.25">
      <c r="A617" s="3">
        <f>TITRES_STAT!B620</f>
        <v>42900</v>
      </c>
      <c r="B617" s="17">
        <f>TITRES_STAT!D620</f>
        <v>3.75</v>
      </c>
      <c r="C617" s="2">
        <f t="shared" si="81"/>
        <v>0</v>
      </c>
      <c r="D617" s="2">
        <f t="shared" si="82"/>
        <v>0</v>
      </c>
      <c r="E617" s="2">
        <f t="shared" si="83"/>
        <v>0</v>
      </c>
      <c r="F617" s="2">
        <f t="shared" si="87"/>
        <v>1.4060667754930792E-2</v>
      </c>
      <c r="G617" s="2">
        <f t="shared" si="87"/>
        <v>1.7312511568485976E-2</v>
      </c>
      <c r="H617" s="2">
        <f t="shared" si="85"/>
        <v>0.81216799187735844</v>
      </c>
      <c r="I617" s="2">
        <f t="shared" si="86"/>
        <v>44.817478043852532</v>
      </c>
    </row>
    <row r="618" spans="1:9" ht="13.5" x14ac:dyDescent="0.25">
      <c r="A618" s="3">
        <f>TITRES_STAT!B621</f>
        <v>42901</v>
      </c>
      <c r="B618" s="17">
        <f>TITRES_STAT!D621</f>
        <v>3.8</v>
      </c>
      <c r="C618" s="2">
        <f t="shared" si="81"/>
        <v>4.9999999999999822E-2</v>
      </c>
      <c r="D618" s="2">
        <f t="shared" si="82"/>
        <v>4.9999999999999822E-2</v>
      </c>
      <c r="E618" s="2">
        <f t="shared" si="83"/>
        <v>0</v>
      </c>
      <c r="F618" s="2">
        <f t="shared" si="87"/>
        <v>1.6627762915292867E-2</v>
      </c>
      <c r="G618" s="2">
        <f t="shared" si="87"/>
        <v>1.6075903599308407E-2</v>
      </c>
      <c r="H618" s="2">
        <f t="shared" si="85"/>
        <v>1.0343283543954693</v>
      </c>
      <c r="I618" s="2">
        <f t="shared" si="86"/>
        <v>50.843726980487141</v>
      </c>
    </row>
    <row r="619" spans="1:9" ht="13.5" x14ac:dyDescent="0.25">
      <c r="A619" s="3">
        <f>TITRES_STAT!B622</f>
        <v>42902</v>
      </c>
      <c r="B619" s="17">
        <f>TITRES_STAT!D622</f>
        <v>3.76</v>
      </c>
      <c r="C619" s="2">
        <f t="shared" si="81"/>
        <v>-4.0000000000000036E-2</v>
      </c>
      <c r="D619" s="2">
        <f t="shared" si="82"/>
        <v>0</v>
      </c>
      <c r="E619" s="2">
        <f t="shared" si="83"/>
        <v>4.0000000000000036E-2</v>
      </c>
      <c r="F619" s="2">
        <f t="shared" si="87"/>
        <v>1.5440065564200519E-2</v>
      </c>
      <c r="G619" s="2">
        <f t="shared" si="87"/>
        <v>1.7784767627929236E-2</v>
      </c>
      <c r="H619" s="2">
        <f t="shared" si="85"/>
        <v>0.8681623447220872</v>
      </c>
      <c r="I619" s="2">
        <f t="shared" si="86"/>
        <v>46.471461496631193</v>
      </c>
    </row>
    <row r="620" spans="1:9" ht="13.5" x14ac:dyDescent="0.25">
      <c r="A620" s="3">
        <f>TITRES_STAT!B623</f>
        <v>42905</v>
      </c>
      <c r="B620" s="17">
        <f>TITRES_STAT!D623</f>
        <v>3.8</v>
      </c>
      <c r="C620" s="2">
        <f t="shared" si="81"/>
        <v>4.0000000000000036E-2</v>
      </c>
      <c r="D620" s="2">
        <f t="shared" si="82"/>
        <v>4.0000000000000036E-2</v>
      </c>
      <c r="E620" s="2">
        <f t="shared" si="83"/>
        <v>0</v>
      </c>
      <c r="F620" s="2">
        <f t="shared" si="87"/>
        <v>1.7194346595329056E-2</v>
      </c>
      <c r="G620" s="2">
        <f t="shared" si="87"/>
        <v>1.6514427083077148E-2</v>
      </c>
      <c r="H620" s="2">
        <f t="shared" si="85"/>
        <v>1.0411712443205883</v>
      </c>
      <c r="I620" s="2">
        <f t="shared" si="86"/>
        <v>51.008520094410109</v>
      </c>
    </row>
    <row r="621" spans="1:9" ht="13.5" x14ac:dyDescent="0.25">
      <c r="A621" s="3">
        <f>TITRES_STAT!B624</f>
        <v>42906</v>
      </c>
      <c r="B621" s="17">
        <f>TITRES_STAT!D624</f>
        <v>3.9</v>
      </c>
      <c r="C621" s="2">
        <f t="shared" si="81"/>
        <v>0.10000000000000009</v>
      </c>
      <c r="D621" s="2">
        <f t="shared" si="82"/>
        <v>0.10000000000000009</v>
      </c>
      <c r="E621" s="2">
        <f t="shared" si="83"/>
        <v>0</v>
      </c>
      <c r="F621" s="2">
        <f t="shared" ref="F621:G636" si="88">((F620*13)+D621)/14</f>
        <v>2.3109036124234129E-2</v>
      </c>
      <c r="G621" s="2">
        <f t="shared" si="88"/>
        <v>1.5334825148571637E-2</v>
      </c>
      <c r="H621" s="2">
        <f t="shared" si="85"/>
        <v>1.5069644355473215</v>
      </c>
      <c r="I621" s="2">
        <f t="shared" si="86"/>
        <v>60.111121409599114</v>
      </c>
    </row>
    <row r="622" spans="1:9" ht="13.5" x14ac:dyDescent="0.25">
      <c r="A622" s="3">
        <f>TITRES_STAT!B625</f>
        <v>42907</v>
      </c>
      <c r="B622" s="17">
        <f>TITRES_STAT!D625</f>
        <v>3.81</v>
      </c>
      <c r="C622" s="2">
        <f t="shared" si="81"/>
        <v>-8.9999999999999858E-2</v>
      </c>
      <c r="D622" s="2">
        <f t="shared" si="82"/>
        <v>0</v>
      </c>
      <c r="E622" s="2">
        <f t="shared" si="83"/>
        <v>8.9999999999999858E-2</v>
      </c>
      <c r="F622" s="2">
        <f t="shared" si="88"/>
        <v>2.1458390686788835E-2</v>
      </c>
      <c r="G622" s="2">
        <f t="shared" si="88"/>
        <v>2.0668051923673655E-2</v>
      </c>
      <c r="H622" s="2">
        <f t="shared" si="85"/>
        <v>1.0382396350673915</v>
      </c>
      <c r="I622" s="2">
        <f t="shared" si="86"/>
        <v>50.938055428063713</v>
      </c>
    </row>
    <row r="623" spans="1:9" ht="13.5" x14ac:dyDescent="0.25">
      <c r="A623" s="3">
        <f>TITRES_STAT!B626</f>
        <v>42908</v>
      </c>
      <c r="B623" s="17">
        <f>TITRES_STAT!D626</f>
        <v>3.92</v>
      </c>
      <c r="C623" s="2">
        <f t="shared" si="81"/>
        <v>0.10999999999999988</v>
      </c>
      <c r="D623" s="2">
        <f t="shared" si="82"/>
        <v>0.10999999999999988</v>
      </c>
      <c r="E623" s="2">
        <f t="shared" si="83"/>
        <v>0</v>
      </c>
      <c r="F623" s="2">
        <f t="shared" si="88"/>
        <v>2.7782791352018193E-2</v>
      </c>
      <c r="G623" s="2">
        <f t="shared" si="88"/>
        <v>1.9191762500554106E-2</v>
      </c>
      <c r="H623" s="2">
        <f t="shared" si="85"/>
        <v>1.4476414738467114</v>
      </c>
      <c r="I623" s="2">
        <f t="shared" si="86"/>
        <v>59.144343210184253</v>
      </c>
    </row>
    <row r="624" spans="1:9" ht="13.5" x14ac:dyDescent="0.25">
      <c r="A624" s="3">
        <f>TITRES_STAT!B627</f>
        <v>42909</v>
      </c>
      <c r="B624" s="17">
        <f>TITRES_STAT!D627</f>
        <v>3.93</v>
      </c>
      <c r="C624" s="2">
        <f t="shared" si="81"/>
        <v>1.0000000000000231E-2</v>
      </c>
      <c r="D624" s="2">
        <f t="shared" si="82"/>
        <v>1.0000000000000231E-2</v>
      </c>
      <c r="E624" s="2">
        <f t="shared" si="83"/>
        <v>0</v>
      </c>
      <c r="F624" s="2">
        <f t="shared" si="88"/>
        <v>2.6512591969731197E-2</v>
      </c>
      <c r="G624" s="2">
        <f t="shared" si="88"/>
        <v>1.7820922321943097E-2</v>
      </c>
      <c r="H624" s="2">
        <f t="shared" si="85"/>
        <v>1.4877227727481843</v>
      </c>
      <c r="I624" s="2">
        <f t="shared" si="86"/>
        <v>59.802594929205021</v>
      </c>
    </row>
    <row r="625" spans="1:9" ht="13.5" x14ac:dyDescent="0.25">
      <c r="A625" s="3">
        <f>TITRES_STAT!B628</f>
        <v>42914</v>
      </c>
      <c r="B625" s="17">
        <f>TITRES_STAT!D628</f>
        <v>3.9</v>
      </c>
      <c r="C625" s="2">
        <f t="shared" si="81"/>
        <v>-3.0000000000000249E-2</v>
      </c>
      <c r="D625" s="2">
        <f t="shared" si="82"/>
        <v>0</v>
      </c>
      <c r="E625" s="2">
        <f t="shared" si="83"/>
        <v>3.0000000000000249E-2</v>
      </c>
      <c r="F625" s="2">
        <f t="shared" si="88"/>
        <v>2.4618835400464684E-2</v>
      </c>
      <c r="G625" s="2">
        <f t="shared" si="88"/>
        <v>1.8690856441804321E-2</v>
      </c>
      <c r="H625" s="2">
        <f t="shared" si="85"/>
        <v>1.3171593007050086</v>
      </c>
      <c r="I625" s="2">
        <f t="shared" si="86"/>
        <v>56.843709463749668</v>
      </c>
    </row>
    <row r="626" spans="1:9" ht="13.5" x14ac:dyDescent="0.25">
      <c r="A626" s="3">
        <f>TITRES_STAT!B629</f>
        <v>42915</v>
      </c>
      <c r="B626" s="17">
        <f>TITRES_STAT!D629</f>
        <v>3.9</v>
      </c>
      <c r="C626" s="2">
        <f t="shared" si="81"/>
        <v>0</v>
      </c>
      <c r="D626" s="2">
        <f t="shared" si="82"/>
        <v>0</v>
      </c>
      <c r="E626" s="2">
        <f t="shared" si="83"/>
        <v>0</v>
      </c>
      <c r="F626" s="2">
        <f t="shared" si="88"/>
        <v>2.2860347157574349E-2</v>
      </c>
      <c r="G626" s="2">
        <f t="shared" si="88"/>
        <v>1.7355795267389725E-2</v>
      </c>
      <c r="H626" s="2">
        <f t="shared" si="85"/>
        <v>1.3171593007050086</v>
      </c>
      <c r="I626" s="2">
        <f t="shared" si="86"/>
        <v>56.843709463749668</v>
      </c>
    </row>
    <row r="627" spans="1:9" ht="13.5" x14ac:dyDescent="0.25">
      <c r="A627" s="3">
        <f>TITRES_STAT!B630</f>
        <v>42916</v>
      </c>
      <c r="B627" s="17">
        <f>TITRES_STAT!D630</f>
        <v>4.01</v>
      </c>
      <c r="C627" s="2">
        <f t="shared" si="81"/>
        <v>0.10999999999999988</v>
      </c>
      <c r="D627" s="2">
        <f t="shared" si="82"/>
        <v>0.10999999999999988</v>
      </c>
      <c r="E627" s="2">
        <f t="shared" si="83"/>
        <v>0</v>
      </c>
      <c r="F627" s="2">
        <f t="shared" si="88"/>
        <v>2.908460807489046E-2</v>
      </c>
      <c r="G627" s="2">
        <f t="shared" si="88"/>
        <v>1.6116095605433315E-2</v>
      </c>
      <c r="H627" s="2">
        <f t="shared" si="85"/>
        <v>1.8046931953596126</v>
      </c>
      <c r="I627" s="2">
        <f t="shared" si="86"/>
        <v>64.345476301846205</v>
      </c>
    </row>
    <row r="628" spans="1:9" ht="13.5" x14ac:dyDescent="0.25">
      <c r="A628" s="3">
        <f>TITRES_STAT!B631</f>
        <v>42919</v>
      </c>
      <c r="B628" s="17">
        <f>TITRES_STAT!D631</f>
        <v>4.1500000000000004</v>
      </c>
      <c r="C628" s="2">
        <f t="shared" si="81"/>
        <v>0.14000000000000057</v>
      </c>
      <c r="D628" s="2">
        <f t="shared" si="82"/>
        <v>0.14000000000000057</v>
      </c>
      <c r="E628" s="2">
        <f t="shared" si="83"/>
        <v>0</v>
      </c>
      <c r="F628" s="2">
        <f t="shared" si="88"/>
        <v>3.7007136069541188E-2</v>
      </c>
      <c r="G628" s="2">
        <f t="shared" si="88"/>
        <v>1.4964945919330936E-2</v>
      </c>
      <c r="H628" s="2">
        <f t="shared" si="85"/>
        <v>2.4729214705505416</v>
      </c>
      <c r="I628" s="2">
        <f t="shared" si="86"/>
        <v>71.205798677576325</v>
      </c>
    </row>
    <row r="629" spans="1:9" ht="13.5" x14ac:dyDescent="0.25">
      <c r="A629" s="3">
        <f>TITRES_STAT!B632</f>
        <v>42920</v>
      </c>
      <c r="B629" s="17">
        <f>TITRES_STAT!D632</f>
        <v>4.0999999999999996</v>
      </c>
      <c r="C629" s="2">
        <f t="shared" si="81"/>
        <v>-5.0000000000000711E-2</v>
      </c>
      <c r="D629" s="2">
        <f t="shared" si="82"/>
        <v>0</v>
      </c>
      <c r="E629" s="2">
        <f t="shared" si="83"/>
        <v>5.0000000000000711E-2</v>
      </c>
      <c r="F629" s="2">
        <f t="shared" si="88"/>
        <v>3.4363769207431102E-2</v>
      </c>
      <c r="G629" s="2">
        <f t="shared" si="88"/>
        <v>1.7467449782235921E-2</v>
      </c>
      <c r="H629" s="2">
        <f t="shared" si="85"/>
        <v>1.9673031630741216</v>
      </c>
      <c r="I629" s="2">
        <f t="shared" si="86"/>
        <v>66.29936528076216</v>
      </c>
    </row>
    <row r="630" spans="1:9" ht="13.5" x14ac:dyDescent="0.25">
      <c r="A630" s="3">
        <f>TITRES_STAT!B633</f>
        <v>42921</v>
      </c>
      <c r="B630" s="17">
        <f>TITRES_STAT!D633</f>
        <v>3.88</v>
      </c>
      <c r="C630" s="2">
        <f t="shared" si="81"/>
        <v>-0.21999999999999975</v>
      </c>
      <c r="D630" s="2">
        <f t="shared" si="82"/>
        <v>0</v>
      </c>
      <c r="E630" s="2">
        <f t="shared" si="83"/>
        <v>0.21999999999999975</v>
      </c>
      <c r="F630" s="2">
        <f t="shared" si="88"/>
        <v>3.1909214264043168E-2</v>
      </c>
      <c r="G630" s="2">
        <f t="shared" si="88"/>
        <v>3.1934060512076194E-2</v>
      </c>
      <c r="H630" s="2">
        <f t="shared" si="85"/>
        <v>0.99922195149521842</v>
      </c>
      <c r="I630" s="2">
        <f t="shared" si="86"/>
        <v>49.980541217442124</v>
      </c>
    </row>
    <row r="631" spans="1:9" ht="13.5" x14ac:dyDescent="0.25">
      <c r="A631" s="3">
        <f>TITRES_STAT!B634</f>
        <v>42922</v>
      </c>
      <c r="B631" s="17">
        <f>TITRES_STAT!D634</f>
        <v>3.99</v>
      </c>
      <c r="C631" s="2">
        <f t="shared" si="81"/>
        <v>0.11000000000000032</v>
      </c>
      <c r="D631" s="2">
        <f t="shared" si="82"/>
        <v>0.11000000000000032</v>
      </c>
      <c r="E631" s="2">
        <f t="shared" si="83"/>
        <v>0</v>
      </c>
      <c r="F631" s="2">
        <f t="shared" si="88"/>
        <v>3.7487127530897245E-2</v>
      </c>
      <c r="G631" s="2">
        <f t="shared" si="88"/>
        <v>2.9653056189785035E-2</v>
      </c>
      <c r="H631" s="2">
        <f t="shared" si="85"/>
        <v>1.2641910260774709</v>
      </c>
      <c r="I631" s="2">
        <f t="shared" si="86"/>
        <v>55.834115210127848</v>
      </c>
    </row>
    <row r="632" spans="1:9" ht="13.5" x14ac:dyDescent="0.25">
      <c r="A632" s="3">
        <f>TITRES_STAT!B635</f>
        <v>42923</v>
      </c>
      <c r="B632" s="17">
        <f>TITRES_STAT!D635</f>
        <v>4.1399999999999997</v>
      </c>
      <c r="C632" s="2">
        <f t="shared" si="81"/>
        <v>0.14999999999999947</v>
      </c>
      <c r="D632" s="2">
        <f t="shared" si="82"/>
        <v>0.14999999999999947</v>
      </c>
      <c r="E632" s="2">
        <f t="shared" si="83"/>
        <v>0</v>
      </c>
      <c r="F632" s="2">
        <f t="shared" si="88"/>
        <v>4.5523761278690254E-2</v>
      </c>
      <c r="G632" s="2">
        <f t="shared" si="88"/>
        <v>2.7534980747657534E-2</v>
      </c>
      <c r="H632" s="2">
        <f t="shared" si="85"/>
        <v>1.6533064502891679</v>
      </c>
      <c r="I632" s="2">
        <f t="shared" si="86"/>
        <v>62.311175933295758</v>
      </c>
    </row>
    <row r="633" spans="1:9" ht="13.5" x14ac:dyDescent="0.25">
      <c r="A633" s="3">
        <f>TITRES_STAT!B636</f>
        <v>42926</v>
      </c>
      <c r="B633" s="17">
        <f>TITRES_STAT!D636</f>
        <v>4.25</v>
      </c>
      <c r="C633" s="2">
        <f t="shared" si="81"/>
        <v>0.11000000000000032</v>
      </c>
      <c r="D633" s="2">
        <f t="shared" si="82"/>
        <v>0.11000000000000032</v>
      </c>
      <c r="E633" s="2">
        <f t="shared" si="83"/>
        <v>0</v>
      </c>
      <c r="F633" s="2">
        <f t="shared" si="88"/>
        <v>5.0129206901640973E-2</v>
      </c>
      <c r="G633" s="2">
        <f t="shared" si="88"/>
        <v>2.5568196408539138E-2</v>
      </c>
      <c r="H633" s="2">
        <f t="shared" si="85"/>
        <v>1.9606078622307153</v>
      </c>
      <c r="I633" s="2">
        <f t="shared" si="86"/>
        <v>66.223152591152854</v>
      </c>
    </row>
    <row r="634" spans="1:9" ht="13.5" x14ac:dyDescent="0.25">
      <c r="A634" s="3">
        <f>TITRES_STAT!B637</f>
        <v>42927</v>
      </c>
      <c r="B634" s="17">
        <f>TITRES_STAT!D637</f>
        <v>4.42</v>
      </c>
      <c r="C634" s="2">
        <f t="shared" si="81"/>
        <v>0.16999999999999993</v>
      </c>
      <c r="D634" s="2">
        <f t="shared" si="82"/>
        <v>0.16999999999999993</v>
      </c>
      <c r="E634" s="2">
        <f t="shared" si="83"/>
        <v>0</v>
      </c>
      <c r="F634" s="2">
        <f t="shared" si="88"/>
        <v>5.8691406408666609E-2</v>
      </c>
      <c r="G634" s="2">
        <f t="shared" si="88"/>
        <v>2.3741896665072058E-2</v>
      </c>
      <c r="H634" s="2">
        <f t="shared" si="85"/>
        <v>2.4720605618257365</v>
      </c>
      <c r="I634" s="2">
        <f t="shared" si="86"/>
        <v>71.198659061575711</v>
      </c>
    </row>
    <row r="635" spans="1:9" ht="13.5" x14ac:dyDescent="0.25">
      <c r="A635" s="3">
        <f>TITRES_STAT!B638</f>
        <v>42928</v>
      </c>
      <c r="B635" s="17">
        <f>TITRES_STAT!D638</f>
        <v>4.37</v>
      </c>
      <c r="C635" s="2">
        <f t="shared" si="81"/>
        <v>-4.9999999999999822E-2</v>
      </c>
      <c r="D635" s="2">
        <f t="shared" si="82"/>
        <v>0</v>
      </c>
      <c r="E635" s="2">
        <f t="shared" si="83"/>
        <v>4.9999999999999822E-2</v>
      </c>
      <c r="F635" s="2">
        <f t="shared" si="88"/>
        <v>5.4499163093761849E-2</v>
      </c>
      <c r="G635" s="2">
        <f t="shared" si="88"/>
        <v>2.5617475474709755E-2</v>
      </c>
      <c r="H635" s="2">
        <f t="shared" si="85"/>
        <v>2.127421304553013</v>
      </c>
      <c r="I635" s="2">
        <f t="shared" si="86"/>
        <v>68.024774962549373</v>
      </c>
    </row>
    <row r="636" spans="1:9" ht="13.5" x14ac:dyDescent="0.25">
      <c r="A636" s="3">
        <f>TITRES_STAT!B639</f>
        <v>42929</v>
      </c>
      <c r="B636" s="17">
        <f>TITRES_STAT!D639</f>
        <v>4.5</v>
      </c>
      <c r="C636" s="2">
        <f t="shared" si="81"/>
        <v>0.12999999999999989</v>
      </c>
      <c r="D636" s="2">
        <f t="shared" si="82"/>
        <v>0.12999999999999989</v>
      </c>
      <c r="E636" s="2">
        <f t="shared" si="83"/>
        <v>0</v>
      </c>
      <c r="F636" s="2">
        <f t="shared" si="88"/>
        <v>5.9892080015636E-2</v>
      </c>
      <c r="G636" s="2">
        <f t="shared" si="88"/>
        <v>2.3787655797944774E-2</v>
      </c>
      <c r="H636" s="2">
        <f t="shared" si="85"/>
        <v>2.5177798318744213</v>
      </c>
      <c r="I636" s="2">
        <f t="shared" si="86"/>
        <v>71.572979328067902</v>
      </c>
    </row>
    <row r="637" spans="1:9" ht="13.5" x14ac:dyDescent="0.25">
      <c r="A637" s="3">
        <f>TITRES_STAT!B640</f>
        <v>42930</v>
      </c>
      <c r="B637" s="17">
        <f>TITRES_STAT!D640</f>
        <v>4.4000000000000004</v>
      </c>
      <c r="C637" s="2">
        <f t="shared" si="81"/>
        <v>-9.9999999999999645E-2</v>
      </c>
      <c r="D637" s="2">
        <f t="shared" si="82"/>
        <v>0</v>
      </c>
      <c r="E637" s="2">
        <f t="shared" si="83"/>
        <v>9.9999999999999645E-2</v>
      </c>
      <c r="F637" s="2">
        <f t="shared" ref="F637:G652" si="89">((F636*13)+D637)/14</f>
        <v>5.5614074300233428E-2</v>
      </c>
      <c r="G637" s="2">
        <f t="shared" si="89"/>
        <v>2.9231394669520124E-2</v>
      </c>
      <c r="H637" s="2">
        <f t="shared" si="85"/>
        <v>1.9025460443809339</v>
      </c>
      <c r="I637" s="2">
        <f t="shared" si="86"/>
        <v>65.547488835330995</v>
      </c>
    </row>
    <row r="638" spans="1:9" ht="13.5" x14ac:dyDescent="0.25">
      <c r="A638" s="3">
        <f>TITRES_STAT!B641</f>
        <v>42933</v>
      </c>
      <c r="B638" s="17">
        <f>TITRES_STAT!D641</f>
        <v>4.49</v>
      </c>
      <c r="C638" s="2">
        <f t="shared" si="81"/>
        <v>8.9999999999999858E-2</v>
      </c>
      <c r="D638" s="2">
        <f t="shared" si="82"/>
        <v>8.9999999999999858E-2</v>
      </c>
      <c r="E638" s="2">
        <f t="shared" si="83"/>
        <v>0</v>
      </c>
      <c r="F638" s="2">
        <f t="shared" si="89"/>
        <v>5.8070211850216748E-2</v>
      </c>
      <c r="G638" s="2">
        <f t="shared" si="89"/>
        <v>2.7143437907411545E-2</v>
      </c>
      <c r="H638" s="2">
        <f t="shared" si="85"/>
        <v>2.1393830821393709</v>
      </c>
      <c r="I638" s="2">
        <f t="shared" si="86"/>
        <v>68.146607985205236</v>
      </c>
    </row>
    <row r="639" spans="1:9" ht="13.5" x14ac:dyDescent="0.25">
      <c r="A639" s="3">
        <f>TITRES_STAT!B642</f>
        <v>42934</v>
      </c>
      <c r="B639" s="17">
        <f>TITRES_STAT!D642</f>
        <v>4.37</v>
      </c>
      <c r="C639" s="2">
        <f t="shared" si="81"/>
        <v>-0.12000000000000011</v>
      </c>
      <c r="D639" s="2">
        <f t="shared" si="82"/>
        <v>0</v>
      </c>
      <c r="E639" s="2">
        <f t="shared" si="83"/>
        <v>0.12000000000000011</v>
      </c>
      <c r="F639" s="2">
        <f t="shared" si="89"/>
        <v>5.3922339575201268E-2</v>
      </c>
      <c r="G639" s="2">
        <f t="shared" si="89"/>
        <v>3.3776049485453583E-2</v>
      </c>
      <c r="H639" s="2">
        <f t="shared" si="85"/>
        <v>1.5964667389069329</v>
      </c>
      <c r="I639" s="2">
        <f t="shared" si="86"/>
        <v>61.486123237573899</v>
      </c>
    </row>
    <row r="640" spans="1:9" ht="13.5" x14ac:dyDescent="0.25">
      <c r="A640" s="3">
        <f>TITRES_STAT!B643</f>
        <v>42935</v>
      </c>
      <c r="B640" s="17">
        <f>TITRES_STAT!D643</f>
        <v>4.2300000000000004</v>
      </c>
      <c r="C640" s="2">
        <f t="shared" si="81"/>
        <v>-0.13999999999999968</v>
      </c>
      <c r="D640" s="2">
        <f t="shared" si="82"/>
        <v>0</v>
      </c>
      <c r="E640" s="2">
        <f t="shared" si="83"/>
        <v>0.13999999999999968</v>
      </c>
      <c r="F640" s="2">
        <f t="shared" si="89"/>
        <v>5.0070743891258318E-2</v>
      </c>
      <c r="G640" s="2">
        <f t="shared" si="89"/>
        <v>4.1363474522206879E-2</v>
      </c>
      <c r="H640" s="2">
        <f t="shared" si="85"/>
        <v>1.2105062369549433</v>
      </c>
      <c r="I640" s="2">
        <f t="shared" si="86"/>
        <v>54.761493847783115</v>
      </c>
    </row>
    <row r="641" spans="1:9" ht="13.5" x14ac:dyDescent="0.25">
      <c r="A641" s="3">
        <f>TITRES_STAT!B644</f>
        <v>42936</v>
      </c>
      <c r="B641" s="17">
        <f>TITRES_STAT!D644</f>
        <v>4.21</v>
      </c>
      <c r="C641" s="2">
        <f t="shared" si="81"/>
        <v>-2.0000000000000462E-2</v>
      </c>
      <c r="D641" s="2">
        <f t="shared" si="82"/>
        <v>0</v>
      </c>
      <c r="E641" s="2">
        <f t="shared" si="83"/>
        <v>2.0000000000000462E-2</v>
      </c>
      <c r="F641" s="2">
        <f t="shared" si="89"/>
        <v>4.6494262184739864E-2</v>
      </c>
      <c r="G641" s="2">
        <f t="shared" si="89"/>
        <v>3.9837512056334998E-2</v>
      </c>
      <c r="H641" s="2">
        <f t="shared" si="85"/>
        <v>1.167097536587913</v>
      </c>
      <c r="I641" s="2">
        <f t="shared" si="86"/>
        <v>53.855330315473644</v>
      </c>
    </row>
    <row r="642" spans="1:9" ht="13.5" x14ac:dyDescent="0.25">
      <c r="A642" s="3">
        <f>TITRES_STAT!B645</f>
        <v>42937</v>
      </c>
      <c r="B642" s="17">
        <f>TITRES_STAT!D645</f>
        <v>4.33</v>
      </c>
      <c r="C642" s="2">
        <f t="shared" si="81"/>
        <v>0.12000000000000011</v>
      </c>
      <c r="D642" s="2">
        <f t="shared" si="82"/>
        <v>0.12000000000000011</v>
      </c>
      <c r="E642" s="2">
        <f t="shared" si="83"/>
        <v>0</v>
      </c>
      <c r="F642" s="2">
        <f t="shared" si="89"/>
        <v>5.1744672028687023E-2</v>
      </c>
      <c r="G642" s="2">
        <f t="shared" si="89"/>
        <v>3.6991975480882497E-2</v>
      </c>
      <c r="H642" s="2">
        <f t="shared" si="85"/>
        <v>1.3988080213620584</v>
      </c>
      <c r="I642" s="2">
        <f t="shared" si="86"/>
        <v>58.312628976778491</v>
      </c>
    </row>
    <row r="643" spans="1:9" ht="13.5" x14ac:dyDescent="0.25">
      <c r="A643" s="3">
        <f>TITRES_STAT!B646</f>
        <v>42940</v>
      </c>
      <c r="B643" s="17">
        <f>TITRES_STAT!D646</f>
        <v>4.4000000000000004</v>
      </c>
      <c r="C643" s="2">
        <f t="shared" ref="C643:C706" si="90">B643-B642</f>
        <v>7.0000000000000284E-2</v>
      </c>
      <c r="D643" s="2">
        <f t="shared" ref="D643:D706" si="91">IF(C643&gt;0,C643,0)</f>
        <v>7.0000000000000284E-2</v>
      </c>
      <c r="E643" s="2">
        <f t="shared" ref="E643:E706" si="92">IF(C643&lt;0,-C643,0)</f>
        <v>0</v>
      </c>
      <c r="F643" s="2">
        <f t="shared" si="89"/>
        <v>5.3048624026637972E-2</v>
      </c>
      <c r="G643" s="2">
        <f t="shared" si="89"/>
        <v>3.4349691517962321E-2</v>
      </c>
      <c r="H643" s="2">
        <f t="shared" si="85"/>
        <v>1.5443697361560731</v>
      </c>
      <c r="I643" s="2">
        <f t="shared" si="86"/>
        <v>60.697535983478645</v>
      </c>
    </row>
    <row r="644" spans="1:9" ht="13.5" x14ac:dyDescent="0.25">
      <c r="A644" s="3">
        <f>TITRES_STAT!B647</f>
        <v>42942</v>
      </c>
      <c r="B644" s="17">
        <f>TITRES_STAT!D647</f>
        <v>4.3499999999999996</v>
      </c>
      <c r="C644" s="2">
        <f t="shared" si="90"/>
        <v>-5.0000000000000711E-2</v>
      </c>
      <c r="D644" s="2">
        <f t="shared" si="91"/>
        <v>0</v>
      </c>
      <c r="E644" s="2">
        <f t="shared" si="92"/>
        <v>5.0000000000000711E-2</v>
      </c>
      <c r="F644" s="2">
        <f t="shared" si="89"/>
        <v>4.925943659616383E-2</v>
      </c>
      <c r="G644" s="2">
        <f t="shared" si="89"/>
        <v>3.5467570695250777E-2</v>
      </c>
      <c r="H644" s="2">
        <f t="shared" si="85"/>
        <v>1.3888584876426235</v>
      </c>
      <c r="I644" s="2">
        <f t="shared" si="86"/>
        <v>58.139002156347011</v>
      </c>
    </row>
    <row r="645" spans="1:9" ht="13.5" x14ac:dyDescent="0.25">
      <c r="A645" s="3">
        <f>TITRES_STAT!B648</f>
        <v>42943</v>
      </c>
      <c r="B645" s="17">
        <f>TITRES_STAT!D648</f>
        <v>4.47</v>
      </c>
      <c r="C645" s="2">
        <f t="shared" si="90"/>
        <v>0.12000000000000011</v>
      </c>
      <c r="D645" s="2">
        <f t="shared" si="91"/>
        <v>0.12000000000000011</v>
      </c>
      <c r="E645" s="2">
        <f t="shared" si="92"/>
        <v>0</v>
      </c>
      <c r="F645" s="2">
        <f t="shared" si="89"/>
        <v>5.4312333982152135E-2</v>
      </c>
      <c r="G645" s="2">
        <f t="shared" si="89"/>
        <v>3.2934172788447146E-2</v>
      </c>
      <c r="H645" s="2">
        <f t="shared" si="85"/>
        <v>1.6491179034927561</v>
      </c>
      <c r="I645" s="2">
        <f t="shared" si="86"/>
        <v>62.251585756846083</v>
      </c>
    </row>
    <row r="646" spans="1:9" ht="13.5" x14ac:dyDescent="0.25">
      <c r="A646" s="3">
        <f>TITRES_STAT!B649</f>
        <v>42944</v>
      </c>
      <c r="B646" s="17">
        <f>TITRES_STAT!D649</f>
        <v>4.5999999999999996</v>
      </c>
      <c r="C646" s="2">
        <f t="shared" si="90"/>
        <v>0.12999999999999989</v>
      </c>
      <c r="D646" s="2">
        <f t="shared" si="91"/>
        <v>0.12999999999999989</v>
      </c>
      <c r="E646" s="2">
        <f t="shared" si="92"/>
        <v>0</v>
      </c>
      <c r="F646" s="2">
        <f t="shared" si="89"/>
        <v>5.9718595840569828E-2</v>
      </c>
      <c r="G646" s="2">
        <f t="shared" si="89"/>
        <v>3.0581731874986636E-2</v>
      </c>
      <c r="H646" s="2">
        <f t="shared" si="85"/>
        <v>1.9527538886512432</v>
      </c>
      <c r="I646" s="2">
        <f t="shared" si="86"/>
        <v>66.133310200912831</v>
      </c>
    </row>
    <row r="647" spans="1:9" ht="13.5" x14ac:dyDescent="0.25">
      <c r="A647" s="3">
        <f>TITRES_STAT!B650</f>
        <v>42947</v>
      </c>
      <c r="B647" s="17">
        <f>TITRES_STAT!D650</f>
        <v>4.5999999999999996</v>
      </c>
      <c r="C647" s="2">
        <f t="shared" si="90"/>
        <v>0</v>
      </c>
      <c r="D647" s="2">
        <f t="shared" si="91"/>
        <v>0</v>
      </c>
      <c r="E647" s="2">
        <f t="shared" si="92"/>
        <v>0</v>
      </c>
      <c r="F647" s="2">
        <f t="shared" si="89"/>
        <v>5.5452981851957697E-2</v>
      </c>
      <c r="G647" s="2">
        <f t="shared" si="89"/>
        <v>2.8397322455344733E-2</v>
      </c>
      <c r="H647" s="2">
        <f t="shared" si="85"/>
        <v>1.9527538886512432</v>
      </c>
      <c r="I647" s="2">
        <f t="shared" si="86"/>
        <v>66.133310200912831</v>
      </c>
    </row>
    <row r="648" spans="1:9" ht="13.5" x14ac:dyDescent="0.25">
      <c r="A648" s="3">
        <f>TITRES_STAT!B651</f>
        <v>42948</v>
      </c>
      <c r="B648" s="17">
        <f>TITRES_STAT!D651</f>
        <v>4.7300000000000004</v>
      </c>
      <c r="C648" s="2">
        <f t="shared" si="90"/>
        <v>0.13000000000000078</v>
      </c>
      <c r="D648" s="2">
        <f t="shared" si="91"/>
        <v>0.13000000000000078</v>
      </c>
      <c r="E648" s="2">
        <f t="shared" si="92"/>
        <v>0</v>
      </c>
      <c r="F648" s="2">
        <f t="shared" si="89"/>
        <v>6.0777768862532208E-2</v>
      </c>
      <c r="G648" s="2">
        <f t="shared" si="89"/>
        <v>2.6368942279962969E-2</v>
      </c>
      <c r="H648" s="2">
        <f t="shared" si="85"/>
        <v>2.3048997649297278</v>
      </c>
      <c r="I648" s="2">
        <f t="shared" si="86"/>
        <v>69.741896241102395</v>
      </c>
    </row>
    <row r="649" spans="1:9" ht="13.5" x14ac:dyDescent="0.25">
      <c r="A649" s="3">
        <f>TITRES_STAT!B652</f>
        <v>42949</v>
      </c>
      <c r="B649" s="17">
        <f>TITRES_STAT!D652</f>
        <v>4.8499999999999996</v>
      </c>
      <c r="C649" s="2">
        <f t="shared" si="90"/>
        <v>0.11999999999999922</v>
      </c>
      <c r="D649" s="2">
        <f t="shared" si="91"/>
        <v>0.11999999999999922</v>
      </c>
      <c r="E649" s="2">
        <f t="shared" si="92"/>
        <v>0</v>
      </c>
      <c r="F649" s="2">
        <f t="shared" si="89"/>
        <v>6.5007928229494139E-2</v>
      </c>
      <c r="G649" s="2">
        <f t="shared" si="89"/>
        <v>2.4485446402822759E-2</v>
      </c>
      <c r="H649" s="2">
        <f t="shared" si="85"/>
        <v>2.6549619377982761</v>
      </c>
      <c r="I649" s="2">
        <f t="shared" si="86"/>
        <v>72.639933957769387</v>
      </c>
    </row>
    <row r="650" spans="1:9" ht="13.5" x14ac:dyDescent="0.25">
      <c r="A650" s="3">
        <f>TITRES_STAT!B653</f>
        <v>42950</v>
      </c>
      <c r="B650" s="17">
        <f>TITRES_STAT!D653</f>
        <v>5.0599999999999996</v>
      </c>
      <c r="C650" s="2">
        <f t="shared" si="90"/>
        <v>0.20999999999999996</v>
      </c>
      <c r="D650" s="2">
        <f t="shared" si="91"/>
        <v>0.20999999999999996</v>
      </c>
      <c r="E650" s="2">
        <f t="shared" si="92"/>
        <v>0</v>
      </c>
      <c r="F650" s="2">
        <f t="shared" si="89"/>
        <v>7.5364504784530273E-2</v>
      </c>
      <c r="G650" s="2">
        <f t="shared" si="89"/>
        <v>2.2736485945478276E-2</v>
      </c>
      <c r="H650" s="2">
        <f t="shared" si="85"/>
        <v>3.3146944943582368</v>
      </c>
      <c r="I650" s="2">
        <f t="shared" si="86"/>
        <v>76.823388045026832</v>
      </c>
    </row>
    <row r="651" spans="1:9" ht="13.5" x14ac:dyDescent="0.25">
      <c r="A651" s="3">
        <f>TITRES_STAT!B654</f>
        <v>42951</v>
      </c>
      <c r="B651" s="17">
        <f>TITRES_STAT!D654</f>
        <v>5.04</v>
      </c>
      <c r="C651" s="2">
        <f t="shared" si="90"/>
        <v>-1.9999999999999574E-2</v>
      </c>
      <c r="D651" s="2">
        <f t="shared" si="91"/>
        <v>0</v>
      </c>
      <c r="E651" s="2">
        <f t="shared" si="92"/>
        <v>1.9999999999999574E-2</v>
      </c>
      <c r="F651" s="2">
        <f t="shared" si="89"/>
        <v>6.9981325871349545E-2</v>
      </c>
      <c r="G651" s="2">
        <f t="shared" si="89"/>
        <v>2.2541022663658369E-2</v>
      </c>
      <c r="H651" s="2">
        <f t="shared" si="85"/>
        <v>3.1046207137787287</v>
      </c>
      <c r="I651" s="2">
        <f t="shared" si="86"/>
        <v>75.637213040339702</v>
      </c>
    </row>
    <row r="652" spans="1:9" ht="13.5" x14ac:dyDescent="0.25">
      <c r="A652" s="3">
        <f>TITRES_STAT!B655</f>
        <v>42954</v>
      </c>
      <c r="B652" s="17">
        <f>TITRES_STAT!D655</f>
        <v>5</v>
      </c>
      <c r="C652" s="2">
        <f t="shared" si="90"/>
        <v>-4.0000000000000036E-2</v>
      </c>
      <c r="D652" s="2">
        <f t="shared" si="91"/>
        <v>0</v>
      </c>
      <c r="E652" s="2">
        <f t="shared" si="92"/>
        <v>4.0000000000000036E-2</v>
      </c>
      <c r="F652" s="2">
        <f t="shared" si="89"/>
        <v>6.4982659737681719E-2</v>
      </c>
      <c r="G652" s="2">
        <f t="shared" si="89"/>
        <v>2.3788092473397058E-2</v>
      </c>
      <c r="H652" s="2">
        <f t="shared" si="85"/>
        <v>2.7317305837092145</v>
      </c>
      <c r="I652" s="2">
        <f t="shared" si="86"/>
        <v>73.202781455727873</v>
      </c>
    </row>
    <row r="653" spans="1:9" ht="13.5" x14ac:dyDescent="0.25">
      <c r="A653" s="3">
        <f>TITRES_STAT!B656</f>
        <v>42955</v>
      </c>
      <c r="B653" s="17">
        <f>TITRES_STAT!D656</f>
        <v>4.8899999999999997</v>
      </c>
      <c r="C653" s="2">
        <f t="shared" si="90"/>
        <v>-0.11000000000000032</v>
      </c>
      <c r="D653" s="2">
        <f t="shared" si="91"/>
        <v>0</v>
      </c>
      <c r="E653" s="2">
        <f t="shared" si="92"/>
        <v>0.11000000000000032</v>
      </c>
      <c r="F653" s="2">
        <f t="shared" ref="F653:G668" si="93">((F652*13)+D653)/14</f>
        <v>6.0341041184990167E-2</v>
      </c>
      <c r="G653" s="2">
        <f t="shared" si="93"/>
        <v>2.9946085868154431E-2</v>
      </c>
      <c r="H653" s="2">
        <f t="shared" si="85"/>
        <v>2.0149892527076014</v>
      </c>
      <c r="I653" s="2">
        <f t="shared" si="86"/>
        <v>66.832385916402416</v>
      </c>
    </row>
    <row r="654" spans="1:9" ht="13.5" x14ac:dyDescent="0.25">
      <c r="A654" s="3">
        <f>TITRES_STAT!B657</f>
        <v>42956</v>
      </c>
      <c r="B654" s="17">
        <f>TITRES_STAT!D657</f>
        <v>4.74</v>
      </c>
      <c r="C654" s="2">
        <f t="shared" si="90"/>
        <v>-0.14999999999999947</v>
      </c>
      <c r="D654" s="2">
        <f t="shared" si="91"/>
        <v>0</v>
      </c>
      <c r="E654" s="2">
        <f t="shared" si="92"/>
        <v>0.14999999999999947</v>
      </c>
      <c r="F654" s="2">
        <f t="shared" si="93"/>
        <v>5.6030966814633723E-2</v>
      </c>
      <c r="G654" s="2">
        <f t="shared" si="93"/>
        <v>3.8521365449000498E-2</v>
      </c>
      <c r="H654" s="2">
        <f t="shared" si="85"/>
        <v>1.4545425937409895</v>
      </c>
      <c r="I654" s="2">
        <f t="shared" si="86"/>
        <v>59.2592117753438</v>
      </c>
    </row>
    <row r="655" spans="1:9" ht="13.5" x14ac:dyDescent="0.25">
      <c r="A655" s="3">
        <f>TITRES_STAT!B658</f>
        <v>42957</v>
      </c>
      <c r="B655" s="17">
        <f>TITRES_STAT!D658</f>
        <v>4.5999999999999996</v>
      </c>
      <c r="C655" s="2">
        <f t="shared" si="90"/>
        <v>-0.14000000000000057</v>
      </c>
      <c r="D655" s="2">
        <f t="shared" si="91"/>
        <v>0</v>
      </c>
      <c r="E655" s="2">
        <f t="shared" si="92"/>
        <v>0.14000000000000057</v>
      </c>
      <c r="F655" s="2">
        <f t="shared" si="93"/>
        <v>5.2028754899302747E-2</v>
      </c>
      <c r="G655" s="2">
        <f t="shared" si="93"/>
        <v>4.5769839345500503E-2</v>
      </c>
      <c r="H655" s="2">
        <f t="shared" si="85"/>
        <v>1.1367475971797909</v>
      </c>
      <c r="I655" s="2">
        <f t="shared" si="86"/>
        <v>53.199900572259409</v>
      </c>
    </row>
    <row r="656" spans="1:9" ht="13.5" x14ac:dyDescent="0.25">
      <c r="A656" s="3">
        <f>TITRES_STAT!B659</f>
        <v>42958</v>
      </c>
      <c r="B656" s="17">
        <f>TITRES_STAT!D659</f>
        <v>4.5</v>
      </c>
      <c r="C656" s="2">
        <f t="shared" si="90"/>
        <v>-9.9999999999999645E-2</v>
      </c>
      <c r="D656" s="2">
        <f t="shared" si="91"/>
        <v>0</v>
      </c>
      <c r="E656" s="2">
        <f t="shared" si="92"/>
        <v>9.9999999999999645E-2</v>
      </c>
      <c r="F656" s="2">
        <f t="shared" si="93"/>
        <v>4.8312415263638268E-2</v>
      </c>
      <c r="G656" s="2">
        <f t="shared" si="93"/>
        <v>4.9643422249393297E-2</v>
      </c>
      <c r="H656" s="2">
        <f t="shared" si="85"/>
        <v>0.97318865369376717</v>
      </c>
      <c r="I656" s="2">
        <f t="shared" si="86"/>
        <v>49.320608643880995</v>
      </c>
    </row>
    <row r="657" spans="1:9" ht="13.5" x14ac:dyDescent="0.25">
      <c r="A657" s="3">
        <f>TITRES_STAT!B660</f>
        <v>42961</v>
      </c>
      <c r="B657" s="17">
        <f>TITRES_STAT!D660</f>
        <v>4.5</v>
      </c>
      <c r="C657" s="2">
        <f t="shared" si="90"/>
        <v>0</v>
      </c>
      <c r="D657" s="2">
        <f t="shared" si="91"/>
        <v>0</v>
      </c>
      <c r="E657" s="2">
        <f t="shared" si="92"/>
        <v>0</v>
      </c>
      <c r="F657" s="2">
        <f t="shared" si="93"/>
        <v>4.4861528459092678E-2</v>
      </c>
      <c r="G657" s="2">
        <f t="shared" si="93"/>
        <v>4.6097463517293776E-2</v>
      </c>
      <c r="H657" s="2">
        <f t="shared" ref="H657:H720" si="94">F657/G657</f>
        <v>0.97318865369376717</v>
      </c>
      <c r="I657" s="2">
        <f t="shared" ref="I657:I720" si="95">IF(G657=0,100,100-(100/(1+H657)))</f>
        <v>49.320608643880995</v>
      </c>
    </row>
    <row r="658" spans="1:9" ht="13.5" x14ac:dyDescent="0.25">
      <c r="A658" s="3">
        <f>TITRES_STAT!B661</f>
        <v>42962</v>
      </c>
      <c r="B658" s="17">
        <f>TITRES_STAT!D661</f>
        <v>4.45</v>
      </c>
      <c r="C658" s="2">
        <f t="shared" si="90"/>
        <v>-4.9999999999999822E-2</v>
      </c>
      <c r="D658" s="2">
        <f t="shared" si="91"/>
        <v>0</v>
      </c>
      <c r="E658" s="2">
        <f t="shared" si="92"/>
        <v>4.9999999999999822E-2</v>
      </c>
      <c r="F658" s="2">
        <f t="shared" si="93"/>
        <v>4.1657133569157491E-2</v>
      </c>
      <c r="G658" s="2">
        <f t="shared" si="93"/>
        <v>4.637621612320135E-2</v>
      </c>
      <c r="H658" s="2">
        <f t="shared" si="94"/>
        <v>0.89824347589058762</v>
      </c>
      <c r="I658" s="2">
        <f t="shared" si="95"/>
        <v>47.319718850563369</v>
      </c>
    </row>
    <row r="659" spans="1:9" ht="13.5" x14ac:dyDescent="0.25">
      <c r="A659" s="3">
        <f>TITRES_STAT!B662</f>
        <v>42963</v>
      </c>
      <c r="B659" s="17">
        <f>TITRES_STAT!D662</f>
        <v>4.51</v>
      </c>
      <c r="C659" s="2">
        <f t="shared" si="90"/>
        <v>5.9999999999999609E-2</v>
      </c>
      <c r="D659" s="2">
        <f t="shared" si="91"/>
        <v>5.9999999999999609E-2</v>
      </c>
      <c r="E659" s="2">
        <f t="shared" si="92"/>
        <v>0</v>
      </c>
      <c r="F659" s="2">
        <f t="shared" si="93"/>
        <v>4.2967338314217639E-2</v>
      </c>
      <c r="G659" s="2">
        <f t="shared" si="93"/>
        <v>4.3063629257258394E-2</v>
      </c>
      <c r="H659" s="2">
        <f t="shared" si="94"/>
        <v>0.9977639844875702</v>
      </c>
      <c r="I659" s="2">
        <f t="shared" si="95"/>
        <v>49.94403704517169</v>
      </c>
    </row>
    <row r="660" spans="1:9" ht="13.5" x14ac:dyDescent="0.25">
      <c r="A660" s="3">
        <f>TITRES_STAT!B663</f>
        <v>42964</v>
      </c>
      <c r="B660" s="17">
        <f>TITRES_STAT!D663</f>
        <v>4.51</v>
      </c>
      <c r="C660" s="2">
        <f t="shared" si="90"/>
        <v>0</v>
      </c>
      <c r="D660" s="2">
        <f t="shared" si="91"/>
        <v>0</v>
      </c>
      <c r="E660" s="2">
        <f t="shared" si="92"/>
        <v>0</v>
      </c>
      <c r="F660" s="2">
        <f t="shared" si="93"/>
        <v>3.9898242720344944E-2</v>
      </c>
      <c r="G660" s="2">
        <f t="shared" si="93"/>
        <v>3.9987655738882792E-2</v>
      </c>
      <c r="H660" s="2">
        <f t="shared" si="94"/>
        <v>0.99776398448757009</v>
      </c>
      <c r="I660" s="2">
        <f t="shared" si="95"/>
        <v>49.94403704517169</v>
      </c>
    </row>
    <row r="661" spans="1:9" ht="13.5" x14ac:dyDescent="0.25">
      <c r="A661" s="3">
        <f>TITRES_STAT!B664</f>
        <v>42965</v>
      </c>
      <c r="B661" s="17">
        <f>TITRES_STAT!D664</f>
        <v>4.58</v>
      </c>
      <c r="C661" s="2">
        <f t="shared" si="90"/>
        <v>7.0000000000000284E-2</v>
      </c>
      <c r="D661" s="2">
        <f t="shared" si="91"/>
        <v>7.0000000000000284E-2</v>
      </c>
      <c r="E661" s="2">
        <f t="shared" si="92"/>
        <v>0</v>
      </c>
      <c r="F661" s="2">
        <f t="shared" si="93"/>
        <v>4.2048368240320322E-2</v>
      </c>
      <c r="G661" s="2">
        <f t="shared" si="93"/>
        <v>3.7131394614676884E-2</v>
      </c>
      <c r="H661" s="2">
        <f t="shared" si="94"/>
        <v>1.1324209251138635</v>
      </c>
      <c r="I661" s="2">
        <f t="shared" si="95"/>
        <v>53.10494338979516</v>
      </c>
    </row>
    <row r="662" spans="1:9" ht="13.5" x14ac:dyDescent="0.25">
      <c r="A662" s="3">
        <f>TITRES_STAT!B665</f>
        <v>42968</v>
      </c>
      <c r="B662" s="17">
        <f>TITRES_STAT!D665</f>
        <v>4.51</v>
      </c>
      <c r="C662" s="2">
        <f t="shared" si="90"/>
        <v>-7.0000000000000284E-2</v>
      </c>
      <c r="D662" s="2">
        <f t="shared" si="91"/>
        <v>0</v>
      </c>
      <c r="E662" s="2">
        <f t="shared" si="92"/>
        <v>7.0000000000000284E-2</v>
      </c>
      <c r="F662" s="2">
        <f t="shared" si="93"/>
        <v>3.9044913366011728E-2</v>
      </c>
      <c r="G662" s="2">
        <f t="shared" si="93"/>
        <v>3.9479152142199984E-2</v>
      </c>
      <c r="H662" s="2">
        <f t="shared" si="94"/>
        <v>0.98900080795493861</v>
      </c>
      <c r="I662" s="2">
        <f t="shared" si="95"/>
        <v>49.723499558143203</v>
      </c>
    </row>
    <row r="663" spans="1:9" ht="13.5" x14ac:dyDescent="0.25">
      <c r="A663" s="3">
        <f>TITRES_STAT!B666</f>
        <v>42969</v>
      </c>
      <c r="B663" s="17">
        <f>TITRES_STAT!D666</f>
        <v>4.63</v>
      </c>
      <c r="C663" s="2">
        <f t="shared" si="90"/>
        <v>0.12000000000000011</v>
      </c>
      <c r="D663" s="2">
        <f t="shared" si="91"/>
        <v>0.12000000000000011</v>
      </c>
      <c r="E663" s="2">
        <f t="shared" si="92"/>
        <v>0</v>
      </c>
      <c r="F663" s="2">
        <f t="shared" si="93"/>
        <v>4.4827419554153758E-2</v>
      </c>
      <c r="G663" s="2">
        <f t="shared" si="93"/>
        <v>3.665921270347141E-2</v>
      </c>
      <c r="H663" s="2">
        <f t="shared" si="94"/>
        <v>1.2228145736994747</v>
      </c>
      <c r="I663" s="2">
        <f t="shared" si="95"/>
        <v>55.011991920869946</v>
      </c>
    </row>
    <row r="664" spans="1:9" ht="13.5" x14ac:dyDescent="0.25">
      <c r="A664" s="3">
        <f>TITRES_STAT!B667</f>
        <v>42970</v>
      </c>
      <c r="B664" s="17">
        <f>TITRES_STAT!D667</f>
        <v>4.6500000000000004</v>
      </c>
      <c r="C664" s="2">
        <f t="shared" si="90"/>
        <v>2.0000000000000462E-2</v>
      </c>
      <c r="D664" s="2">
        <f t="shared" si="91"/>
        <v>2.0000000000000462E-2</v>
      </c>
      <c r="E664" s="2">
        <f t="shared" si="92"/>
        <v>0</v>
      </c>
      <c r="F664" s="2">
        <f t="shared" si="93"/>
        <v>4.3054032443142813E-2</v>
      </c>
      <c r="G664" s="2">
        <f t="shared" si="93"/>
        <v>3.4040697510366306E-2</v>
      </c>
      <c r="H664" s="2">
        <f t="shared" si="94"/>
        <v>1.2647811470382386</v>
      </c>
      <c r="I664" s="2">
        <f t="shared" si="95"/>
        <v>55.845623259989281</v>
      </c>
    </row>
    <row r="665" spans="1:9" ht="13.5" x14ac:dyDescent="0.25">
      <c r="A665" s="3">
        <f>TITRES_STAT!B668</f>
        <v>42971</v>
      </c>
      <c r="B665" s="17">
        <f>TITRES_STAT!D668</f>
        <v>4.78</v>
      </c>
      <c r="C665" s="2">
        <f t="shared" si="90"/>
        <v>0.12999999999999989</v>
      </c>
      <c r="D665" s="2">
        <f t="shared" si="91"/>
        <v>0.12999999999999989</v>
      </c>
      <c r="E665" s="2">
        <f t="shared" si="92"/>
        <v>0</v>
      </c>
      <c r="F665" s="2">
        <f t="shared" si="93"/>
        <v>4.9264458697204035E-2</v>
      </c>
      <c r="G665" s="2">
        <f t="shared" si="93"/>
        <v>3.1609219116768714E-2</v>
      </c>
      <c r="H665" s="2">
        <f t="shared" si="94"/>
        <v>1.5585471604095782</v>
      </c>
      <c r="I665" s="2">
        <f t="shared" si="95"/>
        <v>60.9153188389962</v>
      </c>
    </row>
    <row r="666" spans="1:9" ht="13.5" x14ac:dyDescent="0.25">
      <c r="A666" s="3">
        <f>TITRES_STAT!B669</f>
        <v>42972</v>
      </c>
      <c r="B666" s="17">
        <f>TITRES_STAT!D669</f>
        <v>4.78</v>
      </c>
      <c r="C666" s="2">
        <f t="shared" si="90"/>
        <v>0</v>
      </c>
      <c r="D666" s="2">
        <f t="shared" si="91"/>
        <v>0</v>
      </c>
      <c r="E666" s="2">
        <f t="shared" si="92"/>
        <v>0</v>
      </c>
      <c r="F666" s="2">
        <f t="shared" si="93"/>
        <v>4.5745568790260885E-2</v>
      </c>
      <c r="G666" s="2">
        <f t="shared" si="93"/>
        <v>2.9351417751285237E-2</v>
      </c>
      <c r="H666" s="2">
        <f t="shared" si="94"/>
        <v>1.558547160409578</v>
      </c>
      <c r="I666" s="2">
        <f t="shared" si="95"/>
        <v>60.9153188389962</v>
      </c>
    </row>
    <row r="667" spans="1:9" ht="13.5" x14ac:dyDescent="0.25">
      <c r="A667" s="3">
        <f>TITRES_STAT!B670</f>
        <v>42975</v>
      </c>
      <c r="B667" s="17">
        <f>TITRES_STAT!D670</f>
        <v>4.8499999999999996</v>
      </c>
      <c r="C667" s="2">
        <f t="shared" si="90"/>
        <v>6.9999999999999396E-2</v>
      </c>
      <c r="D667" s="2">
        <f t="shared" si="91"/>
        <v>6.9999999999999396E-2</v>
      </c>
      <c r="E667" s="2">
        <f t="shared" si="92"/>
        <v>0</v>
      </c>
      <c r="F667" s="2">
        <f t="shared" si="93"/>
        <v>4.7478028162385062E-2</v>
      </c>
      <c r="G667" s="2">
        <f t="shared" si="93"/>
        <v>2.7254887911907721E-2</v>
      </c>
      <c r="H667" s="2">
        <f t="shared" si="94"/>
        <v>1.7420004923829391</v>
      </c>
      <c r="I667" s="2">
        <f t="shared" si="95"/>
        <v>63.530276424897764</v>
      </c>
    </row>
    <row r="668" spans="1:9" ht="13.5" x14ac:dyDescent="0.25">
      <c r="A668" s="3">
        <f>TITRES_STAT!B671</f>
        <v>42976</v>
      </c>
      <c r="B668" s="17">
        <f>TITRES_STAT!D671</f>
        <v>5</v>
      </c>
      <c r="C668" s="2">
        <f t="shared" si="90"/>
        <v>0.15000000000000036</v>
      </c>
      <c r="D668" s="2">
        <f t="shared" si="91"/>
        <v>0.15000000000000036</v>
      </c>
      <c r="E668" s="2">
        <f t="shared" si="92"/>
        <v>0</v>
      </c>
      <c r="F668" s="2">
        <f t="shared" si="93"/>
        <v>5.480102615078615E-2</v>
      </c>
      <c r="G668" s="2">
        <f t="shared" si="93"/>
        <v>2.5308110203914314E-2</v>
      </c>
      <c r="H668" s="2">
        <f t="shared" si="94"/>
        <v>2.1653543353983924</v>
      </c>
      <c r="I668" s="2">
        <f t="shared" si="95"/>
        <v>68.407960245811154</v>
      </c>
    </row>
    <row r="669" spans="1:9" ht="13.5" x14ac:dyDescent="0.25">
      <c r="A669" s="3">
        <f>TITRES_STAT!B672</f>
        <v>42977</v>
      </c>
      <c r="B669" s="17">
        <f>TITRES_STAT!D672</f>
        <v>5.05</v>
      </c>
      <c r="C669" s="2">
        <f t="shared" si="90"/>
        <v>4.9999999999999822E-2</v>
      </c>
      <c r="D669" s="2">
        <f t="shared" si="91"/>
        <v>4.9999999999999822E-2</v>
      </c>
      <c r="E669" s="2">
        <f t="shared" si="92"/>
        <v>0</v>
      </c>
      <c r="F669" s="2">
        <f t="shared" ref="F669:G684" si="96">((F668*13)+D669)/14</f>
        <v>5.445809571144427E-2</v>
      </c>
      <c r="G669" s="2">
        <f t="shared" si="96"/>
        <v>2.3500388046491866E-2</v>
      </c>
      <c r="H669" s="2">
        <f t="shared" si="94"/>
        <v>2.317327509814195</v>
      </c>
      <c r="I669" s="2">
        <f t="shared" si="95"/>
        <v>69.855252547674723</v>
      </c>
    </row>
    <row r="670" spans="1:9" ht="13.5" x14ac:dyDescent="0.25">
      <c r="A670" s="3">
        <f>TITRES_STAT!B673</f>
        <v>42978</v>
      </c>
      <c r="B670" s="17">
        <f>TITRES_STAT!D673</f>
        <v>4.95</v>
      </c>
      <c r="C670" s="2">
        <f t="shared" si="90"/>
        <v>-9.9999999999999645E-2</v>
      </c>
      <c r="D670" s="2">
        <f t="shared" si="91"/>
        <v>0</v>
      </c>
      <c r="E670" s="2">
        <f t="shared" si="92"/>
        <v>9.9999999999999645E-2</v>
      </c>
      <c r="F670" s="2">
        <f t="shared" si="96"/>
        <v>5.0568231732055394E-2</v>
      </c>
      <c r="G670" s="2">
        <f t="shared" si="96"/>
        <v>2.8964646043170995E-2</v>
      </c>
      <c r="H670" s="2">
        <f t="shared" si="94"/>
        <v>1.7458605106613372</v>
      </c>
      <c r="I670" s="2">
        <f t="shared" si="95"/>
        <v>63.581544069070311</v>
      </c>
    </row>
    <row r="671" spans="1:9" ht="13.5" x14ac:dyDescent="0.25">
      <c r="A671" s="3">
        <f>TITRES_STAT!B674</f>
        <v>42982</v>
      </c>
      <c r="B671" s="17">
        <f>TITRES_STAT!D674</f>
        <v>4.8499999999999996</v>
      </c>
      <c r="C671" s="2">
        <f t="shared" si="90"/>
        <v>-0.10000000000000053</v>
      </c>
      <c r="D671" s="2">
        <f t="shared" si="91"/>
        <v>0</v>
      </c>
      <c r="E671" s="2">
        <f t="shared" si="92"/>
        <v>0.10000000000000053</v>
      </c>
      <c r="F671" s="2">
        <f t="shared" si="96"/>
        <v>4.6956215179765726E-2</v>
      </c>
      <c r="G671" s="2">
        <f t="shared" si="96"/>
        <v>3.4038599897230251E-2</v>
      </c>
      <c r="H671" s="2">
        <f t="shared" si="94"/>
        <v>1.3794990193937615</v>
      </c>
      <c r="I671" s="2">
        <f t="shared" si="95"/>
        <v>57.974347043237032</v>
      </c>
    </row>
    <row r="672" spans="1:9" ht="13.5" x14ac:dyDescent="0.25">
      <c r="A672" s="3">
        <f>TITRES_STAT!B675</f>
        <v>42983</v>
      </c>
      <c r="B672" s="17">
        <f>TITRES_STAT!D675</f>
        <v>4.8499999999999996</v>
      </c>
      <c r="C672" s="2">
        <f t="shared" si="90"/>
        <v>0</v>
      </c>
      <c r="D672" s="2">
        <f t="shared" si="91"/>
        <v>0</v>
      </c>
      <c r="E672" s="2">
        <f t="shared" si="92"/>
        <v>0</v>
      </c>
      <c r="F672" s="2">
        <f t="shared" si="96"/>
        <v>4.3602199809782465E-2</v>
      </c>
      <c r="G672" s="2">
        <f t="shared" si="96"/>
        <v>3.1607271333142374E-2</v>
      </c>
      <c r="H672" s="2">
        <f t="shared" si="94"/>
        <v>1.3794990193937617</v>
      </c>
      <c r="I672" s="2">
        <f t="shared" si="95"/>
        <v>57.974347043237046</v>
      </c>
    </row>
    <row r="673" spans="1:9" ht="13.5" x14ac:dyDescent="0.25">
      <c r="A673" s="3">
        <f>TITRES_STAT!B676</f>
        <v>42984</v>
      </c>
      <c r="B673" s="17">
        <f>TITRES_STAT!D676</f>
        <v>4.8499999999999996</v>
      </c>
      <c r="C673" s="2">
        <f t="shared" si="90"/>
        <v>0</v>
      </c>
      <c r="D673" s="2">
        <f t="shared" si="91"/>
        <v>0</v>
      </c>
      <c r="E673" s="2">
        <f t="shared" si="92"/>
        <v>0</v>
      </c>
      <c r="F673" s="2">
        <f t="shared" si="96"/>
        <v>4.0487756966226578E-2</v>
      </c>
      <c r="G673" s="2">
        <f t="shared" si="96"/>
        <v>2.9349609095060774E-2</v>
      </c>
      <c r="H673" s="2">
        <f t="shared" si="94"/>
        <v>1.379499019393762</v>
      </c>
      <c r="I673" s="2">
        <f t="shared" si="95"/>
        <v>57.974347043237053</v>
      </c>
    </row>
    <row r="674" spans="1:9" ht="13.5" x14ac:dyDescent="0.25">
      <c r="A674" s="3">
        <f>TITRES_STAT!B677</f>
        <v>42985</v>
      </c>
      <c r="B674" s="17">
        <f>TITRES_STAT!D677</f>
        <v>4.84</v>
      </c>
      <c r="C674" s="2">
        <f t="shared" si="90"/>
        <v>-9.9999999999997868E-3</v>
      </c>
      <c r="D674" s="2">
        <f t="shared" si="91"/>
        <v>0</v>
      </c>
      <c r="E674" s="2">
        <f t="shared" si="92"/>
        <v>9.9999999999997868E-3</v>
      </c>
      <c r="F674" s="2">
        <f t="shared" si="96"/>
        <v>3.7595774325781824E-2</v>
      </c>
      <c r="G674" s="2">
        <f t="shared" si="96"/>
        <v>2.7967494159699274E-2</v>
      </c>
      <c r="H674" s="2">
        <f t="shared" si="94"/>
        <v>1.3442668160080196</v>
      </c>
      <c r="I674" s="2">
        <f t="shared" si="95"/>
        <v>57.342739607479089</v>
      </c>
    </row>
    <row r="675" spans="1:9" ht="13.5" x14ac:dyDescent="0.25">
      <c r="A675" s="3">
        <f>TITRES_STAT!B678</f>
        <v>42986</v>
      </c>
      <c r="B675" s="17">
        <f>TITRES_STAT!D678</f>
        <v>4.84</v>
      </c>
      <c r="C675" s="2">
        <f t="shared" si="90"/>
        <v>0</v>
      </c>
      <c r="D675" s="2">
        <f t="shared" si="91"/>
        <v>0</v>
      </c>
      <c r="E675" s="2">
        <f t="shared" si="92"/>
        <v>0</v>
      </c>
      <c r="F675" s="2">
        <f t="shared" si="96"/>
        <v>3.4910361873940268E-2</v>
      </c>
      <c r="G675" s="2">
        <f t="shared" si="96"/>
        <v>2.5969816005435041E-2</v>
      </c>
      <c r="H675" s="2">
        <f t="shared" si="94"/>
        <v>1.3442668160080196</v>
      </c>
      <c r="I675" s="2">
        <f t="shared" si="95"/>
        <v>57.342739607479089</v>
      </c>
    </row>
    <row r="676" spans="1:9" ht="13.5" x14ac:dyDescent="0.25">
      <c r="A676" s="3">
        <f>TITRES_STAT!B679</f>
        <v>42989</v>
      </c>
      <c r="B676" s="17">
        <f>TITRES_STAT!D679</f>
        <v>4.84</v>
      </c>
      <c r="C676" s="2">
        <f t="shared" si="90"/>
        <v>0</v>
      </c>
      <c r="D676" s="2">
        <f t="shared" si="91"/>
        <v>0</v>
      </c>
      <c r="E676" s="2">
        <f t="shared" si="92"/>
        <v>0</v>
      </c>
      <c r="F676" s="2">
        <f t="shared" si="96"/>
        <v>3.2416764597230245E-2</v>
      </c>
      <c r="G676" s="2">
        <f t="shared" si="96"/>
        <v>2.4114829147903968E-2</v>
      </c>
      <c r="H676" s="2">
        <f t="shared" si="94"/>
        <v>1.3442668160080193</v>
      </c>
      <c r="I676" s="2">
        <f t="shared" si="95"/>
        <v>57.342739607479089</v>
      </c>
    </row>
    <row r="677" spans="1:9" ht="13.5" x14ac:dyDescent="0.25">
      <c r="A677" s="3">
        <f>TITRES_STAT!B680</f>
        <v>42990</v>
      </c>
      <c r="B677" s="17">
        <f>TITRES_STAT!D680</f>
        <v>4.8</v>
      </c>
      <c r="C677" s="2">
        <f t="shared" si="90"/>
        <v>-4.0000000000000036E-2</v>
      </c>
      <c r="D677" s="2">
        <f t="shared" si="91"/>
        <v>0</v>
      </c>
      <c r="E677" s="2">
        <f t="shared" si="92"/>
        <v>4.0000000000000036E-2</v>
      </c>
      <c r="F677" s="2">
        <f t="shared" si="96"/>
        <v>3.0101281411713799E-2</v>
      </c>
      <c r="G677" s="2">
        <f t="shared" si="96"/>
        <v>2.5249484208767971E-2</v>
      </c>
      <c r="H677" s="2">
        <f t="shared" si="94"/>
        <v>1.1921543094833211</v>
      </c>
      <c r="I677" s="2">
        <f t="shared" si="95"/>
        <v>54.382773344286399</v>
      </c>
    </row>
    <row r="678" spans="1:9" ht="13.5" x14ac:dyDescent="0.25">
      <c r="A678" s="3">
        <f>TITRES_STAT!B681</f>
        <v>42991</v>
      </c>
      <c r="B678" s="17">
        <f>TITRES_STAT!D681</f>
        <v>4.71</v>
      </c>
      <c r="C678" s="2">
        <f t="shared" si="90"/>
        <v>-8.9999999999999858E-2</v>
      </c>
      <c r="D678" s="2">
        <f t="shared" si="91"/>
        <v>0</v>
      </c>
      <c r="E678" s="2">
        <f t="shared" si="92"/>
        <v>8.9999999999999858E-2</v>
      </c>
      <c r="F678" s="2">
        <f t="shared" si="96"/>
        <v>2.7951189882305671E-2</v>
      </c>
      <c r="G678" s="2">
        <f t="shared" si="96"/>
        <v>2.9874521050998821E-2</v>
      </c>
      <c r="H678" s="2">
        <f t="shared" si="94"/>
        <v>0.93561968188846178</v>
      </c>
      <c r="I678" s="2">
        <f t="shared" si="95"/>
        <v>48.336958476038888</v>
      </c>
    </row>
    <row r="679" spans="1:9" ht="13.5" x14ac:dyDescent="0.25">
      <c r="A679" s="3">
        <f>TITRES_STAT!B682</f>
        <v>42992</v>
      </c>
      <c r="B679" s="17">
        <f>TITRES_STAT!D682</f>
        <v>4.5999999999999996</v>
      </c>
      <c r="C679" s="2">
        <f t="shared" si="90"/>
        <v>-0.11000000000000032</v>
      </c>
      <c r="D679" s="2">
        <f t="shared" si="91"/>
        <v>0</v>
      </c>
      <c r="E679" s="2">
        <f t="shared" si="92"/>
        <v>0.11000000000000032</v>
      </c>
      <c r="F679" s="2">
        <f t="shared" si="96"/>
        <v>2.5954676319283835E-2</v>
      </c>
      <c r="G679" s="2">
        <f t="shared" si="96"/>
        <v>3.5597769547356072E-2</v>
      </c>
      <c r="H679" s="2">
        <f t="shared" si="94"/>
        <v>0.72910962257778733</v>
      </c>
      <c r="I679" s="2">
        <f t="shared" si="95"/>
        <v>42.166766817873452</v>
      </c>
    </row>
    <row r="680" spans="1:9" ht="13.5" x14ac:dyDescent="0.25">
      <c r="A680" s="3">
        <f>TITRES_STAT!B683</f>
        <v>42993</v>
      </c>
      <c r="B680" s="17">
        <f>TITRES_STAT!D683</f>
        <v>4.47</v>
      </c>
      <c r="C680" s="2">
        <f t="shared" si="90"/>
        <v>-0.12999999999999989</v>
      </c>
      <c r="D680" s="2">
        <f t="shared" si="91"/>
        <v>0</v>
      </c>
      <c r="E680" s="2">
        <f t="shared" si="92"/>
        <v>0.12999999999999989</v>
      </c>
      <c r="F680" s="2">
        <f t="shared" si="96"/>
        <v>2.4100770867906417E-2</v>
      </c>
      <c r="G680" s="2">
        <f t="shared" si="96"/>
        <v>4.2340786008259204E-2</v>
      </c>
      <c r="H680" s="2">
        <f t="shared" si="94"/>
        <v>0.56920934021407166</v>
      </c>
      <c r="I680" s="2">
        <f t="shared" si="95"/>
        <v>36.273639572934229</v>
      </c>
    </row>
    <row r="681" spans="1:9" ht="13.5" x14ac:dyDescent="0.25">
      <c r="A681" s="3">
        <f>TITRES_STAT!B684</f>
        <v>42996</v>
      </c>
      <c r="B681" s="17">
        <f>TITRES_STAT!D684</f>
        <v>4.5</v>
      </c>
      <c r="C681" s="2">
        <f t="shared" si="90"/>
        <v>3.0000000000000249E-2</v>
      </c>
      <c r="D681" s="2">
        <f t="shared" si="91"/>
        <v>3.0000000000000249E-2</v>
      </c>
      <c r="E681" s="2">
        <f t="shared" si="92"/>
        <v>0</v>
      </c>
      <c r="F681" s="2">
        <f t="shared" si="96"/>
        <v>2.4522144377341688E-2</v>
      </c>
      <c r="G681" s="2">
        <f t="shared" si="96"/>
        <v>3.931644415052641E-2</v>
      </c>
      <c r="H681" s="2">
        <f t="shared" si="94"/>
        <v>0.62371216184903533</v>
      </c>
      <c r="I681" s="2">
        <f t="shared" si="95"/>
        <v>38.412729577560739</v>
      </c>
    </row>
    <row r="682" spans="1:9" ht="13.5" x14ac:dyDescent="0.25">
      <c r="A682" s="3">
        <f>TITRES_STAT!B685</f>
        <v>42997</v>
      </c>
      <c r="B682" s="17">
        <f>TITRES_STAT!D685</f>
        <v>4.5</v>
      </c>
      <c r="C682" s="2">
        <f t="shared" si="90"/>
        <v>0</v>
      </c>
      <c r="D682" s="2">
        <f t="shared" si="91"/>
        <v>0</v>
      </c>
      <c r="E682" s="2">
        <f t="shared" si="92"/>
        <v>0</v>
      </c>
      <c r="F682" s="2">
        <f t="shared" si="96"/>
        <v>2.2770562636102998E-2</v>
      </c>
      <c r="G682" s="2">
        <f t="shared" si="96"/>
        <v>3.6508126711203091E-2</v>
      </c>
      <c r="H682" s="2">
        <f t="shared" si="94"/>
        <v>0.62371216184903544</v>
      </c>
      <c r="I682" s="2">
        <f t="shared" si="95"/>
        <v>38.412729577560739</v>
      </c>
    </row>
    <row r="683" spans="1:9" ht="13.5" x14ac:dyDescent="0.25">
      <c r="A683" s="3">
        <f>TITRES_STAT!B686</f>
        <v>42998</v>
      </c>
      <c r="B683" s="17">
        <f>TITRES_STAT!D686</f>
        <v>4.4000000000000004</v>
      </c>
      <c r="C683" s="2">
        <f t="shared" si="90"/>
        <v>-9.9999999999999645E-2</v>
      </c>
      <c r="D683" s="2">
        <f t="shared" si="91"/>
        <v>0</v>
      </c>
      <c r="E683" s="2">
        <f t="shared" si="92"/>
        <v>9.9999999999999645E-2</v>
      </c>
      <c r="F683" s="2">
        <f t="shared" si="96"/>
        <v>2.1144093876381356E-2</v>
      </c>
      <c r="G683" s="2">
        <f t="shared" si="96"/>
        <v>4.1043260517545699E-2</v>
      </c>
      <c r="H683" s="2">
        <f t="shared" si="94"/>
        <v>0.51516603724361532</v>
      </c>
      <c r="I683" s="2">
        <f t="shared" si="95"/>
        <v>34.000632576268899</v>
      </c>
    </row>
    <row r="684" spans="1:9" ht="13.5" x14ac:dyDescent="0.25">
      <c r="A684" s="3">
        <f>TITRES_STAT!B687</f>
        <v>43000</v>
      </c>
      <c r="B684" s="17">
        <f>TITRES_STAT!D687</f>
        <v>4.55</v>
      </c>
      <c r="C684" s="2">
        <f t="shared" si="90"/>
        <v>0.14999999999999947</v>
      </c>
      <c r="D684" s="2">
        <f t="shared" si="91"/>
        <v>0.14999999999999947</v>
      </c>
      <c r="E684" s="2">
        <f t="shared" si="92"/>
        <v>0</v>
      </c>
      <c r="F684" s="2">
        <f t="shared" si="96"/>
        <v>3.0348087170925509E-2</v>
      </c>
      <c r="G684" s="2">
        <f t="shared" si="96"/>
        <v>3.8111599052006721E-2</v>
      </c>
      <c r="H684" s="2">
        <f t="shared" si="94"/>
        <v>0.79629529922144704</v>
      </c>
      <c r="I684" s="2">
        <f t="shared" si="95"/>
        <v>44.329866006250668</v>
      </c>
    </row>
    <row r="685" spans="1:9" ht="13.5" x14ac:dyDescent="0.25">
      <c r="A685" s="3">
        <f>TITRES_STAT!B688</f>
        <v>43003</v>
      </c>
      <c r="B685" s="17">
        <f>TITRES_STAT!D688</f>
        <v>4.54</v>
      </c>
      <c r="C685" s="2">
        <f t="shared" si="90"/>
        <v>-9.9999999999997868E-3</v>
      </c>
      <c r="D685" s="2">
        <f t="shared" si="91"/>
        <v>0</v>
      </c>
      <c r="E685" s="2">
        <f t="shared" si="92"/>
        <v>9.9999999999997868E-3</v>
      </c>
      <c r="F685" s="2">
        <f t="shared" ref="F685:G700" si="97">((F684*13)+D685)/14</f>
        <v>2.8180366658716545E-2</v>
      </c>
      <c r="G685" s="2">
        <f t="shared" si="97"/>
        <v>3.6103627691149089E-2</v>
      </c>
      <c r="H685" s="2">
        <f t="shared" si="94"/>
        <v>0.7805411384082338</v>
      </c>
      <c r="I685" s="2">
        <f t="shared" si="95"/>
        <v>43.837298761095802</v>
      </c>
    </row>
    <row r="686" spans="1:9" ht="13.5" x14ac:dyDescent="0.25">
      <c r="A686" s="3">
        <f>TITRES_STAT!B689</f>
        <v>43004</v>
      </c>
      <c r="B686" s="17">
        <f>TITRES_STAT!D689</f>
        <v>4.5</v>
      </c>
      <c r="C686" s="2">
        <f t="shared" si="90"/>
        <v>-4.0000000000000036E-2</v>
      </c>
      <c r="D686" s="2">
        <f t="shared" si="91"/>
        <v>0</v>
      </c>
      <c r="E686" s="2">
        <f t="shared" si="92"/>
        <v>4.0000000000000036E-2</v>
      </c>
      <c r="F686" s="2">
        <f t="shared" si="97"/>
        <v>2.616748332595108E-2</v>
      </c>
      <c r="G686" s="2">
        <f t="shared" si="97"/>
        <v>3.6381939998924154E-2</v>
      </c>
      <c r="H686" s="2">
        <f t="shared" si="94"/>
        <v>0.71924376013826852</v>
      </c>
      <c r="I686" s="2">
        <f t="shared" si="95"/>
        <v>41.834891410652787</v>
      </c>
    </row>
    <row r="687" spans="1:9" ht="13.5" x14ac:dyDescent="0.25">
      <c r="A687" s="3">
        <f>TITRES_STAT!B690</f>
        <v>43005</v>
      </c>
      <c r="B687" s="17">
        <f>TITRES_STAT!D690</f>
        <v>4.5</v>
      </c>
      <c r="C687" s="2">
        <f t="shared" si="90"/>
        <v>0</v>
      </c>
      <c r="D687" s="2">
        <f t="shared" si="91"/>
        <v>0</v>
      </c>
      <c r="E687" s="2">
        <f t="shared" si="92"/>
        <v>0</v>
      </c>
      <c r="F687" s="2">
        <f t="shared" si="97"/>
        <v>2.4298377374097433E-2</v>
      </c>
      <c r="G687" s="2">
        <f t="shared" si="97"/>
        <v>3.3783229999000998E-2</v>
      </c>
      <c r="H687" s="2">
        <f t="shared" si="94"/>
        <v>0.71924376013826863</v>
      </c>
      <c r="I687" s="2">
        <f t="shared" si="95"/>
        <v>41.834891410652794</v>
      </c>
    </row>
    <row r="688" spans="1:9" ht="13.5" x14ac:dyDescent="0.25">
      <c r="A688" s="3">
        <f>TITRES_STAT!B691</f>
        <v>43006</v>
      </c>
      <c r="B688" s="17">
        <f>TITRES_STAT!D691</f>
        <v>4.5</v>
      </c>
      <c r="C688" s="2">
        <f t="shared" si="90"/>
        <v>0</v>
      </c>
      <c r="D688" s="2">
        <f t="shared" si="91"/>
        <v>0</v>
      </c>
      <c r="E688" s="2">
        <f t="shared" si="92"/>
        <v>0</v>
      </c>
      <c r="F688" s="2">
        <f t="shared" si="97"/>
        <v>2.2562778990233328E-2</v>
      </c>
      <c r="G688" s="2">
        <f t="shared" si="97"/>
        <v>3.13701421419295E-2</v>
      </c>
      <c r="H688" s="2">
        <f t="shared" si="94"/>
        <v>0.71924376013826841</v>
      </c>
      <c r="I688" s="2">
        <f t="shared" si="95"/>
        <v>41.834891410652787</v>
      </c>
    </row>
    <row r="689" spans="1:9" ht="13.5" x14ac:dyDescent="0.25">
      <c r="A689" s="3">
        <f>TITRES_STAT!B692</f>
        <v>43007</v>
      </c>
      <c r="B689" s="17">
        <f>TITRES_STAT!D692</f>
        <v>4.5</v>
      </c>
      <c r="C689" s="2">
        <f t="shared" si="90"/>
        <v>0</v>
      </c>
      <c r="D689" s="2">
        <f t="shared" si="91"/>
        <v>0</v>
      </c>
      <c r="E689" s="2">
        <f t="shared" si="92"/>
        <v>0</v>
      </c>
      <c r="F689" s="2">
        <f t="shared" si="97"/>
        <v>2.0951151919502375E-2</v>
      </c>
      <c r="G689" s="2">
        <f t="shared" si="97"/>
        <v>2.9129417703220251E-2</v>
      </c>
      <c r="H689" s="2">
        <f t="shared" si="94"/>
        <v>0.71924376013826841</v>
      </c>
      <c r="I689" s="2">
        <f t="shared" si="95"/>
        <v>41.834891410652787</v>
      </c>
    </row>
    <row r="690" spans="1:9" ht="13.5" x14ac:dyDescent="0.25">
      <c r="A690" s="3">
        <f>TITRES_STAT!B693</f>
        <v>43010</v>
      </c>
      <c r="B690" s="17">
        <f>TITRES_STAT!D693</f>
        <v>4.5</v>
      </c>
      <c r="C690" s="2">
        <f t="shared" si="90"/>
        <v>0</v>
      </c>
      <c r="D690" s="2">
        <f t="shared" si="91"/>
        <v>0</v>
      </c>
      <c r="E690" s="2">
        <f t="shared" si="92"/>
        <v>0</v>
      </c>
      <c r="F690" s="2">
        <f t="shared" si="97"/>
        <v>1.9454641068109346E-2</v>
      </c>
      <c r="G690" s="2">
        <f t="shared" si="97"/>
        <v>2.7048745010133091E-2</v>
      </c>
      <c r="H690" s="2">
        <f t="shared" si="94"/>
        <v>0.7192437601382683</v>
      </c>
      <c r="I690" s="2">
        <f t="shared" si="95"/>
        <v>41.834891410652787</v>
      </c>
    </row>
    <row r="691" spans="1:9" ht="13.5" x14ac:dyDescent="0.25">
      <c r="A691" s="3">
        <f>TITRES_STAT!B694</f>
        <v>43011</v>
      </c>
      <c r="B691" s="17">
        <f>TITRES_STAT!D694</f>
        <v>4.37</v>
      </c>
      <c r="C691" s="2">
        <f t="shared" si="90"/>
        <v>-0.12999999999999989</v>
      </c>
      <c r="D691" s="2">
        <f t="shared" si="91"/>
        <v>0</v>
      </c>
      <c r="E691" s="2">
        <f t="shared" si="92"/>
        <v>0.12999999999999989</v>
      </c>
      <c r="F691" s="2">
        <f t="shared" si="97"/>
        <v>1.8065023848958677E-2</v>
      </c>
      <c r="G691" s="2">
        <f t="shared" si="97"/>
        <v>3.4402406080837868E-2</v>
      </c>
      <c r="H691" s="2">
        <f t="shared" si="94"/>
        <v>0.52510931376456516</v>
      </c>
      <c r="I691" s="2">
        <f t="shared" si="95"/>
        <v>34.430929575034213</v>
      </c>
    </row>
    <row r="692" spans="1:9" ht="13.5" x14ac:dyDescent="0.25">
      <c r="A692" s="3">
        <f>TITRES_STAT!B695</f>
        <v>43012</v>
      </c>
      <c r="B692" s="17">
        <f>TITRES_STAT!D695</f>
        <v>4.37</v>
      </c>
      <c r="C692" s="2">
        <f t="shared" si="90"/>
        <v>0</v>
      </c>
      <c r="D692" s="2">
        <f t="shared" si="91"/>
        <v>0</v>
      </c>
      <c r="E692" s="2">
        <f t="shared" si="92"/>
        <v>0</v>
      </c>
      <c r="F692" s="2">
        <f t="shared" si="97"/>
        <v>1.6774665002604487E-2</v>
      </c>
      <c r="G692" s="2">
        <f t="shared" si="97"/>
        <v>3.194509136077802E-2</v>
      </c>
      <c r="H692" s="2">
        <f t="shared" si="94"/>
        <v>0.52510931376456527</v>
      </c>
      <c r="I692" s="2">
        <f t="shared" si="95"/>
        <v>34.430929575034227</v>
      </c>
    </row>
    <row r="693" spans="1:9" ht="13.5" x14ac:dyDescent="0.25">
      <c r="A693" s="3">
        <f>TITRES_STAT!B696</f>
        <v>43013</v>
      </c>
      <c r="B693" s="17">
        <f>TITRES_STAT!D696</f>
        <v>4.3</v>
      </c>
      <c r="C693" s="2">
        <f t="shared" si="90"/>
        <v>-7.0000000000000284E-2</v>
      </c>
      <c r="D693" s="2">
        <f t="shared" si="91"/>
        <v>0</v>
      </c>
      <c r="E693" s="2">
        <f t="shared" si="92"/>
        <v>7.0000000000000284E-2</v>
      </c>
      <c r="F693" s="2">
        <f t="shared" si="97"/>
        <v>1.5576474645275595E-2</v>
      </c>
      <c r="G693" s="2">
        <f t="shared" si="97"/>
        <v>3.4663299120722468E-2</v>
      </c>
      <c r="H693" s="2">
        <f t="shared" si="94"/>
        <v>0.44936503565419839</v>
      </c>
      <c r="I693" s="2">
        <f t="shared" si="95"/>
        <v>31.004269083348561</v>
      </c>
    </row>
    <row r="694" spans="1:9" ht="13.5" x14ac:dyDescent="0.25">
      <c r="A694" s="3">
        <f>TITRES_STAT!B697</f>
        <v>43014</v>
      </c>
      <c r="B694" s="17">
        <f>TITRES_STAT!D697</f>
        <v>4.24</v>
      </c>
      <c r="C694" s="2">
        <f t="shared" si="90"/>
        <v>-5.9999999999999609E-2</v>
      </c>
      <c r="D694" s="2">
        <f t="shared" si="91"/>
        <v>0</v>
      </c>
      <c r="E694" s="2">
        <f t="shared" si="92"/>
        <v>5.9999999999999609E-2</v>
      </c>
      <c r="F694" s="2">
        <f t="shared" si="97"/>
        <v>1.4463869313470195E-2</v>
      </c>
      <c r="G694" s="2">
        <f t="shared" si="97"/>
        <v>3.647306346924227E-2</v>
      </c>
      <c r="H694" s="2">
        <f t="shared" si="94"/>
        <v>0.39656305058300284</v>
      </c>
      <c r="I694" s="2">
        <f t="shared" si="95"/>
        <v>28.395642460786533</v>
      </c>
    </row>
    <row r="695" spans="1:9" ht="13.5" x14ac:dyDescent="0.25">
      <c r="A695" s="3">
        <f>TITRES_STAT!B698</f>
        <v>43017</v>
      </c>
      <c r="B695" s="17">
        <f>TITRES_STAT!D698</f>
        <v>4.2</v>
      </c>
      <c r="C695" s="2">
        <f t="shared" si="90"/>
        <v>-4.0000000000000036E-2</v>
      </c>
      <c r="D695" s="2">
        <f t="shared" si="91"/>
        <v>0</v>
      </c>
      <c r="E695" s="2">
        <f t="shared" si="92"/>
        <v>4.0000000000000036E-2</v>
      </c>
      <c r="F695" s="2">
        <f t="shared" si="97"/>
        <v>1.3430735791079467E-2</v>
      </c>
      <c r="G695" s="2">
        <f t="shared" si="97"/>
        <v>3.6724987507153535E-2</v>
      </c>
      <c r="H695" s="2">
        <f t="shared" si="94"/>
        <v>0.3657111057822236</v>
      </c>
      <c r="I695" s="2">
        <f t="shared" si="95"/>
        <v>26.778072187731027</v>
      </c>
    </row>
    <row r="696" spans="1:9" ht="13.5" x14ac:dyDescent="0.25">
      <c r="A696" s="3">
        <f>TITRES_STAT!B699</f>
        <v>43018</v>
      </c>
      <c r="B696" s="17">
        <f>TITRES_STAT!D699</f>
        <v>4.2</v>
      </c>
      <c r="C696" s="2">
        <f t="shared" si="90"/>
        <v>0</v>
      </c>
      <c r="D696" s="2">
        <f t="shared" si="91"/>
        <v>0</v>
      </c>
      <c r="E696" s="2">
        <f t="shared" si="92"/>
        <v>0</v>
      </c>
      <c r="F696" s="2">
        <f t="shared" si="97"/>
        <v>1.2471397520288075E-2</v>
      </c>
      <c r="G696" s="2">
        <f t="shared" si="97"/>
        <v>3.4101774113785427E-2</v>
      </c>
      <c r="H696" s="2">
        <f t="shared" si="94"/>
        <v>0.36571110578222354</v>
      </c>
      <c r="I696" s="2">
        <f t="shared" si="95"/>
        <v>26.778072187731027</v>
      </c>
    </row>
    <row r="697" spans="1:9" ht="13.5" x14ac:dyDescent="0.25">
      <c r="A697" s="3">
        <f>TITRES_STAT!B700</f>
        <v>43019</v>
      </c>
      <c r="B697" s="17">
        <f>TITRES_STAT!D700</f>
        <v>4.18</v>
      </c>
      <c r="C697" s="2">
        <f t="shared" si="90"/>
        <v>-2.0000000000000462E-2</v>
      </c>
      <c r="D697" s="2">
        <f t="shared" si="91"/>
        <v>0</v>
      </c>
      <c r="E697" s="2">
        <f t="shared" si="92"/>
        <v>2.0000000000000462E-2</v>
      </c>
      <c r="F697" s="2">
        <f t="shared" si="97"/>
        <v>1.158058341169607E-2</v>
      </c>
      <c r="G697" s="2">
        <f t="shared" si="97"/>
        <v>3.3094504534229359E-2</v>
      </c>
      <c r="H697" s="2">
        <f t="shared" si="94"/>
        <v>0.34992466497627644</v>
      </c>
      <c r="I697" s="2">
        <f t="shared" si="95"/>
        <v>25.921792086258833</v>
      </c>
    </row>
    <row r="698" spans="1:9" ht="13.5" x14ac:dyDescent="0.25">
      <c r="A698" s="3">
        <f>TITRES_STAT!B701</f>
        <v>43020</v>
      </c>
      <c r="B698" s="17">
        <f>TITRES_STAT!D701</f>
        <v>4.0599999999999996</v>
      </c>
      <c r="C698" s="2">
        <f t="shared" si="90"/>
        <v>-0.12000000000000011</v>
      </c>
      <c r="D698" s="2">
        <f t="shared" si="91"/>
        <v>0</v>
      </c>
      <c r="E698" s="2">
        <f t="shared" si="92"/>
        <v>0.12000000000000011</v>
      </c>
      <c r="F698" s="2">
        <f t="shared" si="97"/>
        <v>1.0753398882289208E-2</v>
      </c>
      <c r="G698" s="2">
        <f t="shared" si="97"/>
        <v>3.9302039924641555E-2</v>
      </c>
      <c r="H698" s="2">
        <f t="shared" si="94"/>
        <v>0.27360917913950444</v>
      </c>
      <c r="I698" s="2">
        <f t="shared" si="95"/>
        <v>21.48297795123969</v>
      </c>
    </row>
    <row r="699" spans="1:9" ht="13.5" x14ac:dyDescent="0.25">
      <c r="A699" s="3">
        <f>TITRES_STAT!B702</f>
        <v>43021</v>
      </c>
      <c r="B699" s="17">
        <f>TITRES_STAT!D702</f>
        <v>4.12</v>
      </c>
      <c r="C699" s="2">
        <f t="shared" si="90"/>
        <v>6.0000000000000497E-2</v>
      </c>
      <c r="D699" s="2">
        <f t="shared" si="91"/>
        <v>6.0000000000000497E-2</v>
      </c>
      <c r="E699" s="2">
        <f t="shared" si="92"/>
        <v>0</v>
      </c>
      <c r="F699" s="2">
        <f t="shared" si="97"/>
        <v>1.4271013247840013E-2</v>
      </c>
      <c r="G699" s="2">
        <f t="shared" si="97"/>
        <v>3.6494751358595735E-2</v>
      </c>
      <c r="H699" s="2">
        <f t="shared" si="94"/>
        <v>0.39104289566501493</v>
      </c>
      <c r="I699" s="2">
        <f t="shared" si="95"/>
        <v>28.111490801875618</v>
      </c>
    </row>
    <row r="700" spans="1:9" ht="13.5" x14ac:dyDescent="0.25">
      <c r="A700" s="3">
        <f>TITRES_STAT!B703</f>
        <v>43024</v>
      </c>
      <c r="B700" s="17">
        <f>TITRES_STAT!D703</f>
        <v>4.1100000000000003</v>
      </c>
      <c r="C700" s="2">
        <f t="shared" si="90"/>
        <v>-9.9999999999997868E-3</v>
      </c>
      <c r="D700" s="2">
        <f t="shared" si="91"/>
        <v>0</v>
      </c>
      <c r="E700" s="2">
        <f t="shared" si="92"/>
        <v>9.9999999999997868E-3</v>
      </c>
      <c r="F700" s="2">
        <f t="shared" si="97"/>
        <v>1.3251655158708584E-2</v>
      </c>
      <c r="G700" s="2">
        <f t="shared" si="97"/>
        <v>3.4602269118696023E-2</v>
      </c>
      <c r="H700" s="2">
        <f t="shared" si="94"/>
        <v>0.38297069805599987</v>
      </c>
      <c r="I700" s="2">
        <f t="shared" si="95"/>
        <v>27.69188809237464</v>
      </c>
    </row>
    <row r="701" spans="1:9" ht="13.5" x14ac:dyDescent="0.25">
      <c r="A701" s="3">
        <f>TITRES_STAT!B704</f>
        <v>43025</v>
      </c>
      <c r="B701" s="17">
        <f>TITRES_STAT!D704</f>
        <v>4.12</v>
      </c>
      <c r="C701" s="2">
        <f t="shared" si="90"/>
        <v>9.9999999999997868E-3</v>
      </c>
      <c r="D701" s="2">
        <f t="shared" si="91"/>
        <v>9.9999999999997868E-3</v>
      </c>
      <c r="E701" s="2">
        <f t="shared" si="92"/>
        <v>0</v>
      </c>
      <c r="F701" s="2">
        <f t="shared" ref="F701:G716" si="98">((F700*13)+D701)/14</f>
        <v>1.301939407594367E-2</v>
      </c>
      <c r="G701" s="2">
        <f t="shared" si="98"/>
        <v>3.2130678467360597E-2</v>
      </c>
      <c r="H701" s="2">
        <f t="shared" si="94"/>
        <v>0.40520134329467083</v>
      </c>
      <c r="I701" s="2">
        <f t="shared" si="95"/>
        <v>28.835820946813598</v>
      </c>
    </row>
    <row r="702" spans="1:9" ht="13.5" x14ac:dyDescent="0.25">
      <c r="A702" s="3">
        <f>TITRES_STAT!B705</f>
        <v>43026</v>
      </c>
      <c r="B702" s="17">
        <f>TITRES_STAT!D705</f>
        <v>4.09</v>
      </c>
      <c r="C702" s="2">
        <f t="shared" si="90"/>
        <v>-3.0000000000000249E-2</v>
      </c>
      <c r="D702" s="2">
        <f t="shared" si="91"/>
        <v>0</v>
      </c>
      <c r="E702" s="2">
        <f t="shared" si="92"/>
        <v>3.0000000000000249E-2</v>
      </c>
      <c r="F702" s="2">
        <f t="shared" si="98"/>
        <v>1.2089437356233409E-2</v>
      </c>
      <c r="G702" s="2">
        <f t="shared" si="98"/>
        <v>3.1978487148263429E-2</v>
      </c>
      <c r="H702" s="2">
        <f t="shared" si="94"/>
        <v>0.37804907093267287</v>
      </c>
      <c r="I702" s="2">
        <f t="shared" si="95"/>
        <v>27.43364361305413</v>
      </c>
    </row>
    <row r="703" spans="1:9" ht="13.5" x14ac:dyDescent="0.25">
      <c r="A703" s="3">
        <f>TITRES_STAT!B706</f>
        <v>43027</v>
      </c>
      <c r="B703" s="17">
        <f>TITRES_STAT!D706</f>
        <v>4.09</v>
      </c>
      <c r="C703" s="2">
        <f t="shared" si="90"/>
        <v>0</v>
      </c>
      <c r="D703" s="2">
        <f t="shared" si="91"/>
        <v>0</v>
      </c>
      <c r="E703" s="2">
        <f t="shared" si="92"/>
        <v>0</v>
      </c>
      <c r="F703" s="2">
        <f t="shared" si="98"/>
        <v>1.1225906116502451E-2</v>
      </c>
      <c r="G703" s="2">
        <f t="shared" si="98"/>
        <v>2.9694309494816044E-2</v>
      </c>
      <c r="H703" s="2">
        <f t="shared" si="94"/>
        <v>0.37804907093267281</v>
      </c>
      <c r="I703" s="2">
        <f t="shared" si="95"/>
        <v>27.43364361305413</v>
      </c>
    </row>
    <row r="704" spans="1:9" ht="13.5" x14ac:dyDescent="0.25">
      <c r="A704" s="3">
        <f>TITRES_STAT!B707</f>
        <v>43028</v>
      </c>
      <c r="B704" s="17">
        <f>TITRES_STAT!D707</f>
        <v>4</v>
      </c>
      <c r="C704" s="2">
        <f t="shared" si="90"/>
        <v>-8.9999999999999858E-2</v>
      </c>
      <c r="D704" s="2">
        <f t="shared" si="91"/>
        <v>0</v>
      </c>
      <c r="E704" s="2">
        <f t="shared" si="92"/>
        <v>8.9999999999999858E-2</v>
      </c>
      <c r="F704" s="2">
        <f t="shared" si="98"/>
        <v>1.0424055679609417E-2</v>
      </c>
      <c r="G704" s="2">
        <f t="shared" si="98"/>
        <v>3.400185881661489E-2</v>
      </c>
      <c r="H704" s="2">
        <f t="shared" si="94"/>
        <v>0.30657311224749095</v>
      </c>
      <c r="I704" s="2">
        <f t="shared" si="95"/>
        <v>23.463907941603196</v>
      </c>
    </row>
    <row r="705" spans="1:9" ht="13.5" x14ac:dyDescent="0.25">
      <c r="A705" s="3">
        <f>TITRES_STAT!B708</f>
        <v>43031</v>
      </c>
      <c r="B705" s="17">
        <f>TITRES_STAT!D708</f>
        <v>4</v>
      </c>
      <c r="C705" s="2">
        <f t="shared" si="90"/>
        <v>0</v>
      </c>
      <c r="D705" s="2">
        <f t="shared" si="91"/>
        <v>0</v>
      </c>
      <c r="E705" s="2">
        <f t="shared" si="92"/>
        <v>0</v>
      </c>
      <c r="F705" s="2">
        <f t="shared" si="98"/>
        <v>9.6794802739230291E-3</v>
      </c>
      <c r="G705" s="2">
        <f t="shared" si="98"/>
        <v>3.157315461542811E-2</v>
      </c>
      <c r="H705" s="2">
        <f t="shared" si="94"/>
        <v>0.30657311224749095</v>
      </c>
      <c r="I705" s="2">
        <f t="shared" si="95"/>
        <v>23.463907941603196</v>
      </c>
    </row>
    <row r="706" spans="1:9" ht="13.5" x14ac:dyDescent="0.25">
      <c r="A706" s="3">
        <f>TITRES_STAT!B709</f>
        <v>43032</v>
      </c>
      <c r="B706" s="17">
        <f>TITRES_STAT!D709</f>
        <v>4</v>
      </c>
      <c r="C706" s="2">
        <f t="shared" si="90"/>
        <v>0</v>
      </c>
      <c r="D706" s="2">
        <f t="shared" si="91"/>
        <v>0</v>
      </c>
      <c r="E706" s="2">
        <f t="shared" si="92"/>
        <v>0</v>
      </c>
      <c r="F706" s="2">
        <f t="shared" si="98"/>
        <v>8.988088825785669E-3</v>
      </c>
      <c r="G706" s="2">
        <f t="shared" si="98"/>
        <v>2.9317929285754673E-2</v>
      </c>
      <c r="H706" s="2">
        <f t="shared" si="94"/>
        <v>0.30657311224749095</v>
      </c>
      <c r="I706" s="2">
        <f t="shared" si="95"/>
        <v>23.463907941603196</v>
      </c>
    </row>
    <row r="707" spans="1:9" ht="13.5" x14ac:dyDescent="0.25">
      <c r="A707" s="3">
        <f>TITRES_STAT!B710</f>
        <v>43033</v>
      </c>
      <c r="B707" s="17">
        <f>TITRES_STAT!D710</f>
        <v>4</v>
      </c>
      <c r="C707" s="2">
        <f t="shared" ref="C707:C770" si="99">B707-B706</f>
        <v>0</v>
      </c>
      <c r="D707" s="2">
        <f t="shared" ref="D707:D770" si="100">IF(C707&gt;0,C707,0)</f>
        <v>0</v>
      </c>
      <c r="E707" s="2">
        <f t="shared" ref="E707:E770" si="101">IF(C707&lt;0,-C707,0)</f>
        <v>0</v>
      </c>
      <c r="F707" s="2">
        <f t="shared" si="98"/>
        <v>8.3460824810866925E-3</v>
      </c>
      <c r="G707" s="2">
        <f t="shared" si="98"/>
        <v>2.7223791479629337E-2</v>
      </c>
      <c r="H707" s="2">
        <f t="shared" si="94"/>
        <v>0.30657311224749095</v>
      </c>
      <c r="I707" s="2">
        <f t="shared" si="95"/>
        <v>23.463907941603196</v>
      </c>
    </row>
    <row r="708" spans="1:9" ht="13.5" x14ac:dyDescent="0.25">
      <c r="A708" s="3">
        <f>TITRES_STAT!B711</f>
        <v>43034</v>
      </c>
      <c r="B708" s="17">
        <f>TITRES_STAT!D711</f>
        <v>3.9</v>
      </c>
      <c r="C708" s="2">
        <f t="shared" si="99"/>
        <v>-0.10000000000000009</v>
      </c>
      <c r="D708" s="2">
        <f t="shared" si="100"/>
        <v>0</v>
      </c>
      <c r="E708" s="2">
        <f t="shared" si="101"/>
        <v>0.10000000000000009</v>
      </c>
      <c r="F708" s="2">
        <f t="shared" si="98"/>
        <v>7.7499337324376432E-3</v>
      </c>
      <c r="G708" s="2">
        <f t="shared" si="98"/>
        <v>3.2422092088227251E-2</v>
      </c>
      <c r="H708" s="2">
        <f t="shared" si="94"/>
        <v>0.23903250016527197</v>
      </c>
      <c r="I708" s="2">
        <f t="shared" si="95"/>
        <v>19.291866850416596</v>
      </c>
    </row>
    <row r="709" spans="1:9" ht="13.5" x14ac:dyDescent="0.25">
      <c r="A709" s="3">
        <f>TITRES_STAT!B712</f>
        <v>43035</v>
      </c>
      <c r="B709" s="17">
        <f>TITRES_STAT!D712</f>
        <v>3.98</v>
      </c>
      <c r="C709" s="2">
        <f t="shared" si="99"/>
        <v>8.0000000000000071E-2</v>
      </c>
      <c r="D709" s="2">
        <f t="shared" si="100"/>
        <v>8.0000000000000071E-2</v>
      </c>
      <c r="E709" s="2">
        <f t="shared" si="101"/>
        <v>0</v>
      </c>
      <c r="F709" s="2">
        <f t="shared" si="98"/>
        <v>1.2910652751549246E-2</v>
      </c>
      <c r="G709" s="2">
        <f t="shared" si="98"/>
        <v>3.0106228367639591E-2</v>
      </c>
      <c r="H709" s="2">
        <f t="shared" si="94"/>
        <v>0.42883660463515827</v>
      </c>
      <c r="I709" s="2">
        <f t="shared" si="95"/>
        <v>30.012991215651155</v>
      </c>
    </row>
    <row r="710" spans="1:9" ht="13.5" x14ac:dyDescent="0.25">
      <c r="A710" s="3">
        <f>TITRES_STAT!B713</f>
        <v>43038</v>
      </c>
      <c r="B710" s="17">
        <f>TITRES_STAT!D713</f>
        <v>3.9</v>
      </c>
      <c r="C710" s="2">
        <f t="shared" si="99"/>
        <v>-8.0000000000000071E-2</v>
      </c>
      <c r="D710" s="2">
        <f t="shared" si="100"/>
        <v>0</v>
      </c>
      <c r="E710" s="2">
        <f t="shared" si="101"/>
        <v>8.0000000000000071E-2</v>
      </c>
      <c r="F710" s="2">
        <f t="shared" si="98"/>
        <v>1.1988463269295729E-2</v>
      </c>
      <c r="G710" s="2">
        <f t="shared" si="98"/>
        <v>3.367006919852248E-2</v>
      </c>
      <c r="H710" s="2">
        <f t="shared" si="94"/>
        <v>0.35605698338813663</v>
      </c>
      <c r="I710" s="2">
        <f t="shared" si="95"/>
        <v>26.256786237590163</v>
      </c>
    </row>
    <row r="711" spans="1:9" ht="13.5" x14ac:dyDescent="0.25">
      <c r="A711" s="3">
        <f>TITRES_STAT!B714</f>
        <v>43039</v>
      </c>
      <c r="B711" s="17">
        <f>TITRES_STAT!D714</f>
        <v>3.97</v>
      </c>
      <c r="C711" s="2">
        <f t="shared" si="99"/>
        <v>7.0000000000000284E-2</v>
      </c>
      <c r="D711" s="2">
        <f t="shared" si="100"/>
        <v>7.0000000000000284E-2</v>
      </c>
      <c r="E711" s="2">
        <f t="shared" si="101"/>
        <v>0</v>
      </c>
      <c r="F711" s="2">
        <f t="shared" si="98"/>
        <v>1.6132144464346056E-2</v>
      </c>
      <c r="G711" s="2">
        <f t="shared" si="98"/>
        <v>3.1265064255770872E-2</v>
      </c>
      <c r="H711" s="2">
        <f t="shared" si="94"/>
        <v>0.5159798915611824</v>
      </c>
      <c r="I711" s="2">
        <f t="shared" si="95"/>
        <v>34.036064358994722</v>
      </c>
    </row>
    <row r="712" spans="1:9" ht="13.5" x14ac:dyDescent="0.25">
      <c r="A712" s="3">
        <f>TITRES_STAT!B715</f>
        <v>43040</v>
      </c>
      <c r="B712" s="17">
        <f>TITRES_STAT!D715</f>
        <v>3.9</v>
      </c>
      <c r="C712" s="2">
        <f t="shared" si="99"/>
        <v>-7.0000000000000284E-2</v>
      </c>
      <c r="D712" s="2">
        <f t="shared" si="100"/>
        <v>0</v>
      </c>
      <c r="E712" s="2">
        <f t="shared" si="101"/>
        <v>7.0000000000000284E-2</v>
      </c>
      <c r="F712" s="2">
        <f t="shared" si="98"/>
        <v>1.4979848431178481E-2</v>
      </c>
      <c r="G712" s="2">
        <f t="shared" si="98"/>
        <v>3.4031845380358687E-2</v>
      </c>
      <c r="H712" s="2">
        <f t="shared" si="94"/>
        <v>0.44017150006869821</v>
      </c>
      <c r="I712" s="2">
        <f t="shared" si="95"/>
        <v>30.563825214406862</v>
      </c>
    </row>
    <row r="713" spans="1:9" ht="13.5" x14ac:dyDescent="0.25">
      <c r="A713" s="3">
        <f>TITRES_STAT!B716</f>
        <v>43041</v>
      </c>
      <c r="B713" s="17">
        <f>TITRES_STAT!D716</f>
        <v>3.91</v>
      </c>
      <c r="C713" s="2">
        <f t="shared" si="99"/>
        <v>1.0000000000000231E-2</v>
      </c>
      <c r="D713" s="2">
        <f t="shared" si="100"/>
        <v>1.0000000000000231E-2</v>
      </c>
      <c r="E713" s="2">
        <f t="shared" si="101"/>
        <v>0</v>
      </c>
      <c r="F713" s="2">
        <f t="shared" si="98"/>
        <v>1.4624144971808606E-2</v>
      </c>
      <c r="G713" s="2">
        <f t="shared" si="98"/>
        <v>3.1600999281761639E-2</v>
      </c>
      <c r="H713" s="2">
        <f t="shared" si="94"/>
        <v>0.46277476358948116</v>
      </c>
      <c r="I713" s="2">
        <f t="shared" si="95"/>
        <v>31.63677519660547</v>
      </c>
    </row>
    <row r="714" spans="1:9" ht="13.5" x14ac:dyDescent="0.25">
      <c r="A714" s="3">
        <f>TITRES_STAT!B717</f>
        <v>43042</v>
      </c>
      <c r="B714" s="17">
        <f>TITRES_STAT!D717</f>
        <v>3.95</v>
      </c>
      <c r="C714" s="2">
        <f t="shared" si="99"/>
        <v>4.0000000000000036E-2</v>
      </c>
      <c r="D714" s="2">
        <f t="shared" si="100"/>
        <v>4.0000000000000036E-2</v>
      </c>
      <c r="E714" s="2">
        <f t="shared" si="101"/>
        <v>0</v>
      </c>
      <c r="F714" s="2">
        <f t="shared" si="98"/>
        <v>1.6436706045250851E-2</v>
      </c>
      <c r="G714" s="2">
        <f t="shared" si="98"/>
        <v>2.9343785047350097E-2</v>
      </c>
      <c r="H714" s="2">
        <f t="shared" si="94"/>
        <v>0.56014266798669776</v>
      </c>
      <c r="I714" s="2">
        <f t="shared" si="95"/>
        <v>35.90329778683251</v>
      </c>
    </row>
    <row r="715" spans="1:9" ht="13.5" x14ac:dyDescent="0.25">
      <c r="A715" s="3">
        <f>TITRES_STAT!B718</f>
        <v>43045</v>
      </c>
      <c r="B715" s="17">
        <f>TITRES_STAT!D718</f>
        <v>3.84</v>
      </c>
      <c r="C715" s="2">
        <f t="shared" si="99"/>
        <v>-0.11000000000000032</v>
      </c>
      <c r="D715" s="2">
        <f t="shared" si="100"/>
        <v>0</v>
      </c>
      <c r="E715" s="2">
        <f t="shared" si="101"/>
        <v>0.11000000000000032</v>
      </c>
      <c r="F715" s="2">
        <f t="shared" si="98"/>
        <v>1.5262655613447218E-2</v>
      </c>
      <c r="G715" s="2">
        <f t="shared" si="98"/>
        <v>3.5104943258253682E-2</v>
      </c>
      <c r="H715" s="2">
        <f t="shared" si="94"/>
        <v>0.43477226273136749</v>
      </c>
      <c r="I715" s="2">
        <f t="shared" si="95"/>
        <v>30.302527726852915</v>
      </c>
    </row>
    <row r="716" spans="1:9" ht="13.5" x14ac:dyDescent="0.25">
      <c r="A716" s="3">
        <f>TITRES_STAT!B719</f>
        <v>43046</v>
      </c>
      <c r="B716" s="17">
        <f>TITRES_STAT!D719</f>
        <v>3.84</v>
      </c>
      <c r="C716" s="2">
        <f t="shared" si="99"/>
        <v>0</v>
      </c>
      <c r="D716" s="2">
        <f t="shared" si="100"/>
        <v>0</v>
      </c>
      <c r="E716" s="2">
        <f t="shared" si="101"/>
        <v>0</v>
      </c>
      <c r="F716" s="2">
        <f t="shared" si="98"/>
        <v>1.4172465926772418E-2</v>
      </c>
      <c r="G716" s="2">
        <f t="shared" si="98"/>
        <v>3.259744731123556E-2</v>
      </c>
      <c r="H716" s="2">
        <f t="shared" si="94"/>
        <v>0.43477226273136754</v>
      </c>
      <c r="I716" s="2">
        <f t="shared" si="95"/>
        <v>30.302527726852915</v>
      </c>
    </row>
    <row r="717" spans="1:9" ht="13.5" x14ac:dyDescent="0.25">
      <c r="A717" s="3">
        <f>TITRES_STAT!B720</f>
        <v>43047</v>
      </c>
      <c r="B717" s="17">
        <f>TITRES_STAT!D720</f>
        <v>3.94</v>
      </c>
      <c r="C717" s="2">
        <f t="shared" si="99"/>
        <v>0.10000000000000009</v>
      </c>
      <c r="D717" s="2">
        <f t="shared" si="100"/>
        <v>0.10000000000000009</v>
      </c>
      <c r="E717" s="2">
        <f t="shared" si="101"/>
        <v>0</v>
      </c>
      <c r="F717" s="2">
        <f t="shared" ref="F717:G732" si="102">((F716*13)+D717)/14</f>
        <v>2.0303004074860107E-2</v>
      </c>
      <c r="G717" s="2">
        <f t="shared" si="102"/>
        <v>3.0269058217575879E-2</v>
      </c>
      <c r="H717" s="2">
        <f t="shared" si="94"/>
        <v>0.67075109932132171</v>
      </c>
      <c r="I717" s="2">
        <f t="shared" si="95"/>
        <v>40.146680112542704</v>
      </c>
    </row>
    <row r="718" spans="1:9" ht="13.5" x14ac:dyDescent="0.25">
      <c r="A718" s="3">
        <f>TITRES_STAT!B721</f>
        <v>43048</v>
      </c>
      <c r="B718" s="17">
        <f>TITRES_STAT!D721</f>
        <v>3.83</v>
      </c>
      <c r="C718" s="2">
        <f t="shared" si="99"/>
        <v>-0.10999999999999988</v>
      </c>
      <c r="D718" s="2">
        <f t="shared" si="100"/>
        <v>0</v>
      </c>
      <c r="E718" s="2">
        <f t="shared" si="101"/>
        <v>0.10999999999999988</v>
      </c>
      <c r="F718" s="2">
        <f t="shared" si="102"/>
        <v>1.8852789498084385E-2</v>
      </c>
      <c r="G718" s="2">
        <f t="shared" si="102"/>
        <v>3.5964125487749021E-2</v>
      </c>
      <c r="H718" s="2">
        <f t="shared" si="94"/>
        <v>0.52421098087054785</v>
      </c>
      <c r="I718" s="2">
        <f t="shared" si="95"/>
        <v>34.39228475910511</v>
      </c>
    </row>
    <row r="719" spans="1:9" ht="13.5" x14ac:dyDescent="0.25">
      <c r="A719" s="3">
        <f>TITRES_STAT!B722</f>
        <v>43049</v>
      </c>
      <c r="B719" s="17">
        <f>TITRES_STAT!D722</f>
        <v>3.8</v>
      </c>
      <c r="C719" s="2">
        <f t="shared" si="99"/>
        <v>-3.0000000000000249E-2</v>
      </c>
      <c r="D719" s="2">
        <f t="shared" si="100"/>
        <v>0</v>
      </c>
      <c r="E719" s="2">
        <f t="shared" si="101"/>
        <v>3.0000000000000249E-2</v>
      </c>
      <c r="F719" s="2">
        <f t="shared" si="102"/>
        <v>1.7506161676792642E-2</v>
      </c>
      <c r="G719" s="2">
        <f t="shared" si="102"/>
        <v>3.5538116524338394E-2</v>
      </c>
      <c r="H719" s="2">
        <f t="shared" si="94"/>
        <v>0.49260240521760601</v>
      </c>
      <c r="I719" s="2">
        <f t="shared" si="95"/>
        <v>33.002921842792389</v>
      </c>
    </row>
    <row r="720" spans="1:9" ht="13.5" x14ac:dyDescent="0.25">
      <c r="A720" s="3">
        <f>TITRES_STAT!B723</f>
        <v>43052</v>
      </c>
      <c r="B720" s="17">
        <f>TITRES_STAT!D723</f>
        <v>3.85</v>
      </c>
      <c r="C720" s="2">
        <f t="shared" si="99"/>
        <v>5.0000000000000266E-2</v>
      </c>
      <c r="D720" s="2">
        <f t="shared" si="100"/>
        <v>5.0000000000000266E-2</v>
      </c>
      <c r="E720" s="2">
        <f t="shared" si="101"/>
        <v>0</v>
      </c>
      <c r="F720" s="2">
        <f t="shared" si="102"/>
        <v>1.9827150128450328E-2</v>
      </c>
      <c r="G720" s="2">
        <f t="shared" si="102"/>
        <v>3.2999679629742797E-2</v>
      </c>
      <c r="H720" s="2">
        <f t="shared" si="94"/>
        <v>0.6008285641227864</v>
      </c>
      <c r="I720" s="2">
        <f t="shared" si="95"/>
        <v>37.532349034015724</v>
      </c>
    </row>
    <row r="721" spans="1:9" ht="13.5" x14ac:dyDescent="0.25">
      <c r="A721" s="3">
        <f>TITRES_STAT!B724</f>
        <v>43053</v>
      </c>
      <c r="B721" s="17">
        <f>TITRES_STAT!D724</f>
        <v>3.87</v>
      </c>
      <c r="C721" s="2">
        <f t="shared" si="99"/>
        <v>2.0000000000000018E-2</v>
      </c>
      <c r="D721" s="2">
        <f t="shared" si="100"/>
        <v>2.0000000000000018E-2</v>
      </c>
      <c r="E721" s="2">
        <f t="shared" si="101"/>
        <v>0</v>
      </c>
      <c r="F721" s="2">
        <f t="shared" si="102"/>
        <v>1.9839496547846735E-2</v>
      </c>
      <c r="G721" s="2">
        <f t="shared" si="102"/>
        <v>3.0642559656189738E-2</v>
      </c>
      <c r="H721" s="2">
        <f t="shared" ref="H721:H784" si="103">F721/G721</f>
        <v>0.6474490633434794</v>
      </c>
      <c r="I721" s="2">
        <f t="shared" ref="I721:I784" si="104">IF(G721=0,100,100-(100/(1+H721)))</f>
        <v>39.30009599383235</v>
      </c>
    </row>
    <row r="722" spans="1:9" ht="13.5" x14ac:dyDescent="0.25">
      <c r="A722" s="3">
        <f>TITRES_STAT!B725</f>
        <v>43054</v>
      </c>
      <c r="B722" s="17">
        <f>TITRES_STAT!D725</f>
        <v>3.95</v>
      </c>
      <c r="C722" s="2">
        <f t="shared" si="99"/>
        <v>8.0000000000000071E-2</v>
      </c>
      <c r="D722" s="2">
        <f t="shared" si="100"/>
        <v>8.0000000000000071E-2</v>
      </c>
      <c r="E722" s="2">
        <f t="shared" si="101"/>
        <v>0</v>
      </c>
      <c r="F722" s="2">
        <f t="shared" si="102"/>
        <v>2.4136675365857684E-2</v>
      </c>
      <c r="G722" s="2">
        <f t="shared" si="102"/>
        <v>2.8453805395033328E-2</v>
      </c>
      <c r="H722" s="2">
        <f t="shared" si="103"/>
        <v>0.84827582921723332</v>
      </c>
      <c r="I722" s="2">
        <f t="shared" si="104"/>
        <v>45.895521426392733</v>
      </c>
    </row>
    <row r="723" spans="1:9" ht="13.5" x14ac:dyDescent="0.25">
      <c r="A723" s="3">
        <f>TITRES_STAT!B726</f>
        <v>43055</v>
      </c>
      <c r="B723" s="17">
        <f>TITRES_STAT!D726</f>
        <v>3.97</v>
      </c>
      <c r="C723" s="2">
        <f t="shared" si="99"/>
        <v>2.0000000000000018E-2</v>
      </c>
      <c r="D723" s="2">
        <f t="shared" si="100"/>
        <v>2.0000000000000018E-2</v>
      </c>
      <c r="E723" s="2">
        <f t="shared" si="101"/>
        <v>0</v>
      </c>
      <c r="F723" s="2">
        <f t="shared" si="102"/>
        <v>2.3841198554010706E-2</v>
      </c>
      <c r="G723" s="2">
        <f t="shared" si="102"/>
        <v>2.642139072395952E-2</v>
      </c>
      <c r="H723" s="2">
        <f t="shared" si="103"/>
        <v>0.90234457387555167</v>
      </c>
      <c r="I723" s="2">
        <f t="shared" si="104"/>
        <v>47.433287652890883</v>
      </c>
    </row>
    <row r="724" spans="1:9" ht="13.5" x14ac:dyDescent="0.25">
      <c r="A724" s="3">
        <f>TITRES_STAT!B727</f>
        <v>43056</v>
      </c>
      <c r="B724" s="17">
        <f>TITRES_STAT!D727</f>
        <v>3.94</v>
      </c>
      <c r="C724" s="2">
        <f t="shared" si="99"/>
        <v>-3.0000000000000249E-2</v>
      </c>
      <c r="D724" s="2">
        <f t="shared" si="100"/>
        <v>0</v>
      </c>
      <c r="E724" s="2">
        <f t="shared" si="101"/>
        <v>3.0000000000000249E-2</v>
      </c>
      <c r="F724" s="2">
        <f t="shared" si="102"/>
        <v>2.2138255800152797E-2</v>
      </c>
      <c r="G724" s="2">
        <f t="shared" si="102"/>
        <v>2.6677005672248146E-2</v>
      </c>
      <c r="H724" s="2">
        <f t="shared" si="103"/>
        <v>0.82986284413407874</v>
      </c>
      <c r="I724" s="2">
        <f t="shared" si="104"/>
        <v>45.351095400091779</v>
      </c>
    </row>
    <row r="725" spans="1:9" ht="13.5" x14ac:dyDescent="0.25">
      <c r="A725" s="3">
        <f>TITRES_STAT!B728</f>
        <v>43059</v>
      </c>
      <c r="B725" s="17">
        <f>TITRES_STAT!D728</f>
        <v>3.85</v>
      </c>
      <c r="C725" s="2">
        <f t="shared" si="99"/>
        <v>-8.9999999999999858E-2</v>
      </c>
      <c r="D725" s="2">
        <f t="shared" si="100"/>
        <v>0</v>
      </c>
      <c r="E725" s="2">
        <f t="shared" si="101"/>
        <v>8.9999999999999858E-2</v>
      </c>
      <c r="F725" s="2">
        <f t="shared" si="102"/>
        <v>2.0556951814427599E-2</v>
      </c>
      <c r="G725" s="2">
        <f t="shared" si="102"/>
        <v>3.1200076695658985E-2</v>
      </c>
      <c r="H725" s="2">
        <f t="shared" si="103"/>
        <v>0.6588750410760299</v>
      </c>
      <c r="I725" s="2">
        <f t="shared" si="104"/>
        <v>39.718183995863264</v>
      </c>
    </row>
    <row r="726" spans="1:9" ht="13.5" x14ac:dyDescent="0.25">
      <c r="A726" s="3">
        <f>TITRES_STAT!B729</f>
        <v>43060</v>
      </c>
      <c r="B726" s="17">
        <f>TITRES_STAT!D729</f>
        <v>3.84</v>
      </c>
      <c r="C726" s="2">
        <f t="shared" si="99"/>
        <v>-1.0000000000000231E-2</v>
      </c>
      <c r="D726" s="2">
        <f t="shared" si="100"/>
        <v>0</v>
      </c>
      <c r="E726" s="2">
        <f t="shared" si="101"/>
        <v>1.0000000000000231E-2</v>
      </c>
      <c r="F726" s="2">
        <f t="shared" si="102"/>
        <v>1.9088598113397057E-2</v>
      </c>
      <c r="G726" s="2">
        <f t="shared" si="102"/>
        <v>2.9685785503111933E-2</v>
      </c>
      <c r="H726" s="2">
        <f t="shared" si="103"/>
        <v>0.64302149294301203</v>
      </c>
      <c r="I726" s="2">
        <f t="shared" si="104"/>
        <v>39.136523515052708</v>
      </c>
    </row>
    <row r="727" spans="1:9" ht="13.5" x14ac:dyDescent="0.25">
      <c r="A727" s="3">
        <f>TITRES_STAT!B730</f>
        <v>43061</v>
      </c>
      <c r="B727" s="17">
        <f>TITRES_STAT!D730</f>
        <v>3.84</v>
      </c>
      <c r="C727" s="2">
        <f t="shared" si="99"/>
        <v>0</v>
      </c>
      <c r="D727" s="2">
        <f t="shared" si="100"/>
        <v>0</v>
      </c>
      <c r="E727" s="2">
        <f t="shared" si="101"/>
        <v>0</v>
      </c>
      <c r="F727" s="2">
        <f t="shared" si="102"/>
        <v>1.7725126819582982E-2</v>
      </c>
      <c r="G727" s="2">
        <f t="shared" si="102"/>
        <v>2.7565372252889655E-2</v>
      </c>
      <c r="H727" s="2">
        <f t="shared" si="103"/>
        <v>0.64302149294301192</v>
      </c>
      <c r="I727" s="2">
        <f t="shared" si="104"/>
        <v>39.136523515052701</v>
      </c>
    </row>
    <row r="728" spans="1:9" ht="13.5" x14ac:dyDescent="0.25">
      <c r="A728" s="3">
        <f>TITRES_STAT!B731</f>
        <v>43062</v>
      </c>
      <c r="B728" s="17">
        <f>TITRES_STAT!D731</f>
        <v>3.8</v>
      </c>
      <c r="C728" s="2">
        <f t="shared" si="99"/>
        <v>-4.0000000000000036E-2</v>
      </c>
      <c r="D728" s="2">
        <f t="shared" si="100"/>
        <v>0</v>
      </c>
      <c r="E728" s="2">
        <f t="shared" si="101"/>
        <v>4.0000000000000036E-2</v>
      </c>
      <c r="F728" s="2">
        <f t="shared" si="102"/>
        <v>1.6459046332469911E-2</v>
      </c>
      <c r="G728" s="2">
        <f t="shared" si="102"/>
        <v>2.8453559949111827E-2</v>
      </c>
      <c r="H728" s="2">
        <f t="shared" si="103"/>
        <v>0.57845297255971928</v>
      </c>
      <c r="I728" s="2">
        <f t="shared" si="104"/>
        <v>36.646829688037101</v>
      </c>
    </row>
    <row r="729" spans="1:9" ht="13.5" x14ac:dyDescent="0.25">
      <c r="A729" s="3">
        <f>TITRES_STAT!B732</f>
        <v>43063</v>
      </c>
      <c r="B729" s="17">
        <f>TITRES_STAT!D732</f>
        <v>3.8</v>
      </c>
      <c r="C729" s="2">
        <f t="shared" si="99"/>
        <v>0</v>
      </c>
      <c r="D729" s="2">
        <f t="shared" si="100"/>
        <v>0</v>
      </c>
      <c r="E729" s="2">
        <f t="shared" si="101"/>
        <v>0</v>
      </c>
      <c r="F729" s="2">
        <f t="shared" si="102"/>
        <v>1.5283400165864918E-2</v>
      </c>
      <c r="G729" s="2">
        <f t="shared" si="102"/>
        <v>2.6421162809889553E-2</v>
      </c>
      <c r="H729" s="2">
        <f t="shared" si="103"/>
        <v>0.57845297255971928</v>
      </c>
      <c r="I729" s="2">
        <f t="shared" si="104"/>
        <v>36.646829688037101</v>
      </c>
    </row>
    <row r="730" spans="1:9" ht="13.5" x14ac:dyDescent="0.25">
      <c r="A730" s="3">
        <f>TITRES_STAT!B733</f>
        <v>43066</v>
      </c>
      <c r="B730" s="17">
        <f>TITRES_STAT!D733</f>
        <v>3.88</v>
      </c>
      <c r="C730" s="2">
        <f t="shared" si="99"/>
        <v>8.0000000000000071E-2</v>
      </c>
      <c r="D730" s="2">
        <f t="shared" si="100"/>
        <v>8.0000000000000071E-2</v>
      </c>
      <c r="E730" s="2">
        <f t="shared" si="101"/>
        <v>0</v>
      </c>
      <c r="F730" s="2">
        <f t="shared" si="102"/>
        <v>1.9906014439731716E-2</v>
      </c>
      <c r="G730" s="2">
        <f t="shared" si="102"/>
        <v>2.453393689489744E-2</v>
      </c>
      <c r="H730" s="2">
        <f t="shared" si="103"/>
        <v>0.81136649715080023</v>
      </c>
      <c r="I730" s="2">
        <f t="shared" si="104"/>
        <v>44.793060842576253</v>
      </c>
    </row>
    <row r="731" spans="1:9" ht="13.5" x14ac:dyDescent="0.25">
      <c r="A731" s="3">
        <f>TITRES_STAT!B734</f>
        <v>43067</v>
      </c>
      <c r="B731" s="17">
        <f>TITRES_STAT!D734</f>
        <v>3.87</v>
      </c>
      <c r="C731" s="2">
        <f t="shared" si="99"/>
        <v>-9.9999999999997868E-3</v>
      </c>
      <c r="D731" s="2">
        <f t="shared" si="100"/>
        <v>0</v>
      </c>
      <c r="E731" s="2">
        <f t="shared" si="101"/>
        <v>9.9999999999997868E-3</v>
      </c>
      <c r="F731" s="2">
        <f t="shared" si="102"/>
        <v>1.8484156265465162E-2</v>
      </c>
      <c r="G731" s="2">
        <f t="shared" si="102"/>
        <v>2.3495798545261896E-2</v>
      </c>
      <c r="H731" s="2">
        <f t="shared" si="103"/>
        <v>0.78670049157331712</v>
      </c>
      <c r="I731" s="2">
        <f t="shared" si="104"/>
        <v>44.030910344719906</v>
      </c>
    </row>
    <row r="732" spans="1:9" ht="13.5" x14ac:dyDescent="0.25">
      <c r="A732" s="3">
        <f>TITRES_STAT!B735</f>
        <v>43068</v>
      </c>
      <c r="B732" s="17">
        <f>TITRES_STAT!D735</f>
        <v>3.8</v>
      </c>
      <c r="C732" s="2">
        <f t="shared" si="99"/>
        <v>-7.0000000000000284E-2</v>
      </c>
      <c r="D732" s="2">
        <f t="shared" si="100"/>
        <v>0</v>
      </c>
      <c r="E732" s="2">
        <f t="shared" si="101"/>
        <v>7.0000000000000284E-2</v>
      </c>
      <c r="F732" s="2">
        <f t="shared" si="102"/>
        <v>1.7163859389360509E-2</v>
      </c>
      <c r="G732" s="2">
        <f t="shared" si="102"/>
        <v>2.6817527220600351E-2</v>
      </c>
      <c r="H732" s="2">
        <f t="shared" si="103"/>
        <v>0.64002393838070915</v>
      </c>
      <c r="I732" s="2">
        <f t="shared" si="104"/>
        <v>39.02528026588697</v>
      </c>
    </row>
    <row r="733" spans="1:9" ht="13.5" x14ac:dyDescent="0.25">
      <c r="A733" s="3">
        <f>TITRES_STAT!B736</f>
        <v>43069</v>
      </c>
      <c r="B733" s="17">
        <f>TITRES_STAT!D736</f>
        <v>3.79</v>
      </c>
      <c r="C733" s="2">
        <f t="shared" si="99"/>
        <v>-9.9999999999997868E-3</v>
      </c>
      <c r="D733" s="2">
        <f t="shared" si="100"/>
        <v>0</v>
      </c>
      <c r="E733" s="2">
        <f t="shared" si="101"/>
        <v>9.9999999999997868E-3</v>
      </c>
      <c r="F733" s="2">
        <f t="shared" ref="F733:G748" si="105">((F732*13)+D733)/14</f>
        <v>1.5937869432977616E-2</v>
      </c>
      <c r="G733" s="2">
        <f t="shared" si="105"/>
        <v>2.5616275276271742E-2</v>
      </c>
      <c r="H733" s="2">
        <f t="shared" si="103"/>
        <v>0.62217747354318931</v>
      </c>
      <c r="I733" s="2">
        <f t="shared" si="104"/>
        <v>38.354463903645389</v>
      </c>
    </row>
    <row r="734" spans="1:9" ht="13.5" x14ac:dyDescent="0.25">
      <c r="A734" s="3">
        <f>TITRES_STAT!B737</f>
        <v>43073</v>
      </c>
      <c r="B734" s="17">
        <f>TITRES_STAT!D737</f>
        <v>3.75</v>
      </c>
      <c r="C734" s="2">
        <f t="shared" si="99"/>
        <v>-4.0000000000000036E-2</v>
      </c>
      <c r="D734" s="2">
        <f t="shared" si="100"/>
        <v>0</v>
      </c>
      <c r="E734" s="2">
        <f t="shared" si="101"/>
        <v>4.0000000000000036E-2</v>
      </c>
      <c r="F734" s="2">
        <f t="shared" si="105"/>
        <v>1.4799450187764929E-2</v>
      </c>
      <c r="G734" s="2">
        <f t="shared" si="105"/>
        <v>2.6643684185109477E-2</v>
      </c>
      <c r="H734" s="2">
        <f t="shared" si="103"/>
        <v>0.55545809974868232</v>
      </c>
      <c r="I734" s="2">
        <f t="shared" si="104"/>
        <v>35.71025795155964</v>
      </c>
    </row>
    <row r="735" spans="1:9" ht="13.5" x14ac:dyDescent="0.25">
      <c r="A735" s="3">
        <f>TITRES_STAT!B738</f>
        <v>43074</v>
      </c>
      <c r="B735" s="17">
        <f>TITRES_STAT!D738</f>
        <v>3.74</v>
      </c>
      <c r="C735" s="2">
        <f t="shared" si="99"/>
        <v>-9.9999999999997868E-3</v>
      </c>
      <c r="D735" s="2">
        <f t="shared" si="100"/>
        <v>0</v>
      </c>
      <c r="E735" s="2">
        <f t="shared" si="101"/>
        <v>9.9999999999997868E-3</v>
      </c>
      <c r="F735" s="2">
        <f t="shared" si="105"/>
        <v>1.3742346602924577E-2</v>
      </c>
      <c r="G735" s="2">
        <f t="shared" si="105"/>
        <v>2.5454849600458785E-2</v>
      </c>
      <c r="H735" s="2">
        <f t="shared" si="103"/>
        <v>0.5398714515554196</v>
      </c>
      <c r="I735" s="2">
        <f t="shared" si="104"/>
        <v>35.059514286734583</v>
      </c>
    </row>
    <row r="736" spans="1:9" ht="13.5" x14ac:dyDescent="0.25">
      <c r="A736" s="3">
        <f>TITRES_STAT!B739</f>
        <v>43075</v>
      </c>
      <c r="B736" s="17">
        <f>TITRES_STAT!D739</f>
        <v>3.79</v>
      </c>
      <c r="C736" s="2">
        <f t="shared" si="99"/>
        <v>4.9999999999999822E-2</v>
      </c>
      <c r="D736" s="2">
        <f t="shared" si="100"/>
        <v>4.9999999999999822E-2</v>
      </c>
      <c r="E736" s="2">
        <f t="shared" si="101"/>
        <v>0</v>
      </c>
      <c r="F736" s="2">
        <f t="shared" si="105"/>
        <v>1.6332178988429952E-2</v>
      </c>
      <c r="G736" s="2">
        <f t="shared" si="105"/>
        <v>2.3636646057568874E-2</v>
      </c>
      <c r="H736" s="2">
        <f t="shared" si="103"/>
        <v>0.69096854725715617</v>
      </c>
      <c r="I736" s="2">
        <f t="shared" si="104"/>
        <v>40.862294474840773</v>
      </c>
    </row>
    <row r="737" spans="1:9" ht="13.5" x14ac:dyDescent="0.25">
      <c r="A737" s="3">
        <f>TITRES_STAT!B740</f>
        <v>43076</v>
      </c>
      <c r="B737" s="17">
        <f>TITRES_STAT!D740</f>
        <v>3.78</v>
      </c>
      <c r="C737" s="2">
        <f t="shared" si="99"/>
        <v>-1.0000000000000231E-2</v>
      </c>
      <c r="D737" s="2">
        <f t="shared" si="100"/>
        <v>0</v>
      </c>
      <c r="E737" s="2">
        <f t="shared" si="101"/>
        <v>1.0000000000000231E-2</v>
      </c>
      <c r="F737" s="2">
        <f t="shared" si="105"/>
        <v>1.516559477497067E-2</v>
      </c>
      <c r="G737" s="2">
        <f t="shared" si="105"/>
        <v>2.2662599910599684E-2</v>
      </c>
      <c r="H737" s="2">
        <f t="shared" si="103"/>
        <v>0.66919042099302395</v>
      </c>
      <c r="I737" s="2">
        <f t="shared" si="104"/>
        <v>40.090717786105763</v>
      </c>
    </row>
    <row r="738" spans="1:9" ht="13.5" x14ac:dyDescent="0.25">
      <c r="A738" s="3">
        <f>TITRES_STAT!B741</f>
        <v>43077</v>
      </c>
      <c r="B738" s="17">
        <f>TITRES_STAT!D741</f>
        <v>3.7</v>
      </c>
      <c r="C738" s="2">
        <f t="shared" si="99"/>
        <v>-7.9999999999999627E-2</v>
      </c>
      <c r="D738" s="2">
        <f t="shared" si="100"/>
        <v>0</v>
      </c>
      <c r="E738" s="2">
        <f t="shared" si="101"/>
        <v>7.9999999999999627E-2</v>
      </c>
      <c r="F738" s="2">
        <f t="shared" si="105"/>
        <v>1.4082338005329908E-2</v>
      </c>
      <c r="G738" s="2">
        <f t="shared" si="105"/>
        <v>2.6758128488413968E-2</v>
      </c>
      <c r="H738" s="2">
        <f t="shared" si="103"/>
        <v>0.52628262142576354</v>
      </c>
      <c r="I738" s="2">
        <f t="shared" si="104"/>
        <v>34.481334848335052</v>
      </c>
    </row>
    <row r="739" spans="1:9" ht="13.5" x14ac:dyDescent="0.25">
      <c r="A739" s="3">
        <f>TITRES_STAT!B742</f>
        <v>43080</v>
      </c>
      <c r="B739" s="17">
        <f>TITRES_STAT!D742</f>
        <v>3.7</v>
      </c>
      <c r="C739" s="2">
        <f t="shared" si="99"/>
        <v>0</v>
      </c>
      <c r="D739" s="2">
        <f t="shared" si="100"/>
        <v>0</v>
      </c>
      <c r="E739" s="2">
        <f t="shared" si="101"/>
        <v>0</v>
      </c>
      <c r="F739" s="2">
        <f t="shared" si="105"/>
        <v>1.3076456719234913E-2</v>
      </c>
      <c r="G739" s="2">
        <f t="shared" si="105"/>
        <v>2.4846833596384399E-2</v>
      </c>
      <c r="H739" s="2">
        <f t="shared" si="103"/>
        <v>0.52628262142576354</v>
      </c>
      <c r="I739" s="2">
        <f t="shared" si="104"/>
        <v>34.481334848335052</v>
      </c>
    </row>
    <row r="740" spans="1:9" ht="13.5" x14ac:dyDescent="0.25">
      <c r="A740" s="3">
        <f>TITRES_STAT!B743</f>
        <v>43081</v>
      </c>
      <c r="B740" s="17">
        <f>TITRES_STAT!D743</f>
        <v>3.69</v>
      </c>
      <c r="C740" s="2">
        <f t="shared" si="99"/>
        <v>-1.0000000000000231E-2</v>
      </c>
      <c r="D740" s="2">
        <f t="shared" si="100"/>
        <v>0</v>
      </c>
      <c r="E740" s="2">
        <f t="shared" si="101"/>
        <v>1.0000000000000231E-2</v>
      </c>
      <c r="F740" s="2">
        <f t="shared" si="105"/>
        <v>1.2142424096432418E-2</v>
      </c>
      <c r="G740" s="2">
        <f t="shared" si="105"/>
        <v>2.3786345482356957E-2</v>
      </c>
      <c r="H740" s="2">
        <f t="shared" si="103"/>
        <v>0.51047875788396402</v>
      </c>
      <c r="I740" s="2">
        <f t="shared" si="104"/>
        <v>33.795825013725832</v>
      </c>
    </row>
    <row r="741" spans="1:9" ht="13.5" x14ac:dyDescent="0.25">
      <c r="A741" s="3">
        <f>TITRES_STAT!B744</f>
        <v>43082</v>
      </c>
      <c r="B741" s="17">
        <f>TITRES_STAT!D744</f>
        <v>3.6</v>
      </c>
      <c r="C741" s="2">
        <f t="shared" si="99"/>
        <v>-8.9999999999999858E-2</v>
      </c>
      <c r="D741" s="2">
        <f t="shared" si="100"/>
        <v>0</v>
      </c>
      <c r="E741" s="2">
        <f t="shared" si="101"/>
        <v>8.9999999999999858E-2</v>
      </c>
      <c r="F741" s="2">
        <f t="shared" si="105"/>
        <v>1.1275108089544388E-2</v>
      </c>
      <c r="G741" s="2">
        <f t="shared" si="105"/>
        <v>2.8515892233617165E-2</v>
      </c>
      <c r="H741" s="2">
        <f t="shared" si="103"/>
        <v>0.39539734535299759</v>
      </c>
      <c r="I741" s="2">
        <f t="shared" si="104"/>
        <v>28.335824678881892</v>
      </c>
    </row>
    <row r="742" spans="1:9" ht="13.5" x14ac:dyDescent="0.25">
      <c r="A742" s="3">
        <f>TITRES_STAT!B745</f>
        <v>43083</v>
      </c>
      <c r="B742" s="17">
        <f>TITRES_STAT!D745</f>
        <v>3.61</v>
      </c>
      <c r="C742" s="2">
        <f t="shared" si="99"/>
        <v>9.9999999999997868E-3</v>
      </c>
      <c r="D742" s="2">
        <f t="shared" si="100"/>
        <v>9.9999999999997868E-3</v>
      </c>
      <c r="E742" s="2">
        <f t="shared" si="101"/>
        <v>0</v>
      </c>
      <c r="F742" s="2">
        <f t="shared" si="105"/>
        <v>1.1184028940291203E-2</v>
      </c>
      <c r="G742" s="2">
        <f t="shared" si="105"/>
        <v>2.6479042788358796E-2</v>
      </c>
      <c r="H742" s="2">
        <f t="shared" si="103"/>
        <v>0.42237285651459167</v>
      </c>
      <c r="I742" s="2">
        <f t="shared" si="104"/>
        <v>29.694946341255545</v>
      </c>
    </row>
    <row r="743" spans="1:9" ht="13.5" x14ac:dyDescent="0.25">
      <c r="A743" s="3">
        <f>TITRES_STAT!B746</f>
        <v>43084</v>
      </c>
      <c r="B743" s="17">
        <f>TITRES_STAT!D746</f>
        <v>3.69</v>
      </c>
      <c r="C743" s="2">
        <f t="shared" si="99"/>
        <v>8.0000000000000071E-2</v>
      </c>
      <c r="D743" s="2">
        <f t="shared" si="100"/>
        <v>8.0000000000000071E-2</v>
      </c>
      <c r="E743" s="2">
        <f t="shared" si="101"/>
        <v>0</v>
      </c>
      <c r="F743" s="2">
        <f t="shared" si="105"/>
        <v>1.6099455444556123E-2</v>
      </c>
      <c r="G743" s="2">
        <f t="shared" si="105"/>
        <v>2.4587682589190311E-2</v>
      </c>
      <c r="H743" s="2">
        <f t="shared" si="103"/>
        <v>0.65477726036833017</v>
      </c>
      <c r="I743" s="2">
        <f t="shared" si="104"/>
        <v>39.568906102963126</v>
      </c>
    </row>
    <row r="744" spans="1:9" ht="13.5" x14ac:dyDescent="0.25">
      <c r="A744" s="3">
        <f>TITRES_STAT!B747</f>
        <v>43087</v>
      </c>
      <c r="B744" s="17">
        <f>TITRES_STAT!D747</f>
        <v>3.63</v>
      </c>
      <c r="C744" s="2">
        <f t="shared" si="99"/>
        <v>-6.0000000000000053E-2</v>
      </c>
      <c r="D744" s="2">
        <f t="shared" si="100"/>
        <v>0</v>
      </c>
      <c r="E744" s="2">
        <f t="shared" si="101"/>
        <v>6.0000000000000053E-2</v>
      </c>
      <c r="F744" s="2">
        <f t="shared" si="105"/>
        <v>1.4949494341373543E-2</v>
      </c>
      <c r="G744" s="2">
        <f t="shared" si="105"/>
        <v>2.7117133832819579E-2</v>
      </c>
      <c r="H744" s="2">
        <f t="shared" si="103"/>
        <v>0.55129330531534015</v>
      </c>
      <c r="I744" s="2">
        <f t="shared" si="104"/>
        <v>35.537657735412949</v>
      </c>
    </row>
    <row r="745" spans="1:9" ht="13.5" x14ac:dyDescent="0.25">
      <c r="A745" s="3">
        <f>TITRES_STAT!B748</f>
        <v>43088</v>
      </c>
      <c r="B745" s="17">
        <f>TITRES_STAT!D748</f>
        <v>3.63</v>
      </c>
      <c r="C745" s="2">
        <f t="shared" si="99"/>
        <v>0</v>
      </c>
      <c r="D745" s="2">
        <f t="shared" si="100"/>
        <v>0</v>
      </c>
      <c r="E745" s="2">
        <f t="shared" si="101"/>
        <v>0</v>
      </c>
      <c r="F745" s="2">
        <f t="shared" si="105"/>
        <v>1.388167331698972E-2</v>
      </c>
      <c r="G745" s="2">
        <f t="shared" si="105"/>
        <v>2.5180195701903892E-2</v>
      </c>
      <c r="H745" s="2">
        <f t="shared" si="103"/>
        <v>0.55129330531534027</v>
      </c>
      <c r="I745" s="2">
        <f t="shared" si="104"/>
        <v>35.537657735412949</v>
      </c>
    </row>
    <row r="746" spans="1:9" ht="13.5" x14ac:dyDescent="0.25">
      <c r="A746" s="3">
        <f>TITRES_STAT!B749</f>
        <v>43089</v>
      </c>
      <c r="B746" s="17">
        <f>TITRES_STAT!D749</f>
        <v>3.6</v>
      </c>
      <c r="C746" s="2">
        <f t="shared" si="99"/>
        <v>-2.9999999999999805E-2</v>
      </c>
      <c r="D746" s="2">
        <f t="shared" si="100"/>
        <v>0</v>
      </c>
      <c r="E746" s="2">
        <f t="shared" si="101"/>
        <v>2.9999999999999805E-2</v>
      </c>
      <c r="F746" s="2">
        <f t="shared" si="105"/>
        <v>1.2890125222919024E-2</v>
      </c>
      <c r="G746" s="2">
        <f t="shared" si="105"/>
        <v>2.5524467437482174E-2</v>
      </c>
      <c r="H746" s="2">
        <f t="shared" si="103"/>
        <v>0.50501054544981927</v>
      </c>
      <c r="I746" s="2">
        <f t="shared" si="104"/>
        <v>33.555282850119909</v>
      </c>
    </row>
    <row r="747" spans="1:9" ht="13.5" x14ac:dyDescent="0.25">
      <c r="A747" s="3">
        <f>TITRES_STAT!B750</f>
        <v>43090</v>
      </c>
      <c r="B747" s="17">
        <f>TITRES_STAT!D750</f>
        <v>3.6</v>
      </c>
      <c r="C747" s="2">
        <f t="shared" si="99"/>
        <v>0</v>
      </c>
      <c r="D747" s="2">
        <f t="shared" si="100"/>
        <v>0</v>
      </c>
      <c r="E747" s="2">
        <f t="shared" si="101"/>
        <v>0</v>
      </c>
      <c r="F747" s="2">
        <f t="shared" si="105"/>
        <v>1.1969401992710521E-2</v>
      </c>
      <c r="G747" s="2">
        <f t="shared" si="105"/>
        <v>2.3701291191947731E-2</v>
      </c>
      <c r="H747" s="2">
        <f t="shared" si="103"/>
        <v>0.50501054544981927</v>
      </c>
      <c r="I747" s="2">
        <f t="shared" si="104"/>
        <v>33.555282850119909</v>
      </c>
    </row>
    <row r="748" spans="1:9" ht="13.5" x14ac:dyDescent="0.25">
      <c r="A748" s="3">
        <f>TITRES_STAT!B751</f>
        <v>43091</v>
      </c>
      <c r="B748" s="17">
        <f>TITRES_STAT!D751</f>
        <v>3.6</v>
      </c>
      <c r="C748" s="2">
        <f t="shared" si="99"/>
        <v>0</v>
      </c>
      <c r="D748" s="2">
        <f t="shared" si="100"/>
        <v>0</v>
      </c>
      <c r="E748" s="2">
        <f t="shared" si="101"/>
        <v>0</v>
      </c>
      <c r="F748" s="2">
        <f t="shared" si="105"/>
        <v>1.1114444707516911E-2</v>
      </c>
      <c r="G748" s="2">
        <f t="shared" si="105"/>
        <v>2.2008341821094322E-2</v>
      </c>
      <c r="H748" s="2">
        <f t="shared" si="103"/>
        <v>0.50501054544981916</v>
      </c>
      <c r="I748" s="2">
        <f t="shared" si="104"/>
        <v>33.555282850119895</v>
      </c>
    </row>
    <row r="749" spans="1:9" ht="13.5" x14ac:dyDescent="0.25">
      <c r="A749" s="3">
        <f>TITRES_STAT!B752</f>
        <v>43094</v>
      </c>
      <c r="B749" s="17">
        <f>TITRES_STAT!D752</f>
        <v>3.65</v>
      </c>
      <c r="C749" s="2">
        <f t="shared" si="99"/>
        <v>4.9999999999999822E-2</v>
      </c>
      <c r="D749" s="2">
        <f t="shared" si="100"/>
        <v>4.9999999999999822E-2</v>
      </c>
      <c r="E749" s="2">
        <f t="shared" si="101"/>
        <v>0</v>
      </c>
      <c r="F749" s="2">
        <f t="shared" ref="F749:G764" si="106">((F748*13)+D749)/14</f>
        <v>1.3891984371265691E-2</v>
      </c>
      <c r="G749" s="2">
        <f t="shared" si="106"/>
        <v>2.0436317405301867E-2</v>
      </c>
      <c r="H749" s="2">
        <f t="shared" si="103"/>
        <v>0.67976945629458874</v>
      </c>
      <c r="I749" s="2">
        <f t="shared" si="104"/>
        <v>40.4680209981967</v>
      </c>
    </row>
    <row r="750" spans="1:9" ht="13.5" x14ac:dyDescent="0.25">
      <c r="A750" s="3">
        <f>TITRES_STAT!B753</f>
        <v>43095</v>
      </c>
      <c r="B750" s="17">
        <f>TITRES_STAT!D753</f>
        <v>3.68</v>
      </c>
      <c r="C750" s="2">
        <f t="shared" si="99"/>
        <v>3.0000000000000249E-2</v>
      </c>
      <c r="D750" s="2">
        <f t="shared" si="100"/>
        <v>3.0000000000000249E-2</v>
      </c>
      <c r="E750" s="2">
        <f t="shared" si="101"/>
        <v>0</v>
      </c>
      <c r="F750" s="2">
        <f t="shared" si="106"/>
        <v>1.5042556916175303E-2</v>
      </c>
      <c r="G750" s="2">
        <f t="shared" si="106"/>
        <v>1.8976580447780306E-2</v>
      </c>
      <c r="H750" s="2">
        <f t="shared" si="103"/>
        <v>0.79269059868659497</v>
      </c>
      <c r="I750" s="2">
        <f t="shared" si="104"/>
        <v>44.21792579641771</v>
      </c>
    </row>
    <row r="751" spans="1:9" ht="13.5" x14ac:dyDescent="0.25">
      <c r="A751" s="3">
        <f>TITRES_STAT!B754</f>
        <v>43096</v>
      </c>
      <c r="B751" s="17">
        <f>TITRES_STAT!D754</f>
        <v>3.65</v>
      </c>
      <c r="C751" s="2">
        <f t="shared" si="99"/>
        <v>-3.0000000000000249E-2</v>
      </c>
      <c r="D751" s="2">
        <f t="shared" si="100"/>
        <v>0</v>
      </c>
      <c r="E751" s="2">
        <f t="shared" si="101"/>
        <v>3.0000000000000249E-2</v>
      </c>
      <c r="F751" s="2">
        <f t="shared" si="106"/>
        <v>1.3968088565019923E-2</v>
      </c>
      <c r="G751" s="2">
        <f t="shared" si="106"/>
        <v>1.9763967558653155E-2</v>
      </c>
      <c r="H751" s="2">
        <f t="shared" si="103"/>
        <v>0.70674516761713402</v>
      </c>
      <c r="I751" s="2">
        <f t="shared" si="104"/>
        <v>41.408944992289257</v>
      </c>
    </row>
    <row r="752" spans="1:9" ht="13.5" x14ac:dyDescent="0.25">
      <c r="A752" s="3">
        <f>TITRES_STAT!B755</f>
        <v>43097</v>
      </c>
      <c r="B752" s="17">
        <f>TITRES_STAT!D755</f>
        <v>3.68</v>
      </c>
      <c r="C752" s="2">
        <f t="shared" si="99"/>
        <v>3.0000000000000249E-2</v>
      </c>
      <c r="D752" s="2">
        <f t="shared" si="100"/>
        <v>3.0000000000000249E-2</v>
      </c>
      <c r="E752" s="2">
        <f t="shared" si="101"/>
        <v>0</v>
      </c>
      <c r="F752" s="2">
        <f t="shared" si="106"/>
        <v>1.5113225096089946E-2</v>
      </c>
      <c r="G752" s="2">
        <f t="shared" si="106"/>
        <v>1.8352255590177929E-2</v>
      </c>
      <c r="H752" s="2">
        <f t="shared" si="103"/>
        <v>0.82350777111988882</v>
      </c>
      <c r="I752" s="2">
        <f t="shared" si="104"/>
        <v>45.160639519191072</v>
      </c>
    </row>
    <row r="753" spans="1:9" ht="13.5" x14ac:dyDescent="0.25">
      <c r="A753" s="3">
        <f>TITRES_STAT!B756</f>
        <v>43098</v>
      </c>
      <c r="B753" s="17">
        <f>TITRES_STAT!D756</f>
        <v>3.59</v>
      </c>
      <c r="C753" s="2">
        <f t="shared" si="99"/>
        <v>-9.0000000000000302E-2</v>
      </c>
      <c r="D753" s="2">
        <f t="shared" si="100"/>
        <v>0</v>
      </c>
      <c r="E753" s="2">
        <f t="shared" si="101"/>
        <v>9.0000000000000302E-2</v>
      </c>
      <c r="F753" s="2">
        <f t="shared" si="106"/>
        <v>1.4033709017797807E-2</v>
      </c>
      <c r="G753" s="2">
        <f t="shared" si="106"/>
        <v>2.3469951619450955E-2</v>
      </c>
      <c r="H753" s="2">
        <f t="shared" si="103"/>
        <v>0.59794367050025066</v>
      </c>
      <c r="I753" s="2">
        <f t="shared" si="104"/>
        <v>37.419571261423691</v>
      </c>
    </row>
    <row r="754" spans="1:9" ht="13.5" x14ac:dyDescent="0.25">
      <c r="A754" s="3">
        <f>TITRES_STAT!B757</f>
        <v>43102</v>
      </c>
      <c r="B754" s="17">
        <f>TITRES_STAT!D757</f>
        <v>3.69</v>
      </c>
      <c r="C754" s="2">
        <f t="shared" si="99"/>
        <v>0.10000000000000009</v>
      </c>
      <c r="D754" s="2">
        <f t="shared" si="100"/>
        <v>0.10000000000000009</v>
      </c>
      <c r="E754" s="2">
        <f t="shared" si="101"/>
        <v>0</v>
      </c>
      <c r="F754" s="2">
        <f t="shared" si="106"/>
        <v>2.0174158373669399E-2</v>
      </c>
      <c r="G754" s="2">
        <f t="shared" si="106"/>
        <v>2.1793526503775886E-2</v>
      </c>
      <c r="H754" s="2">
        <f t="shared" si="103"/>
        <v>0.92569499342724915</v>
      </c>
      <c r="I754" s="2">
        <f t="shared" si="104"/>
        <v>48.070696376467524</v>
      </c>
    </row>
    <row r="755" spans="1:9" ht="13.5" x14ac:dyDescent="0.25">
      <c r="A755" s="3">
        <f>TITRES_STAT!B758</f>
        <v>43103</v>
      </c>
      <c r="B755" s="17">
        <f>TITRES_STAT!D758</f>
        <v>3.72</v>
      </c>
      <c r="C755" s="2">
        <f t="shared" si="99"/>
        <v>3.0000000000000249E-2</v>
      </c>
      <c r="D755" s="2">
        <f t="shared" si="100"/>
        <v>3.0000000000000249E-2</v>
      </c>
      <c r="E755" s="2">
        <f t="shared" si="101"/>
        <v>0</v>
      </c>
      <c r="F755" s="2">
        <f t="shared" si="106"/>
        <v>2.0876004204121605E-2</v>
      </c>
      <c r="G755" s="2">
        <f t="shared" si="106"/>
        <v>2.0236846039220466E-2</v>
      </c>
      <c r="H755" s="2">
        <f t="shared" si="103"/>
        <v>1.0315838823728956</v>
      </c>
      <c r="I755" s="2">
        <f t="shared" si="104"/>
        <v>50.777321641674121</v>
      </c>
    </row>
    <row r="756" spans="1:9" ht="13.5" x14ac:dyDescent="0.25">
      <c r="A756" s="3">
        <f>TITRES_STAT!B759</f>
        <v>43104</v>
      </c>
      <c r="B756" s="17">
        <f>TITRES_STAT!D759</f>
        <v>3.7</v>
      </c>
      <c r="C756" s="2">
        <f t="shared" si="99"/>
        <v>-2.0000000000000018E-2</v>
      </c>
      <c r="D756" s="2">
        <f t="shared" si="100"/>
        <v>0</v>
      </c>
      <c r="E756" s="2">
        <f t="shared" si="101"/>
        <v>2.0000000000000018E-2</v>
      </c>
      <c r="F756" s="2">
        <f t="shared" si="106"/>
        <v>1.9384861046684347E-2</v>
      </c>
      <c r="G756" s="2">
        <f t="shared" si="106"/>
        <v>2.0219928464990433E-2</v>
      </c>
      <c r="H756" s="2">
        <f t="shared" si="103"/>
        <v>0.95870077286613775</v>
      </c>
      <c r="I756" s="2">
        <f t="shared" si="104"/>
        <v>48.945749455302717</v>
      </c>
    </row>
    <row r="757" spans="1:9" ht="13.5" x14ac:dyDescent="0.25">
      <c r="A757" s="3">
        <f>TITRES_STAT!B760</f>
        <v>43105</v>
      </c>
      <c r="B757" s="17">
        <f>TITRES_STAT!D760</f>
        <v>3.62</v>
      </c>
      <c r="C757" s="2">
        <f t="shared" si="99"/>
        <v>-8.0000000000000071E-2</v>
      </c>
      <c r="D757" s="2">
        <f t="shared" si="100"/>
        <v>0</v>
      </c>
      <c r="E757" s="2">
        <f t="shared" si="101"/>
        <v>8.0000000000000071E-2</v>
      </c>
      <c r="F757" s="2">
        <f t="shared" si="106"/>
        <v>1.8000228114778322E-2</v>
      </c>
      <c r="G757" s="2">
        <f t="shared" si="106"/>
        <v>2.4489933574633978E-2</v>
      </c>
      <c r="H757" s="2">
        <f t="shared" si="103"/>
        <v>0.73500518324894437</v>
      </c>
      <c r="I757" s="2">
        <f t="shared" si="104"/>
        <v>42.363284579506839</v>
      </c>
    </row>
    <row r="758" spans="1:9" ht="13.5" x14ac:dyDescent="0.25">
      <c r="A758" s="3">
        <f>TITRES_STAT!B761</f>
        <v>43108</v>
      </c>
      <c r="B758" s="17">
        <f>TITRES_STAT!D761</f>
        <v>3.63</v>
      </c>
      <c r="C758" s="2">
        <f t="shared" si="99"/>
        <v>9.9999999999997868E-3</v>
      </c>
      <c r="D758" s="2">
        <f t="shared" si="100"/>
        <v>9.9999999999997868E-3</v>
      </c>
      <c r="E758" s="2">
        <f t="shared" si="101"/>
        <v>0</v>
      </c>
      <c r="F758" s="2">
        <f t="shared" si="106"/>
        <v>1.7428783249436999E-2</v>
      </c>
      <c r="G758" s="2">
        <f t="shared" si="106"/>
        <v>2.2740652605017266E-2</v>
      </c>
      <c r="H758" s="2">
        <f t="shared" si="103"/>
        <v>0.76641526310426511</v>
      </c>
      <c r="I758" s="2">
        <f t="shared" si="104"/>
        <v>43.388170330762499</v>
      </c>
    </row>
    <row r="759" spans="1:9" ht="13.5" x14ac:dyDescent="0.25">
      <c r="A759" s="3">
        <f>TITRES_STAT!B762</f>
        <v>43109</v>
      </c>
      <c r="B759" s="17">
        <f>TITRES_STAT!D762</f>
        <v>3.63</v>
      </c>
      <c r="C759" s="2">
        <f t="shared" si="99"/>
        <v>0</v>
      </c>
      <c r="D759" s="2">
        <f t="shared" si="100"/>
        <v>0</v>
      </c>
      <c r="E759" s="2">
        <f t="shared" si="101"/>
        <v>0</v>
      </c>
      <c r="F759" s="2">
        <f t="shared" si="106"/>
        <v>1.6183870160191498E-2</v>
      </c>
      <c r="G759" s="2">
        <f t="shared" si="106"/>
        <v>2.1116320276087459E-2</v>
      </c>
      <c r="H759" s="2">
        <f t="shared" si="103"/>
        <v>0.76641526310426511</v>
      </c>
      <c r="I759" s="2">
        <f t="shared" si="104"/>
        <v>43.388170330762499</v>
      </c>
    </row>
    <row r="760" spans="1:9" ht="13.5" x14ac:dyDescent="0.25">
      <c r="A760" s="3">
        <f>TITRES_STAT!B763</f>
        <v>43110</v>
      </c>
      <c r="B760" s="17">
        <f>TITRES_STAT!D763</f>
        <v>3.63</v>
      </c>
      <c r="C760" s="2">
        <f t="shared" si="99"/>
        <v>0</v>
      </c>
      <c r="D760" s="2">
        <f t="shared" si="100"/>
        <v>0</v>
      </c>
      <c r="E760" s="2">
        <f t="shared" si="101"/>
        <v>0</v>
      </c>
      <c r="F760" s="2">
        <f t="shared" si="106"/>
        <v>1.5027879434463534E-2</v>
      </c>
      <c r="G760" s="2">
        <f t="shared" si="106"/>
        <v>1.9608011684938358E-2</v>
      </c>
      <c r="H760" s="2">
        <f t="shared" si="103"/>
        <v>0.766415263104265</v>
      </c>
      <c r="I760" s="2">
        <f t="shared" si="104"/>
        <v>43.388170330762492</v>
      </c>
    </row>
    <row r="761" spans="1:9" ht="13.5" x14ac:dyDescent="0.25">
      <c r="A761" s="3">
        <f>TITRES_STAT!B764</f>
        <v>43111</v>
      </c>
      <c r="B761" s="17">
        <f>TITRES_STAT!D764</f>
        <v>3.64</v>
      </c>
      <c r="C761" s="2">
        <f t="shared" si="99"/>
        <v>1.0000000000000231E-2</v>
      </c>
      <c r="D761" s="2">
        <f t="shared" si="100"/>
        <v>1.0000000000000231E-2</v>
      </c>
      <c r="E761" s="2">
        <f t="shared" si="101"/>
        <v>0</v>
      </c>
      <c r="F761" s="2">
        <f t="shared" si="106"/>
        <v>1.4668745189144726E-2</v>
      </c>
      <c r="G761" s="2">
        <f t="shared" si="106"/>
        <v>1.8207439421728474E-2</v>
      </c>
      <c r="H761" s="2">
        <f t="shared" si="103"/>
        <v>0.80564569511291495</v>
      </c>
      <c r="I761" s="2">
        <f t="shared" si="104"/>
        <v>44.618149468272868</v>
      </c>
    </row>
    <row r="762" spans="1:9" ht="13.5" x14ac:dyDescent="0.25">
      <c r="A762" s="3">
        <f>TITRES_STAT!B765</f>
        <v>43112</v>
      </c>
      <c r="B762" s="17">
        <f>TITRES_STAT!D765</f>
        <v>3.68</v>
      </c>
      <c r="C762" s="2">
        <f t="shared" si="99"/>
        <v>4.0000000000000036E-2</v>
      </c>
      <c r="D762" s="2">
        <f t="shared" si="100"/>
        <v>4.0000000000000036E-2</v>
      </c>
      <c r="E762" s="2">
        <f t="shared" si="101"/>
        <v>0</v>
      </c>
      <c r="F762" s="2">
        <f t="shared" si="106"/>
        <v>1.6478120532777248E-2</v>
      </c>
      <c r="G762" s="2">
        <f t="shared" si="106"/>
        <v>1.6906908034462154E-2</v>
      </c>
      <c r="H762" s="2">
        <f t="shared" si="103"/>
        <v>0.9746383253040185</v>
      </c>
      <c r="I762" s="2">
        <f t="shared" si="104"/>
        <v>49.357814685074622</v>
      </c>
    </row>
    <row r="763" spans="1:9" ht="13.5" x14ac:dyDescent="0.25">
      <c r="A763" s="3">
        <f>TITRES_STAT!B766</f>
        <v>43115</v>
      </c>
      <c r="B763" s="17">
        <f>TITRES_STAT!D766</f>
        <v>3.65</v>
      </c>
      <c r="C763" s="2">
        <f t="shared" si="99"/>
        <v>-3.0000000000000249E-2</v>
      </c>
      <c r="D763" s="2">
        <f t="shared" si="100"/>
        <v>0</v>
      </c>
      <c r="E763" s="2">
        <f t="shared" si="101"/>
        <v>3.0000000000000249E-2</v>
      </c>
      <c r="F763" s="2">
        <f t="shared" si="106"/>
        <v>1.5301111923293158E-2</v>
      </c>
      <c r="G763" s="2">
        <f t="shared" si="106"/>
        <v>1.7842128889143445E-2</v>
      </c>
      <c r="H763" s="2">
        <f t="shared" si="103"/>
        <v>0.85758330849204656</v>
      </c>
      <c r="I763" s="2">
        <f t="shared" si="104"/>
        <v>46.166613608744022</v>
      </c>
    </row>
    <row r="764" spans="1:9" ht="13.5" x14ac:dyDescent="0.25">
      <c r="A764" s="3">
        <f>TITRES_STAT!B767</f>
        <v>43116</v>
      </c>
      <c r="B764" s="17">
        <f>TITRES_STAT!D767</f>
        <v>3.6</v>
      </c>
      <c r="C764" s="2">
        <f t="shared" si="99"/>
        <v>-4.9999999999999822E-2</v>
      </c>
      <c r="D764" s="2">
        <f t="shared" si="100"/>
        <v>0</v>
      </c>
      <c r="E764" s="2">
        <f t="shared" si="101"/>
        <v>4.9999999999999822E-2</v>
      </c>
      <c r="F764" s="2">
        <f t="shared" si="106"/>
        <v>1.4208175357343646E-2</v>
      </c>
      <c r="G764" s="2">
        <f t="shared" si="106"/>
        <v>2.0139119682776041E-2</v>
      </c>
      <c r="H764" s="2">
        <f t="shared" si="103"/>
        <v>0.70550131193148291</v>
      </c>
      <c r="I764" s="2">
        <f t="shared" si="104"/>
        <v>41.36621338229881</v>
      </c>
    </row>
    <row r="765" spans="1:9" ht="13.5" x14ac:dyDescent="0.25">
      <c r="A765" s="3">
        <f>TITRES_STAT!B768</f>
        <v>43117</v>
      </c>
      <c r="B765" s="17">
        <f>TITRES_STAT!D768</f>
        <v>3.71</v>
      </c>
      <c r="C765" s="2">
        <f t="shared" si="99"/>
        <v>0.10999999999999988</v>
      </c>
      <c r="D765" s="2">
        <f t="shared" si="100"/>
        <v>0.10999999999999988</v>
      </c>
      <c r="E765" s="2">
        <f t="shared" si="101"/>
        <v>0</v>
      </c>
      <c r="F765" s="2">
        <f t="shared" ref="F765:G780" si="107">((F764*13)+D765)/14</f>
        <v>2.1050448546104803E-2</v>
      </c>
      <c r="G765" s="2">
        <f t="shared" si="107"/>
        <v>1.8700611134006322E-2</v>
      </c>
      <c r="H765" s="2">
        <f t="shared" si="103"/>
        <v>1.1256556481100981</v>
      </c>
      <c r="I765" s="2">
        <f t="shared" si="104"/>
        <v>52.95569153502867</v>
      </c>
    </row>
    <row r="766" spans="1:9" ht="13.5" x14ac:dyDescent="0.25">
      <c r="A766" s="3">
        <f>TITRES_STAT!B769</f>
        <v>43118</v>
      </c>
      <c r="B766" s="17">
        <f>TITRES_STAT!D769</f>
        <v>3.73</v>
      </c>
      <c r="C766" s="2">
        <f t="shared" si="99"/>
        <v>2.0000000000000018E-2</v>
      </c>
      <c r="D766" s="2">
        <f t="shared" si="100"/>
        <v>2.0000000000000018E-2</v>
      </c>
      <c r="E766" s="2">
        <f t="shared" si="101"/>
        <v>0</v>
      </c>
      <c r="F766" s="2">
        <f t="shared" si="107"/>
        <v>2.0975416507097316E-2</v>
      </c>
      <c r="G766" s="2">
        <f t="shared" si="107"/>
        <v>1.7364853195863013E-2</v>
      </c>
      <c r="H766" s="2">
        <f t="shared" si="103"/>
        <v>1.2079236300191976</v>
      </c>
      <c r="I766" s="2">
        <f t="shared" si="104"/>
        <v>54.70857839447531</v>
      </c>
    </row>
    <row r="767" spans="1:9" ht="13.5" x14ac:dyDescent="0.25">
      <c r="A767" s="3">
        <f>TITRES_STAT!B770</f>
        <v>43119</v>
      </c>
      <c r="B767" s="17">
        <f>TITRES_STAT!D770</f>
        <v>3.75</v>
      </c>
      <c r="C767" s="2">
        <f t="shared" si="99"/>
        <v>2.0000000000000018E-2</v>
      </c>
      <c r="D767" s="2">
        <f t="shared" si="100"/>
        <v>2.0000000000000018E-2</v>
      </c>
      <c r="E767" s="2">
        <f t="shared" si="101"/>
        <v>0</v>
      </c>
      <c r="F767" s="2">
        <f t="shared" si="107"/>
        <v>2.090574389944751E-2</v>
      </c>
      <c r="G767" s="2">
        <f t="shared" si="107"/>
        <v>1.6124506539015655E-2</v>
      </c>
      <c r="H767" s="2">
        <f t="shared" si="103"/>
        <v>1.2965199182289973</v>
      </c>
      <c r="I767" s="2">
        <f t="shared" si="104"/>
        <v>56.455853395290035</v>
      </c>
    </row>
    <row r="768" spans="1:9" ht="13.5" x14ac:dyDescent="0.25">
      <c r="A768" s="3">
        <f>TITRES_STAT!B771</f>
        <v>43122</v>
      </c>
      <c r="B768" s="17">
        <f>TITRES_STAT!D771</f>
        <v>3.75</v>
      </c>
      <c r="C768" s="2">
        <f t="shared" si="99"/>
        <v>0</v>
      </c>
      <c r="D768" s="2">
        <f t="shared" si="100"/>
        <v>0</v>
      </c>
      <c r="E768" s="2">
        <f t="shared" si="101"/>
        <v>0</v>
      </c>
      <c r="F768" s="2">
        <f t="shared" si="107"/>
        <v>1.9412476478058403E-2</v>
      </c>
      <c r="G768" s="2">
        <f t="shared" si="107"/>
        <v>1.4972756071943108E-2</v>
      </c>
      <c r="H768" s="2">
        <f t="shared" si="103"/>
        <v>1.2965199182289975</v>
      </c>
      <c r="I768" s="2">
        <f t="shared" si="104"/>
        <v>56.455853395290042</v>
      </c>
    </row>
    <row r="769" spans="1:9" ht="13.5" x14ac:dyDescent="0.25">
      <c r="A769" s="3">
        <f>TITRES_STAT!B772</f>
        <v>43123</v>
      </c>
      <c r="B769" s="17">
        <f>TITRES_STAT!D772</f>
        <v>3.7</v>
      </c>
      <c r="C769" s="2">
        <f t="shared" si="99"/>
        <v>-4.9999999999999822E-2</v>
      </c>
      <c r="D769" s="2">
        <f t="shared" si="100"/>
        <v>0</v>
      </c>
      <c r="E769" s="2">
        <f t="shared" si="101"/>
        <v>4.9999999999999822E-2</v>
      </c>
      <c r="F769" s="2">
        <f t="shared" si="107"/>
        <v>1.8025871015339947E-2</v>
      </c>
      <c r="G769" s="2">
        <f t="shared" si="107"/>
        <v>1.74747020668043E-2</v>
      </c>
      <c r="H769" s="2">
        <f t="shared" si="103"/>
        <v>1.0315409639848836</v>
      </c>
      <c r="I769" s="2">
        <f t="shared" si="104"/>
        <v>50.776281762072266</v>
      </c>
    </row>
    <row r="770" spans="1:9" ht="13.5" x14ac:dyDescent="0.25">
      <c r="A770" s="3">
        <f>TITRES_STAT!B773</f>
        <v>43124</v>
      </c>
      <c r="B770" s="17">
        <f>TITRES_STAT!D773</f>
        <v>3.6</v>
      </c>
      <c r="C770" s="2">
        <f t="shared" si="99"/>
        <v>-0.10000000000000009</v>
      </c>
      <c r="D770" s="2">
        <f t="shared" si="100"/>
        <v>0</v>
      </c>
      <c r="E770" s="2">
        <f t="shared" si="101"/>
        <v>0.10000000000000009</v>
      </c>
      <c r="F770" s="2">
        <f t="shared" si="107"/>
        <v>1.673830879995852E-2</v>
      </c>
      <c r="G770" s="2">
        <f t="shared" si="107"/>
        <v>2.3369366204889712E-2</v>
      </c>
      <c r="H770" s="2">
        <f t="shared" si="103"/>
        <v>0.71625001094194263</v>
      </c>
      <c r="I770" s="2">
        <f t="shared" si="104"/>
        <v>41.733430815760784</v>
      </c>
    </row>
    <row r="771" spans="1:9" ht="13.5" x14ac:dyDescent="0.25">
      <c r="A771" s="3">
        <f>TITRES_STAT!B774</f>
        <v>43125</v>
      </c>
      <c r="B771" s="17">
        <f>TITRES_STAT!D774</f>
        <v>3.59</v>
      </c>
      <c r="C771" s="2">
        <f t="shared" ref="C771:C834" si="108">B771-B770</f>
        <v>-1.0000000000000231E-2</v>
      </c>
      <c r="D771" s="2">
        <f t="shared" ref="D771:D834" si="109">IF(C771&gt;0,C771,0)</f>
        <v>0</v>
      </c>
      <c r="E771" s="2">
        <f t="shared" ref="E771:E834" si="110">IF(C771&lt;0,-C771,0)</f>
        <v>1.0000000000000231E-2</v>
      </c>
      <c r="F771" s="2">
        <f t="shared" si="107"/>
        <v>1.5542715314247196E-2</v>
      </c>
      <c r="G771" s="2">
        <f t="shared" si="107"/>
        <v>2.2414411475969034E-2</v>
      </c>
      <c r="H771" s="2">
        <f t="shared" si="103"/>
        <v>0.69342509085776671</v>
      </c>
      <c r="I771" s="2">
        <f t="shared" si="104"/>
        <v>40.948081766435124</v>
      </c>
    </row>
    <row r="772" spans="1:9" ht="13.5" x14ac:dyDescent="0.25">
      <c r="A772" s="3">
        <f>TITRES_STAT!B775</f>
        <v>43126</v>
      </c>
      <c r="B772" s="17">
        <f>TITRES_STAT!D775</f>
        <v>3.64</v>
      </c>
      <c r="C772" s="2">
        <f t="shared" si="108"/>
        <v>5.0000000000000266E-2</v>
      </c>
      <c r="D772" s="2">
        <f t="shared" si="109"/>
        <v>5.0000000000000266E-2</v>
      </c>
      <c r="E772" s="2">
        <f t="shared" si="110"/>
        <v>0</v>
      </c>
      <c r="F772" s="2">
        <f t="shared" si="107"/>
        <v>1.800394993465813E-2</v>
      </c>
      <c r="G772" s="2">
        <f t="shared" si="107"/>
        <v>2.0813382084828389E-2</v>
      </c>
      <c r="H772" s="2">
        <f t="shared" si="103"/>
        <v>0.86501798992975032</v>
      </c>
      <c r="I772" s="2">
        <f t="shared" si="104"/>
        <v>46.381214261763397</v>
      </c>
    </row>
    <row r="773" spans="1:9" ht="13.5" x14ac:dyDescent="0.25">
      <c r="A773" s="3">
        <f>TITRES_STAT!B776</f>
        <v>43129</v>
      </c>
      <c r="B773" s="17">
        <f>TITRES_STAT!D776</f>
        <v>3.65</v>
      </c>
      <c r="C773" s="2">
        <f t="shared" si="108"/>
        <v>9.9999999999997868E-3</v>
      </c>
      <c r="D773" s="2">
        <f t="shared" si="109"/>
        <v>9.9999999999997868E-3</v>
      </c>
      <c r="E773" s="2">
        <f t="shared" si="110"/>
        <v>0</v>
      </c>
      <c r="F773" s="2">
        <f t="shared" si="107"/>
        <v>1.7432239225039677E-2</v>
      </c>
      <c r="G773" s="2">
        <f t="shared" si="107"/>
        <v>1.9326711935912073E-2</v>
      </c>
      <c r="H773" s="2">
        <f t="shared" si="103"/>
        <v>0.90197646049909974</v>
      </c>
      <c r="I773" s="2">
        <f t="shared" si="104"/>
        <v>47.423113757275999</v>
      </c>
    </row>
    <row r="774" spans="1:9" ht="13.5" x14ac:dyDescent="0.25">
      <c r="A774" s="3">
        <f>TITRES_STAT!B777</f>
        <v>43130</v>
      </c>
      <c r="B774" s="17">
        <f>TITRES_STAT!D777</f>
        <v>3.65</v>
      </c>
      <c r="C774" s="2">
        <f t="shared" si="108"/>
        <v>0</v>
      </c>
      <c r="D774" s="2">
        <f t="shared" si="109"/>
        <v>0</v>
      </c>
      <c r="E774" s="2">
        <f t="shared" si="110"/>
        <v>0</v>
      </c>
      <c r="F774" s="2">
        <f t="shared" si="107"/>
        <v>1.6187079280393986E-2</v>
      </c>
      <c r="G774" s="2">
        <f t="shared" si="107"/>
        <v>1.7946232511918354E-2</v>
      </c>
      <c r="H774" s="2">
        <f t="shared" si="103"/>
        <v>0.90197646049909974</v>
      </c>
      <c r="I774" s="2">
        <f t="shared" si="104"/>
        <v>47.423113757275999</v>
      </c>
    </row>
    <row r="775" spans="1:9" ht="13.5" x14ac:dyDescent="0.25">
      <c r="A775" s="3">
        <f>TITRES_STAT!B778</f>
        <v>43131</v>
      </c>
      <c r="B775" s="17">
        <f>TITRES_STAT!D778</f>
        <v>3.6</v>
      </c>
      <c r="C775" s="2">
        <f t="shared" si="108"/>
        <v>-4.9999999999999822E-2</v>
      </c>
      <c r="D775" s="2">
        <f t="shared" si="109"/>
        <v>0</v>
      </c>
      <c r="E775" s="2">
        <f t="shared" si="110"/>
        <v>4.9999999999999822E-2</v>
      </c>
      <c r="F775" s="2">
        <f t="shared" si="107"/>
        <v>1.5030859331794415E-2</v>
      </c>
      <c r="G775" s="2">
        <f t="shared" si="107"/>
        <v>2.0235787332495599E-2</v>
      </c>
      <c r="H775" s="2">
        <f t="shared" si="103"/>
        <v>0.74278599022718228</v>
      </c>
      <c r="I775" s="2">
        <f t="shared" si="104"/>
        <v>42.620608289968857</v>
      </c>
    </row>
    <row r="776" spans="1:9" ht="13.5" x14ac:dyDescent="0.25">
      <c r="A776" s="3">
        <f>TITRES_STAT!B779</f>
        <v>43132</v>
      </c>
      <c r="B776" s="17">
        <f>TITRES_STAT!D779</f>
        <v>3.7</v>
      </c>
      <c r="C776" s="2">
        <f t="shared" si="108"/>
        <v>0.10000000000000009</v>
      </c>
      <c r="D776" s="2">
        <f t="shared" si="109"/>
        <v>0.10000000000000009</v>
      </c>
      <c r="E776" s="2">
        <f t="shared" si="110"/>
        <v>0</v>
      </c>
      <c r="F776" s="2">
        <f t="shared" si="107"/>
        <v>2.110008366523768E-2</v>
      </c>
      <c r="G776" s="2">
        <f t="shared" si="107"/>
        <v>1.8790373951603056E-2</v>
      </c>
      <c r="H776" s="2">
        <f t="shared" si="103"/>
        <v>1.1229198375499907</v>
      </c>
      <c r="I776" s="2">
        <f t="shared" si="104"/>
        <v>52.895065451266625</v>
      </c>
    </row>
    <row r="777" spans="1:9" ht="13.5" x14ac:dyDescent="0.25">
      <c r="A777" s="3">
        <f>TITRES_STAT!B780</f>
        <v>43133</v>
      </c>
      <c r="B777" s="17">
        <f>TITRES_STAT!D780</f>
        <v>3.74</v>
      </c>
      <c r="C777" s="2">
        <f t="shared" si="108"/>
        <v>4.0000000000000036E-2</v>
      </c>
      <c r="D777" s="2">
        <f t="shared" si="109"/>
        <v>4.0000000000000036E-2</v>
      </c>
      <c r="E777" s="2">
        <f t="shared" si="110"/>
        <v>0</v>
      </c>
      <c r="F777" s="2">
        <f t="shared" si="107"/>
        <v>2.2450077689149278E-2</v>
      </c>
      <c r="G777" s="2">
        <f t="shared" si="107"/>
        <v>1.744820438363141E-2</v>
      </c>
      <c r="H777" s="2">
        <f t="shared" si="103"/>
        <v>1.2866698025505849</v>
      </c>
      <c r="I777" s="2">
        <f t="shared" si="104"/>
        <v>56.268281547052162</v>
      </c>
    </row>
    <row r="778" spans="1:9" ht="13.5" x14ac:dyDescent="0.25">
      <c r="A778" s="3">
        <f>TITRES_STAT!B781</f>
        <v>43136</v>
      </c>
      <c r="B778" s="17">
        <f>TITRES_STAT!D781</f>
        <v>3.96</v>
      </c>
      <c r="C778" s="2">
        <f t="shared" si="108"/>
        <v>0.21999999999999975</v>
      </c>
      <c r="D778" s="2">
        <f t="shared" si="109"/>
        <v>0.21999999999999975</v>
      </c>
      <c r="E778" s="2">
        <f t="shared" si="110"/>
        <v>0</v>
      </c>
      <c r="F778" s="2">
        <f t="shared" si="107"/>
        <v>3.6560786425638599E-2</v>
      </c>
      <c r="G778" s="2">
        <f t="shared" si="107"/>
        <v>1.6201904070514882E-2</v>
      </c>
      <c r="H778" s="2">
        <f t="shared" si="103"/>
        <v>2.2565734414002572</v>
      </c>
      <c r="I778" s="2">
        <f t="shared" si="104"/>
        <v>69.292877375735728</v>
      </c>
    </row>
    <row r="779" spans="1:9" ht="13.5" x14ac:dyDescent="0.25">
      <c r="A779" s="3">
        <f>TITRES_STAT!B782</f>
        <v>43137</v>
      </c>
      <c r="B779" s="17">
        <f>TITRES_STAT!D782</f>
        <v>4.2</v>
      </c>
      <c r="C779" s="2">
        <f t="shared" si="108"/>
        <v>0.24000000000000021</v>
      </c>
      <c r="D779" s="2">
        <f t="shared" si="109"/>
        <v>0.24000000000000021</v>
      </c>
      <c r="E779" s="2">
        <f t="shared" si="110"/>
        <v>0</v>
      </c>
      <c r="F779" s="2">
        <f t="shared" si="107"/>
        <v>5.1092158823807292E-2</v>
      </c>
      <c r="G779" s="2">
        <f t="shared" si="107"/>
        <v>1.5044625208335247E-2</v>
      </c>
      <c r="H779" s="2">
        <f t="shared" si="103"/>
        <v>3.3960406534753989</v>
      </c>
      <c r="I779" s="2">
        <f t="shared" si="104"/>
        <v>77.252257683071576</v>
      </c>
    </row>
    <row r="780" spans="1:9" ht="13.5" x14ac:dyDescent="0.25">
      <c r="A780" s="3">
        <f>TITRES_STAT!B783</f>
        <v>43138</v>
      </c>
      <c r="B780" s="17">
        <f>TITRES_STAT!D783</f>
        <v>4.12</v>
      </c>
      <c r="C780" s="2">
        <f t="shared" si="108"/>
        <v>-8.0000000000000071E-2</v>
      </c>
      <c r="D780" s="2">
        <f t="shared" si="109"/>
        <v>0</v>
      </c>
      <c r="E780" s="2">
        <f t="shared" si="110"/>
        <v>8.0000000000000071E-2</v>
      </c>
      <c r="F780" s="2">
        <f t="shared" si="107"/>
        <v>4.7442718907821056E-2</v>
      </c>
      <c r="G780" s="2">
        <f t="shared" si="107"/>
        <v>1.9684294836311306E-2</v>
      </c>
      <c r="H780" s="2">
        <f t="shared" si="103"/>
        <v>2.4101812791537864</v>
      </c>
      <c r="I780" s="2">
        <f t="shared" si="104"/>
        <v>70.676045695490316</v>
      </c>
    </row>
    <row r="781" spans="1:9" ht="13.5" x14ac:dyDescent="0.25">
      <c r="A781" s="3">
        <f>TITRES_STAT!B784</f>
        <v>43139</v>
      </c>
      <c r="B781" s="17">
        <f>TITRES_STAT!D784</f>
        <v>4.0599999999999996</v>
      </c>
      <c r="C781" s="2">
        <f t="shared" si="108"/>
        <v>-6.0000000000000497E-2</v>
      </c>
      <c r="D781" s="2">
        <f t="shared" si="109"/>
        <v>0</v>
      </c>
      <c r="E781" s="2">
        <f t="shared" si="110"/>
        <v>6.0000000000000497E-2</v>
      </c>
      <c r="F781" s="2">
        <f t="shared" ref="F781:G796" si="111">((F780*13)+D781)/14</f>
        <v>4.4053953271548117E-2</v>
      </c>
      <c r="G781" s="2">
        <f t="shared" si="111"/>
        <v>2.2563988062289105E-2</v>
      </c>
      <c r="H781" s="2">
        <f t="shared" si="103"/>
        <v>1.9524010183809177</v>
      </c>
      <c r="I781" s="2">
        <f t="shared" si="104"/>
        <v>66.129262462170701</v>
      </c>
    </row>
    <row r="782" spans="1:9" ht="13.5" x14ac:dyDescent="0.25">
      <c r="A782" s="3">
        <f>TITRES_STAT!B785</f>
        <v>43140</v>
      </c>
      <c r="B782" s="17">
        <f>TITRES_STAT!D785</f>
        <v>4.0599999999999996</v>
      </c>
      <c r="C782" s="2">
        <f t="shared" si="108"/>
        <v>0</v>
      </c>
      <c r="D782" s="2">
        <f t="shared" si="109"/>
        <v>0</v>
      </c>
      <c r="E782" s="2">
        <f t="shared" si="110"/>
        <v>0</v>
      </c>
      <c r="F782" s="2">
        <f t="shared" si="111"/>
        <v>4.0907242323580395E-2</v>
      </c>
      <c r="G782" s="2">
        <f t="shared" si="111"/>
        <v>2.0952274629268457E-2</v>
      </c>
      <c r="H782" s="2">
        <f t="shared" si="103"/>
        <v>1.9524010183809175</v>
      </c>
      <c r="I782" s="2">
        <f t="shared" si="104"/>
        <v>66.129262462170686</v>
      </c>
    </row>
    <row r="783" spans="1:9" ht="13.5" x14ac:dyDescent="0.25">
      <c r="A783" s="3">
        <f>TITRES_STAT!B786</f>
        <v>43143</v>
      </c>
      <c r="B783" s="17">
        <f>TITRES_STAT!D786</f>
        <v>4</v>
      </c>
      <c r="C783" s="2">
        <f t="shared" si="108"/>
        <v>-5.9999999999999609E-2</v>
      </c>
      <c r="D783" s="2">
        <f t="shared" si="109"/>
        <v>0</v>
      </c>
      <c r="E783" s="2">
        <f t="shared" si="110"/>
        <v>5.9999999999999609E-2</v>
      </c>
      <c r="F783" s="2">
        <f t="shared" si="111"/>
        <v>3.798529644332465E-2</v>
      </c>
      <c r="G783" s="2">
        <f t="shared" si="111"/>
        <v>2.3741397870034965E-2</v>
      </c>
      <c r="H783" s="2">
        <f t="shared" si="103"/>
        <v>1.5999604004475034</v>
      </c>
      <c r="I783" s="2">
        <f t="shared" si="104"/>
        <v>61.537875737342745</v>
      </c>
    </row>
    <row r="784" spans="1:9" ht="13.5" x14ac:dyDescent="0.25">
      <c r="A784" s="3">
        <f>TITRES_STAT!B787</f>
        <v>43144</v>
      </c>
      <c r="B784" s="17">
        <f>TITRES_STAT!D787</f>
        <v>4</v>
      </c>
      <c r="C784" s="2">
        <f t="shared" si="108"/>
        <v>0</v>
      </c>
      <c r="D784" s="2">
        <f t="shared" si="109"/>
        <v>0</v>
      </c>
      <c r="E784" s="2">
        <f t="shared" si="110"/>
        <v>0</v>
      </c>
      <c r="F784" s="2">
        <f t="shared" si="111"/>
        <v>3.5272060983087175E-2</v>
      </c>
      <c r="G784" s="2">
        <f t="shared" si="111"/>
        <v>2.2045583736461039E-2</v>
      </c>
      <c r="H784" s="2">
        <f t="shared" si="103"/>
        <v>1.5999604004475037</v>
      </c>
      <c r="I784" s="2">
        <f t="shared" si="104"/>
        <v>61.537875737342752</v>
      </c>
    </row>
    <row r="785" spans="1:9" ht="13.5" x14ac:dyDescent="0.25">
      <c r="A785" s="3">
        <f>TITRES_STAT!B788</f>
        <v>43145</v>
      </c>
      <c r="B785" s="17">
        <f>TITRES_STAT!D788</f>
        <v>3.9</v>
      </c>
      <c r="C785" s="2">
        <f t="shared" si="108"/>
        <v>-0.10000000000000009</v>
      </c>
      <c r="D785" s="2">
        <f t="shared" si="109"/>
        <v>0</v>
      </c>
      <c r="E785" s="2">
        <f t="shared" si="110"/>
        <v>0.10000000000000009</v>
      </c>
      <c r="F785" s="2">
        <f t="shared" si="111"/>
        <v>3.2752628055723806E-2</v>
      </c>
      <c r="G785" s="2">
        <f t="shared" si="111"/>
        <v>2.7613756326713829E-2</v>
      </c>
      <c r="H785" s="2">
        <f t="shared" ref="H785:H848" si="112">F785/G785</f>
        <v>1.1860982500247017</v>
      </c>
      <c r="I785" s="2">
        <f t="shared" ref="I785:I848" si="113">IF(G785=0,100,100-(100/(1+H785)))</f>
        <v>54.256401788496902</v>
      </c>
    </row>
    <row r="786" spans="1:9" ht="13.5" x14ac:dyDescent="0.25">
      <c r="A786" s="3">
        <f>TITRES_STAT!B789</f>
        <v>43146</v>
      </c>
      <c r="B786" s="17">
        <f>TITRES_STAT!D789</f>
        <v>3.97</v>
      </c>
      <c r="C786" s="2">
        <f t="shared" si="108"/>
        <v>7.0000000000000284E-2</v>
      </c>
      <c r="D786" s="2">
        <f t="shared" si="109"/>
        <v>7.0000000000000284E-2</v>
      </c>
      <c r="E786" s="2">
        <f t="shared" si="110"/>
        <v>0</v>
      </c>
      <c r="F786" s="2">
        <f t="shared" si="111"/>
        <v>3.5413154623172127E-2</v>
      </c>
      <c r="G786" s="2">
        <f t="shared" si="111"/>
        <v>2.5641345160519986E-2</v>
      </c>
      <c r="H786" s="2">
        <f t="shared" si="112"/>
        <v>1.3810958201092278</v>
      </c>
      <c r="I786" s="2">
        <f t="shared" si="113"/>
        <v>58.002530114301443</v>
      </c>
    </row>
    <row r="787" spans="1:9" ht="13.5" x14ac:dyDescent="0.25">
      <c r="A787" s="3">
        <f>TITRES_STAT!B790</f>
        <v>43147</v>
      </c>
      <c r="B787" s="17">
        <f>TITRES_STAT!D790</f>
        <v>3.9</v>
      </c>
      <c r="C787" s="2">
        <f t="shared" si="108"/>
        <v>-7.0000000000000284E-2</v>
      </c>
      <c r="D787" s="2">
        <f t="shared" si="109"/>
        <v>0</v>
      </c>
      <c r="E787" s="2">
        <f t="shared" si="110"/>
        <v>7.0000000000000284E-2</v>
      </c>
      <c r="F787" s="2">
        <f t="shared" si="111"/>
        <v>3.2883643578659832E-2</v>
      </c>
      <c r="G787" s="2">
        <f t="shared" si="111"/>
        <v>2.880982050619715E-2</v>
      </c>
      <c r="H787" s="2">
        <f t="shared" si="112"/>
        <v>1.1414039727039043</v>
      </c>
      <c r="I787" s="2">
        <f t="shared" si="113"/>
        <v>53.301665040934729</v>
      </c>
    </row>
    <row r="788" spans="1:9" ht="13.5" x14ac:dyDescent="0.25">
      <c r="A788" s="3">
        <f>TITRES_STAT!B791</f>
        <v>43150</v>
      </c>
      <c r="B788" s="17">
        <f>TITRES_STAT!D791</f>
        <v>3.85</v>
      </c>
      <c r="C788" s="2">
        <f t="shared" si="108"/>
        <v>-4.9999999999999822E-2</v>
      </c>
      <c r="D788" s="2">
        <f t="shared" si="109"/>
        <v>0</v>
      </c>
      <c r="E788" s="2">
        <f t="shared" si="110"/>
        <v>4.9999999999999822E-2</v>
      </c>
      <c r="F788" s="2">
        <f t="shared" si="111"/>
        <v>3.0534811894469844E-2</v>
      </c>
      <c r="G788" s="2">
        <f t="shared" si="111"/>
        <v>3.0323404755754485E-2</v>
      </c>
      <c r="H788" s="2">
        <f t="shared" si="112"/>
        <v>1.0069717480744058</v>
      </c>
      <c r="I788" s="2">
        <f t="shared" si="113"/>
        <v>50.17368824651107</v>
      </c>
    </row>
    <row r="789" spans="1:9" ht="13.5" x14ac:dyDescent="0.25">
      <c r="A789" s="3">
        <f>TITRES_STAT!B792</f>
        <v>43151</v>
      </c>
      <c r="B789" s="17">
        <f>TITRES_STAT!D792</f>
        <v>3.86</v>
      </c>
      <c r="C789" s="2">
        <f t="shared" si="108"/>
        <v>9.9999999999997868E-3</v>
      </c>
      <c r="D789" s="2">
        <f t="shared" si="109"/>
        <v>9.9999999999997868E-3</v>
      </c>
      <c r="E789" s="2">
        <f t="shared" si="110"/>
        <v>0</v>
      </c>
      <c r="F789" s="2">
        <f t="shared" si="111"/>
        <v>2.9068039616293413E-2</v>
      </c>
      <c r="G789" s="2">
        <f t="shared" si="111"/>
        <v>2.8157447273200593E-2</v>
      </c>
      <c r="H789" s="2">
        <f t="shared" si="112"/>
        <v>1.0323393074044569</v>
      </c>
      <c r="I789" s="2">
        <f t="shared" si="113"/>
        <v>50.795617820475023</v>
      </c>
    </row>
    <row r="790" spans="1:9" ht="13.5" x14ac:dyDescent="0.25">
      <c r="A790" s="3">
        <f>TITRES_STAT!B793</f>
        <v>43152</v>
      </c>
      <c r="B790" s="17">
        <f>TITRES_STAT!D793</f>
        <v>3.9</v>
      </c>
      <c r="C790" s="2">
        <f t="shared" si="108"/>
        <v>4.0000000000000036E-2</v>
      </c>
      <c r="D790" s="2">
        <f t="shared" si="109"/>
        <v>4.0000000000000036E-2</v>
      </c>
      <c r="E790" s="2">
        <f t="shared" si="110"/>
        <v>0</v>
      </c>
      <c r="F790" s="2">
        <f t="shared" si="111"/>
        <v>2.9848893929415313E-2</v>
      </c>
      <c r="G790" s="2">
        <f t="shared" si="111"/>
        <v>2.614620103940055E-2</v>
      </c>
      <c r="H790" s="2">
        <f t="shared" si="112"/>
        <v>1.1416149475954482</v>
      </c>
      <c r="I790" s="2">
        <f t="shared" si="113"/>
        <v>53.306265389921045</v>
      </c>
    </row>
    <row r="791" spans="1:9" ht="13.5" x14ac:dyDescent="0.25">
      <c r="A791" s="3">
        <f>TITRES_STAT!B794</f>
        <v>43153</v>
      </c>
      <c r="B791" s="17">
        <f>TITRES_STAT!D794</f>
        <v>3.89</v>
      </c>
      <c r="C791" s="2">
        <f t="shared" si="108"/>
        <v>-9.9999999999997868E-3</v>
      </c>
      <c r="D791" s="2">
        <f t="shared" si="109"/>
        <v>0</v>
      </c>
      <c r="E791" s="2">
        <f t="shared" si="110"/>
        <v>9.9999999999997868E-3</v>
      </c>
      <c r="F791" s="2">
        <f t="shared" si="111"/>
        <v>2.7716830077314219E-2</v>
      </c>
      <c r="G791" s="2">
        <f t="shared" si="111"/>
        <v>2.4992900965157636E-2</v>
      </c>
      <c r="H791" s="2">
        <f t="shared" si="112"/>
        <v>1.1089881129026993</v>
      </c>
      <c r="I791" s="2">
        <f t="shared" si="113"/>
        <v>52.583895855930024</v>
      </c>
    </row>
    <row r="792" spans="1:9" ht="13.5" x14ac:dyDescent="0.25">
      <c r="A792" s="3">
        <f>TITRES_STAT!B795</f>
        <v>43154</v>
      </c>
      <c r="B792" s="17">
        <f>TITRES_STAT!D795</f>
        <v>3.8</v>
      </c>
      <c r="C792" s="2">
        <f t="shared" si="108"/>
        <v>-9.0000000000000302E-2</v>
      </c>
      <c r="D792" s="2">
        <f t="shared" si="109"/>
        <v>0</v>
      </c>
      <c r="E792" s="2">
        <f t="shared" si="110"/>
        <v>9.0000000000000302E-2</v>
      </c>
      <c r="F792" s="2">
        <f t="shared" si="111"/>
        <v>2.5737056500363203E-2</v>
      </c>
      <c r="G792" s="2">
        <f t="shared" si="111"/>
        <v>2.963626518193211E-2</v>
      </c>
      <c r="H792" s="2">
        <f t="shared" si="112"/>
        <v>0.86843117182167484</v>
      </c>
      <c r="I792" s="2">
        <f t="shared" si="113"/>
        <v>46.479163103181136</v>
      </c>
    </row>
    <row r="793" spans="1:9" ht="13.5" x14ac:dyDescent="0.25">
      <c r="A793" s="3">
        <f>TITRES_STAT!B796</f>
        <v>43157</v>
      </c>
      <c r="B793" s="17">
        <f>TITRES_STAT!D796</f>
        <v>3.74</v>
      </c>
      <c r="C793" s="2">
        <f t="shared" si="108"/>
        <v>-5.9999999999999609E-2</v>
      </c>
      <c r="D793" s="2">
        <f t="shared" si="109"/>
        <v>0</v>
      </c>
      <c r="E793" s="2">
        <f t="shared" si="110"/>
        <v>5.9999999999999609E-2</v>
      </c>
      <c r="F793" s="2">
        <f t="shared" si="111"/>
        <v>2.389869532176583E-2</v>
      </c>
      <c r="G793" s="2">
        <f t="shared" si="111"/>
        <v>3.1805103383222642E-2</v>
      </c>
      <c r="H793" s="2">
        <f t="shared" si="112"/>
        <v>0.75141071021867878</v>
      </c>
      <c r="I793" s="2">
        <f t="shared" si="113"/>
        <v>42.903169761069847</v>
      </c>
    </row>
    <row r="794" spans="1:9" ht="13.5" x14ac:dyDescent="0.25">
      <c r="A794" s="3">
        <f>TITRES_STAT!B797</f>
        <v>43158</v>
      </c>
      <c r="B794" s="17">
        <f>TITRES_STAT!D797</f>
        <v>3.69</v>
      </c>
      <c r="C794" s="2">
        <f t="shared" si="108"/>
        <v>-5.0000000000000266E-2</v>
      </c>
      <c r="D794" s="2">
        <f t="shared" si="109"/>
        <v>0</v>
      </c>
      <c r="E794" s="2">
        <f t="shared" si="110"/>
        <v>5.0000000000000266E-2</v>
      </c>
      <c r="F794" s="2">
        <f t="shared" si="111"/>
        <v>2.2191645655925414E-2</v>
      </c>
      <c r="G794" s="2">
        <f t="shared" si="111"/>
        <v>3.3104738855849615E-2</v>
      </c>
      <c r="H794" s="2">
        <f t="shared" si="112"/>
        <v>0.67034649487966425</v>
      </c>
      <c r="I794" s="2">
        <f t="shared" si="113"/>
        <v>40.132181971499129</v>
      </c>
    </row>
    <row r="795" spans="1:9" ht="13.5" x14ac:dyDescent="0.25">
      <c r="A795" s="3">
        <f>TITRES_STAT!B798</f>
        <v>43159</v>
      </c>
      <c r="B795" s="17">
        <f>TITRES_STAT!D798</f>
        <v>3.8</v>
      </c>
      <c r="C795" s="2">
        <f t="shared" si="108"/>
        <v>0.10999999999999988</v>
      </c>
      <c r="D795" s="2">
        <f t="shared" si="109"/>
        <v>0.10999999999999988</v>
      </c>
      <c r="E795" s="2">
        <f t="shared" si="110"/>
        <v>0</v>
      </c>
      <c r="F795" s="2">
        <f t="shared" si="111"/>
        <v>2.8463670966216447E-2</v>
      </c>
      <c r="G795" s="2">
        <f t="shared" si="111"/>
        <v>3.0740114651860356E-2</v>
      </c>
      <c r="H795" s="2">
        <f t="shared" si="112"/>
        <v>0.92594550438652512</v>
      </c>
      <c r="I795" s="2">
        <f t="shared" si="113"/>
        <v>48.077450908013525</v>
      </c>
    </row>
    <row r="796" spans="1:9" ht="13.5" x14ac:dyDescent="0.25">
      <c r="A796" s="3">
        <f>TITRES_STAT!B799</f>
        <v>43160</v>
      </c>
      <c r="B796" s="17">
        <f>TITRES_STAT!D799</f>
        <v>3.8</v>
      </c>
      <c r="C796" s="2">
        <f t="shared" si="108"/>
        <v>0</v>
      </c>
      <c r="D796" s="2">
        <f t="shared" si="109"/>
        <v>0</v>
      </c>
      <c r="E796" s="2">
        <f t="shared" si="110"/>
        <v>0</v>
      </c>
      <c r="F796" s="2">
        <f t="shared" si="111"/>
        <v>2.6430551611486698E-2</v>
      </c>
      <c r="G796" s="2">
        <f t="shared" si="111"/>
        <v>2.8544392176727471E-2</v>
      </c>
      <c r="H796" s="2">
        <f t="shared" si="112"/>
        <v>0.92594550438652501</v>
      </c>
      <c r="I796" s="2">
        <f t="shared" si="113"/>
        <v>48.077450908013525</v>
      </c>
    </row>
    <row r="797" spans="1:9" ht="13.5" x14ac:dyDescent="0.25">
      <c r="A797" s="3">
        <f>TITRES_STAT!B800</f>
        <v>43161</v>
      </c>
      <c r="B797" s="17">
        <f>TITRES_STAT!D800</f>
        <v>3.78</v>
      </c>
      <c r="C797" s="2">
        <f t="shared" si="108"/>
        <v>-2.0000000000000018E-2</v>
      </c>
      <c r="D797" s="2">
        <f t="shared" si="109"/>
        <v>0</v>
      </c>
      <c r="E797" s="2">
        <f t="shared" si="110"/>
        <v>2.0000000000000018E-2</v>
      </c>
      <c r="F797" s="2">
        <f t="shared" ref="F797:G812" si="114">((F796*13)+D797)/14</f>
        <v>2.4542655067809078E-2</v>
      </c>
      <c r="G797" s="2">
        <f t="shared" si="114"/>
        <v>2.7934078449818368E-2</v>
      </c>
      <c r="H797" s="2">
        <f t="shared" si="112"/>
        <v>0.87859190028044964</v>
      </c>
      <c r="I797" s="2">
        <f t="shared" si="113"/>
        <v>46.768640924582243</v>
      </c>
    </row>
    <row r="798" spans="1:9" ht="13.5" x14ac:dyDescent="0.25">
      <c r="A798" s="3">
        <f>TITRES_STAT!B801</f>
        <v>43164</v>
      </c>
      <c r="B798" s="17">
        <f>TITRES_STAT!D801</f>
        <v>3.78</v>
      </c>
      <c r="C798" s="2">
        <f t="shared" si="108"/>
        <v>0</v>
      </c>
      <c r="D798" s="2">
        <f t="shared" si="109"/>
        <v>0</v>
      </c>
      <c r="E798" s="2">
        <f t="shared" si="110"/>
        <v>0</v>
      </c>
      <c r="F798" s="2">
        <f t="shared" si="114"/>
        <v>2.2789608277251287E-2</v>
      </c>
      <c r="G798" s="2">
        <f t="shared" si="114"/>
        <v>2.59387871319742E-2</v>
      </c>
      <c r="H798" s="2">
        <f t="shared" si="112"/>
        <v>0.87859190028044964</v>
      </c>
      <c r="I798" s="2">
        <f t="shared" si="113"/>
        <v>46.768640924582243</v>
      </c>
    </row>
    <row r="799" spans="1:9" ht="13.5" x14ac:dyDescent="0.25">
      <c r="A799" s="3">
        <f>TITRES_STAT!B802</f>
        <v>43165</v>
      </c>
      <c r="B799" s="17">
        <f>TITRES_STAT!D802</f>
        <v>3.69</v>
      </c>
      <c r="C799" s="2">
        <f t="shared" si="108"/>
        <v>-8.9999999999999858E-2</v>
      </c>
      <c r="D799" s="2">
        <f t="shared" si="109"/>
        <v>0</v>
      </c>
      <c r="E799" s="2">
        <f t="shared" si="110"/>
        <v>8.9999999999999858E-2</v>
      </c>
      <c r="F799" s="2">
        <f t="shared" si="114"/>
        <v>2.1161779114590478E-2</v>
      </c>
      <c r="G799" s="2">
        <f t="shared" si="114"/>
        <v>3.0514588051118889E-2</v>
      </c>
      <c r="H799" s="2">
        <f t="shared" si="112"/>
        <v>0.69349712600214941</v>
      </c>
      <c r="I799" s="2">
        <f t="shared" si="113"/>
        <v>40.950593618029515</v>
      </c>
    </row>
    <row r="800" spans="1:9" ht="13.5" x14ac:dyDescent="0.25">
      <c r="A800" s="3">
        <f>TITRES_STAT!B803</f>
        <v>43166</v>
      </c>
      <c r="B800" s="17">
        <f>TITRES_STAT!D803</f>
        <v>3.78</v>
      </c>
      <c r="C800" s="2">
        <f t="shared" si="108"/>
        <v>8.9999999999999858E-2</v>
      </c>
      <c r="D800" s="2">
        <f t="shared" si="109"/>
        <v>8.9999999999999858E-2</v>
      </c>
      <c r="E800" s="2">
        <f t="shared" si="110"/>
        <v>0</v>
      </c>
      <c r="F800" s="2">
        <f t="shared" si="114"/>
        <v>2.6078794892119721E-2</v>
      </c>
      <c r="G800" s="2">
        <f t="shared" si="114"/>
        <v>2.833497461889611E-2</v>
      </c>
      <c r="H800" s="2">
        <f t="shared" si="112"/>
        <v>0.92037473980048035</v>
      </c>
      <c r="I800" s="2">
        <f t="shared" si="113"/>
        <v>47.926830150666518</v>
      </c>
    </row>
    <row r="801" spans="1:9" ht="13.5" x14ac:dyDescent="0.25">
      <c r="A801" s="3">
        <f>TITRES_STAT!B804</f>
        <v>43167</v>
      </c>
      <c r="B801" s="17">
        <f>TITRES_STAT!D804</f>
        <v>3.88</v>
      </c>
      <c r="C801" s="2">
        <f t="shared" si="108"/>
        <v>0.10000000000000009</v>
      </c>
      <c r="D801" s="2">
        <f t="shared" si="109"/>
        <v>0.10000000000000009</v>
      </c>
      <c r="E801" s="2">
        <f t="shared" si="110"/>
        <v>0</v>
      </c>
      <c r="F801" s="2">
        <f t="shared" si="114"/>
        <v>3.1358880971254034E-2</v>
      </c>
      <c r="G801" s="2">
        <f t="shared" si="114"/>
        <v>2.631104786040353E-2</v>
      </c>
      <c r="H801" s="2">
        <f t="shared" si="112"/>
        <v>1.1918522263967744</v>
      </c>
      <c r="I801" s="2">
        <f t="shared" si="113"/>
        <v>54.376486336219926</v>
      </c>
    </row>
    <row r="802" spans="1:9" ht="13.5" x14ac:dyDescent="0.25">
      <c r="A802" s="3">
        <f>TITRES_STAT!B805</f>
        <v>43168</v>
      </c>
      <c r="B802" s="17">
        <f>TITRES_STAT!D805</f>
        <v>3.82</v>
      </c>
      <c r="C802" s="2">
        <f t="shared" si="108"/>
        <v>-6.0000000000000053E-2</v>
      </c>
      <c r="D802" s="2">
        <f t="shared" si="109"/>
        <v>0</v>
      </c>
      <c r="E802" s="2">
        <f t="shared" si="110"/>
        <v>6.0000000000000053E-2</v>
      </c>
      <c r="F802" s="2">
        <f t="shared" si="114"/>
        <v>2.9118960901878745E-2</v>
      </c>
      <c r="G802" s="2">
        <f t="shared" si="114"/>
        <v>2.8717401584660424E-2</v>
      </c>
      <c r="H802" s="2">
        <f t="shared" si="112"/>
        <v>1.0139831354878854</v>
      </c>
      <c r="I802" s="2">
        <f t="shared" si="113"/>
        <v>50.347151255675684</v>
      </c>
    </row>
    <row r="803" spans="1:9" ht="13.5" x14ac:dyDescent="0.25">
      <c r="A803" s="3">
        <f>TITRES_STAT!B806</f>
        <v>43171</v>
      </c>
      <c r="B803" s="17">
        <f>TITRES_STAT!D806</f>
        <v>3.8</v>
      </c>
      <c r="C803" s="2">
        <f t="shared" si="108"/>
        <v>-2.0000000000000018E-2</v>
      </c>
      <c r="D803" s="2">
        <f t="shared" si="109"/>
        <v>0</v>
      </c>
      <c r="E803" s="2">
        <f t="shared" si="110"/>
        <v>2.0000000000000018E-2</v>
      </c>
      <c r="F803" s="2">
        <f t="shared" si="114"/>
        <v>2.703903512317312E-2</v>
      </c>
      <c r="G803" s="2">
        <f t="shared" si="114"/>
        <v>2.8094730042898967E-2</v>
      </c>
      <c r="H803" s="2">
        <f t="shared" si="112"/>
        <v>0.96242373861169461</v>
      </c>
      <c r="I803" s="2">
        <f t="shared" si="113"/>
        <v>49.0426058182804</v>
      </c>
    </row>
    <row r="804" spans="1:9" ht="13.5" x14ac:dyDescent="0.25">
      <c r="A804" s="3">
        <f>TITRES_STAT!B807</f>
        <v>43172</v>
      </c>
      <c r="B804" s="17">
        <f>TITRES_STAT!D807</f>
        <v>3.91</v>
      </c>
      <c r="C804" s="2">
        <f t="shared" si="108"/>
        <v>0.11000000000000032</v>
      </c>
      <c r="D804" s="2">
        <f t="shared" si="109"/>
        <v>0.11000000000000032</v>
      </c>
      <c r="E804" s="2">
        <f t="shared" si="110"/>
        <v>0</v>
      </c>
      <c r="F804" s="2">
        <f t="shared" si="114"/>
        <v>3.2964818328660779E-2</v>
      </c>
      <c r="G804" s="2">
        <f t="shared" si="114"/>
        <v>2.6087963611263327E-2</v>
      </c>
      <c r="H804" s="2">
        <f t="shared" si="112"/>
        <v>1.2636025877630559</v>
      </c>
      <c r="I804" s="2">
        <f t="shared" si="113"/>
        <v>55.822633999185207</v>
      </c>
    </row>
    <row r="805" spans="1:9" ht="13.5" x14ac:dyDescent="0.25">
      <c r="A805" s="3">
        <f>TITRES_STAT!B808</f>
        <v>43173</v>
      </c>
      <c r="B805" s="17">
        <f>TITRES_STAT!D808</f>
        <v>3.9</v>
      </c>
      <c r="C805" s="2">
        <f t="shared" si="108"/>
        <v>-1.0000000000000231E-2</v>
      </c>
      <c r="D805" s="2">
        <f t="shared" si="109"/>
        <v>0</v>
      </c>
      <c r="E805" s="2">
        <f t="shared" si="110"/>
        <v>1.0000000000000231E-2</v>
      </c>
      <c r="F805" s="2">
        <f t="shared" si="114"/>
        <v>3.0610188448042152E-2</v>
      </c>
      <c r="G805" s="2">
        <f t="shared" si="114"/>
        <v>2.4938823353315962E-2</v>
      </c>
      <c r="H805" s="2">
        <f t="shared" si="112"/>
        <v>1.2274110937143352</v>
      </c>
      <c r="I805" s="2">
        <f t="shared" si="113"/>
        <v>55.104829870787661</v>
      </c>
    </row>
    <row r="806" spans="1:9" ht="13.5" x14ac:dyDescent="0.25">
      <c r="A806" s="3">
        <f>TITRES_STAT!B809</f>
        <v>43174</v>
      </c>
      <c r="B806" s="17">
        <f>TITRES_STAT!D809</f>
        <v>3.9</v>
      </c>
      <c r="C806" s="2">
        <f t="shared" si="108"/>
        <v>0</v>
      </c>
      <c r="D806" s="2">
        <f t="shared" si="109"/>
        <v>0</v>
      </c>
      <c r="E806" s="2">
        <f t="shared" si="110"/>
        <v>0</v>
      </c>
      <c r="F806" s="2">
        <f t="shared" si="114"/>
        <v>2.842374641603914E-2</v>
      </c>
      <c r="G806" s="2">
        <f t="shared" si="114"/>
        <v>2.3157478828079107E-2</v>
      </c>
      <c r="H806" s="2">
        <f t="shared" si="112"/>
        <v>1.2274110937143352</v>
      </c>
      <c r="I806" s="2">
        <f t="shared" si="113"/>
        <v>55.104829870787661</v>
      </c>
    </row>
    <row r="807" spans="1:9" ht="13.5" x14ac:dyDescent="0.25">
      <c r="A807" s="3">
        <f>TITRES_STAT!B810</f>
        <v>43175</v>
      </c>
      <c r="B807" s="17">
        <f>TITRES_STAT!D810</f>
        <v>3.87</v>
      </c>
      <c r="C807" s="2">
        <f t="shared" si="108"/>
        <v>-2.9999999999999805E-2</v>
      </c>
      <c r="D807" s="2">
        <f t="shared" si="109"/>
        <v>0</v>
      </c>
      <c r="E807" s="2">
        <f t="shared" si="110"/>
        <v>2.9999999999999805E-2</v>
      </c>
      <c r="F807" s="2">
        <f t="shared" si="114"/>
        <v>2.6393478814893487E-2</v>
      </c>
      <c r="G807" s="2">
        <f t="shared" si="114"/>
        <v>2.3646230340359155E-2</v>
      </c>
      <c r="H807" s="2">
        <f t="shared" si="112"/>
        <v>1.1161812447477244</v>
      </c>
      <c r="I807" s="2">
        <f t="shared" si="113"/>
        <v>52.745068387598685</v>
      </c>
    </row>
    <row r="808" spans="1:9" ht="13.5" x14ac:dyDescent="0.25">
      <c r="A808" s="3">
        <f>TITRES_STAT!B811</f>
        <v>43178</v>
      </c>
      <c r="B808" s="17">
        <f>TITRES_STAT!D811</f>
        <v>3.9</v>
      </c>
      <c r="C808" s="2">
        <f t="shared" si="108"/>
        <v>2.9999999999999805E-2</v>
      </c>
      <c r="D808" s="2">
        <f t="shared" si="109"/>
        <v>2.9999999999999805E-2</v>
      </c>
      <c r="E808" s="2">
        <f t="shared" si="110"/>
        <v>0</v>
      </c>
      <c r="F808" s="2">
        <f t="shared" si="114"/>
        <v>2.6651087470972508E-2</v>
      </c>
      <c r="G808" s="2">
        <f t="shared" si="114"/>
        <v>2.1957213887476356E-2</v>
      </c>
      <c r="H808" s="2">
        <f t="shared" si="112"/>
        <v>1.2137736421182916</v>
      </c>
      <c r="I808" s="2">
        <f t="shared" si="113"/>
        <v>54.828263333954467</v>
      </c>
    </row>
    <row r="809" spans="1:9" ht="13.5" x14ac:dyDescent="0.25">
      <c r="A809" s="3">
        <f>TITRES_STAT!B812</f>
        <v>43180</v>
      </c>
      <c r="B809" s="17">
        <f>TITRES_STAT!D812</f>
        <v>3.88</v>
      </c>
      <c r="C809" s="2">
        <f t="shared" si="108"/>
        <v>-2.0000000000000018E-2</v>
      </c>
      <c r="D809" s="2">
        <f t="shared" si="109"/>
        <v>0</v>
      </c>
      <c r="E809" s="2">
        <f t="shared" si="110"/>
        <v>2.0000000000000018E-2</v>
      </c>
      <c r="F809" s="2">
        <f t="shared" si="114"/>
        <v>2.4747438365903044E-2</v>
      </c>
      <c r="G809" s="2">
        <f t="shared" si="114"/>
        <v>2.1817412895513758E-2</v>
      </c>
      <c r="H809" s="2">
        <f t="shared" si="112"/>
        <v>1.1342975670131712</v>
      </c>
      <c r="I809" s="2">
        <f t="shared" si="113"/>
        <v>53.146177203423257</v>
      </c>
    </row>
    <row r="810" spans="1:9" ht="13.5" x14ac:dyDescent="0.25">
      <c r="A810" s="3">
        <f>TITRES_STAT!B813</f>
        <v>43181</v>
      </c>
      <c r="B810" s="17">
        <f>TITRES_STAT!D813</f>
        <v>3.89</v>
      </c>
      <c r="C810" s="2">
        <f t="shared" si="108"/>
        <v>1.0000000000000231E-2</v>
      </c>
      <c r="D810" s="2">
        <f t="shared" si="109"/>
        <v>1.0000000000000231E-2</v>
      </c>
      <c r="E810" s="2">
        <f t="shared" si="110"/>
        <v>0</v>
      </c>
      <c r="F810" s="2">
        <f t="shared" si="114"/>
        <v>2.3694049911195701E-2</v>
      </c>
      <c r="G810" s="2">
        <f t="shared" si="114"/>
        <v>2.0259026260119918E-2</v>
      </c>
      <c r="H810" s="2">
        <f t="shared" si="112"/>
        <v>1.1695552198299708</v>
      </c>
      <c r="I810" s="2">
        <f t="shared" si="113"/>
        <v>53.907603233147</v>
      </c>
    </row>
    <row r="811" spans="1:9" ht="13.5" x14ac:dyDescent="0.25">
      <c r="A811" s="3">
        <f>TITRES_STAT!B814</f>
        <v>43182</v>
      </c>
      <c r="B811" s="17">
        <f>TITRES_STAT!D814</f>
        <v>3.85</v>
      </c>
      <c r="C811" s="2">
        <f t="shared" si="108"/>
        <v>-4.0000000000000036E-2</v>
      </c>
      <c r="D811" s="2">
        <f t="shared" si="109"/>
        <v>0</v>
      </c>
      <c r="E811" s="2">
        <f t="shared" si="110"/>
        <v>4.0000000000000036E-2</v>
      </c>
      <c r="F811" s="2">
        <f t="shared" si="114"/>
        <v>2.2001617774681719E-2</v>
      </c>
      <c r="G811" s="2">
        <f t="shared" si="114"/>
        <v>2.1669095812968497E-2</v>
      </c>
      <c r="H811" s="2">
        <f t="shared" si="112"/>
        <v>1.0153454470174161</v>
      </c>
      <c r="I811" s="2">
        <f t="shared" si="113"/>
        <v>50.380715054089762</v>
      </c>
    </row>
    <row r="812" spans="1:9" ht="13.5" x14ac:dyDescent="0.25">
      <c r="A812" s="3">
        <f>TITRES_STAT!B815</f>
        <v>43185</v>
      </c>
      <c r="B812" s="17">
        <f>TITRES_STAT!D815</f>
        <v>3.93</v>
      </c>
      <c r="C812" s="2">
        <f t="shared" si="108"/>
        <v>8.0000000000000071E-2</v>
      </c>
      <c r="D812" s="2">
        <f t="shared" si="109"/>
        <v>8.0000000000000071E-2</v>
      </c>
      <c r="E812" s="2">
        <f t="shared" si="110"/>
        <v>0</v>
      </c>
      <c r="F812" s="2">
        <f t="shared" si="114"/>
        <v>2.614435936220446E-2</v>
      </c>
      <c r="G812" s="2">
        <f t="shared" si="114"/>
        <v>2.0121303254899321E-2</v>
      </c>
      <c r="H812" s="2">
        <f t="shared" si="112"/>
        <v>1.299337276070256</v>
      </c>
      <c r="I812" s="2">
        <f t="shared" si="113"/>
        <v>56.509207657039475</v>
      </c>
    </row>
    <row r="813" spans="1:9" ht="13.5" x14ac:dyDescent="0.25">
      <c r="A813" s="3">
        <f>TITRES_STAT!B816</f>
        <v>43186</v>
      </c>
      <c r="B813" s="17">
        <f>TITRES_STAT!D816</f>
        <v>3.95</v>
      </c>
      <c r="C813" s="2">
        <f t="shared" si="108"/>
        <v>2.0000000000000018E-2</v>
      </c>
      <c r="D813" s="2">
        <f t="shared" si="109"/>
        <v>2.0000000000000018E-2</v>
      </c>
      <c r="E813" s="2">
        <f t="shared" si="110"/>
        <v>0</v>
      </c>
      <c r="F813" s="2">
        <f t="shared" ref="F813:G828" si="115">((F812*13)+D813)/14</f>
        <v>2.5705476550618427E-2</v>
      </c>
      <c r="G813" s="2">
        <f t="shared" si="115"/>
        <v>1.8684067308120798E-2</v>
      </c>
      <c r="H813" s="2">
        <f t="shared" si="112"/>
        <v>1.3757966146614051</v>
      </c>
      <c r="I813" s="2">
        <f t="shared" si="113"/>
        <v>57.908854915069469</v>
      </c>
    </row>
    <row r="814" spans="1:9" ht="13.5" x14ac:dyDescent="0.25">
      <c r="A814" s="3">
        <f>TITRES_STAT!B817</f>
        <v>43187</v>
      </c>
      <c r="B814" s="17">
        <f>TITRES_STAT!D817</f>
        <v>3.99</v>
      </c>
      <c r="C814" s="2">
        <f t="shared" si="108"/>
        <v>4.0000000000000036E-2</v>
      </c>
      <c r="D814" s="2">
        <f t="shared" si="109"/>
        <v>4.0000000000000036E-2</v>
      </c>
      <c r="E814" s="2">
        <f t="shared" si="110"/>
        <v>0</v>
      </c>
      <c r="F814" s="2">
        <f t="shared" si="115"/>
        <v>2.6726513939859971E-2</v>
      </c>
      <c r="G814" s="2">
        <f t="shared" si="115"/>
        <v>1.7349491071826456E-2</v>
      </c>
      <c r="H814" s="2">
        <f t="shared" si="112"/>
        <v>1.5404782670115726</v>
      </c>
      <c r="I814" s="2">
        <f t="shared" si="113"/>
        <v>60.637333017757925</v>
      </c>
    </row>
    <row r="815" spans="1:9" ht="13.5" x14ac:dyDescent="0.25">
      <c r="A815" s="3">
        <f>TITRES_STAT!B818</f>
        <v>43188</v>
      </c>
      <c r="B815" s="17">
        <f>TITRES_STAT!D818</f>
        <v>3.97</v>
      </c>
      <c r="C815" s="2">
        <f t="shared" si="108"/>
        <v>-2.0000000000000018E-2</v>
      </c>
      <c r="D815" s="2">
        <f t="shared" si="109"/>
        <v>0</v>
      </c>
      <c r="E815" s="2">
        <f t="shared" si="110"/>
        <v>2.0000000000000018E-2</v>
      </c>
      <c r="F815" s="2">
        <f t="shared" si="115"/>
        <v>2.4817477229869971E-2</v>
      </c>
      <c r="G815" s="2">
        <f t="shared" si="115"/>
        <v>1.7538813138124568E-2</v>
      </c>
      <c r="H815" s="2">
        <f t="shared" si="112"/>
        <v>1.415003229376085</v>
      </c>
      <c r="I815" s="2">
        <f t="shared" si="113"/>
        <v>58.592187876355361</v>
      </c>
    </row>
    <row r="816" spans="1:9" ht="13.5" x14ac:dyDescent="0.25">
      <c r="A816" s="3">
        <f>TITRES_STAT!B819</f>
        <v>43189</v>
      </c>
      <c r="B816" s="17">
        <f>TITRES_STAT!D819</f>
        <v>3.99</v>
      </c>
      <c r="C816" s="2">
        <f t="shared" si="108"/>
        <v>2.0000000000000018E-2</v>
      </c>
      <c r="D816" s="2">
        <f t="shared" si="109"/>
        <v>2.0000000000000018E-2</v>
      </c>
      <c r="E816" s="2">
        <f t="shared" si="110"/>
        <v>0</v>
      </c>
      <c r="F816" s="2">
        <f t="shared" si="115"/>
        <v>2.4473371713450688E-2</v>
      </c>
      <c r="G816" s="2">
        <f t="shared" si="115"/>
        <v>1.6286040771115669E-2</v>
      </c>
      <c r="H816" s="2">
        <f t="shared" si="112"/>
        <v>1.5027207691175484</v>
      </c>
      <c r="I816" s="2">
        <f t="shared" si="113"/>
        <v>60.043484980843594</v>
      </c>
    </row>
    <row r="817" spans="1:9" ht="13.5" x14ac:dyDescent="0.25">
      <c r="A817" s="3">
        <f>TITRES_STAT!B820</f>
        <v>43192</v>
      </c>
      <c r="B817" s="17">
        <f>TITRES_STAT!D820</f>
        <v>3.93</v>
      </c>
      <c r="C817" s="2">
        <f t="shared" si="108"/>
        <v>-6.0000000000000053E-2</v>
      </c>
      <c r="D817" s="2">
        <f t="shared" si="109"/>
        <v>0</v>
      </c>
      <c r="E817" s="2">
        <f t="shared" si="110"/>
        <v>6.0000000000000053E-2</v>
      </c>
      <c r="F817" s="2">
        <f t="shared" si="115"/>
        <v>2.2725273733918496E-2</v>
      </c>
      <c r="G817" s="2">
        <f t="shared" si="115"/>
        <v>1.9408466430321698E-2</v>
      </c>
      <c r="H817" s="2">
        <f t="shared" si="112"/>
        <v>1.170894867737462</v>
      </c>
      <c r="I817" s="2">
        <f t="shared" si="113"/>
        <v>53.936046610943698</v>
      </c>
    </row>
    <row r="818" spans="1:9" ht="13.5" x14ac:dyDescent="0.25">
      <c r="A818" s="3">
        <f>TITRES_STAT!B821</f>
        <v>43193</v>
      </c>
      <c r="B818" s="17">
        <f>TITRES_STAT!D821</f>
        <v>3.9</v>
      </c>
      <c r="C818" s="2">
        <f t="shared" si="108"/>
        <v>-3.0000000000000249E-2</v>
      </c>
      <c r="D818" s="2">
        <f t="shared" si="109"/>
        <v>0</v>
      </c>
      <c r="E818" s="2">
        <f t="shared" si="110"/>
        <v>3.0000000000000249E-2</v>
      </c>
      <c r="F818" s="2">
        <f t="shared" si="115"/>
        <v>2.1102039895781462E-2</v>
      </c>
      <c r="G818" s="2">
        <f t="shared" si="115"/>
        <v>2.0165004542441595E-2</v>
      </c>
      <c r="H818" s="2">
        <f t="shared" si="112"/>
        <v>1.046468392871803</v>
      </c>
      <c r="I818" s="2">
        <f t="shared" si="113"/>
        <v>51.135331311093303</v>
      </c>
    </row>
    <row r="819" spans="1:9" ht="13.5" x14ac:dyDescent="0.25">
      <c r="A819" s="3">
        <f>TITRES_STAT!B822</f>
        <v>43194</v>
      </c>
      <c r="B819" s="17">
        <f>TITRES_STAT!D822</f>
        <v>3.9</v>
      </c>
      <c r="C819" s="2">
        <f t="shared" si="108"/>
        <v>0</v>
      </c>
      <c r="D819" s="2">
        <f t="shared" si="109"/>
        <v>0</v>
      </c>
      <c r="E819" s="2">
        <f t="shared" si="110"/>
        <v>0</v>
      </c>
      <c r="F819" s="2">
        <f t="shared" si="115"/>
        <v>1.9594751331797073E-2</v>
      </c>
      <c r="G819" s="2">
        <f t="shared" si="115"/>
        <v>1.8724647075124338E-2</v>
      </c>
      <c r="H819" s="2">
        <f t="shared" si="112"/>
        <v>1.046468392871803</v>
      </c>
      <c r="I819" s="2">
        <f t="shared" si="113"/>
        <v>51.135331311093303</v>
      </c>
    </row>
    <row r="820" spans="1:9" ht="13.5" x14ac:dyDescent="0.25">
      <c r="A820" s="3">
        <f>TITRES_STAT!B823</f>
        <v>43195</v>
      </c>
      <c r="B820" s="17">
        <f>TITRES_STAT!D823</f>
        <v>4</v>
      </c>
      <c r="C820" s="2">
        <f t="shared" si="108"/>
        <v>0.10000000000000009</v>
      </c>
      <c r="D820" s="2">
        <f t="shared" si="109"/>
        <v>0.10000000000000009</v>
      </c>
      <c r="E820" s="2">
        <f t="shared" si="110"/>
        <v>0</v>
      </c>
      <c r="F820" s="2">
        <f t="shared" si="115"/>
        <v>2.533798337952586E-2</v>
      </c>
      <c r="G820" s="2">
        <f t="shared" si="115"/>
        <v>1.7387172284044027E-2</v>
      </c>
      <c r="H820" s="2">
        <f t="shared" si="112"/>
        <v>1.4572802848901534</v>
      </c>
      <c r="I820" s="2">
        <f t="shared" si="113"/>
        <v>59.304601670838593</v>
      </c>
    </row>
    <row r="821" spans="1:9" ht="13.5" x14ac:dyDescent="0.25">
      <c r="A821" s="3">
        <f>TITRES_STAT!B824</f>
        <v>43196</v>
      </c>
      <c r="B821" s="17">
        <f>TITRES_STAT!D824</f>
        <v>4.13</v>
      </c>
      <c r="C821" s="2">
        <f t="shared" si="108"/>
        <v>0.12999999999999989</v>
      </c>
      <c r="D821" s="2">
        <f t="shared" si="109"/>
        <v>0.12999999999999989</v>
      </c>
      <c r="E821" s="2">
        <f t="shared" si="110"/>
        <v>0</v>
      </c>
      <c r="F821" s="2">
        <f t="shared" si="115"/>
        <v>3.281384170955972E-2</v>
      </c>
      <c r="G821" s="2">
        <f t="shared" si="115"/>
        <v>1.6145231406612313E-2</v>
      </c>
      <c r="H821" s="2">
        <f t="shared" si="112"/>
        <v>2.0324169337158429</v>
      </c>
      <c r="I821" s="2">
        <f t="shared" si="113"/>
        <v>67.02300436059673</v>
      </c>
    </row>
    <row r="822" spans="1:9" ht="13.5" x14ac:dyDescent="0.25">
      <c r="A822" s="3">
        <f>TITRES_STAT!B825</f>
        <v>43200</v>
      </c>
      <c r="B822" s="17">
        <f>TITRES_STAT!D825</f>
        <v>4.0999999999999996</v>
      </c>
      <c r="C822" s="2">
        <f t="shared" si="108"/>
        <v>-3.0000000000000249E-2</v>
      </c>
      <c r="D822" s="2">
        <f t="shared" si="109"/>
        <v>0</v>
      </c>
      <c r="E822" s="2">
        <f t="shared" si="110"/>
        <v>3.0000000000000249E-2</v>
      </c>
      <c r="F822" s="2">
        <f t="shared" si="115"/>
        <v>3.0469995873162597E-2</v>
      </c>
      <c r="G822" s="2">
        <f t="shared" si="115"/>
        <v>1.7134857734711451E-2</v>
      </c>
      <c r="H822" s="2">
        <f t="shared" si="112"/>
        <v>1.778246212773456</v>
      </c>
      <c r="I822" s="2">
        <f t="shared" si="113"/>
        <v>64.00606989393772</v>
      </c>
    </row>
    <row r="823" spans="1:9" ht="13.5" x14ac:dyDescent="0.25">
      <c r="A823" s="3">
        <f>TITRES_STAT!B826</f>
        <v>43201</v>
      </c>
      <c r="B823" s="17">
        <f>TITRES_STAT!D826</f>
        <v>4.05</v>
      </c>
      <c r="C823" s="2">
        <f t="shared" si="108"/>
        <v>-4.9999999999999822E-2</v>
      </c>
      <c r="D823" s="2">
        <f t="shared" si="109"/>
        <v>0</v>
      </c>
      <c r="E823" s="2">
        <f t="shared" si="110"/>
        <v>4.9999999999999822E-2</v>
      </c>
      <c r="F823" s="2">
        <f t="shared" si="115"/>
        <v>2.8293567596508123E-2</v>
      </c>
      <c r="G823" s="2">
        <f t="shared" si="115"/>
        <v>1.9482367896517767E-2</v>
      </c>
      <c r="H823" s="2">
        <f t="shared" si="112"/>
        <v>1.4522653379092205</v>
      </c>
      <c r="I823" s="2">
        <f t="shared" si="113"/>
        <v>59.22137851311836</v>
      </c>
    </row>
    <row r="824" spans="1:9" ht="13.5" x14ac:dyDescent="0.25">
      <c r="A824" s="3">
        <f>TITRES_STAT!B827</f>
        <v>43202</v>
      </c>
      <c r="B824" s="17">
        <f>TITRES_STAT!D827</f>
        <v>3.97</v>
      </c>
      <c r="C824" s="2">
        <f t="shared" si="108"/>
        <v>-7.9999999999999627E-2</v>
      </c>
      <c r="D824" s="2">
        <f t="shared" si="109"/>
        <v>0</v>
      </c>
      <c r="E824" s="2">
        <f t="shared" si="110"/>
        <v>7.9999999999999627E-2</v>
      </c>
      <c r="F824" s="2">
        <f t="shared" si="115"/>
        <v>2.6272598482471828E-2</v>
      </c>
      <c r="G824" s="2">
        <f t="shared" si="115"/>
        <v>2.3805055903909328E-2</v>
      </c>
      <c r="H824" s="2">
        <f t="shared" si="112"/>
        <v>1.1036562396040108</v>
      </c>
      <c r="I824" s="2">
        <f t="shared" si="113"/>
        <v>52.463716211150611</v>
      </c>
    </row>
    <row r="825" spans="1:9" ht="13.5" x14ac:dyDescent="0.25">
      <c r="A825" s="3">
        <f>TITRES_STAT!B828</f>
        <v>43203</v>
      </c>
      <c r="B825" s="17">
        <f>TITRES_STAT!D828</f>
        <v>3.97</v>
      </c>
      <c r="C825" s="2">
        <f t="shared" si="108"/>
        <v>0</v>
      </c>
      <c r="D825" s="2">
        <f t="shared" si="109"/>
        <v>0</v>
      </c>
      <c r="E825" s="2">
        <f t="shared" si="110"/>
        <v>0</v>
      </c>
      <c r="F825" s="2">
        <f t="shared" si="115"/>
        <v>2.4395984305152413E-2</v>
      </c>
      <c r="G825" s="2">
        <f t="shared" si="115"/>
        <v>2.2104694767915805E-2</v>
      </c>
      <c r="H825" s="2">
        <f t="shared" si="112"/>
        <v>1.103656239604011</v>
      </c>
      <c r="I825" s="2">
        <f t="shared" si="113"/>
        <v>52.463716211150626</v>
      </c>
    </row>
    <row r="826" spans="1:9" ht="13.5" x14ac:dyDescent="0.25">
      <c r="A826" s="3">
        <f>TITRES_STAT!B829</f>
        <v>43206</v>
      </c>
      <c r="B826" s="17">
        <f>TITRES_STAT!D829</f>
        <v>3.94</v>
      </c>
      <c r="C826" s="2">
        <f t="shared" si="108"/>
        <v>-3.0000000000000249E-2</v>
      </c>
      <c r="D826" s="2">
        <f t="shared" si="109"/>
        <v>0</v>
      </c>
      <c r="E826" s="2">
        <f t="shared" si="110"/>
        <v>3.0000000000000249E-2</v>
      </c>
      <c r="F826" s="2">
        <f t="shared" si="115"/>
        <v>2.2653413997641529E-2</v>
      </c>
      <c r="G826" s="2">
        <f t="shared" si="115"/>
        <v>2.2668645141636124E-2</v>
      </c>
      <c r="H826" s="2">
        <f t="shared" si="112"/>
        <v>0.99932809641249276</v>
      </c>
      <c r="I826" s="2">
        <f t="shared" si="113"/>
        <v>49.983196765235462</v>
      </c>
    </row>
    <row r="827" spans="1:9" ht="13.5" x14ac:dyDescent="0.25">
      <c r="A827" s="3">
        <f>TITRES_STAT!B830</f>
        <v>43207</v>
      </c>
      <c r="B827" s="17">
        <f>TITRES_STAT!D830</f>
        <v>3.94</v>
      </c>
      <c r="C827" s="2">
        <f t="shared" si="108"/>
        <v>0</v>
      </c>
      <c r="D827" s="2">
        <f t="shared" si="109"/>
        <v>0</v>
      </c>
      <c r="E827" s="2">
        <f t="shared" si="110"/>
        <v>0</v>
      </c>
      <c r="F827" s="2">
        <f t="shared" si="115"/>
        <v>2.1035312997809991E-2</v>
      </c>
      <c r="G827" s="2">
        <f t="shared" si="115"/>
        <v>2.104945620294783E-2</v>
      </c>
      <c r="H827" s="2">
        <f t="shared" si="112"/>
        <v>0.99932809641249265</v>
      </c>
      <c r="I827" s="2">
        <f t="shared" si="113"/>
        <v>49.983196765235455</v>
      </c>
    </row>
    <row r="828" spans="1:9" ht="13.5" x14ac:dyDescent="0.25">
      <c r="A828" s="3">
        <f>TITRES_STAT!B831</f>
        <v>43208</v>
      </c>
      <c r="B828" s="17">
        <f>TITRES_STAT!D831</f>
        <v>4.17</v>
      </c>
      <c r="C828" s="2">
        <f t="shared" si="108"/>
        <v>0.22999999999999998</v>
      </c>
      <c r="D828" s="2">
        <f t="shared" si="109"/>
        <v>0.22999999999999998</v>
      </c>
      <c r="E828" s="2">
        <f t="shared" si="110"/>
        <v>0</v>
      </c>
      <c r="F828" s="2">
        <f t="shared" si="115"/>
        <v>3.5961362069394993E-2</v>
      </c>
      <c r="G828" s="2">
        <f t="shared" si="115"/>
        <v>1.9545923617022985E-2</v>
      </c>
      <c r="H828" s="2">
        <f t="shared" si="112"/>
        <v>1.8398394864326306</v>
      </c>
      <c r="I828" s="2">
        <f t="shared" si="113"/>
        <v>64.78674218111577</v>
      </c>
    </row>
    <row r="829" spans="1:9" ht="13.5" x14ac:dyDescent="0.25">
      <c r="A829" s="3">
        <f>TITRES_STAT!B832</f>
        <v>43209</v>
      </c>
      <c r="B829" s="17">
        <f>TITRES_STAT!D832</f>
        <v>4.42</v>
      </c>
      <c r="C829" s="2">
        <f t="shared" si="108"/>
        <v>0.25</v>
      </c>
      <c r="D829" s="2">
        <f t="shared" si="109"/>
        <v>0.25</v>
      </c>
      <c r="E829" s="2">
        <f t="shared" si="110"/>
        <v>0</v>
      </c>
      <c r="F829" s="2">
        <f t="shared" ref="F829:G844" si="116">((F828*13)+D829)/14</f>
        <v>5.1249836207295348E-2</v>
      </c>
      <c r="G829" s="2">
        <f t="shared" si="116"/>
        <v>1.8149786215807057E-2</v>
      </c>
      <c r="H829" s="2">
        <f t="shared" si="112"/>
        <v>2.8237156954863032</v>
      </c>
      <c r="I829" s="2">
        <f t="shared" si="113"/>
        <v>73.847428008822732</v>
      </c>
    </row>
    <row r="830" spans="1:9" ht="13.5" x14ac:dyDescent="0.25">
      <c r="A830" s="3">
        <f>TITRES_STAT!B833</f>
        <v>43210</v>
      </c>
      <c r="B830" s="17">
        <f>TITRES_STAT!D833</f>
        <v>4.45</v>
      </c>
      <c r="C830" s="2">
        <f t="shared" si="108"/>
        <v>3.0000000000000249E-2</v>
      </c>
      <c r="D830" s="2">
        <f t="shared" si="109"/>
        <v>3.0000000000000249E-2</v>
      </c>
      <c r="E830" s="2">
        <f t="shared" si="110"/>
        <v>0</v>
      </c>
      <c r="F830" s="2">
        <f t="shared" si="116"/>
        <v>4.9731990763917121E-2</v>
      </c>
      <c r="G830" s="2">
        <f t="shared" si="116"/>
        <v>1.6853372914677981E-2</v>
      </c>
      <c r="H830" s="2">
        <f t="shared" si="112"/>
        <v>2.9508627748101635</v>
      </c>
      <c r="I830" s="2">
        <f t="shared" si="113"/>
        <v>74.689072817821426</v>
      </c>
    </row>
    <row r="831" spans="1:9" ht="13.5" x14ac:dyDescent="0.25">
      <c r="A831" s="3">
        <f>TITRES_STAT!B834</f>
        <v>43213</v>
      </c>
      <c r="B831" s="17">
        <f>TITRES_STAT!D834</f>
        <v>4.53</v>
      </c>
      <c r="C831" s="2">
        <f t="shared" si="108"/>
        <v>8.0000000000000071E-2</v>
      </c>
      <c r="D831" s="2">
        <f t="shared" si="109"/>
        <v>8.0000000000000071E-2</v>
      </c>
      <c r="E831" s="2">
        <f t="shared" si="110"/>
        <v>0</v>
      </c>
      <c r="F831" s="2">
        <f t="shared" si="116"/>
        <v>5.1893991423637327E-2</v>
      </c>
      <c r="G831" s="2">
        <f t="shared" si="116"/>
        <v>1.5649560563629556E-2</v>
      </c>
      <c r="H831" s="2">
        <f t="shared" si="112"/>
        <v>3.3160031051761178</v>
      </c>
      <c r="I831" s="2">
        <f t="shared" si="113"/>
        <v>76.830415186663913</v>
      </c>
    </row>
    <row r="832" spans="1:9" ht="13.5" x14ac:dyDescent="0.25">
      <c r="A832" s="3">
        <f>TITRES_STAT!B835</f>
        <v>43214</v>
      </c>
      <c r="B832" s="17">
        <f>TITRES_STAT!D835</f>
        <v>4.3</v>
      </c>
      <c r="C832" s="2">
        <f t="shared" si="108"/>
        <v>-0.23000000000000043</v>
      </c>
      <c r="D832" s="2">
        <f t="shared" si="109"/>
        <v>0</v>
      </c>
      <c r="E832" s="2">
        <f t="shared" si="110"/>
        <v>0.23000000000000043</v>
      </c>
      <c r="F832" s="2">
        <f t="shared" si="116"/>
        <v>4.8187277750520376E-2</v>
      </c>
      <c r="G832" s="2">
        <f t="shared" si="116"/>
        <v>3.0960306237656048E-2</v>
      </c>
      <c r="H832" s="2">
        <f t="shared" si="112"/>
        <v>1.5564212246683693</v>
      </c>
      <c r="I832" s="2">
        <f t="shared" si="113"/>
        <v>60.882815775802968</v>
      </c>
    </row>
    <row r="833" spans="1:9" ht="13.5" x14ac:dyDescent="0.25">
      <c r="A833" s="3">
        <f>TITRES_STAT!B836</f>
        <v>43215</v>
      </c>
      <c r="B833" s="17">
        <f>TITRES_STAT!D836</f>
        <v>4.2</v>
      </c>
      <c r="C833" s="2">
        <f t="shared" si="108"/>
        <v>-9.9999999999999645E-2</v>
      </c>
      <c r="D833" s="2">
        <f t="shared" si="109"/>
        <v>0</v>
      </c>
      <c r="E833" s="2">
        <f t="shared" si="110"/>
        <v>9.9999999999999645E-2</v>
      </c>
      <c r="F833" s="2">
        <f t="shared" si="116"/>
        <v>4.4745329339768922E-2</v>
      </c>
      <c r="G833" s="2">
        <f t="shared" si="116"/>
        <v>3.5891712934966305E-2</v>
      </c>
      <c r="H833" s="2">
        <f t="shared" si="112"/>
        <v>1.2466757833721911</v>
      </c>
      <c r="I833" s="2">
        <f t="shared" si="113"/>
        <v>55.489794860430152</v>
      </c>
    </row>
    <row r="834" spans="1:9" ht="13.5" x14ac:dyDescent="0.25">
      <c r="A834" s="3">
        <f>TITRES_STAT!B837</f>
        <v>43216</v>
      </c>
      <c r="B834" s="17">
        <f>TITRES_STAT!D837</f>
        <v>4.2</v>
      </c>
      <c r="C834" s="2">
        <f t="shared" si="108"/>
        <v>0</v>
      </c>
      <c r="D834" s="2">
        <f t="shared" si="109"/>
        <v>0</v>
      </c>
      <c r="E834" s="2">
        <f t="shared" si="110"/>
        <v>0</v>
      </c>
      <c r="F834" s="2">
        <f t="shared" si="116"/>
        <v>4.1549234386928278E-2</v>
      </c>
      <c r="G834" s="2">
        <f t="shared" si="116"/>
        <v>3.3328019153897284E-2</v>
      </c>
      <c r="H834" s="2">
        <f t="shared" si="112"/>
        <v>1.2466757833721909</v>
      </c>
      <c r="I834" s="2">
        <f t="shared" si="113"/>
        <v>55.489794860430152</v>
      </c>
    </row>
    <row r="835" spans="1:9" ht="13.5" x14ac:dyDescent="0.25">
      <c r="A835" s="3">
        <f>TITRES_STAT!B838</f>
        <v>43217</v>
      </c>
      <c r="B835" s="17">
        <f>TITRES_STAT!D838</f>
        <v>4.24</v>
      </c>
      <c r="C835" s="2">
        <f t="shared" ref="C835:C898" si="117">B835-B834</f>
        <v>4.0000000000000036E-2</v>
      </c>
      <c r="D835" s="2">
        <f t="shared" ref="D835:D898" si="118">IF(C835&gt;0,C835,0)</f>
        <v>4.0000000000000036E-2</v>
      </c>
      <c r="E835" s="2">
        <f t="shared" ref="E835:E898" si="119">IF(C835&lt;0,-C835,0)</f>
        <v>0</v>
      </c>
      <c r="F835" s="2">
        <f t="shared" si="116"/>
        <v>4.1438574787861969E-2</v>
      </c>
      <c r="G835" s="2">
        <f t="shared" si="116"/>
        <v>3.0947446357190333E-2</v>
      </c>
      <c r="H835" s="2">
        <f t="shared" si="112"/>
        <v>1.3389981942155988</v>
      </c>
      <c r="I835" s="2">
        <f t="shared" si="113"/>
        <v>57.246653611233</v>
      </c>
    </row>
    <row r="836" spans="1:9" ht="13.5" x14ac:dyDescent="0.25">
      <c r="A836" s="3">
        <f>TITRES_STAT!B839</f>
        <v>43220</v>
      </c>
      <c r="B836" s="17">
        <f>TITRES_STAT!D839</f>
        <v>4.2</v>
      </c>
      <c r="C836" s="2">
        <f t="shared" si="117"/>
        <v>-4.0000000000000036E-2</v>
      </c>
      <c r="D836" s="2">
        <f t="shared" si="118"/>
        <v>0</v>
      </c>
      <c r="E836" s="2">
        <f t="shared" si="119"/>
        <v>4.0000000000000036E-2</v>
      </c>
      <c r="F836" s="2">
        <f t="shared" si="116"/>
        <v>3.8478676588728965E-2</v>
      </c>
      <c r="G836" s="2">
        <f t="shared" si="116"/>
        <v>3.1594057331676736E-2</v>
      </c>
      <c r="H836" s="2">
        <f t="shared" si="112"/>
        <v>1.2179086777230601</v>
      </c>
      <c r="I836" s="2">
        <f t="shared" si="113"/>
        <v>54.91248084088766</v>
      </c>
    </row>
    <row r="837" spans="1:9" ht="13.5" x14ac:dyDescent="0.25">
      <c r="A837" s="3">
        <f>TITRES_STAT!B840</f>
        <v>43222</v>
      </c>
      <c r="B837" s="17">
        <f>TITRES_STAT!D840</f>
        <v>4.08</v>
      </c>
      <c r="C837" s="2">
        <f t="shared" si="117"/>
        <v>-0.12000000000000011</v>
      </c>
      <c r="D837" s="2">
        <f t="shared" si="118"/>
        <v>0</v>
      </c>
      <c r="E837" s="2">
        <f t="shared" si="119"/>
        <v>0.12000000000000011</v>
      </c>
      <c r="F837" s="2">
        <f t="shared" si="116"/>
        <v>3.5730199689534038E-2</v>
      </c>
      <c r="G837" s="2">
        <f t="shared" si="116"/>
        <v>3.7908767522271271E-2</v>
      </c>
      <c r="H837" s="2">
        <f t="shared" si="112"/>
        <v>0.94253129354687326</v>
      </c>
      <c r="I837" s="2">
        <f t="shared" si="113"/>
        <v>48.520777846821851</v>
      </c>
    </row>
    <row r="838" spans="1:9" ht="13.5" x14ac:dyDescent="0.25">
      <c r="A838" s="3">
        <f>TITRES_STAT!B841</f>
        <v>43223</v>
      </c>
      <c r="B838" s="17">
        <f>TITRES_STAT!D841</f>
        <v>4.17</v>
      </c>
      <c r="C838" s="2">
        <f t="shared" si="117"/>
        <v>8.9999999999999858E-2</v>
      </c>
      <c r="D838" s="2">
        <f t="shared" si="118"/>
        <v>8.9999999999999858E-2</v>
      </c>
      <c r="E838" s="2">
        <f t="shared" si="119"/>
        <v>0</v>
      </c>
      <c r="F838" s="2">
        <f t="shared" si="116"/>
        <v>3.9606613997424454E-2</v>
      </c>
      <c r="G838" s="2">
        <f t="shared" si="116"/>
        <v>3.5200998413537611E-2</v>
      </c>
      <c r="H838" s="2">
        <f t="shared" si="112"/>
        <v>1.1251559837062044</v>
      </c>
      <c r="I838" s="2">
        <f t="shared" si="113"/>
        <v>52.944630527495121</v>
      </c>
    </row>
    <row r="839" spans="1:9" ht="13.5" x14ac:dyDescent="0.25">
      <c r="A839" s="3">
        <f>TITRES_STAT!B842</f>
        <v>43224</v>
      </c>
      <c r="B839" s="17">
        <f>TITRES_STAT!D842</f>
        <v>4.09</v>
      </c>
      <c r="C839" s="2">
        <f t="shared" si="117"/>
        <v>-8.0000000000000071E-2</v>
      </c>
      <c r="D839" s="2">
        <f t="shared" si="118"/>
        <v>0</v>
      </c>
      <c r="E839" s="2">
        <f t="shared" si="119"/>
        <v>8.0000000000000071E-2</v>
      </c>
      <c r="F839" s="2">
        <f t="shared" si="116"/>
        <v>3.6777570140465565E-2</v>
      </c>
      <c r="G839" s="2">
        <f t="shared" si="116"/>
        <v>3.8400927098284923E-2</v>
      </c>
      <c r="H839" s="2">
        <f t="shared" si="112"/>
        <v>0.95772609985002521</v>
      </c>
      <c r="I839" s="2">
        <f t="shared" si="113"/>
        <v>48.920331599164633</v>
      </c>
    </row>
    <row r="840" spans="1:9" ht="13.5" x14ac:dyDescent="0.25">
      <c r="A840" s="3">
        <f>TITRES_STAT!B843</f>
        <v>43227</v>
      </c>
      <c r="B840" s="17">
        <f>TITRES_STAT!D843</f>
        <v>4</v>
      </c>
      <c r="C840" s="2">
        <f t="shared" si="117"/>
        <v>-8.9999999999999858E-2</v>
      </c>
      <c r="D840" s="2">
        <f t="shared" si="118"/>
        <v>0</v>
      </c>
      <c r="E840" s="2">
        <f t="shared" si="119"/>
        <v>8.9999999999999858E-2</v>
      </c>
      <c r="F840" s="2">
        <f t="shared" si="116"/>
        <v>3.4150600844718028E-2</v>
      </c>
      <c r="G840" s="2">
        <f t="shared" si="116"/>
        <v>4.2086575162693131E-2</v>
      </c>
      <c r="H840" s="2">
        <f t="shared" si="112"/>
        <v>0.81143691813132368</v>
      </c>
      <c r="I840" s="2">
        <f t="shared" si="113"/>
        <v>44.795207054099414</v>
      </c>
    </row>
    <row r="841" spans="1:9" ht="13.5" x14ac:dyDescent="0.25">
      <c r="A841" s="3">
        <f>TITRES_STAT!B844</f>
        <v>43228</v>
      </c>
      <c r="B841" s="17">
        <f>TITRES_STAT!D844</f>
        <v>3.96</v>
      </c>
      <c r="C841" s="2">
        <f t="shared" si="117"/>
        <v>-4.0000000000000036E-2</v>
      </c>
      <c r="D841" s="2">
        <f t="shared" si="118"/>
        <v>0</v>
      </c>
      <c r="E841" s="2">
        <f t="shared" si="119"/>
        <v>4.0000000000000036E-2</v>
      </c>
      <c r="F841" s="2">
        <f t="shared" si="116"/>
        <v>3.1711272212952453E-2</v>
      </c>
      <c r="G841" s="2">
        <f t="shared" si="116"/>
        <v>4.1937534079643624E-2</v>
      </c>
      <c r="H841" s="2">
        <f t="shared" si="112"/>
        <v>0.75615490774277605</v>
      </c>
      <c r="I841" s="2">
        <f t="shared" si="113"/>
        <v>43.057415061105189</v>
      </c>
    </row>
    <row r="842" spans="1:9" ht="13.5" x14ac:dyDescent="0.25">
      <c r="A842" s="3">
        <f>TITRES_STAT!B845</f>
        <v>43229</v>
      </c>
      <c r="B842" s="17">
        <f>TITRES_STAT!D845</f>
        <v>4.2</v>
      </c>
      <c r="C842" s="2">
        <f t="shared" si="117"/>
        <v>0.24000000000000021</v>
      </c>
      <c r="D842" s="2">
        <f t="shared" si="118"/>
        <v>0.24000000000000021</v>
      </c>
      <c r="E842" s="2">
        <f t="shared" si="119"/>
        <v>0</v>
      </c>
      <c r="F842" s="2">
        <f t="shared" si="116"/>
        <v>4.6589038483455865E-2</v>
      </c>
      <c r="G842" s="2">
        <f t="shared" si="116"/>
        <v>3.894199593109765E-2</v>
      </c>
      <c r="H842" s="2">
        <f t="shared" si="112"/>
        <v>1.1963700721937462</v>
      </c>
      <c r="I842" s="2">
        <f t="shared" si="113"/>
        <v>54.470332087470361</v>
      </c>
    </row>
    <row r="843" spans="1:9" ht="13.5" x14ac:dyDescent="0.25">
      <c r="A843" s="3">
        <f>TITRES_STAT!B846</f>
        <v>43230</v>
      </c>
      <c r="B843" s="17">
        <f>TITRES_STAT!D846</f>
        <v>4.3</v>
      </c>
      <c r="C843" s="2">
        <f t="shared" si="117"/>
        <v>9.9999999999999645E-2</v>
      </c>
      <c r="D843" s="2">
        <f t="shared" si="118"/>
        <v>9.9999999999999645E-2</v>
      </c>
      <c r="E843" s="2">
        <f t="shared" si="119"/>
        <v>0</v>
      </c>
      <c r="F843" s="2">
        <f t="shared" si="116"/>
        <v>5.0404107163208992E-2</v>
      </c>
      <c r="G843" s="2">
        <f t="shared" si="116"/>
        <v>3.6160424793162109E-2</v>
      </c>
      <c r="H843" s="2">
        <f t="shared" si="112"/>
        <v>1.3939025177807187</v>
      </c>
      <c r="I843" s="2">
        <f t="shared" si="113"/>
        <v>58.22720463458738</v>
      </c>
    </row>
    <row r="844" spans="1:9" ht="13.5" x14ac:dyDescent="0.25">
      <c r="A844" s="3">
        <f>TITRES_STAT!B847</f>
        <v>43231</v>
      </c>
      <c r="B844" s="17">
        <f>TITRES_STAT!D847</f>
        <v>4.18</v>
      </c>
      <c r="C844" s="2">
        <f t="shared" si="117"/>
        <v>-0.12000000000000011</v>
      </c>
      <c r="D844" s="2">
        <f t="shared" si="118"/>
        <v>0</v>
      </c>
      <c r="E844" s="2">
        <f t="shared" si="119"/>
        <v>0.12000000000000011</v>
      </c>
      <c r="F844" s="2">
        <f t="shared" si="116"/>
        <v>4.6803813794408351E-2</v>
      </c>
      <c r="G844" s="2">
        <f t="shared" si="116"/>
        <v>4.2148965879364821E-2</v>
      </c>
      <c r="H844" s="2">
        <f t="shared" si="112"/>
        <v>1.1104380099945095</v>
      </c>
      <c r="I844" s="2">
        <f t="shared" si="113"/>
        <v>52.616471307650414</v>
      </c>
    </row>
    <row r="845" spans="1:9" ht="13.5" x14ac:dyDescent="0.25">
      <c r="A845" s="3">
        <f>TITRES_STAT!B848</f>
        <v>43234</v>
      </c>
      <c r="B845" s="17">
        <f>TITRES_STAT!D848</f>
        <v>4.08</v>
      </c>
      <c r="C845" s="2">
        <f t="shared" si="117"/>
        <v>-9.9999999999999645E-2</v>
      </c>
      <c r="D845" s="2">
        <f t="shared" si="118"/>
        <v>0</v>
      </c>
      <c r="E845" s="2">
        <f t="shared" si="119"/>
        <v>9.9999999999999645E-2</v>
      </c>
      <c r="F845" s="2">
        <f t="shared" ref="F845:G860" si="120">((F844*13)+D845)/14</f>
        <v>4.3460684237664901E-2</v>
      </c>
      <c r="G845" s="2">
        <f t="shared" si="120"/>
        <v>4.628118260226731E-2</v>
      </c>
      <c r="H845" s="2">
        <f t="shared" si="112"/>
        <v>0.93905734024038889</v>
      </c>
      <c r="I845" s="2">
        <f t="shared" si="113"/>
        <v>48.428549313759433</v>
      </c>
    </row>
    <row r="846" spans="1:9" ht="13.5" x14ac:dyDescent="0.25">
      <c r="A846" s="3">
        <f>TITRES_STAT!B849</f>
        <v>43235</v>
      </c>
      <c r="B846" s="17">
        <f>TITRES_STAT!D849</f>
        <v>4.12</v>
      </c>
      <c r="C846" s="2">
        <f t="shared" si="117"/>
        <v>4.0000000000000036E-2</v>
      </c>
      <c r="D846" s="2">
        <f t="shared" si="118"/>
        <v>4.0000000000000036E-2</v>
      </c>
      <c r="E846" s="2">
        <f t="shared" si="119"/>
        <v>0</v>
      </c>
      <c r="F846" s="2">
        <f t="shared" si="120"/>
        <v>4.321349250640312E-2</v>
      </c>
      <c r="G846" s="2">
        <f t="shared" si="120"/>
        <v>4.2975383844962502E-2</v>
      </c>
      <c r="H846" s="2">
        <f t="shared" si="112"/>
        <v>1.0055405825413826</v>
      </c>
      <c r="I846" s="2">
        <f t="shared" si="113"/>
        <v>50.138131897943488</v>
      </c>
    </row>
    <row r="847" spans="1:9" ht="13.5" x14ac:dyDescent="0.25">
      <c r="A847" s="3">
        <f>TITRES_STAT!B850</f>
        <v>43236</v>
      </c>
      <c r="B847" s="17">
        <f>TITRES_STAT!D850</f>
        <v>4.18</v>
      </c>
      <c r="C847" s="2">
        <f t="shared" si="117"/>
        <v>5.9999999999999609E-2</v>
      </c>
      <c r="D847" s="2">
        <f t="shared" si="118"/>
        <v>5.9999999999999609E-2</v>
      </c>
      <c r="E847" s="2">
        <f t="shared" si="119"/>
        <v>0</v>
      </c>
      <c r="F847" s="2">
        <f t="shared" si="120"/>
        <v>4.4412528755945722E-2</v>
      </c>
      <c r="G847" s="2">
        <f t="shared" si="120"/>
        <v>3.990571357032232E-2</v>
      </c>
      <c r="H847" s="2">
        <f t="shared" si="112"/>
        <v>1.1129365893352952</v>
      </c>
      <c r="I847" s="2">
        <f t="shared" si="113"/>
        <v>52.672503043993942</v>
      </c>
    </row>
    <row r="848" spans="1:9" ht="13.5" x14ac:dyDescent="0.25">
      <c r="A848" s="3">
        <f>TITRES_STAT!B851</f>
        <v>43237</v>
      </c>
      <c r="B848" s="17">
        <f>TITRES_STAT!D851</f>
        <v>4.17</v>
      </c>
      <c r="C848" s="2">
        <f t="shared" si="117"/>
        <v>-9.9999999999997868E-3</v>
      </c>
      <c r="D848" s="2">
        <f t="shared" si="118"/>
        <v>0</v>
      </c>
      <c r="E848" s="2">
        <f t="shared" si="119"/>
        <v>9.9999999999997868E-3</v>
      </c>
      <c r="F848" s="2">
        <f t="shared" si="120"/>
        <v>4.1240205273378169E-2</v>
      </c>
      <c r="G848" s="2">
        <f t="shared" si="120"/>
        <v>3.7769591172442142E-2</v>
      </c>
      <c r="H848" s="2">
        <f t="shared" si="112"/>
        <v>1.0918891095508678</v>
      </c>
      <c r="I848" s="2">
        <f t="shared" si="113"/>
        <v>52.196318847192543</v>
      </c>
    </row>
    <row r="849" spans="1:9" ht="13.5" x14ac:dyDescent="0.25">
      <c r="A849" s="3">
        <f>TITRES_STAT!B852</f>
        <v>43238</v>
      </c>
      <c r="B849" s="17">
        <f>TITRES_STAT!D852</f>
        <v>4.18</v>
      </c>
      <c r="C849" s="2">
        <f t="shared" si="117"/>
        <v>9.9999999999997868E-3</v>
      </c>
      <c r="D849" s="2">
        <f t="shared" si="118"/>
        <v>9.9999999999997868E-3</v>
      </c>
      <c r="E849" s="2">
        <f t="shared" si="119"/>
        <v>0</v>
      </c>
      <c r="F849" s="2">
        <f t="shared" si="120"/>
        <v>3.900876203956543E-2</v>
      </c>
      <c r="G849" s="2">
        <f t="shared" si="120"/>
        <v>3.5071763231553414E-2</v>
      </c>
      <c r="H849" s="2">
        <f t="shared" ref="H849:H912" si="121">F849/G849</f>
        <v>1.1122555139876735</v>
      </c>
      <c r="I849" s="2">
        <f t="shared" ref="I849:I912" si="122">IF(G849=0,100,100-(100/(1+H849)))</f>
        <v>52.657242773052332</v>
      </c>
    </row>
    <row r="850" spans="1:9" ht="13.5" x14ac:dyDescent="0.25">
      <c r="A850" s="3">
        <f>TITRES_STAT!B853</f>
        <v>43241</v>
      </c>
      <c r="B850" s="17">
        <f>TITRES_STAT!D853</f>
        <v>4.09</v>
      </c>
      <c r="C850" s="2">
        <f t="shared" si="117"/>
        <v>-8.9999999999999858E-2</v>
      </c>
      <c r="D850" s="2">
        <f t="shared" si="118"/>
        <v>0</v>
      </c>
      <c r="E850" s="2">
        <f t="shared" si="119"/>
        <v>8.9999999999999858E-2</v>
      </c>
      <c r="F850" s="2">
        <f t="shared" si="120"/>
        <v>3.6222421893882188E-2</v>
      </c>
      <c r="G850" s="2">
        <f t="shared" si="120"/>
        <v>3.8995208715013878E-2</v>
      </c>
      <c r="H850" s="2">
        <f t="shared" si="121"/>
        <v>0.92889416642449929</v>
      </c>
      <c r="I850" s="2">
        <f t="shared" si="122"/>
        <v>48.156823873149392</v>
      </c>
    </row>
    <row r="851" spans="1:9" ht="13.5" x14ac:dyDescent="0.25">
      <c r="A851" s="3">
        <f>TITRES_STAT!B854</f>
        <v>43242</v>
      </c>
      <c r="B851" s="17">
        <f>TITRES_STAT!D854</f>
        <v>4.16</v>
      </c>
      <c r="C851" s="2">
        <f t="shared" si="117"/>
        <v>7.0000000000000284E-2</v>
      </c>
      <c r="D851" s="2">
        <f t="shared" si="118"/>
        <v>7.0000000000000284E-2</v>
      </c>
      <c r="E851" s="2">
        <f t="shared" si="119"/>
        <v>0</v>
      </c>
      <c r="F851" s="2">
        <f t="shared" si="120"/>
        <v>3.863510604431919E-2</v>
      </c>
      <c r="G851" s="2">
        <f t="shared" si="120"/>
        <v>3.620983666394146E-2</v>
      </c>
      <c r="H851" s="2">
        <f t="shared" si="121"/>
        <v>1.0669781916689192</v>
      </c>
      <c r="I851" s="2">
        <f t="shared" si="122"/>
        <v>51.620195896088283</v>
      </c>
    </row>
    <row r="852" spans="1:9" ht="13.5" x14ac:dyDescent="0.25">
      <c r="A852" s="3">
        <f>TITRES_STAT!B855</f>
        <v>43243</v>
      </c>
      <c r="B852" s="17">
        <f>TITRES_STAT!D855</f>
        <v>4.29</v>
      </c>
      <c r="C852" s="2">
        <f t="shared" si="117"/>
        <v>0.12999999999999989</v>
      </c>
      <c r="D852" s="2">
        <f t="shared" si="118"/>
        <v>0.12999999999999989</v>
      </c>
      <c r="E852" s="2">
        <f t="shared" si="119"/>
        <v>0</v>
      </c>
      <c r="F852" s="2">
        <f t="shared" si="120"/>
        <v>4.5161169898296383E-2</v>
      </c>
      <c r="G852" s="2">
        <f t="shared" si="120"/>
        <v>3.3623419759374211E-2</v>
      </c>
      <c r="H852" s="2">
        <f t="shared" si="121"/>
        <v>1.343146242157758</v>
      </c>
      <c r="I852" s="2">
        <f t="shared" si="122"/>
        <v>57.322339425168806</v>
      </c>
    </row>
    <row r="853" spans="1:9" ht="13.5" x14ac:dyDescent="0.25">
      <c r="A853" s="3">
        <f>TITRES_STAT!B856</f>
        <v>43244</v>
      </c>
      <c r="B853" s="17">
        <f>TITRES_STAT!D856</f>
        <v>4.53</v>
      </c>
      <c r="C853" s="2">
        <f t="shared" si="117"/>
        <v>0.24000000000000021</v>
      </c>
      <c r="D853" s="2">
        <f t="shared" si="118"/>
        <v>0.24000000000000021</v>
      </c>
      <c r="E853" s="2">
        <f t="shared" si="119"/>
        <v>0</v>
      </c>
      <c r="F853" s="2">
        <f t="shared" si="120"/>
        <v>5.9078229191275221E-2</v>
      </c>
      <c r="G853" s="2">
        <f t="shared" si="120"/>
        <v>3.1221746919418907E-2</v>
      </c>
      <c r="H853" s="2">
        <f t="shared" si="121"/>
        <v>1.8922140821829061</v>
      </c>
      <c r="I853" s="2">
        <f t="shared" si="122"/>
        <v>65.424412869007</v>
      </c>
    </row>
    <row r="854" spans="1:9" ht="13.5" x14ac:dyDescent="0.25">
      <c r="A854" s="3">
        <f>TITRES_STAT!B857</f>
        <v>43245</v>
      </c>
      <c r="B854" s="17">
        <f>TITRES_STAT!D857</f>
        <v>4.6500000000000004</v>
      </c>
      <c r="C854" s="2">
        <f t="shared" si="117"/>
        <v>0.12000000000000011</v>
      </c>
      <c r="D854" s="2">
        <f t="shared" si="118"/>
        <v>0.12000000000000011</v>
      </c>
      <c r="E854" s="2">
        <f t="shared" si="119"/>
        <v>0</v>
      </c>
      <c r="F854" s="2">
        <f t="shared" si="120"/>
        <v>6.3429784249041291E-2</v>
      </c>
      <c r="G854" s="2">
        <f t="shared" si="120"/>
        <v>2.8991622139460414E-2</v>
      </c>
      <c r="H854" s="2">
        <f t="shared" si="121"/>
        <v>2.1878659960426012</v>
      </c>
      <c r="I854" s="2">
        <f t="shared" si="122"/>
        <v>68.631052834673909</v>
      </c>
    </row>
    <row r="855" spans="1:9" ht="13.5" x14ac:dyDescent="0.25">
      <c r="A855" s="3">
        <f>TITRES_STAT!B858</f>
        <v>43248</v>
      </c>
      <c r="B855" s="17">
        <f>TITRES_STAT!D858</f>
        <v>4.6399999999999997</v>
      </c>
      <c r="C855" s="2">
        <f t="shared" si="117"/>
        <v>-1.0000000000000675E-2</v>
      </c>
      <c r="D855" s="2">
        <f t="shared" si="118"/>
        <v>0</v>
      </c>
      <c r="E855" s="2">
        <f t="shared" si="119"/>
        <v>1.0000000000000675E-2</v>
      </c>
      <c r="F855" s="2">
        <f t="shared" si="120"/>
        <v>5.8899085374109768E-2</v>
      </c>
      <c r="G855" s="2">
        <f t="shared" si="120"/>
        <v>2.7635077700927574E-2</v>
      </c>
      <c r="H855" s="2">
        <f t="shared" si="121"/>
        <v>2.1313160763116947</v>
      </c>
      <c r="I855" s="2">
        <f t="shared" si="122"/>
        <v>68.064546164311935</v>
      </c>
    </row>
    <row r="856" spans="1:9" ht="13.5" x14ac:dyDescent="0.25">
      <c r="A856" s="3">
        <f>TITRES_STAT!B859</f>
        <v>43249</v>
      </c>
      <c r="B856" s="17">
        <f>TITRES_STAT!D859</f>
        <v>4.5</v>
      </c>
      <c r="C856" s="2">
        <f t="shared" si="117"/>
        <v>-0.13999999999999968</v>
      </c>
      <c r="D856" s="2">
        <f t="shared" si="118"/>
        <v>0</v>
      </c>
      <c r="E856" s="2">
        <f t="shared" si="119"/>
        <v>0.13999999999999968</v>
      </c>
      <c r="F856" s="2">
        <f t="shared" si="120"/>
        <v>5.469200784738764E-2</v>
      </c>
      <c r="G856" s="2">
        <f t="shared" si="120"/>
        <v>3.5661143579432723E-2</v>
      </c>
      <c r="H856" s="2">
        <f t="shared" si="121"/>
        <v>1.5336582722190326</v>
      </c>
      <c r="I856" s="2">
        <f t="shared" si="122"/>
        <v>60.531378246041903</v>
      </c>
    </row>
    <row r="857" spans="1:9" ht="13.5" x14ac:dyDescent="0.25">
      <c r="A857" s="3">
        <f>TITRES_STAT!B860</f>
        <v>43250</v>
      </c>
      <c r="B857" s="17">
        <f>TITRES_STAT!D860</f>
        <v>4.2300000000000004</v>
      </c>
      <c r="C857" s="2">
        <f t="shared" si="117"/>
        <v>-0.26999999999999957</v>
      </c>
      <c r="D857" s="2">
        <f t="shared" si="118"/>
        <v>0</v>
      </c>
      <c r="E857" s="2">
        <f t="shared" si="119"/>
        <v>0.26999999999999957</v>
      </c>
      <c r="F857" s="2">
        <f t="shared" si="120"/>
        <v>5.0785435858288527E-2</v>
      </c>
      <c r="G857" s="2">
        <f t="shared" si="120"/>
        <v>5.2399633323758923E-2</v>
      </c>
      <c r="H857" s="2">
        <f t="shared" si="121"/>
        <v>0.969194489291617</v>
      </c>
      <c r="I857" s="2">
        <f t="shared" si="122"/>
        <v>49.217814419146968</v>
      </c>
    </row>
    <row r="858" spans="1:9" ht="13.5" x14ac:dyDescent="0.25">
      <c r="A858" s="3">
        <f>TITRES_STAT!B861</f>
        <v>43251</v>
      </c>
      <c r="B858" s="17">
        <f>TITRES_STAT!D861</f>
        <v>4.2699999999999996</v>
      </c>
      <c r="C858" s="2">
        <f t="shared" si="117"/>
        <v>3.9999999999999147E-2</v>
      </c>
      <c r="D858" s="2">
        <f t="shared" si="118"/>
        <v>3.9999999999999147E-2</v>
      </c>
      <c r="E858" s="2">
        <f t="shared" si="119"/>
        <v>0</v>
      </c>
      <c r="F858" s="2">
        <f t="shared" si="120"/>
        <v>5.0015047582696426E-2</v>
      </c>
      <c r="G858" s="2">
        <f t="shared" si="120"/>
        <v>4.8656802372061859E-2</v>
      </c>
      <c r="H858" s="2">
        <f t="shared" si="121"/>
        <v>1.0279148062432983</v>
      </c>
      <c r="I858" s="2">
        <f t="shared" si="122"/>
        <v>50.688263781036504</v>
      </c>
    </row>
    <row r="859" spans="1:9" ht="13.5" x14ac:dyDescent="0.25">
      <c r="A859" s="3">
        <f>TITRES_STAT!B862</f>
        <v>43252</v>
      </c>
      <c r="B859" s="17">
        <f>TITRES_STAT!D862</f>
        <v>4.37</v>
      </c>
      <c r="C859" s="2">
        <f t="shared" si="117"/>
        <v>0.10000000000000053</v>
      </c>
      <c r="D859" s="2">
        <f t="shared" si="118"/>
        <v>0.10000000000000053</v>
      </c>
      <c r="E859" s="2">
        <f t="shared" si="119"/>
        <v>0</v>
      </c>
      <c r="F859" s="2">
        <f t="shared" si="120"/>
        <v>5.3585401326789572E-2</v>
      </c>
      <c r="G859" s="2">
        <f t="shared" si="120"/>
        <v>4.5181316488343157E-2</v>
      </c>
      <c r="H859" s="2">
        <f t="shared" si="121"/>
        <v>1.18600796726706</v>
      </c>
      <c r="I859" s="2">
        <f t="shared" si="122"/>
        <v>54.254512564737055</v>
      </c>
    </row>
    <row r="860" spans="1:9" ht="13.5" x14ac:dyDescent="0.25">
      <c r="A860" s="3">
        <f>TITRES_STAT!B863</f>
        <v>43255</v>
      </c>
      <c r="B860" s="17">
        <f>TITRES_STAT!D863</f>
        <v>4.43</v>
      </c>
      <c r="C860" s="2">
        <f t="shared" si="117"/>
        <v>5.9999999999999609E-2</v>
      </c>
      <c r="D860" s="2">
        <f t="shared" si="118"/>
        <v>5.9999999999999609E-2</v>
      </c>
      <c r="E860" s="2">
        <f t="shared" si="119"/>
        <v>0</v>
      </c>
      <c r="F860" s="2">
        <f t="shared" si="120"/>
        <v>5.4043586946304574E-2</v>
      </c>
      <c r="G860" s="2">
        <f t="shared" si="120"/>
        <v>4.1954079596318646E-2</v>
      </c>
      <c r="H860" s="2">
        <f t="shared" si="121"/>
        <v>1.2881604713131818</v>
      </c>
      <c r="I860" s="2">
        <f t="shared" si="122"/>
        <v>56.296771466115871</v>
      </c>
    </row>
    <row r="861" spans="1:9" ht="13.5" x14ac:dyDescent="0.25">
      <c r="A861" s="3">
        <f>TITRES_STAT!B864</f>
        <v>43256</v>
      </c>
      <c r="B861" s="17">
        <f>TITRES_STAT!D864</f>
        <v>4.45</v>
      </c>
      <c r="C861" s="2">
        <f t="shared" si="117"/>
        <v>2.0000000000000462E-2</v>
      </c>
      <c r="D861" s="2">
        <f t="shared" si="118"/>
        <v>2.0000000000000462E-2</v>
      </c>
      <c r="E861" s="2">
        <f t="shared" si="119"/>
        <v>0</v>
      </c>
      <c r="F861" s="2">
        <f t="shared" ref="F861:G876" si="123">((F860*13)+D861)/14</f>
        <v>5.1611902164425703E-2</v>
      </c>
      <c r="G861" s="2">
        <f t="shared" si="123"/>
        <v>3.8957359625153024E-2</v>
      </c>
      <c r="H861" s="2">
        <f t="shared" si="121"/>
        <v>1.3248306009707651</v>
      </c>
      <c r="I861" s="2">
        <f t="shared" si="122"/>
        <v>56.986113328754527</v>
      </c>
    </row>
    <row r="862" spans="1:9" ht="13.5" x14ac:dyDescent="0.25">
      <c r="A862" s="3">
        <f>TITRES_STAT!B865</f>
        <v>43257</v>
      </c>
      <c r="B862" s="17">
        <f>TITRES_STAT!D865</f>
        <v>4.33</v>
      </c>
      <c r="C862" s="2">
        <f t="shared" si="117"/>
        <v>-0.12000000000000011</v>
      </c>
      <c r="D862" s="2">
        <f t="shared" si="118"/>
        <v>0</v>
      </c>
      <c r="E862" s="2">
        <f t="shared" si="119"/>
        <v>0.12000000000000011</v>
      </c>
      <c r="F862" s="2">
        <f t="shared" si="123"/>
        <v>4.7925337724109576E-2</v>
      </c>
      <c r="G862" s="2">
        <f t="shared" si="123"/>
        <v>4.4746119651927818E-2</v>
      </c>
      <c r="H862" s="2">
        <f t="shared" si="121"/>
        <v>1.0710501401442702</v>
      </c>
      <c r="I862" s="2">
        <f t="shared" si="122"/>
        <v>51.715316755665818</v>
      </c>
    </row>
    <row r="863" spans="1:9" ht="13.5" x14ac:dyDescent="0.25">
      <c r="A863" s="3">
        <f>TITRES_STAT!B866</f>
        <v>43258</v>
      </c>
      <c r="B863" s="17">
        <f>TITRES_STAT!D866</f>
        <v>4.4000000000000004</v>
      </c>
      <c r="C863" s="2">
        <f t="shared" si="117"/>
        <v>7.0000000000000284E-2</v>
      </c>
      <c r="D863" s="2">
        <f t="shared" si="118"/>
        <v>7.0000000000000284E-2</v>
      </c>
      <c r="E863" s="2">
        <f t="shared" si="119"/>
        <v>0</v>
      </c>
      <c r="F863" s="2">
        <f t="shared" si="123"/>
        <v>4.950209931524463E-2</v>
      </c>
      <c r="G863" s="2">
        <f t="shared" si="123"/>
        <v>4.1549968248218695E-2</v>
      </c>
      <c r="H863" s="2">
        <f t="shared" si="121"/>
        <v>1.1913871755453593</v>
      </c>
      <c r="I863" s="2">
        <f t="shared" si="122"/>
        <v>54.366804225221628</v>
      </c>
    </row>
    <row r="864" spans="1:9" ht="13.5" x14ac:dyDescent="0.25">
      <c r="A864" s="3">
        <f>TITRES_STAT!B867</f>
        <v>43259</v>
      </c>
      <c r="B864" s="17">
        <f>TITRES_STAT!D867</f>
        <v>4.34</v>
      </c>
      <c r="C864" s="2">
        <f t="shared" si="117"/>
        <v>-6.0000000000000497E-2</v>
      </c>
      <c r="D864" s="2">
        <f t="shared" si="118"/>
        <v>0</v>
      </c>
      <c r="E864" s="2">
        <f t="shared" si="119"/>
        <v>6.0000000000000497E-2</v>
      </c>
      <c r="F864" s="2">
        <f t="shared" si="123"/>
        <v>4.5966235078441442E-2</v>
      </c>
      <c r="G864" s="2">
        <f t="shared" si="123"/>
        <v>4.2867827659060255E-2</v>
      </c>
      <c r="H864" s="2">
        <f t="shared" si="121"/>
        <v>1.0722781533047039</v>
      </c>
      <c r="I864" s="2">
        <f t="shared" si="122"/>
        <v>51.743929819205022</v>
      </c>
    </row>
    <row r="865" spans="1:9" ht="13.5" x14ac:dyDescent="0.25">
      <c r="A865" s="3">
        <f>TITRES_STAT!B868</f>
        <v>43262</v>
      </c>
      <c r="B865" s="17">
        <f>TITRES_STAT!D868</f>
        <v>4.4800000000000004</v>
      </c>
      <c r="C865" s="2">
        <f t="shared" si="117"/>
        <v>0.14000000000000057</v>
      </c>
      <c r="D865" s="2">
        <f t="shared" si="118"/>
        <v>0.14000000000000057</v>
      </c>
      <c r="E865" s="2">
        <f t="shared" si="119"/>
        <v>0</v>
      </c>
      <c r="F865" s="2">
        <f t="shared" si="123"/>
        <v>5.2682932572838521E-2</v>
      </c>
      <c r="G865" s="2">
        <f t="shared" si="123"/>
        <v>3.9805839969127385E-2</v>
      </c>
      <c r="H865" s="2">
        <f t="shared" si="121"/>
        <v>1.3234975725596634</v>
      </c>
      <c r="I865" s="2">
        <f t="shared" si="122"/>
        <v>56.961435561201917</v>
      </c>
    </row>
    <row r="866" spans="1:9" ht="13.5" x14ac:dyDescent="0.25">
      <c r="A866" s="3">
        <f>TITRES_STAT!B869</f>
        <v>43263</v>
      </c>
      <c r="B866" s="17">
        <f>TITRES_STAT!D869</f>
        <v>4.55</v>
      </c>
      <c r="C866" s="2">
        <f t="shared" si="117"/>
        <v>6.9999999999999396E-2</v>
      </c>
      <c r="D866" s="2">
        <f t="shared" si="118"/>
        <v>6.9999999999999396E-2</v>
      </c>
      <c r="E866" s="2">
        <f t="shared" si="119"/>
        <v>0</v>
      </c>
      <c r="F866" s="2">
        <f t="shared" si="123"/>
        <v>5.391986596049287E-2</v>
      </c>
      <c r="G866" s="2">
        <f t="shared" si="123"/>
        <v>3.6962565685618287E-2</v>
      </c>
      <c r="H866" s="2">
        <f t="shared" si="121"/>
        <v>1.4587695675431014</v>
      </c>
      <c r="I866" s="2">
        <f t="shared" si="122"/>
        <v>59.329250971686662</v>
      </c>
    </row>
    <row r="867" spans="1:9" ht="13.5" x14ac:dyDescent="0.25">
      <c r="A867" s="3">
        <f>TITRES_STAT!B870</f>
        <v>43264</v>
      </c>
      <c r="B867" s="17">
        <f>TITRES_STAT!D870</f>
        <v>4.79</v>
      </c>
      <c r="C867" s="2">
        <f t="shared" si="117"/>
        <v>0.24000000000000021</v>
      </c>
      <c r="D867" s="2">
        <f t="shared" si="118"/>
        <v>0.24000000000000021</v>
      </c>
      <c r="E867" s="2">
        <f t="shared" si="119"/>
        <v>0</v>
      </c>
      <c r="F867" s="2">
        <f t="shared" si="123"/>
        <v>6.721130410617196E-2</v>
      </c>
      <c r="G867" s="2">
        <f t="shared" si="123"/>
        <v>3.432238242235984E-2</v>
      </c>
      <c r="H867" s="2">
        <f t="shared" si="121"/>
        <v>1.9582353951742619</v>
      </c>
      <c r="I867" s="2">
        <f t="shared" si="122"/>
        <v>66.196063990333926</v>
      </c>
    </row>
    <row r="868" spans="1:9" ht="13.5" x14ac:dyDescent="0.25">
      <c r="A868" s="3">
        <f>TITRES_STAT!B871</f>
        <v>43265</v>
      </c>
      <c r="B868" s="17">
        <f>TITRES_STAT!D871</f>
        <v>5.01</v>
      </c>
      <c r="C868" s="2">
        <f t="shared" si="117"/>
        <v>0.21999999999999975</v>
      </c>
      <c r="D868" s="2">
        <f t="shared" si="118"/>
        <v>0.21999999999999975</v>
      </c>
      <c r="E868" s="2">
        <f t="shared" si="119"/>
        <v>0</v>
      </c>
      <c r="F868" s="2">
        <f t="shared" si="123"/>
        <v>7.812478238430251E-2</v>
      </c>
      <c r="G868" s="2">
        <f t="shared" si="123"/>
        <v>3.1870783677905565E-2</v>
      </c>
      <c r="H868" s="2">
        <f t="shared" si="121"/>
        <v>2.4512978147588682</v>
      </c>
      <c r="I868" s="2">
        <f t="shared" si="122"/>
        <v>71.025392369106029</v>
      </c>
    </row>
    <row r="869" spans="1:9" ht="13.5" x14ac:dyDescent="0.25">
      <c r="A869" s="3">
        <f>TITRES_STAT!B872</f>
        <v>43269</v>
      </c>
      <c r="B869" s="17">
        <f>TITRES_STAT!D872</f>
        <v>5.31</v>
      </c>
      <c r="C869" s="2">
        <f t="shared" si="117"/>
        <v>0.29999999999999982</v>
      </c>
      <c r="D869" s="2">
        <f t="shared" si="118"/>
        <v>0.29999999999999982</v>
      </c>
      <c r="E869" s="2">
        <f t="shared" si="119"/>
        <v>0</v>
      </c>
      <c r="F869" s="2">
        <f t="shared" si="123"/>
        <v>9.3973012213995163E-2</v>
      </c>
      <c r="G869" s="2">
        <f t="shared" si="123"/>
        <v>2.9594299129483741E-2</v>
      </c>
      <c r="H869" s="2">
        <f t="shared" si="121"/>
        <v>3.175375493869129</v>
      </c>
      <c r="I869" s="2">
        <f t="shared" si="122"/>
        <v>76.050058217079169</v>
      </c>
    </row>
    <row r="870" spans="1:9" ht="13.5" x14ac:dyDescent="0.25">
      <c r="A870" s="3">
        <f>TITRES_STAT!B873</f>
        <v>43270</v>
      </c>
      <c r="B870" s="17">
        <f>TITRES_STAT!D873</f>
        <v>5.26</v>
      </c>
      <c r="C870" s="2">
        <f t="shared" si="117"/>
        <v>-4.9999999999999822E-2</v>
      </c>
      <c r="D870" s="2">
        <f t="shared" si="118"/>
        <v>0</v>
      </c>
      <c r="E870" s="2">
        <f t="shared" si="119"/>
        <v>4.9999999999999822E-2</v>
      </c>
      <c r="F870" s="2">
        <f t="shared" si="123"/>
        <v>8.7260654198709792E-2</v>
      </c>
      <c r="G870" s="2">
        <f t="shared" si="123"/>
        <v>3.1051849191663459E-2</v>
      </c>
      <c r="H870" s="2">
        <f t="shared" si="121"/>
        <v>2.8101596674679459</v>
      </c>
      <c r="I870" s="2">
        <f t="shared" si="122"/>
        <v>73.754380727447227</v>
      </c>
    </row>
    <row r="871" spans="1:9" ht="13.5" x14ac:dyDescent="0.25">
      <c r="A871" s="3">
        <f>TITRES_STAT!B874</f>
        <v>43271</v>
      </c>
      <c r="B871" s="17">
        <f>TITRES_STAT!D874</f>
        <v>5.2</v>
      </c>
      <c r="C871" s="2">
        <f t="shared" si="117"/>
        <v>-5.9999999999999609E-2</v>
      </c>
      <c r="D871" s="2">
        <f t="shared" si="118"/>
        <v>0</v>
      </c>
      <c r="E871" s="2">
        <f t="shared" si="119"/>
        <v>5.9999999999999609E-2</v>
      </c>
      <c r="F871" s="2">
        <f t="shared" si="123"/>
        <v>8.1027750327373388E-2</v>
      </c>
      <c r="G871" s="2">
        <f t="shared" si="123"/>
        <v>3.3119574249401755E-2</v>
      </c>
      <c r="H871" s="2">
        <f t="shared" si="121"/>
        <v>2.4465214956329642</v>
      </c>
      <c r="I871" s="2">
        <f t="shared" si="122"/>
        <v>70.98523826800195</v>
      </c>
    </row>
    <row r="872" spans="1:9" ht="13.5" x14ac:dyDescent="0.25">
      <c r="A872" s="3">
        <f>TITRES_STAT!B875</f>
        <v>43272</v>
      </c>
      <c r="B872" s="17">
        <f>TITRES_STAT!D875</f>
        <v>5.16</v>
      </c>
      <c r="C872" s="2">
        <f t="shared" si="117"/>
        <v>-4.0000000000000036E-2</v>
      </c>
      <c r="D872" s="2">
        <f t="shared" si="118"/>
        <v>0</v>
      </c>
      <c r="E872" s="2">
        <f t="shared" si="119"/>
        <v>4.0000000000000036E-2</v>
      </c>
      <c r="F872" s="2">
        <f t="shared" si="123"/>
        <v>7.5240053875418142E-2</v>
      </c>
      <c r="G872" s="2">
        <f t="shared" si="123"/>
        <v>3.3611033231587345E-2</v>
      </c>
      <c r="H872" s="2">
        <f t="shared" si="121"/>
        <v>2.2385522443477943</v>
      </c>
      <c r="I872" s="2">
        <f t="shared" si="122"/>
        <v>69.122005002535076</v>
      </c>
    </row>
    <row r="873" spans="1:9" ht="13.5" x14ac:dyDescent="0.25">
      <c r="A873" s="3">
        <f>TITRES_STAT!B876</f>
        <v>43273</v>
      </c>
      <c r="B873" s="17">
        <f>TITRES_STAT!D876</f>
        <v>5.17</v>
      </c>
      <c r="C873" s="2">
        <f t="shared" si="117"/>
        <v>9.9999999999997868E-3</v>
      </c>
      <c r="D873" s="2">
        <f t="shared" si="118"/>
        <v>9.9999999999997868E-3</v>
      </c>
      <c r="E873" s="2">
        <f t="shared" si="119"/>
        <v>0</v>
      </c>
      <c r="F873" s="2">
        <f t="shared" si="123"/>
        <v>7.0580050027173977E-2</v>
      </c>
      <c r="G873" s="2">
        <f t="shared" si="123"/>
        <v>3.1210245143616817E-2</v>
      </c>
      <c r="H873" s="2">
        <f t="shared" si="121"/>
        <v>2.2614385020813961</v>
      </c>
      <c r="I873" s="2">
        <f t="shared" si="122"/>
        <v>69.338682935096998</v>
      </c>
    </row>
    <row r="874" spans="1:9" ht="13.5" x14ac:dyDescent="0.25">
      <c r="A874" s="3">
        <f>TITRES_STAT!B877</f>
        <v>43276</v>
      </c>
      <c r="B874" s="17">
        <f>TITRES_STAT!D877</f>
        <v>5.19</v>
      </c>
      <c r="C874" s="2">
        <f t="shared" si="117"/>
        <v>2.0000000000000462E-2</v>
      </c>
      <c r="D874" s="2">
        <f t="shared" si="118"/>
        <v>2.0000000000000462E-2</v>
      </c>
      <c r="E874" s="2">
        <f t="shared" si="119"/>
        <v>0</v>
      </c>
      <c r="F874" s="2">
        <f t="shared" si="123"/>
        <v>6.6967189310947292E-2</v>
      </c>
      <c r="G874" s="2">
        <f t="shared" si="123"/>
        <v>2.8980941919072762E-2</v>
      </c>
      <c r="H874" s="2">
        <f t="shared" si="121"/>
        <v>2.3107319802768469</v>
      </c>
      <c r="I874" s="2">
        <f t="shared" si="122"/>
        <v>69.795199189866793</v>
      </c>
    </row>
    <row r="875" spans="1:9" ht="13.5" x14ac:dyDescent="0.25">
      <c r="A875" s="3">
        <f>TITRES_STAT!B878</f>
        <v>43277</v>
      </c>
      <c r="B875" s="17">
        <f>TITRES_STAT!D878</f>
        <v>5.34</v>
      </c>
      <c r="C875" s="2">
        <f t="shared" si="117"/>
        <v>0.14999999999999947</v>
      </c>
      <c r="D875" s="2">
        <f t="shared" si="118"/>
        <v>0.14999999999999947</v>
      </c>
      <c r="E875" s="2">
        <f t="shared" si="119"/>
        <v>0</v>
      </c>
      <c r="F875" s="2">
        <f t="shared" si="123"/>
        <v>7.2898104360165306E-2</v>
      </c>
      <c r="G875" s="2">
        <f t="shared" si="123"/>
        <v>2.6910874639138993E-2</v>
      </c>
      <c r="H875" s="2">
        <f t="shared" si="121"/>
        <v>2.7088716118554839</v>
      </c>
      <c r="I875" s="2">
        <f t="shared" si="122"/>
        <v>73.037621555745432</v>
      </c>
    </row>
    <row r="876" spans="1:9" ht="13.5" x14ac:dyDescent="0.25">
      <c r="A876" s="3">
        <f>TITRES_STAT!B879</f>
        <v>43278</v>
      </c>
      <c r="B876" s="17">
        <f>TITRES_STAT!D879</f>
        <v>5.34</v>
      </c>
      <c r="C876" s="2">
        <f t="shared" si="117"/>
        <v>0</v>
      </c>
      <c r="D876" s="2">
        <f t="shared" si="118"/>
        <v>0</v>
      </c>
      <c r="E876" s="2">
        <f t="shared" si="119"/>
        <v>0</v>
      </c>
      <c r="F876" s="2">
        <f t="shared" si="123"/>
        <v>6.769109690586779E-2</v>
      </c>
      <c r="G876" s="2">
        <f t="shared" si="123"/>
        <v>2.4988669307771921E-2</v>
      </c>
      <c r="H876" s="2">
        <f t="shared" si="121"/>
        <v>2.7088716118554843</v>
      </c>
      <c r="I876" s="2">
        <f t="shared" si="122"/>
        <v>73.037621555745432</v>
      </c>
    </row>
    <row r="877" spans="1:9" ht="13.5" x14ac:dyDescent="0.25">
      <c r="A877" s="3">
        <f>TITRES_STAT!B880</f>
        <v>43279</v>
      </c>
      <c r="B877" s="17">
        <f>TITRES_STAT!D880</f>
        <v>5.42</v>
      </c>
      <c r="C877" s="2">
        <f t="shared" si="117"/>
        <v>8.0000000000000071E-2</v>
      </c>
      <c r="D877" s="2">
        <f t="shared" si="118"/>
        <v>8.0000000000000071E-2</v>
      </c>
      <c r="E877" s="2">
        <f t="shared" si="119"/>
        <v>0</v>
      </c>
      <c r="F877" s="2">
        <f t="shared" ref="F877:G892" si="124">((F876*13)+D877)/14</f>
        <v>6.8570304269734386E-2</v>
      </c>
      <c r="G877" s="2">
        <f t="shared" si="124"/>
        <v>2.3203764357216782E-2</v>
      </c>
      <c r="H877" s="2">
        <f t="shared" si="121"/>
        <v>2.9551370723348951</v>
      </c>
      <c r="I877" s="2">
        <f t="shared" si="122"/>
        <v>74.716426214536853</v>
      </c>
    </row>
    <row r="878" spans="1:9" ht="13.5" x14ac:dyDescent="0.25">
      <c r="A878" s="3">
        <f>TITRES_STAT!B881</f>
        <v>43280</v>
      </c>
      <c r="B878" s="17">
        <f>TITRES_STAT!D881</f>
        <v>5.3</v>
      </c>
      <c r="C878" s="2">
        <f t="shared" si="117"/>
        <v>-0.12000000000000011</v>
      </c>
      <c r="D878" s="2">
        <f t="shared" si="118"/>
        <v>0</v>
      </c>
      <c r="E878" s="2">
        <f t="shared" si="119"/>
        <v>0.12000000000000011</v>
      </c>
      <c r="F878" s="2">
        <f t="shared" si="124"/>
        <v>6.367242539332478E-2</v>
      </c>
      <c r="G878" s="2">
        <f t="shared" si="124"/>
        <v>3.0117781188844162E-2</v>
      </c>
      <c r="H878" s="2">
        <f t="shared" si="121"/>
        <v>2.1141140841048904</v>
      </c>
      <c r="I878" s="2">
        <f t="shared" si="122"/>
        <v>67.888138552655619</v>
      </c>
    </row>
    <row r="879" spans="1:9" ht="13.5" x14ac:dyDescent="0.25">
      <c r="A879" s="3">
        <f>TITRES_STAT!B882</f>
        <v>43283</v>
      </c>
      <c r="B879" s="17">
        <f>TITRES_STAT!D882</f>
        <v>5.2</v>
      </c>
      <c r="C879" s="2">
        <f t="shared" si="117"/>
        <v>-9.9999999999999645E-2</v>
      </c>
      <c r="D879" s="2">
        <f t="shared" si="118"/>
        <v>0</v>
      </c>
      <c r="E879" s="2">
        <f t="shared" si="119"/>
        <v>9.9999999999999645E-2</v>
      </c>
      <c r="F879" s="2">
        <f t="shared" si="124"/>
        <v>5.9124395008087298E-2</v>
      </c>
      <c r="G879" s="2">
        <f t="shared" si="124"/>
        <v>3.5109368246783838E-2</v>
      </c>
      <c r="H879" s="2">
        <f t="shared" si="121"/>
        <v>1.6840062342478446</v>
      </c>
      <c r="I879" s="2">
        <f t="shared" si="122"/>
        <v>62.742262397157354</v>
      </c>
    </row>
    <row r="880" spans="1:9" ht="13.5" x14ac:dyDescent="0.25">
      <c r="A880" s="3">
        <f>TITRES_STAT!B883</f>
        <v>43284</v>
      </c>
      <c r="B880" s="17">
        <f>TITRES_STAT!D883</f>
        <v>5.08</v>
      </c>
      <c r="C880" s="2">
        <f t="shared" si="117"/>
        <v>-0.12000000000000011</v>
      </c>
      <c r="D880" s="2">
        <f t="shared" si="118"/>
        <v>0</v>
      </c>
      <c r="E880" s="2">
        <f t="shared" si="119"/>
        <v>0.12000000000000011</v>
      </c>
      <c r="F880" s="2">
        <f t="shared" si="124"/>
        <v>5.4901223936081059E-2</v>
      </c>
      <c r="G880" s="2">
        <f t="shared" si="124"/>
        <v>4.1172984800585004E-2</v>
      </c>
      <c r="H880" s="2">
        <f t="shared" si="121"/>
        <v>1.3334283196126455</v>
      </c>
      <c r="I880" s="2">
        <f t="shared" si="122"/>
        <v>57.144601717784823</v>
      </c>
    </row>
    <row r="881" spans="1:9" ht="13.5" x14ac:dyDescent="0.25">
      <c r="A881" s="3">
        <f>TITRES_STAT!B884</f>
        <v>43285</v>
      </c>
      <c r="B881" s="17">
        <f>TITRES_STAT!D884</f>
        <v>5.0999999999999996</v>
      </c>
      <c r="C881" s="2">
        <f t="shared" si="117"/>
        <v>1.9999999999999574E-2</v>
      </c>
      <c r="D881" s="2">
        <f t="shared" si="118"/>
        <v>1.9999999999999574E-2</v>
      </c>
      <c r="E881" s="2">
        <f t="shared" si="119"/>
        <v>0</v>
      </c>
      <c r="F881" s="2">
        <f t="shared" si="124"/>
        <v>5.2408279369218096E-2</v>
      </c>
      <c r="G881" s="2">
        <f t="shared" si="124"/>
        <v>3.8232057314828934E-2</v>
      </c>
      <c r="H881" s="2">
        <f t="shared" si="121"/>
        <v>1.3707941201712595</v>
      </c>
      <c r="I881" s="2">
        <f t="shared" si="122"/>
        <v>57.820040488046985</v>
      </c>
    </row>
    <row r="882" spans="1:9" ht="13.5" x14ac:dyDescent="0.25">
      <c r="A882" s="3">
        <f>TITRES_STAT!B885</f>
        <v>43286</v>
      </c>
      <c r="B882" s="17">
        <f>TITRES_STAT!D885</f>
        <v>5.09</v>
      </c>
      <c r="C882" s="2">
        <f t="shared" si="117"/>
        <v>-9.9999999999997868E-3</v>
      </c>
      <c r="D882" s="2">
        <f t="shared" si="118"/>
        <v>0</v>
      </c>
      <c r="E882" s="2">
        <f t="shared" si="119"/>
        <v>9.9999999999997868E-3</v>
      </c>
      <c r="F882" s="2">
        <f t="shared" si="124"/>
        <v>4.8664830842845376E-2</v>
      </c>
      <c r="G882" s="2">
        <f t="shared" si="124"/>
        <v>3.6215481792341138E-2</v>
      </c>
      <c r="H882" s="2">
        <f t="shared" si="121"/>
        <v>1.3437576537539542</v>
      </c>
      <c r="I882" s="2">
        <f t="shared" si="122"/>
        <v>57.333472665216981</v>
      </c>
    </row>
    <row r="883" spans="1:9" ht="13.5" x14ac:dyDescent="0.25">
      <c r="A883" s="3">
        <f>TITRES_STAT!B886</f>
        <v>43287</v>
      </c>
      <c r="B883" s="17">
        <f>TITRES_STAT!D886</f>
        <v>5.09</v>
      </c>
      <c r="C883" s="2">
        <f t="shared" si="117"/>
        <v>0</v>
      </c>
      <c r="D883" s="2">
        <f t="shared" si="118"/>
        <v>0</v>
      </c>
      <c r="E883" s="2">
        <f t="shared" si="119"/>
        <v>0</v>
      </c>
      <c r="F883" s="2">
        <f t="shared" si="124"/>
        <v>4.5188771496927849E-2</v>
      </c>
      <c r="G883" s="2">
        <f t="shared" si="124"/>
        <v>3.3628661664316772E-2</v>
      </c>
      <c r="H883" s="2">
        <f t="shared" si="121"/>
        <v>1.3437576537539542</v>
      </c>
      <c r="I883" s="2">
        <f t="shared" si="122"/>
        <v>57.333472665216981</v>
      </c>
    </row>
    <row r="884" spans="1:9" ht="13.5" x14ac:dyDescent="0.25">
      <c r="A884" s="3">
        <f>TITRES_STAT!B887</f>
        <v>43290</v>
      </c>
      <c r="B884" s="17">
        <f>TITRES_STAT!D887</f>
        <v>5.08</v>
      </c>
      <c r="C884" s="2">
        <f t="shared" si="117"/>
        <v>-9.9999999999997868E-3</v>
      </c>
      <c r="D884" s="2">
        <f t="shared" si="118"/>
        <v>0</v>
      </c>
      <c r="E884" s="2">
        <f t="shared" si="119"/>
        <v>9.9999999999997868E-3</v>
      </c>
      <c r="F884" s="2">
        <f t="shared" si="124"/>
        <v>4.196100210429015E-2</v>
      </c>
      <c r="G884" s="2">
        <f t="shared" si="124"/>
        <v>3.194090011686556E-2</v>
      </c>
      <c r="H884" s="2">
        <f t="shared" si="121"/>
        <v>1.3137075646197502</v>
      </c>
      <c r="I884" s="2">
        <f t="shared" si="122"/>
        <v>56.779326165001038</v>
      </c>
    </row>
    <row r="885" spans="1:9" ht="13.5" x14ac:dyDescent="0.25">
      <c r="A885" s="3">
        <f>TITRES_STAT!B888</f>
        <v>43291</v>
      </c>
      <c r="B885" s="17">
        <f>TITRES_STAT!D888</f>
        <v>5.09</v>
      </c>
      <c r="C885" s="2">
        <f t="shared" si="117"/>
        <v>9.9999999999997868E-3</v>
      </c>
      <c r="D885" s="2">
        <f t="shared" si="118"/>
        <v>9.9999999999997868E-3</v>
      </c>
      <c r="E885" s="2">
        <f t="shared" si="119"/>
        <v>0</v>
      </c>
      <c r="F885" s="2">
        <f t="shared" si="124"/>
        <v>3.9678073382555128E-2</v>
      </c>
      <c r="G885" s="2">
        <f t="shared" si="124"/>
        <v>2.9659407251375162E-2</v>
      </c>
      <c r="H885" s="2">
        <f t="shared" si="121"/>
        <v>1.3377905042493878</v>
      </c>
      <c r="I885" s="2">
        <f t="shared" si="122"/>
        <v>57.224567463067977</v>
      </c>
    </row>
    <row r="886" spans="1:9" ht="13.5" x14ac:dyDescent="0.25">
      <c r="A886" s="3">
        <f>TITRES_STAT!B889</f>
        <v>43292</v>
      </c>
      <c r="B886" s="17">
        <f>TITRES_STAT!D889</f>
        <v>5.0599999999999996</v>
      </c>
      <c r="C886" s="2">
        <f t="shared" si="117"/>
        <v>-3.0000000000000249E-2</v>
      </c>
      <c r="D886" s="2">
        <f t="shared" si="118"/>
        <v>0</v>
      </c>
      <c r="E886" s="2">
        <f t="shared" si="119"/>
        <v>3.0000000000000249E-2</v>
      </c>
      <c r="F886" s="2">
        <f t="shared" si="124"/>
        <v>3.684392528380119E-2</v>
      </c>
      <c r="G886" s="2">
        <f t="shared" si="124"/>
        <v>2.9683735304848382E-2</v>
      </c>
      <c r="H886" s="2">
        <f t="shared" si="121"/>
        <v>1.2412159354413628</v>
      </c>
      <c r="I886" s="2">
        <f t="shared" si="122"/>
        <v>55.38136311693367</v>
      </c>
    </row>
    <row r="887" spans="1:9" ht="13.5" x14ac:dyDescent="0.25">
      <c r="A887" s="3">
        <f>TITRES_STAT!B890</f>
        <v>43293</v>
      </c>
      <c r="B887" s="17">
        <f>TITRES_STAT!D890</f>
        <v>5.07</v>
      </c>
      <c r="C887" s="2">
        <f t="shared" si="117"/>
        <v>1.0000000000000675E-2</v>
      </c>
      <c r="D887" s="2">
        <f t="shared" si="118"/>
        <v>1.0000000000000675E-2</v>
      </c>
      <c r="E887" s="2">
        <f t="shared" si="119"/>
        <v>0</v>
      </c>
      <c r="F887" s="2">
        <f t="shared" si="124"/>
        <v>3.492650204924401E-2</v>
      </c>
      <c r="G887" s="2">
        <f t="shared" si="124"/>
        <v>2.7563468497359214E-2</v>
      </c>
      <c r="H887" s="2">
        <f t="shared" si="121"/>
        <v>1.267130152817677</v>
      </c>
      <c r="I887" s="2">
        <f t="shared" si="122"/>
        <v>55.891372237400603</v>
      </c>
    </row>
    <row r="888" spans="1:9" ht="13.5" x14ac:dyDescent="0.25">
      <c r="A888" s="3">
        <f>TITRES_STAT!B891</f>
        <v>43294</v>
      </c>
      <c r="B888" s="17">
        <f>TITRES_STAT!D891</f>
        <v>5.07</v>
      </c>
      <c r="C888" s="2">
        <f t="shared" si="117"/>
        <v>0</v>
      </c>
      <c r="D888" s="2">
        <f t="shared" si="118"/>
        <v>0</v>
      </c>
      <c r="E888" s="2">
        <f t="shared" si="119"/>
        <v>0</v>
      </c>
      <c r="F888" s="2">
        <f t="shared" si="124"/>
        <v>3.2431751902869441E-2</v>
      </c>
      <c r="G888" s="2">
        <f t="shared" si="124"/>
        <v>2.5594649318976415E-2</v>
      </c>
      <c r="H888" s="2">
        <f t="shared" si="121"/>
        <v>1.267130152817677</v>
      </c>
      <c r="I888" s="2">
        <f t="shared" si="122"/>
        <v>55.891372237400603</v>
      </c>
    </row>
    <row r="889" spans="1:9" ht="13.5" x14ac:dyDescent="0.25">
      <c r="A889" s="3">
        <f>TITRES_STAT!B892</f>
        <v>43297</v>
      </c>
      <c r="B889" s="17">
        <f>TITRES_STAT!D892</f>
        <v>5.04</v>
      </c>
      <c r="C889" s="2">
        <f t="shared" si="117"/>
        <v>-3.0000000000000249E-2</v>
      </c>
      <c r="D889" s="2">
        <f t="shared" si="118"/>
        <v>0</v>
      </c>
      <c r="E889" s="2">
        <f t="shared" si="119"/>
        <v>3.0000000000000249E-2</v>
      </c>
      <c r="F889" s="2">
        <f t="shared" si="124"/>
        <v>3.0115198195521626E-2</v>
      </c>
      <c r="G889" s="2">
        <f t="shared" si="124"/>
        <v>2.5909317224763834E-2</v>
      </c>
      <c r="H889" s="2">
        <f t="shared" si="121"/>
        <v>1.1623308300358397</v>
      </c>
      <c r="I889" s="2">
        <f t="shared" si="122"/>
        <v>53.753607629808187</v>
      </c>
    </row>
    <row r="890" spans="1:9" ht="13.5" x14ac:dyDescent="0.25">
      <c r="A890" s="3">
        <f>TITRES_STAT!B893</f>
        <v>43298</v>
      </c>
      <c r="B890" s="17">
        <f>TITRES_STAT!D893</f>
        <v>5.05</v>
      </c>
      <c r="C890" s="2">
        <f t="shared" si="117"/>
        <v>9.9999999999997868E-3</v>
      </c>
      <c r="D890" s="2">
        <f t="shared" si="118"/>
        <v>9.9999999999997868E-3</v>
      </c>
      <c r="E890" s="2">
        <f t="shared" si="119"/>
        <v>0</v>
      </c>
      <c r="F890" s="2">
        <f t="shared" si="124"/>
        <v>2.8678398324412924E-2</v>
      </c>
      <c r="G890" s="2">
        <f t="shared" si="124"/>
        <v>2.4058651708709276E-2</v>
      </c>
      <c r="H890" s="2">
        <f t="shared" si="121"/>
        <v>1.1920201793366205</v>
      </c>
      <c r="I890" s="2">
        <f t="shared" si="122"/>
        <v>54.379982017198678</v>
      </c>
    </row>
    <row r="891" spans="1:9" ht="13.5" x14ac:dyDescent="0.25">
      <c r="A891" s="3">
        <f>TITRES_STAT!B894</f>
        <v>43299</v>
      </c>
      <c r="B891" s="17">
        <f>TITRES_STAT!D894</f>
        <v>5</v>
      </c>
      <c r="C891" s="2">
        <f t="shared" si="117"/>
        <v>-4.9999999999999822E-2</v>
      </c>
      <c r="D891" s="2">
        <f t="shared" si="118"/>
        <v>0</v>
      </c>
      <c r="E891" s="2">
        <f t="shared" si="119"/>
        <v>4.9999999999999822E-2</v>
      </c>
      <c r="F891" s="2">
        <f t="shared" si="124"/>
        <v>2.6629941301240575E-2</v>
      </c>
      <c r="G891" s="2">
        <f t="shared" si="124"/>
        <v>2.5911605158087169E-2</v>
      </c>
      <c r="H891" s="2">
        <f t="shared" si="121"/>
        <v>1.0277225644174039</v>
      </c>
      <c r="I891" s="2">
        <f t="shared" si="122"/>
        <v>50.683588694624241</v>
      </c>
    </row>
    <row r="892" spans="1:9" ht="13.5" x14ac:dyDescent="0.25">
      <c r="A892" s="3">
        <f>TITRES_STAT!B895</f>
        <v>43300</v>
      </c>
      <c r="B892" s="17">
        <f>TITRES_STAT!D895</f>
        <v>5.05</v>
      </c>
      <c r="C892" s="2">
        <f t="shared" si="117"/>
        <v>4.9999999999999822E-2</v>
      </c>
      <c r="D892" s="2">
        <f t="shared" si="118"/>
        <v>4.9999999999999822E-2</v>
      </c>
      <c r="E892" s="2">
        <f t="shared" si="119"/>
        <v>0</v>
      </c>
      <c r="F892" s="2">
        <f t="shared" si="124"/>
        <v>2.8299231208294806E-2</v>
      </c>
      <c r="G892" s="2">
        <f t="shared" si="124"/>
        <v>2.4060776218223799E-2</v>
      </c>
      <c r="H892" s="2">
        <f t="shared" si="121"/>
        <v>1.1761562034254227</v>
      </c>
      <c r="I892" s="2">
        <f t="shared" si="122"/>
        <v>54.047416337764282</v>
      </c>
    </row>
    <row r="893" spans="1:9" ht="13.5" x14ac:dyDescent="0.25">
      <c r="A893" s="3">
        <f>TITRES_STAT!B896</f>
        <v>43301</v>
      </c>
      <c r="B893" s="17">
        <f>TITRES_STAT!D896</f>
        <v>5.0999999999999996</v>
      </c>
      <c r="C893" s="2">
        <f t="shared" si="117"/>
        <v>4.9999999999999822E-2</v>
      </c>
      <c r="D893" s="2">
        <f t="shared" si="118"/>
        <v>4.9999999999999822E-2</v>
      </c>
      <c r="E893" s="2">
        <f t="shared" si="119"/>
        <v>0</v>
      </c>
      <c r="F893" s="2">
        <f t="shared" ref="F893:G908" si="125">((F892*13)+D893)/14</f>
        <v>2.9849286121988023E-2</v>
      </c>
      <c r="G893" s="2">
        <f t="shared" si="125"/>
        <v>2.2342149345493528E-2</v>
      </c>
      <c r="H893" s="2">
        <f t="shared" si="121"/>
        <v>1.3360078146648278</v>
      </c>
      <c r="I893" s="2">
        <f t="shared" si="122"/>
        <v>57.191924028581177</v>
      </c>
    </row>
    <row r="894" spans="1:9" ht="13.5" x14ac:dyDescent="0.25">
      <c r="A894" s="3">
        <f>TITRES_STAT!B897</f>
        <v>43304</v>
      </c>
      <c r="B894" s="17">
        <f>TITRES_STAT!D897</f>
        <v>4.9800000000000004</v>
      </c>
      <c r="C894" s="2">
        <f t="shared" si="117"/>
        <v>-0.11999999999999922</v>
      </c>
      <c r="D894" s="2">
        <f t="shared" si="118"/>
        <v>0</v>
      </c>
      <c r="E894" s="2">
        <f t="shared" si="119"/>
        <v>0.11999999999999922</v>
      </c>
      <c r="F894" s="2">
        <f t="shared" si="125"/>
        <v>2.7717194256131734E-2</v>
      </c>
      <c r="G894" s="2">
        <f t="shared" si="125"/>
        <v>2.9317710106529647E-2</v>
      </c>
      <c r="H894" s="2">
        <f t="shared" si="121"/>
        <v>0.9454078833380154</v>
      </c>
      <c r="I894" s="2">
        <f t="shared" si="122"/>
        <v>48.596897927433268</v>
      </c>
    </row>
    <row r="895" spans="1:9" ht="13.5" x14ac:dyDescent="0.25">
      <c r="A895" s="3">
        <f>TITRES_STAT!B898</f>
        <v>43305</v>
      </c>
      <c r="B895" s="17">
        <f>TITRES_STAT!D898</f>
        <v>5.09</v>
      </c>
      <c r="C895" s="2">
        <f t="shared" si="117"/>
        <v>0.10999999999999943</v>
      </c>
      <c r="D895" s="2">
        <f t="shared" si="118"/>
        <v>0.10999999999999943</v>
      </c>
      <c r="E895" s="2">
        <f t="shared" si="119"/>
        <v>0</v>
      </c>
      <c r="F895" s="2">
        <f t="shared" si="125"/>
        <v>3.3594537523550856E-2</v>
      </c>
      <c r="G895" s="2">
        <f t="shared" si="125"/>
        <v>2.7223587956063243E-2</v>
      </c>
      <c r="H895" s="2">
        <f t="shared" si="121"/>
        <v>1.2340231411733762</v>
      </c>
      <c r="I895" s="2">
        <f t="shared" si="122"/>
        <v>55.237706290062427</v>
      </c>
    </row>
    <row r="896" spans="1:9" ht="13.5" x14ac:dyDescent="0.25">
      <c r="A896" s="3">
        <f>TITRES_STAT!B899</f>
        <v>43307</v>
      </c>
      <c r="B896" s="17">
        <f>TITRES_STAT!D899</f>
        <v>5</v>
      </c>
      <c r="C896" s="2">
        <f t="shared" si="117"/>
        <v>-8.9999999999999858E-2</v>
      </c>
      <c r="D896" s="2">
        <f t="shared" si="118"/>
        <v>0</v>
      </c>
      <c r="E896" s="2">
        <f t="shared" si="119"/>
        <v>8.9999999999999858E-2</v>
      </c>
      <c r="F896" s="2">
        <f t="shared" si="125"/>
        <v>3.1194927700440082E-2</v>
      </c>
      <c r="G896" s="2">
        <f t="shared" si="125"/>
        <v>3.1707617387773002E-2</v>
      </c>
      <c r="H896" s="2">
        <f t="shared" si="121"/>
        <v>0.9838307091616848</v>
      </c>
      <c r="I896" s="2">
        <f t="shared" si="122"/>
        <v>49.592473017893042</v>
      </c>
    </row>
    <row r="897" spans="1:9" ht="13.5" x14ac:dyDescent="0.25">
      <c r="A897" s="3">
        <f>TITRES_STAT!B900</f>
        <v>43308</v>
      </c>
      <c r="B897" s="17">
        <f>TITRES_STAT!D900</f>
        <v>5</v>
      </c>
      <c r="C897" s="2">
        <f t="shared" si="117"/>
        <v>0</v>
      </c>
      <c r="D897" s="2">
        <f t="shared" si="118"/>
        <v>0</v>
      </c>
      <c r="E897" s="2">
        <f t="shared" si="119"/>
        <v>0</v>
      </c>
      <c r="F897" s="2">
        <f t="shared" si="125"/>
        <v>2.8966718578980078E-2</v>
      </c>
      <c r="G897" s="2">
        <f t="shared" si="125"/>
        <v>2.9442787574360644E-2</v>
      </c>
      <c r="H897" s="2">
        <f t="shared" si="121"/>
        <v>0.98383070916168491</v>
      </c>
      <c r="I897" s="2">
        <f t="shared" si="122"/>
        <v>49.592473017893049</v>
      </c>
    </row>
    <row r="898" spans="1:9" ht="13.5" x14ac:dyDescent="0.25">
      <c r="A898" s="3">
        <f>TITRES_STAT!B901</f>
        <v>43311</v>
      </c>
      <c r="B898" s="17">
        <f>TITRES_STAT!D901</f>
        <v>5.09</v>
      </c>
      <c r="C898" s="2">
        <f t="shared" si="117"/>
        <v>8.9999999999999858E-2</v>
      </c>
      <c r="D898" s="2">
        <f t="shared" si="118"/>
        <v>8.9999999999999858E-2</v>
      </c>
      <c r="E898" s="2">
        <f t="shared" si="119"/>
        <v>0</v>
      </c>
      <c r="F898" s="2">
        <f t="shared" si="125"/>
        <v>3.3326238680481492E-2</v>
      </c>
      <c r="G898" s="2">
        <f t="shared" si="125"/>
        <v>2.7339731319049172E-2</v>
      </c>
      <c r="H898" s="2">
        <f t="shared" si="121"/>
        <v>1.2189673077460412</v>
      </c>
      <c r="I898" s="2">
        <f t="shared" si="122"/>
        <v>54.933991298151696</v>
      </c>
    </row>
    <row r="899" spans="1:9" ht="13.5" x14ac:dyDescent="0.25">
      <c r="A899" s="3">
        <f>TITRES_STAT!B902</f>
        <v>43312</v>
      </c>
      <c r="B899" s="17">
        <f>TITRES_STAT!D902</f>
        <v>5.15</v>
      </c>
      <c r="C899" s="2">
        <f t="shared" ref="C899:C962" si="126">B899-B898</f>
        <v>6.0000000000000497E-2</v>
      </c>
      <c r="D899" s="2">
        <f t="shared" ref="D899:D962" si="127">IF(C899&gt;0,C899,0)</f>
        <v>6.0000000000000497E-2</v>
      </c>
      <c r="E899" s="2">
        <f t="shared" ref="E899:E962" si="128">IF(C899&lt;0,-C899,0)</f>
        <v>0</v>
      </c>
      <c r="F899" s="2">
        <f t="shared" si="125"/>
        <v>3.5231507346161421E-2</v>
      </c>
      <c r="G899" s="2">
        <f t="shared" si="125"/>
        <v>2.5386893367688516E-2</v>
      </c>
      <c r="H899" s="2">
        <f t="shared" si="121"/>
        <v>1.3877833272425038</v>
      </c>
      <c r="I899" s="2">
        <f t="shared" si="122"/>
        <v>58.120153173410621</v>
      </c>
    </row>
    <row r="900" spans="1:9" ht="13.5" x14ac:dyDescent="0.25">
      <c r="A900" s="3">
        <f>TITRES_STAT!B903</f>
        <v>43313</v>
      </c>
      <c r="B900" s="17">
        <f>TITRES_STAT!D903</f>
        <v>5.3</v>
      </c>
      <c r="C900" s="2">
        <f t="shared" si="126"/>
        <v>0.14999999999999947</v>
      </c>
      <c r="D900" s="2">
        <f t="shared" si="127"/>
        <v>0.14999999999999947</v>
      </c>
      <c r="E900" s="2">
        <f t="shared" si="128"/>
        <v>0</v>
      </c>
      <c r="F900" s="2">
        <f t="shared" si="125"/>
        <v>4.3429256821435565E-2</v>
      </c>
      <c r="G900" s="2">
        <f t="shared" si="125"/>
        <v>2.357354384142505E-2</v>
      </c>
      <c r="H900" s="2">
        <f t="shared" si="121"/>
        <v>1.8422879951175899</v>
      </c>
      <c r="I900" s="2">
        <f t="shared" si="122"/>
        <v>64.817076886023699</v>
      </c>
    </row>
    <row r="901" spans="1:9" ht="13.5" x14ac:dyDescent="0.25">
      <c r="A901" s="3">
        <f>TITRES_STAT!B904</f>
        <v>43314</v>
      </c>
      <c r="B901" s="17">
        <f>TITRES_STAT!D904</f>
        <v>5.15</v>
      </c>
      <c r="C901" s="2">
        <f t="shared" si="126"/>
        <v>-0.14999999999999947</v>
      </c>
      <c r="D901" s="2">
        <f t="shared" si="127"/>
        <v>0</v>
      </c>
      <c r="E901" s="2">
        <f t="shared" si="128"/>
        <v>0.14999999999999947</v>
      </c>
      <c r="F901" s="2">
        <f t="shared" si="125"/>
        <v>4.032716704847588E-2</v>
      </c>
      <c r="G901" s="2">
        <f t="shared" si="125"/>
        <v>3.2604004995608935E-2</v>
      </c>
      <c r="H901" s="2">
        <f t="shared" si="121"/>
        <v>1.2368777103888646</v>
      </c>
      <c r="I901" s="2">
        <f t="shared" si="122"/>
        <v>55.294829245441527</v>
      </c>
    </row>
    <row r="902" spans="1:9" ht="13.5" x14ac:dyDescent="0.25">
      <c r="A902" s="3">
        <f>TITRES_STAT!B905</f>
        <v>43315</v>
      </c>
      <c r="B902" s="17">
        <f>TITRES_STAT!D905</f>
        <v>5.2</v>
      </c>
      <c r="C902" s="2">
        <f t="shared" si="126"/>
        <v>4.9999999999999822E-2</v>
      </c>
      <c r="D902" s="2">
        <f t="shared" si="127"/>
        <v>4.9999999999999822E-2</v>
      </c>
      <c r="E902" s="2">
        <f t="shared" si="128"/>
        <v>0</v>
      </c>
      <c r="F902" s="2">
        <f t="shared" si="125"/>
        <v>4.1018083687870452E-2</v>
      </c>
      <c r="G902" s="2">
        <f t="shared" si="125"/>
        <v>3.0275147495922583E-2</v>
      </c>
      <c r="H902" s="2">
        <f t="shared" si="121"/>
        <v>1.3548433973243141</v>
      </c>
      <c r="I902" s="2">
        <f t="shared" si="122"/>
        <v>57.53433110939573</v>
      </c>
    </row>
    <row r="903" spans="1:9" ht="13.5" x14ac:dyDescent="0.25">
      <c r="A903" s="3">
        <f>TITRES_STAT!B906</f>
        <v>43318</v>
      </c>
      <c r="B903" s="17">
        <f>TITRES_STAT!D906</f>
        <v>5.15</v>
      </c>
      <c r="C903" s="2">
        <f t="shared" si="126"/>
        <v>-4.9999999999999822E-2</v>
      </c>
      <c r="D903" s="2">
        <f t="shared" si="127"/>
        <v>0</v>
      </c>
      <c r="E903" s="2">
        <f t="shared" si="128"/>
        <v>4.9999999999999822E-2</v>
      </c>
      <c r="F903" s="2">
        <f t="shared" si="125"/>
        <v>3.8088220567308276E-2</v>
      </c>
      <c r="G903" s="2">
        <f t="shared" si="125"/>
        <v>3.1684065531928103E-2</v>
      </c>
      <c r="H903" s="2">
        <f t="shared" si="121"/>
        <v>1.2021254194455155</v>
      </c>
      <c r="I903" s="2">
        <f t="shared" si="122"/>
        <v>54.589325786367098</v>
      </c>
    </row>
    <row r="904" spans="1:9" ht="13.5" x14ac:dyDescent="0.25">
      <c r="A904" s="3">
        <f>TITRES_STAT!B907</f>
        <v>43319</v>
      </c>
      <c r="B904" s="17">
        <f>TITRES_STAT!D907</f>
        <v>5.19</v>
      </c>
      <c r="C904" s="2">
        <f t="shared" si="126"/>
        <v>4.0000000000000036E-2</v>
      </c>
      <c r="D904" s="2">
        <f t="shared" si="127"/>
        <v>4.0000000000000036E-2</v>
      </c>
      <c r="E904" s="2">
        <f t="shared" si="128"/>
        <v>0</v>
      </c>
      <c r="F904" s="2">
        <f t="shared" si="125"/>
        <v>3.822477624107197E-2</v>
      </c>
      <c r="G904" s="2">
        <f t="shared" si="125"/>
        <v>2.9420917993933239E-2</v>
      </c>
      <c r="H904" s="2">
        <f t="shared" si="121"/>
        <v>1.2992380539911819</v>
      </c>
      <c r="I904" s="2">
        <f t="shared" si="122"/>
        <v>56.507330841009335</v>
      </c>
    </row>
    <row r="905" spans="1:9" ht="13.5" x14ac:dyDescent="0.25">
      <c r="A905" s="3">
        <f>TITRES_STAT!B908</f>
        <v>43320</v>
      </c>
      <c r="B905" s="17">
        <f>TITRES_STAT!D908</f>
        <v>5.08</v>
      </c>
      <c r="C905" s="2">
        <f t="shared" si="126"/>
        <v>-0.11000000000000032</v>
      </c>
      <c r="D905" s="2">
        <f t="shared" si="127"/>
        <v>0</v>
      </c>
      <c r="E905" s="2">
        <f t="shared" si="128"/>
        <v>0.11000000000000032</v>
      </c>
      <c r="F905" s="2">
        <f t="shared" si="125"/>
        <v>3.5494435080995403E-2</v>
      </c>
      <c r="G905" s="2">
        <f t="shared" si="125"/>
        <v>3.5176566708652317E-2</v>
      </c>
      <c r="H905" s="2">
        <f t="shared" si="121"/>
        <v>1.0090363671638511</v>
      </c>
      <c r="I905" s="2">
        <f t="shared" si="122"/>
        <v>50.224893070915584</v>
      </c>
    </row>
    <row r="906" spans="1:9" ht="13.5" x14ac:dyDescent="0.25">
      <c r="A906" s="3">
        <f>TITRES_STAT!B909</f>
        <v>43321</v>
      </c>
      <c r="B906" s="17">
        <f>TITRES_STAT!D909</f>
        <v>5.0599999999999996</v>
      </c>
      <c r="C906" s="2">
        <f t="shared" si="126"/>
        <v>-2.0000000000000462E-2</v>
      </c>
      <c r="D906" s="2">
        <f t="shared" si="127"/>
        <v>0</v>
      </c>
      <c r="E906" s="2">
        <f t="shared" si="128"/>
        <v>2.0000000000000462E-2</v>
      </c>
      <c r="F906" s="2">
        <f t="shared" si="125"/>
        <v>3.2959118289495729E-2</v>
      </c>
      <c r="G906" s="2">
        <f t="shared" si="125"/>
        <v>3.4092526229462898E-2</v>
      </c>
      <c r="H906" s="2">
        <f t="shared" si="121"/>
        <v>0.96675494410890339</v>
      </c>
      <c r="I906" s="2">
        <f t="shared" si="122"/>
        <v>49.154824651879565</v>
      </c>
    </row>
    <row r="907" spans="1:9" ht="13.5" x14ac:dyDescent="0.25">
      <c r="A907" s="3">
        <f>TITRES_STAT!B910</f>
        <v>43322</v>
      </c>
      <c r="B907" s="17">
        <f>TITRES_STAT!D910</f>
        <v>5.01</v>
      </c>
      <c r="C907" s="2">
        <f t="shared" si="126"/>
        <v>-4.9999999999999822E-2</v>
      </c>
      <c r="D907" s="2">
        <f t="shared" si="127"/>
        <v>0</v>
      </c>
      <c r="E907" s="2">
        <f t="shared" si="128"/>
        <v>4.9999999999999822E-2</v>
      </c>
      <c r="F907" s="2">
        <f t="shared" si="125"/>
        <v>3.0604895554531747E-2</v>
      </c>
      <c r="G907" s="2">
        <f t="shared" si="125"/>
        <v>3.5228774355929818E-2</v>
      </c>
      <c r="H907" s="2">
        <f t="shared" si="121"/>
        <v>0.86874709989393184</v>
      </c>
      <c r="I907" s="2">
        <f t="shared" si="122"/>
        <v>46.488211269638413</v>
      </c>
    </row>
    <row r="908" spans="1:9" ht="13.5" x14ac:dyDescent="0.25">
      <c r="A908" s="3">
        <f>TITRES_STAT!B911</f>
        <v>43326</v>
      </c>
      <c r="B908" s="17">
        <f>TITRES_STAT!D911</f>
        <v>5</v>
      </c>
      <c r="C908" s="2">
        <f t="shared" si="126"/>
        <v>-9.9999999999997868E-3</v>
      </c>
      <c r="D908" s="2">
        <f t="shared" si="127"/>
        <v>0</v>
      </c>
      <c r="E908" s="2">
        <f t="shared" si="128"/>
        <v>9.9999999999997868E-3</v>
      </c>
      <c r="F908" s="2">
        <f t="shared" si="125"/>
        <v>2.8418831586350907E-2</v>
      </c>
      <c r="G908" s="2">
        <f t="shared" si="125"/>
        <v>3.3426719044791955E-2</v>
      </c>
      <c r="H908" s="2">
        <f t="shared" si="121"/>
        <v>0.85018309898346722</v>
      </c>
      <c r="I908" s="2">
        <f t="shared" si="122"/>
        <v>45.951295277239161</v>
      </c>
    </row>
    <row r="909" spans="1:9" ht="13.5" x14ac:dyDescent="0.25">
      <c r="A909" s="3">
        <f>TITRES_STAT!B912</f>
        <v>43327</v>
      </c>
      <c r="B909" s="17">
        <f>TITRES_STAT!D912</f>
        <v>5.01</v>
      </c>
      <c r="C909" s="2">
        <f t="shared" si="126"/>
        <v>9.9999999999997868E-3</v>
      </c>
      <c r="D909" s="2">
        <f t="shared" si="127"/>
        <v>9.9999999999997868E-3</v>
      </c>
      <c r="E909" s="2">
        <f t="shared" si="128"/>
        <v>0</v>
      </c>
      <c r="F909" s="2">
        <f t="shared" ref="F909:G924" si="129">((F908*13)+D909)/14</f>
        <v>2.7103200758754397E-2</v>
      </c>
      <c r="G909" s="2">
        <f t="shared" si="129"/>
        <v>3.1039096255878244E-2</v>
      </c>
      <c r="H909" s="2">
        <f t="shared" si="121"/>
        <v>0.8731955510341749</v>
      </c>
      <c r="I909" s="2">
        <f t="shared" si="122"/>
        <v>46.615290675449835</v>
      </c>
    </row>
    <row r="910" spans="1:9" ht="13.5" x14ac:dyDescent="0.25">
      <c r="A910" s="3">
        <f>TITRES_STAT!B913</f>
        <v>43328</v>
      </c>
      <c r="B910" s="17">
        <f>TITRES_STAT!D913</f>
        <v>5.01</v>
      </c>
      <c r="C910" s="2">
        <f t="shared" si="126"/>
        <v>0</v>
      </c>
      <c r="D910" s="2">
        <f t="shared" si="127"/>
        <v>0</v>
      </c>
      <c r="E910" s="2">
        <f t="shared" si="128"/>
        <v>0</v>
      </c>
      <c r="F910" s="2">
        <f t="shared" si="129"/>
        <v>2.5167257847414796E-2</v>
      </c>
      <c r="G910" s="2">
        <f t="shared" si="129"/>
        <v>2.8822017951886939E-2</v>
      </c>
      <c r="H910" s="2">
        <f t="shared" si="121"/>
        <v>0.8731955510341749</v>
      </c>
      <c r="I910" s="2">
        <f t="shared" si="122"/>
        <v>46.615290675449835</v>
      </c>
    </row>
    <row r="911" spans="1:9" ht="13.5" x14ac:dyDescent="0.25">
      <c r="A911" s="3">
        <f>TITRES_STAT!B914</f>
        <v>43329</v>
      </c>
      <c r="B911" s="17">
        <f>TITRES_STAT!D914</f>
        <v>5</v>
      </c>
      <c r="C911" s="2">
        <f t="shared" si="126"/>
        <v>-9.9999999999997868E-3</v>
      </c>
      <c r="D911" s="2">
        <f t="shared" si="127"/>
        <v>0</v>
      </c>
      <c r="E911" s="2">
        <f t="shared" si="128"/>
        <v>9.9999999999997868E-3</v>
      </c>
      <c r="F911" s="2">
        <f t="shared" si="129"/>
        <v>2.3369596572599453E-2</v>
      </c>
      <c r="G911" s="2">
        <f t="shared" si="129"/>
        <v>2.7477588098180714E-2</v>
      </c>
      <c r="H911" s="2">
        <f t="shared" si="121"/>
        <v>0.85049664799898317</v>
      </c>
      <c r="I911" s="2">
        <f t="shared" si="122"/>
        <v>45.960453314987603</v>
      </c>
    </row>
    <row r="912" spans="1:9" ht="13.5" x14ac:dyDescent="0.25">
      <c r="A912" s="3">
        <f>TITRES_STAT!B915</f>
        <v>43332</v>
      </c>
      <c r="B912" s="17">
        <f>TITRES_STAT!D915</f>
        <v>5</v>
      </c>
      <c r="C912" s="2">
        <f t="shared" si="126"/>
        <v>0</v>
      </c>
      <c r="D912" s="2">
        <f t="shared" si="127"/>
        <v>0</v>
      </c>
      <c r="E912" s="2">
        <f t="shared" si="128"/>
        <v>0</v>
      </c>
      <c r="F912" s="2">
        <f t="shared" si="129"/>
        <v>2.1700339674556635E-2</v>
      </c>
      <c r="G912" s="2">
        <f t="shared" si="129"/>
        <v>2.5514903234024947E-2</v>
      </c>
      <c r="H912" s="2">
        <f t="shared" si="121"/>
        <v>0.85049664799898328</v>
      </c>
      <c r="I912" s="2">
        <f t="shared" si="122"/>
        <v>45.96045331498761</v>
      </c>
    </row>
    <row r="913" spans="1:9" ht="13.5" x14ac:dyDescent="0.25">
      <c r="A913" s="3">
        <f>TITRES_STAT!B916</f>
        <v>43335</v>
      </c>
      <c r="B913" s="17">
        <f>TITRES_STAT!D916</f>
        <v>4.99</v>
      </c>
      <c r="C913" s="2">
        <f t="shared" si="126"/>
        <v>-9.9999999999997868E-3</v>
      </c>
      <c r="D913" s="2">
        <f t="shared" si="127"/>
        <v>0</v>
      </c>
      <c r="E913" s="2">
        <f t="shared" si="128"/>
        <v>9.9999999999997868E-3</v>
      </c>
      <c r="F913" s="2">
        <f t="shared" si="129"/>
        <v>2.0150315412088306E-2</v>
      </c>
      <c r="G913" s="2">
        <f t="shared" si="129"/>
        <v>2.4406695860166007E-2</v>
      </c>
      <c r="H913" s="2">
        <f t="shared" ref="H913:H976" si="130">F913/G913</f>
        <v>0.825606035636126</v>
      </c>
      <c r="I913" s="2">
        <f t="shared" ref="I913:I976" si="131">IF(G913=0,100,100-(100/(1+H913)))</f>
        <v>45.223669264899563</v>
      </c>
    </row>
    <row r="914" spans="1:9" ht="13.5" x14ac:dyDescent="0.25">
      <c r="A914" s="3">
        <f>TITRES_STAT!B917</f>
        <v>43336</v>
      </c>
      <c r="B914" s="17">
        <f>TITRES_STAT!D917</f>
        <v>5.14</v>
      </c>
      <c r="C914" s="2">
        <f t="shared" si="126"/>
        <v>0.14999999999999947</v>
      </c>
      <c r="D914" s="2">
        <f t="shared" si="127"/>
        <v>0.14999999999999947</v>
      </c>
      <c r="E914" s="2">
        <f t="shared" si="128"/>
        <v>0</v>
      </c>
      <c r="F914" s="2">
        <f t="shared" si="129"/>
        <v>2.942529288265339E-2</v>
      </c>
      <c r="G914" s="2">
        <f t="shared" si="129"/>
        <v>2.2663360441582719E-2</v>
      </c>
      <c r="H914" s="2">
        <f t="shared" si="130"/>
        <v>1.2983640691105933</v>
      </c>
      <c r="I914" s="2">
        <f t="shared" si="131"/>
        <v>56.490792149088293</v>
      </c>
    </row>
    <row r="915" spans="1:9" ht="13.5" x14ac:dyDescent="0.25">
      <c r="A915" s="3">
        <f>TITRES_STAT!B918</f>
        <v>43339</v>
      </c>
      <c r="B915" s="17">
        <f>TITRES_STAT!D918</f>
        <v>5.05</v>
      </c>
      <c r="C915" s="2">
        <f t="shared" si="126"/>
        <v>-8.9999999999999858E-2</v>
      </c>
      <c r="D915" s="2">
        <f t="shared" si="127"/>
        <v>0</v>
      </c>
      <c r="E915" s="2">
        <f t="shared" si="128"/>
        <v>8.9999999999999858E-2</v>
      </c>
      <c r="F915" s="2">
        <f t="shared" si="129"/>
        <v>2.7323486248178149E-2</v>
      </c>
      <c r="G915" s="2">
        <f t="shared" si="129"/>
        <v>2.7473120410041085E-2</v>
      </c>
      <c r="H915" s="2">
        <f t="shared" si="130"/>
        <v>0.99455343406101604</v>
      </c>
      <c r="I915" s="2">
        <f t="shared" si="131"/>
        <v>49.863464025431135</v>
      </c>
    </row>
    <row r="916" spans="1:9" ht="13.5" x14ac:dyDescent="0.25">
      <c r="A916" s="3">
        <f>TITRES_STAT!B919</f>
        <v>43340</v>
      </c>
      <c r="B916" s="17">
        <f>TITRES_STAT!D919</f>
        <v>5</v>
      </c>
      <c r="C916" s="2">
        <f t="shared" si="126"/>
        <v>-4.9999999999999822E-2</v>
      </c>
      <c r="D916" s="2">
        <f t="shared" si="127"/>
        <v>0</v>
      </c>
      <c r="E916" s="2">
        <f t="shared" si="128"/>
        <v>4.9999999999999822E-2</v>
      </c>
      <c r="F916" s="2">
        <f t="shared" si="129"/>
        <v>2.5371808659022565E-2</v>
      </c>
      <c r="G916" s="2">
        <f t="shared" si="129"/>
        <v>2.9082183237895277E-2</v>
      </c>
      <c r="H916" s="2">
        <f t="shared" si="130"/>
        <v>0.8724176053592172</v>
      </c>
      <c r="I916" s="2">
        <f t="shared" si="131"/>
        <v>46.593110578654631</v>
      </c>
    </row>
    <row r="917" spans="1:9" ht="13.5" x14ac:dyDescent="0.25">
      <c r="A917" s="3">
        <f>TITRES_STAT!B920</f>
        <v>43341</v>
      </c>
      <c r="B917" s="17">
        <f>TITRES_STAT!D920</f>
        <v>5.07</v>
      </c>
      <c r="C917" s="2">
        <f t="shared" si="126"/>
        <v>7.0000000000000284E-2</v>
      </c>
      <c r="D917" s="2">
        <f t="shared" si="127"/>
        <v>7.0000000000000284E-2</v>
      </c>
      <c r="E917" s="2">
        <f t="shared" si="128"/>
        <v>0</v>
      </c>
      <c r="F917" s="2">
        <f t="shared" si="129"/>
        <v>2.8559536611949543E-2</v>
      </c>
      <c r="G917" s="2">
        <f t="shared" si="129"/>
        <v>2.7004884435188472E-2</v>
      </c>
      <c r="H917" s="2">
        <f t="shared" si="130"/>
        <v>1.0575692956765739</v>
      </c>
      <c r="I917" s="2">
        <f t="shared" si="131"/>
        <v>51.398963714066404</v>
      </c>
    </row>
    <row r="918" spans="1:9" ht="13.5" x14ac:dyDescent="0.25">
      <c r="A918" s="3">
        <f>TITRES_STAT!B921</f>
        <v>43342</v>
      </c>
      <c r="B918" s="17">
        <f>TITRES_STAT!D921</f>
        <v>5.0999999999999996</v>
      </c>
      <c r="C918" s="2">
        <f t="shared" si="126"/>
        <v>2.9999999999999361E-2</v>
      </c>
      <c r="D918" s="2">
        <f t="shared" si="127"/>
        <v>2.9999999999999361E-2</v>
      </c>
      <c r="E918" s="2">
        <f t="shared" si="128"/>
        <v>0</v>
      </c>
      <c r="F918" s="2">
        <f t="shared" si="129"/>
        <v>2.86624268539531E-2</v>
      </c>
      <c r="G918" s="2">
        <f t="shared" si="129"/>
        <v>2.5075964118389298E-2</v>
      </c>
      <c r="H918" s="2">
        <f t="shared" si="130"/>
        <v>1.1430239219768898</v>
      </c>
      <c r="I918" s="2">
        <f t="shared" si="131"/>
        <v>53.336965129277552</v>
      </c>
    </row>
    <row r="919" spans="1:9" ht="13.5" x14ac:dyDescent="0.25">
      <c r="A919" s="3">
        <f>TITRES_STAT!B922</f>
        <v>43343</v>
      </c>
      <c r="B919" s="17">
        <f>TITRES_STAT!D922</f>
        <v>5.15</v>
      </c>
      <c r="C919" s="2">
        <f t="shared" si="126"/>
        <v>5.0000000000000711E-2</v>
      </c>
      <c r="D919" s="2">
        <f t="shared" si="127"/>
        <v>5.0000000000000711E-2</v>
      </c>
      <c r="E919" s="2">
        <f t="shared" si="128"/>
        <v>0</v>
      </c>
      <c r="F919" s="2">
        <f t="shared" si="129"/>
        <v>3.018653922152793E-2</v>
      </c>
      <c r="G919" s="2">
        <f t="shared" si="129"/>
        <v>2.328482382421863E-2</v>
      </c>
      <c r="H919" s="2">
        <f t="shared" si="130"/>
        <v>1.2964040204646428</v>
      </c>
      <c r="I919" s="2">
        <f t="shared" si="131"/>
        <v>56.453655755328931</v>
      </c>
    </row>
    <row r="920" spans="1:9" ht="13.5" x14ac:dyDescent="0.25">
      <c r="A920" s="3">
        <f>TITRES_STAT!B923</f>
        <v>43346</v>
      </c>
      <c r="B920" s="17">
        <f>TITRES_STAT!D923</f>
        <v>5.0999999999999996</v>
      </c>
      <c r="C920" s="2">
        <f t="shared" si="126"/>
        <v>-5.0000000000000711E-2</v>
      </c>
      <c r="D920" s="2">
        <f t="shared" si="127"/>
        <v>0</v>
      </c>
      <c r="E920" s="2">
        <f t="shared" si="128"/>
        <v>5.0000000000000711E-2</v>
      </c>
      <c r="F920" s="2">
        <f t="shared" si="129"/>
        <v>2.8030357848561647E-2</v>
      </c>
      <c r="G920" s="2">
        <f t="shared" si="129"/>
        <v>2.5193050693917352E-2</v>
      </c>
      <c r="H920" s="2">
        <f t="shared" si="130"/>
        <v>1.1126226112556246</v>
      </c>
      <c r="I920" s="2">
        <f t="shared" si="131"/>
        <v>52.665469228995143</v>
      </c>
    </row>
    <row r="921" spans="1:9" ht="13.5" x14ac:dyDescent="0.25">
      <c r="A921" s="3">
        <f>TITRES_STAT!B924</f>
        <v>43347</v>
      </c>
      <c r="B921" s="17">
        <f>TITRES_STAT!D924</f>
        <v>5</v>
      </c>
      <c r="C921" s="2">
        <f t="shared" si="126"/>
        <v>-9.9999999999999645E-2</v>
      </c>
      <c r="D921" s="2">
        <f t="shared" si="127"/>
        <v>0</v>
      </c>
      <c r="E921" s="2">
        <f t="shared" si="128"/>
        <v>9.9999999999999645E-2</v>
      </c>
      <c r="F921" s="2">
        <f t="shared" si="129"/>
        <v>2.6028189430807241E-2</v>
      </c>
      <c r="G921" s="2">
        <f t="shared" si="129"/>
        <v>3.0536404215780376E-2</v>
      </c>
      <c r="H921" s="2">
        <f t="shared" si="130"/>
        <v>0.85236589242411809</v>
      </c>
      <c r="I921" s="2">
        <f t="shared" si="131"/>
        <v>46.014985263449248</v>
      </c>
    </row>
    <row r="922" spans="1:9" ht="13.5" x14ac:dyDescent="0.25">
      <c r="A922" s="3">
        <f>TITRES_STAT!B925</f>
        <v>43348</v>
      </c>
      <c r="B922" s="17">
        <f>TITRES_STAT!D925</f>
        <v>4.8499999999999996</v>
      </c>
      <c r="C922" s="2">
        <f t="shared" si="126"/>
        <v>-0.15000000000000036</v>
      </c>
      <c r="D922" s="2">
        <f t="shared" si="127"/>
        <v>0</v>
      </c>
      <c r="E922" s="2">
        <f t="shared" si="128"/>
        <v>0.15000000000000036</v>
      </c>
      <c r="F922" s="2">
        <f t="shared" si="129"/>
        <v>2.4169033042892439E-2</v>
      </c>
      <c r="G922" s="2">
        <f t="shared" si="129"/>
        <v>3.9069518200367519E-2</v>
      </c>
      <c r="H922" s="2">
        <f t="shared" si="130"/>
        <v>0.61861610166119441</v>
      </c>
      <c r="I922" s="2">
        <f t="shared" si="131"/>
        <v>38.218827863278101</v>
      </c>
    </row>
    <row r="923" spans="1:9" ht="13.5" x14ac:dyDescent="0.25">
      <c r="A923" s="3">
        <f>TITRES_STAT!B926</f>
        <v>43349</v>
      </c>
      <c r="B923" s="17">
        <f>TITRES_STAT!D926</f>
        <v>4.68</v>
      </c>
      <c r="C923" s="2">
        <f t="shared" si="126"/>
        <v>-0.16999999999999993</v>
      </c>
      <c r="D923" s="2">
        <f t="shared" si="127"/>
        <v>0</v>
      </c>
      <c r="E923" s="2">
        <f t="shared" si="128"/>
        <v>0.16999999999999993</v>
      </c>
      <c r="F923" s="2">
        <f t="shared" si="129"/>
        <v>2.2442673539828695E-2</v>
      </c>
      <c r="G923" s="2">
        <f t="shared" si="129"/>
        <v>4.8421695471769832E-2</v>
      </c>
      <c r="H923" s="2">
        <f t="shared" si="130"/>
        <v>0.46348384378471263</v>
      </c>
      <c r="I923" s="2">
        <f t="shared" si="131"/>
        <v>31.669898219449962</v>
      </c>
    </row>
    <row r="924" spans="1:9" ht="13.5" x14ac:dyDescent="0.25">
      <c r="A924" s="3">
        <f>TITRES_STAT!B927</f>
        <v>43350</v>
      </c>
      <c r="B924" s="17">
        <f>TITRES_STAT!D927</f>
        <v>4.88</v>
      </c>
      <c r="C924" s="2">
        <f t="shared" si="126"/>
        <v>0.20000000000000018</v>
      </c>
      <c r="D924" s="2">
        <f t="shared" si="127"/>
        <v>0.20000000000000018</v>
      </c>
      <c r="E924" s="2">
        <f t="shared" si="128"/>
        <v>0</v>
      </c>
      <c r="F924" s="2">
        <f t="shared" si="129"/>
        <v>3.5125339715555232E-2</v>
      </c>
      <c r="G924" s="2">
        <f t="shared" si="129"/>
        <v>4.4963002938071983E-2</v>
      </c>
      <c r="H924" s="2">
        <f t="shared" si="130"/>
        <v>0.78120537820691671</v>
      </c>
      <c r="I924" s="2">
        <f t="shared" si="131"/>
        <v>43.858242725121997</v>
      </c>
    </row>
    <row r="925" spans="1:9" ht="13.5" x14ac:dyDescent="0.25">
      <c r="A925" s="3">
        <f>TITRES_STAT!B928</f>
        <v>43353</v>
      </c>
      <c r="B925" s="17">
        <f>TITRES_STAT!D928</f>
        <v>4.8</v>
      </c>
      <c r="C925" s="2">
        <f t="shared" si="126"/>
        <v>-8.0000000000000071E-2</v>
      </c>
      <c r="D925" s="2">
        <f t="shared" si="127"/>
        <v>0</v>
      </c>
      <c r="E925" s="2">
        <f t="shared" si="128"/>
        <v>8.0000000000000071E-2</v>
      </c>
      <c r="F925" s="2">
        <f t="shared" ref="F925:G940" si="132">((F924*13)+D925)/14</f>
        <v>3.2616386878729857E-2</v>
      </c>
      <c r="G925" s="2">
        <f t="shared" si="132"/>
        <v>4.7465645585352559E-2</v>
      </c>
      <c r="H925" s="2">
        <f t="shared" si="130"/>
        <v>0.68715776382055482</v>
      </c>
      <c r="I925" s="2">
        <f t="shared" si="131"/>
        <v>40.728720132519896</v>
      </c>
    </row>
    <row r="926" spans="1:9" ht="13.5" x14ac:dyDescent="0.25">
      <c r="A926" s="3">
        <f>TITRES_STAT!B929</f>
        <v>43355</v>
      </c>
      <c r="B926" s="17">
        <f>TITRES_STAT!D929</f>
        <v>4.67</v>
      </c>
      <c r="C926" s="2">
        <f t="shared" si="126"/>
        <v>-0.12999999999999989</v>
      </c>
      <c r="D926" s="2">
        <f t="shared" si="127"/>
        <v>0</v>
      </c>
      <c r="E926" s="2">
        <f t="shared" si="128"/>
        <v>0.12999999999999989</v>
      </c>
      <c r="F926" s="2">
        <f t="shared" si="132"/>
        <v>3.028664495882058E-2</v>
      </c>
      <c r="G926" s="2">
        <f t="shared" si="132"/>
        <v>5.3360956614970222E-2</v>
      </c>
      <c r="H926" s="2">
        <f t="shared" si="130"/>
        <v>0.56758062223951533</v>
      </c>
      <c r="I926" s="2">
        <f t="shared" si="131"/>
        <v>36.207427815013716</v>
      </c>
    </row>
    <row r="927" spans="1:9" ht="13.5" x14ac:dyDescent="0.25">
      <c r="A927" s="3">
        <f>TITRES_STAT!B930</f>
        <v>43356</v>
      </c>
      <c r="B927" s="17">
        <f>TITRES_STAT!D930</f>
        <v>4.7</v>
      </c>
      <c r="C927" s="2">
        <f t="shared" si="126"/>
        <v>3.0000000000000249E-2</v>
      </c>
      <c r="D927" s="2">
        <f t="shared" si="127"/>
        <v>3.0000000000000249E-2</v>
      </c>
      <c r="E927" s="2">
        <f t="shared" si="128"/>
        <v>0</v>
      </c>
      <c r="F927" s="2">
        <f t="shared" si="132"/>
        <v>3.0266170318904845E-2</v>
      </c>
      <c r="G927" s="2">
        <f t="shared" si="132"/>
        <v>4.9549459713900915E-2</v>
      </c>
      <c r="H927" s="2">
        <f t="shared" si="130"/>
        <v>0.61082745389479565</v>
      </c>
      <c r="I927" s="2">
        <f t="shared" si="131"/>
        <v>37.920104503923433</v>
      </c>
    </row>
    <row r="928" spans="1:9" ht="13.5" x14ac:dyDescent="0.25">
      <c r="A928" s="3">
        <f>TITRES_STAT!B931</f>
        <v>43357</v>
      </c>
      <c r="B928" s="17">
        <f>TITRES_STAT!D931</f>
        <v>4.7699999999999996</v>
      </c>
      <c r="C928" s="2">
        <f t="shared" si="126"/>
        <v>6.9999999999999396E-2</v>
      </c>
      <c r="D928" s="2">
        <f t="shared" si="127"/>
        <v>6.9999999999999396E-2</v>
      </c>
      <c r="E928" s="2">
        <f t="shared" si="128"/>
        <v>0</v>
      </c>
      <c r="F928" s="2">
        <f t="shared" si="132"/>
        <v>3.3104301010411598E-2</v>
      </c>
      <c r="G928" s="2">
        <f t="shared" si="132"/>
        <v>4.6010212591479423E-2</v>
      </c>
      <c r="H928" s="2">
        <f t="shared" si="130"/>
        <v>0.71949897959267728</v>
      </c>
      <c r="I928" s="2">
        <f t="shared" si="131"/>
        <v>41.843524662231296</v>
      </c>
    </row>
    <row r="929" spans="1:9" ht="13.5" x14ac:dyDescent="0.25">
      <c r="A929" s="3">
        <f>TITRES_STAT!B932</f>
        <v>43360</v>
      </c>
      <c r="B929" s="17">
        <f>TITRES_STAT!D932</f>
        <v>4.82</v>
      </c>
      <c r="C929" s="2">
        <f t="shared" si="126"/>
        <v>5.0000000000000711E-2</v>
      </c>
      <c r="D929" s="2">
        <f t="shared" si="127"/>
        <v>5.0000000000000711E-2</v>
      </c>
      <c r="E929" s="2">
        <f t="shared" si="128"/>
        <v>0</v>
      </c>
      <c r="F929" s="2">
        <f t="shared" si="132"/>
        <v>3.4311136652525102E-2</v>
      </c>
      <c r="G929" s="2">
        <f t="shared" si="132"/>
        <v>4.2723768834945178E-2</v>
      </c>
      <c r="H929" s="2">
        <f t="shared" si="130"/>
        <v>0.80309246089874198</v>
      </c>
      <c r="I929" s="2">
        <f t="shared" si="131"/>
        <v>44.539727069705826</v>
      </c>
    </row>
    <row r="930" spans="1:9" ht="13.5" x14ac:dyDescent="0.25">
      <c r="A930" s="3">
        <f>TITRES_STAT!B933</f>
        <v>43361</v>
      </c>
      <c r="B930" s="17">
        <f>TITRES_STAT!D933</f>
        <v>4.79</v>
      </c>
      <c r="C930" s="2">
        <f t="shared" si="126"/>
        <v>-3.0000000000000249E-2</v>
      </c>
      <c r="D930" s="2">
        <f t="shared" si="127"/>
        <v>0</v>
      </c>
      <c r="E930" s="2">
        <f t="shared" si="128"/>
        <v>3.0000000000000249E-2</v>
      </c>
      <c r="F930" s="2">
        <f t="shared" si="132"/>
        <v>3.1860341177344736E-2</v>
      </c>
      <c r="G930" s="2">
        <f t="shared" si="132"/>
        <v>4.181492820387768E-2</v>
      </c>
      <c r="H930" s="2">
        <f t="shared" si="130"/>
        <v>0.76193700541593157</v>
      </c>
      <c r="I930" s="2">
        <f t="shared" si="131"/>
        <v>43.244281893952554</v>
      </c>
    </row>
    <row r="931" spans="1:9" ht="13.5" x14ac:dyDescent="0.25">
      <c r="A931" s="3">
        <f>TITRES_STAT!B934</f>
        <v>43362</v>
      </c>
      <c r="B931" s="17">
        <f>TITRES_STAT!D934</f>
        <v>4.78</v>
      </c>
      <c r="C931" s="2">
        <f t="shared" si="126"/>
        <v>-9.9999999999997868E-3</v>
      </c>
      <c r="D931" s="2">
        <f t="shared" si="127"/>
        <v>0</v>
      </c>
      <c r="E931" s="2">
        <f t="shared" si="128"/>
        <v>9.9999999999997868E-3</v>
      </c>
      <c r="F931" s="2">
        <f t="shared" si="132"/>
        <v>2.9584602521820109E-2</v>
      </c>
      <c r="G931" s="2">
        <f t="shared" si="132"/>
        <v>3.9542433332172118E-2</v>
      </c>
      <c r="H931" s="2">
        <f t="shared" si="130"/>
        <v>0.74817354494342114</v>
      </c>
      <c r="I931" s="2">
        <f t="shared" si="131"/>
        <v>42.797441198415768</v>
      </c>
    </row>
    <row r="932" spans="1:9" ht="13.5" x14ac:dyDescent="0.25">
      <c r="A932" s="3">
        <f>TITRES_STAT!B935</f>
        <v>43363</v>
      </c>
      <c r="B932" s="17">
        <f>TITRES_STAT!D935</f>
        <v>4.74</v>
      </c>
      <c r="C932" s="2">
        <f t="shared" si="126"/>
        <v>-4.0000000000000036E-2</v>
      </c>
      <c r="D932" s="2">
        <f t="shared" si="127"/>
        <v>0</v>
      </c>
      <c r="E932" s="2">
        <f t="shared" si="128"/>
        <v>4.0000000000000036E-2</v>
      </c>
      <c r="F932" s="2">
        <f t="shared" si="132"/>
        <v>2.7471416627404387E-2</v>
      </c>
      <c r="G932" s="2">
        <f t="shared" si="132"/>
        <v>3.9575116665588397E-2</v>
      </c>
      <c r="H932" s="2">
        <f t="shared" si="130"/>
        <v>0.69415882862807843</v>
      </c>
      <c r="I932" s="2">
        <f t="shared" si="131"/>
        <v>40.973657067927029</v>
      </c>
    </row>
    <row r="933" spans="1:9" ht="13.5" x14ac:dyDescent="0.25">
      <c r="A933" s="3">
        <f>TITRES_STAT!B936</f>
        <v>43364</v>
      </c>
      <c r="B933" s="17">
        <f>TITRES_STAT!D936</f>
        <v>4.66</v>
      </c>
      <c r="C933" s="2">
        <f t="shared" si="126"/>
        <v>-8.0000000000000071E-2</v>
      </c>
      <c r="D933" s="2">
        <f t="shared" si="127"/>
        <v>0</v>
      </c>
      <c r="E933" s="2">
        <f t="shared" si="128"/>
        <v>8.0000000000000071E-2</v>
      </c>
      <c r="F933" s="2">
        <f t="shared" si="132"/>
        <v>2.5509172582589786E-2</v>
      </c>
      <c r="G933" s="2">
        <f t="shared" si="132"/>
        <v>4.2462608332332084E-2</v>
      </c>
      <c r="H933" s="2">
        <f t="shared" si="130"/>
        <v>0.60074436273304643</v>
      </c>
      <c r="I933" s="2">
        <f t="shared" si="131"/>
        <v>37.529063148306811</v>
      </c>
    </row>
    <row r="934" spans="1:9" ht="13.5" x14ac:dyDescent="0.25">
      <c r="A934" s="3">
        <f>TITRES_STAT!B937</f>
        <v>43367</v>
      </c>
      <c r="B934" s="17">
        <f>TITRES_STAT!D937</f>
        <v>4.63</v>
      </c>
      <c r="C934" s="2">
        <f t="shared" si="126"/>
        <v>-3.0000000000000249E-2</v>
      </c>
      <c r="D934" s="2">
        <f t="shared" si="127"/>
        <v>0</v>
      </c>
      <c r="E934" s="2">
        <f t="shared" si="128"/>
        <v>3.0000000000000249E-2</v>
      </c>
      <c r="F934" s="2">
        <f t="shared" si="132"/>
        <v>2.3687088826690517E-2</v>
      </c>
      <c r="G934" s="2">
        <f t="shared" si="132"/>
        <v>4.1572422022879807E-2</v>
      </c>
      <c r="H934" s="2">
        <f t="shared" si="130"/>
        <v>0.56977889846432539</v>
      </c>
      <c r="I934" s="2">
        <f t="shared" si="131"/>
        <v>36.296761220432103</v>
      </c>
    </row>
    <row r="935" spans="1:9" ht="13.5" x14ac:dyDescent="0.25">
      <c r="A935" s="3">
        <f>TITRES_STAT!B938</f>
        <v>43368</v>
      </c>
      <c r="B935" s="17">
        <f>TITRES_STAT!D938</f>
        <v>4.63</v>
      </c>
      <c r="C935" s="2">
        <f t="shared" si="126"/>
        <v>0</v>
      </c>
      <c r="D935" s="2">
        <f t="shared" si="127"/>
        <v>0</v>
      </c>
      <c r="E935" s="2">
        <f t="shared" si="128"/>
        <v>0</v>
      </c>
      <c r="F935" s="2">
        <f t="shared" si="132"/>
        <v>2.1995153910498336E-2</v>
      </c>
      <c r="G935" s="2">
        <f t="shared" si="132"/>
        <v>3.8602963306959823E-2</v>
      </c>
      <c r="H935" s="2">
        <f t="shared" si="130"/>
        <v>0.56977889846432528</v>
      </c>
      <c r="I935" s="2">
        <f t="shared" si="131"/>
        <v>36.296761220432089</v>
      </c>
    </row>
    <row r="936" spans="1:9" ht="13.5" x14ac:dyDescent="0.25">
      <c r="A936" s="3">
        <f>TITRES_STAT!B939</f>
        <v>43369</v>
      </c>
      <c r="B936" s="17">
        <f>TITRES_STAT!D939</f>
        <v>4.5999999999999996</v>
      </c>
      <c r="C936" s="2">
        <f t="shared" si="126"/>
        <v>-3.0000000000000249E-2</v>
      </c>
      <c r="D936" s="2">
        <f t="shared" si="127"/>
        <v>0</v>
      </c>
      <c r="E936" s="2">
        <f t="shared" si="128"/>
        <v>3.0000000000000249E-2</v>
      </c>
      <c r="F936" s="2">
        <f t="shared" si="132"/>
        <v>2.0424071488319883E-2</v>
      </c>
      <c r="G936" s="2">
        <f t="shared" si="132"/>
        <v>3.7988465927891284E-2</v>
      </c>
      <c r="H936" s="2">
        <f t="shared" si="130"/>
        <v>0.53763875401255534</v>
      </c>
      <c r="I936" s="2">
        <f t="shared" si="131"/>
        <v>34.965218755676943</v>
      </c>
    </row>
    <row r="937" spans="1:9" ht="13.5" x14ac:dyDescent="0.25">
      <c r="A937" s="3">
        <f>TITRES_STAT!B940</f>
        <v>43370</v>
      </c>
      <c r="B937" s="17">
        <f>TITRES_STAT!D940</f>
        <v>4.54</v>
      </c>
      <c r="C937" s="2">
        <f t="shared" si="126"/>
        <v>-5.9999999999999609E-2</v>
      </c>
      <c r="D937" s="2">
        <f t="shared" si="127"/>
        <v>0</v>
      </c>
      <c r="E937" s="2">
        <f t="shared" si="128"/>
        <v>5.9999999999999609E-2</v>
      </c>
      <c r="F937" s="2">
        <f t="shared" si="132"/>
        <v>1.8965209239154176E-2</v>
      </c>
      <c r="G937" s="2">
        <f t="shared" si="132"/>
        <v>3.9560718361613303E-2</v>
      </c>
      <c r="H937" s="2">
        <f t="shared" si="130"/>
        <v>0.47939496613278298</v>
      </c>
      <c r="I937" s="2">
        <f t="shared" si="131"/>
        <v>32.404799063629838</v>
      </c>
    </row>
    <row r="938" spans="1:9" ht="13.5" x14ac:dyDescent="0.25">
      <c r="A938" s="3">
        <f>TITRES_STAT!B941</f>
        <v>43371</v>
      </c>
      <c r="B938" s="17">
        <f>TITRES_STAT!D941</f>
        <v>4.53</v>
      </c>
      <c r="C938" s="2">
        <f t="shared" si="126"/>
        <v>-9.9999999999997868E-3</v>
      </c>
      <c r="D938" s="2">
        <f t="shared" si="127"/>
        <v>0</v>
      </c>
      <c r="E938" s="2">
        <f t="shared" si="128"/>
        <v>9.9999999999997868E-3</v>
      </c>
      <c r="F938" s="2">
        <f t="shared" si="132"/>
        <v>1.7610551436357449E-2</v>
      </c>
      <c r="G938" s="2">
        <f t="shared" si="132"/>
        <v>3.7449238478640907E-2</v>
      </c>
      <c r="H938" s="2">
        <f t="shared" si="130"/>
        <v>0.47025125614774754</v>
      </c>
      <c r="I938" s="2">
        <f t="shared" si="131"/>
        <v>31.98441451292264</v>
      </c>
    </row>
    <row r="939" spans="1:9" ht="13.5" x14ac:dyDescent="0.25">
      <c r="A939" s="3">
        <f>TITRES_STAT!B942</f>
        <v>43374</v>
      </c>
      <c r="B939" s="17">
        <f>TITRES_STAT!D942</f>
        <v>4.6500000000000004</v>
      </c>
      <c r="C939" s="2">
        <f t="shared" si="126"/>
        <v>0.12000000000000011</v>
      </c>
      <c r="D939" s="2">
        <f t="shared" si="127"/>
        <v>0.12000000000000011</v>
      </c>
      <c r="E939" s="2">
        <f t="shared" si="128"/>
        <v>0</v>
      </c>
      <c r="F939" s="2">
        <f t="shared" si="132"/>
        <v>2.4924083476617637E-2</v>
      </c>
      <c r="G939" s="2">
        <f t="shared" si="132"/>
        <v>3.47742928730237E-2</v>
      </c>
      <c r="H939" s="2">
        <f t="shared" si="130"/>
        <v>0.71673875778370166</v>
      </c>
      <c r="I939" s="2">
        <f t="shared" si="131"/>
        <v>41.750019013318408</v>
      </c>
    </row>
    <row r="940" spans="1:9" ht="13.5" x14ac:dyDescent="0.25">
      <c r="A940" s="3">
        <f>TITRES_STAT!B943</f>
        <v>43375</v>
      </c>
      <c r="B940" s="17">
        <f>TITRES_STAT!D943</f>
        <v>4.67</v>
      </c>
      <c r="C940" s="2">
        <f t="shared" si="126"/>
        <v>1.9999999999999574E-2</v>
      </c>
      <c r="D940" s="2">
        <f t="shared" si="127"/>
        <v>1.9999999999999574E-2</v>
      </c>
      <c r="E940" s="2">
        <f t="shared" si="128"/>
        <v>0</v>
      </c>
      <c r="F940" s="2">
        <f t="shared" si="132"/>
        <v>2.4572363228287774E-2</v>
      </c>
      <c r="G940" s="2">
        <f t="shared" si="132"/>
        <v>3.2290414810664865E-2</v>
      </c>
      <c r="H940" s="2">
        <f t="shared" si="130"/>
        <v>0.76098010423117957</v>
      </c>
      <c r="I940" s="2">
        <f t="shared" si="131"/>
        <v>43.213441333195149</v>
      </c>
    </row>
    <row r="941" spans="1:9" ht="13.5" x14ac:dyDescent="0.25">
      <c r="A941" s="3">
        <f>TITRES_STAT!B944</f>
        <v>43376</v>
      </c>
      <c r="B941" s="17">
        <f>TITRES_STAT!D944</f>
        <v>4.62</v>
      </c>
      <c r="C941" s="2">
        <f t="shared" si="126"/>
        <v>-4.9999999999999822E-2</v>
      </c>
      <c r="D941" s="2">
        <f t="shared" si="127"/>
        <v>0</v>
      </c>
      <c r="E941" s="2">
        <f t="shared" si="128"/>
        <v>4.9999999999999822E-2</v>
      </c>
      <c r="F941" s="2">
        <f t="shared" ref="F941:G956" si="133">((F940*13)+D941)/14</f>
        <v>2.2817194426267218E-2</v>
      </c>
      <c r="G941" s="2">
        <f t="shared" si="133"/>
        <v>3.3555385181331651E-2</v>
      </c>
      <c r="H941" s="2">
        <f t="shared" si="130"/>
        <v>0.67998606789831861</v>
      </c>
      <c r="I941" s="2">
        <f t="shared" si="131"/>
        <v>40.475696846045203</v>
      </c>
    </row>
    <row r="942" spans="1:9" ht="13.5" x14ac:dyDescent="0.25">
      <c r="A942" s="3">
        <f>TITRES_STAT!B945</f>
        <v>43377</v>
      </c>
      <c r="B942" s="17">
        <f>TITRES_STAT!D945</f>
        <v>4.49</v>
      </c>
      <c r="C942" s="2">
        <f t="shared" si="126"/>
        <v>-0.12999999999999989</v>
      </c>
      <c r="D942" s="2">
        <f t="shared" si="127"/>
        <v>0</v>
      </c>
      <c r="E942" s="2">
        <f t="shared" si="128"/>
        <v>0.12999999999999989</v>
      </c>
      <c r="F942" s="2">
        <f t="shared" si="133"/>
        <v>2.1187394824390991E-2</v>
      </c>
      <c r="G942" s="2">
        <f t="shared" si="133"/>
        <v>4.0444286239807954E-2</v>
      </c>
      <c r="H942" s="2">
        <f t="shared" si="130"/>
        <v>0.52386620692880348</v>
      </c>
      <c r="I942" s="2">
        <f t="shared" si="131"/>
        <v>34.377441047439603</v>
      </c>
    </row>
    <row r="943" spans="1:9" ht="13.5" x14ac:dyDescent="0.25">
      <c r="A943" s="3">
        <f>TITRES_STAT!B946</f>
        <v>43378</v>
      </c>
      <c r="B943" s="17">
        <f>TITRES_STAT!D946</f>
        <v>4.59</v>
      </c>
      <c r="C943" s="2">
        <f t="shared" si="126"/>
        <v>9.9999999999999645E-2</v>
      </c>
      <c r="D943" s="2">
        <f t="shared" si="127"/>
        <v>9.9999999999999645E-2</v>
      </c>
      <c r="E943" s="2">
        <f t="shared" si="128"/>
        <v>0</v>
      </c>
      <c r="F943" s="2">
        <f t="shared" si="133"/>
        <v>2.6816866622648754E-2</v>
      </c>
      <c r="G943" s="2">
        <f t="shared" si="133"/>
        <v>3.755540865125024E-2</v>
      </c>
      <c r="H943" s="2">
        <f t="shared" si="130"/>
        <v>0.7140613718699611</v>
      </c>
      <c r="I943" s="2">
        <f t="shared" si="131"/>
        <v>41.659031793648872</v>
      </c>
    </row>
    <row r="944" spans="1:9" ht="13.5" x14ac:dyDescent="0.25">
      <c r="A944" s="3">
        <f>TITRES_STAT!B947</f>
        <v>43381</v>
      </c>
      <c r="B944" s="17">
        <f>TITRES_STAT!D947</f>
        <v>4.57</v>
      </c>
      <c r="C944" s="2">
        <f t="shared" si="126"/>
        <v>-1.9999999999999574E-2</v>
      </c>
      <c r="D944" s="2">
        <f t="shared" si="127"/>
        <v>0</v>
      </c>
      <c r="E944" s="2">
        <f t="shared" si="128"/>
        <v>1.9999999999999574E-2</v>
      </c>
      <c r="F944" s="2">
        <f t="shared" si="133"/>
        <v>2.4901376149602413E-2</v>
      </c>
      <c r="G944" s="2">
        <f t="shared" si="133"/>
        <v>3.6301450890446625E-2</v>
      </c>
      <c r="H944" s="2">
        <f t="shared" si="130"/>
        <v>0.68596090621148298</v>
      </c>
      <c r="I944" s="2">
        <f t="shared" si="131"/>
        <v>40.686643663221311</v>
      </c>
    </row>
    <row r="945" spans="1:9" ht="13.5" x14ac:dyDescent="0.25">
      <c r="A945" s="3">
        <f>TITRES_STAT!B948</f>
        <v>43382</v>
      </c>
      <c r="B945" s="17">
        <f>TITRES_STAT!D948</f>
        <v>4.58</v>
      </c>
      <c r="C945" s="2">
        <f t="shared" si="126"/>
        <v>9.9999999999997868E-3</v>
      </c>
      <c r="D945" s="2">
        <f t="shared" si="127"/>
        <v>9.9999999999997868E-3</v>
      </c>
      <c r="E945" s="2">
        <f t="shared" si="128"/>
        <v>0</v>
      </c>
      <c r="F945" s="2">
        <f t="shared" si="133"/>
        <v>2.3836992138916512E-2</v>
      </c>
      <c r="G945" s="2">
        <f t="shared" si="133"/>
        <v>3.3708490112557582E-2</v>
      </c>
      <c r="H945" s="2">
        <f t="shared" si="130"/>
        <v>0.7071509895376894</v>
      </c>
      <c r="I945" s="2">
        <f t="shared" si="131"/>
        <v>41.422873188808673</v>
      </c>
    </row>
    <row r="946" spans="1:9" ht="13.5" x14ac:dyDescent="0.25">
      <c r="A946" s="3">
        <f>TITRES_STAT!B949</f>
        <v>43383</v>
      </c>
      <c r="B946" s="17">
        <f>TITRES_STAT!D949</f>
        <v>4.54</v>
      </c>
      <c r="C946" s="2">
        <f t="shared" si="126"/>
        <v>-4.0000000000000036E-2</v>
      </c>
      <c r="D946" s="2">
        <f t="shared" si="127"/>
        <v>0</v>
      </c>
      <c r="E946" s="2">
        <f t="shared" si="128"/>
        <v>4.0000000000000036E-2</v>
      </c>
      <c r="F946" s="2">
        <f t="shared" si="133"/>
        <v>2.2134349843279617E-2</v>
      </c>
      <c r="G946" s="2">
        <f t="shared" si="133"/>
        <v>3.4157883675946334E-2</v>
      </c>
      <c r="H946" s="2">
        <f t="shared" si="130"/>
        <v>0.64800120678630979</v>
      </c>
      <c r="I946" s="2">
        <f t="shared" si="131"/>
        <v>39.320432783538223</v>
      </c>
    </row>
    <row r="947" spans="1:9" ht="13.5" x14ac:dyDescent="0.25">
      <c r="A947" s="3">
        <f>TITRES_STAT!B950</f>
        <v>43384</v>
      </c>
      <c r="B947" s="17">
        <f>TITRES_STAT!D950</f>
        <v>4.57</v>
      </c>
      <c r="C947" s="2">
        <f t="shared" si="126"/>
        <v>3.0000000000000249E-2</v>
      </c>
      <c r="D947" s="2">
        <f t="shared" si="127"/>
        <v>3.0000000000000249E-2</v>
      </c>
      <c r="E947" s="2">
        <f t="shared" si="128"/>
        <v>0</v>
      </c>
      <c r="F947" s="2">
        <f t="shared" si="133"/>
        <v>2.2696181997331092E-2</v>
      </c>
      <c r="G947" s="2">
        <f t="shared" si="133"/>
        <v>3.1718034841950168E-2</v>
      </c>
      <c r="H947" s="2">
        <f t="shared" si="130"/>
        <v>0.71556078774821186</v>
      </c>
      <c r="I947" s="2">
        <f t="shared" si="131"/>
        <v>41.710022335462284</v>
      </c>
    </row>
    <row r="948" spans="1:9" ht="13.5" x14ac:dyDescent="0.25">
      <c r="A948" s="3">
        <f>TITRES_STAT!B951</f>
        <v>43385</v>
      </c>
      <c r="B948" s="17">
        <f>TITRES_STAT!D951</f>
        <v>4.57</v>
      </c>
      <c r="C948" s="2">
        <f t="shared" si="126"/>
        <v>0</v>
      </c>
      <c r="D948" s="2">
        <f t="shared" si="127"/>
        <v>0</v>
      </c>
      <c r="E948" s="2">
        <f t="shared" si="128"/>
        <v>0</v>
      </c>
      <c r="F948" s="2">
        <f t="shared" si="133"/>
        <v>2.1075026140378872E-2</v>
      </c>
      <c r="G948" s="2">
        <f t="shared" si="133"/>
        <v>2.9452460924668016E-2</v>
      </c>
      <c r="H948" s="2">
        <f t="shared" si="130"/>
        <v>0.71556078774821186</v>
      </c>
      <c r="I948" s="2">
        <f t="shared" si="131"/>
        <v>41.710022335462284</v>
      </c>
    </row>
    <row r="949" spans="1:9" ht="13.5" x14ac:dyDescent="0.25">
      <c r="A949" s="3">
        <f>TITRES_STAT!B952</f>
        <v>43389</v>
      </c>
      <c r="B949" s="17">
        <f>TITRES_STAT!D952</f>
        <v>4.62</v>
      </c>
      <c r="C949" s="2">
        <f t="shared" si="126"/>
        <v>4.9999999999999822E-2</v>
      </c>
      <c r="D949" s="2">
        <f t="shared" si="127"/>
        <v>4.9999999999999822E-2</v>
      </c>
      <c r="E949" s="2">
        <f t="shared" si="128"/>
        <v>0</v>
      </c>
      <c r="F949" s="2">
        <f t="shared" si="133"/>
        <v>2.3141095701780367E-2</v>
      </c>
      <c r="G949" s="2">
        <f t="shared" si="133"/>
        <v>2.7348713715763157E-2</v>
      </c>
      <c r="H949" s="2">
        <f t="shared" si="130"/>
        <v>0.84614932688561439</v>
      </c>
      <c r="I949" s="2">
        <f t="shared" si="131"/>
        <v>45.833200736423471</v>
      </c>
    </row>
    <row r="950" spans="1:9" ht="13.5" x14ac:dyDescent="0.25">
      <c r="A950" s="3">
        <f>TITRES_STAT!B953</f>
        <v>43390</v>
      </c>
      <c r="B950" s="17">
        <f>TITRES_STAT!D953</f>
        <v>4.5999999999999996</v>
      </c>
      <c r="C950" s="2">
        <f t="shared" si="126"/>
        <v>-2.0000000000000462E-2</v>
      </c>
      <c r="D950" s="2">
        <f t="shared" si="127"/>
        <v>0</v>
      </c>
      <c r="E950" s="2">
        <f t="shared" si="128"/>
        <v>2.0000000000000462E-2</v>
      </c>
      <c r="F950" s="2">
        <f t="shared" si="133"/>
        <v>2.1488160294510339E-2</v>
      </c>
      <c r="G950" s="2">
        <f t="shared" si="133"/>
        <v>2.6823805593208679E-2</v>
      </c>
      <c r="H950" s="2">
        <f t="shared" si="130"/>
        <v>0.80108544702362317</v>
      </c>
      <c r="I950" s="2">
        <f t="shared" si="131"/>
        <v>44.477925705715613</v>
      </c>
    </row>
    <row r="951" spans="1:9" ht="13.5" x14ac:dyDescent="0.25">
      <c r="A951" s="3">
        <f>TITRES_STAT!B954</f>
        <v>43391</v>
      </c>
      <c r="B951" s="17">
        <f>TITRES_STAT!D954</f>
        <v>4.51</v>
      </c>
      <c r="C951" s="2">
        <f t="shared" si="126"/>
        <v>-8.9999999999999858E-2</v>
      </c>
      <c r="D951" s="2">
        <f t="shared" si="127"/>
        <v>0</v>
      </c>
      <c r="E951" s="2">
        <f t="shared" si="128"/>
        <v>8.9999999999999858E-2</v>
      </c>
      <c r="F951" s="2">
        <f t="shared" si="133"/>
        <v>1.9953291702045316E-2</v>
      </c>
      <c r="G951" s="2">
        <f t="shared" si="133"/>
        <v>3.1336390907979475E-2</v>
      </c>
      <c r="H951" s="2">
        <f t="shared" si="130"/>
        <v>0.63674504701702661</v>
      </c>
      <c r="I951" s="2">
        <f t="shared" si="131"/>
        <v>38.903129609434082</v>
      </c>
    </row>
    <row r="952" spans="1:9" ht="13.5" x14ac:dyDescent="0.25">
      <c r="A952" s="3">
        <f>TITRES_STAT!B955</f>
        <v>43392</v>
      </c>
      <c r="B952" s="17">
        <f>TITRES_STAT!D955</f>
        <v>4.51</v>
      </c>
      <c r="C952" s="2">
        <f t="shared" si="126"/>
        <v>0</v>
      </c>
      <c r="D952" s="2">
        <f t="shared" si="127"/>
        <v>0</v>
      </c>
      <c r="E952" s="2">
        <f t="shared" si="128"/>
        <v>0</v>
      </c>
      <c r="F952" s="2">
        <f t="shared" si="133"/>
        <v>1.8528056580470652E-2</v>
      </c>
      <c r="G952" s="2">
        <f t="shared" si="133"/>
        <v>2.9098077271695225E-2</v>
      </c>
      <c r="H952" s="2">
        <f t="shared" si="130"/>
        <v>0.63674504701702672</v>
      </c>
      <c r="I952" s="2">
        <f t="shared" si="131"/>
        <v>38.903129609434082</v>
      </c>
    </row>
    <row r="953" spans="1:9" ht="13.5" x14ac:dyDescent="0.25">
      <c r="A953" s="3">
        <f>TITRES_STAT!B956</f>
        <v>43395</v>
      </c>
      <c r="B953" s="17">
        <f>TITRES_STAT!D956</f>
        <v>4.59</v>
      </c>
      <c r="C953" s="2">
        <f t="shared" si="126"/>
        <v>8.0000000000000071E-2</v>
      </c>
      <c r="D953" s="2">
        <f t="shared" si="127"/>
        <v>8.0000000000000071E-2</v>
      </c>
      <c r="E953" s="2">
        <f t="shared" si="128"/>
        <v>0</v>
      </c>
      <c r="F953" s="2">
        <f t="shared" si="133"/>
        <v>2.291890968186561E-2</v>
      </c>
      <c r="G953" s="2">
        <f t="shared" si="133"/>
        <v>2.7019643180859854E-2</v>
      </c>
      <c r="H953" s="2">
        <f t="shared" si="130"/>
        <v>0.84823139700456451</v>
      </c>
      <c r="I953" s="2">
        <f t="shared" si="131"/>
        <v>45.894220733361436</v>
      </c>
    </row>
    <row r="954" spans="1:9" ht="13.5" x14ac:dyDescent="0.25">
      <c r="A954" s="3">
        <f>TITRES_STAT!B957</f>
        <v>43396</v>
      </c>
      <c r="B954" s="17">
        <f>TITRES_STAT!D957</f>
        <v>4.49</v>
      </c>
      <c r="C954" s="2">
        <f t="shared" si="126"/>
        <v>-9.9999999999999645E-2</v>
      </c>
      <c r="D954" s="2">
        <f t="shared" si="127"/>
        <v>0</v>
      </c>
      <c r="E954" s="2">
        <f t="shared" si="128"/>
        <v>9.9999999999999645E-2</v>
      </c>
      <c r="F954" s="2">
        <f t="shared" si="133"/>
        <v>2.1281844704589496E-2</v>
      </c>
      <c r="G954" s="2">
        <f t="shared" si="133"/>
        <v>3.2232525810798413E-2</v>
      </c>
      <c r="H954" s="2">
        <f t="shared" si="130"/>
        <v>0.66025991352684299</v>
      </c>
      <c r="I954" s="2">
        <f t="shared" si="131"/>
        <v>39.768466861569379</v>
      </c>
    </row>
    <row r="955" spans="1:9" ht="13.5" x14ac:dyDescent="0.25">
      <c r="A955" s="3">
        <f>TITRES_STAT!B958</f>
        <v>43397</v>
      </c>
      <c r="B955" s="17">
        <f>TITRES_STAT!D958</f>
        <v>4.3600000000000003</v>
      </c>
      <c r="C955" s="2">
        <f t="shared" si="126"/>
        <v>-0.12999999999999989</v>
      </c>
      <c r="D955" s="2">
        <f t="shared" si="127"/>
        <v>0</v>
      </c>
      <c r="E955" s="2">
        <f t="shared" si="128"/>
        <v>0.12999999999999989</v>
      </c>
      <c r="F955" s="2">
        <f t="shared" si="133"/>
        <v>1.9761712939975962E-2</v>
      </c>
      <c r="G955" s="2">
        <f t="shared" si="133"/>
        <v>3.9215916824312802E-2</v>
      </c>
      <c r="H955" s="2">
        <f t="shared" si="130"/>
        <v>0.50392071740942279</v>
      </c>
      <c r="I955" s="2">
        <f t="shared" si="131"/>
        <v>33.507133160413602</v>
      </c>
    </row>
    <row r="956" spans="1:9" ht="13.5" x14ac:dyDescent="0.25">
      <c r="A956" s="3">
        <f>TITRES_STAT!B959</f>
        <v>43398</v>
      </c>
      <c r="B956" s="17">
        <f>TITRES_STAT!D959</f>
        <v>4.49</v>
      </c>
      <c r="C956" s="2">
        <f t="shared" si="126"/>
        <v>0.12999999999999989</v>
      </c>
      <c r="D956" s="2">
        <f t="shared" si="127"/>
        <v>0.12999999999999989</v>
      </c>
      <c r="E956" s="2">
        <f t="shared" si="128"/>
        <v>0</v>
      </c>
      <c r="F956" s="2">
        <f t="shared" si="133"/>
        <v>2.7635876301406244E-2</v>
      </c>
      <c r="G956" s="2">
        <f t="shared" si="133"/>
        <v>3.6414779908290458E-2</v>
      </c>
      <c r="H956" s="2">
        <f t="shared" si="130"/>
        <v>0.75891921826814213</v>
      </c>
      <c r="I956" s="2">
        <f t="shared" si="131"/>
        <v>43.146905803632372</v>
      </c>
    </row>
    <row r="957" spans="1:9" ht="13.5" x14ac:dyDescent="0.25">
      <c r="A957" s="3">
        <f>TITRES_STAT!B960</f>
        <v>43399</v>
      </c>
      <c r="B957" s="17">
        <f>TITRES_STAT!D960</f>
        <v>4.53</v>
      </c>
      <c r="C957" s="2">
        <f t="shared" si="126"/>
        <v>4.0000000000000036E-2</v>
      </c>
      <c r="D957" s="2">
        <f t="shared" si="127"/>
        <v>4.0000000000000036E-2</v>
      </c>
      <c r="E957" s="2">
        <f t="shared" si="128"/>
        <v>0</v>
      </c>
      <c r="F957" s="2">
        <f t="shared" ref="F957:G972" si="134">((F956*13)+D957)/14</f>
        <v>2.8519027994162945E-2</v>
      </c>
      <c r="G957" s="2">
        <f t="shared" si="134"/>
        <v>3.381372420055543E-2</v>
      </c>
      <c r="H957" s="2">
        <f t="shared" si="130"/>
        <v>0.84341576293138654</v>
      </c>
      <c r="I957" s="2">
        <f t="shared" si="131"/>
        <v>45.752877885246725</v>
      </c>
    </row>
    <row r="958" spans="1:9" ht="13.5" x14ac:dyDescent="0.25">
      <c r="A958" s="3">
        <f>TITRES_STAT!B961</f>
        <v>43402</v>
      </c>
      <c r="B958" s="17">
        <f>TITRES_STAT!D961</f>
        <v>4.5599999999999996</v>
      </c>
      <c r="C958" s="2">
        <f t="shared" si="126"/>
        <v>2.9999999999999361E-2</v>
      </c>
      <c r="D958" s="2">
        <f t="shared" si="127"/>
        <v>2.9999999999999361E-2</v>
      </c>
      <c r="E958" s="2">
        <f t="shared" si="128"/>
        <v>0</v>
      </c>
      <c r="F958" s="2">
        <f t="shared" si="134"/>
        <v>2.8624811708865546E-2</v>
      </c>
      <c r="G958" s="2">
        <f t="shared" si="134"/>
        <v>3.1398458186230042E-2</v>
      </c>
      <c r="H958" s="2">
        <f t="shared" si="130"/>
        <v>0.91166297208246694</v>
      </c>
      <c r="I958" s="2">
        <f t="shared" si="131"/>
        <v>47.689524011094299</v>
      </c>
    </row>
    <row r="959" spans="1:9" ht="13.5" x14ac:dyDescent="0.25">
      <c r="A959" s="3">
        <f>TITRES_STAT!B962</f>
        <v>43403</v>
      </c>
      <c r="B959" s="17">
        <f>TITRES_STAT!D962</f>
        <v>4.53</v>
      </c>
      <c r="C959" s="2">
        <f t="shared" si="126"/>
        <v>-2.9999999999999361E-2</v>
      </c>
      <c r="D959" s="2">
        <f t="shared" si="127"/>
        <v>0</v>
      </c>
      <c r="E959" s="2">
        <f t="shared" si="128"/>
        <v>2.9999999999999361E-2</v>
      </c>
      <c r="F959" s="2">
        <f t="shared" si="134"/>
        <v>2.6580182301089435E-2</v>
      </c>
      <c r="G959" s="2">
        <f t="shared" si="134"/>
        <v>3.1298568315784994E-2</v>
      </c>
      <c r="H959" s="2">
        <f t="shared" si="130"/>
        <v>0.84924594738360903</v>
      </c>
      <c r="I959" s="2">
        <f t="shared" si="131"/>
        <v>45.923904745345418</v>
      </c>
    </row>
    <row r="960" spans="1:9" ht="13.5" x14ac:dyDescent="0.25">
      <c r="A960" s="3">
        <f>TITRES_STAT!B963</f>
        <v>43404</v>
      </c>
      <c r="B960" s="17">
        <f>TITRES_STAT!D963</f>
        <v>4.47</v>
      </c>
      <c r="C960" s="2">
        <f t="shared" si="126"/>
        <v>-6.0000000000000497E-2</v>
      </c>
      <c r="D960" s="2">
        <f t="shared" si="127"/>
        <v>0</v>
      </c>
      <c r="E960" s="2">
        <f t="shared" si="128"/>
        <v>6.0000000000000497E-2</v>
      </c>
      <c r="F960" s="2">
        <f t="shared" si="134"/>
        <v>2.4681597851011618E-2</v>
      </c>
      <c r="G960" s="2">
        <f t="shared" si="134"/>
        <v>3.3348670578943244E-2</v>
      </c>
      <c r="H960" s="2">
        <f t="shared" si="130"/>
        <v>0.7401073992615429</v>
      </c>
      <c r="I960" s="2">
        <f t="shared" si="131"/>
        <v>42.532282753100503</v>
      </c>
    </row>
    <row r="961" spans="1:9" ht="13.5" x14ac:dyDescent="0.25">
      <c r="A961" s="3">
        <f>TITRES_STAT!B964</f>
        <v>43405</v>
      </c>
      <c r="B961" s="17">
        <f>TITRES_STAT!D964</f>
        <v>4.49</v>
      </c>
      <c r="C961" s="2">
        <f t="shared" si="126"/>
        <v>2.0000000000000462E-2</v>
      </c>
      <c r="D961" s="2">
        <f t="shared" si="127"/>
        <v>2.0000000000000462E-2</v>
      </c>
      <c r="E961" s="2">
        <f t="shared" si="128"/>
        <v>0</v>
      </c>
      <c r="F961" s="2">
        <f t="shared" si="134"/>
        <v>2.4347198004510823E-2</v>
      </c>
      <c r="G961" s="2">
        <f t="shared" si="134"/>
        <v>3.0966622680447298E-2</v>
      </c>
      <c r="H961" s="2">
        <f t="shared" si="130"/>
        <v>0.78624001899580542</v>
      </c>
      <c r="I961" s="2">
        <f t="shared" si="131"/>
        <v>44.016482143190174</v>
      </c>
    </row>
    <row r="962" spans="1:9" ht="13.5" x14ac:dyDescent="0.25">
      <c r="A962" s="3">
        <f>TITRES_STAT!B965</f>
        <v>43406</v>
      </c>
      <c r="B962" s="17">
        <f>TITRES_STAT!D965</f>
        <v>4.49</v>
      </c>
      <c r="C962" s="2">
        <f t="shared" si="126"/>
        <v>0</v>
      </c>
      <c r="D962" s="2">
        <f t="shared" si="127"/>
        <v>0</v>
      </c>
      <c r="E962" s="2">
        <f t="shared" si="128"/>
        <v>0</v>
      </c>
      <c r="F962" s="2">
        <f t="shared" si="134"/>
        <v>2.2608112432760046E-2</v>
      </c>
      <c r="G962" s="2">
        <f t="shared" si="134"/>
        <v>2.875472106041535E-2</v>
      </c>
      <c r="H962" s="2">
        <f t="shared" si="130"/>
        <v>0.7862400189958052</v>
      </c>
      <c r="I962" s="2">
        <f t="shared" si="131"/>
        <v>44.016482143190167</v>
      </c>
    </row>
    <row r="963" spans="1:9" ht="13.5" x14ac:dyDescent="0.25">
      <c r="A963" s="3">
        <f>TITRES_STAT!B966</f>
        <v>43409</v>
      </c>
      <c r="B963" s="17">
        <f>TITRES_STAT!D966</f>
        <v>4.47</v>
      </c>
      <c r="C963" s="2">
        <f t="shared" ref="C963:C1026" si="135">B963-B962</f>
        <v>-2.0000000000000462E-2</v>
      </c>
      <c r="D963" s="2">
        <f t="shared" ref="D963:D1026" si="136">IF(C963&gt;0,C963,0)</f>
        <v>0</v>
      </c>
      <c r="E963" s="2">
        <f t="shared" ref="E963:E1026" si="137">IF(C963&lt;0,-C963,0)</f>
        <v>2.0000000000000462E-2</v>
      </c>
      <c r="F963" s="2">
        <f t="shared" si="134"/>
        <v>2.099324725899147E-2</v>
      </c>
      <c r="G963" s="2">
        <f t="shared" si="134"/>
        <v>2.8129383841814286E-2</v>
      </c>
      <c r="H963" s="2">
        <f t="shared" si="130"/>
        <v>0.74631024188254846</v>
      </c>
      <c r="I963" s="2">
        <f t="shared" si="131"/>
        <v>42.736406394663007</v>
      </c>
    </row>
    <row r="964" spans="1:9" ht="13.5" x14ac:dyDescent="0.25">
      <c r="A964" s="3">
        <f>TITRES_STAT!B967</f>
        <v>43410</v>
      </c>
      <c r="B964" s="17">
        <f>TITRES_STAT!D967</f>
        <v>4.4000000000000004</v>
      </c>
      <c r="C964" s="2">
        <f t="shared" si="135"/>
        <v>-6.9999999999999396E-2</v>
      </c>
      <c r="D964" s="2">
        <f t="shared" si="136"/>
        <v>0</v>
      </c>
      <c r="E964" s="2">
        <f t="shared" si="137"/>
        <v>6.9999999999999396E-2</v>
      </c>
      <c r="F964" s="2">
        <f t="shared" si="134"/>
        <v>1.9493729597634936E-2</v>
      </c>
      <c r="G964" s="2">
        <f t="shared" si="134"/>
        <v>3.1120142138827505E-2</v>
      </c>
      <c r="H964" s="2">
        <f t="shared" si="130"/>
        <v>0.62640233166908632</v>
      </c>
      <c r="I964" s="2">
        <f t="shared" si="131"/>
        <v>38.514598723321086</v>
      </c>
    </row>
    <row r="965" spans="1:9" ht="13.5" x14ac:dyDescent="0.25">
      <c r="A965" s="3">
        <f>TITRES_STAT!B968</f>
        <v>43411</v>
      </c>
      <c r="B965" s="17">
        <f>TITRES_STAT!D968</f>
        <v>4.2699999999999996</v>
      </c>
      <c r="C965" s="2">
        <f t="shared" si="135"/>
        <v>-0.13000000000000078</v>
      </c>
      <c r="D965" s="2">
        <f t="shared" si="136"/>
        <v>0</v>
      </c>
      <c r="E965" s="2">
        <f t="shared" si="137"/>
        <v>0.13000000000000078</v>
      </c>
      <c r="F965" s="2">
        <f t="shared" si="134"/>
        <v>1.810132034066101E-2</v>
      </c>
      <c r="G965" s="2">
        <f t="shared" si="134"/>
        <v>3.8182989128911313E-2</v>
      </c>
      <c r="H965" s="2">
        <f t="shared" si="130"/>
        <v>0.47406766085149399</v>
      </c>
      <c r="I965" s="2">
        <f t="shared" si="131"/>
        <v>32.160508872275855</v>
      </c>
    </row>
    <row r="966" spans="1:9" ht="13.5" x14ac:dyDescent="0.25">
      <c r="A966" s="3">
        <f>TITRES_STAT!B969</f>
        <v>43412</v>
      </c>
      <c r="B966" s="17">
        <f>TITRES_STAT!D969</f>
        <v>4.32</v>
      </c>
      <c r="C966" s="2">
        <f t="shared" si="135"/>
        <v>5.0000000000000711E-2</v>
      </c>
      <c r="D966" s="2">
        <f t="shared" si="136"/>
        <v>5.0000000000000711E-2</v>
      </c>
      <c r="E966" s="2">
        <f t="shared" si="137"/>
        <v>0</v>
      </c>
      <c r="F966" s="2">
        <f t="shared" si="134"/>
        <v>2.0379797459185275E-2</v>
      </c>
      <c r="G966" s="2">
        <f t="shared" si="134"/>
        <v>3.5455632762560509E-2</v>
      </c>
      <c r="H966" s="2">
        <f t="shared" si="130"/>
        <v>0.57479717244548489</v>
      </c>
      <c r="I966" s="2">
        <f t="shared" si="131"/>
        <v>36.499758985018289</v>
      </c>
    </row>
    <row r="967" spans="1:9" ht="13.5" x14ac:dyDescent="0.25">
      <c r="A967" s="3">
        <f>TITRES_STAT!B970</f>
        <v>43413</v>
      </c>
      <c r="B967" s="17">
        <f>TITRES_STAT!D970</f>
        <v>4.2</v>
      </c>
      <c r="C967" s="2">
        <f t="shared" si="135"/>
        <v>-0.12000000000000011</v>
      </c>
      <c r="D967" s="2">
        <f t="shared" si="136"/>
        <v>0</v>
      </c>
      <c r="E967" s="2">
        <f t="shared" si="137"/>
        <v>0.12000000000000011</v>
      </c>
      <c r="F967" s="2">
        <f t="shared" si="134"/>
        <v>1.8924097640672041E-2</v>
      </c>
      <c r="G967" s="2">
        <f t="shared" si="134"/>
        <v>4.1494516136663336E-2</v>
      </c>
      <c r="H967" s="2">
        <f t="shared" si="130"/>
        <v>0.45606261748769411</v>
      </c>
      <c r="I967" s="2">
        <f t="shared" si="131"/>
        <v>31.321634935906076</v>
      </c>
    </row>
    <row r="968" spans="1:9" ht="13.5" x14ac:dyDescent="0.25">
      <c r="A968" s="3">
        <f>TITRES_STAT!B971</f>
        <v>43416</v>
      </c>
      <c r="B968" s="17">
        <f>TITRES_STAT!D971</f>
        <v>4.1100000000000003</v>
      </c>
      <c r="C968" s="2">
        <f t="shared" si="135"/>
        <v>-8.9999999999999858E-2</v>
      </c>
      <c r="D968" s="2">
        <f t="shared" si="136"/>
        <v>0</v>
      </c>
      <c r="E968" s="2">
        <f t="shared" si="137"/>
        <v>8.9999999999999858E-2</v>
      </c>
      <c r="F968" s="2">
        <f t="shared" si="134"/>
        <v>1.7572376380624036E-2</v>
      </c>
      <c r="G968" s="2">
        <f t="shared" si="134"/>
        <v>4.4959193555473086E-2</v>
      </c>
      <c r="H968" s="2">
        <f t="shared" si="130"/>
        <v>0.39085168106812879</v>
      </c>
      <c r="I968" s="2">
        <f t="shared" si="131"/>
        <v>28.101607553723298</v>
      </c>
    </row>
    <row r="969" spans="1:9" ht="13.5" x14ac:dyDescent="0.25">
      <c r="A969" s="3">
        <f>TITRES_STAT!B972</f>
        <v>43417</v>
      </c>
      <c r="B969" s="17">
        <f>TITRES_STAT!D972</f>
        <v>3.98</v>
      </c>
      <c r="C969" s="2">
        <f t="shared" si="135"/>
        <v>-0.13000000000000034</v>
      </c>
      <c r="D969" s="2">
        <f t="shared" si="136"/>
        <v>0</v>
      </c>
      <c r="E969" s="2">
        <f t="shared" si="137"/>
        <v>0.13000000000000034</v>
      </c>
      <c r="F969" s="2">
        <f t="shared" si="134"/>
        <v>1.6317206639150893E-2</v>
      </c>
      <c r="G969" s="2">
        <f t="shared" si="134"/>
        <v>5.1033536872939315E-2</v>
      </c>
      <c r="H969" s="2">
        <f t="shared" si="130"/>
        <v>0.31973497505721848</v>
      </c>
      <c r="I969" s="2">
        <f t="shared" si="131"/>
        <v>24.227210849159775</v>
      </c>
    </row>
    <row r="970" spans="1:9" ht="13.5" x14ac:dyDescent="0.25">
      <c r="A970" s="3">
        <f>TITRES_STAT!B973</f>
        <v>43418</v>
      </c>
      <c r="B970" s="17">
        <f>TITRES_STAT!D973</f>
        <v>4.04</v>
      </c>
      <c r="C970" s="2">
        <f t="shared" si="135"/>
        <v>6.0000000000000053E-2</v>
      </c>
      <c r="D970" s="2">
        <f t="shared" si="136"/>
        <v>6.0000000000000053E-2</v>
      </c>
      <c r="E970" s="2">
        <f t="shared" si="137"/>
        <v>0</v>
      </c>
      <c r="F970" s="2">
        <f t="shared" si="134"/>
        <v>1.9437406164925834E-2</v>
      </c>
      <c r="G970" s="2">
        <f t="shared" si="134"/>
        <v>4.7388284239157932E-2</v>
      </c>
      <c r="H970" s="2">
        <f t="shared" si="130"/>
        <v>0.41017324169893238</v>
      </c>
      <c r="I970" s="2">
        <f t="shared" si="131"/>
        <v>29.086727046725727</v>
      </c>
    </row>
    <row r="971" spans="1:9" ht="13.5" x14ac:dyDescent="0.25">
      <c r="A971" s="3">
        <f>TITRES_STAT!B974</f>
        <v>43419</v>
      </c>
      <c r="B971" s="17">
        <f>TITRES_STAT!D974</f>
        <v>4.18</v>
      </c>
      <c r="C971" s="2">
        <f t="shared" si="135"/>
        <v>0.13999999999999968</v>
      </c>
      <c r="D971" s="2">
        <f t="shared" si="136"/>
        <v>0.13999999999999968</v>
      </c>
      <c r="E971" s="2">
        <f t="shared" si="137"/>
        <v>0</v>
      </c>
      <c r="F971" s="2">
        <f t="shared" si="134"/>
        <v>2.804902001028825E-2</v>
      </c>
      <c r="G971" s="2">
        <f t="shared" si="134"/>
        <v>4.4003406793503792E-2</v>
      </c>
      <c r="H971" s="2">
        <f t="shared" si="130"/>
        <v>0.63742837326016122</v>
      </c>
      <c r="I971" s="2">
        <f t="shared" si="131"/>
        <v>38.928626355180675</v>
      </c>
    </row>
    <row r="972" spans="1:9" ht="13.5" x14ac:dyDescent="0.25">
      <c r="A972" s="3">
        <f>TITRES_STAT!B975</f>
        <v>43420</v>
      </c>
      <c r="B972" s="17">
        <f>TITRES_STAT!D975</f>
        <v>4.3</v>
      </c>
      <c r="C972" s="2">
        <f t="shared" si="135"/>
        <v>0.12000000000000011</v>
      </c>
      <c r="D972" s="2">
        <f t="shared" si="136"/>
        <v>0.12000000000000011</v>
      </c>
      <c r="E972" s="2">
        <f t="shared" si="137"/>
        <v>0</v>
      </c>
      <c r="F972" s="2">
        <f t="shared" si="134"/>
        <v>3.4616947152410524E-2</v>
      </c>
      <c r="G972" s="2">
        <f t="shared" si="134"/>
        <v>4.0860306308253526E-2</v>
      </c>
      <c r="H972" s="2">
        <f t="shared" si="130"/>
        <v>0.84720234085514223</v>
      </c>
      <c r="I972" s="2">
        <f t="shared" si="131"/>
        <v>45.864078997590433</v>
      </c>
    </row>
    <row r="973" spans="1:9" ht="13.5" x14ac:dyDescent="0.25">
      <c r="A973" s="3">
        <f>TITRES_STAT!B976</f>
        <v>43423</v>
      </c>
      <c r="B973" s="17">
        <f>TITRES_STAT!D976</f>
        <v>4.29</v>
      </c>
      <c r="C973" s="2">
        <f t="shared" si="135"/>
        <v>-9.9999999999997868E-3</v>
      </c>
      <c r="D973" s="2">
        <f t="shared" si="136"/>
        <v>0</v>
      </c>
      <c r="E973" s="2">
        <f t="shared" si="137"/>
        <v>9.9999999999997868E-3</v>
      </c>
      <c r="F973" s="2">
        <f t="shared" ref="F973:G988" si="138">((F972*13)+D973)/14</f>
        <v>3.2144308070095488E-2</v>
      </c>
      <c r="G973" s="2">
        <f t="shared" si="138"/>
        <v>3.8655998714806836E-2</v>
      </c>
      <c r="H973" s="2">
        <f t="shared" si="130"/>
        <v>0.83154773227428991</v>
      </c>
      <c r="I973" s="2">
        <f t="shared" si="131"/>
        <v>45.4013683411751</v>
      </c>
    </row>
    <row r="974" spans="1:9" ht="13.5" x14ac:dyDescent="0.25">
      <c r="A974" s="3">
        <f>TITRES_STAT!B977</f>
        <v>43425</v>
      </c>
      <c r="B974" s="17">
        <f>TITRES_STAT!D977</f>
        <v>4.2699999999999996</v>
      </c>
      <c r="C974" s="2">
        <f t="shared" si="135"/>
        <v>-2.0000000000000462E-2</v>
      </c>
      <c r="D974" s="2">
        <f t="shared" si="136"/>
        <v>0</v>
      </c>
      <c r="E974" s="2">
        <f t="shared" si="137"/>
        <v>2.0000000000000462E-2</v>
      </c>
      <c r="F974" s="2">
        <f t="shared" si="138"/>
        <v>2.9848286065088665E-2</v>
      </c>
      <c r="G974" s="2">
        <f t="shared" si="138"/>
        <v>3.732342737803495E-2</v>
      </c>
      <c r="H974" s="2">
        <f t="shared" si="130"/>
        <v>0.79971985859622718</v>
      </c>
      <c r="I974" s="2">
        <f t="shared" si="131"/>
        <v>44.435796758946957</v>
      </c>
    </row>
    <row r="975" spans="1:9" ht="13.5" x14ac:dyDescent="0.25">
      <c r="A975" s="3">
        <f>TITRES_STAT!B978</f>
        <v>43426</v>
      </c>
      <c r="B975" s="17">
        <f>TITRES_STAT!D978</f>
        <v>4.25</v>
      </c>
      <c r="C975" s="2">
        <f t="shared" si="135"/>
        <v>-1.9999999999999574E-2</v>
      </c>
      <c r="D975" s="2">
        <f t="shared" si="136"/>
        <v>0</v>
      </c>
      <c r="E975" s="2">
        <f t="shared" si="137"/>
        <v>1.9999999999999574E-2</v>
      </c>
      <c r="F975" s="2">
        <f t="shared" si="138"/>
        <v>2.7716265631868048E-2</v>
      </c>
      <c r="G975" s="2">
        <f t="shared" si="138"/>
        <v>3.6086039708175276E-2</v>
      </c>
      <c r="H975" s="2">
        <f t="shared" si="130"/>
        <v>0.76806060892265049</v>
      </c>
      <c r="I975" s="2">
        <f t="shared" si="131"/>
        <v>43.440852934937581</v>
      </c>
    </row>
    <row r="976" spans="1:9" ht="13.5" x14ac:dyDescent="0.25">
      <c r="A976" s="3">
        <f>TITRES_STAT!B979</f>
        <v>43427</v>
      </c>
      <c r="B976" s="17">
        <f>TITRES_STAT!D979</f>
        <v>4.1900000000000004</v>
      </c>
      <c r="C976" s="2">
        <f t="shared" si="135"/>
        <v>-5.9999999999999609E-2</v>
      </c>
      <c r="D976" s="2">
        <f t="shared" si="136"/>
        <v>0</v>
      </c>
      <c r="E976" s="2">
        <f t="shared" si="137"/>
        <v>5.9999999999999609E-2</v>
      </c>
      <c r="F976" s="2">
        <f t="shared" si="138"/>
        <v>2.5736532372448901E-2</v>
      </c>
      <c r="G976" s="2">
        <f t="shared" si="138"/>
        <v>3.7794179729019869E-2</v>
      </c>
      <c r="H976" s="2">
        <f t="shared" si="130"/>
        <v>0.68096549672401996</v>
      </c>
      <c r="I976" s="2">
        <f t="shared" si="131"/>
        <v>40.51037918690966</v>
      </c>
    </row>
    <row r="977" spans="1:9" ht="13.5" x14ac:dyDescent="0.25">
      <c r="A977" s="3">
        <f>TITRES_STAT!B980</f>
        <v>43430</v>
      </c>
      <c r="B977" s="17">
        <f>TITRES_STAT!D980</f>
        <v>4.2</v>
      </c>
      <c r="C977" s="2">
        <f t="shared" si="135"/>
        <v>9.9999999999997868E-3</v>
      </c>
      <c r="D977" s="2">
        <f t="shared" si="136"/>
        <v>9.9999999999997868E-3</v>
      </c>
      <c r="E977" s="2">
        <f t="shared" si="137"/>
        <v>0</v>
      </c>
      <c r="F977" s="2">
        <f t="shared" si="138"/>
        <v>2.4612494345845393E-2</v>
      </c>
      <c r="G977" s="2">
        <f t="shared" si="138"/>
        <v>3.5094595462661311E-2</v>
      </c>
      <c r="H977" s="2">
        <f t="shared" ref="H977:H1040" si="139">F977/G977</f>
        <v>0.70131865095956758</v>
      </c>
      <c r="I977" s="2">
        <f t="shared" ref="I977:I1040" si="140">IF(G977=0,100,100-(100/(1+H977)))</f>
        <v>41.222063283912988</v>
      </c>
    </row>
    <row r="978" spans="1:9" ht="13.5" x14ac:dyDescent="0.25">
      <c r="A978" s="3">
        <f>TITRES_STAT!B981</f>
        <v>43431</v>
      </c>
      <c r="B978" s="17">
        <f>TITRES_STAT!D981</f>
        <v>4.12</v>
      </c>
      <c r="C978" s="2">
        <f t="shared" si="135"/>
        <v>-8.0000000000000071E-2</v>
      </c>
      <c r="D978" s="2">
        <f t="shared" si="136"/>
        <v>0</v>
      </c>
      <c r="E978" s="2">
        <f t="shared" si="137"/>
        <v>8.0000000000000071E-2</v>
      </c>
      <c r="F978" s="2">
        <f t="shared" si="138"/>
        <v>2.2854459035427866E-2</v>
      </c>
      <c r="G978" s="2">
        <f t="shared" si="138"/>
        <v>3.8302124358185509E-2</v>
      </c>
      <c r="H978" s="2">
        <f t="shared" si="139"/>
        <v>0.59668907190897524</v>
      </c>
      <c r="I978" s="2">
        <f t="shared" si="140"/>
        <v>37.370398683544792</v>
      </c>
    </row>
    <row r="979" spans="1:9" ht="13.5" x14ac:dyDescent="0.25">
      <c r="A979" s="3">
        <f>TITRES_STAT!B982</f>
        <v>43432</v>
      </c>
      <c r="B979" s="17">
        <f>TITRES_STAT!D982</f>
        <v>4.03</v>
      </c>
      <c r="C979" s="2">
        <f t="shared" si="135"/>
        <v>-8.9999999999999858E-2</v>
      </c>
      <c r="D979" s="2">
        <f t="shared" si="136"/>
        <v>0</v>
      </c>
      <c r="E979" s="2">
        <f t="shared" si="137"/>
        <v>8.9999999999999858E-2</v>
      </c>
      <c r="F979" s="2">
        <f t="shared" si="138"/>
        <v>2.1221997675754448E-2</v>
      </c>
      <c r="G979" s="2">
        <f t="shared" si="138"/>
        <v>4.1994829761172248E-2</v>
      </c>
      <c r="H979" s="2">
        <f t="shared" si="139"/>
        <v>0.50534786773623186</v>
      </c>
      <c r="I979" s="2">
        <f t="shared" si="140"/>
        <v>33.570171956079676</v>
      </c>
    </row>
    <row r="980" spans="1:9" ht="13.5" x14ac:dyDescent="0.25">
      <c r="A980" s="3">
        <f>TITRES_STAT!B983</f>
        <v>43433</v>
      </c>
      <c r="B980" s="17">
        <f>TITRES_STAT!D983</f>
        <v>4.09</v>
      </c>
      <c r="C980" s="2">
        <f t="shared" si="135"/>
        <v>5.9999999999999609E-2</v>
      </c>
      <c r="D980" s="2">
        <f t="shared" si="136"/>
        <v>5.9999999999999609E-2</v>
      </c>
      <c r="E980" s="2">
        <f t="shared" si="137"/>
        <v>0</v>
      </c>
      <c r="F980" s="2">
        <f t="shared" si="138"/>
        <v>2.3991854984629104E-2</v>
      </c>
      <c r="G980" s="2">
        <f t="shared" si="138"/>
        <v>3.8995199063945662E-2</v>
      </c>
      <c r="H980" s="2">
        <f t="shared" si="139"/>
        <v>0.61525150686592056</v>
      </c>
      <c r="I980" s="2">
        <f t="shared" si="140"/>
        <v>38.090136690830008</v>
      </c>
    </row>
    <row r="981" spans="1:9" ht="13.5" x14ac:dyDescent="0.25">
      <c r="A981" s="3">
        <f>TITRES_STAT!B984</f>
        <v>43434</v>
      </c>
      <c r="B981" s="17">
        <f>TITRES_STAT!D984</f>
        <v>4.09</v>
      </c>
      <c r="C981" s="2">
        <f t="shared" si="135"/>
        <v>0</v>
      </c>
      <c r="D981" s="2">
        <f t="shared" si="136"/>
        <v>0</v>
      </c>
      <c r="E981" s="2">
        <f t="shared" si="137"/>
        <v>0</v>
      </c>
      <c r="F981" s="2">
        <f t="shared" si="138"/>
        <v>2.2278151057155599E-2</v>
      </c>
      <c r="G981" s="2">
        <f t="shared" si="138"/>
        <v>3.6209827702235256E-2</v>
      </c>
      <c r="H981" s="2">
        <f t="shared" si="139"/>
        <v>0.61525150686592067</v>
      </c>
      <c r="I981" s="2">
        <f t="shared" si="140"/>
        <v>38.090136690830008</v>
      </c>
    </row>
    <row r="982" spans="1:9" ht="13.5" x14ac:dyDescent="0.25">
      <c r="A982" s="3">
        <f>TITRES_STAT!B985</f>
        <v>43437</v>
      </c>
      <c r="B982" s="17">
        <f>TITRES_STAT!D985</f>
        <v>4.05</v>
      </c>
      <c r="C982" s="2">
        <f t="shared" si="135"/>
        <v>-4.0000000000000036E-2</v>
      </c>
      <c r="D982" s="2">
        <f t="shared" si="136"/>
        <v>0</v>
      </c>
      <c r="E982" s="2">
        <f t="shared" si="137"/>
        <v>4.0000000000000036E-2</v>
      </c>
      <c r="F982" s="2">
        <f t="shared" si="138"/>
        <v>2.0686854553073057E-2</v>
      </c>
      <c r="G982" s="2">
        <f t="shared" si="138"/>
        <v>3.6480554294932736E-2</v>
      </c>
      <c r="H982" s="2">
        <f t="shared" si="139"/>
        <v>0.56706524757894172</v>
      </c>
      <c r="I982" s="2">
        <f t="shared" si="140"/>
        <v>36.186447785440762</v>
      </c>
    </row>
    <row r="983" spans="1:9" ht="13.5" x14ac:dyDescent="0.25">
      <c r="A983" s="3">
        <f>TITRES_STAT!B986</f>
        <v>43438</v>
      </c>
      <c r="B983" s="17">
        <f>TITRES_STAT!D986</f>
        <v>4.0599999999999996</v>
      </c>
      <c r="C983" s="2">
        <f t="shared" si="135"/>
        <v>9.9999999999997868E-3</v>
      </c>
      <c r="D983" s="2">
        <f t="shared" si="136"/>
        <v>9.9999999999997868E-3</v>
      </c>
      <c r="E983" s="2">
        <f t="shared" si="137"/>
        <v>0</v>
      </c>
      <c r="F983" s="2">
        <f t="shared" si="138"/>
        <v>1.9923507799282109E-2</v>
      </c>
      <c r="G983" s="2">
        <f t="shared" si="138"/>
        <v>3.3874800416723257E-2</v>
      </c>
      <c r="H983" s="2">
        <f t="shared" si="139"/>
        <v>0.58815129695779123</v>
      </c>
      <c r="I983" s="2">
        <f t="shared" si="140"/>
        <v>37.033706932358008</v>
      </c>
    </row>
    <row r="984" spans="1:9" ht="13.5" x14ac:dyDescent="0.25">
      <c r="A984" s="3">
        <f>TITRES_STAT!B987</f>
        <v>43439</v>
      </c>
      <c r="B984" s="17">
        <f>TITRES_STAT!D987</f>
        <v>3.99</v>
      </c>
      <c r="C984" s="2">
        <f t="shared" si="135"/>
        <v>-6.9999999999999396E-2</v>
      </c>
      <c r="D984" s="2">
        <f t="shared" si="136"/>
        <v>0</v>
      </c>
      <c r="E984" s="2">
        <f t="shared" si="137"/>
        <v>6.9999999999999396E-2</v>
      </c>
      <c r="F984" s="2">
        <f t="shared" si="138"/>
        <v>1.8500400099333385E-2</v>
      </c>
      <c r="G984" s="2">
        <f t="shared" si="138"/>
        <v>3.6455171815528695E-2</v>
      </c>
      <c r="H984" s="2">
        <f t="shared" si="139"/>
        <v>0.5074835524832948</v>
      </c>
      <c r="I984" s="2">
        <f t="shared" si="140"/>
        <v>33.664284538780635</v>
      </c>
    </row>
    <row r="985" spans="1:9" ht="13.5" x14ac:dyDescent="0.25">
      <c r="A985" s="3">
        <f>TITRES_STAT!B988</f>
        <v>43440</v>
      </c>
      <c r="B985" s="17">
        <f>TITRES_STAT!D988</f>
        <v>4</v>
      </c>
      <c r="C985" s="2">
        <f t="shared" si="135"/>
        <v>9.9999999999997868E-3</v>
      </c>
      <c r="D985" s="2">
        <f t="shared" si="136"/>
        <v>9.9999999999997868E-3</v>
      </c>
      <c r="E985" s="2">
        <f t="shared" si="137"/>
        <v>0</v>
      </c>
      <c r="F985" s="2">
        <f t="shared" si="138"/>
        <v>1.7893228663666699E-2</v>
      </c>
      <c r="G985" s="2">
        <f t="shared" si="138"/>
        <v>3.3851230971562361E-2</v>
      </c>
      <c r="H985" s="2">
        <f t="shared" si="139"/>
        <v>0.52858428335142049</v>
      </c>
      <c r="I985" s="2">
        <f t="shared" si="140"/>
        <v>34.579989412981504</v>
      </c>
    </row>
    <row r="986" spans="1:9" ht="13.5" x14ac:dyDescent="0.25">
      <c r="A986" s="3">
        <f>TITRES_STAT!B989</f>
        <v>43441</v>
      </c>
      <c r="B986" s="17">
        <f>TITRES_STAT!D989</f>
        <v>4</v>
      </c>
      <c r="C986" s="2">
        <f t="shared" si="135"/>
        <v>0</v>
      </c>
      <c r="D986" s="2">
        <f t="shared" si="136"/>
        <v>0</v>
      </c>
      <c r="E986" s="2">
        <f t="shared" si="137"/>
        <v>0</v>
      </c>
      <c r="F986" s="2">
        <f t="shared" si="138"/>
        <v>1.661514090197622E-2</v>
      </c>
      <c r="G986" s="2">
        <f t="shared" si="138"/>
        <v>3.1433285902165049E-2</v>
      </c>
      <c r="H986" s="2">
        <f t="shared" si="139"/>
        <v>0.52858428335142049</v>
      </c>
      <c r="I986" s="2">
        <f t="shared" si="140"/>
        <v>34.579989412981504</v>
      </c>
    </row>
    <row r="987" spans="1:9" ht="13.5" x14ac:dyDescent="0.25">
      <c r="A987" s="3">
        <f>TITRES_STAT!B990</f>
        <v>43444</v>
      </c>
      <c r="B987" s="17">
        <f>TITRES_STAT!D990</f>
        <v>3.8</v>
      </c>
      <c r="C987" s="2">
        <f t="shared" si="135"/>
        <v>-0.20000000000000018</v>
      </c>
      <c r="D987" s="2">
        <f t="shared" si="136"/>
        <v>0</v>
      </c>
      <c r="E987" s="2">
        <f t="shared" si="137"/>
        <v>0.20000000000000018</v>
      </c>
      <c r="F987" s="2">
        <f t="shared" si="138"/>
        <v>1.5428345123263633E-2</v>
      </c>
      <c r="G987" s="2">
        <f t="shared" si="138"/>
        <v>4.3473765480581843E-2</v>
      </c>
      <c r="H987" s="2">
        <f t="shared" si="139"/>
        <v>0.35488863117125008</v>
      </c>
      <c r="I987" s="2">
        <f t="shared" si="140"/>
        <v>26.193195736277019</v>
      </c>
    </row>
    <row r="988" spans="1:9" ht="13.5" x14ac:dyDescent="0.25">
      <c r="A988" s="3">
        <f>TITRES_STAT!B991</f>
        <v>43445</v>
      </c>
      <c r="B988" s="17">
        <f>TITRES_STAT!D991</f>
        <v>3.91</v>
      </c>
      <c r="C988" s="2">
        <f t="shared" si="135"/>
        <v>0.11000000000000032</v>
      </c>
      <c r="D988" s="2">
        <f t="shared" si="136"/>
        <v>0.11000000000000032</v>
      </c>
      <c r="E988" s="2">
        <f t="shared" si="137"/>
        <v>0</v>
      </c>
      <c r="F988" s="2">
        <f t="shared" si="138"/>
        <v>2.2183463328744824E-2</v>
      </c>
      <c r="G988" s="2">
        <f t="shared" si="138"/>
        <v>4.0368496517683143E-2</v>
      </c>
      <c r="H988" s="2">
        <f t="shared" si="139"/>
        <v>0.54952413992003668</v>
      </c>
      <c r="I988" s="2">
        <f t="shared" si="140"/>
        <v>35.464058013861916</v>
      </c>
    </row>
    <row r="989" spans="1:9" ht="13.5" x14ac:dyDescent="0.25">
      <c r="A989" s="3">
        <f>TITRES_STAT!B992</f>
        <v>43446</v>
      </c>
      <c r="B989" s="17">
        <f>TITRES_STAT!D992</f>
        <v>3.87</v>
      </c>
      <c r="C989" s="2">
        <f t="shared" si="135"/>
        <v>-4.0000000000000036E-2</v>
      </c>
      <c r="D989" s="2">
        <f t="shared" si="136"/>
        <v>0</v>
      </c>
      <c r="E989" s="2">
        <f t="shared" si="137"/>
        <v>4.0000000000000036E-2</v>
      </c>
      <c r="F989" s="2">
        <f t="shared" ref="F989:G1004" si="141">((F988*13)+D989)/14</f>
        <v>2.0598930233834477E-2</v>
      </c>
      <c r="G989" s="2">
        <f t="shared" si="141"/>
        <v>4.0342175337848632E-2</v>
      </c>
      <c r="H989" s="2">
        <f t="shared" si="139"/>
        <v>0.51060534196104101</v>
      </c>
      <c r="I989" s="2">
        <f t="shared" si="140"/>
        <v>33.801372719772203</v>
      </c>
    </row>
    <row r="990" spans="1:9" ht="13.5" x14ac:dyDescent="0.25">
      <c r="A990" s="3">
        <f>TITRES_STAT!B993</f>
        <v>43447</v>
      </c>
      <c r="B990" s="17">
        <f>TITRES_STAT!D993</f>
        <v>3.8</v>
      </c>
      <c r="C990" s="2">
        <f t="shared" si="135"/>
        <v>-7.0000000000000284E-2</v>
      </c>
      <c r="D990" s="2">
        <f t="shared" si="136"/>
        <v>0</v>
      </c>
      <c r="E990" s="2">
        <f t="shared" si="137"/>
        <v>7.0000000000000284E-2</v>
      </c>
      <c r="F990" s="2">
        <f t="shared" si="141"/>
        <v>1.912757807427487E-2</v>
      </c>
      <c r="G990" s="2">
        <f t="shared" si="141"/>
        <v>4.2460591385145179E-2</v>
      </c>
      <c r="H990" s="2">
        <f t="shared" si="139"/>
        <v>0.45047837183366801</v>
      </c>
      <c r="I990" s="2">
        <f t="shared" si="140"/>
        <v>31.05722777956224</v>
      </c>
    </row>
    <row r="991" spans="1:9" ht="13.5" x14ac:dyDescent="0.25">
      <c r="A991" s="3">
        <f>TITRES_STAT!B994</f>
        <v>43448</v>
      </c>
      <c r="B991" s="17">
        <f>TITRES_STAT!D994</f>
        <v>3.8</v>
      </c>
      <c r="C991" s="2">
        <f t="shared" si="135"/>
        <v>0</v>
      </c>
      <c r="D991" s="2">
        <f t="shared" si="136"/>
        <v>0</v>
      </c>
      <c r="E991" s="2">
        <f t="shared" si="137"/>
        <v>0</v>
      </c>
      <c r="F991" s="2">
        <f t="shared" si="141"/>
        <v>1.7761322497540952E-2</v>
      </c>
      <c r="G991" s="2">
        <f t="shared" si="141"/>
        <v>3.9427692000491954E-2</v>
      </c>
      <c r="H991" s="2">
        <f t="shared" si="139"/>
        <v>0.45047837183366801</v>
      </c>
      <c r="I991" s="2">
        <f t="shared" si="140"/>
        <v>31.05722777956224</v>
      </c>
    </row>
    <row r="992" spans="1:9" ht="13.5" x14ac:dyDescent="0.25">
      <c r="A992" s="3">
        <f>TITRES_STAT!B995</f>
        <v>43451</v>
      </c>
      <c r="B992" s="17">
        <f>TITRES_STAT!D995</f>
        <v>3.78</v>
      </c>
      <c r="C992" s="2">
        <f t="shared" si="135"/>
        <v>-2.0000000000000018E-2</v>
      </c>
      <c r="D992" s="2">
        <f t="shared" si="136"/>
        <v>0</v>
      </c>
      <c r="E992" s="2">
        <f t="shared" si="137"/>
        <v>2.0000000000000018E-2</v>
      </c>
      <c r="F992" s="2">
        <f t="shared" si="141"/>
        <v>1.6492656604859456E-2</v>
      </c>
      <c r="G992" s="2">
        <f t="shared" si="141"/>
        <v>3.8039999714742527E-2</v>
      </c>
      <c r="H992" s="2">
        <f t="shared" si="139"/>
        <v>0.43356090243259576</v>
      </c>
      <c r="I992" s="2">
        <f t="shared" si="140"/>
        <v>30.243633297817368</v>
      </c>
    </row>
    <row r="993" spans="1:9" ht="13.5" x14ac:dyDescent="0.25">
      <c r="A993" s="3">
        <f>TITRES_STAT!B996</f>
        <v>43452</v>
      </c>
      <c r="B993" s="17">
        <f>TITRES_STAT!D996</f>
        <v>3.68</v>
      </c>
      <c r="C993" s="2">
        <f t="shared" si="135"/>
        <v>-9.9999999999999645E-2</v>
      </c>
      <c r="D993" s="2">
        <f t="shared" si="136"/>
        <v>0</v>
      </c>
      <c r="E993" s="2">
        <f t="shared" si="137"/>
        <v>9.9999999999999645E-2</v>
      </c>
      <c r="F993" s="2">
        <f t="shared" si="141"/>
        <v>1.5314609704512353E-2</v>
      </c>
      <c r="G993" s="2">
        <f t="shared" si="141"/>
        <v>4.2465714020832324E-2</v>
      </c>
      <c r="H993" s="2">
        <f t="shared" si="139"/>
        <v>0.36063469218955069</v>
      </c>
      <c r="I993" s="2">
        <f t="shared" si="140"/>
        <v>26.504887333808369</v>
      </c>
    </row>
    <row r="994" spans="1:9" ht="13.5" x14ac:dyDescent="0.25">
      <c r="A994" s="3">
        <f>TITRES_STAT!B997</f>
        <v>43453</v>
      </c>
      <c r="B994" s="17">
        <f>TITRES_STAT!D997</f>
        <v>3.67</v>
      </c>
      <c r="C994" s="2">
        <f t="shared" si="135"/>
        <v>-1.0000000000000231E-2</v>
      </c>
      <c r="D994" s="2">
        <f t="shared" si="136"/>
        <v>0</v>
      </c>
      <c r="E994" s="2">
        <f t="shared" si="137"/>
        <v>1.0000000000000231E-2</v>
      </c>
      <c r="F994" s="2">
        <f t="shared" si="141"/>
        <v>1.42207090113329E-2</v>
      </c>
      <c r="G994" s="2">
        <f t="shared" si="141"/>
        <v>4.0146734447915743E-2</v>
      </c>
      <c r="H994" s="2">
        <f t="shared" si="139"/>
        <v>0.35421832452604829</v>
      </c>
      <c r="I994" s="2">
        <f t="shared" si="140"/>
        <v>26.156663080897104</v>
      </c>
    </row>
    <row r="995" spans="1:9" ht="13.5" x14ac:dyDescent="0.25">
      <c r="A995" s="3">
        <f>TITRES_STAT!B998</f>
        <v>43454</v>
      </c>
      <c r="B995" s="17">
        <f>TITRES_STAT!D998</f>
        <v>3.62</v>
      </c>
      <c r="C995" s="2">
        <f t="shared" si="135"/>
        <v>-4.9999999999999822E-2</v>
      </c>
      <c r="D995" s="2">
        <f t="shared" si="136"/>
        <v>0</v>
      </c>
      <c r="E995" s="2">
        <f t="shared" si="137"/>
        <v>4.9999999999999822E-2</v>
      </c>
      <c r="F995" s="2">
        <f t="shared" si="141"/>
        <v>1.320494408195198E-2</v>
      </c>
      <c r="G995" s="2">
        <f t="shared" si="141"/>
        <v>4.0850539130207461E-2</v>
      </c>
      <c r="H995" s="2">
        <f t="shared" si="139"/>
        <v>0.3232501788987997</v>
      </c>
      <c r="I995" s="2">
        <f t="shared" si="140"/>
        <v>24.428500676100896</v>
      </c>
    </row>
    <row r="996" spans="1:9" ht="13.5" x14ac:dyDescent="0.25">
      <c r="A996" s="3">
        <f>TITRES_STAT!B999</f>
        <v>43455</v>
      </c>
      <c r="B996" s="17">
        <f>TITRES_STAT!D999</f>
        <v>3.6</v>
      </c>
      <c r="C996" s="2">
        <f t="shared" si="135"/>
        <v>-2.0000000000000018E-2</v>
      </c>
      <c r="D996" s="2">
        <f t="shared" si="136"/>
        <v>0</v>
      </c>
      <c r="E996" s="2">
        <f t="shared" si="137"/>
        <v>2.0000000000000018E-2</v>
      </c>
      <c r="F996" s="2">
        <f t="shared" si="141"/>
        <v>1.2261733790383981E-2</v>
      </c>
      <c r="G996" s="2">
        <f t="shared" si="141"/>
        <v>3.9361214906621214E-2</v>
      </c>
      <c r="H996" s="2">
        <f t="shared" si="139"/>
        <v>0.31151817390477327</v>
      </c>
      <c r="I996" s="2">
        <f t="shared" si="140"/>
        <v>23.752486248611604</v>
      </c>
    </row>
    <row r="997" spans="1:9" ht="13.5" x14ac:dyDescent="0.25">
      <c r="A997" s="3">
        <f>TITRES_STAT!B1000</f>
        <v>43458</v>
      </c>
      <c r="B997" s="17">
        <f>TITRES_STAT!D1000</f>
        <v>3.56</v>
      </c>
      <c r="C997" s="2">
        <f t="shared" si="135"/>
        <v>-4.0000000000000036E-2</v>
      </c>
      <c r="D997" s="2">
        <f t="shared" si="136"/>
        <v>0</v>
      </c>
      <c r="E997" s="2">
        <f t="shared" si="137"/>
        <v>4.0000000000000036E-2</v>
      </c>
      <c r="F997" s="2">
        <f t="shared" si="141"/>
        <v>1.1385895662499411E-2</v>
      </c>
      <c r="G997" s="2">
        <f t="shared" si="141"/>
        <v>3.9406842413291128E-2</v>
      </c>
      <c r="H997" s="2">
        <f t="shared" si="139"/>
        <v>0.28893194595716148</v>
      </c>
      <c r="I997" s="2">
        <f t="shared" si="140"/>
        <v>22.416384888544329</v>
      </c>
    </row>
    <row r="998" spans="1:9" ht="13.5" x14ac:dyDescent="0.25">
      <c r="A998" s="3">
        <f>TITRES_STAT!B1001</f>
        <v>43459</v>
      </c>
      <c r="B998" s="17">
        <f>TITRES_STAT!D1001</f>
        <v>3.51</v>
      </c>
      <c r="C998" s="2">
        <f t="shared" si="135"/>
        <v>-5.0000000000000266E-2</v>
      </c>
      <c r="D998" s="2">
        <f t="shared" si="136"/>
        <v>0</v>
      </c>
      <c r="E998" s="2">
        <f t="shared" si="137"/>
        <v>5.0000000000000266E-2</v>
      </c>
      <c r="F998" s="2">
        <f t="shared" si="141"/>
        <v>1.057261740089231E-2</v>
      </c>
      <c r="G998" s="2">
        <f t="shared" si="141"/>
        <v>4.0163496526627492E-2</v>
      </c>
      <c r="H998" s="2">
        <f t="shared" si="139"/>
        <v>0.26323946656095798</v>
      </c>
      <c r="I998" s="2">
        <f t="shared" si="140"/>
        <v>20.838445403989851</v>
      </c>
    </row>
    <row r="999" spans="1:9" ht="13.5" x14ac:dyDescent="0.25">
      <c r="A999" s="3">
        <f>TITRES_STAT!B1002</f>
        <v>43460</v>
      </c>
      <c r="B999" s="17">
        <f>TITRES_STAT!D1002</f>
        <v>3.61</v>
      </c>
      <c r="C999" s="2">
        <f t="shared" si="135"/>
        <v>0.10000000000000009</v>
      </c>
      <c r="D999" s="2">
        <f t="shared" si="136"/>
        <v>0.10000000000000009</v>
      </c>
      <c r="E999" s="2">
        <f t="shared" si="137"/>
        <v>0</v>
      </c>
      <c r="F999" s="2">
        <f t="shared" si="141"/>
        <v>1.6960287586542867E-2</v>
      </c>
      <c r="G999" s="2">
        <f t="shared" si="141"/>
        <v>3.7294675346154098E-2</v>
      </c>
      <c r="H999" s="2">
        <f t="shared" si="139"/>
        <v>0.45476431767066838</v>
      </c>
      <c r="I999" s="2">
        <f t="shared" si="140"/>
        <v>31.260343146086058</v>
      </c>
    </row>
    <row r="1000" spans="1:9" ht="13.5" x14ac:dyDescent="0.25">
      <c r="A1000" s="3">
        <f>TITRES_STAT!B1003</f>
        <v>43461</v>
      </c>
      <c r="B1000" s="17">
        <f>TITRES_STAT!D1003</f>
        <v>3.61</v>
      </c>
      <c r="C1000" s="2">
        <f t="shared" si="135"/>
        <v>0</v>
      </c>
      <c r="D1000" s="2">
        <f t="shared" si="136"/>
        <v>0</v>
      </c>
      <c r="E1000" s="2">
        <f t="shared" si="137"/>
        <v>0</v>
      </c>
      <c r="F1000" s="2">
        <f t="shared" si="141"/>
        <v>1.5748838473218375E-2</v>
      </c>
      <c r="G1000" s="2">
        <f t="shared" si="141"/>
        <v>3.4630769964285948E-2</v>
      </c>
      <c r="H1000" s="2">
        <f t="shared" si="139"/>
        <v>0.45476431767066838</v>
      </c>
      <c r="I1000" s="2">
        <f t="shared" si="140"/>
        <v>31.260343146086058</v>
      </c>
    </row>
    <row r="1001" spans="1:9" ht="13.5" x14ac:dyDescent="0.25">
      <c r="A1001" s="3">
        <f>TITRES_STAT!B1004</f>
        <v>43462</v>
      </c>
      <c r="B1001" s="17">
        <f>TITRES_STAT!D1004</f>
        <v>3.6</v>
      </c>
      <c r="C1001" s="2">
        <f t="shared" si="135"/>
        <v>-9.9999999999997868E-3</v>
      </c>
      <c r="D1001" s="2">
        <f t="shared" si="136"/>
        <v>0</v>
      </c>
      <c r="E1001" s="2">
        <f t="shared" si="137"/>
        <v>9.9999999999997868E-3</v>
      </c>
      <c r="F1001" s="2">
        <f t="shared" si="141"/>
        <v>1.4623921439417062E-2</v>
      </c>
      <c r="G1001" s="2">
        <f t="shared" si="141"/>
        <v>3.2871429252551224E-2</v>
      </c>
      <c r="H1001" s="2">
        <f t="shared" si="139"/>
        <v>0.44488243352795703</v>
      </c>
      <c r="I1001" s="2">
        <f t="shared" si="140"/>
        <v>30.790216781976611</v>
      </c>
    </row>
    <row r="1002" spans="1:9" ht="13.5" x14ac:dyDescent="0.25">
      <c r="A1002" s="3">
        <f>TITRES_STAT!B1005</f>
        <v>43465</v>
      </c>
      <c r="B1002" s="17">
        <f>TITRES_STAT!D1005</f>
        <v>3.68</v>
      </c>
      <c r="C1002" s="2">
        <f t="shared" si="135"/>
        <v>8.0000000000000071E-2</v>
      </c>
      <c r="D1002" s="2">
        <f t="shared" si="136"/>
        <v>8.0000000000000071E-2</v>
      </c>
      <c r="E1002" s="2">
        <f t="shared" si="137"/>
        <v>0</v>
      </c>
      <c r="F1002" s="2">
        <f t="shared" si="141"/>
        <v>1.9293641336601559E-2</v>
      </c>
      <c r="G1002" s="2">
        <f t="shared" si="141"/>
        <v>3.0523470020226134E-2</v>
      </c>
      <c r="H1002" s="2">
        <f t="shared" si="139"/>
        <v>0.63209200408134403</v>
      </c>
      <c r="I1002" s="2">
        <f t="shared" si="140"/>
        <v>38.728944354894367</v>
      </c>
    </row>
    <row r="1003" spans="1:9" ht="13.5" x14ac:dyDescent="0.25">
      <c r="A1003" s="3">
        <f>TITRES_STAT!B1006</f>
        <v>43467</v>
      </c>
      <c r="B1003" s="17">
        <f>TITRES_STAT!D1006</f>
        <v>3.69</v>
      </c>
      <c r="C1003" s="2">
        <f t="shared" si="135"/>
        <v>9.9999999999997868E-3</v>
      </c>
      <c r="D1003" s="2">
        <f t="shared" si="136"/>
        <v>9.9999999999997868E-3</v>
      </c>
      <c r="E1003" s="2">
        <f t="shared" si="137"/>
        <v>0</v>
      </c>
      <c r="F1003" s="2">
        <f t="shared" si="141"/>
        <v>1.8629809812558577E-2</v>
      </c>
      <c r="G1003" s="2">
        <f t="shared" si="141"/>
        <v>2.8343222161638554E-2</v>
      </c>
      <c r="H1003" s="2">
        <f t="shared" si="139"/>
        <v>0.65729329242506862</v>
      </c>
      <c r="I1003" s="2">
        <f t="shared" si="140"/>
        <v>39.660650014655566</v>
      </c>
    </row>
    <row r="1004" spans="1:9" ht="13.5" x14ac:dyDescent="0.25">
      <c r="A1004" s="3">
        <f>TITRES_STAT!B1007</f>
        <v>43468</v>
      </c>
      <c r="B1004" s="17">
        <f>TITRES_STAT!D1007</f>
        <v>3.56</v>
      </c>
      <c r="C1004" s="2">
        <f t="shared" si="135"/>
        <v>-0.12999999999999989</v>
      </c>
      <c r="D1004" s="2">
        <f t="shared" si="136"/>
        <v>0</v>
      </c>
      <c r="E1004" s="2">
        <f t="shared" si="137"/>
        <v>0.12999999999999989</v>
      </c>
      <c r="F1004" s="2">
        <f t="shared" si="141"/>
        <v>1.7299109111661538E-2</v>
      </c>
      <c r="G1004" s="2">
        <f t="shared" si="141"/>
        <v>3.5604420578664364E-2</v>
      </c>
      <c r="H1004" s="2">
        <f t="shared" si="139"/>
        <v>0.48586969905719729</v>
      </c>
      <c r="I1004" s="2">
        <f t="shared" si="140"/>
        <v>32.699347686105156</v>
      </c>
    </row>
    <row r="1005" spans="1:9" ht="13.5" x14ac:dyDescent="0.25">
      <c r="A1005" s="3">
        <f>TITRES_STAT!B1008</f>
        <v>43469</v>
      </c>
      <c r="B1005" s="17">
        <f>TITRES_STAT!D1008</f>
        <v>3.66</v>
      </c>
      <c r="C1005" s="2">
        <f t="shared" si="135"/>
        <v>0.10000000000000009</v>
      </c>
      <c r="D1005" s="2">
        <f t="shared" si="136"/>
        <v>0.10000000000000009</v>
      </c>
      <c r="E1005" s="2">
        <f t="shared" si="137"/>
        <v>0</v>
      </c>
      <c r="F1005" s="2">
        <f t="shared" ref="F1005:G1020" si="142">((F1004*13)+D1005)/14</f>
        <v>2.3206315603685721E-2</v>
      </c>
      <c r="G1005" s="2">
        <f t="shared" si="142"/>
        <v>3.3061247680188338E-2</v>
      </c>
      <c r="H1005" s="2">
        <f t="shared" si="139"/>
        <v>0.70191893022815055</v>
      </c>
      <c r="I1005" s="2">
        <f t="shared" si="140"/>
        <v>41.242794692580034</v>
      </c>
    </row>
    <row r="1006" spans="1:9" ht="13.5" x14ac:dyDescent="0.25">
      <c r="A1006" s="3">
        <f>TITRES_STAT!B1009</f>
        <v>43472</v>
      </c>
      <c r="B1006" s="17">
        <f>TITRES_STAT!D1009</f>
        <v>3.72</v>
      </c>
      <c r="C1006" s="2">
        <f t="shared" si="135"/>
        <v>6.0000000000000053E-2</v>
      </c>
      <c r="D1006" s="2">
        <f t="shared" si="136"/>
        <v>6.0000000000000053E-2</v>
      </c>
      <c r="E1006" s="2">
        <f t="shared" si="137"/>
        <v>0</v>
      </c>
      <c r="F1006" s="2">
        <f t="shared" si="142"/>
        <v>2.5834435917708173E-2</v>
      </c>
      <c r="G1006" s="2">
        <f t="shared" si="142"/>
        <v>3.0699729988746316E-2</v>
      </c>
      <c r="H1006" s="2">
        <f t="shared" si="139"/>
        <v>0.84151997190784322</v>
      </c>
      <c r="I1006" s="2">
        <f t="shared" si="140"/>
        <v>45.697032057491917</v>
      </c>
    </row>
    <row r="1007" spans="1:9" ht="13.5" x14ac:dyDescent="0.25">
      <c r="A1007" s="3">
        <f>TITRES_STAT!B1010</f>
        <v>43473</v>
      </c>
      <c r="B1007" s="17">
        <f>TITRES_STAT!D1010</f>
        <v>3.77</v>
      </c>
      <c r="C1007" s="2">
        <f t="shared" si="135"/>
        <v>4.9999999999999822E-2</v>
      </c>
      <c r="D1007" s="2">
        <f t="shared" si="136"/>
        <v>4.9999999999999822E-2</v>
      </c>
      <c r="E1007" s="2">
        <f t="shared" si="137"/>
        <v>0</v>
      </c>
      <c r="F1007" s="2">
        <f t="shared" si="142"/>
        <v>2.7560547637871861E-2</v>
      </c>
      <c r="G1007" s="2">
        <f t="shared" si="142"/>
        <v>2.8506892132407292E-2</v>
      </c>
      <c r="H1007" s="2">
        <f t="shared" si="139"/>
        <v>0.96680295803064387</v>
      </c>
      <c r="I1007" s="2">
        <f t="shared" si="140"/>
        <v>49.156065892777683</v>
      </c>
    </row>
    <row r="1008" spans="1:9" ht="13.5" x14ac:dyDescent="0.25">
      <c r="A1008" s="3">
        <f>TITRES_STAT!B1011</f>
        <v>43474</v>
      </c>
      <c r="B1008" s="17">
        <f>TITRES_STAT!D1011</f>
        <v>3.93</v>
      </c>
      <c r="C1008" s="2">
        <f t="shared" si="135"/>
        <v>0.16000000000000014</v>
      </c>
      <c r="D1008" s="2">
        <f t="shared" si="136"/>
        <v>0.16000000000000014</v>
      </c>
      <c r="E1008" s="2">
        <f t="shared" si="137"/>
        <v>0</v>
      </c>
      <c r="F1008" s="2">
        <f t="shared" si="142"/>
        <v>3.7020508520881026E-2</v>
      </c>
      <c r="G1008" s="2">
        <f t="shared" si="142"/>
        <v>2.6470685551521055E-2</v>
      </c>
      <c r="H1008" s="2">
        <f t="shared" si="139"/>
        <v>1.3985474025153746</v>
      </c>
      <c r="I1008" s="2">
        <f t="shared" si="140"/>
        <v>58.308099354163588</v>
      </c>
    </row>
    <row r="1009" spans="1:9" ht="13.5" x14ac:dyDescent="0.25">
      <c r="A1009" s="3">
        <f>TITRES_STAT!B1012</f>
        <v>43475</v>
      </c>
      <c r="B1009" s="17">
        <f>TITRES_STAT!D1012</f>
        <v>3.88</v>
      </c>
      <c r="C1009" s="2">
        <f t="shared" si="135"/>
        <v>-5.0000000000000266E-2</v>
      </c>
      <c r="D1009" s="2">
        <f t="shared" si="136"/>
        <v>0</v>
      </c>
      <c r="E1009" s="2">
        <f t="shared" si="137"/>
        <v>5.0000000000000266E-2</v>
      </c>
      <c r="F1009" s="2">
        <f t="shared" si="142"/>
        <v>3.4376186483675235E-2</v>
      </c>
      <c r="G1009" s="2">
        <f t="shared" si="142"/>
        <v>2.8151350869269568E-2</v>
      </c>
      <c r="H1009" s="2">
        <f t="shared" si="139"/>
        <v>1.2211203165103097</v>
      </c>
      <c r="I1009" s="2">
        <f t="shared" si="140"/>
        <v>54.977675339481841</v>
      </c>
    </row>
    <row r="1010" spans="1:9" ht="13.5" x14ac:dyDescent="0.25">
      <c r="A1010" s="3">
        <f>TITRES_STAT!B1013</f>
        <v>43476</v>
      </c>
      <c r="B1010" s="17">
        <f>TITRES_STAT!D1013</f>
        <v>3.83</v>
      </c>
      <c r="C1010" s="2">
        <f t="shared" si="135"/>
        <v>-4.9999999999999822E-2</v>
      </c>
      <c r="D1010" s="2">
        <f t="shared" si="136"/>
        <v>0</v>
      </c>
      <c r="E1010" s="2">
        <f t="shared" si="137"/>
        <v>4.9999999999999822E-2</v>
      </c>
      <c r="F1010" s="2">
        <f t="shared" si="142"/>
        <v>3.1920744591984143E-2</v>
      </c>
      <c r="G1010" s="2">
        <f t="shared" si="142"/>
        <v>2.9711968664321731E-2</v>
      </c>
      <c r="H1010" s="2">
        <f t="shared" si="139"/>
        <v>1.074339602084823</v>
      </c>
      <c r="I1010" s="2">
        <f t="shared" si="140"/>
        <v>51.79188600579451</v>
      </c>
    </row>
    <row r="1011" spans="1:9" ht="13.5" x14ac:dyDescent="0.25">
      <c r="A1011" s="3">
        <f>TITRES_STAT!B1014</f>
        <v>43480</v>
      </c>
      <c r="B1011" s="17">
        <f>TITRES_STAT!D1014</f>
        <v>3.86</v>
      </c>
      <c r="C1011" s="2">
        <f t="shared" si="135"/>
        <v>2.9999999999999805E-2</v>
      </c>
      <c r="D1011" s="2">
        <f t="shared" si="136"/>
        <v>2.9999999999999805E-2</v>
      </c>
      <c r="E1011" s="2">
        <f t="shared" si="137"/>
        <v>0</v>
      </c>
      <c r="F1011" s="2">
        <f t="shared" si="142"/>
        <v>3.1783548549699545E-2</v>
      </c>
      <c r="G1011" s="2">
        <f t="shared" si="142"/>
        <v>2.7589685188298751E-2</v>
      </c>
      <c r="H1011" s="2">
        <f t="shared" si="139"/>
        <v>1.1520083804065833</v>
      </c>
      <c r="I1011" s="2">
        <f t="shared" si="140"/>
        <v>53.531779471459672</v>
      </c>
    </row>
    <row r="1012" spans="1:9" ht="13.5" x14ac:dyDescent="0.25">
      <c r="A1012" s="3">
        <f>TITRES_STAT!B1015</f>
        <v>43481</v>
      </c>
      <c r="B1012" s="17">
        <f>TITRES_STAT!D1015</f>
        <v>3.85</v>
      </c>
      <c r="C1012" s="2">
        <f t="shared" si="135"/>
        <v>-9.9999999999997868E-3</v>
      </c>
      <c r="D1012" s="2">
        <f t="shared" si="136"/>
        <v>0</v>
      </c>
      <c r="E1012" s="2">
        <f t="shared" si="137"/>
        <v>9.9999999999997868E-3</v>
      </c>
      <c r="F1012" s="2">
        <f t="shared" si="142"/>
        <v>2.9513295081863865E-2</v>
      </c>
      <c r="G1012" s="2">
        <f t="shared" si="142"/>
        <v>2.6333279103420253E-2</v>
      </c>
      <c r="H1012" s="2">
        <f t="shared" si="139"/>
        <v>1.1207603491367157</v>
      </c>
      <c r="I1012" s="2">
        <f t="shared" si="140"/>
        <v>52.847100314419613</v>
      </c>
    </row>
    <row r="1013" spans="1:9" ht="13.5" x14ac:dyDescent="0.25">
      <c r="A1013" s="3">
        <f>TITRES_STAT!B1016</f>
        <v>43482</v>
      </c>
      <c r="B1013" s="17">
        <f>TITRES_STAT!D1016</f>
        <v>3.85</v>
      </c>
      <c r="C1013" s="2">
        <f t="shared" si="135"/>
        <v>0</v>
      </c>
      <c r="D1013" s="2">
        <f t="shared" si="136"/>
        <v>0</v>
      </c>
      <c r="E1013" s="2">
        <f t="shared" si="137"/>
        <v>0</v>
      </c>
      <c r="F1013" s="2">
        <f t="shared" si="142"/>
        <v>2.7405202576016446E-2</v>
      </c>
      <c r="G1013" s="2">
        <f t="shared" si="142"/>
        <v>2.4452330596033089E-2</v>
      </c>
      <c r="H1013" s="2">
        <f t="shared" si="139"/>
        <v>1.120760349136716</v>
      </c>
      <c r="I1013" s="2">
        <f t="shared" si="140"/>
        <v>52.847100314419613</v>
      </c>
    </row>
    <row r="1014" spans="1:9" ht="13.5" x14ac:dyDescent="0.25">
      <c r="A1014" s="3">
        <f>TITRES_STAT!B1017</f>
        <v>43483</v>
      </c>
      <c r="B1014" s="17">
        <f>TITRES_STAT!D1017</f>
        <v>3.79</v>
      </c>
      <c r="C1014" s="2">
        <f t="shared" si="135"/>
        <v>-6.0000000000000053E-2</v>
      </c>
      <c r="D1014" s="2">
        <f t="shared" si="136"/>
        <v>0</v>
      </c>
      <c r="E1014" s="2">
        <f t="shared" si="137"/>
        <v>6.0000000000000053E-2</v>
      </c>
      <c r="F1014" s="2">
        <f t="shared" si="142"/>
        <v>2.5447688106300985E-2</v>
      </c>
      <c r="G1014" s="2">
        <f t="shared" si="142"/>
        <v>2.6991449839173585E-2</v>
      </c>
      <c r="H1014" s="2">
        <f t="shared" si="139"/>
        <v>0.94280552759962943</v>
      </c>
      <c r="I1014" s="2">
        <f t="shared" si="140"/>
        <v>48.528044325902364</v>
      </c>
    </row>
    <row r="1015" spans="1:9" ht="13.5" x14ac:dyDescent="0.25">
      <c r="A1015" s="3">
        <f>TITRES_STAT!B1018</f>
        <v>43486</v>
      </c>
      <c r="B1015" s="17">
        <f>TITRES_STAT!D1018</f>
        <v>3.79</v>
      </c>
      <c r="C1015" s="2">
        <f t="shared" si="135"/>
        <v>0</v>
      </c>
      <c r="D1015" s="2">
        <f t="shared" si="136"/>
        <v>0</v>
      </c>
      <c r="E1015" s="2">
        <f t="shared" si="137"/>
        <v>0</v>
      </c>
      <c r="F1015" s="2">
        <f t="shared" si="142"/>
        <v>2.3629996098708056E-2</v>
      </c>
      <c r="G1015" s="2">
        <f t="shared" si="142"/>
        <v>2.5063489136375471E-2</v>
      </c>
      <c r="H1015" s="2">
        <f t="shared" si="139"/>
        <v>0.94280552759962943</v>
      </c>
      <c r="I1015" s="2">
        <f t="shared" si="140"/>
        <v>48.528044325902364</v>
      </c>
    </row>
    <row r="1016" spans="1:9" ht="13.5" x14ac:dyDescent="0.25">
      <c r="A1016" s="3">
        <f>TITRES_STAT!B1019</f>
        <v>43487</v>
      </c>
      <c r="B1016" s="17">
        <f>TITRES_STAT!D1019</f>
        <v>3.79</v>
      </c>
      <c r="C1016" s="2">
        <f t="shared" si="135"/>
        <v>0</v>
      </c>
      <c r="D1016" s="2">
        <f t="shared" si="136"/>
        <v>0</v>
      </c>
      <c r="E1016" s="2">
        <f t="shared" si="137"/>
        <v>0</v>
      </c>
      <c r="F1016" s="2">
        <f t="shared" si="142"/>
        <v>2.1942139234514626E-2</v>
      </c>
      <c r="G1016" s="2">
        <f t="shared" si="142"/>
        <v>2.3273239912348649E-2</v>
      </c>
      <c r="H1016" s="2">
        <f t="shared" si="139"/>
        <v>0.94280552759962966</v>
      </c>
      <c r="I1016" s="2">
        <f t="shared" si="140"/>
        <v>48.528044325902371</v>
      </c>
    </row>
    <row r="1017" spans="1:9" ht="13.5" x14ac:dyDescent="0.25">
      <c r="A1017" s="3">
        <f>TITRES_STAT!B1020</f>
        <v>43488</v>
      </c>
      <c r="B1017" s="17">
        <f>TITRES_STAT!D1020</f>
        <v>3.7</v>
      </c>
      <c r="C1017" s="2">
        <f t="shared" si="135"/>
        <v>-8.9999999999999858E-2</v>
      </c>
      <c r="D1017" s="2">
        <f t="shared" si="136"/>
        <v>0</v>
      </c>
      <c r="E1017" s="2">
        <f t="shared" si="137"/>
        <v>8.9999999999999858E-2</v>
      </c>
      <c r="F1017" s="2">
        <f t="shared" si="142"/>
        <v>2.0374843574906439E-2</v>
      </c>
      <c r="G1017" s="2">
        <f t="shared" si="142"/>
        <v>2.8039437061466593E-2</v>
      </c>
      <c r="H1017" s="2">
        <f t="shared" si="139"/>
        <v>0.72664952332109123</v>
      </c>
      <c r="I1017" s="2">
        <f t="shared" si="140"/>
        <v>42.084367065033035</v>
      </c>
    </row>
    <row r="1018" spans="1:9" ht="13.5" x14ac:dyDescent="0.25">
      <c r="A1018" s="3">
        <f>TITRES_STAT!B1021</f>
        <v>43489</v>
      </c>
      <c r="B1018" s="17">
        <f>TITRES_STAT!D1021</f>
        <v>3.79</v>
      </c>
      <c r="C1018" s="2">
        <f t="shared" si="135"/>
        <v>8.9999999999999858E-2</v>
      </c>
      <c r="D1018" s="2">
        <f t="shared" si="136"/>
        <v>8.9999999999999858E-2</v>
      </c>
      <c r="E1018" s="2">
        <f t="shared" si="137"/>
        <v>0</v>
      </c>
      <c r="F1018" s="2">
        <f t="shared" si="142"/>
        <v>2.5348069033841684E-2</v>
      </c>
      <c r="G1018" s="2">
        <f t="shared" si="142"/>
        <v>2.6036620128504693E-2</v>
      </c>
      <c r="H1018" s="2">
        <f t="shared" si="139"/>
        <v>0.97355451317165442</v>
      </c>
      <c r="I1018" s="2">
        <f t="shared" si="140"/>
        <v>49.330003639325739</v>
      </c>
    </row>
    <row r="1019" spans="1:9" ht="13.5" x14ac:dyDescent="0.25">
      <c r="A1019" s="3">
        <f>TITRES_STAT!B1022</f>
        <v>43490</v>
      </c>
      <c r="B1019" s="17">
        <f>TITRES_STAT!D1022</f>
        <v>3.75</v>
      </c>
      <c r="C1019" s="2">
        <f t="shared" si="135"/>
        <v>-4.0000000000000036E-2</v>
      </c>
      <c r="D1019" s="2">
        <f t="shared" si="136"/>
        <v>0</v>
      </c>
      <c r="E1019" s="2">
        <f t="shared" si="137"/>
        <v>4.0000000000000036E-2</v>
      </c>
      <c r="F1019" s="2">
        <f t="shared" si="142"/>
        <v>2.3537492674281565E-2</v>
      </c>
      <c r="G1019" s="2">
        <f t="shared" si="142"/>
        <v>2.7034004405040075E-2</v>
      </c>
      <c r="H1019" s="2">
        <f t="shared" si="139"/>
        <v>0.87066245612852533</v>
      </c>
      <c r="I1019" s="2">
        <f t="shared" si="140"/>
        <v>46.543001559481013</v>
      </c>
    </row>
    <row r="1020" spans="1:9" ht="13.5" x14ac:dyDescent="0.25">
      <c r="A1020" s="3">
        <f>TITRES_STAT!B1023</f>
        <v>43493</v>
      </c>
      <c r="B1020" s="17">
        <f>TITRES_STAT!D1023</f>
        <v>3.6</v>
      </c>
      <c r="C1020" s="2">
        <f t="shared" si="135"/>
        <v>-0.14999999999999991</v>
      </c>
      <c r="D1020" s="2">
        <f t="shared" si="136"/>
        <v>0</v>
      </c>
      <c r="E1020" s="2">
        <f t="shared" si="137"/>
        <v>0.14999999999999991</v>
      </c>
      <c r="F1020" s="2">
        <f t="shared" si="142"/>
        <v>2.1856243197547167E-2</v>
      </c>
      <c r="G1020" s="2">
        <f t="shared" si="142"/>
        <v>3.5817289804680068E-2</v>
      </c>
      <c r="H1020" s="2">
        <f t="shared" si="139"/>
        <v>0.61021487992905932</v>
      </c>
      <c r="I1020" s="2">
        <f t="shared" si="140"/>
        <v>37.896487452404081</v>
      </c>
    </row>
    <row r="1021" spans="1:9" ht="13.5" x14ac:dyDescent="0.25">
      <c r="A1021" s="3">
        <f>TITRES_STAT!B1024</f>
        <v>43494</v>
      </c>
      <c r="B1021" s="17">
        <f>TITRES_STAT!D1024</f>
        <v>3.81</v>
      </c>
      <c r="C1021" s="2">
        <f t="shared" si="135"/>
        <v>0.20999999999999996</v>
      </c>
      <c r="D1021" s="2">
        <f t="shared" si="136"/>
        <v>0.20999999999999996</v>
      </c>
      <c r="E1021" s="2">
        <f t="shared" si="137"/>
        <v>0</v>
      </c>
      <c r="F1021" s="2">
        <f t="shared" ref="F1021:G1036" si="143">((F1020*13)+D1021)/14</f>
        <v>3.5295082969150939E-2</v>
      </c>
      <c r="G1021" s="2">
        <f t="shared" si="143"/>
        <v>3.3258911961488634E-2</v>
      </c>
      <c r="H1021" s="2">
        <f t="shared" si="139"/>
        <v>1.0612218165771641</v>
      </c>
      <c r="I1021" s="2">
        <f t="shared" si="140"/>
        <v>51.485085595465605</v>
      </c>
    </row>
    <row r="1022" spans="1:9" ht="13.5" x14ac:dyDescent="0.25">
      <c r="A1022" s="3">
        <f>TITRES_STAT!B1025</f>
        <v>43495</v>
      </c>
      <c r="B1022" s="17">
        <f>TITRES_STAT!D1025</f>
        <v>3.85</v>
      </c>
      <c r="C1022" s="2">
        <f t="shared" si="135"/>
        <v>4.0000000000000036E-2</v>
      </c>
      <c r="D1022" s="2">
        <f t="shared" si="136"/>
        <v>4.0000000000000036E-2</v>
      </c>
      <c r="E1022" s="2">
        <f t="shared" si="137"/>
        <v>0</v>
      </c>
      <c r="F1022" s="2">
        <f t="shared" si="143"/>
        <v>3.5631148471354443E-2</v>
      </c>
      <c r="G1022" s="2">
        <f t="shared" si="143"/>
        <v>3.0883275392810876E-2</v>
      </c>
      <c r="H1022" s="2">
        <f t="shared" si="139"/>
        <v>1.1537360599921598</v>
      </c>
      <c r="I1022" s="2">
        <f t="shared" si="140"/>
        <v>53.569055253518847</v>
      </c>
    </row>
    <row r="1023" spans="1:9" ht="13.5" x14ac:dyDescent="0.25">
      <c r="A1023" s="3">
        <f>TITRES_STAT!B1026</f>
        <v>43496</v>
      </c>
      <c r="B1023" s="17">
        <f>TITRES_STAT!D1026</f>
        <v>3.9</v>
      </c>
      <c r="C1023" s="2">
        <f t="shared" si="135"/>
        <v>4.9999999999999822E-2</v>
      </c>
      <c r="D1023" s="2">
        <f t="shared" si="136"/>
        <v>4.9999999999999822E-2</v>
      </c>
      <c r="E1023" s="2">
        <f t="shared" si="137"/>
        <v>0</v>
      </c>
      <c r="F1023" s="2">
        <f t="shared" si="143"/>
        <v>3.6657495009114825E-2</v>
      </c>
      <c r="G1023" s="2">
        <f t="shared" si="143"/>
        <v>2.8677327150467242E-2</v>
      </c>
      <c r="H1023" s="2">
        <f t="shared" si="139"/>
        <v>1.2782744645892692</v>
      </c>
      <c r="I1023" s="2">
        <f t="shared" si="140"/>
        <v>56.1071321501081</v>
      </c>
    </row>
    <row r="1024" spans="1:9" ht="13.5" x14ac:dyDescent="0.25">
      <c r="A1024" s="3">
        <f>TITRES_STAT!B1027</f>
        <v>43497</v>
      </c>
      <c r="B1024" s="17">
        <f>TITRES_STAT!D1027</f>
        <v>4.13</v>
      </c>
      <c r="C1024" s="2">
        <f t="shared" si="135"/>
        <v>0.22999999999999998</v>
      </c>
      <c r="D1024" s="2">
        <f t="shared" si="136"/>
        <v>0.22999999999999998</v>
      </c>
      <c r="E1024" s="2">
        <f t="shared" si="137"/>
        <v>0</v>
      </c>
      <c r="F1024" s="2">
        <f t="shared" si="143"/>
        <v>5.0467673937035197E-2</v>
      </c>
      <c r="G1024" s="2">
        <f t="shared" si="143"/>
        <v>2.662894663971958E-2</v>
      </c>
      <c r="H1024" s="2">
        <f t="shared" si="139"/>
        <v>1.8952185612087979</v>
      </c>
      <c r="I1024" s="2">
        <f t="shared" si="140"/>
        <v>65.460293278083824</v>
      </c>
    </row>
    <row r="1025" spans="1:9" ht="13.5" x14ac:dyDescent="0.25">
      <c r="A1025" s="3">
        <f>TITRES_STAT!B1028</f>
        <v>43500</v>
      </c>
      <c r="B1025" s="17">
        <f>TITRES_STAT!D1028</f>
        <v>4.29</v>
      </c>
      <c r="C1025" s="2">
        <f t="shared" si="135"/>
        <v>0.16000000000000014</v>
      </c>
      <c r="D1025" s="2">
        <f t="shared" si="136"/>
        <v>0.16000000000000014</v>
      </c>
      <c r="E1025" s="2">
        <f t="shared" si="137"/>
        <v>0</v>
      </c>
      <c r="F1025" s="2">
        <f t="shared" si="143"/>
        <v>5.8291411512961265E-2</v>
      </c>
      <c r="G1025" s="2">
        <f t="shared" si="143"/>
        <v>2.4726879022596755E-2</v>
      </c>
      <c r="H1025" s="2">
        <f t="shared" si="139"/>
        <v>2.3574107941277762</v>
      </c>
      <c r="I1025" s="2">
        <f t="shared" si="140"/>
        <v>70.215143117159414</v>
      </c>
    </row>
    <row r="1026" spans="1:9" ht="13.5" x14ac:dyDescent="0.25">
      <c r="A1026" s="3">
        <f>TITRES_STAT!B1029</f>
        <v>43501</v>
      </c>
      <c r="B1026" s="17">
        <f>TITRES_STAT!D1029</f>
        <v>4.1399999999999997</v>
      </c>
      <c r="C1026" s="2">
        <f t="shared" si="135"/>
        <v>-0.15000000000000036</v>
      </c>
      <c r="D1026" s="2">
        <f t="shared" si="136"/>
        <v>0</v>
      </c>
      <c r="E1026" s="2">
        <f t="shared" si="137"/>
        <v>0.15000000000000036</v>
      </c>
      <c r="F1026" s="2">
        <f t="shared" si="143"/>
        <v>5.4127739262035457E-2</v>
      </c>
      <c r="G1026" s="2">
        <f t="shared" si="143"/>
        <v>3.3674959092411298E-2</v>
      </c>
      <c r="H1026" s="2">
        <f t="shared" si="139"/>
        <v>1.6073587235398668</v>
      </c>
      <c r="I1026" s="2">
        <f t="shared" si="140"/>
        <v>61.647011169895514</v>
      </c>
    </row>
    <row r="1027" spans="1:9" ht="13.5" x14ac:dyDescent="0.25">
      <c r="A1027" s="3">
        <f>TITRES_STAT!B1030</f>
        <v>43502</v>
      </c>
      <c r="B1027" s="17">
        <f>TITRES_STAT!D1030</f>
        <v>3.96</v>
      </c>
      <c r="C1027" s="2">
        <f t="shared" ref="C1027:C1090" si="144">B1027-B1026</f>
        <v>-0.17999999999999972</v>
      </c>
      <c r="D1027" s="2">
        <f t="shared" ref="D1027:D1090" si="145">IF(C1027&gt;0,C1027,0)</f>
        <v>0</v>
      </c>
      <c r="E1027" s="2">
        <f t="shared" ref="E1027:E1090" si="146">IF(C1027&lt;0,-C1027,0)</f>
        <v>0.17999999999999972</v>
      </c>
      <c r="F1027" s="2">
        <f t="shared" si="143"/>
        <v>5.0261472171890066E-2</v>
      </c>
      <c r="G1027" s="2">
        <f t="shared" si="143"/>
        <v>4.4126747728667613E-2</v>
      </c>
      <c r="H1027" s="2">
        <f t="shared" si="139"/>
        <v>1.1390250756965925</v>
      </c>
      <c r="I1027" s="2">
        <f t="shared" si="140"/>
        <v>53.249729918461043</v>
      </c>
    </row>
    <row r="1028" spans="1:9" ht="13.5" x14ac:dyDescent="0.25">
      <c r="A1028" s="3">
        <f>TITRES_STAT!B1031</f>
        <v>43503</v>
      </c>
      <c r="B1028" s="17">
        <f>TITRES_STAT!D1031</f>
        <v>3.8</v>
      </c>
      <c r="C1028" s="2">
        <f t="shared" si="144"/>
        <v>-0.16000000000000014</v>
      </c>
      <c r="D1028" s="2">
        <f t="shared" si="145"/>
        <v>0</v>
      </c>
      <c r="E1028" s="2">
        <f t="shared" si="146"/>
        <v>0.16000000000000014</v>
      </c>
      <c r="F1028" s="2">
        <f t="shared" si="143"/>
        <v>4.6671367016755061E-2</v>
      </c>
      <c r="G1028" s="2">
        <f t="shared" si="143"/>
        <v>5.2403408605191368E-2</v>
      </c>
      <c r="H1028" s="2">
        <f t="shared" si="139"/>
        <v>0.89061700868312488</v>
      </c>
      <c r="I1028" s="2">
        <f t="shared" si="140"/>
        <v>47.107214448656002</v>
      </c>
    </row>
    <row r="1029" spans="1:9" ht="13.5" x14ac:dyDescent="0.25">
      <c r="A1029" s="3">
        <f>TITRES_STAT!B1032</f>
        <v>43504</v>
      </c>
      <c r="B1029" s="17">
        <f>TITRES_STAT!D1032</f>
        <v>3.7</v>
      </c>
      <c r="C1029" s="2">
        <f t="shared" si="144"/>
        <v>-9.9999999999999645E-2</v>
      </c>
      <c r="D1029" s="2">
        <f t="shared" si="145"/>
        <v>0</v>
      </c>
      <c r="E1029" s="2">
        <f t="shared" si="146"/>
        <v>9.9999999999999645E-2</v>
      </c>
      <c r="F1029" s="2">
        <f t="shared" si="143"/>
        <v>4.3337697944129706E-2</v>
      </c>
      <c r="G1029" s="2">
        <f t="shared" si="143"/>
        <v>5.5803165133391959E-2</v>
      </c>
      <c r="H1029" s="2">
        <f t="shared" si="139"/>
        <v>0.7766172015607935</v>
      </c>
      <c r="I1029" s="2">
        <f t="shared" si="140"/>
        <v>43.713254654886818</v>
      </c>
    </row>
    <row r="1030" spans="1:9" ht="13.5" x14ac:dyDescent="0.25">
      <c r="A1030" s="3">
        <f>TITRES_STAT!B1033</f>
        <v>43507</v>
      </c>
      <c r="B1030" s="17">
        <f>TITRES_STAT!D1033</f>
        <v>3.8</v>
      </c>
      <c r="C1030" s="2">
        <f t="shared" si="144"/>
        <v>9.9999999999999645E-2</v>
      </c>
      <c r="D1030" s="2">
        <f t="shared" si="145"/>
        <v>9.9999999999999645E-2</v>
      </c>
      <c r="E1030" s="2">
        <f t="shared" si="146"/>
        <v>0</v>
      </c>
      <c r="F1030" s="2">
        <f t="shared" si="143"/>
        <v>4.7385005233834702E-2</v>
      </c>
      <c r="G1030" s="2">
        <f t="shared" si="143"/>
        <v>5.1817224766721105E-2</v>
      </c>
      <c r="H1030" s="2">
        <f t="shared" si="139"/>
        <v>0.91446435904585666</v>
      </c>
      <c r="I1030" s="2">
        <f t="shared" si="140"/>
        <v>47.766068599031712</v>
      </c>
    </row>
    <row r="1031" spans="1:9" ht="13.5" x14ac:dyDescent="0.25">
      <c r="A1031" s="3">
        <f>TITRES_STAT!B1034</f>
        <v>43508</v>
      </c>
      <c r="B1031" s="17">
        <f>TITRES_STAT!D1034</f>
        <v>3.79</v>
      </c>
      <c r="C1031" s="2">
        <f t="shared" si="144"/>
        <v>-9.9999999999997868E-3</v>
      </c>
      <c r="D1031" s="2">
        <f t="shared" si="145"/>
        <v>0</v>
      </c>
      <c r="E1031" s="2">
        <f t="shared" si="146"/>
        <v>9.9999999999997868E-3</v>
      </c>
      <c r="F1031" s="2">
        <f t="shared" si="143"/>
        <v>4.4000362002846509E-2</v>
      </c>
      <c r="G1031" s="2">
        <f t="shared" si="143"/>
        <v>4.8830280140526726E-2</v>
      </c>
      <c r="H1031" s="2">
        <f t="shared" si="139"/>
        <v>0.90108764226253901</v>
      </c>
      <c r="I1031" s="2">
        <f t="shared" si="140"/>
        <v>47.398532410117021</v>
      </c>
    </row>
    <row r="1032" spans="1:9" ht="13.5" x14ac:dyDescent="0.25">
      <c r="A1032" s="3">
        <f>TITRES_STAT!B1035</f>
        <v>43509</v>
      </c>
      <c r="B1032" s="17">
        <f>TITRES_STAT!D1035</f>
        <v>3.8</v>
      </c>
      <c r="C1032" s="2">
        <f t="shared" si="144"/>
        <v>9.9999999999997868E-3</v>
      </c>
      <c r="D1032" s="2">
        <f t="shared" si="145"/>
        <v>9.9999999999997868E-3</v>
      </c>
      <c r="E1032" s="2">
        <f t="shared" si="146"/>
        <v>0</v>
      </c>
      <c r="F1032" s="2">
        <f t="shared" si="143"/>
        <v>4.1571764716928881E-2</v>
      </c>
      <c r="G1032" s="2">
        <f t="shared" si="143"/>
        <v>4.5342402987631959E-2</v>
      </c>
      <c r="H1032" s="2">
        <f t="shared" si="139"/>
        <v>0.9168407931151864</v>
      </c>
      <c r="I1032" s="2">
        <f t="shared" si="140"/>
        <v>47.830826451954159</v>
      </c>
    </row>
    <row r="1033" spans="1:9" ht="13.5" x14ac:dyDescent="0.25">
      <c r="A1033" s="3">
        <f>TITRES_STAT!B1036</f>
        <v>43510</v>
      </c>
      <c r="B1033" s="17">
        <f>TITRES_STAT!D1036</f>
        <v>3.69</v>
      </c>
      <c r="C1033" s="2">
        <f t="shared" si="144"/>
        <v>-0.10999999999999988</v>
      </c>
      <c r="D1033" s="2">
        <f t="shared" si="145"/>
        <v>0</v>
      </c>
      <c r="E1033" s="2">
        <f t="shared" si="146"/>
        <v>0.10999999999999988</v>
      </c>
      <c r="F1033" s="2">
        <f t="shared" si="143"/>
        <v>3.8602352951433959E-2</v>
      </c>
      <c r="G1033" s="2">
        <f t="shared" si="143"/>
        <v>4.9960802774229665E-2</v>
      </c>
      <c r="H1033" s="2">
        <f t="shared" si="139"/>
        <v>0.77265277593468695</v>
      </c>
      <c r="I1033" s="2">
        <f t="shared" si="140"/>
        <v>43.587372914996372</v>
      </c>
    </row>
    <row r="1034" spans="1:9" ht="13.5" x14ac:dyDescent="0.25">
      <c r="A1034" s="3">
        <f>TITRES_STAT!B1037</f>
        <v>43511</v>
      </c>
      <c r="B1034" s="17">
        <f>TITRES_STAT!D1037</f>
        <v>3.69</v>
      </c>
      <c r="C1034" s="2">
        <f t="shared" si="144"/>
        <v>0</v>
      </c>
      <c r="D1034" s="2">
        <f t="shared" si="145"/>
        <v>0</v>
      </c>
      <c r="E1034" s="2">
        <f t="shared" si="146"/>
        <v>0</v>
      </c>
      <c r="F1034" s="2">
        <f t="shared" si="143"/>
        <v>3.5845042026331535E-2</v>
      </c>
      <c r="G1034" s="2">
        <f t="shared" si="143"/>
        <v>4.6392174004641837E-2</v>
      </c>
      <c r="H1034" s="2">
        <f t="shared" si="139"/>
        <v>0.77265277593468684</v>
      </c>
      <c r="I1034" s="2">
        <f t="shared" si="140"/>
        <v>43.587372914996365</v>
      </c>
    </row>
    <row r="1035" spans="1:9" ht="13.5" x14ac:dyDescent="0.25">
      <c r="A1035" s="3">
        <f>TITRES_STAT!B1038</f>
        <v>43514</v>
      </c>
      <c r="B1035" s="17">
        <f>TITRES_STAT!D1038</f>
        <v>3.65</v>
      </c>
      <c r="C1035" s="2">
        <f t="shared" si="144"/>
        <v>-4.0000000000000036E-2</v>
      </c>
      <c r="D1035" s="2">
        <f t="shared" si="145"/>
        <v>0</v>
      </c>
      <c r="E1035" s="2">
        <f t="shared" si="146"/>
        <v>4.0000000000000036E-2</v>
      </c>
      <c r="F1035" s="2">
        <f t="shared" si="143"/>
        <v>3.3284681881593566E-2</v>
      </c>
      <c r="G1035" s="2">
        <f t="shared" si="143"/>
        <v>4.5935590147167422E-2</v>
      </c>
      <c r="H1035" s="2">
        <f t="shared" si="139"/>
        <v>0.72459462858661094</v>
      </c>
      <c r="I1035" s="2">
        <f t="shared" si="140"/>
        <v>42.015359237228488</v>
      </c>
    </row>
    <row r="1036" spans="1:9" ht="13.5" x14ac:dyDescent="0.25">
      <c r="A1036" s="3">
        <f>TITRES_STAT!B1039</f>
        <v>43515</v>
      </c>
      <c r="B1036" s="17">
        <f>TITRES_STAT!D1039</f>
        <v>3.7</v>
      </c>
      <c r="C1036" s="2">
        <f t="shared" si="144"/>
        <v>5.0000000000000266E-2</v>
      </c>
      <c r="D1036" s="2">
        <f t="shared" si="145"/>
        <v>5.0000000000000266E-2</v>
      </c>
      <c r="E1036" s="2">
        <f t="shared" si="146"/>
        <v>0</v>
      </c>
      <c r="F1036" s="2">
        <f t="shared" si="143"/>
        <v>3.4478633175765473E-2</v>
      </c>
      <c r="G1036" s="2">
        <f t="shared" si="143"/>
        <v>4.2654476565226897E-2</v>
      </c>
      <c r="H1036" s="2">
        <f t="shared" si="139"/>
        <v>0.80832390764521544</v>
      </c>
      <c r="I1036" s="2">
        <f t="shared" si="140"/>
        <v>44.700172586768943</v>
      </c>
    </row>
    <row r="1037" spans="1:9" ht="13.5" x14ac:dyDescent="0.25">
      <c r="A1037" s="3">
        <f>TITRES_STAT!B1040</f>
        <v>43516</v>
      </c>
      <c r="B1037" s="17">
        <f>TITRES_STAT!D1040</f>
        <v>3.69</v>
      </c>
      <c r="C1037" s="2">
        <f t="shared" si="144"/>
        <v>-1.0000000000000231E-2</v>
      </c>
      <c r="D1037" s="2">
        <f t="shared" si="145"/>
        <v>0</v>
      </c>
      <c r="E1037" s="2">
        <f t="shared" si="146"/>
        <v>1.0000000000000231E-2</v>
      </c>
      <c r="F1037" s="2">
        <f t="shared" ref="F1037:G1052" si="147">((F1036*13)+D1037)/14</f>
        <v>3.2015873663210799E-2</v>
      </c>
      <c r="G1037" s="2">
        <f t="shared" si="147"/>
        <v>4.0322013953424996E-2</v>
      </c>
      <c r="H1037" s="2">
        <f t="shared" si="139"/>
        <v>0.79400482575576647</v>
      </c>
      <c r="I1037" s="2">
        <f t="shared" si="140"/>
        <v>44.2587898514305</v>
      </c>
    </row>
    <row r="1038" spans="1:9" ht="13.5" x14ac:dyDescent="0.25">
      <c r="A1038" s="3">
        <f>TITRES_STAT!B1041</f>
        <v>43517</v>
      </c>
      <c r="B1038" s="17">
        <f>TITRES_STAT!D1041</f>
        <v>3.77</v>
      </c>
      <c r="C1038" s="2">
        <f t="shared" si="144"/>
        <v>8.0000000000000071E-2</v>
      </c>
      <c r="D1038" s="2">
        <f t="shared" si="145"/>
        <v>8.0000000000000071E-2</v>
      </c>
      <c r="E1038" s="2">
        <f t="shared" si="146"/>
        <v>0</v>
      </c>
      <c r="F1038" s="2">
        <f t="shared" si="147"/>
        <v>3.544331125869575E-2</v>
      </c>
      <c r="G1038" s="2">
        <f t="shared" si="147"/>
        <v>3.7441870099608927E-2</v>
      </c>
      <c r="H1038" s="2">
        <f t="shared" si="139"/>
        <v>0.94662235525105221</v>
      </c>
      <c r="I1038" s="2">
        <f t="shared" si="140"/>
        <v>48.628967642209581</v>
      </c>
    </row>
    <row r="1039" spans="1:9" ht="13.5" x14ac:dyDescent="0.25">
      <c r="A1039" s="3">
        <f>TITRES_STAT!B1042</f>
        <v>43518</v>
      </c>
      <c r="B1039" s="17">
        <f>TITRES_STAT!D1042</f>
        <v>3.69</v>
      </c>
      <c r="C1039" s="2">
        <f t="shared" si="144"/>
        <v>-8.0000000000000071E-2</v>
      </c>
      <c r="D1039" s="2">
        <f t="shared" si="145"/>
        <v>0</v>
      </c>
      <c r="E1039" s="2">
        <f t="shared" si="146"/>
        <v>8.0000000000000071E-2</v>
      </c>
      <c r="F1039" s="2">
        <f t="shared" si="147"/>
        <v>3.2911646168788909E-2</v>
      </c>
      <c r="G1039" s="2">
        <f t="shared" si="147"/>
        <v>4.0481736521065445E-2</v>
      </c>
      <c r="H1039" s="2">
        <f t="shared" si="139"/>
        <v>0.81299986110187505</v>
      </c>
      <c r="I1039" s="2">
        <f t="shared" si="140"/>
        <v>44.842797759938243</v>
      </c>
    </row>
    <row r="1040" spans="1:9" ht="13.5" x14ac:dyDescent="0.25">
      <c r="A1040" s="3">
        <f>TITRES_STAT!B1043</f>
        <v>43521</v>
      </c>
      <c r="B1040" s="17">
        <f>TITRES_STAT!D1043</f>
        <v>3.69</v>
      </c>
      <c r="C1040" s="2">
        <f t="shared" si="144"/>
        <v>0</v>
      </c>
      <c r="D1040" s="2">
        <f t="shared" si="145"/>
        <v>0</v>
      </c>
      <c r="E1040" s="2">
        <f t="shared" si="146"/>
        <v>0</v>
      </c>
      <c r="F1040" s="2">
        <f t="shared" si="147"/>
        <v>3.0560814299589702E-2</v>
      </c>
      <c r="G1040" s="2">
        <f t="shared" si="147"/>
        <v>3.7590183912417911E-2</v>
      </c>
      <c r="H1040" s="2">
        <f t="shared" si="139"/>
        <v>0.81299986110187517</v>
      </c>
      <c r="I1040" s="2">
        <f t="shared" si="140"/>
        <v>44.842797759938243</v>
      </c>
    </row>
    <row r="1041" spans="1:9" ht="13.5" x14ac:dyDescent="0.25">
      <c r="A1041" s="3">
        <f>TITRES_STAT!B1044</f>
        <v>43522</v>
      </c>
      <c r="B1041" s="17">
        <f>TITRES_STAT!D1044</f>
        <v>3.6</v>
      </c>
      <c r="C1041" s="2">
        <f t="shared" si="144"/>
        <v>-8.9999999999999858E-2</v>
      </c>
      <c r="D1041" s="2">
        <f t="shared" si="145"/>
        <v>0</v>
      </c>
      <c r="E1041" s="2">
        <f t="shared" si="146"/>
        <v>8.9999999999999858E-2</v>
      </c>
      <c r="F1041" s="2">
        <f t="shared" si="147"/>
        <v>2.8377898992476152E-2</v>
      </c>
      <c r="G1041" s="2">
        <f t="shared" si="147"/>
        <v>4.1333742204388048E-2</v>
      </c>
      <c r="H1041" s="2">
        <f t="shared" ref="H1041:H1104" si="148">F1041/G1041</f>
        <v>0.68655528096518481</v>
      </c>
      <c r="I1041" s="2">
        <f t="shared" ref="I1041:I1104" si="149">IF(G1041=0,100,100-(100/(1+H1041)))</f>
        <v>40.707546839038784</v>
      </c>
    </row>
    <row r="1042" spans="1:9" ht="13.5" x14ac:dyDescent="0.25">
      <c r="A1042" s="3">
        <f>TITRES_STAT!B1045</f>
        <v>43523</v>
      </c>
      <c r="B1042" s="17">
        <f>TITRES_STAT!D1045</f>
        <v>3.67</v>
      </c>
      <c r="C1042" s="2">
        <f t="shared" si="144"/>
        <v>6.999999999999984E-2</v>
      </c>
      <c r="D1042" s="2">
        <f t="shared" si="145"/>
        <v>6.999999999999984E-2</v>
      </c>
      <c r="E1042" s="2">
        <f t="shared" si="146"/>
        <v>0</v>
      </c>
      <c r="F1042" s="2">
        <f t="shared" si="147"/>
        <v>3.1350906207299273E-2</v>
      </c>
      <c r="G1042" s="2">
        <f t="shared" si="147"/>
        <v>3.8381332046931761E-2</v>
      </c>
      <c r="H1042" s="2">
        <f t="shared" si="148"/>
        <v>0.81682694516605481</v>
      </c>
      <c r="I1042" s="2">
        <f t="shared" si="149"/>
        <v>44.958984527356748</v>
      </c>
    </row>
    <row r="1043" spans="1:9" ht="13.5" x14ac:dyDescent="0.25">
      <c r="A1043" s="3">
        <f>TITRES_STAT!B1046</f>
        <v>43524</v>
      </c>
      <c r="B1043" s="17">
        <f>TITRES_STAT!D1046</f>
        <v>3.65</v>
      </c>
      <c r="C1043" s="2">
        <f t="shared" si="144"/>
        <v>-2.0000000000000018E-2</v>
      </c>
      <c r="D1043" s="2">
        <f t="shared" si="145"/>
        <v>0</v>
      </c>
      <c r="E1043" s="2">
        <f t="shared" si="146"/>
        <v>2.0000000000000018E-2</v>
      </c>
      <c r="F1043" s="2">
        <f t="shared" si="147"/>
        <v>2.9111555763920754E-2</v>
      </c>
      <c r="G1043" s="2">
        <f t="shared" si="147"/>
        <v>3.7068379757865207E-2</v>
      </c>
      <c r="H1043" s="2">
        <f t="shared" si="148"/>
        <v>0.78534740266719738</v>
      </c>
      <c r="I1043" s="2">
        <f t="shared" si="149"/>
        <v>43.988492183310512</v>
      </c>
    </row>
    <row r="1044" spans="1:9" ht="13.5" x14ac:dyDescent="0.25">
      <c r="A1044" s="3">
        <f>TITRES_STAT!B1047</f>
        <v>43525</v>
      </c>
      <c r="B1044" s="17">
        <f>TITRES_STAT!D1047</f>
        <v>3.67</v>
      </c>
      <c r="C1044" s="2">
        <f t="shared" si="144"/>
        <v>2.0000000000000018E-2</v>
      </c>
      <c r="D1044" s="2">
        <f t="shared" si="145"/>
        <v>2.0000000000000018E-2</v>
      </c>
      <c r="E1044" s="2">
        <f t="shared" si="146"/>
        <v>0</v>
      </c>
      <c r="F1044" s="2">
        <f t="shared" si="147"/>
        <v>2.8460730352212131E-2</v>
      </c>
      <c r="G1044" s="2">
        <f t="shared" si="147"/>
        <v>3.4420638346589122E-2</v>
      </c>
      <c r="H1044" s="2">
        <f t="shared" si="148"/>
        <v>0.82685074186116647</v>
      </c>
      <c r="I1044" s="2">
        <f t="shared" si="149"/>
        <v>45.260990562304187</v>
      </c>
    </row>
    <row r="1045" spans="1:9" ht="13.5" x14ac:dyDescent="0.25">
      <c r="A1045" s="3">
        <f>TITRES_STAT!B1048</f>
        <v>43528</v>
      </c>
      <c r="B1045" s="17">
        <f>TITRES_STAT!D1048</f>
        <v>3.67</v>
      </c>
      <c r="C1045" s="2">
        <f t="shared" si="144"/>
        <v>0</v>
      </c>
      <c r="D1045" s="2">
        <f t="shared" si="145"/>
        <v>0</v>
      </c>
      <c r="E1045" s="2">
        <f t="shared" si="146"/>
        <v>0</v>
      </c>
      <c r="F1045" s="2">
        <f t="shared" si="147"/>
        <v>2.6427821041339835E-2</v>
      </c>
      <c r="G1045" s="2">
        <f t="shared" si="147"/>
        <v>3.1962021321832755E-2</v>
      </c>
      <c r="H1045" s="2">
        <f t="shared" si="148"/>
        <v>0.82685074186116647</v>
      </c>
      <c r="I1045" s="2">
        <f t="shared" si="149"/>
        <v>45.260990562304187</v>
      </c>
    </row>
    <row r="1046" spans="1:9" ht="13.5" x14ac:dyDescent="0.25">
      <c r="A1046" s="3">
        <f>TITRES_STAT!B1049</f>
        <v>43529</v>
      </c>
      <c r="B1046" s="17">
        <f>TITRES_STAT!D1049</f>
        <v>3.67</v>
      </c>
      <c r="C1046" s="2">
        <f t="shared" si="144"/>
        <v>0</v>
      </c>
      <c r="D1046" s="2">
        <f t="shared" si="145"/>
        <v>0</v>
      </c>
      <c r="E1046" s="2">
        <f t="shared" si="146"/>
        <v>0</v>
      </c>
      <c r="F1046" s="2">
        <f t="shared" si="147"/>
        <v>2.454011953838699E-2</v>
      </c>
      <c r="G1046" s="2">
        <f t="shared" si="147"/>
        <v>2.9679019798844703E-2</v>
      </c>
      <c r="H1046" s="2">
        <f t="shared" si="148"/>
        <v>0.82685074186116647</v>
      </c>
      <c r="I1046" s="2">
        <f t="shared" si="149"/>
        <v>45.260990562304187</v>
      </c>
    </row>
    <row r="1047" spans="1:9" ht="13.5" x14ac:dyDescent="0.25">
      <c r="A1047" s="3">
        <f>TITRES_STAT!B1050</f>
        <v>43530</v>
      </c>
      <c r="B1047" s="17">
        <f>TITRES_STAT!D1050</f>
        <v>3.64</v>
      </c>
      <c r="C1047" s="2">
        <f t="shared" si="144"/>
        <v>-2.9999999999999805E-2</v>
      </c>
      <c r="D1047" s="2">
        <f t="shared" si="145"/>
        <v>0</v>
      </c>
      <c r="E1047" s="2">
        <f t="shared" si="146"/>
        <v>2.9999999999999805E-2</v>
      </c>
      <c r="F1047" s="2">
        <f t="shared" si="147"/>
        <v>2.2787253857073635E-2</v>
      </c>
      <c r="G1047" s="2">
        <f t="shared" si="147"/>
        <v>2.9701946956070067E-2</v>
      </c>
      <c r="H1047" s="2">
        <f t="shared" si="148"/>
        <v>0.76719731170406313</v>
      </c>
      <c r="I1047" s="2">
        <f t="shared" si="149"/>
        <v>43.413223108871435</v>
      </c>
    </row>
    <row r="1048" spans="1:9" ht="13.5" x14ac:dyDescent="0.25">
      <c r="A1048" s="3">
        <f>TITRES_STAT!B1051</f>
        <v>43531</v>
      </c>
      <c r="B1048" s="17">
        <f>TITRES_STAT!D1051</f>
        <v>3.56</v>
      </c>
      <c r="C1048" s="2">
        <f t="shared" si="144"/>
        <v>-8.0000000000000071E-2</v>
      </c>
      <c r="D1048" s="2">
        <f t="shared" si="145"/>
        <v>0</v>
      </c>
      <c r="E1048" s="2">
        <f t="shared" si="146"/>
        <v>8.0000000000000071E-2</v>
      </c>
      <c r="F1048" s="2">
        <f t="shared" si="147"/>
        <v>2.115959286728266E-2</v>
      </c>
      <c r="G1048" s="2">
        <f t="shared" si="147"/>
        <v>3.3294665030636494E-2</v>
      </c>
      <c r="H1048" s="2">
        <f t="shared" si="148"/>
        <v>0.635525026241063</v>
      </c>
      <c r="I1048" s="2">
        <f t="shared" si="149"/>
        <v>38.857554365994261</v>
      </c>
    </row>
    <row r="1049" spans="1:9" ht="13.5" x14ac:dyDescent="0.25">
      <c r="A1049" s="3">
        <f>TITRES_STAT!B1052</f>
        <v>43532</v>
      </c>
      <c r="B1049" s="17">
        <f>TITRES_STAT!D1052</f>
        <v>3.65</v>
      </c>
      <c r="C1049" s="2">
        <f t="shared" si="144"/>
        <v>8.9999999999999858E-2</v>
      </c>
      <c r="D1049" s="2">
        <f t="shared" si="145"/>
        <v>8.9999999999999858E-2</v>
      </c>
      <c r="E1049" s="2">
        <f t="shared" si="146"/>
        <v>0</v>
      </c>
      <c r="F1049" s="2">
        <f t="shared" si="147"/>
        <v>2.6076764805333889E-2</v>
      </c>
      <c r="G1049" s="2">
        <f t="shared" si="147"/>
        <v>3.0916474671305316E-2</v>
      </c>
      <c r="H1049" s="2">
        <f t="shared" si="148"/>
        <v>0.8434585470230429</v>
      </c>
      <c r="I1049" s="2">
        <f t="shared" si="149"/>
        <v>45.754136884993912</v>
      </c>
    </row>
    <row r="1050" spans="1:9" ht="13.5" x14ac:dyDescent="0.25">
      <c r="A1050" s="3">
        <f>TITRES_STAT!B1053</f>
        <v>43535</v>
      </c>
      <c r="B1050" s="17">
        <f>TITRES_STAT!D1053</f>
        <v>3.64</v>
      </c>
      <c r="C1050" s="2">
        <f t="shared" si="144"/>
        <v>-9.9999999999997868E-3</v>
      </c>
      <c r="D1050" s="2">
        <f t="shared" si="145"/>
        <v>0</v>
      </c>
      <c r="E1050" s="2">
        <f t="shared" si="146"/>
        <v>9.9999999999997868E-3</v>
      </c>
      <c r="F1050" s="2">
        <f t="shared" si="147"/>
        <v>2.4214138747810039E-2</v>
      </c>
      <c r="G1050" s="2">
        <f t="shared" si="147"/>
        <v>2.9422440766212064E-2</v>
      </c>
      <c r="H1050" s="2">
        <f t="shared" si="148"/>
        <v>0.82298198644406495</v>
      </c>
      <c r="I1050" s="2">
        <f t="shared" si="149"/>
        <v>45.144822744485019</v>
      </c>
    </row>
    <row r="1051" spans="1:9" ht="13.5" x14ac:dyDescent="0.25">
      <c r="A1051" s="3">
        <f>TITRES_STAT!B1054</f>
        <v>43536</v>
      </c>
      <c r="B1051" s="17">
        <f>TITRES_STAT!D1054</f>
        <v>3.54</v>
      </c>
      <c r="C1051" s="2">
        <f t="shared" si="144"/>
        <v>-0.10000000000000009</v>
      </c>
      <c r="D1051" s="2">
        <f t="shared" si="145"/>
        <v>0</v>
      </c>
      <c r="E1051" s="2">
        <f t="shared" si="146"/>
        <v>0.10000000000000009</v>
      </c>
      <c r="F1051" s="2">
        <f t="shared" si="147"/>
        <v>2.2484557408680751E-2</v>
      </c>
      <c r="G1051" s="2">
        <f t="shared" si="147"/>
        <v>3.4463694997196918E-2</v>
      </c>
      <c r="H1051" s="2">
        <f t="shared" si="148"/>
        <v>0.65241284808577604</v>
      </c>
      <c r="I1051" s="2">
        <f t="shared" si="149"/>
        <v>39.482436174564867</v>
      </c>
    </row>
    <row r="1052" spans="1:9" ht="13.5" x14ac:dyDescent="0.25">
      <c r="A1052" s="3">
        <f>TITRES_STAT!B1055</f>
        <v>43537</v>
      </c>
      <c r="B1052" s="17">
        <f>TITRES_STAT!D1055</f>
        <v>3.63</v>
      </c>
      <c r="C1052" s="2">
        <f t="shared" si="144"/>
        <v>8.9999999999999858E-2</v>
      </c>
      <c r="D1052" s="2">
        <f t="shared" si="145"/>
        <v>8.9999999999999858E-2</v>
      </c>
      <c r="E1052" s="2">
        <f t="shared" si="146"/>
        <v>0</v>
      </c>
      <c r="F1052" s="2">
        <f t="shared" si="147"/>
        <v>2.7307089022346402E-2</v>
      </c>
      <c r="G1052" s="2">
        <f t="shared" si="147"/>
        <v>3.2002002497397139E-2</v>
      </c>
      <c r="H1052" s="2">
        <f t="shared" si="148"/>
        <v>0.85329313453329692</v>
      </c>
      <c r="I1052" s="2">
        <f t="shared" si="149"/>
        <v>46.041995118498953</v>
      </c>
    </row>
    <row r="1053" spans="1:9" ht="13.5" x14ac:dyDescent="0.25">
      <c r="A1053" s="3">
        <f>TITRES_STAT!B1056</f>
        <v>43538</v>
      </c>
      <c r="B1053" s="17">
        <f>TITRES_STAT!D1056</f>
        <v>3.63</v>
      </c>
      <c r="C1053" s="2">
        <f t="shared" si="144"/>
        <v>0</v>
      </c>
      <c r="D1053" s="2">
        <f t="shared" si="145"/>
        <v>0</v>
      </c>
      <c r="E1053" s="2">
        <f t="shared" si="146"/>
        <v>0</v>
      </c>
      <c r="F1053" s="2">
        <f t="shared" ref="F1053:G1068" si="150">((F1052*13)+D1053)/14</f>
        <v>2.5356582663607373E-2</v>
      </c>
      <c r="G1053" s="2">
        <f t="shared" si="150"/>
        <v>2.9716145176154486E-2</v>
      </c>
      <c r="H1053" s="2">
        <f t="shared" si="148"/>
        <v>0.85329313453329692</v>
      </c>
      <c r="I1053" s="2">
        <f t="shared" si="149"/>
        <v>46.041995118498953</v>
      </c>
    </row>
    <row r="1054" spans="1:9" ht="13.5" x14ac:dyDescent="0.25">
      <c r="A1054" s="3">
        <f>TITRES_STAT!B1057</f>
        <v>43539</v>
      </c>
      <c r="B1054" s="17">
        <f>TITRES_STAT!D1057</f>
        <v>3.6</v>
      </c>
      <c r="C1054" s="2">
        <f t="shared" si="144"/>
        <v>-2.9999999999999805E-2</v>
      </c>
      <c r="D1054" s="2">
        <f t="shared" si="145"/>
        <v>0</v>
      </c>
      <c r="E1054" s="2">
        <f t="shared" si="146"/>
        <v>2.9999999999999805E-2</v>
      </c>
      <c r="F1054" s="2">
        <f t="shared" si="150"/>
        <v>2.354539818763542E-2</v>
      </c>
      <c r="G1054" s="2">
        <f t="shared" si="150"/>
        <v>2.9736420520714867E-2</v>
      </c>
      <c r="H1054" s="2">
        <f t="shared" si="148"/>
        <v>0.79180337698121128</v>
      </c>
      <c r="I1054" s="2">
        <f t="shared" si="149"/>
        <v>44.19030498286164</v>
      </c>
    </row>
    <row r="1055" spans="1:9" ht="13.5" x14ac:dyDescent="0.25">
      <c r="A1055" s="3">
        <f>TITRES_STAT!B1058</f>
        <v>43542</v>
      </c>
      <c r="B1055" s="17">
        <f>TITRES_STAT!D1058</f>
        <v>3.6</v>
      </c>
      <c r="C1055" s="2">
        <f t="shared" si="144"/>
        <v>0</v>
      </c>
      <c r="D1055" s="2">
        <f t="shared" si="145"/>
        <v>0</v>
      </c>
      <c r="E1055" s="2">
        <f t="shared" si="146"/>
        <v>0</v>
      </c>
      <c r="F1055" s="2">
        <f t="shared" si="150"/>
        <v>2.1863584031375748E-2</v>
      </c>
      <c r="G1055" s="2">
        <f t="shared" si="150"/>
        <v>2.761239048352095E-2</v>
      </c>
      <c r="H1055" s="2">
        <f t="shared" si="148"/>
        <v>0.79180337698121117</v>
      </c>
      <c r="I1055" s="2">
        <f t="shared" si="149"/>
        <v>44.190304982861633</v>
      </c>
    </row>
    <row r="1056" spans="1:9" ht="13.5" x14ac:dyDescent="0.25">
      <c r="A1056" s="3">
        <f>TITRES_STAT!B1059</f>
        <v>43543</v>
      </c>
      <c r="B1056" s="17">
        <f>TITRES_STAT!D1059</f>
        <v>3.6</v>
      </c>
      <c r="C1056" s="2">
        <f t="shared" si="144"/>
        <v>0</v>
      </c>
      <c r="D1056" s="2">
        <f t="shared" si="145"/>
        <v>0</v>
      </c>
      <c r="E1056" s="2">
        <f t="shared" si="146"/>
        <v>0</v>
      </c>
      <c r="F1056" s="2">
        <f t="shared" si="150"/>
        <v>2.0301899457706052E-2</v>
      </c>
      <c r="G1056" s="2">
        <f t="shared" si="150"/>
        <v>2.5640076877555169E-2</v>
      </c>
      <c r="H1056" s="2">
        <f t="shared" si="148"/>
        <v>0.79180337698121117</v>
      </c>
      <c r="I1056" s="2">
        <f t="shared" si="149"/>
        <v>44.190304982861633</v>
      </c>
    </row>
    <row r="1057" spans="1:9" ht="13.5" x14ac:dyDescent="0.25">
      <c r="A1057" s="3">
        <f>TITRES_STAT!B1060</f>
        <v>43545</v>
      </c>
      <c r="B1057" s="17">
        <f>TITRES_STAT!D1060</f>
        <v>3.6</v>
      </c>
      <c r="C1057" s="2">
        <f t="shared" si="144"/>
        <v>0</v>
      </c>
      <c r="D1057" s="2">
        <f t="shared" si="145"/>
        <v>0</v>
      </c>
      <c r="E1057" s="2">
        <f t="shared" si="146"/>
        <v>0</v>
      </c>
      <c r="F1057" s="2">
        <f t="shared" si="150"/>
        <v>1.8851763782155619E-2</v>
      </c>
      <c r="G1057" s="2">
        <f t="shared" si="150"/>
        <v>2.3808642814872657E-2</v>
      </c>
      <c r="H1057" s="2">
        <f t="shared" si="148"/>
        <v>0.79180337698121117</v>
      </c>
      <c r="I1057" s="2">
        <f t="shared" si="149"/>
        <v>44.190304982861633</v>
      </c>
    </row>
    <row r="1058" spans="1:9" ht="13.5" x14ac:dyDescent="0.25">
      <c r="A1058" s="3">
        <f>TITRES_STAT!B1061</f>
        <v>43546</v>
      </c>
      <c r="B1058" s="17">
        <f>TITRES_STAT!D1061</f>
        <v>3.6</v>
      </c>
      <c r="C1058" s="2">
        <f t="shared" si="144"/>
        <v>0</v>
      </c>
      <c r="D1058" s="2">
        <f t="shared" si="145"/>
        <v>0</v>
      </c>
      <c r="E1058" s="2">
        <f t="shared" si="146"/>
        <v>0</v>
      </c>
      <c r="F1058" s="2">
        <f t="shared" si="150"/>
        <v>1.7505209226287361E-2</v>
      </c>
      <c r="G1058" s="2">
        <f t="shared" si="150"/>
        <v>2.2108025470953179E-2</v>
      </c>
      <c r="H1058" s="2">
        <f t="shared" si="148"/>
        <v>0.79180337698121128</v>
      </c>
      <c r="I1058" s="2">
        <f t="shared" si="149"/>
        <v>44.19030498286164</v>
      </c>
    </row>
    <row r="1059" spans="1:9" ht="13.5" x14ac:dyDescent="0.25">
      <c r="A1059" s="3">
        <f>TITRES_STAT!B1062</f>
        <v>43549</v>
      </c>
      <c r="B1059" s="17">
        <f>TITRES_STAT!D1062</f>
        <v>3.68</v>
      </c>
      <c r="C1059" s="2">
        <f t="shared" si="144"/>
        <v>8.0000000000000071E-2</v>
      </c>
      <c r="D1059" s="2">
        <f t="shared" si="145"/>
        <v>8.0000000000000071E-2</v>
      </c>
      <c r="E1059" s="2">
        <f t="shared" si="146"/>
        <v>0</v>
      </c>
      <c r="F1059" s="2">
        <f t="shared" si="150"/>
        <v>2.1969122852981127E-2</v>
      </c>
      <c r="G1059" s="2">
        <f t="shared" si="150"/>
        <v>2.0528880794456524E-2</v>
      </c>
      <c r="H1059" s="2">
        <f t="shared" si="148"/>
        <v>1.0701568718209673</v>
      </c>
      <c r="I1059" s="2">
        <f t="shared" si="149"/>
        <v>51.694482016699908</v>
      </c>
    </row>
    <row r="1060" spans="1:9" ht="13.5" x14ac:dyDescent="0.25">
      <c r="A1060" s="3">
        <f>TITRES_STAT!B1063</f>
        <v>43550</v>
      </c>
      <c r="B1060" s="17">
        <f>TITRES_STAT!D1063</f>
        <v>3.84</v>
      </c>
      <c r="C1060" s="2">
        <f t="shared" si="144"/>
        <v>0.1599999999999997</v>
      </c>
      <c r="D1060" s="2">
        <f t="shared" si="145"/>
        <v>0.1599999999999997</v>
      </c>
      <c r="E1060" s="2">
        <f t="shared" si="146"/>
        <v>0</v>
      </c>
      <c r="F1060" s="2">
        <f t="shared" si="150"/>
        <v>3.1828471220625314E-2</v>
      </c>
      <c r="G1060" s="2">
        <f t="shared" si="150"/>
        <v>1.9062532166281058E-2</v>
      </c>
      <c r="H1060" s="2">
        <f t="shared" si="148"/>
        <v>1.6696874760912093</v>
      </c>
      <c r="I1060" s="2">
        <f t="shared" si="149"/>
        <v>62.54243206533905</v>
      </c>
    </row>
    <row r="1061" spans="1:9" ht="13.5" x14ac:dyDescent="0.25">
      <c r="A1061" s="3">
        <f>TITRES_STAT!B1064</f>
        <v>43551</v>
      </c>
      <c r="B1061" s="17">
        <f>TITRES_STAT!D1064</f>
        <v>3.88</v>
      </c>
      <c r="C1061" s="2">
        <f t="shared" si="144"/>
        <v>4.0000000000000036E-2</v>
      </c>
      <c r="D1061" s="2">
        <f t="shared" si="145"/>
        <v>4.0000000000000036E-2</v>
      </c>
      <c r="E1061" s="2">
        <f t="shared" si="146"/>
        <v>0</v>
      </c>
      <c r="F1061" s="2">
        <f t="shared" si="150"/>
        <v>3.241215184772351E-2</v>
      </c>
      <c r="G1061" s="2">
        <f t="shared" si="150"/>
        <v>1.7700922725832412E-2</v>
      </c>
      <c r="H1061" s="2">
        <f t="shared" si="148"/>
        <v>1.8310995618562749</v>
      </c>
      <c r="I1061" s="2">
        <f t="shared" si="149"/>
        <v>64.678034871217051</v>
      </c>
    </row>
    <row r="1062" spans="1:9" ht="13.5" x14ac:dyDescent="0.25">
      <c r="A1062" s="3">
        <f>TITRES_STAT!B1065</f>
        <v>43552</v>
      </c>
      <c r="B1062" s="17">
        <f>TITRES_STAT!D1065</f>
        <v>3.8</v>
      </c>
      <c r="C1062" s="2">
        <f t="shared" si="144"/>
        <v>-8.0000000000000071E-2</v>
      </c>
      <c r="D1062" s="2">
        <f t="shared" si="145"/>
        <v>0</v>
      </c>
      <c r="E1062" s="2">
        <f t="shared" si="146"/>
        <v>8.0000000000000071E-2</v>
      </c>
      <c r="F1062" s="2">
        <f t="shared" si="150"/>
        <v>3.0096998144314688E-2</v>
      </c>
      <c r="G1062" s="2">
        <f t="shared" si="150"/>
        <v>2.2150856816844391E-2</v>
      </c>
      <c r="H1062" s="2">
        <f t="shared" si="148"/>
        <v>1.3587283956179852</v>
      </c>
      <c r="I1062" s="2">
        <f t="shared" si="149"/>
        <v>57.604275173954449</v>
      </c>
    </row>
    <row r="1063" spans="1:9" ht="13.5" x14ac:dyDescent="0.25">
      <c r="A1063" s="3">
        <f>TITRES_STAT!B1066</f>
        <v>43553</v>
      </c>
      <c r="B1063" s="17">
        <f>TITRES_STAT!D1066</f>
        <v>3.66</v>
      </c>
      <c r="C1063" s="2">
        <f t="shared" si="144"/>
        <v>-0.13999999999999968</v>
      </c>
      <c r="D1063" s="2">
        <f t="shared" si="145"/>
        <v>0</v>
      </c>
      <c r="E1063" s="2">
        <f t="shared" si="146"/>
        <v>0.13999999999999968</v>
      </c>
      <c r="F1063" s="2">
        <f t="shared" si="150"/>
        <v>2.7947212562577924E-2</v>
      </c>
      <c r="G1063" s="2">
        <f t="shared" si="150"/>
        <v>3.0568652758498342E-2</v>
      </c>
      <c r="H1063" s="2">
        <f t="shared" si="148"/>
        <v>0.91424416978299328</v>
      </c>
      <c r="I1063" s="2">
        <f t="shared" si="149"/>
        <v>47.760060300282163</v>
      </c>
    </row>
    <row r="1064" spans="1:9" ht="13.5" x14ac:dyDescent="0.25">
      <c r="A1064" s="3">
        <f>TITRES_STAT!B1067</f>
        <v>43556</v>
      </c>
      <c r="B1064" s="17">
        <f>TITRES_STAT!D1067</f>
        <v>3.65</v>
      </c>
      <c r="C1064" s="2">
        <f t="shared" si="144"/>
        <v>-1.0000000000000231E-2</v>
      </c>
      <c r="D1064" s="2">
        <f t="shared" si="145"/>
        <v>0</v>
      </c>
      <c r="E1064" s="2">
        <f t="shared" si="146"/>
        <v>1.0000000000000231E-2</v>
      </c>
      <c r="F1064" s="2">
        <f t="shared" si="150"/>
        <v>2.5950983093822357E-2</v>
      </c>
      <c r="G1064" s="2">
        <f t="shared" si="150"/>
        <v>2.9099463275748475E-2</v>
      </c>
      <c r="H1064" s="2">
        <f t="shared" si="148"/>
        <v>0.89180280914149834</v>
      </c>
      <c r="I1064" s="2">
        <f t="shared" si="149"/>
        <v>47.140368162694465</v>
      </c>
    </row>
    <row r="1065" spans="1:9" ht="13.5" x14ac:dyDescent="0.25">
      <c r="A1065" s="3">
        <f>TITRES_STAT!B1068</f>
        <v>43557</v>
      </c>
      <c r="B1065" s="17">
        <f>TITRES_STAT!D1068</f>
        <v>3.65</v>
      </c>
      <c r="C1065" s="2">
        <f t="shared" si="144"/>
        <v>0</v>
      </c>
      <c r="D1065" s="2">
        <f t="shared" si="145"/>
        <v>0</v>
      </c>
      <c r="E1065" s="2">
        <f t="shared" si="146"/>
        <v>0</v>
      </c>
      <c r="F1065" s="2">
        <f t="shared" si="150"/>
        <v>2.4097341444263617E-2</v>
      </c>
      <c r="G1065" s="2">
        <f t="shared" si="150"/>
        <v>2.7020930184623586E-2</v>
      </c>
      <c r="H1065" s="2">
        <f t="shared" si="148"/>
        <v>0.89180280914149823</v>
      </c>
      <c r="I1065" s="2">
        <f t="shared" si="149"/>
        <v>47.140368162694458</v>
      </c>
    </row>
    <row r="1066" spans="1:9" ht="13.5" x14ac:dyDescent="0.25">
      <c r="A1066" s="3">
        <f>TITRES_STAT!B1069</f>
        <v>43558</v>
      </c>
      <c r="B1066" s="17">
        <f>TITRES_STAT!D1069</f>
        <v>3.74</v>
      </c>
      <c r="C1066" s="2">
        <f t="shared" si="144"/>
        <v>9.0000000000000302E-2</v>
      </c>
      <c r="D1066" s="2">
        <f t="shared" si="145"/>
        <v>9.0000000000000302E-2</v>
      </c>
      <c r="E1066" s="2">
        <f t="shared" si="146"/>
        <v>0</v>
      </c>
      <c r="F1066" s="2">
        <f t="shared" si="150"/>
        <v>2.8804674198244808E-2</v>
      </c>
      <c r="G1066" s="2">
        <f t="shared" si="150"/>
        <v>2.5090863742864757E-2</v>
      </c>
      <c r="H1066" s="2">
        <f t="shared" si="148"/>
        <v>1.1480144523297318</v>
      </c>
      <c r="I1066" s="2">
        <f t="shared" si="149"/>
        <v>53.445378409097657</v>
      </c>
    </row>
    <row r="1067" spans="1:9" ht="13.5" x14ac:dyDescent="0.25">
      <c r="A1067" s="3">
        <f>TITRES_STAT!B1070</f>
        <v>43559</v>
      </c>
      <c r="B1067" s="17">
        <f>TITRES_STAT!D1070</f>
        <v>3.65</v>
      </c>
      <c r="C1067" s="2">
        <f t="shared" si="144"/>
        <v>-9.0000000000000302E-2</v>
      </c>
      <c r="D1067" s="2">
        <f t="shared" si="145"/>
        <v>0</v>
      </c>
      <c r="E1067" s="2">
        <f t="shared" si="146"/>
        <v>9.0000000000000302E-2</v>
      </c>
      <c r="F1067" s="2">
        <f t="shared" si="150"/>
        <v>2.6747197469798752E-2</v>
      </c>
      <c r="G1067" s="2">
        <f t="shared" si="150"/>
        <v>2.9727230618374439E-2</v>
      </c>
      <c r="H1067" s="2">
        <f t="shared" si="148"/>
        <v>0.89975409459320022</v>
      </c>
      <c r="I1067" s="2">
        <f t="shared" si="149"/>
        <v>47.361608386787928</v>
      </c>
    </row>
    <row r="1068" spans="1:9" ht="13.5" x14ac:dyDescent="0.25">
      <c r="A1068" s="3">
        <f>TITRES_STAT!B1071</f>
        <v>43560</v>
      </c>
      <c r="B1068" s="17">
        <f>TITRES_STAT!D1071</f>
        <v>3.65</v>
      </c>
      <c r="C1068" s="2">
        <f t="shared" si="144"/>
        <v>0</v>
      </c>
      <c r="D1068" s="2">
        <f t="shared" si="145"/>
        <v>0</v>
      </c>
      <c r="E1068" s="2">
        <f t="shared" si="146"/>
        <v>0</v>
      </c>
      <c r="F1068" s="2">
        <f t="shared" si="150"/>
        <v>2.4836683364813126E-2</v>
      </c>
      <c r="G1068" s="2">
        <f t="shared" si="150"/>
        <v>2.7603857002776264E-2</v>
      </c>
      <c r="H1068" s="2">
        <f t="shared" si="148"/>
        <v>0.89975409459320022</v>
      </c>
      <c r="I1068" s="2">
        <f t="shared" si="149"/>
        <v>47.361608386787928</v>
      </c>
    </row>
    <row r="1069" spans="1:9" ht="13.5" x14ac:dyDescent="0.25">
      <c r="A1069" s="3">
        <f>TITRES_STAT!B1072</f>
        <v>43563</v>
      </c>
      <c r="B1069" s="17">
        <f>TITRES_STAT!D1072</f>
        <v>3.61</v>
      </c>
      <c r="C1069" s="2">
        <f t="shared" si="144"/>
        <v>-4.0000000000000036E-2</v>
      </c>
      <c r="D1069" s="2">
        <f t="shared" si="145"/>
        <v>0</v>
      </c>
      <c r="E1069" s="2">
        <f t="shared" si="146"/>
        <v>4.0000000000000036E-2</v>
      </c>
      <c r="F1069" s="2">
        <f t="shared" ref="F1069:G1084" si="151">((F1068*13)+D1069)/14</f>
        <v>2.3062634553040758E-2</v>
      </c>
      <c r="G1069" s="2">
        <f t="shared" si="151"/>
        <v>2.8489295788292245E-2</v>
      </c>
      <c r="H1069" s="2">
        <f t="shared" si="148"/>
        <v>0.80951929189202387</v>
      </c>
      <c r="I1069" s="2">
        <f t="shared" si="149"/>
        <v>44.736704135693117</v>
      </c>
    </row>
    <row r="1070" spans="1:9" ht="13.5" x14ac:dyDescent="0.25">
      <c r="A1070" s="3">
        <f>TITRES_STAT!B1073</f>
        <v>43565</v>
      </c>
      <c r="B1070" s="17">
        <f>TITRES_STAT!D1073</f>
        <v>3.61</v>
      </c>
      <c r="C1070" s="2">
        <f t="shared" si="144"/>
        <v>0</v>
      </c>
      <c r="D1070" s="2">
        <f t="shared" si="145"/>
        <v>0</v>
      </c>
      <c r="E1070" s="2">
        <f t="shared" si="146"/>
        <v>0</v>
      </c>
      <c r="F1070" s="2">
        <f t="shared" si="151"/>
        <v>2.1415303513537848E-2</v>
      </c>
      <c r="G1070" s="2">
        <f t="shared" si="151"/>
        <v>2.645434608912851E-2</v>
      </c>
      <c r="H1070" s="2">
        <f t="shared" si="148"/>
        <v>0.8095192918920241</v>
      </c>
      <c r="I1070" s="2">
        <f t="shared" si="149"/>
        <v>44.736704135693131</v>
      </c>
    </row>
    <row r="1071" spans="1:9" ht="13.5" x14ac:dyDescent="0.25">
      <c r="A1071" s="3">
        <f>TITRES_STAT!B1074</f>
        <v>43566</v>
      </c>
      <c r="B1071" s="17">
        <f>TITRES_STAT!D1074</f>
        <v>3.6</v>
      </c>
      <c r="C1071" s="2">
        <f t="shared" si="144"/>
        <v>-9.9999999999997868E-3</v>
      </c>
      <c r="D1071" s="2">
        <f t="shared" si="145"/>
        <v>0</v>
      </c>
      <c r="E1071" s="2">
        <f t="shared" si="146"/>
        <v>9.9999999999997868E-3</v>
      </c>
      <c r="F1071" s="2">
        <f t="shared" si="151"/>
        <v>1.9885638976856572E-2</v>
      </c>
      <c r="G1071" s="2">
        <f t="shared" si="151"/>
        <v>2.5279035654190742E-2</v>
      </c>
      <c r="H1071" s="2">
        <f t="shared" si="148"/>
        <v>0.78664547369946625</v>
      </c>
      <c r="I1071" s="2">
        <f t="shared" si="149"/>
        <v>44.029186835294269</v>
      </c>
    </row>
    <row r="1072" spans="1:9" ht="13.5" x14ac:dyDescent="0.25">
      <c r="A1072" s="3">
        <f>TITRES_STAT!B1075</f>
        <v>43567</v>
      </c>
      <c r="B1072" s="17">
        <f>TITRES_STAT!D1075</f>
        <v>3.6</v>
      </c>
      <c r="C1072" s="2">
        <f t="shared" si="144"/>
        <v>0</v>
      </c>
      <c r="D1072" s="2">
        <f t="shared" si="145"/>
        <v>0</v>
      </c>
      <c r="E1072" s="2">
        <f t="shared" si="146"/>
        <v>0</v>
      </c>
      <c r="F1072" s="2">
        <f t="shared" si="151"/>
        <v>1.8465236192795387E-2</v>
      </c>
      <c r="G1072" s="2">
        <f t="shared" si="151"/>
        <v>2.3473390250319973E-2</v>
      </c>
      <c r="H1072" s="2">
        <f t="shared" si="148"/>
        <v>0.78664547369946625</v>
      </c>
      <c r="I1072" s="2">
        <f t="shared" si="149"/>
        <v>44.029186835294269</v>
      </c>
    </row>
    <row r="1073" spans="1:9" ht="13.5" x14ac:dyDescent="0.25">
      <c r="A1073" s="3">
        <f>TITRES_STAT!B1076</f>
        <v>43570</v>
      </c>
      <c r="B1073" s="17">
        <f>TITRES_STAT!D1076</f>
        <v>3.6</v>
      </c>
      <c r="C1073" s="2">
        <f t="shared" si="144"/>
        <v>0</v>
      </c>
      <c r="D1073" s="2">
        <f t="shared" si="145"/>
        <v>0</v>
      </c>
      <c r="E1073" s="2">
        <f t="shared" si="146"/>
        <v>0</v>
      </c>
      <c r="F1073" s="2">
        <f t="shared" si="151"/>
        <v>1.7146290750452858E-2</v>
      </c>
      <c r="G1073" s="2">
        <f t="shared" si="151"/>
        <v>2.1796719518154262E-2</v>
      </c>
      <c r="H1073" s="2">
        <f t="shared" si="148"/>
        <v>0.78664547369946614</v>
      </c>
      <c r="I1073" s="2">
        <f t="shared" si="149"/>
        <v>44.029186835294261</v>
      </c>
    </row>
    <row r="1074" spans="1:9" ht="13.5" x14ac:dyDescent="0.25">
      <c r="A1074" s="3">
        <f>TITRES_STAT!B1077</f>
        <v>43571</v>
      </c>
      <c r="B1074" s="17">
        <f>TITRES_STAT!D1077</f>
        <v>3.56</v>
      </c>
      <c r="C1074" s="2">
        <f t="shared" si="144"/>
        <v>-4.0000000000000036E-2</v>
      </c>
      <c r="D1074" s="2">
        <f t="shared" si="145"/>
        <v>0</v>
      </c>
      <c r="E1074" s="2">
        <f t="shared" si="146"/>
        <v>4.0000000000000036E-2</v>
      </c>
      <c r="F1074" s="2">
        <f t="shared" si="151"/>
        <v>1.5921555696849082E-2</v>
      </c>
      <c r="G1074" s="2">
        <f t="shared" si="151"/>
        <v>2.3096953838286104E-2</v>
      </c>
      <c r="H1074" s="2">
        <f t="shared" si="148"/>
        <v>0.68933573701208606</v>
      </c>
      <c r="I1074" s="2">
        <f t="shared" si="149"/>
        <v>40.805135528080903</v>
      </c>
    </row>
    <row r="1075" spans="1:9" ht="13.5" x14ac:dyDescent="0.25">
      <c r="A1075" s="3">
        <f>TITRES_STAT!B1078</f>
        <v>43572</v>
      </c>
      <c r="B1075" s="17">
        <f>TITRES_STAT!D1078</f>
        <v>3.72</v>
      </c>
      <c r="C1075" s="2">
        <f t="shared" si="144"/>
        <v>0.16000000000000014</v>
      </c>
      <c r="D1075" s="2">
        <f t="shared" si="145"/>
        <v>0.16000000000000014</v>
      </c>
      <c r="E1075" s="2">
        <f t="shared" si="146"/>
        <v>0</v>
      </c>
      <c r="F1075" s="2">
        <f t="shared" si="151"/>
        <v>2.6212873147074156E-2</v>
      </c>
      <c r="G1075" s="2">
        <f t="shared" si="151"/>
        <v>2.1447171421265669E-2</v>
      </c>
      <c r="H1075" s="2">
        <f t="shared" si="148"/>
        <v>1.2222065386712542</v>
      </c>
      <c r="I1075" s="2">
        <f t="shared" si="149"/>
        <v>54.999682405851445</v>
      </c>
    </row>
    <row r="1076" spans="1:9" ht="13.5" x14ac:dyDescent="0.25">
      <c r="A1076" s="3">
        <f>TITRES_STAT!B1079</f>
        <v>43573</v>
      </c>
      <c r="B1076" s="17">
        <f>TITRES_STAT!D1079</f>
        <v>3.61</v>
      </c>
      <c r="C1076" s="2">
        <f t="shared" si="144"/>
        <v>-0.11000000000000032</v>
      </c>
      <c r="D1076" s="2">
        <f t="shared" si="145"/>
        <v>0</v>
      </c>
      <c r="E1076" s="2">
        <f t="shared" si="146"/>
        <v>0.11000000000000032</v>
      </c>
      <c r="F1076" s="2">
        <f t="shared" si="151"/>
        <v>2.4340525065140287E-2</v>
      </c>
      <c r="G1076" s="2">
        <f t="shared" si="151"/>
        <v>2.7772373462603858E-2</v>
      </c>
      <c r="H1076" s="2">
        <f t="shared" si="148"/>
        <v>0.87642941637362637</v>
      </c>
      <c r="I1076" s="2">
        <f t="shared" si="149"/>
        <v>46.707294648333075</v>
      </c>
    </row>
    <row r="1077" spans="1:9" ht="13.5" x14ac:dyDescent="0.25">
      <c r="A1077" s="3">
        <f>TITRES_STAT!B1080</f>
        <v>43574</v>
      </c>
      <c r="B1077" s="17">
        <f>TITRES_STAT!D1080</f>
        <v>3.58</v>
      </c>
      <c r="C1077" s="2">
        <f t="shared" si="144"/>
        <v>-2.9999999999999805E-2</v>
      </c>
      <c r="D1077" s="2">
        <f t="shared" si="145"/>
        <v>0</v>
      </c>
      <c r="E1077" s="2">
        <f t="shared" si="146"/>
        <v>2.9999999999999805E-2</v>
      </c>
      <c r="F1077" s="2">
        <f t="shared" si="151"/>
        <v>2.2601916131915981E-2</v>
      </c>
      <c r="G1077" s="2">
        <f t="shared" si="151"/>
        <v>2.7931489643846424E-2</v>
      </c>
      <c r="H1077" s="2">
        <f t="shared" si="148"/>
        <v>0.80919121823119089</v>
      </c>
      <c r="I1077" s="2">
        <f t="shared" si="149"/>
        <v>44.726682844631569</v>
      </c>
    </row>
    <row r="1078" spans="1:9" ht="13.5" x14ac:dyDescent="0.25">
      <c r="A1078" s="3">
        <f>TITRES_STAT!B1081</f>
        <v>43577</v>
      </c>
      <c r="B1078" s="17">
        <f>TITRES_STAT!D1081</f>
        <v>3.61</v>
      </c>
      <c r="C1078" s="2">
        <f t="shared" si="144"/>
        <v>2.9999999999999805E-2</v>
      </c>
      <c r="D1078" s="2">
        <f t="shared" si="145"/>
        <v>2.9999999999999805E-2</v>
      </c>
      <c r="E1078" s="2">
        <f t="shared" si="146"/>
        <v>0</v>
      </c>
      <c r="F1078" s="2">
        <f t="shared" si="151"/>
        <v>2.3130350693921969E-2</v>
      </c>
      <c r="G1078" s="2">
        <f t="shared" si="151"/>
        <v>2.5936383240714535E-2</v>
      </c>
      <c r="H1078" s="2">
        <f t="shared" si="148"/>
        <v>0.8918109544900733</v>
      </c>
      <c r="I1078" s="2">
        <f t="shared" si="149"/>
        <v>47.140595754212434</v>
      </c>
    </row>
    <row r="1079" spans="1:9" ht="13.5" x14ac:dyDescent="0.25">
      <c r="A1079" s="3">
        <f>TITRES_STAT!B1082</f>
        <v>43578</v>
      </c>
      <c r="B1079" s="17">
        <f>TITRES_STAT!D1082</f>
        <v>3.67</v>
      </c>
      <c r="C1079" s="2">
        <f t="shared" si="144"/>
        <v>6.0000000000000053E-2</v>
      </c>
      <c r="D1079" s="2">
        <f t="shared" si="145"/>
        <v>6.0000000000000053E-2</v>
      </c>
      <c r="E1079" s="2">
        <f t="shared" si="146"/>
        <v>0</v>
      </c>
      <c r="F1079" s="2">
        <f t="shared" si="151"/>
        <v>2.576389707292755E-2</v>
      </c>
      <c r="G1079" s="2">
        <f t="shared" si="151"/>
        <v>2.4083784437806354E-2</v>
      </c>
      <c r="H1079" s="2">
        <f t="shared" si="148"/>
        <v>1.069761155663052</v>
      </c>
      <c r="I1079" s="2">
        <f t="shared" si="149"/>
        <v>51.685246519198103</v>
      </c>
    </row>
    <row r="1080" spans="1:9" ht="13.5" x14ac:dyDescent="0.25">
      <c r="A1080" s="3">
        <f>TITRES_STAT!B1083</f>
        <v>43579</v>
      </c>
      <c r="B1080" s="17">
        <f>TITRES_STAT!D1083</f>
        <v>3.65</v>
      </c>
      <c r="C1080" s="2">
        <f t="shared" si="144"/>
        <v>-2.0000000000000018E-2</v>
      </c>
      <c r="D1080" s="2">
        <f t="shared" si="145"/>
        <v>0</v>
      </c>
      <c r="E1080" s="2">
        <f t="shared" si="146"/>
        <v>2.0000000000000018E-2</v>
      </c>
      <c r="F1080" s="2">
        <f t="shared" si="151"/>
        <v>2.3923618710575582E-2</v>
      </c>
      <c r="G1080" s="2">
        <f t="shared" si="151"/>
        <v>2.3792085549391613E-2</v>
      </c>
      <c r="H1080" s="2">
        <f t="shared" si="148"/>
        <v>1.0055284418388168</v>
      </c>
      <c r="I1080" s="2">
        <f t="shared" si="149"/>
        <v>50.1378300532539</v>
      </c>
    </row>
    <row r="1081" spans="1:9" ht="13.5" x14ac:dyDescent="0.25">
      <c r="A1081" s="3">
        <f>TITRES_STAT!B1084</f>
        <v>43580</v>
      </c>
      <c r="B1081" s="17">
        <f>TITRES_STAT!D1084</f>
        <v>3.55</v>
      </c>
      <c r="C1081" s="2">
        <f t="shared" si="144"/>
        <v>-0.10000000000000009</v>
      </c>
      <c r="D1081" s="2">
        <f t="shared" si="145"/>
        <v>0</v>
      </c>
      <c r="E1081" s="2">
        <f t="shared" si="146"/>
        <v>0.10000000000000009</v>
      </c>
      <c r="F1081" s="2">
        <f t="shared" si="151"/>
        <v>2.2214788802677327E-2</v>
      </c>
      <c r="G1081" s="2">
        <f t="shared" si="151"/>
        <v>2.9235508010149364E-2</v>
      </c>
      <c r="H1081" s="2">
        <f t="shared" si="148"/>
        <v>0.75985643194451302</v>
      </c>
      <c r="I1081" s="2">
        <f t="shared" si="149"/>
        <v>43.177182987871753</v>
      </c>
    </row>
    <row r="1082" spans="1:9" ht="13.5" x14ac:dyDescent="0.25">
      <c r="A1082" s="3">
        <f>TITRES_STAT!B1085</f>
        <v>43581</v>
      </c>
      <c r="B1082" s="17">
        <f>TITRES_STAT!D1085</f>
        <v>3.64</v>
      </c>
      <c r="C1082" s="2">
        <f t="shared" si="144"/>
        <v>9.0000000000000302E-2</v>
      </c>
      <c r="D1082" s="2">
        <f t="shared" si="145"/>
        <v>9.0000000000000302E-2</v>
      </c>
      <c r="E1082" s="2">
        <f t="shared" si="146"/>
        <v>0</v>
      </c>
      <c r="F1082" s="2">
        <f t="shared" si="151"/>
        <v>2.7056589602486112E-2</v>
      </c>
      <c r="G1082" s="2">
        <f t="shared" si="151"/>
        <v>2.7147257437995839E-2</v>
      </c>
      <c r="H1082" s="2">
        <f t="shared" si="148"/>
        <v>0.99666014750415166</v>
      </c>
      <c r="I1082" s="2">
        <f t="shared" si="149"/>
        <v>49.916364021688338</v>
      </c>
    </row>
    <row r="1083" spans="1:9" ht="13.5" x14ac:dyDescent="0.25">
      <c r="A1083" s="3">
        <f>TITRES_STAT!B1086</f>
        <v>43584</v>
      </c>
      <c r="B1083" s="17">
        <f>TITRES_STAT!D1086</f>
        <v>3.64</v>
      </c>
      <c r="C1083" s="2">
        <f t="shared" si="144"/>
        <v>0</v>
      </c>
      <c r="D1083" s="2">
        <f t="shared" si="145"/>
        <v>0</v>
      </c>
      <c r="E1083" s="2">
        <f t="shared" si="146"/>
        <v>0</v>
      </c>
      <c r="F1083" s="2">
        <f t="shared" si="151"/>
        <v>2.5123976059451388E-2</v>
      </c>
      <c r="G1083" s="2">
        <f t="shared" si="151"/>
        <v>2.5208167620996137E-2</v>
      </c>
      <c r="H1083" s="2">
        <f t="shared" si="148"/>
        <v>0.99666014750415155</v>
      </c>
      <c r="I1083" s="2">
        <f t="shared" si="149"/>
        <v>49.916364021688331</v>
      </c>
    </row>
    <row r="1084" spans="1:9" ht="13.5" x14ac:dyDescent="0.25">
      <c r="A1084" s="3">
        <f>TITRES_STAT!B1087</f>
        <v>43585</v>
      </c>
      <c r="B1084" s="17">
        <f>TITRES_STAT!D1087</f>
        <v>3.64</v>
      </c>
      <c r="C1084" s="2">
        <f t="shared" si="144"/>
        <v>0</v>
      </c>
      <c r="D1084" s="2">
        <f t="shared" si="145"/>
        <v>0</v>
      </c>
      <c r="E1084" s="2">
        <f t="shared" si="146"/>
        <v>0</v>
      </c>
      <c r="F1084" s="2">
        <f t="shared" si="151"/>
        <v>2.3329406340919148E-2</v>
      </c>
      <c r="G1084" s="2">
        <f t="shared" si="151"/>
        <v>2.3407584219496413E-2</v>
      </c>
      <c r="H1084" s="2">
        <f t="shared" si="148"/>
        <v>0.99666014750415166</v>
      </c>
      <c r="I1084" s="2">
        <f t="shared" si="149"/>
        <v>49.916364021688338</v>
      </c>
    </row>
    <row r="1085" spans="1:9" ht="13.5" x14ac:dyDescent="0.25">
      <c r="A1085" s="3">
        <f>TITRES_STAT!B1088</f>
        <v>43587</v>
      </c>
      <c r="B1085" s="17">
        <f>TITRES_STAT!D1088</f>
        <v>3.73</v>
      </c>
      <c r="C1085" s="2">
        <f t="shared" si="144"/>
        <v>8.9999999999999858E-2</v>
      </c>
      <c r="D1085" s="2">
        <f t="shared" si="145"/>
        <v>8.9999999999999858E-2</v>
      </c>
      <c r="E1085" s="2">
        <f t="shared" si="146"/>
        <v>0</v>
      </c>
      <c r="F1085" s="2">
        <f t="shared" ref="F1085:G1100" si="152">((F1084*13)+D1085)/14</f>
        <v>2.8091591602282057E-2</v>
      </c>
      <c r="G1085" s="2">
        <f t="shared" si="152"/>
        <v>2.1735613918103809E-2</v>
      </c>
      <c r="H1085" s="2">
        <f t="shared" si="148"/>
        <v>1.292422275631437</v>
      </c>
      <c r="I1085" s="2">
        <f t="shared" si="149"/>
        <v>56.378019415094251</v>
      </c>
    </row>
    <row r="1086" spans="1:9" ht="13.5" x14ac:dyDescent="0.25">
      <c r="A1086" s="3">
        <f>TITRES_STAT!B1089</f>
        <v>43588</v>
      </c>
      <c r="B1086" s="17">
        <f>TITRES_STAT!D1089</f>
        <v>3.73</v>
      </c>
      <c r="C1086" s="2">
        <f t="shared" si="144"/>
        <v>0</v>
      </c>
      <c r="D1086" s="2">
        <f t="shared" si="145"/>
        <v>0</v>
      </c>
      <c r="E1086" s="2">
        <f t="shared" si="146"/>
        <v>0</v>
      </c>
      <c r="F1086" s="2">
        <f t="shared" si="152"/>
        <v>2.6085049344976192E-2</v>
      </c>
      <c r="G1086" s="2">
        <f t="shared" si="152"/>
        <v>2.0183070066810683E-2</v>
      </c>
      <c r="H1086" s="2">
        <f t="shared" si="148"/>
        <v>1.2924222756314365</v>
      </c>
      <c r="I1086" s="2">
        <f t="shared" si="149"/>
        <v>56.378019415094244</v>
      </c>
    </row>
    <row r="1087" spans="1:9" ht="13.5" x14ac:dyDescent="0.25">
      <c r="A1087" s="3">
        <f>TITRES_STAT!B1090</f>
        <v>43591</v>
      </c>
      <c r="B1087" s="17">
        <f>TITRES_STAT!D1090</f>
        <v>3.72</v>
      </c>
      <c r="C1087" s="2">
        <f t="shared" si="144"/>
        <v>-9.9999999999997868E-3</v>
      </c>
      <c r="D1087" s="2">
        <f t="shared" si="145"/>
        <v>0</v>
      </c>
      <c r="E1087" s="2">
        <f t="shared" si="146"/>
        <v>9.9999999999997868E-3</v>
      </c>
      <c r="F1087" s="2">
        <f t="shared" si="152"/>
        <v>2.4221831534620753E-2</v>
      </c>
      <c r="G1087" s="2">
        <f t="shared" si="152"/>
        <v>1.9455707919181334E-2</v>
      </c>
      <c r="H1087" s="2">
        <f t="shared" si="148"/>
        <v>1.2449730246382096</v>
      </c>
      <c r="I1087" s="2">
        <f t="shared" si="149"/>
        <v>55.456034926693349</v>
      </c>
    </row>
    <row r="1088" spans="1:9" ht="13.5" x14ac:dyDescent="0.25">
      <c r="A1088" s="3">
        <f>TITRES_STAT!B1091</f>
        <v>43592</v>
      </c>
      <c r="B1088" s="17">
        <f>TITRES_STAT!D1091</f>
        <v>3.65</v>
      </c>
      <c r="C1088" s="2">
        <f t="shared" si="144"/>
        <v>-7.0000000000000284E-2</v>
      </c>
      <c r="D1088" s="2">
        <f t="shared" si="145"/>
        <v>0</v>
      </c>
      <c r="E1088" s="2">
        <f t="shared" si="146"/>
        <v>7.0000000000000284E-2</v>
      </c>
      <c r="F1088" s="2">
        <f t="shared" si="152"/>
        <v>2.2491700710719272E-2</v>
      </c>
      <c r="G1088" s="2">
        <f t="shared" si="152"/>
        <v>2.3066014496382688E-2</v>
      </c>
      <c r="H1088" s="2">
        <f t="shared" si="148"/>
        <v>0.97510129954381664</v>
      </c>
      <c r="I1088" s="2">
        <f t="shared" si="149"/>
        <v>49.369685482412116</v>
      </c>
    </row>
    <row r="1089" spans="1:9" ht="13.5" x14ac:dyDescent="0.25">
      <c r="A1089" s="3">
        <f>TITRES_STAT!B1092</f>
        <v>43593</v>
      </c>
      <c r="B1089" s="17">
        <f>TITRES_STAT!D1092</f>
        <v>3.6</v>
      </c>
      <c r="C1089" s="2">
        <f t="shared" si="144"/>
        <v>-4.9999999999999822E-2</v>
      </c>
      <c r="D1089" s="2">
        <f t="shared" si="145"/>
        <v>0</v>
      </c>
      <c r="E1089" s="2">
        <f t="shared" si="146"/>
        <v>4.9999999999999822E-2</v>
      </c>
      <c r="F1089" s="2">
        <f t="shared" si="152"/>
        <v>2.0885150659953611E-2</v>
      </c>
      <c r="G1089" s="2">
        <f t="shared" si="152"/>
        <v>2.4989870603783913E-2</v>
      </c>
      <c r="H1089" s="2">
        <f t="shared" si="148"/>
        <v>0.83574464994593556</v>
      </c>
      <c r="I1089" s="2">
        <f t="shared" si="149"/>
        <v>45.526192870590634</v>
      </c>
    </row>
    <row r="1090" spans="1:9" ht="13.5" x14ac:dyDescent="0.25">
      <c r="A1090" s="3">
        <f>TITRES_STAT!B1093</f>
        <v>43594</v>
      </c>
      <c r="B1090" s="17">
        <f>TITRES_STAT!D1093</f>
        <v>3.55</v>
      </c>
      <c r="C1090" s="2">
        <f t="shared" si="144"/>
        <v>-5.0000000000000266E-2</v>
      </c>
      <c r="D1090" s="2">
        <f t="shared" si="145"/>
        <v>0</v>
      </c>
      <c r="E1090" s="2">
        <f t="shared" si="146"/>
        <v>5.0000000000000266E-2</v>
      </c>
      <c r="F1090" s="2">
        <f t="shared" si="152"/>
        <v>1.939335418424264E-2</v>
      </c>
      <c r="G1090" s="2">
        <f t="shared" si="152"/>
        <v>2.6776308417799367E-2</v>
      </c>
      <c r="H1090" s="2">
        <f t="shared" si="148"/>
        <v>0.72427288637559317</v>
      </c>
      <c r="I1090" s="2">
        <f t="shared" si="149"/>
        <v>42.004539542346372</v>
      </c>
    </row>
    <row r="1091" spans="1:9" ht="13.5" x14ac:dyDescent="0.25">
      <c r="A1091" s="3">
        <f>TITRES_STAT!B1094</f>
        <v>43595</v>
      </c>
      <c r="B1091" s="17">
        <f>TITRES_STAT!D1094</f>
        <v>3.6</v>
      </c>
      <c r="C1091" s="2">
        <f t="shared" ref="C1091:C1154" si="153">B1091-B1090</f>
        <v>5.0000000000000266E-2</v>
      </c>
      <c r="D1091" s="2">
        <f t="shared" ref="D1091:D1154" si="154">IF(C1091&gt;0,C1091,0)</f>
        <v>5.0000000000000266E-2</v>
      </c>
      <c r="E1091" s="2">
        <f t="shared" ref="E1091:E1154" si="155">IF(C1091&lt;0,-C1091,0)</f>
        <v>0</v>
      </c>
      <c r="F1091" s="2">
        <f t="shared" si="152"/>
        <v>2.1579543171082471E-2</v>
      </c>
      <c r="G1091" s="2">
        <f t="shared" si="152"/>
        <v>2.4863714959385129E-2</v>
      </c>
      <c r="H1091" s="2">
        <f t="shared" si="148"/>
        <v>0.86791306956070913</v>
      </c>
      <c r="I1091" s="2">
        <f t="shared" si="149"/>
        <v>46.464318051204742</v>
      </c>
    </row>
    <row r="1092" spans="1:9" ht="13.5" x14ac:dyDescent="0.25">
      <c r="A1092" s="3">
        <f>TITRES_STAT!B1095</f>
        <v>43598</v>
      </c>
      <c r="B1092" s="17">
        <f>TITRES_STAT!D1095</f>
        <v>3.6</v>
      </c>
      <c r="C1092" s="2">
        <f t="shared" si="153"/>
        <v>0</v>
      </c>
      <c r="D1092" s="2">
        <f t="shared" si="154"/>
        <v>0</v>
      </c>
      <c r="E1092" s="2">
        <f t="shared" si="155"/>
        <v>0</v>
      </c>
      <c r="F1092" s="2">
        <f t="shared" si="152"/>
        <v>2.0038147230290865E-2</v>
      </c>
      <c r="G1092" s="2">
        <f t="shared" si="152"/>
        <v>2.3087735319429047E-2</v>
      </c>
      <c r="H1092" s="2">
        <f t="shared" si="148"/>
        <v>0.86791306956070924</v>
      </c>
      <c r="I1092" s="2">
        <f t="shared" si="149"/>
        <v>46.464318051204749</v>
      </c>
    </row>
    <row r="1093" spans="1:9" ht="13.5" x14ac:dyDescent="0.25">
      <c r="A1093" s="3">
        <f>TITRES_STAT!B1096</f>
        <v>43599</v>
      </c>
      <c r="B1093" s="17">
        <f>TITRES_STAT!D1096</f>
        <v>3.6</v>
      </c>
      <c r="C1093" s="2">
        <f t="shared" si="153"/>
        <v>0</v>
      </c>
      <c r="D1093" s="2">
        <f t="shared" si="154"/>
        <v>0</v>
      </c>
      <c r="E1093" s="2">
        <f t="shared" si="155"/>
        <v>0</v>
      </c>
      <c r="F1093" s="2">
        <f t="shared" si="152"/>
        <v>1.8606850999555804E-2</v>
      </c>
      <c r="G1093" s="2">
        <f t="shared" si="152"/>
        <v>2.1438611368041257E-2</v>
      </c>
      <c r="H1093" s="2">
        <f t="shared" si="148"/>
        <v>0.86791306956070924</v>
      </c>
      <c r="I1093" s="2">
        <f t="shared" si="149"/>
        <v>46.464318051204749</v>
      </c>
    </row>
    <row r="1094" spans="1:9" ht="13.5" x14ac:dyDescent="0.25">
      <c r="A1094" s="3">
        <f>TITRES_STAT!B1097</f>
        <v>43600</v>
      </c>
      <c r="B1094" s="17">
        <f>TITRES_STAT!D1097</f>
        <v>3.6</v>
      </c>
      <c r="C1094" s="2">
        <f t="shared" si="153"/>
        <v>0</v>
      </c>
      <c r="D1094" s="2">
        <f t="shared" si="154"/>
        <v>0</v>
      </c>
      <c r="E1094" s="2">
        <f t="shared" si="155"/>
        <v>0</v>
      </c>
      <c r="F1094" s="2">
        <f t="shared" si="152"/>
        <v>1.7277790213873247E-2</v>
      </c>
      <c r="G1094" s="2">
        <f t="shared" si="152"/>
        <v>1.9907281984609736E-2</v>
      </c>
      <c r="H1094" s="2">
        <f t="shared" si="148"/>
        <v>0.86791306956070935</v>
      </c>
      <c r="I1094" s="2">
        <f t="shared" si="149"/>
        <v>46.464318051204749</v>
      </c>
    </row>
    <row r="1095" spans="1:9" ht="13.5" x14ac:dyDescent="0.25">
      <c r="A1095" s="3">
        <f>TITRES_STAT!B1098</f>
        <v>43601</v>
      </c>
      <c r="B1095" s="17">
        <f>TITRES_STAT!D1098</f>
        <v>3.6</v>
      </c>
      <c r="C1095" s="2">
        <f t="shared" si="153"/>
        <v>0</v>
      </c>
      <c r="D1095" s="2">
        <f t="shared" si="154"/>
        <v>0</v>
      </c>
      <c r="E1095" s="2">
        <f t="shared" si="155"/>
        <v>0</v>
      </c>
      <c r="F1095" s="2">
        <f t="shared" si="152"/>
        <v>1.604366234145373E-2</v>
      </c>
      <c r="G1095" s="2">
        <f t="shared" si="152"/>
        <v>1.8485333271423324E-2</v>
      </c>
      <c r="H1095" s="2">
        <f t="shared" si="148"/>
        <v>0.86791306956070957</v>
      </c>
      <c r="I1095" s="2">
        <f t="shared" si="149"/>
        <v>46.464318051204756</v>
      </c>
    </row>
    <row r="1096" spans="1:9" ht="13.5" x14ac:dyDescent="0.25">
      <c r="A1096" s="3">
        <f>TITRES_STAT!B1099</f>
        <v>43602</v>
      </c>
      <c r="B1096" s="17">
        <f>TITRES_STAT!D1099</f>
        <v>3.6</v>
      </c>
      <c r="C1096" s="2">
        <f t="shared" si="153"/>
        <v>0</v>
      </c>
      <c r="D1096" s="2">
        <f t="shared" si="154"/>
        <v>0</v>
      </c>
      <c r="E1096" s="2">
        <f t="shared" si="155"/>
        <v>0</v>
      </c>
      <c r="F1096" s="2">
        <f t="shared" si="152"/>
        <v>1.489768645992132E-2</v>
      </c>
      <c r="G1096" s="2">
        <f t="shared" si="152"/>
        <v>1.7164952323464516E-2</v>
      </c>
      <c r="H1096" s="2">
        <f t="shared" si="148"/>
        <v>0.86791306956070946</v>
      </c>
      <c r="I1096" s="2">
        <f t="shared" si="149"/>
        <v>46.464318051204749</v>
      </c>
    </row>
    <row r="1097" spans="1:9" ht="13.5" x14ac:dyDescent="0.25">
      <c r="A1097" s="3">
        <f>TITRES_STAT!B1100</f>
        <v>43605</v>
      </c>
      <c r="B1097" s="17">
        <f>TITRES_STAT!D1100</f>
        <v>3.55</v>
      </c>
      <c r="C1097" s="2">
        <f t="shared" si="153"/>
        <v>-5.0000000000000266E-2</v>
      </c>
      <c r="D1097" s="2">
        <f t="shared" si="154"/>
        <v>0</v>
      </c>
      <c r="E1097" s="2">
        <f t="shared" si="155"/>
        <v>5.0000000000000266E-2</v>
      </c>
      <c r="F1097" s="2">
        <f t="shared" si="152"/>
        <v>1.383356599849837E-2</v>
      </c>
      <c r="G1097" s="2">
        <f t="shared" si="152"/>
        <v>1.9510312871788497E-2</v>
      </c>
      <c r="H1097" s="2">
        <f t="shared" si="148"/>
        <v>0.7090386550643899</v>
      </c>
      <c r="I1097" s="2">
        <f t="shared" si="149"/>
        <v>41.48757273355389</v>
      </c>
    </row>
    <row r="1098" spans="1:9" ht="13.5" x14ac:dyDescent="0.25">
      <c r="A1098" s="3">
        <f>TITRES_STAT!B1101</f>
        <v>43606</v>
      </c>
      <c r="B1098" s="17">
        <f>TITRES_STAT!D1101</f>
        <v>3.59</v>
      </c>
      <c r="C1098" s="2">
        <f t="shared" si="153"/>
        <v>4.0000000000000036E-2</v>
      </c>
      <c r="D1098" s="2">
        <f t="shared" si="154"/>
        <v>4.0000000000000036E-2</v>
      </c>
      <c r="E1098" s="2">
        <f t="shared" si="155"/>
        <v>0</v>
      </c>
      <c r="F1098" s="2">
        <f t="shared" si="152"/>
        <v>1.5702596998605631E-2</v>
      </c>
      <c r="G1098" s="2">
        <f t="shared" si="152"/>
        <v>1.8116719095232176E-2</v>
      </c>
      <c r="H1098" s="2">
        <f t="shared" si="148"/>
        <v>0.86674617606330961</v>
      </c>
      <c r="I1098" s="2">
        <f t="shared" si="149"/>
        <v>46.430853169933826</v>
      </c>
    </row>
    <row r="1099" spans="1:9" ht="13.5" x14ac:dyDescent="0.25">
      <c r="A1099" s="3">
        <f>TITRES_STAT!B1102</f>
        <v>43607</v>
      </c>
      <c r="B1099" s="17">
        <f>TITRES_STAT!D1102</f>
        <v>3.56</v>
      </c>
      <c r="C1099" s="2">
        <f t="shared" si="153"/>
        <v>-2.9999999999999805E-2</v>
      </c>
      <c r="D1099" s="2">
        <f t="shared" si="154"/>
        <v>0</v>
      </c>
      <c r="E1099" s="2">
        <f t="shared" si="155"/>
        <v>2.9999999999999805E-2</v>
      </c>
      <c r="F1099" s="2">
        <f t="shared" si="152"/>
        <v>1.4580982927276659E-2</v>
      </c>
      <c r="G1099" s="2">
        <f t="shared" si="152"/>
        <v>1.896552487414415E-2</v>
      </c>
      <c r="H1099" s="2">
        <f t="shared" si="148"/>
        <v>0.76881515402481837</v>
      </c>
      <c r="I1099" s="2">
        <f t="shared" si="149"/>
        <v>43.464980061677551</v>
      </c>
    </row>
    <row r="1100" spans="1:9" ht="13.5" x14ac:dyDescent="0.25">
      <c r="A1100" s="3">
        <f>TITRES_STAT!B1103</f>
        <v>43608</v>
      </c>
      <c r="B1100" s="17">
        <f>TITRES_STAT!D1103</f>
        <v>3.5</v>
      </c>
      <c r="C1100" s="2">
        <f t="shared" si="153"/>
        <v>-6.0000000000000053E-2</v>
      </c>
      <c r="D1100" s="2">
        <f t="shared" si="154"/>
        <v>0</v>
      </c>
      <c r="E1100" s="2">
        <f t="shared" si="155"/>
        <v>6.0000000000000053E-2</v>
      </c>
      <c r="F1100" s="2">
        <f t="shared" si="152"/>
        <v>1.3539484146756899E-2</v>
      </c>
      <c r="G1100" s="2">
        <f t="shared" si="152"/>
        <v>2.1896558811705286E-2</v>
      </c>
      <c r="H1100" s="2">
        <f t="shared" si="148"/>
        <v>0.61833844592599052</v>
      </c>
      <c r="I1100" s="2">
        <f t="shared" si="149"/>
        <v>38.208228166524577</v>
      </c>
    </row>
    <row r="1101" spans="1:9" ht="13.5" x14ac:dyDescent="0.25">
      <c r="A1101" s="3">
        <f>TITRES_STAT!B1104</f>
        <v>43609</v>
      </c>
      <c r="B1101" s="17">
        <f>TITRES_STAT!D1104</f>
        <v>3.46</v>
      </c>
      <c r="C1101" s="2">
        <f t="shared" si="153"/>
        <v>-4.0000000000000036E-2</v>
      </c>
      <c r="D1101" s="2">
        <f t="shared" si="154"/>
        <v>0</v>
      </c>
      <c r="E1101" s="2">
        <f t="shared" si="155"/>
        <v>4.0000000000000036E-2</v>
      </c>
      <c r="F1101" s="2">
        <f t="shared" ref="F1101:G1116" si="156">((F1100*13)+D1101)/14</f>
        <v>1.2572378136274263E-2</v>
      </c>
      <c r="G1101" s="2">
        <f t="shared" si="156"/>
        <v>2.3189661753726339E-2</v>
      </c>
      <c r="H1101" s="2">
        <f t="shared" si="148"/>
        <v>0.54215444234558585</v>
      </c>
      <c r="I1101" s="2">
        <f t="shared" si="149"/>
        <v>35.155651565026133</v>
      </c>
    </row>
    <row r="1102" spans="1:9" ht="13.5" x14ac:dyDescent="0.25">
      <c r="A1102" s="3">
        <f>TITRES_STAT!B1105</f>
        <v>43612</v>
      </c>
      <c r="B1102" s="17">
        <f>TITRES_STAT!D1105</f>
        <v>3.52</v>
      </c>
      <c r="C1102" s="2">
        <f t="shared" si="153"/>
        <v>6.0000000000000053E-2</v>
      </c>
      <c r="D1102" s="2">
        <f t="shared" si="154"/>
        <v>6.0000000000000053E-2</v>
      </c>
      <c r="E1102" s="2">
        <f t="shared" si="155"/>
        <v>0</v>
      </c>
      <c r="F1102" s="2">
        <f t="shared" si="156"/>
        <v>1.5960065412254677E-2</v>
      </c>
      <c r="G1102" s="2">
        <f t="shared" si="156"/>
        <v>2.1533257342745887E-2</v>
      </c>
      <c r="H1102" s="2">
        <f t="shared" si="148"/>
        <v>0.74118212392196647</v>
      </c>
      <c r="I1102" s="2">
        <f t="shared" si="149"/>
        <v>42.567754041287387</v>
      </c>
    </row>
    <row r="1103" spans="1:9" ht="13.5" x14ac:dyDescent="0.25">
      <c r="A1103" s="3">
        <f>TITRES_STAT!B1106</f>
        <v>43613</v>
      </c>
      <c r="B1103" s="17">
        <f>TITRES_STAT!D1106</f>
        <v>3.55</v>
      </c>
      <c r="C1103" s="2">
        <f t="shared" si="153"/>
        <v>2.9999999999999805E-2</v>
      </c>
      <c r="D1103" s="2">
        <f t="shared" si="154"/>
        <v>2.9999999999999805E-2</v>
      </c>
      <c r="E1103" s="2">
        <f t="shared" si="155"/>
        <v>0</v>
      </c>
      <c r="F1103" s="2">
        <f t="shared" si="156"/>
        <v>1.6962917882807901E-2</v>
      </c>
      <c r="G1103" s="2">
        <f t="shared" si="156"/>
        <v>1.9995167532549755E-2</v>
      </c>
      <c r="H1103" s="2">
        <f t="shared" si="148"/>
        <v>0.84835087554001676</v>
      </c>
      <c r="I1103" s="2">
        <f t="shared" si="149"/>
        <v>45.897718164153297</v>
      </c>
    </row>
    <row r="1104" spans="1:9" ht="13.5" x14ac:dyDescent="0.25">
      <c r="A1104" s="3">
        <f>TITRES_STAT!B1107</f>
        <v>43614</v>
      </c>
      <c r="B1104" s="17">
        <f>TITRES_STAT!D1107</f>
        <v>3.55</v>
      </c>
      <c r="C1104" s="2">
        <f t="shared" si="153"/>
        <v>0</v>
      </c>
      <c r="D1104" s="2">
        <f t="shared" si="154"/>
        <v>0</v>
      </c>
      <c r="E1104" s="2">
        <f t="shared" si="155"/>
        <v>0</v>
      </c>
      <c r="F1104" s="2">
        <f t="shared" si="156"/>
        <v>1.5751280891178766E-2</v>
      </c>
      <c r="G1104" s="2">
        <f t="shared" si="156"/>
        <v>1.856694128022477E-2</v>
      </c>
      <c r="H1104" s="2">
        <f t="shared" si="148"/>
        <v>0.84835087554001687</v>
      </c>
      <c r="I1104" s="2">
        <f t="shared" si="149"/>
        <v>45.897718164153297</v>
      </c>
    </row>
    <row r="1105" spans="1:9" ht="13.5" x14ac:dyDescent="0.25">
      <c r="A1105" s="3">
        <f>TITRES_STAT!B1108</f>
        <v>43615</v>
      </c>
      <c r="B1105" s="17">
        <f>TITRES_STAT!D1108</f>
        <v>3.55</v>
      </c>
      <c r="C1105" s="2">
        <f t="shared" si="153"/>
        <v>0</v>
      </c>
      <c r="D1105" s="2">
        <f t="shared" si="154"/>
        <v>0</v>
      </c>
      <c r="E1105" s="2">
        <f t="shared" si="155"/>
        <v>0</v>
      </c>
      <c r="F1105" s="2">
        <f t="shared" si="156"/>
        <v>1.4626189398951711E-2</v>
      </c>
      <c r="G1105" s="2">
        <f t="shared" si="156"/>
        <v>1.7240731188780143E-2</v>
      </c>
      <c r="H1105" s="2">
        <f t="shared" ref="H1105:H1168" si="157">F1105/G1105</f>
        <v>0.84835087554001698</v>
      </c>
      <c r="I1105" s="2">
        <f t="shared" ref="I1105:I1168" si="158">IF(G1105=0,100,100-(100/(1+H1105)))</f>
        <v>45.897718164153297</v>
      </c>
    </row>
    <row r="1106" spans="1:9" ht="13.5" x14ac:dyDescent="0.25">
      <c r="A1106" s="3">
        <f>TITRES_STAT!B1109</f>
        <v>43616</v>
      </c>
      <c r="B1106" s="17">
        <f>TITRES_STAT!D1109</f>
        <v>3.45</v>
      </c>
      <c r="C1106" s="2">
        <f t="shared" si="153"/>
        <v>-9.9999999999999645E-2</v>
      </c>
      <c r="D1106" s="2">
        <f t="shared" si="154"/>
        <v>0</v>
      </c>
      <c r="E1106" s="2">
        <f t="shared" si="155"/>
        <v>9.9999999999999645E-2</v>
      </c>
      <c r="F1106" s="2">
        <f t="shared" si="156"/>
        <v>1.3581461584740875E-2</v>
      </c>
      <c r="G1106" s="2">
        <f t="shared" si="156"/>
        <v>2.3152107532438682E-2</v>
      </c>
      <c r="H1106" s="2">
        <f t="shared" si="157"/>
        <v>0.58661880201237548</v>
      </c>
      <c r="I1106" s="2">
        <f t="shared" si="158"/>
        <v>36.972888589769774</v>
      </c>
    </row>
    <row r="1107" spans="1:9" ht="13.5" x14ac:dyDescent="0.25">
      <c r="A1107" s="3">
        <f>TITRES_STAT!B1110</f>
        <v>43619</v>
      </c>
      <c r="B1107" s="17">
        <f>TITRES_STAT!D1110</f>
        <v>3.45</v>
      </c>
      <c r="C1107" s="2">
        <f t="shared" si="153"/>
        <v>0</v>
      </c>
      <c r="D1107" s="2">
        <f t="shared" si="154"/>
        <v>0</v>
      </c>
      <c r="E1107" s="2">
        <f t="shared" si="155"/>
        <v>0</v>
      </c>
      <c r="F1107" s="2">
        <f t="shared" si="156"/>
        <v>1.2611357185830813E-2</v>
      </c>
      <c r="G1107" s="2">
        <f t="shared" si="156"/>
        <v>2.1498385565835918E-2</v>
      </c>
      <c r="H1107" s="2">
        <f t="shared" si="157"/>
        <v>0.5866188020123756</v>
      </c>
      <c r="I1107" s="2">
        <f t="shared" si="158"/>
        <v>36.972888589769788</v>
      </c>
    </row>
    <row r="1108" spans="1:9" ht="13.5" x14ac:dyDescent="0.25">
      <c r="A1108" s="3">
        <f>TITRES_STAT!B1111</f>
        <v>43623</v>
      </c>
      <c r="B1108" s="17">
        <f>TITRES_STAT!D1111</f>
        <v>3.5</v>
      </c>
      <c r="C1108" s="2">
        <f t="shared" si="153"/>
        <v>4.9999999999999822E-2</v>
      </c>
      <c r="D1108" s="2">
        <f t="shared" si="154"/>
        <v>4.9999999999999822E-2</v>
      </c>
      <c r="E1108" s="2">
        <f t="shared" si="155"/>
        <v>0</v>
      </c>
      <c r="F1108" s="2">
        <f t="shared" si="156"/>
        <v>1.5281974529700027E-2</v>
      </c>
      <c r="G1108" s="2">
        <f t="shared" si="156"/>
        <v>1.9962786596847637E-2</v>
      </c>
      <c r="H1108" s="2">
        <f t="shared" si="157"/>
        <v>0.76552311249538851</v>
      </c>
      <c r="I1108" s="2">
        <f t="shared" si="158"/>
        <v>43.359563354194719</v>
      </c>
    </row>
    <row r="1109" spans="1:9" ht="13.5" x14ac:dyDescent="0.25">
      <c r="A1109" s="3">
        <f>TITRES_STAT!B1112</f>
        <v>43626</v>
      </c>
      <c r="B1109" s="17">
        <f>TITRES_STAT!D1112</f>
        <v>3.48</v>
      </c>
      <c r="C1109" s="2">
        <f t="shared" si="153"/>
        <v>-2.0000000000000018E-2</v>
      </c>
      <c r="D1109" s="2">
        <f t="shared" si="154"/>
        <v>0</v>
      </c>
      <c r="E1109" s="2">
        <f t="shared" si="155"/>
        <v>2.0000000000000018E-2</v>
      </c>
      <c r="F1109" s="2">
        <f t="shared" si="156"/>
        <v>1.419040492043574E-2</v>
      </c>
      <c r="G1109" s="2">
        <f t="shared" si="156"/>
        <v>1.9965444697072808E-2</v>
      </c>
      <c r="H1109" s="2">
        <f t="shared" si="157"/>
        <v>0.71074825207956605</v>
      </c>
      <c r="I1109" s="2">
        <f t="shared" si="158"/>
        <v>41.546045785263182</v>
      </c>
    </row>
    <row r="1110" spans="1:9" ht="13.5" x14ac:dyDescent="0.25">
      <c r="A1110" s="3">
        <f>TITRES_STAT!B1113</f>
        <v>43627</v>
      </c>
      <c r="B1110" s="17">
        <f>TITRES_STAT!D1113</f>
        <v>3.43</v>
      </c>
      <c r="C1110" s="2">
        <f t="shared" si="153"/>
        <v>-4.9999999999999822E-2</v>
      </c>
      <c r="D1110" s="2">
        <f t="shared" si="154"/>
        <v>0</v>
      </c>
      <c r="E1110" s="2">
        <f t="shared" si="155"/>
        <v>4.9999999999999822E-2</v>
      </c>
      <c r="F1110" s="2">
        <f t="shared" si="156"/>
        <v>1.3176804568976045E-2</v>
      </c>
      <c r="G1110" s="2">
        <f t="shared" si="156"/>
        <v>2.2110770075853308E-2</v>
      </c>
      <c r="H1110" s="2">
        <f t="shared" si="157"/>
        <v>0.59594507671020236</v>
      </c>
      <c r="I1110" s="2">
        <f t="shared" si="158"/>
        <v>37.341202113211338</v>
      </c>
    </row>
    <row r="1111" spans="1:9" ht="13.5" x14ac:dyDescent="0.25">
      <c r="A1111" s="3">
        <f>TITRES_STAT!B1114</f>
        <v>43628</v>
      </c>
      <c r="B1111" s="17">
        <f>TITRES_STAT!D1114</f>
        <v>3.5</v>
      </c>
      <c r="C1111" s="2">
        <f t="shared" si="153"/>
        <v>6.999999999999984E-2</v>
      </c>
      <c r="D1111" s="2">
        <f t="shared" si="154"/>
        <v>6.999999999999984E-2</v>
      </c>
      <c r="E1111" s="2">
        <f t="shared" si="155"/>
        <v>0</v>
      </c>
      <c r="F1111" s="2">
        <f t="shared" si="156"/>
        <v>1.7235604242620602E-2</v>
      </c>
      <c r="G1111" s="2">
        <f t="shared" si="156"/>
        <v>2.0531429356149499E-2</v>
      </c>
      <c r="H1111" s="2">
        <f t="shared" si="157"/>
        <v>0.83947415173304807</v>
      </c>
      <c r="I1111" s="2">
        <f t="shared" si="158"/>
        <v>45.636637565259782</v>
      </c>
    </row>
    <row r="1112" spans="1:9" ht="13.5" x14ac:dyDescent="0.25">
      <c r="A1112" s="3">
        <f>TITRES_STAT!B1115</f>
        <v>43629</v>
      </c>
      <c r="B1112" s="17">
        <f>TITRES_STAT!D1115</f>
        <v>3.5</v>
      </c>
      <c r="C1112" s="2">
        <f t="shared" si="153"/>
        <v>0</v>
      </c>
      <c r="D1112" s="2">
        <f t="shared" si="154"/>
        <v>0</v>
      </c>
      <c r="E1112" s="2">
        <f t="shared" si="155"/>
        <v>0</v>
      </c>
      <c r="F1112" s="2">
        <f t="shared" si="156"/>
        <v>1.6004489653861986E-2</v>
      </c>
      <c r="G1112" s="2">
        <f t="shared" si="156"/>
        <v>1.9064898687853105E-2</v>
      </c>
      <c r="H1112" s="2">
        <f t="shared" si="157"/>
        <v>0.83947415173304807</v>
      </c>
      <c r="I1112" s="2">
        <f t="shared" si="158"/>
        <v>45.636637565259782</v>
      </c>
    </row>
    <row r="1113" spans="1:9" ht="13.5" x14ac:dyDescent="0.25">
      <c r="A1113" s="3">
        <f>TITRES_STAT!B1116</f>
        <v>43630</v>
      </c>
      <c r="B1113" s="17">
        <f>TITRES_STAT!D1116</f>
        <v>3.48</v>
      </c>
      <c r="C1113" s="2">
        <f t="shared" si="153"/>
        <v>-2.0000000000000018E-2</v>
      </c>
      <c r="D1113" s="2">
        <f t="shared" si="154"/>
        <v>0</v>
      </c>
      <c r="E1113" s="2">
        <f t="shared" si="155"/>
        <v>2.0000000000000018E-2</v>
      </c>
      <c r="F1113" s="2">
        <f t="shared" si="156"/>
        <v>1.4861311821443273E-2</v>
      </c>
      <c r="G1113" s="2">
        <f t="shared" si="156"/>
        <v>1.9131691638720742E-2</v>
      </c>
      <c r="H1113" s="2">
        <f t="shared" si="157"/>
        <v>0.77679026518310479</v>
      </c>
      <c r="I1113" s="2">
        <f t="shared" si="158"/>
        <v>43.718737118534008</v>
      </c>
    </row>
    <row r="1114" spans="1:9" ht="13.5" x14ac:dyDescent="0.25">
      <c r="A1114" s="3">
        <f>TITRES_STAT!B1117</f>
        <v>43633</v>
      </c>
      <c r="B1114" s="17">
        <f>TITRES_STAT!D1117</f>
        <v>3.48</v>
      </c>
      <c r="C1114" s="2">
        <f t="shared" si="153"/>
        <v>0</v>
      </c>
      <c r="D1114" s="2">
        <f t="shared" si="154"/>
        <v>0</v>
      </c>
      <c r="E1114" s="2">
        <f t="shared" si="155"/>
        <v>0</v>
      </c>
      <c r="F1114" s="2">
        <f t="shared" si="156"/>
        <v>1.379978954848304E-2</v>
      </c>
      <c r="G1114" s="2">
        <f t="shared" si="156"/>
        <v>1.7765142235954975E-2</v>
      </c>
      <c r="H1114" s="2">
        <f t="shared" si="157"/>
        <v>0.77679026518310479</v>
      </c>
      <c r="I1114" s="2">
        <f t="shared" si="158"/>
        <v>43.718737118534008</v>
      </c>
    </row>
    <row r="1115" spans="1:9" ht="13.5" x14ac:dyDescent="0.25">
      <c r="A1115" s="3">
        <f>TITRES_STAT!B1118</f>
        <v>43634</v>
      </c>
      <c r="B1115" s="17">
        <f>TITRES_STAT!D1118</f>
        <v>3.48</v>
      </c>
      <c r="C1115" s="2">
        <f t="shared" si="153"/>
        <v>0</v>
      </c>
      <c r="D1115" s="2">
        <f t="shared" si="154"/>
        <v>0</v>
      </c>
      <c r="E1115" s="2">
        <f t="shared" si="155"/>
        <v>0</v>
      </c>
      <c r="F1115" s="2">
        <f t="shared" si="156"/>
        <v>1.2814090295019965E-2</v>
      </c>
      <c r="G1115" s="2">
        <f t="shared" si="156"/>
        <v>1.6496203504815336E-2</v>
      </c>
      <c r="H1115" s="2">
        <f t="shared" si="157"/>
        <v>0.77679026518310468</v>
      </c>
      <c r="I1115" s="2">
        <f t="shared" si="158"/>
        <v>43.718737118534001</v>
      </c>
    </row>
    <row r="1116" spans="1:9" ht="13.5" x14ac:dyDescent="0.25">
      <c r="A1116" s="3">
        <f>TITRES_STAT!B1119</f>
        <v>43635</v>
      </c>
      <c r="B1116" s="17">
        <f>TITRES_STAT!D1119</f>
        <v>3.45</v>
      </c>
      <c r="C1116" s="2">
        <f t="shared" si="153"/>
        <v>-2.9999999999999805E-2</v>
      </c>
      <c r="D1116" s="2">
        <f t="shared" si="154"/>
        <v>0</v>
      </c>
      <c r="E1116" s="2">
        <f t="shared" si="155"/>
        <v>2.9999999999999805E-2</v>
      </c>
      <c r="F1116" s="2">
        <f t="shared" si="156"/>
        <v>1.1898798131089969E-2</v>
      </c>
      <c r="G1116" s="2">
        <f t="shared" si="156"/>
        <v>1.7460760397328513E-2</v>
      </c>
      <c r="H1116" s="2">
        <f t="shared" si="157"/>
        <v>0.6814593328312597</v>
      </c>
      <c r="I1116" s="2">
        <f t="shared" si="158"/>
        <v>40.527850987856539</v>
      </c>
    </row>
    <row r="1117" spans="1:9" ht="13.5" x14ac:dyDescent="0.25">
      <c r="A1117" s="3">
        <f>TITRES_STAT!B1120</f>
        <v>43636</v>
      </c>
      <c r="B1117" s="17">
        <f>TITRES_STAT!D1120</f>
        <v>3.41</v>
      </c>
      <c r="C1117" s="2">
        <f t="shared" si="153"/>
        <v>-4.0000000000000036E-2</v>
      </c>
      <c r="D1117" s="2">
        <f t="shared" si="154"/>
        <v>0</v>
      </c>
      <c r="E1117" s="2">
        <f t="shared" si="155"/>
        <v>4.0000000000000036E-2</v>
      </c>
      <c r="F1117" s="2">
        <f t="shared" ref="F1117:G1132" si="159">((F1116*13)+D1117)/14</f>
        <v>1.1048883978869257E-2</v>
      </c>
      <c r="G1117" s="2">
        <f t="shared" si="159"/>
        <v>1.9070706083233618E-2</v>
      </c>
      <c r="H1117" s="2">
        <f t="shared" si="157"/>
        <v>0.57936417931494932</v>
      </c>
      <c r="I1117" s="2">
        <f t="shared" si="158"/>
        <v>36.683381002489817</v>
      </c>
    </row>
    <row r="1118" spans="1:9" ht="13.5" x14ac:dyDescent="0.25">
      <c r="A1118" s="3">
        <f>TITRES_STAT!B1121</f>
        <v>43637</v>
      </c>
      <c r="B1118" s="17">
        <f>TITRES_STAT!D1121</f>
        <v>3.44</v>
      </c>
      <c r="C1118" s="2">
        <f t="shared" si="153"/>
        <v>2.9999999999999805E-2</v>
      </c>
      <c r="D1118" s="2">
        <f t="shared" si="154"/>
        <v>2.9999999999999805E-2</v>
      </c>
      <c r="E1118" s="2">
        <f t="shared" si="155"/>
        <v>0</v>
      </c>
      <c r="F1118" s="2">
        <f t="shared" si="159"/>
        <v>1.2402535123235725E-2</v>
      </c>
      <c r="G1118" s="2">
        <f t="shared" si="159"/>
        <v>1.7708512791574073E-2</v>
      </c>
      <c r="H1118" s="2">
        <f t="shared" si="157"/>
        <v>0.70037135637595738</v>
      </c>
      <c r="I1118" s="2">
        <f t="shared" si="158"/>
        <v>41.189317483486413</v>
      </c>
    </row>
    <row r="1119" spans="1:9" ht="13.5" x14ac:dyDescent="0.25">
      <c r="A1119" s="3">
        <f>TITRES_STAT!B1122</f>
        <v>43640</v>
      </c>
      <c r="B1119" s="17">
        <f>TITRES_STAT!D1122</f>
        <v>3.45</v>
      </c>
      <c r="C1119" s="2">
        <f t="shared" si="153"/>
        <v>1.0000000000000231E-2</v>
      </c>
      <c r="D1119" s="2">
        <f t="shared" si="154"/>
        <v>1.0000000000000231E-2</v>
      </c>
      <c r="E1119" s="2">
        <f t="shared" si="155"/>
        <v>0</v>
      </c>
      <c r="F1119" s="2">
        <f t="shared" si="159"/>
        <v>1.2230925471576046E-2</v>
      </c>
      <c r="G1119" s="2">
        <f t="shared" si="159"/>
        <v>1.6443619020747351E-2</v>
      </c>
      <c r="H1119" s="2">
        <f t="shared" si="157"/>
        <v>0.74380983019273084</v>
      </c>
      <c r="I1119" s="2">
        <f t="shared" si="158"/>
        <v>42.654297350217526</v>
      </c>
    </row>
    <row r="1120" spans="1:9" ht="13.5" x14ac:dyDescent="0.25">
      <c r="A1120" s="3">
        <f>TITRES_STAT!B1123</f>
        <v>43641</v>
      </c>
      <c r="B1120" s="17">
        <f>TITRES_STAT!D1123</f>
        <v>3.5</v>
      </c>
      <c r="C1120" s="2">
        <f t="shared" si="153"/>
        <v>4.9999999999999822E-2</v>
      </c>
      <c r="D1120" s="2">
        <f t="shared" si="154"/>
        <v>4.9999999999999822E-2</v>
      </c>
      <c r="E1120" s="2">
        <f t="shared" si="155"/>
        <v>0</v>
      </c>
      <c r="F1120" s="2">
        <f t="shared" si="159"/>
        <v>1.4928716509320603E-2</v>
      </c>
      <c r="G1120" s="2">
        <f t="shared" si="159"/>
        <v>1.5269074804979684E-2</v>
      </c>
      <c r="H1120" s="2">
        <f t="shared" si="157"/>
        <v>0.97770930459073524</v>
      </c>
      <c r="I1120" s="2">
        <f t="shared" si="158"/>
        <v>49.436451672712394</v>
      </c>
    </row>
    <row r="1121" spans="1:9" ht="13.5" x14ac:dyDescent="0.25">
      <c r="A1121" s="3">
        <f>TITRES_STAT!B1124</f>
        <v>43642</v>
      </c>
      <c r="B1121" s="17">
        <f>TITRES_STAT!D1124</f>
        <v>3.5</v>
      </c>
      <c r="C1121" s="2">
        <f t="shared" si="153"/>
        <v>0</v>
      </c>
      <c r="D1121" s="2">
        <f t="shared" si="154"/>
        <v>0</v>
      </c>
      <c r="E1121" s="2">
        <f t="shared" si="155"/>
        <v>0</v>
      </c>
      <c r="F1121" s="2">
        <f t="shared" si="159"/>
        <v>1.3862379615797702E-2</v>
      </c>
      <c r="G1121" s="2">
        <f t="shared" si="159"/>
        <v>1.4178426604623992E-2</v>
      </c>
      <c r="H1121" s="2">
        <f t="shared" si="157"/>
        <v>0.97770930459073513</v>
      </c>
      <c r="I1121" s="2">
        <f t="shared" si="158"/>
        <v>49.436451672712394</v>
      </c>
    </row>
    <row r="1122" spans="1:9" ht="13.5" x14ac:dyDescent="0.25">
      <c r="A1122" s="3">
        <f>TITRES_STAT!B1125</f>
        <v>43643</v>
      </c>
      <c r="B1122" s="17">
        <f>TITRES_STAT!D1125</f>
        <v>3.49</v>
      </c>
      <c r="C1122" s="2">
        <f t="shared" si="153"/>
        <v>-9.9999999999997868E-3</v>
      </c>
      <c r="D1122" s="2">
        <f t="shared" si="154"/>
        <v>0</v>
      </c>
      <c r="E1122" s="2">
        <f t="shared" si="155"/>
        <v>9.9999999999997868E-3</v>
      </c>
      <c r="F1122" s="2">
        <f t="shared" si="159"/>
        <v>1.2872209643240724E-2</v>
      </c>
      <c r="G1122" s="2">
        <f t="shared" si="159"/>
        <v>1.3879967561436548E-2</v>
      </c>
      <c r="H1122" s="2">
        <f t="shared" si="157"/>
        <v>0.92739479298238914</v>
      </c>
      <c r="I1122" s="2">
        <f t="shared" si="158"/>
        <v>48.116493639965064</v>
      </c>
    </row>
    <row r="1123" spans="1:9" ht="13.5" x14ac:dyDescent="0.25">
      <c r="A1123" s="3">
        <f>TITRES_STAT!B1126</f>
        <v>43644</v>
      </c>
      <c r="B1123" s="17">
        <f>TITRES_STAT!D1126</f>
        <v>3.48</v>
      </c>
      <c r="C1123" s="2">
        <f t="shared" si="153"/>
        <v>-1.0000000000000231E-2</v>
      </c>
      <c r="D1123" s="2">
        <f t="shared" si="154"/>
        <v>0</v>
      </c>
      <c r="E1123" s="2">
        <f t="shared" si="155"/>
        <v>1.0000000000000231E-2</v>
      </c>
      <c r="F1123" s="2">
        <f t="shared" si="159"/>
        <v>1.1952766097294957E-2</v>
      </c>
      <c r="G1123" s="2">
        <f t="shared" si="159"/>
        <v>1.3602827021333955E-2</v>
      </c>
      <c r="H1123" s="2">
        <f t="shared" si="157"/>
        <v>0.8786972059961411</v>
      </c>
      <c r="I1123" s="2">
        <f t="shared" si="158"/>
        <v>46.771624676485835</v>
      </c>
    </row>
    <row r="1124" spans="1:9" ht="13.5" x14ac:dyDescent="0.25">
      <c r="A1124" s="3">
        <f>TITRES_STAT!B1127</f>
        <v>43647</v>
      </c>
      <c r="B1124" s="17">
        <f>TITRES_STAT!D1127</f>
        <v>3.49</v>
      </c>
      <c r="C1124" s="2">
        <f t="shared" si="153"/>
        <v>1.0000000000000231E-2</v>
      </c>
      <c r="D1124" s="2">
        <f t="shared" si="154"/>
        <v>1.0000000000000231E-2</v>
      </c>
      <c r="E1124" s="2">
        <f t="shared" si="155"/>
        <v>0</v>
      </c>
      <c r="F1124" s="2">
        <f t="shared" si="159"/>
        <v>1.1813282804631049E-2</v>
      </c>
      <c r="G1124" s="2">
        <f t="shared" si="159"/>
        <v>1.26311965198101E-2</v>
      </c>
      <c r="H1124" s="2">
        <f t="shared" si="157"/>
        <v>0.93524653710388572</v>
      </c>
      <c r="I1124" s="2">
        <f t="shared" si="158"/>
        <v>48.326997060720274</v>
      </c>
    </row>
    <row r="1125" spans="1:9" ht="13.5" x14ac:dyDescent="0.25">
      <c r="A1125" s="3">
        <f>TITRES_STAT!B1128</f>
        <v>43648</v>
      </c>
      <c r="B1125" s="17">
        <f>TITRES_STAT!D1128</f>
        <v>3.48</v>
      </c>
      <c r="C1125" s="2">
        <f t="shared" si="153"/>
        <v>-1.0000000000000231E-2</v>
      </c>
      <c r="D1125" s="2">
        <f t="shared" si="154"/>
        <v>0</v>
      </c>
      <c r="E1125" s="2">
        <f t="shared" si="155"/>
        <v>1.0000000000000231E-2</v>
      </c>
      <c r="F1125" s="2">
        <f t="shared" si="159"/>
        <v>1.0969476890014545E-2</v>
      </c>
      <c r="G1125" s="2">
        <f t="shared" si="159"/>
        <v>1.2443253911252252E-2</v>
      </c>
      <c r="H1125" s="2">
        <f t="shared" si="157"/>
        <v>0.88156015848033187</v>
      </c>
      <c r="I1125" s="2">
        <f t="shared" si="158"/>
        <v>46.852616139169108</v>
      </c>
    </row>
    <row r="1126" spans="1:9" ht="13.5" x14ac:dyDescent="0.25">
      <c r="A1126" s="3">
        <f>TITRES_STAT!B1129</f>
        <v>43649</v>
      </c>
      <c r="B1126" s="17">
        <f>TITRES_STAT!D1129</f>
        <v>3.48</v>
      </c>
      <c r="C1126" s="2">
        <f t="shared" si="153"/>
        <v>0</v>
      </c>
      <c r="D1126" s="2">
        <f t="shared" si="154"/>
        <v>0</v>
      </c>
      <c r="E1126" s="2">
        <f t="shared" si="155"/>
        <v>0</v>
      </c>
      <c r="F1126" s="2">
        <f t="shared" si="159"/>
        <v>1.0185942826442076E-2</v>
      </c>
      <c r="G1126" s="2">
        <f t="shared" si="159"/>
        <v>1.1554450060448519E-2</v>
      </c>
      <c r="H1126" s="2">
        <f t="shared" si="157"/>
        <v>0.88156015848033187</v>
      </c>
      <c r="I1126" s="2">
        <f t="shared" si="158"/>
        <v>46.852616139169108</v>
      </c>
    </row>
    <row r="1127" spans="1:9" ht="13.5" x14ac:dyDescent="0.25">
      <c r="A1127" s="3">
        <f>TITRES_STAT!B1130</f>
        <v>43650</v>
      </c>
      <c r="B1127" s="17">
        <f>TITRES_STAT!D1130</f>
        <v>3.49</v>
      </c>
      <c r="C1127" s="2">
        <f t="shared" si="153"/>
        <v>1.0000000000000231E-2</v>
      </c>
      <c r="D1127" s="2">
        <f t="shared" si="154"/>
        <v>1.0000000000000231E-2</v>
      </c>
      <c r="E1127" s="2">
        <f t="shared" si="155"/>
        <v>0</v>
      </c>
      <c r="F1127" s="2">
        <f t="shared" si="159"/>
        <v>1.0172661195981944E-2</v>
      </c>
      <c r="G1127" s="2">
        <f t="shared" si="159"/>
        <v>1.072913219898791E-2</v>
      </c>
      <c r="H1127" s="2">
        <f t="shared" si="157"/>
        <v>0.94813457484861086</v>
      </c>
      <c r="I1127" s="2">
        <f t="shared" si="158"/>
        <v>48.668843882219498</v>
      </c>
    </row>
    <row r="1128" spans="1:9" ht="13.5" x14ac:dyDescent="0.25">
      <c r="A1128" s="3">
        <f>TITRES_STAT!B1131</f>
        <v>43651</v>
      </c>
      <c r="B1128" s="17">
        <f>TITRES_STAT!D1131</f>
        <v>3.54</v>
      </c>
      <c r="C1128" s="2">
        <f t="shared" si="153"/>
        <v>4.9999999999999822E-2</v>
      </c>
      <c r="D1128" s="2">
        <f t="shared" si="154"/>
        <v>4.9999999999999822E-2</v>
      </c>
      <c r="E1128" s="2">
        <f t="shared" si="155"/>
        <v>0</v>
      </c>
      <c r="F1128" s="2">
        <f t="shared" si="159"/>
        <v>1.301747111055465E-2</v>
      </c>
      <c r="G1128" s="2">
        <f t="shared" si="159"/>
        <v>9.9627656133459159E-3</v>
      </c>
      <c r="H1128" s="2">
        <f t="shared" si="157"/>
        <v>1.3066122014470272</v>
      </c>
      <c r="I1128" s="2">
        <f t="shared" si="158"/>
        <v>56.646375174263746</v>
      </c>
    </row>
    <row r="1129" spans="1:9" ht="13.5" x14ac:dyDescent="0.25">
      <c r="A1129" s="3">
        <f>TITRES_STAT!B1132</f>
        <v>43654</v>
      </c>
      <c r="B1129" s="17">
        <f>TITRES_STAT!D1132</f>
        <v>3.6</v>
      </c>
      <c r="C1129" s="2">
        <f t="shared" si="153"/>
        <v>6.0000000000000053E-2</v>
      </c>
      <c r="D1129" s="2">
        <f t="shared" si="154"/>
        <v>6.0000000000000053E-2</v>
      </c>
      <c r="E1129" s="2">
        <f t="shared" si="155"/>
        <v>0</v>
      </c>
      <c r="F1129" s="2">
        <f t="shared" si="159"/>
        <v>1.6373366031229322E-2</v>
      </c>
      <c r="G1129" s="2">
        <f t="shared" si="159"/>
        <v>9.2511394981069223E-3</v>
      </c>
      <c r="H1129" s="2">
        <f t="shared" si="157"/>
        <v>1.7698755958203671</v>
      </c>
      <c r="I1129" s="2">
        <f t="shared" si="158"/>
        <v>63.89729554970048</v>
      </c>
    </row>
    <row r="1130" spans="1:9" ht="13.5" x14ac:dyDescent="0.25">
      <c r="A1130" s="3">
        <f>TITRES_STAT!B1133</f>
        <v>43655</v>
      </c>
      <c r="B1130" s="17">
        <f>TITRES_STAT!D1133</f>
        <v>3.58</v>
      </c>
      <c r="C1130" s="2">
        <f t="shared" si="153"/>
        <v>-2.0000000000000018E-2</v>
      </c>
      <c r="D1130" s="2">
        <f t="shared" si="154"/>
        <v>0</v>
      </c>
      <c r="E1130" s="2">
        <f t="shared" si="155"/>
        <v>2.0000000000000018E-2</v>
      </c>
      <c r="F1130" s="2">
        <f t="shared" si="159"/>
        <v>1.5203839886141513E-2</v>
      </c>
      <c r="G1130" s="2">
        <f t="shared" si="159"/>
        <v>1.0018915248242142E-2</v>
      </c>
      <c r="H1130" s="2">
        <f t="shared" si="157"/>
        <v>1.5175135740178145</v>
      </c>
      <c r="I1130" s="2">
        <f t="shared" si="158"/>
        <v>60.27826779880855</v>
      </c>
    </row>
    <row r="1131" spans="1:9" ht="13.5" x14ac:dyDescent="0.25">
      <c r="A1131" s="3">
        <f>TITRES_STAT!B1134</f>
        <v>43656</v>
      </c>
      <c r="B1131" s="17">
        <f>TITRES_STAT!D1134</f>
        <v>3.6</v>
      </c>
      <c r="C1131" s="2">
        <f t="shared" si="153"/>
        <v>2.0000000000000018E-2</v>
      </c>
      <c r="D1131" s="2">
        <f t="shared" si="154"/>
        <v>2.0000000000000018E-2</v>
      </c>
      <c r="E1131" s="2">
        <f t="shared" si="155"/>
        <v>0</v>
      </c>
      <c r="F1131" s="2">
        <f t="shared" si="159"/>
        <v>1.5546422751417122E-2</v>
      </c>
      <c r="G1131" s="2">
        <f t="shared" si="159"/>
        <v>9.3032784447962761E-3</v>
      </c>
      <c r="H1131" s="2">
        <f t="shared" si="157"/>
        <v>1.6710692734465993</v>
      </c>
      <c r="I1131" s="2">
        <f t="shared" si="158"/>
        <v>62.561809611562204</v>
      </c>
    </row>
    <row r="1132" spans="1:9" ht="13.5" x14ac:dyDescent="0.25">
      <c r="A1132" s="3">
        <f>TITRES_STAT!B1135</f>
        <v>43657</v>
      </c>
      <c r="B1132" s="17">
        <f>TITRES_STAT!D1135</f>
        <v>3.57</v>
      </c>
      <c r="C1132" s="2">
        <f t="shared" si="153"/>
        <v>-3.0000000000000249E-2</v>
      </c>
      <c r="D1132" s="2">
        <f t="shared" si="154"/>
        <v>0</v>
      </c>
      <c r="E1132" s="2">
        <f t="shared" si="155"/>
        <v>3.0000000000000249E-2</v>
      </c>
      <c r="F1132" s="2">
        <f t="shared" si="159"/>
        <v>1.4435963983458757E-2</v>
      </c>
      <c r="G1132" s="2">
        <f t="shared" si="159"/>
        <v>1.0781615698739418E-2</v>
      </c>
      <c r="H1132" s="2">
        <f t="shared" si="157"/>
        <v>1.3389425469084937</v>
      </c>
      <c r="I1132" s="2">
        <f t="shared" si="158"/>
        <v>57.245636438494238</v>
      </c>
    </row>
    <row r="1133" spans="1:9" ht="13.5" x14ac:dyDescent="0.25">
      <c r="A1133" s="3">
        <f>TITRES_STAT!B1136</f>
        <v>43658</v>
      </c>
      <c r="B1133" s="17">
        <f>TITRES_STAT!D1136</f>
        <v>3.59</v>
      </c>
      <c r="C1133" s="2">
        <f t="shared" si="153"/>
        <v>2.0000000000000018E-2</v>
      </c>
      <c r="D1133" s="2">
        <f t="shared" si="154"/>
        <v>2.0000000000000018E-2</v>
      </c>
      <c r="E1133" s="2">
        <f t="shared" si="155"/>
        <v>0</v>
      </c>
      <c r="F1133" s="2">
        <f t="shared" ref="F1133:G1148" si="160">((F1132*13)+D1133)/14</f>
        <v>1.4833395127497418E-2</v>
      </c>
      <c r="G1133" s="2">
        <f t="shared" si="160"/>
        <v>1.0011500291686602E-2</v>
      </c>
      <c r="H1133" s="2">
        <f t="shared" si="157"/>
        <v>1.4816355886055206</v>
      </c>
      <c r="I1133" s="2">
        <f t="shared" si="158"/>
        <v>59.703995034906818</v>
      </c>
    </row>
    <row r="1134" spans="1:9" ht="13.5" x14ac:dyDescent="0.25">
      <c r="A1134" s="3">
        <f>TITRES_STAT!B1137</f>
        <v>43661</v>
      </c>
      <c r="B1134" s="17">
        <f>TITRES_STAT!D1137</f>
        <v>3.62</v>
      </c>
      <c r="C1134" s="2">
        <f t="shared" si="153"/>
        <v>3.0000000000000249E-2</v>
      </c>
      <c r="D1134" s="2">
        <f t="shared" si="154"/>
        <v>3.0000000000000249E-2</v>
      </c>
      <c r="E1134" s="2">
        <f t="shared" si="155"/>
        <v>0</v>
      </c>
      <c r="F1134" s="2">
        <f t="shared" si="160"/>
        <v>1.5916724046961907E-2</v>
      </c>
      <c r="G1134" s="2">
        <f t="shared" si="160"/>
        <v>9.2963931279947017E-3</v>
      </c>
      <c r="H1134" s="2">
        <f t="shared" si="157"/>
        <v>1.7121397328853345</v>
      </c>
      <c r="I1134" s="2">
        <f t="shared" si="158"/>
        <v>63.128743409686308</v>
      </c>
    </row>
    <row r="1135" spans="1:9" ht="13.5" x14ac:dyDescent="0.25">
      <c r="A1135" s="3">
        <f>TITRES_STAT!B1138</f>
        <v>43662</v>
      </c>
      <c r="B1135" s="17">
        <f>TITRES_STAT!D1138</f>
        <v>3.64</v>
      </c>
      <c r="C1135" s="2">
        <f t="shared" si="153"/>
        <v>2.0000000000000018E-2</v>
      </c>
      <c r="D1135" s="2">
        <f t="shared" si="154"/>
        <v>2.0000000000000018E-2</v>
      </c>
      <c r="E1135" s="2">
        <f t="shared" si="155"/>
        <v>0</v>
      </c>
      <c r="F1135" s="2">
        <f t="shared" si="160"/>
        <v>1.6208386615036059E-2</v>
      </c>
      <c r="G1135" s="2">
        <f t="shared" si="160"/>
        <v>8.6323650474236513E-3</v>
      </c>
      <c r="H1135" s="2">
        <f t="shared" si="157"/>
        <v>1.8776298877528921</v>
      </c>
      <c r="I1135" s="2">
        <f t="shared" si="158"/>
        <v>65.249179393918226</v>
      </c>
    </row>
    <row r="1136" spans="1:9" ht="13.5" x14ac:dyDescent="0.25">
      <c r="A1136" s="3">
        <f>TITRES_STAT!B1139</f>
        <v>43663</v>
      </c>
      <c r="B1136" s="17">
        <f>TITRES_STAT!D1139</f>
        <v>3.64</v>
      </c>
      <c r="C1136" s="2">
        <f t="shared" si="153"/>
        <v>0</v>
      </c>
      <c r="D1136" s="2">
        <f t="shared" si="154"/>
        <v>0</v>
      </c>
      <c r="E1136" s="2">
        <f t="shared" si="155"/>
        <v>0</v>
      </c>
      <c r="F1136" s="2">
        <f t="shared" si="160"/>
        <v>1.5050644713962055E-2</v>
      </c>
      <c r="G1136" s="2">
        <f t="shared" si="160"/>
        <v>8.0157675440362484E-3</v>
      </c>
      <c r="H1136" s="2">
        <f t="shared" si="157"/>
        <v>1.8776298877528919</v>
      </c>
      <c r="I1136" s="2">
        <f t="shared" si="158"/>
        <v>65.249179393918212</v>
      </c>
    </row>
    <row r="1137" spans="1:9" ht="13.5" x14ac:dyDescent="0.25">
      <c r="A1137" s="3">
        <f>TITRES_STAT!B1140</f>
        <v>43664</v>
      </c>
      <c r="B1137" s="17">
        <f>TITRES_STAT!D1140</f>
        <v>3.63</v>
      </c>
      <c r="C1137" s="2">
        <f t="shared" si="153"/>
        <v>-1.0000000000000231E-2</v>
      </c>
      <c r="D1137" s="2">
        <f t="shared" si="154"/>
        <v>0</v>
      </c>
      <c r="E1137" s="2">
        <f t="shared" si="155"/>
        <v>1.0000000000000231E-2</v>
      </c>
      <c r="F1137" s="2">
        <f t="shared" si="160"/>
        <v>1.3975598662964763E-2</v>
      </c>
      <c r="G1137" s="2">
        <f t="shared" si="160"/>
        <v>8.157498433747962E-3</v>
      </c>
      <c r="H1137" s="2">
        <f t="shared" si="157"/>
        <v>1.7132211273430396</v>
      </c>
      <c r="I1137" s="2">
        <f t="shared" si="158"/>
        <v>63.143438994990277</v>
      </c>
    </row>
    <row r="1138" spans="1:9" ht="13.5" x14ac:dyDescent="0.25">
      <c r="A1138" s="3">
        <f>TITRES_STAT!B1141</f>
        <v>43665</v>
      </c>
      <c r="B1138" s="17">
        <f>TITRES_STAT!D1141</f>
        <v>3.6</v>
      </c>
      <c r="C1138" s="2">
        <f t="shared" si="153"/>
        <v>-2.9999999999999805E-2</v>
      </c>
      <c r="D1138" s="2">
        <f t="shared" si="154"/>
        <v>0</v>
      </c>
      <c r="E1138" s="2">
        <f t="shared" si="155"/>
        <v>2.9999999999999805E-2</v>
      </c>
      <c r="F1138" s="2">
        <f t="shared" si="160"/>
        <v>1.2977341615610137E-2</v>
      </c>
      <c r="G1138" s="2">
        <f t="shared" si="160"/>
        <v>9.7176771170516662E-3</v>
      </c>
      <c r="H1138" s="2">
        <f t="shared" si="157"/>
        <v>1.3354365924381988</v>
      </c>
      <c r="I1138" s="2">
        <f t="shared" si="158"/>
        <v>57.181453641779292</v>
      </c>
    </row>
    <row r="1139" spans="1:9" ht="13.5" x14ac:dyDescent="0.25">
      <c r="A1139" s="3">
        <f>TITRES_STAT!B1142</f>
        <v>43668</v>
      </c>
      <c r="B1139" s="17">
        <f>TITRES_STAT!D1142</f>
        <v>3.59</v>
      </c>
      <c r="C1139" s="2">
        <f t="shared" si="153"/>
        <v>-1.0000000000000231E-2</v>
      </c>
      <c r="D1139" s="2">
        <f t="shared" si="154"/>
        <v>0</v>
      </c>
      <c r="E1139" s="2">
        <f t="shared" si="155"/>
        <v>1.0000000000000231E-2</v>
      </c>
      <c r="F1139" s="2">
        <f t="shared" si="160"/>
        <v>1.2050388643066555E-2</v>
      </c>
      <c r="G1139" s="2">
        <f t="shared" si="160"/>
        <v>9.7378430372622778E-3</v>
      </c>
      <c r="H1139" s="2">
        <f t="shared" si="157"/>
        <v>1.2374802712423296</v>
      </c>
      <c r="I1139" s="2">
        <f t="shared" si="158"/>
        <v>55.30686849610683</v>
      </c>
    </row>
    <row r="1140" spans="1:9" ht="13.5" x14ac:dyDescent="0.25">
      <c r="A1140" s="3">
        <f>TITRES_STAT!B1143</f>
        <v>43669</v>
      </c>
      <c r="B1140" s="17">
        <f>TITRES_STAT!D1143</f>
        <v>3.62</v>
      </c>
      <c r="C1140" s="2">
        <f t="shared" si="153"/>
        <v>3.0000000000000249E-2</v>
      </c>
      <c r="D1140" s="2">
        <f t="shared" si="154"/>
        <v>3.0000000000000249E-2</v>
      </c>
      <c r="E1140" s="2">
        <f t="shared" si="155"/>
        <v>0</v>
      </c>
      <c r="F1140" s="2">
        <f t="shared" si="160"/>
        <v>1.3332503739990389E-2</v>
      </c>
      <c r="G1140" s="2">
        <f t="shared" si="160"/>
        <v>9.0422828203149709E-3</v>
      </c>
      <c r="H1140" s="2">
        <f t="shared" si="157"/>
        <v>1.474462146885821</v>
      </c>
      <c r="I1140" s="2">
        <f t="shared" si="158"/>
        <v>59.587177308065606</v>
      </c>
    </row>
    <row r="1141" spans="1:9" ht="13.5" x14ac:dyDescent="0.25">
      <c r="A1141" s="3">
        <f>TITRES_STAT!B1144</f>
        <v>43670</v>
      </c>
      <c r="B1141" s="17">
        <f>TITRES_STAT!D1144</f>
        <v>3.6</v>
      </c>
      <c r="C1141" s="2">
        <f t="shared" si="153"/>
        <v>-2.0000000000000018E-2</v>
      </c>
      <c r="D1141" s="2">
        <f t="shared" si="154"/>
        <v>0</v>
      </c>
      <c r="E1141" s="2">
        <f t="shared" si="155"/>
        <v>2.0000000000000018E-2</v>
      </c>
      <c r="F1141" s="2">
        <f t="shared" si="160"/>
        <v>1.2380182044276791E-2</v>
      </c>
      <c r="G1141" s="2">
        <f t="shared" si="160"/>
        <v>9.8249769045781876E-3</v>
      </c>
      <c r="H1141" s="2">
        <f t="shared" si="157"/>
        <v>1.2600723812905803</v>
      </c>
      <c r="I1141" s="2">
        <f t="shared" si="158"/>
        <v>55.753629473186827</v>
      </c>
    </row>
    <row r="1142" spans="1:9" ht="13.5" x14ac:dyDescent="0.25">
      <c r="A1142" s="3">
        <f>TITRES_STAT!B1145</f>
        <v>43672</v>
      </c>
      <c r="B1142" s="17">
        <f>TITRES_STAT!D1145</f>
        <v>3.63</v>
      </c>
      <c r="C1142" s="2">
        <f t="shared" si="153"/>
        <v>2.9999999999999805E-2</v>
      </c>
      <c r="D1142" s="2">
        <f t="shared" si="154"/>
        <v>2.9999999999999805E-2</v>
      </c>
      <c r="E1142" s="2">
        <f t="shared" si="155"/>
        <v>0</v>
      </c>
      <c r="F1142" s="2">
        <f t="shared" si="160"/>
        <v>1.3638740469685577E-2</v>
      </c>
      <c r="G1142" s="2">
        <f t="shared" si="160"/>
        <v>9.1231928399654605E-3</v>
      </c>
      <c r="H1142" s="2">
        <f t="shared" si="157"/>
        <v>1.4949525576110931</v>
      </c>
      <c r="I1142" s="2">
        <f t="shared" si="158"/>
        <v>59.919077541197979</v>
      </c>
    </row>
    <row r="1143" spans="1:9" ht="13.5" x14ac:dyDescent="0.25">
      <c r="A1143" s="3">
        <f>TITRES_STAT!B1146</f>
        <v>43675</v>
      </c>
      <c r="B1143" s="17">
        <f>TITRES_STAT!D1146</f>
        <v>3.6</v>
      </c>
      <c r="C1143" s="2">
        <f t="shared" si="153"/>
        <v>-2.9999999999999805E-2</v>
      </c>
      <c r="D1143" s="2">
        <f t="shared" si="154"/>
        <v>0</v>
      </c>
      <c r="E1143" s="2">
        <f t="shared" si="155"/>
        <v>2.9999999999999805E-2</v>
      </c>
      <c r="F1143" s="2">
        <f t="shared" si="160"/>
        <v>1.2664544721850893E-2</v>
      </c>
      <c r="G1143" s="2">
        <f t="shared" si="160"/>
        <v>1.0614393351396485E-2</v>
      </c>
      <c r="H1143" s="2">
        <f t="shared" si="157"/>
        <v>1.1931482377355724</v>
      </c>
      <c r="I1143" s="2">
        <f t="shared" si="158"/>
        <v>54.403446935602453</v>
      </c>
    </row>
    <row r="1144" spans="1:9" ht="13.5" x14ac:dyDescent="0.25">
      <c r="A1144" s="3">
        <f>TITRES_STAT!B1147</f>
        <v>43676</v>
      </c>
      <c r="B1144" s="17">
        <f>TITRES_STAT!D1147</f>
        <v>3.6</v>
      </c>
      <c r="C1144" s="2">
        <f t="shared" si="153"/>
        <v>0</v>
      </c>
      <c r="D1144" s="2">
        <f t="shared" si="154"/>
        <v>0</v>
      </c>
      <c r="E1144" s="2">
        <f t="shared" si="155"/>
        <v>0</v>
      </c>
      <c r="F1144" s="2">
        <f t="shared" si="160"/>
        <v>1.1759934384575829E-2</v>
      </c>
      <c r="G1144" s="2">
        <f t="shared" si="160"/>
        <v>9.8562223977253071E-3</v>
      </c>
      <c r="H1144" s="2">
        <f t="shared" si="157"/>
        <v>1.1931482377355724</v>
      </c>
      <c r="I1144" s="2">
        <f t="shared" si="158"/>
        <v>54.403446935602453</v>
      </c>
    </row>
    <row r="1145" spans="1:9" ht="13.5" x14ac:dyDescent="0.25">
      <c r="A1145" s="3">
        <f>TITRES_STAT!B1148</f>
        <v>43677</v>
      </c>
      <c r="B1145" s="17">
        <f>TITRES_STAT!D1148</f>
        <v>3.63</v>
      </c>
      <c r="C1145" s="2">
        <f t="shared" si="153"/>
        <v>2.9999999999999805E-2</v>
      </c>
      <c r="D1145" s="2">
        <f t="shared" si="154"/>
        <v>2.9999999999999805E-2</v>
      </c>
      <c r="E1145" s="2">
        <f t="shared" si="155"/>
        <v>0</v>
      </c>
      <c r="F1145" s="2">
        <f t="shared" si="160"/>
        <v>1.3062796214248971E-2</v>
      </c>
      <c r="G1145" s="2">
        <f t="shared" si="160"/>
        <v>9.1522065121734993E-3</v>
      </c>
      <c r="H1145" s="2">
        <f t="shared" si="157"/>
        <v>1.4272838136763994</v>
      </c>
      <c r="I1145" s="2">
        <f t="shared" si="158"/>
        <v>58.801686297846416</v>
      </c>
    </row>
    <row r="1146" spans="1:9" ht="13.5" x14ac:dyDescent="0.25">
      <c r="A1146" s="3">
        <f>TITRES_STAT!B1149</f>
        <v>43678</v>
      </c>
      <c r="B1146" s="17">
        <f>TITRES_STAT!D1149</f>
        <v>3.66</v>
      </c>
      <c r="C1146" s="2">
        <f t="shared" si="153"/>
        <v>3.0000000000000249E-2</v>
      </c>
      <c r="D1146" s="2">
        <f t="shared" si="154"/>
        <v>3.0000000000000249E-2</v>
      </c>
      <c r="E1146" s="2">
        <f t="shared" si="155"/>
        <v>0</v>
      </c>
      <c r="F1146" s="2">
        <f t="shared" si="160"/>
        <v>1.4272596484659778E-2</v>
      </c>
      <c r="G1146" s="2">
        <f t="shared" si="160"/>
        <v>8.4984774755896778E-3</v>
      </c>
      <c r="H1146" s="2">
        <f t="shared" si="157"/>
        <v>1.6794298185357555</v>
      </c>
      <c r="I1146" s="2">
        <f t="shared" si="158"/>
        <v>62.678626882398575</v>
      </c>
    </row>
    <row r="1147" spans="1:9" ht="13.5" x14ac:dyDescent="0.25">
      <c r="A1147" s="3">
        <f>TITRES_STAT!B1150</f>
        <v>43679</v>
      </c>
      <c r="B1147" s="17">
        <f>TITRES_STAT!D1150</f>
        <v>3.68</v>
      </c>
      <c r="C1147" s="2">
        <f t="shared" si="153"/>
        <v>2.0000000000000018E-2</v>
      </c>
      <c r="D1147" s="2">
        <f t="shared" si="154"/>
        <v>2.0000000000000018E-2</v>
      </c>
      <c r="E1147" s="2">
        <f t="shared" si="155"/>
        <v>0</v>
      </c>
      <c r="F1147" s="2">
        <f t="shared" si="160"/>
        <v>1.468169673575551E-2</v>
      </c>
      <c r="G1147" s="2">
        <f t="shared" si="160"/>
        <v>7.8914433701904145E-3</v>
      </c>
      <c r="H1147" s="2">
        <f t="shared" si="157"/>
        <v>1.8604577194604199</v>
      </c>
      <c r="I1147" s="2">
        <f t="shared" si="158"/>
        <v>65.040560005598195</v>
      </c>
    </row>
    <row r="1148" spans="1:9" ht="13.5" x14ac:dyDescent="0.25">
      <c r="A1148" s="3">
        <f>TITRES_STAT!B1151</f>
        <v>43682</v>
      </c>
      <c r="B1148" s="17">
        <f>TITRES_STAT!D1151</f>
        <v>3.69</v>
      </c>
      <c r="C1148" s="2">
        <f t="shared" si="153"/>
        <v>9.9999999999997868E-3</v>
      </c>
      <c r="D1148" s="2">
        <f t="shared" si="154"/>
        <v>9.9999999999997868E-3</v>
      </c>
      <c r="E1148" s="2">
        <f t="shared" si="155"/>
        <v>0</v>
      </c>
      <c r="F1148" s="2">
        <f t="shared" si="160"/>
        <v>1.4347289826058674E-2</v>
      </c>
      <c r="G1148" s="2">
        <f t="shared" si="160"/>
        <v>7.3277688437482424E-3</v>
      </c>
      <c r="H1148" s="2">
        <f t="shared" si="157"/>
        <v>1.9579342814967757</v>
      </c>
      <c r="I1148" s="2">
        <f t="shared" si="158"/>
        <v>66.192622795730969</v>
      </c>
    </row>
    <row r="1149" spans="1:9" ht="13.5" x14ac:dyDescent="0.25">
      <c r="A1149" s="3">
        <f>TITRES_STAT!B1152</f>
        <v>43683</v>
      </c>
      <c r="B1149" s="17">
        <f>TITRES_STAT!D1152</f>
        <v>3.86</v>
      </c>
      <c r="C1149" s="2">
        <f t="shared" si="153"/>
        <v>0.16999999999999993</v>
      </c>
      <c r="D1149" s="2">
        <f t="shared" si="154"/>
        <v>0.16999999999999993</v>
      </c>
      <c r="E1149" s="2">
        <f t="shared" si="155"/>
        <v>0</v>
      </c>
      <c r="F1149" s="2">
        <f t="shared" ref="F1149:G1164" si="161">((F1148*13)+D1149)/14</f>
        <v>2.5465340552768761E-2</v>
      </c>
      <c r="G1149" s="2">
        <f t="shared" si="161"/>
        <v>6.8043567834805115E-3</v>
      </c>
      <c r="H1149" s="2">
        <f t="shared" si="157"/>
        <v>3.7425051864700909</v>
      </c>
      <c r="I1149" s="2">
        <f t="shared" si="158"/>
        <v>78.914097914897312</v>
      </c>
    </row>
    <row r="1150" spans="1:9" ht="13.5" x14ac:dyDescent="0.25">
      <c r="A1150" s="3">
        <f>TITRES_STAT!B1153</f>
        <v>43684</v>
      </c>
      <c r="B1150" s="17">
        <f>TITRES_STAT!D1153</f>
        <v>3.95</v>
      </c>
      <c r="C1150" s="2">
        <f t="shared" si="153"/>
        <v>9.0000000000000302E-2</v>
      </c>
      <c r="D1150" s="2">
        <f t="shared" si="154"/>
        <v>9.0000000000000302E-2</v>
      </c>
      <c r="E1150" s="2">
        <f t="shared" si="155"/>
        <v>0</v>
      </c>
      <c r="F1150" s="2">
        <f t="shared" si="161"/>
        <v>3.007495908471387E-2</v>
      </c>
      <c r="G1150" s="2">
        <f t="shared" si="161"/>
        <v>6.3183312989461898E-3</v>
      </c>
      <c r="H1150" s="2">
        <f t="shared" si="157"/>
        <v>4.7599528517489986</v>
      </c>
      <c r="I1150" s="2">
        <f t="shared" si="158"/>
        <v>82.638746779040872</v>
      </c>
    </row>
    <row r="1151" spans="1:9" ht="13.5" x14ac:dyDescent="0.25">
      <c r="A1151" s="3">
        <f>TITRES_STAT!B1154</f>
        <v>43685</v>
      </c>
      <c r="B1151" s="17">
        <f>TITRES_STAT!D1154</f>
        <v>4.1100000000000003</v>
      </c>
      <c r="C1151" s="2">
        <f t="shared" si="153"/>
        <v>0.16000000000000014</v>
      </c>
      <c r="D1151" s="2">
        <f t="shared" si="154"/>
        <v>0.16000000000000014</v>
      </c>
      <c r="E1151" s="2">
        <f t="shared" si="155"/>
        <v>0</v>
      </c>
      <c r="F1151" s="2">
        <f t="shared" si="161"/>
        <v>3.935531915009146E-2</v>
      </c>
      <c r="G1151" s="2">
        <f t="shared" si="161"/>
        <v>5.8670219204500339E-3</v>
      </c>
      <c r="H1151" s="2">
        <f t="shared" si="157"/>
        <v>6.707886843394081</v>
      </c>
      <c r="I1151" s="2">
        <f t="shared" si="158"/>
        <v>87.026275549737292</v>
      </c>
    </row>
    <row r="1152" spans="1:9" ht="13.5" x14ac:dyDescent="0.25">
      <c r="A1152" s="3">
        <f>TITRES_STAT!B1155</f>
        <v>43686</v>
      </c>
      <c r="B1152" s="17">
        <f>TITRES_STAT!D1155</f>
        <v>4.12</v>
      </c>
      <c r="C1152" s="2">
        <f t="shared" si="153"/>
        <v>9.9999999999997868E-3</v>
      </c>
      <c r="D1152" s="2">
        <f t="shared" si="154"/>
        <v>9.9999999999997868E-3</v>
      </c>
      <c r="E1152" s="2">
        <f t="shared" si="155"/>
        <v>0</v>
      </c>
      <c r="F1152" s="2">
        <f t="shared" si="161"/>
        <v>3.7258510639370628E-2</v>
      </c>
      <c r="G1152" s="2">
        <f t="shared" si="161"/>
        <v>5.4479489261321738E-3</v>
      </c>
      <c r="H1152" s="2">
        <f t="shared" si="157"/>
        <v>6.8389977851394219</v>
      </c>
      <c r="I1152" s="2">
        <f t="shared" si="158"/>
        <v>87.243267221025064</v>
      </c>
    </row>
    <row r="1153" spans="1:9" ht="13.5" x14ac:dyDescent="0.25">
      <c r="A1153" s="3">
        <f>TITRES_STAT!B1156</f>
        <v>43691</v>
      </c>
      <c r="B1153" s="17">
        <f>TITRES_STAT!D1156</f>
        <v>4</v>
      </c>
      <c r="C1153" s="2">
        <f t="shared" si="153"/>
        <v>-0.12000000000000011</v>
      </c>
      <c r="D1153" s="2">
        <f t="shared" si="154"/>
        <v>0</v>
      </c>
      <c r="E1153" s="2">
        <f t="shared" si="155"/>
        <v>0.12000000000000011</v>
      </c>
      <c r="F1153" s="2">
        <f t="shared" si="161"/>
        <v>3.4597188450844155E-2</v>
      </c>
      <c r="G1153" s="2">
        <f t="shared" si="161"/>
        <v>1.3630238288551311E-2</v>
      </c>
      <c r="H1153" s="2">
        <f t="shared" si="157"/>
        <v>2.5382673228760781</v>
      </c>
      <c r="I1153" s="2">
        <f t="shared" si="158"/>
        <v>71.737579194916492</v>
      </c>
    </row>
    <row r="1154" spans="1:9" ht="13.5" x14ac:dyDescent="0.25">
      <c r="A1154" s="3">
        <f>TITRES_STAT!B1157</f>
        <v>43692</v>
      </c>
      <c r="B1154" s="17">
        <f>TITRES_STAT!D1157</f>
        <v>3.87</v>
      </c>
      <c r="C1154" s="2">
        <f t="shared" si="153"/>
        <v>-0.12999999999999989</v>
      </c>
      <c r="D1154" s="2">
        <f t="shared" si="154"/>
        <v>0</v>
      </c>
      <c r="E1154" s="2">
        <f t="shared" si="155"/>
        <v>0.12999999999999989</v>
      </c>
      <c r="F1154" s="2">
        <f t="shared" si="161"/>
        <v>3.2125960704355284E-2</v>
      </c>
      <c r="G1154" s="2">
        <f t="shared" si="161"/>
        <v>2.1942364125083352E-2</v>
      </c>
      <c r="H1154" s="2">
        <f t="shared" si="157"/>
        <v>1.4641066259414857</v>
      </c>
      <c r="I1154" s="2">
        <f t="shared" si="158"/>
        <v>59.417340569914657</v>
      </c>
    </row>
    <row r="1155" spans="1:9" ht="13.5" x14ac:dyDescent="0.25">
      <c r="A1155" s="3">
        <f>TITRES_STAT!B1158</f>
        <v>43693</v>
      </c>
      <c r="B1155" s="17">
        <f>TITRES_STAT!D1158</f>
        <v>3.76</v>
      </c>
      <c r="C1155" s="2">
        <f t="shared" ref="C1155:C1218" si="162">B1155-B1154</f>
        <v>-0.11000000000000032</v>
      </c>
      <c r="D1155" s="2">
        <f t="shared" ref="D1155:D1218" si="163">IF(C1155&gt;0,C1155,0)</f>
        <v>0</v>
      </c>
      <c r="E1155" s="2">
        <f t="shared" ref="E1155:E1218" si="164">IF(C1155&lt;0,-C1155,0)</f>
        <v>0.11000000000000032</v>
      </c>
      <c r="F1155" s="2">
        <f t="shared" si="161"/>
        <v>2.9831249225472763E-2</v>
      </c>
      <c r="G1155" s="2">
        <f t="shared" si="161"/>
        <v>2.8232195259005992E-2</v>
      </c>
      <c r="H1155" s="2">
        <f t="shared" si="157"/>
        <v>1.0566393775544847</v>
      </c>
      <c r="I1155" s="2">
        <f t="shared" si="158"/>
        <v>51.376988551630127</v>
      </c>
    </row>
    <row r="1156" spans="1:9" ht="13.5" x14ac:dyDescent="0.25">
      <c r="A1156" s="3">
        <f>TITRES_STAT!B1159</f>
        <v>43696</v>
      </c>
      <c r="B1156" s="17">
        <f>TITRES_STAT!D1159</f>
        <v>3.87</v>
      </c>
      <c r="C1156" s="2">
        <f t="shared" si="162"/>
        <v>0.11000000000000032</v>
      </c>
      <c r="D1156" s="2">
        <f t="shared" si="163"/>
        <v>0.11000000000000032</v>
      </c>
      <c r="E1156" s="2">
        <f t="shared" si="164"/>
        <v>0</v>
      </c>
      <c r="F1156" s="2">
        <f t="shared" si="161"/>
        <v>3.5557588566510444E-2</v>
      </c>
      <c r="G1156" s="2">
        <f t="shared" si="161"/>
        <v>2.6215609883362707E-2</v>
      </c>
      <c r="H1156" s="2">
        <f t="shared" si="157"/>
        <v>1.3563517585404894</v>
      </c>
      <c r="I1156" s="2">
        <f t="shared" si="158"/>
        <v>57.561514473569332</v>
      </c>
    </row>
    <row r="1157" spans="1:9" ht="13.5" x14ac:dyDescent="0.25">
      <c r="A1157" s="3">
        <f>TITRES_STAT!B1160</f>
        <v>43697</v>
      </c>
      <c r="B1157" s="17">
        <f>TITRES_STAT!D1160</f>
        <v>3.92</v>
      </c>
      <c r="C1157" s="2">
        <f t="shared" si="162"/>
        <v>4.9999999999999822E-2</v>
      </c>
      <c r="D1157" s="2">
        <f t="shared" si="163"/>
        <v>4.9999999999999822E-2</v>
      </c>
      <c r="E1157" s="2">
        <f t="shared" si="164"/>
        <v>0</v>
      </c>
      <c r="F1157" s="2">
        <f t="shared" si="161"/>
        <v>3.658918938318826E-2</v>
      </c>
      <c r="G1157" s="2">
        <f t="shared" si="161"/>
        <v>2.434306632026537E-2</v>
      </c>
      <c r="H1157" s="2">
        <f t="shared" si="157"/>
        <v>1.5030641128693023</v>
      </c>
      <c r="I1157" s="2">
        <f t="shared" si="158"/>
        <v>60.048965791224418</v>
      </c>
    </row>
    <row r="1158" spans="1:9" ht="13.5" x14ac:dyDescent="0.25">
      <c r="A1158" s="3">
        <f>TITRES_STAT!B1161</f>
        <v>43698</v>
      </c>
      <c r="B1158" s="17">
        <f>TITRES_STAT!D1161</f>
        <v>3.97</v>
      </c>
      <c r="C1158" s="2">
        <f t="shared" si="162"/>
        <v>5.0000000000000266E-2</v>
      </c>
      <c r="D1158" s="2">
        <f t="shared" si="163"/>
        <v>5.0000000000000266E-2</v>
      </c>
      <c r="E1158" s="2">
        <f t="shared" si="164"/>
        <v>0</v>
      </c>
      <c r="F1158" s="2">
        <f t="shared" si="161"/>
        <v>3.7547104427246257E-2</v>
      </c>
      <c r="G1158" s="2">
        <f t="shared" si="161"/>
        <v>2.2604275868817841E-2</v>
      </c>
      <c r="H1158" s="2">
        <f t="shared" si="157"/>
        <v>1.6610620329157175</v>
      </c>
      <c r="I1158" s="2">
        <f t="shared" si="158"/>
        <v>62.421018840199565</v>
      </c>
    </row>
    <row r="1159" spans="1:9" ht="13.5" x14ac:dyDescent="0.25">
      <c r="A1159" s="3">
        <f>TITRES_STAT!B1162</f>
        <v>43699</v>
      </c>
      <c r="B1159" s="17">
        <f>TITRES_STAT!D1162</f>
        <v>4.09</v>
      </c>
      <c r="C1159" s="2">
        <f t="shared" si="162"/>
        <v>0.11999999999999966</v>
      </c>
      <c r="D1159" s="2">
        <f t="shared" si="163"/>
        <v>0.11999999999999966</v>
      </c>
      <c r="E1159" s="2">
        <f t="shared" si="164"/>
        <v>0</v>
      </c>
      <c r="F1159" s="2">
        <f t="shared" si="161"/>
        <v>4.3436596968157215E-2</v>
      </c>
      <c r="G1159" s="2">
        <f t="shared" si="161"/>
        <v>2.0989684735330853E-2</v>
      </c>
      <c r="H1159" s="2">
        <f t="shared" si="157"/>
        <v>2.0694258878049099</v>
      </c>
      <c r="I1159" s="2">
        <f t="shared" si="158"/>
        <v>67.420617517657462</v>
      </c>
    </row>
    <row r="1160" spans="1:9" ht="13.5" x14ac:dyDescent="0.25">
      <c r="A1160" s="3">
        <f>TITRES_STAT!B1163</f>
        <v>43700</v>
      </c>
      <c r="B1160" s="17">
        <f>TITRES_STAT!D1163</f>
        <v>4.13</v>
      </c>
      <c r="C1160" s="2">
        <f t="shared" si="162"/>
        <v>4.0000000000000036E-2</v>
      </c>
      <c r="D1160" s="2">
        <f t="shared" si="163"/>
        <v>4.0000000000000036E-2</v>
      </c>
      <c r="E1160" s="2">
        <f t="shared" si="164"/>
        <v>0</v>
      </c>
      <c r="F1160" s="2">
        <f t="shared" si="161"/>
        <v>4.3191125756145983E-2</v>
      </c>
      <c r="G1160" s="2">
        <f t="shared" si="161"/>
        <v>1.9490421539950075E-2</v>
      </c>
      <c r="H1160" s="2">
        <f t="shared" si="157"/>
        <v>2.2160180408420564</v>
      </c>
      <c r="I1160" s="2">
        <f t="shared" si="158"/>
        <v>68.905647067260603</v>
      </c>
    </row>
    <row r="1161" spans="1:9" ht="13.5" x14ac:dyDescent="0.25">
      <c r="A1161" s="3">
        <f>TITRES_STAT!B1164</f>
        <v>43703</v>
      </c>
      <c r="B1161" s="17">
        <f>TITRES_STAT!D1164</f>
        <v>4.0599999999999996</v>
      </c>
      <c r="C1161" s="2">
        <f t="shared" si="162"/>
        <v>-7.0000000000000284E-2</v>
      </c>
      <c r="D1161" s="2">
        <f t="shared" si="163"/>
        <v>0</v>
      </c>
      <c r="E1161" s="2">
        <f t="shared" si="164"/>
        <v>7.0000000000000284E-2</v>
      </c>
      <c r="F1161" s="2">
        <f t="shared" si="161"/>
        <v>4.0106045344992694E-2</v>
      </c>
      <c r="G1161" s="2">
        <f t="shared" si="161"/>
        <v>2.3098248572810804E-2</v>
      </c>
      <c r="H1161" s="2">
        <f t="shared" si="157"/>
        <v>1.7363240861561231</v>
      </c>
      <c r="I1161" s="2">
        <f t="shared" si="158"/>
        <v>63.454621290683463</v>
      </c>
    </row>
    <row r="1162" spans="1:9" ht="13.5" x14ac:dyDescent="0.25">
      <c r="A1162" s="3">
        <f>TITRES_STAT!B1165</f>
        <v>43704</v>
      </c>
      <c r="B1162" s="17">
        <f>TITRES_STAT!D1165</f>
        <v>4.07</v>
      </c>
      <c r="C1162" s="2">
        <f t="shared" si="162"/>
        <v>1.0000000000000675E-2</v>
      </c>
      <c r="D1162" s="2">
        <f t="shared" si="163"/>
        <v>1.0000000000000675E-2</v>
      </c>
      <c r="E1162" s="2">
        <f t="shared" si="164"/>
        <v>0</v>
      </c>
      <c r="F1162" s="2">
        <f t="shared" si="161"/>
        <v>3.7955613534636119E-2</v>
      </c>
      <c r="G1162" s="2">
        <f t="shared" si="161"/>
        <v>2.1448373674752889E-2</v>
      </c>
      <c r="H1162" s="2">
        <f t="shared" si="157"/>
        <v>1.769626644434775</v>
      </c>
      <c r="I1162" s="2">
        <f t="shared" si="158"/>
        <v>63.894050412557327</v>
      </c>
    </row>
    <row r="1163" spans="1:9" ht="13.5" x14ac:dyDescent="0.25">
      <c r="A1163" s="3">
        <f>TITRES_STAT!B1166</f>
        <v>43705</v>
      </c>
      <c r="B1163" s="17">
        <f>TITRES_STAT!D1166</f>
        <v>4.13</v>
      </c>
      <c r="C1163" s="2">
        <f t="shared" si="162"/>
        <v>5.9999999999999609E-2</v>
      </c>
      <c r="D1163" s="2">
        <f t="shared" si="163"/>
        <v>5.9999999999999609E-2</v>
      </c>
      <c r="E1163" s="2">
        <f t="shared" si="164"/>
        <v>0</v>
      </c>
      <c r="F1163" s="2">
        <f t="shared" si="161"/>
        <v>3.9530212567876366E-2</v>
      </c>
      <c r="G1163" s="2">
        <f t="shared" si="161"/>
        <v>1.9916346983699113E-2</v>
      </c>
      <c r="H1163" s="2">
        <f t="shared" si="157"/>
        <v>1.9848124056198946</v>
      </c>
      <c r="I1163" s="2">
        <f t="shared" si="158"/>
        <v>66.497056963540828</v>
      </c>
    </row>
    <row r="1164" spans="1:9" ht="13.5" x14ac:dyDescent="0.25">
      <c r="A1164" s="3">
        <f>TITRES_STAT!B1167</f>
        <v>43706</v>
      </c>
      <c r="B1164" s="17">
        <f>TITRES_STAT!D1167</f>
        <v>4.1399999999999997</v>
      </c>
      <c r="C1164" s="2">
        <f t="shared" si="162"/>
        <v>9.9999999999997868E-3</v>
      </c>
      <c r="D1164" s="2">
        <f t="shared" si="163"/>
        <v>9.9999999999997868E-3</v>
      </c>
      <c r="E1164" s="2">
        <f t="shared" si="164"/>
        <v>0</v>
      </c>
      <c r="F1164" s="2">
        <f t="shared" si="161"/>
        <v>3.7420911670170899E-2</v>
      </c>
      <c r="G1164" s="2">
        <f t="shared" si="161"/>
        <v>1.8493750770577747E-2</v>
      </c>
      <c r="H1164" s="2">
        <f t="shared" si="157"/>
        <v>2.023435490960813</v>
      </c>
      <c r="I1164" s="2">
        <f t="shared" si="158"/>
        <v>66.925042621557253</v>
      </c>
    </row>
    <row r="1165" spans="1:9" ht="13.5" x14ac:dyDescent="0.25">
      <c r="A1165" s="3">
        <f>TITRES_STAT!B1168</f>
        <v>43707</v>
      </c>
      <c r="B1165" s="17">
        <f>TITRES_STAT!D1168</f>
        <v>4.12</v>
      </c>
      <c r="C1165" s="2">
        <f t="shared" si="162"/>
        <v>-1.9999999999999574E-2</v>
      </c>
      <c r="D1165" s="2">
        <f t="shared" si="163"/>
        <v>0</v>
      </c>
      <c r="E1165" s="2">
        <f t="shared" si="164"/>
        <v>1.9999999999999574E-2</v>
      </c>
      <c r="F1165" s="2">
        <f t="shared" ref="F1165:G1180" si="165">((F1164*13)+D1165)/14</f>
        <v>3.4747989408015836E-2</v>
      </c>
      <c r="G1165" s="2">
        <f t="shared" si="165"/>
        <v>1.8601340001250737E-2</v>
      </c>
      <c r="H1165" s="2">
        <f t="shared" si="157"/>
        <v>1.8680368944215533</v>
      </c>
      <c r="I1165" s="2">
        <f t="shared" si="158"/>
        <v>65.132945048753029</v>
      </c>
    </row>
    <row r="1166" spans="1:9" ht="13.5" x14ac:dyDescent="0.25">
      <c r="A1166" s="3">
        <f>TITRES_STAT!B1169</f>
        <v>43710</v>
      </c>
      <c r="B1166" s="17">
        <f>TITRES_STAT!D1169</f>
        <v>4.07</v>
      </c>
      <c r="C1166" s="2">
        <f t="shared" si="162"/>
        <v>-4.9999999999999822E-2</v>
      </c>
      <c r="D1166" s="2">
        <f t="shared" si="163"/>
        <v>0</v>
      </c>
      <c r="E1166" s="2">
        <f t="shared" si="164"/>
        <v>4.9999999999999822E-2</v>
      </c>
      <c r="F1166" s="2">
        <f t="shared" si="165"/>
        <v>3.2265990164586131E-2</v>
      </c>
      <c r="G1166" s="2">
        <f t="shared" si="165"/>
        <v>2.0844101429732816E-2</v>
      </c>
      <c r="H1166" s="2">
        <f t="shared" si="157"/>
        <v>1.5479674320985937</v>
      </c>
      <c r="I1166" s="2">
        <f t="shared" si="158"/>
        <v>60.753030537114611</v>
      </c>
    </row>
    <row r="1167" spans="1:9" ht="13.5" x14ac:dyDescent="0.25">
      <c r="A1167" s="3">
        <f>TITRES_STAT!B1170</f>
        <v>43711</v>
      </c>
      <c r="B1167" s="17">
        <f>TITRES_STAT!D1170</f>
        <v>4</v>
      </c>
      <c r="C1167" s="2">
        <f t="shared" si="162"/>
        <v>-7.0000000000000284E-2</v>
      </c>
      <c r="D1167" s="2">
        <f t="shared" si="163"/>
        <v>0</v>
      </c>
      <c r="E1167" s="2">
        <f t="shared" si="164"/>
        <v>7.0000000000000284E-2</v>
      </c>
      <c r="F1167" s="2">
        <f t="shared" si="165"/>
        <v>2.9961276581401408E-2</v>
      </c>
      <c r="G1167" s="2">
        <f t="shared" si="165"/>
        <v>2.4355237041894778E-2</v>
      </c>
      <c r="H1167" s="2">
        <f t="shared" si="157"/>
        <v>1.2301779912822599</v>
      </c>
      <c r="I1167" s="2">
        <f t="shared" si="158"/>
        <v>55.160529612031489</v>
      </c>
    </row>
    <row r="1168" spans="1:9" ht="13.5" x14ac:dyDescent="0.25">
      <c r="A1168" s="3">
        <f>TITRES_STAT!B1171</f>
        <v>43712</v>
      </c>
      <c r="B1168" s="17">
        <f>TITRES_STAT!D1171</f>
        <v>3.85</v>
      </c>
      <c r="C1168" s="2">
        <f t="shared" si="162"/>
        <v>-0.14999999999999991</v>
      </c>
      <c r="D1168" s="2">
        <f t="shared" si="163"/>
        <v>0</v>
      </c>
      <c r="E1168" s="2">
        <f t="shared" si="164"/>
        <v>0.14999999999999991</v>
      </c>
      <c r="F1168" s="2">
        <f t="shared" si="165"/>
        <v>2.7821185397015592E-2</v>
      </c>
      <c r="G1168" s="2">
        <f t="shared" si="165"/>
        <v>3.3329862967473714E-2</v>
      </c>
      <c r="H1168" s="2">
        <f t="shared" si="157"/>
        <v>0.83472246568088249</v>
      </c>
      <c r="I1168" s="2">
        <f t="shared" si="158"/>
        <v>45.495843719944276</v>
      </c>
    </row>
    <row r="1169" spans="1:9" ht="13.5" x14ac:dyDescent="0.25">
      <c r="A1169" s="3">
        <f>TITRES_STAT!B1172</f>
        <v>43713</v>
      </c>
      <c r="B1169" s="17">
        <f>TITRES_STAT!D1172</f>
        <v>3.94</v>
      </c>
      <c r="C1169" s="2">
        <f t="shared" si="162"/>
        <v>8.9999999999999858E-2</v>
      </c>
      <c r="D1169" s="2">
        <f t="shared" si="163"/>
        <v>8.9999999999999858E-2</v>
      </c>
      <c r="E1169" s="2">
        <f t="shared" si="164"/>
        <v>0</v>
      </c>
      <c r="F1169" s="2">
        <f t="shared" si="165"/>
        <v>3.2262529297228754E-2</v>
      </c>
      <c r="G1169" s="2">
        <f t="shared" si="165"/>
        <v>3.0949158469797018E-2</v>
      </c>
      <c r="H1169" s="2">
        <f t="shared" ref="H1169:H1232" si="166">F1169/G1169</f>
        <v>1.0424363986734386</v>
      </c>
      <c r="I1169" s="2">
        <f t="shared" ref="I1169:I1232" si="167">IF(G1169=0,100,100-(100/(1+H1169)))</f>
        <v>51.038867078088721</v>
      </c>
    </row>
    <row r="1170" spans="1:9" ht="13.5" x14ac:dyDescent="0.25">
      <c r="A1170" s="3">
        <f>TITRES_STAT!B1173</f>
        <v>43714</v>
      </c>
      <c r="B1170" s="17">
        <f>TITRES_STAT!D1173</f>
        <v>3.84</v>
      </c>
      <c r="C1170" s="2">
        <f t="shared" si="162"/>
        <v>-0.10000000000000009</v>
      </c>
      <c r="D1170" s="2">
        <f t="shared" si="163"/>
        <v>0</v>
      </c>
      <c r="E1170" s="2">
        <f t="shared" si="164"/>
        <v>0.10000000000000009</v>
      </c>
      <c r="F1170" s="2">
        <f t="shared" si="165"/>
        <v>2.995806291885527E-2</v>
      </c>
      <c r="G1170" s="2">
        <f t="shared" si="165"/>
        <v>3.58813614362401E-2</v>
      </c>
      <c r="H1170" s="2">
        <f t="shared" si="166"/>
        <v>0.8349199060378375</v>
      </c>
      <c r="I1170" s="2">
        <f t="shared" si="167"/>
        <v>45.501708455530853</v>
      </c>
    </row>
    <row r="1171" spans="1:9" ht="13.5" x14ac:dyDescent="0.25">
      <c r="A1171" s="3">
        <f>TITRES_STAT!B1174</f>
        <v>43717</v>
      </c>
      <c r="B1171" s="17">
        <f>TITRES_STAT!D1174</f>
        <v>3.76</v>
      </c>
      <c r="C1171" s="2">
        <f t="shared" si="162"/>
        <v>-8.0000000000000071E-2</v>
      </c>
      <c r="D1171" s="2">
        <f t="shared" si="163"/>
        <v>0</v>
      </c>
      <c r="E1171" s="2">
        <f t="shared" si="164"/>
        <v>8.0000000000000071E-2</v>
      </c>
      <c r="F1171" s="2">
        <f t="shared" si="165"/>
        <v>2.7818201281794179E-2</v>
      </c>
      <c r="G1171" s="2">
        <f t="shared" si="165"/>
        <v>3.9032692762222952E-2</v>
      </c>
      <c r="H1171" s="2">
        <f t="shared" si="166"/>
        <v>0.7126897816467711</v>
      </c>
      <c r="I1171" s="2">
        <f t="shared" si="167"/>
        <v>41.612310021579717</v>
      </c>
    </row>
    <row r="1172" spans="1:9" ht="13.5" x14ac:dyDescent="0.25">
      <c r="A1172" s="3">
        <f>TITRES_STAT!B1175</f>
        <v>43718</v>
      </c>
      <c r="B1172" s="17">
        <f>TITRES_STAT!D1175</f>
        <v>3.74</v>
      </c>
      <c r="C1172" s="2">
        <f t="shared" si="162"/>
        <v>-1.9999999999999574E-2</v>
      </c>
      <c r="D1172" s="2">
        <f t="shared" si="163"/>
        <v>0</v>
      </c>
      <c r="E1172" s="2">
        <f t="shared" si="164"/>
        <v>1.9999999999999574E-2</v>
      </c>
      <c r="F1172" s="2">
        <f t="shared" si="165"/>
        <v>2.5831186904523164E-2</v>
      </c>
      <c r="G1172" s="2">
        <f t="shared" si="165"/>
        <v>3.7673214707778423E-2</v>
      </c>
      <c r="H1172" s="2">
        <f t="shared" si="166"/>
        <v>0.6856645259739349</v>
      </c>
      <c r="I1172" s="2">
        <f t="shared" si="167"/>
        <v>40.676214953136956</v>
      </c>
    </row>
    <row r="1173" spans="1:9" ht="13.5" x14ac:dyDescent="0.25">
      <c r="A1173" s="3">
        <f>TITRES_STAT!B1176</f>
        <v>43719</v>
      </c>
      <c r="B1173" s="17">
        <f>TITRES_STAT!D1176</f>
        <v>3.63</v>
      </c>
      <c r="C1173" s="2">
        <f t="shared" si="162"/>
        <v>-0.11000000000000032</v>
      </c>
      <c r="D1173" s="2">
        <f t="shared" si="163"/>
        <v>0</v>
      </c>
      <c r="E1173" s="2">
        <f t="shared" si="164"/>
        <v>0.11000000000000032</v>
      </c>
      <c r="F1173" s="2">
        <f t="shared" si="165"/>
        <v>2.3986102125628652E-2</v>
      </c>
      <c r="G1173" s="2">
        <f t="shared" si="165"/>
        <v>4.2839413657222845E-2</v>
      </c>
      <c r="H1173" s="2">
        <f t="shared" si="166"/>
        <v>0.55990733947836202</v>
      </c>
      <c r="I1173" s="2">
        <f t="shared" si="167"/>
        <v>35.893628121885556</v>
      </c>
    </row>
    <row r="1174" spans="1:9" ht="13.5" x14ac:dyDescent="0.25">
      <c r="A1174" s="3">
        <f>TITRES_STAT!B1177</f>
        <v>43720</v>
      </c>
      <c r="B1174" s="17">
        <f>TITRES_STAT!D1177</f>
        <v>3.6</v>
      </c>
      <c r="C1174" s="2">
        <f t="shared" si="162"/>
        <v>-2.9999999999999805E-2</v>
      </c>
      <c r="D1174" s="2">
        <f t="shared" si="163"/>
        <v>0</v>
      </c>
      <c r="E1174" s="2">
        <f t="shared" si="164"/>
        <v>2.9999999999999805E-2</v>
      </c>
      <c r="F1174" s="2">
        <f t="shared" si="165"/>
        <v>2.227280911665518E-2</v>
      </c>
      <c r="G1174" s="2">
        <f t="shared" si="165"/>
        <v>4.1922312681706916E-2</v>
      </c>
      <c r="H1174" s="2">
        <f t="shared" si="166"/>
        <v>0.53128770079457166</v>
      </c>
      <c r="I1174" s="2">
        <f t="shared" si="167"/>
        <v>34.69548540871132</v>
      </c>
    </row>
    <row r="1175" spans="1:9" ht="13.5" x14ac:dyDescent="0.25">
      <c r="A1175" s="3">
        <f>TITRES_STAT!B1178</f>
        <v>43721</v>
      </c>
      <c r="B1175" s="17">
        <f>TITRES_STAT!D1178</f>
        <v>3.65</v>
      </c>
      <c r="C1175" s="2">
        <f t="shared" si="162"/>
        <v>4.9999999999999822E-2</v>
      </c>
      <c r="D1175" s="2">
        <f t="shared" si="163"/>
        <v>4.9999999999999822E-2</v>
      </c>
      <c r="E1175" s="2">
        <f t="shared" si="164"/>
        <v>0</v>
      </c>
      <c r="F1175" s="2">
        <f t="shared" si="165"/>
        <v>2.42533227511798E-2</v>
      </c>
      <c r="G1175" s="2">
        <f t="shared" si="165"/>
        <v>3.8927861775870709E-2</v>
      </c>
      <c r="H1175" s="2">
        <f t="shared" si="166"/>
        <v>0.62303249253245996</v>
      </c>
      <c r="I1175" s="2">
        <f t="shared" si="167"/>
        <v>38.386938979904592</v>
      </c>
    </row>
    <row r="1176" spans="1:9" ht="13.5" x14ac:dyDescent="0.25">
      <c r="A1176" s="3">
        <f>TITRES_STAT!B1179</f>
        <v>43724</v>
      </c>
      <c r="B1176" s="17">
        <f>TITRES_STAT!D1179</f>
        <v>3.75</v>
      </c>
      <c r="C1176" s="2">
        <f t="shared" si="162"/>
        <v>0.10000000000000009</v>
      </c>
      <c r="D1176" s="2">
        <f t="shared" si="163"/>
        <v>0.10000000000000009</v>
      </c>
      <c r="E1176" s="2">
        <f t="shared" si="164"/>
        <v>0</v>
      </c>
      <c r="F1176" s="2">
        <f t="shared" si="165"/>
        <v>2.9663799697524106E-2</v>
      </c>
      <c r="G1176" s="2">
        <f t="shared" si="165"/>
        <v>3.6147300220451373E-2</v>
      </c>
      <c r="H1176" s="2">
        <f t="shared" si="166"/>
        <v>0.82063665935252783</v>
      </c>
      <c r="I1176" s="2">
        <f t="shared" si="167"/>
        <v>45.074158818946913</v>
      </c>
    </row>
    <row r="1177" spans="1:9" ht="13.5" x14ac:dyDescent="0.25">
      <c r="A1177" s="3">
        <f>TITRES_STAT!B1180</f>
        <v>43725</v>
      </c>
      <c r="B1177" s="17">
        <f>TITRES_STAT!D1180</f>
        <v>3.8</v>
      </c>
      <c r="C1177" s="2">
        <f t="shared" si="162"/>
        <v>4.9999999999999822E-2</v>
      </c>
      <c r="D1177" s="2">
        <f t="shared" si="163"/>
        <v>4.9999999999999822E-2</v>
      </c>
      <c r="E1177" s="2">
        <f t="shared" si="164"/>
        <v>0</v>
      </c>
      <c r="F1177" s="2">
        <f t="shared" si="165"/>
        <v>3.1116385433415227E-2</v>
      </c>
      <c r="G1177" s="2">
        <f t="shared" si="165"/>
        <v>3.3565350204704844E-2</v>
      </c>
      <c r="H1177" s="2">
        <f t="shared" si="166"/>
        <v>0.92703890302487157</v>
      </c>
      <c r="I1177" s="2">
        <f t="shared" si="167"/>
        <v>48.106911675197594</v>
      </c>
    </row>
    <row r="1178" spans="1:9" ht="13.5" x14ac:dyDescent="0.25">
      <c r="A1178" s="3">
        <f>TITRES_STAT!B1181</f>
        <v>43726</v>
      </c>
      <c r="B1178" s="17">
        <f>TITRES_STAT!D1181</f>
        <v>3.78</v>
      </c>
      <c r="C1178" s="2">
        <f t="shared" si="162"/>
        <v>-2.0000000000000018E-2</v>
      </c>
      <c r="D1178" s="2">
        <f t="shared" si="163"/>
        <v>0</v>
      </c>
      <c r="E1178" s="2">
        <f t="shared" si="164"/>
        <v>2.0000000000000018E-2</v>
      </c>
      <c r="F1178" s="2">
        <f t="shared" si="165"/>
        <v>2.8893786473885567E-2</v>
      </c>
      <c r="G1178" s="2">
        <f t="shared" si="165"/>
        <v>3.2596396618654502E-2</v>
      </c>
      <c r="H1178" s="2">
        <f t="shared" si="166"/>
        <v>0.88641044628074084</v>
      </c>
      <c r="I1178" s="2">
        <f t="shared" si="167"/>
        <v>46.989267263038833</v>
      </c>
    </row>
    <row r="1179" spans="1:9" ht="13.5" x14ac:dyDescent="0.25">
      <c r="A1179" s="3">
        <f>TITRES_STAT!B1182</f>
        <v>43727</v>
      </c>
      <c r="B1179" s="17">
        <f>TITRES_STAT!D1182</f>
        <v>3.67</v>
      </c>
      <c r="C1179" s="2">
        <f t="shared" si="162"/>
        <v>-0.10999999999999988</v>
      </c>
      <c r="D1179" s="2">
        <f t="shared" si="163"/>
        <v>0</v>
      </c>
      <c r="E1179" s="2">
        <f t="shared" si="164"/>
        <v>0.10999999999999988</v>
      </c>
      <c r="F1179" s="2">
        <f t="shared" si="165"/>
        <v>2.6829944582893738E-2</v>
      </c>
      <c r="G1179" s="2">
        <f t="shared" si="165"/>
        <v>3.8125225431607741E-2</v>
      </c>
      <c r="H1179" s="2">
        <f t="shared" si="166"/>
        <v>0.70373209021474681</v>
      </c>
      <c r="I1179" s="2">
        <f t="shared" si="167"/>
        <v>41.305325776075797</v>
      </c>
    </row>
    <row r="1180" spans="1:9" ht="13.5" x14ac:dyDescent="0.25">
      <c r="A1180" s="3">
        <f>TITRES_STAT!B1183</f>
        <v>43728</v>
      </c>
      <c r="B1180" s="17">
        <f>TITRES_STAT!D1183</f>
        <v>3.6</v>
      </c>
      <c r="C1180" s="2">
        <f t="shared" si="162"/>
        <v>-6.999999999999984E-2</v>
      </c>
      <c r="D1180" s="2">
        <f t="shared" si="163"/>
        <v>0</v>
      </c>
      <c r="E1180" s="2">
        <f t="shared" si="164"/>
        <v>6.999999999999984E-2</v>
      </c>
      <c r="F1180" s="2">
        <f t="shared" si="165"/>
        <v>2.4913519969829899E-2</v>
      </c>
      <c r="G1180" s="2">
        <f t="shared" si="165"/>
        <v>4.0401995043635744E-2</v>
      </c>
      <c r="H1180" s="2">
        <f t="shared" si="166"/>
        <v>0.6166408352588113</v>
      </c>
      <c r="I1180" s="2">
        <f t="shared" si="167"/>
        <v>38.14334153943922</v>
      </c>
    </row>
    <row r="1181" spans="1:9" ht="13.5" x14ac:dyDescent="0.25">
      <c r="A1181" s="3">
        <f>TITRES_STAT!B1184</f>
        <v>43731</v>
      </c>
      <c r="B1181" s="17">
        <f>TITRES_STAT!D1184</f>
        <v>3.5</v>
      </c>
      <c r="C1181" s="2">
        <f t="shared" si="162"/>
        <v>-0.10000000000000009</v>
      </c>
      <c r="D1181" s="2">
        <f t="shared" si="163"/>
        <v>0</v>
      </c>
      <c r="E1181" s="2">
        <f t="shared" si="164"/>
        <v>0.10000000000000009</v>
      </c>
      <c r="F1181" s="2">
        <f t="shared" ref="F1181:G1196" si="168">((F1180*13)+D1181)/14</f>
        <v>2.3133982829127764E-2</v>
      </c>
      <c r="G1181" s="2">
        <f t="shared" si="168"/>
        <v>4.4658995397661772E-2</v>
      </c>
      <c r="H1181" s="2">
        <f t="shared" si="166"/>
        <v>0.51801395492964897</v>
      </c>
      <c r="I1181" s="2">
        <f t="shared" si="167"/>
        <v>34.124452759306536</v>
      </c>
    </row>
    <row r="1182" spans="1:9" ht="13.5" x14ac:dyDescent="0.25">
      <c r="A1182" s="3">
        <f>TITRES_STAT!B1185</f>
        <v>43732</v>
      </c>
      <c r="B1182" s="17">
        <f>TITRES_STAT!D1185</f>
        <v>3.5</v>
      </c>
      <c r="C1182" s="2">
        <f t="shared" si="162"/>
        <v>0</v>
      </c>
      <c r="D1182" s="2">
        <f t="shared" si="163"/>
        <v>0</v>
      </c>
      <c r="E1182" s="2">
        <f t="shared" si="164"/>
        <v>0</v>
      </c>
      <c r="F1182" s="2">
        <f t="shared" si="168"/>
        <v>2.1481555484190066E-2</v>
      </c>
      <c r="G1182" s="2">
        <f t="shared" si="168"/>
        <v>4.1469067154971638E-2</v>
      </c>
      <c r="H1182" s="2">
        <f t="shared" si="166"/>
        <v>0.51801395492964897</v>
      </c>
      <c r="I1182" s="2">
        <f t="shared" si="167"/>
        <v>34.124452759306536</v>
      </c>
    </row>
    <row r="1183" spans="1:9" ht="13.5" x14ac:dyDescent="0.25">
      <c r="A1183" s="3">
        <f>TITRES_STAT!B1186</f>
        <v>43733</v>
      </c>
      <c r="B1183" s="17">
        <f>TITRES_STAT!D1186</f>
        <v>3.6</v>
      </c>
      <c r="C1183" s="2">
        <f t="shared" si="162"/>
        <v>0.10000000000000009</v>
      </c>
      <c r="D1183" s="2">
        <f t="shared" si="163"/>
        <v>0.10000000000000009</v>
      </c>
      <c r="E1183" s="2">
        <f t="shared" si="164"/>
        <v>0</v>
      </c>
      <c r="F1183" s="2">
        <f t="shared" si="168"/>
        <v>2.7090015806747924E-2</v>
      </c>
      <c r="G1183" s="2">
        <f t="shared" si="168"/>
        <v>3.8506990929616521E-2</v>
      </c>
      <c r="H1183" s="2">
        <f t="shared" si="166"/>
        <v>0.70350902921143166</v>
      </c>
      <c r="I1183" s="2">
        <f t="shared" si="167"/>
        <v>41.297640173770709</v>
      </c>
    </row>
    <row r="1184" spans="1:9" ht="13.5" x14ac:dyDescent="0.25">
      <c r="A1184" s="3">
        <f>TITRES_STAT!B1187</f>
        <v>43734</v>
      </c>
      <c r="B1184" s="17">
        <f>TITRES_STAT!D1187</f>
        <v>3.68</v>
      </c>
      <c r="C1184" s="2">
        <f t="shared" si="162"/>
        <v>8.0000000000000071E-2</v>
      </c>
      <c r="D1184" s="2">
        <f t="shared" si="163"/>
        <v>8.0000000000000071E-2</v>
      </c>
      <c r="E1184" s="2">
        <f t="shared" si="164"/>
        <v>0</v>
      </c>
      <c r="F1184" s="2">
        <f t="shared" si="168"/>
        <v>3.0869300391980218E-2</v>
      </c>
      <c r="G1184" s="2">
        <f t="shared" si="168"/>
        <v>3.5756491577501055E-2</v>
      </c>
      <c r="H1184" s="2">
        <f t="shared" si="166"/>
        <v>0.86332017013112128</v>
      </c>
      <c r="I1184" s="2">
        <f t="shared" si="167"/>
        <v>46.332357904458775</v>
      </c>
    </row>
    <row r="1185" spans="1:9" ht="13.5" x14ac:dyDescent="0.25">
      <c r="A1185" s="3">
        <f>TITRES_STAT!B1188</f>
        <v>43735</v>
      </c>
      <c r="B1185" s="17">
        <f>TITRES_STAT!D1188</f>
        <v>3.68</v>
      </c>
      <c r="C1185" s="2">
        <f t="shared" si="162"/>
        <v>0</v>
      </c>
      <c r="D1185" s="2">
        <f t="shared" si="163"/>
        <v>0</v>
      </c>
      <c r="E1185" s="2">
        <f t="shared" si="164"/>
        <v>0</v>
      </c>
      <c r="F1185" s="2">
        <f t="shared" si="168"/>
        <v>2.8664350363981631E-2</v>
      </c>
      <c r="G1185" s="2">
        <f t="shared" si="168"/>
        <v>3.3202456464822408E-2</v>
      </c>
      <c r="H1185" s="2">
        <f t="shared" si="166"/>
        <v>0.86332017013112139</v>
      </c>
      <c r="I1185" s="2">
        <f t="shared" si="167"/>
        <v>46.332357904458782</v>
      </c>
    </row>
    <row r="1186" spans="1:9" ht="13.5" x14ac:dyDescent="0.25">
      <c r="A1186" s="3">
        <f>TITRES_STAT!B1189</f>
        <v>43738</v>
      </c>
      <c r="B1186" s="17">
        <f>TITRES_STAT!D1189</f>
        <v>3.74</v>
      </c>
      <c r="C1186" s="2">
        <f t="shared" si="162"/>
        <v>6.0000000000000053E-2</v>
      </c>
      <c r="D1186" s="2">
        <f t="shared" si="163"/>
        <v>6.0000000000000053E-2</v>
      </c>
      <c r="E1186" s="2">
        <f t="shared" si="164"/>
        <v>0</v>
      </c>
      <c r="F1186" s="2">
        <f t="shared" si="168"/>
        <v>3.0902611052268662E-2</v>
      </c>
      <c r="G1186" s="2">
        <f t="shared" si="168"/>
        <v>3.0830852431620807E-2</v>
      </c>
      <c r="H1186" s="2">
        <f t="shared" si="166"/>
        <v>1.002327493889668</v>
      </c>
      <c r="I1186" s="2">
        <f t="shared" si="167"/>
        <v>50.05811971060605</v>
      </c>
    </row>
    <row r="1187" spans="1:9" ht="13.5" x14ac:dyDescent="0.25">
      <c r="A1187" s="3">
        <f>TITRES_STAT!B1190</f>
        <v>43739</v>
      </c>
      <c r="B1187" s="17">
        <f>TITRES_STAT!D1190</f>
        <v>3.7</v>
      </c>
      <c r="C1187" s="2">
        <f t="shared" si="162"/>
        <v>-4.0000000000000036E-2</v>
      </c>
      <c r="D1187" s="2">
        <f t="shared" si="163"/>
        <v>0</v>
      </c>
      <c r="E1187" s="2">
        <f t="shared" si="164"/>
        <v>4.0000000000000036E-2</v>
      </c>
      <c r="F1187" s="2">
        <f t="shared" si="168"/>
        <v>2.8695281691392328E-2</v>
      </c>
      <c r="G1187" s="2">
        <f t="shared" si="168"/>
        <v>3.1485791543647897E-2</v>
      </c>
      <c r="H1187" s="2">
        <f t="shared" si="166"/>
        <v>0.91137240909484007</v>
      </c>
      <c r="I1187" s="2">
        <f t="shared" si="167"/>
        <v>47.681571877791967</v>
      </c>
    </row>
    <row r="1188" spans="1:9" ht="13.5" x14ac:dyDescent="0.25">
      <c r="A1188" s="3">
        <f>TITRES_STAT!B1191</f>
        <v>43740</v>
      </c>
      <c r="B1188" s="17">
        <f>TITRES_STAT!D1191</f>
        <v>3.69</v>
      </c>
      <c r="C1188" s="2">
        <f t="shared" si="162"/>
        <v>-1.0000000000000231E-2</v>
      </c>
      <c r="D1188" s="2">
        <f t="shared" si="163"/>
        <v>0</v>
      </c>
      <c r="E1188" s="2">
        <f t="shared" si="164"/>
        <v>1.0000000000000231E-2</v>
      </c>
      <c r="F1188" s="2">
        <f t="shared" si="168"/>
        <v>2.6645618713435733E-2</v>
      </c>
      <c r="G1188" s="2">
        <f t="shared" si="168"/>
        <v>2.9951092147673063E-2</v>
      </c>
      <c r="H1188" s="2">
        <f t="shared" si="166"/>
        <v>0.8896376326465899</v>
      </c>
      <c r="I1188" s="2">
        <f t="shared" si="167"/>
        <v>47.079800765852688</v>
      </c>
    </row>
    <row r="1189" spans="1:9" ht="13.5" x14ac:dyDescent="0.25">
      <c r="A1189" s="3">
        <f>TITRES_STAT!B1192</f>
        <v>43741</v>
      </c>
      <c r="B1189" s="17">
        <f>TITRES_STAT!D1192</f>
        <v>3.74</v>
      </c>
      <c r="C1189" s="2">
        <f t="shared" si="162"/>
        <v>5.0000000000000266E-2</v>
      </c>
      <c r="D1189" s="2">
        <f t="shared" si="163"/>
        <v>5.0000000000000266E-2</v>
      </c>
      <c r="E1189" s="2">
        <f t="shared" si="164"/>
        <v>0</v>
      </c>
      <c r="F1189" s="2">
        <f t="shared" si="168"/>
        <v>2.8313788805333199E-2</v>
      </c>
      <c r="G1189" s="2">
        <f t="shared" si="168"/>
        <v>2.7811728422839271E-2</v>
      </c>
      <c r="H1189" s="2">
        <f t="shared" si="166"/>
        <v>1.018052110061654</v>
      </c>
      <c r="I1189" s="2">
        <f t="shared" si="167"/>
        <v>50.447265706659635</v>
      </c>
    </row>
    <row r="1190" spans="1:9" ht="13.5" x14ac:dyDescent="0.25">
      <c r="A1190" s="3">
        <f>TITRES_STAT!B1193</f>
        <v>43742</v>
      </c>
      <c r="B1190" s="17">
        <f>TITRES_STAT!D1193</f>
        <v>3.74</v>
      </c>
      <c r="C1190" s="2">
        <f t="shared" si="162"/>
        <v>0</v>
      </c>
      <c r="D1190" s="2">
        <f t="shared" si="163"/>
        <v>0</v>
      </c>
      <c r="E1190" s="2">
        <f t="shared" si="164"/>
        <v>0</v>
      </c>
      <c r="F1190" s="2">
        <f t="shared" si="168"/>
        <v>2.6291375319237972E-2</v>
      </c>
      <c r="G1190" s="2">
        <f t="shared" si="168"/>
        <v>2.5825176392636467E-2</v>
      </c>
      <c r="H1190" s="2">
        <f t="shared" si="166"/>
        <v>1.0180521100616542</v>
      </c>
      <c r="I1190" s="2">
        <f t="shared" si="167"/>
        <v>50.447265706659635</v>
      </c>
    </row>
    <row r="1191" spans="1:9" ht="13.5" x14ac:dyDescent="0.25">
      <c r="A1191" s="3">
        <f>TITRES_STAT!B1194</f>
        <v>43745</v>
      </c>
      <c r="B1191" s="17">
        <f>TITRES_STAT!D1194</f>
        <v>3.78</v>
      </c>
      <c r="C1191" s="2">
        <f t="shared" si="162"/>
        <v>3.9999999999999591E-2</v>
      </c>
      <c r="D1191" s="2">
        <f t="shared" si="163"/>
        <v>3.9999999999999591E-2</v>
      </c>
      <c r="E1191" s="2">
        <f t="shared" si="164"/>
        <v>0</v>
      </c>
      <c r="F1191" s="2">
        <f t="shared" si="168"/>
        <v>2.7270562796435228E-2</v>
      </c>
      <c r="G1191" s="2">
        <f t="shared" si="168"/>
        <v>2.3980520936019576E-2</v>
      </c>
      <c r="H1191" s="2">
        <f t="shared" si="166"/>
        <v>1.1371964299355104</v>
      </c>
      <c r="I1191" s="2">
        <f t="shared" si="167"/>
        <v>53.209729064062927</v>
      </c>
    </row>
    <row r="1192" spans="1:9" ht="13.5" x14ac:dyDescent="0.25">
      <c r="A1192" s="3">
        <f>TITRES_STAT!B1195</f>
        <v>43746</v>
      </c>
      <c r="B1192" s="17">
        <f>TITRES_STAT!D1195</f>
        <v>3.78</v>
      </c>
      <c r="C1192" s="2">
        <f t="shared" si="162"/>
        <v>0</v>
      </c>
      <c r="D1192" s="2">
        <f t="shared" si="163"/>
        <v>0</v>
      </c>
      <c r="E1192" s="2">
        <f t="shared" si="164"/>
        <v>0</v>
      </c>
      <c r="F1192" s="2">
        <f t="shared" si="168"/>
        <v>2.5322665453832712E-2</v>
      </c>
      <c r="G1192" s="2">
        <f t="shared" si="168"/>
        <v>2.2267626583446748E-2</v>
      </c>
      <c r="H1192" s="2">
        <f t="shared" si="166"/>
        <v>1.1371964299355106</v>
      </c>
      <c r="I1192" s="2">
        <f t="shared" si="167"/>
        <v>53.209729064062927</v>
      </c>
    </row>
    <row r="1193" spans="1:9" ht="13.5" x14ac:dyDescent="0.25">
      <c r="A1193" s="3">
        <f>TITRES_STAT!B1196</f>
        <v>43747</v>
      </c>
      <c r="B1193" s="17">
        <f>TITRES_STAT!D1196</f>
        <v>3.67</v>
      </c>
      <c r="C1193" s="2">
        <f t="shared" si="162"/>
        <v>-0.10999999999999988</v>
      </c>
      <c r="D1193" s="2">
        <f t="shared" si="163"/>
        <v>0</v>
      </c>
      <c r="E1193" s="2">
        <f t="shared" si="164"/>
        <v>0.10999999999999988</v>
      </c>
      <c r="F1193" s="2">
        <f t="shared" si="168"/>
        <v>2.3513903635701803E-2</v>
      </c>
      <c r="G1193" s="2">
        <f t="shared" si="168"/>
        <v>2.8534224684629111E-2</v>
      </c>
      <c r="H1193" s="2">
        <f t="shared" si="166"/>
        <v>0.82405966503685424</v>
      </c>
      <c r="I1193" s="2">
        <f t="shared" si="167"/>
        <v>45.177231909253607</v>
      </c>
    </row>
    <row r="1194" spans="1:9" ht="13.5" x14ac:dyDescent="0.25">
      <c r="A1194" s="3">
        <f>TITRES_STAT!B1197</f>
        <v>43748</v>
      </c>
      <c r="B1194" s="17">
        <f>TITRES_STAT!D1197</f>
        <v>3.67</v>
      </c>
      <c r="C1194" s="2">
        <f t="shared" si="162"/>
        <v>0</v>
      </c>
      <c r="D1194" s="2">
        <f t="shared" si="163"/>
        <v>0</v>
      </c>
      <c r="E1194" s="2">
        <f t="shared" si="164"/>
        <v>0</v>
      </c>
      <c r="F1194" s="2">
        <f t="shared" si="168"/>
        <v>2.183433909029453E-2</v>
      </c>
      <c r="G1194" s="2">
        <f t="shared" si="168"/>
        <v>2.6496065778584175E-2</v>
      </c>
      <c r="H1194" s="2">
        <f t="shared" si="166"/>
        <v>0.82405966503685413</v>
      </c>
      <c r="I1194" s="2">
        <f t="shared" si="167"/>
        <v>45.177231909253607</v>
      </c>
    </row>
    <row r="1195" spans="1:9" ht="13.5" x14ac:dyDescent="0.25">
      <c r="A1195" s="3">
        <f>TITRES_STAT!B1198</f>
        <v>43749</v>
      </c>
      <c r="B1195" s="17">
        <f>TITRES_STAT!D1198</f>
        <v>3.77</v>
      </c>
      <c r="C1195" s="2">
        <f t="shared" si="162"/>
        <v>0.10000000000000009</v>
      </c>
      <c r="D1195" s="2">
        <f t="shared" si="163"/>
        <v>0.10000000000000009</v>
      </c>
      <c r="E1195" s="2">
        <f t="shared" si="164"/>
        <v>0</v>
      </c>
      <c r="F1195" s="2">
        <f t="shared" si="168"/>
        <v>2.7417600583844928E-2</v>
      </c>
      <c r="G1195" s="2">
        <f t="shared" si="168"/>
        <v>2.4603489651542448E-2</v>
      </c>
      <c r="H1195" s="2">
        <f t="shared" si="166"/>
        <v>1.1143785280933129</v>
      </c>
      <c r="I1195" s="2">
        <f t="shared" si="167"/>
        <v>52.704778888301902</v>
      </c>
    </row>
    <row r="1196" spans="1:9" ht="13.5" x14ac:dyDescent="0.25">
      <c r="A1196" s="3">
        <f>TITRES_STAT!B1199</f>
        <v>43752</v>
      </c>
      <c r="B1196" s="17">
        <f>TITRES_STAT!D1199</f>
        <v>3.77</v>
      </c>
      <c r="C1196" s="2">
        <f t="shared" si="162"/>
        <v>0</v>
      </c>
      <c r="D1196" s="2">
        <f t="shared" si="163"/>
        <v>0</v>
      </c>
      <c r="E1196" s="2">
        <f t="shared" si="164"/>
        <v>0</v>
      </c>
      <c r="F1196" s="2">
        <f t="shared" si="168"/>
        <v>2.5459200542141718E-2</v>
      </c>
      <c r="G1196" s="2">
        <f t="shared" si="168"/>
        <v>2.2846097533575131E-2</v>
      </c>
      <c r="H1196" s="2">
        <f t="shared" si="166"/>
        <v>1.1143785280933127</v>
      </c>
      <c r="I1196" s="2">
        <f t="shared" si="167"/>
        <v>52.704778888301895</v>
      </c>
    </row>
    <row r="1197" spans="1:9" ht="13.5" x14ac:dyDescent="0.25">
      <c r="A1197" s="3">
        <f>TITRES_STAT!B1200</f>
        <v>43754</v>
      </c>
      <c r="B1197" s="17">
        <f>TITRES_STAT!D1200</f>
        <v>3.77</v>
      </c>
      <c r="C1197" s="2">
        <f t="shared" si="162"/>
        <v>0</v>
      </c>
      <c r="D1197" s="2">
        <f t="shared" si="163"/>
        <v>0</v>
      </c>
      <c r="E1197" s="2">
        <f t="shared" si="164"/>
        <v>0</v>
      </c>
      <c r="F1197" s="2">
        <f t="shared" ref="F1197:G1212" si="169">((F1196*13)+D1197)/14</f>
        <v>2.3640686217703023E-2</v>
      </c>
      <c r="G1197" s="2">
        <f t="shared" si="169"/>
        <v>2.121423342403405E-2</v>
      </c>
      <c r="H1197" s="2">
        <f t="shared" si="166"/>
        <v>1.1143785280933127</v>
      </c>
      <c r="I1197" s="2">
        <f t="shared" si="167"/>
        <v>52.704778888301895</v>
      </c>
    </row>
    <row r="1198" spans="1:9" ht="13.5" x14ac:dyDescent="0.25">
      <c r="A1198" s="3">
        <f>TITRES_STAT!B1201</f>
        <v>43755</v>
      </c>
      <c r="B1198" s="17">
        <f>TITRES_STAT!D1201</f>
        <v>3.75</v>
      </c>
      <c r="C1198" s="2">
        <f t="shared" si="162"/>
        <v>-2.0000000000000018E-2</v>
      </c>
      <c r="D1198" s="2">
        <f t="shared" si="163"/>
        <v>0</v>
      </c>
      <c r="E1198" s="2">
        <f t="shared" si="164"/>
        <v>2.0000000000000018E-2</v>
      </c>
      <c r="F1198" s="2">
        <f t="shared" si="169"/>
        <v>2.1952065773581379E-2</v>
      </c>
      <c r="G1198" s="2">
        <f t="shared" si="169"/>
        <v>2.1127502465174475E-2</v>
      </c>
      <c r="H1198" s="2">
        <f t="shared" si="166"/>
        <v>1.0390279593987066</v>
      </c>
      <c r="I1198" s="2">
        <f t="shared" si="167"/>
        <v>50.957023644987579</v>
      </c>
    </row>
    <row r="1199" spans="1:9" ht="13.5" x14ac:dyDescent="0.25">
      <c r="A1199" s="3">
        <f>TITRES_STAT!B1202</f>
        <v>43756</v>
      </c>
      <c r="B1199" s="17">
        <f>TITRES_STAT!D1202</f>
        <v>3.83</v>
      </c>
      <c r="C1199" s="2">
        <f t="shared" si="162"/>
        <v>8.0000000000000071E-2</v>
      </c>
      <c r="D1199" s="2">
        <f t="shared" si="163"/>
        <v>8.0000000000000071E-2</v>
      </c>
      <c r="E1199" s="2">
        <f t="shared" si="164"/>
        <v>0</v>
      </c>
      <c r="F1199" s="2">
        <f t="shared" si="169"/>
        <v>2.6098346789754142E-2</v>
      </c>
      <c r="G1199" s="2">
        <f t="shared" si="169"/>
        <v>1.9618395146233442E-2</v>
      </c>
      <c r="H1199" s="2">
        <f t="shared" si="166"/>
        <v>1.3302997821799298</v>
      </c>
      <c r="I1199" s="2">
        <f t="shared" si="167"/>
        <v>57.087066323092209</v>
      </c>
    </row>
    <row r="1200" spans="1:9" ht="13.5" x14ac:dyDescent="0.25">
      <c r="A1200" s="3">
        <f>TITRES_STAT!B1203</f>
        <v>43759</v>
      </c>
      <c r="B1200" s="17">
        <f>TITRES_STAT!D1203</f>
        <v>3.9</v>
      </c>
      <c r="C1200" s="2">
        <f t="shared" si="162"/>
        <v>6.999999999999984E-2</v>
      </c>
      <c r="D1200" s="2">
        <f t="shared" si="163"/>
        <v>6.999999999999984E-2</v>
      </c>
      <c r="E1200" s="2">
        <f t="shared" si="164"/>
        <v>0</v>
      </c>
      <c r="F1200" s="2">
        <f t="shared" si="169"/>
        <v>2.9234179161914547E-2</v>
      </c>
      <c r="G1200" s="2">
        <f t="shared" si="169"/>
        <v>1.8217081207216768E-2</v>
      </c>
      <c r="H1200" s="2">
        <f t="shared" si="166"/>
        <v>1.6047674613391587</v>
      </c>
      <c r="I1200" s="2">
        <f t="shared" si="167"/>
        <v>61.608857034559172</v>
      </c>
    </row>
    <row r="1201" spans="1:9" ht="13.5" x14ac:dyDescent="0.25">
      <c r="A1201" s="3">
        <f>TITRES_STAT!B1204</f>
        <v>43760</v>
      </c>
      <c r="B1201" s="17">
        <f>TITRES_STAT!D1204</f>
        <v>3.87</v>
      </c>
      <c r="C1201" s="2">
        <f t="shared" si="162"/>
        <v>-2.9999999999999805E-2</v>
      </c>
      <c r="D1201" s="2">
        <f t="shared" si="163"/>
        <v>0</v>
      </c>
      <c r="E1201" s="2">
        <f t="shared" si="164"/>
        <v>2.9999999999999805E-2</v>
      </c>
      <c r="F1201" s="2">
        <f t="shared" si="169"/>
        <v>2.7146023507492078E-2</v>
      </c>
      <c r="G1201" s="2">
        <f t="shared" si="169"/>
        <v>1.9058718263844126E-2</v>
      </c>
      <c r="H1201" s="2">
        <f t="shared" si="166"/>
        <v>1.4243362607962047</v>
      </c>
      <c r="I1201" s="2">
        <f t="shared" si="167"/>
        <v>58.751596625808901</v>
      </c>
    </row>
    <row r="1202" spans="1:9" ht="13.5" x14ac:dyDescent="0.25">
      <c r="A1202" s="3">
        <f>TITRES_STAT!B1205</f>
        <v>43761</v>
      </c>
      <c r="B1202" s="17">
        <f>TITRES_STAT!D1205</f>
        <v>4.0999999999999996</v>
      </c>
      <c r="C1202" s="2">
        <f t="shared" si="162"/>
        <v>0.22999999999999954</v>
      </c>
      <c r="D1202" s="2">
        <f t="shared" si="163"/>
        <v>0.22999999999999954</v>
      </c>
      <c r="E1202" s="2">
        <f t="shared" si="164"/>
        <v>0</v>
      </c>
      <c r="F1202" s="2">
        <f t="shared" si="169"/>
        <v>4.1635593256956892E-2</v>
      </c>
      <c r="G1202" s="2">
        <f t="shared" si="169"/>
        <v>1.7697381244998117E-2</v>
      </c>
      <c r="H1202" s="2">
        <f t="shared" si="166"/>
        <v>2.3526414829722069</v>
      </c>
      <c r="I1202" s="2">
        <f t="shared" si="167"/>
        <v>70.172772571152677</v>
      </c>
    </row>
    <row r="1203" spans="1:9" ht="13.5" x14ac:dyDescent="0.25">
      <c r="A1203" s="3">
        <f>TITRES_STAT!B1206</f>
        <v>43762</v>
      </c>
      <c r="B1203" s="17">
        <f>TITRES_STAT!D1206</f>
        <v>4.07</v>
      </c>
      <c r="C1203" s="2">
        <f t="shared" si="162"/>
        <v>-2.9999999999999361E-2</v>
      </c>
      <c r="D1203" s="2">
        <f t="shared" si="163"/>
        <v>0</v>
      </c>
      <c r="E1203" s="2">
        <f t="shared" si="164"/>
        <v>2.9999999999999361E-2</v>
      </c>
      <c r="F1203" s="2">
        <f t="shared" si="169"/>
        <v>3.8661622310031396E-2</v>
      </c>
      <c r="G1203" s="2">
        <f t="shared" si="169"/>
        <v>1.8576139727498202E-2</v>
      </c>
      <c r="H1203" s="2">
        <f t="shared" si="166"/>
        <v>2.0812516958408058</v>
      </c>
      <c r="I1203" s="2">
        <f t="shared" si="167"/>
        <v>67.545656807269609</v>
      </c>
    </row>
    <row r="1204" spans="1:9" ht="13.5" x14ac:dyDescent="0.25">
      <c r="A1204" s="3">
        <f>TITRES_STAT!B1207</f>
        <v>43763</v>
      </c>
      <c r="B1204" s="17">
        <f>TITRES_STAT!D1207</f>
        <v>4.03</v>
      </c>
      <c r="C1204" s="2">
        <f t="shared" si="162"/>
        <v>-4.0000000000000036E-2</v>
      </c>
      <c r="D1204" s="2">
        <f t="shared" si="163"/>
        <v>0</v>
      </c>
      <c r="E1204" s="2">
        <f t="shared" si="164"/>
        <v>4.0000000000000036E-2</v>
      </c>
      <c r="F1204" s="2">
        <f t="shared" si="169"/>
        <v>3.5900077859314865E-2</v>
      </c>
      <c r="G1204" s="2">
        <f t="shared" si="169"/>
        <v>2.0106415461248334E-2</v>
      </c>
      <c r="H1204" s="2">
        <f t="shared" si="166"/>
        <v>1.7855036333306702</v>
      </c>
      <c r="I1204" s="2">
        <f t="shared" si="167"/>
        <v>64.09984937609704</v>
      </c>
    </row>
    <row r="1205" spans="1:9" ht="13.5" x14ac:dyDescent="0.25">
      <c r="A1205" s="3">
        <f>TITRES_STAT!B1208</f>
        <v>43766</v>
      </c>
      <c r="B1205" s="17">
        <f>TITRES_STAT!D1208</f>
        <v>3.91</v>
      </c>
      <c r="C1205" s="2">
        <f t="shared" si="162"/>
        <v>-0.12000000000000011</v>
      </c>
      <c r="D1205" s="2">
        <f t="shared" si="163"/>
        <v>0</v>
      </c>
      <c r="E1205" s="2">
        <f t="shared" si="164"/>
        <v>0.12000000000000011</v>
      </c>
      <c r="F1205" s="2">
        <f t="shared" si="169"/>
        <v>3.3335786583649517E-2</v>
      </c>
      <c r="G1205" s="2">
        <f t="shared" si="169"/>
        <v>2.7241671499730606E-2</v>
      </c>
      <c r="H1205" s="2">
        <f t="shared" si="166"/>
        <v>1.2237056226149403</v>
      </c>
      <c r="I1205" s="2">
        <f t="shared" si="167"/>
        <v>55.030018819484667</v>
      </c>
    </row>
    <row r="1206" spans="1:9" ht="13.5" x14ac:dyDescent="0.25">
      <c r="A1206" s="3">
        <f>TITRES_STAT!B1209</f>
        <v>43767</v>
      </c>
      <c r="B1206" s="17">
        <f>TITRES_STAT!D1209</f>
        <v>4</v>
      </c>
      <c r="C1206" s="2">
        <f t="shared" si="162"/>
        <v>8.9999999999999858E-2</v>
      </c>
      <c r="D1206" s="2">
        <f t="shared" si="163"/>
        <v>8.9999999999999858E-2</v>
      </c>
      <c r="E1206" s="2">
        <f t="shared" si="164"/>
        <v>0</v>
      </c>
      <c r="F1206" s="2">
        <f t="shared" si="169"/>
        <v>3.7383230399103115E-2</v>
      </c>
      <c r="G1206" s="2">
        <f t="shared" si="169"/>
        <v>2.5295837821178419E-2</v>
      </c>
      <c r="H1206" s="2">
        <f t="shared" si="166"/>
        <v>1.4778411635690032</v>
      </c>
      <c r="I1206" s="2">
        <f t="shared" si="167"/>
        <v>59.64228802464352</v>
      </c>
    </row>
    <row r="1207" spans="1:9" ht="13.5" x14ac:dyDescent="0.25">
      <c r="A1207" s="3">
        <f>TITRES_STAT!B1210</f>
        <v>43768</v>
      </c>
      <c r="B1207" s="17">
        <f>TITRES_STAT!D1210</f>
        <v>3.99</v>
      </c>
      <c r="C1207" s="2">
        <f t="shared" si="162"/>
        <v>-9.9999999999997868E-3</v>
      </c>
      <c r="D1207" s="2">
        <f t="shared" si="163"/>
        <v>0</v>
      </c>
      <c r="E1207" s="2">
        <f t="shared" si="164"/>
        <v>9.9999999999997868E-3</v>
      </c>
      <c r="F1207" s="2">
        <f t="shared" si="169"/>
        <v>3.4712999656310035E-2</v>
      </c>
      <c r="G1207" s="2">
        <f t="shared" si="169"/>
        <v>2.4203277976808515E-2</v>
      </c>
      <c r="H1207" s="2">
        <f t="shared" si="166"/>
        <v>1.434227202181948</v>
      </c>
      <c r="I1207" s="2">
        <f t="shared" si="167"/>
        <v>58.919200348117123</v>
      </c>
    </row>
    <row r="1208" spans="1:9" ht="13.5" x14ac:dyDescent="0.25">
      <c r="A1208" s="3">
        <f>TITRES_STAT!B1211</f>
        <v>43769</v>
      </c>
      <c r="B1208" s="17">
        <f>TITRES_STAT!D1211</f>
        <v>4</v>
      </c>
      <c r="C1208" s="2">
        <f t="shared" si="162"/>
        <v>9.9999999999997868E-3</v>
      </c>
      <c r="D1208" s="2">
        <f t="shared" si="163"/>
        <v>9.9999999999997868E-3</v>
      </c>
      <c r="E1208" s="2">
        <f t="shared" si="164"/>
        <v>0</v>
      </c>
      <c r="F1208" s="2">
        <f t="shared" si="169"/>
        <v>3.2947785395145021E-2</v>
      </c>
      <c r="G1208" s="2">
        <f t="shared" si="169"/>
        <v>2.247447240703648E-2</v>
      </c>
      <c r="H1208" s="2">
        <f t="shared" si="166"/>
        <v>1.466009292606552</v>
      </c>
      <c r="I1208" s="2">
        <f t="shared" si="167"/>
        <v>59.448652403778738</v>
      </c>
    </row>
    <row r="1209" spans="1:9" ht="13.5" x14ac:dyDescent="0.25">
      <c r="A1209" s="3">
        <f>TITRES_STAT!B1212</f>
        <v>43770</v>
      </c>
      <c r="B1209" s="17">
        <f>TITRES_STAT!D1212</f>
        <v>3.99</v>
      </c>
      <c r="C1209" s="2">
        <f t="shared" si="162"/>
        <v>-9.9999999999997868E-3</v>
      </c>
      <c r="D1209" s="2">
        <f t="shared" si="163"/>
        <v>0</v>
      </c>
      <c r="E1209" s="2">
        <f t="shared" si="164"/>
        <v>9.9999999999997868E-3</v>
      </c>
      <c r="F1209" s="2">
        <f t="shared" si="169"/>
        <v>3.0594372152634663E-2</v>
      </c>
      <c r="G1209" s="2">
        <f t="shared" si="169"/>
        <v>2.1583438663676714E-2</v>
      </c>
      <c r="H1209" s="2">
        <f t="shared" si="166"/>
        <v>1.4174929504686695</v>
      </c>
      <c r="I1209" s="2">
        <f t="shared" si="167"/>
        <v>58.634832841761373</v>
      </c>
    </row>
    <row r="1210" spans="1:9" ht="13.5" x14ac:dyDescent="0.25">
      <c r="A1210" s="3">
        <f>TITRES_STAT!B1213</f>
        <v>43773</v>
      </c>
      <c r="B1210" s="17">
        <f>TITRES_STAT!D1213</f>
        <v>4</v>
      </c>
      <c r="C1210" s="2">
        <f t="shared" si="162"/>
        <v>9.9999999999997868E-3</v>
      </c>
      <c r="D1210" s="2">
        <f t="shared" si="163"/>
        <v>9.9999999999997868E-3</v>
      </c>
      <c r="E1210" s="2">
        <f t="shared" si="164"/>
        <v>0</v>
      </c>
      <c r="F1210" s="2">
        <f t="shared" si="169"/>
        <v>2.9123345570303601E-2</v>
      </c>
      <c r="G1210" s="2">
        <f t="shared" si="169"/>
        <v>2.0041764473414093E-2</v>
      </c>
      <c r="H1210" s="2">
        <f t="shared" si="166"/>
        <v>1.4531328121801079</v>
      </c>
      <c r="I1210" s="2">
        <f t="shared" si="167"/>
        <v>59.235798606790624</v>
      </c>
    </row>
    <row r="1211" spans="1:9" ht="13.5" x14ac:dyDescent="0.25">
      <c r="A1211" s="3">
        <f>TITRES_STAT!B1214</f>
        <v>43774</v>
      </c>
      <c r="B1211" s="17">
        <f>TITRES_STAT!D1214</f>
        <v>3.99</v>
      </c>
      <c r="C1211" s="2">
        <f t="shared" si="162"/>
        <v>-9.9999999999997868E-3</v>
      </c>
      <c r="D1211" s="2">
        <f t="shared" si="163"/>
        <v>0</v>
      </c>
      <c r="E1211" s="2">
        <f t="shared" si="164"/>
        <v>9.9999999999997868E-3</v>
      </c>
      <c r="F1211" s="2">
        <f t="shared" si="169"/>
        <v>2.7043106600996202E-2</v>
      </c>
      <c r="G1211" s="2">
        <f t="shared" si="169"/>
        <v>1.9324495582455931E-2</v>
      </c>
      <c r="H1211" s="2">
        <f t="shared" si="166"/>
        <v>1.3994210863412</v>
      </c>
      <c r="I1211" s="2">
        <f t="shared" si="167"/>
        <v>58.323280324052341</v>
      </c>
    </row>
    <row r="1212" spans="1:9" ht="13.5" x14ac:dyDescent="0.25">
      <c r="A1212" s="3">
        <f>TITRES_STAT!B1215</f>
        <v>43775</v>
      </c>
      <c r="B1212" s="17">
        <f>TITRES_STAT!D1215</f>
        <v>4.13</v>
      </c>
      <c r="C1212" s="2">
        <f t="shared" si="162"/>
        <v>0.13999999999999968</v>
      </c>
      <c r="D1212" s="2">
        <f t="shared" si="163"/>
        <v>0.13999999999999968</v>
      </c>
      <c r="E1212" s="2">
        <f t="shared" si="164"/>
        <v>0</v>
      </c>
      <c r="F1212" s="2">
        <f t="shared" si="169"/>
        <v>3.5111456129496448E-2</v>
      </c>
      <c r="G1212" s="2">
        <f t="shared" si="169"/>
        <v>1.7944174469423365E-2</v>
      </c>
      <c r="H1212" s="2">
        <f t="shared" si="166"/>
        <v>1.956705012500068</v>
      </c>
      <c r="I1212" s="2">
        <f t="shared" si="167"/>
        <v>66.178567162693</v>
      </c>
    </row>
    <row r="1213" spans="1:9" ht="13.5" x14ac:dyDescent="0.25">
      <c r="A1213" s="3">
        <f>TITRES_STAT!B1216</f>
        <v>43776</v>
      </c>
      <c r="B1213" s="17">
        <f>TITRES_STAT!D1216</f>
        <v>4.07</v>
      </c>
      <c r="C1213" s="2">
        <f t="shared" si="162"/>
        <v>-5.9999999999999609E-2</v>
      </c>
      <c r="D1213" s="2">
        <f t="shared" si="163"/>
        <v>0</v>
      </c>
      <c r="E1213" s="2">
        <f t="shared" si="164"/>
        <v>5.9999999999999609E-2</v>
      </c>
      <c r="F1213" s="2">
        <f t="shared" ref="F1213:G1228" si="170">((F1212*13)+D1213)/14</f>
        <v>3.2603494977389555E-2</v>
      </c>
      <c r="G1213" s="2">
        <f t="shared" si="170"/>
        <v>2.0948162007321667E-2</v>
      </c>
      <c r="H1213" s="2">
        <f t="shared" si="166"/>
        <v>1.5563892892366495</v>
      </c>
      <c r="I1213" s="2">
        <f t="shared" si="167"/>
        <v>60.882327108380082</v>
      </c>
    </row>
    <row r="1214" spans="1:9" ht="13.5" x14ac:dyDescent="0.25">
      <c r="A1214" s="3">
        <f>TITRES_STAT!B1217</f>
        <v>43777</v>
      </c>
      <c r="B1214" s="17">
        <f>TITRES_STAT!D1217</f>
        <v>4.07</v>
      </c>
      <c r="C1214" s="2">
        <f t="shared" si="162"/>
        <v>0</v>
      </c>
      <c r="D1214" s="2">
        <f t="shared" si="163"/>
        <v>0</v>
      </c>
      <c r="E1214" s="2">
        <f t="shared" si="164"/>
        <v>0</v>
      </c>
      <c r="F1214" s="2">
        <f t="shared" si="170"/>
        <v>3.0274673907576016E-2</v>
      </c>
      <c r="G1214" s="2">
        <f t="shared" si="170"/>
        <v>1.9451864721084403E-2</v>
      </c>
      <c r="H1214" s="2">
        <f t="shared" si="166"/>
        <v>1.5563892892366498</v>
      </c>
      <c r="I1214" s="2">
        <f t="shared" si="167"/>
        <v>60.882327108380089</v>
      </c>
    </row>
    <row r="1215" spans="1:9" ht="13.5" x14ac:dyDescent="0.25">
      <c r="A1215" s="3">
        <f>TITRES_STAT!B1218</f>
        <v>43780</v>
      </c>
      <c r="B1215" s="17">
        <f>TITRES_STAT!D1218</f>
        <v>4.04</v>
      </c>
      <c r="C1215" s="2">
        <f t="shared" si="162"/>
        <v>-3.0000000000000249E-2</v>
      </c>
      <c r="D1215" s="2">
        <f t="shared" si="163"/>
        <v>0</v>
      </c>
      <c r="E1215" s="2">
        <f t="shared" si="164"/>
        <v>3.0000000000000249E-2</v>
      </c>
      <c r="F1215" s="2">
        <f t="shared" si="170"/>
        <v>2.8112197199892015E-2</v>
      </c>
      <c r="G1215" s="2">
        <f t="shared" si="170"/>
        <v>2.020530295529268E-2</v>
      </c>
      <c r="H1215" s="2">
        <f t="shared" si="166"/>
        <v>1.3913276758133519</v>
      </c>
      <c r="I1215" s="2">
        <f t="shared" si="167"/>
        <v>58.182226128425739</v>
      </c>
    </row>
    <row r="1216" spans="1:9" ht="13.5" x14ac:dyDescent="0.25">
      <c r="A1216" s="3">
        <f>TITRES_STAT!B1219</f>
        <v>43781</v>
      </c>
      <c r="B1216" s="17">
        <f>TITRES_STAT!D1219</f>
        <v>4</v>
      </c>
      <c r="C1216" s="2">
        <f t="shared" si="162"/>
        <v>-4.0000000000000036E-2</v>
      </c>
      <c r="D1216" s="2">
        <f t="shared" si="163"/>
        <v>0</v>
      </c>
      <c r="E1216" s="2">
        <f t="shared" si="164"/>
        <v>4.0000000000000036E-2</v>
      </c>
      <c r="F1216" s="2">
        <f t="shared" si="170"/>
        <v>2.6104183114185442E-2</v>
      </c>
      <c r="G1216" s="2">
        <f t="shared" si="170"/>
        <v>2.161920988705749E-2</v>
      </c>
      <c r="H1216" s="2">
        <f t="shared" si="166"/>
        <v>1.2074531516442197</v>
      </c>
      <c r="I1216" s="2">
        <f t="shared" si="167"/>
        <v>54.698925354082796</v>
      </c>
    </row>
    <row r="1217" spans="1:9" ht="13.5" x14ac:dyDescent="0.25">
      <c r="A1217" s="3">
        <f>TITRES_STAT!B1220</f>
        <v>43782</v>
      </c>
      <c r="B1217" s="17">
        <f>TITRES_STAT!D1220</f>
        <v>4.05</v>
      </c>
      <c r="C1217" s="2">
        <f t="shared" si="162"/>
        <v>4.9999999999999822E-2</v>
      </c>
      <c r="D1217" s="2">
        <f t="shared" si="163"/>
        <v>4.9999999999999822E-2</v>
      </c>
      <c r="E1217" s="2">
        <f t="shared" si="164"/>
        <v>0</v>
      </c>
      <c r="F1217" s="2">
        <f t="shared" si="170"/>
        <v>2.7811027177457898E-2</v>
      </c>
      <c r="G1217" s="2">
        <f t="shared" si="170"/>
        <v>2.0074980609410525E-2</v>
      </c>
      <c r="H1217" s="2">
        <f t="shared" si="166"/>
        <v>1.3853576109767676</v>
      </c>
      <c r="I1217" s="2">
        <f t="shared" si="167"/>
        <v>58.077564747597108</v>
      </c>
    </row>
    <row r="1218" spans="1:9" ht="13.5" x14ac:dyDescent="0.25">
      <c r="A1218" s="3">
        <f>TITRES_STAT!B1221</f>
        <v>43783</v>
      </c>
      <c r="B1218" s="17">
        <f>TITRES_STAT!D1221</f>
        <v>4.0599999999999996</v>
      </c>
      <c r="C1218" s="2">
        <f t="shared" si="162"/>
        <v>9.9999999999997868E-3</v>
      </c>
      <c r="D1218" s="2">
        <f t="shared" si="163"/>
        <v>9.9999999999997868E-3</v>
      </c>
      <c r="E1218" s="2">
        <f t="shared" si="164"/>
        <v>0</v>
      </c>
      <c r="F1218" s="2">
        <f t="shared" si="170"/>
        <v>2.6538810950496601E-2</v>
      </c>
      <c r="G1218" s="2">
        <f t="shared" si="170"/>
        <v>1.8641053423024058E-2</v>
      </c>
      <c r="H1218" s="2">
        <f t="shared" si="166"/>
        <v>1.4236754945253156</v>
      </c>
      <c r="I1218" s="2">
        <f t="shared" si="167"/>
        <v>58.740351080050296</v>
      </c>
    </row>
    <row r="1219" spans="1:9" ht="13.5" x14ac:dyDescent="0.25">
      <c r="A1219" s="3">
        <f>TITRES_STAT!B1222</f>
        <v>43784</v>
      </c>
      <c r="B1219" s="17">
        <f>TITRES_STAT!D1222</f>
        <v>4.0999999999999996</v>
      </c>
      <c r="C1219" s="2">
        <f t="shared" ref="C1219:C1282" si="171">B1219-B1218</f>
        <v>4.0000000000000036E-2</v>
      </c>
      <c r="D1219" s="2">
        <f t="shared" ref="D1219:D1282" si="172">IF(C1219&gt;0,C1219,0)</f>
        <v>4.0000000000000036E-2</v>
      </c>
      <c r="E1219" s="2">
        <f t="shared" ref="E1219:E1282" si="173">IF(C1219&lt;0,-C1219,0)</f>
        <v>0</v>
      </c>
      <c r="F1219" s="2">
        <f t="shared" si="170"/>
        <v>2.7500324454032561E-2</v>
      </c>
      <c r="G1219" s="2">
        <f t="shared" si="170"/>
        <v>1.7309549607093768E-2</v>
      </c>
      <c r="H1219" s="2">
        <f t="shared" si="166"/>
        <v>1.5887371467344493</v>
      </c>
      <c r="I1219" s="2">
        <f t="shared" si="167"/>
        <v>61.371126409591433</v>
      </c>
    </row>
    <row r="1220" spans="1:9" ht="13.5" x14ac:dyDescent="0.25">
      <c r="A1220" s="3">
        <f>TITRES_STAT!B1223</f>
        <v>43787</v>
      </c>
      <c r="B1220" s="17">
        <f>TITRES_STAT!D1223</f>
        <v>4.1399999999999997</v>
      </c>
      <c r="C1220" s="2">
        <f t="shared" si="171"/>
        <v>4.0000000000000036E-2</v>
      </c>
      <c r="D1220" s="2">
        <f t="shared" si="172"/>
        <v>4.0000000000000036E-2</v>
      </c>
      <c r="E1220" s="2">
        <f t="shared" si="173"/>
        <v>0</v>
      </c>
      <c r="F1220" s="2">
        <f t="shared" si="170"/>
        <v>2.8393158421601668E-2</v>
      </c>
      <c r="G1220" s="2">
        <f t="shared" si="170"/>
        <v>1.607315320658707E-2</v>
      </c>
      <c r="H1220" s="2">
        <f t="shared" si="166"/>
        <v>1.7664958491135165</v>
      </c>
      <c r="I1220" s="2">
        <f t="shared" si="167"/>
        <v>63.853189936271349</v>
      </c>
    </row>
    <row r="1221" spans="1:9" ht="13.5" x14ac:dyDescent="0.25">
      <c r="A1221" s="3">
        <f>TITRES_STAT!B1224</f>
        <v>43788</v>
      </c>
      <c r="B1221" s="17">
        <f>TITRES_STAT!D1224</f>
        <v>4.17</v>
      </c>
      <c r="C1221" s="2">
        <f t="shared" si="171"/>
        <v>3.0000000000000249E-2</v>
      </c>
      <c r="D1221" s="2">
        <f t="shared" si="172"/>
        <v>3.0000000000000249E-2</v>
      </c>
      <c r="E1221" s="2">
        <f t="shared" si="173"/>
        <v>0</v>
      </c>
      <c r="F1221" s="2">
        <f t="shared" si="170"/>
        <v>2.8507932820058708E-2</v>
      </c>
      <c r="G1221" s="2">
        <f t="shared" si="170"/>
        <v>1.4925070834687994E-2</v>
      </c>
      <c r="H1221" s="2">
        <f t="shared" si="166"/>
        <v>1.9100701856504563</v>
      </c>
      <c r="I1221" s="2">
        <f t="shared" si="167"/>
        <v>65.63656763568811</v>
      </c>
    </row>
    <row r="1222" spans="1:9" ht="13.5" x14ac:dyDescent="0.25">
      <c r="A1222" s="3">
        <f>TITRES_STAT!B1225</f>
        <v>43789</v>
      </c>
      <c r="B1222" s="17">
        <f>TITRES_STAT!D1225</f>
        <v>4.17</v>
      </c>
      <c r="C1222" s="2">
        <f t="shared" si="171"/>
        <v>0</v>
      </c>
      <c r="D1222" s="2">
        <f t="shared" si="172"/>
        <v>0</v>
      </c>
      <c r="E1222" s="2">
        <f t="shared" si="173"/>
        <v>0</v>
      </c>
      <c r="F1222" s="2">
        <f t="shared" si="170"/>
        <v>2.647165190434023E-2</v>
      </c>
      <c r="G1222" s="2">
        <f t="shared" si="170"/>
        <v>1.3858994346495995E-2</v>
      </c>
      <c r="H1222" s="2">
        <f t="shared" si="166"/>
        <v>1.9100701856504565</v>
      </c>
      <c r="I1222" s="2">
        <f t="shared" si="167"/>
        <v>65.63656763568811</v>
      </c>
    </row>
    <row r="1223" spans="1:9" ht="13.5" x14ac:dyDescent="0.25">
      <c r="A1223" s="3">
        <f>TITRES_STAT!B1226</f>
        <v>43790</v>
      </c>
      <c r="B1223" s="17">
        <f>TITRES_STAT!D1226</f>
        <v>4.22</v>
      </c>
      <c r="C1223" s="2">
        <f t="shared" si="171"/>
        <v>4.9999999999999822E-2</v>
      </c>
      <c r="D1223" s="2">
        <f t="shared" si="172"/>
        <v>4.9999999999999822E-2</v>
      </c>
      <c r="E1223" s="2">
        <f t="shared" si="173"/>
        <v>0</v>
      </c>
      <c r="F1223" s="2">
        <f t="shared" si="170"/>
        <v>2.8152248196887341E-2</v>
      </c>
      <c r="G1223" s="2">
        <f t="shared" si="170"/>
        <v>1.2869066178889138E-2</v>
      </c>
      <c r="H1223" s="2">
        <f t="shared" si="166"/>
        <v>2.1875905994693898</v>
      </c>
      <c r="I1223" s="2">
        <f t="shared" si="167"/>
        <v>68.628342668394708</v>
      </c>
    </row>
    <row r="1224" spans="1:9" ht="13.5" x14ac:dyDescent="0.25">
      <c r="A1224" s="3">
        <f>TITRES_STAT!B1227</f>
        <v>43791</v>
      </c>
      <c r="B1224" s="17">
        <f>TITRES_STAT!D1227</f>
        <v>4.3499999999999996</v>
      </c>
      <c r="C1224" s="2">
        <f t="shared" si="171"/>
        <v>0.12999999999999989</v>
      </c>
      <c r="D1224" s="2">
        <f t="shared" si="172"/>
        <v>0.12999999999999989</v>
      </c>
      <c r="E1224" s="2">
        <f t="shared" si="173"/>
        <v>0</v>
      </c>
      <c r="F1224" s="2">
        <f t="shared" si="170"/>
        <v>3.5427087611395382E-2</v>
      </c>
      <c r="G1224" s="2">
        <f t="shared" si="170"/>
        <v>1.1949847166111343E-2</v>
      </c>
      <c r="H1224" s="2">
        <f t="shared" si="166"/>
        <v>2.9646477581624069</v>
      </c>
      <c r="I1224" s="2">
        <f t="shared" si="167"/>
        <v>74.77707829299078</v>
      </c>
    </row>
    <row r="1225" spans="1:9" ht="13.5" x14ac:dyDescent="0.25">
      <c r="A1225" s="3">
        <f>TITRES_STAT!B1228</f>
        <v>43794</v>
      </c>
      <c r="B1225" s="17">
        <f>TITRES_STAT!D1228</f>
        <v>4.4800000000000004</v>
      </c>
      <c r="C1225" s="2">
        <f t="shared" si="171"/>
        <v>0.13000000000000078</v>
      </c>
      <c r="D1225" s="2">
        <f t="shared" si="172"/>
        <v>0.13000000000000078</v>
      </c>
      <c r="E1225" s="2">
        <f t="shared" si="173"/>
        <v>0</v>
      </c>
      <c r="F1225" s="2">
        <f t="shared" si="170"/>
        <v>4.2182295639152913E-2</v>
      </c>
      <c r="G1225" s="2">
        <f t="shared" si="170"/>
        <v>1.1096286654246248E-2</v>
      </c>
      <c r="H1225" s="2">
        <f t="shared" si="166"/>
        <v>3.8014785444471997</v>
      </c>
      <c r="I1225" s="2">
        <f t="shared" si="167"/>
        <v>79.17308198416346</v>
      </c>
    </row>
    <row r="1226" spans="1:9" ht="13.5" x14ac:dyDescent="0.25">
      <c r="A1226" s="3">
        <f>TITRES_STAT!B1229</f>
        <v>43795</v>
      </c>
      <c r="B1226" s="17">
        <f>TITRES_STAT!D1229</f>
        <v>4.4800000000000004</v>
      </c>
      <c r="C1226" s="2">
        <f t="shared" si="171"/>
        <v>0</v>
      </c>
      <c r="D1226" s="2">
        <f t="shared" si="172"/>
        <v>0</v>
      </c>
      <c r="E1226" s="2">
        <f t="shared" si="173"/>
        <v>0</v>
      </c>
      <c r="F1226" s="2">
        <f t="shared" si="170"/>
        <v>3.9169274522070564E-2</v>
      </c>
      <c r="G1226" s="2">
        <f t="shared" si="170"/>
        <v>1.0303694750371515E-2</v>
      </c>
      <c r="H1226" s="2">
        <f t="shared" si="166"/>
        <v>3.8014785444472001</v>
      </c>
      <c r="I1226" s="2">
        <f t="shared" si="167"/>
        <v>79.17308198416346</v>
      </c>
    </row>
    <row r="1227" spans="1:9" ht="13.5" x14ac:dyDescent="0.25">
      <c r="A1227" s="3">
        <f>TITRES_STAT!B1230</f>
        <v>43796</v>
      </c>
      <c r="B1227" s="17">
        <f>TITRES_STAT!D1230</f>
        <v>4.57</v>
      </c>
      <c r="C1227" s="2">
        <f t="shared" si="171"/>
        <v>8.9999999999999858E-2</v>
      </c>
      <c r="D1227" s="2">
        <f t="shared" si="172"/>
        <v>8.9999999999999858E-2</v>
      </c>
      <c r="E1227" s="2">
        <f t="shared" si="173"/>
        <v>0</v>
      </c>
      <c r="F1227" s="2">
        <f t="shared" si="170"/>
        <v>4.280004062763694E-2</v>
      </c>
      <c r="G1227" s="2">
        <f t="shared" si="170"/>
        <v>9.5677165539164062E-3</v>
      </c>
      <c r="H1227" s="2">
        <f t="shared" si="166"/>
        <v>4.4733809145001651</v>
      </c>
      <c r="I1227" s="2">
        <f t="shared" si="167"/>
        <v>81.729756879321428</v>
      </c>
    </row>
    <row r="1228" spans="1:9" ht="13.5" x14ac:dyDescent="0.25">
      <c r="A1228" s="3">
        <f>TITRES_STAT!B1231</f>
        <v>43797</v>
      </c>
      <c r="B1228" s="17">
        <f>TITRES_STAT!D1231</f>
        <v>4.4400000000000004</v>
      </c>
      <c r="C1228" s="2">
        <f t="shared" si="171"/>
        <v>-0.12999999999999989</v>
      </c>
      <c r="D1228" s="2">
        <f t="shared" si="172"/>
        <v>0</v>
      </c>
      <c r="E1228" s="2">
        <f t="shared" si="173"/>
        <v>0.12999999999999989</v>
      </c>
      <c r="F1228" s="2">
        <f t="shared" si="170"/>
        <v>3.9742894868520014E-2</v>
      </c>
      <c r="G1228" s="2">
        <f t="shared" si="170"/>
        <v>1.8170022514350941E-2</v>
      </c>
      <c r="H1228" s="2">
        <f t="shared" si="166"/>
        <v>2.1872782401414481</v>
      </c>
      <c r="I1228" s="2">
        <f t="shared" si="167"/>
        <v>68.625268186324988</v>
      </c>
    </row>
    <row r="1229" spans="1:9" ht="13.5" x14ac:dyDescent="0.25">
      <c r="A1229" s="3">
        <f>TITRES_STAT!B1232</f>
        <v>43798</v>
      </c>
      <c r="B1229" s="17">
        <f>TITRES_STAT!D1232</f>
        <v>4.37</v>
      </c>
      <c r="C1229" s="2">
        <f t="shared" si="171"/>
        <v>-7.0000000000000284E-2</v>
      </c>
      <c r="D1229" s="2">
        <f t="shared" si="172"/>
        <v>0</v>
      </c>
      <c r="E1229" s="2">
        <f t="shared" si="173"/>
        <v>7.0000000000000284E-2</v>
      </c>
      <c r="F1229" s="2">
        <f t="shared" ref="F1229:G1244" si="174">((F1228*13)+D1229)/14</f>
        <v>3.6904116663625731E-2</v>
      </c>
      <c r="G1229" s="2">
        <f t="shared" si="174"/>
        <v>2.1872163763325896E-2</v>
      </c>
      <c r="H1229" s="2">
        <f t="shared" si="166"/>
        <v>1.6872640980086584</v>
      </c>
      <c r="I1229" s="2">
        <f t="shared" si="167"/>
        <v>62.787431248717631</v>
      </c>
    </row>
    <row r="1230" spans="1:9" ht="13.5" x14ac:dyDescent="0.25">
      <c r="A1230" s="3">
        <f>TITRES_STAT!B1233</f>
        <v>43801</v>
      </c>
      <c r="B1230" s="17">
        <f>TITRES_STAT!D1233</f>
        <v>4.24</v>
      </c>
      <c r="C1230" s="2">
        <f t="shared" si="171"/>
        <v>-0.12999999999999989</v>
      </c>
      <c r="D1230" s="2">
        <f t="shared" si="172"/>
        <v>0</v>
      </c>
      <c r="E1230" s="2">
        <f t="shared" si="173"/>
        <v>0.12999999999999989</v>
      </c>
      <c r="F1230" s="2">
        <f t="shared" si="174"/>
        <v>3.4268108330509604E-2</v>
      </c>
      <c r="G1230" s="2">
        <f t="shared" si="174"/>
        <v>2.9595580637374035E-2</v>
      </c>
      <c r="H1230" s="2">
        <f t="shared" si="166"/>
        <v>1.1578792371194429</v>
      </c>
      <c r="I1230" s="2">
        <f t="shared" si="167"/>
        <v>53.658203721589999</v>
      </c>
    </row>
    <row r="1231" spans="1:9" ht="13.5" x14ac:dyDescent="0.25">
      <c r="A1231" s="3">
        <f>TITRES_STAT!B1234</f>
        <v>43802</v>
      </c>
      <c r="B1231" s="17">
        <f>TITRES_STAT!D1234</f>
        <v>4.34</v>
      </c>
      <c r="C1231" s="2">
        <f t="shared" si="171"/>
        <v>9.9999999999999645E-2</v>
      </c>
      <c r="D1231" s="2">
        <f t="shared" si="172"/>
        <v>9.9999999999999645E-2</v>
      </c>
      <c r="E1231" s="2">
        <f t="shared" si="173"/>
        <v>0</v>
      </c>
      <c r="F1231" s="2">
        <f t="shared" si="174"/>
        <v>3.8963243449758891E-2</v>
      </c>
      <c r="G1231" s="2">
        <f t="shared" si="174"/>
        <v>2.7481610591847318E-2</v>
      </c>
      <c r="H1231" s="2">
        <f t="shared" si="166"/>
        <v>1.4177933028902501</v>
      </c>
      <c r="I1231" s="2">
        <f t="shared" si="167"/>
        <v>58.639971464699165</v>
      </c>
    </row>
    <row r="1232" spans="1:9" ht="13.5" x14ac:dyDescent="0.25">
      <c r="A1232" s="3">
        <f>TITRES_STAT!B1235</f>
        <v>43803</v>
      </c>
      <c r="B1232" s="17">
        <f>TITRES_STAT!D1235</f>
        <v>4.33</v>
      </c>
      <c r="C1232" s="2">
        <f t="shared" si="171"/>
        <v>-9.9999999999997868E-3</v>
      </c>
      <c r="D1232" s="2">
        <f t="shared" si="172"/>
        <v>0</v>
      </c>
      <c r="E1232" s="2">
        <f t="shared" si="173"/>
        <v>9.9999999999997868E-3</v>
      </c>
      <c r="F1232" s="2">
        <f t="shared" si="174"/>
        <v>3.6180154631918975E-2</v>
      </c>
      <c r="G1232" s="2">
        <f t="shared" si="174"/>
        <v>2.6232924121001065E-2</v>
      </c>
      <c r="H1232" s="2">
        <f t="shared" si="166"/>
        <v>1.3791887806725496</v>
      </c>
      <c r="I1232" s="2">
        <f t="shared" si="167"/>
        <v>57.968867030496014</v>
      </c>
    </row>
    <row r="1233" spans="1:9" ht="13.5" x14ac:dyDescent="0.25">
      <c r="A1233" s="3">
        <f>TITRES_STAT!B1236</f>
        <v>43804</v>
      </c>
      <c r="B1233" s="17">
        <f>TITRES_STAT!D1236</f>
        <v>4.3</v>
      </c>
      <c r="C1233" s="2">
        <f t="shared" si="171"/>
        <v>-3.0000000000000249E-2</v>
      </c>
      <c r="D1233" s="2">
        <f t="shared" si="172"/>
        <v>0</v>
      </c>
      <c r="E1233" s="2">
        <f t="shared" si="173"/>
        <v>3.0000000000000249E-2</v>
      </c>
      <c r="F1233" s="2">
        <f t="shared" si="174"/>
        <v>3.3595857872496186E-2</v>
      </c>
      <c r="G1233" s="2">
        <f t="shared" si="174"/>
        <v>2.6502000969501005E-2</v>
      </c>
      <c r="H1233" s="2">
        <f t="shared" ref="H1233:H1296" si="175">F1233/G1233</f>
        <v>1.2676725018295383</v>
      </c>
      <c r="I1233" s="2">
        <f t="shared" ref="I1233:I1296" si="176">IF(G1233=0,100,100-(100/(1+H1233)))</f>
        <v>55.901921499104972</v>
      </c>
    </row>
    <row r="1234" spans="1:9" ht="13.5" x14ac:dyDescent="0.25">
      <c r="A1234" s="3">
        <f>TITRES_STAT!B1237</f>
        <v>43805</v>
      </c>
      <c r="B1234" s="17">
        <f>TITRES_STAT!D1237</f>
        <v>4.3499999999999996</v>
      </c>
      <c r="C1234" s="2">
        <f t="shared" si="171"/>
        <v>4.9999999999999822E-2</v>
      </c>
      <c r="D1234" s="2">
        <f t="shared" si="172"/>
        <v>4.9999999999999822E-2</v>
      </c>
      <c r="E1234" s="2">
        <f t="shared" si="173"/>
        <v>0</v>
      </c>
      <c r="F1234" s="2">
        <f t="shared" si="174"/>
        <v>3.4767582310175016E-2</v>
      </c>
      <c r="G1234" s="2">
        <f t="shared" si="174"/>
        <v>2.4609000900250932E-2</v>
      </c>
      <c r="H1234" s="2">
        <f t="shared" si="175"/>
        <v>1.4127994245317168</v>
      </c>
      <c r="I1234" s="2">
        <f t="shared" si="176"/>
        <v>58.554366772775452</v>
      </c>
    </row>
    <row r="1235" spans="1:9" ht="13.5" x14ac:dyDescent="0.25">
      <c r="A1235" s="3">
        <f>TITRES_STAT!B1238</f>
        <v>43808</v>
      </c>
      <c r="B1235" s="17">
        <f>TITRES_STAT!D1238</f>
        <v>4.4800000000000004</v>
      </c>
      <c r="C1235" s="2">
        <f t="shared" si="171"/>
        <v>0.13000000000000078</v>
      </c>
      <c r="D1235" s="2">
        <f t="shared" si="172"/>
        <v>0.13000000000000078</v>
      </c>
      <c r="E1235" s="2">
        <f t="shared" si="173"/>
        <v>0</v>
      </c>
      <c r="F1235" s="2">
        <f t="shared" si="174"/>
        <v>4.1569897859448278E-2</v>
      </c>
      <c r="G1235" s="2">
        <f t="shared" si="174"/>
        <v>2.2851215121661578E-2</v>
      </c>
      <c r="H1235" s="2">
        <f t="shared" si="175"/>
        <v>1.8191548080978204</v>
      </c>
      <c r="I1235" s="2">
        <f t="shared" si="176"/>
        <v>64.528375769660755</v>
      </c>
    </row>
    <row r="1236" spans="1:9" ht="13.5" x14ac:dyDescent="0.25">
      <c r="A1236" s="3">
        <f>TITRES_STAT!B1239</f>
        <v>43809</v>
      </c>
      <c r="B1236" s="17">
        <f>TITRES_STAT!D1239</f>
        <v>4.3499999999999996</v>
      </c>
      <c r="C1236" s="2">
        <f t="shared" si="171"/>
        <v>-0.13000000000000078</v>
      </c>
      <c r="D1236" s="2">
        <f t="shared" si="172"/>
        <v>0</v>
      </c>
      <c r="E1236" s="2">
        <f t="shared" si="173"/>
        <v>0.13000000000000078</v>
      </c>
      <c r="F1236" s="2">
        <f t="shared" si="174"/>
        <v>3.8600619440916258E-2</v>
      </c>
      <c r="G1236" s="2">
        <f t="shared" si="174"/>
        <v>3.0504699755828663E-2</v>
      </c>
      <c r="H1236" s="2">
        <f t="shared" si="175"/>
        <v>1.2653990942343458</v>
      </c>
      <c r="I1236" s="2">
        <f t="shared" si="176"/>
        <v>55.857667527761706</v>
      </c>
    </row>
    <row r="1237" spans="1:9" ht="13.5" x14ac:dyDescent="0.25">
      <c r="A1237" s="3">
        <f>TITRES_STAT!B1240</f>
        <v>43810</v>
      </c>
      <c r="B1237" s="17">
        <f>TITRES_STAT!D1240</f>
        <v>4.4400000000000004</v>
      </c>
      <c r="C1237" s="2">
        <f t="shared" si="171"/>
        <v>9.0000000000000746E-2</v>
      </c>
      <c r="D1237" s="2">
        <f t="shared" si="172"/>
        <v>9.0000000000000746E-2</v>
      </c>
      <c r="E1237" s="2">
        <f t="shared" si="173"/>
        <v>0</v>
      </c>
      <c r="F1237" s="2">
        <f t="shared" si="174"/>
        <v>4.2272003766565147E-2</v>
      </c>
      <c r="G1237" s="2">
        <f t="shared" si="174"/>
        <v>2.8325792630412329E-2</v>
      </c>
      <c r="H1237" s="2">
        <f t="shared" si="175"/>
        <v>1.4923502518753633</v>
      </c>
      <c r="I1237" s="2">
        <f t="shared" si="176"/>
        <v>59.877228361160221</v>
      </c>
    </row>
    <row r="1238" spans="1:9" ht="13.5" x14ac:dyDescent="0.25">
      <c r="A1238" s="3">
        <f>TITRES_STAT!B1241</f>
        <v>43811</v>
      </c>
      <c r="B1238" s="17">
        <f>TITRES_STAT!D1241</f>
        <v>4.45</v>
      </c>
      <c r="C1238" s="2">
        <f t="shared" si="171"/>
        <v>9.9999999999997868E-3</v>
      </c>
      <c r="D1238" s="2">
        <f t="shared" si="172"/>
        <v>9.9999999999997868E-3</v>
      </c>
      <c r="E1238" s="2">
        <f t="shared" si="173"/>
        <v>0</v>
      </c>
      <c r="F1238" s="2">
        <f t="shared" si="174"/>
        <v>3.9966860640381907E-2</v>
      </c>
      <c r="G1238" s="2">
        <f t="shared" si="174"/>
        <v>2.6302521728240019E-2</v>
      </c>
      <c r="H1238" s="2">
        <f t="shared" si="175"/>
        <v>1.5195068006529202</v>
      </c>
      <c r="I1238" s="2">
        <f t="shared" si="176"/>
        <v>60.309692367535824</v>
      </c>
    </row>
    <row r="1239" spans="1:9" ht="13.5" x14ac:dyDescent="0.25">
      <c r="A1239" s="3">
        <f>TITRES_STAT!B1242</f>
        <v>43812</v>
      </c>
      <c r="B1239" s="17">
        <f>TITRES_STAT!D1242</f>
        <v>4.4000000000000004</v>
      </c>
      <c r="C1239" s="2">
        <f t="shared" si="171"/>
        <v>-4.9999999999999822E-2</v>
      </c>
      <c r="D1239" s="2">
        <f t="shared" si="172"/>
        <v>0</v>
      </c>
      <c r="E1239" s="2">
        <f t="shared" si="173"/>
        <v>4.9999999999999822E-2</v>
      </c>
      <c r="F1239" s="2">
        <f t="shared" si="174"/>
        <v>3.7112084880354626E-2</v>
      </c>
      <c r="G1239" s="2">
        <f t="shared" si="174"/>
        <v>2.7995198747651433E-2</v>
      </c>
      <c r="H1239" s="2">
        <f t="shared" si="175"/>
        <v>1.3256589179767129</v>
      </c>
      <c r="I1239" s="2">
        <f t="shared" si="176"/>
        <v>57.001433345609236</v>
      </c>
    </row>
    <row r="1240" spans="1:9" ht="13.5" x14ac:dyDescent="0.25">
      <c r="A1240" s="3">
        <f>TITRES_STAT!B1243</f>
        <v>43815</v>
      </c>
      <c r="B1240" s="17">
        <f>TITRES_STAT!D1243</f>
        <v>4.4400000000000004</v>
      </c>
      <c r="C1240" s="2">
        <f t="shared" si="171"/>
        <v>4.0000000000000036E-2</v>
      </c>
      <c r="D1240" s="2">
        <f t="shared" si="172"/>
        <v>4.0000000000000036E-2</v>
      </c>
      <c r="E1240" s="2">
        <f t="shared" si="173"/>
        <v>0</v>
      </c>
      <c r="F1240" s="2">
        <f t="shared" si="174"/>
        <v>3.7318364531757867E-2</v>
      </c>
      <c r="G1240" s="2">
        <f t="shared" si="174"/>
        <v>2.5995541694247757E-2</v>
      </c>
      <c r="H1240" s="2">
        <f t="shared" si="175"/>
        <v>1.4355678743180644</v>
      </c>
      <c r="I1240" s="2">
        <f t="shared" si="176"/>
        <v>58.941813507045438</v>
      </c>
    </row>
    <row r="1241" spans="1:9" ht="13.5" x14ac:dyDescent="0.25">
      <c r="A1241" s="3">
        <f>TITRES_STAT!B1244</f>
        <v>43816</v>
      </c>
      <c r="B1241" s="17">
        <f>TITRES_STAT!D1244</f>
        <v>4.45</v>
      </c>
      <c r="C1241" s="2">
        <f t="shared" si="171"/>
        <v>9.9999999999997868E-3</v>
      </c>
      <c r="D1241" s="2">
        <f t="shared" si="172"/>
        <v>9.9999999999997868E-3</v>
      </c>
      <c r="E1241" s="2">
        <f t="shared" si="173"/>
        <v>0</v>
      </c>
      <c r="F1241" s="2">
        <f t="shared" si="174"/>
        <v>3.5367052779489434E-2</v>
      </c>
      <c r="G1241" s="2">
        <f t="shared" si="174"/>
        <v>2.4138717287515772E-2</v>
      </c>
      <c r="H1241" s="2">
        <f t="shared" si="175"/>
        <v>1.4651587471791971</v>
      </c>
      <c r="I1241" s="2">
        <f t="shared" si="176"/>
        <v>59.434661108771671</v>
      </c>
    </row>
    <row r="1242" spans="1:9" ht="13.5" x14ac:dyDescent="0.25">
      <c r="A1242" s="3">
        <f>TITRES_STAT!B1245</f>
        <v>43817</v>
      </c>
      <c r="B1242" s="17">
        <f>TITRES_STAT!D1245</f>
        <v>4.45</v>
      </c>
      <c r="C1242" s="2">
        <f t="shared" si="171"/>
        <v>0</v>
      </c>
      <c r="D1242" s="2">
        <f t="shared" si="172"/>
        <v>0</v>
      </c>
      <c r="E1242" s="2">
        <f t="shared" si="173"/>
        <v>0</v>
      </c>
      <c r="F1242" s="2">
        <f t="shared" si="174"/>
        <v>3.2840834723811621E-2</v>
      </c>
      <c r="G1242" s="2">
        <f t="shared" si="174"/>
        <v>2.2414523195550363E-2</v>
      </c>
      <c r="H1242" s="2">
        <f t="shared" si="175"/>
        <v>1.4651587471791969</v>
      </c>
      <c r="I1242" s="2">
        <f t="shared" si="176"/>
        <v>59.434661108771664</v>
      </c>
    </row>
    <row r="1243" spans="1:9" ht="13.5" x14ac:dyDescent="0.25">
      <c r="A1243" s="3">
        <f>TITRES_STAT!B1246</f>
        <v>43818</v>
      </c>
      <c r="B1243" s="17">
        <f>TITRES_STAT!D1246</f>
        <v>4.4000000000000004</v>
      </c>
      <c r="C1243" s="2">
        <f t="shared" si="171"/>
        <v>-4.9999999999999822E-2</v>
      </c>
      <c r="D1243" s="2">
        <f t="shared" si="172"/>
        <v>0</v>
      </c>
      <c r="E1243" s="2">
        <f t="shared" si="173"/>
        <v>4.9999999999999822E-2</v>
      </c>
      <c r="F1243" s="2">
        <f t="shared" si="174"/>
        <v>3.0495060814967934E-2</v>
      </c>
      <c r="G1243" s="2">
        <f t="shared" si="174"/>
        <v>2.4384914395868183E-2</v>
      </c>
      <c r="H1243" s="2">
        <f t="shared" si="175"/>
        <v>1.250570755341059</v>
      </c>
      <c r="I1243" s="2">
        <f t="shared" si="176"/>
        <v>55.566826875946994</v>
      </c>
    </row>
    <row r="1244" spans="1:9" ht="13.5" x14ac:dyDescent="0.25">
      <c r="A1244" s="3">
        <f>TITRES_STAT!B1247</f>
        <v>43819</v>
      </c>
      <c r="B1244" s="17">
        <f>TITRES_STAT!D1247</f>
        <v>4.4000000000000004</v>
      </c>
      <c r="C1244" s="2">
        <f t="shared" si="171"/>
        <v>0</v>
      </c>
      <c r="D1244" s="2">
        <f t="shared" si="172"/>
        <v>0</v>
      </c>
      <c r="E1244" s="2">
        <f t="shared" si="173"/>
        <v>0</v>
      </c>
      <c r="F1244" s="2">
        <f t="shared" si="174"/>
        <v>2.831684218532737E-2</v>
      </c>
      <c r="G1244" s="2">
        <f t="shared" si="174"/>
        <v>2.2643134796163311E-2</v>
      </c>
      <c r="H1244" s="2">
        <f t="shared" si="175"/>
        <v>1.250570755341059</v>
      </c>
      <c r="I1244" s="2">
        <f t="shared" si="176"/>
        <v>55.566826875946994</v>
      </c>
    </row>
    <row r="1245" spans="1:9" ht="13.5" x14ac:dyDescent="0.25">
      <c r="A1245" s="3">
        <f>TITRES_STAT!B1248</f>
        <v>43822</v>
      </c>
      <c r="B1245" s="17">
        <f>TITRES_STAT!D1248</f>
        <v>4.3600000000000003</v>
      </c>
      <c r="C1245" s="2">
        <f t="shared" si="171"/>
        <v>-4.0000000000000036E-2</v>
      </c>
      <c r="D1245" s="2">
        <f t="shared" si="172"/>
        <v>0</v>
      </c>
      <c r="E1245" s="2">
        <f t="shared" si="173"/>
        <v>4.0000000000000036E-2</v>
      </c>
      <c r="F1245" s="2">
        <f t="shared" ref="F1245:G1260" si="177">((F1244*13)+D1245)/14</f>
        <v>2.6294210600661127E-2</v>
      </c>
      <c r="G1245" s="2">
        <f t="shared" si="177"/>
        <v>2.3882910882151647E-2</v>
      </c>
      <c r="H1245" s="2">
        <f t="shared" si="175"/>
        <v>1.1009633930473488</v>
      </c>
      <c r="I1245" s="2">
        <f t="shared" si="176"/>
        <v>52.402788011001611</v>
      </c>
    </row>
    <row r="1246" spans="1:9" ht="13.5" x14ac:dyDescent="0.25">
      <c r="A1246" s="3">
        <f>TITRES_STAT!B1249</f>
        <v>43823</v>
      </c>
      <c r="B1246" s="17">
        <f>TITRES_STAT!D1249</f>
        <v>4.45</v>
      </c>
      <c r="C1246" s="2">
        <f t="shared" si="171"/>
        <v>8.9999999999999858E-2</v>
      </c>
      <c r="D1246" s="2">
        <f t="shared" si="172"/>
        <v>8.9999999999999858E-2</v>
      </c>
      <c r="E1246" s="2">
        <f t="shared" si="173"/>
        <v>0</v>
      </c>
      <c r="F1246" s="2">
        <f t="shared" si="177"/>
        <v>3.084462412918532E-2</v>
      </c>
      <c r="G1246" s="2">
        <f t="shared" si="177"/>
        <v>2.2176988676283673E-2</v>
      </c>
      <c r="H1246" s="2">
        <f t="shared" si="175"/>
        <v>1.3908391522141559</v>
      </c>
      <c r="I1246" s="2">
        <f t="shared" si="176"/>
        <v>58.173681442605613</v>
      </c>
    </row>
    <row r="1247" spans="1:9" ht="13.5" x14ac:dyDescent="0.25">
      <c r="A1247" s="3">
        <f>TITRES_STAT!B1250</f>
        <v>43824</v>
      </c>
      <c r="B1247" s="17">
        <f>TITRES_STAT!D1250</f>
        <v>4.4800000000000004</v>
      </c>
      <c r="C1247" s="2">
        <f t="shared" si="171"/>
        <v>3.0000000000000249E-2</v>
      </c>
      <c r="D1247" s="2">
        <f t="shared" si="172"/>
        <v>3.0000000000000249E-2</v>
      </c>
      <c r="E1247" s="2">
        <f t="shared" si="173"/>
        <v>0</v>
      </c>
      <c r="F1247" s="2">
        <f t="shared" si="177"/>
        <v>3.0784293834243529E-2</v>
      </c>
      <c r="G1247" s="2">
        <f t="shared" si="177"/>
        <v>2.0592918056549125E-2</v>
      </c>
      <c r="H1247" s="2">
        <f t="shared" si="175"/>
        <v>1.4948971170432672</v>
      </c>
      <c r="I1247" s="2">
        <f t="shared" si="176"/>
        <v>59.91818687958115</v>
      </c>
    </row>
    <row r="1248" spans="1:9" ht="13.5" x14ac:dyDescent="0.25">
      <c r="A1248" s="3">
        <f>TITRES_STAT!B1251</f>
        <v>43825</v>
      </c>
      <c r="B1248" s="17">
        <f>TITRES_STAT!D1251</f>
        <v>4.5</v>
      </c>
      <c r="C1248" s="2">
        <f t="shared" si="171"/>
        <v>1.9999999999999574E-2</v>
      </c>
      <c r="D1248" s="2">
        <f t="shared" si="172"/>
        <v>1.9999999999999574E-2</v>
      </c>
      <c r="E1248" s="2">
        <f t="shared" si="173"/>
        <v>0</v>
      </c>
      <c r="F1248" s="2">
        <f t="shared" si="177"/>
        <v>3.0013987131797534E-2</v>
      </c>
      <c r="G1248" s="2">
        <f t="shared" si="177"/>
        <v>1.9121995338224184E-2</v>
      </c>
      <c r="H1248" s="2">
        <f t="shared" si="175"/>
        <v>1.5696053994846786</v>
      </c>
      <c r="I1248" s="2">
        <f t="shared" si="176"/>
        <v>61.083518885796821</v>
      </c>
    </row>
    <row r="1249" spans="1:9" ht="13.5" x14ac:dyDescent="0.25">
      <c r="A1249" s="3">
        <f>TITRES_STAT!B1252</f>
        <v>43826</v>
      </c>
      <c r="B1249" s="17">
        <f>TITRES_STAT!D1252</f>
        <v>4.58</v>
      </c>
      <c r="C1249" s="2">
        <f t="shared" si="171"/>
        <v>8.0000000000000071E-2</v>
      </c>
      <c r="D1249" s="2">
        <f t="shared" si="172"/>
        <v>8.0000000000000071E-2</v>
      </c>
      <c r="E1249" s="2">
        <f t="shared" si="173"/>
        <v>0</v>
      </c>
      <c r="F1249" s="2">
        <f t="shared" si="177"/>
        <v>3.3584416622383428E-2</v>
      </c>
      <c r="G1249" s="2">
        <f t="shared" si="177"/>
        <v>1.7756138528351027E-2</v>
      </c>
      <c r="H1249" s="2">
        <f t="shared" si="175"/>
        <v>1.8914256930784565</v>
      </c>
      <c r="I1249" s="2">
        <f t="shared" si="176"/>
        <v>65.414985334265481</v>
      </c>
    </row>
    <row r="1250" spans="1:9" ht="13.5" x14ac:dyDescent="0.25">
      <c r="A1250" s="3">
        <f>TITRES_STAT!B1253</f>
        <v>43829</v>
      </c>
      <c r="B1250" s="17">
        <f>TITRES_STAT!D1253</f>
        <v>4.6900000000000004</v>
      </c>
      <c r="C1250" s="2">
        <f t="shared" si="171"/>
        <v>0.11000000000000032</v>
      </c>
      <c r="D1250" s="2">
        <f t="shared" si="172"/>
        <v>0.11000000000000032</v>
      </c>
      <c r="E1250" s="2">
        <f t="shared" si="173"/>
        <v>0</v>
      </c>
      <c r="F1250" s="2">
        <f t="shared" si="177"/>
        <v>3.9042672577927491E-2</v>
      </c>
      <c r="G1250" s="2">
        <f t="shared" si="177"/>
        <v>1.6487842919183097E-2</v>
      </c>
      <c r="H1250" s="2">
        <f t="shared" si="175"/>
        <v>2.3679672816692441</v>
      </c>
      <c r="I1250" s="2">
        <f t="shared" si="176"/>
        <v>70.308500161427446</v>
      </c>
    </row>
    <row r="1251" spans="1:9" ht="13.5" x14ac:dyDescent="0.25">
      <c r="A1251" s="3">
        <f>TITRES_STAT!B1254</f>
        <v>43830</v>
      </c>
      <c r="B1251" s="17">
        <f>TITRES_STAT!D1254</f>
        <v>4.68</v>
      </c>
      <c r="C1251" s="2">
        <f t="shared" si="171"/>
        <v>-1.0000000000000675E-2</v>
      </c>
      <c r="D1251" s="2">
        <f t="shared" si="172"/>
        <v>0</v>
      </c>
      <c r="E1251" s="2">
        <f t="shared" si="173"/>
        <v>1.0000000000000675E-2</v>
      </c>
      <c r="F1251" s="2">
        <f t="shared" si="177"/>
        <v>3.6253910250932671E-2</v>
      </c>
      <c r="G1251" s="2">
        <f t="shared" si="177"/>
        <v>1.6024425567812924E-2</v>
      </c>
      <c r="H1251" s="2">
        <f t="shared" si="175"/>
        <v>2.2624155915924509</v>
      </c>
      <c r="I1251" s="2">
        <f t="shared" si="176"/>
        <v>69.347865962353382</v>
      </c>
    </row>
    <row r="1252" spans="1:9" ht="13.5" x14ac:dyDescent="0.25">
      <c r="A1252" s="3">
        <f>TITRES_STAT!B1255</f>
        <v>43832</v>
      </c>
      <c r="B1252" s="17">
        <f>TITRES_STAT!D1255</f>
        <v>4.6399999999999997</v>
      </c>
      <c r="C1252" s="2">
        <f t="shared" si="171"/>
        <v>-4.0000000000000036E-2</v>
      </c>
      <c r="D1252" s="2">
        <f t="shared" si="172"/>
        <v>0</v>
      </c>
      <c r="E1252" s="2">
        <f t="shared" si="173"/>
        <v>4.0000000000000036E-2</v>
      </c>
      <c r="F1252" s="2">
        <f t="shared" si="177"/>
        <v>3.3664345233008909E-2</v>
      </c>
      <c r="G1252" s="2">
        <f t="shared" si="177"/>
        <v>1.7736966598683433E-2</v>
      </c>
      <c r="H1252" s="2">
        <f t="shared" si="175"/>
        <v>1.8979764688460159</v>
      </c>
      <c r="I1252" s="2">
        <f t="shared" si="176"/>
        <v>65.493163566017387</v>
      </c>
    </row>
    <row r="1253" spans="1:9" ht="13.5" x14ac:dyDescent="0.25">
      <c r="A1253" s="3">
        <f>TITRES_STAT!B1256</f>
        <v>43833</v>
      </c>
      <c r="B1253" s="17">
        <f>TITRES_STAT!D1256</f>
        <v>4.51</v>
      </c>
      <c r="C1253" s="2">
        <f t="shared" si="171"/>
        <v>-0.12999999999999989</v>
      </c>
      <c r="D1253" s="2">
        <f t="shared" si="172"/>
        <v>0</v>
      </c>
      <c r="E1253" s="2">
        <f t="shared" si="173"/>
        <v>0.12999999999999989</v>
      </c>
      <c r="F1253" s="2">
        <f t="shared" si="177"/>
        <v>3.1259749144936844E-2</v>
      </c>
      <c r="G1253" s="2">
        <f t="shared" si="177"/>
        <v>2.5755754698777469E-2</v>
      </c>
      <c r="H1253" s="2">
        <f t="shared" si="175"/>
        <v>1.2136995988092956</v>
      </c>
      <c r="I1253" s="2">
        <f t="shared" si="176"/>
        <v>54.826752440219089</v>
      </c>
    </row>
    <row r="1254" spans="1:9" ht="13.5" x14ac:dyDescent="0.25">
      <c r="A1254" s="3">
        <f>TITRES_STAT!B1257</f>
        <v>43836</v>
      </c>
      <c r="B1254" s="17">
        <f>TITRES_STAT!D1257</f>
        <v>4.4800000000000004</v>
      </c>
      <c r="C1254" s="2">
        <f t="shared" si="171"/>
        <v>-2.9999999999999361E-2</v>
      </c>
      <c r="D1254" s="2">
        <f t="shared" si="172"/>
        <v>0</v>
      </c>
      <c r="E1254" s="2">
        <f t="shared" si="173"/>
        <v>2.9999999999999361E-2</v>
      </c>
      <c r="F1254" s="2">
        <f t="shared" si="177"/>
        <v>2.9026909920298497E-2</v>
      </c>
      <c r="G1254" s="2">
        <f t="shared" si="177"/>
        <v>2.6058915077436177E-2</v>
      </c>
      <c r="H1254" s="2">
        <f t="shared" si="175"/>
        <v>1.1138955644946338</v>
      </c>
      <c r="I1254" s="2">
        <f t="shared" si="176"/>
        <v>52.693973307093401</v>
      </c>
    </row>
    <row r="1255" spans="1:9" ht="13.5" x14ac:dyDescent="0.25">
      <c r="A1255" s="3">
        <f>TITRES_STAT!B1258</f>
        <v>43837</v>
      </c>
      <c r="B1255" s="17">
        <f>TITRES_STAT!D1258</f>
        <v>4.3499999999999996</v>
      </c>
      <c r="C1255" s="2">
        <f t="shared" si="171"/>
        <v>-0.13000000000000078</v>
      </c>
      <c r="D1255" s="2">
        <f t="shared" si="172"/>
        <v>0</v>
      </c>
      <c r="E1255" s="2">
        <f t="shared" si="173"/>
        <v>0.13000000000000078</v>
      </c>
      <c r="F1255" s="2">
        <f t="shared" si="177"/>
        <v>2.6953559211705749E-2</v>
      </c>
      <c r="G1255" s="2">
        <f t="shared" si="177"/>
        <v>3.3483278286190792E-2</v>
      </c>
      <c r="H1255" s="2">
        <f t="shared" si="175"/>
        <v>0.80498567020009992</v>
      </c>
      <c r="I1255" s="2">
        <f t="shared" si="176"/>
        <v>44.597898115770612</v>
      </c>
    </row>
    <row r="1256" spans="1:9" ht="13.5" x14ac:dyDescent="0.25">
      <c r="A1256" s="3">
        <f>TITRES_STAT!B1259</f>
        <v>43838</v>
      </c>
      <c r="B1256" s="17">
        <f>TITRES_STAT!D1259</f>
        <v>4.29</v>
      </c>
      <c r="C1256" s="2">
        <f t="shared" si="171"/>
        <v>-5.9999999999999609E-2</v>
      </c>
      <c r="D1256" s="2">
        <f t="shared" si="172"/>
        <v>0</v>
      </c>
      <c r="E1256" s="2">
        <f t="shared" si="173"/>
        <v>5.9999999999999609E-2</v>
      </c>
      <c r="F1256" s="2">
        <f t="shared" si="177"/>
        <v>2.5028304982298195E-2</v>
      </c>
      <c r="G1256" s="2">
        <f t="shared" si="177"/>
        <v>3.5377329837177132E-2</v>
      </c>
      <c r="H1256" s="2">
        <f t="shared" si="175"/>
        <v>0.7074673271694063</v>
      </c>
      <c r="I1256" s="2">
        <f t="shared" si="176"/>
        <v>41.433725607050221</v>
      </c>
    </row>
    <row r="1257" spans="1:9" ht="13.5" x14ac:dyDescent="0.25">
      <c r="A1257" s="3">
        <f>TITRES_STAT!B1260</f>
        <v>43839</v>
      </c>
      <c r="B1257" s="17">
        <f>TITRES_STAT!D1260</f>
        <v>4.2699999999999996</v>
      </c>
      <c r="C1257" s="2">
        <f t="shared" si="171"/>
        <v>-2.0000000000000462E-2</v>
      </c>
      <c r="D1257" s="2">
        <f t="shared" si="172"/>
        <v>0</v>
      </c>
      <c r="E1257" s="2">
        <f t="shared" si="173"/>
        <v>2.0000000000000462E-2</v>
      </c>
      <c r="F1257" s="2">
        <f t="shared" si="177"/>
        <v>2.3240568912134042E-2</v>
      </c>
      <c r="G1257" s="2">
        <f t="shared" si="177"/>
        <v>3.4278949134521654E-2</v>
      </c>
      <c r="H1257" s="2">
        <f t="shared" si="175"/>
        <v>0.67798370425331744</v>
      </c>
      <c r="I1257" s="2">
        <f t="shared" si="176"/>
        <v>40.404665583746656</v>
      </c>
    </row>
    <row r="1258" spans="1:9" ht="13.5" x14ac:dyDescent="0.25">
      <c r="A1258" s="3">
        <f>TITRES_STAT!B1261</f>
        <v>43840</v>
      </c>
      <c r="B1258" s="17">
        <f>TITRES_STAT!D1261</f>
        <v>4.2</v>
      </c>
      <c r="C1258" s="2">
        <f t="shared" si="171"/>
        <v>-6.9999999999999396E-2</v>
      </c>
      <c r="D1258" s="2">
        <f t="shared" si="172"/>
        <v>0</v>
      </c>
      <c r="E1258" s="2">
        <f t="shared" si="173"/>
        <v>6.9999999999999396E-2</v>
      </c>
      <c r="F1258" s="2">
        <f t="shared" si="177"/>
        <v>2.158052827555304E-2</v>
      </c>
      <c r="G1258" s="2">
        <f t="shared" si="177"/>
        <v>3.6830452767770069E-2</v>
      </c>
      <c r="H1258" s="2">
        <f t="shared" si="175"/>
        <v>0.58594251913291506</v>
      </c>
      <c r="I1258" s="2">
        <f t="shared" si="176"/>
        <v>36.946012359468639</v>
      </c>
    </row>
    <row r="1259" spans="1:9" ht="13.5" x14ac:dyDescent="0.25">
      <c r="A1259" s="3">
        <f>TITRES_STAT!B1262</f>
        <v>43843</v>
      </c>
      <c r="B1259" s="17">
        <f>TITRES_STAT!D1262</f>
        <v>4.2</v>
      </c>
      <c r="C1259" s="2">
        <f t="shared" si="171"/>
        <v>0</v>
      </c>
      <c r="D1259" s="2">
        <f t="shared" si="172"/>
        <v>0</v>
      </c>
      <c r="E1259" s="2">
        <f t="shared" si="173"/>
        <v>0</v>
      </c>
      <c r="F1259" s="2">
        <f t="shared" si="177"/>
        <v>2.0039061970156393E-2</v>
      </c>
      <c r="G1259" s="2">
        <f t="shared" si="177"/>
        <v>3.419970614150078E-2</v>
      </c>
      <c r="H1259" s="2">
        <f t="shared" si="175"/>
        <v>0.58594251913291506</v>
      </c>
      <c r="I1259" s="2">
        <f t="shared" si="176"/>
        <v>36.946012359468639</v>
      </c>
    </row>
    <row r="1260" spans="1:9" ht="13.5" x14ac:dyDescent="0.25">
      <c r="A1260" s="3">
        <f>TITRES_STAT!B1263</f>
        <v>43845</v>
      </c>
      <c r="B1260" s="17">
        <f>TITRES_STAT!D1263</f>
        <v>4.24</v>
      </c>
      <c r="C1260" s="2">
        <f t="shared" si="171"/>
        <v>4.0000000000000036E-2</v>
      </c>
      <c r="D1260" s="2">
        <f t="shared" si="172"/>
        <v>4.0000000000000036E-2</v>
      </c>
      <c r="E1260" s="2">
        <f t="shared" si="173"/>
        <v>0</v>
      </c>
      <c r="F1260" s="2">
        <f t="shared" si="177"/>
        <v>2.146484325800237E-2</v>
      </c>
      <c r="G1260" s="2">
        <f t="shared" si="177"/>
        <v>3.175686998853644E-2</v>
      </c>
      <c r="H1260" s="2">
        <f t="shared" si="175"/>
        <v>0.67591180320197564</v>
      </c>
      <c r="I1260" s="2">
        <f t="shared" si="176"/>
        <v>40.330988892767941</v>
      </c>
    </row>
    <row r="1261" spans="1:9" ht="13.5" x14ac:dyDescent="0.25">
      <c r="A1261" s="3">
        <f>TITRES_STAT!B1264</f>
        <v>43846</v>
      </c>
      <c r="B1261" s="17">
        <f>TITRES_STAT!D1264</f>
        <v>4.1900000000000004</v>
      </c>
      <c r="C1261" s="2">
        <f t="shared" si="171"/>
        <v>-4.9999999999999822E-2</v>
      </c>
      <c r="D1261" s="2">
        <f t="shared" si="172"/>
        <v>0</v>
      </c>
      <c r="E1261" s="2">
        <f t="shared" si="173"/>
        <v>4.9999999999999822E-2</v>
      </c>
      <c r="F1261" s="2">
        <f t="shared" ref="F1261:G1276" si="178">((F1260*13)+D1261)/14</f>
        <v>1.9931640168145057E-2</v>
      </c>
      <c r="G1261" s="2">
        <f t="shared" si="178"/>
        <v>3.305995070364097E-2</v>
      </c>
      <c r="H1261" s="2">
        <f t="shared" si="175"/>
        <v>0.60289382603192865</v>
      </c>
      <c r="I1261" s="2">
        <f t="shared" si="176"/>
        <v>37.61283599952673</v>
      </c>
    </row>
    <row r="1262" spans="1:9" ht="13.5" x14ac:dyDescent="0.25">
      <c r="A1262" s="3">
        <f>TITRES_STAT!B1265</f>
        <v>43847</v>
      </c>
      <c r="B1262" s="17">
        <f>TITRES_STAT!D1265</f>
        <v>4.3</v>
      </c>
      <c r="C1262" s="2">
        <f t="shared" si="171"/>
        <v>0.10999999999999943</v>
      </c>
      <c r="D1262" s="2">
        <f t="shared" si="172"/>
        <v>0.10999999999999943</v>
      </c>
      <c r="E1262" s="2">
        <f t="shared" si="173"/>
        <v>0</v>
      </c>
      <c r="F1262" s="2">
        <f t="shared" si="178"/>
        <v>2.6365094441848941E-2</v>
      </c>
      <c r="G1262" s="2">
        <f t="shared" si="178"/>
        <v>3.0698525653380902E-2</v>
      </c>
      <c r="H1262" s="2">
        <f t="shared" si="175"/>
        <v>0.85883910971943667</v>
      </c>
      <c r="I1262" s="2">
        <f t="shared" si="176"/>
        <v>46.202982562006959</v>
      </c>
    </row>
    <row r="1263" spans="1:9" ht="13.5" x14ac:dyDescent="0.25">
      <c r="A1263" s="3">
        <f>TITRES_STAT!B1266</f>
        <v>43850</v>
      </c>
      <c r="B1263" s="17">
        <f>TITRES_STAT!D1266</f>
        <v>4.3</v>
      </c>
      <c r="C1263" s="2">
        <f t="shared" si="171"/>
        <v>0</v>
      </c>
      <c r="D1263" s="2">
        <f t="shared" si="172"/>
        <v>0</v>
      </c>
      <c r="E1263" s="2">
        <f t="shared" si="173"/>
        <v>0</v>
      </c>
      <c r="F1263" s="2">
        <f t="shared" si="178"/>
        <v>2.4481873410288301E-2</v>
      </c>
      <c r="G1263" s="2">
        <f t="shared" si="178"/>
        <v>2.8505773820996554E-2</v>
      </c>
      <c r="H1263" s="2">
        <f t="shared" si="175"/>
        <v>0.85883910971943656</v>
      </c>
      <c r="I1263" s="2">
        <f t="shared" si="176"/>
        <v>46.202982562006952</v>
      </c>
    </row>
    <row r="1264" spans="1:9" ht="13.5" x14ac:dyDescent="0.25">
      <c r="A1264" s="3">
        <f>TITRES_STAT!B1267</f>
        <v>43851</v>
      </c>
      <c r="B1264" s="17">
        <f>TITRES_STAT!D1267</f>
        <v>4.29</v>
      </c>
      <c r="C1264" s="2">
        <f t="shared" si="171"/>
        <v>-9.9999999999997868E-3</v>
      </c>
      <c r="D1264" s="2">
        <f t="shared" si="172"/>
        <v>0</v>
      </c>
      <c r="E1264" s="2">
        <f t="shared" si="173"/>
        <v>9.9999999999997868E-3</v>
      </c>
      <c r="F1264" s="2">
        <f t="shared" si="178"/>
        <v>2.2733168166696276E-2</v>
      </c>
      <c r="G1264" s="2">
        <f t="shared" si="178"/>
        <v>2.7183932833782499E-2</v>
      </c>
      <c r="H1264" s="2">
        <f t="shared" si="175"/>
        <v>0.83627223131028749</v>
      </c>
      <c r="I1264" s="2">
        <f t="shared" si="176"/>
        <v>45.541843799138562</v>
      </c>
    </row>
    <row r="1265" spans="1:9" ht="13.5" x14ac:dyDescent="0.25">
      <c r="A1265" s="3">
        <f>TITRES_STAT!B1268</f>
        <v>43852</v>
      </c>
      <c r="B1265" s="17">
        <f>TITRES_STAT!D1268</f>
        <v>4.28</v>
      </c>
      <c r="C1265" s="2">
        <f t="shared" si="171"/>
        <v>-9.9999999999997868E-3</v>
      </c>
      <c r="D1265" s="2">
        <f t="shared" si="172"/>
        <v>0</v>
      </c>
      <c r="E1265" s="2">
        <f t="shared" si="173"/>
        <v>9.9999999999997868E-3</v>
      </c>
      <c r="F1265" s="2">
        <f t="shared" si="178"/>
        <v>2.1109370440503684E-2</v>
      </c>
      <c r="G1265" s="2">
        <f t="shared" si="178"/>
        <v>2.5956509059940878E-2</v>
      </c>
      <c r="H1265" s="2">
        <f t="shared" si="175"/>
        <v>0.81325922495032799</v>
      </c>
      <c r="I1265" s="2">
        <f t="shared" si="176"/>
        <v>44.850687301624305</v>
      </c>
    </row>
    <row r="1266" spans="1:9" ht="13.5" x14ac:dyDescent="0.25">
      <c r="A1266" s="3">
        <f>TITRES_STAT!B1269</f>
        <v>43853</v>
      </c>
      <c r="B1266" s="17">
        <f>TITRES_STAT!D1269</f>
        <v>4.29</v>
      </c>
      <c r="C1266" s="2">
        <f t="shared" si="171"/>
        <v>9.9999999999997868E-3</v>
      </c>
      <c r="D1266" s="2">
        <f t="shared" si="172"/>
        <v>9.9999999999997868E-3</v>
      </c>
      <c r="E1266" s="2">
        <f t="shared" si="173"/>
        <v>0</v>
      </c>
      <c r="F1266" s="2">
        <f t="shared" si="178"/>
        <v>2.031584398046769E-2</v>
      </c>
      <c r="G1266" s="2">
        <f t="shared" si="178"/>
        <v>2.4102472698516529E-2</v>
      </c>
      <c r="H1266" s="2">
        <f t="shared" si="175"/>
        <v>0.84289459569507574</v>
      </c>
      <c r="I1266" s="2">
        <f t="shared" si="176"/>
        <v>45.737536897880219</v>
      </c>
    </row>
    <row r="1267" spans="1:9" ht="13.5" x14ac:dyDescent="0.25">
      <c r="A1267" s="3">
        <f>TITRES_STAT!B1270</f>
        <v>43854</v>
      </c>
      <c r="B1267" s="17">
        <f>TITRES_STAT!D1270</f>
        <v>4.4000000000000004</v>
      </c>
      <c r="C1267" s="2">
        <f t="shared" si="171"/>
        <v>0.11000000000000032</v>
      </c>
      <c r="D1267" s="2">
        <f t="shared" si="172"/>
        <v>0.11000000000000032</v>
      </c>
      <c r="E1267" s="2">
        <f t="shared" si="173"/>
        <v>0</v>
      </c>
      <c r="F1267" s="2">
        <f t="shared" si="178"/>
        <v>2.6721855124720022E-2</v>
      </c>
      <c r="G1267" s="2">
        <f t="shared" si="178"/>
        <v>2.2380867505765348E-2</v>
      </c>
      <c r="H1267" s="2">
        <f t="shared" si="175"/>
        <v>1.1939597568251734</v>
      </c>
      <c r="I1267" s="2">
        <f t="shared" si="176"/>
        <v>54.420312547251278</v>
      </c>
    </row>
    <row r="1268" spans="1:9" ht="13.5" x14ac:dyDescent="0.25">
      <c r="A1268" s="3">
        <f>TITRES_STAT!B1271</f>
        <v>43857</v>
      </c>
      <c r="B1268" s="17">
        <f>TITRES_STAT!D1271</f>
        <v>4.4000000000000004</v>
      </c>
      <c r="C1268" s="2">
        <f t="shared" si="171"/>
        <v>0</v>
      </c>
      <c r="D1268" s="2">
        <f t="shared" si="172"/>
        <v>0</v>
      </c>
      <c r="E1268" s="2">
        <f t="shared" si="173"/>
        <v>0</v>
      </c>
      <c r="F1268" s="2">
        <f t="shared" si="178"/>
        <v>2.4813151187240017E-2</v>
      </c>
      <c r="G1268" s="2">
        <f t="shared" si="178"/>
        <v>2.0782234112496394E-2</v>
      </c>
      <c r="H1268" s="2">
        <f t="shared" si="175"/>
        <v>1.1939597568251734</v>
      </c>
      <c r="I1268" s="2">
        <f t="shared" si="176"/>
        <v>54.420312547251278</v>
      </c>
    </row>
    <row r="1269" spans="1:9" ht="13.5" x14ac:dyDescent="0.25">
      <c r="A1269" s="3">
        <f>TITRES_STAT!B1272</f>
        <v>43858</v>
      </c>
      <c r="B1269" s="17">
        <f>TITRES_STAT!D1272</f>
        <v>4.4000000000000004</v>
      </c>
      <c r="C1269" s="2">
        <f t="shared" si="171"/>
        <v>0</v>
      </c>
      <c r="D1269" s="2">
        <f t="shared" si="172"/>
        <v>0</v>
      </c>
      <c r="E1269" s="2">
        <f t="shared" si="173"/>
        <v>0</v>
      </c>
      <c r="F1269" s="2">
        <f t="shared" si="178"/>
        <v>2.3040783245294301E-2</v>
      </c>
      <c r="G1269" s="2">
        <f t="shared" si="178"/>
        <v>1.9297788818746654E-2</v>
      </c>
      <c r="H1269" s="2">
        <f t="shared" si="175"/>
        <v>1.1939597568251732</v>
      </c>
      <c r="I1269" s="2">
        <f t="shared" si="176"/>
        <v>54.420312547251271</v>
      </c>
    </row>
    <row r="1270" spans="1:9" ht="13.5" x14ac:dyDescent="0.25">
      <c r="A1270" s="3">
        <f>TITRES_STAT!B1273</f>
        <v>43859</v>
      </c>
      <c r="B1270" s="17">
        <f>TITRES_STAT!D1273</f>
        <v>4.38</v>
      </c>
      <c r="C1270" s="2">
        <f t="shared" si="171"/>
        <v>-2.0000000000000462E-2</v>
      </c>
      <c r="D1270" s="2">
        <f t="shared" si="172"/>
        <v>0</v>
      </c>
      <c r="E1270" s="2">
        <f t="shared" si="173"/>
        <v>2.0000000000000462E-2</v>
      </c>
      <c r="F1270" s="2">
        <f t="shared" si="178"/>
        <v>2.1395013013487566E-2</v>
      </c>
      <c r="G1270" s="2">
        <f t="shared" si="178"/>
        <v>1.9347946760264783E-2</v>
      </c>
      <c r="H1270" s="2">
        <f t="shared" si="175"/>
        <v>1.1058027644270181</v>
      </c>
      <c r="I1270" s="2">
        <f t="shared" si="176"/>
        <v>52.512171752604921</v>
      </c>
    </row>
    <row r="1271" spans="1:9" ht="13.5" x14ac:dyDescent="0.25">
      <c r="A1271" s="3">
        <f>TITRES_STAT!B1274</f>
        <v>43860</v>
      </c>
      <c r="B1271" s="17">
        <f>TITRES_STAT!D1274</f>
        <v>4.3</v>
      </c>
      <c r="C1271" s="2">
        <f t="shared" si="171"/>
        <v>-8.0000000000000071E-2</v>
      </c>
      <c r="D1271" s="2">
        <f t="shared" si="172"/>
        <v>0</v>
      </c>
      <c r="E1271" s="2">
        <f t="shared" si="173"/>
        <v>8.0000000000000071E-2</v>
      </c>
      <c r="F1271" s="2">
        <f t="shared" si="178"/>
        <v>1.9866797798238457E-2</v>
      </c>
      <c r="G1271" s="2">
        <f t="shared" si="178"/>
        <v>2.3680236277388734E-2</v>
      </c>
      <c r="H1271" s="2">
        <f t="shared" si="175"/>
        <v>0.83896113051914223</v>
      </c>
      <c r="I1271" s="2">
        <f t="shared" si="176"/>
        <v>45.621471633949213</v>
      </c>
    </row>
    <row r="1272" spans="1:9" ht="13.5" x14ac:dyDescent="0.25">
      <c r="A1272" s="3">
        <f>TITRES_STAT!B1275</f>
        <v>43861</v>
      </c>
      <c r="B1272" s="17">
        <f>TITRES_STAT!D1275</f>
        <v>4.4000000000000004</v>
      </c>
      <c r="C1272" s="2">
        <f t="shared" si="171"/>
        <v>0.10000000000000053</v>
      </c>
      <c r="D1272" s="2">
        <f t="shared" si="172"/>
        <v>0.10000000000000053</v>
      </c>
      <c r="E1272" s="2">
        <f t="shared" si="173"/>
        <v>0</v>
      </c>
      <c r="F1272" s="2">
        <f t="shared" si="178"/>
        <v>2.5590597955507177E-2</v>
      </c>
      <c r="G1272" s="2">
        <f t="shared" si="178"/>
        <v>2.1988790829003825E-2</v>
      </c>
      <c r="H1272" s="2">
        <f t="shared" si="175"/>
        <v>1.1638019641240331</v>
      </c>
      <c r="I1272" s="2">
        <f t="shared" si="176"/>
        <v>53.78504980677252</v>
      </c>
    </row>
    <row r="1273" spans="1:9" ht="13.5" x14ac:dyDescent="0.25">
      <c r="A1273" s="3">
        <f>TITRES_STAT!B1276</f>
        <v>43864</v>
      </c>
      <c r="B1273" s="17">
        <f>TITRES_STAT!D1276</f>
        <v>4.4400000000000004</v>
      </c>
      <c r="C1273" s="2">
        <f t="shared" si="171"/>
        <v>4.0000000000000036E-2</v>
      </c>
      <c r="D1273" s="2">
        <f t="shared" si="172"/>
        <v>4.0000000000000036E-2</v>
      </c>
      <c r="E1273" s="2">
        <f t="shared" si="173"/>
        <v>0</v>
      </c>
      <c r="F1273" s="2">
        <f t="shared" si="178"/>
        <v>2.6619840958685238E-2</v>
      </c>
      <c r="G1273" s="2">
        <f t="shared" si="178"/>
        <v>2.041816291264641E-2</v>
      </c>
      <c r="H1273" s="2">
        <f t="shared" si="175"/>
        <v>1.3037334001384469</v>
      </c>
      <c r="I1273" s="2">
        <f t="shared" si="176"/>
        <v>56.592199429851426</v>
      </c>
    </row>
    <row r="1274" spans="1:9" ht="13.5" x14ac:dyDescent="0.25">
      <c r="A1274" s="3">
        <f>TITRES_STAT!B1277</f>
        <v>43865</v>
      </c>
      <c r="B1274" s="17">
        <f>TITRES_STAT!D1277</f>
        <v>4.4000000000000004</v>
      </c>
      <c r="C1274" s="2">
        <f t="shared" si="171"/>
        <v>-4.0000000000000036E-2</v>
      </c>
      <c r="D1274" s="2">
        <f t="shared" si="172"/>
        <v>0</v>
      </c>
      <c r="E1274" s="2">
        <f t="shared" si="173"/>
        <v>4.0000000000000036E-2</v>
      </c>
      <c r="F1274" s="2">
        <f t="shared" si="178"/>
        <v>2.4718423747350581E-2</v>
      </c>
      <c r="G1274" s="2">
        <f t="shared" si="178"/>
        <v>2.1816865561743098E-2</v>
      </c>
      <c r="H1274" s="2">
        <f t="shared" si="175"/>
        <v>1.1329961069520225</v>
      </c>
      <c r="I1274" s="2">
        <f t="shared" si="176"/>
        <v>53.117589069163131</v>
      </c>
    </row>
    <row r="1275" spans="1:9" ht="13.5" x14ac:dyDescent="0.25">
      <c r="A1275" s="3">
        <f>TITRES_STAT!B1278</f>
        <v>43866</v>
      </c>
      <c r="B1275" s="17">
        <f>TITRES_STAT!D1278</f>
        <v>4.3</v>
      </c>
      <c r="C1275" s="2">
        <f t="shared" si="171"/>
        <v>-0.10000000000000053</v>
      </c>
      <c r="D1275" s="2">
        <f t="shared" si="172"/>
        <v>0</v>
      </c>
      <c r="E1275" s="2">
        <f t="shared" si="173"/>
        <v>0.10000000000000053</v>
      </c>
      <c r="F1275" s="2">
        <f t="shared" si="178"/>
        <v>2.2952822051111255E-2</v>
      </c>
      <c r="G1275" s="2">
        <f t="shared" si="178"/>
        <v>2.7401375164475772E-2</v>
      </c>
      <c r="H1275" s="2">
        <f t="shared" si="175"/>
        <v>0.83765219494779963</v>
      </c>
      <c r="I1275" s="2">
        <f t="shared" si="176"/>
        <v>45.582738520963375</v>
      </c>
    </row>
    <row r="1276" spans="1:9" ht="13.5" x14ac:dyDescent="0.25">
      <c r="A1276" s="3">
        <f>TITRES_STAT!B1279</f>
        <v>43867</v>
      </c>
      <c r="B1276" s="17">
        <f>TITRES_STAT!D1279</f>
        <v>4.38</v>
      </c>
      <c r="C1276" s="2">
        <f t="shared" si="171"/>
        <v>8.0000000000000071E-2</v>
      </c>
      <c r="D1276" s="2">
        <f t="shared" si="172"/>
        <v>8.0000000000000071E-2</v>
      </c>
      <c r="E1276" s="2">
        <f t="shared" si="173"/>
        <v>0</v>
      </c>
      <c r="F1276" s="2">
        <f t="shared" si="178"/>
        <v>2.7027620476031886E-2</v>
      </c>
      <c r="G1276" s="2">
        <f t="shared" si="178"/>
        <v>2.544413408129893E-2</v>
      </c>
      <c r="H1276" s="2">
        <f t="shared" si="175"/>
        <v>1.0622338488577923</v>
      </c>
      <c r="I1276" s="2">
        <f t="shared" si="176"/>
        <v>51.508894078434935</v>
      </c>
    </row>
    <row r="1277" spans="1:9" ht="13.5" x14ac:dyDescent="0.25">
      <c r="A1277" s="3">
        <f>TITRES_STAT!B1280</f>
        <v>43868</v>
      </c>
      <c r="B1277" s="17">
        <f>TITRES_STAT!D1280</f>
        <v>4.3</v>
      </c>
      <c r="C1277" s="2">
        <f t="shared" si="171"/>
        <v>-8.0000000000000071E-2</v>
      </c>
      <c r="D1277" s="2">
        <f t="shared" si="172"/>
        <v>0</v>
      </c>
      <c r="E1277" s="2">
        <f t="shared" si="173"/>
        <v>8.0000000000000071E-2</v>
      </c>
      <c r="F1277" s="2">
        <f t="shared" ref="F1277:G1292" si="179">((F1276*13)+D1277)/14</f>
        <v>2.5097076156315321E-2</v>
      </c>
      <c r="G1277" s="2">
        <f t="shared" si="179"/>
        <v>2.9340981646920439E-2</v>
      </c>
      <c r="H1277" s="2">
        <f t="shared" si="175"/>
        <v>0.85535911709857371</v>
      </c>
      <c r="I1277" s="2">
        <f t="shared" si="176"/>
        <v>46.102078525702964</v>
      </c>
    </row>
    <row r="1278" spans="1:9" ht="13.5" x14ac:dyDescent="0.25">
      <c r="A1278" s="3">
        <f>TITRES_STAT!B1281</f>
        <v>43871</v>
      </c>
      <c r="B1278" s="17">
        <f>TITRES_STAT!D1281</f>
        <v>4.34</v>
      </c>
      <c r="C1278" s="2">
        <f t="shared" si="171"/>
        <v>4.0000000000000036E-2</v>
      </c>
      <c r="D1278" s="2">
        <f t="shared" si="172"/>
        <v>4.0000000000000036E-2</v>
      </c>
      <c r="E1278" s="2">
        <f t="shared" si="173"/>
        <v>0</v>
      </c>
      <c r="F1278" s="2">
        <f t="shared" si="179"/>
        <v>2.6161570716578514E-2</v>
      </c>
      <c r="G1278" s="2">
        <f t="shared" si="179"/>
        <v>2.724519724356898E-2</v>
      </c>
      <c r="H1278" s="2">
        <f t="shared" si="175"/>
        <v>0.96022687898703885</v>
      </c>
      <c r="I1278" s="2">
        <f t="shared" si="176"/>
        <v>48.985496999369936</v>
      </c>
    </row>
    <row r="1279" spans="1:9" ht="13.5" x14ac:dyDescent="0.25">
      <c r="A1279" s="3">
        <f>TITRES_STAT!B1282</f>
        <v>43872</v>
      </c>
      <c r="B1279" s="17">
        <f>TITRES_STAT!D1282</f>
        <v>4.3</v>
      </c>
      <c r="C1279" s="2">
        <f t="shared" si="171"/>
        <v>-4.0000000000000036E-2</v>
      </c>
      <c r="D1279" s="2">
        <f t="shared" si="172"/>
        <v>0</v>
      </c>
      <c r="E1279" s="2">
        <f t="shared" si="173"/>
        <v>4.0000000000000036E-2</v>
      </c>
      <c r="F1279" s="2">
        <f t="shared" si="179"/>
        <v>2.4292887093965765E-2</v>
      </c>
      <c r="G1279" s="2">
        <f t="shared" si="179"/>
        <v>2.8156254583314055E-2</v>
      </c>
      <c r="H1279" s="2">
        <f t="shared" si="175"/>
        <v>0.86278830240305482</v>
      </c>
      <c r="I1279" s="2">
        <f t="shared" si="176"/>
        <v>46.317034592177279</v>
      </c>
    </row>
    <row r="1280" spans="1:9" ht="13.5" x14ac:dyDescent="0.25">
      <c r="A1280" s="3">
        <f>TITRES_STAT!B1283</f>
        <v>43873</v>
      </c>
      <c r="B1280" s="17">
        <f>TITRES_STAT!D1283</f>
        <v>4.28</v>
      </c>
      <c r="C1280" s="2">
        <f t="shared" si="171"/>
        <v>-1.9999999999999574E-2</v>
      </c>
      <c r="D1280" s="2">
        <f t="shared" si="172"/>
        <v>0</v>
      </c>
      <c r="E1280" s="2">
        <f t="shared" si="173"/>
        <v>1.9999999999999574E-2</v>
      </c>
      <c r="F1280" s="2">
        <f t="shared" si="179"/>
        <v>2.2557680872968212E-2</v>
      </c>
      <c r="G1280" s="2">
        <f t="shared" si="179"/>
        <v>2.7573664970220162E-2</v>
      </c>
      <c r="H1280" s="2">
        <f t="shared" si="175"/>
        <v>0.81808787106577008</v>
      </c>
      <c r="I1280" s="2">
        <f t="shared" si="176"/>
        <v>44.997157952888372</v>
      </c>
    </row>
    <row r="1281" spans="1:9" ht="13.5" x14ac:dyDescent="0.25">
      <c r="A1281" s="3">
        <f>TITRES_STAT!B1284</f>
        <v>43874</v>
      </c>
      <c r="B1281" s="17">
        <f>TITRES_STAT!D1284</f>
        <v>4.22</v>
      </c>
      <c r="C1281" s="2">
        <f t="shared" si="171"/>
        <v>-6.0000000000000497E-2</v>
      </c>
      <c r="D1281" s="2">
        <f t="shared" si="172"/>
        <v>0</v>
      </c>
      <c r="E1281" s="2">
        <f t="shared" si="173"/>
        <v>6.0000000000000497E-2</v>
      </c>
      <c r="F1281" s="2">
        <f t="shared" si="179"/>
        <v>2.0946417953470485E-2</v>
      </c>
      <c r="G1281" s="2">
        <f t="shared" si="179"/>
        <v>2.9889831758061616E-2</v>
      </c>
      <c r="H1281" s="2">
        <f t="shared" si="175"/>
        <v>0.70078741570102698</v>
      </c>
      <c r="I1281" s="2">
        <f t="shared" si="176"/>
        <v>41.203704192047887</v>
      </c>
    </row>
    <row r="1282" spans="1:9" ht="13.5" x14ac:dyDescent="0.25">
      <c r="A1282" s="3">
        <f>TITRES_STAT!B1285</f>
        <v>43875</v>
      </c>
      <c r="B1282" s="17">
        <f>TITRES_STAT!D1285</f>
        <v>4.2</v>
      </c>
      <c r="C1282" s="2">
        <f t="shared" si="171"/>
        <v>-1.9999999999999574E-2</v>
      </c>
      <c r="D1282" s="2">
        <f t="shared" si="172"/>
        <v>0</v>
      </c>
      <c r="E1282" s="2">
        <f t="shared" si="173"/>
        <v>1.9999999999999574E-2</v>
      </c>
      <c r="F1282" s="2">
        <f t="shared" si="179"/>
        <v>1.9450245242508307E-2</v>
      </c>
      <c r="G1282" s="2">
        <f t="shared" si="179"/>
        <v>2.9183415203914327E-2</v>
      </c>
      <c r="H1282" s="2">
        <f t="shared" si="175"/>
        <v>0.66648283302700895</v>
      </c>
      <c r="I1282" s="2">
        <f t="shared" si="176"/>
        <v>39.993381258923968</v>
      </c>
    </row>
    <row r="1283" spans="1:9" ht="13.5" x14ac:dyDescent="0.25">
      <c r="A1283" s="3">
        <f>TITRES_STAT!B1286</f>
        <v>43878</v>
      </c>
      <c r="B1283" s="17">
        <f>TITRES_STAT!D1286</f>
        <v>4.32</v>
      </c>
      <c r="C1283" s="2">
        <f t="shared" ref="C1283:C1346" si="180">B1283-B1282</f>
        <v>0.12000000000000011</v>
      </c>
      <c r="D1283" s="2">
        <f t="shared" ref="D1283:D1346" si="181">IF(C1283&gt;0,C1283,0)</f>
        <v>0.12000000000000011</v>
      </c>
      <c r="E1283" s="2">
        <f t="shared" ref="E1283:E1346" si="182">IF(C1283&lt;0,-C1283,0)</f>
        <v>0</v>
      </c>
      <c r="F1283" s="2">
        <f t="shared" si="179"/>
        <v>2.6632370582329149E-2</v>
      </c>
      <c r="G1283" s="2">
        <f t="shared" si="179"/>
        <v>2.7098885546491876E-2</v>
      </c>
      <c r="H1283" s="2">
        <f t="shared" si="175"/>
        <v>0.98278471771976172</v>
      </c>
      <c r="I1283" s="2">
        <f t="shared" si="176"/>
        <v>49.565881204187505</v>
      </c>
    </row>
    <row r="1284" spans="1:9" ht="13.5" x14ac:dyDescent="0.25">
      <c r="A1284" s="3">
        <f>TITRES_STAT!B1287</f>
        <v>43879</v>
      </c>
      <c r="B1284" s="17">
        <f>TITRES_STAT!D1287</f>
        <v>4.43</v>
      </c>
      <c r="C1284" s="2">
        <f t="shared" si="180"/>
        <v>0.10999999999999943</v>
      </c>
      <c r="D1284" s="2">
        <f t="shared" si="181"/>
        <v>0.10999999999999943</v>
      </c>
      <c r="E1284" s="2">
        <f t="shared" si="182"/>
        <v>0</v>
      </c>
      <c r="F1284" s="2">
        <f t="shared" si="179"/>
        <v>3.2587201255019883E-2</v>
      </c>
      <c r="G1284" s="2">
        <f t="shared" si="179"/>
        <v>2.5163250864599602E-2</v>
      </c>
      <c r="H1284" s="2">
        <f t="shared" si="175"/>
        <v>1.2950314500446567</v>
      </c>
      <c r="I1284" s="2">
        <f t="shared" si="176"/>
        <v>56.427612354482456</v>
      </c>
    </row>
    <row r="1285" spans="1:9" ht="13.5" x14ac:dyDescent="0.25">
      <c r="A1285" s="3">
        <f>TITRES_STAT!B1288</f>
        <v>43880</v>
      </c>
      <c r="B1285" s="17">
        <f>TITRES_STAT!D1288</f>
        <v>4.62</v>
      </c>
      <c r="C1285" s="2">
        <f t="shared" si="180"/>
        <v>0.19000000000000039</v>
      </c>
      <c r="D1285" s="2">
        <f t="shared" si="181"/>
        <v>0.19000000000000039</v>
      </c>
      <c r="E1285" s="2">
        <f t="shared" si="182"/>
        <v>0</v>
      </c>
      <c r="F1285" s="2">
        <f t="shared" si="179"/>
        <v>4.3830972593947068E-2</v>
      </c>
      <c r="G1285" s="2">
        <f t="shared" si="179"/>
        <v>2.3365875802842488E-2</v>
      </c>
      <c r="H1285" s="2">
        <f t="shared" si="175"/>
        <v>1.8758540430406196</v>
      </c>
      <c r="I1285" s="2">
        <f t="shared" si="176"/>
        <v>65.227720703700697</v>
      </c>
    </row>
    <row r="1286" spans="1:9" ht="13.5" x14ac:dyDescent="0.25">
      <c r="A1286" s="3">
        <f>TITRES_STAT!B1289</f>
        <v>43881</v>
      </c>
      <c r="B1286" s="17">
        <f>TITRES_STAT!D1289</f>
        <v>4.75</v>
      </c>
      <c r="C1286" s="2">
        <f t="shared" si="180"/>
        <v>0.12999999999999989</v>
      </c>
      <c r="D1286" s="2">
        <f t="shared" si="181"/>
        <v>0.12999999999999989</v>
      </c>
      <c r="E1286" s="2">
        <f t="shared" si="182"/>
        <v>0</v>
      </c>
      <c r="F1286" s="2">
        <f t="shared" si="179"/>
        <v>4.9985903122950835E-2</v>
      </c>
      <c r="G1286" s="2">
        <f t="shared" si="179"/>
        <v>2.1696884674068023E-2</v>
      </c>
      <c r="H1286" s="2">
        <f t="shared" si="175"/>
        <v>2.3038285852481701</v>
      </c>
      <c r="I1286" s="2">
        <f t="shared" si="176"/>
        <v>69.732085845341032</v>
      </c>
    </row>
    <row r="1287" spans="1:9" ht="13.5" x14ac:dyDescent="0.25">
      <c r="A1287" s="3">
        <f>TITRES_STAT!B1290</f>
        <v>43882</v>
      </c>
      <c r="B1287" s="17">
        <f>TITRES_STAT!D1290</f>
        <v>4.75</v>
      </c>
      <c r="C1287" s="2">
        <f t="shared" si="180"/>
        <v>0</v>
      </c>
      <c r="D1287" s="2">
        <f t="shared" si="181"/>
        <v>0</v>
      </c>
      <c r="E1287" s="2">
        <f t="shared" si="182"/>
        <v>0</v>
      </c>
      <c r="F1287" s="2">
        <f t="shared" si="179"/>
        <v>4.6415481471311484E-2</v>
      </c>
      <c r="G1287" s="2">
        <f t="shared" si="179"/>
        <v>2.0147107197348881E-2</v>
      </c>
      <c r="H1287" s="2">
        <f t="shared" si="175"/>
        <v>2.3038285852481692</v>
      </c>
      <c r="I1287" s="2">
        <f t="shared" si="176"/>
        <v>69.732085845341032</v>
      </c>
    </row>
    <row r="1288" spans="1:9" ht="13.5" x14ac:dyDescent="0.25">
      <c r="A1288" s="3">
        <f>TITRES_STAT!B1291</f>
        <v>43885</v>
      </c>
      <c r="B1288" s="17">
        <f>TITRES_STAT!D1291</f>
        <v>4.72</v>
      </c>
      <c r="C1288" s="2">
        <f t="shared" si="180"/>
        <v>-3.0000000000000249E-2</v>
      </c>
      <c r="D1288" s="2">
        <f t="shared" si="181"/>
        <v>0</v>
      </c>
      <c r="E1288" s="2">
        <f t="shared" si="182"/>
        <v>3.0000000000000249E-2</v>
      </c>
      <c r="F1288" s="2">
        <f t="shared" si="179"/>
        <v>4.3100089937646378E-2</v>
      </c>
      <c r="G1288" s="2">
        <f t="shared" si="179"/>
        <v>2.0850885254681123E-2</v>
      </c>
      <c r="H1288" s="2">
        <f t="shared" si="175"/>
        <v>2.0670628326425708</v>
      </c>
      <c r="I1288" s="2">
        <f t="shared" si="176"/>
        <v>67.395516343615185</v>
      </c>
    </row>
    <row r="1289" spans="1:9" ht="13.5" x14ac:dyDescent="0.25">
      <c r="A1289" s="3">
        <f>TITRES_STAT!B1292</f>
        <v>43886</v>
      </c>
      <c r="B1289" s="17">
        <f>TITRES_STAT!D1292</f>
        <v>4.6100000000000003</v>
      </c>
      <c r="C1289" s="2">
        <f t="shared" si="180"/>
        <v>-0.10999999999999943</v>
      </c>
      <c r="D1289" s="2">
        <f t="shared" si="181"/>
        <v>0</v>
      </c>
      <c r="E1289" s="2">
        <f t="shared" si="182"/>
        <v>0.10999999999999943</v>
      </c>
      <c r="F1289" s="2">
        <f t="shared" si="179"/>
        <v>4.0021512084957349E-2</v>
      </c>
      <c r="G1289" s="2">
        <f t="shared" si="179"/>
        <v>2.7218679165061006E-2</v>
      </c>
      <c r="H1289" s="2">
        <f t="shared" si="175"/>
        <v>1.4703693681187358</v>
      </c>
      <c r="I1289" s="2">
        <f t="shared" si="176"/>
        <v>59.520223457047983</v>
      </c>
    </row>
    <row r="1290" spans="1:9" ht="13.5" x14ac:dyDescent="0.25">
      <c r="A1290" s="3">
        <f>TITRES_STAT!B1293</f>
        <v>43887</v>
      </c>
      <c r="B1290" s="17">
        <f>TITRES_STAT!D1293</f>
        <v>4.5999999999999996</v>
      </c>
      <c r="C1290" s="2">
        <f t="shared" si="180"/>
        <v>-1.0000000000000675E-2</v>
      </c>
      <c r="D1290" s="2">
        <f t="shared" si="181"/>
        <v>0</v>
      </c>
      <c r="E1290" s="2">
        <f t="shared" si="182"/>
        <v>1.0000000000000675E-2</v>
      </c>
      <c r="F1290" s="2">
        <f t="shared" si="179"/>
        <v>3.7162832650317543E-2</v>
      </c>
      <c r="G1290" s="2">
        <f t="shared" si="179"/>
        <v>2.5988773510413839E-2</v>
      </c>
      <c r="H1290" s="2">
        <f t="shared" si="175"/>
        <v>1.4299571557475077</v>
      </c>
      <c r="I1290" s="2">
        <f t="shared" si="176"/>
        <v>58.847011041543311</v>
      </c>
    </row>
    <row r="1291" spans="1:9" ht="13.5" x14ac:dyDescent="0.25">
      <c r="A1291" s="3">
        <f>TITRES_STAT!B1294</f>
        <v>43888</v>
      </c>
      <c r="B1291" s="17">
        <f>TITRES_STAT!D1294</f>
        <v>4.54</v>
      </c>
      <c r="C1291" s="2">
        <f t="shared" si="180"/>
        <v>-5.9999999999999609E-2</v>
      </c>
      <c r="D1291" s="2">
        <f t="shared" si="181"/>
        <v>0</v>
      </c>
      <c r="E1291" s="2">
        <f t="shared" si="182"/>
        <v>5.9999999999999609E-2</v>
      </c>
      <c r="F1291" s="2">
        <f t="shared" si="179"/>
        <v>3.4508344603866294E-2</v>
      </c>
      <c r="G1291" s="2">
        <f t="shared" si="179"/>
        <v>2.8418146831098536E-2</v>
      </c>
      <c r="H1291" s="2">
        <f t="shared" si="175"/>
        <v>1.2143066474026074</v>
      </c>
      <c r="I1291" s="2">
        <f t="shared" si="176"/>
        <v>54.839136613124253</v>
      </c>
    </row>
    <row r="1292" spans="1:9" ht="13.5" x14ac:dyDescent="0.25">
      <c r="A1292" s="3">
        <f>TITRES_STAT!B1295</f>
        <v>43889</v>
      </c>
      <c r="B1292" s="17">
        <f>TITRES_STAT!D1295</f>
        <v>4.54</v>
      </c>
      <c r="C1292" s="2">
        <f t="shared" si="180"/>
        <v>0</v>
      </c>
      <c r="D1292" s="2">
        <f t="shared" si="181"/>
        <v>0</v>
      </c>
      <c r="E1292" s="2">
        <f t="shared" si="182"/>
        <v>0</v>
      </c>
      <c r="F1292" s="2">
        <f t="shared" si="179"/>
        <v>3.2043462846447275E-2</v>
      </c>
      <c r="G1292" s="2">
        <f t="shared" si="179"/>
        <v>2.6388279200305783E-2</v>
      </c>
      <c r="H1292" s="2">
        <f t="shared" si="175"/>
        <v>1.2143066474026074</v>
      </c>
      <c r="I1292" s="2">
        <f t="shared" si="176"/>
        <v>54.839136613124253</v>
      </c>
    </row>
    <row r="1293" spans="1:9" ht="13.5" x14ac:dyDescent="0.25">
      <c r="A1293" s="3">
        <f>TITRES_STAT!B1296</f>
        <v>43892</v>
      </c>
      <c r="B1293" s="17">
        <f>TITRES_STAT!D1296</f>
        <v>4.5999999999999996</v>
      </c>
      <c r="C1293" s="2">
        <f t="shared" si="180"/>
        <v>5.9999999999999609E-2</v>
      </c>
      <c r="D1293" s="2">
        <f t="shared" si="181"/>
        <v>5.9999999999999609E-2</v>
      </c>
      <c r="E1293" s="2">
        <f t="shared" si="182"/>
        <v>0</v>
      </c>
      <c r="F1293" s="2">
        <f t="shared" ref="F1293:G1308" si="183">((F1292*13)+D1293)/14</f>
        <v>3.4040358357415298E-2</v>
      </c>
      <c r="G1293" s="2">
        <f t="shared" si="183"/>
        <v>2.4503402114569656E-2</v>
      </c>
      <c r="H1293" s="2">
        <f t="shared" si="175"/>
        <v>1.3892094737805813</v>
      </c>
      <c r="I1293" s="2">
        <f t="shared" si="176"/>
        <v>58.145151734324763</v>
      </c>
    </row>
    <row r="1294" spans="1:9" ht="13.5" x14ac:dyDescent="0.25">
      <c r="A1294" s="3">
        <f>TITRES_STAT!B1297</f>
        <v>43893</v>
      </c>
      <c r="B1294" s="17">
        <f>TITRES_STAT!D1297</f>
        <v>4.59</v>
      </c>
      <c r="C1294" s="2">
        <f t="shared" si="180"/>
        <v>-9.9999999999997868E-3</v>
      </c>
      <c r="D1294" s="2">
        <f t="shared" si="181"/>
        <v>0</v>
      </c>
      <c r="E1294" s="2">
        <f t="shared" si="182"/>
        <v>9.9999999999997868E-3</v>
      </c>
      <c r="F1294" s="2">
        <f t="shared" si="183"/>
        <v>3.1608904189028494E-2</v>
      </c>
      <c r="G1294" s="2">
        <f t="shared" si="183"/>
        <v>2.3467444820671809E-2</v>
      </c>
      <c r="H1294" s="2">
        <f t="shared" si="175"/>
        <v>1.3469256849465394</v>
      </c>
      <c r="I1294" s="2">
        <f t="shared" si="176"/>
        <v>57.391066687193415</v>
      </c>
    </row>
    <row r="1295" spans="1:9" ht="13.5" x14ac:dyDescent="0.25">
      <c r="A1295" s="3">
        <f>TITRES_STAT!B1298</f>
        <v>43894</v>
      </c>
      <c r="B1295" s="17">
        <f>TITRES_STAT!D1298</f>
        <v>4.58</v>
      </c>
      <c r="C1295" s="2">
        <f t="shared" si="180"/>
        <v>-9.9999999999997868E-3</v>
      </c>
      <c r="D1295" s="2">
        <f t="shared" si="181"/>
        <v>0</v>
      </c>
      <c r="E1295" s="2">
        <f t="shared" si="182"/>
        <v>9.9999999999997868E-3</v>
      </c>
      <c r="F1295" s="2">
        <f t="shared" si="183"/>
        <v>2.9351125318383603E-2</v>
      </c>
      <c r="G1295" s="2">
        <f t="shared" si="183"/>
        <v>2.2505484476338093E-2</v>
      </c>
      <c r="H1295" s="2">
        <f t="shared" si="175"/>
        <v>1.304176559684503</v>
      </c>
      <c r="I1295" s="2">
        <f t="shared" si="176"/>
        <v>56.600548000673875</v>
      </c>
    </row>
    <row r="1296" spans="1:9" ht="13.5" x14ac:dyDescent="0.25">
      <c r="A1296" s="3">
        <f>TITRES_STAT!B1299</f>
        <v>43895</v>
      </c>
      <c r="B1296" s="17">
        <f>TITRES_STAT!D1299</f>
        <v>4.55</v>
      </c>
      <c r="C1296" s="2">
        <f t="shared" si="180"/>
        <v>-3.0000000000000249E-2</v>
      </c>
      <c r="D1296" s="2">
        <f t="shared" si="181"/>
        <v>0</v>
      </c>
      <c r="E1296" s="2">
        <f t="shared" si="182"/>
        <v>3.0000000000000249E-2</v>
      </c>
      <c r="F1296" s="2">
        <f t="shared" si="183"/>
        <v>2.7254616367070487E-2</v>
      </c>
      <c r="G1296" s="2">
        <f t="shared" si="183"/>
        <v>2.3040807013742531E-2</v>
      </c>
      <c r="H1296" s="2">
        <f t="shared" si="175"/>
        <v>1.1828846251268308</v>
      </c>
      <c r="I1296" s="2">
        <f t="shared" si="176"/>
        <v>54.189058437209084</v>
      </c>
    </row>
    <row r="1297" spans="1:9" ht="13.5" x14ac:dyDescent="0.25">
      <c r="A1297" s="3">
        <f>TITRES_STAT!B1300</f>
        <v>43896</v>
      </c>
      <c r="B1297" s="17">
        <f>TITRES_STAT!D1300</f>
        <v>4.5</v>
      </c>
      <c r="C1297" s="2">
        <f t="shared" si="180"/>
        <v>-4.9999999999999822E-2</v>
      </c>
      <c r="D1297" s="2">
        <f t="shared" si="181"/>
        <v>0</v>
      </c>
      <c r="E1297" s="2">
        <f t="shared" si="182"/>
        <v>4.9999999999999822E-2</v>
      </c>
      <c r="F1297" s="2">
        <f t="shared" si="183"/>
        <v>2.530785805513688E-2</v>
      </c>
      <c r="G1297" s="2">
        <f t="shared" si="183"/>
        <v>2.4966463655618054E-2</v>
      </c>
      <c r="H1297" s="2">
        <f t="shared" ref="H1297:H1360" si="184">F1297/G1297</f>
        <v>1.01367411917955</v>
      </c>
      <c r="I1297" s="2">
        <f t="shared" ref="I1297:I1360" si="185">IF(G1297=0,100,100-(100/(1+H1297)))</f>
        <v>50.339531581831153</v>
      </c>
    </row>
    <row r="1298" spans="1:9" ht="13.5" x14ac:dyDescent="0.25">
      <c r="A1298" s="3">
        <f>TITRES_STAT!B1301</f>
        <v>43899</v>
      </c>
      <c r="B1298" s="17">
        <f>TITRES_STAT!D1301</f>
        <v>4.37</v>
      </c>
      <c r="C1298" s="2">
        <f t="shared" si="180"/>
        <v>-0.12999999999999989</v>
      </c>
      <c r="D1298" s="2">
        <f t="shared" si="181"/>
        <v>0</v>
      </c>
      <c r="E1298" s="2">
        <f t="shared" si="182"/>
        <v>0.12999999999999989</v>
      </c>
      <c r="F1298" s="2">
        <f t="shared" si="183"/>
        <v>2.3500153908341391E-2</v>
      </c>
      <c r="G1298" s="2">
        <f t="shared" si="183"/>
        <v>3.2468859108788183E-2</v>
      </c>
      <c r="H1298" s="2">
        <f t="shared" si="184"/>
        <v>0.72377516652504503</v>
      </c>
      <c r="I1298" s="2">
        <f t="shared" si="185"/>
        <v>41.987794033725528</v>
      </c>
    </row>
    <row r="1299" spans="1:9" ht="13.5" x14ac:dyDescent="0.25">
      <c r="A1299" s="3">
        <f>TITRES_STAT!B1302</f>
        <v>43900</v>
      </c>
      <c r="B1299" s="17">
        <f>TITRES_STAT!D1302</f>
        <v>4.3</v>
      </c>
      <c r="C1299" s="2">
        <f t="shared" si="180"/>
        <v>-7.0000000000000284E-2</v>
      </c>
      <c r="D1299" s="2">
        <f t="shared" si="181"/>
        <v>0</v>
      </c>
      <c r="E1299" s="2">
        <f t="shared" si="182"/>
        <v>7.0000000000000284E-2</v>
      </c>
      <c r="F1299" s="2">
        <f t="shared" si="183"/>
        <v>2.1821571486317005E-2</v>
      </c>
      <c r="G1299" s="2">
        <f t="shared" si="183"/>
        <v>3.5149654886731906E-2</v>
      </c>
      <c r="H1299" s="2">
        <f t="shared" si="184"/>
        <v>0.62081893994794501</v>
      </c>
      <c r="I1299" s="2">
        <f t="shared" si="185"/>
        <v>38.302794016454648</v>
      </c>
    </row>
    <row r="1300" spans="1:9" ht="13.5" x14ac:dyDescent="0.25">
      <c r="A1300" s="3">
        <f>TITRES_STAT!B1303</f>
        <v>43901</v>
      </c>
      <c r="B1300" s="17">
        <f>TITRES_STAT!D1303</f>
        <v>4.55</v>
      </c>
      <c r="C1300" s="2">
        <f t="shared" si="180"/>
        <v>0.25</v>
      </c>
      <c r="D1300" s="2">
        <f t="shared" si="181"/>
        <v>0.25</v>
      </c>
      <c r="E1300" s="2">
        <f t="shared" si="182"/>
        <v>0</v>
      </c>
      <c r="F1300" s="2">
        <f t="shared" si="183"/>
        <v>3.8120030665865792E-2</v>
      </c>
      <c r="G1300" s="2">
        <f t="shared" si="183"/>
        <v>3.2638965251965343E-2</v>
      </c>
      <c r="H1300" s="2">
        <f t="shared" si="184"/>
        <v>1.1679301219137272</v>
      </c>
      <c r="I1300" s="2">
        <f t="shared" si="185"/>
        <v>53.873052000529611</v>
      </c>
    </row>
    <row r="1301" spans="1:9" ht="13.5" x14ac:dyDescent="0.25">
      <c r="A1301" s="3">
        <f>TITRES_STAT!B1304</f>
        <v>43902</v>
      </c>
      <c r="B1301" s="17">
        <f>TITRES_STAT!D1304</f>
        <v>4.42</v>
      </c>
      <c r="C1301" s="2">
        <f t="shared" si="180"/>
        <v>-0.12999999999999989</v>
      </c>
      <c r="D1301" s="2">
        <f t="shared" si="181"/>
        <v>0</v>
      </c>
      <c r="E1301" s="2">
        <f t="shared" si="182"/>
        <v>0.12999999999999989</v>
      </c>
      <c r="F1301" s="2">
        <f t="shared" si="183"/>
        <v>3.5397171332589662E-2</v>
      </c>
      <c r="G1301" s="2">
        <f t="shared" si="183"/>
        <v>3.9593324876824952E-2</v>
      </c>
      <c r="H1301" s="2">
        <f t="shared" si="184"/>
        <v>0.89401866205251657</v>
      </c>
      <c r="I1301" s="2">
        <f t="shared" si="185"/>
        <v>47.202209775677893</v>
      </c>
    </row>
    <row r="1302" spans="1:9" ht="13.5" x14ac:dyDescent="0.25">
      <c r="A1302" s="3">
        <f>TITRES_STAT!B1305</f>
        <v>43903</v>
      </c>
      <c r="B1302" s="17">
        <f>TITRES_STAT!D1305</f>
        <v>4.2699999999999996</v>
      </c>
      <c r="C1302" s="2">
        <f t="shared" si="180"/>
        <v>-0.15000000000000036</v>
      </c>
      <c r="D1302" s="2">
        <f t="shared" si="181"/>
        <v>0</v>
      </c>
      <c r="E1302" s="2">
        <f t="shared" si="182"/>
        <v>0.15000000000000036</v>
      </c>
      <c r="F1302" s="2">
        <f t="shared" si="183"/>
        <v>3.2868801951690403E-2</v>
      </c>
      <c r="G1302" s="2">
        <f t="shared" si="183"/>
        <v>4.7479515957051764E-2</v>
      </c>
      <c r="H1302" s="2">
        <f t="shared" si="184"/>
        <v>0.69227331595845076</v>
      </c>
      <c r="I1302" s="2">
        <f t="shared" si="185"/>
        <v>40.90789055350487</v>
      </c>
    </row>
    <row r="1303" spans="1:9" ht="13.5" x14ac:dyDescent="0.25">
      <c r="A1303" s="3">
        <f>TITRES_STAT!B1306</f>
        <v>43906</v>
      </c>
      <c r="B1303" s="17">
        <f>TITRES_STAT!D1306</f>
        <v>4.1500000000000004</v>
      </c>
      <c r="C1303" s="2">
        <f t="shared" si="180"/>
        <v>-0.11999999999999922</v>
      </c>
      <c r="D1303" s="2">
        <f t="shared" si="181"/>
        <v>0</v>
      </c>
      <c r="E1303" s="2">
        <f t="shared" si="182"/>
        <v>0.11999999999999922</v>
      </c>
      <c r="F1303" s="2">
        <f t="shared" si="183"/>
        <v>3.0521030383712518E-2</v>
      </c>
      <c r="G1303" s="2">
        <f t="shared" si="183"/>
        <v>5.2659550531548013E-2</v>
      </c>
      <c r="H1303" s="2">
        <f t="shared" si="184"/>
        <v>0.57959154750908015</v>
      </c>
      <c r="I1303" s="2">
        <f t="shared" si="185"/>
        <v>36.692494868250009</v>
      </c>
    </row>
    <row r="1304" spans="1:9" ht="13.5" x14ac:dyDescent="0.25">
      <c r="A1304" s="3">
        <f>TITRES_STAT!B1307</f>
        <v>43907</v>
      </c>
      <c r="B1304" s="17">
        <f>TITRES_STAT!D1307</f>
        <v>3.97</v>
      </c>
      <c r="C1304" s="2">
        <f t="shared" si="180"/>
        <v>-0.18000000000000016</v>
      </c>
      <c r="D1304" s="2">
        <f t="shared" si="181"/>
        <v>0</v>
      </c>
      <c r="E1304" s="2">
        <f t="shared" si="182"/>
        <v>0.18000000000000016</v>
      </c>
      <c r="F1304" s="2">
        <f t="shared" si="183"/>
        <v>2.8340956784875911E-2</v>
      </c>
      <c r="G1304" s="2">
        <f t="shared" si="183"/>
        <v>6.1755296922151738E-2</v>
      </c>
      <c r="H1304" s="2">
        <f t="shared" si="184"/>
        <v>0.4589234964022974</v>
      </c>
      <c r="I1304" s="2">
        <f t="shared" si="185"/>
        <v>31.456309911657598</v>
      </c>
    </row>
    <row r="1305" spans="1:9" ht="13.5" x14ac:dyDescent="0.25">
      <c r="A1305" s="3">
        <f>TITRES_STAT!B1308</f>
        <v>43908</v>
      </c>
      <c r="B1305" s="17">
        <f>TITRES_STAT!D1308</f>
        <v>4</v>
      </c>
      <c r="C1305" s="2">
        <f t="shared" si="180"/>
        <v>2.9999999999999805E-2</v>
      </c>
      <c r="D1305" s="2">
        <f t="shared" si="181"/>
        <v>2.9999999999999805E-2</v>
      </c>
      <c r="E1305" s="2">
        <f t="shared" si="182"/>
        <v>0</v>
      </c>
      <c r="F1305" s="2">
        <f t="shared" si="183"/>
        <v>2.8459459871670475E-2</v>
      </c>
      <c r="G1305" s="2">
        <f t="shared" si="183"/>
        <v>5.7344204284855191E-2</v>
      </c>
      <c r="H1305" s="2">
        <f t="shared" si="184"/>
        <v>0.49629182628987528</v>
      </c>
      <c r="I1305" s="2">
        <f t="shared" si="185"/>
        <v>33.16811717941772</v>
      </c>
    </row>
    <row r="1306" spans="1:9" ht="13.5" x14ac:dyDescent="0.25">
      <c r="A1306" s="3">
        <f>TITRES_STAT!B1309</f>
        <v>43909</v>
      </c>
      <c r="B1306" s="17">
        <f>TITRES_STAT!D1309</f>
        <v>4</v>
      </c>
      <c r="C1306" s="2">
        <f t="shared" si="180"/>
        <v>0</v>
      </c>
      <c r="D1306" s="2">
        <f t="shared" si="181"/>
        <v>0</v>
      </c>
      <c r="E1306" s="2">
        <f t="shared" si="182"/>
        <v>0</v>
      </c>
      <c r="F1306" s="2">
        <f t="shared" si="183"/>
        <v>2.6426641309408298E-2</v>
      </c>
      <c r="G1306" s="2">
        <f t="shared" si="183"/>
        <v>5.3248189693079817E-2</v>
      </c>
      <c r="H1306" s="2">
        <f t="shared" si="184"/>
        <v>0.49629182628987534</v>
      </c>
      <c r="I1306" s="2">
        <f t="shared" si="185"/>
        <v>33.168117179417735</v>
      </c>
    </row>
    <row r="1307" spans="1:9" ht="13.5" x14ac:dyDescent="0.25">
      <c r="A1307" s="3">
        <f>TITRES_STAT!B1310</f>
        <v>43913</v>
      </c>
      <c r="B1307" s="17">
        <f>TITRES_STAT!D1310</f>
        <v>4.08</v>
      </c>
      <c r="C1307" s="2">
        <f t="shared" si="180"/>
        <v>8.0000000000000071E-2</v>
      </c>
      <c r="D1307" s="2">
        <f t="shared" si="181"/>
        <v>8.0000000000000071E-2</v>
      </c>
      <c r="E1307" s="2">
        <f t="shared" si="182"/>
        <v>0</v>
      </c>
      <c r="F1307" s="2">
        <f t="shared" si="183"/>
        <v>3.0253309787307708E-2</v>
      </c>
      <c r="G1307" s="2">
        <f t="shared" si="183"/>
        <v>4.944474757214555E-2</v>
      </c>
      <c r="H1307" s="2">
        <f t="shared" si="184"/>
        <v>0.61186094120846024</v>
      </c>
      <c r="I1307" s="2">
        <f t="shared" si="185"/>
        <v>37.959908672377765</v>
      </c>
    </row>
    <row r="1308" spans="1:9" ht="13.5" x14ac:dyDescent="0.25">
      <c r="A1308" s="3">
        <f>TITRES_STAT!B1311</f>
        <v>43914</v>
      </c>
      <c r="B1308" s="17">
        <f>TITRES_STAT!D1311</f>
        <v>4.2</v>
      </c>
      <c r="C1308" s="2">
        <f t="shared" si="180"/>
        <v>0.12000000000000011</v>
      </c>
      <c r="D1308" s="2">
        <f t="shared" si="181"/>
        <v>0.12000000000000011</v>
      </c>
      <c r="E1308" s="2">
        <f t="shared" si="182"/>
        <v>0</v>
      </c>
      <c r="F1308" s="2">
        <f t="shared" si="183"/>
        <v>3.6663787659642878E-2</v>
      </c>
      <c r="G1308" s="2">
        <f t="shared" si="183"/>
        <v>4.5912979888420864E-2</v>
      </c>
      <c r="H1308" s="2">
        <f t="shared" si="184"/>
        <v>0.79854951146155928</v>
      </c>
      <c r="I1308" s="2">
        <f t="shared" si="185"/>
        <v>44.399640175189404</v>
      </c>
    </row>
    <row r="1309" spans="1:9" ht="13.5" x14ac:dyDescent="0.25">
      <c r="A1309" s="3">
        <f>TITRES_STAT!B1312</f>
        <v>43915</v>
      </c>
      <c r="B1309" s="17">
        <f>TITRES_STAT!D1312</f>
        <v>4.1900000000000004</v>
      </c>
      <c r="C1309" s="2">
        <f t="shared" si="180"/>
        <v>-9.9999999999997868E-3</v>
      </c>
      <c r="D1309" s="2">
        <f t="shared" si="181"/>
        <v>0</v>
      </c>
      <c r="E1309" s="2">
        <f t="shared" si="182"/>
        <v>9.9999999999997868E-3</v>
      </c>
      <c r="F1309" s="2">
        <f t="shared" ref="F1309:G1324" si="186">((F1308*13)+D1309)/14</f>
        <v>3.4044945683954102E-2</v>
      </c>
      <c r="G1309" s="2">
        <f t="shared" si="186"/>
        <v>4.3347767039247927E-2</v>
      </c>
      <c r="H1309" s="2">
        <f t="shared" si="184"/>
        <v>0.78539099033934401</v>
      </c>
      <c r="I1309" s="2">
        <f t="shared" si="185"/>
        <v>43.989859621172783</v>
      </c>
    </row>
    <row r="1310" spans="1:9" ht="13.5" x14ac:dyDescent="0.25">
      <c r="A1310" s="3">
        <f>TITRES_STAT!B1313</f>
        <v>43916</v>
      </c>
      <c r="B1310" s="17">
        <f>TITRES_STAT!D1313</f>
        <v>4.24</v>
      </c>
      <c r="C1310" s="2">
        <f t="shared" si="180"/>
        <v>4.9999999999999822E-2</v>
      </c>
      <c r="D1310" s="2">
        <f t="shared" si="181"/>
        <v>4.9999999999999822E-2</v>
      </c>
      <c r="E1310" s="2">
        <f t="shared" si="182"/>
        <v>0</v>
      </c>
      <c r="F1310" s="2">
        <f t="shared" si="186"/>
        <v>3.5184592420814509E-2</v>
      </c>
      <c r="G1310" s="2">
        <f t="shared" si="186"/>
        <v>4.0251497965015932E-2</v>
      </c>
      <c r="H1310" s="2">
        <f t="shared" si="184"/>
        <v>0.8741188328293954</v>
      </c>
      <c r="I1310" s="2">
        <f t="shared" si="185"/>
        <v>46.641590571379105</v>
      </c>
    </row>
    <row r="1311" spans="1:9" ht="13.5" x14ac:dyDescent="0.25">
      <c r="A1311" s="3">
        <f>TITRES_STAT!B1314</f>
        <v>43917</v>
      </c>
      <c r="B1311" s="17">
        <f>TITRES_STAT!D1314</f>
        <v>4.12</v>
      </c>
      <c r="C1311" s="2">
        <f t="shared" si="180"/>
        <v>-0.12000000000000011</v>
      </c>
      <c r="D1311" s="2">
        <f t="shared" si="181"/>
        <v>0</v>
      </c>
      <c r="E1311" s="2">
        <f t="shared" si="182"/>
        <v>0.12000000000000011</v>
      </c>
      <c r="F1311" s="2">
        <f t="shared" si="186"/>
        <v>3.2671407247899187E-2</v>
      </c>
      <c r="G1311" s="2">
        <f t="shared" si="186"/>
        <v>4.5947819538943377E-2</v>
      </c>
      <c r="H1311" s="2">
        <f t="shared" si="184"/>
        <v>0.71105457398709249</v>
      </c>
      <c r="I1311" s="2">
        <f t="shared" si="185"/>
        <v>41.556510516797594</v>
      </c>
    </row>
    <row r="1312" spans="1:9" ht="13.5" x14ac:dyDescent="0.25">
      <c r="A1312" s="3">
        <f>TITRES_STAT!B1315</f>
        <v>43920</v>
      </c>
      <c r="B1312" s="17">
        <f>TITRES_STAT!D1315</f>
        <v>4.1100000000000003</v>
      </c>
      <c r="C1312" s="2">
        <f t="shared" si="180"/>
        <v>-9.9999999999997868E-3</v>
      </c>
      <c r="D1312" s="2">
        <f t="shared" si="181"/>
        <v>0</v>
      </c>
      <c r="E1312" s="2">
        <f t="shared" si="182"/>
        <v>9.9999999999997868E-3</v>
      </c>
      <c r="F1312" s="2">
        <f t="shared" si="186"/>
        <v>3.0337735301620674E-2</v>
      </c>
      <c r="G1312" s="2">
        <f t="shared" si="186"/>
        <v>4.3380118143304551E-2</v>
      </c>
      <c r="H1312" s="2">
        <f t="shared" si="184"/>
        <v>0.69934653477432063</v>
      </c>
      <c r="I1312" s="2">
        <f t="shared" si="185"/>
        <v>41.153850639840002</v>
      </c>
    </row>
    <row r="1313" spans="1:9" ht="13.5" x14ac:dyDescent="0.25">
      <c r="A1313" s="3">
        <f>TITRES_STAT!B1316</f>
        <v>43921</v>
      </c>
      <c r="B1313" s="17">
        <f>TITRES_STAT!D1316</f>
        <v>4.1100000000000003</v>
      </c>
      <c r="C1313" s="2">
        <f t="shared" si="180"/>
        <v>0</v>
      </c>
      <c r="D1313" s="2">
        <f t="shared" si="181"/>
        <v>0</v>
      </c>
      <c r="E1313" s="2">
        <f t="shared" si="182"/>
        <v>0</v>
      </c>
      <c r="F1313" s="2">
        <f t="shared" si="186"/>
        <v>2.8170754208647768E-2</v>
      </c>
      <c r="G1313" s="2">
        <f t="shared" si="186"/>
        <v>4.0281538275925656E-2</v>
      </c>
      <c r="H1313" s="2">
        <f t="shared" si="184"/>
        <v>0.69934653477432063</v>
      </c>
      <c r="I1313" s="2">
        <f t="shared" si="185"/>
        <v>41.153850639840002</v>
      </c>
    </row>
    <row r="1314" spans="1:9" ht="13.5" x14ac:dyDescent="0.25">
      <c r="A1314" s="3">
        <f>TITRES_STAT!B1317</f>
        <v>43922</v>
      </c>
      <c r="B1314" s="17">
        <f>TITRES_STAT!D1317</f>
        <v>4.13</v>
      </c>
      <c r="C1314" s="2">
        <f t="shared" si="180"/>
        <v>1.9999999999999574E-2</v>
      </c>
      <c r="D1314" s="2">
        <f t="shared" si="181"/>
        <v>1.9999999999999574E-2</v>
      </c>
      <c r="E1314" s="2">
        <f t="shared" si="182"/>
        <v>0</v>
      </c>
      <c r="F1314" s="2">
        <f t="shared" si="186"/>
        <v>2.7587128908030039E-2</v>
      </c>
      <c r="G1314" s="2">
        <f t="shared" si="186"/>
        <v>3.7404285541930968E-2</v>
      </c>
      <c r="H1314" s="2">
        <f t="shared" si="184"/>
        <v>0.73753925541778642</v>
      </c>
      <c r="I1314" s="2">
        <f t="shared" si="185"/>
        <v>42.447343455296334</v>
      </c>
    </row>
    <row r="1315" spans="1:9" ht="13.5" x14ac:dyDescent="0.25">
      <c r="A1315" s="3">
        <f>TITRES_STAT!B1318</f>
        <v>43923</v>
      </c>
      <c r="B1315" s="17">
        <f>TITRES_STAT!D1318</f>
        <v>4.01</v>
      </c>
      <c r="C1315" s="2">
        <f t="shared" si="180"/>
        <v>-0.12000000000000011</v>
      </c>
      <c r="D1315" s="2">
        <f t="shared" si="181"/>
        <v>0</v>
      </c>
      <c r="E1315" s="2">
        <f t="shared" si="182"/>
        <v>0.12000000000000011</v>
      </c>
      <c r="F1315" s="2">
        <f t="shared" si="186"/>
        <v>2.5616619700313609E-2</v>
      </c>
      <c r="G1315" s="2">
        <f t="shared" si="186"/>
        <v>4.3303979431793045E-2</v>
      </c>
      <c r="H1315" s="2">
        <f t="shared" si="184"/>
        <v>0.59155347929770918</v>
      </c>
      <c r="I1315" s="2">
        <f t="shared" si="185"/>
        <v>37.168306751384748</v>
      </c>
    </row>
    <row r="1316" spans="1:9" ht="13.5" x14ac:dyDescent="0.25">
      <c r="A1316" s="3">
        <f>TITRES_STAT!B1319</f>
        <v>43924</v>
      </c>
      <c r="B1316" s="17">
        <f>TITRES_STAT!D1319</f>
        <v>3.99</v>
      </c>
      <c r="C1316" s="2">
        <f t="shared" si="180"/>
        <v>-1.9999999999999574E-2</v>
      </c>
      <c r="D1316" s="2">
        <f t="shared" si="181"/>
        <v>0</v>
      </c>
      <c r="E1316" s="2">
        <f t="shared" si="182"/>
        <v>1.9999999999999574E-2</v>
      </c>
      <c r="F1316" s="2">
        <f t="shared" si="186"/>
        <v>2.3786861150291209E-2</v>
      </c>
      <c r="G1316" s="2">
        <f t="shared" si="186"/>
        <v>4.1639409472379221E-2</v>
      </c>
      <c r="H1316" s="2">
        <f t="shared" si="184"/>
        <v>0.57125836921558193</v>
      </c>
      <c r="I1316" s="2">
        <f t="shared" si="185"/>
        <v>36.356743130715721</v>
      </c>
    </row>
    <row r="1317" spans="1:9" ht="13.5" x14ac:dyDescent="0.25">
      <c r="A1317" s="3">
        <f>TITRES_STAT!B1320</f>
        <v>43927</v>
      </c>
      <c r="B1317" s="17">
        <f>TITRES_STAT!D1320</f>
        <v>3.88</v>
      </c>
      <c r="C1317" s="2">
        <f t="shared" si="180"/>
        <v>-0.11000000000000032</v>
      </c>
      <c r="D1317" s="2">
        <f t="shared" si="181"/>
        <v>0</v>
      </c>
      <c r="E1317" s="2">
        <f t="shared" si="182"/>
        <v>0.11000000000000032</v>
      </c>
      <c r="F1317" s="2">
        <f t="shared" si="186"/>
        <v>2.2087799639556122E-2</v>
      </c>
      <c r="G1317" s="2">
        <f t="shared" si="186"/>
        <v>4.6522308795780731E-2</v>
      </c>
      <c r="H1317" s="2">
        <f t="shared" si="184"/>
        <v>0.47477866450083278</v>
      </c>
      <c r="I1317" s="2">
        <f t="shared" si="185"/>
        <v>32.193214882284096</v>
      </c>
    </row>
    <row r="1318" spans="1:9" ht="13.5" x14ac:dyDescent="0.25">
      <c r="A1318" s="3">
        <f>TITRES_STAT!B1321</f>
        <v>43928</v>
      </c>
      <c r="B1318" s="17">
        <f>TITRES_STAT!D1321</f>
        <v>3.9</v>
      </c>
      <c r="C1318" s="2">
        <f t="shared" si="180"/>
        <v>2.0000000000000018E-2</v>
      </c>
      <c r="D1318" s="2">
        <f t="shared" si="181"/>
        <v>2.0000000000000018E-2</v>
      </c>
      <c r="E1318" s="2">
        <f t="shared" si="182"/>
        <v>0</v>
      </c>
      <c r="F1318" s="2">
        <f t="shared" si="186"/>
        <v>2.1938671093873541E-2</v>
      </c>
      <c r="G1318" s="2">
        <f t="shared" si="186"/>
        <v>4.3199286738939247E-2</v>
      </c>
      <c r="H1318" s="2">
        <f t="shared" si="184"/>
        <v>0.50784799356648458</v>
      </c>
      <c r="I1318" s="2">
        <f t="shared" si="185"/>
        <v>33.680317627062735</v>
      </c>
    </row>
    <row r="1319" spans="1:9" ht="13.5" x14ac:dyDescent="0.25">
      <c r="A1319" s="3">
        <f>TITRES_STAT!B1322</f>
        <v>43929</v>
      </c>
      <c r="B1319" s="17">
        <f>TITRES_STAT!D1322</f>
        <v>3.8</v>
      </c>
      <c r="C1319" s="2">
        <f t="shared" si="180"/>
        <v>-0.10000000000000009</v>
      </c>
      <c r="D1319" s="2">
        <f t="shared" si="181"/>
        <v>0</v>
      </c>
      <c r="E1319" s="2">
        <f t="shared" si="182"/>
        <v>0.10000000000000009</v>
      </c>
      <c r="F1319" s="2">
        <f t="shared" si="186"/>
        <v>2.037162315859686E-2</v>
      </c>
      <c r="G1319" s="2">
        <f t="shared" si="186"/>
        <v>4.7256480543300734E-2</v>
      </c>
      <c r="H1319" s="2">
        <f t="shared" si="184"/>
        <v>0.43108633830508186</v>
      </c>
      <c r="I1319" s="2">
        <f t="shared" si="185"/>
        <v>30.123014018542179</v>
      </c>
    </row>
    <row r="1320" spans="1:9" ht="13.5" x14ac:dyDescent="0.25">
      <c r="A1320" s="3">
        <f>TITRES_STAT!B1323</f>
        <v>43934</v>
      </c>
      <c r="B1320" s="17">
        <f>TITRES_STAT!D1323</f>
        <v>3.85</v>
      </c>
      <c r="C1320" s="2">
        <f t="shared" si="180"/>
        <v>5.0000000000000266E-2</v>
      </c>
      <c r="D1320" s="2">
        <f t="shared" si="181"/>
        <v>5.0000000000000266E-2</v>
      </c>
      <c r="E1320" s="2">
        <f t="shared" si="182"/>
        <v>0</v>
      </c>
      <c r="F1320" s="2">
        <f t="shared" si="186"/>
        <v>2.2487935790125674E-2</v>
      </c>
      <c r="G1320" s="2">
        <f t="shared" si="186"/>
        <v>4.3881017647350681E-2</v>
      </c>
      <c r="H1320" s="2">
        <f t="shared" si="184"/>
        <v>0.51247525686048856</v>
      </c>
      <c r="I1320" s="2">
        <f t="shared" si="185"/>
        <v>33.883215909545257</v>
      </c>
    </row>
    <row r="1321" spans="1:9" ht="13.5" x14ac:dyDescent="0.25">
      <c r="A1321" s="3">
        <f>TITRES_STAT!B1324</f>
        <v>43935</v>
      </c>
      <c r="B1321" s="17">
        <f>TITRES_STAT!D1324</f>
        <v>3.89</v>
      </c>
      <c r="C1321" s="2">
        <f t="shared" si="180"/>
        <v>4.0000000000000036E-2</v>
      </c>
      <c r="D1321" s="2">
        <f t="shared" si="181"/>
        <v>4.0000000000000036E-2</v>
      </c>
      <c r="E1321" s="2">
        <f t="shared" si="182"/>
        <v>0</v>
      </c>
      <c r="F1321" s="2">
        <f t="shared" si="186"/>
        <v>2.3738797519402412E-2</v>
      </c>
      <c r="G1321" s="2">
        <f t="shared" si="186"/>
        <v>4.0746659243968489E-2</v>
      </c>
      <c r="H1321" s="2">
        <f t="shared" si="184"/>
        <v>0.58259494053899252</v>
      </c>
      <c r="I1321" s="2">
        <f t="shared" si="185"/>
        <v>36.812637625428977</v>
      </c>
    </row>
    <row r="1322" spans="1:9" ht="13.5" x14ac:dyDescent="0.25">
      <c r="A1322" s="3">
        <f>TITRES_STAT!B1325</f>
        <v>43936</v>
      </c>
      <c r="B1322" s="17">
        <f>TITRES_STAT!D1325</f>
        <v>3.87</v>
      </c>
      <c r="C1322" s="2">
        <f t="shared" si="180"/>
        <v>-2.0000000000000018E-2</v>
      </c>
      <c r="D1322" s="2">
        <f t="shared" si="181"/>
        <v>0</v>
      </c>
      <c r="E1322" s="2">
        <f t="shared" si="182"/>
        <v>2.0000000000000018E-2</v>
      </c>
      <c r="F1322" s="2">
        <f t="shared" si="186"/>
        <v>2.2043169125159384E-2</v>
      </c>
      <c r="G1322" s="2">
        <f t="shared" si="186"/>
        <v>3.9264755012256458E-2</v>
      </c>
      <c r="H1322" s="2">
        <f t="shared" si="184"/>
        <v>0.56139836141289123</v>
      </c>
      <c r="I1322" s="2">
        <f t="shared" si="185"/>
        <v>35.954845047031327</v>
      </c>
    </row>
    <row r="1323" spans="1:9" ht="13.5" x14ac:dyDescent="0.25">
      <c r="A1323" s="3">
        <f>TITRES_STAT!B1326</f>
        <v>43937</v>
      </c>
      <c r="B1323" s="17">
        <f>TITRES_STAT!D1326</f>
        <v>3.95</v>
      </c>
      <c r="C1323" s="2">
        <f t="shared" si="180"/>
        <v>8.0000000000000071E-2</v>
      </c>
      <c r="D1323" s="2">
        <f t="shared" si="181"/>
        <v>8.0000000000000071E-2</v>
      </c>
      <c r="E1323" s="2">
        <f t="shared" si="182"/>
        <v>0</v>
      </c>
      <c r="F1323" s="2">
        <f t="shared" si="186"/>
        <v>2.6182942759076573E-2</v>
      </c>
      <c r="G1323" s="2">
        <f t="shared" si="186"/>
        <v>3.6460129654238137E-2</v>
      </c>
      <c r="H1323" s="2">
        <f t="shared" si="184"/>
        <v>0.7181253332716292</v>
      </c>
      <c r="I1323" s="2">
        <f t="shared" si="185"/>
        <v>41.797028386991151</v>
      </c>
    </row>
    <row r="1324" spans="1:9" ht="13.5" x14ac:dyDescent="0.25">
      <c r="A1324" s="3">
        <f>TITRES_STAT!B1327</f>
        <v>43938</v>
      </c>
      <c r="B1324" s="17">
        <f>TITRES_STAT!D1327</f>
        <v>3.95</v>
      </c>
      <c r="C1324" s="2">
        <f t="shared" si="180"/>
        <v>0</v>
      </c>
      <c r="D1324" s="2">
        <f t="shared" si="181"/>
        <v>0</v>
      </c>
      <c r="E1324" s="2">
        <f t="shared" si="182"/>
        <v>0</v>
      </c>
      <c r="F1324" s="2">
        <f t="shared" si="186"/>
        <v>2.4312732561999676E-2</v>
      </c>
      <c r="G1324" s="2">
        <f t="shared" si="186"/>
        <v>3.3855834678935416E-2</v>
      </c>
      <c r="H1324" s="2">
        <f t="shared" si="184"/>
        <v>0.7181253332716292</v>
      </c>
      <c r="I1324" s="2">
        <f t="shared" si="185"/>
        <v>41.797028386991151</v>
      </c>
    </row>
    <row r="1325" spans="1:9" ht="13.5" x14ac:dyDescent="0.25">
      <c r="A1325" s="3">
        <f>TITRES_STAT!B1328</f>
        <v>43941</v>
      </c>
      <c r="B1325" s="17">
        <f>TITRES_STAT!D1328</f>
        <v>3.98</v>
      </c>
      <c r="C1325" s="2">
        <f t="shared" si="180"/>
        <v>2.9999999999999805E-2</v>
      </c>
      <c r="D1325" s="2">
        <f t="shared" si="181"/>
        <v>2.9999999999999805E-2</v>
      </c>
      <c r="E1325" s="2">
        <f t="shared" si="182"/>
        <v>0</v>
      </c>
      <c r="F1325" s="2">
        <f t="shared" ref="F1325:G1340" si="187">((F1324*13)+D1325)/14</f>
        <v>2.4718965950428256E-2</v>
      </c>
      <c r="G1325" s="2">
        <f t="shared" si="187"/>
        <v>3.1437560773297173E-2</v>
      </c>
      <c r="H1325" s="2">
        <f t="shared" si="184"/>
        <v>0.78628765535220402</v>
      </c>
      <c r="I1325" s="2">
        <f t="shared" si="185"/>
        <v>44.017975100274143</v>
      </c>
    </row>
    <row r="1326" spans="1:9" ht="13.5" x14ac:dyDescent="0.25">
      <c r="A1326" s="3">
        <f>TITRES_STAT!B1329</f>
        <v>43942</v>
      </c>
      <c r="B1326" s="17">
        <f>TITRES_STAT!D1329</f>
        <v>3.97</v>
      </c>
      <c r="C1326" s="2">
        <f t="shared" si="180"/>
        <v>-9.9999999999997868E-3</v>
      </c>
      <c r="D1326" s="2">
        <f t="shared" si="181"/>
        <v>0</v>
      </c>
      <c r="E1326" s="2">
        <f t="shared" si="182"/>
        <v>9.9999999999997868E-3</v>
      </c>
      <c r="F1326" s="2">
        <f t="shared" si="187"/>
        <v>2.2953325525397666E-2</v>
      </c>
      <c r="G1326" s="2">
        <f t="shared" si="187"/>
        <v>2.9906306432347356E-2</v>
      </c>
      <c r="H1326" s="2">
        <f t="shared" si="184"/>
        <v>0.76750786919546898</v>
      </c>
      <c r="I1326" s="2">
        <f t="shared" si="185"/>
        <v>43.423165609147858</v>
      </c>
    </row>
    <row r="1327" spans="1:9" ht="13.5" x14ac:dyDescent="0.25">
      <c r="A1327" s="3">
        <f>TITRES_STAT!B1330</f>
        <v>43943</v>
      </c>
      <c r="B1327" s="17">
        <f>TITRES_STAT!D1330</f>
        <v>3.94</v>
      </c>
      <c r="C1327" s="2">
        <f t="shared" si="180"/>
        <v>-3.0000000000000249E-2</v>
      </c>
      <c r="D1327" s="2">
        <f t="shared" si="181"/>
        <v>0</v>
      </c>
      <c r="E1327" s="2">
        <f t="shared" si="182"/>
        <v>3.0000000000000249E-2</v>
      </c>
      <c r="F1327" s="2">
        <f t="shared" si="187"/>
        <v>2.1313802273583544E-2</v>
      </c>
      <c r="G1327" s="2">
        <f t="shared" si="187"/>
        <v>2.9912998830036848E-2</v>
      </c>
      <c r="H1327" s="2">
        <f t="shared" si="184"/>
        <v>0.71252643022141582</v>
      </c>
      <c r="I1327" s="2">
        <f t="shared" si="185"/>
        <v>41.60674064045201</v>
      </c>
    </row>
    <row r="1328" spans="1:9" ht="13.5" x14ac:dyDescent="0.25">
      <c r="A1328" s="3">
        <f>TITRES_STAT!B1331</f>
        <v>43944</v>
      </c>
      <c r="B1328" s="17">
        <f>TITRES_STAT!D1331</f>
        <v>3.93</v>
      </c>
      <c r="C1328" s="2">
        <f t="shared" si="180"/>
        <v>-9.9999999999997868E-3</v>
      </c>
      <c r="D1328" s="2">
        <f t="shared" si="181"/>
        <v>0</v>
      </c>
      <c r="E1328" s="2">
        <f t="shared" si="182"/>
        <v>9.9999999999997868E-3</v>
      </c>
      <c r="F1328" s="2">
        <f t="shared" si="187"/>
        <v>1.9791387825470436E-2</v>
      </c>
      <c r="G1328" s="2">
        <f t="shared" si="187"/>
        <v>2.8490641770748486E-2</v>
      </c>
      <c r="H1328" s="2">
        <f t="shared" si="184"/>
        <v>0.69466275925698429</v>
      </c>
      <c r="I1328" s="2">
        <f t="shared" si="185"/>
        <v>40.991209340173107</v>
      </c>
    </row>
    <row r="1329" spans="1:9" ht="13.5" x14ac:dyDescent="0.25">
      <c r="A1329" s="3">
        <f>TITRES_STAT!B1332</f>
        <v>43945</v>
      </c>
      <c r="B1329" s="17">
        <f>TITRES_STAT!D1332</f>
        <v>3.9</v>
      </c>
      <c r="C1329" s="2">
        <f t="shared" si="180"/>
        <v>-3.0000000000000249E-2</v>
      </c>
      <c r="D1329" s="2">
        <f t="shared" si="181"/>
        <v>0</v>
      </c>
      <c r="E1329" s="2">
        <f t="shared" si="182"/>
        <v>3.0000000000000249E-2</v>
      </c>
      <c r="F1329" s="2">
        <f t="shared" si="187"/>
        <v>1.8377717266508258E-2</v>
      </c>
      <c r="G1329" s="2">
        <f t="shared" si="187"/>
        <v>2.8598453072837898E-2</v>
      </c>
      <c r="H1329" s="2">
        <f t="shared" si="184"/>
        <v>0.64261228464706566</v>
      </c>
      <c r="I1329" s="2">
        <f t="shared" si="185"/>
        <v>39.121361178979519</v>
      </c>
    </row>
    <row r="1330" spans="1:9" ht="13.5" x14ac:dyDescent="0.25">
      <c r="A1330" s="3">
        <f>TITRES_STAT!B1333</f>
        <v>43948</v>
      </c>
      <c r="B1330" s="17">
        <f>TITRES_STAT!D1333</f>
        <v>3.9</v>
      </c>
      <c r="C1330" s="2">
        <f t="shared" si="180"/>
        <v>0</v>
      </c>
      <c r="D1330" s="2">
        <f t="shared" si="181"/>
        <v>0</v>
      </c>
      <c r="E1330" s="2">
        <f t="shared" si="182"/>
        <v>0</v>
      </c>
      <c r="F1330" s="2">
        <f t="shared" si="187"/>
        <v>1.7065023176043383E-2</v>
      </c>
      <c r="G1330" s="2">
        <f t="shared" si="187"/>
        <v>2.6555706424778051E-2</v>
      </c>
      <c r="H1330" s="2">
        <f t="shared" si="184"/>
        <v>0.64261228464706566</v>
      </c>
      <c r="I1330" s="2">
        <f t="shared" si="185"/>
        <v>39.121361178979519</v>
      </c>
    </row>
    <row r="1331" spans="1:9" ht="13.5" x14ac:dyDescent="0.25">
      <c r="A1331" s="3">
        <f>TITRES_STAT!B1334</f>
        <v>43949</v>
      </c>
      <c r="B1331" s="17">
        <f>TITRES_STAT!D1334</f>
        <v>3.89</v>
      </c>
      <c r="C1331" s="2">
        <f t="shared" si="180"/>
        <v>-9.9999999999997868E-3</v>
      </c>
      <c r="D1331" s="2">
        <f t="shared" si="181"/>
        <v>0</v>
      </c>
      <c r="E1331" s="2">
        <f t="shared" si="182"/>
        <v>9.9999999999997868E-3</v>
      </c>
      <c r="F1331" s="2">
        <f t="shared" si="187"/>
        <v>1.5846092949183141E-2</v>
      </c>
      <c r="G1331" s="2">
        <f t="shared" si="187"/>
        <v>2.5373155965865316E-2</v>
      </c>
      <c r="H1331" s="2">
        <f t="shared" si="184"/>
        <v>0.62452195424569967</v>
      </c>
      <c r="I1331" s="2">
        <f t="shared" si="185"/>
        <v>38.443429626389914</v>
      </c>
    </row>
    <row r="1332" spans="1:9" ht="13.5" x14ac:dyDescent="0.25">
      <c r="A1332" s="3">
        <f>TITRES_STAT!B1335</f>
        <v>43950</v>
      </c>
      <c r="B1332" s="17">
        <f>TITRES_STAT!D1335</f>
        <v>3.94</v>
      </c>
      <c r="C1332" s="2">
        <f t="shared" si="180"/>
        <v>4.9999999999999822E-2</v>
      </c>
      <c r="D1332" s="2">
        <f t="shared" si="181"/>
        <v>4.9999999999999822E-2</v>
      </c>
      <c r="E1332" s="2">
        <f t="shared" si="182"/>
        <v>0</v>
      </c>
      <c r="F1332" s="2">
        <f t="shared" si="187"/>
        <v>1.8285657738527191E-2</v>
      </c>
      <c r="G1332" s="2">
        <f t="shared" si="187"/>
        <v>2.3560787682589224E-2</v>
      </c>
      <c r="H1332" s="2">
        <f t="shared" si="184"/>
        <v>0.77610553538665394</v>
      </c>
      <c r="I1332" s="2">
        <f t="shared" si="185"/>
        <v>43.697039388917709</v>
      </c>
    </row>
    <row r="1333" spans="1:9" ht="13.5" x14ac:dyDescent="0.25">
      <c r="A1333" s="3">
        <f>TITRES_STAT!B1336</f>
        <v>43951</v>
      </c>
      <c r="B1333" s="17">
        <f>TITRES_STAT!D1336</f>
        <v>3.93</v>
      </c>
      <c r="C1333" s="2">
        <f t="shared" si="180"/>
        <v>-9.9999999999997868E-3</v>
      </c>
      <c r="D1333" s="2">
        <f t="shared" si="181"/>
        <v>0</v>
      </c>
      <c r="E1333" s="2">
        <f t="shared" si="182"/>
        <v>9.9999999999997868E-3</v>
      </c>
      <c r="F1333" s="2">
        <f t="shared" si="187"/>
        <v>1.697953932863239E-2</v>
      </c>
      <c r="G1333" s="2">
        <f t="shared" si="187"/>
        <v>2.2592159990975694E-2</v>
      </c>
      <c r="H1333" s="2">
        <f t="shared" si="184"/>
        <v>0.75156777109469686</v>
      </c>
      <c r="I1333" s="2">
        <f t="shared" si="185"/>
        <v>42.908289561926637</v>
      </c>
    </row>
    <row r="1334" spans="1:9" ht="13.5" x14ac:dyDescent="0.25">
      <c r="A1334" s="3">
        <f>TITRES_STAT!B1337</f>
        <v>43955</v>
      </c>
      <c r="B1334" s="17">
        <f>TITRES_STAT!D1337</f>
        <v>3.91</v>
      </c>
      <c r="C1334" s="2">
        <f t="shared" si="180"/>
        <v>-2.0000000000000018E-2</v>
      </c>
      <c r="D1334" s="2">
        <f t="shared" si="181"/>
        <v>0</v>
      </c>
      <c r="E1334" s="2">
        <f t="shared" si="182"/>
        <v>2.0000000000000018E-2</v>
      </c>
      <c r="F1334" s="2">
        <f t="shared" si="187"/>
        <v>1.5766715090872935E-2</v>
      </c>
      <c r="G1334" s="2">
        <f t="shared" si="187"/>
        <v>2.2407005705906004E-2</v>
      </c>
      <c r="H1334" s="2">
        <f t="shared" si="184"/>
        <v>0.70365113919336253</v>
      </c>
      <c r="I1334" s="2">
        <f t="shared" si="185"/>
        <v>41.302536828433325</v>
      </c>
    </row>
    <row r="1335" spans="1:9" ht="13.5" x14ac:dyDescent="0.25">
      <c r="A1335" s="3">
        <f>TITRES_STAT!B1338</f>
        <v>43956</v>
      </c>
      <c r="B1335" s="17">
        <f>TITRES_STAT!D1338</f>
        <v>3.9</v>
      </c>
      <c r="C1335" s="2">
        <f t="shared" si="180"/>
        <v>-1.0000000000000231E-2</v>
      </c>
      <c r="D1335" s="2">
        <f t="shared" si="181"/>
        <v>0</v>
      </c>
      <c r="E1335" s="2">
        <f t="shared" si="182"/>
        <v>1.0000000000000231E-2</v>
      </c>
      <c r="F1335" s="2">
        <f t="shared" si="187"/>
        <v>1.4640521155810582E-2</v>
      </c>
      <c r="G1335" s="2">
        <f t="shared" si="187"/>
        <v>2.1520791012627022E-2</v>
      </c>
      <c r="H1335" s="2">
        <f t="shared" si="184"/>
        <v>0.6802966093216769</v>
      </c>
      <c r="I1335" s="2">
        <f t="shared" si="185"/>
        <v>40.486697738222986</v>
      </c>
    </row>
    <row r="1336" spans="1:9" ht="13.5" x14ac:dyDescent="0.25">
      <c r="A1336" s="3">
        <f>TITRES_STAT!B1339</f>
        <v>43957</v>
      </c>
      <c r="B1336" s="17">
        <f>TITRES_STAT!D1339</f>
        <v>3.97</v>
      </c>
      <c r="C1336" s="2">
        <f t="shared" si="180"/>
        <v>7.0000000000000284E-2</v>
      </c>
      <c r="D1336" s="2">
        <f t="shared" si="181"/>
        <v>7.0000000000000284E-2</v>
      </c>
      <c r="E1336" s="2">
        <f t="shared" si="182"/>
        <v>0</v>
      </c>
      <c r="F1336" s="2">
        <f t="shared" si="187"/>
        <v>1.8594769644681271E-2</v>
      </c>
      <c r="G1336" s="2">
        <f t="shared" si="187"/>
        <v>1.9983591654582238E-2</v>
      </c>
      <c r="H1336" s="2">
        <f t="shared" si="184"/>
        <v>0.93050188204869022</v>
      </c>
      <c r="I1336" s="2">
        <f t="shared" si="185"/>
        <v>48.199998699883238</v>
      </c>
    </row>
    <row r="1337" spans="1:9" ht="13.5" x14ac:dyDescent="0.25">
      <c r="A1337" s="3">
        <f>TITRES_STAT!B1340</f>
        <v>43958</v>
      </c>
      <c r="B1337" s="17">
        <f>TITRES_STAT!D1340</f>
        <v>3.86</v>
      </c>
      <c r="C1337" s="2">
        <f t="shared" si="180"/>
        <v>-0.11000000000000032</v>
      </c>
      <c r="D1337" s="2">
        <f t="shared" si="181"/>
        <v>0</v>
      </c>
      <c r="E1337" s="2">
        <f t="shared" si="182"/>
        <v>0.11000000000000032</v>
      </c>
      <c r="F1337" s="2">
        <f t="shared" si="187"/>
        <v>1.7266571812918321E-2</v>
      </c>
      <c r="G1337" s="2">
        <f t="shared" si="187"/>
        <v>2.6413335107826386E-2</v>
      </c>
      <c r="H1337" s="2">
        <f t="shared" si="184"/>
        <v>0.65370661230138105</v>
      </c>
      <c r="I1337" s="2">
        <f t="shared" si="185"/>
        <v>39.529781609305545</v>
      </c>
    </row>
    <row r="1338" spans="1:9" ht="13.5" x14ac:dyDescent="0.25">
      <c r="A1338" s="3">
        <f>TITRES_STAT!B1341</f>
        <v>43959</v>
      </c>
      <c r="B1338" s="17">
        <f>TITRES_STAT!D1341</f>
        <v>3.92</v>
      </c>
      <c r="C1338" s="2">
        <f t="shared" si="180"/>
        <v>6.0000000000000053E-2</v>
      </c>
      <c r="D1338" s="2">
        <f t="shared" si="181"/>
        <v>6.0000000000000053E-2</v>
      </c>
      <c r="E1338" s="2">
        <f t="shared" si="182"/>
        <v>0</v>
      </c>
      <c r="F1338" s="2">
        <f t="shared" si="187"/>
        <v>2.0318959540567012E-2</v>
      </c>
      <c r="G1338" s="2">
        <f t="shared" si="187"/>
        <v>2.4526668314410218E-2</v>
      </c>
      <c r="H1338" s="2">
        <f t="shared" si="184"/>
        <v>0.82844352441578706</v>
      </c>
      <c r="I1338" s="2">
        <f t="shared" si="185"/>
        <v>45.308674473852626</v>
      </c>
    </row>
    <row r="1339" spans="1:9" ht="13.5" x14ac:dyDescent="0.25">
      <c r="A1339" s="3">
        <f>TITRES_STAT!B1342</f>
        <v>43962</v>
      </c>
      <c r="B1339" s="17">
        <f>TITRES_STAT!D1342</f>
        <v>4</v>
      </c>
      <c r="C1339" s="2">
        <f t="shared" si="180"/>
        <v>8.0000000000000071E-2</v>
      </c>
      <c r="D1339" s="2">
        <f t="shared" si="181"/>
        <v>8.0000000000000071E-2</v>
      </c>
      <c r="E1339" s="2">
        <f t="shared" si="182"/>
        <v>0</v>
      </c>
      <c r="F1339" s="2">
        <f t="shared" si="187"/>
        <v>2.458189100195509E-2</v>
      </c>
      <c r="G1339" s="2">
        <f t="shared" si="187"/>
        <v>2.277476343480949E-2</v>
      </c>
      <c r="H1339" s="2">
        <f t="shared" si="184"/>
        <v>1.0793478084774986</v>
      </c>
      <c r="I1339" s="2">
        <f t="shared" si="185"/>
        <v>51.907997501764676</v>
      </c>
    </row>
    <row r="1340" spans="1:9" ht="13.5" x14ac:dyDescent="0.25">
      <c r="A1340" s="3">
        <f>TITRES_STAT!B1343</f>
        <v>43963</v>
      </c>
      <c r="B1340" s="17">
        <f>TITRES_STAT!D1343</f>
        <v>4</v>
      </c>
      <c r="C1340" s="2">
        <f t="shared" si="180"/>
        <v>0</v>
      </c>
      <c r="D1340" s="2">
        <f t="shared" si="181"/>
        <v>0</v>
      </c>
      <c r="E1340" s="2">
        <f t="shared" si="182"/>
        <v>0</v>
      </c>
      <c r="F1340" s="2">
        <f t="shared" si="187"/>
        <v>2.2826041644672584E-2</v>
      </c>
      <c r="G1340" s="2">
        <f t="shared" si="187"/>
        <v>2.1147994618037382E-2</v>
      </c>
      <c r="H1340" s="2">
        <f t="shared" si="184"/>
        <v>1.0793478084774988</v>
      </c>
      <c r="I1340" s="2">
        <f t="shared" si="185"/>
        <v>51.907997501764676</v>
      </c>
    </row>
    <row r="1341" spans="1:9" ht="13.5" x14ac:dyDescent="0.25">
      <c r="A1341" s="3">
        <f>TITRES_STAT!B1344</f>
        <v>43964</v>
      </c>
      <c r="B1341" s="17">
        <f>TITRES_STAT!D1344</f>
        <v>3.99</v>
      </c>
      <c r="C1341" s="2">
        <f t="shared" si="180"/>
        <v>-9.9999999999997868E-3</v>
      </c>
      <c r="D1341" s="2">
        <f t="shared" si="181"/>
        <v>0</v>
      </c>
      <c r="E1341" s="2">
        <f t="shared" si="182"/>
        <v>9.9999999999997868E-3</v>
      </c>
      <c r="F1341" s="2">
        <f t="shared" ref="F1341:G1356" si="188">((F1340*13)+D1341)/14</f>
        <v>2.1195610098624546E-2</v>
      </c>
      <c r="G1341" s="2">
        <f t="shared" si="188"/>
        <v>2.0351709288177554E-2</v>
      </c>
      <c r="H1341" s="2">
        <f t="shared" si="184"/>
        <v>1.0414658443916167</v>
      </c>
      <c r="I1341" s="2">
        <f t="shared" si="185"/>
        <v>51.015589962122881</v>
      </c>
    </row>
    <row r="1342" spans="1:9" ht="13.5" x14ac:dyDescent="0.25">
      <c r="A1342" s="3">
        <f>TITRES_STAT!B1345</f>
        <v>43965</v>
      </c>
      <c r="B1342" s="17">
        <f>TITRES_STAT!D1345</f>
        <v>4.05</v>
      </c>
      <c r="C1342" s="2">
        <f t="shared" si="180"/>
        <v>5.9999999999999609E-2</v>
      </c>
      <c r="D1342" s="2">
        <f t="shared" si="181"/>
        <v>5.9999999999999609E-2</v>
      </c>
      <c r="E1342" s="2">
        <f t="shared" si="182"/>
        <v>0</v>
      </c>
      <c r="F1342" s="2">
        <f t="shared" si="188"/>
        <v>2.396735223443705E-2</v>
      </c>
      <c r="G1342" s="2">
        <f t="shared" si="188"/>
        <v>1.8898015767593444E-2</v>
      </c>
      <c r="H1342" s="2">
        <f t="shared" si="184"/>
        <v>1.2682470228190077</v>
      </c>
      <c r="I1342" s="2">
        <f t="shared" si="185"/>
        <v>55.913091037272181</v>
      </c>
    </row>
    <row r="1343" spans="1:9" ht="13.5" x14ac:dyDescent="0.25">
      <c r="A1343" s="3">
        <f>TITRES_STAT!B1346</f>
        <v>43966</v>
      </c>
      <c r="B1343" s="17">
        <f>TITRES_STAT!D1346</f>
        <v>4</v>
      </c>
      <c r="C1343" s="2">
        <f t="shared" si="180"/>
        <v>-4.9999999999999822E-2</v>
      </c>
      <c r="D1343" s="2">
        <f t="shared" si="181"/>
        <v>0</v>
      </c>
      <c r="E1343" s="2">
        <f t="shared" si="182"/>
        <v>4.9999999999999822E-2</v>
      </c>
      <c r="F1343" s="2">
        <f t="shared" si="188"/>
        <v>2.225539850340583E-2</v>
      </c>
      <c r="G1343" s="2">
        <f t="shared" si="188"/>
        <v>2.1119586069908186E-2</v>
      </c>
      <c r="H1343" s="2">
        <f t="shared" si="184"/>
        <v>1.0537800518314127</v>
      </c>
      <c r="I1343" s="2">
        <f t="shared" si="185"/>
        <v>51.309294337128641</v>
      </c>
    </row>
    <row r="1344" spans="1:9" ht="13.5" x14ac:dyDescent="0.25">
      <c r="A1344" s="3">
        <f>TITRES_STAT!B1347</f>
        <v>43969</v>
      </c>
      <c r="B1344" s="17">
        <f>TITRES_STAT!D1347</f>
        <v>3.99</v>
      </c>
      <c r="C1344" s="2">
        <f t="shared" si="180"/>
        <v>-9.9999999999997868E-3</v>
      </c>
      <c r="D1344" s="2">
        <f t="shared" si="181"/>
        <v>0</v>
      </c>
      <c r="E1344" s="2">
        <f t="shared" si="182"/>
        <v>9.9999999999997868E-3</v>
      </c>
      <c r="F1344" s="2">
        <f t="shared" si="188"/>
        <v>2.0665727181733984E-2</v>
      </c>
      <c r="G1344" s="2">
        <f t="shared" si="188"/>
        <v>2.0325329922057583E-2</v>
      </c>
      <c r="H1344" s="2">
        <f t="shared" si="184"/>
        <v>1.0167474408032606</v>
      </c>
      <c r="I1344" s="2">
        <f t="shared" si="185"/>
        <v>50.41520917454568</v>
      </c>
    </row>
    <row r="1345" spans="1:9" ht="13.5" x14ac:dyDescent="0.25">
      <c r="A1345" s="3">
        <f>TITRES_STAT!B1348</f>
        <v>43970</v>
      </c>
      <c r="B1345" s="17">
        <f>TITRES_STAT!D1348</f>
        <v>3.99</v>
      </c>
      <c r="C1345" s="2">
        <f t="shared" si="180"/>
        <v>0</v>
      </c>
      <c r="D1345" s="2">
        <f t="shared" si="181"/>
        <v>0</v>
      </c>
      <c r="E1345" s="2">
        <f t="shared" si="182"/>
        <v>0</v>
      </c>
      <c r="F1345" s="2">
        <f t="shared" si="188"/>
        <v>1.9189603811610129E-2</v>
      </c>
      <c r="G1345" s="2">
        <f t="shared" si="188"/>
        <v>1.8873520641910613E-2</v>
      </c>
      <c r="H1345" s="2">
        <f t="shared" si="184"/>
        <v>1.0167474408032606</v>
      </c>
      <c r="I1345" s="2">
        <f t="shared" si="185"/>
        <v>50.41520917454568</v>
      </c>
    </row>
    <row r="1346" spans="1:9" ht="13.5" x14ac:dyDescent="0.25">
      <c r="A1346" s="3">
        <f>TITRES_STAT!B1349</f>
        <v>43971</v>
      </c>
      <c r="B1346" s="17">
        <f>TITRES_STAT!D1349</f>
        <v>3.99</v>
      </c>
      <c r="C1346" s="2">
        <f t="shared" si="180"/>
        <v>0</v>
      </c>
      <c r="D1346" s="2">
        <f t="shared" si="181"/>
        <v>0</v>
      </c>
      <c r="E1346" s="2">
        <f t="shared" si="182"/>
        <v>0</v>
      </c>
      <c r="F1346" s="2">
        <f t="shared" si="188"/>
        <v>1.781891782506655E-2</v>
      </c>
      <c r="G1346" s="2">
        <f t="shared" si="188"/>
        <v>1.7525412024631284E-2</v>
      </c>
      <c r="H1346" s="2">
        <f t="shared" si="184"/>
        <v>1.0167474408032606</v>
      </c>
      <c r="I1346" s="2">
        <f t="shared" si="185"/>
        <v>50.41520917454568</v>
      </c>
    </row>
    <row r="1347" spans="1:9" ht="13.5" x14ac:dyDescent="0.25">
      <c r="A1347" s="3">
        <f>TITRES_STAT!B1350</f>
        <v>43972</v>
      </c>
      <c r="B1347" s="17">
        <f>TITRES_STAT!D1350</f>
        <v>3.99</v>
      </c>
      <c r="C1347" s="2">
        <f t="shared" ref="C1347:C1410" si="189">B1347-B1346</f>
        <v>0</v>
      </c>
      <c r="D1347" s="2">
        <f t="shared" ref="D1347:D1410" si="190">IF(C1347&gt;0,C1347,0)</f>
        <v>0</v>
      </c>
      <c r="E1347" s="2">
        <f t="shared" ref="E1347:E1410" si="191">IF(C1347&lt;0,-C1347,0)</f>
        <v>0</v>
      </c>
      <c r="F1347" s="2">
        <f t="shared" si="188"/>
        <v>1.6546137980418939E-2</v>
      </c>
      <c r="G1347" s="2">
        <f t="shared" si="188"/>
        <v>1.6273596880014764E-2</v>
      </c>
      <c r="H1347" s="2">
        <f t="shared" si="184"/>
        <v>1.0167474408032606</v>
      </c>
      <c r="I1347" s="2">
        <f t="shared" si="185"/>
        <v>50.41520917454568</v>
      </c>
    </row>
    <row r="1348" spans="1:9" ht="13.5" x14ac:dyDescent="0.25">
      <c r="A1348" s="3">
        <f>TITRES_STAT!B1351</f>
        <v>43973</v>
      </c>
      <c r="B1348" s="17">
        <f>TITRES_STAT!D1351</f>
        <v>3.89</v>
      </c>
      <c r="C1348" s="2">
        <f t="shared" si="189"/>
        <v>-0.10000000000000009</v>
      </c>
      <c r="D1348" s="2">
        <f t="shared" si="190"/>
        <v>0</v>
      </c>
      <c r="E1348" s="2">
        <f t="shared" si="191"/>
        <v>0.10000000000000009</v>
      </c>
      <c r="F1348" s="2">
        <f t="shared" si="188"/>
        <v>1.5364270981817587E-2</v>
      </c>
      <c r="G1348" s="2">
        <f t="shared" si="188"/>
        <v>2.2254054245727999E-2</v>
      </c>
      <c r="H1348" s="2">
        <f t="shared" si="184"/>
        <v>0.6904032322455127</v>
      </c>
      <c r="I1348" s="2">
        <f t="shared" si="185"/>
        <v>40.842517280825874</v>
      </c>
    </row>
    <row r="1349" spans="1:9" ht="13.5" x14ac:dyDescent="0.25">
      <c r="A1349" s="3">
        <f>TITRES_STAT!B1352</f>
        <v>43977</v>
      </c>
      <c r="B1349" s="17">
        <f>TITRES_STAT!D1352</f>
        <v>3.9</v>
      </c>
      <c r="C1349" s="2">
        <f t="shared" si="189"/>
        <v>9.9999999999997868E-3</v>
      </c>
      <c r="D1349" s="2">
        <f t="shared" si="190"/>
        <v>9.9999999999997868E-3</v>
      </c>
      <c r="E1349" s="2">
        <f t="shared" si="191"/>
        <v>0</v>
      </c>
      <c r="F1349" s="2">
        <f t="shared" si="188"/>
        <v>1.4981108768830602E-2</v>
      </c>
      <c r="G1349" s="2">
        <f t="shared" si="188"/>
        <v>2.0664478942461713E-2</v>
      </c>
      <c r="H1349" s="2">
        <f t="shared" si="184"/>
        <v>0.72496910328801811</v>
      </c>
      <c r="I1349" s="2">
        <f t="shared" si="185"/>
        <v>42.027947161843748</v>
      </c>
    </row>
    <row r="1350" spans="1:9" ht="13.5" x14ac:dyDescent="0.25">
      <c r="A1350" s="3">
        <f>TITRES_STAT!B1353</f>
        <v>43978</v>
      </c>
      <c r="B1350" s="17">
        <f>TITRES_STAT!D1353</f>
        <v>3.89</v>
      </c>
      <c r="C1350" s="2">
        <f t="shared" si="189"/>
        <v>-9.9999999999997868E-3</v>
      </c>
      <c r="D1350" s="2">
        <f t="shared" si="190"/>
        <v>0</v>
      </c>
      <c r="E1350" s="2">
        <f t="shared" si="191"/>
        <v>9.9999999999997868E-3</v>
      </c>
      <c r="F1350" s="2">
        <f t="shared" si="188"/>
        <v>1.3911029571056987E-2</v>
      </c>
      <c r="G1350" s="2">
        <f t="shared" si="188"/>
        <v>1.9902730446571575E-2</v>
      </c>
      <c r="H1350" s="2">
        <f t="shared" si="184"/>
        <v>0.69895081021173588</v>
      </c>
      <c r="I1350" s="2">
        <f t="shared" si="185"/>
        <v>41.140144023629936</v>
      </c>
    </row>
    <row r="1351" spans="1:9" ht="13.5" x14ac:dyDescent="0.25">
      <c r="A1351" s="3">
        <f>TITRES_STAT!B1354</f>
        <v>43979</v>
      </c>
      <c r="B1351" s="17">
        <f>TITRES_STAT!D1354</f>
        <v>3.9</v>
      </c>
      <c r="C1351" s="2">
        <f t="shared" si="189"/>
        <v>9.9999999999997868E-3</v>
      </c>
      <c r="D1351" s="2">
        <f t="shared" si="190"/>
        <v>9.9999999999997868E-3</v>
      </c>
      <c r="E1351" s="2">
        <f t="shared" si="191"/>
        <v>0</v>
      </c>
      <c r="F1351" s="2">
        <f t="shared" si="188"/>
        <v>1.3631670315981472E-2</v>
      </c>
      <c r="G1351" s="2">
        <f t="shared" si="188"/>
        <v>1.8481106843245033E-2</v>
      </c>
      <c r="H1351" s="2">
        <f t="shared" si="184"/>
        <v>0.73760031969967954</v>
      </c>
      <c r="I1351" s="2">
        <f t="shared" si="185"/>
        <v>42.449366021477466</v>
      </c>
    </row>
    <row r="1352" spans="1:9" ht="13.5" x14ac:dyDescent="0.25">
      <c r="A1352" s="3">
        <f>TITRES_STAT!B1355</f>
        <v>43980</v>
      </c>
      <c r="B1352" s="17">
        <f>TITRES_STAT!D1355</f>
        <v>3.97</v>
      </c>
      <c r="C1352" s="2">
        <f t="shared" si="189"/>
        <v>7.0000000000000284E-2</v>
      </c>
      <c r="D1352" s="2">
        <f t="shared" si="190"/>
        <v>7.0000000000000284E-2</v>
      </c>
      <c r="E1352" s="2">
        <f t="shared" si="191"/>
        <v>0</v>
      </c>
      <c r="F1352" s="2">
        <f t="shared" si="188"/>
        <v>1.7657979579125672E-2</v>
      </c>
      <c r="G1352" s="2">
        <f t="shared" si="188"/>
        <v>1.7161027783013243E-2</v>
      </c>
      <c r="H1352" s="2">
        <f t="shared" si="184"/>
        <v>1.0289581604549545</v>
      </c>
      <c r="I1352" s="2">
        <f t="shared" si="185"/>
        <v>50.713621429444885</v>
      </c>
    </row>
    <row r="1353" spans="1:9" ht="13.5" x14ac:dyDescent="0.25">
      <c r="A1353" s="3">
        <f>TITRES_STAT!B1356</f>
        <v>43983</v>
      </c>
      <c r="B1353" s="17">
        <f>TITRES_STAT!D1356</f>
        <v>3.94</v>
      </c>
      <c r="C1353" s="2">
        <f t="shared" si="189"/>
        <v>-3.0000000000000249E-2</v>
      </c>
      <c r="D1353" s="2">
        <f t="shared" si="190"/>
        <v>0</v>
      </c>
      <c r="E1353" s="2">
        <f t="shared" si="191"/>
        <v>3.0000000000000249E-2</v>
      </c>
      <c r="F1353" s="2">
        <f t="shared" si="188"/>
        <v>1.6396695323473837E-2</v>
      </c>
      <c r="G1353" s="2">
        <f t="shared" si="188"/>
        <v>1.8078097227083745E-2</v>
      </c>
      <c r="H1353" s="2">
        <f t="shared" si="184"/>
        <v>0.90699231879940823</v>
      </c>
      <c r="I1353" s="2">
        <f t="shared" si="185"/>
        <v>47.561403884963028</v>
      </c>
    </row>
    <row r="1354" spans="1:9" ht="13.5" x14ac:dyDescent="0.25">
      <c r="A1354" s="3">
        <f>TITRES_STAT!B1357</f>
        <v>43984</v>
      </c>
      <c r="B1354" s="17">
        <f>TITRES_STAT!D1357</f>
        <v>4</v>
      </c>
      <c r="C1354" s="2">
        <f t="shared" si="189"/>
        <v>6.0000000000000053E-2</v>
      </c>
      <c r="D1354" s="2">
        <f t="shared" si="190"/>
        <v>6.0000000000000053E-2</v>
      </c>
      <c r="E1354" s="2">
        <f t="shared" si="191"/>
        <v>0</v>
      </c>
      <c r="F1354" s="2">
        <f t="shared" si="188"/>
        <v>1.9511217086082853E-2</v>
      </c>
      <c r="G1354" s="2">
        <f t="shared" si="188"/>
        <v>1.6786804568006335E-2</v>
      </c>
      <c r="H1354" s="2">
        <f t="shared" si="184"/>
        <v>1.1622948850711545</v>
      </c>
      <c r="I1354" s="2">
        <f t="shared" si="185"/>
        <v>53.752838851714102</v>
      </c>
    </row>
    <row r="1355" spans="1:9" ht="13.5" x14ac:dyDescent="0.25">
      <c r="A1355" s="3">
        <f>TITRES_STAT!B1358</f>
        <v>43985</v>
      </c>
      <c r="B1355" s="17">
        <f>TITRES_STAT!D1358</f>
        <v>3.99</v>
      </c>
      <c r="C1355" s="2">
        <f t="shared" si="189"/>
        <v>-9.9999999999997868E-3</v>
      </c>
      <c r="D1355" s="2">
        <f t="shared" si="190"/>
        <v>0</v>
      </c>
      <c r="E1355" s="2">
        <f t="shared" si="191"/>
        <v>9.9999999999997868E-3</v>
      </c>
      <c r="F1355" s="2">
        <f t="shared" si="188"/>
        <v>1.8117558722791222E-2</v>
      </c>
      <c r="G1355" s="2">
        <f t="shared" si="188"/>
        <v>1.6302032813148726E-2</v>
      </c>
      <c r="H1355" s="2">
        <f t="shared" si="184"/>
        <v>1.1113680686606242</v>
      </c>
      <c r="I1355" s="2">
        <f t="shared" si="185"/>
        <v>52.637343775196719</v>
      </c>
    </row>
    <row r="1356" spans="1:9" ht="13.5" x14ac:dyDescent="0.25">
      <c r="A1356" s="3">
        <f>TITRES_STAT!B1359</f>
        <v>43986</v>
      </c>
      <c r="B1356" s="17">
        <f>TITRES_STAT!D1359</f>
        <v>3.88</v>
      </c>
      <c r="C1356" s="2">
        <f t="shared" si="189"/>
        <v>-0.11000000000000032</v>
      </c>
      <c r="D1356" s="2">
        <f t="shared" si="190"/>
        <v>0</v>
      </c>
      <c r="E1356" s="2">
        <f t="shared" si="191"/>
        <v>0.11000000000000032</v>
      </c>
      <c r="F1356" s="2">
        <f t="shared" si="188"/>
        <v>1.682344738544899E-2</v>
      </c>
      <c r="G1356" s="2">
        <f t="shared" si="188"/>
        <v>2.2994744755066694E-2</v>
      </c>
      <c r="H1356" s="2">
        <f t="shared" si="184"/>
        <v>0.7316214015266288</v>
      </c>
      <c r="I1356" s="2">
        <f t="shared" si="185"/>
        <v>42.25065599683731</v>
      </c>
    </row>
    <row r="1357" spans="1:9" ht="13.5" x14ac:dyDescent="0.25">
      <c r="A1357" s="3">
        <f>TITRES_STAT!B1360</f>
        <v>43987</v>
      </c>
      <c r="B1357" s="17">
        <f>TITRES_STAT!D1360</f>
        <v>3.89</v>
      </c>
      <c r="C1357" s="2">
        <f t="shared" si="189"/>
        <v>1.0000000000000231E-2</v>
      </c>
      <c r="D1357" s="2">
        <f t="shared" si="190"/>
        <v>1.0000000000000231E-2</v>
      </c>
      <c r="E1357" s="2">
        <f t="shared" si="191"/>
        <v>0</v>
      </c>
      <c r="F1357" s="2">
        <f t="shared" ref="F1357:G1372" si="192">((F1356*13)+D1357)/14</f>
        <v>1.6336058286488365E-2</v>
      </c>
      <c r="G1357" s="2">
        <f t="shared" si="192"/>
        <v>2.1352262986847646E-2</v>
      </c>
      <c r="H1357" s="2">
        <f t="shared" si="184"/>
        <v>0.76507386109616982</v>
      </c>
      <c r="I1357" s="2">
        <f t="shared" si="185"/>
        <v>43.345147076226795</v>
      </c>
    </row>
    <row r="1358" spans="1:9" ht="13.5" x14ac:dyDescent="0.25">
      <c r="A1358" s="3">
        <f>TITRES_STAT!B1361</f>
        <v>43990</v>
      </c>
      <c r="B1358" s="17">
        <f>TITRES_STAT!D1361</f>
        <v>3.9</v>
      </c>
      <c r="C1358" s="2">
        <f t="shared" si="189"/>
        <v>9.9999999999997868E-3</v>
      </c>
      <c r="D1358" s="2">
        <f t="shared" si="190"/>
        <v>9.9999999999997868E-3</v>
      </c>
      <c r="E1358" s="2">
        <f t="shared" si="191"/>
        <v>0</v>
      </c>
      <c r="F1358" s="2">
        <f t="shared" si="192"/>
        <v>1.5883482694596322E-2</v>
      </c>
      <c r="G1358" s="2">
        <f t="shared" si="192"/>
        <v>1.9827101344929956E-2</v>
      </c>
      <c r="H1358" s="2">
        <f t="shared" si="184"/>
        <v>0.80109958678644333</v>
      </c>
      <c r="I1358" s="2">
        <f t="shared" si="185"/>
        <v>44.478361588865866</v>
      </c>
    </row>
    <row r="1359" spans="1:9" ht="13.5" x14ac:dyDescent="0.25">
      <c r="A1359" s="3">
        <f>TITRES_STAT!B1362</f>
        <v>43991</v>
      </c>
      <c r="B1359" s="17">
        <f>TITRES_STAT!D1362</f>
        <v>3.8</v>
      </c>
      <c r="C1359" s="2">
        <f t="shared" si="189"/>
        <v>-0.10000000000000009</v>
      </c>
      <c r="D1359" s="2">
        <f t="shared" si="190"/>
        <v>0</v>
      </c>
      <c r="E1359" s="2">
        <f t="shared" si="191"/>
        <v>0.10000000000000009</v>
      </c>
      <c r="F1359" s="2">
        <f t="shared" si="192"/>
        <v>1.4748948216410871E-2</v>
      </c>
      <c r="G1359" s="2">
        <f t="shared" si="192"/>
        <v>2.5553736963149252E-2</v>
      </c>
      <c r="H1359" s="2">
        <f t="shared" si="184"/>
        <v>0.57717382931819949</v>
      </c>
      <c r="I1359" s="2">
        <f t="shared" si="185"/>
        <v>36.595448046947844</v>
      </c>
    </row>
    <row r="1360" spans="1:9" ht="13.5" x14ac:dyDescent="0.25">
      <c r="A1360" s="3">
        <f>TITRES_STAT!B1363</f>
        <v>43992</v>
      </c>
      <c r="B1360" s="17">
        <f>TITRES_STAT!D1363</f>
        <v>3.88</v>
      </c>
      <c r="C1360" s="2">
        <f t="shared" si="189"/>
        <v>8.0000000000000071E-2</v>
      </c>
      <c r="D1360" s="2">
        <f t="shared" si="190"/>
        <v>8.0000000000000071E-2</v>
      </c>
      <c r="E1360" s="2">
        <f t="shared" si="191"/>
        <v>0</v>
      </c>
      <c r="F1360" s="2">
        <f t="shared" si="192"/>
        <v>1.9409737629524384E-2</v>
      </c>
      <c r="G1360" s="2">
        <f t="shared" si="192"/>
        <v>2.3728470037210018E-2</v>
      </c>
      <c r="H1360" s="2">
        <f t="shared" si="184"/>
        <v>0.81799364219803572</v>
      </c>
      <c r="I1360" s="2">
        <f t="shared" si="185"/>
        <v>44.994307087292377</v>
      </c>
    </row>
    <row r="1361" spans="1:9" ht="13.5" x14ac:dyDescent="0.25">
      <c r="A1361" s="3">
        <f>TITRES_STAT!B1364</f>
        <v>43993</v>
      </c>
      <c r="B1361" s="17">
        <f>TITRES_STAT!D1364</f>
        <v>3.88</v>
      </c>
      <c r="C1361" s="2">
        <f t="shared" si="189"/>
        <v>0</v>
      </c>
      <c r="D1361" s="2">
        <f t="shared" si="190"/>
        <v>0</v>
      </c>
      <c r="E1361" s="2">
        <f t="shared" si="191"/>
        <v>0</v>
      </c>
      <c r="F1361" s="2">
        <f t="shared" si="192"/>
        <v>1.8023327798844073E-2</v>
      </c>
      <c r="G1361" s="2">
        <f t="shared" si="192"/>
        <v>2.2033579320266446E-2</v>
      </c>
      <c r="H1361" s="2">
        <f t="shared" ref="H1361:H1424" si="193">F1361/G1361</f>
        <v>0.81799364219803583</v>
      </c>
      <c r="I1361" s="2">
        <f t="shared" ref="I1361:I1424" si="194">IF(G1361=0,100,100-(100/(1+H1361)))</f>
        <v>44.994307087292384</v>
      </c>
    </row>
    <row r="1362" spans="1:9" ht="13.5" x14ac:dyDescent="0.25">
      <c r="A1362" s="3">
        <f>TITRES_STAT!B1365</f>
        <v>43994</v>
      </c>
      <c r="B1362" s="17">
        <f>TITRES_STAT!D1365</f>
        <v>3.86</v>
      </c>
      <c r="C1362" s="2">
        <f t="shared" si="189"/>
        <v>-2.0000000000000018E-2</v>
      </c>
      <c r="D1362" s="2">
        <f t="shared" si="190"/>
        <v>0</v>
      </c>
      <c r="E1362" s="2">
        <f t="shared" si="191"/>
        <v>2.0000000000000018E-2</v>
      </c>
      <c r="F1362" s="2">
        <f t="shared" si="192"/>
        <v>1.6735947241783782E-2</v>
      </c>
      <c r="G1362" s="2">
        <f t="shared" si="192"/>
        <v>2.188832365453313E-2</v>
      </c>
      <c r="H1362" s="2">
        <f t="shared" si="193"/>
        <v>0.76460616655390701</v>
      </c>
      <c r="I1362" s="2">
        <f t="shared" si="194"/>
        <v>43.330131167290638</v>
      </c>
    </row>
    <row r="1363" spans="1:9" ht="13.5" x14ac:dyDescent="0.25">
      <c r="A1363" s="3">
        <f>TITRES_STAT!B1366</f>
        <v>43997</v>
      </c>
      <c r="B1363" s="17">
        <f>TITRES_STAT!D1366</f>
        <v>3.85</v>
      </c>
      <c r="C1363" s="2">
        <f t="shared" si="189"/>
        <v>-9.9999999999997868E-3</v>
      </c>
      <c r="D1363" s="2">
        <f t="shared" si="190"/>
        <v>0</v>
      </c>
      <c r="E1363" s="2">
        <f t="shared" si="191"/>
        <v>9.9999999999997868E-3</v>
      </c>
      <c r="F1363" s="2">
        <f t="shared" si="192"/>
        <v>1.5540522438799225E-2</v>
      </c>
      <c r="G1363" s="2">
        <f t="shared" si="192"/>
        <v>2.103915767920932E-2</v>
      </c>
      <c r="H1363" s="2">
        <f t="shared" si="193"/>
        <v>0.7386475578419287</v>
      </c>
      <c r="I1363" s="2">
        <f t="shared" si="194"/>
        <v>42.484030447134693</v>
      </c>
    </row>
    <row r="1364" spans="1:9" ht="13.5" x14ac:dyDescent="0.25">
      <c r="A1364" s="3">
        <f>TITRES_STAT!B1367</f>
        <v>43998</v>
      </c>
      <c r="B1364" s="17">
        <f>TITRES_STAT!D1367</f>
        <v>3.79</v>
      </c>
      <c r="C1364" s="2">
        <f t="shared" si="189"/>
        <v>-6.0000000000000053E-2</v>
      </c>
      <c r="D1364" s="2">
        <f t="shared" si="190"/>
        <v>0</v>
      </c>
      <c r="E1364" s="2">
        <f t="shared" si="191"/>
        <v>6.0000000000000053E-2</v>
      </c>
      <c r="F1364" s="2">
        <f t="shared" si="192"/>
        <v>1.4430485121742137E-2</v>
      </c>
      <c r="G1364" s="2">
        <f t="shared" si="192"/>
        <v>2.3822074987837231E-2</v>
      </c>
      <c r="H1364" s="2">
        <f t="shared" si="193"/>
        <v>0.60576104848590517</v>
      </c>
      <c r="I1364" s="2">
        <f t="shared" si="194"/>
        <v>37.724233568692298</v>
      </c>
    </row>
    <row r="1365" spans="1:9" ht="13.5" x14ac:dyDescent="0.25">
      <c r="A1365" s="3">
        <f>TITRES_STAT!B1368</f>
        <v>43999</v>
      </c>
      <c r="B1365" s="17">
        <f>TITRES_STAT!D1368</f>
        <v>3.69</v>
      </c>
      <c r="C1365" s="2">
        <f t="shared" si="189"/>
        <v>-0.10000000000000009</v>
      </c>
      <c r="D1365" s="2">
        <f t="shared" si="190"/>
        <v>0</v>
      </c>
      <c r="E1365" s="2">
        <f t="shared" si="191"/>
        <v>0.10000000000000009</v>
      </c>
      <c r="F1365" s="2">
        <f t="shared" si="192"/>
        <v>1.3399736184474842E-2</v>
      </c>
      <c r="G1365" s="2">
        <f t="shared" si="192"/>
        <v>2.9263355345848865E-2</v>
      </c>
      <c r="H1365" s="2">
        <f t="shared" si="193"/>
        <v>0.45790156412722005</v>
      </c>
      <c r="I1365" s="2">
        <f t="shared" si="194"/>
        <v>31.408263451678593</v>
      </c>
    </row>
    <row r="1366" spans="1:9" ht="13.5" x14ac:dyDescent="0.25">
      <c r="A1366" s="3">
        <f>TITRES_STAT!B1369</f>
        <v>44000</v>
      </c>
      <c r="B1366" s="17">
        <f>TITRES_STAT!D1369</f>
        <v>3.7</v>
      </c>
      <c r="C1366" s="2">
        <f t="shared" si="189"/>
        <v>1.0000000000000231E-2</v>
      </c>
      <c r="D1366" s="2">
        <f t="shared" si="190"/>
        <v>1.0000000000000231E-2</v>
      </c>
      <c r="E1366" s="2">
        <f t="shared" si="191"/>
        <v>0</v>
      </c>
      <c r="F1366" s="2">
        <f t="shared" si="192"/>
        <v>1.31568978855838E-2</v>
      </c>
      <c r="G1366" s="2">
        <f t="shared" si="192"/>
        <v>2.7173115678288232E-2</v>
      </c>
      <c r="H1366" s="2">
        <f t="shared" si="193"/>
        <v>0.48418804973830726</v>
      </c>
      <c r="I1366" s="2">
        <f t="shared" si="194"/>
        <v>32.62309313322389</v>
      </c>
    </row>
    <row r="1367" spans="1:9" ht="13.5" x14ac:dyDescent="0.25">
      <c r="A1367" s="3">
        <f>TITRES_STAT!B1370</f>
        <v>44001</v>
      </c>
      <c r="B1367" s="17">
        <f>TITRES_STAT!D1370</f>
        <v>3.69</v>
      </c>
      <c r="C1367" s="2">
        <f t="shared" si="189"/>
        <v>-1.0000000000000231E-2</v>
      </c>
      <c r="D1367" s="2">
        <f t="shared" si="190"/>
        <v>0</v>
      </c>
      <c r="E1367" s="2">
        <f t="shared" si="191"/>
        <v>1.0000000000000231E-2</v>
      </c>
      <c r="F1367" s="2">
        <f t="shared" si="192"/>
        <v>1.2217119465184957E-2</v>
      </c>
      <c r="G1367" s="2">
        <f t="shared" si="192"/>
        <v>2.5946464558410518E-2</v>
      </c>
      <c r="H1367" s="2">
        <f t="shared" si="193"/>
        <v>0.47085873444075027</v>
      </c>
      <c r="I1367" s="2">
        <f t="shared" si="194"/>
        <v>32.01250558027111</v>
      </c>
    </row>
    <row r="1368" spans="1:9" ht="13.5" x14ac:dyDescent="0.25">
      <c r="A1368" s="3">
        <f>TITRES_STAT!B1371</f>
        <v>44004</v>
      </c>
      <c r="B1368" s="17">
        <f>TITRES_STAT!D1371</f>
        <v>3.72</v>
      </c>
      <c r="C1368" s="2">
        <f t="shared" si="189"/>
        <v>3.0000000000000249E-2</v>
      </c>
      <c r="D1368" s="2">
        <f t="shared" si="190"/>
        <v>3.0000000000000249E-2</v>
      </c>
      <c r="E1368" s="2">
        <f t="shared" si="191"/>
        <v>0</v>
      </c>
      <c r="F1368" s="2">
        <f t="shared" si="192"/>
        <v>1.3487325217671764E-2</v>
      </c>
      <c r="G1368" s="2">
        <f t="shared" si="192"/>
        <v>2.4093145661381193E-2</v>
      </c>
      <c r="H1368" s="2">
        <f t="shared" si="193"/>
        <v>0.55979926437296001</v>
      </c>
      <c r="I1368" s="2">
        <f t="shared" si="194"/>
        <v>35.889186330524367</v>
      </c>
    </row>
    <row r="1369" spans="1:9" ht="13.5" x14ac:dyDescent="0.25">
      <c r="A1369" s="3">
        <f>TITRES_STAT!B1372</f>
        <v>44005</v>
      </c>
      <c r="B1369" s="17">
        <f>TITRES_STAT!D1372</f>
        <v>3.75</v>
      </c>
      <c r="C1369" s="2">
        <f t="shared" si="189"/>
        <v>2.9999999999999805E-2</v>
      </c>
      <c r="D1369" s="2">
        <f t="shared" si="190"/>
        <v>2.9999999999999805E-2</v>
      </c>
      <c r="E1369" s="2">
        <f t="shared" si="191"/>
        <v>0</v>
      </c>
      <c r="F1369" s="2">
        <f t="shared" si="192"/>
        <v>1.4666801987838053E-2</v>
      </c>
      <c r="G1369" s="2">
        <f t="shared" si="192"/>
        <v>2.237220668556825E-2</v>
      </c>
      <c r="H1369" s="2">
        <f t="shared" si="193"/>
        <v>0.65558137353072277</v>
      </c>
      <c r="I1369" s="2">
        <f t="shared" si="194"/>
        <v>39.598257386323333</v>
      </c>
    </row>
    <row r="1370" spans="1:9" ht="13.5" x14ac:dyDescent="0.25">
      <c r="A1370" s="3">
        <f>TITRES_STAT!B1373</f>
        <v>44006</v>
      </c>
      <c r="B1370" s="17">
        <f>TITRES_STAT!D1373</f>
        <v>3.75</v>
      </c>
      <c r="C1370" s="2">
        <f t="shared" si="189"/>
        <v>0</v>
      </c>
      <c r="D1370" s="2">
        <f t="shared" si="190"/>
        <v>0</v>
      </c>
      <c r="E1370" s="2">
        <f t="shared" si="191"/>
        <v>0</v>
      </c>
      <c r="F1370" s="2">
        <f t="shared" si="192"/>
        <v>1.361917327442105E-2</v>
      </c>
      <c r="G1370" s="2">
        <f t="shared" si="192"/>
        <v>2.0774191922313372E-2</v>
      </c>
      <c r="H1370" s="2">
        <f t="shared" si="193"/>
        <v>0.65558137353072299</v>
      </c>
      <c r="I1370" s="2">
        <f t="shared" si="194"/>
        <v>39.598257386323347</v>
      </c>
    </row>
    <row r="1371" spans="1:9" ht="13.5" x14ac:dyDescent="0.25">
      <c r="A1371" s="3">
        <f>TITRES_STAT!B1374</f>
        <v>44007</v>
      </c>
      <c r="B1371" s="17">
        <f>TITRES_STAT!D1374</f>
        <v>3.63</v>
      </c>
      <c r="C1371" s="2">
        <f t="shared" si="189"/>
        <v>-0.12000000000000011</v>
      </c>
      <c r="D1371" s="2">
        <f t="shared" si="190"/>
        <v>0</v>
      </c>
      <c r="E1371" s="2">
        <f t="shared" si="191"/>
        <v>0.12000000000000011</v>
      </c>
      <c r="F1371" s="2">
        <f t="shared" si="192"/>
        <v>1.2646375183390974E-2</v>
      </c>
      <c r="G1371" s="2">
        <f t="shared" si="192"/>
        <v>2.7861749642148138E-2</v>
      </c>
      <c r="H1371" s="2">
        <f t="shared" si="193"/>
        <v>0.45389738066772534</v>
      </c>
      <c r="I1371" s="2">
        <f t="shared" si="194"/>
        <v>31.219354729098271</v>
      </c>
    </row>
    <row r="1372" spans="1:9" ht="13.5" x14ac:dyDescent="0.25">
      <c r="A1372" s="3">
        <f>TITRES_STAT!B1375</f>
        <v>44008</v>
      </c>
      <c r="B1372" s="17">
        <f>TITRES_STAT!D1375</f>
        <v>3.64</v>
      </c>
      <c r="C1372" s="2">
        <f t="shared" si="189"/>
        <v>1.0000000000000231E-2</v>
      </c>
      <c r="D1372" s="2">
        <f t="shared" si="190"/>
        <v>1.0000000000000231E-2</v>
      </c>
      <c r="E1372" s="2">
        <f t="shared" si="191"/>
        <v>0</v>
      </c>
      <c r="F1372" s="2">
        <f t="shared" si="192"/>
        <v>1.2457348384577349E-2</v>
      </c>
      <c r="G1372" s="2">
        <f t="shared" si="192"/>
        <v>2.5871624667708985E-2</v>
      </c>
      <c r="H1372" s="2">
        <f t="shared" si="193"/>
        <v>0.48150622717272462</v>
      </c>
      <c r="I1372" s="2">
        <f t="shared" si="194"/>
        <v>32.501127456724973</v>
      </c>
    </row>
    <row r="1373" spans="1:9" ht="13.5" x14ac:dyDescent="0.25">
      <c r="A1373" s="3">
        <f>TITRES_STAT!B1376</f>
        <v>44011</v>
      </c>
      <c r="B1373" s="17">
        <f>TITRES_STAT!D1376</f>
        <v>3.6</v>
      </c>
      <c r="C1373" s="2">
        <f t="shared" si="189"/>
        <v>-4.0000000000000036E-2</v>
      </c>
      <c r="D1373" s="2">
        <f t="shared" si="190"/>
        <v>0</v>
      </c>
      <c r="E1373" s="2">
        <f t="shared" si="191"/>
        <v>4.0000000000000036E-2</v>
      </c>
      <c r="F1373" s="2">
        <f t="shared" ref="F1373:G1388" si="195">((F1372*13)+D1373)/14</f>
        <v>1.1567537785678967E-2</v>
      </c>
      <c r="G1373" s="2">
        <f t="shared" si="195"/>
        <v>2.6880794334301204E-2</v>
      </c>
      <c r="H1373" s="2">
        <f t="shared" si="193"/>
        <v>0.43032723072912415</v>
      </c>
      <c r="I1373" s="2">
        <f t="shared" si="194"/>
        <v>30.085928694076557</v>
      </c>
    </row>
    <row r="1374" spans="1:9" ht="13.5" x14ac:dyDescent="0.25">
      <c r="A1374" s="3">
        <f>TITRES_STAT!B1377</f>
        <v>44012</v>
      </c>
      <c r="B1374" s="17">
        <f>TITRES_STAT!D1377</f>
        <v>3.6</v>
      </c>
      <c r="C1374" s="2">
        <f t="shared" si="189"/>
        <v>0</v>
      </c>
      <c r="D1374" s="2">
        <f t="shared" si="190"/>
        <v>0</v>
      </c>
      <c r="E1374" s="2">
        <f t="shared" si="191"/>
        <v>0</v>
      </c>
      <c r="F1374" s="2">
        <f t="shared" si="195"/>
        <v>1.0741285086701899E-2</v>
      </c>
      <c r="G1374" s="2">
        <f t="shared" si="195"/>
        <v>2.4960737596136835E-2</v>
      </c>
      <c r="H1374" s="2">
        <f t="shared" si="193"/>
        <v>0.43032723072912415</v>
      </c>
      <c r="I1374" s="2">
        <f t="shared" si="194"/>
        <v>30.085928694076557</v>
      </c>
    </row>
    <row r="1375" spans="1:9" ht="13.5" x14ac:dyDescent="0.25">
      <c r="A1375" s="3">
        <f>TITRES_STAT!B1378</f>
        <v>44013</v>
      </c>
      <c r="B1375" s="17">
        <f>TITRES_STAT!D1378</f>
        <v>3.5</v>
      </c>
      <c r="C1375" s="2">
        <f t="shared" si="189"/>
        <v>-0.10000000000000009</v>
      </c>
      <c r="D1375" s="2">
        <f t="shared" si="190"/>
        <v>0</v>
      </c>
      <c r="E1375" s="2">
        <f t="shared" si="191"/>
        <v>0.10000000000000009</v>
      </c>
      <c r="F1375" s="2">
        <f t="shared" si="195"/>
        <v>9.9740504376517637E-3</v>
      </c>
      <c r="G1375" s="2">
        <f t="shared" si="195"/>
        <v>3.0320684910698496E-2</v>
      </c>
      <c r="H1375" s="2">
        <f t="shared" si="193"/>
        <v>0.3289520163224437</v>
      </c>
      <c r="I1375" s="2">
        <f t="shared" si="194"/>
        <v>24.752738419611234</v>
      </c>
    </row>
    <row r="1376" spans="1:9" ht="13.5" x14ac:dyDescent="0.25">
      <c r="A1376" s="3">
        <f>TITRES_STAT!B1379</f>
        <v>44014</v>
      </c>
      <c r="B1376" s="17">
        <f>TITRES_STAT!D1379</f>
        <v>3.56</v>
      </c>
      <c r="C1376" s="2">
        <f t="shared" si="189"/>
        <v>6.0000000000000053E-2</v>
      </c>
      <c r="D1376" s="2">
        <f t="shared" si="190"/>
        <v>6.0000000000000053E-2</v>
      </c>
      <c r="E1376" s="2">
        <f t="shared" si="191"/>
        <v>0</v>
      </c>
      <c r="F1376" s="2">
        <f t="shared" si="195"/>
        <v>1.3547332549248071E-2</v>
      </c>
      <c r="G1376" s="2">
        <f t="shared" si="195"/>
        <v>2.815492170279146E-2</v>
      </c>
      <c r="H1376" s="2">
        <f t="shared" si="193"/>
        <v>0.48117102552286273</v>
      </c>
      <c r="I1376" s="2">
        <f t="shared" si="194"/>
        <v>32.485851885538082</v>
      </c>
    </row>
    <row r="1377" spans="1:9" ht="13.5" x14ac:dyDescent="0.25">
      <c r="A1377" s="3">
        <f>TITRES_STAT!B1380</f>
        <v>44015</v>
      </c>
      <c r="B1377" s="17">
        <f>TITRES_STAT!D1380</f>
        <v>3.55</v>
      </c>
      <c r="C1377" s="2">
        <f t="shared" si="189"/>
        <v>-1.0000000000000231E-2</v>
      </c>
      <c r="D1377" s="2">
        <f t="shared" si="190"/>
        <v>0</v>
      </c>
      <c r="E1377" s="2">
        <f t="shared" si="191"/>
        <v>1.0000000000000231E-2</v>
      </c>
      <c r="F1377" s="2">
        <f t="shared" si="195"/>
        <v>1.2579665938587494E-2</v>
      </c>
      <c r="G1377" s="2">
        <f t="shared" si="195"/>
        <v>2.6858141581163515E-2</v>
      </c>
      <c r="H1377" s="2">
        <f t="shared" si="193"/>
        <v>0.46837439964237965</v>
      </c>
      <c r="I1377" s="2">
        <f t="shared" si="194"/>
        <v>31.897477901851971</v>
      </c>
    </row>
    <row r="1378" spans="1:9" ht="13.5" x14ac:dyDescent="0.25">
      <c r="A1378" s="3">
        <f>TITRES_STAT!B1381</f>
        <v>44018</v>
      </c>
      <c r="B1378" s="17">
        <f>TITRES_STAT!D1381</f>
        <v>3.54</v>
      </c>
      <c r="C1378" s="2">
        <f t="shared" si="189"/>
        <v>-9.9999999999997868E-3</v>
      </c>
      <c r="D1378" s="2">
        <f t="shared" si="190"/>
        <v>0</v>
      </c>
      <c r="E1378" s="2">
        <f t="shared" si="191"/>
        <v>9.9999999999997868E-3</v>
      </c>
      <c r="F1378" s="2">
        <f t="shared" si="195"/>
        <v>1.1681118371545531E-2</v>
      </c>
      <c r="G1378" s="2">
        <f t="shared" si="195"/>
        <v>2.5653988611080394E-2</v>
      </c>
      <c r="H1378" s="2">
        <f t="shared" si="193"/>
        <v>0.45533342002421634</v>
      </c>
      <c r="I1378" s="2">
        <f t="shared" si="194"/>
        <v>31.287223515875809</v>
      </c>
    </row>
    <row r="1379" spans="1:9" ht="13.5" x14ac:dyDescent="0.25">
      <c r="A1379" s="3">
        <f>TITRES_STAT!B1382</f>
        <v>44019</v>
      </c>
      <c r="B1379" s="17">
        <f>TITRES_STAT!D1382</f>
        <v>3.55</v>
      </c>
      <c r="C1379" s="2">
        <f t="shared" si="189"/>
        <v>9.9999999999997868E-3</v>
      </c>
      <c r="D1379" s="2">
        <f t="shared" si="190"/>
        <v>9.9999999999997868E-3</v>
      </c>
      <c r="E1379" s="2">
        <f t="shared" si="191"/>
        <v>0</v>
      </c>
      <c r="F1379" s="2">
        <f t="shared" si="195"/>
        <v>1.1561038487863691E-2</v>
      </c>
      <c r="G1379" s="2">
        <f t="shared" si="195"/>
        <v>2.382156085314608E-2</v>
      </c>
      <c r="H1379" s="2">
        <f t="shared" si="193"/>
        <v>0.48531826101297815</v>
      </c>
      <c r="I1379" s="2">
        <f t="shared" si="194"/>
        <v>32.674361700905365</v>
      </c>
    </row>
    <row r="1380" spans="1:9" ht="13.5" x14ac:dyDescent="0.25">
      <c r="A1380" s="3">
        <f>TITRES_STAT!B1383</f>
        <v>44020</v>
      </c>
      <c r="B1380" s="17">
        <f>TITRES_STAT!D1383</f>
        <v>3.55</v>
      </c>
      <c r="C1380" s="2">
        <f t="shared" si="189"/>
        <v>0</v>
      </c>
      <c r="D1380" s="2">
        <f t="shared" si="190"/>
        <v>0</v>
      </c>
      <c r="E1380" s="2">
        <f t="shared" si="191"/>
        <v>0</v>
      </c>
      <c r="F1380" s="2">
        <f t="shared" si="195"/>
        <v>1.0735250024444856E-2</v>
      </c>
      <c r="G1380" s="2">
        <f t="shared" si="195"/>
        <v>2.2120020792207075E-2</v>
      </c>
      <c r="H1380" s="2">
        <f t="shared" si="193"/>
        <v>0.48531826101297809</v>
      </c>
      <c r="I1380" s="2">
        <f t="shared" si="194"/>
        <v>32.674361700905365</v>
      </c>
    </row>
    <row r="1381" spans="1:9" ht="13.5" x14ac:dyDescent="0.25">
      <c r="A1381" s="3">
        <f>TITRES_STAT!B1384</f>
        <v>44021</v>
      </c>
      <c r="B1381" s="17">
        <f>TITRES_STAT!D1384</f>
        <v>3.5</v>
      </c>
      <c r="C1381" s="2">
        <f t="shared" si="189"/>
        <v>-4.9999999999999822E-2</v>
      </c>
      <c r="D1381" s="2">
        <f t="shared" si="190"/>
        <v>0</v>
      </c>
      <c r="E1381" s="2">
        <f t="shared" si="191"/>
        <v>4.9999999999999822E-2</v>
      </c>
      <c r="F1381" s="2">
        <f t="shared" si="195"/>
        <v>9.9684464512702232E-3</v>
      </c>
      <c r="G1381" s="2">
        <f t="shared" si="195"/>
        <v>2.4111447878477986E-2</v>
      </c>
      <c r="H1381" s="2">
        <f t="shared" si="193"/>
        <v>0.41343209671651926</v>
      </c>
      <c r="I1381" s="2">
        <f t="shared" si="194"/>
        <v>29.250226995477519</v>
      </c>
    </row>
    <row r="1382" spans="1:9" ht="13.5" x14ac:dyDescent="0.25">
      <c r="A1382" s="3">
        <f>TITRES_STAT!B1385</f>
        <v>44022</v>
      </c>
      <c r="B1382" s="17">
        <f>TITRES_STAT!D1385</f>
        <v>3.46</v>
      </c>
      <c r="C1382" s="2">
        <f t="shared" si="189"/>
        <v>-4.0000000000000036E-2</v>
      </c>
      <c r="D1382" s="2">
        <f t="shared" si="190"/>
        <v>0</v>
      </c>
      <c r="E1382" s="2">
        <f t="shared" si="191"/>
        <v>4.0000000000000036E-2</v>
      </c>
      <c r="F1382" s="2">
        <f t="shared" si="195"/>
        <v>9.2564145618937773E-3</v>
      </c>
      <c r="G1382" s="2">
        <f t="shared" si="195"/>
        <v>2.5246344458586704E-2</v>
      </c>
      <c r="H1382" s="2">
        <f t="shared" si="193"/>
        <v>0.36664375617142131</v>
      </c>
      <c r="I1382" s="2">
        <f t="shared" si="194"/>
        <v>26.828041654289919</v>
      </c>
    </row>
    <row r="1383" spans="1:9" ht="13.5" x14ac:dyDescent="0.25">
      <c r="A1383" s="3">
        <f>TITRES_STAT!B1386</f>
        <v>44025</v>
      </c>
      <c r="B1383" s="17">
        <f>TITRES_STAT!D1386</f>
        <v>3.4</v>
      </c>
      <c r="C1383" s="2">
        <f t="shared" si="189"/>
        <v>-6.0000000000000053E-2</v>
      </c>
      <c r="D1383" s="2">
        <f t="shared" si="190"/>
        <v>0</v>
      </c>
      <c r="E1383" s="2">
        <f t="shared" si="191"/>
        <v>6.0000000000000053E-2</v>
      </c>
      <c r="F1383" s="2">
        <f t="shared" si="195"/>
        <v>8.595242093187079E-3</v>
      </c>
      <c r="G1383" s="2">
        <f t="shared" si="195"/>
        <v>2.7728748425830514E-2</v>
      </c>
      <c r="H1383" s="2">
        <f t="shared" si="193"/>
        <v>0.30997584027918995</v>
      </c>
      <c r="I1383" s="2">
        <f t="shared" si="194"/>
        <v>23.662714284343295</v>
      </c>
    </row>
    <row r="1384" spans="1:9" ht="13.5" x14ac:dyDescent="0.25">
      <c r="A1384" s="3">
        <f>TITRES_STAT!B1387</f>
        <v>44026</v>
      </c>
      <c r="B1384" s="17">
        <f>TITRES_STAT!D1387</f>
        <v>3.47</v>
      </c>
      <c r="C1384" s="2">
        <f t="shared" si="189"/>
        <v>7.0000000000000284E-2</v>
      </c>
      <c r="D1384" s="2">
        <f t="shared" si="190"/>
        <v>7.0000000000000284E-2</v>
      </c>
      <c r="E1384" s="2">
        <f t="shared" si="191"/>
        <v>0</v>
      </c>
      <c r="F1384" s="2">
        <f t="shared" si="195"/>
        <v>1.2981296229388022E-2</v>
      </c>
      <c r="G1384" s="2">
        <f t="shared" si="195"/>
        <v>2.5748123538271193E-2</v>
      </c>
      <c r="H1384" s="2">
        <f t="shared" si="193"/>
        <v>0.5041647485531533</v>
      </c>
      <c r="I1384" s="2">
        <f t="shared" si="194"/>
        <v>33.517920762210807</v>
      </c>
    </row>
    <row r="1385" spans="1:9" ht="13.5" x14ac:dyDescent="0.25">
      <c r="A1385" s="3">
        <f>TITRES_STAT!B1388</f>
        <v>44027</v>
      </c>
      <c r="B1385" s="17">
        <f>TITRES_STAT!D1388</f>
        <v>3.44</v>
      </c>
      <c r="C1385" s="2">
        <f t="shared" si="189"/>
        <v>-3.0000000000000249E-2</v>
      </c>
      <c r="D1385" s="2">
        <f t="shared" si="190"/>
        <v>0</v>
      </c>
      <c r="E1385" s="2">
        <f t="shared" si="191"/>
        <v>3.0000000000000249E-2</v>
      </c>
      <c r="F1385" s="2">
        <f t="shared" si="195"/>
        <v>1.2054060784431735E-2</v>
      </c>
      <c r="G1385" s="2">
        <f t="shared" si="195"/>
        <v>2.6051828999823268E-2</v>
      </c>
      <c r="H1385" s="2">
        <f t="shared" si="193"/>
        <v>0.46269537484349016</v>
      </c>
      <c r="I1385" s="2">
        <f t="shared" si="194"/>
        <v>31.63306473796699</v>
      </c>
    </row>
    <row r="1386" spans="1:9" ht="13.5" x14ac:dyDescent="0.25">
      <c r="A1386" s="3">
        <f>TITRES_STAT!B1389</f>
        <v>44028</v>
      </c>
      <c r="B1386" s="17">
        <f>TITRES_STAT!D1389</f>
        <v>3.35</v>
      </c>
      <c r="C1386" s="2">
        <f t="shared" si="189"/>
        <v>-8.9999999999999858E-2</v>
      </c>
      <c r="D1386" s="2">
        <f t="shared" si="190"/>
        <v>0</v>
      </c>
      <c r="E1386" s="2">
        <f t="shared" si="191"/>
        <v>8.9999999999999858E-2</v>
      </c>
      <c r="F1386" s="2">
        <f t="shared" si="195"/>
        <v>1.1193056442686611E-2</v>
      </c>
      <c r="G1386" s="2">
        <f t="shared" si="195"/>
        <v>3.0619555499835884E-2</v>
      </c>
      <c r="H1386" s="2">
        <f t="shared" si="193"/>
        <v>0.36555254509643698</v>
      </c>
      <c r="I1386" s="2">
        <f t="shared" si="194"/>
        <v>26.769570047604518</v>
      </c>
    </row>
    <row r="1387" spans="1:9" ht="13.5" x14ac:dyDescent="0.25">
      <c r="A1387" s="3">
        <f>TITRES_STAT!B1390</f>
        <v>44029</v>
      </c>
      <c r="B1387" s="17">
        <f>TITRES_STAT!D1390</f>
        <v>3.45</v>
      </c>
      <c r="C1387" s="2">
        <f t="shared" si="189"/>
        <v>0.10000000000000009</v>
      </c>
      <c r="D1387" s="2">
        <f t="shared" si="190"/>
        <v>0.10000000000000009</v>
      </c>
      <c r="E1387" s="2">
        <f t="shared" si="191"/>
        <v>0</v>
      </c>
      <c r="F1387" s="2">
        <f t="shared" si="195"/>
        <v>1.7536409553923289E-2</v>
      </c>
      <c r="G1387" s="2">
        <f t="shared" si="195"/>
        <v>2.8432444392704752E-2</v>
      </c>
      <c r="H1387" s="2">
        <f t="shared" si="193"/>
        <v>0.61677460128693018</v>
      </c>
      <c r="I1387" s="2">
        <f t="shared" si="194"/>
        <v>38.148459333538895</v>
      </c>
    </row>
    <row r="1388" spans="1:9" ht="13.5" x14ac:dyDescent="0.25">
      <c r="A1388" s="3">
        <f>TITRES_STAT!B1391</f>
        <v>44032</v>
      </c>
      <c r="B1388" s="17">
        <f>TITRES_STAT!D1391</f>
        <v>3.4</v>
      </c>
      <c r="C1388" s="2">
        <f t="shared" si="189"/>
        <v>-5.0000000000000266E-2</v>
      </c>
      <c r="D1388" s="2">
        <f t="shared" si="190"/>
        <v>0</v>
      </c>
      <c r="E1388" s="2">
        <f t="shared" si="191"/>
        <v>5.0000000000000266E-2</v>
      </c>
      <c r="F1388" s="2">
        <f t="shared" si="195"/>
        <v>1.6283808871500195E-2</v>
      </c>
      <c r="G1388" s="2">
        <f t="shared" si="195"/>
        <v>2.9972984078940144E-2</v>
      </c>
      <c r="H1388" s="2">
        <f t="shared" si="193"/>
        <v>0.54328287195607106</v>
      </c>
      <c r="I1388" s="2">
        <f t="shared" si="194"/>
        <v>35.203064961608362</v>
      </c>
    </row>
    <row r="1389" spans="1:9" ht="13.5" x14ac:dyDescent="0.25">
      <c r="A1389" s="3">
        <f>TITRES_STAT!B1392</f>
        <v>44033</v>
      </c>
      <c r="B1389" s="17">
        <f>TITRES_STAT!D1392</f>
        <v>3.44</v>
      </c>
      <c r="C1389" s="2">
        <f t="shared" si="189"/>
        <v>4.0000000000000036E-2</v>
      </c>
      <c r="D1389" s="2">
        <f t="shared" si="190"/>
        <v>4.0000000000000036E-2</v>
      </c>
      <c r="E1389" s="2">
        <f t="shared" si="191"/>
        <v>0</v>
      </c>
      <c r="F1389" s="2">
        <f t="shared" ref="F1389:G1404" si="196">((F1388*13)+D1389)/14</f>
        <v>1.7977822523535896E-2</v>
      </c>
      <c r="G1389" s="2">
        <f t="shared" si="196"/>
        <v>2.7832056644730131E-2</v>
      </c>
      <c r="H1389" s="2">
        <f t="shared" si="193"/>
        <v>0.64593941989335213</v>
      </c>
      <c r="I1389" s="2">
        <f t="shared" si="194"/>
        <v>39.244422491272822</v>
      </c>
    </row>
    <row r="1390" spans="1:9" ht="13.5" x14ac:dyDescent="0.25">
      <c r="A1390" s="3">
        <f>TITRES_STAT!B1393</f>
        <v>44034</v>
      </c>
      <c r="B1390" s="17">
        <f>TITRES_STAT!D1393</f>
        <v>3.54</v>
      </c>
      <c r="C1390" s="2">
        <f t="shared" si="189"/>
        <v>0.10000000000000009</v>
      </c>
      <c r="D1390" s="2">
        <f t="shared" si="190"/>
        <v>0.10000000000000009</v>
      </c>
      <c r="E1390" s="2">
        <f t="shared" si="191"/>
        <v>0</v>
      </c>
      <c r="F1390" s="2">
        <f t="shared" si="196"/>
        <v>2.3836549486140481E-2</v>
      </c>
      <c r="G1390" s="2">
        <f t="shared" si="196"/>
        <v>2.5844052598677978E-2</v>
      </c>
      <c r="H1390" s="2">
        <f t="shared" si="193"/>
        <v>0.92232243357064714</v>
      </c>
      <c r="I1390" s="2">
        <f t="shared" si="194"/>
        <v>47.979590596436275</v>
      </c>
    </row>
    <row r="1391" spans="1:9" ht="13.5" x14ac:dyDescent="0.25">
      <c r="A1391" s="3">
        <f>TITRES_STAT!B1394</f>
        <v>44035</v>
      </c>
      <c r="B1391" s="17">
        <f>TITRES_STAT!D1394</f>
        <v>3.61</v>
      </c>
      <c r="C1391" s="2">
        <f t="shared" si="189"/>
        <v>6.999999999999984E-2</v>
      </c>
      <c r="D1391" s="2">
        <f t="shared" si="190"/>
        <v>6.999999999999984E-2</v>
      </c>
      <c r="E1391" s="2">
        <f t="shared" si="191"/>
        <v>0</v>
      </c>
      <c r="F1391" s="2">
        <f t="shared" si="196"/>
        <v>2.7133938808559004E-2</v>
      </c>
      <c r="G1391" s="2">
        <f t="shared" si="196"/>
        <v>2.3998048841629548E-2</v>
      </c>
      <c r="H1391" s="2">
        <f t="shared" si="193"/>
        <v>1.1306727054196843</v>
      </c>
      <c r="I1391" s="2">
        <f t="shared" si="194"/>
        <v>53.066465935554028</v>
      </c>
    </row>
    <row r="1392" spans="1:9" ht="13.5" x14ac:dyDescent="0.25">
      <c r="A1392" s="3">
        <f>TITRES_STAT!B1395</f>
        <v>44036</v>
      </c>
      <c r="B1392" s="17">
        <f>TITRES_STAT!D1395</f>
        <v>3.64</v>
      </c>
      <c r="C1392" s="2">
        <f t="shared" si="189"/>
        <v>3.0000000000000249E-2</v>
      </c>
      <c r="D1392" s="2">
        <f t="shared" si="190"/>
        <v>3.0000000000000249E-2</v>
      </c>
      <c r="E1392" s="2">
        <f t="shared" si="191"/>
        <v>0</v>
      </c>
      <c r="F1392" s="2">
        <f t="shared" si="196"/>
        <v>2.733865746509052E-2</v>
      </c>
      <c r="G1392" s="2">
        <f t="shared" si="196"/>
        <v>2.2283902495798865E-2</v>
      </c>
      <c r="H1392" s="2">
        <f t="shared" si="193"/>
        <v>1.2268343693500103</v>
      </c>
      <c r="I1392" s="2">
        <f t="shared" si="194"/>
        <v>55.093202540614207</v>
      </c>
    </row>
    <row r="1393" spans="1:9" ht="13.5" x14ac:dyDescent="0.25">
      <c r="A1393" s="3">
        <f>TITRES_STAT!B1396</f>
        <v>44039</v>
      </c>
      <c r="B1393" s="17">
        <f>TITRES_STAT!D1396</f>
        <v>3.64</v>
      </c>
      <c r="C1393" s="2">
        <f t="shared" si="189"/>
        <v>0</v>
      </c>
      <c r="D1393" s="2">
        <f t="shared" si="190"/>
        <v>0</v>
      </c>
      <c r="E1393" s="2">
        <f t="shared" si="191"/>
        <v>0</v>
      </c>
      <c r="F1393" s="2">
        <f t="shared" si="196"/>
        <v>2.5385896217584053E-2</v>
      </c>
      <c r="G1393" s="2">
        <f t="shared" si="196"/>
        <v>2.0692195174670375E-2</v>
      </c>
      <c r="H1393" s="2">
        <f t="shared" si="193"/>
        <v>1.2268343693500101</v>
      </c>
      <c r="I1393" s="2">
        <f t="shared" si="194"/>
        <v>55.093202540614207</v>
      </c>
    </row>
    <row r="1394" spans="1:9" ht="13.5" x14ac:dyDescent="0.25">
      <c r="A1394" s="3">
        <f>TITRES_STAT!B1397</f>
        <v>44040</v>
      </c>
      <c r="B1394" s="17">
        <f>TITRES_STAT!D1397</f>
        <v>3.6</v>
      </c>
      <c r="C1394" s="2">
        <f t="shared" si="189"/>
        <v>-4.0000000000000036E-2</v>
      </c>
      <c r="D1394" s="2">
        <f t="shared" si="190"/>
        <v>0</v>
      </c>
      <c r="E1394" s="2">
        <f t="shared" si="191"/>
        <v>4.0000000000000036E-2</v>
      </c>
      <c r="F1394" s="2">
        <f t="shared" si="196"/>
        <v>2.3572617916328049E-2</v>
      </c>
      <c r="G1394" s="2">
        <f t="shared" si="196"/>
        <v>2.207132409076535E-2</v>
      </c>
      <c r="H1394" s="2">
        <f t="shared" si="193"/>
        <v>1.0680201069672499</v>
      </c>
      <c r="I1394" s="2">
        <f t="shared" si="194"/>
        <v>51.644570735508985</v>
      </c>
    </row>
    <row r="1395" spans="1:9" ht="13.5" x14ac:dyDescent="0.25">
      <c r="A1395" s="3">
        <f>TITRES_STAT!B1398</f>
        <v>44041</v>
      </c>
      <c r="B1395" s="17">
        <f>TITRES_STAT!D1398</f>
        <v>3.5</v>
      </c>
      <c r="C1395" s="2">
        <f t="shared" si="189"/>
        <v>-0.10000000000000009</v>
      </c>
      <c r="D1395" s="2">
        <f t="shared" si="190"/>
        <v>0</v>
      </c>
      <c r="E1395" s="2">
        <f t="shared" si="191"/>
        <v>0.10000000000000009</v>
      </c>
      <c r="F1395" s="2">
        <f t="shared" si="196"/>
        <v>2.1888859493733186E-2</v>
      </c>
      <c r="G1395" s="2">
        <f t="shared" si="196"/>
        <v>2.7637658084282118E-2</v>
      </c>
      <c r="H1395" s="2">
        <f t="shared" si="193"/>
        <v>0.79199400423083077</v>
      </c>
      <c r="I1395" s="2">
        <f t="shared" si="194"/>
        <v>44.196241860238509</v>
      </c>
    </row>
    <row r="1396" spans="1:9" ht="13.5" x14ac:dyDescent="0.25">
      <c r="A1396" s="3">
        <f>TITRES_STAT!B1399</f>
        <v>44042</v>
      </c>
      <c r="B1396" s="17">
        <f>TITRES_STAT!D1399</f>
        <v>3.58</v>
      </c>
      <c r="C1396" s="2">
        <f t="shared" si="189"/>
        <v>8.0000000000000071E-2</v>
      </c>
      <c r="D1396" s="2">
        <f t="shared" si="190"/>
        <v>8.0000000000000071E-2</v>
      </c>
      <c r="E1396" s="2">
        <f t="shared" si="191"/>
        <v>0</v>
      </c>
      <c r="F1396" s="2">
        <f t="shared" si="196"/>
        <v>2.603965524418082E-2</v>
      </c>
      <c r="G1396" s="2">
        <f t="shared" si="196"/>
        <v>2.5663539649690537E-2</v>
      </c>
      <c r="H1396" s="2">
        <f t="shared" si="193"/>
        <v>1.014655639854217</v>
      </c>
      <c r="I1396" s="2">
        <f t="shared" si="194"/>
        <v>50.363725680069017</v>
      </c>
    </row>
    <row r="1397" spans="1:9" ht="13.5" x14ac:dyDescent="0.25">
      <c r="A1397" s="3">
        <f>TITRES_STAT!B1400</f>
        <v>44046</v>
      </c>
      <c r="B1397" s="17">
        <f>TITRES_STAT!D1400</f>
        <v>3.58</v>
      </c>
      <c r="C1397" s="2">
        <f t="shared" si="189"/>
        <v>0</v>
      </c>
      <c r="D1397" s="2">
        <f t="shared" si="190"/>
        <v>0</v>
      </c>
      <c r="E1397" s="2">
        <f t="shared" si="191"/>
        <v>0</v>
      </c>
      <c r="F1397" s="2">
        <f t="shared" si="196"/>
        <v>2.4179679869596477E-2</v>
      </c>
      <c r="G1397" s="2">
        <f t="shared" si="196"/>
        <v>2.383042967471264E-2</v>
      </c>
      <c r="H1397" s="2">
        <f t="shared" si="193"/>
        <v>1.014655639854217</v>
      </c>
      <c r="I1397" s="2">
        <f t="shared" si="194"/>
        <v>50.363725680069017</v>
      </c>
    </row>
    <row r="1398" spans="1:9" ht="13.5" x14ac:dyDescent="0.25">
      <c r="A1398" s="3">
        <f>TITRES_STAT!B1401</f>
        <v>44047</v>
      </c>
      <c r="B1398" s="17">
        <f>TITRES_STAT!D1401</f>
        <v>3.58</v>
      </c>
      <c r="C1398" s="2">
        <f t="shared" si="189"/>
        <v>0</v>
      </c>
      <c r="D1398" s="2">
        <f t="shared" si="190"/>
        <v>0</v>
      </c>
      <c r="E1398" s="2">
        <f t="shared" si="191"/>
        <v>0</v>
      </c>
      <c r="F1398" s="2">
        <f t="shared" si="196"/>
        <v>2.2452559878911014E-2</v>
      </c>
      <c r="G1398" s="2">
        <f t="shared" si="196"/>
        <v>2.2128256126518881E-2</v>
      </c>
      <c r="H1398" s="2">
        <f t="shared" si="193"/>
        <v>1.014655639854217</v>
      </c>
      <c r="I1398" s="2">
        <f t="shared" si="194"/>
        <v>50.363725680069017</v>
      </c>
    </row>
    <row r="1399" spans="1:9" ht="13.5" x14ac:dyDescent="0.25">
      <c r="A1399" s="3">
        <f>TITRES_STAT!B1402</f>
        <v>44048</v>
      </c>
      <c r="B1399" s="17">
        <f>TITRES_STAT!D1402</f>
        <v>3.48</v>
      </c>
      <c r="C1399" s="2">
        <f t="shared" si="189"/>
        <v>-0.10000000000000009</v>
      </c>
      <c r="D1399" s="2">
        <f t="shared" si="190"/>
        <v>0</v>
      </c>
      <c r="E1399" s="2">
        <f t="shared" si="191"/>
        <v>0.10000000000000009</v>
      </c>
      <c r="F1399" s="2">
        <f t="shared" si="196"/>
        <v>2.0848805601845939E-2</v>
      </c>
      <c r="G1399" s="2">
        <f t="shared" si="196"/>
        <v>2.7690523546053253E-2</v>
      </c>
      <c r="H1399" s="2">
        <f t="shared" si="193"/>
        <v>0.75292204450997213</v>
      </c>
      <c r="I1399" s="2">
        <f t="shared" si="194"/>
        <v>42.952397504958689</v>
      </c>
    </row>
    <row r="1400" spans="1:9" ht="13.5" x14ac:dyDescent="0.25">
      <c r="A1400" s="3">
        <f>TITRES_STAT!B1403</f>
        <v>44049</v>
      </c>
      <c r="B1400" s="17">
        <f>TITRES_STAT!D1403</f>
        <v>3.48</v>
      </c>
      <c r="C1400" s="2">
        <f t="shared" si="189"/>
        <v>0</v>
      </c>
      <c r="D1400" s="2">
        <f t="shared" si="190"/>
        <v>0</v>
      </c>
      <c r="E1400" s="2">
        <f t="shared" si="191"/>
        <v>0</v>
      </c>
      <c r="F1400" s="2">
        <f t="shared" si="196"/>
        <v>1.9359605201714088E-2</v>
      </c>
      <c r="G1400" s="2">
        <f t="shared" si="196"/>
        <v>2.5712629007049452E-2</v>
      </c>
      <c r="H1400" s="2">
        <f t="shared" si="193"/>
        <v>0.75292204450997213</v>
      </c>
      <c r="I1400" s="2">
        <f t="shared" si="194"/>
        <v>42.952397504958689</v>
      </c>
    </row>
    <row r="1401" spans="1:9" ht="13.5" x14ac:dyDescent="0.25">
      <c r="A1401" s="3">
        <f>TITRES_STAT!B1404</f>
        <v>44050</v>
      </c>
      <c r="B1401" s="17">
        <f>TITRES_STAT!D1404</f>
        <v>3.5</v>
      </c>
      <c r="C1401" s="2">
        <f t="shared" si="189"/>
        <v>2.0000000000000018E-2</v>
      </c>
      <c r="D1401" s="2">
        <f t="shared" si="190"/>
        <v>2.0000000000000018E-2</v>
      </c>
      <c r="E1401" s="2">
        <f t="shared" si="191"/>
        <v>0</v>
      </c>
      <c r="F1401" s="2">
        <f t="shared" si="196"/>
        <v>1.9405347687305941E-2</v>
      </c>
      <c r="G1401" s="2">
        <f t="shared" si="196"/>
        <v>2.3876012649403061E-2</v>
      </c>
      <c r="H1401" s="2">
        <f t="shared" si="193"/>
        <v>0.81275495922436225</v>
      </c>
      <c r="I1401" s="2">
        <f t="shared" si="194"/>
        <v>44.835346062002891</v>
      </c>
    </row>
    <row r="1402" spans="1:9" ht="13.5" x14ac:dyDescent="0.25">
      <c r="A1402" s="3">
        <f>TITRES_STAT!B1405</f>
        <v>44053</v>
      </c>
      <c r="B1402" s="17">
        <f>TITRES_STAT!D1405</f>
        <v>3.55</v>
      </c>
      <c r="C1402" s="2">
        <f t="shared" si="189"/>
        <v>4.9999999999999822E-2</v>
      </c>
      <c r="D1402" s="2">
        <f t="shared" si="190"/>
        <v>4.9999999999999822E-2</v>
      </c>
      <c r="E1402" s="2">
        <f t="shared" si="191"/>
        <v>0</v>
      </c>
      <c r="F1402" s="2">
        <f t="shared" si="196"/>
        <v>2.1590679995355504E-2</v>
      </c>
      <c r="G1402" s="2">
        <f t="shared" si="196"/>
        <v>2.2170583174445702E-2</v>
      </c>
      <c r="H1402" s="2">
        <f t="shared" si="193"/>
        <v>0.97384357576310365</v>
      </c>
      <c r="I1402" s="2">
        <f t="shared" si="194"/>
        <v>49.337424085726141</v>
      </c>
    </row>
    <row r="1403" spans="1:9" ht="13.5" x14ac:dyDescent="0.25">
      <c r="A1403" s="3">
        <f>TITRES_STAT!B1406</f>
        <v>44054</v>
      </c>
      <c r="B1403" s="17">
        <f>TITRES_STAT!D1406</f>
        <v>3.45</v>
      </c>
      <c r="C1403" s="2">
        <f t="shared" si="189"/>
        <v>-9.9999999999999645E-2</v>
      </c>
      <c r="D1403" s="2">
        <f t="shared" si="190"/>
        <v>0</v>
      </c>
      <c r="E1403" s="2">
        <f t="shared" si="191"/>
        <v>9.9999999999999645E-2</v>
      </c>
      <c r="F1403" s="2">
        <f t="shared" si="196"/>
        <v>2.0048488567115826E-2</v>
      </c>
      <c r="G1403" s="2">
        <f t="shared" si="196"/>
        <v>2.7729827233413839E-2</v>
      </c>
      <c r="H1403" s="2">
        <f t="shared" si="193"/>
        <v>0.72299363419609886</v>
      </c>
      <c r="I1403" s="2">
        <f t="shared" si="194"/>
        <v>41.961480289126413</v>
      </c>
    </row>
    <row r="1404" spans="1:9" ht="13.5" x14ac:dyDescent="0.25">
      <c r="A1404" s="3">
        <f>TITRES_STAT!B1407</f>
        <v>44055</v>
      </c>
      <c r="B1404" s="17">
        <f>TITRES_STAT!D1407</f>
        <v>3.5</v>
      </c>
      <c r="C1404" s="2">
        <f t="shared" si="189"/>
        <v>4.9999999999999822E-2</v>
      </c>
      <c r="D1404" s="2">
        <f t="shared" si="190"/>
        <v>4.9999999999999822E-2</v>
      </c>
      <c r="E1404" s="2">
        <f t="shared" si="191"/>
        <v>0</v>
      </c>
      <c r="F1404" s="2">
        <f t="shared" si="196"/>
        <v>2.2187882240893252E-2</v>
      </c>
      <c r="G1404" s="2">
        <f t="shared" si="196"/>
        <v>2.5749125288169993E-2</v>
      </c>
      <c r="H1404" s="2">
        <f t="shared" si="193"/>
        <v>0.86169460098464412</v>
      </c>
      <c r="I1404" s="2">
        <f t="shared" si="194"/>
        <v>46.285497123367968</v>
      </c>
    </row>
    <row r="1405" spans="1:9" ht="13.5" x14ac:dyDescent="0.25">
      <c r="A1405" s="3">
        <f>TITRES_STAT!B1408</f>
        <v>44057</v>
      </c>
      <c r="B1405" s="17">
        <f>TITRES_STAT!D1408</f>
        <v>3.5</v>
      </c>
      <c r="C1405" s="2">
        <f t="shared" si="189"/>
        <v>0</v>
      </c>
      <c r="D1405" s="2">
        <f t="shared" si="190"/>
        <v>0</v>
      </c>
      <c r="E1405" s="2">
        <f t="shared" si="191"/>
        <v>0</v>
      </c>
      <c r="F1405" s="2">
        <f t="shared" ref="F1405:G1420" si="197">((F1404*13)+D1405)/14</f>
        <v>2.0603033509400875E-2</v>
      </c>
      <c r="G1405" s="2">
        <f t="shared" si="197"/>
        <v>2.3909902053300708E-2</v>
      </c>
      <c r="H1405" s="2">
        <f t="shared" si="193"/>
        <v>0.86169460098464412</v>
      </c>
      <c r="I1405" s="2">
        <f t="shared" si="194"/>
        <v>46.285497123367968</v>
      </c>
    </row>
    <row r="1406" spans="1:9" ht="13.5" x14ac:dyDescent="0.25">
      <c r="A1406" s="3">
        <f>TITRES_STAT!B1409</f>
        <v>44060</v>
      </c>
      <c r="B1406" s="17">
        <f>TITRES_STAT!D1409</f>
        <v>3.5</v>
      </c>
      <c r="C1406" s="2">
        <f t="shared" si="189"/>
        <v>0</v>
      </c>
      <c r="D1406" s="2">
        <f t="shared" si="190"/>
        <v>0</v>
      </c>
      <c r="E1406" s="2">
        <f t="shared" si="191"/>
        <v>0</v>
      </c>
      <c r="F1406" s="2">
        <f t="shared" si="197"/>
        <v>1.9131388258729381E-2</v>
      </c>
      <c r="G1406" s="2">
        <f t="shared" si="197"/>
        <v>2.2202051906636371E-2</v>
      </c>
      <c r="H1406" s="2">
        <f t="shared" si="193"/>
        <v>0.8616946009846439</v>
      </c>
      <c r="I1406" s="2">
        <f t="shared" si="194"/>
        <v>46.285497123367954</v>
      </c>
    </row>
    <row r="1407" spans="1:9" ht="13.5" x14ac:dyDescent="0.25">
      <c r="A1407" s="3">
        <f>TITRES_STAT!B1410</f>
        <v>44061</v>
      </c>
      <c r="B1407" s="17">
        <f>TITRES_STAT!D1410</f>
        <v>3.55</v>
      </c>
      <c r="C1407" s="2">
        <f t="shared" si="189"/>
        <v>4.9999999999999822E-2</v>
      </c>
      <c r="D1407" s="2">
        <f t="shared" si="190"/>
        <v>4.9999999999999822E-2</v>
      </c>
      <c r="E1407" s="2">
        <f t="shared" si="191"/>
        <v>0</v>
      </c>
      <c r="F1407" s="2">
        <f t="shared" si="197"/>
        <v>2.1336289097391554E-2</v>
      </c>
      <c r="G1407" s="2">
        <f t="shared" si="197"/>
        <v>2.0616191056162341E-2</v>
      </c>
      <c r="H1407" s="2">
        <f t="shared" si="193"/>
        <v>1.0349287625084349</v>
      </c>
      <c r="I1407" s="2">
        <f t="shared" si="194"/>
        <v>50.858230596371804</v>
      </c>
    </row>
    <row r="1408" spans="1:9" ht="13.5" x14ac:dyDescent="0.25">
      <c r="A1408" s="3">
        <f>TITRES_STAT!B1411</f>
        <v>44062</v>
      </c>
      <c r="B1408" s="17">
        <f>TITRES_STAT!D1411</f>
        <v>3.47</v>
      </c>
      <c r="C1408" s="2">
        <f t="shared" si="189"/>
        <v>-7.9999999999999627E-2</v>
      </c>
      <c r="D1408" s="2">
        <f t="shared" si="190"/>
        <v>0</v>
      </c>
      <c r="E1408" s="2">
        <f t="shared" si="191"/>
        <v>7.9999999999999627E-2</v>
      </c>
      <c r="F1408" s="2">
        <f t="shared" si="197"/>
        <v>1.9812268447577875E-2</v>
      </c>
      <c r="G1408" s="2">
        <f t="shared" si="197"/>
        <v>2.485789169500786E-2</v>
      </c>
      <c r="H1408" s="2">
        <f t="shared" si="193"/>
        <v>0.79702127158099723</v>
      </c>
      <c r="I1408" s="2">
        <f t="shared" si="194"/>
        <v>44.352355989630979</v>
      </c>
    </row>
    <row r="1409" spans="1:9" ht="13.5" x14ac:dyDescent="0.25">
      <c r="A1409" s="3">
        <f>TITRES_STAT!B1412</f>
        <v>44064</v>
      </c>
      <c r="B1409" s="17">
        <f>TITRES_STAT!D1412</f>
        <v>3.44</v>
      </c>
      <c r="C1409" s="2">
        <f t="shared" si="189"/>
        <v>-3.0000000000000249E-2</v>
      </c>
      <c r="D1409" s="2">
        <f t="shared" si="190"/>
        <v>0</v>
      </c>
      <c r="E1409" s="2">
        <f t="shared" si="191"/>
        <v>3.0000000000000249E-2</v>
      </c>
      <c r="F1409" s="2">
        <f t="shared" si="197"/>
        <v>1.8397106415608027E-2</v>
      </c>
      <c r="G1409" s="2">
        <f t="shared" si="197"/>
        <v>2.5225185145364457E-2</v>
      </c>
      <c r="H1409" s="2">
        <f t="shared" si="193"/>
        <v>0.7293150202700811</v>
      </c>
      <c r="I1409" s="2">
        <f t="shared" si="194"/>
        <v>42.173635903317262</v>
      </c>
    </row>
    <row r="1410" spans="1:9" ht="13.5" x14ac:dyDescent="0.25">
      <c r="A1410" s="3">
        <f>TITRES_STAT!B1413</f>
        <v>44067</v>
      </c>
      <c r="B1410" s="17">
        <f>TITRES_STAT!D1413</f>
        <v>3.45</v>
      </c>
      <c r="C1410" s="2">
        <f t="shared" si="189"/>
        <v>1.0000000000000231E-2</v>
      </c>
      <c r="D1410" s="2">
        <f t="shared" si="190"/>
        <v>1.0000000000000231E-2</v>
      </c>
      <c r="E1410" s="2">
        <f t="shared" si="191"/>
        <v>0</v>
      </c>
      <c r="F1410" s="2">
        <f t="shared" si="197"/>
        <v>1.7797313100207469E-2</v>
      </c>
      <c r="G1410" s="2">
        <f t="shared" si="197"/>
        <v>2.3423386206409852E-2</v>
      </c>
      <c r="H1410" s="2">
        <f t="shared" si="193"/>
        <v>0.75980957421678008</v>
      </c>
      <c r="I1410" s="2">
        <f t="shared" si="194"/>
        <v>43.17566999002949</v>
      </c>
    </row>
    <row r="1411" spans="1:9" ht="13.5" x14ac:dyDescent="0.25">
      <c r="A1411" s="3">
        <f>TITRES_STAT!B1414</f>
        <v>44068</v>
      </c>
      <c r="B1411" s="17">
        <f>TITRES_STAT!D1414</f>
        <v>3.54</v>
      </c>
      <c r="C1411" s="2">
        <f t="shared" ref="C1411:C1474" si="198">B1411-B1410</f>
        <v>8.9999999999999858E-2</v>
      </c>
      <c r="D1411" s="2">
        <f t="shared" ref="D1411:D1474" si="199">IF(C1411&gt;0,C1411,0)</f>
        <v>8.9999999999999858E-2</v>
      </c>
      <c r="E1411" s="2">
        <f t="shared" ref="E1411:E1474" si="200">IF(C1411&lt;0,-C1411,0)</f>
        <v>0</v>
      </c>
      <c r="F1411" s="2">
        <f t="shared" si="197"/>
        <v>2.2954647878764067E-2</v>
      </c>
      <c r="G1411" s="2">
        <f t="shared" si="197"/>
        <v>2.1750287191666291E-2</v>
      </c>
      <c r="H1411" s="2">
        <f t="shared" si="193"/>
        <v>1.0553721740078554</v>
      </c>
      <c r="I1411" s="2">
        <f t="shared" si="194"/>
        <v>51.34701088951406</v>
      </c>
    </row>
    <row r="1412" spans="1:9" ht="13.5" x14ac:dyDescent="0.25">
      <c r="A1412" s="3">
        <f>TITRES_STAT!B1415</f>
        <v>44069</v>
      </c>
      <c r="B1412" s="17">
        <f>TITRES_STAT!D1415</f>
        <v>3.55</v>
      </c>
      <c r="C1412" s="2">
        <f t="shared" si="198"/>
        <v>9.9999999999997868E-3</v>
      </c>
      <c r="D1412" s="2">
        <f t="shared" si="199"/>
        <v>9.9999999999997868E-3</v>
      </c>
      <c r="E1412" s="2">
        <f t="shared" si="200"/>
        <v>0</v>
      </c>
      <c r="F1412" s="2">
        <f t="shared" si="197"/>
        <v>2.202931588742376E-2</v>
      </c>
      <c r="G1412" s="2">
        <f t="shared" si="197"/>
        <v>2.0196695249404411E-2</v>
      </c>
      <c r="H1412" s="2">
        <f t="shared" si="193"/>
        <v>1.0907386389401204</v>
      </c>
      <c r="I1412" s="2">
        <f t="shared" si="194"/>
        <v>52.17001391876795</v>
      </c>
    </row>
    <row r="1413" spans="1:9" ht="13.5" x14ac:dyDescent="0.25">
      <c r="A1413" s="3">
        <f>TITRES_STAT!B1416</f>
        <v>44070</v>
      </c>
      <c r="B1413" s="17">
        <f>TITRES_STAT!D1416</f>
        <v>3.5</v>
      </c>
      <c r="C1413" s="2">
        <f t="shared" si="198"/>
        <v>-4.9999999999999822E-2</v>
      </c>
      <c r="D1413" s="2">
        <f t="shared" si="199"/>
        <v>0</v>
      </c>
      <c r="E1413" s="2">
        <f t="shared" si="200"/>
        <v>4.9999999999999822E-2</v>
      </c>
      <c r="F1413" s="2">
        <f t="shared" si="197"/>
        <v>2.045579332403635E-2</v>
      </c>
      <c r="G1413" s="2">
        <f t="shared" si="197"/>
        <v>2.2325502731589796E-2</v>
      </c>
      <c r="H1413" s="2">
        <f t="shared" si="193"/>
        <v>0.91625230436993144</v>
      </c>
      <c r="I1413" s="2">
        <f t="shared" si="194"/>
        <v>47.814805090146912</v>
      </c>
    </row>
    <row r="1414" spans="1:9" ht="13.5" x14ac:dyDescent="0.25">
      <c r="A1414" s="3">
        <f>TITRES_STAT!B1417</f>
        <v>44071</v>
      </c>
      <c r="B1414" s="17">
        <f>TITRES_STAT!D1417</f>
        <v>3.45</v>
      </c>
      <c r="C1414" s="2">
        <f t="shared" si="198"/>
        <v>-4.9999999999999822E-2</v>
      </c>
      <c r="D1414" s="2">
        <f t="shared" si="199"/>
        <v>0</v>
      </c>
      <c r="E1414" s="2">
        <f t="shared" si="200"/>
        <v>4.9999999999999822E-2</v>
      </c>
      <c r="F1414" s="2">
        <f t="shared" si="197"/>
        <v>1.8994665229462325E-2</v>
      </c>
      <c r="G1414" s="2">
        <f t="shared" si="197"/>
        <v>2.4302252536476224E-2</v>
      </c>
      <c r="H1414" s="2">
        <f t="shared" si="193"/>
        <v>0.78160101418386918</v>
      </c>
      <c r="I1414" s="2">
        <f t="shared" si="194"/>
        <v>43.870709994061805</v>
      </c>
    </row>
    <row r="1415" spans="1:9" ht="13.5" x14ac:dyDescent="0.25">
      <c r="A1415" s="3">
        <f>TITRES_STAT!B1418</f>
        <v>44074</v>
      </c>
      <c r="B1415" s="17">
        <f>TITRES_STAT!D1418</f>
        <v>3.5</v>
      </c>
      <c r="C1415" s="2">
        <f t="shared" si="198"/>
        <v>4.9999999999999822E-2</v>
      </c>
      <c r="D1415" s="2">
        <f t="shared" si="199"/>
        <v>4.9999999999999822E-2</v>
      </c>
      <c r="E1415" s="2">
        <f t="shared" si="200"/>
        <v>0</v>
      </c>
      <c r="F1415" s="2">
        <f t="shared" si="197"/>
        <v>2.1209331998786433E-2</v>
      </c>
      <c r="G1415" s="2">
        <f t="shared" si="197"/>
        <v>2.2566377355299351E-2</v>
      </c>
      <c r="H1415" s="2">
        <f t="shared" si="193"/>
        <v>0.93986427971372033</v>
      </c>
      <c r="I1415" s="2">
        <f t="shared" si="194"/>
        <v>48.450001865719329</v>
      </c>
    </row>
    <row r="1416" spans="1:9" ht="13.5" x14ac:dyDescent="0.25">
      <c r="A1416" s="3">
        <f>TITRES_STAT!B1419</f>
        <v>44075</v>
      </c>
      <c r="B1416" s="17">
        <f>TITRES_STAT!D1419</f>
        <v>3.5</v>
      </c>
      <c r="C1416" s="2">
        <f t="shared" si="198"/>
        <v>0</v>
      </c>
      <c r="D1416" s="2">
        <f t="shared" si="199"/>
        <v>0</v>
      </c>
      <c r="E1416" s="2">
        <f t="shared" si="200"/>
        <v>0</v>
      </c>
      <c r="F1416" s="2">
        <f t="shared" si="197"/>
        <v>1.9694379713158829E-2</v>
      </c>
      <c r="G1416" s="2">
        <f t="shared" si="197"/>
        <v>2.0954493258492253E-2</v>
      </c>
      <c r="H1416" s="2">
        <f t="shared" si="193"/>
        <v>0.93986427971372022</v>
      </c>
      <c r="I1416" s="2">
        <f t="shared" si="194"/>
        <v>48.450001865719329</v>
      </c>
    </row>
    <row r="1417" spans="1:9" ht="13.5" x14ac:dyDescent="0.25">
      <c r="A1417" s="3">
        <f>TITRES_STAT!B1420</f>
        <v>44076</v>
      </c>
      <c r="B1417" s="17">
        <f>TITRES_STAT!D1420</f>
        <v>3.48</v>
      </c>
      <c r="C1417" s="2">
        <f t="shared" si="198"/>
        <v>-2.0000000000000018E-2</v>
      </c>
      <c r="D1417" s="2">
        <f t="shared" si="199"/>
        <v>0</v>
      </c>
      <c r="E1417" s="2">
        <f t="shared" si="200"/>
        <v>2.0000000000000018E-2</v>
      </c>
      <c r="F1417" s="2">
        <f t="shared" si="197"/>
        <v>1.8287638305076053E-2</v>
      </c>
      <c r="G1417" s="2">
        <f t="shared" si="197"/>
        <v>2.0886315168599952E-2</v>
      </c>
      <c r="H1417" s="2">
        <f t="shared" si="193"/>
        <v>0.87557992673448237</v>
      </c>
      <c r="I1417" s="2">
        <f t="shared" si="194"/>
        <v>46.683157260001664</v>
      </c>
    </row>
    <row r="1418" spans="1:9" ht="13.5" x14ac:dyDescent="0.25">
      <c r="A1418" s="3">
        <f>TITRES_STAT!B1421</f>
        <v>44077</v>
      </c>
      <c r="B1418" s="17">
        <f>TITRES_STAT!D1421</f>
        <v>3.44</v>
      </c>
      <c r="C1418" s="2">
        <f t="shared" si="198"/>
        <v>-4.0000000000000036E-2</v>
      </c>
      <c r="D1418" s="2">
        <f t="shared" si="199"/>
        <v>0</v>
      </c>
      <c r="E1418" s="2">
        <f t="shared" si="200"/>
        <v>4.0000000000000036E-2</v>
      </c>
      <c r="F1418" s="2">
        <f t="shared" si="197"/>
        <v>1.6981378426142051E-2</v>
      </c>
      <c r="G1418" s="2">
        <f t="shared" si="197"/>
        <v>2.2251578370842816E-2</v>
      </c>
      <c r="H1418" s="2">
        <f t="shared" si="193"/>
        <v>0.76315388253057448</v>
      </c>
      <c r="I1418" s="2">
        <f t="shared" si="194"/>
        <v>43.283453026530751</v>
      </c>
    </row>
    <row r="1419" spans="1:9" ht="13.5" x14ac:dyDescent="0.25">
      <c r="A1419" s="3">
        <f>TITRES_STAT!B1422</f>
        <v>44078</v>
      </c>
      <c r="B1419" s="17">
        <f>TITRES_STAT!D1422</f>
        <v>3.5</v>
      </c>
      <c r="C1419" s="2">
        <f t="shared" si="198"/>
        <v>6.0000000000000053E-2</v>
      </c>
      <c r="D1419" s="2">
        <f t="shared" si="199"/>
        <v>6.0000000000000053E-2</v>
      </c>
      <c r="E1419" s="2">
        <f t="shared" si="200"/>
        <v>0</v>
      </c>
      <c r="F1419" s="2">
        <f t="shared" si="197"/>
        <v>2.0054137109989052E-2</v>
      </c>
      <c r="G1419" s="2">
        <f t="shared" si="197"/>
        <v>2.0662179915782616E-2</v>
      </c>
      <c r="H1419" s="2">
        <f t="shared" si="193"/>
        <v>0.97057218510961107</v>
      </c>
      <c r="I1419" s="2">
        <f t="shared" si="194"/>
        <v>49.253318018168613</v>
      </c>
    </row>
    <row r="1420" spans="1:9" ht="13.5" x14ac:dyDescent="0.25">
      <c r="A1420" s="3">
        <f>TITRES_STAT!B1423</f>
        <v>44081</v>
      </c>
      <c r="B1420" s="17">
        <f>TITRES_STAT!D1423</f>
        <v>3.5</v>
      </c>
      <c r="C1420" s="2">
        <f t="shared" si="198"/>
        <v>0</v>
      </c>
      <c r="D1420" s="2">
        <f t="shared" si="199"/>
        <v>0</v>
      </c>
      <c r="E1420" s="2">
        <f t="shared" si="200"/>
        <v>0</v>
      </c>
      <c r="F1420" s="2">
        <f t="shared" si="197"/>
        <v>1.8621698744989836E-2</v>
      </c>
      <c r="G1420" s="2">
        <f t="shared" si="197"/>
        <v>1.9186309921798143E-2</v>
      </c>
      <c r="H1420" s="2">
        <f t="shared" si="193"/>
        <v>0.97057218510961107</v>
      </c>
      <c r="I1420" s="2">
        <f t="shared" si="194"/>
        <v>49.253318018168613</v>
      </c>
    </row>
    <row r="1421" spans="1:9" ht="13.5" x14ac:dyDescent="0.25">
      <c r="A1421" s="3">
        <f>TITRES_STAT!B1424</f>
        <v>44082</v>
      </c>
      <c r="B1421" s="17">
        <f>TITRES_STAT!D1424</f>
        <v>3.47</v>
      </c>
      <c r="C1421" s="2">
        <f t="shared" si="198"/>
        <v>-2.9999999999999805E-2</v>
      </c>
      <c r="D1421" s="2">
        <f t="shared" si="199"/>
        <v>0</v>
      </c>
      <c r="E1421" s="2">
        <f t="shared" si="200"/>
        <v>2.9999999999999805E-2</v>
      </c>
      <c r="F1421" s="2">
        <f t="shared" ref="F1421:G1436" si="201">((F1420*13)+D1421)/14</f>
        <v>1.7291577406061989E-2</v>
      </c>
      <c r="G1421" s="2">
        <f t="shared" si="201"/>
        <v>1.9958716355955402E-2</v>
      </c>
      <c r="H1421" s="2">
        <f t="shared" si="193"/>
        <v>0.86636721007873951</v>
      </c>
      <c r="I1421" s="2">
        <f t="shared" si="194"/>
        <v>46.419975951152118</v>
      </c>
    </row>
    <row r="1422" spans="1:9" ht="13.5" x14ac:dyDescent="0.25">
      <c r="A1422" s="3">
        <f>TITRES_STAT!B1425</f>
        <v>44083</v>
      </c>
      <c r="B1422" s="17">
        <f>TITRES_STAT!D1425</f>
        <v>3.5</v>
      </c>
      <c r="C1422" s="2">
        <f t="shared" si="198"/>
        <v>2.9999999999999805E-2</v>
      </c>
      <c r="D1422" s="2">
        <f t="shared" si="199"/>
        <v>2.9999999999999805E-2</v>
      </c>
      <c r="E1422" s="2">
        <f t="shared" si="200"/>
        <v>0</v>
      </c>
      <c r="F1422" s="2">
        <f t="shared" si="201"/>
        <v>1.8199321877057546E-2</v>
      </c>
      <c r="G1422" s="2">
        <f t="shared" si="201"/>
        <v>1.8533093759101445E-2</v>
      </c>
      <c r="H1422" s="2">
        <f t="shared" si="193"/>
        <v>0.98199049298609487</v>
      </c>
      <c r="I1422" s="2">
        <f t="shared" si="194"/>
        <v>49.545671205849935</v>
      </c>
    </row>
    <row r="1423" spans="1:9" ht="13.5" x14ac:dyDescent="0.25">
      <c r="A1423" s="3">
        <f>TITRES_STAT!B1426</f>
        <v>44084</v>
      </c>
      <c r="B1423" s="17">
        <f>TITRES_STAT!D1426</f>
        <v>3.54</v>
      </c>
      <c r="C1423" s="2">
        <f t="shared" si="198"/>
        <v>4.0000000000000036E-2</v>
      </c>
      <c r="D1423" s="2">
        <f t="shared" si="199"/>
        <v>4.0000000000000036E-2</v>
      </c>
      <c r="E1423" s="2">
        <f t="shared" si="200"/>
        <v>0</v>
      </c>
      <c r="F1423" s="2">
        <f t="shared" si="201"/>
        <v>1.9756513171553438E-2</v>
      </c>
      <c r="G1423" s="2">
        <f t="shared" si="201"/>
        <v>1.7209301347737054E-2</v>
      </c>
      <c r="H1423" s="2">
        <f t="shared" si="193"/>
        <v>1.1480136684428117</v>
      </c>
      <c r="I1423" s="2">
        <f t="shared" si="194"/>
        <v>53.445361419653196</v>
      </c>
    </row>
    <row r="1424" spans="1:9" ht="13.5" x14ac:dyDescent="0.25">
      <c r="A1424" s="3">
        <f>TITRES_STAT!B1427</f>
        <v>44085</v>
      </c>
      <c r="B1424" s="17">
        <f>TITRES_STAT!D1427</f>
        <v>3.55</v>
      </c>
      <c r="C1424" s="2">
        <f t="shared" si="198"/>
        <v>9.9999999999997868E-3</v>
      </c>
      <c r="D1424" s="2">
        <f t="shared" si="199"/>
        <v>9.9999999999997868E-3</v>
      </c>
      <c r="E1424" s="2">
        <f t="shared" si="200"/>
        <v>0</v>
      </c>
      <c r="F1424" s="2">
        <f t="shared" si="201"/>
        <v>1.9059619373585322E-2</v>
      </c>
      <c r="G1424" s="2">
        <f t="shared" si="201"/>
        <v>1.5980065537184406E-2</v>
      </c>
      <c r="H1424" s="2">
        <f t="shared" si="193"/>
        <v>1.1927122156811576</v>
      </c>
      <c r="I1424" s="2">
        <f t="shared" si="194"/>
        <v>54.394380035441458</v>
      </c>
    </row>
    <row r="1425" spans="1:9" ht="13.5" x14ac:dyDescent="0.25">
      <c r="A1425" s="3">
        <f>TITRES_STAT!B1428</f>
        <v>44088</v>
      </c>
      <c r="B1425" s="17">
        <f>TITRES_STAT!D1428</f>
        <v>3.63</v>
      </c>
      <c r="C1425" s="2">
        <f t="shared" si="198"/>
        <v>8.0000000000000071E-2</v>
      </c>
      <c r="D1425" s="2">
        <f t="shared" si="199"/>
        <v>8.0000000000000071E-2</v>
      </c>
      <c r="E1425" s="2">
        <f t="shared" si="200"/>
        <v>0</v>
      </c>
      <c r="F1425" s="2">
        <f t="shared" si="201"/>
        <v>2.3412503704043519E-2</v>
      </c>
      <c r="G1425" s="2">
        <f t="shared" si="201"/>
        <v>1.4838632284528377E-2</v>
      </c>
      <c r="H1425" s="2">
        <f t="shared" ref="H1425:H1488" si="202">F1425/G1425</f>
        <v>1.5778073918884532</v>
      </c>
      <c r="I1425" s="2">
        <f t="shared" ref="I1425:I1488" si="203">IF(G1425=0,100,100-(100/(1+H1425)))</f>
        <v>61.207342210799588</v>
      </c>
    </row>
    <row r="1426" spans="1:9" ht="13.5" x14ac:dyDescent="0.25">
      <c r="A1426" s="3">
        <f>TITRES_STAT!B1429</f>
        <v>44089</v>
      </c>
      <c r="B1426" s="17">
        <f>TITRES_STAT!D1429</f>
        <v>3.62</v>
      </c>
      <c r="C1426" s="2">
        <f t="shared" si="198"/>
        <v>-9.9999999999997868E-3</v>
      </c>
      <c r="D1426" s="2">
        <f t="shared" si="199"/>
        <v>0</v>
      </c>
      <c r="E1426" s="2">
        <f t="shared" si="200"/>
        <v>9.9999999999997868E-3</v>
      </c>
      <c r="F1426" s="2">
        <f t="shared" si="201"/>
        <v>2.1740182010897554E-2</v>
      </c>
      <c r="G1426" s="2">
        <f t="shared" si="201"/>
        <v>1.4493015692776334E-2</v>
      </c>
      <c r="H1426" s="2">
        <f t="shared" si="202"/>
        <v>1.5000454337280116</v>
      </c>
      <c r="I1426" s="2">
        <f t="shared" si="203"/>
        <v>60.000726926437395</v>
      </c>
    </row>
    <row r="1427" spans="1:9" ht="13.5" x14ac:dyDescent="0.25">
      <c r="A1427" s="3">
        <f>TITRES_STAT!B1430</f>
        <v>44090</v>
      </c>
      <c r="B1427" s="17">
        <f>TITRES_STAT!D1430</f>
        <v>3.6</v>
      </c>
      <c r="C1427" s="2">
        <f t="shared" si="198"/>
        <v>-2.0000000000000018E-2</v>
      </c>
      <c r="D1427" s="2">
        <f t="shared" si="199"/>
        <v>0</v>
      </c>
      <c r="E1427" s="2">
        <f t="shared" si="200"/>
        <v>2.0000000000000018E-2</v>
      </c>
      <c r="F1427" s="2">
        <f t="shared" si="201"/>
        <v>2.0187311867262015E-2</v>
      </c>
      <c r="G1427" s="2">
        <f t="shared" si="201"/>
        <v>1.4886371714720884E-2</v>
      </c>
      <c r="H1427" s="2">
        <f t="shared" si="202"/>
        <v>1.3560934963957081</v>
      </c>
      <c r="I1427" s="2">
        <f t="shared" si="203"/>
        <v>57.55686259777999</v>
      </c>
    </row>
    <row r="1428" spans="1:9" ht="13.5" x14ac:dyDescent="0.25">
      <c r="A1428" s="3">
        <f>TITRES_STAT!B1431</f>
        <v>44091</v>
      </c>
      <c r="B1428" s="17">
        <f>TITRES_STAT!D1431</f>
        <v>3.62</v>
      </c>
      <c r="C1428" s="2">
        <f t="shared" si="198"/>
        <v>2.0000000000000018E-2</v>
      </c>
      <c r="D1428" s="2">
        <f t="shared" si="199"/>
        <v>2.0000000000000018E-2</v>
      </c>
      <c r="E1428" s="2">
        <f t="shared" si="200"/>
        <v>0</v>
      </c>
      <c r="F1428" s="2">
        <f t="shared" si="201"/>
        <v>2.0173932448171873E-2</v>
      </c>
      <c r="G1428" s="2">
        <f t="shared" si="201"/>
        <v>1.3823059449383678E-2</v>
      </c>
      <c r="H1428" s="2">
        <f t="shared" si="202"/>
        <v>1.4594404749573264</v>
      </c>
      <c r="I1428" s="2">
        <f t="shared" si="203"/>
        <v>59.340345489867943</v>
      </c>
    </row>
    <row r="1429" spans="1:9" ht="13.5" x14ac:dyDescent="0.25">
      <c r="A1429" s="3">
        <f>TITRES_STAT!B1432</f>
        <v>44092</v>
      </c>
      <c r="B1429" s="17">
        <f>TITRES_STAT!D1432</f>
        <v>3.66</v>
      </c>
      <c r="C1429" s="2">
        <f t="shared" si="198"/>
        <v>4.0000000000000036E-2</v>
      </c>
      <c r="D1429" s="2">
        <f t="shared" si="199"/>
        <v>4.0000000000000036E-2</v>
      </c>
      <c r="E1429" s="2">
        <f t="shared" si="200"/>
        <v>0</v>
      </c>
      <c r="F1429" s="2">
        <f t="shared" si="201"/>
        <v>2.1590080130445312E-2</v>
      </c>
      <c r="G1429" s="2">
        <f t="shared" si="201"/>
        <v>1.2835698060141986E-2</v>
      </c>
      <c r="H1429" s="2">
        <f t="shared" si="202"/>
        <v>1.6820339672438887</v>
      </c>
      <c r="I1429" s="2">
        <f t="shared" si="203"/>
        <v>62.714864456857725</v>
      </c>
    </row>
    <row r="1430" spans="1:9" ht="13.5" x14ac:dyDescent="0.25">
      <c r="A1430" s="3">
        <f>TITRES_STAT!B1433</f>
        <v>44095</v>
      </c>
      <c r="B1430" s="17">
        <f>TITRES_STAT!D1433</f>
        <v>3.64</v>
      </c>
      <c r="C1430" s="2">
        <f t="shared" si="198"/>
        <v>-2.0000000000000018E-2</v>
      </c>
      <c r="D1430" s="2">
        <f t="shared" si="199"/>
        <v>0</v>
      </c>
      <c r="E1430" s="2">
        <f t="shared" si="200"/>
        <v>2.0000000000000018E-2</v>
      </c>
      <c r="F1430" s="2">
        <f t="shared" si="201"/>
        <v>2.0047931549699218E-2</v>
      </c>
      <c r="G1430" s="2">
        <f t="shared" si="201"/>
        <v>1.3347433912988987E-2</v>
      </c>
      <c r="H1430" s="2">
        <f t="shared" si="202"/>
        <v>1.5020064291301474</v>
      </c>
      <c r="I1430" s="2">
        <f t="shared" si="203"/>
        <v>60.032077121893643</v>
      </c>
    </row>
    <row r="1431" spans="1:9" ht="13.5" x14ac:dyDescent="0.25">
      <c r="A1431" s="3">
        <f>TITRES_STAT!B1434</f>
        <v>44096</v>
      </c>
      <c r="B1431" s="17">
        <f>TITRES_STAT!D1434</f>
        <v>3.54</v>
      </c>
      <c r="C1431" s="2">
        <f t="shared" si="198"/>
        <v>-0.10000000000000009</v>
      </c>
      <c r="D1431" s="2">
        <f t="shared" si="199"/>
        <v>0</v>
      </c>
      <c r="E1431" s="2">
        <f t="shared" si="200"/>
        <v>0.10000000000000009</v>
      </c>
      <c r="F1431" s="2">
        <f t="shared" si="201"/>
        <v>1.8615936439006418E-2</v>
      </c>
      <c r="G1431" s="2">
        <f t="shared" si="201"/>
        <v>1.9536902919204065E-2</v>
      </c>
      <c r="H1431" s="2">
        <f t="shared" si="202"/>
        <v>0.95286015987250616</v>
      </c>
      <c r="I1431" s="2">
        <f t="shared" si="203"/>
        <v>48.793056433427076</v>
      </c>
    </row>
    <row r="1432" spans="1:9" ht="13.5" x14ac:dyDescent="0.25">
      <c r="A1432" s="3">
        <f>TITRES_STAT!B1435</f>
        <v>44097</v>
      </c>
      <c r="B1432" s="17">
        <f>TITRES_STAT!D1435</f>
        <v>3.54</v>
      </c>
      <c r="C1432" s="2">
        <f t="shared" si="198"/>
        <v>0</v>
      </c>
      <c r="D1432" s="2">
        <f t="shared" si="199"/>
        <v>0</v>
      </c>
      <c r="E1432" s="2">
        <f t="shared" si="200"/>
        <v>0</v>
      </c>
      <c r="F1432" s="2">
        <f t="shared" si="201"/>
        <v>1.7286226693363101E-2</v>
      </c>
      <c r="G1432" s="2">
        <f t="shared" si="201"/>
        <v>1.814140985354663E-2</v>
      </c>
      <c r="H1432" s="2">
        <f t="shared" si="202"/>
        <v>0.95286015987250616</v>
      </c>
      <c r="I1432" s="2">
        <f t="shared" si="203"/>
        <v>48.793056433427076</v>
      </c>
    </row>
    <row r="1433" spans="1:9" ht="13.5" x14ac:dyDescent="0.25">
      <c r="A1433" s="3">
        <f>TITRES_STAT!B1436</f>
        <v>44098</v>
      </c>
      <c r="B1433" s="17">
        <f>TITRES_STAT!D1436</f>
        <v>3.5</v>
      </c>
      <c r="C1433" s="2">
        <f t="shared" si="198"/>
        <v>-4.0000000000000036E-2</v>
      </c>
      <c r="D1433" s="2">
        <f t="shared" si="199"/>
        <v>0</v>
      </c>
      <c r="E1433" s="2">
        <f t="shared" si="200"/>
        <v>4.0000000000000036E-2</v>
      </c>
      <c r="F1433" s="2">
        <f t="shared" si="201"/>
        <v>1.6051496215265738E-2</v>
      </c>
      <c r="G1433" s="2">
        <f t="shared" si="201"/>
        <v>1.9702737721150443E-2</v>
      </c>
      <c r="H1433" s="2">
        <f t="shared" si="202"/>
        <v>0.81468354512148933</v>
      </c>
      <c r="I1433" s="2">
        <f t="shared" si="203"/>
        <v>44.893973239116349</v>
      </c>
    </row>
    <row r="1434" spans="1:9" ht="13.5" x14ac:dyDescent="0.25">
      <c r="A1434" s="3">
        <f>TITRES_STAT!B1437</f>
        <v>44099</v>
      </c>
      <c r="B1434" s="17">
        <f>TITRES_STAT!D1437</f>
        <v>3.43</v>
      </c>
      <c r="C1434" s="2">
        <f t="shared" si="198"/>
        <v>-6.999999999999984E-2</v>
      </c>
      <c r="D1434" s="2">
        <f t="shared" si="199"/>
        <v>0</v>
      </c>
      <c r="E1434" s="2">
        <f t="shared" si="200"/>
        <v>6.999999999999984E-2</v>
      </c>
      <c r="F1434" s="2">
        <f t="shared" si="201"/>
        <v>1.4904960771318185E-2</v>
      </c>
      <c r="G1434" s="2">
        <f t="shared" si="201"/>
        <v>2.3295399312496828E-2</v>
      </c>
      <c r="H1434" s="2">
        <f t="shared" si="202"/>
        <v>0.63982422328869082</v>
      </c>
      <c r="I1434" s="2">
        <f t="shared" si="203"/>
        <v>39.017854121310286</v>
      </c>
    </row>
    <row r="1435" spans="1:9" ht="13.5" x14ac:dyDescent="0.25">
      <c r="A1435" s="3">
        <f>TITRES_STAT!B1438</f>
        <v>44102</v>
      </c>
      <c r="B1435" s="17">
        <f>TITRES_STAT!D1438</f>
        <v>3.5</v>
      </c>
      <c r="C1435" s="2">
        <f t="shared" si="198"/>
        <v>6.999999999999984E-2</v>
      </c>
      <c r="D1435" s="2">
        <f t="shared" si="199"/>
        <v>6.999999999999984E-2</v>
      </c>
      <c r="E1435" s="2">
        <f t="shared" si="200"/>
        <v>0</v>
      </c>
      <c r="F1435" s="2">
        <f t="shared" si="201"/>
        <v>1.8840320716224018E-2</v>
      </c>
      <c r="G1435" s="2">
        <f t="shared" si="201"/>
        <v>2.1631442218747052E-2</v>
      </c>
      <c r="H1435" s="2">
        <f t="shared" si="202"/>
        <v>0.87096923661871761</v>
      </c>
      <c r="I1435" s="2">
        <f t="shared" si="203"/>
        <v>46.551766836784786</v>
      </c>
    </row>
    <row r="1436" spans="1:9" ht="13.5" x14ac:dyDescent="0.25">
      <c r="A1436" s="3">
        <f>TITRES_STAT!B1439</f>
        <v>44103</v>
      </c>
      <c r="B1436" s="17">
        <f>TITRES_STAT!D1439</f>
        <v>3.71</v>
      </c>
      <c r="C1436" s="2">
        <f t="shared" si="198"/>
        <v>0.20999999999999996</v>
      </c>
      <c r="D1436" s="2">
        <f t="shared" si="199"/>
        <v>0.20999999999999996</v>
      </c>
      <c r="E1436" s="2">
        <f t="shared" si="200"/>
        <v>0</v>
      </c>
      <c r="F1436" s="2">
        <f t="shared" si="201"/>
        <v>3.2494583522208013E-2</v>
      </c>
      <c r="G1436" s="2">
        <f t="shared" si="201"/>
        <v>2.008633920312226E-2</v>
      </c>
      <c r="H1436" s="2">
        <f t="shared" si="202"/>
        <v>1.617745433531113</v>
      </c>
      <c r="I1436" s="2">
        <f t="shared" si="203"/>
        <v>61.799188447018466</v>
      </c>
    </row>
    <row r="1437" spans="1:9" ht="13.5" x14ac:dyDescent="0.25">
      <c r="A1437" s="3">
        <f>TITRES_STAT!B1440</f>
        <v>44104</v>
      </c>
      <c r="B1437" s="17">
        <f>TITRES_STAT!D1440</f>
        <v>3.65</v>
      </c>
      <c r="C1437" s="2">
        <f t="shared" si="198"/>
        <v>-6.0000000000000053E-2</v>
      </c>
      <c r="D1437" s="2">
        <f t="shared" si="199"/>
        <v>0</v>
      </c>
      <c r="E1437" s="2">
        <f t="shared" si="200"/>
        <v>6.0000000000000053E-2</v>
      </c>
      <c r="F1437" s="2">
        <f t="shared" ref="F1437:G1452" si="204">((F1436*13)+D1437)/14</f>
        <v>3.0173541842050296E-2</v>
      </c>
      <c r="G1437" s="2">
        <f t="shared" si="204"/>
        <v>2.2937314974327817E-2</v>
      </c>
      <c r="H1437" s="2">
        <f t="shared" si="202"/>
        <v>1.3154783755562278</v>
      </c>
      <c r="I1437" s="2">
        <f t="shared" si="203"/>
        <v>56.812380087126549</v>
      </c>
    </row>
    <row r="1438" spans="1:9" ht="13.5" x14ac:dyDescent="0.25">
      <c r="A1438" s="3">
        <f>TITRES_STAT!B1441</f>
        <v>44105</v>
      </c>
      <c r="B1438" s="17">
        <f>TITRES_STAT!D1441</f>
        <v>3.43</v>
      </c>
      <c r="C1438" s="2">
        <f t="shared" si="198"/>
        <v>-0.21999999999999975</v>
      </c>
      <c r="D1438" s="2">
        <f t="shared" si="199"/>
        <v>0</v>
      </c>
      <c r="E1438" s="2">
        <f t="shared" si="200"/>
        <v>0.21999999999999975</v>
      </c>
      <c r="F1438" s="2">
        <f t="shared" si="204"/>
        <v>2.8018288853332417E-2</v>
      </c>
      <c r="G1438" s="2">
        <f t="shared" si="204"/>
        <v>3.7013221047590097E-2</v>
      </c>
      <c r="H1438" s="2">
        <f t="shared" si="202"/>
        <v>0.7569805615487406</v>
      </c>
      <c r="I1438" s="2">
        <f t="shared" si="203"/>
        <v>43.084173958161408</v>
      </c>
    </row>
    <row r="1439" spans="1:9" ht="13.5" x14ac:dyDescent="0.25">
      <c r="A1439" s="3">
        <f>TITRES_STAT!B1442</f>
        <v>44106</v>
      </c>
      <c r="B1439" s="17">
        <f>TITRES_STAT!D1442</f>
        <v>3.49</v>
      </c>
      <c r="C1439" s="2">
        <f t="shared" si="198"/>
        <v>6.0000000000000053E-2</v>
      </c>
      <c r="D1439" s="2">
        <f t="shared" si="199"/>
        <v>6.0000000000000053E-2</v>
      </c>
      <c r="E1439" s="2">
        <f t="shared" si="200"/>
        <v>0</v>
      </c>
      <c r="F1439" s="2">
        <f t="shared" si="204"/>
        <v>3.0302696792380103E-2</v>
      </c>
      <c r="G1439" s="2">
        <f t="shared" si="204"/>
        <v>3.4369419544190802E-2</v>
      </c>
      <c r="H1439" s="2">
        <f t="shared" si="202"/>
        <v>0.88167612936896211</v>
      </c>
      <c r="I1439" s="2">
        <f t="shared" si="203"/>
        <v>46.855891702502518</v>
      </c>
    </row>
    <row r="1440" spans="1:9" ht="13.5" x14ac:dyDescent="0.25">
      <c r="A1440" s="3">
        <f>TITRES_STAT!B1443</f>
        <v>44109</v>
      </c>
      <c r="B1440" s="17">
        <f>TITRES_STAT!D1443</f>
        <v>3.54</v>
      </c>
      <c r="C1440" s="2">
        <f t="shared" si="198"/>
        <v>4.9999999999999822E-2</v>
      </c>
      <c r="D1440" s="2">
        <f t="shared" si="199"/>
        <v>4.9999999999999822E-2</v>
      </c>
      <c r="E1440" s="2">
        <f t="shared" si="200"/>
        <v>0</v>
      </c>
      <c r="F1440" s="2">
        <f t="shared" si="204"/>
        <v>3.1709647021495799E-2</v>
      </c>
      <c r="G1440" s="2">
        <f t="shared" si="204"/>
        <v>3.1914461005320034E-2</v>
      </c>
      <c r="H1440" s="2">
        <f t="shared" si="202"/>
        <v>0.99358240818198074</v>
      </c>
      <c r="I1440" s="2">
        <f t="shared" si="203"/>
        <v>49.839043728724718</v>
      </c>
    </row>
    <row r="1441" spans="1:9" ht="13.5" x14ac:dyDescent="0.25">
      <c r="A1441" s="3">
        <f>TITRES_STAT!B1444</f>
        <v>44110</v>
      </c>
      <c r="B1441" s="17">
        <f>TITRES_STAT!D1444</f>
        <v>3.53</v>
      </c>
      <c r="C1441" s="2">
        <f t="shared" si="198"/>
        <v>-1.0000000000000231E-2</v>
      </c>
      <c r="D1441" s="2">
        <f t="shared" si="199"/>
        <v>0</v>
      </c>
      <c r="E1441" s="2">
        <f t="shared" si="200"/>
        <v>1.0000000000000231E-2</v>
      </c>
      <c r="F1441" s="2">
        <f t="shared" si="204"/>
        <v>2.94446722342461E-2</v>
      </c>
      <c r="G1441" s="2">
        <f t="shared" si="204"/>
        <v>3.0349142362082908E-2</v>
      </c>
      <c r="H1441" s="2">
        <f t="shared" si="202"/>
        <v>0.97019783567370854</v>
      </c>
      <c r="I1441" s="2">
        <f t="shared" si="203"/>
        <v>49.243675843443903</v>
      </c>
    </row>
    <row r="1442" spans="1:9" ht="13.5" x14ac:dyDescent="0.25">
      <c r="A1442" s="3">
        <f>TITRES_STAT!B1445</f>
        <v>44111</v>
      </c>
      <c r="B1442" s="17">
        <f>TITRES_STAT!D1445</f>
        <v>3.53</v>
      </c>
      <c r="C1442" s="2">
        <f t="shared" si="198"/>
        <v>0</v>
      </c>
      <c r="D1442" s="2">
        <f t="shared" si="199"/>
        <v>0</v>
      </c>
      <c r="E1442" s="2">
        <f t="shared" si="200"/>
        <v>0</v>
      </c>
      <c r="F1442" s="2">
        <f t="shared" si="204"/>
        <v>2.7341481360371376E-2</v>
      </c>
      <c r="G1442" s="2">
        <f t="shared" si="204"/>
        <v>2.8181346479076986E-2</v>
      </c>
      <c r="H1442" s="2">
        <f t="shared" si="202"/>
        <v>0.97019783567370843</v>
      </c>
      <c r="I1442" s="2">
        <f t="shared" si="203"/>
        <v>49.243675843443896</v>
      </c>
    </row>
    <row r="1443" spans="1:9" ht="13.5" x14ac:dyDescent="0.25">
      <c r="A1443" s="3">
        <f>TITRES_STAT!B1446</f>
        <v>44112</v>
      </c>
      <c r="B1443" s="17">
        <f>TITRES_STAT!D1446</f>
        <v>3.53</v>
      </c>
      <c r="C1443" s="2">
        <f t="shared" si="198"/>
        <v>0</v>
      </c>
      <c r="D1443" s="2">
        <f t="shared" si="199"/>
        <v>0</v>
      </c>
      <c r="E1443" s="2">
        <f t="shared" si="200"/>
        <v>0</v>
      </c>
      <c r="F1443" s="2">
        <f t="shared" si="204"/>
        <v>2.5388518406059133E-2</v>
      </c>
      <c r="G1443" s="2">
        <f t="shared" si="204"/>
        <v>2.6168393159142916E-2</v>
      </c>
      <c r="H1443" s="2">
        <f t="shared" si="202"/>
        <v>0.97019783567370843</v>
      </c>
      <c r="I1443" s="2">
        <f t="shared" si="203"/>
        <v>49.243675843443896</v>
      </c>
    </row>
    <row r="1444" spans="1:9" ht="13.5" x14ac:dyDescent="0.25">
      <c r="A1444" s="3">
        <f>TITRES_STAT!B1447</f>
        <v>44113</v>
      </c>
      <c r="B1444" s="17">
        <f>TITRES_STAT!D1447</f>
        <v>3.52</v>
      </c>
      <c r="C1444" s="2">
        <f t="shared" si="198"/>
        <v>-9.9999999999997868E-3</v>
      </c>
      <c r="D1444" s="2">
        <f t="shared" si="199"/>
        <v>0</v>
      </c>
      <c r="E1444" s="2">
        <f t="shared" si="200"/>
        <v>9.9999999999997868E-3</v>
      </c>
      <c r="F1444" s="2">
        <f t="shared" si="204"/>
        <v>2.3575052805626336E-2</v>
      </c>
      <c r="G1444" s="2">
        <f t="shared" si="204"/>
        <v>2.5013507933489835E-2</v>
      </c>
      <c r="H1444" s="2">
        <f t="shared" si="202"/>
        <v>0.94249286698657753</v>
      </c>
      <c r="I1444" s="2">
        <f t="shared" si="203"/>
        <v>48.519759480439319</v>
      </c>
    </row>
    <row r="1445" spans="1:9" ht="13.5" x14ac:dyDescent="0.25">
      <c r="A1445" s="3">
        <f>TITRES_STAT!B1448</f>
        <v>44116</v>
      </c>
      <c r="B1445" s="17">
        <f>TITRES_STAT!D1448</f>
        <v>3.45</v>
      </c>
      <c r="C1445" s="2">
        <f t="shared" si="198"/>
        <v>-6.999999999999984E-2</v>
      </c>
      <c r="D1445" s="2">
        <f t="shared" si="199"/>
        <v>0</v>
      </c>
      <c r="E1445" s="2">
        <f t="shared" si="200"/>
        <v>6.999999999999984E-2</v>
      </c>
      <c r="F1445" s="2">
        <f t="shared" si="204"/>
        <v>2.1891120462367315E-2</v>
      </c>
      <c r="G1445" s="2">
        <f t="shared" si="204"/>
        <v>2.8226828795383407E-2</v>
      </c>
      <c r="H1445" s="2">
        <f t="shared" si="202"/>
        <v>0.775543034644674</v>
      </c>
      <c r="I1445" s="2">
        <f t="shared" si="203"/>
        <v>43.679202334843865</v>
      </c>
    </row>
    <row r="1446" spans="1:9" ht="13.5" x14ac:dyDescent="0.25">
      <c r="A1446" s="3">
        <f>TITRES_STAT!B1449</f>
        <v>44117</v>
      </c>
      <c r="B1446" s="17">
        <f>TITRES_STAT!D1449</f>
        <v>3.45</v>
      </c>
      <c r="C1446" s="2">
        <f t="shared" si="198"/>
        <v>0</v>
      </c>
      <c r="D1446" s="2">
        <f t="shared" si="199"/>
        <v>0</v>
      </c>
      <c r="E1446" s="2">
        <f t="shared" si="200"/>
        <v>0</v>
      </c>
      <c r="F1446" s="2">
        <f t="shared" si="204"/>
        <v>2.0327469000769649E-2</v>
      </c>
      <c r="G1446" s="2">
        <f t="shared" si="204"/>
        <v>2.6210626738570306E-2</v>
      </c>
      <c r="H1446" s="2">
        <f t="shared" si="202"/>
        <v>0.775543034644674</v>
      </c>
      <c r="I1446" s="2">
        <f t="shared" si="203"/>
        <v>43.679202334843865</v>
      </c>
    </row>
    <row r="1447" spans="1:9" ht="13.5" x14ac:dyDescent="0.25">
      <c r="A1447" s="3">
        <f>TITRES_STAT!B1450</f>
        <v>44118</v>
      </c>
      <c r="B1447" s="17">
        <f>TITRES_STAT!D1450</f>
        <v>3.4</v>
      </c>
      <c r="C1447" s="2">
        <f t="shared" si="198"/>
        <v>-5.0000000000000266E-2</v>
      </c>
      <c r="D1447" s="2">
        <f t="shared" si="199"/>
        <v>0</v>
      </c>
      <c r="E1447" s="2">
        <f t="shared" si="200"/>
        <v>5.0000000000000266E-2</v>
      </c>
      <c r="F1447" s="2">
        <f t="shared" si="204"/>
        <v>1.8875506929286103E-2</v>
      </c>
      <c r="G1447" s="2">
        <f t="shared" si="204"/>
        <v>2.7909867685815302E-2</v>
      </c>
      <c r="H1447" s="2">
        <f t="shared" si="202"/>
        <v>0.67630227207702764</v>
      </c>
      <c r="I1447" s="2">
        <f t="shared" si="203"/>
        <v>40.344887872701698</v>
      </c>
    </row>
    <row r="1448" spans="1:9" ht="13.5" x14ac:dyDescent="0.25">
      <c r="A1448" s="3">
        <f>TITRES_STAT!B1451</f>
        <v>44120</v>
      </c>
      <c r="B1448" s="17">
        <f>TITRES_STAT!D1451</f>
        <v>3.4</v>
      </c>
      <c r="C1448" s="2">
        <f t="shared" si="198"/>
        <v>0</v>
      </c>
      <c r="D1448" s="2">
        <f t="shared" si="199"/>
        <v>0</v>
      </c>
      <c r="E1448" s="2">
        <f t="shared" si="200"/>
        <v>0</v>
      </c>
      <c r="F1448" s="2">
        <f t="shared" si="204"/>
        <v>1.7527256434337096E-2</v>
      </c>
      <c r="G1448" s="2">
        <f t="shared" si="204"/>
        <v>2.5916305708257065E-2</v>
      </c>
      <c r="H1448" s="2">
        <f t="shared" si="202"/>
        <v>0.67630227207702776</v>
      </c>
      <c r="I1448" s="2">
        <f t="shared" si="203"/>
        <v>40.344887872701698</v>
      </c>
    </row>
    <row r="1449" spans="1:9" ht="13.5" x14ac:dyDescent="0.25">
      <c r="A1449" s="3">
        <f>TITRES_STAT!B1452</f>
        <v>44123</v>
      </c>
      <c r="B1449" s="17">
        <f>TITRES_STAT!D1452</f>
        <v>3.4</v>
      </c>
      <c r="C1449" s="2">
        <f t="shared" si="198"/>
        <v>0</v>
      </c>
      <c r="D1449" s="2">
        <f t="shared" si="199"/>
        <v>0</v>
      </c>
      <c r="E1449" s="2">
        <f t="shared" si="200"/>
        <v>0</v>
      </c>
      <c r="F1449" s="2">
        <f t="shared" si="204"/>
        <v>1.6275309546170159E-2</v>
      </c>
      <c r="G1449" s="2">
        <f t="shared" si="204"/>
        <v>2.4065141014810134E-2</v>
      </c>
      <c r="H1449" s="2">
        <f t="shared" si="202"/>
        <v>0.67630227207702764</v>
      </c>
      <c r="I1449" s="2">
        <f t="shared" si="203"/>
        <v>40.344887872701698</v>
      </c>
    </row>
    <row r="1450" spans="1:9" ht="13.5" x14ac:dyDescent="0.25">
      <c r="A1450" s="3">
        <f>TITRES_STAT!B1453</f>
        <v>44124</v>
      </c>
      <c r="B1450" s="17">
        <f>TITRES_STAT!D1453</f>
        <v>3.4</v>
      </c>
      <c r="C1450" s="2">
        <f t="shared" si="198"/>
        <v>0</v>
      </c>
      <c r="D1450" s="2">
        <f t="shared" si="199"/>
        <v>0</v>
      </c>
      <c r="E1450" s="2">
        <f t="shared" si="200"/>
        <v>0</v>
      </c>
      <c r="F1450" s="2">
        <f t="shared" si="204"/>
        <v>1.5112787435729432E-2</v>
      </c>
      <c r="G1450" s="2">
        <f t="shared" si="204"/>
        <v>2.2346202370895126E-2</v>
      </c>
      <c r="H1450" s="2">
        <f t="shared" si="202"/>
        <v>0.67630227207702753</v>
      </c>
      <c r="I1450" s="2">
        <f t="shared" si="203"/>
        <v>40.34488787270169</v>
      </c>
    </row>
    <row r="1451" spans="1:9" ht="13.5" x14ac:dyDescent="0.25">
      <c r="A1451" s="3">
        <f>TITRES_STAT!B1454</f>
        <v>44125</v>
      </c>
      <c r="B1451" s="17">
        <f>TITRES_STAT!D1454</f>
        <v>3.37</v>
      </c>
      <c r="C1451" s="2">
        <f t="shared" si="198"/>
        <v>-2.9999999999999805E-2</v>
      </c>
      <c r="D1451" s="2">
        <f t="shared" si="199"/>
        <v>0</v>
      </c>
      <c r="E1451" s="2">
        <f t="shared" si="200"/>
        <v>2.9999999999999805E-2</v>
      </c>
      <c r="F1451" s="2">
        <f t="shared" si="204"/>
        <v>1.4033302618891616E-2</v>
      </c>
      <c r="G1451" s="2">
        <f t="shared" si="204"/>
        <v>2.2892902201545461E-2</v>
      </c>
      <c r="H1451" s="2">
        <f t="shared" si="202"/>
        <v>0.61299797183182181</v>
      </c>
      <c r="I1451" s="2">
        <f t="shared" si="203"/>
        <v>38.003641823285292</v>
      </c>
    </row>
    <row r="1452" spans="1:9" ht="13.5" x14ac:dyDescent="0.25">
      <c r="A1452" s="3">
        <f>TITRES_STAT!B1455</f>
        <v>44126</v>
      </c>
      <c r="B1452" s="17">
        <f>TITRES_STAT!D1455</f>
        <v>3.36</v>
      </c>
      <c r="C1452" s="2">
        <f t="shared" si="198"/>
        <v>-1.0000000000000231E-2</v>
      </c>
      <c r="D1452" s="2">
        <f t="shared" si="199"/>
        <v>0</v>
      </c>
      <c r="E1452" s="2">
        <f t="shared" si="200"/>
        <v>1.0000000000000231E-2</v>
      </c>
      <c r="F1452" s="2">
        <f t="shared" si="204"/>
        <v>1.3030923860399359E-2</v>
      </c>
      <c r="G1452" s="2">
        <f t="shared" si="204"/>
        <v>2.1971980615720803E-2</v>
      </c>
      <c r="H1452" s="2">
        <f t="shared" si="202"/>
        <v>0.59307005992331074</v>
      </c>
      <c r="I1452" s="2">
        <f t="shared" si="203"/>
        <v>37.228121652845623</v>
      </c>
    </row>
    <row r="1453" spans="1:9" ht="13.5" x14ac:dyDescent="0.25">
      <c r="A1453" s="3">
        <f>TITRES_STAT!B1456</f>
        <v>44127</v>
      </c>
      <c r="B1453" s="17">
        <f>TITRES_STAT!D1456</f>
        <v>3.4</v>
      </c>
      <c r="C1453" s="2">
        <f t="shared" si="198"/>
        <v>4.0000000000000036E-2</v>
      </c>
      <c r="D1453" s="2">
        <f t="shared" si="199"/>
        <v>4.0000000000000036E-2</v>
      </c>
      <c r="E1453" s="2">
        <f t="shared" si="200"/>
        <v>0</v>
      </c>
      <c r="F1453" s="2">
        <f t="shared" ref="F1453:G1468" si="205">((F1452*13)+D1453)/14</f>
        <v>1.4957286441799406E-2</v>
      </c>
      <c r="G1453" s="2">
        <f t="shared" si="205"/>
        <v>2.0402553428883603E-2</v>
      </c>
      <c r="H1453" s="2">
        <f t="shared" si="202"/>
        <v>0.73310855398249275</v>
      </c>
      <c r="I1453" s="2">
        <f t="shared" si="203"/>
        <v>42.300209776121065</v>
      </c>
    </row>
    <row r="1454" spans="1:9" ht="13.5" x14ac:dyDescent="0.25">
      <c r="A1454" s="3">
        <f>TITRES_STAT!B1457</f>
        <v>44130</v>
      </c>
      <c r="B1454" s="17">
        <f>TITRES_STAT!D1457</f>
        <v>3.4</v>
      </c>
      <c r="C1454" s="2">
        <f t="shared" si="198"/>
        <v>0</v>
      </c>
      <c r="D1454" s="2">
        <f t="shared" si="199"/>
        <v>0</v>
      </c>
      <c r="E1454" s="2">
        <f t="shared" si="200"/>
        <v>0</v>
      </c>
      <c r="F1454" s="2">
        <f t="shared" si="205"/>
        <v>1.3888908838813734E-2</v>
      </c>
      <c r="G1454" s="2">
        <f t="shared" si="205"/>
        <v>1.8945228183963346E-2</v>
      </c>
      <c r="H1454" s="2">
        <f t="shared" si="202"/>
        <v>0.73310855398249264</v>
      </c>
      <c r="I1454" s="2">
        <f t="shared" si="203"/>
        <v>42.300209776121058</v>
      </c>
    </row>
    <row r="1455" spans="1:9" ht="13.5" x14ac:dyDescent="0.25">
      <c r="A1455" s="3">
        <f>TITRES_STAT!B1458</f>
        <v>44131</v>
      </c>
      <c r="B1455" s="17">
        <f>TITRES_STAT!D1458</f>
        <v>3.38</v>
      </c>
      <c r="C1455" s="2">
        <f t="shared" si="198"/>
        <v>-2.0000000000000018E-2</v>
      </c>
      <c r="D1455" s="2">
        <f t="shared" si="199"/>
        <v>0</v>
      </c>
      <c r="E1455" s="2">
        <f t="shared" si="200"/>
        <v>2.0000000000000018E-2</v>
      </c>
      <c r="F1455" s="2">
        <f t="shared" si="205"/>
        <v>1.2896843921755609E-2</v>
      </c>
      <c r="G1455" s="2">
        <f t="shared" si="205"/>
        <v>1.9020569027965967E-2</v>
      </c>
      <c r="H1455" s="2">
        <f t="shared" si="202"/>
        <v>0.6780472183977968</v>
      </c>
      <c r="I1455" s="2">
        <f t="shared" si="203"/>
        <v>40.40692126918799</v>
      </c>
    </row>
    <row r="1456" spans="1:9" ht="13.5" x14ac:dyDescent="0.25">
      <c r="A1456" s="3">
        <f>TITRES_STAT!B1459</f>
        <v>44132</v>
      </c>
      <c r="B1456" s="17">
        <f>TITRES_STAT!D1459</f>
        <v>3.4</v>
      </c>
      <c r="C1456" s="2">
        <f t="shared" si="198"/>
        <v>2.0000000000000018E-2</v>
      </c>
      <c r="D1456" s="2">
        <f t="shared" si="199"/>
        <v>2.0000000000000018E-2</v>
      </c>
      <c r="E1456" s="2">
        <f t="shared" si="200"/>
        <v>0</v>
      </c>
      <c r="F1456" s="2">
        <f t="shared" si="205"/>
        <v>1.3404212213058781E-2</v>
      </c>
      <c r="G1456" s="2">
        <f t="shared" si="205"/>
        <v>1.7661956954539825E-2</v>
      </c>
      <c r="H1456" s="2">
        <f t="shared" si="202"/>
        <v>0.75893131477785458</v>
      </c>
      <c r="I1456" s="2">
        <f t="shared" si="203"/>
        <v>43.14729679332045</v>
      </c>
    </row>
    <row r="1457" spans="1:9" ht="13.5" x14ac:dyDescent="0.25">
      <c r="A1457" s="3">
        <f>TITRES_STAT!B1460</f>
        <v>44134</v>
      </c>
      <c r="B1457" s="17">
        <f>TITRES_STAT!D1460</f>
        <v>3.38</v>
      </c>
      <c r="C1457" s="2">
        <f t="shared" si="198"/>
        <v>-2.0000000000000018E-2</v>
      </c>
      <c r="D1457" s="2">
        <f t="shared" si="199"/>
        <v>0</v>
      </c>
      <c r="E1457" s="2">
        <f t="shared" si="200"/>
        <v>2.0000000000000018E-2</v>
      </c>
      <c r="F1457" s="2">
        <f t="shared" si="205"/>
        <v>1.2446768483554582E-2</v>
      </c>
      <c r="G1457" s="2">
        <f t="shared" si="205"/>
        <v>1.7828960029215555E-2</v>
      </c>
      <c r="H1457" s="2">
        <f t="shared" si="202"/>
        <v>0.69812083616535092</v>
      </c>
      <c r="I1457" s="2">
        <f t="shared" si="203"/>
        <v>41.11137566286672</v>
      </c>
    </row>
    <row r="1458" spans="1:9" ht="13.5" x14ac:dyDescent="0.25">
      <c r="A1458" s="3">
        <f>TITRES_STAT!B1461</f>
        <v>44137</v>
      </c>
      <c r="B1458" s="17">
        <f>TITRES_STAT!D1461</f>
        <v>3.37</v>
      </c>
      <c r="C1458" s="2">
        <f t="shared" si="198"/>
        <v>-9.9999999999997868E-3</v>
      </c>
      <c r="D1458" s="2">
        <f t="shared" si="199"/>
        <v>0</v>
      </c>
      <c r="E1458" s="2">
        <f t="shared" si="200"/>
        <v>9.9999999999997868E-3</v>
      </c>
      <c r="F1458" s="2">
        <f t="shared" si="205"/>
        <v>1.1557713591872113E-2</v>
      </c>
      <c r="G1458" s="2">
        <f t="shared" si="205"/>
        <v>1.7269748598557285E-2</v>
      </c>
      <c r="H1458" s="2">
        <f t="shared" si="202"/>
        <v>0.66924619810838726</v>
      </c>
      <c r="I1458" s="2">
        <f t="shared" si="203"/>
        <v>40.09271962798455</v>
      </c>
    </row>
    <row r="1459" spans="1:9" ht="13.5" x14ac:dyDescent="0.25">
      <c r="A1459" s="3">
        <f>TITRES_STAT!B1462</f>
        <v>44138</v>
      </c>
      <c r="B1459" s="17">
        <f>TITRES_STAT!D1462</f>
        <v>3.36</v>
      </c>
      <c r="C1459" s="2">
        <f t="shared" si="198"/>
        <v>-1.0000000000000231E-2</v>
      </c>
      <c r="D1459" s="2">
        <f t="shared" si="199"/>
        <v>0</v>
      </c>
      <c r="E1459" s="2">
        <f t="shared" si="200"/>
        <v>1.0000000000000231E-2</v>
      </c>
      <c r="F1459" s="2">
        <f t="shared" si="205"/>
        <v>1.0732162621024105E-2</v>
      </c>
      <c r="G1459" s="2">
        <f t="shared" si="205"/>
        <v>1.6750480841517496E-2</v>
      </c>
      <c r="H1459" s="2">
        <f t="shared" si="202"/>
        <v>0.64070773385940805</v>
      </c>
      <c r="I1459" s="2">
        <f t="shared" si="203"/>
        <v>39.050692614965769</v>
      </c>
    </row>
    <row r="1460" spans="1:9" ht="13.5" x14ac:dyDescent="0.25">
      <c r="A1460" s="3">
        <f>TITRES_STAT!B1463</f>
        <v>44139</v>
      </c>
      <c r="B1460" s="17">
        <f>TITRES_STAT!D1463</f>
        <v>3.38</v>
      </c>
      <c r="C1460" s="2">
        <f t="shared" si="198"/>
        <v>2.0000000000000018E-2</v>
      </c>
      <c r="D1460" s="2">
        <f t="shared" si="199"/>
        <v>2.0000000000000018E-2</v>
      </c>
      <c r="E1460" s="2">
        <f t="shared" si="200"/>
        <v>0</v>
      </c>
      <c r="F1460" s="2">
        <f t="shared" si="205"/>
        <v>1.1394151005236672E-2</v>
      </c>
      <c r="G1460" s="2">
        <f t="shared" si="205"/>
        <v>1.5554017924266247E-2</v>
      </c>
      <c r="H1460" s="2">
        <f t="shared" si="202"/>
        <v>0.73255354730306355</v>
      </c>
      <c r="I1460" s="2">
        <f t="shared" si="203"/>
        <v>42.281726209465496</v>
      </c>
    </row>
    <row r="1461" spans="1:9" ht="13.5" x14ac:dyDescent="0.25">
      <c r="A1461" s="3">
        <f>TITRES_STAT!B1464</f>
        <v>44140</v>
      </c>
      <c r="B1461" s="17">
        <f>TITRES_STAT!D1464</f>
        <v>3.3</v>
      </c>
      <c r="C1461" s="2">
        <f t="shared" si="198"/>
        <v>-8.0000000000000071E-2</v>
      </c>
      <c r="D1461" s="2">
        <f t="shared" si="199"/>
        <v>0</v>
      </c>
      <c r="E1461" s="2">
        <f t="shared" si="200"/>
        <v>8.0000000000000071E-2</v>
      </c>
      <c r="F1461" s="2">
        <f t="shared" si="205"/>
        <v>1.0580283076291195E-2</v>
      </c>
      <c r="G1461" s="2">
        <f t="shared" si="205"/>
        <v>2.0157302358247232E-2</v>
      </c>
      <c r="H1461" s="2">
        <f t="shared" si="202"/>
        <v>0.52488586459895703</v>
      </c>
      <c r="I1461" s="2">
        <f t="shared" si="203"/>
        <v>34.421321410635628</v>
      </c>
    </row>
    <row r="1462" spans="1:9" ht="13.5" x14ac:dyDescent="0.25">
      <c r="A1462" s="3">
        <f>TITRES_STAT!B1465</f>
        <v>44141</v>
      </c>
      <c r="B1462" s="17">
        <f>TITRES_STAT!D1465</f>
        <v>3.29</v>
      </c>
      <c r="C1462" s="2">
        <f t="shared" si="198"/>
        <v>-9.9999999999997868E-3</v>
      </c>
      <c r="D1462" s="2">
        <f t="shared" si="199"/>
        <v>0</v>
      </c>
      <c r="E1462" s="2">
        <f t="shared" si="200"/>
        <v>9.9999999999997868E-3</v>
      </c>
      <c r="F1462" s="2">
        <f t="shared" si="205"/>
        <v>9.8245485708418241E-3</v>
      </c>
      <c r="G1462" s="2">
        <f t="shared" si="205"/>
        <v>1.9431780761229558E-2</v>
      </c>
      <c r="H1462" s="2">
        <f t="shared" si="202"/>
        <v>0.50559177728290561</v>
      </c>
      <c r="I1462" s="2">
        <f t="shared" si="203"/>
        <v>33.580933750537028</v>
      </c>
    </row>
    <row r="1463" spans="1:9" ht="13.5" x14ac:dyDescent="0.25">
      <c r="A1463" s="3">
        <f>TITRES_STAT!B1466</f>
        <v>44144</v>
      </c>
      <c r="B1463" s="17">
        <f>TITRES_STAT!D1466</f>
        <v>3.29</v>
      </c>
      <c r="C1463" s="2">
        <f t="shared" si="198"/>
        <v>0</v>
      </c>
      <c r="D1463" s="2">
        <f t="shared" si="199"/>
        <v>0</v>
      </c>
      <c r="E1463" s="2">
        <f t="shared" si="200"/>
        <v>0</v>
      </c>
      <c r="F1463" s="2">
        <f t="shared" si="205"/>
        <v>9.1227951014959795E-3</v>
      </c>
      <c r="G1463" s="2">
        <f t="shared" si="205"/>
        <v>1.8043796421141733E-2</v>
      </c>
      <c r="H1463" s="2">
        <f t="shared" si="202"/>
        <v>0.5055917772829055</v>
      </c>
      <c r="I1463" s="2">
        <f t="shared" si="203"/>
        <v>33.580933750537028</v>
      </c>
    </row>
    <row r="1464" spans="1:9" ht="13.5" x14ac:dyDescent="0.25">
      <c r="A1464" s="3">
        <f>TITRES_STAT!B1467</f>
        <v>44145</v>
      </c>
      <c r="B1464" s="17">
        <f>TITRES_STAT!D1467</f>
        <v>3.38</v>
      </c>
      <c r="C1464" s="2">
        <f t="shared" si="198"/>
        <v>8.9999999999999858E-2</v>
      </c>
      <c r="D1464" s="2">
        <f t="shared" si="199"/>
        <v>8.9999999999999858E-2</v>
      </c>
      <c r="E1464" s="2">
        <f t="shared" si="200"/>
        <v>0</v>
      </c>
      <c r="F1464" s="2">
        <f t="shared" si="205"/>
        <v>1.489973830853197E-2</v>
      </c>
      <c r="G1464" s="2">
        <f t="shared" si="205"/>
        <v>1.6754953819631609E-2</v>
      </c>
      <c r="H1464" s="2">
        <f t="shared" si="202"/>
        <v>0.88927361238525759</v>
      </c>
      <c r="I1464" s="2">
        <f t="shared" si="203"/>
        <v>47.069604241310834</v>
      </c>
    </row>
    <row r="1465" spans="1:9" ht="13.5" x14ac:dyDescent="0.25">
      <c r="A1465" s="3">
        <f>TITRES_STAT!B1468</f>
        <v>44146</v>
      </c>
      <c r="B1465" s="17">
        <f>TITRES_STAT!D1468</f>
        <v>3.3</v>
      </c>
      <c r="C1465" s="2">
        <f t="shared" si="198"/>
        <v>-8.0000000000000071E-2</v>
      </c>
      <c r="D1465" s="2">
        <f t="shared" si="199"/>
        <v>0</v>
      </c>
      <c r="E1465" s="2">
        <f t="shared" si="200"/>
        <v>8.0000000000000071E-2</v>
      </c>
      <c r="F1465" s="2">
        <f t="shared" si="205"/>
        <v>1.3835471286493971E-2</v>
      </c>
      <c r="G1465" s="2">
        <f t="shared" si="205"/>
        <v>2.1272457118229355E-2</v>
      </c>
      <c r="H1465" s="2">
        <f t="shared" si="202"/>
        <v>0.65039366207666316</v>
      </c>
      <c r="I1465" s="2">
        <f t="shared" si="203"/>
        <v>39.408395525361108</v>
      </c>
    </row>
    <row r="1466" spans="1:9" ht="13.5" x14ac:dyDescent="0.25">
      <c r="A1466" s="3">
        <f>TITRES_STAT!B1469</f>
        <v>44147</v>
      </c>
      <c r="B1466" s="17">
        <f>TITRES_STAT!D1469</f>
        <v>3.3</v>
      </c>
      <c r="C1466" s="2">
        <f t="shared" si="198"/>
        <v>0</v>
      </c>
      <c r="D1466" s="2">
        <f t="shared" si="199"/>
        <v>0</v>
      </c>
      <c r="E1466" s="2">
        <f t="shared" si="200"/>
        <v>0</v>
      </c>
      <c r="F1466" s="2">
        <f t="shared" si="205"/>
        <v>1.2847223337458687E-2</v>
      </c>
      <c r="G1466" s="2">
        <f t="shared" si="205"/>
        <v>1.9752995895498688E-2</v>
      </c>
      <c r="H1466" s="2">
        <f t="shared" si="202"/>
        <v>0.65039366207666316</v>
      </c>
      <c r="I1466" s="2">
        <f t="shared" si="203"/>
        <v>39.408395525361108</v>
      </c>
    </row>
    <row r="1467" spans="1:9" ht="13.5" x14ac:dyDescent="0.25">
      <c r="A1467" s="3">
        <f>TITRES_STAT!B1470</f>
        <v>44148</v>
      </c>
      <c r="B1467" s="17">
        <f>TITRES_STAT!D1470</f>
        <v>3.29</v>
      </c>
      <c r="C1467" s="2">
        <f t="shared" si="198"/>
        <v>-9.9999999999997868E-3</v>
      </c>
      <c r="D1467" s="2">
        <f t="shared" si="199"/>
        <v>0</v>
      </c>
      <c r="E1467" s="2">
        <f t="shared" si="200"/>
        <v>9.9999999999997868E-3</v>
      </c>
      <c r="F1467" s="2">
        <f t="shared" si="205"/>
        <v>1.1929564527640209E-2</v>
      </c>
      <c r="G1467" s="2">
        <f t="shared" si="205"/>
        <v>1.9056353331534482E-2</v>
      </c>
      <c r="H1467" s="2">
        <f t="shared" si="202"/>
        <v>0.62601507854596439</v>
      </c>
      <c r="I1467" s="2">
        <f t="shared" si="203"/>
        <v>38.499955308272263</v>
      </c>
    </row>
    <row r="1468" spans="1:9" ht="13.5" x14ac:dyDescent="0.25">
      <c r="A1468" s="3">
        <f>TITRES_STAT!B1471</f>
        <v>44151</v>
      </c>
      <c r="B1468" s="17">
        <f>TITRES_STAT!D1471</f>
        <v>3.3</v>
      </c>
      <c r="C1468" s="2">
        <f t="shared" si="198"/>
        <v>9.9999999999997868E-3</v>
      </c>
      <c r="D1468" s="2">
        <f t="shared" si="199"/>
        <v>9.9999999999997868E-3</v>
      </c>
      <c r="E1468" s="2">
        <f t="shared" si="200"/>
        <v>0</v>
      </c>
      <c r="F1468" s="2">
        <f t="shared" si="205"/>
        <v>1.1791738489951607E-2</v>
      </c>
      <c r="G1468" s="2">
        <f t="shared" si="205"/>
        <v>1.7695185236424875E-2</v>
      </c>
      <c r="H1468" s="2">
        <f t="shared" si="202"/>
        <v>0.6663811840567091</v>
      </c>
      <c r="I1468" s="2">
        <f t="shared" si="203"/>
        <v>39.989720865333013</v>
      </c>
    </row>
    <row r="1469" spans="1:9" ht="13.5" x14ac:dyDescent="0.25">
      <c r="A1469" s="3">
        <f>TITRES_STAT!B1472</f>
        <v>44152</v>
      </c>
      <c r="B1469" s="17">
        <f>TITRES_STAT!D1472</f>
        <v>3.38</v>
      </c>
      <c r="C1469" s="2">
        <f t="shared" si="198"/>
        <v>8.0000000000000071E-2</v>
      </c>
      <c r="D1469" s="2">
        <f t="shared" si="199"/>
        <v>8.0000000000000071E-2</v>
      </c>
      <c r="E1469" s="2">
        <f t="shared" si="200"/>
        <v>0</v>
      </c>
      <c r="F1469" s="2">
        <f t="shared" ref="F1469:G1484" si="206">((F1468*13)+D1469)/14</f>
        <v>1.6663757169240782E-2</v>
      </c>
      <c r="G1469" s="2">
        <f t="shared" si="206"/>
        <v>1.6431243433823097E-2</v>
      </c>
      <c r="H1469" s="2">
        <f t="shared" si="202"/>
        <v>1.0141507084569792</v>
      </c>
      <c r="I1469" s="2">
        <f t="shared" si="203"/>
        <v>50.351282264965661</v>
      </c>
    </row>
    <row r="1470" spans="1:9" ht="13.5" x14ac:dyDescent="0.25">
      <c r="A1470" s="3">
        <f>TITRES_STAT!B1473</f>
        <v>44153</v>
      </c>
      <c r="B1470" s="17">
        <f>TITRES_STAT!D1473</f>
        <v>3.32</v>
      </c>
      <c r="C1470" s="2">
        <f t="shared" si="198"/>
        <v>-6.0000000000000053E-2</v>
      </c>
      <c r="D1470" s="2">
        <f t="shared" si="199"/>
        <v>0</v>
      </c>
      <c r="E1470" s="2">
        <f t="shared" si="200"/>
        <v>6.0000000000000053E-2</v>
      </c>
      <c r="F1470" s="2">
        <f t="shared" si="206"/>
        <v>1.5473488800009299E-2</v>
      </c>
      <c r="G1470" s="2">
        <f t="shared" si="206"/>
        <v>1.954329747426431E-2</v>
      </c>
      <c r="H1470" s="2">
        <f t="shared" si="202"/>
        <v>0.7917542482472899</v>
      </c>
      <c r="I1470" s="2">
        <f t="shared" si="203"/>
        <v>44.188774717391688</v>
      </c>
    </row>
    <row r="1471" spans="1:9" ht="13.5" x14ac:dyDescent="0.25">
      <c r="A1471" s="3">
        <f>TITRES_STAT!B1474</f>
        <v>44154</v>
      </c>
      <c r="B1471" s="17">
        <f>TITRES_STAT!D1474</f>
        <v>3.39</v>
      </c>
      <c r="C1471" s="2">
        <f t="shared" si="198"/>
        <v>7.0000000000000284E-2</v>
      </c>
      <c r="D1471" s="2">
        <f t="shared" si="199"/>
        <v>7.0000000000000284E-2</v>
      </c>
      <c r="E1471" s="2">
        <f t="shared" si="200"/>
        <v>0</v>
      </c>
      <c r="F1471" s="2">
        <f t="shared" si="206"/>
        <v>1.9368239600008656E-2</v>
      </c>
      <c r="G1471" s="2">
        <f t="shared" si="206"/>
        <v>1.8147347654674E-2</v>
      </c>
      <c r="H1471" s="2">
        <f t="shared" si="202"/>
        <v>1.0672766052961027</v>
      </c>
      <c r="I1471" s="2">
        <f t="shared" si="203"/>
        <v>51.627179573448188</v>
      </c>
    </row>
    <row r="1472" spans="1:9" ht="13.5" x14ac:dyDescent="0.25">
      <c r="A1472" s="3">
        <f>TITRES_STAT!B1475</f>
        <v>44155</v>
      </c>
      <c r="B1472" s="17">
        <f>TITRES_STAT!D1475</f>
        <v>3.47</v>
      </c>
      <c r="C1472" s="2">
        <f t="shared" si="198"/>
        <v>8.0000000000000071E-2</v>
      </c>
      <c r="D1472" s="2">
        <f t="shared" si="199"/>
        <v>8.0000000000000071E-2</v>
      </c>
      <c r="E1472" s="2">
        <f t="shared" si="200"/>
        <v>0</v>
      </c>
      <c r="F1472" s="2">
        <f t="shared" si="206"/>
        <v>2.3699079628579471E-2</v>
      </c>
      <c r="G1472" s="2">
        <f t="shared" si="206"/>
        <v>1.6851108536483E-2</v>
      </c>
      <c r="H1472" s="2">
        <f t="shared" si="202"/>
        <v>1.4063810447407938</v>
      </c>
      <c r="I1472" s="2">
        <f t="shared" si="203"/>
        <v>58.443821597351544</v>
      </c>
    </row>
    <row r="1473" spans="1:9" ht="13.5" x14ac:dyDescent="0.25">
      <c r="A1473" s="3">
        <f>TITRES_STAT!B1476</f>
        <v>44158</v>
      </c>
      <c r="B1473" s="17">
        <f>TITRES_STAT!D1476</f>
        <v>3.52</v>
      </c>
      <c r="C1473" s="2">
        <f t="shared" si="198"/>
        <v>4.9999999999999822E-2</v>
      </c>
      <c r="D1473" s="2">
        <f t="shared" si="199"/>
        <v>4.9999999999999822E-2</v>
      </c>
      <c r="E1473" s="2">
        <f t="shared" si="200"/>
        <v>0</v>
      </c>
      <c r="F1473" s="2">
        <f t="shared" si="206"/>
        <v>2.5577716797966638E-2</v>
      </c>
      <c r="G1473" s="2">
        <f t="shared" si="206"/>
        <v>1.5647457926734214E-2</v>
      </c>
      <c r="H1473" s="2">
        <f t="shared" si="202"/>
        <v>1.6346244174439504</v>
      </c>
      <c r="I1473" s="2">
        <f t="shared" si="203"/>
        <v>62.043925753554802</v>
      </c>
    </row>
    <row r="1474" spans="1:9" ht="13.5" x14ac:dyDescent="0.25">
      <c r="A1474" s="3">
        <f>TITRES_STAT!B1477</f>
        <v>44159</v>
      </c>
      <c r="B1474" s="17">
        <f>TITRES_STAT!D1477</f>
        <v>3.5</v>
      </c>
      <c r="C1474" s="2">
        <f t="shared" si="198"/>
        <v>-2.0000000000000018E-2</v>
      </c>
      <c r="D1474" s="2">
        <f t="shared" si="199"/>
        <v>0</v>
      </c>
      <c r="E1474" s="2">
        <f t="shared" si="200"/>
        <v>2.0000000000000018E-2</v>
      </c>
      <c r="F1474" s="2">
        <f t="shared" si="206"/>
        <v>2.3750737026683306E-2</v>
      </c>
      <c r="G1474" s="2">
        <f t="shared" si="206"/>
        <v>1.5958353789110345E-2</v>
      </c>
      <c r="H1474" s="2">
        <f t="shared" si="202"/>
        <v>1.488294929448821</v>
      </c>
      <c r="I1474" s="2">
        <f t="shared" si="203"/>
        <v>59.811837890876191</v>
      </c>
    </row>
    <row r="1475" spans="1:9" ht="13.5" x14ac:dyDescent="0.25">
      <c r="A1475" s="3">
        <f>TITRES_STAT!B1478</f>
        <v>44160</v>
      </c>
      <c r="B1475" s="17">
        <f>TITRES_STAT!D1478</f>
        <v>3.56</v>
      </c>
      <c r="C1475" s="2">
        <f t="shared" ref="C1475:C1538" si="207">B1475-B1474</f>
        <v>6.0000000000000053E-2</v>
      </c>
      <c r="D1475" s="2">
        <f t="shared" ref="D1475:D1538" si="208">IF(C1475&gt;0,C1475,0)</f>
        <v>6.0000000000000053E-2</v>
      </c>
      <c r="E1475" s="2">
        <f t="shared" ref="E1475:E1538" si="209">IF(C1475&lt;0,-C1475,0)</f>
        <v>0</v>
      </c>
      <c r="F1475" s="2">
        <f t="shared" si="206"/>
        <v>2.6339970096205929E-2</v>
      </c>
      <c r="G1475" s="2">
        <f t="shared" si="206"/>
        <v>1.4818471375602464E-2</v>
      </c>
      <c r="H1475" s="2">
        <f t="shared" si="202"/>
        <v>1.7775092604742468</v>
      </c>
      <c r="I1475" s="2">
        <f t="shared" si="203"/>
        <v>63.996519679316762</v>
      </c>
    </row>
    <row r="1476" spans="1:9" ht="13.5" x14ac:dyDescent="0.25">
      <c r="A1476" s="3">
        <f>TITRES_STAT!B1479</f>
        <v>44161</v>
      </c>
      <c r="B1476" s="17">
        <f>TITRES_STAT!D1479</f>
        <v>3.5</v>
      </c>
      <c r="C1476" s="2">
        <f t="shared" si="207"/>
        <v>-6.0000000000000053E-2</v>
      </c>
      <c r="D1476" s="2">
        <f t="shared" si="208"/>
        <v>0</v>
      </c>
      <c r="E1476" s="2">
        <f t="shared" si="209"/>
        <v>6.0000000000000053E-2</v>
      </c>
      <c r="F1476" s="2">
        <f t="shared" si="206"/>
        <v>2.4458543660762649E-2</v>
      </c>
      <c r="G1476" s="2">
        <f t="shared" si="206"/>
        <v>1.8045723420202293E-2</v>
      </c>
      <c r="H1476" s="2">
        <f t="shared" si="202"/>
        <v>1.3553650962743431</v>
      </c>
      <c r="I1476" s="2">
        <f t="shared" si="203"/>
        <v>57.543736995093681</v>
      </c>
    </row>
    <row r="1477" spans="1:9" ht="13.5" x14ac:dyDescent="0.25">
      <c r="A1477" s="3">
        <f>TITRES_STAT!B1480</f>
        <v>44162</v>
      </c>
      <c r="B1477" s="17">
        <f>TITRES_STAT!D1480</f>
        <v>3.47</v>
      </c>
      <c r="C1477" s="2">
        <f t="shared" si="207"/>
        <v>-2.9999999999999805E-2</v>
      </c>
      <c r="D1477" s="2">
        <f t="shared" si="208"/>
        <v>0</v>
      </c>
      <c r="E1477" s="2">
        <f t="shared" si="209"/>
        <v>2.9999999999999805E-2</v>
      </c>
      <c r="F1477" s="2">
        <f t="shared" si="206"/>
        <v>2.2711504827851031E-2</v>
      </c>
      <c r="G1477" s="2">
        <f t="shared" si="206"/>
        <v>1.8899600318759258E-2</v>
      </c>
      <c r="H1477" s="2">
        <f t="shared" si="202"/>
        <v>1.2016923344832946</v>
      </c>
      <c r="I1477" s="2">
        <f t="shared" si="203"/>
        <v>54.58039325759448</v>
      </c>
    </row>
    <row r="1478" spans="1:9" ht="13.5" x14ac:dyDescent="0.25">
      <c r="A1478" s="3">
        <f>TITRES_STAT!B1481</f>
        <v>44165</v>
      </c>
      <c r="B1478" s="17">
        <f>TITRES_STAT!D1481</f>
        <v>3.48</v>
      </c>
      <c r="C1478" s="2">
        <f t="shared" si="207"/>
        <v>9.9999999999997868E-3</v>
      </c>
      <c r="D1478" s="2">
        <f t="shared" si="208"/>
        <v>9.9999999999997868E-3</v>
      </c>
      <c r="E1478" s="2">
        <f t="shared" si="209"/>
        <v>0</v>
      </c>
      <c r="F1478" s="2">
        <f t="shared" si="206"/>
        <v>2.1803540197290226E-2</v>
      </c>
      <c r="G1478" s="2">
        <f t="shared" si="206"/>
        <v>1.7549628867419311E-2</v>
      </c>
      <c r="H1478" s="2">
        <f t="shared" si="202"/>
        <v>1.2423932358916292</v>
      </c>
      <c r="I1478" s="2">
        <f t="shared" si="203"/>
        <v>55.404788776827715</v>
      </c>
    </row>
    <row r="1479" spans="1:9" ht="13.5" x14ac:dyDescent="0.25">
      <c r="A1479" s="3">
        <f>TITRES_STAT!B1482</f>
        <v>44166</v>
      </c>
      <c r="B1479" s="17">
        <f>TITRES_STAT!D1482</f>
        <v>3.44</v>
      </c>
      <c r="C1479" s="2">
        <f t="shared" si="207"/>
        <v>-4.0000000000000036E-2</v>
      </c>
      <c r="D1479" s="2">
        <f t="shared" si="208"/>
        <v>0</v>
      </c>
      <c r="E1479" s="2">
        <f t="shared" si="209"/>
        <v>4.0000000000000036E-2</v>
      </c>
      <c r="F1479" s="2">
        <f t="shared" si="206"/>
        <v>2.0246144468912351E-2</v>
      </c>
      <c r="G1479" s="2">
        <f t="shared" si="206"/>
        <v>1.9153226805460794E-2</v>
      </c>
      <c r="H1479" s="2">
        <f t="shared" si="202"/>
        <v>1.0570618034523538</v>
      </c>
      <c r="I1479" s="2">
        <f t="shared" si="203"/>
        <v>51.386973482191614</v>
      </c>
    </row>
    <row r="1480" spans="1:9" ht="13.5" x14ac:dyDescent="0.25">
      <c r="A1480" s="3">
        <f>TITRES_STAT!B1483</f>
        <v>44167</v>
      </c>
      <c r="B1480" s="17">
        <f>TITRES_STAT!D1483</f>
        <v>3.44</v>
      </c>
      <c r="C1480" s="2">
        <f t="shared" si="207"/>
        <v>0</v>
      </c>
      <c r="D1480" s="2">
        <f t="shared" si="208"/>
        <v>0</v>
      </c>
      <c r="E1480" s="2">
        <f t="shared" si="209"/>
        <v>0</v>
      </c>
      <c r="F1480" s="2">
        <f t="shared" si="206"/>
        <v>1.8799991292561467E-2</v>
      </c>
      <c r="G1480" s="2">
        <f t="shared" si="206"/>
        <v>1.778513917649931E-2</v>
      </c>
      <c r="H1480" s="2">
        <f t="shared" si="202"/>
        <v>1.0570618034523536</v>
      </c>
      <c r="I1480" s="2">
        <f t="shared" si="203"/>
        <v>51.386973482191614</v>
      </c>
    </row>
    <row r="1481" spans="1:9" ht="13.5" x14ac:dyDescent="0.25">
      <c r="A1481" s="3">
        <f>TITRES_STAT!B1484</f>
        <v>44168</v>
      </c>
      <c r="B1481" s="17">
        <f>TITRES_STAT!D1484</f>
        <v>3.42</v>
      </c>
      <c r="C1481" s="2">
        <f t="shared" si="207"/>
        <v>-2.0000000000000018E-2</v>
      </c>
      <c r="D1481" s="2">
        <f t="shared" si="208"/>
        <v>0</v>
      </c>
      <c r="E1481" s="2">
        <f t="shared" si="209"/>
        <v>2.0000000000000018E-2</v>
      </c>
      <c r="F1481" s="2">
        <f t="shared" si="206"/>
        <v>1.7457134771664221E-2</v>
      </c>
      <c r="G1481" s="2">
        <f t="shared" si="206"/>
        <v>1.7943343521035073E-2</v>
      </c>
      <c r="H1481" s="2">
        <f t="shared" si="202"/>
        <v>0.97290311313491451</v>
      </c>
      <c r="I1481" s="2">
        <f t="shared" si="203"/>
        <v>49.313273756712029</v>
      </c>
    </row>
    <row r="1482" spans="1:9" ht="13.5" x14ac:dyDescent="0.25">
      <c r="A1482" s="3">
        <f>TITRES_STAT!B1485</f>
        <v>44169</v>
      </c>
      <c r="B1482" s="17">
        <f>TITRES_STAT!D1485</f>
        <v>3.36</v>
      </c>
      <c r="C1482" s="2">
        <f t="shared" si="207"/>
        <v>-6.0000000000000053E-2</v>
      </c>
      <c r="D1482" s="2">
        <f t="shared" si="208"/>
        <v>0</v>
      </c>
      <c r="E1482" s="2">
        <f t="shared" si="209"/>
        <v>6.0000000000000053E-2</v>
      </c>
      <c r="F1482" s="2">
        <f t="shared" si="206"/>
        <v>1.6210196573688208E-2</v>
      </c>
      <c r="G1482" s="2">
        <f t="shared" si="206"/>
        <v>2.0947390412389712E-2</v>
      </c>
      <c r="H1482" s="2">
        <f t="shared" si="202"/>
        <v>0.77385279285673669</v>
      </c>
      <c r="I1482" s="2">
        <f t="shared" si="203"/>
        <v>43.625536232376419</v>
      </c>
    </row>
    <row r="1483" spans="1:9" ht="13.5" x14ac:dyDescent="0.25">
      <c r="A1483" s="3">
        <f>TITRES_STAT!B1486</f>
        <v>44172</v>
      </c>
      <c r="B1483" s="17">
        <f>TITRES_STAT!D1486</f>
        <v>3.4</v>
      </c>
      <c r="C1483" s="2">
        <f t="shared" si="207"/>
        <v>4.0000000000000036E-2</v>
      </c>
      <c r="D1483" s="2">
        <f t="shared" si="208"/>
        <v>4.0000000000000036E-2</v>
      </c>
      <c r="E1483" s="2">
        <f t="shared" si="209"/>
        <v>0</v>
      </c>
      <c r="F1483" s="2">
        <f t="shared" si="206"/>
        <v>1.7909468246996192E-2</v>
      </c>
      <c r="G1483" s="2">
        <f t="shared" si="206"/>
        <v>1.9451148240076162E-2</v>
      </c>
      <c r="H1483" s="2">
        <f t="shared" si="202"/>
        <v>0.92074092623984172</v>
      </c>
      <c r="I1483" s="2">
        <f t="shared" si="203"/>
        <v>47.936757824093412</v>
      </c>
    </row>
    <row r="1484" spans="1:9" ht="13.5" x14ac:dyDescent="0.25">
      <c r="A1484" s="3">
        <f>TITRES_STAT!B1487</f>
        <v>44173</v>
      </c>
      <c r="B1484" s="17">
        <f>TITRES_STAT!D1487</f>
        <v>3.38</v>
      </c>
      <c r="C1484" s="2">
        <f t="shared" si="207"/>
        <v>-2.0000000000000018E-2</v>
      </c>
      <c r="D1484" s="2">
        <f t="shared" si="208"/>
        <v>0</v>
      </c>
      <c r="E1484" s="2">
        <f t="shared" si="209"/>
        <v>2.0000000000000018E-2</v>
      </c>
      <c r="F1484" s="2">
        <f t="shared" si="206"/>
        <v>1.6630220515067892E-2</v>
      </c>
      <c r="G1484" s="2">
        <f t="shared" si="206"/>
        <v>1.9490351937213581E-2</v>
      </c>
      <c r="H1484" s="2">
        <f t="shared" si="202"/>
        <v>0.8532539878520744</v>
      </c>
      <c r="I1484" s="2">
        <f t="shared" si="203"/>
        <v>46.040855351996179</v>
      </c>
    </row>
    <row r="1485" spans="1:9" ht="13.5" x14ac:dyDescent="0.25">
      <c r="A1485" s="3">
        <f>TITRES_STAT!B1488</f>
        <v>44174</v>
      </c>
      <c r="B1485" s="17">
        <f>TITRES_STAT!D1488</f>
        <v>3.35</v>
      </c>
      <c r="C1485" s="2">
        <f t="shared" si="207"/>
        <v>-2.9999999999999805E-2</v>
      </c>
      <c r="D1485" s="2">
        <f t="shared" si="208"/>
        <v>0</v>
      </c>
      <c r="E1485" s="2">
        <f t="shared" si="209"/>
        <v>2.9999999999999805E-2</v>
      </c>
      <c r="F1485" s="2">
        <f t="shared" ref="F1485:G1500" si="210">((F1484*13)+D1485)/14</f>
        <v>1.5442347621134472E-2</v>
      </c>
      <c r="G1485" s="2">
        <f t="shared" si="210"/>
        <v>2.0241041084555454E-2</v>
      </c>
      <c r="H1485" s="2">
        <f t="shared" si="202"/>
        <v>0.76292259655149186</v>
      </c>
      <c r="I1485" s="2">
        <f t="shared" si="203"/>
        <v>43.276012120093569</v>
      </c>
    </row>
    <row r="1486" spans="1:9" ht="13.5" x14ac:dyDescent="0.25">
      <c r="A1486" s="3">
        <f>TITRES_STAT!B1489</f>
        <v>44175</v>
      </c>
      <c r="B1486" s="17">
        <f>TITRES_STAT!D1489</f>
        <v>3.34</v>
      </c>
      <c r="C1486" s="2">
        <f t="shared" si="207"/>
        <v>-1.0000000000000231E-2</v>
      </c>
      <c r="D1486" s="2">
        <f t="shared" si="208"/>
        <v>0</v>
      </c>
      <c r="E1486" s="2">
        <f t="shared" si="209"/>
        <v>1.0000000000000231E-2</v>
      </c>
      <c r="F1486" s="2">
        <f t="shared" si="210"/>
        <v>1.4339322791053438E-2</v>
      </c>
      <c r="G1486" s="2">
        <f t="shared" si="210"/>
        <v>1.9509538149944366E-2</v>
      </c>
      <c r="H1486" s="2">
        <f t="shared" si="202"/>
        <v>0.73499037654534782</v>
      </c>
      <c r="I1486" s="2">
        <f t="shared" si="203"/>
        <v>42.362792697953459</v>
      </c>
    </row>
    <row r="1487" spans="1:9" ht="13.5" x14ac:dyDescent="0.25">
      <c r="A1487" s="3">
        <f>TITRES_STAT!B1490</f>
        <v>44176</v>
      </c>
      <c r="B1487" s="17">
        <f>TITRES_STAT!D1490</f>
        <v>3.34</v>
      </c>
      <c r="C1487" s="2">
        <f t="shared" si="207"/>
        <v>0</v>
      </c>
      <c r="D1487" s="2">
        <f t="shared" si="208"/>
        <v>0</v>
      </c>
      <c r="E1487" s="2">
        <f t="shared" si="209"/>
        <v>0</v>
      </c>
      <c r="F1487" s="2">
        <f t="shared" si="210"/>
        <v>1.3315085448835334E-2</v>
      </c>
      <c r="G1487" s="2">
        <f t="shared" si="210"/>
        <v>1.8115999710662627E-2</v>
      </c>
      <c r="H1487" s="2">
        <f t="shared" si="202"/>
        <v>0.73499037654534771</v>
      </c>
      <c r="I1487" s="2">
        <f t="shared" si="203"/>
        <v>42.362792697953452</v>
      </c>
    </row>
    <row r="1488" spans="1:9" ht="13.5" x14ac:dyDescent="0.25">
      <c r="A1488" s="3">
        <f>TITRES_STAT!B1491</f>
        <v>44179</v>
      </c>
      <c r="B1488" s="17">
        <f>TITRES_STAT!D1491</f>
        <v>3.36</v>
      </c>
      <c r="C1488" s="2">
        <f t="shared" si="207"/>
        <v>2.0000000000000018E-2</v>
      </c>
      <c r="D1488" s="2">
        <f t="shared" si="208"/>
        <v>2.0000000000000018E-2</v>
      </c>
      <c r="E1488" s="2">
        <f t="shared" si="209"/>
        <v>0</v>
      </c>
      <c r="F1488" s="2">
        <f t="shared" si="210"/>
        <v>1.3792579345347097E-2</v>
      </c>
      <c r="G1488" s="2">
        <f t="shared" si="210"/>
        <v>1.6821999731329581E-2</v>
      </c>
      <c r="H1488" s="2">
        <f t="shared" si="202"/>
        <v>0.81991318307178196</v>
      </c>
      <c r="I1488" s="2">
        <f t="shared" si="203"/>
        <v>45.052323962392137</v>
      </c>
    </row>
    <row r="1489" spans="1:9" ht="13.5" x14ac:dyDescent="0.25">
      <c r="A1489" s="3">
        <f>TITRES_STAT!B1492</f>
        <v>44180</v>
      </c>
      <c r="B1489" s="17">
        <f>TITRES_STAT!D1492</f>
        <v>3.35</v>
      </c>
      <c r="C1489" s="2">
        <f t="shared" si="207"/>
        <v>-9.9999999999997868E-3</v>
      </c>
      <c r="D1489" s="2">
        <f t="shared" si="208"/>
        <v>0</v>
      </c>
      <c r="E1489" s="2">
        <f t="shared" si="209"/>
        <v>9.9999999999997868E-3</v>
      </c>
      <c r="F1489" s="2">
        <f t="shared" si="210"/>
        <v>1.2807395106393735E-2</v>
      </c>
      <c r="G1489" s="2">
        <f t="shared" si="210"/>
        <v>1.6334714036234595E-2</v>
      </c>
      <c r="H1489" s="2">
        <f t="shared" ref="H1489:H1552" si="211">F1489/G1489</f>
        <v>0.78405995219650859</v>
      </c>
      <c r="I1489" s="2">
        <f t="shared" ref="I1489:I1552" si="212">IF(G1489=0,100,100-(100/(1+H1489)))</f>
        <v>43.948071993387074</v>
      </c>
    </row>
    <row r="1490" spans="1:9" ht="13.5" x14ac:dyDescent="0.25">
      <c r="A1490" s="3">
        <f>TITRES_STAT!B1493</f>
        <v>44181</v>
      </c>
      <c r="B1490" s="17">
        <f>TITRES_STAT!D1493</f>
        <v>3.3</v>
      </c>
      <c r="C1490" s="2">
        <f t="shared" si="207"/>
        <v>-5.0000000000000266E-2</v>
      </c>
      <c r="D1490" s="2">
        <f t="shared" si="208"/>
        <v>0</v>
      </c>
      <c r="E1490" s="2">
        <f t="shared" si="209"/>
        <v>5.0000000000000266E-2</v>
      </c>
      <c r="F1490" s="2">
        <f t="shared" si="210"/>
        <v>1.1892581170222754E-2</v>
      </c>
      <c r="G1490" s="2">
        <f t="shared" si="210"/>
        <v>1.8739377319360713E-2</v>
      </c>
      <c r="H1490" s="2">
        <f t="shared" si="211"/>
        <v>0.63463054121525442</v>
      </c>
      <c r="I1490" s="2">
        <f t="shared" si="212"/>
        <v>38.824096651433102</v>
      </c>
    </row>
    <row r="1491" spans="1:9" ht="13.5" x14ac:dyDescent="0.25">
      <c r="A1491" s="3">
        <f>TITRES_STAT!B1494</f>
        <v>44182</v>
      </c>
      <c r="B1491" s="17">
        <f>TITRES_STAT!D1494</f>
        <v>3.31</v>
      </c>
      <c r="C1491" s="2">
        <f t="shared" si="207"/>
        <v>1.0000000000000231E-2</v>
      </c>
      <c r="D1491" s="2">
        <f t="shared" si="208"/>
        <v>1.0000000000000231E-2</v>
      </c>
      <c r="E1491" s="2">
        <f t="shared" si="209"/>
        <v>0</v>
      </c>
      <c r="F1491" s="2">
        <f t="shared" si="210"/>
        <v>1.1757396800921143E-2</v>
      </c>
      <c r="G1491" s="2">
        <f t="shared" si="210"/>
        <v>1.7400850367977803E-2</v>
      </c>
      <c r="H1491" s="2">
        <f t="shared" si="211"/>
        <v>0.67567943820480658</v>
      </c>
      <c r="I1491" s="2">
        <f t="shared" si="212"/>
        <v>40.322714643361458</v>
      </c>
    </row>
    <row r="1492" spans="1:9" ht="13.5" x14ac:dyDescent="0.25">
      <c r="A1492" s="3">
        <f>TITRES_STAT!B1495</f>
        <v>44183</v>
      </c>
      <c r="B1492" s="17">
        <f>TITRES_STAT!D1495</f>
        <v>3.34</v>
      </c>
      <c r="C1492" s="2">
        <f t="shared" si="207"/>
        <v>2.9999999999999805E-2</v>
      </c>
      <c r="D1492" s="2">
        <f t="shared" si="208"/>
        <v>2.9999999999999805E-2</v>
      </c>
      <c r="E1492" s="2">
        <f t="shared" si="209"/>
        <v>0</v>
      </c>
      <c r="F1492" s="2">
        <f t="shared" si="210"/>
        <v>1.3060439886569618E-2</v>
      </c>
      <c r="G1492" s="2">
        <f t="shared" si="210"/>
        <v>1.6157932484550819E-2</v>
      </c>
      <c r="H1492" s="2">
        <f t="shared" si="211"/>
        <v>0.80829895155566311</v>
      </c>
      <c r="I1492" s="2">
        <f t="shared" si="212"/>
        <v>44.699409401321105</v>
      </c>
    </row>
    <row r="1493" spans="1:9" ht="13.5" x14ac:dyDescent="0.25">
      <c r="A1493" s="3">
        <f>TITRES_STAT!B1496</f>
        <v>44186</v>
      </c>
      <c r="B1493" s="17">
        <f>TITRES_STAT!D1496</f>
        <v>3.35</v>
      </c>
      <c r="C1493" s="2">
        <f t="shared" si="207"/>
        <v>1.0000000000000231E-2</v>
      </c>
      <c r="D1493" s="2">
        <f t="shared" si="208"/>
        <v>1.0000000000000231E-2</v>
      </c>
      <c r="E1493" s="2">
        <f t="shared" si="209"/>
        <v>0</v>
      </c>
      <c r="F1493" s="2">
        <f t="shared" si="210"/>
        <v>1.2841837037528947E-2</v>
      </c>
      <c r="G1493" s="2">
        <f t="shared" si="210"/>
        <v>1.5003794449940046E-2</v>
      </c>
      <c r="H1493" s="2">
        <f t="shared" si="211"/>
        <v>0.85590595634827971</v>
      </c>
      <c r="I1493" s="2">
        <f t="shared" si="212"/>
        <v>46.117959448353652</v>
      </c>
    </row>
    <row r="1494" spans="1:9" ht="13.5" x14ac:dyDescent="0.25">
      <c r="A1494" s="3">
        <f>TITRES_STAT!B1497</f>
        <v>44187</v>
      </c>
      <c r="B1494" s="17">
        <f>TITRES_STAT!D1497</f>
        <v>3.35</v>
      </c>
      <c r="C1494" s="2">
        <f t="shared" si="207"/>
        <v>0</v>
      </c>
      <c r="D1494" s="2">
        <f t="shared" si="208"/>
        <v>0</v>
      </c>
      <c r="E1494" s="2">
        <f t="shared" si="209"/>
        <v>0</v>
      </c>
      <c r="F1494" s="2">
        <f t="shared" si="210"/>
        <v>1.1924562963419736E-2</v>
      </c>
      <c r="G1494" s="2">
        <f t="shared" si="210"/>
        <v>1.39320948463729E-2</v>
      </c>
      <c r="H1494" s="2">
        <f t="shared" si="211"/>
        <v>0.85590595634827971</v>
      </c>
      <c r="I1494" s="2">
        <f t="shared" si="212"/>
        <v>46.117959448353652</v>
      </c>
    </row>
    <row r="1495" spans="1:9" ht="13.5" x14ac:dyDescent="0.25">
      <c r="A1495" s="3">
        <f>TITRES_STAT!B1498</f>
        <v>44188</v>
      </c>
      <c r="B1495" s="17">
        <f>TITRES_STAT!D1498</f>
        <v>3.36</v>
      </c>
      <c r="C1495" s="2">
        <f t="shared" si="207"/>
        <v>9.9999999999997868E-3</v>
      </c>
      <c r="D1495" s="2">
        <f t="shared" si="208"/>
        <v>9.9999999999997868E-3</v>
      </c>
      <c r="E1495" s="2">
        <f t="shared" si="209"/>
        <v>0</v>
      </c>
      <c r="F1495" s="2">
        <f t="shared" si="210"/>
        <v>1.1787094180318312E-2</v>
      </c>
      <c r="G1495" s="2">
        <f t="shared" si="210"/>
        <v>1.2936945214489121E-2</v>
      </c>
      <c r="H1495" s="2">
        <f t="shared" si="211"/>
        <v>0.91111881397758421</v>
      </c>
      <c r="I1495" s="2">
        <f t="shared" si="212"/>
        <v>47.674629505702242</v>
      </c>
    </row>
    <row r="1496" spans="1:9" ht="13.5" x14ac:dyDescent="0.25">
      <c r="A1496" s="3">
        <f>TITRES_STAT!B1499</f>
        <v>44189</v>
      </c>
      <c r="B1496" s="17">
        <f>TITRES_STAT!D1499</f>
        <v>3.3</v>
      </c>
      <c r="C1496" s="2">
        <f t="shared" si="207"/>
        <v>-6.0000000000000053E-2</v>
      </c>
      <c r="D1496" s="2">
        <f t="shared" si="208"/>
        <v>0</v>
      </c>
      <c r="E1496" s="2">
        <f t="shared" si="209"/>
        <v>6.0000000000000053E-2</v>
      </c>
      <c r="F1496" s="2">
        <f t="shared" si="210"/>
        <v>1.0945158881724147E-2</v>
      </c>
      <c r="G1496" s="2">
        <f t="shared" si="210"/>
        <v>1.629859198488276E-2</v>
      </c>
      <c r="H1496" s="2">
        <f t="shared" si="211"/>
        <v>0.67154014849110777</v>
      </c>
      <c r="I1496" s="2">
        <f t="shared" si="212"/>
        <v>40.174933823594017</v>
      </c>
    </row>
    <row r="1497" spans="1:9" ht="13.5" x14ac:dyDescent="0.25">
      <c r="A1497" s="3">
        <f>TITRES_STAT!B1500</f>
        <v>44190</v>
      </c>
      <c r="B1497" s="17">
        <f>TITRES_STAT!D1500</f>
        <v>3.3</v>
      </c>
      <c r="C1497" s="2">
        <f t="shared" si="207"/>
        <v>0</v>
      </c>
      <c r="D1497" s="2">
        <f t="shared" si="208"/>
        <v>0</v>
      </c>
      <c r="E1497" s="2">
        <f t="shared" si="209"/>
        <v>0</v>
      </c>
      <c r="F1497" s="2">
        <f t="shared" si="210"/>
        <v>1.016336181874385E-2</v>
      </c>
      <c r="G1497" s="2">
        <f t="shared" si="210"/>
        <v>1.513440684310542E-2</v>
      </c>
      <c r="H1497" s="2">
        <f t="shared" si="211"/>
        <v>0.67154014849110766</v>
      </c>
      <c r="I1497" s="2">
        <f t="shared" si="212"/>
        <v>40.174933823594017</v>
      </c>
    </row>
    <row r="1498" spans="1:9" ht="13.5" x14ac:dyDescent="0.25">
      <c r="A1498" s="3">
        <f>TITRES_STAT!B1501</f>
        <v>44193</v>
      </c>
      <c r="B1498" s="17">
        <f>TITRES_STAT!D1501</f>
        <v>3.35</v>
      </c>
      <c r="C1498" s="2">
        <f t="shared" si="207"/>
        <v>5.0000000000000266E-2</v>
      </c>
      <c r="D1498" s="2">
        <f t="shared" si="208"/>
        <v>5.0000000000000266E-2</v>
      </c>
      <c r="E1498" s="2">
        <f t="shared" si="209"/>
        <v>0</v>
      </c>
      <c r="F1498" s="2">
        <f t="shared" si="210"/>
        <v>1.300883597454788E-2</v>
      </c>
      <c r="G1498" s="2">
        <f t="shared" si="210"/>
        <v>1.4053377782883606E-2</v>
      </c>
      <c r="H1498" s="2">
        <f t="shared" si="211"/>
        <v>0.92567325631792718</v>
      </c>
      <c r="I1498" s="2">
        <f t="shared" si="212"/>
        <v>48.070110195532529</v>
      </c>
    </row>
    <row r="1499" spans="1:9" ht="13.5" x14ac:dyDescent="0.25">
      <c r="A1499" s="3">
        <f>TITRES_STAT!B1502</f>
        <v>44194</v>
      </c>
      <c r="B1499" s="17">
        <f>TITRES_STAT!D1502</f>
        <v>3.35</v>
      </c>
      <c r="C1499" s="2">
        <f t="shared" si="207"/>
        <v>0</v>
      </c>
      <c r="D1499" s="2">
        <f t="shared" si="208"/>
        <v>0</v>
      </c>
      <c r="E1499" s="2">
        <f t="shared" si="209"/>
        <v>0</v>
      </c>
      <c r="F1499" s="2">
        <f t="shared" si="210"/>
        <v>1.2079633404937316E-2</v>
      </c>
      <c r="G1499" s="2">
        <f t="shared" si="210"/>
        <v>1.3049565084106205E-2</v>
      </c>
      <c r="H1499" s="2">
        <f t="shared" si="211"/>
        <v>0.92567325631792707</v>
      </c>
      <c r="I1499" s="2">
        <f t="shared" si="212"/>
        <v>48.070110195532529</v>
      </c>
    </row>
    <row r="1500" spans="1:9" ht="13.5" x14ac:dyDescent="0.25">
      <c r="A1500" s="3">
        <f>TITRES_STAT!B1503</f>
        <v>44195</v>
      </c>
      <c r="B1500" s="17">
        <f>TITRES_STAT!D1503</f>
        <v>3.34</v>
      </c>
      <c r="C1500" s="2">
        <f t="shared" si="207"/>
        <v>-1.0000000000000231E-2</v>
      </c>
      <c r="D1500" s="2">
        <f t="shared" si="208"/>
        <v>0</v>
      </c>
      <c r="E1500" s="2">
        <f t="shared" si="209"/>
        <v>1.0000000000000231E-2</v>
      </c>
      <c r="F1500" s="2">
        <f t="shared" si="210"/>
        <v>1.1216802447441793E-2</v>
      </c>
      <c r="G1500" s="2">
        <f t="shared" si="210"/>
        <v>1.2831739006670064E-2</v>
      </c>
      <c r="H1500" s="2">
        <f t="shared" si="211"/>
        <v>0.87414515223627831</v>
      </c>
      <c r="I1500" s="2">
        <f t="shared" si="212"/>
        <v>46.642339905915279</v>
      </c>
    </row>
    <row r="1501" spans="1:9" ht="13.5" x14ac:dyDescent="0.25">
      <c r="A1501" s="3">
        <f>TITRES_STAT!B1504</f>
        <v>44196</v>
      </c>
      <c r="B1501" s="17">
        <f>TITRES_STAT!D1504</f>
        <v>3.35</v>
      </c>
      <c r="C1501" s="2">
        <f t="shared" si="207"/>
        <v>1.0000000000000231E-2</v>
      </c>
      <c r="D1501" s="2">
        <f t="shared" si="208"/>
        <v>1.0000000000000231E-2</v>
      </c>
      <c r="E1501" s="2">
        <f t="shared" si="209"/>
        <v>0</v>
      </c>
      <c r="F1501" s="2">
        <f t="shared" ref="F1501:G1516" si="213">((F1500*13)+D1501)/14</f>
        <v>1.1129887986910253E-2</v>
      </c>
      <c r="G1501" s="2">
        <f t="shared" si="213"/>
        <v>1.1915186220479346E-2</v>
      </c>
      <c r="H1501" s="2">
        <f t="shared" si="211"/>
        <v>0.93409265964980437</v>
      </c>
      <c r="I1501" s="2">
        <f t="shared" si="212"/>
        <v>48.296169006656349</v>
      </c>
    </row>
    <row r="1502" spans="1:9" ht="13.5" x14ac:dyDescent="0.25">
      <c r="A1502" s="3">
        <f>TITRES_STAT!B1505</f>
        <v>44200</v>
      </c>
      <c r="B1502" s="17">
        <f>TITRES_STAT!D1505</f>
        <v>3.36</v>
      </c>
      <c r="C1502" s="2">
        <f t="shared" si="207"/>
        <v>9.9999999999997868E-3</v>
      </c>
      <c r="D1502" s="2">
        <f t="shared" si="208"/>
        <v>9.9999999999997868E-3</v>
      </c>
      <c r="E1502" s="2">
        <f t="shared" si="209"/>
        <v>0</v>
      </c>
      <c r="F1502" s="2">
        <f t="shared" si="213"/>
        <v>1.1049181702130933E-2</v>
      </c>
      <c r="G1502" s="2">
        <f t="shared" si="213"/>
        <v>1.1064101490445108E-2</v>
      </c>
      <c r="H1502" s="2">
        <f t="shared" si="211"/>
        <v>0.99865151378744499</v>
      </c>
      <c r="I1502" s="2">
        <f t="shared" si="212"/>
        <v>49.966265099161795</v>
      </c>
    </row>
    <row r="1503" spans="1:9" ht="13.5" x14ac:dyDescent="0.25">
      <c r="A1503" s="3">
        <f>TITRES_STAT!B1506</f>
        <v>44201</v>
      </c>
      <c r="B1503" s="17">
        <f>TITRES_STAT!D1506</f>
        <v>3.27</v>
      </c>
      <c r="C1503" s="2">
        <f t="shared" si="207"/>
        <v>-8.9999999999999858E-2</v>
      </c>
      <c r="D1503" s="2">
        <f t="shared" si="208"/>
        <v>0</v>
      </c>
      <c r="E1503" s="2">
        <f t="shared" si="209"/>
        <v>8.9999999999999858E-2</v>
      </c>
      <c r="F1503" s="2">
        <f t="shared" si="213"/>
        <v>1.0259954437693009E-2</v>
      </c>
      <c r="G1503" s="2">
        <f t="shared" si="213"/>
        <v>1.6702379955413304E-2</v>
      </c>
      <c r="H1503" s="2">
        <f t="shared" si="211"/>
        <v>0.61428098660680508</v>
      </c>
      <c r="I1503" s="2">
        <f t="shared" si="212"/>
        <v>38.052915923764594</v>
      </c>
    </row>
    <row r="1504" spans="1:9" ht="13.5" x14ac:dyDescent="0.25">
      <c r="A1504" s="3">
        <f>TITRES_STAT!B1507</f>
        <v>44202</v>
      </c>
      <c r="B1504" s="17">
        <f>TITRES_STAT!D1507</f>
        <v>3.32</v>
      </c>
      <c r="C1504" s="2">
        <f t="shared" si="207"/>
        <v>4.9999999999999822E-2</v>
      </c>
      <c r="D1504" s="2">
        <f t="shared" si="208"/>
        <v>4.9999999999999822E-2</v>
      </c>
      <c r="E1504" s="2">
        <f t="shared" si="209"/>
        <v>0</v>
      </c>
      <c r="F1504" s="2">
        <f t="shared" si="213"/>
        <v>1.3098529120714924E-2</v>
      </c>
      <c r="G1504" s="2">
        <f t="shared" si="213"/>
        <v>1.5509352815740925E-2</v>
      </c>
      <c r="H1504" s="2">
        <f t="shared" si="211"/>
        <v>0.84455678301552461</v>
      </c>
      <c r="I1504" s="2">
        <f t="shared" si="212"/>
        <v>45.786434486165476</v>
      </c>
    </row>
    <row r="1505" spans="1:9" ht="13.5" x14ac:dyDescent="0.25">
      <c r="A1505" s="3">
        <f>TITRES_STAT!B1508</f>
        <v>44203</v>
      </c>
      <c r="B1505" s="17">
        <f>TITRES_STAT!D1508</f>
        <v>3.29</v>
      </c>
      <c r="C1505" s="2">
        <f t="shared" si="207"/>
        <v>-2.9999999999999805E-2</v>
      </c>
      <c r="D1505" s="2">
        <f t="shared" si="208"/>
        <v>0</v>
      </c>
      <c r="E1505" s="2">
        <f t="shared" si="209"/>
        <v>2.9999999999999805E-2</v>
      </c>
      <c r="F1505" s="2">
        <f t="shared" si="213"/>
        <v>1.2162919897806714E-2</v>
      </c>
      <c r="G1505" s="2">
        <f t="shared" si="213"/>
        <v>1.6544399043187989E-2</v>
      </c>
      <c r="H1505" s="2">
        <f t="shared" si="211"/>
        <v>0.73516843168834767</v>
      </c>
      <c r="I1505" s="2">
        <f t="shared" si="212"/>
        <v>42.368707167696485</v>
      </c>
    </row>
    <row r="1506" spans="1:9" ht="13.5" x14ac:dyDescent="0.25">
      <c r="A1506" s="3">
        <f>TITRES_STAT!B1509</f>
        <v>44204</v>
      </c>
      <c r="B1506" s="17">
        <f>TITRES_STAT!D1509</f>
        <v>3.33</v>
      </c>
      <c r="C1506" s="2">
        <f t="shared" si="207"/>
        <v>4.0000000000000036E-2</v>
      </c>
      <c r="D1506" s="2">
        <f t="shared" si="208"/>
        <v>4.0000000000000036E-2</v>
      </c>
      <c r="E1506" s="2">
        <f t="shared" si="209"/>
        <v>0</v>
      </c>
      <c r="F1506" s="2">
        <f t="shared" si="213"/>
        <v>1.4151282762249095E-2</v>
      </c>
      <c r="G1506" s="2">
        <f t="shared" si="213"/>
        <v>1.5362656254388847E-2</v>
      </c>
      <c r="H1506" s="2">
        <f t="shared" si="211"/>
        <v>0.92114817437292562</v>
      </c>
      <c r="I1506" s="2">
        <f t="shared" si="212"/>
        <v>47.947794275347547</v>
      </c>
    </row>
    <row r="1507" spans="1:9" ht="13.5" x14ac:dyDescent="0.25">
      <c r="A1507" s="3">
        <f>TITRES_STAT!B1510</f>
        <v>44207</v>
      </c>
      <c r="B1507" s="17">
        <f>TITRES_STAT!D1510</f>
        <v>3.34</v>
      </c>
      <c r="C1507" s="2">
        <f t="shared" si="207"/>
        <v>9.9999999999997868E-3</v>
      </c>
      <c r="D1507" s="2">
        <f t="shared" si="208"/>
        <v>9.9999999999997868E-3</v>
      </c>
      <c r="E1507" s="2">
        <f t="shared" si="209"/>
        <v>0</v>
      </c>
      <c r="F1507" s="2">
        <f t="shared" si="213"/>
        <v>1.3854762564945573E-2</v>
      </c>
      <c r="G1507" s="2">
        <f t="shared" si="213"/>
        <v>1.4265323664789645E-2</v>
      </c>
      <c r="H1507" s="2">
        <f t="shared" si="211"/>
        <v>0.97121964355723389</v>
      </c>
      <c r="I1507" s="2">
        <f t="shared" si="212"/>
        <v>49.26998605820431</v>
      </c>
    </row>
    <row r="1508" spans="1:9" ht="13.5" x14ac:dyDescent="0.25">
      <c r="A1508" s="3">
        <f>TITRES_STAT!B1511</f>
        <v>44208</v>
      </c>
      <c r="B1508" s="17">
        <f>TITRES_STAT!D1511</f>
        <v>3.32</v>
      </c>
      <c r="C1508" s="2">
        <f t="shared" si="207"/>
        <v>-2.0000000000000018E-2</v>
      </c>
      <c r="D1508" s="2">
        <f t="shared" si="208"/>
        <v>0</v>
      </c>
      <c r="E1508" s="2">
        <f t="shared" si="209"/>
        <v>2.0000000000000018E-2</v>
      </c>
      <c r="F1508" s="2">
        <f t="shared" si="213"/>
        <v>1.286513666744946E-2</v>
      </c>
      <c r="G1508" s="2">
        <f t="shared" si="213"/>
        <v>1.4674943403018958E-2</v>
      </c>
      <c r="H1508" s="2">
        <f t="shared" si="211"/>
        <v>0.87667368208062857</v>
      </c>
      <c r="I1508" s="2">
        <f t="shared" si="212"/>
        <v>46.714231166106565</v>
      </c>
    </row>
    <row r="1509" spans="1:9" ht="13.5" x14ac:dyDescent="0.25">
      <c r="A1509" s="3">
        <f>TITRES_STAT!B1512</f>
        <v>44209</v>
      </c>
      <c r="B1509" s="17">
        <f>TITRES_STAT!D1512</f>
        <v>3.29</v>
      </c>
      <c r="C1509" s="2">
        <f t="shared" si="207"/>
        <v>-2.9999999999999805E-2</v>
      </c>
      <c r="D1509" s="2">
        <f t="shared" si="208"/>
        <v>0</v>
      </c>
      <c r="E1509" s="2">
        <f t="shared" si="209"/>
        <v>2.9999999999999805E-2</v>
      </c>
      <c r="F1509" s="2">
        <f t="shared" si="213"/>
        <v>1.1946198334060213E-2</v>
      </c>
      <c r="G1509" s="2">
        <f t="shared" si="213"/>
        <v>1.5769590302803303E-2</v>
      </c>
      <c r="H1509" s="2">
        <f t="shared" si="211"/>
        <v>0.75754652496815855</v>
      </c>
      <c r="I1509" s="2">
        <f t="shared" si="212"/>
        <v>43.102501937004654</v>
      </c>
    </row>
    <row r="1510" spans="1:9" ht="13.5" x14ac:dyDescent="0.25">
      <c r="A1510" s="3">
        <f>TITRES_STAT!B1513</f>
        <v>44211</v>
      </c>
      <c r="B1510" s="17">
        <f>TITRES_STAT!D1513</f>
        <v>3.28</v>
      </c>
      <c r="C1510" s="2">
        <f t="shared" si="207"/>
        <v>-1.0000000000000231E-2</v>
      </c>
      <c r="D1510" s="2">
        <f t="shared" si="208"/>
        <v>0</v>
      </c>
      <c r="E1510" s="2">
        <f t="shared" si="209"/>
        <v>1.0000000000000231E-2</v>
      </c>
      <c r="F1510" s="2">
        <f t="shared" si="213"/>
        <v>1.1092898453055913E-2</v>
      </c>
      <c r="G1510" s="2">
        <f t="shared" si="213"/>
        <v>1.5357476709745941E-2</v>
      </c>
      <c r="H1510" s="2">
        <f t="shared" si="211"/>
        <v>0.72231256883601824</v>
      </c>
      <c r="I1510" s="2">
        <f t="shared" si="212"/>
        <v>41.938529736456324</v>
      </c>
    </row>
    <row r="1511" spans="1:9" ht="13.5" x14ac:dyDescent="0.25">
      <c r="A1511" s="3">
        <f>TITRES_STAT!B1514</f>
        <v>44214</v>
      </c>
      <c r="B1511" s="17">
        <f>TITRES_STAT!D1514</f>
        <v>3.24</v>
      </c>
      <c r="C1511" s="2">
        <f t="shared" si="207"/>
        <v>-3.9999999999999591E-2</v>
      </c>
      <c r="D1511" s="2">
        <f t="shared" si="208"/>
        <v>0</v>
      </c>
      <c r="E1511" s="2">
        <f t="shared" si="209"/>
        <v>3.9999999999999591E-2</v>
      </c>
      <c r="F1511" s="2">
        <f t="shared" si="213"/>
        <v>1.0300548563551918E-2</v>
      </c>
      <c r="G1511" s="2">
        <f t="shared" si="213"/>
        <v>1.7117656944764061E-2</v>
      </c>
      <c r="H1511" s="2">
        <f t="shared" si="211"/>
        <v>0.60174991219827223</v>
      </c>
      <c r="I1511" s="2">
        <f t="shared" si="212"/>
        <v>37.568281266356941</v>
      </c>
    </row>
    <row r="1512" spans="1:9" ht="13.5" x14ac:dyDescent="0.25">
      <c r="A1512" s="3">
        <f>TITRES_STAT!B1515</f>
        <v>44215</v>
      </c>
      <c r="B1512" s="17">
        <f>TITRES_STAT!D1515</f>
        <v>3.27</v>
      </c>
      <c r="C1512" s="2">
        <f t="shared" si="207"/>
        <v>2.9999999999999805E-2</v>
      </c>
      <c r="D1512" s="2">
        <f t="shared" si="208"/>
        <v>2.9999999999999805E-2</v>
      </c>
      <c r="E1512" s="2">
        <f t="shared" si="209"/>
        <v>0</v>
      </c>
      <c r="F1512" s="2">
        <f t="shared" si="213"/>
        <v>1.170765223758391E-2</v>
      </c>
      <c r="G1512" s="2">
        <f t="shared" si="213"/>
        <v>1.58949671629952E-2</v>
      </c>
      <c r="H1512" s="2">
        <f t="shared" si="211"/>
        <v>0.73656347430778557</v>
      </c>
      <c r="I1512" s="2">
        <f t="shared" si="212"/>
        <v>42.415004415625425</v>
      </c>
    </row>
    <row r="1513" spans="1:9" ht="13.5" x14ac:dyDescent="0.25">
      <c r="A1513" s="3">
        <f>TITRES_STAT!B1516</f>
        <v>44216</v>
      </c>
      <c r="B1513" s="17">
        <f>TITRES_STAT!D1516</f>
        <v>3.19</v>
      </c>
      <c r="C1513" s="2">
        <f t="shared" si="207"/>
        <v>-8.0000000000000071E-2</v>
      </c>
      <c r="D1513" s="2">
        <f t="shared" si="208"/>
        <v>0</v>
      </c>
      <c r="E1513" s="2">
        <f t="shared" si="209"/>
        <v>8.0000000000000071E-2</v>
      </c>
      <c r="F1513" s="2">
        <f t="shared" si="213"/>
        <v>1.0871391363470774E-2</v>
      </c>
      <c r="G1513" s="2">
        <f t="shared" si="213"/>
        <v>2.047389807992412E-2</v>
      </c>
      <c r="H1513" s="2">
        <f t="shared" si="211"/>
        <v>0.53098786176584623</v>
      </c>
      <c r="I1513" s="2">
        <f t="shared" si="212"/>
        <v>34.68269573041573</v>
      </c>
    </row>
    <row r="1514" spans="1:9" ht="13.5" x14ac:dyDescent="0.25">
      <c r="A1514" s="3">
        <f>TITRES_STAT!B1517</f>
        <v>44217</v>
      </c>
      <c r="B1514" s="17">
        <f>TITRES_STAT!D1517</f>
        <v>3.18</v>
      </c>
      <c r="C1514" s="2">
        <f t="shared" si="207"/>
        <v>-9.9999999999997868E-3</v>
      </c>
      <c r="D1514" s="2">
        <f t="shared" si="208"/>
        <v>0</v>
      </c>
      <c r="E1514" s="2">
        <f t="shared" si="209"/>
        <v>9.9999999999997868E-3</v>
      </c>
      <c r="F1514" s="2">
        <f t="shared" si="213"/>
        <v>1.0094863408937147E-2</v>
      </c>
      <c r="G1514" s="2">
        <f t="shared" si="213"/>
        <v>1.9725762502786671E-2</v>
      </c>
      <c r="H1514" s="2">
        <f t="shared" si="211"/>
        <v>0.51176036452385754</v>
      </c>
      <c r="I1514" s="2">
        <f t="shared" si="212"/>
        <v>33.85195011942524</v>
      </c>
    </row>
    <row r="1515" spans="1:9" ht="13.5" x14ac:dyDescent="0.25">
      <c r="A1515" s="3">
        <f>TITRES_STAT!B1518</f>
        <v>44218</v>
      </c>
      <c r="B1515" s="17">
        <f>TITRES_STAT!D1518</f>
        <v>3.26</v>
      </c>
      <c r="C1515" s="2">
        <f t="shared" si="207"/>
        <v>7.9999999999999627E-2</v>
      </c>
      <c r="D1515" s="2">
        <f t="shared" si="208"/>
        <v>7.9999999999999627E-2</v>
      </c>
      <c r="E1515" s="2">
        <f t="shared" si="209"/>
        <v>0</v>
      </c>
      <c r="F1515" s="2">
        <f t="shared" si="213"/>
        <v>1.5088087451155896E-2</v>
      </c>
      <c r="G1515" s="2">
        <f t="shared" si="213"/>
        <v>1.831677946687334E-2</v>
      </c>
      <c r="H1515" s="2">
        <f t="shared" si="211"/>
        <v>0.82373036583441595</v>
      </c>
      <c r="I1515" s="2">
        <f t="shared" si="212"/>
        <v>45.167332916427725</v>
      </c>
    </row>
    <row r="1516" spans="1:9" ht="13.5" x14ac:dyDescent="0.25">
      <c r="A1516" s="3">
        <f>TITRES_STAT!B1519</f>
        <v>44221</v>
      </c>
      <c r="B1516" s="17">
        <f>TITRES_STAT!D1519</f>
        <v>3.26</v>
      </c>
      <c r="C1516" s="2">
        <f t="shared" si="207"/>
        <v>0</v>
      </c>
      <c r="D1516" s="2">
        <f t="shared" si="208"/>
        <v>0</v>
      </c>
      <c r="E1516" s="2">
        <f t="shared" si="209"/>
        <v>0</v>
      </c>
      <c r="F1516" s="2">
        <f t="shared" si="213"/>
        <v>1.4010366918930473E-2</v>
      </c>
      <c r="G1516" s="2">
        <f t="shared" si="213"/>
        <v>1.7008438076382387E-2</v>
      </c>
      <c r="H1516" s="2">
        <f t="shared" si="211"/>
        <v>0.82373036583441595</v>
      </c>
      <c r="I1516" s="2">
        <f t="shared" si="212"/>
        <v>45.167332916427725</v>
      </c>
    </row>
    <row r="1517" spans="1:9" ht="13.5" x14ac:dyDescent="0.25">
      <c r="A1517" s="3">
        <f>TITRES_STAT!B1520</f>
        <v>44222</v>
      </c>
      <c r="B1517" s="17">
        <f>TITRES_STAT!D1520</f>
        <v>3.2</v>
      </c>
      <c r="C1517" s="2">
        <f t="shared" si="207"/>
        <v>-5.9999999999999609E-2</v>
      </c>
      <c r="D1517" s="2">
        <f t="shared" si="208"/>
        <v>0</v>
      </c>
      <c r="E1517" s="2">
        <f t="shared" si="209"/>
        <v>5.9999999999999609E-2</v>
      </c>
      <c r="F1517" s="2">
        <f t="shared" ref="F1517:G1532" si="214">((F1516*13)+D1517)/14</f>
        <v>1.3009626424721154E-2</v>
      </c>
      <c r="G1517" s="2">
        <f t="shared" si="214"/>
        <v>2.0079263928069333E-2</v>
      </c>
      <c r="H1517" s="2">
        <f t="shared" si="211"/>
        <v>0.64791351273263831</v>
      </c>
      <c r="I1517" s="2">
        <f t="shared" si="212"/>
        <v>39.31720370799323</v>
      </c>
    </row>
    <row r="1518" spans="1:9" ht="13.5" x14ac:dyDescent="0.25">
      <c r="A1518" s="3">
        <f>TITRES_STAT!B1521</f>
        <v>44223</v>
      </c>
      <c r="B1518" s="17">
        <f>TITRES_STAT!D1521</f>
        <v>3.2</v>
      </c>
      <c r="C1518" s="2">
        <f t="shared" si="207"/>
        <v>0</v>
      </c>
      <c r="D1518" s="2">
        <f t="shared" si="208"/>
        <v>0</v>
      </c>
      <c r="E1518" s="2">
        <f t="shared" si="209"/>
        <v>0</v>
      </c>
      <c r="F1518" s="2">
        <f t="shared" si="214"/>
        <v>1.2080367394383928E-2</v>
      </c>
      <c r="G1518" s="2">
        <f t="shared" si="214"/>
        <v>1.8645030790350094E-2</v>
      </c>
      <c r="H1518" s="2">
        <f t="shared" si="211"/>
        <v>0.64791351273263831</v>
      </c>
      <c r="I1518" s="2">
        <f t="shared" si="212"/>
        <v>39.31720370799323</v>
      </c>
    </row>
    <row r="1519" spans="1:9" ht="13.5" x14ac:dyDescent="0.25">
      <c r="A1519" s="3">
        <f>TITRES_STAT!B1522</f>
        <v>44224</v>
      </c>
      <c r="B1519" s="17">
        <f>TITRES_STAT!D1522</f>
        <v>3.26</v>
      </c>
      <c r="C1519" s="2">
        <f t="shared" si="207"/>
        <v>5.9999999999999609E-2</v>
      </c>
      <c r="D1519" s="2">
        <f t="shared" si="208"/>
        <v>5.9999999999999609E-2</v>
      </c>
      <c r="E1519" s="2">
        <f t="shared" si="209"/>
        <v>0</v>
      </c>
      <c r="F1519" s="2">
        <f t="shared" si="214"/>
        <v>1.5503198294785048E-2</v>
      </c>
      <c r="G1519" s="2">
        <f t="shared" si="214"/>
        <v>1.7313242876753659E-2</v>
      </c>
      <c r="H1519" s="2">
        <f t="shared" si="211"/>
        <v>0.89545317449459794</v>
      </c>
      <c r="I1519" s="2">
        <f t="shared" si="212"/>
        <v>47.242168075893559</v>
      </c>
    </row>
    <row r="1520" spans="1:9" ht="13.5" x14ac:dyDescent="0.25">
      <c r="A1520" s="3">
        <f>TITRES_STAT!B1523</f>
        <v>44225</v>
      </c>
      <c r="B1520" s="17">
        <f>TITRES_STAT!D1523</f>
        <v>3.25</v>
      </c>
      <c r="C1520" s="2">
        <f t="shared" si="207"/>
        <v>-9.9999999999997868E-3</v>
      </c>
      <c r="D1520" s="2">
        <f t="shared" si="208"/>
        <v>0</v>
      </c>
      <c r="E1520" s="2">
        <f t="shared" si="209"/>
        <v>9.9999999999997868E-3</v>
      </c>
      <c r="F1520" s="2">
        <f t="shared" si="214"/>
        <v>1.4395826988014688E-2</v>
      </c>
      <c r="G1520" s="2">
        <f t="shared" si="214"/>
        <v>1.6790868385556955E-2</v>
      </c>
      <c r="H1520" s="2">
        <f t="shared" si="211"/>
        <v>0.85736048055725245</v>
      </c>
      <c r="I1520" s="2">
        <f t="shared" si="212"/>
        <v>46.160155205844795</v>
      </c>
    </row>
    <row r="1521" spans="1:9" ht="13.5" x14ac:dyDescent="0.25">
      <c r="A1521" s="3">
        <f>TITRES_STAT!B1524</f>
        <v>44228</v>
      </c>
      <c r="B1521" s="17">
        <f>TITRES_STAT!D1524</f>
        <v>3.2</v>
      </c>
      <c r="C1521" s="2">
        <f t="shared" si="207"/>
        <v>-4.9999999999999822E-2</v>
      </c>
      <c r="D1521" s="2">
        <f t="shared" si="208"/>
        <v>0</v>
      </c>
      <c r="E1521" s="2">
        <f t="shared" si="209"/>
        <v>4.9999999999999822E-2</v>
      </c>
      <c r="F1521" s="2">
        <f t="shared" si="214"/>
        <v>1.3367553631727924E-2</v>
      </c>
      <c r="G1521" s="2">
        <f t="shared" si="214"/>
        <v>1.9162949215160017E-2</v>
      </c>
      <c r="H1521" s="2">
        <f t="shared" si="211"/>
        <v>0.6975728778299275</v>
      </c>
      <c r="I1521" s="2">
        <f t="shared" si="212"/>
        <v>41.092367045923922</v>
      </c>
    </row>
    <row r="1522" spans="1:9" ht="13.5" x14ac:dyDescent="0.25">
      <c r="A1522" s="3">
        <f>TITRES_STAT!B1525</f>
        <v>44229</v>
      </c>
      <c r="B1522" s="17">
        <f>TITRES_STAT!D1525</f>
        <v>3.22</v>
      </c>
      <c r="C1522" s="2">
        <f t="shared" si="207"/>
        <v>2.0000000000000018E-2</v>
      </c>
      <c r="D1522" s="2">
        <f t="shared" si="208"/>
        <v>2.0000000000000018E-2</v>
      </c>
      <c r="E1522" s="2">
        <f t="shared" si="209"/>
        <v>0</v>
      </c>
      <c r="F1522" s="2">
        <f t="shared" si="214"/>
        <v>1.3841299800890217E-2</v>
      </c>
      <c r="G1522" s="2">
        <f t="shared" si="214"/>
        <v>1.7794167128362872E-2</v>
      </c>
      <c r="H1522" s="2">
        <f t="shared" si="211"/>
        <v>0.77785600759183526</v>
      </c>
      <c r="I1522" s="2">
        <f t="shared" si="212"/>
        <v>43.752475131294069</v>
      </c>
    </row>
    <row r="1523" spans="1:9" ht="13.5" x14ac:dyDescent="0.25">
      <c r="A1523" s="3">
        <f>TITRES_STAT!B1526</f>
        <v>44230</v>
      </c>
      <c r="B1523" s="17">
        <f>TITRES_STAT!D1526</f>
        <v>3.24</v>
      </c>
      <c r="C1523" s="2">
        <f t="shared" si="207"/>
        <v>2.0000000000000018E-2</v>
      </c>
      <c r="D1523" s="2">
        <f t="shared" si="208"/>
        <v>2.0000000000000018E-2</v>
      </c>
      <c r="E1523" s="2">
        <f t="shared" si="209"/>
        <v>0</v>
      </c>
      <c r="F1523" s="2">
        <f t="shared" si="214"/>
        <v>1.4281206957969488E-2</v>
      </c>
      <c r="G1523" s="2">
        <f t="shared" si="214"/>
        <v>1.6523155190622665E-2</v>
      </c>
      <c r="H1523" s="2">
        <f t="shared" si="211"/>
        <v>0.86431476272004382</v>
      </c>
      <c r="I1523" s="2">
        <f t="shared" si="212"/>
        <v>46.360989034866869</v>
      </c>
    </row>
    <row r="1524" spans="1:9" ht="13.5" x14ac:dyDescent="0.25">
      <c r="A1524" s="3">
        <f>TITRES_STAT!B1527</f>
        <v>44231</v>
      </c>
      <c r="B1524" s="17">
        <f>TITRES_STAT!D1527</f>
        <v>3.24</v>
      </c>
      <c r="C1524" s="2">
        <f t="shared" si="207"/>
        <v>0</v>
      </c>
      <c r="D1524" s="2">
        <f t="shared" si="208"/>
        <v>0</v>
      </c>
      <c r="E1524" s="2">
        <f t="shared" si="209"/>
        <v>0</v>
      </c>
      <c r="F1524" s="2">
        <f t="shared" si="214"/>
        <v>1.3261120746685952E-2</v>
      </c>
      <c r="G1524" s="2">
        <f t="shared" si="214"/>
        <v>1.5342929819863902E-2</v>
      </c>
      <c r="H1524" s="2">
        <f t="shared" si="211"/>
        <v>0.86431476272004371</v>
      </c>
      <c r="I1524" s="2">
        <f t="shared" si="212"/>
        <v>46.360989034866869</v>
      </c>
    </row>
    <row r="1525" spans="1:9" ht="13.5" x14ac:dyDescent="0.25">
      <c r="A1525" s="3">
        <f>TITRES_STAT!B1528</f>
        <v>44232</v>
      </c>
      <c r="B1525" s="17">
        <f>TITRES_STAT!D1528</f>
        <v>3.18</v>
      </c>
      <c r="C1525" s="2">
        <f t="shared" si="207"/>
        <v>-6.0000000000000053E-2</v>
      </c>
      <c r="D1525" s="2">
        <f t="shared" si="208"/>
        <v>0</v>
      </c>
      <c r="E1525" s="2">
        <f t="shared" si="209"/>
        <v>6.0000000000000053E-2</v>
      </c>
      <c r="F1525" s="2">
        <f t="shared" si="214"/>
        <v>1.2313897836208385E-2</v>
      </c>
      <c r="G1525" s="2">
        <f t="shared" si="214"/>
        <v>1.8532720547016483E-2</v>
      </c>
      <c r="H1525" s="2">
        <f t="shared" si="211"/>
        <v>0.66444091707791686</v>
      </c>
      <c r="I1525" s="2">
        <f t="shared" si="212"/>
        <v>39.919765866150755</v>
      </c>
    </row>
    <row r="1526" spans="1:9" ht="13.5" x14ac:dyDescent="0.25">
      <c r="A1526" s="3">
        <f>TITRES_STAT!B1529</f>
        <v>44235</v>
      </c>
      <c r="B1526" s="17">
        <f>TITRES_STAT!D1529</f>
        <v>3.24</v>
      </c>
      <c r="C1526" s="2">
        <f t="shared" si="207"/>
        <v>6.0000000000000053E-2</v>
      </c>
      <c r="D1526" s="2">
        <f t="shared" si="208"/>
        <v>6.0000000000000053E-2</v>
      </c>
      <c r="E1526" s="2">
        <f t="shared" si="209"/>
        <v>0</v>
      </c>
      <c r="F1526" s="2">
        <f t="shared" si="214"/>
        <v>1.5720047990764933E-2</v>
      </c>
      <c r="G1526" s="2">
        <f t="shared" si="214"/>
        <v>1.7208954793658162E-2</v>
      </c>
      <c r="H1526" s="2">
        <f t="shared" si="211"/>
        <v>0.9134806953271839</v>
      </c>
      <c r="I1526" s="2">
        <f t="shared" si="212"/>
        <v>47.739216682872723</v>
      </c>
    </row>
    <row r="1527" spans="1:9" ht="13.5" x14ac:dyDescent="0.25">
      <c r="A1527" s="3">
        <f>TITRES_STAT!B1530</f>
        <v>44236</v>
      </c>
      <c r="B1527" s="17">
        <f>TITRES_STAT!D1530</f>
        <v>3.2</v>
      </c>
      <c r="C1527" s="2">
        <f t="shared" si="207"/>
        <v>-4.0000000000000036E-2</v>
      </c>
      <c r="D1527" s="2">
        <f t="shared" si="208"/>
        <v>0</v>
      </c>
      <c r="E1527" s="2">
        <f t="shared" si="209"/>
        <v>4.0000000000000036E-2</v>
      </c>
      <c r="F1527" s="2">
        <f t="shared" si="214"/>
        <v>1.459718741999601E-2</v>
      </c>
      <c r="G1527" s="2">
        <f t="shared" si="214"/>
        <v>1.8836886594111153E-2</v>
      </c>
      <c r="H1527" s="2">
        <f t="shared" si="211"/>
        <v>0.77492569417280599</v>
      </c>
      <c r="I1527" s="2">
        <f t="shared" si="212"/>
        <v>43.659613285048287</v>
      </c>
    </row>
    <row r="1528" spans="1:9" ht="13.5" x14ac:dyDescent="0.25">
      <c r="A1528" s="3">
        <f>TITRES_STAT!B1531</f>
        <v>44237</v>
      </c>
      <c r="B1528" s="17">
        <f>TITRES_STAT!D1531</f>
        <v>3.18</v>
      </c>
      <c r="C1528" s="2">
        <f t="shared" si="207"/>
        <v>-2.0000000000000018E-2</v>
      </c>
      <c r="D1528" s="2">
        <f t="shared" si="208"/>
        <v>0</v>
      </c>
      <c r="E1528" s="2">
        <f t="shared" si="209"/>
        <v>2.0000000000000018E-2</v>
      </c>
      <c r="F1528" s="2">
        <f t="shared" si="214"/>
        <v>1.355453117571058E-2</v>
      </c>
      <c r="G1528" s="2">
        <f t="shared" si="214"/>
        <v>1.8919966123103212E-2</v>
      </c>
      <c r="H1528" s="2">
        <f t="shared" si="211"/>
        <v>0.7164141356024476</v>
      </c>
      <c r="I1528" s="2">
        <f t="shared" si="212"/>
        <v>41.73900230383456</v>
      </c>
    </row>
    <row r="1529" spans="1:9" ht="13.5" x14ac:dyDescent="0.25">
      <c r="A1529" s="3">
        <f>TITRES_STAT!B1532</f>
        <v>44238</v>
      </c>
      <c r="B1529" s="17">
        <f>TITRES_STAT!D1532</f>
        <v>3.14</v>
      </c>
      <c r="C1529" s="2">
        <f t="shared" si="207"/>
        <v>-4.0000000000000036E-2</v>
      </c>
      <c r="D1529" s="2">
        <f t="shared" si="208"/>
        <v>0</v>
      </c>
      <c r="E1529" s="2">
        <f t="shared" si="209"/>
        <v>4.0000000000000036E-2</v>
      </c>
      <c r="F1529" s="2">
        <f t="shared" si="214"/>
        <v>1.258635037744554E-2</v>
      </c>
      <c r="G1529" s="2">
        <f t="shared" si="214"/>
        <v>2.0425682828595842E-2</v>
      </c>
      <c r="H1529" s="2">
        <f t="shared" si="211"/>
        <v>0.61620218442953201</v>
      </c>
      <c r="I1529" s="2">
        <f t="shared" si="212"/>
        <v>38.126553123490041</v>
      </c>
    </row>
    <row r="1530" spans="1:9" ht="13.5" x14ac:dyDescent="0.25">
      <c r="A1530" s="3">
        <f>TITRES_STAT!B1533</f>
        <v>44239</v>
      </c>
      <c r="B1530" s="17">
        <f>TITRES_STAT!D1533</f>
        <v>3.11</v>
      </c>
      <c r="C1530" s="2">
        <f t="shared" si="207"/>
        <v>-3.0000000000000249E-2</v>
      </c>
      <c r="D1530" s="2">
        <f t="shared" si="208"/>
        <v>0</v>
      </c>
      <c r="E1530" s="2">
        <f t="shared" si="209"/>
        <v>3.0000000000000249E-2</v>
      </c>
      <c r="F1530" s="2">
        <f t="shared" si="214"/>
        <v>1.1687325350485143E-2</v>
      </c>
      <c r="G1530" s="2">
        <f t="shared" si="214"/>
        <v>2.1109562626553301E-2</v>
      </c>
      <c r="H1530" s="2">
        <f t="shared" si="211"/>
        <v>0.55365075805899866</v>
      </c>
      <c r="I1530" s="2">
        <f t="shared" si="212"/>
        <v>35.63547053204438</v>
      </c>
    </row>
    <row r="1531" spans="1:9" ht="13.5" x14ac:dyDescent="0.25">
      <c r="A1531" s="3">
        <f>TITRES_STAT!B1534</f>
        <v>44242</v>
      </c>
      <c r="B1531" s="17">
        <f>TITRES_STAT!D1534</f>
        <v>3.05</v>
      </c>
      <c r="C1531" s="2">
        <f t="shared" si="207"/>
        <v>-6.0000000000000053E-2</v>
      </c>
      <c r="D1531" s="2">
        <f t="shared" si="208"/>
        <v>0</v>
      </c>
      <c r="E1531" s="2">
        <f t="shared" si="209"/>
        <v>6.0000000000000053E-2</v>
      </c>
      <c r="F1531" s="2">
        <f t="shared" si="214"/>
        <v>1.0852516396879062E-2</v>
      </c>
      <c r="G1531" s="2">
        <f t="shared" si="214"/>
        <v>2.3887451010370927E-2</v>
      </c>
      <c r="H1531" s="2">
        <f t="shared" si="211"/>
        <v>0.45431872961947073</v>
      </c>
      <c r="I1531" s="2">
        <f t="shared" si="212"/>
        <v>31.23928203402464</v>
      </c>
    </row>
    <row r="1532" spans="1:9" ht="13.5" x14ac:dyDescent="0.25">
      <c r="A1532" s="3">
        <f>TITRES_STAT!B1535</f>
        <v>44243</v>
      </c>
      <c r="B1532" s="17">
        <f>TITRES_STAT!D1535</f>
        <v>3.03</v>
      </c>
      <c r="C1532" s="2">
        <f t="shared" si="207"/>
        <v>-2.0000000000000018E-2</v>
      </c>
      <c r="D1532" s="2">
        <f t="shared" si="208"/>
        <v>0</v>
      </c>
      <c r="E1532" s="2">
        <f t="shared" si="209"/>
        <v>2.0000000000000018E-2</v>
      </c>
      <c r="F1532" s="2">
        <f t="shared" si="214"/>
        <v>1.0077336654244843E-2</v>
      </c>
      <c r="G1532" s="2">
        <f t="shared" si="214"/>
        <v>2.3609775938201575E-2</v>
      </c>
      <c r="H1532" s="2">
        <f t="shared" si="211"/>
        <v>0.42682898307134309</v>
      </c>
      <c r="I1532" s="2">
        <f t="shared" si="212"/>
        <v>29.914515904531569</v>
      </c>
    </row>
    <row r="1533" spans="1:9" ht="13.5" x14ac:dyDescent="0.25">
      <c r="A1533" s="3">
        <f>TITRES_STAT!B1536</f>
        <v>44244</v>
      </c>
      <c r="B1533" s="17">
        <f>TITRES_STAT!D1536</f>
        <v>3.03</v>
      </c>
      <c r="C1533" s="2">
        <f t="shared" si="207"/>
        <v>0</v>
      </c>
      <c r="D1533" s="2">
        <f t="shared" si="208"/>
        <v>0</v>
      </c>
      <c r="E1533" s="2">
        <f t="shared" si="209"/>
        <v>0</v>
      </c>
      <c r="F1533" s="2">
        <f t="shared" ref="F1533:G1548" si="215">((F1532*13)+D1533)/14</f>
        <v>9.3575268932273546E-3</v>
      </c>
      <c r="G1533" s="2">
        <f t="shared" si="215"/>
        <v>2.1923363371187176E-2</v>
      </c>
      <c r="H1533" s="2">
        <f t="shared" si="211"/>
        <v>0.42682898307134309</v>
      </c>
      <c r="I1533" s="2">
        <f t="shared" si="212"/>
        <v>29.914515904531569</v>
      </c>
    </row>
    <row r="1534" spans="1:9" ht="13.5" x14ac:dyDescent="0.25">
      <c r="A1534" s="3">
        <f>TITRES_STAT!B1537</f>
        <v>44245</v>
      </c>
      <c r="B1534" s="17">
        <f>TITRES_STAT!D1537</f>
        <v>2.99</v>
      </c>
      <c r="C1534" s="2">
        <f t="shared" si="207"/>
        <v>-3.9999999999999591E-2</v>
      </c>
      <c r="D1534" s="2">
        <f t="shared" si="208"/>
        <v>0</v>
      </c>
      <c r="E1534" s="2">
        <f t="shared" si="209"/>
        <v>3.9999999999999591E-2</v>
      </c>
      <c r="F1534" s="2">
        <f t="shared" si="215"/>
        <v>8.6891321151396864E-3</v>
      </c>
      <c r="G1534" s="2">
        <f t="shared" si="215"/>
        <v>2.3214551701816633E-2</v>
      </c>
      <c r="H1534" s="2">
        <f t="shared" si="211"/>
        <v>0.37429678706480157</v>
      </c>
      <c r="I1534" s="2">
        <f t="shared" si="212"/>
        <v>27.235513506818123</v>
      </c>
    </row>
    <row r="1535" spans="1:9" ht="13.5" x14ac:dyDescent="0.25">
      <c r="A1535" s="3">
        <f>TITRES_STAT!B1538</f>
        <v>44246</v>
      </c>
      <c r="B1535" s="17">
        <f>TITRES_STAT!D1538</f>
        <v>2.99</v>
      </c>
      <c r="C1535" s="2">
        <f t="shared" si="207"/>
        <v>0</v>
      </c>
      <c r="D1535" s="2">
        <f t="shared" si="208"/>
        <v>0</v>
      </c>
      <c r="E1535" s="2">
        <f t="shared" si="209"/>
        <v>0</v>
      </c>
      <c r="F1535" s="2">
        <f t="shared" si="215"/>
        <v>8.0684798212011365E-3</v>
      </c>
      <c r="G1535" s="2">
        <f t="shared" si="215"/>
        <v>2.1556369437401159E-2</v>
      </c>
      <c r="H1535" s="2">
        <f t="shared" si="211"/>
        <v>0.37429678706480152</v>
      </c>
      <c r="I1535" s="2">
        <f t="shared" si="212"/>
        <v>27.235513506818123</v>
      </c>
    </row>
    <row r="1536" spans="1:9" ht="13.5" x14ac:dyDescent="0.25">
      <c r="A1536" s="3">
        <f>TITRES_STAT!B1539</f>
        <v>44249</v>
      </c>
      <c r="B1536" s="17">
        <f>TITRES_STAT!D1539</f>
        <v>2.95</v>
      </c>
      <c r="C1536" s="2">
        <f t="shared" si="207"/>
        <v>-4.0000000000000036E-2</v>
      </c>
      <c r="D1536" s="2">
        <f t="shared" si="208"/>
        <v>0</v>
      </c>
      <c r="E1536" s="2">
        <f t="shared" si="209"/>
        <v>4.0000000000000036E-2</v>
      </c>
      <c r="F1536" s="2">
        <f t="shared" si="215"/>
        <v>7.4921598339724839E-3</v>
      </c>
      <c r="G1536" s="2">
        <f t="shared" si="215"/>
        <v>2.2873771620443937E-2</v>
      </c>
      <c r="H1536" s="2">
        <f t="shared" si="211"/>
        <v>0.32754370194359206</v>
      </c>
      <c r="I1536" s="2">
        <f t="shared" si="212"/>
        <v>24.672912949234842</v>
      </c>
    </row>
    <row r="1537" spans="1:9" ht="13.5" x14ac:dyDescent="0.25">
      <c r="A1537" s="3">
        <f>TITRES_STAT!B1540</f>
        <v>44250</v>
      </c>
      <c r="B1537" s="17">
        <f>TITRES_STAT!D1540</f>
        <v>2.94</v>
      </c>
      <c r="C1537" s="2">
        <f t="shared" si="207"/>
        <v>-1.0000000000000231E-2</v>
      </c>
      <c r="D1537" s="2">
        <f t="shared" si="208"/>
        <v>0</v>
      </c>
      <c r="E1537" s="2">
        <f t="shared" si="209"/>
        <v>1.0000000000000231E-2</v>
      </c>
      <c r="F1537" s="2">
        <f t="shared" si="215"/>
        <v>6.9570055601173072E-3</v>
      </c>
      <c r="G1537" s="2">
        <f t="shared" si="215"/>
        <v>2.1954216504697956E-2</v>
      </c>
      <c r="H1537" s="2">
        <f t="shared" si="211"/>
        <v>0.31688698882187782</v>
      </c>
      <c r="I1537" s="2">
        <f t="shared" si="212"/>
        <v>24.063339642027557</v>
      </c>
    </row>
    <row r="1538" spans="1:9" ht="13.5" x14ac:dyDescent="0.25">
      <c r="A1538" s="3">
        <f>TITRES_STAT!B1541</f>
        <v>44251</v>
      </c>
      <c r="B1538" s="17">
        <f>TITRES_STAT!D1541</f>
        <v>2.94</v>
      </c>
      <c r="C1538" s="2">
        <f t="shared" si="207"/>
        <v>0</v>
      </c>
      <c r="D1538" s="2">
        <f t="shared" si="208"/>
        <v>0</v>
      </c>
      <c r="E1538" s="2">
        <f t="shared" si="209"/>
        <v>0</v>
      </c>
      <c r="F1538" s="2">
        <f t="shared" si="215"/>
        <v>6.4600765915374999E-3</v>
      </c>
      <c r="G1538" s="2">
        <f t="shared" si="215"/>
        <v>2.0386058182933816E-2</v>
      </c>
      <c r="H1538" s="2">
        <f t="shared" si="211"/>
        <v>0.31688698882187788</v>
      </c>
      <c r="I1538" s="2">
        <f t="shared" si="212"/>
        <v>24.063339642027557</v>
      </c>
    </row>
    <row r="1539" spans="1:9" ht="13.5" x14ac:dyDescent="0.25">
      <c r="A1539" s="3">
        <f>TITRES_STAT!B1542</f>
        <v>44252</v>
      </c>
      <c r="B1539" s="17">
        <f>TITRES_STAT!D1542</f>
        <v>2.9</v>
      </c>
      <c r="C1539" s="2">
        <f t="shared" ref="C1539:C1602" si="216">B1539-B1538</f>
        <v>-4.0000000000000036E-2</v>
      </c>
      <c r="D1539" s="2">
        <f t="shared" ref="D1539:D1602" si="217">IF(C1539&gt;0,C1539,0)</f>
        <v>0</v>
      </c>
      <c r="E1539" s="2">
        <f t="shared" ref="E1539:E1602" si="218">IF(C1539&lt;0,-C1539,0)</f>
        <v>4.0000000000000036E-2</v>
      </c>
      <c r="F1539" s="2">
        <f t="shared" si="215"/>
        <v>5.9986425492848218E-3</v>
      </c>
      <c r="G1539" s="2">
        <f t="shared" si="215"/>
        <v>2.1787054027009974E-2</v>
      </c>
      <c r="H1539" s="2">
        <f t="shared" si="211"/>
        <v>0.27533059503355295</v>
      </c>
      <c r="I1539" s="2">
        <f t="shared" si="212"/>
        <v>21.588958667325727</v>
      </c>
    </row>
    <row r="1540" spans="1:9" ht="13.5" x14ac:dyDescent="0.25">
      <c r="A1540" s="3">
        <f>TITRES_STAT!B1543</f>
        <v>44253</v>
      </c>
      <c r="B1540" s="17">
        <f>TITRES_STAT!D1543</f>
        <v>2.9</v>
      </c>
      <c r="C1540" s="2">
        <f t="shared" si="216"/>
        <v>0</v>
      </c>
      <c r="D1540" s="2">
        <f t="shared" si="217"/>
        <v>0</v>
      </c>
      <c r="E1540" s="2">
        <f t="shared" si="218"/>
        <v>0</v>
      </c>
      <c r="F1540" s="2">
        <f t="shared" si="215"/>
        <v>5.5701680814787633E-3</v>
      </c>
      <c r="G1540" s="2">
        <f t="shared" si="215"/>
        <v>2.0230835882223547E-2</v>
      </c>
      <c r="H1540" s="2">
        <f t="shared" si="211"/>
        <v>0.27533059503355295</v>
      </c>
      <c r="I1540" s="2">
        <f t="shared" si="212"/>
        <v>21.588958667325727</v>
      </c>
    </row>
    <row r="1541" spans="1:9" ht="13.5" x14ac:dyDescent="0.25">
      <c r="A1541" s="3">
        <f>TITRES_STAT!B1544</f>
        <v>44256</v>
      </c>
      <c r="B1541" s="17">
        <f>TITRES_STAT!D1544</f>
        <v>2.85</v>
      </c>
      <c r="C1541" s="2">
        <f t="shared" si="216"/>
        <v>-4.9999999999999822E-2</v>
      </c>
      <c r="D1541" s="2">
        <f t="shared" si="217"/>
        <v>0</v>
      </c>
      <c r="E1541" s="2">
        <f t="shared" si="218"/>
        <v>4.9999999999999822E-2</v>
      </c>
      <c r="F1541" s="2">
        <f t="shared" si="215"/>
        <v>5.1722989328017088E-3</v>
      </c>
      <c r="G1541" s="2">
        <f t="shared" si="215"/>
        <v>2.2357204747778994E-2</v>
      </c>
      <c r="H1541" s="2">
        <f t="shared" si="211"/>
        <v>0.23134819362047193</v>
      </c>
      <c r="I1541" s="2">
        <f t="shared" si="212"/>
        <v>18.788202623682778</v>
      </c>
    </row>
    <row r="1542" spans="1:9" ht="13.5" x14ac:dyDescent="0.25">
      <c r="A1542" s="3">
        <f>TITRES_STAT!B1545</f>
        <v>44257</v>
      </c>
      <c r="B1542" s="17">
        <f>TITRES_STAT!D1545</f>
        <v>2.8</v>
      </c>
      <c r="C1542" s="2">
        <f t="shared" si="216"/>
        <v>-5.0000000000000266E-2</v>
      </c>
      <c r="D1542" s="2">
        <f t="shared" si="217"/>
        <v>0</v>
      </c>
      <c r="E1542" s="2">
        <f t="shared" si="218"/>
        <v>5.0000000000000266E-2</v>
      </c>
      <c r="F1542" s="2">
        <f t="shared" si="215"/>
        <v>4.8028490090301582E-3</v>
      </c>
      <c r="G1542" s="2">
        <f t="shared" si="215"/>
        <v>2.4331690122937656E-2</v>
      </c>
      <c r="H1542" s="2">
        <f t="shared" si="211"/>
        <v>0.19739068616949376</v>
      </c>
      <c r="I1542" s="2">
        <f t="shared" si="212"/>
        <v>16.485069447212382</v>
      </c>
    </row>
    <row r="1543" spans="1:9" ht="13.5" x14ac:dyDescent="0.25">
      <c r="A1543" s="3">
        <f>TITRES_STAT!B1546</f>
        <v>44258</v>
      </c>
      <c r="B1543" s="17">
        <f>TITRES_STAT!D1546</f>
        <v>2.86</v>
      </c>
      <c r="C1543" s="2">
        <f t="shared" si="216"/>
        <v>6.0000000000000053E-2</v>
      </c>
      <c r="D1543" s="2">
        <f t="shared" si="217"/>
        <v>6.0000000000000053E-2</v>
      </c>
      <c r="E1543" s="2">
        <f t="shared" si="218"/>
        <v>0</v>
      </c>
      <c r="F1543" s="2">
        <f t="shared" si="215"/>
        <v>8.7455026512422932E-3</v>
      </c>
      <c r="G1543" s="2">
        <f t="shared" si="215"/>
        <v>2.2593712257013537E-2</v>
      </c>
      <c r="H1543" s="2">
        <f t="shared" si="211"/>
        <v>0.3870768358806338</v>
      </c>
      <c r="I1543" s="2">
        <f t="shared" si="212"/>
        <v>27.905940454616896</v>
      </c>
    </row>
    <row r="1544" spans="1:9" ht="13.5" x14ac:dyDescent="0.25">
      <c r="A1544" s="3">
        <f>TITRES_STAT!B1547</f>
        <v>44259</v>
      </c>
      <c r="B1544" s="17">
        <f>TITRES_STAT!D1547</f>
        <v>2.83</v>
      </c>
      <c r="C1544" s="2">
        <f t="shared" si="216"/>
        <v>-2.9999999999999805E-2</v>
      </c>
      <c r="D1544" s="2">
        <f t="shared" si="217"/>
        <v>0</v>
      </c>
      <c r="E1544" s="2">
        <f t="shared" si="218"/>
        <v>2.9999999999999805E-2</v>
      </c>
      <c r="F1544" s="2">
        <f t="shared" si="215"/>
        <v>8.1208238904392719E-3</v>
      </c>
      <c r="G1544" s="2">
        <f t="shared" si="215"/>
        <v>2.3122732810083986E-2</v>
      </c>
      <c r="H1544" s="2">
        <f t="shared" si="211"/>
        <v>0.35120519521367838</v>
      </c>
      <c r="I1544" s="2">
        <f t="shared" si="212"/>
        <v>25.991995624183417</v>
      </c>
    </row>
    <row r="1545" spans="1:9" ht="13.5" x14ac:dyDescent="0.25">
      <c r="A1545" s="3">
        <f>TITRES_STAT!B1548</f>
        <v>44260</v>
      </c>
      <c r="B1545" s="17">
        <f>TITRES_STAT!D1548</f>
        <v>2.83</v>
      </c>
      <c r="C1545" s="2">
        <f t="shared" si="216"/>
        <v>0</v>
      </c>
      <c r="D1545" s="2">
        <f t="shared" si="217"/>
        <v>0</v>
      </c>
      <c r="E1545" s="2">
        <f t="shared" si="218"/>
        <v>0</v>
      </c>
      <c r="F1545" s="2">
        <f t="shared" si="215"/>
        <v>7.5407650411221808E-3</v>
      </c>
      <c r="G1545" s="2">
        <f t="shared" si="215"/>
        <v>2.1471109037935133E-2</v>
      </c>
      <c r="H1545" s="2">
        <f t="shared" si="211"/>
        <v>0.35120519521367832</v>
      </c>
      <c r="I1545" s="2">
        <f t="shared" si="212"/>
        <v>25.991995624183417</v>
      </c>
    </row>
    <row r="1546" spans="1:9" ht="13.5" x14ac:dyDescent="0.25">
      <c r="A1546" s="3">
        <f>TITRES_STAT!B1549</f>
        <v>44263</v>
      </c>
      <c r="B1546" s="17">
        <f>TITRES_STAT!D1549</f>
        <v>2.87</v>
      </c>
      <c r="C1546" s="2">
        <f t="shared" si="216"/>
        <v>4.0000000000000036E-2</v>
      </c>
      <c r="D1546" s="2">
        <f t="shared" si="217"/>
        <v>4.0000000000000036E-2</v>
      </c>
      <c r="E1546" s="2">
        <f t="shared" si="218"/>
        <v>0</v>
      </c>
      <c r="F1546" s="2">
        <f t="shared" si="215"/>
        <v>9.8592818238991704E-3</v>
      </c>
      <c r="G1546" s="2">
        <f t="shared" si="215"/>
        <v>1.9937458392368341E-2</v>
      </c>
      <c r="H1546" s="2">
        <f t="shared" si="211"/>
        <v>0.49451046516907621</v>
      </c>
      <c r="I1546" s="2">
        <f t="shared" si="212"/>
        <v>33.088457839144766</v>
      </c>
    </row>
    <row r="1547" spans="1:9" ht="13.5" x14ac:dyDescent="0.25">
      <c r="A1547" s="3">
        <f>TITRES_STAT!B1550</f>
        <v>44264</v>
      </c>
      <c r="B1547" s="17">
        <f>TITRES_STAT!D1550</f>
        <v>2.85</v>
      </c>
      <c r="C1547" s="2">
        <f t="shared" si="216"/>
        <v>-2.0000000000000018E-2</v>
      </c>
      <c r="D1547" s="2">
        <f t="shared" si="217"/>
        <v>0</v>
      </c>
      <c r="E1547" s="2">
        <f t="shared" si="218"/>
        <v>2.0000000000000018E-2</v>
      </c>
      <c r="F1547" s="2">
        <f t="shared" si="215"/>
        <v>9.1550474079063731E-3</v>
      </c>
      <c r="G1547" s="2">
        <f t="shared" si="215"/>
        <v>1.9941925650056317E-2</v>
      </c>
      <c r="H1547" s="2">
        <f t="shared" si="211"/>
        <v>0.45908542477594277</v>
      </c>
      <c r="I1547" s="2">
        <f t="shared" si="212"/>
        <v>31.463916846845351</v>
      </c>
    </row>
    <row r="1548" spans="1:9" ht="13.5" x14ac:dyDescent="0.25">
      <c r="A1548" s="3">
        <f>TITRES_STAT!B1551</f>
        <v>44265</v>
      </c>
      <c r="B1548" s="17">
        <f>TITRES_STAT!D1551</f>
        <v>2.82</v>
      </c>
      <c r="C1548" s="2">
        <f t="shared" si="216"/>
        <v>-3.0000000000000249E-2</v>
      </c>
      <c r="D1548" s="2">
        <f t="shared" si="217"/>
        <v>0</v>
      </c>
      <c r="E1548" s="2">
        <f t="shared" si="218"/>
        <v>3.0000000000000249E-2</v>
      </c>
      <c r="F1548" s="2">
        <f t="shared" si="215"/>
        <v>8.5011154501987742E-3</v>
      </c>
      <c r="G1548" s="2">
        <f t="shared" si="215"/>
        <v>2.066035953219517E-2</v>
      </c>
      <c r="H1548" s="2">
        <f t="shared" si="211"/>
        <v>0.41146986996772406</v>
      </c>
      <c r="I1548" s="2">
        <f t="shared" si="212"/>
        <v>29.151870594101524</v>
      </c>
    </row>
    <row r="1549" spans="1:9" ht="13.5" x14ac:dyDescent="0.25">
      <c r="A1549" s="3">
        <f>TITRES_STAT!B1552</f>
        <v>44266</v>
      </c>
      <c r="B1549" s="17">
        <f>TITRES_STAT!D1552</f>
        <v>2.91</v>
      </c>
      <c r="C1549" s="2">
        <f t="shared" si="216"/>
        <v>9.0000000000000302E-2</v>
      </c>
      <c r="D1549" s="2">
        <f t="shared" si="217"/>
        <v>9.0000000000000302E-2</v>
      </c>
      <c r="E1549" s="2">
        <f t="shared" si="218"/>
        <v>0</v>
      </c>
      <c r="F1549" s="2">
        <f t="shared" ref="F1549:G1564" si="219">((F1548*13)+D1549)/14</f>
        <v>1.432246434661317E-2</v>
      </c>
      <c r="G1549" s="2">
        <f t="shared" si="219"/>
        <v>1.9184619565609799E-2</v>
      </c>
      <c r="H1549" s="2">
        <f t="shared" si="211"/>
        <v>0.74655972705799756</v>
      </c>
      <c r="I1549" s="2">
        <f t="shared" si="212"/>
        <v>42.74458614224114</v>
      </c>
    </row>
    <row r="1550" spans="1:9" ht="13.5" x14ac:dyDescent="0.25">
      <c r="A1550" s="3">
        <f>TITRES_STAT!B1553</f>
        <v>44267</v>
      </c>
      <c r="B1550" s="17">
        <f>TITRES_STAT!D1553</f>
        <v>2.99</v>
      </c>
      <c r="C1550" s="2">
        <f t="shared" si="216"/>
        <v>8.0000000000000071E-2</v>
      </c>
      <c r="D1550" s="2">
        <f t="shared" si="217"/>
        <v>8.0000000000000071E-2</v>
      </c>
      <c r="E1550" s="2">
        <f t="shared" si="218"/>
        <v>0</v>
      </c>
      <c r="F1550" s="2">
        <f t="shared" si="219"/>
        <v>1.9013716893283662E-2</v>
      </c>
      <c r="G1550" s="2">
        <f t="shared" si="219"/>
        <v>1.781428959663767E-2</v>
      </c>
      <c r="H1550" s="2">
        <f t="shared" si="211"/>
        <v>1.0673295047854379</v>
      </c>
      <c r="I1550" s="2">
        <f t="shared" si="212"/>
        <v>51.628417352666425</v>
      </c>
    </row>
    <row r="1551" spans="1:9" ht="13.5" x14ac:dyDescent="0.25">
      <c r="A1551" s="3">
        <f>TITRES_STAT!B1554</f>
        <v>44270</v>
      </c>
      <c r="B1551" s="17">
        <f>TITRES_STAT!D1554</f>
        <v>3.08</v>
      </c>
      <c r="C1551" s="2">
        <f t="shared" si="216"/>
        <v>8.9999999999999858E-2</v>
      </c>
      <c r="D1551" s="2">
        <f t="shared" si="217"/>
        <v>8.9999999999999858E-2</v>
      </c>
      <c r="E1551" s="2">
        <f t="shared" si="218"/>
        <v>0</v>
      </c>
      <c r="F1551" s="2">
        <f t="shared" si="219"/>
        <v>2.4084165686620532E-2</v>
      </c>
      <c r="G1551" s="2">
        <f t="shared" si="219"/>
        <v>1.6541840339734982E-2</v>
      </c>
      <c r="H1551" s="2">
        <f t="shared" si="211"/>
        <v>1.4559544278013741</v>
      </c>
      <c r="I1551" s="2">
        <f t="shared" si="212"/>
        <v>59.282632092842917</v>
      </c>
    </row>
    <row r="1552" spans="1:9" ht="13.5" x14ac:dyDescent="0.25">
      <c r="A1552" s="3">
        <f>TITRES_STAT!B1555</f>
        <v>44271</v>
      </c>
      <c r="B1552" s="17">
        <f>TITRES_STAT!D1555</f>
        <v>3.1</v>
      </c>
      <c r="C1552" s="2">
        <f t="shared" si="216"/>
        <v>2.0000000000000018E-2</v>
      </c>
      <c r="D1552" s="2">
        <f t="shared" si="217"/>
        <v>2.0000000000000018E-2</v>
      </c>
      <c r="E1552" s="2">
        <f t="shared" si="218"/>
        <v>0</v>
      </c>
      <c r="F1552" s="2">
        <f t="shared" si="219"/>
        <v>2.3792439566147638E-2</v>
      </c>
      <c r="G1552" s="2">
        <f t="shared" si="219"/>
        <v>1.5360280315468197E-2</v>
      </c>
      <c r="H1552" s="2">
        <f t="shared" si="211"/>
        <v>1.5489586828821111</v>
      </c>
      <c r="I1552" s="2">
        <f t="shared" si="212"/>
        <v>60.768293079223291</v>
      </c>
    </row>
    <row r="1553" spans="1:9" ht="13.5" x14ac:dyDescent="0.25">
      <c r="A1553" s="3">
        <f>TITRES_STAT!B1556</f>
        <v>44272</v>
      </c>
      <c r="B1553" s="17">
        <f>TITRES_STAT!D1556</f>
        <v>3.08</v>
      </c>
      <c r="C1553" s="2">
        <f t="shared" si="216"/>
        <v>-2.0000000000000018E-2</v>
      </c>
      <c r="D1553" s="2">
        <f t="shared" si="217"/>
        <v>0</v>
      </c>
      <c r="E1553" s="2">
        <f t="shared" si="218"/>
        <v>2.0000000000000018E-2</v>
      </c>
      <c r="F1553" s="2">
        <f t="shared" si="219"/>
        <v>2.2092979597137092E-2</v>
      </c>
      <c r="G1553" s="2">
        <f t="shared" si="219"/>
        <v>1.569168886436333E-2</v>
      </c>
      <c r="H1553" s="2">
        <f t="shared" ref="H1553:H1616" si="220">F1553/G1553</f>
        <v>1.4079414770523164</v>
      </c>
      <c r="I1553" s="2">
        <f t="shared" ref="I1553:I1616" si="221">IF(G1553=0,100,100-(100/(1+H1553)))</f>
        <v>58.470751489186902</v>
      </c>
    </row>
    <row r="1554" spans="1:9" ht="13.5" x14ac:dyDescent="0.25">
      <c r="A1554" s="3">
        <f>TITRES_STAT!B1557</f>
        <v>44273</v>
      </c>
      <c r="B1554" s="17">
        <f>TITRES_STAT!D1557</f>
        <v>3.1</v>
      </c>
      <c r="C1554" s="2">
        <f t="shared" si="216"/>
        <v>2.0000000000000018E-2</v>
      </c>
      <c r="D1554" s="2">
        <f t="shared" si="217"/>
        <v>2.0000000000000018E-2</v>
      </c>
      <c r="E1554" s="2">
        <f t="shared" si="218"/>
        <v>0</v>
      </c>
      <c r="F1554" s="2">
        <f t="shared" si="219"/>
        <v>2.1943481054484442E-2</v>
      </c>
      <c r="G1554" s="2">
        <f t="shared" si="219"/>
        <v>1.4570853945480234E-2</v>
      </c>
      <c r="H1554" s="2">
        <f t="shared" si="220"/>
        <v>1.5059845590787175</v>
      </c>
      <c r="I1554" s="2">
        <f t="shared" si="221"/>
        <v>60.095524276987845</v>
      </c>
    </row>
    <row r="1555" spans="1:9" ht="13.5" x14ac:dyDescent="0.25">
      <c r="A1555" s="3">
        <f>TITRES_STAT!B1558</f>
        <v>44274</v>
      </c>
      <c r="B1555" s="17">
        <f>TITRES_STAT!D1558</f>
        <v>3.04</v>
      </c>
      <c r="C1555" s="2">
        <f t="shared" si="216"/>
        <v>-6.0000000000000053E-2</v>
      </c>
      <c r="D1555" s="2">
        <f t="shared" si="217"/>
        <v>0</v>
      </c>
      <c r="E1555" s="2">
        <f t="shared" si="218"/>
        <v>6.0000000000000053E-2</v>
      </c>
      <c r="F1555" s="2">
        <f t="shared" si="219"/>
        <v>2.0376089550592696E-2</v>
      </c>
      <c r="G1555" s="2">
        <f t="shared" si="219"/>
        <v>1.7815792949374507E-2</v>
      </c>
      <c r="H1555" s="2">
        <f t="shared" si="220"/>
        <v>1.1437093823717837</v>
      </c>
      <c r="I1555" s="2">
        <f t="shared" si="221"/>
        <v>53.351885837547265</v>
      </c>
    </row>
    <row r="1556" spans="1:9" ht="13.5" x14ac:dyDescent="0.25">
      <c r="A1556" s="3">
        <f>TITRES_STAT!B1559</f>
        <v>44277</v>
      </c>
      <c r="B1556" s="17">
        <f>TITRES_STAT!D1559</f>
        <v>3.07</v>
      </c>
      <c r="C1556" s="2">
        <f t="shared" si="216"/>
        <v>2.9999999999999805E-2</v>
      </c>
      <c r="D1556" s="2">
        <f t="shared" si="217"/>
        <v>2.9999999999999805E-2</v>
      </c>
      <c r="E1556" s="2">
        <f t="shared" si="218"/>
        <v>0</v>
      </c>
      <c r="F1556" s="2">
        <f t="shared" si="219"/>
        <v>2.1063511725550346E-2</v>
      </c>
      <c r="G1556" s="2">
        <f t="shared" si="219"/>
        <v>1.654323631013347E-2</v>
      </c>
      <c r="H1556" s="2">
        <f t="shared" si="220"/>
        <v>1.2732400922453126</v>
      </c>
      <c r="I1556" s="2">
        <f t="shared" si="221"/>
        <v>56.00992594617292</v>
      </c>
    </row>
    <row r="1557" spans="1:9" ht="13.5" x14ac:dyDescent="0.25">
      <c r="A1557" s="3">
        <f>TITRES_STAT!B1560</f>
        <v>44278</v>
      </c>
      <c r="B1557" s="17">
        <f>TITRES_STAT!D1560</f>
        <v>3.14</v>
      </c>
      <c r="C1557" s="2">
        <f t="shared" si="216"/>
        <v>7.0000000000000284E-2</v>
      </c>
      <c r="D1557" s="2">
        <f t="shared" si="217"/>
        <v>7.0000000000000284E-2</v>
      </c>
      <c r="E1557" s="2">
        <f t="shared" si="218"/>
        <v>0</v>
      </c>
      <c r="F1557" s="2">
        <f t="shared" si="219"/>
        <v>2.4558975173725343E-2</v>
      </c>
      <c r="G1557" s="2">
        <f t="shared" si="219"/>
        <v>1.5361576573695366E-2</v>
      </c>
      <c r="H1557" s="2">
        <f t="shared" si="220"/>
        <v>1.5987275170557225</v>
      </c>
      <c r="I1557" s="2">
        <f t="shared" si="221"/>
        <v>61.519628609121398</v>
      </c>
    </row>
    <row r="1558" spans="1:9" ht="13.5" x14ac:dyDescent="0.25">
      <c r="A1558" s="3">
        <f>TITRES_STAT!B1561</f>
        <v>44279</v>
      </c>
      <c r="B1558" s="17">
        <f>TITRES_STAT!D1561</f>
        <v>3.3</v>
      </c>
      <c r="C1558" s="2">
        <f t="shared" si="216"/>
        <v>0.1599999999999997</v>
      </c>
      <c r="D1558" s="2">
        <f t="shared" si="217"/>
        <v>0.1599999999999997</v>
      </c>
      <c r="E1558" s="2">
        <f t="shared" si="218"/>
        <v>0</v>
      </c>
      <c r="F1558" s="2">
        <f t="shared" si="219"/>
        <v>3.4233334089887796E-2</v>
      </c>
      <c r="G1558" s="2">
        <f t="shared" si="219"/>
        <v>1.4264321104145697E-2</v>
      </c>
      <c r="H1558" s="2">
        <f t="shared" si="220"/>
        <v>2.3999273319736489</v>
      </c>
      <c r="I1558" s="2">
        <f t="shared" si="221"/>
        <v>70.587606664537077</v>
      </c>
    </row>
    <row r="1559" spans="1:9" ht="13.5" x14ac:dyDescent="0.25">
      <c r="A1559" s="3">
        <f>TITRES_STAT!B1562</f>
        <v>44280</v>
      </c>
      <c r="B1559" s="17">
        <f>TITRES_STAT!D1562</f>
        <v>3.27</v>
      </c>
      <c r="C1559" s="2">
        <f t="shared" si="216"/>
        <v>-2.9999999999999805E-2</v>
      </c>
      <c r="D1559" s="2">
        <f t="shared" si="217"/>
        <v>0</v>
      </c>
      <c r="E1559" s="2">
        <f t="shared" si="218"/>
        <v>2.9999999999999805E-2</v>
      </c>
      <c r="F1559" s="2">
        <f t="shared" si="219"/>
        <v>3.1788095940610099E-2</v>
      </c>
      <c r="G1559" s="2">
        <f t="shared" si="219"/>
        <v>1.5388298168135276E-2</v>
      </c>
      <c r="H1559" s="2">
        <f t="shared" si="220"/>
        <v>2.0657317393572519</v>
      </c>
      <c r="I1559" s="2">
        <f t="shared" si="221"/>
        <v>67.381359981299084</v>
      </c>
    </row>
    <row r="1560" spans="1:9" ht="13.5" x14ac:dyDescent="0.25">
      <c r="A1560" s="3">
        <f>TITRES_STAT!B1563</f>
        <v>44281</v>
      </c>
      <c r="B1560" s="17">
        <f>TITRES_STAT!D1563</f>
        <v>3.3</v>
      </c>
      <c r="C1560" s="2">
        <f t="shared" si="216"/>
        <v>2.9999999999999805E-2</v>
      </c>
      <c r="D1560" s="2">
        <f t="shared" si="217"/>
        <v>2.9999999999999805E-2</v>
      </c>
      <c r="E1560" s="2">
        <f t="shared" si="218"/>
        <v>0</v>
      </c>
      <c r="F1560" s="2">
        <f t="shared" si="219"/>
        <v>3.166037480199508E-2</v>
      </c>
      <c r="G1560" s="2">
        <f t="shared" si="219"/>
        <v>1.428913401326847E-2</v>
      </c>
      <c r="H1560" s="2">
        <f t="shared" si="220"/>
        <v>2.2156958408113594</v>
      </c>
      <c r="I1560" s="2">
        <f t="shared" si="221"/>
        <v>68.902531535828103</v>
      </c>
    </row>
    <row r="1561" spans="1:9" ht="13.5" x14ac:dyDescent="0.25">
      <c r="A1561" s="3">
        <f>TITRES_STAT!B1564</f>
        <v>44284</v>
      </c>
      <c r="B1561" s="17">
        <f>TITRES_STAT!D1564</f>
        <v>3.21</v>
      </c>
      <c r="C1561" s="2">
        <f t="shared" si="216"/>
        <v>-8.9999999999999858E-2</v>
      </c>
      <c r="D1561" s="2">
        <f t="shared" si="217"/>
        <v>0</v>
      </c>
      <c r="E1561" s="2">
        <f t="shared" si="218"/>
        <v>8.9999999999999858E-2</v>
      </c>
      <c r="F1561" s="2">
        <f t="shared" si="219"/>
        <v>2.9398919458995431E-2</v>
      </c>
      <c r="G1561" s="2">
        <f t="shared" si="219"/>
        <v>1.9697053012320713E-2</v>
      </c>
      <c r="H1561" s="2">
        <f t="shared" si="220"/>
        <v>1.492554213089953</v>
      </c>
      <c r="I1561" s="2">
        <f t="shared" si="221"/>
        <v>59.880511535180347</v>
      </c>
    </row>
    <row r="1562" spans="1:9" ht="13.5" x14ac:dyDescent="0.25">
      <c r="A1562" s="3">
        <f>TITRES_STAT!B1565</f>
        <v>44285</v>
      </c>
      <c r="B1562" s="17">
        <f>TITRES_STAT!D1565</f>
        <v>3.2</v>
      </c>
      <c r="C1562" s="2">
        <f t="shared" si="216"/>
        <v>-9.9999999999997868E-3</v>
      </c>
      <c r="D1562" s="2">
        <f t="shared" si="217"/>
        <v>0</v>
      </c>
      <c r="E1562" s="2">
        <f t="shared" si="218"/>
        <v>9.9999999999997868E-3</v>
      </c>
      <c r="F1562" s="2">
        <f t="shared" si="219"/>
        <v>2.7298996640495756E-2</v>
      </c>
      <c r="G1562" s="2">
        <f t="shared" si="219"/>
        <v>1.9004406368583502E-2</v>
      </c>
      <c r="H1562" s="2">
        <f t="shared" si="220"/>
        <v>1.4364561623784355</v>
      </c>
      <c r="I1562" s="2">
        <f t="shared" si="221"/>
        <v>58.956782582789693</v>
      </c>
    </row>
    <row r="1563" spans="1:9" ht="13.5" x14ac:dyDescent="0.25">
      <c r="A1563" s="3">
        <f>TITRES_STAT!B1566</f>
        <v>44286</v>
      </c>
      <c r="B1563" s="17">
        <f>TITRES_STAT!D1566</f>
        <v>3.15</v>
      </c>
      <c r="C1563" s="2">
        <f t="shared" si="216"/>
        <v>-5.0000000000000266E-2</v>
      </c>
      <c r="D1563" s="2">
        <f t="shared" si="217"/>
        <v>0</v>
      </c>
      <c r="E1563" s="2">
        <f t="shared" si="218"/>
        <v>5.0000000000000266E-2</v>
      </c>
      <c r="F1563" s="2">
        <f t="shared" si="219"/>
        <v>2.5349068309031775E-2</v>
      </c>
      <c r="G1563" s="2">
        <f t="shared" si="219"/>
        <v>2.121837734225613E-2</v>
      </c>
      <c r="H1563" s="2">
        <f t="shared" si="220"/>
        <v>1.1946751582435773</v>
      </c>
      <c r="I1563" s="2">
        <f t="shared" si="221"/>
        <v>54.435170223537277</v>
      </c>
    </row>
    <row r="1564" spans="1:9" ht="13.5" x14ac:dyDescent="0.25">
      <c r="A1564" s="3">
        <f>TITRES_STAT!B1567</f>
        <v>44287</v>
      </c>
      <c r="B1564" s="17">
        <f>TITRES_STAT!D1567</f>
        <v>3.1</v>
      </c>
      <c r="C1564" s="2">
        <f t="shared" si="216"/>
        <v>-4.9999999999999822E-2</v>
      </c>
      <c r="D1564" s="2">
        <f t="shared" si="217"/>
        <v>0</v>
      </c>
      <c r="E1564" s="2">
        <f t="shared" si="218"/>
        <v>4.9999999999999822E-2</v>
      </c>
      <c r="F1564" s="2">
        <f t="shared" si="219"/>
        <v>2.3538420572672362E-2</v>
      </c>
      <c r="G1564" s="2">
        <f t="shared" si="219"/>
        <v>2.3274207532094967E-2</v>
      </c>
      <c r="H1564" s="2">
        <f t="shared" si="220"/>
        <v>1.011352182032967</v>
      </c>
      <c r="I1564" s="2">
        <f t="shared" si="221"/>
        <v>50.282202742373364</v>
      </c>
    </row>
    <row r="1565" spans="1:9" ht="13.5" x14ac:dyDescent="0.25">
      <c r="A1565" s="3">
        <f>TITRES_STAT!B1568</f>
        <v>44288</v>
      </c>
      <c r="B1565" s="17">
        <f>TITRES_STAT!D1568</f>
        <v>3.14</v>
      </c>
      <c r="C1565" s="2">
        <f t="shared" si="216"/>
        <v>4.0000000000000036E-2</v>
      </c>
      <c r="D1565" s="2">
        <f t="shared" si="217"/>
        <v>4.0000000000000036E-2</v>
      </c>
      <c r="E1565" s="2">
        <f t="shared" si="218"/>
        <v>0</v>
      </c>
      <c r="F1565" s="2">
        <f t="shared" ref="F1565:G1580" si="222">((F1564*13)+D1565)/14</f>
        <v>2.4714247674624341E-2</v>
      </c>
      <c r="G1565" s="2">
        <f t="shared" si="222"/>
        <v>2.1611764136945325E-2</v>
      </c>
      <c r="H1565" s="2">
        <f t="shared" si="220"/>
        <v>1.1435553117283617</v>
      </c>
      <c r="I1565" s="2">
        <f t="shared" si="221"/>
        <v>53.348532947643228</v>
      </c>
    </row>
    <row r="1566" spans="1:9" ht="13.5" x14ac:dyDescent="0.25">
      <c r="A1566" s="3">
        <f>TITRES_STAT!B1569</f>
        <v>44291</v>
      </c>
      <c r="B1566" s="17">
        <f>TITRES_STAT!D1569</f>
        <v>3.09</v>
      </c>
      <c r="C1566" s="2">
        <f t="shared" si="216"/>
        <v>-5.0000000000000266E-2</v>
      </c>
      <c r="D1566" s="2">
        <f t="shared" si="217"/>
        <v>0</v>
      </c>
      <c r="E1566" s="2">
        <f t="shared" si="218"/>
        <v>5.0000000000000266E-2</v>
      </c>
      <c r="F1566" s="2">
        <f t="shared" si="222"/>
        <v>2.294894426929403E-2</v>
      </c>
      <c r="G1566" s="2">
        <f t="shared" si="222"/>
        <v>2.3639495270020679E-2</v>
      </c>
      <c r="H1566" s="2">
        <f t="shared" si="220"/>
        <v>0.9707882510671707</v>
      </c>
      <c r="I1566" s="2">
        <f t="shared" si="221"/>
        <v>49.258881594280581</v>
      </c>
    </row>
    <row r="1567" spans="1:9" ht="13.5" x14ac:dyDescent="0.25">
      <c r="A1567" s="3">
        <f>TITRES_STAT!B1570</f>
        <v>44292</v>
      </c>
      <c r="B1567" s="17">
        <f>TITRES_STAT!D1570</f>
        <v>3.15</v>
      </c>
      <c r="C1567" s="2">
        <f t="shared" si="216"/>
        <v>6.0000000000000053E-2</v>
      </c>
      <c r="D1567" s="2">
        <f t="shared" si="217"/>
        <v>6.0000000000000053E-2</v>
      </c>
      <c r="E1567" s="2">
        <f t="shared" si="218"/>
        <v>0</v>
      </c>
      <c r="F1567" s="2">
        <f t="shared" si="222"/>
        <v>2.5595448250058748E-2</v>
      </c>
      <c r="G1567" s="2">
        <f t="shared" si="222"/>
        <v>2.1950959893590631E-2</v>
      </c>
      <c r="H1567" s="2">
        <f t="shared" si="220"/>
        <v>1.1660286554271486</v>
      </c>
      <c r="I1567" s="2">
        <f t="shared" si="221"/>
        <v>53.832559070978853</v>
      </c>
    </row>
    <row r="1568" spans="1:9" ht="13.5" x14ac:dyDescent="0.25">
      <c r="A1568" s="3">
        <f>TITRES_STAT!B1571</f>
        <v>44293</v>
      </c>
      <c r="B1568" s="17">
        <f>TITRES_STAT!D1571</f>
        <v>3.1</v>
      </c>
      <c r="C1568" s="2">
        <f t="shared" si="216"/>
        <v>-4.9999999999999822E-2</v>
      </c>
      <c r="D1568" s="2">
        <f t="shared" si="217"/>
        <v>0</v>
      </c>
      <c r="E1568" s="2">
        <f t="shared" si="218"/>
        <v>4.9999999999999822E-2</v>
      </c>
      <c r="F1568" s="2">
        <f t="shared" si="222"/>
        <v>2.3767201946483123E-2</v>
      </c>
      <c r="G1568" s="2">
        <f t="shared" si="222"/>
        <v>2.3954462758334145E-2</v>
      </c>
      <c r="H1568" s="2">
        <f t="shared" si="220"/>
        <v>0.99218263361861991</v>
      </c>
      <c r="I1568" s="2">
        <f t="shared" si="221"/>
        <v>49.803798952730041</v>
      </c>
    </row>
    <row r="1569" spans="1:9" ht="13.5" x14ac:dyDescent="0.25">
      <c r="A1569" s="3">
        <f>TITRES_STAT!B1572</f>
        <v>44294</v>
      </c>
      <c r="B1569" s="17">
        <f>TITRES_STAT!D1572</f>
        <v>3.13</v>
      </c>
      <c r="C1569" s="2">
        <f t="shared" si="216"/>
        <v>2.9999999999999805E-2</v>
      </c>
      <c r="D1569" s="2">
        <f t="shared" si="217"/>
        <v>2.9999999999999805E-2</v>
      </c>
      <c r="E1569" s="2">
        <f t="shared" si="218"/>
        <v>0</v>
      </c>
      <c r="F1569" s="2">
        <f t="shared" si="222"/>
        <v>2.4212401807448599E-2</v>
      </c>
      <c r="G1569" s="2">
        <f t="shared" si="222"/>
        <v>2.2243429704167421E-2</v>
      </c>
      <c r="H1569" s="2">
        <f t="shared" si="220"/>
        <v>1.0885192674631592</v>
      </c>
      <c r="I1569" s="2">
        <f t="shared" si="221"/>
        <v>52.119187235717483</v>
      </c>
    </row>
    <row r="1570" spans="1:9" ht="13.5" x14ac:dyDescent="0.25">
      <c r="A1570" s="3">
        <f>TITRES_STAT!B1573</f>
        <v>44298</v>
      </c>
      <c r="B1570" s="17">
        <f>TITRES_STAT!D1573</f>
        <v>3.18</v>
      </c>
      <c r="C1570" s="2">
        <f t="shared" si="216"/>
        <v>5.0000000000000266E-2</v>
      </c>
      <c r="D1570" s="2">
        <f t="shared" si="217"/>
        <v>5.0000000000000266E-2</v>
      </c>
      <c r="E1570" s="2">
        <f t="shared" si="218"/>
        <v>0</v>
      </c>
      <c r="F1570" s="2">
        <f t="shared" si="222"/>
        <v>2.6054373106916575E-2</v>
      </c>
      <c r="G1570" s="2">
        <f t="shared" si="222"/>
        <v>2.0654613296726888E-2</v>
      </c>
      <c r="H1570" s="2">
        <f t="shared" si="220"/>
        <v>1.2614311743636168</v>
      </c>
      <c r="I1570" s="2">
        <f t="shared" si="221"/>
        <v>55.780215142678074</v>
      </c>
    </row>
    <row r="1571" spans="1:9" ht="13.5" x14ac:dyDescent="0.25">
      <c r="A1571" s="3">
        <f>TITRES_STAT!B1574</f>
        <v>44299</v>
      </c>
      <c r="B1571" s="17">
        <f>TITRES_STAT!D1574</f>
        <v>3.14</v>
      </c>
      <c r="C1571" s="2">
        <f t="shared" si="216"/>
        <v>-4.0000000000000036E-2</v>
      </c>
      <c r="D1571" s="2">
        <f t="shared" si="217"/>
        <v>0</v>
      </c>
      <c r="E1571" s="2">
        <f t="shared" si="218"/>
        <v>4.0000000000000036E-2</v>
      </c>
      <c r="F1571" s="2">
        <f t="shared" si="222"/>
        <v>2.4193346456422536E-2</v>
      </c>
      <c r="G1571" s="2">
        <f t="shared" si="222"/>
        <v>2.2036426632674969E-2</v>
      </c>
      <c r="H1571" s="2">
        <f t="shared" si="220"/>
        <v>1.0978797451919609</v>
      </c>
      <c r="I1571" s="2">
        <f t="shared" si="221"/>
        <v>52.332825449511276</v>
      </c>
    </row>
    <row r="1572" spans="1:9" ht="13.5" x14ac:dyDescent="0.25">
      <c r="A1572" s="3">
        <f>TITRES_STAT!B1575</f>
        <v>44300</v>
      </c>
      <c r="B1572" s="17">
        <f>TITRES_STAT!D1575</f>
        <v>3.12</v>
      </c>
      <c r="C1572" s="2">
        <f t="shared" si="216"/>
        <v>-2.0000000000000018E-2</v>
      </c>
      <c r="D1572" s="2">
        <f t="shared" si="217"/>
        <v>0</v>
      </c>
      <c r="E1572" s="2">
        <f t="shared" si="218"/>
        <v>2.0000000000000018E-2</v>
      </c>
      <c r="F1572" s="2">
        <f t="shared" si="222"/>
        <v>2.2465250280963783E-2</v>
      </c>
      <c r="G1572" s="2">
        <f t="shared" si="222"/>
        <v>2.1890967587483903E-2</v>
      </c>
      <c r="H1572" s="2">
        <f t="shared" si="220"/>
        <v>1.0262337738697409</v>
      </c>
      <c r="I1572" s="2">
        <f t="shared" si="221"/>
        <v>50.647353089462115</v>
      </c>
    </row>
    <row r="1573" spans="1:9" ht="13.5" x14ac:dyDescent="0.25">
      <c r="A1573" s="3">
        <f>TITRES_STAT!B1576</f>
        <v>44301</v>
      </c>
      <c r="B1573" s="17">
        <f>TITRES_STAT!D1576</f>
        <v>3.06</v>
      </c>
      <c r="C1573" s="2">
        <f t="shared" si="216"/>
        <v>-6.0000000000000053E-2</v>
      </c>
      <c r="D1573" s="2">
        <f t="shared" si="217"/>
        <v>0</v>
      </c>
      <c r="E1573" s="2">
        <f t="shared" si="218"/>
        <v>6.0000000000000053E-2</v>
      </c>
      <c r="F1573" s="2">
        <f t="shared" si="222"/>
        <v>2.0860589546609225E-2</v>
      </c>
      <c r="G1573" s="2">
        <f t="shared" si="222"/>
        <v>2.4613041331235059E-2</v>
      </c>
      <c r="H1573" s="2">
        <f t="shared" si="220"/>
        <v>0.84754213288287117</v>
      </c>
      <c r="I1573" s="2">
        <f t="shared" si="221"/>
        <v>45.87403544407303</v>
      </c>
    </row>
    <row r="1574" spans="1:9" ht="13.5" x14ac:dyDescent="0.25">
      <c r="A1574" s="3">
        <f>TITRES_STAT!B1577</f>
        <v>44302</v>
      </c>
      <c r="B1574" s="17">
        <f>TITRES_STAT!D1577</f>
        <v>3.06</v>
      </c>
      <c r="C1574" s="2">
        <f t="shared" si="216"/>
        <v>0</v>
      </c>
      <c r="D1574" s="2">
        <f t="shared" si="217"/>
        <v>0</v>
      </c>
      <c r="E1574" s="2">
        <f t="shared" si="218"/>
        <v>0</v>
      </c>
      <c r="F1574" s="2">
        <f t="shared" si="222"/>
        <v>1.9370547436137139E-2</v>
      </c>
      <c r="G1574" s="2">
        <f t="shared" si="222"/>
        <v>2.2854966950432553E-2</v>
      </c>
      <c r="H1574" s="2">
        <f t="shared" si="220"/>
        <v>0.84754213288287128</v>
      </c>
      <c r="I1574" s="2">
        <f t="shared" si="221"/>
        <v>45.87403544407303</v>
      </c>
    </row>
    <row r="1575" spans="1:9" ht="13.5" x14ac:dyDescent="0.25">
      <c r="A1575" s="3">
        <f>TITRES_STAT!B1578</f>
        <v>44305</v>
      </c>
      <c r="B1575" s="17">
        <f>TITRES_STAT!D1578</f>
        <v>2.93</v>
      </c>
      <c r="C1575" s="2">
        <f t="shared" si="216"/>
        <v>-0.12999999999999989</v>
      </c>
      <c r="D1575" s="2">
        <f t="shared" si="217"/>
        <v>0</v>
      </c>
      <c r="E1575" s="2">
        <f t="shared" si="218"/>
        <v>0.12999999999999989</v>
      </c>
      <c r="F1575" s="2">
        <f t="shared" si="222"/>
        <v>1.7986936904984485E-2</v>
      </c>
      <c r="G1575" s="2">
        <f t="shared" si="222"/>
        <v>3.0508183596830218E-2</v>
      </c>
      <c r="H1575" s="2">
        <f t="shared" si="220"/>
        <v>0.58957744396337375</v>
      </c>
      <c r="I1575" s="2">
        <f t="shared" si="221"/>
        <v>37.090199423901652</v>
      </c>
    </row>
    <row r="1576" spans="1:9" ht="13.5" x14ac:dyDescent="0.25">
      <c r="A1576" s="3">
        <f>TITRES_STAT!B1579</f>
        <v>44306</v>
      </c>
      <c r="B1576" s="17">
        <f>TITRES_STAT!D1579</f>
        <v>3.04</v>
      </c>
      <c r="C1576" s="2">
        <f t="shared" si="216"/>
        <v>0.10999999999999988</v>
      </c>
      <c r="D1576" s="2">
        <f t="shared" si="217"/>
        <v>0.10999999999999988</v>
      </c>
      <c r="E1576" s="2">
        <f t="shared" si="218"/>
        <v>0</v>
      </c>
      <c r="F1576" s="2">
        <f t="shared" si="222"/>
        <v>2.4559298554628441E-2</v>
      </c>
      <c r="G1576" s="2">
        <f t="shared" si="222"/>
        <v>2.8329027625628059E-2</v>
      </c>
      <c r="H1576" s="2">
        <f t="shared" si="220"/>
        <v>0.86693051661295617</v>
      </c>
      <c r="I1576" s="2">
        <f t="shared" si="221"/>
        <v>46.43614258262641</v>
      </c>
    </row>
    <row r="1577" spans="1:9" ht="13.5" x14ac:dyDescent="0.25">
      <c r="A1577" s="3">
        <f>TITRES_STAT!B1580</f>
        <v>44307</v>
      </c>
      <c r="B1577" s="17">
        <f>TITRES_STAT!D1580</f>
        <v>3.04</v>
      </c>
      <c r="C1577" s="2">
        <f t="shared" si="216"/>
        <v>0</v>
      </c>
      <c r="D1577" s="2">
        <f t="shared" si="217"/>
        <v>0</v>
      </c>
      <c r="E1577" s="2">
        <f t="shared" si="218"/>
        <v>0</v>
      </c>
      <c r="F1577" s="2">
        <f t="shared" si="222"/>
        <v>2.2805062943583553E-2</v>
      </c>
      <c r="G1577" s="2">
        <f t="shared" si="222"/>
        <v>2.6305525652368912E-2</v>
      </c>
      <c r="H1577" s="2">
        <f t="shared" si="220"/>
        <v>0.86693051661295617</v>
      </c>
      <c r="I1577" s="2">
        <f t="shared" si="221"/>
        <v>46.43614258262641</v>
      </c>
    </row>
    <row r="1578" spans="1:9" ht="13.5" x14ac:dyDescent="0.25">
      <c r="A1578" s="3">
        <f>TITRES_STAT!B1581</f>
        <v>44308</v>
      </c>
      <c r="B1578" s="17">
        <f>TITRES_STAT!D1581</f>
        <v>2.97</v>
      </c>
      <c r="C1578" s="2">
        <f t="shared" si="216"/>
        <v>-6.999999999999984E-2</v>
      </c>
      <c r="D1578" s="2">
        <f t="shared" si="217"/>
        <v>0</v>
      </c>
      <c r="E1578" s="2">
        <f t="shared" si="218"/>
        <v>6.999999999999984E-2</v>
      </c>
      <c r="F1578" s="2">
        <f t="shared" si="222"/>
        <v>2.1176129876184727E-2</v>
      </c>
      <c r="G1578" s="2">
        <f t="shared" si="222"/>
        <v>2.9426559534342551E-2</v>
      </c>
      <c r="H1578" s="2">
        <f t="shared" si="220"/>
        <v>0.71962642630617146</v>
      </c>
      <c r="I1578" s="2">
        <f t="shared" si="221"/>
        <v>41.84783481444623</v>
      </c>
    </row>
    <row r="1579" spans="1:9" ht="13.5" x14ac:dyDescent="0.25">
      <c r="A1579" s="3">
        <f>TITRES_STAT!B1582</f>
        <v>44309</v>
      </c>
      <c r="B1579" s="17">
        <f>TITRES_STAT!D1582</f>
        <v>3.03</v>
      </c>
      <c r="C1579" s="2">
        <f t="shared" si="216"/>
        <v>5.9999999999999609E-2</v>
      </c>
      <c r="D1579" s="2">
        <f t="shared" si="217"/>
        <v>5.9999999999999609E-2</v>
      </c>
      <c r="E1579" s="2">
        <f t="shared" si="218"/>
        <v>0</v>
      </c>
      <c r="F1579" s="2">
        <f t="shared" si="222"/>
        <v>2.3949263456457221E-2</v>
      </c>
      <c r="G1579" s="2">
        <f t="shared" si="222"/>
        <v>2.7324662424746654E-2</v>
      </c>
      <c r="H1579" s="2">
        <f t="shared" si="220"/>
        <v>0.87647060681589628</v>
      </c>
      <c r="I1579" s="2">
        <f t="shared" si="221"/>
        <v>46.708464477530093</v>
      </c>
    </row>
    <row r="1580" spans="1:9" ht="13.5" x14ac:dyDescent="0.25">
      <c r="A1580" s="3">
        <f>TITRES_STAT!B1583</f>
        <v>44312</v>
      </c>
      <c r="B1580" s="17">
        <f>TITRES_STAT!D1583</f>
        <v>3.06</v>
      </c>
      <c r="C1580" s="2">
        <f t="shared" si="216"/>
        <v>3.0000000000000249E-2</v>
      </c>
      <c r="D1580" s="2">
        <f t="shared" si="217"/>
        <v>3.0000000000000249E-2</v>
      </c>
      <c r="E1580" s="2">
        <f t="shared" si="218"/>
        <v>0</v>
      </c>
      <c r="F1580" s="2">
        <f t="shared" si="222"/>
        <v>2.4381458923853152E-2</v>
      </c>
      <c r="G1580" s="2">
        <f t="shared" si="222"/>
        <v>2.5372900822979032E-2</v>
      </c>
      <c r="H1580" s="2">
        <f t="shared" si="220"/>
        <v>0.96092516555190333</v>
      </c>
      <c r="I1580" s="2">
        <f t="shared" si="221"/>
        <v>49.003663292854448</v>
      </c>
    </row>
    <row r="1581" spans="1:9" ht="13.5" x14ac:dyDescent="0.25">
      <c r="A1581" s="3">
        <f>TITRES_STAT!B1584</f>
        <v>44313</v>
      </c>
      <c r="B1581" s="17">
        <f>TITRES_STAT!D1584</f>
        <v>3.06</v>
      </c>
      <c r="C1581" s="2">
        <f t="shared" si="216"/>
        <v>0</v>
      </c>
      <c r="D1581" s="2">
        <f t="shared" si="217"/>
        <v>0</v>
      </c>
      <c r="E1581" s="2">
        <f t="shared" si="218"/>
        <v>0</v>
      </c>
      <c r="F1581" s="2">
        <f t="shared" ref="F1581:G1596" si="223">((F1580*13)+D1581)/14</f>
        <v>2.2639926143577929E-2</v>
      </c>
      <c r="G1581" s="2">
        <f t="shared" si="223"/>
        <v>2.3560550764194815E-2</v>
      </c>
      <c r="H1581" s="2">
        <f t="shared" si="220"/>
        <v>0.96092516555190344</v>
      </c>
      <c r="I1581" s="2">
        <f t="shared" si="221"/>
        <v>49.003663292854448</v>
      </c>
    </row>
    <row r="1582" spans="1:9" ht="13.5" x14ac:dyDescent="0.25">
      <c r="A1582" s="3">
        <f>TITRES_STAT!B1585</f>
        <v>44314</v>
      </c>
      <c r="B1582" s="17">
        <f>TITRES_STAT!D1585</f>
        <v>3.05</v>
      </c>
      <c r="C1582" s="2">
        <f t="shared" si="216"/>
        <v>-1.0000000000000231E-2</v>
      </c>
      <c r="D1582" s="2">
        <f t="shared" si="217"/>
        <v>0</v>
      </c>
      <c r="E1582" s="2">
        <f t="shared" si="218"/>
        <v>1.0000000000000231E-2</v>
      </c>
      <c r="F1582" s="2">
        <f t="shared" si="223"/>
        <v>2.1022788561893792E-2</v>
      </c>
      <c r="G1582" s="2">
        <f t="shared" si="223"/>
        <v>2.2591939995323773E-2</v>
      </c>
      <c r="H1582" s="2">
        <f t="shared" si="220"/>
        <v>0.93054374994999223</v>
      </c>
      <c r="I1582" s="2">
        <f t="shared" si="221"/>
        <v>48.201122091850884</v>
      </c>
    </row>
    <row r="1583" spans="1:9" ht="13.5" x14ac:dyDescent="0.25">
      <c r="A1583" s="3">
        <f>TITRES_STAT!B1586</f>
        <v>44315</v>
      </c>
      <c r="B1583" s="17">
        <f>TITRES_STAT!D1586</f>
        <v>2.97</v>
      </c>
      <c r="C1583" s="2">
        <f t="shared" si="216"/>
        <v>-7.9999999999999627E-2</v>
      </c>
      <c r="D1583" s="2">
        <f t="shared" si="217"/>
        <v>0</v>
      </c>
      <c r="E1583" s="2">
        <f t="shared" si="218"/>
        <v>7.9999999999999627E-2</v>
      </c>
      <c r="F1583" s="2">
        <f t="shared" si="223"/>
        <v>1.952116080747281E-2</v>
      </c>
      <c r="G1583" s="2">
        <f t="shared" si="223"/>
        <v>2.6692515709943476E-2</v>
      </c>
      <c r="H1583" s="2">
        <f t="shared" si="220"/>
        <v>0.73133461902209551</v>
      </c>
      <c r="I1583" s="2">
        <f t="shared" si="221"/>
        <v>42.241090254128522</v>
      </c>
    </row>
    <row r="1584" spans="1:9" ht="13.5" x14ac:dyDescent="0.25">
      <c r="A1584" s="3">
        <f>TITRES_STAT!B1587</f>
        <v>44316</v>
      </c>
      <c r="B1584" s="17">
        <f>TITRES_STAT!D1587</f>
        <v>3</v>
      </c>
      <c r="C1584" s="2">
        <f t="shared" si="216"/>
        <v>2.9999999999999805E-2</v>
      </c>
      <c r="D1584" s="2">
        <f t="shared" si="217"/>
        <v>2.9999999999999805E-2</v>
      </c>
      <c r="E1584" s="2">
        <f t="shared" si="218"/>
        <v>0</v>
      </c>
      <c r="F1584" s="2">
        <f t="shared" si="223"/>
        <v>2.0269649321224738E-2</v>
      </c>
      <c r="G1584" s="2">
        <f t="shared" si="223"/>
        <v>2.4785907444947512E-2</v>
      </c>
      <c r="H1584" s="2">
        <f t="shared" si="220"/>
        <v>0.81778927667853485</v>
      </c>
      <c r="I1584" s="2">
        <f t="shared" si="221"/>
        <v>44.988123055319136</v>
      </c>
    </row>
    <row r="1585" spans="1:9" ht="13.5" x14ac:dyDescent="0.25">
      <c r="A1585" s="3">
        <f>TITRES_STAT!B1588</f>
        <v>44319</v>
      </c>
      <c r="B1585" s="17">
        <f>TITRES_STAT!D1588</f>
        <v>3</v>
      </c>
      <c r="C1585" s="2">
        <f t="shared" si="216"/>
        <v>0</v>
      </c>
      <c r="D1585" s="2">
        <f t="shared" si="217"/>
        <v>0</v>
      </c>
      <c r="E1585" s="2">
        <f t="shared" si="218"/>
        <v>0</v>
      </c>
      <c r="F1585" s="2">
        <f t="shared" si="223"/>
        <v>1.8821817226851546E-2</v>
      </c>
      <c r="G1585" s="2">
        <f t="shared" si="223"/>
        <v>2.3015485484594117E-2</v>
      </c>
      <c r="H1585" s="2">
        <f t="shared" si="220"/>
        <v>0.81778927667853507</v>
      </c>
      <c r="I1585" s="2">
        <f t="shared" si="221"/>
        <v>44.988123055319143</v>
      </c>
    </row>
    <row r="1586" spans="1:9" ht="13.5" x14ac:dyDescent="0.25">
      <c r="A1586" s="3">
        <f>TITRES_STAT!B1589</f>
        <v>44320</v>
      </c>
      <c r="B1586" s="17">
        <f>TITRES_STAT!D1589</f>
        <v>3</v>
      </c>
      <c r="C1586" s="2">
        <f t="shared" si="216"/>
        <v>0</v>
      </c>
      <c r="D1586" s="2">
        <f t="shared" si="217"/>
        <v>0</v>
      </c>
      <c r="E1586" s="2">
        <f t="shared" si="218"/>
        <v>0</v>
      </c>
      <c r="F1586" s="2">
        <f t="shared" si="223"/>
        <v>1.7477401710647864E-2</v>
      </c>
      <c r="G1586" s="2">
        <f t="shared" si="223"/>
        <v>2.1371522235694534E-2</v>
      </c>
      <c r="H1586" s="2">
        <f t="shared" si="220"/>
        <v>0.81778927667853518</v>
      </c>
      <c r="I1586" s="2">
        <f t="shared" si="221"/>
        <v>44.988123055319143</v>
      </c>
    </row>
    <row r="1587" spans="1:9" ht="13.5" x14ac:dyDescent="0.25">
      <c r="A1587" s="3">
        <f>TITRES_STAT!B1590</f>
        <v>44321</v>
      </c>
      <c r="B1587" s="17">
        <f>TITRES_STAT!D1590</f>
        <v>2.97</v>
      </c>
      <c r="C1587" s="2">
        <f t="shared" si="216"/>
        <v>-2.9999999999999805E-2</v>
      </c>
      <c r="D1587" s="2">
        <f t="shared" si="217"/>
        <v>0</v>
      </c>
      <c r="E1587" s="2">
        <f t="shared" si="218"/>
        <v>2.9999999999999805E-2</v>
      </c>
      <c r="F1587" s="2">
        <f t="shared" si="223"/>
        <v>1.6229015874173018E-2</v>
      </c>
      <c r="G1587" s="2">
        <f t="shared" si="223"/>
        <v>2.1987842076002052E-2</v>
      </c>
      <c r="H1587" s="2">
        <f t="shared" si="220"/>
        <v>0.7380904327981177</v>
      </c>
      <c r="I1587" s="2">
        <f t="shared" si="221"/>
        <v>42.46559435977565</v>
      </c>
    </row>
    <row r="1588" spans="1:9" ht="13.5" x14ac:dyDescent="0.25">
      <c r="A1588" s="3">
        <f>TITRES_STAT!B1591</f>
        <v>44322</v>
      </c>
      <c r="B1588" s="17">
        <f>TITRES_STAT!D1591</f>
        <v>3</v>
      </c>
      <c r="C1588" s="2">
        <f t="shared" si="216"/>
        <v>2.9999999999999805E-2</v>
      </c>
      <c r="D1588" s="2">
        <f t="shared" si="217"/>
        <v>2.9999999999999805E-2</v>
      </c>
      <c r="E1588" s="2">
        <f t="shared" si="218"/>
        <v>0</v>
      </c>
      <c r="F1588" s="2">
        <f t="shared" si="223"/>
        <v>1.7212657597446359E-2</v>
      </c>
      <c r="G1588" s="2">
        <f t="shared" si="223"/>
        <v>2.0417281927716191E-2</v>
      </c>
      <c r="H1588" s="2">
        <f t="shared" si="220"/>
        <v>0.84304353823318678</v>
      </c>
      <c r="I1588" s="2">
        <f t="shared" si="221"/>
        <v>45.74192202976176</v>
      </c>
    </row>
    <row r="1589" spans="1:9" ht="13.5" x14ac:dyDescent="0.25">
      <c r="A1589" s="3">
        <f>TITRES_STAT!B1592</f>
        <v>44323</v>
      </c>
      <c r="B1589" s="17">
        <f>TITRES_STAT!D1592</f>
        <v>3</v>
      </c>
      <c r="C1589" s="2">
        <f t="shared" si="216"/>
        <v>0</v>
      </c>
      <c r="D1589" s="2">
        <f t="shared" si="217"/>
        <v>0</v>
      </c>
      <c r="E1589" s="2">
        <f t="shared" si="218"/>
        <v>0</v>
      </c>
      <c r="F1589" s="2">
        <f t="shared" si="223"/>
        <v>1.598318205477162E-2</v>
      </c>
      <c r="G1589" s="2">
        <f t="shared" si="223"/>
        <v>1.8958904647165035E-2</v>
      </c>
      <c r="H1589" s="2">
        <f t="shared" si="220"/>
        <v>0.84304353823318678</v>
      </c>
      <c r="I1589" s="2">
        <f t="shared" si="221"/>
        <v>45.74192202976176</v>
      </c>
    </row>
    <row r="1590" spans="1:9" ht="13.5" x14ac:dyDescent="0.25">
      <c r="A1590" s="3">
        <f>TITRES_STAT!B1593</f>
        <v>44326</v>
      </c>
      <c r="B1590" s="17">
        <f>TITRES_STAT!D1593</f>
        <v>2.97</v>
      </c>
      <c r="C1590" s="2">
        <f t="shared" si="216"/>
        <v>-2.9999999999999805E-2</v>
      </c>
      <c r="D1590" s="2">
        <f t="shared" si="217"/>
        <v>0</v>
      </c>
      <c r="E1590" s="2">
        <f t="shared" si="218"/>
        <v>2.9999999999999805E-2</v>
      </c>
      <c r="F1590" s="2">
        <f t="shared" si="223"/>
        <v>1.4841526193716505E-2</v>
      </c>
      <c r="G1590" s="2">
        <f t="shared" si="223"/>
        <v>1.9747554315224663E-2</v>
      </c>
      <c r="H1590" s="2">
        <f t="shared" si="220"/>
        <v>0.75156274831836856</v>
      </c>
      <c r="I1590" s="2">
        <f t="shared" si="221"/>
        <v>42.90812584590104</v>
      </c>
    </row>
    <row r="1591" spans="1:9" ht="13.5" x14ac:dyDescent="0.25">
      <c r="A1591" s="3">
        <f>TITRES_STAT!B1594</f>
        <v>44327</v>
      </c>
      <c r="B1591" s="17">
        <f>TITRES_STAT!D1594</f>
        <v>3</v>
      </c>
      <c r="C1591" s="2">
        <f t="shared" si="216"/>
        <v>2.9999999999999805E-2</v>
      </c>
      <c r="D1591" s="2">
        <f t="shared" si="217"/>
        <v>2.9999999999999805E-2</v>
      </c>
      <c r="E1591" s="2">
        <f t="shared" si="218"/>
        <v>0</v>
      </c>
      <c r="F1591" s="2">
        <f t="shared" si="223"/>
        <v>1.5924274322736739E-2</v>
      </c>
      <c r="G1591" s="2">
        <f t="shared" si="223"/>
        <v>1.8337014721280045E-2</v>
      </c>
      <c r="H1591" s="2">
        <f t="shared" si="220"/>
        <v>0.86842239943542565</v>
      </c>
      <c r="I1591" s="2">
        <f t="shared" si="221"/>
        <v>46.478911818753282</v>
      </c>
    </row>
    <row r="1592" spans="1:9" ht="13.5" x14ac:dyDescent="0.25">
      <c r="A1592" s="3">
        <f>TITRES_STAT!B1595</f>
        <v>44333</v>
      </c>
      <c r="B1592" s="17">
        <f>TITRES_STAT!D1595</f>
        <v>3</v>
      </c>
      <c r="C1592" s="2">
        <f t="shared" si="216"/>
        <v>0</v>
      </c>
      <c r="D1592" s="2">
        <f t="shared" si="217"/>
        <v>0</v>
      </c>
      <c r="E1592" s="2">
        <f t="shared" si="218"/>
        <v>0</v>
      </c>
      <c r="F1592" s="2">
        <f t="shared" si="223"/>
        <v>1.4786826156826971E-2</v>
      </c>
      <c r="G1592" s="2">
        <f t="shared" si="223"/>
        <v>1.7027227955474327E-2</v>
      </c>
      <c r="H1592" s="2">
        <f t="shared" si="220"/>
        <v>0.86842239943542554</v>
      </c>
      <c r="I1592" s="2">
        <f t="shared" si="221"/>
        <v>46.478911818753275</v>
      </c>
    </row>
    <row r="1593" spans="1:9" ht="13.5" x14ac:dyDescent="0.25">
      <c r="A1593" s="3">
        <f>TITRES_STAT!B1596</f>
        <v>44334</v>
      </c>
      <c r="B1593" s="17">
        <f>TITRES_STAT!D1596</f>
        <v>2.97</v>
      </c>
      <c r="C1593" s="2">
        <f t="shared" si="216"/>
        <v>-2.9999999999999805E-2</v>
      </c>
      <c r="D1593" s="2">
        <f t="shared" si="217"/>
        <v>0</v>
      </c>
      <c r="E1593" s="2">
        <f t="shared" si="218"/>
        <v>2.9999999999999805E-2</v>
      </c>
      <c r="F1593" s="2">
        <f t="shared" si="223"/>
        <v>1.3730624288482188E-2</v>
      </c>
      <c r="G1593" s="2">
        <f t="shared" si="223"/>
        <v>1.7953854530083291E-2</v>
      </c>
      <c r="H1593" s="2">
        <f t="shared" si="220"/>
        <v>0.7647730611538206</v>
      </c>
      <c r="I1593" s="2">
        <f t="shared" si="221"/>
        <v>43.335490437156082</v>
      </c>
    </row>
    <row r="1594" spans="1:9" ht="13.5" x14ac:dyDescent="0.25">
      <c r="A1594" s="3">
        <f>TITRES_STAT!B1597</f>
        <v>44335</v>
      </c>
      <c r="B1594" s="17">
        <f>TITRES_STAT!D1597</f>
        <v>3</v>
      </c>
      <c r="C1594" s="2">
        <f t="shared" si="216"/>
        <v>2.9999999999999805E-2</v>
      </c>
      <c r="D1594" s="2">
        <f t="shared" si="217"/>
        <v>2.9999999999999805E-2</v>
      </c>
      <c r="E1594" s="2">
        <f t="shared" si="218"/>
        <v>0</v>
      </c>
      <c r="F1594" s="2">
        <f t="shared" si="223"/>
        <v>1.4892722553590589E-2</v>
      </c>
      <c r="G1594" s="2">
        <f t="shared" si="223"/>
        <v>1.6671436349363057E-2</v>
      </c>
      <c r="H1594" s="2">
        <f t="shared" si="220"/>
        <v>0.89330770555709049</v>
      </c>
      <c r="I1594" s="2">
        <f t="shared" si="221"/>
        <v>47.182383663000095</v>
      </c>
    </row>
    <row r="1595" spans="1:9" ht="13.5" x14ac:dyDescent="0.25">
      <c r="A1595" s="3">
        <f>TITRES_STAT!B1598</f>
        <v>44336</v>
      </c>
      <c r="B1595" s="17">
        <f>TITRES_STAT!D1598</f>
        <v>3</v>
      </c>
      <c r="C1595" s="2">
        <f t="shared" si="216"/>
        <v>0</v>
      </c>
      <c r="D1595" s="2">
        <f t="shared" si="217"/>
        <v>0</v>
      </c>
      <c r="E1595" s="2">
        <f t="shared" si="218"/>
        <v>0</v>
      </c>
      <c r="F1595" s="2">
        <f t="shared" si="223"/>
        <v>1.3828956656905547E-2</v>
      </c>
      <c r="G1595" s="2">
        <f t="shared" si="223"/>
        <v>1.5480619467265696E-2</v>
      </c>
      <c r="H1595" s="2">
        <f t="shared" si="220"/>
        <v>0.89330770555709049</v>
      </c>
      <c r="I1595" s="2">
        <f t="shared" si="221"/>
        <v>47.182383663000095</v>
      </c>
    </row>
    <row r="1596" spans="1:9" ht="13.5" x14ac:dyDescent="0.25">
      <c r="A1596" s="3">
        <f>TITRES_STAT!B1599</f>
        <v>44337</v>
      </c>
      <c r="B1596" s="17">
        <f>TITRES_STAT!D1599</f>
        <v>3.05</v>
      </c>
      <c r="C1596" s="2">
        <f t="shared" si="216"/>
        <v>4.9999999999999822E-2</v>
      </c>
      <c r="D1596" s="2">
        <f t="shared" si="217"/>
        <v>4.9999999999999822E-2</v>
      </c>
      <c r="E1596" s="2">
        <f t="shared" si="218"/>
        <v>0</v>
      </c>
      <c r="F1596" s="2">
        <f t="shared" si="223"/>
        <v>1.6412602609983708E-2</v>
      </c>
      <c r="G1596" s="2">
        <f t="shared" si="223"/>
        <v>1.4374860933889575E-2</v>
      </c>
      <c r="H1596" s="2">
        <f t="shared" si="220"/>
        <v>1.1417573140683426</v>
      </c>
      <c r="I1596" s="2">
        <f t="shared" si="221"/>
        <v>53.309369206706933</v>
      </c>
    </row>
    <row r="1597" spans="1:9" ht="13.5" x14ac:dyDescent="0.25">
      <c r="A1597" s="3">
        <f>TITRES_STAT!B1600</f>
        <v>44340</v>
      </c>
      <c r="B1597" s="17">
        <f>TITRES_STAT!D1600</f>
        <v>3.06</v>
      </c>
      <c r="C1597" s="2">
        <f t="shared" si="216"/>
        <v>1.0000000000000231E-2</v>
      </c>
      <c r="D1597" s="2">
        <f t="shared" si="217"/>
        <v>1.0000000000000231E-2</v>
      </c>
      <c r="E1597" s="2">
        <f t="shared" si="218"/>
        <v>0</v>
      </c>
      <c r="F1597" s="2">
        <f t="shared" ref="F1597:G1612" si="224">((F1596*13)+D1597)/14</f>
        <v>1.5954559566413458E-2</v>
      </c>
      <c r="G1597" s="2">
        <f t="shared" si="224"/>
        <v>1.3348085152897463E-2</v>
      </c>
      <c r="H1597" s="2">
        <f t="shared" si="220"/>
        <v>1.1952695374399982</v>
      </c>
      <c r="I1597" s="2">
        <f t="shared" si="221"/>
        <v>54.447507108118273</v>
      </c>
    </row>
    <row r="1598" spans="1:9" ht="13.5" x14ac:dyDescent="0.25">
      <c r="A1598" s="3">
        <f>TITRES_STAT!B1601</f>
        <v>44341</v>
      </c>
      <c r="B1598" s="17">
        <f>TITRES_STAT!D1601</f>
        <v>3.03</v>
      </c>
      <c r="C1598" s="2">
        <f t="shared" si="216"/>
        <v>-3.0000000000000249E-2</v>
      </c>
      <c r="D1598" s="2">
        <f t="shared" si="217"/>
        <v>0</v>
      </c>
      <c r="E1598" s="2">
        <f t="shared" si="218"/>
        <v>3.0000000000000249E-2</v>
      </c>
      <c r="F1598" s="2">
        <f t="shared" si="224"/>
        <v>1.4814948168812497E-2</v>
      </c>
      <c r="G1598" s="2">
        <f t="shared" si="224"/>
        <v>1.4537507641976232E-2</v>
      </c>
      <c r="H1598" s="2">
        <f t="shared" si="220"/>
        <v>1.0190844630089941</v>
      </c>
      <c r="I1598" s="2">
        <f t="shared" si="221"/>
        <v>50.472601898499903</v>
      </c>
    </row>
    <row r="1599" spans="1:9" ht="13.5" x14ac:dyDescent="0.25">
      <c r="A1599" s="3">
        <f>TITRES_STAT!B1602</f>
        <v>44342</v>
      </c>
      <c r="B1599" s="17">
        <f>TITRES_STAT!D1602</f>
        <v>3.03</v>
      </c>
      <c r="C1599" s="2">
        <f t="shared" si="216"/>
        <v>0</v>
      </c>
      <c r="D1599" s="2">
        <f t="shared" si="217"/>
        <v>0</v>
      </c>
      <c r="E1599" s="2">
        <f t="shared" si="218"/>
        <v>0</v>
      </c>
      <c r="F1599" s="2">
        <f t="shared" si="224"/>
        <v>1.375673758532589E-2</v>
      </c>
      <c r="G1599" s="2">
        <f t="shared" si="224"/>
        <v>1.3499114238977929E-2</v>
      </c>
      <c r="H1599" s="2">
        <f t="shared" si="220"/>
        <v>1.0190844630089941</v>
      </c>
      <c r="I1599" s="2">
        <f t="shared" si="221"/>
        <v>50.472601898499903</v>
      </c>
    </row>
    <row r="1600" spans="1:9" ht="13.5" x14ac:dyDescent="0.25">
      <c r="A1600" s="3">
        <f>TITRES_STAT!B1603</f>
        <v>44343</v>
      </c>
      <c r="B1600" s="17">
        <f>TITRES_STAT!D1603</f>
        <v>3.04</v>
      </c>
      <c r="C1600" s="2">
        <f t="shared" si="216"/>
        <v>1.0000000000000231E-2</v>
      </c>
      <c r="D1600" s="2">
        <f t="shared" si="217"/>
        <v>1.0000000000000231E-2</v>
      </c>
      <c r="E1600" s="2">
        <f t="shared" si="218"/>
        <v>0</v>
      </c>
      <c r="F1600" s="2">
        <f t="shared" si="224"/>
        <v>1.3488399186374057E-2</v>
      </c>
      <c r="G1600" s="2">
        <f t="shared" si="224"/>
        <v>1.2534891793336649E-2</v>
      </c>
      <c r="H1600" s="2">
        <f t="shared" si="220"/>
        <v>1.0760682588057344</v>
      </c>
      <c r="I1600" s="2">
        <f t="shared" si="221"/>
        <v>51.832026921154629</v>
      </c>
    </row>
    <row r="1601" spans="1:9" ht="13.5" x14ac:dyDescent="0.25">
      <c r="A1601" s="3">
        <f>TITRES_STAT!B1604</f>
        <v>44344</v>
      </c>
      <c r="B1601" s="17">
        <f>TITRES_STAT!D1604</f>
        <v>3.04</v>
      </c>
      <c r="C1601" s="2">
        <f t="shared" si="216"/>
        <v>0</v>
      </c>
      <c r="D1601" s="2">
        <f t="shared" si="217"/>
        <v>0</v>
      </c>
      <c r="E1601" s="2">
        <f t="shared" si="218"/>
        <v>0</v>
      </c>
      <c r="F1601" s="2">
        <f t="shared" si="224"/>
        <v>1.2524942101633052E-2</v>
      </c>
      <c r="G1601" s="2">
        <f t="shared" si="224"/>
        <v>1.1639542379526888E-2</v>
      </c>
      <c r="H1601" s="2">
        <f t="shared" si="220"/>
        <v>1.0760682588057342</v>
      </c>
      <c r="I1601" s="2">
        <f t="shared" si="221"/>
        <v>51.832026921154629</v>
      </c>
    </row>
    <row r="1602" spans="1:9" ht="13.5" x14ac:dyDescent="0.25">
      <c r="A1602" s="3">
        <f>TITRES_STAT!B1605</f>
        <v>44347</v>
      </c>
      <c r="B1602" s="17">
        <f>TITRES_STAT!D1605</f>
        <v>3.04</v>
      </c>
      <c r="C1602" s="2">
        <f t="shared" si="216"/>
        <v>0</v>
      </c>
      <c r="D1602" s="2">
        <f t="shared" si="217"/>
        <v>0</v>
      </c>
      <c r="E1602" s="2">
        <f t="shared" si="218"/>
        <v>0</v>
      </c>
      <c r="F1602" s="2">
        <f t="shared" si="224"/>
        <v>1.1630303380087833E-2</v>
      </c>
      <c r="G1602" s="2">
        <f t="shared" si="224"/>
        <v>1.0808146495274968E-2</v>
      </c>
      <c r="H1602" s="2">
        <f t="shared" si="220"/>
        <v>1.0760682588057342</v>
      </c>
      <c r="I1602" s="2">
        <f t="shared" si="221"/>
        <v>51.832026921154629</v>
      </c>
    </row>
    <row r="1603" spans="1:9" ht="13.5" x14ac:dyDescent="0.25">
      <c r="A1603" s="3">
        <f>TITRES_STAT!B1606</f>
        <v>44348</v>
      </c>
      <c r="B1603" s="17">
        <f>TITRES_STAT!D1606</f>
        <v>3.05</v>
      </c>
      <c r="C1603" s="2">
        <f t="shared" ref="C1603:C1666" si="225">B1603-B1602</f>
        <v>9.9999999999997868E-3</v>
      </c>
      <c r="D1603" s="2">
        <f t="shared" ref="D1603:D1666" si="226">IF(C1603&gt;0,C1603,0)</f>
        <v>9.9999999999997868E-3</v>
      </c>
      <c r="E1603" s="2">
        <f t="shared" ref="E1603:E1666" si="227">IF(C1603&lt;0,-C1603,0)</f>
        <v>0</v>
      </c>
      <c r="F1603" s="2">
        <f t="shared" si="224"/>
        <v>1.1513853138652972E-2</v>
      </c>
      <c r="G1603" s="2">
        <f t="shared" si="224"/>
        <v>1.0036136031326756E-2</v>
      </c>
      <c r="H1603" s="2">
        <f t="shared" si="220"/>
        <v>1.1472396450898708</v>
      </c>
      <c r="I1603" s="2">
        <f t="shared" si="221"/>
        <v>53.428579698278348</v>
      </c>
    </row>
    <row r="1604" spans="1:9" ht="13.5" x14ac:dyDescent="0.25">
      <c r="A1604" s="3">
        <f>TITRES_STAT!B1607</f>
        <v>44349</v>
      </c>
      <c r="B1604" s="17">
        <f>TITRES_STAT!D1607</f>
        <v>3.04</v>
      </c>
      <c r="C1604" s="2">
        <f t="shared" si="225"/>
        <v>-9.9999999999997868E-3</v>
      </c>
      <c r="D1604" s="2">
        <f t="shared" si="226"/>
        <v>0</v>
      </c>
      <c r="E1604" s="2">
        <f t="shared" si="227"/>
        <v>9.9999999999997868E-3</v>
      </c>
      <c r="F1604" s="2">
        <f t="shared" si="224"/>
        <v>1.0691435057320618E-2</v>
      </c>
      <c r="G1604" s="2">
        <f t="shared" si="224"/>
        <v>1.0033554886231973E-2</v>
      </c>
      <c r="H1604" s="2">
        <f t="shared" si="220"/>
        <v>1.0655680044160007</v>
      </c>
      <c r="I1604" s="2">
        <f t="shared" si="221"/>
        <v>51.587166442252737</v>
      </c>
    </row>
    <row r="1605" spans="1:9" ht="13.5" x14ac:dyDescent="0.25">
      <c r="A1605" s="3">
        <f>TITRES_STAT!B1608</f>
        <v>44350</v>
      </c>
      <c r="B1605" s="17">
        <f>TITRES_STAT!D1608</f>
        <v>3</v>
      </c>
      <c r="C1605" s="2">
        <f t="shared" si="225"/>
        <v>-4.0000000000000036E-2</v>
      </c>
      <c r="D1605" s="2">
        <f t="shared" si="226"/>
        <v>0</v>
      </c>
      <c r="E1605" s="2">
        <f t="shared" si="227"/>
        <v>4.0000000000000036E-2</v>
      </c>
      <c r="F1605" s="2">
        <f t="shared" si="224"/>
        <v>9.9277611246548596E-3</v>
      </c>
      <c r="G1605" s="2">
        <f t="shared" si="224"/>
        <v>1.217401525150112E-2</v>
      </c>
      <c r="H1605" s="2">
        <f t="shared" si="220"/>
        <v>0.81548781725328578</v>
      </c>
      <c r="I1605" s="2">
        <f t="shared" si="221"/>
        <v>44.918385543730359</v>
      </c>
    </row>
    <row r="1606" spans="1:9" ht="13.5" x14ac:dyDescent="0.25">
      <c r="A1606" s="3">
        <f>TITRES_STAT!B1609</f>
        <v>44351</v>
      </c>
      <c r="B1606" s="17">
        <f>TITRES_STAT!D1609</f>
        <v>3.04</v>
      </c>
      <c r="C1606" s="2">
        <f t="shared" si="225"/>
        <v>4.0000000000000036E-2</v>
      </c>
      <c r="D1606" s="2">
        <f t="shared" si="226"/>
        <v>4.0000000000000036E-2</v>
      </c>
      <c r="E1606" s="2">
        <f t="shared" si="227"/>
        <v>0</v>
      </c>
      <c r="F1606" s="2">
        <f t="shared" si="224"/>
        <v>1.2075778187179515E-2</v>
      </c>
      <c r="G1606" s="2">
        <f t="shared" si="224"/>
        <v>1.1304442733536755E-2</v>
      </c>
      <c r="H1606" s="2">
        <f t="shared" si="220"/>
        <v>1.0682329480386015</v>
      </c>
      <c r="I1606" s="2">
        <f t="shared" si="221"/>
        <v>51.649546974467015</v>
      </c>
    </row>
    <row r="1607" spans="1:9" ht="13.5" x14ac:dyDescent="0.25">
      <c r="A1607" s="3">
        <f>TITRES_STAT!B1610</f>
        <v>44354</v>
      </c>
      <c r="B1607" s="17">
        <f>TITRES_STAT!D1610</f>
        <v>3</v>
      </c>
      <c r="C1607" s="2">
        <f t="shared" si="225"/>
        <v>-4.0000000000000036E-2</v>
      </c>
      <c r="D1607" s="2">
        <f t="shared" si="226"/>
        <v>0</v>
      </c>
      <c r="E1607" s="2">
        <f t="shared" si="227"/>
        <v>4.0000000000000036E-2</v>
      </c>
      <c r="F1607" s="2">
        <f t="shared" si="224"/>
        <v>1.1213222602380979E-2</v>
      </c>
      <c r="G1607" s="2">
        <f t="shared" si="224"/>
        <v>1.3354125395426989E-2</v>
      </c>
      <c r="H1607" s="2">
        <f t="shared" si="220"/>
        <v>0.83968229070402878</v>
      </c>
      <c r="I1607" s="2">
        <f t="shared" si="221"/>
        <v>45.642788156790395</v>
      </c>
    </row>
    <row r="1608" spans="1:9" ht="13.5" x14ac:dyDescent="0.25">
      <c r="A1608" s="3">
        <f>TITRES_STAT!B1611</f>
        <v>44355</v>
      </c>
      <c r="B1608" s="17">
        <f>TITRES_STAT!D1611</f>
        <v>2.99</v>
      </c>
      <c r="C1608" s="2">
        <f t="shared" si="225"/>
        <v>-9.9999999999997868E-3</v>
      </c>
      <c r="D1608" s="2">
        <f t="shared" si="226"/>
        <v>0</v>
      </c>
      <c r="E1608" s="2">
        <f t="shared" si="227"/>
        <v>9.9999999999997868E-3</v>
      </c>
      <c r="F1608" s="2">
        <f t="shared" si="224"/>
        <v>1.0412278130782337E-2</v>
      </c>
      <c r="G1608" s="2">
        <f t="shared" si="224"/>
        <v>1.3114545010039332E-2</v>
      </c>
      <c r="H1608" s="2">
        <f t="shared" si="220"/>
        <v>0.79394886538660858</v>
      </c>
      <c r="I1608" s="2">
        <f t="shared" si="221"/>
        <v>44.257051062350484</v>
      </c>
    </row>
    <row r="1609" spans="1:9" ht="13.5" x14ac:dyDescent="0.25">
      <c r="A1609" s="3">
        <f>TITRES_STAT!B1612</f>
        <v>44356</v>
      </c>
      <c r="B1609" s="17">
        <f>TITRES_STAT!D1612</f>
        <v>2.98</v>
      </c>
      <c r="C1609" s="2">
        <f t="shared" si="225"/>
        <v>-1.0000000000000231E-2</v>
      </c>
      <c r="D1609" s="2">
        <f t="shared" si="226"/>
        <v>0</v>
      </c>
      <c r="E1609" s="2">
        <f t="shared" si="227"/>
        <v>1.0000000000000231E-2</v>
      </c>
      <c r="F1609" s="2">
        <f t="shared" si="224"/>
        <v>9.6685439785835995E-3</v>
      </c>
      <c r="G1609" s="2">
        <f t="shared" si="224"/>
        <v>1.2892077509322253E-2</v>
      </c>
      <c r="H1609" s="2">
        <f t="shared" si="220"/>
        <v>0.74996011865366785</v>
      </c>
      <c r="I1609" s="2">
        <f t="shared" si="221"/>
        <v>42.855840579421312</v>
      </c>
    </row>
    <row r="1610" spans="1:9" ht="13.5" x14ac:dyDescent="0.25">
      <c r="A1610" s="3">
        <f>TITRES_STAT!B1613</f>
        <v>44357</v>
      </c>
      <c r="B1610" s="17">
        <f>TITRES_STAT!D1613</f>
        <v>2.98</v>
      </c>
      <c r="C1610" s="2">
        <f t="shared" si="225"/>
        <v>0</v>
      </c>
      <c r="D1610" s="2">
        <f t="shared" si="226"/>
        <v>0</v>
      </c>
      <c r="E1610" s="2">
        <f t="shared" si="227"/>
        <v>0</v>
      </c>
      <c r="F1610" s="2">
        <f t="shared" si="224"/>
        <v>8.9779336943990578E-3</v>
      </c>
      <c r="G1610" s="2">
        <f t="shared" si="224"/>
        <v>1.197121483008495E-2</v>
      </c>
      <c r="H1610" s="2">
        <f t="shared" si="220"/>
        <v>0.74996011865366796</v>
      </c>
      <c r="I1610" s="2">
        <f t="shared" si="221"/>
        <v>42.855840579421312</v>
      </c>
    </row>
    <row r="1611" spans="1:9" ht="13.5" x14ac:dyDescent="0.25">
      <c r="A1611" s="3">
        <f>TITRES_STAT!B1614</f>
        <v>44358</v>
      </c>
      <c r="B1611" s="17">
        <f>TITRES_STAT!D1614</f>
        <v>2.99</v>
      </c>
      <c r="C1611" s="2">
        <f t="shared" si="225"/>
        <v>1.0000000000000231E-2</v>
      </c>
      <c r="D1611" s="2">
        <f t="shared" si="226"/>
        <v>1.0000000000000231E-2</v>
      </c>
      <c r="E1611" s="2">
        <f t="shared" si="227"/>
        <v>0</v>
      </c>
      <c r="F1611" s="2">
        <f t="shared" si="224"/>
        <v>9.0509384305134267E-3</v>
      </c>
      <c r="G1611" s="2">
        <f t="shared" si="224"/>
        <v>1.1116128056507453E-2</v>
      </c>
      <c r="H1611" s="2">
        <f t="shared" si="220"/>
        <v>0.81421681942706203</v>
      </c>
      <c r="I1611" s="2">
        <f t="shared" si="221"/>
        <v>44.879796654304826</v>
      </c>
    </row>
    <row r="1612" spans="1:9" ht="13.5" x14ac:dyDescent="0.25">
      <c r="A1612" s="3">
        <f>TITRES_STAT!B1615</f>
        <v>44361</v>
      </c>
      <c r="B1612" s="17">
        <f>TITRES_STAT!D1615</f>
        <v>3</v>
      </c>
      <c r="C1612" s="2">
        <f t="shared" si="225"/>
        <v>9.9999999999997868E-3</v>
      </c>
      <c r="D1612" s="2">
        <f t="shared" si="226"/>
        <v>9.9999999999997868E-3</v>
      </c>
      <c r="E1612" s="2">
        <f t="shared" si="227"/>
        <v>0</v>
      </c>
      <c r="F1612" s="2">
        <f t="shared" si="224"/>
        <v>9.1187285426195964E-3</v>
      </c>
      <c r="G1612" s="2">
        <f t="shared" si="224"/>
        <v>1.0322118909614065E-2</v>
      </c>
      <c r="H1612" s="2">
        <f t="shared" si="220"/>
        <v>0.88341634333686803</v>
      </c>
      <c r="I1612" s="2">
        <f t="shared" si="221"/>
        <v>46.904995088431178</v>
      </c>
    </row>
    <row r="1613" spans="1:9" ht="13.5" x14ac:dyDescent="0.25">
      <c r="A1613" s="3">
        <f>TITRES_STAT!B1616</f>
        <v>44362</v>
      </c>
      <c r="B1613" s="17">
        <f>TITRES_STAT!D1616</f>
        <v>2.98</v>
      </c>
      <c r="C1613" s="2">
        <f t="shared" si="225"/>
        <v>-2.0000000000000018E-2</v>
      </c>
      <c r="D1613" s="2">
        <f t="shared" si="226"/>
        <v>0</v>
      </c>
      <c r="E1613" s="2">
        <f t="shared" si="227"/>
        <v>2.0000000000000018E-2</v>
      </c>
      <c r="F1613" s="2">
        <f t="shared" ref="F1613:G1628" si="228">((F1612*13)+D1613)/14</f>
        <v>8.4673907895753391E-3</v>
      </c>
      <c r="G1613" s="2">
        <f t="shared" si="228"/>
        <v>1.1013396130355919E-2</v>
      </c>
      <c r="H1613" s="2">
        <f t="shared" si="220"/>
        <v>0.76882649905208666</v>
      </c>
      <c r="I1613" s="2">
        <f t="shared" si="221"/>
        <v>43.465342670075351</v>
      </c>
    </row>
    <row r="1614" spans="1:9" ht="13.5" x14ac:dyDescent="0.25">
      <c r="A1614" s="3">
        <f>TITRES_STAT!B1617</f>
        <v>44363</v>
      </c>
      <c r="B1614" s="17">
        <f>TITRES_STAT!D1617</f>
        <v>2.99</v>
      </c>
      <c r="C1614" s="2">
        <f t="shared" si="225"/>
        <v>1.0000000000000231E-2</v>
      </c>
      <c r="D1614" s="2">
        <f t="shared" si="226"/>
        <v>1.0000000000000231E-2</v>
      </c>
      <c r="E1614" s="2">
        <f t="shared" si="227"/>
        <v>0</v>
      </c>
      <c r="F1614" s="2">
        <f t="shared" si="228"/>
        <v>8.5768628760342601E-3</v>
      </c>
      <c r="G1614" s="2">
        <f t="shared" si="228"/>
        <v>1.0226724978187638E-2</v>
      </c>
      <c r="H1614" s="2">
        <f t="shared" si="220"/>
        <v>0.83867150963066539</v>
      </c>
      <c r="I1614" s="2">
        <f t="shared" si="221"/>
        <v>45.61290612476666</v>
      </c>
    </row>
    <row r="1615" spans="1:9" ht="13.5" x14ac:dyDescent="0.25">
      <c r="A1615" s="3">
        <f>TITRES_STAT!B1618</f>
        <v>44364</v>
      </c>
      <c r="B1615" s="17">
        <f>TITRES_STAT!D1618</f>
        <v>2.98</v>
      </c>
      <c r="C1615" s="2">
        <f t="shared" si="225"/>
        <v>-1.0000000000000231E-2</v>
      </c>
      <c r="D1615" s="2">
        <f t="shared" si="226"/>
        <v>0</v>
      </c>
      <c r="E1615" s="2">
        <f t="shared" si="227"/>
        <v>1.0000000000000231E-2</v>
      </c>
      <c r="F1615" s="2">
        <f t="shared" si="228"/>
        <v>7.9642298134603839E-3</v>
      </c>
      <c r="G1615" s="2">
        <f t="shared" si="228"/>
        <v>1.0210530336888539E-2</v>
      </c>
      <c r="H1615" s="2">
        <f t="shared" si="220"/>
        <v>0.78000158176772316</v>
      </c>
      <c r="I1615" s="2">
        <f t="shared" si="221"/>
        <v>43.820274642290045</v>
      </c>
    </row>
    <row r="1616" spans="1:9" ht="13.5" x14ac:dyDescent="0.25">
      <c r="A1616" s="3">
        <f>TITRES_STAT!B1619</f>
        <v>44365</v>
      </c>
      <c r="B1616" s="17">
        <f>TITRES_STAT!D1619</f>
        <v>2.91</v>
      </c>
      <c r="C1616" s="2">
        <f t="shared" si="225"/>
        <v>-6.999999999999984E-2</v>
      </c>
      <c r="D1616" s="2">
        <f t="shared" si="226"/>
        <v>0</v>
      </c>
      <c r="E1616" s="2">
        <f t="shared" si="227"/>
        <v>6.999999999999984E-2</v>
      </c>
      <c r="F1616" s="2">
        <f t="shared" si="228"/>
        <v>7.3953562553560701E-3</v>
      </c>
      <c r="G1616" s="2">
        <f t="shared" si="228"/>
        <v>1.4481206741396488E-2</v>
      </c>
      <c r="H1616" s="2">
        <f t="shared" si="220"/>
        <v>0.51068646331907164</v>
      </c>
      <c r="I1616" s="2">
        <f t="shared" si="221"/>
        <v>33.804927476285314</v>
      </c>
    </row>
    <row r="1617" spans="1:9" ht="13.5" x14ac:dyDescent="0.25">
      <c r="A1617" s="3">
        <f>TITRES_STAT!B1620</f>
        <v>44368</v>
      </c>
      <c r="B1617" s="17">
        <f>TITRES_STAT!D1620</f>
        <v>2.88</v>
      </c>
      <c r="C1617" s="2">
        <f t="shared" si="225"/>
        <v>-3.0000000000000249E-2</v>
      </c>
      <c r="D1617" s="2">
        <f t="shared" si="226"/>
        <v>0</v>
      </c>
      <c r="E1617" s="2">
        <f t="shared" si="227"/>
        <v>3.0000000000000249E-2</v>
      </c>
      <c r="F1617" s="2">
        <f t="shared" si="228"/>
        <v>6.8671165228306368E-3</v>
      </c>
      <c r="G1617" s="2">
        <f t="shared" si="228"/>
        <v>1.5589691974153899E-2</v>
      </c>
      <c r="H1617" s="2">
        <f t="shared" ref="H1617:H1680" si="229">F1617/G1617</f>
        <v>0.44049084062825666</v>
      </c>
      <c r="I1617" s="2">
        <f t="shared" ref="I1617:I1680" si="230">IF(G1617=0,100,100-(100/(1+H1617)))</f>
        <v>30.579218430583055</v>
      </c>
    </row>
    <row r="1618" spans="1:9" ht="13.5" x14ac:dyDescent="0.25">
      <c r="A1618" s="3">
        <f>TITRES_STAT!B1621</f>
        <v>44369</v>
      </c>
      <c r="B1618" s="17">
        <f>TITRES_STAT!D1621</f>
        <v>2.88</v>
      </c>
      <c r="C1618" s="2">
        <f t="shared" si="225"/>
        <v>0</v>
      </c>
      <c r="D1618" s="2">
        <f t="shared" si="226"/>
        <v>0</v>
      </c>
      <c r="E1618" s="2">
        <f t="shared" si="227"/>
        <v>0</v>
      </c>
      <c r="F1618" s="2">
        <f t="shared" si="228"/>
        <v>6.3766081997713052E-3</v>
      </c>
      <c r="G1618" s="2">
        <f t="shared" si="228"/>
        <v>1.4476142547428619E-2</v>
      </c>
      <c r="H1618" s="2">
        <f t="shared" si="229"/>
        <v>0.44049084062825666</v>
      </c>
      <c r="I1618" s="2">
        <f t="shared" si="230"/>
        <v>30.579218430583055</v>
      </c>
    </row>
    <row r="1619" spans="1:9" ht="13.5" x14ac:dyDescent="0.25">
      <c r="A1619" s="3">
        <f>TITRES_STAT!B1622</f>
        <v>44370</v>
      </c>
      <c r="B1619" s="17">
        <f>TITRES_STAT!D1622</f>
        <v>2.87</v>
      </c>
      <c r="C1619" s="2">
        <f t="shared" si="225"/>
        <v>-9.9999999999997868E-3</v>
      </c>
      <c r="D1619" s="2">
        <f t="shared" si="226"/>
        <v>0</v>
      </c>
      <c r="E1619" s="2">
        <f t="shared" si="227"/>
        <v>9.9999999999997868E-3</v>
      </c>
      <c r="F1619" s="2">
        <f t="shared" si="228"/>
        <v>5.9211361855019259E-3</v>
      </c>
      <c r="G1619" s="2">
        <f t="shared" si="228"/>
        <v>1.4156418079755132E-2</v>
      </c>
      <c r="H1619" s="2">
        <f t="shared" si="229"/>
        <v>0.41826513968032974</v>
      </c>
      <c r="I1619" s="2">
        <f t="shared" si="230"/>
        <v>29.491322036908045</v>
      </c>
    </row>
    <row r="1620" spans="1:9" ht="13.5" x14ac:dyDescent="0.25">
      <c r="A1620" s="3">
        <f>TITRES_STAT!B1623</f>
        <v>44371</v>
      </c>
      <c r="B1620" s="17">
        <f>TITRES_STAT!D1623</f>
        <v>2.79</v>
      </c>
      <c r="C1620" s="2">
        <f t="shared" si="225"/>
        <v>-8.0000000000000071E-2</v>
      </c>
      <c r="D1620" s="2">
        <f t="shared" si="226"/>
        <v>0</v>
      </c>
      <c r="E1620" s="2">
        <f t="shared" si="227"/>
        <v>8.0000000000000071E-2</v>
      </c>
      <c r="F1620" s="2">
        <f t="shared" si="228"/>
        <v>5.4981978865375021E-3</v>
      </c>
      <c r="G1620" s="2">
        <f t="shared" si="228"/>
        <v>1.8859531074058338E-2</v>
      </c>
      <c r="H1620" s="2">
        <f t="shared" si="229"/>
        <v>0.29153417786195029</v>
      </c>
      <c r="I1620" s="2">
        <f t="shared" si="230"/>
        <v>22.572703290327624</v>
      </c>
    </row>
    <row r="1621" spans="1:9" ht="13.5" x14ac:dyDescent="0.25">
      <c r="A1621" s="3">
        <f>TITRES_STAT!B1624</f>
        <v>44372</v>
      </c>
      <c r="B1621" s="17">
        <f>TITRES_STAT!D1624</f>
        <v>2.85</v>
      </c>
      <c r="C1621" s="2">
        <f t="shared" si="225"/>
        <v>6.0000000000000053E-2</v>
      </c>
      <c r="D1621" s="2">
        <f t="shared" si="226"/>
        <v>6.0000000000000053E-2</v>
      </c>
      <c r="E1621" s="2">
        <f t="shared" si="227"/>
        <v>0</v>
      </c>
      <c r="F1621" s="2">
        <f t="shared" si="228"/>
        <v>9.3911837517848262E-3</v>
      </c>
      <c r="G1621" s="2">
        <f t="shared" si="228"/>
        <v>1.7512421711625599E-2</v>
      </c>
      <c r="H1621" s="2">
        <f t="shared" si="229"/>
        <v>0.53625842881287522</v>
      </c>
      <c r="I1621" s="2">
        <f t="shared" si="230"/>
        <v>34.906785131669693</v>
      </c>
    </row>
    <row r="1622" spans="1:9" ht="13.5" x14ac:dyDescent="0.25">
      <c r="A1622" s="3">
        <f>TITRES_STAT!B1625</f>
        <v>44375</v>
      </c>
      <c r="B1622" s="17">
        <f>TITRES_STAT!D1625</f>
        <v>2.9</v>
      </c>
      <c r="C1622" s="2">
        <f t="shared" si="225"/>
        <v>4.9999999999999822E-2</v>
      </c>
      <c r="D1622" s="2">
        <f t="shared" si="226"/>
        <v>4.9999999999999822E-2</v>
      </c>
      <c r="E1622" s="2">
        <f t="shared" si="227"/>
        <v>0</v>
      </c>
      <c r="F1622" s="2">
        <f t="shared" si="228"/>
        <v>1.2291813483800183E-2</v>
      </c>
      <c r="G1622" s="2">
        <f t="shared" si="228"/>
        <v>1.6261534446509483E-2</v>
      </c>
      <c r="H1622" s="2">
        <f t="shared" si="229"/>
        <v>0.75588275658934534</v>
      </c>
      <c r="I1622" s="2">
        <f t="shared" si="230"/>
        <v>43.048589306588106</v>
      </c>
    </row>
    <row r="1623" spans="1:9" ht="13.5" x14ac:dyDescent="0.25">
      <c r="A1623" s="3">
        <f>TITRES_STAT!B1626</f>
        <v>44376</v>
      </c>
      <c r="B1623" s="17">
        <f>TITRES_STAT!D1626</f>
        <v>2.89</v>
      </c>
      <c r="C1623" s="2">
        <f t="shared" si="225"/>
        <v>-9.9999999999997868E-3</v>
      </c>
      <c r="D1623" s="2">
        <f t="shared" si="226"/>
        <v>0</v>
      </c>
      <c r="E1623" s="2">
        <f t="shared" si="227"/>
        <v>9.9999999999997868E-3</v>
      </c>
      <c r="F1623" s="2">
        <f t="shared" si="228"/>
        <v>1.1413826806385885E-2</v>
      </c>
      <c r="G1623" s="2">
        <f t="shared" si="228"/>
        <v>1.5814281986044506E-2</v>
      </c>
      <c r="H1623" s="2">
        <f t="shared" si="229"/>
        <v>0.72174170262413095</v>
      </c>
      <c r="I1623" s="2">
        <f t="shared" si="230"/>
        <v>41.919278688790207</v>
      </c>
    </row>
    <row r="1624" spans="1:9" ht="13.5" x14ac:dyDescent="0.25">
      <c r="A1624" s="3">
        <f>TITRES_STAT!B1627</f>
        <v>44377</v>
      </c>
      <c r="B1624" s="17">
        <f>TITRES_STAT!D1627</f>
        <v>2.82</v>
      </c>
      <c r="C1624" s="2">
        <f t="shared" si="225"/>
        <v>-7.0000000000000284E-2</v>
      </c>
      <c r="D1624" s="2">
        <f t="shared" si="226"/>
        <v>0</v>
      </c>
      <c r="E1624" s="2">
        <f t="shared" si="227"/>
        <v>7.0000000000000284E-2</v>
      </c>
      <c r="F1624" s="2">
        <f t="shared" si="228"/>
        <v>1.0598553463072608E-2</v>
      </c>
      <c r="G1624" s="2">
        <f t="shared" si="228"/>
        <v>1.9684690415612775E-2</v>
      </c>
      <c r="H1624" s="2">
        <f t="shared" si="229"/>
        <v>0.53841606036468015</v>
      </c>
      <c r="I1624" s="2">
        <f t="shared" si="230"/>
        <v>34.998078493606542</v>
      </c>
    </row>
    <row r="1625" spans="1:9" ht="13.5" x14ac:dyDescent="0.25">
      <c r="A1625" s="3">
        <f>TITRES_STAT!B1628</f>
        <v>44378</v>
      </c>
      <c r="B1625" s="17">
        <f>TITRES_STAT!D1628</f>
        <v>2.93</v>
      </c>
      <c r="C1625" s="2">
        <f t="shared" si="225"/>
        <v>0.11000000000000032</v>
      </c>
      <c r="D1625" s="2">
        <f t="shared" si="226"/>
        <v>0.11000000000000032</v>
      </c>
      <c r="E1625" s="2">
        <f t="shared" si="227"/>
        <v>0</v>
      </c>
      <c r="F1625" s="2">
        <f t="shared" si="228"/>
        <v>1.7698656787138872E-2</v>
      </c>
      <c r="G1625" s="2">
        <f t="shared" si="228"/>
        <v>1.8278641100211861E-2</v>
      </c>
      <c r="H1625" s="2">
        <f t="shared" si="229"/>
        <v>0.96826983418005474</v>
      </c>
      <c r="I1625" s="2">
        <f t="shared" si="230"/>
        <v>49.193957930235626</v>
      </c>
    </row>
    <row r="1626" spans="1:9" ht="13.5" x14ac:dyDescent="0.25">
      <c r="A1626" s="3">
        <f>TITRES_STAT!B1629</f>
        <v>44379</v>
      </c>
      <c r="B1626" s="17">
        <f>TITRES_STAT!D1629</f>
        <v>2.85</v>
      </c>
      <c r="C1626" s="2">
        <f t="shared" si="225"/>
        <v>-8.0000000000000071E-2</v>
      </c>
      <c r="D1626" s="2">
        <f t="shared" si="226"/>
        <v>0</v>
      </c>
      <c r="E1626" s="2">
        <f t="shared" si="227"/>
        <v>8.0000000000000071E-2</v>
      </c>
      <c r="F1626" s="2">
        <f t="shared" si="228"/>
        <v>1.6434467016628953E-2</v>
      </c>
      <c r="G1626" s="2">
        <f t="shared" si="228"/>
        <v>2.2687309593053876E-2</v>
      </c>
      <c r="H1626" s="2">
        <f t="shared" si="229"/>
        <v>0.72439030063135634</v>
      </c>
      <c r="I1626" s="2">
        <f t="shared" si="230"/>
        <v>42.008488470744304</v>
      </c>
    </row>
    <row r="1627" spans="1:9" ht="13.5" x14ac:dyDescent="0.25">
      <c r="A1627" s="3">
        <f>TITRES_STAT!B1630</f>
        <v>44382</v>
      </c>
      <c r="B1627" s="17">
        <f>TITRES_STAT!D1630</f>
        <v>2.85</v>
      </c>
      <c r="C1627" s="2">
        <f t="shared" si="225"/>
        <v>0</v>
      </c>
      <c r="D1627" s="2">
        <f t="shared" si="226"/>
        <v>0</v>
      </c>
      <c r="E1627" s="2">
        <f t="shared" si="227"/>
        <v>0</v>
      </c>
      <c r="F1627" s="2">
        <f t="shared" si="228"/>
        <v>1.526057651544117E-2</v>
      </c>
      <c r="G1627" s="2">
        <f t="shared" si="228"/>
        <v>2.1066787479264316E-2</v>
      </c>
      <c r="H1627" s="2">
        <f t="shared" si="229"/>
        <v>0.72439030063135634</v>
      </c>
      <c r="I1627" s="2">
        <f t="shared" si="230"/>
        <v>42.008488470744304</v>
      </c>
    </row>
    <row r="1628" spans="1:9" ht="13.5" x14ac:dyDescent="0.25">
      <c r="A1628" s="3">
        <f>TITRES_STAT!B1631</f>
        <v>44383</v>
      </c>
      <c r="B1628" s="17">
        <f>TITRES_STAT!D1631</f>
        <v>2.85</v>
      </c>
      <c r="C1628" s="2">
        <f t="shared" si="225"/>
        <v>0</v>
      </c>
      <c r="D1628" s="2">
        <f t="shared" si="226"/>
        <v>0</v>
      </c>
      <c r="E1628" s="2">
        <f t="shared" si="227"/>
        <v>0</v>
      </c>
      <c r="F1628" s="2">
        <f t="shared" si="228"/>
        <v>1.4170535335766801E-2</v>
      </c>
      <c r="G1628" s="2">
        <f t="shared" si="228"/>
        <v>1.9562016945031152E-2</v>
      </c>
      <c r="H1628" s="2">
        <f t="shared" si="229"/>
        <v>0.72439030063135623</v>
      </c>
      <c r="I1628" s="2">
        <f t="shared" si="230"/>
        <v>42.008488470744304</v>
      </c>
    </row>
    <row r="1629" spans="1:9" ht="13.5" x14ac:dyDescent="0.25">
      <c r="A1629" s="3">
        <f>TITRES_STAT!B1632</f>
        <v>44384</v>
      </c>
      <c r="B1629" s="17">
        <f>TITRES_STAT!D1632</f>
        <v>2.85</v>
      </c>
      <c r="C1629" s="2">
        <f t="shared" si="225"/>
        <v>0</v>
      </c>
      <c r="D1629" s="2">
        <f t="shared" si="226"/>
        <v>0</v>
      </c>
      <c r="E1629" s="2">
        <f t="shared" si="227"/>
        <v>0</v>
      </c>
      <c r="F1629" s="2">
        <f t="shared" ref="F1629:G1644" si="231">((F1628*13)+D1629)/14</f>
        <v>1.3158354240354886E-2</v>
      </c>
      <c r="G1629" s="2">
        <f t="shared" si="231"/>
        <v>1.8164730020386068E-2</v>
      </c>
      <c r="H1629" s="2">
        <f t="shared" si="229"/>
        <v>0.72439030063135623</v>
      </c>
      <c r="I1629" s="2">
        <f t="shared" si="230"/>
        <v>42.008488470744304</v>
      </c>
    </row>
    <row r="1630" spans="1:9" ht="13.5" x14ac:dyDescent="0.25">
      <c r="A1630" s="3">
        <f>TITRES_STAT!B1633</f>
        <v>44385</v>
      </c>
      <c r="B1630" s="17">
        <f>TITRES_STAT!D1633</f>
        <v>2.85</v>
      </c>
      <c r="C1630" s="2">
        <f t="shared" si="225"/>
        <v>0</v>
      </c>
      <c r="D1630" s="2">
        <f t="shared" si="226"/>
        <v>0</v>
      </c>
      <c r="E1630" s="2">
        <f t="shared" si="227"/>
        <v>0</v>
      </c>
      <c r="F1630" s="2">
        <f t="shared" si="231"/>
        <v>1.2218471794615252E-2</v>
      </c>
      <c r="G1630" s="2">
        <f t="shared" si="231"/>
        <v>1.6867249304644207E-2</v>
      </c>
      <c r="H1630" s="2">
        <f t="shared" si="229"/>
        <v>0.72439030063135623</v>
      </c>
      <c r="I1630" s="2">
        <f t="shared" si="230"/>
        <v>42.008488470744304</v>
      </c>
    </row>
    <row r="1631" spans="1:9" ht="13.5" x14ac:dyDescent="0.25">
      <c r="A1631" s="3">
        <f>TITRES_STAT!B1634</f>
        <v>44386</v>
      </c>
      <c r="B1631" s="17">
        <f>TITRES_STAT!D1634</f>
        <v>2.8</v>
      </c>
      <c r="C1631" s="2">
        <f t="shared" si="225"/>
        <v>-5.0000000000000266E-2</v>
      </c>
      <c r="D1631" s="2">
        <f t="shared" si="226"/>
        <v>0</v>
      </c>
      <c r="E1631" s="2">
        <f t="shared" si="227"/>
        <v>5.0000000000000266E-2</v>
      </c>
      <c r="F1631" s="2">
        <f t="shared" si="231"/>
        <v>1.134572380928559E-2</v>
      </c>
      <c r="G1631" s="2">
        <f t="shared" si="231"/>
        <v>1.9233874354312498E-2</v>
      </c>
      <c r="H1631" s="2">
        <f t="shared" si="229"/>
        <v>0.58988239188230551</v>
      </c>
      <c r="I1631" s="2">
        <f t="shared" si="230"/>
        <v>37.102265859044302</v>
      </c>
    </row>
    <row r="1632" spans="1:9" ht="13.5" x14ac:dyDescent="0.25">
      <c r="A1632" s="3">
        <f>TITRES_STAT!B1635</f>
        <v>44389</v>
      </c>
      <c r="B1632" s="17">
        <f>TITRES_STAT!D1635</f>
        <v>2.8</v>
      </c>
      <c r="C1632" s="2">
        <f t="shared" si="225"/>
        <v>0</v>
      </c>
      <c r="D1632" s="2">
        <f t="shared" si="226"/>
        <v>0</v>
      </c>
      <c r="E1632" s="2">
        <f t="shared" si="227"/>
        <v>0</v>
      </c>
      <c r="F1632" s="2">
        <f t="shared" si="231"/>
        <v>1.0535314965765191E-2</v>
      </c>
      <c r="G1632" s="2">
        <f t="shared" si="231"/>
        <v>1.7860026186147321E-2</v>
      </c>
      <c r="H1632" s="2">
        <f t="shared" si="229"/>
        <v>0.5898823918823054</v>
      </c>
      <c r="I1632" s="2">
        <f t="shared" si="230"/>
        <v>37.102265859044302</v>
      </c>
    </row>
    <row r="1633" spans="1:9" ht="13.5" x14ac:dyDescent="0.25">
      <c r="A1633" s="3">
        <f>TITRES_STAT!B1636</f>
        <v>44390</v>
      </c>
      <c r="B1633" s="17">
        <f>TITRES_STAT!D1636</f>
        <v>2.76</v>
      </c>
      <c r="C1633" s="2">
        <f t="shared" si="225"/>
        <v>-4.0000000000000036E-2</v>
      </c>
      <c r="D1633" s="2">
        <f t="shared" si="226"/>
        <v>0</v>
      </c>
      <c r="E1633" s="2">
        <f t="shared" si="227"/>
        <v>4.0000000000000036E-2</v>
      </c>
      <c r="F1633" s="2">
        <f t="shared" si="231"/>
        <v>9.7827924682105348E-3</v>
      </c>
      <c r="G1633" s="2">
        <f t="shared" si="231"/>
        <v>1.9441452887136803E-2</v>
      </c>
      <c r="H1633" s="2">
        <f t="shared" si="229"/>
        <v>0.50319245814612956</v>
      </c>
      <c r="I1633" s="2">
        <f t="shared" si="230"/>
        <v>33.474919024454877</v>
      </c>
    </row>
    <row r="1634" spans="1:9" ht="13.5" x14ac:dyDescent="0.25">
      <c r="A1634" s="3">
        <f>TITRES_STAT!B1637</f>
        <v>44391</v>
      </c>
      <c r="B1634" s="17">
        <f>TITRES_STAT!D1637</f>
        <v>2.77</v>
      </c>
      <c r="C1634" s="2">
        <f t="shared" si="225"/>
        <v>1.0000000000000231E-2</v>
      </c>
      <c r="D1634" s="2">
        <f t="shared" si="226"/>
        <v>1.0000000000000231E-2</v>
      </c>
      <c r="E1634" s="2">
        <f t="shared" si="227"/>
        <v>0</v>
      </c>
      <c r="F1634" s="2">
        <f t="shared" si="231"/>
        <v>9.7983072919097976E-3</v>
      </c>
      <c r="G1634" s="2">
        <f t="shared" si="231"/>
        <v>1.8052777680912745E-2</v>
      </c>
      <c r="H1634" s="2">
        <f t="shared" si="229"/>
        <v>0.54275898507682707</v>
      </c>
      <c r="I1634" s="2">
        <f t="shared" si="230"/>
        <v>35.181061353520391</v>
      </c>
    </row>
    <row r="1635" spans="1:9" ht="13.5" x14ac:dyDescent="0.25">
      <c r="A1635" s="3">
        <f>TITRES_STAT!B1638</f>
        <v>44392</v>
      </c>
      <c r="B1635" s="17">
        <f>TITRES_STAT!D1638</f>
        <v>2.76</v>
      </c>
      <c r="C1635" s="2">
        <f t="shared" si="225"/>
        <v>-1.0000000000000231E-2</v>
      </c>
      <c r="D1635" s="2">
        <f t="shared" si="226"/>
        <v>0</v>
      </c>
      <c r="E1635" s="2">
        <f t="shared" si="227"/>
        <v>1.0000000000000231E-2</v>
      </c>
      <c r="F1635" s="2">
        <f t="shared" si="231"/>
        <v>9.0984281996305261E-3</v>
      </c>
      <c r="G1635" s="2">
        <f t="shared" si="231"/>
        <v>1.7477579275133281E-2</v>
      </c>
      <c r="H1635" s="2">
        <f t="shared" si="229"/>
        <v>0.52057713808087669</v>
      </c>
      <c r="I1635" s="2">
        <f t="shared" si="230"/>
        <v>34.235496841541249</v>
      </c>
    </row>
    <row r="1636" spans="1:9" ht="13.5" x14ac:dyDescent="0.25">
      <c r="A1636" s="3">
        <f>TITRES_STAT!B1639</f>
        <v>44393</v>
      </c>
      <c r="B1636" s="17">
        <f>TITRES_STAT!D1639</f>
        <v>2.76</v>
      </c>
      <c r="C1636" s="2">
        <f t="shared" si="225"/>
        <v>0</v>
      </c>
      <c r="D1636" s="2">
        <f t="shared" si="226"/>
        <v>0</v>
      </c>
      <c r="E1636" s="2">
        <f t="shared" si="227"/>
        <v>0</v>
      </c>
      <c r="F1636" s="2">
        <f t="shared" si="231"/>
        <v>8.4485404710854892E-3</v>
      </c>
      <c r="G1636" s="2">
        <f t="shared" si="231"/>
        <v>1.6229180755480903E-2</v>
      </c>
      <c r="H1636" s="2">
        <f t="shared" si="229"/>
        <v>0.52057713808087669</v>
      </c>
      <c r="I1636" s="2">
        <f t="shared" si="230"/>
        <v>34.235496841541249</v>
      </c>
    </row>
    <row r="1637" spans="1:9" ht="13.5" x14ac:dyDescent="0.25">
      <c r="A1637" s="3">
        <f>TITRES_STAT!B1640</f>
        <v>44396</v>
      </c>
      <c r="B1637" s="17">
        <f>TITRES_STAT!D1640</f>
        <v>2.8</v>
      </c>
      <c r="C1637" s="2">
        <f t="shared" si="225"/>
        <v>4.0000000000000036E-2</v>
      </c>
      <c r="D1637" s="2">
        <f t="shared" si="226"/>
        <v>4.0000000000000036E-2</v>
      </c>
      <c r="E1637" s="2">
        <f t="shared" si="227"/>
        <v>0</v>
      </c>
      <c r="F1637" s="2">
        <f t="shared" si="231"/>
        <v>1.0702216151722243E-2</v>
      </c>
      <c r="G1637" s="2">
        <f t="shared" si="231"/>
        <v>1.5069953558660839E-2</v>
      </c>
      <c r="H1637" s="2">
        <f t="shared" si="229"/>
        <v>0.71016915281544335</v>
      </c>
      <c r="I1637" s="2">
        <f t="shared" si="230"/>
        <v>41.526252046254918</v>
      </c>
    </row>
    <row r="1638" spans="1:9" ht="13.5" x14ac:dyDescent="0.25">
      <c r="A1638" s="3">
        <f>TITRES_STAT!B1641</f>
        <v>44399</v>
      </c>
      <c r="B1638" s="17">
        <f>TITRES_STAT!D1641</f>
        <v>2.8</v>
      </c>
      <c r="C1638" s="2">
        <f t="shared" si="225"/>
        <v>0</v>
      </c>
      <c r="D1638" s="2">
        <f t="shared" si="226"/>
        <v>0</v>
      </c>
      <c r="E1638" s="2">
        <f t="shared" si="227"/>
        <v>0</v>
      </c>
      <c r="F1638" s="2">
        <f t="shared" si="231"/>
        <v>9.9377721408849401E-3</v>
      </c>
      <c r="G1638" s="2">
        <f t="shared" si="231"/>
        <v>1.3993528304470778E-2</v>
      </c>
      <c r="H1638" s="2">
        <f t="shared" si="229"/>
        <v>0.71016915281544335</v>
      </c>
      <c r="I1638" s="2">
        <f t="shared" si="230"/>
        <v>41.526252046254918</v>
      </c>
    </row>
    <row r="1639" spans="1:9" ht="13.5" x14ac:dyDescent="0.25">
      <c r="A1639" s="3">
        <f>TITRES_STAT!B1642</f>
        <v>44400</v>
      </c>
      <c r="B1639" s="17">
        <f>TITRES_STAT!D1642</f>
        <v>2.8</v>
      </c>
      <c r="C1639" s="2">
        <f t="shared" si="225"/>
        <v>0</v>
      </c>
      <c r="D1639" s="2">
        <f t="shared" si="226"/>
        <v>0</v>
      </c>
      <c r="E1639" s="2">
        <f t="shared" si="227"/>
        <v>0</v>
      </c>
      <c r="F1639" s="2">
        <f t="shared" si="231"/>
        <v>9.2279312736788712E-3</v>
      </c>
      <c r="G1639" s="2">
        <f t="shared" si="231"/>
        <v>1.2993990568437152E-2</v>
      </c>
      <c r="H1639" s="2">
        <f t="shared" si="229"/>
        <v>0.71016915281544324</v>
      </c>
      <c r="I1639" s="2">
        <f t="shared" si="230"/>
        <v>41.526252046254911</v>
      </c>
    </row>
    <row r="1640" spans="1:9" ht="13.5" x14ac:dyDescent="0.25">
      <c r="A1640" s="3">
        <f>TITRES_STAT!B1643</f>
        <v>44403</v>
      </c>
      <c r="B1640" s="17">
        <f>TITRES_STAT!D1643</f>
        <v>2.8</v>
      </c>
      <c r="C1640" s="2">
        <f t="shared" si="225"/>
        <v>0</v>
      </c>
      <c r="D1640" s="2">
        <f t="shared" si="226"/>
        <v>0</v>
      </c>
      <c r="E1640" s="2">
        <f t="shared" si="227"/>
        <v>0</v>
      </c>
      <c r="F1640" s="2">
        <f t="shared" si="231"/>
        <v>8.5687933255589512E-3</v>
      </c>
      <c r="G1640" s="2">
        <f t="shared" si="231"/>
        <v>1.2065848384977356E-2</v>
      </c>
      <c r="H1640" s="2">
        <f t="shared" si="229"/>
        <v>0.71016915281544313</v>
      </c>
      <c r="I1640" s="2">
        <f t="shared" si="230"/>
        <v>41.526252046254903</v>
      </c>
    </row>
    <row r="1641" spans="1:9" ht="13.5" x14ac:dyDescent="0.25">
      <c r="A1641" s="3">
        <f>TITRES_STAT!B1644</f>
        <v>44404</v>
      </c>
      <c r="B1641" s="17">
        <f>TITRES_STAT!D1644</f>
        <v>2.86</v>
      </c>
      <c r="C1641" s="2">
        <f t="shared" si="225"/>
        <v>6.0000000000000053E-2</v>
      </c>
      <c r="D1641" s="2">
        <f t="shared" si="226"/>
        <v>6.0000000000000053E-2</v>
      </c>
      <c r="E1641" s="2">
        <f t="shared" si="227"/>
        <v>0</v>
      </c>
      <c r="F1641" s="2">
        <f t="shared" si="231"/>
        <v>1.2242450945161886E-2</v>
      </c>
      <c r="G1641" s="2">
        <f t="shared" si="231"/>
        <v>1.1204002071764687E-2</v>
      </c>
      <c r="H1641" s="2">
        <f t="shared" si="229"/>
        <v>1.0926855302904848</v>
      </c>
      <c r="I1641" s="2">
        <f t="shared" si="230"/>
        <v>52.214511663336708</v>
      </c>
    </row>
    <row r="1642" spans="1:9" ht="13.5" x14ac:dyDescent="0.25">
      <c r="A1642" s="3">
        <f>TITRES_STAT!B1645</f>
        <v>44405</v>
      </c>
      <c r="B1642" s="17">
        <f>TITRES_STAT!D1645</f>
        <v>2.9</v>
      </c>
      <c r="C1642" s="2">
        <f t="shared" si="225"/>
        <v>4.0000000000000036E-2</v>
      </c>
      <c r="D1642" s="2">
        <f t="shared" si="226"/>
        <v>4.0000000000000036E-2</v>
      </c>
      <c r="E1642" s="2">
        <f t="shared" si="227"/>
        <v>0</v>
      </c>
      <c r="F1642" s="2">
        <f t="shared" si="231"/>
        <v>1.4225133020507468E-2</v>
      </c>
      <c r="G1642" s="2">
        <f t="shared" si="231"/>
        <v>1.040371620949578E-2</v>
      </c>
      <c r="H1642" s="2">
        <f t="shared" si="229"/>
        <v>1.3673126730930787</v>
      </c>
      <c r="I1642" s="2">
        <f t="shared" si="230"/>
        <v>57.758009266540107</v>
      </c>
    </row>
    <row r="1643" spans="1:9" ht="13.5" x14ac:dyDescent="0.25">
      <c r="A1643" s="3">
        <f>TITRES_STAT!B1646</f>
        <v>44406</v>
      </c>
      <c r="B1643" s="17">
        <f>TITRES_STAT!D1646</f>
        <v>2.92</v>
      </c>
      <c r="C1643" s="2">
        <f t="shared" si="225"/>
        <v>2.0000000000000018E-2</v>
      </c>
      <c r="D1643" s="2">
        <f t="shared" si="226"/>
        <v>2.0000000000000018E-2</v>
      </c>
      <c r="E1643" s="2">
        <f t="shared" si="227"/>
        <v>0</v>
      </c>
      <c r="F1643" s="2">
        <f t="shared" si="231"/>
        <v>1.463762351904265E-2</v>
      </c>
      <c r="G1643" s="2">
        <f t="shared" si="231"/>
        <v>9.6605936231032256E-3</v>
      </c>
      <c r="H1643" s="2">
        <f t="shared" si="229"/>
        <v>1.5151888269098599</v>
      </c>
      <c r="I1643" s="2">
        <f t="shared" si="230"/>
        <v>60.241553663841941</v>
      </c>
    </row>
    <row r="1644" spans="1:9" ht="13.5" x14ac:dyDescent="0.25">
      <c r="A1644" s="3">
        <f>TITRES_STAT!B1647</f>
        <v>44407</v>
      </c>
      <c r="B1644" s="17">
        <f>TITRES_STAT!D1647</f>
        <v>2.9</v>
      </c>
      <c r="C1644" s="2">
        <f t="shared" si="225"/>
        <v>-2.0000000000000018E-2</v>
      </c>
      <c r="D1644" s="2">
        <f t="shared" si="226"/>
        <v>0</v>
      </c>
      <c r="E1644" s="2">
        <f t="shared" si="227"/>
        <v>2.0000000000000018E-2</v>
      </c>
      <c r="F1644" s="2">
        <f t="shared" si="231"/>
        <v>1.3592078981968176E-2</v>
      </c>
      <c r="G1644" s="2">
        <f t="shared" si="231"/>
        <v>1.0399122650024425E-2</v>
      </c>
      <c r="H1644" s="2">
        <f t="shared" si="229"/>
        <v>1.3070409340672842</v>
      </c>
      <c r="I1644" s="2">
        <f t="shared" si="230"/>
        <v>56.654431864066993</v>
      </c>
    </row>
    <row r="1645" spans="1:9" ht="13.5" x14ac:dyDescent="0.25">
      <c r="A1645" s="3">
        <f>TITRES_STAT!B1648</f>
        <v>44410</v>
      </c>
      <c r="B1645" s="17">
        <f>TITRES_STAT!D1648</f>
        <v>2.82</v>
      </c>
      <c r="C1645" s="2">
        <f t="shared" si="225"/>
        <v>-8.0000000000000071E-2</v>
      </c>
      <c r="D1645" s="2">
        <f t="shared" si="226"/>
        <v>0</v>
      </c>
      <c r="E1645" s="2">
        <f t="shared" si="227"/>
        <v>8.0000000000000071E-2</v>
      </c>
      <c r="F1645" s="2">
        <f t="shared" ref="F1645:G1660" si="232">((F1644*13)+D1645)/14</f>
        <v>1.2621216197541878E-2</v>
      </c>
      <c r="G1645" s="2">
        <f t="shared" si="232"/>
        <v>1.5370613889308399E-2</v>
      </c>
      <c r="H1645" s="2">
        <f t="shared" si="229"/>
        <v>0.82112635763500852</v>
      </c>
      <c r="I1645" s="2">
        <f t="shared" si="230"/>
        <v>45.088928299371702</v>
      </c>
    </row>
    <row r="1646" spans="1:9" ht="13.5" x14ac:dyDescent="0.25">
      <c r="A1646" s="3">
        <f>TITRES_STAT!B1649</f>
        <v>44411</v>
      </c>
      <c r="B1646" s="17">
        <f>TITRES_STAT!D1649</f>
        <v>2.82</v>
      </c>
      <c r="C1646" s="2">
        <f t="shared" si="225"/>
        <v>0</v>
      </c>
      <c r="D1646" s="2">
        <f t="shared" si="226"/>
        <v>0</v>
      </c>
      <c r="E1646" s="2">
        <f t="shared" si="227"/>
        <v>0</v>
      </c>
      <c r="F1646" s="2">
        <f t="shared" si="232"/>
        <v>1.1719700754860314E-2</v>
      </c>
      <c r="G1646" s="2">
        <f t="shared" si="232"/>
        <v>1.4272712897214943E-2</v>
      </c>
      <c r="H1646" s="2">
        <f t="shared" si="229"/>
        <v>0.82112635763500841</v>
      </c>
      <c r="I1646" s="2">
        <f t="shared" si="230"/>
        <v>45.088928299371695</v>
      </c>
    </row>
    <row r="1647" spans="1:9" ht="13.5" x14ac:dyDescent="0.25">
      <c r="A1647" s="3">
        <f>TITRES_STAT!B1650</f>
        <v>44412</v>
      </c>
      <c r="B1647" s="17">
        <f>TITRES_STAT!D1650</f>
        <v>2.82</v>
      </c>
      <c r="C1647" s="2">
        <f t="shared" si="225"/>
        <v>0</v>
      </c>
      <c r="D1647" s="2">
        <f t="shared" si="226"/>
        <v>0</v>
      </c>
      <c r="E1647" s="2">
        <f t="shared" si="227"/>
        <v>0</v>
      </c>
      <c r="F1647" s="2">
        <f t="shared" si="232"/>
        <v>1.0882579272370293E-2</v>
      </c>
      <c r="G1647" s="2">
        <f t="shared" si="232"/>
        <v>1.3253233404556733E-2</v>
      </c>
      <c r="H1647" s="2">
        <f t="shared" si="229"/>
        <v>0.82112635763500841</v>
      </c>
      <c r="I1647" s="2">
        <f t="shared" si="230"/>
        <v>45.088928299371695</v>
      </c>
    </row>
    <row r="1648" spans="1:9" ht="13.5" x14ac:dyDescent="0.25">
      <c r="A1648" s="3">
        <f>TITRES_STAT!B1651</f>
        <v>44413</v>
      </c>
      <c r="B1648" s="17">
        <f>TITRES_STAT!D1651</f>
        <v>2.8</v>
      </c>
      <c r="C1648" s="2">
        <f t="shared" si="225"/>
        <v>-2.0000000000000018E-2</v>
      </c>
      <c r="D1648" s="2">
        <f t="shared" si="226"/>
        <v>0</v>
      </c>
      <c r="E1648" s="2">
        <f t="shared" si="227"/>
        <v>2.0000000000000018E-2</v>
      </c>
      <c r="F1648" s="2">
        <f t="shared" si="232"/>
        <v>1.0105252181486699E-2</v>
      </c>
      <c r="G1648" s="2">
        <f t="shared" si="232"/>
        <v>1.3735145304231254E-2</v>
      </c>
      <c r="H1648" s="2">
        <f t="shared" si="229"/>
        <v>0.73572226268139096</v>
      </c>
      <c r="I1648" s="2">
        <f t="shared" si="230"/>
        <v>42.387096052154519</v>
      </c>
    </row>
    <row r="1649" spans="1:9" ht="13.5" x14ac:dyDescent="0.25">
      <c r="A1649" s="3">
        <f>TITRES_STAT!B1652</f>
        <v>44414</v>
      </c>
      <c r="B1649" s="17">
        <f>TITRES_STAT!D1652</f>
        <v>2.78</v>
      </c>
      <c r="C1649" s="2">
        <f t="shared" si="225"/>
        <v>-2.0000000000000018E-2</v>
      </c>
      <c r="D1649" s="2">
        <f t="shared" si="226"/>
        <v>0</v>
      </c>
      <c r="E1649" s="2">
        <f t="shared" si="227"/>
        <v>2.0000000000000018E-2</v>
      </c>
      <c r="F1649" s="2">
        <f t="shared" si="232"/>
        <v>9.3834484542376501E-3</v>
      </c>
      <c r="G1649" s="2">
        <f t="shared" si="232"/>
        <v>1.4182634925357594E-2</v>
      </c>
      <c r="H1649" s="2">
        <f t="shared" si="229"/>
        <v>0.66161531362981629</v>
      </c>
      <c r="I1649" s="2">
        <f t="shared" si="230"/>
        <v>39.817598465947604</v>
      </c>
    </row>
    <row r="1650" spans="1:9" ht="13.5" x14ac:dyDescent="0.25">
      <c r="A1650" s="3">
        <f>TITRES_STAT!B1653</f>
        <v>44417</v>
      </c>
      <c r="B1650" s="17">
        <f>TITRES_STAT!D1653</f>
        <v>2.8</v>
      </c>
      <c r="C1650" s="2">
        <f t="shared" si="225"/>
        <v>2.0000000000000018E-2</v>
      </c>
      <c r="D1650" s="2">
        <f t="shared" si="226"/>
        <v>2.0000000000000018E-2</v>
      </c>
      <c r="E1650" s="2">
        <f t="shared" si="227"/>
        <v>0</v>
      </c>
      <c r="F1650" s="2">
        <f t="shared" si="232"/>
        <v>1.0141773564649249E-2</v>
      </c>
      <c r="G1650" s="2">
        <f t="shared" si="232"/>
        <v>1.3169589573546336E-2</v>
      </c>
      <c r="H1650" s="2">
        <f t="shared" si="229"/>
        <v>0.77009032878450212</v>
      </c>
      <c r="I1650" s="2">
        <f t="shared" si="230"/>
        <v>43.505707943916796</v>
      </c>
    </row>
    <row r="1651" spans="1:9" ht="13.5" x14ac:dyDescent="0.25">
      <c r="A1651" s="3">
        <f>TITRES_STAT!B1654</f>
        <v>44419</v>
      </c>
      <c r="B1651" s="17">
        <f>TITRES_STAT!D1654</f>
        <v>2.72</v>
      </c>
      <c r="C1651" s="2">
        <f t="shared" si="225"/>
        <v>-7.9999999999999627E-2</v>
      </c>
      <c r="D1651" s="2">
        <f t="shared" si="226"/>
        <v>0</v>
      </c>
      <c r="E1651" s="2">
        <f t="shared" si="227"/>
        <v>7.9999999999999627E-2</v>
      </c>
      <c r="F1651" s="2">
        <f t="shared" si="232"/>
        <v>9.417361167174303E-3</v>
      </c>
      <c r="G1651" s="2">
        <f t="shared" si="232"/>
        <v>1.7943190318293001E-2</v>
      </c>
      <c r="H1651" s="2">
        <f t="shared" si="229"/>
        <v>0.52484318563869581</v>
      </c>
      <c r="I1651" s="2">
        <f t="shared" si="230"/>
        <v>34.419485923653184</v>
      </c>
    </row>
    <row r="1652" spans="1:9" ht="13.5" x14ac:dyDescent="0.25">
      <c r="A1652" s="3">
        <f>TITRES_STAT!B1655</f>
        <v>44420</v>
      </c>
      <c r="B1652" s="17">
        <f>TITRES_STAT!D1655</f>
        <v>2.75</v>
      </c>
      <c r="C1652" s="2">
        <f t="shared" si="225"/>
        <v>2.9999999999999805E-2</v>
      </c>
      <c r="D1652" s="2">
        <f t="shared" si="226"/>
        <v>2.9999999999999805E-2</v>
      </c>
      <c r="E1652" s="2">
        <f t="shared" si="227"/>
        <v>0</v>
      </c>
      <c r="F1652" s="2">
        <f t="shared" si="232"/>
        <v>1.0887549655233269E-2</v>
      </c>
      <c r="G1652" s="2">
        <f t="shared" si="232"/>
        <v>1.6661533866986357E-2</v>
      </c>
      <c r="H1652" s="2">
        <f t="shared" si="229"/>
        <v>0.65345422229139261</v>
      </c>
      <c r="I1652" s="2">
        <f t="shared" si="230"/>
        <v>39.520551188034808</v>
      </c>
    </row>
    <row r="1653" spans="1:9" ht="13.5" x14ac:dyDescent="0.25">
      <c r="A1653" s="3">
        <f>TITRES_STAT!B1656</f>
        <v>44424</v>
      </c>
      <c r="B1653" s="17">
        <f>TITRES_STAT!D1656</f>
        <v>2.78</v>
      </c>
      <c r="C1653" s="2">
        <f t="shared" si="225"/>
        <v>2.9999999999999805E-2</v>
      </c>
      <c r="D1653" s="2">
        <f t="shared" si="226"/>
        <v>2.9999999999999805E-2</v>
      </c>
      <c r="E1653" s="2">
        <f t="shared" si="227"/>
        <v>0</v>
      </c>
      <c r="F1653" s="2">
        <f t="shared" si="232"/>
        <v>1.225272467985945E-2</v>
      </c>
      <c r="G1653" s="2">
        <f t="shared" si="232"/>
        <v>1.5471424305058759E-2</v>
      </c>
      <c r="H1653" s="2">
        <f t="shared" si="229"/>
        <v>0.79195841560968128</v>
      </c>
      <c r="I1653" s="2">
        <f t="shared" si="230"/>
        <v>44.195133587418198</v>
      </c>
    </row>
    <row r="1654" spans="1:9" ht="13.5" x14ac:dyDescent="0.25">
      <c r="A1654" s="3">
        <f>TITRES_STAT!B1657</f>
        <v>44425</v>
      </c>
      <c r="B1654" s="17">
        <f>TITRES_STAT!D1657</f>
        <v>2.74</v>
      </c>
      <c r="C1654" s="2">
        <f t="shared" si="225"/>
        <v>-3.9999999999999591E-2</v>
      </c>
      <c r="D1654" s="2">
        <f t="shared" si="226"/>
        <v>0</v>
      </c>
      <c r="E1654" s="2">
        <f t="shared" si="227"/>
        <v>3.9999999999999591E-2</v>
      </c>
      <c r="F1654" s="2">
        <f t="shared" si="232"/>
        <v>1.137753005986949E-2</v>
      </c>
      <c r="G1654" s="2">
        <f t="shared" si="232"/>
        <v>1.7223465426125961E-2</v>
      </c>
      <c r="H1654" s="2">
        <f t="shared" si="229"/>
        <v>0.66058309279682603</v>
      </c>
      <c r="I1654" s="2">
        <f t="shared" si="230"/>
        <v>39.780188998807844</v>
      </c>
    </row>
    <row r="1655" spans="1:9" ht="13.5" x14ac:dyDescent="0.25">
      <c r="A1655" s="3">
        <f>TITRES_STAT!B1658</f>
        <v>44426</v>
      </c>
      <c r="B1655" s="17">
        <f>TITRES_STAT!D1658</f>
        <v>2.77</v>
      </c>
      <c r="C1655" s="2">
        <f t="shared" si="225"/>
        <v>2.9999999999999805E-2</v>
      </c>
      <c r="D1655" s="2">
        <f t="shared" si="226"/>
        <v>2.9999999999999805E-2</v>
      </c>
      <c r="E1655" s="2">
        <f t="shared" si="227"/>
        <v>0</v>
      </c>
      <c r="F1655" s="2">
        <f t="shared" si="232"/>
        <v>1.2707706484164513E-2</v>
      </c>
      <c r="G1655" s="2">
        <f t="shared" si="232"/>
        <v>1.5993217895688392E-2</v>
      </c>
      <c r="H1655" s="2">
        <f t="shared" si="229"/>
        <v>0.79456845814564814</v>
      </c>
      <c r="I1655" s="2">
        <f t="shared" si="230"/>
        <v>44.276296874552585</v>
      </c>
    </row>
    <row r="1656" spans="1:9" ht="13.5" x14ac:dyDescent="0.25">
      <c r="A1656" s="3">
        <f>TITRES_STAT!B1659</f>
        <v>44427</v>
      </c>
      <c r="B1656" s="17">
        <f>TITRES_STAT!D1659</f>
        <v>2.79</v>
      </c>
      <c r="C1656" s="2">
        <f t="shared" si="225"/>
        <v>2.0000000000000018E-2</v>
      </c>
      <c r="D1656" s="2">
        <f t="shared" si="226"/>
        <v>2.0000000000000018E-2</v>
      </c>
      <c r="E1656" s="2">
        <f t="shared" si="227"/>
        <v>0</v>
      </c>
      <c r="F1656" s="2">
        <f t="shared" si="232"/>
        <v>1.3228584592438478E-2</v>
      </c>
      <c r="G1656" s="2">
        <f t="shared" si="232"/>
        <v>1.4850845188853507E-2</v>
      </c>
      <c r="H1656" s="2">
        <f t="shared" si="229"/>
        <v>0.89076307942172628</v>
      </c>
      <c r="I1656" s="2">
        <f t="shared" si="230"/>
        <v>47.111300676241179</v>
      </c>
    </row>
    <row r="1657" spans="1:9" ht="13.5" x14ac:dyDescent="0.25">
      <c r="A1657" s="3">
        <f>TITRES_STAT!B1660</f>
        <v>44428</v>
      </c>
      <c r="B1657" s="17">
        <f>TITRES_STAT!D1660</f>
        <v>2.78</v>
      </c>
      <c r="C1657" s="2">
        <f t="shared" si="225"/>
        <v>-1.0000000000000231E-2</v>
      </c>
      <c r="D1657" s="2">
        <f t="shared" si="226"/>
        <v>0</v>
      </c>
      <c r="E1657" s="2">
        <f t="shared" si="227"/>
        <v>1.0000000000000231E-2</v>
      </c>
      <c r="F1657" s="2">
        <f t="shared" si="232"/>
        <v>1.2283685692978588E-2</v>
      </c>
      <c r="G1657" s="2">
        <f t="shared" si="232"/>
        <v>1.4504356246792558E-2</v>
      </c>
      <c r="H1657" s="2">
        <f t="shared" si="229"/>
        <v>0.84689630370151447</v>
      </c>
      <c r="I1657" s="2">
        <f t="shared" si="230"/>
        <v>45.855108486826303</v>
      </c>
    </row>
    <row r="1658" spans="1:9" ht="13.5" x14ac:dyDescent="0.25">
      <c r="A1658" s="3">
        <f>TITRES_STAT!B1661</f>
        <v>44431</v>
      </c>
      <c r="B1658" s="17">
        <f>TITRES_STAT!D1661</f>
        <v>2.72</v>
      </c>
      <c r="C1658" s="2">
        <f t="shared" si="225"/>
        <v>-5.9999999999999609E-2</v>
      </c>
      <c r="D1658" s="2">
        <f t="shared" si="226"/>
        <v>0</v>
      </c>
      <c r="E1658" s="2">
        <f t="shared" si="227"/>
        <v>5.9999999999999609E-2</v>
      </c>
      <c r="F1658" s="2">
        <f t="shared" si="232"/>
        <v>1.1406279572051547E-2</v>
      </c>
      <c r="G1658" s="2">
        <f t="shared" si="232"/>
        <v>1.775404508630735E-2</v>
      </c>
      <c r="H1658" s="2">
        <f t="shared" si="229"/>
        <v>0.64246088801748846</v>
      </c>
      <c r="I1658" s="2">
        <f t="shared" si="230"/>
        <v>39.115749586765666</v>
      </c>
    </row>
    <row r="1659" spans="1:9" ht="13.5" x14ac:dyDescent="0.25">
      <c r="A1659" s="3">
        <f>TITRES_STAT!B1662</f>
        <v>44432</v>
      </c>
      <c r="B1659" s="17">
        <f>TITRES_STAT!D1662</f>
        <v>2.77</v>
      </c>
      <c r="C1659" s="2">
        <f t="shared" si="225"/>
        <v>4.9999999999999822E-2</v>
      </c>
      <c r="D1659" s="2">
        <f t="shared" si="226"/>
        <v>4.9999999999999822E-2</v>
      </c>
      <c r="E1659" s="2">
        <f t="shared" si="227"/>
        <v>0</v>
      </c>
      <c r="F1659" s="2">
        <f t="shared" si="232"/>
        <v>1.4162973888333567E-2</v>
      </c>
      <c r="G1659" s="2">
        <f t="shared" si="232"/>
        <v>1.6485899008713969E-2</v>
      </c>
      <c r="H1659" s="2">
        <f t="shared" si="229"/>
        <v>0.85909624223995484</v>
      </c>
      <c r="I1659" s="2">
        <f t="shared" si="230"/>
        <v>46.210423254089427</v>
      </c>
    </row>
    <row r="1660" spans="1:9" ht="13.5" x14ac:dyDescent="0.25">
      <c r="A1660" s="3">
        <f>TITRES_STAT!B1663</f>
        <v>44433</v>
      </c>
      <c r="B1660" s="17">
        <f>TITRES_STAT!D1663</f>
        <v>2.7</v>
      </c>
      <c r="C1660" s="2">
        <f t="shared" si="225"/>
        <v>-6.999999999999984E-2</v>
      </c>
      <c r="D1660" s="2">
        <f t="shared" si="226"/>
        <v>0</v>
      </c>
      <c r="E1660" s="2">
        <f t="shared" si="227"/>
        <v>6.999999999999984E-2</v>
      </c>
      <c r="F1660" s="2">
        <f t="shared" si="232"/>
        <v>1.315133289630974E-2</v>
      </c>
      <c r="G1660" s="2">
        <f t="shared" si="232"/>
        <v>2.0308334793805814E-2</v>
      </c>
      <c r="H1660" s="2">
        <f t="shared" si="229"/>
        <v>0.64758302587768002</v>
      </c>
      <c r="I1660" s="2">
        <f t="shared" si="230"/>
        <v>39.305031413072953</v>
      </c>
    </row>
    <row r="1661" spans="1:9" ht="13.5" x14ac:dyDescent="0.25">
      <c r="A1661" s="3">
        <f>TITRES_STAT!B1664</f>
        <v>44434</v>
      </c>
      <c r="B1661" s="17">
        <f>TITRES_STAT!D1664</f>
        <v>2.77</v>
      </c>
      <c r="C1661" s="2">
        <f t="shared" si="225"/>
        <v>6.999999999999984E-2</v>
      </c>
      <c r="D1661" s="2">
        <f t="shared" si="226"/>
        <v>6.999999999999984E-2</v>
      </c>
      <c r="E1661" s="2">
        <f t="shared" si="227"/>
        <v>0</v>
      </c>
      <c r="F1661" s="2">
        <f t="shared" ref="F1661:G1676" si="233">((F1660*13)+D1661)/14</f>
        <v>1.7211951975144749E-2</v>
      </c>
      <c r="G1661" s="2">
        <f t="shared" si="233"/>
        <v>1.885773945139111E-2</v>
      </c>
      <c r="H1661" s="2">
        <f t="shared" si="229"/>
        <v>0.91272615254396494</v>
      </c>
      <c r="I1661" s="2">
        <f t="shared" si="230"/>
        <v>47.718600560253776</v>
      </c>
    </row>
    <row r="1662" spans="1:9" ht="13.5" x14ac:dyDescent="0.25">
      <c r="A1662" s="3">
        <f>TITRES_STAT!B1665</f>
        <v>44435</v>
      </c>
      <c r="B1662" s="17">
        <f>TITRES_STAT!D1665</f>
        <v>2.76</v>
      </c>
      <c r="C1662" s="2">
        <f t="shared" si="225"/>
        <v>-1.0000000000000231E-2</v>
      </c>
      <c r="D1662" s="2">
        <f t="shared" si="226"/>
        <v>0</v>
      </c>
      <c r="E1662" s="2">
        <f t="shared" si="227"/>
        <v>1.0000000000000231E-2</v>
      </c>
      <c r="F1662" s="2">
        <f t="shared" si="233"/>
        <v>1.5982526834062982E-2</v>
      </c>
      <c r="G1662" s="2">
        <f t="shared" si="233"/>
        <v>1.822504377629176E-2</v>
      </c>
      <c r="H1662" s="2">
        <f t="shared" si="229"/>
        <v>0.87695409845072747</v>
      </c>
      <c r="I1662" s="2">
        <f t="shared" si="230"/>
        <v>46.722192043725606</v>
      </c>
    </row>
    <row r="1663" spans="1:9" ht="13.5" x14ac:dyDescent="0.25">
      <c r="A1663" s="3">
        <f>TITRES_STAT!B1666</f>
        <v>44438</v>
      </c>
      <c r="B1663" s="17">
        <f>TITRES_STAT!D1666</f>
        <v>2.68</v>
      </c>
      <c r="C1663" s="2">
        <f t="shared" si="225"/>
        <v>-7.9999999999999627E-2</v>
      </c>
      <c r="D1663" s="2">
        <f t="shared" si="226"/>
        <v>0</v>
      </c>
      <c r="E1663" s="2">
        <f t="shared" si="227"/>
        <v>7.9999999999999627E-2</v>
      </c>
      <c r="F1663" s="2">
        <f t="shared" si="233"/>
        <v>1.4840917774487055E-2</v>
      </c>
      <c r="G1663" s="2">
        <f t="shared" si="233"/>
        <v>2.263754064941375E-2</v>
      </c>
      <c r="H1663" s="2">
        <f t="shared" si="229"/>
        <v>0.65558878520981889</v>
      </c>
      <c r="I1663" s="2">
        <f t="shared" si="230"/>
        <v>39.598527790627287</v>
      </c>
    </row>
    <row r="1664" spans="1:9" ht="13.5" x14ac:dyDescent="0.25">
      <c r="A1664" s="3">
        <f>TITRES_STAT!B1667</f>
        <v>44439</v>
      </c>
      <c r="B1664" s="17">
        <f>TITRES_STAT!D1667</f>
        <v>2.75</v>
      </c>
      <c r="C1664" s="2">
        <f t="shared" si="225"/>
        <v>6.999999999999984E-2</v>
      </c>
      <c r="D1664" s="2">
        <f t="shared" si="226"/>
        <v>6.999999999999984E-2</v>
      </c>
      <c r="E1664" s="2">
        <f t="shared" si="227"/>
        <v>0</v>
      </c>
      <c r="F1664" s="2">
        <f t="shared" si="233"/>
        <v>1.878085221916654E-2</v>
      </c>
      <c r="G1664" s="2">
        <f t="shared" si="233"/>
        <v>2.102057346016991E-2</v>
      </c>
      <c r="H1664" s="2">
        <f t="shared" si="229"/>
        <v>0.89345099241715609</v>
      </c>
      <c r="I1664" s="2">
        <f t="shared" si="230"/>
        <v>47.186380634894995</v>
      </c>
    </row>
    <row r="1665" spans="1:9" ht="13.5" x14ac:dyDescent="0.25">
      <c r="A1665" s="3">
        <f>TITRES_STAT!B1668</f>
        <v>44440</v>
      </c>
      <c r="B1665" s="17">
        <f>TITRES_STAT!D1668</f>
        <v>2.76</v>
      </c>
      <c r="C1665" s="2">
        <f t="shared" si="225"/>
        <v>9.9999999999997868E-3</v>
      </c>
      <c r="D1665" s="2">
        <f t="shared" si="226"/>
        <v>9.9999999999997868E-3</v>
      </c>
      <c r="E1665" s="2">
        <f t="shared" si="227"/>
        <v>0</v>
      </c>
      <c r="F1665" s="2">
        <f t="shared" si="233"/>
        <v>1.8153648489226053E-2</v>
      </c>
      <c r="G1665" s="2">
        <f t="shared" si="233"/>
        <v>1.9519103927300632E-2</v>
      </c>
      <c r="H1665" s="2">
        <f t="shared" si="229"/>
        <v>0.9300451781413609</v>
      </c>
      <c r="I1665" s="2">
        <f t="shared" si="230"/>
        <v>48.187741337588648</v>
      </c>
    </row>
    <row r="1666" spans="1:9" ht="13.5" x14ac:dyDescent="0.25">
      <c r="A1666" s="3">
        <f>TITRES_STAT!B1669</f>
        <v>44441</v>
      </c>
      <c r="B1666" s="17">
        <f>TITRES_STAT!D1669</f>
        <v>2.75</v>
      </c>
      <c r="C1666" s="2">
        <f t="shared" si="225"/>
        <v>-9.9999999999997868E-3</v>
      </c>
      <c r="D1666" s="2">
        <f t="shared" si="226"/>
        <v>0</v>
      </c>
      <c r="E1666" s="2">
        <f t="shared" si="227"/>
        <v>9.9999999999997868E-3</v>
      </c>
      <c r="F1666" s="2">
        <f t="shared" si="233"/>
        <v>1.6856959311424193E-2</v>
      </c>
      <c r="G1666" s="2">
        <f t="shared" si="233"/>
        <v>1.883916793249343E-2</v>
      </c>
      <c r="H1666" s="2">
        <f t="shared" si="229"/>
        <v>0.89478258125984633</v>
      </c>
      <c r="I1666" s="2">
        <f t="shared" si="230"/>
        <v>47.22349625279449</v>
      </c>
    </row>
    <row r="1667" spans="1:9" ht="13.5" x14ac:dyDescent="0.25">
      <c r="A1667" s="3">
        <f>TITRES_STAT!B1670</f>
        <v>44442</v>
      </c>
      <c r="B1667" s="17">
        <f>TITRES_STAT!D1670</f>
        <v>2.76</v>
      </c>
      <c r="C1667" s="2">
        <f t="shared" ref="C1667:C1730" si="234">B1667-B1666</f>
        <v>9.9999999999997868E-3</v>
      </c>
      <c r="D1667" s="2">
        <f t="shared" ref="D1667:D1730" si="235">IF(C1667&gt;0,C1667,0)</f>
        <v>9.9999999999997868E-3</v>
      </c>
      <c r="E1667" s="2">
        <f t="shared" ref="E1667:E1730" si="236">IF(C1667&lt;0,-C1667,0)</f>
        <v>0</v>
      </c>
      <c r="F1667" s="2">
        <f t="shared" si="233"/>
        <v>1.6367176503465305E-2</v>
      </c>
      <c r="G1667" s="2">
        <f t="shared" si="233"/>
        <v>1.7493513080172472E-2</v>
      </c>
      <c r="H1667" s="2">
        <f t="shared" si="229"/>
        <v>0.93561404324304753</v>
      </c>
      <c r="I1667" s="2">
        <f t="shared" si="230"/>
        <v>48.336807976215233</v>
      </c>
    </row>
    <row r="1668" spans="1:9" ht="13.5" x14ac:dyDescent="0.25">
      <c r="A1668" s="3">
        <f>TITRES_STAT!B1671</f>
        <v>44445</v>
      </c>
      <c r="B1668" s="17">
        <f>TITRES_STAT!D1671</f>
        <v>2.76</v>
      </c>
      <c r="C1668" s="2">
        <f t="shared" si="234"/>
        <v>0</v>
      </c>
      <c r="D1668" s="2">
        <f t="shared" si="235"/>
        <v>0</v>
      </c>
      <c r="E1668" s="2">
        <f t="shared" si="236"/>
        <v>0</v>
      </c>
      <c r="F1668" s="2">
        <f t="shared" si="233"/>
        <v>1.5198092467503496E-2</v>
      </c>
      <c r="G1668" s="2">
        <f t="shared" si="233"/>
        <v>1.6243976431588723E-2</v>
      </c>
      <c r="H1668" s="2">
        <f t="shared" si="229"/>
        <v>0.93561404324304742</v>
      </c>
      <c r="I1668" s="2">
        <f t="shared" si="230"/>
        <v>48.336807976215233</v>
      </c>
    </row>
    <row r="1669" spans="1:9" ht="13.5" x14ac:dyDescent="0.25">
      <c r="A1669" s="3">
        <f>TITRES_STAT!B1672</f>
        <v>44446</v>
      </c>
      <c r="B1669" s="17">
        <f>TITRES_STAT!D1672</f>
        <v>2.76</v>
      </c>
      <c r="C1669" s="2">
        <f t="shared" si="234"/>
        <v>0</v>
      </c>
      <c r="D1669" s="2">
        <f t="shared" si="235"/>
        <v>0</v>
      </c>
      <c r="E1669" s="2">
        <f t="shared" si="236"/>
        <v>0</v>
      </c>
      <c r="F1669" s="2">
        <f t="shared" si="233"/>
        <v>1.411251443411039E-2</v>
      </c>
      <c r="G1669" s="2">
        <f t="shared" si="233"/>
        <v>1.5083692400760958E-2</v>
      </c>
      <c r="H1669" s="2">
        <f t="shared" si="229"/>
        <v>0.93561404324304742</v>
      </c>
      <c r="I1669" s="2">
        <f t="shared" si="230"/>
        <v>48.336807976215233</v>
      </c>
    </row>
    <row r="1670" spans="1:9" ht="13.5" x14ac:dyDescent="0.25">
      <c r="A1670" s="3">
        <f>TITRES_STAT!B1673</f>
        <v>44447</v>
      </c>
      <c r="B1670" s="17">
        <f>TITRES_STAT!D1673</f>
        <v>2.75</v>
      </c>
      <c r="C1670" s="2">
        <f t="shared" si="234"/>
        <v>-9.9999999999997868E-3</v>
      </c>
      <c r="D1670" s="2">
        <f t="shared" si="235"/>
        <v>0</v>
      </c>
      <c r="E1670" s="2">
        <f t="shared" si="236"/>
        <v>9.9999999999997868E-3</v>
      </c>
      <c r="F1670" s="2">
        <f t="shared" si="233"/>
        <v>1.310447768881679E-2</v>
      </c>
      <c r="G1670" s="2">
        <f t="shared" si="233"/>
        <v>1.4720571514992302E-2</v>
      </c>
      <c r="H1670" s="2">
        <f t="shared" si="229"/>
        <v>0.89021527971725911</v>
      </c>
      <c r="I1670" s="2">
        <f t="shared" si="230"/>
        <v>47.095973102620285</v>
      </c>
    </row>
    <row r="1671" spans="1:9" ht="13.5" x14ac:dyDescent="0.25">
      <c r="A1671" s="3">
        <f>TITRES_STAT!B1674</f>
        <v>44448</v>
      </c>
      <c r="B1671" s="17">
        <f>TITRES_STAT!D1674</f>
        <v>2.76</v>
      </c>
      <c r="C1671" s="2">
        <f t="shared" si="234"/>
        <v>9.9999999999997868E-3</v>
      </c>
      <c r="D1671" s="2">
        <f t="shared" si="235"/>
        <v>9.9999999999997868E-3</v>
      </c>
      <c r="E1671" s="2">
        <f t="shared" si="236"/>
        <v>0</v>
      </c>
      <c r="F1671" s="2">
        <f t="shared" si="233"/>
        <v>1.2882729282472718E-2</v>
      </c>
      <c r="G1671" s="2">
        <f t="shared" si="233"/>
        <v>1.3669102121064281E-2</v>
      </c>
      <c r="H1671" s="2">
        <f t="shared" si="229"/>
        <v>0.94247077594220685</v>
      </c>
      <c r="I1671" s="2">
        <f t="shared" si="230"/>
        <v>48.519174013573299</v>
      </c>
    </row>
    <row r="1672" spans="1:9" ht="13.5" x14ac:dyDescent="0.25">
      <c r="A1672" s="3">
        <f>TITRES_STAT!B1675</f>
        <v>44449</v>
      </c>
      <c r="B1672" s="17">
        <f>TITRES_STAT!D1675</f>
        <v>2.75</v>
      </c>
      <c r="C1672" s="2">
        <f t="shared" si="234"/>
        <v>-9.9999999999997868E-3</v>
      </c>
      <c r="D1672" s="2">
        <f t="shared" si="235"/>
        <v>0</v>
      </c>
      <c r="E1672" s="2">
        <f t="shared" si="236"/>
        <v>9.9999999999997868E-3</v>
      </c>
      <c r="F1672" s="2">
        <f t="shared" si="233"/>
        <v>1.1962534333724666E-2</v>
      </c>
      <c r="G1672" s="2">
        <f t="shared" si="233"/>
        <v>1.3407023398131103E-2</v>
      </c>
      <c r="H1672" s="2">
        <f t="shared" si="229"/>
        <v>0.89225877948361054</v>
      </c>
      <c r="I1672" s="2">
        <f t="shared" si="230"/>
        <v>47.153105545484863</v>
      </c>
    </row>
    <row r="1673" spans="1:9" ht="13.5" x14ac:dyDescent="0.25">
      <c r="A1673" s="3">
        <f>TITRES_STAT!B1676</f>
        <v>44452</v>
      </c>
      <c r="B1673" s="17">
        <f>TITRES_STAT!D1676</f>
        <v>2.78</v>
      </c>
      <c r="C1673" s="2">
        <f t="shared" si="234"/>
        <v>2.9999999999999805E-2</v>
      </c>
      <c r="D1673" s="2">
        <f t="shared" si="235"/>
        <v>2.9999999999999805E-2</v>
      </c>
      <c r="E1673" s="2">
        <f t="shared" si="236"/>
        <v>0</v>
      </c>
      <c r="F1673" s="2">
        <f t="shared" si="233"/>
        <v>1.3250924738458606E-2</v>
      </c>
      <c r="G1673" s="2">
        <f t="shared" si="233"/>
        <v>1.2449378869693167E-2</v>
      </c>
      <c r="H1673" s="2">
        <f t="shared" si="229"/>
        <v>1.0643844064153856</v>
      </c>
      <c r="I1673" s="2">
        <f t="shared" si="230"/>
        <v>51.559409338088905</v>
      </c>
    </row>
    <row r="1674" spans="1:9" ht="13.5" x14ac:dyDescent="0.25">
      <c r="A1674" s="3">
        <f>TITRES_STAT!B1677</f>
        <v>44453</v>
      </c>
      <c r="B1674" s="17">
        <f>TITRES_STAT!D1677</f>
        <v>2.71</v>
      </c>
      <c r="C1674" s="2">
        <f t="shared" si="234"/>
        <v>-6.999999999999984E-2</v>
      </c>
      <c r="D1674" s="2">
        <f t="shared" si="235"/>
        <v>0</v>
      </c>
      <c r="E1674" s="2">
        <f t="shared" si="236"/>
        <v>6.999999999999984E-2</v>
      </c>
      <c r="F1674" s="2">
        <f t="shared" si="233"/>
        <v>1.2304430114282991E-2</v>
      </c>
      <c r="G1674" s="2">
        <f t="shared" si="233"/>
        <v>1.6560137521857927E-2</v>
      </c>
      <c r="H1674" s="2">
        <f t="shared" si="229"/>
        <v>0.74301497182871967</v>
      </c>
      <c r="I1674" s="2">
        <f t="shared" si="230"/>
        <v>42.628146277433892</v>
      </c>
    </row>
    <row r="1675" spans="1:9" ht="13.5" x14ac:dyDescent="0.25">
      <c r="A1675" s="3">
        <f>TITRES_STAT!B1678</f>
        <v>44454</v>
      </c>
      <c r="B1675" s="17">
        <f>TITRES_STAT!D1678</f>
        <v>2.76</v>
      </c>
      <c r="C1675" s="2">
        <f t="shared" si="234"/>
        <v>4.9999999999999822E-2</v>
      </c>
      <c r="D1675" s="2">
        <f t="shared" si="235"/>
        <v>4.9999999999999822E-2</v>
      </c>
      <c r="E1675" s="2">
        <f t="shared" si="236"/>
        <v>0</v>
      </c>
      <c r="F1675" s="2">
        <f t="shared" si="233"/>
        <v>1.4996970820405622E-2</v>
      </c>
      <c r="G1675" s="2">
        <f t="shared" si="233"/>
        <v>1.5377270556010932E-2</v>
      </c>
      <c r="H1675" s="2">
        <f t="shared" si="229"/>
        <v>0.97526871012511052</v>
      </c>
      <c r="I1675" s="2">
        <f t="shared" si="230"/>
        <v>49.373976569665729</v>
      </c>
    </row>
    <row r="1676" spans="1:9" ht="13.5" x14ac:dyDescent="0.25">
      <c r="A1676" s="3">
        <f>TITRES_STAT!B1679</f>
        <v>44455</v>
      </c>
      <c r="B1676" s="17">
        <f>TITRES_STAT!D1679</f>
        <v>2.74</v>
      </c>
      <c r="C1676" s="2">
        <f t="shared" si="234"/>
        <v>-1.9999999999999574E-2</v>
      </c>
      <c r="D1676" s="2">
        <f t="shared" si="235"/>
        <v>0</v>
      </c>
      <c r="E1676" s="2">
        <f t="shared" si="236"/>
        <v>1.9999999999999574E-2</v>
      </c>
      <c r="F1676" s="2">
        <f t="shared" si="233"/>
        <v>1.3925758618948078E-2</v>
      </c>
      <c r="G1676" s="2">
        <f t="shared" si="233"/>
        <v>1.5707465516295836E-2</v>
      </c>
      <c r="H1676" s="2">
        <f t="shared" si="229"/>
        <v>0.88656942168682074</v>
      </c>
      <c r="I1676" s="2">
        <f t="shared" si="230"/>
        <v>46.99373431453801</v>
      </c>
    </row>
    <row r="1677" spans="1:9" ht="13.5" x14ac:dyDescent="0.25">
      <c r="A1677" s="3">
        <f>TITRES_STAT!B1680</f>
        <v>44456</v>
      </c>
      <c r="B1677" s="17">
        <f>TITRES_STAT!D1680</f>
        <v>2.74</v>
      </c>
      <c r="C1677" s="2">
        <f t="shared" si="234"/>
        <v>0</v>
      </c>
      <c r="D1677" s="2">
        <f t="shared" si="235"/>
        <v>0</v>
      </c>
      <c r="E1677" s="2">
        <f t="shared" si="236"/>
        <v>0</v>
      </c>
      <c r="F1677" s="2">
        <f t="shared" ref="F1677:G1692" si="237">((F1676*13)+D1677)/14</f>
        <v>1.2931061574737501E-2</v>
      </c>
      <c r="G1677" s="2">
        <f t="shared" si="237"/>
        <v>1.4585503693703277E-2</v>
      </c>
      <c r="H1677" s="2">
        <f t="shared" si="229"/>
        <v>0.88656942168682074</v>
      </c>
      <c r="I1677" s="2">
        <f t="shared" si="230"/>
        <v>46.99373431453801</v>
      </c>
    </row>
    <row r="1678" spans="1:9" ht="13.5" x14ac:dyDescent="0.25">
      <c r="A1678" s="3">
        <f>TITRES_STAT!B1681</f>
        <v>44459</v>
      </c>
      <c r="B1678" s="17">
        <f>TITRES_STAT!D1681</f>
        <v>2.72</v>
      </c>
      <c r="C1678" s="2">
        <f t="shared" si="234"/>
        <v>-2.0000000000000018E-2</v>
      </c>
      <c r="D1678" s="2">
        <f t="shared" si="235"/>
        <v>0</v>
      </c>
      <c r="E1678" s="2">
        <f t="shared" si="236"/>
        <v>2.0000000000000018E-2</v>
      </c>
      <c r="F1678" s="2">
        <f t="shared" si="237"/>
        <v>1.2007414319399109E-2</v>
      </c>
      <c r="G1678" s="2">
        <f t="shared" si="237"/>
        <v>1.4972253429867329E-2</v>
      </c>
      <c r="H1678" s="2">
        <f t="shared" si="229"/>
        <v>0.80197776344382299</v>
      </c>
      <c r="I1678" s="2">
        <f t="shared" si="230"/>
        <v>44.505419529214116</v>
      </c>
    </row>
    <row r="1679" spans="1:9" ht="13.5" x14ac:dyDescent="0.25">
      <c r="A1679" s="3">
        <f>TITRES_STAT!B1682</f>
        <v>44460</v>
      </c>
      <c r="B1679" s="17">
        <f>TITRES_STAT!D1682</f>
        <v>2.73</v>
      </c>
      <c r="C1679" s="2">
        <f t="shared" si="234"/>
        <v>9.9999999999997868E-3</v>
      </c>
      <c r="D1679" s="2">
        <f t="shared" si="235"/>
        <v>9.9999999999997868E-3</v>
      </c>
      <c r="E1679" s="2">
        <f t="shared" si="236"/>
        <v>0</v>
      </c>
      <c r="F1679" s="2">
        <f t="shared" si="237"/>
        <v>1.1864027582299156E-2</v>
      </c>
      <c r="G1679" s="2">
        <f t="shared" si="237"/>
        <v>1.3902806756305378E-2</v>
      </c>
      <c r="H1679" s="2">
        <f t="shared" si="229"/>
        <v>0.85335485058931937</v>
      </c>
      <c r="I1679" s="2">
        <f t="shared" si="230"/>
        <v>46.043791900831856</v>
      </c>
    </row>
    <row r="1680" spans="1:9" ht="13.5" x14ac:dyDescent="0.25">
      <c r="A1680" s="3">
        <f>TITRES_STAT!B1683</f>
        <v>44461</v>
      </c>
      <c r="B1680" s="17">
        <f>TITRES_STAT!D1683</f>
        <v>2.6</v>
      </c>
      <c r="C1680" s="2">
        <f t="shared" si="234"/>
        <v>-0.12999999999999989</v>
      </c>
      <c r="D1680" s="2">
        <f t="shared" si="235"/>
        <v>0</v>
      </c>
      <c r="E1680" s="2">
        <f t="shared" si="236"/>
        <v>0.12999999999999989</v>
      </c>
      <c r="F1680" s="2">
        <f t="shared" si="237"/>
        <v>1.101659704070636E-2</v>
      </c>
      <c r="G1680" s="2">
        <f t="shared" si="237"/>
        <v>2.2195463416569274E-2</v>
      </c>
      <c r="H1680" s="2">
        <f t="shared" si="229"/>
        <v>0.4963445382484013</v>
      </c>
      <c r="I1680" s="2">
        <f t="shared" si="230"/>
        <v>33.17047147640308</v>
      </c>
    </row>
    <row r="1681" spans="1:9" ht="13.5" x14ac:dyDescent="0.25">
      <c r="A1681" s="3">
        <f>TITRES_STAT!B1684</f>
        <v>44462</v>
      </c>
      <c r="B1681" s="17">
        <f>TITRES_STAT!D1684</f>
        <v>2.73</v>
      </c>
      <c r="C1681" s="2">
        <f t="shared" si="234"/>
        <v>0.12999999999999989</v>
      </c>
      <c r="D1681" s="2">
        <f t="shared" si="235"/>
        <v>0.12999999999999989</v>
      </c>
      <c r="E1681" s="2">
        <f t="shared" si="236"/>
        <v>0</v>
      </c>
      <c r="F1681" s="2">
        <f t="shared" si="237"/>
        <v>1.9515411537798757E-2</v>
      </c>
      <c r="G1681" s="2">
        <f t="shared" si="237"/>
        <v>2.0610073172528613E-2</v>
      </c>
      <c r="H1681" s="2">
        <f t="shared" ref="H1681:H1744" si="238">F1681/G1681</f>
        <v>0.94688705733519951</v>
      </c>
      <c r="I1681" s="2">
        <f t="shared" ref="I1681:I1744" si="239">IF(G1681=0,100,100-(100/(1+H1681)))</f>
        <v>48.635952135366836</v>
      </c>
    </row>
    <row r="1682" spans="1:9" ht="13.5" x14ac:dyDescent="0.25">
      <c r="A1682" s="3">
        <f>TITRES_STAT!B1685</f>
        <v>44463</v>
      </c>
      <c r="B1682" s="17">
        <f>TITRES_STAT!D1685</f>
        <v>2.79</v>
      </c>
      <c r="C1682" s="2">
        <f t="shared" si="234"/>
        <v>6.0000000000000053E-2</v>
      </c>
      <c r="D1682" s="2">
        <f t="shared" si="235"/>
        <v>6.0000000000000053E-2</v>
      </c>
      <c r="E1682" s="2">
        <f t="shared" si="236"/>
        <v>0</v>
      </c>
      <c r="F1682" s="2">
        <f t="shared" si="237"/>
        <v>2.2407167856527421E-2</v>
      </c>
      <c r="G1682" s="2">
        <f t="shared" si="237"/>
        <v>1.913792508877657E-2</v>
      </c>
      <c r="H1682" s="2">
        <f t="shared" si="238"/>
        <v>1.1708253508457978</v>
      </c>
      <c r="I1682" s="2">
        <f t="shared" si="239"/>
        <v>53.934571493262702</v>
      </c>
    </row>
    <row r="1683" spans="1:9" ht="13.5" x14ac:dyDescent="0.25">
      <c r="A1683" s="3">
        <f>TITRES_STAT!B1686</f>
        <v>44466</v>
      </c>
      <c r="B1683" s="17">
        <f>TITRES_STAT!D1686</f>
        <v>2.87</v>
      </c>
      <c r="C1683" s="2">
        <f t="shared" si="234"/>
        <v>8.0000000000000071E-2</v>
      </c>
      <c r="D1683" s="2">
        <f t="shared" si="235"/>
        <v>8.0000000000000071E-2</v>
      </c>
      <c r="E1683" s="2">
        <f t="shared" si="236"/>
        <v>0</v>
      </c>
      <c r="F1683" s="2">
        <f t="shared" si="237"/>
        <v>2.6520941581061181E-2</v>
      </c>
      <c r="G1683" s="2">
        <f t="shared" si="237"/>
        <v>1.7770930439578243E-2</v>
      </c>
      <c r="H1683" s="2">
        <f t="shared" si="238"/>
        <v>1.4923777722969132</v>
      </c>
      <c r="I1683" s="2">
        <f t="shared" si="239"/>
        <v>59.877671390143036</v>
      </c>
    </row>
    <row r="1684" spans="1:9" ht="13.5" x14ac:dyDescent="0.25">
      <c r="A1684" s="3">
        <f>TITRES_STAT!B1687</f>
        <v>44467</v>
      </c>
      <c r="B1684" s="17">
        <f>TITRES_STAT!D1687</f>
        <v>2.83</v>
      </c>
      <c r="C1684" s="2">
        <f t="shared" si="234"/>
        <v>-4.0000000000000036E-2</v>
      </c>
      <c r="D1684" s="2">
        <f t="shared" si="235"/>
        <v>0</v>
      </c>
      <c r="E1684" s="2">
        <f t="shared" si="236"/>
        <v>4.0000000000000036E-2</v>
      </c>
      <c r="F1684" s="2">
        <f t="shared" si="237"/>
        <v>2.4626588610985382E-2</v>
      </c>
      <c r="G1684" s="2">
        <f t="shared" si="237"/>
        <v>1.9358721122465512E-2</v>
      </c>
      <c r="H1684" s="2">
        <f t="shared" si="238"/>
        <v>1.2721185689485752</v>
      </c>
      <c r="I1684" s="2">
        <f t="shared" si="239"/>
        <v>55.988212337758817</v>
      </c>
    </row>
    <row r="1685" spans="1:9" ht="13.5" x14ac:dyDescent="0.25">
      <c r="A1685" s="3">
        <f>TITRES_STAT!B1688</f>
        <v>44468</v>
      </c>
      <c r="B1685" s="17">
        <f>TITRES_STAT!D1688</f>
        <v>2.87</v>
      </c>
      <c r="C1685" s="2">
        <f t="shared" si="234"/>
        <v>4.0000000000000036E-2</v>
      </c>
      <c r="D1685" s="2">
        <f t="shared" si="235"/>
        <v>4.0000000000000036E-2</v>
      </c>
      <c r="E1685" s="2">
        <f t="shared" si="236"/>
        <v>0</v>
      </c>
      <c r="F1685" s="2">
        <f t="shared" si="237"/>
        <v>2.5724689424486431E-2</v>
      </c>
      <c r="G1685" s="2">
        <f t="shared" si="237"/>
        <v>1.7975955328003692E-2</v>
      </c>
      <c r="H1685" s="2">
        <f t="shared" si="238"/>
        <v>1.4310610454405968</v>
      </c>
      <c r="I1685" s="2">
        <f t="shared" si="239"/>
        <v>58.865697680628848</v>
      </c>
    </row>
    <row r="1686" spans="1:9" ht="13.5" x14ac:dyDescent="0.25">
      <c r="A1686" s="3">
        <f>TITRES_STAT!B1689</f>
        <v>44469</v>
      </c>
      <c r="B1686" s="17">
        <f>TITRES_STAT!D1689</f>
        <v>2.85</v>
      </c>
      <c r="C1686" s="2">
        <f t="shared" si="234"/>
        <v>-2.0000000000000018E-2</v>
      </c>
      <c r="D1686" s="2">
        <f t="shared" si="235"/>
        <v>0</v>
      </c>
      <c r="E1686" s="2">
        <f t="shared" si="236"/>
        <v>2.0000000000000018E-2</v>
      </c>
      <c r="F1686" s="2">
        <f t="shared" si="237"/>
        <v>2.3887211608451687E-2</v>
      </c>
      <c r="G1686" s="2">
        <f t="shared" si="237"/>
        <v>1.8120529947432001E-2</v>
      </c>
      <c r="H1686" s="2">
        <f t="shared" si="238"/>
        <v>1.3182402323634539</v>
      </c>
      <c r="I1686" s="2">
        <f t="shared" si="239"/>
        <v>56.863832055037001</v>
      </c>
    </row>
    <row r="1687" spans="1:9" ht="13.5" x14ac:dyDescent="0.25">
      <c r="A1687" s="3">
        <f>TITRES_STAT!B1690</f>
        <v>44470</v>
      </c>
      <c r="B1687" s="17">
        <f>TITRES_STAT!D1690</f>
        <v>2.84</v>
      </c>
      <c r="C1687" s="2">
        <f t="shared" si="234"/>
        <v>-1.0000000000000231E-2</v>
      </c>
      <c r="D1687" s="2">
        <f t="shared" si="235"/>
        <v>0</v>
      </c>
      <c r="E1687" s="2">
        <f t="shared" si="236"/>
        <v>1.0000000000000231E-2</v>
      </c>
      <c r="F1687" s="2">
        <f t="shared" si="237"/>
        <v>2.2180982207847998E-2</v>
      </c>
      <c r="G1687" s="2">
        <f t="shared" si="237"/>
        <v>1.7540492094044017E-2</v>
      </c>
      <c r="H1687" s="2">
        <f t="shared" si="238"/>
        <v>1.2645587187020646</v>
      </c>
      <c r="I1687" s="2">
        <f t="shared" si="239"/>
        <v>55.84128635122557</v>
      </c>
    </row>
    <row r="1688" spans="1:9" ht="13.5" x14ac:dyDescent="0.25">
      <c r="A1688" s="3">
        <f>TITRES_STAT!B1691</f>
        <v>44473</v>
      </c>
      <c r="B1688" s="17">
        <f>TITRES_STAT!D1691</f>
        <v>2.79</v>
      </c>
      <c r="C1688" s="2">
        <f t="shared" si="234"/>
        <v>-4.9999999999999822E-2</v>
      </c>
      <c r="D1688" s="2">
        <f t="shared" si="235"/>
        <v>0</v>
      </c>
      <c r="E1688" s="2">
        <f t="shared" si="236"/>
        <v>4.9999999999999822E-2</v>
      </c>
      <c r="F1688" s="2">
        <f t="shared" si="237"/>
        <v>2.0596626335858854E-2</v>
      </c>
      <c r="G1688" s="2">
        <f t="shared" si="237"/>
        <v>1.9859028373040859E-2</v>
      </c>
      <c r="H1688" s="2">
        <f t="shared" si="238"/>
        <v>1.0371416943952456</v>
      </c>
      <c r="I1688" s="2">
        <f t="shared" si="239"/>
        <v>50.911612935355272</v>
      </c>
    </row>
    <row r="1689" spans="1:9" ht="13.5" x14ac:dyDescent="0.25">
      <c r="A1689" s="3">
        <f>TITRES_STAT!B1692</f>
        <v>44474</v>
      </c>
      <c r="B1689" s="17">
        <f>TITRES_STAT!D1692</f>
        <v>2.79</v>
      </c>
      <c r="C1689" s="2">
        <f t="shared" si="234"/>
        <v>0</v>
      </c>
      <c r="D1689" s="2">
        <f t="shared" si="235"/>
        <v>0</v>
      </c>
      <c r="E1689" s="2">
        <f t="shared" si="236"/>
        <v>0</v>
      </c>
      <c r="F1689" s="2">
        <f t="shared" si="237"/>
        <v>1.9125438740440367E-2</v>
      </c>
      <c r="G1689" s="2">
        <f t="shared" si="237"/>
        <v>1.8440526346395085E-2</v>
      </c>
      <c r="H1689" s="2">
        <f t="shared" si="238"/>
        <v>1.0371416943952456</v>
      </c>
      <c r="I1689" s="2">
        <f t="shared" si="239"/>
        <v>50.911612935355272</v>
      </c>
    </row>
    <row r="1690" spans="1:9" ht="13.5" x14ac:dyDescent="0.25">
      <c r="A1690" s="3">
        <f>TITRES_STAT!B1693</f>
        <v>44475</v>
      </c>
      <c r="B1690" s="17">
        <f>TITRES_STAT!D1693</f>
        <v>2.79</v>
      </c>
      <c r="C1690" s="2">
        <f t="shared" si="234"/>
        <v>0</v>
      </c>
      <c r="D1690" s="2">
        <f t="shared" si="235"/>
        <v>0</v>
      </c>
      <c r="E1690" s="2">
        <f t="shared" si="236"/>
        <v>0</v>
      </c>
      <c r="F1690" s="2">
        <f t="shared" si="237"/>
        <v>1.7759335973266056E-2</v>
      </c>
      <c r="G1690" s="2">
        <f t="shared" si="237"/>
        <v>1.7123345893081152E-2</v>
      </c>
      <c r="H1690" s="2">
        <f t="shared" si="238"/>
        <v>1.0371416943952456</v>
      </c>
      <c r="I1690" s="2">
        <f t="shared" si="239"/>
        <v>50.911612935355272</v>
      </c>
    </row>
    <row r="1691" spans="1:9" ht="13.5" x14ac:dyDescent="0.25">
      <c r="A1691" s="3">
        <f>TITRES_STAT!B1694</f>
        <v>44476</v>
      </c>
      <c r="B1691" s="17">
        <f>TITRES_STAT!D1694</f>
        <v>2.75</v>
      </c>
      <c r="C1691" s="2">
        <f t="shared" si="234"/>
        <v>-4.0000000000000036E-2</v>
      </c>
      <c r="D1691" s="2">
        <f t="shared" si="235"/>
        <v>0</v>
      </c>
      <c r="E1691" s="2">
        <f t="shared" si="236"/>
        <v>4.0000000000000036E-2</v>
      </c>
      <c r="F1691" s="2">
        <f t="shared" si="237"/>
        <v>1.6490811975175622E-2</v>
      </c>
      <c r="G1691" s="2">
        <f t="shared" si="237"/>
        <v>1.8757392615003927E-2</v>
      </c>
      <c r="H1691" s="2">
        <f t="shared" si="238"/>
        <v>0.87916334181674693</v>
      </c>
      <c r="I1691" s="2">
        <f t="shared" si="239"/>
        <v>46.784828239932835</v>
      </c>
    </row>
    <row r="1692" spans="1:9" ht="13.5" x14ac:dyDescent="0.25">
      <c r="A1692" s="3">
        <f>TITRES_STAT!B1695</f>
        <v>44477</v>
      </c>
      <c r="B1692" s="17">
        <f>TITRES_STAT!D1695</f>
        <v>2.74</v>
      </c>
      <c r="C1692" s="2">
        <f t="shared" si="234"/>
        <v>-9.9999999999997868E-3</v>
      </c>
      <c r="D1692" s="2">
        <f t="shared" si="235"/>
        <v>0</v>
      </c>
      <c r="E1692" s="2">
        <f t="shared" si="236"/>
        <v>9.9999999999997868E-3</v>
      </c>
      <c r="F1692" s="2">
        <f t="shared" si="237"/>
        <v>1.5312896834091649E-2</v>
      </c>
      <c r="G1692" s="2">
        <f t="shared" si="237"/>
        <v>1.8131864571075056E-2</v>
      </c>
      <c r="H1692" s="2">
        <f t="shared" si="238"/>
        <v>0.84452962761036843</v>
      </c>
      <c r="I1692" s="2">
        <f t="shared" si="239"/>
        <v>45.78563634700064</v>
      </c>
    </row>
    <row r="1693" spans="1:9" ht="13.5" x14ac:dyDescent="0.25">
      <c r="A1693" s="3">
        <f>TITRES_STAT!B1696</f>
        <v>44480</v>
      </c>
      <c r="B1693" s="17">
        <f>TITRES_STAT!D1696</f>
        <v>2.78</v>
      </c>
      <c r="C1693" s="2">
        <f t="shared" si="234"/>
        <v>3.9999999999999591E-2</v>
      </c>
      <c r="D1693" s="2">
        <f t="shared" si="235"/>
        <v>3.9999999999999591E-2</v>
      </c>
      <c r="E1693" s="2">
        <f t="shared" si="236"/>
        <v>0</v>
      </c>
      <c r="F1693" s="2">
        <f t="shared" ref="F1693:G1708" si="240">((F1692*13)+D1693)/14</f>
        <v>1.7076261345942218E-2</v>
      </c>
      <c r="G1693" s="2">
        <f t="shared" si="240"/>
        <v>1.6836731387426838E-2</v>
      </c>
      <c r="H1693" s="2">
        <f t="shared" si="238"/>
        <v>1.0142266306329657</v>
      </c>
      <c r="I1693" s="2">
        <f t="shared" si="239"/>
        <v>50.353153672397205</v>
      </c>
    </row>
    <row r="1694" spans="1:9" ht="13.5" x14ac:dyDescent="0.25">
      <c r="A1694" s="3">
        <f>TITRES_STAT!B1697</f>
        <v>44481</v>
      </c>
      <c r="B1694" s="17">
        <f>TITRES_STAT!D1697</f>
        <v>2.74</v>
      </c>
      <c r="C1694" s="2">
        <f t="shared" si="234"/>
        <v>-3.9999999999999591E-2</v>
      </c>
      <c r="D1694" s="2">
        <f t="shared" si="235"/>
        <v>0</v>
      </c>
      <c r="E1694" s="2">
        <f t="shared" si="236"/>
        <v>3.9999999999999591E-2</v>
      </c>
      <c r="F1694" s="2">
        <f t="shared" si="240"/>
        <v>1.5856528392660631E-2</v>
      </c>
      <c r="G1694" s="2">
        <f t="shared" si="240"/>
        <v>1.8491250574039182E-2</v>
      </c>
      <c r="H1694" s="2">
        <f t="shared" si="238"/>
        <v>0.85751519775100704</v>
      </c>
      <c r="I1694" s="2">
        <f t="shared" si="239"/>
        <v>46.164639664280891</v>
      </c>
    </row>
    <row r="1695" spans="1:9" ht="13.5" x14ac:dyDescent="0.25">
      <c r="A1695" s="3">
        <f>TITRES_STAT!B1698</f>
        <v>44482</v>
      </c>
      <c r="B1695" s="17">
        <f>TITRES_STAT!D1698</f>
        <v>2.73</v>
      </c>
      <c r="C1695" s="2">
        <f t="shared" si="234"/>
        <v>-1.0000000000000231E-2</v>
      </c>
      <c r="D1695" s="2">
        <f t="shared" si="235"/>
        <v>0</v>
      </c>
      <c r="E1695" s="2">
        <f t="shared" si="236"/>
        <v>1.0000000000000231E-2</v>
      </c>
      <c r="F1695" s="2">
        <f t="shared" si="240"/>
        <v>1.4723919221756299E-2</v>
      </c>
      <c r="G1695" s="2">
        <f t="shared" si="240"/>
        <v>1.7884732675893543E-2</v>
      </c>
      <c r="H1695" s="2">
        <f t="shared" si="238"/>
        <v>0.82326750355080014</v>
      </c>
      <c r="I1695" s="2">
        <f t="shared" si="239"/>
        <v>45.153412867146081</v>
      </c>
    </row>
    <row r="1696" spans="1:9" ht="13.5" x14ac:dyDescent="0.25">
      <c r="A1696" s="3">
        <f>TITRES_STAT!B1699</f>
        <v>44483</v>
      </c>
      <c r="B1696" s="17">
        <f>TITRES_STAT!D1699</f>
        <v>2.68</v>
      </c>
      <c r="C1696" s="2">
        <f t="shared" si="234"/>
        <v>-4.9999999999999822E-2</v>
      </c>
      <c r="D1696" s="2">
        <f t="shared" si="235"/>
        <v>0</v>
      </c>
      <c r="E1696" s="2">
        <f t="shared" si="236"/>
        <v>4.9999999999999822E-2</v>
      </c>
      <c r="F1696" s="2">
        <f t="shared" si="240"/>
        <v>1.3672210705916564E-2</v>
      </c>
      <c r="G1696" s="2">
        <f t="shared" si="240"/>
        <v>2.0178680341901133E-2</v>
      </c>
      <c r="H1696" s="2">
        <f t="shared" si="238"/>
        <v>0.67755722744297342</v>
      </c>
      <c r="I1696" s="2">
        <f t="shared" si="239"/>
        <v>40.389514966100087</v>
      </c>
    </row>
    <row r="1697" spans="1:9" ht="13.5" x14ac:dyDescent="0.25">
      <c r="A1697" s="3">
        <f>TITRES_STAT!B1700</f>
        <v>44488</v>
      </c>
      <c r="B1697" s="17">
        <f>TITRES_STAT!D1700</f>
        <v>2.74</v>
      </c>
      <c r="C1697" s="2">
        <f t="shared" si="234"/>
        <v>6.0000000000000053E-2</v>
      </c>
      <c r="D1697" s="2">
        <f t="shared" si="235"/>
        <v>6.0000000000000053E-2</v>
      </c>
      <c r="E1697" s="2">
        <f t="shared" si="236"/>
        <v>0</v>
      </c>
      <c r="F1697" s="2">
        <f t="shared" si="240"/>
        <v>1.6981338512636814E-2</v>
      </c>
      <c r="G1697" s="2">
        <f t="shared" si="240"/>
        <v>1.8737346031765335E-2</v>
      </c>
      <c r="H1697" s="2">
        <f t="shared" si="238"/>
        <v>0.90628301808849709</v>
      </c>
      <c r="I1697" s="2">
        <f t="shared" si="239"/>
        <v>47.541892231577542</v>
      </c>
    </row>
    <row r="1698" spans="1:9" ht="13.5" x14ac:dyDescent="0.25">
      <c r="A1698" s="3">
        <f>TITRES_STAT!B1701</f>
        <v>44489</v>
      </c>
      <c r="B1698" s="17">
        <f>TITRES_STAT!D1701</f>
        <v>2.69</v>
      </c>
      <c r="C1698" s="2">
        <f t="shared" si="234"/>
        <v>-5.0000000000000266E-2</v>
      </c>
      <c r="D1698" s="2">
        <f t="shared" si="235"/>
        <v>0</v>
      </c>
      <c r="E1698" s="2">
        <f t="shared" si="236"/>
        <v>5.0000000000000266E-2</v>
      </c>
      <c r="F1698" s="2">
        <f t="shared" si="240"/>
        <v>1.5768385761734182E-2</v>
      </c>
      <c r="G1698" s="2">
        <f t="shared" si="240"/>
        <v>2.0970392743782117E-2</v>
      </c>
      <c r="H1698" s="2">
        <f t="shared" si="238"/>
        <v>0.75193564347571074</v>
      </c>
      <c r="I1698" s="2">
        <f t="shared" si="239"/>
        <v>42.920277709740866</v>
      </c>
    </row>
    <row r="1699" spans="1:9" ht="13.5" x14ac:dyDescent="0.25">
      <c r="A1699" s="3">
        <f>TITRES_STAT!B1702</f>
        <v>44490</v>
      </c>
      <c r="B1699" s="17">
        <f>TITRES_STAT!D1702</f>
        <v>2.67</v>
      </c>
      <c r="C1699" s="2">
        <f t="shared" si="234"/>
        <v>-2.0000000000000018E-2</v>
      </c>
      <c r="D1699" s="2">
        <f t="shared" si="235"/>
        <v>0</v>
      </c>
      <c r="E1699" s="2">
        <f t="shared" si="236"/>
        <v>2.0000000000000018E-2</v>
      </c>
      <c r="F1699" s="2">
        <f t="shared" si="240"/>
        <v>1.4642072493038883E-2</v>
      </c>
      <c r="G1699" s="2">
        <f t="shared" si="240"/>
        <v>2.0901078976369111E-2</v>
      </c>
      <c r="H1699" s="2">
        <f t="shared" si="238"/>
        <v>0.70054146532785699</v>
      </c>
      <c r="I1699" s="2">
        <f t="shared" si="239"/>
        <v>41.195200447099694</v>
      </c>
    </row>
    <row r="1700" spans="1:9" ht="13.5" x14ac:dyDescent="0.25">
      <c r="A1700" s="3">
        <f>TITRES_STAT!B1703</f>
        <v>44491</v>
      </c>
      <c r="B1700" s="17">
        <f>TITRES_STAT!D1703</f>
        <v>2.67</v>
      </c>
      <c r="C1700" s="2">
        <f t="shared" si="234"/>
        <v>0</v>
      </c>
      <c r="D1700" s="2">
        <f t="shared" si="235"/>
        <v>0</v>
      </c>
      <c r="E1700" s="2">
        <f t="shared" si="236"/>
        <v>0</v>
      </c>
      <c r="F1700" s="2">
        <f t="shared" si="240"/>
        <v>1.3596210172107534E-2</v>
      </c>
      <c r="G1700" s="2">
        <f t="shared" si="240"/>
        <v>1.9408144763771316E-2</v>
      </c>
      <c r="H1700" s="2">
        <f t="shared" si="238"/>
        <v>0.7005414653278571</v>
      </c>
      <c r="I1700" s="2">
        <f t="shared" si="239"/>
        <v>41.195200447099694</v>
      </c>
    </row>
    <row r="1701" spans="1:9" ht="13.5" x14ac:dyDescent="0.25">
      <c r="A1701" s="3">
        <f>TITRES_STAT!B1704</f>
        <v>44494</v>
      </c>
      <c r="B1701" s="17">
        <f>TITRES_STAT!D1704</f>
        <v>2.67</v>
      </c>
      <c r="C1701" s="2">
        <f t="shared" si="234"/>
        <v>0</v>
      </c>
      <c r="D1701" s="2">
        <f t="shared" si="235"/>
        <v>0</v>
      </c>
      <c r="E1701" s="2">
        <f t="shared" si="236"/>
        <v>0</v>
      </c>
      <c r="F1701" s="2">
        <f t="shared" si="240"/>
        <v>1.2625052302671283E-2</v>
      </c>
      <c r="G1701" s="2">
        <f t="shared" si="240"/>
        <v>1.8021848709216221E-2</v>
      </c>
      <c r="H1701" s="2">
        <f t="shared" si="238"/>
        <v>0.70054146532785722</v>
      </c>
      <c r="I1701" s="2">
        <f t="shared" si="239"/>
        <v>41.195200447099701</v>
      </c>
    </row>
    <row r="1702" spans="1:9" ht="13.5" x14ac:dyDescent="0.25">
      <c r="A1702" s="3">
        <f>TITRES_STAT!B1705</f>
        <v>44495</v>
      </c>
      <c r="B1702" s="17">
        <f>TITRES_STAT!D1705</f>
        <v>2.67</v>
      </c>
      <c r="C1702" s="2">
        <f t="shared" si="234"/>
        <v>0</v>
      </c>
      <c r="D1702" s="2">
        <f t="shared" si="235"/>
        <v>0</v>
      </c>
      <c r="E1702" s="2">
        <f t="shared" si="236"/>
        <v>0</v>
      </c>
      <c r="F1702" s="2">
        <f t="shared" si="240"/>
        <v>1.1723262852480477E-2</v>
      </c>
      <c r="G1702" s="2">
        <f t="shared" si="240"/>
        <v>1.6734573801415062E-2</v>
      </c>
      <c r="H1702" s="2">
        <f t="shared" si="238"/>
        <v>0.70054146532785722</v>
      </c>
      <c r="I1702" s="2">
        <f t="shared" si="239"/>
        <v>41.195200447099701</v>
      </c>
    </row>
    <row r="1703" spans="1:9" ht="13.5" x14ac:dyDescent="0.25">
      <c r="A1703" s="3">
        <f>TITRES_STAT!B1706</f>
        <v>44496</v>
      </c>
      <c r="B1703" s="17">
        <f>TITRES_STAT!D1706</f>
        <v>2.67</v>
      </c>
      <c r="C1703" s="2">
        <f t="shared" si="234"/>
        <v>0</v>
      </c>
      <c r="D1703" s="2">
        <f t="shared" si="235"/>
        <v>0</v>
      </c>
      <c r="E1703" s="2">
        <f t="shared" si="236"/>
        <v>0</v>
      </c>
      <c r="F1703" s="2">
        <f t="shared" si="240"/>
        <v>1.0885886934446157E-2</v>
      </c>
      <c r="G1703" s="2">
        <f t="shared" si="240"/>
        <v>1.5539247101313988E-2</v>
      </c>
      <c r="H1703" s="2">
        <f t="shared" si="238"/>
        <v>0.7005414653278571</v>
      </c>
      <c r="I1703" s="2">
        <f t="shared" si="239"/>
        <v>41.195200447099694</v>
      </c>
    </row>
    <row r="1704" spans="1:9" ht="13.5" x14ac:dyDescent="0.25">
      <c r="A1704" s="3">
        <f>TITRES_STAT!B1707</f>
        <v>44497</v>
      </c>
      <c r="B1704" s="17">
        <f>TITRES_STAT!D1707</f>
        <v>2.67</v>
      </c>
      <c r="C1704" s="2">
        <f t="shared" si="234"/>
        <v>0</v>
      </c>
      <c r="D1704" s="2">
        <f t="shared" si="235"/>
        <v>0</v>
      </c>
      <c r="E1704" s="2">
        <f t="shared" si="236"/>
        <v>0</v>
      </c>
      <c r="F1704" s="2">
        <f t="shared" si="240"/>
        <v>1.0108323581985715E-2</v>
      </c>
      <c r="G1704" s="2">
        <f t="shared" si="240"/>
        <v>1.442930087979156E-2</v>
      </c>
      <c r="H1704" s="2">
        <f t="shared" si="238"/>
        <v>0.70054146532785699</v>
      </c>
      <c r="I1704" s="2">
        <f t="shared" si="239"/>
        <v>41.195200447099694</v>
      </c>
    </row>
    <row r="1705" spans="1:9" ht="13.5" x14ac:dyDescent="0.25">
      <c r="A1705" s="3">
        <f>TITRES_STAT!B1708</f>
        <v>44498</v>
      </c>
      <c r="B1705" s="17">
        <f>TITRES_STAT!D1708</f>
        <v>2.67</v>
      </c>
      <c r="C1705" s="2">
        <f t="shared" si="234"/>
        <v>0</v>
      </c>
      <c r="D1705" s="2">
        <f t="shared" si="235"/>
        <v>0</v>
      </c>
      <c r="E1705" s="2">
        <f t="shared" si="236"/>
        <v>0</v>
      </c>
      <c r="F1705" s="2">
        <f t="shared" si="240"/>
        <v>9.3863004689867368E-3</v>
      </c>
      <c r="G1705" s="2">
        <f t="shared" si="240"/>
        <v>1.339863653123502E-2</v>
      </c>
      <c r="H1705" s="2">
        <f t="shared" si="238"/>
        <v>0.7005414653278571</v>
      </c>
      <c r="I1705" s="2">
        <f t="shared" si="239"/>
        <v>41.195200447099694</v>
      </c>
    </row>
    <row r="1706" spans="1:9" ht="13.5" x14ac:dyDescent="0.25">
      <c r="A1706" s="3">
        <f>TITRES_STAT!B1709</f>
        <v>44501</v>
      </c>
      <c r="B1706" s="17">
        <f>TITRES_STAT!D1709</f>
        <v>2.65</v>
      </c>
      <c r="C1706" s="2">
        <f t="shared" si="234"/>
        <v>-2.0000000000000018E-2</v>
      </c>
      <c r="D1706" s="2">
        <f t="shared" si="235"/>
        <v>0</v>
      </c>
      <c r="E1706" s="2">
        <f t="shared" si="236"/>
        <v>2.0000000000000018E-2</v>
      </c>
      <c r="F1706" s="2">
        <f t="shared" si="240"/>
        <v>8.7158504354876831E-3</v>
      </c>
      <c r="G1706" s="2">
        <f t="shared" si="240"/>
        <v>1.3870162493289663E-2</v>
      </c>
      <c r="H1706" s="2">
        <f t="shared" si="238"/>
        <v>0.62838848785689294</v>
      </c>
      <c r="I1706" s="2">
        <f t="shared" si="239"/>
        <v>38.589592873129995</v>
      </c>
    </row>
    <row r="1707" spans="1:9" ht="13.5" x14ac:dyDescent="0.25">
      <c r="A1707" s="3">
        <f>TITRES_STAT!B1710</f>
        <v>44502</v>
      </c>
      <c r="B1707" s="17">
        <f>TITRES_STAT!D1710</f>
        <v>2.67</v>
      </c>
      <c r="C1707" s="2">
        <f t="shared" si="234"/>
        <v>2.0000000000000018E-2</v>
      </c>
      <c r="D1707" s="2">
        <f t="shared" si="235"/>
        <v>2.0000000000000018E-2</v>
      </c>
      <c r="E1707" s="2">
        <f t="shared" si="236"/>
        <v>0</v>
      </c>
      <c r="F1707" s="2">
        <f t="shared" si="240"/>
        <v>9.5218611186671364E-3</v>
      </c>
      <c r="G1707" s="2">
        <f t="shared" si="240"/>
        <v>1.287943660091183E-2</v>
      </c>
      <c r="H1707" s="2">
        <f t="shared" si="238"/>
        <v>0.73930727047431666</v>
      </c>
      <c r="I1707" s="2">
        <f t="shared" si="239"/>
        <v>42.505846035629133</v>
      </c>
    </row>
    <row r="1708" spans="1:9" ht="13.5" x14ac:dyDescent="0.25">
      <c r="A1708" s="3">
        <f>TITRES_STAT!B1711</f>
        <v>44503</v>
      </c>
      <c r="B1708" s="17">
        <f>TITRES_STAT!D1711</f>
        <v>2.67</v>
      </c>
      <c r="C1708" s="2">
        <f t="shared" si="234"/>
        <v>0</v>
      </c>
      <c r="D1708" s="2">
        <f t="shared" si="235"/>
        <v>0</v>
      </c>
      <c r="E1708" s="2">
        <f t="shared" si="236"/>
        <v>0</v>
      </c>
      <c r="F1708" s="2">
        <f t="shared" si="240"/>
        <v>8.8417281816194834E-3</v>
      </c>
      <c r="G1708" s="2">
        <f t="shared" si="240"/>
        <v>1.1959476843703841E-2</v>
      </c>
      <c r="H1708" s="2">
        <f t="shared" si="238"/>
        <v>0.73930727047431677</v>
      </c>
      <c r="I1708" s="2">
        <f t="shared" si="239"/>
        <v>42.505846035629141</v>
      </c>
    </row>
    <row r="1709" spans="1:9" ht="13.5" x14ac:dyDescent="0.25">
      <c r="A1709" s="3">
        <f>TITRES_STAT!B1712</f>
        <v>44504</v>
      </c>
      <c r="B1709" s="17">
        <f>TITRES_STAT!D1712</f>
        <v>2.65</v>
      </c>
      <c r="C1709" s="2">
        <f t="shared" si="234"/>
        <v>-2.0000000000000018E-2</v>
      </c>
      <c r="D1709" s="2">
        <f t="shared" si="235"/>
        <v>0</v>
      </c>
      <c r="E1709" s="2">
        <f t="shared" si="236"/>
        <v>2.0000000000000018E-2</v>
      </c>
      <c r="F1709" s="2">
        <f t="shared" ref="F1709:G1724" si="241">((F1708*13)+D1709)/14</f>
        <v>8.2101761686466639E-3</v>
      </c>
      <c r="G1709" s="2">
        <f t="shared" si="241"/>
        <v>1.2533799926296425E-2</v>
      </c>
      <c r="H1709" s="2">
        <f t="shared" si="238"/>
        <v>0.65504286145667434</v>
      </c>
      <c r="I1709" s="2">
        <f t="shared" si="239"/>
        <v>39.57860407797191</v>
      </c>
    </row>
    <row r="1710" spans="1:9" ht="13.5" x14ac:dyDescent="0.25">
      <c r="A1710" s="3">
        <f>TITRES_STAT!B1713</f>
        <v>44505</v>
      </c>
      <c r="B1710" s="17">
        <f>TITRES_STAT!D1713</f>
        <v>2.65</v>
      </c>
      <c r="C1710" s="2">
        <f t="shared" si="234"/>
        <v>0</v>
      </c>
      <c r="D1710" s="2">
        <f t="shared" si="235"/>
        <v>0</v>
      </c>
      <c r="E1710" s="2">
        <f t="shared" si="236"/>
        <v>0</v>
      </c>
      <c r="F1710" s="2">
        <f t="shared" si="241"/>
        <v>7.6237350137433307E-3</v>
      </c>
      <c r="G1710" s="2">
        <f t="shared" si="241"/>
        <v>1.1638528502989538E-2</v>
      </c>
      <c r="H1710" s="2">
        <f t="shared" si="238"/>
        <v>0.65504286145667434</v>
      </c>
      <c r="I1710" s="2">
        <f t="shared" si="239"/>
        <v>39.57860407797191</v>
      </c>
    </row>
    <row r="1711" spans="1:9" ht="13.5" x14ac:dyDescent="0.25">
      <c r="A1711" s="3">
        <f>TITRES_STAT!B1714</f>
        <v>44508</v>
      </c>
      <c r="B1711" s="17">
        <f>TITRES_STAT!D1714</f>
        <v>2.65</v>
      </c>
      <c r="C1711" s="2">
        <f t="shared" si="234"/>
        <v>0</v>
      </c>
      <c r="D1711" s="2">
        <f t="shared" si="235"/>
        <v>0</v>
      </c>
      <c r="E1711" s="2">
        <f t="shared" si="236"/>
        <v>0</v>
      </c>
      <c r="F1711" s="2">
        <f t="shared" si="241"/>
        <v>7.0791825127616637E-3</v>
      </c>
      <c r="G1711" s="2">
        <f t="shared" si="241"/>
        <v>1.0807205038490284E-2</v>
      </c>
      <c r="H1711" s="2">
        <f t="shared" si="238"/>
        <v>0.65504286145667434</v>
      </c>
      <c r="I1711" s="2">
        <f t="shared" si="239"/>
        <v>39.57860407797191</v>
      </c>
    </row>
    <row r="1712" spans="1:9" ht="13.5" x14ac:dyDescent="0.25">
      <c r="A1712" s="3">
        <f>TITRES_STAT!B1715</f>
        <v>44509</v>
      </c>
      <c r="B1712" s="17">
        <f>TITRES_STAT!D1715</f>
        <v>2.65</v>
      </c>
      <c r="C1712" s="2">
        <f t="shared" si="234"/>
        <v>0</v>
      </c>
      <c r="D1712" s="2">
        <f t="shared" si="235"/>
        <v>0</v>
      </c>
      <c r="E1712" s="2">
        <f t="shared" si="236"/>
        <v>0</v>
      </c>
      <c r="F1712" s="2">
        <f t="shared" si="241"/>
        <v>6.5735266189929729E-3</v>
      </c>
      <c r="G1712" s="2">
        <f t="shared" si="241"/>
        <v>1.0035261821455265E-2</v>
      </c>
      <c r="H1712" s="2">
        <f t="shared" si="238"/>
        <v>0.65504286145667412</v>
      </c>
      <c r="I1712" s="2">
        <f t="shared" si="239"/>
        <v>39.578604077971903</v>
      </c>
    </row>
    <row r="1713" spans="1:9" ht="13.5" x14ac:dyDescent="0.25">
      <c r="A1713" s="3">
        <f>TITRES_STAT!B1716</f>
        <v>44510</v>
      </c>
      <c r="B1713" s="17">
        <f>TITRES_STAT!D1716</f>
        <v>2.65</v>
      </c>
      <c r="C1713" s="2">
        <f t="shared" si="234"/>
        <v>0</v>
      </c>
      <c r="D1713" s="2">
        <f t="shared" si="235"/>
        <v>0</v>
      </c>
      <c r="E1713" s="2">
        <f t="shared" si="236"/>
        <v>0</v>
      </c>
      <c r="F1713" s="2">
        <f t="shared" si="241"/>
        <v>6.1039890033506173E-3</v>
      </c>
      <c r="G1713" s="2">
        <f t="shared" si="241"/>
        <v>9.3184574056370314E-3</v>
      </c>
      <c r="H1713" s="2">
        <f t="shared" si="238"/>
        <v>0.65504286145667412</v>
      </c>
      <c r="I1713" s="2">
        <f t="shared" si="239"/>
        <v>39.578604077971903</v>
      </c>
    </row>
    <row r="1714" spans="1:9" ht="13.5" x14ac:dyDescent="0.25">
      <c r="A1714" s="3">
        <f>TITRES_STAT!B1717</f>
        <v>44511</v>
      </c>
      <c r="B1714" s="17">
        <f>TITRES_STAT!D1717</f>
        <v>2.65</v>
      </c>
      <c r="C1714" s="2">
        <f t="shared" si="234"/>
        <v>0</v>
      </c>
      <c r="D1714" s="2">
        <f t="shared" si="235"/>
        <v>0</v>
      </c>
      <c r="E1714" s="2">
        <f t="shared" si="236"/>
        <v>0</v>
      </c>
      <c r="F1714" s="2">
        <f t="shared" si="241"/>
        <v>5.6679897888255735E-3</v>
      </c>
      <c r="G1714" s="2">
        <f t="shared" si="241"/>
        <v>8.6528533052343867E-3</v>
      </c>
      <c r="H1714" s="2">
        <f t="shared" si="238"/>
        <v>0.65504286145667412</v>
      </c>
      <c r="I1714" s="2">
        <f t="shared" si="239"/>
        <v>39.578604077971903</v>
      </c>
    </row>
    <row r="1715" spans="1:9" ht="13.5" x14ac:dyDescent="0.25">
      <c r="A1715" s="3">
        <f>TITRES_STAT!B1718</f>
        <v>44512</v>
      </c>
      <c r="B1715" s="17">
        <f>TITRES_STAT!D1718</f>
        <v>2.64</v>
      </c>
      <c r="C1715" s="2">
        <f t="shared" si="234"/>
        <v>-9.9999999999997868E-3</v>
      </c>
      <c r="D1715" s="2">
        <f t="shared" si="235"/>
        <v>0</v>
      </c>
      <c r="E1715" s="2">
        <f t="shared" si="236"/>
        <v>9.9999999999997868E-3</v>
      </c>
      <c r="F1715" s="2">
        <f t="shared" si="241"/>
        <v>5.2631333753380329E-3</v>
      </c>
      <c r="G1715" s="2">
        <f t="shared" si="241"/>
        <v>8.7490780691462013E-3</v>
      </c>
      <c r="H1715" s="2">
        <f t="shared" si="238"/>
        <v>0.60156434012156978</v>
      </c>
      <c r="I1715" s="2">
        <f t="shared" si="239"/>
        <v>37.561047349237739</v>
      </c>
    </row>
    <row r="1716" spans="1:9" ht="13.5" x14ac:dyDescent="0.25">
      <c r="A1716" s="3">
        <f>TITRES_STAT!B1719</f>
        <v>44515</v>
      </c>
      <c r="B1716" s="17">
        <f>TITRES_STAT!D1719</f>
        <v>2.64</v>
      </c>
      <c r="C1716" s="2">
        <f t="shared" si="234"/>
        <v>0</v>
      </c>
      <c r="D1716" s="2">
        <f t="shared" si="235"/>
        <v>0</v>
      </c>
      <c r="E1716" s="2">
        <f t="shared" si="236"/>
        <v>0</v>
      </c>
      <c r="F1716" s="2">
        <f t="shared" si="241"/>
        <v>4.8871952770996024E-3</v>
      </c>
      <c r="G1716" s="2">
        <f t="shared" si="241"/>
        <v>8.1241439213500435E-3</v>
      </c>
      <c r="H1716" s="2">
        <f t="shared" si="238"/>
        <v>0.6015643401215699</v>
      </c>
      <c r="I1716" s="2">
        <f t="shared" si="239"/>
        <v>37.561047349237739</v>
      </c>
    </row>
    <row r="1717" spans="1:9" ht="13.5" x14ac:dyDescent="0.25">
      <c r="A1717" s="3">
        <f>TITRES_STAT!B1720</f>
        <v>44516</v>
      </c>
      <c r="B1717" s="17">
        <f>TITRES_STAT!D1720</f>
        <v>2.64</v>
      </c>
      <c r="C1717" s="2">
        <f t="shared" si="234"/>
        <v>0</v>
      </c>
      <c r="D1717" s="2">
        <f t="shared" si="235"/>
        <v>0</v>
      </c>
      <c r="E1717" s="2">
        <f t="shared" si="236"/>
        <v>0</v>
      </c>
      <c r="F1717" s="2">
        <f t="shared" si="241"/>
        <v>4.5381099001639159E-3</v>
      </c>
      <c r="G1717" s="2">
        <f t="shared" si="241"/>
        <v>7.5438479269678976E-3</v>
      </c>
      <c r="H1717" s="2">
        <f t="shared" si="238"/>
        <v>0.60156434012156978</v>
      </c>
      <c r="I1717" s="2">
        <f t="shared" si="239"/>
        <v>37.561047349237739</v>
      </c>
    </row>
    <row r="1718" spans="1:9" ht="13.5" x14ac:dyDescent="0.25">
      <c r="A1718" s="3">
        <f>TITRES_STAT!B1721</f>
        <v>44517</v>
      </c>
      <c r="B1718" s="17">
        <f>TITRES_STAT!D1721</f>
        <v>2.63</v>
      </c>
      <c r="C1718" s="2">
        <f t="shared" si="234"/>
        <v>-1.0000000000000231E-2</v>
      </c>
      <c r="D1718" s="2">
        <f t="shared" si="235"/>
        <v>0</v>
      </c>
      <c r="E1718" s="2">
        <f t="shared" si="236"/>
        <v>1.0000000000000231E-2</v>
      </c>
      <c r="F1718" s="2">
        <f t="shared" si="241"/>
        <v>4.2139591930093504E-3</v>
      </c>
      <c r="G1718" s="2">
        <f t="shared" si="241"/>
        <v>7.7192873607559217E-3</v>
      </c>
      <c r="H1718" s="2">
        <f t="shared" si="238"/>
        <v>0.54590002885923039</v>
      </c>
      <c r="I1718" s="2">
        <f t="shared" si="239"/>
        <v>35.312763999497932</v>
      </c>
    </row>
    <row r="1719" spans="1:9" ht="13.5" x14ac:dyDescent="0.25">
      <c r="A1719" s="3">
        <f>TITRES_STAT!B1722</f>
        <v>44518</v>
      </c>
      <c r="B1719" s="17">
        <f>TITRES_STAT!D1722</f>
        <v>2.62</v>
      </c>
      <c r="C1719" s="2">
        <f t="shared" si="234"/>
        <v>-9.9999999999997868E-3</v>
      </c>
      <c r="D1719" s="2">
        <f t="shared" si="235"/>
        <v>0</v>
      </c>
      <c r="E1719" s="2">
        <f t="shared" si="236"/>
        <v>9.9999999999997868E-3</v>
      </c>
      <c r="F1719" s="2">
        <f t="shared" si="241"/>
        <v>3.9129621077943965E-3</v>
      </c>
      <c r="G1719" s="2">
        <f t="shared" si="241"/>
        <v>7.8821954064161974E-3</v>
      </c>
      <c r="H1719" s="2">
        <f t="shared" si="238"/>
        <v>0.49643048745140222</v>
      </c>
      <c r="I1719" s="2">
        <f t="shared" si="239"/>
        <v>33.174309907096458</v>
      </c>
    </row>
    <row r="1720" spans="1:9" ht="13.5" x14ac:dyDescent="0.25">
      <c r="A1720" s="3">
        <f>TITRES_STAT!B1723</f>
        <v>44519</v>
      </c>
      <c r="B1720" s="17">
        <f>TITRES_STAT!D1723</f>
        <v>2.66</v>
      </c>
      <c r="C1720" s="2">
        <f t="shared" si="234"/>
        <v>4.0000000000000036E-2</v>
      </c>
      <c r="D1720" s="2">
        <f t="shared" si="235"/>
        <v>4.0000000000000036E-2</v>
      </c>
      <c r="E1720" s="2">
        <f t="shared" si="236"/>
        <v>0</v>
      </c>
      <c r="F1720" s="2">
        <f t="shared" si="241"/>
        <v>6.4906076715233697E-3</v>
      </c>
      <c r="G1720" s="2">
        <f t="shared" si="241"/>
        <v>7.3191814488150408E-3</v>
      </c>
      <c r="H1720" s="2">
        <f t="shared" si="238"/>
        <v>0.88679420190821812</v>
      </c>
      <c r="I1720" s="2">
        <f t="shared" si="239"/>
        <v>47.000049131556302</v>
      </c>
    </row>
    <row r="1721" spans="1:9" ht="13.5" x14ac:dyDescent="0.25">
      <c r="A1721" s="3">
        <f>TITRES_STAT!B1724</f>
        <v>44522</v>
      </c>
      <c r="B1721" s="17">
        <f>TITRES_STAT!D1724</f>
        <v>2.62</v>
      </c>
      <c r="C1721" s="2">
        <f t="shared" si="234"/>
        <v>-4.0000000000000036E-2</v>
      </c>
      <c r="D1721" s="2">
        <f t="shared" si="235"/>
        <v>0</v>
      </c>
      <c r="E1721" s="2">
        <f t="shared" si="236"/>
        <v>4.0000000000000036E-2</v>
      </c>
      <c r="F1721" s="2">
        <f t="shared" si="241"/>
        <v>6.0269928378431292E-3</v>
      </c>
      <c r="G1721" s="2">
        <f t="shared" si="241"/>
        <v>9.653525631042539E-3</v>
      </c>
      <c r="H1721" s="2">
        <f t="shared" si="238"/>
        <v>0.6243307438333533</v>
      </c>
      <c r="I1721" s="2">
        <f t="shared" si="239"/>
        <v>38.436183406832434</v>
      </c>
    </row>
    <row r="1722" spans="1:9" ht="13.5" x14ac:dyDescent="0.25">
      <c r="A1722" s="3">
        <f>TITRES_STAT!B1725</f>
        <v>44523</v>
      </c>
      <c r="B1722" s="17">
        <f>TITRES_STAT!D1725</f>
        <v>2.62</v>
      </c>
      <c r="C1722" s="2">
        <f t="shared" si="234"/>
        <v>0</v>
      </c>
      <c r="D1722" s="2">
        <f t="shared" si="235"/>
        <v>0</v>
      </c>
      <c r="E1722" s="2">
        <f t="shared" si="236"/>
        <v>0</v>
      </c>
      <c r="F1722" s="2">
        <f t="shared" si="241"/>
        <v>5.5964933494257628E-3</v>
      </c>
      <c r="G1722" s="2">
        <f t="shared" si="241"/>
        <v>8.9639880859680721E-3</v>
      </c>
      <c r="H1722" s="2">
        <f t="shared" si="238"/>
        <v>0.62433074383335319</v>
      </c>
      <c r="I1722" s="2">
        <f t="shared" si="239"/>
        <v>38.436183406832434</v>
      </c>
    </row>
    <row r="1723" spans="1:9" ht="13.5" x14ac:dyDescent="0.25">
      <c r="A1723" s="3">
        <f>TITRES_STAT!B1726</f>
        <v>44524</v>
      </c>
      <c r="B1723" s="17">
        <f>TITRES_STAT!D1726</f>
        <v>2.6</v>
      </c>
      <c r="C1723" s="2">
        <f t="shared" si="234"/>
        <v>-2.0000000000000018E-2</v>
      </c>
      <c r="D1723" s="2">
        <f t="shared" si="235"/>
        <v>0</v>
      </c>
      <c r="E1723" s="2">
        <f t="shared" si="236"/>
        <v>2.0000000000000018E-2</v>
      </c>
      <c r="F1723" s="2">
        <f t="shared" si="241"/>
        <v>5.1967438244667789E-3</v>
      </c>
      <c r="G1723" s="2">
        <f t="shared" si="241"/>
        <v>9.7522746512560682E-3</v>
      </c>
      <c r="H1723" s="2">
        <f t="shared" si="238"/>
        <v>0.53287504816093867</v>
      </c>
      <c r="I1723" s="2">
        <f t="shared" si="239"/>
        <v>34.763110587536374</v>
      </c>
    </row>
    <row r="1724" spans="1:9" ht="13.5" x14ac:dyDescent="0.25">
      <c r="A1724" s="3">
        <f>TITRES_STAT!B1727</f>
        <v>44525</v>
      </c>
      <c r="B1724" s="17">
        <f>TITRES_STAT!D1727</f>
        <v>2.6</v>
      </c>
      <c r="C1724" s="2">
        <f t="shared" si="234"/>
        <v>0</v>
      </c>
      <c r="D1724" s="2">
        <f t="shared" si="235"/>
        <v>0</v>
      </c>
      <c r="E1724" s="2">
        <f t="shared" si="236"/>
        <v>0</v>
      </c>
      <c r="F1724" s="2">
        <f t="shared" si="241"/>
        <v>4.8255478370048659E-3</v>
      </c>
      <c r="G1724" s="2">
        <f t="shared" si="241"/>
        <v>9.0556836047377774E-3</v>
      </c>
      <c r="H1724" s="2">
        <f t="shared" si="238"/>
        <v>0.53287504816093867</v>
      </c>
      <c r="I1724" s="2">
        <f t="shared" si="239"/>
        <v>34.763110587536374</v>
      </c>
    </row>
    <row r="1725" spans="1:9" ht="13.5" x14ac:dyDescent="0.25">
      <c r="A1725" s="3">
        <f>TITRES_STAT!B1728</f>
        <v>44526</v>
      </c>
      <c r="B1725" s="17">
        <f>TITRES_STAT!D1728</f>
        <v>2.59</v>
      </c>
      <c r="C1725" s="2">
        <f t="shared" si="234"/>
        <v>-1.0000000000000231E-2</v>
      </c>
      <c r="D1725" s="2">
        <f t="shared" si="235"/>
        <v>0</v>
      </c>
      <c r="E1725" s="2">
        <f t="shared" si="236"/>
        <v>1.0000000000000231E-2</v>
      </c>
      <c r="F1725" s="2">
        <f t="shared" ref="F1725:G1740" si="242">((F1724*13)+D1725)/14</f>
        <v>4.4808658486473751E-3</v>
      </c>
      <c r="G1725" s="2">
        <f t="shared" si="242"/>
        <v>9.123134775827952E-3</v>
      </c>
      <c r="H1725" s="2">
        <f t="shared" si="238"/>
        <v>0.4911541875408415</v>
      </c>
      <c r="I1725" s="2">
        <f t="shared" si="239"/>
        <v>32.937853888257891</v>
      </c>
    </row>
    <row r="1726" spans="1:9" ht="13.5" x14ac:dyDescent="0.25">
      <c r="A1726" s="3">
        <f>TITRES_STAT!B1729</f>
        <v>44529</v>
      </c>
      <c r="B1726" s="17">
        <f>TITRES_STAT!D1729</f>
        <v>2.6</v>
      </c>
      <c r="C1726" s="2">
        <f t="shared" si="234"/>
        <v>1.0000000000000231E-2</v>
      </c>
      <c r="D1726" s="2">
        <f t="shared" si="235"/>
        <v>1.0000000000000231E-2</v>
      </c>
      <c r="E1726" s="2">
        <f t="shared" si="236"/>
        <v>0</v>
      </c>
      <c r="F1726" s="2">
        <f t="shared" si="242"/>
        <v>4.8750897166011508E-3</v>
      </c>
      <c r="G1726" s="2">
        <f t="shared" si="242"/>
        <v>8.4714822918402401E-3</v>
      </c>
      <c r="H1726" s="2">
        <f t="shared" si="238"/>
        <v>0.57547068489971975</v>
      </c>
      <c r="I1726" s="2">
        <f t="shared" si="239"/>
        <v>36.526905287123704</v>
      </c>
    </row>
    <row r="1727" spans="1:9" ht="13.5" x14ac:dyDescent="0.25">
      <c r="A1727" s="3">
        <f>TITRES_STAT!B1730</f>
        <v>44530</v>
      </c>
      <c r="B1727" s="17">
        <f>TITRES_STAT!D1730</f>
        <v>2.6</v>
      </c>
      <c r="C1727" s="2">
        <f t="shared" si="234"/>
        <v>0</v>
      </c>
      <c r="D1727" s="2">
        <f t="shared" si="235"/>
        <v>0</v>
      </c>
      <c r="E1727" s="2">
        <f t="shared" si="236"/>
        <v>0</v>
      </c>
      <c r="F1727" s="2">
        <f t="shared" si="242"/>
        <v>4.5268690225582107E-3</v>
      </c>
      <c r="G1727" s="2">
        <f t="shared" si="242"/>
        <v>7.8663764138516522E-3</v>
      </c>
      <c r="H1727" s="2">
        <f t="shared" si="238"/>
        <v>0.57547068489971964</v>
      </c>
      <c r="I1727" s="2">
        <f t="shared" si="239"/>
        <v>36.526905287123704</v>
      </c>
    </row>
    <row r="1728" spans="1:9" ht="13.5" x14ac:dyDescent="0.25">
      <c r="A1728" s="3">
        <f>TITRES_STAT!B1731</f>
        <v>44531</v>
      </c>
      <c r="B1728" s="17">
        <f>TITRES_STAT!D1731</f>
        <v>2.58</v>
      </c>
      <c r="C1728" s="2">
        <f t="shared" si="234"/>
        <v>-2.0000000000000018E-2</v>
      </c>
      <c r="D1728" s="2">
        <f t="shared" si="235"/>
        <v>0</v>
      </c>
      <c r="E1728" s="2">
        <f t="shared" si="236"/>
        <v>2.0000000000000018E-2</v>
      </c>
      <c r="F1728" s="2">
        <f t="shared" si="242"/>
        <v>4.2035212352326242E-3</v>
      </c>
      <c r="G1728" s="2">
        <f t="shared" si="242"/>
        <v>8.7330638128622507E-3</v>
      </c>
      <c r="H1728" s="2">
        <f t="shared" si="238"/>
        <v>0.48133407991838839</v>
      </c>
      <c r="I1728" s="2">
        <f t="shared" si="239"/>
        <v>32.493283348001185</v>
      </c>
    </row>
    <row r="1729" spans="1:9" ht="13.5" x14ac:dyDescent="0.25">
      <c r="A1729" s="3">
        <f>TITRES_STAT!B1732</f>
        <v>44532</v>
      </c>
      <c r="B1729" s="17">
        <f>TITRES_STAT!D1732</f>
        <v>2.52</v>
      </c>
      <c r="C1729" s="2">
        <f t="shared" si="234"/>
        <v>-6.0000000000000053E-2</v>
      </c>
      <c r="D1729" s="2">
        <f t="shared" si="235"/>
        <v>0</v>
      </c>
      <c r="E1729" s="2">
        <f t="shared" si="236"/>
        <v>6.0000000000000053E-2</v>
      </c>
      <c r="F1729" s="2">
        <f t="shared" si="242"/>
        <v>3.903269718430294E-3</v>
      </c>
      <c r="G1729" s="2">
        <f t="shared" si="242"/>
        <v>1.2394987826229236E-2</v>
      </c>
      <c r="H1729" s="2">
        <f t="shared" si="238"/>
        <v>0.31490710383519066</v>
      </c>
      <c r="I1729" s="2">
        <f t="shared" si="239"/>
        <v>23.949000116943694</v>
      </c>
    </row>
    <row r="1730" spans="1:9" ht="13.5" x14ac:dyDescent="0.25">
      <c r="A1730" s="3">
        <f>TITRES_STAT!B1733</f>
        <v>44533</v>
      </c>
      <c r="B1730" s="17">
        <f>TITRES_STAT!D1733</f>
        <v>2.5</v>
      </c>
      <c r="C1730" s="2">
        <f t="shared" si="234"/>
        <v>-2.0000000000000018E-2</v>
      </c>
      <c r="D1730" s="2">
        <f t="shared" si="235"/>
        <v>0</v>
      </c>
      <c r="E1730" s="2">
        <f t="shared" si="236"/>
        <v>2.0000000000000018E-2</v>
      </c>
      <c r="F1730" s="2">
        <f t="shared" si="242"/>
        <v>3.624464738542416E-3</v>
      </c>
      <c r="G1730" s="2">
        <f t="shared" si="242"/>
        <v>1.2938202981498576E-2</v>
      </c>
      <c r="H1730" s="2">
        <f t="shared" si="238"/>
        <v>0.28013664213842854</v>
      </c>
      <c r="I1730" s="2">
        <f t="shared" si="239"/>
        <v>21.883339084058164</v>
      </c>
    </row>
    <row r="1731" spans="1:9" ht="13.5" x14ac:dyDescent="0.25">
      <c r="A1731" s="3">
        <f>TITRES_STAT!B1734</f>
        <v>44536</v>
      </c>
      <c r="B1731" s="17">
        <f>TITRES_STAT!D1734</f>
        <v>2.56</v>
      </c>
      <c r="C1731" s="2">
        <f t="shared" ref="C1731:C1794" si="243">B1731-B1730</f>
        <v>6.0000000000000053E-2</v>
      </c>
      <c r="D1731" s="2">
        <f t="shared" ref="D1731:D1794" si="244">IF(C1731&gt;0,C1731,0)</f>
        <v>6.0000000000000053E-2</v>
      </c>
      <c r="E1731" s="2">
        <f t="shared" ref="E1731:E1794" si="245">IF(C1731&lt;0,-C1731,0)</f>
        <v>0</v>
      </c>
      <c r="F1731" s="2">
        <f t="shared" si="242"/>
        <v>7.6512886857893897E-3</v>
      </c>
      <c r="G1731" s="2">
        <f t="shared" si="242"/>
        <v>1.2014045625677249E-2</v>
      </c>
      <c r="H1731" s="2">
        <f t="shared" si="238"/>
        <v>0.63686196342025925</v>
      </c>
      <c r="I1731" s="2">
        <f t="shared" si="239"/>
        <v>38.907493585440896</v>
      </c>
    </row>
    <row r="1732" spans="1:9" ht="13.5" x14ac:dyDescent="0.25">
      <c r="A1732" s="3">
        <f>TITRES_STAT!B1735</f>
        <v>44537</v>
      </c>
      <c r="B1732" s="17">
        <f>TITRES_STAT!D1735</f>
        <v>2.57</v>
      </c>
      <c r="C1732" s="2">
        <f t="shared" si="243"/>
        <v>9.9999999999997868E-3</v>
      </c>
      <c r="D1732" s="2">
        <f t="shared" si="244"/>
        <v>9.9999999999997868E-3</v>
      </c>
      <c r="E1732" s="2">
        <f t="shared" si="245"/>
        <v>0</v>
      </c>
      <c r="F1732" s="2">
        <f t="shared" si="242"/>
        <v>7.8190537796615604E-3</v>
      </c>
      <c r="G1732" s="2">
        <f t="shared" si="242"/>
        <v>1.1155899509557445E-2</v>
      </c>
      <c r="H1732" s="2">
        <f t="shared" si="238"/>
        <v>0.70088958518879152</v>
      </c>
      <c r="I1732" s="2">
        <f t="shared" si="239"/>
        <v>41.207235983574783</v>
      </c>
    </row>
    <row r="1733" spans="1:9" ht="13.5" x14ac:dyDescent="0.25">
      <c r="A1733" s="3">
        <f>TITRES_STAT!B1736</f>
        <v>44538</v>
      </c>
      <c r="B1733" s="17">
        <f>TITRES_STAT!D1736</f>
        <v>2.6</v>
      </c>
      <c r="C1733" s="2">
        <f t="shared" si="243"/>
        <v>3.0000000000000249E-2</v>
      </c>
      <c r="D1733" s="2">
        <f t="shared" si="244"/>
        <v>3.0000000000000249E-2</v>
      </c>
      <c r="E1733" s="2">
        <f t="shared" si="245"/>
        <v>0</v>
      </c>
      <c r="F1733" s="2">
        <f t="shared" si="242"/>
        <v>9.4034070811143244E-3</v>
      </c>
      <c r="G1733" s="2">
        <f t="shared" si="242"/>
        <v>1.0359049544589055E-2</v>
      </c>
      <c r="H1733" s="2">
        <f t="shared" si="238"/>
        <v>0.90774805551790216</v>
      </c>
      <c r="I1733" s="2">
        <f t="shared" si="239"/>
        <v>47.582176949014006</v>
      </c>
    </row>
    <row r="1734" spans="1:9" ht="13.5" x14ac:dyDescent="0.25">
      <c r="A1734" s="3">
        <f>TITRES_STAT!B1737</f>
        <v>44539</v>
      </c>
      <c r="B1734" s="17">
        <f>TITRES_STAT!D1737</f>
        <v>2.6</v>
      </c>
      <c r="C1734" s="2">
        <f t="shared" si="243"/>
        <v>0</v>
      </c>
      <c r="D1734" s="2">
        <f t="shared" si="244"/>
        <v>0</v>
      </c>
      <c r="E1734" s="2">
        <f t="shared" si="245"/>
        <v>0</v>
      </c>
      <c r="F1734" s="2">
        <f t="shared" si="242"/>
        <v>8.7317351467490149E-3</v>
      </c>
      <c r="G1734" s="2">
        <f t="shared" si="242"/>
        <v>9.619117434261264E-3</v>
      </c>
      <c r="H1734" s="2">
        <f t="shared" si="238"/>
        <v>0.90774805551790216</v>
      </c>
      <c r="I1734" s="2">
        <f t="shared" si="239"/>
        <v>47.582176949014006</v>
      </c>
    </row>
    <row r="1735" spans="1:9" ht="13.5" x14ac:dyDescent="0.25">
      <c r="A1735" s="3">
        <f>TITRES_STAT!B1738</f>
        <v>44540</v>
      </c>
      <c r="B1735" s="17">
        <f>TITRES_STAT!D1738</f>
        <v>2.63</v>
      </c>
      <c r="C1735" s="2">
        <f t="shared" si="243"/>
        <v>2.9999999999999805E-2</v>
      </c>
      <c r="D1735" s="2">
        <f t="shared" si="244"/>
        <v>2.9999999999999805E-2</v>
      </c>
      <c r="E1735" s="2">
        <f t="shared" si="245"/>
        <v>0</v>
      </c>
      <c r="F1735" s="2">
        <f t="shared" si="242"/>
        <v>1.0250896921981214E-2</v>
      </c>
      <c r="G1735" s="2">
        <f t="shared" si="242"/>
        <v>8.9320376175283153E-3</v>
      </c>
      <c r="H1735" s="2">
        <f t="shared" si="238"/>
        <v>1.1476549205149738</v>
      </c>
      <c r="I1735" s="2">
        <f t="shared" si="239"/>
        <v>53.437584853705651</v>
      </c>
    </row>
    <row r="1736" spans="1:9" ht="13.5" x14ac:dyDescent="0.25">
      <c r="A1736" s="3">
        <f>TITRES_STAT!B1739</f>
        <v>44543</v>
      </c>
      <c r="B1736" s="17">
        <f>TITRES_STAT!D1739</f>
        <v>2.6</v>
      </c>
      <c r="C1736" s="2">
        <f t="shared" si="243"/>
        <v>-2.9999999999999805E-2</v>
      </c>
      <c r="D1736" s="2">
        <f t="shared" si="244"/>
        <v>0</v>
      </c>
      <c r="E1736" s="2">
        <f t="shared" si="245"/>
        <v>2.9999999999999805E-2</v>
      </c>
      <c r="F1736" s="2">
        <f t="shared" si="242"/>
        <v>9.5186899989825567E-3</v>
      </c>
      <c r="G1736" s="2">
        <f t="shared" si="242"/>
        <v>1.0436892073419135E-2</v>
      </c>
      <c r="H1736" s="2">
        <f t="shared" si="238"/>
        <v>0.9120234196178888</v>
      </c>
      <c r="I1736" s="2">
        <f t="shared" si="239"/>
        <v>47.69938538724351</v>
      </c>
    </row>
    <row r="1737" spans="1:9" ht="13.5" x14ac:dyDescent="0.25">
      <c r="A1737" s="3">
        <f>TITRES_STAT!B1740</f>
        <v>44544</v>
      </c>
      <c r="B1737" s="17">
        <f>TITRES_STAT!D1740</f>
        <v>2.65</v>
      </c>
      <c r="C1737" s="2">
        <f t="shared" si="243"/>
        <v>4.9999999999999822E-2</v>
      </c>
      <c r="D1737" s="2">
        <f t="shared" si="244"/>
        <v>4.9999999999999822E-2</v>
      </c>
      <c r="E1737" s="2">
        <f t="shared" si="245"/>
        <v>0</v>
      </c>
      <c r="F1737" s="2">
        <f t="shared" si="242"/>
        <v>1.2410212141912362E-2</v>
      </c>
      <c r="G1737" s="2">
        <f t="shared" si="242"/>
        <v>9.6913997824606257E-3</v>
      </c>
      <c r="H1737" s="2">
        <f t="shared" si="238"/>
        <v>1.2805386652578516</v>
      </c>
      <c r="I1737" s="2">
        <f t="shared" si="239"/>
        <v>56.15071056526314</v>
      </c>
    </row>
    <row r="1738" spans="1:9" ht="13.5" x14ac:dyDescent="0.25">
      <c r="A1738" s="3">
        <f>TITRES_STAT!B1741</f>
        <v>44545</v>
      </c>
      <c r="B1738" s="17">
        <f>TITRES_STAT!D1741</f>
        <v>2.7</v>
      </c>
      <c r="C1738" s="2">
        <f t="shared" si="243"/>
        <v>5.0000000000000266E-2</v>
      </c>
      <c r="D1738" s="2">
        <f t="shared" si="244"/>
        <v>5.0000000000000266E-2</v>
      </c>
      <c r="E1738" s="2">
        <f t="shared" si="245"/>
        <v>0</v>
      </c>
      <c r="F1738" s="2">
        <f t="shared" si="242"/>
        <v>1.5095196988918641E-2</v>
      </c>
      <c r="G1738" s="2">
        <f t="shared" si="242"/>
        <v>8.9991569408562951E-3</v>
      </c>
      <c r="H1738" s="2">
        <f t="shared" si="238"/>
        <v>1.6774012374855072</v>
      </c>
      <c r="I1738" s="2">
        <f t="shared" si="239"/>
        <v>62.650349674927533</v>
      </c>
    </row>
    <row r="1739" spans="1:9" ht="13.5" x14ac:dyDescent="0.25">
      <c r="A1739" s="3">
        <f>TITRES_STAT!B1742</f>
        <v>44546</v>
      </c>
      <c r="B1739" s="17">
        <f>TITRES_STAT!D1742</f>
        <v>2.68</v>
      </c>
      <c r="C1739" s="2">
        <f t="shared" si="243"/>
        <v>-2.0000000000000018E-2</v>
      </c>
      <c r="D1739" s="2">
        <f t="shared" si="244"/>
        <v>0</v>
      </c>
      <c r="E1739" s="2">
        <f t="shared" si="245"/>
        <v>2.0000000000000018E-2</v>
      </c>
      <c r="F1739" s="2">
        <f t="shared" si="242"/>
        <v>1.401696863256731E-2</v>
      </c>
      <c r="G1739" s="2">
        <f t="shared" si="242"/>
        <v>9.7849314450808456E-3</v>
      </c>
      <c r="H1739" s="2">
        <f t="shared" si="238"/>
        <v>1.4325055531803472</v>
      </c>
      <c r="I1739" s="2">
        <f t="shared" si="239"/>
        <v>58.890124682652285</v>
      </c>
    </row>
    <row r="1740" spans="1:9" ht="13.5" x14ac:dyDescent="0.25">
      <c r="A1740" s="3">
        <f>TITRES_STAT!B1743</f>
        <v>44550</v>
      </c>
      <c r="B1740" s="17">
        <f>TITRES_STAT!D1743</f>
        <v>2.72</v>
      </c>
      <c r="C1740" s="2">
        <f t="shared" si="243"/>
        <v>4.0000000000000036E-2</v>
      </c>
      <c r="D1740" s="2">
        <f t="shared" si="244"/>
        <v>4.0000000000000036E-2</v>
      </c>
      <c r="E1740" s="2">
        <f t="shared" si="245"/>
        <v>0</v>
      </c>
      <c r="F1740" s="2">
        <f t="shared" si="242"/>
        <v>1.587289944452679E-2</v>
      </c>
      <c r="G1740" s="2">
        <f t="shared" si="242"/>
        <v>9.0860077704322129E-3</v>
      </c>
      <c r="H1740" s="2">
        <f t="shared" si="238"/>
        <v>1.7469608045219327</v>
      </c>
      <c r="I1740" s="2">
        <f t="shared" si="239"/>
        <v>63.596131464495542</v>
      </c>
    </row>
    <row r="1741" spans="1:9" ht="13.5" x14ac:dyDescent="0.25">
      <c r="A1741" s="3">
        <f>TITRES_STAT!B1744</f>
        <v>44551</v>
      </c>
      <c r="B1741" s="17">
        <f>TITRES_STAT!D1744</f>
        <v>2.73</v>
      </c>
      <c r="C1741" s="2">
        <f t="shared" si="243"/>
        <v>9.9999999999997868E-3</v>
      </c>
      <c r="D1741" s="2">
        <f t="shared" si="244"/>
        <v>9.9999999999997868E-3</v>
      </c>
      <c r="E1741" s="2">
        <f t="shared" si="245"/>
        <v>0</v>
      </c>
      <c r="F1741" s="2">
        <f t="shared" ref="F1741:G1756" si="246">((F1740*13)+D1741)/14</f>
        <v>1.5453406627060575E-2</v>
      </c>
      <c r="G1741" s="2">
        <f t="shared" si="246"/>
        <v>8.4370072154013407E-3</v>
      </c>
      <c r="H1741" s="2">
        <f t="shared" si="238"/>
        <v>1.8316218337292804</v>
      </c>
      <c r="I1741" s="2">
        <f t="shared" si="239"/>
        <v>64.684549748545066</v>
      </c>
    </row>
    <row r="1742" spans="1:9" ht="13.5" x14ac:dyDescent="0.25">
      <c r="A1742" s="3">
        <f>TITRES_STAT!B1745</f>
        <v>44552</v>
      </c>
      <c r="B1742" s="17">
        <f>TITRES_STAT!D1745</f>
        <v>2.71</v>
      </c>
      <c r="C1742" s="2">
        <f t="shared" si="243"/>
        <v>-2.0000000000000018E-2</v>
      </c>
      <c r="D1742" s="2">
        <f t="shared" si="244"/>
        <v>0</v>
      </c>
      <c r="E1742" s="2">
        <f t="shared" si="245"/>
        <v>2.0000000000000018E-2</v>
      </c>
      <c r="F1742" s="2">
        <f t="shared" si="246"/>
        <v>1.434959186798482E-2</v>
      </c>
      <c r="G1742" s="2">
        <f t="shared" si="246"/>
        <v>9.2629352714441032E-3</v>
      </c>
      <c r="H1742" s="2">
        <f t="shared" si="238"/>
        <v>1.5491408983739665</v>
      </c>
      <c r="I1742" s="2">
        <f t="shared" si="239"/>
        <v>60.771097406272247</v>
      </c>
    </row>
    <row r="1743" spans="1:9" ht="13.5" x14ac:dyDescent="0.25">
      <c r="A1743" s="3">
        <f>TITRES_STAT!B1746</f>
        <v>44553</v>
      </c>
      <c r="B1743" s="17">
        <f>TITRES_STAT!D1746</f>
        <v>2.7</v>
      </c>
      <c r="C1743" s="2">
        <f t="shared" si="243"/>
        <v>-9.9999999999997868E-3</v>
      </c>
      <c r="D1743" s="2">
        <f t="shared" si="244"/>
        <v>0</v>
      </c>
      <c r="E1743" s="2">
        <f t="shared" si="245"/>
        <v>9.9999999999997868E-3</v>
      </c>
      <c r="F1743" s="2">
        <f t="shared" si="246"/>
        <v>1.3324621020271618E-2</v>
      </c>
      <c r="G1743" s="2">
        <f t="shared" si="246"/>
        <v>9.3155827520552247E-3</v>
      </c>
      <c r="H1743" s="2">
        <f t="shared" si="238"/>
        <v>1.430358290503287</v>
      </c>
      <c r="I1743" s="2">
        <f t="shared" si="239"/>
        <v>58.85380341213326</v>
      </c>
    </row>
    <row r="1744" spans="1:9" ht="13.5" x14ac:dyDescent="0.25">
      <c r="A1744" s="3">
        <f>TITRES_STAT!B1747</f>
        <v>44554</v>
      </c>
      <c r="B1744" s="17">
        <f>TITRES_STAT!D1747</f>
        <v>2.68</v>
      </c>
      <c r="C1744" s="2">
        <f t="shared" si="243"/>
        <v>-2.0000000000000018E-2</v>
      </c>
      <c r="D1744" s="2">
        <f t="shared" si="244"/>
        <v>0</v>
      </c>
      <c r="E1744" s="2">
        <f t="shared" si="245"/>
        <v>2.0000000000000018E-2</v>
      </c>
      <c r="F1744" s="2">
        <f t="shared" si="246"/>
        <v>1.2372862375966503E-2</v>
      </c>
      <c r="G1744" s="2">
        <f t="shared" si="246"/>
        <v>1.0078755412622709E-2</v>
      </c>
      <c r="H1744" s="2">
        <f t="shared" si="238"/>
        <v>1.2276180807474142</v>
      </c>
      <c r="I1744" s="2">
        <f t="shared" si="239"/>
        <v>55.109001464717942</v>
      </c>
    </row>
    <row r="1745" spans="1:9" ht="13.5" x14ac:dyDescent="0.25">
      <c r="A1745" s="3">
        <f>TITRES_STAT!B1748</f>
        <v>44557</v>
      </c>
      <c r="B1745" s="17">
        <f>TITRES_STAT!D1748</f>
        <v>2.72</v>
      </c>
      <c r="C1745" s="2">
        <f t="shared" si="243"/>
        <v>4.0000000000000036E-2</v>
      </c>
      <c r="D1745" s="2">
        <f t="shared" si="244"/>
        <v>4.0000000000000036E-2</v>
      </c>
      <c r="E1745" s="2">
        <f t="shared" si="245"/>
        <v>0</v>
      </c>
      <c r="F1745" s="2">
        <f t="shared" si="246"/>
        <v>1.4346229349111755E-2</v>
      </c>
      <c r="G1745" s="2">
        <f t="shared" si="246"/>
        <v>9.3588443117210863E-3</v>
      </c>
      <c r="H1745" s="2">
        <f t="shared" ref="H1745:H1808" si="247">F1745/G1745</f>
        <v>1.5329060802031327</v>
      </c>
      <c r="I1745" s="2">
        <f t="shared" ref="I1745:I1808" si="248">IF(G1745=0,100,100-(100/(1+H1745)))</f>
        <v>60.519657328952263</v>
      </c>
    </row>
    <row r="1746" spans="1:9" ht="13.5" x14ac:dyDescent="0.25">
      <c r="A1746" s="3">
        <f>TITRES_STAT!B1749</f>
        <v>44558</v>
      </c>
      <c r="B1746" s="17">
        <f>TITRES_STAT!D1749</f>
        <v>2.83</v>
      </c>
      <c r="C1746" s="2">
        <f t="shared" si="243"/>
        <v>0.10999999999999988</v>
      </c>
      <c r="D1746" s="2">
        <f t="shared" si="244"/>
        <v>0.10999999999999988</v>
      </c>
      <c r="E1746" s="2">
        <f t="shared" si="245"/>
        <v>0</v>
      </c>
      <c r="F1746" s="2">
        <f t="shared" si="246"/>
        <v>2.1178641538460909E-2</v>
      </c>
      <c r="G1746" s="2">
        <f t="shared" si="246"/>
        <v>8.6903554323124379E-3</v>
      </c>
      <c r="H1746" s="2">
        <f t="shared" si="247"/>
        <v>2.4370282324373735</v>
      </c>
      <c r="I1746" s="2">
        <f t="shared" si="248"/>
        <v>70.905097881874298</v>
      </c>
    </row>
    <row r="1747" spans="1:9" ht="13.5" x14ac:dyDescent="0.25">
      <c r="A1747" s="3">
        <f>TITRES_STAT!B1750</f>
        <v>44559</v>
      </c>
      <c r="B1747" s="17">
        <f>TITRES_STAT!D1750</f>
        <v>2.99</v>
      </c>
      <c r="C1747" s="2">
        <f t="shared" si="243"/>
        <v>0.16000000000000014</v>
      </c>
      <c r="D1747" s="2">
        <f t="shared" si="244"/>
        <v>0.16000000000000014</v>
      </c>
      <c r="E1747" s="2">
        <f t="shared" si="245"/>
        <v>0</v>
      </c>
      <c r="F1747" s="2">
        <f t="shared" si="246"/>
        <v>3.1094452857142286E-2</v>
      </c>
      <c r="G1747" s="2">
        <f t="shared" si="246"/>
        <v>8.0696157585758346E-3</v>
      </c>
      <c r="H1747" s="2">
        <f t="shared" si="247"/>
        <v>3.8532755198532511</v>
      </c>
      <c r="I1747" s="2">
        <f t="shared" si="248"/>
        <v>79.395358950685804</v>
      </c>
    </row>
    <row r="1748" spans="1:9" ht="13.5" x14ac:dyDescent="0.25">
      <c r="A1748" s="3">
        <f>TITRES_STAT!B1751</f>
        <v>44560</v>
      </c>
      <c r="B1748" s="17">
        <f>TITRES_STAT!D1751</f>
        <v>2.99</v>
      </c>
      <c r="C1748" s="2">
        <f t="shared" si="243"/>
        <v>0</v>
      </c>
      <c r="D1748" s="2">
        <f t="shared" si="244"/>
        <v>0</v>
      </c>
      <c r="E1748" s="2">
        <f t="shared" si="245"/>
        <v>0</v>
      </c>
      <c r="F1748" s="2">
        <f t="shared" si="246"/>
        <v>2.8873420510203553E-2</v>
      </c>
      <c r="G1748" s="2">
        <f t="shared" si="246"/>
        <v>7.4932146329632753E-3</v>
      </c>
      <c r="H1748" s="2">
        <f t="shared" si="247"/>
        <v>3.8532755198532511</v>
      </c>
      <c r="I1748" s="2">
        <f t="shared" si="248"/>
        <v>79.395358950685804</v>
      </c>
    </row>
    <row r="1749" spans="1:9" ht="13.5" x14ac:dyDescent="0.25">
      <c r="A1749" s="3">
        <f>TITRES_STAT!B1752</f>
        <v>44561</v>
      </c>
      <c r="B1749" s="17">
        <f>TITRES_STAT!D1752</f>
        <v>2.98</v>
      </c>
      <c r="C1749" s="2">
        <f t="shared" si="243"/>
        <v>-1.0000000000000231E-2</v>
      </c>
      <c r="D1749" s="2">
        <f t="shared" si="244"/>
        <v>0</v>
      </c>
      <c r="E1749" s="2">
        <f t="shared" si="245"/>
        <v>1.0000000000000231E-2</v>
      </c>
      <c r="F1749" s="2">
        <f t="shared" si="246"/>
        <v>2.6811033330903299E-2</v>
      </c>
      <c r="G1749" s="2">
        <f t="shared" si="246"/>
        <v>7.6722707306087715E-3</v>
      </c>
      <c r="H1749" s="2">
        <f t="shared" si="247"/>
        <v>3.494536920333092</v>
      </c>
      <c r="I1749" s="2">
        <f t="shared" si="248"/>
        <v>77.750766814795909</v>
      </c>
    </row>
    <row r="1750" spans="1:9" ht="13.5" x14ac:dyDescent="0.25">
      <c r="A1750" s="3">
        <f>TITRES_STAT!B1753</f>
        <v>44564</v>
      </c>
      <c r="B1750" s="17">
        <f>TITRES_STAT!D1753</f>
        <v>2.84</v>
      </c>
      <c r="C1750" s="2">
        <f t="shared" si="243"/>
        <v>-0.14000000000000012</v>
      </c>
      <c r="D1750" s="2">
        <f t="shared" si="244"/>
        <v>0</v>
      </c>
      <c r="E1750" s="2">
        <f t="shared" si="245"/>
        <v>0.14000000000000012</v>
      </c>
      <c r="F1750" s="2">
        <f t="shared" si="246"/>
        <v>2.4895959521553063E-2</v>
      </c>
      <c r="G1750" s="2">
        <f t="shared" si="246"/>
        <v>1.7124251392708154E-2</v>
      </c>
      <c r="H1750" s="2">
        <f t="shared" si="247"/>
        <v>1.4538422118793617</v>
      </c>
      <c r="I1750" s="2">
        <f t="shared" si="248"/>
        <v>59.247583436340243</v>
      </c>
    </row>
    <row r="1751" spans="1:9" ht="13.5" x14ac:dyDescent="0.25">
      <c r="A1751" s="3">
        <f>TITRES_STAT!B1754</f>
        <v>44565</v>
      </c>
      <c r="B1751" s="17">
        <f>TITRES_STAT!D1754</f>
        <v>2.84</v>
      </c>
      <c r="C1751" s="2">
        <f t="shared" si="243"/>
        <v>0</v>
      </c>
      <c r="D1751" s="2">
        <f t="shared" si="244"/>
        <v>0</v>
      </c>
      <c r="E1751" s="2">
        <f t="shared" si="245"/>
        <v>0</v>
      </c>
      <c r="F1751" s="2">
        <f t="shared" si="246"/>
        <v>2.3117676698584989E-2</v>
      </c>
      <c r="G1751" s="2">
        <f t="shared" si="246"/>
        <v>1.5901090578943285E-2</v>
      </c>
      <c r="H1751" s="2">
        <f t="shared" si="247"/>
        <v>1.4538422118793619</v>
      </c>
      <c r="I1751" s="2">
        <f t="shared" si="248"/>
        <v>59.247583436340243</v>
      </c>
    </row>
    <row r="1752" spans="1:9" ht="13.5" x14ac:dyDescent="0.25">
      <c r="A1752" s="3">
        <f>TITRES_STAT!B1755</f>
        <v>44566</v>
      </c>
      <c r="B1752" s="17">
        <f>TITRES_STAT!D1755</f>
        <v>2.79</v>
      </c>
      <c r="C1752" s="2">
        <f t="shared" si="243"/>
        <v>-4.9999999999999822E-2</v>
      </c>
      <c r="D1752" s="2">
        <f t="shared" si="244"/>
        <v>0</v>
      </c>
      <c r="E1752" s="2">
        <f t="shared" si="245"/>
        <v>4.9999999999999822E-2</v>
      </c>
      <c r="F1752" s="2">
        <f t="shared" si="246"/>
        <v>2.1466414077257492E-2</v>
      </c>
      <c r="G1752" s="2">
        <f t="shared" si="246"/>
        <v>1.833672696616161E-2</v>
      </c>
      <c r="H1752" s="2">
        <f t="shared" si="247"/>
        <v>1.1706786122120578</v>
      </c>
      <c r="I1752" s="2">
        <f t="shared" si="248"/>
        <v>53.931457454176631</v>
      </c>
    </row>
    <row r="1753" spans="1:9" ht="13.5" x14ac:dyDescent="0.25">
      <c r="A1753" s="3">
        <f>TITRES_STAT!B1756</f>
        <v>44567</v>
      </c>
      <c r="B1753" s="17">
        <f>TITRES_STAT!D1756</f>
        <v>2.7</v>
      </c>
      <c r="C1753" s="2">
        <f t="shared" si="243"/>
        <v>-8.9999999999999858E-2</v>
      </c>
      <c r="D1753" s="2">
        <f t="shared" si="244"/>
        <v>0</v>
      </c>
      <c r="E1753" s="2">
        <f t="shared" si="245"/>
        <v>8.9999999999999858E-2</v>
      </c>
      <c r="F1753" s="2">
        <f t="shared" si="246"/>
        <v>1.9933098786024814E-2</v>
      </c>
      <c r="G1753" s="2">
        <f t="shared" si="246"/>
        <v>2.3455532182864343E-2</v>
      </c>
      <c r="H1753" s="2">
        <f t="shared" si="247"/>
        <v>0.84982504897446431</v>
      </c>
      <c r="I1753" s="2">
        <f t="shared" si="248"/>
        <v>45.940833672114231</v>
      </c>
    </row>
    <row r="1754" spans="1:9" ht="13.5" x14ac:dyDescent="0.25">
      <c r="A1754" s="3">
        <f>TITRES_STAT!B1757</f>
        <v>44568</v>
      </c>
      <c r="B1754" s="17">
        <f>TITRES_STAT!D1757</f>
        <v>2.72</v>
      </c>
      <c r="C1754" s="2">
        <f t="shared" si="243"/>
        <v>2.0000000000000018E-2</v>
      </c>
      <c r="D1754" s="2">
        <f t="shared" si="244"/>
        <v>2.0000000000000018E-2</v>
      </c>
      <c r="E1754" s="2">
        <f t="shared" si="245"/>
        <v>0</v>
      </c>
      <c r="F1754" s="2">
        <f t="shared" si="246"/>
        <v>1.9937877444165898E-2</v>
      </c>
      <c r="G1754" s="2">
        <f t="shared" si="246"/>
        <v>2.1780137026945461E-2</v>
      </c>
      <c r="H1754" s="2">
        <f t="shared" si="247"/>
        <v>0.91541561099912283</v>
      </c>
      <c r="I1754" s="2">
        <f t="shared" si="248"/>
        <v>47.792009511795818</v>
      </c>
    </row>
    <row r="1755" spans="1:9" ht="13.5" x14ac:dyDescent="0.25">
      <c r="A1755" s="3">
        <f>TITRES_STAT!B1758</f>
        <v>44571</v>
      </c>
      <c r="B1755" s="17">
        <f>TITRES_STAT!D1758</f>
        <v>2.7</v>
      </c>
      <c r="C1755" s="2">
        <f t="shared" si="243"/>
        <v>-2.0000000000000018E-2</v>
      </c>
      <c r="D1755" s="2">
        <f t="shared" si="244"/>
        <v>0</v>
      </c>
      <c r="E1755" s="2">
        <f t="shared" si="245"/>
        <v>2.0000000000000018E-2</v>
      </c>
      <c r="F1755" s="2">
        <f t="shared" si="246"/>
        <v>1.8513743341011191E-2</v>
      </c>
      <c r="G1755" s="2">
        <f t="shared" si="246"/>
        <v>2.1652984382163645E-2</v>
      </c>
      <c r="H1755" s="2">
        <f t="shared" si="247"/>
        <v>0.85502039877060265</v>
      </c>
      <c r="I1755" s="2">
        <f t="shared" si="248"/>
        <v>46.092237009213449</v>
      </c>
    </row>
    <row r="1756" spans="1:9" ht="13.5" x14ac:dyDescent="0.25">
      <c r="A1756" s="3">
        <f>TITRES_STAT!B1759</f>
        <v>44572</v>
      </c>
      <c r="B1756" s="17">
        <f>TITRES_STAT!D1759</f>
        <v>2.75</v>
      </c>
      <c r="C1756" s="2">
        <f t="shared" si="243"/>
        <v>4.9999999999999822E-2</v>
      </c>
      <c r="D1756" s="2">
        <f t="shared" si="244"/>
        <v>4.9999999999999822E-2</v>
      </c>
      <c r="E1756" s="2">
        <f t="shared" si="245"/>
        <v>0</v>
      </c>
      <c r="F1756" s="2">
        <f t="shared" si="246"/>
        <v>2.0762761673796093E-2</v>
      </c>
      <c r="G1756" s="2">
        <f t="shared" si="246"/>
        <v>2.0106342640580529E-2</v>
      </c>
      <c r="H1756" s="2">
        <f t="shared" si="247"/>
        <v>1.0326473613301863</v>
      </c>
      <c r="I1756" s="2">
        <f t="shared" si="248"/>
        <v>50.803074895116616</v>
      </c>
    </row>
    <row r="1757" spans="1:9" ht="13.5" x14ac:dyDescent="0.25">
      <c r="A1757" s="3">
        <f>TITRES_STAT!B1760</f>
        <v>44573</v>
      </c>
      <c r="B1757" s="17">
        <f>TITRES_STAT!D1760</f>
        <v>2.74</v>
      </c>
      <c r="C1757" s="2">
        <f t="shared" si="243"/>
        <v>-9.9999999999997868E-3</v>
      </c>
      <c r="D1757" s="2">
        <f t="shared" si="244"/>
        <v>0</v>
      </c>
      <c r="E1757" s="2">
        <f t="shared" si="245"/>
        <v>9.9999999999997868E-3</v>
      </c>
      <c r="F1757" s="2">
        <f t="shared" ref="F1757:G1772" si="249">((F1756*13)+D1757)/14</f>
        <v>1.9279707268524942E-2</v>
      </c>
      <c r="G1757" s="2">
        <f t="shared" si="249"/>
        <v>1.938446102339619E-2</v>
      </c>
      <c r="H1757" s="2">
        <f t="shared" si="247"/>
        <v>0.99459599342252458</v>
      </c>
      <c r="I1757" s="2">
        <f t="shared" si="248"/>
        <v>49.864533805459956</v>
      </c>
    </row>
    <row r="1758" spans="1:9" ht="13.5" x14ac:dyDescent="0.25">
      <c r="A1758" s="3">
        <f>TITRES_STAT!B1761</f>
        <v>44574</v>
      </c>
      <c r="B1758" s="17">
        <f>TITRES_STAT!D1761</f>
        <v>2.74</v>
      </c>
      <c r="C1758" s="2">
        <f t="shared" si="243"/>
        <v>0</v>
      </c>
      <c r="D1758" s="2">
        <f t="shared" si="244"/>
        <v>0</v>
      </c>
      <c r="E1758" s="2">
        <f t="shared" si="245"/>
        <v>0</v>
      </c>
      <c r="F1758" s="2">
        <f t="shared" si="249"/>
        <v>1.790258532077316E-2</v>
      </c>
      <c r="G1758" s="2">
        <f t="shared" si="249"/>
        <v>1.7999856664582176E-2</v>
      </c>
      <c r="H1758" s="2">
        <f t="shared" si="247"/>
        <v>0.99459599342252469</v>
      </c>
      <c r="I1758" s="2">
        <f t="shared" si="248"/>
        <v>49.864533805459956</v>
      </c>
    </row>
    <row r="1759" spans="1:9" ht="13.5" x14ac:dyDescent="0.25">
      <c r="A1759" s="3">
        <f>TITRES_STAT!B1762</f>
        <v>44575</v>
      </c>
      <c r="B1759" s="17">
        <f>TITRES_STAT!D1762</f>
        <v>2.89</v>
      </c>
      <c r="C1759" s="2">
        <f t="shared" si="243"/>
        <v>0.14999999999999991</v>
      </c>
      <c r="D1759" s="2">
        <f t="shared" si="244"/>
        <v>0.14999999999999991</v>
      </c>
      <c r="E1759" s="2">
        <f t="shared" si="245"/>
        <v>0</v>
      </c>
      <c r="F1759" s="2">
        <f t="shared" si="249"/>
        <v>2.7338114940717927E-2</v>
      </c>
      <c r="G1759" s="2">
        <f t="shared" si="249"/>
        <v>1.6714152617112021E-2</v>
      </c>
      <c r="H1759" s="2">
        <f t="shared" si="247"/>
        <v>1.6356267390264851</v>
      </c>
      <c r="I1759" s="2">
        <f t="shared" si="248"/>
        <v>62.058360343947356</v>
      </c>
    </row>
    <row r="1760" spans="1:9" ht="13.5" x14ac:dyDescent="0.25">
      <c r="A1760" s="3">
        <f>TITRES_STAT!B1763</f>
        <v>44578</v>
      </c>
      <c r="B1760" s="17">
        <f>TITRES_STAT!D1763</f>
        <v>2.85</v>
      </c>
      <c r="C1760" s="2">
        <f t="shared" si="243"/>
        <v>-4.0000000000000036E-2</v>
      </c>
      <c r="D1760" s="2">
        <f t="shared" si="244"/>
        <v>0</v>
      </c>
      <c r="E1760" s="2">
        <f t="shared" si="245"/>
        <v>4.0000000000000036E-2</v>
      </c>
      <c r="F1760" s="2">
        <f t="shared" si="249"/>
        <v>2.5385392444952359E-2</v>
      </c>
      <c r="G1760" s="2">
        <f t="shared" si="249"/>
        <v>1.8377427430175453E-2</v>
      </c>
      <c r="H1760" s="2">
        <f t="shared" si="247"/>
        <v>1.3813354748048106</v>
      </c>
      <c r="I1760" s="2">
        <f t="shared" si="248"/>
        <v>58.006756688409624</v>
      </c>
    </row>
    <row r="1761" spans="1:9" ht="13.5" x14ac:dyDescent="0.25">
      <c r="A1761" s="3">
        <f>TITRES_STAT!B1764</f>
        <v>44579</v>
      </c>
      <c r="B1761" s="17">
        <f>TITRES_STAT!D1764</f>
        <v>2.77</v>
      </c>
      <c r="C1761" s="2">
        <f t="shared" si="243"/>
        <v>-8.0000000000000071E-2</v>
      </c>
      <c r="D1761" s="2">
        <f t="shared" si="244"/>
        <v>0</v>
      </c>
      <c r="E1761" s="2">
        <f t="shared" si="245"/>
        <v>8.0000000000000071E-2</v>
      </c>
      <c r="F1761" s="2">
        <f t="shared" si="249"/>
        <v>2.3572150127455761E-2</v>
      </c>
      <c r="G1761" s="2">
        <f t="shared" si="249"/>
        <v>2.2779039756591495E-2</v>
      </c>
      <c r="H1761" s="2">
        <f t="shared" si="247"/>
        <v>1.0348175506667161</v>
      </c>
      <c r="I1761" s="2">
        <f t="shared" si="248"/>
        <v>50.855544779808589</v>
      </c>
    </row>
    <row r="1762" spans="1:9" ht="13.5" x14ac:dyDescent="0.25">
      <c r="A1762" s="3">
        <f>TITRES_STAT!B1765</f>
        <v>44580</v>
      </c>
      <c r="B1762" s="17">
        <f>TITRES_STAT!D1765</f>
        <v>2.8</v>
      </c>
      <c r="C1762" s="2">
        <f t="shared" si="243"/>
        <v>2.9999999999999805E-2</v>
      </c>
      <c r="D1762" s="2">
        <f t="shared" si="244"/>
        <v>2.9999999999999805E-2</v>
      </c>
      <c r="E1762" s="2">
        <f t="shared" si="245"/>
        <v>0</v>
      </c>
      <c r="F1762" s="2">
        <f t="shared" si="249"/>
        <v>2.4031282261208906E-2</v>
      </c>
      <c r="G1762" s="2">
        <f t="shared" si="249"/>
        <v>2.1151965488263532E-2</v>
      </c>
      <c r="H1762" s="2">
        <f t="shared" si="247"/>
        <v>1.1361252586452546</v>
      </c>
      <c r="I1762" s="2">
        <f t="shared" si="248"/>
        <v>53.186265835637045</v>
      </c>
    </row>
    <row r="1763" spans="1:9" ht="13.5" x14ac:dyDescent="0.25">
      <c r="A1763" s="3">
        <f>TITRES_STAT!B1766</f>
        <v>44581</v>
      </c>
      <c r="B1763" s="17">
        <f>TITRES_STAT!D1766</f>
        <v>2.77</v>
      </c>
      <c r="C1763" s="2">
        <f t="shared" si="243"/>
        <v>-2.9999999999999805E-2</v>
      </c>
      <c r="D1763" s="2">
        <f t="shared" si="244"/>
        <v>0</v>
      </c>
      <c r="E1763" s="2">
        <f t="shared" si="245"/>
        <v>2.9999999999999805E-2</v>
      </c>
      <c r="F1763" s="2">
        <f t="shared" si="249"/>
        <v>2.2314762099693984E-2</v>
      </c>
      <c r="G1763" s="2">
        <f t="shared" si="249"/>
        <v>2.1783967953387551E-2</v>
      </c>
      <c r="H1763" s="2">
        <f t="shared" si="247"/>
        <v>1.0243662746586024</v>
      </c>
      <c r="I1763" s="2">
        <f t="shared" si="248"/>
        <v>50.601824752852878</v>
      </c>
    </row>
    <row r="1764" spans="1:9" ht="13.5" x14ac:dyDescent="0.25">
      <c r="A1764" s="3">
        <f>TITRES_STAT!B1767</f>
        <v>44582</v>
      </c>
      <c r="B1764" s="17">
        <f>TITRES_STAT!D1767</f>
        <v>2.77</v>
      </c>
      <c r="C1764" s="2">
        <f t="shared" si="243"/>
        <v>0</v>
      </c>
      <c r="D1764" s="2">
        <f t="shared" si="244"/>
        <v>0</v>
      </c>
      <c r="E1764" s="2">
        <f t="shared" si="245"/>
        <v>0</v>
      </c>
      <c r="F1764" s="2">
        <f t="shared" si="249"/>
        <v>2.0720850521144415E-2</v>
      </c>
      <c r="G1764" s="2">
        <f t="shared" si="249"/>
        <v>2.0227970242431299E-2</v>
      </c>
      <c r="H1764" s="2">
        <f t="shared" si="247"/>
        <v>1.0243662746586024</v>
      </c>
      <c r="I1764" s="2">
        <f t="shared" si="248"/>
        <v>50.601824752852878</v>
      </c>
    </row>
    <row r="1765" spans="1:9" ht="13.5" x14ac:dyDescent="0.25">
      <c r="A1765" s="3">
        <f>TITRES_STAT!B1768</f>
        <v>44585</v>
      </c>
      <c r="B1765" s="17">
        <f>TITRES_STAT!D1768</f>
        <v>2.77</v>
      </c>
      <c r="C1765" s="2">
        <f t="shared" si="243"/>
        <v>0</v>
      </c>
      <c r="D1765" s="2">
        <f t="shared" si="244"/>
        <v>0</v>
      </c>
      <c r="E1765" s="2">
        <f t="shared" si="245"/>
        <v>0</v>
      </c>
      <c r="F1765" s="2">
        <f t="shared" si="249"/>
        <v>1.9240789769634097E-2</v>
      </c>
      <c r="G1765" s="2">
        <f t="shared" si="249"/>
        <v>1.8783115225114777E-2</v>
      </c>
      <c r="H1765" s="2">
        <f t="shared" si="247"/>
        <v>1.0243662746586022</v>
      </c>
      <c r="I1765" s="2">
        <f t="shared" si="248"/>
        <v>50.601824752852878</v>
      </c>
    </row>
    <row r="1766" spans="1:9" ht="13.5" x14ac:dyDescent="0.25">
      <c r="A1766" s="3">
        <f>TITRES_STAT!B1769</f>
        <v>44586</v>
      </c>
      <c r="B1766" s="17">
        <f>TITRES_STAT!D1769</f>
        <v>2.79</v>
      </c>
      <c r="C1766" s="2">
        <f t="shared" si="243"/>
        <v>2.0000000000000018E-2</v>
      </c>
      <c r="D1766" s="2">
        <f t="shared" si="244"/>
        <v>2.0000000000000018E-2</v>
      </c>
      <c r="E1766" s="2">
        <f t="shared" si="245"/>
        <v>0</v>
      </c>
      <c r="F1766" s="2">
        <f t="shared" si="249"/>
        <v>1.9295019071803091E-2</v>
      </c>
      <c r="G1766" s="2">
        <f t="shared" si="249"/>
        <v>1.7441464137606579E-2</v>
      </c>
      <c r="H1766" s="2">
        <f t="shared" si="247"/>
        <v>1.1062728977093128</v>
      </c>
      <c r="I1766" s="2">
        <f t="shared" si="248"/>
        <v>52.522771332833706</v>
      </c>
    </row>
    <row r="1767" spans="1:9" ht="13.5" x14ac:dyDescent="0.25">
      <c r="A1767" s="3">
        <f>TITRES_STAT!B1770</f>
        <v>44587</v>
      </c>
      <c r="B1767" s="17">
        <f>TITRES_STAT!D1770</f>
        <v>2.79</v>
      </c>
      <c r="C1767" s="2">
        <f t="shared" si="243"/>
        <v>0</v>
      </c>
      <c r="D1767" s="2">
        <f t="shared" si="244"/>
        <v>0</v>
      </c>
      <c r="E1767" s="2">
        <f t="shared" si="245"/>
        <v>0</v>
      </c>
      <c r="F1767" s="2">
        <f t="shared" si="249"/>
        <v>1.7916803423817157E-2</v>
      </c>
      <c r="G1767" s="2">
        <f t="shared" si="249"/>
        <v>1.6195645270634679E-2</v>
      </c>
      <c r="H1767" s="2">
        <f t="shared" si="247"/>
        <v>1.106272897709313</v>
      </c>
      <c r="I1767" s="2">
        <f t="shared" si="248"/>
        <v>52.522771332833706</v>
      </c>
    </row>
    <row r="1768" spans="1:9" ht="13.5" x14ac:dyDescent="0.25">
      <c r="A1768" s="3">
        <f>TITRES_STAT!B1771</f>
        <v>44588</v>
      </c>
      <c r="B1768" s="17">
        <f>TITRES_STAT!D1771</f>
        <v>2.75</v>
      </c>
      <c r="C1768" s="2">
        <f t="shared" si="243"/>
        <v>-4.0000000000000036E-2</v>
      </c>
      <c r="D1768" s="2">
        <f t="shared" si="244"/>
        <v>0</v>
      </c>
      <c r="E1768" s="2">
        <f t="shared" si="245"/>
        <v>4.0000000000000036E-2</v>
      </c>
      <c r="F1768" s="2">
        <f t="shared" si="249"/>
        <v>1.663703175068736E-2</v>
      </c>
      <c r="G1768" s="2">
        <f t="shared" si="249"/>
        <v>1.7895956322732203E-2</v>
      </c>
      <c r="H1768" s="2">
        <f t="shared" si="247"/>
        <v>0.92965312669847633</v>
      </c>
      <c r="I1768" s="2">
        <f t="shared" si="248"/>
        <v>48.177214538504046</v>
      </c>
    </row>
    <row r="1769" spans="1:9" ht="13.5" x14ac:dyDescent="0.25">
      <c r="A1769" s="3">
        <f>TITRES_STAT!B1772</f>
        <v>44589</v>
      </c>
      <c r="B1769" s="17">
        <f>TITRES_STAT!D1772</f>
        <v>2.75</v>
      </c>
      <c r="C1769" s="2">
        <f t="shared" si="243"/>
        <v>0</v>
      </c>
      <c r="D1769" s="2">
        <f t="shared" si="244"/>
        <v>0</v>
      </c>
      <c r="E1769" s="2">
        <f t="shared" si="245"/>
        <v>0</v>
      </c>
      <c r="F1769" s="2">
        <f t="shared" si="249"/>
        <v>1.5448672339923976E-2</v>
      </c>
      <c r="G1769" s="2">
        <f t="shared" si="249"/>
        <v>1.661767372825133E-2</v>
      </c>
      <c r="H1769" s="2">
        <f t="shared" si="247"/>
        <v>0.92965312669847633</v>
      </c>
      <c r="I1769" s="2">
        <f t="shared" si="248"/>
        <v>48.177214538504046</v>
      </c>
    </row>
    <row r="1770" spans="1:9" ht="13.5" x14ac:dyDescent="0.25">
      <c r="A1770" s="3">
        <f>TITRES_STAT!B1773</f>
        <v>44592</v>
      </c>
      <c r="B1770" s="17">
        <f>TITRES_STAT!D1773</f>
        <v>2.71</v>
      </c>
      <c r="C1770" s="2">
        <f t="shared" si="243"/>
        <v>-4.0000000000000036E-2</v>
      </c>
      <c r="D1770" s="2">
        <f t="shared" si="244"/>
        <v>0</v>
      </c>
      <c r="E1770" s="2">
        <f t="shared" si="245"/>
        <v>4.0000000000000036E-2</v>
      </c>
      <c r="F1770" s="2">
        <f t="shared" si="249"/>
        <v>1.4345195744215122E-2</v>
      </c>
      <c r="G1770" s="2">
        <f t="shared" si="249"/>
        <v>1.8287839890519096E-2</v>
      </c>
      <c r="H1770" s="2">
        <f t="shared" si="247"/>
        <v>0.78441170909704072</v>
      </c>
      <c r="I1770" s="2">
        <f t="shared" si="248"/>
        <v>43.959121378662864</v>
      </c>
    </row>
    <row r="1771" spans="1:9" ht="13.5" x14ac:dyDescent="0.25">
      <c r="A1771" s="3">
        <f>TITRES_STAT!B1774</f>
        <v>44593</v>
      </c>
      <c r="B1771" s="17">
        <f>TITRES_STAT!D1774</f>
        <v>2.87</v>
      </c>
      <c r="C1771" s="2">
        <f t="shared" si="243"/>
        <v>0.16000000000000014</v>
      </c>
      <c r="D1771" s="2">
        <f t="shared" si="244"/>
        <v>0.16000000000000014</v>
      </c>
      <c r="E1771" s="2">
        <f t="shared" si="245"/>
        <v>0</v>
      </c>
      <c r="F1771" s="2">
        <f t="shared" si="249"/>
        <v>2.474911033391405E-2</v>
      </c>
      <c r="G1771" s="2">
        <f t="shared" si="249"/>
        <v>1.6981565612624875E-2</v>
      </c>
      <c r="H1771" s="2">
        <f t="shared" si="247"/>
        <v>1.4574104001055372</v>
      </c>
      <c r="I1771" s="2">
        <f t="shared" si="248"/>
        <v>59.306756414921438</v>
      </c>
    </row>
    <row r="1772" spans="1:9" ht="13.5" x14ac:dyDescent="0.25">
      <c r="A1772" s="3">
        <f>TITRES_STAT!B1775</f>
        <v>44594</v>
      </c>
      <c r="B1772" s="17">
        <f>TITRES_STAT!D1775</f>
        <v>3.04</v>
      </c>
      <c r="C1772" s="2">
        <f t="shared" si="243"/>
        <v>0.16999999999999993</v>
      </c>
      <c r="D1772" s="2">
        <f t="shared" si="244"/>
        <v>0.16999999999999993</v>
      </c>
      <c r="E1772" s="2">
        <f t="shared" si="245"/>
        <v>0</v>
      </c>
      <c r="F1772" s="2">
        <f t="shared" si="249"/>
        <v>3.5124173881491617E-2</v>
      </c>
      <c r="G1772" s="2">
        <f t="shared" si="249"/>
        <v>1.5768596640294529E-2</v>
      </c>
      <c r="H1772" s="2">
        <f t="shared" si="247"/>
        <v>2.2274762100094891</v>
      </c>
      <c r="I1772" s="2">
        <f t="shared" si="248"/>
        <v>69.0160380764802</v>
      </c>
    </row>
    <row r="1773" spans="1:9" ht="13.5" x14ac:dyDescent="0.25">
      <c r="A1773" s="3">
        <f>TITRES_STAT!B1776</f>
        <v>44595</v>
      </c>
      <c r="B1773" s="17">
        <f>TITRES_STAT!D1776</f>
        <v>3.17</v>
      </c>
      <c r="C1773" s="2">
        <f t="shared" si="243"/>
        <v>0.12999999999999989</v>
      </c>
      <c r="D1773" s="2">
        <f t="shared" si="244"/>
        <v>0.12999999999999989</v>
      </c>
      <c r="E1773" s="2">
        <f t="shared" si="245"/>
        <v>0</v>
      </c>
      <c r="F1773" s="2">
        <f t="shared" ref="F1773:G1788" si="250">((F1772*13)+D1773)/14</f>
        <v>4.190101860424221E-2</v>
      </c>
      <c r="G1773" s="2">
        <f t="shared" si="250"/>
        <v>1.464226830884492E-2</v>
      </c>
      <c r="H1773" s="2">
        <f t="shared" si="247"/>
        <v>2.8616480534598017</v>
      </c>
      <c r="I1773" s="2">
        <f t="shared" si="248"/>
        <v>74.104320586541775</v>
      </c>
    </row>
    <row r="1774" spans="1:9" ht="13.5" x14ac:dyDescent="0.25">
      <c r="A1774" s="3">
        <f>TITRES_STAT!B1777</f>
        <v>44596</v>
      </c>
      <c r="B1774" s="17">
        <f>TITRES_STAT!D1777</f>
        <v>3.15</v>
      </c>
      <c r="C1774" s="2">
        <f t="shared" si="243"/>
        <v>-2.0000000000000018E-2</v>
      </c>
      <c r="D1774" s="2">
        <f t="shared" si="244"/>
        <v>0</v>
      </c>
      <c r="E1774" s="2">
        <f t="shared" si="245"/>
        <v>2.0000000000000018E-2</v>
      </c>
      <c r="F1774" s="2">
        <f t="shared" si="250"/>
        <v>3.8908088703939192E-2</v>
      </c>
      <c r="G1774" s="2">
        <f t="shared" si="250"/>
        <v>1.5024963429641713E-2</v>
      </c>
      <c r="H1774" s="2">
        <f t="shared" si="247"/>
        <v>2.5895629554199187</v>
      </c>
      <c r="I1774" s="2">
        <f t="shared" si="248"/>
        <v>72.141455313101844</v>
      </c>
    </row>
    <row r="1775" spans="1:9" ht="13.5" x14ac:dyDescent="0.25">
      <c r="A1775" s="3">
        <f>TITRES_STAT!B1778</f>
        <v>44599</v>
      </c>
      <c r="B1775" s="17">
        <f>TITRES_STAT!D1778</f>
        <v>3.14</v>
      </c>
      <c r="C1775" s="2">
        <f t="shared" si="243"/>
        <v>-9.9999999999997868E-3</v>
      </c>
      <c r="D1775" s="2">
        <f t="shared" si="244"/>
        <v>0</v>
      </c>
      <c r="E1775" s="2">
        <f t="shared" si="245"/>
        <v>9.9999999999997868E-3</v>
      </c>
      <c r="F1775" s="2">
        <f t="shared" si="250"/>
        <v>3.6128939510800685E-2</v>
      </c>
      <c r="G1775" s="2">
        <f t="shared" si="250"/>
        <v>1.4666037470381576E-2</v>
      </c>
      <c r="H1775" s="2">
        <f t="shared" si="247"/>
        <v>2.4634424658851426</v>
      </c>
      <c r="I1775" s="2">
        <f t="shared" si="248"/>
        <v>71.12699258469037</v>
      </c>
    </row>
    <row r="1776" spans="1:9" ht="13.5" x14ac:dyDescent="0.25">
      <c r="A1776" s="3">
        <f>TITRES_STAT!B1779</f>
        <v>44600</v>
      </c>
      <c r="B1776" s="17">
        <f>TITRES_STAT!D1779</f>
        <v>3.32</v>
      </c>
      <c r="C1776" s="2">
        <f t="shared" si="243"/>
        <v>0.17999999999999972</v>
      </c>
      <c r="D1776" s="2">
        <f t="shared" si="244"/>
        <v>0.17999999999999972</v>
      </c>
      <c r="E1776" s="2">
        <f t="shared" si="245"/>
        <v>0</v>
      </c>
      <c r="F1776" s="2">
        <f t="shared" si="250"/>
        <v>4.6405443831457761E-2</v>
      </c>
      <c r="G1776" s="2">
        <f t="shared" si="250"/>
        <v>1.3618463365354319E-2</v>
      </c>
      <c r="H1776" s="2">
        <f t="shared" si="247"/>
        <v>3.4075389114394703</v>
      </c>
      <c r="I1776" s="2">
        <f t="shared" si="248"/>
        <v>77.311601324617527</v>
      </c>
    </row>
    <row r="1777" spans="1:9" ht="13.5" x14ac:dyDescent="0.25">
      <c r="A1777" s="3">
        <f>TITRES_STAT!B1780</f>
        <v>44601</v>
      </c>
      <c r="B1777" s="17">
        <f>TITRES_STAT!D1780</f>
        <v>3.45</v>
      </c>
      <c r="C1777" s="2">
        <f t="shared" si="243"/>
        <v>0.13000000000000034</v>
      </c>
      <c r="D1777" s="2">
        <f t="shared" si="244"/>
        <v>0.13000000000000034</v>
      </c>
      <c r="E1777" s="2">
        <f t="shared" si="245"/>
        <v>0</v>
      </c>
      <c r="F1777" s="2">
        <f t="shared" si="250"/>
        <v>5.2376483557782232E-2</v>
      </c>
      <c r="G1777" s="2">
        <f t="shared" si="250"/>
        <v>1.2645715982114725E-2</v>
      </c>
      <c r="H1777" s="2">
        <f t="shared" si="247"/>
        <v>4.1418361468706166</v>
      </c>
      <c r="I1777" s="2">
        <f t="shared" si="248"/>
        <v>80.551694541868827</v>
      </c>
    </row>
    <row r="1778" spans="1:9" ht="13.5" x14ac:dyDescent="0.25">
      <c r="A1778" s="3">
        <f>TITRES_STAT!B1781</f>
        <v>44602</v>
      </c>
      <c r="B1778" s="17">
        <f>TITRES_STAT!D1781</f>
        <v>3.4</v>
      </c>
      <c r="C1778" s="2">
        <f t="shared" si="243"/>
        <v>-5.0000000000000266E-2</v>
      </c>
      <c r="D1778" s="2">
        <f t="shared" si="244"/>
        <v>0</v>
      </c>
      <c r="E1778" s="2">
        <f t="shared" si="245"/>
        <v>5.0000000000000266E-2</v>
      </c>
      <c r="F1778" s="2">
        <f t="shared" si="250"/>
        <v>4.8635306160797788E-2</v>
      </c>
      <c r="G1778" s="2">
        <f t="shared" si="250"/>
        <v>1.5313879126249406E-2</v>
      </c>
      <c r="H1778" s="2">
        <f t="shared" si="247"/>
        <v>3.1758972210661094</v>
      </c>
      <c r="I1778" s="2">
        <f t="shared" si="248"/>
        <v>76.053050468883441</v>
      </c>
    </row>
    <row r="1779" spans="1:9" ht="13.5" x14ac:dyDescent="0.25">
      <c r="A1779" s="3">
        <f>TITRES_STAT!B1782</f>
        <v>44603</v>
      </c>
      <c r="B1779" s="17">
        <f>TITRES_STAT!D1782</f>
        <v>3.38</v>
      </c>
      <c r="C1779" s="2">
        <f t="shared" si="243"/>
        <v>-2.0000000000000018E-2</v>
      </c>
      <c r="D1779" s="2">
        <f t="shared" si="244"/>
        <v>0</v>
      </c>
      <c r="E1779" s="2">
        <f t="shared" si="245"/>
        <v>2.0000000000000018E-2</v>
      </c>
      <c r="F1779" s="2">
        <f t="shared" si="250"/>
        <v>4.5161355720740808E-2</v>
      </c>
      <c r="G1779" s="2">
        <f t="shared" si="250"/>
        <v>1.5648602045803022E-2</v>
      </c>
      <c r="H1779" s="2">
        <f t="shared" si="247"/>
        <v>2.885967423067874</v>
      </c>
      <c r="I1779" s="2">
        <f t="shared" si="248"/>
        <v>74.266382315410027</v>
      </c>
    </row>
    <row r="1780" spans="1:9" ht="13.5" x14ac:dyDescent="0.25">
      <c r="A1780" s="3">
        <f>TITRES_STAT!B1783</f>
        <v>44606</v>
      </c>
      <c r="B1780" s="17">
        <f>TITRES_STAT!D1783</f>
        <v>3.35</v>
      </c>
      <c r="C1780" s="2">
        <f t="shared" si="243"/>
        <v>-2.9999999999999805E-2</v>
      </c>
      <c r="D1780" s="2">
        <f t="shared" si="244"/>
        <v>0</v>
      </c>
      <c r="E1780" s="2">
        <f t="shared" si="245"/>
        <v>2.9999999999999805E-2</v>
      </c>
      <c r="F1780" s="2">
        <f t="shared" si="250"/>
        <v>4.1935544597830755E-2</v>
      </c>
      <c r="G1780" s="2">
        <f t="shared" si="250"/>
        <v>1.667370189967422E-2</v>
      </c>
      <c r="H1780" s="2">
        <f t="shared" si="247"/>
        <v>2.5150710292265761</v>
      </c>
      <c r="I1780" s="2">
        <f t="shared" si="248"/>
        <v>71.551072746884699</v>
      </c>
    </row>
    <row r="1781" spans="1:9" ht="13.5" x14ac:dyDescent="0.25">
      <c r="A1781" s="3">
        <f>TITRES_STAT!B1784</f>
        <v>44607</v>
      </c>
      <c r="B1781" s="17">
        <f>TITRES_STAT!D1784</f>
        <v>3.3</v>
      </c>
      <c r="C1781" s="2">
        <f t="shared" si="243"/>
        <v>-5.0000000000000266E-2</v>
      </c>
      <c r="D1781" s="2">
        <f t="shared" si="244"/>
        <v>0</v>
      </c>
      <c r="E1781" s="2">
        <f t="shared" si="245"/>
        <v>5.0000000000000266E-2</v>
      </c>
      <c r="F1781" s="2">
        <f t="shared" si="250"/>
        <v>3.8940148555128562E-2</v>
      </c>
      <c r="G1781" s="2">
        <f t="shared" si="250"/>
        <v>1.9054151763983222E-2</v>
      </c>
      <c r="H1781" s="2">
        <f t="shared" si="247"/>
        <v>2.0436568910264743</v>
      </c>
      <c r="I1781" s="2">
        <f t="shared" si="248"/>
        <v>67.144785506268107</v>
      </c>
    </row>
    <row r="1782" spans="1:9" ht="13.5" x14ac:dyDescent="0.25">
      <c r="A1782" s="3">
        <f>TITRES_STAT!B1785</f>
        <v>44608</v>
      </c>
      <c r="B1782" s="17">
        <f>TITRES_STAT!D1785</f>
        <v>3.32</v>
      </c>
      <c r="C1782" s="2">
        <f t="shared" si="243"/>
        <v>2.0000000000000018E-2</v>
      </c>
      <c r="D1782" s="2">
        <f t="shared" si="244"/>
        <v>2.0000000000000018E-2</v>
      </c>
      <c r="E1782" s="2">
        <f t="shared" si="245"/>
        <v>0</v>
      </c>
      <c r="F1782" s="2">
        <f t="shared" si="250"/>
        <v>3.7587280801190816E-2</v>
      </c>
      <c r="G1782" s="2">
        <f t="shared" si="250"/>
        <v>1.7693140923698707E-2</v>
      </c>
      <c r="H1782" s="2">
        <f t="shared" si="247"/>
        <v>2.1243984300631054</v>
      </c>
      <c r="I1782" s="2">
        <f t="shared" si="248"/>
        <v>67.993838737788565</v>
      </c>
    </row>
    <row r="1783" spans="1:9" ht="13.5" x14ac:dyDescent="0.25">
      <c r="A1783" s="3">
        <f>TITRES_STAT!B1786</f>
        <v>44609</v>
      </c>
      <c r="B1783" s="17">
        <f>TITRES_STAT!D1786</f>
        <v>3.32</v>
      </c>
      <c r="C1783" s="2">
        <f t="shared" si="243"/>
        <v>0</v>
      </c>
      <c r="D1783" s="2">
        <f t="shared" si="244"/>
        <v>0</v>
      </c>
      <c r="E1783" s="2">
        <f t="shared" si="245"/>
        <v>0</v>
      </c>
      <c r="F1783" s="2">
        <f t="shared" si="250"/>
        <v>3.4902475029677187E-2</v>
      </c>
      <c r="G1783" s="2">
        <f t="shared" si="250"/>
        <v>1.6429345143434516E-2</v>
      </c>
      <c r="H1783" s="2">
        <f t="shared" si="247"/>
        <v>2.1243984300631054</v>
      </c>
      <c r="I1783" s="2">
        <f t="shared" si="248"/>
        <v>67.993838737788565</v>
      </c>
    </row>
    <row r="1784" spans="1:9" ht="13.5" x14ac:dyDescent="0.25">
      <c r="A1784" s="3">
        <f>TITRES_STAT!B1787</f>
        <v>44610</v>
      </c>
      <c r="B1784" s="17">
        <f>TITRES_STAT!D1787</f>
        <v>3.3</v>
      </c>
      <c r="C1784" s="2">
        <f t="shared" si="243"/>
        <v>-2.0000000000000018E-2</v>
      </c>
      <c r="D1784" s="2">
        <f t="shared" si="244"/>
        <v>0</v>
      </c>
      <c r="E1784" s="2">
        <f t="shared" si="245"/>
        <v>2.0000000000000018E-2</v>
      </c>
      <c r="F1784" s="2">
        <f t="shared" si="250"/>
        <v>3.2409441098985955E-2</v>
      </c>
      <c r="G1784" s="2">
        <f t="shared" si="250"/>
        <v>1.6684391918903481E-2</v>
      </c>
      <c r="H1784" s="2">
        <f t="shared" si="247"/>
        <v>1.9425005871664962</v>
      </c>
      <c r="I1784" s="2">
        <f t="shared" si="248"/>
        <v>66.015299899635437</v>
      </c>
    </row>
    <row r="1785" spans="1:9" ht="13.5" x14ac:dyDescent="0.25">
      <c r="A1785" s="3">
        <f>TITRES_STAT!B1788</f>
        <v>44613</v>
      </c>
      <c r="B1785" s="17">
        <f>TITRES_STAT!D1788</f>
        <v>3.31</v>
      </c>
      <c r="C1785" s="2">
        <f t="shared" si="243"/>
        <v>1.0000000000000231E-2</v>
      </c>
      <c r="D1785" s="2">
        <f t="shared" si="244"/>
        <v>1.0000000000000231E-2</v>
      </c>
      <c r="E1785" s="2">
        <f t="shared" si="245"/>
        <v>0</v>
      </c>
      <c r="F1785" s="2">
        <f t="shared" si="250"/>
        <v>3.0808766734772692E-2</v>
      </c>
      <c r="G1785" s="2">
        <f t="shared" si="250"/>
        <v>1.5492649638981804E-2</v>
      </c>
      <c r="H1785" s="2">
        <f t="shared" si="247"/>
        <v>1.9886054001539715</v>
      </c>
      <c r="I1785" s="2">
        <f t="shared" si="248"/>
        <v>66.53957729085009</v>
      </c>
    </row>
    <row r="1786" spans="1:9" ht="13.5" x14ac:dyDescent="0.25">
      <c r="A1786" s="3">
        <f>TITRES_STAT!B1789</f>
        <v>44614</v>
      </c>
      <c r="B1786" s="17">
        <f>TITRES_STAT!D1789</f>
        <v>3.19</v>
      </c>
      <c r="C1786" s="2">
        <f t="shared" si="243"/>
        <v>-0.12000000000000011</v>
      </c>
      <c r="D1786" s="2">
        <f t="shared" si="244"/>
        <v>0</v>
      </c>
      <c r="E1786" s="2">
        <f t="shared" si="245"/>
        <v>0.12000000000000011</v>
      </c>
      <c r="F1786" s="2">
        <f t="shared" si="250"/>
        <v>2.8608140539431785E-2</v>
      </c>
      <c r="G1786" s="2">
        <f t="shared" si="250"/>
        <v>2.2957460379054544E-2</v>
      </c>
      <c r="H1786" s="2">
        <f t="shared" si="247"/>
        <v>1.2461369884594331</v>
      </c>
      <c r="I1786" s="2">
        <f t="shared" si="248"/>
        <v>55.479117919434032</v>
      </c>
    </row>
    <row r="1787" spans="1:9" ht="13.5" x14ac:dyDescent="0.25">
      <c r="A1787" s="3">
        <f>TITRES_STAT!B1790</f>
        <v>44615</v>
      </c>
      <c r="B1787" s="17">
        <f>TITRES_STAT!D1790</f>
        <v>3.16</v>
      </c>
      <c r="C1787" s="2">
        <f t="shared" si="243"/>
        <v>-2.9999999999999805E-2</v>
      </c>
      <c r="D1787" s="2">
        <f t="shared" si="244"/>
        <v>0</v>
      </c>
      <c r="E1787" s="2">
        <f t="shared" si="245"/>
        <v>2.9999999999999805E-2</v>
      </c>
      <c r="F1787" s="2">
        <f t="shared" si="250"/>
        <v>2.6564701929472374E-2</v>
      </c>
      <c r="G1787" s="2">
        <f t="shared" si="250"/>
        <v>2.3460498923407774E-2</v>
      </c>
      <c r="H1787" s="2">
        <f t="shared" si="247"/>
        <v>1.1323161547501179</v>
      </c>
      <c r="I1787" s="2">
        <f t="shared" si="248"/>
        <v>53.102639222972634</v>
      </c>
    </row>
    <row r="1788" spans="1:9" ht="13.5" x14ac:dyDescent="0.25">
      <c r="A1788" s="3">
        <f>TITRES_STAT!B1791</f>
        <v>44616</v>
      </c>
      <c r="B1788" s="17">
        <f>TITRES_STAT!D1791</f>
        <v>3.15</v>
      </c>
      <c r="C1788" s="2">
        <f t="shared" si="243"/>
        <v>-1.0000000000000231E-2</v>
      </c>
      <c r="D1788" s="2">
        <f t="shared" si="244"/>
        <v>0</v>
      </c>
      <c r="E1788" s="2">
        <f t="shared" si="245"/>
        <v>1.0000000000000231E-2</v>
      </c>
      <c r="F1788" s="2">
        <f t="shared" si="250"/>
        <v>2.4667223220224348E-2</v>
      </c>
      <c r="G1788" s="2">
        <f t="shared" si="250"/>
        <v>2.2499034714592948E-2</v>
      </c>
      <c r="H1788" s="2">
        <f t="shared" si="247"/>
        <v>1.0963680679253811</v>
      </c>
      <c r="I1788" s="2">
        <f t="shared" si="248"/>
        <v>52.298452962526497</v>
      </c>
    </row>
    <row r="1789" spans="1:9" ht="13.5" x14ac:dyDescent="0.25">
      <c r="A1789" s="3">
        <f>TITRES_STAT!B1792</f>
        <v>44617</v>
      </c>
      <c r="B1789" s="17">
        <f>TITRES_STAT!D1792</f>
        <v>3.13</v>
      </c>
      <c r="C1789" s="2">
        <f t="shared" si="243"/>
        <v>-2.0000000000000018E-2</v>
      </c>
      <c r="D1789" s="2">
        <f t="shared" si="244"/>
        <v>0</v>
      </c>
      <c r="E1789" s="2">
        <f t="shared" si="245"/>
        <v>2.0000000000000018E-2</v>
      </c>
      <c r="F1789" s="2">
        <f t="shared" ref="F1789:G1804" si="251">((F1788*13)+D1789)/14</f>
        <v>2.2905278704494037E-2</v>
      </c>
      <c r="G1789" s="2">
        <f t="shared" si="251"/>
        <v>2.2320532234979169E-2</v>
      </c>
      <c r="H1789" s="2">
        <f t="shared" si="247"/>
        <v>1.0261976938255306</v>
      </c>
      <c r="I1789" s="2">
        <f t="shared" si="248"/>
        <v>50.646474278037218</v>
      </c>
    </row>
    <row r="1790" spans="1:9" ht="13.5" x14ac:dyDescent="0.25">
      <c r="A1790" s="3">
        <f>TITRES_STAT!B1793</f>
        <v>44620</v>
      </c>
      <c r="B1790" s="17">
        <f>TITRES_STAT!D1793</f>
        <v>3.09</v>
      </c>
      <c r="C1790" s="2">
        <f t="shared" si="243"/>
        <v>-4.0000000000000036E-2</v>
      </c>
      <c r="D1790" s="2">
        <f t="shared" si="244"/>
        <v>0</v>
      </c>
      <c r="E1790" s="2">
        <f t="shared" si="245"/>
        <v>4.0000000000000036E-2</v>
      </c>
      <c r="F1790" s="2">
        <f t="shared" si="251"/>
        <v>2.1269187368458752E-2</v>
      </c>
      <c r="G1790" s="2">
        <f t="shared" si="251"/>
        <v>2.3583351361052086E-2</v>
      </c>
      <c r="H1790" s="2">
        <f t="shared" si="247"/>
        <v>0.90187297991857185</v>
      </c>
      <c r="I1790" s="2">
        <f t="shared" si="248"/>
        <v>47.420253057971586</v>
      </c>
    </row>
    <row r="1791" spans="1:9" ht="13.5" x14ac:dyDescent="0.25">
      <c r="A1791" s="3">
        <f>TITRES_STAT!B1794</f>
        <v>44621</v>
      </c>
      <c r="B1791" s="17">
        <f>TITRES_STAT!D1794</f>
        <v>3</v>
      </c>
      <c r="C1791" s="2">
        <f t="shared" si="243"/>
        <v>-8.9999999999999858E-2</v>
      </c>
      <c r="D1791" s="2">
        <f t="shared" si="244"/>
        <v>0</v>
      </c>
      <c r="E1791" s="2">
        <f t="shared" si="245"/>
        <v>8.9999999999999858E-2</v>
      </c>
      <c r="F1791" s="2">
        <f t="shared" si="251"/>
        <v>1.9749959699283125E-2</v>
      </c>
      <c r="G1791" s="2">
        <f t="shared" si="251"/>
        <v>2.8327397692405498E-2</v>
      </c>
      <c r="H1791" s="2">
        <f t="shared" si="247"/>
        <v>0.69720346054159565</v>
      </c>
      <c r="I1791" s="2">
        <f t="shared" si="248"/>
        <v>41.07954507228677</v>
      </c>
    </row>
    <row r="1792" spans="1:9" ht="13.5" x14ac:dyDescent="0.25">
      <c r="A1792" s="3">
        <f>TITRES_STAT!B1795</f>
        <v>44622</v>
      </c>
      <c r="B1792" s="17">
        <f>TITRES_STAT!D1795</f>
        <v>3.09</v>
      </c>
      <c r="C1792" s="2">
        <f t="shared" si="243"/>
        <v>8.9999999999999858E-2</v>
      </c>
      <c r="D1792" s="2">
        <f t="shared" si="244"/>
        <v>8.9999999999999858E-2</v>
      </c>
      <c r="E1792" s="2">
        <f t="shared" si="245"/>
        <v>0</v>
      </c>
      <c r="F1792" s="2">
        <f t="shared" si="251"/>
        <v>2.476781972076289E-2</v>
      </c>
      <c r="G1792" s="2">
        <f t="shared" si="251"/>
        <v>2.6304012142947964E-2</v>
      </c>
      <c r="H1792" s="2">
        <f t="shared" si="247"/>
        <v>0.9415985510561391</v>
      </c>
      <c r="I1792" s="2">
        <f t="shared" si="248"/>
        <v>48.496047267029191</v>
      </c>
    </row>
    <row r="1793" spans="1:9" ht="13.5" x14ac:dyDescent="0.25">
      <c r="A1793" s="3">
        <f>TITRES_STAT!B1796</f>
        <v>44623</v>
      </c>
      <c r="B1793" s="17">
        <f>TITRES_STAT!D1796</f>
        <v>3.1</v>
      </c>
      <c r="C1793" s="2">
        <f t="shared" si="243"/>
        <v>1.0000000000000231E-2</v>
      </c>
      <c r="D1793" s="2">
        <f t="shared" si="244"/>
        <v>1.0000000000000231E-2</v>
      </c>
      <c r="E1793" s="2">
        <f t="shared" si="245"/>
        <v>0</v>
      </c>
      <c r="F1793" s="2">
        <f t="shared" si="251"/>
        <v>2.371297545499413E-2</v>
      </c>
      <c r="G1793" s="2">
        <f t="shared" si="251"/>
        <v>2.4425154132737398E-2</v>
      </c>
      <c r="H1793" s="2">
        <f t="shared" si="247"/>
        <v>0.97084240804078592</v>
      </c>
      <c r="I1793" s="2">
        <f t="shared" si="248"/>
        <v>49.260275914495878</v>
      </c>
    </row>
    <row r="1794" spans="1:9" ht="13.5" x14ac:dyDescent="0.25">
      <c r="A1794" s="3">
        <f>TITRES_STAT!B1797</f>
        <v>44624</v>
      </c>
      <c r="B1794" s="17">
        <f>TITRES_STAT!D1797</f>
        <v>3.08</v>
      </c>
      <c r="C1794" s="2">
        <f t="shared" si="243"/>
        <v>-2.0000000000000018E-2</v>
      </c>
      <c r="D1794" s="2">
        <f t="shared" si="244"/>
        <v>0</v>
      </c>
      <c r="E1794" s="2">
        <f t="shared" si="245"/>
        <v>2.0000000000000018E-2</v>
      </c>
      <c r="F1794" s="2">
        <f t="shared" si="251"/>
        <v>2.2019191493923122E-2</v>
      </c>
      <c r="G1794" s="2">
        <f t="shared" si="251"/>
        <v>2.4109071694684729E-2</v>
      </c>
      <c r="H1794" s="2">
        <f t="shared" si="247"/>
        <v>0.91331560886177299</v>
      </c>
      <c r="I1794" s="2">
        <f t="shared" si="248"/>
        <v>47.734707469673666</v>
      </c>
    </row>
    <row r="1795" spans="1:9" ht="13.5" x14ac:dyDescent="0.25">
      <c r="A1795" s="3">
        <f>TITRES_STAT!B1798</f>
        <v>44627</v>
      </c>
      <c r="B1795" s="17">
        <f>TITRES_STAT!D1798</f>
        <v>3.07</v>
      </c>
      <c r="C1795" s="2">
        <f t="shared" ref="C1795:C1858" si="252">B1795-B1794</f>
        <v>-1.0000000000000231E-2</v>
      </c>
      <c r="D1795" s="2">
        <f t="shared" ref="D1795:D1858" si="253">IF(C1795&gt;0,C1795,0)</f>
        <v>0</v>
      </c>
      <c r="E1795" s="2">
        <f t="shared" ref="E1795:E1858" si="254">IF(C1795&lt;0,-C1795,0)</f>
        <v>1.0000000000000231E-2</v>
      </c>
      <c r="F1795" s="2">
        <f t="shared" si="251"/>
        <v>2.0446392101500042E-2</v>
      </c>
      <c r="G1795" s="2">
        <f t="shared" si="251"/>
        <v>2.3101280859350121E-2</v>
      </c>
      <c r="H1795" s="2">
        <f t="shared" si="247"/>
        <v>0.88507612309403494</v>
      </c>
      <c r="I1795" s="2">
        <f t="shared" si="248"/>
        <v>46.951744401776814</v>
      </c>
    </row>
    <row r="1796" spans="1:9" ht="13.5" x14ac:dyDescent="0.25">
      <c r="A1796" s="3">
        <f>TITRES_STAT!B1799</f>
        <v>44628</v>
      </c>
      <c r="B1796" s="17">
        <f>TITRES_STAT!D1799</f>
        <v>3.09</v>
      </c>
      <c r="C1796" s="2">
        <f t="shared" si="252"/>
        <v>2.0000000000000018E-2</v>
      </c>
      <c r="D1796" s="2">
        <f t="shared" si="253"/>
        <v>2.0000000000000018E-2</v>
      </c>
      <c r="E1796" s="2">
        <f t="shared" si="254"/>
        <v>0</v>
      </c>
      <c r="F1796" s="2">
        <f t="shared" si="251"/>
        <v>2.0414506951392897E-2</v>
      </c>
      <c r="G1796" s="2">
        <f t="shared" si="251"/>
        <v>2.1451189369396544E-2</v>
      </c>
      <c r="H1796" s="2">
        <f t="shared" si="247"/>
        <v>0.9516724970279441</v>
      </c>
      <c r="I1796" s="2">
        <f t="shared" si="248"/>
        <v>48.761895168230062</v>
      </c>
    </row>
    <row r="1797" spans="1:9" ht="13.5" x14ac:dyDescent="0.25">
      <c r="A1797" s="3">
        <f>TITRES_STAT!B1800</f>
        <v>44629</v>
      </c>
      <c r="B1797" s="17">
        <f>TITRES_STAT!D1800</f>
        <v>3.12</v>
      </c>
      <c r="C1797" s="2">
        <f t="shared" si="252"/>
        <v>3.0000000000000249E-2</v>
      </c>
      <c r="D1797" s="2">
        <f t="shared" si="253"/>
        <v>3.0000000000000249E-2</v>
      </c>
      <c r="E1797" s="2">
        <f t="shared" si="254"/>
        <v>0</v>
      </c>
      <c r="F1797" s="2">
        <f t="shared" si="251"/>
        <v>2.1099185026293425E-2</v>
      </c>
      <c r="G1797" s="2">
        <f t="shared" si="251"/>
        <v>1.9918961557296787E-2</v>
      </c>
      <c r="H1797" s="2">
        <f t="shared" si="247"/>
        <v>1.059251254921183</v>
      </c>
      <c r="I1797" s="2">
        <f t="shared" si="248"/>
        <v>51.438660162998197</v>
      </c>
    </row>
    <row r="1798" spans="1:9" ht="13.5" x14ac:dyDescent="0.25">
      <c r="A1798" s="3">
        <f>TITRES_STAT!B1801</f>
        <v>44630</v>
      </c>
      <c r="B1798" s="17">
        <f>TITRES_STAT!D1801</f>
        <v>3.15</v>
      </c>
      <c r="C1798" s="2">
        <f t="shared" si="252"/>
        <v>2.9999999999999805E-2</v>
      </c>
      <c r="D1798" s="2">
        <f t="shared" si="253"/>
        <v>2.9999999999999805E-2</v>
      </c>
      <c r="E1798" s="2">
        <f t="shared" si="254"/>
        <v>0</v>
      </c>
      <c r="F1798" s="2">
        <f t="shared" si="251"/>
        <v>2.1734957524415309E-2</v>
      </c>
      <c r="G1798" s="2">
        <f t="shared" si="251"/>
        <v>1.8496178588918444E-2</v>
      </c>
      <c r="H1798" s="2">
        <f t="shared" si="247"/>
        <v>1.1751053018831308</v>
      </c>
      <c r="I1798" s="2">
        <f t="shared" si="248"/>
        <v>54.025214359312415</v>
      </c>
    </row>
    <row r="1799" spans="1:9" ht="13.5" x14ac:dyDescent="0.25">
      <c r="A1799" s="3">
        <f>TITRES_STAT!B1802</f>
        <v>44631</v>
      </c>
      <c r="B1799" s="17">
        <f>TITRES_STAT!D1802</f>
        <v>3.17</v>
      </c>
      <c r="C1799" s="2">
        <f t="shared" si="252"/>
        <v>2.0000000000000018E-2</v>
      </c>
      <c r="D1799" s="2">
        <f t="shared" si="253"/>
        <v>2.0000000000000018E-2</v>
      </c>
      <c r="E1799" s="2">
        <f t="shared" si="254"/>
        <v>0</v>
      </c>
      <c r="F1799" s="2">
        <f t="shared" si="251"/>
        <v>2.1611031986957074E-2</v>
      </c>
      <c r="G1799" s="2">
        <f t="shared" si="251"/>
        <v>1.7175022975424271E-2</v>
      </c>
      <c r="H1799" s="2">
        <f t="shared" si="247"/>
        <v>1.2582825663686323</v>
      </c>
      <c r="I1799" s="2">
        <f t="shared" si="248"/>
        <v>55.718561756068382</v>
      </c>
    </row>
    <row r="1800" spans="1:9" ht="13.5" x14ac:dyDescent="0.25">
      <c r="A1800" s="3">
        <f>TITRES_STAT!B1803</f>
        <v>44634</v>
      </c>
      <c r="B1800" s="17">
        <f>TITRES_STAT!D1803</f>
        <v>3.16</v>
      </c>
      <c r="C1800" s="2">
        <f t="shared" si="252"/>
        <v>-9.9999999999997868E-3</v>
      </c>
      <c r="D1800" s="2">
        <f t="shared" si="253"/>
        <v>0</v>
      </c>
      <c r="E1800" s="2">
        <f t="shared" si="254"/>
        <v>9.9999999999997868E-3</v>
      </c>
      <c r="F1800" s="2">
        <f t="shared" si="251"/>
        <v>2.0067386845031569E-2</v>
      </c>
      <c r="G1800" s="2">
        <f t="shared" si="251"/>
        <v>1.6662521334322521E-2</v>
      </c>
      <c r="H1800" s="2">
        <f t="shared" si="247"/>
        <v>1.2043427547603789</v>
      </c>
      <c r="I1800" s="2">
        <f t="shared" si="248"/>
        <v>54.635004114471116</v>
      </c>
    </row>
    <row r="1801" spans="1:9" ht="13.5" x14ac:dyDescent="0.25">
      <c r="A1801" s="3">
        <f>TITRES_STAT!B1804</f>
        <v>44635</v>
      </c>
      <c r="B1801" s="17">
        <f>TITRES_STAT!D1804</f>
        <v>3.2</v>
      </c>
      <c r="C1801" s="2">
        <f t="shared" si="252"/>
        <v>4.0000000000000036E-2</v>
      </c>
      <c r="D1801" s="2">
        <f t="shared" si="253"/>
        <v>4.0000000000000036E-2</v>
      </c>
      <c r="E1801" s="2">
        <f t="shared" si="254"/>
        <v>0</v>
      </c>
      <c r="F1801" s="2">
        <f t="shared" si="251"/>
        <v>2.1491144927529317E-2</v>
      </c>
      <c r="G1801" s="2">
        <f t="shared" si="251"/>
        <v>1.5472341239013769E-2</v>
      </c>
      <c r="H1801" s="2">
        <f t="shared" si="247"/>
        <v>1.389004068326714</v>
      </c>
      <c r="I1801" s="2">
        <f t="shared" si="248"/>
        <v>58.141553074021694</v>
      </c>
    </row>
    <row r="1802" spans="1:9" ht="13.5" x14ac:dyDescent="0.25">
      <c r="A1802" s="3">
        <f>TITRES_STAT!B1805</f>
        <v>44636</v>
      </c>
      <c r="B1802" s="17">
        <f>TITRES_STAT!D1805</f>
        <v>3.11</v>
      </c>
      <c r="C1802" s="2">
        <f t="shared" si="252"/>
        <v>-9.0000000000000302E-2</v>
      </c>
      <c r="D1802" s="2">
        <f t="shared" si="253"/>
        <v>0</v>
      </c>
      <c r="E1802" s="2">
        <f t="shared" si="254"/>
        <v>9.0000000000000302E-2</v>
      </c>
      <c r="F1802" s="2">
        <f t="shared" si="251"/>
        <v>1.9956063146991509E-2</v>
      </c>
      <c r="G1802" s="2">
        <f t="shared" si="251"/>
        <v>2.0795745436227094E-2</v>
      </c>
      <c r="H1802" s="2">
        <f t="shared" si="247"/>
        <v>0.95962240008127708</v>
      </c>
      <c r="I1802" s="2">
        <f t="shared" si="248"/>
        <v>48.969760707036002</v>
      </c>
    </row>
    <row r="1803" spans="1:9" ht="13.5" x14ac:dyDescent="0.25">
      <c r="A1803" s="3">
        <f>TITRES_STAT!B1806</f>
        <v>44637</v>
      </c>
      <c r="B1803" s="17">
        <f>TITRES_STAT!D1806</f>
        <v>3.15</v>
      </c>
      <c r="C1803" s="2">
        <f t="shared" si="252"/>
        <v>4.0000000000000036E-2</v>
      </c>
      <c r="D1803" s="2">
        <f t="shared" si="253"/>
        <v>4.0000000000000036E-2</v>
      </c>
      <c r="E1803" s="2">
        <f t="shared" si="254"/>
        <v>0</v>
      </c>
      <c r="F1803" s="2">
        <f t="shared" si="251"/>
        <v>2.1387772922206401E-2</v>
      </c>
      <c r="G1803" s="2">
        <f t="shared" si="251"/>
        <v>1.9310335047925158E-2</v>
      </c>
      <c r="H1803" s="2">
        <f t="shared" si="247"/>
        <v>1.1075816586882297</v>
      </c>
      <c r="I1803" s="2">
        <f t="shared" si="248"/>
        <v>52.552253627866293</v>
      </c>
    </row>
    <row r="1804" spans="1:9" ht="13.5" x14ac:dyDescent="0.25">
      <c r="A1804" s="3">
        <f>TITRES_STAT!B1807</f>
        <v>44638</v>
      </c>
      <c r="B1804" s="17">
        <f>TITRES_STAT!D1807</f>
        <v>3.17</v>
      </c>
      <c r="C1804" s="2">
        <f t="shared" si="252"/>
        <v>2.0000000000000018E-2</v>
      </c>
      <c r="D1804" s="2">
        <f t="shared" si="253"/>
        <v>2.0000000000000018E-2</v>
      </c>
      <c r="E1804" s="2">
        <f t="shared" si="254"/>
        <v>0</v>
      </c>
      <c r="F1804" s="2">
        <f t="shared" si="251"/>
        <v>2.1288646284905947E-2</v>
      </c>
      <c r="G1804" s="2">
        <f t="shared" si="251"/>
        <v>1.793102540164479E-2</v>
      </c>
      <c r="H1804" s="2">
        <f t="shared" si="247"/>
        <v>1.187252028707358</v>
      </c>
      <c r="I1804" s="2">
        <f t="shared" si="248"/>
        <v>54.280531604261952</v>
      </c>
    </row>
    <row r="1805" spans="1:9" ht="13.5" x14ac:dyDescent="0.25">
      <c r="A1805" s="3">
        <f>TITRES_STAT!B1808</f>
        <v>44641</v>
      </c>
      <c r="B1805" s="17">
        <f>TITRES_STAT!D1808</f>
        <v>3.3</v>
      </c>
      <c r="C1805" s="2">
        <f t="shared" si="252"/>
        <v>0.12999999999999989</v>
      </c>
      <c r="D1805" s="2">
        <f t="shared" si="253"/>
        <v>0.12999999999999989</v>
      </c>
      <c r="E1805" s="2">
        <f t="shared" si="254"/>
        <v>0</v>
      </c>
      <c r="F1805" s="2">
        <f t="shared" ref="F1805:G1820" si="255">((F1804*13)+D1805)/14</f>
        <v>2.9053742978841227E-2</v>
      </c>
      <c r="G1805" s="2">
        <f t="shared" si="255"/>
        <v>1.6650237872955876E-2</v>
      </c>
      <c r="H1805" s="2">
        <f t="shared" si="247"/>
        <v>1.7449446188412554</v>
      </c>
      <c r="I1805" s="2">
        <f t="shared" si="248"/>
        <v>63.56939250664599</v>
      </c>
    </row>
    <row r="1806" spans="1:9" ht="13.5" x14ac:dyDescent="0.25">
      <c r="A1806" s="3">
        <f>TITRES_STAT!B1809</f>
        <v>44642</v>
      </c>
      <c r="B1806" s="17">
        <f>TITRES_STAT!D1809</f>
        <v>3.24</v>
      </c>
      <c r="C1806" s="2">
        <f t="shared" si="252"/>
        <v>-5.9999999999999609E-2</v>
      </c>
      <c r="D1806" s="2">
        <f t="shared" si="253"/>
        <v>0</v>
      </c>
      <c r="E1806" s="2">
        <f t="shared" si="254"/>
        <v>5.9999999999999609E-2</v>
      </c>
      <c r="F1806" s="2">
        <f t="shared" si="255"/>
        <v>2.6978475623209711E-2</v>
      </c>
      <c r="G1806" s="2">
        <f t="shared" si="255"/>
        <v>1.9746649453458998E-2</v>
      </c>
      <c r="H1806" s="2">
        <f t="shared" si="247"/>
        <v>1.3662305439105227</v>
      </c>
      <c r="I1806" s="2">
        <f t="shared" si="248"/>
        <v>57.738691076679203</v>
      </c>
    </row>
    <row r="1807" spans="1:9" ht="13.5" x14ac:dyDescent="0.25">
      <c r="A1807" s="3">
        <f>TITRES_STAT!B1810</f>
        <v>44643</v>
      </c>
      <c r="B1807" s="17">
        <f>TITRES_STAT!D1810</f>
        <v>3.24</v>
      </c>
      <c r="C1807" s="2">
        <f t="shared" si="252"/>
        <v>0</v>
      </c>
      <c r="D1807" s="2">
        <f t="shared" si="253"/>
        <v>0</v>
      </c>
      <c r="E1807" s="2">
        <f t="shared" si="254"/>
        <v>0</v>
      </c>
      <c r="F1807" s="2">
        <f t="shared" si="255"/>
        <v>2.5051441650123303E-2</v>
      </c>
      <c r="G1807" s="2">
        <f t="shared" si="255"/>
        <v>1.833617449249764E-2</v>
      </c>
      <c r="H1807" s="2">
        <f t="shared" si="247"/>
        <v>1.3662305439105227</v>
      </c>
      <c r="I1807" s="2">
        <f t="shared" si="248"/>
        <v>57.738691076679203</v>
      </c>
    </row>
    <row r="1808" spans="1:9" ht="13.5" x14ac:dyDescent="0.25">
      <c r="A1808" s="3">
        <f>TITRES_STAT!B1811</f>
        <v>44644</v>
      </c>
      <c r="B1808" s="17">
        <f>TITRES_STAT!D1811</f>
        <v>3.24</v>
      </c>
      <c r="C1808" s="2">
        <f t="shared" si="252"/>
        <v>0</v>
      </c>
      <c r="D1808" s="2">
        <f t="shared" si="253"/>
        <v>0</v>
      </c>
      <c r="E1808" s="2">
        <f t="shared" si="254"/>
        <v>0</v>
      </c>
      <c r="F1808" s="2">
        <f t="shared" si="255"/>
        <v>2.3262052960828783E-2</v>
      </c>
      <c r="G1808" s="2">
        <f t="shared" si="255"/>
        <v>1.7026447743033524E-2</v>
      </c>
      <c r="H1808" s="2">
        <f t="shared" si="247"/>
        <v>1.3662305439105227</v>
      </c>
      <c r="I1808" s="2">
        <f t="shared" si="248"/>
        <v>57.738691076679203</v>
      </c>
    </row>
    <row r="1809" spans="1:9" ht="13.5" x14ac:dyDescent="0.25">
      <c r="A1809" s="3">
        <f>TITRES_STAT!B1812</f>
        <v>44645</v>
      </c>
      <c r="B1809" s="17">
        <f>TITRES_STAT!D1812</f>
        <v>3.25</v>
      </c>
      <c r="C1809" s="2">
        <f t="shared" si="252"/>
        <v>9.9999999999997868E-3</v>
      </c>
      <c r="D1809" s="2">
        <f t="shared" si="253"/>
        <v>9.9999999999997868E-3</v>
      </c>
      <c r="E1809" s="2">
        <f t="shared" si="254"/>
        <v>0</v>
      </c>
      <c r="F1809" s="2">
        <f t="shared" si="255"/>
        <v>2.2314763463626711E-2</v>
      </c>
      <c r="G1809" s="2">
        <f t="shared" si="255"/>
        <v>1.5810272904245415E-2</v>
      </c>
      <c r="H1809" s="2">
        <f t="shared" ref="H1809:H1872" si="256">F1809/G1809</f>
        <v>1.4114091261280313</v>
      </c>
      <c r="I1809" s="2">
        <f t="shared" ref="I1809:I1872" si="257">IF(G1809=0,100,100-(100/(1+H1809)))</f>
        <v>58.530471284825602</v>
      </c>
    </row>
    <row r="1810" spans="1:9" ht="13.5" x14ac:dyDescent="0.25">
      <c r="A1810" s="3">
        <f>TITRES_STAT!B1813</f>
        <v>44648</v>
      </c>
      <c r="B1810" s="17">
        <f>TITRES_STAT!D1813</f>
        <v>3.25</v>
      </c>
      <c r="C1810" s="2">
        <f t="shared" si="252"/>
        <v>0</v>
      </c>
      <c r="D1810" s="2">
        <f t="shared" si="253"/>
        <v>0</v>
      </c>
      <c r="E1810" s="2">
        <f t="shared" si="254"/>
        <v>0</v>
      </c>
      <c r="F1810" s="2">
        <f t="shared" si="255"/>
        <v>2.0720851787653375E-2</v>
      </c>
      <c r="G1810" s="2">
        <f t="shared" si="255"/>
        <v>1.4680967696799314E-2</v>
      </c>
      <c r="H1810" s="2">
        <f t="shared" si="256"/>
        <v>1.4114091261280313</v>
      </c>
      <c r="I1810" s="2">
        <f t="shared" si="257"/>
        <v>58.530471284825602</v>
      </c>
    </row>
    <row r="1811" spans="1:9" ht="13.5" x14ac:dyDescent="0.25">
      <c r="A1811" s="3">
        <f>TITRES_STAT!B1814</f>
        <v>44649</v>
      </c>
      <c r="B1811" s="17">
        <f>TITRES_STAT!D1814</f>
        <v>3.28</v>
      </c>
      <c r="C1811" s="2">
        <f t="shared" si="252"/>
        <v>2.9999999999999805E-2</v>
      </c>
      <c r="D1811" s="2">
        <f t="shared" si="253"/>
        <v>2.9999999999999805E-2</v>
      </c>
      <c r="E1811" s="2">
        <f t="shared" si="254"/>
        <v>0</v>
      </c>
      <c r="F1811" s="2">
        <f t="shared" si="255"/>
        <v>2.1383648088535264E-2</v>
      </c>
      <c r="G1811" s="2">
        <f t="shared" si="255"/>
        <v>1.3632327147027935E-2</v>
      </c>
      <c r="H1811" s="2">
        <f t="shared" si="256"/>
        <v>1.5685985127783</v>
      </c>
      <c r="I1811" s="2">
        <f t="shared" si="257"/>
        <v>61.068263684449477</v>
      </c>
    </row>
    <row r="1812" spans="1:9" ht="13.5" x14ac:dyDescent="0.25">
      <c r="A1812" s="3">
        <f>TITRES_STAT!B1815</f>
        <v>44650</v>
      </c>
      <c r="B1812" s="17">
        <f>TITRES_STAT!D1815</f>
        <v>3.28</v>
      </c>
      <c r="C1812" s="2">
        <f t="shared" si="252"/>
        <v>0</v>
      </c>
      <c r="D1812" s="2">
        <f t="shared" si="253"/>
        <v>0</v>
      </c>
      <c r="E1812" s="2">
        <f t="shared" si="254"/>
        <v>0</v>
      </c>
      <c r="F1812" s="2">
        <f t="shared" si="255"/>
        <v>1.9856244653639887E-2</v>
      </c>
      <c r="G1812" s="2">
        <f t="shared" si="255"/>
        <v>1.2658589493668796E-2</v>
      </c>
      <c r="H1812" s="2">
        <f t="shared" si="256"/>
        <v>1.5685985127783</v>
      </c>
      <c r="I1812" s="2">
        <f t="shared" si="257"/>
        <v>61.068263684449477</v>
      </c>
    </row>
    <row r="1813" spans="1:9" ht="13.5" x14ac:dyDescent="0.25">
      <c r="A1813" s="3">
        <f>TITRES_STAT!B1816</f>
        <v>44651</v>
      </c>
      <c r="B1813" s="17">
        <f>TITRES_STAT!D1816</f>
        <v>3.3</v>
      </c>
      <c r="C1813" s="2">
        <f t="shared" si="252"/>
        <v>2.0000000000000018E-2</v>
      </c>
      <c r="D1813" s="2">
        <f t="shared" si="253"/>
        <v>2.0000000000000018E-2</v>
      </c>
      <c r="E1813" s="2">
        <f t="shared" si="254"/>
        <v>0</v>
      </c>
      <c r="F1813" s="2">
        <f t="shared" si="255"/>
        <v>1.9866512892665611E-2</v>
      </c>
      <c r="G1813" s="2">
        <f t="shared" si="255"/>
        <v>1.1754404529835311E-2</v>
      </c>
      <c r="H1813" s="2">
        <f t="shared" si="256"/>
        <v>1.690133502062138</v>
      </c>
      <c r="I1813" s="2">
        <f t="shared" si="257"/>
        <v>62.827123663809104</v>
      </c>
    </row>
    <row r="1814" spans="1:9" ht="13.5" x14ac:dyDescent="0.25">
      <c r="A1814" s="3">
        <f>TITRES_STAT!B1817</f>
        <v>44652</v>
      </c>
      <c r="B1814" s="17">
        <f>TITRES_STAT!D1817</f>
        <v>3.29</v>
      </c>
      <c r="C1814" s="2">
        <f t="shared" si="252"/>
        <v>-9.9999999999997868E-3</v>
      </c>
      <c r="D1814" s="2">
        <f t="shared" si="253"/>
        <v>0</v>
      </c>
      <c r="E1814" s="2">
        <f t="shared" si="254"/>
        <v>9.9999999999997868E-3</v>
      </c>
      <c r="F1814" s="2">
        <f t="shared" si="255"/>
        <v>1.8447476257475209E-2</v>
      </c>
      <c r="G1814" s="2">
        <f t="shared" si="255"/>
        <v>1.1629089920561345E-2</v>
      </c>
      <c r="H1814" s="2">
        <f t="shared" si="256"/>
        <v>1.5863215766229741</v>
      </c>
      <c r="I1814" s="2">
        <f t="shared" si="257"/>
        <v>61.335047851793995</v>
      </c>
    </row>
    <row r="1815" spans="1:9" ht="13.5" x14ac:dyDescent="0.25">
      <c r="A1815" s="3">
        <f>TITRES_STAT!B1818</f>
        <v>44655</v>
      </c>
      <c r="B1815" s="17">
        <f>TITRES_STAT!D1818</f>
        <v>3.27</v>
      </c>
      <c r="C1815" s="2">
        <f t="shared" si="252"/>
        <v>-2.0000000000000018E-2</v>
      </c>
      <c r="D1815" s="2">
        <f t="shared" si="253"/>
        <v>0</v>
      </c>
      <c r="E1815" s="2">
        <f t="shared" si="254"/>
        <v>2.0000000000000018E-2</v>
      </c>
      <c r="F1815" s="2">
        <f t="shared" si="255"/>
        <v>1.7129799381941264E-2</v>
      </c>
      <c r="G1815" s="2">
        <f t="shared" si="255"/>
        <v>1.2227012069092677E-2</v>
      </c>
      <c r="H1815" s="2">
        <f t="shared" si="256"/>
        <v>1.4009800010946096</v>
      </c>
      <c r="I1815" s="2">
        <f t="shared" si="257"/>
        <v>58.350340296708055</v>
      </c>
    </row>
    <row r="1816" spans="1:9" ht="13.5" x14ac:dyDescent="0.25">
      <c r="A1816" s="3">
        <f>TITRES_STAT!B1819</f>
        <v>44656</v>
      </c>
      <c r="B1816" s="17">
        <f>TITRES_STAT!D1819</f>
        <v>3.25</v>
      </c>
      <c r="C1816" s="2">
        <f t="shared" si="252"/>
        <v>-2.0000000000000018E-2</v>
      </c>
      <c r="D1816" s="2">
        <f t="shared" si="253"/>
        <v>0</v>
      </c>
      <c r="E1816" s="2">
        <f t="shared" si="254"/>
        <v>2.0000000000000018E-2</v>
      </c>
      <c r="F1816" s="2">
        <f t="shared" si="255"/>
        <v>1.5906242283231172E-2</v>
      </c>
      <c r="G1816" s="2">
        <f t="shared" si="255"/>
        <v>1.2782225492728916E-2</v>
      </c>
      <c r="H1816" s="2">
        <f t="shared" si="256"/>
        <v>1.2444031981973196</v>
      </c>
      <c r="I1816" s="2">
        <f t="shared" si="257"/>
        <v>55.444725760362971</v>
      </c>
    </row>
    <row r="1817" spans="1:9" ht="13.5" x14ac:dyDescent="0.25">
      <c r="A1817" s="3">
        <f>TITRES_STAT!B1820</f>
        <v>44657</v>
      </c>
      <c r="B1817" s="17">
        <f>TITRES_STAT!D1820</f>
        <v>3.24</v>
      </c>
      <c r="C1817" s="2">
        <f t="shared" si="252"/>
        <v>-9.9999999999997868E-3</v>
      </c>
      <c r="D1817" s="2">
        <f t="shared" si="253"/>
        <v>0</v>
      </c>
      <c r="E1817" s="2">
        <f t="shared" si="254"/>
        <v>9.9999999999997868E-3</v>
      </c>
      <c r="F1817" s="2">
        <f t="shared" si="255"/>
        <v>1.4770082120143231E-2</v>
      </c>
      <c r="G1817" s="2">
        <f t="shared" si="255"/>
        <v>1.2583495100391123E-2</v>
      </c>
      <c r="H1817" s="2">
        <f t="shared" si="256"/>
        <v>1.1737662710008243</v>
      </c>
      <c r="I1817" s="2">
        <f t="shared" si="257"/>
        <v>53.996894084680513</v>
      </c>
    </row>
    <row r="1818" spans="1:9" ht="13.5" x14ac:dyDescent="0.25">
      <c r="A1818" s="3">
        <f>TITRES_STAT!B1821</f>
        <v>44658</v>
      </c>
      <c r="B1818" s="17">
        <f>TITRES_STAT!D1821</f>
        <v>3.32</v>
      </c>
      <c r="C1818" s="2">
        <f t="shared" si="252"/>
        <v>7.9999999999999627E-2</v>
      </c>
      <c r="D1818" s="2">
        <f t="shared" si="253"/>
        <v>7.9999999999999627E-2</v>
      </c>
      <c r="E1818" s="2">
        <f t="shared" si="254"/>
        <v>0</v>
      </c>
      <c r="F1818" s="2">
        <f t="shared" si="255"/>
        <v>1.9429361968704404E-2</v>
      </c>
      <c r="G1818" s="2">
        <f t="shared" si="255"/>
        <v>1.1684674021791757E-2</v>
      </c>
      <c r="H1818" s="2">
        <f t="shared" si="256"/>
        <v>1.6628073605193359</v>
      </c>
      <c r="I1818" s="2">
        <f t="shared" si="257"/>
        <v>62.445649849602084</v>
      </c>
    </row>
    <row r="1819" spans="1:9" ht="13.5" x14ac:dyDescent="0.25">
      <c r="A1819" s="3">
        <f>TITRES_STAT!B1822</f>
        <v>44659</v>
      </c>
      <c r="B1819" s="17">
        <f>TITRES_STAT!D1822</f>
        <v>3.38</v>
      </c>
      <c r="C1819" s="2">
        <f t="shared" si="252"/>
        <v>6.0000000000000053E-2</v>
      </c>
      <c r="D1819" s="2">
        <f t="shared" si="253"/>
        <v>6.0000000000000053E-2</v>
      </c>
      <c r="E1819" s="2">
        <f t="shared" si="254"/>
        <v>0</v>
      </c>
      <c r="F1819" s="2">
        <f t="shared" si="255"/>
        <v>2.2327264685225522E-2</v>
      </c>
      <c r="G1819" s="2">
        <f t="shared" si="255"/>
        <v>1.085005444880663E-2</v>
      </c>
      <c r="H1819" s="2">
        <f t="shared" si="256"/>
        <v>2.0578020866689051</v>
      </c>
      <c r="I1819" s="2">
        <f t="shared" si="257"/>
        <v>67.296771613843219</v>
      </c>
    </row>
    <row r="1820" spans="1:9" ht="13.5" x14ac:dyDescent="0.25">
      <c r="A1820" s="3">
        <f>TITRES_STAT!B1823</f>
        <v>44662</v>
      </c>
      <c r="B1820" s="17">
        <f>TITRES_STAT!D1823</f>
        <v>3.36</v>
      </c>
      <c r="C1820" s="2">
        <f t="shared" si="252"/>
        <v>-2.0000000000000018E-2</v>
      </c>
      <c r="D1820" s="2">
        <f t="shared" si="253"/>
        <v>0</v>
      </c>
      <c r="E1820" s="2">
        <f t="shared" si="254"/>
        <v>2.0000000000000018E-2</v>
      </c>
      <c r="F1820" s="2">
        <f t="shared" si="255"/>
        <v>2.0732460064852271E-2</v>
      </c>
      <c r="G1820" s="2">
        <f t="shared" si="255"/>
        <v>1.1503621988177587E-2</v>
      </c>
      <c r="H1820" s="2">
        <f t="shared" si="256"/>
        <v>1.8022549842266438</v>
      </c>
      <c r="I1820" s="2">
        <f t="shared" si="257"/>
        <v>64.314453694299473</v>
      </c>
    </row>
    <row r="1821" spans="1:9" ht="13.5" x14ac:dyDescent="0.25">
      <c r="A1821" s="3">
        <f>TITRES_STAT!B1824</f>
        <v>44663</v>
      </c>
      <c r="B1821" s="17">
        <f>TITRES_STAT!D1824</f>
        <v>3.48</v>
      </c>
      <c r="C1821" s="2">
        <f t="shared" si="252"/>
        <v>0.12000000000000011</v>
      </c>
      <c r="D1821" s="2">
        <f t="shared" si="253"/>
        <v>0.12000000000000011</v>
      </c>
      <c r="E1821" s="2">
        <f t="shared" si="254"/>
        <v>0</v>
      </c>
      <c r="F1821" s="2">
        <f t="shared" ref="F1821:G1836" si="258">((F1820*13)+D1821)/14</f>
        <v>2.7822998631648548E-2</v>
      </c>
      <c r="G1821" s="2">
        <f t="shared" si="258"/>
        <v>1.068193470330776E-2</v>
      </c>
      <c r="H1821" s="2">
        <f t="shared" si="256"/>
        <v>2.6046778420235897</v>
      </c>
      <c r="I1821" s="2">
        <f t="shared" si="257"/>
        <v>72.258269841983406</v>
      </c>
    </row>
    <row r="1822" spans="1:9" ht="13.5" x14ac:dyDescent="0.25">
      <c r="A1822" s="3">
        <f>TITRES_STAT!B1825</f>
        <v>44664</v>
      </c>
      <c r="B1822" s="17">
        <f>TITRES_STAT!D1825</f>
        <v>3.64</v>
      </c>
      <c r="C1822" s="2">
        <f t="shared" si="252"/>
        <v>0.16000000000000014</v>
      </c>
      <c r="D1822" s="2">
        <f t="shared" si="253"/>
        <v>0.16000000000000014</v>
      </c>
      <c r="E1822" s="2">
        <f t="shared" si="254"/>
        <v>0</v>
      </c>
      <c r="F1822" s="2">
        <f t="shared" si="258"/>
        <v>3.7264213015102236E-2</v>
      </c>
      <c r="G1822" s="2">
        <f t="shared" si="258"/>
        <v>9.9189393673572053E-3</v>
      </c>
      <c r="H1822" s="2">
        <f t="shared" si="256"/>
        <v>3.7568747660397168</v>
      </c>
      <c r="I1822" s="2">
        <f t="shared" si="257"/>
        <v>78.977794262333731</v>
      </c>
    </row>
    <row r="1823" spans="1:9" ht="13.5" x14ac:dyDescent="0.25">
      <c r="A1823" s="3">
        <f>TITRES_STAT!B1826</f>
        <v>44665</v>
      </c>
      <c r="B1823" s="17">
        <f>TITRES_STAT!D1826</f>
        <v>3.85</v>
      </c>
      <c r="C1823" s="2">
        <f t="shared" si="252"/>
        <v>0.20999999999999996</v>
      </c>
      <c r="D1823" s="2">
        <f t="shared" si="253"/>
        <v>0.20999999999999996</v>
      </c>
      <c r="E1823" s="2">
        <f t="shared" si="254"/>
        <v>0</v>
      </c>
      <c r="F1823" s="2">
        <f t="shared" si="258"/>
        <v>4.9602483514023507E-2</v>
      </c>
      <c r="G1823" s="2">
        <f t="shared" si="258"/>
        <v>9.2104436982602626E-3</v>
      </c>
      <c r="H1823" s="2">
        <f t="shared" si="256"/>
        <v>5.3854608028702025</v>
      </c>
      <c r="I1823" s="2">
        <f t="shared" si="257"/>
        <v>84.339423091431243</v>
      </c>
    </row>
    <row r="1824" spans="1:9" ht="13.5" x14ac:dyDescent="0.25">
      <c r="A1824" s="3">
        <f>TITRES_STAT!B1827</f>
        <v>44666</v>
      </c>
      <c r="B1824" s="17">
        <f>TITRES_STAT!D1827</f>
        <v>3.74</v>
      </c>
      <c r="C1824" s="2">
        <f t="shared" si="252"/>
        <v>-0.10999999999999988</v>
      </c>
      <c r="D1824" s="2">
        <f t="shared" si="253"/>
        <v>0</v>
      </c>
      <c r="E1824" s="2">
        <f t="shared" si="254"/>
        <v>0.10999999999999988</v>
      </c>
      <c r="F1824" s="2">
        <f t="shared" si="258"/>
        <v>4.6059448977307536E-2</v>
      </c>
      <c r="G1824" s="2">
        <f t="shared" si="258"/>
        <v>1.6409697719813092E-2</v>
      </c>
      <c r="H1824" s="2">
        <f t="shared" si="256"/>
        <v>2.8068432315907499</v>
      </c>
      <c r="I1824" s="2">
        <f t="shared" si="257"/>
        <v>73.731516136477879</v>
      </c>
    </row>
    <row r="1825" spans="1:9" ht="13.5" x14ac:dyDescent="0.25">
      <c r="A1825" s="3">
        <f>TITRES_STAT!B1828</f>
        <v>44669</v>
      </c>
      <c r="B1825" s="17">
        <f>TITRES_STAT!D1828</f>
        <v>3.7</v>
      </c>
      <c r="C1825" s="2">
        <f t="shared" si="252"/>
        <v>-4.0000000000000036E-2</v>
      </c>
      <c r="D1825" s="2">
        <f t="shared" si="253"/>
        <v>0</v>
      </c>
      <c r="E1825" s="2">
        <f t="shared" si="254"/>
        <v>4.0000000000000036E-2</v>
      </c>
      <c r="F1825" s="2">
        <f t="shared" si="258"/>
        <v>4.2769488336071283E-2</v>
      </c>
      <c r="G1825" s="2">
        <f t="shared" si="258"/>
        <v>1.809471931125502E-2</v>
      </c>
      <c r="H1825" s="2">
        <f t="shared" si="256"/>
        <v>2.3636447518403014</v>
      </c>
      <c r="I1825" s="2">
        <f t="shared" si="257"/>
        <v>70.270344409798781</v>
      </c>
    </row>
    <row r="1826" spans="1:9" ht="13.5" x14ac:dyDescent="0.25">
      <c r="A1826" s="3">
        <f>TITRES_STAT!B1829</f>
        <v>44670</v>
      </c>
      <c r="B1826" s="17">
        <f>TITRES_STAT!D1829</f>
        <v>3.61</v>
      </c>
      <c r="C1826" s="2">
        <f t="shared" si="252"/>
        <v>-9.0000000000000302E-2</v>
      </c>
      <c r="D1826" s="2">
        <f t="shared" si="253"/>
        <v>0</v>
      </c>
      <c r="E1826" s="2">
        <f t="shared" si="254"/>
        <v>9.0000000000000302E-2</v>
      </c>
      <c r="F1826" s="2">
        <f t="shared" si="258"/>
        <v>3.9714524883494765E-2</v>
      </c>
      <c r="G1826" s="2">
        <f t="shared" si="258"/>
        <v>2.3230810789022539E-2</v>
      </c>
      <c r="H1826" s="2">
        <f t="shared" si="256"/>
        <v>1.7095625823899965</v>
      </c>
      <c r="I1826" s="2">
        <f t="shared" si="257"/>
        <v>63.09367399375806</v>
      </c>
    </row>
    <row r="1827" spans="1:9" ht="13.5" x14ac:dyDescent="0.25">
      <c r="A1827" s="3">
        <f>TITRES_STAT!B1830</f>
        <v>44671</v>
      </c>
      <c r="B1827" s="17">
        <f>TITRES_STAT!D1830</f>
        <v>3.6</v>
      </c>
      <c r="C1827" s="2">
        <f t="shared" si="252"/>
        <v>-9.9999999999997868E-3</v>
      </c>
      <c r="D1827" s="2">
        <f t="shared" si="253"/>
        <v>0</v>
      </c>
      <c r="E1827" s="2">
        <f t="shared" si="254"/>
        <v>9.9999999999997868E-3</v>
      </c>
      <c r="F1827" s="2">
        <f t="shared" si="258"/>
        <v>3.6877773106102282E-2</v>
      </c>
      <c r="G1827" s="2">
        <f t="shared" si="258"/>
        <v>2.2285752875520915E-2</v>
      </c>
      <c r="H1827" s="2">
        <f t="shared" si="256"/>
        <v>1.6547690047577219</v>
      </c>
      <c r="I1827" s="2">
        <f t="shared" si="257"/>
        <v>62.33193930591105</v>
      </c>
    </row>
    <row r="1828" spans="1:9" ht="13.5" x14ac:dyDescent="0.25">
      <c r="A1828" s="3">
        <f>TITRES_STAT!B1831</f>
        <v>44672</v>
      </c>
      <c r="B1828" s="17">
        <f>TITRES_STAT!D1831</f>
        <v>3.54</v>
      </c>
      <c r="C1828" s="2">
        <f t="shared" si="252"/>
        <v>-6.0000000000000053E-2</v>
      </c>
      <c r="D1828" s="2">
        <f t="shared" si="253"/>
        <v>0</v>
      </c>
      <c r="E1828" s="2">
        <f t="shared" si="254"/>
        <v>6.0000000000000053E-2</v>
      </c>
      <c r="F1828" s="2">
        <f t="shared" si="258"/>
        <v>3.4243646455666403E-2</v>
      </c>
      <c r="G1828" s="2">
        <f t="shared" si="258"/>
        <v>2.497962767012657E-2</v>
      </c>
      <c r="H1828" s="2">
        <f t="shared" si="256"/>
        <v>1.3708629651281306</v>
      </c>
      <c r="I1828" s="2">
        <f t="shared" si="257"/>
        <v>57.821265306830746</v>
      </c>
    </row>
    <row r="1829" spans="1:9" ht="13.5" x14ac:dyDescent="0.25">
      <c r="A1829" s="3">
        <f>TITRES_STAT!B1832</f>
        <v>44673</v>
      </c>
      <c r="B1829" s="17">
        <f>TITRES_STAT!D1832</f>
        <v>3.47</v>
      </c>
      <c r="C1829" s="2">
        <f t="shared" si="252"/>
        <v>-6.999999999999984E-2</v>
      </c>
      <c r="D1829" s="2">
        <f t="shared" si="253"/>
        <v>0</v>
      </c>
      <c r="E1829" s="2">
        <f t="shared" si="254"/>
        <v>6.999999999999984E-2</v>
      </c>
      <c r="F1829" s="2">
        <f t="shared" si="258"/>
        <v>3.1797671708833089E-2</v>
      </c>
      <c r="G1829" s="2">
        <f t="shared" si="258"/>
        <v>2.8195368550831802E-2</v>
      </c>
      <c r="H1829" s="2">
        <f t="shared" si="256"/>
        <v>1.1277622298678913</v>
      </c>
      <c r="I1829" s="2">
        <f t="shared" si="257"/>
        <v>53.002267548376963</v>
      </c>
    </row>
    <row r="1830" spans="1:9" ht="13.5" x14ac:dyDescent="0.25">
      <c r="A1830" s="3">
        <f>TITRES_STAT!B1833</f>
        <v>44676</v>
      </c>
      <c r="B1830" s="17">
        <f>TITRES_STAT!D1833</f>
        <v>3.6</v>
      </c>
      <c r="C1830" s="2">
        <f t="shared" si="252"/>
        <v>0.12999999999999989</v>
      </c>
      <c r="D1830" s="2">
        <f t="shared" si="253"/>
        <v>0.12999999999999989</v>
      </c>
      <c r="E1830" s="2">
        <f t="shared" si="254"/>
        <v>0</v>
      </c>
      <c r="F1830" s="2">
        <f t="shared" si="258"/>
        <v>3.8812123729630721E-2</v>
      </c>
      <c r="G1830" s="2">
        <f t="shared" si="258"/>
        <v>2.6181413654343816E-2</v>
      </c>
      <c r="H1830" s="2">
        <f t="shared" si="256"/>
        <v>1.4824304081529729</v>
      </c>
      <c r="I1830" s="2">
        <f t="shared" si="257"/>
        <v>59.716896928279255</v>
      </c>
    </row>
    <row r="1831" spans="1:9" ht="13.5" x14ac:dyDescent="0.25">
      <c r="A1831" s="3">
        <f>TITRES_STAT!B1834</f>
        <v>44677</v>
      </c>
      <c r="B1831" s="17">
        <f>TITRES_STAT!D1834</f>
        <v>3.7</v>
      </c>
      <c r="C1831" s="2">
        <f t="shared" si="252"/>
        <v>0.10000000000000009</v>
      </c>
      <c r="D1831" s="2">
        <f t="shared" si="253"/>
        <v>0.10000000000000009</v>
      </c>
      <c r="E1831" s="2">
        <f t="shared" si="254"/>
        <v>0</v>
      </c>
      <c r="F1831" s="2">
        <f t="shared" si="258"/>
        <v>4.3182686320371387E-2</v>
      </c>
      <c r="G1831" s="2">
        <f t="shared" si="258"/>
        <v>2.4311312679033543E-2</v>
      </c>
      <c r="H1831" s="2">
        <f t="shared" si="256"/>
        <v>1.7762383664956443</v>
      </c>
      <c r="I1831" s="2">
        <f t="shared" si="257"/>
        <v>63.980038167174108</v>
      </c>
    </row>
    <row r="1832" spans="1:9" ht="13.5" x14ac:dyDescent="0.25">
      <c r="A1832" s="3">
        <f>TITRES_STAT!B1835</f>
        <v>44678</v>
      </c>
      <c r="B1832" s="17">
        <f>TITRES_STAT!D1835</f>
        <v>3.75</v>
      </c>
      <c r="C1832" s="2">
        <f t="shared" si="252"/>
        <v>4.9999999999999822E-2</v>
      </c>
      <c r="D1832" s="2">
        <f t="shared" si="253"/>
        <v>4.9999999999999822E-2</v>
      </c>
      <c r="E1832" s="2">
        <f t="shared" si="254"/>
        <v>0</v>
      </c>
      <c r="F1832" s="2">
        <f t="shared" si="258"/>
        <v>4.3669637297487698E-2</v>
      </c>
      <c r="G1832" s="2">
        <f t="shared" si="258"/>
        <v>2.257479034481686E-2</v>
      </c>
      <c r="H1832" s="2">
        <f t="shared" si="256"/>
        <v>1.9344426517570821</v>
      </c>
      <c r="I1832" s="2">
        <f t="shared" si="257"/>
        <v>65.921978424038343</v>
      </c>
    </row>
    <row r="1833" spans="1:9" ht="13.5" x14ac:dyDescent="0.25">
      <c r="A1833" s="3">
        <f>TITRES_STAT!B1836</f>
        <v>44679</v>
      </c>
      <c r="B1833" s="17">
        <f>TITRES_STAT!D1836</f>
        <v>3.8</v>
      </c>
      <c r="C1833" s="2">
        <f t="shared" si="252"/>
        <v>4.9999999999999822E-2</v>
      </c>
      <c r="D1833" s="2">
        <f t="shared" si="253"/>
        <v>4.9999999999999822E-2</v>
      </c>
      <c r="E1833" s="2">
        <f t="shared" si="254"/>
        <v>0</v>
      </c>
      <c r="F1833" s="2">
        <f t="shared" si="258"/>
        <v>4.4121806061952852E-2</v>
      </c>
      <c r="G1833" s="2">
        <f t="shared" si="258"/>
        <v>2.0962305320187086E-2</v>
      </c>
      <c r="H1833" s="2">
        <f t="shared" si="256"/>
        <v>2.1048164974232457</v>
      </c>
      <c r="I1833" s="2">
        <f t="shared" si="257"/>
        <v>67.791977373544569</v>
      </c>
    </row>
    <row r="1834" spans="1:9" ht="13.5" x14ac:dyDescent="0.25">
      <c r="A1834" s="3">
        <f>TITRES_STAT!B1837</f>
        <v>44680</v>
      </c>
      <c r="B1834" s="17">
        <f>TITRES_STAT!D1837</f>
        <v>3.77</v>
      </c>
      <c r="C1834" s="2">
        <f t="shared" si="252"/>
        <v>-2.9999999999999805E-2</v>
      </c>
      <c r="D1834" s="2">
        <f t="shared" si="253"/>
        <v>0</v>
      </c>
      <c r="E1834" s="2">
        <f t="shared" si="254"/>
        <v>2.9999999999999805E-2</v>
      </c>
      <c r="F1834" s="2">
        <f t="shared" si="258"/>
        <v>4.0970248486099078E-2</v>
      </c>
      <c r="G1834" s="2">
        <f t="shared" si="258"/>
        <v>2.1607854940173706E-2</v>
      </c>
      <c r="H1834" s="2">
        <f t="shared" si="256"/>
        <v>1.8960812445073605</v>
      </c>
      <c r="I1834" s="2">
        <f t="shared" si="257"/>
        <v>65.470581949433353</v>
      </c>
    </row>
    <row r="1835" spans="1:9" ht="13.5" x14ac:dyDescent="0.25">
      <c r="A1835" s="3">
        <f>TITRES_STAT!B1838</f>
        <v>44685</v>
      </c>
      <c r="B1835" s="17">
        <f>TITRES_STAT!D1838</f>
        <v>3.75</v>
      </c>
      <c r="C1835" s="2">
        <f t="shared" si="252"/>
        <v>-2.0000000000000018E-2</v>
      </c>
      <c r="D1835" s="2">
        <f t="shared" si="253"/>
        <v>0</v>
      </c>
      <c r="E1835" s="2">
        <f t="shared" si="254"/>
        <v>2.0000000000000018E-2</v>
      </c>
      <c r="F1835" s="2">
        <f t="shared" si="258"/>
        <v>3.8043802165663429E-2</v>
      </c>
      <c r="G1835" s="2">
        <f t="shared" si="258"/>
        <v>2.1493008158732729E-2</v>
      </c>
      <c r="H1835" s="2">
        <f t="shared" si="256"/>
        <v>1.7700547957129966</v>
      </c>
      <c r="I1835" s="2">
        <f t="shared" si="257"/>
        <v>63.899631099441642</v>
      </c>
    </row>
    <row r="1836" spans="1:9" ht="13.5" x14ac:dyDescent="0.25">
      <c r="A1836" s="3">
        <f>TITRES_STAT!B1839</f>
        <v>44686</v>
      </c>
      <c r="B1836" s="17">
        <f>TITRES_STAT!D1839</f>
        <v>3.75</v>
      </c>
      <c r="C1836" s="2">
        <f t="shared" si="252"/>
        <v>0</v>
      </c>
      <c r="D1836" s="2">
        <f t="shared" si="253"/>
        <v>0</v>
      </c>
      <c r="E1836" s="2">
        <f t="shared" si="254"/>
        <v>0</v>
      </c>
      <c r="F1836" s="2">
        <f t="shared" si="258"/>
        <v>3.5326387725258902E-2</v>
      </c>
      <c r="G1836" s="2">
        <f t="shared" si="258"/>
        <v>1.9957793290251821E-2</v>
      </c>
      <c r="H1836" s="2">
        <f t="shared" si="256"/>
        <v>1.7700547957129966</v>
      </c>
      <c r="I1836" s="2">
        <f t="shared" si="257"/>
        <v>63.899631099441642</v>
      </c>
    </row>
    <row r="1837" spans="1:9" ht="13.5" x14ac:dyDescent="0.25">
      <c r="A1837" s="3">
        <f>TITRES_STAT!B1840</f>
        <v>44687</v>
      </c>
      <c r="B1837" s="17">
        <f>TITRES_STAT!D1840</f>
        <v>3.7</v>
      </c>
      <c r="C1837" s="2">
        <f t="shared" si="252"/>
        <v>-4.9999999999999822E-2</v>
      </c>
      <c r="D1837" s="2">
        <f t="shared" si="253"/>
        <v>0</v>
      </c>
      <c r="E1837" s="2">
        <f t="shared" si="254"/>
        <v>4.9999999999999822E-2</v>
      </c>
      <c r="F1837" s="2">
        <f t="shared" ref="F1837:G1852" si="259">((F1836*13)+D1837)/14</f>
        <v>3.2803074316311839E-2</v>
      </c>
      <c r="G1837" s="2">
        <f t="shared" si="259"/>
        <v>2.2103665198090962E-2</v>
      </c>
      <c r="H1837" s="2">
        <f t="shared" si="256"/>
        <v>1.4840558804313122</v>
      </c>
      <c r="I1837" s="2">
        <f t="shared" si="257"/>
        <v>59.74325666834968</v>
      </c>
    </row>
    <row r="1838" spans="1:9" ht="13.5" x14ac:dyDescent="0.25">
      <c r="A1838" s="3">
        <f>TITRES_STAT!B1841</f>
        <v>44690</v>
      </c>
      <c r="B1838" s="17">
        <f>TITRES_STAT!D1841</f>
        <v>3.7</v>
      </c>
      <c r="C1838" s="2">
        <f t="shared" si="252"/>
        <v>0</v>
      </c>
      <c r="D1838" s="2">
        <f t="shared" si="253"/>
        <v>0</v>
      </c>
      <c r="E1838" s="2">
        <f t="shared" si="254"/>
        <v>0</v>
      </c>
      <c r="F1838" s="2">
        <f t="shared" si="259"/>
        <v>3.0459997579432425E-2</v>
      </c>
      <c r="G1838" s="2">
        <f t="shared" si="259"/>
        <v>2.0524831969655894E-2</v>
      </c>
      <c r="H1838" s="2">
        <f t="shared" si="256"/>
        <v>1.4840558804313124</v>
      </c>
      <c r="I1838" s="2">
        <f t="shared" si="257"/>
        <v>59.74325666834968</v>
      </c>
    </row>
    <row r="1839" spans="1:9" ht="13.5" x14ac:dyDescent="0.25">
      <c r="A1839" s="3">
        <f>TITRES_STAT!B1842</f>
        <v>44691</v>
      </c>
      <c r="B1839" s="17">
        <f>TITRES_STAT!D1842</f>
        <v>3.69</v>
      </c>
      <c r="C1839" s="2">
        <f t="shared" si="252"/>
        <v>-1.0000000000000231E-2</v>
      </c>
      <c r="D1839" s="2">
        <f t="shared" si="253"/>
        <v>0</v>
      </c>
      <c r="E1839" s="2">
        <f t="shared" si="254"/>
        <v>1.0000000000000231E-2</v>
      </c>
      <c r="F1839" s="2">
        <f t="shared" si="259"/>
        <v>2.8284283466615823E-2</v>
      </c>
      <c r="G1839" s="2">
        <f t="shared" si="259"/>
        <v>1.9773058257537633E-2</v>
      </c>
      <c r="H1839" s="2">
        <f t="shared" si="256"/>
        <v>1.4304455637677418</v>
      </c>
      <c r="I1839" s="2">
        <f t="shared" si="257"/>
        <v>58.855280903729714</v>
      </c>
    </row>
    <row r="1840" spans="1:9" ht="13.5" x14ac:dyDescent="0.25">
      <c r="A1840" s="3">
        <f>TITRES_STAT!B1843</f>
        <v>44692</v>
      </c>
      <c r="B1840" s="17">
        <f>TITRES_STAT!D1843</f>
        <v>3.6</v>
      </c>
      <c r="C1840" s="2">
        <f t="shared" si="252"/>
        <v>-8.9999999999999858E-2</v>
      </c>
      <c r="D1840" s="2">
        <f t="shared" si="253"/>
        <v>0</v>
      </c>
      <c r="E1840" s="2">
        <f t="shared" si="254"/>
        <v>8.9999999999999858E-2</v>
      </c>
      <c r="F1840" s="2">
        <f t="shared" si="259"/>
        <v>2.6263977504714691E-2</v>
      </c>
      <c r="G1840" s="2">
        <f t="shared" si="259"/>
        <v>2.478926838199922E-2</v>
      </c>
      <c r="H1840" s="2">
        <f t="shared" si="256"/>
        <v>1.0594898203525174</v>
      </c>
      <c r="I1840" s="2">
        <f t="shared" si="257"/>
        <v>51.44428537020724</v>
      </c>
    </row>
    <row r="1841" spans="1:9" ht="13.5" x14ac:dyDescent="0.25">
      <c r="A1841" s="3">
        <f>TITRES_STAT!B1844</f>
        <v>44693</v>
      </c>
      <c r="B1841" s="17">
        <f>TITRES_STAT!D1844</f>
        <v>3.6</v>
      </c>
      <c r="C1841" s="2">
        <f t="shared" si="252"/>
        <v>0</v>
      </c>
      <c r="D1841" s="2">
        <f t="shared" si="253"/>
        <v>0</v>
      </c>
      <c r="E1841" s="2">
        <f t="shared" si="254"/>
        <v>0</v>
      </c>
      <c r="F1841" s="2">
        <f t="shared" si="259"/>
        <v>2.4387979111520786E-2</v>
      </c>
      <c r="G1841" s="2">
        <f t="shared" si="259"/>
        <v>2.3018606354713561E-2</v>
      </c>
      <c r="H1841" s="2">
        <f t="shared" si="256"/>
        <v>1.0594898203525174</v>
      </c>
      <c r="I1841" s="2">
        <f t="shared" si="257"/>
        <v>51.44428537020724</v>
      </c>
    </row>
    <row r="1842" spans="1:9" ht="13.5" x14ac:dyDescent="0.25">
      <c r="A1842" s="3">
        <f>TITRES_STAT!B1845</f>
        <v>44694</v>
      </c>
      <c r="B1842" s="17">
        <f>TITRES_STAT!D1845</f>
        <v>3.66</v>
      </c>
      <c r="C1842" s="2">
        <f t="shared" si="252"/>
        <v>6.0000000000000053E-2</v>
      </c>
      <c r="D1842" s="2">
        <f t="shared" si="253"/>
        <v>6.0000000000000053E-2</v>
      </c>
      <c r="E1842" s="2">
        <f t="shared" si="254"/>
        <v>0</v>
      </c>
      <c r="F1842" s="2">
        <f t="shared" si="259"/>
        <v>2.6931694889269307E-2</v>
      </c>
      <c r="G1842" s="2">
        <f t="shared" si="259"/>
        <v>2.1374420186519732E-2</v>
      </c>
      <c r="H1842" s="2">
        <f t="shared" si="256"/>
        <v>1.2599965123851358</v>
      </c>
      <c r="I1842" s="2">
        <f t="shared" si="257"/>
        <v>55.752144106424815</v>
      </c>
    </row>
    <row r="1843" spans="1:9" ht="13.5" x14ac:dyDescent="0.25">
      <c r="A1843" s="3">
        <f>TITRES_STAT!B1846</f>
        <v>44697</v>
      </c>
      <c r="B1843" s="17">
        <f>TITRES_STAT!D1846</f>
        <v>3.66</v>
      </c>
      <c r="C1843" s="2">
        <f t="shared" si="252"/>
        <v>0</v>
      </c>
      <c r="D1843" s="2">
        <f t="shared" si="253"/>
        <v>0</v>
      </c>
      <c r="E1843" s="2">
        <f t="shared" si="254"/>
        <v>0</v>
      </c>
      <c r="F1843" s="2">
        <f t="shared" si="259"/>
        <v>2.5008002397178642E-2</v>
      </c>
      <c r="G1843" s="2">
        <f t="shared" si="259"/>
        <v>1.9847675887482607E-2</v>
      </c>
      <c r="H1843" s="2">
        <f t="shared" si="256"/>
        <v>1.259996512385136</v>
      </c>
      <c r="I1843" s="2">
        <f t="shared" si="257"/>
        <v>55.752144106424822</v>
      </c>
    </row>
    <row r="1844" spans="1:9" ht="13.5" x14ac:dyDescent="0.25">
      <c r="A1844" s="3">
        <f>TITRES_STAT!B1847</f>
        <v>44698</v>
      </c>
      <c r="B1844" s="17">
        <f>TITRES_STAT!D1847</f>
        <v>3.63</v>
      </c>
      <c r="C1844" s="2">
        <f t="shared" si="252"/>
        <v>-3.0000000000000249E-2</v>
      </c>
      <c r="D1844" s="2">
        <f t="shared" si="253"/>
        <v>0</v>
      </c>
      <c r="E1844" s="2">
        <f t="shared" si="254"/>
        <v>3.0000000000000249E-2</v>
      </c>
      <c r="F1844" s="2">
        <f t="shared" si="259"/>
        <v>2.3221716511665883E-2</v>
      </c>
      <c r="G1844" s="2">
        <f t="shared" si="259"/>
        <v>2.057284189551958E-2</v>
      </c>
      <c r="H1844" s="2">
        <f t="shared" si="256"/>
        <v>1.1287558923360599</v>
      </c>
      <c r="I1844" s="2">
        <f t="shared" si="257"/>
        <v>53.024205189510141</v>
      </c>
    </row>
    <row r="1845" spans="1:9" ht="13.5" x14ac:dyDescent="0.25">
      <c r="A1845" s="3">
        <f>TITRES_STAT!B1848</f>
        <v>44699</v>
      </c>
      <c r="B1845" s="17">
        <f>TITRES_STAT!D1848</f>
        <v>3.6</v>
      </c>
      <c r="C1845" s="2">
        <f t="shared" si="252"/>
        <v>-2.9999999999999805E-2</v>
      </c>
      <c r="D1845" s="2">
        <f t="shared" si="253"/>
        <v>0</v>
      </c>
      <c r="E1845" s="2">
        <f t="shared" si="254"/>
        <v>2.9999999999999805E-2</v>
      </c>
      <c r="F1845" s="2">
        <f t="shared" si="259"/>
        <v>2.1563022475118321E-2</v>
      </c>
      <c r="G1845" s="2">
        <f t="shared" si="259"/>
        <v>2.1246210331553883E-2</v>
      </c>
      <c r="H1845" s="2">
        <f t="shared" si="256"/>
        <v>1.0149114660271401</v>
      </c>
      <c r="I1845" s="2">
        <f t="shared" si="257"/>
        <v>50.370027822029854</v>
      </c>
    </row>
    <row r="1846" spans="1:9" ht="13.5" x14ac:dyDescent="0.25">
      <c r="A1846" s="3">
        <f>TITRES_STAT!B1849</f>
        <v>44700</v>
      </c>
      <c r="B1846" s="17">
        <f>TITRES_STAT!D1849</f>
        <v>3.62</v>
      </c>
      <c r="C1846" s="2">
        <f t="shared" si="252"/>
        <v>2.0000000000000018E-2</v>
      </c>
      <c r="D1846" s="2">
        <f t="shared" si="253"/>
        <v>2.0000000000000018E-2</v>
      </c>
      <c r="E1846" s="2">
        <f t="shared" si="254"/>
        <v>0</v>
      </c>
      <c r="F1846" s="2">
        <f t="shared" si="259"/>
        <v>2.1451378012609872E-2</v>
      </c>
      <c r="G1846" s="2">
        <f t="shared" si="259"/>
        <v>1.9728623879300033E-2</v>
      </c>
      <c r="H1846" s="2">
        <f t="shared" si="256"/>
        <v>1.0873225696759019</v>
      </c>
      <c r="I1846" s="2">
        <f t="shared" si="257"/>
        <v>52.091736345510327</v>
      </c>
    </row>
    <row r="1847" spans="1:9" ht="13.5" x14ac:dyDescent="0.25">
      <c r="A1847" s="3">
        <f>TITRES_STAT!B1850</f>
        <v>44701</v>
      </c>
      <c r="B1847" s="17">
        <f>TITRES_STAT!D1850</f>
        <v>3.62</v>
      </c>
      <c r="C1847" s="2">
        <f t="shared" si="252"/>
        <v>0</v>
      </c>
      <c r="D1847" s="2">
        <f t="shared" si="253"/>
        <v>0</v>
      </c>
      <c r="E1847" s="2">
        <f t="shared" si="254"/>
        <v>0</v>
      </c>
      <c r="F1847" s="2">
        <f t="shared" si="259"/>
        <v>1.9919136725994879E-2</v>
      </c>
      <c r="G1847" s="2">
        <f t="shared" si="259"/>
        <v>1.8319436459350028E-2</v>
      </c>
      <c r="H1847" s="2">
        <f t="shared" si="256"/>
        <v>1.0873225696759019</v>
      </c>
      <c r="I1847" s="2">
        <f t="shared" si="257"/>
        <v>52.091736345510327</v>
      </c>
    </row>
    <row r="1848" spans="1:9" ht="13.5" x14ac:dyDescent="0.25">
      <c r="A1848" s="3">
        <f>TITRES_STAT!B1851</f>
        <v>44704</v>
      </c>
      <c r="B1848" s="17">
        <f>TITRES_STAT!D1851</f>
        <v>3.52</v>
      </c>
      <c r="C1848" s="2">
        <f t="shared" si="252"/>
        <v>-0.10000000000000009</v>
      </c>
      <c r="D1848" s="2">
        <f t="shared" si="253"/>
        <v>0</v>
      </c>
      <c r="E1848" s="2">
        <f t="shared" si="254"/>
        <v>0.10000000000000009</v>
      </c>
      <c r="F1848" s="2">
        <f t="shared" si="259"/>
        <v>1.8496341245566674E-2</v>
      </c>
      <c r="G1848" s="2">
        <f t="shared" si="259"/>
        <v>2.415376242653932E-2</v>
      </c>
      <c r="H1848" s="2">
        <f t="shared" si="256"/>
        <v>0.76577474427932324</v>
      </c>
      <c r="I1848" s="2">
        <f t="shared" si="257"/>
        <v>43.367634901351117</v>
      </c>
    </row>
    <row r="1849" spans="1:9" ht="13.5" x14ac:dyDescent="0.25">
      <c r="A1849" s="3">
        <f>TITRES_STAT!B1852</f>
        <v>44705</v>
      </c>
      <c r="B1849" s="17">
        <f>TITRES_STAT!D1852</f>
        <v>3.63</v>
      </c>
      <c r="C1849" s="2">
        <f t="shared" si="252"/>
        <v>0.10999999999999988</v>
      </c>
      <c r="D1849" s="2">
        <f t="shared" si="253"/>
        <v>0.10999999999999988</v>
      </c>
      <c r="E1849" s="2">
        <f t="shared" si="254"/>
        <v>0</v>
      </c>
      <c r="F1849" s="2">
        <f t="shared" si="259"/>
        <v>2.5032316870883333E-2</v>
      </c>
      <c r="G1849" s="2">
        <f t="shared" si="259"/>
        <v>2.242849368178651E-2</v>
      </c>
      <c r="H1849" s="2">
        <f t="shared" si="256"/>
        <v>1.1160944299710733</v>
      </c>
      <c r="I1849" s="2">
        <f t="shared" si="257"/>
        <v>52.743129709307453</v>
      </c>
    </row>
    <row r="1850" spans="1:9" ht="13.5" x14ac:dyDescent="0.25">
      <c r="A1850" s="3">
        <f>TITRES_STAT!B1853</f>
        <v>44706</v>
      </c>
      <c r="B1850" s="17">
        <f>TITRES_STAT!D1853</f>
        <v>3.63</v>
      </c>
      <c r="C1850" s="2">
        <f t="shared" si="252"/>
        <v>0</v>
      </c>
      <c r="D1850" s="2">
        <f t="shared" si="253"/>
        <v>0</v>
      </c>
      <c r="E1850" s="2">
        <f t="shared" si="254"/>
        <v>0</v>
      </c>
      <c r="F1850" s="2">
        <f t="shared" si="259"/>
        <v>2.324429423724881E-2</v>
      </c>
      <c r="G1850" s="2">
        <f t="shared" si="259"/>
        <v>2.082645841880176E-2</v>
      </c>
      <c r="H1850" s="2">
        <f t="shared" si="256"/>
        <v>1.1160944299710733</v>
      </c>
      <c r="I1850" s="2">
        <f t="shared" si="257"/>
        <v>52.743129709307453</v>
      </c>
    </row>
    <row r="1851" spans="1:9" ht="13.5" x14ac:dyDescent="0.25">
      <c r="A1851" s="3">
        <f>TITRES_STAT!B1854</f>
        <v>44707</v>
      </c>
      <c r="B1851" s="17">
        <f>TITRES_STAT!D1854</f>
        <v>3.62</v>
      </c>
      <c r="C1851" s="2">
        <f t="shared" si="252"/>
        <v>-9.9999999999997868E-3</v>
      </c>
      <c r="D1851" s="2">
        <f t="shared" si="253"/>
        <v>0</v>
      </c>
      <c r="E1851" s="2">
        <f t="shared" si="254"/>
        <v>9.9999999999997868E-3</v>
      </c>
      <c r="F1851" s="2">
        <f t="shared" si="259"/>
        <v>2.1583987506016752E-2</v>
      </c>
      <c r="G1851" s="2">
        <f t="shared" si="259"/>
        <v>2.0053139960315904E-2</v>
      </c>
      <c r="H1851" s="2">
        <f t="shared" si="256"/>
        <v>1.0763395432700471</v>
      </c>
      <c r="I1851" s="2">
        <f t="shared" si="257"/>
        <v>51.838320315130616</v>
      </c>
    </row>
    <row r="1852" spans="1:9" ht="13.5" x14ac:dyDescent="0.25">
      <c r="A1852" s="3">
        <f>TITRES_STAT!B1855</f>
        <v>44708</v>
      </c>
      <c r="B1852" s="17">
        <f>TITRES_STAT!D1855</f>
        <v>3.6</v>
      </c>
      <c r="C1852" s="2">
        <f t="shared" si="252"/>
        <v>-2.0000000000000018E-2</v>
      </c>
      <c r="D1852" s="2">
        <f t="shared" si="253"/>
        <v>0</v>
      </c>
      <c r="E1852" s="2">
        <f t="shared" si="254"/>
        <v>2.0000000000000018E-2</v>
      </c>
      <c r="F1852" s="2">
        <f t="shared" si="259"/>
        <v>2.0042274112729842E-2</v>
      </c>
      <c r="G1852" s="2">
        <f t="shared" si="259"/>
        <v>2.0049344248864769E-2</v>
      </c>
      <c r="H1852" s="2">
        <f t="shared" si="256"/>
        <v>0.99964736322309755</v>
      </c>
      <c r="I1852" s="2">
        <f t="shared" si="257"/>
        <v>49.991182525894615</v>
      </c>
    </row>
    <row r="1853" spans="1:9" ht="13.5" x14ac:dyDescent="0.25">
      <c r="A1853" s="3">
        <f>TITRES_STAT!B1856</f>
        <v>44711</v>
      </c>
      <c r="B1853" s="17">
        <f>TITRES_STAT!D1856</f>
        <v>3.7</v>
      </c>
      <c r="C1853" s="2">
        <f t="shared" si="252"/>
        <v>0.10000000000000009</v>
      </c>
      <c r="D1853" s="2">
        <f t="shared" si="253"/>
        <v>0.10000000000000009</v>
      </c>
      <c r="E1853" s="2">
        <f t="shared" si="254"/>
        <v>0</v>
      </c>
      <c r="F1853" s="2">
        <f t="shared" ref="F1853:G1868" si="260">((F1852*13)+D1853)/14</f>
        <v>2.5753540247534863E-2</v>
      </c>
      <c r="G1853" s="2">
        <f t="shared" si="260"/>
        <v>1.8617248231088714E-2</v>
      </c>
      <c r="H1853" s="2">
        <f t="shared" si="256"/>
        <v>1.3833161554202915</v>
      </c>
      <c r="I1853" s="2">
        <f t="shared" si="257"/>
        <v>58.041655626521248</v>
      </c>
    </row>
    <row r="1854" spans="1:9" ht="13.5" x14ac:dyDescent="0.25">
      <c r="A1854" s="3">
        <f>TITRES_STAT!B1857</f>
        <v>44712</v>
      </c>
      <c r="B1854" s="17">
        <f>TITRES_STAT!D1857</f>
        <v>3.76</v>
      </c>
      <c r="C1854" s="2">
        <f t="shared" si="252"/>
        <v>5.9999999999999609E-2</v>
      </c>
      <c r="D1854" s="2">
        <f t="shared" si="253"/>
        <v>5.9999999999999609E-2</v>
      </c>
      <c r="E1854" s="2">
        <f t="shared" si="254"/>
        <v>0</v>
      </c>
      <c r="F1854" s="2">
        <f t="shared" si="260"/>
        <v>2.8199715944139486E-2</v>
      </c>
      <c r="G1854" s="2">
        <f t="shared" si="260"/>
        <v>1.7287444786010946E-2</v>
      </c>
      <c r="H1854" s="2">
        <f t="shared" si="256"/>
        <v>1.6312252211477074</v>
      </c>
      <c r="I1854" s="2">
        <f t="shared" si="257"/>
        <v>61.994891506709848</v>
      </c>
    </row>
    <row r="1855" spans="1:9" ht="13.5" x14ac:dyDescent="0.25">
      <c r="A1855" s="3">
        <f>TITRES_STAT!B1858</f>
        <v>44713</v>
      </c>
      <c r="B1855" s="17">
        <f>TITRES_STAT!D1858</f>
        <v>3.8</v>
      </c>
      <c r="C1855" s="2">
        <f t="shared" si="252"/>
        <v>4.0000000000000036E-2</v>
      </c>
      <c r="D1855" s="2">
        <f t="shared" si="253"/>
        <v>4.0000000000000036E-2</v>
      </c>
      <c r="E1855" s="2">
        <f t="shared" si="254"/>
        <v>0</v>
      </c>
      <c r="F1855" s="2">
        <f t="shared" si="260"/>
        <v>2.9042593376700954E-2</v>
      </c>
      <c r="G1855" s="2">
        <f t="shared" si="260"/>
        <v>1.605262730129588E-2</v>
      </c>
      <c r="H1855" s="2">
        <f t="shared" si="256"/>
        <v>1.8092112170545711</v>
      </c>
      <c r="I1855" s="2">
        <f t="shared" si="257"/>
        <v>64.40281905721244</v>
      </c>
    </row>
    <row r="1856" spans="1:9" ht="13.5" x14ac:dyDescent="0.25">
      <c r="A1856" s="3">
        <f>TITRES_STAT!B1859</f>
        <v>44714</v>
      </c>
      <c r="B1856" s="17">
        <f>TITRES_STAT!D1859</f>
        <v>3.82</v>
      </c>
      <c r="C1856" s="2">
        <f t="shared" si="252"/>
        <v>2.0000000000000018E-2</v>
      </c>
      <c r="D1856" s="2">
        <f t="shared" si="253"/>
        <v>2.0000000000000018E-2</v>
      </c>
      <c r="E1856" s="2">
        <f t="shared" si="254"/>
        <v>0</v>
      </c>
      <c r="F1856" s="2">
        <f t="shared" si="260"/>
        <v>2.8396693849793743E-2</v>
      </c>
      <c r="G1856" s="2">
        <f t="shared" si="260"/>
        <v>1.4906011065489031E-2</v>
      </c>
      <c r="H1856" s="2">
        <f t="shared" si="256"/>
        <v>1.9050498302351901</v>
      </c>
      <c r="I1856" s="2">
        <f t="shared" si="257"/>
        <v>65.577182546330334</v>
      </c>
    </row>
    <row r="1857" spans="1:9" ht="13.5" x14ac:dyDescent="0.25">
      <c r="A1857" s="3">
        <f>TITRES_STAT!B1860</f>
        <v>44715</v>
      </c>
      <c r="B1857" s="17">
        <f>TITRES_STAT!D1860</f>
        <v>3.8</v>
      </c>
      <c r="C1857" s="2">
        <f t="shared" si="252"/>
        <v>-2.0000000000000018E-2</v>
      </c>
      <c r="D1857" s="2">
        <f t="shared" si="253"/>
        <v>0</v>
      </c>
      <c r="E1857" s="2">
        <f t="shared" si="254"/>
        <v>2.0000000000000018E-2</v>
      </c>
      <c r="F1857" s="2">
        <f t="shared" si="260"/>
        <v>2.6368358574808477E-2</v>
      </c>
      <c r="G1857" s="2">
        <f t="shared" si="260"/>
        <v>1.5269867417954103E-2</v>
      </c>
      <c r="H1857" s="2">
        <f t="shared" si="256"/>
        <v>1.7268230203364385</v>
      </c>
      <c r="I1857" s="2">
        <f t="shared" si="257"/>
        <v>63.327286276297507</v>
      </c>
    </row>
    <row r="1858" spans="1:9" ht="13.5" x14ac:dyDescent="0.25">
      <c r="A1858" s="3">
        <f>TITRES_STAT!B1861</f>
        <v>44718</v>
      </c>
      <c r="B1858" s="17">
        <f>TITRES_STAT!D1861</f>
        <v>3.81</v>
      </c>
      <c r="C1858" s="2">
        <f t="shared" si="252"/>
        <v>1.0000000000000231E-2</v>
      </c>
      <c r="D1858" s="2">
        <f t="shared" si="253"/>
        <v>1.0000000000000231E-2</v>
      </c>
      <c r="E1858" s="2">
        <f t="shared" si="254"/>
        <v>0</v>
      </c>
      <c r="F1858" s="2">
        <f t="shared" si="260"/>
        <v>2.5199190105179316E-2</v>
      </c>
      <c r="G1858" s="2">
        <f t="shared" si="260"/>
        <v>1.4179162602385954E-2</v>
      </c>
      <c r="H1858" s="2">
        <f t="shared" si="256"/>
        <v>1.7771987536795015</v>
      </c>
      <c r="I1858" s="2">
        <f t="shared" si="257"/>
        <v>63.992494283129595</v>
      </c>
    </row>
    <row r="1859" spans="1:9" ht="13.5" x14ac:dyDescent="0.25">
      <c r="A1859" s="3">
        <f>TITRES_STAT!B1862</f>
        <v>44719</v>
      </c>
      <c r="B1859" s="17">
        <f>TITRES_STAT!D1862</f>
        <v>3.78</v>
      </c>
      <c r="C1859" s="2">
        <f t="shared" ref="C1859:C1922" si="261">B1859-B1858</f>
        <v>-3.0000000000000249E-2</v>
      </c>
      <c r="D1859" s="2">
        <f t="shared" ref="D1859:D1922" si="262">IF(C1859&gt;0,C1859,0)</f>
        <v>0</v>
      </c>
      <c r="E1859" s="2">
        <f t="shared" ref="E1859:E1922" si="263">IF(C1859&lt;0,-C1859,0)</f>
        <v>3.0000000000000249E-2</v>
      </c>
      <c r="F1859" s="2">
        <f t="shared" si="260"/>
        <v>2.3399247954809365E-2</v>
      </c>
      <c r="G1859" s="2">
        <f t="shared" si="260"/>
        <v>1.5309222416501261E-2</v>
      </c>
      <c r="H1859" s="2">
        <f t="shared" si="256"/>
        <v>1.5284413093109259</v>
      </c>
      <c r="I1859" s="2">
        <f t="shared" si="257"/>
        <v>60.449942171189683</v>
      </c>
    </row>
    <row r="1860" spans="1:9" ht="13.5" x14ac:dyDescent="0.25">
      <c r="A1860" s="3">
        <f>TITRES_STAT!B1863</f>
        <v>44720</v>
      </c>
      <c r="B1860" s="17">
        <f>TITRES_STAT!D1863</f>
        <v>3.78</v>
      </c>
      <c r="C1860" s="2">
        <f t="shared" si="261"/>
        <v>0</v>
      </c>
      <c r="D1860" s="2">
        <f t="shared" si="262"/>
        <v>0</v>
      </c>
      <c r="E1860" s="2">
        <f t="shared" si="263"/>
        <v>0</v>
      </c>
      <c r="F1860" s="2">
        <f t="shared" si="260"/>
        <v>2.1727873100894409E-2</v>
      </c>
      <c r="G1860" s="2">
        <f t="shared" si="260"/>
        <v>1.4215706529608314E-2</v>
      </c>
      <c r="H1860" s="2">
        <f t="shared" si="256"/>
        <v>1.5284413093109259</v>
      </c>
      <c r="I1860" s="2">
        <f t="shared" si="257"/>
        <v>60.449942171189683</v>
      </c>
    </row>
    <row r="1861" spans="1:9" ht="13.5" x14ac:dyDescent="0.25">
      <c r="A1861" s="3">
        <f>TITRES_STAT!B1864</f>
        <v>44721</v>
      </c>
      <c r="B1861" s="17">
        <f>TITRES_STAT!D1864</f>
        <v>3.78</v>
      </c>
      <c r="C1861" s="2">
        <f t="shared" si="261"/>
        <v>0</v>
      </c>
      <c r="D1861" s="2">
        <f t="shared" si="262"/>
        <v>0</v>
      </c>
      <c r="E1861" s="2">
        <f t="shared" si="263"/>
        <v>0</v>
      </c>
      <c r="F1861" s="2">
        <f t="shared" si="260"/>
        <v>2.0175882165116236E-2</v>
      </c>
      <c r="G1861" s="2">
        <f t="shared" si="260"/>
        <v>1.3200298920350576E-2</v>
      </c>
      <c r="H1861" s="2">
        <f t="shared" si="256"/>
        <v>1.5284413093109259</v>
      </c>
      <c r="I1861" s="2">
        <f t="shared" si="257"/>
        <v>60.449942171189683</v>
      </c>
    </row>
    <row r="1862" spans="1:9" ht="13.5" x14ac:dyDescent="0.25">
      <c r="A1862" s="3">
        <f>TITRES_STAT!B1865</f>
        <v>44722</v>
      </c>
      <c r="B1862" s="17">
        <f>TITRES_STAT!D1865</f>
        <v>3.83</v>
      </c>
      <c r="C1862" s="2">
        <f t="shared" si="261"/>
        <v>5.0000000000000266E-2</v>
      </c>
      <c r="D1862" s="2">
        <f t="shared" si="262"/>
        <v>5.0000000000000266E-2</v>
      </c>
      <c r="E1862" s="2">
        <f t="shared" si="263"/>
        <v>0</v>
      </c>
      <c r="F1862" s="2">
        <f t="shared" si="260"/>
        <v>2.230617629617938E-2</v>
      </c>
      <c r="G1862" s="2">
        <f t="shared" si="260"/>
        <v>1.2257420426039821E-2</v>
      </c>
      <c r="H1862" s="2">
        <f t="shared" si="256"/>
        <v>1.8198100025019825</v>
      </c>
      <c r="I1862" s="2">
        <f t="shared" si="257"/>
        <v>64.5366177468442</v>
      </c>
    </row>
    <row r="1863" spans="1:9" ht="13.5" x14ac:dyDescent="0.25">
      <c r="A1863" s="3">
        <f>TITRES_STAT!B1866</f>
        <v>44725</v>
      </c>
      <c r="B1863" s="17">
        <f>TITRES_STAT!D1866</f>
        <v>3.83</v>
      </c>
      <c r="C1863" s="2">
        <f t="shared" si="261"/>
        <v>0</v>
      </c>
      <c r="D1863" s="2">
        <f t="shared" si="262"/>
        <v>0</v>
      </c>
      <c r="E1863" s="2">
        <f t="shared" si="263"/>
        <v>0</v>
      </c>
      <c r="F1863" s="2">
        <f t="shared" si="260"/>
        <v>2.0712877989309424E-2</v>
      </c>
      <c r="G1863" s="2">
        <f t="shared" si="260"/>
        <v>1.1381890395608404E-2</v>
      </c>
      <c r="H1863" s="2">
        <f t="shared" si="256"/>
        <v>1.8198100025019828</v>
      </c>
      <c r="I1863" s="2">
        <f t="shared" si="257"/>
        <v>64.536617746844215</v>
      </c>
    </row>
    <row r="1864" spans="1:9" ht="13.5" x14ac:dyDescent="0.25">
      <c r="A1864" s="3">
        <f>TITRES_STAT!B1867</f>
        <v>44726</v>
      </c>
      <c r="B1864" s="17">
        <f>TITRES_STAT!D1867</f>
        <v>3.85</v>
      </c>
      <c r="C1864" s="2">
        <f t="shared" si="261"/>
        <v>2.0000000000000018E-2</v>
      </c>
      <c r="D1864" s="2">
        <f t="shared" si="262"/>
        <v>2.0000000000000018E-2</v>
      </c>
      <c r="E1864" s="2">
        <f t="shared" si="263"/>
        <v>0</v>
      </c>
      <c r="F1864" s="2">
        <f t="shared" si="260"/>
        <v>2.0661958132930178E-2</v>
      </c>
      <c r="G1864" s="2">
        <f t="shared" si="260"/>
        <v>1.0568898224493518E-2</v>
      </c>
      <c r="H1864" s="2">
        <f t="shared" si="256"/>
        <v>1.9549774909409103</v>
      </c>
      <c r="I1864" s="2">
        <f t="shared" si="257"/>
        <v>66.158794675570107</v>
      </c>
    </row>
    <row r="1865" spans="1:9" ht="13.5" x14ac:dyDescent="0.25">
      <c r="A1865" s="3">
        <f>TITRES_STAT!B1868</f>
        <v>44727</v>
      </c>
      <c r="B1865" s="17">
        <f>TITRES_STAT!D1868</f>
        <v>3.85</v>
      </c>
      <c r="C1865" s="2">
        <f t="shared" si="261"/>
        <v>0</v>
      </c>
      <c r="D1865" s="2">
        <f t="shared" si="262"/>
        <v>0</v>
      </c>
      <c r="E1865" s="2">
        <f t="shared" si="263"/>
        <v>0</v>
      </c>
      <c r="F1865" s="2">
        <f t="shared" si="260"/>
        <v>1.9186103980578021E-2</v>
      </c>
      <c r="G1865" s="2">
        <f t="shared" si="260"/>
        <v>9.8139769227439805E-3</v>
      </c>
      <c r="H1865" s="2">
        <f t="shared" si="256"/>
        <v>1.9549774909409101</v>
      </c>
      <c r="I1865" s="2">
        <f t="shared" si="257"/>
        <v>66.158794675570107</v>
      </c>
    </row>
    <row r="1866" spans="1:9" ht="13.5" x14ac:dyDescent="0.25">
      <c r="A1866" s="3">
        <f>TITRES_STAT!B1869</f>
        <v>44728</v>
      </c>
      <c r="B1866" s="17">
        <f>TITRES_STAT!D1869</f>
        <v>3.91</v>
      </c>
      <c r="C1866" s="2">
        <f t="shared" si="261"/>
        <v>6.0000000000000053E-2</v>
      </c>
      <c r="D1866" s="2">
        <f t="shared" si="262"/>
        <v>6.0000000000000053E-2</v>
      </c>
      <c r="E1866" s="2">
        <f t="shared" si="263"/>
        <v>0</v>
      </c>
      <c r="F1866" s="2">
        <f t="shared" si="260"/>
        <v>2.2101382267679597E-2</v>
      </c>
      <c r="G1866" s="2">
        <f t="shared" si="260"/>
        <v>9.1129785711194112E-3</v>
      </c>
      <c r="H1866" s="2">
        <f t="shared" si="256"/>
        <v>2.4252643737935102</v>
      </c>
      <c r="I1866" s="2">
        <f t="shared" si="257"/>
        <v>70.805173240029603</v>
      </c>
    </row>
    <row r="1867" spans="1:9" ht="13.5" x14ac:dyDescent="0.25">
      <c r="A1867" s="3">
        <f>TITRES_STAT!B1870</f>
        <v>44729</v>
      </c>
      <c r="B1867" s="17">
        <f>TITRES_STAT!D1870</f>
        <v>3.9</v>
      </c>
      <c r="C1867" s="2">
        <f t="shared" si="261"/>
        <v>-1.0000000000000231E-2</v>
      </c>
      <c r="D1867" s="2">
        <f t="shared" si="262"/>
        <v>0</v>
      </c>
      <c r="E1867" s="2">
        <f t="shared" si="263"/>
        <v>1.0000000000000231E-2</v>
      </c>
      <c r="F1867" s="2">
        <f t="shared" si="260"/>
        <v>2.052271210570248E-2</v>
      </c>
      <c r="G1867" s="2">
        <f t="shared" si="260"/>
        <v>9.1763372446108972E-3</v>
      </c>
      <c r="H1867" s="2">
        <f t="shared" si="256"/>
        <v>2.2364818945331493</v>
      </c>
      <c r="I1867" s="2">
        <f t="shared" si="257"/>
        <v>69.102252612964293</v>
      </c>
    </row>
    <row r="1868" spans="1:9" ht="13.5" x14ac:dyDescent="0.25">
      <c r="A1868" s="3">
        <f>TITRES_STAT!B1871</f>
        <v>44732</v>
      </c>
      <c r="B1868" s="17">
        <f>TITRES_STAT!D1871</f>
        <v>3.91</v>
      </c>
      <c r="C1868" s="2">
        <f t="shared" si="261"/>
        <v>1.0000000000000231E-2</v>
      </c>
      <c r="D1868" s="2">
        <f t="shared" si="262"/>
        <v>1.0000000000000231E-2</v>
      </c>
      <c r="E1868" s="2">
        <f t="shared" si="263"/>
        <v>0</v>
      </c>
      <c r="F1868" s="2">
        <f t="shared" si="260"/>
        <v>1.9771089812438032E-2</v>
      </c>
      <c r="G1868" s="2">
        <f t="shared" si="260"/>
        <v>8.5208845842815479E-3</v>
      </c>
      <c r="H1868" s="2">
        <f t="shared" si="256"/>
        <v>2.3203095426159988</v>
      </c>
      <c r="I1868" s="2">
        <f t="shared" si="257"/>
        <v>69.882326115530716</v>
      </c>
    </row>
    <row r="1869" spans="1:9" ht="13.5" x14ac:dyDescent="0.25">
      <c r="A1869" s="3">
        <f>TITRES_STAT!B1872</f>
        <v>44733</v>
      </c>
      <c r="B1869" s="17">
        <f>TITRES_STAT!D1872</f>
        <v>3.92</v>
      </c>
      <c r="C1869" s="2">
        <f t="shared" si="261"/>
        <v>9.9999999999997868E-3</v>
      </c>
      <c r="D1869" s="2">
        <f t="shared" si="262"/>
        <v>9.9999999999997868E-3</v>
      </c>
      <c r="E1869" s="2">
        <f t="shared" si="263"/>
        <v>0</v>
      </c>
      <c r="F1869" s="2">
        <f t="shared" ref="F1869:G1884" si="264">((F1868*13)+D1869)/14</f>
        <v>1.9073154825835301E-2</v>
      </c>
      <c r="G1869" s="2">
        <f t="shared" si="264"/>
        <v>7.9122499711185811E-3</v>
      </c>
      <c r="H1869" s="2">
        <f t="shared" si="256"/>
        <v>2.4105854713206014</v>
      </c>
      <c r="I1869" s="2">
        <f t="shared" si="257"/>
        <v>70.679520908977736</v>
      </c>
    </row>
    <row r="1870" spans="1:9" ht="13.5" x14ac:dyDescent="0.25">
      <c r="A1870" s="3">
        <f>TITRES_STAT!B1873</f>
        <v>44734</v>
      </c>
      <c r="B1870" s="17">
        <f>TITRES_STAT!D1873</f>
        <v>3.97</v>
      </c>
      <c r="C1870" s="2">
        <f t="shared" si="261"/>
        <v>5.0000000000000266E-2</v>
      </c>
      <c r="D1870" s="2">
        <f t="shared" si="262"/>
        <v>5.0000000000000266E-2</v>
      </c>
      <c r="E1870" s="2">
        <f t="shared" si="263"/>
        <v>0</v>
      </c>
      <c r="F1870" s="2">
        <f t="shared" si="264"/>
        <v>2.1282215195418515E-2</v>
      </c>
      <c r="G1870" s="2">
        <f t="shared" si="264"/>
        <v>7.3470892588958251E-3</v>
      </c>
      <c r="H1870" s="2">
        <f t="shared" si="256"/>
        <v>2.8966866258838624</v>
      </c>
      <c r="I1870" s="2">
        <f t="shared" si="257"/>
        <v>74.33717165354102</v>
      </c>
    </row>
    <row r="1871" spans="1:9" ht="13.5" x14ac:dyDescent="0.25">
      <c r="A1871" s="3">
        <f>TITRES_STAT!B1874</f>
        <v>44735</v>
      </c>
      <c r="B1871" s="17">
        <f>TITRES_STAT!D1874</f>
        <v>3.96</v>
      </c>
      <c r="C1871" s="2">
        <f t="shared" si="261"/>
        <v>-1.0000000000000231E-2</v>
      </c>
      <c r="D1871" s="2">
        <f t="shared" si="262"/>
        <v>0</v>
      </c>
      <c r="E1871" s="2">
        <f t="shared" si="263"/>
        <v>1.0000000000000231E-2</v>
      </c>
      <c r="F1871" s="2">
        <f t="shared" si="264"/>
        <v>1.9762056967174337E-2</v>
      </c>
      <c r="G1871" s="2">
        <f t="shared" si="264"/>
        <v>7.5365828832604249E-3</v>
      </c>
      <c r="H1871" s="2">
        <f t="shared" si="256"/>
        <v>2.6221508173243908</v>
      </c>
      <c r="I1871" s="2">
        <f t="shared" si="257"/>
        <v>72.392093801917397</v>
      </c>
    </row>
    <row r="1872" spans="1:9" ht="13.5" x14ac:dyDescent="0.25">
      <c r="A1872" s="3">
        <f>TITRES_STAT!B1875</f>
        <v>44736</v>
      </c>
      <c r="B1872" s="17">
        <f>TITRES_STAT!D1875</f>
        <v>3.81</v>
      </c>
      <c r="C1872" s="2">
        <f t="shared" si="261"/>
        <v>-0.14999999999999991</v>
      </c>
      <c r="D1872" s="2">
        <f t="shared" si="262"/>
        <v>0</v>
      </c>
      <c r="E1872" s="2">
        <f t="shared" si="263"/>
        <v>0.14999999999999991</v>
      </c>
      <c r="F1872" s="2">
        <f t="shared" si="264"/>
        <v>1.835048146951903E-2</v>
      </c>
      <c r="G1872" s="2">
        <f t="shared" si="264"/>
        <v>1.7712541248741817E-2</v>
      </c>
      <c r="H1872" s="2">
        <f t="shared" si="256"/>
        <v>1.0360163012081922</v>
      </c>
      <c r="I1872" s="2">
        <f t="shared" si="257"/>
        <v>50.88447968679867</v>
      </c>
    </row>
    <row r="1873" spans="1:9" ht="13.5" x14ac:dyDescent="0.25">
      <c r="A1873" s="3">
        <f>TITRES_STAT!B1876</f>
        <v>44739</v>
      </c>
      <c r="B1873" s="17">
        <f>TITRES_STAT!D1876</f>
        <v>3.99</v>
      </c>
      <c r="C1873" s="2">
        <f t="shared" si="261"/>
        <v>0.18000000000000016</v>
      </c>
      <c r="D1873" s="2">
        <f t="shared" si="262"/>
        <v>0.18000000000000016</v>
      </c>
      <c r="E1873" s="2">
        <f t="shared" si="263"/>
        <v>0</v>
      </c>
      <c r="F1873" s="2">
        <f t="shared" si="264"/>
        <v>2.9896875650267683E-2</v>
      </c>
      <c r="G1873" s="2">
        <f t="shared" si="264"/>
        <v>1.6447359730974546E-2</v>
      </c>
      <c r="H1873" s="2">
        <f t="shared" ref="H1873:H1936" si="265">F1873/G1873</f>
        <v>1.8177309999467142</v>
      </c>
      <c r="I1873" s="2">
        <f t="shared" ref="I1873:I1936" si="266">IF(G1873=0,100,100-(100/(1+H1873)))</f>
        <v>64.510451848706964</v>
      </c>
    </row>
    <row r="1874" spans="1:9" ht="13.5" x14ac:dyDescent="0.25">
      <c r="A1874" s="3">
        <f>TITRES_STAT!B1877</f>
        <v>44740</v>
      </c>
      <c r="B1874" s="17">
        <f>TITRES_STAT!D1877</f>
        <v>3.95</v>
      </c>
      <c r="C1874" s="2">
        <f t="shared" si="261"/>
        <v>-4.0000000000000036E-2</v>
      </c>
      <c r="D1874" s="2">
        <f t="shared" si="262"/>
        <v>0</v>
      </c>
      <c r="E1874" s="2">
        <f t="shared" si="263"/>
        <v>4.0000000000000036E-2</v>
      </c>
      <c r="F1874" s="2">
        <f t="shared" si="264"/>
        <v>2.7761384532391419E-2</v>
      </c>
      <c r="G1874" s="2">
        <f t="shared" si="264"/>
        <v>1.8129691178762081E-2</v>
      </c>
      <c r="H1874" s="2">
        <f t="shared" si="265"/>
        <v>1.5312662669572843</v>
      </c>
      <c r="I1874" s="2">
        <f t="shared" si="266"/>
        <v>60.494081043396008</v>
      </c>
    </row>
    <row r="1875" spans="1:9" ht="13.5" x14ac:dyDescent="0.25">
      <c r="A1875" s="3">
        <f>TITRES_STAT!B1878</f>
        <v>44741</v>
      </c>
      <c r="B1875" s="17">
        <f>TITRES_STAT!D1878</f>
        <v>3.9</v>
      </c>
      <c r="C1875" s="2">
        <f t="shared" si="261"/>
        <v>-5.0000000000000266E-2</v>
      </c>
      <c r="D1875" s="2">
        <f t="shared" si="262"/>
        <v>0</v>
      </c>
      <c r="E1875" s="2">
        <f t="shared" si="263"/>
        <v>5.0000000000000266E-2</v>
      </c>
      <c r="F1875" s="2">
        <f t="shared" si="264"/>
        <v>2.5778428494363459E-2</v>
      </c>
      <c r="G1875" s="2">
        <f t="shared" si="264"/>
        <v>2.0406141808850524E-2</v>
      </c>
      <c r="H1875" s="2">
        <f t="shared" si="265"/>
        <v>1.2632681246575908</v>
      </c>
      <c r="I1875" s="2">
        <f t="shared" si="266"/>
        <v>55.816105519919802</v>
      </c>
    </row>
    <row r="1876" spans="1:9" ht="13.5" x14ac:dyDescent="0.25">
      <c r="A1876" s="3">
        <f>TITRES_STAT!B1879</f>
        <v>44742</v>
      </c>
      <c r="B1876" s="17">
        <f>TITRES_STAT!D1879</f>
        <v>3.94</v>
      </c>
      <c r="C1876" s="2">
        <f t="shared" si="261"/>
        <v>4.0000000000000036E-2</v>
      </c>
      <c r="D1876" s="2">
        <f t="shared" si="262"/>
        <v>4.0000000000000036E-2</v>
      </c>
      <c r="E1876" s="2">
        <f t="shared" si="263"/>
        <v>0</v>
      </c>
      <c r="F1876" s="2">
        <f t="shared" si="264"/>
        <v>2.6794255030480357E-2</v>
      </c>
      <c r="G1876" s="2">
        <f t="shared" si="264"/>
        <v>1.8948560251075486E-2</v>
      </c>
      <c r="H1876" s="2">
        <f t="shared" si="265"/>
        <v>1.4140522908044986</v>
      </c>
      <c r="I1876" s="2">
        <f t="shared" si="266"/>
        <v>58.575876595169213</v>
      </c>
    </row>
    <row r="1877" spans="1:9" ht="13.5" x14ac:dyDescent="0.25">
      <c r="A1877" s="3">
        <f>TITRES_STAT!B1880</f>
        <v>44743</v>
      </c>
      <c r="B1877" s="17">
        <f>TITRES_STAT!D1880</f>
        <v>3.94</v>
      </c>
      <c r="C1877" s="2">
        <f t="shared" si="261"/>
        <v>0</v>
      </c>
      <c r="D1877" s="2">
        <f t="shared" si="262"/>
        <v>0</v>
      </c>
      <c r="E1877" s="2">
        <f t="shared" si="263"/>
        <v>0</v>
      </c>
      <c r="F1877" s="2">
        <f t="shared" si="264"/>
        <v>2.4880379671160333E-2</v>
      </c>
      <c r="G1877" s="2">
        <f t="shared" si="264"/>
        <v>1.7595091661712952E-2</v>
      </c>
      <c r="H1877" s="2">
        <f t="shared" si="265"/>
        <v>1.4140522908044988</v>
      </c>
      <c r="I1877" s="2">
        <f t="shared" si="266"/>
        <v>58.575876595169213</v>
      </c>
    </row>
    <row r="1878" spans="1:9" ht="13.5" x14ac:dyDescent="0.25">
      <c r="A1878" s="3">
        <f>TITRES_STAT!B1881</f>
        <v>44746</v>
      </c>
      <c r="B1878" s="17">
        <f>TITRES_STAT!D1881</f>
        <v>3.84</v>
      </c>
      <c r="C1878" s="2">
        <f t="shared" si="261"/>
        <v>-0.10000000000000009</v>
      </c>
      <c r="D1878" s="2">
        <f t="shared" si="262"/>
        <v>0</v>
      </c>
      <c r="E1878" s="2">
        <f t="shared" si="263"/>
        <v>0.10000000000000009</v>
      </c>
      <c r="F1878" s="2">
        <f t="shared" si="264"/>
        <v>2.310320969464888E-2</v>
      </c>
      <c r="G1878" s="2">
        <f t="shared" si="264"/>
        <v>2.3481156543019178E-2</v>
      </c>
      <c r="H1878" s="2">
        <f t="shared" si="265"/>
        <v>0.98390424902291873</v>
      </c>
      <c r="I1878" s="2">
        <f t="shared" si="266"/>
        <v>49.594341536770017</v>
      </c>
    </row>
    <row r="1879" spans="1:9" ht="13.5" x14ac:dyDescent="0.25">
      <c r="A1879" s="3">
        <f>TITRES_STAT!B1882</f>
        <v>44747</v>
      </c>
      <c r="B1879" s="17">
        <f>TITRES_STAT!D1882</f>
        <v>3.9</v>
      </c>
      <c r="C1879" s="2">
        <f t="shared" si="261"/>
        <v>6.0000000000000053E-2</v>
      </c>
      <c r="D1879" s="2">
        <f t="shared" si="262"/>
        <v>6.0000000000000053E-2</v>
      </c>
      <c r="E1879" s="2">
        <f t="shared" si="263"/>
        <v>0</v>
      </c>
      <c r="F1879" s="2">
        <f t="shared" si="264"/>
        <v>2.5738694716459676E-2</v>
      </c>
      <c r="G1879" s="2">
        <f t="shared" si="264"/>
        <v>2.1803931075660667E-2</v>
      </c>
      <c r="H1879" s="2">
        <f t="shared" si="265"/>
        <v>1.1804612034015882</v>
      </c>
      <c r="I1879" s="2">
        <f t="shared" si="266"/>
        <v>54.138142956179706</v>
      </c>
    </row>
    <row r="1880" spans="1:9" ht="13.5" x14ac:dyDescent="0.25">
      <c r="A1880" s="3">
        <f>TITRES_STAT!B1883</f>
        <v>44748</v>
      </c>
      <c r="B1880" s="17">
        <f>TITRES_STAT!D1883</f>
        <v>3.94</v>
      </c>
      <c r="C1880" s="2">
        <f t="shared" si="261"/>
        <v>4.0000000000000036E-2</v>
      </c>
      <c r="D1880" s="2">
        <f t="shared" si="262"/>
        <v>4.0000000000000036E-2</v>
      </c>
      <c r="E1880" s="2">
        <f t="shared" si="263"/>
        <v>0</v>
      </c>
      <c r="F1880" s="2">
        <f t="shared" si="264"/>
        <v>2.67573593795697E-2</v>
      </c>
      <c r="G1880" s="2">
        <f t="shared" si="264"/>
        <v>2.0246507427399193E-2</v>
      </c>
      <c r="H1880" s="2">
        <f t="shared" si="265"/>
        <v>1.3215790168016583</v>
      </c>
      <c r="I1880" s="2">
        <f t="shared" si="266"/>
        <v>56.925868438557053</v>
      </c>
    </row>
    <row r="1881" spans="1:9" ht="13.5" x14ac:dyDescent="0.25">
      <c r="A1881" s="3">
        <f>TITRES_STAT!B1884</f>
        <v>44749</v>
      </c>
      <c r="B1881" s="17">
        <f>TITRES_STAT!D1884</f>
        <v>3.92</v>
      </c>
      <c r="C1881" s="2">
        <f t="shared" si="261"/>
        <v>-2.0000000000000018E-2</v>
      </c>
      <c r="D1881" s="2">
        <f t="shared" si="262"/>
        <v>0</v>
      </c>
      <c r="E1881" s="2">
        <f t="shared" si="263"/>
        <v>2.0000000000000018E-2</v>
      </c>
      <c r="F1881" s="2">
        <f t="shared" si="264"/>
        <v>2.4846119423886148E-2</v>
      </c>
      <c r="G1881" s="2">
        <f t="shared" si="264"/>
        <v>2.0228899754013537E-2</v>
      </c>
      <c r="H1881" s="2">
        <f t="shared" si="265"/>
        <v>1.2282486801565431</v>
      </c>
      <c r="I1881" s="2">
        <f t="shared" si="266"/>
        <v>55.121705718692674</v>
      </c>
    </row>
    <row r="1882" spans="1:9" ht="13.5" x14ac:dyDescent="0.25">
      <c r="A1882" s="3">
        <f>TITRES_STAT!B1885</f>
        <v>44750</v>
      </c>
      <c r="B1882" s="17">
        <f>TITRES_STAT!D1885</f>
        <v>3.93</v>
      </c>
      <c r="C1882" s="2">
        <f t="shared" si="261"/>
        <v>1.0000000000000231E-2</v>
      </c>
      <c r="D1882" s="2">
        <f t="shared" si="262"/>
        <v>1.0000000000000231E-2</v>
      </c>
      <c r="E1882" s="2">
        <f t="shared" si="263"/>
        <v>0</v>
      </c>
      <c r="F1882" s="2">
        <f t="shared" si="264"/>
        <v>2.3785682322180011E-2</v>
      </c>
      <c r="G1882" s="2">
        <f t="shared" si="264"/>
        <v>1.878397834301257E-2</v>
      </c>
      <c r="H1882" s="2">
        <f t="shared" si="265"/>
        <v>1.2662750077662872</v>
      </c>
      <c r="I1882" s="2">
        <f t="shared" si="266"/>
        <v>55.874728505009116</v>
      </c>
    </row>
    <row r="1883" spans="1:9" ht="13.5" x14ac:dyDescent="0.25">
      <c r="A1883" s="3">
        <f>TITRES_STAT!B1886</f>
        <v>44753</v>
      </c>
      <c r="B1883" s="17">
        <f>TITRES_STAT!D1886</f>
        <v>3.91</v>
      </c>
      <c r="C1883" s="2">
        <f t="shared" si="261"/>
        <v>-2.0000000000000018E-2</v>
      </c>
      <c r="D1883" s="2">
        <f t="shared" si="262"/>
        <v>0</v>
      </c>
      <c r="E1883" s="2">
        <f t="shared" si="263"/>
        <v>2.0000000000000018E-2</v>
      </c>
      <c r="F1883" s="2">
        <f t="shared" si="264"/>
        <v>2.2086705013452865E-2</v>
      </c>
      <c r="G1883" s="2">
        <f t="shared" si="264"/>
        <v>1.8870837032797388E-2</v>
      </c>
      <c r="H1883" s="2">
        <f t="shared" si="265"/>
        <v>1.1704146972954257</v>
      </c>
      <c r="I1883" s="2">
        <f t="shared" si="266"/>
        <v>53.925855678819843</v>
      </c>
    </row>
    <row r="1884" spans="1:9" ht="13.5" x14ac:dyDescent="0.25">
      <c r="A1884" s="3">
        <f>TITRES_STAT!B1887</f>
        <v>44754</v>
      </c>
      <c r="B1884" s="17">
        <f>TITRES_STAT!D1887</f>
        <v>3.91</v>
      </c>
      <c r="C1884" s="2">
        <f t="shared" si="261"/>
        <v>0</v>
      </c>
      <c r="D1884" s="2">
        <f t="shared" si="262"/>
        <v>0</v>
      </c>
      <c r="E1884" s="2">
        <f t="shared" si="263"/>
        <v>0</v>
      </c>
      <c r="F1884" s="2">
        <f t="shared" si="264"/>
        <v>2.050908322677766E-2</v>
      </c>
      <c r="G1884" s="2">
        <f t="shared" si="264"/>
        <v>1.7522920101883287E-2</v>
      </c>
      <c r="H1884" s="2">
        <f t="shared" si="265"/>
        <v>1.1704146972954259</v>
      </c>
      <c r="I1884" s="2">
        <f t="shared" si="266"/>
        <v>53.925855678819843</v>
      </c>
    </row>
    <row r="1885" spans="1:9" ht="13.5" x14ac:dyDescent="0.25">
      <c r="A1885" s="3">
        <f>TITRES_STAT!B1888</f>
        <v>44755</v>
      </c>
      <c r="B1885" s="17">
        <f>TITRES_STAT!D1888</f>
        <v>3.94</v>
      </c>
      <c r="C1885" s="2">
        <f t="shared" si="261"/>
        <v>2.9999999999999805E-2</v>
      </c>
      <c r="D1885" s="2">
        <f t="shared" si="262"/>
        <v>2.9999999999999805E-2</v>
      </c>
      <c r="E1885" s="2">
        <f t="shared" si="263"/>
        <v>0</v>
      </c>
      <c r="F1885" s="2">
        <f t="shared" ref="F1885:G1900" si="267">((F1884*13)+D1885)/14</f>
        <v>2.1187005853436386E-2</v>
      </c>
      <c r="G1885" s="2">
        <f t="shared" si="267"/>
        <v>1.6271282951748768E-2</v>
      </c>
      <c r="H1885" s="2">
        <f t="shared" si="265"/>
        <v>1.3021103447260314</v>
      </c>
      <c r="I1885" s="2">
        <f t="shared" si="266"/>
        <v>56.561595655441636</v>
      </c>
    </row>
    <row r="1886" spans="1:9" ht="13.5" x14ac:dyDescent="0.25">
      <c r="A1886" s="3">
        <f>TITRES_STAT!B1889</f>
        <v>44756</v>
      </c>
      <c r="B1886" s="17">
        <f>TITRES_STAT!D1889</f>
        <v>3.95</v>
      </c>
      <c r="C1886" s="2">
        <f t="shared" si="261"/>
        <v>1.0000000000000231E-2</v>
      </c>
      <c r="D1886" s="2">
        <f t="shared" si="262"/>
        <v>1.0000000000000231E-2</v>
      </c>
      <c r="E1886" s="2">
        <f t="shared" si="263"/>
        <v>0</v>
      </c>
      <c r="F1886" s="2">
        <f t="shared" si="267"/>
        <v>2.0387934006762372E-2</v>
      </c>
      <c r="G1886" s="2">
        <f t="shared" si="267"/>
        <v>1.5109048455195284E-2</v>
      </c>
      <c r="H1886" s="2">
        <f t="shared" si="265"/>
        <v>1.3493857053421474</v>
      </c>
      <c r="I1886" s="2">
        <f t="shared" si="266"/>
        <v>57.435682113577542</v>
      </c>
    </row>
    <row r="1887" spans="1:9" ht="13.5" x14ac:dyDescent="0.25">
      <c r="A1887" s="3">
        <f>TITRES_STAT!B1890</f>
        <v>44757</v>
      </c>
      <c r="B1887" s="17">
        <f>TITRES_STAT!D1890</f>
        <v>3.91</v>
      </c>
      <c r="C1887" s="2">
        <f t="shared" si="261"/>
        <v>-4.0000000000000036E-2</v>
      </c>
      <c r="D1887" s="2">
        <f t="shared" si="262"/>
        <v>0</v>
      </c>
      <c r="E1887" s="2">
        <f t="shared" si="263"/>
        <v>4.0000000000000036E-2</v>
      </c>
      <c r="F1887" s="2">
        <f t="shared" si="267"/>
        <v>1.8931653006279348E-2</v>
      </c>
      <c r="G1887" s="2">
        <f t="shared" si="267"/>
        <v>1.688697356553848E-2</v>
      </c>
      <c r="H1887" s="2">
        <f t="shared" si="265"/>
        <v>1.1210802772211048</v>
      </c>
      <c r="I1887" s="2">
        <f t="shared" si="266"/>
        <v>52.854212509574033</v>
      </c>
    </row>
    <row r="1888" spans="1:9" ht="13.5" x14ac:dyDescent="0.25">
      <c r="A1888" s="3">
        <f>TITRES_STAT!B1891</f>
        <v>44760</v>
      </c>
      <c r="B1888" s="17">
        <f>TITRES_STAT!D1891</f>
        <v>3.94</v>
      </c>
      <c r="C1888" s="2">
        <f t="shared" si="261"/>
        <v>2.9999999999999805E-2</v>
      </c>
      <c r="D1888" s="2">
        <f t="shared" si="262"/>
        <v>2.9999999999999805E-2</v>
      </c>
      <c r="E1888" s="2">
        <f t="shared" si="263"/>
        <v>0</v>
      </c>
      <c r="F1888" s="2">
        <f t="shared" si="267"/>
        <v>1.9722249220116523E-2</v>
      </c>
      <c r="G1888" s="2">
        <f t="shared" si="267"/>
        <v>1.5680761168000018E-2</v>
      </c>
      <c r="H1888" s="2">
        <f t="shared" si="265"/>
        <v>1.2577354510292544</v>
      </c>
      <c r="I1888" s="2">
        <f t="shared" si="266"/>
        <v>55.707831068333491</v>
      </c>
    </row>
    <row r="1889" spans="1:9" ht="13.5" x14ac:dyDescent="0.25">
      <c r="A1889" s="3">
        <f>TITRES_STAT!B1892</f>
        <v>44761</v>
      </c>
      <c r="B1889" s="17">
        <f>TITRES_STAT!D1892</f>
        <v>3.94</v>
      </c>
      <c r="C1889" s="2">
        <f t="shared" si="261"/>
        <v>0</v>
      </c>
      <c r="D1889" s="2">
        <f t="shared" si="262"/>
        <v>0</v>
      </c>
      <c r="E1889" s="2">
        <f t="shared" si="263"/>
        <v>0</v>
      </c>
      <c r="F1889" s="2">
        <f t="shared" si="267"/>
        <v>1.8313517132965342E-2</v>
      </c>
      <c r="G1889" s="2">
        <f t="shared" si="267"/>
        <v>1.4560706798857159E-2</v>
      </c>
      <c r="H1889" s="2">
        <f t="shared" si="265"/>
        <v>1.2577354510292544</v>
      </c>
      <c r="I1889" s="2">
        <f t="shared" si="266"/>
        <v>55.707831068333491</v>
      </c>
    </row>
    <row r="1890" spans="1:9" ht="13.5" x14ac:dyDescent="0.25">
      <c r="A1890" s="3">
        <f>TITRES_STAT!B1893</f>
        <v>44762</v>
      </c>
      <c r="B1890" s="17">
        <f>TITRES_STAT!D1893</f>
        <v>3.91</v>
      </c>
      <c r="C1890" s="2">
        <f t="shared" si="261"/>
        <v>-2.9999999999999805E-2</v>
      </c>
      <c r="D1890" s="2">
        <f t="shared" si="262"/>
        <v>0</v>
      </c>
      <c r="E1890" s="2">
        <f t="shared" si="263"/>
        <v>2.9999999999999805E-2</v>
      </c>
      <c r="F1890" s="2">
        <f t="shared" si="267"/>
        <v>1.7005408766324958E-2</v>
      </c>
      <c r="G1890" s="2">
        <f t="shared" si="267"/>
        <v>1.5663513456081631E-2</v>
      </c>
      <c r="H1890" s="2">
        <f t="shared" si="265"/>
        <v>1.0856701348650684</v>
      </c>
      <c r="I1890" s="2">
        <f t="shared" si="266"/>
        <v>52.05377958462762</v>
      </c>
    </row>
    <row r="1891" spans="1:9" ht="13.5" x14ac:dyDescent="0.25">
      <c r="A1891" s="3">
        <f>TITRES_STAT!B1894</f>
        <v>44763</v>
      </c>
      <c r="B1891" s="17">
        <f>TITRES_STAT!D1894</f>
        <v>3.92</v>
      </c>
      <c r="C1891" s="2">
        <f t="shared" si="261"/>
        <v>9.9999999999997868E-3</v>
      </c>
      <c r="D1891" s="2">
        <f t="shared" si="262"/>
        <v>9.9999999999997868E-3</v>
      </c>
      <c r="E1891" s="2">
        <f t="shared" si="263"/>
        <v>0</v>
      </c>
      <c r="F1891" s="2">
        <f t="shared" si="267"/>
        <v>1.6505022425873161E-2</v>
      </c>
      <c r="G1891" s="2">
        <f t="shared" si="267"/>
        <v>1.4544691066361514E-2</v>
      </c>
      <c r="H1891" s="2">
        <f t="shared" si="265"/>
        <v>1.1347798554515494</v>
      </c>
      <c r="I1891" s="2">
        <f t="shared" si="266"/>
        <v>53.156762396538561</v>
      </c>
    </row>
    <row r="1892" spans="1:9" ht="13.5" x14ac:dyDescent="0.25">
      <c r="A1892" s="3">
        <f>TITRES_STAT!B1895</f>
        <v>44764</v>
      </c>
      <c r="B1892" s="17">
        <f>TITRES_STAT!D1895</f>
        <v>3.89</v>
      </c>
      <c r="C1892" s="2">
        <f t="shared" si="261"/>
        <v>-2.9999999999999805E-2</v>
      </c>
      <c r="D1892" s="2">
        <f t="shared" si="262"/>
        <v>0</v>
      </c>
      <c r="E1892" s="2">
        <f t="shared" si="263"/>
        <v>2.9999999999999805E-2</v>
      </c>
      <c r="F1892" s="2">
        <f t="shared" si="267"/>
        <v>1.5326092252596507E-2</v>
      </c>
      <c r="G1892" s="2">
        <f t="shared" si="267"/>
        <v>1.5648641704478532E-2</v>
      </c>
      <c r="H1892" s="2">
        <f t="shared" si="265"/>
        <v>0.97938802242563239</v>
      </c>
      <c r="I1892" s="2">
        <f t="shared" si="266"/>
        <v>49.479334588750596</v>
      </c>
    </row>
    <row r="1893" spans="1:9" ht="13.5" x14ac:dyDescent="0.25">
      <c r="A1893" s="3">
        <f>TITRES_STAT!B1896</f>
        <v>44768</v>
      </c>
      <c r="B1893" s="17">
        <f>TITRES_STAT!D1896</f>
        <v>3.9</v>
      </c>
      <c r="C1893" s="2">
        <f t="shared" si="261"/>
        <v>9.9999999999997868E-3</v>
      </c>
      <c r="D1893" s="2">
        <f t="shared" si="262"/>
        <v>9.9999999999997868E-3</v>
      </c>
      <c r="E1893" s="2">
        <f t="shared" si="263"/>
        <v>0</v>
      </c>
      <c r="F1893" s="2">
        <f t="shared" si="267"/>
        <v>1.4945657091696743E-2</v>
      </c>
      <c r="G1893" s="2">
        <f t="shared" si="267"/>
        <v>1.4530881582730066E-2</v>
      </c>
      <c r="H1893" s="2">
        <f t="shared" si="265"/>
        <v>1.0285444146389326</v>
      </c>
      <c r="I1893" s="2">
        <f t="shared" si="266"/>
        <v>50.703568884983312</v>
      </c>
    </row>
    <row r="1894" spans="1:9" ht="13.5" x14ac:dyDescent="0.25">
      <c r="A1894" s="3">
        <f>TITRES_STAT!B1897</f>
        <v>44769</v>
      </c>
      <c r="B1894" s="17">
        <f>TITRES_STAT!D1897</f>
        <v>3.86</v>
      </c>
      <c r="C1894" s="2">
        <f t="shared" si="261"/>
        <v>-4.0000000000000036E-2</v>
      </c>
      <c r="D1894" s="2">
        <f t="shared" si="262"/>
        <v>0</v>
      </c>
      <c r="E1894" s="2">
        <f t="shared" si="263"/>
        <v>4.0000000000000036E-2</v>
      </c>
      <c r="F1894" s="2">
        <f t="shared" si="267"/>
        <v>1.3878110156575547E-2</v>
      </c>
      <c r="G1894" s="2">
        <f t="shared" si="267"/>
        <v>1.6350104326820779E-2</v>
      </c>
      <c r="H1894" s="2">
        <f t="shared" si="265"/>
        <v>0.84880866073801353</v>
      </c>
      <c r="I1894" s="2">
        <f t="shared" si="266"/>
        <v>45.911114479482336</v>
      </c>
    </row>
    <row r="1895" spans="1:9" ht="13.5" x14ac:dyDescent="0.25">
      <c r="A1895" s="3">
        <f>TITRES_STAT!B1898</f>
        <v>44770</v>
      </c>
      <c r="B1895" s="17">
        <f>TITRES_STAT!D1898</f>
        <v>3.84</v>
      </c>
      <c r="C1895" s="2">
        <f t="shared" si="261"/>
        <v>-2.0000000000000018E-2</v>
      </c>
      <c r="D1895" s="2">
        <f t="shared" si="262"/>
        <v>0</v>
      </c>
      <c r="E1895" s="2">
        <f t="shared" si="263"/>
        <v>2.0000000000000018E-2</v>
      </c>
      <c r="F1895" s="2">
        <f t="shared" si="267"/>
        <v>1.2886816573963008E-2</v>
      </c>
      <c r="G1895" s="2">
        <f t="shared" si="267"/>
        <v>1.6610811160619295E-2</v>
      </c>
      <c r="H1895" s="2">
        <f t="shared" si="265"/>
        <v>0.77580898665050824</v>
      </c>
      <c r="I1895" s="2">
        <f t="shared" si="266"/>
        <v>43.687637154817089</v>
      </c>
    </row>
    <row r="1896" spans="1:9" ht="13.5" x14ac:dyDescent="0.25">
      <c r="A1896" s="3">
        <f>TITRES_STAT!B1899</f>
        <v>44771</v>
      </c>
      <c r="B1896" s="17">
        <f>TITRES_STAT!D1899</f>
        <v>3.83</v>
      </c>
      <c r="C1896" s="2">
        <f t="shared" si="261"/>
        <v>-9.9999999999997868E-3</v>
      </c>
      <c r="D1896" s="2">
        <f t="shared" si="262"/>
        <v>0</v>
      </c>
      <c r="E1896" s="2">
        <f t="shared" si="263"/>
        <v>9.9999999999997868E-3</v>
      </c>
      <c r="F1896" s="2">
        <f t="shared" si="267"/>
        <v>1.1966329675822793E-2</v>
      </c>
      <c r="G1896" s="2">
        <f t="shared" si="267"/>
        <v>1.6138610363432188E-2</v>
      </c>
      <c r="H1896" s="2">
        <f t="shared" si="265"/>
        <v>0.74147212221795789</v>
      </c>
      <c r="I1896" s="2">
        <f t="shared" si="266"/>
        <v>42.57731793453064</v>
      </c>
    </row>
    <row r="1897" spans="1:9" ht="13.5" x14ac:dyDescent="0.25">
      <c r="A1897" s="3">
        <f>TITRES_STAT!B1900</f>
        <v>44774</v>
      </c>
      <c r="B1897" s="17">
        <f>TITRES_STAT!D1900</f>
        <v>3.77</v>
      </c>
      <c r="C1897" s="2">
        <f t="shared" si="261"/>
        <v>-6.0000000000000053E-2</v>
      </c>
      <c r="D1897" s="2">
        <f t="shared" si="262"/>
        <v>0</v>
      </c>
      <c r="E1897" s="2">
        <f t="shared" si="263"/>
        <v>6.0000000000000053E-2</v>
      </c>
      <c r="F1897" s="2">
        <f t="shared" si="267"/>
        <v>1.1111591841835451E-2</v>
      </c>
      <c r="G1897" s="2">
        <f t="shared" si="267"/>
        <v>1.927156676604418E-2</v>
      </c>
      <c r="H1897" s="2">
        <f t="shared" si="265"/>
        <v>0.57657957843955288</v>
      </c>
      <c r="I1897" s="2">
        <f t="shared" si="266"/>
        <v>36.571549341659782</v>
      </c>
    </row>
    <row r="1898" spans="1:9" ht="13.5" x14ac:dyDescent="0.25">
      <c r="A1898" s="3">
        <f>TITRES_STAT!B1901</f>
        <v>44775</v>
      </c>
      <c r="B1898" s="17">
        <f>TITRES_STAT!D1901</f>
        <v>3.83</v>
      </c>
      <c r="C1898" s="2">
        <f t="shared" si="261"/>
        <v>6.0000000000000053E-2</v>
      </c>
      <c r="D1898" s="2">
        <f t="shared" si="262"/>
        <v>6.0000000000000053E-2</v>
      </c>
      <c r="E1898" s="2">
        <f t="shared" si="263"/>
        <v>0</v>
      </c>
      <c r="F1898" s="2">
        <f t="shared" si="267"/>
        <v>1.4603620995990066E-2</v>
      </c>
      <c r="G1898" s="2">
        <f t="shared" si="267"/>
        <v>1.789502628275531E-2</v>
      </c>
      <c r="H1898" s="2">
        <f t="shared" si="265"/>
        <v>0.81607150306691456</v>
      </c>
      <c r="I1898" s="2">
        <f t="shared" si="266"/>
        <v>44.936088787735677</v>
      </c>
    </row>
    <row r="1899" spans="1:9" ht="13.5" x14ac:dyDescent="0.25">
      <c r="A1899" s="3">
        <f>TITRES_STAT!B1902</f>
        <v>44776</v>
      </c>
      <c r="B1899" s="17">
        <f>TITRES_STAT!D1902</f>
        <v>3.83</v>
      </c>
      <c r="C1899" s="2">
        <f t="shared" si="261"/>
        <v>0</v>
      </c>
      <c r="D1899" s="2">
        <f t="shared" si="262"/>
        <v>0</v>
      </c>
      <c r="E1899" s="2">
        <f t="shared" si="263"/>
        <v>0</v>
      </c>
      <c r="F1899" s="2">
        <f t="shared" si="267"/>
        <v>1.3560505210562204E-2</v>
      </c>
      <c r="G1899" s="2">
        <f t="shared" si="267"/>
        <v>1.6616810119701359E-2</v>
      </c>
      <c r="H1899" s="2">
        <f t="shared" si="265"/>
        <v>0.81607150306691445</v>
      </c>
      <c r="I1899" s="2">
        <f t="shared" si="266"/>
        <v>44.93608878773567</v>
      </c>
    </row>
    <row r="1900" spans="1:9" ht="13.5" x14ac:dyDescent="0.25">
      <c r="A1900" s="3">
        <f>TITRES_STAT!B1903</f>
        <v>44777</v>
      </c>
      <c r="B1900" s="17">
        <f>TITRES_STAT!D1903</f>
        <v>3.83</v>
      </c>
      <c r="C1900" s="2">
        <f t="shared" si="261"/>
        <v>0</v>
      </c>
      <c r="D1900" s="2">
        <f t="shared" si="262"/>
        <v>0</v>
      </c>
      <c r="E1900" s="2">
        <f t="shared" si="263"/>
        <v>0</v>
      </c>
      <c r="F1900" s="2">
        <f t="shared" si="267"/>
        <v>1.2591897695522046E-2</v>
      </c>
      <c r="G1900" s="2">
        <f t="shared" si="267"/>
        <v>1.5429895111151263E-2</v>
      </c>
      <c r="H1900" s="2">
        <f t="shared" si="265"/>
        <v>0.81607150306691445</v>
      </c>
      <c r="I1900" s="2">
        <f t="shared" si="266"/>
        <v>44.93608878773567</v>
      </c>
    </row>
    <row r="1901" spans="1:9" ht="13.5" x14ac:dyDescent="0.25">
      <c r="A1901" s="3">
        <f>TITRES_STAT!B1904</f>
        <v>44778</v>
      </c>
      <c r="B1901" s="17">
        <f>TITRES_STAT!D1904</f>
        <v>3.78</v>
      </c>
      <c r="C1901" s="2">
        <f t="shared" si="261"/>
        <v>-5.0000000000000266E-2</v>
      </c>
      <c r="D1901" s="2">
        <f t="shared" si="262"/>
        <v>0</v>
      </c>
      <c r="E1901" s="2">
        <f t="shared" si="263"/>
        <v>5.0000000000000266E-2</v>
      </c>
      <c r="F1901" s="2">
        <f t="shared" ref="F1901:G1916" si="268">((F1900*13)+D1901)/14</f>
        <v>1.1692476431556185E-2</v>
      </c>
      <c r="G1901" s="2">
        <f t="shared" si="268"/>
        <v>1.7899188317497618E-2</v>
      </c>
      <c r="H1901" s="2">
        <f t="shared" si="265"/>
        <v>0.65324059528029155</v>
      </c>
      <c r="I1901" s="2">
        <f t="shared" si="266"/>
        <v>39.512736207009283</v>
      </c>
    </row>
    <row r="1902" spans="1:9" ht="13.5" x14ac:dyDescent="0.25">
      <c r="A1902" s="3">
        <f>TITRES_STAT!B1905</f>
        <v>44781</v>
      </c>
      <c r="B1902" s="17">
        <f>TITRES_STAT!D1905</f>
        <v>3.8</v>
      </c>
      <c r="C1902" s="2">
        <f t="shared" si="261"/>
        <v>2.0000000000000018E-2</v>
      </c>
      <c r="D1902" s="2">
        <f t="shared" si="262"/>
        <v>2.0000000000000018E-2</v>
      </c>
      <c r="E1902" s="2">
        <f t="shared" si="263"/>
        <v>0</v>
      </c>
      <c r="F1902" s="2">
        <f t="shared" si="268"/>
        <v>1.2285870972159316E-2</v>
      </c>
      <c r="G1902" s="2">
        <f t="shared" si="268"/>
        <v>1.6620674866247787E-2</v>
      </c>
      <c r="H1902" s="2">
        <f t="shared" si="265"/>
        <v>0.7391920647643907</v>
      </c>
      <c r="I1902" s="2">
        <f t="shared" si="266"/>
        <v>42.50203756906685</v>
      </c>
    </row>
    <row r="1903" spans="1:9" ht="13.5" x14ac:dyDescent="0.25">
      <c r="A1903" s="3">
        <f>TITRES_STAT!B1906</f>
        <v>44782</v>
      </c>
      <c r="B1903" s="17">
        <f>TITRES_STAT!D1906</f>
        <v>3.83</v>
      </c>
      <c r="C1903" s="2">
        <f t="shared" si="261"/>
        <v>3.0000000000000249E-2</v>
      </c>
      <c r="D1903" s="2">
        <f t="shared" si="262"/>
        <v>3.0000000000000249E-2</v>
      </c>
      <c r="E1903" s="2">
        <f t="shared" si="263"/>
        <v>0</v>
      </c>
      <c r="F1903" s="2">
        <f t="shared" si="268"/>
        <v>1.3551165902719384E-2</v>
      </c>
      <c r="G1903" s="2">
        <f t="shared" si="268"/>
        <v>1.5433483804372945E-2</v>
      </c>
      <c r="H1903" s="2">
        <f t="shared" si="265"/>
        <v>0.87803674623870587</v>
      </c>
      <c r="I1903" s="2">
        <f t="shared" si="266"/>
        <v>46.752905554016451</v>
      </c>
    </row>
    <row r="1904" spans="1:9" ht="13.5" x14ac:dyDescent="0.25">
      <c r="A1904" s="3">
        <f>TITRES_STAT!B1907</f>
        <v>44783</v>
      </c>
      <c r="B1904" s="17">
        <f>TITRES_STAT!D1907</f>
        <v>3.85</v>
      </c>
      <c r="C1904" s="2">
        <f t="shared" si="261"/>
        <v>2.0000000000000018E-2</v>
      </c>
      <c r="D1904" s="2">
        <f t="shared" si="262"/>
        <v>2.0000000000000018E-2</v>
      </c>
      <c r="E1904" s="2">
        <f t="shared" si="263"/>
        <v>0</v>
      </c>
      <c r="F1904" s="2">
        <f t="shared" si="268"/>
        <v>1.4011796909668001E-2</v>
      </c>
      <c r="G1904" s="2">
        <f t="shared" si="268"/>
        <v>1.4331092104060592E-2</v>
      </c>
      <c r="H1904" s="2">
        <f t="shared" si="265"/>
        <v>0.97772010729718761</v>
      </c>
      <c r="I1904" s="2">
        <f t="shared" si="266"/>
        <v>49.436727861020216</v>
      </c>
    </row>
    <row r="1905" spans="1:9" ht="13.5" x14ac:dyDescent="0.25">
      <c r="A1905" s="3">
        <f>TITRES_STAT!B1908</f>
        <v>44784</v>
      </c>
      <c r="B1905" s="17">
        <f>TITRES_STAT!D1908</f>
        <v>3.87</v>
      </c>
      <c r="C1905" s="2">
        <f t="shared" si="261"/>
        <v>2.0000000000000018E-2</v>
      </c>
      <c r="D1905" s="2">
        <f t="shared" si="262"/>
        <v>2.0000000000000018E-2</v>
      </c>
      <c r="E1905" s="2">
        <f t="shared" si="263"/>
        <v>0</v>
      </c>
      <c r="F1905" s="2">
        <f t="shared" si="268"/>
        <v>1.4439525701834573E-2</v>
      </c>
      <c r="G1905" s="2">
        <f t="shared" si="268"/>
        <v>1.3307442668056264E-2</v>
      </c>
      <c r="H1905" s="2">
        <f t="shared" si="265"/>
        <v>1.085071419206322</v>
      </c>
      <c r="I1905" s="2">
        <f t="shared" si="266"/>
        <v>52.04001211715579</v>
      </c>
    </row>
    <row r="1906" spans="1:9" ht="13.5" x14ac:dyDescent="0.25">
      <c r="A1906" s="3">
        <f>TITRES_STAT!B1909</f>
        <v>44785</v>
      </c>
      <c r="B1906" s="17">
        <f>TITRES_STAT!D1909</f>
        <v>3.85</v>
      </c>
      <c r="C1906" s="2">
        <f t="shared" si="261"/>
        <v>-2.0000000000000018E-2</v>
      </c>
      <c r="D1906" s="2">
        <f t="shared" si="262"/>
        <v>0</v>
      </c>
      <c r="E1906" s="2">
        <f t="shared" si="263"/>
        <v>2.0000000000000018E-2</v>
      </c>
      <c r="F1906" s="2">
        <f t="shared" si="268"/>
        <v>1.3408131008846389E-2</v>
      </c>
      <c r="G1906" s="2">
        <f t="shared" si="268"/>
        <v>1.3785482477480819E-2</v>
      </c>
      <c r="H1906" s="2">
        <f t="shared" si="265"/>
        <v>0.97262689432518235</v>
      </c>
      <c r="I1906" s="2">
        <f t="shared" si="266"/>
        <v>49.30617630344684</v>
      </c>
    </row>
    <row r="1907" spans="1:9" ht="13.5" x14ac:dyDescent="0.25">
      <c r="A1907" s="3">
        <f>TITRES_STAT!B1910</f>
        <v>44788</v>
      </c>
      <c r="B1907" s="17">
        <f>TITRES_STAT!D1910</f>
        <v>3.9</v>
      </c>
      <c r="C1907" s="2">
        <f t="shared" si="261"/>
        <v>4.9999999999999822E-2</v>
      </c>
      <c r="D1907" s="2">
        <f t="shared" si="262"/>
        <v>4.9999999999999822E-2</v>
      </c>
      <c r="E1907" s="2">
        <f t="shared" si="263"/>
        <v>0</v>
      </c>
      <c r="F1907" s="2">
        <f t="shared" si="268"/>
        <v>1.6021835936785921E-2</v>
      </c>
      <c r="G1907" s="2">
        <f t="shared" si="268"/>
        <v>1.280080515766076E-2</v>
      </c>
      <c r="H1907" s="2">
        <f t="shared" si="265"/>
        <v>1.2516272015278278</v>
      </c>
      <c r="I1907" s="2">
        <f t="shared" si="266"/>
        <v>55.5876745794572</v>
      </c>
    </row>
    <row r="1908" spans="1:9" ht="13.5" x14ac:dyDescent="0.25">
      <c r="A1908" s="3">
        <f>TITRES_STAT!B1911</f>
        <v>44789</v>
      </c>
      <c r="B1908" s="17">
        <f>TITRES_STAT!D1911</f>
        <v>4</v>
      </c>
      <c r="C1908" s="2">
        <f t="shared" si="261"/>
        <v>0.10000000000000009</v>
      </c>
      <c r="D1908" s="2">
        <f t="shared" si="262"/>
        <v>0.10000000000000009</v>
      </c>
      <c r="E1908" s="2">
        <f t="shared" si="263"/>
        <v>0</v>
      </c>
      <c r="F1908" s="2">
        <f t="shared" si="268"/>
        <v>2.2020276227015505E-2</v>
      </c>
      <c r="G1908" s="2">
        <f t="shared" si="268"/>
        <v>1.1886461932113563E-2</v>
      </c>
      <c r="H1908" s="2">
        <f t="shared" si="265"/>
        <v>1.8525509401181435</v>
      </c>
      <c r="I1908" s="2">
        <f t="shared" si="266"/>
        <v>64.943658465970003</v>
      </c>
    </row>
    <row r="1909" spans="1:9" ht="13.5" x14ac:dyDescent="0.25">
      <c r="A1909" s="3">
        <f>TITRES_STAT!B1912</f>
        <v>44790</v>
      </c>
      <c r="B1909" s="17">
        <f>TITRES_STAT!D1912</f>
        <v>4.09</v>
      </c>
      <c r="C1909" s="2">
        <f t="shared" si="261"/>
        <v>8.9999999999999858E-2</v>
      </c>
      <c r="D1909" s="2">
        <f t="shared" si="262"/>
        <v>8.9999999999999858E-2</v>
      </c>
      <c r="E1909" s="2">
        <f t="shared" si="263"/>
        <v>0</v>
      </c>
      <c r="F1909" s="2">
        <f t="shared" si="268"/>
        <v>2.6875970782228673E-2</v>
      </c>
      <c r="G1909" s="2">
        <f t="shared" si="268"/>
        <v>1.1037428936962594E-2</v>
      </c>
      <c r="H1909" s="2">
        <f t="shared" si="265"/>
        <v>2.4349847175210635</v>
      </c>
      <c r="I1909" s="2">
        <f t="shared" si="266"/>
        <v>70.887788964555483</v>
      </c>
    </row>
    <row r="1910" spans="1:9" ht="13.5" x14ac:dyDescent="0.25">
      <c r="A1910" s="3">
        <f>TITRES_STAT!B1913</f>
        <v>44791</v>
      </c>
      <c r="B1910" s="17">
        <f>TITRES_STAT!D1913</f>
        <v>4.2</v>
      </c>
      <c r="C1910" s="2">
        <f t="shared" si="261"/>
        <v>0.11000000000000032</v>
      </c>
      <c r="D1910" s="2">
        <f t="shared" si="262"/>
        <v>0.11000000000000032</v>
      </c>
      <c r="E1910" s="2">
        <f t="shared" si="263"/>
        <v>0</v>
      </c>
      <c r="F1910" s="2">
        <f t="shared" si="268"/>
        <v>3.2813401440640932E-2</v>
      </c>
      <c r="G1910" s="2">
        <f t="shared" si="268"/>
        <v>1.024904115575098E-2</v>
      </c>
      <c r="H1910" s="2">
        <f t="shared" si="265"/>
        <v>3.2016069544445682</v>
      </c>
      <c r="I1910" s="2">
        <f t="shared" si="266"/>
        <v>76.199582425429526</v>
      </c>
    </row>
    <row r="1911" spans="1:9" ht="13.5" x14ac:dyDescent="0.25">
      <c r="A1911" s="3">
        <f>TITRES_STAT!B1914</f>
        <v>44792</v>
      </c>
      <c r="B1911" s="17">
        <f>TITRES_STAT!D1914</f>
        <v>4.3</v>
      </c>
      <c r="C1911" s="2">
        <f t="shared" si="261"/>
        <v>9.9999999999999645E-2</v>
      </c>
      <c r="D1911" s="2">
        <f t="shared" si="262"/>
        <v>9.9999999999999645E-2</v>
      </c>
      <c r="E1911" s="2">
        <f t="shared" si="263"/>
        <v>0</v>
      </c>
      <c r="F1911" s="2">
        <f t="shared" si="268"/>
        <v>3.7612444194880842E-2</v>
      </c>
      <c r="G1911" s="2">
        <f t="shared" si="268"/>
        <v>9.5169667874830527E-3</v>
      </c>
      <c r="H1911" s="2">
        <f t="shared" si="265"/>
        <v>3.9521462073766664</v>
      </c>
      <c r="I1911" s="2">
        <f t="shared" si="266"/>
        <v>79.806735138182916</v>
      </c>
    </row>
    <row r="1912" spans="1:9" ht="13.5" x14ac:dyDescent="0.25">
      <c r="A1912" s="3">
        <f>TITRES_STAT!B1915</f>
        <v>44795</v>
      </c>
      <c r="B1912" s="17">
        <f>TITRES_STAT!D1915</f>
        <v>4.2</v>
      </c>
      <c r="C1912" s="2">
        <f t="shared" si="261"/>
        <v>-9.9999999999999645E-2</v>
      </c>
      <c r="D1912" s="2">
        <f t="shared" si="262"/>
        <v>0</v>
      </c>
      <c r="E1912" s="2">
        <f t="shared" si="263"/>
        <v>9.9999999999999645E-2</v>
      </c>
      <c r="F1912" s="2">
        <f t="shared" si="268"/>
        <v>3.4925841038103637E-2</v>
      </c>
      <c r="G1912" s="2">
        <f t="shared" si="268"/>
        <v>1.5980040588377094E-2</v>
      </c>
      <c r="H1912" s="2">
        <f t="shared" si="265"/>
        <v>2.1855915099181011</v>
      </c>
      <c r="I1912" s="2">
        <f t="shared" si="266"/>
        <v>68.608655664526523</v>
      </c>
    </row>
    <row r="1913" spans="1:9" ht="13.5" x14ac:dyDescent="0.25">
      <c r="A1913" s="3">
        <f>TITRES_STAT!B1916</f>
        <v>44796</v>
      </c>
      <c r="B1913" s="17">
        <f>TITRES_STAT!D1916</f>
        <v>4.1399999999999997</v>
      </c>
      <c r="C1913" s="2">
        <f t="shared" si="261"/>
        <v>-6.0000000000000497E-2</v>
      </c>
      <c r="D1913" s="2">
        <f t="shared" si="262"/>
        <v>0</v>
      </c>
      <c r="E1913" s="2">
        <f t="shared" si="263"/>
        <v>6.0000000000000497E-2</v>
      </c>
      <c r="F1913" s="2">
        <f t="shared" si="268"/>
        <v>3.2431138106810517E-2</v>
      </c>
      <c r="G1913" s="2">
        <f t="shared" si="268"/>
        <v>1.912432340349305E-2</v>
      </c>
      <c r="H1913" s="2">
        <f t="shared" si="265"/>
        <v>1.6958057768928434</v>
      </c>
      <c r="I1913" s="2">
        <f t="shared" si="266"/>
        <v>62.905339525142303</v>
      </c>
    </row>
    <row r="1914" spans="1:9" ht="13.5" x14ac:dyDescent="0.25">
      <c r="A1914" s="3">
        <f>TITRES_STAT!B1917</f>
        <v>44797</v>
      </c>
      <c r="B1914" s="17">
        <f>TITRES_STAT!D1917</f>
        <v>4.0999999999999996</v>
      </c>
      <c r="C1914" s="2">
        <f t="shared" si="261"/>
        <v>-4.0000000000000036E-2</v>
      </c>
      <c r="D1914" s="2">
        <f t="shared" si="262"/>
        <v>0</v>
      </c>
      <c r="E1914" s="2">
        <f t="shared" si="263"/>
        <v>4.0000000000000036E-2</v>
      </c>
      <c r="F1914" s="2">
        <f t="shared" si="268"/>
        <v>3.0114628242038338E-2</v>
      </c>
      <c r="G1914" s="2">
        <f t="shared" si="268"/>
        <v>2.0615443160386406E-2</v>
      </c>
      <c r="H1914" s="2">
        <f t="shared" si="265"/>
        <v>1.4607800573458001</v>
      </c>
      <c r="I1914" s="2">
        <f t="shared" si="266"/>
        <v>59.362479510720632</v>
      </c>
    </row>
    <row r="1915" spans="1:9" ht="13.5" x14ac:dyDescent="0.25">
      <c r="A1915" s="3">
        <f>TITRES_STAT!B1918</f>
        <v>44798</v>
      </c>
      <c r="B1915" s="17">
        <f>TITRES_STAT!D1918</f>
        <v>4.0999999999999996</v>
      </c>
      <c r="C1915" s="2">
        <f t="shared" si="261"/>
        <v>0</v>
      </c>
      <c r="D1915" s="2">
        <f t="shared" si="262"/>
        <v>0</v>
      </c>
      <c r="E1915" s="2">
        <f t="shared" si="263"/>
        <v>0</v>
      </c>
      <c r="F1915" s="2">
        <f t="shared" si="268"/>
        <v>2.7963583367607032E-2</v>
      </c>
      <c r="G1915" s="2">
        <f t="shared" si="268"/>
        <v>1.9142911506073092E-2</v>
      </c>
      <c r="H1915" s="2">
        <f t="shared" si="265"/>
        <v>1.4607800573458003</v>
      </c>
      <c r="I1915" s="2">
        <f t="shared" si="266"/>
        <v>59.36247951072064</v>
      </c>
    </row>
    <row r="1916" spans="1:9" ht="13.5" x14ac:dyDescent="0.25">
      <c r="A1916" s="3">
        <f>TITRES_STAT!B1919</f>
        <v>44799</v>
      </c>
      <c r="B1916" s="17">
        <f>TITRES_STAT!D1919</f>
        <v>4.0999999999999996</v>
      </c>
      <c r="C1916" s="2">
        <f t="shared" si="261"/>
        <v>0</v>
      </c>
      <c r="D1916" s="2">
        <f t="shared" si="262"/>
        <v>0</v>
      </c>
      <c r="E1916" s="2">
        <f t="shared" si="263"/>
        <v>0</v>
      </c>
      <c r="F1916" s="2">
        <f t="shared" si="268"/>
        <v>2.59661845556351E-2</v>
      </c>
      <c r="G1916" s="2">
        <f t="shared" si="268"/>
        <v>1.7775560684210729E-2</v>
      </c>
      <c r="H1916" s="2">
        <f t="shared" si="265"/>
        <v>1.4607800573458003</v>
      </c>
      <c r="I1916" s="2">
        <f t="shared" si="266"/>
        <v>59.36247951072064</v>
      </c>
    </row>
    <row r="1917" spans="1:9" ht="13.5" x14ac:dyDescent="0.25">
      <c r="A1917" s="3">
        <f>TITRES_STAT!B1920</f>
        <v>44802</v>
      </c>
      <c r="B1917" s="17">
        <f>TITRES_STAT!D1920</f>
        <v>4.09</v>
      </c>
      <c r="C1917" s="2">
        <f t="shared" si="261"/>
        <v>-9.9999999999997868E-3</v>
      </c>
      <c r="D1917" s="2">
        <f t="shared" si="262"/>
        <v>0</v>
      </c>
      <c r="E1917" s="2">
        <f t="shared" si="263"/>
        <v>9.9999999999997868E-3</v>
      </c>
      <c r="F1917" s="2">
        <f t="shared" ref="F1917:G1932" si="269">((F1916*13)+D1917)/14</f>
        <v>2.411145708737545E-2</v>
      </c>
      <c r="G1917" s="2">
        <f t="shared" si="269"/>
        <v>1.7220163492481375E-2</v>
      </c>
      <c r="H1917" s="2">
        <f t="shared" si="265"/>
        <v>1.4001874661586653</v>
      </c>
      <c r="I1917" s="2">
        <f t="shared" si="266"/>
        <v>58.336587699941994</v>
      </c>
    </row>
    <row r="1918" spans="1:9" ht="13.5" x14ac:dyDescent="0.25">
      <c r="A1918" s="3">
        <f>TITRES_STAT!B1921</f>
        <v>44803</v>
      </c>
      <c r="B1918" s="17">
        <f>TITRES_STAT!D1921</f>
        <v>4.1900000000000004</v>
      </c>
      <c r="C1918" s="2">
        <f t="shared" si="261"/>
        <v>0.10000000000000053</v>
      </c>
      <c r="D1918" s="2">
        <f t="shared" si="262"/>
        <v>0.10000000000000053</v>
      </c>
      <c r="E1918" s="2">
        <f t="shared" si="263"/>
        <v>0</v>
      </c>
      <c r="F1918" s="2">
        <f t="shared" si="269"/>
        <v>2.95320672954201E-2</v>
      </c>
      <c r="G1918" s="2">
        <f t="shared" si="269"/>
        <v>1.5990151814446994E-2</v>
      </c>
      <c r="H1918" s="2">
        <f t="shared" si="265"/>
        <v>1.8468909887858649</v>
      </c>
      <c r="I1918" s="2">
        <f t="shared" si="266"/>
        <v>64.873962370210819</v>
      </c>
    </row>
    <row r="1919" spans="1:9" ht="13.5" x14ac:dyDescent="0.25">
      <c r="A1919" s="3">
        <f>TITRES_STAT!B1922</f>
        <v>44804</v>
      </c>
      <c r="B1919" s="17">
        <f>TITRES_STAT!D1922</f>
        <v>4.24</v>
      </c>
      <c r="C1919" s="2">
        <f t="shared" si="261"/>
        <v>4.9999999999999822E-2</v>
      </c>
      <c r="D1919" s="2">
        <f t="shared" si="262"/>
        <v>4.9999999999999822E-2</v>
      </c>
      <c r="E1919" s="2">
        <f t="shared" si="263"/>
        <v>0</v>
      </c>
      <c r="F1919" s="2">
        <f t="shared" si="269"/>
        <v>3.0994062488604368E-2</v>
      </c>
      <c r="G1919" s="2">
        <f t="shared" si="269"/>
        <v>1.4847998113415067E-2</v>
      </c>
      <c r="H1919" s="2">
        <f t="shared" si="265"/>
        <v>2.0874236548158933</v>
      </c>
      <c r="I1919" s="2">
        <f t="shared" si="266"/>
        <v>67.610535132094427</v>
      </c>
    </row>
    <row r="1920" spans="1:9" ht="13.5" x14ac:dyDescent="0.25">
      <c r="A1920" s="3">
        <f>TITRES_STAT!B1923</f>
        <v>44805</v>
      </c>
      <c r="B1920" s="17">
        <f>TITRES_STAT!D1923</f>
        <v>4.42</v>
      </c>
      <c r="C1920" s="2">
        <f t="shared" si="261"/>
        <v>0.17999999999999972</v>
      </c>
      <c r="D1920" s="2">
        <f t="shared" si="262"/>
        <v>0.17999999999999972</v>
      </c>
      <c r="E1920" s="2">
        <f t="shared" si="263"/>
        <v>0</v>
      </c>
      <c r="F1920" s="2">
        <f t="shared" si="269"/>
        <v>4.1637343739418319E-2</v>
      </c>
      <c r="G1920" s="2">
        <f t="shared" si="269"/>
        <v>1.3787426819599704E-2</v>
      </c>
      <c r="H1920" s="2">
        <f t="shared" si="265"/>
        <v>3.0199502985015441</v>
      </c>
      <c r="I1920" s="2">
        <f t="shared" si="266"/>
        <v>75.124070554485343</v>
      </c>
    </row>
    <row r="1921" spans="1:9" ht="13.5" x14ac:dyDescent="0.25">
      <c r="A1921" s="3">
        <f>TITRES_STAT!B1924</f>
        <v>44806</v>
      </c>
      <c r="B1921" s="17">
        <f>TITRES_STAT!D1924</f>
        <v>4.38</v>
      </c>
      <c r="C1921" s="2">
        <f t="shared" si="261"/>
        <v>-4.0000000000000036E-2</v>
      </c>
      <c r="D1921" s="2">
        <f t="shared" si="262"/>
        <v>0</v>
      </c>
      <c r="E1921" s="2">
        <f t="shared" si="263"/>
        <v>4.0000000000000036E-2</v>
      </c>
      <c r="F1921" s="2">
        <f t="shared" si="269"/>
        <v>3.8663247758031295E-2</v>
      </c>
      <c r="G1921" s="2">
        <f t="shared" si="269"/>
        <v>1.5659753475342587E-2</v>
      </c>
      <c r="H1921" s="2">
        <f t="shared" si="265"/>
        <v>2.4689563484450359</v>
      </c>
      <c r="I1921" s="2">
        <f t="shared" si="266"/>
        <v>71.17288603391475</v>
      </c>
    </row>
    <row r="1922" spans="1:9" ht="13.5" x14ac:dyDescent="0.25">
      <c r="A1922" s="3">
        <f>TITRES_STAT!B1925</f>
        <v>44809</v>
      </c>
      <c r="B1922" s="17">
        <f>TITRES_STAT!D1925</f>
        <v>4.32</v>
      </c>
      <c r="C1922" s="2">
        <f t="shared" si="261"/>
        <v>-5.9999999999999609E-2</v>
      </c>
      <c r="D1922" s="2">
        <f t="shared" si="262"/>
        <v>0</v>
      </c>
      <c r="E1922" s="2">
        <f t="shared" si="263"/>
        <v>5.9999999999999609E-2</v>
      </c>
      <c r="F1922" s="2">
        <f t="shared" si="269"/>
        <v>3.5901587203886205E-2</v>
      </c>
      <c r="G1922" s="2">
        <f t="shared" si="269"/>
        <v>1.8826913941389516E-2</v>
      </c>
      <c r="H1922" s="2">
        <f t="shared" si="265"/>
        <v>1.9069289484007965</v>
      </c>
      <c r="I1922" s="2">
        <f t="shared" si="266"/>
        <v>65.599434394496114</v>
      </c>
    </row>
    <row r="1923" spans="1:9" ht="13.5" x14ac:dyDescent="0.25">
      <c r="A1923" s="3">
        <f>TITRES_STAT!B1926</f>
        <v>44810</v>
      </c>
      <c r="B1923" s="17">
        <f>TITRES_STAT!D1926</f>
        <v>4.32</v>
      </c>
      <c r="C1923" s="2">
        <f t="shared" ref="C1923:C1986" si="270">B1923-B1922</f>
        <v>0</v>
      </c>
      <c r="D1923" s="2">
        <f t="shared" ref="D1923:D1986" si="271">IF(C1923&gt;0,C1923,0)</f>
        <v>0</v>
      </c>
      <c r="E1923" s="2">
        <f t="shared" ref="E1923:E1986" si="272">IF(C1923&lt;0,-C1923,0)</f>
        <v>0</v>
      </c>
      <c r="F1923" s="2">
        <f t="shared" si="269"/>
        <v>3.3337188117894337E-2</v>
      </c>
      <c r="G1923" s="2">
        <f t="shared" si="269"/>
        <v>1.7482134374147407E-2</v>
      </c>
      <c r="H1923" s="2">
        <f t="shared" si="265"/>
        <v>1.9069289484007967</v>
      </c>
      <c r="I1923" s="2">
        <f t="shared" si="266"/>
        <v>65.599434394496114</v>
      </c>
    </row>
    <row r="1924" spans="1:9" ht="13.5" x14ac:dyDescent="0.25">
      <c r="A1924" s="3">
        <f>TITRES_STAT!B1927</f>
        <v>44811</v>
      </c>
      <c r="B1924" s="17">
        <f>TITRES_STAT!D1927</f>
        <v>4.3899999999999997</v>
      </c>
      <c r="C1924" s="2">
        <f t="shared" si="270"/>
        <v>6.9999999999999396E-2</v>
      </c>
      <c r="D1924" s="2">
        <f t="shared" si="271"/>
        <v>6.9999999999999396E-2</v>
      </c>
      <c r="E1924" s="2">
        <f t="shared" si="272"/>
        <v>0</v>
      </c>
      <c r="F1924" s="2">
        <f t="shared" si="269"/>
        <v>3.5955960395187558E-2</v>
      </c>
      <c r="G1924" s="2">
        <f t="shared" si="269"/>
        <v>1.6233410490279734E-2</v>
      </c>
      <c r="H1924" s="2">
        <f t="shared" si="265"/>
        <v>2.2149356979987247</v>
      </c>
      <c r="I1924" s="2">
        <f t="shared" si="266"/>
        <v>68.895178817340167</v>
      </c>
    </row>
    <row r="1925" spans="1:9" ht="13.5" x14ac:dyDescent="0.25">
      <c r="A1925" s="3">
        <f>TITRES_STAT!B1928</f>
        <v>44812</v>
      </c>
      <c r="B1925" s="17">
        <f>TITRES_STAT!D1928</f>
        <v>4.32</v>
      </c>
      <c r="C1925" s="2">
        <f t="shared" si="270"/>
        <v>-6.9999999999999396E-2</v>
      </c>
      <c r="D1925" s="2">
        <f t="shared" si="271"/>
        <v>0</v>
      </c>
      <c r="E1925" s="2">
        <f t="shared" si="272"/>
        <v>6.9999999999999396E-2</v>
      </c>
      <c r="F1925" s="2">
        <f t="shared" si="269"/>
        <v>3.3387677509817019E-2</v>
      </c>
      <c r="G1925" s="2">
        <f t="shared" si="269"/>
        <v>2.0073881169545425E-2</v>
      </c>
      <c r="H1925" s="2">
        <f t="shared" si="265"/>
        <v>1.6632397705168387</v>
      </c>
      <c r="I1925" s="2">
        <f t="shared" si="266"/>
        <v>62.451747263974802</v>
      </c>
    </row>
    <row r="1926" spans="1:9" ht="13.5" x14ac:dyDescent="0.25">
      <c r="A1926" s="3">
        <f>TITRES_STAT!B1929</f>
        <v>44813</v>
      </c>
      <c r="B1926" s="17">
        <f>TITRES_STAT!D1929</f>
        <v>4.3</v>
      </c>
      <c r="C1926" s="2">
        <f t="shared" si="270"/>
        <v>-2.0000000000000462E-2</v>
      </c>
      <c r="D1926" s="2">
        <f t="shared" si="271"/>
        <v>0</v>
      </c>
      <c r="E1926" s="2">
        <f t="shared" si="272"/>
        <v>2.0000000000000462E-2</v>
      </c>
      <c r="F1926" s="2">
        <f t="shared" si="269"/>
        <v>3.1002843401972947E-2</v>
      </c>
      <c r="G1926" s="2">
        <f t="shared" si="269"/>
        <v>2.0068603943149355E-2</v>
      </c>
      <c r="H1926" s="2">
        <f t="shared" si="265"/>
        <v>1.5448430538466089</v>
      </c>
      <c r="I1926" s="2">
        <f t="shared" si="266"/>
        <v>60.704845884760203</v>
      </c>
    </row>
    <row r="1927" spans="1:9" ht="13.5" x14ac:dyDescent="0.25">
      <c r="A1927" s="3">
        <f>TITRES_STAT!B1930</f>
        <v>44816</v>
      </c>
      <c r="B1927" s="17">
        <f>TITRES_STAT!D1930</f>
        <v>4.28</v>
      </c>
      <c r="C1927" s="2">
        <f t="shared" si="270"/>
        <v>-1.9999999999999574E-2</v>
      </c>
      <c r="D1927" s="2">
        <f t="shared" si="271"/>
        <v>0</v>
      </c>
      <c r="E1927" s="2">
        <f t="shared" si="272"/>
        <v>1.9999999999999574E-2</v>
      </c>
      <c r="F1927" s="2">
        <f t="shared" si="269"/>
        <v>2.8788354587546309E-2</v>
      </c>
      <c r="G1927" s="2">
        <f t="shared" si="269"/>
        <v>2.0063703661495798E-2</v>
      </c>
      <c r="H1927" s="2">
        <f t="shared" si="265"/>
        <v>1.4348474774771502</v>
      </c>
      <c r="I1927" s="2">
        <f t="shared" si="266"/>
        <v>58.929665646402505</v>
      </c>
    </row>
    <row r="1928" spans="1:9" ht="13.5" x14ac:dyDescent="0.25">
      <c r="A1928" s="3">
        <f>TITRES_STAT!B1931</f>
        <v>44817</v>
      </c>
      <c r="B1928" s="17">
        <f>TITRES_STAT!D1931</f>
        <v>4.2</v>
      </c>
      <c r="C1928" s="2">
        <f t="shared" si="270"/>
        <v>-8.0000000000000071E-2</v>
      </c>
      <c r="D1928" s="2">
        <f t="shared" si="271"/>
        <v>0</v>
      </c>
      <c r="E1928" s="2">
        <f t="shared" si="272"/>
        <v>8.0000000000000071E-2</v>
      </c>
      <c r="F1928" s="2">
        <f t="shared" si="269"/>
        <v>2.6732043545578715E-2</v>
      </c>
      <c r="G1928" s="2">
        <f t="shared" si="269"/>
        <v>2.4344867685674676E-2</v>
      </c>
      <c r="H1928" s="2">
        <f t="shared" si="265"/>
        <v>1.0980566372644009</v>
      </c>
      <c r="I1928" s="2">
        <f t="shared" si="266"/>
        <v>52.336844380718297</v>
      </c>
    </row>
    <row r="1929" spans="1:9" ht="13.5" x14ac:dyDescent="0.25">
      <c r="A1929" s="3">
        <f>TITRES_STAT!B1932</f>
        <v>44818</v>
      </c>
      <c r="B1929" s="17">
        <f>TITRES_STAT!D1932</f>
        <v>4.12</v>
      </c>
      <c r="C1929" s="2">
        <f t="shared" si="270"/>
        <v>-8.0000000000000071E-2</v>
      </c>
      <c r="D1929" s="2">
        <f t="shared" si="271"/>
        <v>0</v>
      </c>
      <c r="E1929" s="2">
        <f t="shared" si="272"/>
        <v>8.0000000000000071E-2</v>
      </c>
      <c r="F1929" s="2">
        <f t="shared" si="269"/>
        <v>2.4822611863751665E-2</v>
      </c>
      <c r="G1929" s="2">
        <f t="shared" si="269"/>
        <v>2.8320234279555063E-2</v>
      </c>
      <c r="H1929" s="2">
        <f t="shared" si="265"/>
        <v>0.87649740530824638</v>
      </c>
      <c r="I1929" s="2">
        <f t="shared" si="266"/>
        <v>46.709225540563267</v>
      </c>
    </row>
    <row r="1930" spans="1:9" ht="13.5" x14ac:dyDescent="0.25">
      <c r="A1930" s="3">
        <f>TITRES_STAT!B1933</f>
        <v>44819</v>
      </c>
      <c r="B1930" s="17">
        <f>TITRES_STAT!D1933</f>
        <v>4.0999999999999996</v>
      </c>
      <c r="C1930" s="2">
        <f t="shared" si="270"/>
        <v>-2.0000000000000462E-2</v>
      </c>
      <c r="D1930" s="2">
        <f t="shared" si="271"/>
        <v>0</v>
      </c>
      <c r="E1930" s="2">
        <f t="shared" si="272"/>
        <v>2.0000000000000462E-2</v>
      </c>
      <c r="F1930" s="2">
        <f t="shared" si="269"/>
        <v>2.3049568159197977E-2</v>
      </c>
      <c r="G1930" s="2">
        <f t="shared" si="269"/>
        <v>2.772593183101545E-2</v>
      </c>
      <c r="H1930" s="2">
        <f t="shared" si="265"/>
        <v>0.83133610439789485</v>
      </c>
      <c r="I1930" s="2">
        <f t="shared" si="266"/>
        <v>45.395058962768651</v>
      </c>
    </row>
    <row r="1931" spans="1:9" ht="13.5" x14ac:dyDescent="0.25">
      <c r="A1931" s="3">
        <f>TITRES_STAT!B1934</f>
        <v>44820</v>
      </c>
      <c r="B1931" s="17">
        <f>TITRES_STAT!D1934</f>
        <v>4.0999999999999996</v>
      </c>
      <c r="C1931" s="2">
        <f t="shared" si="270"/>
        <v>0</v>
      </c>
      <c r="D1931" s="2">
        <f t="shared" si="271"/>
        <v>0</v>
      </c>
      <c r="E1931" s="2">
        <f t="shared" si="272"/>
        <v>0</v>
      </c>
      <c r="F1931" s="2">
        <f t="shared" si="269"/>
        <v>2.140317043354098E-2</v>
      </c>
      <c r="G1931" s="2">
        <f t="shared" si="269"/>
        <v>2.5745508128800061E-2</v>
      </c>
      <c r="H1931" s="2">
        <f t="shared" si="265"/>
        <v>0.83133610439789496</v>
      </c>
      <c r="I1931" s="2">
        <f t="shared" si="266"/>
        <v>45.395058962768658</v>
      </c>
    </row>
    <row r="1932" spans="1:9" ht="13.5" x14ac:dyDescent="0.25">
      <c r="A1932" s="3">
        <f>TITRES_STAT!B1935</f>
        <v>44823</v>
      </c>
      <c r="B1932" s="17">
        <f>TITRES_STAT!D1935</f>
        <v>3.98</v>
      </c>
      <c r="C1932" s="2">
        <f t="shared" si="270"/>
        <v>-0.11999999999999966</v>
      </c>
      <c r="D1932" s="2">
        <f t="shared" si="271"/>
        <v>0</v>
      </c>
      <c r="E1932" s="2">
        <f t="shared" si="272"/>
        <v>0.11999999999999966</v>
      </c>
      <c r="F1932" s="2">
        <f t="shared" si="269"/>
        <v>1.9874372545430914E-2</v>
      </c>
      <c r="G1932" s="2">
        <f t="shared" si="269"/>
        <v>3.2477971833885746E-2</v>
      </c>
      <c r="H1932" s="2">
        <f t="shared" si="265"/>
        <v>0.61193391776684392</v>
      </c>
      <c r="I1932" s="2">
        <f t="shared" si="266"/>
        <v>37.962717393192563</v>
      </c>
    </row>
    <row r="1933" spans="1:9" ht="13.5" x14ac:dyDescent="0.25">
      <c r="A1933" s="3">
        <f>TITRES_STAT!B1936</f>
        <v>44824</v>
      </c>
      <c r="B1933" s="17">
        <f>TITRES_STAT!D1936</f>
        <v>4</v>
      </c>
      <c r="C1933" s="2">
        <f t="shared" si="270"/>
        <v>2.0000000000000018E-2</v>
      </c>
      <c r="D1933" s="2">
        <f t="shared" si="271"/>
        <v>2.0000000000000018E-2</v>
      </c>
      <c r="E1933" s="2">
        <f t="shared" si="272"/>
        <v>0</v>
      </c>
      <c r="F1933" s="2">
        <f t="shared" ref="F1933:G1948" si="273">((F1932*13)+D1933)/14</f>
        <v>1.9883345935042991E-2</v>
      </c>
      <c r="G1933" s="2">
        <f t="shared" si="273"/>
        <v>3.0158116702893905E-2</v>
      </c>
      <c r="H1933" s="2">
        <f t="shared" si="265"/>
        <v>0.6593033023555821</v>
      </c>
      <c r="I1933" s="2">
        <f t="shared" si="266"/>
        <v>39.733742554457713</v>
      </c>
    </row>
    <row r="1934" spans="1:9" ht="13.5" x14ac:dyDescent="0.25">
      <c r="A1934" s="3">
        <f>TITRES_STAT!B1937</f>
        <v>44825</v>
      </c>
      <c r="B1934" s="17">
        <f>TITRES_STAT!D1937</f>
        <v>4.0999999999999996</v>
      </c>
      <c r="C1934" s="2">
        <f t="shared" si="270"/>
        <v>9.9999999999999645E-2</v>
      </c>
      <c r="D1934" s="2">
        <f t="shared" si="271"/>
        <v>9.9999999999999645E-2</v>
      </c>
      <c r="E1934" s="2">
        <f t="shared" si="272"/>
        <v>0</v>
      </c>
      <c r="F1934" s="2">
        <f t="shared" si="273"/>
        <v>2.5605964082539897E-2</v>
      </c>
      <c r="G1934" s="2">
        <f t="shared" si="273"/>
        <v>2.8003965509830055E-2</v>
      </c>
      <c r="H1934" s="2">
        <f t="shared" si="265"/>
        <v>0.91436921937186344</v>
      </c>
      <c r="I1934" s="2">
        <f t="shared" si="266"/>
        <v>47.763472694775324</v>
      </c>
    </row>
    <row r="1935" spans="1:9" ht="13.5" x14ac:dyDescent="0.25">
      <c r="A1935" s="3">
        <f>TITRES_STAT!B1938</f>
        <v>44826</v>
      </c>
      <c r="B1935" s="17">
        <f>TITRES_STAT!D1938</f>
        <v>4</v>
      </c>
      <c r="C1935" s="2">
        <f t="shared" si="270"/>
        <v>-9.9999999999999645E-2</v>
      </c>
      <c r="D1935" s="2">
        <f t="shared" si="271"/>
        <v>0</v>
      </c>
      <c r="E1935" s="2">
        <f t="shared" si="272"/>
        <v>9.9999999999999645E-2</v>
      </c>
      <c r="F1935" s="2">
        <f t="shared" si="273"/>
        <v>2.3776966648072762E-2</v>
      </c>
      <c r="G1935" s="2">
        <f t="shared" si="273"/>
        <v>3.3146539401985024E-2</v>
      </c>
      <c r="H1935" s="2">
        <f t="shared" si="265"/>
        <v>0.71732877932496464</v>
      </c>
      <c r="I1935" s="2">
        <f t="shared" si="266"/>
        <v>41.770031921722477</v>
      </c>
    </row>
    <row r="1936" spans="1:9" ht="13.5" x14ac:dyDescent="0.25">
      <c r="A1936" s="3">
        <f>TITRES_STAT!B1939</f>
        <v>44827</v>
      </c>
      <c r="B1936" s="17">
        <f>TITRES_STAT!D1939</f>
        <v>4.09</v>
      </c>
      <c r="C1936" s="2">
        <f t="shared" si="270"/>
        <v>8.9999999999999858E-2</v>
      </c>
      <c r="D1936" s="2">
        <f t="shared" si="271"/>
        <v>8.9999999999999858E-2</v>
      </c>
      <c r="E1936" s="2">
        <f t="shared" si="272"/>
        <v>0</v>
      </c>
      <c r="F1936" s="2">
        <f t="shared" si="273"/>
        <v>2.8507183316067556E-2</v>
      </c>
      <c r="G1936" s="2">
        <f t="shared" si="273"/>
        <v>3.0778929444700377E-2</v>
      </c>
      <c r="H1936" s="2">
        <f t="shared" si="265"/>
        <v>0.92619151576683645</v>
      </c>
      <c r="I1936" s="2">
        <f t="shared" si="266"/>
        <v>48.084082407460414</v>
      </c>
    </row>
    <row r="1937" spans="1:9" ht="13.5" x14ac:dyDescent="0.25">
      <c r="A1937" s="3">
        <f>TITRES_STAT!B1940</f>
        <v>44830</v>
      </c>
      <c r="B1937" s="17">
        <f>TITRES_STAT!D1940</f>
        <v>3.98</v>
      </c>
      <c r="C1937" s="2">
        <f t="shared" si="270"/>
        <v>-0.10999999999999988</v>
      </c>
      <c r="D1937" s="2">
        <f t="shared" si="271"/>
        <v>0</v>
      </c>
      <c r="E1937" s="2">
        <f t="shared" si="272"/>
        <v>0.10999999999999988</v>
      </c>
      <c r="F1937" s="2">
        <f t="shared" si="273"/>
        <v>2.6470955936348444E-2</v>
      </c>
      <c r="G1937" s="2">
        <f t="shared" si="273"/>
        <v>3.6437577341507481E-2</v>
      </c>
      <c r="H1937" s="2">
        <f t="shared" ref="H1937:H2000" si="274">F1937/G1937</f>
        <v>0.72647409261741269</v>
      </c>
      <c r="I1937" s="2">
        <f t="shared" ref="I1937:I2000" si="275">IF(G1937=0,100,100-(100/(1+H1937)))</f>
        <v>42.078482134420284</v>
      </c>
    </row>
    <row r="1938" spans="1:9" ht="13.5" x14ac:dyDescent="0.25">
      <c r="A1938" s="3">
        <f>TITRES_STAT!B1941</f>
        <v>44831</v>
      </c>
      <c r="B1938" s="17">
        <f>TITRES_STAT!D1941</f>
        <v>4.0999999999999996</v>
      </c>
      <c r="C1938" s="2">
        <f t="shared" si="270"/>
        <v>0.11999999999999966</v>
      </c>
      <c r="D1938" s="2">
        <f t="shared" si="271"/>
        <v>0.11999999999999966</v>
      </c>
      <c r="E1938" s="2">
        <f t="shared" si="272"/>
        <v>0</v>
      </c>
      <c r="F1938" s="2">
        <f t="shared" si="273"/>
        <v>3.3151601940894962E-2</v>
      </c>
      <c r="G1938" s="2">
        <f t="shared" si="273"/>
        <v>3.3834893245685518E-2</v>
      </c>
      <c r="H1938" s="2">
        <f t="shared" si="274"/>
        <v>0.97980512898832073</v>
      </c>
      <c r="I1938" s="2">
        <f t="shared" si="275"/>
        <v>49.489978313623247</v>
      </c>
    </row>
    <row r="1939" spans="1:9" ht="13.5" x14ac:dyDescent="0.25">
      <c r="A1939" s="3">
        <f>TITRES_STAT!B1942</f>
        <v>44832</v>
      </c>
      <c r="B1939" s="17">
        <f>TITRES_STAT!D1942</f>
        <v>4.0999999999999996</v>
      </c>
      <c r="C1939" s="2">
        <f t="shared" si="270"/>
        <v>0</v>
      </c>
      <c r="D1939" s="2">
        <f t="shared" si="271"/>
        <v>0</v>
      </c>
      <c r="E1939" s="2">
        <f t="shared" si="272"/>
        <v>0</v>
      </c>
      <c r="F1939" s="2">
        <f t="shared" si="273"/>
        <v>3.0783630373688177E-2</v>
      </c>
      <c r="G1939" s="2">
        <f t="shared" si="273"/>
        <v>3.1418115156707983E-2</v>
      </c>
      <c r="H1939" s="2">
        <f t="shared" si="274"/>
        <v>0.97980512898832062</v>
      </c>
      <c r="I1939" s="2">
        <f t="shared" si="275"/>
        <v>49.489978313623247</v>
      </c>
    </row>
    <row r="1940" spans="1:9" ht="13.5" x14ac:dyDescent="0.25">
      <c r="A1940" s="3">
        <f>TITRES_STAT!B1943</f>
        <v>44833</v>
      </c>
      <c r="B1940" s="17">
        <f>TITRES_STAT!D1943</f>
        <v>4.0999999999999996</v>
      </c>
      <c r="C1940" s="2">
        <f t="shared" si="270"/>
        <v>0</v>
      </c>
      <c r="D1940" s="2">
        <f t="shared" si="271"/>
        <v>0</v>
      </c>
      <c r="E1940" s="2">
        <f t="shared" si="272"/>
        <v>0</v>
      </c>
      <c r="F1940" s="2">
        <f t="shared" si="273"/>
        <v>2.8584799632710451E-2</v>
      </c>
      <c r="G1940" s="2">
        <f t="shared" si="273"/>
        <v>2.9173964074085984E-2</v>
      </c>
      <c r="H1940" s="2">
        <f t="shared" si="274"/>
        <v>0.97980512898832073</v>
      </c>
      <c r="I1940" s="2">
        <f t="shared" si="275"/>
        <v>49.489978313623247</v>
      </c>
    </row>
    <row r="1941" spans="1:9" ht="13.5" x14ac:dyDescent="0.25">
      <c r="A1941" s="3">
        <f>TITRES_STAT!B1944</f>
        <v>44834</v>
      </c>
      <c r="B1941" s="17">
        <f>TITRES_STAT!D1944</f>
        <v>4.08</v>
      </c>
      <c r="C1941" s="2">
        <f t="shared" si="270"/>
        <v>-1.9999999999999574E-2</v>
      </c>
      <c r="D1941" s="2">
        <f t="shared" si="271"/>
        <v>0</v>
      </c>
      <c r="E1941" s="2">
        <f t="shared" si="272"/>
        <v>1.9999999999999574E-2</v>
      </c>
      <c r="F1941" s="2">
        <f t="shared" si="273"/>
        <v>2.654302823037399E-2</v>
      </c>
      <c r="G1941" s="2">
        <f t="shared" si="273"/>
        <v>2.8518680925936957E-2</v>
      </c>
      <c r="H1941" s="2">
        <f t="shared" si="274"/>
        <v>0.93072426103108563</v>
      </c>
      <c r="I1941" s="2">
        <f t="shared" si="275"/>
        <v>48.205964974720985</v>
      </c>
    </row>
    <row r="1942" spans="1:9" ht="13.5" x14ac:dyDescent="0.25">
      <c r="A1942" s="3">
        <f>TITRES_STAT!B1945</f>
        <v>44837</v>
      </c>
      <c r="B1942" s="17">
        <f>TITRES_STAT!D1945</f>
        <v>4</v>
      </c>
      <c r="C1942" s="2">
        <f t="shared" si="270"/>
        <v>-8.0000000000000071E-2</v>
      </c>
      <c r="D1942" s="2">
        <f t="shared" si="271"/>
        <v>0</v>
      </c>
      <c r="E1942" s="2">
        <f t="shared" si="272"/>
        <v>8.0000000000000071E-2</v>
      </c>
      <c r="F1942" s="2">
        <f t="shared" si="273"/>
        <v>2.4647097642490134E-2</v>
      </c>
      <c r="G1942" s="2">
        <f t="shared" si="273"/>
        <v>3.2195918002655748E-2</v>
      </c>
      <c r="H1942" s="2">
        <f t="shared" si="274"/>
        <v>0.76553486191811848</v>
      </c>
      <c r="I1942" s="2">
        <f t="shared" si="275"/>
        <v>43.359940289506568</v>
      </c>
    </row>
    <row r="1943" spans="1:9" ht="13.5" x14ac:dyDescent="0.25">
      <c r="A1943" s="3">
        <f>TITRES_STAT!B1946</f>
        <v>44838</v>
      </c>
      <c r="B1943" s="17">
        <f>TITRES_STAT!D1946</f>
        <v>4</v>
      </c>
      <c r="C1943" s="2">
        <f t="shared" si="270"/>
        <v>0</v>
      </c>
      <c r="D1943" s="2">
        <f t="shared" si="271"/>
        <v>0</v>
      </c>
      <c r="E1943" s="2">
        <f t="shared" si="272"/>
        <v>0</v>
      </c>
      <c r="F1943" s="2">
        <f t="shared" si="273"/>
        <v>2.2886590668026553E-2</v>
      </c>
      <c r="G1943" s="2">
        <f t="shared" si="273"/>
        <v>2.9896209573894623E-2</v>
      </c>
      <c r="H1943" s="2">
        <f t="shared" si="274"/>
        <v>0.76553486191811848</v>
      </c>
      <c r="I1943" s="2">
        <f t="shared" si="275"/>
        <v>43.359940289506568</v>
      </c>
    </row>
    <row r="1944" spans="1:9" ht="13.5" x14ac:dyDescent="0.25">
      <c r="A1944" s="3">
        <f>TITRES_STAT!B1947</f>
        <v>44839</v>
      </c>
      <c r="B1944" s="17">
        <f>TITRES_STAT!D1947</f>
        <v>3.85</v>
      </c>
      <c r="C1944" s="2">
        <f t="shared" si="270"/>
        <v>-0.14999999999999991</v>
      </c>
      <c r="D1944" s="2">
        <f t="shared" si="271"/>
        <v>0</v>
      </c>
      <c r="E1944" s="2">
        <f t="shared" si="272"/>
        <v>0.14999999999999991</v>
      </c>
      <c r="F1944" s="2">
        <f t="shared" si="273"/>
        <v>2.1251834191738945E-2</v>
      </c>
      <c r="G1944" s="2">
        <f t="shared" si="273"/>
        <v>3.8475051747187856E-2</v>
      </c>
      <c r="H1944" s="2">
        <f t="shared" si="274"/>
        <v>0.55235362206607674</v>
      </c>
      <c r="I1944" s="2">
        <f t="shared" si="275"/>
        <v>35.581687974607988</v>
      </c>
    </row>
    <row r="1945" spans="1:9" ht="13.5" x14ac:dyDescent="0.25">
      <c r="A1945" s="3">
        <f>TITRES_STAT!B1948</f>
        <v>44840</v>
      </c>
      <c r="B1945" s="17">
        <f>TITRES_STAT!D1948</f>
        <v>3.8</v>
      </c>
      <c r="C1945" s="2">
        <f t="shared" si="270"/>
        <v>-5.0000000000000266E-2</v>
      </c>
      <c r="D1945" s="2">
        <f t="shared" si="271"/>
        <v>0</v>
      </c>
      <c r="E1945" s="2">
        <f t="shared" si="272"/>
        <v>5.0000000000000266E-2</v>
      </c>
      <c r="F1945" s="2">
        <f t="shared" si="273"/>
        <v>1.9733846035186162E-2</v>
      </c>
      <c r="G1945" s="2">
        <f t="shared" si="273"/>
        <v>3.9298262336674453E-2</v>
      </c>
      <c r="H1945" s="2">
        <f t="shared" si="274"/>
        <v>0.50215568989089565</v>
      </c>
      <c r="I1945" s="2">
        <f t="shared" si="275"/>
        <v>33.429004281664575</v>
      </c>
    </row>
    <row r="1946" spans="1:9" ht="13.5" x14ac:dyDescent="0.25">
      <c r="A1946" s="3">
        <f>TITRES_STAT!B1949</f>
        <v>44841</v>
      </c>
      <c r="B1946" s="17">
        <f>TITRES_STAT!D1949</f>
        <v>3.78</v>
      </c>
      <c r="C1946" s="2">
        <f t="shared" si="270"/>
        <v>-2.0000000000000018E-2</v>
      </c>
      <c r="D1946" s="2">
        <f t="shared" si="271"/>
        <v>0</v>
      </c>
      <c r="E1946" s="2">
        <f t="shared" si="272"/>
        <v>2.0000000000000018E-2</v>
      </c>
      <c r="F1946" s="2">
        <f t="shared" si="273"/>
        <v>1.8324285604101435E-2</v>
      </c>
      <c r="G1946" s="2">
        <f t="shared" si="273"/>
        <v>3.7919815026911996E-2</v>
      </c>
      <c r="H1946" s="2">
        <f t="shared" si="274"/>
        <v>0.48323773708011347</v>
      </c>
      <c r="I1946" s="2">
        <f t="shared" si="275"/>
        <v>32.579924647238968</v>
      </c>
    </row>
    <row r="1947" spans="1:9" ht="13.5" x14ac:dyDescent="0.25">
      <c r="A1947" s="3">
        <f>TITRES_STAT!B1950</f>
        <v>44844</v>
      </c>
      <c r="B1947" s="17">
        <f>TITRES_STAT!D1950</f>
        <v>3.7</v>
      </c>
      <c r="C1947" s="2">
        <f t="shared" si="270"/>
        <v>-7.9999999999999627E-2</v>
      </c>
      <c r="D1947" s="2">
        <f t="shared" si="271"/>
        <v>0</v>
      </c>
      <c r="E1947" s="2">
        <f t="shared" si="272"/>
        <v>7.9999999999999627E-2</v>
      </c>
      <c r="F1947" s="2">
        <f t="shared" si="273"/>
        <v>1.7015408060951333E-2</v>
      </c>
      <c r="G1947" s="2">
        <f t="shared" si="273"/>
        <v>4.0925542524989686E-2</v>
      </c>
      <c r="H1947" s="2">
        <f t="shared" si="274"/>
        <v>0.41576499689800073</v>
      </c>
      <c r="I1947" s="2">
        <f t="shared" si="275"/>
        <v>29.366808602342829</v>
      </c>
    </row>
    <row r="1948" spans="1:9" ht="13.5" x14ac:dyDescent="0.25">
      <c r="A1948" s="3">
        <f>TITRES_STAT!B1951</f>
        <v>44845</v>
      </c>
      <c r="B1948" s="17">
        <f>TITRES_STAT!D1951</f>
        <v>3.65</v>
      </c>
      <c r="C1948" s="2">
        <f t="shared" si="270"/>
        <v>-5.0000000000000266E-2</v>
      </c>
      <c r="D1948" s="2">
        <f t="shared" si="271"/>
        <v>0</v>
      </c>
      <c r="E1948" s="2">
        <f t="shared" si="272"/>
        <v>5.0000000000000266E-2</v>
      </c>
      <c r="F1948" s="2">
        <f t="shared" si="273"/>
        <v>1.5800021770883379E-2</v>
      </c>
      <c r="G1948" s="2">
        <f t="shared" si="273"/>
        <v>4.1573718058919011E-2</v>
      </c>
      <c r="H1948" s="2">
        <f t="shared" si="274"/>
        <v>0.38004832159806606</v>
      </c>
      <c r="I1948" s="2">
        <f t="shared" si="275"/>
        <v>27.538769161211576</v>
      </c>
    </row>
    <row r="1949" spans="1:9" ht="13.5" x14ac:dyDescent="0.25">
      <c r="A1949" s="3">
        <f>TITRES_STAT!B1952</f>
        <v>44846</v>
      </c>
      <c r="B1949" s="17">
        <f>TITRES_STAT!D1952</f>
        <v>3.64</v>
      </c>
      <c r="C1949" s="2">
        <f t="shared" si="270"/>
        <v>-9.9999999999997868E-3</v>
      </c>
      <c r="D1949" s="2">
        <f t="shared" si="271"/>
        <v>0</v>
      </c>
      <c r="E1949" s="2">
        <f t="shared" si="272"/>
        <v>9.9999999999997868E-3</v>
      </c>
      <c r="F1949" s="2">
        <f t="shared" ref="F1949:G1964" si="276">((F1948*13)+D1949)/14</f>
        <v>1.4671448787248851E-2</v>
      </c>
      <c r="G1949" s="2">
        <f t="shared" si="276"/>
        <v>3.9318452483281925E-2</v>
      </c>
      <c r="H1949" s="2">
        <f t="shared" si="274"/>
        <v>0.37314410564574235</v>
      </c>
      <c r="I1949" s="2">
        <f t="shared" si="275"/>
        <v>27.174431591815008</v>
      </c>
    </row>
    <row r="1950" spans="1:9" ht="13.5" x14ac:dyDescent="0.25">
      <c r="A1950" s="3">
        <f>TITRES_STAT!B1953</f>
        <v>44847</v>
      </c>
      <c r="B1950" s="17">
        <f>TITRES_STAT!D1953</f>
        <v>3.65</v>
      </c>
      <c r="C1950" s="2">
        <f t="shared" si="270"/>
        <v>9.9999999999997868E-3</v>
      </c>
      <c r="D1950" s="2">
        <f t="shared" si="271"/>
        <v>9.9999999999997868E-3</v>
      </c>
      <c r="E1950" s="2">
        <f t="shared" si="272"/>
        <v>0</v>
      </c>
      <c r="F1950" s="2">
        <f t="shared" si="276"/>
        <v>1.4337773873873918E-2</v>
      </c>
      <c r="G1950" s="2">
        <f t="shared" si="276"/>
        <v>3.6509991591618933E-2</v>
      </c>
      <c r="H1950" s="2">
        <f t="shared" si="274"/>
        <v>0.39270822174511899</v>
      </c>
      <c r="I1950" s="2">
        <f t="shared" si="275"/>
        <v>28.197451240220289</v>
      </c>
    </row>
    <row r="1951" spans="1:9" ht="13.5" x14ac:dyDescent="0.25">
      <c r="A1951" s="3">
        <f>TITRES_STAT!B1954</f>
        <v>44848</v>
      </c>
      <c r="B1951" s="17">
        <f>TITRES_STAT!D1954</f>
        <v>3.84</v>
      </c>
      <c r="C1951" s="2">
        <f t="shared" si="270"/>
        <v>0.18999999999999995</v>
      </c>
      <c r="D1951" s="2">
        <f t="shared" si="271"/>
        <v>0.18999999999999995</v>
      </c>
      <c r="E1951" s="2">
        <f t="shared" si="272"/>
        <v>0</v>
      </c>
      <c r="F1951" s="2">
        <f t="shared" si="276"/>
        <v>2.6885075740025775E-2</v>
      </c>
      <c r="G1951" s="2">
        <f t="shared" si="276"/>
        <v>3.3902135049360439E-2</v>
      </c>
      <c r="H1951" s="2">
        <f t="shared" si="274"/>
        <v>0.79302013577852704</v>
      </c>
      <c r="I1951" s="2">
        <f t="shared" si="275"/>
        <v>44.228177919162</v>
      </c>
    </row>
    <row r="1952" spans="1:9" ht="13.5" x14ac:dyDescent="0.25">
      <c r="A1952" s="3">
        <f>TITRES_STAT!B1955</f>
        <v>44851</v>
      </c>
      <c r="B1952" s="17">
        <f>TITRES_STAT!D1955</f>
        <v>3.8</v>
      </c>
      <c r="C1952" s="2">
        <f t="shared" si="270"/>
        <v>-4.0000000000000036E-2</v>
      </c>
      <c r="D1952" s="2">
        <f t="shared" si="271"/>
        <v>0</v>
      </c>
      <c r="E1952" s="2">
        <f t="shared" si="272"/>
        <v>4.0000000000000036E-2</v>
      </c>
      <c r="F1952" s="2">
        <f t="shared" si="276"/>
        <v>2.4964713187166788E-2</v>
      </c>
      <c r="G1952" s="2">
        <f t="shared" si="276"/>
        <v>3.4337696831548983E-2</v>
      </c>
      <c r="H1952" s="2">
        <f t="shared" si="274"/>
        <v>0.72703516807305402</v>
      </c>
      <c r="I1952" s="2">
        <f t="shared" si="275"/>
        <v>42.097299552055226</v>
      </c>
    </row>
    <row r="1953" spans="1:9" ht="13.5" x14ac:dyDescent="0.25">
      <c r="A1953" s="3">
        <f>TITRES_STAT!B1956</f>
        <v>44852</v>
      </c>
      <c r="B1953" s="17">
        <f>TITRES_STAT!D1956</f>
        <v>3.85</v>
      </c>
      <c r="C1953" s="2">
        <f t="shared" si="270"/>
        <v>5.0000000000000266E-2</v>
      </c>
      <c r="D1953" s="2">
        <f t="shared" si="271"/>
        <v>5.0000000000000266E-2</v>
      </c>
      <c r="E1953" s="2">
        <f t="shared" si="272"/>
        <v>0</v>
      </c>
      <c r="F1953" s="2">
        <f t="shared" si="276"/>
        <v>2.6752947959512035E-2</v>
      </c>
      <c r="G1953" s="2">
        <f t="shared" si="276"/>
        <v>3.1885004200724057E-2</v>
      </c>
      <c r="H1953" s="2">
        <f t="shared" si="274"/>
        <v>0.83904483095236726</v>
      </c>
      <c r="I1953" s="2">
        <f t="shared" si="275"/>
        <v>45.623946563491863</v>
      </c>
    </row>
    <row r="1954" spans="1:9" ht="13.5" x14ac:dyDescent="0.25">
      <c r="A1954" s="3">
        <f>TITRES_STAT!B1957</f>
        <v>44853</v>
      </c>
      <c r="B1954" s="17">
        <f>TITRES_STAT!D1957</f>
        <v>3.78</v>
      </c>
      <c r="C1954" s="2">
        <f t="shared" si="270"/>
        <v>-7.0000000000000284E-2</v>
      </c>
      <c r="D1954" s="2">
        <f t="shared" si="271"/>
        <v>0</v>
      </c>
      <c r="E1954" s="2">
        <f t="shared" si="272"/>
        <v>7.0000000000000284E-2</v>
      </c>
      <c r="F1954" s="2">
        <f t="shared" si="276"/>
        <v>2.4842023105261176E-2</v>
      </c>
      <c r="G1954" s="2">
        <f t="shared" si="276"/>
        <v>3.4607503900672361E-2</v>
      </c>
      <c r="H1954" s="2">
        <f t="shared" si="274"/>
        <v>0.71782186824454974</v>
      </c>
      <c r="I1954" s="2">
        <f t="shared" si="275"/>
        <v>41.786746432451423</v>
      </c>
    </row>
    <row r="1955" spans="1:9" ht="13.5" x14ac:dyDescent="0.25">
      <c r="A1955" s="3">
        <f>TITRES_STAT!B1958</f>
        <v>44854</v>
      </c>
      <c r="B1955" s="17">
        <f>TITRES_STAT!D1958</f>
        <v>3.85</v>
      </c>
      <c r="C1955" s="2">
        <f t="shared" si="270"/>
        <v>7.0000000000000284E-2</v>
      </c>
      <c r="D1955" s="2">
        <f t="shared" si="271"/>
        <v>7.0000000000000284E-2</v>
      </c>
      <c r="E1955" s="2">
        <f t="shared" si="272"/>
        <v>0</v>
      </c>
      <c r="F1955" s="2">
        <f t="shared" si="276"/>
        <v>2.8067592883456827E-2</v>
      </c>
      <c r="G1955" s="2">
        <f t="shared" si="276"/>
        <v>3.2135539336338621E-2</v>
      </c>
      <c r="H1955" s="2">
        <f t="shared" si="274"/>
        <v>0.8734128464344213</v>
      </c>
      <c r="I1955" s="2">
        <f t="shared" si="275"/>
        <v>46.621482717850846</v>
      </c>
    </row>
    <row r="1956" spans="1:9" ht="13.5" x14ac:dyDescent="0.25">
      <c r="A1956" s="3">
        <f>TITRES_STAT!B1959</f>
        <v>44855</v>
      </c>
      <c r="B1956" s="17">
        <f>TITRES_STAT!D1959</f>
        <v>3.8</v>
      </c>
      <c r="C1956" s="2">
        <f t="shared" si="270"/>
        <v>-5.0000000000000266E-2</v>
      </c>
      <c r="D1956" s="2">
        <f t="shared" si="271"/>
        <v>0</v>
      </c>
      <c r="E1956" s="2">
        <f t="shared" si="272"/>
        <v>5.0000000000000266E-2</v>
      </c>
      <c r="F1956" s="2">
        <f t="shared" si="276"/>
        <v>2.6062764820352771E-2</v>
      </c>
      <c r="G1956" s="2">
        <f t="shared" si="276"/>
        <v>3.3411572240885881E-2</v>
      </c>
      <c r="H1956" s="2">
        <f t="shared" si="274"/>
        <v>0.78005203204594054</v>
      </c>
      <c r="I1956" s="2">
        <f t="shared" si="275"/>
        <v>43.821866889439811</v>
      </c>
    </row>
    <row r="1957" spans="1:9" ht="13.5" x14ac:dyDescent="0.25">
      <c r="A1957" s="3">
        <f>TITRES_STAT!B1960</f>
        <v>44858</v>
      </c>
      <c r="B1957" s="17">
        <f>TITRES_STAT!D1960</f>
        <v>3.84</v>
      </c>
      <c r="C1957" s="2">
        <f t="shared" si="270"/>
        <v>4.0000000000000036E-2</v>
      </c>
      <c r="D1957" s="2">
        <f t="shared" si="271"/>
        <v>4.0000000000000036E-2</v>
      </c>
      <c r="E1957" s="2">
        <f t="shared" si="272"/>
        <v>0</v>
      </c>
      <c r="F1957" s="2">
        <f t="shared" si="276"/>
        <v>2.7058281618899005E-2</v>
      </c>
      <c r="G1957" s="2">
        <f t="shared" si="276"/>
        <v>3.1025031366536889E-2</v>
      </c>
      <c r="H1957" s="2">
        <f t="shared" si="274"/>
        <v>0.87214357011363541</v>
      </c>
      <c r="I1957" s="2">
        <f t="shared" si="275"/>
        <v>46.585293138639891</v>
      </c>
    </row>
    <row r="1958" spans="1:9" ht="13.5" x14ac:dyDescent="0.25">
      <c r="A1958" s="3">
        <f>TITRES_STAT!B1961</f>
        <v>44859</v>
      </c>
      <c r="B1958" s="17">
        <f>TITRES_STAT!D1961</f>
        <v>3.83</v>
      </c>
      <c r="C1958" s="2">
        <f t="shared" si="270"/>
        <v>-9.9999999999997868E-3</v>
      </c>
      <c r="D1958" s="2">
        <f t="shared" si="271"/>
        <v>0</v>
      </c>
      <c r="E1958" s="2">
        <f t="shared" si="272"/>
        <v>9.9999999999997868E-3</v>
      </c>
      <c r="F1958" s="2">
        <f t="shared" si="276"/>
        <v>2.5125547217549078E-2</v>
      </c>
      <c r="G1958" s="2">
        <f t="shared" si="276"/>
        <v>2.952324341178424E-2</v>
      </c>
      <c r="H1958" s="2">
        <f t="shared" si="274"/>
        <v>0.85104291784960806</v>
      </c>
      <c r="I1958" s="2">
        <f t="shared" si="275"/>
        <v>45.976401175953328</v>
      </c>
    </row>
    <row r="1959" spans="1:9" ht="13.5" x14ac:dyDescent="0.25">
      <c r="A1959" s="3">
        <f>TITRES_STAT!B1962</f>
        <v>44860</v>
      </c>
      <c r="B1959" s="17">
        <f>TITRES_STAT!D1962</f>
        <v>3.9</v>
      </c>
      <c r="C1959" s="2">
        <f t="shared" si="270"/>
        <v>6.999999999999984E-2</v>
      </c>
      <c r="D1959" s="2">
        <f t="shared" si="271"/>
        <v>6.999999999999984E-2</v>
      </c>
      <c r="E1959" s="2">
        <f t="shared" si="272"/>
        <v>0</v>
      </c>
      <c r="F1959" s="2">
        <f t="shared" si="276"/>
        <v>2.8330865273438418E-2</v>
      </c>
      <c r="G1959" s="2">
        <f t="shared" si="276"/>
        <v>2.741444031094251E-2</v>
      </c>
      <c r="H1959" s="2">
        <f t="shared" si="274"/>
        <v>1.033428549045742</v>
      </c>
      <c r="I1959" s="2">
        <f t="shared" si="275"/>
        <v>50.821975010172586</v>
      </c>
    </row>
    <row r="1960" spans="1:9" ht="13.5" x14ac:dyDescent="0.25">
      <c r="A1960" s="3">
        <f>TITRES_STAT!B1963</f>
        <v>44861</v>
      </c>
      <c r="B1960" s="17">
        <f>TITRES_STAT!D1963</f>
        <v>3.9</v>
      </c>
      <c r="C1960" s="2">
        <f t="shared" si="270"/>
        <v>0</v>
      </c>
      <c r="D1960" s="2">
        <f t="shared" si="271"/>
        <v>0</v>
      </c>
      <c r="E1960" s="2">
        <f t="shared" si="272"/>
        <v>0</v>
      </c>
      <c r="F1960" s="2">
        <f t="shared" si="276"/>
        <v>2.6307232039621386E-2</v>
      </c>
      <c r="G1960" s="2">
        <f t="shared" si="276"/>
        <v>2.5456266003018042E-2</v>
      </c>
      <c r="H1960" s="2">
        <f t="shared" si="274"/>
        <v>1.033428549045742</v>
      </c>
      <c r="I1960" s="2">
        <f t="shared" si="275"/>
        <v>50.821975010172586</v>
      </c>
    </row>
    <row r="1961" spans="1:9" ht="13.5" x14ac:dyDescent="0.25">
      <c r="A1961" s="3">
        <f>TITRES_STAT!B1964</f>
        <v>44862</v>
      </c>
      <c r="B1961" s="17">
        <f>TITRES_STAT!D1964</f>
        <v>3.84</v>
      </c>
      <c r="C1961" s="2">
        <f t="shared" si="270"/>
        <v>-6.0000000000000053E-2</v>
      </c>
      <c r="D1961" s="2">
        <f t="shared" si="271"/>
        <v>0</v>
      </c>
      <c r="E1961" s="2">
        <f t="shared" si="272"/>
        <v>6.0000000000000053E-2</v>
      </c>
      <c r="F1961" s="2">
        <f t="shared" si="276"/>
        <v>2.4428144036791284E-2</v>
      </c>
      <c r="G1961" s="2">
        <f t="shared" si="276"/>
        <v>2.7923675574231043E-2</v>
      </c>
      <c r="H1961" s="2">
        <f t="shared" si="274"/>
        <v>0.87481835877417369</v>
      </c>
      <c r="I1961" s="2">
        <f t="shared" si="275"/>
        <v>46.661499482337192</v>
      </c>
    </row>
    <row r="1962" spans="1:9" ht="13.5" x14ac:dyDescent="0.25">
      <c r="A1962" s="3">
        <f>TITRES_STAT!B1965</f>
        <v>44865</v>
      </c>
      <c r="B1962" s="17">
        <f>TITRES_STAT!D1965</f>
        <v>3.8</v>
      </c>
      <c r="C1962" s="2">
        <f t="shared" si="270"/>
        <v>-4.0000000000000036E-2</v>
      </c>
      <c r="D1962" s="2">
        <f t="shared" si="271"/>
        <v>0</v>
      </c>
      <c r="E1962" s="2">
        <f t="shared" si="272"/>
        <v>4.0000000000000036E-2</v>
      </c>
      <c r="F1962" s="2">
        <f t="shared" si="276"/>
        <v>2.2683276605591909E-2</v>
      </c>
      <c r="G1962" s="2">
        <f t="shared" si="276"/>
        <v>2.8786270176071684E-2</v>
      </c>
      <c r="H1962" s="2">
        <f t="shared" si="274"/>
        <v>0.78798942922613047</v>
      </c>
      <c r="I1962" s="2">
        <f t="shared" si="275"/>
        <v>44.07125771247901</v>
      </c>
    </row>
    <row r="1963" spans="1:9" ht="13.5" x14ac:dyDescent="0.25">
      <c r="A1963" s="3">
        <f>TITRES_STAT!B1966</f>
        <v>44866</v>
      </c>
      <c r="B1963" s="17">
        <f>TITRES_STAT!D1966</f>
        <v>3.8</v>
      </c>
      <c r="C1963" s="2">
        <f t="shared" si="270"/>
        <v>0</v>
      </c>
      <c r="D1963" s="2">
        <f t="shared" si="271"/>
        <v>0</v>
      </c>
      <c r="E1963" s="2">
        <f t="shared" si="272"/>
        <v>0</v>
      </c>
      <c r="F1963" s="2">
        <f t="shared" si="276"/>
        <v>2.1063042562335346E-2</v>
      </c>
      <c r="G1963" s="2">
        <f t="shared" si="276"/>
        <v>2.6730108020637994E-2</v>
      </c>
      <c r="H1963" s="2">
        <f t="shared" si="274"/>
        <v>0.78798942922613047</v>
      </c>
      <c r="I1963" s="2">
        <f t="shared" si="275"/>
        <v>44.07125771247901</v>
      </c>
    </row>
    <row r="1964" spans="1:9" ht="13.5" x14ac:dyDescent="0.25">
      <c r="A1964" s="3">
        <f>TITRES_STAT!B1967</f>
        <v>44867</v>
      </c>
      <c r="B1964" s="17">
        <f>TITRES_STAT!D1967</f>
        <v>3.9</v>
      </c>
      <c r="C1964" s="2">
        <f t="shared" si="270"/>
        <v>0.10000000000000009</v>
      </c>
      <c r="D1964" s="2">
        <f t="shared" si="271"/>
        <v>0.10000000000000009</v>
      </c>
      <c r="E1964" s="2">
        <f t="shared" si="272"/>
        <v>0</v>
      </c>
      <c r="F1964" s="2">
        <f t="shared" si="276"/>
        <v>2.6701396665025686E-2</v>
      </c>
      <c r="G1964" s="2">
        <f t="shared" si="276"/>
        <v>2.4820814590592426E-2</v>
      </c>
      <c r="H1964" s="2">
        <f t="shared" si="274"/>
        <v>1.0757663318248241</v>
      </c>
      <c r="I1964" s="2">
        <f t="shared" si="275"/>
        <v>51.825020732420718</v>
      </c>
    </row>
    <row r="1965" spans="1:9" ht="13.5" x14ac:dyDescent="0.25">
      <c r="A1965" s="3">
        <f>TITRES_STAT!B1968</f>
        <v>44868</v>
      </c>
      <c r="B1965" s="17">
        <f>TITRES_STAT!D1968</f>
        <v>3.87</v>
      </c>
      <c r="C1965" s="2">
        <f t="shared" si="270"/>
        <v>-2.9999999999999805E-2</v>
      </c>
      <c r="D1965" s="2">
        <f t="shared" si="271"/>
        <v>0</v>
      </c>
      <c r="E1965" s="2">
        <f t="shared" si="272"/>
        <v>2.9999999999999805E-2</v>
      </c>
      <c r="F1965" s="2">
        <f t="shared" ref="F1965:G1980" si="277">((F1964*13)+D1965)/14</f>
        <v>2.4794154046095279E-2</v>
      </c>
      <c r="G1965" s="2">
        <f t="shared" si="277"/>
        <v>2.5190756405550095E-2</v>
      </c>
      <c r="H1965" s="2">
        <f t="shared" si="274"/>
        <v>0.98425603610031198</v>
      </c>
      <c r="I1965" s="2">
        <f t="shared" si="275"/>
        <v>49.603277913402998</v>
      </c>
    </row>
    <row r="1966" spans="1:9" ht="13.5" x14ac:dyDescent="0.25">
      <c r="A1966" s="3">
        <f>TITRES_STAT!B1969</f>
        <v>44869</v>
      </c>
      <c r="B1966" s="17">
        <f>TITRES_STAT!D1969</f>
        <v>3.8</v>
      </c>
      <c r="C1966" s="2">
        <f t="shared" si="270"/>
        <v>-7.0000000000000284E-2</v>
      </c>
      <c r="D1966" s="2">
        <f t="shared" si="271"/>
        <v>0</v>
      </c>
      <c r="E1966" s="2">
        <f t="shared" si="272"/>
        <v>7.0000000000000284E-2</v>
      </c>
      <c r="F1966" s="2">
        <f t="shared" si="277"/>
        <v>2.3023143042802761E-2</v>
      </c>
      <c r="G1966" s="2">
        <f t="shared" si="277"/>
        <v>2.8391416662296536E-2</v>
      </c>
      <c r="H1966" s="2">
        <f t="shared" si="274"/>
        <v>0.81091913505595592</v>
      </c>
      <c r="I1966" s="2">
        <f t="shared" si="275"/>
        <v>44.779422744953166</v>
      </c>
    </row>
    <row r="1967" spans="1:9" ht="13.5" x14ac:dyDescent="0.25">
      <c r="A1967" s="3">
        <f>TITRES_STAT!B1970</f>
        <v>44872</v>
      </c>
      <c r="B1967" s="17">
        <f>TITRES_STAT!D1970</f>
        <v>3.79</v>
      </c>
      <c r="C1967" s="2">
        <f t="shared" si="270"/>
        <v>-9.9999999999997868E-3</v>
      </c>
      <c r="D1967" s="2">
        <f t="shared" si="271"/>
        <v>0</v>
      </c>
      <c r="E1967" s="2">
        <f t="shared" si="272"/>
        <v>9.9999999999997868E-3</v>
      </c>
      <c r="F1967" s="2">
        <f t="shared" si="277"/>
        <v>2.1378632825459706E-2</v>
      </c>
      <c r="G1967" s="2">
        <f t="shared" si="277"/>
        <v>2.7077744043561055E-2</v>
      </c>
      <c r="H1967" s="2">
        <f t="shared" si="274"/>
        <v>0.78952784216687477</v>
      </c>
      <c r="I1967" s="2">
        <f t="shared" si="275"/>
        <v>44.119338272539196</v>
      </c>
    </row>
    <row r="1968" spans="1:9" ht="13.5" x14ac:dyDescent="0.25">
      <c r="A1968" s="3">
        <f>TITRES_STAT!B1971</f>
        <v>44873</v>
      </c>
      <c r="B1968" s="17">
        <f>TITRES_STAT!D1971</f>
        <v>3.76</v>
      </c>
      <c r="C1968" s="2">
        <f t="shared" si="270"/>
        <v>-3.0000000000000249E-2</v>
      </c>
      <c r="D1968" s="2">
        <f t="shared" si="271"/>
        <v>0</v>
      </c>
      <c r="E1968" s="2">
        <f t="shared" si="272"/>
        <v>3.0000000000000249E-2</v>
      </c>
      <c r="F1968" s="2">
        <f t="shared" si="277"/>
        <v>1.9851587623641153E-2</v>
      </c>
      <c r="G1968" s="2">
        <f t="shared" si="277"/>
        <v>2.7286476611878139E-2</v>
      </c>
      <c r="H1968" s="2">
        <f t="shared" si="274"/>
        <v>0.7275247700906724</v>
      </c>
      <c r="I1968" s="2">
        <f t="shared" si="275"/>
        <v>42.113709897918682</v>
      </c>
    </row>
    <row r="1969" spans="1:9" ht="13.5" x14ac:dyDescent="0.25">
      <c r="A1969" s="3">
        <f>TITRES_STAT!B1972</f>
        <v>44874</v>
      </c>
      <c r="B1969" s="17">
        <f>TITRES_STAT!D1972</f>
        <v>3.75</v>
      </c>
      <c r="C1969" s="2">
        <f t="shared" si="270"/>
        <v>-9.9999999999997868E-3</v>
      </c>
      <c r="D1969" s="2">
        <f t="shared" si="271"/>
        <v>0</v>
      </c>
      <c r="E1969" s="2">
        <f t="shared" si="272"/>
        <v>9.9999999999997868E-3</v>
      </c>
      <c r="F1969" s="2">
        <f t="shared" si="277"/>
        <v>1.8433617079095355E-2</v>
      </c>
      <c r="G1969" s="2">
        <f t="shared" si="277"/>
        <v>2.6051728282458254E-2</v>
      </c>
      <c r="H1969" s="2">
        <f t="shared" si="274"/>
        <v>0.70757751191146501</v>
      </c>
      <c r="I1969" s="2">
        <f t="shared" si="275"/>
        <v>41.437504709194812</v>
      </c>
    </row>
    <row r="1970" spans="1:9" ht="13.5" x14ac:dyDescent="0.25">
      <c r="A1970" s="3">
        <f>TITRES_STAT!B1973</f>
        <v>44875</v>
      </c>
      <c r="B1970" s="17">
        <f>TITRES_STAT!D1973</f>
        <v>3.73</v>
      </c>
      <c r="C1970" s="2">
        <f t="shared" si="270"/>
        <v>-2.0000000000000018E-2</v>
      </c>
      <c r="D1970" s="2">
        <f t="shared" si="271"/>
        <v>0</v>
      </c>
      <c r="E1970" s="2">
        <f t="shared" si="272"/>
        <v>2.0000000000000018E-2</v>
      </c>
      <c r="F1970" s="2">
        <f t="shared" si="277"/>
        <v>1.7116930144874257E-2</v>
      </c>
      <c r="G1970" s="2">
        <f t="shared" si="277"/>
        <v>2.5619461976568381E-2</v>
      </c>
      <c r="H1970" s="2">
        <f t="shared" si="274"/>
        <v>0.66812215496677652</v>
      </c>
      <c r="I1970" s="2">
        <f t="shared" si="275"/>
        <v>40.052351860291871</v>
      </c>
    </row>
    <row r="1971" spans="1:9" ht="13.5" x14ac:dyDescent="0.25">
      <c r="A1971" s="3">
        <f>TITRES_STAT!B1974</f>
        <v>44876</v>
      </c>
      <c r="B1971" s="17">
        <f>TITRES_STAT!D1974</f>
        <v>3.72</v>
      </c>
      <c r="C1971" s="2">
        <f t="shared" si="270"/>
        <v>-9.9999999999997868E-3</v>
      </c>
      <c r="D1971" s="2">
        <f t="shared" si="271"/>
        <v>0</v>
      </c>
      <c r="E1971" s="2">
        <f t="shared" si="272"/>
        <v>9.9999999999997868E-3</v>
      </c>
      <c r="F1971" s="2">
        <f t="shared" si="277"/>
        <v>1.5894292277383239E-2</v>
      </c>
      <c r="G1971" s="2">
        <f t="shared" si="277"/>
        <v>2.4503786121099196E-2</v>
      </c>
      <c r="H1971" s="2">
        <f t="shared" si="274"/>
        <v>0.64864638463756918</v>
      </c>
      <c r="I1971" s="2">
        <f t="shared" si="275"/>
        <v>39.344178999316739</v>
      </c>
    </row>
    <row r="1972" spans="1:9" ht="13.5" x14ac:dyDescent="0.25">
      <c r="A1972" s="3">
        <f>TITRES_STAT!B1975</f>
        <v>44879</v>
      </c>
      <c r="B1972" s="17">
        <f>TITRES_STAT!D1975</f>
        <v>3.89</v>
      </c>
      <c r="C1972" s="2">
        <f t="shared" si="270"/>
        <v>0.16999999999999993</v>
      </c>
      <c r="D1972" s="2">
        <f t="shared" si="271"/>
        <v>0.16999999999999993</v>
      </c>
      <c r="E1972" s="2">
        <f t="shared" si="272"/>
        <v>0</v>
      </c>
      <c r="F1972" s="2">
        <f t="shared" si="277"/>
        <v>2.6901842828998716E-2</v>
      </c>
      <c r="G1972" s="2">
        <f t="shared" si="277"/>
        <v>2.2753515683877824E-2</v>
      </c>
      <c r="H1972" s="2">
        <f t="shared" si="274"/>
        <v>1.1823158760498809</v>
      </c>
      <c r="I1972" s="2">
        <f t="shared" si="275"/>
        <v>54.177119317389632</v>
      </c>
    </row>
    <row r="1973" spans="1:9" ht="13.5" x14ac:dyDescent="0.25">
      <c r="A1973" s="3">
        <f>TITRES_STAT!B1976</f>
        <v>44880</v>
      </c>
      <c r="B1973" s="17">
        <f>TITRES_STAT!D1976</f>
        <v>3.89</v>
      </c>
      <c r="C1973" s="2">
        <f t="shared" si="270"/>
        <v>0</v>
      </c>
      <c r="D1973" s="2">
        <f t="shared" si="271"/>
        <v>0</v>
      </c>
      <c r="E1973" s="2">
        <f t="shared" si="272"/>
        <v>0</v>
      </c>
      <c r="F1973" s="2">
        <f t="shared" si="277"/>
        <v>2.4980282626927381E-2</v>
      </c>
      <c r="G1973" s="2">
        <f t="shared" si="277"/>
        <v>2.1128264563600837E-2</v>
      </c>
      <c r="H1973" s="2">
        <f t="shared" si="274"/>
        <v>1.1823158760498811</v>
      </c>
      <c r="I1973" s="2">
        <f t="shared" si="275"/>
        <v>54.177119317389639</v>
      </c>
    </row>
    <row r="1974" spans="1:9" ht="13.5" x14ac:dyDescent="0.25">
      <c r="A1974" s="3">
        <f>TITRES_STAT!B1977</f>
        <v>44881</v>
      </c>
      <c r="B1974" s="17">
        <f>TITRES_STAT!D1977</f>
        <v>3.85</v>
      </c>
      <c r="C1974" s="2">
        <f t="shared" si="270"/>
        <v>-4.0000000000000036E-2</v>
      </c>
      <c r="D1974" s="2">
        <f t="shared" si="271"/>
        <v>0</v>
      </c>
      <c r="E1974" s="2">
        <f t="shared" si="272"/>
        <v>4.0000000000000036E-2</v>
      </c>
      <c r="F1974" s="2">
        <f t="shared" si="277"/>
        <v>2.3195976725003998E-2</v>
      </c>
      <c r="G1974" s="2">
        <f t="shared" si="277"/>
        <v>2.2476245666200777E-2</v>
      </c>
      <c r="H1974" s="2">
        <f t="shared" si="274"/>
        <v>1.0320218540717205</v>
      </c>
      <c r="I1974" s="2">
        <f t="shared" si="275"/>
        <v>50.787930848468868</v>
      </c>
    </row>
    <row r="1975" spans="1:9" ht="13.5" x14ac:dyDescent="0.25">
      <c r="A1975" s="3">
        <f>TITRES_STAT!B1978</f>
        <v>44882</v>
      </c>
      <c r="B1975" s="17">
        <f>TITRES_STAT!D1978</f>
        <v>3.8</v>
      </c>
      <c r="C1975" s="2">
        <f t="shared" si="270"/>
        <v>-5.0000000000000266E-2</v>
      </c>
      <c r="D1975" s="2">
        <f t="shared" si="271"/>
        <v>0</v>
      </c>
      <c r="E1975" s="2">
        <f t="shared" si="272"/>
        <v>5.0000000000000266E-2</v>
      </c>
      <c r="F1975" s="2">
        <f t="shared" si="277"/>
        <v>2.1539121244646572E-2</v>
      </c>
      <c r="G1975" s="2">
        <f t="shared" si="277"/>
        <v>2.4442228118615024E-2</v>
      </c>
      <c r="H1975" s="2">
        <f t="shared" si="274"/>
        <v>0.88122576796681362</v>
      </c>
      <c r="I1975" s="2">
        <f t="shared" si="275"/>
        <v>46.843169117294337</v>
      </c>
    </row>
    <row r="1976" spans="1:9" ht="13.5" x14ac:dyDescent="0.25">
      <c r="A1976" s="3">
        <f>TITRES_STAT!B1979</f>
        <v>44883</v>
      </c>
      <c r="B1976" s="17">
        <f>TITRES_STAT!D1979</f>
        <v>3.9</v>
      </c>
      <c r="C1976" s="2">
        <f t="shared" si="270"/>
        <v>0.10000000000000009</v>
      </c>
      <c r="D1976" s="2">
        <f t="shared" si="271"/>
        <v>0.10000000000000009</v>
      </c>
      <c r="E1976" s="2">
        <f t="shared" si="272"/>
        <v>0</v>
      </c>
      <c r="F1976" s="2">
        <f t="shared" si="277"/>
        <v>2.7143469727171823E-2</v>
      </c>
      <c r="G1976" s="2">
        <f t="shared" si="277"/>
        <v>2.2696354681571097E-2</v>
      </c>
      <c r="H1976" s="2">
        <f t="shared" si="274"/>
        <v>1.195939617088011</v>
      </c>
      <c r="I1976" s="2">
        <f t="shared" si="275"/>
        <v>54.461407216375157</v>
      </c>
    </row>
    <row r="1977" spans="1:9" ht="13.5" x14ac:dyDescent="0.25">
      <c r="A1977" s="3">
        <f>TITRES_STAT!B1980</f>
        <v>44886</v>
      </c>
      <c r="B1977" s="17">
        <f>TITRES_STAT!D1980</f>
        <v>3.99</v>
      </c>
      <c r="C1977" s="2">
        <f t="shared" si="270"/>
        <v>9.0000000000000302E-2</v>
      </c>
      <c r="D1977" s="2">
        <f t="shared" si="271"/>
        <v>9.0000000000000302E-2</v>
      </c>
      <c r="E1977" s="2">
        <f t="shared" si="272"/>
        <v>0</v>
      </c>
      <c r="F1977" s="2">
        <f t="shared" si="277"/>
        <v>3.1633221889516713E-2</v>
      </c>
      <c r="G1977" s="2">
        <f t="shared" si="277"/>
        <v>2.1075186490030307E-2</v>
      </c>
      <c r="H1977" s="2">
        <f t="shared" si="274"/>
        <v>1.5009699631593258</v>
      </c>
      <c r="I1977" s="2">
        <f t="shared" si="275"/>
        <v>60.015513391581891</v>
      </c>
    </row>
    <row r="1978" spans="1:9" ht="13.5" x14ac:dyDescent="0.25">
      <c r="A1978" s="3">
        <f>TITRES_STAT!B1981</f>
        <v>44887</v>
      </c>
      <c r="B1978" s="17">
        <f>TITRES_STAT!D1981</f>
        <v>3.99</v>
      </c>
      <c r="C1978" s="2">
        <f t="shared" si="270"/>
        <v>0</v>
      </c>
      <c r="D1978" s="2">
        <f t="shared" si="271"/>
        <v>0</v>
      </c>
      <c r="E1978" s="2">
        <f t="shared" si="272"/>
        <v>0</v>
      </c>
      <c r="F1978" s="2">
        <f t="shared" si="277"/>
        <v>2.937370604026552E-2</v>
      </c>
      <c r="G1978" s="2">
        <f t="shared" si="277"/>
        <v>1.9569816026456716E-2</v>
      </c>
      <c r="H1978" s="2">
        <f t="shared" si="274"/>
        <v>1.5009699631593258</v>
      </c>
      <c r="I1978" s="2">
        <f t="shared" si="275"/>
        <v>60.015513391581891</v>
      </c>
    </row>
    <row r="1979" spans="1:9" ht="13.5" x14ac:dyDescent="0.25">
      <c r="A1979" s="3">
        <f>TITRES_STAT!B1982</f>
        <v>44888</v>
      </c>
      <c r="B1979" s="17">
        <f>TITRES_STAT!D1982</f>
        <v>3.91</v>
      </c>
      <c r="C1979" s="2">
        <f t="shared" si="270"/>
        <v>-8.0000000000000071E-2</v>
      </c>
      <c r="D1979" s="2">
        <f t="shared" si="271"/>
        <v>0</v>
      </c>
      <c r="E1979" s="2">
        <f t="shared" si="272"/>
        <v>8.0000000000000071E-2</v>
      </c>
      <c r="F1979" s="2">
        <f t="shared" si="277"/>
        <v>2.7275584180246556E-2</v>
      </c>
      <c r="G1979" s="2">
        <f t="shared" si="277"/>
        <v>2.3886257738852668E-2</v>
      </c>
      <c r="H1979" s="2">
        <f t="shared" si="274"/>
        <v>1.1418944096831423</v>
      </c>
      <c r="I1979" s="2">
        <f t="shared" si="275"/>
        <v>53.312357720382053</v>
      </c>
    </row>
    <row r="1980" spans="1:9" ht="13.5" x14ac:dyDescent="0.25">
      <c r="A1980" s="3">
        <f>TITRES_STAT!B1983</f>
        <v>44889</v>
      </c>
      <c r="B1980" s="17">
        <f>TITRES_STAT!D1983</f>
        <v>3.88</v>
      </c>
      <c r="C1980" s="2">
        <f t="shared" si="270"/>
        <v>-3.0000000000000249E-2</v>
      </c>
      <c r="D1980" s="2">
        <f t="shared" si="271"/>
        <v>0</v>
      </c>
      <c r="E1980" s="2">
        <f t="shared" si="272"/>
        <v>3.0000000000000249E-2</v>
      </c>
      <c r="F1980" s="2">
        <f t="shared" si="277"/>
        <v>2.53273281673718E-2</v>
      </c>
      <c r="G1980" s="2">
        <f t="shared" si="277"/>
        <v>2.4322953614648923E-2</v>
      </c>
      <c r="H1980" s="2">
        <f t="shared" si="274"/>
        <v>1.0412932807682524</v>
      </c>
      <c r="I1980" s="2">
        <f t="shared" si="275"/>
        <v>51.011448995528752</v>
      </c>
    </row>
    <row r="1981" spans="1:9" ht="13.5" x14ac:dyDescent="0.25">
      <c r="A1981" s="3">
        <f>TITRES_STAT!B1984</f>
        <v>44890</v>
      </c>
      <c r="B1981" s="17">
        <f>TITRES_STAT!D1984</f>
        <v>3.85</v>
      </c>
      <c r="C1981" s="2">
        <f t="shared" si="270"/>
        <v>-2.9999999999999805E-2</v>
      </c>
      <c r="D1981" s="2">
        <f t="shared" si="271"/>
        <v>0</v>
      </c>
      <c r="E1981" s="2">
        <f t="shared" si="272"/>
        <v>2.9999999999999805E-2</v>
      </c>
      <c r="F1981" s="2">
        <f t="shared" ref="F1981:G1996" si="278">((F1980*13)+D1981)/14</f>
        <v>2.3518233298273815E-2</v>
      </c>
      <c r="G1981" s="2">
        <f t="shared" si="278"/>
        <v>2.4728456927888273E-2</v>
      </c>
      <c r="H1981" s="2">
        <f t="shared" si="274"/>
        <v>0.95105947641037036</v>
      </c>
      <c r="I1981" s="2">
        <f t="shared" si="275"/>
        <v>48.745796215303692</v>
      </c>
    </row>
    <row r="1982" spans="1:9" ht="13.5" x14ac:dyDescent="0.25">
      <c r="A1982" s="3">
        <f>TITRES_STAT!B1985</f>
        <v>44893</v>
      </c>
      <c r="B1982" s="17">
        <f>TITRES_STAT!D1985</f>
        <v>3.85</v>
      </c>
      <c r="C1982" s="2">
        <f t="shared" si="270"/>
        <v>0</v>
      </c>
      <c r="D1982" s="2">
        <f t="shared" si="271"/>
        <v>0</v>
      </c>
      <c r="E1982" s="2">
        <f t="shared" si="272"/>
        <v>0</v>
      </c>
      <c r="F1982" s="2">
        <f t="shared" si="278"/>
        <v>2.1838359491254258E-2</v>
      </c>
      <c r="G1982" s="2">
        <f t="shared" si="278"/>
        <v>2.2962138575896251E-2</v>
      </c>
      <c r="H1982" s="2">
        <f t="shared" si="274"/>
        <v>0.95105947641037047</v>
      </c>
      <c r="I1982" s="2">
        <f t="shared" si="275"/>
        <v>48.745796215303699</v>
      </c>
    </row>
    <row r="1983" spans="1:9" ht="13.5" x14ac:dyDescent="0.25">
      <c r="A1983" s="3">
        <f>TITRES_STAT!B1986</f>
        <v>44894</v>
      </c>
      <c r="B1983" s="17">
        <f>TITRES_STAT!D1986</f>
        <v>3.8</v>
      </c>
      <c r="C1983" s="2">
        <f t="shared" si="270"/>
        <v>-5.0000000000000266E-2</v>
      </c>
      <c r="D1983" s="2">
        <f t="shared" si="271"/>
        <v>0</v>
      </c>
      <c r="E1983" s="2">
        <f t="shared" si="272"/>
        <v>5.0000000000000266E-2</v>
      </c>
      <c r="F1983" s="2">
        <f t="shared" si="278"/>
        <v>2.0278476670450383E-2</v>
      </c>
      <c r="G1983" s="2">
        <f t="shared" si="278"/>
        <v>2.4893414391903679E-2</v>
      </c>
      <c r="H1983" s="2">
        <f t="shared" si="274"/>
        <v>0.81461210387618599</v>
      </c>
      <c r="I1983" s="2">
        <f t="shared" si="275"/>
        <v>44.891803715851786</v>
      </c>
    </row>
    <row r="1984" spans="1:9" ht="13.5" x14ac:dyDescent="0.25">
      <c r="A1984" s="3">
        <f>TITRES_STAT!B1987</f>
        <v>44895</v>
      </c>
      <c r="B1984" s="17">
        <f>TITRES_STAT!D1987</f>
        <v>3.79</v>
      </c>
      <c r="C1984" s="2">
        <f t="shared" si="270"/>
        <v>-9.9999999999997868E-3</v>
      </c>
      <c r="D1984" s="2">
        <f t="shared" si="271"/>
        <v>0</v>
      </c>
      <c r="E1984" s="2">
        <f t="shared" si="272"/>
        <v>9.9999999999997868E-3</v>
      </c>
      <c r="F1984" s="2">
        <f t="shared" si="278"/>
        <v>1.8830014051132497E-2</v>
      </c>
      <c r="G1984" s="2">
        <f t="shared" si="278"/>
        <v>2.3829599078196258E-2</v>
      </c>
      <c r="H1984" s="2">
        <f t="shared" si="274"/>
        <v>0.79019432888242291</v>
      </c>
      <c r="I1984" s="2">
        <f t="shared" si="275"/>
        <v>44.140142560708647</v>
      </c>
    </row>
    <row r="1985" spans="1:9" ht="13.5" x14ac:dyDescent="0.25">
      <c r="A1985" s="3">
        <f>TITRES_STAT!B1988</f>
        <v>44896</v>
      </c>
      <c r="B1985" s="17">
        <f>TITRES_STAT!D1988</f>
        <v>3.79</v>
      </c>
      <c r="C1985" s="2">
        <f t="shared" si="270"/>
        <v>0</v>
      </c>
      <c r="D1985" s="2">
        <f t="shared" si="271"/>
        <v>0</v>
      </c>
      <c r="E1985" s="2">
        <f t="shared" si="272"/>
        <v>0</v>
      </c>
      <c r="F1985" s="2">
        <f t="shared" si="278"/>
        <v>1.7485013047480177E-2</v>
      </c>
      <c r="G1985" s="2">
        <f t="shared" si="278"/>
        <v>2.2127484858325098E-2</v>
      </c>
      <c r="H1985" s="2">
        <f t="shared" si="274"/>
        <v>0.79019432888242291</v>
      </c>
      <c r="I1985" s="2">
        <f t="shared" si="275"/>
        <v>44.140142560708647</v>
      </c>
    </row>
    <row r="1986" spans="1:9" ht="13.5" x14ac:dyDescent="0.25">
      <c r="A1986" s="3">
        <f>TITRES_STAT!B1989</f>
        <v>44897</v>
      </c>
      <c r="B1986" s="17">
        <f>TITRES_STAT!D1989</f>
        <v>3.79</v>
      </c>
      <c r="C1986" s="2">
        <f t="shared" si="270"/>
        <v>0</v>
      </c>
      <c r="D1986" s="2">
        <f t="shared" si="271"/>
        <v>0</v>
      </c>
      <c r="E1986" s="2">
        <f t="shared" si="272"/>
        <v>0</v>
      </c>
      <c r="F1986" s="2">
        <f t="shared" si="278"/>
        <v>1.6236083544088734E-2</v>
      </c>
      <c r="G1986" s="2">
        <f t="shared" si="278"/>
        <v>2.0546950225587592E-2</v>
      </c>
      <c r="H1986" s="2">
        <f t="shared" si="274"/>
        <v>0.79019432888242291</v>
      </c>
      <c r="I1986" s="2">
        <f t="shared" si="275"/>
        <v>44.140142560708647</v>
      </c>
    </row>
    <row r="1987" spans="1:9" ht="13.5" x14ac:dyDescent="0.25">
      <c r="A1987" s="3">
        <f>TITRES_STAT!B1990</f>
        <v>44900</v>
      </c>
      <c r="B1987" s="17">
        <f>TITRES_STAT!D1990</f>
        <v>3.78</v>
      </c>
      <c r="C1987" s="2">
        <f t="shared" ref="C1987:C2050" si="279">B1987-B1986</f>
        <v>-1.0000000000000231E-2</v>
      </c>
      <c r="D1987" s="2">
        <f t="shared" ref="D1987:D2050" si="280">IF(C1987&gt;0,C1987,0)</f>
        <v>0</v>
      </c>
      <c r="E1987" s="2">
        <f t="shared" ref="E1987:E2050" si="281">IF(C1987&lt;0,-C1987,0)</f>
        <v>1.0000000000000231E-2</v>
      </c>
      <c r="F1987" s="2">
        <f t="shared" si="278"/>
        <v>1.507636329093954E-2</v>
      </c>
      <c r="G1987" s="2">
        <f t="shared" si="278"/>
        <v>1.9793596638045637E-2</v>
      </c>
      <c r="H1987" s="2">
        <f t="shared" si="274"/>
        <v>0.76167881798505399</v>
      </c>
      <c r="I1987" s="2">
        <f t="shared" si="275"/>
        <v>43.235963911755228</v>
      </c>
    </row>
    <row r="1988" spans="1:9" ht="13.5" x14ac:dyDescent="0.25">
      <c r="A1988" s="3">
        <f>TITRES_STAT!B1991</f>
        <v>44901</v>
      </c>
      <c r="B1988" s="17">
        <f>TITRES_STAT!D1991</f>
        <v>3.8</v>
      </c>
      <c r="C1988" s="2">
        <f t="shared" si="279"/>
        <v>2.0000000000000018E-2</v>
      </c>
      <c r="D1988" s="2">
        <f t="shared" si="280"/>
        <v>2.0000000000000018E-2</v>
      </c>
      <c r="E1988" s="2">
        <f t="shared" si="281"/>
        <v>0</v>
      </c>
      <c r="F1988" s="2">
        <f t="shared" si="278"/>
        <v>1.5428051627301003E-2</v>
      </c>
      <c r="G1988" s="2">
        <f t="shared" si="278"/>
        <v>1.8379768306756663E-2</v>
      </c>
      <c r="H1988" s="2">
        <f t="shared" si="274"/>
        <v>0.83940403218409632</v>
      </c>
      <c r="I1988" s="2">
        <f t="shared" si="275"/>
        <v>45.634565190519531</v>
      </c>
    </row>
    <row r="1989" spans="1:9" ht="13.5" x14ac:dyDescent="0.25">
      <c r="A1989" s="3">
        <f>TITRES_STAT!B1992</f>
        <v>44902</v>
      </c>
      <c r="B1989" s="17">
        <f>TITRES_STAT!D1992</f>
        <v>3.79</v>
      </c>
      <c r="C1989" s="2">
        <f t="shared" si="279"/>
        <v>-9.9999999999997868E-3</v>
      </c>
      <c r="D1989" s="2">
        <f t="shared" si="280"/>
        <v>0</v>
      </c>
      <c r="E1989" s="2">
        <f t="shared" si="281"/>
        <v>9.9999999999997868E-3</v>
      </c>
      <c r="F1989" s="2">
        <f t="shared" si="278"/>
        <v>1.4326047939636644E-2</v>
      </c>
      <c r="G1989" s="2">
        <f t="shared" si="278"/>
        <v>1.77812134277026E-2</v>
      </c>
      <c r="H1989" s="2">
        <f t="shared" si="274"/>
        <v>0.8056844937993427</v>
      </c>
      <c r="I1989" s="2">
        <f t="shared" si="275"/>
        <v>44.619339456368763</v>
      </c>
    </row>
    <row r="1990" spans="1:9" ht="13.5" x14ac:dyDescent="0.25">
      <c r="A1990" s="3">
        <f>TITRES_STAT!B1993</f>
        <v>44903</v>
      </c>
      <c r="B1990" s="17">
        <f>TITRES_STAT!D1993</f>
        <v>3.79</v>
      </c>
      <c r="C1990" s="2">
        <f t="shared" si="279"/>
        <v>0</v>
      </c>
      <c r="D1990" s="2">
        <f t="shared" si="280"/>
        <v>0</v>
      </c>
      <c r="E1990" s="2">
        <f t="shared" si="281"/>
        <v>0</v>
      </c>
      <c r="F1990" s="2">
        <f t="shared" si="278"/>
        <v>1.3302758801091169E-2</v>
      </c>
      <c r="G1990" s="2">
        <f t="shared" si="278"/>
        <v>1.6511126754295273E-2</v>
      </c>
      <c r="H1990" s="2">
        <f t="shared" si="274"/>
        <v>0.80568449379934259</v>
      </c>
      <c r="I1990" s="2">
        <f t="shared" si="275"/>
        <v>44.619339456368763</v>
      </c>
    </row>
    <row r="1991" spans="1:9" ht="13.5" x14ac:dyDescent="0.25">
      <c r="A1991" s="3">
        <f>TITRES_STAT!B1994</f>
        <v>44904</v>
      </c>
      <c r="B1991" s="17">
        <f>TITRES_STAT!D1994</f>
        <v>3.79</v>
      </c>
      <c r="C1991" s="2">
        <f t="shared" si="279"/>
        <v>0</v>
      </c>
      <c r="D1991" s="2">
        <f t="shared" si="280"/>
        <v>0</v>
      </c>
      <c r="E1991" s="2">
        <f t="shared" si="281"/>
        <v>0</v>
      </c>
      <c r="F1991" s="2">
        <f t="shared" si="278"/>
        <v>1.235256174387037E-2</v>
      </c>
      <c r="G1991" s="2">
        <f t="shared" si="278"/>
        <v>1.5331760557559897E-2</v>
      </c>
      <c r="H1991" s="2">
        <f t="shared" si="274"/>
        <v>0.80568449379934237</v>
      </c>
      <c r="I1991" s="2">
        <f t="shared" si="275"/>
        <v>44.619339456368756</v>
      </c>
    </row>
    <row r="1992" spans="1:9" ht="13.5" x14ac:dyDescent="0.25">
      <c r="A1992" s="3">
        <f>TITRES_STAT!B1995</f>
        <v>44907</v>
      </c>
      <c r="B1992" s="17">
        <f>TITRES_STAT!D1995</f>
        <v>3.75</v>
      </c>
      <c r="C1992" s="2">
        <f t="shared" si="279"/>
        <v>-4.0000000000000036E-2</v>
      </c>
      <c r="D1992" s="2">
        <f t="shared" si="280"/>
        <v>0</v>
      </c>
      <c r="E1992" s="2">
        <f t="shared" si="281"/>
        <v>4.0000000000000036E-2</v>
      </c>
      <c r="F1992" s="2">
        <f t="shared" si="278"/>
        <v>1.1470235905022486E-2</v>
      </c>
      <c r="G1992" s="2">
        <f t="shared" si="278"/>
        <v>1.7093777660591336E-2</v>
      </c>
      <c r="H1992" s="2">
        <f t="shared" si="274"/>
        <v>0.67101819929870843</v>
      </c>
      <c r="I1992" s="2">
        <f t="shared" si="275"/>
        <v>40.156247225812429</v>
      </c>
    </row>
    <row r="1993" spans="1:9" ht="13.5" x14ac:dyDescent="0.25">
      <c r="A1993" s="3">
        <f>TITRES_STAT!B1996</f>
        <v>44908</v>
      </c>
      <c r="B1993" s="17">
        <f>TITRES_STAT!D1996</f>
        <v>3.79</v>
      </c>
      <c r="C1993" s="2">
        <f t="shared" si="279"/>
        <v>4.0000000000000036E-2</v>
      </c>
      <c r="D1993" s="2">
        <f t="shared" si="280"/>
        <v>4.0000000000000036E-2</v>
      </c>
      <c r="E1993" s="2">
        <f t="shared" si="281"/>
        <v>0</v>
      </c>
      <c r="F1993" s="2">
        <f t="shared" si="278"/>
        <v>1.3508076197520882E-2</v>
      </c>
      <c r="G1993" s="2">
        <f t="shared" si="278"/>
        <v>1.5872793541977671E-2</v>
      </c>
      <c r="H1993" s="2">
        <f t="shared" si="274"/>
        <v>0.85102072056799671</v>
      </c>
      <c r="I1993" s="2">
        <f t="shared" si="275"/>
        <v>45.975753329592983</v>
      </c>
    </row>
    <row r="1994" spans="1:9" ht="13.5" x14ac:dyDescent="0.25">
      <c r="A1994" s="3">
        <f>TITRES_STAT!B1997</f>
        <v>44909</v>
      </c>
      <c r="B1994" s="17">
        <f>TITRES_STAT!D1997</f>
        <v>3.79</v>
      </c>
      <c r="C1994" s="2">
        <f t="shared" si="279"/>
        <v>0</v>
      </c>
      <c r="D1994" s="2">
        <f t="shared" si="280"/>
        <v>0</v>
      </c>
      <c r="E1994" s="2">
        <f t="shared" si="281"/>
        <v>0</v>
      </c>
      <c r="F1994" s="2">
        <f t="shared" si="278"/>
        <v>1.2543213611983675E-2</v>
      </c>
      <c r="G1994" s="2">
        <f t="shared" si="278"/>
        <v>1.4739022574693551E-2</v>
      </c>
      <c r="H1994" s="2">
        <f t="shared" si="274"/>
        <v>0.8510207205679966</v>
      </c>
      <c r="I1994" s="2">
        <f t="shared" si="275"/>
        <v>45.975753329592976</v>
      </c>
    </row>
    <row r="1995" spans="1:9" ht="13.5" x14ac:dyDescent="0.25">
      <c r="A1995" s="3">
        <f>TITRES_STAT!B1998</f>
        <v>44910</v>
      </c>
      <c r="B1995" s="17">
        <f>TITRES_STAT!D1998</f>
        <v>3.75</v>
      </c>
      <c r="C1995" s="2">
        <f t="shared" si="279"/>
        <v>-4.0000000000000036E-2</v>
      </c>
      <c r="D1995" s="2">
        <f t="shared" si="280"/>
        <v>0</v>
      </c>
      <c r="E1995" s="2">
        <f t="shared" si="281"/>
        <v>4.0000000000000036E-2</v>
      </c>
      <c r="F1995" s="2">
        <f t="shared" si="278"/>
        <v>1.164726978255627E-2</v>
      </c>
      <c r="G1995" s="2">
        <f t="shared" si="278"/>
        <v>1.6543378105072584E-2</v>
      </c>
      <c r="H1995" s="2">
        <f t="shared" si="274"/>
        <v>0.70404422292596613</v>
      </c>
      <c r="I1995" s="2">
        <f t="shared" si="275"/>
        <v>41.316076980506516</v>
      </c>
    </row>
    <row r="1996" spans="1:9" ht="13.5" x14ac:dyDescent="0.25">
      <c r="A1996" s="3">
        <f>TITRES_STAT!B1999</f>
        <v>44911</v>
      </c>
      <c r="B1996" s="17">
        <f>TITRES_STAT!D1999</f>
        <v>3.9</v>
      </c>
      <c r="C1996" s="2">
        <f t="shared" si="279"/>
        <v>0.14999999999999991</v>
      </c>
      <c r="D1996" s="2">
        <f t="shared" si="280"/>
        <v>0.14999999999999991</v>
      </c>
      <c r="E1996" s="2">
        <f t="shared" si="281"/>
        <v>0</v>
      </c>
      <c r="F1996" s="2">
        <f t="shared" si="278"/>
        <v>2.1529607655230817E-2</v>
      </c>
      <c r="G1996" s="2">
        <f t="shared" si="278"/>
        <v>1.5361708240424541E-2</v>
      </c>
      <c r="H1996" s="2">
        <f t="shared" si="274"/>
        <v>1.4015112979802185</v>
      </c>
      <c r="I1996" s="2">
        <f t="shared" si="275"/>
        <v>58.359554633740593</v>
      </c>
    </row>
    <row r="1997" spans="1:9" ht="13.5" x14ac:dyDescent="0.25">
      <c r="A1997" s="3">
        <f>TITRES_STAT!B2000</f>
        <v>44914</v>
      </c>
      <c r="B1997" s="17">
        <f>TITRES_STAT!D2000</f>
        <v>3.95</v>
      </c>
      <c r="C1997" s="2">
        <f t="shared" si="279"/>
        <v>5.0000000000000266E-2</v>
      </c>
      <c r="D1997" s="2">
        <f t="shared" si="280"/>
        <v>5.0000000000000266E-2</v>
      </c>
      <c r="E1997" s="2">
        <f t="shared" si="281"/>
        <v>0</v>
      </c>
      <c r="F1997" s="2">
        <f t="shared" ref="F1997:G2012" si="282">((F1996*13)+D1997)/14</f>
        <v>2.3563207108428633E-2</v>
      </c>
      <c r="G1997" s="2">
        <f t="shared" si="282"/>
        <v>1.4264443366108503E-2</v>
      </c>
      <c r="H1997" s="2">
        <f t="shared" si="274"/>
        <v>1.6518840941535411</v>
      </c>
      <c r="I1997" s="2">
        <f t="shared" si="275"/>
        <v>62.290961275244136</v>
      </c>
    </row>
    <row r="1998" spans="1:9" ht="13.5" x14ac:dyDescent="0.25">
      <c r="A1998" s="3">
        <f>TITRES_STAT!B2001</f>
        <v>44915</v>
      </c>
      <c r="B1998" s="17">
        <f>TITRES_STAT!D2001</f>
        <v>3.88</v>
      </c>
      <c r="C1998" s="2">
        <f t="shared" si="279"/>
        <v>-7.0000000000000284E-2</v>
      </c>
      <c r="D1998" s="2">
        <f t="shared" si="280"/>
        <v>0</v>
      </c>
      <c r="E1998" s="2">
        <f t="shared" si="281"/>
        <v>7.0000000000000284E-2</v>
      </c>
      <c r="F1998" s="2">
        <f t="shared" si="282"/>
        <v>2.1880120886398017E-2</v>
      </c>
      <c r="G1998" s="2">
        <f t="shared" si="282"/>
        <v>1.8245554554243631E-2</v>
      </c>
      <c r="H1998" s="2">
        <f t="shared" si="274"/>
        <v>1.1992028426074364</v>
      </c>
      <c r="I1998" s="2">
        <f t="shared" si="275"/>
        <v>54.528978381349667</v>
      </c>
    </row>
    <row r="1999" spans="1:9" ht="13.5" x14ac:dyDescent="0.25">
      <c r="A1999" s="3">
        <f>TITRES_STAT!B2002</f>
        <v>44916</v>
      </c>
      <c r="B1999" s="17">
        <f>TITRES_STAT!D2002</f>
        <v>3.81</v>
      </c>
      <c r="C1999" s="2">
        <f t="shared" si="279"/>
        <v>-6.999999999999984E-2</v>
      </c>
      <c r="D1999" s="2">
        <f t="shared" si="280"/>
        <v>0</v>
      </c>
      <c r="E1999" s="2">
        <f t="shared" si="281"/>
        <v>6.999999999999984E-2</v>
      </c>
      <c r="F1999" s="2">
        <f t="shared" si="282"/>
        <v>2.0317255108798161E-2</v>
      </c>
      <c r="G1999" s="2">
        <f t="shared" si="282"/>
        <v>2.1942300657511932E-2</v>
      </c>
      <c r="H1999" s="2">
        <f t="shared" si="274"/>
        <v>0.92594005641986143</v>
      </c>
      <c r="I1999" s="2">
        <f t="shared" si="275"/>
        <v>48.07730403308063</v>
      </c>
    </row>
    <row r="2000" spans="1:9" ht="13.5" x14ac:dyDescent="0.25">
      <c r="A2000" s="3">
        <f>TITRES_STAT!B2003</f>
        <v>44917</v>
      </c>
      <c r="B2000" s="17">
        <f>TITRES_STAT!D2003</f>
        <v>3.81</v>
      </c>
      <c r="C2000" s="2">
        <f t="shared" si="279"/>
        <v>0</v>
      </c>
      <c r="D2000" s="2">
        <f t="shared" si="280"/>
        <v>0</v>
      </c>
      <c r="E2000" s="2">
        <f t="shared" si="281"/>
        <v>0</v>
      </c>
      <c r="F2000" s="2">
        <f t="shared" si="282"/>
        <v>1.8866022601026867E-2</v>
      </c>
      <c r="G2000" s="2">
        <f t="shared" si="282"/>
        <v>2.0374993467689648E-2</v>
      </c>
      <c r="H2000" s="2">
        <f t="shared" si="274"/>
        <v>0.92594005641986166</v>
      </c>
      <c r="I2000" s="2">
        <f t="shared" si="275"/>
        <v>48.077304033080637</v>
      </c>
    </row>
    <row r="2001" spans="1:9" ht="13.5" x14ac:dyDescent="0.25">
      <c r="A2001" s="3">
        <f>TITRES_STAT!B2004</f>
        <v>44918</v>
      </c>
      <c r="B2001" s="17">
        <f>TITRES_STAT!D2004</f>
        <v>3.7</v>
      </c>
      <c r="C2001" s="2">
        <f t="shared" si="279"/>
        <v>-0.10999999999999988</v>
      </c>
      <c r="D2001" s="2">
        <f t="shared" si="280"/>
        <v>0</v>
      </c>
      <c r="E2001" s="2">
        <f t="shared" si="281"/>
        <v>0.10999999999999988</v>
      </c>
      <c r="F2001" s="2">
        <f t="shared" si="282"/>
        <v>1.7518449558096377E-2</v>
      </c>
      <c r="G2001" s="2">
        <f t="shared" si="282"/>
        <v>2.6776779648568949E-2</v>
      </c>
      <c r="H2001" s="2">
        <f t="shared" ref="H2001:H2064" si="283">F2001/G2001</f>
        <v>0.65424034510560081</v>
      </c>
      <c r="I2001" s="2">
        <f t="shared" ref="I2001:I2064" si="284">IF(G2001=0,100,100-(100/(1+H2001)))</f>
        <v>39.549292038566279</v>
      </c>
    </row>
    <row r="2002" spans="1:9" ht="13.5" x14ac:dyDescent="0.25">
      <c r="A2002" s="3">
        <f>TITRES_STAT!B2005</f>
        <v>44921</v>
      </c>
      <c r="B2002" s="17">
        <f>TITRES_STAT!D2005</f>
        <v>3.62</v>
      </c>
      <c r="C2002" s="2">
        <f t="shared" si="279"/>
        <v>-8.0000000000000071E-2</v>
      </c>
      <c r="D2002" s="2">
        <f t="shared" si="280"/>
        <v>0</v>
      </c>
      <c r="E2002" s="2">
        <f t="shared" si="281"/>
        <v>8.0000000000000071E-2</v>
      </c>
      <c r="F2002" s="2">
        <f t="shared" si="282"/>
        <v>1.6267131732518064E-2</v>
      </c>
      <c r="G2002" s="2">
        <f t="shared" si="282"/>
        <v>3.0578438245099742E-2</v>
      </c>
      <c r="H2002" s="2">
        <f t="shared" si="283"/>
        <v>0.53198046290427881</v>
      </c>
      <c r="I2002" s="2">
        <f t="shared" si="284"/>
        <v>34.725016133415139</v>
      </c>
    </row>
    <row r="2003" spans="1:9" ht="13.5" x14ac:dyDescent="0.25">
      <c r="A2003" s="3">
        <f>TITRES_STAT!B2006</f>
        <v>44922</v>
      </c>
      <c r="B2003" s="17">
        <f>TITRES_STAT!D2006</f>
        <v>3.6</v>
      </c>
      <c r="C2003" s="2">
        <f t="shared" si="279"/>
        <v>-2.0000000000000018E-2</v>
      </c>
      <c r="D2003" s="2">
        <f t="shared" si="280"/>
        <v>0</v>
      </c>
      <c r="E2003" s="2">
        <f t="shared" si="281"/>
        <v>2.0000000000000018E-2</v>
      </c>
      <c r="F2003" s="2">
        <f t="shared" si="282"/>
        <v>1.5105193751623917E-2</v>
      </c>
      <c r="G2003" s="2">
        <f t="shared" si="282"/>
        <v>2.9822835513306906E-2</v>
      </c>
      <c r="H2003" s="2">
        <f t="shared" si="283"/>
        <v>0.50649757112746707</v>
      </c>
      <c r="I2003" s="2">
        <f t="shared" si="284"/>
        <v>33.620868751112738</v>
      </c>
    </row>
    <row r="2004" spans="1:9" ht="13.5" x14ac:dyDescent="0.25">
      <c r="A2004" s="3">
        <f>TITRES_STAT!B2007</f>
        <v>44923</v>
      </c>
      <c r="B2004" s="17">
        <f>TITRES_STAT!D2007</f>
        <v>3.69</v>
      </c>
      <c r="C2004" s="2">
        <f t="shared" si="279"/>
        <v>8.9999999999999858E-2</v>
      </c>
      <c r="D2004" s="2">
        <f t="shared" si="280"/>
        <v>8.9999999999999858E-2</v>
      </c>
      <c r="E2004" s="2">
        <f t="shared" si="281"/>
        <v>0</v>
      </c>
      <c r="F2004" s="2">
        <f t="shared" si="282"/>
        <v>2.0454822769365055E-2</v>
      </c>
      <c r="G2004" s="2">
        <f t="shared" si="282"/>
        <v>2.7692632976642127E-2</v>
      </c>
      <c r="H2004" s="2">
        <f t="shared" si="283"/>
        <v>0.73863770146443142</v>
      </c>
      <c r="I2004" s="2">
        <f t="shared" si="284"/>
        <v>42.483704387767887</v>
      </c>
    </row>
    <row r="2005" spans="1:9" ht="13.5" x14ac:dyDescent="0.25">
      <c r="A2005" s="3">
        <f>TITRES_STAT!B2008</f>
        <v>44924</v>
      </c>
      <c r="B2005" s="17">
        <f>TITRES_STAT!D2008</f>
        <v>3.87</v>
      </c>
      <c r="C2005" s="2">
        <f t="shared" si="279"/>
        <v>0.18000000000000016</v>
      </c>
      <c r="D2005" s="2">
        <f t="shared" si="280"/>
        <v>0.18000000000000016</v>
      </c>
      <c r="E2005" s="2">
        <f t="shared" si="281"/>
        <v>0</v>
      </c>
      <c r="F2005" s="2">
        <f t="shared" si="282"/>
        <v>3.1850906857267561E-2</v>
      </c>
      <c r="G2005" s="2">
        <f t="shared" si="282"/>
        <v>2.571458776402483E-2</v>
      </c>
      <c r="H2005" s="2">
        <f t="shared" si="283"/>
        <v>1.2386318283440481</v>
      </c>
      <c r="I2005" s="2">
        <f t="shared" si="284"/>
        <v>55.329858740563161</v>
      </c>
    </row>
    <row r="2006" spans="1:9" ht="13.5" x14ac:dyDescent="0.25">
      <c r="A2006" s="3">
        <f>TITRES_STAT!B2009</f>
        <v>44925</v>
      </c>
      <c r="B2006" s="17">
        <f>TITRES_STAT!D2009</f>
        <v>3.8</v>
      </c>
      <c r="C2006" s="2">
        <f t="shared" si="279"/>
        <v>-7.0000000000000284E-2</v>
      </c>
      <c r="D2006" s="2">
        <f t="shared" si="280"/>
        <v>0</v>
      </c>
      <c r="E2006" s="2">
        <f t="shared" si="281"/>
        <v>7.0000000000000284E-2</v>
      </c>
      <c r="F2006" s="2">
        <f t="shared" si="282"/>
        <v>2.957584208174845E-2</v>
      </c>
      <c r="G2006" s="2">
        <f t="shared" si="282"/>
        <v>2.8877831495165932E-2</v>
      </c>
      <c r="H2006" s="2">
        <f t="shared" si="283"/>
        <v>1.0241711565738363</v>
      </c>
      <c r="I2006" s="2">
        <f t="shared" si="284"/>
        <v>50.597063061968271</v>
      </c>
    </row>
    <row r="2007" spans="1:9" ht="13.5" x14ac:dyDescent="0.25">
      <c r="A2007" s="3">
        <f>TITRES_STAT!B2010</f>
        <v>44928</v>
      </c>
      <c r="B2007" s="17">
        <f>TITRES_STAT!D2010</f>
        <v>3.7</v>
      </c>
      <c r="C2007" s="2">
        <f t="shared" si="279"/>
        <v>-9.9999999999999645E-2</v>
      </c>
      <c r="D2007" s="2">
        <f t="shared" si="280"/>
        <v>0</v>
      </c>
      <c r="E2007" s="2">
        <f t="shared" si="281"/>
        <v>9.9999999999999645E-2</v>
      </c>
      <c r="F2007" s="2">
        <f t="shared" si="282"/>
        <v>2.7463281933052135E-2</v>
      </c>
      <c r="G2007" s="2">
        <f t="shared" si="282"/>
        <v>3.395798638836834E-2</v>
      </c>
      <c r="H2007" s="2">
        <f t="shared" si="283"/>
        <v>0.80874294544328929</v>
      </c>
      <c r="I2007" s="2">
        <f t="shared" si="284"/>
        <v>44.712984091008103</v>
      </c>
    </row>
    <row r="2008" spans="1:9" ht="13.5" x14ac:dyDescent="0.25">
      <c r="A2008" s="3">
        <f>TITRES_STAT!B2011</f>
        <v>44929</v>
      </c>
      <c r="B2008" s="17">
        <f>TITRES_STAT!D2011</f>
        <v>3.58</v>
      </c>
      <c r="C2008" s="2">
        <f t="shared" si="279"/>
        <v>-0.12000000000000011</v>
      </c>
      <c r="D2008" s="2">
        <f t="shared" si="280"/>
        <v>0</v>
      </c>
      <c r="E2008" s="2">
        <f t="shared" si="281"/>
        <v>0.12000000000000011</v>
      </c>
      <c r="F2008" s="2">
        <f t="shared" si="282"/>
        <v>2.5501618937834123E-2</v>
      </c>
      <c r="G2008" s="2">
        <f t="shared" si="282"/>
        <v>4.0103844503484899E-2</v>
      </c>
      <c r="H2008" s="2">
        <f t="shared" si="283"/>
        <v>0.63588963236724383</v>
      </c>
      <c r="I2008" s="2">
        <f t="shared" si="284"/>
        <v>38.871181758580384</v>
      </c>
    </row>
    <row r="2009" spans="1:9" ht="13.5" x14ac:dyDescent="0.25">
      <c r="A2009" s="3">
        <f>TITRES_STAT!B2012</f>
        <v>44930</v>
      </c>
      <c r="B2009" s="17">
        <f>TITRES_STAT!D2012</f>
        <v>3.55</v>
      </c>
      <c r="C2009" s="2">
        <f t="shared" si="279"/>
        <v>-3.0000000000000249E-2</v>
      </c>
      <c r="D2009" s="2">
        <f t="shared" si="280"/>
        <v>0</v>
      </c>
      <c r="E2009" s="2">
        <f t="shared" si="281"/>
        <v>3.0000000000000249E-2</v>
      </c>
      <c r="F2009" s="2">
        <f t="shared" si="282"/>
        <v>2.3680074727988828E-2</v>
      </c>
      <c r="G2009" s="2">
        <f t="shared" si="282"/>
        <v>3.9382141324664569E-2</v>
      </c>
      <c r="H2009" s="2">
        <f t="shared" si="283"/>
        <v>0.60128966916174964</v>
      </c>
      <c r="I2009" s="2">
        <f t="shared" si="284"/>
        <v>37.55033712773001</v>
      </c>
    </row>
    <row r="2010" spans="1:9" ht="13.5" x14ac:dyDescent="0.25">
      <c r="A2010" s="3">
        <f>TITRES_STAT!B2013</f>
        <v>44931</v>
      </c>
      <c r="B2010" s="17">
        <f>TITRES_STAT!D2013</f>
        <v>3.48</v>
      </c>
      <c r="C2010" s="2">
        <f t="shared" si="279"/>
        <v>-6.999999999999984E-2</v>
      </c>
      <c r="D2010" s="2">
        <f t="shared" si="280"/>
        <v>0</v>
      </c>
      <c r="E2010" s="2">
        <f t="shared" si="281"/>
        <v>6.999999999999984E-2</v>
      </c>
      <c r="F2010" s="2">
        <f t="shared" si="282"/>
        <v>2.1988640818846768E-2</v>
      </c>
      <c r="G2010" s="2">
        <f t="shared" si="282"/>
        <v>4.1569131230045665E-2</v>
      </c>
      <c r="H2010" s="2">
        <f t="shared" si="283"/>
        <v>0.52896560905159462</v>
      </c>
      <c r="I2010" s="2">
        <f t="shared" si="284"/>
        <v>34.596305235387717</v>
      </c>
    </row>
    <row r="2011" spans="1:9" ht="13.5" x14ac:dyDescent="0.25">
      <c r="A2011" s="3">
        <f>TITRES_STAT!B2014</f>
        <v>44932</v>
      </c>
      <c r="B2011" s="17">
        <f>TITRES_STAT!D2014</f>
        <v>3.55</v>
      </c>
      <c r="C2011" s="2">
        <f t="shared" si="279"/>
        <v>6.999999999999984E-2</v>
      </c>
      <c r="D2011" s="2">
        <f t="shared" si="280"/>
        <v>6.999999999999984E-2</v>
      </c>
      <c r="E2011" s="2">
        <f t="shared" si="281"/>
        <v>0</v>
      </c>
      <c r="F2011" s="2">
        <f t="shared" si="282"/>
        <v>2.5418023617500559E-2</v>
      </c>
      <c r="G2011" s="2">
        <f t="shared" si="282"/>
        <v>3.8599907570756695E-2</v>
      </c>
      <c r="H2011" s="2">
        <f t="shared" si="283"/>
        <v>0.65849959798238644</v>
      </c>
      <c r="I2011" s="2">
        <f t="shared" si="284"/>
        <v>39.704537690782111</v>
      </c>
    </row>
    <row r="2012" spans="1:9" ht="13.5" x14ac:dyDescent="0.25">
      <c r="A2012" s="3">
        <f>TITRES_STAT!B2015</f>
        <v>44935</v>
      </c>
      <c r="B2012" s="17">
        <f>TITRES_STAT!D2015</f>
        <v>3.69</v>
      </c>
      <c r="C2012" s="2">
        <f t="shared" si="279"/>
        <v>0.14000000000000012</v>
      </c>
      <c r="D2012" s="2">
        <f t="shared" si="280"/>
        <v>0.14000000000000012</v>
      </c>
      <c r="E2012" s="2">
        <f t="shared" si="281"/>
        <v>0</v>
      </c>
      <c r="F2012" s="2">
        <f t="shared" si="282"/>
        <v>3.3602450501964816E-2</v>
      </c>
      <c r="G2012" s="2">
        <f t="shared" si="282"/>
        <v>3.584277131570264E-2</v>
      </c>
      <c r="H2012" s="2">
        <f t="shared" si="283"/>
        <v>0.937495881833324</v>
      </c>
      <c r="I2012" s="2">
        <f t="shared" si="284"/>
        <v>48.386987070456826</v>
      </c>
    </row>
    <row r="2013" spans="1:9" ht="13.5" x14ac:dyDescent="0.25">
      <c r="A2013" s="3">
        <f>TITRES_STAT!B2016</f>
        <v>44936</v>
      </c>
      <c r="B2013" s="17">
        <f>TITRES_STAT!D2016</f>
        <v>3.63</v>
      </c>
      <c r="C2013" s="2">
        <f t="shared" si="279"/>
        <v>-6.0000000000000053E-2</v>
      </c>
      <c r="D2013" s="2">
        <f t="shared" si="280"/>
        <v>0</v>
      </c>
      <c r="E2013" s="2">
        <f t="shared" si="281"/>
        <v>6.0000000000000053E-2</v>
      </c>
      <c r="F2013" s="2">
        <f t="shared" ref="F2013:G2028" si="285">((F2012*13)+D2013)/14</f>
        <v>3.1202275466110187E-2</v>
      </c>
      <c r="G2013" s="2">
        <f t="shared" si="285"/>
        <v>3.7568287650295309E-2</v>
      </c>
      <c r="H2013" s="2">
        <f t="shared" si="283"/>
        <v>0.83054824740900635</v>
      </c>
      <c r="I2013" s="2">
        <f t="shared" si="284"/>
        <v>45.371557323582188</v>
      </c>
    </row>
    <row r="2014" spans="1:9" ht="13.5" x14ac:dyDescent="0.25">
      <c r="A2014" s="3">
        <f>TITRES_STAT!B2017</f>
        <v>44937</v>
      </c>
      <c r="B2014" s="17">
        <f>TITRES_STAT!D2017</f>
        <v>3.63</v>
      </c>
      <c r="C2014" s="2">
        <f t="shared" si="279"/>
        <v>0</v>
      </c>
      <c r="D2014" s="2">
        <f t="shared" si="280"/>
        <v>0</v>
      </c>
      <c r="E2014" s="2">
        <f t="shared" si="281"/>
        <v>0</v>
      </c>
      <c r="F2014" s="2">
        <f t="shared" si="285"/>
        <v>2.8973541504245172E-2</v>
      </c>
      <c r="G2014" s="2">
        <f t="shared" si="285"/>
        <v>3.488483853241707E-2</v>
      </c>
      <c r="H2014" s="2">
        <f t="shared" si="283"/>
        <v>0.83054824740900635</v>
      </c>
      <c r="I2014" s="2">
        <f t="shared" si="284"/>
        <v>45.371557323582188</v>
      </c>
    </row>
    <row r="2015" spans="1:9" ht="13.5" x14ac:dyDescent="0.25">
      <c r="A2015" s="3">
        <f>TITRES_STAT!B2018</f>
        <v>44938</v>
      </c>
      <c r="B2015" s="17">
        <f>TITRES_STAT!D2018</f>
        <v>3.75</v>
      </c>
      <c r="C2015" s="2">
        <f t="shared" si="279"/>
        <v>0.12000000000000011</v>
      </c>
      <c r="D2015" s="2">
        <f t="shared" si="280"/>
        <v>0.12000000000000011</v>
      </c>
      <c r="E2015" s="2">
        <f t="shared" si="281"/>
        <v>0</v>
      </c>
      <c r="F2015" s="2">
        <f t="shared" si="285"/>
        <v>3.5475431396799095E-2</v>
      </c>
      <c r="G2015" s="2">
        <f t="shared" si="285"/>
        <v>3.2393064351530138E-2</v>
      </c>
      <c r="H2015" s="2">
        <f t="shared" si="283"/>
        <v>1.0951551545670102</v>
      </c>
      <c r="I2015" s="2">
        <f t="shared" si="284"/>
        <v>52.270837898558277</v>
      </c>
    </row>
    <row r="2016" spans="1:9" ht="13.5" x14ac:dyDescent="0.25">
      <c r="A2016" s="3">
        <f>TITRES_STAT!B2019</f>
        <v>44939</v>
      </c>
      <c r="B2016" s="17">
        <f>TITRES_STAT!D2019</f>
        <v>3.73</v>
      </c>
      <c r="C2016" s="2">
        <f t="shared" si="279"/>
        <v>-2.0000000000000018E-2</v>
      </c>
      <c r="D2016" s="2">
        <f t="shared" si="280"/>
        <v>0</v>
      </c>
      <c r="E2016" s="2">
        <f t="shared" si="281"/>
        <v>2.0000000000000018E-2</v>
      </c>
      <c r="F2016" s="2">
        <f t="shared" si="285"/>
        <v>3.2941472011313443E-2</v>
      </c>
      <c r="G2016" s="2">
        <f t="shared" si="285"/>
        <v>3.1507845469277984E-2</v>
      </c>
      <c r="H2016" s="2">
        <f t="shared" si="283"/>
        <v>1.045500621216177</v>
      </c>
      <c r="I2016" s="2">
        <f t="shared" si="284"/>
        <v>51.112212353891245</v>
      </c>
    </row>
    <row r="2017" spans="1:9" ht="13.5" x14ac:dyDescent="0.25">
      <c r="A2017" s="3">
        <f>TITRES_STAT!B2020</f>
        <v>44942</v>
      </c>
      <c r="B2017" s="17">
        <f>TITRES_STAT!D2020</f>
        <v>3.65</v>
      </c>
      <c r="C2017" s="2">
        <f t="shared" si="279"/>
        <v>-8.0000000000000071E-2</v>
      </c>
      <c r="D2017" s="2">
        <f t="shared" si="280"/>
        <v>0</v>
      </c>
      <c r="E2017" s="2">
        <f t="shared" si="281"/>
        <v>8.0000000000000071E-2</v>
      </c>
      <c r="F2017" s="2">
        <f t="shared" si="285"/>
        <v>3.0588509724791053E-2</v>
      </c>
      <c r="G2017" s="2">
        <f t="shared" si="285"/>
        <v>3.4971570792900988E-2</v>
      </c>
      <c r="H2017" s="2">
        <f t="shared" si="283"/>
        <v>0.87466788111789162</v>
      </c>
      <c r="I2017" s="2">
        <f t="shared" si="284"/>
        <v>46.657218055942501</v>
      </c>
    </row>
    <row r="2018" spans="1:9" ht="13.5" x14ac:dyDescent="0.25">
      <c r="A2018" s="3">
        <f>TITRES_STAT!B2021</f>
        <v>44943</v>
      </c>
      <c r="B2018" s="17">
        <f>TITRES_STAT!D2021</f>
        <v>3.69</v>
      </c>
      <c r="C2018" s="2">
        <f t="shared" si="279"/>
        <v>4.0000000000000036E-2</v>
      </c>
      <c r="D2018" s="2">
        <f t="shared" si="280"/>
        <v>4.0000000000000036E-2</v>
      </c>
      <c r="E2018" s="2">
        <f t="shared" si="281"/>
        <v>0</v>
      </c>
      <c r="F2018" s="2">
        <f t="shared" si="285"/>
        <v>3.1260759030163128E-2</v>
      </c>
      <c r="G2018" s="2">
        <f t="shared" si="285"/>
        <v>3.2473601450550914E-2</v>
      </c>
      <c r="H2018" s="2">
        <f t="shared" si="283"/>
        <v>0.96265143482053761</v>
      </c>
      <c r="I2018" s="2">
        <f t="shared" si="284"/>
        <v>49.04851761966389</v>
      </c>
    </row>
    <row r="2019" spans="1:9" ht="13.5" x14ac:dyDescent="0.25">
      <c r="A2019" s="3">
        <f>TITRES_STAT!B2022</f>
        <v>44944</v>
      </c>
      <c r="B2019" s="17">
        <f>TITRES_STAT!D2022</f>
        <v>3.69</v>
      </c>
      <c r="C2019" s="2">
        <f t="shared" si="279"/>
        <v>0</v>
      </c>
      <c r="D2019" s="2">
        <f t="shared" si="280"/>
        <v>0</v>
      </c>
      <c r="E2019" s="2">
        <f t="shared" si="281"/>
        <v>0</v>
      </c>
      <c r="F2019" s="2">
        <f t="shared" si="285"/>
        <v>2.9027847670865765E-2</v>
      </c>
      <c r="G2019" s="2">
        <f t="shared" si="285"/>
        <v>3.0154058489797277E-2</v>
      </c>
      <c r="H2019" s="2">
        <f t="shared" si="283"/>
        <v>0.96265143482053772</v>
      </c>
      <c r="I2019" s="2">
        <f t="shared" si="284"/>
        <v>49.048517619663897</v>
      </c>
    </row>
    <row r="2020" spans="1:9" ht="13.5" x14ac:dyDescent="0.25">
      <c r="A2020" s="3">
        <f>TITRES_STAT!B2023</f>
        <v>44945</v>
      </c>
      <c r="B2020" s="17">
        <f>TITRES_STAT!D2023</f>
        <v>3.68</v>
      </c>
      <c r="C2020" s="2">
        <f t="shared" si="279"/>
        <v>-9.9999999999997868E-3</v>
      </c>
      <c r="D2020" s="2">
        <f t="shared" si="280"/>
        <v>0</v>
      </c>
      <c r="E2020" s="2">
        <f t="shared" si="281"/>
        <v>9.9999999999997868E-3</v>
      </c>
      <c r="F2020" s="2">
        <f t="shared" si="285"/>
        <v>2.695442998008964E-2</v>
      </c>
      <c r="G2020" s="2">
        <f t="shared" si="285"/>
        <v>2.8714482883383168E-2</v>
      </c>
      <c r="H2020" s="2">
        <f t="shared" si="283"/>
        <v>0.93870504614547468</v>
      </c>
      <c r="I2020" s="2">
        <f t="shared" si="284"/>
        <v>48.419177946217459</v>
      </c>
    </row>
    <row r="2021" spans="1:9" ht="13.5" x14ac:dyDescent="0.25">
      <c r="A2021" s="3">
        <f>TITRES_STAT!B2024</f>
        <v>44946</v>
      </c>
      <c r="B2021" s="17">
        <f>TITRES_STAT!D2024</f>
        <v>3.68</v>
      </c>
      <c r="C2021" s="2">
        <f t="shared" si="279"/>
        <v>0</v>
      </c>
      <c r="D2021" s="2">
        <f t="shared" si="280"/>
        <v>0</v>
      </c>
      <c r="E2021" s="2">
        <f t="shared" si="281"/>
        <v>0</v>
      </c>
      <c r="F2021" s="2">
        <f t="shared" si="285"/>
        <v>2.502911355294038E-2</v>
      </c>
      <c r="G2021" s="2">
        <f t="shared" si="285"/>
        <v>2.6663448391712943E-2</v>
      </c>
      <c r="H2021" s="2">
        <f t="shared" si="283"/>
        <v>0.93870504614547468</v>
      </c>
      <c r="I2021" s="2">
        <f t="shared" si="284"/>
        <v>48.419177946217459</v>
      </c>
    </row>
    <row r="2022" spans="1:9" ht="13.5" x14ac:dyDescent="0.25">
      <c r="A2022" s="3">
        <f>TITRES_STAT!B2025</f>
        <v>44949</v>
      </c>
      <c r="B2022" s="17">
        <f>TITRES_STAT!D2025</f>
        <v>3.66</v>
      </c>
      <c r="C2022" s="2">
        <f t="shared" si="279"/>
        <v>-2.0000000000000018E-2</v>
      </c>
      <c r="D2022" s="2">
        <f t="shared" si="280"/>
        <v>0</v>
      </c>
      <c r="E2022" s="2">
        <f t="shared" si="281"/>
        <v>2.0000000000000018E-2</v>
      </c>
      <c r="F2022" s="2">
        <f t="shared" si="285"/>
        <v>2.3241319727730352E-2</v>
      </c>
      <c r="G2022" s="2">
        <f t="shared" si="285"/>
        <v>2.6187487792304877E-2</v>
      </c>
      <c r="H2022" s="2">
        <f t="shared" si="283"/>
        <v>0.88749710976704499</v>
      </c>
      <c r="I2022" s="2">
        <f t="shared" si="284"/>
        <v>47.019786423756692</v>
      </c>
    </row>
    <row r="2023" spans="1:9" ht="13.5" x14ac:dyDescent="0.25">
      <c r="A2023" s="3">
        <f>TITRES_STAT!B2026</f>
        <v>44950</v>
      </c>
      <c r="B2023" s="17">
        <f>TITRES_STAT!D2026</f>
        <v>3.54</v>
      </c>
      <c r="C2023" s="2">
        <f t="shared" si="279"/>
        <v>-0.12000000000000011</v>
      </c>
      <c r="D2023" s="2">
        <f t="shared" si="280"/>
        <v>0</v>
      </c>
      <c r="E2023" s="2">
        <f t="shared" si="281"/>
        <v>0.12000000000000011</v>
      </c>
      <c r="F2023" s="2">
        <f t="shared" si="285"/>
        <v>2.1581225461463897E-2</v>
      </c>
      <c r="G2023" s="2">
        <f t="shared" si="285"/>
        <v>3.2888381521425966E-2</v>
      </c>
      <c r="H2023" s="2">
        <f t="shared" si="283"/>
        <v>0.65619603224939071</v>
      </c>
      <c r="I2023" s="2">
        <f t="shared" si="284"/>
        <v>39.620674091228615</v>
      </c>
    </row>
    <row r="2024" spans="1:9" ht="13.5" x14ac:dyDescent="0.25">
      <c r="A2024" s="3">
        <f>TITRES_STAT!B2027</f>
        <v>44951</v>
      </c>
      <c r="B2024" s="17">
        <f>TITRES_STAT!D2027</f>
        <v>3.6</v>
      </c>
      <c r="C2024" s="2">
        <f t="shared" si="279"/>
        <v>6.0000000000000053E-2</v>
      </c>
      <c r="D2024" s="2">
        <f t="shared" si="280"/>
        <v>6.0000000000000053E-2</v>
      </c>
      <c r="E2024" s="2">
        <f t="shared" si="281"/>
        <v>0</v>
      </c>
      <c r="F2024" s="2">
        <f t="shared" si="285"/>
        <v>2.4325423642787909E-2</v>
      </c>
      <c r="G2024" s="2">
        <f t="shared" si="285"/>
        <v>3.0539211412752683E-2</v>
      </c>
      <c r="H2024" s="2">
        <f t="shared" si="283"/>
        <v>0.7965308374868515</v>
      </c>
      <c r="I2024" s="2">
        <f t="shared" si="284"/>
        <v>44.337164765905733</v>
      </c>
    </row>
    <row r="2025" spans="1:9" ht="13.5" x14ac:dyDescent="0.25">
      <c r="A2025" s="3">
        <f>TITRES_STAT!B2028</f>
        <v>44952</v>
      </c>
      <c r="B2025" s="17">
        <f>TITRES_STAT!D2028</f>
        <v>3.68</v>
      </c>
      <c r="C2025" s="2">
        <f t="shared" si="279"/>
        <v>8.0000000000000071E-2</v>
      </c>
      <c r="D2025" s="2">
        <f t="shared" si="280"/>
        <v>8.0000000000000071E-2</v>
      </c>
      <c r="E2025" s="2">
        <f t="shared" si="281"/>
        <v>0</v>
      </c>
      <c r="F2025" s="2">
        <f t="shared" si="285"/>
        <v>2.8302179096874491E-2</v>
      </c>
      <c r="G2025" s="2">
        <f t="shared" si="285"/>
        <v>2.8357839168984635E-2</v>
      </c>
      <c r="H2025" s="2">
        <f t="shared" si="283"/>
        <v>0.99803722449448762</v>
      </c>
      <c r="I2025" s="2">
        <f t="shared" si="284"/>
        <v>49.950882408959899</v>
      </c>
    </row>
    <row r="2026" spans="1:9" ht="13.5" x14ac:dyDescent="0.25">
      <c r="A2026" s="3">
        <f>TITRES_STAT!B2029</f>
        <v>44953</v>
      </c>
      <c r="B2026" s="17">
        <f>TITRES_STAT!D2029</f>
        <v>3.69</v>
      </c>
      <c r="C2026" s="2">
        <f t="shared" si="279"/>
        <v>9.9999999999997868E-3</v>
      </c>
      <c r="D2026" s="2">
        <f t="shared" si="280"/>
        <v>9.9999999999997868E-3</v>
      </c>
      <c r="E2026" s="2">
        <f t="shared" si="281"/>
        <v>0</v>
      </c>
      <c r="F2026" s="2">
        <f t="shared" si="285"/>
        <v>2.6994880589954869E-2</v>
      </c>
      <c r="G2026" s="2">
        <f t="shared" si="285"/>
        <v>2.6332279228342876E-2</v>
      </c>
      <c r="H2026" s="2">
        <f t="shared" si="283"/>
        <v>1.0251630842839763</v>
      </c>
      <c r="I2026" s="2">
        <f t="shared" si="284"/>
        <v>50.621260689552642</v>
      </c>
    </row>
    <row r="2027" spans="1:9" ht="13.5" x14ac:dyDescent="0.25">
      <c r="A2027" s="3">
        <f>TITRES_STAT!B2030</f>
        <v>44956</v>
      </c>
      <c r="B2027" s="17">
        <f>TITRES_STAT!D2030</f>
        <v>3.69</v>
      </c>
      <c r="C2027" s="2">
        <f t="shared" si="279"/>
        <v>0</v>
      </c>
      <c r="D2027" s="2">
        <f t="shared" si="280"/>
        <v>0</v>
      </c>
      <c r="E2027" s="2">
        <f t="shared" si="281"/>
        <v>0</v>
      </c>
      <c r="F2027" s="2">
        <f t="shared" si="285"/>
        <v>2.5066674833529524E-2</v>
      </c>
      <c r="G2027" s="2">
        <f t="shared" si="285"/>
        <v>2.4451402140604098E-2</v>
      </c>
      <c r="H2027" s="2">
        <f t="shared" si="283"/>
        <v>1.0251630842839765</v>
      </c>
      <c r="I2027" s="2">
        <f t="shared" si="284"/>
        <v>50.621260689552642</v>
      </c>
    </row>
    <row r="2028" spans="1:9" ht="13.5" x14ac:dyDescent="0.25">
      <c r="A2028" s="3">
        <f>TITRES_STAT!B2031</f>
        <v>44957</v>
      </c>
      <c r="B2028" s="17">
        <f>TITRES_STAT!D2031</f>
        <v>3.69</v>
      </c>
      <c r="C2028" s="2">
        <f t="shared" si="279"/>
        <v>0</v>
      </c>
      <c r="D2028" s="2">
        <f t="shared" si="280"/>
        <v>0</v>
      </c>
      <c r="E2028" s="2">
        <f t="shared" si="281"/>
        <v>0</v>
      </c>
      <c r="F2028" s="2">
        <f t="shared" si="285"/>
        <v>2.3276198059705988E-2</v>
      </c>
      <c r="G2028" s="2">
        <f t="shared" si="285"/>
        <v>2.2704873416275233E-2</v>
      </c>
      <c r="H2028" s="2">
        <f t="shared" si="283"/>
        <v>1.0251630842839767</v>
      </c>
      <c r="I2028" s="2">
        <f t="shared" si="284"/>
        <v>50.621260689552649</v>
      </c>
    </row>
    <row r="2029" spans="1:9" ht="13.5" x14ac:dyDescent="0.25">
      <c r="A2029" s="3">
        <f>TITRES_STAT!B2032</f>
        <v>44958</v>
      </c>
      <c r="B2029" s="17">
        <f>TITRES_STAT!D2032</f>
        <v>3.68</v>
      </c>
      <c r="C2029" s="2">
        <f t="shared" si="279"/>
        <v>-9.9999999999997868E-3</v>
      </c>
      <c r="D2029" s="2">
        <f t="shared" si="280"/>
        <v>0</v>
      </c>
      <c r="E2029" s="2">
        <f t="shared" si="281"/>
        <v>9.9999999999997868E-3</v>
      </c>
      <c r="F2029" s="2">
        <f t="shared" ref="F2029:G2044" si="286">((F2028*13)+D2029)/14</f>
        <v>2.1613612484012702E-2</v>
      </c>
      <c r="G2029" s="2">
        <f t="shared" si="286"/>
        <v>2.1797382457969843E-2</v>
      </c>
      <c r="H2029" s="2">
        <f t="shared" si="283"/>
        <v>0.99156917238519393</v>
      </c>
      <c r="I2029" s="2">
        <f t="shared" si="284"/>
        <v>49.788337062761698</v>
      </c>
    </row>
    <row r="2030" spans="1:9" ht="13.5" x14ac:dyDescent="0.25">
      <c r="A2030" s="3">
        <f>TITRES_STAT!B2033</f>
        <v>44959</v>
      </c>
      <c r="B2030" s="17">
        <f>TITRES_STAT!D2033</f>
        <v>3.68</v>
      </c>
      <c r="C2030" s="2">
        <f t="shared" si="279"/>
        <v>0</v>
      </c>
      <c r="D2030" s="2">
        <f t="shared" si="280"/>
        <v>0</v>
      </c>
      <c r="E2030" s="2">
        <f t="shared" si="281"/>
        <v>0</v>
      </c>
      <c r="F2030" s="2">
        <f t="shared" si="286"/>
        <v>2.0069783020868936E-2</v>
      </c>
      <c r="G2030" s="2">
        <f t="shared" si="286"/>
        <v>2.0240426568114856E-2</v>
      </c>
      <c r="H2030" s="2">
        <f t="shared" si="283"/>
        <v>0.99156917238519382</v>
      </c>
      <c r="I2030" s="2">
        <f t="shared" si="284"/>
        <v>49.788337062761698</v>
      </c>
    </row>
    <row r="2031" spans="1:9" ht="13.5" x14ac:dyDescent="0.25">
      <c r="A2031" s="3">
        <f>TITRES_STAT!B2034</f>
        <v>44960</v>
      </c>
      <c r="B2031" s="17">
        <f>TITRES_STAT!D2034</f>
        <v>3.68</v>
      </c>
      <c r="C2031" s="2">
        <f t="shared" si="279"/>
        <v>0</v>
      </c>
      <c r="D2031" s="2">
        <f t="shared" si="280"/>
        <v>0</v>
      </c>
      <c r="E2031" s="2">
        <f t="shared" si="281"/>
        <v>0</v>
      </c>
      <c r="F2031" s="2">
        <f t="shared" si="286"/>
        <v>1.8636227090806867E-2</v>
      </c>
      <c r="G2031" s="2">
        <f t="shared" si="286"/>
        <v>1.879468181324951E-2</v>
      </c>
      <c r="H2031" s="2">
        <f t="shared" si="283"/>
        <v>0.9915691723851936</v>
      </c>
      <c r="I2031" s="2">
        <f t="shared" si="284"/>
        <v>49.788337062761691</v>
      </c>
    </row>
    <row r="2032" spans="1:9" ht="13.5" x14ac:dyDescent="0.25">
      <c r="A2032" s="3">
        <f>TITRES_STAT!B2035</f>
        <v>44963</v>
      </c>
      <c r="B2032" s="17">
        <f>TITRES_STAT!D2035</f>
        <v>3.66</v>
      </c>
      <c r="C2032" s="2">
        <f t="shared" si="279"/>
        <v>-2.0000000000000018E-2</v>
      </c>
      <c r="D2032" s="2">
        <f t="shared" si="280"/>
        <v>0</v>
      </c>
      <c r="E2032" s="2">
        <f t="shared" si="281"/>
        <v>2.0000000000000018E-2</v>
      </c>
      <c r="F2032" s="2">
        <f t="shared" si="286"/>
        <v>1.730506801289209E-2</v>
      </c>
      <c r="G2032" s="2">
        <f t="shared" si="286"/>
        <v>1.8880775969445977E-2</v>
      </c>
      <c r="H2032" s="2">
        <f t="shared" si="283"/>
        <v>0.91654432216643034</v>
      </c>
      <c r="I2032" s="2">
        <f t="shared" si="284"/>
        <v>47.822756383237916</v>
      </c>
    </row>
    <row r="2033" spans="1:9" ht="13.5" x14ac:dyDescent="0.25">
      <c r="A2033" s="3">
        <f>TITRES_STAT!B2036</f>
        <v>44964</v>
      </c>
      <c r="B2033" s="17">
        <f>TITRES_STAT!D2036</f>
        <v>3.62</v>
      </c>
      <c r="C2033" s="2">
        <f t="shared" si="279"/>
        <v>-4.0000000000000036E-2</v>
      </c>
      <c r="D2033" s="2">
        <f t="shared" si="280"/>
        <v>0</v>
      </c>
      <c r="E2033" s="2">
        <f t="shared" si="281"/>
        <v>4.0000000000000036E-2</v>
      </c>
      <c r="F2033" s="2">
        <f t="shared" si="286"/>
        <v>1.6068991726256941E-2</v>
      </c>
      <c r="G2033" s="2">
        <f t="shared" si="286"/>
        <v>2.0389291971628414E-2</v>
      </c>
      <c r="H2033" s="2">
        <f t="shared" si="283"/>
        <v>0.7881093540970846</v>
      </c>
      <c r="I2033" s="2">
        <f t="shared" si="284"/>
        <v>44.075008739890215</v>
      </c>
    </row>
    <row r="2034" spans="1:9" ht="13.5" x14ac:dyDescent="0.25">
      <c r="A2034" s="3">
        <f>TITRES_STAT!B2037</f>
        <v>44965</v>
      </c>
      <c r="B2034" s="17">
        <f>TITRES_STAT!D2037</f>
        <v>3.58</v>
      </c>
      <c r="C2034" s="2">
        <f t="shared" si="279"/>
        <v>-4.0000000000000036E-2</v>
      </c>
      <c r="D2034" s="2">
        <f t="shared" si="280"/>
        <v>0</v>
      </c>
      <c r="E2034" s="2">
        <f t="shared" si="281"/>
        <v>4.0000000000000036E-2</v>
      </c>
      <c r="F2034" s="2">
        <f t="shared" si="286"/>
        <v>1.4921206602952874E-2</v>
      </c>
      <c r="G2034" s="2">
        <f t="shared" si="286"/>
        <v>2.1790056830797815E-2</v>
      </c>
      <c r="H2034" s="2">
        <f t="shared" si="283"/>
        <v>0.68477134863932132</v>
      </c>
      <c r="I2034" s="2">
        <f t="shared" si="284"/>
        <v>40.644764596238296</v>
      </c>
    </row>
    <row r="2035" spans="1:9" ht="13.5" x14ac:dyDescent="0.25">
      <c r="A2035" s="3">
        <f>TITRES_STAT!B2038</f>
        <v>44966</v>
      </c>
      <c r="B2035" s="17">
        <f>TITRES_STAT!D2038</f>
        <v>3.5</v>
      </c>
      <c r="C2035" s="2">
        <f t="shared" si="279"/>
        <v>-8.0000000000000071E-2</v>
      </c>
      <c r="D2035" s="2">
        <f t="shared" si="280"/>
        <v>0</v>
      </c>
      <c r="E2035" s="2">
        <f t="shared" si="281"/>
        <v>8.0000000000000071E-2</v>
      </c>
      <c r="F2035" s="2">
        <f t="shared" si="286"/>
        <v>1.3855406131313383E-2</v>
      </c>
      <c r="G2035" s="2">
        <f t="shared" si="286"/>
        <v>2.5947909914312259E-2</v>
      </c>
      <c r="H2035" s="2">
        <f t="shared" si="283"/>
        <v>0.53397002598930199</v>
      </c>
      <c r="I2035" s="2">
        <f t="shared" si="284"/>
        <v>34.809677956055822</v>
      </c>
    </row>
    <row r="2036" spans="1:9" ht="13.5" x14ac:dyDescent="0.25">
      <c r="A2036" s="3">
        <f>TITRES_STAT!B2039</f>
        <v>44967</v>
      </c>
      <c r="B2036" s="17">
        <f>TITRES_STAT!D2039</f>
        <v>3.57</v>
      </c>
      <c r="C2036" s="2">
        <f t="shared" si="279"/>
        <v>6.999999999999984E-2</v>
      </c>
      <c r="D2036" s="2">
        <f t="shared" si="280"/>
        <v>6.999999999999984E-2</v>
      </c>
      <c r="E2036" s="2">
        <f t="shared" si="281"/>
        <v>0</v>
      </c>
      <c r="F2036" s="2">
        <f t="shared" si="286"/>
        <v>1.7865734264790989E-2</v>
      </c>
      <c r="G2036" s="2">
        <f t="shared" si="286"/>
        <v>2.4094487777575668E-2</v>
      </c>
      <c r="H2036" s="2">
        <f t="shared" si="283"/>
        <v>0.741486369401815</v>
      </c>
      <c r="I2036" s="2">
        <f t="shared" si="284"/>
        <v>42.577787712258058</v>
      </c>
    </row>
    <row r="2037" spans="1:9" ht="13.5" x14ac:dyDescent="0.25">
      <c r="A2037" s="3">
        <f>TITRES_STAT!B2040</f>
        <v>44970</v>
      </c>
      <c r="B2037" s="17">
        <f>TITRES_STAT!D2040</f>
        <v>3.57</v>
      </c>
      <c r="C2037" s="2">
        <f t="shared" si="279"/>
        <v>0</v>
      </c>
      <c r="D2037" s="2">
        <f t="shared" si="280"/>
        <v>0</v>
      </c>
      <c r="E2037" s="2">
        <f t="shared" si="281"/>
        <v>0</v>
      </c>
      <c r="F2037" s="2">
        <f t="shared" si="286"/>
        <v>1.658961038873449E-2</v>
      </c>
      <c r="G2037" s="2">
        <f t="shared" si="286"/>
        <v>2.2373452936320263E-2</v>
      </c>
      <c r="H2037" s="2">
        <f t="shared" si="283"/>
        <v>0.741486369401815</v>
      </c>
      <c r="I2037" s="2">
        <f t="shared" si="284"/>
        <v>42.577787712258058</v>
      </c>
    </row>
    <row r="2038" spans="1:9" ht="13.5" x14ac:dyDescent="0.25">
      <c r="A2038" s="3">
        <f>TITRES_STAT!B2041</f>
        <v>44971</v>
      </c>
      <c r="B2038" s="17">
        <f>TITRES_STAT!D2041</f>
        <v>3.56</v>
      </c>
      <c r="C2038" s="2">
        <f t="shared" si="279"/>
        <v>-9.9999999999997868E-3</v>
      </c>
      <c r="D2038" s="2">
        <f t="shared" si="280"/>
        <v>0</v>
      </c>
      <c r="E2038" s="2">
        <f t="shared" si="281"/>
        <v>9.9999999999997868E-3</v>
      </c>
      <c r="F2038" s="2">
        <f t="shared" si="286"/>
        <v>1.5404638218110597E-2</v>
      </c>
      <c r="G2038" s="2">
        <f t="shared" si="286"/>
        <v>2.1489634869440229E-2</v>
      </c>
      <c r="H2038" s="2">
        <f t="shared" si="283"/>
        <v>0.71684038894569935</v>
      </c>
      <c r="I2038" s="2">
        <f t="shared" si="284"/>
        <v>41.753467215779239</v>
      </c>
    </row>
    <row r="2039" spans="1:9" ht="13.5" x14ac:dyDescent="0.25">
      <c r="A2039" s="3">
        <f>TITRES_STAT!B2042</f>
        <v>44972</v>
      </c>
      <c r="B2039" s="17">
        <f>TITRES_STAT!D2042</f>
        <v>3.57</v>
      </c>
      <c r="C2039" s="2">
        <f t="shared" si="279"/>
        <v>9.9999999999997868E-3</v>
      </c>
      <c r="D2039" s="2">
        <f t="shared" si="280"/>
        <v>9.9999999999997868E-3</v>
      </c>
      <c r="E2039" s="2">
        <f t="shared" si="281"/>
        <v>0</v>
      </c>
      <c r="F2039" s="2">
        <f t="shared" si="286"/>
        <v>1.5018592631102683E-2</v>
      </c>
      <c r="G2039" s="2">
        <f t="shared" si="286"/>
        <v>1.9954660950194499E-2</v>
      </c>
      <c r="H2039" s="2">
        <f t="shared" si="283"/>
        <v>0.75263582120428341</v>
      </c>
      <c r="I2039" s="2">
        <f t="shared" si="284"/>
        <v>42.94308104961172</v>
      </c>
    </row>
    <row r="2040" spans="1:9" ht="13.5" x14ac:dyDescent="0.25">
      <c r="A2040" s="3">
        <f>TITRES_STAT!B2043</f>
        <v>44973</v>
      </c>
      <c r="B2040" s="17">
        <f>TITRES_STAT!D2043</f>
        <v>3.55</v>
      </c>
      <c r="C2040" s="2">
        <f t="shared" si="279"/>
        <v>-2.0000000000000018E-2</v>
      </c>
      <c r="D2040" s="2">
        <f t="shared" si="280"/>
        <v>0</v>
      </c>
      <c r="E2040" s="2">
        <f t="shared" si="281"/>
        <v>2.0000000000000018E-2</v>
      </c>
      <c r="F2040" s="2">
        <f t="shared" si="286"/>
        <v>1.3945836014595347E-2</v>
      </c>
      <c r="G2040" s="2">
        <f t="shared" si="286"/>
        <v>1.9957899453752037E-2</v>
      </c>
      <c r="H2040" s="2">
        <f t="shared" si="283"/>
        <v>0.69876271533042333</v>
      </c>
      <c r="I2040" s="2">
        <f t="shared" si="284"/>
        <v>41.133626787570989</v>
      </c>
    </row>
    <row r="2041" spans="1:9" ht="13.5" x14ac:dyDescent="0.25">
      <c r="A2041" s="3">
        <f>TITRES_STAT!B2044</f>
        <v>44974</v>
      </c>
      <c r="B2041" s="17">
        <f>TITRES_STAT!D2044</f>
        <v>3.55</v>
      </c>
      <c r="C2041" s="2">
        <f t="shared" si="279"/>
        <v>0</v>
      </c>
      <c r="D2041" s="2">
        <f t="shared" si="280"/>
        <v>0</v>
      </c>
      <c r="E2041" s="2">
        <f t="shared" si="281"/>
        <v>0</v>
      </c>
      <c r="F2041" s="2">
        <f t="shared" si="286"/>
        <v>1.2949704870695678E-2</v>
      </c>
      <c r="G2041" s="2">
        <f t="shared" si="286"/>
        <v>1.8532335207055464E-2</v>
      </c>
      <c r="H2041" s="2">
        <f t="shared" si="283"/>
        <v>0.69876271533042333</v>
      </c>
      <c r="I2041" s="2">
        <f t="shared" si="284"/>
        <v>41.133626787570989</v>
      </c>
    </row>
    <row r="2042" spans="1:9" ht="13.5" x14ac:dyDescent="0.25">
      <c r="A2042" s="3">
        <f>TITRES_STAT!B2045</f>
        <v>44977</v>
      </c>
      <c r="B2042" s="17">
        <f>TITRES_STAT!D2045</f>
        <v>3.53</v>
      </c>
      <c r="C2042" s="2">
        <f t="shared" si="279"/>
        <v>-2.0000000000000018E-2</v>
      </c>
      <c r="D2042" s="2">
        <f t="shared" si="280"/>
        <v>0</v>
      </c>
      <c r="E2042" s="2">
        <f t="shared" si="281"/>
        <v>2.0000000000000018E-2</v>
      </c>
      <c r="F2042" s="2">
        <f t="shared" si="286"/>
        <v>1.2024725951360272E-2</v>
      </c>
      <c r="G2042" s="2">
        <f t="shared" si="286"/>
        <v>1.8637168406551503E-2</v>
      </c>
      <c r="H2042" s="2">
        <f t="shared" si="283"/>
        <v>0.64520133579590522</v>
      </c>
      <c r="I2042" s="2">
        <f t="shared" si="284"/>
        <v>39.217165811731711</v>
      </c>
    </row>
    <row r="2043" spans="1:9" ht="13.5" x14ac:dyDescent="0.25">
      <c r="A2043" s="3">
        <f>TITRES_STAT!B2046</f>
        <v>44978</v>
      </c>
      <c r="B2043" s="17">
        <f>TITRES_STAT!D2046</f>
        <v>3.69</v>
      </c>
      <c r="C2043" s="2">
        <f t="shared" si="279"/>
        <v>0.16000000000000014</v>
      </c>
      <c r="D2043" s="2">
        <f t="shared" si="280"/>
        <v>0.16000000000000014</v>
      </c>
      <c r="E2043" s="2">
        <f t="shared" si="281"/>
        <v>0</v>
      </c>
      <c r="F2043" s="2">
        <f t="shared" si="286"/>
        <v>2.2594388383405977E-2</v>
      </c>
      <c r="G2043" s="2">
        <f t="shared" si="286"/>
        <v>1.7305942091797824E-2</v>
      </c>
      <c r="H2043" s="2">
        <f t="shared" si="283"/>
        <v>1.3055855765352768</v>
      </c>
      <c r="I2043" s="2">
        <f t="shared" si="284"/>
        <v>56.627070789419498</v>
      </c>
    </row>
    <row r="2044" spans="1:9" ht="13.5" x14ac:dyDescent="0.25">
      <c r="A2044" s="3">
        <f>TITRES_STAT!B2047</f>
        <v>44979</v>
      </c>
      <c r="B2044" s="17">
        <f>TITRES_STAT!D2047</f>
        <v>3.66</v>
      </c>
      <c r="C2044" s="2">
        <f t="shared" si="279"/>
        <v>-2.9999999999999805E-2</v>
      </c>
      <c r="D2044" s="2">
        <f t="shared" si="280"/>
        <v>0</v>
      </c>
      <c r="E2044" s="2">
        <f t="shared" si="281"/>
        <v>2.9999999999999805E-2</v>
      </c>
      <c r="F2044" s="2">
        <f t="shared" si="286"/>
        <v>2.0980503498876979E-2</v>
      </c>
      <c r="G2044" s="2">
        <f t="shared" si="286"/>
        <v>1.8212660513812252E-2</v>
      </c>
      <c r="H2044" s="2">
        <f t="shared" si="283"/>
        <v>1.1519735671219276</v>
      </c>
      <c r="I2044" s="2">
        <f t="shared" si="284"/>
        <v>53.531027737603175</v>
      </c>
    </row>
    <row r="2045" spans="1:9" ht="13.5" x14ac:dyDescent="0.25">
      <c r="A2045" s="3">
        <f>TITRES_STAT!B2048</f>
        <v>44980</v>
      </c>
      <c r="B2045" s="17">
        <f>TITRES_STAT!D2048</f>
        <v>3.85</v>
      </c>
      <c r="C2045" s="2">
        <f t="shared" si="279"/>
        <v>0.18999999999999995</v>
      </c>
      <c r="D2045" s="2">
        <f t="shared" si="280"/>
        <v>0.18999999999999995</v>
      </c>
      <c r="E2045" s="2">
        <f t="shared" si="281"/>
        <v>0</v>
      </c>
      <c r="F2045" s="2">
        <f t="shared" ref="F2045:G2060" si="287">((F2044*13)+D2045)/14</f>
        <v>3.3053324677528619E-2</v>
      </c>
      <c r="G2045" s="2">
        <f t="shared" si="287"/>
        <v>1.6911756191397089E-2</v>
      </c>
      <c r="H2045" s="2">
        <f t="shared" si="283"/>
        <v>1.954458443194838</v>
      </c>
      <c r="I2045" s="2">
        <f t="shared" si="284"/>
        <v>66.152849355408819</v>
      </c>
    </row>
    <row r="2046" spans="1:9" ht="13.5" x14ac:dyDescent="0.25">
      <c r="A2046" s="3">
        <f>TITRES_STAT!B2049</f>
        <v>44981</v>
      </c>
      <c r="B2046" s="17">
        <f>TITRES_STAT!D2049</f>
        <v>3.85</v>
      </c>
      <c r="C2046" s="2">
        <f t="shared" si="279"/>
        <v>0</v>
      </c>
      <c r="D2046" s="2">
        <f t="shared" si="280"/>
        <v>0</v>
      </c>
      <c r="E2046" s="2">
        <f t="shared" si="281"/>
        <v>0</v>
      </c>
      <c r="F2046" s="2">
        <f t="shared" si="287"/>
        <v>3.0692372914848002E-2</v>
      </c>
      <c r="G2046" s="2">
        <f t="shared" si="287"/>
        <v>1.5703773606297298E-2</v>
      </c>
      <c r="H2046" s="2">
        <f t="shared" si="283"/>
        <v>1.954458443194838</v>
      </c>
      <c r="I2046" s="2">
        <f t="shared" si="284"/>
        <v>66.152849355408819</v>
      </c>
    </row>
    <row r="2047" spans="1:9" ht="13.5" x14ac:dyDescent="0.25">
      <c r="A2047" s="3">
        <f>TITRES_STAT!B2050</f>
        <v>44984</v>
      </c>
      <c r="B2047" s="17">
        <f>TITRES_STAT!D2050</f>
        <v>3.79</v>
      </c>
      <c r="C2047" s="2">
        <f t="shared" si="279"/>
        <v>-6.0000000000000053E-2</v>
      </c>
      <c r="D2047" s="2">
        <f t="shared" si="280"/>
        <v>0</v>
      </c>
      <c r="E2047" s="2">
        <f t="shared" si="281"/>
        <v>6.0000000000000053E-2</v>
      </c>
      <c r="F2047" s="2">
        <f t="shared" si="287"/>
        <v>2.8500060563787431E-2</v>
      </c>
      <c r="G2047" s="2">
        <f t="shared" si="287"/>
        <v>1.8867789777276069E-2</v>
      </c>
      <c r="H2047" s="2">
        <f t="shared" si="283"/>
        <v>1.5105139976762008</v>
      </c>
      <c r="I2047" s="2">
        <f t="shared" si="284"/>
        <v>60.167519443204583</v>
      </c>
    </row>
    <row r="2048" spans="1:9" ht="13.5" x14ac:dyDescent="0.25">
      <c r="A2048" s="3">
        <f>TITRES_STAT!B2051</f>
        <v>44985</v>
      </c>
      <c r="B2048" s="17">
        <f>TITRES_STAT!D2051</f>
        <v>3.83</v>
      </c>
      <c r="C2048" s="2">
        <f t="shared" si="279"/>
        <v>4.0000000000000036E-2</v>
      </c>
      <c r="D2048" s="2">
        <f t="shared" si="280"/>
        <v>4.0000000000000036E-2</v>
      </c>
      <c r="E2048" s="2">
        <f t="shared" si="281"/>
        <v>0</v>
      </c>
      <c r="F2048" s="2">
        <f t="shared" si="287"/>
        <v>2.9321484809231187E-2</v>
      </c>
      <c r="G2048" s="2">
        <f t="shared" si="287"/>
        <v>1.7520090507470634E-2</v>
      </c>
      <c r="H2048" s="2">
        <f t="shared" si="283"/>
        <v>1.6735920854249238</v>
      </c>
      <c r="I2048" s="2">
        <f t="shared" si="284"/>
        <v>62.597136434854967</v>
      </c>
    </row>
    <row r="2049" spans="1:9" ht="13.5" x14ac:dyDescent="0.25">
      <c r="A2049" s="3">
        <f>TITRES_STAT!B2052</f>
        <v>44986</v>
      </c>
      <c r="B2049" s="17">
        <f>TITRES_STAT!D2052</f>
        <v>3.76</v>
      </c>
      <c r="C2049" s="2">
        <f t="shared" si="279"/>
        <v>-7.0000000000000284E-2</v>
      </c>
      <c r="D2049" s="2">
        <f t="shared" si="280"/>
        <v>0</v>
      </c>
      <c r="E2049" s="2">
        <f t="shared" si="281"/>
        <v>7.0000000000000284E-2</v>
      </c>
      <c r="F2049" s="2">
        <f t="shared" si="287"/>
        <v>2.7227093037143244E-2</v>
      </c>
      <c r="G2049" s="2">
        <f t="shared" si="287"/>
        <v>2.1268655471222753E-2</v>
      </c>
      <c r="H2049" s="2">
        <f t="shared" si="283"/>
        <v>1.28015111599238</v>
      </c>
      <c r="I2049" s="2">
        <f t="shared" si="284"/>
        <v>56.143257655763996</v>
      </c>
    </row>
    <row r="2050" spans="1:9" ht="13.5" x14ac:dyDescent="0.25">
      <c r="A2050" s="3">
        <f>TITRES_STAT!B2053</f>
        <v>44987</v>
      </c>
      <c r="B2050" s="17">
        <f>TITRES_STAT!D2053</f>
        <v>3.76</v>
      </c>
      <c r="C2050" s="2">
        <f t="shared" si="279"/>
        <v>0</v>
      </c>
      <c r="D2050" s="2">
        <f t="shared" si="280"/>
        <v>0</v>
      </c>
      <c r="E2050" s="2">
        <f t="shared" si="281"/>
        <v>0</v>
      </c>
      <c r="F2050" s="2">
        <f t="shared" si="287"/>
        <v>2.5282300677347297E-2</v>
      </c>
      <c r="G2050" s="2">
        <f t="shared" si="287"/>
        <v>1.9749465794706843E-2</v>
      </c>
      <c r="H2050" s="2">
        <f t="shared" si="283"/>
        <v>1.2801511159923797</v>
      </c>
      <c r="I2050" s="2">
        <f t="shared" si="284"/>
        <v>56.143257655763989</v>
      </c>
    </row>
    <row r="2051" spans="1:9" ht="13.5" x14ac:dyDescent="0.25">
      <c r="A2051" s="3">
        <f>TITRES_STAT!B2054</f>
        <v>44988</v>
      </c>
      <c r="B2051" s="17">
        <f>TITRES_STAT!D2054</f>
        <v>3.76</v>
      </c>
      <c r="C2051" s="2">
        <f t="shared" ref="C2051:C2114" si="288">B2051-B2050</f>
        <v>0</v>
      </c>
      <c r="D2051" s="2">
        <f t="shared" ref="D2051:D2114" si="289">IF(C2051&gt;0,C2051,0)</f>
        <v>0</v>
      </c>
      <c r="E2051" s="2">
        <f t="shared" ref="E2051:E2114" si="290">IF(C2051&lt;0,-C2051,0)</f>
        <v>0</v>
      </c>
      <c r="F2051" s="2">
        <f t="shared" si="287"/>
        <v>2.3476422057536774E-2</v>
      </c>
      <c r="G2051" s="2">
        <f t="shared" si="287"/>
        <v>1.8338789666513498E-2</v>
      </c>
      <c r="H2051" s="2">
        <f t="shared" si="283"/>
        <v>1.2801511159923795</v>
      </c>
      <c r="I2051" s="2">
        <f t="shared" si="284"/>
        <v>56.143257655763982</v>
      </c>
    </row>
    <row r="2052" spans="1:9" ht="13.5" x14ac:dyDescent="0.25">
      <c r="A2052" s="3">
        <f>TITRES_STAT!B2055</f>
        <v>44991</v>
      </c>
      <c r="B2052" s="17">
        <f>TITRES_STAT!D2055</f>
        <v>3.68</v>
      </c>
      <c r="C2052" s="2">
        <f t="shared" si="288"/>
        <v>-7.9999999999999627E-2</v>
      </c>
      <c r="D2052" s="2">
        <f t="shared" si="289"/>
        <v>0</v>
      </c>
      <c r="E2052" s="2">
        <f t="shared" si="290"/>
        <v>7.9999999999999627E-2</v>
      </c>
      <c r="F2052" s="2">
        <f t="shared" si="287"/>
        <v>2.1799534767712719E-2</v>
      </c>
      <c r="G2052" s="2">
        <f t="shared" si="287"/>
        <v>2.274316183319108E-2</v>
      </c>
      <c r="H2052" s="2">
        <f t="shared" si="283"/>
        <v>0.95850941604340856</v>
      </c>
      <c r="I2052" s="2">
        <f t="shared" si="284"/>
        <v>48.940761182542303</v>
      </c>
    </row>
    <row r="2053" spans="1:9" ht="13.5" x14ac:dyDescent="0.25">
      <c r="A2053" s="3">
        <f>TITRES_STAT!B2056</f>
        <v>44992</v>
      </c>
      <c r="B2053" s="17">
        <f>TITRES_STAT!D2056</f>
        <v>3.66</v>
      </c>
      <c r="C2053" s="2">
        <f t="shared" si="288"/>
        <v>-2.0000000000000018E-2</v>
      </c>
      <c r="D2053" s="2">
        <f t="shared" si="289"/>
        <v>0</v>
      </c>
      <c r="E2053" s="2">
        <f t="shared" si="290"/>
        <v>2.0000000000000018E-2</v>
      </c>
      <c r="F2053" s="2">
        <f t="shared" si="287"/>
        <v>2.0242425141447525E-2</v>
      </c>
      <c r="G2053" s="2">
        <f t="shared" si="287"/>
        <v>2.2547221702248859E-2</v>
      </c>
      <c r="H2053" s="2">
        <f t="shared" si="283"/>
        <v>0.89777913255842723</v>
      </c>
      <c r="I2053" s="2">
        <f t="shared" si="284"/>
        <v>47.306829185549979</v>
      </c>
    </row>
    <row r="2054" spans="1:9" ht="13.5" x14ac:dyDescent="0.25">
      <c r="A2054" s="3">
        <f>TITRES_STAT!B2057</f>
        <v>44993</v>
      </c>
      <c r="B2054" s="17">
        <f>TITRES_STAT!D2057</f>
        <v>3.6</v>
      </c>
      <c r="C2054" s="2">
        <f t="shared" si="288"/>
        <v>-6.0000000000000053E-2</v>
      </c>
      <c r="D2054" s="2">
        <f t="shared" si="289"/>
        <v>0</v>
      </c>
      <c r="E2054" s="2">
        <f t="shared" si="290"/>
        <v>6.0000000000000053E-2</v>
      </c>
      <c r="F2054" s="2">
        <f t="shared" si="287"/>
        <v>1.8796537631344128E-2</v>
      </c>
      <c r="G2054" s="2">
        <f t="shared" si="287"/>
        <v>2.522242015208823E-2</v>
      </c>
      <c r="H2054" s="2">
        <f t="shared" si="283"/>
        <v>0.74523132665316072</v>
      </c>
      <c r="I2054" s="2">
        <f t="shared" si="284"/>
        <v>42.70100560722198</v>
      </c>
    </row>
    <row r="2055" spans="1:9" ht="13.5" x14ac:dyDescent="0.25">
      <c r="A2055" s="3">
        <f>TITRES_STAT!B2058</f>
        <v>44994</v>
      </c>
      <c r="B2055" s="17">
        <f>TITRES_STAT!D2058</f>
        <v>3.67</v>
      </c>
      <c r="C2055" s="2">
        <f t="shared" si="288"/>
        <v>6.999999999999984E-2</v>
      </c>
      <c r="D2055" s="2">
        <f t="shared" si="289"/>
        <v>6.999999999999984E-2</v>
      </c>
      <c r="E2055" s="2">
        <f t="shared" si="290"/>
        <v>0</v>
      </c>
      <c r="F2055" s="2">
        <f t="shared" si="287"/>
        <v>2.2453927800533822E-2</v>
      </c>
      <c r="G2055" s="2">
        <f t="shared" si="287"/>
        <v>2.3420818712653356E-2</v>
      </c>
      <c r="H2055" s="2">
        <f t="shared" si="283"/>
        <v>0.95871660491538835</v>
      </c>
      <c r="I2055" s="2">
        <f t="shared" si="284"/>
        <v>48.946162120109385</v>
      </c>
    </row>
    <row r="2056" spans="1:9" ht="13.5" x14ac:dyDescent="0.25">
      <c r="A2056" s="3">
        <f>TITRES_STAT!B2059</f>
        <v>44995</v>
      </c>
      <c r="B2056" s="17">
        <f>TITRES_STAT!D2059</f>
        <v>3.58</v>
      </c>
      <c r="C2056" s="2">
        <f t="shared" si="288"/>
        <v>-8.9999999999999858E-2</v>
      </c>
      <c r="D2056" s="2">
        <f t="shared" si="289"/>
        <v>0</v>
      </c>
      <c r="E2056" s="2">
        <f t="shared" si="290"/>
        <v>8.9999999999999858E-2</v>
      </c>
      <c r="F2056" s="2">
        <f t="shared" si="287"/>
        <v>2.0850075814781405E-2</v>
      </c>
      <c r="G2056" s="2">
        <f t="shared" si="287"/>
        <v>2.8176474518892391E-2</v>
      </c>
      <c r="H2056" s="2">
        <f t="shared" si="283"/>
        <v>0.73998171065728546</v>
      </c>
      <c r="I2056" s="2">
        <f t="shared" si="284"/>
        <v>42.528131538678892</v>
      </c>
    </row>
    <row r="2057" spans="1:9" ht="13.5" x14ac:dyDescent="0.25">
      <c r="A2057" s="3">
        <f>TITRES_STAT!B2060</f>
        <v>44998</v>
      </c>
      <c r="B2057" s="17">
        <f>TITRES_STAT!D2060</f>
        <v>3.74</v>
      </c>
      <c r="C2057" s="2">
        <f t="shared" si="288"/>
        <v>0.16000000000000014</v>
      </c>
      <c r="D2057" s="2">
        <f t="shared" si="289"/>
        <v>0.16000000000000014</v>
      </c>
      <c r="E2057" s="2">
        <f t="shared" si="290"/>
        <v>0</v>
      </c>
      <c r="F2057" s="2">
        <f t="shared" si="287"/>
        <v>3.0789356113725599E-2</v>
      </c>
      <c r="G2057" s="2">
        <f t="shared" si="287"/>
        <v>2.616386919611436E-2</v>
      </c>
      <c r="H2057" s="2">
        <f t="shared" si="283"/>
        <v>1.1767891011432734</v>
      </c>
      <c r="I2057" s="2">
        <f t="shared" si="284"/>
        <v>54.060776973075207</v>
      </c>
    </row>
    <row r="2058" spans="1:9" ht="13.5" x14ac:dyDescent="0.25">
      <c r="A2058" s="3">
        <f>TITRES_STAT!B2061</f>
        <v>44999</v>
      </c>
      <c r="B2058" s="17">
        <f>TITRES_STAT!D2061</f>
        <v>3.77</v>
      </c>
      <c r="C2058" s="2">
        <f t="shared" si="288"/>
        <v>2.9999999999999805E-2</v>
      </c>
      <c r="D2058" s="2">
        <f t="shared" si="289"/>
        <v>2.9999999999999805E-2</v>
      </c>
      <c r="E2058" s="2">
        <f t="shared" si="290"/>
        <v>0</v>
      </c>
      <c r="F2058" s="2">
        <f t="shared" si="287"/>
        <v>3.0732973534173758E-2</v>
      </c>
      <c r="G2058" s="2">
        <f t="shared" si="287"/>
        <v>2.4295021396391909E-2</v>
      </c>
      <c r="H2058" s="2">
        <f t="shared" si="283"/>
        <v>1.2649905934529433</v>
      </c>
      <c r="I2058" s="2">
        <f t="shared" si="284"/>
        <v>55.849706268514105</v>
      </c>
    </row>
    <row r="2059" spans="1:9" ht="13.5" x14ac:dyDescent="0.25">
      <c r="A2059" s="3">
        <f>TITRES_STAT!B2062</f>
        <v>45000</v>
      </c>
      <c r="B2059" s="17">
        <f>TITRES_STAT!D2062</f>
        <v>3.75</v>
      </c>
      <c r="C2059" s="2">
        <f t="shared" si="288"/>
        <v>-2.0000000000000018E-2</v>
      </c>
      <c r="D2059" s="2">
        <f t="shared" si="289"/>
        <v>0</v>
      </c>
      <c r="E2059" s="2">
        <f t="shared" si="290"/>
        <v>2.0000000000000018E-2</v>
      </c>
      <c r="F2059" s="2">
        <f t="shared" si="287"/>
        <v>2.8537761138875632E-2</v>
      </c>
      <c r="G2059" s="2">
        <f t="shared" si="287"/>
        <v>2.3988234153792486E-2</v>
      </c>
      <c r="H2059" s="2">
        <f t="shared" si="283"/>
        <v>1.1896566023124246</v>
      </c>
      <c r="I2059" s="2">
        <f t="shared" si="284"/>
        <v>54.33073848456727</v>
      </c>
    </row>
    <row r="2060" spans="1:9" ht="13.5" x14ac:dyDescent="0.25">
      <c r="A2060" s="3">
        <f>TITRES_STAT!B2063</f>
        <v>45001</v>
      </c>
      <c r="B2060" s="17">
        <f>TITRES_STAT!D2063</f>
        <v>3.76</v>
      </c>
      <c r="C2060" s="2">
        <f t="shared" si="288"/>
        <v>9.9999999999997868E-3</v>
      </c>
      <c r="D2060" s="2">
        <f t="shared" si="289"/>
        <v>9.9999999999997868E-3</v>
      </c>
      <c r="E2060" s="2">
        <f t="shared" si="290"/>
        <v>0</v>
      </c>
      <c r="F2060" s="2">
        <f t="shared" si="287"/>
        <v>2.7213635343241643E-2</v>
      </c>
      <c r="G2060" s="2">
        <f t="shared" si="287"/>
        <v>2.2274788857093022E-2</v>
      </c>
      <c r="H2060" s="2">
        <f t="shared" si="283"/>
        <v>1.2217236050062907</v>
      </c>
      <c r="I2060" s="2">
        <f t="shared" si="284"/>
        <v>54.989900735327133</v>
      </c>
    </row>
    <row r="2061" spans="1:9" ht="13.5" x14ac:dyDescent="0.25">
      <c r="A2061" s="3">
        <f>TITRES_STAT!B2064</f>
        <v>45002</v>
      </c>
      <c r="B2061" s="17">
        <f>TITRES_STAT!D2064</f>
        <v>3.72</v>
      </c>
      <c r="C2061" s="2">
        <f t="shared" si="288"/>
        <v>-3.9999999999999591E-2</v>
      </c>
      <c r="D2061" s="2">
        <f t="shared" si="289"/>
        <v>0</v>
      </c>
      <c r="E2061" s="2">
        <f t="shared" si="290"/>
        <v>3.9999999999999591E-2</v>
      </c>
      <c r="F2061" s="2">
        <f t="shared" ref="F2061:G2076" si="291">((F2060*13)+D2061)/14</f>
        <v>2.5269804247295809E-2</v>
      </c>
      <c r="G2061" s="2">
        <f t="shared" si="291"/>
        <v>2.3540875367300634E-2</v>
      </c>
      <c r="H2061" s="2">
        <f t="shared" si="283"/>
        <v>1.0734436954029645</v>
      </c>
      <c r="I2061" s="2">
        <f t="shared" si="284"/>
        <v>51.771055938625118</v>
      </c>
    </row>
    <row r="2062" spans="1:9" ht="13.5" x14ac:dyDescent="0.25">
      <c r="A2062" s="3">
        <f>TITRES_STAT!B2065</f>
        <v>45006</v>
      </c>
      <c r="B2062" s="17">
        <f>TITRES_STAT!D2065</f>
        <v>3.7</v>
      </c>
      <c r="C2062" s="2">
        <f t="shared" si="288"/>
        <v>-2.0000000000000018E-2</v>
      </c>
      <c r="D2062" s="2">
        <f t="shared" si="289"/>
        <v>0</v>
      </c>
      <c r="E2062" s="2">
        <f t="shared" si="290"/>
        <v>2.0000000000000018E-2</v>
      </c>
      <c r="F2062" s="2">
        <f t="shared" si="291"/>
        <v>2.3464818229631822E-2</v>
      </c>
      <c r="G2062" s="2">
        <f t="shared" si="291"/>
        <v>2.3287955698207734E-2</v>
      </c>
      <c r="H2062" s="2">
        <f t="shared" si="283"/>
        <v>1.0075945924028746</v>
      </c>
      <c r="I2062" s="2">
        <f t="shared" si="284"/>
        <v>50.189146564540813</v>
      </c>
    </row>
    <row r="2063" spans="1:9" ht="13.5" x14ac:dyDescent="0.25">
      <c r="A2063" s="3">
        <f>TITRES_STAT!B2066</f>
        <v>45007</v>
      </c>
      <c r="B2063" s="17">
        <f>TITRES_STAT!D2066</f>
        <v>3.6</v>
      </c>
      <c r="C2063" s="2">
        <f t="shared" si="288"/>
        <v>-0.10000000000000009</v>
      </c>
      <c r="D2063" s="2">
        <f t="shared" si="289"/>
        <v>0</v>
      </c>
      <c r="E2063" s="2">
        <f t="shared" si="290"/>
        <v>0.10000000000000009</v>
      </c>
      <c r="F2063" s="2">
        <f t="shared" si="291"/>
        <v>2.1788759784658118E-2</v>
      </c>
      <c r="G2063" s="2">
        <f t="shared" si="291"/>
        <v>2.8767387434050044E-2</v>
      </c>
      <c r="H2063" s="2">
        <f t="shared" si="283"/>
        <v>0.75741183778364984</v>
      </c>
      <c r="I2063" s="2">
        <f t="shared" si="284"/>
        <v>43.098141340555415</v>
      </c>
    </row>
    <row r="2064" spans="1:9" ht="13.5" x14ac:dyDescent="0.25">
      <c r="A2064" s="3">
        <f>TITRES_STAT!B2067</f>
        <v>45008</v>
      </c>
      <c r="B2064" s="17">
        <f>TITRES_STAT!D2067</f>
        <v>3.69</v>
      </c>
      <c r="C2064" s="2">
        <f t="shared" si="288"/>
        <v>8.9999999999999858E-2</v>
      </c>
      <c r="D2064" s="2">
        <f t="shared" si="289"/>
        <v>8.9999999999999858E-2</v>
      </c>
      <c r="E2064" s="2">
        <f t="shared" si="290"/>
        <v>0</v>
      </c>
      <c r="F2064" s="2">
        <f t="shared" si="291"/>
        <v>2.6660991228611097E-2</v>
      </c>
      <c r="G2064" s="2">
        <f t="shared" si="291"/>
        <v>2.671257404590361E-2</v>
      </c>
      <c r="H2064" s="2">
        <f t="shared" si="283"/>
        <v>0.9980689686735591</v>
      </c>
      <c r="I2064" s="2">
        <f t="shared" si="284"/>
        <v>49.95167756076701</v>
      </c>
    </row>
    <row r="2065" spans="1:9" ht="13.5" x14ac:dyDescent="0.25">
      <c r="A2065" s="3">
        <f>TITRES_STAT!B2068</f>
        <v>45009</v>
      </c>
      <c r="B2065" s="17">
        <f>TITRES_STAT!D2068</f>
        <v>3.65</v>
      </c>
      <c r="C2065" s="2">
        <f t="shared" si="288"/>
        <v>-4.0000000000000036E-2</v>
      </c>
      <c r="D2065" s="2">
        <f t="shared" si="289"/>
        <v>0</v>
      </c>
      <c r="E2065" s="2">
        <f t="shared" si="290"/>
        <v>4.0000000000000036E-2</v>
      </c>
      <c r="F2065" s="2">
        <f t="shared" si="291"/>
        <v>2.4756634712281733E-2</v>
      </c>
      <c r="G2065" s="2">
        <f t="shared" si="291"/>
        <v>2.7661675899767642E-2</v>
      </c>
      <c r="H2065" s="2">
        <f t="shared" ref="H2065:H2128" si="292">F2065/G2065</f>
        <v>0.89497956674742507</v>
      </c>
      <c r="I2065" s="2">
        <f t="shared" ref="I2065:I2128" si="293">IF(G2065=0,100,100-(100/(1+H2065)))</f>
        <v>47.228982436131659</v>
      </c>
    </row>
    <row r="2066" spans="1:9" ht="13.5" x14ac:dyDescent="0.25">
      <c r="A2066" s="3">
        <f>TITRES_STAT!B2069</f>
        <v>45012</v>
      </c>
      <c r="B2066" s="17">
        <f>TITRES_STAT!D2069</f>
        <v>3.64</v>
      </c>
      <c r="C2066" s="2">
        <f t="shared" si="288"/>
        <v>-9.9999999999997868E-3</v>
      </c>
      <c r="D2066" s="2">
        <f t="shared" si="289"/>
        <v>0</v>
      </c>
      <c r="E2066" s="2">
        <f t="shared" si="290"/>
        <v>9.9999999999997868E-3</v>
      </c>
      <c r="F2066" s="2">
        <f t="shared" si="291"/>
        <v>2.2988303661404468E-2</v>
      </c>
      <c r="G2066" s="2">
        <f t="shared" si="291"/>
        <v>2.6400127621212795E-2</v>
      </c>
      <c r="H2066" s="2">
        <f t="shared" si="292"/>
        <v>0.87076486868696468</v>
      </c>
      <c r="I2066" s="2">
        <f t="shared" si="293"/>
        <v>46.545927992443495</v>
      </c>
    </row>
    <row r="2067" spans="1:9" ht="13.5" x14ac:dyDescent="0.25">
      <c r="A2067" s="3">
        <f>TITRES_STAT!B2070</f>
        <v>45013</v>
      </c>
      <c r="B2067" s="17">
        <f>TITRES_STAT!D2070</f>
        <v>3.62</v>
      </c>
      <c r="C2067" s="2">
        <f t="shared" si="288"/>
        <v>-2.0000000000000018E-2</v>
      </c>
      <c r="D2067" s="2">
        <f t="shared" si="289"/>
        <v>0</v>
      </c>
      <c r="E2067" s="2">
        <f t="shared" si="290"/>
        <v>2.0000000000000018E-2</v>
      </c>
      <c r="F2067" s="2">
        <f t="shared" si="291"/>
        <v>2.1346281971304146E-2</v>
      </c>
      <c r="G2067" s="2">
        <f t="shared" si="291"/>
        <v>2.5942975648269025E-2</v>
      </c>
      <c r="H2067" s="2">
        <f t="shared" si="292"/>
        <v>0.82281548041033681</v>
      </c>
      <c r="I2067" s="2">
        <f t="shared" si="293"/>
        <v>45.139811969619188</v>
      </c>
    </row>
    <row r="2068" spans="1:9" ht="13.5" x14ac:dyDescent="0.25">
      <c r="A2068" s="3">
        <f>TITRES_STAT!B2071</f>
        <v>45014</v>
      </c>
      <c r="B2068" s="17">
        <f>TITRES_STAT!D2071</f>
        <v>3.69</v>
      </c>
      <c r="C2068" s="2">
        <f t="shared" si="288"/>
        <v>6.999999999999984E-2</v>
      </c>
      <c r="D2068" s="2">
        <f t="shared" si="289"/>
        <v>6.999999999999984E-2</v>
      </c>
      <c r="E2068" s="2">
        <f t="shared" si="290"/>
        <v>0</v>
      </c>
      <c r="F2068" s="2">
        <f t="shared" si="291"/>
        <v>2.482154754478241E-2</v>
      </c>
      <c r="G2068" s="2">
        <f t="shared" si="291"/>
        <v>2.4089905959106952E-2</v>
      </c>
      <c r="H2068" s="2">
        <f t="shared" si="292"/>
        <v>1.0303712927280593</v>
      </c>
      <c r="I2068" s="2">
        <f t="shared" si="293"/>
        <v>50.747924599723127</v>
      </c>
    </row>
    <row r="2069" spans="1:9" ht="13.5" x14ac:dyDescent="0.25">
      <c r="A2069" s="3">
        <f>TITRES_STAT!B2072</f>
        <v>45015</v>
      </c>
      <c r="B2069" s="17">
        <f>TITRES_STAT!D2072</f>
        <v>3.7</v>
      </c>
      <c r="C2069" s="2">
        <f t="shared" si="288"/>
        <v>1.0000000000000231E-2</v>
      </c>
      <c r="D2069" s="2">
        <f t="shared" si="289"/>
        <v>1.0000000000000231E-2</v>
      </c>
      <c r="E2069" s="2">
        <f t="shared" si="290"/>
        <v>0</v>
      </c>
      <c r="F2069" s="2">
        <f t="shared" si="291"/>
        <v>2.3762865577297971E-2</v>
      </c>
      <c r="G2069" s="2">
        <f t="shared" si="291"/>
        <v>2.2369198390599313E-2</v>
      </c>
      <c r="H2069" s="2">
        <f t="shared" si="292"/>
        <v>1.062302956161556</v>
      </c>
      <c r="I2069" s="2">
        <f t="shared" si="293"/>
        <v>51.510519004383255</v>
      </c>
    </row>
    <row r="2070" spans="1:9" ht="13.5" x14ac:dyDescent="0.25">
      <c r="A2070" s="3">
        <f>TITRES_STAT!B2073</f>
        <v>45016</v>
      </c>
      <c r="B2070" s="17">
        <f>TITRES_STAT!D2073</f>
        <v>3.68</v>
      </c>
      <c r="C2070" s="2">
        <f t="shared" si="288"/>
        <v>-2.0000000000000018E-2</v>
      </c>
      <c r="D2070" s="2">
        <f t="shared" si="289"/>
        <v>0</v>
      </c>
      <c r="E2070" s="2">
        <f t="shared" si="290"/>
        <v>2.0000000000000018E-2</v>
      </c>
      <c r="F2070" s="2">
        <f t="shared" si="291"/>
        <v>2.2065518036062402E-2</v>
      </c>
      <c r="G2070" s="2">
        <f t="shared" si="291"/>
        <v>2.2199969934127935E-2</v>
      </c>
      <c r="H2070" s="2">
        <f t="shared" si="292"/>
        <v>0.99394359999295134</v>
      </c>
      <c r="I2070" s="2">
        <f t="shared" si="293"/>
        <v>49.848130107414519</v>
      </c>
    </row>
    <row r="2071" spans="1:9" ht="13.5" x14ac:dyDescent="0.25">
      <c r="A2071" s="3">
        <f>TITRES_STAT!B2074</f>
        <v>45019</v>
      </c>
      <c r="B2071" s="17">
        <f>TITRES_STAT!D2074</f>
        <v>3.68</v>
      </c>
      <c r="C2071" s="2">
        <f t="shared" si="288"/>
        <v>0</v>
      </c>
      <c r="D2071" s="2">
        <f t="shared" si="289"/>
        <v>0</v>
      </c>
      <c r="E2071" s="2">
        <f t="shared" si="290"/>
        <v>0</v>
      </c>
      <c r="F2071" s="2">
        <f t="shared" si="291"/>
        <v>2.0489409604915087E-2</v>
      </c>
      <c r="G2071" s="2">
        <f t="shared" si="291"/>
        <v>2.0614257795975942E-2</v>
      </c>
      <c r="H2071" s="2">
        <f t="shared" si="292"/>
        <v>0.99394359999295112</v>
      </c>
      <c r="I2071" s="2">
        <f t="shared" si="293"/>
        <v>49.848130107414512</v>
      </c>
    </row>
    <row r="2072" spans="1:9" ht="13.5" x14ac:dyDescent="0.25">
      <c r="A2072" s="3">
        <f>TITRES_STAT!B2075</f>
        <v>45020</v>
      </c>
      <c r="B2072" s="17">
        <f>TITRES_STAT!D2075</f>
        <v>3.68</v>
      </c>
      <c r="C2072" s="2">
        <f t="shared" si="288"/>
        <v>0</v>
      </c>
      <c r="D2072" s="2">
        <f t="shared" si="289"/>
        <v>0</v>
      </c>
      <c r="E2072" s="2">
        <f t="shared" si="290"/>
        <v>0</v>
      </c>
      <c r="F2072" s="2">
        <f t="shared" si="291"/>
        <v>1.9025880347421149E-2</v>
      </c>
      <c r="G2072" s="2">
        <f t="shared" si="291"/>
        <v>1.9141810810549088E-2</v>
      </c>
      <c r="H2072" s="2">
        <f t="shared" si="292"/>
        <v>0.99394359999295101</v>
      </c>
      <c r="I2072" s="2">
        <f t="shared" si="293"/>
        <v>49.848130107414512</v>
      </c>
    </row>
    <row r="2073" spans="1:9" ht="13.5" x14ac:dyDescent="0.25">
      <c r="A2073" s="3">
        <f>TITRES_STAT!B2076</f>
        <v>45021</v>
      </c>
      <c r="B2073" s="17">
        <f>TITRES_STAT!D2076</f>
        <v>3.69</v>
      </c>
      <c r="C2073" s="2">
        <f t="shared" si="288"/>
        <v>9.9999999999997868E-3</v>
      </c>
      <c r="D2073" s="2">
        <f t="shared" si="289"/>
        <v>9.9999999999997868E-3</v>
      </c>
      <c r="E2073" s="2">
        <f t="shared" si="290"/>
        <v>0</v>
      </c>
      <c r="F2073" s="2">
        <f t="shared" si="291"/>
        <v>1.8381174608319624E-2</v>
      </c>
      <c r="G2073" s="2">
        <f t="shared" si="291"/>
        <v>1.7774538609795582E-2</v>
      </c>
      <c r="H2073" s="2">
        <f t="shared" si="292"/>
        <v>1.0341294934198586</v>
      </c>
      <c r="I2073" s="2">
        <f t="shared" si="293"/>
        <v>50.838921355062773</v>
      </c>
    </row>
    <row r="2074" spans="1:9" ht="13.5" x14ac:dyDescent="0.25">
      <c r="A2074" s="3">
        <f>TITRES_STAT!B2077</f>
        <v>45022</v>
      </c>
      <c r="B2074" s="17">
        <f>TITRES_STAT!D2077</f>
        <v>3.68</v>
      </c>
      <c r="C2074" s="2">
        <f t="shared" si="288"/>
        <v>-9.9999999999997868E-3</v>
      </c>
      <c r="D2074" s="2">
        <f t="shared" si="289"/>
        <v>0</v>
      </c>
      <c r="E2074" s="2">
        <f t="shared" si="290"/>
        <v>9.9999999999997868E-3</v>
      </c>
      <c r="F2074" s="2">
        <f t="shared" si="291"/>
        <v>1.706823356486822E-2</v>
      </c>
      <c r="G2074" s="2">
        <f t="shared" si="291"/>
        <v>1.7219214423381597E-2</v>
      </c>
      <c r="H2074" s="2">
        <f t="shared" si="292"/>
        <v>0.99123183817791571</v>
      </c>
      <c r="I2074" s="2">
        <f t="shared" si="293"/>
        <v>49.779830714486074</v>
      </c>
    </row>
    <row r="2075" spans="1:9" ht="13.5" x14ac:dyDescent="0.25">
      <c r="A2075" s="3">
        <f>TITRES_STAT!B2078</f>
        <v>45023</v>
      </c>
      <c r="B2075" s="17">
        <f>TITRES_STAT!D2078</f>
        <v>3.64</v>
      </c>
      <c r="C2075" s="2">
        <f t="shared" si="288"/>
        <v>-4.0000000000000036E-2</v>
      </c>
      <c r="D2075" s="2">
        <f t="shared" si="289"/>
        <v>0</v>
      </c>
      <c r="E2075" s="2">
        <f t="shared" si="290"/>
        <v>4.0000000000000036E-2</v>
      </c>
      <c r="F2075" s="2">
        <f t="shared" si="291"/>
        <v>1.5849074024520491E-2</v>
      </c>
      <c r="G2075" s="2">
        <f t="shared" si="291"/>
        <v>1.8846413393140058E-2</v>
      </c>
      <c r="H2075" s="2">
        <f t="shared" si="292"/>
        <v>0.84095969317373809</v>
      </c>
      <c r="I2075" s="2">
        <f t="shared" si="293"/>
        <v>45.680505460929375</v>
      </c>
    </row>
    <row r="2076" spans="1:9" ht="13.5" x14ac:dyDescent="0.25">
      <c r="A2076" s="3">
        <f>TITRES_STAT!B2079</f>
        <v>45026</v>
      </c>
      <c r="B2076" s="17">
        <f>TITRES_STAT!D2079</f>
        <v>3.64</v>
      </c>
      <c r="C2076" s="2">
        <f t="shared" si="288"/>
        <v>0</v>
      </c>
      <c r="D2076" s="2">
        <f t="shared" si="289"/>
        <v>0</v>
      </c>
      <c r="E2076" s="2">
        <f t="shared" si="290"/>
        <v>0</v>
      </c>
      <c r="F2076" s="2">
        <f t="shared" si="291"/>
        <v>1.4716997308483314E-2</v>
      </c>
      <c r="G2076" s="2">
        <f t="shared" si="291"/>
        <v>1.7500241007915768E-2</v>
      </c>
      <c r="H2076" s="2">
        <f t="shared" si="292"/>
        <v>0.84095969317373809</v>
      </c>
      <c r="I2076" s="2">
        <f t="shared" si="293"/>
        <v>45.680505460929375</v>
      </c>
    </row>
    <row r="2077" spans="1:9" ht="13.5" x14ac:dyDescent="0.25">
      <c r="A2077" s="3">
        <f>TITRES_STAT!B2080</f>
        <v>45027</v>
      </c>
      <c r="B2077" s="17">
        <f>TITRES_STAT!D2080</f>
        <v>3.62</v>
      </c>
      <c r="C2077" s="2">
        <f t="shared" si="288"/>
        <v>-2.0000000000000018E-2</v>
      </c>
      <c r="D2077" s="2">
        <f t="shared" si="289"/>
        <v>0</v>
      </c>
      <c r="E2077" s="2">
        <f t="shared" si="290"/>
        <v>2.0000000000000018E-2</v>
      </c>
      <c r="F2077" s="2">
        <f t="shared" ref="F2077:G2092" si="294">((F2076*13)+D2077)/14</f>
        <v>1.3665783215020221E-2</v>
      </c>
      <c r="G2077" s="2">
        <f t="shared" si="294"/>
        <v>1.7678795221636071E-2</v>
      </c>
      <c r="H2077" s="2">
        <f t="shared" si="292"/>
        <v>0.77300421457993063</v>
      </c>
      <c r="I2077" s="2">
        <f t="shared" si="293"/>
        <v>43.598554827072128</v>
      </c>
    </row>
    <row r="2078" spans="1:9" ht="13.5" x14ac:dyDescent="0.25">
      <c r="A2078" s="3">
        <f>TITRES_STAT!B2081</f>
        <v>45028</v>
      </c>
      <c r="B2078" s="17">
        <f>TITRES_STAT!D2081</f>
        <v>3.67</v>
      </c>
      <c r="C2078" s="2">
        <f t="shared" si="288"/>
        <v>4.9999999999999822E-2</v>
      </c>
      <c r="D2078" s="2">
        <f t="shared" si="289"/>
        <v>4.9999999999999822E-2</v>
      </c>
      <c r="E2078" s="2">
        <f t="shared" si="290"/>
        <v>0</v>
      </c>
      <c r="F2078" s="2">
        <f t="shared" si="294"/>
        <v>1.6261084413947337E-2</v>
      </c>
      <c r="G2078" s="2">
        <f t="shared" si="294"/>
        <v>1.6416024134376352E-2</v>
      </c>
      <c r="H2078" s="2">
        <f t="shared" si="292"/>
        <v>0.99056167807986106</v>
      </c>
      <c r="I2078" s="2">
        <f t="shared" si="293"/>
        <v>49.762923148172852</v>
      </c>
    </row>
    <row r="2079" spans="1:9" ht="13.5" x14ac:dyDescent="0.25">
      <c r="A2079" s="3">
        <f>TITRES_STAT!B2082</f>
        <v>45029</v>
      </c>
      <c r="B2079" s="17">
        <f>TITRES_STAT!D2082</f>
        <v>3.65</v>
      </c>
      <c r="C2079" s="2">
        <f t="shared" si="288"/>
        <v>-2.0000000000000018E-2</v>
      </c>
      <c r="D2079" s="2">
        <f t="shared" si="289"/>
        <v>0</v>
      </c>
      <c r="E2079" s="2">
        <f t="shared" si="290"/>
        <v>2.0000000000000018E-2</v>
      </c>
      <c r="F2079" s="2">
        <f t="shared" si="294"/>
        <v>1.5099578384379669E-2</v>
      </c>
      <c r="G2079" s="2">
        <f t="shared" si="294"/>
        <v>1.6672022410492326E-2</v>
      </c>
      <c r="H2079" s="2">
        <f t="shared" si="292"/>
        <v>0.90568366648049492</v>
      </c>
      <c r="I2079" s="2">
        <f t="shared" si="293"/>
        <v>47.525393768691615</v>
      </c>
    </row>
    <row r="2080" spans="1:9" ht="13.5" x14ac:dyDescent="0.25">
      <c r="A2080" s="3">
        <f>TITRES_STAT!B2083</f>
        <v>45030</v>
      </c>
      <c r="B2080" s="17">
        <f>TITRES_STAT!D2083</f>
        <v>3.52</v>
      </c>
      <c r="C2080" s="2">
        <f t="shared" si="288"/>
        <v>-0.12999999999999989</v>
      </c>
      <c r="D2080" s="2">
        <f t="shared" si="289"/>
        <v>0</v>
      </c>
      <c r="E2080" s="2">
        <f t="shared" si="290"/>
        <v>0.12999999999999989</v>
      </c>
      <c r="F2080" s="2">
        <f t="shared" si="294"/>
        <v>1.4021037071209693E-2</v>
      </c>
      <c r="G2080" s="2">
        <f t="shared" si="294"/>
        <v>2.4766877952600012E-2</v>
      </c>
      <c r="H2080" s="2">
        <f t="shared" si="292"/>
        <v>0.56612048955236893</v>
      </c>
      <c r="I2080" s="2">
        <f t="shared" si="293"/>
        <v>36.147952429520828</v>
      </c>
    </row>
    <row r="2081" spans="1:9" ht="13.5" x14ac:dyDescent="0.25">
      <c r="A2081" s="3">
        <f>TITRES_STAT!B2084</f>
        <v>45033</v>
      </c>
      <c r="B2081" s="17">
        <f>TITRES_STAT!D2084</f>
        <v>3.46</v>
      </c>
      <c r="C2081" s="2">
        <f t="shared" si="288"/>
        <v>-6.0000000000000053E-2</v>
      </c>
      <c r="D2081" s="2">
        <f t="shared" si="289"/>
        <v>0</v>
      </c>
      <c r="E2081" s="2">
        <f t="shared" si="290"/>
        <v>6.0000000000000053E-2</v>
      </c>
      <c r="F2081" s="2">
        <f t="shared" si="294"/>
        <v>1.3019534423266144E-2</v>
      </c>
      <c r="G2081" s="2">
        <f t="shared" si="294"/>
        <v>2.7283529527414301E-2</v>
      </c>
      <c r="H2081" s="2">
        <f t="shared" si="292"/>
        <v>0.47719392061002247</v>
      </c>
      <c r="I2081" s="2">
        <f t="shared" si="293"/>
        <v>32.304080997907192</v>
      </c>
    </row>
    <row r="2082" spans="1:9" ht="13.5" x14ac:dyDescent="0.25">
      <c r="A2082" s="3">
        <f>TITRES_STAT!B2085</f>
        <v>45034</v>
      </c>
      <c r="B2082" s="17">
        <f>TITRES_STAT!D2085</f>
        <v>3.65</v>
      </c>
      <c r="C2082" s="2">
        <f t="shared" si="288"/>
        <v>0.18999999999999995</v>
      </c>
      <c r="D2082" s="2">
        <f t="shared" si="289"/>
        <v>0.18999999999999995</v>
      </c>
      <c r="E2082" s="2">
        <f t="shared" si="290"/>
        <v>0</v>
      </c>
      <c r="F2082" s="2">
        <f t="shared" si="294"/>
        <v>2.5660996250175701E-2</v>
      </c>
      <c r="G2082" s="2">
        <f t="shared" si="294"/>
        <v>2.533470598974185E-2</v>
      </c>
      <c r="H2082" s="2">
        <f t="shared" si="292"/>
        <v>1.0128791808583044</v>
      </c>
      <c r="I2082" s="2">
        <f t="shared" si="293"/>
        <v>50.319919371733292</v>
      </c>
    </row>
    <row r="2083" spans="1:9" ht="13.5" x14ac:dyDescent="0.25">
      <c r="A2083" s="3">
        <f>TITRES_STAT!B2086</f>
        <v>45035</v>
      </c>
      <c r="B2083" s="17">
        <f>TITRES_STAT!D2086</f>
        <v>3.65</v>
      </c>
      <c r="C2083" s="2">
        <f t="shared" si="288"/>
        <v>0</v>
      </c>
      <c r="D2083" s="2">
        <f t="shared" si="289"/>
        <v>0</v>
      </c>
      <c r="E2083" s="2">
        <f t="shared" si="290"/>
        <v>0</v>
      </c>
      <c r="F2083" s="2">
        <f t="shared" si="294"/>
        <v>2.3828067946591723E-2</v>
      </c>
      <c r="G2083" s="2">
        <f t="shared" si="294"/>
        <v>2.3525084133331715E-2</v>
      </c>
      <c r="H2083" s="2">
        <f t="shared" si="292"/>
        <v>1.0128791808583044</v>
      </c>
      <c r="I2083" s="2">
        <f t="shared" si="293"/>
        <v>50.319919371733292</v>
      </c>
    </row>
    <row r="2084" spans="1:9" ht="13.5" x14ac:dyDescent="0.25">
      <c r="A2084" s="3">
        <f>TITRES_STAT!B2087</f>
        <v>45036</v>
      </c>
      <c r="B2084" s="17">
        <f>TITRES_STAT!D2087</f>
        <v>3.65</v>
      </c>
      <c r="C2084" s="2">
        <f t="shared" si="288"/>
        <v>0</v>
      </c>
      <c r="D2084" s="2">
        <f t="shared" si="289"/>
        <v>0</v>
      </c>
      <c r="E2084" s="2">
        <f t="shared" si="290"/>
        <v>0</v>
      </c>
      <c r="F2084" s="2">
        <f t="shared" si="294"/>
        <v>2.2126063093263742E-2</v>
      </c>
      <c r="G2084" s="2">
        <f t="shared" si="294"/>
        <v>2.1844720980950881E-2</v>
      </c>
      <c r="H2084" s="2">
        <f t="shared" si="292"/>
        <v>1.0128791808583042</v>
      </c>
      <c r="I2084" s="2">
        <f t="shared" si="293"/>
        <v>50.319919371733292</v>
      </c>
    </row>
    <row r="2085" spans="1:9" ht="13.5" x14ac:dyDescent="0.25">
      <c r="A2085" s="3">
        <f>TITRES_STAT!B2088</f>
        <v>45040</v>
      </c>
      <c r="B2085" s="17">
        <f>TITRES_STAT!D2088</f>
        <v>3.69</v>
      </c>
      <c r="C2085" s="2">
        <f t="shared" si="288"/>
        <v>4.0000000000000036E-2</v>
      </c>
      <c r="D2085" s="2">
        <f t="shared" si="289"/>
        <v>4.0000000000000036E-2</v>
      </c>
      <c r="E2085" s="2">
        <f t="shared" si="290"/>
        <v>0</v>
      </c>
      <c r="F2085" s="2">
        <f t="shared" si="294"/>
        <v>2.3402772872316336E-2</v>
      </c>
      <c r="G2085" s="2">
        <f t="shared" si="294"/>
        <v>2.028438376802582E-2</v>
      </c>
      <c r="H2085" s="2">
        <f t="shared" si="292"/>
        <v>1.15373348976004</v>
      </c>
      <c r="I2085" s="2">
        <f t="shared" si="293"/>
        <v>53.56899984355001</v>
      </c>
    </row>
    <row r="2086" spans="1:9" ht="13.5" x14ac:dyDescent="0.25">
      <c r="A2086" s="3">
        <f>TITRES_STAT!B2089</f>
        <v>45041</v>
      </c>
      <c r="B2086" s="17">
        <f>TITRES_STAT!D2089</f>
        <v>3.53</v>
      </c>
      <c r="C2086" s="2">
        <f t="shared" si="288"/>
        <v>-0.16000000000000014</v>
      </c>
      <c r="D2086" s="2">
        <f t="shared" si="289"/>
        <v>0</v>
      </c>
      <c r="E2086" s="2">
        <f t="shared" si="290"/>
        <v>0.16000000000000014</v>
      </c>
      <c r="F2086" s="2">
        <f t="shared" si="294"/>
        <v>2.1731146238579458E-2</v>
      </c>
      <c r="G2086" s="2">
        <f t="shared" si="294"/>
        <v>3.0264070641738271E-2</v>
      </c>
      <c r="H2086" s="2">
        <f t="shared" si="292"/>
        <v>0.71805100165901847</v>
      </c>
      <c r="I2086" s="2">
        <f t="shared" si="293"/>
        <v>41.794510230816186</v>
      </c>
    </row>
    <row r="2087" spans="1:9" ht="13.5" x14ac:dyDescent="0.25">
      <c r="A2087" s="3">
        <f>TITRES_STAT!B2090</f>
        <v>45042</v>
      </c>
      <c r="B2087" s="17">
        <f>TITRES_STAT!D2090</f>
        <v>3.74</v>
      </c>
      <c r="C2087" s="2">
        <f t="shared" si="288"/>
        <v>0.21000000000000041</v>
      </c>
      <c r="D2087" s="2">
        <f t="shared" si="289"/>
        <v>0.21000000000000041</v>
      </c>
      <c r="E2087" s="2">
        <f t="shared" si="290"/>
        <v>0</v>
      </c>
      <c r="F2087" s="2">
        <f t="shared" si="294"/>
        <v>3.5178921507252388E-2</v>
      </c>
      <c r="G2087" s="2">
        <f t="shared" si="294"/>
        <v>2.8102351310185538E-2</v>
      </c>
      <c r="H2087" s="2">
        <f t="shared" si="292"/>
        <v>1.2518141673968037</v>
      </c>
      <c r="I2087" s="2">
        <f t="shared" si="293"/>
        <v>55.591362090236601</v>
      </c>
    </row>
    <row r="2088" spans="1:9" ht="13.5" x14ac:dyDescent="0.25">
      <c r="A2088" s="3">
        <f>TITRES_STAT!B2091</f>
        <v>45043</v>
      </c>
      <c r="B2088" s="17">
        <f>TITRES_STAT!D2091</f>
        <v>3.96</v>
      </c>
      <c r="C2088" s="2">
        <f t="shared" si="288"/>
        <v>0.21999999999999975</v>
      </c>
      <c r="D2088" s="2">
        <f t="shared" si="289"/>
        <v>0.21999999999999975</v>
      </c>
      <c r="E2088" s="2">
        <f t="shared" si="290"/>
        <v>0</v>
      </c>
      <c r="F2088" s="2">
        <f t="shared" si="294"/>
        <v>4.8380427113877196E-2</v>
      </c>
      <c r="G2088" s="2">
        <f t="shared" si="294"/>
        <v>2.6095040502315144E-2</v>
      </c>
      <c r="H2088" s="2">
        <f t="shared" si="292"/>
        <v>1.8540085082291748</v>
      </c>
      <c r="I2088" s="2">
        <f t="shared" si="293"/>
        <v>64.961562058535364</v>
      </c>
    </row>
    <row r="2089" spans="1:9" ht="13.5" x14ac:dyDescent="0.25">
      <c r="A2089" s="3">
        <f>TITRES_STAT!B2092</f>
        <v>45044</v>
      </c>
      <c r="B2089" s="17">
        <f>TITRES_STAT!D2092</f>
        <v>3.97</v>
      </c>
      <c r="C2089" s="2">
        <f t="shared" si="288"/>
        <v>1.0000000000000231E-2</v>
      </c>
      <c r="D2089" s="2">
        <f t="shared" si="289"/>
        <v>1.0000000000000231E-2</v>
      </c>
      <c r="E2089" s="2">
        <f t="shared" si="290"/>
        <v>0</v>
      </c>
      <c r="F2089" s="2">
        <f t="shared" si="294"/>
        <v>4.5638968034314553E-2</v>
      </c>
      <c r="G2089" s="2">
        <f t="shared" si="294"/>
        <v>2.4231109037864063E-2</v>
      </c>
      <c r="H2089" s="2">
        <f t="shared" si="292"/>
        <v>1.8834865528853053</v>
      </c>
      <c r="I2089" s="2">
        <f t="shared" si="293"/>
        <v>65.319761973595149</v>
      </c>
    </row>
    <row r="2090" spans="1:9" ht="13.5" x14ac:dyDescent="0.25">
      <c r="A2090" s="3">
        <f>TITRES_STAT!B2093</f>
        <v>45048</v>
      </c>
      <c r="B2090" s="17">
        <f>TITRES_STAT!D2093</f>
        <v>3.92</v>
      </c>
      <c r="C2090" s="2">
        <f t="shared" si="288"/>
        <v>-5.0000000000000266E-2</v>
      </c>
      <c r="D2090" s="2">
        <f t="shared" si="289"/>
        <v>0</v>
      </c>
      <c r="E2090" s="2">
        <f t="shared" si="290"/>
        <v>5.0000000000000266E-2</v>
      </c>
      <c r="F2090" s="2">
        <f t="shared" si="294"/>
        <v>4.2379041746149225E-2</v>
      </c>
      <c r="G2090" s="2">
        <f t="shared" si="294"/>
        <v>2.607174410658808E-2</v>
      </c>
      <c r="H2090" s="2">
        <f t="shared" si="292"/>
        <v>1.6254778189327368</v>
      </c>
      <c r="I2090" s="2">
        <f t="shared" si="293"/>
        <v>61.911694976478515</v>
      </c>
    </row>
    <row r="2091" spans="1:9" ht="13.5" x14ac:dyDescent="0.25">
      <c r="A2091" s="3">
        <f>TITRES_STAT!B2094</f>
        <v>45049</v>
      </c>
      <c r="B2091" s="17">
        <f>TITRES_STAT!D2094</f>
        <v>3.75</v>
      </c>
      <c r="C2091" s="2">
        <f t="shared" si="288"/>
        <v>-0.16999999999999993</v>
      </c>
      <c r="D2091" s="2">
        <f t="shared" si="289"/>
        <v>0</v>
      </c>
      <c r="E2091" s="2">
        <f t="shared" si="290"/>
        <v>0.16999999999999993</v>
      </c>
      <c r="F2091" s="2">
        <f t="shared" si="294"/>
        <v>3.9351967335709996E-2</v>
      </c>
      <c r="G2091" s="2">
        <f t="shared" si="294"/>
        <v>3.6352333813260355E-2</v>
      </c>
      <c r="H2091" s="2">
        <f t="shared" si="292"/>
        <v>1.0825155693678037</v>
      </c>
      <c r="I2091" s="2">
        <f t="shared" si="293"/>
        <v>51.98115131962382</v>
      </c>
    </row>
    <row r="2092" spans="1:9" ht="13.5" x14ac:dyDescent="0.25">
      <c r="A2092" s="3">
        <f>TITRES_STAT!B2095</f>
        <v>45050</v>
      </c>
      <c r="B2092" s="17">
        <f>TITRES_STAT!D2095</f>
        <v>3.7</v>
      </c>
      <c r="C2092" s="2">
        <f t="shared" si="288"/>
        <v>-4.9999999999999822E-2</v>
      </c>
      <c r="D2092" s="2">
        <f t="shared" si="289"/>
        <v>0</v>
      </c>
      <c r="E2092" s="2">
        <f t="shared" si="290"/>
        <v>4.9999999999999822E-2</v>
      </c>
      <c r="F2092" s="2">
        <f t="shared" si="294"/>
        <v>3.6541112526016425E-2</v>
      </c>
      <c r="G2092" s="2">
        <f t="shared" si="294"/>
        <v>3.7327167112313174E-2</v>
      </c>
      <c r="H2092" s="2">
        <f t="shared" si="292"/>
        <v>0.97894148827497141</v>
      </c>
      <c r="I2092" s="2">
        <f t="shared" si="293"/>
        <v>49.467934957910629</v>
      </c>
    </row>
    <row r="2093" spans="1:9" ht="13.5" x14ac:dyDescent="0.25">
      <c r="A2093" s="3">
        <f>TITRES_STAT!B2096</f>
        <v>45051</v>
      </c>
      <c r="B2093" s="17">
        <f>TITRES_STAT!D2096</f>
        <v>3.69</v>
      </c>
      <c r="C2093" s="2">
        <f t="shared" si="288"/>
        <v>-1.0000000000000231E-2</v>
      </c>
      <c r="D2093" s="2">
        <f t="shared" si="289"/>
        <v>0</v>
      </c>
      <c r="E2093" s="2">
        <f t="shared" si="290"/>
        <v>1.0000000000000231E-2</v>
      </c>
      <c r="F2093" s="2">
        <f t="shared" ref="F2093:G2108" si="295">((F2092*13)+D2093)/14</f>
        <v>3.3931033059872398E-2</v>
      </c>
      <c r="G2093" s="2">
        <f t="shared" si="295"/>
        <v>3.5375226604290821E-2</v>
      </c>
      <c r="H2093" s="2">
        <f t="shared" si="292"/>
        <v>0.95917500230957531</v>
      </c>
      <c r="I2093" s="2">
        <f t="shared" si="293"/>
        <v>48.95810742679194</v>
      </c>
    </row>
    <row r="2094" spans="1:9" ht="13.5" x14ac:dyDescent="0.25">
      <c r="A2094" s="3">
        <f>TITRES_STAT!B2097</f>
        <v>45054</v>
      </c>
      <c r="B2094" s="17">
        <f>TITRES_STAT!D2097</f>
        <v>3.68</v>
      </c>
      <c r="C2094" s="2">
        <f t="shared" si="288"/>
        <v>-9.9999999999997868E-3</v>
      </c>
      <c r="D2094" s="2">
        <f t="shared" si="289"/>
        <v>0</v>
      </c>
      <c r="E2094" s="2">
        <f t="shared" si="290"/>
        <v>9.9999999999997868E-3</v>
      </c>
      <c r="F2094" s="2">
        <f t="shared" si="295"/>
        <v>3.1507387841310082E-2</v>
      </c>
      <c r="G2094" s="2">
        <f t="shared" si="295"/>
        <v>3.3562710418270032E-2</v>
      </c>
      <c r="H2094" s="2">
        <f t="shared" si="292"/>
        <v>0.93876172241914269</v>
      </c>
      <c r="I2094" s="2">
        <f t="shared" si="293"/>
        <v>48.420685820420324</v>
      </c>
    </row>
    <row r="2095" spans="1:9" ht="13.5" x14ac:dyDescent="0.25">
      <c r="A2095" s="3">
        <f>TITRES_STAT!B2098</f>
        <v>45055</v>
      </c>
      <c r="B2095" s="17">
        <f>TITRES_STAT!D2098</f>
        <v>3.68</v>
      </c>
      <c r="C2095" s="2">
        <f t="shared" si="288"/>
        <v>0</v>
      </c>
      <c r="D2095" s="2">
        <f t="shared" si="289"/>
        <v>0</v>
      </c>
      <c r="E2095" s="2">
        <f t="shared" si="290"/>
        <v>0</v>
      </c>
      <c r="F2095" s="2">
        <f t="shared" si="295"/>
        <v>2.9256860138359365E-2</v>
      </c>
      <c r="G2095" s="2">
        <f t="shared" si="295"/>
        <v>3.1165373959822173E-2</v>
      </c>
      <c r="H2095" s="2">
        <f t="shared" si="292"/>
        <v>0.9387617224191428</v>
      </c>
      <c r="I2095" s="2">
        <f t="shared" si="293"/>
        <v>48.420685820420324</v>
      </c>
    </row>
    <row r="2096" spans="1:9" ht="13.5" x14ac:dyDescent="0.25">
      <c r="A2096" s="3">
        <f>TITRES_STAT!B2099</f>
        <v>45056</v>
      </c>
      <c r="B2096" s="17">
        <f>TITRES_STAT!D2099</f>
        <v>3.64</v>
      </c>
      <c r="C2096" s="2">
        <f t="shared" si="288"/>
        <v>-4.0000000000000036E-2</v>
      </c>
      <c r="D2096" s="2">
        <f t="shared" si="289"/>
        <v>0</v>
      </c>
      <c r="E2096" s="2">
        <f t="shared" si="290"/>
        <v>4.0000000000000036E-2</v>
      </c>
      <c r="F2096" s="2">
        <f t="shared" si="295"/>
        <v>2.7167084414190839E-2</v>
      </c>
      <c r="G2096" s="2">
        <f t="shared" si="295"/>
        <v>3.1796418676977731E-2</v>
      </c>
      <c r="H2096" s="2">
        <f t="shared" si="292"/>
        <v>0.85440705414604534</v>
      </c>
      <c r="I2096" s="2">
        <f t="shared" si="293"/>
        <v>46.074407031389335</v>
      </c>
    </row>
    <row r="2097" spans="1:9" ht="13.5" x14ac:dyDescent="0.25">
      <c r="A2097" s="3">
        <f>TITRES_STAT!B2100</f>
        <v>45057</v>
      </c>
      <c r="B2097" s="17">
        <f>TITRES_STAT!D2100</f>
        <v>3.7</v>
      </c>
      <c r="C2097" s="2">
        <f t="shared" si="288"/>
        <v>6.0000000000000053E-2</v>
      </c>
      <c r="D2097" s="2">
        <f t="shared" si="289"/>
        <v>6.0000000000000053E-2</v>
      </c>
      <c r="E2097" s="2">
        <f t="shared" si="290"/>
        <v>0</v>
      </c>
      <c r="F2097" s="2">
        <f t="shared" si="295"/>
        <v>2.9512292670320069E-2</v>
      </c>
      <c r="G2097" s="2">
        <f t="shared" si="295"/>
        <v>2.9525245914336466E-2</v>
      </c>
      <c r="H2097" s="2">
        <f t="shared" si="292"/>
        <v>0.99956128243422671</v>
      </c>
      <c r="I2097" s="2">
        <f t="shared" si="293"/>
        <v>49.989029654414011</v>
      </c>
    </row>
    <row r="2098" spans="1:9" ht="13.5" x14ac:dyDescent="0.25">
      <c r="A2098" s="3">
        <f>TITRES_STAT!B2101</f>
        <v>45058</v>
      </c>
      <c r="B2098" s="17">
        <f>TITRES_STAT!D2101</f>
        <v>3.7</v>
      </c>
      <c r="C2098" s="2">
        <f t="shared" si="288"/>
        <v>0</v>
      </c>
      <c r="D2098" s="2">
        <f t="shared" si="289"/>
        <v>0</v>
      </c>
      <c r="E2098" s="2">
        <f t="shared" si="290"/>
        <v>0</v>
      </c>
      <c r="F2098" s="2">
        <f t="shared" si="295"/>
        <v>2.7404271765297205E-2</v>
      </c>
      <c r="G2098" s="2">
        <f t="shared" si="295"/>
        <v>2.7416299777598147E-2</v>
      </c>
      <c r="H2098" s="2">
        <f t="shared" si="292"/>
        <v>0.99956128243422659</v>
      </c>
      <c r="I2098" s="2">
        <f t="shared" si="293"/>
        <v>49.989029654414011</v>
      </c>
    </row>
    <row r="2099" spans="1:9" ht="13.5" x14ac:dyDescent="0.25">
      <c r="A2099" s="3">
        <f>TITRES_STAT!B2102</f>
        <v>45061</v>
      </c>
      <c r="B2099" s="17">
        <f>TITRES_STAT!D2102</f>
        <v>3.8</v>
      </c>
      <c r="C2099" s="2">
        <f t="shared" si="288"/>
        <v>9.9999999999999645E-2</v>
      </c>
      <c r="D2099" s="2">
        <f t="shared" si="289"/>
        <v>9.9999999999999645E-2</v>
      </c>
      <c r="E2099" s="2">
        <f t="shared" si="290"/>
        <v>0</v>
      </c>
      <c r="F2099" s="2">
        <f t="shared" si="295"/>
        <v>3.2589680924918804E-2</v>
      </c>
      <c r="G2099" s="2">
        <f t="shared" si="295"/>
        <v>2.545799265062685E-2</v>
      </c>
      <c r="H2099" s="2">
        <f t="shared" si="292"/>
        <v>1.2801355304074358</v>
      </c>
      <c r="I2099" s="2">
        <f t="shared" si="293"/>
        <v>56.142957878415643</v>
      </c>
    </row>
    <row r="2100" spans="1:9" ht="13.5" x14ac:dyDescent="0.25">
      <c r="A2100" s="3">
        <f>TITRES_STAT!B2103</f>
        <v>45062</v>
      </c>
      <c r="B2100" s="17">
        <f>TITRES_STAT!D2103</f>
        <v>3.79</v>
      </c>
      <c r="C2100" s="2">
        <f t="shared" si="288"/>
        <v>-9.9999999999997868E-3</v>
      </c>
      <c r="D2100" s="2">
        <f t="shared" si="289"/>
        <v>0</v>
      </c>
      <c r="E2100" s="2">
        <f t="shared" si="290"/>
        <v>9.9999999999997868E-3</v>
      </c>
      <c r="F2100" s="2">
        <f t="shared" si="295"/>
        <v>3.0261846573138889E-2</v>
      </c>
      <c r="G2100" s="2">
        <f t="shared" si="295"/>
        <v>2.4353850318439202E-2</v>
      </c>
      <c r="H2100" s="2">
        <f t="shared" si="292"/>
        <v>1.2425898236808379</v>
      </c>
      <c r="I2100" s="2">
        <f t="shared" si="293"/>
        <v>55.408698040078214</v>
      </c>
    </row>
    <row r="2101" spans="1:9" ht="13.5" x14ac:dyDescent="0.25">
      <c r="A2101" s="3">
        <f>TITRES_STAT!B2104</f>
        <v>45063</v>
      </c>
      <c r="B2101" s="17">
        <f>TITRES_STAT!D2104</f>
        <v>3.79</v>
      </c>
      <c r="C2101" s="2">
        <f t="shared" si="288"/>
        <v>0</v>
      </c>
      <c r="D2101" s="2">
        <f t="shared" si="289"/>
        <v>0</v>
      </c>
      <c r="E2101" s="2">
        <f t="shared" si="290"/>
        <v>0</v>
      </c>
      <c r="F2101" s="2">
        <f t="shared" si="295"/>
        <v>2.8100286103628969E-2</v>
      </c>
      <c r="G2101" s="2">
        <f t="shared" si="295"/>
        <v>2.2614289581407827E-2</v>
      </c>
      <c r="H2101" s="2">
        <f t="shared" si="292"/>
        <v>1.2425898236808381</v>
      </c>
      <c r="I2101" s="2">
        <f t="shared" si="293"/>
        <v>55.408698040078214</v>
      </c>
    </row>
    <row r="2102" spans="1:9" ht="13.5" x14ac:dyDescent="0.25">
      <c r="A2102" s="3">
        <f>TITRES_STAT!B2105</f>
        <v>45064</v>
      </c>
      <c r="B2102" s="17">
        <f>TITRES_STAT!D2105</f>
        <v>3.82</v>
      </c>
      <c r="C2102" s="2">
        <f t="shared" si="288"/>
        <v>2.9999999999999805E-2</v>
      </c>
      <c r="D2102" s="2">
        <f t="shared" si="289"/>
        <v>2.9999999999999805E-2</v>
      </c>
      <c r="E2102" s="2">
        <f t="shared" si="290"/>
        <v>0</v>
      </c>
      <c r="F2102" s="2">
        <f t="shared" si="295"/>
        <v>2.8235979953369742E-2</v>
      </c>
      <c r="G2102" s="2">
        <f t="shared" si="295"/>
        <v>2.0998983182735843E-2</v>
      </c>
      <c r="H2102" s="2">
        <f t="shared" si="292"/>
        <v>1.3446355810496453</v>
      </c>
      <c r="I2102" s="2">
        <f t="shared" si="293"/>
        <v>57.349448755174116</v>
      </c>
    </row>
    <row r="2103" spans="1:9" ht="13.5" x14ac:dyDescent="0.25">
      <c r="A2103" s="3">
        <f>TITRES_STAT!B2106</f>
        <v>45065</v>
      </c>
      <c r="B2103" s="17">
        <f>TITRES_STAT!D2106</f>
        <v>3.83</v>
      </c>
      <c r="C2103" s="2">
        <f t="shared" si="288"/>
        <v>1.0000000000000231E-2</v>
      </c>
      <c r="D2103" s="2">
        <f t="shared" si="289"/>
        <v>1.0000000000000231E-2</v>
      </c>
      <c r="E2103" s="2">
        <f t="shared" si="290"/>
        <v>0</v>
      </c>
      <c r="F2103" s="2">
        <f t="shared" si="295"/>
        <v>2.6933409956700492E-2</v>
      </c>
      <c r="G2103" s="2">
        <f t="shared" si="295"/>
        <v>1.9499055812540429E-2</v>
      </c>
      <c r="H2103" s="2">
        <f t="shared" si="292"/>
        <v>1.3812673913871669</v>
      </c>
      <c r="I2103" s="2">
        <f t="shared" si="293"/>
        <v>58.005556048979997</v>
      </c>
    </row>
    <row r="2104" spans="1:9" ht="13.5" x14ac:dyDescent="0.25">
      <c r="A2104" s="3">
        <f>TITRES_STAT!B2107</f>
        <v>45068</v>
      </c>
      <c r="B2104" s="17">
        <f>TITRES_STAT!D2107</f>
        <v>3.83</v>
      </c>
      <c r="C2104" s="2">
        <f t="shared" si="288"/>
        <v>0</v>
      </c>
      <c r="D2104" s="2">
        <f t="shared" si="289"/>
        <v>0</v>
      </c>
      <c r="E2104" s="2">
        <f t="shared" si="290"/>
        <v>0</v>
      </c>
      <c r="F2104" s="2">
        <f t="shared" si="295"/>
        <v>2.5009594959793314E-2</v>
      </c>
      <c r="G2104" s="2">
        <f t="shared" si="295"/>
        <v>1.8106266111644682E-2</v>
      </c>
      <c r="H2104" s="2">
        <f t="shared" si="292"/>
        <v>1.3812673913871669</v>
      </c>
      <c r="I2104" s="2">
        <f t="shared" si="293"/>
        <v>58.005556048979997</v>
      </c>
    </row>
    <row r="2105" spans="1:9" ht="13.5" x14ac:dyDescent="0.25">
      <c r="A2105" s="3">
        <f>TITRES_STAT!B2108</f>
        <v>45069</v>
      </c>
      <c r="B2105" s="17">
        <f>TITRES_STAT!D2108</f>
        <v>3.83</v>
      </c>
      <c r="C2105" s="2">
        <f t="shared" si="288"/>
        <v>0</v>
      </c>
      <c r="D2105" s="2">
        <f t="shared" si="289"/>
        <v>0</v>
      </c>
      <c r="E2105" s="2">
        <f t="shared" si="290"/>
        <v>0</v>
      </c>
      <c r="F2105" s="2">
        <f t="shared" si="295"/>
        <v>2.3223195319808078E-2</v>
      </c>
      <c r="G2105" s="2">
        <f t="shared" si="295"/>
        <v>1.6812961389384349E-2</v>
      </c>
      <c r="H2105" s="2">
        <f t="shared" si="292"/>
        <v>1.3812673913871669</v>
      </c>
      <c r="I2105" s="2">
        <f t="shared" si="293"/>
        <v>58.005556048979997</v>
      </c>
    </row>
    <row r="2106" spans="1:9" ht="13.5" x14ac:dyDescent="0.25">
      <c r="A2106" s="3">
        <f>TITRES_STAT!B2109</f>
        <v>45070</v>
      </c>
      <c r="B2106" s="17">
        <f>TITRES_STAT!D2109</f>
        <v>3.83</v>
      </c>
      <c r="C2106" s="2">
        <f t="shared" si="288"/>
        <v>0</v>
      </c>
      <c r="D2106" s="2">
        <f t="shared" si="289"/>
        <v>0</v>
      </c>
      <c r="E2106" s="2">
        <f t="shared" si="290"/>
        <v>0</v>
      </c>
      <c r="F2106" s="2">
        <f t="shared" si="295"/>
        <v>2.1564395654107501E-2</v>
      </c>
      <c r="G2106" s="2">
        <f t="shared" si="295"/>
        <v>1.5612035575856897E-2</v>
      </c>
      <c r="H2106" s="2">
        <f t="shared" si="292"/>
        <v>1.3812673913871669</v>
      </c>
      <c r="I2106" s="2">
        <f t="shared" si="293"/>
        <v>58.005556048979997</v>
      </c>
    </row>
    <row r="2107" spans="1:9" ht="13.5" x14ac:dyDescent="0.25">
      <c r="A2107" s="3">
        <f>TITRES_STAT!B2110</f>
        <v>45071</v>
      </c>
      <c r="B2107" s="17">
        <f>TITRES_STAT!D2110</f>
        <v>3.87</v>
      </c>
      <c r="C2107" s="2">
        <f t="shared" si="288"/>
        <v>4.0000000000000036E-2</v>
      </c>
      <c r="D2107" s="2">
        <f t="shared" si="289"/>
        <v>4.0000000000000036E-2</v>
      </c>
      <c r="E2107" s="2">
        <f t="shared" si="290"/>
        <v>0</v>
      </c>
      <c r="F2107" s="2">
        <f t="shared" si="295"/>
        <v>2.2881224535956968E-2</v>
      </c>
      <c r="G2107" s="2">
        <f t="shared" si="295"/>
        <v>1.4496890177581405E-2</v>
      </c>
      <c r="H2107" s="2">
        <f t="shared" si="292"/>
        <v>1.5783539956273827</v>
      </c>
      <c r="I2107" s="2">
        <f t="shared" si="293"/>
        <v>61.215566144296133</v>
      </c>
    </row>
    <row r="2108" spans="1:9" ht="13.5" x14ac:dyDescent="0.25">
      <c r="A2108" s="3">
        <f>TITRES_STAT!B2111</f>
        <v>45072</v>
      </c>
      <c r="B2108" s="17">
        <f>TITRES_STAT!D2111</f>
        <v>3.87</v>
      </c>
      <c r="C2108" s="2">
        <f t="shared" si="288"/>
        <v>0</v>
      </c>
      <c r="D2108" s="2">
        <f t="shared" si="289"/>
        <v>0</v>
      </c>
      <c r="E2108" s="2">
        <f t="shared" si="290"/>
        <v>0</v>
      </c>
      <c r="F2108" s="2">
        <f t="shared" si="295"/>
        <v>2.1246851354817187E-2</v>
      </c>
      <c r="G2108" s="2">
        <f t="shared" si="295"/>
        <v>1.3461398022039875E-2</v>
      </c>
      <c r="H2108" s="2">
        <f t="shared" si="292"/>
        <v>1.5783539956273831</v>
      </c>
      <c r="I2108" s="2">
        <f t="shared" si="293"/>
        <v>61.21556614429614</v>
      </c>
    </row>
    <row r="2109" spans="1:9" ht="13.5" x14ac:dyDescent="0.25">
      <c r="A2109" s="3">
        <f>TITRES_STAT!B2112</f>
        <v>45075</v>
      </c>
      <c r="B2109" s="17">
        <f>TITRES_STAT!D2112</f>
        <v>3.91</v>
      </c>
      <c r="C2109" s="2">
        <f t="shared" si="288"/>
        <v>4.0000000000000036E-2</v>
      </c>
      <c r="D2109" s="2">
        <f t="shared" si="289"/>
        <v>4.0000000000000036E-2</v>
      </c>
      <c r="E2109" s="2">
        <f t="shared" si="290"/>
        <v>0</v>
      </c>
      <c r="F2109" s="2">
        <f t="shared" ref="F2109:G2124" si="296">((F2108*13)+D2109)/14</f>
        <v>2.2586361972330247E-2</v>
      </c>
      <c r="G2109" s="2">
        <f t="shared" si="296"/>
        <v>1.2499869591894169E-2</v>
      </c>
      <c r="H2109" s="2">
        <f t="shared" si="292"/>
        <v>1.8069278088290535</v>
      </c>
      <c r="I2109" s="2">
        <f t="shared" si="293"/>
        <v>64.373861099863376</v>
      </c>
    </row>
    <row r="2110" spans="1:9" ht="13.5" x14ac:dyDescent="0.25">
      <c r="A2110" s="3">
        <f>TITRES_STAT!B2113</f>
        <v>45076</v>
      </c>
      <c r="B2110" s="17">
        <f>TITRES_STAT!D2113</f>
        <v>3.87</v>
      </c>
      <c r="C2110" s="2">
        <f t="shared" si="288"/>
        <v>-4.0000000000000036E-2</v>
      </c>
      <c r="D2110" s="2">
        <f t="shared" si="289"/>
        <v>0</v>
      </c>
      <c r="E2110" s="2">
        <f t="shared" si="290"/>
        <v>4.0000000000000036E-2</v>
      </c>
      <c r="F2110" s="2">
        <f t="shared" si="296"/>
        <v>2.0973050402878085E-2</v>
      </c>
      <c r="G2110" s="2">
        <f t="shared" si="296"/>
        <v>1.4464164621044589E-2</v>
      </c>
      <c r="H2110" s="2">
        <f t="shared" si="292"/>
        <v>1.4500008090590599</v>
      </c>
      <c r="I2110" s="2">
        <f t="shared" si="293"/>
        <v>59.183686948084841</v>
      </c>
    </row>
    <row r="2111" spans="1:9" ht="13.5" x14ac:dyDescent="0.25">
      <c r="A2111" s="3">
        <f>TITRES_STAT!B2114</f>
        <v>45077</v>
      </c>
      <c r="B2111" s="17">
        <f>TITRES_STAT!D2114</f>
        <v>3.89</v>
      </c>
      <c r="C2111" s="2">
        <f t="shared" si="288"/>
        <v>2.0000000000000018E-2</v>
      </c>
      <c r="D2111" s="2">
        <f t="shared" si="289"/>
        <v>2.0000000000000018E-2</v>
      </c>
      <c r="E2111" s="2">
        <f t="shared" si="290"/>
        <v>0</v>
      </c>
      <c r="F2111" s="2">
        <f t="shared" si="296"/>
        <v>2.090354680267251E-2</v>
      </c>
      <c r="G2111" s="2">
        <f t="shared" si="296"/>
        <v>1.343101000525569E-2</v>
      </c>
      <c r="H2111" s="2">
        <f t="shared" si="292"/>
        <v>1.5563644725521566</v>
      </c>
      <c r="I2111" s="2">
        <f t="shared" si="293"/>
        <v>60.88194736169033</v>
      </c>
    </row>
    <row r="2112" spans="1:9" ht="13.5" x14ac:dyDescent="0.25">
      <c r="A2112" s="3">
        <f>TITRES_STAT!B2115</f>
        <v>45078</v>
      </c>
      <c r="B2112" s="17">
        <f>TITRES_STAT!D2115</f>
        <v>3.89</v>
      </c>
      <c r="C2112" s="2">
        <f t="shared" si="288"/>
        <v>0</v>
      </c>
      <c r="D2112" s="2">
        <f t="shared" si="289"/>
        <v>0</v>
      </c>
      <c r="E2112" s="2">
        <f t="shared" si="290"/>
        <v>0</v>
      </c>
      <c r="F2112" s="2">
        <f t="shared" si="296"/>
        <v>1.9410436316767331E-2</v>
      </c>
      <c r="G2112" s="2">
        <f t="shared" si="296"/>
        <v>1.2471652147737428E-2</v>
      </c>
      <c r="H2112" s="2">
        <f t="shared" si="292"/>
        <v>1.5563644725521564</v>
      </c>
      <c r="I2112" s="2">
        <f t="shared" si="293"/>
        <v>60.881947361690322</v>
      </c>
    </row>
    <row r="2113" spans="1:9" ht="13.5" x14ac:dyDescent="0.25">
      <c r="A2113" s="3">
        <f>TITRES_STAT!B2116</f>
        <v>45079</v>
      </c>
      <c r="B2113" s="17">
        <f>TITRES_STAT!D2116</f>
        <v>3.9</v>
      </c>
      <c r="C2113" s="2">
        <f t="shared" si="288"/>
        <v>9.9999999999997868E-3</v>
      </c>
      <c r="D2113" s="2">
        <f t="shared" si="289"/>
        <v>9.9999999999997868E-3</v>
      </c>
      <c r="E2113" s="2">
        <f t="shared" si="290"/>
        <v>0</v>
      </c>
      <c r="F2113" s="2">
        <f t="shared" si="296"/>
        <v>1.8738262294141078E-2</v>
      </c>
      <c r="G2113" s="2">
        <f t="shared" si="296"/>
        <v>1.158081985147047E-2</v>
      </c>
      <c r="H2113" s="2">
        <f t="shared" si="292"/>
        <v>1.6180428099623529</v>
      </c>
      <c r="I2113" s="2">
        <f t="shared" si="293"/>
        <v>61.80352757431114</v>
      </c>
    </row>
    <row r="2114" spans="1:9" ht="13.5" x14ac:dyDescent="0.25">
      <c r="A2114" s="3">
        <f>TITRES_STAT!B2117</f>
        <v>45082</v>
      </c>
      <c r="B2114" s="17">
        <f>TITRES_STAT!D2117</f>
        <v>3.89</v>
      </c>
      <c r="C2114" s="2">
        <f t="shared" si="288"/>
        <v>-9.9999999999997868E-3</v>
      </c>
      <c r="D2114" s="2">
        <f t="shared" si="289"/>
        <v>0</v>
      </c>
      <c r="E2114" s="2">
        <f t="shared" si="290"/>
        <v>9.9999999999997868E-3</v>
      </c>
      <c r="F2114" s="2">
        <f t="shared" si="296"/>
        <v>1.7399814987416714E-2</v>
      </c>
      <c r="G2114" s="2">
        <f t="shared" si="296"/>
        <v>1.1467904147793992E-2</v>
      </c>
      <c r="H2114" s="2">
        <f t="shared" si="292"/>
        <v>1.5172619829372926</v>
      </c>
      <c r="I2114" s="2">
        <f t="shared" si="293"/>
        <v>60.274297757711345</v>
      </c>
    </row>
    <row r="2115" spans="1:9" ht="13.5" x14ac:dyDescent="0.25">
      <c r="A2115" s="3">
        <f>TITRES_STAT!B2118</f>
        <v>45083</v>
      </c>
      <c r="B2115" s="17">
        <f>TITRES_STAT!D2118</f>
        <v>3.89</v>
      </c>
      <c r="C2115" s="2">
        <f t="shared" ref="C2115:C2178" si="297">B2115-B2114</f>
        <v>0</v>
      </c>
      <c r="D2115" s="2">
        <f t="shared" ref="D2115:D2178" si="298">IF(C2115&gt;0,C2115,0)</f>
        <v>0</v>
      </c>
      <c r="E2115" s="2">
        <f t="shared" ref="E2115:E2178" si="299">IF(C2115&lt;0,-C2115,0)</f>
        <v>0</v>
      </c>
      <c r="F2115" s="2">
        <f t="shared" si="296"/>
        <v>1.6156971059744091E-2</v>
      </c>
      <c r="G2115" s="2">
        <f t="shared" si="296"/>
        <v>1.0648768137237278E-2</v>
      </c>
      <c r="H2115" s="2">
        <f t="shared" si="292"/>
        <v>1.5172619829372924</v>
      </c>
      <c r="I2115" s="2">
        <f t="shared" si="293"/>
        <v>60.274297757711338</v>
      </c>
    </row>
    <row r="2116" spans="1:9" ht="13.5" x14ac:dyDescent="0.25">
      <c r="A2116" s="3">
        <f>TITRES_STAT!B2119</f>
        <v>45084</v>
      </c>
      <c r="B2116" s="17">
        <f>TITRES_STAT!D2119</f>
        <v>3.88</v>
      </c>
      <c r="C2116" s="2">
        <f t="shared" si="297"/>
        <v>-1.0000000000000231E-2</v>
      </c>
      <c r="D2116" s="2">
        <f t="shared" si="298"/>
        <v>0</v>
      </c>
      <c r="E2116" s="2">
        <f t="shared" si="299"/>
        <v>1.0000000000000231E-2</v>
      </c>
      <c r="F2116" s="2">
        <f t="shared" si="296"/>
        <v>1.5002901698333798E-2</v>
      </c>
      <c r="G2116" s="2">
        <f t="shared" si="296"/>
        <v>1.060242755600606E-2</v>
      </c>
      <c r="H2116" s="2">
        <f t="shared" si="292"/>
        <v>1.4150440188421716</v>
      </c>
      <c r="I2116" s="2">
        <f t="shared" si="293"/>
        <v>58.592887243545007</v>
      </c>
    </row>
    <row r="2117" spans="1:9" ht="13.5" x14ac:dyDescent="0.25">
      <c r="A2117" s="3">
        <f>TITRES_STAT!B2120</f>
        <v>45085</v>
      </c>
      <c r="B2117" s="17">
        <f>TITRES_STAT!D2120</f>
        <v>3.87</v>
      </c>
      <c r="C2117" s="2">
        <f t="shared" si="297"/>
        <v>-9.9999999999997868E-3</v>
      </c>
      <c r="D2117" s="2">
        <f t="shared" si="298"/>
        <v>0</v>
      </c>
      <c r="E2117" s="2">
        <f t="shared" si="299"/>
        <v>9.9999999999997868E-3</v>
      </c>
      <c r="F2117" s="2">
        <f t="shared" si="296"/>
        <v>1.3931265862738526E-2</v>
      </c>
      <c r="G2117" s="2">
        <f t="shared" si="296"/>
        <v>1.0559397016291326E-2</v>
      </c>
      <c r="H2117" s="2">
        <f t="shared" si="292"/>
        <v>1.3193239956074185</v>
      </c>
      <c r="I2117" s="2">
        <f t="shared" si="293"/>
        <v>56.883988528816765</v>
      </c>
    </row>
    <row r="2118" spans="1:9" ht="13.5" x14ac:dyDescent="0.25">
      <c r="A2118" s="3">
        <f>TITRES_STAT!B2121</f>
        <v>45086</v>
      </c>
      <c r="B2118" s="17">
        <f>TITRES_STAT!D2121</f>
        <v>3.85</v>
      </c>
      <c r="C2118" s="2">
        <f t="shared" si="297"/>
        <v>-2.0000000000000018E-2</v>
      </c>
      <c r="D2118" s="2">
        <f t="shared" si="298"/>
        <v>0</v>
      </c>
      <c r="E2118" s="2">
        <f t="shared" si="299"/>
        <v>2.0000000000000018E-2</v>
      </c>
      <c r="F2118" s="2">
        <f t="shared" si="296"/>
        <v>1.2936175443971489E-2</v>
      </c>
      <c r="G2118" s="2">
        <f t="shared" si="296"/>
        <v>1.1233725800841947E-2</v>
      </c>
      <c r="H2118" s="2">
        <f t="shared" si="292"/>
        <v>1.1515480859433072</v>
      </c>
      <c r="I2118" s="2">
        <f t="shared" si="293"/>
        <v>53.52183822740043</v>
      </c>
    </row>
    <row r="2119" spans="1:9" ht="13.5" x14ac:dyDescent="0.25">
      <c r="A2119" s="3">
        <f>TITRES_STAT!B2122</f>
        <v>45089</v>
      </c>
      <c r="B2119" s="17">
        <f>TITRES_STAT!D2122</f>
        <v>3.85</v>
      </c>
      <c r="C2119" s="2">
        <f t="shared" si="297"/>
        <v>0</v>
      </c>
      <c r="D2119" s="2">
        <f t="shared" si="298"/>
        <v>0</v>
      </c>
      <c r="E2119" s="2">
        <f t="shared" si="299"/>
        <v>0</v>
      </c>
      <c r="F2119" s="2">
        <f t="shared" si="296"/>
        <v>1.2012162912259238E-2</v>
      </c>
      <c r="G2119" s="2">
        <f t="shared" si="296"/>
        <v>1.0431316815067522E-2</v>
      </c>
      <c r="H2119" s="2">
        <f t="shared" si="292"/>
        <v>1.1515480859433072</v>
      </c>
      <c r="I2119" s="2">
        <f t="shared" si="293"/>
        <v>53.52183822740043</v>
      </c>
    </row>
    <row r="2120" spans="1:9" ht="13.5" x14ac:dyDescent="0.25">
      <c r="A2120" s="3">
        <f>TITRES_STAT!B2123</f>
        <v>45090</v>
      </c>
      <c r="B2120" s="17">
        <f>TITRES_STAT!D2123</f>
        <v>3.85</v>
      </c>
      <c r="C2120" s="2">
        <f t="shared" si="297"/>
        <v>0</v>
      </c>
      <c r="D2120" s="2">
        <f t="shared" si="298"/>
        <v>0</v>
      </c>
      <c r="E2120" s="2">
        <f t="shared" si="299"/>
        <v>0</v>
      </c>
      <c r="F2120" s="2">
        <f t="shared" si="296"/>
        <v>1.1154151275669292E-2</v>
      </c>
      <c r="G2120" s="2">
        <f t="shared" si="296"/>
        <v>9.6862227568484133E-3</v>
      </c>
      <c r="H2120" s="2">
        <f t="shared" si="292"/>
        <v>1.1515480859433069</v>
      </c>
      <c r="I2120" s="2">
        <f t="shared" si="293"/>
        <v>53.521838227400416</v>
      </c>
    </row>
    <row r="2121" spans="1:9" ht="13.5" x14ac:dyDescent="0.25">
      <c r="A2121" s="3">
        <f>TITRES_STAT!B2124</f>
        <v>45091</v>
      </c>
      <c r="B2121" s="17">
        <f>TITRES_STAT!D2124</f>
        <v>3.89</v>
      </c>
      <c r="C2121" s="2">
        <f t="shared" si="297"/>
        <v>4.0000000000000036E-2</v>
      </c>
      <c r="D2121" s="2">
        <f t="shared" si="298"/>
        <v>4.0000000000000036E-2</v>
      </c>
      <c r="E2121" s="2">
        <f t="shared" si="299"/>
        <v>0</v>
      </c>
      <c r="F2121" s="2">
        <f t="shared" si="296"/>
        <v>1.3214569041692917E-2</v>
      </c>
      <c r="G2121" s="2">
        <f t="shared" si="296"/>
        <v>8.9943497027878128E-3</v>
      </c>
      <c r="H2121" s="2">
        <f t="shared" si="292"/>
        <v>1.4692078336243743</v>
      </c>
      <c r="I2121" s="2">
        <f t="shared" si="293"/>
        <v>59.501181456557617</v>
      </c>
    </row>
    <row r="2122" spans="1:9" ht="13.5" x14ac:dyDescent="0.25">
      <c r="A2122" s="3">
        <f>TITRES_STAT!B2125</f>
        <v>45092</v>
      </c>
      <c r="B2122" s="17">
        <f>TITRES_STAT!D2125</f>
        <v>3.88</v>
      </c>
      <c r="C2122" s="2">
        <f t="shared" si="297"/>
        <v>-1.0000000000000231E-2</v>
      </c>
      <c r="D2122" s="2">
        <f t="shared" si="298"/>
        <v>0</v>
      </c>
      <c r="E2122" s="2">
        <f t="shared" si="299"/>
        <v>1.0000000000000231E-2</v>
      </c>
      <c r="F2122" s="2">
        <f t="shared" si="296"/>
        <v>1.2270671253000565E-2</v>
      </c>
      <c r="G2122" s="2">
        <f t="shared" si="296"/>
        <v>9.0661818668744138E-3</v>
      </c>
      <c r="H2122" s="2">
        <f t="shared" si="292"/>
        <v>1.3534552288030492</v>
      </c>
      <c r="I2122" s="2">
        <f t="shared" si="293"/>
        <v>57.50928304216805</v>
      </c>
    </row>
    <row r="2123" spans="1:9" ht="13.5" x14ac:dyDescent="0.25">
      <c r="A2123" s="3">
        <f>TITRES_STAT!B2126</f>
        <v>45093</v>
      </c>
      <c r="B2123" s="17">
        <f>TITRES_STAT!D2126</f>
        <v>3.88</v>
      </c>
      <c r="C2123" s="2">
        <f t="shared" si="297"/>
        <v>0</v>
      </c>
      <c r="D2123" s="2">
        <f t="shared" si="298"/>
        <v>0</v>
      </c>
      <c r="E2123" s="2">
        <f t="shared" si="299"/>
        <v>0</v>
      </c>
      <c r="F2123" s="2">
        <f t="shared" si="296"/>
        <v>1.1394194734929097E-2</v>
      </c>
      <c r="G2123" s="2">
        <f t="shared" si="296"/>
        <v>8.4185974478119558E-3</v>
      </c>
      <c r="H2123" s="2">
        <f t="shared" si="292"/>
        <v>1.3534552288030492</v>
      </c>
      <c r="I2123" s="2">
        <f t="shared" si="293"/>
        <v>57.50928304216805</v>
      </c>
    </row>
    <row r="2124" spans="1:9" ht="13.5" x14ac:dyDescent="0.25">
      <c r="A2124" s="3">
        <f>TITRES_STAT!B2127</f>
        <v>45096</v>
      </c>
      <c r="B2124" s="17">
        <f>TITRES_STAT!D2127</f>
        <v>3.88</v>
      </c>
      <c r="C2124" s="2">
        <f t="shared" si="297"/>
        <v>0</v>
      </c>
      <c r="D2124" s="2">
        <f t="shared" si="298"/>
        <v>0</v>
      </c>
      <c r="E2124" s="2">
        <f t="shared" si="299"/>
        <v>0</v>
      </c>
      <c r="F2124" s="2">
        <f t="shared" si="296"/>
        <v>1.0580323682434162E-2</v>
      </c>
      <c r="G2124" s="2">
        <f t="shared" si="296"/>
        <v>7.817269058682531E-3</v>
      </c>
      <c r="H2124" s="2">
        <f t="shared" si="292"/>
        <v>1.3534552288030492</v>
      </c>
      <c r="I2124" s="2">
        <f t="shared" si="293"/>
        <v>57.50928304216805</v>
      </c>
    </row>
    <row r="2125" spans="1:9" ht="13.5" x14ac:dyDescent="0.25">
      <c r="A2125" s="3">
        <f>TITRES_STAT!B2128</f>
        <v>45097</v>
      </c>
      <c r="B2125" s="17">
        <f>TITRES_STAT!D2128</f>
        <v>3.88</v>
      </c>
      <c r="C2125" s="2">
        <f t="shared" si="297"/>
        <v>0</v>
      </c>
      <c r="D2125" s="2">
        <f t="shared" si="298"/>
        <v>0</v>
      </c>
      <c r="E2125" s="2">
        <f t="shared" si="299"/>
        <v>0</v>
      </c>
      <c r="F2125" s="2">
        <f t="shared" ref="F2125:G2140" si="300">((F2124*13)+D2125)/14</f>
        <v>9.8245862765460081E-3</v>
      </c>
      <c r="G2125" s="2">
        <f t="shared" si="300"/>
        <v>7.2588926973480641E-3</v>
      </c>
      <c r="H2125" s="2">
        <f t="shared" si="292"/>
        <v>1.3534552288030492</v>
      </c>
      <c r="I2125" s="2">
        <f t="shared" si="293"/>
        <v>57.50928304216805</v>
      </c>
    </row>
    <row r="2126" spans="1:9" ht="13.5" x14ac:dyDescent="0.25">
      <c r="A2126" s="3">
        <f>TITRES_STAT!B2129</f>
        <v>45098</v>
      </c>
      <c r="B2126" s="17">
        <f>TITRES_STAT!D2129</f>
        <v>3.88</v>
      </c>
      <c r="C2126" s="2">
        <f t="shared" si="297"/>
        <v>0</v>
      </c>
      <c r="D2126" s="2">
        <f t="shared" si="298"/>
        <v>0</v>
      </c>
      <c r="E2126" s="2">
        <f t="shared" si="299"/>
        <v>0</v>
      </c>
      <c r="F2126" s="2">
        <f t="shared" si="300"/>
        <v>9.1228301139355799E-3</v>
      </c>
      <c r="G2126" s="2">
        <f t="shared" si="300"/>
        <v>6.7404003618232022E-3</v>
      </c>
      <c r="H2126" s="2">
        <f t="shared" si="292"/>
        <v>1.3534552288030495</v>
      </c>
      <c r="I2126" s="2">
        <f t="shared" si="293"/>
        <v>57.509283042168057</v>
      </c>
    </row>
    <row r="2127" spans="1:9" ht="13.5" x14ac:dyDescent="0.25">
      <c r="A2127" s="3">
        <f>TITRES_STAT!B2130</f>
        <v>45099</v>
      </c>
      <c r="B2127" s="17">
        <f>TITRES_STAT!D2130</f>
        <v>3.88</v>
      </c>
      <c r="C2127" s="2">
        <f t="shared" si="297"/>
        <v>0</v>
      </c>
      <c r="D2127" s="2">
        <f t="shared" si="298"/>
        <v>0</v>
      </c>
      <c r="E2127" s="2">
        <f t="shared" si="299"/>
        <v>0</v>
      </c>
      <c r="F2127" s="2">
        <f t="shared" si="300"/>
        <v>8.47119939151161E-3</v>
      </c>
      <c r="G2127" s="2">
        <f t="shared" si="300"/>
        <v>6.2589431931215442E-3</v>
      </c>
      <c r="H2127" s="2">
        <f t="shared" si="292"/>
        <v>1.3534552288030497</v>
      </c>
      <c r="I2127" s="2">
        <f t="shared" si="293"/>
        <v>57.509283042168057</v>
      </c>
    </row>
    <row r="2128" spans="1:9" ht="13.5" x14ac:dyDescent="0.25">
      <c r="A2128" s="3">
        <f>TITRES_STAT!B2131</f>
        <v>45100</v>
      </c>
      <c r="B2128" s="17">
        <f>TITRES_STAT!D2131</f>
        <v>3.87</v>
      </c>
      <c r="C2128" s="2">
        <f t="shared" si="297"/>
        <v>-9.9999999999997868E-3</v>
      </c>
      <c r="D2128" s="2">
        <f t="shared" si="298"/>
        <v>0</v>
      </c>
      <c r="E2128" s="2">
        <f t="shared" si="299"/>
        <v>9.9999999999997868E-3</v>
      </c>
      <c r="F2128" s="2">
        <f t="shared" si="300"/>
        <v>7.8661137206893529E-3</v>
      </c>
      <c r="G2128" s="2">
        <f t="shared" si="300"/>
        <v>6.5261615364699899E-3</v>
      </c>
      <c r="H2128" s="2">
        <f t="shared" si="292"/>
        <v>1.2053201068853936</v>
      </c>
      <c r="I2128" s="2">
        <f t="shared" si="293"/>
        <v>54.655108939612624</v>
      </c>
    </row>
    <row r="2129" spans="1:9" ht="13.5" x14ac:dyDescent="0.25">
      <c r="A2129" s="3">
        <f>TITRES_STAT!B2132</f>
        <v>45103</v>
      </c>
      <c r="B2129" s="17">
        <f>TITRES_STAT!D2132</f>
        <v>3.87</v>
      </c>
      <c r="C2129" s="2">
        <f t="shared" si="297"/>
        <v>0</v>
      </c>
      <c r="D2129" s="2">
        <f t="shared" si="298"/>
        <v>0</v>
      </c>
      <c r="E2129" s="2">
        <f t="shared" si="299"/>
        <v>0</v>
      </c>
      <c r="F2129" s="2">
        <f t="shared" si="300"/>
        <v>7.3042484549258272E-3</v>
      </c>
      <c r="G2129" s="2">
        <f t="shared" si="300"/>
        <v>6.0600071410078478E-3</v>
      </c>
      <c r="H2129" s="2">
        <f t="shared" ref="H2129:H2192" si="301">F2129/G2129</f>
        <v>1.2053201068853936</v>
      </c>
      <c r="I2129" s="2">
        <f t="shared" ref="I2129:I2192" si="302">IF(G2129=0,100,100-(100/(1+H2129)))</f>
        <v>54.655108939612624</v>
      </c>
    </row>
    <row r="2130" spans="1:9" ht="13.5" x14ac:dyDescent="0.25">
      <c r="A2130" s="3">
        <f>TITRES_STAT!B2133</f>
        <v>45104</v>
      </c>
      <c r="B2130" s="17">
        <f>TITRES_STAT!D2133</f>
        <v>3.89</v>
      </c>
      <c r="C2130" s="2">
        <f t="shared" si="297"/>
        <v>2.0000000000000018E-2</v>
      </c>
      <c r="D2130" s="2">
        <f t="shared" si="298"/>
        <v>2.0000000000000018E-2</v>
      </c>
      <c r="E2130" s="2">
        <f t="shared" si="299"/>
        <v>0</v>
      </c>
      <c r="F2130" s="2">
        <f t="shared" si="300"/>
        <v>8.2110878510025555E-3</v>
      </c>
      <c r="G2130" s="2">
        <f t="shared" si="300"/>
        <v>5.627149488078716E-3</v>
      </c>
      <c r="H2130" s="2">
        <f t="shared" si="301"/>
        <v>1.4591913487278043</v>
      </c>
      <c r="I2130" s="2">
        <f t="shared" si="302"/>
        <v>59.336226499116357</v>
      </c>
    </row>
    <row r="2131" spans="1:9" ht="13.5" x14ac:dyDescent="0.25">
      <c r="A2131" s="3">
        <f>TITRES_STAT!B2134</f>
        <v>45107</v>
      </c>
      <c r="B2131" s="17">
        <f>TITRES_STAT!D2134</f>
        <v>3.88</v>
      </c>
      <c r="C2131" s="2">
        <f t="shared" si="297"/>
        <v>-1.0000000000000231E-2</v>
      </c>
      <c r="D2131" s="2">
        <f t="shared" si="298"/>
        <v>0</v>
      </c>
      <c r="E2131" s="2">
        <f t="shared" si="299"/>
        <v>1.0000000000000231E-2</v>
      </c>
      <c r="F2131" s="2">
        <f t="shared" si="300"/>
        <v>7.6245815759309445E-3</v>
      </c>
      <c r="G2131" s="2">
        <f t="shared" si="300"/>
        <v>5.9394959532159675E-3</v>
      </c>
      <c r="H2131" s="2">
        <f t="shared" si="301"/>
        <v>1.2837085227413245</v>
      </c>
      <c r="I2131" s="2">
        <f t="shared" si="302"/>
        <v>56.211574724097581</v>
      </c>
    </row>
    <row r="2132" spans="1:9" ht="13.5" x14ac:dyDescent="0.25">
      <c r="A2132" s="3">
        <f>TITRES_STAT!B2135</f>
        <v>45110</v>
      </c>
      <c r="B2132" s="17">
        <f>TITRES_STAT!D2135</f>
        <v>3.87</v>
      </c>
      <c r="C2132" s="2">
        <f t="shared" si="297"/>
        <v>-9.9999999999997868E-3</v>
      </c>
      <c r="D2132" s="2">
        <f t="shared" si="298"/>
        <v>0</v>
      </c>
      <c r="E2132" s="2">
        <f t="shared" si="299"/>
        <v>9.9999999999997868E-3</v>
      </c>
      <c r="F2132" s="2">
        <f t="shared" si="300"/>
        <v>7.0799686062215919E-3</v>
      </c>
      <c r="G2132" s="2">
        <f t="shared" si="300"/>
        <v>6.229531956557669E-3</v>
      </c>
      <c r="H2132" s="2">
        <f t="shared" si="301"/>
        <v>1.136516941496494</v>
      </c>
      <c r="I2132" s="2">
        <f t="shared" si="302"/>
        <v>53.19484809235523</v>
      </c>
    </row>
    <row r="2133" spans="1:9" ht="13.5" x14ac:dyDescent="0.25">
      <c r="A2133" s="3">
        <f>TITRES_STAT!B2136</f>
        <v>45111</v>
      </c>
      <c r="B2133" s="17">
        <f>TITRES_STAT!D2136</f>
        <v>3.85</v>
      </c>
      <c r="C2133" s="2">
        <f t="shared" si="297"/>
        <v>-2.0000000000000018E-2</v>
      </c>
      <c r="D2133" s="2">
        <f t="shared" si="298"/>
        <v>0</v>
      </c>
      <c r="E2133" s="2">
        <f t="shared" si="299"/>
        <v>2.0000000000000018E-2</v>
      </c>
      <c r="F2133" s="2">
        <f t="shared" si="300"/>
        <v>6.5742565629200497E-3</v>
      </c>
      <c r="G2133" s="2">
        <f t="shared" si="300"/>
        <v>7.2131368168035512E-3</v>
      </c>
      <c r="H2133" s="2">
        <f t="shared" si="301"/>
        <v>0.91142823571636944</v>
      </c>
      <c r="I2133" s="2">
        <f t="shared" si="302"/>
        <v>47.68309992945052</v>
      </c>
    </row>
    <row r="2134" spans="1:9" ht="13.5" x14ac:dyDescent="0.25">
      <c r="A2134" s="3">
        <f>TITRES_STAT!B2137</f>
        <v>45112</v>
      </c>
      <c r="B2134" s="17">
        <f>TITRES_STAT!D2137</f>
        <v>3.81</v>
      </c>
      <c r="C2134" s="2">
        <f t="shared" si="297"/>
        <v>-4.0000000000000036E-2</v>
      </c>
      <c r="D2134" s="2">
        <f t="shared" si="298"/>
        <v>0</v>
      </c>
      <c r="E2134" s="2">
        <f t="shared" si="299"/>
        <v>4.0000000000000036E-2</v>
      </c>
      <c r="F2134" s="2">
        <f t="shared" si="300"/>
        <v>6.1046668084257603E-3</v>
      </c>
      <c r="G2134" s="2">
        <f t="shared" si="300"/>
        <v>9.5550556156033008E-3</v>
      </c>
      <c r="H2134" s="2">
        <f t="shared" si="301"/>
        <v>0.63889390643178534</v>
      </c>
      <c r="I2134" s="2">
        <f t="shared" si="302"/>
        <v>38.983237653423885</v>
      </c>
    </row>
    <row r="2135" spans="1:9" ht="13.5" x14ac:dyDescent="0.25">
      <c r="A2135" s="3">
        <f>TITRES_STAT!B2138</f>
        <v>45113</v>
      </c>
      <c r="B2135" s="17">
        <f>TITRES_STAT!D2138</f>
        <v>3.81</v>
      </c>
      <c r="C2135" s="2">
        <f t="shared" si="297"/>
        <v>0</v>
      </c>
      <c r="D2135" s="2">
        <f t="shared" si="298"/>
        <v>0</v>
      </c>
      <c r="E2135" s="2">
        <f t="shared" si="299"/>
        <v>0</v>
      </c>
      <c r="F2135" s="2">
        <f t="shared" si="300"/>
        <v>5.6686191792524919E-3</v>
      </c>
      <c r="G2135" s="2">
        <f t="shared" si="300"/>
        <v>8.8725516430602069E-3</v>
      </c>
      <c r="H2135" s="2">
        <f t="shared" si="301"/>
        <v>0.63889390643178545</v>
      </c>
      <c r="I2135" s="2">
        <f t="shared" si="302"/>
        <v>38.983237653423892</v>
      </c>
    </row>
    <row r="2136" spans="1:9" ht="13.5" x14ac:dyDescent="0.25">
      <c r="A2136" s="3">
        <f>TITRES_STAT!B2139</f>
        <v>45114</v>
      </c>
      <c r="B2136" s="17">
        <f>TITRES_STAT!D2139</f>
        <v>3.78</v>
      </c>
      <c r="C2136" s="2">
        <f t="shared" si="297"/>
        <v>-3.0000000000000249E-2</v>
      </c>
      <c r="D2136" s="2">
        <f t="shared" si="298"/>
        <v>0</v>
      </c>
      <c r="E2136" s="2">
        <f t="shared" si="299"/>
        <v>3.0000000000000249E-2</v>
      </c>
      <c r="F2136" s="2">
        <f t="shared" si="300"/>
        <v>5.2637178093058856E-3</v>
      </c>
      <c r="G2136" s="2">
        <f t="shared" si="300"/>
        <v>1.0381655097127351E-2</v>
      </c>
      <c r="H2136" s="2">
        <f t="shared" si="301"/>
        <v>0.50702106360308374</v>
      </c>
      <c r="I2136" s="2">
        <f t="shared" si="302"/>
        <v>33.64392680689312</v>
      </c>
    </row>
    <row r="2137" spans="1:9" ht="13.5" x14ac:dyDescent="0.25">
      <c r="A2137" s="3">
        <f>TITRES_STAT!B2140</f>
        <v>45117</v>
      </c>
      <c r="B2137" s="17">
        <f>TITRES_STAT!D2140</f>
        <v>3.8</v>
      </c>
      <c r="C2137" s="2">
        <f t="shared" si="297"/>
        <v>2.0000000000000018E-2</v>
      </c>
      <c r="D2137" s="2">
        <f t="shared" si="298"/>
        <v>2.0000000000000018E-2</v>
      </c>
      <c r="E2137" s="2">
        <f t="shared" si="299"/>
        <v>0</v>
      </c>
      <c r="F2137" s="2">
        <f t="shared" si="300"/>
        <v>6.3163093943554658E-3</v>
      </c>
      <c r="G2137" s="2">
        <f t="shared" si="300"/>
        <v>9.6401083044753977E-3</v>
      </c>
      <c r="H2137" s="2">
        <f t="shared" si="301"/>
        <v>0.65521145560399296</v>
      </c>
      <c r="I2137" s="2">
        <f t="shared" si="302"/>
        <v>39.584758393597738</v>
      </c>
    </row>
    <row r="2138" spans="1:9" ht="13.5" x14ac:dyDescent="0.25">
      <c r="A2138" s="3">
        <f>TITRES_STAT!B2141</f>
        <v>45118</v>
      </c>
      <c r="B2138" s="17">
        <f>TITRES_STAT!D2141</f>
        <v>3.8</v>
      </c>
      <c r="C2138" s="2">
        <f t="shared" si="297"/>
        <v>0</v>
      </c>
      <c r="D2138" s="2">
        <f t="shared" si="298"/>
        <v>0</v>
      </c>
      <c r="E2138" s="2">
        <f t="shared" si="299"/>
        <v>0</v>
      </c>
      <c r="F2138" s="2">
        <f t="shared" si="300"/>
        <v>5.8651444376157892E-3</v>
      </c>
      <c r="G2138" s="2">
        <f t="shared" si="300"/>
        <v>8.9515291398700129E-3</v>
      </c>
      <c r="H2138" s="2">
        <f t="shared" si="301"/>
        <v>0.65521145560399285</v>
      </c>
      <c r="I2138" s="2">
        <f t="shared" si="302"/>
        <v>39.584758393597731</v>
      </c>
    </row>
    <row r="2139" spans="1:9" ht="13.5" x14ac:dyDescent="0.25">
      <c r="A2139" s="3">
        <f>TITRES_STAT!B2142</f>
        <v>45119</v>
      </c>
      <c r="B2139" s="17">
        <f>TITRES_STAT!D2142</f>
        <v>3.8</v>
      </c>
      <c r="C2139" s="2">
        <f t="shared" si="297"/>
        <v>0</v>
      </c>
      <c r="D2139" s="2">
        <f t="shared" si="298"/>
        <v>0</v>
      </c>
      <c r="E2139" s="2">
        <f t="shared" si="299"/>
        <v>0</v>
      </c>
      <c r="F2139" s="2">
        <f t="shared" si="300"/>
        <v>5.4462055492146616E-3</v>
      </c>
      <c r="G2139" s="2">
        <f t="shared" si="300"/>
        <v>8.3121342013078685E-3</v>
      </c>
      <c r="H2139" s="2">
        <f t="shared" si="301"/>
        <v>0.65521145560399296</v>
      </c>
      <c r="I2139" s="2">
        <f t="shared" si="302"/>
        <v>39.584758393597738</v>
      </c>
    </row>
    <row r="2140" spans="1:9" ht="13.5" x14ac:dyDescent="0.25">
      <c r="A2140" s="3">
        <f>TITRES_STAT!B2143</f>
        <v>45120</v>
      </c>
      <c r="B2140" s="17">
        <f>TITRES_STAT!D2143</f>
        <v>3.79</v>
      </c>
      <c r="C2140" s="2">
        <f t="shared" si="297"/>
        <v>-9.9999999999997868E-3</v>
      </c>
      <c r="D2140" s="2">
        <f t="shared" si="298"/>
        <v>0</v>
      </c>
      <c r="E2140" s="2">
        <f t="shared" si="299"/>
        <v>9.9999999999997868E-3</v>
      </c>
      <c r="F2140" s="2">
        <f t="shared" si="300"/>
        <v>5.0571908671279003E-3</v>
      </c>
      <c r="G2140" s="2">
        <f t="shared" si="300"/>
        <v>8.4326960440715779E-3</v>
      </c>
      <c r="H2140" s="2">
        <f t="shared" si="301"/>
        <v>0.59971222023154114</v>
      </c>
      <c r="I2140" s="2">
        <f t="shared" si="302"/>
        <v>37.488756580526669</v>
      </c>
    </row>
    <row r="2141" spans="1:9" ht="13.5" x14ac:dyDescent="0.25">
      <c r="A2141" s="3">
        <f>TITRES_STAT!B2144</f>
        <v>45121</v>
      </c>
      <c r="B2141" s="17">
        <f>TITRES_STAT!D2144</f>
        <v>3.79</v>
      </c>
      <c r="C2141" s="2">
        <f t="shared" si="297"/>
        <v>0</v>
      </c>
      <c r="D2141" s="2">
        <f t="shared" si="298"/>
        <v>0</v>
      </c>
      <c r="E2141" s="2">
        <f t="shared" si="299"/>
        <v>0</v>
      </c>
      <c r="F2141" s="2">
        <f t="shared" ref="F2141:G2156" si="303">((F2140*13)+D2141)/14</f>
        <v>4.6959629480473357E-3</v>
      </c>
      <c r="G2141" s="2">
        <f t="shared" si="303"/>
        <v>7.8303606123521791E-3</v>
      </c>
      <c r="H2141" s="2">
        <f t="shared" si="301"/>
        <v>0.59971222023154114</v>
      </c>
      <c r="I2141" s="2">
        <f t="shared" si="302"/>
        <v>37.488756580526669</v>
      </c>
    </row>
    <row r="2142" spans="1:9" ht="13.5" x14ac:dyDescent="0.25">
      <c r="A2142" s="3">
        <f>TITRES_STAT!B2145</f>
        <v>45124</v>
      </c>
      <c r="B2142" s="17">
        <f>TITRES_STAT!D2145</f>
        <v>3.78</v>
      </c>
      <c r="C2142" s="2">
        <f t="shared" si="297"/>
        <v>-1.0000000000000231E-2</v>
      </c>
      <c r="D2142" s="2">
        <f t="shared" si="298"/>
        <v>0</v>
      </c>
      <c r="E2142" s="2">
        <f t="shared" si="299"/>
        <v>1.0000000000000231E-2</v>
      </c>
      <c r="F2142" s="2">
        <f t="shared" si="303"/>
        <v>4.3605370231868121E-3</v>
      </c>
      <c r="G2142" s="2">
        <f t="shared" si="303"/>
        <v>7.9853348543270398E-3</v>
      </c>
      <c r="H2142" s="2">
        <f t="shared" si="301"/>
        <v>0.54606814901743961</v>
      </c>
      <c r="I2142" s="2">
        <f t="shared" si="302"/>
        <v>35.31979811915005</v>
      </c>
    </row>
    <row r="2143" spans="1:9" ht="13.5" x14ac:dyDescent="0.25">
      <c r="A2143" s="3">
        <f>TITRES_STAT!B2146</f>
        <v>45125</v>
      </c>
      <c r="B2143" s="17">
        <f>TITRES_STAT!D2146</f>
        <v>3.8</v>
      </c>
      <c r="C2143" s="2">
        <f t="shared" si="297"/>
        <v>2.0000000000000018E-2</v>
      </c>
      <c r="D2143" s="2">
        <f t="shared" si="298"/>
        <v>2.0000000000000018E-2</v>
      </c>
      <c r="E2143" s="2">
        <f t="shared" si="299"/>
        <v>0</v>
      </c>
      <c r="F2143" s="2">
        <f t="shared" si="303"/>
        <v>5.4776415215306131E-3</v>
      </c>
      <c r="G2143" s="2">
        <f t="shared" si="303"/>
        <v>7.4149537933036799E-3</v>
      </c>
      <c r="H2143" s="2">
        <f t="shared" si="301"/>
        <v>0.73872901628562793</v>
      </c>
      <c r="I2143" s="2">
        <f t="shared" si="302"/>
        <v>42.486725036874518</v>
      </c>
    </row>
    <row r="2144" spans="1:9" ht="13.5" x14ac:dyDescent="0.25">
      <c r="A2144" s="3">
        <f>TITRES_STAT!B2147</f>
        <v>45127</v>
      </c>
      <c r="B2144" s="17">
        <f>TITRES_STAT!D2147</f>
        <v>3.8</v>
      </c>
      <c r="C2144" s="2">
        <f t="shared" si="297"/>
        <v>0</v>
      </c>
      <c r="D2144" s="2">
        <f t="shared" si="298"/>
        <v>0</v>
      </c>
      <c r="E2144" s="2">
        <f t="shared" si="299"/>
        <v>0</v>
      </c>
      <c r="F2144" s="2">
        <f t="shared" si="303"/>
        <v>5.0863814128498551E-3</v>
      </c>
      <c r="G2144" s="2">
        <f t="shared" si="303"/>
        <v>6.8853142366391311E-3</v>
      </c>
      <c r="H2144" s="2">
        <f t="shared" si="301"/>
        <v>0.73872901628562804</v>
      </c>
      <c r="I2144" s="2">
        <f t="shared" si="302"/>
        <v>42.486725036874525</v>
      </c>
    </row>
    <row r="2145" spans="1:9" ht="13.5" x14ac:dyDescent="0.25">
      <c r="A2145" s="3">
        <f>TITRES_STAT!B2148</f>
        <v>45128</v>
      </c>
      <c r="B2145" s="17">
        <f>TITRES_STAT!D2148</f>
        <v>3.8</v>
      </c>
      <c r="C2145" s="2">
        <f t="shared" si="297"/>
        <v>0</v>
      </c>
      <c r="D2145" s="2">
        <f t="shared" si="298"/>
        <v>0</v>
      </c>
      <c r="E2145" s="2">
        <f t="shared" si="299"/>
        <v>0</v>
      </c>
      <c r="F2145" s="2">
        <f t="shared" si="303"/>
        <v>4.7230684547891503E-3</v>
      </c>
      <c r="G2145" s="2">
        <f t="shared" si="303"/>
        <v>6.3935060768791924E-3</v>
      </c>
      <c r="H2145" s="2">
        <f t="shared" si="301"/>
        <v>0.73872901628562793</v>
      </c>
      <c r="I2145" s="2">
        <f t="shared" si="302"/>
        <v>42.486725036874518</v>
      </c>
    </row>
    <row r="2146" spans="1:9" ht="13.5" x14ac:dyDescent="0.25">
      <c r="A2146" s="3">
        <f>TITRES_STAT!B2149</f>
        <v>45131</v>
      </c>
      <c r="B2146" s="17">
        <f>TITRES_STAT!D2149</f>
        <v>3.79</v>
      </c>
      <c r="C2146" s="2">
        <f t="shared" si="297"/>
        <v>-9.9999999999997868E-3</v>
      </c>
      <c r="D2146" s="2">
        <f t="shared" si="298"/>
        <v>0</v>
      </c>
      <c r="E2146" s="2">
        <f t="shared" si="299"/>
        <v>9.9999999999997868E-3</v>
      </c>
      <c r="F2146" s="2">
        <f t="shared" si="303"/>
        <v>4.3857064223042112E-3</v>
      </c>
      <c r="G2146" s="2">
        <f t="shared" si="303"/>
        <v>6.6511127856735209E-3</v>
      </c>
      <c r="H2146" s="2">
        <f t="shared" si="301"/>
        <v>0.65939438461350575</v>
      </c>
      <c r="I2146" s="2">
        <f t="shared" si="302"/>
        <v>39.737050500329801</v>
      </c>
    </row>
    <row r="2147" spans="1:9" ht="13.5" x14ac:dyDescent="0.25">
      <c r="A2147" s="3">
        <f>TITRES_STAT!B2150</f>
        <v>45133</v>
      </c>
      <c r="B2147" s="17">
        <f>TITRES_STAT!D2150</f>
        <v>3.79</v>
      </c>
      <c r="C2147" s="2">
        <f t="shared" si="297"/>
        <v>0</v>
      </c>
      <c r="D2147" s="2">
        <f t="shared" si="298"/>
        <v>0</v>
      </c>
      <c r="E2147" s="2">
        <f t="shared" si="299"/>
        <v>0</v>
      </c>
      <c r="F2147" s="2">
        <f t="shared" si="303"/>
        <v>4.0724416778539106E-3</v>
      </c>
      <c r="G2147" s="2">
        <f t="shared" si="303"/>
        <v>6.1760333009825549E-3</v>
      </c>
      <c r="H2147" s="2">
        <f t="shared" si="301"/>
        <v>0.65939438461350575</v>
      </c>
      <c r="I2147" s="2">
        <f t="shared" si="302"/>
        <v>39.737050500329801</v>
      </c>
    </row>
    <row r="2148" spans="1:9" ht="13.5" x14ac:dyDescent="0.25">
      <c r="A2148" s="3">
        <f>TITRES_STAT!B2151</f>
        <v>45134</v>
      </c>
      <c r="B2148" s="17">
        <f>TITRES_STAT!D2151</f>
        <v>3.79</v>
      </c>
      <c r="C2148" s="2">
        <f t="shared" si="297"/>
        <v>0</v>
      </c>
      <c r="D2148" s="2">
        <f t="shared" si="298"/>
        <v>0</v>
      </c>
      <c r="E2148" s="2">
        <f t="shared" si="299"/>
        <v>0</v>
      </c>
      <c r="F2148" s="2">
        <f t="shared" si="303"/>
        <v>3.7815529865786314E-3</v>
      </c>
      <c r="G2148" s="2">
        <f t="shared" si="303"/>
        <v>5.7348880651980861E-3</v>
      </c>
      <c r="H2148" s="2">
        <f t="shared" si="301"/>
        <v>0.65939438461350586</v>
      </c>
      <c r="I2148" s="2">
        <f t="shared" si="302"/>
        <v>39.737050500329801</v>
      </c>
    </row>
    <row r="2149" spans="1:9" ht="13.5" x14ac:dyDescent="0.25">
      <c r="A2149" s="3">
        <f>TITRES_STAT!B2152</f>
        <v>45135</v>
      </c>
      <c r="B2149" s="17">
        <f>TITRES_STAT!D2152</f>
        <v>3.79</v>
      </c>
      <c r="C2149" s="2">
        <f t="shared" si="297"/>
        <v>0</v>
      </c>
      <c r="D2149" s="2">
        <f t="shared" si="298"/>
        <v>0</v>
      </c>
      <c r="E2149" s="2">
        <f t="shared" si="299"/>
        <v>0</v>
      </c>
      <c r="F2149" s="2">
        <f t="shared" si="303"/>
        <v>3.5114420589658717E-3</v>
      </c>
      <c r="G2149" s="2">
        <f t="shared" si="303"/>
        <v>5.325253203398223E-3</v>
      </c>
      <c r="H2149" s="2">
        <f t="shared" si="301"/>
        <v>0.65939438461350586</v>
      </c>
      <c r="I2149" s="2">
        <f t="shared" si="302"/>
        <v>39.737050500329801</v>
      </c>
    </row>
    <row r="2150" spans="1:9" ht="13.5" x14ac:dyDescent="0.25">
      <c r="A2150" s="3">
        <f>TITRES_STAT!B2153</f>
        <v>45138</v>
      </c>
      <c r="B2150" s="17">
        <f>TITRES_STAT!D2153</f>
        <v>3.79</v>
      </c>
      <c r="C2150" s="2">
        <f t="shared" si="297"/>
        <v>0</v>
      </c>
      <c r="D2150" s="2">
        <f t="shared" si="298"/>
        <v>0</v>
      </c>
      <c r="E2150" s="2">
        <f t="shared" si="299"/>
        <v>0</v>
      </c>
      <c r="F2150" s="2">
        <f t="shared" si="303"/>
        <v>3.2606247690397379E-3</v>
      </c>
      <c r="G2150" s="2">
        <f t="shared" si="303"/>
        <v>4.9448779745840648E-3</v>
      </c>
      <c r="H2150" s="2">
        <f t="shared" si="301"/>
        <v>0.65939438461350575</v>
      </c>
      <c r="I2150" s="2">
        <f t="shared" si="302"/>
        <v>39.737050500329801</v>
      </c>
    </row>
    <row r="2151" spans="1:9" ht="13.5" x14ac:dyDescent="0.25">
      <c r="A2151" s="3">
        <f>TITRES_STAT!B2154</f>
        <v>45139</v>
      </c>
      <c r="B2151" s="17">
        <f>TITRES_STAT!D2154</f>
        <v>3.74</v>
      </c>
      <c r="C2151" s="2">
        <f t="shared" si="297"/>
        <v>-4.9999999999999822E-2</v>
      </c>
      <c r="D2151" s="2">
        <f t="shared" si="298"/>
        <v>0</v>
      </c>
      <c r="E2151" s="2">
        <f t="shared" si="299"/>
        <v>4.9999999999999822E-2</v>
      </c>
      <c r="F2151" s="2">
        <f t="shared" si="303"/>
        <v>3.0277229998226136E-3</v>
      </c>
      <c r="G2151" s="2">
        <f t="shared" si="303"/>
        <v>8.1631009763994764E-3</v>
      </c>
      <c r="H2151" s="2">
        <f t="shared" si="301"/>
        <v>0.37090353391145486</v>
      </c>
      <c r="I2151" s="2">
        <f t="shared" si="302"/>
        <v>27.055407235926722</v>
      </c>
    </row>
    <row r="2152" spans="1:9" ht="13.5" x14ac:dyDescent="0.25">
      <c r="A2152" s="3">
        <f>TITRES_STAT!B2155</f>
        <v>45140</v>
      </c>
      <c r="B2152" s="17">
        <f>TITRES_STAT!D2155</f>
        <v>3.73</v>
      </c>
      <c r="C2152" s="2">
        <f t="shared" si="297"/>
        <v>-1.0000000000000231E-2</v>
      </c>
      <c r="D2152" s="2">
        <f t="shared" si="298"/>
        <v>0</v>
      </c>
      <c r="E2152" s="2">
        <f t="shared" si="299"/>
        <v>1.0000000000000231E-2</v>
      </c>
      <c r="F2152" s="2">
        <f t="shared" si="303"/>
        <v>2.8114570712638553E-3</v>
      </c>
      <c r="G2152" s="2">
        <f t="shared" si="303"/>
        <v>8.2943080495138152E-3</v>
      </c>
      <c r="H2152" s="2">
        <f t="shared" si="301"/>
        <v>0.33896222017322514</v>
      </c>
      <c r="I2152" s="2">
        <f t="shared" si="302"/>
        <v>25.315293819819104</v>
      </c>
    </row>
    <row r="2153" spans="1:9" ht="13.5" x14ac:dyDescent="0.25">
      <c r="A2153" s="3">
        <f>TITRES_STAT!B2156</f>
        <v>45141</v>
      </c>
      <c r="B2153" s="17">
        <f>TITRES_STAT!D2156</f>
        <v>3.73</v>
      </c>
      <c r="C2153" s="2">
        <f t="shared" si="297"/>
        <v>0</v>
      </c>
      <c r="D2153" s="2">
        <f t="shared" si="298"/>
        <v>0</v>
      </c>
      <c r="E2153" s="2">
        <f t="shared" si="299"/>
        <v>0</v>
      </c>
      <c r="F2153" s="2">
        <f t="shared" si="303"/>
        <v>2.6106387090307228E-3</v>
      </c>
      <c r="G2153" s="2">
        <f t="shared" si="303"/>
        <v>7.7018574745485431E-3</v>
      </c>
      <c r="H2153" s="2">
        <f t="shared" si="301"/>
        <v>0.33896222017322508</v>
      </c>
      <c r="I2153" s="2">
        <f t="shared" si="302"/>
        <v>25.31529381981909</v>
      </c>
    </row>
    <row r="2154" spans="1:9" ht="13.5" x14ac:dyDescent="0.25">
      <c r="A2154" s="3">
        <f>TITRES_STAT!B2157</f>
        <v>45142</v>
      </c>
      <c r="B2154" s="17">
        <f>TITRES_STAT!D2157</f>
        <v>3.75</v>
      </c>
      <c r="C2154" s="2">
        <f t="shared" si="297"/>
        <v>2.0000000000000018E-2</v>
      </c>
      <c r="D2154" s="2">
        <f t="shared" si="298"/>
        <v>2.0000000000000018E-2</v>
      </c>
      <c r="E2154" s="2">
        <f t="shared" si="299"/>
        <v>0</v>
      </c>
      <c r="F2154" s="2">
        <f t="shared" si="303"/>
        <v>3.8527359440999579E-3</v>
      </c>
      <c r="G2154" s="2">
        <f t="shared" si="303"/>
        <v>7.1517247977950765E-3</v>
      </c>
      <c r="H2154" s="2">
        <f t="shared" si="301"/>
        <v>0.53871423370314553</v>
      </c>
      <c r="I2154" s="2">
        <f t="shared" si="302"/>
        <v>35.010674620631093</v>
      </c>
    </row>
    <row r="2155" spans="1:9" ht="13.5" x14ac:dyDescent="0.25">
      <c r="A2155" s="3">
        <f>TITRES_STAT!B2158</f>
        <v>45145</v>
      </c>
      <c r="B2155" s="17">
        <f>TITRES_STAT!D2158</f>
        <v>3.75</v>
      </c>
      <c r="C2155" s="2">
        <f t="shared" si="297"/>
        <v>0</v>
      </c>
      <c r="D2155" s="2">
        <f t="shared" si="298"/>
        <v>0</v>
      </c>
      <c r="E2155" s="2">
        <f t="shared" si="299"/>
        <v>0</v>
      </c>
      <c r="F2155" s="2">
        <f t="shared" si="303"/>
        <v>3.5775405195213892E-3</v>
      </c>
      <c r="G2155" s="2">
        <f t="shared" si="303"/>
        <v>6.6408873122382845E-3</v>
      </c>
      <c r="H2155" s="2">
        <f t="shared" si="301"/>
        <v>0.53871423370314553</v>
      </c>
      <c r="I2155" s="2">
        <f t="shared" si="302"/>
        <v>35.010674620631093</v>
      </c>
    </row>
    <row r="2156" spans="1:9" ht="13.5" x14ac:dyDescent="0.25">
      <c r="A2156" s="3">
        <f>TITRES_STAT!B2159</f>
        <v>45146</v>
      </c>
      <c r="B2156" s="17">
        <f>TITRES_STAT!D2159</f>
        <v>3.68</v>
      </c>
      <c r="C2156" s="2">
        <f t="shared" si="297"/>
        <v>-6.999999999999984E-2</v>
      </c>
      <c r="D2156" s="2">
        <f t="shared" si="298"/>
        <v>0</v>
      </c>
      <c r="E2156" s="2">
        <f t="shared" si="299"/>
        <v>6.999999999999984E-2</v>
      </c>
      <c r="F2156" s="2">
        <f t="shared" si="303"/>
        <v>3.3220019109841473E-3</v>
      </c>
      <c r="G2156" s="2">
        <f t="shared" si="303"/>
        <v>1.1166538218506966E-2</v>
      </c>
      <c r="H2156" s="2">
        <f t="shared" si="301"/>
        <v>0.2974961304908621</v>
      </c>
      <c r="I2156" s="2">
        <f t="shared" si="302"/>
        <v>22.928479206971886</v>
      </c>
    </row>
    <row r="2157" spans="1:9" ht="13.5" x14ac:dyDescent="0.25">
      <c r="A2157" s="3">
        <f>TITRES_STAT!B2160</f>
        <v>45147</v>
      </c>
      <c r="B2157" s="17">
        <f>TITRES_STAT!D2160</f>
        <v>3.75</v>
      </c>
      <c r="C2157" s="2">
        <f t="shared" si="297"/>
        <v>6.999999999999984E-2</v>
      </c>
      <c r="D2157" s="2">
        <f t="shared" si="298"/>
        <v>6.999999999999984E-2</v>
      </c>
      <c r="E2157" s="2">
        <f t="shared" si="299"/>
        <v>0</v>
      </c>
      <c r="F2157" s="2">
        <f t="shared" ref="F2157:G2172" si="304">((F2156*13)+D2157)/14</f>
        <v>8.0847160601995541E-3</v>
      </c>
      <c r="G2157" s="2">
        <f t="shared" si="304"/>
        <v>1.0368928345756468E-2</v>
      </c>
      <c r="H2157" s="2">
        <f t="shared" si="301"/>
        <v>0.77970604006616184</v>
      </c>
      <c r="I2157" s="2">
        <f t="shared" si="302"/>
        <v>43.810945319777403</v>
      </c>
    </row>
    <row r="2158" spans="1:9" ht="13.5" x14ac:dyDescent="0.25">
      <c r="A2158" s="3">
        <f>TITRES_STAT!B2161</f>
        <v>45148</v>
      </c>
      <c r="B2158" s="17">
        <f>TITRES_STAT!D2161</f>
        <v>3.75</v>
      </c>
      <c r="C2158" s="2">
        <f t="shared" si="297"/>
        <v>0</v>
      </c>
      <c r="D2158" s="2">
        <f t="shared" si="298"/>
        <v>0</v>
      </c>
      <c r="E2158" s="2">
        <f t="shared" si="299"/>
        <v>0</v>
      </c>
      <c r="F2158" s="2">
        <f t="shared" si="304"/>
        <v>7.5072363416138713E-3</v>
      </c>
      <c r="G2158" s="2">
        <f t="shared" si="304"/>
        <v>9.6282906067738632E-3</v>
      </c>
      <c r="H2158" s="2">
        <f t="shared" si="301"/>
        <v>0.77970604006616184</v>
      </c>
      <c r="I2158" s="2">
        <f t="shared" si="302"/>
        <v>43.810945319777403</v>
      </c>
    </row>
    <row r="2159" spans="1:9" ht="13.5" x14ac:dyDescent="0.25">
      <c r="A2159" s="3">
        <f>TITRES_STAT!B2162</f>
        <v>45149</v>
      </c>
      <c r="B2159" s="17">
        <f>TITRES_STAT!D2162</f>
        <v>3.75</v>
      </c>
      <c r="C2159" s="2">
        <f t="shared" si="297"/>
        <v>0</v>
      </c>
      <c r="D2159" s="2">
        <f t="shared" si="298"/>
        <v>0</v>
      </c>
      <c r="E2159" s="2">
        <f t="shared" si="299"/>
        <v>0</v>
      </c>
      <c r="F2159" s="2">
        <f t="shared" si="304"/>
        <v>6.9710051743557379E-3</v>
      </c>
      <c r="G2159" s="2">
        <f t="shared" si="304"/>
        <v>8.9405555634328726E-3</v>
      </c>
      <c r="H2159" s="2">
        <f t="shared" si="301"/>
        <v>0.77970604006616184</v>
      </c>
      <c r="I2159" s="2">
        <f t="shared" si="302"/>
        <v>43.810945319777403</v>
      </c>
    </row>
    <row r="2160" spans="1:9" ht="13.5" x14ac:dyDescent="0.25">
      <c r="A2160" s="3">
        <f>TITRES_STAT!B2163</f>
        <v>45152</v>
      </c>
      <c r="B2160" s="17">
        <f>TITRES_STAT!D2163</f>
        <v>3.78</v>
      </c>
      <c r="C2160" s="2">
        <f t="shared" si="297"/>
        <v>2.9999999999999805E-2</v>
      </c>
      <c r="D2160" s="2">
        <f t="shared" si="298"/>
        <v>2.9999999999999805E-2</v>
      </c>
      <c r="E2160" s="2">
        <f t="shared" si="299"/>
        <v>0</v>
      </c>
      <c r="F2160" s="2">
        <f t="shared" si="304"/>
        <v>8.6159333761874572E-3</v>
      </c>
      <c r="G2160" s="2">
        <f t="shared" si="304"/>
        <v>8.3019444517590957E-3</v>
      </c>
      <c r="H2160" s="2">
        <f t="shared" si="301"/>
        <v>1.0378211304897169</v>
      </c>
      <c r="I2160" s="2">
        <f t="shared" si="302"/>
        <v>50.927979642664418</v>
      </c>
    </row>
    <row r="2161" spans="1:9" ht="13.5" x14ac:dyDescent="0.25">
      <c r="A2161" s="3">
        <f>TITRES_STAT!B2164</f>
        <v>45153</v>
      </c>
      <c r="B2161" s="17">
        <f>TITRES_STAT!D2164</f>
        <v>3.78</v>
      </c>
      <c r="C2161" s="2">
        <f t="shared" si="297"/>
        <v>0</v>
      </c>
      <c r="D2161" s="2">
        <f t="shared" si="298"/>
        <v>0</v>
      </c>
      <c r="E2161" s="2">
        <f t="shared" si="299"/>
        <v>0</v>
      </c>
      <c r="F2161" s="2">
        <f t="shared" si="304"/>
        <v>8.0005095636026379E-3</v>
      </c>
      <c r="G2161" s="2">
        <f t="shared" si="304"/>
        <v>7.7089484194905892E-3</v>
      </c>
      <c r="H2161" s="2">
        <f t="shared" si="301"/>
        <v>1.0378211304897167</v>
      </c>
      <c r="I2161" s="2">
        <f t="shared" si="302"/>
        <v>50.927979642664418</v>
      </c>
    </row>
    <row r="2162" spans="1:9" ht="13.5" x14ac:dyDescent="0.25">
      <c r="A2162" s="3">
        <f>TITRES_STAT!B2165</f>
        <v>45154</v>
      </c>
      <c r="B2162" s="17">
        <f>TITRES_STAT!D2165</f>
        <v>3.75</v>
      </c>
      <c r="C2162" s="2">
        <f t="shared" si="297"/>
        <v>-2.9999999999999805E-2</v>
      </c>
      <c r="D2162" s="2">
        <f t="shared" si="298"/>
        <v>0</v>
      </c>
      <c r="E2162" s="2">
        <f t="shared" si="299"/>
        <v>2.9999999999999805E-2</v>
      </c>
      <c r="F2162" s="2">
        <f t="shared" si="304"/>
        <v>7.4290445947738778E-3</v>
      </c>
      <c r="G2162" s="2">
        <f t="shared" si="304"/>
        <v>9.3011663895269624E-3</v>
      </c>
      <c r="H2162" s="2">
        <f t="shared" si="301"/>
        <v>0.79872182516151113</v>
      </c>
      <c r="I2162" s="2">
        <f t="shared" si="302"/>
        <v>44.404966570625348</v>
      </c>
    </row>
    <row r="2163" spans="1:9" ht="13.5" x14ac:dyDescent="0.25">
      <c r="A2163" s="3">
        <f>TITRES_STAT!B2166</f>
        <v>45155</v>
      </c>
      <c r="B2163" s="17">
        <f>TITRES_STAT!D2166</f>
        <v>3.65</v>
      </c>
      <c r="C2163" s="2">
        <f t="shared" si="297"/>
        <v>-0.10000000000000009</v>
      </c>
      <c r="D2163" s="2">
        <f t="shared" si="298"/>
        <v>0</v>
      </c>
      <c r="E2163" s="2">
        <f t="shared" si="299"/>
        <v>0.10000000000000009</v>
      </c>
      <c r="F2163" s="2">
        <f t="shared" si="304"/>
        <v>6.8983985522900288E-3</v>
      </c>
      <c r="G2163" s="2">
        <f t="shared" si="304"/>
        <v>1.5779654504560758E-2</v>
      </c>
      <c r="H2163" s="2">
        <f t="shared" si="301"/>
        <v>0.43717044313588743</v>
      </c>
      <c r="I2163" s="2">
        <f t="shared" si="302"/>
        <v>30.418830642104439</v>
      </c>
    </row>
    <row r="2164" spans="1:9" ht="13.5" x14ac:dyDescent="0.25">
      <c r="A2164" s="3">
        <f>TITRES_STAT!B2167</f>
        <v>45156</v>
      </c>
      <c r="B2164" s="17">
        <f>TITRES_STAT!D2167</f>
        <v>3.65</v>
      </c>
      <c r="C2164" s="2">
        <f t="shared" si="297"/>
        <v>0</v>
      </c>
      <c r="D2164" s="2">
        <f t="shared" si="298"/>
        <v>0</v>
      </c>
      <c r="E2164" s="2">
        <f t="shared" si="299"/>
        <v>0</v>
      </c>
      <c r="F2164" s="2">
        <f t="shared" si="304"/>
        <v>6.4056557985550265E-3</v>
      </c>
      <c r="G2164" s="2">
        <f t="shared" si="304"/>
        <v>1.4652536325663561E-2</v>
      </c>
      <c r="H2164" s="2">
        <f t="shared" si="301"/>
        <v>0.43717044313588743</v>
      </c>
      <c r="I2164" s="2">
        <f t="shared" si="302"/>
        <v>30.418830642104439</v>
      </c>
    </row>
    <row r="2165" spans="1:9" ht="13.5" x14ac:dyDescent="0.25">
      <c r="A2165" s="3">
        <f>TITRES_STAT!B2168</f>
        <v>45159</v>
      </c>
      <c r="B2165" s="17">
        <f>TITRES_STAT!D2168</f>
        <v>3.73</v>
      </c>
      <c r="C2165" s="2">
        <f t="shared" si="297"/>
        <v>8.0000000000000071E-2</v>
      </c>
      <c r="D2165" s="2">
        <f t="shared" si="298"/>
        <v>8.0000000000000071E-2</v>
      </c>
      <c r="E2165" s="2">
        <f t="shared" si="299"/>
        <v>0</v>
      </c>
      <c r="F2165" s="2">
        <f t="shared" si="304"/>
        <v>1.1662394670086815E-2</v>
      </c>
      <c r="G2165" s="2">
        <f t="shared" si="304"/>
        <v>1.3605926588116162E-2</v>
      </c>
      <c r="H2165" s="2">
        <f t="shared" si="301"/>
        <v>0.8571554898931405</v>
      </c>
      <c r="I2165" s="2">
        <f t="shared" si="302"/>
        <v>46.154212426362889</v>
      </c>
    </row>
    <row r="2166" spans="1:9" ht="13.5" x14ac:dyDescent="0.25">
      <c r="A2166" s="3">
        <f>TITRES_STAT!B2169</f>
        <v>45160</v>
      </c>
      <c r="B2166" s="17">
        <f>TITRES_STAT!D2169</f>
        <v>3.74</v>
      </c>
      <c r="C2166" s="2">
        <f t="shared" si="297"/>
        <v>1.0000000000000231E-2</v>
      </c>
      <c r="D2166" s="2">
        <f t="shared" si="298"/>
        <v>1.0000000000000231E-2</v>
      </c>
      <c r="E2166" s="2">
        <f t="shared" si="299"/>
        <v>0</v>
      </c>
      <c r="F2166" s="2">
        <f t="shared" si="304"/>
        <v>1.1543652193652059E-2</v>
      </c>
      <c r="G2166" s="2">
        <f t="shared" si="304"/>
        <v>1.2634074688965007E-2</v>
      </c>
      <c r="H2166" s="2">
        <f t="shared" si="301"/>
        <v>0.91369193849507979</v>
      </c>
      <c r="I2166" s="2">
        <f t="shared" si="302"/>
        <v>47.744985497174838</v>
      </c>
    </row>
    <row r="2167" spans="1:9" ht="13.5" x14ac:dyDescent="0.25">
      <c r="A2167" s="3">
        <f>TITRES_STAT!B2170</f>
        <v>45161</v>
      </c>
      <c r="B2167" s="17">
        <f>TITRES_STAT!D2170</f>
        <v>3.75</v>
      </c>
      <c r="C2167" s="2">
        <f t="shared" si="297"/>
        <v>9.9999999999997868E-3</v>
      </c>
      <c r="D2167" s="2">
        <f t="shared" si="298"/>
        <v>9.9999999999997868E-3</v>
      </c>
      <c r="E2167" s="2">
        <f t="shared" si="299"/>
        <v>0</v>
      </c>
      <c r="F2167" s="2">
        <f t="shared" si="304"/>
        <v>1.1433391322676897E-2</v>
      </c>
      <c r="G2167" s="2">
        <f t="shared" si="304"/>
        <v>1.1731640782610363E-2</v>
      </c>
      <c r="H2167" s="2">
        <f t="shared" si="301"/>
        <v>0.97457734468178081</v>
      </c>
      <c r="I2167" s="2">
        <f t="shared" si="302"/>
        <v>49.356250708874711</v>
      </c>
    </row>
    <row r="2168" spans="1:9" ht="13.5" x14ac:dyDescent="0.25">
      <c r="A2168" s="3">
        <f>TITRES_STAT!B2171</f>
        <v>45162</v>
      </c>
      <c r="B2168" s="17">
        <f>TITRES_STAT!D2171</f>
        <v>3.74</v>
      </c>
      <c r="C2168" s="2">
        <f t="shared" si="297"/>
        <v>-9.9999999999997868E-3</v>
      </c>
      <c r="D2168" s="2">
        <f t="shared" si="298"/>
        <v>0</v>
      </c>
      <c r="E2168" s="2">
        <f t="shared" si="299"/>
        <v>9.9999999999997868E-3</v>
      </c>
      <c r="F2168" s="2">
        <f t="shared" si="304"/>
        <v>1.061672051391426E-2</v>
      </c>
      <c r="G2168" s="2">
        <f t="shared" si="304"/>
        <v>1.1607952155281038E-2</v>
      </c>
      <c r="H2168" s="2">
        <f t="shared" si="301"/>
        <v>0.91460753558362862</v>
      </c>
      <c r="I2168" s="2">
        <f t="shared" si="302"/>
        <v>47.769974712067004</v>
      </c>
    </row>
    <row r="2169" spans="1:9" ht="13.5" x14ac:dyDescent="0.25">
      <c r="A2169" s="3">
        <f>TITRES_STAT!B2172</f>
        <v>45163</v>
      </c>
      <c r="B2169" s="17">
        <f>TITRES_STAT!D2172</f>
        <v>3.74</v>
      </c>
      <c r="C2169" s="2">
        <f t="shared" si="297"/>
        <v>0</v>
      </c>
      <c r="D2169" s="2">
        <f t="shared" si="298"/>
        <v>0</v>
      </c>
      <c r="E2169" s="2">
        <f t="shared" si="299"/>
        <v>0</v>
      </c>
      <c r="F2169" s="2">
        <f t="shared" si="304"/>
        <v>9.8583833343489548E-3</v>
      </c>
      <c r="G2169" s="2">
        <f t="shared" si="304"/>
        <v>1.0778812715618107E-2</v>
      </c>
      <c r="H2169" s="2">
        <f t="shared" si="301"/>
        <v>0.91460753558362851</v>
      </c>
      <c r="I2169" s="2">
        <f t="shared" si="302"/>
        <v>47.769974712066997</v>
      </c>
    </row>
    <row r="2170" spans="1:9" ht="13.5" x14ac:dyDescent="0.25">
      <c r="A2170" s="3">
        <f>TITRES_STAT!B2173</f>
        <v>45166</v>
      </c>
      <c r="B2170" s="17">
        <f>TITRES_STAT!D2173</f>
        <v>3.74</v>
      </c>
      <c r="C2170" s="2">
        <f t="shared" si="297"/>
        <v>0</v>
      </c>
      <c r="D2170" s="2">
        <f t="shared" si="298"/>
        <v>0</v>
      </c>
      <c r="E2170" s="2">
        <f t="shared" si="299"/>
        <v>0</v>
      </c>
      <c r="F2170" s="2">
        <f t="shared" si="304"/>
        <v>9.154213096181172E-3</v>
      </c>
      <c r="G2170" s="2">
        <f t="shared" si="304"/>
        <v>1.0008897521645384E-2</v>
      </c>
      <c r="H2170" s="2">
        <f t="shared" si="301"/>
        <v>0.91460753558362851</v>
      </c>
      <c r="I2170" s="2">
        <f t="shared" si="302"/>
        <v>47.769974712066997</v>
      </c>
    </row>
    <row r="2171" spans="1:9" ht="13.5" x14ac:dyDescent="0.25">
      <c r="A2171" s="3">
        <f>TITRES_STAT!B2174</f>
        <v>45167</v>
      </c>
      <c r="B2171" s="17">
        <f>TITRES_STAT!D2174</f>
        <v>3.71</v>
      </c>
      <c r="C2171" s="2">
        <f t="shared" si="297"/>
        <v>-3.0000000000000249E-2</v>
      </c>
      <c r="D2171" s="2">
        <f t="shared" si="298"/>
        <v>0</v>
      </c>
      <c r="E2171" s="2">
        <f t="shared" si="299"/>
        <v>3.0000000000000249E-2</v>
      </c>
      <c r="F2171" s="2">
        <f t="shared" si="304"/>
        <v>8.5003407321682309E-3</v>
      </c>
      <c r="G2171" s="2">
        <f t="shared" si="304"/>
        <v>1.1436833412956445E-2</v>
      </c>
      <c r="H2171" s="2">
        <f t="shared" si="301"/>
        <v>0.74324250649121548</v>
      </c>
      <c r="I2171" s="2">
        <f t="shared" si="302"/>
        <v>42.635634670657964</v>
      </c>
    </row>
    <row r="2172" spans="1:9" ht="13.5" x14ac:dyDescent="0.25">
      <c r="A2172" s="3">
        <f>TITRES_STAT!B2175</f>
        <v>45168</v>
      </c>
      <c r="B2172" s="17">
        <f>TITRES_STAT!D2175</f>
        <v>3.72</v>
      </c>
      <c r="C2172" s="2">
        <f t="shared" si="297"/>
        <v>1.0000000000000231E-2</v>
      </c>
      <c r="D2172" s="2">
        <f t="shared" si="298"/>
        <v>1.0000000000000231E-2</v>
      </c>
      <c r="E2172" s="2">
        <f t="shared" si="299"/>
        <v>0</v>
      </c>
      <c r="F2172" s="2">
        <f t="shared" si="304"/>
        <v>8.6074592512990888E-3</v>
      </c>
      <c r="G2172" s="2">
        <f t="shared" si="304"/>
        <v>1.0619916740602415E-2</v>
      </c>
      <c r="H2172" s="2">
        <f t="shared" si="301"/>
        <v>0.8105015756282502</v>
      </c>
      <c r="I2172" s="2">
        <f t="shared" si="302"/>
        <v>44.766687118016094</v>
      </c>
    </row>
    <row r="2173" spans="1:9" ht="13.5" x14ac:dyDescent="0.25">
      <c r="A2173" s="3">
        <f>TITRES_STAT!B2176</f>
        <v>45169</v>
      </c>
      <c r="B2173" s="17">
        <f>TITRES_STAT!D2176</f>
        <v>3.69</v>
      </c>
      <c r="C2173" s="2">
        <f t="shared" si="297"/>
        <v>-3.0000000000000249E-2</v>
      </c>
      <c r="D2173" s="2">
        <f t="shared" si="298"/>
        <v>0</v>
      </c>
      <c r="E2173" s="2">
        <f t="shared" si="299"/>
        <v>3.0000000000000249E-2</v>
      </c>
      <c r="F2173" s="2">
        <f t="shared" ref="F2173:G2188" si="305">((F2172*13)+D2173)/14</f>
        <v>7.9926407333491527E-3</v>
      </c>
      <c r="G2173" s="2">
        <f t="shared" si="305"/>
        <v>1.2004208401987975E-2</v>
      </c>
      <c r="H2173" s="2">
        <f t="shared" si="301"/>
        <v>0.66581989129958119</v>
      </c>
      <c r="I2173" s="2">
        <f t="shared" si="302"/>
        <v>39.969500591096022</v>
      </c>
    </row>
    <row r="2174" spans="1:9" ht="13.5" x14ac:dyDescent="0.25">
      <c r="A2174" s="3">
        <f>TITRES_STAT!B2177</f>
        <v>45170</v>
      </c>
      <c r="B2174" s="17">
        <f>TITRES_STAT!D2177</f>
        <v>3.71</v>
      </c>
      <c r="C2174" s="2">
        <f t="shared" si="297"/>
        <v>2.0000000000000018E-2</v>
      </c>
      <c r="D2174" s="2">
        <f t="shared" si="298"/>
        <v>2.0000000000000018E-2</v>
      </c>
      <c r="E2174" s="2">
        <f t="shared" si="299"/>
        <v>0</v>
      </c>
      <c r="F2174" s="2">
        <f t="shared" si="305"/>
        <v>8.8503092523956432E-3</v>
      </c>
      <c r="G2174" s="2">
        <f t="shared" si="305"/>
        <v>1.114676494470312E-2</v>
      </c>
      <c r="H2174" s="2">
        <f t="shared" si="301"/>
        <v>0.79398007370750745</v>
      </c>
      <c r="I2174" s="2">
        <f t="shared" si="302"/>
        <v>44.258020774257439</v>
      </c>
    </row>
    <row r="2175" spans="1:9" ht="13.5" x14ac:dyDescent="0.25">
      <c r="A2175" s="3">
        <f>TITRES_STAT!B2178</f>
        <v>45173</v>
      </c>
      <c r="B2175" s="17">
        <f>TITRES_STAT!D2178</f>
        <v>3.71</v>
      </c>
      <c r="C2175" s="2">
        <f t="shared" si="297"/>
        <v>0</v>
      </c>
      <c r="D2175" s="2">
        <f t="shared" si="298"/>
        <v>0</v>
      </c>
      <c r="E2175" s="2">
        <f t="shared" si="299"/>
        <v>0</v>
      </c>
      <c r="F2175" s="2">
        <f t="shared" si="305"/>
        <v>8.2181443057959547E-3</v>
      </c>
      <c r="G2175" s="2">
        <f t="shared" si="305"/>
        <v>1.0350567448652898E-2</v>
      </c>
      <c r="H2175" s="2">
        <f t="shared" si="301"/>
        <v>0.79398007370750745</v>
      </c>
      <c r="I2175" s="2">
        <f t="shared" si="302"/>
        <v>44.258020774257439</v>
      </c>
    </row>
    <row r="2176" spans="1:9" ht="13.5" x14ac:dyDescent="0.25">
      <c r="A2176" s="3">
        <f>TITRES_STAT!B2179</f>
        <v>45174</v>
      </c>
      <c r="B2176" s="17">
        <f>TITRES_STAT!D2179</f>
        <v>3.7</v>
      </c>
      <c r="C2176" s="2">
        <f t="shared" si="297"/>
        <v>-9.9999999999997868E-3</v>
      </c>
      <c r="D2176" s="2">
        <f t="shared" si="298"/>
        <v>0</v>
      </c>
      <c r="E2176" s="2">
        <f t="shared" si="299"/>
        <v>9.9999999999997868E-3</v>
      </c>
      <c r="F2176" s="2">
        <f t="shared" si="305"/>
        <v>7.6311339982391008E-3</v>
      </c>
      <c r="G2176" s="2">
        <f t="shared" si="305"/>
        <v>1.0325526916606247E-2</v>
      </c>
      <c r="H2176" s="2">
        <f t="shared" si="301"/>
        <v>0.73905516492007473</v>
      </c>
      <c r="I2176" s="2">
        <f t="shared" si="302"/>
        <v>42.49751128245785</v>
      </c>
    </row>
    <row r="2177" spans="1:9" ht="13.5" x14ac:dyDescent="0.25">
      <c r="A2177" s="3">
        <f>TITRES_STAT!B2180</f>
        <v>45175</v>
      </c>
      <c r="B2177" s="17">
        <f>TITRES_STAT!D2180</f>
        <v>3.7</v>
      </c>
      <c r="C2177" s="2">
        <f t="shared" si="297"/>
        <v>0</v>
      </c>
      <c r="D2177" s="2">
        <f t="shared" si="298"/>
        <v>0</v>
      </c>
      <c r="E2177" s="2">
        <f t="shared" si="299"/>
        <v>0</v>
      </c>
      <c r="F2177" s="2">
        <f t="shared" si="305"/>
        <v>7.0860529983648793E-3</v>
      </c>
      <c r="G2177" s="2">
        <f t="shared" si="305"/>
        <v>9.5879892797058018E-3</v>
      </c>
      <c r="H2177" s="2">
        <f t="shared" si="301"/>
        <v>0.73905516492007461</v>
      </c>
      <c r="I2177" s="2">
        <f t="shared" si="302"/>
        <v>42.497511282457843</v>
      </c>
    </row>
    <row r="2178" spans="1:9" ht="13.5" x14ac:dyDescent="0.25">
      <c r="A2178" s="3">
        <f>TITRES_STAT!B2181</f>
        <v>45176</v>
      </c>
      <c r="B2178" s="17">
        <f>TITRES_STAT!D2181</f>
        <v>3.69</v>
      </c>
      <c r="C2178" s="2">
        <f t="shared" si="297"/>
        <v>-1.0000000000000231E-2</v>
      </c>
      <c r="D2178" s="2">
        <f t="shared" si="298"/>
        <v>0</v>
      </c>
      <c r="E2178" s="2">
        <f t="shared" si="299"/>
        <v>1.0000000000000231E-2</v>
      </c>
      <c r="F2178" s="2">
        <f t="shared" si="305"/>
        <v>6.5799063556245306E-3</v>
      </c>
      <c r="G2178" s="2">
        <f t="shared" si="305"/>
        <v>9.6174186168696916E-3</v>
      </c>
      <c r="H2178" s="2">
        <f t="shared" si="301"/>
        <v>0.684165535238621</v>
      </c>
      <c r="I2178" s="2">
        <f t="shared" si="302"/>
        <v>40.623413846411779</v>
      </c>
    </row>
    <row r="2179" spans="1:9" ht="13.5" x14ac:dyDescent="0.25">
      <c r="A2179" s="3">
        <f>TITRES_STAT!B2182</f>
        <v>45177</v>
      </c>
      <c r="B2179" s="17">
        <f>TITRES_STAT!D2182</f>
        <v>3.69</v>
      </c>
      <c r="C2179" s="2">
        <f t="shared" ref="C2179:C2242" si="306">B2179-B2178</f>
        <v>0</v>
      </c>
      <c r="D2179" s="2">
        <f t="shared" ref="D2179:D2242" si="307">IF(C2179&gt;0,C2179,0)</f>
        <v>0</v>
      </c>
      <c r="E2179" s="2">
        <f t="shared" ref="E2179:E2242" si="308">IF(C2179&lt;0,-C2179,0)</f>
        <v>0</v>
      </c>
      <c r="F2179" s="2">
        <f t="shared" si="305"/>
        <v>6.109913044508493E-3</v>
      </c>
      <c r="G2179" s="2">
        <f t="shared" si="305"/>
        <v>8.9304601442361416E-3</v>
      </c>
      <c r="H2179" s="2">
        <f t="shared" si="301"/>
        <v>0.68416553523862111</v>
      </c>
      <c r="I2179" s="2">
        <f t="shared" si="302"/>
        <v>40.623413846411779</v>
      </c>
    </row>
    <row r="2180" spans="1:9" ht="13.5" x14ac:dyDescent="0.25">
      <c r="A2180" s="3">
        <f>TITRES_STAT!B2183</f>
        <v>45180</v>
      </c>
      <c r="B2180" s="17">
        <f>TITRES_STAT!D2183</f>
        <v>3.69</v>
      </c>
      <c r="C2180" s="2">
        <f t="shared" si="306"/>
        <v>0</v>
      </c>
      <c r="D2180" s="2">
        <f t="shared" si="307"/>
        <v>0</v>
      </c>
      <c r="E2180" s="2">
        <f t="shared" si="308"/>
        <v>0</v>
      </c>
      <c r="F2180" s="2">
        <f t="shared" si="305"/>
        <v>5.6734906841864581E-3</v>
      </c>
      <c r="G2180" s="2">
        <f t="shared" si="305"/>
        <v>8.2925701339335595E-3</v>
      </c>
      <c r="H2180" s="2">
        <f t="shared" si="301"/>
        <v>0.68416553523862111</v>
      </c>
      <c r="I2180" s="2">
        <f t="shared" si="302"/>
        <v>40.623413846411779</v>
      </c>
    </row>
    <row r="2181" spans="1:9" ht="13.5" x14ac:dyDescent="0.25">
      <c r="A2181" s="3">
        <f>TITRES_STAT!B2184</f>
        <v>45181</v>
      </c>
      <c r="B2181" s="17">
        <f>TITRES_STAT!D2184</f>
        <v>3.69</v>
      </c>
      <c r="C2181" s="2">
        <f t="shared" si="306"/>
        <v>0</v>
      </c>
      <c r="D2181" s="2">
        <f t="shared" si="307"/>
        <v>0</v>
      </c>
      <c r="E2181" s="2">
        <f t="shared" si="308"/>
        <v>0</v>
      </c>
      <c r="F2181" s="2">
        <f t="shared" si="305"/>
        <v>5.2682413496017112E-3</v>
      </c>
      <c r="G2181" s="2">
        <f t="shared" si="305"/>
        <v>7.7002436957954489E-3</v>
      </c>
      <c r="H2181" s="2">
        <f t="shared" si="301"/>
        <v>0.68416553523862111</v>
      </c>
      <c r="I2181" s="2">
        <f t="shared" si="302"/>
        <v>40.623413846411779</v>
      </c>
    </row>
    <row r="2182" spans="1:9" ht="13.5" x14ac:dyDescent="0.25">
      <c r="A2182" s="3">
        <f>TITRES_STAT!B2185</f>
        <v>45182</v>
      </c>
      <c r="B2182" s="17">
        <f>TITRES_STAT!D2185</f>
        <v>3.68</v>
      </c>
      <c r="C2182" s="2">
        <f t="shared" si="306"/>
        <v>-9.9999999999997868E-3</v>
      </c>
      <c r="D2182" s="2">
        <f t="shared" si="307"/>
        <v>0</v>
      </c>
      <c r="E2182" s="2">
        <f t="shared" si="308"/>
        <v>9.9999999999997868E-3</v>
      </c>
      <c r="F2182" s="2">
        <f t="shared" si="305"/>
        <v>4.891938396058732E-3</v>
      </c>
      <c r="G2182" s="2">
        <f t="shared" si="305"/>
        <v>7.8645120032386166E-3</v>
      </c>
      <c r="H2182" s="2">
        <f t="shared" si="301"/>
        <v>0.62202694764077227</v>
      </c>
      <c r="I2182" s="2">
        <f t="shared" si="302"/>
        <v>38.348743129422509</v>
      </c>
    </row>
    <row r="2183" spans="1:9" ht="13.5" x14ac:dyDescent="0.25">
      <c r="A2183" s="3">
        <f>TITRES_STAT!B2186</f>
        <v>45183</v>
      </c>
      <c r="B2183" s="17">
        <f>TITRES_STAT!D2186</f>
        <v>3.68</v>
      </c>
      <c r="C2183" s="2">
        <f t="shared" si="306"/>
        <v>0</v>
      </c>
      <c r="D2183" s="2">
        <f t="shared" si="307"/>
        <v>0</v>
      </c>
      <c r="E2183" s="2">
        <f t="shared" si="308"/>
        <v>0</v>
      </c>
      <c r="F2183" s="2">
        <f t="shared" si="305"/>
        <v>4.5425142249116797E-3</v>
      </c>
      <c r="G2183" s="2">
        <f t="shared" si="305"/>
        <v>7.3027611458644295E-3</v>
      </c>
      <c r="H2183" s="2">
        <f t="shared" si="301"/>
        <v>0.62202694764077227</v>
      </c>
      <c r="I2183" s="2">
        <f t="shared" si="302"/>
        <v>38.348743129422509</v>
      </c>
    </row>
    <row r="2184" spans="1:9" ht="13.5" x14ac:dyDescent="0.25">
      <c r="A2184" s="3">
        <f>TITRES_STAT!B2187</f>
        <v>45184</v>
      </c>
      <c r="B2184" s="17">
        <f>TITRES_STAT!D2187</f>
        <v>3.65</v>
      </c>
      <c r="C2184" s="2">
        <f t="shared" si="306"/>
        <v>-3.0000000000000249E-2</v>
      </c>
      <c r="D2184" s="2">
        <f t="shared" si="307"/>
        <v>0</v>
      </c>
      <c r="E2184" s="2">
        <f t="shared" si="308"/>
        <v>3.0000000000000249E-2</v>
      </c>
      <c r="F2184" s="2">
        <f t="shared" si="305"/>
        <v>4.218048923132274E-3</v>
      </c>
      <c r="G2184" s="2">
        <f t="shared" si="305"/>
        <v>8.9239924925884166E-3</v>
      </c>
      <c r="H2184" s="2">
        <f t="shared" si="301"/>
        <v>0.47266388072776416</v>
      </c>
      <c r="I2184" s="2">
        <f t="shared" si="302"/>
        <v>32.095842568922251</v>
      </c>
    </row>
    <row r="2185" spans="1:9" ht="13.5" x14ac:dyDescent="0.25">
      <c r="A2185" s="3">
        <f>TITRES_STAT!B2188</f>
        <v>45187</v>
      </c>
      <c r="B2185" s="17">
        <f>TITRES_STAT!D2188</f>
        <v>3.6</v>
      </c>
      <c r="C2185" s="2">
        <f t="shared" si="306"/>
        <v>-4.9999999999999822E-2</v>
      </c>
      <c r="D2185" s="2">
        <f t="shared" si="307"/>
        <v>0</v>
      </c>
      <c r="E2185" s="2">
        <f t="shared" si="308"/>
        <v>4.9999999999999822E-2</v>
      </c>
      <c r="F2185" s="2">
        <f t="shared" si="305"/>
        <v>3.9167597143371117E-3</v>
      </c>
      <c r="G2185" s="2">
        <f t="shared" si="305"/>
        <v>1.1857993028832088E-2</v>
      </c>
      <c r="H2185" s="2">
        <f t="shared" si="301"/>
        <v>0.33030544922852595</v>
      </c>
      <c r="I2185" s="2">
        <f t="shared" si="302"/>
        <v>24.829293860299344</v>
      </c>
    </row>
    <row r="2186" spans="1:9" ht="13.5" x14ac:dyDescent="0.25">
      <c r="A2186" s="3">
        <f>TITRES_STAT!B2189</f>
        <v>45188</v>
      </c>
      <c r="B2186" s="17">
        <f>TITRES_STAT!D2189</f>
        <v>3.6</v>
      </c>
      <c r="C2186" s="2">
        <f t="shared" si="306"/>
        <v>0</v>
      </c>
      <c r="D2186" s="2">
        <f t="shared" si="307"/>
        <v>0</v>
      </c>
      <c r="E2186" s="2">
        <f t="shared" si="308"/>
        <v>0</v>
      </c>
      <c r="F2186" s="2">
        <f t="shared" si="305"/>
        <v>3.6369911633130324E-3</v>
      </c>
      <c r="G2186" s="2">
        <f t="shared" si="305"/>
        <v>1.1010993526772653E-2</v>
      </c>
      <c r="H2186" s="2">
        <f t="shared" si="301"/>
        <v>0.33030544922852595</v>
      </c>
      <c r="I2186" s="2">
        <f t="shared" si="302"/>
        <v>24.829293860299344</v>
      </c>
    </row>
    <row r="2187" spans="1:9" ht="13.5" x14ac:dyDescent="0.25">
      <c r="A2187" s="3">
        <f>TITRES_STAT!B2190</f>
        <v>45189</v>
      </c>
      <c r="B2187" s="17">
        <f>TITRES_STAT!D2190</f>
        <v>3.6</v>
      </c>
      <c r="C2187" s="2">
        <f t="shared" si="306"/>
        <v>0</v>
      </c>
      <c r="D2187" s="2">
        <f t="shared" si="307"/>
        <v>0</v>
      </c>
      <c r="E2187" s="2">
        <f t="shared" si="308"/>
        <v>0</v>
      </c>
      <c r="F2187" s="2">
        <f t="shared" si="305"/>
        <v>3.3772060802192447E-3</v>
      </c>
      <c r="G2187" s="2">
        <f t="shared" si="305"/>
        <v>1.0224493989146035E-2</v>
      </c>
      <c r="H2187" s="2">
        <f t="shared" si="301"/>
        <v>0.33030544922852595</v>
      </c>
      <c r="I2187" s="2">
        <f t="shared" si="302"/>
        <v>24.829293860299344</v>
      </c>
    </row>
    <row r="2188" spans="1:9" ht="13.5" x14ac:dyDescent="0.25">
      <c r="A2188" s="3">
        <f>TITRES_STAT!B2191</f>
        <v>45190</v>
      </c>
      <c r="B2188" s="17">
        <f>TITRES_STAT!D2191</f>
        <v>3.6</v>
      </c>
      <c r="C2188" s="2">
        <f t="shared" si="306"/>
        <v>0</v>
      </c>
      <c r="D2188" s="2">
        <f t="shared" si="307"/>
        <v>0</v>
      </c>
      <c r="E2188" s="2">
        <f t="shared" si="308"/>
        <v>0</v>
      </c>
      <c r="F2188" s="2">
        <f t="shared" si="305"/>
        <v>3.1359770744892987E-3</v>
      </c>
      <c r="G2188" s="2">
        <f t="shared" si="305"/>
        <v>9.4941729899213189E-3</v>
      </c>
      <c r="H2188" s="2">
        <f t="shared" si="301"/>
        <v>0.33030544922852595</v>
      </c>
      <c r="I2188" s="2">
        <f t="shared" si="302"/>
        <v>24.829293860299344</v>
      </c>
    </row>
    <row r="2189" spans="1:9" ht="13.5" x14ac:dyDescent="0.25">
      <c r="A2189" s="3">
        <f>TITRES_STAT!B2192</f>
        <v>45191</v>
      </c>
      <c r="B2189" s="17">
        <f>TITRES_STAT!D2192</f>
        <v>3.58</v>
      </c>
      <c r="C2189" s="2">
        <f t="shared" si="306"/>
        <v>-2.0000000000000018E-2</v>
      </c>
      <c r="D2189" s="2">
        <f t="shared" si="307"/>
        <v>0</v>
      </c>
      <c r="E2189" s="2">
        <f t="shared" si="308"/>
        <v>2.0000000000000018E-2</v>
      </c>
      <c r="F2189" s="2">
        <f t="shared" ref="F2189:G2204" si="309">((F2188*13)+D2189)/14</f>
        <v>2.9119787120257773E-3</v>
      </c>
      <c r="G2189" s="2">
        <f t="shared" si="309"/>
        <v>1.0244589204926938E-2</v>
      </c>
      <c r="H2189" s="2">
        <f t="shared" si="301"/>
        <v>0.28424553232698846</v>
      </c>
      <c r="I2189" s="2">
        <f t="shared" si="302"/>
        <v>22.13327009298213</v>
      </c>
    </row>
    <row r="2190" spans="1:9" ht="13.5" x14ac:dyDescent="0.25">
      <c r="A2190" s="3">
        <f>TITRES_STAT!B2193</f>
        <v>45194</v>
      </c>
      <c r="B2190" s="17">
        <f>TITRES_STAT!D2193</f>
        <v>3.58</v>
      </c>
      <c r="C2190" s="2">
        <f t="shared" si="306"/>
        <v>0</v>
      </c>
      <c r="D2190" s="2">
        <f t="shared" si="307"/>
        <v>0</v>
      </c>
      <c r="E2190" s="2">
        <f t="shared" si="308"/>
        <v>0</v>
      </c>
      <c r="F2190" s="2">
        <f t="shared" si="309"/>
        <v>2.7039802325953648E-3</v>
      </c>
      <c r="G2190" s="2">
        <f t="shared" si="309"/>
        <v>9.512832833146443E-3</v>
      </c>
      <c r="H2190" s="2">
        <f t="shared" si="301"/>
        <v>0.28424553232698851</v>
      </c>
      <c r="I2190" s="2">
        <f t="shared" si="302"/>
        <v>22.13327009298213</v>
      </c>
    </row>
    <row r="2191" spans="1:9" ht="13.5" x14ac:dyDescent="0.25">
      <c r="A2191" s="3">
        <f>TITRES_STAT!B2194</f>
        <v>45195</v>
      </c>
      <c r="B2191" s="17">
        <f>TITRES_STAT!D2194</f>
        <v>3.58</v>
      </c>
      <c r="C2191" s="2">
        <f t="shared" si="306"/>
        <v>0</v>
      </c>
      <c r="D2191" s="2">
        <f t="shared" si="307"/>
        <v>0</v>
      </c>
      <c r="E2191" s="2">
        <f t="shared" si="308"/>
        <v>0</v>
      </c>
      <c r="F2191" s="2">
        <f t="shared" si="309"/>
        <v>2.5108387874099819E-3</v>
      </c>
      <c r="G2191" s="2">
        <f t="shared" si="309"/>
        <v>8.8333447736359833E-3</v>
      </c>
      <c r="H2191" s="2">
        <f t="shared" si="301"/>
        <v>0.28424553232698851</v>
      </c>
      <c r="I2191" s="2">
        <f t="shared" si="302"/>
        <v>22.13327009298213</v>
      </c>
    </row>
    <row r="2192" spans="1:9" ht="13.5" x14ac:dyDescent="0.25">
      <c r="A2192" s="3">
        <f>TITRES_STAT!B2195</f>
        <v>45197</v>
      </c>
      <c r="B2192" s="17">
        <f>TITRES_STAT!D2195</f>
        <v>3.56</v>
      </c>
      <c r="C2192" s="2">
        <f t="shared" si="306"/>
        <v>-2.0000000000000018E-2</v>
      </c>
      <c r="D2192" s="2">
        <f t="shared" si="307"/>
        <v>0</v>
      </c>
      <c r="E2192" s="2">
        <f t="shared" si="308"/>
        <v>2.0000000000000018E-2</v>
      </c>
      <c r="F2192" s="2">
        <f t="shared" si="309"/>
        <v>2.3314931597378406E-3</v>
      </c>
      <c r="G2192" s="2">
        <f t="shared" si="309"/>
        <v>9.6309630040905571E-3</v>
      </c>
      <c r="H2192" s="2">
        <f t="shared" si="301"/>
        <v>0.24208307712817356</v>
      </c>
      <c r="I2192" s="2">
        <f t="shared" si="302"/>
        <v>19.490087385128462</v>
      </c>
    </row>
    <row r="2193" spans="1:9" ht="13.5" x14ac:dyDescent="0.25">
      <c r="A2193" s="3">
        <f>TITRES_STAT!B2196</f>
        <v>45198</v>
      </c>
      <c r="B2193" s="17">
        <f>TITRES_STAT!D2196</f>
        <v>3.55</v>
      </c>
      <c r="C2193" s="2">
        <f t="shared" si="306"/>
        <v>-1.0000000000000231E-2</v>
      </c>
      <c r="D2193" s="2">
        <f t="shared" si="307"/>
        <v>0</v>
      </c>
      <c r="E2193" s="2">
        <f t="shared" si="308"/>
        <v>1.0000000000000231E-2</v>
      </c>
      <c r="F2193" s="2">
        <f t="shared" si="309"/>
        <v>2.1649579340422805E-3</v>
      </c>
      <c r="G2193" s="2">
        <f t="shared" si="309"/>
        <v>9.6573227895126769E-3</v>
      </c>
      <c r="H2193" s="2">
        <f t="shared" ref="H2193:H2256" si="310">F2193/G2193</f>
        <v>0.2241778576970945</v>
      </c>
      <c r="I2193" s="2">
        <f t="shared" ref="I2193:I2256" si="311">IF(G2193=0,100,100-(100/(1+H2193)))</f>
        <v>18.312523485665281</v>
      </c>
    </row>
    <row r="2194" spans="1:9" ht="13.5" x14ac:dyDescent="0.25">
      <c r="A2194" s="3">
        <f>TITRES_STAT!B2197</f>
        <v>45201</v>
      </c>
      <c r="B2194" s="17">
        <f>TITRES_STAT!D2197</f>
        <v>3.5</v>
      </c>
      <c r="C2194" s="2">
        <f t="shared" si="306"/>
        <v>-4.9999999999999822E-2</v>
      </c>
      <c r="D2194" s="2">
        <f t="shared" si="307"/>
        <v>0</v>
      </c>
      <c r="E2194" s="2">
        <f t="shared" si="308"/>
        <v>4.9999999999999822E-2</v>
      </c>
      <c r="F2194" s="2">
        <f t="shared" si="309"/>
        <v>2.0103180816106888E-3</v>
      </c>
      <c r="G2194" s="2">
        <f t="shared" si="309"/>
        <v>1.2538942590261759E-2</v>
      </c>
      <c r="H2194" s="2">
        <f t="shared" si="310"/>
        <v>0.16032596585711953</v>
      </c>
      <c r="I2194" s="2">
        <f t="shared" si="311"/>
        <v>13.817321216171223</v>
      </c>
    </row>
    <row r="2195" spans="1:9" ht="13.5" x14ac:dyDescent="0.25">
      <c r="A2195" s="3">
        <f>TITRES_STAT!B2198</f>
        <v>45202</v>
      </c>
      <c r="B2195" s="17">
        <f>TITRES_STAT!D2198</f>
        <v>3.54</v>
      </c>
      <c r="C2195" s="2">
        <f t="shared" si="306"/>
        <v>4.0000000000000036E-2</v>
      </c>
      <c r="D2195" s="2">
        <f t="shared" si="307"/>
        <v>4.0000000000000036E-2</v>
      </c>
      <c r="E2195" s="2">
        <f t="shared" si="308"/>
        <v>0</v>
      </c>
      <c r="F2195" s="2">
        <f t="shared" si="309"/>
        <v>4.7238667900670701E-3</v>
      </c>
      <c r="G2195" s="2">
        <f t="shared" si="309"/>
        <v>1.1643303833814489E-2</v>
      </c>
      <c r="H2195" s="2">
        <f t="shared" si="310"/>
        <v>0.40571532423194301</v>
      </c>
      <c r="I2195" s="2">
        <f t="shared" si="311"/>
        <v>28.861841173540469</v>
      </c>
    </row>
    <row r="2196" spans="1:9" ht="13.5" x14ac:dyDescent="0.25">
      <c r="A2196" s="3">
        <f>TITRES_STAT!B2199</f>
        <v>45203</v>
      </c>
      <c r="B2196" s="17">
        <f>TITRES_STAT!D2199</f>
        <v>3.5</v>
      </c>
      <c r="C2196" s="2">
        <f t="shared" si="306"/>
        <v>-4.0000000000000036E-2</v>
      </c>
      <c r="D2196" s="2">
        <f t="shared" si="307"/>
        <v>0</v>
      </c>
      <c r="E2196" s="2">
        <f t="shared" si="308"/>
        <v>4.0000000000000036E-2</v>
      </c>
      <c r="F2196" s="2">
        <f t="shared" si="309"/>
        <v>4.3864477336337084E-3</v>
      </c>
      <c r="G2196" s="2">
        <f t="shared" si="309"/>
        <v>1.366878213139917E-2</v>
      </c>
      <c r="H2196" s="2">
        <f t="shared" si="310"/>
        <v>0.32090991658703838</v>
      </c>
      <c r="I2196" s="2">
        <f t="shared" si="311"/>
        <v>24.294610295318563</v>
      </c>
    </row>
    <row r="2197" spans="1:9" ht="13.5" x14ac:dyDescent="0.25">
      <c r="A2197" s="3">
        <f>TITRES_STAT!B2200</f>
        <v>45204</v>
      </c>
      <c r="B2197" s="17">
        <f>TITRES_STAT!D2200</f>
        <v>3.5</v>
      </c>
      <c r="C2197" s="2">
        <f t="shared" si="306"/>
        <v>0</v>
      </c>
      <c r="D2197" s="2">
        <f t="shared" si="307"/>
        <v>0</v>
      </c>
      <c r="E2197" s="2">
        <f t="shared" si="308"/>
        <v>0</v>
      </c>
      <c r="F2197" s="2">
        <f t="shared" si="309"/>
        <v>4.0731300383741575E-3</v>
      </c>
      <c r="G2197" s="2">
        <f t="shared" si="309"/>
        <v>1.2692440550584943E-2</v>
      </c>
      <c r="H2197" s="2">
        <f t="shared" si="310"/>
        <v>0.32090991658703838</v>
      </c>
      <c r="I2197" s="2">
        <f t="shared" si="311"/>
        <v>24.294610295318563</v>
      </c>
    </row>
    <row r="2198" spans="1:9" ht="13.5" x14ac:dyDescent="0.25">
      <c r="A2198" s="3">
        <f>TITRES_STAT!B2201</f>
        <v>45205</v>
      </c>
      <c r="B2198" s="17">
        <f>TITRES_STAT!D2201</f>
        <v>3.5</v>
      </c>
      <c r="C2198" s="2">
        <f t="shared" si="306"/>
        <v>0</v>
      </c>
      <c r="D2198" s="2">
        <f t="shared" si="307"/>
        <v>0</v>
      </c>
      <c r="E2198" s="2">
        <f t="shared" si="308"/>
        <v>0</v>
      </c>
      <c r="F2198" s="2">
        <f t="shared" si="309"/>
        <v>3.7821921784902891E-3</v>
      </c>
      <c r="G2198" s="2">
        <f t="shared" si="309"/>
        <v>1.1785837654114589E-2</v>
      </c>
      <c r="H2198" s="2">
        <f t="shared" si="310"/>
        <v>0.32090991658703838</v>
      </c>
      <c r="I2198" s="2">
        <f t="shared" si="311"/>
        <v>24.294610295318563</v>
      </c>
    </row>
    <row r="2199" spans="1:9" ht="13.5" x14ac:dyDescent="0.25">
      <c r="A2199" s="3">
        <f>TITRES_STAT!B2202</f>
        <v>45208</v>
      </c>
      <c r="B2199" s="17">
        <f>TITRES_STAT!D2202</f>
        <v>3.47</v>
      </c>
      <c r="C2199" s="2">
        <f t="shared" si="306"/>
        <v>-2.9999999999999805E-2</v>
      </c>
      <c r="D2199" s="2">
        <f t="shared" si="307"/>
        <v>0</v>
      </c>
      <c r="E2199" s="2">
        <f t="shared" si="308"/>
        <v>2.9999999999999805E-2</v>
      </c>
      <c r="F2199" s="2">
        <f t="shared" si="309"/>
        <v>3.5120355943124115E-3</v>
      </c>
      <c r="G2199" s="2">
        <f t="shared" si="309"/>
        <v>1.3086849250249248E-2</v>
      </c>
      <c r="H2199" s="2">
        <f t="shared" si="310"/>
        <v>0.26836372354831872</v>
      </c>
      <c r="I2199" s="2">
        <f t="shared" si="311"/>
        <v>21.158262300151264</v>
      </c>
    </row>
    <row r="2200" spans="1:9" ht="13.5" x14ac:dyDescent="0.25">
      <c r="A2200" s="3">
        <f>TITRES_STAT!B2203</f>
        <v>45209</v>
      </c>
      <c r="B2200" s="17">
        <f>TITRES_STAT!D2203</f>
        <v>3.47</v>
      </c>
      <c r="C2200" s="2">
        <f t="shared" si="306"/>
        <v>0</v>
      </c>
      <c r="D2200" s="2">
        <f t="shared" si="307"/>
        <v>0</v>
      </c>
      <c r="E2200" s="2">
        <f t="shared" si="308"/>
        <v>0</v>
      </c>
      <c r="F2200" s="2">
        <f t="shared" si="309"/>
        <v>3.2611759090043825E-3</v>
      </c>
      <c r="G2200" s="2">
        <f t="shared" si="309"/>
        <v>1.2152074303802872E-2</v>
      </c>
      <c r="H2200" s="2">
        <f t="shared" si="310"/>
        <v>0.26836372354831878</v>
      </c>
      <c r="I2200" s="2">
        <f t="shared" si="311"/>
        <v>21.158262300151264</v>
      </c>
    </row>
    <row r="2201" spans="1:9" ht="13.5" x14ac:dyDescent="0.25">
      <c r="A2201" s="3">
        <f>TITRES_STAT!B2204</f>
        <v>45210</v>
      </c>
      <c r="B2201" s="17">
        <f>TITRES_STAT!D2204</f>
        <v>3.45</v>
      </c>
      <c r="C2201" s="2">
        <f t="shared" si="306"/>
        <v>-2.0000000000000018E-2</v>
      </c>
      <c r="D2201" s="2">
        <f t="shared" si="307"/>
        <v>0</v>
      </c>
      <c r="E2201" s="2">
        <f t="shared" si="308"/>
        <v>2.0000000000000018E-2</v>
      </c>
      <c r="F2201" s="2">
        <f t="shared" si="309"/>
        <v>3.0282347726469268E-3</v>
      </c>
      <c r="G2201" s="2">
        <f t="shared" si="309"/>
        <v>1.2712640424959811E-2</v>
      </c>
      <c r="H2201" s="2">
        <f t="shared" si="310"/>
        <v>0.23820659370663352</v>
      </c>
      <c r="I2201" s="2">
        <f t="shared" si="311"/>
        <v>19.238033048552111</v>
      </c>
    </row>
    <row r="2202" spans="1:9" ht="13.5" x14ac:dyDescent="0.25">
      <c r="A2202" s="3">
        <f>TITRES_STAT!B2205</f>
        <v>45211</v>
      </c>
      <c r="B2202" s="17">
        <f>TITRES_STAT!D2205</f>
        <v>3.44</v>
      </c>
      <c r="C2202" s="2">
        <f t="shared" si="306"/>
        <v>-1.0000000000000231E-2</v>
      </c>
      <c r="D2202" s="2">
        <f t="shared" si="307"/>
        <v>0</v>
      </c>
      <c r="E2202" s="2">
        <f t="shared" si="308"/>
        <v>1.0000000000000231E-2</v>
      </c>
      <c r="F2202" s="2">
        <f t="shared" si="309"/>
        <v>2.8119322888864318E-3</v>
      </c>
      <c r="G2202" s="2">
        <f t="shared" si="309"/>
        <v>1.2518880394605554E-2</v>
      </c>
      <c r="H2202" s="2">
        <f t="shared" si="310"/>
        <v>0.22461531704529319</v>
      </c>
      <c r="I2202" s="2">
        <f t="shared" si="311"/>
        <v>18.341704037087879</v>
      </c>
    </row>
    <row r="2203" spans="1:9" ht="13.5" x14ac:dyDescent="0.25">
      <c r="A2203" s="3">
        <f>TITRES_STAT!B2206</f>
        <v>45212</v>
      </c>
      <c r="B2203" s="17">
        <f>TITRES_STAT!D2206</f>
        <v>3.62</v>
      </c>
      <c r="C2203" s="2">
        <f t="shared" si="306"/>
        <v>0.18000000000000016</v>
      </c>
      <c r="D2203" s="2">
        <f t="shared" si="307"/>
        <v>0.18000000000000016</v>
      </c>
      <c r="E2203" s="2">
        <f t="shared" si="308"/>
        <v>0</v>
      </c>
      <c r="F2203" s="2">
        <f t="shared" si="309"/>
        <v>1.546822283968027E-2</v>
      </c>
      <c r="G2203" s="2">
        <f t="shared" si="309"/>
        <v>1.1624674652133729E-2</v>
      </c>
      <c r="H2203" s="2">
        <f t="shared" si="310"/>
        <v>1.3306370545898289</v>
      </c>
      <c r="I2203" s="2">
        <f t="shared" si="311"/>
        <v>57.093276362758637</v>
      </c>
    </row>
    <row r="2204" spans="1:9" ht="13.5" x14ac:dyDescent="0.25">
      <c r="A2204" s="3">
        <f>TITRES_STAT!B2207</f>
        <v>45215</v>
      </c>
      <c r="B2204" s="17">
        <f>TITRES_STAT!D2207</f>
        <v>3.55</v>
      </c>
      <c r="C2204" s="2">
        <f t="shared" si="306"/>
        <v>-7.0000000000000284E-2</v>
      </c>
      <c r="D2204" s="2">
        <f t="shared" si="307"/>
        <v>0</v>
      </c>
      <c r="E2204" s="2">
        <f t="shared" si="308"/>
        <v>7.0000000000000284E-2</v>
      </c>
      <c r="F2204" s="2">
        <f t="shared" si="309"/>
        <v>1.4363349779703107E-2</v>
      </c>
      <c r="G2204" s="2">
        <f t="shared" si="309"/>
        <v>1.5794340748409911E-2</v>
      </c>
      <c r="H2204" s="2">
        <f t="shared" si="310"/>
        <v>0.90939849965875474</v>
      </c>
      <c r="I2204" s="2">
        <f t="shared" si="311"/>
        <v>47.627485819292374</v>
      </c>
    </row>
    <row r="2205" spans="1:9" ht="13.5" x14ac:dyDescent="0.25">
      <c r="A2205" s="3">
        <f>TITRES_STAT!B2208</f>
        <v>45216</v>
      </c>
      <c r="B2205" s="17">
        <f>TITRES_STAT!D2208</f>
        <v>3.55</v>
      </c>
      <c r="C2205" s="2">
        <f t="shared" si="306"/>
        <v>0</v>
      </c>
      <c r="D2205" s="2">
        <f t="shared" si="307"/>
        <v>0</v>
      </c>
      <c r="E2205" s="2">
        <f t="shared" si="308"/>
        <v>0</v>
      </c>
      <c r="F2205" s="2">
        <f t="shared" ref="F2205:G2220" si="312">((F2204*13)+D2205)/14</f>
        <v>1.3337396224010029E-2</v>
      </c>
      <c r="G2205" s="2">
        <f t="shared" si="312"/>
        <v>1.4666173552094918E-2</v>
      </c>
      <c r="H2205" s="2">
        <f t="shared" si="310"/>
        <v>0.90939849965875486</v>
      </c>
      <c r="I2205" s="2">
        <f t="shared" si="311"/>
        <v>47.627485819292374</v>
      </c>
    </row>
    <row r="2206" spans="1:9" ht="13.5" x14ac:dyDescent="0.25">
      <c r="A2206" s="3">
        <f>TITRES_STAT!B2209</f>
        <v>45217</v>
      </c>
      <c r="B2206" s="17">
        <f>TITRES_STAT!D2209</f>
        <v>3.55</v>
      </c>
      <c r="C2206" s="2">
        <f t="shared" si="306"/>
        <v>0</v>
      </c>
      <c r="D2206" s="2">
        <f t="shared" si="307"/>
        <v>0</v>
      </c>
      <c r="E2206" s="2">
        <f t="shared" si="308"/>
        <v>0</v>
      </c>
      <c r="F2206" s="2">
        <f t="shared" si="312"/>
        <v>1.2384725065152171E-2</v>
      </c>
      <c r="G2206" s="2">
        <f t="shared" si="312"/>
        <v>1.361858972694528E-2</v>
      </c>
      <c r="H2206" s="2">
        <f t="shared" si="310"/>
        <v>0.90939849965875497</v>
      </c>
      <c r="I2206" s="2">
        <f t="shared" si="311"/>
        <v>47.627485819292382</v>
      </c>
    </row>
    <row r="2207" spans="1:9" ht="13.5" x14ac:dyDescent="0.25">
      <c r="A2207" s="3">
        <f>TITRES_STAT!B2210</f>
        <v>45218</v>
      </c>
      <c r="B2207" s="17">
        <f>TITRES_STAT!D2210</f>
        <v>3.55</v>
      </c>
      <c r="C2207" s="2">
        <f t="shared" si="306"/>
        <v>0</v>
      </c>
      <c r="D2207" s="2">
        <f t="shared" si="307"/>
        <v>0</v>
      </c>
      <c r="E2207" s="2">
        <f t="shared" si="308"/>
        <v>0</v>
      </c>
      <c r="F2207" s="2">
        <f t="shared" si="312"/>
        <v>1.1500101846212729E-2</v>
      </c>
      <c r="G2207" s="2">
        <f t="shared" si="312"/>
        <v>1.2645833317877761E-2</v>
      </c>
      <c r="H2207" s="2">
        <f t="shared" si="310"/>
        <v>0.90939849965875474</v>
      </c>
      <c r="I2207" s="2">
        <f t="shared" si="311"/>
        <v>47.627485819292374</v>
      </c>
    </row>
    <row r="2208" spans="1:9" ht="13.5" x14ac:dyDescent="0.25">
      <c r="A2208" s="3">
        <f>TITRES_STAT!B2211</f>
        <v>45219</v>
      </c>
      <c r="B2208" s="17">
        <f>TITRES_STAT!D2211</f>
        <v>3.55</v>
      </c>
      <c r="C2208" s="2">
        <f t="shared" si="306"/>
        <v>0</v>
      </c>
      <c r="D2208" s="2">
        <f t="shared" si="307"/>
        <v>0</v>
      </c>
      <c r="E2208" s="2">
        <f t="shared" si="308"/>
        <v>0</v>
      </c>
      <c r="F2208" s="2">
        <f t="shared" si="312"/>
        <v>1.0678666000054677E-2</v>
      </c>
      <c r="G2208" s="2">
        <f t="shared" si="312"/>
        <v>1.1742559509457922E-2</v>
      </c>
      <c r="H2208" s="2">
        <f t="shared" si="310"/>
        <v>0.90939849965875474</v>
      </c>
      <c r="I2208" s="2">
        <f t="shared" si="311"/>
        <v>47.627485819292374</v>
      </c>
    </row>
    <row r="2209" spans="1:9" ht="13.5" x14ac:dyDescent="0.25">
      <c r="A2209" s="3">
        <f>TITRES_STAT!B2212</f>
        <v>45222</v>
      </c>
      <c r="B2209" s="17">
        <f>TITRES_STAT!D2212</f>
        <v>3.52</v>
      </c>
      <c r="C2209" s="2">
        <f t="shared" si="306"/>
        <v>-2.9999999999999805E-2</v>
      </c>
      <c r="D2209" s="2">
        <f t="shared" si="307"/>
        <v>0</v>
      </c>
      <c r="E2209" s="2">
        <f t="shared" si="308"/>
        <v>2.9999999999999805E-2</v>
      </c>
      <c r="F2209" s="2">
        <f t="shared" si="312"/>
        <v>9.9159041429079144E-3</v>
      </c>
      <c r="G2209" s="2">
        <f t="shared" si="312"/>
        <v>1.3046662401639484E-2</v>
      </c>
      <c r="H2209" s="2">
        <f t="shared" si="310"/>
        <v>0.76003378010776546</v>
      </c>
      <c r="I2209" s="2">
        <f t="shared" si="311"/>
        <v>43.182908686061083</v>
      </c>
    </row>
    <row r="2210" spans="1:9" ht="13.5" x14ac:dyDescent="0.25">
      <c r="A2210" s="3">
        <f>TITRES_STAT!B2213</f>
        <v>45223</v>
      </c>
      <c r="B2210" s="17">
        <f>TITRES_STAT!D2213</f>
        <v>3.52</v>
      </c>
      <c r="C2210" s="2">
        <f t="shared" si="306"/>
        <v>0</v>
      </c>
      <c r="D2210" s="2">
        <f t="shared" si="307"/>
        <v>0</v>
      </c>
      <c r="E2210" s="2">
        <f t="shared" si="308"/>
        <v>0</v>
      </c>
      <c r="F2210" s="2">
        <f t="shared" si="312"/>
        <v>9.20762527555735E-3</v>
      </c>
      <c r="G2210" s="2">
        <f t="shared" si="312"/>
        <v>1.2114757944379521E-2</v>
      </c>
      <c r="H2210" s="2">
        <f t="shared" si="310"/>
        <v>0.76003378010776546</v>
      </c>
      <c r="I2210" s="2">
        <f t="shared" si="311"/>
        <v>43.182908686061083</v>
      </c>
    </row>
    <row r="2211" spans="1:9" ht="13.5" x14ac:dyDescent="0.25">
      <c r="A2211" s="3">
        <f>TITRES_STAT!B2214</f>
        <v>45224</v>
      </c>
      <c r="B2211" s="17">
        <f>TITRES_STAT!D2214</f>
        <v>3.52</v>
      </c>
      <c r="C2211" s="2">
        <f t="shared" si="306"/>
        <v>0</v>
      </c>
      <c r="D2211" s="2">
        <f t="shared" si="307"/>
        <v>0</v>
      </c>
      <c r="E2211" s="2">
        <f t="shared" si="308"/>
        <v>0</v>
      </c>
      <c r="F2211" s="2">
        <f t="shared" si="312"/>
        <v>8.5499377558746811E-3</v>
      </c>
      <c r="G2211" s="2">
        <f t="shared" si="312"/>
        <v>1.1249418091209554E-2</v>
      </c>
      <c r="H2211" s="2">
        <f t="shared" si="310"/>
        <v>0.76003378010776546</v>
      </c>
      <c r="I2211" s="2">
        <f t="shared" si="311"/>
        <v>43.182908686061083</v>
      </c>
    </row>
    <row r="2212" spans="1:9" ht="13.5" x14ac:dyDescent="0.25">
      <c r="A2212" s="3">
        <f>TITRES_STAT!B2215</f>
        <v>45225</v>
      </c>
      <c r="B2212" s="17">
        <f>TITRES_STAT!D2215</f>
        <v>3.54</v>
      </c>
      <c r="C2212" s="2">
        <f t="shared" si="306"/>
        <v>2.0000000000000018E-2</v>
      </c>
      <c r="D2212" s="2">
        <f t="shared" si="307"/>
        <v>2.0000000000000018E-2</v>
      </c>
      <c r="E2212" s="2">
        <f t="shared" si="308"/>
        <v>0</v>
      </c>
      <c r="F2212" s="2">
        <f t="shared" si="312"/>
        <v>9.3677993447407772E-3</v>
      </c>
      <c r="G2212" s="2">
        <f t="shared" si="312"/>
        <v>1.044588822755173E-2</v>
      </c>
      <c r="H2212" s="2">
        <f t="shared" si="310"/>
        <v>0.89679299076095598</v>
      </c>
      <c r="I2212" s="2">
        <f t="shared" si="311"/>
        <v>47.279434030446325</v>
      </c>
    </row>
    <row r="2213" spans="1:9" ht="13.5" x14ac:dyDescent="0.25">
      <c r="A2213" s="3">
        <f>TITRES_STAT!B2216</f>
        <v>45226</v>
      </c>
      <c r="B2213" s="17">
        <f>TITRES_STAT!D2216</f>
        <v>3.64</v>
      </c>
      <c r="C2213" s="2">
        <f t="shared" si="306"/>
        <v>0.10000000000000009</v>
      </c>
      <c r="D2213" s="2">
        <f t="shared" si="307"/>
        <v>0.10000000000000009</v>
      </c>
      <c r="E2213" s="2">
        <f t="shared" si="308"/>
        <v>0</v>
      </c>
      <c r="F2213" s="2">
        <f t="shared" si="312"/>
        <v>1.5841527962973584E-2</v>
      </c>
      <c r="G2213" s="2">
        <f t="shared" si="312"/>
        <v>9.6997533541551776E-3</v>
      </c>
      <c r="H2213" s="2">
        <f t="shared" si="310"/>
        <v>1.6331887404319816</v>
      </c>
      <c r="I2213" s="2">
        <f t="shared" si="311"/>
        <v>62.023231200815957</v>
      </c>
    </row>
    <row r="2214" spans="1:9" ht="13.5" x14ac:dyDescent="0.25">
      <c r="A2214" s="3">
        <f>TITRES_STAT!B2217</f>
        <v>45229</v>
      </c>
      <c r="B2214" s="17">
        <f>TITRES_STAT!D2217</f>
        <v>3.63</v>
      </c>
      <c r="C2214" s="2">
        <f t="shared" si="306"/>
        <v>-1.0000000000000231E-2</v>
      </c>
      <c r="D2214" s="2">
        <f t="shared" si="307"/>
        <v>0</v>
      </c>
      <c r="E2214" s="2">
        <f t="shared" si="308"/>
        <v>1.0000000000000231E-2</v>
      </c>
      <c r="F2214" s="2">
        <f t="shared" si="312"/>
        <v>1.4709990251332614E-2</v>
      </c>
      <c r="G2214" s="2">
        <f t="shared" si="312"/>
        <v>9.7211995431441111E-3</v>
      </c>
      <c r="H2214" s="2">
        <f t="shared" si="310"/>
        <v>1.5131867405917878</v>
      </c>
      <c r="I2214" s="2">
        <f t="shared" si="311"/>
        <v>60.20988079204465</v>
      </c>
    </row>
    <row r="2215" spans="1:9" ht="13.5" x14ac:dyDescent="0.25">
      <c r="A2215" s="3">
        <f>TITRES_STAT!B2218</f>
        <v>45230</v>
      </c>
      <c r="B2215" s="17">
        <f>TITRES_STAT!D2218</f>
        <v>3.63</v>
      </c>
      <c r="C2215" s="2">
        <f t="shared" si="306"/>
        <v>0</v>
      </c>
      <c r="D2215" s="2">
        <f t="shared" si="307"/>
        <v>0</v>
      </c>
      <c r="E2215" s="2">
        <f t="shared" si="308"/>
        <v>0</v>
      </c>
      <c r="F2215" s="2">
        <f t="shared" si="312"/>
        <v>1.3659276661951714E-2</v>
      </c>
      <c r="G2215" s="2">
        <f t="shared" si="312"/>
        <v>9.0268281472052469E-3</v>
      </c>
      <c r="H2215" s="2">
        <f t="shared" si="310"/>
        <v>1.5131867405917878</v>
      </c>
      <c r="I2215" s="2">
        <f t="shared" si="311"/>
        <v>60.20988079204465</v>
      </c>
    </row>
    <row r="2216" spans="1:9" ht="13.5" x14ac:dyDescent="0.25">
      <c r="A2216" s="3">
        <f>TITRES_STAT!B2219</f>
        <v>45231</v>
      </c>
      <c r="B2216" s="17">
        <f>TITRES_STAT!D2219</f>
        <v>3.6</v>
      </c>
      <c r="C2216" s="2">
        <f t="shared" si="306"/>
        <v>-2.9999999999999805E-2</v>
      </c>
      <c r="D2216" s="2">
        <f t="shared" si="307"/>
        <v>0</v>
      </c>
      <c r="E2216" s="2">
        <f t="shared" si="308"/>
        <v>2.9999999999999805E-2</v>
      </c>
      <c r="F2216" s="2">
        <f t="shared" si="312"/>
        <v>1.2683614043240877E-2</v>
      </c>
      <c r="G2216" s="2">
        <f t="shared" si="312"/>
        <v>1.0524911850976287E-2</v>
      </c>
      <c r="H2216" s="2">
        <f t="shared" si="310"/>
        <v>1.2051040638468007</v>
      </c>
      <c r="I2216" s="2">
        <f t="shared" si="311"/>
        <v>54.650666315697521</v>
      </c>
    </row>
    <row r="2217" spans="1:9" ht="13.5" x14ac:dyDescent="0.25">
      <c r="A2217" s="3">
        <f>TITRES_STAT!B2220</f>
        <v>45232</v>
      </c>
      <c r="B2217" s="17">
        <f>TITRES_STAT!D2220</f>
        <v>3.6</v>
      </c>
      <c r="C2217" s="2">
        <f t="shared" si="306"/>
        <v>0</v>
      </c>
      <c r="D2217" s="2">
        <f t="shared" si="307"/>
        <v>0</v>
      </c>
      <c r="E2217" s="2">
        <f t="shared" si="308"/>
        <v>0</v>
      </c>
      <c r="F2217" s="2">
        <f t="shared" si="312"/>
        <v>1.1777641611580816E-2</v>
      </c>
      <c r="G2217" s="2">
        <f t="shared" si="312"/>
        <v>9.7731324330494092E-3</v>
      </c>
      <c r="H2217" s="2">
        <f t="shared" si="310"/>
        <v>1.2051040638468009</v>
      </c>
      <c r="I2217" s="2">
        <f t="shared" si="311"/>
        <v>54.650666315697528</v>
      </c>
    </row>
    <row r="2218" spans="1:9" ht="13.5" x14ac:dyDescent="0.25">
      <c r="A2218" s="3">
        <f>TITRES_STAT!B2221</f>
        <v>45233</v>
      </c>
      <c r="B2218" s="17">
        <f>TITRES_STAT!D2221</f>
        <v>3.6</v>
      </c>
      <c r="C2218" s="2">
        <f t="shared" si="306"/>
        <v>0</v>
      </c>
      <c r="D2218" s="2">
        <f t="shared" si="307"/>
        <v>0</v>
      </c>
      <c r="E2218" s="2">
        <f t="shared" si="308"/>
        <v>0</v>
      </c>
      <c r="F2218" s="2">
        <f t="shared" si="312"/>
        <v>1.09363814964679E-2</v>
      </c>
      <c r="G2218" s="2">
        <f t="shared" si="312"/>
        <v>9.0750515449744516E-3</v>
      </c>
      <c r="H2218" s="2">
        <f t="shared" si="310"/>
        <v>1.2051040638468009</v>
      </c>
      <c r="I2218" s="2">
        <f t="shared" si="311"/>
        <v>54.650666315697528</v>
      </c>
    </row>
    <row r="2219" spans="1:9" ht="13.5" x14ac:dyDescent="0.25">
      <c r="A2219" s="3">
        <f>TITRES_STAT!B2222</f>
        <v>45236</v>
      </c>
      <c r="B2219" s="17">
        <f>TITRES_STAT!D2222</f>
        <v>3.52</v>
      </c>
      <c r="C2219" s="2">
        <f t="shared" si="306"/>
        <v>-8.0000000000000071E-2</v>
      </c>
      <c r="D2219" s="2">
        <f t="shared" si="307"/>
        <v>0</v>
      </c>
      <c r="E2219" s="2">
        <f t="shared" si="308"/>
        <v>8.0000000000000071E-2</v>
      </c>
      <c r="F2219" s="2">
        <f t="shared" si="312"/>
        <v>1.0155211389577336E-2</v>
      </c>
      <c r="G2219" s="2">
        <f t="shared" si="312"/>
        <v>1.4141119291761995E-2</v>
      </c>
      <c r="H2219" s="2">
        <f t="shared" si="310"/>
        <v>0.71813349283414385</v>
      </c>
      <c r="I2219" s="2">
        <f t="shared" si="311"/>
        <v>41.797304797868073</v>
      </c>
    </row>
    <row r="2220" spans="1:9" ht="13.5" x14ac:dyDescent="0.25">
      <c r="A2220" s="3">
        <f>TITRES_STAT!B2223</f>
        <v>45237</v>
      </c>
      <c r="B2220" s="17">
        <f>TITRES_STAT!D2223</f>
        <v>3.59</v>
      </c>
      <c r="C2220" s="2">
        <f t="shared" si="306"/>
        <v>6.999999999999984E-2</v>
      </c>
      <c r="D2220" s="2">
        <f t="shared" si="307"/>
        <v>6.999999999999984E-2</v>
      </c>
      <c r="E2220" s="2">
        <f t="shared" si="308"/>
        <v>0</v>
      </c>
      <c r="F2220" s="2">
        <f t="shared" si="312"/>
        <v>1.4429839147464657E-2</v>
      </c>
      <c r="G2220" s="2">
        <f t="shared" si="312"/>
        <v>1.3131039342350425E-2</v>
      </c>
      <c r="H2220" s="2">
        <f t="shared" si="310"/>
        <v>1.0989106628387992</v>
      </c>
      <c r="I2220" s="2">
        <f t="shared" si="311"/>
        <v>52.356238037902514</v>
      </c>
    </row>
    <row r="2221" spans="1:9" ht="13.5" x14ac:dyDescent="0.25">
      <c r="A2221" s="3">
        <f>TITRES_STAT!B2224</f>
        <v>45238</v>
      </c>
      <c r="B2221" s="17">
        <f>TITRES_STAT!D2224</f>
        <v>3.59</v>
      </c>
      <c r="C2221" s="2">
        <f t="shared" si="306"/>
        <v>0</v>
      </c>
      <c r="D2221" s="2">
        <f t="shared" si="307"/>
        <v>0</v>
      </c>
      <c r="E2221" s="2">
        <f t="shared" si="308"/>
        <v>0</v>
      </c>
      <c r="F2221" s="2">
        <f t="shared" ref="F2221:G2236" si="313">((F2220*13)+D2221)/14</f>
        <v>1.3399136351217181E-2</v>
      </c>
      <c r="G2221" s="2">
        <f t="shared" si="313"/>
        <v>1.2193107960753966E-2</v>
      </c>
      <c r="H2221" s="2">
        <f t="shared" si="310"/>
        <v>1.0989106628387992</v>
      </c>
      <c r="I2221" s="2">
        <f t="shared" si="311"/>
        <v>52.356238037902514</v>
      </c>
    </row>
    <row r="2222" spans="1:9" ht="13.5" x14ac:dyDescent="0.25">
      <c r="A2222" s="3">
        <f>TITRES_STAT!B2225</f>
        <v>45239</v>
      </c>
      <c r="B2222" s="17">
        <f>TITRES_STAT!D2225</f>
        <v>3.63</v>
      </c>
      <c r="C2222" s="2">
        <f t="shared" si="306"/>
        <v>4.0000000000000036E-2</v>
      </c>
      <c r="D2222" s="2">
        <f t="shared" si="307"/>
        <v>4.0000000000000036E-2</v>
      </c>
      <c r="E2222" s="2">
        <f t="shared" si="308"/>
        <v>0</v>
      </c>
      <c r="F2222" s="2">
        <f t="shared" si="313"/>
        <v>1.5299198040415957E-2</v>
      </c>
      <c r="G2222" s="2">
        <f t="shared" si="313"/>
        <v>1.1322171677842968E-2</v>
      </c>
      <c r="H2222" s="2">
        <f t="shared" si="310"/>
        <v>1.3512600299424773</v>
      </c>
      <c r="I2222" s="2">
        <f t="shared" si="311"/>
        <v>57.469612579410679</v>
      </c>
    </row>
    <row r="2223" spans="1:9" ht="13.5" x14ac:dyDescent="0.25">
      <c r="A2223" s="3">
        <f>TITRES_STAT!B2226</f>
        <v>45240</v>
      </c>
      <c r="B2223" s="17">
        <f>TITRES_STAT!D2226</f>
        <v>3.63</v>
      </c>
      <c r="C2223" s="2">
        <f t="shared" si="306"/>
        <v>0</v>
      </c>
      <c r="D2223" s="2">
        <f t="shared" si="307"/>
        <v>0</v>
      </c>
      <c r="E2223" s="2">
        <f t="shared" si="308"/>
        <v>0</v>
      </c>
      <c r="F2223" s="2">
        <f t="shared" si="313"/>
        <v>1.4206398180386246E-2</v>
      </c>
      <c r="G2223" s="2">
        <f t="shared" si="313"/>
        <v>1.0513445129425614E-2</v>
      </c>
      <c r="H2223" s="2">
        <f t="shared" si="310"/>
        <v>1.3512600299424773</v>
      </c>
      <c r="I2223" s="2">
        <f t="shared" si="311"/>
        <v>57.469612579410679</v>
      </c>
    </row>
    <row r="2224" spans="1:9" ht="13.5" x14ac:dyDescent="0.25">
      <c r="A2224" s="3">
        <f>TITRES_STAT!B2227</f>
        <v>45243</v>
      </c>
      <c r="B2224" s="17">
        <f>TITRES_STAT!D2227</f>
        <v>3.6</v>
      </c>
      <c r="C2224" s="2">
        <f t="shared" si="306"/>
        <v>-2.9999999999999805E-2</v>
      </c>
      <c r="D2224" s="2">
        <f t="shared" si="307"/>
        <v>0</v>
      </c>
      <c r="E2224" s="2">
        <f t="shared" si="308"/>
        <v>2.9999999999999805E-2</v>
      </c>
      <c r="F2224" s="2">
        <f t="shared" si="313"/>
        <v>1.31916554532158E-2</v>
      </c>
      <c r="G2224" s="2">
        <f t="shared" si="313"/>
        <v>1.1905341905895201E-2</v>
      </c>
      <c r="H2224" s="2">
        <f t="shared" si="310"/>
        <v>1.1080450740086392</v>
      </c>
      <c r="I2224" s="2">
        <f t="shared" si="311"/>
        <v>52.562684150846486</v>
      </c>
    </row>
    <row r="2225" spans="1:9" ht="13.5" x14ac:dyDescent="0.25">
      <c r="A2225" s="3">
        <f>TITRES_STAT!B2228</f>
        <v>45244</v>
      </c>
      <c r="B2225" s="17">
        <f>TITRES_STAT!D2228</f>
        <v>3.64</v>
      </c>
      <c r="C2225" s="2">
        <f t="shared" si="306"/>
        <v>4.0000000000000036E-2</v>
      </c>
      <c r="D2225" s="2">
        <f t="shared" si="307"/>
        <v>4.0000000000000036E-2</v>
      </c>
      <c r="E2225" s="2">
        <f t="shared" si="308"/>
        <v>0</v>
      </c>
      <c r="F2225" s="2">
        <f t="shared" si="313"/>
        <v>1.510653720655753E-2</v>
      </c>
      <c r="G2225" s="2">
        <f t="shared" si="313"/>
        <v>1.1054960341188401E-2</v>
      </c>
      <c r="H2225" s="2">
        <f t="shared" si="310"/>
        <v>1.3664940208128857</v>
      </c>
      <c r="I2225" s="2">
        <f t="shared" si="311"/>
        <v>57.74339629827157</v>
      </c>
    </row>
    <row r="2226" spans="1:9" ht="13.5" x14ac:dyDescent="0.25">
      <c r="A2226" s="3">
        <f>TITRES_STAT!B2229</f>
        <v>45245</v>
      </c>
      <c r="B2226" s="17">
        <f>TITRES_STAT!D2229</f>
        <v>3.64</v>
      </c>
      <c r="C2226" s="2">
        <f t="shared" si="306"/>
        <v>0</v>
      </c>
      <c r="D2226" s="2">
        <f t="shared" si="307"/>
        <v>0</v>
      </c>
      <c r="E2226" s="2">
        <f t="shared" si="308"/>
        <v>0</v>
      </c>
      <c r="F2226" s="2">
        <f t="shared" si="313"/>
        <v>1.4027498834660562E-2</v>
      </c>
      <c r="G2226" s="2">
        <f t="shared" si="313"/>
        <v>1.0265320316817801E-2</v>
      </c>
      <c r="H2226" s="2">
        <f t="shared" si="310"/>
        <v>1.3664940208128857</v>
      </c>
      <c r="I2226" s="2">
        <f t="shared" si="311"/>
        <v>57.74339629827157</v>
      </c>
    </row>
    <row r="2227" spans="1:9" ht="13.5" x14ac:dyDescent="0.25">
      <c r="A2227" s="3">
        <f>TITRES_STAT!B2230</f>
        <v>45246</v>
      </c>
      <c r="B2227" s="17">
        <f>TITRES_STAT!D2230</f>
        <v>3.75</v>
      </c>
      <c r="C2227" s="2">
        <f t="shared" si="306"/>
        <v>0.10999999999999988</v>
      </c>
      <c r="D2227" s="2">
        <f t="shared" si="307"/>
        <v>0.10999999999999988</v>
      </c>
      <c r="E2227" s="2">
        <f t="shared" si="308"/>
        <v>0</v>
      </c>
      <c r="F2227" s="2">
        <f t="shared" si="313"/>
        <v>2.0882677489327657E-2</v>
      </c>
      <c r="G2227" s="2">
        <f t="shared" si="313"/>
        <v>9.5320831513308162E-3</v>
      </c>
      <c r="H2227" s="2">
        <f t="shared" si="310"/>
        <v>2.1907779399104523</v>
      </c>
      <c r="I2227" s="2">
        <f t="shared" si="311"/>
        <v>68.659680528314539</v>
      </c>
    </row>
    <row r="2228" spans="1:9" ht="13.5" x14ac:dyDescent="0.25">
      <c r="A2228" s="3">
        <f>TITRES_STAT!B2231</f>
        <v>45247</v>
      </c>
      <c r="B2228" s="17">
        <f>TITRES_STAT!D2231</f>
        <v>3.87</v>
      </c>
      <c r="C2228" s="2">
        <f t="shared" si="306"/>
        <v>0.12000000000000011</v>
      </c>
      <c r="D2228" s="2">
        <f t="shared" si="307"/>
        <v>0.12000000000000011</v>
      </c>
      <c r="E2228" s="2">
        <f t="shared" si="308"/>
        <v>0</v>
      </c>
      <c r="F2228" s="2">
        <f t="shared" si="313"/>
        <v>2.7962486240089977E-2</v>
      </c>
      <c r="G2228" s="2">
        <f t="shared" si="313"/>
        <v>8.8512200690929015E-3</v>
      </c>
      <c r="H2228" s="2">
        <f t="shared" si="310"/>
        <v>3.159167439269833</v>
      </c>
      <c r="I2228" s="2">
        <f t="shared" si="311"/>
        <v>75.956726566037077</v>
      </c>
    </row>
    <row r="2229" spans="1:9" ht="13.5" x14ac:dyDescent="0.25">
      <c r="A2229" s="3">
        <f>TITRES_STAT!B2232</f>
        <v>45250</v>
      </c>
      <c r="B2229" s="17">
        <f>TITRES_STAT!D2232</f>
        <v>3.85</v>
      </c>
      <c r="C2229" s="2">
        <f t="shared" si="306"/>
        <v>-2.0000000000000018E-2</v>
      </c>
      <c r="D2229" s="2">
        <f t="shared" si="307"/>
        <v>0</v>
      </c>
      <c r="E2229" s="2">
        <f t="shared" si="308"/>
        <v>2.0000000000000018E-2</v>
      </c>
      <c r="F2229" s="2">
        <f t="shared" si="313"/>
        <v>2.5965165794369267E-2</v>
      </c>
      <c r="G2229" s="2">
        <f t="shared" si="313"/>
        <v>9.6475614927291238E-3</v>
      </c>
      <c r="H2229" s="2">
        <f t="shared" si="310"/>
        <v>2.691370851995905</v>
      </c>
      <c r="I2229" s="2">
        <f t="shared" si="311"/>
        <v>72.909793133916494</v>
      </c>
    </row>
    <row r="2230" spans="1:9" ht="13.5" x14ac:dyDescent="0.25">
      <c r="A2230" s="3">
        <f>TITRES_STAT!B2233</f>
        <v>45251</v>
      </c>
      <c r="B2230" s="17">
        <f>TITRES_STAT!D2233</f>
        <v>3.89</v>
      </c>
      <c r="C2230" s="2">
        <f t="shared" si="306"/>
        <v>4.0000000000000036E-2</v>
      </c>
      <c r="D2230" s="2">
        <f t="shared" si="307"/>
        <v>4.0000000000000036E-2</v>
      </c>
      <c r="E2230" s="2">
        <f t="shared" si="308"/>
        <v>0</v>
      </c>
      <c r="F2230" s="2">
        <f t="shared" si="313"/>
        <v>2.6967653951914323E-2</v>
      </c>
      <c r="G2230" s="2">
        <f t="shared" si="313"/>
        <v>8.9584499575341859E-3</v>
      </c>
      <c r="H2230" s="2">
        <f t="shared" si="310"/>
        <v>3.0103035770417108</v>
      </c>
      <c r="I2230" s="2">
        <f t="shared" si="311"/>
        <v>75.064231901923193</v>
      </c>
    </row>
    <row r="2231" spans="1:9" ht="13.5" x14ac:dyDescent="0.25">
      <c r="A2231" s="3">
        <f>TITRES_STAT!B2234</f>
        <v>45252</v>
      </c>
      <c r="B2231" s="17">
        <f>TITRES_STAT!D2234</f>
        <v>3.87</v>
      </c>
      <c r="C2231" s="2">
        <f t="shared" si="306"/>
        <v>-2.0000000000000018E-2</v>
      </c>
      <c r="D2231" s="2">
        <f t="shared" si="307"/>
        <v>0</v>
      </c>
      <c r="E2231" s="2">
        <f t="shared" si="308"/>
        <v>2.0000000000000018E-2</v>
      </c>
      <c r="F2231" s="2">
        <f t="shared" si="313"/>
        <v>2.5041392955349014E-2</v>
      </c>
      <c r="G2231" s="2">
        <f t="shared" si="313"/>
        <v>9.7471321034246026E-3</v>
      </c>
      <c r="H2231" s="2">
        <f t="shared" si="310"/>
        <v>2.5691036798968647</v>
      </c>
      <c r="I2231" s="2">
        <f t="shared" si="311"/>
        <v>71.981760977341608</v>
      </c>
    </row>
    <row r="2232" spans="1:9" ht="13.5" x14ac:dyDescent="0.25">
      <c r="A2232" s="3">
        <f>TITRES_STAT!B2235</f>
        <v>45253</v>
      </c>
      <c r="B2232" s="17">
        <f>TITRES_STAT!D2235</f>
        <v>3.8</v>
      </c>
      <c r="C2232" s="2">
        <f t="shared" si="306"/>
        <v>-7.0000000000000284E-2</v>
      </c>
      <c r="D2232" s="2">
        <f t="shared" si="307"/>
        <v>0</v>
      </c>
      <c r="E2232" s="2">
        <f t="shared" si="308"/>
        <v>7.0000000000000284E-2</v>
      </c>
      <c r="F2232" s="2">
        <f t="shared" si="313"/>
        <v>2.3252722029966942E-2</v>
      </c>
      <c r="G2232" s="2">
        <f t="shared" si="313"/>
        <v>1.4050908381751437E-2</v>
      </c>
      <c r="H2232" s="2">
        <f t="shared" si="310"/>
        <v>1.6548910147450913</v>
      </c>
      <c r="I2232" s="2">
        <f t="shared" si="311"/>
        <v>62.333670405072553</v>
      </c>
    </row>
    <row r="2233" spans="1:9" ht="13.5" x14ac:dyDescent="0.25">
      <c r="A2233" s="3">
        <f>TITRES_STAT!B2236</f>
        <v>45254</v>
      </c>
      <c r="B2233" s="17">
        <f>TITRES_STAT!D2236</f>
        <v>3.8</v>
      </c>
      <c r="C2233" s="2">
        <f t="shared" si="306"/>
        <v>0</v>
      </c>
      <c r="D2233" s="2">
        <f t="shared" si="307"/>
        <v>0</v>
      </c>
      <c r="E2233" s="2">
        <f t="shared" si="308"/>
        <v>0</v>
      </c>
      <c r="F2233" s="2">
        <f t="shared" si="313"/>
        <v>2.1591813313540733E-2</v>
      </c>
      <c r="G2233" s="2">
        <f t="shared" si="313"/>
        <v>1.3047272068769192E-2</v>
      </c>
      <c r="H2233" s="2">
        <f t="shared" si="310"/>
        <v>1.654891014745091</v>
      </c>
      <c r="I2233" s="2">
        <f t="shared" si="311"/>
        <v>62.333670405072546</v>
      </c>
    </row>
    <row r="2234" spans="1:9" ht="13.5" x14ac:dyDescent="0.25">
      <c r="A2234" s="3">
        <f>TITRES_STAT!B2237</f>
        <v>45257</v>
      </c>
      <c r="B2234" s="17">
        <f>TITRES_STAT!D2237</f>
        <v>3.78</v>
      </c>
      <c r="C2234" s="2">
        <f t="shared" si="306"/>
        <v>-2.0000000000000018E-2</v>
      </c>
      <c r="D2234" s="2">
        <f t="shared" si="307"/>
        <v>0</v>
      </c>
      <c r="E2234" s="2">
        <f t="shared" si="308"/>
        <v>2.0000000000000018E-2</v>
      </c>
      <c r="F2234" s="2">
        <f t="shared" si="313"/>
        <v>2.0049540934002109E-2</v>
      </c>
      <c r="G2234" s="2">
        <f t="shared" si="313"/>
        <v>1.3543895492428537E-2</v>
      </c>
      <c r="H2234" s="2">
        <f t="shared" si="310"/>
        <v>1.4803378352417464</v>
      </c>
      <c r="I2234" s="2">
        <f t="shared" si="311"/>
        <v>59.682911505378264</v>
      </c>
    </row>
    <row r="2235" spans="1:9" ht="13.5" x14ac:dyDescent="0.25">
      <c r="A2235" s="3">
        <f>TITRES_STAT!B2238</f>
        <v>45258</v>
      </c>
      <c r="B2235" s="17">
        <f>TITRES_STAT!D2238</f>
        <v>3.78</v>
      </c>
      <c r="C2235" s="2">
        <f t="shared" si="306"/>
        <v>0</v>
      </c>
      <c r="D2235" s="2">
        <f t="shared" si="307"/>
        <v>0</v>
      </c>
      <c r="E2235" s="2">
        <f t="shared" si="308"/>
        <v>0</v>
      </c>
      <c r="F2235" s="2">
        <f t="shared" si="313"/>
        <v>1.8617430867287673E-2</v>
      </c>
      <c r="G2235" s="2">
        <f t="shared" si="313"/>
        <v>1.25764743858265E-2</v>
      </c>
      <c r="H2235" s="2">
        <f t="shared" si="310"/>
        <v>1.4803378352417464</v>
      </c>
      <c r="I2235" s="2">
        <f t="shared" si="311"/>
        <v>59.682911505378264</v>
      </c>
    </row>
    <row r="2236" spans="1:9" ht="13.5" x14ac:dyDescent="0.25">
      <c r="A2236" s="3">
        <f>TITRES_STAT!B2239</f>
        <v>45259</v>
      </c>
      <c r="B2236" s="17">
        <f>TITRES_STAT!D2239</f>
        <v>3.78</v>
      </c>
      <c r="C2236" s="2">
        <f t="shared" si="306"/>
        <v>0</v>
      </c>
      <c r="D2236" s="2">
        <f t="shared" si="307"/>
        <v>0</v>
      </c>
      <c r="E2236" s="2">
        <f t="shared" si="308"/>
        <v>0</v>
      </c>
      <c r="F2236" s="2">
        <f t="shared" si="313"/>
        <v>1.7287614376767124E-2</v>
      </c>
      <c r="G2236" s="2">
        <f t="shared" si="313"/>
        <v>1.1678154786838892E-2</v>
      </c>
      <c r="H2236" s="2">
        <f t="shared" si="310"/>
        <v>1.4803378352417464</v>
      </c>
      <c r="I2236" s="2">
        <f t="shared" si="311"/>
        <v>59.682911505378264</v>
      </c>
    </row>
    <row r="2237" spans="1:9" ht="13.5" x14ac:dyDescent="0.25">
      <c r="A2237" s="3">
        <f>TITRES_STAT!B2240</f>
        <v>45260</v>
      </c>
      <c r="B2237" s="17">
        <f>TITRES_STAT!D2240</f>
        <v>3.76</v>
      </c>
      <c r="C2237" s="2">
        <f t="shared" si="306"/>
        <v>-2.0000000000000018E-2</v>
      </c>
      <c r="D2237" s="2">
        <f t="shared" si="307"/>
        <v>0</v>
      </c>
      <c r="E2237" s="2">
        <f t="shared" si="308"/>
        <v>2.0000000000000018E-2</v>
      </c>
      <c r="F2237" s="2">
        <f t="shared" ref="F2237:G2252" si="314">((F2236*13)+D2237)/14</f>
        <v>1.6052784778426615E-2</v>
      </c>
      <c r="G2237" s="2">
        <f t="shared" si="314"/>
        <v>1.2272572302064686E-2</v>
      </c>
      <c r="H2237" s="2">
        <f t="shared" si="310"/>
        <v>1.3080212023461424</v>
      </c>
      <c r="I2237" s="2">
        <f t="shared" si="311"/>
        <v>56.672841697317033</v>
      </c>
    </row>
    <row r="2238" spans="1:9" ht="13.5" x14ac:dyDescent="0.25">
      <c r="A2238" s="3">
        <f>TITRES_STAT!B2241</f>
        <v>45261</v>
      </c>
      <c r="B2238" s="17">
        <f>TITRES_STAT!D2241</f>
        <v>3.73</v>
      </c>
      <c r="C2238" s="2">
        <f t="shared" si="306"/>
        <v>-2.9999999999999805E-2</v>
      </c>
      <c r="D2238" s="2">
        <f t="shared" si="307"/>
        <v>0</v>
      </c>
      <c r="E2238" s="2">
        <f t="shared" si="308"/>
        <v>2.9999999999999805E-2</v>
      </c>
      <c r="F2238" s="2">
        <f t="shared" si="314"/>
        <v>1.4906157294253286E-2</v>
      </c>
      <c r="G2238" s="2">
        <f t="shared" si="314"/>
        <v>1.3538817137631481E-2</v>
      </c>
      <c r="H2238" s="2">
        <f t="shared" si="310"/>
        <v>1.1009940634194142</v>
      </c>
      <c r="I2238" s="2">
        <f t="shared" si="311"/>
        <v>52.403482836477991</v>
      </c>
    </row>
    <row r="2239" spans="1:9" ht="13.5" x14ac:dyDescent="0.25">
      <c r="A2239" s="3">
        <f>TITRES_STAT!B2242</f>
        <v>45264</v>
      </c>
      <c r="B2239" s="17">
        <f>TITRES_STAT!D2242</f>
        <v>3.75</v>
      </c>
      <c r="C2239" s="2">
        <f t="shared" si="306"/>
        <v>2.0000000000000018E-2</v>
      </c>
      <c r="D2239" s="2">
        <f t="shared" si="307"/>
        <v>2.0000000000000018E-2</v>
      </c>
      <c r="E2239" s="2">
        <f t="shared" si="308"/>
        <v>0</v>
      </c>
      <c r="F2239" s="2">
        <f t="shared" si="314"/>
        <v>1.5270003201806626E-2</v>
      </c>
      <c r="G2239" s="2">
        <f t="shared" si="314"/>
        <v>1.2571758770657804E-2</v>
      </c>
      <c r="H2239" s="2">
        <f t="shared" si="310"/>
        <v>1.2146274423787435</v>
      </c>
      <c r="I2239" s="2">
        <f t="shared" si="311"/>
        <v>54.845678290435409</v>
      </c>
    </row>
    <row r="2240" spans="1:9" ht="13.5" x14ac:dyDescent="0.25">
      <c r="A2240" s="3">
        <f>TITRES_STAT!B2243</f>
        <v>45265</v>
      </c>
      <c r="B2240" s="17">
        <f>TITRES_STAT!D2243</f>
        <v>3.75</v>
      </c>
      <c r="C2240" s="2">
        <f t="shared" si="306"/>
        <v>0</v>
      </c>
      <c r="D2240" s="2">
        <f t="shared" si="307"/>
        <v>0</v>
      </c>
      <c r="E2240" s="2">
        <f t="shared" si="308"/>
        <v>0</v>
      </c>
      <c r="F2240" s="2">
        <f t="shared" si="314"/>
        <v>1.4179288687391867E-2</v>
      </c>
      <c r="G2240" s="2">
        <f t="shared" si="314"/>
        <v>1.1673776001325104E-2</v>
      </c>
      <c r="H2240" s="2">
        <f t="shared" si="310"/>
        <v>1.2146274423787435</v>
      </c>
      <c r="I2240" s="2">
        <f t="shared" si="311"/>
        <v>54.845678290435409</v>
      </c>
    </row>
    <row r="2241" spans="1:9" ht="13.5" x14ac:dyDescent="0.25">
      <c r="A2241" s="3">
        <f>TITRES_STAT!B2244</f>
        <v>45266</v>
      </c>
      <c r="B2241" s="17">
        <f>TITRES_STAT!D2244</f>
        <v>3.73</v>
      </c>
      <c r="C2241" s="2">
        <f t="shared" si="306"/>
        <v>-2.0000000000000018E-2</v>
      </c>
      <c r="D2241" s="2">
        <f t="shared" si="307"/>
        <v>0</v>
      </c>
      <c r="E2241" s="2">
        <f t="shared" si="308"/>
        <v>2.0000000000000018E-2</v>
      </c>
      <c r="F2241" s="2">
        <f t="shared" si="314"/>
        <v>1.3166482352578163E-2</v>
      </c>
      <c r="G2241" s="2">
        <f t="shared" si="314"/>
        <v>1.2268506286944741E-2</v>
      </c>
      <c r="H2241" s="2">
        <f t="shared" si="310"/>
        <v>1.0731935937946238</v>
      </c>
      <c r="I2241" s="2">
        <f t="shared" si="311"/>
        <v>51.765237795778049</v>
      </c>
    </row>
    <row r="2242" spans="1:9" ht="13.5" x14ac:dyDescent="0.25">
      <c r="A2242" s="3">
        <f>TITRES_STAT!B2245</f>
        <v>45267</v>
      </c>
      <c r="B2242" s="17">
        <f>TITRES_STAT!D2245</f>
        <v>3.72</v>
      </c>
      <c r="C2242" s="2">
        <f t="shared" si="306"/>
        <v>-9.9999999999997868E-3</v>
      </c>
      <c r="D2242" s="2">
        <f t="shared" si="307"/>
        <v>0</v>
      </c>
      <c r="E2242" s="2">
        <f t="shared" si="308"/>
        <v>9.9999999999997868E-3</v>
      </c>
      <c r="F2242" s="2">
        <f t="shared" si="314"/>
        <v>1.2226019327394009E-2</v>
      </c>
      <c r="G2242" s="2">
        <f t="shared" si="314"/>
        <v>1.210647012359153E-2</v>
      </c>
      <c r="H2242" s="2">
        <f t="shared" si="310"/>
        <v>1.0098748192150175</v>
      </c>
      <c r="I2242" s="2">
        <f t="shared" si="311"/>
        <v>50.245657568337371</v>
      </c>
    </row>
    <row r="2243" spans="1:9" ht="13.5" x14ac:dyDescent="0.25">
      <c r="A2243" s="3">
        <f>TITRES_STAT!B2246</f>
        <v>45268</v>
      </c>
      <c r="B2243" s="17">
        <f>TITRES_STAT!D2246</f>
        <v>3.7</v>
      </c>
      <c r="C2243" s="2">
        <f t="shared" ref="C2243:C2306" si="315">B2243-B2242</f>
        <v>-2.0000000000000018E-2</v>
      </c>
      <c r="D2243" s="2">
        <f t="shared" ref="D2243:D2306" si="316">IF(C2243&gt;0,C2243,0)</f>
        <v>0</v>
      </c>
      <c r="E2243" s="2">
        <f t="shared" ref="E2243:E2306" si="317">IF(C2243&lt;0,-C2243,0)</f>
        <v>2.0000000000000018E-2</v>
      </c>
      <c r="F2243" s="2">
        <f t="shared" si="314"/>
        <v>1.1352732232580152E-2</v>
      </c>
      <c r="G2243" s="2">
        <f t="shared" si="314"/>
        <v>1.2670293686192135E-2</v>
      </c>
      <c r="H2243" s="2">
        <f t="shared" si="310"/>
        <v>0.89601176687420914</v>
      </c>
      <c r="I2243" s="2">
        <f t="shared" si="311"/>
        <v>47.257711293183924</v>
      </c>
    </row>
    <row r="2244" spans="1:9" ht="13.5" x14ac:dyDescent="0.25">
      <c r="A2244" s="3">
        <f>TITRES_STAT!B2247</f>
        <v>45271</v>
      </c>
      <c r="B2244" s="17">
        <f>TITRES_STAT!D2247</f>
        <v>3.7</v>
      </c>
      <c r="C2244" s="2">
        <f t="shared" si="315"/>
        <v>0</v>
      </c>
      <c r="D2244" s="2">
        <f t="shared" si="316"/>
        <v>0</v>
      </c>
      <c r="E2244" s="2">
        <f t="shared" si="317"/>
        <v>0</v>
      </c>
      <c r="F2244" s="2">
        <f t="shared" si="314"/>
        <v>1.0541822787395854E-2</v>
      </c>
      <c r="G2244" s="2">
        <f t="shared" si="314"/>
        <v>1.1765272708606982E-2</v>
      </c>
      <c r="H2244" s="2">
        <f t="shared" si="310"/>
        <v>0.89601176687420914</v>
      </c>
      <c r="I2244" s="2">
        <f t="shared" si="311"/>
        <v>47.257711293183924</v>
      </c>
    </row>
    <row r="2245" spans="1:9" ht="13.5" x14ac:dyDescent="0.25">
      <c r="A2245" s="3">
        <f>TITRES_STAT!B2248</f>
        <v>45272</v>
      </c>
      <c r="B2245" s="17">
        <f>TITRES_STAT!D2248</f>
        <v>3.7</v>
      </c>
      <c r="C2245" s="2">
        <f t="shared" si="315"/>
        <v>0</v>
      </c>
      <c r="D2245" s="2">
        <f t="shared" si="316"/>
        <v>0</v>
      </c>
      <c r="E2245" s="2">
        <f t="shared" si="317"/>
        <v>0</v>
      </c>
      <c r="F2245" s="2">
        <f t="shared" si="314"/>
        <v>9.7888354454390061E-3</v>
      </c>
      <c r="G2245" s="2">
        <f t="shared" si="314"/>
        <v>1.0924896086563626E-2</v>
      </c>
      <c r="H2245" s="2">
        <f t="shared" si="310"/>
        <v>0.89601176687420903</v>
      </c>
      <c r="I2245" s="2">
        <f t="shared" si="311"/>
        <v>47.257711293183924</v>
      </c>
    </row>
    <row r="2246" spans="1:9" ht="13.5" x14ac:dyDescent="0.25">
      <c r="A2246" s="3">
        <f>TITRES_STAT!B2249</f>
        <v>45273</v>
      </c>
      <c r="B2246" s="17">
        <f>TITRES_STAT!D2249</f>
        <v>3.68</v>
      </c>
      <c r="C2246" s="2">
        <f t="shared" si="315"/>
        <v>-2.0000000000000018E-2</v>
      </c>
      <c r="D2246" s="2">
        <f t="shared" si="316"/>
        <v>0</v>
      </c>
      <c r="E2246" s="2">
        <f t="shared" si="317"/>
        <v>2.0000000000000018E-2</v>
      </c>
      <c r="F2246" s="2">
        <f t="shared" si="314"/>
        <v>9.0896329136219336E-3</v>
      </c>
      <c r="G2246" s="2">
        <f t="shared" si="314"/>
        <v>1.1573117794666226E-2</v>
      </c>
      <c r="H2246" s="2">
        <f t="shared" si="310"/>
        <v>0.78540917623867346</v>
      </c>
      <c r="I2246" s="2">
        <f t="shared" si="311"/>
        <v>43.990430131724608</v>
      </c>
    </row>
    <row r="2247" spans="1:9" ht="13.5" x14ac:dyDescent="0.25">
      <c r="A2247" s="3">
        <f>TITRES_STAT!B2250</f>
        <v>45274</v>
      </c>
      <c r="B2247" s="17">
        <f>TITRES_STAT!D2250</f>
        <v>3.68</v>
      </c>
      <c r="C2247" s="2">
        <f t="shared" si="315"/>
        <v>0</v>
      </c>
      <c r="D2247" s="2">
        <f t="shared" si="316"/>
        <v>0</v>
      </c>
      <c r="E2247" s="2">
        <f t="shared" si="317"/>
        <v>0</v>
      </c>
      <c r="F2247" s="2">
        <f t="shared" si="314"/>
        <v>8.4403734197917961E-3</v>
      </c>
      <c r="G2247" s="2">
        <f t="shared" si="314"/>
        <v>1.0746466523618639E-2</v>
      </c>
      <c r="H2247" s="2">
        <f t="shared" si="310"/>
        <v>0.78540917623867346</v>
      </c>
      <c r="I2247" s="2">
        <f t="shared" si="311"/>
        <v>43.990430131724608</v>
      </c>
    </row>
    <row r="2248" spans="1:9" ht="13.5" x14ac:dyDescent="0.25">
      <c r="A2248" s="3">
        <f>TITRES_STAT!B2251</f>
        <v>45275</v>
      </c>
      <c r="B2248" s="17">
        <f>TITRES_STAT!D2251</f>
        <v>3.5</v>
      </c>
      <c r="C2248" s="2">
        <f t="shared" si="315"/>
        <v>-0.18000000000000016</v>
      </c>
      <c r="D2248" s="2">
        <f t="shared" si="316"/>
        <v>0</v>
      </c>
      <c r="E2248" s="2">
        <f t="shared" si="317"/>
        <v>0.18000000000000016</v>
      </c>
      <c r="F2248" s="2">
        <f t="shared" si="314"/>
        <v>7.8374896040923816E-3</v>
      </c>
      <c r="G2248" s="2">
        <f t="shared" si="314"/>
        <v>2.2836004629074463E-2</v>
      </c>
      <c r="H2248" s="2">
        <f t="shared" si="310"/>
        <v>0.34320756767205268</v>
      </c>
      <c r="I2248" s="2">
        <f t="shared" si="311"/>
        <v>25.551342616902801</v>
      </c>
    </row>
    <row r="2249" spans="1:9" ht="13.5" x14ac:dyDescent="0.25">
      <c r="A2249" s="3">
        <f>TITRES_STAT!B2252</f>
        <v>45278</v>
      </c>
      <c r="B2249" s="17">
        <f>TITRES_STAT!D2252</f>
        <v>3.66</v>
      </c>
      <c r="C2249" s="2">
        <f t="shared" si="315"/>
        <v>0.16000000000000014</v>
      </c>
      <c r="D2249" s="2">
        <f t="shared" si="316"/>
        <v>0.16000000000000014</v>
      </c>
      <c r="E2249" s="2">
        <f t="shared" si="317"/>
        <v>0</v>
      </c>
      <c r="F2249" s="2">
        <f t="shared" si="314"/>
        <v>1.8706240346657219E-2</v>
      </c>
      <c r="G2249" s="2">
        <f t="shared" si="314"/>
        <v>2.1204861441283428E-2</v>
      </c>
      <c r="H2249" s="2">
        <f t="shared" si="310"/>
        <v>0.8821675349520709</v>
      </c>
      <c r="I2249" s="2">
        <f t="shared" si="311"/>
        <v>46.869766828410164</v>
      </c>
    </row>
    <row r="2250" spans="1:9" ht="13.5" x14ac:dyDescent="0.25">
      <c r="A2250" s="3">
        <f>TITRES_STAT!B2253</f>
        <v>45279</v>
      </c>
      <c r="B2250" s="17">
        <f>TITRES_STAT!D2253</f>
        <v>3.66</v>
      </c>
      <c r="C2250" s="2">
        <f t="shared" si="315"/>
        <v>0</v>
      </c>
      <c r="D2250" s="2">
        <f t="shared" si="316"/>
        <v>0</v>
      </c>
      <c r="E2250" s="2">
        <f t="shared" si="317"/>
        <v>0</v>
      </c>
      <c r="F2250" s="2">
        <f t="shared" si="314"/>
        <v>1.7370080321895989E-2</v>
      </c>
      <c r="G2250" s="2">
        <f t="shared" si="314"/>
        <v>1.9690228481191754E-2</v>
      </c>
      <c r="H2250" s="2">
        <f t="shared" si="310"/>
        <v>0.8821675349520709</v>
      </c>
      <c r="I2250" s="2">
        <f t="shared" si="311"/>
        <v>46.869766828410164</v>
      </c>
    </row>
    <row r="2251" spans="1:9" ht="13.5" x14ac:dyDescent="0.25">
      <c r="A2251" s="3">
        <f>TITRES_STAT!B2254</f>
        <v>45280</v>
      </c>
      <c r="B2251" s="17">
        <f>TITRES_STAT!D2254</f>
        <v>3.54</v>
      </c>
      <c r="C2251" s="2">
        <f t="shared" si="315"/>
        <v>-0.12000000000000011</v>
      </c>
      <c r="D2251" s="2">
        <f t="shared" si="316"/>
        <v>0</v>
      </c>
      <c r="E2251" s="2">
        <f t="shared" si="317"/>
        <v>0.12000000000000011</v>
      </c>
      <c r="F2251" s="2">
        <f t="shared" si="314"/>
        <v>1.6129360298903418E-2</v>
      </c>
      <c r="G2251" s="2">
        <f t="shared" si="314"/>
        <v>2.6855212161106638E-2</v>
      </c>
      <c r="H2251" s="2">
        <f t="shared" si="310"/>
        <v>0.60060446374960852</v>
      </c>
      <c r="I2251" s="2">
        <f t="shared" si="311"/>
        <v>37.523602948264958</v>
      </c>
    </row>
    <row r="2252" spans="1:9" ht="13.5" x14ac:dyDescent="0.25">
      <c r="A2252" s="3">
        <f>TITRES_STAT!B2255</f>
        <v>45281</v>
      </c>
      <c r="B2252" s="17">
        <f>TITRES_STAT!D2255</f>
        <v>3.63</v>
      </c>
      <c r="C2252" s="2">
        <f t="shared" si="315"/>
        <v>8.9999999999999858E-2</v>
      </c>
      <c r="D2252" s="2">
        <f t="shared" si="316"/>
        <v>8.9999999999999858E-2</v>
      </c>
      <c r="E2252" s="2">
        <f t="shared" si="317"/>
        <v>0</v>
      </c>
      <c r="F2252" s="2">
        <f t="shared" si="314"/>
        <v>2.1405834563267449E-2</v>
      </c>
      <c r="G2252" s="2">
        <f t="shared" si="314"/>
        <v>2.4936982721027592E-2</v>
      </c>
      <c r="H2252" s="2">
        <f t="shared" si="310"/>
        <v>0.85839713660375694</v>
      </c>
      <c r="I2252" s="2">
        <f t="shared" si="311"/>
        <v>46.190188291641903</v>
      </c>
    </row>
    <row r="2253" spans="1:9" ht="13.5" x14ac:dyDescent="0.25">
      <c r="A2253" s="3">
        <f>TITRES_STAT!B2256</f>
        <v>45282</v>
      </c>
      <c r="B2253" s="17">
        <f>TITRES_STAT!D2256</f>
        <v>3.6</v>
      </c>
      <c r="C2253" s="2">
        <f t="shared" si="315"/>
        <v>-2.9999999999999805E-2</v>
      </c>
      <c r="D2253" s="2">
        <f t="shared" si="316"/>
        <v>0</v>
      </c>
      <c r="E2253" s="2">
        <f t="shared" si="317"/>
        <v>2.9999999999999805E-2</v>
      </c>
      <c r="F2253" s="2">
        <f t="shared" ref="F2253:G2268" si="318">((F2252*13)+D2253)/14</f>
        <v>1.9876846380176918E-2</v>
      </c>
      <c r="G2253" s="2">
        <f t="shared" si="318"/>
        <v>2.5298626812382752E-2</v>
      </c>
      <c r="H2253" s="2">
        <f t="shared" si="310"/>
        <v>0.78568874617526385</v>
      </c>
      <c r="I2253" s="2">
        <f t="shared" si="311"/>
        <v>43.999199068601236</v>
      </c>
    </row>
    <row r="2254" spans="1:9" ht="13.5" x14ac:dyDescent="0.25">
      <c r="A2254" s="3">
        <f>TITRES_STAT!B2257</f>
        <v>45285</v>
      </c>
      <c r="B2254" s="17">
        <f>TITRES_STAT!D2257</f>
        <v>3.6</v>
      </c>
      <c r="C2254" s="2">
        <f t="shared" si="315"/>
        <v>0</v>
      </c>
      <c r="D2254" s="2">
        <f t="shared" si="316"/>
        <v>0</v>
      </c>
      <c r="E2254" s="2">
        <f t="shared" si="317"/>
        <v>0</v>
      </c>
      <c r="F2254" s="2">
        <f t="shared" si="318"/>
        <v>1.8457071638735712E-2</v>
      </c>
      <c r="G2254" s="2">
        <f t="shared" si="318"/>
        <v>2.3491582040069701E-2</v>
      </c>
      <c r="H2254" s="2">
        <f t="shared" si="310"/>
        <v>0.78568874617526396</v>
      </c>
      <c r="I2254" s="2">
        <f t="shared" si="311"/>
        <v>43.999199068601243</v>
      </c>
    </row>
    <row r="2255" spans="1:9" ht="13.5" x14ac:dyDescent="0.25">
      <c r="A2255" s="3">
        <f>TITRES_STAT!B2258</f>
        <v>45286</v>
      </c>
      <c r="B2255" s="17">
        <f>TITRES_STAT!D2258</f>
        <v>3.65</v>
      </c>
      <c r="C2255" s="2">
        <f t="shared" si="315"/>
        <v>4.9999999999999822E-2</v>
      </c>
      <c r="D2255" s="2">
        <f t="shared" si="316"/>
        <v>4.9999999999999822E-2</v>
      </c>
      <c r="E2255" s="2">
        <f t="shared" si="317"/>
        <v>0</v>
      </c>
      <c r="F2255" s="2">
        <f t="shared" si="318"/>
        <v>2.0710137950254576E-2</v>
      </c>
      <c r="G2255" s="2">
        <f t="shared" si="318"/>
        <v>2.1813611894350438E-2</v>
      </c>
      <c r="H2255" s="2">
        <f t="shared" si="310"/>
        <v>0.94941351531143481</v>
      </c>
      <c r="I2255" s="2">
        <f t="shared" si="311"/>
        <v>48.702520417262939</v>
      </c>
    </row>
    <row r="2256" spans="1:9" ht="13.5" x14ac:dyDescent="0.25">
      <c r="A2256" s="3">
        <f>TITRES_STAT!B2259</f>
        <v>45287</v>
      </c>
      <c r="B2256" s="17">
        <f>TITRES_STAT!D2259</f>
        <v>3.68</v>
      </c>
      <c r="C2256" s="2">
        <f t="shared" si="315"/>
        <v>3.0000000000000249E-2</v>
      </c>
      <c r="D2256" s="2">
        <f t="shared" si="316"/>
        <v>3.0000000000000249E-2</v>
      </c>
      <c r="E2256" s="2">
        <f t="shared" si="317"/>
        <v>0</v>
      </c>
      <c r="F2256" s="2">
        <f t="shared" si="318"/>
        <v>2.1373699525236409E-2</v>
      </c>
      <c r="G2256" s="2">
        <f t="shared" si="318"/>
        <v>2.0255496759039694E-2</v>
      </c>
      <c r="H2256" s="2">
        <f t="shared" si="310"/>
        <v>1.0552049045994234</v>
      </c>
      <c r="I2256" s="2">
        <f t="shared" si="311"/>
        <v>51.343051110764634</v>
      </c>
    </row>
    <row r="2257" spans="1:9" ht="13.5" x14ac:dyDescent="0.25">
      <c r="A2257" s="3">
        <f>TITRES_STAT!B2260</f>
        <v>45288</v>
      </c>
      <c r="B2257" s="17">
        <f>TITRES_STAT!D2260</f>
        <v>3.68</v>
      </c>
      <c r="C2257" s="2">
        <f t="shared" si="315"/>
        <v>0</v>
      </c>
      <c r="D2257" s="2">
        <f t="shared" si="316"/>
        <v>0</v>
      </c>
      <c r="E2257" s="2">
        <f t="shared" si="317"/>
        <v>0</v>
      </c>
      <c r="F2257" s="2">
        <f t="shared" si="318"/>
        <v>1.9847006702005236E-2</v>
      </c>
      <c r="G2257" s="2">
        <f t="shared" si="318"/>
        <v>1.8808675561965433E-2</v>
      </c>
      <c r="H2257" s="2">
        <f t="shared" ref="H2257:H2320" si="319">F2257/G2257</f>
        <v>1.0552049045994232</v>
      </c>
      <c r="I2257" s="2">
        <f t="shared" ref="I2257:I2320" si="320">IF(G2257=0,100,100-(100/(1+H2257)))</f>
        <v>51.343051110764627</v>
      </c>
    </row>
    <row r="2258" spans="1:9" ht="13.5" x14ac:dyDescent="0.25">
      <c r="A2258" s="3">
        <f>TITRES_STAT!B2261</f>
        <v>45289</v>
      </c>
      <c r="B2258" s="17">
        <f>TITRES_STAT!D2261</f>
        <v>3.74</v>
      </c>
      <c r="C2258" s="2">
        <f t="shared" si="315"/>
        <v>6.0000000000000053E-2</v>
      </c>
      <c r="D2258" s="2">
        <f t="shared" si="316"/>
        <v>6.0000000000000053E-2</v>
      </c>
      <c r="E2258" s="2">
        <f t="shared" si="317"/>
        <v>0</v>
      </c>
      <c r="F2258" s="2">
        <f t="shared" si="318"/>
        <v>2.2715077651862009E-2</v>
      </c>
      <c r="G2258" s="2">
        <f t="shared" si="318"/>
        <v>1.746519873611076E-2</v>
      </c>
      <c r="H2258" s="2">
        <f t="shared" si="319"/>
        <v>1.3005908489833948</v>
      </c>
      <c r="I2258" s="2">
        <f t="shared" si="320"/>
        <v>56.532905429842565</v>
      </c>
    </row>
    <row r="2259" spans="1:9" ht="13.5" x14ac:dyDescent="0.25">
      <c r="A2259" s="3">
        <f>TITRES_STAT!B2262</f>
        <v>45293</v>
      </c>
      <c r="B2259" s="17">
        <f>TITRES_STAT!D2262</f>
        <v>3.59</v>
      </c>
      <c r="C2259" s="2">
        <f t="shared" si="315"/>
        <v>-0.15000000000000036</v>
      </c>
      <c r="D2259" s="2">
        <f t="shared" si="316"/>
        <v>0</v>
      </c>
      <c r="E2259" s="2">
        <f t="shared" si="317"/>
        <v>0.15000000000000036</v>
      </c>
      <c r="F2259" s="2">
        <f t="shared" si="318"/>
        <v>2.1092572105300435E-2</v>
      </c>
      <c r="G2259" s="2">
        <f t="shared" si="318"/>
        <v>2.6931970254960018E-2</v>
      </c>
      <c r="H2259" s="2">
        <f t="shared" si="319"/>
        <v>0.78317968962615536</v>
      </c>
      <c r="I2259" s="2">
        <f t="shared" si="320"/>
        <v>43.920402087483929</v>
      </c>
    </row>
    <row r="2260" spans="1:9" ht="13.5" x14ac:dyDescent="0.25">
      <c r="A2260" s="3">
        <f>TITRES_STAT!B2263</f>
        <v>45294</v>
      </c>
      <c r="B2260" s="17">
        <f>TITRES_STAT!D2263</f>
        <v>3.69</v>
      </c>
      <c r="C2260" s="2">
        <f t="shared" si="315"/>
        <v>0.10000000000000009</v>
      </c>
      <c r="D2260" s="2">
        <f t="shared" si="316"/>
        <v>0.10000000000000009</v>
      </c>
      <c r="E2260" s="2">
        <f t="shared" si="317"/>
        <v>0</v>
      </c>
      <c r="F2260" s="2">
        <f t="shared" si="318"/>
        <v>2.6728816954921842E-2</v>
      </c>
      <c r="G2260" s="2">
        <f t="shared" si="318"/>
        <v>2.5008258093891445E-2</v>
      </c>
      <c r="H2260" s="2">
        <f t="shared" si="319"/>
        <v>1.0687996282896113</v>
      </c>
      <c r="I2260" s="2">
        <f t="shared" si="320"/>
        <v>51.662791005683125</v>
      </c>
    </row>
    <row r="2261" spans="1:9" ht="13.5" x14ac:dyDescent="0.25">
      <c r="A2261" s="3">
        <f>TITRES_STAT!B2264</f>
        <v>45295</v>
      </c>
      <c r="B2261" s="17">
        <f>TITRES_STAT!D2264</f>
        <v>3.68</v>
      </c>
      <c r="C2261" s="2">
        <f t="shared" si="315"/>
        <v>-9.9999999999997868E-3</v>
      </c>
      <c r="D2261" s="2">
        <f t="shared" si="316"/>
        <v>0</v>
      </c>
      <c r="E2261" s="2">
        <f t="shared" si="317"/>
        <v>9.9999999999997868E-3</v>
      </c>
      <c r="F2261" s="2">
        <f t="shared" si="318"/>
        <v>2.4819615743855997E-2</v>
      </c>
      <c r="G2261" s="2">
        <f t="shared" si="318"/>
        <v>2.3936239658613471E-2</v>
      </c>
      <c r="H2261" s="2">
        <f t="shared" si="319"/>
        <v>1.0369053827101302</v>
      </c>
      <c r="I2261" s="2">
        <f t="shared" si="320"/>
        <v>50.905917943547948</v>
      </c>
    </row>
    <row r="2262" spans="1:9" ht="13.5" x14ac:dyDescent="0.25">
      <c r="A2262" s="3">
        <f>TITRES_STAT!B2265</f>
        <v>45296</v>
      </c>
      <c r="B2262" s="17">
        <f>TITRES_STAT!D2265</f>
        <v>3.6</v>
      </c>
      <c r="C2262" s="2">
        <f t="shared" si="315"/>
        <v>-8.0000000000000071E-2</v>
      </c>
      <c r="D2262" s="2">
        <f t="shared" si="316"/>
        <v>0</v>
      </c>
      <c r="E2262" s="2">
        <f t="shared" si="317"/>
        <v>8.0000000000000071E-2</v>
      </c>
      <c r="F2262" s="2">
        <f t="shared" si="318"/>
        <v>2.3046786047866284E-2</v>
      </c>
      <c r="G2262" s="2">
        <f t="shared" si="318"/>
        <v>2.7940793968712515E-2</v>
      </c>
      <c r="H2262" s="2">
        <f t="shared" si="319"/>
        <v>0.82484363449634135</v>
      </c>
      <c r="I2262" s="2">
        <f t="shared" si="320"/>
        <v>45.200784270154685</v>
      </c>
    </row>
    <row r="2263" spans="1:9" ht="13.5" x14ac:dyDescent="0.25">
      <c r="A2263" s="3">
        <f>TITRES_STAT!B2266</f>
        <v>45299</v>
      </c>
      <c r="B2263" s="17">
        <f>TITRES_STAT!D2266</f>
        <v>3.52</v>
      </c>
      <c r="C2263" s="2">
        <f t="shared" si="315"/>
        <v>-8.0000000000000071E-2</v>
      </c>
      <c r="D2263" s="2">
        <f t="shared" si="316"/>
        <v>0</v>
      </c>
      <c r="E2263" s="2">
        <f t="shared" si="317"/>
        <v>8.0000000000000071E-2</v>
      </c>
      <c r="F2263" s="2">
        <f t="shared" si="318"/>
        <v>2.1400587044447261E-2</v>
      </c>
      <c r="G2263" s="2">
        <f t="shared" si="318"/>
        <v>3.1659308685233055E-2</v>
      </c>
      <c r="H2263" s="2">
        <f t="shared" si="319"/>
        <v>0.67596507735588052</v>
      </c>
      <c r="I2263" s="2">
        <f t="shared" si="320"/>
        <v>40.332885600595581</v>
      </c>
    </row>
    <row r="2264" spans="1:9" ht="13.5" x14ac:dyDescent="0.25">
      <c r="A2264" s="3">
        <f>TITRES_STAT!B2267</f>
        <v>45300</v>
      </c>
      <c r="B2264" s="17">
        <f>TITRES_STAT!D2267</f>
        <v>3.6</v>
      </c>
      <c r="C2264" s="2">
        <f t="shared" si="315"/>
        <v>8.0000000000000071E-2</v>
      </c>
      <c r="D2264" s="2">
        <f t="shared" si="316"/>
        <v>8.0000000000000071E-2</v>
      </c>
      <c r="E2264" s="2">
        <f t="shared" si="317"/>
        <v>0</v>
      </c>
      <c r="F2264" s="2">
        <f t="shared" si="318"/>
        <v>2.5586259398415318E-2</v>
      </c>
      <c r="G2264" s="2">
        <f t="shared" si="318"/>
        <v>2.9397929493430695E-2</v>
      </c>
      <c r="H2264" s="2">
        <f t="shared" si="319"/>
        <v>0.87034222611265399</v>
      </c>
      <c r="I2264" s="2">
        <f t="shared" si="320"/>
        <v>46.533848937452781</v>
      </c>
    </row>
    <row r="2265" spans="1:9" ht="13.5" x14ac:dyDescent="0.25">
      <c r="A2265" s="3">
        <f>TITRES_STAT!B2268</f>
        <v>45301</v>
      </c>
      <c r="B2265" s="17">
        <f>TITRES_STAT!D2268</f>
        <v>3.48</v>
      </c>
      <c r="C2265" s="2">
        <f t="shared" si="315"/>
        <v>-0.12000000000000011</v>
      </c>
      <c r="D2265" s="2">
        <f t="shared" si="316"/>
        <v>0</v>
      </c>
      <c r="E2265" s="2">
        <f t="shared" si="317"/>
        <v>0.12000000000000011</v>
      </c>
      <c r="F2265" s="2">
        <f t="shared" si="318"/>
        <v>2.3758669441385653E-2</v>
      </c>
      <c r="G2265" s="2">
        <f t="shared" si="318"/>
        <v>3.5869505958185659E-2</v>
      </c>
      <c r="H2265" s="2">
        <f t="shared" si="319"/>
        <v>0.66236399991351891</v>
      </c>
      <c r="I2265" s="2">
        <f t="shared" si="320"/>
        <v>39.844703082356034</v>
      </c>
    </row>
    <row r="2266" spans="1:9" ht="13.5" x14ac:dyDescent="0.25">
      <c r="A2266" s="3">
        <f>TITRES_STAT!B2269</f>
        <v>45302</v>
      </c>
      <c r="B2266" s="17">
        <f>TITRES_STAT!D2269</f>
        <v>3.5</v>
      </c>
      <c r="C2266" s="2">
        <f t="shared" si="315"/>
        <v>2.0000000000000018E-2</v>
      </c>
      <c r="D2266" s="2">
        <f t="shared" si="316"/>
        <v>2.0000000000000018E-2</v>
      </c>
      <c r="E2266" s="2">
        <f t="shared" si="317"/>
        <v>0</v>
      </c>
      <c r="F2266" s="2">
        <f t="shared" si="318"/>
        <v>2.3490193052715248E-2</v>
      </c>
      <c r="G2266" s="2">
        <f t="shared" si="318"/>
        <v>3.3307398389743822E-2</v>
      </c>
      <c r="H2266" s="2">
        <f t="shared" si="319"/>
        <v>0.70525451366229985</v>
      </c>
      <c r="I2266" s="2">
        <f t="shared" si="320"/>
        <v>41.357727424961091</v>
      </c>
    </row>
    <row r="2267" spans="1:9" ht="13.5" x14ac:dyDescent="0.25">
      <c r="A2267" s="3">
        <f>TITRES_STAT!B2270</f>
        <v>45303</v>
      </c>
      <c r="B2267" s="17">
        <f>TITRES_STAT!D2270</f>
        <v>3.58</v>
      </c>
      <c r="C2267" s="2">
        <f t="shared" si="315"/>
        <v>8.0000000000000071E-2</v>
      </c>
      <c r="D2267" s="2">
        <f t="shared" si="316"/>
        <v>8.0000000000000071E-2</v>
      </c>
      <c r="E2267" s="2">
        <f t="shared" si="317"/>
        <v>0</v>
      </c>
      <c r="F2267" s="2">
        <f t="shared" si="318"/>
        <v>2.7526607834664162E-2</v>
      </c>
      <c r="G2267" s="2">
        <f t="shared" si="318"/>
        <v>3.0928298504762121E-2</v>
      </c>
      <c r="H2267" s="2">
        <f t="shared" si="319"/>
        <v>0.89001364981089437</v>
      </c>
      <c r="I2267" s="2">
        <f t="shared" si="320"/>
        <v>47.090329210053312</v>
      </c>
    </row>
    <row r="2268" spans="1:9" ht="13.5" x14ac:dyDescent="0.25">
      <c r="A2268" s="3">
        <f>TITRES_STAT!B2271</f>
        <v>45306</v>
      </c>
      <c r="B2268" s="17">
        <f>TITRES_STAT!D2271</f>
        <v>3.5</v>
      </c>
      <c r="C2268" s="2">
        <f t="shared" si="315"/>
        <v>-8.0000000000000071E-2</v>
      </c>
      <c r="D2268" s="2">
        <f t="shared" si="316"/>
        <v>0</v>
      </c>
      <c r="E2268" s="2">
        <f t="shared" si="317"/>
        <v>8.0000000000000071E-2</v>
      </c>
      <c r="F2268" s="2">
        <f t="shared" si="318"/>
        <v>2.5560421560759577E-2</v>
      </c>
      <c r="G2268" s="2">
        <f t="shared" si="318"/>
        <v>3.4433420040136262E-2</v>
      </c>
      <c r="H2268" s="2">
        <f t="shared" si="319"/>
        <v>0.74231434260569684</v>
      </c>
      <c r="I2268" s="2">
        <f t="shared" si="320"/>
        <v>42.605075585587947</v>
      </c>
    </row>
    <row r="2269" spans="1:9" ht="13.5" x14ac:dyDescent="0.25">
      <c r="A2269" s="3">
        <f>TITRES_STAT!B2272</f>
        <v>45307</v>
      </c>
      <c r="B2269" s="17">
        <f>TITRES_STAT!D2272</f>
        <v>3.45</v>
      </c>
      <c r="C2269" s="2">
        <f t="shared" si="315"/>
        <v>-4.9999999999999822E-2</v>
      </c>
      <c r="D2269" s="2">
        <f t="shared" si="316"/>
        <v>0</v>
      </c>
      <c r="E2269" s="2">
        <f t="shared" si="317"/>
        <v>4.9999999999999822E-2</v>
      </c>
      <c r="F2269" s="2">
        <f t="shared" ref="F2269:G2284" si="321">((F2268*13)+D2269)/14</f>
        <v>2.3734677163562461E-2</v>
      </c>
      <c r="G2269" s="2">
        <f t="shared" si="321"/>
        <v>3.5545318608697946E-2</v>
      </c>
      <c r="H2269" s="2">
        <f t="shared" si="319"/>
        <v>0.66773004414017501</v>
      </c>
      <c r="I2269" s="2">
        <f t="shared" si="320"/>
        <v>40.038257179952282</v>
      </c>
    </row>
    <row r="2270" spans="1:9" ht="13.5" x14ac:dyDescent="0.25">
      <c r="A2270" s="3">
        <f>TITRES_STAT!B2273</f>
        <v>45308</v>
      </c>
      <c r="B2270" s="17">
        <f>TITRES_STAT!D2273</f>
        <v>3.45</v>
      </c>
      <c r="C2270" s="2">
        <f t="shared" si="315"/>
        <v>0</v>
      </c>
      <c r="D2270" s="2">
        <f t="shared" si="316"/>
        <v>0</v>
      </c>
      <c r="E2270" s="2">
        <f t="shared" si="317"/>
        <v>0</v>
      </c>
      <c r="F2270" s="2">
        <f t="shared" si="321"/>
        <v>2.2039343080450857E-2</v>
      </c>
      <c r="G2270" s="2">
        <f t="shared" si="321"/>
        <v>3.3006367279505233E-2</v>
      </c>
      <c r="H2270" s="2">
        <f t="shared" si="319"/>
        <v>0.66773004414017501</v>
      </c>
      <c r="I2270" s="2">
        <f t="shared" si="320"/>
        <v>40.038257179952282</v>
      </c>
    </row>
    <row r="2271" spans="1:9" ht="13.5" x14ac:dyDescent="0.25">
      <c r="A2271" s="3">
        <f>TITRES_STAT!B2274</f>
        <v>45309</v>
      </c>
      <c r="B2271" s="17">
        <f>TITRES_STAT!D2274</f>
        <v>3.4</v>
      </c>
      <c r="C2271" s="2">
        <f t="shared" si="315"/>
        <v>-5.0000000000000266E-2</v>
      </c>
      <c r="D2271" s="2">
        <f t="shared" si="316"/>
        <v>0</v>
      </c>
      <c r="E2271" s="2">
        <f t="shared" si="317"/>
        <v>5.0000000000000266E-2</v>
      </c>
      <c r="F2271" s="2">
        <f t="shared" si="321"/>
        <v>2.0465104288990083E-2</v>
      </c>
      <c r="G2271" s="2">
        <f t="shared" si="321"/>
        <v>3.4220198188112019E-2</v>
      </c>
      <c r="H2271" s="2">
        <f t="shared" si="319"/>
        <v>0.59804166464762298</v>
      </c>
      <c r="I2271" s="2">
        <f t="shared" si="320"/>
        <v>37.423408780740047</v>
      </c>
    </row>
    <row r="2272" spans="1:9" ht="13.5" x14ac:dyDescent="0.25">
      <c r="A2272" s="3">
        <f>TITRES_STAT!B2275</f>
        <v>45310</v>
      </c>
      <c r="B2272" s="17">
        <f>TITRES_STAT!D2275</f>
        <v>3.5</v>
      </c>
      <c r="C2272" s="2">
        <f t="shared" si="315"/>
        <v>0.10000000000000009</v>
      </c>
      <c r="D2272" s="2">
        <f t="shared" si="316"/>
        <v>0.10000000000000009</v>
      </c>
      <c r="E2272" s="2">
        <f t="shared" si="317"/>
        <v>0</v>
      </c>
      <c r="F2272" s="2">
        <f t="shared" si="321"/>
        <v>2.6146168268347942E-2</v>
      </c>
      <c r="G2272" s="2">
        <f t="shared" si="321"/>
        <v>3.1775898317532587E-2</v>
      </c>
      <c r="H2272" s="2">
        <f t="shared" si="319"/>
        <v>0.82283018428220489</v>
      </c>
      <c r="I2272" s="2">
        <f t="shared" si="320"/>
        <v>45.140254499692709</v>
      </c>
    </row>
    <row r="2273" spans="1:9" ht="13.5" x14ac:dyDescent="0.25">
      <c r="A2273" s="3">
        <f>TITRES_STAT!B2276</f>
        <v>45313</v>
      </c>
      <c r="B2273" s="17">
        <f>TITRES_STAT!D2276</f>
        <v>3.4</v>
      </c>
      <c r="C2273" s="2">
        <f t="shared" si="315"/>
        <v>-0.10000000000000009</v>
      </c>
      <c r="D2273" s="2">
        <f t="shared" si="316"/>
        <v>0</v>
      </c>
      <c r="E2273" s="2">
        <f t="shared" si="317"/>
        <v>0.10000000000000009</v>
      </c>
      <c r="F2273" s="2">
        <f t="shared" si="321"/>
        <v>2.4278584820608802E-2</v>
      </c>
      <c r="G2273" s="2">
        <f t="shared" si="321"/>
        <v>3.6649048437708838E-2</v>
      </c>
      <c r="H2273" s="2">
        <f t="shared" si="319"/>
        <v>0.66246153326120594</v>
      </c>
      <c r="I2273" s="2">
        <f t="shared" si="320"/>
        <v>39.848232275285973</v>
      </c>
    </row>
    <row r="2274" spans="1:9" ht="13.5" x14ac:dyDescent="0.25">
      <c r="A2274" s="3">
        <f>TITRES_STAT!B2277</f>
        <v>45314</v>
      </c>
      <c r="B2274" s="17">
        <f>TITRES_STAT!D2277</f>
        <v>3.37</v>
      </c>
      <c r="C2274" s="2">
        <f t="shared" si="315"/>
        <v>-2.9999999999999805E-2</v>
      </c>
      <c r="D2274" s="2">
        <f t="shared" si="316"/>
        <v>0</v>
      </c>
      <c r="E2274" s="2">
        <f t="shared" si="317"/>
        <v>2.9999999999999805E-2</v>
      </c>
      <c r="F2274" s="2">
        <f t="shared" si="321"/>
        <v>2.2544400190565316E-2</v>
      </c>
      <c r="G2274" s="2">
        <f t="shared" si="321"/>
        <v>3.6174116406443906E-2</v>
      </c>
      <c r="H2274" s="2">
        <f t="shared" si="319"/>
        <v>0.62321909780080631</v>
      </c>
      <c r="I2274" s="2">
        <f t="shared" si="320"/>
        <v>38.394022017432228</v>
      </c>
    </row>
    <row r="2275" spans="1:9" ht="13.5" x14ac:dyDescent="0.25">
      <c r="A2275" s="3">
        <f>TITRES_STAT!B2278</f>
        <v>45315</v>
      </c>
      <c r="B2275" s="17">
        <f>TITRES_STAT!D2278</f>
        <v>3.4</v>
      </c>
      <c r="C2275" s="2">
        <f t="shared" si="315"/>
        <v>2.9999999999999805E-2</v>
      </c>
      <c r="D2275" s="2">
        <f t="shared" si="316"/>
        <v>2.9999999999999805E-2</v>
      </c>
      <c r="E2275" s="2">
        <f t="shared" si="317"/>
        <v>0</v>
      </c>
      <c r="F2275" s="2">
        <f t="shared" si="321"/>
        <v>2.307694303409635E-2</v>
      </c>
      <c r="G2275" s="2">
        <f t="shared" si="321"/>
        <v>3.3590250948840765E-2</v>
      </c>
      <c r="H2275" s="2">
        <f t="shared" si="319"/>
        <v>0.68701311786099528</v>
      </c>
      <c r="I2275" s="2">
        <f t="shared" si="320"/>
        <v>40.72363816187012</v>
      </c>
    </row>
    <row r="2276" spans="1:9" ht="13.5" x14ac:dyDescent="0.25">
      <c r="A2276" s="3">
        <f>TITRES_STAT!B2279</f>
        <v>45316</v>
      </c>
      <c r="B2276" s="17">
        <f>TITRES_STAT!D2279</f>
        <v>3.39</v>
      </c>
      <c r="C2276" s="2">
        <f t="shared" si="315"/>
        <v>-9.9999999999997868E-3</v>
      </c>
      <c r="D2276" s="2">
        <f t="shared" si="316"/>
        <v>0</v>
      </c>
      <c r="E2276" s="2">
        <f t="shared" si="317"/>
        <v>9.9999999999997868E-3</v>
      </c>
      <c r="F2276" s="2">
        <f t="shared" si="321"/>
        <v>2.1428589960232326E-2</v>
      </c>
      <c r="G2276" s="2">
        <f t="shared" si="321"/>
        <v>3.1905233023923549E-2</v>
      </c>
      <c r="H2276" s="2">
        <f t="shared" si="319"/>
        <v>0.67163245427997642</v>
      </c>
      <c r="I2276" s="2">
        <f t="shared" si="320"/>
        <v>40.178237300930441</v>
      </c>
    </row>
    <row r="2277" spans="1:9" ht="13.5" x14ac:dyDescent="0.25">
      <c r="A2277" s="3">
        <f>TITRES_STAT!B2280</f>
        <v>45317</v>
      </c>
      <c r="B2277" s="17">
        <f>TITRES_STAT!D2280</f>
        <v>3.4</v>
      </c>
      <c r="C2277" s="2">
        <f t="shared" si="315"/>
        <v>9.9999999999997868E-3</v>
      </c>
      <c r="D2277" s="2">
        <f t="shared" si="316"/>
        <v>9.9999999999997868E-3</v>
      </c>
      <c r="E2277" s="2">
        <f t="shared" si="317"/>
        <v>0</v>
      </c>
      <c r="F2277" s="2">
        <f t="shared" si="321"/>
        <v>2.0612262105930004E-2</v>
      </c>
      <c r="G2277" s="2">
        <f t="shared" si="321"/>
        <v>2.962628780792901E-2</v>
      </c>
      <c r="H2277" s="2">
        <f t="shared" si="319"/>
        <v>0.6957423164036588</v>
      </c>
      <c r="I2277" s="2">
        <f t="shared" si="320"/>
        <v>41.028775992286</v>
      </c>
    </row>
    <row r="2278" spans="1:9" ht="13.5" x14ac:dyDescent="0.25">
      <c r="A2278" s="3">
        <f>TITRES_STAT!B2281</f>
        <v>45320</v>
      </c>
      <c r="B2278" s="17">
        <f>TITRES_STAT!D2281</f>
        <v>3.4</v>
      </c>
      <c r="C2278" s="2">
        <f t="shared" si="315"/>
        <v>0</v>
      </c>
      <c r="D2278" s="2">
        <f t="shared" si="316"/>
        <v>0</v>
      </c>
      <c r="E2278" s="2">
        <f t="shared" si="317"/>
        <v>0</v>
      </c>
      <c r="F2278" s="2">
        <f t="shared" si="321"/>
        <v>1.9139957669792148E-2</v>
      </c>
      <c r="G2278" s="2">
        <f t="shared" si="321"/>
        <v>2.7510124393076936E-2</v>
      </c>
      <c r="H2278" s="2">
        <f t="shared" si="319"/>
        <v>0.69574231640365891</v>
      </c>
      <c r="I2278" s="2">
        <f t="shared" si="320"/>
        <v>41.028775992286</v>
      </c>
    </row>
    <row r="2279" spans="1:9" ht="13.5" x14ac:dyDescent="0.25">
      <c r="A2279" s="3">
        <f>TITRES_STAT!B2282</f>
        <v>45321</v>
      </c>
      <c r="B2279" s="17">
        <f>TITRES_STAT!D2282</f>
        <v>3.4</v>
      </c>
      <c r="C2279" s="2">
        <f t="shared" si="315"/>
        <v>0</v>
      </c>
      <c r="D2279" s="2">
        <f t="shared" si="316"/>
        <v>0</v>
      </c>
      <c r="E2279" s="2">
        <f t="shared" si="317"/>
        <v>0</v>
      </c>
      <c r="F2279" s="2">
        <f t="shared" si="321"/>
        <v>1.7772817836235567E-2</v>
      </c>
      <c r="G2279" s="2">
        <f t="shared" si="321"/>
        <v>2.5545115507857156E-2</v>
      </c>
      <c r="H2279" s="2">
        <f t="shared" si="319"/>
        <v>0.69574231640365891</v>
      </c>
      <c r="I2279" s="2">
        <f t="shared" si="320"/>
        <v>41.028775992286</v>
      </c>
    </row>
    <row r="2280" spans="1:9" ht="13.5" x14ac:dyDescent="0.25">
      <c r="A2280" s="3">
        <f>TITRES_STAT!B2283</f>
        <v>45322</v>
      </c>
      <c r="B2280" s="17">
        <f>TITRES_STAT!D2283</f>
        <v>3.4</v>
      </c>
      <c r="C2280" s="2">
        <f t="shared" si="315"/>
        <v>0</v>
      </c>
      <c r="D2280" s="2">
        <f t="shared" si="316"/>
        <v>0</v>
      </c>
      <c r="E2280" s="2">
        <f t="shared" si="317"/>
        <v>0</v>
      </c>
      <c r="F2280" s="2">
        <f t="shared" si="321"/>
        <v>1.6503330847933026E-2</v>
      </c>
      <c r="G2280" s="2">
        <f t="shared" si="321"/>
        <v>2.3720464400153074E-2</v>
      </c>
      <c r="H2280" s="2">
        <f t="shared" si="319"/>
        <v>0.6957423164036588</v>
      </c>
      <c r="I2280" s="2">
        <f t="shared" si="320"/>
        <v>41.028775992286</v>
      </c>
    </row>
    <row r="2281" spans="1:9" ht="13.5" x14ac:dyDescent="0.25">
      <c r="A2281" s="3">
        <f>TITRES_STAT!B2284</f>
        <v>45323</v>
      </c>
      <c r="B2281" s="17">
        <f>TITRES_STAT!D2284</f>
        <v>3.4</v>
      </c>
      <c r="C2281" s="2">
        <f t="shared" si="315"/>
        <v>0</v>
      </c>
      <c r="D2281" s="2">
        <f t="shared" si="316"/>
        <v>0</v>
      </c>
      <c r="E2281" s="2">
        <f t="shared" si="317"/>
        <v>0</v>
      </c>
      <c r="F2281" s="2">
        <f t="shared" si="321"/>
        <v>1.5324521501652097E-2</v>
      </c>
      <c r="G2281" s="2">
        <f t="shared" si="321"/>
        <v>2.2026145514427855E-2</v>
      </c>
      <c r="H2281" s="2">
        <f t="shared" si="319"/>
        <v>0.69574231640365891</v>
      </c>
      <c r="I2281" s="2">
        <f t="shared" si="320"/>
        <v>41.028775992286</v>
      </c>
    </row>
    <row r="2282" spans="1:9" ht="13.5" x14ac:dyDescent="0.25">
      <c r="A2282" s="3">
        <f>TITRES_STAT!B2285</f>
        <v>45324</v>
      </c>
      <c r="B2282" s="17">
        <f>TITRES_STAT!D2285</f>
        <v>3.31</v>
      </c>
      <c r="C2282" s="2">
        <f t="shared" si="315"/>
        <v>-8.9999999999999858E-2</v>
      </c>
      <c r="D2282" s="2">
        <f t="shared" si="316"/>
        <v>0</v>
      </c>
      <c r="E2282" s="2">
        <f t="shared" si="317"/>
        <v>8.9999999999999858E-2</v>
      </c>
      <c r="F2282" s="2">
        <f t="shared" si="321"/>
        <v>1.4229912822962662E-2</v>
      </c>
      <c r="G2282" s="2">
        <f t="shared" si="321"/>
        <v>2.6881420834825857E-2</v>
      </c>
      <c r="H2282" s="2">
        <f t="shared" si="319"/>
        <v>0.52935865668704885</v>
      </c>
      <c r="I2282" s="2">
        <f t="shared" si="320"/>
        <v>34.613114090174534</v>
      </c>
    </row>
    <row r="2283" spans="1:9" ht="13.5" x14ac:dyDescent="0.25">
      <c r="A2283" s="3">
        <f>TITRES_STAT!B2286</f>
        <v>45327</v>
      </c>
      <c r="B2283" s="17">
        <f>TITRES_STAT!D2286</f>
        <v>3.34</v>
      </c>
      <c r="C2283" s="2">
        <f t="shared" si="315"/>
        <v>2.9999999999999805E-2</v>
      </c>
      <c r="D2283" s="2">
        <f t="shared" si="316"/>
        <v>2.9999999999999805E-2</v>
      </c>
      <c r="E2283" s="2">
        <f t="shared" si="317"/>
        <v>0</v>
      </c>
      <c r="F2283" s="2">
        <f t="shared" si="321"/>
        <v>1.5356347621322458E-2</v>
      </c>
      <c r="G2283" s="2">
        <f t="shared" si="321"/>
        <v>2.496131934662401E-2</v>
      </c>
      <c r="H2283" s="2">
        <f t="shared" si="319"/>
        <v>0.6152057672944834</v>
      </c>
      <c r="I2283" s="2">
        <f t="shared" si="320"/>
        <v>38.088383520631616</v>
      </c>
    </row>
    <row r="2284" spans="1:9" ht="13.5" x14ac:dyDescent="0.25">
      <c r="A2284" s="3">
        <f>TITRES_STAT!B2287</f>
        <v>45328</v>
      </c>
      <c r="B2284" s="17">
        <f>TITRES_STAT!D2287</f>
        <v>3.3</v>
      </c>
      <c r="C2284" s="2">
        <f t="shared" si="315"/>
        <v>-4.0000000000000036E-2</v>
      </c>
      <c r="D2284" s="2">
        <f t="shared" si="316"/>
        <v>0</v>
      </c>
      <c r="E2284" s="2">
        <f t="shared" si="317"/>
        <v>4.0000000000000036E-2</v>
      </c>
      <c r="F2284" s="2">
        <f t="shared" si="321"/>
        <v>1.4259465648370854E-2</v>
      </c>
      <c r="G2284" s="2">
        <f t="shared" si="321"/>
        <v>2.6035510821865154E-2</v>
      </c>
      <c r="H2284" s="2">
        <f t="shared" si="319"/>
        <v>0.54769294698821369</v>
      </c>
      <c r="I2284" s="2">
        <f t="shared" si="320"/>
        <v>35.38770064527435</v>
      </c>
    </row>
    <row r="2285" spans="1:9" ht="13.5" x14ac:dyDescent="0.25">
      <c r="A2285" s="3">
        <f>TITRES_STAT!B2288</f>
        <v>45329</v>
      </c>
      <c r="B2285" s="17">
        <f>TITRES_STAT!D2288</f>
        <v>3.35</v>
      </c>
      <c r="C2285" s="2">
        <f t="shared" si="315"/>
        <v>5.0000000000000266E-2</v>
      </c>
      <c r="D2285" s="2">
        <f t="shared" si="316"/>
        <v>5.0000000000000266E-2</v>
      </c>
      <c r="E2285" s="2">
        <f t="shared" si="317"/>
        <v>0</v>
      </c>
      <c r="F2285" s="2">
        <f t="shared" ref="F2285:G2300" si="322">((F2284*13)+D2285)/14</f>
        <v>1.6812360959201526E-2</v>
      </c>
      <c r="G2285" s="2">
        <f t="shared" si="322"/>
        <v>2.4175831477446213E-2</v>
      </c>
      <c r="H2285" s="2">
        <f t="shared" si="319"/>
        <v>0.6954201750986676</v>
      </c>
      <c r="I2285" s="2">
        <f t="shared" si="320"/>
        <v>41.017571060707503</v>
      </c>
    </row>
    <row r="2286" spans="1:9" ht="13.5" x14ac:dyDescent="0.25">
      <c r="A2286" s="3">
        <f>TITRES_STAT!B2289</f>
        <v>45330</v>
      </c>
      <c r="B2286" s="17">
        <f>TITRES_STAT!D2289</f>
        <v>3.3</v>
      </c>
      <c r="C2286" s="2">
        <f t="shared" si="315"/>
        <v>-5.0000000000000266E-2</v>
      </c>
      <c r="D2286" s="2">
        <f t="shared" si="316"/>
        <v>0</v>
      </c>
      <c r="E2286" s="2">
        <f t="shared" si="317"/>
        <v>5.0000000000000266E-2</v>
      </c>
      <c r="F2286" s="2">
        <f t="shared" si="322"/>
        <v>1.5611478033544275E-2</v>
      </c>
      <c r="G2286" s="2">
        <f t="shared" si="322"/>
        <v>2.602041494334293E-2</v>
      </c>
      <c r="H2286" s="2">
        <f t="shared" si="319"/>
        <v>0.59997037201508274</v>
      </c>
      <c r="I2286" s="2">
        <f t="shared" si="320"/>
        <v>37.498842635407676</v>
      </c>
    </row>
    <row r="2287" spans="1:9" ht="13.5" x14ac:dyDescent="0.25">
      <c r="A2287" s="3">
        <f>TITRES_STAT!B2290</f>
        <v>45331</v>
      </c>
      <c r="B2287" s="17">
        <f>TITRES_STAT!D2290</f>
        <v>3.3</v>
      </c>
      <c r="C2287" s="2">
        <f t="shared" si="315"/>
        <v>0</v>
      </c>
      <c r="D2287" s="2">
        <f t="shared" si="316"/>
        <v>0</v>
      </c>
      <c r="E2287" s="2">
        <f t="shared" si="317"/>
        <v>0</v>
      </c>
      <c r="F2287" s="2">
        <f t="shared" si="322"/>
        <v>1.4496372459719685E-2</v>
      </c>
      <c r="G2287" s="2">
        <f t="shared" si="322"/>
        <v>2.416181387596129E-2</v>
      </c>
      <c r="H2287" s="2">
        <f t="shared" si="319"/>
        <v>0.59997037201508274</v>
      </c>
      <c r="I2287" s="2">
        <f t="shared" si="320"/>
        <v>37.498842635407676</v>
      </c>
    </row>
    <row r="2288" spans="1:9" ht="13.5" x14ac:dyDescent="0.25">
      <c r="A2288" s="3">
        <f>TITRES_STAT!B2291</f>
        <v>45334</v>
      </c>
      <c r="B2288" s="17">
        <f>TITRES_STAT!D2291</f>
        <v>3.3</v>
      </c>
      <c r="C2288" s="2">
        <f t="shared" si="315"/>
        <v>0</v>
      </c>
      <c r="D2288" s="2">
        <f t="shared" si="316"/>
        <v>0</v>
      </c>
      <c r="E2288" s="2">
        <f t="shared" si="317"/>
        <v>0</v>
      </c>
      <c r="F2288" s="2">
        <f t="shared" si="322"/>
        <v>1.3460917284025421E-2</v>
      </c>
      <c r="G2288" s="2">
        <f t="shared" si="322"/>
        <v>2.2435970027678338E-2</v>
      </c>
      <c r="H2288" s="2">
        <f t="shared" si="319"/>
        <v>0.59997037201508285</v>
      </c>
      <c r="I2288" s="2">
        <f t="shared" si="320"/>
        <v>37.498842635407684</v>
      </c>
    </row>
    <row r="2289" spans="1:9" ht="13.5" x14ac:dyDescent="0.25">
      <c r="A2289" s="3">
        <f>TITRES_STAT!B2292</f>
        <v>45335</v>
      </c>
      <c r="B2289" s="17">
        <f>TITRES_STAT!D2292</f>
        <v>3.3</v>
      </c>
      <c r="C2289" s="2">
        <f t="shared" si="315"/>
        <v>0</v>
      </c>
      <c r="D2289" s="2">
        <f t="shared" si="316"/>
        <v>0</v>
      </c>
      <c r="E2289" s="2">
        <f t="shared" si="317"/>
        <v>0</v>
      </c>
      <c r="F2289" s="2">
        <f t="shared" si="322"/>
        <v>1.2499423192309319E-2</v>
      </c>
      <c r="G2289" s="2">
        <f t="shared" si="322"/>
        <v>2.0833400739987028E-2</v>
      </c>
      <c r="H2289" s="2">
        <f t="shared" si="319"/>
        <v>0.59997037201508274</v>
      </c>
      <c r="I2289" s="2">
        <f t="shared" si="320"/>
        <v>37.498842635407676</v>
      </c>
    </row>
    <row r="2290" spans="1:9" ht="13.5" x14ac:dyDescent="0.25">
      <c r="A2290" s="3">
        <f>TITRES_STAT!B2293</f>
        <v>45336</v>
      </c>
      <c r="B2290" s="17">
        <f>TITRES_STAT!D2293</f>
        <v>3.3</v>
      </c>
      <c r="C2290" s="2">
        <f t="shared" si="315"/>
        <v>0</v>
      </c>
      <c r="D2290" s="2">
        <f t="shared" si="316"/>
        <v>0</v>
      </c>
      <c r="E2290" s="2">
        <f t="shared" si="317"/>
        <v>0</v>
      </c>
      <c r="F2290" s="2">
        <f t="shared" si="322"/>
        <v>1.1606607250001511E-2</v>
      </c>
      <c r="G2290" s="2">
        <f t="shared" si="322"/>
        <v>1.934530068713081E-2</v>
      </c>
      <c r="H2290" s="2">
        <f t="shared" si="319"/>
        <v>0.59997037201508285</v>
      </c>
      <c r="I2290" s="2">
        <f t="shared" si="320"/>
        <v>37.498842635407684</v>
      </c>
    </row>
    <row r="2291" spans="1:9" ht="13.5" x14ac:dyDescent="0.25">
      <c r="A2291" s="3">
        <f>TITRES_STAT!B2294</f>
        <v>45337</v>
      </c>
      <c r="B2291" s="17">
        <f>TITRES_STAT!D2294</f>
        <v>3.3</v>
      </c>
      <c r="C2291" s="2">
        <f t="shared" si="315"/>
        <v>0</v>
      </c>
      <c r="D2291" s="2">
        <f t="shared" si="316"/>
        <v>0</v>
      </c>
      <c r="E2291" s="2">
        <f t="shared" si="317"/>
        <v>0</v>
      </c>
      <c r="F2291" s="2">
        <f t="shared" si="322"/>
        <v>1.0777563875001403E-2</v>
      </c>
      <c r="G2291" s="2">
        <f t="shared" si="322"/>
        <v>1.7963493495192894E-2</v>
      </c>
      <c r="H2291" s="2">
        <f t="shared" si="319"/>
        <v>0.59997037201508296</v>
      </c>
      <c r="I2291" s="2">
        <f t="shared" si="320"/>
        <v>37.498842635407698</v>
      </c>
    </row>
    <row r="2292" spans="1:9" ht="13.5" x14ac:dyDescent="0.25">
      <c r="A2292" s="3">
        <f>TITRES_STAT!B2295</f>
        <v>45338</v>
      </c>
      <c r="B2292" s="17">
        <f>TITRES_STAT!D2295</f>
        <v>3.3</v>
      </c>
      <c r="C2292" s="2">
        <f t="shared" si="315"/>
        <v>0</v>
      </c>
      <c r="D2292" s="2">
        <f t="shared" si="316"/>
        <v>0</v>
      </c>
      <c r="E2292" s="2">
        <f t="shared" si="317"/>
        <v>0</v>
      </c>
      <c r="F2292" s="2">
        <f t="shared" si="322"/>
        <v>1.0007737883929875E-2</v>
      </c>
      <c r="G2292" s="2">
        <f t="shared" si="322"/>
        <v>1.6680386816964831E-2</v>
      </c>
      <c r="H2292" s="2">
        <f t="shared" si="319"/>
        <v>0.59997037201508296</v>
      </c>
      <c r="I2292" s="2">
        <f t="shared" si="320"/>
        <v>37.498842635407698</v>
      </c>
    </row>
    <row r="2293" spans="1:9" ht="13.5" x14ac:dyDescent="0.25">
      <c r="A2293" s="3">
        <f>TITRES_STAT!B2296</f>
        <v>45341</v>
      </c>
      <c r="B2293" s="17">
        <f>TITRES_STAT!D2296</f>
        <v>3.31</v>
      </c>
      <c r="C2293" s="2">
        <f t="shared" si="315"/>
        <v>1.0000000000000231E-2</v>
      </c>
      <c r="D2293" s="2">
        <f t="shared" si="316"/>
        <v>1.0000000000000231E-2</v>
      </c>
      <c r="E2293" s="2">
        <f t="shared" si="317"/>
        <v>0</v>
      </c>
      <c r="F2293" s="2">
        <f t="shared" si="322"/>
        <v>1.0007185177934901E-2</v>
      </c>
      <c r="G2293" s="2">
        <f t="shared" si="322"/>
        <v>1.5488930615753058E-2</v>
      </c>
      <c r="H2293" s="2">
        <f t="shared" si="319"/>
        <v>0.64608625515805895</v>
      </c>
      <c r="I2293" s="2">
        <f t="shared" si="320"/>
        <v>39.249842050106977</v>
      </c>
    </row>
    <row r="2294" spans="1:9" ht="13.5" x14ac:dyDescent="0.25">
      <c r="A2294" s="3">
        <f>TITRES_STAT!B2297</f>
        <v>45342</v>
      </c>
      <c r="B2294" s="17">
        <f>TITRES_STAT!D2297</f>
        <v>3.35</v>
      </c>
      <c r="C2294" s="2">
        <f t="shared" si="315"/>
        <v>4.0000000000000036E-2</v>
      </c>
      <c r="D2294" s="2">
        <f t="shared" si="316"/>
        <v>4.0000000000000036E-2</v>
      </c>
      <c r="E2294" s="2">
        <f t="shared" si="317"/>
        <v>0</v>
      </c>
      <c r="F2294" s="2">
        <f t="shared" si="322"/>
        <v>1.2149529093796697E-2</v>
      </c>
      <c r="G2294" s="2">
        <f t="shared" si="322"/>
        <v>1.4382578428913554E-2</v>
      </c>
      <c r="H2294" s="2">
        <f t="shared" si="319"/>
        <v>0.84473929023548944</v>
      </c>
      <c r="I2294" s="2">
        <f t="shared" si="320"/>
        <v>45.79179804467951</v>
      </c>
    </row>
    <row r="2295" spans="1:9" ht="13.5" x14ac:dyDescent="0.25">
      <c r="A2295" s="3">
        <f>TITRES_STAT!B2298</f>
        <v>45343</v>
      </c>
      <c r="B2295" s="17">
        <f>TITRES_STAT!D2298</f>
        <v>3.53</v>
      </c>
      <c r="C2295" s="2">
        <f t="shared" si="315"/>
        <v>0.17999999999999972</v>
      </c>
      <c r="D2295" s="2">
        <f t="shared" si="316"/>
        <v>0.17999999999999972</v>
      </c>
      <c r="E2295" s="2">
        <f t="shared" si="317"/>
        <v>0</v>
      </c>
      <c r="F2295" s="2">
        <f t="shared" si="322"/>
        <v>2.4138848444239771E-2</v>
      </c>
      <c r="G2295" s="2">
        <f t="shared" si="322"/>
        <v>1.3355251398276872E-2</v>
      </c>
      <c r="H2295" s="2">
        <f t="shared" si="319"/>
        <v>1.8074424602261119</v>
      </c>
      <c r="I2295" s="2">
        <f t="shared" si="320"/>
        <v>64.380391970011743</v>
      </c>
    </row>
    <row r="2296" spans="1:9" ht="13.5" x14ac:dyDescent="0.25">
      <c r="A2296" s="3">
        <f>TITRES_STAT!B2299</f>
        <v>45344</v>
      </c>
      <c r="B2296" s="17">
        <f>TITRES_STAT!D2299</f>
        <v>3.5</v>
      </c>
      <c r="C2296" s="2">
        <f t="shared" si="315"/>
        <v>-2.9999999999999805E-2</v>
      </c>
      <c r="D2296" s="2">
        <f t="shared" si="316"/>
        <v>0</v>
      </c>
      <c r="E2296" s="2">
        <f t="shared" si="317"/>
        <v>2.9999999999999805E-2</v>
      </c>
      <c r="F2296" s="2">
        <f t="shared" si="322"/>
        <v>2.2414644983936933E-2</v>
      </c>
      <c r="G2296" s="2">
        <f t="shared" si="322"/>
        <v>1.4544162012685654E-2</v>
      </c>
      <c r="H2296" s="2">
        <f t="shared" si="319"/>
        <v>1.5411437911917178</v>
      </c>
      <c r="I2296" s="2">
        <f t="shared" si="320"/>
        <v>60.647642078883266</v>
      </c>
    </row>
    <row r="2297" spans="1:9" ht="13.5" x14ac:dyDescent="0.25">
      <c r="A2297" s="3">
        <f>TITRES_STAT!B2300</f>
        <v>45345</v>
      </c>
      <c r="B2297" s="17">
        <f>TITRES_STAT!D2300</f>
        <v>3.47</v>
      </c>
      <c r="C2297" s="2">
        <f t="shared" si="315"/>
        <v>-2.9999999999999805E-2</v>
      </c>
      <c r="D2297" s="2">
        <f t="shared" si="316"/>
        <v>0</v>
      </c>
      <c r="E2297" s="2">
        <f t="shared" si="317"/>
        <v>2.9999999999999805E-2</v>
      </c>
      <c r="F2297" s="2">
        <f t="shared" si="322"/>
        <v>2.0813598913655723E-2</v>
      </c>
      <c r="G2297" s="2">
        <f t="shared" si="322"/>
        <v>1.564815044035095E-2</v>
      </c>
      <c r="H2297" s="2">
        <f t="shared" si="319"/>
        <v>1.330099617395353</v>
      </c>
      <c r="I2297" s="2">
        <f t="shared" si="320"/>
        <v>57.083379932149583</v>
      </c>
    </row>
    <row r="2298" spans="1:9" ht="13.5" x14ac:dyDescent="0.25">
      <c r="A2298" s="3">
        <f>TITRES_STAT!B2301</f>
        <v>45348</v>
      </c>
      <c r="B2298" s="17">
        <f>TITRES_STAT!D2301</f>
        <v>3.46</v>
      </c>
      <c r="C2298" s="2">
        <f t="shared" si="315"/>
        <v>-1.0000000000000231E-2</v>
      </c>
      <c r="D2298" s="2">
        <f t="shared" si="316"/>
        <v>0</v>
      </c>
      <c r="E2298" s="2">
        <f t="shared" si="317"/>
        <v>1.0000000000000231E-2</v>
      </c>
      <c r="F2298" s="2">
        <f t="shared" si="322"/>
        <v>1.9326913276966031E-2</v>
      </c>
      <c r="G2298" s="2">
        <f t="shared" si="322"/>
        <v>1.5244711123183041E-2</v>
      </c>
      <c r="H2298" s="2">
        <f t="shared" si="319"/>
        <v>1.2677782557371702</v>
      </c>
      <c r="I2298" s="2">
        <f t="shared" si="320"/>
        <v>55.903977936549296</v>
      </c>
    </row>
    <row r="2299" spans="1:9" ht="13.5" x14ac:dyDescent="0.25">
      <c r="A2299" s="3">
        <f>TITRES_STAT!B2302</f>
        <v>45349</v>
      </c>
      <c r="B2299" s="17">
        <f>TITRES_STAT!D2302</f>
        <v>3.45</v>
      </c>
      <c r="C2299" s="2">
        <f t="shared" si="315"/>
        <v>-9.9999999999997868E-3</v>
      </c>
      <c r="D2299" s="2">
        <f t="shared" si="316"/>
        <v>0</v>
      </c>
      <c r="E2299" s="2">
        <f t="shared" si="317"/>
        <v>9.9999999999997868E-3</v>
      </c>
      <c r="F2299" s="2">
        <f t="shared" si="322"/>
        <v>1.794641947146846E-2</v>
      </c>
      <c r="G2299" s="2">
        <f t="shared" si="322"/>
        <v>1.4870088900098524E-2</v>
      </c>
      <c r="H2299" s="2">
        <f t="shared" si="319"/>
        <v>1.2068804424800414</v>
      </c>
      <c r="I2299" s="2">
        <f t="shared" si="320"/>
        <v>54.687169238936072</v>
      </c>
    </row>
    <row r="2300" spans="1:9" ht="13.5" x14ac:dyDescent="0.25">
      <c r="A2300" s="3">
        <f>TITRES_STAT!B2303</f>
        <v>45350</v>
      </c>
      <c r="B2300" s="17">
        <f>TITRES_STAT!D2303</f>
        <v>3.45</v>
      </c>
      <c r="C2300" s="2">
        <f t="shared" si="315"/>
        <v>0</v>
      </c>
      <c r="D2300" s="2">
        <f t="shared" si="316"/>
        <v>0</v>
      </c>
      <c r="E2300" s="2">
        <f t="shared" si="317"/>
        <v>0</v>
      </c>
      <c r="F2300" s="2">
        <f t="shared" si="322"/>
        <v>1.6664532366363571E-2</v>
      </c>
      <c r="G2300" s="2">
        <f t="shared" si="322"/>
        <v>1.3807939692948629E-2</v>
      </c>
      <c r="H2300" s="2">
        <f t="shared" si="319"/>
        <v>1.2068804424800417</v>
      </c>
      <c r="I2300" s="2">
        <f t="shared" si="320"/>
        <v>54.687169238936079</v>
      </c>
    </row>
    <row r="2301" spans="1:9" ht="13.5" x14ac:dyDescent="0.25">
      <c r="A2301" s="3">
        <f>TITRES_STAT!B2304</f>
        <v>45351</v>
      </c>
      <c r="B2301" s="17">
        <f>TITRES_STAT!D2304</f>
        <v>3.44</v>
      </c>
      <c r="C2301" s="2">
        <f t="shared" si="315"/>
        <v>-1.0000000000000231E-2</v>
      </c>
      <c r="D2301" s="2">
        <f t="shared" si="316"/>
        <v>0</v>
      </c>
      <c r="E2301" s="2">
        <f t="shared" si="317"/>
        <v>1.0000000000000231E-2</v>
      </c>
      <c r="F2301" s="2">
        <f t="shared" ref="F2301:G2316" si="323">((F2300*13)+D2301)/14</f>
        <v>1.5474208625909031E-2</v>
      </c>
      <c r="G2301" s="2">
        <f t="shared" si="323"/>
        <v>1.3535944000595173E-2</v>
      </c>
      <c r="H2301" s="2">
        <f t="shared" si="319"/>
        <v>1.143193901011162</v>
      </c>
      <c r="I2301" s="2">
        <f t="shared" si="320"/>
        <v>53.340666025215981</v>
      </c>
    </row>
    <row r="2302" spans="1:9" ht="13.5" x14ac:dyDescent="0.25">
      <c r="A2302" s="3">
        <f>TITRES_STAT!B2305</f>
        <v>45352</v>
      </c>
      <c r="B2302" s="17">
        <f>TITRES_STAT!D2305</f>
        <v>3.44</v>
      </c>
      <c r="C2302" s="2">
        <f t="shared" si="315"/>
        <v>0</v>
      </c>
      <c r="D2302" s="2">
        <f t="shared" si="316"/>
        <v>0</v>
      </c>
      <c r="E2302" s="2">
        <f t="shared" si="317"/>
        <v>0</v>
      </c>
      <c r="F2302" s="2">
        <f t="shared" si="323"/>
        <v>1.4368908009772672E-2</v>
      </c>
      <c r="G2302" s="2">
        <f t="shared" si="323"/>
        <v>1.2569090857695517E-2</v>
      </c>
      <c r="H2302" s="2">
        <f t="shared" si="319"/>
        <v>1.1431939010111623</v>
      </c>
      <c r="I2302" s="2">
        <f t="shared" si="320"/>
        <v>53.340666025215988</v>
      </c>
    </row>
    <row r="2303" spans="1:9" ht="13.5" x14ac:dyDescent="0.25">
      <c r="A2303" s="3">
        <f>TITRES_STAT!B2306</f>
        <v>45355</v>
      </c>
      <c r="B2303" s="17">
        <f>TITRES_STAT!D2306</f>
        <v>3.44</v>
      </c>
      <c r="C2303" s="2">
        <f t="shared" si="315"/>
        <v>0</v>
      </c>
      <c r="D2303" s="2">
        <f t="shared" si="316"/>
        <v>0</v>
      </c>
      <c r="E2303" s="2">
        <f t="shared" si="317"/>
        <v>0</v>
      </c>
      <c r="F2303" s="2">
        <f t="shared" si="323"/>
        <v>1.3342557437646053E-2</v>
      </c>
      <c r="G2303" s="2">
        <f t="shared" si="323"/>
        <v>1.167129865357441E-2</v>
      </c>
      <c r="H2303" s="2">
        <f t="shared" si="319"/>
        <v>1.143193901011162</v>
      </c>
      <c r="I2303" s="2">
        <f t="shared" si="320"/>
        <v>53.340666025215981</v>
      </c>
    </row>
    <row r="2304" spans="1:9" ht="13.5" x14ac:dyDescent="0.25">
      <c r="A2304" s="3">
        <f>TITRES_STAT!B2307</f>
        <v>45356</v>
      </c>
      <c r="B2304" s="17">
        <f>TITRES_STAT!D2307</f>
        <v>3.44</v>
      </c>
      <c r="C2304" s="2">
        <f t="shared" si="315"/>
        <v>0</v>
      </c>
      <c r="D2304" s="2">
        <f t="shared" si="316"/>
        <v>0</v>
      </c>
      <c r="E2304" s="2">
        <f t="shared" si="317"/>
        <v>0</v>
      </c>
      <c r="F2304" s="2">
        <f t="shared" si="323"/>
        <v>1.2389517620671335E-2</v>
      </c>
      <c r="G2304" s="2">
        <f t="shared" si="323"/>
        <v>1.083763446403338E-2</v>
      </c>
      <c r="H2304" s="2">
        <f t="shared" si="319"/>
        <v>1.143193901011162</v>
      </c>
      <c r="I2304" s="2">
        <f t="shared" si="320"/>
        <v>53.340666025215981</v>
      </c>
    </row>
    <row r="2305" spans="1:9" ht="13.5" x14ac:dyDescent="0.25">
      <c r="A2305" s="3">
        <f>TITRES_STAT!B2308</f>
        <v>45357</v>
      </c>
      <c r="B2305" s="17">
        <f>TITRES_STAT!D2308</f>
        <v>3.44</v>
      </c>
      <c r="C2305" s="2">
        <f t="shared" si="315"/>
        <v>0</v>
      </c>
      <c r="D2305" s="2">
        <f t="shared" si="316"/>
        <v>0</v>
      </c>
      <c r="E2305" s="2">
        <f t="shared" si="317"/>
        <v>0</v>
      </c>
      <c r="F2305" s="2">
        <f t="shared" si="323"/>
        <v>1.1504552076337668E-2</v>
      </c>
      <c r="G2305" s="2">
        <f t="shared" si="323"/>
        <v>1.0063517716602424E-2</v>
      </c>
      <c r="H2305" s="2">
        <f t="shared" si="319"/>
        <v>1.1431939010111623</v>
      </c>
      <c r="I2305" s="2">
        <f t="shared" si="320"/>
        <v>53.340666025215988</v>
      </c>
    </row>
    <row r="2306" spans="1:9" ht="13.5" x14ac:dyDescent="0.25">
      <c r="A2306" s="3">
        <f>TITRES_STAT!B2309</f>
        <v>45358</v>
      </c>
      <c r="B2306" s="17">
        <f>TITRES_STAT!D2309</f>
        <v>3.44</v>
      </c>
      <c r="C2306" s="2">
        <f t="shared" si="315"/>
        <v>0</v>
      </c>
      <c r="D2306" s="2">
        <f t="shared" si="316"/>
        <v>0</v>
      </c>
      <c r="E2306" s="2">
        <f t="shared" si="317"/>
        <v>0</v>
      </c>
      <c r="F2306" s="2">
        <f t="shared" si="323"/>
        <v>1.0682798356599263E-2</v>
      </c>
      <c r="G2306" s="2">
        <f t="shared" si="323"/>
        <v>9.3446950225593937E-3</v>
      </c>
      <c r="H2306" s="2">
        <f t="shared" si="319"/>
        <v>1.143193901011162</v>
      </c>
      <c r="I2306" s="2">
        <f t="shared" si="320"/>
        <v>53.340666025215981</v>
      </c>
    </row>
    <row r="2307" spans="1:9" ht="13.5" x14ac:dyDescent="0.25">
      <c r="A2307" s="3">
        <f>TITRES_STAT!B2310</f>
        <v>45359</v>
      </c>
      <c r="B2307" s="17">
        <f>TITRES_STAT!D2310</f>
        <v>3.44</v>
      </c>
      <c r="C2307" s="2">
        <f t="shared" ref="C2307:C2370" si="324">B2307-B2306</f>
        <v>0</v>
      </c>
      <c r="D2307" s="2">
        <f t="shared" ref="D2307:D2370" si="325">IF(C2307&gt;0,C2307,0)</f>
        <v>0</v>
      </c>
      <c r="E2307" s="2">
        <f t="shared" ref="E2307:E2370" si="326">IF(C2307&lt;0,-C2307,0)</f>
        <v>0</v>
      </c>
      <c r="F2307" s="2">
        <f t="shared" si="323"/>
        <v>9.9197413311278865E-3</v>
      </c>
      <c r="G2307" s="2">
        <f t="shared" si="323"/>
        <v>8.677216806662294E-3</v>
      </c>
      <c r="H2307" s="2">
        <f t="shared" si="319"/>
        <v>1.143193901011162</v>
      </c>
      <c r="I2307" s="2">
        <f t="shared" si="320"/>
        <v>53.340666025215981</v>
      </c>
    </row>
    <row r="2308" spans="1:9" ht="13.5" x14ac:dyDescent="0.25">
      <c r="A2308" s="3">
        <f>TITRES_STAT!B2311</f>
        <v>45362</v>
      </c>
      <c r="B2308" s="17">
        <f>TITRES_STAT!D2311</f>
        <v>3.38</v>
      </c>
      <c r="C2308" s="2">
        <f t="shared" si="324"/>
        <v>-6.0000000000000053E-2</v>
      </c>
      <c r="D2308" s="2">
        <f t="shared" si="325"/>
        <v>0</v>
      </c>
      <c r="E2308" s="2">
        <f t="shared" si="326"/>
        <v>6.0000000000000053E-2</v>
      </c>
      <c r="F2308" s="2">
        <f t="shared" si="323"/>
        <v>9.2111883789044672E-3</v>
      </c>
      <c r="G2308" s="2">
        <f t="shared" si="323"/>
        <v>1.2343129891900704E-2</v>
      </c>
      <c r="H2308" s="2">
        <f t="shared" si="319"/>
        <v>0.74626034559910537</v>
      </c>
      <c r="I2308" s="2">
        <f t="shared" si="320"/>
        <v>42.734770189325864</v>
      </c>
    </row>
    <row r="2309" spans="1:9" ht="13.5" x14ac:dyDescent="0.25">
      <c r="A2309" s="3">
        <f>TITRES_STAT!B2312</f>
        <v>45363</v>
      </c>
      <c r="B2309" s="17">
        <f>TITRES_STAT!D2312</f>
        <v>3.35</v>
      </c>
      <c r="C2309" s="2">
        <f t="shared" si="324"/>
        <v>-2.9999999999999805E-2</v>
      </c>
      <c r="D2309" s="2">
        <f t="shared" si="325"/>
        <v>0</v>
      </c>
      <c r="E2309" s="2">
        <f t="shared" si="326"/>
        <v>2.9999999999999805E-2</v>
      </c>
      <c r="F2309" s="2">
        <f t="shared" si="323"/>
        <v>8.5532463518398615E-3</v>
      </c>
      <c r="G2309" s="2">
        <f t="shared" si="323"/>
        <v>1.3604334899622069E-2</v>
      </c>
      <c r="H2309" s="2">
        <f t="shared" si="319"/>
        <v>0.62871477473532889</v>
      </c>
      <c r="I2309" s="2">
        <f t="shared" si="320"/>
        <v>38.601895463095858</v>
      </c>
    </row>
    <row r="2310" spans="1:9" ht="13.5" x14ac:dyDescent="0.25">
      <c r="A2310" s="3">
        <f>TITRES_STAT!B2313</f>
        <v>45364</v>
      </c>
      <c r="B2310" s="17">
        <f>TITRES_STAT!D2313</f>
        <v>3.35</v>
      </c>
      <c r="C2310" s="2">
        <f t="shared" si="324"/>
        <v>0</v>
      </c>
      <c r="D2310" s="2">
        <f t="shared" si="325"/>
        <v>0</v>
      </c>
      <c r="E2310" s="2">
        <f t="shared" si="326"/>
        <v>0</v>
      </c>
      <c r="F2310" s="2">
        <f t="shared" si="323"/>
        <v>7.9423001838512999E-3</v>
      </c>
      <c r="G2310" s="2">
        <f t="shared" si="323"/>
        <v>1.2632596692506206E-2</v>
      </c>
      <c r="H2310" s="2">
        <f t="shared" si="319"/>
        <v>0.62871477473532889</v>
      </c>
      <c r="I2310" s="2">
        <f t="shared" si="320"/>
        <v>38.601895463095858</v>
      </c>
    </row>
    <row r="2311" spans="1:9" ht="13.5" x14ac:dyDescent="0.25">
      <c r="A2311" s="3">
        <f>TITRES_STAT!B2314</f>
        <v>45365</v>
      </c>
      <c r="B2311" s="17">
        <f>TITRES_STAT!D2314</f>
        <v>3.43</v>
      </c>
      <c r="C2311" s="2">
        <f t="shared" si="324"/>
        <v>8.0000000000000071E-2</v>
      </c>
      <c r="D2311" s="2">
        <f t="shared" si="325"/>
        <v>8.0000000000000071E-2</v>
      </c>
      <c r="E2311" s="2">
        <f t="shared" si="326"/>
        <v>0</v>
      </c>
      <c r="F2311" s="2">
        <f t="shared" si="323"/>
        <v>1.3089278742147641E-2</v>
      </c>
      <c r="G2311" s="2">
        <f t="shared" si="323"/>
        <v>1.1730268357327192E-2</v>
      </c>
      <c r="H2311" s="2">
        <f t="shared" si="319"/>
        <v>1.1158550123000006</v>
      </c>
      <c r="I2311" s="2">
        <f t="shared" si="320"/>
        <v>52.73778240064906</v>
      </c>
    </row>
    <row r="2312" spans="1:9" ht="13.5" x14ac:dyDescent="0.25">
      <c r="A2312" s="3">
        <f>TITRES_STAT!B2315</f>
        <v>45366</v>
      </c>
      <c r="B2312" s="17">
        <f>TITRES_STAT!D2315</f>
        <v>3.43</v>
      </c>
      <c r="C2312" s="2">
        <f t="shared" si="324"/>
        <v>0</v>
      </c>
      <c r="D2312" s="2">
        <f t="shared" si="325"/>
        <v>0</v>
      </c>
      <c r="E2312" s="2">
        <f t="shared" si="326"/>
        <v>0</v>
      </c>
      <c r="F2312" s="2">
        <f t="shared" si="323"/>
        <v>1.2154330260565668E-2</v>
      </c>
      <c r="G2312" s="2">
        <f t="shared" si="323"/>
        <v>1.0892392046089536E-2</v>
      </c>
      <c r="H2312" s="2">
        <f t="shared" si="319"/>
        <v>1.1158550123000006</v>
      </c>
      <c r="I2312" s="2">
        <f t="shared" si="320"/>
        <v>52.73778240064906</v>
      </c>
    </row>
    <row r="2313" spans="1:9" ht="13.5" x14ac:dyDescent="0.25">
      <c r="A2313" s="3">
        <f>TITRES_STAT!B2316</f>
        <v>45369</v>
      </c>
      <c r="B2313" s="17">
        <f>TITRES_STAT!D2316</f>
        <v>3.42</v>
      </c>
      <c r="C2313" s="2">
        <f t="shared" si="324"/>
        <v>-1.0000000000000231E-2</v>
      </c>
      <c r="D2313" s="2">
        <f t="shared" si="325"/>
        <v>0</v>
      </c>
      <c r="E2313" s="2">
        <f t="shared" si="326"/>
        <v>1.0000000000000231E-2</v>
      </c>
      <c r="F2313" s="2">
        <f t="shared" si="323"/>
        <v>1.1286163813382405E-2</v>
      </c>
      <c r="G2313" s="2">
        <f t="shared" si="323"/>
        <v>1.0828649757083158E-2</v>
      </c>
      <c r="H2313" s="2">
        <f t="shared" si="319"/>
        <v>1.0422503328265817</v>
      </c>
      <c r="I2313" s="2">
        <f t="shared" si="320"/>
        <v>51.034406315118694</v>
      </c>
    </row>
    <row r="2314" spans="1:9" ht="13.5" x14ac:dyDescent="0.25">
      <c r="A2314" s="3">
        <f>TITRES_STAT!B2317</f>
        <v>45370</v>
      </c>
      <c r="B2314" s="17">
        <f>TITRES_STAT!D2317</f>
        <v>3.39</v>
      </c>
      <c r="C2314" s="2">
        <f t="shared" si="324"/>
        <v>-2.9999999999999805E-2</v>
      </c>
      <c r="D2314" s="2">
        <f t="shared" si="325"/>
        <v>0</v>
      </c>
      <c r="E2314" s="2">
        <f t="shared" si="326"/>
        <v>2.9999999999999805E-2</v>
      </c>
      <c r="F2314" s="2">
        <f t="shared" si="323"/>
        <v>1.0480009255283662E-2</v>
      </c>
      <c r="G2314" s="2">
        <f t="shared" si="323"/>
        <v>1.2198031917291489E-2</v>
      </c>
      <c r="H2314" s="2">
        <f t="shared" si="319"/>
        <v>0.85915574957855134</v>
      </c>
      <c r="I2314" s="2">
        <f t="shared" si="320"/>
        <v>46.2121449358566</v>
      </c>
    </row>
    <row r="2315" spans="1:9" ht="13.5" x14ac:dyDescent="0.25">
      <c r="A2315" s="3">
        <f>TITRES_STAT!B2318</f>
        <v>45372</v>
      </c>
      <c r="B2315" s="17">
        <f>TITRES_STAT!D2318</f>
        <v>3.39</v>
      </c>
      <c r="C2315" s="2">
        <f t="shared" si="324"/>
        <v>0</v>
      </c>
      <c r="D2315" s="2">
        <f t="shared" si="325"/>
        <v>0</v>
      </c>
      <c r="E2315" s="2">
        <f t="shared" si="326"/>
        <v>0</v>
      </c>
      <c r="F2315" s="2">
        <f t="shared" si="323"/>
        <v>9.7314371656205441E-3</v>
      </c>
      <c r="G2315" s="2">
        <f t="shared" si="323"/>
        <v>1.132674392319924E-2</v>
      </c>
      <c r="H2315" s="2">
        <f t="shared" si="319"/>
        <v>0.85915574957855134</v>
      </c>
      <c r="I2315" s="2">
        <f t="shared" si="320"/>
        <v>46.2121449358566</v>
      </c>
    </row>
    <row r="2316" spans="1:9" ht="13.5" x14ac:dyDescent="0.25">
      <c r="A2316" s="3">
        <f>TITRES_STAT!B2319</f>
        <v>45373</v>
      </c>
      <c r="B2316" s="17">
        <f>TITRES_STAT!D2319</f>
        <v>3.39</v>
      </c>
      <c r="C2316" s="2">
        <f t="shared" si="324"/>
        <v>0</v>
      </c>
      <c r="D2316" s="2">
        <f t="shared" si="325"/>
        <v>0</v>
      </c>
      <c r="E2316" s="2">
        <f t="shared" si="326"/>
        <v>0</v>
      </c>
      <c r="F2316" s="2">
        <f t="shared" si="323"/>
        <v>9.0363345109333616E-3</v>
      </c>
      <c r="G2316" s="2">
        <f t="shared" si="323"/>
        <v>1.0517690785827866E-2</v>
      </c>
      <c r="H2316" s="2">
        <f t="shared" si="319"/>
        <v>0.85915574957855123</v>
      </c>
      <c r="I2316" s="2">
        <f t="shared" si="320"/>
        <v>46.212144935856593</v>
      </c>
    </row>
    <row r="2317" spans="1:9" ht="13.5" x14ac:dyDescent="0.25">
      <c r="A2317" s="3">
        <f>TITRES_STAT!B2320</f>
        <v>45376</v>
      </c>
      <c r="B2317" s="17">
        <f>TITRES_STAT!D2320</f>
        <v>3.38</v>
      </c>
      <c r="C2317" s="2">
        <f t="shared" si="324"/>
        <v>-1.0000000000000231E-2</v>
      </c>
      <c r="D2317" s="2">
        <f t="shared" si="325"/>
        <v>0</v>
      </c>
      <c r="E2317" s="2">
        <f t="shared" si="326"/>
        <v>1.0000000000000231E-2</v>
      </c>
      <c r="F2317" s="2">
        <f t="shared" ref="F2317:G2332" si="327">((F2316*13)+D2317)/14</f>
        <v>8.3908820458666929E-3</v>
      </c>
      <c r="G2317" s="2">
        <f t="shared" si="327"/>
        <v>1.0480712872554464E-2</v>
      </c>
      <c r="H2317" s="2">
        <f t="shared" si="319"/>
        <v>0.8006022250489897</v>
      </c>
      <c r="I2317" s="2">
        <f t="shared" si="320"/>
        <v>44.463025420687096</v>
      </c>
    </row>
    <row r="2318" spans="1:9" ht="13.5" x14ac:dyDescent="0.25">
      <c r="A2318" s="3">
        <f>TITRES_STAT!B2321</f>
        <v>45377</v>
      </c>
      <c r="B2318" s="17">
        <f>TITRES_STAT!D2321</f>
        <v>3.37</v>
      </c>
      <c r="C2318" s="2">
        <f t="shared" si="324"/>
        <v>-9.9999999999997868E-3</v>
      </c>
      <c r="D2318" s="2">
        <f t="shared" si="325"/>
        <v>0</v>
      </c>
      <c r="E2318" s="2">
        <f t="shared" si="326"/>
        <v>9.9999999999997868E-3</v>
      </c>
      <c r="F2318" s="2">
        <f t="shared" si="327"/>
        <v>7.7915333283047868E-3</v>
      </c>
      <c r="G2318" s="2">
        <f t="shared" si="327"/>
        <v>1.0446376238800558E-2</v>
      </c>
      <c r="H2318" s="2">
        <f t="shared" si="319"/>
        <v>0.74585991832890397</v>
      </c>
      <c r="I2318" s="2">
        <f t="shared" si="320"/>
        <v>42.721635939888202</v>
      </c>
    </row>
    <row r="2319" spans="1:9" ht="13.5" x14ac:dyDescent="0.25">
      <c r="A2319" s="3">
        <f>TITRES_STAT!B2322</f>
        <v>45378</v>
      </c>
      <c r="B2319" s="17">
        <f>TITRES_STAT!D2322</f>
        <v>3.3</v>
      </c>
      <c r="C2319" s="2">
        <f t="shared" si="324"/>
        <v>-7.0000000000000284E-2</v>
      </c>
      <c r="D2319" s="2">
        <f t="shared" si="325"/>
        <v>0</v>
      </c>
      <c r="E2319" s="2">
        <f t="shared" si="326"/>
        <v>7.0000000000000284E-2</v>
      </c>
      <c r="F2319" s="2">
        <f t="shared" si="327"/>
        <v>7.2349952334258743E-3</v>
      </c>
      <c r="G2319" s="2">
        <f t="shared" si="327"/>
        <v>1.470020650745768E-2</v>
      </c>
      <c r="H2319" s="2">
        <f t="shared" si="319"/>
        <v>0.49216963243036282</v>
      </c>
      <c r="I2319" s="2">
        <f t="shared" si="320"/>
        <v>32.983490732802565</v>
      </c>
    </row>
    <row r="2320" spans="1:9" ht="13.5" x14ac:dyDescent="0.25">
      <c r="A2320" s="3">
        <f>TITRES_STAT!B2323</f>
        <v>45379</v>
      </c>
      <c r="B2320" s="17">
        <f>TITRES_STAT!D2323</f>
        <v>3.38</v>
      </c>
      <c r="C2320" s="2">
        <f t="shared" si="324"/>
        <v>8.0000000000000071E-2</v>
      </c>
      <c r="D2320" s="2">
        <f t="shared" si="325"/>
        <v>8.0000000000000071E-2</v>
      </c>
      <c r="E2320" s="2">
        <f t="shared" si="326"/>
        <v>0</v>
      </c>
      <c r="F2320" s="2">
        <f t="shared" si="327"/>
        <v>1.2432495573895459E-2</v>
      </c>
      <c r="G2320" s="2">
        <f t="shared" si="327"/>
        <v>1.3650191756924989E-2</v>
      </c>
      <c r="H2320" s="2">
        <f t="shared" si="319"/>
        <v>0.91079274161758417</v>
      </c>
      <c r="I2320" s="2">
        <f t="shared" si="320"/>
        <v>47.665700302302348</v>
      </c>
    </row>
    <row r="2321" spans="1:9" ht="13.5" x14ac:dyDescent="0.25">
      <c r="A2321" s="3">
        <f>TITRES_STAT!B2324</f>
        <v>45380</v>
      </c>
      <c r="B2321" s="17">
        <f>TITRES_STAT!D2324</f>
        <v>3.37</v>
      </c>
      <c r="C2321" s="2">
        <f t="shared" si="324"/>
        <v>-9.9999999999997868E-3</v>
      </c>
      <c r="D2321" s="2">
        <f t="shared" si="325"/>
        <v>0</v>
      </c>
      <c r="E2321" s="2">
        <f t="shared" si="326"/>
        <v>9.9999999999997868E-3</v>
      </c>
      <c r="F2321" s="2">
        <f t="shared" si="327"/>
        <v>1.1544460175760069E-2</v>
      </c>
      <c r="G2321" s="2">
        <f t="shared" si="327"/>
        <v>1.3389463774287473E-2</v>
      </c>
      <c r="H2321" s="2">
        <f t="shared" ref="H2321:H2384" si="328">F2321/G2321</f>
        <v>0.86220481793524351</v>
      </c>
      <c r="I2321" s="2">
        <f t="shared" ref="I2321:I2384" si="329">IF(G2321=0,100,100-(100/(1+H2321)))</f>
        <v>46.300214113463106</v>
      </c>
    </row>
    <row r="2322" spans="1:9" ht="13.5" x14ac:dyDescent="0.25">
      <c r="A2322" s="3">
        <f>TITRES_STAT!B2325</f>
        <v>45383</v>
      </c>
      <c r="B2322" s="17">
        <f>TITRES_STAT!D2325</f>
        <v>3.35</v>
      </c>
      <c r="C2322" s="2">
        <f t="shared" si="324"/>
        <v>-2.0000000000000018E-2</v>
      </c>
      <c r="D2322" s="2">
        <f t="shared" si="325"/>
        <v>0</v>
      </c>
      <c r="E2322" s="2">
        <f t="shared" si="326"/>
        <v>2.0000000000000018E-2</v>
      </c>
      <c r="F2322" s="2">
        <f t="shared" si="327"/>
        <v>1.0719855877491493E-2</v>
      </c>
      <c r="G2322" s="2">
        <f t="shared" si="327"/>
        <v>1.3861644933266941E-2</v>
      </c>
      <c r="H2322" s="2">
        <f t="shared" si="328"/>
        <v>0.7733465926374018</v>
      </c>
      <c r="I2322" s="2">
        <f t="shared" si="329"/>
        <v>43.609444191462067</v>
      </c>
    </row>
    <row r="2323" spans="1:9" ht="13.5" x14ac:dyDescent="0.25">
      <c r="A2323" s="3">
        <f>TITRES_STAT!B2326</f>
        <v>45384</v>
      </c>
      <c r="B2323" s="17">
        <f>TITRES_STAT!D2326</f>
        <v>3.35</v>
      </c>
      <c r="C2323" s="2">
        <f t="shared" si="324"/>
        <v>0</v>
      </c>
      <c r="D2323" s="2">
        <f t="shared" si="325"/>
        <v>0</v>
      </c>
      <c r="E2323" s="2">
        <f t="shared" si="326"/>
        <v>0</v>
      </c>
      <c r="F2323" s="2">
        <f t="shared" si="327"/>
        <v>9.9541518862421002E-3</v>
      </c>
      <c r="G2323" s="2">
        <f t="shared" si="327"/>
        <v>1.2871527438033587E-2</v>
      </c>
      <c r="H2323" s="2">
        <f t="shared" si="328"/>
        <v>0.7733465926374018</v>
      </c>
      <c r="I2323" s="2">
        <f t="shared" si="329"/>
        <v>43.609444191462067</v>
      </c>
    </row>
    <row r="2324" spans="1:9" ht="13.5" x14ac:dyDescent="0.25">
      <c r="A2324" s="3">
        <f>TITRES_STAT!B2327</f>
        <v>45385</v>
      </c>
      <c r="B2324" s="17">
        <f>TITRES_STAT!D2327</f>
        <v>3.16</v>
      </c>
      <c r="C2324" s="2">
        <f t="shared" si="324"/>
        <v>-0.18999999999999995</v>
      </c>
      <c r="D2324" s="2">
        <f t="shared" si="325"/>
        <v>0</v>
      </c>
      <c r="E2324" s="2">
        <f t="shared" si="326"/>
        <v>0.18999999999999995</v>
      </c>
      <c r="F2324" s="2">
        <f t="shared" si="327"/>
        <v>9.2431410372248064E-3</v>
      </c>
      <c r="G2324" s="2">
        <f t="shared" si="327"/>
        <v>2.552356119245976E-2</v>
      </c>
      <c r="H2324" s="2">
        <f t="shared" si="328"/>
        <v>0.36214151181832105</v>
      </c>
      <c r="I2324" s="2">
        <f t="shared" si="329"/>
        <v>26.58618863578269</v>
      </c>
    </row>
    <row r="2325" spans="1:9" ht="13.5" x14ac:dyDescent="0.25">
      <c r="A2325" s="3">
        <f>TITRES_STAT!B2328</f>
        <v>45386</v>
      </c>
      <c r="B2325" s="17">
        <f>TITRES_STAT!D2328</f>
        <v>3.32</v>
      </c>
      <c r="C2325" s="2">
        <f t="shared" si="324"/>
        <v>0.1599999999999997</v>
      </c>
      <c r="D2325" s="2">
        <f t="shared" si="325"/>
        <v>0.1599999999999997</v>
      </c>
      <c r="E2325" s="2">
        <f t="shared" si="326"/>
        <v>0</v>
      </c>
      <c r="F2325" s="2">
        <f t="shared" si="327"/>
        <v>2.001148810599444E-2</v>
      </c>
      <c r="G2325" s="2">
        <f t="shared" si="327"/>
        <v>2.3700449678712633E-2</v>
      </c>
      <c r="H2325" s="2">
        <f t="shared" si="328"/>
        <v>0.84435056622442228</v>
      </c>
      <c r="I2325" s="2">
        <f t="shared" si="329"/>
        <v>45.780372868748913</v>
      </c>
    </row>
    <row r="2326" spans="1:9" ht="13.5" x14ac:dyDescent="0.25">
      <c r="A2326" s="3">
        <f>TITRES_STAT!B2329</f>
        <v>45387</v>
      </c>
      <c r="B2326" s="17">
        <f>TITRES_STAT!D2329</f>
        <v>3.36</v>
      </c>
      <c r="C2326" s="2">
        <f t="shared" si="324"/>
        <v>4.0000000000000036E-2</v>
      </c>
      <c r="D2326" s="2">
        <f t="shared" si="325"/>
        <v>4.0000000000000036E-2</v>
      </c>
      <c r="E2326" s="2">
        <f t="shared" si="326"/>
        <v>0</v>
      </c>
      <c r="F2326" s="2">
        <f t="shared" si="327"/>
        <v>2.1439238955566268E-2</v>
      </c>
      <c r="G2326" s="2">
        <f t="shared" si="327"/>
        <v>2.2007560415947446E-2</v>
      </c>
      <c r="H2326" s="2">
        <f t="shared" si="328"/>
        <v>0.97417608087221919</v>
      </c>
      <c r="I2326" s="2">
        <f t="shared" si="329"/>
        <v>49.345957045625546</v>
      </c>
    </row>
    <row r="2327" spans="1:9" ht="13.5" x14ac:dyDescent="0.25">
      <c r="A2327" s="3">
        <f>TITRES_STAT!B2330</f>
        <v>45390</v>
      </c>
      <c r="B2327" s="17">
        <f>TITRES_STAT!D2330</f>
        <v>3.35</v>
      </c>
      <c r="C2327" s="2">
        <f t="shared" si="324"/>
        <v>-9.9999999999997868E-3</v>
      </c>
      <c r="D2327" s="2">
        <f t="shared" si="325"/>
        <v>0</v>
      </c>
      <c r="E2327" s="2">
        <f t="shared" si="326"/>
        <v>9.9999999999997868E-3</v>
      </c>
      <c r="F2327" s="2">
        <f t="shared" si="327"/>
        <v>1.9907864744454391E-2</v>
      </c>
      <c r="G2327" s="2">
        <f t="shared" si="327"/>
        <v>2.114987752909404E-2</v>
      </c>
      <c r="H2327" s="2">
        <f t="shared" si="328"/>
        <v>0.94127565122156753</v>
      </c>
      <c r="I2327" s="2">
        <f t="shared" si="329"/>
        <v>48.487480416769259</v>
      </c>
    </row>
    <row r="2328" spans="1:9" ht="13.5" x14ac:dyDescent="0.25">
      <c r="A2328" s="3">
        <f>TITRES_STAT!B2331</f>
        <v>45394</v>
      </c>
      <c r="B2328" s="17">
        <f>TITRES_STAT!D2331</f>
        <v>3.35</v>
      </c>
      <c r="C2328" s="2">
        <f t="shared" si="324"/>
        <v>0</v>
      </c>
      <c r="D2328" s="2">
        <f t="shared" si="325"/>
        <v>0</v>
      </c>
      <c r="E2328" s="2">
        <f t="shared" si="326"/>
        <v>0</v>
      </c>
      <c r="F2328" s="2">
        <f t="shared" si="327"/>
        <v>1.8485874405564793E-2</v>
      </c>
      <c r="G2328" s="2">
        <f t="shared" si="327"/>
        <v>1.9639171991301607E-2</v>
      </c>
      <c r="H2328" s="2">
        <f t="shared" si="328"/>
        <v>0.94127565122156776</v>
      </c>
      <c r="I2328" s="2">
        <f t="shared" si="329"/>
        <v>48.487480416769273</v>
      </c>
    </row>
    <row r="2329" spans="1:9" ht="13.5" x14ac:dyDescent="0.25">
      <c r="A2329" s="3">
        <f>TITRES_STAT!B2332</f>
        <v>45397</v>
      </c>
      <c r="B2329" s="17">
        <f>TITRES_STAT!D2332</f>
        <v>3.33</v>
      </c>
      <c r="C2329" s="2">
        <f t="shared" si="324"/>
        <v>-2.0000000000000018E-2</v>
      </c>
      <c r="D2329" s="2">
        <f t="shared" si="325"/>
        <v>0</v>
      </c>
      <c r="E2329" s="2">
        <f t="shared" si="326"/>
        <v>2.0000000000000018E-2</v>
      </c>
      <c r="F2329" s="2">
        <f t="shared" si="327"/>
        <v>1.7165454805167308E-2</v>
      </c>
      <c r="G2329" s="2">
        <f t="shared" si="327"/>
        <v>1.9664945420494351E-2</v>
      </c>
      <c r="H2329" s="2">
        <f t="shared" si="328"/>
        <v>0.87289613259123866</v>
      </c>
      <c r="I2329" s="2">
        <f t="shared" si="329"/>
        <v>46.606756103636478</v>
      </c>
    </row>
    <row r="2330" spans="1:9" ht="13.5" x14ac:dyDescent="0.25">
      <c r="A2330" s="3">
        <f>TITRES_STAT!B2333</f>
        <v>45398</v>
      </c>
      <c r="B2330" s="17">
        <f>TITRES_STAT!D2333</f>
        <v>3.32</v>
      </c>
      <c r="C2330" s="2">
        <f t="shared" si="324"/>
        <v>-1.0000000000000231E-2</v>
      </c>
      <c r="D2330" s="2">
        <f t="shared" si="325"/>
        <v>0</v>
      </c>
      <c r="E2330" s="2">
        <f t="shared" si="326"/>
        <v>1.0000000000000231E-2</v>
      </c>
      <c r="F2330" s="2">
        <f t="shared" si="327"/>
        <v>1.5939350890512499E-2</v>
      </c>
      <c r="G2330" s="2">
        <f t="shared" si="327"/>
        <v>1.8974592176173342E-2</v>
      </c>
      <c r="H2330" s="2">
        <f t="shared" si="328"/>
        <v>0.84003654690021545</v>
      </c>
      <c r="I2330" s="2">
        <f t="shared" si="329"/>
        <v>45.653253372351102</v>
      </c>
    </row>
    <row r="2331" spans="1:9" ht="13.5" x14ac:dyDescent="0.25">
      <c r="A2331" s="3">
        <f>TITRES_STAT!B2334</f>
        <v>45399</v>
      </c>
      <c r="B2331" s="17">
        <f>TITRES_STAT!D2334</f>
        <v>3.33</v>
      </c>
      <c r="C2331" s="2">
        <f t="shared" si="324"/>
        <v>1.0000000000000231E-2</v>
      </c>
      <c r="D2331" s="2">
        <f t="shared" si="325"/>
        <v>1.0000000000000231E-2</v>
      </c>
      <c r="E2331" s="2">
        <f t="shared" si="326"/>
        <v>0</v>
      </c>
      <c r="F2331" s="2">
        <f t="shared" si="327"/>
        <v>1.5515111541190193E-2</v>
      </c>
      <c r="G2331" s="2">
        <f t="shared" si="327"/>
        <v>1.7619264163589533E-2</v>
      </c>
      <c r="H2331" s="2">
        <f t="shared" si="328"/>
        <v>0.88057658918880377</v>
      </c>
      <c r="I2331" s="2">
        <f t="shared" si="329"/>
        <v>46.824819273574228</v>
      </c>
    </row>
    <row r="2332" spans="1:9" ht="13.5" x14ac:dyDescent="0.25">
      <c r="A2332" s="3">
        <f>TITRES_STAT!B2335</f>
        <v>45400</v>
      </c>
      <c r="B2332" s="17">
        <f>TITRES_STAT!D2335</f>
        <v>3.38</v>
      </c>
      <c r="C2332" s="2">
        <f t="shared" si="324"/>
        <v>4.9999999999999822E-2</v>
      </c>
      <c r="D2332" s="2">
        <f t="shared" si="325"/>
        <v>4.9999999999999822E-2</v>
      </c>
      <c r="E2332" s="2">
        <f t="shared" si="326"/>
        <v>0</v>
      </c>
      <c r="F2332" s="2">
        <f t="shared" si="327"/>
        <v>1.7978317859676598E-2</v>
      </c>
      <c r="G2332" s="2">
        <f t="shared" si="327"/>
        <v>1.6360745294761708E-2</v>
      </c>
      <c r="H2332" s="2">
        <f t="shared" si="328"/>
        <v>1.09886912458889</v>
      </c>
      <c r="I2332" s="2">
        <f t="shared" si="329"/>
        <v>52.35529513085423</v>
      </c>
    </row>
    <row r="2333" spans="1:9" ht="13.5" x14ac:dyDescent="0.25">
      <c r="A2333" s="3">
        <f>TITRES_STAT!B2336</f>
        <v>45401</v>
      </c>
      <c r="B2333" s="17">
        <f>TITRES_STAT!D2336</f>
        <v>3.36</v>
      </c>
      <c r="C2333" s="2">
        <f t="shared" si="324"/>
        <v>-2.0000000000000018E-2</v>
      </c>
      <c r="D2333" s="2">
        <f t="shared" si="325"/>
        <v>0</v>
      </c>
      <c r="E2333" s="2">
        <f t="shared" si="326"/>
        <v>2.0000000000000018E-2</v>
      </c>
      <c r="F2333" s="2">
        <f t="shared" ref="F2333:G2348" si="330">((F2332*13)+D2333)/14</f>
        <v>1.6694152298271127E-2</v>
      </c>
      <c r="G2333" s="2">
        <f t="shared" si="330"/>
        <v>1.6620692059421589E-2</v>
      </c>
      <c r="H2333" s="2">
        <f t="shared" si="328"/>
        <v>1.004419806262393</v>
      </c>
      <c r="I2333" s="2">
        <f t="shared" si="329"/>
        <v>50.110251511399568</v>
      </c>
    </row>
    <row r="2334" spans="1:9" ht="13.5" x14ac:dyDescent="0.25">
      <c r="A2334" s="3">
        <f>TITRES_STAT!B2337</f>
        <v>45404</v>
      </c>
      <c r="B2334" s="17">
        <f>TITRES_STAT!D2337</f>
        <v>3.35</v>
      </c>
      <c r="C2334" s="2">
        <f t="shared" si="324"/>
        <v>-9.9999999999997868E-3</v>
      </c>
      <c r="D2334" s="2">
        <f t="shared" si="325"/>
        <v>0</v>
      </c>
      <c r="E2334" s="2">
        <f t="shared" si="326"/>
        <v>9.9999999999997868E-3</v>
      </c>
      <c r="F2334" s="2">
        <f t="shared" si="330"/>
        <v>1.5501712848394618E-2</v>
      </c>
      <c r="G2334" s="2">
        <f t="shared" si="330"/>
        <v>1.6147785483748602E-2</v>
      </c>
      <c r="H2334" s="2">
        <f t="shared" si="328"/>
        <v>0.95999001621589519</v>
      </c>
      <c r="I2334" s="2">
        <f t="shared" si="329"/>
        <v>48.979331949319032</v>
      </c>
    </row>
    <row r="2335" spans="1:9" ht="13.5" x14ac:dyDescent="0.25">
      <c r="A2335" s="3">
        <f>TITRES_STAT!B2338</f>
        <v>45405</v>
      </c>
      <c r="B2335" s="17">
        <f>TITRES_STAT!D2338</f>
        <v>3.29</v>
      </c>
      <c r="C2335" s="2">
        <f t="shared" si="324"/>
        <v>-6.0000000000000053E-2</v>
      </c>
      <c r="D2335" s="2">
        <f t="shared" si="325"/>
        <v>0</v>
      </c>
      <c r="E2335" s="2">
        <f t="shared" si="326"/>
        <v>6.0000000000000053E-2</v>
      </c>
      <c r="F2335" s="2">
        <f t="shared" si="330"/>
        <v>1.439444764493786E-2</v>
      </c>
      <c r="G2335" s="2">
        <f t="shared" si="330"/>
        <v>1.9280086520623706E-2</v>
      </c>
      <c r="H2335" s="2">
        <f t="shared" si="328"/>
        <v>0.74659663116865527</v>
      </c>
      <c r="I2335" s="2">
        <f t="shared" si="329"/>
        <v>42.745795900745804</v>
      </c>
    </row>
    <row r="2336" spans="1:9" ht="13.5" x14ac:dyDescent="0.25">
      <c r="A2336" s="3">
        <f>TITRES_STAT!B2339</f>
        <v>45406</v>
      </c>
      <c r="B2336" s="17">
        <f>TITRES_STAT!D2339</f>
        <v>3.21</v>
      </c>
      <c r="C2336" s="2">
        <f t="shared" si="324"/>
        <v>-8.0000000000000071E-2</v>
      </c>
      <c r="D2336" s="2">
        <f t="shared" si="325"/>
        <v>0</v>
      </c>
      <c r="E2336" s="2">
        <f t="shared" si="326"/>
        <v>8.0000000000000071E-2</v>
      </c>
      <c r="F2336" s="2">
        <f t="shared" si="330"/>
        <v>1.3366272813156584E-2</v>
      </c>
      <c r="G2336" s="2">
        <f t="shared" si="330"/>
        <v>2.3617223197722019E-2</v>
      </c>
      <c r="H2336" s="2">
        <f t="shared" si="328"/>
        <v>0.56595446049075815</v>
      </c>
      <c r="I2336" s="2">
        <f t="shared" si="329"/>
        <v>36.14118256755642</v>
      </c>
    </row>
    <row r="2337" spans="1:9" ht="13.5" x14ac:dyDescent="0.25">
      <c r="A2337" s="3">
        <f>TITRES_STAT!B2340</f>
        <v>45407</v>
      </c>
      <c r="B2337" s="17">
        <f>TITRES_STAT!D2340</f>
        <v>3.29</v>
      </c>
      <c r="C2337" s="2">
        <f t="shared" si="324"/>
        <v>8.0000000000000071E-2</v>
      </c>
      <c r="D2337" s="2">
        <f t="shared" si="325"/>
        <v>8.0000000000000071E-2</v>
      </c>
      <c r="E2337" s="2">
        <f t="shared" si="326"/>
        <v>0</v>
      </c>
      <c r="F2337" s="2">
        <f t="shared" si="330"/>
        <v>1.8125824755073978E-2</v>
      </c>
      <c r="G2337" s="2">
        <f t="shared" si="330"/>
        <v>2.1930278683599015E-2</v>
      </c>
      <c r="H2337" s="2">
        <f t="shared" si="328"/>
        <v>0.82652049326804622</v>
      </c>
      <c r="I2337" s="2">
        <f t="shared" si="329"/>
        <v>45.251093339183925</v>
      </c>
    </row>
    <row r="2338" spans="1:9" ht="13.5" x14ac:dyDescent="0.25">
      <c r="A2338" s="3">
        <f>TITRES_STAT!B2341</f>
        <v>45408</v>
      </c>
      <c r="B2338" s="17">
        <f>TITRES_STAT!D2341</f>
        <v>3.3</v>
      </c>
      <c r="C2338" s="2">
        <f t="shared" si="324"/>
        <v>9.9999999999997868E-3</v>
      </c>
      <c r="D2338" s="2">
        <f t="shared" si="325"/>
        <v>9.9999999999997868E-3</v>
      </c>
      <c r="E2338" s="2">
        <f t="shared" si="326"/>
        <v>0</v>
      </c>
      <c r="F2338" s="2">
        <f t="shared" si="330"/>
        <v>1.7545408701140106E-2</v>
      </c>
      <c r="G2338" s="2">
        <f t="shared" si="330"/>
        <v>2.0363830206199085E-2</v>
      </c>
      <c r="H2338" s="2">
        <f t="shared" si="328"/>
        <v>0.86159668998806493</v>
      </c>
      <c r="I2338" s="2">
        <f t="shared" si="329"/>
        <v>46.282671999894283</v>
      </c>
    </row>
    <row r="2339" spans="1:9" ht="13.5" x14ac:dyDescent="0.25">
      <c r="A2339" s="3">
        <f>TITRES_STAT!B2342</f>
        <v>45411</v>
      </c>
      <c r="B2339" s="17">
        <f>TITRES_STAT!D2342</f>
        <v>3.29</v>
      </c>
      <c r="C2339" s="2">
        <f t="shared" si="324"/>
        <v>-9.9999999999997868E-3</v>
      </c>
      <c r="D2339" s="2">
        <f t="shared" si="325"/>
        <v>0</v>
      </c>
      <c r="E2339" s="2">
        <f t="shared" si="326"/>
        <v>9.9999999999997868E-3</v>
      </c>
      <c r="F2339" s="2">
        <f t="shared" si="330"/>
        <v>1.6292165222487241E-2</v>
      </c>
      <c r="G2339" s="2">
        <f t="shared" si="330"/>
        <v>1.9623556620041994E-2</v>
      </c>
      <c r="H2339" s="2">
        <f t="shared" si="328"/>
        <v>0.83023508622528064</v>
      </c>
      <c r="I2339" s="2">
        <f t="shared" si="329"/>
        <v>45.362210159437872</v>
      </c>
    </row>
    <row r="2340" spans="1:9" ht="13.5" x14ac:dyDescent="0.25">
      <c r="A2340" s="3">
        <f>TITRES_STAT!B2343</f>
        <v>45412</v>
      </c>
      <c r="B2340" s="17">
        <f>TITRES_STAT!D2343</f>
        <v>3.28</v>
      </c>
      <c r="C2340" s="2">
        <f t="shared" si="324"/>
        <v>-1.0000000000000231E-2</v>
      </c>
      <c r="D2340" s="2">
        <f t="shared" si="325"/>
        <v>0</v>
      </c>
      <c r="E2340" s="2">
        <f t="shared" si="326"/>
        <v>1.0000000000000231E-2</v>
      </c>
      <c r="F2340" s="2">
        <f t="shared" si="330"/>
        <v>1.5128439135166724E-2</v>
      </c>
      <c r="G2340" s="2">
        <f t="shared" si="330"/>
        <v>1.893615971861044E-2</v>
      </c>
      <c r="H2340" s="2">
        <f t="shared" si="328"/>
        <v>0.7989180150555294</v>
      </c>
      <c r="I2340" s="2">
        <f t="shared" si="329"/>
        <v>44.411029761735314</v>
      </c>
    </row>
    <row r="2341" spans="1:9" ht="13.5" x14ac:dyDescent="0.25">
      <c r="A2341" s="3">
        <f>TITRES_STAT!B2344</f>
        <v>45414</v>
      </c>
      <c r="B2341" s="17">
        <f>TITRES_STAT!D2344</f>
        <v>3.25</v>
      </c>
      <c r="C2341" s="2">
        <f t="shared" si="324"/>
        <v>-2.9999999999999805E-2</v>
      </c>
      <c r="D2341" s="2">
        <f t="shared" si="325"/>
        <v>0</v>
      </c>
      <c r="E2341" s="2">
        <f t="shared" si="326"/>
        <v>2.9999999999999805E-2</v>
      </c>
      <c r="F2341" s="2">
        <f t="shared" si="330"/>
        <v>1.4047836339797672E-2</v>
      </c>
      <c r="G2341" s="2">
        <f t="shared" si="330"/>
        <v>1.9726434024423967E-2</v>
      </c>
      <c r="H2341" s="2">
        <f t="shared" si="328"/>
        <v>0.71213257917799888</v>
      </c>
      <c r="I2341" s="2">
        <f t="shared" si="329"/>
        <v>41.593308125699956</v>
      </c>
    </row>
    <row r="2342" spans="1:9" ht="13.5" x14ac:dyDescent="0.25">
      <c r="A2342" s="3">
        <f>TITRES_STAT!B2345</f>
        <v>45415</v>
      </c>
      <c r="B2342" s="17">
        <f>TITRES_STAT!D2345</f>
        <v>3.28</v>
      </c>
      <c r="C2342" s="2">
        <f t="shared" si="324"/>
        <v>2.9999999999999805E-2</v>
      </c>
      <c r="D2342" s="2">
        <f t="shared" si="325"/>
        <v>2.9999999999999805E-2</v>
      </c>
      <c r="E2342" s="2">
        <f t="shared" si="326"/>
        <v>0</v>
      </c>
      <c r="F2342" s="2">
        <f t="shared" si="330"/>
        <v>1.5187276601240682E-2</v>
      </c>
      <c r="G2342" s="2">
        <f t="shared" si="330"/>
        <v>1.8317403022679399E-2</v>
      </c>
      <c r="H2342" s="2">
        <f t="shared" si="328"/>
        <v>0.82911734717180152</v>
      </c>
      <c r="I2342" s="2">
        <f t="shared" si="329"/>
        <v>45.328822038333989</v>
      </c>
    </row>
    <row r="2343" spans="1:9" ht="13.5" x14ac:dyDescent="0.25">
      <c r="A2343" s="3">
        <f>TITRES_STAT!B2346</f>
        <v>45418</v>
      </c>
      <c r="B2343" s="17">
        <f>TITRES_STAT!D2346</f>
        <v>3.29</v>
      </c>
      <c r="C2343" s="2">
        <f t="shared" si="324"/>
        <v>1.0000000000000231E-2</v>
      </c>
      <c r="D2343" s="2">
        <f t="shared" si="325"/>
        <v>1.0000000000000231E-2</v>
      </c>
      <c r="E2343" s="2">
        <f t="shared" si="326"/>
        <v>0</v>
      </c>
      <c r="F2343" s="2">
        <f t="shared" si="330"/>
        <v>1.4816756844009222E-2</v>
      </c>
      <c r="G2343" s="2">
        <f t="shared" si="330"/>
        <v>1.7009017092488015E-2</v>
      </c>
      <c r="H2343" s="2">
        <f t="shared" si="328"/>
        <v>0.87111187927214218</v>
      </c>
      <c r="I2343" s="2">
        <f t="shared" si="329"/>
        <v>46.555841418258886</v>
      </c>
    </row>
    <row r="2344" spans="1:9" ht="13.5" x14ac:dyDescent="0.25">
      <c r="A2344" s="3">
        <f>TITRES_STAT!B2347</f>
        <v>45419</v>
      </c>
      <c r="B2344" s="17">
        <f>TITRES_STAT!D2347</f>
        <v>3.34</v>
      </c>
      <c r="C2344" s="2">
        <f t="shared" si="324"/>
        <v>4.9999999999999822E-2</v>
      </c>
      <c r="D2344" s="2">
        <f t="shared" si="325"/>
        <v>4.9999999999999822E-2</v>
      </c>
      <c r="E2344" s="2">
        <f t="shared" si="326"/>
        <v>0</v>
      </c>
      <c r="F2344" s="2">
        <f t="shared" si="330"/>
        <v>1.7329845640865694E-2</v>
      </c>
      <c r="G2344" s="2">
        <f t="shared" si="330"/>
        <v>1.5794087300167441E-2</v>
      </c>
      <c r="H2344" s="2">
        <f t="shared" si="328"/>
        <v>1.0972362828893552</v>
      </c>
      <c r="I2344" s="2">
        <f t="shared" si="329"/>
        <v>52.318200473706113</v>
      </c>
    </row>
    <row r="2345" spans="1:9" ht="13.5" x14ac:dyDescent="0.25">
      <c r="A2345" s="3">
        <f>TITRES_STAT!B2348</f>
        <v>45420</v>
      </c>
      <c r="B2345" s="17">
        <f>TITRES_STAT!D2348</f>
        <v>3.38</v>
      </c>
      <c r="C2345" s="2">
        <f t="shared" si="324"/>
        <v>4.0000000000000036E-2</v>
      </c>
      <c r="D2345" s="2">
        <f t="shared" si="325"/>
        <v>4.0000000000000036E-2</v>
      </c>
      <c r="E2345" s="2">
        <f t="shared" si="326"/>
        <v>0</v>
      </c>
      <c r="F2345" s="2">
        <f t="shared" si="330"/>
        <v>1.8949142380803863E-2</v>
      </c>
      <c r="G2345" s="2">
        <f t="shared" si="330"/>
        <v>1.4665938207298338E-2</v>
      </c>
      <c r="H2345" s="2">
        <f t="shared" si="328"/>
        <v>1.2920511536980319</v>
      </c>
      <c r="I2345" s="2">
        <f t="shared" si="329"/>
        <v>56.370956277019211</v>
      </c>
    </row>
    <row r="2346" spans="1:9" ht="13.5" x14ac:dyDescent="0.25">
      <c r="A2346" s="3">
        <f>TITRES_STAT!B2349</f>
        <v>45421</v>
      </c>
      <c r="B2346" s="17">
        <f>TITRES_STAT!D2349</f>
        <v>3.57</v>
      </c>
      <c r="C2346" s="2">
        <f t="shared" si="324"/>
        <v>0.18999999999999995</v>
      </c>
      <c r="D2346" s="2">
        <f t="shared" si="325"/>
        <v>0.18999999999999995</v>
      </c>
      <c r="E2346" s="2">
        <f t="shared" si="326"/>
        <v>0</v>
      </c>
      <c r="F2346" s="2">
        <f t="shared" si="330"/>
        <v>3.1167060782175012E-2</v>
      </c>
      <c r="G2346" s="2">
        <f t="shared" si="330"/>
        <v>1.3618371192491315E-2</v>
      </c>
      <c r="H2346" s="2">
        <f t="shared" si="328"/>
        <v>2.2886041466808762</v>
      </c>
      <c r="I2346" s="2">
        <f t="shared" si="329"/>
        <v>69.591961957194499</v>
      </c>
    </row>
    <row r="2347" spans="1:9" ht="13.5" x14ac:dyDescent="0.25">
      <c r="A2347" s="3">
        <f>TITRES_STAT!B2350</f>
        <v>45422</v>
      </c>
      <c r="B2347" s="17">
        <f>TITRES_STAT!D2350</f>
        <v>3.62</v>
      </c>
      <c r="C2347" s="2">
        <f t="shared" si="324"/>
        <v>5.0000000000000266E-2</v>
      </c>
      <c r="D2347" s="2">
        <f t="shared" si="325"/>
        <v>5.0000000000000266E-2</v>
      </c>
      <c r="E2347" s="2">
        <f t="shared" si="326"/>
        <v>0</v>
      </c>
      <c r="F2347" s="2">
        <f t="shared" si="330"/>
        <v>3.2512270726305387E-2</v>
      </c>
      <c r="G2347" s="2">
        <f t="shared" si="330"/>
        <v>1.2645630393027648E-2</v>
      </c>
      <c r="H2347" s="2">
        <f t="shared" si="328"/>
        <v>2.5710280718177163</v>
      </c>
      <c r="I2347" s="2">
        <f t="shared" si="329"/>
        <v>71.996859730901463</v>
      </c>
    </row>
    <row r="2348" spans="1:9" ht="13.5" x14ac:dyDescent="0.25">
      <c r="A2348" s="3">
        <f>TITRES_STAT!B2351</f>
        <v>45425</v>
      </c>
      <c r="B2348" s="17">
        <f>TITRES_STAT!D2351</f>
        <v>3.5</v>
      </c>
      <c r="C2348" s="2">
        <f t="shared" si="324"/>
        <v>-0.12000000000000011</v>
      </c>
      <c r="D2348" s="2">
        <f t="shared" si="325"/>
        <v>0</v>
      </c>
      <c r="E2348" s="2">
        <f t="shared" si="326"/>
        <v>0.12000000000000011</v>
      </c>
      <c r="F2348" s="2">
        <f t="shared" si="330"/>
        <v>3.0189965674426427E-2</v>
      </c>
      <c r="G2348" s="2">
        <f t="shared" si="330"/>
        <v>2.031379965066854E-2</v>
      </c>
      <c r="H2348" s="2">
        <f t="shared" si="328"/>
        <v>1.4861801432324777</v>
      </c>
      <c r="I2348" s="2">
        <f t="shared" si="329"/>
        <v>59.777653171188888</v>
      </c>
    </row>
    <row r="2349" spans="1:9" ht="13.5" x14ac:dyDescent="0.25">
      <c r="A2349" s="3">
        <f>TITRES_STAT!B2352</f>
        <v>45426</v>
      </c>
      <c r="B2349" s="17">
        <f>TITRES_STAT!D2352</f>
        <v>3.42</v>
      </c>
      <c r="C2349" s="2">
        <f t="shared" si="324"/>
        <v>-8.0000000000000071E-2</v>
      </c>
      <c r="D2349" s="2">
        <f t="shared" si="325"/>
        <v>0</v>
      </c>
      <c r="E2349" s="2">
        <f t="shared" si="326"/>
        <v>8.0000000000000071E-2</v>
      </c>
      <c r="F2349" s="2">
        <f t="shared" ref="F2349:G2364" si="331">((F2348*13)+D2349)/14</f>
        <v>2.803353955482454E-2</v>
      </c>
      <c r="G2349" s="2">
        <f t="shared" si="331"/>
        <v>2.4577099675620794E-2</v>
      </c>
      <c r="H2349" s="2">
        <f t="shared" si="328"/>
        <v>1.1406366058169328</v>
      </c>
      <c r="I2349" s="2">
        <f t="shared" si="329"/>
        <v>53.284924807759737</v>
      </c>
    </row>
    <row r="2350" spans="1:9" ht="13.5" x14ac:dyDescent="0.25">
      <c r="A2350" s="3">
        <f>TITRES_STAT!B2353</f>
        <v>45427</v>
      </c>
      <c r="B2350" s="17">
        <f>TITRES_STAT!D2353</f>
        <v>3.34</v>
      </c>
      <c r="C2350" s="2">
        <f t="shared" si="324"/>
        <v>-8.0000000000000071E-2</v>
      </c>
      <c r="D2350" s="2">
        <f t="shared" si="325"/>
        <v>0</v>
      </c>
      <c r="E2350" s="2">
        <f t="shared" si="326"/>
        <v>8.0000000000000071E-2</v>
      </c>
      <c r="F2350" s="2">
        <f t="shared" si="331"/>
        <v>2.6031143872337074E-2</v>
      </c>
      <c r="G2350" s="2">
        <f t="shared" si="331"/>
        <v>2.8535878270219313E-2</v>
      </c>
      <c r="H2350" s="2">
        <f t="shared" si="328"/>
        <v>0.91222508120606061</v>
      </c>
      <c r="I2350" s="2">
        <f t="shared" si="329"/>
        <v>47.704900964415266</v>
      </c>
    </row>
    <row r="2351" spans="1:9" ht="13.5" x14ac:dyDescent="0.25">
      <c r="A2351" s="3">
        <f>TITRES_STAT!B2354</f>
        <v>45428</v>
      </c>
      <c r="B2351" s="17">
        <f>TITRES_STAT!D2354</f>
        <v>3.33</v>
      </c>
      <c r="C2351" s="2">
        <f t="shared" si="324"/>
        <v>-9.9999999999997868E-3</v>
      </c>
      <c r="D2351" s="2">
        <f t="shared" si="325"/>
        <v>0</v>
      </c>
      <c r="E2351" s="2">
        <f t="shared" si="326"/>
        <v>9.9999999999997868E-3</v>
      </c>
      <c r="F2351" s="2">
        <f t="shared" si="331"/>
        <v>2.4171776452884427E-2</v>
      </c>
      <c r="G2351" s="2">
        <f t="shared" si="331"/>
        <v>2.7211886965203633E-2</v>
      </c>
      <c r="H2351" s="2">
        <f t="shared" si="328"/>
        <v>0.88828005510214503</v>
      </c>
      <c r="I2351" s="2">
        <f t="shared" si="329"/>
        <v>47.041753827881969</v>
      </c>
    </row>
    <row r="2352" spans="1:9" ht="13.5" x14ac:dyDescent="0.25">
      <c r="A2352" s="3">
        <f>TITRES_STAT!B2355</f>
        <v>45429</v>
      </c>
      <c r="B2352" s="17">
        <f>TITRES_STAT!D2355</f>
        <v>3.24</v>
      </c>
      <c r="C2352" s="2">
        <f t="shared" si="324"/>
        <v>-8.9999999999999858E-2</v>
      </c>
      <c r="D2352" s="2">
        <f t="shared" si="325"/>
        <v>0</v>
      </c>
      <c r="E2352" s="2">
        <f t="shared" si="326"/>
        <v>8.9999999999999858E-2</v>
      </c>
      <c r="F2352" s="2">
        <f t="shared" si="331"/>
        <v>2.244522099196411E-2</v>
      </c>
      <c r="G2352" s="2">
        <f t="shared" si="331"/>
        <v>3.1696752181974791E-2</v>
      </c>
      <c r="H2352" s="2">
        <f t="shared" si="328"/>
        <v>0.70812368608314979</v>
      </c>
      <c r="I2352" s="2">
        <f t="shared" si="329"/>
        <v>41.45623012271016</v>
      </c>
    </row>
    <row r="2353" spans="1:9" ht="13.5" x14ac:dyDescent="0.25">
      <c r="A2353" s="3">
        <f>TITRES_STAT!B2356</f>
        <v>45432</v>
      </c>
      <c r="B2353" s="17">
        <f>TITRES_STAT!D2356</f>
        <v>3.24</v>
      </c>
      <c r="C2353" s="2">
        <f t="shared" si="324"/>
        <v>0</v>
      </c>
      <c r="D2353" s="2">
        <f t="shared" si="325"/>
        <v>0</v>
      </c>
      <c r="E2353" s="2">
        <f t="shared" si="326"/>
        <v>0</v>
      </c>
      <c r="F2353" s="2">
        <f t="shared" si="331"/>
        <v>2.084199092110953E-2</v>
      </c>
      <c r="G2353" s="2">
        <f t="shared" si="331"/>
        <v>2.9432698454690875E-2</v>
      </c>
      <c r="H2353" s="2">
        <f t="shared" si="328"/>
        <v>0.70812368608314979</v>
      </c>
      <c r="I2353" s="2">
        <f t="shared" si="329"/>
        <v>41.45623012271016</v>
      </c>
    </row>
    <row r="2354" spans="1:9" ht="13.5" x14ac:dyDescent="0.25">
      <c r="A2354" s="3">
        <f>TITRES_STAT!B2357</f>
        <v>45433</v>
      </c>
      <c r="B2354" s="17">
        <f>TITRES_STAT!D2357</f>
        <v>3.18</v>
      </c>
      <c r="C2354" s="2">
        <f t="shared" si="324"/>
        <v>-6.0000000000000053E-2</v>
      </c>
      <c r="D2354" s="2">
        <f t="shared" si="325"/>
        <v>0</v>
      </c>
      <c r="E2354" s="2">
        <f t="shared" si="326"/>
        <v>6.0000000000000053E-2</v>
      </c>
      <c r="F2354" s="2">
        <f t="shared" si="331"/>
        <v>1.9353277283887419E-2</v>
      </c>
      <c r="G2354" s="2">
        <f t="shared" si="331"/>
        <v>3.1616077136498673E-2</v>
      </c>
      <c r="H2354" s="2">
        <f t="shared" si="328"/>
        <v>0.61213404814050565</v>
      </c>
      <c r="I2354" s="2">
        <f t="shared" si="329"/>
        <v>37.970418703492015</v>
      </c>
    </row>
    <row r="2355" spans="1:9" ht="13.5" x14ac:dyDescent="0.25">
      <c r="A2355" s="3">
        <f>TITRES_STAT!B2358</f>
        <v>45434</v>
      </c>
      <c r="B2355" s="17">
        <f>TITRES_STAT!D2358</f>
        <v>3.19</v>
      </c>
      <c r="C2355" s="2">
        <f t="shared" si="324"/>
        <v>9.9999999999997868E-3</v>
      </c>
      <c r="D2355" s="2">
        <f t="shared" si="325"/>
        <v>9.9999999999997868E-3</v>
      </c>
      <c r="E2355" s="2">
        <f t="shared" si="326"/>
        <v>0</v>
      </c>
      <c r="F2355" s="2">
        <f t="shared" si="331"/>
        <v>1.8685186049324017E-2</v>
      </c>
      <c r="G2355" s="2">
        <f t="shared" si="331"/>
        <v>2.9357785912463054E-2</v>
      </c>
      <c r="H2355" s="2">
        <f t="shared" si="328"/>
        <v>0.63646441543780474</v>
      </c>
      <c r="I2355" s="2">
        <f t="shared" si="329"/>
        <v>38.892652320064705</v>
      </c>
    </row>
    <row r="2356" spans="1:9" ht="13.5" x14ac:dyDescent="0.25">
      <c r="A2356" s="3">
        <f>TITRES_STAT!B2359</f>
        <v>45435</v>
      </c>
      <c r="B2356" s="17">
        <f>TITRES_STAT!D2359</f>
        <v>3.2</v>
      </c>
      <c r="C2356" s="2">
        <f t="shared" si="324"/>
        <v>1.0000000000000231E-2</v>
      </c>
      <c r="D2356" s="2">
        <f t="shared" si="325"/>
        <v>1.0000000000000231E-2</v>
      </c>
      <c r="E2356" s="2">
        <f t="shared" si="326"/>
        <v>0</v>
      </c>
      <c r="F2356" s="2">
        <f t="shared" si="331"/>
        <v>1.8064815617229463E-2</v>
      </c>
      <c r="G2356" s="2">
        <f t="shared" si="331"/>
        <v>2.7260801204429978E-2</v>
      </c>
      <c r="H2356" s="2">
        <f t="shared" si="328"/>
        <v>0.66266634945028202</v>
      </c>
      <c r="I2356" s="2">
        <f t="shared" si="329"/>
        <v>39.855642093759563</v>
      </c>
    </row>
    <row r="2357" spans="1:9" ht="13.5" x14ac:dyDescent="0.25">
      <c r="A2357" s="3">
        <f>TITRES_STAT!B2360</f>
        <v>45436</v>
      </c>
      <c r="B2357" s="17">
        <f>TITRES_STAT!D2360</f>
        <v>3.17</v>
      </c>
      <c r="C2357" s="2">
        <f t="shared" si="324"/>
        <v>-3.0000000000000249E-2</v>
      </c>
      <c r="D2357" s="2">
        <f t="shared" si="325"/>
        <v>0</v>
      </c>
      <c r="E2357" s="2">
        <f t="shared" si="326"/>
        <v>3.0000000000000249E-2</v>
      </c>
      <c r="F2357" s="2">
        <f t="shared" si="331"/>
        <v>1.6774471644570216E-2</v>
      </c>
      <c r="G2357" s="2">
        <f t="shared" si="331"/>
        <v>2.7456458261256426E-2</v>
      </c>
      <c r="H2357" s="2">
        <f t="shared" si="328"/>
        <v>0.61094812320497027</v>
      </c>
      <c r="I2357" s="2">
        <f t="shared" si="329"/>
        <v>37.924754646319286</v>
      </c>
    </row>
    <row r="2358" spans="1:9" ht="13.5" x14ac:dyDescent="0.25">
      <c r="A2358" s="3">
        <f>TITRES_STAT!B2361</f>
        <v>45439</v>
      </c>
      <c r="B2358" s="17">
        <f>TITRES_STAT!D2361</f>
        <v>3.16</v>
      </c>
      <c r="C2358" s="2">
        <f t="shared" si="324"/>
        <v>-9.9999999999997868E-3</v>
      </c>
      <c r="D2358" s="2">
        <f t="shared" si="325"/>
        <v>0</v>
      </c>
      <c r="E2358" s="2">
        <f t="shared" si="326"/>
        <v>9.9999999999997868E-3</v>
      </c>
      <c r="F2358" s="2">
        <f t="shared" si="331"/>
        <v>1.5576295098529485E-2</v>
      </c>
      <c r="G2358" s="2">
        <f t="shared" si="331"/>
        <v>2.6209568385452381E-2</v>
      </c>
      <c r="H2358" s="2">
        <f t="shared" si="328"/>
        <v>0.59429803915333101</v>
      </c>
      <c r="I2358" s="2">
        <f t="shared" si="329"/>
        <v>37.276470556843897</v>
      </c>
    </row>
    <row r="2359" spans="1:9" ht="13.5" x14ac:dyDescent="0.25">
      <c r="A2359" s="3">
        <f>TITRES_STAT!B2362</f>
        <v>45440</v>
      </c>
      <c r="B2359" s="17">
        <f>TITRES_STAT!D2362</f>
        <v>3.2</v>
      </c>
      <c r="C2359" s="2">
        <f t="shared" si="324"/>
        <v>4.0000000000000036E-2</v>
      </c>
      <c r="D2359" s="2">
        <f t="shared" si="325"/>
        <v>4.0000000000000036E-2</v>
      </c>
      <c r="E2359" s="2">
        <f t="shared" si="326"/>
        <v>0</v>
      </c>
      <c r="F2359" s="2">
        <f t="shared" si="331"/>
        <v>1.7320845448634523E-2</v>
      </c>
      <c r="G2359" s="2">
        <f t="shared" si="331"/>
        <v>2.4337456357920069E-2</v>
      </c>
      <c r="H2359" s="2">
        <f t="shared" si="328"/>
        <v>0.71169497723610098</v>
      </c>
      <c r="I2359" s="2">
        <f t="shared" si="329"/>
        <v>41.578376211939663</v>
      </c>
    </row>
    <row r="2360" spans="1:9" ht="13.5" x14ac:dyDescent="0.25">
      <c r="A2360" s="3">
        <f>TITRES_STAT!B2363</f>
        <v>45441</v>
      </c>
      <c r="B2360" s="17">
        <f>TITRES_STAT!D2363</f>
        <v>3.17</v>
      </c>
      <c r="C2360" s="2">
        <f t="shared" si="324"/>
        <v>-3.0000000000000249E-2</v>
      </c>
      <c r="D2360" s="2">
        <f t="shared" si="325"/>
        <v>0</v>
      </c>
      <c r="E2360" s="2">
        <f t="shared" si="326"/>
        <v>3.0000000000000249E-2</v>
      </c>
      <c r="F2360" s="2">
        <f t="shared" si="331"/>
        <v>1.6083642202303485E-2</v>
      </c>
      <c r="G2360" s="2">
        <f t="shared" si="331"/>
        <v>2.4741923760925797E-2</v>
      </c>
      <c r="H2360" s="2">
        <f t="shared" si="328"/>
        <v>0.65005625098982456</v>
      </c>
      <c r="I2360" s="2">
        <f t="shared" si="329"/>
        <v>39.396005475563229</v>
      </c>
    </row>
    <row r="2361" spans="1:9" ht="13.5" x14ac:dyDescent="0.25">
      <c r="A2361" s="3">
        <f>TITRES_STAT!B2364</f>
        <v>45442</v>
      </c>
      <c r="B2361" s="17">
        <f>TITRES_STAT!D2364</f>
        <v>3.18</v>
      </c>
      <c r="C2361" s="2">
        <f t="shared" si="324"/>
        <v>1.0000000000000231E-2</v>
      </c>
      <c r="D2361" s="2">
        <f t="shared" si="325"/>
        <v>1.0000000000000231E-2</v>
      </c>
      <c r="E2361" s="2">
        <f t="shared" si="326"/>
        <v>0</v>
      </c>
      <c r="F2361" s="2">
        <f t="shared" si="331"/>
        <v>1.5649096330710394E-2</v>
      </c>
      <c r="G2361" s="2">
        <f t="shared" si="331"/>
        <v>2.2974643492288237E-2</v>
      </c>
      <c r="H2361" s="2">
        <f t="shared" si="328"/>
        <v>0.68114642718888041</v>
      </c>
      <c r="I2361" s="2">
        <f t="shared" si="329"/>
        <v>40.516781654043996</v>
      </c>
    </row>
    <row r="2362" spans="1:9" ht="13.5" x14ac:dyDescent="0.25">
      <c r="A2362" s="3">
        <f>TITRES_STAT!B2365</f>
        <v>45443</v>
      </c>
      <c r="B2362" s="17">
        <f>TITRES_STAT!D2365</f>
        <v>3.29</v>
      </c>
      <c r="C2362" s="2">
        <f t="shared" si="324"/>
        <v>0.10999999999999988</v>
      </c>
      <c r="D2362" s="2">
        <f t="shared" si="325"/>
        <v>0.10999999999999988</v>
      </c>
      <c r="E2362" s="2">
        <f t="shared" si="326"/>
        <v>0</v>
      </c>
      <c r="F2362" s="2">
        <f t="shared" si="331"/>
        <v>2.2388446592802501E-2</v>
      </c>
      <c r="G2362" s="2">
        <f t="shared" si="331"/>
        <v>2.133359752855336E-2</v>
      </c>
      <c r="H2362" s="2">
        <f t="shared" si="328"/>
        <v>1.0494454375469167</v>
      </c>
      <c r="I2362" s="2">
        <f t="shared" si="329"/>
        <v>51.206312611232534</v>
      </c>
    </row>
    <row r="2363" spans="1:9" ht="13.5" x14ac:dyDescent="0.25">
      <c r="A2363" s="3">
        <f>TITRES_STAT!B2366</f>
        <v>45446</v>
      </c>
      <c r="B2363" s="17">
        <f>TITRES_STAT!D2366</f>
        <v>3.3</v>
      </c>
      <c r="C2363" s="2">
        <f t="shared" si="324"/>
        <v>9.9999999999997868E-3</v>
      </c>
      <c r="D2363" s="2">
        <f t="shared" si="325"/>
        <v>9.9999999999997868E-3</v>
      </c>
      <c r="E2363" s="2">
        <f t="shared" si="326"/>
        <v>0</v>
      </c>
      <c r="F2363" s="2">
        <f t="shared" si="331"/>
        <v>2.1503557550459452E-2</v>
      </c>
      <c r="G2363" s="2">
        <f t="shared" si="331"/>
        <v>1.9809769133656691E-2</v>
      </c>
      <c r="H2363" s="2">
        <f t="shared" si="328"/>
        <v>1.0855026833162342</v>
      </c>
      <c r="I2363" s="2">
        <f t="shared" si="329"/>
        <v>52.04992983227126</v>
      </c>
    </row>
    <row r="2364" spans="1:9" ht="13.5" x14ac:dyDescent="0.25">
      <c r="A2364" s="3">
        <f>TITRES_STAT!B2367</f>
        <v>45447</v>
      </c>
      <c r="B2364" s="17">
        <f>TITRES_STAT!D2367</f>
        <v>3.3</v>
      </c>
      <c r="C2364" s="2">
        <f t="shared" si="324"/>
        <v>0</v>
      </c>
      <c r="D2364" s="2">
        <f t="shared" si="325"/>
        <v>0</v>
      </c>
      <c r="E2364" s="2">
        <f t="shared" si="326"/>
        <v>0</v>
      </c>
      <c r="F2364" s="2">
        <f t="shared" si="331"/>
        <v>1.9967589153998065E-2</v>
      </c>
      <c r="G2364" s="2">
        <f t="shared" si="331"/>
        <v>1.8394785624109785E-2</v>
      </c>
      <c r="H2364" s="2">
        <f t="shared" si="328"/>
        <v>1.0855026833162345</v>
      </c>
      <c r="I2364" s="2">
        <f t="shared" si="329"/>
        <v>52.049929832271268</v>
      </c>
    </row>
    <row r="2365" spans="1:9" ht="13.5" x14ac:dyDescent="0.25">
      <c r="A2365" s="3">
        <f>TITRES_STAT!B2368</f>
        <v>45448</v>
      </c>
      <c r="B2365" s="17">
        <f>TITRES_STAT!D2368</f>
        <v>3.34</v>
      </c>
      <c r="C2365" s="2">
        <f t="shared" si="324"/>
        <v>4.0000000000000036E-2</v>
      </c>
      <c r="D2365" s="2">
        <f t="shared" si="325"/>
        <v>4.0000000000000036E-2</v>
      </c>
      <c r="E2365" s="2">
        <f t="shared" si="326"/>
        <v>0</v>
      </c>
      <c r="F2365" s="2">
        <f t="shared" ref="F2365:G2380" si="332">((F2364*13)+D2365)/14</f>
        <v>2.1398475642998207E-2</v>
      </c>
      <c r="G2365" s="2">
        <f t="shared" si="332"/>
        <v>1.70808723652448E-2</v>
      </c>
      <c r="H2365" s="2">
        <f t="shared" si="328"/>
        <v>1.2527741666484566</v>
      </c>
      <c r="I2365" s="2">
        <f t="shared" si="329"/>
        <v>55.610286427967139</v>
      </c>
    </row>
    <row r="2366" spans="1:9" ht="13.5" x14ac:dyDescent="0.25">
      <c r="A2366" s="3">
        <f>TITRES_STAT!B2369</f>
        <v>45449</v>
      </c>
      <c r="B2366" s="17">
        <f>TITRES_STAT!D2369</f>
        <v>3.25</v>
      </c>
      <c r="C2366" s="2">
        <f t="shared" si="324"/>
        <v>-8.9999999999999858E-2</v>
      </c>
      <c r="D2366" s="2">
        <f t="shared" si="325"/>
        <v>0</v>
      </c>
      <c r="E2366" s="2">
        <f t="shared" si="326"/>
        <v>8.9999999999999858E-2</v>
      </c>
      <c r="F2366" s="2">
        <f t="shared" si="332"/>
        <v>1.9870013097069764E-2</v>
      </c>
      <c r="G2366" s="2">
        <f t="shared" si="332"/>
        <v>2.2289381482013017E-2</v>
      </c>
      <c r="H2366" s="2">
        <f t="shared" si="328"/>
        <v>0.8914564593505826</v>
      </c>
      <c r="I2366" s="2">
        <f t="shared" si="329"/>
        <v>47.130688890224711</v>
      </c>
    </row>
    <row r="2367" spans="1:9" ht="13.5" x14ac:dyDescent="0.25">
      <c r="A2367" s="3">
        <f>TITRES_STAT!B2370</f>
        <v>45450</v>
      </c>
      <c r="B2367" s="17">
        <f>TITRES_STAT!D2370</f>
        <v>3.24</v>
      </c>
      <c r="C2367" s="2">
        <f t="shared" si="324"/>
        <v>-9.9999999999997868E-3</v>
      </c>
      <c r="D2367" s="2">
        <f t="shared" si="325"/>
        <v>0</v>
      </c>
      <c r="E2367" s="2">
        <f t="shared" si="326"/>
        <v>9.9999999999997868E-3</v>
      </c>
      <c r="F2367" s="2">
        <f t="shared" si="332"/>
        <v>1.8450726447279069E-2</v>
      </c>
      <c r="G2367" s="2">
        <f t="shared" si="332"/>
        <v>2.1411568519012072E-2</v>
      </c>
      <c r="H2367" s="2">
        <f t="shared" si="328"/>
        <v>0.8617176472100132</v>
      </c>
      <c r="I2367" s="2">
        <f t="shared" si="329"/>
        <v>46.286162055851541</v>
      </c>
    </row>
    <row r="2368" spans="1:9" ht="13.5" x14ac:dyDescent="0.25">
      <c r="A2368" s="3">
        <f>TITRES_STAT!B2371</f>
        <v>45453</v>
      </c>
      <c r="B2368" s="17">
        <f>TITRES_STAT!D2371</f>
        <v>3.15</v>
      </c>
      <c r="C2368" s="2">
        <f t="shared" si="324"/>
        <v>-9.0000000000000302E-2</v>
      </c>
      <c r="D2368" s="2">
        <f t="shared" si="325"/>
        <v>0</v>
      </c>
      <c r="E2368" s="2">
        <f t="shared" si="326"/>
        <v>9.0000000000000302E-2</v>
      </c>
      <c r="F2368" s="2">
        <f t="shared" si="332"/>
        <v>1.7132817415330563E-2</v>
      </c>
      <c r="G2368" s="2">
        <f t="shared" si="332"/>
        <v>2.6310742196225517E-2</v>
      </c>
      <c r="H2368" s="2">
        <f t="shared" si="328"/>
        <v>0.65117195431257735</v>
      </c>
      <c r="I2368" s="2">
        <f t="shared" si="329"/>
        <v>39.436955830786012</v>
      </c>
    </row>
    <row r="2369" spans="1:9" ht="13.5" x14ac:dyDescent="0.25">
      <c r="A2369" s="3">
        <f>TITRES_STAT!B2372</f>
        <v>45454</v>
      </c>
      <c r="B2369" s="17">
        <f>TITRES_STAT!D2372</f>
        <v>3.09</v>
      </c>
      <c r="C2369" s="2">
        <f t="shared" si="324"/>
        <v>-6.0000000000000053E-2</v>
      </c>
      <c r="D2369" s="2">
        <f t="shared" si="325"/>
        <v>0</v>
      </c>
      <c r="E2369" s="2">
        <f t="shared" si="326"/>
        <v>6.0000000000000053E-2</v>
      </c>
      <c r="F2369" s="2">
        <f t="shared" si="332"/>
        <v>1.5909044742806952E-2</v>
      </c>
      <c r="G2369" s="2">
        <f t="shared" si="332"/>
        <v>2.8717117753637982E-2</v>
      </c>
      <c r="H2369" s="2">
        <f t="shared" si="328"/>
        <v>0.55399169510288127</v>
      </c>
      <c r="I2369" s="2">
        <f t="shared" si="329"/>
        <v>35.649591748056579</v>
      </c>
    </row>
    <row r="2370" spans="1:9" ht="13.5" x14ac:dyDescent="0.25">
      <c r="A2370" s="3">
        <f>TITRES_STAT!B2373</f>
        <v>45455</v>
      </c>
      <c r="B2370" s="17">
        <f>TITRES_STAT!D2373</f>
        <v>3.06</v>
      </c>
      <c r="C2370" s="2">
        <f t="shared" si="324"/>
        <v>-2.9999999999999805E-2</v>
      </c>
      <c r="D2370" s="2">
        <f t="shared" si="325"/>
        <v>0</v>
      </c>
      <c r="E2370" s="2">
        <f t="shared" si="326"/>
        <v>2.9999999999999805E-2</v>
      </c>
      <c r="F2370" s="2">
        <f t="shared" si="332"/>
        <v>1.4772684404035027E-2</v>
      </c>
      <c r="G2370" s="2">
        <f t="shared" si="332"/>
        <v>2.8808752199806685E-2</v>
      </c>
      <c r="H2370" s="2">
        <f t="shared" si="328"/>
        <v>0.51278459759649553</v>
      </c>
      <c r="I2370" s="2">
        <f t="shared" si="329"/>
        <v>33.896735755454216</v>
      </c>
    </row>
    <row r="2371" spans="1:9" ht="13.5" x14ac:dyDescent="0.25">
      <c r="A2371" s="3">
        <f>TITRES_STAT!B2374</f>
        <v>45456</v>
      </c>
      <c r="B2371" s="17">
        <f>TITRES_STAT!D2374</f>
        <v>3.06</v>
      </c>
      <c r="C2371" s="2">
        <f t="shared" ref="C2371:C2434" si="333">B2371-B2370</f>
        <v>0</v>
      </c>
      <c r="D2371" s="2">
        <f t="shared" ref="D2371:D2434" si="334">IF(C2371&gt;0,C2371,0)</f>
        <v>0</v>
      </c>
      <c r="E2371" s="2">
        <f t="shared" ref="E2371:E2434" si="335">IF(C2371&lt;0,-C2371,0)</f>
        <v>0</v>
      </c>
      <c r="F2371" s="2">
        <f t="shared" si="332"/>
        <v>1.3717492660889669E-2</v>
      </c>
      <c r="G2371" s="2">
        <f t="shared" si="332"/>
        <v>2.675098418553478E-2</v>
      </c>
      <c r="H2371" s="2">
        <f t="shared" si="328"/>
        <v>0.51278459759649553</v>
      </c>
      <c r="I2371" s="2">
        <f t="shared" si="329"/>
        <v>33.896735755454216</v>
      </c>
    </row>
    <row r="2372" spans="1:9" ht="13.5" x14ac:dyDescent="0.25">
      <c r="A2372" s="3">
        <f>TITRES_STAT!B2375</f>
        <v>45457</v>
      </c>
      <c r="B2372" s="17">
        <f>TITRES_STAT!D2375</f>
        <v>3.06</v>
      </c>
      <c r="C2372" s="2">
        <f t="shared" si="333"/>
        <v>0</v>
      </c>
      <c r="D2372" s="2">
        <f t="shared" si="334"/>
        <v>0</v>
      </c>
      <c r="E2372" s="2">
        <f t="shared" si="335"/>
        <v>0</v>
      </c>
      <c r="F2372" s="2">
        <f t="shared" si="332"/>
        <v>1.2737671756540407E-2</v>
      </c>
      <c r="G2372" s="2">
        <f t="shared" si="332"/>
        <v>2.4840199600853725E-2</v>
      </c>
      <c r="H2372" s="2">
        <f t="shared" si="328"/>
        <v>0.51278459759649564</v>
      </c>
      <c r="I2372" s="2">
        <f t="shared" si="329"/>
        <v>33.89673575545423</v>
      </c>
    </row>
    <row r="2373" spans="1:9" ht="13.5" x14ac:dyDescent="0.25">
      <c r="A2373" s="3">
        <f>TITRES_STAT!B2376</f>
        <v>45461</v>
      </c>
      <c r="B2373" s="17">
        <f>TITRES_STAT!D2376</f>
        <v>3.08</v>
      </c>
      <c r="C2373" s="2">
        <f t="shared" si="333"/>
        <v>2.0000000000000018E-2</v>
      </c>
      <c r="D2373" s="2">
        <f t="shared" si="334"/>
        <v>2.0000000000000018E-2</v>
      </c>
      <c r="E2373" s="2">
        <f t="shared" si="335"/>
        <v>0</v>
      </c>
      <c r="F2373" s="2">
        <f t="shared" si="332"/>
        <v>1.3256409488216093E-2</v>
      </c>
      <c r="G2373" s="2">
        <f t="shared" si="332"/>
        <v>2.3065899629364173E-2</v>
      </c>
      <c r="H2373" s="2">
        <f t="shared" si="328"/>
        <v>0.57471894446900074</v>
      </c>
      <c r="I2373" s="2">
        <f t="shared" si="329"/>
        <v>36.496604456790692</v>
      </c>
    </row>
    <row r="2374" spans="1:9" ht="13.5" x14ac:dyDescent="0.25">
      <c r="A2374" s="3">
        <f>TITRES_STAT!B2377</f>
        <v>45462</v>
      </c>
      <c r="B2374" s="17">
        <f>TITRES_STAT!D2377</f>
        <v>3.08</v>
      </c>
      <c r="C2374" s="2">
        <f t="shared" si="333"/>
        <v>0</v>
      </c>
      <c r="D2374" s="2">
        <f t="shared" si="334"/>
        <v>0</v>
      </c>
      <c r="E2374" s="2">
        <f t="shared" si="335"/>
        <v>0</v>
      </c>
      <c r="F2374" s="2">
        <f t="shared" si="332"/>
        <v>1.2309523096200658E-2</v>
      </c>
      <c r="G2374" s="2">
        <f t="shared" si="332"/>
        <v>2.1418335370123876E-2</v>
      </c>
      <c r="H2374" s="2">
        <f t="shared" si="328"/>
        <v>0.57471894446900074</v>
      </c>
      <c r="I2374" s="2">
        <f t="shared" si="329"/>
        <v>36.496604456790692</v>
      </c>
    </row>
    <row r="2375" spans="1:9" ht="13.5" x14ac:dyDescent="0.25">
      <c r="A2375" s="3">
        <f>TITRES_STAT!B2378</f>
        <v>45463</v>
      </c>
      <c r="B2375" s="17">
        <f>TITRES_STAT!D2378</f>
        <v>3.08</v>
      </c>
      <c r="C2375" s="2">
        <f t="shared" si="333"/>
        <v>0</v>
      </c>
      <c r="D2375" s="2">
        <f t="shared" si="334"/>
        <v>0</v>
      </c>
      <c r="E2375" s="2">
        <f t="shared" si="335"/>
        <v>0</v>
      </c>
      <c r="F2375" s="2">
        <f t="shared" si="332"/>
        <v>1.143027144647204E-2</v>
      </c>
      <c r="G2375" s="2">
        <f t="shared" si="332"/>
        <v>1.9888454272257886E-2</v>
      </c>
      <c r="H2375" s="2">
        <f t="shared" si="328"/>
        <v>0.57471894446900074</v>
      </c>
      <c r="I2375" s="2">
        <f t="shared" si="329"/>
        <v>36.496604456790692</v>
      </c>
    </row>
    <row r="2376" spans="1:9" ht="13.5" x14ac:dyDescent="0.25">
      <c r="A2376" s="3">
        <f>TITRES_STAT!B2379</f>
        <v>45464</v>
      </c>
      <c r="B2376" s="17">
        <f>TITRES_STAT!D2379</f>
        <v>3.05</v>
      </c>
      <c r="C2376" s="2">
        <f t="shared" si="333"/>
        <v>-3.0000000000000249E-2</v>
      </c>
      <c r="D2376" s="2">
        <f t="shared" si="334"/>
        <v>0</v>
      </c>
      <c r="E2376" s="2">
        <f t="shared" si="335"/>
        <v>3.0000000000000249E-2</v>
      </c>
      <c r="F2376" s="2">
        <f t="shared" si="332"/>
        <v>1.0613823486009753E-2</v>
      </c>
      <c r="G2376" s="2">
        <f t="shared" si="332"/>
        <v>2.0610707538525199E-2</v>
      </c>
      <c r="H2376" s="2">
        <f t="shared" si="328"/>
        <v>0.51496647876695001</v>
      </c>
      <c r="I2376" s="2">
        <f t="shared" si="329"/>
        <v>33.991938830625983</v>
      </c>
    </row>
    <row r="2377" spans="1:9" ht="13.5" x14ac:dyDescent="0.25">
      <c r="A2377" s="3">
        <f>TITRES_STAT!B2380</f>
        <v>45467</v>
      </c>
      <c r="B2377" s="17">
        <f>TITRES_STAT!D2380</f>
        <v>3.08</v>
      </c>
      <c r="C2377" s="2">
        <f t="shared" si="333"/>
        <v>3.0000000000000249E-2</v>
      </c>
      <c r="D2377" s="2">
        <f t="shared" si="334"/>
        <v>3.0000000000000249E-2</v>
      </c>
      <c r="E2377" s="2">
        <f t="shared" si="335"/>
        <v>0</v>
      </c>
      <c r="F2377" s="2">
        <f t="shared" si="332"/>
        <v>1.1998550379866217E-2</v>
      </c>
      <c r="G2377" s="2">
        <f t="shared" si="332"/>
        <v>1.9138514142916258E-2</v>
      </c>
      <c r="H2377" s="2">
        <f t="shared" si="328"/>
        <v>0.62693217928348122</v>
      </c>
      <c r="I2377" s="2">
        <f t="shared" si="329"/>
        <v>38.534622848236303</v>
      </c>
    </row>
    <row r="2378" spans="1:9" ht="13.5" x14ac:dyDescent="0.25">
      <c r="A2378" s="3">
        <f>TITRES_STAT!B2381</f>
        <v>45468</v>
      </c>
      <c r="B2378" s="17">
        <f>TITRES_STAT!D2381</f>
        <v>3.08</v>
      </c>
      <c r="C2378" s="2">
        <f t="shared" si="333"/>
        <v>0</v>
      </c>
      <c r="D2378" s="2">
        <f t="shared" si="334"/>
        <v>0</v>
      </c>
      <c r="E2378" s="2">
        <f t="shared" si="335"/>
        <v>0</v>
      </c>
      <c r="F2378" s="2">
        <f t="shared" si="332"/>
        <v>1.114151106701863E-2</v>
      </c>
      <c r="G2378" s="2">
        <f t="shared" si="332"/>
        <v>1.7771477418422239E-2</v>
      </c>
      <c r="H2378" s="2">
        <f t="shared" si="328"/>
        <v>0.62693217928348133</v>
      </c>
      <c r="I2378" s="2">
        <f t="shared" si="329"/>
        <v>38.534622848236317</v>
      </c>
    </row>
    <row r="2379" spans="1:9" ht="13.5" x14ac:dyDescent="0.25">
      <c r="A2379" s="3">
        <f>TITRES_STAT!B2382</f>
        <v>45469</v>
      </c>
      <c r="B2379" s="17">
        <f>TITRES_STAT!D2382</f>
        <v>3.08</v>
      </c>
      <c r="C2379" s="2">
        <f t="shared" si="333"/>
        <v>0</v>
      </c>
      <c r="D2379" s="2">
        <f t="shared" si="334"/>
        <v>0</v>
      </c>
      <c r="E2379" s="2">
        <f t="shared" si="335"/>
        <v>0</v>
      </c>
      <c r="F2379" s="2">
        <f t="shared" si="332"/>
        <v>1.034568884794587E-2</v>
      </c>
      <c r="G2379" s="2">
        <f t="shared" si="332"/>
        <v>1.6502086174249222E-2</v>
      </c>
      <c r="H2379" s="2">
        <f t="shared" si="328"/>
        <v>0.62693217928348122</v>
      </c>
      <c r="I2379" s="2">
        <f t="shared" si="329"/>
        <v>38.534622848236303</v>
      </c>
    </row>
    <row r="2380" spans="1:9" ht="13.5" x14ac:dyDescent="0.25">
      <c r="A2380" s="3">
        <f>TITRES_STAT!B2383</f>
        <v>45470</v>
      </c>
      <c r="B2380" s="17">
        <f>TITRES_STAT!D2383</f>
        <v>3.09</v>
      </c>
      <c r="C2380" s="2">
        <f t="shared" si="333"/>
        <v>9.9999999999997868E-3</v>
      </c>
      <c r="D2380" s="2">
        <f t="shared" si="334"/>
        <v>9.9999999999997868E-3</v>
      </c>
      <c r="E2380" s="2">
        <f t="shared" si="335"/>
        <v>0</v>
      </c>
      <c r="F2380" s="2">
        <f t="shared" si="332"/>
        <v>1.0320996787378292E-2</v>
      </c>
      <c r="G2380" s="2">
        <f t="shared" si="332"/>
        <v>1.532336573323142E-2</v>
      </c>
      <c r="H2380" s="2">
        <f t="shared" si="328"/>
        <v>0.67354633225228</v>
      </c>
      <c r="I2380" s="2">
        <f t="shared" si="329"/>
        <v>40.246649840032376</v>
      </c>
    </row>
    <row r="2381" spans="1:9" ht="13.5" x14ac:dyDescent="0.25">
      <c r="A2381" s="3">
        <f>TITRES_STAT!B2384</f>
        <v>45471</v>
      </c>
      <c r="B2381" s="17">
        <f>TITRES_STAT!D2384</f>
        <v>3.05</v>
      </c>
      <c r="C2381" s="2">
        <f t="shared" si="333"/>
        <v>-4.0000000000000036E-2</v>
      </c>
      <c r="D2381" s="2">
        <f t="shared" si="334"/>
        <v>0</v>
      </c>
      <c r="E2381" s="2">
        <f t="shared" si="335"/>
        <v>4.0000000000000036E-2</v>
      </c>
      <c r="F2381" s="2">
        <f t="shared" ref="F2381:G2396" si="336">((F2380*13)+D2381)/14</f>
        <v>9.583782731136985E-3</v>
      </c>
      <c r="G2381" s="2">
        <f t="shared" si="336"/>
        <v>1.7085982466572038E-2</v>
      </c>
      <c r="H2381" s="2">
        <f t="shared" si="328"/>
        <v>0.5609149342092109</v>
      </c>
      <c r="I2381" s="2">
        <f t="shared" si="329"/>
        <v>35.935009776389961</v>
      </c>
    </row>
    <row r="2382" spans="1:9" ht="13.5" x14ac:dyDescent="0.25">
      <c r="A2382" s="3">
        <f>TITRES_STAT!B2385</f>
        <v>45474</v>
      </c>
      <c r="B2382" s="17">
        <f>TITRES_STAT!D2385</f>
        <v>3.05</v>
      </c>
      <c r="C2382" s="2">
        <f t="shared" si="333"/>
        <v>0</v>
      </c>
      <c r="D2382" s="2">
        <f t="shared" si="334"/>
        <v>0</v>
      </c>
      <c r="E2382" s="2">
        <f t="shared" si="335"/>
        <v>0</v>
      </c>
      <c r="F2382" s="2">
        <f t="shared" si="336"/>
        <v>8.8992268217700579E-3</v>
      </c>
      <c r="G2382" s="2">
        <f t="shared" si="336"/>
        <v>1.5865555147531178E-2</v>
      </c>
      <c r="H2382" s="2">
        <f t="shared" si="328"/>
        <v>0.5609149342092109</v>
      </c>
      <c r="I2382" s="2">
        <f t="shared" si="329"/>
        <v>35.935009776389961</v>
      </c>
    </row>
    <row r="2383" spans="1:9" ht="13.5" x14ac:dyDescent="0.25">
      <c r="A2383" s="3">
        <f>TITRES_STAT!B2386</f>
        <v>45475</v>
      </c>
      <c r="B2383" s="17">
        <f>TITRES_STAT!D2386</f>
        <v>3.05</v>
      </c>
      <c r="C2383" s="2">
        <f t="shared" si="333"/>
        <v>0</v>
      </c>
      <c r="D2383" s="2">
        <f t="shared" si="334"/>
        <v>0</v>
      </c>
      <c r="E2383" s="2">
        <f t="shared" si="335"/>
        <v>0</v>
      </c>
      <c r="F2383" s="2">
        <f t="shared" si="336"/>
        <v>8.2635677630721969E-3</v>
      </c>
      <c r="G2383" s="2">
        <f t="shared" si="336"/>
        <v>1.4732301208421809E-2</v>
      </c>
      <c r="H2383" s="2">
        <f t="shared" si="328"/>
        <v>0.5609149342092109</v>
      </c>
      <c r="I2383" s="2">
        <f t="shared" si="329"/>
        <v>35.935009776389961</v>
      </c>
    </row>
    <row r="2384" spans="1:9" ht="13.5" x14ac:dyDescent="0.25">
      <c r="A2384" s="3">
        <f>TITRES_STAT!B2387</f>
        <v>45476</v>
      </c>
      <c r="B2384" s="17">
        <f>TITRES_STAT!D2387</f>
        <v>3.1</v>
      </c>
      <c r="C2384" s="2">
        <f t="shared" si="333"/>
        <v>5.0000000000000266E-2</v>
      </c>
      <c r="D2384" s="2">
        <f t="shared" si="334"/>
        <v>5.0000000000000266E-2</v>
      </c>
      <c r="E2384" s="2">
        <f t="shared" si="335"/>
        <v>0</v>
      </c>
      <c r="F2384" s="2">
        <f t="shared" si="336"/>
        <v>1.1244741494281344E-2</v>
      </c>
      <c r="G2384" s="2">
        <f t="shared" si="336"/>
        <v>1.3679993979248822E-2</v>
      </c>
      <c r="H2384" s="2">
        <f t="shared" si="328"/>
        <v>0.82198438912608351</v>
      </c>
      <c r="I2384" s="2">
        <f t="shared" si="329"/>
        <v>45.11478770245386</v>
      </c>
    </row>
    <row r="2385" spans="1:9" ht="13.5" x14ac:dyDescent="0.25">
      <c r="A2385" s="3">
        <f>TITRES_STAT!B2388</f>
        <v>45477</v>
      </c>
      <c r="B2385" s="17">
        <f>TITRES_STAT!D2388</f>
        <v>3.17</v>
      </c>
      <c r="C2385" s="2">
        <f t="shared" si="333"/>
        <v>6.999999999999984E-2</v>
      </c>
      <c r="D2385" s="2">
        <f t="shared" si="334"/>
        <v>6.999999999999984E-2</v>
      </c>
      <c r="E2385" s="2">
        <f t="shared" si="335"/>
        <v>0</v>
      </c>
      <c r="F2385" s="2">
        <f t="shared" si="336"/>
        <v>1.5441545673261238E-2</v>
      </c>
      <c r="G2385" s="2">
        <f t="shared" si="336"/>
        <v>1.2702851552159621E-2</v>
      </c>
      <c r="H2385" s="2">
        <f t="shared" ref="H2385:H2448" si="337">F2385/G2385</f>
        <v>1.2155967980776732</v>
      </c>
      <c r="I2385" s="2">
        <f t="shared" ref="I2385:I2448" si="338">IF(G2385=0,100,100-(100/(1+H2385)))</f>
        <v>54.865433960383314</v>
      </c>
    </row>
    <row r="2386" spans="1:9" ht="13.5" x14ac:dyDescent="0.25">
      <c r="A2386" s="3">
        <f>TITRES_STAT!B2389</f>
        <v>45478</v>
      </c>
      <c r="B2386" s="17">
        <f>TITRES_STAT!D2389</f>
        <v>3.27</v>
      </c>
      <c r="C2386" s="2">
        <f t="shared" si="333"/>
        <v>0.10000000000000009</v>
      </c>
      <c r="D2386" s="2">
        <f t="shared" si="334"/>
        <v>0.10000000000000009</v>
      </c>
      <c r="E2386" s="2">
        <f t="shared" si="335"/>
        <v>0</v>
      </c>
      <c r="F2386" s="2">
        <f t="shared" si="336"/>
        <v>2.1481435268028298E-2</v>
      </c>
      <c r="G2386" s="2">
        <f t="shared" si="336"/>
        <v>1.1795505012719648E-2</v>
      </c>
      <c r="H2386" s="2">
        <f t="shared" si="337"/>
        <v>1.82115435031089</v>
      </c>
      <c r="I2386" s="2">
        <f t="shared" si="338"/>
        <v>64.553516900278765</v>
      </c>
    </row>
    <row r="2387" spans="1:9" ht="13.5" x14ac:dyDescent="0.25">
      <c r="A2387" s="3">
        <f>TITRES_STAT!B2390</f>
        <v>45481</v>
      </c>
      <c r="B2387" s="17">
        <f>TITRES_STAT!D2390</f>
        <v>3.35</v>
      </c>
      <c r="C2387" s="2">
        <f t="shared" si="333"/>
        <v>8.0000000000000071E-2</v>
      </c>
      <c r="D2387" s="2">
        <f t="shared" si="334"/>
        <v>8.0000000000000071E-2</v>
      </c>
      <c r="E2387" s="2">
        <f t="shared" si="335"/>
        <v>0</v>
      </c>
      <c r="F2387" s="2">
        <f t="shared" si="336"/>
        <v>2.5661332748883426E-2</v>
      </c>
      <c r="G2387" s="2">
        <f t="shared" si="336"/>
        <v>1.0952968940382529E-2</v>
      </c>
      <c r="H2387" s="2">
        <f t="shared" si="337"/>
        <v>2.3428654722348927</v>
      </c>
      <c r="I2387" s="2">
        <f t="shared" si="338"/>
        <v>70.085544623145012</v>
      </c>
    </row>
    <row r="2388" spans="1:9" ht="13.5" x14ac:dyDescent="0.25">
      <c r="A2388" s="3">
        <f>TITRES_STAT!B2391</f>
        <v>45482</v>
      </c>
      <c r="B2388" s="17">
        <f>TITRES_STAT!D2391</f>
        <v>3.34</v>
      </c>
      <c r="C2388" s="2">
        <f t="shared" si="333"/>
        <v>-1.0000000000000231E-2</v>
      </c>
      <c r="D2388" s="2">
        <f t="shared" si="334"/>
        <v>0</v>
      </c>
      <c r="E2388" s="2">
        <f t="shared" si="335"/>
        <v>1.0000000000000231E-2</v>
      </c>
      <c r="F2388" s="2">
        <f t="shared" si="336"/>
        <v>2.3828380409677469E-2</v>
      </c>
      <c r="G2388" s="2">
        <f t="shared" si="336"/>
        <v>1.0884899730355222E-2</v>
      </c>
      <c r="H2388" s="2">
        <f t="shared" si="337"/>
        <v>2.1891226377792128</v>
      </c>
      <c r="I2388" s="2">
        <f t="shared" si="338"/>
        <v>68.643413453163305</v>
      </c>
    </row>
    <row r="2389" spans="1:9" ht="13.5" x14ac:dyDescent="0.25">
      <c r="A2389" s="3">
        <f>TITRES_STAT!B2392</f>
        <v>45483</v>
      </c>
      <c r="B2389" s="17">
        <f>TITRES_STAT!D2392</f>
        <v>3.3</v>
      </c>
      <c r="C2389" s="2">
        <f t="shared" si="333"/>
        <v>-4.0000000000000036E-2</v>
      </c>
      <c r="D2389" s="2">
        <f t="shared" si="334"/>
        <v>0</v>
      </c>
      <c r="E2389" s="2">
        <f t="shared" si="335"/>
        <v>4.0000000000000036E-2</v>
      </c>
      <c r="F2389" s="2">
        <f t="shared" si="336"/>
        <v>2.2126353237557652E-2</v>
      </c>
      <c r="G2389" s="2">
        <f t="shared" si="336"/>
        <v>1.2964549749615566E-2</v>
      </c>
      <c r="H2389" s="2">
        <f t="shared" si="337"/>
        <v>1.706681193322102</v>
      </c>
      <c r="I2389" s="2">
        <f t="shared" si="338"/>
        <v>63.054385478896059</v>
      </c>
    </row>
    <row r="2390" spans="1:9" ht="13.5" x14ac:dyDescent="0.25">
      <c r="A2390" s="3">
        <f>TITRES_STAT!B2393</f>
        <v>45484</v>
      </c>
      <c r="B2390" s="17">
        <f>TITRES_STAT!D2393</f>
        <v>3.21</v>
      </c>
      <c r="C2390" s="2">
        <f t="shared" si="333"/>
        <v>-8.9999999999999858E-2</v>
      </c>
      <c r="D2390" s="2">
        <f t="shared" si="334"/>
        <v>0</v>
      </c>
      <c r="E2390" s="2">
        <f t="shared" si="335"/>
        <v>8.9999999999999858E-2</v>
      </c>
      <c r="F2390" s="2">
        <f t="shared" si="336"/>
        <v>2.0545899434874965E-2</v>
      </c>
      <c r="G2390" s="2">
        <f t="shared" si="336"/>
        <v>1.8467081910357303E-2</v>
      </c>
      <c r="H2390" s="2">
        <f t="shared" si="337"/>
        <v>1.1125688148570865</v>
      </c>
      <c r="I2390" s="2">
        <f t="shared" si="338"/>
        <v>52.664263858895914</v>
      </c>
    </row>
    <row r="2391" spans="1:9" ht="13.5" x14ac:dyDescent="0.25">
      <c r="A2391" s="3">
        <f>TITRES_STAT!B2394</f>
        <v>45485</v>
      </c>
      <c r="B2391" s="17">
        <f>TITRES_STAT!D2394</f>
        <v>3.15</v>
      </c>
      <c r="C2391" s="2">
        <f t="shared" si="333"/>
        <v>-6.0000000000000053E-2</v>
      </c>
      <c r="D2391" s="2">
        <f t="shared" si="334"/>
        <v>0</v>
      </c>
      <c r="E2391" s="2">
        <f t="shared" si="335"/>
        <v>6.0000000000000053E-2</v>
      </c>
      <c r="F2391" s="2">
        <f t="shared" si="336"/>
        <v>1.9078335189526754E-2</v>
      </c>
      <c r="G2391" s="2">
        <f t="shared" si="336"/>
        <v>2.1433718916760356E-2</v>
      </c>
      <c r="H2391" s="2">
        <f t="shared" si="337"/>
        <v>0.89010849044064955</v>
      </c>
      <c r="I2391" s="2">
        <f t="shared" si="338"/>
        <v>47.092984076968754</v>
      </c>
    </row>
    <row r="2392" spans="1:9" ht="13.5" x14ac:dyDescent="0.25">
      <c r="A2392" s="3">
        <f>TITRES_STAT!B2395</f>
        <v>45488</v>
      </c>
      <c r="B2392" s="17">
        <f>TITRES_STAT!D2395</f>
        <v>3.16</v>
      </c>
      <c r="C2392" s="2">
        <f t="shared" si="333"/>
        <v>1.0000000000000231E-2</v>
      </c>
      <c r="D2392" s="2">
        <f t="shared" si="334"/>
        <v>1.0000000000000231E-2</v>
      </c>
      <c r="E2392" s="2">
        <f t="shared" si="335"/>
        <v>0</v>
      </c>
      <c r="F2392" s="2">
        <f t="shared" si="336"/>
        <v>1.8429882675989145E-2</v>
      </c>
      <c r="G2392" s="2">
        <f t="shared" si="336"/>
        <v>1.9902738994134615E-2</v>
      </c>
      <c r="H2392" s="2">
        <f t="shared" si="337"/>
        <v>0.92599730526639956</v>
      </c>
      <c r="I2392" s="2">
        <f t="shared" si="338"/>
        <v>48.078847396846058</v>
      </c>
    </row>
    <row r="2393" spans="1:9" ht="13.5" x14ac:dyDescent="0.25">
      <c r="A2393" s="3">
        <f>TITRES_STAT!B2396</f>
        <v>45489</v>
      </c>
      <c r="B2393" s="17">
        <f>TITRES_STAT!D2396</f>
        <v>3.2</v>
      </c>
      <c r="C2393" s="2">
        <f t="shared" si="333"/>
        <v>4.0000000000000036E-2</v>
      </c>
      <c r="D2393" s="2">
        <f t="shared" si="334"/>
        <v>4.0000000000000036E-2</v>
      </c>
      <c r="E2393" s="2">
        <f t="shared" si="335"/>
        <v>0</v>
      </c>
      <c r="F2393" s="2">
        <f t="shared" si="336"/>
        <v>1.9970605341989921E-2</v>
      </c>
      <c r="G2393" s="2">
        <f t="shared" si="336"/>
        <v>1.8481114780267854E-2</v>
      </c>
      <c r="H2393" s="2">
        <f t="shared" si="337"/>
        <v>1.080595276823473</v>
      </c>
      <c r="I2393" s="2">
        <f t="shared" si="338"/>
        <v>51.936832158595521</v>
      </c>
    </row>
    <row r="2394" spans="1:9" ht="13.5" x14ac:dyDescent="0.25">
      <c r="A2394" s="3">
        <f>TITRES_STAT!B2397</f>
        <v>45490</v>
      </c>
      <c r="B2394" s="17">
        <f>TITRES_STAT!D2397</f>
        <v>3.24</v>
      </c>
      <c r="C2394" s="2">
        <f t="shared" si="333"/>
        <v>4.0000000000000036E-2</v>
      </c>
      <c r="D2394" s="2">
        <f t="shared" si="334"/>
        <v>4.0000000000000036E-2</v>
      </c>
      <c r="E2394" s="2">
        <f t="shared" si="335"/>
        <v>0</v>
      </c>
      <c r="F2394" s="2">
        <f t="shared" si="336"/>
        <v>2.1401276388990642E-2</v>
      </c>
      <c r="G2394" s="2">
        <f t="shared" si="336"/>
        <v>1.7161035153105863E-2</v>
      </c>
      <c r="H2394" s="2">
        <f t="shared" si="337"/>
        <v>1.247085400038783</v>
      </c>
      <c r="I2394" s="2">
        <f t="shared" si="338"/>
        <v>55.497908535975498</v>
      </c>
    </row>
    <row r="2395" spans="1:9" ht="13.5" x14ac:dyDescent="0.25">
      <c r="A2395" s="3">
        <f>TITRES_STAT!B2398</f>
        <v>45491</v>
      </c>
      <c r="B2395" s="17">
        <f>TITRES_STAT!D2398</f>
        <v>3.26</v>
      </c>
      <c r="C2395" s="2">
        <f t="shared" si="333"/>
        <v>1.9999999999999574E-2</v>
      </c>
      <c r="D2395" s="2">
        <f t="shared" si="334"/>
        <v>1.9999999999999574E-2</v>
      </c>
      <c r="E2395" s="2">
        <f t="shared" si="335"/>
        <v>0</v>
      </c>
      <c r="F2395" s="2">
        <f t="shared" si="336"/>
        <v>2.1301185218348423E-2</v>
      </c>
      <c r="G2395" s="2">
        <f t="shared" si="336"/>
        <v>1.5935246927884016E-2</v>
      </c>
      <c r="H2395" s="2">
        <f t="shared" si="337"/>
        <v>1.3367339279239479</v>
      </c>
      <c r="I2395" s="2">
        <f t="shared" si="338"/>
        <v>57.205226147058951</v>
      </c>
    </row>
    <row r="2396" spans="1:9" ht="13.5" x14ac:dyDescent="0.25">
      <c r="A2396" s="3">
        <f>TITRES_STAT!B2399</f>
        <v>45492</v>
      </c>
      <c r="B2396" s="17">
        <f>TITRES_STAT!D2399</f>
        <v>3.3</v>
      </c>
      <c r="C2396" s="2">
        <f t="shared" si="333"/>
        <v>4.0000000000000036E-2</v>
      </c>
      <c r="D2396" s="2">
        <f t="shared" si="334"/>
        <v>4.0000000000000036E-2</v>
      </c>
      <c r="E2396" s="2">
        <f t="shared" si="335"/>
        <v>0</v>
      </c>
      <c r="F2396" s="2">
        <f t="shared" si="336"/>
        <v>2.2636814845609254E-2</v>
      </c>
      <c r="G2396" s="2">
        <f t="shared" si="336"/>
        <v>1.479701500446373E-2</v>
      </c>
      <c r="H2396" s="2">
        <f t="shared" si="337"/>
        <v>1.5298230649073843</v>
      </c>
      <c r="I2396" s="2">
        <f t="shared" si="338"/>
        <v>60.471543884962976</v>
      </c>
    </row>
    <row r="2397" spans="1:9" ht="13.5" x14ac:dyDescent="0.25">
      <c r="A2397" s="3">
        <f>TITRES_STAT!B2400</f>
        <v>45495</v>
      </c>
      <c r="B2397" s="17">
        <f>TITRES_STAT!D2400</f>
        <v>3.3</v>
      </c>
      <c r="C2397" s="2">
        <f t="shared" si="333"/>
        <v>0</v>
      </c>
      <c r="D2397" s="2">
        <f t="shared" si="334"/>
        <v>0</v>
      </c>
      <c r="E2397" s="2">
        <f t="shared" si="335"/>
        <v>0</v>
      </c>
      <c r="F2397" s="2">
        <f t="shared" ref="F2397:G2412" si="339">((F2396*13)+D2397)/14</f>
        <v>2.1019899499494309E-2</v>
      </c>
      <c r="G2397" s="2">
        <f t="shared" si="339"/>
        <v>1.3740085361287749E-2</v>
      </c>
      <c r="H2397" s="2">
        <f t="shared" si="337"/>
        <v>1.5298230649073843</v>
      </c>
      <c r="I2397" s="2">
        <f t="shared" si="338"/>
        <v>60.471543884962976</v>
      </c>
    </row>
    <row r="2398" spans="1:9" ht="13.5" x14ac:dyDescent="0.25">
      <c r="A2398" s="3">
        <f>TITRES_STAT!B2401</f>
        <v>45496</v>
      </c>
      <c r="B2398" s="17">
        <f>TITRES_STAT!D2401</f>
        <v>3.3</v>
      </c>
      <c r="C2398" s="2">
        <f t="shared" si="333"/>
        <v>0</v>
      </c>
      <c r="D2398" s="2">
        <f t="shared" si="334"/>
        <v>0</v>
      </c>
      <c r="E2398" s="2">
        <f t="shared" si="335"/>
        <v>0</v>
      </c>
      <c r="F2398" s="2">
        <f t="shared" si="339"/>
        <v>1.9518478106673287E-2</v>
      </c>
      <c r="G2398" s="2">
        <f t="shared" si="339"/>
        <v>1.2758650692624338E-2</v>
      </c>
      <c r="H2398" s="2">
        <f t="shared" si="337"/>
        <v>1.5298230649073843</v>
      </c>
      <c r="I2398" s="2">
        <f t="shared" si="338"/>
        <v>60.471543884962976</v>
      </c>
    </row>
    <row r="2399" spans="1:9" ht="13.5" x14ac:dyDescent="0.25">
      <c r="A2399" s="3">
        <f>TITRES_STAT!B2402</f>
        <v>45497</v>
      </c>
      <c r="B2399" s="17">
        <f>TITRES_STAT!D2402</f>
        <v>3.28</v>
      </c>
      <c r="C2399" s="2">
        <f t="shared" si="333"/>
        <v>-2.0000000000000018E-2</v>
      </c>
      <c r="D2399" s="2">
        <f t="shared" si="334"/>
        <v>0</v>
      </c>
      <c r="E2399" s="2">
        <f t="shared" si="335"/>
        <v>2.0000000000000018E-2</v>
      </c>
      <c r="F2399" s="2">
        <f t="shared" si="339"/>
        <v>1.8124301099053768E-2</v>
      </c>
      <c r="G2399" s="2">
        <f t="shared" si="339"/>
        <v>1.3275889928865458E-2</v>
      </c>
      <c r="H2399" s="2">
        <f t="shared" si="337"/>
        <v>1.3652042308400376</v>
      </c>
      <c r="I2399" s="2">
        <f t="shared" si="338"/>
        <v>57.720352984281824</v>
      </c>
    </row>
    <row r="2400" spans="1:9" ht="13.5" x14ac:dyDescent="0.25">
      <c r="A2400" s="3">
        <f>TITRES_STAT!B2403</f>
        <v>45499</v>
      </c>
      <c r="B2400" s="17">
        <f>TITRES_STAT!D2403</f>
        <v>3.27</v>
      </c>
      <c r="C2400" s="2">
        <f t="shared" si="333"/>
        <v>-9.9999999999997868E-3</v>
      </c>
      <c r="D2400" s="2">
        <f t="shared" si="334"/>
        <v>0</v>
      </c>
      <c r="E2400" s="2">
        <f t="shared" si="335"/>
        <v>9.9999999999997868E-3</v>
      </c>
      <c r="F2400" s="2">
        <f t="shared" si="339"/>
        <v>1.6829708163407071E-2</v>
      </c>
      <c r="G2400" s="2">
        <f t="shared" si="339"/>
        <v>1.3041897791089338E-2</v>
      </c>
      <c r="H2400" s="2">
        <f t="shared" si="337"/>
        <v>1.2904339869083847</v>
      </c>
      <c r="I2400" s="2">
        <f t="shared" si="338"/>
        <v>56.34015187882386</v>
      </c>
    </row>
    <row r="2401" spans="1:9" ht="13.5" x14ac:dyDescent="0.25">
      <c r="A2401" s="3">
        <f>TITRES_STAT!B2404</f>
        <v>45502</v>
      </c>
      <c r="B2401" s="17">
        <f>TITRES_STAT!D2404</f>
        <v>3.27</v>
      </c>
      <c r="C2401" s="2">
        <f t="shared" si="333"/>
        <v>0</v>
      </c>
      <c r="D2401" s="2">
        <f t="shared" si="334"/>
        <v>0</v>
      </c>
      <c r="E2401" s="2">
        <f t="shared" si="335"/>
        <v>0</v>
      </c>
      <c r="F2401" s="2">
        <f t="shared" si="339"/>
        <v>1.5627586151735137E-2</v>
      </c>
      <c r="G2401" s="2">
        <f t="shared" si="339"/>
        <v>1.2110333663154385E-2</v>
      </c>
      <c r="H2401" s="2">
        <f t="shared" si="337"/>
        <v>1.2904339869083847</v>
      </c>
      <c r="I2401" s="2">
        <f t="shared" si="338"/>
        <v>56.34015187882386</v>
      </c>
    </row>
    <row r="2402" spans="1:9" ht="13.5" x14ac:dyDescent="0.25">
      <c r="A2402" s="3">
        <f>TITRES_STAT!B2405</f>
        <v>45503</v>
      </c>
      <c r="B2402" s="17">
        <f>TITRES_STAT!D2405</f>
        <v>3.27</v>
      </c>
      <c r="C2402" s="2">
        <f t="shared" si="333"/>
        <v>0</v>
      </c>
      <c r="D2402" s="2">
        <f t="shared" si="334"/>
        <v>0</v>
      </c>
      <c r="E2402" s="2">
        <f t="shared" si="335"/>
        <v>0</v>
      </c>
      <c r="F2402" s="2">
        <f t="shared" si="339"/>
        <v>1.4511329998039771E-2</v>
      </c>
      <c r="G2402" s="2">
        <f t="shared" si="339"/>
        <v>1.1245309830071928E-2</v>
      </c>
      <c r="H2402" s="2">
        <f t="shared" si="337"/>
        <v>1.290433986908385</v>
      </c>
      <c r="I2402" s="2">
        <f t="shared" si="338"/>
        <v>56.340151878823875</v>
      </c>
    </row>
    <row r="2403" spans="1:9" ht="13.5" x14ac:dyDescent="0.25">
      <c r="A2403" s="3">
        <f>TITRES_STAT!B2406</f>
        <v>45504</v>
      </c>
      <c r="B2403" s="17">
        <f>TITRES_STAT!D2406</f>
        <v>3.27</v>
      </c>
      <c r="C2403" s="2">
        <f t="shared" si="333"/>
        <v>0</v>
      </c>
      <c r="D2403" s="2">
        <f t="shared" si="334"/>
        <v>0</v>
      </c>
      <c r="E2403" s="2">
        <f t="shared" si="335"/>
        <v>0</v>
      </c>
      <c r="F2403" s="2">
        <f t="shared" si="339"/>
        <v>1.3474806426751215E-2</v>
      </c>
      <c r="G2403" s="2">
        <f t="shared" si="339"/>
        <v>1.0442073413638219E-2</v>
      </c>
      <c r="H2403" s="2">
        <f t="shared" si="337"/>
        <v>1.290433986908385</v>
      </c>
      <c r="I2403" s="2">
        <f t="shared" si="338"/>
        <v>56.340151878823875</v>
      </c>
    </row>
    <row r="2404" spans="1:9" ht="13.5" x14ac:dyDescent="0.25">
      <c r="A2404" s="3">
        <f>TITRES_STAT!B2407</f>
        <v>45505</v>
      </c>
      <c r="B2404" s="17">
        <f>TITRES_STAT!D2407</f>
        <v>3.27</v>
      </c>
      <c r="C2404" s="2">
        <f t="shared" si="333"/>
        <v>0</v>
      </c>
      <c r="D2404" s="2">
        <f t="shared" si="334"/>
        <v>0</v>
      </c>
      <c r="E2404" s="2">
        <f t="shared" si="335"/>
        <v>0</v>
      </c>
      <c r="F2404" s="2">
        <f t="shared" si="339"/>
        <v>1.2512320253411842E-2</v>
      </c>
      <c r="G2404" s="2">
        <f t="shared" si="339"/>
        <v>9.6962110269497737E-3</v>
      </c>
      <c r="H2404" s="2">
        <f t="shared" si="337"/>
        <v>1.290433986908385</v>
      </c>
      <c r="I2404" s="2">
        <f t="shared" si="338"/>
        <v>56.340151878823875</v>
      </c>
    </row>
    <row r="2405" spans="1:9" ht="13.5" x14ac:dyDescent="0.25">
      <c r="A2405" s="3">
        <f>TITRES_STAT!B2408</f>
        <v>45506</v>
      </c>
      <c r="B2405" s="17">
        <f>TITRES_STAT!D2408</f>
        <v>3.25</v>
      </c>
      <c r="C2405" s="2">
        <f t="shared" si="333"/>
        <v>-2.0000000000000018E-2</v>
      </c>
      <c r="D2405" s="2">
        <f t="shared" si="334"/>
        <v>0</v>
      </c>
      <c r="E2405" s="2">
        <f t="shared" si="335"/>
        <v>2.0000000000000018E-2</v>
      </c>
      <c r="F2405" s="2">
        <f t="shared" si="339"/>
        <v>1.1618583092453854E-2</v>
      </c>
      <c r="G2405" s="2">
        <f t="shared" si="339"/>
        <v>1.0432195953596219E-2</v>
      </c>
      <c r="H2405" s="2">
        <f t="shared" si="337"/>
        <v>1.1137236248374589</v>
      </c>
      <c r="I2405" s="2">
        <f t="shared" si="338"/>
        <v>52.690125225009112</v>
      </c>
    </row>
    <row r="2406" spans="1:9" ht="13.5" x14ac:dyDescent="0.25">
      <c r="A2406" s="3">
        <f>TITRES_STAT!B2409</f>
        <v>45509</v>
      </c>
      <c r="B2406" s="17">
        <f>TITRES_STAT!D2409</f>
        <v>3.25</v>
      </c>
      <c r="C2406" s="2">
        <f t="shared" si="333"/>
        <v>0</v>
      </c>
      <c r="D2406" s="2">
        <f t="shared" si="334"/>
        <v>0</v>
      </c>
      <c r="E2406" s="2">
        <f t="shared" si="335"/>
        <v>0</v>
      </c>
      <c r="F2406" s="2">
        <f t="shared" si="339"/>
        <v>1.078868430013572E-2</v>
      </c>
      <c r="G2406" s="2">
        <f t="shared" si="339"/>
        <v>9.6870390997679193E-3</v>
      </c>
      <c r="H2406" s="2">
        <f t="shared" si="337"/>
        <v>1.1137236248374587</v>
      </c>
      <c r="I2406" s="2">
        <f t="shared" si="338"/>
        <v>52.690125225009105</v>
      </c>
    </row>
    <row r="2407" spans="1:9" ht="13.5" x14ac:dyDescent="0.25">
      <c r="A2407" s="3">
        <f>TITRES_STAT!B2410</f>
        <v>45510</v>
      </c>
      <c r="B2407" s="17">
        <f>TITRES_STAT!D2410</f>
        <v>3.24</v>
      </c>
      <c r="C2407" s="2">
        <f t="shared" si="333"/>
        <v>-9.9999999999997868E-3</v>
      </c>
      <c r="D2407" s="2">
        <f t="shared" si="334"/>
        <v>0</v>
      </c>
      <c r="E2407" s="2">
        <f t="shared" si="335"/>
        <v>9.9999999999997868E-3</v>
      </c>
      <c r="F2407" s="2">
        <f t="shared" si="339"/>
        <v>1.0018063992983167E-2</v>
      </c>
      <c r="G2407" s="2">
        <f t="shared" si="339"/>
        <v>9.7093934497844824E-3</v>
      </c>
      <c r="H2407" s="2">
        <f t="shared" si="337"/>
        <v>1.0317909192572206</v>
      </c>
      <c r="I2407" s="2">
        <f t="shared" si="338"/>
        <v>50.782337369359901</v>
      </c>
    </row>
    <row r="2408" spans="1:9" ht="13.5" x14ac:dyDescent="0.25">
      <c r="A2408" s="3">
        <f>TITRES_STAT!B2411</f>
        <v>45511</v>
      </c>
      <c r="B2408" s="17">
        <f>TITRES_STAT!D2411</f>
        <v>3.24</v>
      </c>
      <c r="C2408" s="2">
        <f t="shared" si="333"/>
        <v>0</v>
      </c>
      <c r="D2408" s="2">
        <f t="shared" si="334"/>
        <v>0</v>
      </c>
      <c r="E2408" s="2">
        <f t="shared" si="335"/>
        <v>0</v>
      </c>
      <c r="F2408" s="2">
        <f t="shared" si="339"/>
        <v>9.3024879934843676E-3</v>
      </c>
      <c r="G2408" s="2">
        <f t="shared" si="339"/>
        <v>9.0158653462284483E-3</v>
      </c>
      <c r="H2408" s="2">
        <f t="shared" si="337"/>
        <v>1.0317909192572203</v>
      </c>
      <c r="I2408" s="2">
        <f t="shared" si="338"/>
        <v>50.782337369359901</v>
      </c>
    </row>
    <row r="2409" spans="1:9" ht="13.5" x14ac:dyDescent="0.25">
      <c r="A2409" s="3">
        <f>TITRES_STAT!B2412</f>
        <v>45512</v>
      </c>
      <c r="B2409" s="17">
        <f>TITRES_STAT!D2412</f>
        <v>3.18</v>
      </c>
      <c r="C2409" s="2">
        <f t="shared" si="333"/>
        <v>-6.0000000000000053E-2</v>
      </c>
      <c r="D2409" s="2">
        <f t="shared" si="334"/>
        <v>0</v>
      </c>
      <c r="E2409" s="2">
        <f t="shared" si="335"/>
        <v>6.0000000000000053E-2</v>
      </c>
      <c r="F2409" s="2">
        <f t="shared" si="339"/>
        <v>8.6380245653783407E-3</v>
      </c>
      <c r="G2409" s="2">
        <f t="shared" si="339"/>
        <v>1.2657589250069278E-2</v>
      </c>
      <c r="H2409" s="2">
        <f t="shared" si="337"/>
        <v>0.68243836916504952</v>
      </c>
      <c r="I2409" s="2">
        <f t="shared" si="338"/>
        <v>40.562458730879158</v>
      </c>
    </row>
    <row r="2410" spans="1:9" ht="13.5" x14ac:dyDescent="0.25">
      <c r="A2410" s="3">
        <f>TITRES_STAT!B2413</f>
        <v>45513</v>
      </c>
      <c r="B2410" s="17">
        <f>TITRES_STAT!D2413</f>
        <v>3.22</v>
      </c>
      <c r="C2410" s="2">
        <f t="shared" si="333"/>
        <v>4.0000000000000036E-2</v>
      </c>
      <c r="D2410" s="2">
        <f t="shared" si="334"/>
        <v>4.0000000000000036E-2</v>
      </c>
      <c r="E2410" s="2">
        <f t="shared" si="335"/>
        <v>0</v>
      </c>
      <c r="F2410" s="2">
        <f t="shared" si="339"/>
        <v>1.087816566785132E-2</v>
      </c>
      <c r="G2410" s="2">
        <f t="shared" si="339"/>
        <v>1.1753475732207187E-2</v>
      </c>
      <c r="H2410" s="2">
        <f t="shared" si="337"/>
        <v>0.92552755590779678</v>
      </c>
      <c r="I2410" s="2">
        <f t="shared" si="338"/>
        <v>48.066180775660392</v>
      </c>
    </row>
    <row r="2411" spans="1:9" ht="13.5" x14ac:dyDescent="0.25">
      <c r="A2411" s="3">
        <f>TITRES_STAT!B2414</f>
        <v>45516</v>
      </c>
      <c r="B2411" s="17">
        <f>TITRES_STAT!D2414</f>
        <v>3.2</v>
      </c>
      <c r="C2411" s="2">
        <f t="shared" si="333"/>
        <v>-2.0000000000000018E-2</v>
      </c>
      <c r="D2411" s="2">
        <f t="shared" si="334"/>
        <v>0</v>
      </c>
      <c r="E2411" s="2">
        <f t="shared" si="335"/>
        <v>2.0000000000000018E-2</v>
      </c>
      <c r="F2411" s="2">
        <f t="shared" si="339"/>
        <v>1.0101153834433369E-2</v>
      </c>
      <c r="G2411" s="2">
        <f t="shared" si="339"/>
        <v>1.2342513179906674E-2</v>
      </c>
      <c r="H2411" s="2">
        <f t="shared" si="337"/>
        <v>0.81840332574064534</v>
      </c>
      <c r="I2411" s="2">
        <f t="shared" si="338"/>
        <v>45.006699787425063</v>
      </c>
    </row>
    <row r="2412" spans="1:9" ht="13.5" x14ac:dyDescent="0.25">
      <c r="A2412" s="3">
        <f>TITRES_STAT!B2415</f>
        <v>45518</v>
      </c>
      <c r="B2412" s="17">
        <f>TITRES_STAT!D2415</f>
        <v>3.2</v>
      </c>
      <c r="C2412" s="2">
        <f t="shared" si="333"/>
        <v>0</v>
      </c>
      <c r="D2412" s="2">
        <f t="shared" si="334"/>
        <v>0</v>
      </c>
      <c r="E2412" s="2">
        <f t="shared" si="335"/>
        <v>0</v>
      </c>
      <c r="F2412" s="2">
        <f t="shared" si="339"/>
        <v>9.3796428462595578E-3</v>
      </c>
      <c r="G2412" s="2">
        <f t="shared" si="339"/>
        <v>1.1460905095627626E-2</v>
      </c>
      <c r="H2412" s="2">
        <f t="shared" si="337"/>
        <v>0.81840332574064534</v>
      </c>
      <c r="I2412" s="2">
        <f t="shared" si="338"/>
        <v>45.006699787425063</v>
      </c>
    </row>
    <row r="2413" spans="1:9" ht="13.5" x14ac:dyDescent="0.25">
      <c r="A2413" s="3">
        <f>TITRES_STAT!B2416</f>
        <v>45519</v>
      </c>
      <c r="B2413" s="17">
        <f>TITRES_STAT!D2416</f>
        <v>3.22</v>
      </c>
      <c r="C2413" s="2">
        <f t="shared" si="333"/>
        <v>2.0000000000000018E-2</v>
      </c>
      <c r="D2413" s="2">
        <f t="shared" si="334"/>
        <v>2.0000000000000018E-2</v>
      </c>
      <c r="E2413" s="2">
        <f t="shared" si="335"/>
        <v>0</v>
      </c>
      <c r="F2413" s="2">
        <f t="shared" ref="F2413:G2428" si="340">((F2412*13)+D2413)/14</f>
        <v>1.0138239785812448E-2</v>
      </c>
      <c r="G2413" s="2">
        <f t="shared" si="340"/>
        <v>1.0642269017368509E-2</v>
      </c>
      <c r="H2413" s="2">
        <f t="shared" si="337"/>
        <v>0.95263893153485701</v>
      </c>
      <c r="I2413" s="2">
        <f t="shared" si="338"/>
        <v>48.787254834975684</v>
      </c>
    </row>
    <row r="2414" spans="1:9" ht="13.5" x14ac:dyDescent="0.25">
      <c r="A2414" s="3">
        <f>TITRES_STAT!B2417</f>
        <v>45520</v>
      </c>
      <c r="B2414" s="17">
        <f>TITRES_STAT!D2417</f>
        <v>3.2</v>
      </c>
      <c r="C2414" s="2">
        <f t="shared" si="333"/>
        <v>-2.0000000000000018E-2</v>
      </c>
      <c r="D2414" s="2">
        <f t="shared" si="334"/>
        <v>0</v>
      </c>
      <c r="E2414" s="2">
        <f t="shared" si="335"/>
        <v>2.0000000000000018E-2</v>
      </c>
      <c r="F2414" s="2">
        <f t="shared" si="340"/>
        <v>9.4140798011115596E-3</v>
      </c>
      <c r="G2414" s="2">
        <f t="shared" si="340"/>
        <v>1.1310678373270761E-2</v>
      </c>
      <c r="H2414" s="2">
        <f t="shared" si="337"/>
        <v>0.83231787611950692</v>
      </c>
      <c r="I2414" s="2">
        <f t="shared" si="338"/>
        <v>45.424316761139416</v>
      </c>
    </row>
    <row r="2415" spans="1:9" ht="13.5" x14ac:dyDescent="0.25">
      <c r="A2415" s="3">
        <f>TITRES_STAT!B2418</f>
        <v>45523</v>
      </c>
      <c r="B2415" s="17">
        <f>TITRES_STAT!D2418</f>
        <v>3.2</v>
      </c>
      <c r="C2415" s="2">
        <f t="shared" si="333"/>
        <v>0</v>
      </c>
      <c r="D2415" s="2">
        <f t="shared" si="334"/>
        <v>0</v>
      </c>
      <c r="E2415" s="2">
        <f t="shared" si="335"/>
        <v>0</v>
      </c>
      <c r="F2415" s="2">
        <f t="shared" si="340"/>
        <v>8.7416455296035912E-3</v>
      </c>
      <c r="G2415" s="2">
        <f t="shared" si="340"/>
        <v>1.0502772775179994E-2</v>
      </c>
      <c r="H2415" s="2">
        <f t="shared" si="337"/>
        <v>0.83231787611950681</v>
      </c>
      <c r="I2415" s="2">
        <f t="shared" si="338"/>
        <v>45.424316761139416</v>
      </c>
    </row>
    <row r="2416" spans="1:9" ht="13.5" x14ac:dyDescent="0.25">
      <c r="A2416" s="3">
        <f>TITRES_STAT!B2419</f>
        <v>45524</v>
      </c>
      <c r="B2416" s="17">
        <f>TITRES_STAT!D2419</f>
        <v>3.2</v>
      </c>
      <c r="C2416" s="2">
        <f t="shared" si="333"/>
        <v>0</v>
      </c>
      <c r="D2416" s="2">
        <f t="shared" si="334"/>
        <v>0</v>
      </c>
      <c r="E2416" s="2">
        <f t="shared" si="335"/>
        <v>0</v>
      </c>
      <c r="F2416" s="2">
        <f t="shared" si="340"/>
        <v>8.1172422774890493E-3</v>
      </c>
      <c r="G2416" s="2">
        <f t="shared" si="340"/>
        <v>9.7525747198099928E-3</v>
      </c>
      <c r="H2416" s="2">
        <f t="shared" si="337"/>
        <v>0.83231787611950703</v>
      </c>
      <c r="I2416" s="2">
        <f t="shared" si="338"/>
        <v>45.424316761139416</v>
      </c>
    </row>
    <row r="2417" spans="1:9" ht="13.5" x14ac:dyDescent="0.25">
      <c r="A2417" s="3">
        <f>TITRES_STAT!B2420</f>
        <v>45525</v>
      </c>
      <c r="B2417" s="17">
        <f>TITRES_STAT!D2420</f>
        <v>3.19</v>
      </c>
      <c r="C2417" s="2">
        <f t="shared" si="333"/>
        <v>-1.0000000000000231E-2</v>
      </c>
      <c r="D2417" s="2">
        <f t="shared" si="334"/>
        <v>0</v>
      </c>
      <c r="E2417" s="2">
        <f t="shared" si="335"/>
        <v>1.0000000000000231E-2</v>
      </c>
      <c r="F2417" s="2">
        <f t="shared" si="340"/>
        <v>7.5374392576684031E-3</v>
      </c>
      <c r="G2417" s="2">
        <f t="shared" si="340"/>
        <v>9.770247954109296E-3</v>
      </c>
      <c r="H2417" s="2">
        <f t="shared" si="337"/>
        <v>0.77146857409061054</v>
      </c>
      <c r="I2417" s="2">
        <f t="shared" si="338"/>
        <v>43.549661866660358</v>
      </c>
    </row>
    <row r="2418" spans="1:9" ht="13.5" x14ac:dyDescent="0.25">
      <c r="A2418" s="3">
        <f>TITRES_STAT!B2421</f>
        <v>45526</v>
      </c>
      <c r="B2418" s="17">
        <f>TITRES_STAT!D2421</f>
        <v>3.2</v>
      </c>
      <c r="C2418" s="2">
        <f t="shared" si="333"/>
        <v>1.0000000000000231E-2</v>
      </c>
      <c r="D2418" s="2">
        <f t="shared" si="334"/>
        <v>1.0000000000000231E-2</v>
      </c>
      <c r="E2418" s="2">
        <f t="shared" si="335"/>
        <v>0</v>
      </c>
      <c r="F2418" s="2">
        <f t="shared" si="340"/>
        <v>7.713336453549248E-3</v>
      </c>
      <c r="G2418" s="2">
        <f t="shared" si="340"/>
        <v>9.0723731002443474E-3</v>
      </c>
      <c r="H2418" s="2">
        <f t="shared" si="337"/>
        <v>0.85020053389796146</v>
      </c>
      <c r="I2418" s="2">
        <f t="shared" si="338"/>
        <v>45.951804592055645</v>
      </c>
    </row>
    <row r="2419" spans="1:9" ht="13.5" x14ac:dyDescent="0.25">
      <c r="A2419" s="3">
        <f>TITRES_STAT!B2422</f>
        <v>45527</v>
      </c>
      <c r="B2419" s="17">
        <f>TITRES_STAT!D2422</f>
        <v>3.19</v>
      </c>
      <c r="C2419" s="2">
        <f t="shared" si="333"/>
        <v>-1.0000000000000231E-2</v>
      </c>
      <c r="D2419" s="2">
        <f t="shared" si="334"/>
        <v>0</v>
      </c>
      <c r="E2419" s="2">
        <f t="shared" si="335"/>
        <v>1.0000000000000231E-2</v>
      </c>
      <c r="F2419" s="2">
        <f t="shared" si="340"/>
        <v>7.1623838497243009E-3</v>
      </c>
      <c r="G2419" s="2">
        <f t="shared" si="340"/>
        <v>9.1386321645126247E-3</v>
      </c>
      <c r="H2419" s="2">
        <f t="shared" si="337"/>
        <v>0.78374790896360369</v>
      </c>
      <c r="I2419" s="2">
        <f t="shared" si="338"/>
        <v>43.938266445900318</v>
      </c>
    </row>
    <row r="2420" spans="1:9" ht="13.5" x14ac:dyDescent="0.25">
      <c r="A2420" s="3">
        <f>TITRES_STAT!B2423</f>
        <v>45530</v>
      </c>
      <c r="B2420" s="17">
        <f>TITRES_STAT!D2423</f>
        <v>3.17</v>
      </c>
      <c r="C2420" s="2">
        <f t="shared" si="333"/>
        <v>-2.0000000000000018E-2</v>
      </c>
      <c r="D2420" s="2">
        <f t="shared" si="334"/>
        <v>0</v>
      </c>
      <c r="E2420" s="2">
        <f t="shared" si="335"/>
        <v>2.0000000000000018E-2</v>
      </c>
      <c r="F2420" s="2">
        <f t="shared" si="340"/>
        <v>6.6507850033154228E-3</v>
      </c>
      <c r="G2420" s="2">
        <f t="shared" si="340"/>
        <v>9.9144441527617248E-3</v>
      </c>
      <c r="H2420" s="2">
        <f t="shared" si="337"/>
        <v>0.67081773832603708</v>
      </c>
      <c r="I2420" s="2">
        <f t="shared" si="338"/>
        <v>40.149067306295038</v>
      </c>
    </row>
    <row r="2421" spans="1:9" ht="13.5" x14ac:dyDescent="0.25">
      <c r="A2421" s="3">
        <f>TITRES_STAT!B2424</f>
        <v>45531</v>
      </c>
      <c r="B2421" s="17">
        <f>TITRES_STAT!D2424</f>
        <v>3.17</v>
      </c>
      <c r="C2421" s="2">
        <f t="shared" si="333"/>
        <v>0</v>
      </c>
      <c r="D2421" s="2">
        <f t="shared" si="334"/>
        <v>0</v>
      </c>
      <c r="E2421" s="2">
        <f t="shared" si="335"/>
        <v>0</v>
      </c>
      <c r="F2421" s="2">
        <f t="shared" si="340"/>
        <v>6.175728931650035E-3</v>
      </c>
      <c r="G2421" s="2">
        <f t="shared" si="340"/>
        <v>9.2062695704216019E-3</v>
      </c>
      <c r="H2421" s="2">
        <f t="shared" si="337"/>
        <v>0.67081773832603697</v>
      </c>
      <c r="I2421" s="2">
        <f t="shared" si="338"/>
        <v>40.149067306295031</v>
      </c>
    </row>
    <row r="2422" spans="1:9" ht="13.5" x14ac:dyDescent="0.25">
      <c r="A2422" s="3">
        <f>TITRES_STAT!B2425</f>
        <v>45532</v>
      </c>
      <c r="B2422" s="17">
        <f>TITRES_STAT!D2425</f>
        <v>3.17</v>
      </c>
      <c r="C2422" s="2">
        <f t="shared" si="333"/>
        <v>0</v>
      </c>
      <c r="D2422" s="2">
        <f t="shared" si="334"/>
        <v>0</v>
      </c>
      <c r="E2422" s="2">
        <f t="shared" si="335"/>
        <v>0</v>
      </c>
      <c r="F2422" s="2">
        <f t="shared" si="340"/>
        <v>5.7346054365321752E-3</v>
      </c>
      <c r="G2422" s="2">
        <f t="shared" si="340"/>
        <v>8.5486788868200589E-3</v>
      </c>
      <c r="H2422" s="2">
        <f t="shared" si="337"/>
        <v>0.67081773832603697</v>
      </c>
      <c r="I2422" s="2">
        <f t="shared" si="338"/>
        <v>40.149067306295031</v>
      </c>
    </row>
    <row r="2423" spans="1:9" ht="13.5" x14ac:dyDescent="0.25">
      <c r="A2423" s="3">
        <f>TITRES_STAT!B2426</f>
        <v>45533</v>
      </c>
      <c r="B2423" s="17">
        <f>TITRES_STAT!D2426</f>
        <v>3.17</v>
      </c>
      <c r="C2423" s="2">
        <f t="shared" si="333"/>
        <v>0</v>
      </c>
      <c r="D2423" s="2">
        <f t="shared" si="334"/>
        <v>0</v>
      </c>
      <c r="E2423" s="2">
        <f t="shared" si="335"/>
        <v>0</v>
      </c>
      <c r="F2423" s="2">
        <f t="shared" si="340"/>
        <v>5.3249907624941624E-3</v>
      </c>
      <c r="G2423" s="2">
        <f t="shared" si="340"/>
        <v>7.9380589663329126E-3</v>
      </c>
      <c r="H2423" s="2">
        <f t="shared" si="337"/>
        <v>0.67081773832603686</v>
      </c>
      <c r="I2423" s="2">
        <f t="shared" si="338"/>
        <v>40.149067306295024</v>
      </c>
    </row>
    <row r="2424" spans="1:9" ht="13.5" x14ac:dyDescent="0.25">
      <c r="A2424" s="3">
        <f>TITRES_STAT!B2427</f>
        <v>45534</v>
      </c>
      <c r="B2424" s="17">
        <f>TITRES_STAT!D2427</f>
        <v>3.17</v>
      </c>
      <c r="C2424" s="2">
        <f t="shared" si="333"/>
        <v>0</v>
      </c>
      <c r="D2424" s="2">
        <f t="shared" si="334"/>
        <v>0</v>
      </c>
      <c r="E2424" s="2">
        <f t="shared" si="335"/>
        <v>0</v>
      </c>
      <c r="F2424" s="2">
        <f t="shared" si="340"/>
        <v>4.9446342794588647E-3</v>
      </c>
      <c r="G2424" s="2">
        <f t="shared" si="340"/>
        <v>7.3710547544519897E-3</v>
      </c>
      <c r="H2424" s="2">
        <f t="shared" si="337"/>
        <v>0.67081773832603686</v>
      </c>
      <c r="I2424" s="2">
        <f t="shared" si="338"/>
        <v>40.149067306295024</v>
      </c>
    </row>
    <row r="2425" spans="1:9" ht="13.5" x14ac:dyDescent="0.25">
      <c r="A2425" s="3">
        <f>TITRES_STAT!B2428</f>
        <v>45537</v>
      </c>
      <c r="B2425" s="17">
        <f>TITRES_STAT!D2428</f>
        <v>3.07</v>
      </c>
      <c r="C2425" s="2">
        <f t="shared" si="333"/>
        <v>-0.10000000000000009</v>
      </c>
      <c r="D2425" s="2">
        <f t="shared" si="334"/>
        <v>0</v>
      </c>
      <c r="E2425" s="2">
        <f t="shared" si="335"/>
        <v>0.10000000000000009</v>
      </c>
      <c r="F2425" s="2">
        <f t="shared" si="340"/>
        <v>4.5914461166403743E-3</v>
      </c>
      <c r="G2425" s="2">
        <f t="shared" si="340"/>
        <v>1.3987407986276854E-2</v>
      </c>
      <c r="H2425" s="2">
        <f t="shared" si="337"/>
        <v>0.32825567976175962</v>
      </c>
      <c r="I2425" s="2">
        <f t="shared" si="338"/>
        <v>24.713290126539249</v>
      </c>
    </row>
    <row r="2426" spans="1:9" ht="13.5" x14ac:dyDescent="0.25">
      <c r="A2426" s="3">
        <f>TITRES_STAT!B2429</f>
        <v>45538</v>
      </c>
      <c r="B2426" s="17">
        <f>TITRES_STAT!D2429</f>
        <v>3.08</v>
      </c>
      <c r="C2426" s="2">
        <f t="shared" si="333"/>
        <v>1.0000000000000231E-2</v>
      </c>
      <c r="D2426" s="2">
        <f t="shared" si="334"/>
        <v>1.0000000000000231E-2</v>
      </c>
      <c r="E2426" s="2">
        <f t="shared" si="335"/>
        <v>0</v>
      </c>
      <c r="F2426" s="2">
        <f t="shared" si="340"/>
        <v>4.9777713940232209E-3</v>
      </c>
      <c r="G2426" s="2">
        <f t="shared" si="340"/>
        <v>1.2988307415828506E-2</v>
      </c>
      <c r="H2426" s="2">
        <f t="shared" si="337"/>
        <v>0.38325019840205987</v>
      </c>
      <c r="I2426" s="2">
        <f t="shared" si="338"/>
        <v>27.706498711859453</v>
      </c>
    </row>
    <row r="2427" spans="1:9" ht="13.5" x14ac:dyDescent="0.25">
      <c r="A2427" s="3">
        <f>TITRES_STAT!B2430</f>
        <v>45539</v>
      </c>
      <c r="B2427" s="17">
        <f>TITRES_STAT!D2430</f>
        <v>3.08</v>
      </c>
      <c r="C2427" s="2">
        <f t="shared" si="333"/>
        <v>0</v>
      </c>
      <c r="D2427" s="2">
        <f t="shared" si="334"/>
        <v>0</v>
      </c>
      <c r="E2427" s="2">
        <f t="shared" si="335"/>
        <v>0</v>
      </c>
      <c r="F2427" s="2">
        <f t="shared" si="340"/>
        <v>4.6222162944501337E-3</v>
      </c>
      <c r="G2427" s="2">
        <f t="shared" si="340"/>
        <v>1.2060571171840756E-2</v>
      </c>
      <c r="H2427" s="2">
        <f t="shared" si="337"/>
        <v>0.38325019840205987</v>
      </c>
      <c r="I2427" s="2">
        <f t="shared" si="338"/>
        <v>27.706498711859453</v>
      </c>
    </row>
    <row r="2428" spans="1:9" ht="13.5" x14ac:dyDescent="0.25">
      <c r="A2428" s="3">
        <f>TITRES_STAT!B2431</f>
        <v>45540</v>
      </c>
      <c r="B2428" s="17">
        <f>TITRES_STAT!D2431</f>
        <v>3.06</v>
      </c>
      <c r="C2428" s="2">
        <f t="shared" si="333"/>
        <v>-2.0000000000000018E-2</v>
      </c>
      <c r="D2428" s="2">
        <f t="shared" si="334"/>
        <v>0</v>
      </c>
      <c r="E2428" s="2">
        <f t="shared" si="335"/>
        <v>2.0000000000000018E-2</v>
      </c>
      <c r="F2428" s="2">
        <f t="shared" si="340"/>
        <v>4.2920579877036959E-3</v>
      </c>
      <c r="G2428" s="2">
        <f t="shared" si="340"/>
        <v>1.2627673230994989E-2</v>
      </c>
      <c r="H2428" s="2">
        <f t="shared" si="337"/>
        <v>0.33989301981371478</v>
      </c>
      <c r="I2428" s="2">
        <f t="shared" si="338"/>
        <v>25.367175945208672</v>
      </c>
    </row>
    <row r="2429" spans="1:9" ht="13.5" x14ac:dyDescent="0.25">
      <c r="A2429" s="3">
        <f>TITRES_STAT!B2432</f>
        <v>45541</v>
      </c>
      <c r="B2429" s="17">
        <f>TITRES_STAT!D2432</f>
        <v>3.05</v>
      </c>
      <c r="C2429" s="2">
        <f t="shared" si="333"/>
        <v>-1.0000000000000231E-2</v>
      </c>
      <c r="D2429" s="2">
        <f t="shared" si="334"/>
        <v>0</v>
      </c>
      <c r="E2429" s="2">
        <f t="shared" si="335"/>
        <v>1.0000000000000231E-2</v>
      </c>
      <c r="F2429" s="2">
        <f t="shared" ref="F2429:G2444" si="341">((F2428*13)+D2429)/14</f>
        <v>3.9854824171534318E-3</v>
      </c>
      <c r="G2429" s="2">
        <f t="shared" si="341"/>
        <v>1.2439982285923936E-2</v>
      </c>
      <c r="H2429" s="2">
        <f t="shared" si="337"/>
        <v>0.32037685629689977</v>
      </c>
      <c r="I2429" s="2">
        <f t="shared" si="338"/>
        <v>24.264046644639151</v>
      </c>
    </row>
    <row r="2430" spans="1:9" ht="13.5" x14ac:dyDescent="0.25">
      <c r="A2430" s="3">
        <f>TITRES_STAT!B2433</f>
        <v>45544</v>
      </c>
      <c r="B2430" s="17">
        <f>TITRES_STAT!D2433</f>
        <v>3.03</v>
      </c>
      <c r="C2430" s="2">
        <f t="shared" si="333"/>
        <v>-2.0000000000000018E-2</v>
      </c>
      <c r="D2430" s="2">
        <f t="shared" si="334"/>
        <v>0</v>
      </c>
      <c r="E2430" s="2">
        <f t="shared" si="335"/>
        <v>2.0000000000000018E-2</v>
      </c>
      <c r="F2430" s="2">
        <f t="shared" si="341"/>
        <v>3.7008051016424728E-3</v>
      </c>
      <c r="G2430" s="2">
        <f t="shared" si="341"/>
        <v>1.2979983551215084E-2</v>
      </c>
      <c r="H2430" s="2">
        <f t="shared" si="337"/>
        <v>0.28511631675342397</v>
      </c>
      <c r="I2430" s="2">
        <f t="shared" si="338"/>
        <v>22.186031959636949</v>
      </c>
    </row>
    <row r="2431" spans="1:9" ht="13.5" x14ac:dyDescent="0.25">
      <c r="A2431" s="3">
        <f>TITRES_STAT!B2434</f>
        <v>45545</v>
      </c>
      <c r="B2431" s="17">
        <f>TITRES_STAT!D2434</f>
        <v>3.03</v>
      </c>
      <c r="C2431" s="2">
        <f t="shared" si="333"/>
        <v>0</v>
      </c>
      <c r="D2431" s="2">
        <f t="shared" si="334"/>
        <v>0</v>
      </c>
      <c r="E2431" s="2">
        <f t="shared" si="335"/>
        <v>0</v>
      </c>
      <c r="F2431" s="2">
        <f t="shared" si="341"/>
        <v>3.4364618800965816E-3</v>
      </c>
      <c r="G2431" s="2">
        <f t="shared" si="341"/>
        <v>1.2052841868985436E-2</v>
      </c>
      <c r="H2431" s="2">
        <f t="shared" si="337"/>
        <v>0.28511631675342392</v>
      </c>
      <c r="I2431" s="2">
        <f t="shared" si="338"/>
        <v>22.186031959636949</v>
      </c>
    </row>
    <row r="2432" spans="1:9" ht="13.5" x14ac:dyDescent="0.25">
      <c r="A2432" s="3">
        <f>TITRES_STAT!B2435</f>
        <v>45546</v>
      </c>
      <c r="B2432" s="17">
        <f>TITRES_STAT!D2435</f>
        <v>3.05</v>
      </c>
      <c r="C2432" s="2">
        <f t="shared" si="333"/>
        <v>2.0000000000000018E-2</v>
      </c>
      <c r="D2432" s="2">
        <f t="shared" si="334"/>
        <v>2.0000000000000018E-2</v>
      </c>
      <c r="E2432" s="2">
        <f t="shared" si="335"/>
        <v>0</v>
      </c>
      <c r="F2432" s="2">
        <f t="shared" si="341"/>
        <v>4.6195717458039701E-3</v>
      </c>
      <c r="G2432" s="2">
        <f t="shared" si="341"/>
        <v>1.1191924592629332E-2</v>
      </c>
      <c r="H2432" s="2">
        <f t="shared" si="337"/>
        <v>0.41275937016643971</v>
      </c>
      <c r="I2432" s="2">
        <f t="shared" si="338"/>
        <v>29.216537429004049</v>
      </c>
    </row>
    <row r="2433" spans="1:9" ht="13.5" x14ac:dyDescent="0.25">
      <c r="A2433" s="3">
        <f>TITRES_STAT!B2436</f>
        <v>45547</v>
      </c>
      <c r="B2433" s="17">
        <f>TITRES_STAT!D2436</f>
        <v>3.05</v>
      </c>
      <c r="C2433" s="2">
        <f t="shared" si="333"/>
        <v>0</v>
      </c>
      <c r="D2433" s="2">
        <f t="shared" si="334"/>
        <v>0</v>
      </c>
      <c r="E2433" s="2">
        <f t="shared" si="335"/>
        <v>0</v>
      </c>
      <c r="F2433" s="2">
        <f t="shared" si="341"/>
        <v>4.2896023353894011E-3</v>
      </c>
      <c r="G2433" s="2">
        <f t="shared" si="341"/>
        <v>1.0392501407441522E-2</v>
      </c>
      <c r="H2433" s="2">
        <f t="shared" si="337"/>
        <v>0.41275937016643977</v>
      </c>
      <c r="I2433" s="2">
        <f t="shared" si="338"/>
        <v>29.216537429004049</v>
      </c>
    </row>
    <row r="2434" spans="1:9" ht="13.5" x14ac:dyDescent="0.25">
      <c r="A2434" s="3">
        <f>TITRES_STAT!B2437</f>
        <v>45548</v>
      </c>
      <c r="B2434" s="17">
        <f>TITRES_STAT!D2437</f>
        <v>3.04</v>
      </c>
      <c r="C2434" s="2">
        <f t="shared" si="333"/>
        <v>-9.9999999999997868E-3</v>
      </c>
      <c r="D2434" s="2">
        <f t="shared" si="334"/>
        <v>0</v>
      </c>
      <c r="E2434" s="2">
        <f t="shared" si="335"/>
        <v>9.9999999999997868E-3</v>
      </c>
      <c r="F2434" s="2">
        <f t="shared" si="341"/>
        <v>3.9832021685758728E-3</v>
      </c>
      <c r="G2434" s="2">
        <f t="shared" si="341"/>
        <v>1.0364465592624255E-2</v>
      </c>
      <c r="H2434" s="2">
        <f t="shared" si="337"/>
        <v>0.38431331871181762</v>
      </c>
      <c r="I2434" s="2">
        <f t="shared" si="338"/>
        <v>27.762018433041078</v>
      </c>
    </row>
    <row r="2435" spans="1:9" ht="13.5" x14ac:dyDescent="0.25">
      <c r="A2435" s="3">
        <f>TITRES_STAT!B2438</f>
        <v>45551</v>
      </c>
      <c r="B2435" s="17">
        <f>TITRES_STAT!D2438</f>
        <v>2.98</v>
      </c>
      <c r="C2435" s="2">
        <f t="shared" ref="C2435:C2498" si="342">B2435-B2434</f>
        <v>-6.0000000000000053E-2</v>
      </c>
      <c r="D2435" s="2">
        <f t="shared" ref="D2435:D2498" si="343">IF(C2435&gt;0,C2435,0)</f>
        <v>0</v>
      </c>
      <c r="E2435" s="2">
        <f t="shared" ref="E2435:E2498" si="344">IF(C2435&lt;0,-C2435,0)</f>
        <v>6.0000000000000053E-2</v>
      </c>
      <c r="F2435" s="2">
        <f t="shared" si="341"/>
        <v>3.6986877279633103E-3</v>
      </c>
      <c r="G2435" s="2">
        <f t="shared" si="341"/>
        <v>1.3909860907436813E-2</v>
      </c>
      <c r="H2435" s="2">
        <f t="shared" si="337"/>
        <v>0.26590400526477098</v>
      </c>
      <c r="I2435" s="2">
        <f t="shared" si="338"/>
        <v>21.005068643349119</v>
      </c>
    </row>
    <row r="2436" spans="1:9" ht="13.5" x14ac:dyDescent="0.25">
      <c r="A2436" s="3">
        <f>TITRES_STAT!B2439</f>
        <v>45552</v>
      </c>
      <c r="B2436" s="17">
        <f>TITRES_STAT!D2439</f>
        <v>3.02</v>
      </c>
      <c r="C2436" s="2">
        <f t="shared" si="342"/>
        <v>4.0000000000000036E-2</v>
      </c>
      <c r="D2436" s="2">
        <f t="shared" si="343"/>
        <v>4.0000000000000036E-2</v>
      </c>
      <c r="E2436" s="2">
        <f t="shared" si="344"/>
        <v>0</v>
      </c>
      <c r="F2436" s="2">
        <f t="shared" si="341"/>
        <v>6.2916386045373616E-3</v>
      </c>
      <c r="G2436" s="2">
        <f t="shared" si="341"/>
        <v>1.2916299414048468E-2</v>
      </c>
      <c r="H2436" s="2">
        <f t="shared" si="337"/>
        <v>0.48710845133353242</v>
      </c>
      <c r="I2436" s="2">
        <f t="shared" si="338"/>
        <v>32.755408719298742</v>
      </c>
    </row>
    <row r="2437" spans="1:9" ht="13.5" x14ac:dyDescent="0.25">
      <c r="A2437" s="3">
        <f>TITRES_STAT!B2440</f>
        <v>45553</v>
      </c>
      <c r="B2437" s="17">
        <f>TITRES_STAT!D2440</f>
        <v>2.99</v>
      </c>
      <c r="C2437" s="2">
        <f t="shared" si="342"/>
        <v>-2.9999999999999805E-2</v>
      </c>
      <c r="D2437" s="2">
        <f t="shared" si="343"/>
        <v>0</v>
      </c>
      <c r="E2437" s="2">
        <f t="shared" si="344"/>
        <v>2.9999999999999805E-2</v>
      </c>
      <c r="F2437" s="2">
        <f t="shared" si="341"/>
        <v>5.8422358470704072E-3</v>
      </c>
      <c r="G2437" s="2">
        <f t="shared" si="341"/>
        <v>1.4136563741616422E-2</v>
      </c>
      <c r="H2437" s="2">
        <f t="shared" si="337"/>
        <v>0.41327128387442097</v>
      </c>
      <c r="I2437" s="2">
        <f t="shared" si="338"/>
        <v>29.242176543873157</v>
      </c>
    </row>
    <row r="2438" spans="1:9" ht="13.5" x14ac:dyDescent="0.25">
      <c r="A2438" s="3">
        <f>TITRES_STAT!B2441</f>
        <v>45554</v>
      </c>
      <c r="B2438" s="17">
        <f>TITRES_STAT!D2441</f>
        <v>2.98</v>
      </c>
      <c r="C2438" s="2">
        <f t="shared" si="342"/>
        <v>-1.0000000000000231E-2</v>
      </c>
      <c r="D2438" s="2">
        <f t="shared" si="343"/>
        <v>0</v>
      </c>
      <c r="E2438" s="2">
        <f t="shared" si="344"/>
        <v>1.0000000000000231E-2</v>
      </c>
      <c r="F2438" s="2">
        <f t="shared" si="341"/>
        <v>5.424933286565378E-3</v>
      </c>
      <c r="G2438" s="2">
        <f t="shared" si="341"/>
        <v>1.3841094902929551E-2</v>
      </c>
      <c r="H2438" s="2">
        <f t="shared" si="337"/>
        <v>0.39194394118467885</v>
      </c>
      <c r="I2438" s="2">
        <f t="shared" si="338"/>
        <v>28.15802631039125</v>
      </c>
    </row>
    <row r="2439" spans="1:9" ht="13.5" x14ac:dyDescent="0.25">
      <c r="A2439" s="3">
        <f>TITRES_STAT!B2442</f>
        <v>45555</v>
      </c>
      <c r="B2439" s="17">
        <f>TITRES_STAT!D2442</f>
        <v>2.99</v>
      </c>
      <c r="C2439" s="2">
        <f t="shared" si="342"/>
        <v>1.0000000000000231E-2</v>
      </c>
      <c r="D2439" s="2">
        <f t="shared" si="343"/>
        <v>1.0000000000000231E-2</v>
      </c>
      <c r="E2439" s="2">
        <f t="shared" si="344"/>
        <v>0</v>
      </c>
      <c r="F2439" s="2">
        <f t="shared" si="341"/>
        <v>5.7517237660964383E-3</v>
      </c>
      <c r="G2439" s="2">
        <f t="shared" si="341"/>
        <v>1.285244526700601E-2</v>
      </c>
      <c r="H2439" s="2">
        <f t="shared" si="337"/>
        <v>0.44751980238825856</v>
      </c>
      <c r="I2439" s="2">
        <f t="shared" si="338"/>
        <v>30.91631642274578</v>
      </c>
    </row>
    <row r="2440" spans="1:9" ht="13.5" x14ac:dyDescent="0.25">
      <c r="A2440" s="3">
        <f>TITRES_STAT!B2443</f>
        <v>45558</v>
      </c>
      <c r="B2440" s="17">
        <f>TITRES_STAT!D2443</f>
        <v>2.97</v>
      </c>
      <c r="C2440" s="2">
        <f t="shared" si="342"/>
        <v>-2.0000000000000018E-2</v>
      </c>
      <c r="D2440" s="2">
        <f t="shared" si="343"/>
        <v>0</v>
      </c>
      <c r="E2440" s="2">
        <f t="shared" si="344"/>
        <v>2.0000000000000018E-2</v>
      </c>
      <c r="F2440" s="2">
        <f t="shared" si="341"/>
        <v>5.3408863542324077E-3</v>
      </c>
      <c r="G2440" s="2">
        <f t="shared" si="341"/>
        <v>1.3362984890791296E-2</v>
      </c>
      <c r="H2440" s="2">
        <f t="shared" si="337"/>
        <v>0.39967764671446426</v>
      </c>
      <c r="I2440" s="2">
        <f t="shared" si="338"/>
        <v>28.55497818748826</v>
      </c>
    </row>
    <row r="2441" spans="1:9" ht="13.5" x14ac:dyDescent="0.25">
      <c r="A2441" s="3">
        <f>TITRES_STAT!B2444</f>
        <v>45559</v>
      </c>
      <c r="B2441" s="17">
        <f>TITRES_STAT!D2444</f>
        <v>2.94</v>
      </c>
      <c r="C2441" s="2">
        <f t="shared" si="342"/>
        <v>-3.0000000000000249E-2</v>
      </c>
      <c r="D2441" s="2">
        <f t="shared" si="343"/>
        <v>0</v>
      </c>
      <c r="E2441" s="2">
        <f t="shared" si="344"/>
        <v>3.0000000000000249E-2</v>
      </c>
      <c r="F2441" s="2">
        <f t="shared" si="341"/>
        <v>4.9593944717872358E-3</v>
      </c>
      <c r="G2441" s="2">
        <f t="shared" si="341"/>
        <v>1.455134311287765E-2</v>
      </c>
      <c r="H2441" s="2">
        <f t="shared" si="337"/>
        <v>0.34082039254495139</v>
      </c>
      <c r="I2441" s="2">
        <f t="shared" si="338"/>
        <v>25.418795421067202</v>
      </c>
    </row>
    <row r="2442" spans="1:9" ht="13.5" x14ac:dyDescent="0.25">
      <c r="A2442" s="3">
        <f>TITRES_STAT!B2445</f>
        <v>45560</v>
      </c>
      <c r="B2442" s="17">
        <f>TITRES_STAT!D2445</f>
        <v>2.87</v>
      </c>
      <c r="C2442" s="2">
        <f t="shared" si="342"/>
        <v>-6.999999999999984E-2</v>
      </c>
      <c r="D2442" s="2">
        <f t="shared" si="343"/>
        <v>0</v>
      </c>
      <c r="E2442" s="2">
        <f t="shared" si="344"/>
        <v>6.999999999999984E-2</v>
      </c>
      <c r="F2442" s="2">
        <f t="shared" si="341"/>
        <v>4.6051520095167194E-3</v>
      </c>
      <c r="G2442" s="2">
        <f t="shared" si="341"/>
        <v>1.8511961461957806E-2</v>
      </c>
      <c r="H2442" s="2">
        <f t="shared" si="337"/>
        <v>0.24876629194482361</v>
      </c>
      <c r="I2442" s="2">
        <f t="shared" si="338"/>
        <v>19.920964679259242</v>
      </c>
    </row>
    <row r="2443" spans="1:9" ht="13.5" x14ac:dyDescent="0.25">
      <c r="A2443" s="3">
        <f>TITRES_STAT!B2446</f>
        <v>45561</v>
      </c>
      <c r="B2443" s="17">
        <f>TITRES_STAT!D2446</f>
        <v>2.93</v>
      </c>
      <c r="C2443" s="2">
        <f t="shared" si="342"/>
        <v>6.0000000000000053E-2</v>
      </c>
      <c r="D2443" s="2">
        <f t="shared" si="343"/>
        <v>6.0000000000000053E-2</v>
      </c>
      <c r="E2443" s="2">
        <f t="shared" si="344"/>
        <v>0</v>
      </c>
      <c r="F2443" s="2">
        <f t="shared" si="341"/>
        <v>8.5619268659798149E-3</v>
      </c>
      <c r="G2443" s="2">
        <f t="shared" si="341"/>
        <v>1.718967850038939E-2</v>
      </c>
      <c r="H2443" s="2">
        <f t="shared" si="337"/>
        <v>0.498085340327096</v>
      </c>
      <c r="I2443" s="2">
        <f t="shared" si="338"/>
        <v>33.248128589145836</v>
      </c>
    </row>
    <row r="2444" spans="1:9" ht="13.5" x14ac:dyDescent="0.25">
      <c r="A2444" s="3">
        <f>TITRES_STAT!B2447</f>
        <v>45562</v>
      </c>
      <c r="B2444" s="17">
        <f>TITRES_STAT!D2447</f>
        <v>2.98</v>
      </c>
      <c r="C2444" s="2">
        <f t="shared" si="342"/>
        <v>4.9999999999999822E-2</v>
      </c>
      <c r="D2444" s="2">
        <f t="shared" si="343"/>
        <v>4.9999999999999822E-2</v>
      </c>
      <c r="E2444" s="2">
        <f t="shared" si="344"/>
        <v>0</v>
      </c>
      <c r="F2444" s="2">
        <f t="shared" si="341"/>
        <v>1.1521789232695531E-2</v>
      </c>
      <c r="G2444" s="2">
        <f t="shared" si="341"/>
        <v>1.5961844321790146E-2</v>
      </c>
      <c r="H2444" s="2">
        <f t="shared" si="337"/>
        <v>0.72183320425990372</v>
      </c>
      <c r="I2444" s="2">
        <f t="shared" si="338"/>
        <v>41.92236521366015</v>
      </c>
    </row>
    <row r="2445" spans="1:9" ht="13.5" x14ac:dyDescent="0.25">
      <c r="A2445" s="3">
        <f>TITRES_STAT!B2448</f>
        <v>45565</v>
      </c>
      <c r="B2445" s="17">
        <f>TITRES_STAT!D2448</f>
        <v>2.96</v>
      </c>
      <c r="C2445" s="2">
        <f t="shared" si="342"/>
        <v>-2.0000000000000018E-2</v>
      </c>
      <c r="D2445" s="2">
        <f t="shared" si="343"/>
        <v>0</v>
      </c>
      <c r="E2445" s="2">
        <f t="shared" si="344"/>
        <v>2.0000000000000018E-2</v>
      </c>
      <c r="F2445" s="2">
        <f t="shared" ref="F2445:G2460" si="345">((F2444*13)+D2445)/14</f>
        <v>1.0698804287502991E-2</v>
      </c>
      <c r="G2445" s="2">
        <f t="shared" si="345"/>
        <v>1.6250284013090852E-2</v>
      </c>
      <c r="H2445" s="2">
        <f t="shared" si="337"/>
        <v>0.65837644922908933</v>
      </c>
      <c r="I2445" s="2">
        <f t="shared" si="338"/>
        <v>39.700060232713831</v>
      </c>
    </row>
    <row r="2446" spans="1:9" ht="13.5" x14ac:dyDescent="0.25">
      <c r="A2446" s="3">
        <f>TITRES_STAT!B2449</f>
        <v>45566</v>
      </c>
      <c r="B2446" s="17">
        <f>TITRES_STAT!D2449</f>
        <v>2.96</v>
      </c>
      <c r="C2446" s="2">
        <f t="shared" si="342"/>
        <v>0</v>
      </c>
      <c r="D2446" s="2">
        <f t="shared" si="343"/>
        <v>0</v>
      </c>
      <c r="E2446" s="2">
        <f t="shared" si="344"/>
        <v>0</v>
      </c>
      <c r="F2446" s="2">
        <f t="shared" si="345"/>
        <v>9.9346039812527771E-3</v>
      </c>
      <c r="G2446" s="2">
        <f t="shared" si="345"/>
        <v>1.5089549440727221E-2</v>
      </c>
      <c r="H2446" s="2">
        <f t="shared" si="337"/>
        <v>0.65837644922908922</v>
      </c>
      <c r="I2446" s="2">
        <f t="shared" si="338"/>
        <v>39.700060232713824</v>
      </c>
    </row>
    <row r="2447" spans="1:9" ht="13.5" x14ac:dyDescent="0.25">
      <c r="A2447" s="3">
        <f>TITRES_STAT!B2450</f>
        <v>45567</v>
      </c>
      <c r="B2447" s="17">
        <f>TITRES_STAT!D2450</f>
        <v>2.93</v>
      </c>
      <c r="C2447" s="2">
        <f t="shared" si="342"/>
        <v>-2.9999999999999805E-2</v>
      </c>
      <c r="D2447" s="2">
        <f t="shared" si="343"/>
        <v>0</v>
      </c>
      <c r="E2447" s="2">
        <f t="shared" si="344"/>
        <v>2.9999999999999805E-2</v>
      </c>
      <c r="F2447" s="2">
        <f t="shared" si="345"/>
        <v>9.2249894111632921E-3</v>
      </c>
      <c r="G2447" s="2">
        <f t="shared" si="345"/>
        <v>1.6154581623532404E-2</v>
      </c>
      <c r="H2447" s="2">
        <f t="shared" si="337"/>
        <v>0.57104477393120701</v>
      </c>
      <c r="I2447" s="2">
        <f t="shared" si="338"/>
        <v>36.348090354057085</v>
      </c>
    </row>
    <row r="2448" spans="1:9" ht="13.5" x14ac:dyDescent="0.25">
      <c r="A2448" s="3">
        <f>TITRES_STAT!B2451</f>
        <v>45568</v>
      </c>
      <c r="B2448" s="17">
        <f>TITRES_STAT!D2451</f>
        <v>2.88</v>
      </c>
      <c r="C2448" s="2">
        <f t="shared" si="342"/>
        <v>-5.0000000000000266E-2</v>
      </c>
      <c r="D2448" s="2">
        <f t="shared" si="343"/>
        <v>0</v>
      </c>
      <c r="E2448" s="2">
        <f t="shared" si="344"/>
        <v>5.0000000000000266E-2</v>
      </c>
      <c r="F2448" s="2">
        <f t="shared" si="345"/>
        <v>8.5660615960802006E-3</v>
      </c>
      <c r="G2448" s="2">
        <f t="shared" si="345"/>
        <v>1.8572111507565825E-2</v>
      </c>
      <c r="H2448" s="2">
        <f t="shared" si="337"/>
        <v>0.46123250943171412</v>
      </c>
      <c r="I2448" s="2">
        <f t="shared" si="338"/>
        <v>31.564621403823764</v>
      </c>
    </row>
    <row r="2449" spans="1:9" ht="13.5" x14ac:dyDescent="0.25">
      <c r="A2449" s="3">
        <f>TITRES_STAT!B2452</f>
        <v>45569</v>
      </c>
      <c r="B2449" s="17">
        <f>TITRES_STAT!D2452</f>
        <v>2.87</v>
      </c>
      <c r="C2449" s="2">
        <f t="shared" si="342"/>
        <v>-9.9999999999997868E-3</v>
      </c>
      <c r="D2449" s="2">
        <f t="shared" si="343"/>
        <v>0</v>
      </c>
      <c r="E2449" s="2">
        <f t="shared" si="344"/>
        <v>9.9999999999997868E-3</v>
      </c>
      <c r="F2449" s="2">
        <f t="shared" si="345"/>
        <v>7.9542000535030438E-3</v>
      </c>
      <c r="G2449" s="2">
        <f t="shared" si="345"/>
        <v>1.7959817828453965E-2</v>
      </c>
      <c r="H2449" s="2">
        <f t="shared" ref="H2449:H2512" si="346">F2449/G2449</f>
        <v>0.44288868236186141</v>
      </c>
      <c r="I2449" s="2">
        <f t="shared" ref="I2449:I2512" si="347">IF(G2449=0,100,100-(100/(1+H2449)))</f>
        <v>30.694584258357196</v>
      </c>
    </row>
    <row r="2450" spans="1:9" ht="13.5" x14ac:dyDescent="0.25">
      <c r="A2450" s="3">
        <f>TITRES_STAT!B2453</f>
        <v>45572</v>
      </c>
      <c r="B2450" s="17">
        <f>TITRES_STAT!D2453</f>
        <v>2.9</v>
      </c>
      <c r="C2450" s="2">
        <f t="shared" si="342"/>
        <v>2.9999999999999805E-2</v>
      </c>
      <c r="D2450" s="2">
        <f t="shared" si="343"/>
        <v>2.9999999999999805E-2</v>
      </c>
      <c r="E2450" s="2">
        <f t="shared" si="344"/>
        <v>0</v>
      </c>
      <c r="F2450" s="2">
        <f t="shared" si="345"/>
        <v>9.5289000496813856E-3</v>
      </c>
      <c r="G2450" s="2">
        <f t="shared" si="345"/>
        <v>1.6676973697850112E-2</v>
      </c>
      <c r="H2450" s="2">
        <f t="shared" si="346"/>
        <v>0.57138064869106253</v>
      </c>
      <c r="I2450" s="2">
        <f t="shared" si="347"/>
        <v>36.361695631609976</v>
      </c>
    </row>
    <row r="2451" spans="1:9" ht="13.5" x14ac:dyDescent="0.25">
      <c r="A2451" s="3">
        <f>TITRES_STAT!B2454</f>
        <v>45573</v>
      </c>
      <c r="B2451" s="17">
        <f>TITRES_STAT!D2454</f>
        <v>2.9</v>
      </c>
      <c r="C2451" s="2">
        <f t="shared" si="342"/>
        <v>0</v>
      </c>
      <c r="D2451" s="2">
        <f t="shared" si="343"/>
        <v>0</v>
      </c>
      <c r="E2451" s="2">
        <f t="shared" si="344"/>
        <v>0</v>
      </c>
      <c r="F2451" s="2">
        <f t="shared" si="345"/>
        <v>8.848264331847001E-3</v>
      </c>
      <c r="G2451" s="2">
        <f t="shared" si="345"/>
        <v>1.5485761290860819E-2</v>
      </c>
      <c r="H2451" s="2">
        <f t="shared" si="346"/>
        <v>0.57138064869106253</v>
      </c>
      <c r="I2451" s="2">
        <f t="shared" si="347"/>
        <v>36.361695631609976</v>
      </c>
    </row>
    <row r="2452" spans="1:9" ht="13.5" x14ac:dyDescent="0.25">
      <c r="A2452" s="3">
        <f>TITRES_STAT!B2455</f>
        <v>45574</v>
      </c>
      <c r="B2452" s="17">
        <f>TITRES_STAT!D2455</f>
        <v>2.89</v>
      </c>
      <c r="C2452" s="2">
        <f t="shared" si="342"/>
        <v>-9.9999999999997868E-3</v>
      </c>
      <c r="D2452" s="2">
        <f t="shared" si="343"/>
        <v>0</v>
      </c>
      <c r="E2452" s="2">
        <f t="shared" si="344"/>
        <v>9.9999999999997868E-3</v>
      </c>
      <c r="F2452" s="2">
        <f t="shared" si="345"/>
        <v>8.2162454510007858E-3</v>
      </c>
      <c r="G2452" s="2">
        <f t="shared" si="345"/>
        <v>1.5093921198656459E-2</v>
      </c>
      <c r="H2452" s="2">
        <f t="shared" si="346"/>
        <v>0.54434135059166278</v>
      </c>
      <c r="I2452" s="2">
        <f t="shared" si="347"/>
        <v>35.24747623853473</v>
      </c>
    </row>
    <row r="2453" spans="1:9" ht="13.5" x14ac:dyDescent="0.25">
      <c r="A2453" s="3">
        <f>TITRES_STAT!B2456</f>
        <v>45575</v>
      </c>
      <c r="B2453" s="17">
        <f>TITRES_STAT!D2456</f>
        <v>2.83</v>
      </c>
      <c r="C2453" s="2">
        <f t="shared" si="342"/>
        <v>-6.0000000000000053E-2</v>
      </c>
      <c r="D2453" s="2">
        <f t="shared" si="343"/>
        <v>0</v>
      </c>
      <c r="E2453" s="2">
        <f t="shared" si="344"/>
        <v>6.0000000000000053E-2</v>
      </c>
      <c r="F2453" s="2">
        <f t="shared" si="345"/>
        <v>7.6293707759293016E-3</v>
      </c>
      <c r="G2453" s="2">
        <f t="shared" si="345"/>
        <v>1.8301498255895284E-2</v>
      </c>
      <c r="H2453" s="2">
        <f t="shared" si="346"/>
        <v>0.41687137682685221</v>
      </c>
      <c r="I2453" s="2">
        <f t="shared" si="347"/>
        <v>29.421963323195541</v>
      </c>
    </row>
    <row r="2454" spans="1:9" ht="13.5" x14ac:dyDescent="0.25">
      <c r="A2454" s="3">
        <f>TITRES_STAT!B2457</f>
        <v>45576</v>
      </c>
      <c r="B2454" s="17">
        <f>TITRES_STAT!D2457</f>
        <v>2.87</v>
      </c>
      <c r="C2454" s="2">
        <f t="shared" si="342"/>
        <v>4.0000000000000036E-2</v>
      </c>
      <c r="D2454" s="2">
        <f t="shared" si="343"/>
        <v>4.0000000000000036E-2</v>
      </c>
      <c r="E2454" s="2">
        <f t="shared" si="344"/>
        <v>0</v>
      </c>
      <c r="F2454" s="2">
        <f t="shared" si="345"/>
        <v>9.9415585776486404E-3</v>
      </c>
      <c r="G2454" s="2">
        <f t="shared" si="345"/>
        <v>1.699424838047419E-2</v>
      </c>
      <c r="H2454" s="2">
        <f t="shared" si="346"/>
        <v>0.58499548524141565</v>
      </c>
      <c r="I2454" s="2">
        <f t="shared" si="347"/>
        <v>36.908337638091957</v>
      </c>
    </row>
    <row r="2455" spans="1:9" ht="13.5" x14ac:dyDescent="0.25">
      <c r="A2455" s="3">
        <f>TITRES_STAT!B2458</f>
        <v>45579</v>
      </c>
      <c r="B2455" s="17">
        <f>TITRES_STAT!D2458</f>
        <v>2.89</v>
      </c>
      <c r="C2455" s="2">
        <f t="shared" si="342"/>
        <v>2.0000000000000018E-2</v>
      </c>
      <c r="D2455" s="2">
        <f t="shared" si="343"/>
        <v>2.0000000000000018E-2</v>
      </c>
      <c r="E2455" s="2">
        <f t="shared" si="344"/>
        <v>0</v>
      </c>
      <c r="F2455" s="2">
        <f t="shared" si="345"/>
        <v>1.0660018679245167E-2</v>
      </c>
      <c r="G2455" s="2">
        <f t="shared" si="345"/>
        <v>1.5780373496154607E-2</v>
      </c>
      <c r="H2455" s="2">
        <f t="shared" si="346"/>
        <v>0.67552385131079573</v>
      </c>
      <c r="I2455" s="2">
        <f t="shared" si="347"/>
        <v>40.317173090810968</v>
      </c>
    </row>
    <row r="2456" spans="1:9" ht="13.5" x14ac:dyDescent="0.25">
      <c r="A2456" s="3">
        <f>TITRES_STAT!B2459</f>
        <v>45581</v>
      </c>
      <c r="B2456" s="17">
        <f>TITRES_STAT!D2459</f>
        <v>2.84</v>
      </c>
      <c r="C2456" s="2">
        <f t="shared" si="342"/>
        <v>-5.0000000000000266E-2</v>
      </c>
      <c r="D2456" s="2">
        <f t="shared" si="343"/>
        <v>0</v>
      </c>
      <c r="E2456" s="2">
        <f t="shared" si="344"/>
        <v>5.0000000000000266E-2</v>
      </c>
      <c r="F2456" s="2">
        <f t="shared" si="345"/>
        <v>9.8985887735847967E-3</v>
      </c>
      <c r="G2456" s="2">
        <f t="shared" si="345"/>
        <v>1.8224632532143587E-2</v>
      </c>
      <c r="H2456" s="2">
        <f t="shared" si="346"/>
        <v>0.5431433943113102</v>
      </c>
      <c r="I2456" s="2">
        <f t="shared" si="347"/>
        <v>35.197208264220308</v>
      </c>
    </row>
    <row r="2457" spans="1:9" ht="13.5" x14ac:dyDescent="0.25">
      <c r="A2457" s="3">
        <f>TITRES_STAT!B2460</f>
        <v>45582</v>
      </c>
      <c r="B2457" s="17">
        <f>TITRES_STAT!D2460</f>
        <v>2.84</v>
      </c>
      <c r="C2457" s="2">
        <f t="shared" si="342"/>
        <v>0</v>
      </c>
      <c r="D2457" s="2">
        <f t="shared" si="343"/>
        <v>0</v>
      </c>
      <c r="E2457" s="2">
        <f t="shared" si="344"/>
        <v>0</v>
      </c>
      <c r="F2457" s="2">
        <f t="shared" si="345"/>
        <v>9.1915467183287403E-3</v>
      </c>
      <c r="G2457" s="2">
        <f t="shared" si="345"/>
        <v>1.6922873065561901E-2</v>
      </c>
      <c r="H2457" s="2">
        <f t="shared" si="346"/>
        <v>0.54314339431131031</v>
      </c>
      <c r="I2457" s="2">
        <f t="shared" si="347"/>
        <v>35.197208264220308</v>
      </c>
    </row>
    <row r="2458" spans="1:9" ht="13.5" x14ac:dyDescent="0.25">
      <c r="A2458" s="3">
        <f>TITRES_STAT!B2461</f>
        <v>45583</v>
      </c>
      <c r="B2458" s="17">
        <f>TITRES_STAT!D2461</f>
        <v>2.8</v>
      </c>
      <c r="C2458" s="2">
        <f t="shared" si="342"/>
        <v>-4.0000000000000036E-2</v>
      </c>
      <c r="D2458" s="2">
        <f t="shared" si="343"/>
        <v>0</v>
      </c>
      <c r="E2458" s="2">
        <f t="shared" si="344"/>
        <v>4.0000000000000036E-2</v>
      </c>
      <c r="F2458" s="2">
        <f t="shared" si="345"/>
        <v>8.5350076670195445E-3</v>
      </c>
      <c r="G2458" s="2">
        <f t="shared" si="345"/>
        <v>1.8571239275164624E-2</v>
      </c>
      <c r="H2458" s="2">
        <f t="shared" si="346"/>
        <v>0.45958202037886814</v>
      </c>
      <c r="I2458" s="2">
        <f t="shared" si="347"/>
        <v>31.487234972898136</v>
      </c>
    </row>
    <row r="2459" spans="1:9" ht="13.5" x14ac:dyDescent="0.25">
      <c r="A2459" s="3">
        <f>TITRES_STAT!B2462</f>
        <v>45586</v>
      </c>
      <c r="B2459" s="17">
        <f>TITRES_STAT!D2462</f>
        <v>2.77</v>
      </c>
      <c r="C2459" s="2">
        <f t="shared" si="342"/>
        <v>-2.9999999999999805E-2</v>
      </c>
      <c r="D2459" s="2">
        <f t="shared" si="343"/>
        <v>0</v>
      </c>
      <c r="E2459" s="2">
        <f t="shared" si="344"/>
        <v>2.9999999999999805E-2</v>
      </c>
      <c r="F2459" s="2">
        <f t="shared" si="345"/>
        <v>7.9253642622324344E-3</v>
      </c>
      <c r="G2459" s="2">
        <f t="shared" si="345"/>
        <v>1.9387579326938569E-2</v>
      </c>
      <c r="H2459" s="2">
        <f t="shared" si="346"/>
        <v>0.40878565232846442</v>
      </c>
      <c r="I2459" s="2">
        <f t="shared" si="347"/>
        <v>29.016880719420783</v>
      </c>
    </row>
    <row r="2460" spans="1:9" ht="13.5" x14ac:dyDescent="0.25">
      <c r="A2460" s="3">
        <f>TITRES_STAT!B2463</f>
        <v>45587</v>
      </c>
      <c r="B2460" s="17">
        <f>TITRES_STAT!D2463</f>
        <v>2.79</v>
      </c>
      <c r="C2460" s="2">
        <f t="shared" si="342"/>
        <v>2.0000000000000018E-2</v>
      </c>
      <c r="D2460" s="2">
        <f t="shared" si="343"/>
        <v>2.0000000000000018E-2</v>
      </c>
      <c r="E2460" s="2">
        <f t="shared" si="344"/>
        <v>0</v>
      </c>
      <c r="F2460" s="2">
        <f t="shared" si="345"/>
        <v>8.787838243501548E-3</v>
      </c>
      <c r="G2460" s="2">
        <f t="shared" si="345"/>
        <v>1.8002752232157242E-2</v>
      </c>
      <c r="H2460" s="2">
        <f t="shared" si="346"/>
        <v>0.4881385984863113</v>
      </c>
      <c r="I2460" s="2">
        <f t="shared" si="347"/>
        <v>32.801958028830839</v>
      </c>
    </row>
    <row r="2461" spans="1:9" ht="13.5" x14ac:dyDescent="0.25">
      <c r="A2461" s="3">
        <f>TITRES_STAT!B2464</f>
        <v>45588</v>
      </c>
      <c r="B2461" s="17">
        <f>TITRES_STAT!D2464</f>
        <v>2.78</v>
      </c>
      <c r="C2461" s="2">
        <f t="shared" si="342"/>
        <v>-1.0000000000000231E-2</v>
      </c>
      <c r="D2461" s="2">
        <f t="shared" si="343"/>
        <v>0</v>
      </c>
      <c r="E2461" s="2">
        <f t="shared" si="344"/>
        <v>1.0000000000000231E-2</v>
      </c>
      <c r="F2461" s="2">
        <f t="shared" ref="F2461:G2476" si="348">((F2460*13)+D2461)/14</f>
        <v>8.160135511822866E-3</v>
      </c>
      <c r="G2461" s="2">
        <f t="shared" si="348"/>
        <v>1.7431127072717455E-2</v>
      </c>
      <c r="H2461" s="2">
        <f t="shared" si="346"/>
        <v>0.46813585132970564</v>
      </c>
      <c r="I2461" s="2">
        <f t="shared" si="347"/>
        <v>31.886412344314749</v>
      </c>
    </row>
    <row r="2462" spans="1:9" ht="13.5" x14ac:dyDescent="0.25">
      <c r="A2462" s="3">
        <f>TITRES_STAT!B2465</f>
        <v>45589</v>
      </c>
      <c r="B2462" s="17">
        <f>TITRES_STAT!D2465</f>
        <v>2.72</v>
      </c>
      <c r="C2462" s="2">
        <f t="shared" si="342"/>
        <v>-5.9999999999999609E-2</v>
      </c>
      <c r="D2462" s="2">
        <f t="shared" si="343"/>
        <v>0</v>
      </c>
      <c r="E2462" s="2">
        <f t="shared" si="344"/>
        <v>5.9999999999999609E-2</v>
      </c>
      <c r="F2462" s="2">
        <f t="shared" si="348"/>
        <v>7.5772686895498043E-3</v>
      </c>
      <c r="G2462" s="2">
        <f t="shared" si="348"/>
        <v>2.0471760853237608E-2</v>
      </c>
      <c r="H2462" s="2">
        <f t="shared" si="346"/>
        <v>0.37013272790119855</v>
      </c>
      <c r="I2462" s="2">
        <f t="shared" si="347"/>
        <v>27.01437024047857</v>
      </c>
    </row>
    <row r="2463" spans="1:9" ht="13.5" x14ac:dyDescent="0.25">
      <c r="A2463" s="3">
        <f>TITRES_STAT!B2466</f>
        <v>45590</v>
      </c>
      <c r="B2463" s="17">
        <f>TITRES_STAT!D2466</f>
        <v>2.77</v>
      </c>
      <c r="C2463" s="2">
        <f t="shared" si="342"/>
        <v>4.9999999999999822E-2</v>
      </c>
      <c r="D2463" s="2">
        <f t="shared" si="343"/>
        <v>4.9999999999999822E-2</v>
      </c>
      <c r="E2463" s="2">
        <f t="shared" si="344"/>
        <v>0</v>
      </c>
      <c r="F2463" s="2">
        <f t="shared" si="348"/>
        <v>1.0607463783153376E-2</v>
      </c>
      <c r="G2463" s="2">
        <f t="shared" si="348"/>
        <v>1.900949222086349E-2</v>
      </c>
      <c r="H2463" s="2">
        <f t="shared" si="346"/>
        <v>0.55800879160314265</v>
      </c>
      <c r="I2463" s="2">
        <f t="shared" si="347"/>
        <v>35.8155098103759</v>
      </c>
    </row>
    <row r="2464" spans="1:9" ht="13.5" x14ac:dyDescent="0.25">
      <c r="A2464" s="3">
        <f>TITRES_STAT!B2467</f>
        <v>45593</v>
      </c>
      <c r="B2464" s="17">
        <f>TITRES_STAT!D2467</f>
        <v>2.77</v>
      </c>
      <c r="C2464" s="2">
        <f t="shared" si="342"/>
        <v>0</v>
      </c>
      <c r="D2464" s="2">
        <f t="shared" si="343"/>
        <v>0</v>
      </c>
      <c r="E2464" s="2">
        <f t="shared" si="344"/>
        <v>0</v>
      </c>
      <c r="F2464" s="2">
        <f t="shared" si="348"/>
        <v>9.84978779864242E-3</v>
      </c>
      <c r="G2464" s="2">
        <f t="shared" si="348"/>
        <v>1.765167134794467E-2</v>
      </c>
      <c r="H2464" s="2">
        <f t="shared" si="346"/>
        <v>0.55800879160314254</v>
      </c>
      <c r="I2464" s="2">
        <f t="shared" si="347"/>
        <v>35.8155098103759</v>
      </c>
    </row>
    <row r="2465" spans="1:9" ht="13.5" x14ac:dyDescent="0.25">
      <c r="A2465" s="3">
        <f>TITRES_STAT!B2468</f>
        <v>45594</v>
      </c>
      <c r="B2465" s="17">
        <f>TITRES_STAT!D2468</f>
        <v>2.73</v>
      </c>
      <c r="C2465" s="2">
        <f t="shared" si="342"/>
        <v>-4.0000000000000036E-2</v>
      </c>
      <c r="D2465" s="2">
        <f t="shared" si="343"/>
        <v>0</v>
      </c>
      <c r="E2465" s="2">
        <f t="shared" si="344"/>
        <v>4.0000000000000036E-2</v>
      </c>
      <c r="F2465" s="2">
        <f t="shared" si="348"/>
        <v>9.1462315273108195E-3</v>
      </c>
      <c r="G2465" s="2">
        <f t="shared" si="348"/>
        <v>1.9247980537377196E-2</v>
      </c>
      <c r="H2465" s="2">
        <f t="shared" si="346"/>
        <v>0.47517876015875898</v>
      </c>
      <c r="I2465" s="2">
        <f t="shared" si="347"/>
        <v>32.211605331656216</v>
      </c>
    </row>
    <row r="2466" spans="1:9" ht="13.5" x14ac:dyDescent="0.25">
      <c r="A2466" s="3">
        <f>TITRES_STAT!B2469</f>
        <v>45595</v>
      </c>
      <c r="B2466" s="17">
        <f>TITRES_STAT!D2469</f>
        <v>2.8</v>
      </c>
      <c r="C2466" s="2">
        <f t="shared" si="342"/>
        <v>6.999999999999984E-2</v>
      </c>
      <c r="D2466" s="2">
        <f t="shared" si="343"/>
        <v>6.999999999999984E-2</v>
      </c>
      <c r="E2466" s="2">
        <f t="shared" si="344"/>
        <v>0</v>
      </c>
      <c r="F2466" s="2">
        <f t="shared" si="348"/>
        <v>1.3492929275360036E-2</v>
      </c>
      <c r="G2466" s="2">
        <f t="shared" si="348"/>
        <v>1.7873124784707397E-2</v>
      </c>
      <c r="H2466" s="2">
        <f t="shared" si="346"/>
        <v>0.75492838761495451</v>
      </c>
      <c r="I2466" s="2">
        <f t="shared" si="347"/>
        <v>43.017617866501332</v>
      </c>
    </row>
    <row r="2467" spans="1:9" ht="13.5" x14ac:dyDescent="0.25">
      <c r="A2467" s="3">
        <f>TITRES_STAT!B2470</f>
        <v>45596</v>
      </c>
      <c r="B2467" s="17">
        <f>TITRES_STAT!D2470</f>
        <v>2.85</v>
      </c>
      <c r="C2467" s="2">
        <f t="shared" si="342"/>
        <v>5.0000000000000266E-2</v>
      </c>
      <c r="D2467" s="2">
        <f t="shared" si="343"/>
        <v>5.0000000000000266E-2</v>
      </c>
      <c r="E2467" s="2">
        <f t="shared" si="344"/>
        <v>0</v>
      </c>
      <c r="F2467" s="2">
        <f t="shared" si="348"/>
        <v>1.6100577184262908E-2</v>
      </c>
      <c r="G2467" s="2">
        <f t="shared" si="348"/>
        <v>1.6596473014371154E-2</v>
      </c>
      <c r="H2467" s="2">
        <f t="shared" si="346"/>
        <v>0.97012040873510641</v>
      </c>
      <c r="I2467" s="2">
        <f t="shared" si="347"/>
        <v>49.241681088820414</v>
      </c>
    </row>
    <row r="2468" spans="1:9" ht="13.5" x14ac:dyDescent="0.25">
      <c r="A2468" s="3">
        <f>TITRES_STAT!B2471</f>
        <v>45597</v>
      </c>
      <c r="B2468" s="17">
        <f>TITRES_STAT!D2471</f>
        <v>2.8</v>
      </c>
      <c r="C2468" s="2">
        <f t="shared" si="342"/>
        <v>-5.0000000000000266E-2</v>
      </c>
      <c r="D2468" s="2">
        <f t="shared" si="343"/>
        <v>0</v>
      </c>
      <c r="E2468" s="2">
        <f t="shared" si="344"/>
        <v>5.0000000000000266E-2</v>
      </c>
      <c r="F2468" s="2">
        <f t="shared" si="348"/>
        <v>1.4950535956815558E-2</v>
      </c>
      <c r="G2468" s="2">
        <f t="shared" si="348"/>
        <v>1.8982439227630377E-2</v>
      </c>
      <c r="H2468" s="2">
        <f t="shared" si="346"/>
        <v>0.78759825212841572</v>
      </c>
      <c r="I2468" s="2">
        <f t="shared" si="347"/>
        <v>44.05901892053523</v>
      </c>
    </row>
    <row r="2469" spans="1:9" ht="13.5" x14ac:dyDescent="0.25">
      <c r="A2469" s="3">
        <f>TITRES_STAT!B2472</f>
        <v>45600</v>
      </c>
      <c r="B2469" s="17">
        <f>TITRES_STAT!D2472</f>
        <v>2.8</v>
      </c>
      <c r="C2469" s="2">
        <f t="shared" si="342"/>
        <v>0</v>
      </c>
      <c r="D2469" s="2">
        <f t="shared" si="343"/>
        <v>0</v>
      </c>
      <c r="E2469" s="2">
        <f t="shared" si="344"/>
        <v>0</v>
      </c>
      <c r="F2469" s="2">
        <f t="shared" si="348"/>
        <v>1.3882640531328733E-2</v>
      </c>
      <c r="G2469" s="2">
        <f t="shared" si="348"/>
        <v>1.7626550711371064E-2</v>
      </c>
      <c r="H2469" s="2">
        <f t="shared" si="346"/>
        <v>0.78759825212841572</v>
      </c>
      <c r="I2469" s="2">
        <f t="shared" si="347"/>
        <v>44.05901892053523</v>
      </c>
    </row>
    <row r="2470" spans="1:9" ht="13.5" x14ac:dyDescent="0.25">
      <c r="A2470" s="3">
        <f>TITRES_STAT!B2473</f>
        <v>45601</v>
      </c>
      <c r="B2470" s="17">
        <f>TITRES_STAT!D2473</f>
        <v>2.77</v>
      </c>
      <c r="C2470" s="2">
        <f t="shared" si="342"/>
        <v>-2.9999999999999805E-2</v>
      </c>
      <c r="D2470" s="2">
        <f t="shared" si="343"/>
        <v>0</v>
      </c>
      <c r="E2470" s="2">
        <f t="shared" si="344"/>
        <v>2.9999999999999805E-2</v>
      </c>
      <c r="F2470" s="2">
        <f t="shared" si="348"/>
        <v>1.2891023350519537E-2</v>
      </c>
      <c r="G2470" s="2">
        <f t="shared" si="348"/>
        <v>1.851036851770169E-2</v>
      </c>
      <c r="H2470" s="2">
        <f t="shared" si="346"/>
        <v>0.69642175617366531</v>
      </c>
      <c r="I2470" s="2">
        <f t="shared" si="347"/>
        <v>41.052394762047108</v>
      </c>
    </row>
    <row r="2471" spans="1:9" ht="13.5" x14ac:dyDescent="0.25">
      <c r="A2471" s="3">
        <f>TITRES_STAT!B2474</f>
        <v>45602</v>
      </c>
      <c r="B2471" s="17">
        <f>TITRES_STAT!D2474</f>
        <v>2.77</v>
      </c>
      <c r="C2471" s="2">
        <f t="shared" si="342"/>
        <v>0</v>
      </c>
      <c r="D2471" s="2">
        <f t="shared" si="343"/>
        <v>0</v>
      </c>
      <c r="E2471" s="2">
        <f t="shared" si="344"/>
        <v>0</v>
      </c>
      <c r="F2471" s="2">
        <f t="shared" si="348"/>
        <v>1.1970235968339569E-2</v>
      </c>
      <c r="G2471" s="2">
        <f t="shared" si="348"/>
        <v>1.7188199337865855E-2</v>
      </c>
      <c r="H2471" s="2">
        <f t="shared" si="346"/>
        <v>0.69642175617366531</v>
      </c>
      <c r="I2471" s="2">
        <f t="shared" si="347"/>
        <v>41.052394762047108</v>
      </c>
    </row>
    <row r="2472" spans="1:9" ht="13.5" x14ac:dyDescent="0.25">
      <c r="A2472" s="3">
        <f>TITRES_STAT!B2475</f>
        <v>45603</v>
      </c>
      <c r="B2472" s="17">
        <f>TITRES_STAT!D2475</f>
        <v>2.8</v>
      </c>
      <c r="C2472" s="2">
        <f t="shared" si="342"/>
        <v>2.9999999999999805E-2</v>
      </c>
      <c r="D2472" s="2">
        <f t="shared" si="343"/>
        <v>2.9999999999999805E-2</v>
      </c>
      <c r="E2472" s="2">
        <f t="shared" si="344"/>
        <v>0</v>
      </c>
      <c r="F2472" s="2">
        <f t="shared" si="348"/>
        <v>1.3258076256315299E-2</v>
      </c>
      <c r="G2472" s="2">
        <f t="shared" si="348"/>
        <v>1.5960470813732579E-2</v>
      </c>
      <c r="H2472" s="2">
        <f t="shared" si="346"/>
        <v>0.83068202755697484</v>
      </c>
      <c r="I2472" s="2">
        <f t="shared" si="347"/>
        <v>45.375549388306986</v>
      </c>
    </row>
    <row r="2473" spans="1:9" ht="13.5" x14ac:dyDescent="0.25">
      <c r="A2473" s="3">
        <f>TITRES_STAT!B2476</f>
        <v>45604</v>
      </c>
      <c r="B2473" s="17">
        <f>TITRES_STAT!D2476</f>
        <v>2.8</v>
      </c>
      <c r="C2473" s="2">
        <f t="shared" si="342"/>
        <v>0</v>
      </c>
      <c r="D2473" s="2">
        <f t="shared" si="343"/>
        <v>0</v>
      </c>
      <c r="E2473" s="2">
        <f t="shared" si="344"/>
        <v>0</v>
      </c>
      <c r="F2473" s="2">
        <f t="shared" si="348"/>
        <v>1.2311070809435635E-2</v>
      </c>
      <c r="G2473" s="2">
        <f t="shared" si="348"/>
        <v>1.4820437184180251E-2</v>
      </c>
      <c r="H2473" s="2">
        <f t="shared" si="346"/>
        <v>0.83068202755697496</v>
      </c>
      <c r="I2473" s="2">
        <f t="shared" si="347"/>
        <v>45.375549388306986</v>
      </c>
    </row>
    <row r="2474" spans="1:9" ht="13.5" x14ac:dyDescent="0.25">
      <c r="A2474" s="3">
        <f>TITRES_STAT!B2477</f>
        <v>45607</v>
      </c>
      <c r="B2474" s="17">
        <f>TITRES_STAT!D2477</f>
        <v>2.82</v>
      </c>
      <c r="C2474" s="2">
        <f t="shared" si="342"/>
        <v>2.0000000000000018E-2</v>
      </c>
      <c r="D2474" s="2">
        <f t="shared" si="343"/>
        <v>2.0000000000000018E-2</v>
      </c>
      <c r="E2474" s="2">
        <f t="shared" si="344"/>
        <v>0</v>
      </c>
      <c r="F2474" s="2">
        <f t="shared" si="348"/>
        <v>1.2860280037333091E-2</v>
      </c>
      <c r="G2474" s="2">
        <f t="shared" si="348"/>
        <v>1.3761834528167375E-2</v>
      </c>
      <c r="H2474" s="2">
        <f t="shared" si="346"/>
        <v>0.93448878570738481</v>
      </c>
      <c r="I2474" s="2">
        <f t="shared" si="347"/>
        <v>48.306756421214928</v>
      </c>
    </row>
    <row r="2475" spans="1:9" ht="13.5" x14ac:dyDescent="0.25">
      <c r="A2475" s="3">
        <f>TITRES_STAT!B2478</f>
        <v>45608</v>
      </c>
      <c r="B2475" s="17">
        <f>TITRES_STAT!D2478</f>
        <v>2.76</v>
      </c>
      <c r="C2475" s="2">
        <f t="shared" si="342"/>
        <v>-6.0000000000000053E-2</v>
      </c>
      <c r="D2475" s="2">
        <f t="shared" si="343"/>
        <v>0</v>
      </c>
      <c r="E2475" s="2">
        <f t="shared" si="344"/>
        <v>6.0000000000000053E-2</v>
      </c>
      <c r="F2475" s="2">
        <f t="shared" si="348"/>
        <v>1.1941688606095013E-2</v>
      </c>
      <c r="G2475" s="2">
        <f t="shared" si="348"/>
        <v>1.7064560633298281E-2</v>
      </c>
      <c r="H2475" s="2">
        <f t="shared" si="346"/>
        <v>0.69979467170066212</v>
      </c>
      <c r="I2475" s="2">
        <f t="shared" si="347"/>
        <v>41.169364944561821</v>
      </c>
    </row>
    <row r="2476" spans="1:9" ht="13.5" x14ac:dyDescent="0.25">
      <c r="A2476" s="3">
        <f>TITRES_STAT!B2479</f>
        <v>45609</v>
      </c>
      <c r="B2476" s="17">
        <f>TITRES_STAT!D2479</f>
        <v>2.82</v>
      </c>
      <c r="C2476" s="2">
        <f t="shared" si="342"/>
        <v>6.0000000000000053E-2</v>
      </c>
      <c r="D2476" s="2">
        <f t="shared" si="343"/>
        <v>6.0000000000000053E-2</v>
      </c>
      <c r="E2476" s="2">
        <f t="shared" si="344"/>
        <v>0</v>
      </c>
      <c r="F2476" s="2">
        <f t="shared" si="348"/>
        <v>1.5374425134231087E-2</v>
      </c>
      <c r="G2476" s="2">
        <f t="shared" si="348"/>
        <v>1.5845663445205545E-2</v>
      </c>
      <c r="H2476" s="2">
        <f t="shared" si="346"/>
        <v>0.97026073962734316</v>
      </c>
      <c r="I2476" s="2">
        <f t="shared" si="347"/>
        <v>49.245296326153209</v>
      </c>
    </row>
    <row r="2477" spans="1:9" ht="13.5" x14ac:dyDescent="0.25">
      <c r="A2477" s="3">
        <f>TITRES_STAT!B2480</f>
        <v>45610</v>
      </c>
      <c r="B2477" s="17">
        <f>TITRES_STAT!D2480</f>
        <v>2.89</v>
      </c>
      <c r="C2477" s="2">
        <f t="shared" si="342"/>
        <v>7.0000000000000284E-2</v>
      </c>
      <c r="D2477" s="2">
        <f t="shared" si="343"/>
        <v>7.0000000000000284E-2</v>
      </c>
      <c r="E2477" s="2">
        <f t="shared" si="344"/>
        <v>0</v>
      </c>
      <c r="F2477" s="2">
        <f t="shared" ref="F2477:G2492" si="349">((F2476*13)+D2477)/14</f>
        <v>1.9276251910357457E-2</v>
      </c>
      <c r="G2477" s="2">
        <f t="shared" si="349"/>
        <v>1.4713830341976578E-2</v>
      </c>
      <c r="H2477" s="2">
        <f t="shared" si="346"/>
        <v>1.3100770813813793</v>
      </c>
      <c r="I2477" s="2">
        <f t="shared" si="347"/>
        <v>56.71140118830926</v>
      </c>
    </row>
    <row r="2478" spans="1:9" ht="13.5" x14ac:dyDescent="0.25">
      <c r="A2478" s="3">
        <f>TITRES_STAT!B2481</f>
        <v>45611</v>
      </c>
      <c r="B2478" s="17">
        <f>TITRES_STAT!D2481</f>
        <v>2.87</v>
      </c>
      <c r="C2478" s="2">
        <f t="shared" si="342"/>
        <v>-2.0000000000000018E-2</v>
      </c>
      <c r="D2478" s="2">
        <f t="shared" si="343"/>
        <v>0</v>
      </c>
      <c r="E2478" s="2">
        <f t="shared" si="344"/>
        <v>2.0000000000000018E-2</v>
      </c>
      <c r="F2478" s="2">
        <f t="shared" si="349"/>
        <v>1.7899376773903353E-2</v>
      </c>
      <c r="G2478" s="2">
        <f t="shared" si="349"/>
        <v>1.5091413888978252E-2</v>
      </c>
      <c r="H2478" s="2">
        <f t="shared" si="346"/>
        <v>1.186063605808058</v>
      </c>
      <c r="I2478" s="2">
        <f t="shared" si="347"/>
        <v>54.255676854820543</v>
      </c>
    </row>
    <row r="2479" spans="1:9" ht="13.5" x14ac:dyDescent="0.25">
      <c r="A2479" s="3">
        <f>TITRES_STAT!B2482</f>
        <v>45614</v>
      </c>
      <c r="B2479" s="17">
        <f>TITRES_STAT!D2482</f>
        <v>2.89</v>
      </c>
      <c r="C2479" s="2">
        <f t="shared" si="342"/>
        <v>2.0000000000000018E-2</v>
      </c>
      <c r="D2479" s="2">
        <f t="shared" si="343"/>
        <v>2.0000000000000018E-2</v>
      </c>
      <c r="E2479" s="2">
        <f t="shared" si="344"/>
        <v>0</v>
      </c>
      <c r="F2479" s="2">
        <f t="shared" si="349"/>
        <v>1.8049421290053113E-2</v>
      </c>
      <c r="G2479" s="2">
        <f t="shared" si="349"/>
        <v>1.4013455754051234E-2</v>
      </c>
      <c r="H2479" s="2">
        <f t="shared" si="346"/>
        <v>1.2880064422963691</v>
      </c>
      <c r="I2479" s="2">
        <f t="shared" si="347"/>
        <v>56.293829356689002</v>
      </c>
    </row>
    <row r="2480" spans="1:9" ht="13.5" x14ac:dyDescent="0.25">
      <c r="A2480" s="3">
        <f>TITRES_STAT!B2483</f>
        <v>45615</v>
      </c>
      <c r="B2480" s="17">
        <f>TITRES_STAT!D2483</f>
        <v>2.78</v>
      </c>
      <c r="C2480" s="2">
        <f t="shared" si="342"/>
        <v>-0.11000000000000032</v>
      </c>
      <c r="D2480" s="2">
        <f t="shared" si="343"/>
        <v>0</v>
      </c>
      <c r="E2480" s="2">
        <f t="shared" si="344"/>
        <v>0.11000000000000032</v>
      </c>
      <c r="F2480" s="2">
        <f t="shared" si="349"/>
        <v>1.6760176912192178E-2</v>
      </c>
      <c r="G2480" s="2">
        <f t="shared" si="349"/>
        <v>2.086963748590474E-2</v>
      </c>
      <c r="H2480" s="2">
        <f t="shared" si="346"/>
        <v>0.80308902938596449</v>
      </c>
      <c r="I2480" s="2">
        <f t="shared" si="347"/>
        <v>44.53962152159805</v>
      </c>
    </row>
    <row r="2481" spans="1:9" ht="13.5" x14ac:dyDescent="0.25">
      <c r="A2481" s="3">
        <f>TITRES_STAT!B2484</f>
        <v>45616</v>
      </c>
      <c r="B2481" s="17">
        <f>TITRES_STAT!D2484</f>
        <v>2.88</v>
      </c>
      <c r="C2481" s="2">
        <f t="shared" si="342"/>
        <v>0.10000000000000009</v>
      </c>
      <c r="D2481" s="2">
        <f t="shared" si="343"/>
        <v>0.10000000000000009</v>
      </c>
      <c r="E2481" s="2">
        <f t="shared" si="344"/>
        <v>0</v>
      </c>
      <c r="F2481" s="2">
        <f t="shared" si="349"/>
        <v>2.2705878561321311E-2</v>
      </c>
      <c r="G2481" s="2">
        <f t="shared" si="349"/>
        <v>1.9378949094054403E-2</v>
      </c>
      <c r="H2481" s="2">
        <f t="shared" si="346"/>
        <v>1.171677496603138</v>
      </c>
      <c r="I2481" s="2">
        <f t="shared" si="347"/>
        <v>53.95264713272735</v>
      </c>
    </row>
    <row r="2482" spans="1:9" ht="13.5" x14ac:dyDescent="0.25">
      <c r="A2482" s="3">
        <f>TITRES_STAT!B2485</f>
        <v>45617</v>
      </c>
      <c r="B2482" s="17">
        <f>TITRES_STAT!D2485</f>
        <v>2.87</v>
      </c>
      <c r="C2482" s="2">
        <f t="shared" si="342"/>
        <v>-9.9999999999997868E-3</v>
      </c>
      <c r="D2482" s="2">
        <f t="shared" si="343"/>
        <v>0</v>
      </c>
      <c r="E2482" s="2">
        <f t="shared" si="344"/>
        <v>9.9999999999997868E-3</v>
      </c>
      <c r="F2482" s="2">
        <f t="shared" si="349"/>
        <v>2.1084030092655501E-2</v>
      </c>
      <c r="G2482" s="2">
        <f t="shared" si="349"/>
        <v>1.8709024158764787E-2</v>
      </c>
      <c r="H2482" s="2">
        <f t="shared" si="346"/>
        <v>1.1269444046753274</v>
      </c>
      <c r="I2482" s="2">
        <f t="shared" si="347"/>
        <v>52.984196587279982</v>
      </c>
    </row>
    <row r="2483" spans="1:9" ht="13.5" x14ac:dyDescent="0.25">
      <c r="A2483" s="3">
        <f>TITRES_STAT!B2486</f>
        <v>45618</v>
      </c>
      <c r="B2483" s="17">
        <f>TITRES_STAT!D2486</f>
        <v>2.85</v>
      </c>
      <c r="C2483" s="2">
        <f t="shared" si="342"/>
        <v>-2.0000000000000018E-2</v>
      </c>
      <c r="D2483" s="2">
        <f t="shared" si="343"/>
        <v>0</v>
      </c>
      <c r="E2483" s="2">
        <f t="shared" si="344"/>
        <v>2.0000000000000018E-2</v>
      </c>
      <c r="F2483" s="2">
        <f t="shared" si="349"/>
        <v>1.9578027943180108E-2</v>
      </c>
      <c r="G2483" s="2">
        <f t="shared" si="349"/>
        <v>1.8801236718853014E-2</v>
      </c>
      <c r="H2483" s="2">
        <f t="shared" si="346"/>
        <v>1.0413159642603811</v>
      </c>
      <c r="I2483" s="2">
        <f t="shared" si="347"/>
        <v>51.011993365646134</v>
      </c>
    </row>
    <row r="2484" spans="1:9" ht="13.5" x14ac:dyDescent="0.25">
      <c r="A2484" s="3">
        <f>TITRES_STAT!B2487</f>
        <v>45621</v>
      </c>
      <c r="B2484" s="17">
        <f>TITRES_STAT!D2487</f>
        <v>2.98</v>
      </c>
      <c r="C2484" s="2">
        <f t="shared" si="342"/>
        <v>0.12999999999999989</v>
      </c>
      <c r="D2484" s="2">
        <f t="shared" si="343"/>
        <v>0.12999999999999989</v>
      </c>
      <c r="E2484" s="2">
        <f t="shared" si="344"/>
        <v>0</v>
      </c>
      <c r="F2484" s="2">
        <f t="shared" si="349"/>
        <v>2.746531166152438E-2</v>
      </c>
      <c r="G2484" s="2">
        <f t="shared" si="349"/>
        <v>1.7458291238934942E-2</v>
      </c>
      <c r="H2484" s="2">
        <f t="shared" si="346"/>
        <v>1.5731958692653774</v>
      </c>
      <c r="I2484" s="2">
        <f t="shared" si="347"/>
        <v>61.137820406750052</v>
      </c>
    </row>
    <row r="2485" spans="1:9" ht="13.5" x14ac:dyDescent="0.25">
      <c r="A2485" s="3">
        <f>TITRES_STAT!B2488</f>
        <v>45622</v>
      </c>
      <c r="B2485" s="17">
        <f>TITRES_STAT!D2488</f>
        <v>2.98</v>
      </c>
      <c r="C2485" s="2">
        <f t="shared" si="342"/>
        <v>0</v>
      </c>
      <c r="D2485" s="2">
        <f t="shared" si="343"/>
        <v>0</v>
      </c>
      <c r="E2485" s="2">
        <f t="shared" si="344"/>
        <v>0</v>
      </c>
      <c r="F2485" s="2">
        <f t="shared" si="349"/>
        <v>2.5503503685701208E-2</v>
      </c>
      <c r="G2485" s="2">
        <f t="shared" si="349"/>
        <v>1.6211270436153873E-2</v>
      </c>
      <c r="H2485" s="2">
        <f t="shared" si="346"/>
        <v>1.5731958692653776</v>
      </c>
      <c r="I2485" s="2">
        <f t="shared" si="347"/>
        <v>61.137820406750059</v>
      </c>
    </row>
    <row r="2486" spans="1:9" ht="13.5" x14ac:dyDescent="0.25">
      <c r="A2486" s="3">
        <f>TITRES_STAT!B2489</f>
        <v>45623</v>
      </c>
      <c r="B2486" s="17">
        <f>TITRES_STAT!D2489</f>
        <v>2.97</v>
      </c>
      <c r="C2486" s="2">
        <f t="shared" si="342"/>
        <v>-9.9999999999997868E-3</v>
      </c>
      <c r="D2486" s="2">
        <f t="shared" si="343"/>
        <v>0</v>
      </c>
      <c r="E2486" s="2">
        <f t="shared" si="344"/>
        <v>9.9999999999997868E-3</v>
      </c>
      <c r="F2486" s="2">
        <f t="shared" si="349"/>
        <v>2.3681824851008264E-2</v>
      </c>
      <c r="G2486" s="2">
        <f t="shared" si="349"/>
        <v>1.5767608262142869E-2</v>
      </c>
      <c r="H2486" s="2">
        <f t="shared" si="346"/>
        <v>1.5019287933393792</v>
      </c>
      <c r="I2486" s="2">
        <f t="shared" si="347"/>
        <v>60.030836902225424</v>
      </c>
    </row>
    <row r="2487" spans="1:9" ht="13.5" x14ac:dyDescent="0.25">
      <c r="A2487" s="3">
        <f>TITRES_STAT!B2490</f>
        <v>45624</v>
      </c>
      <c r="B2487" s="17">
        <f>TITRES_STAT!D2490</f>
        <v>2.99</v>
      </c>
      <c r="C2487" s="2">
        <f t="shared" si="342"/>
        <v>2.0000000000000018E-2</v>
      </c>
      <c r="D2487" s="2">
        <f t="shared" si="343"/>
        <v>2.0000000000000018E-2</v>
      </c>
      <c r="E2487" s="2">
        <f t="shared" si="344"/>
        <v>0</v>
      </c>
      <c r="F2487" s="2">
        <f t="shared" si="349"/>
        <v>2.3418837361650534E-2</v>
      </c>
      <c r="G2487" s="2">
        <f t="shared" si="349"/>
        <v>1.4641350529132664E-2</v>
      </c>
      <c r="H2487" s="2">
        <f t="shared" si="346"/>
        <v>1.5994998080984977</v>
      </c>
      <c r="I2487" s="2">
        <f t="shared" si="347"/>
        <v>61.531060826217647</v>
      </c>
    </row>
    <row r="2488" spans="1:9" ht="13.5" x14ac:dyDescent="0.25">
      <c r="A2488" s="3">
        <f>TITRES_STAT!B2491</f>
        <v>45625</v>
      </c>
      <c r="B2488" s="17">
        <f>TITRES_STAT!D2491</f>
        <v>2.98</v>
      </c>
      <c r="C2488" s="2">
        <f t="shared" si="342"/>
        <v>-1.0000000000000231E-2</v>
      </c>
      <c r="D2488" s="2">
        <f t="shared" si="343"/>
        <v>0</v>
      </c>
      <c r="E2488" s="2">
        <f t="shared" si="344"/>
        <v>1.0000000000000231E-2</v>
      </c>
      <c r="F2488" s="2">
        <f t="shared" si="349"/>
        <v>2.174606326438978E-2</v>
      </c>
      <c r="G2488" s="2">
        <f t="shared" si="349"/>
        <v>1.4309825491337492E-2</v>
      </c>
      <c r="H2488" s="2">
        <f t="shared" si="346"/>
        <v>1.5196595708000664</v>
      </c>
      <c r="I2488" s="2">
        <f t="shared" si="347"/>
        <v>60.312098841095811</v>
      </c>
    </row>
    <row r="2489" spans="1:9" ht="13.5" x14ac:dyDescent="0.25">
      <c r="A2489" s="3">
        <f>TITRES_STAT!B2492</f>
        <v>45628</v>
      </c>
      <c r="B2489" s="17">
        <f>TITRES_STAT!D2492</f>
        <v>2.92</v>
      </c>
      <c r="C2489" s="2">
        <f t="shared" si="342"/>
        <v>-6.0000000000000053E-2</v>
      </c>
      <c r="D2489" s="2">
        <f t="shared" si="343"/>
        <v>0</v>
      </c>
      <c r="E2489" s="2">
        <f t="shared" si="344"/>
        <v>6.0000000000000053E-2</v>
      </c>
      <c r="F2489" s="2">
        <f t="shared" si="349"/>
        <v>2.019277303121908E-2</v>
      </c>
      <c r="G2489" s="2">
        <f t="shared" si="349"/>
        <v>1.7573409384813391E-2</v>
      </c>
      <c r="H2489" s="2">
        <f t="shared" si="346"/>
        <v>1.1490526732205586</v>
      </c>
      <c r="I2489" s="2">
        <f t="shared" si="347"/>
        <v>53.467869240198496</v>
      </c>
    </row>
    <row r="2490" spans="1:9" ht="13.5" x14ac:dyDescent="0.25">
      <c r="A2490" s="3">
        <f>TITRES_STAT!B2493</f>
        <v>45629</v>
      </c>
      <c r="B2490" s="17">
        <f>TITRES_STAT!D2493</f>
        <v>2.87</v>
      </c>
      <c r="C2490" s="2">
        <f t="shared" si="342"/>
        <v>-4.9999999999999822E-2</v>
      </c>
      <c r="D2490" s="2">
        <f t="shared" si="343"/>
        <v>0</v>
      </c>
      <c r="E2490" s="2">
        <f t="shared" si="344"/>
        <v>4.9999999999999822E-2</v>
      </c>
      <c r="F2490" s="2">
        <f t="shared" si="349"/>
        <v>1.8750432100417717E-2</v>
      </c>
      <c r="G2490" s="2">
        <f t="shared" si="349"/>
        <v>1.9889594428755281E-2</v>
      </c>
      <c r="H2490" s="2">
        <f t="shared" si="346"/>
        <v>0.94272571356756141</v>
      </c>
      <c r="I2490" s="2">
        <f t="shared" si="347"/>
        <v>48.525929676216052</v>
      </c>
    </row>
    <row r="2491" spans="1:9" ht="13.5" x14ac:dyDescent="0.25">
      <c r="A2491" s="3">
        <f>TITRES_STAT!B2494</f>
        <v>45630</v>
      </c>
      <c r="B2491" s="17">
        <f>TITRES_STAT!D2494</f>
        <v>2.86</v>
      </c>
      <c r="C2491" s="2">
        <f t="shared" si="342"/>
        <v>-1.0000000000000231E-2</v>
      </c>
      <c r="D2491" s="2">
        <f t="shared" si="343"/>
        <v>0</v>
      </c>
      <c r="E2491" s="2">
        <f t="shared" si="344"/>
        <v>1.0000000000000231E-2</v>
      </c>
      <c r="F2491" s="2">
        <f t="shared" si="349"/>
        <v>1.7411115521816452E-2</v>
      </c>
      <c r="G2491" s="2">
        <f t="shared" si="349"/>
        <v>1.918319482670135E-2</v>
      </c>
      <c r="H2491" s="2">
        <f t="shared" si="346"/>
        <v>0.90762334841022851</v>
      </c>
      <c r="I2491" s="2">
        <f t="shared" si="347"/>
        <v>47.578750237389471</v>
      </c>
    </row>
    <row r="2492" spans="1:9" ht="13.5" x14ac:dyDescent="0.25">
      <c r="A2492" s="3">
        <f>TITRES_STAT!B2495</f>
        <v>45631</v>
      </c>
      <c r="B2492" s="17">
        <f>TITRES_STAT!D2495</f>
        <v>2.86</v>
      </c>
      <c r="C2492" s="2">
        <f t="shared" si="342"/>
        <v>0</v>
      </c>
      <c r="D2492" s="2">
        <f t="shared" si="343"/>
        <v>0</v>
      </c>
      <c r="E2492" s="2">
        <f t="shared" si="344"/>
        <v>0</v>
      </c>
      <c r="F2492" s="2">
        <f t="shared" si="349"/>
        <v>1.6167464413115278E-2</v>
      </c>
      <c r="G2492" s="2">
        <f t="shared" si="349"/>
        <v>1.7812966624794112E-2</v>
      </c>
      <c r="H2492" s="2">
        <f t="shared" si="346"/>
        <v>0.90762334841022851</v>
      </c>
      <c r="I2492" s="2">
        <f t="shared" si="347"/>
        <v>47.578750237389471</v>
      </c>
    </row>
    <row r="2493" spans="1:9" ht="13.5" x14ac:dyDescent="0.25">
      <c r="A2493" s="3">
        <f>TITRES_STAT!B2496</f>
        <v>45632</v>
      </c>
      <c r="B2493" s="17">
        <f>TITRES_STAT!D2496</f>
        <v>2.83</v>
      </c>
      <c r="C2493" s="2">
        <f t="shared" si="342"/>
        <v>-2.9999999999999805E-2</v>
      </c>
      <c r="D2493" s="2">
        <f t="shared" si="343"/>
        <v>0</v>
      </c>
      <c r="E2493" s="2">
        <f t="shared" si="344"/>
        <v>2.9999999999999805E-2</v>
      </c>
      <c r="F2493" s="2">
        <f t="shared" ref="F2493:G2508" si="350">((F2492*13)+D2493)/14</f>
        <v>1.5012645526464186E-2</v>
      </c>
      <c r="G2493" s="2">
        <f t="shared" si="350"/>
        <v>1.8683469008737377E-2</v>
      </c>
      <c r="H2493" s="2">
        <f t="shared" si="346"/>
        <v>0.80352559363807019</v>
      </c>
      <c r="I2493" s="2">
        <f t="shared" si="347"/>
        <v>44.553046348358116</v>
      </c>
    </row>
    <row r="2494" spans="1:9" ht="13.5" x14ac:dyDescent="0.25">
      <c r="A2494" s="3">
        <f>TITRES_STAT!B2497</f>
        <v>45635</v>
      </c>
      <c r="B2494" s="17">
        <f>TITRES_STAT!D2497</f>
        <v>2.97</v>
      </c>
      <c r="C2494" s="2">
        <f t="shared" si="342"/>
        <v>0.14000000000000012</v>
      </c>
      <c r="D2494" s="2">
        <f t="shared" si="343"/>
        <v>0.14000000000000012</v>
      </c>
      <c r="E2494" s="2">
        <f t="shared" si="344"/>
        <v>0</v>
      </c>
      <c r="F2494" s="2">
        <f t="shared" si="350"/>
        <v>2.3940313703145328E-2</v>
      </c>
      <c r="G2494" s="2">
        <f t="shared" si="350"/>
        <v>1.7348935508113277E-2</v>
      </c>
      <c r="H2494" s="2">
        <f t="shared" si="346"/>
        <v>1.3799298344241107</v>
      </c>
      <c r="I2494" s="2">
        <f t="shared" si="347"/>
        <v>57.981954529261266</v>
      </c>
    </row>
    <row r="2495" spans="1:9" ht="13.5" x14ac:dyDescent="0.25">
      <c r="A2495" s="3">
        <f>TITRES_STAT!B2498</f>
        <v>45636</v>
      </c>
      <c r="B2495" s="17">
        <f>TITRES_STAT!D2498</f>
        <v>2.95</v>
      </c>
      <c r="C2495" s="2">
        <f t="shared" si="342"/>
        <v>-2.0000000000000018E-2</v>
      </c>
      <c r="D2495" s="2">
        <f t="shared" si="343"/>
        <v>0</v>
      </c>
      <c r="E2495" s="2">
        <f t="shared" si="344"/>
        <v>2.0000000000000018E-2</v>
      </c>
      <c r="F2495" s="2">
        <f t="shared" si="350"/>
        <v>2.2230291295777804E-2</v>
      </c>
      <c r="G2495" s="2">
        <f t="shared" si="350"/>
        <v>1.753829725753376E-2</v>
      </c>
      <c r="H2495" s="2">
        <f t="shared" si="346"/>
        <v>1.2675284817759918</v>
      </c>
      <c r="I2495" s="2">
        <f t="shared" si="347"/>
        <v>55.899120648893813</v>
      </c>
    </row>
    <row r="2496" spans="1:9" ht="13.5" x14ac:dyDescent="0.25">
      <c r="A2496" s="3">
        <f>TITRES_STAT!B2499</f>
        <v>45637</v>
      </c>
      <c r="B2496" s="17">
        <f>TITRES_STAT!D2499</f>
        <v>2.9</v>
      </c>
      <c r="C2496" s="2">
        <f t="shared" si="342"/>
        <v>-5.0000000000000266E-2</v>
      </c>
      <c r="D2496" s="2">
        <f t="shared" si="343"/>
        <v>0</v>
      </c>
      <c r="E2496" s="2">
        <f t="shared" si="344"/>
        <v>5.0000000000000266E-2</v>
      </c>
      <c r="F2496" s="2">
        <f t="shared" si="350"/>
        <v>2.0642413346079389E-2</v>
      </c>
      <c r="G2496" s="2">
        <f t="shared" si="350"/>
        <v>1.9856990310567084E-2</v>
      </c>
      <c r="H2496" s="2">
        <f t="shared" si="346"/>
        <v>1.0395539819090476</v>
      </c>
      <c r="I2496" s="2">
        <f t="shared" si="347"/>
        <v>50.969672346500595</v>
      </c>
    </row>
    <row r="2497" spans="1:9" ht="13.5" x14ac:dyDescent="0.25">
      <c r="A2497" s="3">
        <f>TITRES_STAT!B2500</f>
        <v>45638</v>
      </c>
      <c r="B2497" s="17">
        <f>TITRES_STAT!D2500</f>
        <v>2.85</v>
      </c>
      <c r="C2497" s="2">
        <f t="shared" si="342"/>
        <v>-4.9999999999999822E-2</v>
      </c>
      <c r="D2497" s="2">
        <f t="shared" si="343"/>
        <v>0</v>
      </c>
      <c r="E2497" s="2">
        <f t="shared" si="344"/>
        <v>4.9999999999999822E-2</v>
      </c>
      <c r="F2497" s="2">
        <f t="shared" si="350"/>
        <v>1.9167955249930861E-2</v>
      </c>
      <c r="G2497" s="2">
        <f t="shared" si="350"/>
        <v>2.2010062431240849E-2</v>
      </c>
      <c r="H2497" s="2">
        <f t="shared" si="346"/>
        <v>0.87087237075366353</v>
      </c>
      <c r="I2497" s="2">
        <f t="shared" si="347"/>
        <v>46.548999513143741</v>
      </c>
    </row>
    <row r="2498" spans="1:9" ht="13.5" x14ac:dyDescent="0.25">
      <c r="A2498" s="3">
        <f>TITRES_STAT!B2501</f>
        <v>45639</v>
      </c>
      <c r="B2498" s="17">
        <f>TITRES_STAT!D2501</f>
        <v>2.9</v>
      </c>
      <c r="C2498" s="2">
        <f t="shared" si="342"/>
        <v>4.9999999999999822E-2</v>
      </c>
      <c r="D2498" s="2">
        <f t="shared" si="343"/>
        <v>4.9999999999999822E-2</v>
      </c>
      <c r="E2498" s="2">
        <f t="shared" si="344"/>
        <v>0</v>
      </c>
      <c r="F2498" s="2">
        <f t="shared" si="350"/>
        <v>2.137024416065007E-2</v>
      </c>
      <c r="G2498" s="2">
        <f t="shared" si="350"/>
        <v>2.0437915114723645E-2</v>
      </c>
      <c r="H2498" s="2">
        <f t="shared" si="346"/>
        <v>1.0456176200308596</v>
      </c>
      <c r="I2498" s="2">
        <f t="shared" si="347"/>
        <v>51.115008484092236</v>
      </c>
    </row>
    <row r="2499" spans="1:9" ht="13.5" x14ac:dyDescent="0.25">
      <c r="A2499" s="3">
        <f>TITRES_STAT!B2502</f>
        <v>45642</v>
      </c>
      <c r="B2499" s="17">
        <f>TITRES_STAT!D2502</f>
        <v>2.94</v>
      </c>
      <c r="C2499" s="2">
        <f t="shared" ref="C2499:C2562" si="351">B2499-B2498</f>
        <v>4.0000000000000036E-2</v>
      </c>
      <c r="D2499" s="2">
        <f t="shared" ref="D2499:D2562" si="352">IF(C2499&gt;0,C2499,0)</f>
        <v>4.0000000000000036E-2</v>
      </c>
      <c r="E2499" s="2">
        <f t="shared" ref="E2499:E2562" si="353">IF(C2499&lt;0,-C2499,0)</f>
        <v>0</v>
      </c>
      <c r="F2499" s="2">
        <f t="shared" si="350"/>
        <v>2.2700941006317924E-2</v>
      </c>
      <c r="G2499" s="2">
        <f t="shared" si="350"/>
        <v>1.8978064035100526E-2</v>
      </c>
      <c r="H2499" s="2">
        <f t="shared" si="346"/>
        <v>1.1961673732542908</v>
      </c>
      <c r="I2499" s="2">
        <f t="shared" si="347"/>
        <v>54.46612985064997</v>
      </c>
    </row>
    <row r="2500" spans="1:9" ht="13.5" x14ac:dyDescent="0.25">
      <c r="A2500" s="3">
        <f>TITRES_STAT!B2503</f>
        <v>45644</v>
      </c>
      <c r="B2500" s="17">
        <f>TITRES_STAT!D2503</f>
        <v>2.93</v>
      </c>
      <c r="C2500" s="2">
        <f t="shared" si="351"/>
        <v>-9.9999999999997868E-3</v>
      </c>
      <c r="D2500" s="2">
        <f t="shared" si="352"/>
        <v>0</v>
      </c>
      <c r="E2500" s="2">
        <f t="shared" si="353"/>
        <v>9.9999999999997868E-3</v>
      </c>
      <c r="F2500" s="2">
        <f t="shared" si="350"/>
        <v>2.107944522015236E-2</v>
      </c>
      <c r="G2500" s="2">
        <f t="shared" si="350"/>
        <v>1.8336773746879049E-2</v>
      </c>
      <c r="H2500" s="2">
        <f t="shared" si="346"/>
        <v>1.1495721936221261</v>
      </c>
      <c r="I2500" s="2">
        <f t="shared" si="347"/>
        <v>53.479115380863071</v>
      </c>
    </row>
    <row r="2501" spans="1:9" ht="13.5" x14ac:dyDescent="0.25">
      <c r="A2501" s="3">
        <f>TITRES_STAT!B2504</f>
        <v>45645</v>
      </c>
      <c r="B2501" s="17">
        <f>TITRES_STAT!D2504</f>
        <v>2.93</v>
      </c>
      <c r="C2501" s="2">
        <f t="shared" si="351"/>
        <v>0</v>
      </c>
      <c r="D2501" s="2">
        <f t="shared" si="352"/>
        <v>0</v>
      </c>
      <c r="E2501" s="2">
        <f t="shared" si="353"/>
        <v>0</v>
      </c>
      <c r="F2501" s="2">
        <f t="shared" si="350"/>
        <v>1.9573770561570052E-2</v>
      </c>
      <c r="G2501" s="2">
        <f t="shared" si="350"/>
        <v>1.7027004193530544E-2</v>
      </c>
      <c r="H2501" s="2">
        <f t="shared" si="346"/>
        <v>1.1495721936221264</v>
      </c>
      <c r="I2501" s="2">
        <f t="shared" si="347"/>
        <v>53.479115380863071</v>
      </c>
    </row>
    <row r="2502" spans="1:9" ht="13.5" x14ac:dyDescent="0.25">
      <c r="A2502" s="3">
        <f>TITRES_STAT!B2505</f>
        <v>45646</v>
      </c>
      <c r="B2502" s="17">
        <f>TITRES_STAT!D2505</f>
        <v>2.9</v>
      </c>
      <c r="C2502" s="2">
        <f t="shared" si="351"/>
        <v>-3.0000000000000249E-2</v>
      </c>
      <c r="D2502" s="2">
        <f t="shared" si="352"/>
        <v>0</v>
      </c>
      <c r="E2502" s="2">
        <f t="shared" si="353"/>
        <v>3.0000000000000249E-2</v>
      </c>
      <c r="F2502" s="2">
        <f t="shared" si="350"/>
        <v>1.8175644092886474E-2</v>
      </c>
      <c r="G2502" s="2">
        <f t="shared" si="350"/>
        <v>1.7953646751135525E-2</v>
      </c>
      <c r="H2502" s="2">
        <f t="shared" si="346"/>
        <v>1.0123650278312906</v>
      </c>
      <c r="I2502" s="2">
        <f t="shared" si="347"/>
        <v>50.307226265122893</v>
      </c>
    </row>
    <row r="2503" spans="1:9" ht="13.5" x14ac:dyDescent="0.25">
      <c r="A2503" s="3">
        <f>TITRES_STAT!B2506</f>
        <v>45649</v>
      </c>
      <c r="B2503" s="17">
        <f>TITRES_STAT!D2506</f>
        <v>2.95</v>
      </c>
      <c r="C2503" s="2">
        <f t="shared" si="351"/>
        <v>5.0000000000000266E-2</v>
      </c>
      <c r="D2503" s="2">
        <f t="shared" si="352"/>
        <v>5.0000000000000266E-2</v>
      </c>
      <c r="E2503" s="2">
        <f t="shared" si="353"/>
        <v>0</v>
      </c>
      <c r="F2503" s="2">
        <f t="shared" si="350"/>
        <v>2.0448812371966028E-2</v>
      </c>
      <c r="G2503" s="2">
        <f t="shared" si="350"/>
        <v>1.6671243411768701E-2</v>
      </c>
      <c r="H2503" s="2">
        <f t="shared" si="346"/>
        <v>1.2265919144057746</v>
      </c>
      <c r="I2503" s="2">
        <f t="shared" si="347"/>
        <v>55.088312612197882</v>
      </c>
    </row>
    <row r="2504" spans="1:9" ht="13.5" x14ac:dyDescent="0.25">
      <c r="A2504" s="3">
        <f>TITRES_STAT!B2507</f>
        <v>45650</v>
      </c>
      <c r="B2504" s="17">
        <f>TITRES_STAT!D2507</f>
        <v>2.97</v>
      </c>
      <c r="C2504" s="2">
        <f t="shared" si="351"/>
        <v>2.0000000000000018E-2</v>
      </c>
      <c r="D2504" s="2">
        <f t="shared" si="352"/>
        <v>2.0000000000000018E-2</v>
      </c>
      <c r="E2504" s="2">
        <f t="shared" si="353"/>
        <v>0</v>
      </c>
      <c r="F2504" s="2">
        <f t="shared" si="350"/>
        <v>2.0416754345397026E-2</v>
      </c>
      <c r="G2504" s="2">
        <f t="shared" si="350"/>
        <v>1.5480440310928078E-2</v>
      </c>
      <c r="H2504" s="2">
        <f t="shared" si="346"/>
        <v>1.3188742655455521</v>
      </c>
      <c r="I2504" s="2">
        <f t="shared" si="347"/>
        <v>56.875626468486672</v>
      </c>
    </row>
    <row r="2505" spans="1:9" ht="13.5" x14ac:dyDescent="0.25">
      <c r="A2505" s="3">
        <f>TITRES_STAT!B2508</f>
        <v>45651</v>
      </c>
      <c r="B2505" s="17">
        <f>TITRES_STAT!D2508</f>
        <v>2.96</v>
      </c>
      <c r="C2505" s="2">
        <f t="shared" si="351"/>
        <v>-1.0000000000000231E-2</v>
      </c>
      <c r="D2505" s="2">
        <f t="shared" si="352"/>
        <v>0</v>
      </c>
      <c r="E2505" s="2">
        <f t="shared" si="353"/>
        <v>1.0000000000000231E-2</v>
      </c>
      <c r="F2505" s="2">
        <f t="shared" si="350"/>
        <v>1.8958414749297239E-2</v>
      </c>
      <c r="G2505" s="2">
        <f t="shared" si="350"/>
        <v>1.5088980288718945E-2</v>
      </c>
      <c r="H2505" s="2">
        <f t="shared" si="346"/>
        <v>1.2564410839260769</v>
      </c>
      <c r="I2505" s="2">
        <f t="shared" si="347"/>
        <v>55.682423657166453</v>
      </c>
    </row>
    <row r="2506" spans="1:9" ht="13.5" x14ac:dyDescent="0.25">
      <c r="A2506" s="3">
        <f>TITRES_STAT!B2509</f>
        <v>45652</v>
      </c>
      <c r="B2506" s="17">
        <f>TITRES_STAT!D2509</f>
        <v>2.98</v>
      </c>
      <c r="C2506" s="2">
        <f t="shared" si="351"/>
        <v>2.0000000000000018E-2</v>
      </c>
      <c r="D2506" s="2">
        <f t="shared" si="352"/>
        <v>2.0000000000000018E-2</v>
      </c>
      <c r="E2506" s="2">
        <f t="shared" si="353"/>
        <v>0</v>
      </c>
      <c r="F2506" s="2">
        <f t="shared" si="350"/>
        <v>1.9032813695776005E-2</v>
      </c>
      <c r="G2506" s="2">
        <f t="shared" si="350"/>
        <v>1.4011195982381876E-2</v>
      </c>
      <c r="H2506" s="2">
        <f t="shared" si="346"/>
        <v>1.3584003620896083</v>
      </c>
      <c r="I2506" s="2">
        <f t="shared" si="347"/>
        <v>57.59837828747736</v>
      </c>
    </row>
    <row r="2507" spans="1:9" ht="13.5" x14ac:dyDescent="0.25">
      <c r="A2507" s="3">
        <f>TITRES_STAT!B2510</f>
        <v>45653</v>
      </c>
      <c r="B2507" s="17">
        <f>TITRES_STAT!D2510</f>
        <v>2.97</v>
      </c>
      <c r="C2507" s="2">
        <f t="shared" si="351"/>
        <v>-9.9999999999997868E-3</v>
      </c>
      <c r="D2507" s="2">
        <f t="shared" si="352"/>
        <v>0</v>
      </c>
      <c r="E2507" s="2">
        <f t="shared" si="353"/>
        <v>9.9999999999997868E-3</v>
      </c>
      <c r="F2507" s="2">
        <f t="shared" si="350"/>
        <v>1.7673327003220576E-2</v>
      </c>
      <c r="G2507" s="2">
        <f t="shared" si="350"/>
        <v>1.3724681983640298E-2</v>
      </c>
      <c r="H2507" s="2">
        <f t="shared" si="346"/>
        <v>1.2877039354563573</v>
      </c>
      <c r="I2507" s="2">
        <f t="shared" si="347"/>
        <v>56.288050018128011</v>
      </c>
    </row>
    <row r="2508" spans="1:9" ht="13.5" x14ac:dyDescent="0.25">
      <c r="A2508" s="3">
        <f>TITRES_STAT!B2511</f>
        <v>45656</v>
      </c>
      <c r="B2508" s="17">
        <f>TITRES_STAT!D2511</f>
        <v>2.98</v>
      </c>
      <c r="C2508" s="2">
        <f t="shared" si="351"/>
        <v>9.9999999999997868E-3</v>
      </c>
      <c r="D2508" s="2">
        <f t="shared" si="352"/>
        <v>9.9999999999997868E-3</v>
      </c>
      <c r="E2508" s="2">
        <f t="shared" si="353"/>
        <v>0</v>
      </c>
      <c r="F2508" s="2">
        <f t="shared" si="350"/>
        <v>1.7125232217276232E-2</v>
      </c>
      <c r="G2508" s="2">
        <f t="shared" si="350"/>
        <v>1.274434755623742E-2</v>
      </c>
      <c r="H2508" s="2">
        <f t="shared" si="346"/>
        <v>1.3437511917897038</v>
      </c>
      <c r="I2508" s="2">
        <f t="shared" si="347"/>
        <v>57.33335502919175</v>
      </c>
    </row>
    <row r="2509" spans="1:9" ht="13.5" x14ac:dyDescent="0.25">
      <c r="A2509" s="3">
        <f>TITRES_STAT!B2512</f>
        <v>45657</v>
      </c>
      <c r="B2509" s="17">
        <f>TITRES_STAT!D2512</f>
        <v>2.97</v>
      </c>
      <c r="C2509" s="2">
        <f t="shared" si="351"/>
        <v>-9.9999999999997868E-3</v>
      </c>
      <c r="D2509" s="2">
        <f t="shared" si="352"/>
        <v>0</v>
      </c>
      <c r="E2509" s="2">
        <f t="shared" si="353"/>
        <v>9.9999999999997868E-3</v>
      </c>
      <c r="F2509" s="2">
        <f t="shared" ref="F2509:G2524" si="354">((F2508*13)+D2509)/14</f>
        <v>1.5902001344613646E-2</v>
      </c>
      <c r="G2509" s="2">
        <f t="shared" si="354"/>
        <v>1.2548322730791876E-2</v>
      </c>
      <c r="H2509" s="2">
        <f t="shared" si="346"/>
        <v>1.2672611061869088</v>
      </c>
      <c r="I2509" s="2">
        <f t="shared" si="347"/>
        <v>55.893919881076016</v>
      </c>
    </row>
    <row r="2510" spans="1:9" ht="13.5" x14ac:dyDescent="0.25">
      <c r="A2510" s="3">
        <f>TITRES_STAT!B2513</f>
        <v>45659</v>
      </c>
      <c r="B2510" s="17">
        <f>TITRES_STAT!D2513</f>
        <v>2.95</v>
      </c>
      <c r="C2510" s="2">
        <f t="shared" si="351"/>
        <v>-2.0000000000000018E-2</v>
      </c>
      <c r="D2510" s="2">
        <f t="shared" si="352"/>
        <v>0</v>
      </c>
      <c r="E2510" s="2">
        <f t="shared" si="353"/>
        <v>2.0000000000000018E-2</v>
      </c>
      <c r="F2510" s="2">
        <f t="shared" si="354"/>
        <v>1.4766144105712671E-2</v>
      </c>
      <c r="G2510" s="2">
        <f t="shared" si="354"/>
        <v>1.3080585392878171E-2</v>
      </c>
      <c r="H2510" s="2">
        <f t="shared" si="346"/>
        <v>1.128859577932362</v>
      </c>
      <c r="I2510" s="2">
        <f t="shared" si="347"/>
        <v>53.026493134354958</v>
      </c>
    </row>
    <row r="2511" spans="1:9" ht="13.5" x14ac:dyDescent="0.25">
      <c r="A2511" s="3">
        <f>TITRES_STAT!B2514</f>
        <v>45660</v>
      </c>
      <c r="B2511" s="17">
        <f>TITRES_STAT!D2514</f>
        <v>2.9</v>
      </c>
      <c r="C2511" s="2">
        <f t="shared" si="351"/>
        <v>-5.0000000000000266E-2</v>
      </c>
      <c r="D2511" s="2">
        <f t="shared" si="352"/>
        <v>0</v>
      </c>
      <c r="E2511" s="2">
        <f t="shared" si="353"/>
        <v>5.0000000000000266E-2</v>
      </c>
      <c r="F2511" s="2">
        <f t="shared" si="354"/>
        <v>1.3711419526733196E-2</v>
      </c>
      <c r="G2511" s="2">
        <f t="shared" si="354"/>
        <v>1.5717686436244035E-2</v>
      </c>
      <c r="H2511" s="2">
        <f t="shared" si="346"/>
        <v>0.87235609275901382</v>
      </c>
      <c r="I2511" s="2">
        <f t="shared" si="347"/>
        <v>46.591355999678022</v>
      </c>
    </row>
    <row r="2512" spans="1:9" ht="13.5" x14ac:dyDescent="0.25">
      <c r="A2512" s="3">
        <f>TITRES_STAT!B2515</f>
        <v>45663</v>
      </c>
      <c r="B2512" s="17">
        <f>TITRES_STAT!D2515</f>
        <v>2.89</v>
      </c>
      <c r="C2512" s="2">
        <f t="shared" si="351"/>
        <v>-9.9999999999997868E-3</v>
      </c>
      <c r="D2512" s="2">
        <f t="shared" si="352"/>
        <v>0</v>
      </c>
      <c r="E2512" s="2">
        <f t="shared" si="353"/>
        <v>9.9999999999997868E-3</v>
      </c>
      <c r="F2512" s="2">
        <f t="shared" si="354"/>
        <v>1.2732032417680825E-2</v>
      </c>
      <c r="G2512" s="2">
        <f t="shared" si="354"/>
        <v>1.5309280262226591E-2</v>
      </c>
      <c r="H2512" s="2">
        <f t="shared" si="346"/>
        <v>0.83165453892011187</v>
      </c>
      <c r="I2512" s="2">
        <f t="shared" si="347"/>
        <v>45.404552072926933</v>
      </c>
    </row>
    <row r="2513" spans="1:9" ht="13.5" x14ac:dyDescent="0.25">
      <c r="A2513" s="3">
        <f>TITRES_STAT!B2516</f>
        <v>45664</v>
      </c>
      <c r="B2513" s="17">
        <f>TITRES_STAT!D2516</f>
        <v>2.87</v>
      </c>
      <c r="C2513" s="2">
        <f t="shared" si="351"/>
        <v>-2.0000000000000018E-2</v>
      </c>
      <c r="D2513" s="2">
        <f t="shared" si="352"/>
        <v>0</v>
      </c>
      <c r="E2513" s="2">
        <f t="shared" si="353"/>
        <v>2.0000000000000018E-2</v>
      </c>
      <c r="F2513" s="2">
        <f t="shared" si="354"/>
        <v>1.1822601530703624E-2</v>
      </c>
      <c r="G2513" s="2">
        <f t="shared" si="354"/>
        <v>1.5644331672067548E-2</v>
      </c>
      <c r="H2513" s="2">
        <f t="shared" ref="H2513:H2576" si="355">F2513/G2513</f>
        <v>0.75571151126976543</v>
      </c>
      <c r="I2513" s="2">
        <f t="shared" ref="I2513:I2576" si="356">IF(G2513=0,100,100-(100/(1+H2513)))</f>
        <v>43.0430344859572</v>
      </c>
    </row>
    <row r="2514" spans="1:9" ht="13.5" x14ac:dyDescent="0.25">
      <c r="A2514" s="3">
        <f>TITRES_STAT!B2517</f>
        <v>45665</v>
      </c>
      <c r="B2514" s="17">
        <f>TITRES_STAT!D2517</f>
        <v>2.89</v>
      </c>
      <c r="C2514" s="2">
        <f t="shared" si="351"/>
        <v>2.0000000000000018E-2</v>
      </c>
      <c r="D2514" s="2">
        <f t="shared" si="352"/>
        <v>2.0000000000000018E-2</v>
      </c>
      <c r="E2514" s="2">
        <f t="shared" si="353"/>
        <v>0</v>
      </c>
      <c r="F2514" s="2">
        <f t="shared" si="354"/>
        <v>1.2406701421367652E-2</v>
      </c>
      <c r="G2514" s="2">
        <f t="shared" si="354"/>
        <v>1.4526879409777009E-2</v>
      </c>
      <c r="H2514" s="2">
        <f t="shared" si="355"/>
        <v>0.85405138098810018</v>
      </c>
      <c r="I2514" s="2">
        <f t="shared" si="356"/>
        <v>46.064062180031989</v>
      </c>
    </row>
    <row r="2515" spans="1:9" ht="13.5" x14ac:dyDescent="0.25">
      <c r="A2515" s="3">
        <f>TITRES_STAT!B2518</f>
        <v>45666</v>
      </c>
      <c r="B2515" s="17">
        <f>TITRES_STAT!D2518</f>
        <v>2.87</v>
      </c>
      <c r="C2515" s="2">
        <f t="shared" si="351"/>
        <v>-2.0000000000000018E-2</v>
      </c>
      <c r="D2515" s="2">
        <f t="shared" si="352"/>
        <v>0</v>
      </c>
      <c r="E2515" s="2">
        <f t="shared" si="353"/>
        <v>2.0000000000000018E-2</v>
      </c>
      <c r="F2515" s="2">
        <f t="shared" si="354"/>
        <v>1.1520508462698533E-2</v>
      </c>
      <c r="G2515" s="2">
        <f t="shared" si="354"/>
        <v>1.4917816594792938E-2</v>
      </c>
      <c r="H2515" s="2">
        <f t="shared" si="355"/>
        <v>0.77226505564626424</v>
      </c>
      <c r="I2515" s="2">
        <f t="shared" si="356"/>
        <v>43.575031465293684</v>
      </c>
    </row>
    <row r="2516" spans="1:9" ht="13.5" x14ac:dyDescent="0.25">
      <c r="A2516" s="3">
        <f>TITRES_STAT!B2519</f>
        <v>45667</v>
      </c>
      <c r="B2516" s="17">
        <f>TITRES_STAT!D2519</f>
        <v>2.86</v>
      </c>
      <c r="C2516" s="2">
        <f t="shared" si="351"/>
        <v>-1.0000000000000231E-2</v>
      </c>
      <c r="D2516" s="2">
        <f t="shared" si="352"/>
        <v>0</v>
      </c>
      <c r="E2516" s="2">
        <f t="shared" si="353"/>
        <v>1.0000000000000231E-2</v>
      </c>
      <c r="F2516" s="2">
        <f t="shared" si="354"/>
        <v>1.069761500107721E-2</v>
      </c>
      <c r="G2516" s="2">
        <f t="shared" si="354"/>
        <v>1.4566543980879173E-2</v>
      </c>
      <c r="H2516" s="2">
        <f t="shared" si="355"/>
        <v>0.73439623119385589</v>
      </c>
      <c r="I2516" s="2">
        <f t="shared" si="356"/>
        <v>42.343048144675734</v>
      </c>
    </row>
    <row r="2517" spans="1:9" ht="13.5" x14ac:dyDescent="0.25">
      <c r="A2517" s="3">
        <f>TITRES_STAT!B2520</f>
        <v>45670</v>
      </c>
      <c r="B2517" s="17">
        <f>TITRES_STAT!D2520</f>
        <v>2.86</v>
      </c>
      <c r="C2517" s="2">
        <f t="shared" si="351"/>
        <v>0</v>
      </c>
      <c r="D2517" s="2">
        <f t="shared" si="352"/>
        <v>0</v>
      </c>
      <c r="E2517" s="2">
        <f t="shared" si="353"/>
        <v>0</v>
      </c>
      <c r="F2517" s="2">
        <f t="shared" si="354"/>
        <v>9.9334996438574102E-3</v>
      </c>
      <c r="G2517" s="2">
        <f t="shared" si="354"/>
        <v>1.3526076553673518E-2</v>
      </c>
      <c r="H2517" s="2">
        <f t="shared" si="355"/>
        <v>0.73439623119385589</v>
      </c>
      <c r="I2517" s="2">
        <f t="shared" si="356"/>
        <v>42.343048144675734</v>
      </c>
    </row>
    <row r="2518" spans="1:9" ht="13.5" x14ac:dyDescent="0.25">
      <c r="A2518" s="3">
        <f>TITRES_STAT!B2521</f>
        <v>45671</v>
      </c>
      <c r="B2518" s="17">
        <f>TITRES_STAT!D2521</f>
        <v>2.83</v>
      </c>
      <c r="C2518" s="2">
        <f t="shared" si="351"/>
        <v>-2.9999999999999805E-2</v>
      </c>
      <c r="D2518" s="2">
        <f t="shared" si="352"/>
        <v>0</v>
      </c>
      <c r="E2518" s="2">
        <f t="shared" si="353"/>
        <v>2.9999999999999805E-2</v>
      </c>
      <c r="F2518" s="2">
        <f t="shared" si="354"/>
        <v>9.2239639550104526E-3</v>
      </c>
      <c r="G2518" s="2">
        <f t="shared" si="354"/>
        <v>1.4702785371268252E-2</v>
      </c>
      <c r="H2518" s="2">
        <f t="shared" si="355"/>
        <v>0.62736166801670457</v>
      </c>
      <c r="I2518" s="2">
        <f t="shared" si="356"/>
        <v>38.550844618411212</v>
      </c>
    </row>
    <row r="2519" spans="1:9" ht="13.5" x14ac:dyDescent="0.25">
      <c r="A2519" s="3">
        <f>TITRES_STAT!B2522</f>
        <v>45672</v>
      </c>
      <c r="B2519" s="17">
        <f>TITRES_STAT!D2522</f>
        <v>2.79</v>
      </c>
      <c r="C2519" s="2">
        <f t="shared" si="351"/>
        <v>-4.0000000000000036E-2</v>
      </c>
      <c r="D2519" s="2">
        <f t="shared" si="352"/>
        <v>0</v>
      </c>
      <c r="E2519" s="2">
        <f t="shared" si="353"/>
        <v>4.0000000000000036E-2</v>
      </c>
      <c r="F2519" s="2">
        <f t="shared" si="354"/>
        <v>8.5651093867954199E-3</v>
      </c>
      <c r="G2519" s="2">
        <f t="shared" si="354"/>
        <v>1.6509729273320523E-2</v>
      </c>
      <c r="H2519" s="2">
        <f t="shared" si="355"/>
        <v>0.51879163158880559</v>
      </c>
      <c r="I2519" s="2">
        <f t="shared" si="356"/>
        <v>34.158183439956034</v>
      </c>
    </row>
    <row r="2520" spans="1:9" ht="13.5" x14ac:dyDescent="0.25">
      <c r="A2520" s="3">
        <f>TITRES_STAT!B2523</f>
        <v>45673</v>
      </c>
      <c r="B2520" s="17">
        <f>TITRES_STAT!D2523</f>
        <v>2.79</v>
      </c>
      <c r="C2520" s="2">
        <f t="shared" si="351"/>
        <v>0</v>
      </c>
      <c r="D2520" s="2">
        <f t="shared" si="352"/>
        <v>0</v>
      </c>
      <c r="E2520" s="2">
        <f t="shared" si="353"/>
        <v>0</v>
      </c>
      <c r="F2520" s="2">
        <f t="shared" si="354"/>
        <v>7.9533158591671756E-3</v>
      </c>
      <c r="G2520" s="2">
        <f t="shared" si="354"/>
        <v>1.5330462896654771E-2</v>
      </c>
      <c r="H2520" s="2">
        <f t="shared" si="355"/>
        <v>0.51879163158880559</v>
      </c>
      <c r="I2520" s="2">
        <f t="shared" si="356"/>
        <v>34.158183439956034</v>
      </c>
    </row>
    <row r="2521" spans="1:9" ht="13.5" x14ac:dyDescent="0.25">
      <c r="A2521" s="3">
        <f>TITRES_STAT!B2524</f>
        <v>45674</v>
      </c>
      <c r="B2521" s="17">
        <f>TITRES_STAT!D2524</f>
        <v>2.79</v>
      </c>
      <c r="C2521" s="2">
        <f t="shared" si="351"/>
        <v>0</v>
      </c>
      <c r="D2521" s="2">
        <f t="shared" si="352"/>
        <v>0</v>
      </c>
      <c r="E2521" s="2">
        <f t="shared" si="353"/>
        <v>0</v>
      </c>
      <c r="F2521" s="2">
        <f t="shared" si="354"/>
        <v>7.3852218692266628E-3</v>
      </c>
      <c r="G2521" s="2">
        <f t="shared" si="354"/>
        <v>1.4235429832608002E-2</v>
      </c>
      <c r="H2521" s="2">
        <f t="shared" si="355"/>
        <v>0.51879163158880559</v>
      </c>
      <c r="I2521" s="2">
        <f t="shared" si="356"/>
        <v>34.158183439956034</v>
      </c>
    </row>
    <row r="2522" spans="1:9" ht="13.5" x14ac:dyDescent="0.25">
      <c r="A2522" s="3">
        <f>TITRES_STAT!B2525</f>
        <v>45677</v>
      </c>
      <c r="B2522" s="17">
        <f>TITRES_STAT!D2525</f>
        <v>2.78</v>
      </c>
      <c r="C2522" s="2">
        <f t="shared" si="351"/>
        <v>-1.0000000000000231E-2</v>
      </c>
      <c r="D2522" s="2">
        <f t="shared" si="352"/>
        <v>0</v>
      </c>
      <c r="E2522" s="2">
        <f t="shared" si="353"/>
        <v>1.0000000000000231E-2</v>
      </c>
      <c r="F2522" s="2">
        <f t="shared" si="354"/>
        <v>6.8577060214247577E-3</v>
      </c>
      <c r="G2522" s="2">
        <f t="shared" si="354"/>
        <v>1.3932899130278875E-2</v>
      </c>
      <c r="H2522" s="2">
        <f t="shared" si="355"/>
        <v>0.49219519622600588</v>
      </c>
      <c r="I2522" s="2">
        <f t="shared" si="356"/>
        <v>32.98463883752234</v>
      </c>
    </row>
    <row r="2523" spans="1:9" ht="13.5" x14ac:dyDescent="0.25">
      <c r="A2523" s="3">
        <f>TITRES_STAT!B2526</f>
        <v>45678</v>
      </c>
      <c r="B2523" s="17">
        <f>TITRES_STAT!D2526</f>
        <v>2.75</v>
      </c>
      <c r="C2523" s="2">
        <f t="shared" si="351"/>
        <v>-2.9999999999999805E-2</v>
      </c>
      <c r="D2523" s="2">
        <f t="shared" si="352"/>
        <v>0</v>
      </c>
      <c r="E2523" s="2">
        <f t="shared" si="353"/>
        <v>2.9999999999999805E-2</v>
      </c>
      <c r="F2523" s="2">
        <f t="shared" si="354"/>
        <v>6.3678698770372752E-3</v>
      </c>
      <c r="G2523" s="2">
        <f t="shared" si="354"/>
        <v>1.5080549192401798E-2</v>
      </c>
      <c r="H2523" s="2">
        <f t="shared" si="355"/>
        <v>0.42225716025286869</v>
      </c>
      <c r="I2523" s="2">
        <f t="shared" si="356"/>
        <v>29.689227240578205</v>
      </c>
    </row>
    <row r="2524" spans="1:9" ht="13.5" x14ac:dyDescent="0.25">
      <c r="A2524" s="3">
        <f>TITRES_STAT!B2527</f>
        <v>45679</v>
      </c>
      <c r="B2524" s="17">
        <f>TITRES_STAT!D2527</f>
        <v>2.74</v>
      </c>
      <c r="C2524" s="2">
        <f t="shared" si="351"/>
        <v>-9.9999999999997868E-3</v>
      </c>
      <c r="D2524" s="2">
        <f t="shared" si="352"/>
        <v>0</v>
      </c>
      <c r="E2524" s="2">
        <f t="shared" si="353"/>
        <v>9.9999999999997868E-3</v>
      </c>
      <c r="F2524" s="2">
        <f t="shared" si="354"/>
        <v>5.9130220286774697E-3</v>
      </c>
      <c r="G2524" s="2">
        <f t="shared" si="354"/>
        <v>1.471765282151594E-2</v>
      </c>
      <c r="H2524" s="2">
        <f t="shared" si="355"/>
        <v>0.40176392937011945</v>
      </c>
      <c r="I2524" s="2">
        <f t="shared" si="356"/>
        <v>28.661311719631101</v>
      </c>
    </row>
    <row r="2525" spans="1:9" ht="13.5" x14ac:dyDescent="0.25">
      <c r="A2525" s="3">
        <f>TITRES_STAT!B2528</f>
        <v>45680</v>
      </c>
      <c r="B2525" s="17">
        <f>TITRES_STAT!D2528</f>
        <v>2.74</v>
      </c>
      <c r="C2525" s="2">
        <f t="shared" si="351"/>
        <v>0</v>
      </c>
      <c r="D2525" s="2">
        <f t="shared" si="352"/>
        <v>0</v>
      </c>
      <c r="E2525" s="2">
        <f t="shared" si="353"/>
        <v>0</v>
      </c>
      <c r="F2525" s="2">
        <f t="shared" ref="F2525:G2540" si="357">((F2524*13)+D2525)/14</f>
        <v>5.4906633123433645E-3</v>
      </c>
      <c r="G2525" s="2">
        <f t="shared" si="357"/>
        <v>1.3666391905693373E-2</v>
      </c>
      <c r="H2525" s="2">
        <f t="shared" si="355"/>
        <v>0.40176392937011945</v>
      </c>
      <c r="I2525" s="2">
        <f t="shared" si="356"/>
        <v>28.661311719631101</v>
      </c>
    </row>
    <row r="2526" spans="1:9" ht="13.5" x14ac:dyDescent="0.25">
      <c r="A2526" s="3">
        <f>TITRES_STAT!B2529</f>
        <v>45681</v>
      </c>
      <c r="B2526" s="17">
        <f>TITRES_STAT!D2529</f>
        <v>2.7</v>
      </c>
      <c r="C2526" s="2">
        <f t="shared" si="351"/>
        <v>-4.0000000000000036E-2</v>
      </c>
      <c r="D2526" s="2">
        <f t="shared" si="352"/>
        <v>0</v>
      </c>
      <c r="E2526" s="2">
        <f t="shared" si="353"/>
        <v>4.0000000000000036E-2</v>
      </c>
      <c r="F2526" s="2">
        <f t="shared" si="357"/>
        <v>5.0984730757474093E-3</v>
      </c>
      <c r="G2526" s="2">
        <f t="shared" si="357"/>
        <v>1.5547363912429562E-2</v>
      </c>
      <c r="H2526" s="2">
        <f t="shared" si="355"/>
        <v>0.32793167410659002</v>
      </c>
      <c r="I2526" s="2">
        <f t="shared" si="356"/>
        <v>24.694920717755821</v>
      </c>
    </row>
    <row r="2527" spans="1:9" ht="13.5" x14ac:dyDescent="0.25">
      <c r="A2527" s="3">
        <f>TITRES_STAT!B2530</f>
        <v>45684</v>
      </c>
      <c r="B2527" s="17">
        <f>TITRES_STAT!D2530</f>
        <v>2.7</v>
      </c>
      <c r="C2527" s="2">
        <f t="shared" si="351"/>
        <v>0</v>
      </c>
      <c r="D2527" s="2">
        <f t="shared" si="352"/>
        <v>0</v>
      </c>
      <c r="E2527" s="2">
        <f t="shared" si="353"/>
        <v>0</v>
      </c>
      <c r="F2527" s="2">
        <f t="shared" si="357"/>
        <v>4.7342964274797372E-3</v>
      </c>
      <c r="G2527" s="2">
        <f t="shared" si="357"/>
        <v>1.4436837918684593E-2</v>
      </c>
      <c r="H2527" s="2">
        <f t="shared" si="355"/>
        <v>0.32793167410659002</v>
      </c>
      <c r="I2527" s="2">
        <f t="shared" si="356"/>
        <v>24.694920717755821</v>
      </c>
    </row>
    <row r="2528" spans="1:9" ht="13.5" x14ac:dyDescent="0.25">
      <c r="A2528" s="3">
        <f>TITRES_STAT!B2531</f>
        <v>45685</v>
      </c>
      <c r="B2528" s="17">
        <f>TITRES_STAT!D2531</f>
        <v>2.65</v>
      </c>
      <c r="C2528" s="2">
        <f t="shared" si="351"/>
        <v>-5.0000000000000266E-2</v>
      </c>
      <c r="D2528" s="2">
        <f t="shared" si="352"/>
        <v>0</v>
      </c>
      <c r="E2528" s="2">
        <f t="shared" si="353"/>
        <v>5.0000000000000266E-2</v>
      </c>
      <c r="F2528" s="2">
        <f t="shared" si="357"/>
        <v>4.3961323969454701E-3</v>
      </c>
      <c r="G2528" s="2">
        <f t="shared" si="357"/>
        <v>1.6977063781635712E-2</v>
      </c>
      <c r="H2528" s="2">
        <f t="shared" si="355"/>
        <v>0.2589453897028306</v>
      </c>
      <c r="I2528" s="2">
        <f t="shared" si="356"/>
        <v>20.5684370283888</v>
      </c>
    </row>
    <row r="2529" spans="1:9" ht="13.5" x14ac:dyDescent="0.25">
      <c r="A2529" s="3">
        <f>TITRES_STAT!B2532</f>
        <v>45686</v>
      </c>
      <c r="B2529" s="17">
        <f>TITRES_STAT!D2532</f>
        <v>2.68</v>
      </c>
      <c r="C2529" s="2">
        <f t="shared" si="351"/>
        <v>3.0000000000000249E-2</v>
      </c>
      <c r="D2529" s="2">
        <f t="shared" si="352"/>
        <v>3.0000000000000249E-2</v>
      </c>
      <c r="E2529" s="2">
        <f t="shared" si="353"/>
        <v>0</v>
      </c>
      <c r="F2529" s="2">
        <f t="shared" si="357"/>
        <v>6.2249800828779542E-3</v>
      </c>
      <c r="G2529" s="2">
        <f t="shared" si="357"/>
        <v>1.5764416368661733E-2</v>
      </c>
      <c r="H2529" s="2">
        <f t="shared" si="355"/>
        <v>0.39487539134354915</v>
      </c>
      <c r="I2529" s="2">
        <f t="shared" si="356"/>
        <v>28.309008374088791</v>
      </c>
    </row>
    <row r="2530" spans="1:9" ht="13.5" x14ac:dyDescent="0.25">
      <c r="A2530" s="3">
        <f>TITRES_STAT!B2533</f>
        <v>45687</v>
      </c>
      <c r="B2530" s="17">
        <f>TITRES_STAT!D2533</f>
        <v>2.68</v>
      </c>
      <c r="C2530" s="2">
        <f t="shared" si="351"/>
        <v>0</v>
      </c>
      <c r="D2530" s="2">
        <f t="shared" si="352"/>
        <v>0</v>
      </c>
      <c r="E2530" s="2">
        <f t="shared" si="353"/>
        <v>0</v>
      </c>
      <c r="F2530" s="2">
        <f t="shared" si="357"/>
        <v>5.7803386483866719E-3</v>
      </c>
      <c r="G2530" s="2">
        <f t="shared" si="357"/>
        <v>1.4638386628043037E-2</v>
      </c>
      <c r="H2530" s="2">
        <f t="shared" si="355"/>
        <v>0.39487539134354921</v>
      </c>
      <c r="I2530" s="2">
        <f t="shared" si="356"/>
        <v>28.309008374088791</v>
      </c>
    </row>
    <row r="2531" spans="1:9" ht="13.5" x14ac:dyDescent="0.25">
      <c r="A2531" s="3">
        <f>TITRES_STAT!B2534</f>
        <v>45688</v>
      </c>
      <c r="B2531" s="17">
        <f>TITRES_STAT!D2534</f>
        <v>2.68</v>
      </c>
      <c r="C2531" s="2">
        <f t="shared" si="351"/>
        <v>0</v>
      </c>
      <c r="D2531" s="2">
        <f t="shared" si="352"/>
        <v>0</v>
      </c>
      <c r="E2531" s="2">
        <f t="shared" si="353"/>
        <v>0</v>
      </c>
      <c r="F2531" s="2">
        <f t="shared" si="357"/>
        <v>5.3674573163590518E-3</v>
      </c>
      <c r="G2531" s="2">
        <f t="shared" si="357"/>
        <v>1.359278758318282E-2</v>
      </c>
      <c r="H2531" s="2">
        <f t="shared" si="355"/>
        <v>0.39487539134354915</v>
      </c>
      <c r="I2531" s="2">
        <f t="shared" si="356"/>
        <v>28.309008374088791</v>
      </c>
    </row>
    <row r="2532" spans="1:9" ht="13.5" x14ac:dyDescent="0.25">
      <c r="A2532" s="3">
        <f>TITRES_STAT!B2535</f>
        <v>45691</v>
      </c>
      <c r="B2532" s="17">
        <f>TITRES_STAT!D2535</f>
        <v>2.77</v>
      </c>
      <c r="C2532" s="2">
        <f t="shared" si="351"/>
        <v>8.9999999999999858E-2</v>
      </c>
      <c r="D2532" s="2">
        <f t="shared" si="352"/>
        <v>8.9999999999999858E-2</v>
      </c>
      <c r="E2532" s="2">
        <f t="shared" si="353"/>
        <v>0</v>
      </c>
      <c r="F2532" s="2">
        <f t="shared" si="357"/>
        <v>1.141263893661911E-2</v>
      </c>
      <c r="G2532" s="2">
        <f t="shared" si="357"/>
        <v>1.2621874184384046E-2</v>
      </c>
      <c r="H2532" s="2">
        <f t="shared" si="355"/>
        <v>0.90419527004468014</v>
      </c>
      <c r="I2532" s="2">
        <f t="shared" si="356"/>
        <v>47.48437748316978</v>
      </c>
    </row>
    <row r="2533" spans="1:9" ht="13.5" x14ac:dyDescent="0.25">
      <c r="A2533" s="3">
        <f>TITRES_STAT!B2536</f>
        <v>45692</v>
      </c>
      <c r="B2533" s="17">
        <f>TITRES_STAT!D2536</f>
        <v>2.75</v>
      </c>
      <c r="C2533" s="2">
        <f t="shared" si="351"/>
        <v>-2.0000000000000018E-2</v>
      </c>
      <c r="D2533" s="2">
        <f t="shared" si="352"/>
        <v>0</v>
      </c>
      <c r="E2533" s="2">
        <f t="shared" si="353"/>
        <v>2.0000000000000018E-2</v>
      </c>
      <c r="F2533" s="2">
        <f t="shared" si="357"/>
        <v>1.0597450441146317E-2</v>
      </c>
      <c r="G2533" s="2">
        <f t="shared" si="357"/>
        <v>1.3148883171213757E-2</v>
      </c>
      <c r="H2533" s="2">
        <f t="shared" si="355"/>
        <v>0.80595821737520845</v>
      </c>
      <c r="I2533" s="2">
        <f t="shared" si="356"/>
        <v>44.627733334085292</v>
      </c>
    </row>
    <row r="2534" spans="1:9" ht="13.5" x14ac:dyDescent="0.25">
      <c r="A2534" s="3">
        <f>TITRES_STAT!B2537</f>
        <v>45693</v>
      </c>
      <c r="B2534" s="17">
        <f>TITRES_STAT!D2537</f>
        <v>2.71</v>
      </c>
      <c r="C2534" s="2">
        <f t="shared" si="351"/>
        <v>-4.0000000000000036E-2</v>
      </c>
      <c r="D2534" s="2">
        <f t="shared" si="352"/>
        <v>0</v>
      </c>
      <c r="E2534" s="2">
        <f t="shared" si="353"/>
        <v>4.0000000000000036E-2</v>
      </c>
      <c r="F2534" s="2">
        <f t="shared" si="357"/>
        <v>9.8404896953501516E-3</v>
      </c>
      <c r="G2534" s="2">
        <f t="shared" si="357"/>
        <v>1.5066820087555634E-2</v>
      </c>
      <c r="H2534" s="2">
        <f t="shared" si="355"/>
        <v>0.65312319641208538</v>
      </c>
      <c r="I2534" s="2">
        <f t="shared" si="356"/>
        <v>39.508440618921476</v>
      </c>
    </row>
    <row r="2535" spans="1:9" ht="13.5" x14ac:dyDescent="0.25">
      <c r="A2535" s="3">
        <f>TITRES_STAT!B2538</f>
        <v>45694</v>
      </c>
      <c r="B2535" s="17">
        <f>TITRES_STAT!D2538</f>
        <v>2.7</v>
      </c>
      <c r="C2535" s="2">
        <f t="shared" si="351"/>
        <v>-9.9999999999997868E-3</v>
      </c>
      <c r="D2535" s="2">
        <f t="shared" si="352"/>
        <v>0</v>
      </c>
      <c r="E2535" s="2">
        <f t="shared" si="353"/>
        <v>9.9999999999997868E-3</v>
      </c>
      <c r="F2535" s="2">
        <f t="shared" si="357"/>
        <v>9.1375975742537113E-3</v>
      </c>
      <c r="G2535" s="2">
        <f t="shared" si="357"/>
        <v>1.4704904367015931E-2</v>
      </c>
      <c r="H2535" s="2">
        <f t="shared" si="355"/>
        <v>0.62139795990444824</v>
      </c>
      <c r="I2535" s="2">
        <f t="shared" si="356"/>
        <v>38.32482680199427</v>
      </c>
    </row>
    <row r="2536" spans="1:9" ht="13.5" x14ac:dyDescent="0.25">
      <c r="A2536" s="3">
        <f>TITRES_STAT!B2539</f>
        <v>45695</v>
      </c>
      <c r="B2536" s="17">
        <f>TITRES_STAT!D2539</f>
        <v>2.7</v>
      </c>
      <c r="C2536" s="2">
        <f t="shared" si="351"/>
        <v>0</v>
      </c>
      <c r="D2536" s="2">
        <f t="shared" si="352"/>
        <v>0</v>
      </c>
      <c r="E2536" s="2">
        <f t="shared" si="353"/>
        <v>0</v>
      </c>
      <c r="F2536" s="2">
        <f t="shared" si="357"/>
        <v>8.4849120332355886E-3</v>
      </c>
      <c r="G2536" s="2">
        <f t="shared" si="357"/>
        <v>1.3654554055086223E-2</v>
      </c>
      <c r="H2536" s="2">
        <f t="shared" si="355"/>
        <v>0.62139795990444813</v>
      </c>
      <c r="I2536" s="2">
        <f t="shared" si="356"/>
        <v>38.324826801994263</v>
      </c>
    </row>
    <row r="2537" spans="1:9" ht="13.5" x14ac:dyDescent="0.25">
      <c r="A2537" s="3">
        <f>TITRES_STAT!B2540</f>
        <v>45698</v>
      </c>
      <c r="B2537" s="17">
        <f>TITRES_STAT!D2540</f>
        <v>2.7</v>
      </c>
      <c r="C2537" s="2">
        <f t="shared" si="351"/>
        <v>0</v>
      </c>
      <c r="D2537" s="2">
        <f t="shared" si="352"/>
        <v>0</v>
      </c>
      <c r="E2537" s="2">
        <f t="shared" si="353"/>
        <v>0</v>
      </c>
      <c r="F2537" s="2">
        <f t="shared" si="357"/>
        <v>7.8788468880044756E-3</v>
      </c>
      <c r="G2537" s="2">
        <f t="shared" si="357"/>
        <v>1.2679228765437206E-2</v>
      </c>
      <c r="H2537" s="2">
        <f t="shared" si="355"/>
        <v>0.62139795990444824</v>
      </c>
      <c r="I2537" s="2">
        <f t="shared" si="356"/>
        <v>38.32482680199427</v>
      </c>
    </row>
    <row r="2538" spans="1:9" ht="13.5" x14ac:dyDescent="0.25">
      <c r="A2538" s="3">
        <f>TITRES_STAT!B2541</f>
        <v>45699</v>
      </c>
      <c r="B2538" s="17">
        <f>TITRES_STAT!D2541</f>
        <v>2.67</v>
      </c>
      <c r="C2538" s="2">
        <f t="shared" si="351"/>
        <v>-3.0000000000000249E-2</v>
      </c>
      <c r="D2538" s="2">
        <f t="shared" si="352"/>
        <v>0</v>
      </c>
      <c r="E2538" s="2">
        <f t="shared" si="353"/>
        <v>3.0000000000000249E-2</v>
      </c>
      <c r="F2538" s="2">
        <f t="shared" si="357"/>
        <v>7.31607211028987E-3</v>
      </c>
      <c r="G2538" s="2">
        <f t="shared" si="357"/>
        <v>1.3916426710763137E-2</v>
      </c>
      <c r="H2538" s="2">
        <f t="shared" si="355"/>
        <v>0.52571484493440612</v>
      </c>
      <c r="I2538" s="2">
        <f t="shared" si="356"/>
        <v>34.456952862447096</v>
      </c>
    </row>
    <row r="2539" spans="1:9" ht="13.5" x14ac:dyDescent="0.25">
      <c r="A2539" s="3">
        <f>TITRES_STAT!B2542</f>
        <v>45700</v>
      </c>
      <c r="B2539" s="17">
        <f>TITRES_STAT!D2542</f>
        <v>2.69</v>
      </c>
      <c r="C2539" s="2">
        <f t="shared" si="351"/>
        <v>2.0000000000000018E-2</v>
      </c>
      <c r="D2539" s="2">
        <f t="shared" si="352"/>
        <v>2.0000000000000018E-2</v>
      </c>
      <c r="E2539" s="2">
        <f t="shared" si="353"/>
        <v>0</v>
      </c>
      <c r="F2539" s="2">
        <f t="shared" si="357"/>
        <v>8.2220669595548801E-3</v>
      </c>
      <c r="G2539" s="2">
        <f t="shared" si="357"/>
        <v>1.2922396231422913E-2</v>
      </c>
      <c r="H2539" s="2">
        <f t="shared" si="355"/>
        <v>0.63626488557606553</v>
      </c>
      <c r="I2539" s="2">
        <f t="shared" si="356"/>
        <v>38.885200751103405</v>
      </c>
    </row>
    <row r="2540" spans="1:9" ht="13.5" x14ac:dyDescent="0.25">
      <c r="A2540" s="3">
        <f>TITRES_STAT!B2543</f>
        <v>45701</v>
      </c>
      <c r="B2540" s="17">
        <f>TITRES_STAT!D2543</f>
        <v>2.66</v>
      </c>
      <c r="C2540" s="2">
        <f t="shared" si="351"/>
        <v>-2.9999999999999805E-2</v>
      </c>
      <c r="D2540" s="2">
        <f t="shared" si="352"/>
        <v>0</v>
      </c>
      <c r="E2540" s="2">
        <f t="shared" si="353"/>
        <v>2.9999999999999805E-2</v>
      </c>
      <c r="F2540" s="2">
        <f t="shared" si="357"/>
        <v>7.634776462443817E-3</v>
      </c>
      <c r="G2540" s="2">
        <f t="shared" si="357"/>
        <v>1.4142225072035549E-2</v>
      </c>
      <c r="H2540" s="2">
        <f t="shared" si="355"/>
        <v>0.53985680637629052</v>
      </c>
      <c r="I2540" s="2">
        <f t="shared" si="356"/>
        <v>35.058896654600176</v>
      </c>
    </row>
    <row r="2541" spans="1:9" ht="13.5" x14ac:dyDescent="0.25">
      <c r="A2541" s="3">
        <f>TITRES_STAT!B2544</f>
        <v>45702</v>
      </c>
      <c r="B2541" s="17">
        <f>TITRES_STAT!D2544</f>
        <v>2.69</v>
      </c>
      <c r="C2541" s="2">
        <f t="shared" si="351"/>
        <v>2.9999999999999805E-2</v>
      </c>
      <c r="D2541" s="2">
        <f t="shared" si="352"/>
        <v>2.9999999999999805E-2</v>
      </c>
      <c r="E2541" s="2">
        <f t="shared" si="353"/>
        <v>0</v>
      </c>
      <c r="F2541" s="2">
        <f t="shared" ref="F2541:G2556" si="358">((F2540*13)+D2541)/14</f>
        <v>9.2322924294121027E-3</v>
      </c>
      <c r="G2541" s="2">
        <f t="shared" si="358"/>
        <v>1.3132066138318724E-2</v>
      </c>
      <c r="H2541" s="2">
        <f t="shared" si="355"/>
        <v>0.70303426225312149</v>
      </c>
      <c r="I2541" s="2">
        <f t="shared" si="356"/>
        <v>41.281275299946358</v>
      </c>
    </row>
    <row r="2542" spans="1:9" ht="13.5" x14ac:dyDescent="0.25">
      <c r="A2542" s="3">
        <f>TITRES_STAT!B2545</f>
        <v>45705</v>
      </c>
      <c r="B2542" s="17">
        <f>TITRES_STAT!D2545</f>
        <v>2.73</v>
      </c>
      <c r="C2542" s="2">
        <f t="shared" si="351"/>
        <v>4.0000000000000036E-2</v>
      </c>
      <c r="D2542" s="2">
        <f t="shared" si="352"/>
        <v>4.0000000000000036E-2</v>
      </c>
      <c r="E2542" s="2">
        <f t="shared" si="353"/>
        <v>0</v>
      </c>
      <c r="F2542" s="2">
        <f t="shared" si="358"/>
        <v>1.142998582731124E-2</v>
      </c>
      <c r="G2542" s="2">
        <f t="shared" si="358"/>
        <v>1.2194061414153102E-2</v>
      </c>
      <c r="H2542" s="2">
        <f t="shared" si="355"/>
        <v>0.9373403527429317</v>
      </c>
      <c r="I2542" s="2">
        <f t="shared" si="356"/>
        <v>48.382843593580411</v>
      </c>
    </row>
    <row r="2543" spans="1:9" ht="13.5" x14ac:dyDescent="0.25">
      <c r="A2543" s="3">
        <f>TITRES_STAT!B2546</f>
        <v>45706</v>
      </c>
      <c r="B2543" s="17">
        <f>TITRES_STAT!D2546</f>
        <v>2.83</v>
      </c>
      <c r="C2543" s="2">
        <f t="shared" si="351"/>
        <v>0.10000000000000009</v>
      </c>
      <c r="D2543" s="2">
        <f t="shared" si="352"/>
        <v>0.10000000000000009</v>
      </c>
      <c r="E2543" s="2">
        <f t="shared" si="353"/>
        <v>0</v>
      </c>
      <c r="F2543" s="2">
        <f t="shared" si="358"/>
        <v>1.7756415411074731E-2</v>
      </c>
      <c r="G2543" s="2">
        <f t="shared" si="358"/>
        <v>1.132305702742788E-2</v>
      </c>
      <c r="H2543" s="2">
        <f t="shared" si="355"/>
        <v>1.56816444252319</v>
      </c>
      <c r="I2543" s="2">
        <f t="shared" si="356"/>
        <v>61.061683456005163</v>
      </c>
    </row>
    <row r="2544" spans="1:9" ht="13.5" x14ac:dyDescent="0.25">
      <c r="A2544" s="3">
        <f>TITRES_STAT!B2547</f>
        <v>45707</v>
      </c>
      <c r="B2544" s="17">
        <f>TITRES_STAT!D2547</f>
        <v>2.87</v>
      </c>
      <c r="C2544" s="2">
        <f t="shared" si="351"/>
        <v>4.0000000000000036E-2</v>
      </c>
      <c r="D2544" s="2">
        <f t="shared" si="352"/>
        <v>4.0000000000000036E-2</v>
      </c>
      <c r="E2544" s="2">
        <f t="shared" si="353"/>
        <v>0</v>
      </c>
      <c r="F2544" s="2">
        <f t="shared" si="358"/>
        <v>1.934524288171225E-2</v>
      </c>
      <c r="G2544" s="2">
        <f t="shared" si="358"/>
        <v>1.051426723975446E-2</v>
      </c>
      <c r="H2544" s="2">
        <f t="shared" si="355"/>
        <v>1.8399040504285318</v>
      </c>
      <c r="I2544" s="2">
        <f t="shared" si="356"/>
        <v>64.787542739371645</v>
      </c>
    </row>
    <row r="2545" spans="1:9" ht="13.5" x14ac:dyDescent="0.25">
      <c r="A2545" s="3">
        <f>TITRES_STAT!B2548</f>
        <v>45708</v>
      </c>
      <c r="B2545" s="17">
        <f>TITRES_STAT!D2548</f>
        <v>2.89</v>
      </c>
      <c r="C2545" s="2">
        <f t="shared" si="351"/>
        <v>2.0000000000000018E-2</v>
      </c>
      <c r="D2545" s="2">
        <f t="shared" si="352"/>
        <v>2.0000000000000018E-2</v>
      </c>
      <c r="E2545" s="2">
        <f t="shared" si="353"/>
        <v>0</v>
      </c>
      <c r="F2545" s="2">
        <f t="shared" si="358"/>
        <v>1.9392011247304237E-2</v>
      </c>
      <c r="G2545" s="2">
        <f t="shared" si="358"/>
        <v>9.7632481512005698E-3</v>
      </c>
      <c r="H2545" s="2">
        <f t="shared" si="355"/>
        <v>1.9862253777621779</v>
      </c>
      <c r="I2545" s="2">
        <f t="shared" si="356"/>
        <v>66.512909325371098</v>
      </c>
    </row>
    <row r="2546" spans="1:9" ht="13.5" x14ac:dyDescent="0.25">
      <c r="A2546" s="3">
        <f>TITRES_STAT!B2549</f>
        <v>45709</v>
      </c>
      <c r="B2546" s="17">
        <f>TITRES_STAT!D2549</f>
        <v>2.93</v>
      </c>
      <c r="C2546" s="2">
        <f t="shared" si="351"/>
        <v>4.0000000000000036E-2</v>
      </c>
      <c r="D2546" s="2">
        <f t="shared" si="352"/>
        <v>4.0000000000000036E-2</v>
      </c>
      <c r="E2546" s="2">
        <f t="shared" si="353"/>
        <v>0</v>
      </c>
      <c r="F2546" s="2">
        <f t="shared" si="358"/>
        <v>2.0864010443925364E-2</v>
      </c>
      <c r="G2546" s="2">
        <f t="shared" si="358"/>
        <v>9.0658732832576711E-3</v>
      </c>
      <c r="H2546" s="2">
        <f t="shared" si="355"/>
        <v>2.3013790058654151</v>
      </c>
      <c r="I2546" s="2">
        <f t="shared" si="356"/>
        <v>69.709627454971269</v>
      </c>
    </row>
    <row r="2547" spans="1:9" ht="13.5" x14ac:dyDescent="0.25">
      <c r="A2547" s="3">
        <f>TITRES_STAT!B2550</f>
        <v>45712</v>
      </c>
      <c r="B2547" s="17">
        <f>TITRES_STAT!D2550</f>
        <v>2.94</v>
      </c>
      <c r="C2547" s="2">
        <f t="shared" si="351"/>
        <v>9.9999999999997868E-3</v>
      </c>
      <c r="D2547" s="2">
        <f t="shared" si="352"/>
        <v>9.9999999999997868E-3</v>
      </c>
      <c r="E2547" s="2">
        <f t="shared" si="353"/>
        <v>0</v>
      </c>
      <c r="F2547" s="2">
        <f t="shared" si="358"/>
        <v>2.0088009697930679E-2</v>
      </c>
      <c r="G2547" s="2">
        <f t="shared" si="358"/>
        <v>8.4183109058821228E-3</v>
      </c>
      <c r="H2547" s="2">
        <f t="shared" si="355"/>
        <v>2.3862280595855152</v>
      </c>
      <c r="I2547" s="2">
        <f t="shared" si="356"/>
        <v>70.46861633641997</v>
      </c>
    </row>
    <row r="2548" spans="1:9" ht="13.5" x14ac:dyDescent="0.25">
      <c r="A2548" s="3">
        <f>TITRES_STAT!B2551</f>
        <v>45713</v>
      </c>
      <c r="B2548" s="17">
        <f>TITRES_STAT!D2551</f>
        <v>2.97</v>
      </c>
      <c r="C2548" s="2">
        <f t="shared" si="351"/>
        <v>3.0000000000000249E-2</v>
      </c>
      <c r="D2548" s="2">
        <f t="shared" si="352"/>
        <v>3.0000000000000249E-2</v>
      </c>
      <c r="E2548" s="2">
        <f t="shared" si="353"/>
        <v>0</v>
      </c>
      <c r="F2548" s="2">
        <f t="shared" si="358"/>
        <v>2.0796009005221362E-2</v>
      </c>
      <c r="G2548" s="2">
        <f t="shared" si="358"/>
        <v>7.8170029840333999E-3</v>
      </c>
      <c r="H2548" s="2">
        <f t="shared" si="355"/>
        <v>2.6603557716043089</v>
      </c>
      <c r="I2548" s="2">
        <f t="shared" si="356"/>
        <v>72.680251254328027</v>
      </c>
    </row>
    <row r="2549" spans="1:9" ht="13.5" x14ac:dyDescent="0.25">
      <c r="A2549" s="3">
        <f>TITRES_STAT!B2552</f>
        <v>45714</v>
      </c>
      <c r="B2549" s="17">
        <f>TITRES_STAT!D2552</f>
        <v>2.97</v>
      </c>
      <c r="C2549" s="2">
        <f t="shared" si="351"/>
        <v>0</v>
      </c>
      <c r="D2549" s="2">
        <f t="shared" si="352"/>
        <v>0</v>
      </c>
      <c r="E2549" s="2">
        <f t="shared" si="353"/>
        <v>0</v>
      </c>
      <c r="F2549" s="2">
        <f t="shared" si="358"/>
        <v>1.9310579790562693E-2</v>
      </c>
      <c r="G2549" s="2">
        <f t="shared" si="358"/>
        <v>7.2586456280310145E-3</v>
      </c>
      <c r="H2549" s="2">
        <f t="shared" si="355"/>
        <v>2.6603557716043089</v>
      </c>
      <c r="I2549" s="2">
        <f t="shared" si="356"/>
        <v>72.680251254328027</v>
      </c>
    </row>
    <row r="2550" spans="1:9" ht="13.5" x14ac:dyDescent="0.25">
      <c r="A2550" s="3">
        <f>TITRES_STAT!B2553</f>
        <v>45715</v>
      </c>
      <c r="B2550" s="17">
        <f>TITRES_STAT!D2553</f>
        <v>2.96</v>
      </c>
      <c r="C2550" s="2">
        <f t="shared" si="351"/>
        <v>-1.0000000000000231E-2</v>
      </c>
      <c r="D2550" s="2">
        <f t="shared" si="352"/>
        <v>0</v>
      </c>
      <c r="E2550" s="2">
        <f t="shared" si="353"/>
        <v>1.0000000000000231E-2</v>
      </c>
      <c r="F2550" s="2">
        <f t="shared" si="358"/>
        <v>1.7931252662665358E-2</v>
      </c>
      <c r="G2550" s="2">
        <f t="shared" si="358"/>
        <v>7.4544566546002446E-3</v>
      </c>
      <c r="H2550" s="2">
        <f t="shared" si="355"/>
        <v>2.4054405966127312</v>
      </c>
      <c r="I2550" s="2">
        <f t="shared" si="356"/>
        <v>70.635224088340763</v>
      </c>
    </row>
    <row r="2551" spans="1:9" ht="13.5" x14ac:dyDescent="0.25">
      <c r="A2551" s="3">
        <f>TITRES_STAT!B2554</f>
        <v>45716</v>
      </c>
      <c r="B2551" s="17">
        <f>TITRES_STAT!D2554</f>
        <v>2.95</v>
      </c>
      <c r="C2551" s="2">
        <f t="shared" si="351"/>
        <v>-9.9999999999997868E-3</v>
      </c>
      <c r="D2551" s="2">
        <f t="shared" si="352"/>
        <v>0</v>
      </c>
      <c r="E2551" s="2">
        <f t="shared" si="353"/>
        <v>9.9999999999997868E-3</v>
      </c>
      <c r="F2551" s="2">
        <f t="shared" si="358"/>
        <v>1.6650448901046406E-2</v>
      </c>
      <c r="G2551" s="2">
        <f t="shared" si="358"/>
        <v>7.6362811792716409E-3</v>
      </c>
      <c r="H2551" s="2">
        <f t="shared" si="355"/>
        <v>2.1804394717998781</v>
      </c>
      <c r="I2551" s="2">
        <f t="shared" si="356"/>
        <v>68.55780438940161</v>
      </c>
    </row>
    <row r="2552" spans="1:9" ht="13.5" x14ac:dyDescent="0.25">
      <c r="A2552" s="3">
        <f>TITRES_STAT!B2555</f>
        <v>45719</v>
      </c>
      <c r="B2552" s="17">
        <f>TITRES_STAT!D2555</f>
        <v>2.97</v>
      </c>
      <c r="C2552" s="2">
        <f t="shared" si="351"/>
        <v>2.0000000000000018E-2</v>
      </c>
      <c r="D2552" s="2">
        <f t="shared" si="352"/>
        <v>2.0000000000000018E-2</v>
      </c>
      <c r="E2552" s="2">
        <f t="shared" si="353"/>
        <v>0</v>
      </c>
      <c r="F2552" s="2">
        <f t="shared" si="358"/>
        <v>1.6889702550971664E-2</v>
      </c>
      <c r="G2552" s="2">
        <f t="shared" si="358"/>
        <v>7.0908325236093816E-3</v>
      </c>
      <c r="H2552" s="2">
        <f t="shared" si="355"/>
        <v>2.3819068487002499</v>
      </c>
      <c r="I2552" s="2">
        <f t="shared" si="356"/>
        <v>70.430882790744974</v>
      </c>
    </row>
    <row r="2553" spans="1:9" ht="13.5" x14ac:dyDescent="0.25">
      <c r="A2553" s="3">
        <f>TITRES_STAT!B2556</f>
        <v>45720</v>
      </c>
      <c r="B2553" s="17">
        <f>TITRES_STAT!D2556</f>
        <v>3</v>
      </c>
      <c r="C2553" s="2">
        <f t="shared" si="351"/>
        <v>2.9999999999999805E-2</v>
      </c>
      <c r="D2553" s="2">
        <f t="shared" si="352"/>
        <v>2.9999999999999805E-2</v>
      </c>
      <c r="E2553" s="2">
        <f t="shared" si="353"/>
        <v>0</v>
      </c>
      <c r="F2553" s="2">
        <f t="shared" si="358"/>
        <v>1.7826152368759389E-2</v>
      </c>
      <c r="G2553" s="2">
        <f t="shared" si="358"/>
        <v>6.5843444862087111E-3</v>
      </c>
      <c r="H2553" s="2">
        <f t="shared" si="355"/>
        <v>2.7073541498470033</v>
      </c>
      <c r="I2553" s="2">
        <f t="shared" si="356"/>
        <v>73.026585549123524</v>
      </c>
    </row>
    <row r="2554" spans="1:9" ht="13.5" x14ac:dyDescent="0.25">
      <c r="A2554" s="3">
        <f>TITRES_STAT!B2557</f>
        <v>45721</v>
      </c>
      <c r="B2554" s="17">
        <f>TITRES_STAT!D2557</f>
        <v>3.05</v>
      </c>
      <c r="C2554" s="2">
        <f t="shared" si="351"/>
        <v>4.9999999999999822E-2</v>
      </c>
      <c r="D2554" s="2">
        <f t="shared" si="352"/>
        <v>4.9999999999999822E-2</v>
      </c>
      <c r="E2554" s="2">
        <f t="shared" si="353"/>
        <v>0</v>
      </c>
      <c r="F2554" s="2">
        <f t="shared" si="358"/>
        <v>2.0124284342419418E-2</v>
      </c>
      <c r="G2554" s="2">
        <f t="shared" si="358"/>
        <v>6.1140341657652314E-3</v>
      </c>
      <c r="H2554" s="2">
        <f t="shared" si="355"/>
        <v>3.2914903313924593</v>
      </c>
      <c r="I2554" s="2">
        <f t="shared" si="356"/>
        <v>76.698071700524366</v>
      </c>
    </row>
    <row r="2555" spans="1:9" ht="13.5" x14ac:dyDescent="0.25">
      <c r="A2555" s="3">
        <f>TITRES_STAT!B2558</f>
        <v>45722</v>
      </c>
      <c r="B2555" s="17">
        <f>TITRES_STAT!D2558</f>
        <v>3</v>
      </c>
      <c r="C2555" s="2">
        <f t="shared" si="351"/>
        <v>-4.9999999999999822E-2</v>
      </c>
      <c r="D2555" s="2">
        <f t="shared" si="352"/>
        <v>0</v>
      </c>
      <c r="E2555" s="2">
        <f t="shared" si="353"/>
        <v>4.9999999999999822E-2</v>
      </c>
      <c r="F2555" s="2">
        <f t="shared" si="358"/>
        <v>1.8686835460818032E-2</v>
      </c>
      <c r="G2555" s="2">
        <f t="shared" si="358"/>
        <v>9.2487460110677027E-3</v>
      </c>
      <c r="H2555" s="2">
        <f t="shared" si="355"/>
        <v>2.0204723362990014</v>
      </c>
      <c r="I2555" s="2">
        <f t="shared" si="356"/>
        <v>66.892595307616546</v>
      </c>
    </row>
    <row r="2556" spans="1:9" ht="13.5" x14ac:dyDescent="0.25">
      <c r="A2556" s="3">
        <f>TITRES_STAT!B2559</f>
        <v>45723</v>
      </c>
      <c r="B2556" s="17">
        <f>TITRES_STAT!D2559</f>
        <v>3.05</v>
      </c>
      <c r="C2556" s="2">
        <f t="shared" si="351"/>
        <v>4.9999999999999822E-2</v>
      </c>
      <c r="D2556" s="2">
        <f t="shared" si="352"/>
        <v>4.9999999999999822E-2</v>
      </c>
      <c r="E2556" s="2">
        <f t="shared" si="353"/>
        <v>0</v>
      </c>
      <c r="F2556" s="2">
        <f t="shared" si="358"/>
        <v>2.0923490070759585E-2</v>
      </c>
      <c r="G2556" s="2">
        <f t="shared" si="358"/>
        <v>8.5881212959914386E-3</v>
      </c>
      <c r="H2556" s="2">
        <f t="shared" si="355"/>
        <v>2.4363291282955868</v>
      </c>
      <c r="I2556" s="2">
        <f t="shared" si="356"/>
        <v>70.899178668138859</v>
      </c>
    </row>
    <row r="2557" spans="1:9" ht="13.5" x14ac:dyDescent="0.25">
      <c r="A2557" s="3">
        <f>TITRES_STAT!B2560</f>
        <v>45726</v>
      </c>
      <c r="B2557" s="17">
        <f>TITRES_STAT!D2560</f>
        <v>3.03</v>
      </c>
      <c r="C2557" s="2">
        <f t="shared" si="351"/>
        <v>-2.0000000000000018E-2</v>
      </c>
      <c r="D2557" s="2">
        <f t="shared" si="352"/>
        <v>0</v>
      </c>
      <c r="E2557" s="2">
        <f t="shared" si="353"/>
        <v>2.0000000000000018E-2</v>
      </c>
      <c r="F2557" s="2">
        <f t="shared" ref="F2557:G2572" si="359">((F2556*13)+D2557)/14</f>
        <v>1.9428955065705328E-2</v>
      </c>
      <c r="G2557" s="2">
        <f t="shared" si="359"/>
        <v>9.4032554891349089E-3</v>
      </c>
      <c r="H2557" s="2">
        <f t="shared" si="355"/>
        <v>2.0661945310488181</v>
      </c>
      <c r="I2557" s="2">
        <f t="shared" si="356"/>
        <v>67.386283229135444</v>
      </c>
    </row>
    <row r="2558" spans="1:9" ht="13.5" x14ac:dyDescent="0.25">
      <c r="A2558" s="3">
        <f>TITRES_STAT!B2561</f>
        <v>45727</v>
      </c>
      <c r="B2558" s="17">
        <f>TITRES_STAT!D2561</f>
        <v>3</v>
      </c>
      <c r="C2558" s="2">
        <f t="shared" si="351"/>
        <v>-2.9999999999999805E-2</v>
      </c>
      <c r="D2558" s="2">
        <f t="shared" si="352"/>
        <v>0</v>
      </c>
      <c r="E2558" s="2">
        <f t="shared" si="353"/>
        <v>2.9999999999999805E-2</v>
      </c>
      <c r="F2558" s="2">
        <f t="shared" si="359"/>
        <v>1.8041172561012089E-2</v>
      </c>
      <c r="G2558" s="2">
        <f t="shared" si="359"/>
        <v>1.0874451525625259E-2</v>
      </c>
      <c r="H2558" s="2">
        <f t="shared" si="355"/>
        <v>1.6590420692481553</v>
      </c>
      <c r="I2558" s="2">
        <f t="shared" si="356"/>
        <v>62.392471651163071</v>
      </c>
    </row>
    <row r="2559" spans="1:9" ht="13.5" x14ac:dyDescent="0.25">
      <c r="A2559" s="3">
        <f>TITRES_STAT!B2562</f>
        <v>45728</v>
      </c>
      <c r="B2559" s="17">
        <f>TITRES_STAT!D2562</f>
        <v>2.99</v>
      </c>
      <c r="C2559" s="2">
        <f t="shared" si="351"/>
        <v>-9.9999999999997868E-3</v>
      </c>
      <c r="D2559" s="2">
        <f t="shared" si="352"/>
        <v>0</v>
      </c>
      <c r="E2559" s="2">
        <f t="shared" si="353"/>
        <v>9.9999999999997868E-3</v>
      </c>
      <c r="F2559" s="2">
        <f t="shared" si="359"/>
        <v>1.6752517378082653E-2</v>
      </c>
      <c r="G2559" s="2">
        <f t="shared" si="359"/>
        <v>1.0811990702366298E-2</v>
      </c>
      <c r="H2559" s="2">
        <f t="shared" si="355"/>
        <v>1.5494387517754913</v>
      </c>
      <c r="I2559" s="2">
        <f t="shared" si="356"/>
        <v>60.775680557001976</v>
      </c>
    </row>
    <row r="2560" spans="1:9" ht="13.5" x14ac:dyDescent="0.25">
      <c r="A2560" s="3">
        <f>TITRES_STAT!B2563</f>
        <v>45729</v>
      </c>
      <c r="B2560" s="17">
        <f>TITRES_STAT!D2563</f>
        <v>3</v>
      </c>
      <c r="C2560" s="2">
        <f t="shared" si="351"/>
        <v>9.9999999999997868E-3</v>
      </c>
      <c r="D2560" s="2">
        <f t="shared" si="352"/>
        <v>9.9999999999997868E-3</v>
      </c>
      <c r="E2560" s="2">
        <f t="shared" si="353"/>
        <v>0</v>
      </c>
      <c r="F2560" s="2">
        <f t="shared" si="359"/>
        <v>1.6270194708219592E-2</v>
      </c>
      <c r="G2560" s="2">
        <f t="shared" si="359"/>
        <v>1.0039705652197277E-2</v>
      </c>
      <c r="H2560" s="2">
        <f t="shared" si="355"/>
        <v>1.6205848330482397</v>
      </c>
      <c r="I2560" s="2">
        <f t="shared" si="356"/>
        <v>61.840578965848273</v>
      </c>
    </row>
    <row r="2561" spans="1:9" ht="13.5" x14ac:dyDescent="0.25">
      <c r="A2561" s="3">
        <f>TITRES_STAT!B2564</f>
        <v>45730</v>
      </c>
      <c r="B2561" s="17">
        <f>TITRES_STAT!D2564</f>
        <v>2.98</v>
      </c>
      <c r="C2561" s="2">
        <f t="shared" si="351"/>
        <v>-2.0000000000000018E-2</v>
      </c>
      <c r="D2561" s="2">
        <f t="shared" si="352"/>
        <v>0</v>
      </c>
      <c r="E2561" s="2">
        <f t="shared" si="353"/>
        <v>2.0000000000000018E-2</v>
      </c>
      <c r="F2561" s="2">
        <f t="shared" si="359"/>
        <v>1.5108037943346765E-2</v>
      </c>
      <c r="G2561" s="2">
        <f t="shared" si="359"/>
        <v>1.07511552484689E-2</v>
      </c>
      <c r="H2561" s="2">
        <f t="shared" si="355"/>
        <v>1.4052478635259535</v>
      </c>
      <c r="I2561" s="2">
        <f t="shared" si="356"/>
        <v>58.424243290499874</v>
      </c>
    </row>
    <row r="2562" spans="1:9" ht="13.5" x14ac:dyDescent="0.25">
      <c r="A2562" s="3">
        <f>TITRES_STAT!B2565</f>
        <v>45733</v>
      </c>
      <c r="B2562" s="17">
        <f>TITRES_STAT!D2565</f>
        <v>2.98</v>
      </c>
      <c r="C2562" s="2">
        <f t="shared" si="351"/>
        <v>0</v>
      </c>
      <c r="D2562" s="2">
        <f t="shared" si="352"/>
        <v>0</v>
      </c>
      <c r="E2562" s="2">
        <f t="shared" si="353"/>
        <v>0</v>
      </c>
      <c r="F2562" s="2">
        <f t="shared" si="359"/>
        <v>1.4028892375964854E-2</v>
      </c>
      <c r="G2562" s="2">
        <f t="shared" si="359"/>
        <v>9.9832155878639799E-3</v>
      </c>
      <c r="H2562" s="2">
        <f t="shared" si="355"/>
        <v>1.4052478635259535</v>
      </c>
      <c r="I2562" s="2">
        <f t="shared" si="356"/>
        <v>58.424243290499874</v>
      </c>
    </row>
    <row r="2563" spans="1:9" ht="13.5" x14ac:dyDescent="0.25">
      <c r="A2563" s="3">
        <f>TITRES_STAT!B2566</f>
        <v>45734</v>
      </c>
      <c r="B2563" s="17">
        <f>TITRES_STAT!D2566</f>
        <v>2.95</v>
      </c>
      <c r="C2563" s="2">
        <f t="shared" ref="C2563:C2626" si="360">B2563-B2562</f>
        <v>-2.9999999999999805E-2</v>
      </c>
      <c r="D2563" s="2">
        <f t="shared" ref="D2563:D2626" si="361">IF(C2563&gt;0,C2563,0)</f>
        <v>0</v>
      </c>
      <c r="E2563" s="2">
        <f t="shared" ref="E2563:E2626" si="362">IF(C2563&lt;0,-C2563,0)</f>
        <v>2.9999999999999805E-2</v>
      </c>
      <c r="F2563" s="2">
        <f t="shared" si="359"/>
        <v>1.3026828634824506E-2</v>
      </c>
      <c r="G2563" s="2">
        <f t="shared" si="359"/>
        <v>1.1412985903016539E-2</v>
      </c>
      <c r="H2563" s="2">
        <f t="shared" si="355"/>
        <v>1.1414040765073947</v>
      </c>
      <c r="I2563" s="2">
        <f t="shared" si="356"/>
        <v>53.301667304613126</v>
      </c>
    </row>
    <row r="2564" spans="1:9" ht="13.5" x14ac:dyDescent="0.25">
      <c r="A2564" s="3">
        <f>TITRES_STAT!B2567</f>
        <v>45735</v>
      </c>
      <c r="B2564" s="17">
        <f>TITRES_STAT!D2567</f>
        <v>3</v>
      </c>
      <c r="C2564" s="2">
        <f t="shared" si="360"/>
        <v>4.9999999999999822E-2</v>
      </c>
      <c r="D2564" s="2">
        <f t="shared" si="361"/>
        <v>4.9999999999999822E-2</v>
      </c>
      <c r="E2564" s="2">
        <f t="shared" si="362"/>
        <v>0</v>
      </c>
      <c r="F2564" s="2">
        <f t="shared" si="359"/>
        <v>1.5667769446622744E-2</v>
      </c>
      <c r="G2564" s="2">
        <f t="shared" si="359"/>
        <v>1.0597772624229644E-2</v>
      </c>
      <c r="H2564" s="2">
        <f t="shared" si="355"/>
        <v>1.4784021135537091</v>
      </c>
      <c r="I2564" s="2">
        <f t="shared" si="356"/>
        <v>59.651422401099836</v>
      </c>
    </row>
    <row r="2565" spans="1:9" ht="13.5" x14ac:dyDescent="0.25">
      <c r="A2565" s="3">
        <f>TITRES_STAT!B2568</f>
        <v>45737</v>
      </c>
      <c r="B2565" s="17">
        <f>TITRES_STAT!D2568</f>
        <v>3</v>
      </c>
      <c r="C2565" s="2">
        <f t="shared" si="360"/>
        <v>0</v>
      </c>
      <c r="D2565" s="2">
        <f t="shared" si="361"/>
        <v>0</v>
      </c>
      <c r="E2565" s="2">
        <f t="shared" si="362"/>
        <v>0</v>
      </c>
      <c r="F2565" s="2">
        <f t="shared" si="359"/>
        <v>1.4548643057578262E-2</v>
      </c>
      <c r="G2565" s="2">
        <f t="shared" si="359"/>
        <v>9.8407888653560972E-3</v>
      </c>
      <c r="H2565" s="2">
        <f t="shared" si="355"/>
        <v>1.4784021135537091</v>
      </c>
      <c r="I2565" s="2">
        <f t="shared" si="356"/>
        <v>59.651422401099836</v>
      </c>
    </row>
    <row r="2566" spans="1:9" ht="13.5" x14ac:dyDescent="0.25">
      <c r="A2566" s="3">
        <f>TITRES_STAT!B2569</f>
        <v>45740</v>
      </c>
      <c r="B2566" s="17">
        <f>TITRES_STAT!D2569</f>
        <v>3</v>
      </c>
      <c r="C2566" s="2">
        <f t="shared" si="360"/>
        <v>0</v>
      </c>
      <c r="D2566" s="2">
        <f t="shared" si="361"/>
        <v>0</v>
      </c>
      <c r="E2566" s="2">
        <f t="shared" si="362"/>
        <v>0</v>
      </c>
      <c r="F2566" s="2">
        <f t="shared" si="359"/>
        <v>1.3509454267751242E-2</v>
      </c>
      <c r="G2566" s="2">
        <f t="shared" si="359"/>
        <v>9.1378753749735177E-3</v>
      </c>
      <c r="H2566" s="2">
        <f t="shared" si="355"/>
        <v>1.4784021135537093</v>
      </c>
      <c r="I2566" s="2">
        <f t="shared" si="356"/>
        <v>59.651422401099843</v>
      </c>
    </row>
    <row r="2567" spans="1:9" ht="13.5" x14ac:dyDescent="0.25">
      <c r="A2567" s="3">
        <f>TITRES_STAT!B2570</f>
        <v>45741</v>
      </c>
      <c r="B2567" s="17">
        <f>TITRES_STAT!D2570</f>
        <v>2.95</v>
      </c>
      <c r="C2567" s="2">
        <f t="shared" si="360"/>
        <v>-4.9999999999999822E-2</v>
      </c>
      <c r="D2567" s="2">
        <f t="shared" si="361"/>
        <v>0</v>
      </c>
      <c r="E2567" s="2">
        <f t="shared" si="362"/>
        <v>4.9999999999999822E-2</v>
      </c>
      <c r="F2567" s="2">
        <f t="shared" si="359"/>
        <v>1.2544493248626153E-2</v>
      </c>
      <c r="G2567" s="2">
        <f t="shared" si="359"/>
        <v>1.2056598562475398E-2</v>
      </c>
      <c r="H2567" s="2">
        <f t="shared" si="355"/>
        <v>1.0404670258881525</v>
      </c>
      <c r="I2567" s="2">
        <f t="shared" si="356"/>
        <v>50.991611855882319</v>
      </c>
    </row>
    <row r="2568" spans="1:9" ht="13.5" x14ac:dyDescent="0.25">
      <c r="A2568" s="3">
        <f>TITRES_STAT!B2571</f>
        <v>45742</v>
      </c>
      <c r="B2568" s="17">
        <f>TITRES_STAT!D2571</f>
        <v>2.98</v>
      </c>
      <c r="C2568" s="2">
        <f t="shared" si="360"/>
        <v>2.9999999999999805E-2</v>
      </c>
      <c r="D2568" s="2">
        <f t="shared" si="361"/>
        <v>2.9999999999999805E-2</v>
      </c>
      <c r="E2568" s="2">
        <f t="shared" si="362"/>
        <v>0</v>
      </c>
      <c r="F2568" s="2">
        <f t="shared" si="359"/>
        <v>1.3791315159438556E-2</v>
      </c>
      <c r="G2568" s="2">
        <f t="shared" si="359"/>
        <v>1.1195412950870011E-2</v>
      </c>
      <c r="H2568" s="2">
        <f t="shared" si="355"/>
        <v>1.2318719479094171</v>
      </c>
      <c r="I2568" s="2">
        <f t="shared" si="356"/>
        <v>55.194562083335704</v>
      </c>
    </row>
    <row r="2569" spans="1:9" ht="13.5" x14ac:dyDescent="0.25">
      <c r="A2569" s="3">
        <f>TITRES_STAT!B2572</f>
        <v>45743</v>
      </c>
      <c r="B2569" s="17">
        <f>TITRES_STAT!D2572</f>
        <v>2.95</v>
      </c>
      <c r="C2569" s="2">
        <f t="shared" si="360"/>
        <v>-2.9999999999999805E-2</v>
      </c>
      <c r="D2569" s="2">
        <f t="shared" si="361"/>
        <v>0</v>
      </c>
      <c r="E2569" s="2">
        <f t="shared" si="362"/>
        <v>2.9999999999999805E-2</v>
      </c>
      <c r="F2569" s="2">
        <f t="shared" si="359"/>
        <v>1.2806221219478661E-2</v>
      </c>
      <c r="G2569" s="2">
        <f t="shared" si="359"/>
        <v>1.2538597740093568E-2</v>
      </c>
      <c r="H2569" s="2">
        <f t="shared" si="355"/>
        <v>1.0213439720240276</v>
      </c>
      <c r="I2569" s="2">
        <f t="shared" si="356"/>
        <v>50.527964866926013</v>
      </c>
    </row>
    <row r="2570" spans="1:9" ht="13.5" x14ac:dyDescent="0.25">
      <c r="A2570" s="3">
        <f>TITRES_STAT!B2573</f>
        <v>45744</v>
      </c>
      <c r="B2570" s="17">
        <f>TITRES_STAT!D2573</f>
        <v>2.9</v>
      </c>
      <c r="C2570" s="2">
        <f t="shared" si="360"/>
        <v>-5.0000000000000266E-2</v>
      </c>
      <c r="D2570" s="2">
        <f t="shared" si="361"/>
        <v>0</v>
      </c>
      <c r="E2570" s="2">
        <f t="shared" si="362"/>
        <v>5.0000000000000266E-2</v>
      </c>
      <c r="F2570" s="2">
        <f t="shared" si="359"/>
        <v>1.1891491132373042E-2</v>
      </c>
      <c r="G2570" s="2">
        <f t="shared" si="359"/>
        <v>1.5214412187229761E-2</v>
      </c>
      <c r="H2570" s="2">
        <f t="shared" si="355"/>
        <v>0.78159385890400568</v>
      </c>
      <c r="I2570" s="2">
        <f t="shared" si="356"/>
        <v>43.870484566264935</v>
      </c>
    </row>
    <row r="2571" spans="1:9" ht="13.5" x14ac:dyDescent="0.25">
      <c r="A2571" s="3">
        <f>TITRES_STAT!B2574</f>
        <v>45749</v>
      </c>
      <c r="B2571" s="17">
        <f>TITRES_STAT!D2574</f>
        <v>2.96</v>
      </c>
      <c r="C2571" s="2">
        <f t="shared" si="360"/>
        <v>6.0000000000000053E-2</v>
      </c>
      <c r="D2571" s="2">
        <f t="shared" si="361"/>
        <v>6.0000000000000053E-2</v>
      </c>
      <c r="E2571" s="2">
        <f t="shared" si="362"/>
        <v>0</v>
      </c>
      <c r="F2571" s="2">
        <f t="shared" si="359"/>
        <v>1.5327813194346399E-2</v>
      </c>
      <c r="G2571" s="2">
        <f t="shared" si="359"/>
        <v>1.4127668459570492E-2</v>
      </c>
      <c r="H2571" s="2">
        <f t="shared" si="355"/>
        <v>1.0849499503906388</v>
      </c>
      <c r="I2571" s="2">
        <f t="shared" si="356"/>
        <v>52.037217976736628</v>
      </c>
    </row>
    <row r="2572" spans="1:9" ht="13.5" x14ac:dyDescent="0.25">
      <c r="A2572" s="3">
        <f>TITRES_STAT!B2575</f>
        <v>45750</v>
      </c>
      <c r="B2572" s="17">
        <f>TITRES_STAT!D2575</f>
        <v>2.97</v>
      </c>
      <c r="C2572" s="2">
        <f t="shared" si="360"/>
        <v>1.0000000000000231E-2</v>
      </c>
      <c r="D2572" s="2">
        <f t="shared" si="361"/>
        <v>1.0000000000000231E-2</v>
      </c>
      <c r="E2572" s="2">
        <f t="shared" si="362"/>
        <v>0</v>
      </c>
      <c r="F2572" s="2">
        <f t="shared" si="359"/>
        <v>1.4947255109035959E-2</v>
      </c>
      <c r="G2572" s="2">
        <f t="shared" si="359"/>
        <v>1.3118549283886885E-2</v>
      </c>
      <c r="H2572" s="2">
        <f t="shared" si="355"/>
        <v>1.1393984796318308</v>
      </c>
      <c r="I2572" s="2">
        <f t="shared" si="356"/>
        <v>53.257889564729901</v>
      </c>
    </row>
    <row r="2573" spans="1:9" ht="13.5" x14ac:dyDescent="0.25">
      <c r="A2573" s="3">
        <f>TITRES_STAT!B2576</f>
        <v>45751</v>
      </c>
      <c r="B2573" s="17">
        <f>TITRES_STAT!D2576</f>
        <v>2.96</v>
      </c>
      <c r="C2573" s="2">
        <f t="shared" si="360"/>
        <v>-1.0000000000000231E-2</v>
      </c>
      <c r="D2573" s="2">
        <f t="shared" si="361"/>
        <v>0</v>
      </c>
      <c r="E2573" s="2">
        <f t="shared" si="362"/>
        <v>1.0000000000000231E-2</v>
      </c>
      <c r="F2573" s="2">
        <f t="shared" ref="F2573:G2588" si="363">((F2572*13)+D2573)/14</f>
        <v>1.3879594029819104E-2</v>
      </c>
      <c r="G2573" s="2">
        <f t="shared" si="363"/>
        <v>1.2895795763609266E-2</v>
      </c>
      <c r="H2573" s="2">
        <f t="shared" si="355"/>
        <v>1.0762882945917944</v>
      </c>
      <c r="I2573" s="2">
        <f t="shared" si="356"/>
        <v>51.837131548410355</v>
      </c>
    </row>
    <row r="2574" spans="1:9" ht="13.5" x14ac:dyDescent="0.25">
      <c r="A2574" s="3">
        <f>TITRES_STAT!B2577</f>
        <v>45754</v>
      </c>
      <c r="B2574" s="17">
        <f>TITRES_STAT!D2577</f>
        <v>2.94</v>
      </c>
      <c r="C2574" s="2">
        <f t="shared" si="360"/>
        <v>-2.0000000000000018E-2</v>
      </c>
      <c r="D2574" s="2">
        <f t="shared" si="361"/>
        <v>0</v>
      </c>
      <c r="E2574" s="2">
        <f t="shared" si="362"/>
        <v>2.0000000000000018E-2</v>
      </c>
      <c r="F2574" s="2">
        <f t="shared" si="363"/>
        <v>1.2888194456260596E-2</v>
      </c>
      <c r="G2574" s="2">
        <f t="shared" si="363"/>
        <v>1.3403238923351463E-2</v>
      </c>
      <c r="H2574" s="2">
        <f t="shared" si="355"/>
        <v>0.96157313392410371</v>
      </c>
      <c r="I2574" s="2">
        <f t="shared" si="356"/>
        <v>49.02050896264511</v>
      </c>
    </row>
    <row r="2575" spans="1:9" ht="13.5" x14ac:dyDescent="0.25">
      <c r="A2575" s="3">
        <f>TITRES_STAT!B2578</f>
        <v>45755</v>
      </c>
      <c r="B2575" s="17">
        <f>TITRES_STAT!D2578</f>
        <v>2.92</v>
      </c>
      <c r="C2575" s="2">
        <f t="shared" si="360"/>
        <v>-2.0000000000000018E-2</v>
      </c>
      <c r="D2575" s="2">
        <f t="shared" si="361"/>
        <v>0</v>
      </c>
      <c r="E2575" s="2">
        <f t="shared" si="362"/>
        <v>2.0000000000000018E-2</v>
      </c>
      <c r="F2575" s="2">
        <f t="shared" si="363"/>
        <v>1.1967609137956267E-2</v>
      </c>
      <c r="G2575" s="2">
        <f t="shared" si="363"/>
        <v>1.3874436143112073E-2</v>
      </c>
      <c r="H2575" s="2">
        <f t="shared" si="355"/>
        <v>0.86256544154391124</v>
      </c>
      <c r="I2575" s="2">
        <f t="shared" si="356"/>
        <v>46.310611284021057</v>
      </c>
    </row>
    <row r="2576" spans="1:9" ht="13.5" x14ac:dyDescent="0.25">
      <c r="A2576" s="3">
        <f>TITRES_STAT!B2579</f>
        <v>45757</v>
      </c>
      <c r="B2576" s="17">
        <f>TITRES_STAT!D2579</f>
        <v>2.89</v>
      </c>
      <c r="C2576" s="2">
        <f t="shared" si="360"/>
        <v>-2.9999999999999805E-2</v>
      </c>
      <c r="D2576" s="2">
        <f t="shared" si="361"/>
        <v>0</v>
      </c>
      <c r="E2576" s="2">
        <f t="shared" si="362"/>
        <v>2.9999999999999805E-2</v>
      </c>
      <c r="F2576" s="2">
        <f t="shared" si="363"/>
        <v>1.1112779913816534E-2</v>
      </c>
      <c r="G2576" s="2">
        <f t="shared" si="363"/>
        <v>1.5026262132889767E-2</v>
      </c>
      <c r="H2576" s="2">
        <f t="shared" si="355"/>
        <v>0.73955717100746377</v>
      </c>
      <c r="I2576" s="2">
        <f t="shared" si="356"/>
        <v>42.514105505319471</v>
      </c>
    </row>
    <row r="2577" spans="1:9" ht="13.5" x14ac:dyDescent="0.25">
      <c r="A2577" s="3">
        <f>TITRES_STAT!B2580</f>
        <v>45758</v>
      </c>
      <c r="B2577" s="17">
        <f>TITRES_STAT!D2580</f>
        <v>2.9</v>
      </c>
      <c r="C2577" s="2">
        <f t="shared" si="360"/>
        <v>9.9999999999997868E-3</v>
      </c>
      <c r="D2577" s="2">
        <f t="shared" si="361"/>
        <v>9.9999999999997868E-3</v>
      </c>
      <c r="E2577" s="2">
        <f t="shared" si="362"/>
        <v>0</v>
      </c>
      <c r="F2577" s="2">
        <f t="shared" si="363"/>
        <v>1.1033295634258197E-2</v>
      </c>
      <c r="G2577" s="2">
        <f t="shared" si="363"/>
        <v>1.3952957694826212E-2</v>
      </c>
      <c r="H2577" s="2">
        <f t="shared" ref="H2577:H2640" si="364">F2577/G2577</f>
        <v>0.79074959414156087</v>
      </c>
      <c r="I2577" s="2">
        <f t="shared" ref="I2577:I2640" si="365">IF(G2577=0,100,100-(100/(1+H2577)))</f>
        <v>44.157463261669804</v>
      </c>
    </row>
    <row r="2578" spans="1:9" ht="13.5" x14ac:dyDescent="0.25">
      <c r="A2578" s="3">
        <f>TITRES_STAT!B2581</f>
        <v>45761</v>
      </c>
      <c r="B2578" s="17">
        <f>TITRES_STAT!D2581</f>
        <v>2.89</v>
      </c>
      <c r="C2578" s="2">
        <f t="shared" si="360"/>
        <v>-9.9999999999997868E-3</v>
      </c>
      <c r="D2578" s="2">
        <f t="shared" si="361"/>
        <v>0</v>
      </c>
      <c r="E2578" s="2">
        <f t="shared" si="362"/>
        <v>9.9999999999997868E-3</v>
      </c>
      <c r="F2578" s="2">
        <f t="shared" si="363"/>
        <v>1.0245203088954038E-2</v>
      </c>
      <c r="G2578" s="2">
        <f t="shared" si="363"/>
        <v>1.3670603573767181E-2</v>
      </c>
      <c r="H2578" s="2">
        <f t="shared" si="364"/>
        <v>0.74943312002798335</v>
      </c>
      <c r="I2578" s="2">
        <f t="shared" si="365"/>
        <v>42.838626492677562</v>
      </c>
    </row>
    <row r="2579" spans="1:9" ht="13.5" x14ac:dyDescent="0.25">
      <c r="A2579" s="3">
        <f>TITRES_STAT!B2582</f>
        <v>45762</v>
      </c>
      <c r="B2579" s="17">
        <f>TITRES_STAT!D2582</f>
        <v>2.92</v>
      </c>
      <c r="C2579" s="2">
        <f t="shared" si="360"/>
        <v>2.9999999999999805E-2</v>
      </c>
      <c r="D2579" s="2">
        <f t="shared" si="361"/>
        <v>2.9999999999999805E-2</v>
      </c>
      <c r="E2579" s="2">
        <f t="shared" si="362"/>
        <v>0</v>
      </c>
      <c r="F2579" s="2">
        <f t="shared" si="363"/>
        <v>1.1656260011171593E-2</v>
      </c>
      <c r="G2579" s="2">
        <f t="shared" si="363"/>
        <v>1.2694131889926668E-2</v>
      </c>
      <c r="H2579" s="2">
        <f t="shared" si="364"/>
        <v>0.91824002714367015</v>
      </c>
      <c r="I2579" s="2">
        <f t="shared" si="365"/>
        <v>47.868880544160227</v>
      </c>
    </row>
    <row r="2580" spans="1:9" ht="13.5" x14ac:dyDescent="0.25">
      <c r="A2580" s="3">
        <f>TITRES_STAT!B2583</f>
        <v>45763</v>
      </c>
      <c r="B2580" s="17">
        <f>TITRES_STAT!D2583</f>
        <v>2.86</v>
      </c>
      <c r="C2580" s="2">
        <f t="shared" si="360"/>
        <v>-6.0000000000000053E-2</v>
      </c>
      <c r="D2580" s="2">
        <f t="shared" si="361"/>
        <v>0</v>
      </c>
      <c r="E2580" s="2">
        <f t="shared" si="362"/>
        <v>6.0000000000000053E-2</v>
      </c>
      <c r="F2580" s="2">
        <f t="shared" si="363"/>
        <v>1.0823670010373623E-2</v>
      </c>
      <c r="G2580" s="2">
        <f t="shared" si="363"/>
        <v>1.6073122469217625E-2</v>
      </c>
      <c r="H2580" s="2">
        <f t="shared" si="364"/>
        <v>0.67340182538287319</v>
      </c>
      <c r="I2580" s="2">
        <f t="shared" si="365"/>
        <v>40.241489830381859</v>
      </c>
    </row>
    <row r="2581" spans="1:9" ht="13.5" x14ac:dyDescent="0.25">
      <c r="A2581" s="3">
        <f>TITRES_STAT!B2584</f>
        <v>45764</v>
      </c>
      <c r="B2581" s="17">
        <f>TITRES_STAT!D2584</f>
        <v>2.9</v>
      </c>
      <c r="C2581" s="2">
        <f t="shared" si="360"/>
        <v>4.0000000000000036E-2</v>
      </c>
      <c r="D2581" s="2">
        <f t="shared" si="361"/>
        <v>4.0000000000000036E-2</v>
      </c>
      <c r="E2581" s="2">
        <f t="shared" si="362"/>
        <v>0</v>
      </c>
      <c r="F2581" s="2">
        <f t="shared" si="363"/>
        <v>1.2907693581061223E-2</v>
      </c>
      <c r="G2581" s="2">
        <f t="shared" si="363"/>
        <v>1.4925042292844939E-2</v>
      </c>
      <c r="H2581" s="2">
        <f t="shared" si="364"/>
        <v>0.86483464018384515</v>
      </c>
      <c r="I2581" s="2">
        <f t="shared" si="365"/>
        <v>46.37594248563429</v>
      </c>
    </row>
    <row r="2582" spans="1:9" ht="13.5" x14ac:dyDescent="0.25">
      <c r="A2582" s="3">
        <f>TITRES_STAT!B2585</f>
        <v>45765</v>
      </c>
      <c r="B2582" s="17">
        <f>TITRES_STAT!D2585</f>
        <v>2.9</v>
      </c>
      <c r="C2582" s="2">
        <f t="shared" si="360"/>
        <v>0</v>
      </c>
      <c r="D2582" s="2">
        <f t="shared" si="361"/>
        <v>0</v>
      </c>
      <c r="E2582" s="2">
        <f t="shared" si="362"/>
        <v>0</v>
      </c>
      <c r="F2582" s="2">
        <f t="shared" si="363"/>
        <v>1.1985715468128278E-2</v>
      </c>
      <c r="G2582" s="2">
        <f t="shared" si="363"/>
        <v>1.3858967843356013E-2</v>
      </c>
      <c r="H2582" s="2">
        <f t="shared" si="364"/>
        <v>0.86483464018384515</v>
      </c>
      <c r="I2582" s="2">
        <f t="shared" si="365"/>
        <v>46.37594248563429</v>
      </c>
    </row>
    <row r="2583" spans="1:9" ht="13.5" x14ac:dyDescent="0.25">
      <c r="A2583" s="3">
        <f>TITRES_STAT!B2586</f>
        <v>45768</v>
      </c>
      <c r="B2583" s="17">
        <f>TITRES_STAT!D2586</f>
        <v>2.89</v>
      </c>
      <c r="C2583" s="2">
        <f t="shared" si="360"/>
        <v>-9.9999999999997868E-3</v>
      </c>
      <c r="D2583" s="2">
        <f t="shared" si="361"/>
        <v>0</v>
      </c>
      <c r="E2583" s="2">
        <f t="shared" si="362"/>
        <v>9.9999999999997868E-3</v>
      </c>
      <c r="F2583" s="2">
        <f t="shared" si="363"/>
        <v>1.1129592934690544E-2</v>
      </c>
      <c r="G2583" s="2">
        <f t="shared" si="363"/>
        <v>1.3583327283116283E-2</v>
      </c>
      <c r="H2583" s="2">
        <f t="shared" si="364"/>
        <v>0.81935690002289308</v>
      </c>
      <c r="I2583" s="2">
        <f t="shared" si="365"/>
        <v>45.035523267182107</v>
      </c>
    </row>
    <row r="2584" spans="1:9" ht="13.5" x14ac:dyDescent="0.25">
      <c r="A2584" s="3">
        <f>TITRES_STAT!B2587</f>
        <v>45769</v>
      </c>
      <c r="B2584" s="17">
        <f>TITRES_STAT!D2587</f>
        <v>2.85</v>
      </c>
      <c r="C2584" s="2">
        <f t="shared" si="360"/>
        <v>-4.0000000000000036E-2</v>
      </c>
      <c r="D2584" s="2">
        <f t="shared" si="361"/>
        <v>0</v>
      </c>
      <c r="E2584" s="2">
        <f t="shared" si="362"/>
        <v>4.0000000000000036E-2</v>
      </c>
      <c r="F2584" s="2">
        <f t="shared" si="363"/>
        <v>1.0334622010784078E-2</v>
      </c>
      <c r="G2584" s="2">
        <f t="shared" si="363"/>
        <v>1.5470232477179408E-2</v>
      </c>
      <c r="H2584" s="2">
        <f t="shared" si="364"/>
        <v>0.66803275426073794</v>
      </c>
      <c r="I2584" s="2">
        <f t="shared" si="365"/>
        <v>40.049138876580763</v>
      </c>
    </row>
    <row r="2585" spans="1:9" ht="13.5" x14ac:dyDescent="0.25">
      <c r="A2585" s="3">
        <f>TITRES_STAT!B2588</f>
        <v>45770</v>
      </c>
      <c r="B2585" s="17">
        <f>TITRES_STAT!D2588</f>
        <v>2.85</v>
      </c>
      <c r="C2585" s="2">
        <f t="shared" si="360"/>
        <v>0</v>
      </c>
      <c r="D2585" s="2">
        <f t="shared" si="361"/>
        <v>0</v>
      </c>
      <c r="E2585" s="2">
        <f t="shared" si="362"/>
        <v>0</v>
      </c>
      <c r="F2585" s="2">
        <f t="shared" si="363"/>
        <v>9.5964347242995015E-3</v>
      </c>
      <c r="G2585" s="2">
        <f t="shared" si="363"/>
        <v>1.4365215871666592E-2</v>
      </c>
      <c r="H2585" s="2">
        <f t="shared" si="364"/>
        <v>0.66803275426073794</v>
      </c>
      <c r="I2585" s="2">
        <f t="shared" si="365"/>
        <v>40.049138876580763</v>
      </c>
    </row>
    <row r="2586" spans="1:9" ht="13.5" x14ac:dyDescent="0.25">
      <c r="A2586" s="3">
        <f>TITRES_STAT!B2589</f>
        <v>45771</v>
      </c>
      <c r="B2586" s="17">
        <f>TITRES_STAT!D2589</f>
        <v>2.8</v>
      </c>
      <c r="C2586" s="2">
        <f t="shared" si="360"/>
        <v>-5.0000000000000266E-2</v>
      </c>
      <c r="D2586" s="2">
        <f t="shared" si="361"/>
        <v>0</v>
      </c>
      <c r="E2586" s="2">
        <f t="shared" si="362"/>
        <v>5.0000000000000266E-2</v>
      </c>
      <c r="F2586" s="2">
        <f t="shared" si="363"/>
        <v>8.910975101135251E-3</v>
      </c>
      <c r="G2586" s="2">
        <f t="shared" si="363"/>
        <v>1.6910557595118995E-2</v>
      </c>
      <c r="H2586" s="2">
        <f t="shared" si="364"/>
        <v>0.52694744398654747</v>
      </c>
      <c r="I2586" s="2">
        <f t="shared" si="365"/>
        <v>34.509861230770028</v>
      </c>
    </row>
    <row r="2587" spans="1:9" ht="13.5" x14ac:dyDescent="0.25">
      <c r="A2587" s="3">
        <f>TITRES_STAT!B2590</f>
        <v>45772</v>
      </c>
      <c r="B2587" s="17">
        <f>TITRES_STAT!D2590</f>
        <v>2.84</v>
      </c>
      <c r="C2587" s="2">
        <f t="shared" si="360"/>
        <v>4.0000000000000036E-2</v>
      </c>
      <c r="D2587" s="2">
        <f t="shared" si="361"/>
        <v>4.0000000000000036E-2</v>
      </c>
      <c r="E2587" s="2">
        <f t="shared" si="362"/>
        <v>0</v>
      </c>
      <c r="F2587" s="2">
        <f t="shared" si="363"/>
        <v>1.1131619736768449E-2</v>
      </c>
      <c r="G2587" s="2">
        <f t="shared" si="363"/>
        <v>1.5702660624039067E-2</v>
      </c>
      <c r="H2587" s="2">
        <f t="shared" si="364"/>
        <v>0.70890023055883589</v>
      </c>
      <c r="I2587" s="2">
        <f t="shared" si="365"/>
        <v>41.482833104131238</v>
      </c>
    </row>
    <row r="2588" spans="1:9" ht="13.5" x14ac:dyDescent="0.25">
      <c r="A2588" s="3">
        <f>TITRES_STAT!B2591</f>
        <v>45775</v>
      </c>
      <c r="B2588" s="17">
        <f>TITRES_STAT!D2591</f>
        <v>2.85</v>
      </c>
      <c r="C2588" s="2">
        <f t="shared" si="360"/>
        <v>1.0000000000000231E-2</v>
      </c>
      <c r="D2588" s="2">
        <f t="shared" si="361"/>
        <v>1.0000000000000231E-2</v>
      </c>
      <c r="E2588" s="2">
        <f t="shared" si="362"/>
        <v>0</v>
      </c>
      <c r="F2588" s="2">
        <f t="shared" si="363"/>
        <v>1.1050789755570719E-2</v>
      </c>
      <c r="G2588" s="2">
        <f t="shared" si="363"/>
        <v>1.4581042008036277E-2</v>
      </c>
      <c r="H2588" s="2">
        <f t="shared" si="364"/>
        <v>0.75788751925137621</v>
      </c>
      <c r="I2588" s="2">
        <f t="shared" si="365"/>
        <v>43.113538889799642</v>
      </c>
    </row>
    <row r="2589" spans="1:9" ht="13.5" x14ac:dyDescent="0.25">
      <c r="A2589" s="3">
        <f>TITRES_STAT!B2592</f>
        <v>45776</v>
      </c>
      <c r="B2589" s="17">
        <f>TITRES_STAT!D2592</f>
        <v>2.84</v>
      </c>
      <c r="C2589" s="2">
        <f t="shared" si="360"/>
        <v>-1.0000000000000231E-2</v>
      </c>
      <c r="D2589" s="2">
        <f t="shared" si="361"/>
        <v>0</v>
      </c>
      <c r="E2589" s="2">
        <f t="shared" si="362"/>
        <v>1.0000000000000231E-2</v>
      </c>
      <c r="F2589" s="2">
        <f t="shared" ref="F2589:G2604" si="366">((F2588*13)+D2589)/14</f>
        <v>1.026144763017281E-2</v>
      </c>
      <c r="G2589" s="2">
        <f t="shared" si="366"/>
        <v>1.425382472174799E-2</v>
      </c>
      <c r="H2589" s="2">
        <f t="shared" si="364"/>
        <v>0.71990836357881194</v>
      </c>
      <c r="I2589" s="2">
        <f t="shared" si="365"/>
        <v>41.857367451880719</v>
      </c>
    </row>
    <row r="2590" spans="1:9" ht="13.5" x14ac:dyDescent="0.25">
      <c r="A2590" s="3">
        <f>TITRES_STAT!B2593</f>
        <v>45777</v>
      </c>
      <c r="B2590" s="17">
        <f>TITRES_STAT!D2593</f>
        <v>2.89</v>
      </c>
      <c r="C2590" s="2">
        <f t="shared" si="360"/>
        <v>5.0000000000000266E-2</v>
      </c>
      <c r="D2590" s="2">
        <f t="shared" si="361"/>
        <v>5.0000000000000266E-2</v>
      </c>
      <c r="E2590" s="2">
        <f t="shared" si="362"/>
        <v>0</v>
      </c>
      <c r="F2590" s="2">
        <f t="shared" si="366"/>
        <v>1.3099915656589056E-2</v>
      </c>
      <c r="G2590" s="2">
        <f t="shared" si="366"/>
        <v>1.3235694384480275E-2</v>
      </c>
      <c r="H2590" s="2">
        <f t="shared" si="364"/>
        <v>0.98974147302385374</v>
      </c>
      <c r="I2590" s="2">
        <f t="shared" si="365"/>
        <v>49.742214576234467</v>
      </c>
    </row>
    <row r="2591" spans="1:9" ht="13.5" x14ac:dyDescent="0.25">
      <c r="A2591" s="3">
        <f>TITRES_STAT!B2594</f>
        <v>45779</v>
      </c>
      <c r="B2591" s="17">
        <f>TITRES_STAT!D2594</f>
        <v>2.77</v>
      </c>
      <c r="C2591" s="2">
        <f t="shared" si="360"/>
        <v>-0.12000000000000011</v>
      </c>
      <c r="D2591" s="2">
        <f t="shared" si="361"/>
        <v>0</v>
      </c>
      <c r="E2591" s="2">
        <f t="shared" si="362"/>
        <v>0.12000000000000011</v>
      </c>
      <c r="F2591" s="2">
        <f t="shared" si="366"/>
        <v>1.2164207395404122E-2</v>
      </c>
      <c r="G2591" s="2">
        <f t="shared" si="366"/>
        <v>2.0861716214160265E-2</v>
      </c>
      <c r="H2591" s="2">
        <f t="shared" si="364"/>
        <v>0.58308756914004267</v>
      </c>
      <c r="I2591" s="2">
        <f t="shared" si="365"/>
        <v>36.832300405010741</v>
      </c>
    </row>
    <row r="2592" spans="1:9" ht="13.5" x14ac:dyDescent="0.25">
      <c r="A2592" s="3">
        <f>TITRES_STAT!B2595</f>
        <v>45782</v>
      </c>
      <c r="B2592" s="17">
        <f>TITRES_STAT!D2595</f>
        <v>2.76</v>
      </c>
      <c r="C2592" s="2">
        <f t="shared" si="360"/>
        <v>-1.0000000000000231E-2</v>
      </c>
      <c r="D2592" s="2">
        <f t="shared" si="361"/>
        <v>0</v>
      </c>
      <c r="E2592" s="2">
        <f t="shared" si="362"/>
        <v>1.0000000000000231E-2</v>
      </c>
      <c r="F2592" s="2">
        <f t="shared" si="366"/>
        <v>1.1295335438589543E-2</v>
      </c>
      <c r="G2592" s="2">
        <f t="shared" si="366"/>
        <v>2.0085879341720264E-2</v>
      </c>
      <c r="H2592" s="2">
        <f t="shared" si="364"/>
        <v>0.56235205073287819</v>
      </c>
      <c r="I2592" s="2">
        <f t="shared" si="365"/>
        <v>35.99393942415773</v>
      </c>
    </row>
    <row r="2593" spans="1:9" ht="13.5" x14ac:dyDescent="0.25">
      <c r="A2593" s="3">
        <f>TITRES_STAT!B2596</f>
        <v>45783</v>
      </c>
      <c r="B2593" s="17">
        <f>TITRES_STAT!D2596</f>
        <v>2.77</v>
      </c>
      <c r="C2593" s="2">
        <f t="shared" si="360"/>
        <v>1.0000000000000231E-2</v>
      </c>
      <c r="D2593" s="2">
        <f t="shared" si="361"/>
        <v>1.0000000000000231E-2</v>
      </c>
      <c r="E2593" s="2">
        <f t="shared" si="362"/>
        <v>0</v>
      </c>
      <c r="F2593" s="2">
        <f t="shared" si="366"/>
        <v>1.1202811478690306E-2</v>
      </c>
      <c r="G2593" s="2">
        <f t="shared" si="366"/>
        <v>1.865117367445453E-2</v>
      </c>
      <c r="H2593" s="2">
        <f t="shared" si="364"/>
        <v>0.600649142741841</v>
      </c>
      <c r="I2593" s="2">
        <f t="shared" si="365"/>
        <v>37.525346854773908</v>
      </c>
    </row>
    <row r="2594" spans="1:9" ht="13.5" x14ac:dyDescent="0.25">
      <c r="A2594" s="3">
        <f>TITRES_STAT!B2597</f>
        <v>45784</v>
      </c>
      <c r="B2594" s="17">
        <f>TITRES_STAT!D2597</f>
        <v>2.76</v>
      </c>
      <c r="C2594" s="2">
        <f t="shared" si="360"/>
        <v>-1.0000000000000231E-2</v>
      </c>
      <c r="D2594" s="2">
        <f t="shared" si="361"/>
        <v>0</v>
      </c>
      <c r="E2594" s="2">
        <f t="shared" si="362"/>
        <v>1.0000000000000231E-2</v>
      </c>
      <c r="F2594" s="2">
        <f t="shared" si="366"/>
        <v>1.0402610658783855E-2</v>
      </c>
      <c r="G2594" s="2">
        <f t="shared" si="366"/>
        <v>1.8033232697707794E-2</v>
      </c>
      <c r="H2594" s="2">
        <f t="shared" si="364"/>
        <v>0.57685778435644164</v>
      </c>
      <c r="I2594" s="2">
        <f t="shared" si="365"/>
        <v>36.582740059330895</v>
      </c>
    </row>
    <row r="2595" spans="1:9" ht="13.5" x14ac:dyDescent="0.25">
      <c r="A2595" s="3">
        <f>TITRES_STAT!B2598</f>
        <v>45785</v>
      </c>
      <c r="B2595" s="17">
        <f>TITRES_STAT!D2598</f>
        <v>2.75</v>
      </c>
      <c r="C2595" s="2">
        <f t="shared" si="360"/>
        <v>-9.9999999999997868E-3</v>
      </c>
      <c r="D2595" s="2">
        <f t="shared" si="361"/>
        <v>0</v>
      </c>
      <c r="E2595" s="2">
        <f t="shared" si="362"/>
        <v>9.9999999999997868E-3</v>
      </c>
      <c r="F2595" s="2">
        <f t="shared" si="366"/>
        <v>9.6595670402992943E-3</v>
      </c>
      <c r="G2595" s="2">
        <f t="shared" si="366"/>
        <v>1.7459430362157222E-2</v>
      </c>
      <c r="H2595" s="2">
        <f t="shared" si="364"/>
        <v>0.55325785778418679</v>
      </c>
      <c r="I2595" s="2">
        <f t="shared" si="365"/>
        <v>35.619189371006399</v>
      </c>
    </row>
    <row r="2596" spans="1:9" ht="13.5" x14ac:dyDescent="0.25">
      <c r="A2596" s="3">
        <f>TITRES_STAT!B2599</f>
        <v>45786</v>
      </c>
      <c r="B2596" s="17">
        <f>TITRES_STAT!D2599</f>
        <v>2.73</v>
      </c>
      <c r="C2596" s="2">
        <f t="shared" si="360"/>
        <v>-2.0000000000000018E-2</v>
      </c>
      <c r="D2596" s="2">
        <f t="shared" si="361"/>
        <v>0</v>
      </c>
      <c r="E2596" s="2">
        <f t="shared" si="362"/>
        <v>2.0000000000000018E-2</v>
      </c>
      <c r="F2596" s="2">
        <f t="shared" si="366"/>
        <v>8.9695979659922022E-3</v>
      </c>
      <c r="G2596" s="2">
        <f t="shared" si="366"/>
        <v>1.7640899622003138E-2</v>
      </c>
      <c r="H2596" s="2">
        <f t="shared" si="364"/>
        <v>0.50845467964709712</v>
      </c>
      <c r="I2596" s="2">
        <f t="shared" si="365"/>
        <v>33.706990770584511</v>
      </c>
    </row>
    <row r="2597" spans="1:9" ht="13.5" x14ac:dyDescent="0.25">
      <c r="A2597" s="3">
        <f>TITRES_STAT!B2600</f>
        <v>45789</v>
      </c>
      <c r="B2597" s="17">
        <f>TITRES_STAT!D2600</f>
        <v>2.75</v>
      </c>
      <c r="C2597" s="2">
        <f t="shared" si="360"/>
        <v>2.0000000000000018E-2</v>
      </c>
      <c r="D2597" s="2">
        <f t="shared" si="361"/>
        <v>2.0000000000000018E-2</v>
      </c>
      <c r="E2597" s="2">
        <f t="shared" si="362"/>
        <v>0</v>
      </c>
      <c r="F2597" s="2">
        <f t="shared" si="366"/>
        <v>9.7574838255641873E-3</v>
      </c>
      <c r="G2597" s="2">
        <f t="shared" si="366"/>
        <v>1.6380835363288628E-2</v>
      </c>
      <c r="H2597" s="2">
        <f t="shared" si="364"/>
        <v>0.59566460495853901</v>
      </c>
      <c r="I2597" s="2">
        <f t="shared" si="365"/>
        <v>37.330188506250437</v>
      </c>
    </row>
    <row r="2598" spans="1:9" ht="13.5" x14ac:dyDescent="0.25">
      <c r="A2598" s="3">
        <f>TITRES_STAT!B2601</f>
        <v>45790</v>
      </c>
      <c r="B2598" s="17">
        <f>TITRES_STAT!D2601</f>
        <v>2.75</v>
      </c>
      <c r="C2598" s="2">
        <f t="shared" si="360"/>
        <v>0</v>
      </c>
      <c r="D2598" s="2">
        <f t="shared" si="361"/>
        <v>0</v>
      </c>
      <c r="E2598" s="2">
        <f t="shared" si="362"/>
        <v>0</v>
      </c>
      <c r="F2598" s="2">
        <f t="shared" si="366"/>
        <v>9.0605206951667461E-3</v>
      </c>
      <c r="G2598" s="2">
        <f t="shared" si="366"/>
        <v>1.5210775694482297E-2</v>
      </c>
      <c r="H2598" s="2">
        <f t="shared" si="364"/>
        <v>0.59566460495853912</v>
      </c>
      <c r="I2598" s="2">
        <f t="shared" si="365"/>
        <v>37.330188506250437</v>
      </c>
    </row>
    <row r="2599" spans="1:9" ht="13.5" x14ac:dyDescent="0.25">
      <c r="A2599" s="3">
        <f>TITRES_STAT!B2602</f>
        <v>45791</v>
      </c>
      <c r="B2599" s="17">
        <f>TITRES_STAT!D2602</f>
        <v>2.76</v>
      </c>
      <c r="C2599" s="2">
        <f t="shared" si="360"/>
        <v>9.9999999999997868E-3</v>
      </c>
      <c r="D2599" s="2">
        <f t="shared" si="361"/>
        <v>9.9999999999997868E-3</v>
      </c>
      <c r="E2599" s="2">
        <f t="shared" si="362"/>
        <v>0</v>
      </c>
      <c r="F2599" s="2">
        <f t="shared" si="366"/>
        <v>9.1276263597976776E-3</v>
      </c>
      <c r="G2599" s="2">
        <f t="shared" si="366"/>
        <v>1.412429171630499E-2</v>
      </c>
      <c r="H2599" s="2">
        <f t="shared" si="364"/>
        <v>0.64623604093795406</v>
      </c>
      <c r="I2599" s="2">
        <f t="shared" si="365"/>
        <v>39.255369513703315</v>
      </c>
    </row>
    <row r="2600" spans="1:9" ht="13.5" x14ac:dyDescent="0.25">
      <c r="A2600" s="3">
        <f>TITRES_STAT!B2603</f>
        <v>45792</v>
      </c>
      <c r="B2600" s="17">
        <f>TITRES_STAT!D2603</f>
        <v>2.76</v>
      </c>
      <c r="C2600" s="2">
        <f t="shared" si="360"/>
        <v>0</v>
      </c>
      <c r="D2600" s="2">
        <f t="shared" si="361"/>
        <v>0</v>
      </c>
      <c r="E2600" s="2">
        <f t="shared" si="362"/>
        <v>0</v>
      </c>
      <c r="F2600" s="2">
        <f t="shared" si="366"/>
        <v>8.4756530483835572E-3</v>
      </c>
      <c r="G2600" s="2">
        <f t="shared" si="366"/>
        <v>1.311541373656892E-2</v>
      </c>
      <c r="H2600" s="2">
        <f t="shared" si="364"/>
        <v>0.64623604093795406</v>
      </c>
      <c r="I2600" s="2">
        <f t="shared" si="365"/>
        <v>39.255369513703315</v>
      </c>
    </row>
    <row r="2601" spans="1:9" ht="13.5" x14ac:dyDescent="0.25">
      <c r="A2601" s="3">
        <f>TITRES_STAT!B2604</f>
        <v>45793</v>
      </c>
      <c r="B2601" s="17">
        <f>TITRES_STAT!D2604</f>
        <v>2.77</v>
      </c>
      <c r="C2601" s="2">
        <f t="shared" si="360"/>
        <v>1.0000000000000231E-2</v>
      </c>
      <c r="D2601" s="2">
        <f t="shared" si="361"/>
        <v>1.0000000000000231E-2</v>
      </c>
      <c r="E2601" s="2">
        <f t="shared" si="362"/>
        <v>0</v>
      </c>
      <c r="F2601" s="2">
        <f t="shared" si="366"/>
        <v>8.5845349734990344E-3</v>
      </c>
      <c r="G2601" s="2">
        <f t="shared" si="366"/>
        <v>1.2178598469671139E-2</v>
      </c>
      <c r="H2601" s="2">
        <f t="shared" si="364"/>
        <v>0.70488693710343209</v>
      </c>
      <c r="I2601" s="2">
        <f t="shared" si="365"/>
        <v>41.345084050032114</v>
      </c>
    </row>
    <row r="2602" spans="1:9" ht="13.5" x14ac:dyDescent="0.25">
      <c r="A2602" s="3">
        <f>TITRES_STAT!B2605</f>
        <v>45796</v>
      </c>
      <c r="B2602" s="17">
        <f>TITRES_STAT!D2605</f>
        <v>2.77</v>
      </c>
      <c r="C2602" s="2">
        <f t="shared" si="360"/>
        <v>0</v>
      </c>
      <c r="D2602" s="2">
        <f t="shared" si="361"/>
        <v>0</v>
      </c>
      <c r="E2602" s="2">
        <f t="shared" si="362"/>
        <v>0</v>
      </c>
      <c r="F2602" s="2">
        <f t="shared" si="366"/>
        <v>7.971353903963389E-3</v>
      </c>
      <c r="G2602" s="2">
        <f t="shared" si="366"/>
        <v>1.1308698578980344E-2</v>
      </c>
      <c r="H2602" s="2">
        <f t="shared" si="364"/>
        <v>0.70488693710343209</v>
      </c>
      <c r="I2602" s="2">
        <f t="shared" si="365"/>
        <v>41.345084050032114</v>
      </c>
    </row>
    <row r="2603" spans="1:9" ht="13.5" x14ac:dyDescent="0.25">
      <c r="A2603" s="3">
        <f>TITRES_STAT!B2606</f>
        <v>45797</v>
      </c>
      <c r="B2603" s="17">
        <f>TITRES_STAT!D2606</f>
        <v>2.77</v>
      </c>
      <c r="C2603" s="2">
        <f t="shared" si="360"/>
        <v>0</v>
      </c>
      <c r="D2603" s="2">
        <f t="shared" si="361"/>
        <v>0</v>
      </c>
      <c r="E2603" s="2">
        <f t="shared" si="362"/>
        <v>0</v>
      </c>
      <c r="F2603" s="2">
        <f t="shared" si="366"/>
        <v>7.401971482251718E-3</v>
      </c>
      <c r="G2603" s="2">
        <f t="shared" si="366"/>
        <v>1.0500934394767462E-2</v>
      </c>
      <c r="H2603" s="2">
        <f t="shared" si="364"/>
        <v>0.70488693710343209</v>
      </c>
      <c r="I2603" s="2">
        <f t="shared" si="365"/>
        <v>41.345084050032114</v>
      </c>
    </row>
    <row r="2604" spans="1:9" ht="13.5" x14ac:dyDescent="0.25">
      <c r="A2604" s="3">
        <f>TITRES_STAT!B2607</f>
        <v>45798</v>
      </c>
      <c r="B2604" s="17">
        <f>TITRES_STAT!D2607</f>
        <v>2.77</v>
      </c>
      <c r="C2604" s="2">
        <f t="shared" si="360"/>
        <v>0</v>
      </c>
      <c r="D2604" s="2">
        <f t="shared" si="361"/>
        <v>0</v>
      </c>
      <c r="E2604" s="2">
        <f t="shared" si="362"/>
        <v>0</v>
      </c>
      <c r="F2604" s="2">
        <f t="shared" si="366"/>
        <v>6.8732592335194525E-3</v>
      </c>
      <c r="G2604" s="2">
        <f t="shared" si="366"/>
        <v>9.7508676522840721E-3</v>
      </c>
      <c r="H2604" s="2">
        <f t="shared" si="364"/>
        <v>0.70488693710343198</v>
      </c>
      <c r="I2604" s="2">
        <f t="shared" si="365"/>
        <v>41.345084050032106</v>
      </c>
    </row>
    <row r="2605" spans="1:9" ht="13.5" x14ac:dyDescent="0.25">
      <c r="A2605" s="3">
        <f>TITRES_STAT!B2608</f>
        <v>45799</v>
      </c>
      <c r="B2605" s="17">
        <f>TITRES_STAT!D2608</f>
        <v>2.76</v>
      </c>
      <c r="C2605" s="2">
        <f t="shared" si="360"/>
        <v>-1.0000000000000231E-2</v>
      </c>
      <c r="D2605" s="2">
        <f t="shared" si="361"/>
        <v>0</v>
      </c>
      <c r="E2605" s="2">
        <f t="shared" si="362"/>
        <v>1.0000000000000231E-2</v>
      </c>
      <c r="F2605" s="2">
        <f t="shared" ref="F2605:G2620" si="367">((F2604*13)+D2605)/14</f>
        <v>6.3823121454109205E-3</v>
      </c>
      <c r="G2605" s="2">
        <f t="shared" si="367"/>
        <v>9.7686628199780828E-3</v>
      </c>
      <c r="H2605" s="2">
        <f t="shared" si="364"/>
        <v>0.6533455256904076</v>
      </c>
      <c r="I2605" s="2">
        <f t="shared" si="365"/>
        <v>39.516575061802769</v>
      </c>
    </row>
    <row r="2606" spans="1:9" ht="13.5" x14ac:dyDescent="0.25">
      <c r="A2606" s="3">
        <f>TITRES_STAT!B2609</f>
        <v>45800</v>
      </c>
      <c r="B2606" s="17">
        <f>TITRES_STAT!D2609</f>
        <v>2.8</v>
      </c>
      <c r="C2606" s="2">
        <f t="shared" si="360"/>
        <v>4.0000000000000036E-2</v>
      </c>
      <c r="D2606" s="2">
        <f t="shared" si="361"/>
        <v>4.0000000000000036E-2</v>
      </c>
      <c r="E2606" s="2">
        <f t="shared" si="362"/>
        <v>0</v>
      </c>
      <c r="F2606" s="2">
        <f t="shared" si="367"/>
        <v>8.7835755635958575E-3</v>
      </c>
      <c r="G2606" s="2">
        <f t="shared" si="367"/>
        <v>9.0709011899796476E-3</v>
      </c>
      <c r="H2606" s="2">
        <f t="shared" si="364"/>
        <v>0.96832446739677969</v>
      </c>
      <c r="I2606" s="2">
        <f t="shared" si="365"/>
        <v>49.195368113136524</v>
      </c>
    </row>
    <row r="2607" spans="1:9" ht="13.5" x14ac:dyDescent="0.25">
      <c r="A2607" s="3">
        <f>TITRES_STAT!B2610</f>
        <v>45803</v>
      </c>
      <c r="B2607" s="17">
        <f>TITRES_STAT!D2610</f>
        <v>2.79</v>
      </c>
      <c r="C2607" s="2">
        <f t="shared" si="360"/>
        <v>-9.9999999999997868E-3</v>
      </c>
      <c r="D2607" s="2">
        <f t="shared" si="361"/>
        <v>0</v>
      </c>
      <c r="E2607" s="2">
        <f t="shared" si="362"/>
        <v>9.9999999999997868E-3</v>
      </c>
      <c r="F2607" s="2">
        <f t="shared" si="367"/>
        <v>8.1561773090532957E-3</v>
      </c>
      <c r="G2607" s="2">
        <f t="shared" si="367"/>
        <v>9.1372653906953705E-3</v>
      </c>
      <c r="H2607" s="2">
        <f t="shared" si="364"/>
        <v>0.89262782247288852</v>
      </c>
      <c r="I2607" s="2">
        <f t="shared" si="365"/>
        <v>47.163410147198931</v>
      </c>
    </row>
    <row r="2608" spans="1:9" ht="13.5" x14ac:dyDescent="0.25">
      <c r="A2608" s="3">
        <f>TITRES_STAT!B2611</f>
        <v>45804</v>
      </c>
      <c r="B2608" s="17">
        <f>TITRES_STAT!D2611</f>
        <v>2.79</v>
      </c>
      <c r="C2608" s="2">
        <f t="shared" si="360"/>
        <v>0</v>
      </c>
      <c r="D2608" s="2">
        <f t="shared" si="361"/>
        <v>0</v>
      </c>
      <c r="E2608" s="2">
        <f t="shared" si="362"/>
        <v>0</v>
      </c>
      <c r="F2608" s="2">
        <f t="shared" si="367"/>
        <v>7.5735932155494888E-3</v>
      </c>
      <c r="G2608" s="2">
        <f t="shared" si="367"/>
        <v>8.4846035770742723E-3</v>
      </c>
      <c r="H2608" s="2">
        <f t="shared" si="364"/>
        <v>0.89262782247288852</v>
      </c>
      <c r="I2608" s="2">
        <f t="shared" si="365"/>
        <v>47.163410147198931</v>
      </c>
    </row>
    <row r="2609" spans="1:9" ht="13.5" x14ac:dyDescent="0.25">
      <c r="A2609" s="3">
        <f>TITRES_STAT!B2612</f>
        <v>45805</v>
      </c>
      <c r="B2609" s="17">
        <f>TITRES_STAT!D2612</f>
        <v>2.74</v>
      </c>
      <c r="C2609" s="2">
        <f t="shared" si="360"/>
        <v>-4.9999999999999822E-2</v>
      </c>
      <c r="D2609" s="2">
        <f t="shared" si="361"/>
        <v>0</v>
      </c>
      <c r="E2609" s="2">
        <f t="shared" si="362"/>
        <v>4.9999999999999822E-2</v>
      </c>
      <c r="F2609" s="2">
        <f t="shared" si="367"/>
        <v>7.0326222715816683E-3</v>
      </c>
      <c r="G2609" s="2">
        <f t="shared" si="367"/>
        <v>1.1449989035854671E-2</v>
      </c>
      <c r="H2609" s="2">
        <f t="shared" si="364"/>
        <v>0.6142034066198323</v>
      </c>
      <c r="I2609" s="2">
        <f t="shared" si="365"/>
        <v>38.049938694280421</v>
      </c>
    </row>
    <row r="2610" spans="1:9" ht="13.5" x14ac:dyDescent="0.25">
      <c r="A2610" s="3">
        <f>TITRES_STAT!B2613</f>
        <v>45806</v>
      </c>
      <c r="B2610" s="17">
        <f>TITRES_STAT!D2613</f>
        <v>2.79</v>
      </c>
      <c r="C2610" s="2">
        <f t="shared" si="360"/>
        <v>4.9999999999999822E-2</v>
      </c>
      <c r="D2610" s="2">
        <f t="shared" si="361"/>
        <v>4.9999999999999822E-2</v>
      </c>
      <c r="E2610" s="2">
        <f t="shared" si="362"/>
        <v>0</v>
      </c>
      <c r="F2610" s="2">
        <f t="shared" si="367"/>
        <v>1.0101720680754394E-2</v>
      </c>
      <c r="G2610" s="2">
        <f t="shared" si="367"/>
        <v>1.0632132676150765E-2</v>
      </c>
      <c r="H2610" s="2">
        <f t="shared" si="364"/>
        <v>0.95011236112711861</v>
      </c>
      <c r="I2610" s="2">
        <f t="shared" si="365"/>
        <v>48.720903475427249</v>
      </c>
    </row>
    <row r="2611" spans="1:9" ht="13.5" x14ac:dyDescent="0.25">
      <c r="A2611" s="3">
        <f>TITRES_STAT!B2614</f>
        <v>45807</v>
      </c>
      <c r="B2611" s="17">
        <f>TITRES_STAT!D2614</f>
        <v>2.8</v>
      </c>
      <c r="C2611" s="2">
        <f t="shared" si="360"/>
        <v>9.9999999999997868E-3</v>
      </c>
      <c r="D2611" s="2">
        <f t="shared" si="361"/>
        <v>9.9999999999997868E-3</v>
      </c>
      <c r="E2611" s="2">
        <f t="shared" si="362"/>
        <v>0</v>
      </c>
      <c r="F2611" s="2">
        <f t="shared" si="367"/>
        <v>1.0094454917843349E-2</v>
      </c>
      <c r="G2611" s="2">
        <f t="shared" si="367"/>
        <v>9.872694627854282E-3</v>
      </c>
      <c r="H2611" s="2">
        <f t="shared" si="364"/>
        <v>1.0224619820979173</v>
      </c>
      <c r="I2611" s="2">
        <f t="shared" si="365"/>
        <v>50.555312838924607</v>
      </c>
    </row>
    <row r="2612" spans="1:9" ht="13.5" x14ac:dyDescent="0.25">
      <c r="A2612" s="3">
        <f>TITRES_STAT!B2615</f>
        <v>45810</v>
      </c>
      <c r="B2612" s="17">
        <f>TITRES_STAT!D2615</f>
        <v>2.8</v>
      </c>
      <c r="C2612" s="2">
        <f t="shared" si="360"/>
        <v>0</v>
      </c>
      <c r="D2612" s="2">
        <f t="shared" si="361"/>
        <v>0</v>
      </c>
      <c r="E2612" s="2">
        <f t="shared" si="362"/>
        <v>0</v>
      </c>
      <c r="F2612" s="2">
        <f t="shared" si="367"/>
        <v>9.3734224237116814E-3</v>
      </c>
      <c r="G2612" s="2">
        <f t="shared" si="367"/>
        <v>9.1675021544361194E-3</v>
      </c>
      <c r="H2612" s="2">
        <f t="shared" si="364"/>
        <v>1.0224619820979173</v>
      </c>
      <c r="I2612" s="2">
        <f t="shared" si="365"/>
        <v>50.555312838924607</v>
      </c>
    </row>
    <row r="2613" spans="1:9" ht="13.5" x14ac:dyDescent="0.25">
      <c r="A2613" s="3">
        <f>TITRES_STAT!B2616</f>
        <v>45811</v>
      </c>
      <c r="B2613" s="17">
        <f>TITRES_STAT!D2616</f>
        <v>2.76</v>
      </c>
      <c r="C2613" s="2">
        <f t="shared" si="360"/>
        <v>-4.0000000000000036E-2</v>
      </c>
      <c r="D2613" s="2">
        <f t="shared" si="361"/>
        <v>0</v>
      </c>
      <c r="E2613" s="2">
        <f t="shared" si="362"/>
        <v>4.0000000000000036E-2</v>
      </c>
      <c r="F2613" s="2">
        <f t="shared" si="367"/>
        <v>8.7038922505894185E-3</v>
      </c>
      <c r="G2613" s="2">
        <f t="shared" si="367"/>
        <v>1.1369823429119257E-2</v>
      </c>
      <c r="H2613" s="2">
        <f t="shared" si="364"/>
        <v>0.76552571856990126</v>
      </c>
      <c r="I2613" s="2">
        <f t="shared" si="365"/>
        <v>43.359646960565769</v>
      </c>
    </row>
    <row r="2614" spans="1:9" ht="13.5" x14ac:dyDescent="0.25">
      <c r="A2614" s="3">
        <f>TITRES_STAT!B2617</f>
        <v>45812</v>
      </c>
      <c r="B2614" s="17">
        <f>TITRES_STAT!D2617</f>
        <v>2.8</v>
      </c>
      <c r="C2614" s="2">
        <f t="shared" si="360"/>
        <v>4.0000000000000036E-2</v>
      </c>
      <c r="D2614" s="2">
        <f t="shared" si="361"/>
        <v>4.0000000000000036E-2</v>
      </c>
      <c r="E2614" s="2">
        <f t="shared" si="362"/>
        <v>0</v>
      </c>
      <c r="F2614" s="2">
        <f t="shared" si="367"/>
        <v>1.0939328518404462E-2</v>
      </c>
      <c r="G2614" s="2">
        <f t="shared" si="367"/>
        <v>1.0557693184182166E-2</v>
      </c>
      <c r="H2614" s="2">
        <f t="shared" si="364"/>
        <v>1.0361476060692949</v>
      </c>
      <c r="I2614" s="2">
        <f t="shared" si="365"/>
        <v>50.88764699478434</v>
      </c>
    </row>
    <row r="2615" spans="1:9" ht="13.5" x14ac:dyDescent="0.25">
      <c r="A2615" s="3">
        <f>TITRES_STAT!B2618</f>
        <v>45813</v>
      </c>
      <c r="B2615" s="17">
        <f>TITRES_STAT!D2618</f>
        <v>2.79</v>
      </c>
      <c r="C2615" s="2">
        <f t="shared" si="360"/>
        <v>-9.9999999999997868E-3</v>
      </c>
      <c r="D2615" s="2">
        <f t="shared" si="361"/>
        <v>0</v>
      </c>
      <c r="E2615" s="2">
        <f t="shared" si="362"/>
        <v>9.9999999999997868E-3</v>
      </c>
      <c r="F2615" s="2">
        <f t="shared" si="367"/>
        <v>1.0157947909946998E-2</v>
      </c>
      <c r="G2615" s="2">
        <f t="shared" si="367"/>
        <v>1.0517857956740567E-2</v>
      </c>
      <c r="H2615" s="2">
        <f t="shared" si="364"/>
        <v>0.96578105083051502</v>
      </c>
      <c r="I2615" s="2">
        <f t="shared" si="365"/>
        <v>49.129634779137078</v>
      </c>
    </row>
    <row r="2616" spans="1:9" ht="13.5" x14ac:dyDescent="0.25">
      <c r="A2616" s="3">
        <f>TITRES_STAT!B2619</f>
        <v>45817</v>
      </c>
      <c r="B2616" s="17">
        <f>TITRES_STAT!D2619</f>
        <v>2.81</v>
      </c>
      <c r="C2616" s="2">
        <f t="shared" si="360"/>
        <v>2.0000000000000018E-2</v>
      </c>
      <c r="D2616" s="2">
        <f t="shared" si="361"/>
        <v>2.0000000000000018E-2</v>
      </c>
      <c r="E2616" s="2">
        <f t="shared" si="362"/>
        <v>0</v>
      </c>
      <c r="F2616" s="2">
        <f t="shared" si="367"/>
        <v>1.0860951630665071E-2</v>
      </c>
      <c r="G2616" s="2">
        <f t="shared" si="367"/>
        <v>9.7665823884019558E-3</v>
      </c>
      <c r="H2616" s="2">
        <f t="shared" si="364"/>
        <v>1.1120524251720545</v>
      </c>
      <c r="I2616" s="2">
        <f t="shared" si="365"/>
        <v>52.652690431273889</v>
      </c>
    </row>
    <row r="2617" spans="1:9" ht="13.5" x14ac:dyDescent="0.25">
      <c r="A2617" s="3">
        <f>TITRES_STAT!B2620</f>
        <v>45818</v>
      </c>
      <c r="B2617" s="17">
        <f>TITRES_STAT!D2620</f>
        <v>2.79</v>
      </c>
      <c r="C2617" s="2">
        <f t="shared" si="360"/>
        <v>-2.0000000000000018E-2</v>
      </c>
      <c r="D2617" s="2">
        <f t="shared" si="361"/>
        <v>0</v>
      </c>
      <c r="E2617" s="2">
        <f t="shared" si="362"/>
        <v>2.0000000000000018E-2</v>
      </c>
      <c r="F2617" s="2">
        <f t="shared" si="367"/>
        <v>1.008516937133185E-2</v>
      </c>
      <c r="G2617" s="2">
        <f t="shared" si="367"/>
        <v>1.0497540789230389E-2</v>
      </c>
      <c r="H2617" s="2">
        <f t="shared" si="364"/>
        <v>0.96071733121326874</v>
      </c>
      <c r="I2617" s="2">
        <f t="shared" si="365"/>
        <v>48.99825772533913</v>
      </c>
    </row>
    <row r="2618" spans="1:9" ht="13.5" x14ac:dyDescent="0.25">
      <c r="A2618" s="3">
        <f>TITRES_STAT!B2621</f>
        <v>45819</v>
      </c>
      <c r="B2618" s="17">
        <f>TITRES_STAT!D2621</f>
        <v>2.79</v>
      </c>
      <c r="C2618" s="2">
        <f t="shared" si="360"/>
        <v>0</v>
      </c>
      <c r="D2618" s="2">
        <f t="shared" si="361"/>
        <v>0</v>
      </c>
      <c r="E2618" s="2">
        <f t="shared" si="362"/>
        <v>0</v>
      </c>
      <c r="F2618" s="2">
        <f t="shared" si="367"/>
        <v>9.3648001305224327E-3</v>
      </c>
      <c r="G2618" s="2">
        <f t="shared" si="367"/>
        <v>9.7477164471425036E-3</v>
      </c>
      <c r="H2618" s="2">
        <f t="shared" si="364"/>
        <v>0.96071733121326885</v>
      </c>
      <c r="I2618" s="2">
        <f t="shared" si="365"/>
        <v>48.998257725339137</v>
      </c>
    </row>
    <row r="2619" spans="1:9" ht="13.5" x14ac:dyDescent="0.25">
      <c r="A2619" s="3">
        <f>TITRES_STAT!B2622</f>
        <v>45820</v>
      </c>
      <c r="B2619" s="17">
        <f>TITRES_STAT!D2622</f>
        <v>2.79</v>
      </c>
      <c r="C2619" s="2">
        <f t="shared" si="360"/>
        <v>0</v>
      </c>
      <c r="D2619" s="2">
        <f t="shared" si="361"/>
        <v>0</v>
      </c>
      <c r="E2619" s="2">
        <f t="shared" si="362"/>
        <v>0</v>
      </c>
      <c r="F2619" s="2">
        <f t="shared" si="367"/>
        <v>8.6958858354851155E-3</v>
      </c>
      <c r="G2619" s="2">
        <f t="shared" si="367"/>
        <v>9.0514509866323235E-3</v>
      </c>
      <c r="H2619" s="2">
        <f t="shared" si="364"/>
        <v>0.96071733121326885</v>
      </c>
      <c r="I2619" s="2">
        <f t="shared" si="365"/>
        <v>48.998257725339137</v>
      </c>
    </row>
    <row r="2620" spans="1:9" ht="13.5" x14ac:dyDescent="0.25">
      <c r="A2620" s="3">
        <f>TITRES_STAT!B2623</f>
        <v>45821</v>
      </c>
      <c r="B2620" s="17">
        <f>TITRES_STAT!D2623</f>
        <v>2.78</v>
      </c>
      <c r="C2620" s="2">
        <f t="shared" si="360"/>
        <v>-1.0000000000000231E-2</v>
      </c>
      <c r="D2620" s="2">
        <f t="shared" si="361"/>
        <v>0</v>
      </c>
      <c r="E2620" s="2">
        <f t="shared" si="362"/>
        <v>1.0000000000000231E-2</v>
      </c>
      <c r="F2620" s="2">
        <f t="shared" si="367"/>
        <v>8.0747511329504647E-3</v>
      </c>
      <c r="G2620" s="2">
        <f t="shared" si="367"/>
        <v>9.1192044875871726E-3</v>
      </c>
      <c r="H2620" s="2">
        <f t="shared" si="364"/>
        <v>0.88546661542041405</v>
      </c>
      <c r="I2620" s="2">
        <f t="shared" si="365"/>
        <v>46.962731038490233</v>
      </c>
    </row>
    <row r="2621" spans="1:9" ht="13.5" x14ac:dyDescent="0.25">
      <c r="A2621" s="3">
        <f>TITRES_STAT!B2624</f>
        <v>45824</v>
      </c>
      <c r="B2621" s="17">
        <f>TITRES_STAT!D2624</f>
        <v>2.73</v>
      </c>
      <c r="C2621" s="2">
        <f t="shared" si="360"/>
        <v>-4.9999999999999822E-2</v>
      </c>
      <c r="D2621" s="2">
        <f t="shared" si="361"/>
        <v>0</v>
      </c>
      <c r="E2621" s="2">
        <f t="shared" si="362"/>
        <v>4.9999999999999822E-2</v>
      </c>
      <c r="F2621" s="2">
        <f t="shared" ref="F2621:G2636" si="368">((F2620*13)+D2621)/14</f>
        <v>7.4979831948825742E-3</v>
      </c>
      <c r="G2621" s="2">
        <f t="shared" si="368"/>
        <v>1.2039261309902361E-2</v>
      </c>
      <c r="H2621" s="2">
        <f t="shared" si="364"/>
        <v>0.62279428960607741</v>
      </c>
      <c r="I2621" s="2">
        <f t="shared" si="365"/>
        <v>38.377895066247525</v>
      </c>
    </row>
    <row r="2622" spans="1:9" ht="13.5" x14ac:dyDescent="0.25">
      <c r="A2622" s="3">
        <f>TITRES_STAT!B2625</f>
        <v>45825</v>
      </c>
      <c r="B2622" s="17">
        <f>TITRES_STAT!D2625</f>
        <v>2.79</v>
      </c>
      <c r="C2622" s="2">
        <f t="shared" si="360"/>
        <v>6.0000000000000053E-2</v>
      </c>
      <c r="D2622" s="2">
        <f t="shared" si="361"/>
        <v>6.0000000000000053E-2</v>
      </c>
      <c r="E2622" s="2">
        <f t="shared" si="362"/>
        <v>0</v>
      </c>
      <c r="F2622" s="2">
        <f t="shared" si="368"/>
        <v>1.1248127252390966E-2</v>
      </c>
      <c r="G2622" s="2">
        <f t="shared" si="368"/>
        <v>1.1179314073480764E-2</v>
      </c>
      <c r="H2622" s="2">
        <f t="shared" si="364"/>
        <v>1.0061554025996495</v>
      </c>
      <c r="I2622" s="2">
        <f t="shared" si="365"/>
        <v>50.153412905891358</v>
      </c>
    </row>
    <row r="2623" spans="1:9" ht="13.5" x14ac:dyDescent="0.25">
      <c r="A2623" s="3">
        <f>TITRES_STAT!B2626</f>
        <v>45826</v>
      </c>
      <c r="B2623" s="17">
        <f>TITRES_STAT!D2626</f>
        <v>2.75</v>
      </c>
      <c r="C2623" s="2">
        <f t="shared" si="360"/>
        <v>-4.0000000000000036E-2</v>
      </c>
      <c r="D2623" s="2">
        <f t="shared" si="361"/>
        <v>0</v>
      </c>
      <c r="E2623" s="2">
        <f t="shared" si="362"/>
        <v>4.0000000000000036E-2</v>
      </c>
      <c r="F2623" s="2">
        <f t="shared" si="368"/>
        <v>1.0444689591505896E-2</v>
      </c>
      <c r="G2623" s="2">
        <f t="shared" si="368"/>
        <v>1.3237934496803569E-2</v>
      </c>
      <c r="H2623" s="2">
        <f t="shared" si="364"/>
        <v>0.78899692350252004</v>
      </c>
      <c r="I2623" s="2">
        <f t="shared" si="365"/>
        <v>44.102754629550297</v>
      </c>
    </row>
    <row r="2624" spans="1:9" ht="13.5" x14ac:dyDescent="0.25">
      <c r="A2624" s="3">
        <f>TITRES_STAT!B2627</f>
        <v>45827</v>
      </c>
      <c r="B2624" s="17">
        <f>TITRES_STAT!D2627</f>
        <v>2.76</v>
      </c>
      <c r="C2624" s="2">
        <f t="shared" si="360"/>
        <v>9.9999999999997868E-3</v>
      </c>
      <c r="D2624" s="2">
        <f t="shared" si="361"/>
        <v>9.9999999999997868E-3</v>
      </c>
      <c r="E2624" s="2">
        <f t="shared" si="362"/>
        <v>0</v>
      </c>
      <c r="F2624" s="2">
        <f t="shared" si="368"/>
        <v>1.041292604925546E-2</v>
      </c>
      <c r="G2624" s="2">
        <f t="shared" si="368"/>
        <v>1.2292367747031884E-2</v>
      </c>
      <c r="H2624" s="2">
        <f t="shared" si="364"/>
        <v>0.84710498933533496</v>
      </c>
      <c r="I2624" s="2">
        <f t="shared" si="365"/>
        <v>45.861225768230881</v>
      </c>
    </row>
    <row r="2625" spans="1:9" ht="13.5" x14ac:dyDescent="0.25">
      <c r="A2625" s="3">
        <f>TITRES_STAT!B2628</f>
        <v>45828</v>
      </c>
      <c r="B2625" s="17">
        <f>TITRES_STAT!D2628</f>
        <v>2.79</v>
      </c>
      <c r="C2625" s="2">
        <f t="shared" si="360"/>
        <v>3.0000000000000249E-2</v>
      </c>
      <c r="D2625" s="2">
        <f t="shared" si="361"/>
        <v>3.0000000000000249E-2</v>
      </c>
      <c r="E2625" s="2">
        <f t="shared" si="362"/>
        <v>0</v>
      </c>
      <c r="F2625" s="2">
        <f t="shared" si="368"/>
        <v>1.1812002760022946E-2</v>
      </c>
      <c r="G2625" s="2">
        <f t="shared" si="368"/>
        <v>1.1414341479386749E-2</v>
      </c>
      <c r="H2625" s="2">
        <f t="shared" si="364"/>
        <v>1.0348387404875119</v>
      </c>
      <c r="I2625" s="2">
        <f t="shared" si="365"/>
        <v>50.85605654625892</v>
      </c>
    </row>
    <row r="2626" spans="1:9" ht="13.5" x14ac:dyDescent="0.25">
      <c r="A2626" s="3">
        <f>TITRES_STAT!B2629</f>
        <v>45831</v>
      </c>
      <c r="B2626" s="17">
        <f>TITRES_STAT!D2629</f>
        <v>2.77</v>
      </c>
      <c r="C2626" s="2">
        <f t="shared" si="360"/>
        <v>-2.0000000000000018E-2</v>
      </c>
      <c r="D2626" s="2">
        <f t="shared" si="361"/>
        <v>0</v>
      </c>
      <c r="E2626" s="2">
        <f t="shared" si="362"/>
        <v>2.0000000000000018E-2</v>
      </c>
      <c r="F2626" s="2">
        <f t="shared" si="368"/>
        <v>1.0968288277164163E-2</v>
      </c>
      <c r="G2626" s="2">
        <f t="shared" si="368"/>
        <v>1.2027602802287696E-2</v>
      </c>
      <c r="H2626" s="2">
        <f t="shared" si="364"/>
        <v>0.91192637946756538</v>
      </c>
      <c r="I2626" s="2">
        <f t="shared" si="365"/>
        <v>47.696730860605591</v>
      </c>
    </row>
    <row r="2627" spans="1:9" ht="13.5" x14ac:dyDescent="0.25">
      <c r="A2627" s="3">
        <f>TITRES_STAT!B2630</f>
        <v>45832</v>
      </c>
      <c r="B2627" s="17">
        <f>TITRES_STAT!D2630</f>
        <v>2.79</v>
      </c>
      <c r="C2627" s="2">
        <f t="shared" ref="C2627:C2690" si="369">B2627-B2626</f>
        <v>2.0000000000000018E-2</v>
      </c>
      <c r="D2627" s="2">
        <f t="shared" ref="D2627:D2690" si="370">IF(C2627&gt;0,C2627,0)</f>
        <v>2.0000000000000018E-2</v>
      </c>
      <c r="E2627" s="2">
        <f t="shared" ref="E2627:E2690" si="371">IF(C2627&lt;0,-C2627,0)</f>
        <v>0</v>
      </c>
      <c r="F2627" s="2">
        <f t="shared" si="368"/>
        <v>1.161341054308101E-2</v>
      </c>
      <c r="G2627" s="2">
        <f t="shared" si="368"/>
        <v>1.1168488316410003E-2</v>
      </c>
      <c r="H2627" s="2">
        <f t="shared" si="364"/>
        <v>1.0398372827249394</v>
      </c>
      <c r="I2627" s="2">
        <f t="shared" si="365"/>
        <v>50.976481875841642</v>
      </c>
    </row>
    <row r="2628" spans="1:9" ht="13.5" x14ac:dyDescent="0.25">
      <c r="A2628" s="3">
        <f>TITRES_STAT!B2631</f>
        <v>45833</v>
      </c>
      <c r="B2628" s="17">
        <f>TITRES_STAT!D2631</f>
        <v>2.8</v>
      </c>
      <c r="C2628" s="2">
        <f t="shared" si="369"/>
        <v>9.9999999999997868E-3</v>
      </c>
      <c r="D2628" s="2">
        <f t="shared" si="370"/>
        <v>9.9999999999997868E-3</v>
      </c>
      <c r="E2628" s="2">
        <f t="shared" si="371"/>
        <v>0</v>
      </c>
      <c r="F2628" s="2">
        <f t="shared" si="368"/>
        <v>1.1498166932860923E-2</v>
      </c>
      <c r="G2628" s="2">
        <f t="shared" si="368"/>
        <v>1.0370739150952145E-2</v>
      </c>
      <c r="H2628" s="2">
        <f t="shared" si="364"/>
        <v>1.1087123844789084</v>
      </c>
      <c r="I2628" s="2">
        <f t="shared" si="365"/>
        <v>52.577695879226617</v>
      </c>
    </row>
    <row r="2629" spans="1:9" ht="13.5" x14ac:dyDescent="0.25">
      <c r="A2629" s="3">
        <f>TITRES_STAT!B2632</f>
        <v>45835</v>
      </c>
      <c r="B2629" s="17">
        <f>TITRES_STAT!D2632</f>
        <v>2.8</v>
      </c>
      <c r="C2629" s="2">
        <f t="shared" si="369"/>
        <v>0</v>
      </c>
      <c r="D2629" s="2">
        <f t="shared" si="370"/>
        <v>0</v>
      </c>
      <c r="E2629" s="2">
        <f t="shared" si="371"/>
        <v>0</v>
      </c>
      <c r="F2629" s="2">
        <f t="shared" si="368"/>
        <v>1.0676869294799428E-2</v>
      </c>
      <c r="G2629" s="2">
        <f t="shared" si="368"/>
        <v>9.6299720687412771E-3</v>
      </c>
      <c r="H2629" s="2">
        <f t="shared" si="364"/>
        <v>1.1087123844789084</v>
      </c>
      <c r="I2629" s="2">
        <f t="shared" si="365"/>
        <v>52.577695879226617</v>
      </c>
    </row>
    <row r="2630" spans="1:9" ht="13.5" x14ac:dyDescent="0.25">
      <c r="A2630" s="3">
        <f>TITRES_STAT!B2633</f>
        <v>45838</v>
      </c>
      <c r="B2630" s="17">
        <f>TITRES_STAT!D2633</f>
        <v>2.8</v>
      </c>
      <c r="C2630" s="2">
        <f t="shared" si="369"/>
        <v>0</v>
      </c>
      <c r="D2630" s="2">
        <f t="shared" si="370"/>
        <v>0</v>
      </c>
      <c r="E2630" s="2">
        <f t="shared" si="371"/>
        <v>0</v>
      </c>
      <c r="F2630" s="2">
        <f t="shared" si="368"/>
        <v>9.9142357737423258E-3</v>
      </c>
      <c r="G2630" s="2">
        <f t="shared" si="368"/>
        <v>8.9421169209740435E-3</v>
      </c>
      <c r="H2630" s="2">
        <f t="shared" si="364"/>
        <v>1.1087123844789084</v>
      </c>
      <c r="I2630" s="2">
        <f t="shared" si="365"/>
        <v>52.577695879226617</v>
      </c>
    </row>
    <row r="2631" spans="1:9" ht="13.5" x14ac:dyDescent="0.25">
      <c r="A2631" s="3">
        <f>TITRES_STAT!B2634</f>
        <v>45839</v>
      </c>
      <c r="B2631" s="17">
        <f>TITRES_STAT!D2634</f>
        <v>2.83</v>
      </c>
      <c r="C2631" s="2">
        <f t="shared" si="369"/>
        <v>3.0000000000000249E-2</v>
      </c>
      <c r="D2631" s="2">
        <f t="shared" si="370"/>
        <v>3.0000000000000249E-2</v>
      </c>
      <c r="E2631" s="2">
        <f t="shared" si="371"/>
        <v>0</v>
      </c>
      <c r="F2631" s="2">
        <f t="shared" si="368"/>
        <v>1.1348933218475035E-2</v>
      </c>
      <c r="G2631" s="2">
        <f t="shared" si="368"/>
        <v>8.3033942837616118E-3</v>
      </c>
      <c r="H2631" s="2">
        <f t="shared" si="364"/>
        <v>1.3667824061624267</v>
      </c>
      <c r="I2631" s="2">
        <f t="shared" si="365"/>
        <v>57.748545138907367</v>
      </c>
    </row>
    <row r="2632" spans="1:9" ht="13.5" x14ac:dyDescent="0.25">
      <c r="A2632" s="3">
        <f>TITRES_STAT!B2635</f>
        <v>45840</v>
      </c>
      <c r="B2632" s="17">
        <f>TITRES_STAT!D2635</f>
        <v>2.82</v>
      </c>
      <c r="C2632" s="2">
        <f t="shared" si="369"/>
        <v>-1.0000000000000231E-2</v>
      </c>
      <c r="D2632" s="2">
        <f t="shared" si="370"/>
        <v>0</v>
      </c>
      <c r="E2632" s="2">
        <f t="shared" si="371"/>
        <v>1.0000000000000231E-2</v>
      </c>
      <c r="F2632" s="2">
        <f t="shared" si="368"/>
        <v>1.0538295131441102E-2</v>
      </c>
      <c r="G2632" s="2">
        <f t="shared" si="368"/>
        <v>8.4245804063500847E-3</v>
      </c>
      <c r="H2632" s="2">
        <f t="shared" si="364"/>
        <v>1.2508985163816337</v>
      </c>
      <c r="I2632" s="2">
        <f t="shared" si="365"/>
        <v>55.573296942435199</v>
      </c>
    </row>
    <row r="2633" spans="1:9" ht="13.5" x14ac:dyDescent="0.25">
      <c r="A2633" s="3">
        <f>TITRES_STAT!B2636</f>
        <v>45841</v>
      </c>
      <c r="B2633" s="17">
        <f>TITRES_STAT!D2636</f>
        <v>2.82</v>
      </c>
      <c r="C2633" s="2">
        <f t="shared" si="369"/>
        <v>0</v>
      </c>
      <c r="D2633" s="2">
        <f t="shared" si="370"/>
        <v>0</v>
      </c>
      <c r="E2633" s="2">
        <f t="shared" si="371"/>
        <v>0</v>
      </c>
      <c r="F2633" s="2">
        <f t="shared" si="368"/>
        <v>9.785559764909595E-3</v>
      </c>
      <c r="G2633" s="2">
        <f t="shared" si="368"/>
        <v>7.8228246630393638E-3</v>
      </c>
      <c r="H2633" s="2">
        <f t="shared" si="364"/>
        <v>1.250898516381634</v>
      </c>
      <c r="I2633" s="2">
        <f t="shared" si="365"/>
        <v>55.573296942435199</v>
      </c>
    </row>
    <row r="2634" spans="1:9" ht="13.5" x14ac:dyDescent="0.25">
      <c r="A2634" s="3">
        <f>TITRES_STAT!B2637</f>
        <v>45842</v>
      </c>
      <c r="B2634" s="17">
        <f>TITRES_STAT!D2637</f>
        <v>2.84</v>
      </c>
      <c r="C2634" s="2">
        <f t="shared" si="369"/>
        <v>2.0000000000000018E-2</v>
      </c>
      <c r="D2634" s="2">
        <f t="shared" si="370"/>
        <v>2.0000000000000018E-2</v>
      </c>
      <c r="E2634" s="2">
        <f t="shared" si="371"/>
        <v>0</v>
      </c>
      <c r="F2634" s="2">
        <f t="shared" si="368"/>
        <v>1.0515162638844625E-2</v>
      </c>
      <c r="G2634" s="2">
        <f t="shared" si="368"/>
        <v>7.2640514728222663E-3</v>
      </c>
      <c r="H2634" s="2">
        <f t="shared" si="364"/>
        <v>1.4475616917344365</v>
      </c>
      <c r="I2634" s="2">
        <f t="shared" si="365"/>
        <v>59.143011455970225</v>
      </c>
    </row>
    <row r="2635" spans="1:9" ht="13.5" x14ac:dyDescent="0.25">
      <c r="A2635" s="3">
        <f>TITRES_STAT!B2638</f>
        <v>45845</v>
      </c>
      <c r="B2635" s="17">
        <f>TITRES_STAT!D2638</f>
        <v>2.84</v>
      </c>
      <c r="C2635" s="2">
        <f t="shared" si="369"/>
        <v>0</v>
      </c>
      <c r="D2635" s="2">
        <f t="shared" si="370"/>
        <v>0</v>
      </c>
      <c r="E2635" s="2">
        <f t="shared" si="371"/>
        <v>0</v>
      </c>
      <c r="F2635" s="2">
        <f t="shared" si="368"/>
        <v>9.7640795932128644E-3</v>
      </c>
      <c r="G2635" s="2">
        <f t="shared" si="368"/>
        <v>6.7451906533349615E-3</v>
      </c>
      <c r="H2635" s="2">
        <f t="shared" si="364"/>
        <v>1.4475616917344363</v>
      </c>
      <c r="I2635" s="2">
        <f t="shared" si="365"/>
        <v>59.143011455970225</v>
      </c>
    </row>
    <row r="2636" spans="1:9" ht="13.5" x14ac:dyDescent="0.25">
      <c r="A2636" s="3">
        <f>TITRES_STAT!B2639</f>
        <v>45846</v>
      </c>
      <c r="B2636" s="17">
        <f>TITRES_STAT!D2639</f>
        <v>2.84</v>
      </c>
      <c r="C2636" s="2">
        <f t="shared" si="369"/>
        <v>0</v>
      </c>
      <c r="D2636" s="2">
        <f t="shared" si="370"/>
        <v>0</v>
      </c>
      <c r="E2636" s="2">
        <f t="shared" si="371"/>
        <v>0</v>
      </c>
      <c r="F2636" s="2">
        <f t="shared" si="368"/>
        <v>9.0666453365548013E-3</v>
      </c>
      <c r="G2636" s="2">
        <f t="shared" si="368"/>
        <v>6.2633913209538929E-3</v>
      </c>
      <c r="H2636" s="2">
        <f t="shared" si="364"/>
        <v>1.4475616917344361</v>
      </c>
      <c r="I2636" s="2">
        <f t="shared" si="365"/>
        <v>59.143011455970225</v>
      </c>
    </row>
    <row r="2637" spans="1:9" ht="13.5" x14ac:dyDescent="0.25">
      <c r="A2637" s="3">
        <f>TITRES_STAT!B2640</f>
        <v>45847</v>
      </c>
      <c r="B2637" s="17">
        <f>TITRES_STAT!D2640</f>
        <v>2.83</v>
      </c>
      <c r="C2637" s="2">
        <f t="shared" si="369"/>
        <v>-9.9999999999997868E-3</v>
      </c>
      <c r="D2637" s="2">
        <f t="shared" si="370"/>
        <v>0</v>
      </c>
      <c r="E2637" s="2">
        <f t="shared" si="371"/>
        <v>9.9999999999997868E-3</v>
      </c>
      <c r="F2637" s="2">
        <f t="shared" ref="F2637:G2652" si="372">((F2636*13)+D2637)/14</f>
        <v>8.4190278125151723E-3</v>
      </c>
      <c r="G2637" s="2">
        <f t="shared" si="372"/>
        <v>6.5302919408857431E-3</v>
      </c>
      <c r="H2637" s="2">
        <f t="shared" si="364"/>
        <v>1.2892268659237383</v>
      </c>
      <c r="I2637" s="2">
        <f t="shared" si="365"/>
        <v>56.317129818564986</v>
      </c>
    </row>
    <row r="2638" spans="1:9" ht="13.5" x14ac:dyDescent="0.25">
      <c r="A2638" s="3">
        <f>TITRES_STAT!B2641</f>
        <v>45848</v>
      </c>
      <c r="B2638" s="17">
        <f>TITRES_STAT!D2641</f>
        <v>2.85</v>
      </c>
      <c r="C2638" s="2">
        <f t="shared" si="369"/>
        <v>2.0000000000000018E-2</v>
      </c>
      <c r="D2638" s="2">
        <f t="shared" si="370"/>
        <v>2.0000000000000018E-2</v>
      </c>
      <c r="E2638" s="2">
        <f t="shared" si="371"/>
        <v>0</v>
      </c>
      <c r="F2638" s="2">
        <f t="shared" si="372"/>
        <v>9.2462401116212324E-3</v>
      </c>
      <c r="G2638" s="2">
        <f t="shared" si="372"/>
        <v>6.063842516536762E-3</v>
      </c>
      <c r="H2638" s="2">
        <f t="shared" si="364"/>
        <v>1.5248153438031617</v>
      </c>
      <c r="I2638" s="2">
        <f t="shared" si="365"/>
        <v>60.393143108292143</v>
      </c>
    </row>
    <row r="2639" spans="1:9" ht="13.5" x14ac:dyDescent="0.25">
      <c r="A2639" s="3">
        <f>TITRES_STAT!B2642</f>
        <v>45849</v>
      </c>
      <c r="B2639" s="17">
        <f>TITRES_STAT!D2642</f>
        <v>2.84</v>
      </c>
      <c r="C2639" s="2">
        <f t="shared" si="369"/>
        <v>-1.0000000000000231E-2</v>
      </c>
      <c r="D2639" s="2">
        <f t="shared" si="370"/>
        <v>0</v>
      </c>
      <c r="E2639" s="2">
        <f t="shared" si="371"/>
        <v>1.0000000000000231E-2</v>
      </c>
      <c r="F2639" s="2">
        <f t="shared" si="372"/>
        <v>8.5857943893625725E-3</v>
      </c>
      <c r="G2639" s="2">
        <f t="shared" si="372"/>
        <v>6.3449966224984385E-3</v>
      </c>
      <c r="H2639" s="2">
        <f t="shared" si="364"/>
        <v>1.3531598045172459</v>
      </c>
      <c r="I2639" s="2">
        <f t="shared" si="365"/>
        <v>57.503948602200801</v>
      </c>
    </row>
    <row r="2640" spans="1:9" ht="13.5" x14ac:dyDescent="0.25">
      <c r="A2640" s="3">
        <f>TITRES_STAT!B2643</f>
        <v>45852</v>
      </c>
      <c r="B2640" s="17">
        <f>TITRES_STAT!D2643</f>
        <v>2.8</v>
      </c>
      <c r="C2640" s="2">
        <f t="shared" si="369"/>
        <v>-4.0000000000000036E-2</v>
      </c>
      <c r="D2640" s="2">
        <f t="shared" si="370"/>
        <v>0</v>
      </c>
      <c r="E2640" s="2">
        <f t="shared" si="371"/>
        <v>4.0000000000000036E-2</v>
      </c>
      <c r="F2640" s="2">
        <f t="shared" si="372"/>
        <v>7.9725233615509598E-3</v>
      </c>
      <c r="G2640" s="2">
        <f t="shared" si="372"/>
        <v>8.7489254351771246E-3</v>
      </c>
      <c r="H2640" s="2">
        <f t="shared" si="364"/>
        <v>0.91125743619845512</v>
      </c>
      <c r="I2640" s="2">
        <f t="shared" si="365"/>
        <v>47.678424629754318</v>
      </c>
    </row>
    <row r="2641" spans="1:9" ht="13.5" x14ac:dyDescent="0.25">
      <c r="A2641" s="3">
        <f>TITRES_STAT!B2644</f>
        <v>45853</v>
      </c>
      <c r="B2641" s="17">
        <f>TITRES_STAT!D2644</f>
        <v>2.78</v>
      </c>
      <c r="C2641" s="2">
        <f t="shared" si="369"/>
        <v>-2.0000000000000018E-2</v>
      </c>
      <c r="D2641" s="2">
        <f t="shared" si="370"/>
        <v>0</v>
      </c>
      <c r="E2641" s="2">
        <f t="shared" si="371"/>
        <v>2.0000000000000018E-2</v>
      </c>
      <c r="F2641" s="2">
        <f t="shared" si="372"/>
        <v>7.4030574071544623E-3</v>
      </c>
      <c r="G2641" s="2">
        <f t="shared" si="372"/>
        <v>9.5525736183787596E-3</v>
      </c>
      <c r="H2641" s="2">
        <f t="shared" ref="H2641:H2693" si="373">F2641/G2641</f>
        <v>0.77498040872579965</v>
      </c>
      <c r="I2641" s="2">
        <f t="shared" ref="I2641:I2693" si="374">IF(G2641=0,100,100-(100/(1+H2641)))</f>
        <v>43.661350002287222</v>
      </c>
    </row>
    <row r="2642" spans="1:9" ht="13.5" x14ac:dyDescent="0.25">
      <c r="A2642" s="3">
        <f>TITRES_STAT!B2645</f>
        <v>45854</v>
      </c>
      <c r="B2642" s="17">
        <f>TITRES_STAT!D2645</f>
        <v>2.78</v>
      </c>
      <c r="C2642" s="2">
        <f t="shared" si="369"/>
        <v>0</v>
      </c>
      <c r="D2642" s="2">
        <f t="shared" si="370"/>
        <v>0</v>
      </c>
      <c r="E2642" s="2">
        <f t="shared" si="371"/>
        <v>0</v>
      </c>
      <c r="F2642" s="2">
        <f t="shared" si="372"/>
        <v>6.8742675923577148E-3</v>
      </c>
      <c r="G2642" s="2">
        <f t="shared" si="372"/>
        <v>8.8702469313517059E-3</v>
      </c>
      <c r="H2642" s="2">
        <f t="shared" si="373"/>
        <v>0.77498040872579965</v>
      </c>
      <c r="I2642" s="2">
        <f t="shared" si="374"/>
        <v>43.661350002287222</v>
      </c>
    </row>
    <row r="2643" spans="1:9" ht="13.5" x14ac:dyDescent="0.25">
      <c r="A2643" s="3">
        <f>TITRES_STAT!B2646</f>
        <v>45855</v>
      </c>
      <c r="B2643" s="17">
        <f>TITRES_STAT!D2646</f>
        <v>2.77</v>
      </c>
      <c r="C2643" s="2">
        <f t="shared" si="369"/>
        <v>-9.9999999999997868E-3</v>
      </c>
      <c r="D2643" s="2">
        <f t="shared" si="370"/>
        <v>0</v>
      </c>
      <c r="E2643" s="2">
        <f t="shared" si="371"/>
        <v>9.9999999999997868E-3</v>
      </c>
      <c r="F2643" s="2">
        <f t="shared" si="372"/>
        <v>6.3832484786178773E-3</v>
      </c>
      <c r="G2643" s="2">
        <f t="shared" si="372"/>
        <v>8.9509435791122836E-3</v>
      </c>
      <c r="H2643" s="2">
        <f t="shared" si="373"/>
        <v>0.71313693603361317</v>
      </c>
      <c r="I2643" s="2">
        <f t="shared" si="374"/>
        <v>41.627550082757708</v>
      </c>
    </row>
    <row r="2644" spans="1:9" ht="13.5" x14ac:dyDescent="0.25">
      <c r="A2644" s="3">
        <f>TITRES_STAT!B2647</f>
        <v>45856</v>
      </c>
      <c r="B2644" s="17">
        <f>TITRES_STAT!D2647</f>
        <v>2.79</v>
      </c>
      <c r="C2644" s="2">
        <f t="shared" si="369"/>
        <v>2.0000000000000018E-2</v>
      </c>
      <c r="D2644" s="2">
        <f t="shared" si="370"/>
        <v>2.0000000000000018E-2</v>
      </c>
      <c r="E2644" s="2">
        <f t="shared" si="371"/>
        <v>0</v>
      </c>
      <c r="F2644" s="2">
        <f t="shared" si="372"/>
        <v>7.3558735872880305E-3</v>
      </c>
      <c r="G2644" s="2">
        <f t="shared" si="372"/>
        <v>8.3115904663185487E-3</v>
      </c>
      <c r="H2644" s="2">
        <f t="shared" si="373"/>
        <v>0.8850139593735501</v>
      </c>
      <c r="I2644" s="2">
        <f t="shared" si="374"/>
        <v>46.94999498399833</v>
      </c>
    </row>
    <row r="2645" spans="1:9" ht="13.5" x14ac:dyDescent="0.25">
      <c r="A2645" s="3">
        <f>TITRES_STAT!B2648</f>
        <v>45859</v>
      </c>
      <c r="B2645" s="17">
        <f>TITRES_STAT!D2648</f>
        <v>2.76</v>
      </c>
      <c r="C2645" s="2">
        <f t="shared" si="369"/>
        <v>-3.0000000000000249E-2</v>
      </c>
      <c r="D2645" s="2">
        <f t="shared" si="370"/>
        <v>0</v>
      </c>
      <c r="E2645" s="2">
        <f t="shared" si="371"/>
        <v>3.0000000000000249E-2</v>
      </c>
      <c r="F2645" s="2">
        <f t="shared" si="372"/>
        <v>6.8304540453388851E-3</v>
      </c>
      <c r="G2645" s="2">
        <f t="shared" si="372"/>
        <v>9.8607625758672414E-3</v>
      </c>
      <c r="H2645" s="2">
        <f t="shared" si="373"/>
        <v>0.69269024507855115</v>
      </c>
      <c r="I2645" s="2">
        <f t="shared" si="374"/>
        <v>40.922445621254589</v>
      </c>
    </row>
    <row r="2646" spans="1:9" ht="13.5" x14ac:dyDescent="0.25">
      <c r="A2646" s="3">
        <f>TITRES_STAT!B2649</f>
        <v>45860</v>
      </c>
      <c r="B2646" s="17">
        <f>TITRES_STAT!D2649</f>
        <v>2.75</v>
      </c>
      <c r="C2646" s="2">
        <f t="shared" si="369"/>
        <v>-9.9999999999997868E-3</v>
      </c>
      <c r="D2646" s="2">
        <f t="shared" si="370"/>
        <v>0</v>
      </c>
      <c r="E2646" s="2">
        <f t="shared" si="371"/>
        <v>9.9999999999997868E-3</v>
      </c>
      <c r="F2646" s="2">
        <f t="shared" si="372"/>
        <v>6.342564470671822E-3</v>
      </c>
      <c r="G2646" s="2">
        <f t="shared" si="372"/>
        <v>9.8707081061624232E-3</v>
      </c>
      <c r="H2646" s="2">
        <f t="shared" si="373"/>
        <v>0.6425642823651192</v>
      </c>
      <c r="I2646" s="2">
        <f t="shared" si="374"/>
        <v>39.119582062255397</v>
      </c>
    </row>
    <row r="2647" spans="1:9" ht="13.5" x14ac:dyDescent="0.25">
      <c r="A2647" s="3">
        <f>TITRES_STAT!B2650</f>
        <v>45861</v>
      </c>
      <c r="B2647" s="17">
        <f>TITRES_STAT!D2650</f>
        <v>2.75</v>
      </c>
      <c r="C2647" s="2">
        <f t="shared" si="369"/>
        <v>0</v>
      </c>
      <c r="D2647" s="2">
        <f t="shared" si="370"/>
        <v>0</v>
      </c>
      <c r="E2647" s="2">
        <f t="shared" si="371"/>
        <v>0</v>
      </c>
      <c r="F2647" s="2">
        <f t="shared" si="372"/>
        <v>5.889524151338121E-3</v>
      </c>
      <c r="G2647" s="2">
        <f t="shared" si="372"/>
        <v>9.1656575271508202E-3</v>
      </c>
      <c r="H2647" s="2">
        <f t="shared" si="373"/>
        <v>0.64256428236511931</v>
      </c>
      <c r="I2647" s="2">
        <f t="shared" si="374"/>
        <v>39.119582062255404</v>
      </c>
    </row>
    <row r="2648" spans="1:9" ht="13.5" x14ac:dyDescent="0.25">
      <c r="A2648" s="3">
        <f>TITRES_STAT!B2651</f>
        <v>45862</v>
      </c>
      <c r="B2648" s="17">
        <f>TITRES_STAT!D2651</f>
        <v>2.75</v>
      </c>
      <c r="C2648" s="2">
        <f t="shared" si="369"/>
        <v>0</v>
      </c>
      <c r="D2648" s="2">
        <f t="shared" si="370"/>
        <v>0</v>
      </c>
      <c r="E2648" s="2">
        <f t="shared" si="371"/>
        <v>0</v>
      </c>
      <c r="F2648" s="2">
        <f t="shared" si="372"/>
        <v>5.4688438548139698E-3</v>
      </c>
      <c r="G2648" s="2">
        <f t="shared" si="372"/>
        <v>8.5109677037829047E-3</v>
      </c>
      <c r="H2648" s="2">
        <f t="shared" si="373"/>
        <v>0.64256428236511931</v>
      </c>
      <c r="I2648" s="2">
        <f t="shared" si="374"/>
        <v>39.119582062255404</v>
      </c>
    </row>
    <row r="2649" spans="1:9" ht="13.5" x14ac:dyDescent="0.25">
      <c r="A2649" s="3">
        <f>TITRES_STAT!B2652</f>
        <v>45866</v>
      </c>
      <c r="B2649" s="17">
        <f>TITRES_STAT!D2652</f>
        <v>2.8</v>
      </c>
      <c r="C2649" s="2">
        <f t="shared" si="369"/>
        <v>4.9999999999999822E-2</v>
      </c>
      <c r="D2649" s="2">
        <f t="shared" si="370"/>
        <v>4.9999999999999822E-2</v>
      </c>
      <c r="E2649" s="2">
        <f t="shared" si="371"/>
        <v>0</v>
      </c>
      <c r="F2649" s="2">
        <f t="shared" si="372"/>
        <v>8.649640722327245E-3</v>
      </c>
      <c r="G2649" s="2">
        <f t="shared" si="372"/>
        <v>7.9030414392269824E-3</v>
      </c>
      <c r="H2649" s="2">
        <f t="shared" si="373"/>
        <v>1.0944698681946035</v>
      </c>
      <c r="I2649" s="2">
        <f t="shared" si="374"/>
        <v>52.255221467474129</v>
      </c>
    </row>
    <row r="2650" spans="1:9" ht="13.5" x14ac:dyDescent="0.25">
      <c r="A2650" s="3">
        <f>TITRES_STAT!B2653</f>
        <v>45867</v>
      </c>
      <c r="B2650" s="17">
        <f>TITRES_STAT!D2653</f>
        <v>2.96</v>
      </c>
      <c r="C2650" s="2">
        <f t="shared" si="369"/>
        <v>0.16000000000000014</v>
      </c>
      <c r="D2650" s="2">
        <f t="shared" si="370"/>
        <v>0.16000000000000014</v>
      </c>
      <c r="E2650" s="2">
        <f t="shared" si="371"/>
        <v>0</v>
      </c>
      <c r="F2650" s="2">
        <f t="shared" si="372"/>
        <v>1.9460380670732452E-2</v>
      </c>
      <c r="G2650" s="2">
        <f t="shared" si="372"/>
        <v>7.3385384792821976E-3</v>
      </c>
      <c r="H2650" s="2">
        <f t="shared" si="373"/>
        <v>2.6518060408992943</v>
      </c>
      <c r="I2650" s="2">
        <f t="shared" si="374"/>
        <v>72.61628934285514</v>
      </c>
    </row>
    <row r="2651" spans="1:9" ht="13.5" x14ac:dyDescent="0.25">
      <c r="A2651" s="3">
        <f>TITRES_STAT!B2654</f>
        <v>45868</v>
      </c>
      <c r="B2651" s="17">
        <f>TITRES_STAT!D2654</f>
        <v>3</v>
      </c>
      <c r="C2651" s="2">
        <f t="shared" si="369"/>
        <v>4.0000000000000036E-2</v>
      </c>
      <c r="D2651" s="2">
        <f t="shared" si="370"/>
        <v>4.0000000000000036E-2</v>
      </c>
      <c r="E2651" s="2">
        <f t="shared" si="371"/>
        <v>0</v>
      </c>
      <c r="F2651" s="2">
        <f t="shared" si="372"/>
        <v>2.0927496337108709E-2</v>
      </c>
      <c r="G2651" s="2">
        <f t="shared" si="372"/>
        <v>6.8143571593334692E-3</v>
      </c>
      <c r="H2651" s="2">
        <f t="shared" si="373"/>
        <v>3.0710888566274805</v>
      </c>
      <c r="I2651" s="2">
        <f t="shared" si="374"/>
        <v>75.436546948071111</v>
      </c>
    </row>
    <row r="2652" spans="1:9" ht="13.5" x14ac:dyDescent="0.25">
      <c r="A2652" s="3">
        <f>TITRES_STAT!B2655</f>
        <v>45869</v>
      </c>
      <c r="B2652" s="17">
        <f>TITRES_STAT!D2655</f>
        <v>2.9</v>
      </c>
      <c r="C2652" s="2">
        <f t="shared" si="369"/>
        <v>-0.10000000000000009</v>
      </c>
      <c r="D2652" s="2">
        <f t="shared" si="370"/>
        <v>0</v>
      </c>
      <c r="E2652" s="2">
        <f t="shared" si="371"/>
        <v>0.10000000000000009</v>
      </c>
      <c r="F2652" s="2">
        <f t="shared" si="372"/>
        <v>1.9432675170172376E-2</v>
      </c>
      <c r="G2652" s="2">
        <f t="shared" si="372"/>
        <v>1.347047450509537E-2</v>
      </c>
      <c r="H2652" s="2">
        <f t="shared" si="373"/>
        <v>1.4426125199095052</v>
      </c>
      <c r="I2652" s="2">
        <f t="shared" si="374"/>
        <v>59.060227856481781</v>
      </c>
    </row>
    <row r="2653" spans="1:9" ht="13.5" x14ac:dyDescent="0.25">
      <c r="A2653" s="3">
        <f>TITRES_STAT!B2656</f>
        <v>45870</v>
      </c>
      <c r="B2653" s="17">
        <f>TITRES_STAT!D2656</f>
        <v>2.9</v>
      </c>
      <c r="C2653" s="2">
        <f t="shared" si="369"/>
        <v>0</v>
      </c>
      <c r="D2653" s="2">
        <f t="shared" si="370"/>
        <v>0</v>
      </c>
      <c r="E2653" s="2">
        <f t="shared" si="371"/>
        <v>0</v>
      </c>
      <c r="F2653" s="2">
        <f t="shared" ref="F2653:G2668" si="375">((F2652*13)+D2653)/14</f>
        <v>1.8044626943731493E-2</v>
      </c>
      <c r="G2653" s="2">
        <f t="shared" si="375"/>
        <v>1.2508297754731414E-2</v>
      </c>
      <c r="H2653" s="2">
        <f t="shared" si="373"/>
        <v>1.4426125199095052</v>
      </c>
      <c r="I2653" s="2">
        <f t="shared" si="374"/>
        <v>59.060227856481781</v>
      </c>
    </row>
    <row r="2654" spans="1:9" ht="13.5" x14ac:dyDescent="0.25">
      <c r="A2654" s="3">
        <f>TITRES_STAT!B2657</f>
        <v>45873</v>
      </c>
      <c r="B2654" s="17">
        <f>TITRES_STAT!D2657</f>
        <v>2.9</v>
      </c>
      <c r="C2654" s="2">
        <f t="shared" si="369"/>
        <v>0</v>
      </c>
      <c r="D2654" s="2">
        <f t="shared" si="370"/>
        <v>0</v>
      </c>
      <c r="E2654" s="2">
        <f t="shared" si="371"/>
        <v>0</v>
      </c>
      <c r="F2654" s="2">
        <f t="shared" si="375"/>
        <v>1.6755725019179244E-2</v>
      </c>
      <c r="G2654" s="2">
        <f t="shared" si="375"/>
        <v>1.1614847915107741E-2</v>
      </c>
      <c r="H2654" s="2">
        <f t="shared" si="373"/>
        <v>1.4426125199095055</v>
      </c>
      <c r="I2654" s="2">
        <f t="shared" si="374"/>
        <v>59.060227856481781</v>
      </c>
    </row>
    <row r="2655" spans="1:9" ht="13.5" x14ac:dyDescent="0.25">
      <c r="A2655" s="3">
        <f>TITRES_STAT!B2658</f>
        <v>45874</v>
      </c>
      <c r="B2655" s="17">
        <f>TITRES_STAT!D2658</f>
        <v>2.9</v>
      </c>
      <c r="C2655" s="2">
        <f t="shared" si="369"/>
        <v>0</v>
      </c>
      <c r="D2655" s="2">
        <f t="shared" si="370"/>
        <v>0</v>
      </c>
      <c r="E2655" s="2">
        <f t="shared" si="371"/>
        <v>0</v>
      </c>
      <c r="F2655" s="2">
        <f t="shared" si="375"/>
        <v>1.5558887517809299E-2</v>
      </c>
      <c r="G2655" s="2">
        <f t="shared" si="375"/>
        <v>1.0785215921171473E-2</v>
      </c>
      <c r="H2655" s="2">
        <f t="shared" si="373"/>
        <v>1.4426125199095057</v>
      </c>
      <c r="I2655" s="2">
        <f t="shared" si="374"/>
        <v>59.060227856481788</v>
      </c>
    </row>
    <row r="2656" spans="1:9" ht="13.5" x14ac:dyDescent="0.25">
      <c r="A2656" s="3">
        <f>TITRES_STAT!B2659</f>
        <v>45875</v>
      </c>
      <c r="B2656" s="17">
        <f>TITRES_STAT!D2659</f>
        <v>2.97</v>
      </c>
      <c r="C2656" s="2">
        <f t="shared" si="369"/>
        <v>7.0000000000000284E-2</v>
      </c>
      <c r="D2656" s="2">
        <f t="shared" si="370"/>
        <v>7.0000000000000284E-2</v>
      </c>
      <c r="E2656" s="2">
        <f t="shared" si="371"/>
        <v>0</v>
      </c>
      <c r="F2656" s="2">
        <f t="shared" si="375"/>
        <v>1.9447538409394369E-2</v>
      </c>
      <c r="G2656" s="2">
        <f t="shared" si="375"/>
        <v>1.0014843355373513E-2</v>
      </c>
      <c r="H2656" s="2">
        <f t="shared" si="373"/>
        <v>1.9418714521340665</v>
      </c>
      <c r="I2656" s="2">
        <f t="shared" si="374"/>
        <v>66.008032088737636</v>
      </c>
    </row>
    <row r="2657" spans="1:9" ht="13.5" x14ac:dyDescent="0.25">
      <c r="A2657" s="3">
        <f>TITRES_STAT!B2660</f>
        <v>45876</v>
      </c>
      <c r="B2657" s="17">
        <f>TITRES_STAT!D2660</f>
        <v>2.99</v>
      </c>
      <c r="C2657" s="2">
        <f t="shared" si="369"/>
        <v>2.0000000000000018E-2</v>
      </c>
      <c r="D2657" s="2">
        <f t="shared" si="370"/>
        <v>2.0000000000000018E-2</v>
      </c>
      <c r="E2657" s="2">
        <f t="shared" si="371"/>
        <v>0</v>
      </c>
      <c r="F2657" s="2">
        <f t="shared" si="375"/>
        <v>1.9486999951580486E-2</v>
      </c>
      <c r="G2657" s="2">
        <f t="shared" si="375"/>
        <v>9.2994974014182618E-3</v>
      </c>
      <c r="H2657" s="2">
        <f t="shared" si="373"/>
        <v>2.0954895851262383</v>
      </c>
      <c r="I2657" s="2">
        <f t="shared" si="374"/>
        <v>67.694932497754834</v>
      </c>
    </row>
    <row r="2658" spans="1:9" ht="13.5" x14ac:dyDescent="0.25">
      <c r="A2658" s="3">
        <f>TITRES_STAT!B2661</f>
        <v>45877</v>
      </c>
      <c r="B2658" s="17">
        <f>TITRES_STAT!D2661</f>
        <v>3</v>
      </c>
      <c r="C2658" s="2">
        <f t="shared" si="369"/>
        <v>9.9999999999997868E-3</v>
      </c>
      <c r="D2658" s="2">
        <f t="shared" si="370"/>
        <v>9.9999999999997868E-3</v>
      </c>
      <c r="E2658" s="2">
        <f t="shared" si="371"/>
        <v>0</v>
      </c>
      <c r="F2658" s="2">
        <f t="shared" si="375"/>
        <v>1.8809357097896152E-2</v>
      </c>
      <c r="G2658" s="2">
        <f t="shared" si="375"/>
        <v>8.6352475870312435E-3</v>
      </c>
      <c r="H2658" s="2">
        <f t="shared" si="373"/>
        <v>2.178207041352791</v>
      </c>
      <c r="I2658" s="2">
        <f t="shared" si="374"/>
        <v>68.535718819175671</v>
      </c>
    </row>
    <row r="2659" spans="1:9" ht="13.5" x14ac:dyDescent="0.25">
      <c r="A2659" s="3">
        <f>TITRES_STAT!B2662</f>
        <v>45880</v>
      </c>
      <c r="B2659" s="17">
        <f>TITRES_STAT!D2662</f>
        <v>3.04</v>
      </c>
      <c r="C2659" s="2">
        <f t="shared" si="369"/>
        <v>4.0000000000000036E-2</v>
      </c>
      <c r="D2659" s="2">
        <f t="shared" si="370"/>
        <v>4.0000000000000036E-2</v>
      </c>
      <c r="E2659" s="2">
        <f t="shared" si="371"/>
        <v>0</v>
      </c>
      <c r="F2659" s="2">
        <f t="shared" si="375"/>
        <v>2.0322974448046427E-2</v>
      </c>
      <c r="G2659" s="2">
        <f t="shared" si="375"/>
        <v>8.0184441879575831E-3</v>
      </c>
      <c r="H2659" s="2">
        <f t="shared" si="373"/>
        <v>2.5345283912517935</v>
      </c>
      <c r="I2659" s="2">
        <f t="shared" si="374"/>
        <v>71.707682346672613</v>
      </c>
    </row>
    <row r="2660" spans="1:9" ht="13.5" x14ac:dyDescent="0.25">
      <c r="A2660" s="3">
        <f>TITRES_STAT!B2663</f>
        <v>45881</v>
      </c>
      <c r="B2660" s="17">
        <f>TITRES_STAT!D2663</f>
        <v>3.04</v>
      </c>
      <c r="C2660" s="2">
        <f t="shared" si="369"/>
        <v>0</v>
      </c>
      <c r="D2660" s="2">
        <f t="shared" si="370"/>
        <v>0</v>
      </c>
      <c r="E2660" s="2">
        <f t="shared" si="371"/>
        <v>0</v>
      </c>
      <c r="F2660" s="2">
        <f t="shared" si="375"/>
        <v>1.887133341604311E-2</v>
      </c>
      <c r="G2660" s="2">
        <f t="shared" si="375"/>
        <v>7.4456981745320413E-3</v>
      </c>
      <c r="H2660" s="2">
        <f t="shared" si="373"/>
        <v>2.5345283912517935</v>
      </c>
      <c r="I2660" s="2">
        <f t="shared" si="374"/>
        <v>71.707682346672613</v>
      </c>
    </row>
    <row r="2661" spans="1:9" ht="13.5" x14ac:dyDescent="0.25">
      <c r="A2661" s="3">
        <f>TITRES_STAT!B2664</f>
        <v>45883</v>
      </c>
      <c r="B2661" s="17">
        <f>TITRES_STAT!D2664</f>
        <v>3.05</v>
      </c>
      <c r="C2661" s="2">
        <f t="shared" si="369"/>
        <v>9.9999999999997868E-3</v>
      </c>
      <c r="D2661" s="2">
        <f t="shared" si="370"/>
        <v>9.9999999999997868E-3</v>
      </c>
      <c r="E2661" s="2">
        <f t="shared" si="371"/>
        <v>0</v>
      </c>
      <c r="F2661" s="2">
        <f t="shared" si="375"/>
        <v>1.8237666743468588E-2</v>
      </c>
      <c r="G2661" s="2">
        <f t="shared" si="375"/>
        <v>6.9138625906368951E-3</v>
      </c>
      <c r="H2661" s="2">
        <f t="shared" si="373"/>
        <v>2.6378404986189579</v>
      </c>
      <c r="I2661" s="2">
        <f t="shared" si="374"/>
        <v>72.511164236594965</v>
      </c>
    </row>
    <row r="2662" spans="1:9" ht="13.5" x14ac:dyDescent="0.25">
      <c r="A2662" s="3">
        <f>TITRES_STAT!B2665</f>
        <v>45884</v>
      </c>
      <c r="B2662" s="17">
        <f>TITRES_STAT!D2665</f>
        <v>3.06</v>
      </c>
      <c r="C2662" s="2">
        <f t="shared" si="369"/>
        <v>1.0000000000000231E-2</v>
      </c>
      <c r="D2662" s="2">
        <f t="shared" si="370"/>
        <v>1.0000000000000231E-2</v>
      </c>
      <c r="E2662" s="2">
        <f t="shared" si="371"/>
        <v>0</v>
      </c>
      <c r="F2662" s="2">
        <f t="shared" si="375"/>
        <v>1.7649261976077992E-2</v>
      </c>
      <c r="G2662" s="2">
        <f t="shared" si="375"/>
        <v>6.42001526273426E-3</v>
      </c>
      <c r="H2662" s="2">
        <f t="shared" si="373"/>
        <v>2.7490996911682166</v>
      </c>
      <c r="I2662" s="2">
        <f t="shared" si="374"/>
        <v>73.326929599772768</v>
      </c>
    </row>
    <row r="2663" spans="1:9" ht="13.5" x14ac:dyDescent="0.25">
      <c r="A2663" s="3">
        <f>TITRES_STAT!B2666</f>
        <v>45887</v>
      </c>
      <c r="B2663" s="17">
        <f>TITRES_STAT!D2666</f>
        <v>3.04</v>
      </c>
      <c r="C2663" s="2">
        <f t="shared" si="369"/>
        <v>-2.0000000000000018E-2</v>
      </c>
      <c r="D2663" s="2">
        <f t="shared" si="370"/>
        <v>0</v>
      </c>
      <c r="E2663" s="2">
        <f t="shared" si="371"/>
        <v>2.0000000000000018E-2</v>
      </c>
      <c r="F2663" s="2">
        <f t="shared" si="375"/>
        <v>1.6388600406358134E-2</v>
      </c>
      <c r="G2663" s="2">
        <f t="shared" si="375"/>
        <v>7.3900141725389565E-3</v>
      </c>
      <c r="H2663" s="2">
        <f t="shared" si="373"/>
        <v>2.2176683323907036</v>
      </c>
      <c r="I2663" s="2">
        <f t="shared" si="374"/>
        <v>68.921594872489322</v>
      </c>
    </row>
    <row r="2664" spans="1:9" ht="13.5" x14ac:dyDescent="0.25">
      <c r="A2664" s="3">
        <f>TITRES_STAT!B2667</f>
        <v>45888</v>
      </c>
      <c r="B2664" s="17">
        <f>TITRES_STAT!D2667</f>
        <v>3.04</v>
      </c>
      <c r="C2664" s="2">
        <f t="shared" si="369"/>
        <v>0</v>
      </c>
      <c r="D2664" s="2">
        <f t="shared" si="370"/>
        <v>0</v>
      </c>
      <c r="E2664" s="2">
        <f t="shared" si="371"/>
        <v>0</v>
      </c>
      <c r="F2664" s="2">
        <f t="shared" si="375"/>
        <v>1.5217986091618268E-2</v>
      </c>
      <c r="G2664" s="2">
        <f t="shared" si="375"/>
        <v>6.8621560173576027E-3</v>
      </c>
      <c r="H2664" s="2">
        <f t="shared" si="373"/>
        <v>2.2176683323907036</v>
      </c>
      <c r="I2664" s="2">
        <f t="shared" si="374"/>
        <v>68.921594872489322</v>
      </c>
    </row>
    <row r="2665" spans="1:9" ht="13.5" x14ac:dyDescent="0.25">
      <c r="A2665" s="3">
        <f>TITRES_STAT!B2668</f>
        <v>45889</v>
      </c>
      <c r="B2665" s="17">
        <f>TITRES_STAT!D2668</f>
        <v>3.03</v>
      </c>
      <c r="C2665" s="2">
        <f t="shared" si="369"/>
        <v>-1.0000000000000231E-2</v>
      </c>
      <c r="D2665" s="2">
        <f t="shared" si="370"/>
        <v>0</v>
      </c>
      <c r="E2665" s="2">
        <f t="shared" si="371"/>
        <v>1.0000000000000231E-2</v>
      </c>
      <c r="F2665" s="2">
        <f t="shared" si="375"/>
        <v>1.4130987085074107E-2</v>
      </c>
      <c r="G2665" s="2">
        <f t="shared" si="375"/>
        <v>7.0862877304035043E-3</v>
      </c>
      <c r="H2665" s="2">
        <f t="shared" si="373"/>
        <v>1.9941311477440482</v>
      </c>
      <c r="I2665" s="2">
        <f t="shared" si="374"/>
        <v>66.601329378859788</v>
      </c>
    </row>
    <row r="2666" spans="1:9" ht="13.5" x14ac:dyDescent="0.25">
      <c r="A2666" s="3">
        <f>TITRES_STAT!B2669</f>
        <v>45890</v>
      </c>
      <c r="B2666" s="17">
        <f>TITRES_STAT!D2669</f>
        <v>3.02</v>
      </c>
      <c r="C2666" s="2">
        <f t="shared" si="369"/>
        <v>-9.9999999999997868E-3</v>
      </c>
      <c r="D2666" s="2">
        <f t="shared" si="370"/>
        <v>0</v>
      </c>
      <c r="E2666" s="2">
        <f t="shared" si="371"/>
        <v>9.9999999999997868E-3</v>
      </c>
      <c r="F2666" s="2">
        <f t="shared" si="375"/>
        <v>1.3121630864711671E-2</v>
      </c>
      <c r="G2666" s="2">
        <f t="shared" si="375"/>
        <v>7.2944100353746679E-3</v>
      </c>
      <c r="H2666" s="2">
        <f t="shared" si="373"/>
        <v>1.7988611554707721</v>
      </c>
      <c r="I2666" s="2">
        <f t="shared" si="374"/>
        <v>64.271182296936814</v>
      </c>
    </row>
    <row r="2667" spans="1:9" ht="13.5" x14ac:dyDescent="0.25">
      <c r="A2667" s="3">
        <f>TITRES_STAT!B2670</f>
        <v>45891</v>
      </c>
      <c r="B2667" s="17">
        <f>TITRES_STAT!D2670</f>
        <v>3.04</v>
      </c>
      <c r="C2667" s="2">
        <f t="shared" si="369"/>
        <v>2.0000000000000018E-2</v>
      </c>
      <c r="D2667" s="2">
        <f t="shared" si="370"/>
        <v>2.0000000000000018E-2</v>
      </c>
      <c r="E2667" s="2">
        <f t="shared" si="371"/>
        <v>0</v>
      </c>
      <c r="F2667" s="2">
        <f t="shared" si="375"/>
        <v>1.3612942945803697E-2</v>
      </c>
      <c r="G2667" s="2">
        <f t="shared" si="375"/>
        <v>6.7733807471336204E-3</v>
      </c>
      <c r="H2667" s="2">
        <f t="shared" si="373"/>
        <v>2.0097708151966009</v>
      </c>
      <c r="I2667" s="2">
        <f t="shared" si="374"/>
        <v>66.774878839581049</v>
      </c>
    </row>
    <row r="2668" spans="1:9" ht="13.5" x14ac:dyDescent="0.25">
      <c r="A2668" s="3">
        <f>TITRES_STAT!B2671</f>
        <v>45894</v>
      </c>
      <c r="B2668" s="17">
        <f>TITRES_STAT!D2671</f>
        <v>3.04</v>
      </c>
      <c r="C2668" s="2">
        <f t="shared" si="369"/>
        <v>0</v>
      </c>
      <c r="D2668" s="2">
        <f t="shared" si="370"/>
        <v>0</v>
      </c>
      <c r="E2668" s="2">
        <f t="shared" si="371"/>
        <v>0</v>
      </c>
      <c r="F2668" s="2">
        <f t="shared" si="375"/>
        <v>1.2640589878246291E-2</v>
      </c>
      <c r="G2668" s="2">
        <f t="shared" si="375"/>
        <v>6.2895678366240767E-3</v>
      </c>
      <c r="H2668" s="2">
        <f t="shared" si="373"/>
        <v>2.0097708151966005</v>
      </c>
      <c r="I2668" s="2">
        <f t="shared" si="374"/>
        <v>66.774878839581035</v>
      </c>
    </row>
    <row r="2669" spans="1:9" ht="13.5" x14ac:dyDescent="0.25">
      <c r="A2669" s="3">
        <f>TITRES_STAT!B2672</f>
        <v>45895</v>
      </c>
      <c r="B2669" s="17">
        <f>TITRES_STAT!D2672</f>
        <v>3.02</v>
      </c>
      <c r="C2669" s="2">
        <f t="shared" si="369"/>
        <v>-2.0000000000000018E-2</v>
      </c>
      <c r="D2669" s="2">
        <f t="shared" si="370"/>
        <v>0</v>
      </c>
      <c r="E2669" s="2">
        <f t="shared" si="371"/>
        <v>2.0000000000000018E-2</v>
      </c>
      <c r="F2669" s="2">
        <f t="shared" ref="F2669:G2684" si="376">((F2668*13)+D2669)/14</f>
        <v>1.1737690601228699E-2</v>
      </c>
      <c r="G2669" s="2">
        <f t="shared" si="376"/>
        <v>7.2688844197223582E-3</v>
      </c>
      <c r="H2669" s="2">
        <f t="shared" si="373"/>
        <v>1.6147856979788147</v>
      </c>
      <c r="I2669" s="2">
        <f t="shared" si="374"/>
        <v>61.755948077389931</v>
      </c>
    </row>
    <row r="2670" spans="1:9" ht="13.5" x14ac:dyDescent="0.25">
      <c r="A2670" s="3">
        <f>TITRES_STAT!B2673</f>
        <v>45896</v>
      </c>
      <c r="B2670" s="17">
        <f>TITRES_STAT!D2673</f>
        <v>2.99</v>
      </c>
      <c r="C2670" s="2">
        <f t="shared" si="369"/>
        <v>-2.9999999999999805E-2</v>
      </c>
      <c r="D2670" s="2">
        <f t="shared" si="370"/>
        <v>0</v>
      </c>
      <c r="E2670" s="2">
        <f t="shared" si="371"/>
        <v>2.9999999999999805E-2</v>
      </c>
      <c r="F2670" s="2">
        <f t="shared" si="376"/>
        <v>1.0899284129712363E-2</v>
      </c>
      <c r="G2670" s="2">
        <f t="shared" si="376"/>
        <v>8.8925355325993188E-3</v>
      </c>
      <c r="H2670" s="2">
        <f t="shared" si="373"/>
        <v>1.2256666380197712</v>
      </c>
      <c r="I2670" s="2">
        <f t="shared" si="374"/>
        <v>55.069641476509531</v>
      </c>
    </row>
    <row r="2671" spans="1:9" ht="13.5" x14ac:dyDescent="0.25">
      <c r="A2671" s="3">
        <f>TITRES_STAT!B2674</f>
        <v>45897</v>
      </c>
      <c r="B2671" s="17">
        <f>TITRES_STAT!D2674</f>
        <v>3.02</v>
      </c>
      <c r="C2671" s="2">
        <f t="shared" si="369"/>
        <v>2.9999999999999805E-2</v>
      </c>
      <c r="D2671" s="2">
        <f t="shared" si="370"/>
        <v>2.9999999999999805E-2</v>
      </c>
      <c r="E2671" s="2">
        <f t="shared" si="371"/>
        <v>0</v>
      </c>
      <c r="F2671" s="2">
        <f t="shared" si="376"/>
        <v>1.2263620977590038E-2</v>
      </c>
      <c r="G2671" s="2">
        <f t="shared" si="376"/>
        <v>8.2573544231279387E-3</v>
      </c>
      <c r="H2671" s="2">
        <f t="shared" si="373"/>
        <v>1.4851755597702079</v>
      </c>
      <c r="I2671" s="2">
        <f t="shared" si="374"/>
        <v>59.761394076623496</v>
      </c>
    </row>
    <row r="2672" spans="1:9" ht="13.5" x14ac:dyDescent="0.25">
      <c r="A2672" s="3">
        <f>TITRES_STAT!B2675</f>
        <v>45898</v>
      </c>
      <c r="B2672" s="17">
        <f>TITRES_STAT!D2675</f>
        <v>3.02</v>
      </c>
      <c r="C2672" s="2">
        <f t="shared" si="369"/>
        <v>0</v>
      </c>
      <c r="D2672" s="2">
        <f t="shared" si="370"/>
        <v>0</v>
      </c>
      <c r="E2672" s="2">
        <f t="shared" si="371"/>
        <v>0</v>
      </c>
      <c r="F2672" s="2">
        <f t="shared" si="376"/>
        <v>1.138764805061932E-2</v>
      </c>
      <c r="G2672" s="2">
        <f t="shared" si="376"/>
        <v>7.6675433929045142E-3</v>
      </c>
      <c r="H2672" s="2">
        <f t="shared" si="373"/>
        <v>1.4851755597702077</v>
      </c>
      <c r="I2672" s="2">
        <f t="shared" si="374"/>
        <v>59.761394076623496</v>
      </c>
    </row>
    <row r="2673" spans="1:9" ht="13.5" x14ac:dyDescent="0.25">
      <c r="A2673" s="3">
        <f>TITRES_STAT!B2676</f>
        <v>45901</v>
      </c>
      <c r="B2673" s="17">
        <f>TITRES_STAT!D2676</f>
        <v>3.04</v>
      </c>
      <c r="C2673" s="2">
        <f t="shared" si="369"/>
        <v>2.0000000000000018E-2</v>
      </c>
      <c r="D2673" s="2">
        <f t="shared" si="370"/>
        <v>2.0000000000000018E-2</v>
      </c>
      <c r="E2673" s="2">
        <f t="shared" si="371"/>
        <v>0</v>
      </c>
      <c r="F2673" s="2">
        <f t="shared" si="376"/>
        <v>1.2002816047003654E-2</v>
      </c>
      <c r="G2673" s="2">
        <f t="shared" si="376"/>
        <v>7.1198617219827634E-3</v>
      </c>
      <c r="H2673" s="2">
        <f t="shared" si="373"/>
        <v>1.6858215111038799</v>
      </c>
      <c r="I2673" s="2">
        <f t="shared" si="374"/>
        <v>62.767443932303706</v>
      </c>
    </row>
    <row r="2674" spans="1:9" ht="13.5" x14ac:dyDescent="0.25">
      <c r="A2674" s="3">
        <f>TITRES_STAT!B2677</f>
        <v>45902</v>
      </c>
      <c r="B2674" s="17">
        <f>TITRES_STAT!D2677</f>
        <v>3</v>
      </c>
      <c r="C2674" s="2">
        <f t="shared" si="369"/>
        <v>-4.0000000000000036E-2</v>
      </c>
      <c r="D2674" s="2">
        <f t="shared" si="370"/>
        <v>0</v>
      </c>
      <c r="E2674" s="2">
        <f t="shared" si="371"/>
        <v>4.0000000000000036E-2</v>
      </c>
      <c r="F2674" s="2">
        <f t="shared" si="376"/>
        <v>1.1145472043646252E-2</v>
      </c>
      <c r="G2674" s="2">
        <f t="shared" si="376"/>
        <v>9.468443027555425E-3</v>
      </c>
      <c r="H2674" s="2">
        <f t="shared" si="373"/>
        <v>1.1771177173702447</v>
      </c>
      <c r="I2674" s="2">
        <f t="shared" si="374"/>
        <v>54.067711083261649</v>
      </c>
    </row>
    <row r="2675" spans="1:9" ht="13.5" x14ac:dyDescent="0.25">
      <c r="A2675" s="3">
        <f>TITRES_STAT!B2678</f>
        <v>45903</v>
      </c>
      <c r="B2675" s="17">
        <f>TITRES_STAT!D2678</f>
        <v>3</v>
      </c>
      <c r="C2675" s="2">
        <f t="shared" si="369"/>
        <v>0</v>
      </c>
      <c r="D2675" s="2">
        <f t="shared" si="370"/>
        <v>0</v>
      </c>
      <c r="E2675" s="2">
        <f t="shared" si="371"/>
        <v>0</v>
      </c>
      <c r="F2675" s="2">
        <f t="shared" si="376"/>
        <v>1.0349366897671519E-2</v>
      </c>
      <c r="G2675" s="2">
        <f t="shared" si="376"/>
        <v>8.7921256684443238E-3</v>
      </c>
      <c r="H2675" s="2">
        <f t="shared" si="373"/>
        <v>1.1771177173702447</v>
      </c>
      <c r="I2675" s="2">
        <f t="shared" si="374"/>
        <v>54.067711083261649</v>
      </c>
    </row>
    <row r="2676" spans="1:9" ht="13.5" x14ac:dyDescent="0.25">
      <c r="A2676" s="3">
        <f>TITRES_STAT!B2679</f>
        <v>45905</v>
      </c>
      <c r="B2676" s="17">
        <f>TITRES_STAT!D2679</f>
        <v>3.02</v>
      </c>
      <c r="C2676" s="2">
        <f t="shared" si="369"/>
        <v>2.0000000000000018E-2</v>
      </c>
      <c r="D2676" s="2">
        <f t="shared" si="370"/>
        <v>2.0000000000000018E-2</v>
      </c>
      <c r="E2676" s="2">
        <f t="shared" si="371"/>
        <v>0</v>
      </c>
      <c r="F2676" s="2">
        <f t="shared" si="376"/>
        <v>1.1038697833552127E-2</v>
      </c>
      <c r="G2676" s="2">
        <f t="shared" si="376"/>
        <v>8.1641166921268722E-3</v>
      </c>
      <c r="H2676" s="2">
        <f t="shared" si="373"/>
        <v>1.352099467686122</v>
      </c>
      <c r="I2676" s="2">
        <f t="shared" si="374"/>
        <v>57.484791194491862</v>
      </c>
    </row>
    <row r="2677" spans="1:9" ht="13.5" x14ac:dyDescent="0.25">
      <c r="A2677" s="3">
        <f>TITRES_STAT!B2680</f>
        <v>45908</v>
      </c>
      <c r="B2677" s="17">
        <f>TITRES_STAT!D2680</f>
        <v>3.02</v>
      </c>
      <c r="C2677" s="2">
        <f t="shared" si="369"/>
        <v>0</v>
      </c>
      <c r="D2677" s="2">
        <f t="shared" si="370"/>
        <v>0</v>
      </c>
      <c r="E2677" s="2">
        <f t="shared" si="371"/>
        <v>0</v>
      </c>
      <c r="F2677" s="2">
        <f t="shared" si="376"/>
        <v>1.0250219416869832E-2</v>
      </c>
      <c r="G2677" s="2">
        <f t="shared" si="376"/>
        <v>7.5809654998320953E-3</v>
      </c>
      <c r="H2677" s="2">
        <f t="shared" si="373"/>
        <v>1.352099467686122</v>
      </c>
      <c r="I2677" s="2">
        <f t="shared" si="374"/>
        <v>57.484791194491862</v>
      </c>
    </row>
    <row r="2678" spans="1:9" ht="13.5" x14ac:dyDescent="0.25">
      <c r="A2678" s="3">
        <f>TITRES_STAT!B2681</f>
        <v>45909</v>
      </c>
      <c r="B2678" s="17">
        <f>TITRES_STAT!D2681</f>
        <v>3.04</v>
      </c>
      <c r="C2678" s="2">
        <f t="shared" si="369"/>
        <v>2.0000000000000018E-2</v>
      </c>
      <c r="D2678" s="2">
        <f t="shared" si="370"/>
        <v>2.0000000000000018E-2</v>
      </c>
      <c r="E2678" s="2">
        <f t="shared" si="371"/>
        <v>0</v>
      </c>
      <c r="F2678" s="2">
        <f t="shared" si="376"/>
        <v>1.0946632315664845E-2</v>
      </c>
      <c r="G2678" s="2">
        <f t="shared" si="376"/>
        <v>7.0394679641298027E-3</v>
      </c>
      <c r="H2678" s="2">
        <f t="shared" si="373"/>
        <v>1.5550368822536482</v>
      </c>
      <c r="I2678" s="2">
        <f t="shared" si="374"/>
        <v>60.861621726651606</v>
      </c>
    </row>
    <row r="2679" spans="1:9" ht="13.5" x14ac:dyDescent="0.25">
      <c r="A2679" s="3">
        <f>TITRES_STAT!B2682</f>
        <v>45910</v>
      </c>
      <c r="B2679" s="17">
        <f>TITRES_STAT!D2682</f>
        <v>3.08</v>
      </c>
      <c r="C2679" s="2">
        <f t="shared" si="369"/>
        <v>4.0000000000000036E-2</v>
      </c>
      <c r="D2679" s="2">
        <f t="shared" si="370"/>
        <v>4.0000000000000036E-2</v>
      </c>
      <c r="E2679" s="2">
        <f t="shared" si="371"/>
        <v>0</v>
      </c>
      <c r="F2679" s="2">
        <f t="shared" si="376"/>
        <v>1.3021872864545928E-2</v>
      </c>
      <c r="G2679" s="2">
        <f t="shared" si="376"/>
        <v>6.5366488238348171E-3</v>
      </c>
      <c r="H2679" s="2">
        <f t="shared" si="373"/>
        <v>1.9921328520913968</v>
      </c>
      <c r="I2679" s="2">
        <f t="shared" si="374"/>
        <v>66.579024079728455</v>
      </c>
    </row>
    <row r="2680" spans="1:9" ht="13.5" x14ac:dyDescent="0.25">
      <c r="A2680" s="3">
        <f>TITRES_STAT!B2683</f>
        <v>45911</v>
      </c>
      <c r="B2680" s="17">
        <f>TITRES_STAT!D2683</f>
        <v>3.26</v>
      </c>
      <c r="C2680" s="2">
        <f t="shared" si="369"/>
        <v>0.17999999999999972</v>
      </c>
      <c r="D2680" s="2">
        <f t="shared" si="370"/>
        <v>0.17999999999999972</v>
      </c>
      <c r="E2680" s="2">
        <f t="shared" si="371"/>
        <v>0</v>
      </c>
      <c r="F2680" s="2">
        <f t="shared" si="376"/>
        <v>2.4948881945649769E-2</v>
      </c>
      <c r="G2680" s="2">
        <f t="shared" si="376"/>
        <v>6.069745336418045E-3</v>
      </c>
      <c r="H2680" s="2">
        <f t="shared" si="373"/>
        <v>4.1103671674589428</v>
      </c>
      <c r="I2680" s="2">
        <f t="shared" si="374"/>
        <v>80.431934394701514</v>
      </c>
    </row>
    <row r="2681" spans="1:9" ht="13.5" x14ac:dyDescent="0.25">
      <c r="A2681" s="3">
        <f>TITRES_STAT!B2684</f>
        <v>45912</v>
      </c>
      <c r="B2681" s="17">
        <f>TITRES_STAT!D2684</f>
        <v>3.4</v>
      </c>
      <c r="C2681" s="2">
        <f t="shared" si="369"/>
        <v>0.14000000000000012</v>
      </c>
      <c r="D2681" s="2">
        <f t="shared" si="370"/>
        <v>0.14000000000000012</v>
      </c>
      <c r="E2681" s="2">
        <f t="shared" si="371"/>
        <v>0</v>
      </c>
      <c r="F2681" s="2">
        <f t="shared" si="376"/>
        <v>3.3166818949531933E-2</v>
      </c>
      <c r="G2681" s="2">
        <f t="shared" si="376"/>
        <v>5.6361920981024705E-3</v>
      </c>
      <c r="H2681" s="2">
        <f t="shared" si="373"/>
        <v>5.8846147136642424</v>
      </c>
      <c r="I2681" s="2">
        <f t="shared" si="374"/>
        <v>85.474858919624808</v>
      </c>
    </row>
    <row r="2682" spans="1:9" ht="13.5" x14ac:dyDescent="0.25">
      <c r="A2682" s="3">
        <f>TITRES_STAT!B2685</f>
        <v>45915</v>
      </c>
      <c r="B2682" s="17">
        <f>TITRES_STAT!D2685</f>
        <v>3.35</v>
      </c>
      <c r="C2682" s="2">
        <f t="shared" si="369"/>
        <v>-4.9999999999999822E-2</v>
      </c>
      <c r="D2682" s="2">
        <f t="shared" si="370"/>
        <v>0</v>
      </c>
      <c r="E2682" s="2">
        <f t="shared" si="371"/>
        <v>4.9999999999999822E-2</v>
      </c>
      <c r="F2682" s="2">
        <f t="shared" si="376"/>
        <v>3.0797760453136792E-2</v>
      </c>
      <c r="G2682" s="2">
        <f t="shared" si="376"/>
        <v>8.8050355196665677E-3</v>
      </c>
      <c r="H2682" s="2">
        <f t="shared" si="373"/>
        <v>3.4977440334395213</v>
      </c>
      <c r="I2682" s="2">
        <f t="shared" si="374"/>
        <v>77.766631614310015</v>
      </c>
    </row>
    <row r="2683" spans="1:9" ht="13.5" x14ac:dyDescent="0.25">
      <c r="A2683" s="3">
        <f>TITRES_STAT!B2686</f>
        <v>45916</v>
      </c>
      <c r="B2683" s="17">
        <f>TITRES_STAT!D2686</f>
        <v>3.35</v>
      </c>
      <c r="C2683" s="2">
        <f t="shared" si="369"/>
        <v>0</v>
      </c>
      <c r="D2683" s="2">
        <f t="shared" si="370"/>
        <v>0</v>
      </c>
      <c r="E2683" s="2">
        <f t="shared" si="371"/>
        <v>0</v>
      </c>
      <c r="F2683" s="2">
        <f t="shared" si="376"/>
        <v>2.859792042076988E-2</v>
      </c>
      <c r="G2683" s="2">
        <f t="shared" si="376"/>
        <v>8.1761044111189566E-3</v>
      </c>
      <c r="H2683" s="2">
        <f t="shared" si="373"/>
        <v>3.4977440334395209</v>
      </c>
      <c r="I2683" s="2">
        <f t="shared" si="374"/>
        <v>77.766631614310015</v>
      </c>
    </row>
    <row r="2684" spans="1:9" ht="13.5" x14ac:dyDescent="0.25">
      <c r="A2684" s="3">
        <f>TITRES_STAT!B2687</f>
        <v>45917</v>
      </c>
      <c r="B2684" s="17">
        <f>TITRES_STAT!D2687</f>
        <v>3.36</v>
      </c>
      <c r="C2684" s="2">
        <f t="shared" si="369"/>
        <v>9.9999999999997868E-3</v>
      </c>
      <c r="D2684" s="2">
        <f t="shared" si="370"/>
        <v>9.9999999999997868E-3</v>
      </c>
      <c r="E2684" s="2">
        <f t="shared" si="371"/>
        <v>0</v>
      </c>
      <c r="F2684" s="2">
        <f t="shared" si="376"/>
        <v>2.7269497533572017E-2</v>
      </c>
      <c r="G2684" s="2">
        <f t="shared" si="376"/>
        <v>7.592096953181888E-3</v>
      </c>
      <c r="H2684" s="2">
        <f t="shared" si="373"/>
        <v>3.5918268301543788</v>
      </c>
      <c r="I2684" s="2">
        <f t="shared" si="374"/>
        <v>78.222175247702452</v>
      </c>
    </row>
    <row r="2685" spans="1:9" ht="13.5" x14ac:dyDescent="0.25">
      <c r="A2685" s="3">
        <f>TITRES_STAT!B2688</f>
        <v>45918</v>
      </c>
      <c r="B2685" s="17">
        <f>TITRES_STAT!D2688</f>
        <v>3.4</v>
      </c>
      <c r="C2685" s="2">
        <f t="shared" si="369"/>
        <v>4.0000000000000036E-2</v>
      </c>
      <c r="D2685" s="2">
        <f t="shared" si="370"/>
        <v>4.0000000000000036E-2</v>
      </c>
      <c r="E2685" s="2">
        <f t="shared" si="371"/>
        <v>0</v>
      </c>
      <c r="F2685" s="2">
        <f t="shared" ref="F2685:G2693" si="377">((F2684*13)+D2685)/14</f>
        <v>2.8178819138316876E-2</v>
      </c>
      <c r="G2685" s="2">
        <f t="shared" si="377"/>
        <v>7.0498043136688962E-3</v>
      </c>
      <c r="H2685" s="2">
        <f t="shared" si="373"/>
        <v>3.9971065698491577</v>
      </c>
      <c r="I2685" s="2">
        <f t="shared" si="374"/>
        <v>79.988419577968173</v>
      </c>
    </row>
    <row r="2686" spans="1:9" ht="13.5" x14ac:dyDescent="0.25">
      <c r="A2686" s="3">
        <f>TITRES_STAT!B2689</f>
        <v>45919</v>
      </c>
      <c r="B2686" s="17">
        <f>TITRES_STAT!D2689</f>
        <v>3.44</v>
      </c>
      <c r="C2686" s="2">
        <f t="shared" si="369"/>
        <v>4.0000000000000036E-2</v>
      </c>
      <c r="D2686" s="2">
        <f t="shared" si="370"/>
        <v>4.0000000000000036E-2</v>
      </c>
      <c r="E2686" s="2">
        <f t="shared" si="371"/>
        <v>0</v>
      </c>
      <c r="F2686" s="2">
        <f t="shared" si="377"/>
        <v>2.9023189199865674E-2</v>
      </c>
      <c r="G2686" s="2">
        <f t="shared" si="377"/>
        <v>6.5462468626925462E-3</v>
      </c>
      <c r="H2686" s="2">
        <f t="shared" si="373"/>
        <v>4.4335616741358432</v>
      </c>
      <c r="I2686" s="2">
        <f t="shared" si="374"/>
        <v>81.595865475125194</v>
      </c>
    </row>
    <row r="2687" spans="1:9" ht="13.5" x14ac:dyDescent="0.25">
      <c r="A2687" s="3">
        <f>TITRES_STAT!B2690</f>
        <v>45922</v>
      </c>
      <c r="B2687" s="17">
        <f>TITRES_STAT!D2690</f>
        <v>3.4</v>
      </c>
      <c r="C2687" s="2">
        <f t="shared" si="369"/>
        <v>-4.0000000000000036E-2</v>
      </c>
      <c r="D2687" s="2">
        <f t="shared" si="370"/>
        <v>0</v>
      </c>
      <c r="E2687" s="2">
        <f t="shared" si="371"/>
        <v>4.0000000000000036E-2</v>
      </c>
      <c r="F2687" s="2">
        <f t="shared" si="377"/>
        <v>2.6950104257018128E-2</v>
      </c>
      <c r="G2687" s="2">
        <f t="shared" si="377"/>
        <v>8.9358006582145079E-3</v>
      </c>
      <c r="H2687" s="2">
        <f t="shared" si="373"/>
        <v>3.0159697253590165</v>
      </c>
      <c r="I2687" s="2">
        <f t="shared" si="374"/>
        <v>75.099413880402125</v>
      </c>
    </row>
    <row r="2688" spans="1:9" ht="13.5" x14ac:dyDescent="0.25">
      <c r="A2688" s="3">
        <f>TITRES_STAT!B2691</f>
        <v>45923</v>
      </c>
      <c r="B2688" s="17">
        <f>TITRES_STAT!D2691</f>
        <v>3.44</v>
      </c>
      <c r="C2688" s="2">
        <f t="shared" si="369"/>
        <v>4.0000000000000036E-2</v>
      </c>
      <c r="D2688" s="2">
        <f t="shared" si="370"/>
        <v>4.0000000000000036E-2</v>
      </c>
      <c r="E2688" s="2">
        <f t="shared" si="371"/>
        <v>0</v>
      </c>
      <c r="F2688" s="2">
        <f t="shared" si="377"/>
        <v>2.7882239667231124E-2</v>
      </c>
      <c r="G2688" s="2">
        <f t="shared" si="377"/>
        <v>8.2975291826277563E-3</v>
      </c>
      <c r="H2688" s="2">
        <f t="shared" si="373"/>
        <v>3.3603063096912251</v>
      </c>
      <c r="I2688" s="2">
        <f t="shared" si="374"/>
        <v>77.065831412407931</v>
      </c>
    </row>
    <row r="2689" spans="1:9" ht="13.5" x14ac:dyDescent="0.25">
      <c r="A2689" s="3">
        <f>TITRES_STAT!B2692</f>
        <v>45924</v>
      </c>
      <c r="B2689" s="17">
        <f>TITRES_STAT!D2692</f>
        <v>3.46</v>
      </c>
      <c r="C2689" s="2">
        <f t="shared" si="369"/>
        <v>2.0000000000000018E-2</v>
      </c>
      <c r="D2689" s="2">
        <f t="shared" si="370"/>
        <v>2.0000000000000018E-2</v>
      </c>
      <c r="E2689" s="2">
        <f t="shared" si="371"/>
        <v>0</v>
      </c>
      <c r="F2689" s="2">
        <f t="shared" si="377"/>
        <v>2.7319222548143191E-2</v>
      </c>
      <c r="G2689" s="2">
        <f t="shared" si="377"/>
        <v>7.7048485267257735E-3</v>
      </c>
      <c r="H2689" s="2">
        <f t="shared" si="373"/>
        <v>3.5457183166393378</v>
      </c>
      <c r="I2689" s="2">
        <f t="shared" si="374"/>
        <v>78.001276578454977</v>
      </c>
    </row>
    <row r="2690" spans="1:9" ht="13.5" x14ac:dyDescent="0.25">
      <c r="A2690" s="3">
        <f>TITRES_STAT!B2693</f>
        <v>45925</v>
      </c>
      <c r="B2690" s="17">
        <f>TITRES_STAT!D2693</f>
        <v>3.6</v>
      </c>
      <c r="C2690" s="2">
        <f t="shared" si="369"/>
        <v>0.14000000000000012</v>
      </c>
      <c r="D2690" s="2">
        <f t="shared" si="370"/>
        <v>0.14000000000000012</v>
      </c>
      <c r="E2690" s="2">
        <f t="shared" si="371"/>
        <v>0</v>
      </c>
      <c r="F2690" s="2">
        <f t="shared" si="377"/>
        <v>3.5367849508990114E-2</v>
      </c>
      <c r="G2690" s="2">
        <f t="shared" si="377"/>
        <v>7.1545022033882178E-3</v>
      </c>
      <c r="H2690" s="2">
        <f t="shared" si="373"/>
        <v>4.943439599786644</v>
      </c>
      <c r="I2690" s="2">
        <f t="shared" si="374"/>
        <v>83.17472596111017</v>
      </c>
    </row>
    <row r="2691" spans="1:9" ht="13.5" x14ac:dyDescent="0.25">
      <c r="A2691" s="3">
        <f>TITRES_STAT!B2694</f>
        <v>45926</v>
      </c>
      <c r="B2691" s="17">
        <f>TITRES_STAT!D2694</f>
        <v>3.68</v>
      </c>
      <c r="C2691" s="2">
        <f>B2691-B2690</f>
        <v>8.0000000000000071E-2</v>
      </c>
      <c r="D2691" s="2">
        <f>IF(C2691&gt;0,C2691,0)</f>
        <v>8.0000000000000071E-2</v>
      </c>
      <c r="E2691" s="2">
        <f>IF(C2691&lt;0,-C2691,0)</f>
        <v>0</v>
      </c>
      <c r="F2691" s="2">
        <f t="shared" si="377"/>
        <v>3.8555860258347965E-2</v>
      </c>
      <c r="G2691" s="2">
        <f t="shared" si="377"/>
        <v>6.6434663317176314E-3</v>
      </c>
      <c r="H2691" s="2">
        <f t="shared" si="373"/>
        <v>5.8035757740311391</v>
      </c>
      <c r="I2691" s="2">
        <f t="shared" si="374"/>
        <v>85.301846658092018</v>
      </c>
    </row>
    <row r="2692" spans="1:9" ht="13.5" x14ac:dyDescent="0.25">
      <c r="A2692" s="3">
        <f>TITRES_STAT!B2695</f>
        <v>45929</v>
      </c>
      <c r="B2692" s="17">
        <f>TITRES_STAT!D2695</f>
        <v>3.7</v>
      </c>
      <c r="C2692" s="2">
        <f>B2692-B2691</f>
        <v>2.0000000000000018E-2</v>
      </c>
      <c r="D2692" s="2">
        <f>IF(C2692&gt;0,C2692,0)</f>
        <v>2.0000000000000018E-2</v>
      </c>
      <c r="E2692" s="2">
        <f>IF(C2692&lt;0,-C2692,0)</f>
        <v>0</v>
      </c>
      <c r="F2692" s="2">
        <f t="shared" si="377"/>
        <v>3.7230441668465966E-2</v>
      </c>
      <c r="G2692" s="2">
        <f t="shared" si="377"/>
        <v>6.1689330223092297E-3</v>
      </c>
      <c r="H2692" s="2">
        <f t="shared" si="373"/>
        <v>6.0351508978661945</v>
      </c>
      <c r="I2692" s="2">
        <f t="shared" si="374"/>
        <v>85.785663811371748</v>
      </c>
    </row>
    <row r="2693" spans="1:9" ht="13.5" x14ac:dyDescent="0.25">
      <c r="A2693" s="3">
        <f>TITRES_STAT!B2696</f>
        <v>45930</v>
      </c>
      <c r="B2693" s="17">
        <f>TITRES_STAT!D2696</f>
        <v>3.85</v>
      </c>
      <c r="C2693" s="2">
        <f>B2693-B2692</f>
        <v>0.14999999999999991</v>
      </c>
      <c r="D2693" s="2">
        <f>IF(C2693&gt;0,C2693,0)</f>
        <v>0.14999999999999991</v>
      </c>
      <c r="E2693" s="2">
        <f>IF(C2693&lt;0,-C2693,0)</f>
        <v>0</v>
      </c>
      <c r="F2693" s="2">
        <f t="shared" si="377"/>
        <v>4.5285410120718392E-2</v>
      </c>
      <c r="G2693" s="2">
        <f t="shared" si="377"/>
        <v>5.728294949287142E-3</v>
      </c>
      <c r="H2693" s="2">
        <f t="shared" si="373"/>
        <v>7.9055653596108799</v>
      </c>
      <c r="I2693" s="2">
        <f t="shared" si="374"/>
        <v>88.771066635081169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693"/>
  <sheetViews>
    <sheetView tabSelected="1" topLeftCell="A2667" workbookViewId="0">
      <selection activeCell="F36" sqref="F36:F2693"/>
    </sheetView>
  </sheetViews>
  <sheetFormatPr defaultRowHeight="12.5" x14ac:dyDescent="0.25"/>
  <cols>
    <col min="1" max="1" width="11" bestFit="1" customWidth="1"/>
    <col min="6" max="6" width="11.8164062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42006</v>
      </c>
      <c r="B2" s="17">
        <f>TITRES_STAT!D5</f>
        <v>4.4779999999999998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42009</v>
      </c>
      <c r="B3" s="17">
        <f>TITRES_STAT!D6</f>
        <v>4.3704999999999998</v>
      </c>
      <c r="C3" s="16" t="s">
        <v>40</v>
      </c>
      <c r="D3" s="16" t="s">
        <v>41</v>
      </c>
      <c r="E3" s="2"/>
      <c r="F3" s="2"/>
      <c r="G3" s="2"/>
      <c r="H3" s="2"/>
    </row>
    <row r="4" spans="1:8" ht="13.5" x14ac:dyDescent="0.25">
      <c r="A4" s="3">
        <f>TITRES_STAT!B7</f>
        <v>42010</v>
      </c>
      <c r="B4" s="17">
        <f>TITRES_STAT!D7</f>
        <v>4.3704999999999998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42011</v>
      </c>
      <c r="B5" s="17">
        <f>TITRES_STAT!D8</f>
        <v>4.3704999999999998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42012</v>
      </c>
      <c r="B6" s="17">
        <f>TITRES_STAT!D9</f>
        <v>4.2450999999999999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42013</v>
      </c>
      <c r="B7" s="17">
        <f>TITRES_STAT!D10</f>
        <v>4.2450999999999999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42016</v>
      </c>
      <c r="B8" s="17">
        <f>TITRES_STAT!D11</f>
        <v>4.2362000000000002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42017</v>
      </c>
      <c r="B9" s="17">
        <f>TITRES_STAT!D12</f>
        <v>4.2988999999999997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42019</v>
      </c>
      <c r="B10" s="17">
        <f>TITRES_STAT!D13</f>
        <v>4.2988999999999997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42020</v>
      </c>
      <c r="B11" s="17">
        <f>TITRES_STAT!D14</f>
        <v>4.1734999999999998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42023</v>
      </c>
      <c r="B12" s="17">
        <f>TITRES_STAT!D15</f>
        <v>4.3525999999999998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42024</v>
      </c>
      <c r="B13" s="17">
        <f>TITRES_STAT!D16</f>
        <v>4.3525999999999998</v>
      </c>
      <c r="C13" s="2">
        <f>AVERAGE(B2:B13)</f>
        <v>4.3160333333333343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42025</v>
      </c>
      <c r="B14" s="17">
        <f>TITRES_STAT!D17</f>
        <v>4.2541000000000002</v>
      </c>
      <c r="C14" s="2">
        <f>$C$4*B4+C13*(1-$C$4)</f>
        <v>4.3244128205128209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42026</v>
      </c>
      <c r="B15" s="17">
        <f>TITRES_STAT!D18</f>
        <v>4.1734999999999998</v>
      </c>
      <c r="C15" s="2">
        <f t="shared" ref="C15:C78" si="0">$C$4*B5+C14*(1-$C$4)</f>
        <v>4.3315031558185408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42027</v>
      </c>
      <c r="B16" s="17">
        <f>TITRES_STAT!D19</f>
        <v>4.1734999999999998</v>
      </c>
      <c r="C16" s="2">
        <f t="shared" si="0"/>
        <v>4.3182103626156882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42030</v>
      </c>
      <c r="B17" s="17">
        <f>TITRES_STAT!D20</f>
        <v>4.1017999999999999</v>
      </c>
      <c r="C17" s="2">
        <f t="shared" si="0"/>
        <v>4.306962614520967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42031</v>
      </c>
      <c r="B18" s="17">
        <f>TITRES_STAT!D21</f>
        <v>4.2092999999999998</v>
      </c>
      <c r="C18" s="2">
        <f t="shared" si="0"/>
        <v>4.2960760584408186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42032</v>
      </c>
      <c r="B19" s="17">
        <f>TITRES_STAT!D22</f>
        <v>4.1645000000000003</v>
      </c>
      <c r="C19" s="2">
        <f t="shared" si="0"/>
        <v>4.2965105109883845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42033</v>
      </c>
      <c r="B20" s="17">
        <f>TITRES_STAT!D23</f>
        <v>4.0838999999999999</v>
      </c>
      <c r="C20" s="2">
        <f t="shared" si="0"/>
        <v>4.296878124682479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42034</v>
      </c>
      <c r="B21" s="17">
        <f>TITRES_STAT!D24</f>
        <v>4.0301999999999998</v>
      </c>
      <c r="C21" s="2">
        <f t="shared" si="0"/>
        <v>4.2778968747313284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42037</v>
      </c>
      <c r="B22" s="17">
        <f>TITRES_STAT!D25</f>
        <v>4.0301999999999998</v>
      </c>
      <c r="C22" s="2">
        <f t="shared" si="0"/>
        <v>4.2893896632342008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42038</v>
      </c>
      <c r="B23" s="17">
        <f>TITRES_STAT!D26</f>
        <v>4.0301999999999998</v>
      </c>
      <c r="C23" s="2">
        <f t="shared" si="0"/>
        <v>4.2991143304289388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42039</v>
      </c>
      <c r="B24" s="17">
        <f>TITRES_STAT!D27</f>
        <v>4.0301999999999998</v>
      </c>
      <c r="C24" s="2">
        <f t="shared" si="0"/>
        <v>4.2921890488244863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42040</v>
      </c>
      <c r="B25" s="17">
        <f>TITRES_STAT!D28</f>
        <v>4.0750000000000002</v>
      </c>
      <c r="C25" s="2">
        <f t="shared" si="0"/>
        <v>4.2739291951591802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42041</v>
      </c>
      <c r="B26" s="17">
        <f>TITRES_STAT!D29</f>
        <v>4.0838999999999999</v>
      </c>
      <c r="C26" s="2">
        <f t="shared" si="0"/>
        <v>4.2584785497500759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42044</v>
      </c>
      <c r="B27" s="17">
        <f>TITRES_STAT!D30</f>
        <v>4.0838999999999999</v>
      </c>
      <c r="C27" s="2">
        <f t="shared" si="0"/>
        <v>4.2343741574808336</v>
      </c>
      <c r="D27" s="2">
        <f>AVERAGE(B2:B27)</f>
        <v>4.2044846153846143</v>
      </c>
      <c r="E27" s="2">
        <f>C27-D27</f>
        <v>2.9889542096219301E-2</v>
      </c>
      <c r="F27" s="2"/>
      <c r="G27" s="2"/>
      <c r="H27" s="2"/>
    </row>
    <row r="28" spans="1:8" ht="13.5" x14ac:dyDescent="0.25">
      <c r="A28" s="3">
        <f>TITRES_STAT!B31</f>
        <v>42045</v>
      </c>
      <c r="B28" s="17">
        <f>TITRES_STAT!D31</f>
        <v>4.0838999999999999</v>
      </c>
      <c r="C28" s="2">
        <f t="shared" si="0"/>
        <v>4.2305165947914745</v>
      </c>
      <c r="D28" s="2">
        <f>$D$4*B28+(1-$D$4)*D27</f>
        <v>4.1955524216524207</v>
      </c>
      <c r="E28" s="2">
        <f t="shared" ref="E28:E91" si="1">C28-D28</f>
        <v>3.4964173139053756E-2</v>
      </c>
      <c r="F28" s="2"/>
      <c r="G28" s="2"/>
      <c r="H28" s="2"/>
    </row>
    <row r="29" spans="1:8" ht="13.5" x14ac:dyDescent="0.25">
      <c r="A29" s="3">
        <f>TITRES_STAT!B32</f>
        <v>42046</v>
      </c>
      <c r="B29" s="17">
        <f>TITRES_STAT!D32</f>
        <v>4.2004000000000001</v>
      </c>
      <c r="C29" s="2">
        <f t="shared" si="0"/>
        <v>4.2203601955927859</v>
      </c>
      <c r="D29" s="2">
        <f t="shared" ref="D29:D92" si="2">$D$4*B29+(1-$D$4)*D28</f>
        <v>4.195911501530019</v>
      </c>
      <c r="E29" s="2">
        <f t="shared" si="1"/>
        <v>2.444869406276684E-2</v>
      </c>
      <c r="F29" s="2"/>
      <c r="G29" s="2"/>
      <c r="H29" s="2"/>
    </row>
    <row r="30" spans="1:8" ht="13.5" x14ac:dyDescent="0.25">
      <c r="A30" s="3">
        <f>TITRES_STAT!B33</f>
        <v>42047</v>
      </c>
      <c r="B30" s="17">
        <f>TITRES_STAT!D33</f>
        <v>4.0838999999999999</v>
      </c>
      <c r="C30" s="2">
        <f t="shared" si="0"/>
        <v>4.1993663193477424</v>
      </c>
      <c r="D30" s="2">
        <f t="shared" si="2"/>
        <v>4.1876143532685361</v>
      </c>
      <c r="E30" s="2">
        <f t="shared" si="1"/>
        <v>1.1751966079206255E-2</v>
      </c>
      <c r="F30" s="2"/>
      <c r="G30" s="2"/>
      <c r="H30" s="2"/>
    </row>
    <row r="31" spans="1:8" ht="13.5" x14ac:dyDescent="0.25">
      <c r="A31" s="3">
        <f>TITRES_STAT!B34</f>
        <v>42048</v>
      </c>
      <c r="B31" s="17">
        <f>TITRES_STAT!D34</f>
        <v>4.0838999999999999</v>
      </c>
      <c r="C31" s="2">
        <f t="shared" si="0"/>
        <v>4.1733407317557818</v>
      </c>
      <c r="D31" s="2">
        <f t="shared" si="2"/>
        <v>4.1799318085819781</v>
      </c>
      <c r="E31" s="2">
        <f t="shared" si="1"/>
        <v>-6.5910768261963071E-3</v>
      </c>
      <c r="F31" s="2"/>
      <c r="G31" s="2"/>
      <c r="H31" s="2"/>
    </row>
    <row r="32" spans="1:8" ht="13.5" x14ac:dyDescent="0.25">
      <c r="A32" s="3">
        <f>TITRES_STAT!B35</f>
        <v>42051</v>
      </c>
      <c r="B32" s="17">
        <f>TITRES_STAT!D35</f>
        <v>4.2004000000000001</v>
      </c>
      <c r="C32" s="2">
        <f t="shared" si="0"/>
        <v>4.1513190807164309</v>
      </c>
      <c r="D32" s="2">
        <f t="shared" si="2"/>
        <v>4.1814479709092396</v>
      </c>
      <c r="E32" s="2">
        <f t="shared" si="1"/>
        <v>-3.0128890192808733E-2</v>
      </c>
      <c r="F32" s="2"/>
      <c r="G32" s="2"/>
      <c r="H32" s="2"/>
    </row>
    <row r="33" spans="1:8" ht="13.5" x14ac:dyDescent="0.25">
      <c r="A33" s="3">
        <f>TITRES_STAT!B36</f>
        <v>42052</v>
      </c>
      <c r="B33" s="17">
        <f>TITRES_STAT!D36</f>
        <v>4.2004000000000001</v>
      </c>
      <c r="C33" s="2">
        <f t="shared" si="0"/>
        <v>4.1326853759908264</v>
      </c>
      <c r="D33" s="2">
        <f t="shared" si="2"/>
        <v>4.1828518249159625</v>
      </c>
      <c r="E33" s="2">
        <f t="shared" si="1"/>
        <v>-5.0166448925136109E-2</v>
      </c>
      <c r="F33" s="2"/>
      <c r="G33" s="2"/>
      <c r="H33" s="2"/>
    </row>
    <row r="34" spans="1:8" ht="13.5" x14ac:dyDescent="0.25">
      <c r="A34" s="3">
        <f>TITRES_STAT!B37</f>
        <v>42053</v>
      </c>
      <c r="B34" s="17">
        <f>TITRES_STAT!D37</f>
        <v>4.0750000000000002</v>
      </c>
      <c r="C34" s="2">
        <f t="shared" si="0"/>
        <v>4.1169183950691606</v>
      </c>
      <c r="D34" s="2">
        <f t="shared" si="2"/>
        <v>4.1748628008481132</v>
      </c>
      <c r="E34" s="2">
        <f t="shared" si="1"/>
        <v>-5.7944405778952657E-2</v>
      </c>
      <c r="F34" s="2"/>
      <c r="G34" s="2"/>
      <c r="H34" s="2"/>
    </row>
    <row r="35" spans="1:8" ht="13.5" x14ac:dyDescent="0.25">
      <c r="A35" s="3">
        <f>TITRES_STAT!B38</f>
        <v>42054</v>
      </c>
      <c r="B35" s="17">
        <f>TITRES_STAT!D38</f>
        <v>3.9586000000000001</v>
      </c>
      <c r="C35" s="2">
        <f t="shared" si="0"/>
        <v>4.1104694112123665</v>
      </c>
      <c r="D35" s="2">
        <f t="shared" si="2"/>
        <v>4.1588433341186235</v>
      </c>
      <c r="E35" s="2">
        <f t="shared" si="1"/>
        <v>-4.8373922906256972E-2</v>
      </c>
      <c r="F35" s="2">
        <f>AVERAGE(E27:E35)</f>
        <v>-1.0238929916900515E-2</v>
      </c>
      <c r="G35" s="2">
        <f>E35-F35</f>
        <v>-3.8134992989356457E-2</v>
      </c>
      <c r="H35" s="2" t="str">
        <f>IF(G35&lt;0,"Hold","Sell")</f>
        <v>Hold</v>
      </c>
    </row>
    <row r="36" spans="1:8" ht="13.5" x14ac:dyDescent="0.25">
      <c r="A36" s="3">
        <f>TITRES_STAT!B39</f>
        <v>42055</v>
      </c>
      <c r="B36" s="17">
        <f>TITRES_STAT!D39</f>
        <v>3.9586000000000001</v>
      </c>
      <c r="C36" s="2">
        <f t="shared" si="0"/>
        <v>4.1063818094873872</v>
      </c>
      <c r="D36" s="2">
        <f t="shared" si="2"/>
        <v>4.1440104945542808</v>
      </c>
      <c r="E36" s="2">
        <f t="shared" si="1"/>
        <v>-3.7628685066893652E-2</v>
      </c>
      <c r="F36" s="2">
        <f>(E36*(2/(10)))+((1-(2/10))*F35)</f>
        <v>-1.5716880946899141E-2</v>
      </c>
      <c r="G36" s="2">
        <f t="shared" ref="G36:G99" si="3">E36-F36</f>
        <v>-2.1911804119994511E-2</v>
      </c>
      <c r="H36" s="2" t="str">
        <f t="shared" ref="H36:H99" si="4">IF(G36&lt;0,"Hold","Sell")</f>
        <v>Hold</v>
      </c>
    </row>
    <row r="37" spans="1:8" ht="13.5" x14ac:dyDescent="0.25">
      <c r="A37" s="3">
        <f>TITRES_STAT!B40</f>
        <v>42058</v>
      </c>
      <c r="B37" s="17">
        <f>TITRES_STAT!D40</f>
        <v>3.8511000000000002</v>
      </c>
      <c r="C37" s="2">
        <f t="shared" si="0"/>
        <v>4.1029230695662502</v>
      </c>
      <c r="D37" s="2">
        <f t="shared" si="2"/>
        <v>4.122313420883593</v>
      </c>
      <c r="E37" s="2">
        <f t="shared" si="1"/>
        <v>-1.9390351317342791E-2</v>
      </c>
      <c r="F37" s="2">
        <f t="shared" ref="F37:F100" si="5">(E37*(2/(10)))+((1-(2/10))*F36)</f>
        <v>-1.6451575020987874E-2</v>
      </c>
      <c r="G37" s="2">
        <f t="shared" si="3"/>
        <v>-2.9387762963549169E-3</v>
      </c>
      <c r="H37" s="2" t="str">
        <f t="shared" si="4"/>
        <v>Hold</v>
      </c>
    </row>
    <row r="38" spans="1:8" ht="13.5" x14ac:dyDescent="0.25">
      <c r="A38" s="3">
        <f>TITRES_STAT!B41</f>
        <v>42059</v>
      </c>
      <c r="B38" s="17">
        <f>TITRES_STAT!D41</f>
        <v>3.8511000000000002</v>
      </c>
      <c r="C38" s="2">
        <f t="shared" si="0"/>
        <v>4.0999964434791352</v>
      </c>
      <c r="D38" s="2">
        <f t="shared" si="2"/>
        <v>4.1022235378551786</v>
      </c>
      <c r="E38" s="2">
        <f t="shared" si="1"/>
        <v>-2.2270943760434037E-3</v>
      </c>
      <c r="F38" s="2">
        <f t="shared" si="5"/>
        <v>-1.360667889199898E-2</v>
      </c>
      <c r="G38" s="2">
        <f t="shared" si="3"/>
        <v>1.1379584515955577E-2</v>
      </c>
      <c r="H38" s="2" t="str">
        <f t="shared" si="4"/>
        <v>Sell</v>
      </c>
    </row>
    <row r="39" spans="1:8" ht="13.5" x14ac:dyDescent="0.25">
      <c r="A39" s="3">
        <f>TITRES_STAT!B42</f>
        <v>42060</v>
      </c>
      <c r="B39" s="17">
        <f>TITRES_STAT!D42</f>
        <v>3.8511000000000002</v>
      </c>
      <c r="C39" s="2">
        <f t="shared" si="0"/>
        <v>4.1154431444823452</v>
      </c>
      <c r="D39" s="2">
        <f t="shared" si="2"/>
        <v>4.0836217943103508</v>
      </c>
      <c r="E39" s="2">
        <f t="shared" si="1"/>
        <v>3.1821350171994389E-2</v>
      </c>
      <c r="F39" s="2">
        <f t="shared" si="5"/>
        <v>-4.5210730792003065E-3</v>
      </c>
      <c r="G39" s="2">
        <f t="shared" si="3"/>
        <v>3.6342423251194696E-2</v>
      </c>
      <c r="H39" s="2" t="str">
        <f t="shared" si="4"/>
        <v>Sell</v>
      </c>
    </row>
    <row r="40" spans="1:8" ht="13.5" x14ac:dyDescent="0.25">
      <c r="A40" s="3">
        <f>TITRES_STAT!B43</f>
        <v>42061</v>
      </c>
      <c r="B40" s="17">
        <f>TITRES_STAT!D43</f>
        <v>3.8959000000000001</v>
      </c>
      <c r="C40" s="2">
        <f t="shared" si="0"/>
        <v>4.1105903530235226</v>
      </c>
      <c r="D40" s="2">
        <f t="shared" si="2"/>
        <v>4.069716476213288</v>
      </c>
      <c r="E40" s="2">
        <f t="shared" si="1"/>
        <v>4.0873876810234577E-2</v>
      </c>
      <c r="F40" s="2">
        <f t="shared" si="5"/>
        <v>4.5579168986866706E-3</v>
      </c>
      <c r="G40" s="2">
        <f t="shared" si="3"/>
        <v>3.6315959911547908E-2</v>
      </c>
      <c r="H40" s="2" t="str">
        <f t="shared" si="4"/>
        <v>Sell</v>
      </c>
    </row>
    <row r="41" spans="1:8" ht="13.5" x14ac:dyDescent="0.25">
      <c r="A41" s="3">
        <f>TITRES_STAT!B44</f>
        <v>42062</v>
      </c>
      <c r="B41" s="17">
        <f>TITRES_STAT!D44</f>
        <v>3.9853999999999998</v>
      </c>
      <c r="C41" s="2">
        <f t="shared" si="0"/>
        <v>4.106484144866057</v>
      </c>
      <c r="D41" s="2">
        <f t="shared" si="2"/>
        <v>4.0634708113085996</v>
      </c>
      <c r="E41" s="2">
        <f t="shared" si="1"/>
        <v>4.3013333557457401E-2</v>
      </c>
      <c r="F41" s="2">
        <f t="shared" si="5"/>
        <v>1.2249000230440817E-2</v>
      </c>
      <c r="G41" s="2">
        <f t="shared" si="3"/>
        <v>3.0764333327016585E-2</v>
      </c>
      <c r="H41" s="2" t="str">
        <f t="shared" si="4"/>
        <v>Sell</v>
      </c>
    </row>
    <row r="42" spans="1:8" ht="13.5" x14ac:dyDescent="0.25">
      <c r="A42" s="3">
        <f>TITRES_STAT!B45</f>
        <v>42065</v>
      </c>
      <c r="B42" s="17">
        <f>TITRES_STAT!D45</f>
        <v>3.8959000000000001</v>
      </c>
      <c r="C42" s="2">
        <f t="shared" si="0"/>
        <v>4.1209327379635869</v>
      </c>
      <c r="D42" s="2">
        <f t="shared" si="2"/>
        <v>4.0510581586190737</v>
      </c>
      <c r="E42" s="2">
        <f t="shared" si="1"/>
        <v>6.9874579344513243E-2</v>
      </c>
      <c r="F42" s="2">
        <f t="shared" si="5"/>
        <v>2.3774116053255301E-2</v>
      </c>
      <c r="G42" s="2">
        <f t="shared" si="3"/>
        <v>4.6100463291257943E-2</v>
      </c>
      <c r="H42" s="2" t="str">
        <f t="shared" si="4"/>
        <v>Sell</v>
      </c>
    </row>
    <row r="43" spans="1:8" ht="13.5" x14ac:dyDescent="0.25">
      <c r="A43" s="3">
        <f>TITRES_STAT!B46</f>
        <v>42066</v>
      </c>
      <c r="B43" s="17">
        <f>TITRES_STAT!D46</f>
        <v>3.8511000000000002</v>
      </c>
      <c r="C43" s="2">
        <f t="shared" si="0"/>
        <v>4.1331584705845739</v>
      </c>
      <c r="D43" s="2">
        <f t="shared" si="2"/>
        <v>4.0362464431658092</v>
      </c>
      <c r="E43" s="2">
        <f t="shared" si="1"/>
        <v>9.6912027418764701E-2</v>
      </c>
      <c r="F43" s="2">
        <f t="shared" si="5"/>
        <v>3.8401698326357189E-2</v>
      </c>
      <c r="G43" s="2">
        <f t="shared" si="3"/>
        <v>5.8510329092407512E-2</v>
      </c>
      <c r="H43" s="2" t="str">
        <f t="shared" si="4"/>
        <v>Sell</v>
      </c>
    </row>
    <row r="44" spans="1:8" ht="13.5" x14ac:dyDescent="0.25">
      <c r="A44" s="3">
        <f>TITRES_STAT!B47</f>
        <v>42067</v>
      </c>
      <c r="B44" s="17">
        <f>TITRES_STAT!D47</f>
        <v>3.8868999999999998</v>
      </c>
      <c r="C44" s="2">
        <f t="shared" si="0"/>
        <v>4.1242110135715624</v>
      </c>
      <c r="D44" s="2">
        <f t="shared" si="2"/>
        <v>4.0251837436720459</v>
      </c>
      <c r="E44" s="2">
        <f t="shared" si="1"/>
        <v>9.902726989951649E-2</v>
      </c>
      <c r="F44" s="2">
        <f t="shared" si="5"/>
        <v>5.0526812640989051E-2</v>
      </c>
      <c r="G44" s="2">
        <f t="shared" si="3"/>
        <v>4.8500457258527439E-2</v>
      </c>
      <c r="H44" s="2" t="str">
        <f t="shared" si="4"/>
        <v>Sell</v>
      </c>
    </row>
    <row r="45" spans="1:8" ht="13.5" x14ac:dyDescent="0.25">
      <c r="A45" s="3">
        <f>TITRES_STAT!B48</f>
        <v>42068</v>
      </c>
      <c r="B45" s="17">
        <f>TITRES_STAT!D48</f>
        <v>3.8868999999999998</v>
      </c>
      <c r="C45" s="2">
        <f t="shared" si="0"/>
        <v>4.0987323960990141</v>
      </c>
      <c r="D45" s="2">
        <f t="shared" si="2"/>
        <v>4.0149405034000427</v>
      </c>
      <c r="E45" s="2">
        <f t="shared" si="1"/>
        <v>8.379189269897136E-2</v>
      </c>
      <c r="F45" s="2">
        <f t="shared" si="5"/>
        <v>5.7179828652585515E-2</v>
      </c>
      <c r="G45" s="2">
        <f t="shared" si="3"/>
        <v>2.6612064046385844E-2</v>
      </c>
      <c r="H45" s="2" t="str">
        <f t="shared" si="4"/>
        <v>Sell</v>
      </c>
    </row>
    <row r="46" spans="1:8" ht="13.5" x14ac:dyDescent="0.25">
      <c r="A46" s="3">
        <f>TITRES_STAT!B49</f>
        <v>42069</v>
      </c>
      <c r="B46" s="17">
        <f>TITRES_STAT!D49</f>
        <v>3.8868999999999998</v>
      </c>
      <c r="C46" s="2">
        <f t="shared" si="0"/>
        <v>4.0771735659299351</v>
      </c>
      <c r="D46" s="2">
        <f t="shared" si="2"/>
        <v>4.0054560216667063</v>
      </c>
      <c r="E46" s="2">
        <f t="shared" si="1"/>
        <v>7.1717544263228739E-2</v>
      </c>
      <c r="F46" s="2">
        <f t="shared" si="5"/>
        <v>6.0087371774714168E-2</v>
      </c>
      <c r="G46" s="2">
        <f t="shared" si="3"/>
        <v>1.163017248851457E-2</v>
      </c>
      <c r="H46" s="2" t="str">
        <f t="shared" si="4"/>
        <v>Sell</v>
      </c>
    </row>
    <row r="47" spans="1:8" ht="13.5" x14ac:dyDescent="0.25">
      <c r="A47" s="3">
        <f>TITRES_STAT!B50</f>
        <v>42072</v>
      </c>
      <c r="B47" s="17">
        <f>TITRES_STAT!D50</f>
        <v>3.8778999999999999</v>
      </c>
      <c r="C47" s="2">
        <f t="shared" si="0"/>
        <v>4.0423930173253293</v>
      </c>
      <c r="D47" s="2">
        <f t="shared" si="2"/>
        <v>3.9960074274691721</v>
      </c>
      <c r="E47" s="2">
        <f t="shared" si="1"/>
        <v>4.638558985615715E-2</v>
      </c>
      <c r="F47" s="2">
        <f t="shared" si="5"/>
        <v>5.7347015391002766E-2</v>
      </c>
      <c r="G47" s="2">
        <f t="shared" si="3"/>
        <v>-1.0961425534845616E-2</v>
      </c>
      <c r="H47" s="2" t="str">
        <f t="shared" si="4"/>
        <v>Hold</v>
      </c>
    </row>
    <row r="48" spans="1:8" ht="13.5" x14ac:dyDescent="0.25">
      <c r="A48" s="3">
        <f>TITRES_STAT!B51</f>
        <v>42073</v>
      </c>
      <c r="B48" s="17">
        <f>TITRES_STAT!D51</f>
        <v>3.8332000000000002</v>
      </c>
      <c r="C48" s="2">
        <f t="shared" si="0"/>
        <v>4.0129633223522019</v>
      </c>
      <c r="D48" s="2">
        <f t="shared" si="2"/>
        <v>3.983947618027011</v>
      </c>
      <c r="E48" s="2">
        <f t="shared" si="1"/>
        <v>2.901570432519085E-2</v>
      </c>
      <c r="F48" s="2">
        <f t="shared" si="5"/>
        <v>5.1680753177840384E-2</v>
      </c>
      <c r="G48" s="2">
        <f t="shared" si="3"/>
        <v>-2.2665048852649534E-2</v>
      </c>
      <c r="H48" s="2" t="str">
        <f t="shared" si="4"/>
        <v>Hold</v>
      </c>
    </row>
    <row r="49" spans="1:8" ht="13.5" x14ac:dyDescent="0.25">
      <c r="A49" s="3">
        <f>TITRES_STAT!B52</f>
        <v>42074</v>
      </c>
      <c r="B49" s="17">
        <f>TITRES_STAT!D52</f>
        <v>3.8959000000000001</v>
      </c>
      <c r="C49" s="2">
        <f t="shared" si="0"/>
        <v>3.9880612727595555</v>
      </c>
      <c r="D49" s="2">
        <f t="shared" si="2"/>
        <v>3.9774255722472325</v>
      </c>
      <c r="E49" s="2">
        <f t="shared" si="1"/>
        <v>1.0635700512322988E-2</v>
      </c>
      <c r="F49" s="2">
        <f t="shared" si="5"/>
        <v>4.347174264473691E-2</v>
      </c>
      <c r="G49" s="2">
        <f t="shared" si="3"/>
        <v>-3.2836042132413923E-2</v>
      </c>
      <c r="H49" s="2" t="str">
        <f t="shared" si="4"/>
        <v>Hold</v>
      </c>
    </row>
    <row r="50" spans="1:8" ht="13.5" x14ac:dyDescent="0.25">
      <c r="A50" s="3">
        <f>TITRES_STAT!B53</f>
        <v>42075</v>
      </c>
      <c r="B50" s="17">
        <f>TITRES_STAT!D53</f>
        <v>3.8153000000000001</v>
      </c>
      <c r="C50" s="2">
        <f t="shared" si="0"/>
        <v>3.9738826154119318</v>
      </c>
      <c r="D50" s="2">
        <f t="shared" si="2"/>
        <v>3.9654162705992895</v>
      </c>
      <c r="E50" s="2">
        <f t="shared" si="1"/>
        <v>8.4663448126423013E-3</v>
      </c>
      <c r="F50" s="2">
        <f t="shared" si="5"/>
        <v>3.6470663078317984E-2</v>
      </c>
      <c r="G50" s="2">
        <f t="shared" si="3"/>
        <v>-2.8004318265675683E-2</v>
      </c>
      <c r="H50" s="2" t="str">
        <f t="shared" si="4"/>
        <v>Hold</v>
      </c>
    </row>
    <row r="51" spans="1:8" ht="13.5" x14ac:dyDescent="0.25">
      <c r="A51" s="3">
        <f>TITRES_STAT!B54</f>
        <v>42076</v>
      </c>
      <c r="B51" s="17">
        <f>TITRES_STAT!D54</f>
        <v>3.8511000000000002</v>
      </c>
      <c r="C51" s="2">
        <f t="shared" si="0"/>
        <v>3.975654520733173</v>
      </c>
      <c r="D51" s="2">
        <f t="shared" si="2"/>
        <v>3.9569483987030458</v>
      </c>
      <c r="E51" s="2">
        <f t="shared" si="1"/>
        <v>1.8706122030127226E-2</v>
      </c>
      <c r="F51" s="2">
        <f t="shared" si="5"/>
        <v>3.2917754868679837E-2</v>
      </c>
      <c r="G51" s="2">
        <f t="shared" si="3"/>
        <v>-1.4211632838552611E-2</v>
      </c>
      <c r="H51" s="2" t="str">
        <f t="shared" si="4"/>
        <v>Hold</v>
      </c>
    </row>
    <row r="52" spans="1:8" ht="13.5" x14ac:dyDescent="0.25">
      <c r="A52" s="3">
        <f>TITRES_STAT!B55</f>
        <v>42079</v>
      </c>
      <c r="B52" s="17">
        <f>TITRES_STAT!D55</f>
        <v>3.8153000000000001</v>
      </c>
      <c r="C52" s="2">
        <f t="shared" si="0"/>
        <v>3.9633845944665307</v>
      </c>
      <c r="D52" s="2">
        <f t="shared" si="2"/>
        <v>3.9464559247250426</v>
      </c>
      <c r="E52" s="2">
        <f t="shared" si="1"/>
        <v>1.69286697414881E-2</v>
      </c>
      <c r="F52" s="2">
        <f t="shared" si="5"/>
        <v>2.9719937843241489E-2</v>
      </c>
      <c r="G52" s="2">
        <f t="shared" si="3"/>
        <v>-1.2791268101753388E-2</v>
      </c>
      <c r="H52" s="2" t="str">
        <f t="shared" si="4"/>
        <v>Hold</v>
      </c>
    </row>
    <row r="53" spans="1:8" ht="13.5" x14ac:dyDescent="0.25">
      <c r="A53" s="3">
        <f>TITRES_STAT!B56</f>
        <v>42080</v>
      </c>
      <c r="B53" s="17">
        <f>TITRES_STAT!D56</f>
        <v>3.8062999999999998</v>
      </c>
      <c r="C53" s="2">
        <f t="shared" si="0"/>
        <v>3.9461100414716794</v>
      </c>
      <c r="D53" s="2">
        <f t="shared" si="2"/>
        <v>3.9360740043750395</v>
      </c>
      <c r="E53" s="2">
        <f t="shared" si="1"/>
        <v>1.0036037096639916E-2</v>
      </c>
      <c r="F53" s="2">
        <f t="shared" si="5"/>
        <v>2.5783157693921175E-2</v>
      </c>
      <c r="G53" s="2">
        <f t="shared" si="3"/>
        <v>-1.5747120597281259E-2</v>
      </c>
      <c r="H53" s="2" t="str">
        <f t="shared" si="4"/>
        <v>Hold</v>
      </c>
    </row>
    <row r="54" spans="1:8" ht="13.5" x14ac:dyDescent="0.25">
      <c r="A54" s="3">
        <f>TITRES_STAT!B57</f>
        <v>42081</v>
      </c>
      <c r="B54" s="17">
        <f>TITRES_STAT!D57</f>
        <v>3.8062999999999998</v>
      </c>
      <c r="C54" s="2">
        <f t="shared" si="0"/>
        <v>3.9370008043221905</v>
      </c>
      <c r="D54" s="2">
        <f t="shared" si="2"/>
        <v>3.9264611151620739</v>
      </c>
      <c r="E54" s="2">
        <f t="shared" si="1"/>
        <v>1.0539689160116605E-2</v>
      </c>
      <c r="F54" s="2">
        <f t="shared" si="5"/>
        <v>2.2734463987160263E-2</v>
      </c>
      <c r="G54" s="2">
        <f t="shared" si="3"/>
        <v>-1.2194774827043658E-2</v>
      </c>
      <c r="H54" s="2" t="str">
        <f t="shared" si="4"/>
        <v>Hold</v>
      </c>
    </row>
    <row r="55" spans="1:8" ht="13.5" x14ac:dyDescent="0.25">
      <c r="A55" s="3">
        <f>TITRES_STAT!B58</f>
        <v>42082</v>
      </c>
      <c r="B55" s="17">
        <f>TITRES_STAT!D58</f>
        <v>3.8062999999999998</v>
      </c>
      <c r="C55" s="2">
        <f t="shared" si="0"/>
        <v>3.9292929882726222</v>
      </c>
      <c r="D55" s="2">
        <f t="shared" si="2"/>
        <v>3.9175602918167352</v>
      </c>
      <c r="E55" s="2">
        <f t="shared" si="1"/>
        <v>1.1732696455887037E-2</v>
      </c>
      <c r="F55" s="2">
        <f t="shared" si="5"/>
        <v>2.0534110480905619E-2</v>
      </c>
      <c r="G55" s="2">
        <f t="shared" si="3"/>
        <v>-8.8014140250185814E-3</v>
      </c>
      <c r="H55" s="2" t="str">
        <f t="shared" si="4"/>
        <v>Hold</v>
      </c>
    </row>
    <row r="56" spans="1:8" ht="13.5" x14ac:dyDescent="0.25">
      <c r="A56" s="3">
        <f>TITRES_STAT!B59</f>
        <v>42086</v>
      </c>
      <c r="B56" s="17">
        <f>TITRES_STAT!D59</f>
        <v>3.7614999999999998</v>
      </c>
      <c r="C56" s="2">
        <f t="shared" si="0"/>
        <v>3.9227709900768337</v>
      </c>
      <c r="D56" s="2">
        <f t="shared" si="2"/>
        <v>3.9060002702006811</v>
      </c>
      <c r="E56" s="2">
        <f t="shared" si="1"/>
        <v>1.677071987615264E-2</v>
      </c>
      <c r="F56" s="2">
        <f t="shared" si="5"/>
        <v>1.9781432359955026E-2</v>
      </c>
      <c r="G56" s="2">
        <f t="shared" si="3"/>
        <v>-3.0107124838023858E-3</v>
      </c>
      <c r="H56" s="2" t="str">
        <f t="shared" si="4"/>
        <v>Hold</v>
      </c>
    </row>
    <row r="57" spans="1:8" ht="13.5" x14ac:dyDescent="0.25">
      <c r="A57" s="3">
        <f>TITRES_STAT!B60</f>
        <v>42087</v>
      </c>
      <c r="B57" s="17">
        <f>TITRES_STAT!D60</f>
        <v>3.7166999999999999</v>
      </c>
      <c r="C57" s="2">
        <f t="shared" si="0"/>
        <v>3.915867760834244</v>
      </c>
      <c r="D57" s="2">
        <f t="shared" si="2"/>
        <v>3.8919780279635932</v>
      </c>
      <c r="E57" s="2">
        <f t="shared" si="1"/>
        <v>2.3889732870650882E-2</v>
      </c>
      <c r="F57" s="2">
        <f t="shared" si="5"/>
        <v>2.0603092462094196E-2</v>
      </c>
      <c r="G57" s="2">
        <f t="shared" si="3"/>
        <v>3.2866404085566854E-3</v>
      </c>
      <c r="H57" s="2" t="str">
        <f t="shared" si="4"/>
        <v>Sell</v>
      </c>
    </row>
    <row r="58" spans="1:8" ht="13.5" x14ac:dyDescent="0.25">
      <c r="A58" s="3">
        <f>TITRES_STAT!B61</f>
        <v>42088</v>
      </c>
      <c r="B58" s="17">
        <f>TITRES_STAT!D61</f>
        <v>3.7166999999999999</v>
      </c>
      <c r="C58" s="2">
        <f t="shared" si="0"/>
        <v>3.9031496437828221</v>
      </c>
      <c r="D58" s="2">
        <f t="shared" si="2"/>
        <v>3.8789944703366599</v>
      </c>
      <c r="E58" s="2">
        <f t="shared" si="1"/>
        <v>2.4155173446162248E-2</v>
      </c>
      <c r="F58" s="2">
        <f t="shared" si="5"/>
        <v>2.1313508658907809E-2</v>
      </c>
      <c r="G58" s="2">
        <f t="shared" si="3"/>
        <v>2.8416647872544394E-3</v>
      </c>
      <c r="H58" s="2" t="str">
        <f t="shared" si="4"/>
        <v>Sell</v>
      </c>
    </row>
    <row r="59" spans="1:8" ht="13.5" x14ac:dyDescent="0.25">
      <c r="A59" s="3">
        <f>TITRES_STAT!B62</f>
        <v>42089</v>
      </c>
      <c r="B59" s="17">
        <f>TITRES_STAT!D62</f>
        <v>3.7166999999999999</v>
      </c>
      <c r="C59" s="2">
        <f t="shared" si="0"/>
        <v>3.9020343139700806</v>
      </c>
      <c r="D59" s="2">
        <f t="shared" si="2"/>
        <v>3.8669726577191295</v>
      </c>
      <c r="E59" s="2">
        <f t="shared" si="1"/>
        <v>3.5061656250951145E-2</v>
      </c>
      <c r="F59" s="2">
        <f t="shared" si="5"/>
        <v>2.4063138177316479E-2</v>
      </c>
      <c r="G59" s="2">
        <f t="shared" si="3"/>
        <v>1.0998518073634667E-2</v>
      </c>
      <c r="H59" s="2" t="str">
        <f t="shared" si="4"/>
        <v>Sell</v>
      </c>
    </row>
    <row r="60" spans="1:8" ht="13.5" x14ac:dyDescent="0.25">
      <c r="A60" s="3">
        <f>TITRES_STAT!B63</f>
        <v>42090</v>
      </c>
      <c r="B60" s="17">
        <f>TITRES_STAT!D63</f>
        <v>3.7166999999999999</v>
      </c>
      <c r="C60" s="2">
        <f t="shared" si="0"/>
        <v>3.8886905733592987</v>
      </c>
      <c r="D60" s="2">
        <f t="shared" si="2"/>
        <v>3.8558413497399346</v>
      </c>
      <c r="E60" s="2">
        <f t="shared" si="1"/>
        <v>3.2849223619364043E-2</v>
      </c>
      <c r="F60" s="2">
        <f t="shared" si="5"/>
        <v>2.5820355265725993E-2</v>
      </c>
      <c r="G60" s="2">
        <f t="shared" si="3"/>
        <v>7.02886835363805E-3</v>
      </c>
      <c r="H60" s="2" t="str">
        <f t="shared" si="4"/>
        <v>Sell</v>
      </c>
    </row>
    <row r="61" spans="1:8" ht="13.5" x14ac:dyDescent="0.25">
      <c r="A61" s="3">
        <f>TITRES_STAT!B64</f>
        <v>42093</v>
      </c>
      <c r="B61" s="17">
        <f>TITRES_STAT!D64</f>
        <v>3.8511000000000002</v>
      </c>
      <c r="C61" s="2">
        <f t="shared" si="0"/>
        <v>3.8829074082270987</v>
      </c>
      <c r="D61" s="2">
        <f t="shared" si="2"/>
        <v>3.8554901386480878</v>
      </c>
      <c r="E61" s="2">
        <f t="shared" si="1"/>
        <v>2.7417269579010917E-2</v>
      </c>
      <c r="F61" s="2">
        <f t="shared" si="5"/>
        <v>2.613973812838298E-2</v>
      </c>
      <c r="G61" s="2">
        <f t="shared" si="3"/>
        <v>1.2775314506279362E-3</v>
      </c>
      <c r="H61" s="2" t="str">
        <f t="shared" si="4"/>
        <v>Sell</v>
      </c>
    </row>
    <row r="62" spans="1:8" ht="13.5" x14ac:dyDescent="0.25">
      <c r="A62" s="3">
        <f>TITRES_STAT!B65</f>
        <v>42094</v>
      </c>
      <c r="B62" s="17">
        <f>TITRES_STAT!D65</f>
        <v>3.8511000000000002</v>
      </c>
      <c r="C62" s="2">
        <f t="shared" si="0"/>
        <v>3.8725062684998526</v>
      </c>
      <c r="D62" s="2">
        <f t="shared" si="2"/>
        <v>3.855164943192674</v>
      </c>
      <c r="E62" s="2">
        <f t="shared" si="1"/>
        <v>1.7341325307178579E-2</v>
      </c>
      <c r="F62" s="2">
        <f t="shared" si="5"/>
        <v>2.4380055564142102E-2</v>
      </c>
      <c r="G62" s="2">
        <f t="shared" si="3"/>
        <v>-7.0387302569635234E-3</v>
      </c>
      <c r="H62" s="2" t="str">
        <f t="shared" si="4"/>
        <v>Hold</v>
      </c>
    </row>
    <row r="63" spans="1:8" ht="13.5" x14ac:dyDescent="0.25">
      <c r="A63" s="3">
        <f>TITRES_STAT!B66</f>
        <v>42095</v>
      </c>
      <c r="B63" s="17">
        <f>TITRES_STAT!D66</f>
        <v>3.7793999999999999</v>
      </c>
      <c r="C63" s="2">
        <f t="shared" si="0"/>
        <v>3.8623206887306445</v>
      </c>
      <c r="D63" s="2">
        <f t="shared" si="2"/>
        <v>3.8495527251784019</v>
      </c>
      <c r="E63" s="2">
        <f t="shared" si="1"/>
        <v>1.2767963552242634E-2</v>
      </c>
      <c r="F63" s="2">
        <f t="shared" si="5"/>
        <v>2.2057637161762209E-2</v>
      </c>
      <c r="G63" s="2">
        <f t="shared" si="3"/>
        <v>-9.2896736095195755E-3</v>
      </c>
      <c r="H63" s="2" t="str">
        <f t="shared" si="4"/>
        <v>Hold</v>
      </c>
    </row>
    <row r="64" spans="1:8" ht="13.5" x14ac:dyDescent="0.25">
      <c r="A64" s="3">
        <f>TITRES_STAT!B67</f>
        <v>42096</v>
      </c>
      <c r="B64" s="17">
        <f>TITRES_STAT!D67</f>
        <v>3.7614999999999998</v>
      </c>
      <c r="C64" s="2">
        <f t="shared" si="0"/>
        <v>3.8537021212336224</v>
      </c>
      <c r="D64" s="2">
        <f t="shared" si="2"/>
        <v>3.8430303010911131</v>
      </c>
      <c r="E64" s="2">
        <f t="shared" si="1"/>
        <v>1.0671820142509336E-2</v>
      </c>
      <c r="F64" s="2">
        <f t="shared" si="5"/>
        <v>1.9780473757911636E-2</v>
      </c>
      <c r="G64" s="2">
        <f t="shared" si="3"/>
        <v>-9.1086536154022998E-3</v>
      </c>
      <c r="H64" s="2" t="str">
        <f t="shared" si="4"/>
        <v>Hold</v>
      </c>
    </row>
    <row r="65" spans="1:8" ht="13.5" x14ac:dyDescent="0.25">
      <c r="A65" s="3">
        <f>TITRES_STAT!B68</f>
        <v>42097</v>
      </c>
      <c r="B65" s="17">
        <f>TITRES_STAT!D68</f>
        <v>3.7705000000000002</v>
      </c>
      <c r="C65" s="2">
        <f t="shared" si="0"/>
        <v>3.8464094871976808</v>
      </c>
      <c r="D65" s="2">
        <f t="shared" si="2"/>
        <v>3.8376576861954752</v>
      </c>
      <c r="E65" s="2">
        <f t="shared" si="1"/>
        <v>8.7518010022056281E-3</v>
      </c>
      <c r="F65" s="2">
        <f t="shared" si="5"/>
        <v>1.7574739206770433E-2</v>
      </c>
      <c r="G65" s="2">
        <f t="shared" si="3"/>
        <v>-8.822938204564805E-3</v>
      </c>
      <c r="H65" s="2" t="str">
        <f t="shared" si="4"/>
        <v>Hold</v>
      </c>
    </row>
    <row r="66" spans="1:8" ht="13.5" x14ac:dyDescent="0.25">
      <c r="A66" s="3">
        <f>TITRES_STAT!B69</f>
        <v>42100</v>
      </c>
      <c r="B66" s="17">
        <f>TITRES_STAT!D69</f>
        <v>3.8511000000000002</v>
      </c>
      <c r="C66" s="2">
        <f t="shared" si="0"/>
        <v>3.8333464891672686</v>
      </c>
      <c r="D66" s="2">
        <f t="shared" si="2"/>
        <v>3.8386534131439585</v>
      </c>
      <c r="E66" s="2">
        <f t="shared" si="1"/>
        <v>-5.306923976689859E-3</v>
      </c>
      <c r="F66" s="2">
        <f t="shared" si="5"/>
        <v>1.2998406570078376E-2</v>
      </c>
      <c r="G66" s="2">
        <f t="shared" si="3"/>
        <v>-1.8305330546768236E-2</v>
      </c>
      <c r="H66" s="2" t="str">
        <f t="shared" si="4"/>
        <v>Hold</v>
      </c>
    </row>
    <row r="67" spans="1:8" ht="13.5" x14ac:dyDescent="0.25">
      <c r="A67" s="3">
        <f>TITRES_STAT!B70</f>
        <v>42101</v>
      </c>
      <c r="B67" s="17">
        <f>TITRES_STAT!D70</f>
        <v>4.0212000000000003</v>
      </c>
      <c r="C67" s="2">
        <f t="shared" si="0"/>
        <v>3.8154008754492272</v>
      </c>
      <c r="D67" s="2">
        <f t="shared" si="2"/>
        <v>3.8521753825407026</v>
      </c>
      <c r="E67" s="2">
        <f t="shared" si="1"/>
        <v>-3.6774507091475339E-2</v>
      </c>
      <c r="F67" s="2">
        <f t="shared" si="5"/>
        <v>3.0438238377676332E-3</v>
      </c>
      <c r="G67" s="2">
        <f t="shared" si="3"/>
        <v>-3.9818330929242973E-2</v>
      </c>
      <c r="H67" s="2" t="str">
        <f t="shared" si="4"/>
        <v>Hold</v>
      </c>
    </row>
    <row r="68" spans="1:8" ht="13.5" x14ac:dyDescent="0.25">
      <c r="A68" s="3">
        <f>TITRES_STAT!B71</f>
        <v>42102</v>
      </c>
      <c r="B68" s="17">
        <f>TITRES_STAT!D71</f>
        <v>4.2541000000000002</v>
      </c>
      <c r="C68" s="2">
        <f t="shared" si="0"/>
        <v>3.8002161253801154</v>
      </c>
      <c r="D68" s="2">
        <f t="shared" si="2"/>
        <v>3.8819475764265765</v>
      </c>
      <c r="E68" s="2">
        <f t="shared" si="1"/>
        <v>-8.1731451046461068E-2</v>
      </c>
      <c r="F68" s="2">
        <f t="shared" si="5"/>
        <v>-1.3911231139078108E-2</v>
      </c>
      <c r="G68" s="2">
        <f t="shared" si="3"/>
        <v>-6.7820219907382961E-2</v>
      </c>
      <c r="H68" s="2" t="str">
        <f t="shared" si="4"/>
        <v>Hold</v>
      </c>
    </row>
    <row r="69" spans="1:8" ht="13.5" x14ac:dyDescent="0.25">
      <c r="A69" s="3">
        <f>TITRES_STAT!B72</f>
        <v>42104</v>
      </c>
      <c r="B69" s="17">
        <f>TITRES_STAT!D72</f>
        <v>4.2362000000000002</v>
      </c>
      <c r="C69" s="2">
        <f t="shared" si="0"/>
        <v>3.7873674907062518</v>
      </c>
      <c r="D69" s="2">
        <f t="shared" si="2"/>
        <v>3.9081884966912748</v>
      </c>
      <c r="E69" s="2">
        <f t="shared" si="1"/>
        <v>-0.12082100598502299</v>
      </c>
      <c r="F69" s="2">
        <f t="shared" si="5"/>
        <v>-3.5293186108267087E-2</v>
      </c>
      <c r="G69" s="2">
        <f t="shared" si="3"/>
        <v>-8.5527819876755895E-2</v>
      </c>
      <c r="H69" s="2" t="str">
        <f t="shared" si="4"/>
        <v>Hold</v>
      </c>
    </row>
    <row r="70" spans="1:8" ht="13.5" x14ac:dyDescent="0.25">
      <c r="A70" s="3">
        <f>TITRES_STAT!B73</f>
        <v>42107</v>
      </c>
      <c r="B70" s="17">
        <f>TITRES_STAT!D73</f>
        <v>4.1197999999999997</v>
      </c>
      <c r="C70" s="2">
        <f t="shared" si="0"/>
        <v>3.776495569059136</v>
      </c>
      <c r="D70" s="2">
        <f t="shared" si="2"/>
        <v>3.9238634228622913</v>
      </c>
      <c r="E70" s="2">
        <f t="shared" si="1"/>
        <v>-0.14736785380315531</v>
      </c>
      <c r="F70" s="2">
        <f t="shared" si="5"/>
        <v>-5.7708119647244732E-2</v>
      </c>
      <c r="G70" s="2">
        <f t="shared" si="3"/>
        <v>-8.9659734155910581E-2</v>
      </c>
      <c r="H70" s="2" t="str">
        <f t="shared" si="4"/>
        <v>Hold</v>
      </c>
    </row>
    <row r="71" spans="1:8" ht="13.5" x14ac:dyDescent="0.25">
      <c r="A71" s="3">
        <f>TITRES_STAT!B74</f>
        <v>42108</v>
      </c>
      <c r="B71" s="17">
        <f>TITRES_STAT!D74</f>
        <v>4.0301999999999998</v>
      </c>
      <c r="C71" s="2">
        <f t="shared" si="0"/>
        <v>3.7879731738192692</v>
      </c>
      <c r="D71" s="2">
        <f t="shared" si="2"/>
        <v>3.9317402063539735</v>
      </c>
      <c r="E71" s="2">
        <f t="shared" si="1"/>
        <v>-0.14376703253470424</v>
      </c>
      <c r="F71" s="2">
        <f t="shared" si="5"/>
        <v>-7.4919902224736643E-2</v>
      </c>
      <c r="G71" s="2">
        <f t="shared" si="3"/>
        <v>-6.88471303099676E-2</v>
      </c>
      <c r="H71" s="2" t="str">
        <f t="shared" si="4"/>
        <v>Hold</v>
      </c>
    </row>
    <row r="72" spans="1:8" ht="13.5" x14ac:dyDescent="0.25">
      <c r="A72" s="3">
        <f>TITRES_STAT!B75</f>
        <v>42109</v>
      </c>
      <c r="B72" s="17">
        <f>TITRES_STAT!D75</f>
        <v>4.1197999999999997</v>
      </c>
      <c r="C72" s="2">
        <f t="shared" si="0"/>
        <v>3.7976849932316892</v>
      </c>
      <c r="D72" s="2">
        <f t="shared" si="2"/>
        <v>3.9456705614388641</v>
      </c>
      <c r="E72" s="2">
        <f t="shared" si="1"/>
        <v>-0.1479855682071749</v>
      </c>
      <c r="F72" s="2">
        <f t="shared" si="5"/>
        <v>-8.9533035421224302E-2</v>
      </c>
      <c r="G72" s="2">
        <f t="shared" si="3"/>
        <v>-5.8452532785950598E-2</v>
      </c>
      <c r="H72" s="2" t="str">
        <f t="shared" si="4"/>
        <v>Hold</v>
      </c>
    </row>
    <row r="73" spans="1:8" ht="13.5" x14ac:dyDescent="0.25">
      <c r="A73" s="3">
        <f>TITRES_STAT!B76</f>
        <v>42110</v>
      </c>
      <c r="B73" s="17">
        <f>TITRES_STAT!D76</f>
        <v>4.1197999999999997</v>
      </c>
      <c r="C73" s="2">
        <f t="shared" si="0"/>
        <v>3.7948719173498908</v>
      </c>
      <c r="D73" s="2">
        <f t="shared" si="2"/>
        <v>3.9585690383693186</v>
      </c>
      <c r="E73" s="2">
        <f t="shared" si="1"/>
        <v>-0.16369712101942779</v>
      </c>
      <c r="F73" s="2">
        <f t="shared" si="5"/>
        <v>-0.104365852540865</v>
      </c>
      <c r="G73" s="2">
        <f t="shared" si="3"/>
        <v>-5.9331268478562793E-2</v>
      </c>
      <c r="H73" s="2" t="str">
        <f t="shared" si="4"/>
        <v>Hold</v>
      </c>
    </row>
    <row r="74" spans="1:8" ht="13.5" x14ac:dyDescent="0.25">
      <c r="A74" s="3">
        <f>TITRES_STAT!B77</f>
        <v>42111</v>
      </c>
      <c r="B74" s="17">
        <f>TITRES_STAT!D77</f>
        <v>4.1287000000000003</v>
      </c>
      <c r="C74" s="2">
        <f t="shared" si="0"/>
        <v>3.7897377762191384</v>
      </c>
      <c r="D74" s="2">
        <f t="shared" si="2"/>
        <v>3.971171331823443</v>
      </c>
      <c r="E74" s="2">
        <f t="shared" si="1"/>
        <v>-0.18143355560430452</v>
      </c>
      <c r="F74" s="2">
        <f t="shared" si="5"/>
        <v>-0.1197793931535529</v>
      </c>
      <c r="G74" s="2">
        <f t="shared" si="3"/>
        <v>-6.1654162450751615E-2</v>
      </c>
      <c r="H74" s="2" t="str">
        <f t="shared" si="4"/>
        <v>Hold</v>
      </c>
    </row>
    <row r="75" spans="1:8" ht="13.5" x14ac:dyDescent="0.25">
      <c r="A75" s="3">
        <f>TITRES_STAT!B78</f>
        <v>42114</v>
      </c>
      <c r="B75" s="17">
        <f>TITRES_STAT!D78</f>
        <v>4.1287000000000003</v>
      </c>
      <c r="C75" s="2">
        <f t="shared" si="0"/>
        <v>3.7867781183392708</v>
      </c>
      <c r="D75" s="2">
        <f t="shared" si="2"/>
        <v>3.9828401220587435</v>
      </c>
      <c r="E75" s="2">
        <f t="shared" si="1"/>
        <v>-0.19606200371947269</v>
      </c>
      <c r="F75" s="2">
        <f t="shared" si="5"/>
        <v>-0.13503591526673686</v>
      </c>
      <c r="G75" s="2">
        <f t="shared" si="3"/>
        <v>-6.1026088452735827E-2</v>
      </c>
      <c r="H75" s="2" t="str">
        <f t="shared" si="4"/>
        <v>Hold</v>
      </c>
    </row>
    <row r="76" spans="1:8" ht="13.5" x14ac:dyDescent="0.25">
      <c r="A76" s="3">
        <f>TITRES_STAT!B79</f>
        <v>42115</v>
      </c>
      <c r="B76" s="17">
        <f>TITRES_STAT!D79</f>
        <v>4.2541000000000002</v>
      </c>
      <c r="C76" s="2">
        <f t="shared" si="0"/>
        <v>3.7966737924409211</v>
      </c>
      <c r="D76" s="2">
        <f t="shared" si="2"/>
        <v>4.0029334463506885</v>
      </c>
      <c r="E76" s="2">
        <f t="shared" si="1"/>
        <v>-0.20625965390976742</v>
      </c>
      <c r="F76" s="2">
        <f t="shared" si="5"/>
        <v>-0.14928066299534298</v>
      </c>
      <c r="G76" s="2">
        <f t="shared" si="3"/>
        <v>-5.6978990914424432E-2</v>
      </c>
      <c r="H76" s="2" t="str">
        <f t="shared" si="4"/>
        <v>Hold</v>
      </c>
    </row>
    <row r="77" spans="1:8" ht="13.5" x14ac:dyDescent="0.25">
      <c r="A77" s="3">
        <f>TITRES_STAT!B80</f>
        <v>42116</v>
      </c>
      <c r="B77" s="17">
        <f>TITRES_STAT!D80</f>
        <v>4.3795000000000002</v>
      </c>
      <c r="C77" s="2">
        <f t="shared" si="0"/>
        <v>3.8312162859115486</v>
      </c>
      <c r="D77" s="2">
        <f t="shared" si="2"/>
        <v>4.0308272651395267</v>
      </c>
      <c r="E77" s="2">
        <f t="shared" si="1"/>
        <v>-0.1996109792279781</v>
      </c>
      <c r="F77" s="2">
        <f t="shared" si="5"/>
        <v>-0.15934672624187002</v>
      </c>
      <c r="G77" s="2">
        <f t="shared" si="3"/>
        <v>-4.0264252986108084E-2</v>
      </c>
      <c r="H77" s="2" t="str">
        <f t="shared" si="4"/>
        <v>Hold</v>
      </c>
    </row>
    <row r="78" spans="1:8" ht="13.5" x14ac:dyDescent="0.25">
      <c r="A78" s="3">
        <f>TITRES_STAT!B81</f>
        <v>42117</v>
      </c>
      <c r="B78" s="17">
        <f>TITRES_STAT!D81</f>
        <v>4.3437000000000001</v>
      </c>
      <c r="C78" s="2">
        <f t="shared" si="0"/>
        <v>3.8962753188482333</v>
      </c>
      <c r="D78" s="2">
        <f t="shared" si="2"/>
        <v>4.0540030232773399</v>
      </c>
      <c r="E78" s="2">
        <f t="shared" si="1"/>
        <v>-0.15772770442910655</v>
      </c>
      <c r="F78" s="2">
        <f t="shared" si="5"/>
        <v>-0.15902292187931732</v>
      </c>
      <c r="G78" s="2">
        <f t="shared" si="3"/>
        <v>1.2952174502107727E-3</v>
      </c>
      <c r="H78" s="2" t="str">
        <f t="shared" si="4"/>
        <v>Sell</v>
      </c>
    </row>
    <row r="79" spans="1:8" ht="13.5" x14ac:dyDescent="0.25">
      <c r="A79" s="3">
        <f>TITRES_STAT!B82</f>
        <v>42118</v>
      </c>
      <c r="B79" s="17">
        <f>TITRES_STAT!D82</f>
        <v>4.4779999999999998</v>
      </c>
      <c r="C79" s="2">
        <f t="shared" ref="C79:C142" si="6">$C$4*B69+C78*(1-$C$4)</f>
        <v>3.9485714236408125</v>
      </c>
      <c r="D79" s="2">
        <f t="shared" si="2"/>
        <v>4.0854102067382776</v>
      </c>
      <c r="E79" s="2">
        <f t="shared" si="1"/>
        <v>-0.13683878309746511</v>
      </c>
      <c r="F79" s="2">
        <f t="shared" si="5"/>
        <v>-0.15458609412294691</v>
      </c>
      <c r="G79" s="2">
        <f t="shared" si="3"/>
        <v>1.7747311025481799E-2</v>
      </c>
      <c r="H79" s="2" t="str">
        <f t="shared" si="4"/>
        <v>Sell</v>
      </c>
    </row>
    <row r="80" spans="1:8" ht="13.5" x14ac:dyDescent="0.25">
      <c r="A80" s="3">
        <f>TITRES_STAT!B83</f>
        <v>42121</v>
      </c>
      <c r="B80" s="17">
        <f>TITRES_STAT!D83</f>
        <v>4.7466999999999997</v>
      </c>
      <c r="C80" s="2">
        <f t="shared" si="6"/>
        <v>3.974914281542226</v>
      </c>
      <c r="D80" s="2">
        <f t="shared" si="2"/>
        <v>4.1343946358687749</v>
      </c>
      <c r="E80" s="2">
        <f t="shared" si="1"/>
        <v>-0.15948035432654883</v>
      </c>
      <c r="F80" s="2">
        <f t="shared" si="5"/>
        <v>-0.15556494616366728</v>
      </c>
      <c r="G80" s="2">
        <f t="shared" si="3"/>
        <v>-3.9154081628815507E-3</v>
      </c>
      <c r="H80" s="2" t="str">
        <f t="shared" si="4"/>
        <v>Hold</v>
      </c>
    </row>
    <row r="81" spans="1:8" ht="13.5" x14ac:dyDescent="0.25">
      <c r="A81" s="3">
        <f>TITRES_STAT!B84</f>
        <v>42122</v>
      </c>
      <c r="B81" s="17">
        <f>TITRES_STAT!D84</f>
        <v>5.0332999999999997</v>
      </c>
      <c r="C81" s="2">
        <f t="shared" si="6"/>
        <v>3.9834197766895758</v>
      </c>
      <c r="D81" s="2">
        <f t="shared" si="2"/>
        <v>4.2009802183970137</v>
      </c>
      <c r="E81" s="2">
        <f t="shared" si="1"/>
        <v>-0.21756044170743793</v>
      </c>
      <c r="F81" s="2">
        <f t="shared" si="5"/>
        <v>-0.16796404527242143</v>
      </c>
      <c r="G81" s="2">
        <f t="shared" si="3"/>
        <v>-4.959639643501651E-2</v>
      </c>
      <c r="H81" s="2" t="str">
        <f t="shared" si="4"/>
        <v>Hold</v>
      </c>
    </row>
    <row r="82" spans="1:8" ht="13.5" x14ac:dyDescent="0.25">
      <c r="A82" s="3">
        <f>TITRES_STAT!B85</f>
        <v>42123</v>
      </c>
      <c r="B82" s="17">
        <f>TITRES_STAT!D85</f>
        <v>5.2572000000000001</v>
      </c>
      <c r="C82" s="2">
        <f t="shared" si="6"/>
        <v>4.0044013495065638</v>
      </c>
      <c r="D82" s="2">
        <f t="shared" si="2"/>
        <v>4.2792187207379762</v>
      </c>
      <c r="E82" s="2">
        <f t="shared" si="1"/>
        <v>-0.27481737123141237</v>
      </c>
      <c r="F82" s="2">
        <f t="shared" si="5"/>
        <v>-0.18933471046421962</v>
      </c>
      <c r="G82" s="2">
        <f t="shared" si="3"/>
        <v>-8.5482660767192742E-2</v>
      </c>
      <c r="H82" s="2" t="str">
        <f t="shared" si="4"/>
        <v>Hold</v>
      </c>
    </row>
    <row r="83" spans="1:8" ht="13.5" x14ac:dyDescent="0.25">
      <c r="A83" s="3">
        <f>TITRES_STAT!B86</f>
        <v>42124</v>
      </c>
      <c r="B83" s="17">
        <f>TITRES_STAT!D86</f>
        <v>5.1318000000000001</v>
      </c>
      <c r="C83" s="2">
        <f t="shared" si="6"/>
        <v>4.0221549880440151</v>
      </c>
      <c r="D83" s="2">
        <f t="shared" si="2"/>
        <v>4.3423728895722</v>
      </c>
      <c r="E83" s="2">
        <f t="shared" si="1"/>
        <v>-0.32021790152818497</v>
      </c>
      <c r="F83" s="2">
        <f t="shared" si="5"/>
        <v>-0.21551134867701272</v>
      </c>
      <c r="G83" s="2">
        <f t="shared" si="3"/>
        <v>-0.10470655285117225</v>
      </c>
      <c r="H83" s="2" t="str">
        <f t="shared" si="4"/>
        <v>Hold</v>
      </c>
    </row>
    <row r="84" spans="1:8" ht="13.5" x14ac:dyDescent="0.25">
      <c r="A84" s="3">
        <f>TITRES_STAT!B87</f>
        <v>42128</v>
      </c>
      <c r="B84" s="17">
        <f>TITRES_STAT!D87</f>
        <v>5.2751000000000001</v>
      </c>
      <c r="C84" s="2">
        <f t="shared" si="6"/>
        <v>4.038546528344936</v>
      </c>
      <c r="D84" s="2">
        <f t="shared" si="2"/>
        <v>4.4114637866409261</v>
      </c>
      <c r="E84" s="2">
        <f t="shared" si="1"/>
        <v>-0.3729172582959901</v>
      </c>
      <c r="F84" s="2">
        <f t="shared" si="5"/>
        <v>-0.2469925306008082</v>
      </c>
      <c r="G84" s="2">
        <f t="shared" si="3"/>
        <v>-0.1259247276951819</v>
      </c>
      <c r="H84" s="2" t="str">
        <f t="shared" si="4"/>
        <v>Hold</v>
      </c>
    </row>
    <row r="85" spans="1:8" ht="13.5" x14ac:dyDescent="0.25">
      <c r="A85" s="3">
        <f>TITRES_STAT!B88</f>
        <v>42129</v>
      </c>
      <c r="B85" s="17">
        <f>TITRES_STAT!D88</f>
        <v>5.5438000000000001</v>
      </c>
      <c r="C85" s="2">
        <f t="shared" si="6"/>
        <v>4.0524162932149457</v>
      </c>
      <c r="D85" s="2">
        <f t="shared" si="2"/>
        <v>4.4953405431860425</v>
      </c>
      <c r="E85" s="2">
        <f t="shared" si="1"/>
        <v>-0.44292424997109681</v>
      </c>
      <c r="F85" s="2">
        <f t="shared" si="5"/>
        <v>-0.2861788744748659</v>
      </c>
      <c r="G85" s="2">
        <f t="shared" si="3"/>
        <v>-0.15674537549623091</v>
      </c>
      <c r="H85" s="2" t="str">
        <f t="shared" si="4"/>
        <v>Hold</v>
      </c>
    </row>
    <row r="86" spans="1:8" ht="13.5" x14ac:dyDescent="0.25">
      <c r="A86" s="3">
        <f>TITRES_STAT!B89</f>
        <v>42130</v>
      </c>
      <c r="B86" s="17">
        <f>TITRES_STAT!D89</f>
        <v>5.8750999999999998</v>
      </c>
      <c r="C86" s="2">
        <f t="shared" si="6"/>
        <v>4.0834445557972616</v>
      </c>
      <c r="D86" s="2">
        <f t="shared" si="2"/>
        <v>4.5975449473944838</v>
      </c>
      <c r="E86" s="2">
        <f t="shared" si="1"/>
        <v>-0.51410039159722221</v>
      </c>
      <c r="F86" s="2">
        <f t="shared" si="5"/>
        <v>-0.33176317789933718</v>
      </c>
      <c r="G86" s="2">
        <f t="shared" si="3"/>
        <v>-0.18233721369788503</v>
      </c>
      <c r="H86" s="2" t="str">
        <f t="shared" si="4"/>
        <v>Hold</v>
      </c>
    </row>
    <row r="87" spans="1:8" ht="13.5" x14ac:dyDescent="0.25">
      <c r="A87" s="3">
        <f>TITRES_STAT!B90</f>
        <v>42131</v>
      </c>
      <c r="B87" s="17">
        <f>TITRES_STAT!D90</f>
        <v>6.2244000000000002</v>
      </c>
      <c r="C87" s="2">
        <f t="shared" si="6"/>
        <v>4.1289915472130678</v>
      </c>
      <c r="D87" s="2">
        <f t="shared" si="2"/>
        <v>4.7180527290689662</v>
      </c>
      <c r="E87" s="2">
        <f t="shared" si="1"/>
        <v>-0.5890611818558984</v>
      </c>
      <c r="F87" s="2">
        <f t="shared" si="5"/>
        <v>-0.38322277869064947</v>
      </c>
      <c r="G87" s="2">
        <f t="shared" si="3"/>
        <v>-0.20583840316524893</v>
      </c>
      <c r="H87" s="2" t="str">
        <f t="shared" si="4"/>
        <v>Hold</v>
      </c>
    </row>
    <row r="88" spans="1:8" ht="13.5" x14ac:dyDescent="0.25">
      <c r="A88" s="3">
        <f>TITRES_STAT!B91</f>
        <v>42132</v>
      </c>
      <c r="B88" s="17">
        <f>TITRES_STAT!D91</f>
        <v>6.0990000000000002</v>
      </c>
      <c r="C88" s="2">
        <f t="shared" si="6"/>
        <v>4.1620236168725961</v>
      </c>
      <c r="D88" s="2">
        <f t="shared" si="2"/>
        <v>4.8203451195083025</v>
      </c>
      <c r="E88" s="2">
        <f t="shared" si="1"/>
        <v>-0.65832150263570632</v>
      </c>
      <c r="F88" s="2">
        <f t="shared" si="5"/>
        <v>-0.43824252347966086</v>
      </c>
      <c r="G88" s="2">
        <f t="shared" si="3"/>
        <v>-0.22007897915604546</v>
      </c>
      <c r="H88" s="2" t="str">
        <f t="shared" si="4"/>
        <v>Hold</v>
      </c>
    </row>
    <row r="89" spans="1:8" ht="13.5" x14ac:dyDescent="0.25">
      <c r="A89" s="3">
        <f>TITRES_STAT!B92</f>
        <v>42135</v>
      </c>
      <c r="B89" s="17">
        <f>TITRES_STAT!D92</f>
        <v>5.8841000000000001</v>
      </c>
      <c r="C89" s="2">
        <f t="shared" si="6"/>
        <v>4.2106353681229658</v>
      </c>
      <c r="D89" s="2">
        <f t="shared" si="2"/>
        <v>4.8991417773225026</v>
      </c>
      <c r="E89" s="2">
        <f t="shared" si="1"/>
        <v>-0.68850640919953676</v>
      </c>
      <c r="F89" s="2">
        <f t="shared" si="5"/>
        <v>-0.48829530062363602</v>
      </c>
      <c r="G89" s="2">
        <f t="shared" si="3"/>
        <v>-0.20021110857590074</v>
      </c>
      <c r="H89" s="2" t="str">
        <f t="shared" si="4"/>
        <v>Hold</v>
      </c>
    </row>
    <row r="90" spans="1:8" ht="13.5" x14ac:dyDescent="0.25">
      <c r="A90" s="3">
        <f>TITRES_STAT!B93</f>
        <v>42136</v>
      </c>
      <c r="B90" s="17">
        <f>TITRES_STAT!D93</f>
        <v>6.2423000000000002</v>
      </c>
      <c r="C90" s="2">
        <f t="shared" si="6"/>
        <v>4.2931068499502016</v>
      </c>
      <c r="D90" s="2">
        <f t="shared" si="2"/>
        <v>4.9986349790023166</v>
      </c>
      <c r="E90" s="2">
        <f t="shared" si="1"/>
        <v>-0.70552812905211493</v>
      </c>
      <c r="F90" s="2">
        <f t="shared" si="5"/>
        <v>-0.53174186630933185</v>
      </c>
      <c r="G90" s="2">
        <f t="shared" si="3"/>
        <v>-0.17378626274278308</v>
      </c>
      <c r="H90" s="2" t="str">
        <f t="shared" si="4"/>
        <v>Hold</v>
      </c>
    </row>
    <row r="91" spans="1:8" ht="13.5" x14ac:dyDescent="0.25">
      <c r="A91" s="3">
        <f>TITRES_STAT!B94</f>
        <v>42137</v>
      </c>
      <c r="B91" s="17">
        <f>TITRES_STAT!D94</f>
        <v>6.6094999999999997</v>
      </c>
      <c r="C91" s="2">
        <f t="shared" si="6"/>
        <v>4.4069827191886315</v>
      </c>
      <c r="D91" s="2">
        <f t="shared" si="2"/>
        <v>5.1179583138910338</v>
      </c>
      <c r="E91" s="2">
        <f t="shared" si="1"/>
        <v>-0.71097559470240235</v>
      </c>
      <c r="F91" s="2">
        <f t="shared" si="5"/>
        <v>-0.56758861198794597</v>
      </c>
      <c r="G91" s="2">
        <f t="shared" si="3"/>
        <v>-0.14338698271445638</v>
      </c>
      <c r="H91" s="2" t="str">
        <f t="shared" si="4"/>
        <v>Hold</v>
      </c>
    </row>
    <row r="92" spans="1:8" ht="13.5" x14ac:dyDescent="0.25">
      <c r="A92" s="3">
        <f>TITRES_STAT!B95</f>
        <v>42138</v>
      </c>
      <c r="B92" s="17">
        <f>TITRES_STAT!D95</f>
        <v>6.9678000000000004</v>
      </c>
      <c r="C92" s="2">
        <f t="shared" si="6"/>
        <v>4.5377853777749957</v>
      </c>
      <c r="D92" s="2">
        <f t="shared" si="2"/>
        <v>5.2549836239731791</v>
      </c>
      <c r="E92" s="2">
        <f t="shared" ref="E92:E155" si="7">C92-D92</f>
        <v>-0.7171982461981834</v>
      </c>
      <c r="F92" s="2">
        <f t="shared" si="5"/>
        <v>-0.5975105388299935</v>
      </c>
      <c r="G92" s="2">
        <f t="shared" si="3"/>
        <v>-0.1196877073681899</v>
      </c>
      <c r="H92" s="2" t="str">
        <f t="shared" si="4"/>
        <v>Hold</v>
      </c>
    </row>
    <row r="93" spans="1:8" ht="13.5" x14ac:dyDescent="0.25">
      <c r="A93" s="3">
        <f>TITRES_STAT!B96</f>
        <v>42139</v>
      </c>
      <c r="B93" s="17">
        <f>TITRES_STAT!D96</f>
        <v>7.0305</v>
      </c>
      <c r="C93" s="2">
        <f t="shared" si="6"/>
        <v>4.6291722427326887</v>
      </c>
      <c r="D93" s="2">
        <f t="shared" ref="D93:D156" si="8">$D$4*B93+(1-$D$4)*D92</f>
        <v>5.3865033555307216</v>
      </c>
      <c r="E93" s="2">
        <f t="shared" si="7"/>
        <v>-0.75733111279803289</v>
      </c>
      <c r="F93" s="2">
        <f t="shared" si="5"/>
        <v>-0.62947465362360144</v>
      </c>
      <c r="G93" s="2">
        <f t="shared" si="3"/>
        <v>-0.12785645917443145</v>
      </c>
      <c r="H93" s="2" t="str">
        <f t="shared" si="4"/>
        <v>Hold</v>
      </c>
    </row>
    <row r="94" spans="1:8" ht="13.5" x14ac:dyDescent="0.25">
      <c r="A94" s="3">
        <f>TITRES_STAT!B97</f>
        <v>42142</v>
      </c>
      <c r="B94" s="17">
        <f>TITRES_STAT!D97</f>
        <v>6.8334000000000001</v>
      </c>
      <c r="C94" s="2">
        <f t="shared" si="6"/>
        <v>4.728545743850737</v>
      </c>
      <c r="D94" s="2">
        <f t="shared" si="8"/>
        <v>5.4936808847506677</v>
      </c>
      <c r="E94" s="2">
        <f t="shared" si="7"/>
        <v>-0.76513514089993073</v>
      </c>
      <c r="F94" s="2">
        <f t="shared" si="5"/>
        <v>-0.65660675107886735</v>
      </c>
      <c r="G94" s="2">
        <f t="shared" si="3"/>
        <v>-0.10852838982106339</v>
      </c>
      <c r="H94" s="2" t="str">
        <f t="shared" si="4"/>
        <v>Hold</v>
      </c>
    </row>
    <row r="95" spans="1:8" ht="13.5" x14ac:dyDescent="0.25">
      <c r="A95" s="3">
        <f>TITRES_STAT!B98</f>
        <v>42143</v>
      </c>
      <c r="B95" s="17">
        <f>TITRES_STAT!D98</f>
        <v>6.4215</v>
      </c>
      <c r="C95" s="2">
        <f t="shared" si="6"/>
        <v>4.8539694755660081</v>
      </c>
      <c r="D95" s="2">
        <f t="shared" si="8"/>
        <v>5.5624082266209882</v>
      </c>
      <c r="E95" s="2">
        <f t="shared" si="7"/>
        <v>-0.70843875105498011</v>
      </c>
      <c r="F95" s="2">
        <f t="shared" si="5"/>
        <v>-0.66697315107408994</v>
      </c>
      <c r="G95" s="2">
        <f t="shared" si="3"/>
        <v>-4.1465599980890167E-2</v>
      </c>
      <c r="H95" s="2" t="str">
        <f t="shared" si="4"/>
        <v>Hold</v>
      </c>
    </row>
    <row r="96" spans="1:8" ht="13.5" x14ac:dyDescent="0.25">
      <c r="A96" s="3">
        <f>TITRES_STAT!B99</f>
        <v>42144</v>
      </c>
      <c r="B96" s="17">
        <f>TITRES_STAT!D99</f>
        <v>6.4394</v>
      </c>
      <c r="C96" s="2">
        <f t="shared" si="6"/>
        <v>5.0110664793250841</v>
      </c>
      <c r="D96" s="2">
        <f t="shared" si="8"/>
        <v>5.6273705802046194</v>
      </c>
      <c r="E96" s="2">
        <f t="shared" si="7"/>
        <v>-0.61630410087953535</v>
      </c>
      <c r="F96" s="2">
        <f t="shared" si="5"/>
        <v>-0.65683934103517905</v>
      </c>
      <c r="G96" s="2">
        <f t="shared" si="3"/>
        <v>4.0535240155643693E-2</v>
      </c>
      <c r="H96" s="2" t="str">
        <f t="shared" si="4"/>
        <v>Sell</v>
      </c>
    </row>
    <row r="97" spans="1:8" ht="13.5" x14ac:dyDescent="0.25">
      <c r="A97" s="3">
        <f>TITRES_STAT!B100</f>
        <v>42145</v>
      </c>
      <c r="B97" s="17">
        <f>TITRES_STAT!D100</f>
        <v>6.4303999999999997</v>
      </c>
      <c r="C97" s="2">
        <f t="shared" si="6"/>
        <v>5.1977331748135329</v>
      </c>
      <c r="D97" s="2">
        <f t="shared" si="8"/>
        <v>5.6868542409302032</v>
      </c>
      <c r="E97" s="2">
        <f t="shared" si="7"/>
        <v>-0.48912106611667028</v>
      </c>
      <c r="F97" s="2">
        <f t="shared" si="5"/>
        <v>-0.62329568605147734</v>
      </c>
      <c r="G97" s="2">
        <f t="shared" si="3"/>
        <v>0.13417461993480706</v>
      </c>
      <c r="H97" s="2" t="str">
        <f t="shared" si="4"/>
        <v>Sell</v>
      </c>
    </row>
    <row r="98" spans="1:8" ht="13.5" x14ac:dyDescent="0.25">
      <c r="A98" s="3">
        <f>TITRES_STAT!B101</f>
        <v>42146</v>
      </c>
      <c r="B98" s="17">
        <f>TITRES_STAT!D101</f>
        <v>6.1528</v>
      </c>
      <c r="C98" s="2">
        <f t="shared" si="6"/>
        <v>5.3363896094576049</v>
      </c>
      <c r="D98" s="2">
        <f t="shared" si="8"/>
        <v>5.7213687416020393</v>
      </c>
      <c r="E98" s="2">
        <f t="shared" si="7"/>
        <v>-0.38497913214443447</v>
      </c>
      <c r="F98" s="2">
        <f t="shared" si="5"/>
        <v>-0.57563237527006883</v>
      </c>
      <c r="G98" s="2">
        <f t="shared" si="3"/>
        <v>0.19065324312563436</v>
      </c>
      <c r="H98" s="2" t="str">
        <f t="shared" si="4"/>
        <v>Sell</v>
      </c>
    </row>
    <row r="99" spans="1:8" ht="13.5" x14ac:dyDescent="0.25">
      <c r="A99" s="3">
        <f>TITRES_STAT!B102</f>
        <v>42149</v>
      </c>
      <c r="B99" s="17">
        <f>TITRES_STAT!D102</f>
        <v>5.8841000000000001</v>
      </c>
      <c r="C99" s="2">
        <f t="shared" si="6"/>
        <v>5.4206527464641265</v>
      </c>
      <c r="D99" s="2">
        <f t="shared" si="8"/>
        <v>5.7334229088907769</v>
      </c>
      <c r="E99" s="2">
        <f t="shared" si="7"/>
        <v>-0.31277016242665034</v>
      </c>
      <c r="F99" s="2">
        <f t="shared" si="5"/>
        <v>-0.52305993270138518</v>
      </c>
      <c r="G99" s="2">
        <f t="shared" si="3"/>
        <v>0.21028977027473483</v>
      </c>
      <c r="H99" s="2" t="str">
        <f t="shared" si="4"/>
        <v>Sell</v>
      </c>
    </row>
    <row r="100" spans="1:8" ht="13.5" x14ac:dyDescent="0.25">
      <c r="A100" s="3">
        <f>TITRES_STAT!B103</f>
        <v>42150</v>
      </c>
      <c r="B100" s="17">
        <f>TITRES_STAT!D103</f>
        <v>5.6422999999999996</v>
      </c>
      <c r="C100" s="2">
        <f t="shared" si="6"/>
        <v>5.5470600162388761</v>
      </c>
      <c r="D100" s="2">
        <f t="shared" si="8"/>
        <v>5.7266730637877563</v>
      </c>
      <c r="E100" s="2">
        <f t="shared" si="7"/>
        <v>-0.17961304754888019</v>
      </c>
      <c r="F100" s="2">
        <f t="shared" si="5"/>
        <v>-0.45437055567088419</v>
      </c>
      <c r="G100" s="2">
        <f t="shared" ref="G100:G163" si="9">E100-F100</f>
        <v>0.274757508122004</v>
      </c>
      <c r="H100" s="2" t="str">
        <f t="shared" ref="H100:H163" si="10">IF(G100&lt;0,"Hold","Sell")</f>
        <v>Sell</v>
      </c>
    </row>
    <row r="101" spans="1:8" ht="13.5" x14ac:dyDescent="0.25">
      <c r="A101" s="3">
        <f>TITRES_STAT!B104</f>
        <v>42151</v>
      </c>
      <c r="B101" s="17">
        <f>TITRES_STAT!D104</f>
        <v>5.6064999999999996</v>
      </c>
      <c r="C101" s="2">
        <f t="shared" si="6"/>
        <v>5.710512321432895</v>
      </c>
      <c r="D101" s="2">
        <f t="shared" si="8"/>
        <v>5.7177713553590337</v>
      </c>
      <c r="E101" s="2">
        <f t="shared" si="7"/>
        <v>-7.2590339261386916E-3</v>
      </c>
      <c r="F101" s="2">
        <f t="shared" ref="F101:F164" si="11">(E101*(2/(10)))+((1-(2/10))*F100)</f>
        <v>-0.36494825132193509</v>
      </c>
      <c r="G101" s="2">
        <f t="shared" si="9"/>
        <v>0.3576892173957964</v>
      </c>
      <c r="H101" s="2" t="str">
        <f t="shared" si="10"/>
        <v>Sell</v>
      </c>
    </row>
    <row r="102" spans="1:8" ht="13.5" x14ac:dyDescent="0.25">
      <c r="A102" s="3">
        <f>TITRES_STAT!B105</f>
        <v>42152</v>
      </c>
      <c r="B102" s="17">
        <f>TITRES_STAT!D105</f>
        <v>5.5526999999999997</v>
      </c>
      <c r="C102" s="2">
        <f t="shared" si="6"/>
        <v>5.9039411950586036</v>
      </c>
      <c r="D102" s="2">
        <f t="shared" si="8"/>
        <v>5.7055438475546607</v>
      </c>
      <c r="E102" s="2">
        <f t="shared" si="7"/>
        <v>0.19839734750394289</v>
      </c>
      <c r="F102" s="2">
        <f t="shared" si="11"/>
        <v>-0.25227913155675946</v>
      </c>
      <c r="G102" s="2">
        <f t="shared" si="9"/>
        <v>0.45067647906070235</v>
      </c>
      <c r="H102" s="2" t="str">
        <f t="shared" si="10"/>
        <v>Sell</v>
      </c>
    </row>
    <row r="103" spans="1:8" ht="13.5" x14ac:dyDescent="0.25">
      <c r="A103" s="3">
        <f>TITRES_STAT!B106</f>
        <v>42153</v>
      </c>
      <c r="B103" s="17">
        <f>TITRES_STAT!D106</f>
        <v>5.8662000000000001</v>
      </c>
      <c r="C103" s="2">
        <f t="shared" si="6"/>
        <v>6.0772579342803574</v>
      </c>
      <c r="D103" s="2">
        <f t="shared" si="8"/>
        <v>5.7174443032913524</v>
      </c>
      <c r="E103" s="2">
        <f t="shared" si="7"/>
        <v>0.35981363098900498</v>
      </c>
      <c r="F103" s="2">
        <f t="shared" si="11"/>
        <v>-0.12986057904760659</v>
      </c>
      <c r="G103" s="2">
        <f t="shared" si="9"/>
        <v>0.4896742100366116</v>
      </c>
      <c r="H103" s="2" t="str">
        <f t="shared" si="10"/>
        <v>Sell</v>
      </c>
    </row>
    <row r="104" spans="1:8" ht="13.5" x14ac:dyDescent="0.25">
      <c r="A104" s="3">
        <f>TITRES_STAT!B107</f>
        <v>42156</v>
      </c>
      <c r="B104" s="17">
        <f>TITRES_STAT!D107</f>
        <v>5.6333000000000002</v>
      </c>
      <c r="C104" s="2">
        <f t="shared" si="6"/>
        <v>6.1935874828526103</v>
      </c>
      <c r="D104" s="2">
        <f t="shared" si="8"/>
        <v>5.7112113919364376</v>
      </c>
      <c r="E104" s="2">
        <f t="shared" si="7"/>
        <v>0.48237609091617273</v>
      </c>
      <c r="F104" s="2">
        <f t="shared" si="11"/>
        <v>-7.4132450548507201E-3</v>
      </c>
      <c r="G104" s="2">
        <f t="shared" si="9"/>
        <v>0.48978933597102348</v>
      </c>
      <c r="H104" s="2" t="str">
        <f t="shared" si="10"/>
        <v>Sell</v>
      </c>
    </row>
    <row r="105" spans="1:8" ht="13.5" x14ac:dyDescent="0.25">
      <c r="A105" s="3">
        <f>TITRES_STAT!B108</f>
        <v>42157</v>
      </c>
      <c r="B105" s="17">
        <f>TITRES_STAT!D108</f>
        <v>5.3467000000000002</v>
      </c>
      <c r="C105" s="2">
        <f t="shared" si="6"/>
        <v>6.2286509470291316</v>
      </c>
      <c r="D105" s="2">
        <f t="shared" si="8"/>
        <v>5.6842105480892942</v>
      </c>
      <c r="E105" s="2">
        <f t="shared" si="7"/>
        <v>0.54444039893983742</v>
      </c>
      <c r="F105" s="2">
        <f t="shared" si="11"/>
        <v>0.10295748374408692</v>
      </c>
      <c r="G105" s="2">
        <f t="shared" si="9"/>
        <v>0.4414829151957505</v>
      </c>
      <c r="H105" s="2" t="str">
        <f t="shared" si="10"/>
        <v>Sell</v>
      </c>
    </row>
    <row r="106" spans="1:8" ht="13.5" x14ac:dyDescent="0.25">
      <c r="A106" s="3">
        <f>TITRES_STAT!B109</f>
        <v>42158</v>
      </c>
      <c r="B106" s="17">
        <f>TITRES_STAT!D109</f>
        <v>5.6691000000000003</v>
      </c>
      <c r="C106" s="2">
        <f t="shared" si="6"/>
        <v>6.2610738782554192</v>
      </c>
      <c r="D106" s="2">
        <f t="shared" si="8"/>
        <v>5.683091248230828</v>
      </c>
      <c r="E106" s="2">
        <f t="shared" si="7"/>
        <v>0.57798263002459116</v>
      </c>
      <c r="F106" s="2">
        <f t="shared" si="11"/>
        <v>0.19796251300018777</v>
      </c>
      <c r="G106" s="2">
        <f t="shared" si="9"/>
        <v>0.38002011702440341</v>
      </c>
      <c r="H106" s="2" t="str">
        <f t="shared" si="10"/>
        <v>Sell</v>
      </c>
    </row>
    <row r="107" spans="1:8" ht="13.5" x14ac:dyDescent="0.25">
      <c r="A107" s="3">
        <f>TITRES_STAT!B110</f>
        <v>42159</v>
      </c>
      <c r="B107" s="17">
        <f>TITRES_STAT!D110</f>
        <v>6.0095000000000001</v>
      </c>
      <c r="C107" s="2">
        <f t="shared" si="6"/>
        <v>6.2871240508315083</v>
      </c>
      <c r="D107" s="2">
        <f t="shared" si="8"/>
        <v>5.7072696742878044</v>
      </c>
      <c r="E107" s="2">
        <f t="shared" si="7"/>
        <v>0.57985437654370386</v>
      </c>
      <c r="F107" s="2">
        <f t="shared" si="11"/>
        <v>0.27434088570889104</v>
      </c>
      <c r="G107" s="2">
        <f t="shared" si="9"/>
        <v>0.30551349083481283</v>
      </c>
      <c r="H107" s="2" t="str">
        <f t="shared" si="10"/>
        <v>Sell</v>
      </c>
    </row>
    <row r="108" spans="1:8" ht="13.5" x14ac:dyDescent="0.25">
      <c r="A108" s="3">
        <f>TITRES_STAT!B111</f>
        <v>42160</v>
      </c>
      <c r="B108" s="17">
        <f>TITRES_STAT!D111</f>
        <v>6.1349</v>
      </c>
      <c r="C108" s="2">
        <f t="shared" si="6"/>
        <v>6.2664588122420462</v>
      </c>
      <c r="D108" s="2">
        <f t="shared" si="8"/>
        <v>5.7389459947109298</v>
      </c>
      <c r="E108" s="2">
        <f t="shared" si="7"/>
        <v>0.52751281753111634</v>
      </c>
      <c r="F108" s="2">
        <f t="shared" si="11"/>
        <v>0.3249752720733361</v>
      </c>
      <c r="G108" s="2">
        <f t="shared" si="9"/>
        <v>0.20253754545778024</v>
      </c>
      <c r="H108" s="2" t="str">
        <f t="shared" si="10"/>
        <v>Sell</v>
      </c>
    </row>
    <row r="109" spans="1:8" ht="13.5" x14ac:dyDescent="0.25">
      <c r="A109" s="3">
        <f>TITRES_STAT!B112</f>
        <v>42163</v>
      </c>
      <c r="B109" s="17">
        <f>TITRES_STAT!D112</f>
        <v>5.9557000000000002</v>
      </c>
      <c r="C109" s="2">
        <f t="shared" si="6"/>
        <v>6.2076343795894235</v>
      </c>
      <c r="D109" s="2">
        <f t="shared" si="8"/>
        <v>5.7550018469545643</v>
      </c>
      <c r="E109" s="2">
        <f t="shared" si="7"/>
        <v>0.45263253263485925</v>
      </c>
      <c r="F109" s="2">
        <f t="shared" si="11"/>
        <v>0.35050672418564077</v>
      </c>
      <c r="G109" s="2">
        <f t="shared" si="9"/>
        <v>0.10212580844921848</v>
      </c>
      <c r="H109" s="2" t="str">
        <f t="shared" si="10"/>
        <v>Sell</v>
      </c>
    </row>
    <row r="110" spans="1:8" ht="13.5" x14ac:dyDescent="0.25">
      <c r="A110" s="3">
        <f>TITRES_STAT!B113</f>
        <v>42164</v>
      </c>
      <c r="B110" s="17">
        <f>TITRES_STAT!D113</f>
        <v>5.7317999999999998</v>
      </c>
      <c r="C110" s="2">
        <f t="shared" si="6"/>
        <v>6.120659859652589</v>
      </c>
      <c r="D110" s="2">
        <f t="shared" si="8"/>
        <v>5.7532831916245959</v>
      </c>
      <c r="E110" s="2">
        <f t="shared" si="7"/>
        <v>0.36737666802799307</v>
      </c>
      <c r="F110" s="2">
        <f t="shared" si="11"/>
        <v>0.35388071295411122</v>
      </c>
      <c r="G110" s="2">
        <f t="shared" si="9"/>
        <v>1.3495955073881849E-2</v>
      </c>
      <c r="H110" s="2" t="str">
        <f t="shared" si="10"/>
        <v>Sell</v>
      </c>
    </row>
    <row r="111" spans="1:8" ht="13.5" x14ac:dyDescent="0.25">
      <c r="A111" s="3">
        <f>TITRES_STAT!B114</f>
        <v>42165</v>
      </c>
      <c r="B111" s="17">
        <f>TITRES_STAT!D114</f>
        <v>5.6333000000000002</v>
      </c>
      <c r="C111" s="2">
        <f t="shared" si="6"/>
        <v>6.0415583427829596</v>
      </c>
      <c r="D111" s="2">
        <f t="shared" si="8"/>
        <v>5.7443955478005515</v>
      </c>
      <c r="E111" s="2">
        <f t="shared" si="7"/>
        <v>0.29716279498240805</v>
      </c>
      <c r="F111" s="2">
        <f t="shared" si="11"/>
        <v>0.34253712935977065</v>
      </c>
      <c r="G111" s="2">
        <f t="shared" si="9"/>
        <v>-4.5374334377362602E-2</v>
      </c>
      <c r="H111" s="2" t="str">
        <f t="shared" si="10"/>
        <v>Hold</v>
      </c>
    </row>
    <row r="112" spans="1:8" ht="13.5" x14ac:dyDescent="0.25">
      <c r="A112" s="3">
        <f>TITRES_STAT!B115</f>
        <v>42166</v>
      </c>
      <c r="B112" s="17">
        <f>TITRES_STAT!D115</f>
        <v>5.4542000000000002</v>
      </c>
      <c r="C112" s="2">
        <f t="shared" si="6"/>
        <v>5.9663493669701966</v>
      </c>
      <c r="D112" s="2">
        <f t="shared" si="8"/>
        <v>5.7228995812968071</v>
      </c>
      <c r="E112" s="2">
        <f t="shared" si="7"/>
        <v>0.24344978567338948</v>
      </c>
      <c r="F112" s="2">
        <f t="shared" si="11"/>
        <v>0.32271966062249441</v>
      </c>
      <c r="G112" s="2">
        <f t="shared" si="9"/>
        <v>-7.9269874949104924E-2</v>
      </c>
      <c r="H112" s="2" t="str">
        <f t="shared" si="10"/>
        <v>Hold</v>
      </c>
    </row>
    <row r="113" spans="1:8" ht="13.5" x14ac:dyDescent="0.25">
      <c r="A113" s="3">
        <f>TITRES_STAT!B116</f>
        <v>42167</v>
      </c>
      <c r="B113" s="17">
        <f>TITRES_STAT!D116</f>
        <v>5.4451999999999998</v>
      </c>
      <c r="C113" s="2">
        <f t="shared" si="6"/>
        <v>5.9509417720517046</v>
      </c>
      <c r="D113" s="2">
        <f t="shared" si="8"/>
        <v>5.7023292419414879</v>
      </c>
      <c r="E113" s="2">
        <f t="shared" si="7"/>
        <v>0.24861253011021667</v>
      </c>
      <c r="F113" s="2">
        <f t="shared" si="11"/>
        <v>0.30789823452003884</v>
      </c>
      <c r="G113" s="2">
        <f t="shared" si="9"/>
        <v>-5.9285704409822171E-2</v>
      </c>
      <c r="H113" s="2" t="str">
        <f t="shared" si="10"/>
        <v>Hold</v>
      </c>
    </row>
    <row r="114" spans="1:8" ht="13.5" x14ac:dyDescent="0.25">
      <c r="A114" s="3">
        <f>TITRES_STAT!B117</f>
        <v>42170</v>
      </c>
      <c r="B114" s="17">
        <f>TITRES_STAT!D117</f>
        <v>5.4989999999999997</v>
      </c>
      <c r="C114" s="2">
        <f t="shared" si="6"/>
        <v>5.902073807120674</v>
      </c>
      <c r="D114" s="2">
        <f t="shared" si="8"/>
        <v>5.6872678166124881</v>
      </c>
      <c r="E114" s="2">
        <f t="shared" si="7"/>
        <v>0.21480599050818583</v>
      </c>
      <c r="F114" s="2">
        <f t="shared" si="11"/>
        <v>0.28927978571766827</v>
      </c>
      <c r="G114" s="2">
        <f t="shared" si="9"/>
        <v>-7.4473795209482441E-2</v>
      </c>
      <c r="H114" s="2" t="str">
        <f t="shared" si="10"/>
        <v>Hold</v>
      </c>
    </row>
    <row r="115" spans="1:8" ht="13.5" x14ac:dyDescent="0.25">
      <c r="A115" s="3">
        <f>TITRES_STAT!B118</f>
        <v>42171</v>
      </c>
      <c r="B115" s="17">
        <f>TITRES_STAT!D118</f>
        <v>5.4810999999999996</v>
      </c>
      <c r="C115" s="2">
        <f t="shared" si="6"/>
        <v>5.8166316829482625</v>
      </c>
      <c r="D115" s="2">
        <f t="shared" si="8"/>
        <v>5.6719961264930445</v>
      </c>
      <c r="E115" s="2">
        <f t="shared" si="7"/>
        <v>0.14463555645521797</v>
      </c>
      <c r="F115" s="2">
        <f t="shared" si="11"/>
        <v>0.26035093986517821</v>
      </c>
      <c r="G115" s="2">
        <f t="shared" si="9"/>
        <v>-0.11571538340996024</v>
      </c>
      <c r="H115" s="2" t="str">
        <f t="shared" si="10"/>
        <v>Hold</v>
      </c>
    </row>
    <row r="116" spans="1:8" ht="13.5" x14ac:dyDescent="0.25">
      <c r="A116" s="3">
        <f>TITRES_STAT!B119</f>
        <v>42172</v>
      </c>
      <c r="B116" s="17">
        <f>TITRES_STAT!D119</f>
        <v>5.3735999999999997</v>
      </c>
      <c r="C116" s="2">
        <f t="shared" si="6"/>
        <v>5.7939345009562224</v>
      </c>
      <c r="D116" s="2">
        <f t="shared" si="8"/>
        <v>5.6498927097157816</v>
      </c>
      <c r="E116" s="2">
        <f t="shared" si="7"/>
        <v>0.14404179124044081</v>
      </c>
      <c r="F116" s="2">
        <f t="shared" si="11"/>
        <v>0.23708911014023074</v>
      </c>
      <c r="G116" s="2">
        <f t="shared" si="9"/>
        <v>-9.3047318899789927E-2</v>
      </c>
      <c r="H116" s="2" t="str">
        <f t="shared" si="10"/>
        <v>Hold</v>
      </c>
    </row>
    <row r="117" spans="1:8" ht="13.5" x14ac:dyDescent="0.25">
      <c r="A117" s="3">
        <f>TITRES_STAT!B120</f>
        <v>42173</v>
      </c>
      <c r="B117" s="17">
        <f>TITRES_STAT!D120</f>
        <v>5.3646000000000003</v>
      </c>
      <c r="C117" s="2">
        <f t="shared" si="6"/>
        <v>5.8270984238860342</v>
      </c>
      <c r="D117" s="2">
        <f t="shared" si="8"/>
        <v>5.6287599164035012</v>
      </c>
      <c r="E117" s="2">
        <f t="shared" si="7"/>
        <v>0.19833850748253301</v>
      </c>
      <c r="F117" s="2">
        <f t="shared" si="11"/>
        <v>0.2293389896086912</v>
      </c>
      <c r="G117" s="2">
        <f t="shared" si="9"/>
        <v>-3.1000482126158191E-2</v>
      </c>
      <c r="H117" s="2" t="str">
        <f t="shared" si="10"/>
        <v>Hold</v>
      </c>
    </row>
    <row r="118" spans="1:8" ht="13.5" x14ac:dyDescent="0.25">
      <c r="A118" s="3">
        <f>TITRES_STAT!B121</f>
        <v>42174</v>
      </c>
      <c r="B118" s="17">
        <f>TITRES_STAT!D121</f>
        <v>5.3556999999999997</v>
      </c>
      <c r="C118" s="2">
        <f t="shared" si="6"/>
        <v>5.8744525125189515</v>
      </c>
      <c r="D118" s="2">
        <f t="shared" si="8"/>
        <v>5.6085332559291681</v>
      </c>
      <c r="E118" s="2">
        <f t="shared" si="7"/>
        <v>0.26591925658978344</v>
      </c>
      <c r="F118" s="2">
        <f t="shared" si="11"/>
        <v>0.23665504300490967</v>
      </c>
      <c r="G118" s="2">
        <f t="shared" si="9"/>
        <v>2.9264213584873772E-2</v>
      </c>
      <c r="H118" s="2" t="str">
        <f t="shared" si="10"/>
        <v>Sell</v>
      </c>
    </row>
    <row r="119" spans="1:8" ht="13.5" x14ac:dyDescent="0.25">
      <c r="A119" s="3">
        <f>TITRES_STAT!B122</f>
        <v>42177</v>
      </c>
      <c r="B119" s="17">
        <f>TITRES_STAT!D122</f>
        <v>5.2839999999999998</v>
      </c>
      <c r="C119" s="2">
        <f t="shared" si="6"/>
        <v>5.886952125977575</v>
      </c>
      <c r="D119" s="2">
        <f t="shared" si="8"/>
        <v>5.5844937554899703</v>
      </c>
      <c r="E119" s="2">
        <f t="shared" si="7"/>
        <v>0.30245837048760471</v>
      </c>
      <c r="F119" s="2">
        <f t="shared" si="11"/>
        <v>0.24981570850144869</v>
      </c>
      <c r="G119" s="2">
        <f t="shared" si="9"/>
        <v>5.2642661986156025E-2</v>
      </c>
      <c r="H119" s="2" t="str">
        <f t="shared" si="10"/>
        <v>Sell</v>
      </c>
    </row>
    <row r="120" spans="1:8" ht="13.5" x14ac:dyDescent="0.25">
      <c r="A120" s="3">
        <f>TITRES_STAT!B123</f>
        <v>42178</v>
      </c>
      <c r="B120" s="17">
        <f>TITRES_STAT!D123</f>
        <v>5.4184000000000001</v>
      </c>
      <c r="C120" s="2">
        <f t="shared" si="6"/>
        <v>5.8630825681348711</v>
      </c>
      <c r="D120" s="2">
        <f t="shared" si="8"/>
        <v>5.5721905143425658</v>
      </c>
      <c r="E120" s="2">
        <f t="shared" si="7"/>
        <v>0.29089205379230521</v>
      </c>
      <c r="F120" s="2">
        <f t="shared" si="11"/>
        <v>0.25803097755962001</v>
      </c>
      <c r="G120" s="2">
        <f t="shared" si="9"/>
        <v>3.2861076232685194E-2</v>
      </c>
      <c r="H120" s="2" t="str">
        <f t="shared" si="10"/>
        <v>Sell</v>
      </c>
    </row>
    <row r="121" spans="1:8" ht="13.5" x14ac:dyDescent="0.25">
      <c r="A121" s="3">
        <f>TITRES_STAT!B124</f>
        <v>42179</v>
      </c>
      <c r="B121" s="17">
        <f>TITRES_STAT!D124</f>
        <v>5.5259</v>
      </c>
      <c r="C121" s="2">
        <f t="shared" si="6"/>
        <v>5.8277314038064301</v>
      </c>
      <c r="D121" s="2">
        <f t="shared" si="8"/>
        <v>5.5687615873542278</v>
      </c>
      <c r="E121" s="2">
        <f t="shared" si="7"/>
        <v>0.25896981645220229</v>
      </c>
      <c r="F121" s="2">
        <f t="shared" si="11"/>
        <v>0.25821874533813649</v>
      </c>
      <c r="G121" s="2">
        <f t="shared" si="9"/>
        <v>7.510711140658044E-4</v>
      </c>
      <c r="H121" s="2" t="str">
        <f t="shared" si="10"/>
        <v>Sell</v>
      </c>
    </row>
    <row r="122" spans="1:8" ht="13.5" x14ac:dyDescent="0.25">
      <c r="A122" s="3">
        <f>TITRES_STAT!B125</f>
        <v>42180</v>
      </c>
      <c r="B122" s="17">
        <f>TITRES_STAT!D125</f>
        <v>5.4631999999999996</v>
      </c>
      <c r="C122" s="2">
        <f t="shared" si="6"/>
        <v>5.7702650339900563</v>
      </c>
      <c r="D122" s="2">
        <f t="shared" si="8"/>
        <v>5.5609422105131738</v>
      </c>
      <c r="E122" s="2">
        <f t="shared" si="7"/>
        <v>0.20932282347688247</v>
      </c>
      <c r="F122" s="2">
        <f t="shared" si="11"/>
        <v>0.24843956096588571</v>
      </c>
      <c r="G122" s="2">
        <f t="shared" si="9"/>
        <v>-3.9116737489003239E-2</v>
      </c>
      <c r="H122" s="2" t="str">
        <f t="shared" si="10"/>
        <v>Hold</v>
      </c>
    </row>
    <row r="123" spans="1:8" ht="13.5" x14ac:dyDescent="0.25">
      <c r="A123" s="3">
        <f>TITRES_STAT!B126</f>
        <v>42181</v>
      </c>
      <c r="B123" s="17">
        <f>TITRES_STAT!D126</f>
        <v>5.4631999999999996</v>
      </c>
      <c r="C123" s="2">
        <f t="shared" si="6"/>
        <v>5.7202550287608167</v>
      </c>
      <c r="D123" s="2">
        <f t="shared" si="8"/>
        <v>5.5537020467714573</v>
      </c>
      <c r="E123" s="2">
        <f t="shared" si="7"/>
        <v>0.16655298198935942</v>
      </c>
      <c r="F123" s="2">
        <f t="shared" si="11"/>
        <v>0.23206224517058044</v>
      </c>
      <c r="G123" s="2">
        <f t="shared" si="9"/>
        <v>-6.5509263181221022E-2</v>
      </c>
      <c r="H123" s="2" t="str">
        <f t="shared" si="10"/>
        <v>Hold</v>
      </c>
    </row>
    <row r="124" spans="1:8" ht="13.5" x14ac:dyDescent="0.25">
      <c r="A124" s="3">
        <f>TITRES_STAT!B127</f>
        <v>42184</v>
      </c>
      <c r="B124" s="17">
        <f>TITRES_STAT!D127</f>
        <v>5.4184000000000001</v>
      </c>
      <c r="C124" s="2">
        <f t="shared" si="6"/>
        <v>5.6862157935668449</v>
      </c>
      <c r="D124" s="2">
        <f t="shared" si="8"/>
        <v>5.5436796729365341</v>
      </c>
      <c r="E124" s="2">
        <f t="shared" si="7"/>
        <v>0.14253612063031085</v>
      </c>
      <c r="F124" s="2">
        <f t="shared" si="11"/>
        <v>0.21415702026252653</v>
      </c>
      <c r="G124" s="2">
        <f t="shared" si="9"/>
        <v>-7.1620899632215684E-2</v>
      </c>
      <c r="H124" s="2" t="str">
        <f t="shared" si="10"/>
        <v>Hold</v>
      </c>
    </row>
    <row r="125" spans="1:8" ht="13.5" x14ac:dyDescent="0.25">
      <c r="A125" s="3">
        <f>TITRES_STAT!B128</f>
        <v>42185</v>
      </c>
      <c r="B125" s="17">
        <f>TITRES_STAT!D128</f>
        <v>5.4989999999999997</v>
      </c>
      <c r="C125" s="2">
        <f t="shared" si="6"/>
        <v>5.6546595176334842</v>
      </c>
      <c r="D125" s="2">
        <f t="shared" si="8"/>
        <v>5.5403700675338277</v>
      </c>
      <c r="E125" s="2">
        <f t="shared" si="7"/>
        <v>0.11428945009965652</v>
      </c>
      <c r="F125" s="2">
        <f t="shared" si="11"/>
        <v>0.19418350622995253</v>
      </c>
      <c r="G125" s="2">
        <f t="shared" si="9"/>
        <v>-7.9894056130296015E-2</v>
      </c>
      <c r="H125" s="2" t="str">
        <f t="shared" si="10"/>
        <v>Hold</v>
      </c>
    </row>
    <row r="126" spans="1:8" ht="13.5" x14ac:dyDescent="0.25">
      <c r="A126" s="3">
        <f>TITRES_STAT!B129</f>
        <v>42186</v>
      </c>
      <c r="B126" s="17">
        <f>TITRES_STAT!D129</f>
        <v>5.4810999999999996</v>
      </c>
      <c r="C126" s="2">
        <f t="shared" si="6"/>
        <v>5.6114195918437169</v>
      </c>
      <c r="D126" s="2">
        <f t="shared" si="8"/>
        <v>5.535979692160951</v>
      </c>
      <c r="E126" s="2">
        <f t="shared" si="7"/>
        <v>7.5439899682765876E-2</v>
      </c>
      <c r="F126" s="2">
        <f t="shared" si="11"/>
        <v>0.1704347849205152</v>
      </c>
      <c r="G126" s="2">
        <f t="shared" si="9"/>
        <v>-9.4994885237749321E-2</v>
      </c>
      <c r="H126" s="2" t="str">
        <f t="shared" si="10"/>
        <v>Hold</v>
      </c>
    </row>
    <row r="127" spans="1:8" ht="13.5" x14ac:dyDescent="0.25">
      <c r="A127" s="3">
        <f>TITRES_STAT!B130</f>
        <v>42187</v>
      </c>
      <c r="B127" s="17">
        <f>TITRES_STAT!D130</f>
        <v>5.4721000000000002</v>
      </c>
      <c r="C127" s="2">
        <f t="shared" si="6"/>
        <v>5.5734473469446835</v>
      </c>
      <c r="D127" s="2">
        <f t="shared" si="8"/>
        <v>5.5312478631119912</v>
      </c>
      <c r="E127" s="2">
        <f t="shared" si="7"/>
        <v>4.2199483832692231E-2</v>
      </c>
      <c r="F127" s="2">
        <f t="shared" si="11"/>
        <v>0.14478772470295062</v>
      </c>
      <c r="G127" s="2">
        <f t="shared" si="9"/>
        <v>-0.10258824087025839</v>
      </c>
      <c r="H127" s="2" t="str">
        <f t="shared" si="10"/>
        <v>Hold</v>
      </c>
    </row>
    <row r="128" spans="1:8" ht="13.5" x14ac:dyDescent="0.25">
      <c r="A128" s="3">
        <f>TITRES_STAT!B131</f>
        <v>42188</v>
      </c>
      <c r="B128" s="17">
        <f>TITRES_STAT!D131</f>
        <v>5.3735999999999997</v>
      </c>
      <c r="C128" s="2">
        <f t="shared" si="6"/>
        <v>5.5399477551070397</v>
      </c>
      <c r="D128" s="2">
        <f t="shared" si="8"/>
        <v>5.5195702436222138</v>
      </c>
      <c r="E128" s="2">
        <f t="shared" si="7"/>
        <v>2.0377511484825916E-2</v>
      </c>
      <c r="F128" s="2">
        <f t="shared" si="11"/>
        <v>0.11990568205932568</v>
      </c>
      <c r="G128" s="2">
        <f t="shared" si="9"/>
        <v>-9.9528170574499766E-2</v>
      </c>
      <c r="H128" s="2" t="str">
        <f t="shared" si="10"/>
        <v>Hold</v>
      </c>
    </row>
    <row r="129" spans="1:8" ht="13.5" x14ac:dyDescent="0.25">
      <c r="A129" s="3">
        <f>TITRES_STAT!B132</f>
        <v>42191</v>
      </c>
      <c r="B129" s="17">
        <f>TITRES_STAT!D132</f>
        <v>5.4184000000000001</v>
      </c>
      <c r="C129" s="2">
        <f t="shared" si="6"/>
        <v>5.5005711773982648</v>
      </c>
      <c r="D129" s="2">
        <f t="shared" si="8"/>
        <v>5.5120761515020504</v>
      </c>
      <c r="E129" s="2">
        <f t="shared" si="7"/>
        <v>-1.1504974103785592E-2</v>
      </c>
      <c r="F129" s="2">
        <f t="shared" si="11"/>
        <v>9.3623550826703442E-2</v>
      </c>
      <c r="G129" s="2">
        <f t="shared" si="9"/>
        <v>-0.10512852493048903</v>
      </c>
      <c r="H129" s="2" t="str">
        <f t="shared" si="10"/>
        <v>Hold</v>
      </c>
    </row>
    <row r="130" spans="1:8" ht="13.5" x14ac:dyDescent="0.25">
      <c r="A130" s="3">
        <f>TITRES_STAT!B133</f>
        <v>42192</v>
      </c>
      <c r="B130" s="17">
        <f>TITRES_STAT!D133</f>
        <v>5.4184000000000001</v>
      </c>
      <c r="C130" s="2">
        <f t="shared" si="6"/>
        <v>5.4879294577985318</v>
      </c>
      <c r="D130" s="2">
        <f t="shared" si="8"/>
        <v>5.5051371773167137</v>
      </c>
      <c r="E130" s="2">
        <f t="shared" si="7"/>
        <v>-1.7207719518181896E-2</v>
      </c>
      <c r="F130" s="2">
        <f t="shared" si="11"/>
        <v>7.1457296757726371E-2</v>
      </c>
      <c r="G130" s="2">
        <f t="shared" si="9"/>
        <v>-8.8665016275908268E-2</v>
      </c>
      <c r="H130" s="2" t="str">
        <f t="shared" si="10"/>
        <v>Hold</v>
      </c>
    </row>
    <row r="131" spans="1:8" ht="13.5" x14ac:dyDescent="0.25">
      <c r="A131" s="3">
        <f>TITRES_STAT!B134</f>
        <v>42193</v>
      </c>
      <c r="B131" s="17">
        <f>TITRES_STAT!D134</f>
        <v>5.4184000000000001</v>
      </c>
      <c r="C131" s="2">
        <f t="shared" si="6"/>
        <v>5.4937710796756809</v>
      </c>
      <c r="D131" s="2">
        <f t="shared" si="8"/>
        <v>5.4987122012191794</v>
      </c>
      <c r="E131" s="2">
        <f t="shared" si="7"/>
        <v>-4.9411215434984612E-3</v>
      </c>
      <c r="F131" s="2">
        <f t="shared" si="11"/>
        <v>5.6177613097481406E-2</v>
      </c>
      <c r="G131" s="2">
        <f t="shared" si="9"/>
        <v>-6.1118734640979867E-2</v>
      </c>
      <c r="H131" s="2" t="str">
        <f t="shared" si="10"/>
        <v>Hold</v>
      </c>
    </row>
    <row r="132" spans="1:8" ht="13.5" x14ac:dyDescent="0.25">
      <c r="A132" s="3">
        <f>TITRES_STAT!B135</f>
        <v>42194</v>
      </c>
      <c r="B132" s="17">
        <f>TITRES_STAT!D135</f>
        <v>5.5796000000000001</v>
      </c>
      <c r="C132" s="2">
        <f t="shared" si="6"/>
        <v>5.4890678366486529</v>
      </c>
      <c r="D132" s="2">
        <f t="shared" si="8"/>
        <v>5.5047038900177583</v>
      </c>
      <c r="E132" s="2">
        <f t="shared" si="7"/>
        <v>-1.563605336910534E-2</v>
      </c>
      <c r="F132" s="2">
        <f t="shared" si="11"/>
        <v>4.1814879804164061E-2</v>
      </c>
      <c r="G132" s="2">
        <f t="shared" si="9"/>
        <v>-5.7450933173269401E-2</v>
      </c>
      <c r="H132" s="2" t="str">
        <f t="shared" si="10"/>
        <v>Hold</v>
      </c>
    </row>
    <row r="133" spans="1:8" ht="13.5" x14ac:dyDescent="0.25">
      <c r="A133" s="3">
        <f>TITRES_STAT!B136</f>
        <v>42195</v>
      </c>
      <c r="B133" s="17">
        <f>TITRES_STAT!D136</f>
        <v>5.5079000000000002</v>
      </c>
      <c r="C133" s="2">
        <f t="shared" si="6"/>
        <v>5.4850881694719371</v>
      </c>
      <c r="D133" s="2">
        <f t="shared" si="8"/>
        <v>5.5049406389053317</v>
      </c>
      <c r="E133" s="2">
        <f t="shared" si="7"/>
        <v>-1.9852469433394582E-2</v>
      </c>
      <c r="F133" s="2">
        <f t="shared" si="11"/>
        <v>2.9481409956652334E-2</v>
      </c>
      <c r="G133" s="2">
        <f t="shared" si="9"/>
        <v>-4.9333879390046916E-2</v>
      </c>
      <c r="H133" s="2" t="str">
        <f t="shared" si="10"/>
        <v>Hold</v>
      </c>
    </row>
    <row r="134" spans="1:8" ht="13.5" x14ac:dyDescent="0.25">
      <c r="A134" s="3">
        <f>TITRES_STAT!B137</f>
        <v>42198</v>
      </c>
      <c r="B134" s="17">
        <f>TITRES_STAT!D137</f>
        <v>5.4989999999999997</v>
      </c>
      <c r="C134" s="2">
        <f t="shared" si="6"/>
        <v>5.4748284510916383</v>
      </c>
      <c r="D134" s="2">
        <f t="shared" si="8"/>
        <v>5.5045005915790108</v>
      </c>
      <c r="E134" s="2">
        <f t="shared" si="7"/>
        <v>-2.9672140487372545E-2</v>
      </c>
      <c r="F134" s="2">
        <f t="shared" si="11"/>
        <v>1.7650699867847359E-2</v>
      </c>
      <c r="G134" s="2">
        <f t="shared" si="9"/>
        <v>-4.73228403552199E-2</v>
      </c>
      <c r="H134" s="2" t="str">
        <f t="shared" si="10"/>
        <v>Hold</v>
      </c>
    </row>
    <row r="135" spans="1:8" ht="13.5" x14ac:dyDescent="0.25">
      <c r="A135" s="3">
        <f>TITRES_STAT!B138</f>
        <v>42199</v>
      </c>
      <c r="B135" s="17">
        <f>TITRES_STAT!D138</f>
        <v>5.4631999999999996</v>
      </c>
      <c r="C135" s="2">
        <f t="shared" si="6"/>
        <v>5.4785471509236938</v>
      </c>
      <c r="D135" s="2">
        <f t="shared" si="8"/>
        <v>5.501441288499084</v>
      </c>
      <c r="E135" s="2">
        <f t="shared" si="7"/>
        <v>-2.2894137575390161E-2</v>
      </c>
      <c r="F135" s="2">
        <f t="shared" si="11"/>
        <v>9.5417323791998562E-3</v>
      </c>
      <c r="G135" s="2">
        <f t="shared" si="9"/>
        <v>-3.2435869954590017E-2</v>
      </c>
      <c r="H135" s="2" t="str">
        <f t="shared" si="10"/>
        <v>Hold</v>
      </c>
    </row>
    <row r="136" spans="1:8" ht="13.5" x14ac:dyDescent="0.25">
      <c r="A136" s="3">
        <f>TITRES_STAT!B139</f>
        <v>42200</v>
      </c>
      <c r="B136" s="17">
        <f>TITRES_STAT!D139</f>
        <v>5.3735999999999997</v>
      </c>
      <c r="C136" s="2">
        <f t="shared" si="6"/>
        <v>5.4789398969354339</v>
      </c>
      <c r="D136" s="2">
        <f t="shared" si="8"/>
        <v>5.4919715634250776</v>
      </c>
      <c r="E136" s="2">
        <f t="shared" si="7"/>
        <v>-1.3031666489643712E-2</v>
      </c>
      <c r="F136" s="2">
        <f t="shared" si="11"/>
        <v>5.0270526054311433E-3</v>
      </c>
      <c r="G136" s="2">
        <f t="shared" si="9"/>
        <v>-1.8058719095074855E-2</v>
      </c>
      <c r="H136" s="2" t="str">
        <f t="shared" si="10"/>
        <v>Hold</v>
      </c>
    </row>
    <row r="137" spans="1:8" ht="13.5" x14ac:dyDescent="0.25">
      <c r="A137" s="3">
        <f>TITRES_STAT!B140</f>
        <v>42201</v>
      </c>
      <c r="B137" s="17">
        <f>TITRES_STAT!D140</f>
        <v>5.4810999999999996</v>
      </c>
      <c r="C137" s="2">
        <f t="shared" si="6"/>
        <v>5.4778876050992134</v>
      </c>
      <c r="D137" s="2">
        <f t="shared" si="8"/>
        <v>5.4911662624306272</v>
      </c>
      <c r="E137" s="2">
        <f t="shared" si="7"/>
        <v>-1.3278657331413868E-2</v>
      </c>
      <c r="F137" s="2">
        <f t="shared" si="11"/>
        <v>1.3659106180621407E-3</v>
      </c>
      <c r="G137" s="2">
        <f t="shared" si="9"/>
        <v>-1.4644567949476009E-2</v>
      </c>
      <c r="H137" s="2" t="str">
        <f t="shared" si="10"/>
        <v>Hold</v>
      </c>
    </row>
    <row r="138" spans="1:8" ht="13.5" x14ac:dyDescent="0.25">
      <c r="A138" s="3">
        <f>TITRES_STAT!B141</f>
        <v>42205</v>
      </c>
      <c r="B138" s="17">
        <f>TITRES_STAT!D141</f>
        <v>5.8124000000000002</v>
      </c>
      <c r="C138" s="2">
        <f t="shared" si="6"/>
        <v>5.4618433581608725</v>
      </c>
      <c r="D138" s="2">
        <f t="shared" si="8"/>
        <v>5.5149613541024323</v>
      </c>
      <c r="E138" s="2">
        <f t="shared" si="7"/>
        <v>-5.3117995941559748E-2</v>
      </c>
      <c r="F138" s="2">
        <f t="shared" si="11"/>
        <v>-9.5308706938622371E-3</v>
      </c>
      <c r="G138" s="2">
        <f t="shared" si="9"/>
        <v>-4.3587125247697513E-2</v>
      </c>
      <c r="H138" s="2" t="str">
        <f t="shared" si="10"/>
        <v>Hold</v>
      </c>
    </row>
    <row r="139" spans="1:8" ht="13.5" x14ac:dyDescent="0.25">
      <c r="A139" s="3">
        <f>TITRES_STAT!B142</f>
        <v>42206</v>
      </c>
      <c r="B139" s="17">
        <f>TITRES_STAT!D142</f>
        <v>6.0721999999999996</v>
      </c>
      <c r="C139" s="2">
        <f t="shared" si="6"/>
        <v>5.4551597645976608</v>
      </c>
      <c r="D139" s="2">
        <f t="shared" si="8"/>
        <v>5.5562382908355854</v>
      </c>
      <c r="E139" s="2">
        <f t="shared" si="7"/>
        <v>-0.10107852623792457</v>
      </c>
      <c r="F139" s="2">
        <f t="shared" si="11"/>
        <v>-2.7840401802674705E-2</v>
      </c>
      <c r="G139" s="2">
        <f t="shared" si="9"/>
        <v>-7.3238124435249866E-2</v>
      </c>
      <c r="H139" s="2" t="str">
        <f t="shared" si="10"/>
        <v>Hold</v>
      </c>
    </row>
    <row r="140" spans="1:8" ht="13.5" x14ac:dyDescent="0.25">
      <c r="A140" s="3">
        <f>TITRES_STAT!B143</f>
        <v>42207</v>
      </c>
      <c r="B140" s="17">
        <f>TITRES_STAT!D143</f>
        <v>6.3407999999999998</v>
      </c>
      <c r="C140" s="2">
        <f t="shared" si="6"/>
        <v>5.4495044161980202</v>
      </c>
      <c r="D140" s="2">
        <f t="shared" si="8"/>
        <v>5.6143539729959127</v>
      </c>
      <c r="E140" s="2">
        <f t="shared" si="7"/>
        <v>-0.16484955679789248</v>
      </c>
      <c r="F140" s="2">
        <f t="shared" si="11"/>
        <v>-5.5242232801718263E-2</v>
      </c>
      <c r="G140" s="2">
        <f t="shared" si="9"/>
        <v>-0.10960732399617422</v>
      </c>
      <c r="H140" s="2" t="str">
        <f t="shared" si="10"/>
        <v>Hold</v>
      </c>
    </row>
    <row r="141" spans="1:8" ht="13.5" x14ac:dyDescent="0.25">
      <c r="A141" s="3">
        <f>TITRES_STAT!B144</f>
        <v>42208</v>
      </c>
      <c r="B141" s="17">
        <f>TITRES_STAT!D144</f>
        <v>6.6811999999999996</v>
      </c>
      <c r="C141" s="2">
        <f t="shared" si="6"/>
        <v>5.4447191213983244</v>
      </c>
      <c r="D141" s="2">
        <f t="shared" si="8"/>
        <v>5.6933796046258447</v>
      </c>
      <c r="E141" s="2">
        <f t="shared" si="7"/>
        <v>-0.24866048322752032</v>
      </c>
      <c r="F141" s="2">
        <f t="shared" si="11"/>
        <v>-9.3925882886878684E-2</v>
      </c>
      <c r="G141" s="2">
        <f t="shared" si="9"/>
        <v>-0.15473460034064163</v>
      </c>
      <c r="H141" s="2" t="str">
        <f t="shared" si="10"/>
        <v>Hold</v>
      </c>
    </row>
    <row r="142" spans="1:8" ht="13.5" x14ac:dyDescent="0.25">
      <c r="A142" s="3">
        <f>TITRES_STAT!B145</f>
        <v>42209</v>
      </c>
      <c r="B142" s="17">
        <f>TITRES_STAT!D145</f>
        <v>6.4931000000000001</v>
      </c>
      <c r="C142" s="2">
        <f t="shared" si="6"/>
        <v>5.4654700257985827</v>
      </c>
      <c r="D142" s="2">
        <f t="shared" si="8"/>
        <v>5.7526181524313378</v>
      </c>
      <c r="E142" s="2">
        <f t="shared" si="7"/>
        <v>-0.28714812663275513</v>
      </c>
      <c r="F142" s="2">
        <f t="shared" si="11"/>
        <v>-0.13257033163605397</v>
      </c>
      <c r="G142" s="2">
        <f t="shared" si="9"/>
        <v>-0.15457779499670116</v>
      </c>
      <c r="H142" s="2" t="str">
        <f t="shared" si="10"/>
        <v>Hold</v>
      </c>
    </row>
    <row r="143" spans="1:8" ht="13.5" x14ac:dyDescent="0.25">
      <c r="A143" s="3">
        <f>TITRES_STAT!B146</f>
        <v>42212</v>
      </c>
      <c r="B143" s="17">
        <f>TITRES_STAT!D146</f>
        <v>6.2065000000000001</v>
      </c>
      <c r="C143" s="2">
        <f t="shared" ref="C143:C206" si="12">$C$4*B133+C142*(1-$C$4)</f>
        <v>5.4719977141372622</v>
      </c>
      <c r="D143" s="2">
        <f t="shared" si="8"/>
        <v>5.7862390300290167</v>
      </c>
      <c r="E143" s="2">
        <f t="shared" si="7"/>
        <v>-0.31424131589175452</v>
      </c>
      <c r="F143" s="2">
        <f t="shared" si="11"/>
        <v>-0.16890452848719409</v>
      </c>
      <c r="G143" s="2">
        <f t="shared" si="9"/>
        <v>-0.14533678740456044</v>
      </c>
      <c r="H143" s="2" t="str">
        <f t="shared" si="10"/>
        <v>Hold</v>
      </c>
    </row>
    <row r="144" spans="1:8" ht="13.5" x14ac:dyDescent="0.25">
      <c r="A144" s="3">
        <f>TITRES_STAT!B147</f>
        <v>42213</v>
      </c>
      <c r="B144" s="17">
        <f>TITRES_STAT!D147</f>
        <v>6.1528</v>
      </c>
      <c r="C144" s="2">
        <f t="shared" si="12"/>
        <v>5.4761519119622992</v>
      </c>
      <c r="D144" s="2">
        <f t="shared" si="8"/>
        <v>5.8133916944713118</v>
      </c>
      <c r="E144" s="2">
        <f t="shared" si="7"/>
        <v>-0.33723978250901254</v>
      </c>
      <c r="F144" s="2">
        <f t="shared" si="11"/>
        <v>-0.20257157929155778</v>
      </c>
      <c r="G144" s="2">
        <f t="shared" si="9"/>
        <v>-0.13466820321745476</v>
      </c>
      <c r="H144" s="2" t="str">
        <f t="shared" si="10"/>
        <v>Hold</v>
      </c>
    </row>
    <row r="145" spans="1:8" ht="13.5" x14ac:dyDescent="0.25">
      <c r="A145" s="3">
        <f>TITRES_STAT!B148</f>
        <v>42214</v>
      </c>
      <c r="B145" s="17">
        <f>TITRES_STAT!D148</f>
        <v>6.0004999999999997</v>
      </c>
      <c r="C145" s="2">
        <f t="shared" si="12"/>
        <v>5.4741593101219452</v>
      </c>
      <c r="D145" s="2">
        <f t="shared" si="8"/>
        <v>5.8272515689549182</v>
      </c>
      <c r="E145" s="2">
        <f t="shared" si="7"/>
        <v>-0.35309225883297302</v>
      </c>
      <c r="F145" s="2">
        <f t="shared" si="11"/>
        <v>-0.23267571519984082</v>
      </c>
      <c r="G145" s="2">
        <f t="shared" si="9"/>
        <v>-0.1204165436331322</v>
      </c>
      <c r="H145" s="2" t="str">
        <f t="shared" si="10"/>
        <v>Hold</v>
      </c>
    </row>
    <row r="146" spans="1:8" ht="13.5" x14ac:dyDescent="0.25">
      <c r="A146" s="3">
        <f>TITRES_STAT!B149</f>
        <v>42215</v>
      </c>
      <c r="B146" s="17">
        <f>TITRES_STAT!D149</f>
        <v>5.6512000000000002</v>
      </c>
      <c r="C146" s="2">
        <f t="shared" si="12"/>
        <v>5.4586886470262606</v>
      </c>
      <c r="D146" s="2">
        <f t="shared" si="8"/>
        <v>5.8142107119952948</v>
      </c>
      <c r="E146" s="2">
        <f t="shared" si="7"/>
        <v>-0.35552206496903427</v>
      </c>
      <c r="F146" s="2">
        <f t="shared" si="11"/>
        <v>-0.25724498515367955</v>
      </c>
      <c r="G146" s="2">
        <f t="shared" si="9"/>
        <v>-9.8277079815354718E-2</v>
      </c>
      <c r="H146" s="2" t="str">
        <f t="shared" si="10"/>
        <v>Hold</v>
      </c>
    </row>
    <row r="147" spans="1:8" ht="13.5" x14ac:dyDescent="0.25">
      <c r="A147" s="3">
        <f>TITRES_STAT!B150</f>
        <v>42216</v>
      </c>
      <c r="B147" s="17">
        <f>TITRES_STAT!D150</f>
        <v>5.9199000000000002</v>
      </c>
      <c r="C147" s="2">
        <f t="shared" si="12"/>
        <v>5.4621365474837589</v>
      </c>
      <c r="D147" s="2">
        <f t="shared" si="8"/>
        <v>5.8220395481437919</v>
      </c>
      <c r="E147" s="2">
        <f t="shared" si="7"/>
        <v>-0.359903000660033</v>
      </c>
      <c r="F147" s="2">
        <f t="shared" si="11"/>
        <v>-0.27777658825495022</v>
      </c>
      <c r="G147" s="2">
        <f t="shared" si="9"/>
        <v>-8.2126412405082783E-2</v>
      </c>
      <c r="H147" s="2" t="str">
        <f t="shared" si="10"/>
        <v>Hold</v>
      </c>
    </row>
    <row r="148" spans="1:8" ht="13.5" x14ac:dyDescent="0.25">
      <c r="A148" s="3">
        <f>TITRES_STAT!B151</f>
        <v>42219</v>
      </c>
      <c r="B148" s="17">
        <f>TITRES_STAT!D151</f>
        <v>5.4451999999999998</v>
      </c>
      <c r="C148" s="2">
        <f t="shared" si="12"/>
        <v>5.5160232324862575</v>
      </c>
      <c r="D148" s="2">
        <f t="shared" si="8"/>
        <v>5.7941255075405484</v>
      </c>
      <c r="E148" s="2">
        <f t="shared" si="7"/>
        <v>-0.27810227505429097</v>
      </c>
      <c r="F148" s="2">
        <f t="shared" si="11"/>
        <v>-0.2778417256148184</v>
      </c>
      <c r="G148" s="2">
        <f t="shared" si="9"/>
        <v>-2.6054943947256826E-4</v>
      </c>
      <c r="H148" s="2" t="str">
        <f t="shared" si="10"/>
        <v>Hold</v>
      </c>
    </row>
    <row r="149" spans="1:8" ht="13.5" x14ac:dyDescent="0.25">
      <c r="A149" s="3">
        <f>TITRES_STAT!B152</f>
        <v>42220</v>
      </c>
      <c r="B149" s="17">
        <f>TITRES_STAT!D152</f>
        <v>6.09</v>
      </c>
      <c r="C149" s="2">
        <f t="shared" si="12"/>
        <v>5.6015888890268331</v>
      </c>
      <c r="D149" s="2">
        <f t="shared" si="8"/>
        <v>5.8160421366116193</v>
      </c>
      <c r="E149" s="2">
        <f t="shared" si="7"/>
        <v>-0.21445324758478623</v>
      </c>
      <c r="F149" s="2">
        <f t="shared" si="11"/>
        <v>-0.265164030008812</v>
      </c>
      <c r="G149" s="2">
        <f t="shared" si="9"/>
        <v>5.0710782424025769E-2</v>
      </c>
      <c r="H149" s="2" t="str">
        <f t="shared" si="10"/>
        <v>Sell</v>
      </c>
    </row>
    <row r="150" spans="1:8" ht="13.5" x14ac:dyDescent="0.25">
      <c r="A150" s="3">
        <f>TITRES_STAT!B153</f>
        <v>42221</v>
      </c>
      <c r="B150" s="17">
        <f>TITRES_STAT!D153</f>
        <v>6.27</v>
      </c>
      <c r="C150" s="2">
        <f t="shared" si="12"/>
        <v>5.715313675330397</v>
      </c>
      <c r="D150" s="2">
        <f t="shared" si="8"/>
        <v>5.849668645010758</v>
      </c>
      <c r="E150" s="2">
        <f t="shared" si="7"/>
        <v>-0.13435496968036098</v>
      </c>
      <c r="F150" s="2">
        <f t="shared" si="11"/>
        <v>-0.23900221794312182</v>
      </c>
      <c r="G150" s="2">
        <f t="shared" si="9"/>
        <v>0.10464724826276084</v>
      </c>
      <c r="H150" s="2" t="str">
        <f t="shared" si="10"/>
        <v>Sell</v>
      </c>
    </row>
    <row r="151" spans="1:8" ht="13.5" x14ac:dyDescent="0.25">
      <c r="A151" s="3">
        <f>TITRES_STAT!B154</f>
        <v>42222</v>
      </c>
      <c r="B151" s="17">
        <f>TITRES_STAT!D154</f>
        <v>6.43</v>
      </c>
      <c r="C151" s="2">
        <f t="shared" si="12"/>
        <v>5.8639115714334134</v>
      </c>
      <c r="D151" s="2">
        <f t="shared" si="8"/>
        <v>5.8926561527877395</v>
      </c>
      <c r="E151" s="2">
        <f t="shared" si="7"/>
        <v>-2.8744581354326115E-2</v>
      </c>
      <c r="F151" s="2">
        <f t="shared" si="11"/>
        <v>-0.19695069062536269</v>
      </c>
      <c r="G151" s="2">
        <f t="shared" si="9"/>
        <v>0.16820610927103657</v>
      </c>
      <c r="H151" s="2" t="str">
        <f t="shared" si="10"/>
        <v>Sell</v>
      </c>
    </row>
    <row r="152" spans="1:8" ht="13.5" x14ac:dyDescent="0.25">
      <c r="A152" s="3">
        <f>TITRES_STAT!B155</f>
        <v>42223</v>
      </c>
      <c r="B152" s="17">
        <f>TITRES_STAT!D155</f>
        <v>6.5</v>
      </c>
      <c r="C152" s="2">
        <f t="shared" si="12"/>
        <v>5.9607097912128886</v>
      </c>
      <c r="D152" s="2">
        <f t="shared" si="8"/>
        <v>5.9376445859145743</v>
      </c>
      <c r="E152" s="2">
        <f t="shared" si="7"/>
        <v>2.306520529831424E-2</v>
      </c>
      <c r="F152" s="2">
        <f t="shared" si="11"/>
        <v>-0.15294751144062732</v>
      </c>
      <c r="G152" s="2">
        <f t="shared" si="9"/>
        <v>0.17601271673894156</v>
      </c>
      <c r="H152" s="2" t="str">
        <f t="shared" si="10"/>
        <v>Sell</v>
      </c>
    </row>
    <row r="153" spans="1:8" ht="13.5" x14ac:dyDescent="0.25">
      <c r="A153" s="3">
        <f>TITRES_STAT!B156</f>
        <v>42226</v>
      </c>
      <c r="B153" s="17">
        <f>TITRES_STAT!D156</f>
        <v>6.31</v>
      </c>
      <c r="C153" s="2">
        <f t="shared" si="12"/>
        <v>5.9985236694878292</v>
      </c>
      <c r="D153" s="2">
        <f t="shared" si="8"/>
        <v>5.9652264684394201</v>
      </c>
      <c r="E153" s="2">
        <f t="shared" si="7"/>
        <v>3.3297201048409164E-2</v>
      </c>
      <c r="F153" s="2">
        <f t="shared" si="11"/>
        <v>-0.11569856894282003</v>
      </c>
      <c r="G153" s="2">
        <f t="shared" si="9"/>
        <v>0.14899576999122921</v>
      </c>
      <c r="H153" s="2" t="str">
        <f t="shared" si="10"/>
        <v>Sell</v>
      </c>
    </row>
    <row r="154" spans="1:8" ht="13.5" x14ac:dyDescent="0.25">
      <c r="A154" s="3">
        <f>TITRES_STAT!B157</f>
        <v>42227</v>
      </c>
      <c r="B154" s="17">
        <f>TITRES_STAT!D157</f>
        <v>6.29</v>
      </c>
      <c r="C154" s="2">
        <f t="shared" si="12"/>
        <v>6.0222584895666254</v>
      </c>
      <c r="D154" s="2">
        <f t="shared" si="8"/>
        <v>5.9892837670735366</v>
      </c>
      <c r="E154" s="2">
        <f t="shared" si="7"/>
        <v>3.2974722493088748E-2</v>
      </c>
      <c r="F154" s="2">
        <f t="shared" si="11"/>
        <v>-8.5963910655638284E-2</v>
      </c>
      <c r="G154" s="2">
        <f t="shared" si="9"/>
        <v>0.11893863314872703</v>
      </c>
      <c r="H154" s="2" t="str">
        <f t="shared" si="10"/>
        <v>Sell</v>
      </c>
    </row>
    <row r="155" spans="1:8" ht="13.5" x14ac:dyDescent="0.25">
      <c r="A155" s="3">
        <f>TITRES_STAT!B158</f>
        <v>42228</v>
      </c>
      <c r="B155" s="17">
        <f>TITRES_STAT!D158</f>
        <v>6.12</v>
      </c>
      <c r="C155" s="2">
        <f t="shared" si="12"/>
        <v>6.0189110296332977</v>
      </c>
      <c r="D155" s="2">
        <f t="shared" si="8"/>
        <v>5.9989664509940148</v>
      </c>
      <c r="E155" s="2">
        <f t="shared" si="7"/>
        <v>1.9944578639282895E-2</v>
      </c>
      <c r="F155" s="2">
        <f t="shared" si="11"/>
        <v>-6.4782212796654054E-2</v>
      </c>
      <c r="G155" s="2">
        <f t="shared" si="9"/>
        <v>8.4726791435936949E-2</v>
      </c>
      <c r="H155" s="2" t="str">
        <f t="shared" si="10"/>
        <v>Sell</v>
      </c>
    </row>
    <row r="156" spans="1:8" ht="13.5" x14ac:dyDescent="0.25">
      <c r="A156" s="3">
        <f>TITRES_STAT!B159</f>
        <v>42230</v>
      </c>
      <c r="B156" s="17">
        <f>TITRES_STAT!D159</f>
        <v>6</v>
      </c>
      <c r="C156" s="2">
        <f t="shared" si="12"/>
        <v>5.9623401019974063</v>
      </c>
      <c r="D156" s="2">
        <f t="shared" si="8"/>
        <v>5.9990430101796433</v>
      </c>
      <c r="E156" s="2">
        <f t="shared" ref="E156:E219" si="13">C156-D156</f>
        <v>-3.6702908182236982E-2</v>
      </c>
      <c r="F156" s="2">
        <f t="shared" si="11"/>
        <v>-5.9166351873770645E-2</v>
      </c>
      <c r="G156" s="2">
        <f t="shared" si="9"/>
        <v>2.2463443691533663E-2</v>
      </c>
      <c r="H156" s="2" t="str">
        <f t="shared" si="10"/>
        <v>Sell</v>
      </c>
    </row>
    <row r="157" spans="1:8" ht="13.5" x14ac:dyDescent="0.25">
      <c r="A157" s="3">
        <f>TITRES_STAT!B160</f>
        <v>42233</v>
      </c>
      <c r="B157" s="17">
        <f>TITRES_STAT!D160</f>
        <v>6</v>
      </c>
      <c r="C157" s="2">
        <f t="shared" si="12"/>
        <v>5.9558108555362672</v>
      </c>
      <c r="D157" s="2">
        <f t="shared" ref="D157:D220" si="14">$D$4*B157+(1-$D$4)*D156</f>
        <v>5.9991138983144845</v>
      </c>
      <c r="E157" s="2">
        <f t="shared" si="13"/>
        <v>-4.3303042778217282E-2</v>
      </c>
      <c r="F157" s="2">
        <f t="shared" si="11"/>
        <v>-5.5993690054659977E-2</v>
      </c>
      <c r="G157" s="2">
        <f t="shared" si="9"/>
        <v>1.2690647276442694E-2</v>
      </c>
      <c r="H157" s="2" t="str">
        <f t="shared" si="10"/>
        <v>Sell</v>
      </c>
    </row>
    <row r="158" spans="1:8" ht="13.5" x14ac:dyDescent="0.25">
      <c r="A158" s="3">
        <f>TITRES_STAT!B161</f>
        <v>42234</v>
      </c>
      <c r="B158" s="17">
        <f>TITRES_STAT!D161</f>
        <v>6</v>
      </c>
      <c r="C158" s="2">
        <f t="shared" si="12"/>
        <v>5.8772553392999187</v>
      </c>
      <c r="D158" s="2">
        <f t="shared" si="14"/>
        <v>5.9991795354763751</v>
      </c>
      <c r="E158" s="2">
        <f t="shared" si="13"/>
        <v>-0.12192419617645633</v>
      </c>
      <c r="F158" s="2">
        <f t="shared" si="11"/>
        <v>-6.9179791279019257E-2</v>
      </c>
      <c r="G158" s="2">
        <f t="shared" si="9"/>
        <v>-5.2744404897437078E-2</v>
      </c>
      <c r="H158" s="2" t="str">
        <f t="shared" si="10"/>
        <v>Hold</v>
      </c>
    </row>
    <row r="159" spans="1:8" ht="13.5" x14ac:dyDescent="0.25">
      <c r="A159" s="3">
        <f>TITRES_STAT!B162</f>
        <v>42235</v>
      </c>
      <c r="B159" s="17">
        <f>TITRES_STAT!D162</f>
        <v>6</v>
      </c>
      <c r="C159" s="2">
        <f t="shared" si="12"/>
        <v>5.9099852870999312</v>
      </c>
      <c r="D159" s="2">
        <f t="shared" si="14"/>
        <v>5.9992403106262735</v>
      </c>
      <c r="E159" s="2">
        <f t="shared" si="13"/>
        <v>-8.9255023526342292E-2</v>
      </c>
      <c r="F159" s="2">
        <f t="shared" si="11"/>
        <v>-7.3194837728483869E-2</v>
      </c>
      <c r="G159" s="2">
        <f t="shared" si="9"/>
        <v>-1.6060185797858423E-2</v>
      </c>
      <c r="H159" s="2" t="str">
        <f t="shared" si="10"/>
        <v>Hold</v>
      </c>
    </row>
    <row r="160" spans="1:8" ht="13.5" x14ac:dyDescent="0.25">
      <c r="A160" s="3">
        <f>TITRES_STAT!B163</f>
        <v>42236</v>
      </c>
      <c r="B160" s="17">
        <f>TITRES_STAT!D163</f>
        <v>5.9</v>
      </c>
      <c r="C160" s="2">
        <f t="shared" si="12"/>
        <v>5.9653721660076346</v>
      </c>
      <c r="D160" s="2">
        <f t="shared" si="14"/>
        <v>5.9918891765058087</v>
      </c>
      <c r="E160" s="2">
        <f t="shared" si="13"/>
        <v>-2.651701049817401E-2</v>
      </c>
      <c r="F160" s="2">
        <f t="shared" si="11"/>
        <v>-6.38592722824219E-2</v>
      </c>
      <c r="G160" s="2">
        <f t="shared" si="9"/>
        <v>3.734226178424789E-2</v>
      </c>
      <c r="H160" s="2" t="str">
        <f t="shared" si="10"/>
        <v>Sell</v>
      </c>
    </row>
    <row r="161" spans="1:8" ht="13.5" x14ac:dyDescent="0.25">
      <c r="A161" s="3">
        <f>TITRES_STAT!B164</f>
        <v>42237</v>
      </c>
      <c r="B161" s="17">
        <f>TITRES_STAT!D164</f>
        <v>5.8</v>
      </c>
      <c r="C161" s="2">
        <f t="shared" si="12"/>
        <v>6.0368533712372292</v>
      </c>
      <c r="D161" s="2">
        <f t="shared" si="14"/>
        <v>5.9776751634313046</v>
      </c>
      <c r="E161" s="2">
        <f t="shared" si="13"/>
        <v>5.9178207805924643E-2</v>
      </c>
      <c r="F161" s="2">
        <f t="shared" si="11"/>
        <v>-3.9251776264752597E-2</v>
      </c>
      <c r="G161" s="2">
        <f t="shared" si="9"/>
        <v>9.842998407067724E-2</v>
      </c>
      <c r="H161" s="2" t="str">
        <f t="shared" si="10"/>
        <v>Sell</v>
      </c>
    </row>
    <row r="162" spans="1:8" ht="13.5" x14ac:dyDescent="0.25">
      <c r="A162" s="3">
        <f>TITRES_STAT!B165</f>
        <v>42240</v>
      </c>
      <c r="B162" s="17">
        <f>TITRES_STAT!D165</f>
        <v>5.8</v>
      </c>
      <c r="C162" s="2">
        <f t="shared" si="12"/>
        <v>6.1081066987391939</v>
      </c>
      <c r="D162" s="2">
        <f t="shared" si="14"/>
        <v>5.964514040214171</v>
      </c>
      <c r="E162" s="2">
        <f t="shared" si="13"/>
        <v>0.1435926585250229</v>
      </c>
      <c r="F162" s="2">
        <f t="shared" si="11"/>
        <v>-2.6828893067974979E-3</v>
      </c>
      <c r="G162" s="2">
        <f t="shared" si="9"/>
        <v>0.1462755478318204</v>
      </c>
      <c r="H162" s="2" t="str">
        <f t="shared" si="10"/>
        <v>Sell</v>
      </c>
    </row>
    <row r="163" spans="1:8" ht="13.5" x14ac:dyDescent="0.25">
      <c r="A163" s="3">
        <f>TITRES_STAT!B166</f>
        <v>42241</v>
      </c>
      <c r="B163" s="17">
        <f>TITRES_STAT!D166</f>
        <v>5.8</v>
      </c>
      <c r="C163" s="2">
        <f t="shared" si="12"/>
        <v>6.1391672066254719</v>
      </c>
      <c r="D163" s="2">
        <f t="shared" si="14"/>
        <v>5.9523278150131214</v>
      </c>
      <c r="E163" s="2">
        <f t="shared" si="13"/>
        <v>0.18683939161235052</v>
      </c>
      <c r="F163" s="2">
        <f t="shared" si="11"/>
        <v>3.5221566877032109E-2</v>
      </c>
      <c r="G163" s="2">
        <f t="shared" si="9"/>
        <v>0.15161782473531843</v>
      </c>
      <c r="H163" s="2" t="str">
        <f t="shared" si="10"/>
        <v>Sell</v>
      </c>
    </row>
    <row r="164" spans="1:8" ht="13.5" x14ac:dyDescent="0.25">
      <c r="A164" s="3">
        <f>TITRES_STAT!B167</f>
        <v>42242</v>
      </c>
      <c r="B164" s="17">
        <f>TITRES_STAT!D167</f>
        <v>5.8</v>
      </c>
      <c r="C164" s="2">
        <f t="shared" si="12"/>
        <v>6.1623722517600141</v>
      </c>
      <c r="D164" s="2">
        <f t="shared" si="14"/>
        <v>5.9410442731602977</v>
      </c>
      <c r="E164" s="2">
        <f t="shared" si="13"/>
        <v>0.22132797859971642</v>
      </c>
      <c r="F164" s="2">
        <f t="shared" si="11"/>
        <v>7.2442849221568975E-2</v>
      </c>
      <c r="G164" s="2">
        <f t="shared" ref="G164:G227" si="15">E164-F164</f>
        <v>0.14888512937814746</v>
      </c>
      <c r="H164" s="2" t="str">
        <f t="shared" ref="H164:H227" si="16">IF(G164&lt;0,"Hold","Sell")</f>
        <v>Sell</v>
      </c>
    </row>
    <row r="165" spans="1:8" ht="13.5" x14ac:dyDescent="0.25">
      <c r="A165" s="3">
        <f>TITRES_STAT!B168</f>
        <v>42243</v>
      </c>
      <c r="B165" s="17">
        <f>TITRES_STAT!D168</f>
        <v>5.99</v>
      </c>
      <c r="C165" s="2">
        <f t="shared" si="12"/>
        <v>6.1558534437969357</v>
      </c>
      <c r="D165" s="2">
        <f t="shared" si="14"/>
        <v>5.944670623296572</v>
      </c>
      <c r="E165" s="2">
        <f t="shared" si="13"/>
        <v>0.21118282050036363</v>
      </c>
      <c r="F165" s="2">
        <f t="shared" ref="F165:F228" si="17">(E165*(2/(10)))+((1-(2/10))*F164)</f>
        <v>0.10019084347732791</v>
      </c>
      <c r="G165" s="2">
        <f t="shared" si="15"/>
        <v>0.11099197702303572</v>
      </c>
      <c r="H165" s="2" t="str">
        <f t="shared" si="16"/>
        <v>Sell</v>
      </c>
    </row>
    <row r="166" spans="1:8" ht="13.5" x14ac:dyDescent="0.25">
      <c r="A166" s="3">
        <f>TITRES_STAT!B169</f>
        <v>42244</v>
      </c>
      <c r="B166" s="17">
        <f>TITRES_STAT!D169</f>
        <v>5.82</v>
      </c>
      <c r="C166" s="2">
        <f t="shared" si="12"/>
        <v>6.1318759909050993</v>
      </c>
      <c r="D166" s="2">
        <f t="shared" si="14"/>
        <v>5.9354357623116405</v>
      </c>
      <c r="E166" s="2">
        <f t="shared" si="13"/>
        <v>0.19644022859345878</v>
      </c>
      <c r="F166" s="2">
        <f t="shared" si="17"/>
        <v>0.1194407205005541</v>
      </c>
      <c r="G166" s="2">
        <f t="shared" si="15"/>
        <v>7.6999508092904678E-2</v>
      </c>
      <c r="H166" s="2" t="str">
        <f t="shared" si="16"/>
        <v>Sell</v>
      </c>
    </row>
    <row r="167" spans="1:8" ht="13.5" x14ac:dyDescent="0.25">
      <c r="A167" s="3">
        <f>TITRES_STAT!B170</f>
        <v>42247</v>
      </c>
      <c r="B167" s="17">
        <f>TITRES_STAT!D170</f>
        <v>5.9</v>
      </c>
      <c r="C167" s="2">
        <f t="shared" si="12"/>
        <v>6.1115873769197</v>
      </c>
      <c r="D167" s="2">
        <f t="shared" si="14"/>
        <v>5.9328108910292965</v>
      </c>
      <c r="E167" s="2">
        <f t="shared" si="13"/>
        <v>0.17877648589040351</v>
      </c>
      <c r="F167" s="2">
        <f t="shared" si="17"/>
        <v>0.131307873578524</v>
      </c>
      <c r="G167" s="2">
        <f t="shared" si="15"/>
        <v>4.7468612311879516E-2</v>
      </c>
      <c r="H167" s="2" t="str">
        <f t="shared" si="16"/>
        <v>Sell</v>
      </c>
    </row>
    <row r="168" spans="1:8" ht="13.5" x14ac:dyDescent="0.25">
      <c r="A168" s="3">
        <f>TITRES_STAT!B171</f>
        <v>42248</v>
      </c>
      <c r="B168" s="17">
        <f>TITRES_STAT!D171</f>
        <v>5.93</v>
      </c>
      <c r="C168" s="2">
        <f t="shared" si="12"/>
        <v>6.0944200881628232</v>
      </c>
      <c r="D168" s="2">
        <f t="shared" si="14"/>
        <v>5.9326026768789779</v>
      </c>
      <c r="E168" s="2">
        <f t="shared" si="13"/>
        <v>0.1618174112838453</v>
      </c>
      <c r="F168" s="2">
        <f t="shared" si="17"/>
        <v>0.13740978111958826</v>
      </c>
      <c r="G168" s="2">
        <f t="shared" si="15"/>
        <v>2.4407630164257038E-2</v>
      </c>
      <c r="H168" s="2" t="str">
        <f t="shared" si="16"/>
        <v>Sell</v>
      </c>
    </row>
    <row r="169" spans="1:8" ht="13.5" x14ac:dyDescent="0.25">
      <c r="A169" s="3">
        <f>TITRES_STAT!B172</f>
        <v>42249</v>
      </c>
      <c r="B169" s="17">
        <f>TITRES_STAT!D172</f>
        <v>5.8</v>
      </c>
      <c r="C169" s="2">
        <f t="shared" si="12"/>
        <v>6.0798939207531584</v>
      </c>
      <c r="D169" s="2">
        <f t="shared" si="14"/>
        <v>5.9227802563694238</v>
      </c>
      <c r="E169" s="2">
        <f t="shared" si="13"/>
        <v>0.15711366438373453</v>
      </c>
      <c r="F169" s="2">
        <f t="shared" si="17"/>
        <v>0.14135055777241751</v>
      </c>
      <c r="G169" s="2">
        <f t="shared" si="15"/>
        <v>1.5763106611317024E-2</v>
      </c>
      <c r="H169" s="2" t="str">
        <f t="shared" si="16"/>
        <v>Sell</v>
      </c>
    </row>
    <row r="170" spans="1:8" ht="13.5" x14ac:dyDescent="0.25">
      <c r="A170" s="3">
        <f>TITRES_STAT!B173</f>
        <v>42250</v>
      </c>
      <c r="B170" s="17">
        <f>TITRES_STAT!D173</f>
        <v>5.85</v>
      </c>
      <c r="C170" s="2">
        <f t="shared" si="12"/>
        <v>6.0522179329449806</v>
      </c>
      <c r="D170" s="2">
        <f t="shared" si="14"/>
        <v>5.9173891262679854</v>
      </c>
      <c r="E170" s="2">
        <f t="shared" si="13"/>
        <v>0.13482880667699515</v>
      </c>
      <c r="F170" s="2">
        <f t="shared" si="17"/>
        <v>0.14004620755333302</v>
      </c>
      <c r="G170" s="2">
        <f t="shared" si="15"/>
        <v>-5.2174008763378743E-3</v>
      </c>
      <c r="H170" s="2" t="str">
        <f t="shared" si="16"/>
        <v>Hold</v>
      </c>
    </row>
    <row r="171" spans="1:8" ht="13.5" x14ac:dyDescent="0.25">
      <c r="A171" s="3">
        <f>TITRES_STAT!B174</f>
        <v>42251</v>
      </c>
      <c r="B171" s="17">
        <f>TITRES_STAT!D174</f>
        <v>5.84</v>
      </c>
      <c r="C171" s="2">
        <f t="shared" si="12"/>
        <v>6.0134151740303681</v>
      </c>
      <c r="D171" s="2">
        <f t="shared" si="14"/>
        <v>5.9116565983962825</v>
      </c>
      <c r="E171" s="2">
        <f t="shared" si="13"/>
        <v>0.10175857563408552</v>
      </c>
      <c r="F171" s="2">
        <f t="shared" si="17"/>
        <v>0.13238868116948355</v>
      </c>
      <c r="G171" s="2">
        <f t="shared" si="15"/>
        <v>-3.0630105535398022E-2</v>
      </c>
      <c r="H171" s="2" t="str">
        <f t="shared" si="16"/>
        <v>Hold</v>
      </c>
    </row>
    <row r="172" spans="1:8" ht="13.5" x14ac:dyDescent="0.25">
      <c r="A172" s="3">
        <f>TITRES_STAT!B175</f>
        <v>42254</v>
      </c>
      <c r="B172" s="17">
        <f>TITRES_STAT!D175</f>
        <v>5.8</v>
      </c>
      <c r="C172" s="2">
        <f t="shared" si="12"/>
        <v>5.980582070333389</v>
      </c>
      <c r="D172" s="2">
        <f t="shared" si="14"/>
        <v>5.9033857392558176</v>
      </c>
      <c r="E172" s="2">
        <f t="shared" si="13"/>
        <v>7.7196331077571401E-2</v>
      </c>
      <c r="F172" s="2">
        <f t="shared" si="17"/>
        <v>0.12135021115110112</v>
      </c>
      <c r="G172" s="2">
        <f t="shared" si="15"/>
        <v>-4.4153880073529717E-2</v>
      </c>
      <c r="H172" s="2" t="str">
        <f t="shared" si="16"/>
        <v>Hold</v>
      </c>
    </row>
    <row r="173" spans="1:8" ht="13.5" x14ac:dyDescent="0.25">
      <c r="A173" s="3">
        <f>TITRES_STAT!B176</f>
        <v>42255</v>
      </c>
      <c r="B173" s="17">
        <f>TITRES_STAT!D176</f>
        <v>5.8</v>
      </c>
      <c r="C173" s="2">
        <f t="shared" si="12"/>
        <v>5.9528002133590219</v>
      </c>
      <c r="D173" s="2">
        <f t="shared" si="14"/>
        <v>5.8957275363479793</v>
      </c>
      <c r="E173" s="2">
        <f t="shared" si="13"/>
        <v>5.7072677011042572E-2</v>
      </c>
      <c r="F173" s="2">
        <f t="shared" si="17"/>
        <v>0.10849470432308941</v>
      </c>
      <c r="G173" s="2">
        <f t="shared" si="15"/>
        <v>-5.1422027312046842E-2</v>
      </c>
      <c r="H173" s="2" t="str">
        <f t="shared" si="16"/>
        <v>Hold</v>
      </c>
    </row>
    <row r="174" spans="1:8" ht="13.5" x14ac:dyDescent="0.25">
      <c r="A174" s="3">
        <f>TITRES_STAT!B177</f>
        <v>42256</v>
      </c>
      <c r="B174" s="17">
        <f>TITRES_STAT!D177</f>
        <v>5.8</v>
      </c>
      <c r="C174" s="2">
        <f t="shared" si="12"/>
        <v>5.9292924882268654</v>
      </c>
      <c r="D174" s="2">
        <f t="shared" si="14"/>
        <v>5.8886366077296106</v>
      </c>
      <c r="E174" s="2">
        <f t="shared" si="13"/>
        <v>4.065588049725477E-2</v>
      </c>
      <c r="F174" s="2">
        <f t="shared" si="17"/>
        <v>9.4926939557922488E-2</v>
      </c>
      <c r="G174" s="2">
        <f t="shared" si="15"/>
        <v>-5.4271059060667717E-2</v>
      </c>
      <c r="H174" s="2" t="str">
        <f t="shared" si="16"/>
        <v>Hold</v>
      </c>
    </row>
    <row r="175" spans="1:8" ht="13.5" x14ac:dyDescent="0.25">
      <c r="A175" s="3">
        <f>TITRES_STAT!B178</f>
        <v>42257</v>
      </c>
      <c r="B175" s="17">
        <f>TITRES_STAT!D178</f>
        <v>5.8</v>
      </c>
      <c r="C175" s="2">
        <f t="shared" si="12"/>
        <v>5.938632105422732</v>
      </c>
      <c r="D175" s="2">
        <f t="shared" si="14"/>
        <v>5.8820709330829724</v>
      </c>
      <c r="E175" s="2">
        <f t="shared" si="13"/>
        <v>5.6561172339759658E-2</v>
      </c>
      <c r="F175" s="2">
        <f t="shared" si="17"/>
        <v>8.7253786114289925E-2</v>
      </c>
      <c r="G175" s="2">
        <f t="shared" si="15"/>
        <v>-3.0692613774530267E-2</v>
      </c>
      <c r="H175" s="2" t="str">
        <f t="shared" si="16"/>
        <v>Hold</v>
      </c>
    </row>
    <row r="176" spans="1:8" ht="13.5" x14ac:dyDescent="0.25">
      <c r="A176" s="3">
        <f>TITRES_STAT!B179</f>
        <v>42258</v>
      </c>
      <c r="B176" s="17">
        <f>TITRES_STAT!D179</f>
        <v>5.8</v>
      </c>
      <c r="C176" s="2">
        <f t="shared" si="12"/>
        <v>5.9203810122807727</v>
      </c>
      <c r="D176" s="2">
        <f t="shared" si="14"/>
        <v>5.8759916047064555</v>
      </c>
      <c r="E176" s="2">
        <f t="shared" si="13"/>
        <v>4.4389407574317197E-2</v>
      </c>
      <c r="F176" s="2">
        <f t="shared" si="17"/>
        <v>7.8680910406295379E-2</v>
      </c>
      <c r="G176" s="2">
        <f t="shared" si="15"/>
        <v>-3.4291502831978182E-2</v>
      </c>
      <c r="H176" s="2" t="str">
        <f t="shared" si="16"/>
        <v>Hold</v>
      </c>
    </row>
    <row r="177" spans="1:8" ht="13.5" x14ac:dyDescent="0.25">
      <c r="A177" s="3">
        <f>TITRES_STAT!B180</f>
        <v>42261</v>
      </c>
      <c r="B177" s="17">
        <f>TITRES_STAT!D180</f>
        <v>5.89</v>
      </c>
      <c r="C177" s="2">
        <f t="shared" si="12"/>
        <v>5.9172454719298848</v>
      </c>
      <c r="D177" s="2">
        <f t="shared" si="14"/>
        <v>5.8770292636170884</v>
      </c>
      <c r="E177" s="2">
        <f t="shared" si="13"/>
        <v>4.0216208312796375E-2</v>
      </c>
      <c r="F177" s="2">
        <f t="shared" si="17"/>
        <v>7.0987969987595587E-2</v>
      </c>
      <c r="G177" s="2">
        <f t="shared" si="15"/>
        <v>-3.0771761674799211E-2</v>
      </c>
      <c r="H177" s="2" t="str">
        <f t="shared" si="16"/>
        <v>Hold</v>
      </c>
    </row>
    <row r="178" spans="1:8" ht="13.5" x14ac:dyDescent="0.25">
      <c r="A178" s="3">
        <f>TITRES_STAT!B181</f>
        <v>42262</v>
      </c>
      <c r="B178" s="17">
        <f>TITRES_STAT!D181</f>
        <v>5.89</v>
      </c>
      <c r="C178" s="2">
        <f t="shared" si="12"/>
        <v>5.9192077070175948</v>
      </c>
      <c r="D178" s="2">
        <f t="shared" si="14"/>
        <v>5.8779900589047118</v>
      </c>
      <c r="E178" s="2">
        <f t="shared" si="13"/>
        <v>4.1217648112882976E-2</v>
      </c>
      <c r="F178" s="2">
        <f t="shared" si="17"/>
        <v>6.503390561265307E-2</v>
      </c>
      <c r="G178" s="2">
        <f t="shared" si="15"/>
        <v>-2.3816257499770094E-2</v>
      </c>
      <c r="H178" s="2" t="str">
        <f t="shared" si="16"/>
        <v>Hold</v>
      </c>
    </row>
    <row r="179" spans="1:8" ht="13.5" x14ac:dyDescent="0.25">
      <c r="A179" s="3">
        <f>TITRES_STAT!B182</f>
        <v>42263</v>
      </c>
      <c r="B179" s="17">
        <f>TITRES_STAT!D182</f>
        <v>5.99</v>
      </c>
      <c r="C179" s="2">
        <f t="shared" si="12"/>
        <v>5.900868059784119</v>
      </c>
      <c r="D179" s="2">
        <f t="shared" si="14"/>
        <v>5.8862870915784367</v>
      </c>
      <c r="E179" s="2">
        <f t="shared" si="13"/>
        <v>1.4580968205682332E-2</v>
      </c>
      <c r="F179" s="2">
        <f t="shared" si="17"/>
        <v>5.4943318131258925E-2</v>
      </c>
      <c r="G179" s="2">
        <f t="shared" si="15"/>
        <v>-4.0362349925576593E-2</v>
      </c>
      <c r="H179" s="2" t="str">
        <f t="shared" si="16"/>
        <v>Hold</v>
      </c>
    </row>
    <row r="180" spans="1:8" ht="13.5" x14ac:dyDescent="0.25">
      <c r="A180" s="3">
        <f>TITRES_STAT!B183</f>
        <v>42264</v>
      </c>
      <c r="B180" s="17">
        <f>TITRES_STAT!D183</f>
        <v>5.94</v>
      </c>
      <c r="C180" s="2">
        <f t="shared" si="12"/>
        <v>5.8930422044327164</v>
      </c>
      <c r="D180" s="2">
        <f t="shared" si="14"/>
        <v>5.8902658255355895</v>
      </c>
      <c r="E180" s="2">
        <f t="shared" si="13"/>
        <v>2.7763788971268966E-3</v>
      </c>
      <c r="F180" s="2">
        <f t="shared" si="17"/>
        <v>4.4509930284432522E-2</v>
      </c>
      <c r="G180" s="2">
        <f t="shared" si="15"/>
        <v>-4.1733551387305626E-2</v>
      </c>
      <c r="H180" s="2" t="str">
        <f t="shared" si="16"/>
        <v>Hold</v>
      </c>
    </row>
    <row r="181" spans="1:8" ht="13.5" x14ac:dyDescent="0.25">
      <c r="A181" s="3">
        <f>TITRES_STAT!B184</f>
        <v>42265</v>
      </c>
      <c r="B181" s="17">
        <f>TITRES_STAT!D184</f>
        <v>5.98</v>
      </c>
      <c r="C181" s="2">
        <f t="shared" si="12"/>
        <v>5.8848818652892216</v>
      </c>
      <c r="D181" s="2">
        <f t="shared" si="14"/>
        <v>5.8969128014218422</v>
      </c>
      <c r="E181" s="2">
        <f t="shared" si="13"/>
        <v>-1.2030936132620518E-2</v>
      </c>
      <c r="F181" s="2">
        <f t="shared" si="17"/>
        <v>3.3201757001021917E-2</v>
      </c>
      <c r="G181" s="2">
        <f t="shared" si="15"/>
        <v>-4.5232693133642435E-2</v>
      </c>
      <c r="H181" s="2" t="str">
        <f t="shared" si="16"/>
        <v>Hold</v>
      </c>
    </row>
    <row r="182" spans="1:8" ht="13.5" x14ac:dyDescent="0.25">
      <c r="A182" s="3">
        <f>TITRES_STAT!B185</f>
        <v>42268</v>
      </c>
      <c r="B182" s="17">
        <f>TITRES_STAT!D185</f>
        <v>5.98</v>
      </c>
      <c r="C182" s="2">
        <f t="shared" si="12"/>
        <v>5.8718231167831876</v>
      </c>
      <c r="D182" s="2">
        <f t="shared" si="14"/>
        <v>5.9030674087239285</v>
      </c>
      <c r="E182" s="2">
        <f t="shared" si="13"/>
        <v>-3.1244291940740965E-2</v>
      </c>
      <c r="F182" s="2">
        <f t="shared" si="17"/>
        <v>2.0312547212669341E-2</v>
      </c>
      <c r="G182" s="2">
        <f t="shared" si="15"/>
        <v>-5.1556839153410305E-2</v>
      </c>
      <c r="H182" s="2" t="str">
        <f t="shared" si="16"/>
        <v>Hold</v>
      </c>
    </row>
    <row r="183" spans="1:8" ht="13.5" x14ac:dyDescent="0.25">
      <c r="A183" s="3">
        <f>TITRES_STAT!B186</f>
        <v>42269</v>
      </c>
      <c r="B183" s="17">
        <f>TITRES_STAT!D186</f>
        <v>5.81</v>
      </c>
      <c r="C183" s="2">
        <f t="shared" si="12"/>
        <v>5.8607734065088515</v>
      </c>
      <c r="D183" s="2">
        <f t="shared" si="14"/>
        <v>5.8961735265962307</v>
      </c>
      <c r="E183" s="2">
        <f t="shared" si="13"/>
        <v>-3.540012008737925E-2</v>
      </c>
      <c r="F183" s="2">
        <f t="shared" si="17"/>
        <v>9.1700137526596233E-3</v>
      </c>
      <c r="G183" s="2">
        <f t="shared" si="15"/>
        <v>-4.457013384003887E-2</v>
      </c>
      <c r="H183" s="2" t="str">
        <f t="shared" si="16"/>
        <v>Hold</v>
      </c>
    </row>
    <row r="184" spans="1:8" ht="13.5" x14ac:dyDescent="0.25">
      <c r="A184" s="3">
        <f>TITRES_STAT!B187</f>
        <v>42270</v>
      </c>
      <c r="B184" s="17">
        <f>TITRES_STAT!D187</f>
        <v>5.85</v>
      </c>
      <c r="C184" s="2">
        <f t="shared" si="12"/>
        <v>5.851423651661336</v>
      </c>
      <c r="D184" s="2">
        <f t="shared" si="14"/>
        <v>5.8927532653668804</v>
      </c>
      <c r="E184" s="2">
        <f t="shared" si="13"/>
        <v>-4.1329613705544332E-2</v>
      </c>
      <c r="F184" s="2">
        <f t="shared" si="17"/>
        <v>-9.299117389811682E-4</v>
      </c>
      <c r="G184" s="2">
        <f t="shared" si="15"/>
        <v>-4.0399701966563166E-2</v>
      </c>
      <c r="H184" s="2" t="str">
        <f t="shared" si="16"/>
        <v>Hold</v>
      </c>
    </row>
    <row r="185" spans="1:8" ht="13.5" x14ac:dyDescent="0.25">
      <c r="A185" s="3">
        <f>TITRES_STAT!B188</f>
        <v>42275</v>
      </c>
      <c r="B185" s="17">
        <f>TITRES_STAT!D188</f>
        <v>5.8</v>
      </c>
      <c r="C185" s="2">
        <f t="shared" si="12"/>
        <v>5.8435123206365152</v>
      </c>
      <c r="D185" s="2">
        <f t="shared" si="14"/>
        <v>5.8858826531174815</v>
      </c>
      <c r="E185" s="2">
        <f t="shared" si="13"/>
        <v>-4.2370332480966333E-2</v>
      </c>
      <c r="F185" s="2">
        <f t="shared" si="17"/>
        <v>-9.2179958873782018E-3</v>
      </c>
      <c r="G185" s="2">
        <f t="shared" si="15"/>
        <v>-3.3152336593588128E-2</v>
      </c>
      <c r="H185" s="2" t="str">
        <f t="shared" si="16"/>
        <v>Hold</v>
      </c>
    </row>
    <row r="186" spans="1:8" ht="13.5" x14ac:dyDescent="0.25">
      <c r="A186" s="3">
        <f>TITRES_STAT!B189</f>
        <v>42276</v>
      </c>
      <c r="B186" s="17">
        <f>TITRES_STAT!D189</f>
        <v>5.8</v>
      </c>
      <c r="C186" s="2">
        <f t="shared" si="12"/>
        <v>5.8368181174616671</v>
      </c>
      <c r="D186" s="2">
        <f t="shared" si="14"/>
        <v>5.8795209751087789</v>
      </c>
      <c r="E186" s="2">
        <f t="shared" si="13"/>
        <v>-4.2702857647111792E-2</v>
      </c>
      <c r="F186" s="2">
        <f t="shared" si="17"/>
        <v>-1.5914968239324923E-2</v>
      </c>
      <c r="G186" s="2">
        <f t="shared" si="15"/>
        <v>-2.6787889407786869E-2</v>
      </c>
      <c r="H186" s="2" t="str">
        <f t="shared" si="16"/>
        <v>Hold</v>
      </c>
    </row>
    <row r="187" spans="1:8" ht="13.5" x14ac:dyDescent="0.25">
      <c r="A187" s="3">
        <f>TITRES_STAT!B190</f>
        <v>42277</v>
      </c>
      <c r="B187" s="17">
        <f>TITRES_STAT!D190</f>
        <v>5.89</v>
      </c>
      <c r="C187" s="2">
        <f t="shared" si="12"/>
        <v>5.8449999455444877</v>
      </c>
      <c r="D187" s="2">
        <f t="shared" si="14"/>
        <v>5.8802971991747954</v>
      </c>
      <c r="E187" s="2">
        <f t="shared" si="13"/>
        <v>-3.5297253630307779E-2</v>
      </c>
      <c r="F187" s="2">
        <f t="shared" si="17"/>
        <v>-1.9791425317521497E-2</v>
      </c>
      <c r="G187" s="2">
        <f t="shared" si="15"/>
        <v>-1.5505828312786282E-2</v>
      </c>
      <c r="H187" s="2" t="str">
        <f t="shared" si="16"/>
        <v>Hold</v>
      </c>
    </row>
    <row r="188" spans="1:8" ht="13.5" x14ac:dyDescent="0.25">
      <c r="A188" s="3">
        <f>TITRES_STAT!B191</f>
        <v>42278</v>
      </c>
      <c r="B188" s="17">
        <f>TITRES_STAT!D191</f>
        <v>5.9</v>
      </c>
      <c r="C188" s="2">
        <f t="shared" si="12"/>
        <v>5.8519230308453354</v>
      </c>
      <c r="D188" s="2">
        <f t="shared" si="14"/>
        <v>5.8817566659025884</v>
      </c>
      <c r="E188" s="2">
        <f t="shared" si="13"/>
        <v>-2.9833635057253005E-2</v>
      </c>
      <c r="F188" s="2">
        <f t="shared" si="17"/>
        <v>-2.1799867265467801E-2</v>
      </c>
      <c r="G188" s="2">
        <f t="shared" si="15"/>
        <v>-8.0337677917852041E-3</v>
      </c>
      <c r="H188" s="2" t="str">
        <f t="shared" si="16"/>
        <v>Hold</v>
      </c>
    </row>
    <row r="189" spans="1:8" ht="13.5" x14ac:dyDescent="0.25">
      <c r="A189" s="3">
        <f>TITRES_STAT!B192</f>
        <v>42279</v>
      </c>
      <c r="B189" s="17">
        <f>TITRES_STAT!D192</f>
        <v>5.96</v>
      </c>
      <c r="C189" s="2">
        <f t="shared" si="12"/>
        <v>5.8731656414845146</v>
      </c>
      <c r="D189" s="2">
        <f t="shared" si="14"/>
        <v>5.8875524684283231</v>
      </c>
      <c r="E189" s="2">
        <f t="shared" si="13"/>
        <v>-1.4386826943808551E-2</v>
      </c>
      <c r="F189" s="2">
        <f t="shared" si="17"/>
        <v>-2.0317259201135952E-2</v>
      </c>
      <c r="G189" s="2">
        <f t="shared" si="15"/>
        <v>5.9304322573274018E-3</v>
      </c>
      <c r="H189" s="2" t="str">
        <f t="shared" si="16"/>
        <v>Sell</v>
      </c>
    </row>
    <row r="190" spans="1:8" ht="13.5" x14ac:dyDescent="0.25">
      <c r="A190" s="3">
        <f>TITRES_STAT!B193</f>
        <v>42282</v>
      </c>
      <c r="B190" s="17">
        <f>TITRES_STAT!D193</f>
        <v>5.99</v>
      </c>
      <c r="C190" s="2">
        <f t="shared" si="12"/>
        <v>5.8834478504868972</v>
      </c>
      <c r="D190" s="2">
        <f t="shared" si="14"/>
        <v>5.8951411744706697</v>
      </c>
      <c r="E190" s="2">
        <f t="shared" si="13"/>
        <v>-1.169332398377243E-2</v>
      </c>
      <c r="F190" s="2">
        <f t="shared" si="17"/>
        <v>-1.8592472157663249E-2</v>
      </c>
      <c r="G190" s="2">
        <f t="shared" si="15"/>
        <v>6.8991481738908192E-3</v>
      </c>
      <c r="H190" s="2" t="str">
        <f t="shared" si="16"/>
        <v>Sell</v>
      </c>
    </row>
    <row r="191" spans="1:8" ht="13.5" x14ac:dyDescent="0.25">
      <c r="A191" s="3">
        <f>TITRES_STAT!B194</f>
        <v>42283</v>
      </c>
      <c r="B191" s="17">
        <f>TITRES_STAT!D194</f>
        <v>6.05</v>
      </c>
      <c r="C191" s="2">
        <f t="shared" si="12"/>
        <v>5.8983020273350668</v>
      </c>
      <c r="D191" s="2">
        <f t="shared" si="14"/>
        <v>5.9066121985839528</v>
      </c>
      <c r="E191" s="2">
        <f t="shared" si="13"/>
        <v>-8.3101712488860002E-3</v>
      </c>
      <c r="F191" s="2">
        <f t="shared" si="17"/>
        <v>-1.6536011975907799E-2</v>
      </c>
      <c r="G191" s="2">
        <f t="shared" si="15"/>
        <v>8.2258407270217986E-3</v>
      </c>
      <c r="H191" s="2" t="str">
        <f t="shared" si="16"/>
        <v>Sell</v>
      </c>
    </row>
    <row r="192" spans="1:8" ht="13.5" x14ac:dyDescent="0.25">
      <c r="A192" s="3">
        <f>TITRES_STAT!B195</f>
        <v>42284</v>
      </c>
      <c r="B192" s="17">
        <f>TITRES_STAT!D195</f>
        <v>6.1</v>
      </c>
      <c r="C192" s="2">
        <f t="shared" si="12"/>
        <v>5.9108709462065949</v>
      </c>
      <c r="D192" s="2">
        <f t="shared" si="14"/>
        <v>5.9209372209110676</v>
      </c>
      <c r="E192" s="2">
        <f t="shared" si="13"/>
        <v>-1.0066274704472633E-2</v>
      </c>
      <c r="F192" s="2">
        <f t="shared" si="17"/>
        <v>-1.5242064521620765E-2</v>
      </c>
      <c r="G192" s="2">
        <f t="shared" si="15"/>
        <v>5.1757898171481322E-3</v>
      </c>
      <c r="H192" s="2" t="str">
        <f t="shared" si="16"/>
        <v>Sell</v>
      </c>
    </row>
    <row r="193" spans="1:8" ht="13.5" x14ac:dyDescent="0.25">
      <c r="A193" s="3">
        <f>TITRES_STAT!B196</f>
        <v>42285</v>
      </c>
      <c r="B193" s="17">
        <f>TITRES_STAT!D196</f>
        <v>6.15</v>
      </c>
      <c r="C193" s="2">
        <f t="shared" si="12"/>
        <v>5.8953523390978875</v>
      </c>
      <c r="D193" s="2">
        <f t="shared" si="14"/>
        <v>5.9379048341769147</v>
      </c>
      <c r="E193" s="2">
        <f t="shared" si="13"/>
        <v>-4.2552495079027253E-2</v>
      </c>
      <c r="F193" s="2">
        <f t="shared" si="17"/>
        <v>-2.0704150633102061E-2</v>
      </c>
      <c r="G193" s="2">
        <f t="shared" si="15"/>
        <v>-2.1848344445925191E-2</v>
      </c>
      <c r="H193" s="2" t="str">
        <f t="shared" si="16"/>
        <v>Hold</v>
      </c>
    </row>
    <row r="194" spans="1:8" ht="13.5" x14ac:dyDescent="0.25">
      <c r="A194" s="3">
        <f>TITRES_STAT!B197</f>
        <v>42286</v>
      </c>
      <c r="B194" s="17">
        <f>TITRES_STAT!D197</f>
        <v>6.15</v>
      </c>
      <c r="C194" s="2">
        <f t="shared" si="12"/>
        <v>5.8883750561597514</v>
      </c>
      <c r="D194" s="2">
        <f t="shared" si="14"/>
        <v>5.9536155872008472</v>
      </c>
      <c r="E194" s="2">
        <f t="shared" si="13"/>
        <v>-6.5240531041095728E-2</v>
      </c>
      <c r="F194" s="2">
        <f t="shared" si="17"/>
        <v>-2.9611426714700798E-2</v>
      </c>
      <c r="G194" s="2">
        <f t="shared" si="15"/>
        <v>-3.5629104326394934E-2</v>
      </c>
      <c r="H194" s="2" t="str">
        <f t="shared" si="16"/>
        <v>Hold</v>
      </c>
    </row>
    <row r="195" spans="1:8" ht="13.5" x14ac:dyDescent="0.25">
      <c r="A195" s="3">
        <f>TITRES_STAT!B198</f>
        <v>42289</v>
      </c>
      <c r="B195" s="17">
        <f>TITRES_STAT!D198</f>
        <v>6.19</v>
      </c>
      <c r="C195" s="2">
        <f t="shared" si="12"/>
        <v>5.8747788936736365</v>
      </c>
      <c r="D195" s="2">
        <f t="shared" si="14"/>
        <v>5.9711255437044883</v>
      </c>
      <c r="E195" s="2">
        <f t="shared" si="13"/>
        <v>-9.6346650030851855E-2</v>
      </c>
      <c r="F195" s="2">
        <f t="shared" si="17"/>
        <v>-4.2958471377931011E-2</v>
      </c>
      <c r="G195" s="2">
        <f t="shared" si="15"/>
        <v>-5.3388178652920844E-2</v>
      </c>
      <c r="H195" s="2" t="str">
        <f t="shared" si="16"/>
        <v>Hold</v>
      </c>
    </row>
    <row r="196" spans="1:8" ht="13.5" x14ac:dyDescent="0.25">
      <c r="A196" s="3">
        <f>TITRES_STAT!B199</f>
        <v>42290</v>
      </c>
      <c r="B196" s="17">
        <f>TITRES_STAT!D199</f>
        <v>6.2</v>
      </c>
      <c r="C196" s="2">
        <f t="shared" si="12"/>
        <v>5.863274448493077</v>
      </c>
      <c r="D196" s="2">
        <f t="shared" si="14"/>
        <v>5.9880792071337847</v>
      </c>
      <c r="E196" s="2">
        <f t="shared" si="13"/>
        <v>-0.12480475864070772</v>
      </c>
      <c r="F196" s="2">
        <f t="shared" si="17"/>
        <v>-5.9327728830486356E-2</v>
      </c>
      <c r="G196" s="2">
        <f t="shared" si="15"/>
        <v>-6.5477029810221368E-2</v>
      </c>
      <c r="H196" s="2" t="str">
        <f t="shared" si="16"/>
        <v>Hold</v>
      </c>
    </row>
    <row r="197" spans="1:8" ht="13.5" x14ac:dyDescent="0.25">
      <c r="A197" s="3">
        <f>TITRES_STAT!B200</f>
        <v>42293</v>
      </c>
      <c r="B197" s="17">
        <f>TITRES_STAT!D200</f>
        <v>6.26</v>
      </c>
      <c r="C197" s="2">
        <f t="shared" si="12"/>
        <v>5.8673860718018345</v>
      </c>
      <c r="D197" s="2">
        <f t="shared" si="14"/>
        <v>6.0082214880868383</v>
      </c>
      <c r="E197" s="2">
        <f t="shared" si="13"/>
        <v>-0.14083541628500384</v>
      </c>
      <c r="F197" s="2">
        <f t="shared" si="17"/>
        <v>-7.562926632138986E-2</v>
      </c>
      <c r="G197" s="2">
        <f t="shared" si="15"/>
        <v>-6.5206149963613985E-2</v>
      </c>
      <c r="H197" s="2" t="str">
        <f t="shared" si="16"/>
        <v>Hold</v>
      </c>
    </row>
    <row r="198" spans="1:8" ht="13.5" x14ac:dyDescent="0.25">
      <c r="A198" s="3">
        <f>TITRES_STAT!B201</f>
        <v>42296</v>
      </c>
      <c r="B198" s="17">
        <f>TITRES_STAT!D201</f>
        <v>6.2</v>
      </c>
      <c r="C198" s="2">
        <f t="shared" si="12"/>
        <v>5.8724035992169368</v>
      </c>
      <c r="D198" s="2">
        <f t="shared" si="14"/>
        <v>6.0224273037841094</v>
      </c>
      <c r="E198" s="2">
        <f t="shared" si="13"/>
        <v>-0.15002370456717262</v>
      </c>
      <c r="F198" s="2">
        <f t="shared" si="17"/>
        <v>-9.0508153970546415E-2</v>
      </c>
      <c r="G198" s="2">
        <f t="shared" si="15"/>
        <v>-5.9515550596626207E-2</v>
      </c>
      <c r="H198" s="2" t="str">
        <f t="shared" si="16"/>
        <v>Hold</v>
      </c>
    </row>
    <row r="199" spans="1:8" ht="13.5" x14ac:dyDescent="0.25">
      <c r="A199" s="3">
        <f>TITRES_STAT!B202</f>
        <v>42297</v>
      </c>
      <c r="B199" s="17">
        <f>TITRES_STAT!D202</f>
        <v>6.1</v>
      </c>
      <c r="C199" s="2">
        <f t="shared" si="12"/>
        <v>5.8858799685681777</v>
      </c>
      <c r="D199" s="2">
        <f t="shared" si="14"/>
        <v>6.0281734294297307</v>
      </c>
      <c r="E199" s="2">
        <f t="shared" si="13"/>
        <v>-0.14229346086155292</v>
      </c>
      <c r="F199" s="2">
        <f t="shared" si="17"/>
        <v>-0.10086521534874772</v>
      </c>
      <c r="G199" s="2">
        <f t="shared" si="15"/>
        <v>-4.1428245512805204E-2</v>
      </c>
      <c r="H199" s="2" t="str">
        <f t="shared" si="16"/>
        <v>Hold</v>
      </c>
    </row>
    <row r="200" spans="1:8" ht="13.5" x14ac:dyDescent="0.25">
      <c r="A200" s="3">
        <f>TITRES_STAT!B203</f>
        <v>42298</v>
      </c>
      <c r="B200" s="17">
        <f>TITRES_STAT!D203</f>
        <v>6.09</v>
      </c>
      <c r="C200" s="2">
        <f t="shared" si="12"/>
        <v>5.9018984349423045</v>
      </c>
      <c r="D200" s="2">
        <f t="shared" si="14"/>
        <v>6.0327531753978993</v>
      </c>
      <c r="E200" s="2">
        <f t="shared" si="13"/>
        <v>-0.13085474045559486</v>
      </c>
      <c r="F200" s="2">
        <f t="shared" si="17"/>
        <v>-0.10686312037011715</v>
      </c>
      <c r="G200" s="2">
        <f t="shared" si="15"/>
        <v>-2.3991620085477713E-2</v>
      </c>
      <c r="H200" s="2" t="str">
        <f t="shared" si="16"/>
        <v>Hold</v>
      </c>
    </row>
    <row r="201" spans="1:8" ht="13.5" x14ac:dyDescent="0.25">
      <c r="A201" s="3">
        <f>TITRES_STAT!B204</f>
        <v>42299</v>
      </c>
      <c r="B201" s="17">
        <f>TITRES_STAT!D204</f>
        <v>6.1</v>
      </c>
      <c r="C201" s="2">
        <f t="shared" si="12"/>
        <v>5.9246832911050271</v>
      </c>
      <c r="D201" s="2">
        <f t="shared" si="14"/>
        <v>6.0377344216647213</v>
      </c>
      <c r="E201" s="2">
        <f t="shared" si="13"/>
        <v>-0.11305113055969418</v>
      </c>
      <c r="F201" s="2">
        <f t="shared" si="17"/>
        <v>-0.10810072240803256</v>
      </c>
      <c r="G201" s="2">
        <f t="shared" si="15"/>
        <v>-4.9504081516616172E-3</v>
      </c>
      <c r="H201" s="2" t="str">
        <f t="shared" si="16"/>
        <v>Hold</v>
      </c>
    </row>
    <row r="202" spans="1:8" ht="13.5" x14ac:dyDescent="0.25">
      <c r="A202" s="3">
        <f>TITRES_STAT!B205</f>
        <v>42300</v>
      </c>
      <c r="B202" s="17">
        <f>TITRES_STAT!D205</f>
        <v>6</v>
      </c>
      <c r="C202" s="2">
        <f t="shared" si="12"/>
        <v>5.9516550924734846</v>
      </c>
      <c r="D202" s="2">
        <f t="shared" si="14"/>
        <v>6.0349392793191869</v>
      </c>
      <c r="E202" s="2">
        <f t="shared" si="13"/>
        <v>-8.3284186845702379E-2</v>
      </c>
      <c r="F202" s="2">
        <f t="shared" si="17"/>
        <v>-0.10313741529556653</v>
      </c>
      <c r="G202" s="2">
        <f t="shared" si="15"/>
        <v>1.9853228449864146E-2</v>
      </c>
      <c r="H202" s="2" t="str">
        <f t="shared" si="16"/>
        <v>Sell</v>
      </c>
    </row>
    <row r="203" spans="1:8" ht="13.5" x14ac:dyDescent="0.25">
      <c r="A203" s="3">
        <f>TITRES_STAT!B206</f>
        <v>42303</v>
      </c>
      <c r="B203" s="17">
        <f>TITRES_STAT!D206</f>
        <v>5.7</v>
      </c>
      <c r="C203" s="2">
        <f t="shared" si="12"/>
        <v>5.9821696936314099</v>
      </c>
      <c r="D203" s="2">
        <f t="shared" si="14"/>
        <v>6.0101289623325806</v>
      </c>
      <c r="E203" s="2">
        <f t="shared" si="13"/>
        <v>-2.7959268701170714E-2</v>
      </c>
      <c r="F203" s="2">
        <f t="shared" si="17"/>
        <v>-8.8101785976687372E-2</v>
      </c>
      <c r="G203" s="2">
        <f t="shared" si="15"/>
        <v>6.0142517275516658E-2</v>
      </c>
      <c r="H203" s="2" t="str">
        <f t="shared" si="16"/>
        <v>Sell</v>
      </c>
    </row>
    <row r="204" spans="1:8" ht="13.5" x14ac:dyDescent="0.25">
      <c r="A204" s="3">
        <f>TITRES_STAT!B207</f>
        <v>42304</v>
      </c>
      <c r="B204" s="17">
        <f>TITRES_STAT!D207</f>
        <v>5.8</v>
      </c>
      <c r="C204" s="2">
        <f t="shared" si="12"/>
        <v>6.0079897407650389</v>
      </c>
      <c r="D204" s="2">
        <f t="shared" si="14"/>
        <v>5.9945638540116484</v>
      </c>
      <c r="E204" s="2">
        <f t="shared" si="13"/>
        <v>1.3425886753390515E-2</v>
      </c>
      <c r="F204" s="2">
        <f t="shared" si="17"/>
        <v>-6.7796251430671792E-2</v>
      </c>
      <c r="G204" s="2">
        <f t="shared" si="15"/>
        <v>8.1222138184062306E-2</v>
      </c>
      <c r="H204" s="2" t="str">
        <f t="shared" si="16"/>
        <v>Sell</v>
      </c>
    </row>
    <row r="205" spans="1:8" ht="13.5" x14ac:dyDescent="0.25">
      <c r="A205" s="3">
        <f>TITRES_STAT!B208</f>
        <v>42305</v>
      </c>
      <c r="B205" s="17">
        <f>TITRES_STAT!D208</f>
        <v>5.7</v>
      </c>
      <c r="C205" s="2">
        <f t="shared" si="12"/>
        <v>6.035991319108879</v>
      </c>
      <c r="D205" s="2">
        <f t="shared" si="14"/>
        <v>5.9727443092700447</v>
      </c>
      <c r="E205" s="2">
        <f t="shared" si="13"/>
        <v>6.3247009838834245E-2</v>
      </c>
      <c r="F205" s="2">
        <f t="shared" si="17"/>
        <v>-4.1587599176770587E-2</v>
      </c>
      <c r="G205" s="2">
        <f t="shared" si="15"/>
        <v>0.10483460901560483</v>
      </c>
      <c r="H205" s="2" t="str">
        <f t="shared" si="16"/>
        <v>Sell</v>
      </c>
    </row>
    <row r="206" spans="1:8" ht="13.5" x14ac:dyDescent="0.25">
      <c r="A206" s="3">
        <f>TITRES_STAT!B209</f>
        <v>42306</v>
      </c>
      <c r="B206" s="17">
        <f>TITRES_STAT!D209</f>
        <v>5.8</v>
      </c>
      <c r="C206" s="2">
        <f t="shared" si="12"/>
        <v>6.0612234238613594</v>
      </c>
      <c r="D206" s="2">
        <f t="shared" si="14"/>
        <v>5.9599484345093003</v>
      </c>
      <c r="E206" s="2">
        <f t="shared" si="13"/>
        <v>0.10127498935205903</v>
      </c>
      <c r="F206" s="2">
        <f t="shared" si="17"/>
        <v>-1.3015081471004664E-2</v>
      </c>
      <c r="G206" s="2">
        <f t="shared" si="15"/>
        <v>0.11429007082306369</v>
      </c>
      <c r="H206" s="2" t="str">
        <f t="shared" si="16"/>
        <v>Sell</v>
      </c>
    </row>
    <row r="207" spans="1:8" ht="13.5" x14ac:dyDescent="0.25">
      <c r="A207" s="3">
        <f>TITRES_STAT!B210</f>
        <v>42307</v>
      </c>
      <c r="B207" s="17">
        <f>TITRES_STAT!D210</f>
        <v>5.97</v>
      </c>
      <c r="C207" s="2">
        <f t="shared" ref="C207:C270" si="18">$C$4*B197+C206*(1-$C$4)</f>
        <v>6.0918044355749963</v>
      </c>
      <c r="D207" s="2">
        <f t="shared" si="14"/>
        <v>5.9606929949160188</v>
      </c>
      <c r="E207" s="2">
        <f t="shared" si="13"/>
        <v>0.13111144065897751</v>
      </c>
      <c r="F207" s="2">
        <f t="shared" si="17"/>
        <v>1.5810222954991772E-2</v>
      </c>
      <c r="G207" s="2">
        <f t="shared" si="15"/>
        <v>0.11530121770398574</v>
      </c>
      <c r="H207" s="2" t="str">
        <f t="shared" si="16"/>
        <v>Sell</v>
      </c>
    </row>
    <row r="208" spans="1:8" ht="13.5" x14ac:dyDescent="0.25">
      <c r="A208" s="3">
        <f>TITRES_STAT!B211</f>
        <v>42310</v>
      </c>
      <c r="B208" s="17">
        <f>TITRES_STAT!D211</f>
        <v>5.98</v>
      </c>
      <c r="C208" s="2">
        <f t="shared" si="18"/>
        <v>6.1084499070249967</v>
      </c>
      <c r="D208" s="2">
        <f t="shared" si="14"/>
        <v>5.962123143440758</v>
      </c>
      <c r="E208" s="2">
        <f t="shared" si="13"/>
        <v>0.14632676358423868</v>
      </c>
      <c r="F208" s="2">
        <f t="shared" si="17"/>
        <v>4.1913531080841157E-2</v>
      </c>
      <c r="G208" s="2">
        <f t="shared" si="15"/>
        <v>0.10441323250339753</v>
      </c>
      <c r="H208" s="2" t="str">
        <f t="shared" si="16"/>
        <v>Sell</v>
      </c>
    </row>
    <row r="209" spans="1:8" ht="13.5" x14ac:dyDescent="0.25">
      <c r="A209" s="3">
        <f>TITRES_STAT!B212</f>
        <v>42311</v>
      </c>
      <c r="B209" s="17">
        <f>TITRES_STAT!D212</f>
        <v>5.9</v>
      </c>
      <c r="C209" s="2">
        <f t="shared" si="18"/>
        <v>6.1071499213288432</v>
      </c>
      <c r="D209" s="2">
        <f t="shared" si="14"/>
        <v>5.9575214291118126</v>
      </c>
      <c r="E209" s="2">
        <f t="shared" si="13"/>
        <v>0.14962849221703056</v>
      </c>
      <c r="F209" s="2">
        <f t="shared" si="17"/>
        <v>6.3456523308079035E-2</v>
      </c>
      <c r="G209" s="2">
        <f t="shared" si="15"/>
        <v>8.6171968908951527E-2</v>
      </c>
      <c r="H209" s="2" t="str">
        <f t="shared" si="16"/>
        <v>Sell</v>
      </c>
    </row>
    <row r="210" spans="1:8" ht="13.5" x14ac:dyDescent="0.25">
      <c r="A210" s="3">
        <f>TITRES_STAT!B213</f>
        <v>42312</v>
      </c>
      <c r="B210" s="17">
        <f>TITRES_STAT!D213</f>
        <v>5.73</v>
      </c>
      <c r="C210" s="2">
        <f t="shared" si="18"/>
        <v>6.1045114718936366</v>
      </c>
      <c r="D210" s="2">
        <f t="shared" si="14"/>
        <v>5.940667989918345</v>
      </c>
      <c r="E210" s="2">
        <f t="shared" si="13"/>
        <v>0.16384348197529164</v>
      </c>
      <c r="F210" s="2">
        <f t="shared" si="17"/>
        <v>8.353391504152155E-2</v>
      </c>
      <c r="G210" s="2">
        <f t="shared" si="15"/>
        <v>8.0309566933770088E-2</v>
      </c>
      <c r="H210" s="2" t="str">
        <f t="shared" si="16"/>
        <v>Sell</v>
      </c>
    </row>
    <row r="211" spans="1:8" ht="13.5" x14ac:dyDescent="0.25">
      <c r="A211" s="3">
        <f>TITRES_STAT!B214</f>
        <v>42313</v>
      </c>
      <c r="B211" s="17">
        <f>TITRES_STAT!D214</f>
        <v>5.69</v>
      </c>
      <c r="C211" s="2">
        <f t="shared" si="18"/>
        <v>6.1038173992946154</v>
      </c>
      <c r="D211" s="2">
        <f t="shared" si="14"/>
        <v>5.9220999906651342</v>
      </c>
      <c r="E211" s="2">
        <f t="shared" si="13"/>
        <v>0.18171740862948127</v>
      </c>
      <c r="F211" s="2">
        <f t="shared" si="17"/>
        <v>0.1031706137591135</v>
      </c>
      <c r="G211" s="2">
        <f t="shared" si="15"/>
        <v>7.8546794870367767E-2</v>
      </c>
      <c r="H211" s="2" t="str">
        <f t="shared" si="16"/>
        <v>Sell</v>
      </c>
    </row>
    <row r="212" spans="1:8" ht="13.5" x14ac:dyDescent="0.25">
      <c r="A212" s="3">
        <f>TITRES_STAT!B215</f>
        <v>42314</v>
      </c>
      <c r="B212" s="17">
        <f>TITRES_STAT!D215</f>
        <v>5.67</v>
      </c>
      <c r="C212" s="2">
        <f t="shared" si="18"/>
        <v>6.0878454917108282</v>
      </c>
      <c r="D212" s="2">
        <f t="shared" si="14"/>
        <v>5.9034259172825312</v>
      </c>
      <c r="E212" s="2">
        <f t="shared" si="13"/>
        <v>0.18441957442829704</v>
      </c>
      <c r="F212" s="2">
        <f t="shared" si="17"/>
        <v>0.11942040589295022</v>
      </c>
      <c r="G212" s="2">
        <f t="shared" si="15"/>
        <v>6.4999168535346818E-2</v>
      </c>
      <c r="H212" s="2" t="str">
        <f t="shared" si="16"/>
        <v>Sell</v>
      </c>
    </row>
    <row r="213" spans="1:8" ht="13.5" x14ac:dyDescent="0.25">
      <c r="A213" s="3">
        <f>TITRES_STAT!B216</f>
        <v>42317</v>
      </c>
      <c r="B213" s="17">
        <f>TITRES_STAT!D216</f>
        <v>5.5</v>
      </c>
      <c r="C213" s="2">
        <f t="shared" si="18"/>
        <v>6.0281769545245476</v>
      </c>
      <c r="D213" s="2">
        <f t="shared" si="14"/>
        <v>5.8735425160023436</v>
      </c>
      <c r="E213" s="2">
        <f t="shared" si="13"/>
        <v>0.15463443852220404</v>
      </c>
      <c r="F213" s="2">
        <f t="shared" si="17"/>
        <v>0.12646321241880099</v>
      </c>
      <c r="G213" s="2">
        <f t="shared" si="15"/>
        <v>2.8171226103403058E-2</v>
      </c>
      <c r="H213" s="2" t="str">
        <f t="shared" si="16"/>
        <v>Sell</v>
      </c>
    </row>
    <row r="214" spans="1:8" ht="13.5" x14ac:dyDescent="0.25">
      <c r="A214" s="3">
        <f>TITRES_STAT!B217</f>
        <v>42318</v>
      </c>
      <c r="B214" s="17">
        <f>TITRES_STAT!D217</f>
        <v>5.47</v>
      </c>
      <c r="C214" s="2">
        <f t="shared" si="18"/>
        <v>5.9930728076746176</v>
      </c>
      <c r="D214" s="2">
        <f t="shared" si="14"/>
        <v>5.8436504777799474</v>
      </c>
      <c r="E214" s="2">
        <f t="shared" si="13"/>
        <v>0.14942232989467019</v>
      </c>
      <c r="F214" s="2">
        <f t="shared" si="17"/>
        <v>0.13105503591397483</v>
      </c>
      <c r="G214" s="2">
        <f t="shared" si="15"/>
        <v>1.8367293980695365E-2</v>
      </c>
      <c r="H214" s="2" t="str">
        <f t="shared" si="16"/>
        <v>Sell</v>
      </c>
    </row>
    <row r="215" spans="1:8" ht="13.5" x14ac:dyDescent="0.25">
      <c r="A215" s="3">
        <f>TITRES_STAT!B218</f>
        <v>42319</v>
      </c>
      <c r="B215" s="17">
        <f>TITRES_STAT!D218</f>
        <v>5.31</v>
      </c>
      <c r="C215" s="2">
        <f t="shared" si="18"/>
        <v>5.9479846834169843</v>
      </c>
      <c r="D215" s="2">
        <f t="shared" si="14"/>
        <v>5.8041208127592112</v>
      </c>
      <c r="E215" s="2">
        <f t="shared" si="13"/>
        <v>0.14386387065777306</v>
      </c>
      <c r="F215" s="2">
        <f t="shared" si="17"/>
        <v>0.13361680286273447</v>
      </c>
      <c r="G215" s="2">
        <f t="shared" si="15"/>
        <v>1.0247067795038589E-2</v>
      </c>
      <c r="H215" s="2" t="str">
        <f t="shared" si="16"/>
        <v>Sell</v>
      </c>
    </row>
    <row r="216" spans="1:8" ht="13.5" x14ac:dyDescent="0.25">
      <c r="A216" s="3">
        <f>TITRES_STAT!B219</f>
        <v>42320</v>
      </c>
      <c r="B216" s="17">
        <f>TITRES_STAT!D219</f>
        <v>5.4</v>
      </c>
      <c r="C216" s="2">
        <f t="shared" si="18"/>
        <v>5.9252178090451411</v>
      </c>
      <c r="D216" s="2">
        <f t="shared" si="14"/>
        <v>5.7741859377400111</v>
      </c>
      <c r="E216" s="2">
        <f t="shared" si="13"/>
        <v>0.15103187130512996</v>
      </c>
      <c r="F216" s="2">
        <f t="shared" si="17"/>
        <v>0.13709981655121359</v>
      </c>
      <c r="G216" s="2">
        <f t="shared" si="15"/>
        <v>1.3932054753916373E-2</v>
      </c>
      <c r="H216" s="2" t="str">
        <f t="shared" si="16"/>
        <v>Sell</v>
      </c>
    </row>
    <row r="217" spans="1:8" ht="13.5" x14ac:dyDescent="0.25">
      <c r="A217" s="3">
        <f>TITRES_STAT!B220</f>
        <v>42321</v>
      </c>
      <c r="B217" s="17">
        <f>TITRES_STAT!D220</f>
        <v>5.39</v>
      </c>
      <c r="C217" s="2">
        <f t="shared" si="18"/>
        <v>5.9321073768843497</v>
      </c>
      <c r="D217" s="2">
        <f t="shared" si="14"/>
        <v>5.7457277201296399</v>
      </c>
      <c r="E217" s="2">
        <f t="shared" si="13"/>
        <v>0.1863796567547098</v>
      </c>
      <c r="F217" s="2">
        <f t="shared" si="17"/>
        <v>0.14695578459191283</v>
      </c>
      <c r="G217" s="2">
        <f t="shared" si="15"/>
        <v>3.9423872162796969E-2</v>
      </c>
      <c r="H217" s="2" t="str">
        <f t="shared" si="16"/>
        <v>Sell</v>
      </c>
    </row>
    <row r="218" spans="1:8" ht="13.5" x14ac:dyDescent="0.25">
      <c r="A218" s="3">
        <f>TITRES_STAT!B221</f>
        <v>42324</v>
      </c>
      <c r="B218" s="17">
        <f>TITRES_STAT!D221</f>
        <v>5.23</v>
      </c>
      <c r="C218" s="2">
        <f t="shared" si="18"/>
        <v>5.9394754727482955</v>
      </c>
      <c r="D218" s="2">
        <f t="shared" si="14"/>
        <v>5.7075256667867045</v>
      </c>
      <c r="E218" s="2">
        <f t="shared" si="13"/>
        <v>0.23194980596159098</v>
      </c>
      <c r="F218" s="2">
        <f t="shared" si="17"/>
        <v>0.16395458886584846</v>
      </c>
      <c r="G218" s="2">
        <f t="shared" si="15"/>
        <v>6.7995217095742522E-2</v>
      </c>
      <c r="H218" s="2" t="str">
        <f t="shared" si="16"/>
        <v>Sell</v>
      </c>
    </row>
    <row r="219" spans="1:8" ht="13.5" x14ac:dyDescent="0.25">
      <c r="A219" s="3">
        <f>TITRES_STAT!B222</f>
        <v>42325</v>
      </c>
      <c r="B219" s="17">
        <f>TITRES_STAT!D222</f>
        <v>5.19</v>
      </c>
      <c r="C219" s="2">
        <f t="shared" si="18"/>
        <v>5.9334023230947119</v>
      </c>
      <c r="D219" s="2">
        <f t="shared" si="14"/>
        <v>5.6691904322099109</v>
      </c>
      <c r="E219" s="2">
        <f t="shared" si="13"/>
        <v>0.26421189088480102</v>
      </c>
      <c r="F219" s="2">
        <f t="shared" si="17"/>
        <v>0.18400604926963898</v>
      </c>
      <c r="G219" s="2">
        <f t="shared" si="15"/>
        <v>8.0205841615162032E-2</v>
      </c>
      <c r="H219" s="2" t="str">
        <f t="shared" si="16"/>
        <v>Sell</v>
      </c>
    </row>
    <row r="220" spans="1:8" ht="13.5" x14ac:dyDescent="0.25">
      <c r="A220" s="3">
        <f>TITRES_STAT!B223</f>
        <v>42326</v>
      </c>
      <c r="B220" s="17">
        <f>TITRES_STAT!D223</f>
        <v>5.2</v>
      </c>
      <c r="C220" s="2">
        <f t="shared" si="18"/>
        <v>5.9021096580032175</v>
      </c>
      <c r="D220" s="2">
        <f t="shared" si="14"/>
        <v>5.6344355853795474</v>
      </c>
      <c r="E220" s="2">
        <f t="shared" ref="E220:E283" si="19">C220-D220</f>
        <v>0.26767407262367016</v>
      </c>
      <c r="F220" s="2">
        <f t="shared" si="17"/>
        <v>0.20073965394044524</v>
      </c>
      <c r="G220" s="2">
        <f t="shared" si="15"/>
        <v>6.6934418683224917E-2</v>
      </c>
      <c r="H220" s="2" t="str">
        <f t="shared" si="16"/>
        <v>Sell</v>
      </c>
    </row>
    <row r="221" spans="1:8" ht="13.5" x14ac:dyDescent="0.25">
      <c r="A221" s="3">
        <f>TITRES_STAT!B224</f>
        <v>42327</v>
      </c>
      <c r="B221" s="17">
        <f>TITRES_STAT!D224</f>
        <v>5.23</v>
      </c>
      <c r="C221" s="2">
        <f t="shared" si="18"/>
        <v>5.8694774029257992</v>
      </c>
      <c r="D221" s="2">
        <f t="shared" ref="D221:D284" si="20">$D$4*B221+(1-$D$4)*D220</f>
        <v>5.604477393869951</v>
      </c>
      <c r="E221" s="2">
        <f t="shared" si="19"/>
        <v>0.2650000090558482</v>
      </c>
      <c r="F221" s="2">
        <f t="shared" si="17"/>
        <v>0.21359172496352585</v>
      </c>
      <c r="G221" s="2">
        <f t="shared" si="15"/>
        <v>5.1408284092322343E-2</v>
      </c>
      <c r="H221" s="2" t="str">
        <f t="shared" si="16"/>
        <v>Sell</v>
      </c>
    </row>
    <row r="222" spans="1:8" ht="13.5" x14ac:dyDescent="0.25">
      <c r="A222" s="3">
        <f>TITRES_STAT!B225</f>
        <v>42328</v>
      </c>
      <c r="B222" s="17">
        <f>TITRES_STAT!D225</f>
        <v>5.37</v>
      </c>
      <c r="C222" s="2">
        <f t="shared" si="18"/>
        <v>5.8387885717064449</v>
      </c>
      <c r="D222" s="2">
        <f t="shared" si="20"/>
        <v>5.5871086980277322</v>
      </c>
      <c r="E222" s="2">
        <f t="shared" si="19"/>
        <v>0.2516798736787127</v>
      </c>
      <c r="F222" s="2">
        <f t="shared" si="17"/>
        <v>0.22120935470656322</v>
      </c>
      <c r="G222" s="2">
        <f t="shared" si="15"/>
        <v>3.0470518972149474E-2</v>
      </c>
      <c r="H222" s="2" t="str">
        <f t="shared" si="16"/>
        <v>Sell</v>
      </c>
    </row>
    <row r="223" spans="1:8" ht="13.5" x14ac:dyDescent="0.25">
      <c r="A223" s="3">
        <f>TITRES_STAT!B226</f>
        <v>42331</v>
      </c>
      <c r="B223" s="17">
        <f>TITRES_STAT!D226</f>
        <v>5.5</v>
      </c>
      <c r="C223" s="2">
        <f t="shared" si="18"/>
        <v>5.7866672529823759</v>
      </c>
      <c r="D223" s="2">
        <f t="shared" si="20"/>
        <v>5.5806562018775301</v>
      </c>
      <c r="E223" s="2">
        <f t="shared" si="19"/>
        <v>0.20601105110484585</v>
      </c>
      <c r="F223" s="2">
        <f t="shared" si="17"/>
        <v>0.21816969398621977</v>
      </c>
      <c r="G223" s="2">
        <f t="shared" si="15"/>
        <v>-1.2158642881373916E-2</v>
      </c>
      <c r="H223" s="2" t="str">
        <f t="shared" si="16"/>
        <v>Hold</v>
      </c>
    </row>
    <row r="224" spans="1:8" ht="13.5" x14ac:dyDescent="0.25">
      <c r="A224" s="3">
        <f>TITRES_STAT!B227</f>
        <v>42332</v>
      </c>
      <c r="B224" s="17">
        <f>TITRES_STAT!D227</f>
        <v>5.4</v>
      </c>
      <c r="C224" s="2">
        <f t="shared" si="18"/>
        <v>5.7379492140620103</v>
      </c>
      <c r="D224" s="2">
        <f t="shared" si="20"/>
        <v>5.5672742609977135</v>
      </c>
      <c r="E224" s="2">
        <f t="shared" si="19"/>
        <v>0.17067495306429681</v>
      </c>
      <c r="F224" s="2">
        <f t="shared" si="17"/>
        <v>0.2086707458018352</v>
      </c>
      <c r="G224" s="2">
        <f t="shared" si="15"/>
        <v>-3.7995792737538392E-2</v>
      </c>
      <c r="H224" s="2" t="str">
        <f t="shared" si="16"/>
        <v>Hold</v>
      </c>
    </row>
    <row r="225" spans="1:8" ht="13.5" x14ac:dyDescent="0.25">
      <c r="A225" s="3">
        <f>TITRES_STAT!B228</f>
        <v>42333</v>
      </c>
      <c r="B225" s="17">
        <f>TITRES_STAT!D228</f>
        <v>5.3</v>
      </c>
      <c r="C225" s="2">
        <f t="shared" si="18"/>
        <v>5.6721108734370853</v>
      </c>
      <c r="D225" s="2">
        <f t="shared" si="20"/>
        <v>5.5474761675904753</v>
      </c>
      <c r="E225" s="2">
        <f t="shared" si="19"/>
        <v>0.12463470584660996</v>
      </c>
      <c r="F225" s="2">
        <f t="shared" si="17"/>
        <v>0.19186353781079019</v>
      </c>
      <c r="G225" s="2">
        <f t="shared" si="15"/>
        <v>-6.7228831964180225E-2</v>
      </c>
      <c r="H225" s="2" t="str">
        <f t="shared" si="16"/>
        <v>Hold</v>
      </c>
    </row>
    <row r="226" spans="1:8" ht="13.5" x14ac:dyDescent="0.25">
      <c r="A226" s="3">
        <f>TITRES_STAT!B229</f>
        <v>42334</v>
      </c>
      <c r="B226" s="17">
        <f>TITRES_STAT!D229</f>
        <v>5.28</v>
      </c>
      <c r="C226" s="2">
        <f t="shared" si="18"/>
        <v>5.6302476621390722</v>
      </c>
      <c r="D226" s="2">
        <f t="shared" si="20"/>
        <v>5.527663118139329</v>
      </c>
      <c r="E226" s="2">
        <f t="shared" si="19"/>
        <v>0.10258454399974326</v>
      </c>
      <c r="F226" s="2">
        <f t="shared" si="17"/>
        <v>0.17400773904858083</v>
      </c>
      <c r="G226" s="2">
        <f t="shared" si="15"/>
        <v>-7.1423195048837568E-2</v>
      </c>
      <c r="H226" s="2" t="str">
        <f t="shared" si="16"/>
        <v>Hold</v>
      </c>
    </row>
    <row r="227" spans="1:8" ht="13.5" x14ac:dyDescent="0.25">
      <c r="A227" s="3">
        <f>TITRES_STAT!B230</f>
        <v>42335</v>
      </c>
      <c r="B227" s="17">
        <f>TITRES_STAT!D230</f>
        <v>5.42</v>
      </c>
      <c r="C227" s="2">
        <f t="shared" si="18"/>
        <v>5.5932864833484448</v>
      </c>
      <c r="D227" s="2">
        <f t="shared" si="20"/>
        <v>5.5196880723512312</v>
      </c>
      <c r="E227" s="2">
        <f t="shared" si="19"/>
        <v>7.3598410997213648E-2</v>
      </c>
      <c r="F227" s="2">
        <f t="shared" si="17"/>
        <v>0.15392587343830738</v>
      </c>
      <c r="G227" s="2">
        <f t="shared" si="15"/>
        <v>-8.0327462441093733E-2</v>
      </c>
      <c r="H227" s="2" t="str">
        <f t="shared" si="16"/>
        <v>Hold</v>
      </c>
    </row>
    <row r="228" spans="1:8" ht="13.5" x14ac:dyDescent="0.25">
      <c r="A228" s="3">
        <f>TITRES_STAT!B231</f>
        <v>42338</v>
      </c>
      <c r="B228" s="17">
        <f>TITRES_STAT!D231</f>
        <v>5.42</v>
      </c>
      <c r="C228" s="2">
        <f t="shared" si="18"/>
        <v>5.5373962551409921</v>
      </c>
      <c r="D228" s="2">
        <f t="shared" si="20"/>
        <v>5.5123037706955849</v>
      </c>
      <c r="E228" s="2">
        <f t="shared" si="19"/>
        <v>2.5092484445407237E-2</v>
      </c>
      <c r="F228" s="2">
        <f t="shared" si="17"/>
        <v>0.12815919563972736</v>
      </c>
      <c r="G228" s="2">
        <f t="shared" ref="G228:G291" si="21">E228-F228</f>
        <v>-0.10306671119432012</v>
      </c>
      <c r="H228" s="2" t="str">
        <f t="shared" ref="H228:H291" si="22">IF(G228&lt;0,"Hold","Sell")</f>
        <v>Hold</v>
      </c>
    </row>
    <row r="229" spans="1:8" ht="13.5" x14ac:dyDescent="0.25">
      <c r="A229" s="3">
        <f>TITRES_STAT!B232</f>
        <v>42339</v>
      </c>
      <c r="B229" s="17">
        <f>TITRES_STAT!D232</f>
        <v>5.4</v>
      </c>
      <c r="C229" s="2">
        <f t="shared" si="18"/>
        <v>5.4839506774269928</v>
      </c>
      <c r="D229" s="2">
        <f t="shared" si="20"/>
        <v>5.5039849728662826</v>
      </c>
      <c r="E229" s="2">
        <f t="shared" si="19"/>
        <v>-2.0034295439289806E-2</v>
      </c>
      <c r="F229" s="2">
        <f t="shared" ref="F229:F292" si="23">(E229*(2/(10)))+((1-(2/10))*F228)</f>
        <v>9.8520497423923936E-2</v>
      </c>
      <c r="G229" s="2">
        <f t="shared" si="21"/>
        <v>-0.11855479286321374</v>
      </c>
      <c r="H229" s="2" t="str">
        <f t="shared" si="22"/>
        <v>Hold</v>
      </c>
    </row>
    <row r="230" spans="1:8" ht="13.5" x14ac:dyDescent="0.25">
      <c r="A230" s="3">
        <f>TITRES_STAT!B233</f>
        <v>42340</v>
      </c>
      <c r="B230" s="17">
        <f>TITRES_STAT!D233</f>
        <v>5.56</v>
      </c>
      <c r="C230" s="2">
        <f t="shared" si="18"/>
        <v>5.4402659578228398</v>
      </c>
      <c r="D230" s="2">
        <f t="shared" si="20"/>
        <v>5.5081342341354471</v>
      </c>
      <c r="E230" s="2">
        <f t="shared" si="19"/>
        <v>-6.7868276312607279E-2</v>
      </c>
      <c r="F230" s="2">
        <f t="shared" si="23"/>
        <v>6.5242742676617699E-2</v>
      </c>
      <c r="G230" s="2">
        <f t="shared" si="21"/>
        <v>-0.13311101898922498</v>
      </c>
      <c r="H230" s="2" t="str">
        <f t="shared" si="22"/>
        <v>Hold</v>
      </c>
    </row>
    <row r="231" spans="1:8" ht="13.5" x14ac:dyDescent="0.25">
      <c r="A231" s="3">
        <f>TITRES_STAT!B234</f>
        <v>42341</v>
      </c>
      <c r="B231" s="17">
        <f>TITRES_STAT!D234</f>
        <v>5.7</v>
      </c>
      <c r="C231" s="2">
        <f t="shared" si="18"/>
        <v>5.4079173489270183</v>
      </c>
      <c r="D231" s="2">
        <f t="shared" si="20"/>
        <v>5.5223465130883769</v>
      </c>
      <c r="E231" s="2">
        <f t="shared" si="19"/>
        <v>-0.11442916416135862</v>
      </c>
      <c r="F231" s="2">
        <f t="shared" si="23"/>
        <v>2.9308361309022438E-2</v>
      </c>
      <c r="G231" s="2">
        <f t="shared" si="21"/>
        <v>-0.14373752547038104</v>
      </c>
      <c r="H231" s="2" t="str">
        <f t="shared" si="22"/>
        <v>Hold</v>
      </c>
    </row>
    <row r="232" spans="1:8" ht="13.5" x14ac:dyDescent="0.25">
      <c r="A232" s="3">
        <f>TITRES_STAT!B235</f>
        <v>42342</v>
      </c>
      <c r="B232" s="17">
        <f>TITRES_STAT!D235</f>
        <v>5.51</v>
      </c>
      <c r="C232" s="2">
        <f t="shared" si="18"/>
        <v>5.4020839106305543</v>
      </c>
      <c r="D232" s="2">
        <f t="shared" si="20"/>
        <v>5.5214319565633119</v>
      </c>
      <c r="E232" s="2">
        <f t="shared" si="19"/>
        <v>-0.11934804593275761</v>
      </c>
      <c r="F232" s="2">
        <f t="shared" si="23"/>
        <v>-4.229201393335727E-4</v>
      </c>
      <c r="G232" s="2">
        <f t="shared" si="21"/>
        <v>-0.11892512579342404</v>
      </c>
      <c r="H232" s="2" t="str">
        <f t="shared" si="22"/>
        <v>Hold</v>
      </c>
    </row>
    <row r="233" spans="1:8" ht="13.5" x14ac:dyDescent="0.25">
      <c r="A233" s="3">
        <f>TITRES_STAT!B236</f>
        <v>42345</v>
      </c>
      <c r="B233" s="17">
        <f>TITRES_STAT!D236</f>
        <v>5.35</v>
      </c>
      <c r="C233" s="2">
        <f t="shared" si="18"/>
        <v>5.4171479243796998</v>
      </c>
      <c r="D233" s="2">
        <f t="shared" si="20"/>
        <v>5.5087332931141777</v>
      </c>
      <c r="E233" s="2">
        <f t="shared" si="19"/>
        <v>-9.1585368734477868E-2</v>
      </c>
      <c r="F233" s="2">
        <f t="shared" si="23"/>
        <v>-1.8655409858362431E-2</v>
      </c>
      <c r="G233" s="2">
        <f t="shared" si="21"/>
        <v>-7.2929958876115433E-2</v>
      </c>
      <c r="H233" s="2" t="str">
        <f t="shared" si="22"/>
        <v>Hold</v>
      </c>
    </row>
    <row r="234" spans="1:8" ht="13.5" x14ac:dyDescent="0.25">
      <c r="A234" s="3">
        <f>TITRES_STAT!B237</f>
        <v>42346</v>
      </c>
      <c r="B234" s="17">
        <f>TITRES_STAT!D237</f>
        <v>5.34</v>
      </c>
      <c r="C234" s="2">
        <f t="shared" si="18"/>
        <v>5.4145097821674382</v>
      </c>
      <c r="D234" s="2">
        <f t="shared" si="20"/>
        <v>5.4962345306612752</v>
      </c>
      <c r="E234" s="2">
        <f t="shared" si="19"/>
        <v>-8.1724748493837041E-2</v>
      </c>
      <c r="F234" s="2">
        <f t="shared" si="23"/>
        <v>-3.1269277585457354E-2</v>
      </c>
      <c r="G234" s="2">
        <f t="shared" si="21"/>
        <v>-5.0455470908379686E-2</v>
      </c>
      <c r="H234" s="2" t="str">
        <f t="shared" si="22"/>
        <v>Hold</v>
      </c>
    </row>
    <row r="235" spans="1:8" ht="13.5" x14ac:dyDescent="0.25">
      <c r="A235" s="3">
        <f>TITRES_STAT!B238</f>
        <v>42347</v>
      </c>
      <c r="B235" s="17">
        <f>TITRES_STAT!D238</f>
        <v>5.34</v>
      </c>
      <c r="C235" s="2">
        <f t="shared" si="18"/>
        <v>5.3968928926032165</v>
      </c>
      <c r="D235" s="2">
        <f t="shared" si="20"/>
        <v>5.4846616024641435</v>
      </c>
      <c r="E235" s="2">
        <f t="shared" si="19"/>
        <v>-8.7768709860926997E-2</v>
      </c>
      <c r="F235" s="2">
        <f t="shared" si="23"/>
        <v>-4.2569164040551284E-2</v>
      </c>
      <c r="G235" s="2">
        <f t="shared" si="21"/>
        <v>-4.5199545820375713E-2</v>
      </c>
      <c r="H235" s="2" t="str">
        <f t="shared" si="22"/>
        <v>Hold</v>
      </c>
    </row>
    <row r="236" spans="1:8" ht="13.5" x14ac:dyDescent="0.25">
      <c r="A236" s="3">
        <f>TITRES_STAT!B239</f>
        <v>42348</v>
      </c>
      <c r="B236" s="17">
        <f>TITRES_STAT!D239</f>
        <v>5.29</v>
      </c>
      <c r="C236" s="2">
        <f t="shared" si="18"/>
        <v>5.3789093706642603</v>
      </c>
      <c r="D236" s="2">
        <f t="shared" si="20"/>
        <v>5.4702422245038367</v>
      </c>
      <c r="E236" s="2">
        <f t="shared" si="19"/>
        <v>-9.1332853839576345E-2</v>
      </c>
      <c r="F236" s="2">
        <f t="shared" si="23"/>
        <v>-5.2321902000356295E-2</v>
      </c>
      <c r="G236" s="2">
        <f t="shared" si="21"/>
        <v>-3.901095183922005E-2</v>
      </c>
      <c r="H236" s="2" t="str">
        <f t="shared" si="22"/>
        <v>Hold</v>
      </c>
    </row>
    <row r="237" spans="1:8" ht="13.5" x14ac:dyDescent="0.25">
      <c r="A237" s="3">
        <f>TITRES_STAT!B240</f>
        <v>42349</v>
      </c>
      <c r="B237" s="17">
        <f>TITRES_STAT!D240</f>
        <v>5.4</v>
      </c>
      <c r="C237" s="2">
        <f t="shared" si="18"/>
        <v>5.3852310059466815</v>
      </c>
      <c r="D237" s="2">
        <f t="shared" si="20"/>
        <v>5.465039096762812</v>
      </c>
      <c r="E237" s="2">
        <f t="shared" si="19"/>
        <v>-7.9808090816130495E-2</v>
      </c>
      <c r="F237" s="2">
        <f t="shared" si="23"/>
        <v>-5.7819139763511135E-2</v>
      </c>
      <c r="G237" s="2">
        <f t="shared" si="21"/>
        <v>-2.198895105261936E-2</v>
      </c>
      <c r="H237" s="2" t="str">
        <f t="shared" si="22"/>
        <v>Hold</v>
      </c>
    </row>
    <row r="238" spans="1:8" ht="13.5" x14ac:dyDescent="0.25">
      <c r="A238" s="3">
        <f>TITRES_STAT!B241</f>
        <v>42352</v>
      </c>
      <c r="B238" s="17">
        <f>TITRES_STAT!D241</f>
        <v>5.4</v>
      </c>
      <c r="C238" s="2">
        <f t="shared" si="18"/>
        <v>5.3905800819548846</v>
      </c>
      <c r="D238" s="2">
        <f t="shared" si="20"/>
        <v>5.4602213858914928</v>
      </c>
      <c r="E238" s="2">
        <f t="shared" si="19"/>
        <v>-6.9641303936608168E-2</v>
      </c>
      <c r="F238" s="2">
        <f t="shared" si="23"/>
        <v>-6.018357259813055E-2</v>
      </c>
      <c r="G238" s="2">
        <f t="shared" si="21"/>
        <v>-9.4577313384776179E-3</v>
      </c>
      <c r="H238" s="2" t="str">
        <f t="shared" si="22"/>
        <v>Hold</v>
      </c>
    </row>
    <row r="239" spans="1:8" ht="13.5" x14ac:dyDescent="0.25">
      <c r="A239" s="3">
        <f>TITRES_STAT!B242</f>
        <v>42353</v>
      </c>
      <c r="B239" s="17">
        <f>TITRES_STAT!D242</f>
        <v>5.57</v>
      </c>
      <c r="C239" s="2">
        <f t="shared" si="18"/>
        <v>5.3920293001156709</v>
      </c>
      <c r="D239" s="2">
        <f t="shared" si="20"/>
        <v>5.4683531350847154</v>
      </c>
      <c r="E239" s="2">
        <f t="shared" si="19"/>
        <v>-7.6323834969044491E-2</v>
      </c>
      <c r="F239" s="2">
        <f t="shared" si="23"/>
        <v>-6.3411625072313335E-2</v>
      </c>
      <c r="G239" s="2">
        <f t="shared" si="21"/>
        <v>-1.2912209896731155E-2</v>
      </c>
      <c r="H239" s="2" t="str">
        <f t="shared" si="22"/>
        <v>Hold</v>
      </c>
    </row>
    <row r="240" spans="1:8" ht="13.5" x14ac:dyDescent="0.25">
      <c r="A240" s="3">
        <f>TITRES_STAT!B243</f>
        <v>42354</v>
      </c>
      <c r="B240" s="17">
        <f>TITRES_STAT!D243</f>
        <v>5.41</v>
      </c>
      <c r="C240" s="2">
        <f t="shared" si="18"/>
        <v>5.4178709462517212</v>
      </c>
      <c r="D240" s="2">
        <f t="shared" si="20"/>
        <v>5.4640306806339956</v>
      </c>
      <c r="E240" s="2">
        <f t="shared" si="19"/>
        <v>-4.6159734382274387E-2</v>
      </c>
      <c r="F240" s="2">
        <f t="shared" si="23"/>
        <v>-5.9961246934305552E-2</v>
      </c>
      <c r="G240" s="2">
        <f t="shared" si="21"/>
        <v>1.3801512552031166E-2</v>
      </c>
      <c r="H240" s="2" t="str">
        <f t="shared" si="22"/>
        <v>Sell</v>
      </c>
    </row>
    <row r="241" spans="1:8" ht="13.5" x14ac:dyDescent="0.25">
      <c r="A241" s="3">
        <f>TITRES_STAT!B244</f>
        <v>42355</v>
      </c>
      <c r="B241" s="17">
        <f>TITRES_STAT!D244</f>
        <v>5.28</v>
      </c>
      <c r="C241" s="2">
        <f t="shared" si="18"/>
        <v>5.4612754160591495</v>
      </c>
      <c r="D241" s="2">
        <f t="shared" si="20"/>
        <v>5.4503987783648107</v>
      </c>
      <c r="E241" s="2">
        <f t="shared" si="19"/>
        <v>1.0876637694338775E-2</v>
      </c>
      <c r="F241" s="2">
        <f t="shared" si="23"/>
        <v>-4.579367000857669E-2</v>
      </c>
      <c r="G241" s="2">
        <f t="shared" si="21"/>
        <v>5.6670307702915465E-2</v>
      </c>
      <c r="H241" s="2" t="str">
        <f t="shared" si="22"/>
        <v>Sell</v>
      </c>
    </row>
    <row r="242" spans="1:8" ht="13.5" x14ac:dyDescent="0.25">
      <c r="A242" s="3">
        <f>TITRES_STAT!B245</f>
        <v>42356</v>
      </c>
      <c r="B242" s="17">
        <f>TITRES_STAT!D245</f>
        <v>5.43</v>
      </c>
      <c r="C242" s="2">
        <f t="shared" si="18"/>
        <v>5.4687715058962034</v>
      </c>
      <c r="D242" s="2">
        <f t="shared" si="20"/>
        <v>5.4488877577451946</v>
      </c>
      <c r="E242" s="2">
        <f t="shared" si="19"/>
        <v>1.9883748151008795E-2</v>
      </c>
      <c r="F242" s="2">
        <f t="shared" si="23"/>
        <v>-3.2658186376659591E-2</v>
      </c>
      <c r="G242" s="2">
        <f t="shared" si="21"/>
        <v>5.2541934527668387E-2</v>
      </c>
      <c r="H242" s="2" t="str">
        <f t="shared" si="22"/>
        <v>Sell</v>
      </c>
    </row>
    <row r="243" spans="1:8" ht="13.5" x14ac:dyDescent="0.25">
      <c r="A243" s="3">
        <f>TITRES_STAT!B246</f>
        <v>42359</v>
      </c>
      <c r="B243" s="17">
        <f>TITRES_STAT!D246</f>
        <v>5.55</v>
      </c>
      <c r="C243" s="2">
        <f t="shared" si="18"/>
        <v>5.4504989665275563</v>
      </c>
      <c r="D243" s="2">
        <f t="shared" si="20"/>
        <v>5.4563775534677728</v>
      </c>
      <c r="E243" s="2">
        <f t="shared" si="19"/>
        <v>-5.8785869402164792E-3</v>
      </c>
      <c r="F243" s="2">
        <f t="shared" si="23"/>
        <v>-2.7302266489370969E-2</v>
      </c>
      <c r="G243" s="2">
        <f t="shared" si="21"/>
        <v>2.142367954915449E-2</v>
      </c>
      <c r="H243" s="2" t="str">
        <f t="shared" si="22"/>
        <v>Sell</v>
      </c>
    </row>
    <row r="244" spans="1:8" ht="13.5" x14ac:dyDescent="0.25">
      <c r="A244" s="3">
        <f>TITRES_STAT!B247</f>
        <v>42360</v>
      </c>
      <c r="B244" s="17">
        <f>TITRES_STAT!D247</f>
        <v>5.67</v>
      </c>
      <c r="C244" s="2">
        <f t="shared" si="18"/>
        <v>5.4334991255233174</v>
      </c>
      <c r="D244" s="2">
        <f t="shared" si="20"/>
        <v>5.4722014383960857</v>
      </c>
      <c r="E244" s="2">
        <f t="shared" si="19"/>
        <v>-3.8702312872768374E-2</v>
      </c>
      <c r="F244" s="2">
        <f t="shared" si="23"/>
        <v>-2.9582275766050454E-2</v>
      </c>
      <c r="G244" s="2">
        <f t="shared" si="21"/>
        <v>-9.1200371067179202E-3</v>
      </c>
      <c r="H244" s="2" t="str">
        <f t="shared" si="22"/>
        <v>Hold</v>
      </c>
    </row>
    <row r="245" spans="1:8" ht="13.5" x14ac:dyDescent="0.25">
      <c r="A245" s="3">
        <f>TITRES_STAT!B248</f>
        <v>42361</v>
      </c>
      <c r="B245" s="17">
        <f>TITRES_STAT!D248</f>
        <v>5.64</v>
      </c>
      <c r="C245" s="2">
        <f t="shared" si="18"/>
        <v>5.4191146446735754</v>
      </c>
      <c r="D245" s="2">
        <f t="shared" si="20"/>
        <v>5.4846309614778566</v>
      </c>
      <c r="E245" s="2">
        <f t="shared" si="19"/>
        <v>-6.5516316804281161E-2</v>
      </c>
      <c r="F245" s="2">
        <f t="shared" si="23"/>
        <v>-3.6769083973696597E-2</v>
      </c>
      <c r="G245" s="2">
        <f t="shared" si="21"/>
        <v>-2.8747232830584564E-2</v>
      </c>
      <c r="H245" s="2" t="str">
        <f t="shared" si="22"/>
        <v>Hold</v>
      </c>
    </row>
    <row r="246" spans="1:8" ht="13.5" x14ac:dyDescent="0.25">
      <c r="A246" s="3">
        <f>TITRES_STAT!B249</f>
        <v>42363</v>
      </c>
      <c r="B246" s="17">
        <f>TITRES_STAT!D249</f>
        <v>5.66</v>
      </c>
      <c r="C246" s="2">
        <f t="shared" si="18"/>
        <v>5.3992508531853325</v>
      </c>
      <c r="D246" s="2">
        <f t="shared" si="20"/>
        <v>5.4976212606276444</v>
      </c>
      <c r="E246" s="2">
        <f t="shared" si="19"/>
        <v>-9.8370407442311958E-2</v>
      </c>
      <c r="F246" s="2">
        <f t="shared" si="23"/>
        <v>-4.9089348667419666E-2</v>
      </c>
      <c r="G246" s="2">
        <f t="shared" si="21"/>
        <v>-4.9281058774892292E-2</v>
      </c>
      <c r="H246" s="2" t="str">
        <f t="shared" si="22"/>
        <v>Hold</v>
      </c>
    </row>
    <row r="247" spans="1:8" ht="13.5" x14ac:dyDescent="0.25">
      <c r="A247" s="3">
        <f>TITRES_STAT!B250</f>
        <v>42366</v>
      </c>
      <c r="B247" s="17">
        <f>TITRES_STAT!D250</f>
        <v>5.65</v>
      </c>
      <c r="C247" s="2">
        <f t="shared" si="18"/>
        <v>5.3993661065414349</v>
      </c>
      <c r="D247" s="2">
        <f t="shared" si="20"/>
        <v>5.5089085746552264</v>
      </c>
      <c r="E247" s="2">
        <f t="shared" si="19"/>
        <v>-0.10954246811379154</v>
      </c>
      <c r="F247" s="2">
        <f t="shared" si="23"/>
        <v>-6.1179972556694037E-2</v>
      </c>
      <c r="G247" s="2">
        <f t="shared" si="21"/>
        <v>-4.8362495557097498E-2</v>
      </c>
      <c r="H247" s="2" t="str">
        <f t="shared" si="22"/>
        <v>Hold</v>
      </c>
    </row>
    <row r="248" spans="1:8" ht="13.5" x14ac:dyDescent="0.25">
      <c r="A248" s="3">
        <f>TITRES_STAT!B251</f>
        <v>42367</v>
      </c>
      <c r="B248" s="17">
        <f>TITRES_STAT!D251</f>
        <v>5.6</v>
      </c>
      <c r="C248" s="2">
        <f t="shared" si="18"/>
        <v>5.3994636286119828</v>
      </c>
      <c r="D248" s="2">
        <f t="shared" si="20"/>
        <v>5.5156560876437277</v>
      </c>
      <c r="E248" s="2">
        <f t="shared" si="19"/>
        <v>-0.11619245903174491</v>
      </c>
      <c r="F248" s="2">
        <f t="shared" si="23"/>
        <v>-7.218246985170422E-2</v>
      </c>
      <c r="G248" s="2">
        <f t="shared" si="21"/>
        <v>-4.400998918004069E-2</v>
      </c>
      <c r="H248" s="2" t="str">
        <f t="shared" si="22"/>
        <v>Hold</v>
      </c>
    </row>
    <row r="249" spans="1:8" ht="13.5" x14ac:dyDescent="0.25">
      <c r="A249" s="3">
        <f>TITRES_STAT!B252</f>
        <v>42368</v>
      </c>
      <c r="B249" s="17">
        <f>TITRES_STAT!D252</f>
        <v>5.5</v>
      </c>
      <c r="C249" s="2">
        <f t="shared" si="18"/>
        <v>5.425699993440908</v>
      </c>
      <c r="D249" s="2">
        <f t="shared" si="20"/>
        <v>5.5144963774478963</v>
      </c>
      <c r="E249" s="2">
        <f t="shared" si="19"/>
        <v>-8.8796384006988305E-2</v>
      </c>
      <c r="F249" s="2">
        <f t="shared" si="23"/>
        <v>-7.5505252682761037E-2</v>
      </c>
      <c r="G249" s="2">
        <f t="shared" si="21"/>
        <v>-1.3291131324227268E-2</v>
      </c>
      <c r="H249" s="2" t="str">
        <f t="shared" si="22"/>
        <v>Hold</v>
      </c>
    </row>
    <row r="250" spans="1:8" ht="13.5" x14ac:dyDescent="0.25">
      <c r="A250" s="3">
        <f>TITRES_STAT!B253</f>
        <v>42369</v>
      </c>
      <c r="B250" s="17">
        <f>TITRES_STAT!D253</f>
        <v>5.6</v>
      </c>
      <c r="C250" s="2">
        <f t="shared" si="18"/>
        <v>5.4232846098346146</v>
      </c>
      <c r="D250" s="2">
        <f t="shared" si="20"/>
        <v>5.5208299791184219</v>
      </c>
      <c r="E250" s="2">
        <f t="shared" si="19"/>
        <v>-9.7545369283807304E-2</v>
      </c>
      <c r="F250" s="2">
        <f t="shared" si="23"/>
        <v>-7.9913276002970296E-2</v>
      </c>
      <c r="G250" s="2">
        <f t="shared" si="21"/>
        <v>-1.7632093280837008E-2</v>
      </c>
      <c r="H250" s="2" t="str">
        <f t="shared" si="22"/>
        <v>Hold</v>
      </c>
    </row>
    <row r="251" spans="1:8" ht="13.5" x14ac:dyDescent="0.25">
      <c r="A251" s="3">
        <f>TITRES_STAT!B254</f>
        <v>42373</v>
      </c>
      <c r="B251" s="17">
        <f>TITRES_STAT!D254</f>
        <v>5.6</v>
      </c>
      <c r="C251" s="2">
        <f t="shared" si="18"/>
        <v>5.4012408237062122</v>
      </c>
      <c r="D251" s="2">
        <f t="shared" si="20"/>
        <v>5.5266944251096497</v>
      </c>
      <c r="E251" s="2">
        <f t="shared" si="19"/>
        <v>-0.12545360140343753</v>
      </c>
      <c r="F251" s="2">
        <f t="shared" si="23"/>
        <v>-8.9021341083063754E-2</v>
      </c>
      <c r="G251" s="2">
        <f t="shared" si="21"/>
        <v>-3.6432260320373777E-2</v>
      </c>
      <c r="H251" s="2" t="str">
        <f t="shared" si="22"/>
        <v>Hold</v>
      </c>
    </row>
    <row r="252" spans="1:8" ht="13.5" x14ac:dyDescent="0.25">
      <c r="A252" s="3">
        <f>TITRES_STAT!B255</f>
        <v>42374</v>
      </c>
      <c r="B252" s="17">
        <f>TITRES_STAT!D255</f>
        <v>5.6</v>
      </c>
      <c r="C252" s="2">
        <f t="shared" si="18"/>
        <v>5.4056653123667955</v>
      </c>
      <c r="D252" s="2">
        <f t="shared" si="20"/>
        <v>5.5321244676941195</v>
      </c>
      <c r="E252" s="2">
        <f t="shared" si="19"/>
        <v>-0.12645915532732399</v>
      </c>
      <c r="F252" s="2">
        <f t="shared" si="23"/>
        <v>-9.6508903931915802E-2</v>
      </c>
      <c r="G252" s="2">
        <f t="shared" si="21"/>
        <v>-2.9950251395408189E-2</v>
      </c>
      <c r="H252" s="2" t="str">
        <f t="shared" si="22"/>
        <v>Hold</v>
      </c>
    </row>
    <row r="253" spans="1:8" ht="13.5" x14ac:dyDescent="0.25">
      <c r="A253" s="3">
        <f>TITRES_STAT!B256</f>
        <v>42375</v>
      </c>
      <c r="B253" s="17">
        <f>TITRES_STAT!D256</f>
        <v>5.6</v>
      </c>
      <c r="C253" s="2">
        <f t="shared" si="18"/>
        <v>5.4278706489257509</v>
      </c>
      <c r="D253" s="2">
        <f t="shared" si="20"/>
        <v>5.5371522849019623</v>
      </c>
      <c r="E253" s="2">
        <f t="shared" si="19"/>
        <v>-0.10928163597621143</v>
      </c>
      <c r="F253" s="2">
        <f t="shared" si="23"/>
        <v>-9.9063450340774933E-2</v>
      </c>
      <c r="G253" s="2">
        <f t="shared" si="21"/>
        <v>-1.02181856354365E-2</v>
      </c>
      <c r="H253" s="2" t="str">
        <f t="shared" si="22"/>
        <v>Hold</v>
      </c>
    </row>
    <row r="254" spans="1:8" ht="13.5" x14ac:dyDescent="0.25">
      <c r="A254" s="3">
        <f>TITRES_STAT!B257</f>
        <v>42376</v>
      </c>
      <c r="B254" s="17">
        <f>TITRES_STAT!D257</f>
        <v>5.5</v>
      </c>
      <c r="C254" s="2">
        <f t="shared" si="18"/>
        <v>5.4651213183217893</v>
      </c>
      <c r="D254" s="2">
        <f t="shared" si="20"/>
        <v>5.5344002637981129</v>
      </c>
      <c r="E254" s="2">
        <f t="shared" si="19"/>
        <v>-6.9278945476323628E-2</v>
      </c>
      <c r="F254" s="2">
        <f t="shared" si="23"/>
        <v>-9.3106549367884678E-2</v>
      </c>
      <c r="G254" s="2">
        <f t="shared" si="21"/>
        <v>2.382760389156105E-2</v>
      </c>
      <c r="H254" s="2" t="str">
        <f t="shared" si="22"/>
        <v>Sell</v>
      </c>
    </row>
    <row r="255" spans="1:8" ht="13.5" x14ac:dyDescent="0.25">
      <c r="A255" s="3">
        <f>TITRES_STAT!B258</f>
        <v>42377</v>
      </c>
      <c r="B255" s="17">
        <f>TITRES_STAT!D258</f>
        <v>5.48</v>
      </c>
      <c r="C255" s="2">
        <f t="shared" si="18"/>
        <v>5.4920257308876677</v>
      </c>
      <c r="D255" s="2">
        <f t="shared" si="20"/>
        <v>5.5303706146278824</v>
      </c>
      <c r="E255" s="2">
        <f t="shared" si="19"/>
        <v>-3.8344883740214719E-2</v>
      </c>
      <c r="F255" s="2">
        <f t="shared" si="23"/>
        <v>-8.2154216242350683E-2</v>
      </c>
      <c r="G255" s="2">
        <f t="shared" si="21"/>
        <v>4.3809332502135964E-2</v>
      </c>
      <c r="H255" s="2" t="str">
        <f t="shared" si="22"/>
        <v>Sell</v>
      </c>
    </row>
    <row r="256" spans="1:8" ht="13.5" x14ac:dyDescent="0.25">
      <c r="A256" s="3">
        <f>TITRES_STAT!B259</f>
        <v>42380</v>
      </c>
      <c r="B256" s="17">
        <f>TITRES_STAT!D259</f>
        <v>5.72</v>
      </c>
      <c r="C256" s="2">
        <f t="shared" si="18"/>
        <v>5.5178679261357182</v>
      </c>
      <c r="D256" s="2">
        <f t="shared" si="20"/>
        <v>5.5444172357665584</v>
      </c>
      <c r="E256" s="2">
        <f t="shared" si="19"/>
        <v>-2.6549309630840234E-2</v>
      </c>
      <c r="F256" s="2">
        <f t="shared" si="23"/>
        <v>-7.1033234920048594E-2</v>
      </c>
      <c r="G256" s="2">
        <f t="shared" si="21"/>
        <v>4.4483925289208359E-2</v>
      </c>
      <c r="H256" s="2" t="str">
        <f t="shared" si="22"/>
        <v>Sell</v>
      </c>
    </row>
    <row r="257" spans="1:8" ht="13.5" x14ac:dyDescent="0.25">
      <c r="A257" s="3">
        <f>TITRES_STAT!B260</f>
        <v>42381</v>
      </c>
      <c r="B257" s="17">
        <f>TITRES_STAT!D260</f>
        <v>5.6</v>
      </c>
      <c r="C257" s="2">
        <f t="shared" si="18"/>
        <v>5.538195937499454</v>
      </c>
      <c r="D257" s="2">
        <f t="shared" si="20"/>
        <v>5.5485344775616277</v>
      </c>
      <c r="E257" s="2">
        <f t="shared" si="19"/>
        <v>-1.0338540062173607E-2</v>
      </c>
      <c r="F257" s="2">
        <f t="shared" si="23"/>
        <v>-5.8894295948473598E-2</v>
      </c>
      <c r="G257" s="2">
        <f t="shared" si="21"/>
        <v>4.8555755886299991E-2</v>
      </c>
      <c r="H257" s="2" t="str">
        <f t="shared" si="22"/>
        <v>Sell</v>
      </c>
    </row>
    <row r="258" spans="1:8" ht="13.5" x14ac:dyDescent="0.25">
      <c r="A258" s="3">
        <f>TITRES_STAT!B261</f>
        <v>42382</v>
      </c>
      <c r="B258" s="17">
        <f>TITRES_STAT!D261</f>
        <v>5.75</v>
      </c>
      <c r="C258" s="2">
        <f t="shared" si="18"/>
        <v>5.5477042548072308</v>
      </c>
      <c r="D258" s="2">
        <f t="shared" si="20"/>
        <v>5.5634578495940996</v>
      </c>
      <c r="E258" s="2">
        <f t="shared" si="19"/>
        <v>-1.5753594786868774E-2</v>
      </c>
      <c r="F258" s="2">
        <f t="shared" si="23"/>
        <v>-5.0266155716152637E-2</v>
      </c>
      <c r="G258" s="2">
        <f t="shared" si="21"/>
        <v>3.4512560929283863E-2</v>
      </c>
      <c r="H258" s="2" t="str">
        <f t="shared" si="22"/>
        <v>Sell</v>
      </c>
    </row>
    <row r="259" spans="1:8" ht="13.5" x14ac:dyDescent="0.25">
      <c r="A259" s="3">
        <f>TITRES_STAT!B262</f>
        <v>42384</v>
      </c>
      <c r="B259" s="17">
        <f>TITRES_STAT!D262</f>
        <v>5.58</v>
      </c>
      <c r="C259" s="2">
        <f t="shared" si="18"/>
        <v>5.5403651386830415</v>
      </c>
      <c r="D259" s="2">
        <f t="shared" si="20"/>
        <v>5.5646831940686106</v>
      </c>
      <c r="E259" s="2">
        <f t="shared" si="19"/>
        <v>-2.4318055385569082E-2</v>
      </c>
      <c r="F259" s="2">
        <f t="shared" si="23"/>
        <v>-4.5076535650035929E-2</v>
      </c>
      <c r="G259" s="2">
        <f t="shared" si="21"/>
        <v>2.0758480264466847E-2</v>
      </c>
      <c r="H259" s="2" t="str">
        <f t="shared" si="22"/>
        <v>Sell</v>
      </c>
    </row>
    <row r="260" spans="1:8" ht="13.5" x14ac:dyDescent="0.25">
      <c r="A260" s="3">
        <f>TITRES_STAT!B263</f>
        <v>42387</v>
      </c>
      <c r="B260" s="17">
        <f>TITRES_STAT!D263</f>
        <v>5.5</v>
      </c>
      <c r="C260" s="2">
        <f t="shared" si="18"/>
        <v>5.5495397327318035</v>
      </c>
      <c r="D260" s="2">
        <f t="shared" si="20"/>
        <v>5.5598918463598244</v>
      </c>
      <c r="E260" s="2">
        <f t="shared" si="19"/>
        <v>-1.0352113628020909E-2</v>
      </c>
      <c r="F260" s="2">
        <f t="shared" si="23"/>
        <v>-3.8131651245632926E-2</v>
      </c>
      <c r="G260" s="2">
        <f t="shared" si="21"/>
        <v>2.7779537617612017E-2</v>
      </c>
      <c r="H260" s="2" t="str">
        <f t="shared" si="22"/>
        <v>Sell</v>
      </c>
    </row>
    <row r="261" spans="1:8" ht="13.5" x14ac:dyDescent="0.25">
      <c r="A261" s="3">
        <f>TITRES_STAT!B264</f>
        <v>42388</v>
      </c>
      <c r="B261" s="17">
        <f>TITRES_STAT!D264</f>
        <v>5.41</v>
      </c>
      <c r="C261" s="2">
        <f t="shared" si="18"/>
        <v>5.5573028507730644</v>
      </c>
      <c r="D261" s="2">
        <f t="shared" si="20"/>
        <v>5.5487887466294668</v>
      </c>
      <c r="E261" s="2">
        <f t="shared" si="19"/>
        <v>8.5141041435976561E-3</v>
      </c>
      <c r="F261" s="2">
        <f t="shared" si="23"/>
        <v>-2.880250016778681E-2</v>
      </c>
      <c r="G261" s="2">
        <f t="shared" si="21"/>
        <v>3.7316604311384463E-2</v>
      </c>
      <c r="H261" s="2" t="str">
        <f t="shared" si="22"/>
        <v>Sell</v>
      </c>
    </row>
    <row r="262" spans="1:8" ht="13.5" x14ac:dyDescent="0.25">
      <c r="A262" s="3">
        <f>TITRES_STAT!B265</f>
        <v>42389</v>
      </c>
      <c r="B262" s="17">
        <f>TITRES_STAT!D265</f>
        <v>5.45</v>
      </c>
      <c r="C262" s="2">
        <f t="shared" si="18"/>
        <v>5.5638716429618231</v>
      </c>
      <c r="D262" s="2">
        <f t="shared" si="20"/>
        <v>5.5414710616939509</v>
      </c>
      <c r="E262" s="2">
        <f t="shared" si="19"/>
        <v>2.2400581267872255E-2</v>
      </c>
      <c r="F262" s="2">
        <f t="shared" si="23"/>
        <v>-1.8561883880654998E-2</v>
      </c>
      <c r="G262" s="2">
        <f t="shared" si="21"/>
        <v>4.096246514852725E-2</v>
      </c>
      <c r="H262" s="2" t="str">
        <f t="shared" si="22"/>
        <v>Sell</v>
      </c>
    </row>
    <row r="263" spans="1:8" ht="13.5" x14ac:dyDescent="0.25">
      <c r="A263" s="3">
        <f>TITRES_STAT!B266</f>
        <v>42390</v>
      </c>
      <c r="B263" s="17">
        <f>TITRES_STAT!D266</f>
        <v>5.44</v>
      </c>
      <c r="C263" s="2">
        <f t="shared" si="18"/>
        <v>5.5694298517369276</v>
      </c>
      <c r="D263" s="2">
        <f t="shared" si="20"/>
        <v>5.5339546867536589</v>
      </c>
      <c r="E263" s="2">
        <f t="shared" si="19"/>
        <v>3.5475164983268748E-2</v>
      </c>
      <c r="F263" s="2">
        <f t="shared" si="23"/>
        <v>-7.7544741078702482E-3</v>
      </c>
      <c r="G263" s="2">
        <f t="shared" si="21"/>
        <v>4.3229639091138999E-2</v>
      </c>
      <c r="H263" s="2" t="str">
        <f t="shared" si="22"/>
        <v>Sell</v>
      </c>
    </row>
    <row r="264" spans="1:8" ht="13.5" x14ac:dyDescent="0.25">
      <c r="A264" s="3">
        <f>TITRES_STAT!B267</f>
        <v>42391</v>
      </c>
      <c r="B264" s="17">
        <f>TITRES_STAT!D267</f>
        <v>5.3</v>
      </c>
      <c r="C264" s="2">
        <f t="shared" si="18"/>
        <v>5.5587483360850918</v>
      </c>
      <c r="D264" s="2">
        <f t="shared" si="20"/>
        <v>5.5166247099570915</v>
      </c>
      <c r="E264" s="2">
        <f t="shared" si="19"/>
        <v>4.2123626128000247E-2</v>
      </c>
      <c r="F264" s="2">
        <f t="shared" si="23"/>
        <v>2.2211459393038507E-3</v>
      </c>
      <c r="G264" s="2">
        <f t="shared" si="21"/>
        <v>3.9902480188696396E-2</v>
      </c>
      <c r="H264" s="2" t="str">
        <f t="shared" si="22"/>
        <v>Sell</v>
      </c>
    </row>
    <row r="265" spans="1:8" ht="13.5" x14ac:dyDescent="0.25">
      <c r="A265" s="3">
        <f>TITRES_STAT!B268</f>
        <v>42394</v>
      </c>
      <c r="B265" s="17">
        <f>TITRES_STAT!D268</f>
        <v>5.44</v>
      </c>
      <c r="C265" s="2">
        <f t="shared" si="18"/>
        <v>5.5466332074566163</v>
      </c>
      <c r="D265" s="2">
        <f t="shared" si="20"/>
        <v>5.5109488055158256</v>
      </c>
      <c r="E265" s="2">
        <f t="shared" si="19"/>
        <v>3.56844019407907E-2</v>
      </c>
      <c r="F265" s="2">
        <f t="shared" si="23"/>
        <v>8.9137971396012206E-3</v>
      </c>
      <c r="G265" s="2">
        <f t="shared" si="21"/>
        <v>2.6770604801189479E-2</v>
      </c>
      <c r="H265" s="2" t="str">
        <f t="shared" si="22"/>
        <v>Sell</v>
      </c>
    </row>
    <row r="266" spans="1:8" ht="13.5" x14ac:dyDescent="0.25">
      <c r="A266" s="3">
        <f>TITRES_STAT!B269</f>
        <v>42395</v>
      </c>
      <c r="B266" s="17">
        <f>TITRES_STAT!D269</f>
        <v>5.55</v>
      </c>
      <c r="C266" s="2">
        <f t="shared" si="18"/>
        <v>5.5733050216940594</v>
      </c>
      <c r="D266" s="2">
        <f t="shared" si="20"/>
        <v>5.5138414865887277</v>
      </c>
      <c r="E266" s="2">
        <f t="shared" si="19"/>
        <v>5.9463535105331644E-2</v>
      </c>
      <c r="F266" s="2">
        <f t="shared" si="23"/>
        <v>1.9023744732747306E-2</v>
      </c>
      <c r="G266" s="2">
        <f t="shared" si="21"/>
        <v>4.0439790372584342E-2</v>
      </c>
      <c r="H266" s="2" t="str">
        <f t="shared" si="22"/>
        <v>Sell</v>
      </c>
    </row>
    <row r="267" spans="1:8" ht="13.5" x14ac:dyDescent="0.25">
      <c r="A267" s="3">
        <f>TITRES_STAT!B270</f>
        <v>42396</v>
      </c>
      <c r="B267" s="17">
        <f>TITRES_STAT!D270</f>
        <v>5.53</v>
      </c>
      <c r="C267" s="2">
        <f t="shared" si="18"/>
        <v>5.577411941433434</v>
      </c>
      <c r="D267" s="2">
        <f t="shared" si="20"/>
        <v>5.5150384135080817</v>
      </c>
      <c r="E267" s="2">
        <f t="shared" si="19"/>
        <v>6.2373527925352334E-2</v>
      </c>
      <c r="F267" s="2">
        <f t="shared" si="23"/>
        <v>2.7693701371268312E-2</v>
      </c>
      <c r="G267" s="2">
        <f t="shared" si="21"/>
        <v>3.4679826554084026E-2</v>
      </c>
      <c r="H267" s="2" t="str">
        <f t="shared" si="22"/>
        <v>Sell</v>
      </c>
    </row>
    <row r="268" spans="1:8" ht="13.5" x14ac:dyDescent="0.25">
      <c r="A268" s="3">
        <f>TITRES_STAT!B271</f>
        <v>42397</v>
      </c>
      <c r="B268" s="17">
        <f>TITRES_STAT!D271</f>
        <v>5.45</v>
      </c>
      <c r="C268" s="2">
        <f t="shared" si="18"/>
        <v>5.6039639504436751</v>
      </c>
      <c r="D268" s="2">
        <f t="shared" si="20"/>
        <v>5.5102207532482232</v>
      </c>
      <c r="E268" s="2">
        <f t="shared" si="19"/>
        <v>9.3743197195451877E-2</v>
      </c>
      <c r="F268" s="2">
        <f t="shared" si="23"/>
        <v>4.0903600536105027E-2</v>
      </c>
      <c r="G268" s="2">
        <f t="shared" si="21"/>
        <v>5.2839596659346851E-2</v>
      </c>
      <c r="H268" s="2" t="str">
        <f t="shared" si="22"/>
        <v>Sell</v>
      </c>
    </row>
    <row r="269" spans="1:8" ht="13.5" x14ac:dyDescent="0.25">
      <c r="A269" s="3">
        <f>TITRES_STAT!B272</f>
        <v>42398</v>
      </c>
      <c r="B269" s="17">
        <f>TITRES_STAT!D272</f>
        <v>5.4</v>
      </c>
      <c r="C269" s="2">
        <f t="shared" si="18"/>
        <v>5.600277188836956</v>
      </c>
      <c r="D269" s="2">
        <f t="shared" si="20"/>
        <v>5.5020562530076145</v>
      </c>
      <c r="E269" s="2">
        <f t="shared" si="19"/>
        <v>9.8220935829341549E-2</v>
      </c>
      <c r="F269" s="2">
        <f t="shared" si="23"/>
        <v>5.2367067594752334E-2</v>
      </c>
      <c r="G269" s="2">
        <f t="shared" si="21"/>
        <v>4.5853868234589215E-2</v>
      </c>
      <c r="H269" s="2" t="str">
        <f t="shared" si="22"/>
        <v>Sell</v>
      </c>
    </row>
    <row r="270" spans="1:8" ht="13.5" x14ac:dyDescent="0.25">
      <c r="A270" s="3">
        <f>TITRES_STAT!B273</f>
        <v>42401</v>
      </c>
      <c r="B270" s="17">
        <f>TITRES_STAT!D273</f>
        <v>5.4</v>
      </c>
      <c r="C270" s="2">
        <f t="shared" si="18"/>
        <v>5.5848499290158866</v>
      </c>
      <c r="D270" s="2">
        <f t="shared" si="20"/>
        <v>5.4944965305626061</v>
      </c>
      <c r="E270" s="2">
        <f t="shared" si="19"/>
        <v>9.0353398453280498E-2</v>
      </c>
      <c r="F270" s="2">
        <f t="shared" si="23"/>
        <v>5.9964333766457968E-2</v>
      </c>
      <c r="G270" s="2">
        <f t="shared" si="21"/>
        <v>3.038906468682253E-2</v>
      </c>
      <c r="H270" s="2" t="str">
        <f t="shared" si="22"/>
        <v>Sell</v>
      </c>
    </row>
    <row r="271" spans="1:8" ht="13.5" x14ac:dyDescent="0.25">
      <c r="A271" s="3">
        <f>TITRES_STAT!B274</f>
        <v>42402</v>
      </c>
      <c r="B271" s="17">
        <f>TITRES_STAT!D274</f>
        <v>5.2</v>
      </c>
      <c r="C271" s="2">
        <f t="shared" ref="C271:C334" si="24">$C$4*B261+C270*(1-$C$4)</f>
        <v>5.5579499399365195</v>
      </c>
      <c r="D271" s="2">
        <f t="shared" si="20"/>
        <v>5.4726819727431542</v>
      </c>
      <c r="E271" s="2">
        <f t="shared" si="19"/>
        <v>8.5267967193365379E-2</v>
      </c>
      <c r="F271" s="2">
        <f t="shared" si="23"/>
        <v>6.502506045183945E-2</v>
      </c>
      <c r="G271" s="2">
        <f t="shared" si="21"/>
        <v>2.0242906741525929E-2</v>
      </c>
      <c r="H271" s="2" t="str">
        <f t="shared" si="22"/>
        <v>Sell</v>
      </c>
    </row>
    <row r="272" spans="1:8" ht="13.5" x14ac:dyDescent="0.25">
      <c r="A272" s="3">
        <f>TITRES_STAT!B275</f>
        <v>42403</v>
      </c>
      <c r="B272" s="17">
        <f>TITRES_STAT!D275</f>
        <v>5.2</v>
      </c>
      <c r="C272" s="2">
        <f t="shared" si="24"/>
        <v>5.5413422568693624</v>
      </c>
      <c r="D272" s="2">
        <f t="shared" si="20"/>
        <v>5.4524833080955135</v>
      </c>
      <c r="E272" s="2">
        <f t="shared" si="19"/>
        <v>8.8858948773848923E-2</v>
      </c>
      <c r="F272" s="2">
        <f t="shared" si="23"/>
        <v>6.9791838116241345E-2</v>
      </c>
      <c r="G272" s="2">
        <f t="shared" si="21"/>
        <v>1.9067110657607578E-2</v>
      </c>
      <c r="H272" s="2" t="str">
        <f t="shared" si="22"/>
        <v>Sell</v>
      </c>
    </row>
    <row r="273" spans="1:8" ht="13.5" x14ac:dyDescent="0.25">
      <c r="A273" s="3">
        <f>TITRES_STAT!B276</f>
        <v>42404</v>
      </c>
      <c r="B273" s="17">
        <f>TITRES_STAT!D276</f>
        <v>5.18</v>
      </c>
      <c r="C273" s="2">
        <f t="shared" si="24"/>
        <v>5.5257511404279223</v>
      </c>
      <c r="D273" s="2">
        <f t="shared" si="20"/>
        <v>5.4322993593476978</v>
      </c>
      <c r="E273" s="2">
        <f t="shared" si="19"/>
        <v>9.345178108022445E-2</v>
      </c>
      <c r="F273" s="2">
        <f t="shared" si="23"/>
        <v>7.4523826709037969E-2</v>
      </c>
      <c r="G273" s="2">
        <f t="shared" si="21"/>
        <v>1.8927954371186481E-2</v>
      </c>
      <c r="H273" s="2" t="str">
        <f t="shared" si="22"/>
        <v>Sell</v>
      </c>
    </row>
    <row r="274" spans="1:8" ht="13.5" x14ac:dyDescent="0.25">
      <c r="A274" s="3">
        <f>TITRES_STAT!B277</f>
        <v>42405</v>
      </c>
      <c r="B274" s="17">
        <f>TITRES_STAT!D277</f>
        <v>5.25</v>
      </c>
      <c r="C274" s="2">
        <f t="shared" si="24"/>
        <v>5.4910201957467031</v>
      </c>
      <c r="D274" s="2">
        <f t="shared" si="20"/>
        <v>5.41879570309972</v>
      </c>
      <c r="E274" s="2">
        <f t="shared" si="19"/>
        <v>7.2224492646983052E-2</v>
      </c>
      <c r="F274" s="2">
        <f t="shared" si="23"/>
        <v>7.4063959896626994E-2</v>
      </c>
      <c r="G274" s="2">
        <f t="shared" si="21"/>
        <v>-1.8394672496439418E-3</v>
      </c>
      <c r="H274" s="2" t="str">
        <f t="shared" si="22"/>
        <v>Hold</v>
      </c>
    </row>
    <row r="275" spans="1:8" ht="13.5" x14ac:dyDescent="0.25">
      <c r="A275" s="3">
        <f>TITRES_STAT!B278</f>
        <v>42408</v>
      </c>
      <c r="B275" s="17">
        <f>TITRES_STAT!D278</f>
        <v>5.19</v>
      </c>
      <c r="C275" s="2">
        <f t="shared" si="24"/>
        <v>5.4831709348625957</v>
      </c>
      <c r="D275" s="2">
        <f t="shared" si="20"/>
        <v>5.4018478732404809</v>
      </c>
      <c r="E275" s="2">
        <f t="shared" si="19"/>
        <v>8.1323061622114778E-2</v>
      </c>
      <c r="F275" s="2">
        <f t="shared" si="23"/>
        <v>7.5515780241724548E-2</v>
      </c>
      <c r="G275" s="2">
        <f t="shared" si="21"/>
        <v>5.8072813803902307E-3</v>
      </c>
      <c r="H275" s="2" t="str">
        <f t="shared" si="22"/>
        <v>Sell</v>
      </c>
    </row>
    <row r="276" spans="1:8" ht="13.5" x14ac:dyDescent="0.25">
      <c r="A276" s="3">
        <f>TITRES_STAT!B279</f>
        <v>42409</v>
      </c>
      <c r="B276" s="17">
        <f>TITRES_STAT!D279</f>
        <v>5.24</v>
      </c>
      <c r="C276" s="2">
        <f t="shared" si="24"/>
        <v>5.4934523294991191</v>
      </c>
      <c r="D276" s="2">
        <f t="shared" si="20"/>
        <v>5.3898591418893345</v>
      </c>
      <c r="E276" s="2">
        <f t="shared" si="19"/>
        <v>0.10359318760978464</v>
      </c>
      <c r="F276" s="2">
        <f t="shared" si="23"/>
        <v>8.1131261715336578E-2</v>
      </c>
      <c r="G276" s="2">
        <f t="shared" si="21"/>
        <v>2.2461925894448065E-2</v>
      </c>
      <c r="H276" s="2" t="str">
        <f t="shared" si="22"/>
        <v>Sell</v>
      </c>
    </row>
    <row r="277" spans="1:8" ht="13.5" x14ac:dyDescent="0.25">
      <c r="A277" s="3">
        <f>TITRES_STAT!B280</f>
        <v>42410</v>
      </c>
      <c r="B277" s="17">
        <f>TITRES_STAT!D280</f>
        <v>5.25</v>
      </c>
      <c r="C277" s="2">
        <f t="shared" si="24"/>
        <v>5.4990750480377164</v>
      </c>
      <c r="D277" s="2">
        <f t="shared" si="20"/>
        <v>5.3794992054530866</v>
      </c>
      <c r="E277" s="2">
        <f t="shared" si="19"/>
        <v>0.11957584258462983</v>
      </c>
      <c r="F277" s="2">
        <f t="shared" si="23"/>
        <v>8.8820177889195245E-2</v>
      </c>
      <c r="G277" s="2">
        <f t="shared" si="21"/>
        <v>3.0755664695434587E-2</v>
      </c>
      <c r="H277" s="2" t="str">
        <f t="shared" si="22"/>
        <v>Sell</v>
      </c>
    </row>
    <row r="278" spans="1:8" ht="13.5" x14ac:dyDescent="0.25">
      <c r="A278" s="3">
        <f>TITRES_STAT!B281</f>
        <v>42411</v>
      </c>
      <c r="B278" s="17">
        <f>TITRES_STAT!D281</f>
        <v>5.2</v>
      </c>
      <c r="C278" s="2">
        <f t="shared" si="24"/>
        <v>5.4915250406472982</v>
      </c>
      <c r="D278" s="2">
        <f t="shared" si="20"/>
        <v>5.366202968012117</v>
      </c>
      <c r="E278" s="2">
        <f t="shared" si="19"/>
        <v>0.12532207263518114</v>
      </c>
      <c r="F278" s="2">
        <f t="shared" si="23"/>
        <v>9.6120556838392421E-2</v>
      </c>
      <c r="G278" s="2">
        <f t="shared" si="21"/>
        <v>2.9201515796788716E-2</v>
      </c>
      <c r="H278" s="2" t="str">
        <f t="shared" si="22"/>
        <v>Sell</v>
      </c>
    </row>
    <row r="279" spans="1:8" ht="13.5" x14ac:dyDescent="0.25">
      <c r="A279" s="3">
        <f>TITRES_STAT!B282</f>
        <v>42412</v>
      </c>
      <c r="B279" s="17">
        <f>TITRES_STAT!D282</f>
        <v>5.25</v>
      </c>
      <c r="C279" s="2">
        <f t="shared" si="24"/>
        <v>5.4774442651630979</v>
      </c>
      <c r="D279" s="2">
        <f t="shared" si="20"/>
        <v>5.3575953407519599</v>
      </c>
      <c r="E279" s="2">
        <f t="shared" si="19"/>
        <v>0.11984892441113804</v>
      </c>
      <c r="F279" s="2">
        <f t="shared" si="23"/>
        <v>0.10086623035294155</v>
      </c>
      <c r="G279" s="2">
        <f t="shared" si="21"/>
        <v>1.8982694058196484E-2</v>
      </c>
      <c r="H279" s="2" t="str">
        <f t="shared" si="22"/>
        <v>Sell</v>
      </c>
    </row>
    <row r="280" spans="1:8" ht="13.5" x14ac:dyDescent="0.25">
      <c r="A280" s="3">
        <f>TITRES_STAT!B283</f>
        <v>42415</v>
      </c>
      <c r="B280" s="17">
        <f>TITRES_STAT!D283</f>
        <v>5.19</v>
      </c>
      <c r="C280" s="2">
        <f t="shared" si="24"/>
        <v>5.4655297628303137</v>
      </c>
      <c r="D280" s="2">
        <f t="shared" si="20"/>
        <v>5.3451808710666295</v>
      </c>
      <c r="E280" s="2">
        <f t="shared" si="19"/>
        <v>0.12034889176368413</v>
      </c>
      <c r="F280" s="2">
        <f t="shared" si="23"/>
        <v>0.10476276263509007</v>
      </c>
      <c r="G280" s="2">
        <f t="shared" si="21"/>
        <v>1.5586129128594056E-2</v>
      </c>
      <c r="H280" s="2" t="str">
        <f t="shared" si="22"/>
        <v>Sell</v>
      </c>
    </row>
    <row r="281" spans="1:8" ht="13.5" x14ac:dyDescent="0.25">
      <c r="A281" s="3">
        <f>TITRES_STAT!B284</f>
        <v>42416</v>
      </c>
      <c r="B281" s="17">
        <f>TITRES_STAT!D284</f>
        <v>5.17</v>
      </c>
      <c r="C281" s="2">
        <f t="shared" si="24"/>
        <v>5.4246790300871881</v>
      </c>
      <c r="D281" s="2">
        <f t="shared" si="20"/>
        <v>5.3322045102468794</v>
      </c>
      <c r="E281" s="2">
        <f t="shared" si="19"/>
        <v>9.2474519840308744E-2</v>
      </c>
      <c r="F281" s="2">
        <f t="shared" si="23"/>
        <v>0.10230511407613381</v>
      </c>
      <c r="G281" s="2">
        <f t="shared" si="21"/>
        <v>-9.8305942358250659E-3</v>
      </c>
      <c r="H281" s="2" t="str">
        <f t="shared" si="22"/>
        <v>Hold</v>
      </c>
    </row>
    <row r="282" spans="1:8" ht="13.5" x14ac:dyDescent="0.25">
      <c r="A282" s="3">
        <f>TITRES_STAT!B285</f>
        <v>42417</v>
      </c>
      <c r="B282" s="17">
        <f>TITRES_STAT!D285</f>
        <v>5.12</v>
      </c>
      <c r="C282" s="2">
        <f t="shared" si="24"/>
        <v>5.3901130254583896</v>
      </c>
      <c r="D282" s="2">
        <f t="shared" si="20"/>
        <v>5.316485657636</v>
      </c>
      <c r="E282" s="2">
        <f t="shared" si="19"/>
        <v>7.3627367822389544E-2</v>
      </c>
      <c r="F282" s="2">
        <f t="shared" si="23"/>
        <v>9.6569564825384965E-2</v>
      </c>
      <c r="G282" s="2">
        <f t="shared" si="21"/>
        <v>-2.2942197002995421E-2</v>
      </c>
      <c r="H282" s="2" t="str">
        <f t="shared" si="22"/>
        <v>Hold</v>
      </c>
    </row>
    <row r="283" spans="1:8" ht="13.5" x14ac:dyDescent="0.25">
      <c r="A283" s="3">
        <f>TITRES_STAT!B286</f>
        <v>42418</v>
      </c>
      <c r="B283" s="17">
        <f>TITRES_STAT!D286</f>
        <v>5.19</v>
      </c>
      <c r="C283" s="2">
        <f t="shared" si="24"/>
        <v>5.3577879446186376</v>
      </c>
      <c r="D283" s="2">
        <f t="shared" si="20"/>
        <v>5.3071163496629623</v>
      </c>
      <c r="E283" s="2">
        <f t="shared" si="19"/>
        <v>5.0671594955675303E-2</v>
      </c>
      <c r="F283" s="2">
        <f t="shared" si="23"/>
        <v>8.7389970851443038E-2</v>
      </c>
      <c r="G283" s="2">
        <f t="shared" si="21"/>
        <v>-3.6718375895767735E-2</v>
      </c>
      <c r="H283" s="2" t="str">
        <f t="shared" si="22"/>
        <v>Hold</v>
      </c>
    </row>
    <row r="284" spans="1:8" ht="13.5" x14ac:dyDescent="0.25">
      <c r="A284" s="3">
        <f>TITRES_STAT!B287</f>
        <v>42419</v>
      </c>
      <c r="B284" s="17">
        <f>TITRES_STAT!D287</f>
        <v>5.05</v>
      </c>
      <c r="C284" s="2">
        <f t="shared" si="24"/>
        <v>5.3412051839080776</v>
      </c>
      <c r="D284" s="2">
        <f t="shared" si="20"/>
        <v>5.2880706941323723</v>
      </c>
      <c r="E284" s="2">
        <f t="shared" ref="E284:E347" si="25">C284-D284</f>
        <v>5.313448977570534E-2</v>
      </c>
      <c r="F284" s="2">
        <f t="shared" si="23"/>
        <v>8.0538874636295513E-2</v>
      </c>
      <c r="G284" s="2">
        <f t="shared" si="21"/>
        <v>-2.7404384860590172E-2</v>
      </c>
      <c r="H284" s="2" t="str">
        <f t="shared" si="22"/>
        <v>Hold</v>
      </c>
    </row>
    <row r="285" spans="1:8" ht="13.5" x14ac:dyDescent="0.25">
      <c r="A285" s="3">
        <f>TITRES_STAT!B288</f>
        <v>42422</v>
      </c>
      <c r="B285" s="17">
        <f>TITRES_STAT!D288</f>
        <v>5.0999999999999996</v>
      </c>
      <c r="C285" s="2">
        <f t="shared" si="24"/>
        <v>5.3179428479222199</v>
      </c>
      <c r="D285" s="2">
        <f t="shared" ref="D285:D348" si="26">$D$4*B285+(1-$D$4)*D284</f>
        <v>5.2741395316040478</v>
      </c>
      <c r="E285" s="2">
        <f t="shared" si="25"/>
        <v>4.3803316318172136E-2</v>
      </c>
      <c r="F285" s="2">
        <f t="shared" si="23"/>
        <v>7.319176297267084E-2</v>
      </c>
      <c r="G285" s="2">
        <f t="shared" si="21"/>
        <v>-2.9388446654498704E-2</v>
      </c>
      <c r="H285" s="2" t="str">
        <f t="shared" si="22"/>
        <v>Hold</v>
      </c>
    </row>
    <row r="286" spans="1:8" ht="13.5" x14ac:dyDescent="0.25">
      <c r="A286" s="3">
        <f>TITRES_STAT!B289</f>
        <v>42423</v>
      </c>
      <c r="B286" s="17">
        <f>TITRES_STAT!D289</f>
        <v>5.05</v>
      </c>
      <c r="C286" s="2">
        <f t="shared" si="24"/>
        <v>5.305951640549571</v>
      </c>
      <c r="D286" s="2">
        <f t="shared" si="26"/>
        <v>5.2575366033370816</v>
      </c>
      <c r="E286" s="2">
        <f t="shared" si="25"/>
        <v>4.8415037212489409E-2</v>
      </c>
      <c r="F286" s="2">
        <f t="shared" si="23"/>
        <v>6.8236417820634554E-2</v>
      </c>
      <c r="G286" s="2">
        <f t="shared" si="21"/>
        <v>-1.9821380608145145E-2</v>
      </c>
      <c r="H286" s="2" t="str">
        <f t="shared" si="22"/>
        <v>Hold</v>
      </c>
    </row>
    <row r="287" spans="1:8" ht="13.5" x14ac:dyDescent="0.25">
      <c r="A287" s="3">
        <f>TITRES_STAT!B290</f>
        <v>42424</v>
      </c>
      <c r="B287" s="17">
        <f>TITRES_STAT!D290</f>
        <v>5.04</v>
      </c>
      <c r="C287" s="2">
        <f t="shared" si="24"/>
        <v>5.2973436958496372</v>
      </c>
      <c r="D287" s="2">
        <f t="shared" si="26"/>
        <v>5.2414227808676683</v>
      </c>
      <c r="E287" s="2">
        <f t="shared" si="25"/>
        <v>5.5920914981968828E-2</v>
      </c>
      <c r="F287" s="2">
        <f t="shared" si="23"/>
        <v>6.577331725290142E-2</v>
      </c>
      <c r="G287" s="2">
        <f t="shared" si="21"/>
        <v>-9.852402270932592E-3</v>
      </c>
      <c r="H287" s="2" t="str">
        <f t="shared" si="22"/>
        <v>Hold</v>
      </c>
    </row>
    <row r="288" spans="1:8" ht="13.5" x14ac:dyDescent="0.25">
      <c r="A288" s="3">
        <f>TITRES_STAT!B291</f>
        <v>42425</v>
      </c>
      <c r="B288" s="17">
        <f>TITRES_STAT!D291</f>
        <v>5.05</v>
      </c>
      <c r="C288" s="2">
        <f t="shared" si="24"/>
        <v>5.2823677426420002</v>
      </c>
      <c r="D288" s="2">
        <f t="shared" si="26"/>
        <v>5.2272433156182112</v>
      </c>
      <c r="E288" s="2">
        <f t="shared" si="25"/>
        <v>5.5124427023788947E-2</v>
      </c>
      <c r="F288" s="2">
        <f t="shared" si="23"/>
        <v>6.3643539207078936E-2</v>
      </c>
      <c r="G288" s="2">
        <f t="shared" si="21"/>
        <v>-8.5191121832899896E-3</v>
      </c>
      <c r="H288" s="2" t="str">
        <f t="shared" si="22"/>
        <v>Hold</v>
      </c>
    </row>
    <row r="289" spans="1:8" ht="13.5" x14ac:dyDescent="0.25">
      <c r="A289" s="3">
        <f>TITRES_STAT!B292</f>
        <v>42426</v>
      </c>
      <c r="B289" s="17">
        <f>TITRES_STAT!D292</f>
        <v>5.05</v>
      </c>
      <c r="C289" s="2">
        <f t="shared" si="24"/>
        <v>5.2773880899278458</v>
      </c>
      <c r="D289" s="2">
        <f t="shared" si="26"/>
        <v>5.2141141811279734</v>
      </c>
      <c r="E289" s="2">
        <f t="shared" si="25"/>
        <v>6.327390879987238E-2</v>
      </c>
      <c r="F289" s="2">
        <f t="shared" si="23"/>
        <v>6.3569613125637636E-2</v>
      </c>
      <c r="G289" s="2">
        <f t="shared" si="21"/>
        <v>-2.9570432576525585E-4</v>
      </c>
      <c r="H289" s="2" t="str">
        <f t="shared" si="22"/>
        <v>Hold</v>
      </c>
    </row>
    <row r="290" spans="1:8" ht="13.5" x14ac:dyDescent="0.25">
      <c r="A290" s="3">
        <f>TITRES_STAT!B293</f>
        <v>42429</v>
      </c>
      <c r="B290" s="17">
        <f>TITRES_STAT!D293</f>
        <v>5.19</v>
      </c>
      <c r="C290" s="2">
        <f t="shared" si="24"/>
        <v>5.2639437684004857</v>
      </c>
      <c r="D290" s="2">
        <f t="shared" si="26"/>
        <v>5.2123279454888642</v>
      </c>
      <c r="E290" s="2">
        <f t="shared" si="25"/>
        <v>5.1615822911621478E-2</v>
      </c>
      <c r="F290" s="2">
        <f t="shared" si="23"/>
        <v>6.117885508283441E-2</v>
      </c>
      <c r="G290" s="2">
        <f t="shared" si="21"/>
        <v>-9.5630321712129318E-3</v>
      </c>
      <c r="H290" s="2" t="str">
        <f t="shared" si="22"/>
        <v>Hold</v>
      </c>
    </row>
    <row r="291" spans="1:8" ht="13.5" x14ac:dyDescent="0.25">
      <c r="A291" s="3">
        <f>TITRES_STAT!B294</f>
        <v>42430</v>
      </c>
      <c r="B291" s="17">
        <f>TITRES_STAT!D294</f>
        <v>5.05</v>
      </c>
      <c r="C291" s="2">
        <f t="shared" si="24"/>
        <v>5.2494908809542569</v>
      </c>
      <c r="D291" s="2">
        <f t="shared" si="26"/>
        <v>5.2003036532304296</v>
      </c>
      <c r="E291" s="2">
        <f t="shared" si="25"/>
        <v>4.918722772382722E-2</v>
      </c>
      <c r="F291" s="2">
        <f t="shared" si="23"/>
        <v>5.8780529611032972E-2</v>
      </c>
      <c r="G291" s="2">
        <f t="shared" si="21"/>
        <v>-9.5933018872057518E-3</v>
      </c>
      <c r="H291" s="2" t="str">
        <f t="shared" si="22"/>
        <v>Hold</v>
      </c>
    </row>
    <row r="292" spans="1:8" ht="13.5" x14ac:dyDescent="0.25">
      <c r="A292" s="3">
        <f>TITRES_STAT!B295</f>
        <v>42431</v>
      </c>
      <c r="B292" s="17">
        <f>TITRES_STAT!D295</f>
        <v>4.9000000000000004</v>
      </c>
      <c r="C292" s="2">
        <f t="shared" si="24"/>
        <v>5.229569206961294</v>
      </c>
      <c r="D292" s="2">
        <f t="shared" si="26"/>
        <v>5.1780589381763242</v>
      </c>
      <c r="E292" s="2">
        <f t="shared" si="25"/>
        <v>5.1510268784969782E-2</v>
      </c>
      <c r="F292" s="2">
        <f t="shared" si="23"/>
        <v>5.732647744582034E-2</v>
      </c>
      <c r="G292" s="2">
        <f t="shared" ref="G292:G355" si="27">E292-F292</f>
        <v>-5.8162086608505581E-3</v>
      </c>
      <c r="H292" s="2" t="str">
        <f t="shared" ref="H292:H355" si="28">IF(G292&lt;0,"Hold","Sell")</f>
        <v>Hold</v>
      </c>
    </row>
    <row r="293" spans="1:8" ht="13.5" x14ac:dyDescent="0.25">
      <c r="A293" s="3">
        <f>TITRES_STAT!B296</f>
        <v>42432</v>
      </c>
      <c r="B293" s="17">
        <f>TITRES_STAT!D296</f>
        <v>4.9000000000000004</v>
      </c>
      <c r="C293" s="2">
        <f t="shared" si="24"/>
        <v>5.2234816366595567</v>
      </c>
      <c r="D293" s="2">
        <f t="shared" si="26"/>
        <v>5.1574619797928927</v>
      </c>
      <c r="E293" s="2">
        <f t="shared" si="25"/>
        <v>6.6019656866664E-2</v>
      </c>
      <c r="F293" s="2">
        <f t="shared" ref="F293:F356" si="29">(E293*(2/(10)))+((1-(2/10))*F292)</f>
        <v>5.906511332998908E-2</v>
      </c>
      <c r="G293" s="2">
        <f t="shared" si="27"/>
        <v>6.9545435366749203E-3</v>
      </c>
      <c r="H293" s="2" t="str">
        <f t="shared" si="28"/>
        <v>Sell</v>
      </c>
    </row>
    <row r="294" spans="1:8" ht="13.5" x14ac:dyDescent="0.25">
      <c r="A294" s="3">
        <f>TITRES_STAT!B297</f>
        <v>42433</v>
      </c>
      <c r="B294" s="17">
        <f>TITRES_STAT!D297</f>
        <v>4.9000000000000004</v>
      </c>
      <c r="C294" s="2">
        <f t="shared" si="24"/>
        <v>5.1967921540965474</v>
      </c>
      <c r="D294" s="2">
        <f t="shared" si="26"/>
        <v>5.1383907220304561</v>
      </c>
      <c r="E294" s="2">
        <f t="shared" si="25"/>
        <v>5.8401432066091274E-2</v>
      </c>
      <c r="F294" s="2">
        <f t="shared" si="29"/>
        <v>5.8932377077209525E-2</v>
      </c>
      <c r="G294" s="2">
        <f t="shared" si="27"/>
        <v>-5.309450111182501E-4</v>
      </c>
      <c r="H294" s="2" t="str">
        <f t="shared" si="28"/>
        <v>Hold</v>
      </c>
    </row>
    <row r="295" spans="1:8" ht="13.5" x14ac:dyDescent="0.25">
      <c r="A295" s="3">
        <f>TITRES_STAT!B298</f>
        <v>42436</v>
      </c>
      <c r="B295" s="17">
        <f>TITRES_STAT!D298</f>
        <v>5.04</v>
      </c>
      <c r="C295" s="2">
        <f t="shared" si="24"/>
        <v>5.1819010534663095</v>
      </c>
      <c r="D295" s="2">
        <f t="shared" si="26"/>
        <v>5.1311025203985698</v>
      </c>
      <c r="E295" s="2">
        <f t="shared" si="25"/>
        <v>5.0798533067739626E-2</v>
      </c>
      <c r="F295" s="2">
        <f t="shared" si="29"/>
        <v>5.7305608275315549E-2</v>
      </c>
      <c r="G295" s="2">
        <f t="shared" si="27"/>
        <v>-6.5070752075759228E-3</v>
      </c>
      <c r="H295" s="2" t="str">
        <f t="shared" si="28"/>
        <v>Hold</v>
      </c>
    </row>
    <row r="296" spans="1:8" ht="13.5" x14ac:dyDescent="0.25">
      <c r="A296" s="3">
        <f>TITRES_STAT!B299</f>
        <v>42437</v>
      </c>
      <c r="B296" s="17">
        <f>TITRES_STAT!D299</f>
        <v>5.09</v>
      </c>
      <c r="C296" s="2">
        <f t="shared" si="24"/>
        <v>5.1616085837022618</v>
      </c>
      <c r="D296" s="2">
        <f t="shared" si="26"/>
        <v>5.1280578892579349</v>
      </c>
      <c r="E296" s="2">
        <f t="shared" si="25"/>
        <v>3.3550694444326901E-2</v>
      </c>
      <c r="F296" s="2">
        <f t="shared" si="29"/>
        <v>5.2554625509117825E-2</v>
      </c>
      <c r="G296" s="2">
        <f t="shared" si="27"/>
        <v>-1.9003931064790924E-2</v>
      </c>
      <c r="H296" s="2" t="str">
        <f t="shared" si="28"/>
        <v>Hold</v>
      </c>
    </row>
    <row r="297" spans="1:8" ht="13.5" x14ac:dyDescent="0.25">
      <c r="A297" s="3">
        <f>TITRES_STAT!B300</f>
        <v>42438</v>
      </c>
      <c r="B297" s="17">
        <f>TITRES_STAT!D300</f>
        <v>5.0999999999999996</v>
      </c>
      <c r="C297" s="2">
        <f t="shared" si="24"/>
        <v>5.1428995708249907</v>
      </c>
      <c r="D297" s="2">
        <f t="shared" si="26"/>
        <v>5.1259795270906805</v>
      </c>
      <c r="E297" s="2">
        <f t="shared" si="25"/>
        <v>1.6920043734310219E-2</v>
      </c>
      <c r="F297" s="2">
        <f t="shared" si="29"/>
        <v>4.5427709154156309E-2</v>
      </c>
      <c r="G297" s="2">
        <f t="shared" si="27"/>
        <v>-2.850766541984609E-2</v>
      </c>
      <c r="H297" s="2" t="str">
        <f t="shared" si="28"/>
        <v>Hold</v>
      </c>
    </row>
    <row r="298" spans="1:8" ht="13.5" x14ac:dyDescent="0.25">
      <c r="A298" s="3">
        <f>TITRES_STAT!B301</f>
        <v>42439</v>
      </c>
      <c r="B298" s="17">
        <f>TITRES_STAT!D301</f>
        <v>5.08</v>
      </c>
      <c r="C298" s="2">
        <f t="shared" si="24"/>
        <v>5.1286073291596077</v>
      </c>
      <c r="D298" s="2">
        <f t="shared" si="26"/>
        <v>5.1225736361950744</v>
      </c>
      <c r="E298" s="2">
        <f t="shared" si="25"/>
        <v>6.033692964533266E-3</v>
      </c>
      <c r="F298" s="2">
        <f t="shared" si="29"/>
        <v>3.7548905916231702E-2</v>
      </c>
      <c r="G298" s="2">
        <f t="shared" si="27"/>
        <v>-3.1515212951698436E-2</v>
      </c>
      <c r="H298" s="2" t="str">
        <f t="shared" si="28"/>
        <v>Hold</v>
      </c>
    </row>
    <row r="299" spans="1:8" ht="13.5" x14ac:dyDescent="0.25">
      <c r="A299" s="3">
        <f>TITRES_STAT!B302</f>
        <v>42440</v>
      </c>
      <c r="B299" s="17">
        <f>TITRES_STAT!D302</f>
        <v>5.0599999999999996</v>
      </c>
      <c r="C299" s="2">
        <f t="shared" si="24"/>
        <v>5.1165138939042833</v>
      </c>
      <c r="D299" s="2">
        <f t="shared" si="26"/>
        <v>5.1179385520324763</v>
      </c>
      <c r="E299" s="2">
        <f t="shared" si="25"/>
        <v>-1.4246581281929238E-3</v>
      </c>
      <c r="F299" s="2">
        <f t="shared" si="29"/>
        <v>2.9754193107346779E-2</v>
      </c>
      <c r="G299" s="2">
        <f t="shared" si="27"/>
        <v>-3.1178851235539703E-2</v>
      </c>
      <c r="H299" s="2" t="str">
        <f t="shared" si="28"/>
        <v>Hold</v>
      </c>
    </row>
    <row r="300" spans="1:8" ht="13.5" x14ac:dyDescent="0.25">
      <c r="A300" s="3">
        <f>TITRES_STAT!B303</f>
        <v>42443</v>
      </c>
      <c r="B300" s="17">
        <f>TITRES_STAT!D303</f>
        <v>5.04</v>
      </c>
      <c r="C300" s="2">
        <f t="shared" si="24"/>
        <v>5.1278194486882391</v>
      </c>
      <c r="D300" s="2">
        <f t="shared" si="26"/>
        <v>5.1121653259559965</v>
      </c>
      <c r="E300" s="2">
        <f t="shared" si="25"/>
        <v>1.5654122732242648E-2</v>
      </c>
      <c r="F300" s="2">
        <f t="shared" si="29"/>
        <v>2.6934179032325953E-2</v>
      </c>
      <c r="G300" s="2">
        <f t="shared" si="27"/>
        <v>-1.1280056300083306E-2</v>
      </c>
      <c r="H300" s="2" t="str">
        <f t="shared" si="28"/>
        <v>Hold</v>
      </c>
    </row>
    <row r="301" spans="1:8" ht="13.5" x14ac:dyDescent="0.25">
      <c r="A301" s="3">
        <f>TITRES_STAT!B304</f>
        <v>42444</v>
      </c>
      <c r="B301" s="17">
        <f>TITRES_STAT!D304</f>
        <v>5.0199999999999996</v>
      </c>
      <c r="C301" s="2">
        <f t="shared" si="24"/>
        <v>5.1158472258131251</v>
      </c>
      <c r="D301" s="2">
        <f t="shared" si="26"/>
        <v>5.1053382647740708</v>
      </c>
      <c r="E301" s="2">
        <f t="shared" si="25"/>
        <v>1.0508961039054299E-2</v>
      </c>
      <c r="F301" s="2">
        <f t="shared" si="29"/>
        <v>2.3649135433671625E-2</v>
      </c>
      <c r="G301" s="2">
        <f t="shared" si="27"/>
        <v>-1.3140174394617326E-2</v>
      </c>
      <c r="H301" s="2" t="str">
        <f t="shared" si="28"/>
        <v>Hold</v>
      </c>
    </row>
    <row r="302" spans="1:8" ht="13.5" x14ac:dyDescent="0.25">
      <c r="A302" s="3">
        <f>TITRES_STAT!B305</f>
        <v>42445</v>
      </c>
      <c r="B302" s="17">
        <f>TITRES_STAT!D305</f>
        <v>5</v>
      </c>
      <c r="C302" s="2">
        <f t="shared" si="24"/>
        <v>5.0826399603034131</v>
      </c>
      <c r="D302" s="2">
        <f t="shared" si="26"/>
        <v>5.0975354303463618</v>
      </c>
      <c r="E302" s="2">
        <f t="shared" si="25"/>
        <v>-1.4895470042948666E-2</v>
      </c>
      <c r="F302" s="2">
        <f t="shared" si="29"/>
        <v>1.5940214338347566E-2</v>
      </c>
      <c r="G302" s="2">
        <f t="shared" si="27"/>
        <v>-3.0835684381296233E-2</v>
      </c>
      <c r="H302" s="2" t="str">
        <f t="shared" si="28"/>
        <v>Hold</v>
      </c>
    </row>
    <row r="303" spans="1:8" ht="13.5" x14ac:dyDescent="0.25">
      <c r="A303" s="3">
        <f>TITRES_STAT!B306</f>
        <v>42446</v>
      </c>
      <c r="B303" s="17">
        <f>TITRES_STAT!D306</f>
        <v>5</v>
      </c>
      <c r="C303" s="2">
        <f t="shared" si="24"/>
        <v>5.0545415048721187</v>
      </c>
      <c r="D303" s="2">
        <f t="shared" si="26"/>
        <v>5.0903105836540385</v>
      </c>
      <c r="E303" s="2">
        <f t="shared" si="25"/>
        <v>-3.5769078781919816E-2</v>
      </c>
      <c r="F303" s="2">
        <f t="shared" si="29"/>
        <v>5.5983557142940902E-3</v>
      </c>
      <c r="G303" s="2">
        <f t="shared" si="27"/>
        <v>-4.1367434496213905E-2</v>
      </c>
      <c r="H303" s="2" t="str">
        <f t="shared" si="28"/>
        <v>Hold</v>
      </c>
    </row>
    <row r="304" spans="1:8" ht="13.5" x14ac:dyDescent="0.25">
      <c r="A304" s="3">
        <f>TITRES_STAT!B307</f>
        <v>42447</v>
      </c>
      <c r="B304" s="17">
        <f>TITRES_STAT!D307</f>
        <v>4.99</v>
      </c>
      <c r="C304" s="2">
        <f t="shared" si="24"/>
        <v>5.0307658887379469</v>
      </c>
      <c r="D304" s="2">
        <f t="shared" si="26"/>
        <v>5.0828801700500357</v>
      </c>
      <c r="E304" s="2">
        <f t="shared" si="25"/>
        <v>-5.2114281312088728E-2</v>
      </c>
      <c r="F304" s="2">
        <f t="shared" si="29"/>
        <v>-5.9441716909824742E-3</v>
      </c>
      <c r="G304" s="2">
        <f t="shared" si="27"/>
        <v>-4.6170109621106251E-2</v>
      </c>
      <c r="H304" s="2" t="str">
        <f t="shared" si="28"/>
        <v>Hold</v>
      </c>
    </row>
    <row r="305" spans="1:8" ht="13.5" x14ac:dyDescent="0.25">
      <c r="A305" s="3">
        <f>TITRES_STAT!B308</f>
        <v>42450</v>
      </c>
      <c r="B305" s="17">
        <f>TITRES_STAT!D308</f>
        <v>4.91</v>
      </c>
      <c r="C305" s="2">
        <f t="shared" si="24"/>
        <v>5.0321865212398009</v>
      </c>
      <c r="D305" s="2">
        <f t="shared" si="26"/>
        <v>5.0700742315278102</v>
      </c>
      <c r="E305" s="2">
        <f t="shared" si="25"/>
        <v>-3.7887710288009302E-2</v>
      </c>
      <c r="F305" s="2">
        <f t="shared" si="29"/>
        <v>-1.233287941038784E-2</v>
      </c>
      <c r="G305" s="2">
        <f t="shared" si="27"/>
        <v>-2.5554830877621462E-2</v>
      </c>
      <c r="H305" s="2" t="str">
        <f t="shared" si="28"/>
        <v>Hold</v>
      </c>
    </row>
    <row r="306" spans="1:8" ht="13.5" x14ac:dyDescent="0.25">
      <c r="A306" s="3">
        <f>TITRES_STAT!B309</f>
        <v>42451</v>
      </c>
      <c r="B306" s="17">
        <f>TITRES_STAT!D309</f>
        <v>4.9000000000000004</v>
      </c>
      <c r="C306" s="2">
        <f t="shared" si="24"/>
        <v>5.0410809025875238</v>
      </c>
      <c r="D306" s="2">
        <f t="shared" si="26"/>
        <v>5.0574761403035282</v>
      </c>
      <c r="E306" s="2">
        <f t="shared" si="25"/>
        <v>-1.6395237716004374E-2</v>
      </c>
      <c r="F306" s="2">
        <f t="shared" si="29"/>
        <v>-1.3145351071511147E-2</v>
      </c>
      <c r="G306" s="2">
        <f t="shared" si="27"/>
        <v>-3.2498866444932266E-3</v>
      </c>
      <c r="H306" s="2" t="str">
        <f t="shared" si="28"/>
        <v>Hold</v>
      </c>
    </row>
    <row r="307" spans="1:8" ht="13.5" x14ac:dyDescent="0.25">
      <c r="A307" s="3">
        <f>TITRES_STAT!B310</f>
        <v>42452</v>
      </c>
      <c r="B307" s="17">
        <f>TITRES_STAT!D310</f>
        <v>4.9000000000000004</v>
      </c>
      <c r="C307" s="2">
        <f t="shared" si="24"/>
        <v>5.0501453791125197</v>
      </c>
      <c r="D307" s="2">
        <f t="shared" si="26"/>
        <v>5.0458112410217852</v>
      </c>
      <c r="E307" s="2">
        <f t="shared" si="25"/>
        <v>4.3341380907344629E-3</v>
      </c>
      <c r="F307" s="2">
        <f t="shared" si="29"/>
        <v>-9.6494532390620259E-3</v>
      </c>
      <c r="G307" s="2">
        <f t="shared" si="27"/>
        <v>1.3983591329796489E-2</v>
      </c>
      <c r="H307" s="2" t="str">
        <f t="shared" si="28"/>
        <v>Sell</v>
      </c>
    </row>
    <row r="308" spans="1:8" ht="13.5" x14ac:dyDescent="0.25">
      <c r="A308" s="3">
        <f>TITRES_STAT!B311</f>
        <v>42453</v>
      </c>
      <c r="B308" s="17">
        <f>TITRES_STAT!D311</f>
        <v>4.9000000000000004</v>
      </c>
      <c r="C308" s="2">
        <f t="shared" si="24"/>
        <v>5.0547383977105937</v>
      </c>
      <c r="D308" s="2">
        <f t="shared" si="26"/>
        <v>5.0350104083535054</v>
      </c>
      <c r="E308" s="2">
        <f t="shared" si="25"/>
        <v>1.9727989357088305E-2</v>
      </c>
      <c r="F308" s="2">
        <f t="shared" si="29"/>
        <v>-3.77396471983196E-3</v>
      </c>
      <c r="G308" s="2">
        <f t="shared" si="27"/>
        <v>2.3501954076920264E-2</v>
      </c>
      <c r="H308" s="2" t="str">
        <f t="shared" si="28"/>
        <v>Sell</v>
      </c>
    </row>
    <row r="309" spans="1:8" ht="13.5" x14ac:dyDescent="0.25">
      <c r="A309" s="3">
        <f>TITRES_STAT!B312</f>
        <v>42454</v>
      </c>
      <c r="B309" s="17">
        <f>TITRES_STAT!D312</f>
        <v>4.9000000000000004</v>
      </c>
      <c r="C309" s="2">
        <f t="shared" si="24"/>
        <v>5.0555478749858871</v>
      </c>
      <c r="D309" s="2">
        <f t="shared" si="26"/>
        <v>5.0250096373643567</v>
      </c>
      <c r="E309" s="2">
        <f t="shared" si="25"/>
        <v>3.0538237621530406E-2</v>
      </c>
      <c r="F309" s="2">
        <f t="shared" si="29"/>
        <v>3.0884757484405138E-3</v>
      </c>
      <c r="G309" s="2">
        <f t="shared" si="27"/>
        <v>2.7449761873089892E-2</v>
      </c>
      <c r="H309" s="2" t="str">
        <f t="shared" si="28"/>
        <v>Sell</v>
      </c>
    </row>
    <row r="310" spans="1:8" ht="13.5" x14ac:dyDescent="0.25">
      <c r="A310" s="3">
        <f>TITRES_STAT!B313</f>
        <v>42457</v>
      </c>
      <c r="B310" s="17">
        <f>TITRES_STAT!D313</f>
        <v>4.8</v>
      </c>
      <c r="C310" s="2">
        <f t="shared" si="24"/>
        <v>5.0531558942188273</v>
      </c>
      <c r="D310" s="2">
        <f t="shared" si="26"/>
        <v>5.0083422568188487</v>
      </c>
      <c r="E310" s="2">
        <f t="shared" si="25"/>
        <v>4.4813637399978568E-2</v>
      </c>
      <c r="F310" s="2">
        <f t="shared" si="29"/>
        <v>1.1433508078748125E-2</v>
      </c>
      <c r="G310" s="2">
        <f t="shared" si="27"/>
        <v>3.338012932123044E-2</v>
      </c>
      <c r="H310" s="2" t="str">
        <f t="shared" si="28"/>
        <v>Sell</v>
      </c>
    </row>
    <row r="311" spans="1:8" ht="13.5" x14ac:dyDescent="0.25">
      <c r="A311" s="3">
        <f>TITRES_STAT!B314</f>
        <v>42458</v>
      </c>
      <c r="B311" s="17">
        <f>TITRES_STAT!D314</f>
        <v>4.8</v>
      </c>
      <c r="C311" s="2">
        <f t="shared" si="24"/>
        <v>5.0480549874159308</v>
      </c>
      <c r="D311" s="2">
        <f t="shared" si="26"/>
        <v>4.9929094970544892</v>
      </c>
      <c r="E311" s="2">
        <f t="shared" si="25"/>
        <v>5.5145490361441674E-2</v>
      </c>
      <c r="F311" s="2">
        <f t="shared" si="29"/>
        <v>2.0175904535286837E-2</v>
      </c>
      <c r="G311" s="2">
        <f t="shared" si="27"/>
        <v>3.4969585826154836E-2</v>
      </c>
      <c r="H311" s="2" t="str">
        <f t="shared" si="28"/>
        <v>Sell</v>
      </c>
    </row>
    <row r="312" spans="1:8" ht="13.5" x14ac:dyDescent="0.25">
      <c r="A312" s="3">
        <f>TITRES_STAT!B315</f>
        <v>42459</v>
      </c>
      <c r="B312" s="17">
        <f>TITRES_STAT!D315</f>
        <v>4.79</v>
      </c>
      <c r="C312" s="2">
        <f t="shared" si="24"/>
        <v>5.0406619124288641</v>
      </c>
      <c r="D312" s="2">
        <f t="shared" si="26"/>
        <v>4.9778791639393418</v>
      </c>
      <c r="E312" s="2">
        <f t="shared" si="25"/>
        <v>6.2782748489522255E-2</v>
      </c>
      <c r="F312" s="2">
        <f t="shared" si="29"/>
        <v>2.8697273326133921E-2</v>
      </c>
      <c r="G312" s="2">
        <f t="shared" si="27"/>
        <v>3.4085475163388335E-2</v>
      </c>
      <c r="H312" s="2" t="str">
        <f t="shared" si="28"/>
        <v>Sell</v>
      </c>
    </row>
    <row r="313" spans="1:8" ht="13.5" x14ac:dyDescent="0.25">
      <c r="A313" s="3">
        <f>TITRES_STAT!B316</f>
        <v>42460</v>
      </c>
      <c r="B313" s="17">
        <f>TITRES_STAT!D316</f>
        <v>4.79</v>
      </c>
      <c r="C313" s="2">
        <f t="shared" si="24"/>
        <v>5.0344062335936544</v>
      </c>
      <c r="D313" s="2">
        <f t="shared" si="26"/>
        <v>4.9639621888327241</v>
      </c>
      <c r="E313" s="2">
        <f t="shared" si="25"/>
        <v>7.0444044760930247E-2</v>
      </c>
      <c r="F313" s="2">
        <f t="shared" si="29"/>
        <v>3.7046627613093186E-2</v>
      </c>
      <c r="G313" s="2">
        <f t="shared" si="27"/>
        <v>3.3397417147837061E-2</v>
      </c>
      <c r="H313" s="2" t="str">
        <f t="shared" si="28"/>
        <v>Sell</v>
      </c>
    </row>
    <row r="314" spans="1:8" ht="13.5" x14ac:dyDescent="0.25">
      <c r="A314" s="3">
        <f>TITRES_STAT!B317</f>
        <v>42461</v>
      </c>
      <c r="B314" s="17">
        <f>TITRES_STAT!D317</f>
        <v>4.8</v>
      </c>
      <c r="C314" s="2">
        <f t="shared" si="24"/>
        <v>5.0275745053484764</v>
      </c>
      <c r="D314" s="2">
        <f t="shared" si="26"/>
        <v>4.9518168415117811</v>
      </c>
      <c r="E314" s="2">
        <f t="shared" si="25"/>
        <v>7.5757663836695244E-2</v>
      </c>
      <c r="F314" s="2">
        <f t="shared" si="29"/>
        <v>4.4788834857813598E-2</v>
      </c>
      <c r="G314" s="2">
        <f t="shared" si="27"/>
        <v>3.0968828978881646E-2</v>
      </c>
      <c r="H314" s="2" t="str">
        <f t="shared" si="28"/>
        <v>Sell</v>
      </c>
    </row>
    <row r="315" spans="1:8" ht="13.5" x14ac:dyDescent="0.25">
      <c r="A315" s="3">
        <f>TITRES_STAT!B318</f>
        <v>42464</v>
      </c>
      <c r="B315" s="17">
        <f>TITRES_STAT!D318</f>
        <v>4.68</v>
      </c>
      <c r="C315" s="2">
        <f t="shared" si="24"/>
        <v>5.0094861199102496</v>
      </c>
      <c r="D315" s="2">
        <f t="shared" si="26"/>
        <v>4.9316822606590565</v>
      </c>
      <c r="E315" s="2">
        <f t="shared" si="25"/>
        <v>7.7803859251193153E-2</v>
      </c>
      <c r="F315" s="2">
        <f t="shared" si="29"/>
        <v>5.139183973648951E-2</v>
      </c>
      <c r="G315" s="2">
        <f t="shared" si="27"/>
        <v>2.6412019514703643E-2</v>
      </c>
      <c r="H315" s="2" t="str">
        <f t="shared" si="28"/>
        <v>Sell</v>
      </c>
    </row>
    <row r="316" spans="1:8" ht="13.5" x14ac:dyDescent="0.25">
      <c r="A316" s="3">
        <f>TITRES_STAT!B319</f>
        <v>42465</v>
      </c>
      <c r="B316" s="17">
        <f>TITRES_STAT!D319</f>
        <v>4.68</v>
      </c>
      <c r="C316" s="2">
        <f t="shared" si="24"/>
        <v>4.9926421014625184</v>
      </c>
      <c r="D316" s="2">
        <f t="shared" si="26"/>
        <v>4.9130391302398673</v>
      </c>
      <c r="E316" s="2">
        <f t="shared" si="25"/>
        <v>7.9602971222651142E-2</v>
      </c>
      <c r="F316" s="2">
        <f t="shared" si="29"/>
        <v>5.7034066033721839E-2</v>
      </c>
      <c r="G316" s="2">
        <f t="shared" si="27"/>
        <v>2.2568905188929303E-2</v>
      </c>
      <c r="H316" s="2" t="str">
        <f t="shared" si="28"/>
        <v>Sell</v>
      </c>
    </row>
    <row r="317" spans="1:8" ht="13.5" x14ac:dyDescent="0.25">
      <c r="A317" s="3">
        <f>TITRES_STAT!B320</f>
        <v>42466</v>
      </c>
      <c r="B317" s="17">
        <f>TITRES_STAT!D320</f>
        <v>4.7</v>
      </c>
      <c r="C317" s="2">
        <f t="shared" si="24"/>
        <v>4.9783894704682847</v>
      </c>
      <c r="D317" s="2">
        <f t="shared" si="26"/>
        <v>4.8972584539258026</v>
      </c>
      <c r="E317" s="2">
        <f t="shared" si="25"/>
        <v>8.1131016542482115E-2</v>
      </c>
      <c r="F317" s="2">
        <f t="shared" si="29"/>
        <v>6.1853456135473897E-2</v>
      </c>
      <c r="G317" s="2">
        <f t="shared" si="27"/>
        <v>1.9277560407008218E-2</v>
      </c>
      <c r="H317" s="2" t="str">
        <f t="shared" si="28"/>
        <v>Sell</v>
      </c>
    </row>
    <row r="318" spans="1:8" ht="13.5" x14ac:dyDescent="0.25">
      <c r="A318" s="3">
        <f>TITRES_STAT!B321</f>
        <v>42467</v>
      </c>
      <c r="B318" s="17">
        <f>TITRES_STAT!D321</f>
        <v>4.75</v>
      </c>
      <c r="C318" s="2">
        <f t="shared" si="24"/>
        <v>4.9663295519347024</v>
      </c>
      <c r="D318" s="2">
        <f t="shared" si="26"/>
        <v>4.8863504203016692</v>
      </c>
      <c r="E318" s="2">
        <f t="shared" si="25"/>
        <v>7.9979131633033163E-2</v>
      </c>
      <c r="F318" s="2">
        <f t="shared" si="29"/>
        <v>6.5478591234985756E-2</v>
      </c>
      <c r="G318" s="2">
        <f t="shared" si="27"/>
        <v>1.4500540398047407E-2</v>
      </c>
      <c r="H318" s="2" t="str">
        <f t="shared" si="28"/>
        <v>Sell</v>
      </c>
    </row>
    <row r="319" spans="1:8" ht="13.5" x14ac:dyDescent="0.25">
      <c r="A319" s="3">
        <f>TITRES_STAT!B322</f>
        <v>42468</v>
      </c>
      <c r="B319" s="17">
        <f>TITRES_STAT!D322</f>
        <v>4.7</v>
      </c>
      <c r="C319" s="2">
        <f t="shared" si="24"/>
        <v>4.9561250054832096</v>
      </c>
      <c r="D319" s="2">
        <f t="shared" si="26"/>
        <v>4.8725466854645081</v>
      </c>
      <c r="E319" s="2">
        <f t="shared" si="25"/>
        <v>8.3578320018701469E-2</v>
      </c>
      <c r="F319" s="2">
        <f t="shared" si="29"/>
        <v>6.9098536991728896E-2</v>
      </c>
      <c r="G319" s="2">
        <f t="shared" si="27"/>
        <v>1.4479783026972573E-2</v>
      </c>
      <c r="H319" s="2" t="str">
        <f t="shared" si="28"/>
        <v>Sell</v>
      </c>
    </row>
    <row r="320" spans="1:8" ht="13.5" x14ac:dyDescent="0.25">
      <c r="A320" s="3">
        <f>TITRES_STAT!B323</f>
        <v>42471</v>
      </c>
      <c r="B320" s="17">
        <f>TITRES_STAT!D323</f>
        <v>4.7</v>
      </c>
      <c r="C320" s="2">
        <f t="shared" si="24"/>
        <v>4.9321057738704077</v>
      </c>
      <c r="D320" s="2">
        <f t="shared" si="26"/>
        <v>4.8597654495041738</v>
      </c>
      <c r="E320" s="2">
        <f t="shared" si="25"/>
        <v>7.2340324366233943E-2</v>
      </c>
      <c r="F320" s="2">
        <f t="shared" si="29"/>
        <v>6.9746894466629905E-2</v>
      </c>
      <c r="G320" s="2">
        <f t="shared" si="27"/>
        <v>2.5934298996040384E-3</v>
      </c>
      <c r="H320" s="2" t="str">
        <f t="shared" si="28"/>
        <v>Sell</v>
      </c>
    </row>
    <row r="321" spans="1:8" ht="13.5" x14ac:dyDescent="0.25">
      <c r="A321" s="3">
        <f>TITRES_STAT!B324</f>
        <v>42472</v>
      </c>
      <c r="B321" s="17">
        <f>TITRES_STAT!D324</f>
        <v>4.8</v>
      </c>
      <c r="C321" s="2">
        <f t="shared" si="24"/>
        <v>4.9117818086595761</v>
      </c>
      <c r="D321" s="2">
        <f t="shared" si="26"/>
        <v>4.8553383791705311</v>
      </c>
      <c r="E321" s="2">
        <f t="shared" si="25"/>
        <v>5.6443429489045016E-2</v>
      </c>
      <c r="F321" s="2">
        <f t="shared" si="29"/>
        <v>6.7086201471112925E-2</v>
      </c>
      <c r="G321" s="2">
        <f t="shared" si="27"/>
        <v>-1.0642771982067908E-2</v>
      </c>
      <c r="H321" s="2" t="str">
        <f t="shared" si="28"/>
        <v>Hold</v>
      </c>
    </row>
    <row r="322" spans="1:8" ht="13.5" x14ac:dyDescent="0.25">
      <c r="A322" s="3">
        <f>TITRES_STAT!B325</f>
        <v>42473</v>
      </c>
      <c r="B322" s="17">
        <f>TITRES_STAT!D325</f>
        <v>4.66</v>
      </c>
      <c r="C322" s="2">
        <f t="shared" si="24"/>
        <v>4.8930461457888716</v>
      </c>
      <c r="D322" s="2">
        <f t="shared" si="26"/>
        <v>4.8408688696023434</v>
      </c>
      <c r="E322" s="2">
        <f t="shared" si="25"/>
        <v>5.2177276186528232E-2</v>
      </c>
      <c r="F322" s="2">
        <f t="shared" si="29"/>
        <v>6.4104416414195994E-2</v>
      </c>
      <c r="G322" s="2">
        <f t="shared" si="27"/>
        <v>-1.1927140227667762E-2</v>
      </c>
      <c r="H322" s="2" t="str">
        <f t="shared" si="28"/>
        <v>Hold</v>
      </c>
    </row>
    <row r="323" spans="1:8" ht="13.5" x14ac:dyDescent="0.25">
      <c r="A323" s="3">
        <f>TITRES_STAT!B326</f>
        <v>42474</v>
      </c>
      <c r="B323" s="17">
        <f>TITRES_STAT!D326</f>
        <v>4.7</v>
      </c>
      <c r="C323" s="2">
        <f t="shared" si="24"/>
        <v>4.8771928925905836</v>
      </c>
      <c r="D323" s="2">
        <f t="shared" si="26"/>
        <v>4.8304341385206886</v>
      </c>
      <c r="E323" s="2">
        <f t="shared" si="25"/>
        <v>4.6758754069895048E-2</v>
      </c>
      <c r="F323" s="2">
        <f t="shared" si="29"/>
        <v>6.0635283945335808E-2</v>
      </c>
      <c r="G323" s="2">
        <f t="shared" si="27"/>
        <v>-1.387652987544076E-2</v>
      </c>
      <c r="H323" s="2" t="str">
        <f t="shared" si="28"/>
        <v>Hold</v>
      </c>
    </row>
    <row r="324" spans="1:8" ht="13.5" x14ac:dyDescent="0.25">
      <c r="A324" s="3">
        <f>TITRES_STAT!B327</f>
        <v>42475</v>
      </c>
      <c r="B324" s="17">
        <f>TITRES_STAT!D327</f>
        <v>4.6500000000000004</v>
      </c>
      <c r="C324" s="2">
        <f t="shared" si="24"/>
        <v>4.865317062961263</v>
      </c>
      <c r="D324" s="2">
        <f t="shared" si="26"/>
        <v>4.8170686467784147</v>
      </c>
      <c r="E324" s="2">
        <f t="shared" si="25"/>
        <v>4.8248416182848253E-2</v>
      </c>
      <c r="F324" s="2">
        <f t="shared" si="29"/>
        <v>5.8157910392838304E-2</v>
      </c>
      <c r="G324" s="2">
        <f t="shared" si="27"/>
        <v>-9.909494209990051E-3</v>
      </c>
      <c r="H324" s="2" t="str">
        <f t="shared" si="28"/>
        <v>Hold</v>
      </c>
    </row>
    <row r="325" spans="1:8" ht="13.5" x14ac:dyDescent="0.25">
      <c r="A325" s="3">
        <f>TITRES_STAT!B328</f>
        <v>42478</v>
      </c>
      <c r="B325" s="17">
        <f>TITRES_STAT!D328</f>
        <v>4.57</v>
      </c>
      <c r="C325" s="2">
        <f t="shared" si="24"/>
        <v>4.8368067455826065</v>
      </c>
      <c r="D325" s="2">
        <f t="shared" si="26"/>
        <v>4.7987672655355693</v>
      </c>
      <c r="E325" s="2">
        <f t="shared" si="25"/>
        <v>3.8039480047037166E-2</v>
      </c>
      <c r="F325" s="2">
        <f t="shared" si="29"/>
        <v>5.4134224323678079E-2</v>
      </c>
      <c r="G325" s="2">
        <f t="shared" si="27"/>
        <v>-1.6094744276640913E-2</v>
      </c>
      <c r="H325" s="2" t="str">
        <f t="shared" si="28"/>
        <v>Hold</v>
      </c>
    </row>
    <row r="326" spans="1:8" ht="13.5" x14ac:dyDescent="0.25">
      <c r="A326" s="3">
        <f>TITRES_STAT!B329</f>
        <v>42479</v>
      </c>
      <c r="B326" s="17">
        <f>TITRES_STAT!D329</f>
        <v>4.5999999999999996</v>
      </c>
      <c r="C326" s="2">
        <f t="shared" si="24"/>
        <v>4.8126826308775899</v>
      </c>
      <c r="D326" s="2">
        <f t="shared" si="26"/>
        <v>4.7840437643847871</v>
      </c>
      <c r="E326" s="2">
        <f t="shared" si="25"/>
        <v>2.8638866492802784E-2</v>
      </c>
      <c r="F326" s="2">
        <f t="shared" si="29"/>
        <v>4.9035152757503024E-2</v>
      </c>
      <c r="G326" s="2">
        <f t="shared" si="27"/>
        <v>-2.039628626470024E-2</v>
      </c>
      <c r="H326" s="2" t="str">
        <f t="shared" si="28"/>
        <v>Hold</v>
      </c>
    </row>
    <row r="327" spans="1:8" ht="13.5" x14ac:dyDescent="0.25">
      <c r="A327" s="3">
        <f>TITRES_STAT!B330</f>
        <v>42480</v>
      </c>
      <c r="B327" s="17">
        <f>TITRES_STAT!D330</f>
        <v>4.5999999999999996</v>
      </c>
      <c r="C327" s="2">
        <f t="shared" si="24"/>
        <v>4.7953468415118072</v>
      </c>
      <c r="D327" s="2">
        <f t="shared" si="26"/>
        <v>4.7704108929488775</v>
      </c>
      <c r="E327" s="2">
        <f t="shared" si="25"/>
        <v>2.4935948562929688E-2</v>
      </c>
      <c r="F327" s="2">
        <f t="shared" si="29"/>
        <v>4.4215311918588358E-2</v>
      </c>
      <c r="G327" s="2">
        <f t="shared" si="27"/>
        <v>-1.927936335565867E-2</v>
      </c>
      <c r="H327" s="2" t="str">
        <f t="shared" si="28"/>
        <v>Hold</v>
      </c>
    </row>
    <row r="328" spans="1:8" ht="13.5" x14ac:dyDescent="0.25">
      <c r="A328" s="3">
        <f>TITRES_STAT!B331</f>
        <v>42481</v>
      </c>
      <c r="B328" s="17">
        <f>TITRES_STAT!D331</f>
        <v>4.7</v>
      </c>
      <c r="C328" s="2">
        <f t="shared" si="24"/>
        <v>4.7883704043561446</v>
      </c>
      <c r="D328" s="2">
        <f t="shared" si="26"/>
        <v>4.7651952712489605</v>
      </c>
      <c r="E328" s="2">
        <f t="shared" si="25"/>
        <v>2.3175133107184109E-2</v>
      </c>
      <c r="F328" s="2">
        <f t="shared" si="29"/>
        <v>4.000727615630751E-2</v>
      </c>
      <c r="G328" s="2">
        <f t="shared" si="27"/>
        <v>-1.6832143049123401E-2</v>
      </c>
      <c r="H328" s="2" t="str">
        <f t="shared" si="28"/>
        <v>Hold</v>
      </c>
    </row>
    <row r="329" spans="1:8" ht="13.5" x14ac:dyDescent="0.25">
      <c r="A329" s="3">
        <f>TITRES_STAT!B332</f>
        <v>42482</v>
      </c>
      <c r="B329" s="17">
        <f>TITRES_STAT!D332</f>
        <v>4.7</v>
      </c>
      <c r="C329" s="2">
        <f t="shared" si="24"/>
        <v>4.7747749575321228</v>
      </c>
      <c r="D329" s="2">
        <f t="shared" si="26"/>
        <v>4.7603659918971859</v>
      </c>
      <c r="E329" s="2">
        <f t="shared" si="25"/>
        <v>1.4408965634936877E-2</v>
      </c>
      <c r="F329" s="2">
        <f t="shared" si="29"/>
        <v>3.4887614052033382E-2</v>
      </c>
      <c r="G329" s="2">
        <f t="shared" si="27"/>
        <v>-2.0478648417096505E-2</v>
      </c>
      <c r="H329" s="2" t="str">
        <f t="shared" si="28"/>
        <v>Hold</v>
      </c>
    </row>
    <row r="330" spans="1:8" ht="13.5" x14ac:dyDescent="0.25">
      <c r="A330" s="3">
        <f>TITRES_STAT!B333</f>
        <v>42485</v>
      </c>
      <c r="B330" s="17">
        <f>TITRES_STAT!D333</f>
        <v>4.78</v>
      </c>
      <c r="C330" s="2">
        <f t="shared" si="24"/>
        <v>4.7632711179117964</v>
      </c>
      <c r="D330" s="2">
        <f t="shared" si="26"/>
        <v>4.7618203628677644</v>
      </c>
      <c r="E330" s="2">
        <f t="shared" si="25"/>
        <v>1.450755044031915E-3</v>
      </c>
      <c r="F330" s="2">
        <f t="shared" si="29"/>
        <v>2.8200242250433088E-2</v>
      </c>
      <c r="G330" s="2">
        <f t="shared" si="27"/>
        <v>-2.6749487206401173E-2</v>
      </c>
      <c r="H330" s="2" t="str">
        <f t="shared" si="28"/>
        <v>Hold</v>
      </c>
    </row>
    <row r="331" spans="1:8" ht="13.5" x14ac:dyDescent="0.25">
      <c r="A331" s="3">
        <f>TITRES_STAT!B334</f>
        <v>42486</v>
      </c>
      <c r="B331" s="17">
        <f>TITRES_STAT!D334</f>
        <v>4.92</v>
      </c>
      <c r="C331" s="2">
        <f t="shared" si="24"/>
        <v>4.7689217151561349</v>
      </c>
      <c r="D331" s="2">
        <f t="shared" si="26"/>
        <v>4.7735373730257082</v>
      </c>
      <c r="E331" s="2">
        <f t="shared" si="25"/>
        <v>-4.6156578695732975E-3</v>
      </c>
      <c r="F331" s="2">
        <f t="shared" si="29"/>
        <v>2.1637062226431813E-2</v>
      </c>
      <c r="G331" s="2">
        <f t="shared" si="27"/>
        <v>-2.625272009600511E-2</v>
      </c>
      <c r="H331" s="2" t="str">
        <f t="shared" si="28"/>
        <v>Hold</v>
      </c>
    </row>
    <row r="332" spans="1:8" ht="13.5" x14ac:dyDescent="0.25">
      <c r="A332" s="3">
        <f>TITRES_STAT!B335</f>
        <v>42487</v>
      </c>
      <c r="B332" s="17">
        <f>TITRES_STAT!D335</f>
        <v>5</v>
      </c>
      <c r="C332" s="2">
        <f t="shared" si="24"/>
        <v>4.7521645282090379</v>
      </c>
      <c r="D332" s="2">
        <f t="shared" si="26"/>
        <v>4.7903123824312113</v>
      </c>
      <c r="E332" s="2">
        <f t="shared" si="25"/>
        <v>-3.8147854222173372E-2</v>
      </c>
      <c r="F332" s="2">
        <f t="shared" si="29"/>
        <v>9.6800789367107766E-3</v>
      </c>
      <c r="G332" s="2">
        <f t="shared" si="27"/>
        <v>-4.7827933158884145E-2</v>
      </c>
      <c r="H332" s="2" t="str">
        <f t="shared" si="28"/>
        <v>Hold</v>
      </c>
    </row>
    <row r="333" spans="1:8" ht="13.5" x14ac:dyDescent="0.25">
      <c r="A333" s="3">
        <f>TITRES_STAT!B336</f>
        <v>42488</v>
      </c>
      <c r="B333" s="17">
        <f>TITRES_STAT!D336</f>
        <v>5.15</v>
      </c>
      <c r="C333" s="2">
        <f t="shared" si="24"/>
        <v>4.7441392161768778</v>
      </c>
      <c r="D333" s="2">
        <f t="shared" si="26"/>
        <v>4.816955909658529</v>
      </c>
      <c r="E333" s="2">
        <f t="shared" si="25"/>
        <v>-7.2816693481651207E-2</v>
      </c>
      <c r="F333" s="2">
        <f t="shared" si="29"/>
        <v>-6.8192755469616206E-3</v>
      </c>
      <c r="G333" s="2">
        <f t="shared" si="27"/>
        <v>-6.5997417934689592E-2</v>
      </c>
      <c r="H333" s="2" t="str">
        <f t="shared" si="28"/>
        <v>Hold</v>
      </c>
    </row>
    <row r="334" spans="1:8" ht="13.5" x14ac:dyDescent="0.25">
      <c r="A334" s="3">
        <f>TITRES_STAT!B337</f>
        <v>42489</v>
      </c>
      <c r="B334" s="17">
        <f>TITRES_STAT!D337</f>
        <v>5.2</v>
      </c>
      <c r="C334" s="2">
        <f t="shared" si="24"/>
        <v>4.729656259841974</v>
      </c>
      <c r="D334" s="2">
        <f t="shared" si="26"/>
        <v>4.8453295459801193</v>
      </c>
      <c r="E334" s="2">
        <f t="shared" si="25"/>
        <v>-0.11567328613814531</v>
      </c>
      <c r="F334" s="2">
        <f t="shared" si="29"/>
        <v>-2.859007766519836E-2</v>
      </c>
      <c r="G334" s="2">
        <f t="shared" si="27"/>
        <v>-8.7083208472946955E-2</v>
      </c>
      <c r="H334" s="2" t="str">
        <f t="shared" si="28"/>
        <v>Hold</v>
      </c>
    </row>
    <row r="335" spans="1:8" ht="13.5" x14ac:dyDescent="0.25">
      <c r="A335" s="3">
        <f>TITRES_STAT!B338</f>
        <v>42492</v>
      </c>
      <c r="B335" s="17">
        <f>TITRES_STAT!D338</f>
        <v>5.14</v>
      </c>
      <c r="C335" s="2">
        <f t="shared" ref="C335:C398" si="30">$C$4*B325+C334*(1-$C$4)</f>
        <v>4.7050937583278234</v>
      </c>
      <c r="D335" s="2">
        <f t="shared" si="26"/>
        <v>4.8671569870186291</v>
      </c>
      <c r="E335" s="2">
        <f t="shared" si="25"/>
        <v>-0.16206322869080569</v>
      </c>
      <c r="F335" s="2">
        <f t="shared" si="29"/>
        <v>-5.5284707870319832E-2</v>
      </c>
      <c r="G335" s="2">
        <f t="shared" si="27"/>
        <v>-0.10677852082048586</v>
      </c>
      <c r="H335" s="2" t="str">
        <f t="shared" si="28"/>
        <v>Hold</v>
      </c>
    </row>
    <row r="336" spans="1:8" ht="13.5" x14ac:dyDescent="0.25">
      <c r="A336" s="3">
        <f>TITRES_STAT!B339</f>
        <v>42493</v>
      </c>
      <c r="B336" s="17">
        <f>TITRES_STAT!D339</f>
        <v>5.08</v>
      </c>
      <c r="C336" s="2">
        <f t="shared" si="30"/>
        <v>4.6889254878158502</v>
      </c>
      <c r="D336" s="2">
        <f t="shared" si="26"/>
        <v>4.88292313612836</v>
      </c>
      <c r="E336" s="2">
        <f t="shared" si="25"/>
        <v>-0.19399764831250987</v>
      </c>
      <c r="F336" s="2">
        <f t="shared" si="29"/>
        <v>-8.3027295958757852E-2</v>
      </c>
      <c r="G336" s="2">
        <f t="shared" si="27"/>
        <v>-0.11097035235375202</v>
      </c>
      <c r="H336" s="2" t="str">
        <f t="shared" si="28"/>
        <v>Hold</v>
      </c>
    </row>
    <row r="337" spans="1:8" ht="13.5" x14ac:dyDescent="0.25">
      <c r="A337" s="3">
        <f>TITRES_STAT!B340</f>
        <v>42494</v>
      </c>
      <c r="B337" s="17">
        <f>TITRES_STAT!D340</f>
        <v>5.09</v>
      </c>
      <c r="C337" s="2">
        <f t="shared" si="30"/>
        <v>4.6752446435364883</v>
      </c>
      <c r="D337" s="2">
        <f t="shared" si="26"/>
        <v>4.8982621630818146</v>
      </c>
      <c r="E337" s="2">
        <f t="shared" si="25"/>
        <v>-0.22301751954532634</v>
      </c>
      <c r="F337" s="2">
        <f t="shared" si="29"/>
        <v>-0.11102534067607156</v>
      </c>
      <c r="G337" s="2">
        <f t="shared" si="27"/>
        <v>-0.11199217886925478</v>
      </c>
      <c r="H337" s="2" t="str">
        <f t="shared" si="28"/>
        <v>Hold</v>
      </c>
    </row>
    <row r="338" spans="1:8" ht="13.5" x14ac:dyDescent="0.25">
      <c r="A338" s="3">
        <f>TITRES_STAT!B341</f>
        <v>42495</v>
      </c>
      <c r="B338" s="17">
        <f>TITRES_STAT!D341</f>
        <v>5.07</v>
      </c>
      <c r="C338" s="2">
        <f t="shared" si="30"/>
        <v>4.6790531599154903</v>
      </c>
      <c r="D338" s="2">
        <f t="shared" si="26"/>
        <v>4.9109834843350137</v>
      </c>
      <c r="E338" s="2">
        <f t="shared" si="25"/>
        <v>-0.23193032441952344</v>
      </c>
      <c r="F338" s="2">
        <f t="shared" si="29"/>
        <v>-0.13520633742476196</v>
      </c>
      <c r="G338" s="2">
        <f t="shared" si="27"/>
        <v>-9.6723986994761479E-2</v>
      </c>
      <c r="H338" s="2" t="str">
        <f t="shared" si="28"/>
        <v>Hold</v>
      </c>
    </row>
    <row r="339" spans="1:8" ht="13.5" x14ac:dyDescent="0.25">
      <c r="A339" s="3">
        <f>TITRES_STAT!B342</f>
        <v>42496</v>
      </c>
      <c r="B339" s="17">
        <f>TITRES_STAT!D342</f>
        <v>5</v>
      </c>
      <c r="C339" s="2">
        <f t="shared" si="30"/>
        <v>4.6822757506977233</v>
      </c>
      <c r="D339" s="2">
        <f t="shared" si="26"/>
        <v>4.9175773003101977</v>
      </c>
      <c r="E339" s="2">
        <f t="shared" si="25"/>
        <v>-0.2353015496124744</v>
      </c>
      <c r="F339" s="2">
        <f t="shared" si="29"/>
        <v>-0.15522537986230445</v>
      </c>
      <c r="G339" s="2">
        <f t="shared" si="27"/>
        <v>-8.0076169750169957E-2</v>
      </c>
      <c r="H339" s="2" t="str">
        <f t="shared" si="28"/>
        <v>Hold</v>
      </c>
    </row>
    <row r="340" spans="1:8" ht="13.5" x14ac:dyDescent="0.25">
      <c r="A340" s="3">
        <f>TITRES_STAT!B343</f>
        <v>42499</v>
      </c>
      <c r="B340" s="17">
        <f>TITRES_STAT!D343</f>
        <v>4.9000000000000004</v>
      </c>
      <c r="C340" s="2">
        <f t="shared" si="30"/>
        <v>4.6973102505903812</v>
      </c>
      <c r="D340" s="2">
        <f t="shared" si="26"/>
        <v>4.9162752780649983</v>
      </c>
      <c r="E340" s="2">
        <f t="shared" si="25"/>
        <v>-0.2189650274746171</v>
      </c>
      <c r="F340" s="2">
        <f t="shared" si="29"/>
        <v>-0.16797330938476698</v>
      </c>
      <c r="G340" s="2">
        <f t="shared" si="27"/>
        <v>-5.0991718089850119E-2</v>
      </c>
      <c r="H340" s="2" t="str">
        <f t="shared" si="28"/>
        <v>Hold</v>
      </c>
    </row>
    <row r="341" spans="1:8" ht="13.5" x14ac:dyDescent="0.25">
      <c r="A341" s="3">
        <f>TITRES_STAT!B344</f>
        <v>42500</v>
      </c>
      <c r="B341" s="17">
        <f>TITRES_STAT!D344</f>
        <v>4.97</v>
      </c>
      <c r="C341" s="2">
        <f t="shared" si="30"/>
        <v>4.7315702120380152</v>
      </c>
      <c r="D341" s="2">
        <f t="shared" si="26"/>
        <v>4.9202548870972205</v>
      </c>
      <c r="E341" s="2">
        <f t="shared" si="25"/>
        <v>-0.18868467505920528</v>
      </c>
      <c r="F341" s="2">
        <f t="shared" si="29"/>
        <v>-0.17211558251965464</v>
      </c>
      <c r="G341" s="2">
        <f t="shared" si="27"/>
        <v>-1.6569092539550634E-2</v>
      </c>
      <c r="H341" s="2" t="str">
        <f t="shared" si="28"/>
        <v>Hold</v>
      </c>
    </row>
    <row r="342" spans="1:8" ht="13.5" x14ac:dyDescent="0.25">
      <c r="A342" s="3">
        <f>TITRES_STAT!B345</f>
        <v>42501</v>
      </c>
      <c r="B342" s="17">
        <f>TITRES_STAT!D345</f>
        <v>4.8499999999999996</v>
      </c>
      <c r="C342" s="2">
        <f t="shared" si="30"/>
        <v>4.7728671024937048</v>
      </c>
      <c r="D342" s="2">
        <f t="shared" si="26"/>
        <v>4.9150508213863153</v>
      </c>
      <c r="E342" s="2">
        <f t="shared" si="25"/>
        <v>-0.1421837188926105</v>
      </c>
      <c r="F342" s="2">
        <f t="shared" si="29"/>
        <v>-0.16612920979424581</v>
      </c>
      <c r="G342" s="2">
        <f t="shared" si="27"/>
        <v>2.3945490901635308E-2</v>
      </c>
      <c r="H342" s="2" t="str">
        <f t="shared" si="28"/>
        <v>Sell</v>
      </c>
    </row>
    <row r="343" spans="1:8" ht="13.5" x14ac:dyDescent="0.25">
      <c r="A343" s="3">
        <f>TITRES_STAT!B346</f>
        <v>42502</v>
      </c>
      <c r="B343" s="17">
        <f>TITRES_STAT!D346</f>
        <v>5</v>
      </c>
      <c r="C343" s="2">
        <f t="shared" si="30"/>
        <v>4.8308875482639042</v>
      </c>
      <c r="D343" s="2">
        <f t="shared" si="26"/>
        <v>4.9213433531354767</v>
      </c>
      <c r="E343" s="2">
        <f t="shared" si="25"/>
        <v>-9.0455804871572454E-2</v>
      </c>
      <c r="F343" s="2">
        <f t="shared" si="29"/>
        <v>-0.15099452880971115</v>
      </c>
      <c r="G343" s="2">
        <f t="shared" si="27"/>
        <v>6.0538723938138694E-2</v>
      </c>
      <c r="H343" s="2" t="str">
        <f t="shared" si="28"/>
        <v>Sell</v>
      </c>
    </row>
    <row r="344" spans="1:8" ht="13.5" x14ac:dyDescent="0.25">
      <c r="A344" s="3">
        <f>TITRES_STAT!B347</f>
        <v>42503</v>
      </c>
      <c r="B344" s="17">
        <f>TITRES_STAT!D347</f>
        <v>5.0199999999999996</v>
      </c>
      <c r="C344" s="2">
        <f t="shared" si="30"/>
        <v>4.8876740793002265</v>
      </c>
      <c r="D344" s="2">
        <f t="shared" si="26"/>
        <v>4.9286512529032187</v>
      </c>
      <c r="E344" s="2">
        <f t="shared" si="25"/>
        <v>-4.0977173602992245E-2</v>
      </c>
      <c r="F344" s="2">
        <f t="shared" si="29"/>
        <v>-0.12899105776836736</v>
      </c>
      <c r="G344" s="2">
        <f t="shared" si="27"/>
        <v>8.8013884165375117E-2</v>
      </c>
      <c r="H344" s="2" t="str">
        <f t="shared" si="28"/>
        <v>Sell</v>
      </c>
    </row>
    <row r="345" spans="1:8" ht="13.5" x14ac:dyDescent="0.25">
      <c r="A345" s="3">
        <f>TITRES_STAT!B348</f>
        <v>42506</v>
      </c>
      <c r="B345" s="17">
        <f>TITRES_STAT!D348</f>
        <v>5.08</v>
      </c>
      <c r="C345" s="2">
        <f t="shared" si="30"/>
        <v>4.9264934517155758</v>
      </c>
      <c r="D345" s="2">
        <f t="shared" si="26"/>
        <v>4.9398622712066835</v>
      </c>
      <c r="E345" s="2">
        <f t="shared" si="25"/>
        <v>-1.3368819491107686E-2</v>
      </c>
      <c r="F345" s="2">
        <f t="shared" si="29"/>
        <v>-0.10586661011291543</v>
      </c>
      <c r="G345" s="2">
        <f t="shared" si="27"/>
        <v>9.2497790621807741E-2</v>
      </c>
      <c r="H345" s="2" t="str">
        <f t="shared" si="28"/>
        <v>Sell</v>
      </c>
    </row>
    <row r="346" spans="1:8" ht="13.5" x14ac:dyDescent="0.25">
      <c r="A346" s="3">
        <f>TITRES_STAT!B349</f>
        <v>42507</v>
      </c>
      <c r="B346" s="17">
        <f>TITRES_STAT!D349</f>
        <v>5</v>
      </c>
      <c r="C346" s="2">
        <f t="shared" si="30"/>
        <v>4.9501098437593338</v>
      </c>
      <c r="D346" s="2">
        <f t="shared" si="26"/>
        <v>4.9443169177839659</v>
      </c>
      <c r="E346" s="2">
        <f t="shared" si="25"/>
        <v>5.7929259753679574E-3</v>
      </c>
      <c r="F346" s="2">
        <f t="shared" si="29"/>
        <v>-8.3534702895258758E-2</v>
      </c>
      <c r="G346" s="2">
        <f t="shared" si="27"/>
        <v>8.9327628870626716E-2</v>
      </c>
      <c r="H346" s="2" t="str">
        <f t="shared" si="28"/>
        <v>Sell</v>
      </c>
    </row>
    <row r="347" spans="1:8" ht="13.5" x14ac:dyDescent="0.25">
      <c r="A347" s="3">
        <f>TITRES_STAT!B350</f>
        <v>42508</v>
      </c>
      <c r="B347" s="17">
        <f>TITRES_STAT!D350</f>
        <v>5</v>
      </c>
      <c r="C347" s="2">
        <f t="shared" si="30"/>
        <v>4.9716314062578979</v>
      </c>
      <c r="D347" s="2">
        <f t="shared" si="26"/>
        <v>4.9484415905407086</v>
      </c>
      <c r="E347" s="2">
        <f t="shared" si="25"/>
        <v>2.3189815717189255E-2</v>
      </c>
      <c r="F347" s="2">
        <f t="shared" si="29"/>
        <v>-6.218979917276915E-2</v>
      </c>
      <c r="G347" s="2">
        <f t="shared" si="27"/>
        <v>8.5379614889958405E-2</v>
      </c>
      <c r="H347" s="2" t="str">
        <f t="shared" si="28"/>
        <v>Sell</v>
      </c>
    </row>
    <row r="348" spans="1:8" ht="13.5" x14ac:dyDescent="0.25">
      <c r="A348" s="3">
        <f>TITRES_STAT!B351</f>
        <v>42509</v>
      </c>
      <c r="B348" s="17">
        <f>TITRES_STAT!D351</f>
        <v>5</v>
      </c>
      <c r="C348" s="2">
        <f t="shared" si="30"/>
        <v>4.9867650360643756</v>
      </c>
      <c r="D348" s="2">
        <f t="shared" si="26"/>
        <v>4.9522607319821379</v>
      </c>
      <c r="E348" s="2">
        <f t="shared" ref="E348:E411" si="31">C348-D348</f>
        <v>3.4504304082237702E-2</v>
      </c>
      <c r="F348" s="2">
        <f t="shared" si="29"/>
        <v>-4.285097852176778E-2</v>
      </c>
      <c r="G348" s="2">
        <f t="shared" si="27"/>
        <v>7.7355282604005482E-2</v>
      </c>
      <c r="H348" s="2" t="str">
        <f t="shared" si="28"/>
        <v>Sell</v>
      </c>
    </row>
    <row r="349" spans="1:8" ht="13.5" x14ac:dyDescent="0.25">
      <c r="A349" s="3">
        <f>TITRES_STAT!B352</f>
        <v>42510</v>
      </c>
      <c r="B349" s="17">
        <f>TITRES_STAT!D352</f>
        <v>5</v>
      </c>
      <c r="C349" s="2">
        <f t="shared" si="30"/>
        <v>4.9888011843621642</v>
      </c>
      <c r="D349" s="2">
        <f t="shared" ref="D349:D412" si="32">$D$4*B349+(1-$D$4)*D348</f>
        <v>4.9557969740575354</v>
      </c>
      <c r="E349" s="2">
        <f t="shared" si="31"/>
        <v>3.3004210304628856E-2</v>
      </c>
      <c r="F349" s="2">
        <f t="shared" si="29"/>
        <v>-2.7679940756488452E-2</v>
      </c>
      <c r="G349" s="2">
        <f t="shared" si="27"/>
        <v>6.0684151061117311E-2</v>
      </c>
      <c r="H349" s="2" t="str">
        <f t="shared" si="28"/>
        <v>Sell</v>
      </c>
    </row>
    <row r="350" spans="1:8" ht="13.5" x14ac:dyDescent="0.25">
      <c r="A350" s="3">
        <f>TITRES_STAT!B353</f>
        <v>42513</v>
      </c>
      <c r="B350" s="17">
        <f>TITRES_STAT!D353</f>
        <v>5</v>
      </c>
      <c r="C350" s="2">
        <f t="shared" si="30"/>
        <v>4.975139463691062</v>
      </c>
      <c r="D350" s="2">
        <f t="shared" si="32"/>
        <v>4.9590712722754953</v>
      </c>
      <c r="E350" s="2">
        <f t="shared" si="31"/>
        <v>1.6068191415566702E-2</v>
      </c>
      <c r="F350" s="2">
        <f t="shared" si="29"/>
        <v>-1.8930314322077424E-2</v>
      </c>
      <c r="G350" s="2">
        <f t="shared" si="27"/>
        <v>3.4998505737644126E-2</v>
      </c>
      <c r="H350" s="2" t="str">
        <f t="shared" si="28"/>
        <v>Sell</v>
      </c>
    </row>
    <row r="351" spans="1:8" ht="13.5" x14ac:dyDescent="0.25">
      <c r="A351" s="3">
        <f>TITRES_STAT!B354</f>
        <v>42514</v>
      </c>
      <c r="B351" s="17">
        <f>TITRES_STAT!D354</f>
        <v>4.97</v>
      </c>
      <c r="C351" s="2">
        <f t="shared" si="30"/>
        <v>4.97434877696936</v>
      </c>
      <c r="D351" s="2">
        <f t="shared" si="32"/>
        <v>4.9598808076624952</v>
      </c>
      <c r="E351" s="2">
        <f t="shared" si="31"/>
        <v>1.4467969306864781E-2</v>
      </c>
      <c r="F351" s="2">
        <f t="shared" si="29"/>
        <v>-1.2250657596288985E-2</v>
      </c>
      <c r="G351" s="2">
        <f t="shared" si="27"/>
        <v>2.6718626903153766E-2</v>
      </c>
      <c r="H351" s="2" t="str">
        <f t="shared" si="28"/>
        <v>Sell</v>
      </c>
    </row>
    <row r="352" spans="1:8" ht="13.5" x14ac:dyDescent="0.25">
      <c r="A352" s="3">
        <f>TITRES_STAT!B355</f>
        <v>42515</v>
      </c>
      <c r="B352" s="17">
        <f>TITRES_STAT!D355</f>
        <v>4.99</v>
      </c>
      <c r="C352" s="2">
        <f t="shared" si="30"/>
        <v>4.9552181958971504</v>
      </c>
      <c r="D352" s="2">
        <f t="shared" si="32"/>
        <v>4.9621118589467548</v>
      </c>
      <c r="E352" s="2">
        <f t="shared" si="31"/>
        <v>-6.8936630496043705E-3</v>
      </c>
      <c r="F352" s="2">
        <f t="shared" si="29"/>
        <v>-1.1179258686952064E-2</v>
      </c>
      <c r="G352" s="2">
        <f t="shared" si="27"/>
        <v>4.2855956373476934E-3</v>
      </c>
      <c r="H352" s="2" t="str">
        <f t="shared" si="28"/>
        <v>Sell</v>
      </c>
    </row>
    <row r="353" spans="1:8" ht="13.5" x14ac:dyDescent="0.25">
      <c r="A353" s="3">
        <f>TITRES_STAT!B356</f>
        <v>42516</v>
      </c>
      <c r="B353" s="17">
        <f>TITRES_STAT!D356</f>
        <v>4.8499999999999996</v>
      </c>
      <c r="C353" s="2">
        <f t="shared" si="30"/>
        <v>4.9621077042206654</v>
      </c>
      <c r="D353" s="2">
        <f t="shared" si="32"/>
        <v>4.953807276802551</v>
      </c>
      <c r="E353" s="2">
        <f t="shared" si="31"/>
        <v>8.3004274181144311E-3</v>
      </c>
      <c r="F353" s="2">
        <f t="shared" si="29"/>
        <v>-7.2833214659387647E-3</v>
      </c>
      <c r="G353" s="2">
        <f t="shared" si="27"/>
        <v>1.5583748884053197E-2</v>
      </c>
      <c r="H353" s="2" t="str">
        <f t="shared" si="28"/>
        <v>Sell</v>
      </c>
    </row>
    <row r="354" spans="1:8" ht="13.5" x14ac:dyDescent="0.25">
      <c r="A354" s="3">
        <f>TITRES_STAT!B357</f>
        <v>42517</v>
      </c>
      <c r="B354" s="17">
        <f>TITRES_STAT!D357</f>
        <v>4.99</v>
      </c>
      <c r="C354" s="2">
        <f t="shared" si="30"/>
        <v>4.9710142112636397</v>
      </c>
      <c r="D354" s="2">
        <f t="shared" si="32"/>
        <v>4.9564882192616215</v>
      </c>
      <c r="E354" s="2">
        <f t="shared" si="31"/>
        <v>1.4525992002018207E-2</v>
      </c>
      <c r="F354" s="2">
        <f t="shared" si="29"/>
        <v>-2.9214587723473706E-3</v>
      </c>
      <c r="G354" s="2">
        <f t="shared" si="27"/>
        <v>1.7447450774365578E-2</v>
      </c>
      <c r="H354" s="2" t="str">
        <f t="shared" si="28"/>
        <v>Sell</v>
      </c>
    </row>
    <row r="355" spans="1:8" ht="13.5" x14ac:dyDescent="0.25">
      <c r="A355" s="3">
        <f>TITRES_STAT!B358</f>
        <v>42520</v>
      </c>
      <c r="B355" s="17">
        <f>TITRES_STAT!D358</f>
        <v>4.9000000000000004</v>
      </c>
      <c r="C355" s="2">
        <f t="shared" si="30"/>
        <v>4.9877812556846184</v>
      </c>
      <c r="D355" s="2">
        <f t="shared" si="32"/>
        <v>4.9523039067237242</v>
      </c>
      <c r="E355" s="2">
        <f t="shared" si="31"/>
        <v>3.5477348960894162E-2</v>
      </c>
      <c r="F355" s="2">
        <f t="shared" si="29"/>
        <v>4.7583027743009366E-3</v>
      </c>
      <c r="G355" s="2">
        <f t="shared" si="27"/>
        <v>3.0719046186593227E-2</v>
      </c>
      <c r="H355" s="2" t="str">
        <f t="shared" si="28"/>
        <v>Sell</v>
      </c>
    </row>
    <row r="356" spans="1:8" ht="13.5" x14ac:dyDescent="0.25">
      <c r="A356" s="3">
        <f>TITRES_STAT!B359</f>
        <v>42521</v>
      </c>
      <c r="B356" s="17">
        <f>TITRES_STAT!D359</f>
        <v>4.9000000000000004</v>
      </c>
      <c r="C356" s="2">
        <f t="shared" si="30"/>
        <v>4.9896610625023694</v>
      </c>
      <c r="D356" s="2">
        <f t="shared" si="32"/>
        <v>4.9484295432627077</v>
      </c>
      <c r="E356" s="2">
        <f t="shared" si="31"/>
        <v>4.1231519239661729E-2</v>
      </c>
      <c r="F356" s="2">
        <f t="shared" si="29"/>
        <v>1.2052946067373095E-2</v>
      </c>
      <c r="G356" s="2">
        <f t="shared" ref="G356:G419" si="33">E356-F356</f>
        <v>2.9178573172288634E-2</v>
      </c>
      <c r="H356" s="2" t="str">
        <f t="shared" ref="H356:H419" si="34">IF(G356&lt;0,"Hold","Sell")</f>
        <v>Sell</v>
      </c>
    </row>
    <row r="357" spans="1:8" ht="13.5" x14ac:dyDescent="0.25">
      <c r="A357" s="3">
        <f>TITRES_STAT!B360</f>
        <v>42522</v>
      </c>
      <c r="B357" s="17">
        <f>TITRES_STAT!D360</f>
        <v>4.9000000000000004</v>
      </c>
      <c r="C357" s="2">
        <f t="shared" si="30"/>
        <v>4.9912516682712358</v>
      </c>
      <c r="D357" s="2">
        <f t="shared" si="32"/>
        <v>4.9448421696876927</v>
      </c>
      <c r="E357" s="2">
        <f t="shared" si="31"/>
        <v>4.6409498583543041E-2</v>
      </c>
      <c r="F357" s="2">
        <f t="shared" ref="F357:F420" si="35">(E357*(2/(10)))+((1-(2/10))*F356)</f>
        <v>1.8924256570607086E-2</v>
      </c>
      <c r="G357" s="2">
        <f t="shared" si="33"/>
        <v>2.7485242012935954E-2</v>
      </c>
      <c r="H357" s="2" t="str">
        <f t="shared" si="34"/>
        <v>Sell</v>
      </c>
    </row>
    <row r="358" spans="1:8" ht="13.5" x14ac:dyDescent="0.25">
      <c r="A358" s="3">
        <f>TITRES_STAT!B361</f>
        <v>42523</v>
      </c>
      <c r="B358" s="17">
        <f>TITRES_STAT!D361</f>
        <v>4.9000000000000004</v>
      </c>
      <c r="C358" s="2">
        <f t="shared" si="30"/>
        <v>4.9925975654602759</v>
      </c>
      <c r="D358" s="2">
        <f t="shared" si="32"/>
        <v>4.9415205274886045</v>
      </c>
      <c r="E358" s="2">
        <f t="shared" si="31"/>
        <v>5.1077037971671402E-2</v>
      </c>
      <c r="F358" s="2">
        <f t="shared" si="35"/>
        <v>2.535481285081995E-2</v>
      </c>
      <c r="G358" s="2">
        <f t="shared" si="33"/>
        <v>2.5722225120851452E-2</v>
      </c>
      <c r="H358" s="2" t="str">
        <f t="shared" si="34"/>
        <v>Sell</v>
      </c>
    </row>
    <row r="359" spans="1:8" ht="13.5" x14ac:dyDescent="0.25">
      <c r="A359" s="3">
        <f>TITRES_STAT!B362</f>
        <v>42524</v>
      </c>
      <c r="B359" s="17">
        <f>TITRES_STAT!D362</f>
        <v>4.8</v>
      </c>
      <c r="C359" s="2">
        <f t="shared" si="30"/>
        <v>4.9937364015433099</v>
      </c>
      <c r="D359" s="2">
        <f t="shared" si="32"/>
        <v>4.9310375254524113</v>
      </c>
      <c r="E359" s="2">
        <f t="shared" si="31"/>
        <v>6.2698876090898636E-2</v>
      </c>
      <c r="F359" s="2">
        <f t="shared" si="35"/>
        <v>3.282362549883569E-2</v>
      </c>
      <c r="G359" s="2">
        <f t="shared" si="33"/>
        <v>2.9875250592062946E-2</v>
      </c>
      <c r="H359" s="2" t="str">
        <f t="shared" si="34"/>
        <v>Sell</v>
      </c>
    </row>
    <row r="360" spans="1:8" ht="13.5" x14ac:dyDescent="0.25">
      <c r="A360" s="3">
        <f>TITRES_STAT!B363</f>
        <v>42527</v>
      </c>
      <c r="B360" s="17">
        <f>TITRES_STAT!D363</f>
        <v>4.9000000000000004</v>
      </c>
      <c r="C360" s="2">
        <f t="shared" si="30"/>
        <v>4.9947000320751078</v>
      </c>
      <c r="D360" s="2">
        <f t="shared" si="32"/>
        <v>4.9287384494929736</v>
      </c>
      <c r="E360" s="2">
        <f t="shared" si="31"/>
        <v>6.5961582582134248E-2</v>
      </c>
      <c r="F360" s="2">
        <f t="shared" si="35"/>
        <v>3.9451216915495406E-2</v>
      </c>
      <c r="G360" s="2">
        <f t="shared" si="33"/>
        <v>2.6510365666638842E-2</v>
      </c>
      <c r="H360" s="2" t="str">
        <f t="shared" si="34"/>
        <v>Sell</v>
      </c>
    </row>
    <row r="361" spans="1:8" ht="13.5" x14ac:dyDescent="0.25">
      <c r="A361" s="3">
        <f>TITRES_STAT!B364</f>
        <v>42528</v>
      </c>
      <c r="B361" s="17">
        <f>TITRES_STAT!D364</f>
        <v>4.8499999999999996</v>
      </c>
      <c r="C361" s="2">
        <f t="shared" si="30"/>
        <v>4.9909000271404764</v>
      </c>
      <c r="D361" s="2">
        <f t="shared" si="32"/>
        <v>4.922905971752753</v>
      </c>
      <c r="E361" s="2">
        <f t="shared" si="31"/>
        <v>6.7994055387723407E-2</v>
      </c>
      <c r="F361" s="2">
        <f t="shared" si="35"/>
        <v>4.5159784609941009E-2</v>
      </c>
      <c r="G361" s="2">
        <f t="shared" si="33"/>
        <v>2.2834270777782398E-2</v>
      </c>
      <c r="H361" s="2" t="str">
        <f t="shared" si="34"/>
        <v>Sell</v>
      </c>
    </row>
    <row r="362" spans="1:8" ht="13.5" x14ac:dyDescent="0.25">
      <c r="A362" s="3">
        <f>TITRES_STAT!B365</f>
        <v>42529</v>
      </c>
      <c r="B362" s="17">
        <f>TITRES_STAT!D365</f>
        <v>4.8099999999999996</v>
      </c>
      <c r="C362" s="2">
        <f t="shared" si="30"/>
        <v>4.9907615614265568</v>
      </c>
      <c r="D362" s="2">
        <f t="shared" si="32"/>
        <v>4.914542566437734</v>
      </c>
      <c r="E362" s="2">
        <f t="shared" si="31"/>
        <v>7.6218994988822786E-2</v>
      </c>
      <c r="F362" s="2">
        <f t="shared" si="35"/>
        <v>5.1371626685717361E-2</v>
      </c>
      <c r="G362" s="2">
        <f t="shared" si="33"/>
        <v>2.4847368303105424E-2</v>
      </c>
      <c r="H362" s="2" t="str">
        <f t="shared" si="34"/>
        <v>Sell</v>
      </c>
    </row>
    <row r="363" spans="1:8" ht="13.5" x14ac:dyDescent="0.25">
      <c r="A363" s="3">
        <f>TITRES_STAT!B366</f>
        <v>42530</v>
      </c>
      <c r="B363" s="17">
        <f>TITRES_STAT!D366</f>
        <v>4.8</v>
      </c>
      <c r="C363" s="2">
        <f t="shared" si="30"/>
        <v>4.9691059365917019</v>
      </c>
      <c r="D363" s="2">
        <f t="shared" si="32"/>
        <v>4.9060579318867905</v>
      </c>
      <c r="E363" s="2">
        <f t="shared" si="31"/>
        <v>6.3048004704911342E-2</v>
      </c>
      <c r="F363" s="2">
        <f t="shared" si="35"/>
        <v>5.3706902289556165E-2</v>
      </c>
      <c r="G363" s="2">
        <f t="shared" si="33"/>
        <v>9.3411024153551778E-3</v>
      </c>
      <c r="H363" s="2" t="str">
        <f t="shared" si="34"/>
        <v>Sell</v>
      </c>
    </row>
    <row r="364" spans="1:8" ht="13.5" x14ac:dyDescent="0.25">
      <c r="A364" s="3">
        <f>TITRES_STAT!B367</f>
        <v>42531</v>
      </c>
      <c r="B364" s="17">
        <f>TITRES_STAT!D367</f>
        <v>4.8</v>
      </c>
      <c r="C364" s="2">
        <f t="shared" si="30"/>
        <v>4.9723204078852863</v>
      </c>
      <c r="D364" s="2">
        <f t="shared" si="32"/>
        <v>4.898201788784065</v>
      </c>
      <c r="E364" s="2">
        <f t="shared" si="31"/>
        <v>7.4118619101221306E-2</v>
      </c>
      <c r="F364" s="2">
        <f t="shared" si="35"/>
        <v>5.7789245651889198E-2</v>
      </c>
      <c r="G364" s="2">
        <f t="shared" si="33"/>
        <v>1.6329373449332107E-2</v>
      </c>
      <c r="H364" s="2" t="str">
        <f t="shared" si="34"/>
        <v>Sell</v>
      </c>
    </row>
    <row r="365" spans="1:8" ht="13.5" x14ac:dyDescent="0.25">
      <c r="A365" s="3">
        <f>TITRES_STAT!B368</f>
        <v>42534</v>
      </c>
      <c r="B365" s="17">
        <f>TITRES_STAT!D368</f>
        <v>4.8</v>
      </c>
      <c r="C365" s="2">
        <f t="shared" si="30"/>
        <v>4.9611941912875501</v>
      </c>
      <c r="D365" s="2">
        <f t="shared" si="32"/>
        <v>4.8909275822074676</v>
      </c>
      <c r="E365" s="2">
        <f t="shared" si="31"/>
        <v>7.0266609080082532E-2</v>
      </c>
      <c r="F365" s="2">
        <f t="shared" si="35"/>
        <v>6.0284718337527868E-2</v>
      </c>
      <c r="G365" s="2">
        <f t="shared" si="33"/>
        <v>9.9818907425546638E-3</v>
      </c>
      <c r="H365" s="2" t="str">
        <f t="shared" si="34"/>
        <v>Sell</v>
      </c>
    </row>
    <row r="366" spans="1:8" ht="13.5" x14ac:dyDescent="0.25">
      <c r="A366" s="3">
        <f>TITRES_STAT!B369</f>
        <v>42535</v>
      </c>
      <c r="B366" s="17">
        <f>TITRES_STAT!D369</f>
        <v>4.79</v>
      </c>
      <c r="C366" s="2">
        <f t="shared" si="30"/>
        <v>4.9517797003202348</v>
      </c>
      <c r="D366" s="2">
        <f t="shared" si="32"/>
        <v>4.8834514650069147</v>
      </c>
      <c r="E366" s="2">
        <f t="shared" si="31"/>
        <v>6.8328235313320107E-2</v>
      </c>
      <c r="F366" s="2">
        <f t="shared" si="35"/>
        <v>6.1893421732686318E-2</v>
      </c>
      <c r="G366" s="2">
        <f t="shared" si="33"/>
        <v>6.4348135806337886E-3</v>
      </c>
      <c r="H366" s="2" t="str">
        <f t="shared" si="34"/>
        <v>Sell</v>
      </c>
    </row>
    <row r="367" spans="1:8" ht="13.5" x14ac:dyDescent="0.25">
      <c r="A367" s="3">
        <f>TITRES_STAT!B370</f>
        <v>42536</v>
      </c>
      <c r="B367" s="17">
        <f>TITRES_STAT!D370</f>
        <v>4.7</v>
      </c>
      <c r="C367" s="2">
        <f t="shared" si="30"/>
        <v>4.9438135925786604</v>
      </c>
      <c r="D367" s="2">
        <f t="shared" si="32"/>
        <v>4.8698624675989954</v>
      </c>
      <c r="E367" s="2">
        <f t="shared" si="31"/>
        <v>7.3951124979664939E-2</v>
      </c>
      <c r="F367" s="2">
        <f t="shared" si="35"/>
        <v>6.4304962382082054E-2</v>
      </c>
      <c r="G367" s="2">
        <f t="shared" si="33"/>
        <v>9.6461625975828857E-3</v>
      </c>
      <c r="H367" s="2" t="str">
        <f t="shared" si="34"/>
        <v>Sell</v>
      </c>
    </row>
    <row r="368" spans="1:8" ht="13.5" x14ac:dyDescent="0.25">
      <c r="A368" s="3">
        <f>TITRES_STAT!B371</f>
        <v>42537</v>
      </c>
      <c r="B368" s="17">
        <f>TITRES_STAT!D371</f>
        <v>4.75</v>
      </c>
      <c r="C368" s="2">
        <f t="shared" si="30"/>
        <v>4.9370730398742513</v>
      </c>
      <c r="D368" s="2">
        <f t="shared" si="32"/>
        <v>4.8609837662953668</v>
      </c>
      <c r="E368" s="2">
        <f t="shared" si="31"/>
        <v>7.6089273578884509E-2</v>
      </c>
      <c r="F368" s="2">
        <f t="shared" si="35"/>
        <v>6.6661824621442545E-2</v>
      </c>
      <c r="G368" s="2">
        <f t="shared" si="33"/>
        <v>9.427448957441964E-3</v>
      </c>
      <c r="H368" s="2" t="str">
        <f t="shared" si="34"/>
        <v>Sell</v>
      </c>
    </row>
    <row r="369" spans="1:8" ht="13.5" x14ac:dyDescent="0.25">
      <c r="A369" s="3">
        <f>TITRES_STAT!B372</f>
        <v>42538</v>
      </c>
      <c r="B369" s="17">
        <f>TITRES_STAT!D372</f>
        <v>4.75</v>
      </c>
      <c r="C369" s="2">
        <f t="shared" si="30"/>
        <v>4.915984879893597</v>
      </c>
      <c r="D369" s="2">
        <f t="shared" si="32"/>
        <v>4.852762746569784</v>
      </c>
      <c r="E369" s="2">
        <f t="shared" si="31"/>
        <v>6.322213332381299E-2</v>
      </c>
      <c r="F369" s="2">
        <f t="shared" si="35"/>
        <v>6.5973886361916645E-2</v>
      </c>
      <c r="G369" s="2">
        <f t="shared" si="33"/>
        <v>-2.7517530381036548E-3</v>
      </c>
      <c r="H369" s="2" t="str">
        <f t="shared" si="34"/>
        <v>Hold</v>
      </c>
    </row>
    <row r="370" spans="1:8" ht="13.5" x14ac:dyDescent="0.25">
      <c r="A370" s="3">
        <f>TITRES_STAT!B373</f>
        <v>42541</v>
      </c>
      <c r="B370" s="17">
        <f>TITRES_STAT!D373</f>
        <v>4.79</v>
      </c>
      <c r="C370" s="2">
        <f t="shared" si="30"/>
        <v>4.9135256676022747</v>
      </c>
      <c r="D370" s="2">
        <f t="shared" si="32"/>
        <v>4.8481136542312813</v>
      </c>
      <c r="E370" s="2">
        <f t="shared" si="31"/>
        <v>6.5412013370993449E-2</v>
      </c>
      <c r="F370" s="2">
        <f t="shared" si="35"/>
        <v>6.5861511763732006E-2</v>
      </c>
      <c r="G370" s="2">
        <f t="shared" si="33"/>
        <v>-4.4949839273855652E-4</v>
      </c>
      <c r="H370" s="2" t="str">
        <f t="shared" si="34"/>
        <v>Hold</v>
      </c>
    </row>
    <row r="371" spans="1:8" ht="13.5" x14ac:dyDescent="0.25">
      <c r="A371" s="3">
        <f>TITRES_STAT!B374</f>
        <v>42542</v>
      </c>
      <c r="B371" s="17">
        <f>TITRES_STAT!D374</f>
        <v>4.7</v>
      </c>
      <c r="C371" s="2">
        <f t="shared" si="30"/>
        <v>4.9037524879711558</v>
      </c>
      <c r="D371" s="2">
        <f t="shared" si="32"/>
        <v>4.8371422724363713</v>
      </c>
      <c r="E371" s="2">
        <f t="shared" si="31"/>
        <v>6.6610215534784523E-2</v>
      </c>
      <c r="F371" s="2">
        <f t="shared" si="35"/>
        <v>6.6011252517942515E-2</v>
      </c>
      <c r="G371" s="2">
        <f t="shared" si="33"/>
        <v>5.9896301684200792E-4</v>
      </c>
      <c r="H371" s="2" t="str">
        <f t="shared" si="34"/>
        <v>Sell</v>
      </c>
    </row>
    <row r="372" spans="1:8" ht="13.5" x14ac:dyDescent="0.25">
      <c r="A372" s="3">
        <f>TITRES_STAT!B375</f>
        <v>42543</v>
      </c>
      <c r="B372" s="17">
        <f>TITRES_STAT!D375</f>
        <v>4.7</v>
      </c>
      <c r="C372" s="2">
        <f t="shared" si="30"/>
        <v>4.889329028283286</v>
      </c>
      <c r="D372" s="2">
        <f t="shared" si="32"/>
        <v>4.8269835855892325</v>
      </c>
      <c r="E372" s="2">
        <f t="shared" si="31"/>
        <v>6.234544269405351E-2</v>
      </c>
      <c r="F372" s="2">
        <f t="shared" si="35"/>
        <v>6.5278090553164719E-2</v>
      </c>
      <c r="G372" s="2">
        <f t="shared" si="33"/>
        <v>-2.9326478591112093E-3</v>
      </c>
      <c r="H372" s="2" t="str">
        <f t="shared" si="34"/>
        <v>Hold</v>
      </c>
    </row>
    <row r="373" spans="1:8" ht="13.5" x14ac:dyDescent="0.25">
      <c r="A373" s="3">
        <f>TITRES_STAT!B376</f>
        <v>42544</v>
      </c>
      <c r="B373" s="17">
        <f>TITRES_STAT!D376</f>
        <v>4.7</v>
      </c>
      <c r="C373" s="2">
        <f t="shared" si="30"/>
        <v>4.875586100855088</v>
      </c>
      <c r="D373" s="2">
        <f t="shared" si="32"/>
        <v>4.817577394064104</v>
      </c>
      <c r="E373" s="2">
        <f t="shared" si="31"/>
        <v>5.8008706790984021E-2</v>
      </c>
      <c r="F373" s="2">
        <f t="shared" si="35"/>
        <v>6.3824213800728585E-2</v>
      </c>
      <c r="G373" s="2">
        <f t="shared" si="33"/>
        <v>-5.8155070097445638E-3</v>
      </c>
      <c r="H373" s="2" t="str">
        <f t="shared" si="34"/>
        <v>Hold</v>
      </c>
    </row>
    <row r="374" spans="1:8" ht="13.5" x14ac:dyDescent="0.25">
      <c r="A374" s="3">
        <f>TITRES_STAT!B377</f>
        <v>42545</v>
      </c>
      <c r="B374" s="17">
        <f>TITRES_STAT!D377</f>
        <v>4.7</v>
      </c>
      <c r="C374" s="2">
        <f t="shared" si="30"/>
        <v>4.8639574699543049</v>
      </c>
      <c r="D374" s="2">
        <f t="shared" si="32"/>
        <v>4.808867957466763</v>
      </c>
      <c r="E374" s="2">
        <f t="shared" si="31"/>
        <v>5.5089512487541903E-2</v>
      </c>
      <c r="F374" s="2">
        <f t="shared" si="35"/>
        <v>6.2077273538091254E-2</v>
      </c>
      <c r="G374" s="2">
        <f t="shared" si="33"/>
        <v>-6.9877610505493515E-3</v>
      </c>
      <c r="H374" s="2" t="str">
        <f t="shared" si="34"/>
        <v>Hold</v>
      </c>
    </row>
    <row r="375" spans="1:8" ht="13.5" x14ac:dyDescent="0.25">
      <c r="A375" s="3">
        <f>TITRES_STAT!B378</f>
        <v>42548</v>
      </c>
      <c r="B375" s="17">
        <f>TITRES_STAT!D378</f>
        <v>4.5999999999999996</v>
      </c>
      <c r="C375" s="2">
        <f t="shared" si="30"/>
        <v>4.8541178591921037</v>
      </c>
      <c r="D375" s="2">
        <f t="shared" si="32"/>
        <v>4.7933962569136694</v>
      </c>
      <c r="E375" s="2">
        <f t="shared" si="31"/>
        <v>6.0721602278434261E-2</v>
      </c>
      <c r="F375" s="2">
        <f t="shared" si="35"/>
        <v>6.1806139286159856E-2</v>
      </c>
      <c r="G375" s="2">
        <f t="shared" si="33"/>
        <v>-1.0845370077255945E-3</v>
      </c>
      <c r="H375" s="2" t="str">
        <f t="shared" si="34"/>
        <v>Hold</v>
      </c>
    </row>
    <row r="376" spans="1:8" ht="13.5" x14ac:dyDescent="0.25">
      <c r="A376" s="3">
        <f>TITRES_STAT!B379</f>
        <v>42549</v>
      </c>
      <c r="B376" s="17">
        <f>TITRES_STAT!D379</f>
        <v>4.6500000000000004</v>
      </c>
      <c r="C376" s="2">
        <f t="shared" si="30"/>
        <v>4.8442535731625487</v>
      </c>
      <c r="D376" s="2">
        <f t="shared" si="32"/>
        <v>4.7827743119571009</v>
      </c>
      <c r="E376" s="2">
        <f t="shared" si="31"/>
        <v>6.1479261205447777E-2</v>
      </c>
      <c r="F376" s="2">
        <f t="shared" si="35"/>
        <v>6.1740763670017441E-2</v>
      </c>
      <c r="G376" s="2">
        <f t="shared" si="33"/>
        <v>-2.6150246456966425E-4</v>
      </c>
      <c r="H376" s="2" t="str">
        <f t="shared" si="34"/>
        <v>Hold</v>
      </c>
    </row>
    <row r="377" spans="1:8" ht="13.5" x14ac:dyDescent="0.25">
      <c r="A377" s="3">
        <f>TITRES_STAT!B380</f>
        <v>42550</v>
      </c>
      <c r="B377" s="17">
        <f>TITRES_STAT!D380</f>
        <v>4.6500000000000004</v>
      </c>
      <c r="C377" s="2">
        <f t="shared" si="30"/>
        <v>4.8220607157529258</v>
      </c>
      <c r="D377" s="2">
        <f t="shared" si="32"/>
        <v>4.7729391777380563</v>
      </c>
      <c r="E377" s="2">
        <f t="shared" si="31"/>
        <v>4.9121538014869515E-2</v>
      </c>
      <c r="F377" s="2">
        <f t="shared" si="35"/>
        <v>5.9216918538987862E-2</v>
      </c>
      <c r="G377" s="2">
        <f t="shared" si="33"/>
        <v>-1.0095380524118347E-2</v>
      </c>
      <c r="H377" s="2" t="str">
        <f t="shared" si="34"/>
        <v>Hold</v>
      </c>
    </row>
    <row r="378" spans="1:8" ht="13.5" x14ac:dyDescent="0.25">
      <c r="A378" s="3">
        <f>TITRES_STAT!B381</f>
        <v>42551</v>
      </c>
      <c r="B378" s="17">
        <f>TITRES_STAT!D381</f>
        <v>4.5999999999999996</v>
      </c>
      <c r="C378" s="2">
        <f t="shared" si="30"/>
        <v>4.810974451790937</v>
      </c>
      <c r="D378" s="2">
        <f t="shared" si="32"/>
        <v>4.7601288682759781</v>
      </c>
      <c r="E378" s="2">
        <f t="shared" si="31"/>
        <v>5.0845583514958825E-2</v>
      </c>
      <c r="F378" s="2">
        <f t="shared" si="35"/>
        <v>5.754265153418206E-2</v>
      </c>
      <c r="G378" s="2">
        <f t="shared" si="33"/>
        <v>-6.6970680192232346E-3</v>
      </c>
      <c r="H378" s="2" t="str">
        <f t="shared" si="34"/>
        <v>Hold</v>
      </c>
    </row>
    <row r="379" spans="1:8" ht="13.5" x14ac:dyDescent="0.25">
      <c r="A379" s="3">
        <f>TITRES_STAT!B382</f>
        <v>42552</v>
      </c>
      <c r="B379" s="17">
        <f>TITRES_STAT!D382</f>
        <v>4.6900000000000004</v>
      </c>
      <c r="C379" s="2">
        <f t="shared" si="30"/>
        <v>4.8015937669000239</v>
      </c>
      <c r="D379" s="2">
        <f t="shared" si="32"/>
        <v>4.7549341372925724</v>
      </c>
      <c r="E379" s="2">
        <f t="shared" si="31"/>
        <v>4.6659629607451514E-2</v>
      </c>
      <c r="F379" s="2">
        <f t="shared" si="35"/>
        <v>5.5366047148835959E-2</v>
      </c>
      <c r="G379" s="2">
        <f t="shared" si="33"/>
        <v>-8.7064175413844452E-3</v>
      </c>
      <c r="H379" s="2" t="str">
        <f t="shared" si="34"/>
        <v>Hold</v>
      </c>
    </row>
    <row r="380" spans="1:8" ht="13.5" x14ac:dyDescent="0.25">
      <c r="A380" s="3">
        <f>TITRES_STAT!B383</f>
        <v>42555</v>
      </c>
      <c r="B380" s="17">
        <f>TITRES_STAT!D383</f>
        <v>4.7</v>
      </c>
      <c r="C380" s="2">
        <f t="shared" si="30"/>
        <v>4.7998101104538664</v>
      </c>
      <c r="D380" s="2">
        <f t="shared" si="32"/>
        <v>4.750864941937567</v>
      </c>
      <c r="E380" s="2">
        <f t="shared" si="31"/>
        <v>4.8945168516299375E-2</v>
      </c>
      <c r="F380" s="2">
        <f t="shared" si="35"/>
        <v>5.4081871422328648E-2</v>
      </c>
      <c r="G380" s="2">
        <f t="shared" si="33"/>
        <v>-5.1367029060292724E-3</v>
      </c>
      <c r="H380" s="2" t="str">
        <f t="shared" si="34"/>
        <v>Hold</v>
      </c>
    </row>
    <row r="381" spans="1:8" ht="13.5" x14ac:dyDescent="0.25">
      <c r="A381" s="3">
        <f>TITRES_STAT!B384</f>
        <v>42559</v>
      </c>
      <c r="B381" s="17">
        <f>TITRES_STAT!D384</f>
        <v>4.7</v>
      </c>
      <c r="C381" s="2">
        <f t="shared" si="30"/>
        <v>4.7844547088455789</v>
      </c>
      <c r="D381" s="2">
        <f t="shared" si="32"/>
        <v>4.7470971684607104</v>
      </c>
      <c r="E381" s="2">
        <f t="shared" si="31"/>
        <v>3.7357540384868493E-2</v>
      </c>
      <c r="F381" s="2">
        <f t="shared" si="35"/>
        <v>5.0737005214836622E-2</v>
      </c>
      <c r="G381" s="2">
        <f t="shared" si="33"/>
        <v>-1.337946482996813E-2</v>
      </c>
      <c r="H381" s="2" t="str">
        <f t="shared" si="34"/>
        <v>Hold</v>
      </c>
    </row>
    <row r="382" spans="1:8" ht="13.5" x14ac:dyDescent="0.25">
      <c r="A382" s="3">
        <f>TITRES_STAT!B385</f>
        <v>42562</v>
      </c>
      <c r="B382" s="17">
        <f>TITRES_STAT!D385</f>
        <v>4.7</v>
      </c>
      <c r="C382" s="2">
        <f t="shared" si="30"/>
        <v>4.7714616767154903</v>
      </c>
      <c r="D382" s="2">
        <f t="shared" si="32"/>
        <v>4.7436084893154726</v>
      </c>
      <c r="E382" s="2">
        <f t="shared" si="31"/>
        <v>2.7853187400017632E-2</v>
      </c>
      <c r="F382" s="2">
        <f t="shared" si="35"/>
        <v>4.6160241651872824E-2</v>
      </c>
      <c r="G382" s="2">
        <f t="shared" si="33"/>
        <v>-1.8307054251855193E-2</v>
      </c>
      <c r="H382" s="2" t="str">
        <f t="shared" si="34"/>
        <v>Hold</v>
      </c>
    </row>
    <row r="383" spans="1:8" ht="13.5" x14ac:dyDescent="0.25">
      <c r="A383" s="3">
        <f>TITRES_STAT!B386</f>
        <v>42563</v>
      </c>
      <c r="B383" s="17">
        <f>TITRES_STAT!D386</f>
        <v>4.7</v>
      </c>
      <c r="C383" s="2">
        <f t="shared" si="30"/>
        <v>4.7604675726054149</v>
      </c>
      <c r="D383" s="2">
        <f t="shared" si="32"/>
        <v>4.7403782308476599</v>
      </c>
      <c r="E383" s="2">
        <f t="shared" si="31"/>
        <v>2.0089341757755008E-2</v>
      </c>
      <c r="F383" s="2">
        <f t="shared" si="35"/>
        <v>4.0946061673049268E-2</v>
      </c>
      <c r="G383" s="2">
        <f t="shared" si="33"/>
        <v>-2.085671991529426E-2</v>
      </c>
      <c r="H383" s="2" t="str">
        <f t="shared" si="34"/>
        <v>Hold</v>
      </c>
    </row>
    <row r="384" spans="1:8" ht="13.5" x14ac:dyDescent="0.25">
      <c r="A384" s="3">
        <f>TITRES_STAT!B387</f>
        <v>42564</v>
      </c>
      <c r="B384" s="17">
        <f>TITRES_STAT!D387</f>
        <v>4.8</v>
      </c>
      <c r="C384" s="2">
        <f t="shared" si="30"/>
        <v>4.7511648691276589</v>
      </c>
      <c r="D384" s="2">
        <f t="shared" si="32"/>
        <v>4.7447946581922773</v>
      </c>
      <c r="E384" s="2">
        <f t="shared" si="31"/>
        <v>6.3702109353815928E-3</v>
      </c>
      <c r="F384" s="2">
        <f t="shared" si="35"/>
        <v>3.4030891525515729E-2</v>
      </c>
      <c r="G384" s="2">
        <f t="shared" si="33"/>
        <v>-2.7660680590134136E-2</v>
      </c>
      <c r="H384" s="2" t="str">
        <f t="shared" si="34"/>
        <v>Hold</v>
      </c>
    </row>
    <row r="385" spans="1:8" ht="13.5" x14ac:dyDescent="0.25">
      <c r="A385" s="3">
        <f>TITRES_STAT!B388</f>
        <v>42565</v>
      </c>
      <c r="B385" s="17">
        <f>TITRES_STAT!D388</f>
        <v>4.59</v>
      </c>
      <c r="C385" s="2">
        <f t="shared" si="30"/>
        <v>4.7279087354157117</v>
      </c>
      <c r="D385" s="2">
        <f t="shared" si="32"/>
        <v>4.7333283872150718</v>
      </c>
      <c r="E385" s="2">
        <f t="shared" si="31"/>
        <v>-5.4196517993601034E-3</v>
      </c>
      <c r="F385" s="2">
        <f t="shared" si="35"/>
        <v>2.6140782860540564E-2</v>
      </c>
      <c r="G385" s="2">
        <f t="shared" si="33"/>
        <v>-3.1560434659900667E-2</v>
      </c>
      <c r="H385" s="2" t="str">
        <f t="shared" si="34"/>
        <v>Hold</v>
      </c>
    </row>
    <row r="386" spans="1:8" ht="13.5" x14ac:dyDescent="0.25">
      <c r="A386" s="3">
        <f>TITRES_STAT!B389</f>
        <v>42566</v>
      </c>
      <c r="B386" s="17">
        <f>TITRES_STAT!D389</f>
        <v>4.75</v>
      </c>
      <c r="C386" s="2">
        <f t="shared" si="30"/>
        <v>4.715922776120987</v>
      </c>
      <c r="D386" s="2">
        <f t="shared" si="32"/>
        <v>4.734563321495437</v>
      </c>
      <c r="E386" s="2">
        <f t="shared" si="31"/>
        <v>-1.8640545374450035E-2</v>
      </c>
      <c r="F386" s="2">
        <f t="shared" si="35"/>
        <v>1.7184517213542444E-2</v>
      </c>
      <c r="G386" s="2">
        <f t="shared" si="33"/>
        <v>-3.5825062587992479E-2</v>
      </c>
      <c r="H386" s="2" t="str">
        <f t="shared" si="34"/>
        <v>Hold</v>
      </c>
    </row>
    <row r="387" spans="1:8" ht="13.5" x14ac:dyDescent="0.25">
      <c r="A387" s="3">
        <f>TITRES_STAT!B390</f>
        <v>42569</v>
      </c>
      <c r="B387" s="17">
        <f>TITRES_STAT!D390</f>
        <v>4.75</v>
      </c>
      <c r="C387" s="2">
        <f t="shared" si="30"/>
        <v>4.7057808105639118</v>
      </c>
      <c r="D387" s="2">
        <f t="shared" si="32"/>
        <v>4.7357067791624416</v>
      </c>
      <c r="E387" s="2">
        <f t="shared" si="31"/>
        <v>-2.9925968598529806E-2</v>
      </c>
      <c r="F387" s="2">
        <f t="shared" si="35"/>
        <v>7.762420051127995E-3</v>
      </c>
      <c r="G387" s="2">
        <f t="shared" si="33"/>
        <v>-3.7688388649657803E-2</v>
      </c>
      <c r="H387" s="2" t="str">
        <f t="shared" si="34"/>
        <v>Hold</v>
      </c>
    </row>
    <row r="388" spans="1:8" ht="13.5" x14ac:dyDescent="0.25">
      <c r="A388" s="3">
        <f>TITRES_STAT!B391</f>
        <v>42570</v>
      </c>
      <c r="B388" s="17">
        <f>TITRES_STAT!D391</f>
        <v>4.75</v>
      </c>
      <c r="C388" s="2">
        <f t="shared" si="30"/>
        <v>4.6895068397079251</v>
      </c>
      <c r="D388" s="2">
        <f t="shared" si="32"/>
        <v>4.7367655362615206</v>
      </c>
      <c r="E388" s="2">
        <f t="shared" si="31"/>
        <v>-4.7258696553595492E-2</v>
      </c>
      <c r="F388" s="2">
        <f t="shared" si="35"/>
        <v>-3.2418032698167025E-3</v>
      </c>
      <c r="G388" s="2">
        <f t="shared" si="33"/>
        <v>-4.4016893283778787E-2</v>
      </c>
      <c r="H388" s="2" t="str">
        <f t="shared" si="34"/>
        <v>Hold</v>
      </c>
    </row>
    <row r="389" spans="1:8" ht="13.5" x14ac:dyDescent="0.25">
      <c r="A389" s="3">
        <f>TITRES_STAT!B392</f>
        <v>42571</v>
      </c>
      <c r="B389" s="17">
        <f>TITRES_STAT!D392</f>
        <v>4.75</v>
      </c>
      <c r="C389" s="2">
        <f t="shared" si="30"/>
        <v>4.6895827105220906</v>
      </c>
      <c r="D389" s="2">
        <f t="shared" si="32"/>
        <v>4.7377458669088153</v>
      </c>
      <c r="E389" s="2">
        <f t="shared" si="31"/>
        <v>-4.8163156386724637E-2</v>
      </c>
      <c r="F389" s="2">
        <f t="shared" si="35"/>
        <v>-1.222607389319829E-2</v>
      </c>
      <c r="G389" s="2">
        <f t="shared" si="33"/>
        <v>-3.5937082493526347E-2</v>
      </c>
      <c r="H389" s="2" t="str">
        <f t="shared" si="34"/>
        <v>Hold</v>
      </c>
    </row>
    <row r="390" spans="1:8" ht="13.5" x14ac:dyDescent="0.25">
      <c r="A390" s="3">
        <f>TITRES_STAT!B393</f>
        <v>42572</v>
      </c>
      <c r="B390" s="17">
        <f>TITRES_STAT!D393</f>
        <v>4.74</v>
      </c>
      <c r="C390" s="2">
        <f t="shared" si="30"/>
        <v>4.6911853704417688</v>
      </c>
      <c r="D390" s="2">
        <f t="shared" si="32"/>
        <v>4.7379128397303845</v>
      </c>
      <c r="E390" s="2">
        <f t="shared" si="31"/>
        <v>-4.6727469288615708E-2</v>
      </c>
      <c r="F390" s="2">
        <f t="shared" si="35"/>
        <v>-1.9126352972281775E-2</v>
      </c>
      <c r="G390" s="2">
        <f t="shared" si="33"/>
        <v>-2.7601116316333933E-2</v>
      </c>
      <c r="H390" s="2" t="str">
        <f t="shared" si="34"/>
        <v>Hold</v>
      </c>
    </row>
    <row r="391" spans="1:8" ht="13.5" x14ac:dyDescent="0.25">
      <c r="A391" s="3">
        <f>TITRES_STAT!B394</f>
        <v>42573</v>
      </c>
      <c r="B391" s="17">
        <f>TITRES_STAT!D394</f>
        <v>4.74</v>
      </c>
      <c r="C391" s="2">
        <f t="shared" si="30"/>
        <v>4.6925414672968815</v>
      </c>
      <c r="D391" s="2">
        <f t="shared" si="32"/>
        <v>4.7380674441948001</v>
      </c>
      <c r="E391" s="2">
        <f t="shared" si="31"/>
        <v>-4.5525976897918596E-2</v>
      </c>
      <c r="F391" s="2">
        <f t="shared" si="35"/>
        <v>-2.4406277757409139E-2</v>
      </c>
      <c r="G391" s="2">
        <f t="shared" si="33"/>
        <v>-2.1119699140509457E-2</v>
      </c>
      <c r="H391" s="2" t="str">
        <f t="shared" si="34"/>
        <v>Hold</v>
      </c>
    </row>
    <row r="392" spans="1:8" ht="13.5" x14ac:dyDescent="0.25">
      <c r="A392" s="3">
        <f>TITRES_STAT!B395</f>
        <v>42577</v>
      </c>
      <c r="B392" s="17">
        <f>TITRES_STAT!D395</f>
        <v>4.57</v>
      </c>
      <c r="C392" s="2">
        <f t="shared" si="30"/>
        <v>4.6936889338665919</v>
      </c>
      <c r="D392" s="2">
        <f t="shared" si="32"/>
        <v>4.7256180038840743</v>
      </c>
      <c r="E392" s="2">
        <f t="shared" si="31"/>
        <v>-3.1929070017482353E-2</v>
      </c>
      <c r="F392" s="2">
        <f t="shared" si="35"/>
        <v>-2.5910836209423783E-2</v>
      </c>
      <c r="G392" s="2">
        <f t="shared" si="33"/>
        <v>-6.0182338080585693E-3</v>
      </c>
      <c r="H392" s="2" t="str">
        <f t="shared" si="34"/>
        <v>Hold</v>
      </c>
    </row>
    <row r="393" spans="1:8" ht="13.5" x14ac:dyDescent="0.25">
      <c r="A393" s="3">
        <f>TITRES_STAT!B396</f>
        <v>42578</v>
      </c>
      <c r="B393" s="17">
        <f>TITRES_STAT!D396</f>
        <v>4.7</v>
      </c>
      <c r="C393" s="2">
        <f t="shared" si="30"/>
        <v>4.6946598671178856</v>
      </c>
      <c r="D393" s="2">
        <f t="shared" si="32"/>
        <v>4.7237203739667351</v>
      </c>
      <c r="E393" s="2">
        <f t="shared" si="31"/>
        <v>-2.9060506848849421E-2</v>
      </c>
      <c r="F393" s="2">
        <f t="shared" si="35"/>
        <v>-2.6540770337308912E-2</v>
      </c>
      <c r="G393" s="2">
        <f t="shared" si="33"/>
        <v>-2.5197365115405095E-3</v>
      </c>
      <c r="H393" s="2" t="str">
        <f t="shared" si="34"/>
        <v>Hold</v>
      </c>
    </row>
    <row r="394" spans="1:8" ht="13.5" x14ac:dyDescent="0.25">
      <c r="A394" s="3">
        <f>TITRES_STAT!B397</f>
        <v>42579</v>
      </c>
      <c r="B394" s="17">
        <f>TITRES_STAT!D397</f>
        <v>4.7</v>
      </c>
      <c r="C394" s="2">
        <f t="shared" si="30"/>
        <v>4.7108660414074421</v>
      </c>
      <c r="D394" s="2">
        <f t="shared" si="32"/>
        <v>4.7219633092284585</v>
      </c>
      <c r="E394" s="2">
        <f t="shared" si="31"/>
        <v>-1.1097267821016388E-2</v>
      </c>
      <c r="F394" s="2">
        <f t="shared" si="35"/>
        <v>-2.3452069834050408E-2</v>
      </c>
      <c r="G394" s="2">
        <f t="shared" si="33"/>
        <v>1.235480201303402E-2</v>
      </c>
      <c r="H394" s="2" t="str">
        <f t="shared" si="34"/>
        <v>Sell</v>
      </c>
    </row>
    <row r="395" spans="1:8" ht="13.5" x14ac:dyDescent="0.25">
      <c r="A395" s="3">
        <f>TITRES_STAT!B398</f>
        <v>42580</v>
      </c>
      <c r="B395" s="17">
        <f>TITRES_STAT!D398</f>
        <v>4.49</v>
      </c>
      <c r="C395" s="2">
        <f t="shared" si="30"/>
        <v>4.6922712658062977</v>
      </c>
      <c r="D395" s="2">
        <f t="shared" si="32"/>
        <v>4.7047808418782022</v>
      </c>
      <c r="E395" s="2">
        <f t="shared" si="31"/>
        <v>-1.2509576071904505E-2</v>
      </c>
      <c r="F395" s="2">
        <f t="shared" si="35"/>
        <v>-2.1263571081621229E-2</v>
      </c>
      <c r="G395" s="2">
        <f t="shared" si="33"/>
        <v>8.7539950097167245E-3</v>
      </c>
      <c r="H395" s="2" t="str">
        <f t="shared" si="34"/>
        <v>Sell</v>
      </c>
    </row>
    <row r="396" spans="1:8" ht="13.5" x14ac:dyDescent="0.25">
      <c r="A396" s="3">
        <f>TITRES_STAT!B399</f>
        <v>42583</v>
      </c>
      <c r="B396" s="17">
        <f>TITRES_STAT!D399</f>
        <v>4.4800000000000004</v>
      </c>
      <c r="C396" s="2">
        <f t="shared" si="30"/>
        <v>4.701152609528406</v>
      </c>
      <c r="D396" s="2">
        <f t="shared" si="32"/>
        <v>4.688130409146483</v>
      </c>
      <c r="E396" s="2">
        <f t="shared" si="31"/>
        <v>1.3022200381922922E-2</v>
      </c>
      <c r="F396" s="2">
        <f t="shared" si="35"/>
        <v>-1.4406416788912401E-2</v>
      </c>
      <c r="G396" s="2">
        <f t="shared" si="33"/>
        <v>2.742861717083532E-2</v>
      </c>
      <c r="H396" s="2" t="str">
        <f t="shared" si="34"/>
        <v>Sell</v>
      </c>
    </row>
    <row r="397" spans="1:8" ht="13.5" x14ac:dyDescent="0.25">
      <c r="A397" s="3">
        <f>TITRES_STAT!B400</f>
        <v>42584</v>
      </c>
      <c r="B397" s="17">
        <f>TITRES_STAT!D400</f>
        <v>4.45</v>
      </c>
      <c r="C397" s="2">
        <f t="shared" si="30"/>
        <v>4.708667592677882</v>
      </c>
      <c r="D397" s="2">
        <f t="shared" si="32"/>
        <v>4.6704911195800776</v>
      </c>
      <c r="E397" s="2">
        <f t="shared" si="31"/>
        <v>3.8176473097804475E-2</v>
      </c>
      <c r="F397" s="2">
        <f t="shared" si="35"/>
        <v>-3.889838811569026E-3</v>
      </c>
      <c r="G397" s="2">
        <f t="shared" si="33"/>
        <v>4.2066311909373502E-2</v>
      </c>
      <c r="H397" s="2" t="str">
        <f t="shared" si="34"/>
        <v>Sell</v>
      </c>
    </row>
    <row r="398" spans="1:8" ht="13.5" x14ac:dyDescent="0.25">
      <c r="A398" s="3">
        <f>TITRES_STAT!B401</f>
        <v>42585</v>
      </c>
      <c r="B398" s="17">
        <f>TITRES_STAT!D401</f>
        <v>4.42</v>
      </c>
      <c r="C398" s="2">
        <f t="shared" si="30"/>
        <v>4.7150264245735922</v>
      </c>
      <c r="D398" s="2">
        <f t="shared" si="32"/>
        <v>4.651936221833405</v>
      </c>
      <c r="E398" s="2">
        <f t="shared" si="31"/>
        <v>6.3090202740187173E-2</v>
      </c>
      <c r="F398" s="2">
        <f t="shared" si="35"/>
        <v>9.5061694987822153E-3</v>
      </c>
      <c r="G398" s="2">
        <f t="shared" si="33"/>
        <v>5.3584033241404955E-2</v>
      </c>
      <c r="H398" s="2" t="str">
        <f t="shared" si="34"/>
        <v>Sell</v>
      </c>
    </row>
    <row r="399" spans="1:8" ht="13.5" x14ac:dyDescent="0.25">
      <c r="A399" s="3">
        <f>TITRES_STAT!B402</f>
        <v>42586</v>
      </c>
      <c r="B399" s="17">
        <f>TITRES_STAT!D402</f>
        <v>4.4800000000000004</v>
      </c>
      <c r="C399" s="2">
        <f t="shared" ref="C399:C462" si="36">$C$4*B389+C398*(1-$C$4)</f>
        <v>4.720406974639193</v>
      </c>
      <c r="D399" s="2">
        <f t="shared" si="32"/>
        <v>4.6392002054013011</v>
      </c>
      <c r="E399" s="2">
        <f t="shared" si="31"/>
        <v>8.120676923789194E-2</v>
      </c>
      <c r="F399" s="2">
        <f t="shared" si="35"/>
        <v>2.3846289446604163E-2</v>
      </c>
      <c r="G399" s="2">
        <f t="shared" si="33"/>
        <v>5.7360479791287777E-2</v>
      </c>
      <c r="H399" s="2" t="str">
        <f t="shared" si="34"/>
        <v>Sell</v>
      </c>
    </row>
    <row r="400" spans="1:8" ht="13.5" x14ac:dyDescent="0.25">
      <c r="A400" s="3">
        <f>TITRES_STAT!B403</f>
        <v>42587</v>
      </c>
      <c r="B400" s="17">
        <f>TITRES_STAT!D403</f>
        <v>4.4800000000000004</v>
      </c>
      <c r="C400" s="2">
        <f t="shared" si="36"/>
        <v>4.7234212862331635</v>
      </c>
      <c r="D400" s="2">
        <f t="shared" si="32"/>
        <v>4.6274075975937974</v>
      </c>
      <c r="E400" s="2">
        <f t="shared" si="31"/>
        <v>9.6013688639366102E-2</v>
      </c>
      <c r="F400" s="2">
        <f t="shared" si="35"/>
        <v>3.8279769285156556E-2</v>
      </c>
      <c r="G400" s="2">
        <f t="shared" si="33"/>
        <v>5.7733919354209545E-2</v>
      </c>
      <c r="H400" s="2" t="str">
        <f t="shared" si="34"/>
        <v>Sell</v>
      </c>
    </row>
    <row r="401" spans="1:8" ht="13.5" x14ac:dyDescent="0.25">
      <c r="A401" s="3">
        <f>TITRES_STAT!B404</f>
        <v>42590</v>
      </c>
      <c r="B401" s="17">
        <f>TITRES_STAT!D404</f>
        <v>4.5599999999999996</v>
      </c>
      <c r="C401" s="2">
        <f t="shared" si="36"/>
        <v>4.7259718575819081</v>
      </c>
      <c r="D401" s="2">
        <f t="shared" si="32"/>
        <v>4.6224144422164795</v>
      </c>
      <c r="E401" s="2">
        <f t="shared" si="31"/>
        <v>0.10355741536542862</v>
      </c>
      <c r="F401" s="2">
        <f t="shared" si="35"/>
        <v>5.133529850121097E-2</v>
      </c>
      <c r="G401" s="2">
        <f t="shared" si="33"/>
        <v>5.2222116864217648E-2</v>
      </c>
      <c r="H401" s="2" t="str">
        <f t="shared" si="34"/>
        <v>Sell</v>
      </c>
    </row>
    <row r="402" spans="1:8" ht="13.5" x14ac:dyDescent="0.25">
      <c r="A402" s="3">
        <f>TITRES_STAT!B405</f>
        <v>42591</v>
      </c>
      <c r="B402" s="17">
        <f>TITRES_STAT!D405</f>
        <v>4.5599999999999996</v>
      </c>
      <c r="C402" s="2">
        <f t="shared" si="36"/>
        <v>4.701976187184691</v>
      </c>
      <c r="D402" s="2">
        <f t="shared" si="32"/>
        <v>4.6177911502004445</v>
      </c>
      <c r="E402" s="2">
        <f t="shared" si="31"/>
        <v>8.4185036984246508E-2</v>
      </c>
      <c r="F402" s="2">
        <f t="shared" si="35"/>
        <v>5.7905246197818075E-2</v>
      </c>
      <c r="G402" s="2">
        <f t="shared" si="33"/>
        <v>2.6279790786428434E-2</v>
      </c>
      <c r="H402" s="2" t="str">
        <f t="shared" si="34"/>
        <v>Sell</v>
      </c>
    </row>
    <row r="403" spans="1:8" ht="13.5" x14ac:dyDescent="0.25">
      <c r="A403" s="3">
        <f>TITRES_STAT!B406</f>
        <v>42592</v>
      </c>
      <c r="B403" s="17">
        <f>TITRES_STAT!D406</f>
        <v>4.5</v>
      </c>
      <c r="C403" s="2">
        <f t="shared" si="36"/>
        <v>4.701672158387046</v>
      </c>
      <c r="D403" s="2">
        <f t="shared" si="32"/>
        <v>4.6090658798152262</v>
      </c>
      <c r="E403" s="2">
        <f t="shared" si="31"/>
        <v>9.26062785718198E-2</v>
      </c>
      <c r="F403" s="2">
        <f t="shared" si="35"/>
        <v>6.4845452672618417E-2</v>
      </c>
      <c r="G403" s="2">
        <f t="shared" si="33"/>
        <v>2.7760825899201383E-2</v>
      </c>
      <c r="H403" s="2" t="str">
        <f t="shared" si="34"/>
        <v>Sell</v>
      </c>
    </row>
    <row r="404" spans="1:8" ht="13.5" x14ac:dyDescent="0.25">
      <c r="A404" s="3">
        <f>TITRES_STAT!B407</f>
        <v>42593</v>
      </c>
      <c r="B404" s="17">
        <f>TITRES_STAT!D407</f>
        <v>4.54</v>
      </c>
      <c r="C404" s="2">
        <f t="shared" si="36"/>
        <v>4.7014149032505781</v>
      </c>
      <c r="D404" s="2">
        <f t="shared" si="32"/>
        <v>4.6039498887178016</v>
      </c>
      <c r="E404" s="2">
        <f t="shared" si="31"/>
        <v>9.7465014532776451E-2</v>
      </c>
      <c r="F404" s="2">
        <f t="shared" si="35"/>
        <v>7.1369365044650024E-2</v>
      </c>
      <c r="G404" s="2">
        <f t="shared" si="33"/>
        <v>2.6095649488126427E-2</v>
      </c>
      <c r="H404" s="2" t="str">
        <f t="shared" si="34"/>
        <v>Sell</v>
      </c>
    </row>
    <row r="405" spans="1:8" ht="13.5" x14ac:dyDescent="0.25">
      <c r="A405" s="3">
        <f>TITRES_STAT!B408</f>
        <v>42594</v>
      </c>
      <c r="B405" s="17">
        <f>TITRES_STAT!D408</f>
        <v>4.54</v>
      </c>
      <c r="C405" s="2">
        <f t="shared" si="36"/>
        <v>4.66888953351972</v>
      </c>
      <c r="D405" s="2">
        <f t="shared" si="32"/>
        <v>4.59921285992389</v>
      </c>
      <c r="E405" s="2">
        <f t="shared" si="31"/>
        <v>6.9676673595830074E-2</v>
      </c>
      <c r="F405" s="2">
        <f t="shared" si="35"/>
        <v>7.1030826754886034E-2</v>
      </c>
      <c r="G405" s="2">
        <f t="shared" si="33"/>
        <v>-1.3541531590559597E-3</v>
      </c>
      <c r="H405" s="2" t="str">
        <f t="shared" si="34"/>
        <v>Hold</v>
      </c>
    </row>
    <row r="406" spans="1:8" ht="13.5" x14ac:dyDescent="0.25">
      <c r="A406" s="3">
        <f>TITRES_STAT!B409</f>
        <v>42597</v>
      </c>
      <c r="B406" s="17">
        <f>TITRES_STAT!D409</f>
        <v>4.54</v>
      </c>
      <c r="C406" s="2">
        <f t="shared" si="36"/>
        <v>4.6398296052859171</v>
      </c>
      <c r="D406" s="2">
        <f t="shared" si="32"/>
        <v>4.5948267221517494</v>
      </c>
      <c r="E406" s="2">
        <f t="shared" si="31"/>
        <v>4.5002883134167782E-2</v>
      </c>
      <c r="F406" s="2">
        <f t="shared" si="35"/>
        <v>6.5825238030742389E-2</v>
      </c>
      <c r="G406" s="2">
        <f t="shared" si="33"/>
        <v>-2.0822354896574607E-2</v>
      </c>
      <c r="H406" s="2" t="str">
        <f t="shared" si="34"/>
        <v>Hold</v>
      </c>
    </row>
    <row r="407" spans="1:8" ht="13.5" x14ac:dyDescent="0.25">
      <c r="A407" s="3">
        <f>TITRES_STAT!B410</f>
        <v>42598</v>
      </c>
      <c r="B407" s="17">
        <f>TITRES_STAT!D410</f>
        <v>4.54</v>
      </c>
      <c r="C407" s="2">
        <f t="shared" si="36"/>
        <v>4.6106250506265454</v>
      </c>
      <c r="D407" s="2">
        <f t="shared" si="32"/>
        <v>4.5907654834738416</v>
      </c>
      <c r="E407" s="2">
        <f t="shared" si="31"/>
        <v>1.9859567152703761E-2</v>
      </c>
      <c r="F407" s="2">
        <f t="shared" si="35"/>
        <v>5.6632103855134661E-2</v>
      </c>
      <c r="G407" s="2">
        <f t="shared" si="33"/>
        <v>-3.67725367024309E-2</v>
      </c>
      <c r="H407" s="2" t="str">
        <f t="shared" si="34"/>
        <v>Hold</v>
      </c>
    </row>
    <row r="408" spans="1:8" ht="13.5" x14ac:dyDescent="0.25">
      <c r="A408" s="3">
        <f>TITRES_STAT!B411</f>
        <v>42599</v>
      </c>
      <c r="B408" s="17">
        <f>TITRES_STAT!D411</f>
        <v>4.54</v>
      </c>
      <c r="C408" s="2">
        <f t="shared" si="36"/>
        <v>4.5812981197609233</v>
      </c>
      <c r="D408" s="2">
        <f t="shared" si="32"/>
        <v>4.5870050772905939</v>
      </c>
      <c r="E408" s="2">
        <f t="shared" si="31"/>
        <v>-5.7069575296706532E-3</v>
      </c>
      <c r="F408" s="2">
        <f t="shared" si="35"/>
        <v>4.4164291578173601E-2</v>
      </c>
      <c r="G408" s="2">
        <f t="shared" si="33"/>
        <v>-4.9871249107844254E-2</v>
      </c>
      <c r="H408" s="2" t="str">
        <f t="shared" si="34"/>
        <v>Hold</v>
      </c>
    </row>
    <row r="409" spans="1:8" ht="13.5" x14ac:dyDescent="0.25">
      <c r="A409" s="3">
        <f>TITRES_STAT!B412</f>
        <v>42600</v>
      </c>
      <c r="B409" s="17">
        <f>TITRES_STAT!D412</f>
        <v>4.54</v>
      </c>
      <c r="C409" s="2">
        <f t="shared" si="36"/>
        <v>4.5657137936438579</v>
      </c>
      <c r="D409" s="2">
        <f t="shared" si="32"/>
        <v>4.5835232197135127</v>
      </c>
      <c r="E409" s="2">
        <f t="shared" si="31"/>
        <v>-1.7809426069654855E-2</v>
      </c>
      <c r="F409" s="2">
        <f t="shared" si="35"/>
        <v>3.1769548048607911E-2</v>
      </c>
      <c r="G409" s="2">
        <f t="shared" si="33"/>
        <v>-4.9578974118262766E-2</v>
      </c>
      <c r="H409" s="2" t="str">
        <f t="shared" si="34"/>
        <v>Hold</v>
      </c>
    </row>
    <row r="410" spans="1:8" ht="13.5" x14ac:dyDescent="0.25">
      <c r="A410" s="3">
        <f>TITRES_STAT!B413</f>
        <v>42601</v>
      </c>
      <c r="B410" s="17">
        <f>TITRES_STAT!D413</f>
        <v>4.54</v>
      </c>
      <c r="C410" s="2">
        <f t="shared" si="36"/>
        <v>4.5525270561601872</v>
      </c>
      <c r="D410" s="2">
        <f t="shared" si="32"/>
        <v>4.5802992775125118</v>
      </c>
      <c r="E410" s="2">
        <f t="shared" si="31"/>
        <v>-2.77722213523246E-2</v>
      </c>
      <c r="F410" s="2">
        <f t="shared" si="35"/>
        <v>1.9861194168421411E-2</v>
      </c>
      <c r="G410" s="2">
        <f t="shared" si="33"/>
        <v>-4.7633415520746014E-2</v>
      </c>
      <c r="H410" s="2" t="str">
        <f t="shared" si="34"/>
        <v>Hold</v>
      </c>
    </row>
    <row r="411" spans="1:8" ht="13.5" x14ac:dyDescent="0.25">
      <c r="A411" s="3">
        <f>TITRES_STAT!B414</f>
        <v>42604</v>
      </c>
      <c r="B411" s="17">
        <f>TITRES_STAT!D414</f>
        <v>4.54</v>
      </c>
      <c r="C411" s="2">
        <f t="shared" si="36"/>
        <v>4.5536767398278508</v>
      </c>
      <c r="D411" s="2">
        <f t="shared" si="32"/>
        <v>4.5773141458449178</v>
      </c>
      <c r="E411" s="2">
        <f t="shared" si="31"/>
        <v>-2.3637406017066986E-2</v>
      </c>
      <c r="F411" s="2">
        <f t="shared" si="35"/>
        <v>1.1161474131323732E-2</v>
      </c>
      <c r="G411" s="2">
        <f t="shared" si="33"/>
        <v>-3.4798880148390721E-2</v>
      </c>
      <c r="H411" s="2" t="str">
        <f t="shared" si="34"/>
        <v>Hold</v>
      </c>
    </row>
    <row r="412" spans="1:8" ht="13.5" x14ac:dyDescent="0.25">
      <c r="A412" s="3">
        <f>TITRES_STAT!B415</f>
        <v>42605</v>
      </c>
      <c r="B412" s="17">
        <f>TITRES_STAT!D415</f>
        <v>4.53</v>
      </c>
      <c r="C412" s="2">
        <f t="shared" si="36"/>
        <v>4.5546495490851049</v>
      </c>
      <c r="D412" s="2">
        <f t="shared" si="32"/>
        <v>4.5738093943008495</v>
      </c>
      <c r="E412" s="2">
        <f t="shared" ref="E412:E475" si="37">C412-D412</f>
        <v>-1.9159845215744653E-2</v>
      </c>
      <c r="F412" s="2">
        <f t="shared" si="35"/>
        <v>5.0972102619100549E-3</v>
      </c>
      <c r="G412" s="2">
        <f t="shared" si="33"/>
        <v>-2.4257055477654707E-2</v>
      </c>
      <c r="H412" s="2" t="str">
        <f t="shared" si="34"/>
        <v>Hold</v>
      </c>
    </row>
    <row r="413" spans="1:8" ht="13.5" x14ac:dyDescent="0.25">
      <c r="A413" s="3">
        <f>TITRES_STAT!B416</f>
        <v>42606</v>
      </c>
      <c r="B413" s="17">
        <f>TITRES_STAT!D416</f>
        <v>4.5</v>
      </c>
      <c r="C413" s="2">
        <f t="shared" si="36"/>
        <v>4.5462419261489346</v>
      </c>
      <c r="D413" s="2">
        <f t="shared" ref="D413:D476" si="38">$D$4*B413+(1-$D$4)*D412</f>
        <v>4.5683420317600456</v>
      </c>
      <c r="E413" s="2">
        <f t="shared" si="37"/>
        <v>-2.2100105611110976E-2</v>
      </c>
      <c r="F413" s="2">
        <f t="shared" si="35"/>
        <v>-3.4225291269415151E-4</v>
      </c>
      <c r="G413" s="2">
        <f t="shared" si="33"/>
        <v>-2.1757852698416826E-2</v>
      </c>
      <c r="H413" s="2" t="str">
        <f t="shared" si="34"/>
        <v>Hold</v>
      </c>
    </row>
    <row r="414" spans="1:8" ht="13.5" x14ac:dyDescent="0.25">
      <c r="A414" s="3">
        <f>TITRES_STAT!B417</f>
        <v>42607</v>
      </c>
      <c r="B414" s="17">
        <f>TITRES_STAT!D417</f>
        <v>4.5</v>
      </c>
      <c r="C414" s="2">
        <f t="shared" si="36"/>
        <v>4.5452816298183292</v>
      </c>
      <c r="D414" s="2">
        <f t="shared" si="38"/>
        <v>4.5632796590370788</v>
      </c>
      <c r="E414" s="2">
        <f t="shared" si="37"/>
        <v>-1.79980292187496E-2</v>
      </c>
      <c r="F414" s="2">
        <f t="shared" si="35"/>
        <v>-3.8734081739052414E-3</v>
      </c>
      <c r="G414" s="2">
        <f t="shared" si="33"/>
        <v>-1.412462104484436E-2</v>
      </c>
      <c r="H414" s="2" t="str">
        <f t="shared" si="34"/>
        <v>Hold</v>
      </c>
    </row>
    <row r="415" spans="1:8" ht="13.5" x14ac:dyDescent="0.25">
      <c r="A415" s="3">
        <f>TITRES_STAT!B418</f>
        <v>42608</v>
      </c>
      <c r="B415" s="17">
        <f>TITRES_STAT!D418</f>
        <v>4.5</v>
      </c>
      <c r="C415" s="2">
        <f t="shared" si="36"/>
        <v>4.5444690713847402</v>
      </c>
      <c r="D415" s="2">
        <f t="shared" si="38"/>
        <v>4.5585922768861842</v>
      </c>
      <c r="E415" s="2">
        <f t="shared" si="37"/>
        <v>-1.4123205501443969E-2</v>
      </c>
      <c r="F415" s="2">
        <f t="shared" si="35"/>
        <v>-5.9233676394129867E-3</v>
      </c>
      <c r="G415" s="2">
        <f t="shared" si="33"/>
        <v>-8.1998378620309828E-3</v>
      </c>
      <c r="H415" s="2" t="str">
        <f t="shared" si="34"/>
        <v>Hold</v>
      </c>
    </row>
    <row r="416" spans="1:8" ht="13.5" x14ac:dyDescent="0.25">
      <c r="A416" s="3">
        <f>TITRES_STAT!B419</f>
        <v>42611</v>
      </c>
      <c r="B416" s="17">
        <f>TITRES_STAT!D419</f>
        <v>4.37</v>
      </c>
      <c r="C416" s="2">
        <f t="shared" si="36"/>
        <v>4.5437815219409341</v>
      </c>
      <c r="D416" s="2">
        <f t="shared" si="38"/>
        <v>4.5446224785983187</v>
      </c>
      <c r="E416" s="2">
        <f t="shared" si="37"/>
        <v>-8.4095665738459502E-4</v>
      </c>
      <c r="F416" s="2">
        <f t="shared" si="35"/>
        <v>-4.9068854430073085E-3</v>
      </c>
      <c r="G416" s="2">
        <f t="shared" si="33"/>
        <v>4.0659287856227135E-3</v>
      </c>
      <c r="H416" s="2" t="str">
        <f t="shared" si="34"/>
        <v>Sell</v>
      </c>
    </row>
    <row r="417" spans="1:8" ht="13.5" x14ac:dyDescent="0.25">
      <c r="A417" s="3">
        <f>TITRES_STAT!B420</f>
        <v>42612</v>
      </c>
      <c r="B417" s="17">
        <f>TITRES_STAT!D420</f>
        <v>4.3</v>
      </c>
      <c r="C417" s="2">
        <f t="shared" si="36"/>
        <v>4.5431997493346366</v>
      </c>
      <c r="D417" s="2">
        <f t="shared" si="38"/>
        <v>4.5265022949984433</v>
      </c>
      <c r="E417" s="2">
        <f t="shared" si="37"/>
        <v>1.6697454336193296E-2</v>
      </c>
      <c r="F417" s="2">
        <f t="shared" si="35"/>
        <v>-5.8601748716718754E-4</v>
      </c>
      <c r="G417" s="2">
        <f t="shared" si="33"/>
        <v>1.7283471823360482E-2</v>
      </c>
      <c r="H417" s="2" t="str">
        <f t="shared" si="34"/>
        <v>Sell</v>
      </c>
    </row>
    <row r="418" spans="1:8" ht="13.5" x14ac:dyDescent="0.25">
      <c r="A418" s="3">
        <f>TITRES_STAT!B421</f>
        <v>42613</v>
      </c>
      <c r="B418" s="17">
        <f>TITRES_STAT!D421</f>
        <v>4.1500000000000004</v>
      </c>
      <c r="C418" s="2">
        <f t="shared" si="36"/>
        <v>4.5427074802062304</v>
      </c>
      <c r="D418" s="2">
        <f t="shared" si="38"/>
        <v>4.4986132361096702</v>
      </c>
      <c r="E418" s="2">
        <f t="shared" si="37"/>
        <v>4.4094244096560153E-2</v>
      </c>
      <c r="F418" s="2">
        <f t="shared" si="35"/>
        <v>8.3500348295782803E-3</v>
      </c>
      <c r="G418" s="2">
        <f t="shared" si="33"/>
        <v>3.5744209266981873E-2</v>
      </c>
      <c r="H418" s="2" t="str">
        <f t="shared" si="34"/>
        <v>Sell</v>
      </c>
    </row>
    <row r="419" spans="1:8" ht="13.5" x14ac:dyDescent="0.25">
      <c r="A419" s="3">
        <f>TITRES_STAT!B422</f>
        <v>42614</v>
      </c>
      <c r="B419" s="17">
        <f>TITRES_STAT!D422</f>
        <v>4.24</v>
      </c>
      <c r="C419" s="2">
        <f t="shared" si="36"/>
        <v>4.5422909447898867</v>
      </c>
      <c r="D419" s="2">
        <f t="shared" si="38"/>
        <v>4.4794567001015464</v>
      </c>
      <c r="E419" s="2">
        <f t="shared" si="37"/>
        <v>6.2834244688340313E-2</v>
      </c>
      <c r="F419" s="2">
        <f t="shared" si="35"/>
        <v>1.9246876801330689E-2</v>
      </c>
      <c r="G419" s="2">
        <f t="shared" si="33"/>
        <v>4.358736788700962E-2</v>
      </c>
      <c r="H419" s="2" t="str">
        <f t="shared" si="34"/>
        <v>Sell</v>
      </c>
    </row>
    <row r="420" spans="1:8" ht="13.5" x14ac:dyDescent="0.25">
      <c r="A420" s="3">
        <f>TITRES_STAT!B423</f>
        <v>42615</v>
      </c>
      <c r="B420" s="17">
        <f>TITRES_STAT!D423</f>
        <v>4.24</v>
      </c>
      <c r="C420" s="2">
        <f t="shared" si="36"/>
        <v>4.5419384917452881</v>
      </c>
      <c r="D420" s="2">
        <f t="shared" si="38"/>
        <v>4.461719166760691</v>
      </c>
      <c r="E420" s="2">
        <f t="shared" si="37"/>
        <v>8.0219324984597051E-2</v>
      </c>
      <c r="F420" s="2">
        <f t="shared" si="35"/>
        <v>3.144136643798396E-2</v>
      </c>
      <c r="G420" s="2">
        <f t="shared" ref="G420:G483" si="39">E420-F420</f>
        <v>4.8777958546613091E-2</v>
      </c>
      <c r="H420" s="2" t="str">
        <f t="shared" ref="H420:H483" si="40">IF(G420&lt;0,"Hold","Sell")</f>
        <v>Sell</v>
      </c>
    </row>
    <row r="421" spans="1:8" ht="13.5" x14ac:dyDescent="0.25">
      <c r="A421" s="3">
        <f>TITRES_STAT!B424</f>
        <v>42618</v>
      </c>
      <c r="B421" s="17">
        <f>TITRES_STAT!D424</f>
        <v>4.24</v>
      </c>
      <c r="C421" s="2">
        <f t="shared" si="36"/>
        <v>4.5416402622460126</v>
      </c>
      <c r="D421" s="2">
        <f t="shared" si="38"/>
        <v>4.4452955247784169</v>
      </c>
      <c r="E421" s="2">
        <f t="shared" si="37"/>
        <v>9.6344737467595642E-2</v>
      </c>
      <c r="F421" s="2">
        <f t="shared" ref="F421:F484" si="41">(E421*(2/(10)))+((1-(2/10))*F420)</f>
        <v>4.4422040643906299E-2</v>
      </c>
      <c r="G421" s="2">
        <f t="shared" si="39"/>
        <v>5.1922696823689343E-2</v>
      </c>
      <c r="H421" s="2" t="str">
        <f t="shared" si="40"/>
        <v>Sell</v>
      </c>
    </row>
    <row r="422" spans="1:8" ht="13.5" x14ac:dyDescent="0.25">
      <c r="A422" s="3">
        <f>TITRES_STAT!B425</f>
        <v>42619</v>
      </c>
      <c r="B422" s="17">
        <f>TITRES_STAT!D425</f>
        <v>4.24</v>
      </c>
      <c r="C422" s="2">
        <f t="shared" si="36"/>
        <v>4.5398494526697029</v>
      </c>
      <c r="D422" s="2">
        <f t="shared" si="38"/>
        <v>4.4300884488689043</v>
      </c>
      <c r="E422" s="2">
        <f t="shared" si="37"/>
        <v>0.10976100380079856</v>
      </c>
      <c r="F422" s="2">
        <f t="shared" si="41"/>
        <v>5.7489833275284757E-2</v>
      </c>
      <c r="G422" s="2">
        <f t="shared" si="39"/>
        <v>5.2271170525513805E-2</v>
      </c>
      <c r="H422" s="2" t="str">
        <f t="shared" si="40"/>
        <v>Sell</v>
      </c>
    </row>
    <row r="423" spans="1:8" ht="13.5" x14ac:dyDescent="0.25">
      <c r="A423" s="3">
        <f>TITRES_STAT!B426</f>
        <v>42620</v>
      </c>
      <c r="B423" s="17">
        <f>TITRES_STAT!D426</f>
        <v>4.2300000000000004</v>
      </c>
      <c r="C423" s="2">
        <f t="shared" si="36"/>
        <v>4.5337187676435944</v>
      </c>
      <c r="D423" s="2">
        <f t="shared" si="38"/>
        <v>4.4152670822860225</v>
      </c>
      <c r="E423" s="2">
        <f t="shared" si="37"/>
        <v>0.11845168535757189</v>
      </c>
      <c r="F423" s="2">
        <f t="shared" si="41"/>
        <v>6.9682203691742189E-2</v>
      </c>
      <c r="G423" s="2">
        <f t="shared" si="39"/>
        <v>4.87694816658297E-2</v>
      </c>
      <c r="H423" s="2" t="str">
        <f t="shared" si="40"/>
        <v>Sell</v>
      </c>
    </row>
    <row r="424" spans="1:8" ht="13.5" x14ac:dyDescent="0.25">
      <c r="A424" s="3">
        <f>TITRES_STAT!B427</f>
        <v>42621</v>
      </c>
      <c r="B424" s="17">
        <f>TITRES_STAT!D427</f>
        <v>4.2300000000000004</v>
      </c>
      <c r="C424" s="2">
        <f t="shared" si="36"/>
        <v>4.5285312649291951</v>
      </c>
      <c r="D424" s="2">
        <f t="shared" si="38"/>
        <v>4.4015435947092802</v>
      </c>
      <c r="E424" s="2">
        <f t="shared" si="37"/>
        <v>0.12698767021991486</v>
      </c>
      <c r="F424" s="2">
        <f t="shared" si="41"/>
        <v>8.1143296997376727E-2</v>
      </c>
      <c r="G424" s="2">
        <f t="shared" si="39"/>
        <v>4.5844373222538135E-2</v>
      </c>
      <c r="H424" s="2" t="str">
        <f t="shared" si="40"/>
        <v>Sell</v>
      </c>
    </row>
    <row r="425" spans="1:8" ht="13.5" x14ac:dyDescent="0.25">
      <c r="A425" s="3">
        <f>TITRES_STAT!B428</f>
        <v>42622</v>
      </c>
      <c r="B425" s="17">
        <f>TITRES_STAT!D428</f>
        <v>4.2300000000000004</v>
      </c>
      <c r="C425" s="2">
        <f t="shared" si="36"/>
        <v>4.5241418395554724</v>
      </c>
      <c r="D425" s="2">
        <f t="shared" si="38"/>
        <v>4.3888366617678525</v>
      </c>
      <c r="E425" s="2">
        <f t="shared" si="37"/>
        <v>0.13530517778761997</v>
      </c>
      <c r="F425" s="2">
        <f t="shared" si="41"/>
        <v>9.1975673155425375E-2</v>
      </c>
      <c r="G425" s="2">
        <f t="shared" si="39"/>
        <v>4.3329504632194593E-2</v>
      </c>
      <c r="H425" s="2" t="str">
        <f t="shared" si="40"/>
        <v>Sell</v>
      </c>
    </row>
    <row r="426" spans="1:8" ht="13.5" x14ac:dyDescent="0.25">
      <c r="A426" s="3">
        <f>TITRES_STAT!B429</f>
        <v>42627</v>
      </c>
      <c r="B426" s="17">
        <f>TITRES_STAT!D429</f>
        <v>4.2300000000000004</v>
      </c>
      <c r="C426" s="2">
        <f t="shared" si="36"/>
        <v>4.5004277103930921</v>
      </c>
      <c r="D426" s="2">
        <f t="shared" si="38"/>
        <v>4.3770709831183821</v>
      </c>
      <c r="E426" s="2">
        <f t="shared" si="37"/>
        <v>0.12335672727471003</v>
      </c>
      <c r="F426" s="2">
        <f t="shared" si="41"/>
        <v>9.825188397928232E-2</v>
      </c>
      <c r="G426" s="2">
        <f t="shared" si="39"/>
        <v>2.5104843295427712E-2</v>
      </c>
      <c r="H426" s="2" t="str">
        <f t="shared" si="40"/>
        <v>Sell</v>
      </c>
    </row>
    <row r="427" spans="1:8" ht="13.5" x14ac:dyDescent="0.25">
      <c r="A427" s="3">
        <f>TITRES_STAT!B430</f>
        <v>42628</v>
      </c>
      <c r="B427" s="17">
        <f>TITRES_STAT!D430</f>
        <v>4.22</v>
      </c>
      <c r="C427" s="2">
        <f t="shared" si="36"/>
        <v>4.4695926780249238</v>
      </c>
      <c r="D427" s="2">
        <f t="shared" si="38"/>
        <v>4.3654360954799829</v>
      </c>
      <c r="E427" s="2">
        <f t="shared" si="37"/>
        <v>0.10415658254494087</v>
      </c>
      <c r="F427" s="2">
        <f t="shared" si="41"/>
        <v>9.9432823692414032E-2</v>
      </c>
      <c r="G427" s="2">
        <f t="shared" si="39"/>
        <v>4.7237588525268354E-3</v>
      </c>
      <c r="H427" s="2" t="str">
        <f t="shared" si="40"/>
        <v>Sell</v>
      </c>
    </row>
    <row r="428" spans="1:8" ht="13.5" x14ac:dyDescent="0.25">
      <c r="A428" s="3">
        <f>TITRES_STAT!B431</f>
        <v>42629</v>
      </c>
      <c r="B428" s="17">
        <f>TITRES_STAT!D431</f>
        <v>4.22</v>
      </c>
      <c r="C428" s="2">
        <f t="shared" si="36"/>
        <v>4.4204245737133974</v>
      </c>
      <c r="D428" s="2">
        <f t="shared" si="38"/>
        <v>4.3546630513703546</v>
      </c>
      <c r="E428" s="2">
        <f t="shared" si="37"/>
        <v>6.5761522343042778E-2</v>
      </c>
      <c r="F428" s="2">
        <f t="shared" si="41"/>
        <v>9.2698563422539793E-2</v>
      </c>
      <c r="G428" s="2">
        <f t="shared" si="39"/>
        <v>-2.6937041079497015E-2</v>
      </c>
      <c r="H428" s="2" t="str">
        <f t="shared" si="40"/>
        <v>Hold</v>
      </c>
    </row>
    <row r="429" spans="1:8" ht="13.5" x14ac:dyDescent="0.25">
      <c r="A429" s="3">
        <f>TITRES_STAT!B432</f>
        <v>42632</v>
      </c>
      <c r="B429" s="17">
        <f>TITRES_STAT!D432</f>
        <v>4.13</v>
      </c>
      <c r="C429" s="2">
        <f t="shared" si="36"/>
        <v>4.3926669469882595</v>
      </c>
      <c r="D429" s="2">
        <f t="shared" si="38"/>
        <v>4.3380213438614392</v>
      </c>
      <c r="E429" s="2">
        <f t="shared" si="37"/>
        <v>5.4645603126820319E-2</v>
      </c>
      <c r="F429" s="2">
        <f t="shared" si="41"/>
        <v>8.5087971363395909E-2</v>
      </c>
      <c r="G429" s="2">
        <f t="shared" si="39"/>
        <v>-3.044236823657559E-2</v>
      </c>
      <c r="H429" s="2" t="str">
        <f t="shared" si="40"/>
        <v>Hold</v>
      </c>
    </row>
    <row r="430" spans="1:8" ht="13.5" x14ac:dyDescent="0.25">
      <c r="A430" s="3">
        <f>TITRES_STAT!B433</f>
        <v>42633</v>
      </c>
      <c r="B430" s="17">
        <f>TITRES_STAT!D433</f>
        <v>4.0999999999999996</v>
      </c>
      <c r="C430" s="2">
        <f t="shared" si="36"/>
        <v>4.3691797243746811</v>
      </c>
      <c r="D430" s="2">
        <f t="shared" si="38"/>
        <v>4.3203901332050361</v>
      </c>
      <c r="E430" s="2">
        <f t="shared" si="37"/>
        <v>4.8789591169644986E-2</v>
      </c>
      <c r="F430" s="2">
        <f t="shared" si="41"/>
        <v>7.7828295324645719E-2</v>
      </c>
      <c r="G430" s="2">
        <f t="shared" si="39"/>
        <v>-2.9038704155000733E-2</v>
      </c>
      <c r="H430" s="2" t="str">
        <f t="shared" si="40"/>
        <v>Hold</v>
      </c>
    </row>
    <row r="431" spans="1:8" ht="13.5" x14ac:dyDescent="0.25">
      <c r="A431" s="3">
        <f>TITRES_STAT!B434</f>
        <v>42634</v>
      </c>
      <c r="B431" s="17">
        <f>TITRES_STAT!D434</f>
        <v>4.09</v>
      </c>
      <c r="C431" s="2">
        <f t="shared" si="36"/>
        <v>4.3493059206247304</v>
      </c>
      <c r="D431" s="2">
        <f t="shared" si="38"/>
        <v>4.3033241974120697</v>
      </c>
      <c r="E431" s="2">
        <f t="shared" si="37"/>
        <v>4.5981723212660697E-2</v>
      </c>
      <c r="F431" s="2">
        <f t="shared" si="41"/>
        <v>7.1458980902248712E-2</v>
      </c>
      <c r="G431" s="2">
        <f t="shared" si="39"/>
        <v>-2.5477257689588015E-2</v>
      </c>
      <c r="H431" s="2" t="str">
        <f t="shared" si="40"/>
        <v>Hold</v>
      </c>
    </row>
    <row r="432" spans="1:8" ht="13.5" x14ac:dyDescent="0.25">
      <c r="A432" s="3">
        <f>TITRES_STAT!B435</f>
        <v>42635</v>
      </c>
      <c r="B432" s="17">
        <f>TITRES_STAT!D435</f>
        <v>4.08</v>
      </c>
      <c r="C432" s="2">
        <f t="shared" si="36"/>
        <v>4.3324896251440022</v>
      </c>
      <c r="D432" s="2">
        <f t="shared" si="38"/>
        <v>4.2867816642704346</v>
      </c>
      <c r="E432" s="2">
        <f t="shared" si="37"/>
        <v>4.5707960873567544E-2</v>
      </c>
      <c r="F432" s="2">
        <f t="shared" si="41"/>
        <v>6.6308776896512475E-2</v>
      </c>
      <c r="G432" s="2">
        <f t="shared" si="39"/>
        <v>-2.0600816022944932E-2</v>
      </c>
      <c r="H432" s="2" t="str">
        <f t="shared" si="40"/>
        <v>Hold</v>
      </c>
    </row>
    <row r="433" spans="1:8" ht="13.5" x14ac:dyDescent="0.25">
      <c r="A433" s="3">
        <f>TITRES_STAT!B436</f>
        <v>42636</v>
      </c>
      <c r="B433" s="17">
        <f>TITRES_STAT!D436</f>
        <v>4</v>
      </c>
      <c r="C433" s="2">
        <f t="shared" si="36"/>
        <v>4.3167219905064638</v>
      </c>
      <c r="D433" s="2">
        <f t="shared" si="38"/>
        <v>4.2655385780281803</v>
      </c>
      <c r="E433" s="2">
        <f t="shared" si="37"/>
        <v>5.1183412478283508E-2</v>
      </c>
      <c r="F433" s="2">
        <f t="shared" si="41"/>
        <v>6.328370401286669E-2</v>
      </c>
      <c r="G433" s="2">
        <f t="shared" si="39"/>
        <v>-1.2100291534583182E-2</v>
      </c>
      <c r="H433" s="2" t="str">
        <f t="shared" si="40"/>
        <v>Hold</v>
      </c>
    </row>
    <row r="434" spans="1:8" ht="13.5" x14ac:dyDescent="0.25">
      <c r="A434" s="3">
        <f>TITRES_STAT!B437</f>
        <v>42639</v>
      </c>
      <c r="B434" s="17">
        <f>TITRES_STAT!D437</f>
        <v>3.88</v>
      </c>
      <c r="C434" s="2">
        <f t="shared" si="36"/>
        <v>4.3033801458131622</v>
      </c>
      <c r="D434" s="2">
        <f t="shared" si="38"/>
        <v>4.236980164840908</v>
      </c>
      <c r="E434" s="2">
        <f t="shared" si="37"/>
        <v>6.6399980972254191E-2</v>
      </c>
      <c r="F434" s="2">
        <f t="shared" si="41"/>
        <v>6.3906959404744196E-2</v>
      </c>
      <c r="G434" s="2">
        <f t="shared" si="39"/>
        <v>2.4930215675099954E-3</v>
      </c>
      <c r="H434" s="2" t="str">
        <f t="shared" si="40"/>
        <v>Sell</v>
      </c>
    </row>
    <row r="435" spans="1:8" ht="13.5" x14ac:dyDescent="0.25">
      <c r="A435" s="3">
        <f>TITRES_STAT!B438</f>
        <v>42640</v>
      </c>
      <c r="B435" s="17">
        <f>TITRES_STAT!D438</f>
        <v>3.79</v>
      </c>
      <c r="C435" s="2">
        <f t="shared" si="36"/>
        <v>4.2920908926111379</v>
      </c>
      <c r="D435" s="2">
        <f t="shared" si="38"/>
        <v>4.2038705230008411</v>
      </c>
      <c r="E435" s="2">
        <f t="shared" si="37"/>
        <v>8.8220369610296778E-2</v>
      </c>
      <c r="F435" s="2">
        <f t="shared" si="41"/>
        <v>6.8769641445854707E-2</v>
      </c>
      <c r="G435" s="2">
        <f t="shared" si="39"/>
        <v>1.9450728164442072E-2</v>
      </c>
      <c r="H435" s="2" t="str">
        <f t="shared" si="40"/>
        <v>Sell</v>
      </c>
    </row>
    <row r="436" spans="1:8" ht="13.5" x14ac:dyDescent="0.25">
      <c r="A436" s="3">
        <f>TITRES_STAT!B439</f>
        <v>42641</v>
      </c>
      <c r="B436" s="17">
        <f>TITRES_STAT!D439</f>
        <v>3.68</v>
      </c>
      <c r="C436" s="2">
        <f t="shared" si="36"/>
        <v>4.2825384475940398</v>
      </c>
      <c r="D436" s="2">
        <f t="shared" si="38"/>
        <v>4.1650652990748531</v>
      </c>
      <c r="E436" s="2">
        <f t="shared" si="37"/>
        <v>0.11747314851918667</v>
      </c>
      <c r="F436" s="2">
        <f t="shared" si="41"/>
        <v>7.851034286052111E-2</v>
      </c>
      <c r="G436" s="2">
        <f t="shared" si="39"/>
        <v>3.8962805658665556E-2</v>
      </c>
      <c r="H436" s="2" t="str">
        <f t="shared" si="40"/>
        <v>Sell</v>
      </c>
    </row>
    <row r="437" spans="1:8" ht="13.5" x14ac:dyDescent="0.25">
      <c r="A437" s="3">
        <f>TITRES_STAT!B440</f>
        <v>42642</v>
      </c>
      <c r="B437" s="17">
        <f>TITRES_STAT!D440</f>
        <v>3.65</v>
      </c>
      <c r="C437" s="2">
        <f t="shared" si="36"/>
        <v>4.2729171479641872</v>
      </c>
      <c r="D437" s="2">
        <f t="shared" si="38"/>
        <v>4.1269123139581971</v>
      </c>
      <c r="E437" s="2">
        <f t="shared" si="37"/>
        <v>0.14600483400599007</v>
      </c>
      <c r="F437" s="2">
        <f t="shared" si="41"/>
        <v>9.2009241089614904E-2</v>
      </c>
      <c r="G437" s="2">
        <f t="shared" si="39"/>
        <v>5.3995592916375165E-2</v>
      </c>
      <c r="H437" s="2" t="str">
        <f t="shared" si="40"/>
        <v>Sell</v>
      </c>
    </row>
    <row r="438" spans="1:8" ht="13.5" x14ac:dyDescent="0.25">
      <c r="A438" s="3">
        <f>TITRES_STAT!B441</f>
        <v>42643</v>
      </c>
      <c r="B438" s="17">
        <f>TITRES_STAT!D441</f>
        <v>3.58</v>
      </c>
      <c r="C438" s="2">
        <f t="shared" si="36"/>
        <v>4.2647760482773895</v>
      </c>
      <c r="D438" s="2">
        <f t="shared" si="38"/>
        <v>4.0864002907020343</v>
      </c>
      <c r="E438" s="2">
        <f t="shared" si="37"/>
        <v>0.17837575757535529</v>
      </c>
      <c r="F438" s="2">
        <f t="shared" si="41"/>
        <v>0.10928254438676298</v>
      </c>
      <c r="G438" s="2">
        <f t="shared" si="39"/>
        <v>6.9093213188592309E-2</v>
      </c>
      <c r="H438" s="2" t="str">
        <f t="shared" si="40"/>
        <v>Sell</v>
      </c>
    </row>
    <row r="439" spans="1:8" ht="13.5" x14ac:dyDescent="0.25">
      <c r="A439" s="3">
        <f>TITRES_STAT!B442</f>
        <v>42647</v>
      </c>
      <c r="B439" s="17">
        <f>TITRES_STAT!D442</f>
        <v>3.58</v>
      </c>
      <c r="C439" s="2">
        <f t="shared" si="36"/>
        <v>4.244041271619329</v>
      </c>
      <c r="D439" s="2">
        <f t="shared" si="38"/>
        <v>4.0488891580574391</v>
      </c>
      <c r="E439" s="2">
        <f t="shared" si="37"/>
        <v>0.19515211356188988</v>
      </c>
      <c r="F439" s="2">
        <f t="shared" si="41"/>
        <v>0.12645645822178836</v>
      </c>
      <c r="G439" s="2">
        <f t="shared" si="39"/>
        <v>6.8695655340101525E-2</v>
      </c>
      <c r="H439" s="2" t="str">
        <f t="shared" si="40"/>
        <v>Sell</v>
      </c>
    </row>
    <row r="440" spans="1:8" ht="13.5" x14ac:dyDescent="0.25">
      <c r="A440" s="3">
        <f>TITRES_STAT!B443</f>
        <v>42648</v>
      </c>
      <c r="B440" s="17">
        <f>TITRES_STAT!D443</f>
        <v>3.67</v>
      </c>
      <c r="C440" s="2">
        <f t="shared" si="36"/>
        <v>4.2218810759855856</v>
      </c>
      <c r="D440" s="2">
        <f t="shared" si="38"/>
        <v>4.020823294497629</v>
      </c>
      <c r="E440" s="2">
        <f t="shared" si="37"/>
        <v>0.20105778148795661</v>
      </c>
      <c r="F440" s="2">
        <f t="shared" si="41"/>
        <v>0.14137672287502201</v>
      </c>
      <c r="G440" s="2">
        <f t="shared" si="39"/>
        <v>5.9681058612934601E-2</v>
      </c>
      <c r="H440" s="2" t="str">
        <f t="shared" si="40"/>
        <v>Sell</v>
      </c>
    </row>
    <row r="441" spans="1:8" ht="13.5" x14ac:dyDescent="0.25">
      <c r="A441" s="3">
        <f>TITRES_STAT!B444</f>
        <v>42649</v>
      </c>
      <c r="B441" s="17">
        <f>TITRES_STAT!D444</f>
        <v>3.66</v>
      </c>
      <c r="C441" s="2">
        <f t="shared" si="36"/>
        <v>4.2015916796801109</v>
      </c>
      <c r="D441" s="2">
        <f t="shared" si="38"/>
        <v>3.9940956430533605</v>
      </c>
      <c r="E441" s="2">
        <f t="shared" si="37"/>
        <v>0.20749603662675042</v>
      </c>
      <c r="F441" s="2">
        <f t="shared" si="41"/>
        <v>0.15460058562536771</v>
      </c>
      <c r="G441" s="2">
        <f t="shared" si="39"/>
        <v>5.2895451001382709E-2</v>
      </c>
      <c r="H441" s="2" t="str">
        <f t="shared" si="40"/>
        <v>Sell</v>
      </c>
    </row>
    <row r="442" spans="1:8" ht="13.5" x14ac:dyDescent="0.25">
      <c r="A442" s="3">
        <f>TITRES_STAT!B445</f>
        <v>42650</v>
      </c>
      <c r="B442" s="17">
        <f>TITRES_STAT!D445</f>
        <v>3.65</v>
      </c>
      <c r="C442" s="2">
        <f t="shared" si="36"/>
        <v>4.1828852674216321</v>
      </c>
      <c r="D442" s="2">
        <f t="shared" si="38"/>
        <v>3.96860707690126</v>
      </c>
      <c r="E442" s="2">
        <f t="shared" si="37"/>
        <v>0.21427819052037211</v>
      </c>
      <c r="F442" s="2">
        <f t="shared" si="41"/>
        <v>0.1665361066043686</v>
      </c>
      <c r="G442" s="2">
        <f t="shared" si="39"/>
        <v>4.7742083916003514E-2</v>
      </c>
      <c r="H442" s="2" t="str">
        <f t="shared" si="40"/>
        <v>Sell</v>
      </c>
    </row>
    <row r="443" spans="1:8" ht="13.5" x14ac:dyDescent="0.25">
      <c r="A443" s="3">
        <f>TITRES_STAT!B446</f>
        <v>42653</v>
      </c>
      <c r="B443" s="17">
        <f>TITRES_STAT!D446</f>
        <v>3.65</v>
      </c>
      <c r="C443" s="2">
        <f t="shared" si="36"/>
        <v>4.1547490724336882</v>
      </c>
      <c r="D443" s="2">
        <f t="shared" si="38"/>
        <v>3.945006552686352</v>
      </c>
      <c r="E443" s="2">
        <f t="shared" si="37"/>
        <v>0.20974251974733615</v>
      </c>
      <c r="F443" s="2">
        <f t="shared" si="41"/>
        <v>0.17517738923296211</v>
      </c>
      <c r="G443" s="2">
        <f t="shared" si="39"/>
        <v>3.4565130514374043E-2</v>
      </c>
      <c r="H443" s="2" t="str">
        <f t="shared" si="40"/>
        <v>Sell</v>
      </c>
    </row>
    <row r="444" spans="1:8" ht="13.5" x14ac:dyDescent="0.25">
      <c r="A444" s="3">
        <f>TITRES_STAT!B447</f>
        <v>42654</v>
      </c>
      <c r="B444" s="17">
        <f>TITRES_STAT!D447</f>
        <v>3.56</v>
      </c>
      <c r="C444" s="2">
        <f t="shared" si="36"/>
        <v>4.112479984366967</v>
      </c>
      <c r="D444" s="2">
        <f t="shared" si="38"/>
        <v>3.9164875487836595</v>
      </c>
      <c r="E444" s="2">
        <f t="shared" si="37"/>
        <v>0.19599243558330759</v>
      </c>
      <c r="F444" s="2">
        <f t="shared" si="41"/>
        <v>0.17934039850303121</v>
      </c>
      <c r="G444" s="2">
        <f t="shared" si="39"/>
        <v>1.6652037080276377E-2</v>
      </c>
      <c r="H444" s="2" t="str">
        <f t="shared" si="40"/>
        <v>Sell</v>
      </c>
    </row>
    <row r="445" spans="1:8" ht="13.5" x14ac:dyDescent="0.25">
      <c r="A445" s="3">
        <f>TITRES_STAT!B448</f>
        <v>42655</v>
      </c>
      <c r="B445" s="17">
        <f>TITRES_STAT!D448</f>
        <v>3.7</v>
      </c>
      <c r="C445" s="2">
        <f t="shared" si="36"/>
        <v>4.0628676790797416</v>
      </c>
      <c r="D445" s="2">
        <f t="shared" si="38"/>
        <v>3.9004514340589442</v>
      </c>
      <c r="E445" s="2">
        <f t="shared" si="37"/>
        <v>0.16241624502079732</v>
      </c>
      <c r="F445" s="2">
        <f t="shared" si="41"/>
        <v>0.17595556780658445</v>
      </c>
      <c r="G445" s="2">
        <f t="shared" si="39"/>
        <v>-1.3539322785787122E-2</v>
      </c>
      <c r="H445" s="2" t="str">
        <f t="shared" si="40"/>
        <v>Hold</v>
      </c>
    </row>
    <row r="446" spans="1:8" ht="13.5" x14ac:dyDescent="0.25">
      <c r="A446" s="3">
        <f>TITRES_STAT!B449</f>
        <v>42656</v>
      </c>
      <c r="B446" s="17">
        <f>TITRES_STAT!D449</f>
        <v>3.85</v>
      </c>
      <c r="C446" s="2">
        <f t="shared" si="36"/>
        <v>4.00396495922132</v>
      </c>
      <c r="D446" s="2">
        <f t="shared" si="38"/>
        <v>3.8967142907953187</v>
      </c>
      <c r="E446" s="2">
        <f t="shared" si="37"/>
        <v>0.10725066842600128</v>
      </c>
      <c r="F446" s="2">
        <f t="shared" si="41"/>
        <v>0.16221458793046784</v>
      </c>
      <c r="G446" s="2">
        <f t="shared" si="39"/>
        <v>-5.4963919504466552E-2</v>
      </c>
      <c r="H446" s="2" t="str">
        <f t="shared" si="40"/>
        <v>Hold</v>
      </c>
    </row>
    <row r="447" spans="1:8" ht="13.5" x14ac:dyDescent="0.25">
      <c r="A447" s="3">
        <f>TITRES_STAT!B450</f>
        <v>42657</v>
      </c>
      <c r="B447" s="17">
        <f>TITRES_STAT!D450</f>
        <v>3.94</v>
      </c>
      <c r="C447" s="2">
        <f t="shared" si="36"/>
        <v>3.9495088116488093</v>
      </c>
      <c r="D447" s="2">
        <f t="shared" si="38"/>
        <v>3.8999206396252948</v>
      </c>
      <c r="E447" s="2">
        <f t="shared" si="37"/>
        <v>4.958817202351451E-2</v>
      </c>
      <c r="F447" s="2">
        <f t="shared" si="41"/>
        <v>0.13968930474907718</v>
      </c>
      <c r="G447" s="2">
        <f t="shared" si="39"/>
        <v>-9.0101132725562666E-2</v>
      </c>
      <c r="H447" s="2" t="str">
        <f t="shared" si="40"/>
        <v>Hold</v>
      </c>
    </row>
    <row r="448" spans="1:8" ht="13.5" x14ac:dyDescent="0.25">
      <c r="A448" s="3">
        <f>TITRES_STAT!B451</f>
        <v>42660</v>
      </c>
      <c r="B448" s="17">
        <f>TITRES_STAT!D451</f>
        <v>3.94</v>
      </c>
      <c r="C448" s="2">
        <f t="shared" si="36"/>
        <v>3.892661302164377</v>
      </c>
      <c r="D448" s="2">
        <f t="shared" si="38"/>
        <v>3.9028894811345323</v>
      </c>
      <c r="E448" s="2">
        <f t="shared" si="37"/>
        <v>-1.0228178970155266E-2</v>
      </c>
      <c r="F448" s="2">
        <f t="shared" si="41"/>
        <v>0.10970580800523069</v>
      </c>
      <c r="G448" s="2">
        <f t="shared" si="39"/>
        <v>-0.11993398697538596</v>
      </c>
      <c r="H448" s="2" t="str">
        <f t="shared" si="40"/>
        <v>Hold</v>
      </c>
    </row>
    <row r="449" spans="1:8" ht="13.5" x14ac:dyDescent="0.25">
      <c r="A449" s="3">
        <f>TITRES_STAT!B452</f>
        <v>42661</v>
      </c>
      <c r="B449" s="17">
        <f>TITRES_STAT!D452</f>
        <v>3.94</v>
      </c>
      <c r="C449" s="2">
        <f t="shared" si="36"/>
        <v>3.8445595633698573</v>
      </c>
      <c r="D449" s="2">
        <f t="shared" si="38"/>
        <v>3.9056384084579001</v>
      </c>
      <c r="E449" s="2">
        <f t="shared" si="37"/>
        <v>-6.1078845088042844E-2</v>
      </c>
      <c r="F449" s="2">
        <f t="shared" si="41"/>
        <v>7.5548877386575994E-2</v>
      </c>
      <c r="G449" s="2">
        <f t="shared" si="39"/>
        <v>-0.13662772247461885</v>
      </c>
      <c r="H449" s="2" t="str">
        <f t="shared" si="40"/>
        <v>Hold</v>
      </c>
    </row>
    <row r="450" spans="1:8" ht="13.5" x14ac:dyDescent="0.25">
      <c r="A450" s="3">
        <f>TITRES_STAT!B453</f>
        <v>42662</v>
      </c>
      <c r="B450" s="17">
        <f>TITRES_STAT!D453</f>
        <v>3.94</v>
      </c>
      <c r="C450" s="2">
        <f t="shared" si="36"/>
        <v>3.8177042459283408</v>
      </c>
      <c r="D450" s="2">
        <f t="shared" si="38"/>
        <v>3.9081837115350924</v>
      </c>
      <c r="E450" s="2">
        <f t="shared" si="37"/>
        <v>-9.0479465606751575E-2</v>
      </c>
      <c r="F450" s="2">
        <f t="shared" si="41"/>
        <v>4.234320878791048E-2</v>
      </c>
      <c r="G450" s="2">
        <f t="shared" si="39"/>
        <v>-0.13282267439466205</v>
      </c>
      <c r="H450" s="2" t="str">
        <f t="shared" si="40"/>
        <v>Hold</v>
      </c>
    </row>
    <row r="451" spans="1:8" ht="13.5" x14ac:dyDescent="0.25">
      <c r="A451" s="3">
        <f>TITRES_STAT!B454</f>
        <v>42663</v>
      </c>
      <c r="B451" s="17">
        <f>TITRES_STAT!D454</f>
        <v>3.9</v>
      </c>
      <c r="C451" s="2">
        <f t="shared" si="36"/>
        <v>3.7934420542470577</v>
      </c>
      <c r="D451" s="2">
        <f t="shared" si="38"/>
        <v>3.9075775106806407</v>
      </c>
      <c r="E451" s="2">
        <f t="shared" si="37"/>
        <v>-0.11413545643358303</v>
      </c>
      <c r="F451" s="2">
        <f t="shared" si="41"/>
        <v>1.1047475743611781E-2</v>
      </c>
      <c r="G451" s="2">
        <f t="shared" si="39"/>
        <v>-0.12518293217719481</v>
      </c>
      <c r="H451" s="2" t="str">
        <f t="shared" si="40"/>
        <v>Hold</v>
      </c>
    </row>
    <row r="452" spans="1:8" ht="13.5" x14ac:dyDescent="0.25">
      <c r="A452" s="3">
        <f>TITRES_STAT!B455</f>
        <v>42664</v>
      </c>
      <c r="B452" s="17">
        <f>TITRES_STAT!D455</f>
        <v>3.8</v>
      </c>
      <c r="C452" s="2">
        <f t="shared" si="36"/>
        <v>3.7713740459013563</v>
      </c>
      <c r="D452" s="2">
        <f t="shared" si="38"/>
        <v>3.8996088061857783</v>
      </c>
      <c r="E452" s="2">
        <f t="shared" si="37"/>
        <v>-0.12823476028442204</v>
      </c>
      <c r="F452" s="2">
        <f t="shared" si="41"/>
        <v>-1.6808971461994986E-2</v>
      </c>
      <c r="G452" s="2">
        <f t="shared" si="39"/>
        <v>-0.11142578882242705</v>
      </c>
      <c r="H452" s="2" t="str">
        <f t="shared" si="40"/>
        <v>Hold</v>
      </c>
    </row>
    <row r="453" spans="1:8" ht="13.5" x14ac:dyDescent="0.25">
      <c r="A453" s="3">
        <f>TITRES_STAT!B456</f>
        <v>42667</v>
      </c>
      <c r="B453" s="17">
        <f>TITRES_STAT!D456</f>
        <v>3.88</v>
      </c>
      <c r="C453" s="2">
        <f t="shared" si="36"/>
        <v>3.7527011157626857</v>
      </c>
      <c r="D453" s="2">
        <f t="shared" si="38"/>
        <v>3.8981563020238688</v>
      </c>
      <c r="E453" s="2">
        <f t="shared" si="37"/>
        <v>-0.14545518626118303</v>
      </c>
      <c r="F453" s="2">
        <f t="shared" si="41"/>
        <v>-4.2538214421832594E-2</v>
      </c>
      <c r="G453" s="2">
        <f t="shared" si="39"/>
        <v>-0.10291697183935045</v>
      </c>
      <c r="H453" s="2" t="str">
        <f t="shared" si="40"/>
        <v>Hold</v>
      </c>
    </row>
    <row r="454" spans="1:8" ht="13.5" x14ac:dyDescent="0.25">
      <c r="A454" s="3">
        <f>TITRES_STAT!B457</f>
        <v>42668</v>
      </c>
      <c r="B454" s="17">
        <f>TITRES_STAT!D457</f>
        <v>3.88</v>
      </c>
      <c r="C454" s="2">
        <f t="shared" si="36"/>
        <v>3.723054790260734</v>
      </c>
      <c r="D454" s="2">
        <f t="shared" si="38"/>
        <v>3.8968113907628412</v>
      </c>
      <c r="E454" s="2">
        <f t="shared" si="37"/>
        <v>-0.17375660050210717</v>
      </c>
      <c r="F454" s="2">
        <f t="shared" si="41"/>
        <v>-6.8781891637887504E-2</v>
      </c>
      <c r="G454" s="2">
        <f t="shared" si="39"/>
        <v>-0.10497470886421967</v>
      </c>
      <c r="H454" s="2" t="str">
        <f t="shared" si="40"/>
        <v>Hold</v>
      </c>
    </row>
    <row r="455" spans="1:8" ht="13.5" x14ac:dyDescent="0.25">
      <c r="A455" s="3">
        <f>TITRES_STAT!B458</f>
        <v>42669</v>
      </c>
      <c r="B455" s="17">
        <f>TITRES_STAT!D458</f>
        <v>3.89</v>
      </c>
      <c r="C455" s="2">
        <f t="shared" si="36"/>
        <v>3.7195078994513904</v>
      </c>
      <c r="D455" s="2">
        <f t="shared" si="38"/>
        <v>3.8963068432989272</v>
      </c>
      <c r="E455" s="2">
        <f t="shared" si="37"/>
        <v>-0.1767989438475368</v>
      </c>
      <c r="F455" s="2">
        <f t="shared" si="41"/>
        <v>-9.0385302079817376E-2</v>
      </c>
      <c r="G455" s="2">
        <f t="shared" si="39"/>
        <v>-8.6413641767719429E-2</v>
      </c>
      <c r="H455" s="2" t="str">
        <f t="shared" si="40"/>
        <v>Hold</v>
      </c>
    </row>
    <row r="456" spans="1:8" ht="13.5" x14ac:dyDescent="0.25">
      <c r="A456" s="3">
        <f>TITRES_STAT!B459</f>
        <v>42670</v>
      </c>
      <c r="B456" s="17">
        <f>TITRES_STAT!D459</f>
        <v>3.89</v>
      </c>
      <c r="C456" s="2">
        <f t="shared" si="36"/>
        <v>3.7395836072280995</v>
      </c>
      <c r="D456" s="2">
        <f t="shared" si="38"/>
        <v>3.8958396697212287</v>
      </c>
      <c r="E456" s="2">
        <f t="shared" si="37"/>
        <v>-0.15625606249312929</v>
      </c>
      <c r="F456" s="2">
        <f t="shared" si="41"/>
        <v>-0.10355945416247975</v>
      </c>
      <c r="G456" s="2">
        <f t="shared" si="39"/>
        <v>-5.2696608330649541E-2</v>
      </c>
      <c r="H456" s="2" t="str">
        <f t="shared" si="40"/>
        <v>Hold</v>
      </c>
    </row>
    <row r="457" spans="1:8" ht="13.5" x14ac:dyDescent="0.25">
      <c r="A457" s="3">
        <f>TITRES_STAT!B460</f>
        <v>42671</v>
      </c>
      <c r="B457" s="17">
        <f>TITRES_STAT!D460</f>
        <v>3.89</v>
      </c>
      <c r="C457" s="2">
        <f t="shared" si="36"/>
        <v>3.7704168984237763</v>
      </c>
      <c r="D457" s="2">
        <f t="shared" si="38"/>
        <v>3.8954071015937304</v>
      </c>
      <c r="E457" s="2">
        <f t="shared" si="37"/>
        <v>-0.12499020316995413</v>
      </c>
      <c r="F457" s="2">
        <f t="shared" si="41"/>
        <v>-0.10784560396397463</v>
      </c>
      <c r="G457" s="2">
        <f t="shared" si="39"/>
        <v>-1.7144599205979494E-2</v>
      </c>
      <c r="H457" s="2" t="str">
        <f t="shared" si="40"/>
        <v>Hold</v>
      </c>
    </row>
    <row r="458" spans="1:8" ht="13.5" x14ac:dyDescent="0.25">
      <c r="A458" s="3">
        <f>TITRES_STAT!B461</f>
        <v>42674</v>
      </c>
      <c r="B458" s="17">
        <f>TITRES_STAT!D461</f>
        <v>4.12</v>
      </c>
      <c r="C458" s="2">
        <f t="shared" si="36"/>
        <v>3.7965066063585797</v>
      </c>
      <c r="D458" s="2">
        <f t="shared" si="38"/>
        <v>3.9120436125867872</v>
      </c>
      <c r="E458" s="2">
        <f t="shared" si="37"/>
        <v>-0.11553700622820751</v>
      </c>
      <c r="F458" s="2">
        <f t="shared" si="41"/>
        <v>-0.10938388441682122</v>
      </c>
      <c r="G458" s="2">
        <f t="shared" si="39"/>
        <v>-6.153121811386289E-3</v>
      </c>
      <c r="H458" s="2" t="str">
        <f t="shared" si="40"/>
        <v>Hold</v>
      </c>
    </row>
    <row r="459" spans="1:8" ht="13.5" x14ac:dyDescent="0.25">
      <c r="A459" s="3">
        <f>TITRES_STAT!B462</f>
        <v>42675</v>
      </c>
      <c r="B459" s="17">
        <f>TITRES_STAT!D462</f>
        <v>4.3</v>
      </c>
      <c r="C459" s="2">
        <f t="shared" si="36"/>
        <v>3.8185825130726441</v>
      </c>
      <c r="D459" s="2">
        <f t="shared" si="38"/>
        <v>3.9407811227655438</v>
      </c>
      <c r="E459" s="2">
        <f t="shared" si="37"/>
        <v>-0.12219860969289975</v>
      </c>
      <c r="F459" s="2">
        <f t="shared" si="41"/>
        <v>-0.11194682947203692</v>
      </c>
      <c r="G459" s="2">
        <f t="shared" si="39"/>
        <v>-1.025178022086283E-2</v>
      </c>
      <c r="H459" s="2" t="str">
        <f t="shared" si="40"/>
        <v>Hold</v>
      </c>
    </row>
    <row r="460" spans="1:8" ht="13.5" x14ac:dyDescent="0.25">
      <c r="A460" s="3">
        <f>TITRES_STAT!B463</f>
        <v>42676</v>
      </c>
      <c r="B460" s="17">
        <f>TITRES_STAT!D463</f>
        <v>4.49</v>
      </c>
      <c r="C460" s="2">
        <f t="shared" si="36"/>
        <v>3.8372621264460833</v>
      </c>
      <c r="D460" s="2">
        <f t="shared" si="38"/>
        <v>3.9814640025606889</v>
      </c>
      <c r="E460" s="2">
        <f t="shared" si="37"/>
        <v>-0.14420187611460555</v>
      </c>
      <c r="F460" s="2">
        <f t="shared" si="41"/>
        <v>-0.11839783880055066</v>
      </c>
      <c r="G460" s="2">
        <f t="shared" si="39"/>
        <v>-2.5804037314054895E-2</v>
      </c>
      <c r="H460" s="2" t="str">
        <f t="shared" si="40"/>
        <v>Hold</v>
      </c>
    </row>
    <row r="461" spans="1:8" ht="13.5" x14ac:dyDescent="0.25">
      <c r="A461" s="3">
        <f>TITRES_STAT!B464</f>
        <v>42677</v>
      </c>
      <c r="B461" s="17">
        <f>TITRES_STAT!D464</f>
        <v>4.4000000000000004</v>
      </c>
      <c r="C461" s="2">
        <f t="shared" si="36"/>
        <v>3.8469141069928399</v>
      </c>
      <c r="D461" s="2">
        <f t="shared" si="38"/>
        <v>4.0124666690376749</v>
      </c>
      <c r="E461" s="2">
        <f t="shared" si="37"/>
        <v>-0.16555256204483504</v>
      </c>
      <c r="F461" s="2">
        <f t="shared" si="41"/>
        <v>-0.12782878344940754</v>
      </c>
      <c r="G461" s="2">
        <f t="shared" si="39"/>
        <v>-3.7723778595427498E-2</v>
      </c>
      <c r="H461" s="2" t="str">
        <f t="shared" si="40"/>
        <v>Hold</v>
      </c>
    </row>
    <row r="462" spans="1:8" ht="13.5" x14ac:dyDescent="0.25">
      <c r="A462" s="3">
        <f>TITRES_STAT!B465</f>
        <v>42678</v>
      </c>
      <c r="B462" s="17">
        <f>TITRES_STAT!D465</f>
        <v>4.26</v>
      </c>
      <c r="C462" s="2">
        <f t="shared" si="36"/>
        <v>3.8396965520708646</v>
      </c>
      <c r="D462" s="2">
        <f t="shared" si="38"/>
        <v>4.0308024713311799</v>
      </c>
      <c r="E462" s="2">
        <f t="shared" si="37"/>
        <v>-0.19110591926031528</v>
      </c>
      <c r="F462" s="2">
        <f t="shared" si="41"/>
        <v>-0.14048421061158908</v>
      </c>
      <c r="G462" s="2">
        <f t="shared" si="39"/>
        <v>-5.0621708648726199E-2</v>
      </c>
      <c r="H462" s="2" t="str">
        <f t="shared" si="40"/>
        <v>Hold</v>
      </c>
    </row>
    <row r="463" spans="1:8" ht="13.5" x14ac:dyDescent="0.25">
      <c r="A463" s="3">
        <f>TITRES_STAT!B466</f>
        <v>42681</v>
      </c>
      <c r="B463" s="17">
        <f>TITRES_STAT!D466</f>
        <v>4.32</v>
      </c>
      <c r="C463" s="2">
        <f t="shared" ref="C463:C526" si="42">$C$4*B453+C462*(1-$C$4)</f>
        <v>3.8458970825215006</v>
      </c>
      <c r="D463" s="2">
        <f t="shared" si="38"/>
        <v>4.0522245104918335</v>
      </c>
      <c r="E463" s="2">
        <f t="shared" si="37"/>
        <v>-0.20632742797033288</v>
      </c>
      <c r="F463" s="2">
        <f t="shared" si="41"/>
        <v>-0.15365285408333784</v>
      </c>
      <c r="G463" s="2">
        <f t="shared" si="39"/>
        <v>-5.2674573886995035E-2</v>
      </c>
      <c r="H463" s="2" t="str">
        <f t="shared" si="40"/>
        <v>Hold</v>
      </c>
    </row>
    <row r="464" spans="1:8" ht="13.5" x14ac:dyDescent="0.25">
      <c r="A464" s="3">
        <f>TITRES_STAT!B467</f>
        <v>42682</v>
      </c>
      <c r="B464" s="17">
        <f>TITRES_STAT!D467</f>
        <v>4.2</v>
      </c>
      <c r="C464" s="2">
        <f t="shared" si="42"/>
        <v>3.8511436852105003</v>
      </c>
      <c r="D464" s="2">
        <f t="shared" si="38"/>
        <v>4.0631708430479936</v>
      </c>
      <c r="E464" s="2">
        <f t="shared" si="37"/>
        <v>-0.21202715783749326</v>
      </c>
      <c r="F464" s="2">
        <f t="shared" si="41"/>
        <v>-0.16532771483416892</v>
      </c>
      <c r="G464" s="2">
        <f t="shared" si="39"/>
        <v>-4.6699443003324348E-2</v>
      </c>
      <c r="H464" s="2" t="str">
        <f t="shared" si="40"/>
        <v>Hold</v>
      </c>
    </row>
    <row r="465" spans="1:8" ht="13.5" x14ac:dyDescent="0.25">
      <c r="A465" s="3">
        <f>TITRES_STAT!B468</f>
        <v>42683</v>
      </c>
      <c r="B465" s="17">
        <f>TITRES_STAT!D468</f>
        <v>4.08</v>
      </c>
      <c r="C465" s="2">
        <f t="shared" si="42"/>
        <v>3.8571215797935001</v>
      </c>
      <c r="D465" s="2">
        <f t="shared" si="38"/>
        <v>4.0644174472666608</v>
      </c>
      <c r="E465" s="2">
        <f t="shared" si="37"/>
        <v>-0.20729586747316064</v>
      </c>
      <c r="F465" s="2">
        <f t="shared" si="41"/>
        <v>-0.17372134536196726</v>
      </c>
      <c r="G465" s="2">
        <f t="shared" si="39"/>
        <v>-3.3574522111193383E-2</v>
      </c>
      <c r="H465" s="2" t="str">
        <f t="shared" si="40"/>
        <v>Hold</v>
      </c>
    </row>
    <row r="466" spans="1:8" ht="13.5" x14ac:dyDescent="0.25">
      <c r="A466" s="3">
        <f>TITRES_STAT!B469</f>
        <v>42684</v>
      </c>
      <c r="B466" s="17">
        <f>TITRES_STAT!D469</f>
        <v>4.04</v>
      </c>
      <c r="C466" s="2">
        <f t="shared" si="42"/>
        <v>3.8621797982868076</v>
      </c>
      <c r="D466" s="2">
        <f t="shared" si="38"/>
        <v>4.0626087474691301</v>
      </c>
      <c r="E466" s="2">
        <f t="shared" si="37"/>
        <v>-0.20042894918232257</v>
      </c>
      <c r="F466" s="2">
        <f t="shared" si="41"/>
        <v>-0.17906286612603833</v>
      </c>
      <c r="G466" s="2">
        <f t="shared" si="39"/>
        <v>-2.1366083056284235E-2</v>
      </c>
      <c r="H466" s="2" t="str">
        <f t="shared" si="40"/>
        <v>Hold</v>
      </c>
    </row>
    <row r="467" spans="1:8" ht="13.5" x14ac:dyDescent="0.25">
      <c r="A467" s="3">
        <f>TITRES_STAT!B470</f>
        <v>42685</v>
      </c>
      <c r="B467" s="17">
        <f>TITRES_STAT!D470</f>
        <v>4</v>
      </c>
      <c r="C467" s="2">
        <f t="shared" si="42"/>
        <v>3.8664598293196062</v>
      </c>
      <c r="D467" s="2">
        <f t="shared" si="38"/>
        <v>4.0579710624714167</v>
      </c>
      <c r="E467" s="2">
        <f t="shared" si="37"/>
        <v>-0.19151123315181051</v>
      </c>
      <c r="F467" s="2">
        <f t="shared" si="41"/>
        <v>-0.18155253953119277</v>
      </c>
      <c r="G467" s="2">
        <f t="shared" si="39"/>
        <v>-9.9586936206177423E-3</v>
      </c>
      <c r="H467" s="2" t="str">
        <f t="shared" si="40"/>
        <v>Hold</v>
      </c>
    </row>
    <row r="468" spans="1:8" ht="13.5" x14ac:dyDescent="0.25">
      <c r="A468" s="3">
        <f>TITRES_STAT!B471</f>
        <v>42688</v>
      </c>
      <c r="B468" s="17">
        <f>TITRES_STAT!D471</f>
        <v>4.1500000000000004</v>
      </c>
      <c r="C468" s="2">
        <f t="shared" si="42"/>
        <v>3.9054660094242823</v>
      </c>
      <c r="D468" s="2">
        <f t="shared" si="38"/>
        <v>4.0647880208068674</v>
      </c>
      <c r="E468" s="2">
        <f t="shared" si="37"/>
        <v>-0.15932201138258506</v>
      </c>
      <c r="F468" s="2">
        <f t="shared" si="41"/>
        <v>-0.17710643390147124</v>
      </c>
      <c r="G468" s="2">
        <f t="shared" si="39"/>
        <v>1.7784422518886178E-2</v>
      </c>
      <c r="H468" s="2" t="str">
        <f t="shared" si="40"/>
        <v>Sell</v>
      </c>
    </row>
    <row r="469" spans="1:8" ht="13.5" x14ac:dyDescent="0.25">
      <c r="A469" s="3">
        <f>TITRES_STAT!B472</f>
        <v>42689</v>
      </c>
      <c r="B469" s="17">
        <f>TITRES_STAT!D472</f>
        <v>4.24</v>
      </c>
      <c r="C469" s="2">
        <f t="shared" si="42"/>
        <v>3.9661635464359311</v>
      </c>
      <c r="D469" s="2">
        <f t="shared" si="38"/>
        <v>4.0777666859322848</v>
      </c>
      <c r="E469" s="2">
        <f t="shared" si="37"/>
        <v>-0.1116031394963537</v>
      </c>
      <c r="F469" s="2">
        <f t="shared" si="41"/>
        <v>-0.16400577502044775</v>
      </c>
      <c r="G469" s="2">
        <f t="shared" si="39"/>
        <v>5.2402635524094049E-2</v>
      </c>
      <c r="H469" s="2" t="str">
        <f t="shared" si="40"/>
        <v>Sell</v>
      </c>
    </row>
    <row r="470" spans="1:8" ht="13.5" x14ac:dyDescent="0.25">
      <c r="A470" s="3">
        <f>TITRES_STAT!B473</f>
        <v>42690</v>
      </c>
      <c r="B470" s="17">
        <f>TITRES_STAT!D473</f>
        <v>4.24</v>
      </c>
      <c r="C470" s="2">
        <f t="shared" si="42"/>
        <v>4.0467537700611729</v>
      </c>
      <c r="D470" s="2">
        <f t="shared" si="38"/>
        <v>4.0897839684558193</v>
      </c>
      <c r="E470" s="2">
        <f t="shared" si="37"/>
        <v>-4.3030198394646391E-2</v>
      </c>
      <c r="F470" s="2">
        <f t="shared" si="41"/>
        <v>-0.1398106596952875</v>
      </c>
      <c r="G470" s="2">
        <f t="shared" si="39"/>
        <v>9.6780461300641107E-2</v>
      </c>
      <c r="H470" s="2" t="str">
        <f t="shared" si="40"/>
        <v>Sell</v>
      </c>
    </row>
    <row r="471" spans="1:8" ht="13.5" x14ac:dyDescent="0.25">
      <c r="A471" s="3">
        <f>TITRES_STAT!B474</f>
        <v>42691</v>
      </c>
      <c r="B471" s="17">
        <f>TITRES_STAT!D474</f>
        <v>4.24</v>
      </c>
      <c r="C471" s="2">
        <f t="shared" si="42"/>
        <v>4.1010993438979151</v>
      </c>
      <c r="D471" s="2">
        <f t="shared" si="38"/>
        <v>4.1009110819035364</v>
      </c>
      <c r="E471" s="2">
        <f t="shared" si="37"/>
        <v>1.8826199437871338E-4</v>
      </c>
      <c r="F471" s="2">
        <f t="shared" si="41"/>
        <v>-0.11181087535735426</v>
      </c>
      <c r="G471" s="2">
        <f t="shared" si="39"/>
        <v>0.11199913735173297</v>
      </c>
      <c r="H471" s="2" t="str">
        <f t="shared" si="40"/>
        <v>Sell</v>
      </c>
    </row>
    <row r="472" spans="1:8" ht="13.5" x14ac:dyDescent="0.25">
      <c r="A472" s="3">
        <f>TITRES_STAT!B475</f>
        <v>42692</v>
      </c>
      <c r="B472" s="17">
        <f>TITRES_STAT!D475</f>
        <v>4.13</v>
      </c>
      <c r="C472" s="2">
        <f t="shared" si="42"/>
        <v>4.1255455986828506</v>
      </c>
      <c r="D472" s="2">
        <f t="shared" si="38"/>
        <v>4.1030658165773479</v>
      </c>
      <c r="E472" s="2">
        <f t="shared" si="37"/>
        <v>2.2479782105502721E-2</v>
      </c>
      <c r="F472" s="2">
        <f t="shared" si="41"/>
        <v>-8.4952743864782881E-2</v>
      </c>
      <c r="G472" s="2">
        <f t="shared" si="39"/>
        <v>0.1074325259702856</v>
      </c>
      <c r="H472" s="2" t="str">
        <f t="shared" si="40"/>
        <v>Sell</v>
      </c>
    </row>
    <row r="473" spans="1:8" ht="13.5" x14ac:dyDescent="0.25">
      <c r="A473" s="3">
        <f>TITRES_STAT!B476</f>
        <v>42695</v>
      </c>
      <c r="B473" s="17">
        <f>TITRES_STAT!D476</f>
        <v>4.24</v>
      </c>
      <c r="C473" s="2">
        <f t="shared" si="42"/>
        <v>4.1554616604239509</v>
      </c>
      <c r="D473" s="2">
        <f t="shared" si="38"/>
        <v>4.1132090894234699</v>
      </c>
      <c r="E473" s="2">
        <f t="shared" si="37"/>
        <v>4.2252571000481076E-2</v>
      </c>
      <c r="F473" s="2">
        <f t="shared" si="41"/>
        <v>-5.9511680891730097E-2</v>
      </c>
      <c r="G473" s="2">
        <f t="shared" si="39"/>
        <v>0.10176425189221117</v>
      </c>
      <c r="H473" s="2" t="str">
        <f t="shared" si="40"/>
        <v>Sell</v>
      </c>
    </row>
    <row r="474" spans="1:8" ht="13.5" x14ac:dyDescent="0.25">
      <c r="A474" s="3">
        <f>TITRES_STAT!B477</f>
        <v>42696</v>
      </c>
      <c r="B474" s="17">
        <f>TITRES_STAT!D477</f>
        <v>4.2</v>
      </c>
      <c r="C474" s="2">
        <f t="shared" si="42"/>
        <v>4.1623137126664203</v>
      </c>
      <c r="D474" s="2">
        <f t="shared" si="38"/>
        <v>4.1196380457624722</v>
      </c>
      <c r="E474" s="2">
        <f t="shared" si="37"/>
        <v>4.2675666903948084E-2</v>
      </c>
      <c r="F474" s="2">
        <f t="shared" si="41"/>
        <v>-3.9074211332594463E-2</v>
      </c>
      <c r="G474" s="2">
        <f t="shared" si="39"/>
        <v>8.1749878236542547E-2</v>
      </c>
      <c r="H474" s="2" t="str">
        <f t="shared" si="40"/>
        <v>Sell</v>
      </c>
    </row>
    <row r="475" spans="1:8" ht="13.5" x14ac:dyDescent="0.25">
      <c r="A475" s="3">
        <f>TITRES_STAT!B478</f>
        <v>42697</v>
      </c>
      <c r="B475" s="17">
        <f>TITRES_STAT!D478</f>
        <v>4.08</v>
      </c>
      <c r="C475" s="2">
        <f t="shared" si="42"/>
        <v>4.1496500645638941</v>
      </c>
      <c r="D475" s="2">
        <f t="shared" si="38"/>
        <v>4.1167018942245113</v>
      </c>
      <c r="E475" s="2">
        <f t="shared" si="37"/>
        <v>3.2948170339382798E-2</v>
      </c>
      <c r="F475" s="2">
        <f t="shared" si="41"/>
        <v>-2.4669734998199012E-2</v>
      </c>
      <c r="G475" s="2">
        <f t="shared" si="39"/>
        <v>5.7617905337581807E-2</v>
      </c>
      <c r="H475" s="2" t="str">
        <f t="shared" si="40"/>
        <v>Sell</v>
      </c>
    </row>
    <row r="476" spans="1:8" ht="13.5" x14ac:dyDescent="0.25">
      <c r="A476" s="3">
        <f>TITRES_STAT!B479</f>
        <v>42698</v>
      </c>
      <c r="B476" s="17">
        <f>TITRES_STAT!D479</f>
        <v>4.08</v>
      </c>
      <c r="C476" s="2">
        <f t="shared" si="42"/>
        <v>4.1327808238617569</v>
      </c>
      <c r="D476" s="2">
        <f t="shared" si="38"/>
        <v>4.1139832353930661</v>
      </c>
      <c r="E476" s="2">
        <f t="shared" ref="E476:E539" si="43">C476-D476</f>
        <v>1.879758846869084E-2</v>
      </c>
      <c r="F476" s="2">
        <f t="shared" si="41"/>
        <v>-1.5976270304821044E-2</v>
      </c>
      <c r="G476" s="2">
        <f t="shared" si="39"/>
        <v>3.4773858773511884E-2</v>
      </c>
      <c r="H476" s="2" t="str">
        <f t="shared" si="40"/>
        <v>Sell</v>
      </c>
    </row>
    <row r="477" spans="1:8" ht="13.5" x14ac:dyDescent="0.25">
      <c r="A477" s="3">
        <f>TITRES_STAT!B480</f>
        <v>42699</v>
      </c>
      <c r="B477" s="17">
        <f>TITRES_STAT!D480</f>
        <v>4.08</v>
      </c>
      <c r="C477" s="2">
        <f t="shared" si="42"/>
        <v>4.1123530048061019</v>
      </c>
      <c r="D477" s="2">
        <f t="shared" ref="D477:D540" si="44">$D$4*B477+(1-$D$4)*D476</f>
        <v>4.1114659586972833</v>
      </c>
      <c r="E477" s="2">
        <f t="shared" si="43"/>
        <v>8.8704610881862322E-4</v>
      </c>
      <c r="F477" s="2">
        <f t="shared" si="41"/>
        <v>-1.2603607022093111E-2</v>
      </c>
      <c r="G477" s="2">
        <f t="shared" si="39"/>
        <v>1.3490653130911735E-2</v>
      </c>
      <c r="H477" s="2" t="str">
        <f t="shared" si="40"/>
        <v>Sell</v>
      </c>
    </row>
    <row r="478" spans="1:8" ht="13.5" x14ac:dyDescent="0.25">
      <c r="A478" s="3">
        <f>TITRES_STAT!B481</f>
        <v>42702</v>
      </c>
      <c r="B478" s="17">
        <f>TITRES_STAT!D481</f>
        <v>4.08</v>
      </c>
      <c r="C478" s="2">
        <f t="shared" si="42"/>
        <v>4.1181448502205482</v>
      </c>
      <c r="D478" s="2">
        <f t="shared" si="44"/>
        <v>4.1091351469419291</v>
      </c>
      <c r="E478" s="2">
        <f t="shared" si="43"/>
        <v>9.0097032786191633E-3</v>
      </c>
      <c r="F478" s="2">
        <f t="shared" si="41"/>
        <v>-8.2809449619506564E-3</v>
      </c>
      <c r="G478" s="2">
        <f t="shared" si="39"/>
        <v>1.729064824056982E-2</v>
      </c>
      <c r="H478" s="2" t="str">
        <f t="shared" si="40"/>
        <v>Sell</v>
      </c>
    </row>
    <row r="479" spans="1:8" ht="13.5" x14ac:dyDescent="0.25">
      <c r="A479" s="3">
        <f>TITRES_STAT!B482</f>
        <v>42703</v>
      </c>
      <c r="B479" s="17">
        <f>TITRES_STAT!D482</f>
        <v>4.2</v>
      </c>
      <c r="C479" s="2">
        <f t="shared" si="42"/>
        <v>4.1368917963404641</v>
      </c>
      <c r="D479" s="2">
        <f t="shared" si="44"/>
        <v>4.1158658767980825</v>
      </c>
      <c r="E479" s="2">
        <f t="shared" si="43"/>
        <v>2.1025919542381644E-2</v>
      </c>
      <c r="F479" s="2">
        <f t="shared" si="41"/>
        <v>-2.4195720610841959E-3</v>
      </c>
      <c r="G479" s="2">
        <f t="shared" si="39"/>
        <v>2.3445491603465839E-2</v>
      </c>
      <c r="H479" s="2" t="str">
        <f t="shared" si="40"/>
        <v>Sell</v>
      </c>
    </row>
    <row r="480" spans="1:8" ht="13.5" x14ac:dyDescent="0.25">
      <c r="A480" s="3">
        <f>TITRES_STAT!B483</f>
        <v>42704</v>
      </c>
      <c r="B480" s="17">
        <f>TITRES_STAT!D483</f>
        <v>4.1100000000000003</v>
      </c>
      <c r="C480" s="2">
        <f t="shared" si="42"/>
        <v>4.1527545969034696</v>
      </c>
      <c r="D480" s="2">
        <f t="shared" si="44"/>
        <v>4.1154313674056322</v>
      </c>
      <c r="E480" s="2">
        <f t="shared" si="43"/>
        <v>3.7323229497837396E-2</v>
      </c>
      <c r="F480" s="2">
        <f t="shared" si="41"/>
        <v>5.5289882507001224E-3</v>
      </c>
      <c r="G480" s="2">
        <f t="shared" si="39"/>
        <v>3.179424124713727E-2</v>
      </c>
      <c r="H480" s="2" t="str">
        <f t="shared" si="40"/>
        <v>Sell</v>
      </c>
    </row>
    <row r="481" spans="1:8" ht="13.5" x14ac:dyDescent="0.25">
      <c r="A481" s="3">
        <f>TITRES_STAT!B484</f>
        <v>42705</v>
      </c>
      <c r="B481" s="17">
        <f>TITRES_STAT!D484</f>
        <v>4.0599999999999996</v>
      </c>
      <c r="C481" s="2">
        <f t="shared" si="42"/>
        <v>4.1661769666106281</v>
      </c>
      <c r="D481" s="2">
        <f t="shared" si="44"/>
        <v>4.1113253401904002</v>
      </c>
      <c r="E481" s="2">
        <f t="shared" si="43"/>
        <v>5.4851626420227895E-2</v>
      </c>
      <c r="F481" s="2">
        <f t="shared" si="41"/>
        <v>1.5393515884605677E-2</v>
      </c>
      <c r="G481" s="2">
        <f t="shared" si="39"/>
        <v>3.9458110535622218E-2</v>
      </c>
      <c r="H481" s="2" t="str">
        <f t="shared" si="40"/>
        <v>Sell</v>
      </c>
    </row>
    <row r="482" spans="1:8" ht="13.5" x14ac:dyDescent="0.25">
      <c r="A482" s="3">
        <f>TITRES_STAT!B485</f>
        <v>42706</v>
      </c>
      <c r="B482" s="17">
        <f>TITRES_STAT!D485</f>
        <v>4.0599999999999996</v>
      </c>
      <c r="C482" s="2">
        <f t="shared" si="42"/>
        <v>4.1606112794397623</v>
      </c>
      <c r="D482" s="2">
        <f t="shared" si="44"/>
        <v>4.1075234631392599</v>
      </c>
      <c r="E482" s="2">
        <f t="shared" si="43"/>
        <v>5.3087816300502411E-2</v>
      </c>
      <c r="F482" s="2">
        <f t="shared" si="41"/>
        <v>2.2932375967785024E-2</v>
      </c>
      <c r="G482" s="2">
        <f t="shared" si="39"/>
        <v>3.0155440332717387E-2</v>
      </c>
      <c r="H482" s="2" t="str">
        <f t="shared" si="40"/>
        <v>Sell</v>
      </c>
    </row>
    <row r="483" spans="1:8" ht="13.5" x14ac:dyDescent="0.25">
      <c r="A483" s="3">
        <f>TITRES_STAT!B486</f>
        <v>42709</v>
      </c>
      <c r="B483" s="17">
        <f>TITRES_STAT!D486</f>
        <v>3.95</v>
      </c>
      <c r="C483" s="2">
        <f t="shared" si="42"/>
        <v>4.1728249287567216</v>
      </c>
      <c r="D483" s="2">
        <f t="shared" si="44"/>
        <v>4.0958550584622779</v>
      </c>
      <c r="E483" s="2">
        <f t="shared" si="43"/>
        <v>7.6969870294443687E-2</v>
      </c>
      <c r="F483" s="2">
        <f t="shared" si="41"/>
        <v>3.3739874833116759E-2</v>
      </c>
      <c r="G483" s="2">
        <f t="shared" si="39"/>
        <v>4.3229995461326928E-2</v>
      </c>
      <c r="H483" s="2" t="str">
        <f t="shared" si="40"/>
        <v>Sell</v>
      </c>
    </row>
    <row r="484" spans="1:8" ht="13.5" x14ac:dyDescent="0.25">
      <c r="A484" s="3">
        <f>TITRES_STAT!B487</f>
        <v>42710</v>
      </c>
      <c r="B484" s="17">
        <f>TITRES_STAT!D487</f>
        <v>4</v>
      </c>
      <c r="C484" s="2">
        <f t="shared" si="42"/>
        <v>4.1770057089479957</v>
      </c>
      <c r="D484" s="2">
        <f t="shared" si="44"/>
        <v>4.0887546837613691</v>
      </c>
      <c r="E484" s="2">
        <f t="shared" si="43"/>
        <v>8.8251025186626642E-2</v>
      </c>
      <c r="F484" s="2">
        <f t="shared" si="41"/>
        <v>4.4642104903818737E-2</v>
      </c>
      <c r="G484" s="2">
        <f t="shared" ref="G484:G547" si="45">E484-F484</f>
        <v>4.3608920282807905E-2</v>
      </c>
      <c r="H484" s="2" t="str">
        <f t="shared" ref="H484:H547" si="46">IF(G484&lt;0,"Hold","Sell")</f>
        <v>Sell</v>
      </c>
    </row>
    <row r="485" spans="1:8" ht="13.5" x14ac:dyDescent="0.25">
      <c r="A485" s="3">
        <f>TITRES_STAT!B488</f>
        <v>42711</v>
      </c>
      <c r="B485" s="17">
        <f>TITRES_STAT!D488</f>
        <v>4</v>
      </c>
      <c r="C485" s="2">
        <f t="shared" si="42"/>
        <v>4.1620817537252268</v>
      </c>
      <c r="D485" s="2">
        <f t="shared" si="44"/>
        <v>4.0821802627420087</v>
      </c>
      <c r="E485" s="2">
        <f t="shared" si="43"/>
        <v>7.9901490983218082E-2</v>
      </c>
      <c r="F485" s="2">
        <f t="shared" ref="F485:F548" si="47">(E485*(2/(10)))+((1-(2/10))*F484)</f>
        <v>5.1693982119698612E-2</v>
      </c>
      <c r="G485" s="2">
        <f t="shared" si="45"/>
        <v>2.820750886351947E-2</v>
      </c>
      <c r="H485" s="2" t="str">
        <f t="shared" si="46"/>
        <v>Sell</v>
      </c>
    </row>
    <row r="486" spans="1:8" ht="13.5" x14ac:dyDescent="0.25">
      <c r="A486" s="3">
        <f>TITRES_STAT!B489</f>
        <v>42712</v>
      </c>
      <c r="B486" s="17">
        <f>TITRES_STAT!D489</f>
        <v>3.94</v>
      </c>
      <c r="C486" s="2">
        <f t="shared" si="42"/>
        <v>4.149453791613654</v>
      </c>
      <c r="D486" s="2">
        <f t="shared" si="44"/>
        <v>4.0716483914277859</v>
      </c>
      <c r="E486" s="2">
        <f t="shared" si="43"/>
        <v>7.7805400185868123E-2</v>
      </c>
      <c r="F486" s="2">
        <f t="shared" si="47"/>
        <v>5.6916265732932514E-2</v>
      </c>
      <c r="G486" s="2">
        <f t="shared" si="45"/>
        <v>2.0889134452935609E-2</v>
      </c>
      <c r="H486" s="2" t="str">
        <f t="shared" si="46"/>
        <v>Sell</v>
      </c>
    </row>
    <row r="487" spans="1:8" ht="13.5" x14ac:dyDescent="0.25">
      <c r="A487" s="3">
        <f>TITRES_STAT!B490</f>
        <v>42713</v>
      </c>
      <c r="B487" s="17">
        <f>TITRES_STAT!D490</f>
        <v>3.99</v>
      </c>
      <c r="C487" s="2">
        <f t="shared" si="42"/>
        <v>4.1387685929038618</v>
      </c>
      <c r="D487" s="2">
        <f t="shared" si="44"/>
        <v>4.0656003624331349</v>
      </c>
      <c r="E487" s="2">
        <f t="shared" si="43"/>
        <v>7.3168230470726847E-2</v>
      </c>
      <c r="F487" s="2">
        <f t="shared" si="47"/>
        <v>6.0166658680491383E-2</v>
      </c>
      <c r="G487" s="2">
        <f t="shared" si="45"/>
        <v>1.3001571790235464E-2</v>
      </c>
      <c r="H487" s="2" t="str">
        <f t="shared" si="46"/>
        <v>Sell</v>
      </c>
    </row>
    <row r="488" spans="1:8" ht="13.5" x14ac:dyDescent="0.25">
      <c r="A488" s="3">
        <f>TITRES_STAT!B491</f>
        <v>42717</v>
      </c>
      <c r="B488" s="17">
        <f>TITRES_STAT!D491</f>
        <v>4</v>
      </c>
      <c r="C488" s="2">
        <f t="shared" si="42"/>
        <v>4.1297272709186519</v>
      </c>
      <c r="D488" s="2">
        <f t="shared" si="44"/>
        <v>4.0607410763269769</v>
      </c>
      <c r="E488" s="2">
        <f t="shared" si="43"/>
        <v>6.8986194591674987E-2</v>
      </c>
      <c r="F488" s="2">
        <f t="shared" si="47"/>
        <v>6.1930565862728104E-2</v>
      </c>
      <c r="G488" s="2">
        <f t="shared" si="45"/>
        <v>7.0556287289468833E-3</v>
      </c>
      <c r="H488" s="2" t="str">
        <f t="shared" si="46"/>
        <v>Sell</v>
      </c>
    </row>
    <row r="489" spans="1:8" ht="13.5" x14ac:dyDescent="0.25">
      <c r="A489" s="3">
        <f>TITRES_STAT!B492</f>
        <v>42718</v>
      </c>
      <c r="B489" s="17">
        <f>TITRES_STAT!D492</f>
        <v>3.9</v>
      </c>
      <c r="C489" s="2">
        <f t="shared" si="42"/>
        <v>4.1405384600080906</v>
      </c>
      <c r="D489" s="2">
        <f t="shared" si="44"/>
        <v>4.0488343299323857</v>
      </c>
      <c r="E489" s="2">
        <f t="shared" si="43"/>
        <v>9.1704130075704882E-2</v>
      </c>
      <c r="F489" s="2">
        <f t="shared" si="47"/>
        <v>6.788527870532346E-2</v>
      </c>
      <c r="G489" s="2">
        <f t="shared" si="45"/>
        <v>2.3818851370381422E-2</v>
      </c>
      <c r="H489" s="2" t="str">
        <f t="shared" si="46"/>
        <v>Sell</v>
      </c>
    </row>
    <row r="490" spans="1:8" ht="13.5" x14ac:dyDescent="0.25">
      <c r="A490" s="3">
        <f>TITRES_STAT!B493</f>
        <v>42719</v>
      </c>
      <c r="B490" s="17">
        <f>TITRES_STAT!D493</f>
        <v>3.81</v>
      </c>
      <c r="C490" s="2">
        <f t="shared" si="42"/>
        <v>4.135840235391461</v>
      </c>
      <c r="D490" s="2">
        <f t="shared" si="44"/>
        <v>4.0311428980855419</v>
      </c>
      <c r="E490" s="2">
        <f t="shared" si="43"/>
        <v>0.10469733730591901</v>
      </c>
      <c r="F490" s="2">
        <f t="shared" si="47"/>
        <v>7.5247690425442576E-2</v>
      </c>
      <c r="G490" s="2">
        <f t="shared" si="45"/>
        <v>2.9449646880476438E-2</v>
      </c>
      <c r="H490" s="2" t="str">
        <f t="shared" si="46"/>
        <v>Sell</v>
      </c>
    </row>
    <row r="491" spans="1:8" ht="13.5" x14ac:dyDescent="0.25">
      <c r="A491" s="3">
        <f>TITRES_STAT!B494</f>
        <v>42720</v>
      </c>
      <c r="B491" s="17">
        <f>TITRES_STAT!D494</f>
        <v>3.8</v>
      </c>
      <c r="C491" s="2">
        <f t="shared" si="42"/>
        <v>4.1241725068696979</v>
      </c>
      <c r="D491" s="2">
        <f t="shared" si="44"/>
        <v>4.0140212019310573</v>
      </c>
      <c r="E491" s="2">
        <f t="shared" si="43"/>
        <v>0.11015130493864067</v>
      </c>
      <c r="F491" s="2">
        <f t="shared" si="47"/>
        <v>8.22284133280822E-2</v>
      </c>
      <c r="G491" s="2">
        <f t="shared" si="45"/>
        <v>2.792289161055847E-2</v>
      </c>
      <c r="H491" s="2" t="str">
        <f t="shared" si="46"/>
        <v>Sell</v>
      </c>
    </row>
    <row r="492" spans="1:8" ht="13.5" x14ac:dyDescent="0.25">
      <c r="A492" s="3">
        <f>TITRES_STAT!B495</f>
        <v>42723</v>
      </c>
      <c r="B492" s="17">
        <f>TITRES_STAT!D495</f>
        <v>3.8</v>
      </c>
      <c r="C492" s="2">
        <f t="shared" si="42"/>
        <v>4.114299813505129</v>
      </c>
      <c r="D492" s="2">
        <f t="shared" si="44"/>
        <v>3.9981677795657937</v>
      </c>
      <c r="E492" s="2">
        <f t="shared" si="43"/>
        <v>0.11613203393933524</v>
      </c>
      <c r="F492" s="2">
        <f t="shared" si="47"/>
        <v>8.9009137450332815E-2</v>
      </c>
      <c r="G492" s="2">
        <f t="shared" si="45"/>
        <v>2.7122896489002429E-2</v>
      </c>
      <c r="H492" s="2" t="str">
        <f t="shared" si="46"/>
        <v>Sell</v>
      </c>
    </row>
    <row r="493" spans="1:8" ht="13.5" x14ac:dyDescent="0.25">
      <c r="A493" s="3">
        <f>TITRES_STAT!B496</f>
        <v>42724</v>
      </c>
      <c r="B493" s="17">
        <f>TITRES_STAT!D496</f>
        <v>3.8</v>
      </c>
      <c r="C493" s="2">
        <f t="shared" si="42"/>
        <v>4.0890229191197243</v>
      </c>
      <c r="D493" s="2">
        <f t="shared" si="44"/>
        <v>3.9834886847831426</v>
      </c>
      <c r="E493" s="2">
        <f t="shared" si="43"/>
        <v>0.10553423433658171</v>
      </c>
      <c r="F493" s="2">
        <f t="shared" si="47"/>
        <v>9.2314156827582594E-2</v>
      </c>
      <c r="G493" s="2">
        <f t="shared" si="45"/>
        <v>1.3220077508999117E-2</v>
      </c>
      <c r="H493" s="2" t="str">
        <f t="shared" si="46"/>
        <v>Sell</v>
      </c>
    </row>
    <row r="494" spans="1:8" ht="13.5" x14ac:dyDescent="0.25">
      <c r="A494" s="3">
        <f>TITRES_STAT!B497</f>
        <v>42725</v>
      </c>
      <c r="B494" s="17">
        <f>TITRES_STAT!D497</f>
        <v>3.8</v>
      </c>
      <c r="C494" s="2">
        <f t="shared" si="42"/>
        <v>4.0753270854089969</v>
      </c>
      <c r="D494" s="2">
        <f t="shared" si="44"/>
        <v>3.9698969303547615</v>
      </c>
      <c r="E494" s="2">
        <f t="shared" si="43"/>
        <v>0.10543015505423536</v>
      </c>
      <c r="F494" s="2">
        <f t="shared" si="47"/>
        <v>9.4937356472913154E-2</v>
      </c>
      <c r="G494" s="2">
        <f t="shared" si="45"/>
        <v>1.049279858132221E-2</v>
      </c>
      <c r="H494" s="2" t="str">
        <f t="shared" si="46"/>
        <v>Sell</v>
      </c>
    </row>
    <row r="495" spans="1:8" ht="13.5" x14ac:dyDescent="0.25">
      <c r="A495" s="3">
        <f>TITRES_STAT!B498</f>
        <v>42726</v>
      </c>
      <c r="B495" s="17">
        <f>TITRES_STAT!D498</f>
        <v>3.8</v>
      </c>
      <c r="C495" s="2">
        <f t="shared" si="42"/>
        <v>4.0637383030383818</v>
      </c>
      <c r="D495" s="2">
        <f t="shared" si="44"/>
        <v>3.9573119725507055</v>
      </c>
      <c r="E495" s="2">
        <f t="shared" si="43"/>
        <v>0.10642633048767625</v>
      </c>
      <c r="F495" s="2">
        <f t="shared" si="47"/>
        <v>9.723515127586578E-2</v>
      </c>
      <c r="G495" s="2">
        <f t="shared" si="45"/>
        <v>9.1911792118104657E-3</v>
      </c>
      <c r="H495" s="2" t="str">
        <f t="shared" si="46"/>
        <v>Sell</v>
      </c>
    </row>
    <row r="496" spans="1:8" ht="13.5" x14ac:dyDescent="0.25">
      <c r="A496" s="3">
        <f>TITRES_STAT!B499</f>
        <v>42727</v>
      </c>
      <c r="B496" s="17">
        <f>TITRES_STAT!D499</f>
        <v>3.8</v>
      </c>
      <c r="C496" s="2">
        <f t="shared" si="42"/>
        <v>4.0447016410324768</v>
      </c>
      <c r="D496" s="2">
        <f t="shared" si="44"/>
        <v>3.9456592338432461</v>
      </c>
      <c r="E496" s="2">
        <f t="shared" si="43"/>
        <v>9.904240718923063E-2</v>
      </c>
      <c r="F496" s="2">
        <f t="shared" si="47"/>
        <v>9.7596602458538753E-2</v>
      </c>
      <c r="G496" s="2">
        <f t="shared" si="45"/>
        <v>1.445804730691877E-3</v>
      </c>
      <c r="H496" s="2" t="str">
        <f t="shared" si="46"/>
        <v>Sell</v>
      </c>
    </row>
    <row r="497" spans="1:8" ht="13.5" x14ac:dyDescent="0.25">
      <c r="A497" s="3">
        <f>TITRES_STAT!B500</f>
        <v>42730</v>
      </c>
      <c r="B497" s="17">
        <f>TITRES_STAT!D500</f>
        <v>3.8</v>
      </c>
      <c r="C497" s="2">
        <f t="shared" si="42"/>
        <v>4.0362860039505577</v>
      </c>
      <c r="D497" s="2">
        <f t="shared" si="44"/>
        <v>3.934869660965969</v>
      </c>
      <c r="E497" s="2">
        <f t="shared" si="43"/>
        <v>0.10141634298458868</v>
      </c>
      <c r="F497" s="2">
        <f t="shared" si="47"/>
        <v>9.8360550563748733E-2</v>
      </c>
      <c r="G497" s="2">
        <f t="shared" si="45"/>
        <v>3.0557924208399478E-3</v>
      </c>
      <c r="H497" s="2" t="str">
        <f t="shared" si="46"/>
        <v>Sell</v>
      </c>
    </row>
    <row r="498" spans="1:8" ht="13.5" x14ac:dyDescent="0.25">
      <c r="A498" s="3">
        <f>TITRES_STAT!B501</f>
        <v>42731</v>
      </c>
      <c r="B498" s="17">
        <f>TITRES_STAT!D501</f>
        <v>3.8</v>
      </c>
      <c r="C498" s="2">
        <f t="shared" si="42"/>
        <v>4.0307035418043178</v>
      </c>
      <c r="D498" s="2">
        <f t="shared" si="44"/>
        <v>3.924879315709231</v>
      </c>
      <c r="E498" s="2">
        <f t="shared" si="43"/>
        <v>0.10582422609508679</v>
      </c>
      <c r="F498" s="2">
        <f t="shared" si="47"/>
        <v>9.9853285670016348E-2</v>
      </c>
      <c r="G498" s="2">
        <f t="shared" si="45"/>
        <v>5.9709404250704451E-3</v>
      </c>
      <c r="H498" s="2" t="str">
        <f t="shared" si="46"/>
        <v>Sell</v>
      </c>
    </row>
    <row r="499" spans="1:8" ht="13.5" x14ac:dyDescent="0.25">
      <c r="A499" s="3">
        <f>TITRES_STAT!B502</f>
        <v>42732</v>
      </c>
      <c r="B499" s="17">
        <f>TITRES_STAT!D502</f>
        <v>3.91</v>
      </c>
      <c r="C499" s="2">
        <f t="shared" si="42"/>
        <v>4.0105953046036538</v>
      </c>
      <c r="D499" s="2">
        <f t="shared" si="44"/>
        <v>3.9237771441752138</v>
      </c>
      <c r="E499" s="2">
        <f t="shared" si="43"/>
        <v>8.6818160428439928E-2</v>
      </c>
      <c r="F499" s="2">
        <f t="shared" si="47"/>
        <v>9.7246260621701067E-2</v>
      </c>
      <c r="G499" s="2">
        <f t="shared" si="45"/>
        <v>-1.0428100193261139E-2</v>
      </c>
      <c r="H499" s="2" t="str">
        <f t="shared" si="46"/>
        <v>Hold</v>
      </c>
    </row>
    <row r="500" spans="1:8" ht="13.5" x14ac:dyDescent="0.25">
      <c r="A500" s="3">
        <f>TITRES_STAT!B503</f>
        <v>42733</v>
      </c>
      <c r="B500" s="17">
        <f>TITRES_STAT!D503</f>
        <v>3.92</v>
      </c>
      <c r="C500" s="2">
        <f t="shared" si="42"/>
        <v>3.9797344885107844</v>
      </c>
      <c r="D500" s="2">
        <f t="shared" si="44"/>
        <v>3.9234973557177906</v>
      </c>
      <c r="E500" s="2">
        <f t="shared" si="43"/>
        <v>5.6237132792993805E-2</v>
      </c>
      <c r="F500" s="2">
        <f t="shared" si="47"/>
        <v>8.9044435055959631E-2</v>
      </c>
      <c r="G500" s="2">
        <f t="shared" si="45"/>
        <v>-3.2807302262965826E-2</v>
      </c>
      <c r="H500" s="2" t="str">
        <f t="shared" si="46"/>
        <v>Hold</v>
      </c>
    </row>
    <row r="501" spans="1:8" ht="13.5" x14ac:dyDescent="0.25">
      <c r="A501" s="3">
        <f>TITRES_STAT!B504</f>
        <v>42734</v>
      </c>
      <c r="B501" s="17">
        <f>TITRES_STAT!D504</f>
        <v>3.9</v>
      </c>
      <c r="C501" s="2">
        <f t="shared" si="42"/>
        <v>3.9520830287398945</v>
      </c>
      <c r="D501" s="2">
        <f t="shared" si="44"/>
        <v>3.9217568108498058</v>
      </c>
      <c r="E501" s="2">
        <f t="shared" si="43"/>
        <v>3.0326217890088714E-2</v>
      </c>
      <c r="F501" s="2">
        <f t="shared" si="47"/>
        <v>7.7300791622785456E-2</v>
      </c>
      <c r="G501" s="2">
        <f t="shared" si="45"/>
        <v>-4.6974573732696742E-2</v>
      </c>
      <c r="H501" s="2" t="str">
        <f t="shared" si="46"/>
        <v>Hold</v>
      </c>
    </row>
    <row r="502" spans="1:8" ht="13.5" x14ac:dyDescent="0.25">
      <c r="A502" s="3">
        <f>TITRES_STAT!B505</f>
        <v>42737</v>
      </c>
      <c r="B502" s="17">
        <f>TITRES_STAT!D505</f>
        <v>3.92</v>
      </c>
      <c r="C502" s="2">
        <f t="shared" si="42"/>
        <v>3.9286856397029877</v>
      </c>
      <c r="D502" s="2">
        <f t="shared" si="44"/>
        <v>3.921626676712783</v>
      </c>
      <c r="E502" s="2">
        <f t="shared" si="43"/>
        <v>7.058962990204698E-3</v>
      </c>
      <c r="F502" s="2">
        <f t="shared" si="47"/>
        <v>6.325242589626931E-2</v>
      </c>
      <c r="G502" s="2">
        <f t="shared" si="45"/>
        <v>-5.6193462906064612E-2</v>
      </c>
      <c r="H502" s="2" t="str">
        <f t="shared" si="46"/>
        <v>Hold</v>
      </c>
    </row>
    <row r="503" spans="1:8" ht="13.5" x14ac:dyDescent="0.25">
      <c r="A503" s="3">
        <f>TITRES_STAT!B506</f>
        <v>42738</v>
      </c>
      <c r="B503" s="17">
        <f>TITRES_STAT!D506</f>
        <v>3.8</v>
      </c>
      <c r="C503" s="2">
        <f t="shared" si="42"/>
        <v>3.9088878489794512</v>
      </c>
      <c r="D503" s="2">
        <f t="shared" si="44"/>
        <v>3.9126172932525769</v>
      </c>
      <c r="E503" s="2">
        <f t="shared" si="43"/>
        <v>-3.7294442731257149E-3</v>
      </c>
      <c r="F503" s="2">
        <f t="shared" si="47"/>
        <v>4.985605186239031E-2</v>
      </c>
      <c r="G503" s="2">
        <f t="shared" si="45"/>
        <v>-5.3585496135516025E-2</v>
      </c>
      <c r="H503" s="2" t="str">
        <f t="shared" si="46"/>
        <v>Hold</v>
      </c>
    </row>
    <row r="504" spans="1:8" ht="13.5" x14ac:dyDescent="0.25">
      <c r="A504" s="3">
        <f>TITRES_STAT!B507</f>
        <v>42739</v>
      </c>
      <c r="B504" s="17">
        <f>TITRES_STAT!D507</f>
        <v>3.78</v>
      </c>
      <c r="C504" s="2">
        <f t="shared" si="42"/>
        <v>3.8921358722133821</v>
      </c>
      <c r="D504" s="2">
        <f t="shared" si="44"/>
        <v>3.902793790048682</v>
      </c>
      <c r="E504" s="2">
        <f t="shared" si="43"/>
        <v>-1.0657917835299902E-2</v>
      </c>
      <c r="F504" s="2">
        <f t="shared" si="47"/>
        <v>3.7753257922852272E-2</v>
      </c>
      <c r="G504" s="2">
        <f t="shared" si="45"/>
        <v>-4.8411175758152174E-2</v>
      </c>
      <c r="H504" s="2" t="str">
        <f t="shared" si="46"/>
        <v>Hold</v>
      </c>
    </row>
    <row r="505" spans="1:8" ht="13.5" x14ac:dyDescent="0.25">
      <c r="A505" s="3">
        <f>TITRES_STAT!B508</f>
        <v>42740</v>
      </c>
      <c r="B505" s="17">
        <f>TITRES_STAT!D508</f>
        <v>3.75</v>
      </c>
      <c r="C505" s="2">
        <f t="shared" si="42"/>
        <v>3.8779611226420925</v>
      </c>
      <c r="D505" s="2">
        <f t="shared" si="44"/>
        <v>3.8914757315265573</v>
      </c>
      <c r="E505" s="2">
        <f t="shared" si="43"/>
        <v>-1.3514608884464874E-2</v>
      </c>
      <c r="F505" s="2">
        <f t="shared" si="47"/>
        <v>2.7499684561388845E-2</v>
      </c>
      <c r="G505" s="2">
        <f t="shared" si="45"/>
        <v>-4.1014293445853722E-2</v>
      </c>
      <c r="H505" s="2" t="str">
        <f t="shared" si="46"/>
        <v>Hold</v>
      </c>
    </row>
    <row r="506" spans="1:8" ht="13.5" x14ac:dyDescent="0.25">
      <c r="A506" s="3">
        <f>TITRES_STAT!B509</f>
        <v>42741</v>
      </c>
      <c r="B506" s="17">
        <f>TITRES_STAT!D509</f>
        <v>3.71</v>
      </c>
      <c r="C506" s="2">
        <f t="shared" si="42"/>
        <v>3.8659671037740782</v>
      </c>
      <c r="D506" s="2">
        <f t="shared" si="44"/>
        <v>3.8780330847468125</v>
      </c>
      <c r="E506" s="2">
        <f t="shared" si="43"/>
        <v>-1.2065980972734369E-2</v>
      </c>
      <c r="F506" s="2">
        <f t="shared" si="47"/>
        <v>1.9586551454564203E-2</v>
      </c>
      <c r="G506" s="2">
        <f t="shared" si="45"/>
        <v>-3.1652532427298569E-2</v>
      </c>
      <c r="H506" s="2" t="str">
        <f t="shared" si="46"/>
        <v>Hold</v>
      </c>
    </row>
    <row r="507" spans="1:8" ht="13.5" x14ac:dyDescent="0.25">
      <c r="A507" s="3">
        <f>TITRES_STAT!B510</f>
        <v>42744</v>
      </c>
      <c r="B507" s="17">
        <f>TITRES_STAT!D510</f>
        <v>3.75</v>
      </c>
      <c r="C507" s="2">
        <f t="shared" si="42"/>
        <v>3.8558183185780663</v>
      </c>
      <c r="D507" s="2">
        <f t="shared" si="44"/>
        <v>3.8685491525433449</v>
      </c>
      <c r="E507" s="2">
        <f t="shared" si="43"/>
        <v>-1.2730833965278521E-2</v>
      </c>
      <c r="F507" s="2">
        <f t="shared" si="47"/>
        <v>1.312307437059566E-2</v>
      </c>
      <c r="G507" s="2">
        <f t="shared" si="45"/>
        <v>-2.5853908335874181E-2</v>
      </c>
      <c r="H507" s="2" t="str">
        <f t="shared" si="46"/>
        <v>Hold</v>
      </c>
    </row>
    <row r="508" spans="1:8" ht="13.5" x14ac:dyDescent="0.25">
      <c r="A508" s="3">
        <f>TITRES_STAT!B511</f>
        <v>42745</v>
      </c>
      <c r="B508" s="17">
        <f>TITRES_STAT!D511</f>
        <v>3.83</v>
      </c>
      <c r="C508" s="2">
        <f t="shared" si="42"/>
        <v>3.8472308849506716</v>
      </c>
      <c r="D508" s="2">
        <f t="shared" si="44"/>
        <v>3.8656936597623566</v>
      </c>
      <c r="E508" s="2">
        <f t="shared" si="43"/>
        <v>-1.8462774811685012E-2</v>
      </c>
      <c r="F508" s="2">
        <f t="shared" si="47"/>
        <v>6.8059045341395258E-3</v>
      </c>
      <c r="G508" s="2">
        <f t="shared" si="45"/>
        <v>-2.5268679345824538E-2</v>
      </c>
      <c r="H508" s="2" t="str">
        <f t="shared" si="46"/>
        <v>Hold</v>
      </c>
    </row>
    <row r="509" spans="1:8" ht="13.5" x14ac:dyDescent="0.25">
      <c r="A509" s="3">
        <f>TITRES_STAT!B512</f>
        <v>42746</v>
      </c>
      <c r="B509" s="17">
        <f>TITRES_STAT!D512</f>
        <v>3.83</v>
      </c>
      <c r="C509" s="2">
        <f t="shared" si="42"/>
        <v>3.8568876718813376</v>
      </c>
      <c r="D509" s="2">
        <f t="shared" si="44"/>
        <v>3.8630496849651452</v>
      </c>
      <c r="E509" s="2">
        <f t="shared" si="43"/>
        <v>-6.1620130838075937E-3</v>
      </c>
      <c r="F509" s="2">
        <f t="shared" si="47"/>
        <v>4.2123210105501022E-3</v>
      </c>
      <c r="G509" s="2">
        <f t="shared" si="45"/>
        <v>-1.0374334094357696E-2</v>
      </c>
      <c r="H509" s="2" t="str">
        <f t="shared" si="46"/>
        <v>Hold</v>
      </c>
    </row>
    <row r="510" spans="1:8" ht="13.5" x14ac:dyDescent="0.25">
      <c r="A510" s="3">
        <f>TITRES_STAT!B513</f>
        <v>42747</v>
      </c>
      <c r="B510" s="17">
        <f>TITRES_STAT!D513</f>
        <v>3.83</v>
      </c>
      <c r="C510" s="2">
        <f t="shared" si="42"/>
        <v>3.8665972608226702</v>
      </c>
      <c r="D510" s="2">
        <f t="shared" si="44"/>
        <v>3.8606015601529124</v>
      </c>
      <c r="E510" s="2">
        <f t="shared" si="43"/>
        <v>5.995700669757742E-3</v>
      </c>
      <c r="F510" s="2">
        <f t="shared" si="47"/>
        <v>4.5689969423916305E-3</v>
      </c>
      <c r="G510" s="2">
        <f t="shared" si="45"/>
        <v>1.4267037273661114E-3</v>
      </c>
      <c r="H510" s="2" t="str">
        <f t="shared" si="46"/>
        <v>Sell</v>
      </c>
    </row>
    <row r="511" spans="1:8" ht="13.5" x14ac:dyDescent="0.25">
      <c r="A511" s="3">
        <f>TITRES_STAT!B514</f>
        <v>42748</v>
      </c>
      <c r="B511" s="17">
        <f>TITRES_STAT!D514</f>
        <v>3.83</v>
      </c>
      <c r="C511" s="2">
        <f t="shared" si="42"/>
        <v>3.8717361437730289</v>
      </c>
      <c r="D511" s="2">
        <f t="shared" si="44"/>
        <v>3.8583347779193633</v>
      </c>
      <c r="E511" s="2">
        <f t="shared" si="43"/>
        <v>1.3401365853665581E-2</v>
      </c>
      <c r="F511" s="2">
        <f t="shared" si="47"/>
        <v>6.3354707246464212E-3</v>
      </c>
      <c r="G511" s="2">
        <f t="shared" si="45"/>
        <v>7.0658951290191599E-3</v>
      </c>
      <c r="H511" s="2" t="str">
        <f t="shared" si="46"/>
        <v>Sell</v>
      </c>
    </row>
    <row r="512" spans="1:8" ht="13.5" x14ac:dyDescent="0.25">
      <c r="A512" s="3">
        <f>TITRES_STAT!B515</f>
        <v>42751</v>
      </c>
      <c r="B512" s="17">
        <f>TITRES_STAT!D515</f>
        <v>3.94</v>
      </c>
      <c r="C512" s="2">
        <f t="shared" si="42"/>
        <v>3.8791613524233322</v>
      </c>
      <c r="D512" s="2">
        <f t="shared" si="44"/>
        <v>3.8643840536290401</v>
      </c>
      <c r="E512" s="2">
        <f t="shared" si="43"/>
        <v>1.4777298794292015E-2</v>
      </c>
      <c r="F512" s="2">
        <f t="shared" si="47"/>
        <v>8.0238363385755403E-3</v>
      </c>
      <c r="G512" s="2">
        <f t="shared" si="45"/>
        <v>6.753462455716475E-3</v>
      </c>
      <c r="H512" s="2" t="str">
        <f t="shared" si="46"/>
        <v>Sell</v>
      </c>
    </row>
    <row r="513" spans="1:8" ht="13.5" x14ac:dyDescent="0.25">
      <c r="A513" s="3">
        <f>TITRES_STAT!B516</f>
        <v>42752</v>
      </c>
      <c r="B513" s="17">
        <f>TITRES_STAT!D516</f>
        <v>4.05</v>
      </c>
      <c r="C513" s="2">
        <f t="shared" si="42"/>
        <v>3.8669826828197427</v>
      </c>
      <c r="D513" s="2">
        <f t="shared" si="44"/>
        <v>3.8781333829898519</v>
      </c>
      <c r="E513" s="2">
        <f t="shared" si="43"/>
        <v>-1.1150700170109218E-2</v>
      </c>
      <c r="F513" s="2">
        <f t="shared" si="47"/>
        <v>4.1889290368385887E-3</v>
      </c>
      <c r="G513" s="2">
        <f t="shared" si="45"/>
        <v>-1.5339629206947807E-2</v>
      </c>
      <c r="H513" s="2" t="str">
        <f t="shared" si="46"/>
        <v>Hold</v>
      </c>
    </row>
    <row r="514" spans="1:8" ht="13.5" x14ac:dyDescent="0.25">
      <c r="A514" s="3">
        <f>TITRES_STAT!B517</f>
        <v>42753</v>
      </c>
      <c r="B514" s="17">
        <f>TITRES_STAT!D517</f>
        <v>4.04</v>
      </c>
      <c r="C514" s="2">
        <f t="shared" si="42"/>
        <v>3.8536007316167051</v>
      </c>
      <c r="D514" s="2">
        <f t="shared" si="44"/>
        <v>3.8901235027683811</v>
      </c>
      <c r="E514" s="2">
        <f t="shared" si="43"/>
        <v>-3.6522771151676015E-2</v>
      </c>
      <c r="F514" s="2">
        <f t="shared" si="47"/>
        <v>-3.9534110008643325E-3</v>
      </c>
      <c r="G514" s="2">
        <f t="shared" si="45"/>
        <v>-3.2569360150811681E-2</v>
      </c>
      <c r="H514" s="2" t="str">
        <f t="shared" si="46"/>
        <v>Hold</v>
      </c>
    </row>
    <row r="515" spans="1:8" ht="13.5" x14ac:dyDescent="0.25">
      <c r="A515" s="3">
        <f>TITRES_STAT!B518</f>
        <v>42754</v>
      </c>
      <c r="B515" s="17">
        <f>TITRES_STAT!D518</f>
        <v>3.92</v>
      </c>
      <c r="C515" s="2">
        <f t="shared" si="42"/>
        <v>3.8376621575218275</v>
      </c>
      <c r="D515" s="2">
        <f t="shared" si="44"/>
        <v>3.8923365766373896</v>
      </c>
      <c r="E515" s="2">
        <f t="shared" si="43"/>
        <v>-5.4674419115562145E-2</v>
      </c>
      <c r="F515" s="2">
        <f t="shared" si="47"/>
        <v>-1.4097612623803896E-2</v>
      </c>
      <c r="G515" s="2">
        <f t="shared" si="45"/>
        <v>-4.0576806491758252E-2</v>
      </c>
      <c r="H515" s="2" t="str">
        <f t="shared" si="46"/>
        <v>Hold</v>
      </c>
    </row>
    <row r="516" spans="1:8" ht="13.5" x14ac:dyDescent="0.25">
      <c r="A516" s="3">
        <f>TITRES_STAT!B519</f>
        <v>42755</v>
      </c>
      <c r="B516" s="17">
        <f>TITRES_STAT!D519</f>
        <v>3.92</v>
      </c>
      <c r="C516" s="2">
        <f t="shared" si="42"/>
        <v>3.8180218255953924</v>
      </c>
      <c r="D516" s="2">
        <f t="shared" si="44"/>
        <v>3.8943857191086941</v>
      </c>
      <c r="E516" s="2">
        <f t="shared" si="43"/>
        <v>-7.636389351330175E-2</v>
      </c>
      <c r="F516" s="2">
        <f t="shared" si="47"/>
        <v>-2.6550868801703469E-2</v>
      </c>
      <c r="G516" s="2">
        <f t="shared" si="45"/>
        <v>-4.9813024711598278E-2</v>
      </c>
      <c r="H516" s="2" t="str">
        <f t="shared" si="46"/>
        <v>Hold</v>
      </c>
    </row>
    <row r="517" spans="1:8" ht="13.5" x14ac:dyDescent="0.25">
      <c r="A517" s="3">
        <f>TITRES_STAT!B520</f>
        <v>42758</v>
      </c>
      <c r="B517" s="17">
        <f>TITRES_STAT!D520</f>
        <v>3.9</v>
      </c>
      <c r="C517" s="2">
        <f t="shared" si="42"/>
        <v>3.8075569293499476</v>
      </c>
      <c r="D517" s="2">
        <f t="shared" si="44"/>
        <v>3.8948015917673091</v>
      </c>
      <c r="E517" s="2">
        <f t="shared" si="43"/>
        <v>-8.7244662417361507E-2</v>
      </c>
      <c r="F517" s="2">
        <f t="shared" si="47"/>
        <v>-3.8689627524835082E-2</v>
      </c>
      <c r="G517" s="2">
        <f t="shared" si="45"/>
        <v>-4.8555034892526425E-2</v>
      </c>
      <c r="H517" s="2" t="str">
        <f t="shared" si="46"/>
        <v>Hold</v>
      </c>
    </row>
    <row r="518" spans="1:8" ht="13.5" x14ac:dyDescent="0.25">
      <c r="A518" s="3">
        <f>TITRES_STAT!B521</f>
        <v>42759</v>
      </c>
      <c r="B518" s="17">
        <f>TITRES_STAT!D521</f>
        <v>3.91</v>
      </c>
      <c r="C518" s="2">
        <f t="shared" si="42"/>
        <v>3.811009709449956</v>
      </c>
      <c r="D518" s="2">
        <f t="shared" si="44"/>
        <v>3.8959273997845454</v>
      </c>
      <c r="E518" s="2">
        <f t="shared" si="43"/>
        <v>-8.4917690334589402E-2</v>
      </c>
      <c r="F518" s="2">
        <f t="shared" si="47"/>
        <v>-4.7935240086785944E-2</v>
      </c>
      <c r="G518" s="2">
        <f t="shared" si="45"/>
        <v>-3.6982450247803458E-2</v>
      </c>
      <c r="H518" s="2" t="str">
        <f t="shared" si="46"/>
        <v>Hold</v>
      </c>
    </row>
    <row r="519" spans="1:8" ht="13.5" x14ac:dyDescent="0.25">
      <c r="A519" s="3">
        <f>TITRES_STAT!B522</f>
        <v>42760</v>
      </c>
      <c r="B519" s="17">
        <f>TITRES_STAT!D522</f>
        <v>3.9</v>
      </c>
      <c r="C519" s="2">
        <f t="shared" si="42"/>
        <v>3.8139312926115014</v>
      </c>
      <c r="D519" s="2">
        <f t="shared" si="44"/>
        <v>3.8962290738745788</v>
      </c>
      <c r="E519" s="2">
        <f t="shared" si="43"/>
        <v>-8.2297781263077407E-2</v>
      </c>
      <c r="F519" s="2">
        <f t="shared" si="47"/>
        <v>-5.4807748322044242E-2</v>
      </c>
      <c r="G519" s="2">
        <f t="shared" si="45"/>
        <v>-2.7490032941033166E-2</v>
      </c>
      <c r="H519" s="2" t="str">
        <f t="shared" si="46"/>
        <v>Hold</v>
      </c>
    </row>
    <row r="520" spans="1:8" ht="13.5" x14ac:dyDescent="0.25">
      <c r="A520" s="3">
        <f>TITRES_STAT!B523</f>
        <v>42761</v>
      </c>
      <c r="B520" s="17">
        <f>TITRES_STAT!D523</f>
        <v>3.92</v>
      </c>
      <c r="C520" s="2">
        <f t="shared" si="42"/>
        <v>3.8164034014405015</v>
      </c>
      <c r="D520" s="2">
        <f t="shared" si="44"/>
        <v>3.8979898832172024</v>
      </c>
      <c r="E520" s="2">
        <f t="shared" si="43"/>
        <v>-8.1586481776700914E-2</v>
      </c>
      <c r="F520" s="2">
        <f t="shared" si="47"/>
        <v>-6.0163495012975576E-2</v>
      </c>
      <c r="G520" s="2">
        <f t="shared" si="45"/>
        <v>-2.1422986763725338E-2</v>
      </c>
      <c r="H520" s="2" t="str">
        <f t="shared" si="46"/>
        <v>Hold</v>
      </c>
    </row>
    <row r="521" spans="1:8" ht="13.5" x14ac:dyDescent="0.25">
      <c r="A521" s="3">
        <f>TITRES_STAT!B524</f>
        <v>42762</v>
      </c>
      <c r="B521" s="17">
        <f>TITRES_STAT!D524</f>
        <v>3.9</v>
      </c>
      <c r="C521" s="2">
        <f t="shared" si="42"/>
        <v>3.8184951858342702</v>
      </c>
      <c r="D521" s="2">
        <f t="shared" si="44"/>
        <v>3.898138780756669</v>
      </c>
      <c r="E521" s="2">
        <f t="shared" si="43"/>
        <v>-7.9643594922398808E-2</v>
      </c>
      <c r="F521" s="2">
        <f t="shared" si="47"/>
        <v>-6.4059514994860234E-2</v>
      </c>
      <c r="G521" s="2">
        <f t="shared" si="45"/>
        <v>-1.5584079927538574E-2</v>
      </c>
      <c r="H521" s="2" t="str">
        <f t="shared" si="46"/>
        <v>Hold</v>
      </c>
    </row>
    <row r="522" spans="1:8" ht="13.5" x14ac:dyDescent="0.25">
      <c r="A522" s="3">
        <f>TITRES_STAT!B525</f>
        <v>42765</v>
      </c>
      <c r="B522" s="17">
        <f>TITRES_STAT!D525</f>
        <v>3.9</v>
      </c>
      <c r="C522" s="2">
        <f t="shared" si="42"/>
        <v>3.837188234167459</v>
      </c>
      <c r="D522" s="2">
        <f t="shared" si="44"/>
        <v>3.8982766488487672</v>
      </c>
      <c r="E522" s="2">
        <f t="shared" si="43"/>
        <v>-6.1088414681308212E-2</v>
      </c>
      <c r="F522" s="2">
        <f t="shared" si="47"/>
        <v>-6.3465294932149835E-2</v>
      </c>
      <c r="G522" s="2">
        <f t="shared" si="45"/>
        <v>2.3768802508416231E-3</v>
      </c>
      <c r="H522" s="2" t="str">
        <f t="shared" si="46"/>
        <v>Sell</v>
      </c>
    </row>
    <row r="523" spans="1:8" ht="13.5" x14ac:dyDescent="0.25">
      <c r="A523" s="3">
        <f>TITRES_STAT!B526</f>
        <v>42766</v>
      </c>
      <c r="B523" s="17">
        <f>TITRES_STAT!D526</f>
        <v>3.8</v>
      </c>
      <c r="C523" s="2">
        <f t="shared" si="42"/>
        <v>3.8699285058340038</v>
      </c>
      <c r="D523" s="2">
        <f t="shared" si="44"/>
        <v>3.890996897082192</v>
      </c>
      <c r="E523" s="2">
        <f t="shared" si="43"/>
        <v>-2.1068391248188156E-2</v>
      </c>
      <c r="F523" s="2">
        <f t="shared" si="47"/>
        <v>-5.4985914195357498E-2</v>
      </c>
      <c r="G523" s="2">
        <f t="shared" si="45"/>
        <v>3.3917522947169342E-2</v>
      </c>
      <c r="H523" s="2" t="str">
        <f t="shared" si="46"/>
        <v>Sell</v>
      </c>
    </row>
    <row r="524" spans="1:8" ht="13.5" x14ac:dyDescent="0.25">
      <c r="A524" s="3">
        <f>TITRES_STAT!B527</f>
        <v>42767</v>
      </c>
      <c r="B524" s="17">
        <f>TITRES_STAT!D527</f>
        <v>3.74</v>
      </c>
      <c r="C524" s="2">
        <f t="shared" si="42"/>
        <v>3.8960933510903111</v>
      </c>
      <c r="D524" s="2">
        <f t="shared" si="44"/>
        <v>3.8798119417427701</v>
      </c>
      <c r="E524" s="2">
        <f t="shared" si="43"/>
        <v>1.6281409347540965E-2</v>
      </c>
      <c r="F524" s="2">
        <f t="shared" si="47"/>
        <v>-4.0732449486777809E-2</v>
      </c>
      <c r="G524" s="2">
        <f t="shared" si="45"/>
        <v>5.7013858834318774E-2</v>
      </c>
      <c r="H524" s="2" t="str">
        <f t="shared" si="46"/>
        <v>Sell</v>
      </c>
    </row>
    <row r="525" spans="1:8" ht="13.5" x14ac:dyDescent="0.25">
      <c r="A525" s="3">
        <f>TITRES_STAT!B528</f>
        <v>42768</v>
      </c>
      <c r="B525" s="17">
        <f>TITRES_STAT!D528</f>
        <v>3.8</v>
      </c>
      <c r="C525" s="2">
        <f t="shared" si="42"/>
        <v>3.8997712970764171</v>
      </c>
      <c r="D525" s="2">
        <f t="shared" si="44"/>
        <v>3.8738999460581205</v>
      </c>
      <c r="E525" s="2">
        <f t="shared" si="43"/>
        <v>2.5871351018296629E-2</v>
      </c>
      <c r="F525" s="2">
        <f t="shared" si="47"/>
        <v>-2.7411689385762925E-2</v>
      </c>
      <c r="G525" s="2">
        <f t="shared" si="45"/>
        <v>5.3283040404059553E-2</v>
      </c>
      <c r="H525" s="2" t="str">
        <f t="shared" si="46"/>
        <v>Sell</v>
      </c>
    </row>
    <row r="526" spans="1:8" ht="13.5" x14ac:dyDescent="0.25">
      <c r="A526" s="3">
        <f>TITRES_STAT!B529</f>
        <v>42769</v>
      </c>
      <c r="B526" s="17">
        <f>TITRES_STAT!D529</f>
        <v>3.85</v>
      </c>
      <c r="C526" s="2">
        <f t="shared" si="42"/>
        <v>3.9028834052185069</v>
      </c>
      <c r="D526" s="2">
        <f t="shared" si="44"/>
        <v>3.872129579683445</v>
      </c>
      <c r="E526" s="2">
        <f t="shared" si="43"/>
        <v>3.0753825535061896E-2</v>
      </c>
      <c r="F526" s="2">
        <f t="shared" si="47"/>
        <v>-1.577858640159796E-2</v>
      </c>
      <c r="G526" s="2">
        <f t="shared" si="45"/>
        <v>4.6532411936659857E-2</v>
      </c>
      <c r="H526" s="2" t="str">
        <f t="shared" si="46"/>
        <v>Sell</v>
      </c>
    </row>
    <row r="527" spans="1:8" ht="13.5" x14ac:dyDescent="0.25">
      <c r="A527" s="3">
        <f>TITRES_STAT!B530</f>
        <v>42772</v>
      </c>
      <c r="B527" s="17">
        <f>TITRES_STAT!D530</f>
        <v>3.85</v>
      </c>
      <c r="C527" s="2">
        <f t="shared" ref="C527:C590" si="48">$C$4*B517+C526*(1-$C$4)</f>
        <v>3.9024398044156596</v>
      </c>
      <c r="D527" s="2">
        <f t="shared" si="44"/>
        <v>3.8704903515587454</v>
      </c>
      <c r="E527" s="2">
        <f t="shared" si="43"/>
        <v>3.1949452856914196E-2</v>
      </c>
      <c r="F527" s="2">
        <f t="shared" si="47"/>
        <v>-6.2329785498955303E-3</v>
      </c>
      <c r="G527" s="2">
        <f t="shared" si="45"/>
        <v>3.8182431406809728E-2</v>
      </c>
      <c r="H527" s="2" t="str">
        <f t="shared" si="46"/>
        <v>Sell</v>
      </c>
    </row>
    <row r="528" spans="1:8" ht="13.5" x14ac:dyDescent="0.25">
      <c r="A528" s="3">
        <f>TITRES_STAT!B531</f>
        <v>42773</v>
      </c>
      <c r="B528" s="17">
        <f>TITRES_STAT!D531</f>
        <v>3.74</v>
      </c>
      <c r="C528" s="2">
        <f t="shared" si="48"/>
        <v>3.903602911428635</v>
      </c>
      <c r="D528" s="2">
        <f t="shared" si="44"/>
        <v>3.8608243995914311</v>
      </c>
      <c r="E528" s="2">
        <f t="shared" si="43"/>
        <v>4.2778511837203936E-2</v>
      </c>
      <c r="F528" s="2">
        <f t="shared" si="47"/>
        <v>3.5693195275243632E-3</v>
      </c>
      <c r="G528" s="2">
        <f t="shared" si="45"/>
        <v>3.9209192309679571E-2</v>
      </c>
      <c r="H528" s="2" t="str">
        <f t="shared" si="46"/>
        <v>Sell</v>
      </c>
    </row>
    <row r="529" spans="1:8" ht="13.5" x14ac:dyDescent="0.25">
      <c r="A529" s="3">
        <f>TITRES_STAT!B532</f>
        <v>42774</v>
      </c>
      <c r="B529" s="17">
        <f>TITRES_STAT!D532</f>
        <v>3.8</v>
      </c>
      <c r="C529" s="2">
        <f t="shared" si="48"/>
        <v>3.9030486173626913</v>
      </c>
      <c r="D529" s="2">
        <f t="shared" si="44"/>
        <v>3.8563188885105841</v>
      </c>
      <c r="E529" s="2">
        <f t="shared" si="43"/>
        <v>4.6729728852107133E-2</v>
      </c>
      <c r="F529" s="2">
        <f t="shared" si="47"/>
        <v>1.2201401392440919E-2</v>
      </c>
      <c r="G529" s="2">
        <f t="shared" si="45"/>
        <v>3.4528327459666212E-2</v>
      </c>
      <c r="H529" s="2" t="str">
        <f t="shared" si="46"/>
        <v>Sell</v>
      </c>
    </row>
    <row r="530" spans="1:8" ht="13.5" x14ac:dyDescent="0.25">
      <c r="A530" s="3">
        <f>TITRES_STAT!B533</f>
        <v>42775</v>
      </c>
      <c r="B530" s="17">
        <f>TITRES_STAT!D533</f>
        <v>3.75</v>
      </c>
      <c r="C530" s="2">
        <f t="shared" si="48"/>
        <v>3.9056565223838158</v>
      </c>
      <c r="D530" s="2">
        <f t="shared" si="44"/>
        <v>3.8484434152875777</v>
      </c>
      <c r="E530" s="2">
        <f t="shared" si="43"/>
        <v>5.7213107096238058E-2</v>
      </c>
      <c r="F530" s="2">
        <f t="shared" si="47"/>
        <v>2.120374253320035E-2</v>
      </c>
      <c r="G530" s="2">
        <f t="shared" si="45"/>
        <v>3.6009364563037709E-2</v>
      </c>
      <c r="H530" s="2" t="str">
        <f t="shared" si="46"/>
        <v>Sell</v>
      </c>
    </row>
    <row r="531" spans="1:8" ht="13.5" x14ac:dyDescent="0.25">
      <c r="A531" s="3">
        <f>TITRES_STAT!B534</f>
        <v>42776</v>
      </c>
      <c r="B531" s="17">
        <f>TITRES_STAT!D534</f>
        <v>3.8</v>
      </c>
      <c r="C531" s="2">
        <f t="shared" si="48"/>
        <v>3.904786288170921</v>
      </c>
      <c r="D531" s="2">
        <f t="shared" si="44"/>
        <v>3.844855014155165</v>
      </c>
      <c r="E531" s="2">
        <f t="shared" si="43"/>
        <v>5.9931274015756042E-2</v>
      </c>
      <c r="F531" s="2">
        <f t="shared" si="47"/>
        <v>2.8949248829711491E-2</v>
      </c>
      <c r="G531" s="2">
        <f t="shared" si="45"/>
        <v>3.0982025186044551E-2</v>
      </c>
      <c r="H531" s="2" t="str">
        <f t="shared" si="46"/>
        <v>Sell</v>
      </c>
    </row>
    <row r="532" spans="1:8" ht="13.5" x14ac:dyDescent="0.25">
      <c r="A532" s="3">
        <f>TITRES_STAT!B535</f>
        <v>42779</v>
      </c>
      <c r="B532" s="17">
        <f>TITRES_STAT!D535</f>
        <v>3.7</v>
      </c>
      <c r="C532" s="2">
        <f t="shared" si="48"/>
        <v>3.9040499361446255</v>
      </c>
      <c r="D532" s="2">
        <f t="shared" si="44"/>
        <v>3.8341250131066342</v>
      </c>
      <c r="E532" s="2">
        <f t="shared" si="43"/>
        <v>6.9924923037991249E-2</v>
      </c>
      <c r="F532" s="2">
        <f t="shared" si="47"/>
        <v>3.7144383671367444E-2</v>
      </c>
      <c r="G532" s="2">
        <f t="shared" si="45"/>
        <v>3.2780539366623805E-2</v>
      </c>
      <c r="H532" s="2" t="str">
        <f t="shared" si="46"/>
        <v>Sell</v>
      </c>
    </row>
    <row r="533" spans="1:8" ht="13.5" x14ac:dyDescent="0.25">
      <c r="A533" s="3">
        <f>TITRES_STAT!B536</f>
        <v>42780</v>
      </c>
      <c r="B533" s="17">
        <f>TITRES_STAT!D536</f>
        <v>3.78</v>
      </c>
      <c r="C533" s="2">
        <f t="shared" si="48"/>
        <v>3.8880422536608372</v>
      </c>
      <c r="D533" s="2">
        <f t="shared" si="44"/>
        <v>3.8301157528765128</v>
      </c>
      <c r="E533" s="2">
        <f t="shared" si="43"/>
        <v>5.7926500784324375E-2</v>
      </c>
      <c r="F533" s="2">
        <f t="shared" si="47"/>
        <v>4.1300807093958836E-2</v>
      </c>
      <c r="G533" s="2">
        <f t="shared" si="45"/>
        <v>1.6625693690365539E-2</v>
      </c>
      <c r="H533" s="2" t="str">
        <f t="shared" si="46"/>
        <v>Sell</v>
      </c>
    </row>
    <row r="534" spans="1:8" ht="13.5" x14ac:dyDescent="0.25">
      <c r="A534" s="3">
        <f>TITRES_STAT!B537</f>
        <v>42781</v>
      </c>
      <c r="B534" s="17">
        <f>TITRES_STAT!D537</f>
        <v>3.73</v>
      </c>
      <c r="C534" s="2">
        <f t="shared" si="48"/>
        <v>3.8652665223284006</v>
      </c>
      <c r="D534" s="2">
        <f t="shared" si="44"/>
        <v>3.8226997711819561</v>
      </c>
      <c r="E534" s="2">
        <f t="shared" si="43"/>
        <v>4.2566751146444481E-2</v>
      </c>
      <c r="F534" s="2">
        <f t="shared" si="47"/>
        <v>4.1553995904455965E-2</v>
      </c>
      <c r="G534" s="2">
        <f t="shared" si="45"/>
        <v>1.0127552419885166E-3</v>
      </c>
      <c r="H534" s="2" t="str">
        <f t="shared" si="46"/>
        <v>Sell</v>
      </c>
    </row>
    <row r="535" spans="1:8" ht="13.5" x14ac:dyDescent="0.25">
      <c r="A535" s="3">
        <f>TITRES_STAT!B538</f>
        <v>42782</v>
      </c>
      <c r="B535" s="17">
        <f>TITRES_STAT!D538</f>
        <v>3.7</v>
      </c>
      <c r="C535" s="2">
        <f t="shared" si="48"/>
        <v>3.855225518893262</v>
      </c>
      <c r="D535" s="2">
        <f t="shared" si="44"/>
        <v>3.8136108992425521</v>
      </c>
      <c r="E535" s="2">
        <f t="shared" si="43"/>
        <v>4.1614619650709894E-2</v>
      </c>
      <c r="F535" s="2">
        <f t="shared" si="47"/>
        <v>4.1566120653706753E-2</v>
      </c>
      <c r="G535" s="2">
        <f t="shared" si="45"/>
        <v>4.8498997003140754E-5</v>
      </c>
      <c r="H535" s="2" t="str">
        <f t="shared" si="46"/>
        <v>Sell</v>
      </c>
    </row>
    <row r="536" spans="1:8" ht="13.5" x14ac:dyDescent="0.25">
      <c r="A536" s="3">
        <f>TITRES_STAT!B539</f>
        <v>42783</v>
      </c>
      <c r="B536" s="17">
        <f>TITRES_STAT!D539</f>
        <v>3.7</v>
      </c>
      <c r="C536" s="2">
        <f t="shared" si="48"/>
        <v>3.8544215929096834</v>
      </c>
      <c r="D536" s="2">
        <f t="shared" si="44"/>
        <v>3.8051952770764372</v>
      </c>
      <c r="E536" s="2">
        <f t="shared" si="43"/>
        <v>4.9226315833246215E-2</v>
      </c>
      <c r="F536" s="2">
        <f t="shared" si="47"/>
        <v>4.3098159689614647E-2</v>
      </c>
      <c r="G536" s="2">
        <f t="shared" si="45"/>
        <v>6.1281561436315676E-3</v>
      </c>
      <c r="H536" s="2" t="str">
        <f t="shared" si="46"/>
        <v>Sell</v>
      </c>
    </row>
    <row r="537" spans="1:8" ht="13.5" x14ac:dyDescent="0.25">
      <c r="A537" s="3">
        <f>TITRES_STAT!B540</f>
        <v>42786</v>
      </c>
      <c r="B537" s="17">
        <f>TITRES_STAT!D540</f>
        <v>3.7</v>
      </c>
      <c r="C537" s="2">
        <f t="shared" si="48"/>
        <v>3.8537413478466553</v>
      </c>
      <c r="D537" s="2">
        <f t="shared" si="44"/>
        <v>3.7974030343300345</v>
      </c>
      <c r="E537" s="2">
        <f t="shared" si="43"/>
        <v>5.6338313516620886E-2</v>
      </c>
      <c r="F537" s="2">
        <f t="shared" si="47"/>
        <v>4.5746190455015892E-2</v>
      </c>
      <c r="G537" s="2">
        <f t="shared" si="45"/>
        <v>1.0592123061604994E-2</v>
      </c>
      <c r="H537" s="2" t="str">
        <f t="shared" si="46"/>
        <v>Sell</v>
      </c>
    </row>
    <row r="538" spans="1:8" ht="13.5" x14ac:dyDescent="0.25">
      <c r="A538" s="3">
        <f>TITRES_STAT!B541</f>
        <v>42787</v>
      </c>
      <c r="B538" s="17">
        <f>TITRES_STAT!D541</f>
        <v>3.69</v>
      </c>
      <c r="C538" s="2">
        <f t="shared" si="48"/>
        <v>3.83624267894717</v>
      </c>
      <c r="D538" s="2">
        <f t="shared" si="44"/>
        <v>3.7894472540092914</v>
      </c>
      <c r="E538" s="2">
        <f t="shared" si="43"/>
        <v>4.6795424937878582E-2</v>
      </c>
      <c r="F538" s="2">
        <f t="shared" si="47"/>
        <v>4.5956037351588437E-2</v>
      </c>
      <c r="G538" s="2">
        <f t="shared" si="45"/>
        <v>8.3938758629014537E-4</v>
      </c>
      <c r="H538" s="2" t="str">
        <f t="shared" si="46"/>
        <v>Sell</v>
      </c>
    </row>
    <row r="539" spans="1:8" ht="13.5" x14ac:dyDescent="0.25">
      <c r="A539" s="3">
        <f>TITRES_STAT!B542</f>
        <v>42788</v>
      </c>
      <c r="B539" s="17">
        <f>TITRES_STAT!D542</f>
        <v>3.69</v>
      </c>
      <c r="C539" s="2">
        <f t="shared" si="48"/>
        <v>3.8306668821860672</v>
      </c>
      <c r="D539" s="2">
        <f t="shared" si="44"/>
        <v>3.7820807907493439</v>
      </c>
      <c r="E539" s="2">
        <f t="shared" si="43"/>
        <v>4.8586091436723322E-2</v>
      </c>
      <c r="F539" s="2">
        <f t="shared" si="47"/>
        <v>4.6482048168615411E-2</v>
      </c>
      <c r="G539" s="2">
        <f t="shared" si="45"/>
        <v>2.1040432681079108E-3</v>
      </c>
      <c r="H539" s="2" t="str">
        <f t="shared" si="46"/>
        <v>Sell</v>
      </c>
    </row>
    <row r="540" spans="1:8" ht="13.5" x14ac:dyDescent="0.25">
      <c r="A540" s="3">
        <f>TITRES_STAT!B543</f>
        <v>42789</v>
      </c>
      <c r="B540" s="17">
        <f>TITRES_STAT!D543</f>
        <v>3.69</v>
      </c>
      <c r="C540" s="2">
        <f t="shared" si="48"/>
        <v>3.81825659261898</v>
      </c>
      <c r="D540" s="2">
        <f t="shared" si="44"/>
        <v>3.7752599914345777</v>
      </c>
      <c r="E540" s="2">
        <f t="shared" ref="E540:E603" si="49">C540-D540</f>
        <v>4.2996601184402294E-2</v>
      </c>
      <c r="F540" s="2">
        <f t="shared" si="47"/>
        <v>4.5784958771772792E-2</v>
      </c>
      <c r="G540" s="2">
        <f t="shared" si="45"/>
        <v>-2.7883575873704977E-3</v>
      </c>
      <c r="H540" s="2" t="str">
        <f t="shared" si="46"/>
        <v>Hold</v>
      </c>
    </row>
    <row r="541" spans="1:8" ht="13.5" x14ac:dyDescent="0.25">
      <c r="A541" s="3">
        <f>TITRES_STAT!B544</f>
        <v>42790</v>
      </c>
      <c r="B541" s="17">
        <f>TITRES_STAT!D544</f>
        <v>3.69</v>
      </c>
      <c r="C541" s="2">
        <f t="shared" si="48"/>
        <v>3.8154478860622141</v>
      </c>
      <c r="D541" s="2">
        <f t="shared" ref="D541:D604" si="50">$D$4*B541+(1-$D$4)*D540</f>
        <v>3.7689444365134981</v>
      </c>
      <c r="E541" s="2">
        <f t="shared" si="49"/>
        <v>4.6503449548715992E-2</v>
      </c>
      <c r="F541" s="2">
        <f t="shared" si="47"/>
        <v>4.5928656927161436E-2</v>
      </c>
      <c r="G541" s="2">
        <f t="shared" si="45"/>
        <v>5.7479262155455541E-4</v>
      </c>
      <c r="H541" s="2" t="str">
        <f t="shared" si="46"/>
        <v>Sell</v>
      </c>
    </row>
    <row r="542" spans="1:8" ht="13.5" x14ac:dyDescent="0.25">
      <c r="A542" s="3">
        <f>TITRES_STAT!B545</f>
        <v>42793</v>
      </c>
      <c r="B542" s="17">
        <f>TITRES_STAT!D545</f>
        <v>3.91</v>
      </c>
      <c r="C542" s="2">
        <f t="shared" si="48"/>
        <v>3.7976866728218734</v>
      </c>
      <c r="D542" s="2">
        <f t="shared" si="50"/>
        <v>3.7793929967717572</v>
      </c>
      <c r="E542" s="2">
        <f t="shared" si="49"/>
        <v>1.8293676050116225E-2</v>
      </c>
      <c r="F542" s="2">
        <f t="shared" si="47"/>
        <v>4.0401660751752395E-2</v>
      </c>
      <c r="G542" s="2">
        <f t="shared" si="45"/>
        <v>-2.210798470163617E-2</v>
      </c>
      <c r="H542" s="2" t="str">
        <f t="shared" si="46"/>
        <v>Hold</v>
      </c>
    </row>
    <row r="543" spans="1:8" ht="13.5" x14ac:dyDescent="0.25">
      <c r="A543" s="3">
        <f>TITRES_STAT!B546</f>
        <v>42794</v>
      </c>
      <c r="B543" s="17">
        <f>TITRES_STAT!D546</f>
        <v>4.08</v>
      </c>
      <c r="C543" s="2">
        <f t="shared" si="48"/>
        <v>3.7949656462338925</v>
      </c>
      <c r="D543" s="2">
        <f t="shared" si="50"/>
        <v>3.8016601821960716</v>
      </c>
      <c r="E543" s="2">
        <f t="shared" si="49"/>
        <v>-6.6945359621790601E-3</v>
      </c>
      <c r="F543" s="2">
        <f t="shared" si="47"/>
        <v>3.0982421408966107E-2</v>
      </c>
      <c r="G543" s="2">
        <f t="shared" si="45"/>
        <v>-3.7676957371145167E-2</v>
      </c>
      <c r="H543" s="2" t="str">
        <f t="shared" si="46"/>
        <v>Hold</v>
      </c>
    </row>
    <row r="544" spans="1:8" ht="13.5" x14ac:dyDescent="0.25">
      <c r="A544" s="3">
        <f>TITRES_STAT!B547</f>
        <v>42795</v>
      </c>
      <c r="B544" s="17">
        <f>TITRES_STAT!D547</f>
        <v>4.09</v>
      </c>
      <c r="C544" s="2">
        <f t="shared" si="48"/>
        <v>3.7849709314286786</v>
      </c>
      <c r="D544" s="2">
        <f t="shared" si="50"/>
        <v>3.823018687218585</v>
      </c>
      <c r="E544" s="2">
        <f t="shared" si="49"/>
        <v>-3.8047755789906379E-2</v>
      </c>
      <c r="F544" s="2">
        <f t="shared" si="47"/>
        <v>1.7176385969191611E-2</v>
      </c>
      <c r="G544" s="2">
        <f t="shared" si="45"/>
        <v>-5.522414175909799E-2</v>
      </c>
      <c r="H544" s="2" t="str">
        <f t="shared" si="46"/>
        <v>Hold</v>
      </c>
    </row>
    <row r="545" spans="1:8" ht="13.5" x14ac:dyDescent="0.25">
      <c r="A545" s="3">
        <f>TITRES_STAT!B548</f>
        <v>42796</v>
      </c>
      <c r="B545" s="17">
        <f>TITRES_STAT!D548</f>
        <v>3.9</v>
      </c>
      <c r="C545" s="2">
        <f t="shared" si="48"/>
        <v>3.7718984804396514</v>
      </c>
      <c r="D545" s="2">
        <f t="shared" si="50"/>
        <v>3.828721006683875</v>
      </c>
      <c r="E545" s="2">
        <f t="shared" si="49"/>
        <v>-5.6822526244223681E-2</v>
      </c>
      <c r="F545" s="2">
        <f t="shared" si="47"/>
        <v>2.3766035265085535E-3</v>
      </c>
      <c r="G545" s="2">
        <f t="shared" si="45"/>
        <v>-5.9199129770732231E-2</v>
      </c>
      <c r="H545" s="2" t="str">
        <f t="shared" si="46"/>
        <v>Hold</v>
      </c>
    </row>
    <row r="546" spans="1:8" ht="13.5" x14ac:dyDescent="0.25">
      <c r="A546" s="3">
        <f>TITRES_STAT!B549</f>
        <v>42797</v>
      </c>
      <c r="B546" s="17">
        <f>TITRES_STAT!D549</f>
        <v>3.74</v>
      </c>
      <c r="C546" s="2">
        <f t="shared" si="48"/>
        <v>3.7608371757566283</v>
      </c>
      <c r="D546" s="2">
        <f t="shared" si="50"/>
        <v>3.8221490802628471</v>
      </c>
      <c r="E546" s="2">
        <f t="shared" si="49"/>
        <v>-6.1311904506218706E-2</v>
      </c>
      <c r="F546" s="2">
        <f t="shared" si="47"/>
        <v>-1.03610980800369E-2</v>
      </c>
      <c r="G546" s="2">
        <f t="shared" si="45"/>
        <v>-5.0950806426181806E-2</v>
      </c>
      <c r="H546" s="2" t="str">
        <f t="shared" si="46"/>
        <v>Hold</v>
      </c>
    </row>
    <row r="547" spans="1:8" ht="13.5" x14ac:dyDescent="0.25">
      <c r="A547" s="3">
        <f>TITRES_STAT!B550</f>
        <v>42800</v>
      </c>
      <c r="B547" s="17">
        <f>TITRES_STAT!D550</f>
        <v>3.79</v>
      </c>
      <c r="C547" s="2">
        <f t="shared" si="48"/>
        <v>3.7514776102556087</v>
      </c>
      <c r="D547" s="2">
        <f t="shared" si="50"/>
        <v>3.8197676669100433</v>
      </c>
      <c r="E547" s="2">
        <f t="shared" si="49"/>
        <v>-6.8290056654434661E-2</v>
      </c>
      <c r="F547" s="2">
        <f t="shared" si="47"/>
        <v>-2.1946889794916456E-2</v>
      </c>
      <c r="G547" s="2">
        <f t="shared" si="45"/>
        <v>-4.6343166859518205E-2</v>
      </c>
      <c r="H547" s="2" t="str">
        <f t="shared" si="46"/>
        <v>Hold</v>
      </c>
    </row>
    <row r="548" spans="1:8" ht="13.5" x14ac:dyDescent="0.25">
      <c r="A548" s="3">
        <f>TITRES_STAT!B551</f>
        <v>42801</v>
      </c>
      <c r="B548" s="17">
        <f>TITRES_STAT!D551</f>
        <v>3.88</v>
      </c>
      <c r="C548" s="2">
        <f t="shared" si="48"/>
        <v>3.7420195163701302</v>
      </c>
      <c r="D548" s="2">
        <f t="shared" si="50"/>
        <v>3.8242293212130032</v>
      </c>
      <c r="E548" s="2">
        <f t="shared" si="49"/>
        <v>-8.2209804842872991E-2</v>
      </c>
      <c r="F548" s="2">
        <f t="shared" si="47"/>
        <v>-3.3999472804507762E-2</v>
      </c>
      <c r="G548" s="2">
        <f t="shared" ref="G548:G611" si="51">E548-F548</f>
        <v>-4.8210332038365229E-2</v>
      </c>
      <c r="H548" s="2" t="str">
        <f t="shared" ref="H548:H611" si="52">IF(G548&lt;0,"Hold","Sell")</f>
        <v>Hold</v>
      </c>
    </row>
    <row r="549" spans="1:8" ht="13.5" x14ac:dyDescent="0.25">
      <c r="A549" s="3">
        <f>TITRES_STAT!B552</f>
        <v>42802</v>
      </c>
      <c r="B549" s="17">
        <f>TITRES_STAT!D552</f>
        <v>3.96</v>
      </c>
      <c r="C549" s="2">
        <f t="shared" si="48"/>
        <v>3.7340165138516488</v>
      </c>
      <c r="D549" s="2">
        <f t="shared" si="50"/>
        <v>3.8342864085305588</v>
      </c>
      <c r="E549" s="2">
        <f t="shared" si="49"/>
        <v>-0.10026989467891001</v>
      </c>
      <c r="F549" s="2">
        <f t="shared" ref="F549:F612" si="53">(E549*(2/(10)))+((1-(2/10))*F548)</f>
        <v>-4.7253557179388214E-2</v>
      </c>
      <c r="G549" s="2">
        <f t="shared" si="51"/>
        <v>-5.3016337499521796E-2</v>
      </c>
      <c r="H549" s="2" t="str">
        <f t="shared" si="52"/>
        <v>Hold</v>
      </c>
    </row>
    <row r="550" spans="1:8" ht="13.5" x14ac:dyDescent="0.25">
      <c r="A550" s="3">
        <f>TITRES_STAT!B553</f>
        <v>42803</v>
      </c>
      <c r="B550" s="17">
        <f>TITRES_STAT!D553</f>
        <v>3.85</v>
      </c>
      <c r="C550" s="2">
        <f t="shared" si="48"/>
        <v>3.7272447424898565</v>
      </c>
      <c r="D550" s="2">
        <f t="shared" si="50"/>
        <v>3.8354503782690359</v>
      </c>
      <c r="E550" s="2">
        <f t="shared" si="49"/>
        <v>-0.10820563577917941</v>
      </c>
      <c r="F550" s="2">
        <f t="shared" si="53"/>
        <v>-5.9443972899346456E-2</v>
      </c>
      <c r="G550" s="2">
        <f t="shared" si="51"/>
        <v>-4.8761662879832954E-2</v>
      </c>
      <c r="H550" s="2" t="str">
        <f t="shared" si="52"/>
        <v>Hold</v>
      </c>
    </row>
    <row r="551" spans="1:8" ht="13.5" x14ac:dyDescent="0.25">
      <c r="A551" s="3">
        <f>TITRES_STAT!B554</f>
        <v>42804</v>
      </c>
      <c r="B551" s="17">
        <f>TITRES_STAT!D554</f>
        <v>3.9</v>
      </c>
      <c r="C551" s="2">
        <f t="shared" si="48"/>
        <v>3.7215147821068015</v>
      </c>
      <c r="D551" s="2">
        <f t="shared" si="50"/>
        <v>3.8402318317305886</v>
      </c>
      <c r="E551" s="2">
        <f t="shared" si="49"/>
        <v>-0.11871704962378704</v>
      </c>
      <c r="F551" s="2">
        <f t="shared" si="53"/>
        <v>-7.1298588244234573E-2</v>
      </c>
      <c r="G551" s="2">
        <f t="shared" si="51"/>
        <v>-4.7418461379552468E-2</v>
      </c>
      <c r="H551" s="2" t="str">
        <f t="shared" si="52"/>
        <v>Hold</v>
      </c>
    </row>
    <row r="552" spans="1:8" ht="13.5" x14ac:dyDescent="0.25">
      <c r="A552" s="3">
        <f>TITRES_STAT!B555</f>
        <v>42807</v>
      </c>
      <c r="B552" s="17">
        <f>TITRES_STAT!D555</f>
        <v>3.89</v>
      </c>
      <c r="C552" s="2">
        <f t="shared" si="48"/>
        <v>3.7505125079365245</v>
      </c>
      <c r="D552" s="2">
        <f t="shared" si="50"/>
        <v>3.8439183627135081</v>
      </c>
      <c r="E552" s="2">
        <f t="shared" si="49"/>
        <v>-9.3405854776983599E-2</v>
      </c>
      <c r="F552" s="2">
        <f t="shared" si="53"/>
        <v>-7.5720041550784378E-2</v>
      </c>
      <c r="G552" s="2">
        <f t="shared" si="51"/>
        <v>-1.7685813226199221E-2</v>
      </c>
      <c r="H552" s="2" t="str">
        <f t="shared" si="52"/>
        <v>Hold</v>
      </c>
    </row>
    <row r="553" spans="1:8" ht="13.5" x14ac:dyDescent="0.25">
      <c r="A553" s="3">
        <f>TITRES_STAT!B556</f>
        <v>42808</v>
      </c>
      <c r="B553" s="17">
        <f>TITRES_STAT!D556</f>
        <v>3.89</v>
      </c>
      <c r="C553" s="2">
        <f t="shared" si="48"/>
        <v>3.8012028913309055</v>
      </c>
      <c r="D553" s="2">
        <f t="shared" si="50"/>
        <v>3.8473318173273223</v>
      </c>
      <c r="E553" s="2">
        <f t="shared" si="49"/>
        <v>-4.6128925996416825E-2</v>
      </c>
      <c r="F553" s="2">
        <f t="shared" si="53"/>
        <v>-6.9801818439910873E-2</v>
      </c>
      <c r="G553" s="2">
        <f t="shared" si="51"/>
        <v>2.3672892443494048E-2</v>
      </c>
      <c r="H553" s="2" t="str">
        <f t="shared" si="52"/>
        <v>Sell</v>
      </c>
    </row>
    <row r="554" spans="1:8" ht="13.5" x14ac:dyDescent="0.25">
      <c r="A554" s="3">
        <f>TITRES_STAT!B557</f>
        <v>42809</v>
      </c>
      <c r="B554" s="17">
        <f>TITRES_STAT!D557</f>
        <v>3.85</v>
      </c>
      <c r="C554" s="2">
        <f t="shared" si="48"/>
        <v>3.8456332157415352</v>
      </c>
      <c r="D554" s="2">
        <f t="shared" si="50"/>
        <v>3.8475294604882615</v>
      </c>
      <c r="E554" s="2">
        <f t="shared" si="49"/>
        <v>-1.8962447467263388E-3</v>
      </c>
      <c r="F554" s="2">
        <f t="shared" si="53"/>
        <v>-5.6220703701273966E-2</v>
      </c>
      <c r="G554" s="2">
        <f t="shared" si="51"/>
        <v>5.4324458954547628E-2</v>
      </c>
      <c r="H554" s="2" t="str">
        <f t="shared" si="52"/>
        <v>Sell</v>
      </c>
    </row>
    <row r="555" spans="1:8" ht="13.5" x14ac:dyDescent="0.25">
      <c r="A555" s="3">
        <f>TITRES_STAT!B558</f>
        <v>42810</v>
      </c>
      <c r="B555" s="17">
        <f>TITRES_STAT!D558</f>
        <v>3.87</v>
      </c>
      <c r="C555" s="2">
        <f t="shared" si="48"/>
        <v>3.8539973363966835</v>
      </c>
      <c r="D555" s="2">
        <f t="shared" si="50"/>
        <v>3.8491939448965384</v>
      </c>
      <c r="E555" s="2">
        <f t="shared" si="49"/>
        <v>4.8033915001450822E-3</v>
      </c>
      <c r="F555" s="2">
        <f t="shared" si="53"/>
        <v>-4.4015884660990164E-2</v>
      </c>
      <c r="G555" s="2">
        <f t="shared" si="51"/>
        <v>4.8819276161135246E-2</v>
      </c>
      <c r="H555" s="2" t="str">
        <f t="shared" si="52"/>
        <v>Sell</v>
      </c>
    </row>
    <row r="556" spans="1:8" ht="13.5" x14ac:dyDescent="0.25">
      <c r="A556" s="3">
        <f>TITRES_STAT!B559</f>
        <v>42811</v>
      </c>
      <c r="B556" s="17">
        <f>TITRES_STAT!D559</f>
        <v>3.8</v>
      </c>
      <c r="C556" s="2">
        <f t="shared" si="48"/>
        <v>3.8364592846433476</v>
      </c>
      <c r="D556" s="2">
        <f t="shared" si="50"/>
        <v>3.8455499489782765</v>
      </c>
      <c r="E556" s="2">
        <f t="shared" si="49"/>
        <v>-9.0906643349288885E-3</v>
      </c>
      <c r="F556" s="2">
        <f t="shared" si="53"/>
        <v>-3.7030840595777909E-2</v>
      </c>
      <c r="G556" s="2">
        <f t="shared" si="51"/>
        <v>2.794017626084902E-2</v>
      </c>
      <c r="H556" s="2" t="str">
        <f t="shared" si="52"/>
        <v>Sell</v>
      </c>
    </row>
    <row r="557" spans="1:8" ht="13.5" x14ac:dyDescent="0.25">
      <c r="A557" s="3">
        <f>TITRES_STAT!B560</f>
        <v>42815</v>
      </c>
      <c r="B557" s="17">
        <f>TITRES_STAT!D560</f>
        <v>3.85</v>
      </c>
      <c r="C557" s="2">
        <f t="shared" si="48"/>
        <v>3.829311702390525</v>
      </c>
      <c r="D557" s="2">
        <f t="shared" si="50"/>
        <v>3.8458795823872931</v>
      </c>
      <c r="E557" s="2">
        <f t="shared" si="49"/>
        <v>-1.656787999676812E-2</v>
      </c>
      <c r="F557" s="2">
        <f t="shared" si="53"/>
        <v>-3.2938248475975956E-2</v>
      </c>
      <c r="G557" s="2">
        <f t="shared" si="51"/>
        <v>1.6370368479207836E-2</v>
      </c>
      <c r="H557" s="2" t="str">
        <f t="shared" si="52"/>
        <v>Sell</v>
      </c>
    </row>
    <row r="558" spans="1:8" ht="13.5" x14ac:dyDescent="0.25">
      <c r="A558" s="3">
        <f>TITRES_STAT!B561</f>
        <v>42816</v>
      </c>
      <c r="B558" s="17">
        <f>TITRES_STAT!D561</f>
        <v>3.77</v>
      </c>
      <c r="C558" s="2">
        <f t="shared" si="48"/>
        <v>3.8371099020227515</v>
      </c>
      <c r="D558" s="2">
        <f t="shared" si="50"/>
        <v>3.8402588725808267</v>
      </c>
      <c r="E558" s="2">
        <f t="shared" si="49"/>
        <v>-3.1489705580751703E-3</v>
      </c>
      <c r="F558" s="2">
        <f t="shared" si="53"/>
        <v>-2.6980392892395798E-2</v>
      </c>
      <c r="G558" s="2">
        <f t="shared" si="51"/>
        <v>2.3831422334320628E-2</v>
      </c>
      <c r="H558" s="2" t="str">
        <f t="shared" si="52"/>
        <v>Sell</v>
      </c>
    </row>
    <row r="559" spans="1:8" ht="13.5" x14ac:dyDescent="0.25">
      <c r="A559" s="3">
        <f>TITRES_STAT!B562</f>
        <v>42817</v>
      </c>
      <c r="B559" s="17">
        <f>TITRES_STAT!D562</f>
        <v>3.7</v>
      </c>
      <c r="C559" s="2">
        <f t="shared" si="48"/>
        <v>3.8560160709423279</v>
      </c>
      <c r="D559" s="2">
        <f t="shared" si="50"/>
        <v>3.8298693264637285</v>
      </c>
      <c r="E559" s="2">
        <f t="shared" si="49"/>
        <v>2.6146744478599437E-2</v>
      </c>
      <c r="F559" s="2">
        <f t="shared" si="53"/>
        <v>-1.6354965418196751E-2</v>
      </c>
      <c r="G559" s="2">
        <f t="shared" si="51"/>
        <v>4.2501709896796191E-2</v>
      </c>
      <c r="H559" s="2" t="str">
        <f t="shared" si="52"/>
        <v>Sell</v>
      </c>
    </row>
    <row r="560" spans="1:8" ht="13.5" x14ac:dyDescent="0.25">
      <c r="A560" s="3">
        <f>TITRES_STAT!B563</f>
        <v>42818</v>
      </c>
      <c r="B560" s="17">
        <f>TITRES_STAT!D563</f>
        <v>3.71</v>
      </c>
      <c r="C560" s="2">
        <f t="shared" si="48"/>
        <v>3.8550905215665852</v>
      </c>
      <c r="D560" s="2">
        <f t="shared" si="50"/>
        <v>3.820990117096045</v>
      </c>
      <c r="E560" s="2">
        <f t="shared" si="49"/>
        <v>3.4100404470540191E-2</v>
      </c>
      <c r="F560" s="2">
        <f t="shared" si="53"/>
        <v>-6.2638914404493633E-3</v>
      </c>
      <c r="G560" s="2">
        <f t="shared" si="51"/>
        <v>4.0364295910989556E-2</v>
      </c>
      <c r="H560" s="2" t="str">
        <f t="shared" si="52"/>
        <v>Sell</v>
      </c>
    </row>
    <row r="561" spans="1:8" ht="13.5" x14ac:dyDescent="0.25">
      <c r="A561" s="3">
        <f>TITRES_STAT!B564</f>
        <v>42821</v>
      </c>
      <c r="B561" s="17">
        <f>TITRES_STAT!D564</f>
        <v>3.7</v>
      </c>
      <c r="C561" s="2">
        <f t="shared" si="48"/>
        <v>3.8619996720948029</v>
      </c>
      <c r="D561" s="2">
        <f t="shared" si="50"/>
        <v>3.8120278862000418</v>
      </c>
      <c r="E561" s="2">
        <f t="shared" si="49"/>
        <v>4.9971785894761034E-2</v>
      </c>
      <c r="F561" s="2">
        <f t="shared" si="53"/>
        <v>4.9832440265927171E-3</v>
      </c>
      <c r="G561" s="2">
        <f t="shared" si="51"/>
        <v>4.4988541868168315E-2</v>
      </c>
      <c r="H561" s="2" t="str">
        <f t="shared" si="52"/>
        <v>Sell</v>
      </c>
    </row>
    <row r="562" spans="1:8" ht="13.5" x14ac:dyDescent="0.25">
      <c r="A562" s="3">
        <f>TITRES_STAT!B565</f>
        <v>42822</v>
      </c>
      <c r="B562" s="17">
        <f>TITRES_STAT!D565</f>
        <v>3.7</v>
      </c>
      <c r="C562" s="2">
        <f t="shared" si="48"/>
        <v>3.8663074148494485</v>
      </c>
      <c r="D562" s="2">
        <f t="shared" si="50"/>
        <v>3.8037295242592979</v>
      </c>
      <c r="E562" s="2">
        <f t="shared" si="49"/>
        <v>6.257789059015062E-2</v>
      </c>
      <c r="F562" s="2">
        <f t="shared" si="53"/>
        <v>1.6502173339304298E-2</v>
      </c>
      <c r="G562" s="2">
        <f t="shared" si="51"/>
        <v>4.6075717250846318E-2</v>
      </c>
      <c r="H562" s="2" t="str">
        <f t="shared" si="52"/>
        <v>Sell</v>
      </c>
    </row>
    <row r="563" spans="1:8" ht="13.5" x14ac:dyDescent="0.25">
      <c r="A563" s="3">
        <f>TITRES_STAT!B566</f>
        <v>42823</v>
      </c>
      <c r="B563" s="17">
        <f>TITRES_STAT!D566</f>
        <v>3.66</v>
      </c>
      <c r="C563" s="2">
        <f t="shared" si="48"/>
        <v>3.8699524279495332</v>
      </c>
      <c r="D563" s="2">
        <f t="shared" si="50"/>
        <v>3.7930828928326834</v>
      </c>
      <c r="E563" s="2">
        <f t="shared" si="49"/>
        <v>7.6869535116849796E-2</v>
      </c>
      <c r="F563" s="2">
        <f t="shared" si="53"/>
        <v>2.8575645694813398E-2</v>
      </c>
      <c r="G563" s="2">
        <f t="shared" si="51"/>
        <v>4.8293889422036398E-2</v>
      </c>
      <c r="H563" s="2" t="str">
        <f t="shared" si="52"/>
        <v>Sell</v>
      </c>
    </row>
    <row r="564" spans="1:8" ht="13.5" x14ac:dyDescent="0.25">
      <c r="A564" s="3">
        <f>TITRES_STAT!B567</f>
        <v>42824</v>
      </c>
      <c r="B564" s="17">
        <f>TITRES_STAT!D567</f>
        <v>3.71</v>
      </c>
      <c r="C564" s="2">
        <f t="shared" si="48"/>
        <v>3.8668828236496049</v>
      </c>
      <c r="D564" s="2">
        <f t="shared" si="50"/>
        <v>3.7869286044747068</v>
      </c>
      <c r="E564" s="2">
        <f t="shared" si="49"/>
        <v>7.9954219174898089E-2</v>
      </c>
      <c r="F564" s="2">
        <f t="shared" si="53"/>
        <v>3.8851360390830342E-2</v>
      </c>
      <c r="G564" s="2">
        <f t="shared" si="51"/>
        <v>4.1102858784067747E-2</v>
      </c>
      <c r="H564" s="2" t="str">
        <f t="shared" si="52"/>
        <v>Sell</v>
      </c>
    </row>
    <row r="565" spans="1:8" ht="13.5" x14ac:dyDescent="0.25">
      <c r="A565" s="3">
        <f>TITRES_STAT!B568</f>
        <v>42825</v>
      </c>
      <c r="B565" s="17">
        <f>TITRES_STAT!D568</f>
        <v>3.79</v>
      </c>
      <c r="C565" s="2">
        <f t="shared" si="48"/>
        <v>3.8673623892419733</v>
      </c>
      <c r="D565" s="2">
        <f t="shared" si="50"/>
        <v>3.7871561152543585</v>
      </c>
      <c r="E565" s="2">
        <f t="shared" si="49"/>
        <v>8.0206273987614818E-2</v>
      </c>
      <c r="F565" s="2">
        <f t="shared" si="53"/>
        <v>4.7122343110187245E-2</v>
      </c>
      <c r="G565" s="2">
        <f t="shared" si="51"/>
        <v>3.3083930877427573E-2</v>
      </c>
      <c r="H565" s="2" t="str">
        <f t="shared" si="52"/>
        <v>Sell</v>
      </c>
    </row>
    <row r="566" spans="1:8" ht="13.5" x14ac:dyDescent="0.25">
      <c r="A566" s="3">
        <f>TITRES_STAT!B569</f>
        <v>42828</v>
      </c>
      <c r="B566" s="17">
        <f>TITRES_STAT!D569</f>
        <v>3.8</v>
      </c>
      <c r="C566" s="2">
        <f t="shared" si="48"/>
        <v>3.8569989447432085</v>
      </c>
      <c r="D566" s="2">
        <f t="shared" si="50"/>
        <v>3.7881075141244063</v>
      </c>
      <c r="E566" s="2">
        <f t="shared" si="49"/>
        <v>6.8891430618802207E-2</v>
      </c>
      <c r="F566" s="2">
        <f t="shared" si="53"/>
        <v>5.1476160611910238E-2</v>
      </c>
      <c r="G566" s="2">
        <f t="shared" si="51"/>
        <v>1.741527000689197E-2</v>
      </c>
      <c r="H566" s="2" t="str">
        <f t="shared" si="52"/>
        <v>Sell</v>
      </c>
    </row>
    <row r="567" spans="1:8" ht="13.5" x14ac:dyDescent="0.25">
      <c r="A567" s="3">
        <f>TITRES_STAT!B570</f>
        <v>42829</v>
      </c>
      <c r="B567" s="17">
        <f>TITRES_STAT!D570</f>
        <v>3.78</v>
      </c>
      <c r="C567" s="2">
        <f t="shared" si="48"/>
        <v>3.8559221840134841</v>
      </c>
      <c r="D567" s="2">
        <f t="shared" si="50"/>
        <v>3.7875069575225981</v>
      </c>
      <c r="E567" s="2">
        <f t="shared" si="49"/>
        <v>6.8415226490885939E-2</v>
      </c>
      <c r="F567" s="2">
        <f t="shared" si="53"/>
        <v>5.4863973787705383E-2</v>
      </c>
      <c r="G567" s="2">
        <f t="shared" si="51"/>
        <v>1.3551252703180555E-2</v>
      </c>
      <c r="H567" s="2" t="str">
        <f t="shared" si="52"/>
        <v>Sell</v>
      </c>
    </row>
    <row r="568" spans="1:8" ht="13.5" x14ac:dyDescent="0.25">
      <c r="A568" s="3">
        <f>TITRES_STAT!B571</f>
        <v>42830</v>
      </c>
      <c r="B568" s="17">
        <f>TITRES_STAT!D571</f>
        <v>3.78</v>
      </c>
      <c r="C568" s="2">
        <f t="shared" si="48"/>
        <v>3.8427033864729481</v>
      </c>
      <c r="D568" s="2">
        <f t="shared" si="50"/>
        <v>3.7869508865949979</v>
      </c>
      <c r="E568" s="2">
        <f t="shared" si="49"/>
        <v>5.5752499877950168E-2</v>
      </c>
      <c r="F568" s="2">
        <f t="shared" si="53"/>
        <v>5.5041679005754345E-2</v>
      </c>
      <c r="G568" s="2">
        <f t="shared" si="51"/>
        <v>7.1082087219582341E-4</v>
      </c>
      <c r="H568" s="2" t="str">
        <f t="shared" si="52"/>
        <v>Sell</v>
      </c>
    </row>
    <row r="569" spans="1:8" ht="13.5" x14ac:dyDescent="0.25">
      <c r="A569" s="3">
        <f>TITRES_STAT!B572</f>
        <v>42831</v>
      </c>
      <c r="B569" s="17">
        <f>TITRES_STAT!D572</f>
        <v>3.7</v>
      </c>
      <c r="C569" s="2">
        <f t="shared" si="48"/>
        <v>3.8207490193232641</v>
      </c>
      <c r="D569" s="2">
        <f t="shared" si="50"/>
        <v>3.7805100801805538</v>
      </c>
      <c r="E569" s="2">
        <f t="shared" si="49"/>
        <v>4.0238939142710262E-2</v>
      </c>
      <c r="F569" s="2">
        <f t="shared" si="53"/>
        <v>5.2081131033145531E-2</v>
      </c>
      <c r="G569" s="2">
        <f t="shared" si="51"/>
        <v>-1.1842191890435269E-2</v>
      </c>
      <c r="H569" s="2" t="str">
        <f t="shared" si="52"/>
        <v>Hold</v>
      </c>
    </row>
    <row r="570" spans="1:8" ht="13.5" x14ac:dyDescent="0.25">
      <c r="A570" s="3">
        <f>TITRES_STAT!B573</f>
        <v>42832</v>
      </c>
      <c r="B570" s="17">
        <f>TITRES_STAT!D573</f>
        <v>3.77</v>
      </c>
      <c r="C570" s="2">
        <f t="shared" si="48"/>
        <v>3.8037107086581465</v>
      </c>
      <c r="D570" s="2">
        <f t="shared" si="50"/>
        <v>3.7797315557227349</v>
      </c>
      <c r="E570" s="2">
        <f t="shared" si="49"/>
        <v>2.3979152935411641E-2</v>
      </c>
      <c r="F570" s="2">
        <f t="shared" si="53"/>
        <v>4.6460735413598755E-2</v>
      </c>
      <c r="G570" s="2">
        <f t="shared" si="51"/>
        <v>-2.2481582478187115E-2</v>
      </c>
      <c r="H570" s="2" t="str">
        <f t="shared" si="52"/>
        <v>Hold</v>
      </c>
    </row>
    <row r="571" spans="1:8" ht="13.5" x14ac:dyDescent="0.25">
      <c r="A571" s="3">
        <f>TITRES_STAT!B574</f>
        <v>42835</v>
      </c>
      <c r="B571" s="17">
        <f>TITRES_STAT!D574</f>
        <v>3.78</v>
      </c>
      <c r="C571" s="2">
        <f t="shared" si="48"/>
        <v>3.7877552150184317</v>
      </c>
      <c r="D571" s="2">
        <f t="shared" si="50"/>
        <v>3.7797514404840138</v>
      </c>
      <c r="E571" s="2">
        <f t="shared" si="49"/>
        <v>8.0037745344179179E-3</v>
      </c>
      <c r="F571" s="2">
        <f t="shared" si="53"/>
        <v>3.8769343237762592E-2</v>
      </c>
      <c r="G571" s="2">
        <f t="shared" si="51"/>
        <v>-3.0765568703344674E-2</v>
      </c>
      <c r="H571" s="2" t="str">
        <f t="shared" si="52"/>
        <v>Hold</v>
      </c>
    </row>
    <row r="572" spans="1:8" ht="13.5" x14ac:dyDescent="0.25">
      <c r="A572" s="3">
        <f>TITRES_STAT!B575</f>
        <v>42836</v>
      </c>
      <c r="B572" s="17">
        <f>TITRES_STAT!D575</f>
        <v>3.78</v>
      </c>
      <c r="C572" s="2">
        <f t="shared" si="48"/>
        <v>3.7742544127079038</v>
      </c>
      <c r="D572" s="2">
        <f t="shared" si="50"/>
        <v>3.7797698523000127</v>
      </c>
      <c r="E572" s="2">
        <f t="shared" si="49"/>
        <v>-5.5154395921088728E-3</v>
      </c>
      <c r="F572" s="2">
        <f t="shared" si="53"/>
        <v>2.9912386671788301E-2</v>
      </c>
      <c r="G572" s="2">
        <f t="shared" si="51"/>
        <v>-3.5427826263897177E-2</v>
      </c>
      <c r="H572" s="2" t="str">
        <f t="shared" si="52"/>
        <v>Hold</v>
      </c>
    </row>
    <row r="573" spans="1:8" ht="13.5" x14ac:dyDescent="0.25">
      <c r="A573" s="3">
        <f>TITRES_STAT!B576</f>
        <v>42837</v>
      </c>
      <c r="B573" s="17">
        <f>TITRES_STAT!D576</f>
        <v>3.78</v>
      </c>
      <c r="C573" s="2">
        <f t="shared" si="48"/>
        <v>3.7566768107528414</v>
      </c>
      <c r="D573" s="2">
        <f t="shared" si="50"/>
        <v>3.7797869002777893</v>
      </c>
      <c r="E573" s="2">
        <f t="shared" si="49"/>
        <v>-2.3110089524947863E-2</v>
      </c>
      <c r="F573" s="2">
        <f t="shared" si="53"/>
        <v>1.930789143244107E-2</v>
      </c>
      <c r="G573" s="2">
        <f t="shared" si="51"/>
        <v>-4.2417980957388933E-2</v>
      </c>
      <c r="H573" s="2" t="str">
        <f t="shared" si="52"/>
        <v>Hold</v>
      </c>
    </row>
    <row r="574" spans="1:8" ht="13.5" x14ac:dyDescent="0.25">
      <c r="A574" s="3">
        <f>TITRES_STAT!B577</f>
        <v>42838</v>
      </c>
      <c r="B574" s="17">
        <f>TITRES_STAT!D577</f>
        <v>3.68</v>
      </c>
      <c r="C574" s="2">
        <f t="shared" si="48"/>
        <v>3.7494957629447119</v>
      </c>
      <c r="D574" s="2">
        <f t="shared" si="50"/>
        <v>3.7723952780349901</v>
      </c>
      <c r="E574" s="2">
        <f t="shared" si="49"/>
        <v>-2.2899515090278211E-2</v>
      </c>
      <c r="F574" s="2">
        <f t="shared" si="53"/>
        <v>1.0866410127897214E-2</v>
      </c>
      <c r="G574" s="2">
        <f t="shared" si="51"/>
        <v>-3.3765925218175424E-2</v>
      </c>
      <c r="H574" s="2" t="str">
        <f t="shared" si="52"/>
        <v>Hold</v>
      </c>
    </row>
    <row r="575" spans="1:8" ht="13.5" x14ac:dyDescent="0.25">
      <c r="A575" s="3">
        <f>TITRES_STAT!B578</f>
        <v>42839</v>
      </c>
      <c r="B575" s="17">
        <f>TITRES_STAT!D578</f>
        <v>3.69</v>
      </c>
      <c r="C575" s="2">
        <f t="shared" si="48"/>
        <v>3.7557271840301407</v>
      </c>
      <c r="D575" s="2">
        <f t="shared" si="50"/>
        <v>3.7662919241064725</v>
      </c>
      <c r="E575" s="2">
        <f t="shared" si="49"/>
        <v>-1.0564740076331791E-2</v>
      </c>
      <c r="F575" s="2">
        <f t="shared" si="53"/>
        <v>6.5801800870514135E-3</v>
      </c>
      <c r="G575" s="2">
        <f t="shared" si="51"/>
        <v>-1.7144920163383204E-2</v>
      </c>
      <c r="H575" s="2" t="str">
        <f t="shared" si="52"/>
        <v>Hold</v>
      </c>
    </row>
    <row r="576" spans="1:8" ht="13.5" x14ac:dyDescent="0.25">
      <c r="A576" s="3">
        <f>TITRES_STAT!B579</f>
        <v>42842</v>
      </c>
      <c r="B576" s="17">
        <f>TITRES_STAT!D579</f>
        <v>3.64</v>
      </c>
      <c r="C576" s="2">
        <f t="shared" si="48"/>
        <v>3.7625383864870421</v>
      </c>
      <c r="D576" s="2">
        <f t="shared" si="50"/>
        <v>3.7569369667652524</v>
      </c>
      <c r="E576" s="2">
        <f t="shared" si="49"/>
        <v>5.6014197217897355E-3</v>
      </c>
      <c r="F576" s="2">
        <f t="shared" si="53"/>
        <v>6.384428013999079E-3</v>
      </c>
      <c r="G576" s="2">
        <f t="shared" si="51"/>
        <v>-7.830082922093435E-4</v>
      </c>
      <c r="H576" s="2" t="str">
        <f t="shared" si="52"/>
        <v>Hold</v>
      </c>
    </row>
    <row r="577" spans="1:8" ht="13.5" x14ac:dyDescent="0.25">
      <c r="A577" s="3">
        <f>TITRES_STAT!B580</f>
        <v>42843</v>
      </c>
      <c r="B577" s="17">
        <f>TITRES_STAT!D580</f>
        <v>3.7</v>
      </c>
      <c r="C577" s="2">
        <f t="shared" si="48"/>
        <v>3.7652247885659591</v>
      </c>
      <c r="D577" s="2">
        <f t="shared" si="50"/>
        <v>3.7527194136715298</v>
      </c>
      <c r="E577" s="2">
        <f t="shared" si="49"/>
        <v>1.2505374894429266E-2</v>
      </c>
      <c r="F577" s="2">
        <f t="shared" si="53"/>
        <v>7.6086173900851168E-3</v>
      </c>
      <c r="G577" s="2">
        <f t="shared" si="51"/>
        <v>4.8967575043441496E-3</v>
      </c>
      <c r="H577" s="2" t="str">
        <f t="shared" si="52"/>
        <v>Sell</v>
      </c>
    </row>
    <row r="578" spans="1:8" ht="13.5" x14ac:dyDescent="0.25">
      <c r="A578" s="3">
        <f>TITRES_STAT!B581</f>
        <v>42844</v>
      </c>
      <c r="B578" s="17">
        <f>TITRES_STAT!D581</f>
        <v>3.7</v>
      </c>
      <c r="C578" s="2">
        <f t="shared" si="48"/>
        <v>3.7674978980173499</v>
      </c>
      <c r="D578" s="2">
        <f t="shared" si="50"/>
        <v>3.7488142719180835</v>
      </c>
      <c r="E578" s="2">
        <f t="shared" si="49"/>
        <v>1.8683626099266437E-2</v>
      </c>
      <c r="F578" s="2">
        <f t="shared" si="53"/>
        <v>9.8236191319213823E-3</v>
      </c>
      <c r="G578" s="2">
        <f t="shared" si="51"/>
        <v>8.8600069673450549E-3</v>
      </c>
      <c r="H578" s="2" t="str">
        <f t="shared" si="52"/>
        <v>Sell</v>
      </c>
    </row>
    <row r="579" spans="1:8" ht="13.5" x14ac:dyDescent="0.25">
      <c r="A579" s="3">
        <f>TITRES_STAT!B582</f>
        <v>42845</v>
      </c>
      <c r="B579" s="17">
        <f>TITRES_STAT!D582</f>
        <v>3.7</v>
      </c>
      <c r="C579" s="2">
        <f t="shared" si="48"/>
        <v>3.757113606014681</v>
      </c>
      <c r="D579" s="2">
        <f t="shared" si="50"/>
        <v>3.7451983999241514</v>
      </c>
      <c r="E579" s="2">
        <f t="shared" si="49"/>
        <v>1.1915206090529651E-2</v>
      </c>
      <c r="F579" s="2">
        <f t="shared" si="53"/>
        <v>1.0241936523643035E-2</v>
      </c>
      <c r="G579" s="2">
        <f t="shared" si="51"/>
        <v>1.6732695668866156E-3</v>
      </c>
      <c r="H579" s="2" t="str">
        <f t="shared" si="52"/>
        <v>Sell</v>
      </c>
    </row>
    <row r="580" spans="1:8" ht="13.5" x14ac:dyDescent="0.25">
      <c r="A580" s="3">
        <f>TITRES_STAT!B583</f>
        <v>42846</v>
      </c>
      <c r="B580" s="17">
        <f>TITRES_STAT!D583</f>
        <v>3.7</v>
      </c>
      <c r="C580" s="2">
        <f t="shared" si="48"/>
        <v>3.7590961281662687</v>
      </c>
      <c r="D580" s="2">
        <f t="shared" si="50"/>
        <v>3.7418503703001402</v>
      </c>
      <c r="E580" s="2">
        <f t="shared" si="49"/>
        <v>1.7245757866128475E-2</v>
      </c>
      <c r="F580" s="2">
        <f t="shared" si="53"/>
        <v>1.1642700792140123E-2</v>
      </c>
      <c r="G580" s="2">
        <f t="shared" si="51"/>
        <v>5.6030570739883517E-3</v>
      </c>
      <c r="H580" s="2" t="str">
        <f t="shared" si="52"/>
        <v>Sell</v>
      </c>
    </row>
    <row r="581" spans="1:8" ht="13.5" x14ac:dyDescent="0.25">
      <c r="A581" s="3">
        <f>TITRES_STAT!B584</f>
        <v>42849</v>
      </c>
      <c r="B581" s="17">
        <f>TITRES_STAT!D584</f>
        <v>3.65</v>
      </c>
      <c r="C581" s="2">
        <f t="shared" si="48"/>
        <v>3.7623121084483815</v>
      </c>
      <c r="D581" s="2">
        <f t="shared" si="50"/>
        <v>3.7350466391667965</v>
      </c>
      <c r="E581" s="2">
        <f t="shared" si="49"/>
        <v>2.726546928158502E-2</v>
      </c>
      <c r="F581" s="2">
        <f t="shared" si="53"/>
        <v>1.4767254490029103E-2</v>
      </c>
      <c r="G581" s="2">
        <f t="shared" si="51"/>
        <v>1.2498214791555917E-2</v>
      </c>
      <c r="H581" s="2" t="str">
        <f t="shared" si="52"/>
        <v>Sell</v>
      </c>
    </row>
    <row r="582" spans="1:8" ht="13.5" x14ac:dyDescent="0.25">
      <c r="A582" s="3">
        <f>TITRES_STAT!B585</f>
        <v>42850</v>
      </c>
      <c r="B582" s="17">
        <f>TITRES_STAT!D585</f>
        <v>3.69</v>
      </c>
      <c r="C582" s="2">
        <f t="shared" si="48"/>
        <v>3.7650333225332462</v>
      </c>
      <c r="D582" s="2">
        <f t="shared" si="50"/>
        <v>3.731709851080367</v>
      </c>
      <c r="E582" s="2">
        <f t="shared" si="49"/>
        <v>3.3323471452879172E-2</v>
      </c>
      <c r="F582" s="2">
        <f t="shared" si="53"/>
        <v>1.8478497882599115E-2</v>
      </c>
      <c r="G582" s="2">
        <f t="shared" si="51"/>
        <v>1.4844973570280057E-2</v>
      </c>
      <c r="H582" s="2" t="str">
        <f t="shared" si="52"/>
        <v>Sell</v>
      </c>
    </row>
    <row r="583" spans="1:8" ht="13.5" x14ac:dyDescent="0.25">
      <c r="A583" s="3">
        <f>TITRES_STAT!B586</f>
        <v>42851</v>
      </c>
      <c r="B583" s="17">
        <f>TITRES_STAT!D586</f>
        <v>3.7</v>
      </c>
      <c r="C583" s="2">
        <f t="shared" si="48"/>
        <v>3.767335888297362</v>
      </c>
      <c r="D583" s="2">
        <f t="shared" si="50"/>
        <v>3.7293609732225623</v>
      </c>
      <c r="E583" s="2">
        <f t="shared" si="49"/>
        <v>3.7974915074799664E-2</v>
      </c>
      <c r="F583" s="2">
        <f t="shared" si="53"/>
        <v>2.2377781321039226E-2</v>
      </c>
      <c r="G583" s="2">
        <f t="shared" si="51"/>
        <v>1.5597133753760439E-2</v>
      </c>
      <c r="H583" s="2" t="str">
        <f t="shared" si="52"/>
        <v>Sell</v>
      </c>
    </row>
    <row r="584" spans="1:8" ht="13.5" x14ac:dyDescent="0.25">
      <c r="A584" s="3">
        <f>TITRES_STAT!B587</f>
        <v>42852</v>
      </c>
      <c r="B584" s="17">
        <f>TITRES_STAT!D587</f>
        <v>3.68</v>
      </c>
      <c r="C584" s="2">
        <f t="shared" si="48"/>
        <v>3.7538995977900758</v>
      </c>
      <c r="D584" s="2">
        <f t="shared" si="50"/>
        <v>3.7257046048357059</v>
      </c>
      <c r="E584" s="2">
        <f t="shared" si="49"/>
        <v>2.8194992954369891E-2</v>
      </c>
      <c r="F584" s="2">
        <f t="shared" si="53"/>
        <v>2.3541223647705358E-2</v>
      </c>
      <c r="G584" s="2">
        <f t="shared" si="51"/>
        <v>4.6537693066645326E-3</v>
      </c>
      <c r="H584" s="2" t="str">
        <f t="shared" si="52"/>
        <v>Sell</v>
      </c>
    </row>
    <row r="585" spans="1:8" ht="13.5" x14ac:dyDescent="0.25">
      <c r="A585" s="3">
        <f>TITRES_STAT!B588</f>
        <v>42853</v>
      </c>
      <c r="B585" s="17">
        <f>TITRES_STAT!D588</f>
        <v>3.7</v>
      </c>
      <c r="C585" s="2">
        <f t="shared" si="48"/>
        <v>3.7440688904377564</v>
      </c>
      <c r="D585" s="2">
        <f t="shared" si="50"/>
        <v>3.723800560033061</v>
      </c>
      <c r="E585" s="2">
        <f t="shared" si="49"/>
        <v>2.0268330404695334E-2</v>
      </c>
      <c r="F585" s="2">
        <f t="shared" si="53"/>
        <v>2.2886644999103353E-2</v>
      </c>
      <c r="G585" s="2">
        <f t="shared" si="51"/>
        <v>-2.6183145944080194E-3</v>
      </c>
      <c r="H585" s="2" t="str">
        <f t="shared" si="52"/>
        <v>Hold</v>
      </c>
    </row>
    <row r="586" spans="1:8" ht="13.5" x14ac:dyDescent="0.25">
      <c r="A586" s="3">
        <f>TITRES_STAT!B589</f>
        <v>42857</v>
      </c>
      <c r="B586" s="17">
        <f>TITRES_STAT!D589</f>
        <v>3.7</v>
      </c>
      <c r="C586" s="2">
        <f t="shared" si="48"/>
        <v>3.7280582919088707</v>
      </c>
      <c r="D586" s="2">
        <f t="shared" si="50"/>
        <v>3.7220375555861676</v>
      </c>
      <c r="E586" s="2">
        <f t="shared" si="49"/>
        <v>6.0207363227031685E-3</v>
      </c>
      <c r="F586" s="2">
        <f t="shared" si="53"/>
        <v>1.9513463263823319E-2</v>
      </c>
      <c r="G586" s="2">
        <f t="shared" si="51"/>
        <v>-1.3492726941120151E-2</v>
      </c>
      <c r="H586" s="2" t="str">
        <f t="shared" si="52"/>
        <v>Hold</v>
      </c>
    </row>
    <row r="587" spans="1:8" ht="13.5" x14ac:dyDescent="0.25">
      <c r="A587" s="3">
        <f>TITRES_STAT!B590</f>
        <v>42858</v>
      </c>
      <c r="B587" s="17">
        <f>TITRES_STAT!D590</f>
        <v>3.7</v>
      </c>
      <c r="C587" s="2">
        <f t="shared" si="48"/>
        <v>3.7237416316151983</v>
      </c>
      <c r="D587" s="2">
        <f t="shared" si="50"/>
        <v>3.7204051440612664</v>
      </c>
      <c r="E587" s="2">
        <f t="shared" si="49"/>
        <v>3.3364875539318994E-3</v>
      </c>
      <c r="F587" s="2">
        <f t="shared" si="53"/>
        <v>1.6278068121845037E-2</v>
      </c>
      <c r="G587" s="2">
        <f t="shared" si="51"/>
        <v>-1.2941580567913138E-2</v>
      </c>
      <c r="H587" s="2" t="str">
        <f t="shared" si="52"/>
        <v>Hold</v>
      </c>
    </row>
    <row r="588" spans="1:8" ht="13.5" x14ac:dyDescent="0.25">
      <c r="A588" s="3">
        <f>TITRES_STAT!B591</f>
        <v>42859</v>
      </c>
      <c r="B588" s="17">
        <f>TITRES_STAT!D591</f>
        <v>3.74</v>
      </c>
      <c r="C588" s="2">
        <f t="shared" si="48"/>
        <v>3.7200890729051679</v>
      </c>
      <c r="D588" s="2">
        <f t="shared" si="50"/>
        <v>3.7218566148715428</v>
      </c>
      <c r="E588" s="2">
        <f t="shared" si="49"/>
        <v>-1.7675419663749636E-3</v>
      </c>
      <c r="F588" s="2">
        <f t="shared" si="53"/>
        <v>1.2668946104201037E-2</v>
      </c>
      <c r="G588" s="2">
        <f t="shared" si="51"/>
        <v>-1.4436488070576001E-2</v>
      </c>
      <c r="H588" s="2" t="str">
        <f t="shared" si="52"/>
        <v>Hold</v>
      </c>
    </row>
    <row r="589" spans="1:8" ht="13.5" x14ac:dyDescent="0.25">
      <c r="A589" s="3">
        <f>TITRES_STAT!B592</f>
        <v>42860</v>
      </c>
      <c r="B589" s="17">
        <f>TITRES_STAT!D592</f>
        <v>3.8</v>
      </c>
      <c r="C589" s="2">
        <f t="shared" si="48"/>
        <v>3.7169984463043728</v>
      </c>
      <c r="D589" s="2">
        <f t="shared" si="50"/>
        <v>3.7276450137699468</v>
      </c>
      <c r="E589" s="2">
        <f t="shared" si="49"/>
        <v>-1.0646567465574019E-2</v>
      </c>
      <c r="F589" s="2">
        <f t="shared" si="53"/>
        <v>8.0058433902460251E-3</v>
      </c>
      <c r="G589" s="2">
        <f t="shared" si="51"/>
        <v>-1.8652410855820045E-2</v>
      </c>
      <c r="H589" s="2" t="str">
        <f t="shared" si="52"/>
        <v>Hold</v>
      </c>
    </row>
    <row r="590" spans="1:8" ht="13.5" x14ac:dyDescent="0.25">
      <c r="A590" s="3">
        <f>TITRES_STAT!B593</f>
        <v>42863</v>
      </c>
      <c r="B590" s="17">
        <f>TITRES_STAT!D593</f>
        <v>3.8</v>
      </c>
      <c r="C590" s="2">
        <f t="shared" si="48"/>
        <v>3.714383300719085</v>
      </c>
      <c r="D590" s="2">
        <f t="shared" si="50"/>
        <v>3.73300464237958</v>
      </c>
      <c r="E590" s="2">
        <f t="shared" si="49"/>
        <v>-1.8621341660495005E-2</v>
      </c>
      <c r="F590" s="2">
        <f t="shared" si="53"/>
        <v>2.6804063800978193E-3</v>
      </c>
      <c r="G590" s="2">
        <f t="shared" si="51"/>
        <v>-2.1301748040592823E-2</v>
      </c>
      <c r="H590" s="2" t="str">
        <f t="shared" si="52"/>
        <v>Hold</v>
      </c>
    </row>
    <row r="591" spans="1:8" ht="13.5" x14ac:dyDescent="0.25">
      <c r="A591" s="3">
        <f>TITRES_STAT!B594</f>
        <v>42864</v>
      </c>
      <c r="B591" s="17">
        <f>TITRES_STAT!D594</f>
        <v>3.8</v>
      </c>
      <c r="C591" s="2">
        <f t="shared" ref="C591:C654" si="54">$C$4*B581+C590*(1-$C$4)</f>
        <v>3.7044781775315334</v>
      </c>
      <c r="D591" s="2">
        <f t="shared" si="50"/>
        <v>3.7379672614625736</v>
      </c>
      <c r="E591" s="2">
        <f t="shared" si="49"/>
        <v>-3.348908393104022E-2</v>
      </c>
      <c r="F591" s="2">
        <f t="shared" si="53"/>
        <v>-4.5534916821297891E-3</v>
      </c>
      <c r="G591" s="2">
        <f t="shared" si="51"/>
        <v>-2.893559224891043E-2</v>
      </c>
      <c r="H591" s="2" t="str">
        <f t="shared" si="52"/>
        <v>Hold</v>
      </c>
    </row>
    <row r="592" spans="1:8" ht="13.5" x14ac:dyDescent="0.25">
      <c r="A592" s="3">
        <f>TITRES_STAT!B595</f>
        <v>42865</v>
      </c>
      <c r="B592" s="17">
        <f>TITRES_STAT!D595</f>
        <v>3.84</v>
      </c>
      <c r="C592" s="2">
        <f t="shared" si="54"/>
        <v>3.7022507656036052</v>
      </c>
      <c r="D592" s="2">
        <f t="shared" si="50"/>
        <v>3.7455252420949758</v>
      </c>
      <c r="E592" s="2">
        <f t="shared" si="49"/>
        <v>-4.3274476491370617E-2</v>
      </c>
      <c r="F592" s="2">
        <f t="shared" si="53"/>
        <v>-1.2297688643977955E-2</v>
      </c>
      <c r="G592" s="2">
        <f t="shared" si="51"/>
        <v>-3.0976787847392662E-2</v>
      </c>
      <c r="H592" s="2" t="str">
        <f t="shared" si="52"/>
        <v>Hold</v>
      </c>
    </row>
    <row r="593" spans="1:8" ht="13.5" x14ac:dyDescent="0.25">
      <c r="A593" s="3">
        <f>TITRES_STAT!B596</f>
        <v>42866</v>
      </c>
      <c r="B593" s="17">
        <f>TITRES_STAT!D596</f>
        <v>3.84</v>
      </c>
      <c r="C593" s="2">
        <f t="shared" si="54"/>
        <v>3.7019044939722816</v>
      </c>
      <c r="D593" s="2">
        <f t="shared" si="50"/>
        <v>3.7525233723101628</v>
      </c>
      <c r="E593" s="2">
        <f t="shared" si="49"/>
        <v>-5.0618878337881146E-2</v>
      </c>
      <c r="F593" s="2">
        <f t="shared" si="53"/>
        <v>-1.9961926582758596E-2</v>
      </c>
      <c r="G593" s="2">
        <f t="shared" si="51"/>
        <v>-3.065695175512255E-2</v>
      </c>
      <c r="H593" s="2" t="str">
        <f t="shared" si="52"/>
        <v>Hold</v>
      </c>
    </row>
    <row r="594" spans="1:8" ht="13.5" x14ac:dyDescent="0.25">
      <c r="A594" s="3">
        <f>TITRES_STAT!B597</f>
        <v>42867</v>
      </c>
      <c r="B594" s="17">
        <f>TITRES_STAT!D597</f>
        <v>3.84</v>
      </c>
      <c r="C594" s="2">
        <f t="shared" si="54"/>
        <v>3.6985345718226998</v>
      </c>
      <c r="D594" s="2">
        <f t="shared" si="50"/>
        <v>3.75900312250941</v>
      </c>
      <c r="E594" s="2">
        <f t="shared" si="49"/>
        <v>-6.0468550686710199E-2</v>
      </c>
      <c r="F594" s="2">
        <f t="shared" si="53"/>
        <v>-2.8063251403548917E-2</v>
      </c>
      <c r="G594" s="2">
        <f t="shared" si="51"/>
        <v>-3.2405299283161285E-2</v>
      </c>
      <c r="H594" s="2" t="str">
        <f t="shared" si="52"/>
        <v>Hold</v>
      </c>
    </row>
    <row r="595" spans="1:8" ht="13.5" x14ac:dyDescent="0.25">
      <c r="A595" s="3">
        <f>TITRES_STAT!B598</f>
        <v>42870</v>
      </c>
      <c r="B595" s="17">
        <f>TITRES_STAT!D598</f>
        <v>3.85</v>
      </c>
      <c r="C595" s="2">
        <f t="shared" si="54"/>
        <v>3.6987600223115153</v>
      </c>
      <c r="D595" s="2">
        <f t="shared" si="50"/>
        <v>3.7657436319531574</v>
      </c>
      <c r="E595" s="2">
        <f t="shared" si="49"/>
        <v>-6.6983609641642072E-2</v>
      </c>
      <c r="F595" s="2">
        <f t="shared" si="53"/>
        <v>-3.584732305116755E-2</v>
      </c>
      <c r="G595" s="2">
        <f t="shared" si="51"/>
        <v>-3.1136286590474523E-2</v>
      </c>
      <c r="H595" s="2" t="str">
        <f t="shared" si="52"/>
        <v>Hold</v>
      </c>
    </row>
    <row r="596" spans="1:8" ht="13.5" x14ac:dyDescent="0.25">
      <c r="A596" s="3">
        <f>TITRES_STAT!B599</f>
        <v>42871</v>
      </c>
      <c r="B596" s="17">
        <f>TITRES_STAT!D599</f>
        <v>3.88</v>
      </c>
      <c r="C596" s="2">
        <f t="shared" si="54"/>
        <v>3.6989507881097441</v>
      </c>
      <c r="D596" s="2">
        <f t="shared" si="50"/>
        <v>3.7742070666232936</v>
      </c>
      <c r="E596" s="2">
        <f t="shared" si="49"/>
        <v>-7.5256278513549546E-2</v>
      </c>
      <c r="F596" s="2">
        <f t="shared" si="53"/>
        <v>-4.372911414364395E-2</v>
      </c>
      <c r="G596" s="2">
        <f t="shared" si="51"/>
        <v>-3.1527164369905596E-2</v>
      </c>
      <c r="H596" s="2" t="str">
        <f t="shared" si="52"/>
        <v>Hold</v>
      </c>
    </row>
    <row r="597" spans="1:8" ht="13.5" x14ac:dyDescent="0.25">
      <c r="A597" s="3">
        <f>TITRES_STAT!B600</f>
        <v>42872</v>
      </c>
      <c r="B597" s="17">
        <f>TITRES_STAT!D600</f>
        <v>3.87</v>
      </c>
      <c r="C597" s="2">
        <f t="shared" si="54"/>
        <v>3.6991122053236296</v>
      </c>
      <c r="D597" s="2">
        <f t="shared" si="50"/>
        <v>3.7813028394660124</v>
      </c>
      <c r="E597" s="2">
        <f t="shared" si="49"/>
        <v>-8.2190634142382812E-2</v>
      </c>
      <c r="F597" s="2">
        <f t="shared" si="53"/>
        <v>-5.1421418143391726E-2</v>
      </c>
      <c r="G597" s="2">
        <f t="shared" si="51"/>
        <v>-3.0769215998991087E-2</v>
      </c>
      <c r="H597" s="2" t="str">
        <f t="shared" si="52"/>
        <v>Hold</v>
      </c>
    </row>
    <row r="598" spans="1:8" ht="13.5" x14ac:dyDescent="0.25">
      <c r="A598" s="3">
        <f>TITRES_STAT!B601</f>
        <v>42873</v>
      </c>
      <c r="B598" s="17">
        <f>TITRES_STAT!D601</f>
        <v>3.8</v>
      </c>
      <c r="C598" s="2">
        <f t="shared" si="54"/>
        <v>3.7054026352738405</v>
      </c>
      <c r="D598" s="2">
        <f t="shared" si="50"/>
        <v>3.7826878143203819</v>
      </c>
      <c r="E598" s="2">
        <f t="shared" si="49"/>
        <v>-7.7285179046541419E-2</v>
      </c>
      <c r="F598" s="2">
        <f t="shared" si="53"/>
        <v>-5.659417032402167E-2</v>
      </c>
      <c r="G598" s="2">
        <f t="shared" si="51"/>
        <v>-2.0691008722519749E-2</v>
      </c>
      <c r="H598" s="2" t="str">
        <f t="shared" si="52"/>
        <v>Hold</v>
      </c>
    </row>
    <row r="599" spans="1:8" ht="13.5" x14ac:dyDescent="0.25">
      <c r="A599" s="3">
        <f>TITRES_STAT!B602</f>
        <v>42874</v>
      </c>
      <c r="B599" s="17">
        <f>TITRES_STAT!D602</f>
        <v>3.78</v>
      </c>
      <c r="C599" s="2">
        <f t="shared" si="54"/>
        <v>3.7199560760009422</v>
      </c>
      <c r="D599" s="2">
        <f t="shared" si="50"/>
        <v>3.7824887169633166</v>
      </c>
      <c r="E599" s="2">
        <f t="shared" si="49"/>
        <v>-6.253264096237432E-2</v>
      </c>
      <c r="F599" s="2">
        <f t="shared" si="53"/>
        <v>-5.7781864451692207E-2</v>
      </c>
      <c r="G599" s="2">
        <f t="shared" si="51"/>
        <v>-4.7507765106821129E-3</v>
      </c>
      <c r="H599" s="2" t="str">
        <f t="shared" si="52"/>
        <v>Hold</v>
      </c>
    </row>
    <row r="600" spans="1:8" ht="13.5" x14ac:dyDescent="0.25">
      <c r="A600" s="3">
        <f>TITRES_STAT!B603</f>
        <v>42877</v>
      </c>
      <c r="B600" s="17">
        <f>TITRES_STAT!D603</f>
        <v>3.87</v>
      </c>
      <c r="C600" s="2">
        <f t="shared" si="54"/>
        <v>3.7322705258469511</v>
      </c>
      <c r="D600" s="2">
        <f t="shared" si="50"/>
        <v>3.7889710342252929</v>
      </c>
      <c r="E600" s="2">
        <f t="shared" si="49"/>
        <v>-5.6700508378341841E-2</v>
      </c>
      <c r="F600" s="2">
        <f t="shared" si="53"/>
        <v>-5.7565593237022136E-2</v>
      </c>
      <c r="G600" s="2">
        <f t="shared" si="51"/>
        <v>8.6508485868029561E-4</v>
      </c>
      <c r="H600" s="2" t="str">
        <f t="shared" si="52"/>
        <v>Sell</v>
      </c>
    </row>
    <row r="601" spans="1:8" ht="13.5" x14ac:dyDescent="0.25">
      <c r="A601" s="3">
        <f>TITRES_STAT!B604</f>
        <v>42878</v>
      </c>
      <c r="B601" s="17">
        <f>TITRES_STAT!D604</f>
        <v>3.8</v>
      </c>
      <c r="C601" s="2">
        <f t="shared" si="54"/>
        <v>3.7426904449474203</v>
      </c>
      <c r="D601" s="2">
        <f t="shared" si="50"/>
        <v>3.7897879946530493</v>
      </c>
      <c r="E601" s="2">
        <f t="shared" si="49"/>
        <v>-4.709754970562896E-2</v>
      </c>
      <c r="F601" s="2">
        <f t="shared" si="53"/>
        <v>-5.5471984530743507E-2</v>
      </c>
      <c r="G601" s="2">
        <f t="shared" si="51"/>
        <v>8.3744348251145462E-3</v>
      </c>
      <c r="H601" s="2" t="str">
        <f t="shared" si="52"/>
        <v>Sell</v>
      </c>
    </row>
    <row r="602" spans="1:8" ht="13.5" x14ac:dyDescent="0.25">
      <c r="A602" s="3">
        <f>TITRES_STAT!B605</f>
        <v>42879</v>
      </c>
      <c r="B602" s="17">
        <f>TITRES_STAT!D605</f>
        <v>3.77</v>
      </c>
      <c r="C602" s="2">
        <f t="shared" si="54"/>
        <v>3.75766114572474</v>
      </c>
      <c r="D602" s="2">
        <f t="shared" si="50"/>
        <v>3.7883222172713418</v>
      </c>
      <c r="E602" s="2">
        <f t="shared" si="49"/>
        <v>-3.0661071546601804E-2</v>
      </c>
      <c r="F602" s="2">
        <f t="shared" si="53"/>
        <v>-5.0509801933915174E-2</v>
      </c>
      <c r="G602" s="2">
        <f t="shared" si="51"/>
        <v>1.9848730387313371E-2</v>
      </c>
      <c r="H602" s="2" t="str">
        <f t="shared" si="52"/>
        <v>Sell</v>
      </c>
    </row>
    <row r="603" spans="1:8" ht="13.5" x14ac:dyDescent="0.25">
      <c r="A603" s="3">
        <f>TITRES_STAT!B606</f>
        <v>42880</v>
      </c>
      <c r="B603" s="17">
        <f>TITRES_STAT!D606</f>
        <v>3.77</v>
      </c>
      <c r="C603" s="2">
        <f t="shared" si="54"/>
        <v>3.7703286617670875</v>
      </c>
      <c r="D603" s="2">
        <f t="shared" si="50"/>
        <v>3.7869650159919828</v>
      </c>
      <c r="E603" s="2">
        <f t="shared" si="49"/>
        <v>-1.6636354224895289E-2</v>
      </c>
      <c r="F603" s="2">
        <f t="shared" si="53"/>
        <v>-4.3735112392111204E-2</v>
      </c>
      <c r="G603" s="2">
        <f t="shared" si="51"/>
        <v>2.7098758167215915E-2</v>
      </c>
      <c r="H603" s="2" t="str">
        <f t="shared" si="52"/>
        <v>Sell</v>
      </c>
    </row>
    <row r="604" spans="1:8" ht="13.5" x14ac:dyDescent="0.25">
      <c r="A604" s="3">
        <f>TITRES_STAT!B607</f>
        <v>42881</v>
      </c>
      <c r="B604" s="17">
        <f>TITRES_STAT!D607</f>
        <v>3.77</v>
      </c>
      <c r="C604" s="2">
        <f t="shared" si="54"/>
        <v>3.7810473291875355</v>
      </c>
      <c r="D604" s="2">
        <f t="shared" si="50"/>
        <v>3.7857083481407248</v>
      </c>
      <c r="E604" s="2">
        <f t="shared" ref="E604:E667" si="55">C604-D604</f>
        <v>-4.6610189531892665E-3</v>
      </c>
      <c r="F604" s="2">
        <f t="shared" si="53"/>
        <v>-3.5920293704326818E-2</v>
      </c>
      <c r="G604" s="2">
        <f t="shared" si="51"/>
        <v>3.1259274751137552E-2</v>
      </c>
      <c r="H604" s="2" t="str">
        <f t="shared" si="52"/>
        <v>Sell</v>
      </c>
    </row>
    <row r="605" spans="1:8" ht="13.5" x14ac:dyDescent="0.25">
      <c r="A605" s="3">
        <f>TITRES_STAT!B608</f>
        <v>42884</v>
      </c>
      <c r="B605" s="17">
        <f>TITRES_STAT!D608</f>
        <v>3.79</v>
      </c>
      <c r="C605" s="2">
        <f t="shared" si="54"/>
        <v>3.7916554323894531</v>
      </c>
      <c r="D605" s="2">
        <f t="shared" ref="D605:D668" si="56">$D$4*B605+(1-$D$4)*D604</f>
        <v>3.786026248278449</v>
      </c>
      <c r="E605" s="2">
        <f t="shared" si="55"/>
        <v>5.6291841110041041E-3</v>
      </c>
      <c r="F605" s="2">
        <f t="shared" si="53"/>
        <v>-2.7610398141260636E-2</v>
      </c>
      <c r="G605" s="2">
        <f t="shared" si="51"/>
        <v>3.3239582252264741E-2</v>
      </c>
      <c r="H605" s="2" t="str">
        <f t="shared" si="52"/>
        <v>Sell</v>
      </c>
    </row>
    <row r="606" spans="1:8" ht="13.5" x14ac:dyDescent="0.25">
      <c r="A606" s="3">
        <f>TITRES_STAT!B609</f>
        <v>42885</v>
      </c>
      <c r="B606" s="17">
        <f>TITRES_STAT!D609</f>
        <v>3.78</v>
      </c>
      <c r="C606" s="2">
        <f t="shared" si="54"/>
        <v>3.8052469043295369</v>
      </c>
      <c r="D606" s="2">
        <f t="shared" si="56"/>
        <v>3.7855798595170822</v>
      </c>
      <c r="E606" s="2">
        <f t="shared" si="55"/>
        <v>1.9667044812454737E-2</v>
      </c>
      <c r="F606" s="2">
        <f t="shared" si="53"/>
        <v>-1.8154909550517562E-2</v>
      </c>
      <c r="G606" s="2">
        <f t="shared" si="51"/>
        <v>3.7821954362972296E-2</v>
      </c>
      <c r="H606" s="2" t="str">
        <f t="shared" si="52"/>
        <v>Sell</v>
      </c>
    </row>
    <row r="607" spans="1:8" ht="13.5" x14ac:dyDescent="0.25">
      <c r="A607" s="3">
        <f>TITRES_STAT!B610</f>
        <v>42886</v>
      </c>
      <c r="B607" s="17">
        <f>TITRES_STAT!D610</f>
        <v>3.68</v>
      </c>
      <c r="C607" s="2">
        <f t="shared" si="54"/>
        <v>3.8152089190480698</v>
      </c>
      <c r="D607" s="2">
        <f t="shared" si="56"/>
        <v>3.7777591291824835</v>
      </c>
      <c r="E607" s="2">
        <f t="shared" si="55"/>
        <v>3.7449789865586336E-2</v>
      </c>
      <c r="F607" s="2">
        <f t="shared" si="53"/>
        <v>-7.0339696672967831E-3</v>
      </c>
      <c r="G607" s="2">
        <f t="shared" si="51"/>
        <v>4.4483759532883117E-2</v>
      </c>
      <c r="H607" s="2" t="str">
        <f t="shared" si="52"/>
        <v>Sell</v>
      </c>
    </row>
    <row r="608" spans="1:8" ht="13.5" x14ac:dyDescent="0.25">
      <c r="A608" s="3">
        <f>TITRES_STAT!B611</f>
        <v>42887</v>
      </c>
      <c r="B608" s="17">
        <f>TITRES_STAT!D611</f>
        <v>3.75</v>
      </c>
      <c r="C608" s="2">
        <f t="shared" si="54"/>
        <v>3.8128690853483667</v>
      </c>
      <c r="D608" s="2">
        <f t="shared" si="56"/>
        <v>3.7757028973911884</v>
      </c>
      <c r="E608" s="2">
        <f t="shared" si="55"/>
        <v>3.7166187957178298E-2</v>
      </c>
      <c r="F608" s="2">
        <f t="shared" si="53"/>
        <v>1.8060618575982332E-3</v>
      </c>
      <c r="G608" s="2">
        <f t="shared" si="51"/>
        <v>3.5360126099580065E-2</v>
      </c>
      <c r="H608" s="2" t="str">
        <f t="shared" si="52"/>
        <v>Sell</v>
      </c>
    </row>
    <row r="609" spans="1:8" ht="13.5" x14ac:dyDescent="0.25">
      <c r="A609" s="3">
        <f>TITRES_STAT!B612</f>
        <v>42888</v>
      </c>
      <c r="B609" s="17">
        <f>TITRES_STAT!D612</f>
        <v>3.85</v>
      </c>
      <c r="C609" s="2">
        <f t="shared" si="54"/>
        <v>3.8078123029870792</v>
      </c>
      <c r="D609" s="2">
        <f t="shared" si="56"/>
        <v>3.7812063864733227</v>
      </c>
      <c r="E609" s="2">
        <f t="shared" si="55"/>
        <v>2.6605916513756434E-2</v>
      </c>
      <c r="F609" s="2">
        <f t="shared" si="53"/>
        <v>6.7660327888298738E-3</v>
      </c>
      <c r="G609" s="2">
        <f t="shared" si="51"/>
        <v>1.9839883724926559E-2</v>
      </c>
      <c r="H609" s="2" t="str">
        <f t="shared" si="52"/>
        <v>Sell</v>
      </c>
    </row>
    <row r="610" spans="1:8" ht="13.5" x14ac:dyDescent="0.25">
      <c r="A610" s="3">
        <f>TITRES_STAT!B613</f>
        <v>42891</v>
      </c>
      <c r="B610" s="17">
        <f>TITRES_STAT!D613</f>
        <v>3.85</v>
      </c>
      <c r="C610" s="2">
        <f t="shared" si="54"/>
        <v>3.817379640989067</v>
      </c>
      <c r="D610" s="2">
        <f t="shared" si="56"/>
        <v>3.7863022096975212</v>
      </c>
      <c r="E610" s="2">
        <f t="shared" si="55"/>
        <v>3.1077431291545832E-2</v>
      </c>
      <c r="F610" s="2">
        <f t="shared" si="53"/>
        <v>1.1628312489373066E-2</v>
      </c>
      <c r="G610" s="2">
        <f t="shared" si="51"/>
        <v>1.9449118802172767E-2</v>
      </c>
      <c r="H610" s="2" t="str">
        <f t="shared" si="52"/>
        <v>Sell</v>
      </c>
    </row>
    <row r="611" spans="1:8" ht="13.5" x14ac:dyDescent="0.25">
      <c r="A611" s="3">
        <f>TITRES_STAT!B614</f>
        <v>42892</v>
      </c>
      <c r="B611" s="17">
        <f>TITRES_STAT!D614</f>
        <v>3.89</v>
      </c>
      <c r="C611" s="2">
        <f t="shared" si="54"/>
        <v>3.8147058500676723</v>
      </c>
      <c r="D611" s="2">
        <f t="shared" si="56"/>
        <v>3.7939835274977045</v>
      </c>
      <c r="E611" s="2">
        <f t="shared" si="55"/>
        <v>2.0722322569967755E-2</v>
      </c>
      <c r="F611" s="2">
        <f t="shared" si="53"/>
        <v>1.3447114505492005E-2</v>
      </c>
      <c r="G611" s="2">
        <f t="shared" si="51"/>
        <v>7.2752080644757494E-3</v>
      </c>
      <c r="H611" s="2" t="str">
        <f t="shared" si="52"/>
        <v>Sell</v>
      </c>
    </row>
    <row r="612" spans="1:8" ht="13.5" x14ac:dyDescent="0.25">
      <c r="A612" s="3">
        <f>TITRES_STAT!B615</f>
        <v>42893</v>
      </c>
      <c r="B612" s="17">
        <f>TITRES_STAT!D615</f>
        <v>3.89</v>
      </c>
      <c r="C612" s="2">
        <f t="shared" si="54"/>
        <v>3.8078280269803382</v>
      </c>
      <c r="D612" s="2">
        <f t="shared" si="56"/>
        <v>3.8010958587941706</v>
      </c>
      <c r="E612" s="2">
        <f t="shared" si="55"/>
        <v>6.7321681861676197E-3</v>
      </c>
      <c r="F612" s="2">
        <f t="shared" si="53"/>
        <v>1.2104125241627128E-2</v>
      </c>
      <c r="G612" s="2">
        <f t="shared" ref="G612:G675" si="57">E612-F612</f>
        <v>-5.3719570554595086E-3</v>
      </c>
      <c r="H612" s="2" t="str">
        <f t="shared" ref="H612:H675" si="58">IF(G612&lt;0,"Hold","Sell")</f>
        <v>Hold</v>
      </c>
    </row>
    <row r="613" spans="1:8" ht="13.5" x14ac:dyDescent="0.25">
      <c r="A613" s="3">
        <f>TITRES_STAT!B616</f>
        <v>42894</v>
      </c>
      <c r="B613" s="17">
        <f>TITRES_STAT!D616</f>
        <v>3.84</v>
      </c>
      <c r="C613" s="2">
        <f t="shared" si="54"/>
        <v>3.8020083305218249</v>
      </c>
      <c r="D613" s="2">
        <f t="shared" si="56"/>
        <v>3.8039776470316395</v>
      </c>
      <c r="E613" s="2">
        <f t="shared" si="55"/>
        <v>-1.9693165098146892E-3</v>
      </c>
      <c r="F613" s="2">
        <f t="shared" ref="F613:F676" si="59">(E613*(2/(10)))+((1-(2/10))*F612)</f>
        <v>9.2894368913387648E-3</v>
      </c>
      <c r="G613" s="2">
        <f t="shared" si="57"/>
        <v>-1.1258753401153454E-2</v>
      </c>
      <c r="H613" s="2" t="str">
        <f t="shared" si="58"/>
        <v>Hold</v>
      </c>
    </row>
    <row r="614" spans="1:8" ht="13.5" x14ac:dyDescent="0.25">
      <c r="A614" s="3">
        <f>TITRES_STAT!B617</f>
        <v>42895</v>
      </c>
      <c r="B614" s="17">
        <f>TITRES_STAT!D617</f>
        <v>3.8</v>
      </c>
      <c r="C614" s="2">
        <f t="shared" si="54"/>
        <v>3.7970839719800056</v>
      </c>
      <c r="D614" s="2">
        <f t="shared" si="56"/>
        <v>3.8036830065107772</v>
      </c>
      <c r="E614" s="2">
        <f t="shared" si="55"/>
        <v>-6.599034530771597E-3</v>
      </c>
      <c r="F614" s="2">
        <f t="shared" si="59"/>
        <v>6.1117426069166921E-3</v>
      </c>
      <c r="G614" s="2">
        <f t="shared" si="57"/>
        <v>-1.2710777137688289E-2</v>
      </c>
      <c r="H614" s="2" t="str">
        <f t="shared" si="58"/>
        <v>Hold</v>
      </c>
    </row>
    <row r="615" spans="1:8" ht="13.5" x14ac:dyDescent="0.25">
      <c r="A615" s="3">
        <f>TITRES_STAT!B618</f>
        <v>42898</v>
      </c>
      <c r="B615" s="17">
        <f>TITRES_STAT!D618</f>
        <v>3.75</v>
      </c>
      <c r="C615" s="2">
        <f t="shared" si="54"/>
        <v>3.7959941301369278</v>
      </c>
      <c r="D615" s="2">
        <f t="shared" si="56"/>
        <v>3.7997064875099786</v>
      </c>
      <c r="E615" s="2">
        <f t="shared" si="55"/>
        <v>-3.7123573730508674E-3</v>
      </c>
      <c r="F615" s="2">
        <f t="shared" si="59"/>
        <v>4.14692261092318E-3</v>
      </c>
      <c r="G615" s="2">
        <f t="shared" si="57"/>
        <v>-7.8592799839740483E-3</v>
      </c>
      <c r="H615" s="2" t="str">
        <f t="shared" si="58"/>
        <v>Hold</v>
      </c>
    </row>
    <row r="616" spans="1:8" ht="13.5" x14ac:dyDescent="0.25">
      <c r="A616" s="3">
        <f>TITRES_STAT!B619</f>
        <v>42899</v>
      </c>
      <c r="B616" s="17">
        <f>TITRES_STAT!D619</f>
        <v>3.75</v>
      </c>
      <c r="C616" s="2">
        <f t="shared" si="54"/>
        <v>3.7935334947312462</v>
      </c>
      <c r="D616" s="2">
        <f t="shared" si="56"/>
        <v>3.7960245254722023</v>
      </c>
      <c r="E616" s="2">
        <f t="shared" si="55"/>
        <v>-2.4910307409560239E-3</v>
      </c>
      <c r="F616" s="2">
        <f t="shared" si="59"/>
        <v>2.8193319405473397E-3</v>
      </c>
      <c r="G616" s="2">
        <f t="shared" si="57"/>
        <v>-5.3103626815033632E-3</v>
      </c>
      <c r="H616" s="2" t="str">
        <f t="shared" si="58"/>
        <v>Hold</v>
      </c>
    </row>
    <row r="617" spans="1:8" ht="13.5" x14ac:dyDescent="0.25">
      <c r="A617" s="3">
        <f>TITRES_STAT!B620</f>
        <v>42900</v>
      </c>
      <c r="B617" s="17">
        <f>TITRES_STAT!D620</f>
        <v>3.75</v>
      </c>
      <c r="C617" s="2">
        <f t="shared" si="54"/>
        <v>3.7760668032341318</v>
      </c>
      <c r="D617" s="2">
        <f t="shared" si="56"/>
        <v>3.7926153013631501</v>
      </c>
      <c r="E617" s="2">
        <f t="shared" si="55"/>
        <v>-1.6548498129018263E-2</v>
      </c>
      <c r="F617" s="2">
        <f t="shared" si="59"/>
        <v>-1.0542340733657811E-3</v>
      </c>
      <c r="G617" s="2">
        <f t="shared" si="57"/>
        <v>-1.5494264055652482E-2</v>
      </c>
      <c r="H617" s="2" t="str">
        <f t="shared" si="58"/>
        <v>Hold</v>
      </c>
    </row>
    <row r="618" spans="1:8" ht="13.5" x14ac:dyDescent="0.25">
      <c r="A618" s="3">
        <f>TITRES_STAT!B621</f>
        <v>42901</v>
      </c>
      <c r="B618" s="17">
        <f>TITRES_STAT!D621</f>
        <v>3.8</v>
      </c>
      <c r="C618" s="2">
        <f t="shared" si="54"/>
        <v>3.7720565258134964</v>
      </c>
      <c r="D618" s="2">
        <f t="shared" si="56"/>
        <v>3.7931623160769909</v>
      </c>
      <c r="E618" s="2">
        <f t="shared" si="55"/>
        <v>-2.1105790263494573E-2</v>
      </c>
      <c r="F618" s="2">
        <f t="shared" si="59"/>
        <v>-5.0645453113915394E-3</v>
      </c>
      <c r="G618" s="2">
        <f t="shared" si="57"/>
        <v>-1.6041244952103031E-2</v>
      </c>
      <c r="H618" s="2" t="str">
        <f t="shared" si="58"/>
        <v>Hold</v>
      </c>
    </row>
    <row r="619" spans="1:8" ht="13.5" x14ac:dyDescent="0.25">
      <c r="A619" s="3">
        <f>TITRES_STAT!B622</f>
        <v>42902</v>
      </c>
      <c r="B619" s="17">
        <f>TITRES_STAT!D622</f>
        <v>3.76</v>
      </c>
      <c r="C619" s="2">
        <f t="shared" si="54"/>
        <v>3.7840478295344968</v>
      </c>
      <c r="D619" s="2">
        <f t="shared" si="56"/>
        <v>3.790705848219436</v>
      </c>
      <c r="E619" s="2">
        <f t="shared" si="55"/>
        <v>-6.6580186849392042E-3</v>
      </c>
      <c r="F619" s="2">
        <f t="shared" si="59"/>
        <v>-5.3832399861010729E-3</v>
      </c>
      <c r="G619" s="2">
        <f t="shared" si="57"/>
        <v>-1.2747786988381313E-3</v>
      </c>
      <c r="H619" s="2" t="str">
        <f t="shared" si="58"/>
        <v>Hold</v>
      </c>
    </row>
    <row r="620" spans="1:8" ht="13.5" x14ac:dyDescent="0.25">
      <c r="A620" s="3">
        <f>TITRES_STAT!B623</f>
        <v>42905</v>
      </c>
      <c r="B620" s="17">
        <f>TITRES_STAT!D623</f>
        <v>3.8</v>
      </c>
      <c r="C620" s="2">
        <f t="shared" si="54"/>
        <v>3.7941943172984205</v>
      </c>
      <c r="D620" s="2">
        <f t="shared" si="56"/>
        <v>3.7913943039068849</v>
      </c>
      <c r="E620" s="2">
        <f t="shared" si="55"/>
        <v>2.8000133915355718E-3</v>
      </c>
      <c r="F620" s="2">
        <f t="shared" si="59"/>
        <v>-3.7465893105737441E-3</v>
      </c>
      <c r="G620" s="2">
        <f t="shared" si="57"/>
        <v>6.5466027021093155E-3</v>
      </c>
      <c r="H620" s="2" t="str">
        <f t="shared" si="58"/>
        <v>Sell</v>
      </c>
    </row>
    <row r="621" spans="1:8" ht="13.5" x14ac:dyDescent="0.25">
      <c r="A621" s="3">
        <f>TITRES_STAT!B624</f>
        <v>42906</v>
      </c>
      <c r="B621" s="17">
        <f>TITRES_STAT!D624</f>
        <v>3.9</v>
      </c>
      <c r="C621" s="2">
        <f t="shared" si="54"/>
        <v>3.8089336530986633</v>
      </c>
      <c r="D621" s="2">
        <f t="shared" si="56"/>
        <v>3.7994391702841526</v>
      </c>
      <c r="E621" s="2">
        <f t="shared" si="55"/>
        <v>9.4944828145107074E-3</v>
      </c>
      <c r="F621" s="2">
        <f t="shared" si="59"/>
        <v>-1.0983748855568538E-3</v>
      </c>
      <c r="G621" s="2">
        <f t="shared" si="57"/>
        <v>1.0592857700067562E-2</v>
      </c>
      <c r="H621" s="2" t="str">
        <f t="shared" si="58"/>
        <v>Sell</v>
      </c>
    </row>
    <row r="622" spans="1:8" ht="13.5" x14ac:dyDescent="0.25">
      <c r="A622" s="3">
        <f>TITRES_STAT!B625</f>
        <v>42907</v>
      </c>
      <c r="B622" s="17">
        <f>TITRES_STAT!D625</f>
        <v>3.81</v>
      </c>
      <c r="C622" s="2">
        <f t="shared" si="54"/>
        <v>3.8214053987757919</v>
      </c>
      <c r="D622" s="2">
        <f t="shared" si="56"/>
        <v>3.8002214539668082</v>
      </c>
      <c r="E622" s="2">
        <f t="shared" si="55"/>
        <v>2.1183944808983668E-2</v>
      </c>
      <c r="F622" s="2">
        <f t="shared" si="59"/>
        <v>3.3580890533512504E-3</v>
      </c>
      <c r="G622" s="2">
        <f t="shared" si="57"/>
        <v>1.7825855755632419E-2</v>
      </c>
      <c r="H622" s="2" t="str">
        <f t="shared" si="58"/>
        <v>Sell</v>
      </c>
    </row>
    <row r="623" spans="1:8" ht="13.5" x14ac:dyDescent="0.25">
      <c r="A623" s="3">
        <f>TITRES_STAT!B626</f>
        <v>42908</v>
      </c>
      <c r="B623" s="17">
        <f>TITRES_STAT!D626</f>
        <v>3.92</v>
      </c>
      <c r="C623" s="2">
        <f t="shared" si="54"/>
        <v>3.8242661066564394</v>
      </c>
      <c r="D623" s="2">
        <f t="shared" si="56"/>
        <v>3.8090939388581555</v>
      </c>
      <c r="E623" s="2">
        <f t="shared" si="55"/>
        <v>1.5172167798283898E-2</v>
      </c>
      <c r="F623" s="2">
        <f t="shared" si="59"/>
        <v>5.7209048023377802E-3</v>
      </c>
      <c r="G623" s="2">
        <f t="shared" si="57"/>
        <v>9.4512629959461174E-3</v>
      </c>
      <c r="H623" s="2" t="str">
        <f t="shared" si="58"/>
        <v>Sell</v>
      </c>
    </row>
    <row r="624" spans="1:8" ht="13.5" x14ac:dyDescent="0.25">
      <c r="A624" s="3">
        <f>TITRES_STAT!B627</f>
        <v>42909</v>
      </c>
      <c r="B624" s="17">
        <f>TITRES_STAT!D627</f>
        <v>3.93</v>
      </c>
      <c r="C624" s="2">
        <f t="shared" si="54"/>
        <v>3.8205328594785257</v>
      </c>
      <c r="D624" s="2">
        <f t="shared" si="56"/>
        <v>3.8180499433871811</v>
      </c>
      <c r="E624" s="2">
        <f t="shared" si="55"/>
        <v>2.4829160913446557E-3</v>
      </c>
      <c r="F624" s="2">
        <f t="shared" si="59"/>
        <v>5.0733070601391549E-3</v>
      </c>
      <c r="G624" s="2">
        <f t="shared" si="57"/>
        <v>-2.5903909687944992E-3</v>
      </c>
      <c r="H624" s="2" t="str">
        <f t="shared" si="58"/>
        <v>Hold</v>
      </c>
    </row>
    <row r="625" spans="1:8" ht="13.5" x14ac:dyDescent="0.25">
      <c r="A625" s="3">
        <f>TITRES_STAT!B628</f>
        <v>42914</v>
      </c>
      <c r="B625" s="17">
        <f>TITRES_STAT!D628</f>
        <v>3.9</v>
      </c>
      <c r="C625" s="2">
        <f t="shared" si="54"/>
        <v>3.8096816503279833</v>
      </c>
      <c r="D625" s="2">
        <f t="shared" si="56"/>
        <v>3.8241203179510936</v>
      </c>
      <c r="E625" s="2">
        <f t="shared" si="55"/>
        <v>-1.4438667623110302E-2</v>
      </c>
      <c r="F625" s="2">
        <f t="shared" si="59"/>
        <v>1.1709121234892632E-3</v>
      </c>
      <c r="G625" s="2">
        <f t="shared" si="57"/>
        <v>-1.5609579746599565E-2</v>
      </c>
      <c r="H625" s="2" t="str">
        <f t="shared" si="58"/>
        <v>Hold</v>
      </c>
    </row>
    <row r="626" spans="1:8" ht="13.5" x14ac:dyDescent="0.25">
      <c r="A626" s="3">
        <f>TITRES_STAT!B629</f>
        <v>42915</v>
      </c>
      <c r="B626" s="17">
        <f>TITRES_STAT!D629</f>
        <v>3.9</v>
      </c>
      <c r="C626" s="2">
        <f t="shared" si="54"/>
        <v>3.8004998579698324</v>
      </c>
      <c r="D626" s="2">
        <f t="shared" si="56"/>
        <v>3.8297410351399015</v>
      </c>
      <c r="E626" s="2">
        <f t="shared" si="55"/>
        <v>-2.9241177170069133E-2</v>
      </c>
      <c r="F626" s="2">
        <f t="shared" si="59"/>
        <v>-4.911505735222416E-3</v>
      </c>
      <c r="G626" s="2">
        <f t="shared" si="57"/>
        <v>-2.4329671434846718E-2</v>
      </c>
      <c r="H626" s="2" t="str">
        <f t="shared" si="58"/>
        <v>Hold</v>
      </c>
    </row>
    <row r="627" spans="1:8" ht="13.5" x14ac:dyDescent="0.25">
      <c r="A627" s="3">
        <f>TITRES_STAT!B630</f>
        <v>42916</v>
      </c>
      <c r="B627" s="17">
        <f>TITRES_STAT!D630</f>
        <v>4.01</v>
      </c>
      <c r="C627" s="2">
        <f t="shared" si="54"/>
        <v>3.7927306490513968</v>
      </c>
      <c r="D627" s="2">
        <f t="shared" si="56"/>
        <v>3.8430935510554645</v>
      </c>
      <c r="E627" s="2">
        <f t="shared" si="55"/>
        <v>-5.0362902004067678E-2</v>
      </c>
      <c r="F627" s="2">
        <f t="shared" si="59"/>
        <v>-1.4001784988991468E-2</v>
      </c>
      <c r="G627" s="2">
        <f t="shared" si="57"/>
        <v>-3.6361117015076209E-2</v>
      </c>
      <c r="H627" s="2" t="str">
        <f t="shared" si="58"/>
        <v>Hold</v>
      </c>
    </row>
    <row r="628" spans="1:8" ht="13.5" x14ac:dyDescent="0.25">
      <c r="A628" s="3">
        <f>TITRES_STAT!B631</f>
        <v>42919</v>
      </c>
      <c r="B628" s="17">
        <f>TITRES_STAT!D631</f>
        <v>4.1500000000000004</v>
      </c>
      <c r="C628" s="2">
        <f t="shared" si="54"/>
        <v>3.7938490107357974</v>
      </c>
      <c r="D628" s="2">
        <f t="shared" si="56"/>
        <v>3.8658273620883929</v>
      </c>
      <c r="E628" s="2">
        <f t="shared" si="55"/>
        <v>-7.197835135259556E-2</v>
      </c>
      <c r="F628" s="2">
        <f t="shared" si="59"/>
        <v>-2.5597098261712289E-2</v>
      </c>
      <c r="G628" s="2">
        <f t="shared" si="57"/>
        <v>-4.638125309088327E-2</v>
      </c>
      <c r="H628" s="2" t="str">
        <f t="shared" si="58"/>
        <v>Hold</v>
      </c>
    </row>
    <row r="629" spans="1:8" ht="13.5" x14ac:dyDescent="0.25">
      <c r="A629" s="3">
        <f>TITRES_STAT!B632</f>
        <v>42920</v>
      </c>
      <c r="B629" s="17">
        <f>TITRES_STAT!D632</f>
        <v>4.0999999999999996</v>
      </c>
      <c r="C629" s="2">
        <f t="shared" si="54"/>
        <v>3.7886414706225975</v>
      </c>
      <c r="D629" s="2">
        <f t="shared" si="56"/>
        <v>3.8831734834151788</v>
      </c>
      <c r="E629" s="2">
        <f t="shared" si="55"/>
        <v>-9.4532012792581277E-2</v>
      </c>
      <c r="F629" s="2">
        <f t="shared" si="59"/>
        <v>-3.9384081167886088E-2</v>
      </c>
      <c r="G629" s="2">
        <f t="shared" si="57"/>
        <v>-5.5147931624695189E-2</v>
      </c>
      <c r="H629" s="2" t="str">
        <f t="shared" si="58"/>
        <v>Hold</v>
      </c>
    </row>
    <row r="630" spans="1:8" ht="13.5" x14ac:dyDescent="0.25">
      <c r="A630" s="3">
        <f>TITRES_STAT!B633</f>
        <v>42921</v>
      </c>
      <c r="B630" s="17">
        <f>TITRES_STAT!D633</f>
        <v>3.88</v>
      </c>
      <c r="C630" s="2">
        <f t="shared" si="54"/>
        <v>3.7903889366806593</v>
      </c>
      <c r="D630" s="2">
        <f t="shared" si="56"/>
        <v>3.8829384105696101</v>
      </c>
      <c r="E630" s="2">
        <f t="shared" si="55"/>
        <v>-9.254947388895074E-2</v>
      </c>
      <c r="F630" s="2">
        <f t="shared" si="59"/>
        <v>-5.0017159712099024E-2</v>
      </c>
      <c r="G630" s="2">
        <f t="shared" si="57"/>
        <v>-4.2532314176851715E-2</v>
      </c>
      <c r="H630" s="2" t="str">
        <f t="shared" si="58"/>
        <v>Hold</v>
      </c>
    </row>
    <row r="631" spans="1:8" ht="13.5" x14ac:dyDescent="0.25">
      <c r="A631" s="3">
        <f>TITRES_STAT!B634</f>
        <v>42922</v>
      </c>
      <c r="B631" s="17">
        <f>TITRES_STAT!D634</f>
        <v>3.99</v>
      </c>
      <c r="C631" s="2">
        <f t="shared" si="54"/>
        <v>3.807252177191327</v>
      </c>
      <c r="D631" s="2">
        <f t="shared" si="56"/>
        <v>3.8908688986755648</v>
      </c>
      <c r="E631" s="2">
        <f t="shared" si="55"/>
        <v>-8.3616721484237821E-2</v>
      </c>
      <c r="F631" s="2">
        <f t="shared" si="59"/>
        <v>-5.6737072066526784E-2</v>
      </c>
      <c r="G631" s="2">
        <f t="shared" si="57"/>
        <v>-2.6879649417711038E-2</v>
      </c>
      <c r="H631" s="2" t="str">
        <f t="shared" si="58"/>
        <v>Hold</v>
      </c>
    </row>
    <row r="632" spans="1:8" ht="13.5" x14ac:dyDescent="0.25">
      <c r="A632" s="3">
        <f>TITRES_STAT!B635</f>
        <v>42923</v>
      </c>
      <c r="B632" s="17">
        <f>TITRES_STAT!D635</f>
        <v>4.1399999999999997</v>
      </c>
      <c r="C632" s="2">
        <f t="shared" si="54"/>
        <v>3.8076749191618919</v>
      </c>
      <c r="D632" s="2">
        <f t="shared" si="56"/>
        <v>3.9093230543292266</v>
      </c>
      <c r="E632" s="2">
        <f t="shared" si="55"/>
        <v>-0.10164813516733462</v>
      </c>
      <c r="F632" s="2">
        <f t="shared" si="59"/>
        <v>-6.5719284686688362E-2</v>
      </c>
      <c r="G632" s="2">
        <f t="shared" si="57"/>
        <v>-3.5928850480646257E-2</v>
      </c>
      <c r="H632" s="2" t="str">
        <f t="shared" si="58"/>
        <v>Hold</v>
      </c>
    </row>
    <row r="633" spans="1:8" ht="13.5" x14ac:dyDescent="0.25">
      <c r="A633" s="3">
        <f>TITRES_STAT!B636</f>
        <v>42926</v>
      </c>
      <c r="B633" s="17">
        <f>TITRES_STAT!D636</f>
        <v>4.25</v>
      </c>
      <c r="C633" s="2">
        <f t="shared" si="54"/>
        <v>3.8249557008292929</v>
      </c>
      <c r="D633" s="2">
        <f t="shared" si="56"/>
        <v>3.9345583836381728</v>
      </c>
      <c r="E633" s="2">
        <f t="shared" si="55"/>
        <v>-0.10960268280887986</v>
      </c>
      <c r="F633" s="2">
        <f t="shared" si="59"/>
        <v>-7.4495964311126664E-2</v>
      </c>
      <c r="G633" s="2">
        <f t="shared" si="57"/>
        <v>-3.5106718497753195E-2</v>
      </c>
      <c r="H633" s="2" t="str">
        <f t="shared" si="58"/>
        <v>Hold</v>
      </c>
    </row>
    <row r="634" spans="1:8" ht="13.5" x14ac:dyDescent="0.25">
      <c r="A634" s="3">
        <f>TITRES_STAT!B637</f>
        <v>42927</v>
      </c>
      <c r="B634" s="17">
        <f>TITRES_STAT!D637</f>
        <v>4.42</v>
      </c>
      <c r="C634" s="2">
        <f t="shared" si="54"/>
        <v>3.8411163622401712</v>
      </c>
      <c r="D634" s="2">
        <f t="shared" si="56"/>
        <v>3.970517021887197</v>
      </c>
      <c r="E634" s="2">
        <f t="shared" si="55"/>
        <v>-0.12940065964702585</v>
      </c>
      <c r="F634" s="2">
        <f t="shared" si="59"/>
        <v>-8.5476903378306504E-2</v>
      </c>
      <c r="G634" s="2">
        <f t="shared" si="57"/>
        <v>-4.3923756268719347E-2</v>
      </c>
      <c r="H634" s="2" t="str">
        <f t="shared" si="58"/>
        <v>Hold</v>
      </c>
    </row>
    <row r="635" spans="1:8" ht="13.5" x14ac:dyDescent="0.25">
      <c r="A635" s="3">
        <f>TITRES_STAT!B638</f>
        <v>42928</v>
      </c>
      <c r="B635" s="17">
        <f>TITRES_STAT!D638</f>
        <v>4.37</v>
      </c>
      <c r="C635" s="2">
        <f t="shared" si="54"/>
        <v>3.8501753834339909</v>
      </c>
      <c r="D635" s="2">
        <f t="shared" si="56"/>
        <v>4.0001083535992565</v>
      </c>
      <c r="E635" s="2">
        <f t="shared" si="55"/>
        <v>-0.14993297016526563</v>
      </c>
      <c r="F635" s="2">
        <f t="shared" si="59"/>
        <v>-9.8368116735698341E-2</v>
      </c>
      <c r="G635" s="2">
        <f t="shared" si="57"/>
        <v>-5.1564853429567292E-2</v>
      </c>
      <c r="H635" s="2" t="str">
        <f t="shared" si="58"/>
        <v>Hold</v>
      </c>
    </row>
    <row r="636" spans="1:8" ht="13.5" x14ac:dyDescent="0.25">
      <c r="A636" s="3">
        <f>TITRES_STAT!B639</f>
        <v>42929</v>
      </c>
      <c r="B636" s="17">
        <f>TITRES_STAT!D639</f>
        <v>4.5</v>
      </c>
      <c r="C636" s="2">
        <f t="shared" si="54"/>
        <v>3.857840709059531</v>
      </c>
      <c r="D636" s="2">
        <f t="shared" si="56"/>
        <v>4.0371373644437556</v>
      </c>
      <c r="E636" s="2">
        <f t="shared" si="55"/>
        <v>-0.17929665538422457</v>
      </c>
      <c r="F636" s="2">
        <f t="shared" si="59"/>
        <v>-0.11455382446540359</v>
      </c>
      <c r="G636" s="2">
        <f t="shared" si="57"/>
        <v>-6.4742830918820979E-2</v>
      </c>
      <c r="H636" s="2" t="str">
        <f t="shared" si="58"/>
        <v>Hold</v>
      </c>
    </row>
    <row r="637" spans="1:8" ht="13.5" x14ac:dyDescent="0.25">
      <c r="A637" s="3">
        <f>TITRES_STAT!B640</f>
        <v>42930</v>
      </c>
      <c r="B637" s="17">
        <f>TITRES_STAT!D640</f>
        <v>4.4000000000000004</v>
      </c>
      <c r="C637" s="2">
        <f t="shared" si="54"/>
        <v>3.8812498307426804</v>
      </c>
      <c r="D637" s="2">
        <f t="shared" si="56"/>
        <v>4.0640160781886632</v>
      </c>
      <c r="E637" s="2">
        <f t="shared" si="55"/>
        <v>-0.1827662474459828</v>
      </c>
      <c r="F637" s="2">
        <f t="shared" si="59"/>
        <v>-0.12819630906151944</v>
      </c>
      <c r="G637" s="2">
        <f t="shared" si="57"/>
        <v>-5.4569938384463362E-2</v>
      </c>
      <c r="H637" s="2" t="str">
        <f t="shared" si="58"/>
        <v>Hold</v>
      </c>
    </row>
    <row r="638" spans="1:8" ht="13.5" x14ac:dyDescent="0.25">
      <c r="A638" s="3">
        <f>TITRES_STAT!B641</f>
        <v>42933</v>
      </c>
      <c r="B638" s="17">
        <f>TITRES_STAT!D641</f>
        <v>4.49</v>
      </c>
      <c r="C638" s="2">
        <f t="shared" si="54"/>
        <v>3.9225960106284217</v>
      </c>
      <c r="D638" s="2">
        <f t="shared" si="56"/>
        <v>4.095570442767281</v>
      </c>
      <c r="E638" s="2">
        <f t="shared" si="55"/>
        <v>-0.17297443213885932</v>
      </c>
      <c r="F638" s="2">
        <f t="shared" si="59"/>
        <v>-0.13715193367698741</v>
      </c>
      <c r="G638" s="2">
        <f t="shared" si="57"/>
        <v>-3.582249846187191E-2</v>
      </c>
      <c r="H638" s="2" t="str">
        <f t="shared" si="58"/>
        <v>Hold</v>
      </c>
    </row>
    <row r="639" spans="1:8" ht="13.5" x14ac:dyDescent="0.25">
      <c r="A639" s="3">
        <f>TITRES_STAT!B642</f>
        <v>42934</v>
      </c>
      <c r="B639" s="17">
        <f>TITRES_STAT!D642</f>
        <v>4.37</v>
      </c>
      <c r="C639" s="2">
        <f t="shared" si="54"/>
        <v>3.9498889320702029</v>
      </c>
      <c r="D639" s="2">
        <f t="shared" si="56"/>
        <v>4.1158985581178529</v>
      </c>
      <c r="E639" s="2">
        <f t="shared" si="55"/>
        <v>-0.16600962604765002</v>
      </c>
      <c r="F639" s="2">
        <f t="shared" si="59"/>
        <v>-0.14292347215111995</v>
      </c>
      <c r="G639" s="2">
        <f t="shared" si="57"/>
        <v>-2.3086153896530071E-2</v>
      </c>
      <c r="H639" s="2" t="str">
        <f t="shared" si="58"/>
        <v>Hold</v>
      </c>
    </row>
    <row r="640" spans="1:8" ht="13.5" x14ac:dyDescent="0.25">
      <c r="A640" s="3">
        <f>TITRES_STAT!B643</f>
        <v>42935</v>
      </c>
      <c r="B640" s="17">
        <f>TITRES_STAT!D643</f>
        <v>4.2300000000000004</v>
      </c>
      <c r="C640" s="2">
        <f t="shared" si="54"/>
        <v>3.9391367886747872</v>
      </c>
      <c r="D640" s="2">
        <f t="shared" si="56"/>
        <v>4.1243505167757899</v>
      </c>
      <c r="E640" s="2">
        <f t="shared" si="55"/>
        <v>-0.18521372810100267</v>
      </c>
      <c r="F640" s="2">
        <f t="shared" si="59"/>
        <v>-0.1513815233410965</v>
      </c>
      <c r="G640" s="2">
        <f t="shared" si="57"/>
        <v>-3.383220475990617E-2</v>
      </c>
      <c r="H640" s="2" t="str">
        <f t="shared" si="58"/>
        <v>Hold</v>
      </c>
    </row>
    <row r="641" spans="1:8" ht="13.5" x14ac:dyDescent="0.25">
      <c r="A641" s="3">
        <f>TITRES_STAT!B644</f>
        <v>42936</v>
      </c>
      <c r="B641" s="17">
        <f>TITRES_STAT!D644</f>
        <v>4.21</v>
      </c>
      <c r="C641" s="2">
        <f t="shared" si="54"/>
        <v>3.9469618981094357</v>
      </c>
      <c r="D641" s="2">
        <f t="shared" si="56"/>
        <v>4.1306949229405463</v>
      </c>
      <c r="E641" s="2">
        <f t="shared" si="55"/>
        <v>-0.18373302483111065</v>
      </c>
      <c r="F641" s="2">
        <f t="shared" si="59"/>
        <v>-0.15785182363909933</v>
      </c>
      <c r="G641" s="2">
        <f t="shared" si="57"/>
        <v>-2.5881201192011316E-2</v>
      </c>
      <c r="H641" s="2" t="str">
        <f t="shared" si="58"/>
        <v>Hold</v>
      </c>
    </row>
    <row r="642" spans="1:8" ht="13.5" x14ac:dyDescent="0.25">
      <c r="A642" s="3">
        <f>TITRES_STAT!B645</f>
        <v>42937</v>
      </c>
      <c r="B642" s="17">
        <f>TITRES_STAT!D645</f>
        <v>4.33</v>
      </c>
      <c r="C642" s="2">
        <f t="shared" si="54"/>
        <v>3.9766600676310606</v>
      </c>
      <c r="D642" s="2">
        <f t="shared" si="56"/>
        <v>4.1454582619819877</v>
      </c>
      <c r="E642" s="2">
        <f t="shared" si="55"/>
        <v>-0.16879819435092713</v>
      </c>
      <c r="F642" s="2">
        <f t="shared" si="59"/>
        <v>-0.16004109778146491</v>
      </c>
      <c r="G642" s="2">
        <f t="shared" si="57"/>
        <v>-8.7570965694622194E-3</v>
      </c>
      <c r="H642" s="2" t="str">
        <f t="shared" si="58"/>
        <v>Hold</v>
      </c>
    </row>
    <row r="643" spans="1:8" ht="13.5" x14ac:dyDescent="0.25">
      <c r="A643" s="3">
        <f>TITRES_STAT!B646</f>
        <v>42940</v>
      </c>
      <c r="B643" s="17">
        <f>TITRES_STAT!D646</f>
        <v>4.4000000000000004</v>
      </c>
      <c r="C643" s="2">
        <f t="shared" si="54"/>
        <v>4.0187123649185894</v>
      </c>
      <c r="D643" s="2">
        <f t="shared" si="56"/>
        <v>4.1643132055388774</v>
      </c>
      <c r="E643" s="2">
        <f t="shared" si="55"/>
        <v>-0.145600840620288</v>
      </c>
      <c r="F643" s="2">
        <f t="shared" si="59"/>
        <v>-0.15715304634922952</v>
      </c>
      <c r="G643" s="2">
        <f t="shared" si="57"/>
        <v>1.1552205728941528E-2</v>
      </c>
      <c r="H643" s="2" t="str">
        <f t="shared" si="58"/>
        <v>Sell</v>
      </c>
    </row>
    <row r="644" spans="1:8" ht="13.5" x14ac:dyDescent="0.25">
      <c r="A644" s="3">
        <f>TITRES_STAT!B647</f>
        <v>42942</v>
      </c>
      <c r="B644" s="17">
        <f>TITRES_STAT!D647</f>
        <v>4.3499999999999996</v>
      </c>
      <c r="C644" s="2">
        <f t="shared" si="54"/>
        <v>4.0804489241618835</v>
      </c>
      <c r="D644" s="2">
        <f t="shared" si="56"/>
        <v>4.1780677829063677</v>
      </c>
      <c r="E644" s="2">
        <f t="shared" si="55"/>
        <v>-9.7618858744484172E-2</v>
      </c>
      <c r="F644" s="2">
        <f t="shared" si="59"/>
        <v>-0.14524620882828046</v>
      </c>
      <c r="G644" s="2">
        <f t="shared" si="57"/>
        <v>4.7627350083796288E-2</v>
      </c>
      <c r="H644" s="2" t="str">
        <f t="shared" si="58"/>
        <v>Sell</v>
      </c>
    </row>
    <row r="645" spans="1:8" ht="13.5" x14ac:dyDescent="0.25">
      <c r="A645" s="3">
        <f>TITRES_STAT!B648</f>
        <v>42943</v>
      </c>
      <c r="B645" s="17">
        <f>TITRES_STAT!D648</f>
        <v>4.47</v>
      </c>
      <c r="C645" s="2">
        <f t="shared" si="54"/>
        <v>4.1249952435215933</v>
      </c>
      <c r="D645" s="2">
        <f t="shared" si="56"/>
        <v>4.19969239157997</v>
      </c>
      <c r="E645" s="2">
        <f t="shared" si="55"/>
        <v>-7.4697148058376683E-2</v>
      </c>
      <c r="F645" s="2">
        <f t="shared" si="59"/>
        <v>-0.13113639667429972</v>
      </c>
      <c r="G645" s="2">
        <f t="shared" si="57"/>
        <v>5.6439248615923032E-2</v>
      </c>
      <c r="H645" s="2" t="str">
        <f t="shared" si="58"/>
        <v>Sell</v>
      </c>
    </row>
    <row r="646" spans="1:8" ht="13.5" x14ac:dyDescent="0.25">
      <c r="A646" s="3">
        <f>TITRES_STAT!B649</f>
        <v>42944</v>
      </c>
      <c r="B646" s="17">
        <f>TITRES_STAT!D649</f>
        <v>4.5999999999999996</v>
      </c>
      <c r="C646" s="2">
        <f t="shared" si="54"/>
        <v>4.18268828297981</v>
      </c>
      <c r="D646" s="2">
        <f t="shared" si="56"/>
        <v>4.2293448070184905</v>
      </c>
      <c r="E646" s="2">
        <f t="shared" si="55"/>
        <v>-4.665652403868048E-2</v>
      </c>
      <c r="F646" s="2">
        <f t="shared" si="59"/>
        <v>-0.11424042214717588</v>
      </c>
      <c r="G646" s="2">
        <f t="shared" si="57"/>
        <v>6.7583898108495397E-2</v>
      </c>
      <c r="H646" s="2" t="str">
        <f t="shared" si="58"/>
        <v>Sell</v>
      </c>
    </row>
    <row r="647" spans="1:8" ht="13.5" x14ac:dyDescent="0.25">
      <c r="A647" s="3">
        <f>TITRES_STAT!B650</f>
        <v>42947</v>
      </c>
      <c r="B647" s="17">
        <f>TITRES_STAT!D650</f>
        <v>4.5999999999999996</v>
      </c>
      <c r="C647" s="2">
        <f t="shared" si="54"/>
        <v>4.2161208548290698</v>
      </c>
      <c r="D647" s="2">
        <f t="shared" si="56"/>
        <v>4.2568007472393434</v>
      </c>
      <c r="E647" s="2">
        <f t="shared" si="55"/>
        <v>-4.0679892410273588E-2</v>
      </c>
      <c r="F647" s="2">
        <f t="shared" si="59"/>
        <v>-9.9528316199795422E-2</v>
      </c>
      <c r="G647" s="2">
        <f t="shared" si="57"/>
        <v>5.8848423789521834E-2</v>
      </c>
      <c r="H647" s="2" t="str">
        <f t="shared" si="58"/>
        <v>Sell</v>
      </c>
    </row>
    <row r="648" spans="1:8" ht="13.5" x14ac:dyDescent="0.25">
      <c r="A648" s="3">
        <f>TITRES_STAT!B651</f>
        <v>42948</v>
      </c>
      <c r="B648" s="17">
        <f>TITRES_STAT!D651</f>
        <v>4.7300000000000004</v>
      </c>
      <c r="C648" s="2">
        <f t="shared" si="54"/>
        <v>4.25825610793229</v>
      </c>
      <c r="D648" s="2">
        <f t="shared" si="56"/>
        <v>4.2918525437401325</v>
      </c>
      <c r="E648" s="2">
        <f t="shared" si="55"/>
        <v>-3.359643580784244E-2</v>
      </c>
      <c r="F648" s="2">
        <f t="shared" si="59"/>
        <v>-8.6341940121404823E-2</v>
      </c>
      <c r="G648" s="2">
        <f t="shared" si="57"/>
        <v>5.2745504313562383E-2</v>
      </c>
      <c r="H648" s="2" t="str">
        <f t="shared" si="58"/>
        <v>Sell</v>
      </c>
    </row>
    <row r="649" spans="1:8" ht="13.5" x14ac:dyDescent="0.25">
      <c r="A649" s="3">
        <f>TITRES_STAT!B652</f>
        <v>42949</v>
      </c>
      <c r="B649" s="17">
        <f>TITRES_STAT!D652</f>
        <v>4.8499999999999996</v>
      </c>
      <c r="C649" s="2">
        <f t="shared" si="54"/>
        <v>4.2754474759427072</v>
      </c>
      <c r="D649" s="2">
        <f t="shared" si="56"/>
        <v>4.3331967997593823</v>
      </c>
      <c r="E649" s="2">
        <f t="shared" si="55"/>
        <v>-5.774932381667508E-2</v>
      </c>
      <c r="F649" s="2">
        <f t="shared" si="59"/>
        <v>-8.0623416860458874E-2</v>
      </c>
      <c r="G649" s="2">
        <f t="shared" si="57"/>
        <v>2.2874093043783794E-2</v>
      </c>
      <c r="H649" s="2" t="str">
        <f t="shared" si="58"/>
        <v>Sell</v>
      </c>
    </row>
    <row r="650" spans="1:8" ht="13.5" x14ac:dyDescent="0.25">
      <c r="A650" s="3">
        <f>TITRES_STAT!B653</f>
        <v>42950</v>
      </c>
      <c r="B650" s="17">
        <f>TITRES_STAT!D653</f>
        <v>5.0599999999999996</v>
      </c>
      <c r="C650" s="2">
        <f t="shared" si="54"/>
        <v>4.2684555565669067</v>
      </c>
      <c r="D650" s="2">
        <f t="shared" si="56"/>
        <v>4.3870340738512796</v>
      </c>
      <c r="E650" s="2">
        <f t="shared" si="55"/>
        <v>-0.11857851728437296</v>
      </c>
      <c r="F650" s="2">
        <f t="shared" si="59"/>
        <v>-8.8214436945241698E-2</v>
      </c>
      <c r="G650" s="2">
        <f t="shared" si="57"/>
        <v>-3.0364080339131266E-2</v>
      </c>
      <c r="H650" s="2" t="str">
        <f t="shared" si="58"/>
        <v>Hold</v>
      </c>
    </row>
    <row r="651" spans="1:8" ht="13.5" x14ac:dyDescent="0.25">
      <c r="A651" s="3">
        <f>TITRES_STAT!B654</f>
        <v>42951</v>
      </c>
      <c r="B651" s="17">
        <f>TITRES_STAT!D654</f>
        <v>5.04</v>
      </c>
      <c r="C651" s="2">
        <f t="shared" si="54"/>
        <v>4.2594623940181515</v>
      </c>
      <c r="D651" s="2">
        <f t="shared" si="56"/>
        <v>4.4354019202326658</v>
      </c>
      <c r="E651" s="2">
        <f t="shared" si="55"/>
        <v>-0.17593952621451425</v>
      </c>
      <c r="F651" s="2">
        <f t="shared" si="59"/>
        <v>-0.10575945479909621</v>
      </c>
      <c r="G651" s="2">
        <f t="shared" si="57"/>
        <v>-7.0180071415418044E-2</v>
      </c>
      <c r="H651" s="2" t="str">
        <f t="shared" si="58"/>
        <v>Hold</v>
      </c>
    </row>
    <row r="652" spans="1:8" ht="13.5" x14ac:dyDescent="0.25">
      <c r="A652" s="3">
        <f>TITRES_STAT!B655</f>
        <v>42954</v>
      </c>
      <c r="B652" s="17">
        <f>TITRES_STAT!D655</f>
        <v>5</v>
      </c>
      <c r="C652" s="2">
        <f t="shared" si="54"/>
        <v>4.2703143333999742</v>
      </c>
      <c r="D652" s="2">
        <f t="shared" si="56"/>
        <v>4.4772240002154309</v>
      </c>
      <c r="E652" s="2">
        <f t="shared" si="55"/>
        <v>-0.20690966681545664</v>
      </c>
      <c r="F652" s="2">
        <f t="shared" si="59"/>
        <v>-0.12598949720236829</v>
      </c>
      <c r="G652" s="2">
        <f t="shared" si="57"/>
        <v>-8.0920169613088344E-2</v>
      </c>
      <c r="H652" s="2" t="str">
        <f t="shared" si="58"/>
        <v>Hold</v>
      </c>
    </row>
    <row r="653" spans="1:8" ht="13.5" x14ac:dyDescent="0.25">
      <c r="A653" s="3">
        <f>TITRES_STAT!B656</f>
        <v>42955</v>
      </c>
      <c r="B653" s="17">
        <f>TITRES_STAT!D656</f>
        <v>4.8899999999999997</v>
      </c>
      <c r="C653" s="2">
        <f t="shared" si="54"/>
        <v>4.2902659744153624</v>
      </c>
      <c r="D653" s="2">
        <f t="shared" si="56"/>
        <v>4.5078000001994729</v>
      </c>
      <c r="E653" s="2">
        <f t="shared" si="55"/>
        <v>-0.21753402578411052</v>
      </c>
      <c r="F653" s="2">
        <f t="shared" si="59"/>
        <v>-0.14429840291871676</v>
      </c>
      <c r="G653" s="2">
        <f t="shared" si="57"/>
        <v>-7.3235622865393757E-2</v>
      </c>
      <c r="H653" s="2" t="str">
        <f t="shared" si="58"/>
        <v>Hold</v>
      </c>
    </row>
    <row r="654" spans="1:8" ht="13.5" x14ac:dyDescent="0.25">
      <c r="A654" s="3">
        <f>TITRES_STAT!B657</f>
        <v>42956</v>
      </c>
      <c r="B654" s="17">
        <f>TITRES_STAT!D657</f>
        <v>4.74</v>
      </c>
      <c r="C654" s="2">
        <f t="shared" si="54"/>
        <v>4.2994558245053067</v>
      </c>
      <c r="D654" s="2">
        <f t="shared" si="56"/>
        <v>4.5250000001846971</v>
      </c>
      <c r="E654" s="2">
        <f t="shared" si="55"/>
        <v>-0.22554417567939034</v>
      </c>
      <c r="F654" s="2">
        <f t="shared" si="59"/>
        <v>-0.16054755747085148</v>
      </c>
      <c r="G654" s="2">
        <f t="shared" si="57"/>
        <v>-6.4996618208538859E-2</v>
      </c>
      <c r="H654" s="2" t="str">
        <f t="shared" si="58"/>
        <v>Hold</v>
      </c>
    </row>
    <row r="655" spans="1:8" ht="13.5" x14ac:dyDescent="0.25">
      <c r="A655" s="3">
        <f>TITRES_STAT!B658</f>
        <v>42957</v>
      </c>
      <c r="B655" s="17">
        <f>TITRES_STAT!D658</f>
        <v>4.5999999999999996</v>
      </c>
      <c r="C655" s="2">
        <f t="shared" ref="C655:C718" si="60">$C$4*B645+C654*(1-$C$4)</f>
        <v>4.3256933899660286</v>
      </c>
      <c r="D655" s="2">
        <f t="shared" si="56"/>
        <v>4.530555555726572</v>
      </c>
      <c r="E655" s="2">
        <f t="shared" si="55"/>
        <v>-0.20486216576054339</v>
      </c>
      <c r="F655" s="2">
        <f t="shared" si="59"/>
        <v>-0.16941047912878987</v>
      </c>
      <c r="G655" s="2">
        <f t="shared" si="57"/>
        <v>-3.5451686631753521E-2</v>
      </c>
      <c r="H655" s="2" t="str">
        <f t="shared" si="58"/>
        <v>Hold</v>
      </c>
    </row>
    <row r="656" spans="1:8" ht="13.5" x14ac:dyDescent="0.25">
      <c r="A656" s="3">
        <f>TITRES_STAT!B659</f>
        <v>42958</v>
      </c>
      <c r="B656" s="17">
        <f>TITRES_STAT!D659</f>
        <v>4.5</v>
      </c>
      <c r="C656" s="2">
        <f t="shared" si="60"/>
        <v>4.3678944068943322</v>
      </c>
      <c r="D656" s="2">
        <f t="shared" si="56"/>
        <v>4.5282921812283075</v>
      </c>
      <c r="E656" s="2">
        <f t="shared" si="55"/>
        <v>-0.16039777433397528</v>
      </c>
      <c r="F656" s="2">
        <f t="shared" si="59"/>
        <v>-0.16760793816982697</v>
      </c>
      <c r="G656" s="2">
        <f t="shared" si="57"/>
        <v>7.2101638358516851E-3</v>
      </c>
      <c r="H656" s="2" t="str">
        <f t="shared" si="58"/>
        <v>Sell</v>
      </c>
    </row>
    <row r="657" spans="1:8" ht="13.5" x14ac:dyDescent="0.25">
      <c r="A657" s="3">
        <f>TITRES_STAT!B660</f>
        <v>42961</v>
      </c>
      <c r="B657" s="17">
        <f>TITRES_STAT!D660</f>
        <v>4.5</v>
      </c>
      <c r="C657" s="2">
        <f t="shared" si="60"/>
        <v>4.4036029596798194</v>
      </c>
      <c r="D657" s="2">
        <f t="shared" si="56"/>
        <v>4.5261964641002841</v>
      </c>
      <c r="E657" s="2">
        <f t="shared" si="55"/>
        <v>-0.12259350442046468</v>
      </c>
      <c r="F657" s="2">
        <f t="shared" si="59"/>
        <v>-0.15860505141995451</v>
      </c>
      <c r="G657" s="2">
        <f t="shared" si="57"/>
        <v>3.601154699948983E-2</v>
      </c>
      <c r="H657" s="2" t="str">
        <f t="shared" si="58"/>
        <v>Sell</v>
      </c>
    </row>
    <row r="658" spans="1:8" ht="13.5" x14ac:dyDescent="0.25">
      <c r="A658" s="3">
        <f>TITRES_STAT!B661</f>
        <v>42962</v>
      </c>
      <c r="B658" s="17">
        <f>TITRES_STAT!D661</f>
        <v>4.45</v>
      </c>
      <c r="C658" s="2">
        <f t="shared" si="60"/>
        <v>4.453817888959847</v>
      </c>
      <c r="D658" s="2">
        <f t="shared" si="56"/>
        <v>4.5205522815743375</v>
      </c>
      <c r="E658" s="2">
        <f t="shared" si="55"/>
        <v>-6.6734392614490545E-2</v>
      </c>
      <c r="F658" s="2">
        <f t="shared" si="59"/>
        <v>-0.14023091965886172</v>
      </c>
      <c r="G658" s="2">
        <f t="shared" si="57"/>
        <v>7.3496527044371179E-2</v>
      </c>
      <c r="H658" s="2" t="str">
        <f t="shared" si="58"/>
        <v>Sell</v>
      </c>
    </row>
    <row r="659" spans="1:8" ht="13.5" x14ac:dyDescent="0.25">
      <c r="A659" s="3">
        <f>TITRES_STAT!B662</f>
        <v>42963</v>
      </c>
      <c r="B659" s="17">
        <f>TITRES_STAT!D662</f>
        <v>4.51</v>
      </c>
      <c r="C659" s="2">
        <f t="shared" si="60"/>
        <v>4.5147689829660242</v>
      </c>
      <c r="D659" s="2">
        <f t="shared" si="56"/>
        <v>4.5197706310873498</v>
      </c>
      <c r="E659" s="2">
        <f t="shared" si="55"/>
        <v>-5.0016481213255304E-3</v>
      </c>
      <c r="F659" s="2">
        <f t="shared" si="59"/>
        <v>-0.11318506535135449</v>
      </c>
      <c r="G659" s="2">
        <f t="shared" si="57"/>
        <v>0.10818341723002896</v>
      </c>
      <c r="H659" s="2" t="str">
        <f t="shared" si="58"/>
        <v>Sell</v>
      </c>
    </row>
    <row r="660" spans="1:8" ht="13.5" x14ac:dyDescent="0.25">
      <c r="A660" s="3">
        <f>TITRES_STAT!B663</f>
        <v>42964</v>
      </c>
      <c r="B660" s="17">
        <f>TITRES_STAT!D663</f>
        <v>4.51</v>
      </c>
      <c r="C660" s="2">
        <f t="shared" si="60"/>
        <v>4.5986506778943284</v>
      </c>
      <c r="D660" s="2">
        <f t="shared" si="56"/>
        <v>4.5190468806364352</v>
      </c>
      <c r="E660" s="2">
        <f t="shared" si="55"/>
        <v>7.9603797257893127E-2</v>
      </c>
      <c r="F660" s="2">
        <f t="shared" si="59"/>
        <v>-7.4627292829504963E-2</v>
      </c>
      <c r="G660" s="2">
        <f t="shared" si="57"/>
        <v>0.1542310900873981</v>
      </c>
      <c r="H660" s="2" t="str">
        <f t="shared" si="58"/>
        <v>Sell</v>
      </c>
    </row>
    <row r="661" spans="1:8" ht="13.5" x14ac:dyDescent="0.25">
      <c r="A661" s="3">
        <f>TITRES_STAT!B664</f>
        <v>42965</v>
      </c>
      <c r="B661" s="17">
        <f>TITRES_STAT!D664</f>
        <v>4.58</v>
      </c>
      <c r="C661" s="2">
        <f t="shared" si="60"/>
        <v>4.6665505736028932</v>
      </c>
      <c r="D661" s="2">
        <f t="shared" si="56"/>
        <v>4.5235619265152183</v>
      </c>
      <c r="E661" s="2">
        <f t="shared" si="55"/>
        <v>0.14298864708767489</v>
      </c>
      <c r="F661" s="2">
        <f t="shared" si="59"/>
        <v>-3.1104104846068993E-2</v>
      </c>
      <c r="G661" s="2">
        <f t="shared" si="57"/>
        <v>0.17409275193374388</v>
      </c>
      <c r="H661" s="2" t="str">
        <f t="shared" si="58"/>
        <v>Sell</v>
      </c>
    </row>
    <row r="662" spans="1:8" ht="13.5" x14ac:dyDescent="0.25">
      <c r="A662" s="3">
        <f>TITRES_STAT!B665</f>
        <v>42968</v>
      </c>
      <c r="B662" s="17">
        <f>TITRES_STAT!D665</f>
        <v>4.51</v>
      </c>
      <c r="C662" s="2">
        <f t="shared" si="60"/>
        <v>4.7178504853562941</v>
      </c>
      <c r="D662" s="2">
        <f t="shared" si="56"/>
        <v>4.5225573393659433</v>
      </c>
      <c r="E662" s="2">
        <f t="shared" si="55"/>
        <v>0.19529314599035086</v>
      </c>
      <c r="F662" s="2">
        <f t="shared" si="59"/>
        <v>1.4175345321214981E-2</v>
      </c>
      <c r="G662" s="2">
        <f t="shared" si="57"/>
        <v>0.18111780066913588</v>
      </c>
      <c r="H662" s="2" t="str">
        <f t="shared" si="58"/>
        <v>Sell</v>
      </c>
    </row>
    <row r="663" spans="1:8" ht="13.5" x14ac:dyDescent="0.25">
      <c r="A663" s="3">
        <f>TITRES_STAT!B666</f>
        <v>42969</v>
      </c>
      <c r="B663" s="17">
        <f>TITRES_STAT!D666</f>
        <v>4.63</v>
      </c>
      <c r="C663" s="2">
        <f t="shared" si="60"/>
        <v>4.7443350260707104</v>
      </c>
      <c r="D663" s="2">
        <f t="shared" si="56"/>
        <v>4.5305160549684658</v>
      </c>
      <c r="E663" s="2">
        <f t="shared" si="55"/>
        <v>0.21381897110224468</v>
      </c>
      <c r="F663" s="2">
        <f t="shared" si="59"/>
        <v>5.4104070477420926E-2</v>
      </c>
      <c r="G663" s="2">
        <f t="shared" si="57"/>
        <v>0.15971490062482374</v>
      </c>
      <c r="H663" s="2" t="str">
        <f t="shared" si="58"/>
        <v>Sell</v>
      </c>
    </row>
    <row r="664" spans="1:8" ht="13.5" x14ac:dyDescent="0.25">
      <c r="A664" s="3">
        <f>TITRES_STAT!B667</f>
        <v>42970</v>
      </c>
      <c r="B664" s="17">
        <f>TITRES_STAT!D667</f>
        <v>4.6500000000000004</v>
      </c>
      <c r="C664" s="2">
        <f t="shared" si="60"/>
        <v>4.7436680989829085</v>
      </c>
      <c r="D664" s="2">
        <f t="shared" si="56"/>
        <v>4.5393667175633938</v>
      </c>
      <c r="E664" s="2">
        <f t="shared" si="55"/>
        <v>0.2043013814195147</v>
      </c>
      <c r="F664" s="2">
        <f t="shared" si="59"/>
        <v>8.4143532665839682E-2</v>
      </c>
      <c r="G664" s="2">
        <f t="shared" si="57"/>
        <v>0.12015784875367502</v>
      </c>
      <c r="H664" s="2" t="str">
        <f t="shared" si="58"/>
        <v>Sell</v>
      </c>
    </row>
    <row r="665" spans="1:8" ht="13.5" x14ac:dyDescent="0.25">
      <c r="A665" s="3">
        <f>TITRES_STAT!B668</f>
        <v>42971</v>
      </c>
      <c r="B665" s="17">
        <f>TITRES_STAT!D668</f>
        <v>4.78</v>
      </c>
      <c r="C665" s="2">
        <f t="shared" si="60"/>
        <v>4.7215653145239997</v>
      </c>
      <c r="D665" s="2">
        <f t="shared" si="56"/>
        <v>4.5571914051512907</v>
      </c>
      <c r="E665" s="2">
        <f t="shared" si="55"/>
        <v>0.16437390937270902</v>
      </c>
      <c r="F665" s="2">
        <f t="shared" si="59"/>
        <v>0.10018960800721355</v>
      </c>
      <c r="G665" s="2">
        <f t="shared" si="57"/>
        <v>6.4184301365495466E-2</v>
      </c>
      <c r="H665" s="2" t="str">
        <f t="shared" si="58"/>
        <v>Sell</v>
      </c>
    </row>
    <row r="666" spans="1:8" ht="13.5" x14ac:dyDescent="0.25">
      <c r="A666" s="3">
        <f>TITRES_STAT!B669</f>
        <v>42972</v>
      </c>
      <c r="B666" s="17">
        <f>TITRES_STAT!D669</f>
        <v>4.78</v>
      </c>
      <c r="C666" s="2">
        <f t="shared" si="60"/>
        <v>4.6874783430587685</v>
      </c>
      <c r="D666" s="2">
        <f t="shared" si="56"/>
        <v>4.5736957455104541</v>
      </c>
      <c r="E666" s="2">
        <f t="shared" si="55"/>
        <v>0.11378259754831443</v>
      </c>
      <c r="F666" s="2">
        <f t="shared" si="59"/>
        <v>0.10290820591543373</v>
      </c>
      <c r="G666" s="2">
        <f t="shared" si="57"/>
        <v>1.0874391632880703E-2</v>
      </c>
      <c r="H666" s="2" t="str">
        <f t="shared" si="58"/>
        <v>Sell</v>
      </c>
    </row>
    <row r="667" spans="1:8" ht="13.5" x14ac:dyDescent="0.25">
      <c r="A667" s="3">
        <f>TITRES_STAT!B670</f>
        <v>42975</v>
      </c>
      <c r="B667" s="17">
        <f>TITRES_STAT!D670</f>
        <v>4.8499999999999996</v>
      </c>
      <c r="C667" s="2">
        <f t="shared" si="60"/>
        <v>4.6586355210497272</v>
      </c>
      <c r="D667" s="2">
        <f t="shared" si="56"/>
        <v>4.5941627273244947</v>
      </c>
      <c r="E667" s="2">
        <f t="shared" si="55"/>
        <v>6.4472793725232513E-2</v>
      </c>
      <c r="F667" s="2">
        <f t="shared" si="59"/>
        <v>9.5221123477393504E-2</v>
      </c>
      <c r="G667" s="2">
        <f t="shared" si="57"/>
        <v>-3.0748329752160991E-2</v>
      </c>
      <c r="H667" s="2" t="str">
        <f t="shared" si="58"/>
        <v>Hold</v>
      </c>
    </row>
    <row r="668" spans="1:8" ht="13.5" x14ac:dyDescent="0.25">
      <c r="A668" s="3">
        <f>TITRES_STAT!B671</f>
        <v>42976</v>
      </c>
      <c r="B668" s="17">
        <f>TITRES_STAT!D671</f>
        <v>5</v>
      </c>
      <c r="C668" s="2">
        <f t="shared" si="60"/>
        <v>4.6265377485805388</v>
      </c>
      <c r="D668" s="2">
        <f t="shared" si="56"/>
        <v>4.6242247475226801</v>
      </c>
      <c r="E668" s="2">
        <f t="shared" ref="E668:E731" si="61">C668-D668</f>
        <v>2.313001057858699E-3</v>
      </c>
      <c r="F668" s="2">
        <f t="shared" si="59"/>
        <v>7.6639498993486543E-2</v>
      </c>
      <c r="G668" s="2">
        <f t="shared" si="57"/>
        <v>-7.4326497935627844E-2</v>
      </c>
      <c r="H668" s="2" t="str">
        <f t="shared" si="58"/>
        <v>Hold</v>
      </c>
    </row>
    <row r="669" spans="1:8" ht="13.5" x14ac:dyDescent="0.25">
      <c r="A669" s="3">
        <f>TITRES_STAT!B672</f>
        <v>42977</v>
      </c>
      <c r="B669" s="17">
        <f>TITRES_STAT!D672</f>
        <v>5.05</v>
      </c>
      <c r="C669" s="2">
        <f t="shared" si="60"/>
        <v>4.608608864183533</v>
      </c>
      <c r="D669" s="2">
        <f t="shared" ref="D669:D732" si="62">$D$4*B669+(1-$D$4)*D668</f>
        <v>4.655763655113593</v>
      </c>
      <c r="E669" s="2">
        <f t="shared" si="61"/>
        <v>-4.7154790930060031E-2</v>
      </c>
      <c r="F669" s="2">
        <f t="shared" si="59"/>
        <v>5.1880641008777227E-2</v>
      </c>
      <c r="G669" s="2">
        <f t="shared" si="57"/>
        <v>-9.9035431938837265E-2</v>
      </c>
      <c r="H669" s="2" t="str">
        <f t="shared" si="58"/>
        <v>Hold</v>
      </c>
    </row>
    <row r="670" spans="1:8" ht="13.5" x14ac:dyDescent="0.25">
      <c r="A670" s="3">
        <f>TITRES_STAT!B673</f>
        <v>42978</v>
      </c>
      <c r="B670" s="17">
        <f>TITRES_STAT!D673</f>
        <v>4.95</v>
      </c>
      <c r="C670" s="2">
        <f t="shared" si="60"/>
        <v>4.5934382696937588</v>
      </c>
      <c r="D670" s="2">
        <f t="shared" si="62"/>
        <v>4.6775589399199928</v>
      </c>
      <c r="E670" s="2">
        <f t="shared" si="61"/>
        <v>-8.412067022623404E-2</v>
      </c>
      <c r="F670" s="2">
        <f t="shared" si="59"/>
        <v>2.4680378761774976E-2</v>
      </c>
      <c r="G670" s="2">
        <f t="shared" si="57"/>
        <v>-0.10880104898800902</v>
      </c>
      <c r="H670" s="2" t="str">
        <f t="shared" si="58"/>
        <v>Hold</v>
      </c>
    </row>
    <row r="671" spans="1:8" ht="13.5" x14ac:dyDescent="0.25">
      <c r="A671" s="3">
        <f>TITRES_STAT!B674</f>
        <v>42982</v>
      </c>
      <c r="B671" s="17">
        <f>TITRES_STAT!D674</f>
        <v>4.8499999999999996</v>
      </c>
      <c r="C671" s="2">
        <f t="shared" si="60"/>
        <v>4.5913708435870264</v>
      </c>
      <c r="D671" s="2">
        <f t="shared" si="62"/>
        <v>4.6903323517777711</v>
      </c>
      <c r="E671" s="2">
        <f t="shared" si="61"/>
        <v>-9.8961508190744674E-2</v>
      </c>
      <c r="F671" s="2">
        <f t="shared" si="59"/>
        <v>-4.7998628728951331E-5</v>
      </c>
      <c r="G671" s="2">
        <f t="shared" si="57"/>
        <v>-9.8913509562015722E-2</v>
      </c>
      <c r="H671" s="2" t="str">
        <f t="shared" si="58"/>
        <v>Hold</v>
      </c>
    </row>
    <row r="672" spans="1:8" ht="13.5" x14ac:dyDescent="0.25">
      <c r="A672" s="3">
        <f>TITRES_STAT!B675</f>
        <v>42983</v>
      </c>
      <c r="B672" s="17">
        <f>TITRES_STAT!D675</f>
        <v>4.8499999999999996</v>
      </c>
      <c r="C672" s="2">
        <f t="shared" si="60"/>
        <v>4.5788522522659454</v>
      </c>
      <c r="D672" s="2">
        <f t="shared" si="62"/>
        <v>4.7021595849794178</v>
      </c>
      <c r="E672" s="2">
        <f t="shared" si="61"/>
        <v>-0.12330733271347238</v>
      </c>
      <c r="F672" s="2">
        <f t="shared" si="59"/>
        <v>-2.4699865445677642E-2</v>
      </c>
      <c r="G672" s="2">
        <f t="shared" si="57"/>
        <v>-9.8607467267794735E-2</v>
      </c>
      <c r="H672" s="2" t="str">
        <f t="shared" si="58"/>
        <v>Hold</v>
      </c>
    </row>
    <row r="673" spans="1:8" ht="13.5" x14ac:dyDescent="0.25">
      <c r="A673" s="3">
        <f>TITRES_STAT!B676</f>
        <v>42984</v>
      </c>
      <c r="B673" s="17">
        <f>TITRES_STAT!D676</f>
        <v>4.8499999999999996</v>
      </c>
      <c r="C673" s="2">
        <f t="shared" si="60"/>
        <v>4.5867211365327227</v>
      </c>
      <c r="D673" s="2">
        <f t="shared" si="62"/>
        <v>4.7131107268327943</v>
      </c>
      <c r="E673" s="2">
        <f t="shared" si="61"/>
        <v>-0.12638959030007157</v>
      </c>
      <c r="F673" s="2">
        <f t="shared" si="59"/>
        <v>-4.5037810416556433E-2</v>
      </c>
      <c r="G673" s="2">
        <f t="shared" si="57"/>
        <v>-8.1351779883515135E-2</v>
      </c>
      <c r="H673" s="2" t="str">
        <f t="shared" si="58"/>
        <v>Hold</v>
      </c>
    </row>
    <row r="674" spans="1:8" ht="13.5" x14ac:dyDescent="0.25">
      <c r="A674" s="3">
        <f>TITRES_STAT!B677</f>
        <v>42985</v>
      </c>
      <c r="B674" s="17">
        <f>TITRES_STAT!D677</f>
        <v>4.84</v>
      </c>
      <c r="C674" s="2">
        <f t="shared" si="60"/>
        <v>4.5964563462969199</v>
      </c>
      <c r="D674" s="2">
        <f t="shared" si="62"/>
        <v>4.7225099322525876</v>
      </c>
      <c r="E674" s="2">
        <f t="shared" si="61"/>
        <v>-0.12605358595566774</v>
      </c>
      <c r="F674" s="2">
        <f t="shared" si="59"/>
        <v>-6.1240965524378695E-2</v>
      </c>
      <c r="G674" s="2">
        <f t="shared" si="57"/>
        <v>-6.4812620431289047E-2</v>
      </c>
      <c r="H674" s="2" t="str">
        <f t="shared" si="58"/>
        <v>Hold</v>
      </c>
    </row>
    <row r="675" spans="1:8" ht="13.5" x14ac:dyDescent="0.25">
      <c r="A675" s="3">
        <f>TITRES_STAT!B678</f>
        <v>42986</v>
      </c>
      <c r="B675" s="17">
        <f>TITRES_STAT!D678</f>
        <v>4.84</v>
      </c>
      <c r="C675" s="2">
        <f t="shared" si="60"/>
        <v>4.6246938314820092</v>
      </c>
      <c r="D675" s="2">
        <f t="shared" si="62"/>
        <v>4.7312129002338779</v>
      </c>
      <c r="E675" s="2">
        <f t="shared" si="61"/>
        <v>-0.10651906875186867</v>
      </c>
      <c r="F675" s="2">
        <f t="shared" si="59"/>
        <v>-7.029658616987669E-2</v>
      </c>
      <c r="G675" s="2">
        <f t="shared" si="57"/>
        <v>-3.6222482581991983E-2</v>
      </c>
      <c r="H675" s="2" t="str">
        <f t="shared" si="58"/>
        <v>Hold</v>
      </c>
    </row>
    <row r="676" spans="1:8" ht="13.5" x14ac:dyDescent="0.25">
      <c r="A676" s="3">
        <f>TITRES_STAT!B679</f>
        <v>42989</v>
      </c>
      <c r="B676" s="17">
        <f>TITRES_STAT!D679</f>
        <v>4.84</v>
      </c>
      <c r="C676" s="2">
        <f t="shared" si="60"/>
        <v>4.6485870881770843</v>
      </c>
      <c r="D676" s="2">
        <f t="shared" si="62"/>
        <v>4.739271203920258</v>
      </c>
      <c r="E676" s="2">
        <f t="shared" si="61"/>
        <v>-9.0684115743173699E-2</v>
      </c>
      <c r="F676" s="2">
        <f t="shared" si="59"/>
        <v>-7.4374092084536103E-2</v>
      </c>
      <c r="G676" s="2">
        <f t="shared" ref="G676:G739" si="63">E676-F676</f>
        <v>-1.6310023658637596E-2</v>
      </c>
      <c r="H676" s="2" t="str">
        <f t="shared" ref="H676:H739" si="64">IF(G676&lt;0,"Hold","Sell")</f>
        <v>Hold</v>
      </c>
    </row>
    <row r="677" spans="1:8" ht="13.5" x14ac:dyDescent="0.25">
      <c r="A677" s="3">
        <f>TITRES_STAT!B680</f>
        <v>42990</v>
      </c>
      <c r="B677" s="17">
        <f>TITRES_STAT!D680</f>
        <v>4.8</v>
      </c>
      <c r="C677" s="2">
        <f t="shared" si="60"/>
        <v>4.6795736899959941</v>
      </c>
      <c r="D677" s="2">
        <f t="shared" si="62"/>
        <v>4.7437696332594976</v>
      </c>
      <c r="E677" s="2">
        <f t="shared" si="61"/>
        <v>-6.419594326350353E-2</v>
      </c>
      <c r="F677" s="2">
        <f t="shared" ref="F677:F740" si="65">(E677*(2/(10)))+((1-(2/10))*F676)</f>
        <v>-7.2338462320329588E-2</v>
      </c>
      <c r="G677" s="2">
        <f t="shared" si="63"/>
        <v>8.1425190568260586E-3</v>
      </c>
      <c r="H677" s="2" t="str">
        <f t="shared" si="64"/>
        <v>Sell</v>
      </c>
    </row>
    <row r="678" spans="1:8" ht="13.5" x14ac:dyDescent="0.25">
      <c r="A678" s="3">
        <f>TITRES_STAT!B681</f>
        <v>42991</v>
      </c>
      <c r="B678" s="17">
        <f>TITRES_STAT!D681</f>
        <v>4.71</v>
      </c>
      <c r="C678" s="2">
        <f t="shared" si="60"/>
        <v>4.7288700453812256</v>
      </c>
      <c r="D678" s="2">
        <f t="shared" si="62"/>
        <v>4.7412681789439794</v>
      </c>
      <c r="E678" s="2">
        <f t="shared" si="61"/>
        <v>-1.2398133562753877E-2</v>
      </c>
      <c r="F678" s="2">
        <f t="shared" si="65"/>
        <v>-6.0350396568814448E-2</v>
      </c>
      <c r="G678" s="2">
        <f t="shared" si="63"/>
        <v>4.7952263006060571E-2</v>
      </c>
      <c r="H678" s="2" t="str">
        <f t="shared" si="64"/>
        <v>Sell</v>
      </c>
    </row>
    <row r="679" spans="1:8" ht="13.5" x14ac:dyDescent="0.25">
      <c r="A679" s="3">
        <f>TITRES_STAT!B682</f>
        <v>42992</v>
      </c>
      <c r="B679" s="17">
        <f>TITRES_STAT!D682</f>
        <v>4.5999999999999996</v>
      </c>
      <c r="C679" s="2">
        <f t="shared" si="60"/>
        <v>4.7782746537841136</v>
      </c>
      <c r="D679" s="2">
        <f t="shared" si="62"/>
        <v>4.7308038693925738</v>
      </c>
      <c r="E679" s="2">
        <f t="shared" si="61"/>
        <v>4.7470784391539844E-2</v>
      </c>
      <c r="F679" s="2">
        <f t="shared" si="65"/>
        <v>-3.8786160376743588E-2</v>
      </c>
      <c r="G679" s="2">
        <f t="shared" si="63"/>
        <v>8.6256944768283439E-2</v>
      </c>
      <c r="H679" s="2" t="str">
        <f t="shared" si="64"/>
        <v>Sell</v>
      </c>
    </row>
    <row r="680" spans="1:8" ht="13.5" x14ac:dyDescent="0.25">
      <c r="A680" s="3">
        <f>TITRES_STAT!B683</f>
        <v>42993</v>
      </c>
      <c r="B680" s="17">
        <f>TITRES_STAT!D683</f>
        <v>4.47</v>
      </c>
      <c r="C680" s="2">
        <f t="shared" si="60"/>
        <v>4.8046939378173272</v>
      </c>
      <c r="D680" s="2">
        <f t="shared" si="62"/>
        <v>4.7114850642523836</v>
      </c>
      <c r="E680" s="2">
        <f t="shared" si="61"/>
        <v>9.3208873564943673E-2</v>
      </c>
      <c r="F680" s="2">
        <f t="shared" si="65"/>
        <v>-1.2387153588406138E-2</v>
      </c>
      <c r="G680" s="2">
        <f t="shared" si="63"/>
        <v>0.10559602715334981</v>
      </c>
      <c r="H680" s="2" t="str">
        <f t="shared" si="64"/>
        <v>Sell</v>
      </c>
    </row>
    <row r="681" spans="1:8" ht="13.5" x14ac:dyDescent="0.25">
      <c r="A681" s="3">
        <f>TITRES_STAT!B684</f>
        <v>42996</v>
      </c>
      <c r="B681" s="17">
        <f>TITRES_STAT!D684</f>
        <v>4.5</v>
      </c>
      <c r="C681" s="2">
        <f t="shared" si="60"/>
        <v>4.8116641012300461</v>
      </c>
      <c r="D681" s="2">
        <f t="shared" si="62"/>
        <v>4.6958195039373916</v>
      </c>
      <c r="E681" s="2">
        <f t="shared" si="61"/>
        <v>0.11584459729265451</v>
      </c>
      <c r="F681" s="2">
        <f t="shared" si="65"/>
        <v>1.3259196587805992E-2</v>
      </c>
      <c r="G681" s="2">
        <f t="shared" si="63"/>
        <v>0.10258540070484851</v>
      </c>
      <c r="H681" s="2" t="str">
        <f t="shared" si="64"/>
        <v>Sell</v>
      </c>
    </row>
    <row r="682" spans="1:8" ht="13.5" x14ac:dyDescent="0.25">
      <c r="A682" s="3">
        <f>TITRES_STAT!B685</f>
        <v>42997</v>
      </c>
      <c r="B682" s="17">
        <f>TITRES_STAT!D685</f>
        <v>4.5</v>
      </c>
      <c r="C682" s="2">
        <f t="shared" si="60"/>
        <v>4.8175619318100393</v>
      </c>
      <c r="D682" s="2">
        <f t="shared" si="62"/>
        <v>4.6813143554975847</v>
      </c>
      <c r="E682" s="2">
        <f t="shared" si="61"/>
        <v>0.13624757631245465</v>
      </c>
      <c r="F682" s="2">
        <f t="shared" si="65"/>
        <v>3.785687253273573E-2</v>
      </c>
      <c r="G682" s="2">
        <f t="shared" si="63"/>
        <v>9.8390703779718924E-2</v>
      </c>
      <c r="H682" s="2" t="str">
        <f t="shared" si="64"/>
        <v>Sell</v>
      </c>
    </row>
    <row r="683" spans="1:8" ht="13.5" x14ac:dyDescent="0.25">
      <c r="A683" s="3">
        <f>TITRES_STAT!B686</f>
        <v>42998</v>
      </c>
      <c r="B683" s="17">
        <f>TITRES_STAT!D686</f>
        <v>4.4000000000000004</v>
      </c>
      <c r="C683" s="2">
        <f t="shared" si="60"/>
        <v>4.8225524038392642</v>
      </c>
      <c r="D683" s="2">
        <f t="shared" si="62"/>
        <v>4.660476255090356</v>
      </c>
      <c r="E683" s="2">
        <f t="shared" si="61"/>
        <v>0.16207614874890819</v>
      </c>
      <c r="F683" s="2">
        <f t="shared" si="65"/>
        <v>6.2700727775970216E-2</v>
      </c>
      <c r="G683" s="2">
        <f t="shared" si="63"/>
        <v>9.9375420972937972E-2</v>
      </c>
      <c r="H683" s="2" t="str">
        <f t="shared" si="64"/>
        <v>Sell</v>
      </c>
    </row>
    <row r="684" spans="1:8" ht="13.5" x14ac:dyDescent="0.25">
      <c r="A684" s="3">
        <f>TITRES_STAT!B687</f>
        <v>43000</v>
      </c>
      <c r="B684" s="17">
        <f>TITRES_STAT!D687</f>
        <v>4.55</v>
      </c>
      <c r="C684" s="2">
        <f t="shared" si="60"/>
        <v>4.8252366494024539</v>
      </c>
      <c r="D684" s="2">
        <f t="shared" si="62"/>
        <v>4.6522928287873668</v>
      </c>
      <c r="E684" s="2">
        <f t="shared" si="61"/>
        <v>0.17294382061508706</v>
      </c>
      <c r="F684" s="2">
        <f t="shared" si="65"/>
        <v>8.4749346343793594E-2</v>
      </c>
      <c r="G684" s="2">
        <f t="shared" si="63"/>
        <v>8.8194474271293469E-2</v>
      </c>
      <c r="H684" s="2" t="str">
        <f t="shared" si="64"/>
        <v>Sell</v>
      </c>
    </row>
    <row r="685" spans="1:8" ht="13.5" x14ac:dyDescent="0.25">
      <c r="A685" s="3">
        <f>TITRES_STAT!B688</f>
        <v>43003</v>
      </c>
      <c r="B685" s="17">
        <f>TITRES_STAT!D688</f>
        <v>4.54</v>
      </c>
      <c r="C685" s="2">
        <f t="shared" si="60"/>
        <v>4.8275079341097689</v>
      </c>
      <c r="D685" s="2">
        <f t="shared" si="62"/>
        <v>4.6439748414697837</v>
      </c>
      <c r="E685" s="2">
        <f t="shared" si="61"/>
        <v>0.18353309263998518</v>
      </c>
      <c r="F685" s="2">
        <f t="shared" si="65"/>
        <v>0.10450609560303192</v>
      </c>
      <c r="G685" s="2">
        <f t="shared" si="63"/>
        <v>7.9026997036953261E-2</v>
      </c>
      <c r="H685" s="2" t="str">
        <f t="shared" si="64"/>
        <v>Sell</v>
      </c>
    </row>
    <row r="686" spans="1:8" ht="13.5" x14ac:dyDescent="0.25">
      <c r="A686" s="3">
        <f>TITRES_STAT!B689</f>
        <v>43004</v>
      </c>
      <c r="B686" s="17">
        <f>TITRES_STAT!D689</f>
        <v>4.5</v>
      </c>
      <c r="C686" s="2">
        <f t="shared" si="60"/>
        <v>4.8294297904005736</v>
      </c>
      <c r="D686" s="2">
        <f t="shared" si="62"/>
        <v>4.6333100383979477</v>
      </c>
      <c r="E686" s="2">
        <f t="shared" si="61"/>
        <v>0.19611975200262588</v>
      </c>
      <c r="F686" s="2">
        <f t="shared" si="65"/>
        <v>0.12282882688295071</v>
      </c>
      <c r="G686" s="2">
        <f t="shared" si="63"/>
        <v>7.3290925119675165E-2</v>
      </c>
      <c r="H686" s="2" t="str">
        <f t="shared" si="64"/>
        <v>Sell</v>
      </c>
    </row>
    <row r="687" spans="1:8" ht="13.5" x14ac:dyDescent="0.25">
      <c r="A687" s="3">
        <f>TITRES_STAT!B690</f>
        <v>43005</v>
      </c>
      <c r="B687" s="17">
        <f>TITRES_STAT!D690</f>
        <v>4.5</v>
      </c>
      <c r="C687" s="2">
        <f t="shared" si="60"/>
        <v>4.8249021303389465</v>
      </c>
      <c r="D687" s="2">
        <f t="shared" si="62"/>
        <v>4.6234352207388403</v>
      </c>
      <c r="E687" s="2">
        <f t="shared" si="61"/>
        <v>0.20146690960010627</v>
      </c>
      <c r="F687" s="2">
        <f t="shared" si="65"/>
        <v>0.13855644342638185</v>
      </c>
      <c r="G687" s="2">
        <f t="shared" si="63"/>
        <v>6.2910466173724422E-2</v>
      </c>
      <c r="H687" s="2" t="str">
        <f t="shared" si="64"/>
        <v>Sell</v>
      </c>
    </row>
    <row r="688" spans="1:8" ht="13.5" x14ac:dyDescent="0.25">
      <c r="A688" s="3">
        <f>TITRES_STAT!B691</f>
        <v>43006</v>
      </c>
      <c r="B688" s="17">
        <f>TITRES_STAT!D691</f>
        <v>4.5</v>
      </c>
      <c r="C688" s="2">
        <f t="shared" si="60"/>
        <v>4.8072248795175705</v>
      </c>
      <c r="D688" s="2">
        <f t="shared" si="62"/>
        <v>4.6142918710544816</v>
      </c>
      <c r="E688" s="2">
        <f t="shared" si="61"/>
        <v>0.19293300846308892</v>
      </c>
      <c r="F688" s="2">
        <f t="shared" si="65"/>
        <v>0.14943175643372328</v>
      </c>
      <c r="G688" s="2">
        <f t="shared" si="63"/>
        <v>4.3501252029365639E-2</v>
      </c>
      <c r="H688" s="2" t="str">
        <f t="shared" si="64"/>
        <v>Sell</v>
      </c>
    </row>
    <row r="689" spans="1:8" ht="13.5" x14ac:dyDescent="0.25">
      <c r="A689" s="3">
        <f>TITRES_STAT!B692</f>
        <v>43007</v>
      </c>
      <c r="B689" s="17">
        <f>TITRES_STAT!D692</f>
        <v>4.5</v>
      </c>
      <c r="C689" s="2">
        <f t="shared" si="60"/>
        <v>4.7753441288225593</v>
      </c>
      <c r="D689" s="2">
        <f t="shared" si="62"/>
        <v>4.6058258065319269</v>
      </c>
      <c r="E689" s="2">
        <f t="shared" si="61"/>
        <v>0.16951832229063246</v>
      </c>
      <c r="F689" s="2">
        <f t="shared" si="65"/>
        <v>0.15344906960510513</v>
      </c>
      <c r="G689" s="2">
        <f t="shared" si="63"/>
        <v>1.6069252685527335E-2</v>
      </c>
      <c r="H689" s="2" t="str">
        <f t="shared" si="64"/>
        <v>Sell</v>
      </c>
    </row>
    <row r="690" spans="1:8" ht="13.5" x14ac:dyDescent="0.25">
      <c r="A690" s="3">
        <f>TITRES_STAT!B693</f>
        <v>43010</v>
      </c>
      <c r="B690" s="17">
        <f>TITRES_STAT!D693</f>
        <v>4.5</v>
      </c>
      <c r="C690" s="2">
        <f t="shared" si="60"/>
        <v>4.7283681090037035</v>
      </c>
      <c r="D690" s="2">
        <f t="shared" si="62"/>
        <v>4.5979868578999321</v>
      </c>
      <c r="E690" s="2">
        <f t="shared" si="61"/>
        <v>0.13038125110377141</v>
      </c>
      <c r="F690" s="2">
        <f t="shared" si="65"/>
        <v>0.14883550590483841</v>
      </c>
      <c r="G690" s="2">
        <f t="shared" si="63"/>
        <v>-1.8454254801066994E-2</v>
      </c>
      <c r="H690" s="2" t="str">
        <f t="shared" si="64"/>
        <v>Hold</v>
      </c>
    </row>
    <row r="691" spans="1:8" ht="13.5" x14ac:dyDescent="0.25">
      <c r="A691" s="3">
        <f>TITRES_STAT!B694</f>
        <v>43011</v>
      </c>
      <c r="B691" s="17">
        <f>TITRES_STAT!D694</f>
        <v>4.37</v>
      </c>
      <c r="C691" s="2">
        <f t="shared" si="60"/>
        <v>4.6932345537723643</v>
      </c>
      <c r="D691" s="2">
        <f t="shared" si="62"/>
        <v>4.5810989424999367</v>
      </c>
      <c r="E691" s="2">
        <f t="shared" si="61"/>
        <v>0.11213561127242766</v>
      </c>
      <c r="F691" s="2">
        <f t="shared" si="65"/>
        <v>0.14149552697835627</v>
      </c>
      <c r="G691" s="2">
        <f t="shared" si="63"/>
        <v>-2.9359915705928608E-2</v>
      </c>
      <c r="H691" s="2" t="str">
        <f t="shared" si="64"/>
        <v>Hold</v>
      </c>
    </row>
    <row r="692" spans="1:8" ht="13.5" x14ac:dyDescent="0.25">
      <c r="A692" s="3">
        <f>TITRES_STAT!B695</f>
        <v>43012</v>
      </c>
      <c r="B692" s="17">
        <f>TITRES_STAT!D695</f>
        <v>4.37</v>
      </c>
      <c r="C692" s="2">
        <f t="shared" si="60"/>
        <v>4.6635061608843085</v>
      </c>
      <c r="D692" s="2">
        <f t="shared" si="62"/>
        <v>4.5654619837962374</v>
      </c>
      <c r="E692" s="2">
        <f t="shared" si="61"/>
        <v>9.8044177088071116E-2</v>
      </c>
      <c r="F692" s="2">
        <f t="shared" si="65"/>
        <v>0.13280525700029924</v>
      </c>
      <c r="G692" s="2">
        <f t="shared" si="63"/>
        <v>-3.4761079912228127E-2</v>
      </c>
      <c r="H692" s="2" t="str">
        <f t="shared" si="64"/>
        <v>Hold</v>
      </c>
    </row>
    <row r="693" spans="1:8" ht="13.5" x14ac:dyDescent="0.25">
      <c r="A693" s="3">
        <f>TITRES_STAT!B696</f>
        <v>43013</v>
      </c>
      <c r="B693" s="17">
        <f>TITRES_STAT!D696</f>
        <v>4.3</v>
      </c>
      <c r="C693" s="2">
        <f t="shared" si="60"/>
        <v>4.6229667515174917</v>
      </c>
      <c r="D693" s="2">
        <f t="shared" si="62"/>
        <v>4.5457981331446646</v>
      </c>
      <c r="E693" s="2">
        <f t="shared" si="61"/>
        <v>7.7168618372827069E-2</v>
      </c>
      <c r="F693" s="2">
        <f t="shared" si="65"/>
        <v>0.12167792927480481</v>
      </c>
      <c r="G693" s="2">
        <f t="shared" si="63"/>
        <v>-4.4509310901977739E-2</v>
      </c>
      <c r="H693" s="2" t="str">
        <f t="shared" si="64"/>
        <v>Hold</v>
      </c>
    </row>
    <row r="694" spans="1:8" ht="13.5" x14ac:dyDescent="0.25">
      <c r="A694" s="3">
        <f>TITRES_STAT!B697</f>
        <v>43014</v>
      </c>
      <c r="B694" s="17">
        <f>TITRES_STAT!D697</f>
        <v>4.24</v>
      </c>
      <c r="C694" s="2">
        <f t="shared" si="60"/>
        <v>4.6117410974378776</v>
      </c>
      <c r="D694" s="2">
        <f t="shared" si="62"/>
        <v>4.523146419578393</v>
      </c>
      <c r="E694" s="2">
        <f t="shared" si="61"/>
        <v>8.8594677859484605E-2</v>
      </c>
      <c r="F694" s="2">
        <f t="shared" si="65"/>
        <v>0.11506127899174078</v>
      </c>
      <c r="G694" s="2">
        <f t="shared" si="63"/>
        <v>-2.6466601132256171E-2</v>
      </c>
      <c r="H694" s="2" t="str">
        <f t="shared" si="64"/>
        <v>Hold</v>
      </c>
    </row>
    <row r="695" spans="1:8" ht="13.5" x14ac:dyDescent="0.25">
      <c r="A695" s="3">
        <f>TITRES_STAT!B698</f>
        <v>43017</v>
      </c>
      <c r="B695" s="17">
        <f>TITRES_STAT!D698</f>
        <v>4.2</v>
      </c>
      <c r="C695" s="2">
        <f t="shared" si="60"/>
        <v>4.6007040055243582</v>
      </c>
      <c r="D695" s="2">
        <f t="shared" si="62"/>
        <v>4.4992096477577714</v>
      </c>
      <c r="E695" s="2">
        <f t="shared" si="61"/>
        <v>0.10149435776658677</v>
      </c>
      <c r="F695" s="2">
        <f t="shared" si="65"/>
        <v>0.11234789474670999</v>
      </c>
      <c r="G695" s="2">
        <f t="shared" si="63"/>
        <v>-1.0853536980123216E-2</v>
      </c>
      <c r="H695" s="2" t="str">
        <f t="shared" si="64"/>
        <v>Hold</v>
      </c>
    </row>
    <row r="696" spans="1:8" ht="13.5" x14ac:dyDescent="0.25">
      <c r="A696" s="3">
        <f>TITRES_STAT!B699</f>
        <v>43018</v>
      </c>
      <c r="B696" s="17">
        <f>TITRES_STAT!D699</f>
        <v>4.2</v>
      </c>
      <c r="C696" s="2">
        <f t="shared" si="60"/>
        <v>4.5852110815975342</v>
      </c>
      <c r="D696" s="2">
        <f t="shared" si="62"/>
        <v>4.4770459701460847</v>
      </c>
      <c r="E696" s="2">
        <f t="shared" si="61"/>
        <v>0.10816511145144947</v>
      </c>
      <c r="F696" s="2">
        <f t="shared" si="65"/>
        <v>0.11151133808765788</v>
      </c>
      <c r="G696" s="2">
        <f t="shared" si="63"/>
        <v>-3.3462266362084131E-3</v>
      </c>
      <c r="H696" s="2" t="str">
        <f t="shared" si="64"/>
        <v>Hold</v>
      </c>
    </row>
    <row r="697" spans="1:8" ht="13.5" x14ac:dyDescent="0.25">
      <c r="A697" s="3">
        <f>TITRES_STAT!B700</f>
        <v>43019</v>
      </c>
      <c r="B697" s="17">
        <f>TITRES_STAT!D700</f>
        <v>4.18</v>
      </c>
      <c r="C697" s="2">
        <f t="shared" si="60"/>
        <v>4.5721016844286826</v>
      </c>
      <c r="D697" s="2">
        <f t="shared" si="62"/>
        <v>4.4550425649500784</v>
      </c>
      <c r="E697" s="2">
        <f t="shared" si="61"/>
        <v>0.11705911947860415</v>
      </c>
      <c r="F697" s="2">
        <f t="shared" si="65"/>
        <v>0.11262089436584714</v>
      </c>
      <c r="G697" s="2">
        <f t="shared" si="63"/>
        <v>4.4382251127570022E-3</v>
      </c>
      <c r="H697" s="2" t="str">
        <f t="shared" si="64"/>
        <v>Sell</v>
      </c>
    </row>
    <row r="698" spans="1:8" ht="13.5" x14ac:dyDescent="0.25">
      <c r="A698" s="3">
        <f>TITRES_STAT!B701</f>
        <v>43020</v>
      </c>
      <c r="B698" s="17">
        <f>TITRES_STAT!D701</f>
        <v>4.0599999999999996</v>
      </c>
      <c r="C698" s="2">
        <f t="shared" si="60"/>
        <v>4.5610091175935006</v>
      </c>
      <c r="D698" s="2">
        <f t="shared" si="62"/>
        <v>4.4257801527315541</v>
      </c>
      <c r="E698" s="2">
        <f t="shared" si="61"/>
        <v>0.13522896486194647</v>
      </c>
      <c r="F698" s="2">
        <f t="shared" si="65"/>
        <v>0.11714250846506702</v>
      </c>
      <c r="G698" s="2">
        <f t="shared" si="63"/>
        <v>1.8086456396879447E-2</v>
      </c>
      <c r="H698" s="2" t="str">
        <f t="shared" si="64"/>
        <v>Sell</v>
      </c>
    </row>
    <row r="699" spans="1:8" ht="13.5" x14ac:dyDescent="0.25">
      <c r="A699" s="3">
        <f>TITRES_STAT!B702</f>
        <v>43021</v>
      </c>
      <c r="B699" s="17">
        <f>TITRES_STAT!D702</f>
        <v>4.12</v>
      </c>
      <c r="C699" s="2">
        <f t="shared" si="60"/>
        <v>4.5516230995021925</v>
      </c>
      <c r="D699" s="2">
        <f t="shared" si="62"/>
        <v>4.4031297710477357</v>
      </c>
      <c r="E699" s="2">
        <f t="shared" si="61"/>
        <v>0.14849332845445673</v>
      </c>
      <c r="F699" s="2">
        <f t="shared" si="65"/>
        <v>0.12341267246294496</v>
      </c>
      <c r="G699" s="2">
        <f t="shared" si="63"/>
        <v>2.5080655991511769E-2</v>
      </c>
      <c r="H699" s="2" t="str">
        <f t="shared" si="64"/>
        <v>Sell</v>
      </c>
    </row>
    <row r="700" spans="1:8" ht="13.5" x14ac:dyDescent="0.25">
      <c r="A700" s="3">
        <f>TITRES_STAT!B703</f>
        <v>43024</v>
      </c>
      <c r="B700" s="17">
        <f>TITRES_STAT!D703</f>
        <v>4.1100000000000003</v>
      </c>
      <c r="C700" s="2">
        <f t="shared" si="60"/>
        <v>4.5436810841941631</v>
      </c>
      <c r="D700" s="2">
        <f t="shared" si="62"/>
        <v>4.381416454673829</v>
      </c>
      <c r="E700" s="2">
        <f t="shared" si="61"/>
        <v>0.16226462952033405</v>
      </c>
      <c r="F700" s="2">
        <f t="shared" si="65"/>
        <v>0.13118306387442277</v>
      </c>
      <c r="G700" s="2">
        <f t="shared" si="63"/>
        <v>3.1081565645911274E-2</v>
      </c>
      <c r="H700" s="2" t="str">
        <f t="shared" si="64"/>
        <v>Sell</v>
      </c>
    </row>
    <row r="701" spans="1:8" ht="13.5" x14ac:dyDescent="0.25">
      <c r="A701" s="3">
        <f>TITRES_STAT!B704</f>
        <v>43025</v>
      </c>
      <c r="B701" s="17">
        <f>TITRES_STAT!D704</f>
        <v>4.12</v>
      </c>
      <c r="C701" s="2">
        <f t="shared" si="60"/>
        <v>4.5169609173950613</v>
      </c>
      <c r="D701" s="2">
        <f t="shared" si="62"/>
        <v>4.3620522728461379</v>
      </c>
      <c r="E701" s="2">
        <f t="shared" si="61"/>
        <v>0.15490864454892339</v>
      </c>
      <c r="F701" s="2">
        <f t="shared" si="65"/>
        <v>0.13592818000932289</v>
      </c>
      <c r="G701" s="2">
        <f t="shared" si="63"/>
        <v>1.8980464539600506E-2</v>
      </c>
      <c r="H701" s="2" t="str">
        <f t="shared" si="64"/>
        <v>Sell</v>
      </c>
    </row>
    <row r="702" spans="1:8" ht="13.5" x14ac:dyDescent="0.25">
      <c r="A702" s="3">
        <f>TITRES_STAT!B705</f>
        <v>43026</v>
      </c>
      <c r="B702" s="17">
        <f>TITRES_STAT!D705</f>
        <v>4.09</v>
      </c>
      <c r="C702" s="2">
        <f t="shared" si="60"/>
        <v>4.4943515454881284</v>
      </c>
      <c r="D702" s="2">
        <f t="shared" si="62"/>
        <v>4.3419002526353125</v>
      </c>
      <c r="E702" s="2">
        <f t="shared" si="61"/>
        <v>0.15245129285281589</v>
      </c>
      <c r="F702" s="2">
        <f t="shared" si="65"/>
        <v>0.13923280257802148</v>
      </c>
      <c r="G702" s="2">
        <f t="shared" si="63"/>
        <v>1.3218490274794409E-2</v>
      </c>
      <c r="H702" s="2" t="str">
        <f t="shared" si="64"/>
        <v>Sell</v>
      </c>
    </row>
    <row r="703" spans="1:8" ht="13.5" x14ac:dyDescent="0.25">
      <c r="A703" s="3">
        <f>TITRES_STAT!B706</f>
        <v>43027</v>
      </c>
      <c r="B703" s="17">
        <f>TITRES_STAT!D706</f>
        <v>4.09</v>
      </c>
      <c r="C703" s="2">
        <f t="shared" si="60"/>
        <v>4.464451307720724</v>
      </c>
      <c r="D703" s="2">
        <f t="shared" si="62"/>
        <v>4.3232409746623262</v>
      </c>
      <c r="E703" s="2">
        <f t="shared" si="61"/>
        <v>0.14121033305839781</v>
      </c>
      <c r="F703" s="2">
        <f t="shared" si="65"/>
        <v>0.13962830867409676</v>
      </c>
      <c r="G703" s="2">
        <f t="shared" si="63"/>
        <v>1.5820243843010506E-3</v>
      </c>
      <c r="H703" s="2" t="str">
        <f t="shared" si="64"/>
        <v>Sell</v>
      </c>
    </row>
    <row r="704" spans="1:8" ht="13.5" x14ac:dyDescent="0.25">
      <c r="A704" s="3">
        <f>TITRES_STAT!B707</f>
        <v>43028</v>
      </c>
      <c r="B704" s="17">
        <f>TITRES_STAT!D707</f>
        <v>4</v>
      </c>
      <c r="C704" s="2">
        <f t="shared" si="60"/>
        <v>4.4299203373021507</v>
      </c>
      <c r="D704" s="2">
        <f t="shared" si="62"/>
        <v>4.2992971987614137</v>
      </c>
      <c r="E704" s="2">
        <f t="shared" si="61"/>
        <v>0.13062313854073704</v>
      </c>
      <c r="F704" s="2">
        <f t="shared" si="65"/>
        <v>0.13782727464742481</v>
      </c>
      <c r="G704" s="2">
        <f t="shared" si="63"/>
        <v>-7.2041361066877696E-3</v>
      </c>
      <c r="H704" s="2" t="str">
        <f t="shared" si="64"/>
        <v>Hold</v>
      </c>
    </row>
    <row r="705" spans="1:8" ht="13.5" x14ac:dyDescent="0.25">
      <c r="A705" s="3">
        <f>TITRES_STAT!B708</f>
        <v>43031</v>
      </c>
      <c r="B705" s="17">
        <f>TITRES_STAT!D708</f>
        <v>4</v>
      </c>
      <c r="C705" s="2">
        <f t="shared" si="60"/>
        <v>4.3945479777172043</v>
      </c>
      <c r="D705" s="2">
        <f t="shared" si="62"/>
        <v>4.2771270358901976</v>
      </c>
      <c r="E705" s="2">
        <f t="shared" si="61"/>
        <v>0.11742094182700669</v>
      </c>
      <c r="F705" s="2">
        <f t="shared" si="65"/>
        <v>0.13374600808334119</v>
      </c>
      <c r="G705" s="2">
        <f t="shared" si="63"/>
        <v>-1.6325066256334508E-2</v>
      </c>
      <c r="H705" s="2" t="str">
        <f t="shared" si="64"/>
        <v>Hold</v>
      </c>
    </row>
    <row r="706" spans="1:8" ht="13.5" x14ac:dyDescent="0.25">
      <c r="A706" s="3">
        <f>TITRES_STAT!B709</f>
        <v>43032</v>
      </c>
      <c r="B706" s="17">
        <f>TITRES_STAT!D709</f>
        <v>4</v>
      </c>
      <c r="C706" s="2">
        <f t="shared" si="60"/>
        <v>4.3646175196068651</v>
      </c>
      <c r="D706" s="2">
        <f t="shared" si="62"/>
        <v>4.256599107305739</v>
      </c>
      <c r="E706" s="2">
        <f t="shared" si="61"/>
        <v>0.10801841230112608</v>
      </c>
      <c r="F706" s="2">
        <f t="shared" si="65"/>
        <v>0.12860048892689818</v>
      </c>
      <c r="G706" s="2">
        <f t="shared" si="63"/>
        <v>-2.0582076625772106E-2</v>
      </c>
      <c r="H706" s="2" t="str">
        <f t="shared" si="64"/>
        <v>Hold</v>
      </c>
    </row>
    <row r="707" spans="1:8" ht="13.5" x14ac:dyDescent="0.25">
      <c r="A707" s="3">
        <f>TITRES_STAT!B710</f>
        <v>43033</v>
      </c>
      <c r="B707" s="17">
        <f>TITRES_STAT!D710</f>
        <v>4</v>
      </c>
      <c r="C707" s="2">
        <f t="shared" si="60"/>
        <v>4.3362148242827319</v>
      </c>
      <c r="D707" s="2">
        <f t="shared" si="62"/>
        <v>4.2375917660238329</v>
      </c>
      <c r="E707" s="2">
        <f t="shared" si="61"/>
        <v>9.8623058258898944E-2</v>
      </c>
      <c r="F707" s="2">
        <f t="shared" si="65"/>
        <v>0.12260500279329833</v>
      </c>
      <c r="G707" s="2">
        <f t="shared" si="63"/>
        <v>-2.3981944534399391E-2</v>
      </c>
      <c r="H707" s="2" t="str">
        <f t="shared" si="64"/>
        <v>Hold</v>
      </c>
    </row>
    <row r="708" spans="1:8" ht="13.5" x14ac:dyDescent="0.25">
      <c r="A708" s="3">
        <f>TITRES_STAT!B711</f>
        <v>43034</v>
      </c>
      <c r="B708" s="17">
        <f>TITRES_STAT!D711</f>
        <v>3.9</v>
      </c>
      <c r="C708" s="2">
        <f t="shared" si="60"/>
        <v>4.2937202359315423</v>
      </c>
      <c r="D708" s="2">
        <f t="shared" si="62"/>
        <v>4.2125849685405861</v>
      </c>
      <c r="E708" s="2">
        <f t="shared" si="61"/>
        <v>8.1135267390956223E-2</v>
      </c>
      <c r="F708" s="2">
        <f t="shared" si="65"/>
        <v>0.11431105571282991</v>
      </c>
      <c r="G708" s="2">
        <f t="shared" si="63"/>
        <v>-3.3175788321873692E-2</v>
      </c>
      <c r="H708" s="2" t="str">
        <f t="shared" si="64"/>
        <v>Hold</v>
      </c>
    </row>
    <row r="709" spans="1:8" ht="13.5" x14ac:dyDescent="0.25">
      <c r="A709" s="3">
        <f>TITRES_STAT!B712</f>
        <v>43035</v>
      </c>
      <c r="B709" s="17">
        <f>TITRES_STAT!D712</f>
        <v>3.98</v>
      </c>
      <c r="C709" s="2">
        <f t="shared" si="60"/>
        <v>4.2669940457882278</v>
      </c>
      <c r="D709" s="2">
        <f t="shared" si="62"/>
        <v>4.1953564523523941</v>
      </c>
      <c r="E709" s="2">
        <f t="shared" si="61"/>
        <v>7.1637593435833757E-2</v>
      </c>
      <c r="F709" s="2">
        <f t="shared" si="65"/>
        <v>0.10577636325743069</v>
      </c>
      <c r="G709" s="2">
        <f t="shared" si="63"/>
        <v>-3.4138769821596929E-2</v>
      </c>
      <c r="H709" s="2" t="str">
        <f t="shared" si="64"/>
        <v>Hold</v>
      </c>
    </row>
    <row r="710" spans="1:8" ht="13.5" x14ac:dyDescent="0.25">
      <c r="A710" s="3">
        <f>TITRES_STAT!B713</f>
        <v>43038</v>
      </c>
      <c r="B710" s="17">
        <f>TITRES_STAT!D713</f>
        <v>3.9</v>
      </c>
      <c r="C710" s="2">
        <f t="shared" si="60"/>
        <v>4.2428411156669616</v>
      </c>
      <c r="D710" s="2">
        <f t="shared" si="62"/>
        <v>4.1734781966225869</v>
      </c>
      <c r="E710" s="2">
        <f t="shared" si="61"/>
        <v>6.9362919044374749E-2</v>
      </c>
      <c r="F710" s="2">
        <f t="shared" si="65"/>
        <v>9.8493674414819501E-2</v>
      </c>
      <c r="G710" s="2">
        <f t="shared" si="63"/>
        <v>-2.9130755370444752E-2</v>
      </c>
      <c r="H710" s="2" t="str">
        <f t="shared" si="64"/>
        <v>Hold</v>
      </c>
    </row>
    <row r="711" spans="1:8" ht="13.5" x14ac:dyDescent="0.25">
      <c r="A711" s="3">
        <f>TITRES_STAT!B714</f>
        <v>43039</v>
      </c>
      <c r="B711" s="17">
        <f>TITRES_STAT!D714</f>
        <v>3.97</v>
      </c>
      <c r="C711" s="2">
        <f t="shared" si="60"/>
        <v>4.2239424824874288</v>
      </c>
      <c r="D711" s="2">
        <f t="shared" si="62"/>
        <v>4.1584057376135064</v>
      </c>
      <c r="E711" s="2">
        <f t="shared" si="61"/>
        <v>6.5536744873922359E-2</v>
      </c>
      <c r="F711" s="2">
        <f t="shared" si="65"/>
        <v>9.190228850664009E-2</v>
      </c>
      <c r="G711" s="2">
        <f t="shared" si="63"/>
        <v>-2.6365543632717731E-2</v>
      </c>
      <c r="H711" s="2" t="str">
        <f t="shared" si="64"/>
        <v>Hold</v>
      </c>
    </row>
    <row r="712" spans="1:8" ht="13.5" x14ac:dyDescent="0.25">
      <c r="A712" s="3">
        <f>TITRES_STAT!B715</f>
        <v>43040</v>
      </c>
      <c r="B712" s="17">
        <f>TITRES_STAT!D715</f>
        <v>3.9</v>
      </c>
      <c r="C712" s="2">
        <f t="shared" si="60"/>
        <v>4.2033359467201317</v>
      </c>
      <c r="D712" s="2">
        <f t="shared" si="62"/>
        <v>4.1392645718643575</v>
      </c>
      <c r="E712" s="2">
        <f t="shared" si="61"/>
        <v>6.4071374855774188E-2</v>
      </c>
      <c r="F712" s="2">
        <f t="shared" si="65"/>
        <v>8.6336105776466915E-2</v>
      </c>
      <c r="G712" s="2">
        <f t="shared" si="63"/>
        <v>-2.2264730920692727E-2</v>
      </c>
      <c r="H712" s="2" t="str">
        <f t="shared" si="64"/>
        <v>Hold</v>
      </c>
    </row>
    <row r="713" spans="1:8" ht="13.5" x14ac:dyDescent="0.25">
      <c r="A713" s="3">
        <f>TITRES_STAT!B716</f>
        <v>43041</v>
      </c>
      <c r="B713" s="17">
        <f>TITRES_STAT!D716</f>
        <v>3.91</v>
      </c>
      <c r="C713" s="2">
        <f t="shared" si="60"/>
        <v>4.1858996472247272</v>
      </c>
      <c r="D713" s="2">
        <f t="shared" si="62"/>
        <v>4.1222820109855158</v>
      </c>
      <c r="E713" s="2">
        <f t="shared" si="61"/>
        <v>6.361763623921135E-2</v>
      </c>
      <c r="F713" s="2">
        <f t="shared" si="65"/>
        <v>8.1792411869015813E-2</v>
      </c>
      <c r="G713" s="2">
        <f t="shared" si="63"/>
        <v>-1.8174775629804463E-2</v>
      </c>
      <c r="H713" s="2" t="str">
        <f t="shared" si="64"/>
        <v>Hold</v>
      </c>
    </row>
    <row r="714" spans="1:8" ht="13.5" x14ac:dyDescent="0.25">
      <c r="A714" s="3">
        <f>TITRES_STAT!B717</f>
        <v>43042</v>
      </c>
      <c r="B714" s="17">
        <f>TITRES_STAT!D717</f>
        <v>3.95</v>
      </c>
      <c r="C714" s="2">
        <f t="shared" si="60"/>
        <v>4.1572997014978466</v>
      </c>
      <c r="D714" s="2">
        <f t="shared" si="62"/>
        <v>4.1095203805421443</v>
      </c>
      <c r="E714" s="2">
        <f t="shared" si="61"/>
        <v>4.7779320955702254E-2</v>
      </c>
      <c r="F714" s="2">
        <f t="shared" si="65"/>
        <v>7.4989793686353098E-2</v>
      </c>
      <c r="G714" s="2">
        <f t="shared" si="63"/>
        <v>-2.7210472730650845E-2</v>
      </c>
      <c r="H714" s="2" t="str">
        <f t="shared" si="64"/>
        <v>Hold</v>
      </c>
    </row>
    <row r="715" spans="1:8" ht="13.5" x14ac:dyDescent="0.25">
      <c r="A715" s="3">
        <f>TITRES_STAT!B718</f>
        <v>43045</v>
      </c>
      <c r="B715" s="17">
        <f>TITRES_STAT!D718</f>
        <v>3.84</v>
      </c>
      <c r="C715" s="2">
        <f t="shared" si="60"/>
        <v>4.1330997474212552</v>
      </c>
      <c r="D715" s="2">
        <f t="shared" si="62"/>
        <v>4.0895559079093928</v>
      </c>
      <c r="E715" s="2">
        <f t="shared" si="61"/>
        <v>4.3543839511862359E-2</v>
      </c>
      <c r="F715" s="2">
        <f t="shared" si="65"/>
        <v>6.8700602851454948E-2</v>
      </c>
      <c r="G715" s="2">
        <f t="shared" si="63"/>
        <v>-2.5156763339592589E-2</v>
      </c>
      <c r="H715" s="2" t="str">
        <f t="shared" si="64"/>
        <v>Hold</v>
      </c>
    </row>
    <row r="716" spans="1:8" ht="13.5" x14ac:dyDescent="0.25">
      <c r="A716" s="3">
        <f>TITRES_STAT!B719</f>
        <v>43046</v>
      </c>
      <c r="B716" s="17">
        <f>TITRES_STAT!D719</f>
        <v>3.84</v>
      </c>
      <c r="C716" s="2">
        <f t="shared" si="60"/>
        <v>4.112622863202601</v>
      </c>
      <c r="D716" s="2">
        <f t="shared" si="62"/>
        <v>4.0710702851012899</v>
      </c>
      <c r="E716" s="2">
        <f t="shared" si="61"/>
        <v>4.1552578101311077E-2</v>
      </c>
      <c r="F716" s="2">
        <f t="shared" si="65"/>
        <v>6.3270997901426179E-2</v>
      </c>
      <c r="G716" s="2">
        <f t="shared" si="63"/>
        <v>-2.1718419800115102E-2</v>
      </c>
      <c r="H716" s="2" t="str">
        <f t="shared" si="64"/>
        <v>Hold</v>
      </c>
    </row>
    <row r="717" spans="1:8" ht="13.5" x14ac:dyDescent="0.25">
      <c r="A717" s="3">
        <f>TITRES_STAT!B720</f>
        <v>43047</v>
      </c>
      <c r="B717" s="17">
        <f>TITRES_STAT!D720</f>
        <v>3.94</v>
      </c>
      <c r="C717" s="2">
        <f t="shared" si="60"/>
        <v>4.0952962688637395</v>
      </c>
      <c r="D717" s="2">
        <f t="shared" si="62"/>
        <v>4.0613613750937869</v>
      </c>
      <c r="E717" s="2">
        <f t="shared" si="61"/>
        <v>3.3934893769952623E-2</v>
      </c>
      <c r="F717" s="2">
        <f t="shared" si="65"/>
        <v>5.7403777075131474E-2</v>
      </c>
      <c r="G717" s="2">
        <f t="shared" si="63"/>
        <v>-2.346888330517885E-2</v>
      </c>
      <c r="H717" s="2" t="str">
        <f t="shared" si="64"/>
        <v>Hold</v>
      </c>
    </row>
    <row r="718" spans="1:8" ht="13.5" x14ac:dyDescent="0.25">
      <c r="A718" s="3">
        <f>TITRES_STAT!B721</f>
        <v>43048</v>
      </c>
      <c r="B718" s="17">
        <f>TITRES_STAT!D721</f>
        <v>3.83</v>
      </c>
      <c r="C718" s="2">
        <f t="shared" si="60"/>
        <v>4.0652506890385487</v>
      </c>
      <c r="D718" s="2">
        <f t="shared" si="62"/>
        <v>4.04422349545721</v>
      </c>
      <c r="E718" s="2">
        <f t="shared" si="61"/>
        <v>2.1027193581338643E-2</v>
      </c>
      <c r="F718" s="2">
        <f t="shared" si="65"/>
        <v>5.0128460376372912E-2</v>
      </c>
      <c r="G718" s="2">
        <f t="shared" si="63"/>
        <v>-2.9101266795034268E-2</v>
      </c>
      <c r="H718" s="2" t="str">
        <f t="shared" si="64"/>
        <v>Hold</v>
      </c>
    </row>
    <row r="719" spans="1:8" ht="13.5" x14ac:dyDescent="0.25">
      <c r="A719" s="3">
        <f>TITRES_STAT!B722</f>
        <v>43049</v>
      </c>
      <c r="B719" s="17">
        <f>TITRES_STAT!D722</f>
        <v>3.8</v>
      </c>
      <c r="C719" s="2">
        <f t="shared" ref="C719:C782" si="66">$C$4*B709+C718*(1-$C$4)</f>
        <v>4.0521351984172336</v>
      </c>
      <c r="D719" s="2">
        <f t="shared" si="62"/>
        <v>4.0261328661640832</v>
      </c>
      <c r="E719" s="2">
        <f t="shared" si="61"/>
        <v>2.6002332253150406E-2</v>
      </c>
      <c r="F719" s="2">
        <f t="shared" si="65"/>
        <v>4.5303234751728413E-2</v>
      </c>
      <c r="G719" s="2">
        <f t="shared" si="63"/>
        <v>-1.9300902498578007E-2</v>
      </c>
      <c r="H719" s="2" t="str">
        <f t="shared" si="64"/>
        <v>Hold</v>
      </c>
    </row>
    <row r="720" spans="1:8" ht="13.5" x14ac:dyDescent="0.25">
      <c r="A720" s="3">
        <f>TITRES_STAT!B723</f>
        <v>43052</v>
      </c>
      <c r="B720" s="17">
        <f>TITRES_STAT!D723</f>
        <v>3.85</v>
      </c>
      <c r="C720" s="2">
        <f t="shared" si="66"/>
        <v>4.0287297832761206</v>
      </c>
      <c r="D720" s="2">
        <f t="shared" si="62"/>
        <v>4.0130859871889655</v>
      </c>
      <c r="E720" s="2">
        <f t="shared" si="61"/>
        <v>1.564379608715516E-2</v>
      </c>
      <c r="F720" s="2">
        <f t="shared" si="65"/>
        <v>3.9371347018813764E-2</v>
      </c>
      <c r="G720" s="2">
        <f t="shared" si="63"/>
        <v>-2.3727550931658604E-2</v>
      </c>
      <c r="H720" s="2" t="str">
        <f t="shared" si="64"/>
        <v>Hold</v>
      </c>
    </row>
    <row r="721" spans="1:8" ht="13.5" x14ac:dyDescent="0.25">
      <c r="A721" s="3">
        <f>TITRES_STAT!B724</f>
        <v>43053</v>
      </c>
      <c r="B721" s="17">
        <f>TITRES_STAT!D724</f>
        <v>3.87</v>
      </c>
      <c r="C721" s="2">
        <f t="shared" si="66"/>
        <v>4.0196944320028711</v>
      </c>
      <c r="D721" s="2">
        <f t="shared" si="62"/>
        <v>4.0024870251749682</v>
      </c>
      <c r="E721" s="2">
        <f t="shared" si="61"/>
        <v>1.7207406827902894E-2</v>
      </c>
      <c r="F721" s="2">
        <f t="shared" si="65"/>
        <v>3.4938558980631591E-2</v>
      </c>
      <c r="G721" s="2">
        <f t="shared" si="63"/>
        <v>-1.7731152152728698E-2</v>
      </c>
      <c r="H721" s="2" t="str">
        <f t="shared" si="64"/>
        <v>Hold</v>
      </c>
    </row>
    <row r="722" spans="1:8" ht="13.5" x14ac:dyDescent="0.25">
      <c r="A722" s="3">
        <f>TITRES_STAT!B725</f>
        <v>43054</v>
      </c>
      <c r="B722" s="17">
        <f>TITRES_STAT!D725</f>
        <v>3.95</v>
      </c>
      <c r="C722" s="2">
        <f t="shared" si="66"/>
        <v>4.0012799040024296</v>
      </c>
      <c r="D722" s="2">
        <f t="shared" si="62"/>
        <v>3.99859909738423</v>
      </c>
      <c r="E722" s="2">
        <f t="shared" si="61"/>
        <v>2.6808066181995827E-3</v>
      </c>
      <c r="F722" s="2">
        <f t="shared" si="65"/>
        <v>2.848700850814519E-2</v>
      </c>
      <c r="G722" s="2">
        <f t="shared" si="63"/>
        <v>-2.5806201889945608E-2</v>
      </c>
      <c r="H722" s="2" t="str">
        <f t="shared" si="64"/>
        <v>Hold</v>
      </c>
    </row>
    <row r="723" spans="1:8" ht="13.5" x14ac:dyDescent="0.25">
      <c r="A723" s="3">
        <f>TITRES_STAT!B726</f>
        <v>43055</v>
      </c>
      <c r="B723" s="17">
        <f>TITRES_STAT!D726</f>
        <v>3.97</v>
      </c>
      <c r="C723" s="2">
        <f t="shared" si="66"/>
        <v>3.98723684184821</v>
      </c>
      <c r="D723" s="2">
        <f t="shared" si="62"/>
        <v>3.9964806457261388</v>
      </c>
      <c r="E723" s="2">
        <f t="shared" si="61"/>
        <v>-9.2438038779287801E-3</v>
      </c>
      <c r="F723" s="2">
        <f t="shared" si="65"/>
        <v>2.0940846030930396E-2</v>
      </c>
      <c r="G723" s="2">
        <f t="shared" si="63"/>
        <v>-3.0184649908859176E-2</v>
      </c>
      <c r="H723" s="2" t="str">
        <f t="shared" si="64"/>
        <v>Hold</v>
      </c>
    </row>
    <row r="724" spans="1:8" ht="13.5" x14ac:dyDescent="0.25">
      <c r="A724" s="3">
        <f>TITRES_STAT!B727</f>
        <v>43056</v>
      </c>
      <c r="B724" s="17">
        <f>TITRES_STAT!D727</f>
        <v>3.94</v>
      </c>
      <c r="C724" s="2">
        <f t="shared" si="66"/>
        <v>3.9815080969484855</v>
      </c>
      <c r="D724" s="2">
        <f t="shared" si="62"/>
        <v>3.9922968941908694</v>
      </c>
      <c r="E724" s="2">
        <f t="shared" si="61"/>
        <v>-1.0788797242383907E-2</v>
      </c>
      <c r="F724" s="2">
        <f t="shared" si="65"/>
        <v>1.4594917376267537E-2</v>
      </c>
      <c r="G724" s="2">
        <f t="shared" si="63"/>
        <v>-2.5383714618651444E-2</v>
      </c>
      <c r="H724" s="2" t="str">
        <f t="shared" si="64"/>
        <v>Hold</v>
      </c>
    </row>
    <row r="725" spans="1:8" ht="13.5" x14ac:dyDescent="0.25">
      <c r="A725" s="3">
        <f>TITRES_STAT!B728</f>
        <v>43059</v>
      </c>
      <c r="B725" s="17">
        <f>TITRES_STAT!D728</f>
        <v>3.85</v>
      </c>
      <c r="C725" s="2">
        <f t="shared" si="66"/>
        <v>3.9597376204948724</v>
      </c>
      <c r="D725" s="2">
        <f t="shared" si="62"/>
        <v>3.9817563835100644</v>
      </c>
      <c r="E725" s="2">
        <f t="shared" si="61"/>
        <v>-2.2018763015192011E-2</v>
      </c>
      <c r="F725" s="2">
        <f t="shared" si="65"/>
        <v>7.2721812979756276E-3</v>
      </c>
      <c r="G725" s="2">
        <f t="shared" si="63"/>
        <v>-2.9290944313167637E-2</v>
      </c>
      <c r="H725" s="2" t="str">
        <f t="shared" si="64"/>
        <v>Hold</v>
      </c>
    </row>
    <row r="726" spans="1:8" ht="13.5" x14ac:dyDescent="0.25">
      <c r="A726" s="3">
        <f>TITRES_STAT!B729</f>
        <v>43060</v>
      </c>
      <c r="B726" s="17">
        <f>TITRES_STAT!D729</f>
        <v>3.84</v>
      </c>
      <c r="C726" s="2">
        <f t="shared" si="66"/>
        <v>3.9413164481110456</v>
      </c>
      <c r="D726" s="2">
        <f t="shared" si="62"/>
        <v>3.971255910657467</v>
      </c>
      <c r="E726" s="2">
        <f t="shared" si="61"/>
        <v>-2.9939462546421325E-2</v>
      </c>
      <c r="F726" s="2">
        <f t="shared" si="65"/>
        <v>-1.7014747090376287E-4</v>
      </c>
      <c r="G726" s="2">
        <f t="shared" si="63"/>
        <v>-2.9769315075517562E-2</v>
      </c>
      <c r="H726" s="2" t="str">
        <f t="shared" si="64"/>
        <v>Hold</v>
      </c>
    </row>
    <row r="727" spans="1:8" ht="13.5" x14ac:dyDescent="0.25">
      <c r="A727" s="3">
        <f>TITRES_STAT!B730</f>
        <v>43061</v>
      </c>
      <c r="B727" s="17">
        <f>TITRES_STAT!D730</f>
        <v>3.84</v>
      </c>
      <c r="C727" s="2">
        <f t="shared" si="66"/>
        <v>3.941113917632423</v>
      </c>
      <c r="D727" s="2">
        <f t="shared" si="62"/>
        <v>3.9615332506087659</v>
      </c>
      <c r="E727" s="2">
        <f t="shared" si="61"/>
        <v>-2.0419332976342908E-2</v>
      </c>
      <c r="F727" s="2">
        <f t="shared" si="65"/>
        <v>-4.2199845719915925E-3</v>
      </c>
      <c r="G727" s="2">
        <f t="shared" si="63"/>
        <v>-1.6199348404351315E-2</v>
      </c>
      <c r="H727" s="2" t="str">
        <f t="shared" si="64"/>
        <v>Hold</v>
      </c>
    </row>
    <row r="728" spans="1:8" ht="13.5" x14ac:dyDescent="0.25">
      <c r="A728" s="3">
        <f>TITRES_STAT!B731</f>
        <v>43062</v>
      </c>
      <c r="B728" s="17">
        <f>TITRES_STAT!D731</f>
        <v>3.8</v>
      </c>
      <c r="C728" s="2">
        <f t="shared" si="66"/>
        <v>3.9240194687658967</v>
      </c>
      <c r="D728" s="2">
        <f t="shared" si="62"/>
        <v>3.9495678246377466</v>
      </c>
      <c r="E728" s="2">
        <f t="shared" si="61"/>
        <v>-2.5548355871849893E-2</v>
      </c>
      <c r="F728" s="2">
        <f t="shared" si="65"/>
        <v>-8.4856588319632536E-3</v>
      </c>
      <c r="G728" s="2">
        <f t="shared" si="63"/>
        <v>-1.7062697039886637E-2</v>
      </c>
      <c r="H728" s="2" t="str">
        <f t="shared" si="64"/>
        <v>Hold</v>
      </c>
    </row>
    <row r="729" spans="1:8" ht="13.5" x14ac:dyDescent="0.25">
      <c r="A729" s="3">
        <f>TITRES_STAT!B732</f>
        <v>43063</v>
      </c>
      <c r="B729" s="17">
        <f>TITRES_STAT!D732</f>
        <v>3.8</v>
      </c>
      <c r="C729" s="2">
        <f t="shared" si="66"/>
        <v>3.9049395504942206</v>
      </c>
      <c r="D729" s="2">
        <f t="shared" si="62"/>
        <v>3.9384887265164323</v>
      </c>
      <c r="E729" s="2">
        <f t="shared" si="61"/>
        <v>-3.3549176022211746E-2</v>
      </c>
      <c r="F729" s="2">
        <f t="shared" si="65"/>
        <v>-1.3498362270012953E-2</v>
      </c>
      <c r="G729" s="2">
        <f t="shared" si="63"/>
        <v>-2.0050813752198793E-2</v>
      </c>
      <c r="H729" s="2" t="str">
        <f t="shared" si="64"/>
        <v>Hold</v>
      </c>
    </row>
    <row r="730" spans="1:8" ht="13.5" x14ac:dyDescent="0.25">
      <c r="A730" s="3">
        <f>TITRES_STAT!B733</f>
        <v>43066</v>
      </c>
      <c r="B730" s="17">
        <f>TITRES_STAT!D733</f>
        <v>3.88</v>
      </c>
      <c r="C730" s="2">
        <f t="shared" si="66"/>
        <v>3.8964873119566481</v>
      </c>
      <c r="D730" s="2">
        <f t="shared" si="62"/>
        <v>3.9341562282559557</v>
      </c>
      <c r="E730" s="2">
        <f t="shared" si="61"/>
        <v>-3.7668916299307575E-2</v>
      </c>
      <c r="F730" s="2">
        <f t="shared" si="65"/>
        <v>-1.833247307587188E-2</v>
      </c>
      <c r="G730" s="2">
        <f t="shared" si="63"/>
        <v>-1.9336443223435695E-2</v>
      </c>
      <c r="H730" s="2" t="str">
        <f t="shared" si="64"/>
        <v>Hold</v>
      </c>
    </row>
    <row r="731" spans="1:8" ht="13.5" x14ac:dyDescent="0.25">
      <c r="A731" s="3">
        <f>TITRES_STAT!B734</f>
        <v>43067</v>
      </c>
      <c r="B731" s="17">
        <f>TITRES_STAT!D734</f>
        <v>3.87</v>
      </c>
      <c r="C731" s="2">
        <f t="shared" si="66"/>
        <v>3.8924123408863944</v>
      </c>
      <c r="D731" s="2">
        <f t="shared" si="62"/>
        <v>3.929403915051811</v>
      </c>
      <c r="E731" s="2">
        <f t="shared" si="61"/>
        <v>-3.6991574165416541E-2</v>
      </c>
      <c r="F731" s="2">
        <f t="shared" si="65"/>
        <v>-2.2064293293780811E-2</v>
      </c>
      <c r="G731" s="2">
        <f t="shared" si="63"/>
        <v>-1.492728087163573E-2</v>
      </c>
      <c r="H731" s="2" t="str">
        <f t="shared" si="64"/>
        <v>Hold</v>
      </c>
    </row>
    <row r="732" spans="1:8" ht="13.5" x14ac:dyDescent="0.25">
      <c r="A732" s="3">
        <f>TITRES_STAT!B735</f>
        <v>43068</v>
      </c>
      <c r="B732" s="17">
        <f>TITRES_STAT!D735</f>
        <v>3.8</v>
      </c>
      <c r="C732" s="2">
        <f t="shared" si="66"/>
        <v>3.901271980750026</v>
      </c>
      <c r="D732" s="2">
        <f t="shared" si="62"/>
        <v>3.9198184398627882</v>
      </c>
      <c r="E732" s="2">
        <f t="shared" ref="E732:E795" si="67">C732-D732</f>
        <v>-1.8546459112762204E-2</v>
      </c>
      <c r="F732" s="2">
        <f t="shared" si="65"/>
        <v>-2.1360726457577091E-2</v>
      </c>
      <c r="G732" s="2">
        <f t="shared" si="63"/>
        <v>2.8142673448148872E-3</v>
      </c>
      <c r="H732" s="2" t="str">
        <f t="shared" si="64"/>
        <v>Sell</v>
      </c>
    </row>
    <row r="733" spans="1:8" ht="13.5" x14ac:dyDescent="0.25">
      <c r="A733" s="3">
        <f>TITRES_STAT!B736</f>
        <v>43069</v>
      </c>
      <c r="B733" s="17">
        <f>TITRES_STAT!D736</f>
        <v>3.79</v>
      </c>
      <c r="C733" s="2">
        <f t="shared" si="66"/>
        <v>3.911845522173099</v>
      </c>
      <c r="D733" s="2">
        <f t="shared" ref="D733:D796" si="68">$D$4*B733+(1-$D$4)*D732</f>
        <v>3.9102022591322116</v>
      </c>
      <c r="E733" s="2">
        <f t="shared" si="67"/>
        <v>1.643263040887355E-3</v>
      </c>
      <c r="F733" s="2">
        <f t="shared" si="65"/>
        <v>-1.6759928557884201E-2</v>
      </c>
      <c r="G733" s="2">
        <f t="shared" si="63"/>
        <v>1.8403191598771556E-2</v>
      </c>
      <c r="H733" s="2" t="str">
        <f t="shared" si="64"/>
        <v>Sell</v>
      </c>
    </row>
    <row r="734" spans="1:8" ht="13.5" x14ac:dyDescent="0.25">
      <c r="A734" s="3">
        <f>TITRES_STAT!B737</f>
        <v>43073</v>
      </c>
      <c r="B734" s="17">
        <f>TITRES_STAT!D737</f>
        <v>3.75</v>
      </c>
      <c r="C734" s="2">
        <f t="shared" si="66"/>
        <v>3.9161769803003144</v>
      </c>
      <c r="D734" s="2">
        <f t="shared" si="68"/>
        <v>3.898335425122418</v>
      </c>
      <c r="E734" s="2">
        <f t="shared" si="67"/>
        <v>1.7841555177896318E-2</v>
      </c>
      <c r="F734" s="2">
        <f t="shared" si="65"/>
        <v>-9.8396318107280972E-3</v>
      </c>
      <c r="G734" s="2">
        <f t="shared" si="63"/>
        <v>2.7681186988624415E-2</v>
      </c>
      <c r="H734" s="2" t="str">
        <f t="shared" si="64"/>
        <v>Sell</v>
      </c>
    </row>
    <row r="735" spans="1:8" ht="13.5" x14ac:dyDescent="0.25">
      <c r="A735" s="3">
        <f>TITRES_STAT!B738</f>
        <v>43074</v>
      </c>
      <c r="B735" s="17">
        <f>TITRES_STAT!D738</f>
        <v>3.74</v>
      </c>
      <c r="C735" s="2">
        <f t="shared" si="66"/>
        <v>3.9059959064079584</v>
      </c>
      <c r="D735" s="2">
        <f t="shared" si="68"/>
        <v>3.8866068751133498</v>
      </c>
      <c r="E735" s="2">
        <f t="shared" si="67"/>
        <v>1.9389031294608561E-2</v>
      </c>
      <c r="F735" s="2">
        <f t="shared" si="65"/>
        <v>-3.9938991896607658E-3</v>
      </c>
      <c r="G735" s="2">
        <f t="shared" si="63"/>
        <v>2.3382930484269326E-2</v>
      </c>
      <c r="H735" s="2" t="str">
        <f t="shared" si="64"/>
        <v>Sell</v>
      </c>
    </row>
    <row r="736" spans="1:8" ht="13.5" x14ac:dyDescent="0.25">
      <c r="A736" s="3">
        <f>TITRES_STAT!B739</f>
        <v>43075</v>
      </c>
      <c r="B736" s="17">
        <f>TITRES_STAT!D739</f>
        <v>3.79</v>
      </c>
      <c r="C736" s="2">
        <f t="shared" si="66"/>
        <v>3.8958426900375032</v>
      </c>
      <c r="D736" s="2">
        <f t="shared" si="68"/>
        <v>3.8794508102901384</v>
      </c>
      <c r="E736" s="2">
        <f t="shared" si="67"/>
        <v>1.6391879747364779E-2</v>
      </c>
      <c r="F736" s="2">
        <f t="shared" si="65"/>
        <v>8.325659774434304E-5</v>
      </c>
      <c r="G736" s="2">
        <f t="shared" si="63"/>
        <v>1.6308623149620435E-2</v>
      </c>
      <c r="H736" s="2" t="str">
        <f t="shared" si="64"/>
        <v>Sell</v>
      </c>
    </row>
    <row r="737" spans="1:8" ht="13.5" x14ac:dyDescent="0.25">
      <c r="A737" s="3">
        <f>TITRES_STAT!B740</f>
        <v>43076</v>
      </c>
      <c r="B737" s="17">
        <f>TITRES_STAT!D740</f>
        <v>3.78</v>
      </c>
      <c r="C737" s="2">
        <f t="shared" si="66"/>
        <v>3.8872515069548101</v>
      </c>
      <c r="D737" s="2">
        <f t="shared" si="68"/>
        <v>3.8720840836019796</v>
      </c>
      <c r="E737" s="2">
        <f t="shared" si="67"/>
        <v>1.51674233528305E-2</v>
      </c>
      <c r="F737" s="2">
        <f t="shared" si="65"/>
        <v>3.1000899487615748E-3</v>
      </c>
      <c r="G737" s="2">
        <f t="shared" si="63"/>
        <v>1.2067333404068925E-2</v>
      </c>
      <c r="H737" s="2" t="str">
        <f t="shared" si="64"/>
        <v>Sell</v>
      </c>
    </row>
    <row r="738" spans="1:8" ht="13.5" x14ac:dyDescent="0.25">
      <c r="A738" s="3">
        <f>TITRES_STAT!B741</f>
        <v>43077</v>
      </c>
      <c r="B738" s="17">
        <f>TITRES_STAT!D741</f>
        <v>3.7</v>
      </c>
      <c r="C738" s="2">
        <f t="shared" si="66"/>
        <v>3.8738281981925318</v>
      </c>
      <c r="D738" s="2">
        <f t="shared" si="68"/>
        <v>3.8593371144462774</v>
      </c>
      <c r="E738" s="2">
        <f t="shared" si="67"/>
        <v>1.4491083746254407E-2</v>
      </c>
      <c r="F738" s="2">
        <f t="shared" si="65"/>
        <v>5.3782887082601417E-3</v>
      </c>
      <c r="G738" s="2">
        <f t="shared" si="63"/>
        <v>9.1127950379942656E-3</v>
      </c>
      <c r="H738" s="2" t="str">
        <f t="shared" si="64"/>
        <v>Sell</v>
      </c>
    </row>
    <row r="739" spans="1:8" ht="13.5" x14ac:dyDescent="0.25">
      <c r="A739" s="3">
        <f>TITRES_STAT!B742</f>
        <v>43080</v>
      </c>
      <c r="B739" s="17">
        <f>TITRES_STAT!D742</f>
        <v>3.7</v>
      </c>
      <c r="C739" s="2">
        <f t="shared" si="66"/>
        <v>3.8624700138552193</v>
      </c>
      <c r="D739" s="2">
        <f t="shared" si="68"/>
        <v>3.8475343652280345</v>
      </c>
      <c r="E739" s="2">
        <f t="shared" si="67"/>
        <v>1.4935648627184772E-2</v>
      </c>
      <c r="F739" s="2">
        <f t="shared" si="65"/>
        <v>7.2897606920450681E-3</v>
      </c>
      <c r="G739" s="2">
        <f t="shared" si="63"/>
        <v>7.645887935139704E-3</v>
      </c>
      <c r="H739" s="2" t="str">
        <f t="shared" si="64"/>
        <v>Sell</v>
      </c>
    </row>
    <row r="740" spans="1:8" ht="13.5" x14ac:dyDescent="0.25">
      <c r="A740" s="3">
        <f>TITRES_STAT!B743</f>
        <v>43081</v>
      </c>
      <c r="B740" s="17">
        <f>TITRES_STAT!D743</f>
        <v>3.69</v>
      </c>
      <c r="C740" s="2">
        <f t="shared" si="66"/>
        <v>3.8651669348005697</v>
      </c>
      <c r="D740" s="2">
        <f t="shared" si="68"/>
        <v>3.8358651529889207</v>
      </c>
      <c r="E740" s="2">
        <f t="shared" si="67"/>
        <v>2.9301781811648997E-2</v>
      </c>
      <c r="F740" s="2">
        <f t="shared" si="65"/>
        <v>1.1692164915965853E-2</v>
      </c>
      <c r="G740" s="2">
        <f t="shared" ref="G740:G803" si="69">E740-F740</f>
        <v>1.7609616895683144E-2</v>
      </c>
      <c r="H740" s="2" t="str">
        <f t="shared" ref="H740:H803" si="70">IF(G740&lt;0,"Hold","Sell")</f>
        <v>Sell</v>
      </c>
    </row>
    <row r="741" spans="1:8" ht="13.5" x14ac:dyDescent="0.25">
      <c r="A741" s="3">
        <f>TITRES_STAT!B744</f>
        <v>43082</v>
      </c>
      <c r="B741" s="17">
        <f>TITRES_STAT!D744</f>
        <v>3.6</v>
      </c>
      <c r="C741" s="2">
        <f t="shared" si="66"/>
        <v>3.8659104832927897</v>
      </c>
      <c r="D741" s="2">
        <f t="shared" si="68"/>
        <v>3.8183936601749267</v>
      </c>
      <c r="E741" s="2">
        <f t="shared" si="67"/>
        <v>4.7516823117863094E-2</v>
      </c>
      <c r="F741" s="2">
        <f t="shared" ref="F741:F804" si="71">(E741*(2/(10)))+((1-(2/10))*F740)</f>
        <v>1.88570965563453E-2</v>
      </c>
      <c r="G741" s="2">
        <f t="shared" si="69"/>
        <v>2.8659726561517794E-2</v>
      </c>
      <c r="H741" s="2" t="str">
        <f t="shared" si="70"/>
        <v>Sell</v>
      </c>
    </row>
    <row r="742" spans="1:8" ht="13.5" x14ac:dyDescent="0.25">
      <c r="A742" s="3">
        <f>TITRES_STAT!B745</f>
        <v>43083</v>
      </c>
      <c r="B742" s="17">
        <f>TITRES_STAT!D745</f>
        <v>3.61</v>
      </c>
      <c r="C742" s="2">
        <f t="shared" si="66"/>
        <v>3.8557704089400531</v>
      </c>
      <c r="D742" s="2">
        <f t="shared" si="68"/>
        <v>3.8029570927545615</v>
      </c>
      <c r="E742" s="2">
        <f t="shared" si="67"/>
        <v>5.2813316185491566E-2</v>
      </c>
      <c r="F742" s="2">
        <f t="shared" si="71"/>
        <v>2.5648340482174556E-2</v>
      </c>
      <c r="G742" s="2">
        <f t="shared" si="69"/>
        <v>2.716497570331701E-2</v>
      </c>
      <c r="H742" s="2" t="str">
        <f t="shared" si="70"/>
        <v>Sell</v>
      </c>
    </row>
    <row r="743" spans="1:8" ht="13.5" x14ac:dyDescent="0.25">
      <c r="A743" s="3">
        <f>TITRES_STAT!B746</f>
        <v>43084</v>
      </c>
      <c r="B743" s="17">
        <f>TITRES_STAT!D746</f>
        <v>3.69</v>
      </c>
      <c r="C743" s="2">
        <f t="shared" si="66"/>
        <v>3.845651884487737</v>
      </c>
      <c r="D743" s="2">
        <f t="shared" si="68"/>
        <v>3.7945899006986683</v>
      </c>
      <c r="E743" s="2">
        <f t="shared" si="67"/>
        <v>5.1061983789068677E-2</v>
      </c>
      <c r="F743" s="2">
        <f t="shared" si="71"/>
        <v>3.0731069143553384E-2</v>
      </c>
      <c r="G743" s="2">
        <f t="shared" si="69"/>
        <v>2.0330914645515293E-2</v>
      </c>
      <c r="H743" s="2" t="str">
        <f t="shared" si="70"/>
        <v>Sell</v>
      </c>
    </row>
    <row r="744" spans="1:8" ht="13.5" x14ac:dyDescent="0.25">
      <c r="A744" s="3">
        <f>TITRES_STAT!B747</f>
        <v>43087</v>
      </c>
      <c r="B744" s="17">
        <f>TITRES_STAT!D747</f>
        <v>3.63</v>
      </c>
      <c r="C744" s="2">
        <f t="shared" si="66"/>
        <v>3.8309362099511621</v>
      </c>
      <c r="D744" s="2">
        <f t="shared" si="68"/>
        <v>3.7823980562024704</v>
      </c>
      <c r="E744" s="2">
        <f t="shared" si="67"/>
        <v>4.8538153748691748E-2</v>
      </c>
      <c r="F744" s="2">
        <f t="shared" si="71"/>
        <v>3.429248606458106E-2</v>
      </c>
      <c r="G744" s="2">
        <f t="shared" si="69"/>
        <v>1.4245667684110688E-2</v>
      </c>
      <c r="H744" s="2" t="str">
        <f t="shared" si="70"/>
        <v>Sell</v>
      </c>
    </row>
    <row r="745" spans="1:8" ht="13.5" x14ac:dyDescent="0.25">
      <c r="A745" s="3">
        <f>TITRES_STAT!B748</f>
        <v>43088</v>
      </c>
      <c r="B745" s="17">
        <f>TITRES_STAT!D748</f>
        <v>3.63</v>
      </c>
      <c r="C745" s="2">
        <f t="shared" si="66"/>
        <v>3.8169460238048294</v>
      </c>
      <c r="D745" s="2">
        <f t="shared" si="68"/>
        <v>3.7711093112985834</v>
      </c>
      <c r="E745" s="2">
        <f t="shared" si="67"/>
        <v>4.5836712506245991E-2</v>
      </c>
      <c r="F745" s="2">
        <f t="shared" si="71"/>
        <v>3.6601331352914046E-2</v>
      </c>
      <c r="G745" s="2">
        <f t="shared" si="69"/>
        <v>9.2353811533319452E-3</v>
      </c>
      <c r="H745" s="2" t="str">
        <f t="shared" si="70"/>
        <v>Sell</v>
      </c>
    </row>
    <row r="746" spans="1:8" ht="13.5" x14ac:dyDescent="0.25">
      <c r="A746" s="3">
        <f>TITRES_STAT!B749</f>
        <v>43089</v>
      </c>
      <c r="B746" s="17">
        <f>TITRES_STAT!D749</f>
        <v>3.6</v>
      </c>
      <c r="C746" s="2">
        <f t="shared" si="66"/>
        <v>3.8128004816810095</v>
      </c>
      <c r="D746" s="2">
        <f t="shared" si="68"/>
        <v>3.7584345474986884</v>
      </c>
      <c r="E746" s="2">
        <f t="shared" si="67"/>
        <v>5.4365934182321052E-2</v>
      </c>
      <c r="F746" s="2">
        <f t="shared" si="71"/>
        <v>4.0154251918795444E-2</v>
      </c>
      <c r="G746" s="2">
        <f t="shared" si="69"/>
        <v>1.4211682263525607E-2</v>
      </c>
      <c r="H746" s="2" t="str">
        <f t="shared" si="70"/>
        <v>Sell</v>
      </c>
    </row>
    <row r="747" spans="1:8" ht="13.5" x14ac:dyDescent="0.25">
      <c r="A747" s="3">
        <f>TITRES_STAT!B750</f>
        <v>43090</v>
      </c>
      <c r="B747" s="17">
        <f>TITRES_STAT!D750</f>
        <v>3.6</v>
      </c>
      <c r="C747" s="2">
        <f t="shared" si="66"/>
        <v>3.807754253730085</v>
      </c>
      <c r="D747" s="2">
        <f t="shared" si="68"/>
        <v>3.7466986550913783</v>
      </c>
      <c r="E747" s="2">
        <f t="shared" si="67"/>
        <v>6.1055598638706687E-2</v>
      </c>
      <c r="F747" s="2">
        <f t="shared" si="71"/>
        <v>4.4334521262777697E-2</v>
      </c>
      <c r="G747" s="2">
        <f t="shared" si="69"/>
        <v>1.672107737592899E-2</v>
      </c>
      <c r="H747" s="2" t="str">
        <f t="shared" si="70"/>
        <v>Sell</v>
      </c>
    </row>
    <row r="748" spans="1:8" ht="13.5" x14ac:dyDescent="0.25">
      <c r="A748" s="3">
        <f>TITRES_STAT!B751</f>
        <v>43091</v>
      </c>
      <c r="B748" s="17">
        <f>TITRES_STAT!D751</f>
        <v>3.6</v>
      </c>
      <c r="C748" s="2">
        <f t="shared" si="66"/>
        <v>3.7911766762331491</v>
      </c>
      <c r="D748" s="2">
        <f t="shared" si="68"/>
        <v>3.7358320880475726</v>
      </c>
      <c r="E748" s="2">
        <f t="shared" si="67"/>
        <v>5.5344588185576526E-2</v>
      </c>
      <c r="F748" s="2">
        <f t="shared" si="71"/>
        <v>4.6536534647337466E-2</v>
      </c>
      <c r="G748" s="2">
        <f t="shared" si="69"/>
        <v>8.8080535382390607E-3</v>
      </c>
      <c r="H748" s="2" t="str">
        <f t="shared" si="70"/>
        <v>Sell</v>
      </c>
    </row>
    <row r="749" spans="1:8" ht="13.5" x14ac:dyDescent="0.25">
      <c r="A749" s="3">
        <f>TITRES_STAT!B752</f>
        <v>43094</v>
      </c>
      <c r="B749" s="17">
        <f>TITRES_STAT!D752</f>
        <v>3.65</v>
      </c>
      <c r="C749" s="2">
        <f t="shared" si="66"/>
        <v>3.7771494952742031</v>
      </c>
      <c r="D749" s="2">
        <f t="shared" si="68"/>
        <v>3.729474155599604</v>
      </c>
      <c r="E749" s="2">
        <f t="shared" si="67"/>
        <v>4.7675339674599027E-2</v>
      </c>
      <c r="F749" s="2">
        <f t="shared" si="71"/>
        <v>4.6764295652789778E-2</v>
      </c>
      <c r="G749" s="2">
        <f t="shared" si="69"/>
        <v>9.1104402180924859E-4</v>
      </c>
      <c r="H749" s="2" t="str">
        <f t="shared" si="70"/>
        <v>Sell</v>
      </c>
    </row>
    <row r="750" spans="1:8" ht="13.5" x14ac:dyDescent="0.25">
      <c r="A750" s="3">
        <f>TITRES_STAT!B753</f>
        <v>43095</v>
      </c>
      <c r="B750" s="17">
        <f>TITRES_STAT!D753</f>
        <v>3.68</v>
      </c>
      <c r="C750" s="2">
        <f t="shared" si="66"/>
        <v>3.7637418806166334</v>
      </c>
      <c r="D750" s="2">
        <f t="shared" si="68"/>
        <v>3.725809403332967</v>
      </c>
      <c r="E750" s="2">
        <f t="shared" si="67"/>
        <v>3.7932477283666444E-2</v>
      </c>
      <c r="F750" s="2">
        <f t="shared" si="71"/>
        <v>4.4997931978965115E-2</v>
      </c>
      <c r="G750" s="2">
        <f t="shared" si="69"/>
        <v>-7.0654546952986716E-3</v>
      </c>
      <c r="H750" s="2" t="str">
        <f t="shared" si="70"/>
        <v>Hold</v>
      </c>
    </row>
    <row r="751" spans="1:8" ht="13.5" x14ac:dyDescent="0.25">
      <c r="A751" s="3">
        <f>TITRES_STAT!B754</f>
        <v>43096</v>
      </c>
      <c r="B751" s="17">
        <f>TITRES_STAT!D754</f>
        <v>3.65</v>
      </c>
      <c r="C751" s="2">
        <f t="shared" si="66"/>
        <v>3.7385508220602279</v>
      </c>
      <c r="D751" s="2">
        <f t="shared" si="68"/>
        <v>3.7201938919749695</v>
      </c>
      <c r="E751" s="2">
        <f t="shared" si="67"/>
        <v>1.8356930085258405E-2</v>
      </c>
      <c r="F751" s="2">
        <f t="shared" si="71"/>
        <v>3.9669731600223773E-2</v>
      </c>
      <c r="G751" s="2">
        <f t="shared" si="69"/>
        <v>-2.1312801514965368E-2</v>
      </c>
      <c r="H751" s="2" t="str">
        <f t="shared" si="70"/>
        <v>Hold</v>
      </c>
    </row>
    <row r="752" spans="1:8" ht="13.5" x14ac:dyDescent="0.25">
      <c r="A752" s="3">
        <f>TITRES_STAT!B755</f>
        <v>43097</v>
      </c>
      <c r="B752" s="17">
        <f>TITRES_STAT!D755</f>
        <v>3.68</v>
      </c>
      <c r="C752" s="2">
        <f t="shared" si="66"/>
        <v>3.7187737725125003</v>
      </c>
      <c r="D752" s="2">
        <f t="shared" si="68"/>
        <v>3.7172165666434904</v>
      </c>
      <c r="E752" s="2">
        <f t="shared" si="67"/>
        <v>1.55720586900987E-3</v>
      </c>
      <c r="F752" s="2">
        <f t="shared" si="71"/>
        <v>3.2047226453980997E-2</v>
      </c>
      <c r="G752" s="2">
        <f t="shared" si="69"/>
        <v>-3.0490020584971127E-2</v>
      </c>
      <c r="H752" s="2" t="str">
        <f t="shared" si="70"/>
        <v>Hold</v>
      </c>
    </row>
    <row r="753" spans="1:8" ht="13.5" x14ac:dyDescent="0.25">
      <c r="A753" s="3">
        <f>TITRES_STAT!B756</f>
        <v>43098</v>
      </c>
      <c r="B753" s="17">
        <f>TITRES_STAT!D756</f>
        <v>3.59</v>
      </c>
      <c r="C753" s="2">
        <f t="shared" si="66"/>
        <v>3.7143470382798078</v>
      </c>
      <c r="D753" s="2">
        <f t="shared" si="68"/>
        <v>3.7077931172624909</v>
      </c>
      <c r="E753" s="2">
        <f t="shared" si="67"/>
        <v>6.5539210173168883E-3</v>
      </c>
      <c r="F753" s="2">
        <f t="shared" si="71"/>
        <v>2.6948565366648174E-2</v>
      </c>
      <c r="G753" s="2">
        <f t="shared" si="69"/>
        <v>-2.0394644349331286E-2</v>
      </c>
      <c r="H753" s="2" t="str">
        <f t="shared" si="70"/>
        <v>Hold</v>
      </c>
    </row>
    <row r="754" spans="1:8" ht="13.5" x14ac:dyDescent="0.25">
      <c r="A754" s="3">
        <f>TITRES_STAT!B757</f>
        <v>43102</v>
      </c>
      <c r="B754" s="17">
        <f>TITRES_STAT!D757</f>
        <v>3.69</v>
      </c>
      <c r="C754" s="2">
        <f t="shared" si="66"/>
        <v>3.7013705708521449</v>
      </c>
      <c r="D754" s="2">
        <f t="shared" si="68"/>
        <v>3.7064751085763805</v>
      </c>
      <c r="E754" s="2">
        <f t="shared" si="67"/>
        <v>-5.1045377242355805E-3</v>
      </c>
      <c r="F754" s="2">
        <f t="shared" si="71"/>
        <v>2.0537944748471423E-2</v>
      </c>
      <c r="G754" s="2">
        <f t="shared" si="69"/>
        <v>-2.5642482472707003E-2</v>
      </c>
      <c r="H754" s="2" t="str">
        <f t="shared" si="70"/>
        <v>Hold</v>
      </c>
    </row>
    <row r="755" spans="1:8" ht="13.5" x14ac:dyDescent="0.25">
      <c r="A755" s="3">
        <f>TITRES_STAT!B758</f>
        <v>43103</v>
      </c>
      <c r="B755" s="17">
        <f>TITRES_STAT!D758</f>
        <v>3.72</v>
      </c>
      <c r="C755" s="2">
        <f t="shared" si="66"/>
        <v>3.6903904830287377</v>
      </c>
      <c r="D755" s="2">
        <f t="shared" si="68"/>
        <v>3.7074769523855373</v>
      </c>
      <c r="E755" s="2">
        <f t="shared" si="67"/>
        <v>-1.7086469356799583E-2</v>
      </c>
      <c r="F755" s="2">
        <f t="shared" si="71"/>
        <v>1.3013061927417222E-2</v>
      </c>
      <c r="G755" s="2">
        <f t="shared" si="69"/>
        <v>-3.0099531284216805E-2</v>
      </c>
      <c r="H755" s="2" t="str">
        <f t="shared" si="70"/>
        <v>Hold</v>
      </c>
    </row>
    <row r="756" spans="1:8" ht="13.5" x14ac:dyDescent="0.25">
      <c r="A756" s="3">
        <f>TITRES_STAT!B759</f>
        <v>43104</v>
      </c>
      <c r="B756" s="17">
        <f>TITRES_STAT!D759</f>
        <v>3.7</v>
      </c>
      <c r="C756" s="2">
        <f t="shared" si="66"/>
        <v>3.6764842548704708</v>
      </c>
      <c r="D756" s="2">
        <f t="shared" si="68"/>
        <v>3.7069231040606829</v>
      </c>
      <c r="E756" s="2">
        <f t="shared" si="67"/>
        <v>-3.0438849190212114E-2</v>
      </c>
      <c r="F756" s="2">
        <f t="shared" si="71"/>
        <v>4.3226797038913543E-3</v>
      </c>
      <c r="G756" s="2">
        <f t="shared" si="69"/>
        <v>-3.4761528894103472E-2</v>
      </c>
      <c r="H756" s="2" t="str">
        <f t="shared" si="70"/>
        <v>Hold</v>
      </c>
    </row>
    <row r="757" spans="1:8" ht="13.5" x14ac:dyDescent="0.25">
      <c r="A757" s="3">
        <f>TITRES_STAT!B760</f>
        <v>43105</v>
      </c>
      <c r="B757" s="17">
        <f>TITRES_STAT!D760</f>
        <v>3.62</v>
      </c>
      <c r="C757" s="2">
        <f t="shared" si="66"/>
        <v>3.6647174464288597</v>
      </c>
      <c r="D757" s="2">
        <f t="shared" si="68"/>
        <v>3.7004843556117435</v>
      </c>
      <c r="E757" s="2">
        <f t="shared" si="67"/>
        <v>-3.5766909182883833E-2</v>
      </c>
      <c r="F757" s="2">
        <f t="shared" si="71"/>
        <v>-3.695238073463683E-3</v>
      </c>
      <c r="G757" s="2">
        <f t="shared" si="69"/>
        <v>-3.207167110942015E-2</v>
      </c>
      <c r="H757" s="2" t="str">
        <f t="shared" si="70"/>
        <v>Hold</v>
      </c>
    </row>
    <row r="758" spans="1:8" ht="13.5" x14ac:dyDescent="0.25">
      <c r="A758" s="3">
        <f>TITRES_STAT!B761</f>
        <v>43108</v>
      </c>
      <c r="B758" s="17">
        <f>TITRES_STAT!D761</f>
        <v>3.63</v>
      </c>
      <c r="C758" s="2">
        <f t="shared" si="66"/>
        <v>3.6547609162090353</v>
      </c>
      <c r="D758" s="2">
        <f t="shared" si="68"/>
        <v>3.6952632922330957</v>
      </c>
      <c r="E758" s="2">
        <f t="shared" si="67"/>
        <v>-4.0502376024060371E-2</v>
      </c>
      <c r="F758" s="2">
        <f t="shared" si="71"/>
        <v>-1.1056665663583022E-2</v>
      </c>
      <c r="G758" s="2">
        <f t="shared" si="69"/>
        <v>-2.9445710360477349E-2</v>
      </c>
      <c r="H758" s="2" t="str">
        <f t="shared" si="70"/>
        <v>Hold</v>
      </c>
    </row>
    <row r="759" spans="1:8" ht="13.5" x14ac:dyDescent="0.25">
      <c r="A759" s="3">
        <f>TITRES_STAT!B762</f>
        <v>43109</v>
      </c>
      <c r="B759" s="17">
        <f>TITRES_STAT!D762</f>
        <v>3.63</v>
      </c>
      <c r="C759" s="2">
        <f t="shared" si="66"/>
        <v>3.6540284675614911</v>
      </c>
      <c r="D759" s="2">
        <f t="shared" si="68"/>
        <v>3.6904289742899032</v>
      </c>
      <c r="E759" s="2">
        <f t="shared" si="67"/>
        <v>-3.6400506728412108E-2</v>
      </c>
      <c r="F759" s="2">
        <f t="shared" si="71"/>
        <v>-1.6125433876548839E-2</v>
      </c>
      <c r="G759" s="2">
        <f t="shared" si="69"/>
        <v>-2.0275072851863269E-2</v>
      </c>
      <c r="H759" s="2" t="str">
        <f t="shared" si="70"/>
        <v>Hold</v>
      </c>
    </row>
    <row r="760" spans="1:8" ht="13.5" x14ac:dyDescent="0.25">
      <c r="A760" s="3">
        <f>TITRES_STAT!B763</f>
        <v>43110</v>
      </c>
      <c r="B760" s="17">
        <f>TITRES_STAT!D763</f>
        <v>3.63</v>
      </c>
      <c r="C760" s="2">
        <f t="shared" si="66"/>
        <v>3.6580240879366466</v>
      </c>
      <c r="D760" s="2">
        <f t="shared" si="68"/>
        <v>3.6859527539721326</v>
      </c>
      <c r="E760" s="2">
        <f t="shared" si="67"/>
        <v>-2.7928666035486049E-2</v>
      </c>
      <c r="F760" s="2">
        <f t="shared" si="71"/>
        <v>-1.8486080308336282E-2</v>
      </c>
      <c r="G760" s="2">
        <f t="shared" si="69"/>
        <v>-9.4425857271497673E-3</v>
      </c>
      <c r="H760" s="2" t="str">
        <f t="shared" si="70"/>
        <v>Hold</v>
      </c>
    </row>
    <row r="761" spans="1:8" ht="13.5" x14ac:dyDescent="0.25">
      <c r="A761" s="3">
        <f>TITRES_STAT!B764</f>
        <v>43111</v>
      </c>
      <c r="B761" s="17">
        <f>TITRES_STAT!D764</f>
        <v>3.64</v>
      </c>
      <c r="C761" s="2">
        <f t="shared" si="66"/>
        <v>3.6567896128694706</v>
      </c>
      <c r="D761" s="2">
        <f t="shared" si="68"/>
        <v>3.6825488462704929</v>
      </c>
      <c r="E761" s="2">
        <f t="shared" si="67"/>
        <v>-2.5759233401022374E-2</v>
      </c>
      <c r="F761" s="2">
        <f t="shared" si="71"/>
        <v>-1.9940710926873502E-2</v>
      </c>
      <c r="G761" s="2">
        <f t="shared" si="69"/>
        <v>-5.8185224741488725E-3</v>
      </c>
      <c r="H761" s="2" t="str">
        <f t="shared" si="70"/>
        <v>Hold</v>
      </c>
    </row>
    <row r="762" spans="1:8" ht="13.5" x14ac:dyDescent="0.25">
      <c r="A762" s="3">
        <f>TITRES_STAT!B765</f>
        <v>43112</v>
      </c>
      <c r="B762" s="17">
        <f>TITRES_STAT!D765</f>
        <v>3.68</v>
      </c>
      <c r="C762" s="2">
        <f t="shared" si="66"/>
        <v>3.6603604416587832</v>
      </c>
      <c r="D762" s="2">
        <f t="shared" si="68"/>
        <v>3.6823600428430492</v>
      </c>
      <c r="E762" s="2">
        <f t="shared" si="67"/>
        <v>-2.1999601184266027E-2</v>
      </c>
      <c r="F762" s="2">
        <f t="shared" si="71"/>
        <v>-2.0352488978352009E-2</v>
      </c>
      <c r="G762" s="2">
        <f t="shared" si="69"/>
        <v>-1.6471122059140177E-3</v>
      </c>
      <c r="H762" s="2" t="str">
        <f t="shared" si="70"/>
        <v>Hold</v>
      </c>
    </row>
    <row r="763" spans="1:8" ht="13.5" x14ac:dyDescent="0.25">
      <c r="A763" s="3">
        <f>TITRES_STAT!B766</f>
        <v>43115</v>
      </c>
      <c r="B763" s="17">
        <f>TITRES_STAT!D766</f>
        <v>3.65</v>
      </c>
      <c r="C763" s="2">
        <f t="shared" si="66"/>
        <v>3.6495357583266625</v>
      </c>
      <c r="D763" s="2">
        <f t="shared" si="68"/>
        <v>3.6799630026324532</v>
      </c>
      <c r="E763" s="2">
        <f t="shared" si="67"/>
        <v>-3.0427244305790691E-2</v>
      </c>
      <c r="F763" s="2">
        <f t="shared" si="71"/>
        <v>-2.2367440043839747E-2</v>
      </c>
      <c r="G763" s="2">
        <f t="shared" si="69"/>
        <v>-8.0598042619509438E-3</v>
      </c>
      <c r="H763" s="2" t="str">
        <f t="shared" si="70"/>
        <v>Hold</v>
      </c>
    </row>
    <row r="764" spans="1:8" ht="13.5" x14ac:dyDescent="0.25">
      <c r="A764" s="3">
        <f>TITRES_STAT!B767</f>
        <v>43116</v>
      </c>
      <c r="B764" s="17">
        <f>TITRES_STAT!D767</f>
        <v>3.6</v>
      </c>
      <c r="C764" s="2">
        <f t="shared" si="66"/>
        <v>3.6557610262764069</v>
      </c>
      <c r="D764" s="2">
        <f t="shared" si="68"/>
        <v>3.6740398172522717</v>
      </c>
      <c r="E764" s="2">
        <f t="shared" si="67"/>
        <v>-1.8278790975864823E-2</v>
      </c>
      <c r="F764" s="2">
        <f t="shared" si="71"/>
        <v>-2.154971023024476E-2</v>
      </c>
      <c r="G764" s="2">
        <f t="shared" si="69"/>
        <v>3.2709192543799379E-3</v>
      </c>
      <c r="H764" s="2" t="str">
        <f t="shared" si="70"/>
        <v>Sell</v>
      </c>
    </row>
    <row r="765" spans="1:8" ht="13.5" x14ac:dyDescent="0.25">
      <c r="A765" s="3">
        <f>TITRES_STAT!B768</f>
        <v>43117</v>
      </c>
      <c r="B765" s="17">
        <f>TITRES_STAT!D768</f>
        <v>3.71</v>
      </c>
      <c r="C765" s="2">
        <f t="shared" si="66"/>
        <v>3.6656439453108058</v>
      </c>
      <c r="D765" s="2">
        <f t="shared" si="68"/>
        <v>3.676703534492844</v>
      </c>
      <c r="E765" s="2">
        <f t="shared" si="67"/>
        <v>-1.1059589182038199E-2</v>
      </c>
      <c r="F765" s="2">
        <f t="shared" si="71"/>
        <v>-1.9451686020603449E-2</v>
      </c>
      <c r="G765" s="2">
        <f t="shared" si="69"/>
        <v>8.3920968385652502E-3</v>
      </c>
      <c r="H765" s="2" t="str">
        <f t="shared" si="70"/>
        <v>Sell</v>
      </c>
    </row>
    <row r="766" spans="1:8" ht="13.5" x14ac:dyDescent="0.25">
      <c r="A766" s="3">
        <f>TITRES_STAT!B769</f>
        <v>43118</v>
      </c>
      <c r="B766" s="17">
        <f>TITRES_STAT!D769</f>
        <v>3.73</v>
      </c>
      <c r="C766" s="2">
        <f t="shared" si="66"/>
        <v>3.6709294921860667</v>
      </c>
      <c r="D766" s="2">
        <f t="shared" si="68"/>
        <v>3.6806514208267074</v>
      </c>
      <c r="E766" s="2">
        <f t="shared" si="67"/>
        <v>-9.7219286406406979E-3</v>
      </c>
      <c r="F766" s="2">
        <f t="shared" si="71"/>
        <v>-1.75057345446109E-2</v>
      </c>
      <c r="G766" s="2">
        <f t="shared" si="69"/>
        <v>7.7838059039702021E-3</v>
      </c>
      <c r="H766" s="2" t="str">
        <f t="shared" si="70"/>
        <v>Sell</v>
      </c>
    </row>
    <row r="767" spans="1:8" ht="13.5" x14ac:dyDescent="0.25">
      <c r="A767" s="3">
        <f>TITRES_STAT!B770</f>
        <v>43119</v>
      </c>
      <c r="B767" s="17">
        <f>TITRES_STAT!D770</f>
        <v>3.75</v>
      </c>
      <c r="C767" s="2">
        <f t="shared" si="66"/>
        <v>3.6630941856959027</v>
      </c>
      <c r="D767" s="2">
        <f t="shared" si="68"/>
        <v>3.6857883526173216</v>
      </c>
      <c r="E767" s="2">
        <f t="shared" si="67"/>
        <v>-2.2694166921418901E-2</v>
      </c>
      <c r="F767" s="2">
        <f t="shared" si="71"/>
        <v>-1.85434210199725E-2</v>
      </c>
      <c r="G767" s="2">
        <f t="shared" si="69"/>
        <v>-4.150745901446401E-3</v>
      </c>
      <c r="H767" s="2" t="str">
        <f t="shared" si="70"/>
        <v>Hold</v>
      </c>
    </row>
    <row r="768" spans="1:8" ht="13.5" x14ac:dyDescent="0.25">
      <c r="A768" s="3">
        <f>TITRES_STAT!B771</f>
        <v>43122</v>
      </c>
      <c r="B768" s="17">
        <f>TITRES_STAT!D771</f>
        <v>3.75</v>
      </c>
      <c r="C768" s="2">
        <f t="shared" si="66"/>
        <v>3.6580027725119177</v>
      </c>
      <c r="D768" s="2">
        <f t="shared" si="68"/>
        <v>3.6905447709419645</v>
      </c>
      <c r="E768" s="2">
        <f t="shared" si="67"/>
        <v>-3.2541998430046792E-2</v>
      </c>
      <c r="F768" s="2">
        <f t="shared" si="71"/>
        <v>-2.134313650198736E-2</v>
      </c>
      <c r="G768" s="2">
        <f t="shared" si="69"/>
        <v>-1.1198861928059432E-2</v>
      </c>
      <c r="H768" s="2" t="str">
        <f t="shared" si="70"/>
        <v>Hold</v>
      </c>
    </row>
    <row r="769" spans="1:8" ht="13.5" x14ac:dyDescent="0.25">
      <c r="A769" s="3">
        <f>TITRES_STAT!B772</f>
        <v>43123</v>
      </c>
      <c r="B769" s="17">
        <f>TITRES_STAT!D772</f>
        <v>3.7</v>
      </c>
      <c r="C769" s="2">
        <f t="shared" si="66"/>
        <v>3.6536946536639303</v>
      </c>
      <c r="D769" s="2">
        <f t="shared" si="68"/>
        <v>3.6912451582795969</v>
      </c>
      <c r="E769" s="2">
        <f t="shared" si="67"/>
        <v>-3.7550504615666558E-2</v>
      </c>
      <c r="F769" s="2">
        <f t="shared" si="71"/>
        <v>-2.45846101247232E-2</v>
      </c>
      <c r="G769" s="2">
        <f t="shared" si="69"/>
        <v>-1.2965894490943358E-2</v>
      </c>
      <c r="H769" s="2" t="str">
        <f t="shared" si="70"/>
        <v>Hold</v>
      </c>
    </row>
    <row r="770" spans="1:8" ht="13.5" x14ac:dyDescent="0.25">
      <c r="A770" s="3">
        <f>TITRES_STAT!B773</f>
        <v>43124</v>
      </c>
      <c r="B770" s="17">
        <f>TITRES_STAT!D773</f>
        <v>3.6</v>
      </c>
      <c r="C770" s="2">
        <f t="shared" si="66"/>
        <v>3.650049322331018</v>
      </c>
      <c r="D770" s="2">
        <f t="shared" si="68"/>
        <v>3.6844862576662933</v>
      </c>
      <c r="E770" s="2">
        <f t="shared" si="67"/>
        <v>-3.4436935335275365E-2</v>
      </c>
      <c r="F770" s="2">
        <f t="shared" si="71"/>
        <v>-2.6555075166833635E-2</v>
      </c>
      <c r="G770" s="2">
        <f t="shared" si="69"/>
        <v>-7.8818601684417303E-3</v>
      </c>
      <c r="H770" s="2" t="str">
        <f t="shared" si="70"/>
        <v>Hold</v>
      </c>
    </row>
    <row r="771" spans="1:8" ht="13.5" x14ac:dyDescent="0.25">
      <c r="A771" s="3">
        <f>TITRES_STAT!B774</f>
        <v>43125</v>
      </c>
      <c r="B771" s="17">
        <f>TITRES_STAT!D774</f>
        <v>3.59</v>
      </c>
      <c r="C771" s="2">
        <f t="shared" si="66"/>
        <v>3.6485032727416304</v>
      </c>
      <c r="D771" s="2">
        <f t="shared" si="68"/>
        <v>3.6774872756169383</v>
      </c>
      <c r="E771" s="2">
        <f t="shared" si="67"/>
        <v>-2.898400287530789E-2</v>
      </c>
      <c r="F771" s="2">
        <f t="shared" si="71"/>
        <v>-2.7040860708528489E-2</v>
      </c>
      <c r="G771" s="2">
        <f t="shared" si="69"/>
        <v>-1.9431421667794012E-3</v>
      </c>
      <c r="H771" s="2" t="str">
        <f t="shared" si="70"/>
        <v>Hold</v>
      </c>
    </row>
    <row r="772" spans="1:8" ht="13.5" x14ac:dyDescent="0.25">
      <c r="A772" s="3">
        <f>TITRES_STAT!B775</f>
        <v>43126</v>
      </c>
      <c r="B772" s="17">
        <f>TITRES_STAT!D775</f>
        <v>3.64</v>
      </c>
      <c r="C772" s="2">
        <f t="shared" si="66"/>
        <v>3.6533489230890721</v>
      </c>
      <c r="D772" s="2">
        <f t="shared" si="68"/>
        <v>3.674710440386054</v>
      </c>
      <c r="E772" s="2">
        <f t="shared" si="67"/>
        <v>-2.136151729698188E-2</v>
      </c>
      <c r="F772" s="2">
        <f t="shared" si="71"/>
        <v>-2.5904992026219171E-2</v>
      </c>
      <c r="G772" s="2">
        <f t="shared" si="69"/>
        <v>4.5434747292372908E-3</v>
      </c>
      <c r="H772" s="2" t="str">
        <f t="shared" si="70"/>
        <v>Sell</v>
      </c>
    </row>
    <row r="773" spans="1:8" ht="13.5" x14ac:dyDescent="0.25">
      <c r="A773" s="3">
        <f>TITRES_STAT!B776</f>
        <v>43129</v>
      </c>
      <c r="B773" s="17">
        <f>TITRES_STAT!D776</f>
        <v>3.65</v>
      </c>
      <c r="C773" s="2">
        <f t="shared" si="66"/>
        <v>3.6528337041522914</v>
      </c>
      <c r="D773" s="2">
        <f t="shared" si="68"/>
        <v>3.6728800373944948</v>
      </c>
      <c r="E773" s="2">
        <f t="shared" si="67"/>
        <v>-2.0046333242203396E-2</v>
      </c>
      <c r="F773" s="2">
        <f t="shared" si="71"/>
        <v>-2.4733260269416017E-2</v>
      </c>
      <c r="G773" s="2">
        <f t="shared" si="69"/>
        <v>4.6869270272126215E-3</v>
      </c>
      <c r="H773" s="2" t="str">
        <f t="shared" si="70"/>
        <v>Sell</v>
      </c>
    </row>
    <row r="774" spans="1:8" ht="13.5" x14ac:dyDescent="0.25">
      <c r="A774" s="3">
        <f>TITRES_STAT!B777</f>
        <v>43130</v>
      </c>
      <c r="B774" s="17">
        <f>TITRES_STAT!D777</f>
        <v>3.65</v>
      </c>
      <c r="C774" s="2">
        <f t="shared" si="66"/>
        <v>3.6447054419750158</v>
      </c>
      <c r="D774" s="2">
        <f t="shared" si="68"/>
        <v>3.6711852198097175</v>
      </c>
      <c r="E774" s="2">
        <f t="shared" si="67"/>
        <v>-2.6479777834701679E-2</v>
      </c>
      <c r="F774" s="2">
        <f t="shared" si="71"/>
        <v>-2.5082563782473151E-2</v>
      </c>
      <c r="G774" s="2">
        <f t="shared" si="69"/>
        <v>-1.3972140522285278E-3</v>
      </c>
      <c r="H774" s="2" t="str">
        <f t="shared" si="70"/>
        <v>Hold</v>
      </c>
    </row>
    <row r="775" spans="1:8" ht="13.5" x14ac:dyDescent="0.25">
      <c r="A775" s="3">
        <f>TITRES_STAT!B778</f>
        <v>43131</v>
      </c>
      <c r="B775" s="17">
        <f>TITRES_STAT!D778</f>
        <v>3.6</v>
      </c>
      <c r="C775" s="2">
        <f t="shared" si="66"/>
        <v>3.6547507585942438</v>
      </c>
      <c r="D775" s="2">
        <f t="shared" si="68"/>
        <v>3.6659122405645532</v>
      </c>
      <c r="E775" s="2">
        <f t="shared" si="67"/>
        <v>-1.1161481970309417E-2</v>
      </c>
      <c r="F775" s="2">
        <f t="shared" si="71"/>
        <v>-2.2298347420040405E-2</v>
      </c>
      <c r="G775" s="2">
        <f t="shared" si="69"/>
        <v>1.1136865449730988E-2</v>
      </c>
      <c r="H775" s="2" t="str">
        <f t="shared" si="70"/>
        <v>Sell</v>
      </c>
    </row>
    <row r="776" spans="1:8" ht="13.5" x14ac:dyDescent="0.25">
      <c r="A776" s="3">
        <f>TITRES_STAT!B779</f>
        <v>43132</v>
      </c>
      <c r="B776" s="17">
        <f>TITRES_STAT!D779</f>
        <v>3.7</v>
      </c>
      <c r="C776" s="2">
        <f t="shared" si="66"/>
        <v>3.6663275649643605</v>
      </c>
      <c r="D776" s="2">
        <f t="shared" si="68"/>
        <v>3.6684372597819936</v>
      </c>
      <c r="E776" s="2">
        <f t="shared" si="67"/>
        <v>-2.1096948176331232E-3</v>
      </c>
      <c r="F776" s="2">
        <f t="shared" si="71"/>
        <v>-1.8260616899558949E-2</v>
      </c>
      <c r="G776" s="2">
        <f t="shared" si="69"/>
        <v>1.6150922081925825E-2</v>
      </c>
      <c r="H776" s="2" t="str">
        <f t="shared" si="70"/>
        <v>Sell</v>
      </c>
    </row>
    <row r="777" spans="1:8" ht="13.5" x14ac:dyDescent="0.25">
      <c r="A777" s="3">
        <f>TITRES_STAT!B780</f>
        <v>43133</v>
      </c>
      <c r="B777" s="17">
        <f>TITRES_STAT!D780</f>
        <v>3.74</v>
      </c>
      <c r="C777" s="2">
        <f t="shared" si="66"/>
        <v>3.679200247277536</v>
      </c>
      <c r="D777" s="2">
        <f t="shared" si="68"/>
        <v>3.6737382035018458</v>
      </c>
      <c r="E777" s="2">
        <f t="shared" si="67"/>
        <v>5.4620437756902618E-3</v>
      </c>
      <c r="F777" s="2">
        <f t="shared" si="71"/>
        <v>-1.3516084764509106E-2</v>
      </c>
      <c r="G777" s="2">
        <f t="shared" si="69"/>
        <v>1.8978128540199368E-2</v>
      </c>
      <c r="H777" s="2" t="str">
        <f t="shared" si="70"/>
        <v>Sell</v>
      </c>
    </row>
    <row r="778" spans="1:8" ht="13.5" x14ac:dyDescent="0.25">
      <c r="A778" s="3">
        <f>TITRES_STAT!B781</f>
        <v>43136</v>
      </c>
      <c r="B778" s="17">
        <f>TITRES_STAT!D781</f>
        <v>3.96</v>
      </c>
      <c r="C778" s="2">
        <f t="shared" si="66"/>
        <v>3.6900925169271459</v>
      </c>
      <c r="D778" s="2">
        <f t="shared" si="68"/>
        <v>3.6949427810202278</v>
      </c>
      <c r="E778" s="2">
        <f t="shared" si="67"/>
        <v>-4.8502640930818686E-3</v>
      </c>
      <c r="F778" s="2">
        <f t="shared" si="71"/>
        <v>-1.1782920630223659E-2</v>
      </c>
      <c r="G778" s="2">
        <f t="shared" si="69"/>
        <v>6.93265653714179E-3</v>
      </c>
      <c r="H778" s="2" t="str">
        <f t="shared" si="70"/>
        <v>Sell</v>
      </c>
    </row>
    <row r="779" spans="1:8" ht="13.5" x14ac:dyDescent="0.25">
      <c r="A779" s="3">
        <f>TITRES_STAT!B782</f>
        <v>43137</v>
      </c>
      <c r="B779" s="17">
        <f>TITRES_STAT!D782</f>
        <v>4.2</v>
      </c>
      <c r="C779" s="2">
        <f t="shared" si="66"/>
        <v>3.6916167450922006</v>
      </c>
      <c r="D779" s="2">
        <f t="shared" si="68"/>
        <v>3.7323544268705815</v>
      </c>
      <c r="E779" s="2">
        <f t="shared" si="67"/>
        <v>-4.0737681778380885E-2</v>
      </c>
      <c r="F779" s="2">
        <f t="shared" si="71"/>
        <v>-1.7573872859855108E-2</v>
      </c>
      <c r="G779" s="2">
        <f t="shared" si="69"/>
        <v>-2.3163808918525777E-2</v>
      </c>
      <c r="H779" s="2" t="str">
        <f t="shared" si="70"/>
        <v>Hold</v>
      </c>
    </row>
    <row r="780" spans="1:8" ht="13.5" x14ac:dyDescent="0.25">
      <c r="A780" s="3">
        <f>TITRES_STAT!B783</f>
        <v>43138</v>
      </c>
      <c r="B780" s="17">
        <f>TITRES_STAT!D783</f>
        <v>4.12</v>
      </c>
      <c r="C780" s="2">
        <f t="shared" si="66"/>
        <v>3.6775218612318623</v>
      </c>
      <c r="D780" s="2">
        <f t="shared" si="68"/>
        <v>3.7610689137690572</v>
      </c>
      <c r="E780" s="2">
        <f t="shared" si="67"/>
        <v>-8.3547052537194855E-2</v>
      </c>
      <c r="F780" s="2">
        <f t="shared" si="71"/>
        <v>-3.0768508795323057E-2</v>
      </c>
      <c r="G780" s="2">
        <f t="shared" si="69"/>
        <v>-5.2778543741871797E-2</v>
      </c>
      <c r="H780" s="2" t="str">
        <f t="shared" si="70"/>
        <v>Hold</v>
      </c>
    </row>
    <row r="781" spans="1:8" ht="13.5" x14ac:dyDescent="0.25">
      <c r="A781" s="3">
        <f>TITRES_STAT!B784</f>
        <v>43139</v>
      </c>
      <c r="B781" s="17">
        <f>TITRES_STAT!D784</f>
        <v>4.0599999999999996</v>
      </c>
      <c r="C781" s="2">
        <f t="shared" si="66"/>
        <v>3.6640569595038834</v>
      </c>
      <c r="D781" s="2">
        <f t="shared" si="68"/>
        <v>3.7832119571935712</v>
      </c>
      <c r="E781" s="2">
        <f t="shared" si="67"/>
        <v>-0.11915499768968774</v>
      </c>
      <c r="F781" s="2">
        <f t="shared" si="71"/>
        <v>-4.844580657419599E-2</v>
      </c>
      <c r="G781" s="2">
        <f t="shared" si="69"/>
        <v>-7.0709191115491746E-2</v>
      </c>
      <c r="H781" s="2" t="str">
        <f t="shared" si="70"/>
        <v>Hold</v>
      </c>
    </row>
    <row r="782" spans="1:8" ht="13.5" x14ac:dyDescent="0.25">
      <c r="A782" s="3">
        <f>TITRES_STAT!B785</f>
        <v>43140</v>
      </c>
      <c r="B782" s="17">
        <f>TITRES_STAT!D785</f>
        <v>4.0599999999999996</v>
      </c>
      <c r="C782" s="2">
        <f t="shared" si="66"/>
        <v>3.6603558888109782</v>
      </c>
      <c r="D782" s="2">
        <f t="shared" si="68"/>
        <v>3.8037147751792322</v>
      </c>
      <c r="E782" s="2">
        <f t="shared" si="67"/>
        <v>-0.143358886368254</v>
      </c>
      <c r="F782" s="2">
        <f t="shared" si="71"/>
        <v>-6.7428422533007598E-2</v>
      </c>
      <c r="G782" s="2">
        <f t="shared" si="69"/>
        <v>-7.5930463835246403E-2</v>
      </c>
      <c r="H782" s="2" t="str">
        <f t="shared" si="70"/>
        <v>Hold</v>
      </c>
    </row>
    <row r="783" spans="1:8" ht="13.5" x14ac:dyDescent="0.25">
      <c r="A783" s="3">
        <f>TITRES_STAT!B786</f>
        <v>43143</v>
      </c>
      <c r="B783" s="17">
        <f>TITRES_STAT!D786</f>
        <v>4</v>
      </c>
      <c r="C783" s="2">
        <f t="shared" ref="C783:C846" si="72">$C$4*B773+C782*(1-$C$4)</f>
        <v>3.6587626751477504</v>
      </c>
      <c r="D783" s="2">
        <f t="shared" si="68"/>
        <v>3.8182544214622518</v>
      </c>
      <c r="E783" s="2">
        <f t="shared" si="67"/>
        <v>-0.15949174631450136</v>
      </c>
      <c r="F783" s="2">
        <f t="shared" si="71"/>
        <v>-8.5841087289306353E-2</v>
      </c>
      <c r="G783" s="2">
        <f t="shared" si="69"/>
        <v>-7.3650659025195006E-2</v>
      </c>
      <c r="H783" s="2" t="str">
        <f t="shared" si="70"/>
        <v>Hold</v>
      </c>
    </row>
    <row r="784" spans="1:8" ht="13.5" x14ac:dyDescent="0.25">
      <c r="A784" s="3">
        <f>TITRES_STAT!B787</f>
        <v>43144</v>
      </c>
      <c r="B784" s="17">
        <f>TITRES_STAT!D787</f>
        <v>4</v>
      </c>
      <c r="C784" s="2">
        <f t="shared" si="72"/>
        <v>3.6574145712788662</v>
      </c>
      <c r="D784" s="2">
        <f t="shared" si="68"/>
        <v>3.8317170569094925</v>
      </c>
      <c r="E784" s="2">
        <f t="shared" si="67"/>
        <v>-0.17430248563062634</v>
      </c>
      <c r="F784" s="2">
        <f t="shared" si="71"/>
        <v>-0.10353336695757036</v>
      </c>
      <c r="G784" s="2">
        <f t="shared" si="69"/>
        <v>-7.0769118673055978E-2</v>
      </c>
      <c r="H784" s="2" t="str">
        <f t="shared" si="70"/>
        <v>Hold</v>
      </c>
    </row>
    <row r="785" spans="1:8" ht="13.5" x14ac:dyDescent="0.25">
      <c r="A785" s="3">
        <f>TITRES_STAT!B788</f>
        <v>43145</v>
      </c>
      <c r="B785" s="17">
        <f>TITRES_STAT!D788</f>
        <v>3.9</v>
      </c>
      <c r="C785" s="2">
        <f t="shared" si="72"/>
        <v>3.6485815603128868</v>
      </c>
      <c r="D785" s="2">
        <f t="shared" si="68"/>
        <v>3.8367750526939743</v>
      </c>
      <c r="E785" s="2">
        <f t="shared" si="67"/>
        <v>-0.18819349238108751</v>
      </c>
      <c r="F785" s="2">
        <f t="shared" si="71"/>
        <v>-0.1204653920422738</v>
      </c>
      <c r="G785" s="2">
        <f t="shared" si="69"/>
        <v>-6.7728100338813713E-2</v>
      </c>
      <c r="H785" s="2" t="str">
        <f t="shared" si="70"/>
        <v>Hold</v>
      </c>
    </row>
    <row r="786" spans="1:8" ht="13.5" x14ac:dyDescent="0.25">
      <c r="A786" s="3">
        <f>TITRES_STAT!B789</f>
        <v>43146</v>
      </c>
      <c r="B786" s="17">
        <f>TITRES_STAT!D789</f>
        <v>3.97</v>
      </c>
      <c r="C786" s="2">
        <f t="shared" si="72"/>
        <v>3.65649208949552</v>
      </c>
      <c r="D786" s="2">
        <f t="shared" si="68"/>
        <v>3.8466435673092354</v>
      </c>
      <c r="E786" s="2">
        <f t="shared" si="67"/>
        <v>-0.19015147781371544</v>
      </c>
      <c r="F786" s="2">
        <f t="shared" si="71"/>
        <v>-0.13440260919656213</v>
      </c>
      <c r="G786" s="2">
        <f t="shared" si="69"/>
        <v>-5.5748868617153308E-2</v>
      </c>
      <c r="H786" s="2" t="str">
        <f t="shared" si="70"/>
        <v>Hold</v>
      </c>
    </row>
    <row r="787" spans="1:8" ht="13.5" x14ac:dyDescent="0.25">
      <c r="A787" s="3">
        <f>TITRES_STAT!B790</f>
        <v>43147</v>
      </c>
      <c r="B787" s="17">
        <f>TITRES_STAT!D790</f>
        <v>3.9</v>
      </c>
      <c r="C787" s="2">
        <f t="shared" si="72"/>
        <v>3.6693394603423628</v>
      </c>
      <c r="D787" s="2">
        <f t="shared" si="68"/>
        <v>3.8505958956566992</v>
      </c>
      <c r="E787" s="2">
        <f t="shared" si="67"/>
        <v>-0.18125643531433644</v>
      </c>
      <c r="F787" s="2">
        <f t="shared" si="71"/>
        <v>-0.14377337442011701</v>
      </c>
      <c r="G787" s="2">
        <f t="shared" si="69"/>
        <v>-3.7483060894219433E-2</v>
      </c>
      <c r="H787" s="2" t="str">
        <f t="shared" si="70"/>
        <v>Hold</v>
      </c>
    </row>
    <row r="788" spans="1:8" ht="13.5" x14ac:dyDescent="0.25">
      <c r="A788" s="3">
        <f>TITRES_STAT!B791</f>
        <v>43150</v>
      </c>
      <c r="B788" s="17">
        <f>TITRES_STAT!D791</f>
        <v>3.85</v>
      </c>
      <c r="C788" s="2">
        <f t="shared" si="72"/>
        <v>3.7140564664435374</v>
      </c>
      <c r="D788" s="2">
        <f t="shared" si="68"/>
        <v>3.8505517552376847</v>
      </c>
      <c r="E788" s="2">
        <f t="shared" si="67"/>
        <v>-0.1364952887941473</v>
      </c>
      <c r="F788" s="2">
        <f t="shared" si="71"/>
        <v>-0.14231775729492308</v>
      </c>
      <c r="G788" s="2">
        <f t="shared" si="69"/>
        <v>5.8224685007757793E-3</v>
      </c>
      <c r="H788" s="2" t="str">
        <f t="shared" si="70"/>
        <v>Sell</v>
      </c>
    </row>
    <row r="789" spans="1:8" ht="13.5" x14ac:dyDescent="0.25">
      <c r="A789" s="3">
        <f>TITRES_STAT!B792</f>
        <v>43151</v>
      </c>
      <c r="B789" s="17">
        <f>TITRES_STAT!D792</f>
        <v>3.86</v>
      </c>
      <c r="C789" s="2">
        <f t="shared" si="72"/>
        <v>3.7888170100676084</v>
      </c>
      <c r="D789" s="2">
        <f t="shared" si="68"/>
        <v>3.8512516252200784</v>
      </c>
      <c r="E789" s="2">
        <f t="shared" si="67"/>
        <v>-6.2434615152469952E-2</v>
      </c>
      <c r="F789" s="2">
        <f t="shared" si="71"/>
        <v>-0.12634112886643245</v>
      </c>
      <c r="G789" s="2">
        <f t="shared" si="69"/>
        <v>6.3906513713962498E-2</v>
      </c>
      <c r="H789" s="2" t="str">
        <f t="shared" si="70"/>
        <v>Sell</v>
      </c>
    </row>
    <row r="790" spans="1:8" ht="13.5" x14ac:dyDescent="0.25">
      <c r="A790" s="3">
        <f>TITRES_STAT!B793</f>
        <v>43152</v>
      </c>
      <c r="B790" s="17">
        <f>TITRES_STAT!D793</f>
        <v>3.9</v>
      </c>
      <c r="C790" s="2">
        <f t="shared" si="72"/>
        <v>3.8397682392879764</v>
      </c>
      <c r="D790" s="2">
        <f t="shared" si="68"/>
        <v>3.854862615944517</v>
      </c>
      <c r="E790" s="2">
        <f t="shared" si="67"/>
        <v>-1.5094376656540565E-2</v>
      </c>
      <c r="F790" s="2">
        <f t="shared" si="71"/>
        <v>-0.10409177842445408</v>
      </c>
      <c r="G790" s="2">
        <f t="shared" si="69"/>
        <v>8.8997401767913514E-2</v>
      </c>
      <c r="H790" s="2" t="str">
        <f t="shared" si="70"/>
        <v>Sell</v>
      </c>
    </row>
    <row r="791" spans="1:8" ht="13.5" x14ac:dyDescent="0.25">
      <c r="A791" s="3">
        <f>TITRES_STAT!B794</f>
        <v>43153</v>
      </c>
      <c r="B791" s="17">
        <f>TITRES_STAT!D794</f>
        <v>3.89</v>
      </c>
      <c r="C791" s="2">
        <f t="shared" si="72"/>
        <v>3.8736500486282877</v>
      </c>
      <c r="D791" s="2">
        <f t="shared" si="68"/>
        <v>3.8574653851338119</v>
      </c>
      <c r="E791" s="2">
        <f t="shared" si="67"/>
        <v>1.6184663494475782E-2</v>
      </c>
      <c r="F791" s="2">
        <f t="shared" si="71"/>
        <v>-8.003649004066811E-2</v>
      </c>
      <c r="G791" s="2">
        <f t="shared" si="69"/>
        <v>9.6221153535143891E-2</v>
      </c>
      <c r="H791" s="2" t="str">
        <f t="shared" si="70"/>
        <v>Sell</v>
      </c>
    </row>
    <row r="792" spans="1:8" ht="13.5" x14ac:dyDescent="0.25">
      <c r="A792" s="3">
        <f>TITRES_STAT!B795</f>
        <v>43154</v>
      </c>
      <c r="B792" s="17">
        <f>TITRES_STAT!D795</f>
        <v>3.8</v>
      </c>
      <c r="C792" s="2">
        <f t="shared" si="72"/>
        <v>3.9023192719162436</v>
      </c>
      <c r="D792" s="2">
        <f t="shared" si="68"/>
        <v>3.8532086899387146</v>
      </c>
      <c r="E792" s="2">
        <f t="shared" si="67"/>
        <v>4.9110581977529044E-2</v>
      </c>
      <c r="F792" s="2">
        <f t="shared" si="71"/>
        <v>-5.420707563702868E-2</v>
      </c>
      <c r="G792" s="2">
        <f t="shared" si="69"/>
        <v>0.10331765761455772</v>
      </c>
      <c r="H792" s="2" t="str">
        <f t="shared" si="70"/>
        <v>Sell</v>
      </c>
    </row>
    <row r="793" spans="1:8" ht="13.5" x14ac:dyDescent="0.25">
      <c r="A793" s="3">
        <f>TITRES_STAT!B796</f>
        <v>43157</v>
      </c>
      <c r="B793" s="17">
        <f>TITRES_STAT!D796</f>
        <v>3.74</v>
      </c>
      <c r="C793" s="2">
        <f t="shared" si="72"/>
        <v>3.9173470762368217</v>
      </c>
      <c r="D793" s="2">
        <f t="shared" si="68"/>
        <v>3.8448228610543653</v>
      </c>
      <c r="E793" s="2">
        <f t="shared" si="67"/>
        <v>7.2524215182456331E-2</v>
      </c>
      <c r="F793" s="2">
        <f t="shared" si="71"/>
        <v>-2.8860817473131684E-2</v>
      </c>
      <c r="G793" s="2">
        <f t="shared" si="69"/>
        <v>0.10138503265558801</v>
      </c>
      <c r="H793" s="2" t="str">
        <f t="shared" si="70"/>
        <v>Sell</v>
      </c>
    </row>
    <row r="794" spans="1:8" ht="13.5" x14ac:dyDescent="0.25">
      <c r="A794" s="3">
        <f>TITRES_STAT!B797</f>
        <v>43158</v>
      </c>
      <c r="B794" s="17">
        <f>TITRES_STAT!D797</f>
        <v>3.69</v>
      </c>
      <c r="C794" s="2">
        <f t="shared" si="72"/>
        <v>3.9300629106619258</v>
      </c>
      <c r="D794" s="2">
        <f t="shared" si="68"/>
        <v>3.8333545009762644</v>
      </c>
      <c r="E794" s="2">
        <f t="shared" si="67"/>
        <v>9.6708409685661412E-2</v>
      </c>
      <c r="F794" s="2">
        <f t="shared" si="71"/>
        <v>-3.7469720413730624E-3</v>
      </c>
      <c r="G794" s="2">
        <f t="shared" si="69"/>
        <v>0.10045538172703447</v>
      </c>
      <c r="H794" s="2" t="str">
        <f t="shared" si="70"/>
        <v>Sell</v>
      </c>
    </row>
    <row r="795" spans="1:8" ht="13.5" x14ac:dyDescent="0.25">
      <c r="A795" s="3">
        <f>TITRES_STAT!B798</f>
        <v>43159</v>
      </c>
      <c r="B795" s="17">
        <f>TITRES_STAT!D798</f>
        <v>3.8</v>
      </c>
      <c r="C795" s="2">
        <f t="shared" si="72"/>
        <v>3.9254378474831682</v>
      </c>
      <c r="D795" s="2">
        <f t="shared" si="68"/>
        <v>3.8308837972002445</v>
      </c>
      <c r="E795" s="2">
        <f t="shared" si="67"/>
        <v>9.455405028292363E-2</v>
      </c>
      <c r="F795" s="2">
        <f t="shared" si="71"/>
        <v>1.5913232423486277E-2</v>
      </c>
      <c r="G795" s="2">
        <f t="shared" si="69"/>
        <v>7.8640817859437356E-2</v>
      </c>
      <c r="H795" s="2" t="str">
        <f t="shared" si="70"/>
        <v>Sell</v>
      </c>
    </row>
    <row r="796" spans="1:8" ht="13.5" x14ac:dyDescent="0.25">
      <c r="A796" s="3">
        <f>TITRES_STAT!B799</f>
        <v>43160</v>
      </c>
      <c r="B796" s="17">
        <f>TITRES_STAT!D799</f>
        <v>3.8</v>
      </c>
      <c r="C796" s="2">
        <f t="shared" si="72"/>
        <v>3.9322935632549885</v>
      </c>
      <c r="D796" s="2">
        <f t="shared" si="68"/>
        <v>3.8285961085187452</v>
      </c>
      <c r="E796" s="2">
        <f t="shared" ref="E796:E859" si="73">C796-D796</f>
        <v>0.10369745473624326</v>
      </c>
      <c r="F796" s="2">
        <f t="shared" si="71"/>
        <v>3.3470076886037675E-2</v>
      </c>
      <c r="G796" s="2">
        <f t="shared" si="69"/>
        <v>7.022737785020558E-2</v>
      </c>
      <c r="H796" s="2" t="str">
        <f t="shared" si="70"/>
        <v>Sell</v>
      </c>
    </row>
    <row r="797" spans="1:8" ht="13.5" x14ac:dyDescent="0.25">
      <c r="A797" s="3">
        <f>TITRES_STAT!B800</f>
        <v>43161</v>
      </c>
      <c r="B797" s="17">
        <f>TITRES_STAT!D800</f>
        <v>3.78</v>
      </c>
      <c r="C797" s="2">
        <f t="shared" si="72"/>
        <v>3.9273253227542209</v>
      </c>
      <c r="D797" s="2">
        <f t="shared" ref="D797:D860" si="74">$D$4*B797+(1-$D$4)*D796</f>
        <v>3.8249963967766156</v>
      </c>
      <c r="E797" s="2">
        <f t="shared" si="73"/>
        <v>0.10232892597760523</v>
      </c>
      <c r="F797" s="2">
        <f t="shared" si="71"/>
        <v>4.7241846704351192E-2</v>
      </c>
      <c r="G797" s="2">
        <f t="shared" si="69"/>
        <v>5.5087079273254042E-2</v>
      </c>
      <c r="H797" s="2" t="str">
        <f t="shared" si="70"/>
        <v>Sell</v>
      </c>
    </row>
    <row r="798" spans="1:8" ht="13.5" x14ac:dyDescent="0.25">
      <c r="A798" s="3">
        <f>TITRES_STAT!B801</f>
        <v>43164</v>
      </c>
      <c r="B798" s="17">
        <f>TITRES_STAT!D801</f>
        <v>3.78</v>
      </c>
      <c r="C798" s="2">
        <f t="shared" si="72"/>
        <v>3.9154291192535715</v>
      </c>
      <c r="D798" s="2">
        <f t="shared" si="74"/>
        <v>3.8216633303487182</v>
      </c>
      <c r="E798" s="2">
        <f t="shared" si="73"/>
        <v>9.376578890485332E-2</v>
      </c>
      <c r="F798" s="2">
        <f t="shared" si="71"/>
        <v>5.6546635144451629E-2</v>
      </c>
      <c r="G798" s="2">
        <f t="shared" si="69"/>
        <v>3.7219153760401691E-2</v>
      </c>
      <c r="H798" s="2" t="str">
        <f t="shared" si="70"/>
        <v>Sell</v>
      </c>
    </row>
    <row r="799" spans="1:8" ht="13.5" x14ac:dyDescent="0.25">
      <c r="A799" s="3">
        <f>TITRES_STAT!B802</f>
        <v>43165</v>
      </c>
      <c r="B799" s="17">
        <f>TITRES_STAT!D802</f>
        <v>3.69</v>
      </c>
      <c r="C799" s="2">
        <f t="shared" si="72"/>
        <v>3.9069015624453298</v>
      </c>
      <c r="D799" s="2">
        <f t="shared" si="74"/>
        <v>3.8119104910636281</v>
      </c>
      <c r="E799" s="2">
        <f t="shared" si="73"/>
        <v>9.4991071381701708E-2</v>
      </c>
      <c r="F799" s="2">
        <f t="shared" si="71"/>
        <v>6.4235522391901653E-2</v>
      </c>
      <c r="G799" s="2">
        <f t="shared" si="69"/>
        <v>3.0755548989800055E-2</v>
      </c>
      <c r="H799" s="2" t="str">
        <f t="shared" si="70"/>
        <v>Sell</v>
      </c>
    </row>
    <row r="800" spans="1:8" ht="13.5" x14ac:dyDescent="0.25">
      <c r="A800" s="3">
        <f>TITRES_STAT!B803</f>
        <v>43166</v>
      </c>
      <c r="B800" s="17">
        <f>TITRES_STAT!D803</f>
        <v>3.78</v>
      </c>
      <c r="C800" s="2">
        <f t="shared" si="72"/>
        <v>3.9058397836075867</v>
      </c>
      <c r="D800" s="2">
        <f t="shared" si="74"/>
        <v>3.8095467509848406</v>
      </c>
      <c r="E800" s="2">
        <f t="shared" si="73"/>
        <v>9.6293032622746022E-2</v>
      </c>
      <c r="F800" s="2">
        <f t="shared" si="71"/>
        <v>7.0647024438070527E-2</v>
      </c>
      <c r="G800" s="2">
        <f t="shared" si="69"/>
        <v>2.5646008184675495E-2</v>
      </c>
      <c r="H800" s="2" t="str">
        <f t="shared" si="70"/>
        <v>Sell</v>
      </c>
    </row>
    <row r="801" spans="1:8" ht="13.5" x14ac:dyDescent="0.25">
      <c r="A801" s="3">
        <f>TITRES_STAT!B804</f>
        <v>43167</v>
      </c>
      <c r="B801" s="17">
        <f>TITRES_STAT!D804</f>
        <v>3.88</v>
      </c>
      <c r="C801" s="2">
        <f t="shared" si="72"/>
        <v>3.9034028938218039</v>
      </c>
      <c r="D801" s="2">
        <f t="shared" si="74"/>
        <v>3.8147655101711488</v>
      </c>
      <c r="E801" s="2">
        <f t="shared" si="73"/>
        <v>8.8637383650655099E-2</v>
      </c>
      <c r="F801" s="2">
        <f t="shared" si="71"/>
        <v>7.4245096280587439E-2</v>
      </c>
      <c r="G801" s="2">
        <f t="shared" si="69"/>
        <v>1.4392287370067661E-2</v>
      </c>
      <c r="H801" s="2" t="str">
        <f t="shared" si="70"/>
        <v>Sell</v>
      </c>
    </row>
    <row r="802" spans="1:8" ht="13.5" x14ac:dyDescent="0.25">
      <c r="A802" s="3">
        <f>TITRES_STAT!B805</f>
        <v>43168</v>
      </c>
      <c r="B802" s="17">
        <f>TITRES_STAT!D805</f>
        <v>3.82</v>
      </c>
      <c r="C802" s="2">
        <f t="shared" si="72"/>
        <v>3.8874947563107574</v>
      </c>
      <c r="D802" s="2">
        <f t="shared" si="74"/>
        <v>3.8151532501584713</v>
      </c>
      <c r="E802" s="2">
        <f t="shared" si="73"/>
        <v>7.2341506152286073E-2</v>
      </c>
      <c r="F802" s="2">
        <f t="shared" si="71"/>
        <v>7.3864378254927171E-2</v>
      </c>
      <c r="G802" s="2">
        <f t="shared" si="69"/>
        <v>-1.5228721026410985E-3</v>
      </c>
      <c r="H802" s="2" t="str">
        <f t="shared" si="70"/>
        <v>Hold</v>
      </c>
    </row>
    <row r="803" spans="1:8" ht="13.5" x14ac:dyDescent="0.25">
      <c r="A803" s="3">
        <f>TITRES_STAT!B806</f>
        <v>43171</v>
      </c>
      <c r="B803" s="17">
        <f>TITRES_STAT!D806</f>
        <v>3.8</v>
      </c>
      <c r="C803" s="2">
        <f t="shared" si="72"/>
        <v>3.8648032553398717</v>
      </c>
      <c r="D803" s="2">
        <f t="shared" si="74"/>
        <v>3.8140307871837695</v>
      </c>
      <c r="E803" s="2">
        <f t="shared" si="73"/>
        <v>5.0772468156102146E-2</v>
      </c>
      <c r="F803" s="2">
        <f t="shared" si="71"/>
        <v>6.9245996235162172E-2</v>
      </c>
      <c r="G803" s="2">
        <f t="shared" si="69"/>
        <v>-1.8473528079060025E-2</v>
      </c>
      <c r="H803" s="2" t="str">
        <f t="shared" si="70"/>
        <v>Hold</v>
      </c>
    </row>
    <row r="804" spans="1:8" ht="13.5" x14ac:dyDescent="0.25">
      <c r="A804" s="3">
        <f>TITRES_STAT!B807</f>
        <v>43172</v>
      </c>
      <c r="B804" s="17">
        <f>TITRES_STAT!D807</f>
        <v>3.91</v>
      </c>
      <c r="C804" s="2">
        <f t="shared" si="72"/>
        <v>3.8379104468260454</v>
      </c>
      <c r="D804" s="2">
        <f t="shared" si="74"/>
        <v>3.8211396177627495</v>
      </c>
      <c r="E804" s="2">
        <f t="shared" si="73"/>
        <v>1.6770829063295967E-2</v>
      </c>
      <c r="F804" s="2">
        <f t="shared" si="71"/>
        <v>5.8750962800788939E-2</v>
      </c>
      <c r="G804" s="2">
        <f t="shared" ref="G804:G867" si="75">E804-F804</f>
        <v>-4.1980133737492972E-2</v>
      </c>
      <c r="H804" s="2" t="str">
        <f t="shared" ref="H804:H867" si="76">IF(G804&lt;0,"Hold","Sell")</f>
        <v>Hold</v>
      </c>
    </row>
    <row r="805" spans="1:8" ht="13.5" x14ac:dyDescent="0.25">
      <c r="A805" s="3">
        <f>TITRES_STAT!B808</f>
        <v>43173</v>
      </c>
      <c r="B805" s="17">
        <f>TITRES_STAT!D808</f>
        <v>3.9</v>
      </c>
      <c r="C805" s="2">
        <f t="shared" si="72"/>
        <v>3.8320780703912694</v>
      </c>
      <c r="D805" s="2">
        <f t="shared" si="74"/>
        <v>3.8269811275581014</v>
      </c>
      <c r="E805" s="2">
        <f t="shared" si="73"/>
        <v>5.0969428331679723E-3</v>
      </c>
      <c r="F805" s="2">
        <f t="shared" ref="F805:F868" si="77">(E805*(2/(10)))+((1-(2/10))*F804)</f>
        <v>4.8020158807264748E-2</v>
      </c>
      <c r="G805" s="2">
        <f t="shared" si="75"/>
        <v>-4.2923215974096776E-2</v>
      </c>
      <c r="H805" s="2" t="str">
        <f t="shared" si="76"/>
        <v>Hold</v>
      </c>
    </row>
    <row r="806" spans="1:8" ht="13.5" x14ac:dyDescent="0.25">
      <c r="A806" s="3">
        <f>TITRES_STAT!B809</f>
        <v>43174</v>
      </c>
      <c r="B806" s="17">
        <f>TITRES_STAT!D809</f>
        <v>3.9</v>
      </c>
      <c r="C806" s="2">
        <f t="shared" si="72"/>
        <v>3.8271429826387666</v>
      </c>
      <c r="D806" s="2">
        <f t="shared" si="74"/>
        <v>3.8323899329241677</v>
      </c>
      <c r="E806" s="2">
        <f t="shared" si="73"/>
        <v>-5.2469502854011196E-3</v>
      </c>
      <c r="F806" s="2">
        <f t="shared" si="77"/>
        <v>3.7366736988731573E-2</v>
      </c>
      <c r="G806" s="2">
        <f t="shared" si="75"/>
        <v>-4.2613687274132693E-2</v>
      </c>
      <c r="H806" s="2" t="str">
        <f t="shared" si="76"/>
        <v>Hold</v>
      </c>
    </row>
    <row r="807" spans="1:8" ht="13.5" x14ac:dyDescent="0.25">
      <c r="A807" s="3">
        <f>TITRES_STAT!B810</f>
        <v>43175</v>
      </c>
      <c r="B807" s="17">
        <f>TITRES_STAT!D810</f>
        <v>3.87</v>
      </c>
      <c r="C807" s="2">
        <f t="shared" si="72"/>
        <v>3.8198902160789565</v>
      </c>
      <c r="D807" s="2">
        <f t="shared" si="74"/>
        <v>3.8351758638186739</v>
      </c>
      <c r="E807" s="2">
        <f t="shared" si="73"/>
        <v>-1.5285647739717412E-2</v>
      </c>
      <c r="F807" s="2">
        <f t="shared" si="77"/>
        <v>2.6836260043041779E-2</v>
      </c>
      <c r="G807" s="2">
        <f t="shared" si="75"/>
        <v>-4.2121907782759191E-2</v>
      </c>
      <c r="H807" s="2" t="str">
        <f t="shared" si="76"/>
        <v>Hold</v>
      </c>
    </row>
    <row r="808" spans="1:8" ht="13.5" x14ac:dyDescent="0.25">
      <c r="A808" s="3">
        <f>TITRES_STAT!B811</f>
        <v>43178</v>
      </c>
      <c r="B808" s="17">
        <f>TITRES_STAT!D811</f>
        <v>3.9</v>
      </c>
      <c r="C808" s="2">
        <f t="shared" si="72"/>
        <v>3.8137532597591166</v>
      </c>
      <c r="D808" s="2">
        <f t="shared" si="74"/>
        <v>3.8399776516839572</v>
      </c>
      <c r="E808" s="2">
        <f t="shared" si="73"/>
        <v>-2.6224391924840607E-2</v>
      </c>
      <c r="F808" s="2">
        <f t="shared" si="77"/>
        <v>1.6224129649465305E-2</v>
      </c>
      <c r="G808" s="2">
        <f t="shared" si="75"/>
        <v>-4.2448521574305911E-2</v>
      </c>
      <c r="H808" s="2" t="str">
        <f t="shared" si="76"/>
        <v>Hold</v>
      </c>
    </row>
    <row r="809" spans="1:8" ht="13.5" x14ac:dyDescent="0.25">
      <c r="A809" s="3">
        <f>TITRES_STAT!B812</f>
        <v>43180</v>
      </c>
      <c r="B809" s="17">
        <f>TITRES_STAT!D812</f>
        <v>3.88</v>
      </c>
      <c r="C809" s="2">
        <f t="shared" si="72"/>
        <v>3.7947142967192526</v>
      </c>
      <c r="D809" s="2">
        <f t="shared" si="74"/>
        <v>3.8429422700777383</v>
      </c>
      <c r="E809" s="2">
        <f t="shared" si="73"/>
        <v>-4.822797335848561E-2</v>
      </c>
      <c r="F809" s="2">
        <f t="shared" si="77"/>
        <v>3.3337090478751229E-3</v>
      </c>
      <c r="G809" s="2">
        <f t="shared" si="75"/>
        <v>-5.1561682406360734E-2</v>
      </c>
      <c r="H809" s="2" t="str">
        <f t="shared" si="76"/>
        <v>Hold</v>
      </c>
    </row>
    <row r="810" spans="1:8" ht="13.5" x14ac:dyDescent="0.25">
      <c r="A810" s="3">
        <f>TITRES_STAT!B813</f>
        <v>43181</v>
      </c>
      <c r="B810" s="17">
        <f>TITRES_STAT!D813</f>
        <v>3.89</v>
      </c>
      <c r="C810" s="2">
        <f t="shared" si="72"/>
        <v>3.7924505587624449</v>
      </c>
      <c r="D810" s="2">
        <f t="shared" si="74"/>
        <v>3.8464280278497576</v>
      </c>
      <c r="E810" s="2">
        <f t="shared" si="73"/>
        <v>-5.3977469087312713E-2</v>
      </c>
      <c r="F810" s="2">
        <f t="shared" si="77"/>
        <v>-8.1285265791624442E-3</v>
      </c>
      <c r="G810" s="2">
        <f t="shared" si="75"/>
        <v>-4.5848942508150269E-2</v>
      </c>
      <c r="H810" s="2" t="str">
        <f t="shared" si="76"/>
        <v>Hold</v>
      </c>
    </row>
    <row r="811" spans="1:8" ht="13.5" x14ac:dyDescent="0.25">
      <c r="A811" s="3">
        <f>TITRES_STAT!B814</f>
        <v>43182</v>
      </c>
      <c r="B811" s="17">
        <f>TITRES_STAT!D814</f>
        <v>3.85</v>
      </c>
      <c r="C811" s="2">
        <f t="shared" si="72"/>
        <v>3.8059197035682226</v>
      </c>
      <c r="D811" s="2">
        <f t="shared" si="74"/>
        <v>3.846692618379405</v>
      </c>
      <c r="E811" s="2">
        <f t="shared" si="73"/>
        <v>-4.0772914811182392E-2</v>
      </c>
      <c r="F811" s="2">
        <f t="shared" si="77"/>
        <v>-1.4657404225566434E-2</v>
      </c>
      <c r="G811" s="2">
        <f t="shared" si="75"/>
        <v>-2.611551058561596E-2</v>
      </c>
      <c r="H811" s="2" t="str">
        <f t="shared" si="76"/>
        <v>Hold</v>
      </c>
    </row>
    <row r="812" spans="1:8" ht="13.5" x14ac:dyDescent="0.25">
      <c r="A812" s="3">
        <f>TITRES_STAT!B815</f>
        <v>43185</v>
      </c>
      <c r="B812" s="17">
        <f>TITRES_STAT!D815</f>
        <v>3.93</v>
      </c>
      <c r="C812" s="2">
        <f t="shared" si="72"/>
        <v>3.8080859030192653</v>
      </c>
      <c r="D812" s="2">
        <f t="shared" si="74"/>
        <v>3.8528635355364864</v>
      </c>
      <c r="E812" s="2">
        <f t="shared" si="73"/>
        <v>-4.4777632517221111E-2</v>
      </c>
      <c r="F812" s="2">
        <f t="shared" si="77"/>
        <v>-2.068144988389737E-2</v>
      </c>
      <c r="G812" s="2">
        <f t="shared" si="75"/>
        <v>-2.4096182633323741E-2</v>
      </c>
      <c r="H812" s="2" t="str">
        <f t="shared" si="76"/>
        <v>Hold</v>
      </c>
    </row>
    <row r="813" spans="1:8" ht="13.5" x14ac:dyDescent="0.25">
      <c r="A813" s="3">
        <f>TITRES_STAT!B816</f>
        <v>43186</v>
      </c>
      <c r="B813" s="17">
        <f>TITRES_STAT!D816</f>
        <v>3.95</v>
      </c>
      <c r="C813" s="2">
        <f t="shared" si="72"/>
        <v>3.8068419179393787</v>
      </c>
      <c r="D813" s="2">
        <f t="shared" si="74"/>
        <v>3.8600588292004505</v>
      </c>
      <c r="E813" s="2">
        <f t="shared" si="73"/>
        <v>-5.3216911261071864E-2</v>
      </c>
      <c r="F813" s="2">
        <f t="shared" si="77"/>
        <v>-2.7188542159332269E-2</v>
      </c>
      <c r="G813" s="2">
        <f t="shared" si="75"/>
        <v>-2.6028369101739595E-2</v>
      </c>
      <c r="H813" s="2" t="str">
        <f t="shared" si="76"/>
        <v>Hold</v>
      </c>
    </row>
    <row r="814" spans="1:8" ht="13.5" x14ac:dyDescent="0.25">
      <c r="A814" s="3">
        <f>TITRES_STAT!B817</f>
        <v>43187</v>
      </c>
      <c r="B814" s="17">
        <f>TITRES_STAT!D817</f>
        <v>3.99</v>
      </c>
      <c r="C814" s="2">
        <f t="shared" si="72"/>
        <v>3.8227123921025514</v>
      </c>
      <c r="D814" s="2">
        <f t="shared" si="74"/>
        <v>3.8696841011115284</v>
      </c>
      <c r="E814" s="2">
        <f t="shared" si="73"/>
        <v>-4.6971709008976958E-2</v>
      </c>
      <c r="F814" s="2">
        <f t="shared" si="77"/>
        <v>-3.1145175529261208E-2</v>
      </c>
      <c r="G814" s="2">
        <f t="shared" si="75"/>
        <v>-1.582653347971575E-2</v>
      </c>
      <c r="H814" s="2" t="str">
        <f t="shared" si="76"/>
        <v>Hold</v>
      </c>
    </row>
    <row r="815" spans="1:8" ht="13.5" x14ac:dyDescent="0.25">
      <c r="A815" s="3">
        <f>TITRES_STAT!B818</f>
        <v>43188</v>
      </c>
      <c r="B815" s="17">
        <f>TITRES_STAT!D818</f>
        <v>3.97</v>
      </c>
      <c r="C815" s="2">
        <f t="shared" si="72"/>
        <v>3.8346027933175435</v>
      </c>
      <c r="D815" s="2">
        <f t="shared" si="74"/>
        <v>3.8771149084366003</v>
      </c>
      <c r="E815" s="2">
        <f t="shared" si="73"/>
        <v>-4.2512115119056837E-2</v>
      </c>
      <c r="F815" s="2">
        <f t="shared" si="77"/>
        <v>-3.3418563447220336E-2</v>
      </c>
      <c r="G815" s="2">
        <f t="shared" si="75"/>
        <v>-9.0935516718365014E-3</v>
      </c>
      <c r="H815" s="2" t="str">
        <f t="shared" si="76"/>
        <v>Hold</v>
      </c>
    </row>
    <row r="816" spans="1:8" ht="13.5" x14ac:dyDescent="0.25">
      <c r="A816" s="3">
        <f>TITRES_STAT!B819</f>
        <v>43189</v>
      </c>
      <c r="B816" s="17">
        <f>TITRES_STAT!D819</f>
        <v>3.99</v>
      </c>
      <c r="C816" s="2">
        <f t="shared" si="72"/>
        <v>3.8446639020379214</v>
      </c>
      <c r="D816" s="2">
        <f t="shared" si="74"/>
        <v>3.8854767670709265</v>
      </c>
      <c r="E816" s="2">
        <f t="shared" si="73"/>
        <v>-4.0812865033005075E-2</v>
      </c>
      <c r="F816" s="2">
        <f t="shared" si="77"/>
        <v>-3.4897423764377287E-2</v>
      </c>
      <c r="G816" s="2">
        <f t="shared" si="75"/>
        <v>-5.9154412686277871E-3</v>
      </c>
      <c r="H816" s="2" t="str">
        <f t="shared" si="76"/>
        <v>Hold</v>
      </c>
    </row>
    <row r="817" spans="1:8" ht="13.5" x14ac:dyDescent="0.25">
      <c r="A817" s="3">
        <f>TITRES_STAT!B820</f>
        <v>43192</v>
      </c>
      <c r="B817" s="17">
        <f>TITRES_STAT!D820</f>
        <v>3.93</v>
      </c>
      <c r="C817" s="2">
        <f t="shared" si="72"/>
        <v>3.8485617632628566</v>
      </c>
      <c r="D817" s="2">
        <f t="shared" si="74"/>
        <v>3.8887747843249318</v>
      </c>
      <c r="E817" s="2">
        <f t="shared" si="73"/>
        <v>-4.0213021062075249E-2</v>
      </c>
      <c r="F817" s="2">
        <f t="shared" si="77"/>
        <v>-3.5960543223916883E-2</v>
      </c>
      <c r="G817" s="2">
        <f t="shared" si="75"/>
        <v>-4.2524778381583667E-3</v>
      </c>
      <c r="H817" s="2" t="str">
        <f t="shared" si="76"/>
        <v>Hold</v>
      </c>
    </row>
    <row r="818" spans="1:8" ht="13.5" x14ac:dyDescent="0.25">
      <c r="A818" s="3">
        <f>TITRES_STAT!B821</f>
        <v>43193</v>
      </c>
      <c r="B818" s="17">
        <f>TITRES_STAT!D821</f>
        <v>3.9</v>
      </c>
      <c r="C818" s="2">
        <f t="shared" si="72"/>
        <v>3.8564753381454939</v>
      </c>
      <c r="D818" s="2">
        <f t="shared" si="74"/>
        <v>3.8896062817823442</v>
      </c>
      <c r="E818" s="2">
        <f t="shared" si="73"/>
        <v>-3.3130943636850319E-2</v>
      </c>
      <c r="F818" s="2">
        <f t="shared" si="77"/>
        <v>-3.5394623306503573E-2</v>
      </c>
      <c r="G818" s="2">
        <f t="shared" si="75"/>
        <v>2.2636796696532541E-3</v>
      </c>
      <c r="H818" s="2" t="str">
        <f t="shared" si="76"/>
        <v>Sell</v>
      </c>
    </row>
    <row r="819" spans="1:8" ht="13.5" x14ac:dyDescent="0.25">
      <c r="A819" s="3">
        <f>TITRES_STAT!B822</f>
        <v>43194</v>
      </c>
      <c r="B819" s="17">
        <f>TITRES_STAT!D822</f>
        <v>3.9</v>
      </c>
      <c r="C819" s="2">
        <f t="shared" si="72"/>
        <v>3.8600945168923406</v>
      </c>
      <c r="D819" s="2">
        <f t="shared" si="74"/>
        <v>3.8903761868355038</v>
      </c>
      <c r="E819" s="2">
        <f t="shared" si="73"/>
        <v>-3.028166994316317E-2</v>
      </c>
      <c r="F819" s="2">
        <f t="shared" si="77"/>
        <v>-3.4372032633835495E-2</v>
      </c>
      <c r="G819" s="2">
        <f t="shared" si="75"/>
        <v>4.0903626906723251E-3</v>
      </c>
      <c r="H819" s="2" t="str">
        <f t="shared" si="76"/>
        <v>Sell</v>
      </c>
    </row>
    <row r="820" spans="1:8" ht="13.5" x14ac:dyDescent="0.25">
      <c r="A820" s="3">
        <f>TITRES_STAT!B823</f>
        <v>43195</v>
      </c>
      <c r="B820" s="17">
        <f>TITRES_STAT!D823</f>
        <v>4</v>
      </c>
      <c r="C820" s="2">
        <f t="shared" si="72"/>
        <v>3.8646953604473651</v>
      </c>
      <c r="D820" s="2">
        <f t="shared" si="74"/>
        <v>3.8984964692921333</v>
      </c>
      <c r="E820" s="2">
        <f t="shared" si="73"/>
        <v>-3.3801108844768279E-2</v>
      </c>
      <c r="F820" s="2">
        <f t="shared" si="77"/>
        <v>-3.4257847876022055E-2</v>
      </c>
      <c r="G820" s="2">
        <f t="shared" si="75"/>
        <v>4.5673903125377502E-4</v>
      </c>
      <c r="H820" s="2" t="str">
        <f t="shared" si="76"/>
        <v>Sell</v>
      </c>
    </row>
    <row r="821" spans="1:8" ht="13.5" x14ac:dyDescent="0.25">
      <c r="A821" s="3">
        <f>TITRES_STAT!B824</f>
        <v>43196</v>
      </c>
      <c r="B821" s="17">
        <f>TITRES_STAT!D824</f>
        <v>4.13</v>
      </c>
      <c r="C821" s="2">
        <f t="shared" si="72"/>
        <v>3.8624345357631551</v>
      </c>
      <c r="D821" s="2">
        <f t="shared" si="74"/>
        <v>3.9156448789741978</v>
      </c>
      <c r="E821" s="2">
        <f t="shared" si="73"/>
        <v>-5.3210343211042677E-2</v>
      </c>
      <c r="F821" s="2">
        <f t="shared" si="77"/>
        <v>-3.8048346943026182E-2</v>
      </c>
      <c r="G821" s="2">
        <f t="shared" si="75"/>
        <v>-1.5161996268016495E-2</v>
      </c>
      <c r="H821" s="2" t="str">
        <f t="shared" si="76"/>
        <v>Hold</v>
      </c>
    </row>
    <row r="822" spans="1:8" ht="13.5" x14ac:dyDescent="0.25">
      <c r="A822" s="3">
        <f>TITRES_STAT!B825</f>
        <v>43200</v>
      </c>
      <c r="B822" s="17">
        <f>TITRES_STAT!D825</f>
        <v>4.0999999999999996</v>
      </c>
      <c r="C822" s="2">
        <f t="shared" si="72"/>
        <v>3.8728292225688237</v>
      </c>
      <c r="D822" s="2">
        <f t="shared" si="74"/>
        <v>3.9293008138649981</v>
      </c>
      <c r="E822" s="2">
        <f t="shared" si="73"/>
        <v>-5.6471591296174406E-2</v>
      </c>
      <c r="F822" s="2">
        <f t="shared" si="77"/>
        <v>-4.1732995813655832E-2</v>
      </c>
      <c r="G822" s="2">
        <f t="shared" si="75"/>
        <v>-1.4738595482518574E-2</v>
      </c>
      <c r="H822" s="2" t="str">
        <f t="shared" si="76"/>
        <v>Hold</v>
      </c>
    </row>
    <row r="823" spans="1:8" ht="13.5" x14ac:dyDescent="0.25">
      <c r="A823" s="3">
        <f>TITRES_STAT!B826</f>
        <v>43201</v>
      </c>
      <c r="B823" s="17">
        <f>TITRES_STAT!D826</f>
        <v>4.05</v>
      </c>
      <c r="C823" s="2">
        <f t="shared" si="72"/>
        <v>3.8847016498659279</v>
      </c>
      <c r="D823" s="2">
        <f t="shared" si="74"/>
        <v>3.9382414943194424</v>
      </c>
      <c r="E823" s="2">
        <f t="shared" si="73"/>
        <v>-5.3539844453514451E-2</v>
      </c>
      <c r="F823" s="2">
        <f t="shared" si="77"/>
        <v>-4.4094365541627559E-2</v>
      </c>
      <c r="G823" s="2">
        <f t="shared" si="75"/>
        <v>-9.4454789118868926E-3</v>
      </c>
      <c r="H823" s="2" t="str">
        <f t="shared" si="76"/>
        <v>Hold</v>
      </c>
    </row>
    <row r="824" spans="1:8" ht="13.5" x14ac:dyDescent="0.25">
      <c r="A824" s="3">
        <f>TITRES_STAT!B827</f>
        <v>43202</v>
      </c>
      <c r="B824" s="17">
        <f>TITRES_STAT!D827</f>
        <v>3.97</v>
      </c>
      <c r="C824" s="2">
        <f t="shared" si="72"/>
        <v>3.9009013960404006</v>
      </c>
      <c r="D824" s="2">
        <f t="shared" si="74"/>
        <v>3.9405939762217059</v>
      </c>
      <c r="E824" s="2">
        <f t="shared" si="73"/>
        <v>-3.9692580181305281E-2</v>
      </c>
      <c r="F824" s="2">
        <f t="shared" si="77"/>
        <v>-4.3214008469563102E-2</v>
      </c>
      <c r="G824" s="2">
        <f t="shared" si="75"/>
        <v>3.5214282882578204E-3</v>
      </c>
      <c r="H824" s="2" t="str">
        <f t="shared" si="76"/>
        <v>Sell</v>
      </c>
    </row>
    <row r="825" spans="1:8" ht="13.5" x14ac:dyDescent="0.25">
      <c r="A825" s="3">
        <f>TITRES_STAT!B828</f>
        <v>43203</v>
      </c>
      <c r="B825" s="17">
        <f>TITRES_STAT!D828</f>
        <v>3.97</v>
      </c>
      <c r="C825" s="2">
        <f t="shared" si="72"/>
        <v>3.9115319504957236</v>
      </c>
      <c r="D825" s="2">
        <f t="shared" si="74"/>
        <v>3.9427722002052832</v>
      </c>
      <c r="E825" s="2">
        <f t="shared" si="73"/>
        <v>-3.1240249709559631E-2</v>
      </c>
      <c r="F825" s="2">
        <f t="shared" si="77"/>
        <v>-4.081925671756241E-2</v>
      </c>
      <c r="G825" s="2">
        <f t="shared" si="75"/>
        <v>9.5790070080027795E-3</v>
      </c>
      <c r="H825" s="2" t="str">
        <f t="shared" si="76"/>
        <v>Sell</v>
      </c>
    </row>
    <row r="826" spans="1:8" ht="13.5" x14ac:dyDescent="0.25">
      <c r="A826" s="3">
        <f>TITRES_STAT!B829</f>
        <v>43206</v>
      </c>
      <c r="B826" s="17">
        <f>TITRES_STAT!D829</f>
        <v>3.94</v>
      </c>
      <c r="C826" s="2">
        <f t="shared" si="72"/>
        <v>3.9236039581117659</v>
      </c>
      <c r="D826" s="2">
        <f t="shared" si="74"/>
        <v>3.9425668520419288</v>
      </c>
      <c r="E826" s="2">
        <f t="shared" si="73"/>
        <v>-1.8962893930162927E-2</v>
      </c>
      <c r="F826" s="2">
        <f t="shared" si="77"/>
        <v>-3.6447984160082512E-2</v>
      </c>
      <c r="G826" s="2">
        <f t="shared" si="75"/>
        <v>1.7485090229919585E-2</v>
      </c>
      <c r="H826" s="2" t="str">
        <f t="shared" si="76"/>
        <v>Sell</v>
      </c>
    </row>
    <row r="827" spans="1:8" ht="13.5" x14ac:dyDescent="0.25">
      <c r="A827" s="3">
        <f>TITRES_STAT!B830</f>
        <v>43207</v>
      </c>
      <c r="B827" s="17">
        <f>TITRES_STAT!D830</f>
        <v>3.94</v>
      </c>
      <c r="C827" s="2">
        <f t="shared" si="72"/>
        <v>3.9245879645561099</v>
      </c>
      <c r="D827" s="2">
        <f t="shared" si="74"/>
        <v>3.9423767148536379</v>
      </c>
      <c r="E827" s="2">
        <f t="shared" si="73"/>
        <v>-1.7788750297528022E-2</v>
      </c>
      <c r="F827" s="2">
        <f t="shared" si="77"/>
        <v>-3.271613738757162E-2</v>
      </c>
      <c r="G827" s="2">
        <f t="shared" si="75"/>
        <v>1.4927387090043598E-2</v>
      </c>
      <c r="H827" s="2" t="str">
        <f t="shared" si="76"/>
        <v>Sell</v>
      </c>
    </row>
    <row r="828" spans="1:8" ht="13.5" x14ac:dyDescent="0.25">
      <c r="A828" s="3">
        <f>TITRES_STAT!B831</f>
        <v>43208</v>
      </c>
      <c r="B828" s="17">
        <f>TITRES_STAT!D831</f>
        <v>4.17</v>
      </c>
      <c r="C828" s="2">
        <f t="shared" si="72"/>
        <v>3.920805200778247</v>
      </c>
      <c r="D828" s="2">
        <f t="shared" si="74"/>
        <v>3.9592376989385536</v>
      </c>
      <c r="E828" s="2">
        <f t="shared" si="73"/>
        <v>-3.8432498160306583E-2</v>
      </c>
      <c r="F828" s="2">
        <f t="shared" si="77"/>
        <v>-3.3859409542118614E-2</v>
      </c>
      <c r="G828" s="2">
        <f t="shared" si="75"/>
        <v>-4.573088618187969E-3</v>
      </c>
      <c r="H828" s="2" t="str">
        <f t="shared" si="76"/>
        <v>Hold</v>
      </c>
    </row>
    <row r="829" spans="1:8" ht="13.5" x14ac:dyDescent="0.25">
      <c r="A829" s="3">
        <f>TITRES_STAT!B832</f>
        <v>43209</v>
      </c>
      <c r="B829" s="17">
        <f>TITRES_STAT!D832</f>
        <v>4.42</v>
      </c>
      <c r="C829" s="2">
        <f t="shared" si="72"/>
        <v>3.9176044006585169</v>
      </c>
      <c r="D829" s="2">
        <f t="shared" si="74"/>
        <v>3.99336823975792</v>
      </c>
      <c r="E829" s="2">
        <f t="shared" si="73"/>
        <v>-7.5763839099403096E-2</v>
      </c>
      <c r="F829" s="2">
        <f t="shared" si="77"/>
        <v>-4.2240295453575508E-2</v>
      </c>
      <c r="G829" s="2">
        <f t="shared" si="75"/>
        <v>-3.3523543645827589E-2</v>
      </c>
      <c r="H829" s="2" t="str">
        <f t="shared" si="76"/>
        <v>Hold</v>
      </c>
    </row>
    <row r="830" spans="1:8" ht="13.5" x14ac:dyDescent="0.25">
      <c r="A830" s="3">
        <f>TITRES_STAT!B833</f>
        <v>43210</v>
      </c>
      <c r="B830" s="17">
        <f>TITRES_STAT!D833</f>
        <v>4.45</v>
      </c>
      <c r="C830" s="2">
        <f t="shared" si="72"/>
        <v>3.9302806467110529</v>
      </c>
      <c r="D830" s="2">
        <f t="shared" si="74"/>
        <v>4.0271928145906664</v>
      </c>
      <c r="E830" s="2">
        <f t="shared" si="73"/>
        <v>-9.6912167879613431E-2</v>
      </c>
      <c r="F830" s="2">
        <f t="shared" si="77"/>
        <v>-5.3174669938783094E-2</v>
      </c>
      <c r="G830" s="2">
        <f t="shared" si="75"/>
        <v>-4.3737497940830337E-2</v>
      </c>
      <c r="H830" s="2" t="str">
        <f t="shared" si="76"/>
        <v>Hold</v>
      </c>
    </row>
    <row r="831" spans="1:8" ht="13.5" x14ac:dyDescent="0.25">
      <c r="A831" s="3">
        <f>TITRES_STAT!B834</f>
        <v>43213</v>
      </c>
      <c r="B831" s="17">
        <f>TITRES_STAT!D834</f>
        <v>4.53</v>
      </c>
      <c r="C831" s="2">
        <f t="shared" si="72"/>
        <v>3.9610067010631989</v>
      </c>
      <c r="D831" s="2">
        <f t="shared" si="74"/>
        <v>4.0644377912876539</v>
      </c>
      <c r="E831" s="2">
        <f t="shared" si="73"/>
        <v>-0.10343109022445507</v>
      </c>
      <c r="F831" s="2">
        <f t="shared" si="77"/>
        <v>-6.3225953995917489E-2</v>
      </c>
      <c r="G831" s="2">
        <f t="shared" si="75"/>
        <v>-4.020513622853758E-2</v>
      </c>
      <c r="H831" s="2" t="str">
        <f t="shared" si="76"/>
        <v>Hold</v>
      </c>
    </row>
    <row r="832" spans="1:8" ht="13.5" x14ac:dyDescent="0.25">
      <c r="A832" s="3">
        <f>TITRES_STAT!B835</f>
        <v>43214</v>
      </c>
      <c r="B832" s="17">
        <f>TITRES_STAT!D835</f>
        <v>4.3</v>
      </c>
      <c r="C832" s="2">
        <f t="shared" si="72"/>
        <v>3.9823902855150144</v>
      </c>
      <c r="D832" s="2">
        <f t="shared" si="74"/>
        <v>4.081886843784865</v>
      </c>
      <c r="E832" s="2">
        <f t="shared" si="73"/>
        <v>-9.9496558269850599E-2</v>
      </c>
      <c r="F832" s="2">
        <f t="shared" si="77"/>
        <v>-7.0480074850704108E-2</v>
      </c>
      <c r="G832" s="2">
        <f t="shared" si="75"/>
        <v>-2.9016483419146491E-2</v>
      </c>
      <c r="H832" s="2" t="str">
        <f t="shared" si="76"/>
        <v>Hold</v>
      </c>
    </row>
    <row r="833" spans="1:8" ht="13.5" x14ac:dyDescent="0.25">
      <c r="A833" s="3">
        <f>TITRES_STAT!B836</f>
        <v>43215</v>
      </c>
      <c r="B833" s="17">
        <f>TITRES_STAT!D836</f>
        <v>4.2</v>
      </c>
      <c r="C833" s="2">
        <f t="shared" si="72"/>
        <v>3.9927917800511659</v>
      </c>
      <c r="D833" s="2">
        <f t="shared" si="74"/>
        <v>4.0906359664674676</v>
      </c>
      <c r="E833" s="2">
        <f t="shared" si="73"/>
        <v>-9.784418641630177E-2</v>
      </c>
      <c r="F833" s="2">
        <f t="shared" si="77"/>
        <v>-7.5952897163823641E-2</v>
      </c>
      <c r="G833" s="2">
        <f t="shared" si="75"/>
        <v>-2.189128925247813E-2</v>
      </c>
      <c r="H833" s="2" t="str">
        <f t="shared" si="76"/>
        <v>Hold</v>
      </c>
    </row>
    <row r="834" spans="1:8" ht="13.5" x14ac:dyDescent="0.25">
      <c r="A834" s="3">
        <f>TITRES_STAT!B837</f>
        <v>43216</v>
      </c>
      <c r="B834" s="17">
        <f>TITRES_STAT!D837</f>
        <v>4.2</v>
      </c>
      <c r="C834" s="2">
        <f t="shared" si="72"/>
        <v>3.9892853523509864</v>
      </c>
      <c r="D834" s="2">
        <f t="shared" si="74"/>
        <v>4.0987370059883963</v>
      </c>
      <c r="E834" s="2">
        <f t="shared" si="73"/>
        <v>-0.10945165363740994</v>
      </c>
      <c r="F834" s="2">
        <f t="shared" si="77"/>
        <v>-8.2652648458540909E-2</v>
      </c>
      <c r="G834" s="2">
        <f t="shared" si="75"/>
        <v>-2.6799005178869031E-2</v>
      </c>
      <c r="H834" s="2" t="str">
        <f t="shared" si="76"/>
        <v>Hold</v>
      </c>
    </row>
    <row r="835" spans="1:8" ht="13.5" x14ac:dyDescent="0.25">
      <c r="A835" s="3">
        <f>TITRES_STAT!B838</f>
        <v>43217</v>
      </c>
      <c r="B835" s="17">
        <f>TITRES_STAT!D838</f>
        <v>4.24</v>
      </c>
      <c r="C835" s="2">
        <f t="shared" si="72"/>
        <v>3.9863183750662192</v>
      </c>
      <c r="D835" s="2">
        <f t="shared" si="74"/>
        <v>4.1092009314707374</v>
      </c>
      <c r="E835" s="2">
        <f t="shared" si="73"/>
        <v>-0.12288255640451817</v>
      </c>
      <c r="F835" s="2">
        <f t="shared" si="77"/>
        <v>-9.0698630047736373E-2</v>
      </c>
      <c r="G835" s="2">
        <f t="shared" si="75"/>
        <v>-3.21839263567818E-2</v>
      </c>
      <c r="H835" s="2" t="str">
        <f t="shared" si="76"/>
        <v>Hold</v>
      </c>
    </row>
    <row r="836" spans="1:8" ht="13.5" x14ac:dyDescent="0.25">
      <c r="A836" s="3">
        <f>TITRES_STAT!B839</f>
        <v>43220</v>
      </c>
      <c r="B836" s="17">
        <f>TITRES_STAT!D839</f>
        <v>4.2</v>
      </c>
      <c r="C836" s="2">
        <f t="shared" si="72"/>
        <v>3.9791924712098776</v>
      </c>
      <c r="D836" s="2">
        <f t="shared" si="74"/>
        <v>4.1159267883988306</v>
      </c>
      <c r="E836" s="2">
        <f t="shared" si="73"/>
        <v>-0.13673431718895301</v>
      </c>
      <c r="F836" s="2">
        <f t="shared" si="77"/>
        <v>-9.9905767475979707E-2</v>
      </c>
      <c r="G836" s="2">
        <f t="shared" si="75"/>
        <v>-3.6828549712973307E-2</v>
      </c>
      <c r="H836" s="2" t="str">
        <f t="shared" si="76"/>
        <v>Hold</v>
      </c>
    </row>
    <row r="837" spans="1:8" ht="13.5" x14ac:dyDescent="0.25">
      <c r="A837" s="3">
        <f>TITRES_STAT!B840</f>
        <v>43222</v>
      </c>
      <c r="B837" s="17">
        <f>TITRES_STAT!D840</f>
        <v>4.08</v>
      </c>
      <c r="C837" s="2">
        <f t="shared" si="72"/>
        <v>3.9731628602545115</v>
      </c>
      <c r="D837" s="2">
        <f t="shared" si="74"/>
        <v>4.1132655448137321</v>
      </c>
      <c r="E837" s="2">
        <f t="shared" si="73"/>
        <v>-0.14010268455922059</v>
      </c>
      <c r="F837" s="2">
        <f t="shared" si="77"/>
        <v>-0.10794515089262788</v>
      </c>
      <c r="G837" s="2">
        <f t="shared" si="75"/>
        <v>-3.2157533666592714E-2</v>
      </c>
      <c r="H837" s="2" t="str">
        <f t="shared" si="76"/>
        <v>Hold</v>
      </c>
    </row>
    <row r="838" spans="1:8" ht="13.5" x14ac:dyDescent="0.25">
      <c r="A838" s="3">
        <f>TITRES_STAT!B841</f>
        <v>43223</v>
      </c>
      <c r="B838" s="17">
        <f>TITRES_STAT!D841</f>
        <v>4.17</v>
      </c>
      <c r="C838" s="2">
        <f t="shared" si="72"/>
        <v>4.0034454971384328</v>
      </c>
      <c r="D838" s="2">
        <f t="shared" si="74"/>
        <v>4.1174680970497519</v>
      </c>
      <c r="E838" s="2">
        <f t="shared" si="73"/>
        <v>-0.11402259991131913</v>
      </c>
      <c r="F838" s="2">
        <f t="shared" si="77"/>
        <v>-0.10916064069636613</v>
      </c>
      <c r="G838" s="2">
        <f t="shared" si="75"/>
        <v>-4.8619592149529989E-3</v>
      </c>
      <c r="H838" s="2" t="str">
        <f t="shared" si="76"/>
        <v>Hold</v>
      </c>
    </row>
    <row r="839" spans="1:8" ht="13.5" x14ac:dyDescent="0.25">
      <c r="A839" s="3">
        <f>TITRES_STAT!B842</f>
        <v>43224</v>
      </c>
      <c r="B839" s="17">
        <f>TITRES_STAT!D842</f>
        <v>4.09</v>
      </c>
      <c r="C839" s="2">
        <f t="shared" si="72"/>
        <v>4.0675308052709811</v>
      </c>
      <c r="D839" s="2">
        <f t="shared" si="74"/>
        <v>4.1154334231942142</v>
      </c>
      <c r="E839" s="2">
        <f t="shared" si="73"/>
        <v>-4.7902617923233137E-2</v>
      </c>
      <c r="F839" s="2">
        <f t="shared" si="77"/>
        <v>-9.6909036141739541E-2</v>
      </c>
      <c r="G839" s="2">
        <f t="shared" si="75"/>
        <v>4.9006418218506403E-2</v>
      </c>
      <c r="H839" s="2" t="str">
        <f t="shared" si="76"/>
        <v>Sell</v>
      </c>
    </row>
    <row r="840" spans="1:8" ht="13.5" x14ac:dyDescent="0.25">
      <c r="A840" s="3">
        <f>TITRES_STAT!B843</f>
        <v>43227</v>
      </c>
      <c r="B840" s="17">
        <f>TITRES_STAT!D843</f>
        <v>4</v>
      </c>
      <c r="C840" s="2">
        <f t="shared" si="72"/>
        <v>4.1263722198446766</v>
      </c>
      <c r="D840" s="2">
        <f t="shared" si="74"/>
        <v>4.1068827992539019</v>
      </c>
      <c r="E840" s="2">
        <f t="shared" si="73"/>
        <v>1.9489420590774742E-2</v>
      </c>
      <c r="F840" s="2">
        <f t="shared" si="77"/>
        <v>-7.3629344795236695E-2</v>
      </c>
      <c r="G840" s="2">
        <f t="shared" si="75"/>
        <v>9.3118765386011437E-2</v>
      </c>
      <c r="H840" s="2" t="str">
        <f t="shared" si="76"/>
        <v>Sell</v>
      </c>
    </row>
    <row r="841" spans="1:8" ht="13.5" x14ac:dyDescent="0.25">
      <c r="A841" s="3">
        <f>TITRES_STAT!B844</f>
        <v>43228</v>
      </c>
      <c r="B841" s="17">
        <f>TITRES_STAT!D844</f>
        <v>3.96</v>
      </c>
      <c r="C841" s="2">
        <f t="shared" si="72"/>
        <v>4.1884688014070344</v>
      </c>
      <c r="D841" s="2">
        <f t="shared" si="74"/>
        <v>4.0960025919017609</v>
      </c>
      <c r="E841" s="2">
        <f t="shared" si="73"/>
        <v>9.2466209505273511E-2</v>
      </c>
      <c r="F841" s="2">
        <f t="shared" si="77"/>
        <v>-4.0410233935134654E-2</v>
      </c>
      <c r="G841" s="2">
        <f t="shared" si="75"/>
        <v>0.13287644344040817</v>
      </c>
      <c r="H841" s="2" t="str">
        <f t="shared" si="76"/>
        <v>Sell</v>
      </c>
    </row>
    <row r="842" spans="1:8" ht="13.5" x14ac:dyDescent="0.25">
      <c r="A842" s="3">
        <f>TITRES_STAT!B845</f>
        <v>43229</v>
      </c>
      <c r="B842" s="17">
        <f>TITRES_STAT!D845</f>
        <v>4.2</v>
      </c>
      <c r="C842" s="2">
        <f t="shared" si="72"/>
        <v>4.2056274473444137</v>
      </c>
      <c r="D842" s="2">
        <f t="shared" si="74"/>
        <v>4.1037061036127414</v>
      </c>
      <c r="E842" s="2">
        <f t="shared" si="73"/>
        <v>0.10192134373167239</v>
      </c>
      <c r="F842" s="2">
        <f t="shared" si="77"/>
        <v>-1.1943918401773244E-2</v>
      </c>
      <c r="G842" s="2">
        <f t="shared" si="75"/>
        <v>0.11386526213344564</v>
      </c>
      <c r="H842" s="2" t="str">
        <f t="shared" si="76"/>
        <v>Sell</v>
      </c>
    </row>
    <row r="843" spans="1:8" ht="13.5" x14ac:dyDescent="0.25">
      <c r="A843" s="3">
        <f>TITRES_STAT!B846</f>
        <v>43230</v>
      </c>
      <c r="B843" s="17">
        <f>TITRES_STAT!D846</f>
        <v>4.3</v>
      </c>
      <c r="C843" s="2">
        <f t="shared" si="72"/>
        <v>4.2047616862145043</v>
      </c>
      <c r="D843" s="2">
        <f t="shared" si="74"/>
        <v>4.1182463922340196</v>
      </c>
      <c r="E843" s="2">
        <f t="shared" si="73"/>
        <v>8.6515293980484742E-2</v>
      </c>
      <c r="F843" s="2">
        <f t="shared" si="77"/>
        <v>7.7479240746783518E-3</v>
      </c>
      <c r="G843" s="2">
        <f t="shared" si="75"/>
        <v>7.8767369905806392E-2</v>
      </c>
      <c r="H843" s="2" t="str">
        <f t="shared" si="76"/>
        <v>Sell</v>
      </c>
    </row>
    <row r="844" spans="1:8" ht="13.5" x14ac:dyDescent="0.25">
      <c r="A844" s="3">
        <f>TITRES_STAT!B847</f>
        <v>43231</v>
      </c>
      <c r="B844" s="17">
        <f>TITRES_STAT!D847</f>
        <v>4.18</v>
      </c>
      <c r="C844" s="2">
        <f t="shared" si="72"/>
        <v>4.2040291191045807</v>
      </c>
      <c r="D844" s="2">
        <f t="shared" si="74"/>
        <v>4.122820733550018</v>
      </c>
      <c r="E844" s="2">
        <f t="shared" si="73"/>
        <v>8.1208385554562668E-2</v>
      </c>
      <c r="F844" s="2">
        <f t="shared" si="77"/>
        <v>2.2440016370655218E-2</v>
      </c>
      <c r="G844" s="2">
        <f t="shared" si="75"/>
        <v>5.8768369183907446E-2</v>
      </c>
      <c r="H844" s="2" t="str">
        <f t="shared" si="76"/>
        <v>Sell</v>
      </c>
    </row>
    <row r="845" spans="1:8" ht="13.5" x14ac:dyDescent="0.25">
      <c r="A845" s="3">
        <f>TITRES_STAT!B848</f>
        <v>43234</v>
      </c>
      <c r="B845" s="17">
        <f>TITRES_STAT!D848</f>
        <v>4.08</v>
      </c>
      <c r="C845" s="2">
        <f t="shared" si="72"/>
        <v>4.209563100780799</v>
      </c>
      <c r="D845" s="2">
        <f t="shared" si="74"/>
        <v>4.1196488273611278</v>
      </c>
      <c r="E845" s="2">
        <f t="shared" si="73"/>
        <v>8.9914273419671176E-2</v>
      </c>
      <c r="F845" s="2">
        <f t="shared" si="77"/>
        <v>3.5934867780458415E-2</v>
      </c>
      <c r="G845" s="2">
        <f t="shared" si="75"/>
        <v>5.397940563921276E-2</v>
      </c>
      <c r="H845" s="2" t="str">
        <f t="shared" si="76"/>
        <v>Sell</v>
      </c>
    </row>
    <row r="846" spans="1:8" ht="13.5" x14ac:dyDescent="0.25">
      <c r="A846" s="3">
        <f>TITRES_STAT!B849</f>
        <v>43235</v>
      </c>
      <c r="B846" s="17">
        <f>TITRES_STAT!D849</f>
        <v>4.12</v>
      </c>
      <c r="C846" s="2">
        <f t="shared" si="72"/>
        <v>4.2080918545068302</v>
      </c>
      <c r="D846" s="2">
        <f t="shared" si="74"/>
        <v>4.1196748401491918</v>
      </c>
      <c r="E846" s="2">
        <f t="shared" si="73"/>
        <v>8.8417014357638379E-2</v>
      </c>
      <c r="F846" s="2">
        <f t="shared" si="77"/>
        <v>4.6431297095894414E-2</v>
      </c>
      <c r="G846" s="2">
        <f t="shared" si="75"/>
        <v>4.1985717261743966E-2</v>
      </c>
      <c r="H846" s="2" t="str">
        <f t="shared" si="76"/>
        <v>Sell</v>
      </c>
    </row>
    <row r="847" spans="1:8" ht="13.5" x14ac:dyDescent="0.25">
      <c r="A847" s="3">
        <f>TITRES_STAT!B850</f>
        <v>43236</v>
      </c>
      <c r="B847" s="17">
        <f>TITRES_STAT!D850</f>
        <v>4.18</v>
      </c>
      <c r="C847" s="2">
        <f t="shared" ref="C847:C910" si="78">$C$4*B837+C846*(1-$C$4)</f>
        <v>4.1883854153519327</v>
      </c>
      <c r="D847" s="2">
        <f t="shared" si="74"/>
        <v>4.1241433705085111</v>
      </c>
      <c r="E847" s="2">
        <f t="shared" si="73"/>
        <v>6.4242044843421553E-2</v>
      </c>
      <c r="F847" s="2">
        <f t="shared" si="77"/>
        <v>4.9993446645399842E-2</v>
      </c>
      <c r="G847" s="2">
        <f t="shared" si="75"/>
        <v>1.4248598198021711E-2</v>
      </c>
      <c r="H847" s="2" t="str">
        <f t="shared" si="76"/>
        <v>Sell</v>
      </c>
    </row>
    <row r="848" spans="1:8" ht="13.5" x14ac:dyDescent="0.25">
      <c r="A848" s="3">
        <f>TITRES_STAT!B851</f>
        <v>43237</v>
      </c>
      <c r="B848" s="17">
        <f>TITRES_STAT!D851</f>
        <v>4.17</v>
      </c>
      <c r="C848" s="2">
        <f t="shared" si="78"/>
        <v>4.1855568899131734</v>
      </c>
      <c r="D848" s="2">
        <f t="shared" si="74"/>
        <v>4.1275401578782516</v>
      </c>
      <c r="E848" s="2">
        <f t="shared" si="73"/>
        <v>5.8016732034921858E-2</v>
      </c>
      <c r="F848" s="2">
        <f t="shared" si="77"/>
        <v>5.1598103723304249E-2</v>
      </c>
      <c r="G848" s="2">
        <f t="shared" si="75"/>
        <v>6.4186283116176093E-3</v>
      </c>
      <c r="H848" s="2" t="str">
        <f t="shared" si="76"/>
        <v>Sell</v>
      </c>
    </row>
    <row r="849" spans="1:8" ht="13.5" x14ac:dyDescent="0.25">
      <c r="A849" s="3">
        <f>TITRES_STAT!B852</f>
        <v>43238</v>
      </c>
      <c r="B849" s="17">
        <f>TITRES_STAT!D852</f>
        <v>4.18</v>
      </c>
      <c r="C849" s="2">
        <f t="shared" si="78"/>
        <v>4.1708558299265315</v>
      </c>
      <c r="D849" s="2">
        <f t="shared" si="74"/>
        <v>4.131426072109492</v>
      </c>
      <c r="E849" s="2">
        <f t="shared" si="73"/>
        <v>3.9429757817039501E-2</v>
      </c>
      <c r="F849" s="2">
        <f t="shared" si="77"/>
        <v>4.91644345420513E-2</v>
      </c>
      <c r="G849" s="2">
        <f t="shared" si="75"/>
        <v>-9.7346767250117983E-3</v>
      </c>
      <c r="H849" s="2" t="str">
        <f t="shared" si="76"/>
        <v>Hold</v>
      </c>
    </row>
    <row r="850" spans="1:8" ht="13.5" x14ac:dyDescent="0.25">
      <c r="A850" s="3">
        <f>TITRES_STAT!B853</f>
        <v>43241</v>
      </c>
      <c r="B850" s="17">
        <f>TITRES_STAT!D853</f>
        <v>4.09</v>
      </c>
      <c r="C850" s="2">
        <f t="shared" si="78"/>
        <v>4.1445703176301425</v>
      </c>
      <c r="D850" s="2">
        <f t="shared" si="74"/>
        <v>4.1283574741754556</v>
      </c>
      <c r="E850" s="2">
        <f t="shared" si="73"/>
        <v>1.6212843454686876E-2</v>
      </c>
      <c r="F850" s="2">
        <f t="shared" si="77"/>
        <v>4.2574116324578422E-2</v>
      </c>
      <c r="G850" s="2">
        <f t="shared" si="75"/>
        <v>-2.6361272869891546E-2</v>
      </c>
      <c r="H850" s="2" t="str">
        <f t="shared" si="76"/>
        <v>Hold</v>
      </c>
    </row>
    <row r="851" spans="1:8" ht="13.5" x14ac:dyDescent="0.25">
      <c r="A851" s="3">
        <f>TITRES_STAT!B854</f>
        <v>43242</v>
      </c>
      <c r="B851" s="17">
        <f>TITRES_STAT!D854</f>
        <v>4.16</v>
      </c>
      <c r="C851" s="2">
        <f t="shared" si="78"/>
        <v>4.1161748841485819</v>
      </c>
      <c r="D851" s="2">
        <f t="shared" si="74"/>
        <v>4.1307013649772735</v>
      </c>
      <c r="E851" s="2">
        <f t="shared" si="73"/>
        <v>-1.4526480828691568E-2</v>
      </c>
      <c r="F851" s="2">
        <f t="shared" si="77"/>
        <v>3.1153996893924424E-2</v>
      </c>
      <c r="G851" s="2">
        <f t="shared" si="75"/>
        <v>-4.5680477722615992E-2</v>
      </c>
      <c r="H851" s="2" t="str">
        <f t="shared" si="76"/>
        <v>Hold</v>
      </c>
    </row>
    <row r="852" spans="1:8" ht="13.5" x14ac:dyDescent="0.25">
      <c r="A852" s="3">
        <f>TITRES_STAT!B855</f>
        <v>43243</v>
      </c>
      <c r="B852" s="17">
        <f>TITRES_STAT!D855</f>
        <v>4.29</v>
      </c>
      <c r="C852" s="2">
        <f t="shared" si="78"/>
        <v>4.1290710558180308</v>
      </c>
      <c r="D852" s="2">
        <f t="shared" si="74"/>
        <v>4.142501263867846</v>
      </c>
      <c r="E852" s="2">
        <f t="shared" si="73"/>
        <v>-1.3430208049815207E-2</v>
      </c>
      <c r="F852" s="2">
        <f t="shared" si="77"/>
        <v>2.2237155905176498E-2</v>
      </c>
      <c r="G852" s="2">
        <f t="shared" si="75"/>
        <v>-3.5667363954991704E-2</v>
      </c>
      <c r="H852" s="2" t="str">
        <f t="shared" si="76"/>
        <v>Hold</v>
      </c>
    </row>
    <row r="853" spans="1:8" ht="13.5" x14ac:dyDescent="0.25">
      <c r="A853" s="3">
        <f>TITRES_STAT!B856</f>
        <v>43244</v>
      </c>
      <c r="B853" s="17">
        <f>TITRES_STAT!D856</f>
        <v>4.53</v>
      </c>
      <c r="C853" s="2">
        <f t="shared" si="78"/>
        <v>4.1553678164614105</v>
      </c>
      <c r="D853" s="2">
        <f t="shared" si="74"/>
        <v>4.1712048739517087</v>
      </c>
      <c r="E853" s="2">
        <f t="shared" si="73"/>
        <v>-1.5837057490298179E-2</v>
      </c>
      <c r="F853" s="2">
        <f t="shared" si="77"/>
        <v>1.4622313226081563E-2</v>
      </c>
      <c r="G853" s="2">
        <f t="shared" si="75"/>
        <v>-3.045937071637974E-2</v>
      </c>
      <c r="H853" s="2" t="str">
        <f t="shared" si="76"/>
        <v>Hold</v>
      </c>
    </row>
    <row r="854" spans="1:8" ht="13.5" x14ac:dyDescent="0.25">
      <c r="A854" s="3">
        <f>TITRES_STAT!B857</f>
        <v>43245</v>
      </c>
      <c r="B854" s="17">
        <f>TITRES_STAT!D857</f>
        <v>4.6500000000000004</v>
      </c>
      <c r="C854" s="2">
        <f t="shared" si="78"/>
        <v>4.1591573831596556</v>
      </c>
      <c r="D854" s="2">
        <f t="shared" si="74"/>
        <v>4.206671179584915</v>
      </c>
      <c r="E854" s="2">
        <f t="shared" si="73"/>
        <v>-4.7513796425259436E-2</v>
      </c>
      <c r="F854" s="2">
        <f t="shared" si="77"/>
        <v>2.1950912958133631E-3</v>
      </c>
      <c r="G854" s="2">
        <f t="shared" si="75"/>
        <v>-4.9708887721072799E-2</v>
      </c>
      <c r="H854" s="2" t="str">
        <f t="shared" si="76"/>
        <v>Hold</v>
      </c>
    </row>
    <row r="855" spans="1:8" ht="13.5" x14ac:dyDescent="0.25">
      <c r="A855" s="3">
        <f>TITRES_STAT!B858</f>
        <v>43248</v>
      </c>
      <c r="B855" s="17">
        <f>TITRES_STAT!D858</f>
        <v>4.6399999999999997</v>
      </c>
      <c r="C855" s="2">
        <f t="shared" si="78"/>
        <v>4.1469793242120163</v>
      </c>
      <c r="D855" s="2">
        <f t="shared" si="74"/>
        <v>4.2387696107267727</v>
      </c>
      <c r="E855" s="2">
        <f t="shared" si="73"/>
        <v>-9.1790286514756403E-2</v>
      </c>
      <c r="F855" s="2">
        <f t="shared" si="77"/>
        <v>-1.6601984266300593E-2</v>
      </c>
      <c r="G855" s="2">
        <f t="shared" si="75"/>
        <v>-7.518830224845581E-2</v>
      </c>
      <c r="H855" s="2" t="str">
        <f t="shared" si="76"/>
        <v>Hold</v>
      </c>
    </row>
    <row r="856" spans="1:8" ht="13.5" x14ac:dyDescent="0.25">
      <c r="A856" s="3">
        <f>TITRES_STAT!B859</f>
        <v>43249</v>
      </c>
      <c r="B856" s="17">
        <f>TITRES_STAT!D859</f>
        <v>4.5</v>
      </c>
      <c r="C856" s="2">
        <f t="shared" si="78"/>
        <v>4.1428286589486296</v>
      </c>
      <c r="D856" s="2">
        <f t="shared" si="74"/>
        <v>4.2581200099321972</v>
      </c>
      <c r="E856" s="2">
        <f t="shared" si="73"/>
        <v>-0.11529135098356758</v>
      </c>
      <c r="F856" s="2">
        <f t="shared" si="77"/>
        <v>-3.6339857609753987E-2</v>
      </c>
      <c r="G856" s="2">
        <f t="shared" si="75"/>
        <v>-7.8951493373813589E-2</v>
      </c>
      <c r="H856" s="2" t="str">
        <f t="shared" si="76"/>
        <v>Hold</v>
      </c>
    </row>
    <row r="857" spans="1:8" ht="13.5" x14ac:dyDescent="0.25">
      <c r="A857" s="3">
        <f>TITRES_STAT!B860</f>
        <v>43250</v>
      </c>
      <c r="B857" s="17">
        <f>TITRES_STAT!D860</f>
        <v>4.2300000000000004</v>
      </c>
      <c r="C857" s="2">
        <f t="shared" si="78"/>
        <v>4.1485473268026869</v>
      </c>
      <c r="D857" s="2">
        <f t="shared" si="74"/>
        <v>4.2560370462335158</v>
      </c>
      <c r="E857" s="2">
        <f t="shared" si="73"/>
        <v>-0.10748971943082886</v>
      </c>
      <c r="F857" s="2">
        <f t="shared" si="77"/>
        <v>-5.0569829973968958E-2</v>
      </c>
      <c r="G857" s="2">
        <f t="shared" si="75"/>
        <v>-5.6919889456859898E-2</v>
      </c>
      <c r="H857" s="2" t="str">
        <f t="shared" si="76"/>
        <v>Hold</v>
      </c>
    </row>
    <row r="858" spans="1:8" ht="13.5" x14ac:dyDescent="0.25">
      <c r="A858" s="3">
        <f>TITRES_STAT!B861</f>
        <v>43251</v>
      </c>
      <c r="B858" s="17">
        <f>TITRES_STAT!D861</f>
        <v>4.2699999999999996</v>
      </c>
      <c r="C858" s="2">
        <f t="shared" si="78"/>
        <v>4.1518477380638119</v>
      </c>
      <c r="D858" s="2">
        <f t="shared" si="74"/>
        <v>4.2570713391051074</v>
      </c>
      <c r="E858" s="2">
        <f t="shared" si="73"/>
        <v>-0.10522360104129547</v>
      </c>
      <c r="F858" s="2">
        <f t="shared" si="77"/>
        <v>-6.150058418743426E-2</v>
      </c>
      <c r="G858" s="2">
        <f t="shared" si="75"/>
        <v>-4.3723016853861207E-2</v>
      </c>
      <c r="H858" s="2" t="str">
        <f t="shared" si="76"/>
        <v>Hold</v>
      </c>
    </row>
    <row r="859" spans="1:8" ht="13.5" x14ac:dyDescent="0.25">
      <c r="A859" s="3">
        <f>TITRES_STAT!B862</f>
        <v>43252</v>
      </c>
      <c r="B859" s="17">
        <f>TITRES_STAT!D862</f>
        <v>4.37</v>
      </c>
      <c r="C859" s="2">
        <f t="shared" si="78"/>
        <v>4.1561788552847645</v>
      </c>
      <c r="D859" s="2">
        <f t="shared" si="74"/>
        <v>4.2654364250973211</v>
      </c>
      <c r="E859" s="2">
        <f t="shared" si="73"/>
        <v>-0.10925756981255663</v>
      </c>
      <c r="F859" s="2">
        <f t="shared" si="77"/>
        <v>-7.105198131245874E-2</v>
      </c>
      <c r="G859" s="2">
        <f t="shared" si="75"/>
        <v>-3.8205588500097892E-2</v>
      </c>
      <c r="H859" s="2" t="str">
        <f t="shared" si="76"/>
        <v>Hold</v>
      </c>
    </row>
    <row r="860" spans="1:8" ht="13.5" x14ac:dyDescent="0.25">
      <c r="A860" s="3">
        <f>TITRES_STAT!B863</f>
        <v>43255</v>
      </c>
      <c r="B860" s="17">
        <f>TITRES_STAT!D863</f>
        <v>4.43</v>
      </c>
      <c r="C860" s="2">
        <f t="shared" si="78"/>
        <v>4.1459974929332626</v>
      </c>
      <c r="D860" s="2">
        <f t="shared" si="74"/>
        <v>4.2776263195345567</v>
      </c>
      <c r="E860" s="2">
        <f t="shared" ref="E860:E923" si="79">C860-D860</f>
        <v>-0.13162882660129416</v>
      </c>
      <c r="F860" s="2">
        <f t="shared" si="77"/>
        <v>-8.3167350370225823E-2</v>
      </c>
      <c r="G860" s="2">
        <f t="shared" si="75"/>
        <v>-4.8461476231068334E-2</v>
      </c>
      <c r="H860" s="2" t="str">
        <f t="shared" si="76"/>
        <v>Hold</v>
      </c>
    </row>
    <row r="861" spans="1:8" ht="13.5" x14ac:dyDescent="0.25">
      <c r="A861" s="3">
        <f>TITRES_STAT!B864</f>
        <v>43256</v>
      </c>
      <c r="B861" s="17">
        <f>TITRES_STAT!D864</f>
        <v>4.45</v>
      </c>
      <c r="C861" s="2">
        <f t="shared" si="78"/>
        <v>4.1481517247896837</v>
      </c>
      <c r="D861" s="2">
        <f t="shared" ref="D861:D924" si="80">$D$4*B861+(1-$D$4)*D860</f>
        <v>4.2903947403097753</v>
      </c>
      <c r="E861" s="2">
        <f t="shared" si="79"/>
        <v>-0.14224301552009155</v>
      </c>
      <c r="F861" s="2">
        <f t="shared" si="77"/>
        <v>-9.4982483400198978E-2</v>
      </c>
      <c r="G861" s="2">
        <f t="shared" si="75"/>
        <v>-4.7260532119892576E-2</v>
      </c>
      <c r="H861" s="2" t="str">
        <f t="shared" si="76"/>
        <v>Hold</v>
      </c>
    </row>
    <row r="862" spans="1:8" ht="13.5" x14ac:dyDescent="0.25">
      <c r="A862" s="3">
        <f>TITRES_STAT!B865</f>
        <v>43257</v>
      </c>
      <c r="B862" s="17">
        <f>TITRES_STAT!D865</f>
        <v>4.33</v>
      </c>
      <c r="C862" s="2">
        <f t="shared" si="78"/>
        <v>4.1699745363605016</v>
      </c>
      <c r="D862" s="2">
        <f t="shared" si="80"/>
        <v>4.2933284632497921</v>
      </c>
      <c r="E862" s="2">
        <f t="shared" si="79"/>
        <v>-0.12335392688929048</v>
      </c>
      <c r="F862" s="2">
        <f t="shared" si="77"/>
        <v>-0.10065677209801728</v>
      </c>
      <c r="G862" s="2">
        <f t="shared" si="75"/>
        <v>-2.2697154791273197E-2</v>
      </c>
      <c r="H862" s="2" t="str">
        <f t="shared" si="76"/>
        <v>Hold</v>
      </c>
    </row>
    <row r="863" spans="1:8" ht="13.5" x14ac:dyDescent="0.25">
      <c r="A863" s="3">
        <f>TITRES_STAT!B866</f>
        <v>43258</v>
      </c>
      <c r="B863" s="17">
        <f>TITRES_STAT!D866</f>
        <v>4.4000000000000004</v>
      </c>
      <c r="C863" s="2">
        <f t="shared" si="78"/>
        <v>4.2253630692281172</v>
      </c>
      <c r="D863" s="2">
        <f t="shared" si="80"/>
        <v>4.3012300585646219</v>
      </c>
      <c r="E863" s="2">
        <f t="shared" si="79"/>
        <v>-7.5866989336504709E-2</v>
      </c>
      <c r="F863" s="2">
        <f t="shared" si="77"/>
        <v>-9.5698815545714772E-2</v>
      </c>
      <c r="G863" s="2">
        <f t="shared" si="75"/>
        <v>1.9831826209210063E-2</v>
      </c>
      <c r="H863" s="2" t="str">
        <f t="shared" si="76"/>
        <v>Sell</v>
      </c>
    </row>
    <row r="864" spans="1:8" ht="13.5" x14ac:dyDescent="0.25">
      <c r="A864" s="3">
        <f>TITRES_STAT!B867</f>
        <v>43259</v>
      </c>
      <c r="B864" s="17">
        <f>TITRES_STAT!D867</f>
        <v>4.34</v>
      </c>
      <c r="C864" s="2">
        <f t="shared" si="78"/>
        <v>4.2906918278084074</v>
      </c>
      <c r="D864" s="2">
        <f t="shared" si="80"/>
        <v>4.3041019060783539</v>
      </c>
      <c r="E864" s="2">
        <f t="shared" si="79"/>
        <v>-1.3410078269946446E-2</v>
      </c>
      <c r="F864" s="2">
        <f t="shared" si="77"/>
        <v>-7.9241068090561112E-2</v>
      </c>
      <c r="G864" s="2">
        <f t="shared" si="75"/>
        <v>6.5830989820614666E-2</v>
      </c>
      <c r="H864" s="2" t="str">
        <f t="shared" si="76"/>
        <v>Sell</v>
      </c>
    </row>
    <row r="865" spans="1:8" ht="13.5" x14ac:dyDescent="0.25">
      <c r="A865" s="3">
        <f>TITRES_STAT!B868</f>
        <v>43262</v>
      </c>
      <c r="B865" s="17">
        <f>TITRES_STAT!D868</f>
        <v>4.4800000000000004</v>
      </c>
      <c r="C865" s="2">
        <f t="shared" si="78"/>
        <v>4.3444315466071135</v>
      </c>
      <c r="D865" s="2">
        <f t="shared" si="80"/>
        <v>4.317131394516994</v>
      </c>
      <c r="E865" s="2">
        <f t="shared" si="79"/>
        <v>2.7300152090119489E-2</v>
      </c>
      <c r="F865" s="2">
        <f t="shared" si="77"/>
        <v>-5.7932824054425E-2</v>
      </c>
      <c r="G865" s="2">
        <f t="shared" si="75"/>
        <v>8.5232976144544489E-2</v>
      </c>
      <c r="H865" s="2" t="str">
        <f t="shared" si="76"/>
        <v>Sell</v>
      </c>
    </row>
    <row r="866" spans="1:8" ht="13.5" x14ac:dyDescent="0.25">
      <c r="A866" s="3">
        <f>TITRES_STAT!B869</f>
        <v>43263</v>
      </c>
      <c r="B866" s="17">
        <f>TITRES_STAT!D869</f>
        <v>4.55</v>
      </c>
      <c r="C866" s="2">
        <f t="shared" si="78"/>
        <v>4.3683651548214035</v>
      </c>
      <c r="D866" s="2">
        <f t="shared" si="80"/>
        <v>4.3343809208490685</v>
      </c>
      <c r="E866" s="2">
        <f t="shared" si="79"/>
        <v>3.3984233972335076E-2</v>
      </c>
      <c r="F866" s="2">
        <f t="shared" si="77"/>
        <v>-3.9549412449072986E-2</v>
      </c>
      <c r="G866" s="2">
        <f t="shared" si="75"/>
        <v>7.3533646421408055E-2</v>
      </c>
      <c r="H866" s="2" t="str">
        <f t="shared" si="76"/>
        <v>Sell</v>
      </c>
    </row>
    <row r="867" spans="1:8" ht="13.5" x14ac:dyDescent="0.25">
      <c r="A867" s="3">
        <f>TITRES_STAT!B870</f>
        <v>43264</v>
      </c>
      <c r="B867" s="17">
        <f>TITRES_STAT!D870</f>
        <v>4.79</v>
      </c>
      <c r="C867" s="2">
        <f t="shared" si="78"/>
        <v>4.3470782079258035</v>
      </c>
      <c r="D867" s="2">
        <f t="shared" si="80"/>
        <v>4.3681304822676559</v>
      </c>
      <c r="E867" s="2">
        <f t="shared" si="79"/>
        <v>-2.1052274341852417E-2</v>
      </c>
      <c r="F867" s="2">
        <f t="shared" si="77"/>
        <v>-3.584998482762887E-2</v>
      </c>
      <c r="G867" s="2">
        <f t="shared" si="75"/>
        <v>1.4797710485776452E-2</v>
      </c>
      <c r="H867" s="2" t="str">
        <f t="shared" si="76"/>
        <v>Sell</v>
      </c>
    </row>
    <row r="868" spans="1:8" ht="13.5" x14ac:dyDescent="0.25">
      <c r="A868" s="3">
        <f>TITRES_STAT!B871</f>
        <v>43265</v>
      </c>
      <c r="B868" s="17">
        <f>TITRES_STAT!D871</f>
        <v>5.01</v>
      </c>
      <c r="C868" s="2">
        <f t="shared" si="78"/>
        <v>4.3352200220910646</v>
      </c>
      <c r="D868" s="2">
        <f t="shared" si="80"/>
        <v>4.4156763724700516</v>
      </c>
      <c r="E868" s="2">
        <f t="shared" si="79"/>
        <v>-8.0456350378987018E-2</v>
      </c>
      <c r="F868" s="2">
        <f t="shared" si="77"/>
        <v>-4.4771257937900502E-2</v>
      </c>
      <c r="G868" s="2">
        <f t="shared" ref="G868:G931" si="81">E868-F868</f>
        <v>-3.5685092441086516E-2</v>
      </c>
      <c r="H868" s="2" t="str">
        <f t="shared" ref="H868:H931" si="82">IF(G868&lt;0,"Hold","Sell")</f>
        <v>Hold</v>
      </c>
    </row>
    <row r="869" spans="1:8" ht="13.5" x14ac:dyDescent="0.25">
      <c r="A869" s="3">
        <f>TITRES_STAT!B872</f>
        <v>43269</v>
      </c>
      <c r="B869" s="17">
        <f>TITRES_STAT!D872</f>
        <v>5.31</v>
      </c>
      <c r="C869" s="2">
        <f t="shared" si="78"/>
        <v>4.3405707879232081</v>
      </c>
      <c r="D869" s="2">
        <f t="shared" si="80"/>
        <v>4.4819225671018996</v>
      </c>
      <c r="E869" s="2">
        <f t="shared" si="79"/>
        <v>-0.14135177917869157</v>
      </c>
      <c r="F869" s="2">
        <f t="shared" ref="F869:F932" si="83">(E869*(2/(10)))+((1-(2/10))*F868)</f>
        <v>-6.4087362186058719E-2</v>
      </c>
      <c r="G869" s="2">
        <f t="shared" si="81"/>
        <v>-7.7264416992632853E-2</v>
      </c>
      <c r="H869" s="2" t="str">
        <f t="shared" si="82"/>
        <v>Hold</v>
      </c>
    </row>
    <row r="870" spans="1:8" ht="13.5" x14ac:dyDescent="0.25">
      <c r="A870" s="3">
        <f>TITRES_STAT!B873</f>
        <v>43270</v>
      </c>
      <c r="B870" s="17">
        <f>TITRES_STAT!D873</f>
        <v>5.26</v>
      </c>
      <c r="C870" s="2">
        <f t="shared" si="78"/>
        <v>4.354329128242715</v>
      </c>
      <c r="D870" s="2">
        <f t="shared" si="80"/>
        <v>4.5395579325017588</v>
      </c>
      <c r="E870" s="2">
        <f t="shared" si="79"/>
        <v>-0.18522880425904376</v>
      </c>
      <c r="F870" s="2">
        <f t="shared" si="83"/>
        <v>-8.8315650600655729E-2</v>
      </c>
      <c r="G870" s="2">
        <f t="shared" si="81"/>
        <v>-9.6913153658388027E-2</v>
      </c>
      <c r="H870" s="2" t="str">
        <f t="shared" si="82"/>
        <v>Hold</v>
      </c>
    </row>
    <row r="871" spans="1:8" ht="13.5" x14ac:dyDescent="0.25">
      <c r="A871" s="3">
        <f>TITRES_STAT!B874</f>
        <v>43271</v>
      </c>
      <c r="B871" s="17">
        <f>TITRES_STAT!D874</f>
        <v>5.2</v>
      </c>
      <c r="C871" s="2">
        <f t="shared" si="78"/>
        <v>4.3690477238976815</v>
      </c>
      <c r="D871" s="2">
        <f t="shared" si="80"/>
        <v>4.5884795671312579</v>
      </c>
      <c r="E871" s="2">
        <f t="shared" si="79"/>
        <v>-0.21943184323357645</v>
      </c>
      <c r="F871" s="2">
        <f t="shared" si="83"/>
        <v>-0.11453888912723989</v>
      </c>
      <c r="G871" s="2">
        <f t="shared" si="81"/>
        <v>-0.10489295410633656</v>
      </c>
      <c r="H871" s="2" t="str">
        <f t="shared" si="82"/>
        <v>Hold</v>
      </c>
    </row>
    <row r="872" spans="1:8" ht="13.5" x14ac:dyDescent="0.25">
      <c r="A872" s="3">
        <f>TITRES_STAT!B875</f>
        <v>43272</v>
      </c>
      <c r="B872" s="17">
        <f>TITRES_STAT!D875</f>
        <v>5.16</v>
      </c>
      <c r="C872" s="2">
        <f t="shared" si="78"/>
        <v>4.3630403817595766</v>
      </c>
      <c r="D872" s="2">
        <f t="shared" si="80"/>
        <v>4.6308144140104242</v>
      </c>
      <c r="E872" s="2">
        <f t="shared" si="79"/>
        <v>-0.2677740322508475</v>
      </c>
      <c r="F872" s="2">
        <f t="shared" si="83"/>
        <v>-0.14518591775196141</v>
      </c>
      <c r="G872" s="2">
        <f t="shared" si="81"/>
        <v>-0.1225881144988861</v>
      </c>
      <c r="H872" s="2" t="str">
        <f t="shared" si="82"/>
        <v>Hold</v>
      </c>
    </row>
    <row r="873" spans="1:8" ht="13.5" x14ac:dyDescent="0.25">
      <c r="A873" s="3">
        <f>TITRES_STAT!B876</f>
        <v>43273</v>
      </c>
      <c r="B873" s="17">
        <f>TITRES_STAT!D876</f>
        <v>5.17</v>
      </c>
      <c r="C873" s="2">
        <f t="shared" si="78"/>
        <v>4.3687264768734879</v>
      </c>
      <c r="D873" s="2">
        <f t="shared" si="80"/>
        <v>4.6707540870466886</v>
      </c>
      <c r="E873" s="2">
        <f t="shared" si="79"/>
        <v>-0.30202761017320068</v>
      </c>
      <c r="F873" s="2">
        <f t="shared" si="83"/>
        <v>-0.17655425623620927</v>
      </c>
      <c r="G873" s="2">
        <f t="shared" si="81"/>
        <v>-0.12547335393699141</v>
      </c>
      <c r="H873" s="2" t="str">
        <f t="shared" si="82"/>
        <v>Hold</v>
      </c>
    </row>
    <row r="874" spans="1:8" ht="13.5" x14ac:dyDescent="0.25">
      <c r="A874" s="3">
        <f>TITRES_STAT!B877</f>
        <v>43276</v>
      </c>
      <c r="B874" s="17">
        <f>TITRES_STAT!D877</f>
        <v>5.19</v>
      </c>
      <c r="C874" s="2">
        <f t="shared" si="78"/>
        <v>4.3643070188929514</v>
      </c>
      <c r="D874" s="2">
        <f t="shared" si="80"/>
        <v>4.7092167472654518</v>
      </c>
      <c r="E874" s="2">
        <f t="shared" si="79"/>
        <v>-0.34490972837250045</v>
      </c>
      <c r="F874" s="2">
        <f t="shared" si="83"/>
        <v>-0.21022535066346754</v>
      </c>
      <c r="G874" s="2">
        <f t="shared" si="81"/>
        <v>-0.13468437770903291</v>
      </c>
      <c r="H874" s="2" t="str">
        <f t="shared" si="82"/>
        <v>Hold</v>
      </c>
    </row>
    <row r="875" spans="1:8" ht="13.5" x14ac:dyDescent="0.25">
      <c r="A875" s="3">
        <f>TITRES_STAT!B878</f>
        <v>43277</v>
      </c>
      <c r="B875" s="17">
        <f>TITRES_STAT!D878</f>
        <v>5.34</v>
      </c>
      <c r="C875" s="2">
        <f t="shared" si="78"/>
        <v>4.3821059390632664</v>
      </c>
      <c r="D875" s="2">
        <f t="shared" si="80"/>
        <v>4.7559414326531959</v>
      </c>
      <c r="E875" s="2">
        <f t="shared" si="79"/>
        <v>-0.37383549358992951</v>
      </c>
      <c r="F875" s="2">
        <f t="shared" si="83"/>
        <v>-0.24294737924875998</v>
      </c>
      <c r="G875" s="2">
        <f t="shared" si="81"/>
        <v>-0.13088811434116954</v>
      </c>
      <c r="H875" s="2" t="str">
        <f t="shared" si="82"/>
        <v>Hold</v>
      </c>
    </row>
    <row r="876" spans="1:8" ht="13.5" x14ac:dyDescent="0.25">
      <c r="A876" s="3">
        <f>TITRES_STAT!B879</f>
        <v>43278</v>
      </c>
      <c r="B876" s="17">
        <f>TITRES_STAT!D879</f>
        <v>5.34</v>
      </c>
      <c r="C876" s="2">
        <f t="shared" si="78"/>
        <v>4.4079357945919941</v>
      </c>
      <c r="D876" s="2">
        <f t="shared" si="80"/>
        <v>4.7992050302344404</v>
      </c>
      <c r="E876" s="2">
        <f t="shared" si="79"/>
        <v>-0.39126923564244631</v>
      </c>
      <c r="F876" s="2">
        <f t="shared" si="83"/>
        <v>-0.27261175052749725</v>
      </c>
      <c r="G876" s="2">
        <f t="shared" si="81"/>
        <v>-0.11865748511494906</v>
      </c>
      <c r="H876" s="2" t="str">
        <f t="shared" si="82"/>
        <v>Hold</v>
      </c>
    </row>
    <row r="877" spans="1:8" ht="13.5" x14ac:dyDescent="0.25">
      <c r="A877" s="3">
        <f>TITRES_STAT!B880</f>
        <v>43279</v>
      </c>
      <c r="B877" s="17">
        <f>TITRES_STAT!D880</f>
        <v>5.42</v>
      </c>
      <c r="C877" s="2">
        <f t="shared" si="78"/>
        <v>4.4667149031163031</v>
      </c>
      <c r="D877" s="2">
        <f t="shared" si="80"/>
        <v>4.8451898428096678</v>
      </c>
      <c r="E877" s="2">
        <f t="shared" si="79"/>
        <v>-0.37847493969336465</v>
      </c>
      <c r="F877" s="2">
        <f t="shared" si="83"/>
        <v>-0.29378438836067078</v>
      </c>
      <c r="G877" s="2">
        <f t="shared" si="81"/>
        <v>-8.4690551332693875E-2</v>
      </c>
      <c r="H877" s="2" t="str">
        <f t="shared" si="82"/>
        <v>Hold</v>
      </c>
    </row>
    <row r="878" spans="1:8" ht="13.5" x14ac:dyDescent="0.25">
      <c r="A878" s="3">
        <f>TITRES_STAT!B881</f>
        <v>43280</v>
      </c>
      <c r="B878" s="17">
        <f>TITRES_STAT!D881</f>
        <v>5.3</v>
      </c>
      <c r="C878" s="2">
        <f t="shared" si="78"/>
        <v>4.5502972257137948</v>
      </c>
      <c r="D878" s="2">
        <f t="shared" si="80"/>
        <v>4.8788794840830256</v>
      </c>
      <c r="E878" s="2">
        <f t="shared" si="79"/>
        <v>-0.32858225836923083</v>
      </c>
      <c r="F878" s="2">
        <f t="shared" si="83"/>
        <v>-0.30074396236238282</v>
      </c>
      <c r="G878" s="2">
        <f t="shared" si="81"/>
        <v>-2.7838296006848007E-2</v>
      </c>
      <c r="H878" s="2" t="str">
        <f t="shared" si="82"/>
        <v>Hold</v>
      </c>
    </row>
    <row r="879" spans="1:8" ht="13.5" x14ac:dyDescent="0.25">
      <c r="A879" s="3">
        <f>TITRES_STAT!B882</f>
        <v>43283</v>
      </c>
      <c r="B879" s="17">
        <f>TITRES_STAT!D882</f>
        <v>5.2</v>
      </c>
      <c r="C879" s="2">
        <f t="shared" si="78"/>
        <v>4.6671745756039797</v>
      </c>
      <c r="D879" s="2">
        <f t="shared" si="80"/>
        <v>4.9026661889657648</v>
      </c>
      <c r="E879" s="2">
        <f t="shared" si="79"/>
        <v>-0.23549161336178503</v>
      </c>
      <c r="F879" s="2">
        <f t="shared" si="83"/>
        <v>-0.28769349256226329</v>
      </c>
      <c r="G879" s="2">
        <f t="shared" si="81"/>
        <v>5.2201879200478252E-2</v>
      </c>
      <c r="H879" s="2" t="str">
        <f t="shared" si="82"/>
        <v>Sell</v>
      </c>
    </row>
    <row r="880" spans="1:8" ht="13.5" x14ac:dyDescent="0.25">
      <c r="A880" s="3">
        <f>TITRES_STAT!B883</f>
        <v>43284</v>
      </c>
      <c r="B880" s="17">
        <f>TITRES_STAT!D883</f>
        <v>5.08</v>
      </c>
      <c r="C880" s="2">
        <f t="shared" si="78"/>
        <v>4.7583784870495212</v>
      </c>
      <c r="D880" s="2">
        <f t="shared" si="80"/>
        <v>4.9158020268201525</v>
      </c>
      <c r="E880" s="2">
        <f t="shared" si="79"/>
        <v>-0.15742353977063139</v>
      </c>
      <c r="F880" s="2">
        <f t="shared" si="83"/>
        <v>-0.26163950200393693</v>
      </c>
      <c r="G880" s="2">
        <f t="shared" si="81"/>
        <v>0.10421596223330554</v>
      </c>
      <c r="H880" s="2" t="str">
        <f t="shared" si="82"/>
        <v>Sell</v>
      </c>
    </row>
    <row r="881" spans="1:8" ht="13.5" x14ac:dyDescent="0.25">
      <c r="A881" s="3">
        <f>TITRES_STAT!B884</f>
        <v>43285</v>
      </c>
      <c r="B881" s="17">
        <f>TITRES_STAT!D884</f>
        <v>5.0999999999999996</v>
      </c>
      <c r="C881" s="2">
        <f t="shared" si="78"/>
        <v>4.8263202582726716</v>
      </c>
      <c r="D881" s="2">
        <f t="shared" si="80"/>
        <v>4.9294463211297703</v>
      </c>
      <c r="E881" s="2">
        <f t="shared" si="79"/>
        <v>-0.10312606285709869</v>
      </c>
      <c r="F881" s="2">
        <f t="shared" si="83"/>
        <v>-0.22993681417456929</v>
      </c>
      <c r="G881" s="2">
        <f t="shared" si="81"/>
        <v>0.1268107513174706</v>
      </c>
      <c r="H881" s="2" t="str">
        <f t="shared" si="82"/>
        <v>Sell</v>
      </c>
    </row>
    <row r="882" spans="1:8" ht="13.5" x14ac:dyDescent="0.25">
      <c r="A882" s="3">
        <f>TITRES_STAT!B885</f>
        <v>43286</v>
      </c>
      <c r="B882" s="17">
        <f>TITRES_STAT!D885</f>
        <v>5.09</v>
      </c>
      <c r="C882" s="2">
        <f t="shared" si="78"/>
        <v>4.8776556031537988</v>
      </c>
      <c r="D882" s="2">
        <f t="shared" si="80"/>
        <v>4.9413391862312688</v>
      </c>
      <c r="E882" s="2">
        <f t="shared" si="79"/>
        <v>-6.3683583077470018E-2</v>
      </c>
      <c r="F882" s="2">
        <f t="shared" si="83"/>
        <v>-0.19668616795514945</v>
      </c>
      <c r="G882" s="2">
        <f t="shared" si="81"/>
        <v>0.13300258487767944</v>
      </c>
      <c r="H882" s="2" t="str">
        <f t="shared" si="82"/>
        <v>Sell</v>
      </c>
    </row>
    <row r="883" spans="1:8" ht="13.5" x14ac:dyDescent="0.25">
      <c r="A883" s="3">
        <f>TITRES_STAT!B886</f>
        <v>43287</v>
      </c>
      <c r="B883" s="17">
        <f>TITRES_STAT!D886</f>
        <v>5.09</v>
      </c>
      <c r="C883" s="2">
        <f t="shared" si="78"/>
        <v>4.9226316642070609</v>
      </c>
      <c r="D883" s="2">
        <f t="shared" si="80"/>
        <v>4.9523510983622856</v>
      </c>
      <c r="E883" s="2">
        <f t="shared" si="79"/>
        <v>-2.9719434155224711E-2</v>
      </c>
      <c r="F883" s="2">
        <f t="shared" si="83"/>
        <v>-0.1632928211951645</v>
      </c>
      <c r="G883" s="2">
        <f t="shared" si="81"/>
        <v>0.13357338703993979</v>
      </c>
      <c r="H883" s="2" t="str">
        <f t="shared" si="82"/>
        <v>Sell</v>
      </c>
    </row>
    <row r="884" spans="1:8" ht="13.5" x14ac:dyDescent="0.25">
      <c r="A884" s="3">
        <f>TITRES_STAT!B887</f>
        <v>43290</v>
      </c>
      <c r="B884" s="17">
        <f>TITRES_STAT!D887</f>
        <v>5.08</v>
      </c>
      <c r="C884" s="2">
        <f t="shared" si="78"/>
        <v>4.9637652543290507</v>
      </c>
      <c r="D884" s="2">
        <f t="shared" si="80"/>
        <v>4.9618065725576717</v>
      </c>
      <c r="E884" s="2">
        <f t="shared" si="79"/>
        <v>1.9586817713790339E-3</v>
      </c>
      <c r="F884" s="2">
        <f t="shared" si="83"/>
        <v>-0.13024252060185579</v>
      </c>
      <c r="G884" s="2">
        <f t="shared" si="81"/>
        <v>0.13220120237323482</v>
      </c>
      <c r="H884" s="2" t="str">
        <f t="shared" si="82"/>
        <v>Sell</v>
      </c>
    </row>
    <row r="885" spans="1:8" ht="13.5" x14ac:dyDescent="0.25">
      <c r="A885" s="3">
        <f>TITRES_STAT!B888</f>
        <v>43291</v>
      </c>
      <c r="B885" s="17">
        <f>TITRES_STAT!D888</f>
        <v>5.09</v>
      </c>
      <c r="C885" s="2">
        <f t="shared" si="78"/>
        <v>5.0216475228938116</v>
      </c>
      <c r="D885" s="2">
        <f t="shared" si="80"/>
        <v>4.9713023819978446</v>
      </c>
      <c r="E885" s="2">
        <f t="shared" si="79"/>
        <v>5.0345140895966978E-2</v>
      </c>
      <c r="F885" s="2">
        <f t="shared" si="83"/>
        <v>-9.412498830229124E-2</v>
      </c>
      <c r="G885" s="2">
        <f t="shared" si="81"/>
        <v>0.14447012919825822</v>
      </c>
      <c r="H885" s="2" t="str">
        <f t="shared" si="82"/>
        <v>Sell</v>
      </c>
    </row>
    <row r="886" spans="1:8" ht="13.5" x14ac:dyDescent="0.25">
      <c r="A886" s="3">
        <f>TITRES_STAT!B889</f>
        <v>43292</v>
      </c>
      <c r="B886" s="17">
        <f>TITRES_STAT!D889</f>
        <v>5.0599999999999996</v>
      </c>
      <c r="C886" s="2">
        <f t="shared" si="78"/>
        <v>5.0706248270639946</v>
      </c>
      <c r="D886" s="2">
        <f t="shared" si="80"/>
        <v>4.9778725759239295</v>
      </c>
      <c r="E886" s="2">
        <f t="shared" si="79"/>
        <v>9.2752251140065134E-2</v>
      </c>
      <c r="F886" s="2">
        <f t="shared" si="83"/>
        <v>-5.6749540413819972E-2</v>
      </c>
      <c r="G886" s="2">
        <f t="shared" si="81"/>
        <v>0.1495017915538851</v>
      </c>
      <c r="H886" s="2" t="str">
        <f t="shared" si="82"/>
        <v>Sell</v>
      </c>
    </row>
    <row r="887" spans="1:8" ht="13.5" x14ac:dyDescent="0.25">
      <c r="A887" s="3">
        <f>TITRES_STAT!B890</f>
        <v>43293</v>
      </c>
      <c r="B887" s="17">
        <f>TITRES_STAT!D890</f>
        <v>5.07</v>
      </c>
      <c r="C887" s="2">
        <f t="shared" si="78"/>
        <v>5.1243748536695337</v>
      </c>
      <c r="D887" s="2">
        <f t="shared" si="80"/>
        <v>4.9846968295591942</v>
      </c>
      <c r="E887" s="2">
        <f t="shared" si="79"/>
        <v>0.13967802411033947</v>
      </c>
      <c r="F887" s="2">
        <f t="shared" si="83"/>
        <v>-1.7464027508988088E-2</v>
      </c>
      <c r="G887" s="2">
        <f t="shared" si="81"/>
        <v>0.15714205161932757</v>
      </c>
      <c r="H887" s="2" t="str">
        <f t="shared" si="82"/>
        <v>Sell</v>
      </c>
    </row>
    <row r="888" spans="1:8" ht="13.5" x14ac:dyDescent="0.25">
      <c r="A888" s="3">
        <f>TITRES_STAT!B891</f>
        <v>43294</v>
      </c>
      <c r="B888" s="17">
        <f>TITRES_STAT!D891</f>
        <v>5.07</v>
      </c>
      <c r="C888" s="2">
        <f t="shared" si="78"/>
        <v>5.1513941069511437</v>
      </c>
      <c r="D888" s="2">
        <f t="shared" si="80"/>
        <v>4.9910155829251801</v>
      </c>
      <c r="E888" s="2">
        <f t="shared" si="79"/>
        <v>0.16037852402596364</v>
      </c>
      <c r="F888" s="2">
        <f t="shared" si="83"/>
        <v>1.810448279800226E-2</v>
      </c>
      <c r="G888" s="2">
        <f t="shared" si="81"/>
        <v>0.14227404122796139</v>
      </c>
      <c r="H888" s="2" t="str">
        <f t="shared" si="82"/>
        <v>Sell</v>
      </c>
    </row>
    <row r="889" spans="1:8" ht="13.5" x14ac:dyDescent="0.25">
      <c r="A889" s="3">
        <f>TITRES_STAT!B892</f>
        <v>43297</v>
      </c>
      <c r="B889" s="17">
        <f>TITRES_STAT!D892</f>
        <v>5.04</v>
      </c>
      <c r="C889" s="2">
        <f t="shared" si="78"/>
        <v>5.1588719366509679</v>
      </c>
      <c r="D889" s="2">
        <f t="shared" si="80"/>
        <v>4.994644058264055</v>
      </c>
      <c r="E889" s="2">
        <f t="shared" si="79"/>
        <v>0.16422787838691288</v>
      </c>
      <c r="F889" s="2">
        <f t="shared" si="83"/>
        <v>4.7329161915784387E-2</v>
      </c>
      <c r="G889" s="2">
        <f t="shared" si="81"/>
        <v>0.1168987164711285</v>
      </c>
      <c r="H889" s="2" t="str">
        <f t="shared" si="82"/>
        <v>Sell</v>
      </c>
    </row>
    <row r="890" spans="1:8" ht="13.5" x14ac:dyDescent="0.25">
      <c r="A890" s="3">
        <f>TITRES_STAT!B893</f>
        <v>43298</v>
      </c>
      <c r="B890" s="17">
        <f>TITRES_STAT!D893</f>
        <v>5.05</v>
      </c>
      <c r="C890" s="2">
        <f t="shared" si="78"/>
        <v>5.1467377925508195</v>
      </c>
      <c r="D890" s="2">
        <f t="shared" si="80"/>
        <v>4.9987444983926439</v>
      </c>
      <c r="E890" s="2">
        <f t="shared" si="79"/>
        <v>0.14799329415817564</v>
      </c>
      <c r="F890" s="2">
        <f t="shared" si="83"/>
        <v>6.7461988364262648E-2</v>
      </c>
      <c r="G890" s="2">
        <f t="shared" si="81"/>
        <v>8.0531305793912988E-2</v>
      </c>
      <c r="H890" s="2" t="str">
        <f t="shared" si="82"/>
        <v>Sell</v>
      </c>
    </row>
    <row r="891" spans="1:8" ht="13.5" x14ac:dyDescent="0.25">
      <c r="A891" s="3">
        <f>TITRES_STAT!B894</f>
        <v>43299</v>
      </c>
      <c r="B891" s="17">
        <f>TITRES_STAT!D894</f>
        <v>5</v>
      </c>
      <c r="C891" s="2">
        <f t="shared" si="78"/>
        <v>5.1395473629276163</v>
      </c>
      <c r="D891" s="2">
        <f t="shared" si="80"/>
        <v>4.9988374985117074</v>
      </c>
      <c r="E891" s="2">
        <f t="shared" si="79"/>
        <v>0.14070986441590883</v>
      </c>
      <c r="F891" s="2">
        <f t="shared" si="83"/>
        <v>8.2111563574591886E-2</v>
      </c>
      <c r="G891" s="2">
        <f t="shared" si="81"/>
        <v>5.8598300841316939E-2</v>
      </c>
      <c r="H891" s="2" t="str">
        <f t="shared" si="82"/>
        <v>Sell</v>
      </c>
    </row>
    <row r="892" spans="1:8" ht="13.5" x14ac:dyDescent="0.25">
      <c r="A892" s="3">
        <f>TITRES_STAT!B895</f>
        <v>43300</v>
      </c>
      <c r="B892" s="17">
        <f>TITRES_STAT!D895</f>
        <v>5.05</v>
      </c>
      <c r="C892" s="2">
        <f t="shared" si="78"/>
        <v>5.131924691707983</v>
      </c>
      <c r="D892" s="2">
        <f t="shared" si="80"/>
        <v>5.0026273134367667</v>
      </c>
      <c r="E892" s="2">
        <f t="shared" si="79"/>
        <v>0.12929737827121635</v>
      </c>
      <c r="F892" s="2">
        <f t="shared" si="83"/>
        <v>9.1548726513916795E-2</v>
      </c>
      <c r="G892" s="2">
        <f t="shared" si="81"/>
        <v>3.7748651757299551E-2</v>
      </c>
      <c r="H892" s="2" t="str">
        <f t="shared" si="82"/>
        <v>Sell</v>
      </c>
    </row>
    <row r="893" spans="1:8" ht="13.5" x14ac:dyDescent="0.25">
      <c r="A893" s="3">
        <f>TITRES_STAT!B896</f>
        <v>43301</v>
      </c>
      <c r="B893" s="17">
        <f>TITRES_STAT!D896</f>
        <v>5.0999999999999996</v>
      </c>
      <c r="C893" s="2">
        <f t="shared" si="78"/>
        <v>5.1254747391375242</v>
      </c>
      <c r="D893" s="2">
        <f t="shared" si="80"/>
        <v>5.0098401050340424</v>
      </c>
      <c r="E893" s="2">
        <f t="shared" si="79"/>
        <v>0.11563463410348174</v>
      </c>
      <c r="F893" s="2">
        <f t="shared" si="83"/>
        <v>9.6365908031829789E-2</v>
      </c>
      <c r="G893" s="2">
        <f t="shared" si="81"/>
        <v>1.9268726071651948E-2</v>
      </c>
      <c r="H893" s="2" t="str">
        <f t="shared" si="82"/>
        <v>Sell</v>
      </c>
    </row>
    <row r="894" spans="1:8" ht="13.5" x14ac:dyDescent="0.25">
      <c r="A894" s="3">
        <f>TITRES_STAT!B897</f>
        <v>43304</v>
      </c>
      <c r="B894" s="17">
        <f>TITRES_STAT!D897</f>
        <v>4.9800000000000004</v>
      </c>
      <c r="C894" s="2">
        <f t="shared" si="78"/>
        <v>5.1184786254240588</v>
      </c>
      <c r="D894" s="2">
        <f t="shared" si="80"/>
        <v>5.0076297268833727</v>
      </c>
      <c r="E894" s="2">
        <f t="shared" si="79"/>
        <v>0.11084889854068614</v>
      </c>
      <c r="F894" s="2">
        <f t="shared" si="83"/>
        <v>9.9262506133601061E-2</v>
      </c>
      <c r="G894" s="2">
        <f t="shared" si="81"/>
        <v>1.1586392407085075E-2</v>
      </c>
      <c r="H894" s="2" t="str">
        <f t="shared" si="82"/>
        <v>Sell</v>
      </c>
    </row>
    <row r="895" spans="1:8" ht="13.5" x14ac:dyDescent="0.25">
      <c r="A895" s="3">
        <f>TITRES_STAT!B898</f>
        <v>43305</v>
      </c>
      <c r="B895" s="17">
        <f>TITRES_STAT!D898</f>
        <v>5.09</v>
      </c>
      <c r="C895" s="2">
        <f t="shared" si="78"/>
        <v>5.114097298435742</v>
      </c>
      <c r="D895" s="2">
        <f t="shared" si="80"/>
        <v>5.0137312285957156</v>
      </c>
      <c r="E895" s="2">
        <f t="shared" si="79"/>
        <v>0.10036606984002638</v>
      </c>
      <c r="F895" s="2">
        <f t="shared" si="83"/>
        <v>9.9483218874886134E-2</v>
      </c>
      <c r="G895" s="2">
        <f t="shared" si="81"/>
        <v>8.8285096514024997E-4</v>
      </c>
      <c r="H895" s="2" t="str">
        <f t="shared" si="82"/>
        <v>Sell</v>
      </c>
    </row>
    <row r="896" spans="1:8" ht="13.5" x14ac:dyDescent="0.25">
      <c r="A896" s="3">
        <f>TITRES_STAT!B899</f>
        <v>43307</v>
      </c>
      <c r="B896" s="17">
        <f>TITRES_STAT!D899</f>
        <v>5</v>
      </c>
      <c r="C896" s="2">
        <f t="shared" si="78"/>
        <v>5.1057746371379356</v>
      </c>
      <c r="D896" s="2">
        <f t="shared" si="80"/>
        <v>5.0127141005515883</v>
      </c>
      <c r="E896" s="2">
        <f t="shared" si="79"/>
        <v>9.3060536586347276E-2</v>
      </c>
      <c r="F896" s="2">
        <f t="shared" si="83"/>
        <v>9.8198682417178357E-2</v>
      </c>
      <c r="G896" s="2">
        <f t="shared" si="81"/>
        <v>-5.1381458308310812E-3</v>
      </c>
      <c r="H896" s="2" t="str">
        <f t="shared" si="82"/>
        <v>Hold</v>
      </c>
    </row>
    <row r="897" spans="1:8" ht="13.5" x14ac:dyDescent="0.25">
      <c r="A897" s="3">
        <f>TITRES_STAT!B900</f>
        <v>43308</v>
      </c>
      <c r="B897" s="17">
        <f>TITRES_STAT!D900</f>
        <v>5</v>
      </c>
      <c r="C897" s="2">
        <f t="shared" si="78"/>
        <v>5.100270846809023</v>
      </c>
      <c r="D897" s="2">
        <f t="shared" si="80"/>
        <v>5.0117723153255449</v>
      </c>
      <c r="E897" s="2">
        <f t="shared" si="79"/>
        <v>8.8498531483478082E-2</v>
      </c>
      <c r="F897" s="2">
        <f t="shared" si="83"/>
        <v>9.6258652230438307E-2</v>
      </c>
      <c r="G897" s="2">
        <f t="shared" si="81"/>
        <v>-7.7601207469602251E-3</v>
      </c>
      <c r="H897" s="2" t="str">
        <f t="shared" si="82"/>
        <v>Hold</v>
      </c>
    </row>
    <row r="898" spans="1:8" ht="13.5" x14ac:dyDescent="0.25">
      <c r="A898" s="3">
        <f>TITRES_STAT!B901</f>
        <v>43311</v>
      </c>
      <c r="B898" s="17">
        <f>TITRES_STAT!D901</f>
        <v>5.09</v>
      </c>
      <c r="C898" s="2">
        <f t="shared" si="78"/>
        <v>5.0956137934537891</v>
      </c>
      <c r="D898" s="2">
        <f t="shared" si="80"/>
        <v>5.017566958634764</v>
      </c>
      <c r="E898" s="2">
        <f t="shared" si="79"/>
        <v>7.8046834819025079E-2</v>
      </c>
      <c r="F898" s="2">
        <f t="shared" si="83"/>
        <v>9.2616288748155667E-2</v>
      </c>
      <c r="G898" s="2">
        <f t="shared" si="81"/>
        <v>-1.4569453929130588E-2</v>
      </c>
      <c r="H898" s="2" t="str">
        <f t="shared" si="82"/>
        <v>Hold</v>
      </c>
    </row>
    <row r="899" spans="1:8" ht="13.5" x14ac:dyDescent="0.25">
      <c r="A899" s="3">
        <f>TITRES_STAT!B902</f>
        <v>43312</v>
      </c>
      <c r="B899" s="17">
        <f>TITRES_STAT!D902</f>
        <v>5.15</v>
      </c>
      <c r="C899" s="2">
        <f t="shared" si="78"/>
        <v>5.0870578252301293</v>
      </c>
      <c r="D899" s="2">
        <f t="shared" si="80"/>
        <v>5.0273768135507071</v>
      </c>
      <c r="E899" s="2">
        <f t="shared" si="79"/>
        <v>5.9681011679422191E-2</v>
      </c>
      <c r="F899" s="2">
        <f t="shared" si="83"/>
        <v>8.6029233334408969E-2</v>
      </c>
      <c r="G899" s="2">
        <f t="shared" si="81"/>
        <v>-2.6348221654986778E-2</v>
      </c>
      <c r="H899" s="2" t="str">
        <f t="shared" si="82"/>
        <v>Hold</v>
      </c>
    </row>
    <row r="900" spans="1:8" ht="13.5" x14ac:dyDescent="0.25">
      <c r="A900" s="3">
        <f>TITRES_STAT!B903</f>
        <v>43313</v>
      </c>
      <c r="B900" s="17">
        <f>TITRES_STAT!D903</f>
        <v>5.3</v>
      </c>
      <c r="C900" s="2">
        <f t="shared" si="78"/>
        <v>5.0813566213485704</v>
      </c>
      <c r="D900" s="2">
        <f t="shared" si="80"/>
        <v>5.047571123658062</v>
      </c>
      <c r="E900" s="2">
        <f t="shared" si="79"/>
        <v>3.3785497690508315E-2</v>
      </c>
      <c r="F900" s="2">
        <f t="shared" si="83"/>
        <v>7.5580486205628836E-2</v>
      </c>
      <c r="G900" s="2">
        <f t="shared" si="81"/>
        <v>-4.1794988515120521E-2</v>
      </c>
      <c r="H900" s="2" t="str">
        <f t="shared" si="82"/>
        <v>Hold</v>
      </c>
    </row>
    <row r="901" spans="1:8" ht="13.5" x14ac:dyDescent="0.25">
      <c r="A901" s="3">
        <f>TITRES_STAT!B904</f>
        <v>43314</v>
      </c>
      <c r="B901" s="17">
        <f>TITRES_STAT!D904</f>
        <v>5.15</v>
      </c>
      <c r="C901" s="2">
        <f t="shared" si="78"/>
        <v>5.0688402180641745</v>
      </c>
      <c r="D901" s="2">
        <f t="shared" si="80"/>
        <v>5.0551584478315386</v>
      </c>
      <c r="E901" s="2">
        <f t="shared" si="79"/>
        <v>1.3681770232635948E-2</v>
      </c>
      <c r="F901" s="2">
        <f t="shared" si="83"/>
        <v>6.3200743011030264E-2</v>
      </c>
      <c r="G901" s="2">
        <f t="shared" si="81"/>
        <v>-4.9518972778394316E-2</v>
      </c>
      <c r="H901" s="2" t="str">
        <f t="shared" si="82"/>
        <v>Hold</v>
      </c>
    </row>
    <row r="902" spans="1:8" ht="13.5" x14ac:dyDescent="0.25">
      <c r="A902" s="3">
        <f>TITRES_STAT!B905</f>
        <v>43315</v>
      </c>
      <c r="B902" s="17">
        <f>TITRES_STAT!D905</f>
        <v>5.2</v>
      </c>
      <c r="C902" s="2">
        <f t="shared" si="78"/>
        <v>5.065941722977378</v>
      </c>
      <c r="D902" s="2">
        <f t="shared" si="80"/>
        <v>5.0658874516958692</v>
      </c>
      <c r="E902" s="2">
        <f t="shared" si="79"/>
        <v>5.4271281508810887E-5</v>
      </c>
      <c r="F902" s="2">
        <f t="shared" si="83"/>
        <v>5.0571448665125973E-2</v>
      </c>
      <c r="G902" s="2">
        <f t="shared" si="81"/>
        <v>-5.0517177383617162E-2</v>
      </c>
      <c r="H902" s="2" t="str">
        <f t="shared" si="82"/>
        <v>Hold</v>
      </c>
    </row>
    <row r="903" spans="1:8" ht="13.5" x14ac:dyDescent="0.25">
      <c r="A903" s="3">
        <f>TITRES_STAT!B906</f>
        <v>43318</v>
      </c>
      <c r="B903" s="17">
        <f>TITRES_STAT!D906</f>
        <v>5.15</v>
      </c>
      <c r="C903" s="2">
        <f t="shared" si="78"/>
        <v>5.0711814579039354</v>
      </c>
      <c r="D903" s="2">
        <f t="shared" si="80"/>
        <v>5.0721180108295085</v>
      </c>
      <c r="E903" s="2">
        <f t="shared" si="79"/>
        <v>-9.3655292557315306E-4</v>
      </c>
      <c r="F903" s="2">
        <f t="shared" si="83"/>
        <v>4.0269848346986145E-2</v>
      </c>
      <c r="G903" s="2">
        <f t="shared" si="81"/>
        <v>-4.1206401272559298E-2</v>
      </c>
      <c r="H903" s="2" t="str">
        <f t="shared" si="82"/>
        <v>Hold</v>
      </c>
    </row>
    <row r="904" spans="1:8" ht="13.5" x14ac:dyDescent="0.25">
      <c r="A904" s="3">
        <f>TITRES_STAT!B907</f>
        <v>43319</v>
      </c>
      <c r="B904" s="17">
        <f>TITRES_STAT!D907</f>
        <v>5.19</v>
      </c>
      <c r="C904" s="2">
        <f t="shared" si="78"/>
        <v>5.0571535413033306</v>
      </c>
      <c r="D904" s="2">
        <f t="shared" si="80"/>
        <v>5.0808500100273228</v>
      </c>
      <c r="E904" s="2">
        <f t="shared" si="79"/>
        <v>-2.3696468723992226E-2</v>
      </c>
      <c r="F904" s="2">
        <f t="shared" si="83"/>
        <v>2.7476584932790475E-2</v>
      </c>
      <c r="G904" s="2">
        <f t="shared" si="81"/>
        <v>-5.1173053656782701E-2</v>
      </c>
      <c r="H904" s="2" t="str">
        <f t="shared" si="82"/>
        <v>Hold</v>
      </c>
    </row>
    <row r="905" spans="1:8" ht="13.5" x14ac:dyDescent="0.25">
      <c r="A905" s="3">
        <f>TITRES_STAT!B908</f>
        <v>43320</v>
      </c>
      <c r="B905" s="17">
        <f>TITRES_STAT!D908</f>
        <v>5.08</v>
      </c>
      <c r="C905" s="2">
        <f t="shared" si="78"/>
        <v>5.0622068426412792</v>
      </c>
      <c r="D905" s="2">
        <f t="shared" si="80"/>
        <v>5.0807870463215945</v>
      </c>
      <c r="E905" s="2">
        <f t="shared" si="79"/>
        <v>-1.8580203680315321E-2</v>
      </c>
      <c r="F905" s="2">
        <f t="shared" si="83"/>
        <v>1.8265227210169318E-2</v>
      </c>
      <c r="G905" s="2">
        <f t="shared" si="81"/>
        <v>-3.6845430890484643E-2</v>
      </c>
      <c r="H905" s="2" t="str">
        <f t="shared" si="82"/>
        <v>Hold</v>
      </c>
    </row>
    <row r="906" spans="1:8" ht="13.5" x14ac:dyDescent="0.25">
      <c r="A906" s="3">
        <f>TITRES_STAT!B909</f>
        <v>43321</v>
      </c>
      <c r="B906" s="17">
        <f>TITRES_STAT!D909</f>
        <v>5.0599999999999996</v>
      </c>
      <c r="C906" s="2">
        <f t="shared" si="78"/>
        <v>5.0526365591580049</v>
      </c>
      <c r="D906" s="2">
        <f t="shared" si="80"/>
        <v>5.0792472651125875</v>
      </c>
      <c r="E906" s="2">
        <f t="shared" si="79"/>
        <v>-2.6610705954582592E-2</v>
      </c>
      <c r="F906" s="2">
        <f t="shared" si="83"/>
        <v>9.2900405772189353E-3</v>
      </c>
      <c r="G906" s="2">
        <f t="shared" si="81"/>
        <v>-3.5900746531801531E-2</v>
      </c>
      <c r="H906" s="2" t="str">
        <f t="shared" si="82"/>
        <v>Hold</v>
      </c>
    </row>
    <row r="907" spans="1:8" ht="13.5" x14ac:dyDescent="0.25">
      <c r="A907" s="3">
        <f>TITRES_STAT!B910</f>
        <v>43322</v>
      </c>
      <c r="B907" s="17">
        <f>TITRES_STAT!D910</f>
        <v>5.01</v>
      </c>
      <c r="C907" s="2">
        <f t="shared" si="78"/>
        <v>5.0445386269798504</v>
      </c>
      <c r="D907" s="2">
        <f t="shared" si="80"/>
        <v>5.0741178380672114</v>
      </c>
      <c r="E907" s="2">
        <f t="shared" si="79"/>
        <v>-2.9579211087360946E-2</v>
      </c>
      <c r="F907" s="2">
        <f t="shared" si="83"/>
        <v>1.5161902443029587E-3</v>
      </c>
      <c r="G907" s="2">
        <f t="shared" si="81"/>
        <v>-3.1095401331663906E-2</v>
      </c>
      <c r="H907" s="2" t="str">
        <f t="shared" si="82"/>
        <v>Hold</v>
      </c>
    </row>
    <row r="908" spans="1:8" ht="13.5" x14ac:dyDescent="0.25">
      <c r="A908" s="3">
        <f>TITRES_STAT!B911</f>
        <v>43326</v>
      </c>
      <c r="B908" s="17">
        <f>TITRES_STAT!D911</f>
        <v>5</v>
      </c>
      <c r="C908" s="2">
        <f t="shared" si="78"/>
        <v>5.0515326843675652</v>
      </c>
      <c r="D908" s="2">
        <f t="shared" si="80"/>
        <v>5.0686276278400104</v>
      </c>
      <c r="E908" s="2">
        <f t="shared" si="79"/>
        <v>-1.7094943472445223E-2</v>
      </c>
      <c r="F908" s="2">
        <f t="shared" si="83"/>
        <v>-2.2060364990466779E-3</v>
      </c>
      <c r="G908" s="2">
        <f t="shared" si="81"/>
        <v>-1.4888906973398546E-2</v>
      </c>
      <c r="H908" s="2" t="str">
        <f t="shared" si="82"/>
        <v>Hold</v>
      </c>
    </row>
    <row r="909" spans="1:8" ht="13.5" x14ac:dyDescent="0.25">
      <c r="A909" s="3">
        <f>TITRES_STAT!B912</f>
        <v>43327</v>
      </c>
      <c r="B909" s="17">
        <f>TITRES_STAT!D912</f>
        <v>5.01</v>
      </c>
      <c r="C909" s="2">
        <f t="shared" si="78"/>
        <v>5.0666815021571701</v>
      </c>
      <c r="D909" s="2">
        <f t="shared" si="80"/>
        <v>5.0642848405926024</v>
      </c>
      <c r="E909" s="2">
        <f t="shared" si="79"/>
        <v>2.396661564567637E-3</v>
      </c>
      <c r="F909" s="2">
        <f t="shared" si="83"/>
        <v>-1.285496886323815E-3</v>
      </c>
      <c r="G909" s="2">
        <f t="shared" si="81"/>
        <v>3.6821584508914523E-3</v>
      </c>
      <c r="H909" s="2" t="str">
        <f t="shared" si="82"/>
        <v>Sell</v>
      </c>
    </row>
    <row r="910" spans="1:8" ht="13.5" x14ac:dyDescent="0.25">
      <c r="A910" s="3">
        <f>TITRES_STAT!B913</f>
        <v>43328</v>
      </c>
      <c r="B910" s="17">
        <f>TITRES_STAT!D913</f>
        <v>5.01</v>
      </c>
      <c r="C910" s="2">
        <f t="shared" si="78"/>
        <v>5.1025766556714514</v>
      </c>
      <c r="D910" s="2">
        <f t="shared" si="80"/>
        <v>5.0602637412894467</v>
      </c>
      <c r="E910" s="2">
        <f t="shared" si="79"/>
        <v>4.2312914382004685E-2</v>
      </c>
      <c r="F910" s="2">
        <f t="shared" si="83"/>
        <v>7.4341853673418855E-3</v>
      </c>
      <c r="G910" s="2">
        <f t="shared" si="81"/>
        <v>3.4878729014662796E-2</v>
      </c>
      <c r="H910" s="2" t="str">
        <f t="shared" si="82"/>
        <v>Sell</v>
      </c>
    </row>
    <row r="911" spans="1:8" ht="13.5" x14ac:dyDescent="0.25">
      <c r="A911" s="3">
        <f>TITRES_STAT!B914</f>
        <v>43329</v>
      </c>
      <c r="B911" s="17">
        <f>TITRES_STAT!D914</f>
        <v>5</v>
      </c>
      <c r="C911" s="2">
        <f t="shared" ref="C911:C974" si="84">$C$4*B901+C910*(1-$C$4)</f>
        <v>5.1098725547989199</v>
      </c>
      <c r="D911" s="2">
        <f t="shared" si="80"/>
        <v>5.0557997604531915</v>
      </c>
      <c r="E911" s="2">
        <f t="shared" si="79"/>
        <v>5.4072794345728425E-2</v>
      </c>
      <c r="F911" s="2">
        <f t="shared" si="83"/>
        <v>1.6761907163019195E-2</v>
      </c>
      <c r="G911" s="2">
        <f t="shared" si="81"/>
        <v>3.7310887182709231E-2</v>
      </c>
      <c r="H911" s="2" t="str">
        <f t="shared" si="82"/>
        <v>Sell</v>
      </c>
    </row>
    <row r="912" spans="1:8" ht="13.5" x14ac:dyDescent="0.25">
      <c r="A912" s="3">
        <f>TITRES_STAT!B915</f>
        <v>43332</v>
      </c>
      <c r="B912" s="17">
        <f>TITRES_STAT!D915</f>
        <v>5</v>
      </c>
      <c r="C912" s="2">
        <f t="shared" si="84"/>
        <v>5.1237383155990859</v>
      </c>
      <c r="D912" s="2">
        <f t="shared" si="80"/>
        <v>5.0516664448640665</v>
      </c>
      <c r="E912" s="2">
        <f t="shared" si="79"/>
        <v>7.2071870735019417E-2</v>
      </c>
      <c r="F912" s="2">
        <f t="shared" si="83"/>
        <v>2.7823899877419241E-2</v>
      </c>
      <c r="G912" s="2">
        <f t="shared" si="81"/>
        <v>4.4247970857600176E-2</v>
      </c>
      <c r="H912" s="2" t="str">
        <f t="shared" si="82"/>
        <v>Sell</v>
      </c>
    </row>
    <row r="913" spans="1:8" ht="13.5" x14ac:dyDescent="0.25">
      <c r="A913" s="3">
        <f>TITRES_STAT!B916</f>
        <v>43335</v>
      </c>
      <c r="B913" s="17">
        <f>TITRES_STAT!D916</f>
        <v>4.99</v>
      </c>
      <c r="C913" s="2">
        <f t="shared" si="84"/>
        <v>5.1277785747376878</v>
      </c>
      <c r="D913" s="2">
        <f t="shared" si="80"/>
        <v>5.0470985600593208</v>
      </c>
      <c r="E913" s="2">
        <f t="shared" si="79"/>
        <v>8.0680014678367051E-2</v>
      </c>
      <c r="F913" s="2">
        <f t="shared" si="83"/>
        <v>3.8395122837608806E-2</v>
      </c>
      <c r="G913" s="2">
        <f t="shared" si="81"/>
        <v>4.2284891840758246E-2</v>
      </c>
      <c r="H913" s="2" t="str">
        <f t="shared" si="82"/>
        <v>Sell</v>
      </c>
    </row>
    <row r="914" spans="1:8" ht="13.5" x14ac:dyDescent="0.25">
      <c r="A914" s="3">
        <f>TITRES_STAT!B917</f>
        <v>43336</v>
      </c>
      <c r="B914" s="17">
        <f>TITRES_STAT!D917</f>
        <v>5.14</v>
      </c>
      <c r="C914" s="2">
        <f t="shared" si="84"/>
        <v>5.1373511017011211</v>
      </c>
      <c r="D914" s="2">
        <f t="shared" si="80"/>
        <v>5.0539801482030748</v>
      </c>
      <c r="E914" s="2">
        <f t="shared" si="79"/>
        <v>8.3370953498046241E-2</v>
      </c>
      <c r="F914" s="2">
        <f t="shared" si="83"/>
        <v>4.7390288969696298E-2</v>
      </c>
      <c r="G914" s="2">
        <f t="shared" si="81"/>
        <v>3.5980664528349943E-2</v>
      </c>
      <c r="H914" s="2" t="str">
        <f t="shared" si="82"/>
        <v>Sell</v>
      </c>
    </row>
    <row r="915" spans="1:8" ht="13.5" x14ac:dyDescent="0.25">
      <c r="A915" s="3">
        <f>TITRES_STAT!B918</f>
        <v>43339</v>
      </c>
      <c r="B915" s="17">
        <f>TITRES_STAT!D918</f>
        <v>5.05</v>
      </c>
      <c r="C915" s="2">
        <f t="shared" si="84"/>
        <v>5.1285278552855642</v>
      </c>
      <c r="D915" s="2">
        <f t="shared" si="80"/>
        <v>5.0536853224102547</v>
      </c>
      <c r="E915" s="2">
        <f t="shared" si="79"/>
        <v>7.4842532875309509E-2</v>
      </c>
      <c r="F915" s="2">
        <f t="shared" si="83"/>
        <v>5.2880737750818939E-2</v>
      </c>
      <c r="G915" s="2">
        <f t="shared" si="81"/>
        <v>2.196179512449057E-2</v>
      </c>
      <c r="H915" s="2" t="str">
        <f t="shared" si="82"/>
        <v>Sell</v>
      </c>
    </row>
    <row r="916" spans="1:8" ht="13.5" x14ac:dyDescent="0.25">
      <c r="A916" s="3">
        <f>TITRES_STAT!B919</f>
        <v>43340</v>
      </c>
      <c r="B916" s="17">
        <f>TITRES_STAT!D919</f>
        <v>5</v>
      </c>
      <c r="C916" s="2">
        <f t="shared" si="84"/>
        <v>5.1179851083185541</v>
      </c>
      <c r="D916" s="2">
        <f t="shared" si="80"/>
        <v>5.0497086318613471</v>
      </c>
      <c r="E916" s="2">
        <f t="shared" si="79"/>
        <v>6.8276476457207025E-2</v>
      </c>
      <c r="F916" s="2">
        <f t="shared" si="83"/>
        <v>5.5959885492096559E-2</v>
      </c>
      <c r="G916" s="2">
        <f t="shared" si="81"/>
        <v>1.2316590965110466E-2</v>
      </c>
      <c r="H916" s="2" t="str">
        <f t="shared" si="82"/>
        <v>Sell</v>
      </c>
    </row>
    <row r="917" spans="1:8" ht="13.5" x14ac:dyDescent="0.25">
      <c r="A917" s="3">
        <f>TITRES_STAT!B920</f>
        <v>43341</v>
      </c>
      <c r="B917" s="17">
        <f>TITRES_STAT!D920</f>
        <v>5.07</v>
      </c>
      <c r="C917" s="2">
        <f t="shared" si="84"/>
        <v>5.1013720147310844</v>
      </c>
      <c r="D917" s="2">
        <f t="shared" si="80"/>
        <v>5.0512116961679139</v>
      </c>
      <c r="E917" s="2">
        <f t="shared" si="79"/>
        <v>5.0160318563170492E-2</v>
      </c>
      <c r="F917" s="2">
        <f t="shared" si="83"/>
        <v>5.4799972106311351E-2</v>
      </c>
      <c r="G917" s="2">
        <f t="shared" si="81"/>
        <v>-4.6396535431408592E-3</v>
      </c>
      <c r="H917" s="2" t="str">
        <f t="shared" si="82"/>
        <v>Hold</v>
      </c>
    </row>
    <row r="918" spans="1:8" ht="13.5" x14ac:dyDescent="0.25">
      <c r="A918" s="3">
        <f>TITRES_STAT!B921</f>
        <v>43342</v>
      </c>
      <c r="B918" s="17">
        <f>TITRES_STAT!D921</f>
        <v>5.0999999999999996</v>
      </c>
      <c r="C918" s="2">
        <f t="shared" si="84"/>
        <v>5.0857763201570716</v>
      </c>
      <c r="D918" s="2">
        <f t="shared" si="80"/>
        <v>5.0548256445999202</v>
      </c>
      <c r="E918" s="2">
        <f t="shared" si="79"/>
        <v>3.0950675557151364E-2</v>
      </c>
      <c r="F918" s="2">
        <f t="shared" si="83"/>
        <v>5.0030112796479356E-2</v>
      </c>
      <c r="G918" s="2">
        <f t="shared" si="81"/>
        <v>-1.9079437239327993E-2</v>
      </c>
      <c r="H918" s="2" t="str">
        <f t="shared" si="82"/>
        <v>Hold</v>
      </c>
    </row>
    <row r="919" spans="1:8" ht="13.5" x14ac:dyDescent="0.25">
      <c r="A919" s="3">
        <f>TITRES_STAT!B922</f>
        <v>43343</v>
      </c>
      <c r="B919" s="17">
        <f>TITRES_STAT!D922</f>
        <v>5.15</v>
      </c>
      <c r="C919" s="2">
        <f t="shared" si="84"/>
        <v>5.0741184247482911</v>
      </c>
      <c r="D919" s="2">
        <f t="shared" si="80"/>
        <v>5.0618755968517775</v>
      </c>
      <c r="E919" s="2">
        <f t="shared" si="79"/>
        <v>1.2242827896513653E-2</v>
      </c>
      <c r="F919" s="2">
        <f t="shared" si="83"/>
        <v>4.2472655816486217E-2</v>
      </c>
      <c r="G919" s="2">
        <f t="shared" si="81"/>
        <v>-3.0229827919972564E-2</v>
      </c>
      <c r="H919" s="2" t="str">
        <f t="shared" si="82"/>
        <v>Hold</v>
      </c>
    </row>
    <row r="920" spans="1:8" ht="13.5" x14ac:dyDescent="0.25">
      <c r="A920" s="3">
        <f>TITRES_STAT!B923</f>
        <v>43346</v>
      </c>
      <c r="B920" s="17">
        <f>TITRES_STAT!D923</f>
        <v>5.0999999999999996</v>
      </c>
      <c r="C920" s="2">
        <f t="shared" si="84"/>
        <v>5.0642540517100922</v>
      </c>
      <c r="D920" s="2">
        <f t="shared" si="80"/>
        <v>5.0646996267146083</v>
      </c>
      <c r="E920" s="2">
        <f t="shared" si="79"/>
        <v>-4.4557500451603005E-4</v>
      </c>
      <c r="F920" s="2">
        <f t="shared" si="83"/>
        <v>3.3889009652285765E-2</v>
      </c>
      <c r="G920" s="2">
        <f t="shared" si="81"/>
        <v>-3.4334584656801795E-2</v>
      </c>
      <c r="H920" s="2" t="str">
        <f t="shared" si="82"/>
        <v>Hold</v>
      </c>
    </row>
    <row r="921" spans="1:8" ht="13.5" x14ac:dyDescent="0.25">
      <c r="A921" s="3">
        <f>TITRES_STAT!B924</f>
        <v>43347</v>
      </c>
      <c r="B921" s="17">
        <f>TITRES_STAT!D924</f>
        <v>5</v>
      </c>
      <c r="C921" s="2">
        <f t="shared" si="84"/>
        <v>5.0543688129854623</v>
      </c>
      <c r="D921" s="2">
        <f t="shared" si="80"/>
        <v>5.059907061772785</v>
      </c>
      <c r="E921" s="2">
        <f t="shared" si="79"/>
        <v>-5.5382487873227859E-3</v>
      </c>
      <c r="F921" s="2">
        <f t="shared" si="83"/>
        <v>2.6003557964364054E-2</v>
      </c>
      <c r="G921" s="2">
        <f t="shared" si="81"/>
        <v>-3.1541806751686843E-2</v>
      </c>
      <c r="H921" s="2" t="str">
        <f t="shared" si="82"/>
        <v>Hold</v>
      </c>
    </row>
    <row r="922" spans="1:8" ht="13.5" x14ac:dyDescent="0.25">
      <c r="A922" s="3">
        <f>TITRES_STAT!B925</f>
        <v>43348</v>
      </c>
      <c r="B922" s="17">
        <f>TITRES_STAT!D925</f>
        <v>4.8499999999999996</v>
      </c>
      <c r="C922" s="2">
        <f t="shared" si="84"/>
        <v>5.0460043802184682</v>
      </c>
      <c r="D922" s="2">
        <f t="shared" si="80"/>
        <v>5.0443583905303564</v>
      </c>
      <c r="E922" s="2">
        <f t="shared" si="79"/>
        <v>1.6459896881118041E-3</v>
      </c>
      <c r="F922" s="2">
        <f t="shared" si="83"/>
        <v>2.1132044309113605E-2</v>
      </c>
      <c r="G922" s="2">
        <f t="shared" si="81"/>
        <v>-1.9486054621001801E-2</v>
      </c>
      <c r="H922" s="2" t="str">
        <f t="shared" si="82"/>
        <v>Hold</v>
      </c>
    </row>
    <row r="923" spans="1:8" ht="13.5" x14ac:dyDescent="0.25">
      <c r="A923" s="3">
        <f>TITRES_STAT!B926</f>
        <v>43349</v>
      </c>
      <c r="B923" s="17">
        <f>TITRES_STAT!D926</f>
        <v>4.68</v>
      </c>
      <c r="C923" s="2">
        <f t="shared" si="84"/>
        <v>5.0373883217233191</v>
      </c>
      <c r="D923" s="2">
        <f t="shared" si="80"/>
        <v>5.0173688801207001</v>
      </c>
      <c r="E923" s="2">
        <f t="shared" si="79"/>
        <v>2.0019441602618926E-2</v>
      </c>
      <c r="F923" s="2">
        <f t="shared" si="83"/>
        <v>2.0909523767814669E-2</v>
      </c>
      <c r="G923" s="2">
        <f t="shared" si="81"/>
        <v>-8.9008216519574287E-4</v>
      </c>
      <c r="H923" s="2" t="str">
        <f t="shared" si="82"/>
        <v>Hold</v>
      </c>
    </row>
    <row r="924" spans="1:8" ht="13.5" x14ac:dyDescent="0.25">
      <c r="A924" s="3">
        <f>TITRES_STAT!B927</f>
        <v>43350</v>
      </c>
      <c r="B924" s="17">
        <f>TITRES_STAT!D927</f>
        <v>4.88</v>
      </c>
      <c r="C924" s="2">
        <f t="shared" si="84"/>
        <v>5.0531747337658848</v>
      </c>
      <c r="D924" s="2">
        <f t="shared" si="80"/>
        <v>5.0071934075191669</v>
      </c>
      <c r="E924" s="2">
        <f t="shared" ref="E924:E987" si="85">C924-D924</f>
        <v>4.5981326246717913E-2</v>
      </c>
      <c r="F924" s="2">
        <f t="shared" si="83"/>
        <v>2.5923884263595317E-2</v>
      </c>
      <c r="G924" s="2">
        <f t="shared" si="81"/>
        <v>2.0057441983122596E-2</v>
      </c>
      <c r="H924" s="2" t="str">
        <f t="shared" si="82"/>
        <v>Sell</v>
      </c>
    </row>
    <row r="925" spans="1:8" ht="13.5" x14ac:dyDescent="0.25">
      <c r="A925" s="3">
        <f>TITRES_STAT!B928</f>
        <v>43353</v>
      </c>
      <c r="B925" s="17">
        <f>TITRES_STAT!D928</f>
        <v>4.8</v>
      </c>
      <c r="C925" s="2">
        <f t="shared" si="84"/>
        <v>5.0526863131865181</v>
      </c>
      <c r="D925" s="2">
        <f t="shared" ref="D925:D988" si="86">$D$4*B925+(1-$D$4)*D924</f>
        <v>4.9918457477029321</v>
      </c>
      <c r="E925" s="2">
        <f t="shared" si="85"/>
        <v>6.0840565483585962E-2</v>
      </c>
      <c r="F925" s="2">
        <f t="shared" si="83"/>
        <v>3.2907220507593447E-2</v>
      </c>
      <c r="G925" s="2">
        <f t="shared" si="81"/>
        <v>2.7933344975992515E-2</v>
      </c>
      <c r="H925" s="2" t="str">
        <f t="shared" si="82"/>
        <v>Sell</v>
      </c>
    </row>
    <row r="926" spans="1:8" ht="13.5" x14ac:dyDescent="0.25">
      <c r="A926" s="3">
        <f>TITRES_STAT!B929</f>
        <v>43355</v>
      </c>
      <c r="B926" s="17">
        <f>TITRES_STAT!D929</f>
        <v>4.67</v>
      </c>
      <c r="C926" s="2">
        <f t="shared" si="84"/>
        <v>5.0445807265424385</v>
      </c>
      <c r="D926" s="2">
        <f t="shared" si="86"/>
        <v>4.9680053219471594</v>
      </c>
      <c r="E926" s="2">
        <f t="shared" si="85"/>
        <v>7.6575404595279117E-2</v>
      </c>
      <c r="F926" s="2">
        <f t="shared" si="83"/>
        <v>4.1640857325130586E-2</v>
      </c>
      <c r="G926" s="2">
        <f t="shared" si="81"/>
        <v>3.4934547270148532E-2</v>
      </c>
      <c r="H926" s="2" t="str">
        <f t="shared" si="82"/>
        <v>Sell</v>
      </c>
    </row>
    <row r="927" spans="1:8" ht="13.5" x14ac:dyDescent="0.25">
      <c r="A927" s="3">
        <f>TITRES_STAT!B930</f>
        <v>43356</v>
      </c>
      <c r="B927" s="17">
        <f>TITRES_STAT!D930</f>
        <v>4.7</v>
      </c>
      <c r="C927" s="2">
        <f t="shared" si="84"/>
        <v>5.0484913839974483</v>
      </c>
      <c r="D927" s="2">
        <f t="shared" si="86"/>
        <v>4.9481530758769994</v>
      </c>
      <c r="E927" s="2">
        <f t="shared" si="85"/>
        <v>0.10033830812044897</v>
      </c>
      <c r="F927" s="2">
        <f t="shared" si="83"/>
        <v>5.3380347484194263E-2</v>
      </c>
      <c r="G927" s="2">
        <f t="shared" si="81"/>
        <v>4.6957960636254709E-2</v>
      </c>
      <c r="H927" s="2" t="str">
        <f t="shared" si="82"/>
        <v>Sell</v>
      </c>
    </row>
    <row r="928" spans="1:8" ht="13.5" x14ac:dyDescent="0.25">
      <c r="A928" s="3">
        <f>TITRES_STAT!B931</f>
        <v>43357</v>
      </c>
      <c r="B928" s="17">
        <f>TITRES_STAT!D931</f>
        <v>4.7699999999999996</v>
      </c>
      <c r="C928" s="2">
        <f t="shared" si="84"/>
        <v>5.0564157864593788</v>
      </c>
      <c r="D928" s="2">
        <f t="shared" si="86"/>
        <v>4.9349565517379625</v>
      </c>
      <c r="E928" s="2">
        <f t="shared" si="85"/>
        <v>0.12145923472141629</v>
      </c>
      <c r="F928" s="2">
        <f t="shared" si="83"/>
        <v>6.6996124931638673E-2</v>
      </c>
      <c r="G928" s="2">
        <f t="shared" si="81"/>
        <v>5.4463109789777614E-2</v>
      </c>
      <c r="H928" s="2" t="str">
        <f t="shared" si="82"/>
        <v>Sell</v>
      </c>
    </row>
    <row r="929" spans="1:8" ht="13.5" x14ac:dyDescent="0.25">
      <c r="A929" s="3">
        <f>TITRES_STAT!B932</f>
        <v>43360</v>
      </c>
      <c r="B929" s="17">
        <f>TITRES_STAT!D932</f>
        <v>4.82</v>
      </c>
      <c r="C929" s="2">
        <f t="shared" si="84"/>
        <v>5.0708133577733205</v>
      </c>
      <c r="D929" s="2">
        <f t="shared" si="86"/>
        <v>4.9264412516092246</v>
      </c>
      <c r="E929" s="2">
        <f t="shared" si="85"/>
        <v>0.1443721061640959</v>
      </c>
      <c r="F929" s="2">
        <f t="shared" si="83"/>
        <v>8.2471321178130122E-2</v>
      </c>
      <c r="G929" s="2">
        <f t="shared" si="81"/>
        <v>6.1900784985965782E-2</v>
      </c>
      <c r="H929" s="2" t="str">
        <f t="shared" si="82"/>
        <v>Sell</v>
      </c>
    </row>
    <row r="930" spans="1:8" ht="13.5" x14ac:dyDescent="0.25">
      <c r="A930" s="3">
        <f>TITRES_STAT!B933</f>
        <v>43361</v>
      </c>
      <c r="B930" s="17">
        <f>TITRES_STAT!D933</f>
        <v>4.79</v>
      </c>
      <c r="C930" s="2">
        <f t="shared" si="84"/>
        <v>5.0753036104235791</v>
      </c>
      <c r="D930" s="2">
        <f t="shared" si="86"/>
        <v>4.9163344922307637</v>
      </c>
      <c r="E930" s="2">
        <f t="shared" si="85"/>
        <v>0.15896911819281545</v>
      </c>
      <c r="F930" s="2">
        <f t="shared" si="83"/>
        <v>9.7770880581067185E-2</v>
      </c>
      <c r="G930" s="2">
        <f t="shared" si="81"/>
        <v>6.1198237611748266E-2</v>
      </c>
      <c r="H930" s="2" t="str">
        <f t="shared" si="82"/>
        <v>Sell</v>
      </c>
    </row>
    <row r="931" spans="1:8" ht="13.5" x14ac:dyDescent="0.25">
      <c r="A931" s="3">
        <f>TITRES_STAT!B934</f>
        <v>43362</v>
      </c>
      <c r="B931" s="17">
        <f>TITRES_STAT!D934</f>
        <v>4.78</v>
      </c>
      <c r="C931" s="2">
        <f t="shared" si="84"/>
        <v>5.0637184395891826</v>
      </c>
      <c r="D931" s="2">
        <f t="shared" si="86"/>
        <v>4.9062356409544101</v>
      </c>
      <c r="E931" s="2">
        <f t="shared" si="85"/>
        <v>0.15748279863477244</v>
      </c>
      <c r="F931" s="2">
        <f t="shared" si="83"/>
        <v>0.10971326419180824</v>
      </c>
      <c r="G931" s="2">
        <f t="shared" si="81"/>
        <v>4.7769534442964195E-2</v>
      </c>
      <c r="H931" s="2" t="str">
        <f t="shared" si="82"/>
        <v>Sell</v>
      </c>
    </row>
    <row r="932" spans="1:8" ht="13.5" x14ac:dyDescent="0.25">
      <c r="A932" s="3">
        <f>TITRES_STAT!B935</f>
        <v>43363</v>
      </c>
      <c r="B932" s="17">
        <f>TITRES_STAT!D935</f>
        <v>4.74</v>
      </c>
      <c r="C932" s="2">
        <f t="shared" si="84"/>
        <v>5.0308386796523852</v>
      </c>
      <c r="D932" s="2">
        <f t="shared" si="86"/>
        <v>4.893921889772602</v>
      </c>
      <c r="E932" s="2">
        <f t="shared" si="85"/>
        <v>0.13691678987978317</v>
      </c>
      <c r="F932" s="2">
        <f t="shared" si="83"/>
        <v>0.11515396932940324</v>
      </c>
      <c r="G932" s="2">
        <f t="shared" ref="G932:G995" si="87">E932-F932</f>
        <v>2.1762820550379938E-2</v>
      </c>
      <c r="H932" s="2" t="str">
        <f t="shared" ref="H932:H995" si="88">IF(G932&lt;0,"Hold","Sell")</f>
        <v>Sell</v>
      </c>
    </row>
    <row r="933" spans="1:8" ht="13.5" x14ac:dyDescent="0.25">
      <c r="A933" s="3">
        <f>TITRES_STAT!B936</f>
        <v>43364</v>
      </c>
      <c r="B933" s="17">
        <f>TITRES_STAT!D936</f>
        <v>4.66</v>
      </c>
      <c r="C933" s="2">
        <f t="shared" si="84"/>
        <v>4.9768634981674023</v>
      </c>
      <c r="D933" s="2">
        <f t="shared" si="86"/>
        <v>4.876594342382039</v>
      </c>
      <c r="E933" s="2">
        <f t="shared" si="85"/>
        <v>0.10026915578536322</v>
      </c>
      <c r="F933" s="2">
        <f t="shared" ref="F933:F996" si="89">(E933*(2/(10)))+((1-(2/10))*F932)</f>
        <v>0.11217700662059524</v>
      </c>
      <c r="G933" s="2">
        <f t="shared" si="87"/>
        <v>-1.190785083523202E-2</v>
      </c>
      <c r="H933" s="2" t="str">
        <f t="shared" si="88"/>
        <v>Hold</v>
      </c>
    </row>
    <row r="934" spans="1:8" ht="13.5" x14ac:dyDescent="0.25">
      <c r="A934" s="3">
        <f>TITRES_STAT!B937</f>
        <v>43367</v>
      </c>
      <c r="B934" s="17">
        <f>TITRES_STAT!D937</f>
        <v>4.63</v>
      </c>
      <c r="C934" s="2">
        <f t="shared" si="84"/>
        <v>4.9619614215262633</v>
      </c>
      <c r="D934" s="2">
        <f t="shared" si="86"/>
        <v>4.8583280947981837</v>
      </c>
      <c r="E934" s="2">
        <f t="shared" si="85"/>
        <v>0.10363332672807957</v>
      </c>
      <c r="F934" s="2">
        <f t="shared" si="89"/>
        <v>0.11046827064209211</v>
      </c>
      <c r="G934" s="2">
        <f t="shared" si="87"/>
        <v>-6.8349439140125423E-3</v>
      </c>
      <c r="H934" s="2" t="str">
        <f t="shared" si="88"/>
        <v>Hold</v>
      </c>
    </row>
    <row r="935" spans="1:8" ht="13.5" x14ac:dyDescent="0.25">
      <c r="A935" s="3">
        <f>TITRES_STAT!B938</f>
        <v>43368</v>
      </c>
      <c r="B935" s="17">
        <f>TITRES_STAT!D938</f>
        <v>4.63</v>
      </c>
      <c r="C935" s="2">
        <f t="shared" si="84"/>
        <v>4.9370442797529916</v>
      </c>
      <c r="D935" s="2">
        <f t="shared" si="86"/>
        <v>4.8414149025909108</v>
      </c>
      <c r="E935" s="2">
        <f t="shared" si="85"/>
        <v>9.5629377162080864E-2</v>
      </c>
      <c r="F935" s="2">
        <f t="shared" si="89"/>
        <v>0.10750049194608986</v>
      </c>
      <c r="G935" s="2">
        <f t="shared" si="87"/>
        <v>-1.1871114784008999E-2</v>
      </c>
      <c r="H935" s="2" t="str">
        <f t="shared" si="88"/>
        <v>Hold</v>
      </c>
    </row>
    <row r="936" spans="1:8" ht="13.5" x14ac:dyDescent="0.25">
      <c r="A936" s="3">
        <f>TITRES_STAT!B939</f>
        <v>43369</v>
      </c>
      <c r="B936" s="17">
        <f>TITRES_STAT!D939</f>
        <v>4.5999999999999996</v>
      </c>
      <c r="C936" s="2">
        <f t="shared" si="84"/>
        <v>4.8959605444063783</v>
      </c>
      <c r="D936" s="2">
        <f t="shared" si="86"/>
        <v>4.8235323172138065</v>
      </c>
      <c r="E936" s="2">
        <f t="shared" si="85"/>
        <v>7.2428227192571804E-2</v>
      </c>
      <c r="F936" s="2">
        <f t="shared" si="89"/>
        <v>0.10048603899538625</v>
      </c>
      <c r="G936" s="2">
        <f t="shared" si="87"/>
        <v>-2.8057811802814442E-2</v>
      </c>
      <c r="H936" s="2" t="str">
        <f t="shared" si="88"/>
        <v>Hold</v>
      </c>
    </row>
    <row r="937" spans="1:8" ht="13.5" x14ac:dyDescent="0.25">
      <c r="A937" s="3">
        <f>TITRES_STAT!B940</f>
        <v>43370</v>
      </c>
      <c r="B937" s="17">
        <f>TITRES_STAT!D940</f>
        <v>4.54</v>
      </c>
      <c r="C937" s="2">
        <f t="shared" si="84"/>
        <v>4.8658127683438588</v>
      </c>
      <c r="D937" s="2">
        <f t="shared" si="86"/>
        <v>4.8025299233461167</v>
      </c>
      <c r="E937" s="2">
        <f t="shared" si="85"/>
        <v>6.328284499774206E-2</v>
      </c>
      <c r="F937" s="2">
        <f t="shared" si="89"/>
        <v>9.3045400195857414E-2</v>
      </c>
      <c r="G937" s="2">
        <f t="shared" si="87"/>
        <v>-2.9762555198115354E-2</v>
      </c>
      <c r="H937" s="2" t="str">
        <f t="shared" si="88"/>
        <v>Hold</v>
      </c>
    </row>
    <row r="938" spans="1:8" ht="13.5" x14ac:dyDescent="0.25">
      <c r="A938" s="3">
        <f>TITRES_STAT!B941</f>
        <v>43371</v>
      </c>
      <c r="B938" s="17">
        <f>TITRES_STAT!D941</f>
        <v>4.53</v>
      </c>
      <c r="C938" s="2">
        <f t="shared" si="84"/>
        <v>4.8510723424448035</v>
      </c>
      <c r="D938" s="2">
        <f t="shared" si="86"/>
        <v>4.7823425216167745</v>
      </c>
      <c r="E938" s="2">
        <f t="shared" si="85"/>
        <v>6.872982082802892E-2</v>
      </c>
      <c r="F938" s="2">
        <f t="shared" si="89"/>
        <v>8.8182284322291721E-2</v>
      </c>
      <c r="G938" s="2">
        <f t="shared" si="87"/>
        <v>-1.9452463494262801E-2</v>
      </c>
      <c r="H938" s="2" t="str">
        <f t="shared" si="88"/>
        <v>Hold</v>
      </c>
    </row>
    <row r="939" spans="1:8" ht="13.5" x14ac:dyDescent="0.25">
      <c r="A939" s="3">
        <f>TITRES_STAT!B942</f>
        <v>43374</v>
      </c>
      <c r="B939" s="17">
        <f>TITRES_STAT!D942</f>
        <v>4.6500000000000004</v>
      </c>
      <c r="C939" s="2">
        <f t="shared" si="84"/>
        <v>4.8462919820686805</v>
      </c>
      <c r="D939" s="2">
        <f t="shared" si="86"/>
        <v>4.7725393718673832</v>
      </c>
      <c r="E939" s="2">
        <f t="shared" si="85"/>
        <v>7.3752610201297308E-2</v>
      </c>
      <c r="F939" s="2">
        <f t="shared" si="89"/>
        <v>8.5296349498092838E-2</v>
      </c>
      <c r="G939" s="2">
        <f t="shared" si="87"/>
        <v>-1.154373929679553E-2</v>
      </c>
      <c r="H939" s="2" t="str">
        <f t="shared" si="88"/>
        <v>Hold</v>
      </c>
    </row>
    <row r="940" spans="1:8" ht="13.5" x14ac:dyDescent="0.25">
      <c r="A940" s="3">
        <f>TITRES_STAT!B943</f>
        <v>43375</v>
      </c>
      <c r="B940" s="17">
        <f>TITRES_STAT!D943</f>
        <v>4.67</v>
      </c>
      <c r="C940" s="2">
        <f t="shared" si="84"/>
        <v>4.8376316771350369</v>
      </c>
      <c r="D940" s="2">
        <f t="shared" si="86"/>
        <v>4.7649438628401697</v>
      </c>
      <c r="E940" s="2">
        <f t="shared" si="85"/>
        <v>7.2687814294867259E-2</v>
      </c>
      <c r="F940" s="2">
        <f t="shared" si="89"/>
        <v>8.2774642457447728E-2</v>
      </c>
      <c r="G940" s="2">
        <f t="shared" si="87"/>
        <v>-1.0086828162580469E-2</v>
      </c>
      <c r="H940" s="2" t="str">
        <f t="shared" si="88"/>
        <v>Hold</v>
      </c>
    </row>
    <row r="941" spans="1:8" ht="13.5" x14ac:dyDescent="0.25">
      <c r="A941" s="3">
        <f>TITRES_STAT!B944</f>
        <v>43376</v>
      </c>
      <c r="B941" s="17">
        <f>TITRES_STAT!D944</f>
        <v>4.62</v>
      </c>
      <c r="C941" s="2">
        <f t="shared" si="84"/>
        <v>4.8287652652681077</v>
      </c>
      <c r="D941" s="2">
        <f t="shared" si="86"/>
        <v>4.7542072804075648</v>
      </c>
      <c r="E941" s="2">
        <f t="shared" si="85"/>
        <v>7.4557984860542881E-2</v>
      </c>
      <c r="F941" s="2">
        <f t="shared" si="89"/>
        <v>8.1131310938066761E-2</v>
      </c>
      <c r="G941" s="2">
        <f t="shared" si="87"/>
        <v>-6.5733260775238805E-3</v>
      </c>
      <c r="H941" s="2" t="str">
        <f t="shared" si="88"/>
        <v>Hold</v>
      </c>
    </row>
    <row r="942" spans="1:8" ht="13.5" x14ac:dyDescent="0.25">
      <c r="A942" s="3">
        <f>TITRES_STAT!B945</f>
        <v>43377</v>
      </c>
      <c r="B942" s="17">
        <f>TITRES_STAT!D945</f>
        <v>4.49</v>
      </c>
      <c r="C942" s="2">
        <f t="shared" si="84"/>
        <v>4.8151090706114754</v>
      </c>
      <c r="D942" s="2">
        <f t="shared" si="86"/>
        <v>4.7346363707477455</v>
      </c>
      <c r="E942" s="2">
        <f t="shared" si="85"/>
        <v>8.0472699863729957E-2</v>
      </c>
      <c r="F942" s="2">
        <f t="shared" si="89"/>
        <v>8.0999588723199401E-2</v>
      </c>
      <c r="G942" s="2">
        <f t="shared" si="87"/>
        <v>-5.2688885946944319E-4</v>
      </c>
      <c r="H942" s="2" t="str">
        <f t="shared" si="88"/>
        <v>Hold</v>
      </c>
    </row>
    <row r="943" spans="1:8" ht="13.5" x14ac:dyDescent="0.25">
      <c r="A943" s="3">
        <f>TITRES_STAT!B946</f>
        <v>43378</v>
      </c>
      <c r="B943" s="17">
        <f>TITRES_STAT!D946</f>
        <v>4.59</v>
      </c>
      <c r="C943" s="2">
        <f t="shared" si="84"/>
        <v>4.7912461366712487</v>
      </c>
      <c r="D943" s="2">
        <f t="shared" si="86"/>
        <v>4.7239225655071717</v>
      </c>
      <c r="E943" s="2">
        <f t="shared" si="85"/>
        <v>6.7323571164076945E-2</v>
      </c>
      <c r="F943" s="2">
        <f t="shared" si="89"/>
        <v>7.8264385211374923E-2</v>
      </c>
      <c r="G943" s="2">
        <f t="shared" si="87"/>
        <v>-1.0940814047297978E-2</v>
      </c>
      <c r="H943" s="2" t="str">
        <f t="shared" si="88"/>
        <v>Hold</v>
      </c>
    </row>
    <row r="944" spans="1:8" ht="13.5" x14ac:dyDescent="0.25">
      <c r="A944" s="3">
        <f>TITRES_STAT!B947</f>
        <v>43381</v>
      </c>
      <c r="B944" s="17">
        <f>TITRES_STAT!D947</f>
        <v>4.57</v>
      </c>
      <c r="C944" s="2">
        <f t="shared" si="84"/>
        <v>4.7664390387218258</v>
      </c>
      <c r="D944" s="2">
        <f t="shared" si="86"/>
        <v>4.7125208939881222</v>
      </c>
      <c r="E944" s="2">
        <f t="shared" si="85"/>
        <v>5.3918144733703599E-2</v>
      </c>
      <c r="F944" s="2">
        <f t="shared" si="89"/>
        <v>7.3395137115840656E-2</v>
      </c>
      <c r="G944" s="2">
        <f t="shared" si="87"/>
        <v>-1.9476992382137057E-2</v>
      </c>
      <c r="H944" s="2" t="str">
        <f t="shared" si="88"/>
        <v>Hold</v>
      </c>
    </row>
    <row r="945" spans="1:8" ht="13.5" x14ac:dyDescent="0.25">
      <c r="A945" s="3">
        <f>TITRES_STAT!B948</f>
        <v>43382</v>
      </c>
      <c r="B945" s="17">
        <f>TITRES_STAT!D948</f>
        <v>4.58</v>
      </c>
      <c r="C945" s="2">
        <f t="shared" si="84"/>
        <v>4.7454484173800058</v>
      </c>
      <c r="D945" s="2">
        <f t="shared" si="86"/>
        <v>4.7027045314704843</v>
      </c>
      <c r="E945" s="2">
        <f t="shared" si="85"/>
        <v>4.2743885909521495E-2</v>
      </c>
      <c r="F945" s="2">
        <f t="shared" si="89"/>
        <v>6.7264886874576824E-2</v>
      </c>
      <c r="G945" s="2">
        <f t="shared" si="87"/>
        <v>-2.4521000965055328E-2</v>
      </c>
      <c r="H945" s="2" t="str">
        <f t="shared" si="88"/>
        <v>Hold</v>
      </c>
    </row>
    <row r="946" spans="1:8" ht="13.5" x14ac:dyDescent="0.25">
      <c r="A946" s="3">
        <f>TITRES_STAT!B949</f>
        <v>43383</v>
      </c>
      <c r="B946" s="17">
        <f>TITRES_STAT!D949</f>
        <v>4.54</v>
      </c>
      <c r="C946" s="2">
        <f t="shared" si="84"/>
        <v>4.7230717377830818</v>
      </c>
      <c r="D946" s="2">
        <f t="shared" si="86"/>
        <v>4.6906523439541514</v>
      </c>
      <c r="E946" s="2">
        <f t="shared" si="85"/>
        <v>3.2419393828930332E-2</v>
      </c>
      <c r="F946" s="2">
        <f t="shared" si="89"/>
        <v>6.0295788265447528E-2</v>
      </c>
      <c r="G946" s="2">
        <f t="shared" si="87"/>
        <v>-2.7876394436517196E-2</v>
      </c>
      <c r="H946" s="2" t="str">
        <f t="shared" si="88"/>
        <v>Hold</v>
      </c>
    </row>
    <row r="947" spans="1:8" ht="13.5" x14ac:dyDescent="0.25">
      <c r="A947" s="3">
        <f>TITRES_STAT!B950</f>
        <v>43384</v>
      </c>
      <c r="B947" s="17">
        <f>TITRES_STAT!D950</f>
        <v>4.57</v>
      </c>
      <c r="C947" s="2">
        <f t="shared" si="84"/>
        <v>4.6949068550472228</v>
      </c>
      <c r="D947" s="2">
        <f t="shared" si="86"/>
        <v>4.6817151332908811</v>
      </c>
      <c r="E947" s="2">
        <f t="shared" si="85"/>
        <v>1.3191721756341757E-2</v>
      </c>
      <c r="F947" s="2">
        <f t="shared" si="89"/>
        <v>5.0874974963626377E-2</v>
      </c>
      <c r="G947" s="2">
        <f t="shared" si="87"/>
        <v>-3.768325320728462E-2</v>
      </c>
      <c r="H947" s="2" t="str">
        <f t="shared" si="88"/>
        <v>Hold</v>
      </c>
    </row>
    <row r="948" spans="1:8" ht="13.5" x14ac:dyDescent="0.25">
      <c r="A948" s="3">
        <f>TITRES_STAT!B951</f>
        <v>43385</v>
      </c>
      <c r="B948" s="17">
        <f>TITRES_STAT!D951</f>
        <v>4.57</v>
      </c>
      <c r="C948" s="2">
        <f t="shared" si="84"/>
        <v>4.6695365696553424</v>
      </c>
      <c r="D948" s="2">
        <f t="shared" si="86"/>
        <v>4.6734399382322973</v>
      </c>
      <c r="E948" s="2">
        <f t="shared" si="85"/>
        <v>-3.9033685769549464E-3</v>
      </c>
      <c r="F948" s="2">
        <f t="shared" si="89"/>
        <v>3.9919306255510115E-2</v>
      </c>
      <c r="G948" s="2">
        <f t="shared" si="87"/>
        <v>-4.3822674832465061E-2</v>
      </c>
      <c r="H948" s="2" t="str">
        <f t="shared" si="88"/>
        <v>Hold</v>
      </c>
    </row>
    <row r="949" spans="1:8" ht="13.5" x14ac:dyDescent="0.25">
      <c r="A949" s="3">
        <f>TITRES_STAT!B952</f>
        <v>43389</v>
      </c>
      <c r="B949" s="17">
        <f>TITRES_STAT!D952</f>
        <v>4.62</v>
      </c>
      <c r="C949" s="2">
        <f t="shared" si="84"/>
        <v>4.6665309435545206</v>
      </c>
      <c r="D949" s="2">
        <f t="shared" si="86"/>
        <v>4.669481424289164</v>
      </c>
      <c r="E949" s="2">
        <f t="shared" si="85"/>
        <v>-2.9504807346434347E-3</v>
      </c>
      <c r="F949" s="2">
        <f t="shared" si="89"/>
        <v>3.1345348857479402E-2</v>
      </c>
      <c r="G949" s="2">
        <f t="shared" si="87"/>
        <v>-3.4295829592122837E-2</v>
      </c>
      <c r="H949" s="2" t="str">
        <f t="shared" si="88"/>
        <v>Hold</v>
      </c>
    </row>
    <row r="950" spans="1:8" ht="13.5" x14ac:dyDescent="0.25">
      <c r="A950" s="3">
        <f>TITRES_STAT!B953</f>
        <v>43390</v>
      </c>
      <c r="B950" s="17">
        <f>TITRES_STAT!D953</f>
        <v>4.5999999999999996</v>
      </c>
      <c r="C950" s="2">
        <f t="shared" si="84"/>
        <v>4.6670646445461328</v>
      </c>
      <c r="D950" s="2">
        <f t="shared" si="86"/>
        <v>4.6643346521195967</v>
      </c>
      <c r="E950" s="2">
        <f t="shared" si="85"/>
        <v>2.7299924265360431E-3</v>
      </c>
      <c r="F950" s="2">
        <f t="shared" si="89"/>
        <v>2.5622277571290732E-2</v>
      </c>
      <c r="G950" s="2">
        <f t="shared" si="87"/>
        <v>-2.2892285144754689E-2</v>
      </c>
      <c r="H950" s="2" t="str">
        <f t="shared" si="88"/>
        <v>Hold</v>
      </c>
    </row>
    <row r="951" spans="1:8" ht="13.5" x14ac:dyDescent="0.25">
      <c r="A951" s="3">
        <f>TITRES_STAT!B954</f>
        <v>43391</v>
      </c>
      <c r="B951" s="17">
        <f>TITRES_STAT!D954</f>
        <v>4.51</v>
      </c>
      <c r="C951" s="2">
        <f t="shared" si="84"/>
        <v>4.6598239300005737</v>
      </c>
      <c r="D951" s="2">
        <f t="shared" si="86"/>
        <v>4.6529024556662932</v>
      </c>
      <c r="E951" s="2">
        <f t="shared" si="85"/>
        <v>6.9214743342804752E-3</v>
      </c>
      <c r="F951" s="2">
        <f t="shared" si="89"/>
        <v>2.1882116923888681E-2</v>
      </c>
      <c r="G951" s="2">
        <f t="shared" si="87"/>
        <v>-1.4960642589608206E-2</v>
      </c>
      <c r="H951" s="2" t="str">
        <f t="shared" si="88"/>
        <v>Hold</v>
      </c>
    </row>
    <row r="952" spans="1:8" ht="13.5" x14ac:dyDescent="0.25">
      <c r="A952" s="3">
        <f>TITRES_STAT!B955</f>
        <v>43392</v>
      </c>
      <c r="B952" s="17">
        <f>TITRES_STAT!D955</f>
        <v>4.51</v>
      </c>
      <c r="C952" s="2">
        <f t="shared" si="84"/>
        <v>4.6336971715389463</v>
      </c>
      <c r="D952" s="2">
        <f t="shared" si="86"/>
        <v>4.642317088579901</v>
      </c>
      <c r="E952" s="2">
        <f t="shared" si="85"/>
        <v>-8.619917040954661E-3</v>
      </c>
      <c r="F952" s="2">
        <f t="shared" si="89"/>
        <v>1.5781710130920015E-2</v>
      </c>
      <c r="G952" s="2">
        <f t="shared" si="87"/>
        <v>-2.4401627171874676E-2</v>
      </c>
      <c r="H952" s="2" t="str">
        <f t="shared" si="88"/>
        <v>Hold</v>
      </c>
    </row>
    <row r="953" spans="1:8" ht="13.5" x14ac:dyDescent="0.25">
      <c r="A953" s="3">
        <f>TITRES_STAT!B956</f>
        <v>43395</v>
      </c>
      <c r="B953" s="17">
        <f>TITRES_STAT!D956</f>
        <v>4.59</v>
      </c>
      <c r="C953" s="2">
        <f t="shared" si="84"/>
        <v>4.6269745297637233</v>
      </c>
      <c r="D953" s="2">
        <f t="shared" si="86"/>
        <v>4.6384417486850937</v>
      </c>
      <c r="E953" s="2">
        <f t="shared" si="85"/>
        <v>-1.1467218921370481E-2</v>
      </c>
      <c r="F953" s="2">
        <f t="shared" si="89"/>
        <v>1.0331924320461917E-2</v>
      </c>
      <c r="G953" s="2">
        <f t="shared" si="87"/>
        <v>-2.1799143241832398E-2</v>
      </c>
      <c r="H953" s="2" t="str">
        <f t="shared" si="88"/>
        <v>Hold</v>
      </c>
    </row>
    <row r="954" spans="1:8" ht="13.5" x14ac:dyDescent="0.25">
      <c r="A954" s="3">
        <f>TITRES_STAT!B957</f>
        <v>43396</v>
      </c>
      <c r="B954" s="17">
        <f>TITRES_STAT!D957</f>
        <v>4.49</v>
      </c>
      <c r="C954" s="2">
        <f t="shared" si="84"/>
        <v>4.6182092174923817</v>
      </c>
      <c r="D954" s="2">
        <f t="shared" si="86"/>
        <v>4.6274460635973096</v>
      </c>
      <c r="E954" s="2">
        <f t="shared" si="85"/>
        <v>-9.2368461049279205E-3</v>
      </c>
      <c r="F954" s="2">
        <f t="shared" si="89"/>
        <v>6.4181702353839493E-3</v>
      </c>
      <c r="G954" s="2">
        <f t="shared" si="87"/>
        <v>-1.565501634031187E-2</v>
      </c>
      <c r="H954" s="2" t="str">
        <f t="shared" si="88"/>
        <v>Hold</v>
      </c>
    </row>
    <row r="955" spans="1:8" ht="13.5" x14ac:dyDescent="0.25">
      <c r="A955" s="3">
        <f>TITRES_STAT!B958</f>
        <v>43397</v>
      </c>
      <c r="B955" s="17">
        <f>TITRES_STAT!D958</f>
        <v>4.3600000000000003</v>
      </c>
      <c r="C955" s="2">
        <f t="shared" si="84"/>
        <v>4.6123308763397075</v>
      </c>
      <c r="D955" s="2">
        <f t="shared" si="86"/>
        <v>4.6076352440715835</v>
      </c>
      <c r="E955" s="2">
        <f t="shared" si="85"/>
        <v>4.6956322681239726E-3</v>
      </c>
      <c r="F955" s="2">
        <f t="shared" si="89"/>
        <v>6.0736626419319543E-3</v>
      </c>
      <c r="G955" s="2">
        <f t="shared" si="87"/>
        <v>-1.3780303738079817E-3</v>
      </c>
      <c r="H955" s="2" t="str">
        <f t="shared" si="88"/>
        <v>Hold</v>
      </c>
    </row>
    <row r="956" spans="1:8" ht="13.5" x14ac:dyDescent="0.25">
      <c r="A956" s="3">
        <f>TITRES_STAT!B959</f>
        <v>43398</v>
      </c>
      <c r="B956" s="17">
        <f>TITRES_STAT!D959</f>
        <v>4.49</v>
      </c>
      <c r="C956" s="2">
        <f t="shared" si="84"/>
        <v>4.6012030492105218</v>
      </c>
      <c r="D956" s="2">
        <f t="shared" si="86"/>
        <v>4.5989215222885038</v>
      </c>
      <c r="E956" s="2">
        <f t="shared" si="85"/>
        <v>2.2815269220179957E-3</v>
      </c>
      <c r="F956" s="2">
        <f t="shared" si="89"/>
        <v>5.3152354979491626E-3</v>
      </c>
      <c r="G956" s="2">
        <f t="shared" si="87"/>
        <v>-3.0337085759311669E-3</v>
      </c>
      <c r="H956" s="2" t="str">
        <f t="shared" si="88"/>
        <v>Hold</v>
      </c>
    </row>
    <row r="957" spans="1:8" ht="13.5" x14ac:dyDescent="0.25">
      <c r="A957" s="3">
        <f>TITRES_STAT!B960</f>
        <v>43399</v>
      </c>
      <c r="B957" s="17">
        <f>TITRES_STAT!D960</f>
        <v>4.53</v>
      </c>
      <c r="C957" s="2">
        <f t="shared" si="84"/>
        <v>4.5964025801012109</v>
      </c>
      <c r="D957" s="2">
        <f t="shared" si="86"/>
        <v>4.5938162243412073</v>
      </c>
      <c r="E957" s="2">
        <f t="shared" si="85"/>
        <v>2.5863557600036557E-3</v>
      </c>
      <c r="F957" s="2">
        <f t="shared" si="89"/>
        <v>4.7694595503600615E-3</v>
      </c>
      <c r="G957" s="2">
        <f t="shared" si="87"/>
        <v>-2.1831037903564058E-3</v>
      </c>
      <c r="H957" s="2" t="str">
        <f t="shared" si="88"/>
        <v>Hold</v>
      </c>
    </row>
    <row r="958" spans="1:8" ht="13.5" x14ac:dyDescent="0.25">
      <c r="A958" s="3">
        <f>TITRES_STAT!B961</f>
        <v>43402</v>
      </c>
      <c r="B958" s="17">
        <f>TITRES_STAT!D961</f>
        <v>4.5599999999999996</v>
      </c>
      <c r="C958" s="2">
        <f t="shared" si="84"/>
        <v>4.5923406447010251</v>
      </c>
      <c r="D958" s="2">
        <f t="shared" si="86"/>
        <v>4.5913113188344514</v>
      </c>
      <c r="E958" s="2">
        <f t="shared" si="85"/>
        <v>1.0293258665736715E-3</v>
      </c>
      <c r="F958" s="2">
        <f t="shared" si="89"/>
        <v>4.0214328136027834E-3</v>
      </c>
      <c r="G958" s="2">
        <f t="shared" si="87"/>
        <v>-2.9921069470291118E-3</v>
      </c>
      <c r="H958" s="2" t="str">
        <f t="shared" si="88"/>
        <v>Hold</v>
      </c>
    </row>
    <row r="959" spans="1:8" ht="13.5" x14ac:dyDescent="0.25">
      <c r="A959" s="3">
        <f>TITRES_STAT!B962</f>
        <v>43403</v>
      </c>
      <c r="B959" s="17">
        <f>TITRES_STAT!D962</f>
        <v>4.53</v>
      </c>
      <c r="C959" s="2">
        <f t="shared" si="84"/>
        <v>4.5965959301316364</v>
      </c>
      <c r="D959" s="2">
        <f t="shared" si="86"/>
        <v>4.5867697396615288</v>
      </c>
      <c r="E959" s="2">
        <f t="shared" si="85"/>
        <v>9.8261904701075764E-3</v>
      </c>
      <c r="F959" s="2">
        <f t="shared" si="89"/>
        <v>5.1823843449037427E-3</v>
      </c>
      <c r="G959" s="2">
        <f t="shared" si="87"/>
        <v>4.6438061252038337E-3</v>
      </c>
      <c r="H959" s="2" t="str">
        <f t="shared" si="88"/>
        <v>Sell</v>
      </c>
    </row>
    <row r="960" spans="1:8" ht="13.5" x14ac:dyDescent="0.25">
      <c r="A960" s="3">
        <f>TITRES_STAT!B963</f>
        <v>43404</v>
      </c>
      <c r="B960" s="17">
        <f>TITRES_STAT!D963</f>
        <v>4.47</v>
      </c>
      <c r="C960" s="2">
        <f t="shared" si="84"/>
        <v>4.5971196331883073</v>
      </c>
      <c r="D960" s="2">
        <f t="shared" si="86"/>
        <v>4.5781201293162308</v>
      </c>
      <c r="E960" s="2">
        <f t="shared" si="85"/>
        <v>1.8999503872076495E-2</v>
      </c>
      <c r="F960" s="2">
        <f t="shared" si="89"/>
        <v>7.9458082503382939E-3</v>
      </c>
      <c r="G960" s="2">
        <f t="shared" si="87"/>
        <v>1.1053695621738201E-2</v>
      </c>
      <c r="H960" s="2" t="str">
        <f t="shared" si="88"/>
        <v>Sell</v>
      </c>
    </row>
    <row r="961" spans="1:8" ht="13.5" x14ac:dyDescent="0.25">
      <c r="A961" s="3">
        <f>TITRES_STAT!B964</f>
        <v>43405</v>
      </c>
      <c r="B961" s="17">
        <f>TITRES_STAT!D964</f>
        <v>4.49</v>
      </c>
      <c r="C961" s="2">
        <f t="shared" si="84"/>
        <v>4.5837166126977982</v>
      </c>
      <c r="D961" s="2">
        <f t="shared" si="86"/>
        <v>4.5715927123298439</v>
      </c>
      <c r="E961" s="2">
        <f t="shared" si="85"/>
        <v>1.2123900367954299E-2</v>
      </c>
      <c r="F961" s="2">
        <f t="shared" si="89"/>
        <v>8.7814266738614963E-3</v>
      </c>
      <c r="G961" s="2">
        <f t="shared" si="87"/>
        <v>3.3424736940928026E-3</v>
      </c>
      <c r="H961" s="2" t="str">
        <f t="shared" si="88"/>
        <v>Sell</v>
      </c>
    </row>
    <row r="962" spans="1:8" ht="13.5" x14ac:dyDescent="0.25">
      <c r="A962" s="3">
        <f>TITRES_STAT!B965</f>
        <v>43406</v>
      </c>
      <c r="B962" s="17">
        <f>TITRES_STAT!D965</f>
        <v>4.49</v>
      </c>
      <c r="C962" s="2">
        <f t="shared" si="84"/>
        <v>4.5723755953596754</v>
      </c>
      <c r="D962" s="2">
        <f t="shared" si="86"/>
        <v>4.565548807712819</v>
      </c>
      <c r="E962" s="2">
        <f t="shared" si="85"/>
        <v>6.8267876468564026E-3</v>
      </c>
      <c r="F962" s="2">
        <f t="shared" si="89"/>
        <v>8.3904988684604769E-3</v>
      </c>
      <c r="G962" s="2">
        <f t="shared" si="87"/>
        <v>-1.5637112216040742E-3</v>
      </c>
      <c r="H962" s="2" t="str">
        <f t="shared" si="88"/>
        <v>Hold</v>
      </c>
    </row>
    <row r="963" spans="1:8" ht="13.5" x14ac:dyDescent="0.25">
      <c r="A963" s="3">
        <f>TITRES_STAT!B966</f>
        <v>43409</v>
      </c>
      <c r="B963" s="17">
        <f>TITRES_STAT!D966</f>
        <v>4.47</v>
      </c>
      <c r="C963" s="2">
        <f t="shared" si="84"/>
        <v>4.5750870422274179</v>
      </c>
      <c r="D963" s="2">
        <f t="shared" si="86"/>
        <v>4.5584711182526103</v>
      </c>
      <c r="E963" s="2">
        <f t="shared" si="85"/>
        <v>1.66159239748076E-2</v>
      </c>
      <c r="F963" s="2">
        <f t="shared" si="89"/>
        <v>1.0035583889729902E-2</v>
      </c>
      <c r="G963" s="2">
        <f t="shared" si="87"/>
        <v>6.5803400850776989E-3</v>
      </c>
      <c r="H963" s="2" t="str">
        <f t="shared" si="88"/>
        <v>Sell</v>
      </c>
    </row>
    <row r="964" spans="1:8" ht="13.5" x14ac:dyDescent="0.25">
      <c r="A964" s="3">
        <f>TITRES_STAT!B967</f>
        <v>43410</v>
      </c>
      <c r="B964" s="17">
        <f>TITRES_STAT!D967</f>
        <v>4.4000000000000004</v>
      </c>
      <c r="C964" s="2">
        <f t="shared" si="84"/>
        <v>4.5619967280385847</v>
      </c>
      <c r="D964" s="2">
        <f t="shared" si="86"/>
        <v>4.5467325169005655</v>
      </c>
      <c r="E964" s="2">
        <f t="shared" si="85"/>
        <v>1.5264211138019235E-2</v>
      </c>
      <c r="F964" s="2">
        <f t="shared" si="89"/>
        <v>1.1081309339387769E-2</v>
      </c>
      <c r="G964" s="2">
        <f t="shared" si="87"/>
        <v>4.1829017986314658E-3</v>
      </c>
      <c r="H964" s="2" t="str">
        <f t="shared" si="88"/>
        <v>Sell</v>
      </c>
    </row>
    <row r="965" spans="1:8" ht="13.5" x14ac:dyDescent="0.25">
      <c r="A965" s="3">
        <f>TITRES_STAT!B968</f>
        <v>43411</v>
      </c>
      <c r="B965" s="17">
        <f>TITRES_STAT!D968</f>
        <v>4.2699999999999996</v>
      </c>
      <c r="C965" s="2">
        <f t="shared" si="84"/>
        <v>4.5309203083403409</v>
      </c>
      <c r="D965" s="2">
        <f t="shared" si="86"/>
        <v>4.5262338119449677</v>
      </c>
      <c r="E965" s="2">
        <f t="shared" si="85"/>
        <v>4.6864963953732186E-3</v>
      </c>
      <c r="F965" s="2">
        <f t="shared" si="89"/>
        <v>9.8023467505848599E-3</v>
      </c>
      <c r="G965" s="2">
        <f t="shared" si="87"/>
        <v>-5.1158503552116413E-3</v>
      </c>
      <c r="H965" s="2" t="str">
        <f t="shared" si="88"/>
        <v>Hold</v>
      </c>
    </row>
    <row r="966" spans="1:8" ht="13.5" x14ac:dyDescent="0.25">
      <c r="A966" s="3">
        <f>TITRES_STAT!B969</f>
        <v>43412</v>
      </c>
      <c r="B966" s="17">
        <f>TITRES_STAT!D969</f>
        <v>4.32</v>
      </c>
      <c r="C966" s="2">
        <f t="shared" si="84"/>
        <v>4.5246248762879802</v>
      </c>
      <c r="D966" s="2">
        <f t="shared" si="86"/>
        <v>4.5109572332823777</v>
      </c>
      <c r="E966" s="2">
        <f t="shared" si="85"/>
        <v>1.3667643005602415E-2</v>
      </c>
      <c r="F966" s="2">
        <f t="shared" si="89"/>
        <v>1.0575406001588371E-2</v>
      </c>
      <c r="G966" s="2">
        <f t="shared" si="87"/>
        <v>3.0922370040140437E-3</v>
      </c>
      <c r="H966" s="2" t="str">
        <f t="shared" si="88"/>
        <v>Sell</v>
      </c>
    </row>
    <row r="967" spans="1:8" ht="13.5" x14ac:dyDescent="0.25">
      <c r="A967" s="3">
        <f>TITRES_STAT!B970</f>
        <v>43413</v>
      </c>
      <c r="B967" s="17">
        <f>TITRES_STAT!D970</f>
        <v>4.2</v>
      </c>
      <c r="C967" s="2">
        <f t="shared" si="84"/>
        <v>4.5254518183975216</v>
      </c>
      <c r="D967" s="2">
        <f t="shared" si="86"/>
        <v>4.4879233641503493</v>
      </c>
      <c r="E967" s="2">
        <f t="shared" si="85"/>
        <v>3.7528454247172327E-2</v>
      </c>
      <c r="F967" s="2">
        <f t="shared" si="89"/>
        <v>1.5966015650705163E-2</v>
      </c>
      <c r="G967" s="2">
        <f t="shared" si="87"/>
        <v>2.1562438596467164E-2</v>
      </c>
      <c r="H967" s="2" t="str">
        <f t="shared" si="88"/>
        <v>Sell</v>
      </c>
    </row>
    <row r="968" spans="1:8" ht="13.5" x14ac:dyDescent="0.25">
      <c r="A968" s="3">
        <f>TITRES_STAT!B971</f>
        <v>43416</v>
      </c>
      <c r="B968" s="17">
        <f>TITRES_STAT!D971</f>
        <v>4.1100000000000003</v>
      </c>
      <c r="C968" s="2">
        <f t="shared" si="84"/>
        <v>4.5307669232594412</v>
      </c>
      <c r="D968" s="2">
        <f t="shared" si="86"/>
        <v>4.4599290408799526</v>
      </c>
      <c r="E968" s="2">
        <f t="shared" si="85"/>
        <v>7.0837882379488626E-2</v>
      </c>
      <c r="F968" s="2">
        <f t="shared" si="89"/>
        <v>2.6940388996461857E-2</v>
      </c>
      <c r="G968" s="2">
        <f t="shared" si="87"/>
        <v>4.3897493383026773E-2</v>
      </c>
      <c r="H968" s="2" t="str">
        <f t="shared" si="88"/>
        <v>Sell</v>
      </c>
    </row>
    <row r="969" spans="1:8" ht="13.5" x14ac:dyDescent="0.25">
      <c r="A969" s="3">
        <f>TITRES_STAT!B972</f>
        <v>43417</v>
      </c>
      <c r="B969" s="17">
        <f>TITRES_STAT!D972</f>
        <v>3.98</v>
      </c>
      <c r="C969" s="2">
        <f t="shared" si="84"/>
        <v>4.5306489350656811</v>
      </c>
      <c r="D969" s="2">
        <f t="shared" si="86"/>
        <v>4.4243787415555111</v>
      </c>
      <c r="E969" s="2">
        <f t="shared" si="85"/>
        <v>0.10627019351016997</v>
      </c>
      <c r="F969" s="2">
        <f t="shared" si="89"/>
        <v>4.2806349899203483E-2</v>
      </c>
      <c r="G969" s="2">
        <f t="shared" si="87"/>
        <v>6.3463843610966492E-2</v>
      </c>
      <c r="H969" s="2" t="str">
        <f t="shared" si="88"/>
        <v>Sell</v>
      </c>
    </row>
    <row r="970" spans="1:8" ht="13.5" x14ac:dyDescent="0.25">
      <c r="A970" s="3">
        <f>TITRES_STAT!B973</f>
        <v>43418</v>
      </c>
      <c r="B970" s="17">
        <f>TITRES_STAT!D973</f>
        <v>4.04</v>
      </c>
      <c r="C970" s="2">
        <f t="shared" si="84"/>
        <v>4.5213183296709607</v>
      </c>
      <c r="D970" s="2">
        <f t="shared" si="86"/>
        <v>4.3959062421810291</v>
      </c>
      <c r="E970" s="2">
        <f t="shared" si="85"/>
        <v>0.1254120874899316</v>
      </c>
      <c r="F970" s="2">
        <f t="shared" si="89"/>
        <v>5.9327497417349107E-2</v>
      </c>
      <c r="G970" s="2">
        <f t="shared" si="87"/>
        <v>6.6084590072582494E-2</v>
      </c>
      <c r="H970" s="2" t="str">
        <f t="shared" si="88"/>
        <v>Sell</v>
      </c>
    </row>
    <row r="971" spans="1:8" ht="13.5" x14ac:dyDescent="0.25">
      <c r="A971" s="3">
        <f>TITRES_STAT!B974</f>
        <v>43419</v>
      </c>
      <c r="B971" s="17">
        <f>TITRES_STAT!D974</f>
        <v>4.18</v>
      </c>
      <c r="C971" s="2">
        <f t="shared" si="84"/>
        <v>4.516500125106198</v>
      </c>
      <c r="D971" s="2">
        <f t="shared" si="86"/>
        <v>4.3799131872046564</v>
      </c>
      <c r="E971" s="2">
        <f t="shared" si="85"/>
        <v>0.13658693790154164</v>
      </c>
      <c r="F971" s="2">
        <f t="shared" si="89"/>
        <v>7.4779385514187613E-2</v>
      </c>
      <c r="G971" s="2">
        <f t="shared" si="87"/>
        <v>6.1807552387354026E-2</v>
      </c>
      <c r="H971" s="2" t="str">
        <f t="shared" si="88"/>
        <v>Sell</v>
      </c>
    </row>
    <row r="972" spans="1:8" ht="13.5" x14ac:dyDescent="0.25">
      <c r="A972" s="3">
        <f>TITRES_STAT!B975</f>
        <v>43420</v>
      </c>
      <c r="B972" s="17">
        <f>TITRES_STAT!D975</f>
        <v>4.3</v>
      </c>
      <c r="C972" s="2">
        <f t="shared" si="84"/>
        <v>4.5124231827821681</v>
      </c>
      <c r="D972" s="2">
        <f t="shared" si="86"/>
        <v>4.3739936918561639</v>
      </c>
      <c r="E972" s="2">
        <f t="shared" si="85"/>
        <v>0.13842949092600421</v>
      </c>
      <c r="F972" s="2">
        <f t="shared" si="89"/>
        <v>8.7509406596550932E-2</v>
      </c>
      <c r="G972" s="2">
        <f t="shared" si="87"/>
        <v>5.0920084329453275E-2</v>
      </c>
      <c r="H972" s="2" t="str">
        <f t="shared" si="88"/>
        <v>Sell</v>
      </c>
    </row>
    <row r="973" spans="1:8" ht="13.5" x14ac:dyDescent="0.25">
      <c r="A973" s="3">
        <f>TITRES_STAT!B976</f>
        <v>43423</v>
      </c>
      <c r="B973" s="17">
        <f>TITRES_STAT!D976</f>
        <v>4.29</v>
      </c>
      <c r="C973" s="2">
        <f t="shared" si="84"/>
        <v>4.5058965392772192</v>
      </c>
      <c r="D973" s="2">
        <f t="shared" si="86"/>
        <v>4.3677719369038552</v>
      </c>
      <c r="E973" s="2">
        <f t="shared" si="85"/>
        <v>0.13812460237336399</v>
      </c>
      <c r="F973" s="2">
        <f t="shared" si="89"/>
        <v>9.7632445751913544E-2</v>
      </c>
      <c r="G973" s="2">
        <f t="shared" si="87"/>
        <v>4.0492156621450448E-2</v>
      </c>
      <c r="H973" s="2" t="str">
        <f t="shared" si="88"/>
        <v>Sell</v>
      </c>
    </row>
    <row r="974" spans="1:8" ht="13.5" x14ac:dyDescent="0.25">
      <c r="A974" s="3">
        <f>TITRES_STAT!B977</f>
        <v>43425</v>
      </c>
      <c r="B974" s="17">
        <f>TITRES_STAT!D977</f>
        <v>4.2699999999999996</v>
      </c>
      <c r="C974" s="2">
        <f t="shared" si="84"/>
        <v>4.4896047640038006</v>
      </c>
      <c r="D974" s="2">
        <f t="shared" si="86"/>
        <v>4.3605295712072731</v>
      </c>
      <c r="E974" s="2">
        <f t="shared" si="85"/>
        <v>0.12907519279652746</v>
      </c>
      <c r="F974" s="2">
        <f t="shared" si="89"/>
        <v>0.10392099516083633</v>
      </c>
      <c r="G974" s="2">
        <f t="shared" si="87"/>
        <v>2.5154197635691128E-2</v>
      </c>
      <c r="H974" s="2" t="str">
        <f t="shared" si="88"/>
        <v>Sell</v>
      </c>
    </row>
    <row r="975" spans="1:8" ht="13.5" x14ac:dyDescent="0.25">
      <c r="A975" s="3">
        <f>TITRES_STAT!B978</f>
        <v>43426</v>
      </c>
      <c r="B975" s="17">
        <f>TITRES_STAT!D978</f>
        <v>4.25</v>
      </c>
      <c r="C975" s="2">
        <f t="shared" ref="C975:C1038" si="90">$C$4*B965+C974*(1-$C$4)</f>
        <v>4.4558194156955233</v>
      </c>
      <c r="D975" s="2">
        <f t="shared" si="86"/>
        <v>4.3523421955622901</v>
      </c>
      <c r="E975" s="2">
        <f t="shared" si="85"/>
        <v>0.10347722013323324</v>
      </c>
      <c r="F975" s="2">
        <f t="shared" si="89"/>
        <v>0.10383224015531572</v>
      </c>
      <c r="G975" s="2">
        <f t="shared" si="87"/>
        <v>-3.5502002208248618E-4</v>
      </c>
      <c r="H975" s="2" t="str">
        <f t="shared" si="88"/>
        <v>Hold</v>
      </c>
    </row>
    <row r="976" spans="1:8" ht="13.5" x14ac:dyDescent="0.25">
      <c r="A976" s="3">
        <f>TITRES_STAT!B979</f>
        <v>43427</v>
      </c>
      <c r="B976" s="17">
        <f>TITRES_STAT!D979</f>
        <v>4.1900000000000004</v>
      </c>
      <c r="C976" s="2">
        <f t="shared" si="90"/>
        <v>4.4349241209731352</v>
      </c>
      <c r="D976" s="2">
        <f t="shared" si="86"/>
        <v>4.3403168477428613</v>
      </c>
      <c r="E976" s="2">
        <f t="shared" si="85"/>
        <v>9.4607273230273847E-2</v>
      </c>
      <c r="F976" s="2">
        <f t="shared" si="89"/>
        <v>0.10198724677030735</v>
      </c>
      <c r="G976" s="2">
        <f t="shared" si="87"/>
        <v>-7.379973540033502E-3</v>
      </c>
      <c r="H976" s="2" t="str">
        <f t="shared" si="88"/>
        <v>Hold</v>
      </c>
    </row>
    <row r="977" spans="1:8" ht="13.5" x14ac:dyDescent="0.25">
      <c r="A977" s="3">
        <f>TITRES_STAT!B980</f>
        <v>43430</v>
      </c>
      <c r="B977" s="17">
        <f>TITRES_STAT!D980</f>
        <v>4.2</v>
      </c>
      <c r="C977" s="2">
        <f t="shared" si="90"/>
        <v>4.3987819485157296</v>
      </c>
      <c r="D977" s="2">
        <f t="shared" si="86"/>
        <v>4.3299230071693158</v>
      </c>
      <c r="E977" s="2">
        <f t="shared" si="85"/>
        <v>6.8858941346413793E-2</v>
      </c>
      <c r="F977" s="2">
        <f t="shared" si="89"/>
        <v>9.5361585685528646E-2</v>
      </c>
      <c r="G977" s="2">
        <f t="shared" si="87"/>
        <v>-2.6502644339114853E-2</v>
      </c>
      <c r="H977" s="2" t="str">
        <f t="shared" si="88"/>
        <v>Hold</v>
      </c>
    </row>
    <row r="978" spans="1:8" ht="13.5" x14ac:dyDescent="0.25">
      <c r="A978" s="3">
        <f>TITRES_STAT!B981</f>
        <v>43431</v>
      </c>
      <c r="B978" s="17">
        <f>TITRES_STAT!D981</f>
        <v>4.12</v>
      </c>
      <c r="C978" s="2">
        <f t="shared" si="90"/>
        <v>4.3543539564363867</v>
      </c>
      <c r="D978" s="2">
        <f t="shared" si="86"/>
        <v>4.3143731547864039</v>
      </c>
      <c r="E978" s="2">
        <f t="shared" si="85"/>
        <v>3.9980801649982745E-2</v>
      </c>
      <c r="F978" s="2">
        <f t="shared" si="89"/>
        <v>8.4285428878419472E-2</v>
      </c>
      <c r="G978" s="2">
        <f t="shared" si="87"/>
        <v>-4.4304627228436727E-2</v>
      </c>
      <c r="H978" s="2" t="str">
        <f t="shared" si="88"/>
        <v>Hold</v>
      </c>
    </row>
    <row r="979" spans="1:8" ht="13.5" x14ac:dyDescent="0.25">
      <c r="A979" s="3">
        <f>TITRES_STAT!B982</f>
        <v>43432</v>
      </c>
      <c r="B979" s="17">
        <f>TITRES_STAT!D982</f>
        <v>4.03</v>
      </c>
      <c r="C979" s="2">
        <f t="shared" si="90"/>
        <v>4.2967610400615577</v>
      </c>
      <c r="D979" s="2">
        <f t="shared" si="86"/>
        <v>4.2933084766540777</v>
      </c>
      <c r="E979" s="2">
        <f t="shared" si="85"/>
        <v>3.4525634074800138E-3</v>
      </c>
      <c r="F979" s="2">
        <f t="shared" si="89"/>
        <v>6.8118855784231588E-2</v>
      </c>
      <c r="G979" s="2">
        <f t="shared" si="87"/>
        <v>-6.4666292376751575E-2</v>
      </c>
      <c r="H979" s="2" t="str">
        <f t="shared" si="88"/>
        <v>Hold</v>
      </c>
    </row>
    <row r="980" spans="1:8" ht="13.5" x14ac:dyDescent="0.25">
      <c r="A980" s="3">
        <f>TITRES_STAT!B983</f>
        <v>43433</v>
      </c>
      <c r="B980" s="17">
        <f>TITRES_STAT!D983</f>
        <v>4.09</v>
      </c>
      <c r="C980" s="2">
        <f t="shared" si="90"/>
        <v>4.2572593415905491</v>
      </c>
      <c r="D980" s="2">
        <f t="shared" si="86"/>
        <v>4.2782485894945159</v>
      </c>
      <c r="E980" s="2">
        <f t="shared" si="85"/>
        <v>-2.0989247903966834E-2</v>
      </c>
      <c r="F980" s="2">
        <f t="shared" si="89"/>
        <v>5.0297235046591907E-2</v>
      </c>
      <c r="G980" s="2">
        <f t="shared" si="87"/>
        <v>-7.1286482950558741E-2</v>
      </c>
      <c r="H980" s="2" t="str">
        <f t="shared" si="88"/>
        <v>Hold</v>
      </c>
    </row>
    <row r="981" spans="1:8" ht="13.5" x14ac:dyDescent="0.25">
      <c r="A981" s="3">
        <f>TITRES_STAT!B984</f>
        <v>43434</v>
      </c>
      <c r="B981" s="17">
        <f>TITRES_STAT!D984</f>
        <v>4.09</v>
      </c>
      <c r="C981" s="2">
        <f t="shared" si="90"/>
        <v>4.2453732890381568</v>
      </c>
      <c r="D981" s="2">
        <f t="shared" si="86"/>
        <v>4.2643042495319587</v>
      </c>
      <c r="E981" s="2">
        <f t="shared" si="85"/>
        <v>-1.893096049380194E-2</v>
      </c>
      <c r="F981" s="2">
        <f t="shared" si="89"/>
        <v>3.6451595938513139E-2</v>
      </c>
      <c r="G981" s="2">
        <f t="shared" si="87"/>
        <v>-5.5382556432315079E-2</v>
      </c>
      <c r="H981" s="2" t="str">
        <f t="shared" si="88"/>
        <v>Hold</v>
      </c>
    </row>
    <row r="982" spans="1:8" ht="13.5" x14ac:dyDescent="0.25">
      <c r="A982" s="3">
        <f>TITRES_STAT!B985</f>
        <v>43437</v>
      </c>
      <c r="B982" s="17">
        <f>TITRES_STAT!D985</f>
        <v>4.05</v>
      </c>
      <c r="C982" s="2">
        <f t="shared" si="90"/>
        <v>4.2537773984169016</v>
      </c>
      <c r="D982" s="2">
        <f t="shared" si="86"/>
        <v>4.2484298606777395</v>
      </c>
      <c r="E982" s="2">
        <f t="shared" si="85"/>
        <v>5.3475377391620782E-3</v>
      </c>
      <c r="F982" s="2">
        <f t="shared" si="89"/>
        <v>3.0230784298642926E-2</v>
      </c>
      <c r="G982" s="2">
        <f t="shared" si="87"/>
        <v>-2.4883246559480848E-2</v>
      </c>
      <c r="H982" s="2" t="str">
        <f t="shared" si="88"/>
        <v>Hold</v>
      </c>
    </row>
    <row r="983" spans="1:8" ht="13.5" x14ac:dyDescent="0.25">
      <c r="A983" s="3">
        <f>TITRES_STAT!B986</f>
        <v>43438</v>
      </c>
      <c r="B983" s="17">
        <f>TITRES_STAT!D986</f>
        <v>4.0599999999999996</v>
      </c>
      <c r="C983" s="2">
        <f t="shared" si="90"/>
        <v>4.2593501063527626</v>
      </c>
      <c r="D983" s="2">
        <f t="shared" si="86"/>
        <v>4.2344720932201296</v>
      </c>
      <c r="E983" s="2">
        <f t="shared" si="85"/>
        <v>2.4878013132632937E-2</v>
      </c>
      <c r="F983" s="2">
        <f t="shared" si="89"/>
        <v>2.9160230065440929E-2</v>
      </c>
      <c r="G983" s="2">
        <f t="shared" si="87"/>
        <v>-4.2822169328079925E-3</v>
      </c>
      <c r="H983" s="2" t="str">
        <f t="shared" si="88"/>
        <v>Hold</v>
      </c>
    </row>
    <row r="984" spans="1:8" ht="13.5" x14ac:dyDescent="0.25">
      <c r="A984" s="3">
        <f>TITRES_STAT!B987</f>
        <v>43439</v>
      </c>
      <c r="B984" s="17">
        <f>TITRES_STAT!D987</f>
        <v>3.99</v>
      </c>
      <c r="C984" s="2">
        <f t="shared" si="90"/>
        <v>4.2609885515292607</v>
      </c>
      <c r="D984" s="2">
        <f t="shared" si="86"/>
        <v>4.2163630492778976</v>
      </c>
      <c r="E984" s="2">
        <f t="shared" si="85"/>
        <v>4.4625502251363081E-2</v>
      </c>
      <c r="F984" s="2">
        <f t="shared" si="89"/>
        <v>3.2253284502625365E-2</v>
      </c>
      <c r="G984" s="2">
        <f t="shared" si="87"/>
        <v>1.2372217748737716E-2</v>
      </c>
      <c r="H984" s="2" t="str">
        <f t="shared" si="88"/>
        <v>Sell</v>
      </c>
    </row>
    <row r="985" spans="1:8" ht="13.5" x14ac:dyDescent="0.25">
      <c r="A985" s="3">
        <f>TITRES_STAT!B988</f>
        <v>43440</v>
      </c>
      <c r="B985" s="17">
        <f>TITRES_STAT!D988</f>
        <v>4</v>
      </c>
      <c r="C985" s="2">
        <f t="shared" si="90"/>
        <v>4.2592980051401437</v>
      </c>
      <c r="D985" s="2">
        <f t="shared" si="86"/>
        <v>4.2003361567387945</v>
      </c>
      <c r="E985" s="2">
        <f t="shared" si="85"/>
        <v>5.8961848401349215E-2</v>
      </c>
      <c r="F985" s="2">
        <f t="shared" si="89"/>
        <v>3.7594997282370139E-2</v>
      </c>
      <c r="G985" s="2">
        <f t="shared" si="87"/>
        <v>2.1366851118979076E-2</v>
      </c>
      <c r="H985" s="2" t="str">
        <f t="shared" si="88"/>
        <v>Sell</v>
      </c>
    </row>
    <row r="986" spans="1:8" ht="13.5" x14ac:dyDescent="0.25">
      <c r="A986" s="3">
        <f>TITRES_STAT!B989</f>
        <v>43441</v>
      </c>
      <c r="B986" s="17">
        <f>TITRES_STAT!D989</f>
        <v>4</v>
      </c>
      <c r="C986" s="2">
        <f t="shared" si="90"/>
        <v>4.2486367735801212</v>
      </c>
      <c r="D986" s="2">
        <f t="shared" si="86"/>
        <v>4.1854964414248101</v>
      </c>
      <c r="E986" s="2">
        <f t="shared" si="85"/>
        <v>6.3140332155311008E-2</v>
      </c>
      <c r="F986" s="2">
        <f t="shared" si="89"/>
        <v>4.2704064256958316E-2</v>
      </c>
      <c r="G986" s="2">
        <f t="shared" si="87"/>
        <v>2.0436267898352692E-2</v>
      </c>
      <c r="H986" s="2" t="str">
        <f t="shared" si="88"/>
        <v>Sell</v>
      </c>
    </row>
    <row r="987" spans="1:8" ht="13.5" x14ac:dyDescent="0.25">
      <c r="A987" s="3">
        <f>TITRES_STAT!B990</f>
        <v>43444</v>
      </c>
      <c r="B987" s="17">
        <f>TITRES_STAT!D990</f>
        <v>3.8</v>
      </c>
      <c r="C987" s="2">
        <f t="shared" si="90"/>
        <v>4.2411541930293337</v>
      </c>
      <c r="D987" s="2">
        <f t="shared" si="86"/>
        <v>4.1569411494674169</v>
      </c>
      <c r="E987" s="2">
        <f t="shared" si="85"/>
        <v>8.4213043561916834E-2</v>
      </c>
      <c r="F987" s="2">
        <f t="shared" si="89"/>
        <v>5.1005860117950025E-2</v>
      </c>
      <c r="G987" s="2">
        <f t="shared" si="87"/>
        <v>3.3207183443966809E-2</v>
      </c>
      <c r="H987" s="2" t="str">
        <f t="shared" si="88"/>
        <v>Sell</v>
      </c>
    </row>
    <row r="988" spans="1:8" ht="13.5" x14ac:dyDescent="0.25">
      <c r="A988" s="3">
        <f>TITRES_STAT!B991</f>
        <v>43445</v>
      </c>
      <c r="B988" s="17">
        <f>TITRES_STAT!D991</f>
        <v>3.91</v>
      </c>
      <c r="C988" s="2">
        <f t="shared" si="90"/>
        <v>4.2225150864094365</v>
      </c>
      <c r="D988" s="2">
        <f t="shared" si="86"/>
        <v>4.1386492124698302</v>
      </c>
      <c r="E988" s="2">
        <f t="shared" ref="E988:E1051" si="91">C988-D988</f>
        <v>8.3865873939606317E-2</v>
      </c>
      <c r="F988" s="2">
        <f t="shared" si="89"/>
        <v>5.757786288228129E-2</v>
      </c>
      <c r="G988" s="2">
        <f t="shared" si="87"/>
        <v>2.6288011057325027E-2</v>
      </c>
      <c r="H988" s="2" t="str">
        <f t="shared" si="88"/>
        <v>Sell</v>
      </c>
    </row>
    <row r="989" spans="1:8" ht="13.5" x14ac:dyDescent="0.25">
      <c r="A989" s="3">
        <f>TITRES_STAT!B992</f>
        <v>43446</v>
      </c>
      <c r="B989" s="17">
        <f>TITRES_STAT!D992</f>
        <v>3.87</v>
      </c>
      <c r="C989" s="2">
        <f t="shared" si="90"/>
        <v>4.1928973808079846</v>
      </c>
      <c r="D989" s="2">
        <f t="shared" ref="D989:D1052" si="92">$D$4*B989+(1-$D$4)*D988</f>
        <v>4.1187492708053988</v>
      </c>
      <c r="E989" s="2">
        <f t="shared" si="91"/>
        <v>7.414811000258581E-2</v>
      </c>
      <c r="F989" s="2">
        <f t="shared" si="89"/>
        <v>6.0891912306342201E-2</v>
      </c>
      <c r="G989" s="2">
        <f t="shared" si="87"/>
        <v>1.3256197696243609E-2</v>
      </c>
      <c r="H989" s="2" t="str">
        <f t="shared" si="88"/>
        <v>Sell</v>
      </c>
    </row>
    <row r="990" spans="1:8" ht="13.5" x14ac:dyDescent="0.25">
      <c r="A990" s="3">
        <f>TITRES_STAT!B993</f>
        <v>43447</v>
      </c>
      <c r="B990" s="17">
        <f>TITRES_STAT!D993</f>
        <v>3.8</v>
      </c>
      <c r="C990" s="2">
        <f t="shared" si="90"/>
        <v>4.1770670145298334</v>
      </c>
      <c r="D990" s="2">
        <f t="shared" si="92"/>
        <v>4.0951382137087027</v>
      </c>
      <c r="E990" s="2">
        <f t="shared" si="91"/>
        <v>8.1928800821130743E-2</v>
      </c>
      <c r="F990" s="2">
        <f t="shared" si="89"/>
        <v>6.5099290009299912E-2</v>
      </c>
      <c r="G990" s="2">
        <f t="shared" si="87"/>
        <v>1.6829510811830831E-2</v>
      </c>
      <c r="H990" s="2" t="str">
        <f t="shared" si="88"/>
        <v>Sell</v>
      </c>
    </row>
    <row r="991" spans="1:8" ht="13.5" x14ac:dyDescent="0.25">
      <c r="A991" s="3">
        <f>TITRES_STAT!B994</f>
        <v>43448</v>
      </c>
      <c r="B991" s="17">
        <f>TITRES_STAT!D994</f>
        <v>3.8</v>
      </c>
      <c r="C991" s="2">
        <f t="shared" si="90"/>
        <v>4.1636720892175516</v>
      </c>
      <c r="D991" s="2">
        <f t="shared" si="92"/>
        <v>4.0732761238043542</v>
      </c>
      <c r="E991" s="2">
        <f t="shared" si="91"/>
        <v>9.0395965413197388E-2</v>
      </c>
      <c r="F991" s="2">
        <f t="shared" si="89"/>
        <v>7.0158625090079418E-2</v>
      </c>
      <c r="G991" s="2">
        <f t="shared" si="87"/>
        <v>2.0237340323117969E-2</v>
      </c>
      <c r="H991" s="2" t="str">
        <f t="shared" si="88"/>
        <v>Sell</v>
      </c>
    </row>
    <row r="992" spans="1:8" ht="13.5" x14ac:dyDescent="0.25">
      <c r="A992" s="3">
        <f>TITRES_STAT!B995</f>
        <v>43451</v>
      </c>
      <c r="B992" s="17">
        <f>TITRES_STAT!D995</f>
        <v>3.78</v>
      </c>
      <c r="C992" s="2">
        <f t="shared" si="90"/>
        <v>4.1461840754917745</v>
      </c>
      <c r="D992" s="2">
        <f t="shared" si="92"/>
        <v>4.0515519664855129</v>
      </c>
      <c r="E992" s="2">
        <f t="shared" si="91"/>
        <v>9.4632109006261622E-2</v>
      </c>
      <c r="F992" s="2">
        <f t="shared" si="89"/>
        <v>7.505332187331587E-2</v>
      </c>
      <c r="G992" s="2">
        <f t="shared" si="87"/>
        <v>1.9578787132945752E-2</v>
      </c>
      <c r="H992" s="2" t="str">
        <f t="shared" si="88"/>
        <v>Sell</v>
      </c>
    </row>
    <row r="993" spans="1:8" ht="13.5" x14ac:dyDescent="0.25">
      <c r="A993" s="3">
        <f>TITRES_STAT!B996</f>
        <v>43452</v>
      </c>
      <c r="B993" s="17">
        <f>TITRES_STAT!D996</f>
        <v>3.68</v>
      </c>
      <c r="C993" s="2">
        <f t="shared" si="90"/>
        <v>4.1329249869545786</v>
      </c>
      <c r="D993" s="2">
        <f t="shared" si="92"/>
        <v>4.0240295985976973</v>
      </c>
      <c r="E993" s="2">
        <f t="shared" si="91"/>
        <v>0.10889538835688128</v>
      </c>
      <c r="F993" s="2">
        <f t="shared" si="89"/>
        <v>8.1821735170028956E-2</v>
      </c>
      <c r="G993" s="2">
        <f t="shared" si="87"/>
        <v>2.7073653186852328E-2</v>
      </c>
      <c r="H993" s="2" t="str">
        <f t="shared" si="88"/>
        <v>Sell</v>
      </c>
    </row>
    <row r="994" spans="1:8" ht="13.5" x14ac:dyDescent="0.25">
      <c r="A994" s="3">
        <f>TITRES_STAT!B997</f>
        <v>43453</v>
      </c>
      <c r="B994" s="17">
        <f>TITRES_STAT!D997</f>
        <v>3.67</v>
      </c>
      <c r="C994" s="2">
        <f t="shared" si="90"/>
        <v>4.1109365274231049</v>
      </c>
      <c r="D994" s="2">
        <f t="shared" si="92"/>
        <v>3.997805183886757</v>
      </c>
      <c r="E994" s="2">
        <f t="shared" si="91"/>
        <v>0.11313134353634791</v>
      </c>
      <c r="F994" s="2">
        <f t="shared" si="89"/>
        <v>8.8083656843292751E-2</v>
      </c>
      <c r="G994" s="2">
        <f t="shared" si="87"/>
        <v>2.5047686693055154E-2</v>
      </c>
      <c r="H994" s="2" t="str">
        <f t="shared" si="88"/>
        <v>Sell</v>
      </c>
    </row>
    <row r="995" spans="1:8" ht="13.5" x14ac:dyDescent="0.25">
      <c r="A995" s="3">
        <f>TITRES_STAT!B998</f>
        <v>43454</v>
      </c>
      <c r="B995" s="17">
        <f>TITRES_STAT!D998</f>
        <v>3.62</v>
      </c>
      <c r="C995" s="2">
        <f t="shared" si="90"/>
        <v>4.0938693693580124</v>
      </c>
      <c r="D995" s="2">
        <f t="shared" si="92"/>
        <v>3.96981961470996</v>
      </c>
      <c r="E995" s="2">
        <f t="shared" si="91"/>
        <v>0.12404975464805235</v>
      </c>
      <c r="F995" s="2">
        <f t="shared" si="89"/>
        <v>9.5276876404244676E-2</v>
      </c>
      <c r="G995" s="2">
        <f t="shared" si="87"/>
        <v>2.877287824380767E-2</v>
      </c>
      <c r="H995" s="2" t="str">
        <f t="shared" si="88"/>
        <v>Sell</v>
      </c>
    </row>
    <row r="996" spans="1:8" ht="13.5" x14ac:dyDescent="0.25">
      <c r="A996" s="3">
        <f>TITRES_STAT!B999</f>
        <v>43455</v>
      </c>
      <c r="B996" s="17">
        <f>TITRES_STAT!D999</f>
        <v>3.6</v>
      </c>
      <c r="C996" s="2">
        <f t="shared" si="90"/>
        <v>4.0794279279183181</v>
      </c>
      <c r="D996" s="2">
        <f t="shared" si="92"/>
        <v>3.9424255691758887</v>
      </c>
      <c r="E996" s="2">
        <f t="shared" si="91"/>
        <v>0.13700235874242939</v>
      </c>
      <c r="F996" s="2">
        <f t="shared" si="89"/>
        <v>0.10362197287188163</v>
      </c>
      <c r="G996" s="2">
        <f t="shared" ref="G996:G1059" si="93">E996-F996</f>
        <v>3.3380385870547757E-2</v>
      </c>
      <c r="H996" s="2" t="str">
        <f t="shared" ref="H996:H1059" si="94">IF(G996&lt;0,"Hold","Sell")</f>
        <v>Sell</v>
      </c>
    </row>
    <row r="997" spans="1:8" ht="13.5" x14ac:dyDescent="0.25">
      <c r="A997" s="3">
        <f>TITRES_STAT!B1000</f>
        <v>43458</v>
      </c>
      <c r="B997" s="17">
        <f>TITRES_STAT!D1000</f>
        <v>3.56</v>
      </c>
      <c r="C997" s="2">
        <f t="shared" si="90"/>
        <v>4.0364390159308847</v>
      </c>
      <c r="D997" s="2">
        <f t="shared" si="92"/>
        <v>3.9140977492369342</v>
      </c>
      <c r="E997" s="2">
        <f t="shared" si="91"/>
        <v>0.12234126669395051</v>
      </c>
      <c r="F997" s="2">
        <f t="shared" ref="F997:F1060" si="95">(E997*(2/(10)))+((1-(2/10))*F996)</f>
        <v>0.10736583163629541</v>
      </c>
      <c r="G997" s="2">
        <f t="shared" si="93"/>
        <v>1.4975435057655098E-2</v>
      </c>
      <c r="H997" s="2" t="str">
        <f t="shared" si="94"/>
        <v>Sell</v>
      </c>
    </row>
    <row r="998" spans="1:8" ht="13.5" x14ac:dyDescent="0.25">
      <c r="A998" s="3">
        <f>TITRES_STAT!B1001</f>
        <v>43459</v>
      </c>
      <c r="B998" s="17">
        <f>TITRES_STAT!D1001</f>
        <v>3.51</v>
      </c>
      <c r="C998" s="2">
        <f t="shared" si="90"/>
        <v>4.0169868596338256</v>
      </c>
      <c r="D998" s="2">
        <f t="shared" si="92"/>
        <v>3.8841645826267905</v>
      </c>
      <c r="E998" s="2">
        <f t="shared" si="91"/>
        <v>0.13282227700703508</v>
      </c>
      <c r="F998" s="2">
        <f t="shared" si="95"/>
        <v>0.11245712071044335</v>
      </c>
      <c r="G998" s="2">
        <f t="shared" si="93"/>
        <v>2.0365156296591733E-2</v>
      </c>
      <c r="H998" s="2" t="str">
        <f t="shared" si="94"/>
        <v>Sell</v>
      </c>
    </row>
    <row r="999" spans="1:8" ht="13.5" x14ac:dyDescent="0.25">
      <c r="A999" s="3">
        <f>TITRES_STAT!B1002</f>
        <v>43460</v>
      </c>
      <c r="B999" s="17">
        <f>TITRES_STAT!D1002</f>
        <v>3.61</v>
      </c>
      <c r="C999" s="2">
        <f t="shared" si="90"/>
        <v>3.9943734966132372</v>
      </c>
      <c r="D999" s="2">
        <f t="shared" si="92"/>
        <v>3.863856095024806</v>
      </c>
      <c r="E999" s="2">
        <f t="shared" si="91"/>
        <v>0.13051740158843117</v>
      </c>
      <c r="F999" s="2">
        <f t="shared" si="95"/>
        <v>0.11606917688604092</v>
      </c>
      <c r="G999" s="2">
        <f t="shared" si="93"/>
        <v>1.4448224702390253E-2</v>
      </c>
      <c r="H999" s="2" t="str">
        <f t="shared" si="94"/>
        <v>Sell</v>
      </c>
    </row>
    <row r="1000" spans="1:8" ht="13.5" x14ac:dyDescent="0.25">
      <c r="A1000" s="3">
        <f>TITRES_STAT!B1003</f>
        <v>43461</v>
      </c>
      <c r="B1000" s="17">
        <f>TITRES_STAT!D1003</f>
        <v>3.61</v>
      </c>
      <c r="C1000" s="2">
        <f t="shared" si="90"/>
        <v>3.9644698817496624</v>
      </c>
      <c r="D1000" s="2">
        <f t="shared" si="92"/>
        <v>3.8450519398377834</v>
      </c>
      <c r="E1000" s="2">
        <f t="shared" si="91"/>
        <v>0.11941794191187904</v>
      </c>
      <c r="F1000" s="2">
        <f t="shared" si="95"/>
        <v>0.11673892989120854</v>
      </c>
      <c r="G1000" s="2">
        <f t="shared" si="93"/>
        <v>2.6790120206705015E-3</v>
      </c>
      <c r="H1000" s="2" t="str">
        <f t="shared" si="94"/>
        <v>Sell</v>
      </c>
    </row>
    <row r="1001" spans="1:8" ht="13.5" x14ac:dyDescent="0.25">
      <c r="A1001" s="3">
        <f>TITRES_STAT!B1004</f>
        <v>43462</v>
      </c>
      <c r="B1001" s="17">
        <f>TITRES_STAT!D1004</f>
        <v>3.6</v>
      </c>
      <c r="C1001" s="2">
        <f t="shared" si="90"/>
        <v>3.9391668230189452</v>
      </c>
      <c r="D1001" s="2">
        <f t="shared" si="92"/>
        <v>3.8268999442942437</v>
      </c>
      <c r="E1001" s="2">
        <f t="shared" si="91"/>
        <v>0.11226687872470142</v>
      </c>
      <c r="F1001" s="2">
        <f t="shared" si="95"/>
        <v>0.11584451965790712</v>
      </c>
      <c r="G1001" s="2">
        <f t="shared" si="93"/>
        <v>-3.5776409332057002E-3</v>
      </c>
      <c r="H1001" s="2" t="str">
        <f t="shared" si="94"/>
        <v>Hold</v>
      </c>
    </row>
    <row r="1002" spans="1:8" ht="13.5" x14ac:dyDescent="0.25">
      <c r="A1002" s="3">
        <f>TITRES_STAT!B1005</f>
        <v>43465</v>
      </c>
      <c r="B1002" s="17">
        <f>TITRES_STAT!D1005</f>
        <v>3.68</v>
      </c>
      <c r="C1002" s="2">
        <f t="shared" si="90"/>
        <v>3.9146796194775693</v>
      </c>
      <c r="D1002" s="2">
        <f t="shared" si="92"/>
        <v>3.8160184669391146</v>
      </c>
      <c r="E1002" s="2">
        <f t="shared" si="91"/>
        <v>9.8661152538454644E-2</v>
      </c>
      <c r="F1002" s="2">
        <f t="shared" si="95"/>
        <v>0.11240784623401665</v>
      </c>
      <c r="G1002" s="2">
        <f t="shared" si="93"/>
        <v>-1.3746693695562001E-2</v>
      </c>
      <c r="H1002" s="2" t="str">
        <f t="shared" si="94"/>
        <v>Hold</v>
      </c>
    </row>
    <row r="1003" spans="1:8" ht="13.5" x14ac:dyDescent="0.25">
      <c r="A1003" s="3">
        <f>TITRES_STAT!B1006</f>
        <v>43467</v>
      </c>
      <c r="B1003" s="17">
        <f>TITRES_STAT!D1006</f>
        <v>3.69</v>
      </c>
      <c r="C1003" s="2">
        <f t="shared" si="90"/>
        <v>3.8785750626348667</v>
      </c>
      <c r="D1003" s="2">
        <f t="shared" si="92"/>
        <v>3.8066837656843653</v>
      </c>
      <c r="E1003" s="2">
        <f t="shared" si="91"/>
        <v>7.1891296950501449E-2</v>
      </c>
      <c r="F1003" s="2">
        <f t="shared" si="95"/>
        <v>0.10430453637731361</v>
      </c>
      <c r="G1003" s="2">
        <f t="shared" si="93"/>
        <v>-3.2413239426812165E-2</v>
      </c>
      <c r="H1003" s="2" t="str">
        <f t="shared" si="94"/>
        <v>Hold</v>
      </c>
    </row>
    <row r="1004" spans="1:8" ht="13.5" x14ac:dyDescent="0.25">
      <c r="A1004" s="3">
        <f>TITRES_STAT!B1007</f>
        <v>43468</v>
      </c>
      <c r="B1004" s="17">
        <f>TITRES_STAT!D1007</f>
        <v>3.56</v>
      </c>
      <c r="C1004" s="2">
        <f t="shared" si="90"/>
        <v>3.8464865914602719</v>
      </c>
      <c r="D1004" s="2">
        <f t="shared" si="92"/>
        <v>3.7884108941521903</v>
      </c>
      <c r="E1004" s="2">
        <f t="shared" si="91"/>
        <v>5.8075697308081597E-2</v>
      </c>
      <c r="F1004" s="2">
        <f t="shared" si="95"/>
        <v>9.5058768563467219E-2</v>
      </c>
      <c r="G1004" s="2">
        <f t="shared" si="93"/>
        <v>-3.6983071255385622E-2</v>
      </c>
      <c r="H1004" s="2" t="str">
        <f t="shared" si="94"/>
        <v>Hold</v>
      </c>
    </row>
    <row r="1005" spans="1:8" ht="13.5" x14ac:dyDescent="0.25">
      <c r="A1005" s="3">
        <f>TITRES_STAT!B1008</f>
        <v>43469</v>
      </c>
      <c r="B1005" s="17">
        <f>TITRES_STAT!D1008</f>
        <v>3.66</v>
      </c>
      <c r="C1005" s="2">
        <f t="shared" si="90"/>
        <v>3.8116425004663839</v>
      </c>
      <c r="D1005" s="2">
        <f t="shared" si="92"/>
        <v>3.7788989760668432</v>
      </c>
      <c r="E1005" s="2">
        <f t="shared" si="91"/>
        <v>3.2743524399540647E-2</v>
      </c>
      <c r="F1005" s="2">
        <f t="shared" si="95"/>
        <v>8.2595719730681916E-2</v>
      </c>
      <c r="G1005" s="2">
        <f t="shared" si="93"/>
        <v>-4.9852195331141269E-2</v>
      </c>
      <c r="H1005" s="2" t="str">
        <f t="shared" si="94"/>
        <v>Hold</v>
      </c>
    </row>
    <row r="1006" spans="1:8" ht="13.5" x14ac:dyDescent="0.25">
      <c r="A1006" s="3">
        <f>TITRES_STAT!B1009</f>
        <v>43472</v>
      </c>
      <c r="B1006" s="17">
        <f>TITRES_STAT!D1009</f>
        <v>3.72</v>
      </c>
      <c r="C1006" s="2">
        <f t="shared" si="90"/>
        <v>3.7790821157792482</v>
      </c>
      <c r="D1006" s="2">
        <f t="shared" si="92"/>
        <v>3.7745360889507809</v>
      </c>
      <c r="E1006" s="2">
        <f t="shared" si="91"/>
        <v>4.5460268284673866E-3</v>
      </c>
      <c r="F1006" s="2">
        <f t="shared" si="95"/>
        <v>6.698578115023901E-2</v>
      </c>
      <c r="G1006" s="2">
        <f t="shared" si="93"/>
        <v>-6.2439754321771623E-2</v>
      </c>
      <c r="H1006" s="2" t="str">
        <f t="shared" si="94"/>
        <v>Hold</v>
      </c>
    </row>
    <row r="1007" spans="1:8" ht="13.5" x14ac:dyDescent="0.25">
      <c r="A1007" s="3">
        <f>TITRES_STAT!B1010</f>
        <v>43473</v>
      </c>
      <c r="B1007" s="17">
        <f>TITRES_STAT!D1010</f>
        <v>3.77</v>
      </c>
      <c r="C1007" s="2">
        <f t="shared" si="90"/>
        <v>3.745377174890133</v>
      </c>
      <c r="D1007" s="2">
        <f t="shared" si="92"/>
        <v>3.7742000823618338</v>
      </c>
      <c r="E1007" s="2">
        <f t="shared" si="91"/>
        <v>-2.8822907471700798E-2</v>
      </c>
      <c r="F1007" s="2">
        <f t="shared" si="95"/>
        <v>4.7824043425851046E-2</v>
      </c>
      <c r="G1007" s="2">
        <f t="shared" si="93"/>
        <v>-7.6646950897551844E-2</v>
      </c>
      <c r="H1007" s="2" t="str">
        <f t="shared" si="94"/>
        <v>Hold</v>
      </c>
    </row>
    <row r="1008" spans="1:8" ht="13.5" x14ac:dyDescent="0.25">
      <c r="A1008" s="3">
        <f>TITRES_STAT!B1011</f>
        <v>43474</v>
      </c>
      <c r="B1008" s="17">
        <f>TITRES_STAT!D1011</f>
        <v>3.93</v>
      </c>
      <c r="C1008" s="2">
        <f t="shared" si="90"/>
        <v>3.7091653018301125</v>
      </c>
      <c r="D1008" s="2">
        <f t="shared" si="92"/>
        <v>3.785740817001698</v>
      </c>
      <c r="E1008" s="2">
        <f t="shared" si="91"/>
        <v>-7.6575515171585451E-2</v>
      </c>
      <c r="F1008" s="2">
        <f t="shared" si="95"/>
        <v>2.2944131706363748E-2</v>
      </c>
      <c r="G1008" s="2">
        <f t="shared" si="93"/>
        <v>-9.9519646877949203E-2</v>
      </c>
      <c r="H1008" s="2" t="str">
        <f t="shared" si="94"/>
        <v>Hold</v>
      </c>
    </row>
    <row r="1009" spans="1:8" ht="13.5" x14ac:dyDescent="0.25">
      <c r="A1009" s="3">
        <f>TITRES_STAT!B1012</f>
        <v>43475</v>
      </c>
      <c r="B1009" s="17">
        <f>TITRES_STAT!D1012</f>
        <v>3.88</v>
      </c>
      <c r="C1009" s="2">
        <f t="shared" si="90"/>
        <v>3.6939091015485568</v>
      </c>
      <c r="D1009" s="2">
        <f t="shared" si="92"/>
        <v>3.7927229787052759</v>
      </c>
      <c r="E1009" s="2">
        <f t="shared" si="91"/>
        <v>-9.8813877156719077E-2</v>
      </c>
      <c r="F1009" s="2">
        <f t="shared" si="95"/>
        <v>-1.4074700662528201E-3</v>
      </c>
      <c r="G1009" s="2">
        <f t="shared" si="93"/>
        <v>-9.740640709046626E-2</v>
      </c>
      <c r="H1009" s="2" t="str">
        <f t="shared" si="94"/>
        <v>Hold</v>
      </c>
    </row>
    <row r="1010" spans="1:8" ht="13.5" x14ac:dyDescent="0.25">
      <c r="A1010" s="3">
        <f>TITRES_STAT!B1013</f>
        <v>43476</v>
      </c>
      <c r="B1010" s="17">
        <f>TITRES_STAT!D1013</f>
        <v>3.83</v>
      </c>
      <c r="C1010" s="2">
        <f t="shared" si="90"/>
        <v>3.6810000090026249</v>
      </c>
      <c r="D1010" s="2">
        <f t="shared" si="92"/>
        <v>3.7954842395419224</v>
      </c>
      <c r="E1010" s="2">
        <f t="shared" si="91"/>
        <v>-0.11448423053929746</v>
      </c>
      <c r="F1010" s="2">
        <f t="shared" si="95"/>
        <v>-2.402282216086175E-2</v>
      </c>
      <c r="G1010" s="2">
        <f t="shared" si="93"/>
        <v>-9.0461408378435706E-2</v>
      </c>
      <c r="H1010" s="2" t="str">
        <f t="shared" si="94"/>
        <v>Hold</v>
      </c>
    </row>
    <row r="1011" spans="1:8" ht="13.5" x14ac:dyDescent="0.25">
      <c r="A1011" s="3">
        <f>TITRES_STAT!B1014</f>
        <v>43480</v>
      </c>
      <c r="B1011" s="17">
        <f>TITRES_STAT!D1014</f>
        <v>3.86</v>
      </c>
      <c r="C1011" s="2">
        <f t="shared" si="90"/>
        <v>3.6685384691560676</v>
      </c>
      <c r="D1011" s="2">
        <f t="shared" si="92"/>
        <v>3.8002631847610391</v>
      </c>
      <c r="E1011" s="2">
        <f t="shared" si="91"/>
        <v>-0.13172471560497145</v>
      </c>
      <c r="F1011" s="2">
        <f t="shared" si="95"/>
        <v>-4.5563200849683697E-2</v>
      </c>
      <c r="G1011" s="2">
        <f t="shared" si="93"/>
        <v>-8.6161514755287757E-2</v>
      </c>
      <c r="H1011" s="2" t="str">
        <f t="shared" si="94"/>
        <v>Hold</v>
      </c>
    </row>
    <row r="1012" spans="1:8" ht="13.5" x14ac:dyDescent="0.25">
      <c r="A1012" s="3">
        <f>TITRES_STAT!B1015</f>
        <v>43481</v>
      </c>
      <c r="B1012" s="17">
        <f>TITRES_STAT!D1015</f>
        <v>3.85</v>
      </c>
      <c r="C1012" s="2">
        <f t="shared" si="90"/>
        <v>3.6703017815935954</v>
      </c>
      <c r="D1012" s="2">
        <f t="shared" si="92"/>
        <v>3.8039473932972583</v>
      </c>
      <c r="E1012" s="2">
        <f t="shared" si="91"/>
        <v>-0.13364561170366285</v>
      </c>
      <c r="F1012" s="2">
        <f t="shared" si="95"/>
        <v>-6.3179683020479535E-2</v>
      </c>
      <c r="G1012" s="2">
        <f t="shared" si="93"/>
        <v>-7.0465928683183313E-2</v>
      </c>
      <c r="H1012" s="2" t="str">
        <f t="shared" si="94"/>
        <v>Hold</v>
      </c>
    </row>
    <row r="1013" spans="1:8" ht="13.5" x14ac:dyDescent="0.25">
      <c r="A1013" s="3">
        <f>TITRES_STAT!B1016</f>
        <v>43482</v>
      </c>
      <c r="B1013" s="17">
        <f>TITRES_STAT!D1016</f>
        <v>3.85</v>
      </c>
      <c r="C1013" s="2">
        <f t="shared" si="90"/>
        <v>3.6733322767330421</v>
      </c>
      <c r="D1013" s="2">
        <f t="shared" si="92"/>
        <v>3.8073586974974614</v>
      </c>
      <c r="E1013" s="2">
        <f t="shared" si="91"/>
        <v>-0.13402642076441929</v>
      </c>
      <c r="F1013" s="2">
        <f t="shared" si="95"/>
        <v>-7.734903056926748E-2</v>
      </c>
      <c r="G1013" s="2">
        <f t="shared" si="93"/>
        <v>-5.6677390195151806E-2</v>
      </c>
      <c r="H1013" s="2" t="str">
        <f t="shared" si="94"/>
        <v>Hold</v>
      </c>
    </row>
    <row r="1014" spans="1:8" ht="13.5" x14ac:dyDescent="0.25">
      <c r="A1014" s="3">
        <f>TITRES_STAT!B1017</f>
        <v>43483</v>
      </c>
      <c r="B1014" s="17">
        <f>TITRES_STAT!D1017</f>
        <v>3.79</v>
      </c>
      <c r="C1014" s="2">
        <f t="shared" si="90"/>
        <v>3.6558965418510354</v>
      </c>
      <c r="D1014" s="2">
        <f t="shared" si="92"/>
        <v>3.8060728680532048</v>
      </c>
      <c r="E1014" s="2">
        <f t="shared" si="91"/>
        <v>-0.15017632620216936</v>
      </c>
      <c r="F1014" s="2">
        <f t="shared" si="95"/>
        <v>-9.1914489695847867E-2</v>
      </c>
      <c r="G1014" s="2">
        <f t="shared" si="93"/>
        <v>-5.8261836506321496E-2</v>
      </c>
      <c r="H1014" s="2" t="str">
        <f t="shared" si="94"/>
        <v>Hold</v>
      </c>
    </row>
    <row r="1015" spans="1:8" ht="13.5" x14ac:dyDescent="0.25">
      <c r="A1015" s="3">
        <f>TITRES_STAT!B1018</f>
        <v>43486</v>
      </c>
      <c r="B1015" s="17">
        <f>TITRES_STAT!D1018</f>
        <v>3.79</v>
      </c>
      <c r="C1015" s="2">
        <f t="shared" si="90"/>
        <v>3.6565278431047221</v>
      </c>
      <c r="D1015" s="2">
        <f t="shared" si="92"/>
        <v>3.8048822852344486</v>
      </c>
      <c r="E1015" s="2">
        <f t="shared" si="91"/>
        <v>-0.14835444212972648</v>
      </c>
      <c r="F1015" s="2">
        <f t="shared" si="95"/>
        <v>-0.1032024801826236</v>
      </c>
      <c r="G1015" s="2">
        <f t="shared" si="93"/>
        <v>-4.5151961947102887E-2</v>
      </c>
      <c r="H1015" s="2" t="str">
        <f t="shared" si="94"/>
        <v>Hold</v>
      </c>
    </row>
    <row r="1016" spans="1:8" ht="13.5" x14ac:dyDescent="0.25">
      <c r="A1016" s="3">
        <f>TITRES_STAT!B1019</f>
        <v>43487</v>
      </c>
      <c r="B1016" s="17">
        <f>TITRES_STAT!D1019</f>
        <v>3.79</v>
      </c>
      <c r="C1016" s="2">
        <f t="shared" si="90"/>
        <v>3.6662927903193805</v>
      </c>
      <c r="D1016" s="2">
        <f t="shared" si="92"/>
        <v>3.8037798937356007</v>
      </c>
      <c r="E1016" s="2">
        <f t="shared" si="91"/>
        <v>-0.13748710341622017</v>
      </c>
      <c r="F1016" s="2">
        <f t="shared" si="95"/>
        <v>-0.11005940482934293</v>
      </c>
      <c r="G1016" s="2">
        <f t="shared" si="93"/>
        <v>-2.7427698586877242E-2</v>
      </c>
      <c r="H1016" s="2" t="str">
        <f t="shared" si="94"/>
        <v>Hold</v>
      </c>
    </row>
    <row r="1017" spans="1:8" ht="13.5" x14ac:dyDescent="0.25">
      <c r="A1017" s="3">
        <f>TITRES_STAT!B1020</f>
        <v>43488</v>
      </c>
      <c r="B1017" s="17">
        <f>TITRES_STAT!D1020</f>
        <v>3.7</v>
      </c>
      <c r="C1017" s="2">
        <f t="shared" si="90"/>
        <v>3.6822477456548603</v>
      </c>
      <c r="D1017" s="2">
        <f t="shared" si="92"/>
        <v>3.7960924941996304</v>
      </c>
      <c r="E1017" s="2">
        <f t="shared" si="91"/>
        <v>-0.11384474854477</v>
      </c>
      <c r="F1017" s="2">
        <f t="shared" si="95"/>
        <v>-0.11081647357242835</v>
      </c>
      <c r="G1017" s="2">
        <f t="shared" si="93"/>
        <v>-3.0282749723416491E-3</v>
      </c>
      <c r="H1017" s="2" t="str">
        <f t="shared" si="94"/>
        <v>Hold</v>
      </c>
    </row>
    <row r="1018" spans="1:8" ht="13.5" x14ac:dyDescent="0.25">
      <c r="A1018" s="3">
        <f>TITRES_STAT!B1021</f>
        <v>43489</v>
      </c>
      <c r="B1018" s="17">
        <f>TITRES_STAT!D1021</f>
        <v>3.79</v>
      </c>
      <c r="C1018" s="2">
        <f t="shared" si="90"/>
        <v>3.7203634770925742</v>
      </c>
      <c r="D1018" s="2">
        <f t="shared" si="92"/>
        <v>3.7956411983329907</v>
      </c>
      <c r="E1018" s="2">
        <f t="shared" si="91"/>
        <v>-7.527772124041654E-2</v>
      </c>
      <c r="F1018" s="2">
        <f t="shared" si="95"/>
        <v>-0.103708723106026</v>
      </c>
      <c r="G1018" s="2">
        <f t="shared" si="93"/>
        <v>2.8431001865609457E-2</v>
      </c>
      <c r="H1018" s="2" t="str">
        <f t="shared" si="94"/>
        <v>Sell</v>
      </c>
    </row>
    <row r="1019" spans="1:8" ht="13.5" x14ac:dyDescent="0.25">
      <c r="A1019" s="3">
        <f>TITRES_STAT!B1022</f>
        <v>43490</v>
      </c>
      <c r="B1019" s="17">
        <f>TITRES_STAT!D1022</f>
        <v>3.75</v>
      </c>
      <c r="C1019" s="2">
        <f t="shared" si="90"/>
        <v>3.744922942155255</v>
      </c>
      <c r="D1019" s="2">
        <f t="shared" si="92"/>
        <v>3.792260368826843</v>
      </c>
      <c r="E1019" s="2">
        <f t="shared" si="91"/>
        <v>-4.7337426671588023E-2</v>
      </c>
      <c r="F1019" s="2">
        <f t="shared" si="95"/>
        <v>-9.2434463819138418E-2</v>
      </c>
      <c r="G1019" s="2">
        <f t="shared" si="93"/>
        <v>4.5097037147550395E-2</v>
      </c>
      <c r="H1019" s="2" t="str">
        <f t="shared" si="94"/>
        <v>Sell</v>
      </c>
    </row>
    <row r="1020" spans="1:8" ht="13.5" x14ac:dyDescent="0.25">
      <c r="A1020" s="3">
        <f>TITRES_STAT!B1023</f>
        <v>43493</v>
      </c>
      <c r="B1020" s="17">
        <f>TITRES_STAT!D1023</f>
        <v>3.6</v>
      </c>
      <c r="C1020" s="2">
        <f t="shared" si="90"/>
        <v>3.7580117202852161</v>
      </c>
      <c r="D1020" s="2">
        <f t="shared" si="92"/>
        <v>3.7780188600248548</v>
      </c>
      <c r="E1020" s="2">
        <f t="shared" si="91"/>
        <v>-2.0007139739638635E-2</v>
      </c>
      <c r="F1020" s="2">
        <f t="shared" si="95"/>
        <v>-7.7948999003238456E-2</v>
      </c>
      <c r="G1020" s="2">
        <f t="shared" si="93"/>
        <v>5.7941859263599821E-2</v>
      </c>
      <c r="H1020" s="2" t="str">
        <f t="shared" si="94"/>
        <v>Sell</v>
      </c>
    </row>
    <row r="1021" spans="1:8" ht="13.5" x14ac:dyDescent="0.25">
      <c r="A1021" s="3">
        <f>TITRES_STAT!B1024</f>
        <v>43494</v>
      </c>
      <c r="B1021" s="17">
        <f>TITRES_STAT!D1024</f>
        <v>3.81</v>
      </c>
      <c r="C1021" s="2">
        <f t="shared" si="90"/>
        <v>3.7737022248567218</v>
      </c>
      <c r="D1021" s="2">
        <f t="shared" si="92"/>
        <v>3.7803878333563472</v>
      </c>
      <c r="E1021" s="2">
        <f t="shared" si="91"/>
        <v>-6.6856084996254062E-3</v>
      </c>
      <c r="F1021" s="2">
        <f t="shared" si="95"/>
        <v>-6.3696320902515854E-2</v>
      </c>
      <c r="G1021" s="2">
        <f t="shared" si="93"/>
        <v>5.7010712402890448E-2</v>
      </c>
      <c r="H1021" s="2" t="str">
        <f t="shared" si="94"/>
        <v>Sell</v>
      </c>
    </row>
    <row r="1022" spans="1:8" ht="13.5" x14ac:dyDescent="0.25">
      <c r="A1022" s="3">
        <f>TITRES_STAT!B1025</f>
        <v>43495</v>
      </c>
      <c r="B1022" s="17">
        <f>TITRES_STAT!D1025</f>
        <v>3.85</v>
      </c>
      <c r="C1022" s="2">
        <f t="shared" si="90"/>
        <v>3.7854403441095341</v>
      </c>
      <c r="D1022" s="2">
        <f t="shared" si="92"/>
        <v>3.7855442901447658</v>
      </c>
      <c r="E1022" s="2">
        <f t="shared" si="91"/>
        <v>-1.0394603523167234E-4</v>
      </c>
      <c r="F1022" s="2">
        <f t="shared" si="95"/>
        <v>-5.0977845929059018E-2</v>
      </c>
      <c r="G1022" s="2">
        <f t="shared" si="93"/>
        <v>5.0873899893827346E-2</v>
      </c>
      <c r="H1022" s="2" t="str">
        <f t="shared" si="94"/>
        <v>Sell</v>
      </c>
    </row>
    <row r="1023" spans="1:8" ht="13.5" x14ac:dyDescent="0.25">
      <c r="A1023" s="3">
        <f>TITRES_STAT!B1026</f>
        <v>43496</v>
      </c>
      <c r="B1023" s="17">
        <f>TITRES_STAT!D1026</f>
        <v>3.9</v>
      </c>
      <c r="C1023" s="2">
        <f t="shared" si="90"/>
        <v>3.7953725988619134</v>
      </c>
      <c r="D1023" s="2">
        <f t="shared" si="92"/>
        <v>3.794022490874783</v>
      </c>
      <c r="E1023" s="2">
        <f t="shared" si="91"/>
        <v>1.3501079871303112E-3</v>
      </c>
      <c r="F1023" s="2">
        <f t="shared" si="95"/>
        <v>-4.0512255145821158E-2</v>
      </c>
      <c r="G1023" s="2">
        <f t="shared" si="93"/>
        <v>4.1862363132951469E-2</v>
      </c>
      <c r="H1023" s="2" t="str">
        <f t="shared" si="94"/>
        <v>Sell</v>
      </c>
    </row>
    <row r="1024" spans="1:8" ht="13.5" x14ac:dyDescent="0.25">
      <c r="A1024" s="3">
        <f>TITRES_STAT!B1027</f>
        <v>43497</v>
      </c>
      <c r="B1024" s="17">
        <f>TITRES_STAT!D1027</f>
        <v>4.13</v>
      </c>
      <c r="C1024" s="2">
        <f t="shared" si="90"/>
        <v>3.7945460451908497</v>
      </c>
      <c r="D1024" s="2">
        <f t="shared" si="92"/>
        <v>3.8189097137729471</v>
      </c>
      <c r="E1024" s="2">
        <f t="shared" si="91"/>
        <v>-2.4363668582097375E-2</v>
      </c>
      <c r="F1024" s="2">
        <f t="shared" si="95"/>
        <v>-3.7282537833076404E-2</v>
      </c>
      <c r="G1024" s="2">
        <f t="shared" si="93"/>
        <v>1.2918869250979029E-2</v>
      </c>
      <c r="H1024" s="2" t="str">
        <f t="shared" si="94"/>
        <v>Sell</v>
      </c>
    </row>
    <row r="1025" spans="1:8" ht="13.5" x14ac:dyDescent="0.25">
      <c r="A1025" s="3">
        <f>TITRES_STAT!B1028</f>
        <v>43500</v>
      </c>
      <c r="B1025" s="17">
        <f>TITRES_STAT!D1028</f>
        <v>4.29</v>
      </c>
      <c r="C1025" s="2">
        <f t="shared" si="90"/>
        <v>3.7938466536230266</v>
      </c>
      <c r="D1025" s="2">
        <f t="shared" si="92"/>
        <v>3.8538052905305067</v>
      </c>
      <c r="E1025" s="2">
        <f t="shared" si="91"/>
        <v>-5.9958636907480045E-2</v>
      </c>
      <c r="F1025" s="2">
        <f t="shared" si="95"/>
        <v>-4.1817757647957129E-2</v>
      </c>
      <c r="G1025" s="2">
        <f t="shared" si="93"/>
        <v>-1.8140879259522916E-2</v>
      </c>
      <c r="H1025" s="2" t="str">
        <f t="shared" si="94"/>
        <v>Hold</v>
      </c>
    </row>
    <row r="1026" spans="1:8" ht="13.5" x14ac:dyDescent="0.25">
      <c r="A1026" s="3">
        <f>TITRES_STAT!B1029</f>
        <v>43501</v>
      </c>
      <c r="B1026" s="17">
        <f>TITRES_STAT!D1029</f>
        <v>4.1399999999999997</v>
      </c>
      <c r="C1026" s="2">
        <f t="shared" si="90"/>
        <v>3.7932548607579455</v>
      </c>
      <c r="D1026" s="2">
        <f t="shared" si="92"/>
        <v>3.8750048986393582</v>
      </c>
      <c r="E1026" s="2">
        <f t="shared" si="91"/>
        <v>-8.1750037881412663E-2</v>
      </c>
      <c r="F1026" s="2">
        <f t="shared" si="95"/>
        <v>-4.9804213694648242E-2</v>
      </c>
      <c r="G1026" s="2">
        <f t="shared" si="93"/>
        <v>-3.1945824186764421E-2</v>
      </c>
      <c r="H1026" s="2" t="str">
        <f t="shared" si="94"/>
        <v>Hold</v>
      </c>
    </row>
    <row r="1027" spans="1:8" ht="13.5" x14ac:dyDescent="0.25">
      <c r="A1027" s="3">
        <f>TITRES_STAT!B1030</f>
        <v>43502</v>
      </c>
      <c r="B1027" s="17">
        <f>TITRES_STAT!D1030</f>
        <v>3.96</v>
      </c>
      <c r="C1027" s="2">
        <f t="shared" si="90"/>
        <v>3.7789079591028769</v>
      </c>
      <c r="D1027" s="2">
        <f t="shared" si="92"/>
        <v>3.8813008320734799</v>
      </c>
      <c r="E1027" s="2">
        <f t="shared" si="91"/>
        <v>-0.10239287297060296</v>
      </c>
      <c r="F1027" s="2">
        <f t="shared" si="95"/>
        <v>-6.032194554983919E-2</v>
      </c>
      <c r="G1027" s="2">
        <f t="shared" si="93"/>
        <v>-4.2070927420763765E-2</v>
      </c>
      <c r="H1027" s="2" t="str">
        <f t="shared" si="94"/>
        <v>Hold</v>
      </c>
    </row>
    <row r="1028" spans="1:8" ht="13.5" x14ac:dyDescent="0.25">
      <c r="A1028" s="3">
        <f>TITRES_STAT!B1031</f>
        <v>43503</v>
      </c>
      <c r="B1028" s="17">
        <f>TITRES_STAT!D1031</f>
        <v>3.8</v>
      </c>
      <c r="C1028" s="2">
        <f t="shared" si="90"/>
        <v>3.7806144269332034</v>
      </c>
      <c r="D1028" s="2">
        <f t="shared" si="92"/>
        <v>3.8752785482161851</v>
      </c>
      <c r="E1028" s="2">
        <f t="shared" si="91"/>
        <v>-9.4664121282981739E-2</v>
      </c>
      <c r="F1028" s="2">
        <f t="shared" si="95"/>
        <v>-6.7190380696467711E-2</v>
      </c>
      <c r="G1028" s="2">
        <f t="shared" si="93"/>
        <v>-2.7473740586514028E-2</v>
      </c>
      <c r="H1028" s="2" t="str">
        <f t="shared" si="94"/>
        <v>Hold</v>
      </c>
    </row>
    <row r="1029" spans="1:8" ht="13.5" x14ac:dyDescent="0.25">
      <c r="A1029" s="3">
        <f>TITRES_STAT!B1032</f>
        <v>43504</v>
      </c>
      <c r="B1029" s="17">
        <f>TITRES_STAT!D1032</f>
        <v>3.7</v>
      </c>
      <c r="C1029" s="2">
        <f t="shared" si="90"/>
        <v>3.7759045150973263</v>
      </c>
      <c r="D1029" s="2">
        <f t="shared" si="92"/>
        <v>3.8622949520520233</v>
      </c>
      <c r="E1029" s="2">
        <f t="shared" si="91"/>
        <v>-8.6390436954697059E-2</v>
      </c>
      <c r="F1029" s="2">
        <f t="shared" si="95"/>
        <v>-7.1030391948113586E-2</v>
      </c>
      <c r="G1029" s="2">
        <f t="shared" si="93"/>
        <v>-1.5360045006583473E-2</v>
      </c>
      <c r="H1029" s="2" t="str">
        <f t="shared" si="94"/>
        <v>Hold</v>
      </c>
    </row>
    <row r="1030" spans="1:8" ht="13.5" x14ac:dyDescent="0.25">
      <c r="A1030" s="3">
        <f>TITRES_STAT!B1033</f>
        <v>43507</v>
      </c>
      <c r="B1030" s="17">
        <f>TITRES_STAT!D1033</f>
        <v>3.8</v>
      </c>
      <c r="C1030" s="2">
        <f t="shared" si="90"/>
        <v>3.7488422820054303</v>
      </c>
      <c r="D1030" s="2">
        <f t="shared" si="92"/>
        <v>3.8576805111592805</v>
      </c>
      <c r="E1030" s="2">
        <f t="shared" si="91"/>
        <v>-0.10883822915385011</v>
      </c>
      <c r="F1030" s="2">
        <f t="shared" si="95"/>
        <v>-7.859195938926089E-2</v>
      </c>
      <c r="G1030" s="2">
        <f t="shared" si="93"/>
        <v>-3.0246269764589218E-2</v>
      </c>
      <c r="H1030" s="2" t="str">
        <f t="shared" si="94"/>
        <v>Hold</v>
      </c>
    </row>
    <row r="1031" spans="1:8" ht="13.5" x14ac:dyDescent="0.25">
      <c r="A1031" s="3">
        <f>TITRES_STAT!B1034</f>
        <v>43508</v>
      </c>
      <c r="B1031" s="17">
        <f>TITRES_STAT!D1034</f>
        <v>3.79</v>
      </c>
      <c r="C1031" s="2">
        <f t="shared" si="90"/>
        <v>3.7582511616969025</v>
      </c>
      <c r="D1031" s="2">
        <f t="shared" si="92"/>
        <v>3.8526671399622971</v>
      </c>
      <c r="E1031" s="2">
        <f t="shared" si="91"/>
        <v>-9.4415978265394607E-2</v>
      </c>
      <c r="F1031" s="2">
        <f t="shared" si="95"/>
        <v>-8.1756763164487628E-2</v>
      </c>
      <c r="G1031" s="2">
        <f t="shared" si="93"/>
        <v>-1.2659215100906979E-2</v>
      </c>
      <c r="H1031" s="2" t="str">
        <f t="shared" si="94"/>
        <v>Hold</v>
      </c>
    </row>
    <row r="1032" spans="1:8" ht="13.5" x14ac:dyDescent="0.25">
      <c r="A1032" s="3">
        <f>TITRES_STAT!B1035</f>
        <v>43509</v>
      </c>
      <c r="B1032" s="17">
        <f>TITRES_STAT!D1035</f>
        <v>3.8</v>
      </c>
      <c r="C1032" s="2">
        <f t="shared" si="90"/>
        <v>3.772366367589687</v>
      </c>
      <c r="D1032" s="2">
        <f t="shared" si="92"/>
        <v>3.8487658703354599</v>
      </c>
      <c r="E1032" s="2">
        <f t="shared" si="91"/>
        <v>-7.6399502745772896E-2</v>
      </c>
      <c r="F1032" s="2">
        <f t="shared" si="95"/>
        <v>-8.0685311080744684E-2</v>
      </c>
      <c r="G1032" s="2">
        <f t="shared" si="93"/>
        <v>4.2858083349717885E-3</v>
      </c>
      <c r="H1032" s="2" t="str">
        <f t="shared" si="94"/>
        <v>Sell</v>
      </c>
    </row>
    <row r="1033" spans="1:8" ht="13.5" x14ac:dyDescent="0.25">
      <c r="A1033" s="3">
        <f>TITRES_STAT!B1036</f>
        <v>43510</v>
      </c>
      <c r="B1033" s="17">
        <f>TITRES_STAT!D1036</f>
        <v>3.69</v>
      </c>
      <c r="C1033" s="2">
        <f t="shared" si="90"/>
        <v>3.7920023110374275</v>
      </c>
      <c r="D1033" s="2">
        <f t="shared" si="92"/>
        <v>3.8370054354957963</v>
      </c>
      <c r="E1033" s="2">
        <f t="shared" si="91"/>
        <v>-4.5003124458368848E-2</v>
      </c>
      <c r="F1033" s="2">
        <f t="shared" si="95"/>
        <v>-7.354887375626952E-2</v>
      </c>
      <c r="G1033" s="2">
        <f t="shared" si="93"/>
        <v>2.8545749297900672E-2</v>
      </c>
      <c r="H1033" s="2" t="str">
        <f t="shared" si="94"/>
        <v>Sell</v>
      </c>
    </row>
    <row r="1034" spans="1:8" ht="13.5" x14ac:dyDescent="0.25">
      <c r="A1034" s="3">
        <f>TITRES_STAT!B1037</f>
        <v>43511</v>
      </c>
      <c r="B1034" s="17">
        <f>TITRES_STAT!D1037</f>
        <v>3.69</v>
      </c>
      <c r="C1034" s="2">
        <f t="shared" si="90"/>
        <v>3.8440019554932077</v>
      </c>
      <c r="D1034" s="2">
        <f t="shared" si="92"/>
        <v>3.8261161439775893</v>
      </c>
      <c r="E1034" s="2">
        <f t="shared" si="91"/>
        <v>1.7885811515618411E-2</v>
      </c>
      <c r="F1034" s="2">
        <f t="shared" si="95"/>
        <v>-5.5261936701891938E-2</v>
      </c>
      <c r="G1034" s="2">
        <f t="shared" si="93"/>
        <v>7.3147748217510355E-2</v>
      </c>
      <c r="H1034" s="2" t="str">
        <f t="shared" si="94"/>
        <v>Sell</v>
      </c>
    </row>
    <row r="1035" spans="1:8" ht="13.5" x14ac:dyDescent="0.25">
      <c r="A1035" s="3">
        <f>TITRES_STAT!B1038</f>
        <v>43514</v>
      </c>
      <c r="B1035" s="17">
        <f>TITRES_STAT!D1038</f>
        <v>3.65</v>
      </c>
      <c r="C1035" s="2">
        <f t="shared" si="90"/>
        <v>3.9126170392634836</v>
      </c>
      <c r="D1035" s="2">
        <f t="shared" si="92"/>
        <v>3.8130705036829529</v>
      </c>
      <c r="E1035" s="2">
        <f t="shared" si="91"/>
        <v>9.9546535580530726E-2</v>
      </c>
      <c r="F1035" s="2">
        <f t="shared" si="95"/>
        <v>-2.4300242245407409E-2</v>
      </c>
      <c r="G1035" s="2">
        <f t="shared" si="93"/>
        <v>0.12384677782593814</v>
      </c>
      <c r="H1035" s="2" t="str">
        <f t="shared" si="94"/>
        <v>Sell</v>
      </c>
    </row>
    <row r="1036" spans="1:8" ht="13.5" x14ac:dyDescent="0.25">
      <c r="A1036" s="3">
        <f>TITRES_STAT!B1039</f>
        <v>43515</v>
      </c>
      <c r="B1036" s="17">
        <f>TITRES_STAT!D1039</f>
        <v>3.7</v>
      </c>
      <c r="C1036" s="2">
        <f t="shared" si="90"/>
        <v>3.9475990332229474</v>
      </c>
      <c r="D1036" s="2">
        <f t="shared" si="92"/>
        <v>3.804694910817549</v>
      </c>
      <c r="E1036" s="2">
        <f t="shared" si="91"/>
        <v>0.1429041224053984</v>
      </c>
      <c r="F1036" s="2">
        <f t="shared" si="95"/>
        <v>9.1406306847537505E-3</v>
      </c>
      <c r="G1036" s="2">
        <f t="shared" si="93"/>
        <v>0.13376349172064467</v>
      </c>
      <c r="H1036" s="2" t="str">
        <f t="shared" si="94"/>
        <v>Sell</v>
      </c>
    </row>
    <row r="1037" spans="1:8" ht="13.5" x14ac:dyDescent="0.25">
      <c r="A1037" s="3">
        <f>TITRES_STAT!B1040</f>
        <v>43516</v>
      </c>
      <c r="B1037" s="17">
        <f>TITRES_STAT!D1040</f>
        <v>3.69</v>
      </c>
      <c r="C1037" s="2">
        <f t="shared" si="90"/>
        <v>3.9495068742655706</v>
      </c>
      <c r="D1037" s="2">
        <f t="shared" si="92"/>
        <v>3.7961989914977305</v>
      </c>
      <c r="E1037" s="2">
        <f t="shared" si="91"/>
        <v>0.15330788276784002</v>
      </c>
      <c r="F1037" s="2">
        <f t="shared" si="95"/>
        <v>3.7974081101371009E-2</v>
      </c>
      <c r="G1037" s="2">
        <f t="shared" si="93"/>
        <v>0.115333801666469</v>
      </c>
      <c r="H1037" s="2" t="str">
        <f t="shared" si="94"/>
        <v>Sell</v>
      </c>
    </row>
    <row r="1038" spans="1:8" ht="13.5" x14ac:dyDescent="0.25">
      <c r="A1038" s="3">
        <f>TITRES_STAT!B1041</f>
        <v>43517</v>
      </c>
      <c r="B1038" s="17">
        <f>TITRES_STAT!D1041</f>
        <v>3.77</v>
      </c>
      <c r="C1038" s="2">
        <f t="shared" si="90"/>
        <v>3.9265058166862521</v>
      </c>
      <c r="D1038" s="2">
        <f t="shared" si="92"/>
        <v>3.7942583254608615</v>
      </c>
      <c r="E1038" s="2">
        <f t="shared" si="91"/>
        <v>0.13224749122539059</v>
      </c>
      <c r="F1038" s="2">
        <f t="shared" si="95"/>
        <v>5.6828763126174929E-2</v>
      </c>
      <c r="G1038" s="2">
        <f t="shared" si="93"/>
        <v>7.5418728099215654E-2</v>
      </c>
      <c r="H1038" s="2" t="str">
        <f t="shared" si="94"/>
        <v>Sell</v>
      </c>
    </row>
    <row r="1039" spans="1:8" ht="13.5" x14ac:dyDescent="0.25">
      <c r="A1039" s="3">
        <f>TITRES_STAT!B1042</f>
        <v>43518</v>
      </c>
      <c r="B1039" s="17">
        <f>TITRES_STAT!D1042</f>
        <v>3.69</v>
      </c>
      <c r="C1039" s="2">
        <f t="shared" ref="C1039:C1102" si="96">$C$4*B1029+C1038*(1-$C$4)</f>
        <v>3.8916587679652905</v>
      </c>
      <c r="D1039" s="2">
        <f t="shared" si="92"/>
        <v>3.7865354865378347</v>
      </c>
      <c r="E1039" s="2">
        <f t="shared" si="91"/>
        <v>0.10512328142745586</v>
      </c>
      <c r="F1039" s="2">
        <f t="shared" si="95"/>
        <v>6.6487666786431115E-2</v>
      </c>
      <c r="G1039" s="2">
        <f t="shared" si="93"/>
        <v>3.8635614641024746E-2</v>
      </c>
      <c r="H1039" s="2" t="str">
        <f t="shared" si="94"/>
        <v>Sell</v>
      </c>
    </row>
    <row r="1040" spans="1:8" ht="13.5" x14ac:dyDescent="0.25">
      <c r="A1040" s="3">
        <f>TITRES_STAT!B1043</f>
        <v>43521</v>
      </c>
      <c r="B1040" s="17">
        <f>TITRES_STAT!D1043</f>
        <v>3.69</v>
      </c>
      <c r="C1040" s="2">
        <f t="shared" si="96"/>
        <v>3.8775574190475535</v>
      </c>
      <c r="D1040" s="2">
        <f t="shared" si="92"/>
        <v>3.7793847097572546</v>
      </c>
      <c r="E1040" s="2">
        <f t="shared" si="91"/>
        <v>9.8172709290298865E-2</v>
      </c>
      <c r="F1040" s="2">
        <f t="shared" si="95"/>
        <v>7.2824675287204668E-2</v>
      </c>
      <c r="G1040" s="2">
        <f t="shared" si="93"/>
        <v>2.5348034003094197E-2</v>
      </c>
      <c r="H1040" s="2" t="str">
        <f t="shared" si="94"/>
        <v>Sell</v>
      </c>
    </row>
    <row r="1041" spans="1:8" ht="13.5" x14ac:dyDescent="0.25">
      <c r="A1041" s="3">
        <f>TITRES_STAT!B1044</f>
        <v>43522</v>
      </c>
      <c r="B1041" s="17">
        <f>TITRES_STAT!D1044</f>
        <v>3.6</v>
      </c>
      <c r="C1041" s="2">
        <f t="shared" si="96"/>
        <v>3.8640870468863913</v>
      </c>
      <c r="D1041" s="2">
        <f t="shared" si="92"/>
        <v>3.7660969534789395</v>
      </c>
      <c r="E1041" s="2">
        <f t="shared" si="91"/>
        <v>9.7990093407451795E-2</v>
      </c>
      <c r="F1041" s="2">
        <f t="shared" si="95"/>
        <v>7.7857758911254099E-2</v>
      </c>
      <c r="G1041" s="2">
        <f t="shared" si="93"/>
        <v>2.0132334496197696E-2</v>
      </c>
      <c r="H1041" s="2" t="str">
        <f t="shared" si="94"/>
        <v>Sell</v>
      </c>
    </row>
    <row r="1042" spans="1:8" ht="13.5" x14ac:dyDescent="0.25">
      <c r="A1042" s="3">
        <f>TITRES_STAT!B1045</f>
        <v>43523</v>
      </c>
      <c r="B1042" s="17">
        <f>TITRES_STAT!D1045</f>
        <v>3.67</v>
      </c>
      <c r="C1042" s="2">
        <f t="shared" si="96"/>
        <v>3.8542275012115619</v>
      </c>
      <c r="D1042" s="2">
        <f t="shared" si="92"/>
        <v>3.7589786606286477</v>
      </c>
      <c r="E1042" s="2">
        <f t="shared" si="91"/>
        <v>9.5248840582914163E-2</v>
      </c>
      <c r="F1042" s="2">
        <f t="shared" si="95"/>
        <v>8.1335975245586112E-2</v>
      </c>
      <c r="G1042" s="2">
        <f t="shared" si="93"/>
        <v>1.3912865337328051E-2</v>
      </c>
      <c r="H1042" s="2" t="str">
        <f t="shared" si="94"/>
        <v>Sell</v>
      </c>
    </row>
    <row r="1043" spans="1:8" ht="13.5" x14ac:dyDescent="0.25">
      <c r="A1043" s="3">
        <f>TITRES_STAT!B1046</f>
        <v>43524</v>
      </c>
      <c r="B1043" s="17">
        <f>TITRES_STAT!D1046</f>
        <v>3.65</v>
      </c>
      <c r="C1043" s="2">
        <f t="shared" si="96"/>
        <v>3.8289617317943985</v>
      </c>
      <c r="D1043" s="2">
        <f t="shared" si="92"/>
        <v>3.7509061672487478</v>
      </c>
      <c r="E1043" s="2">
        <f t="shared" si="91"/>
        <v>7.8055564545650657E-2</v>
      </c>
      <c r="F1043" s="2">
        <f t="shared" si="95"/>
        <v>8.0679893105599018E-2</v>
      </c>
      <c r="G1043" s="2">
        <f t="shared" si="93"/>
        <v>-2.6243285599483607E-3</v>
      </c>
      <c r="H1043" s="2" t="str">
        <f t="shared" si="94"/>
        <v>Hold</v>
      </c>
    </row>
    <row r="1044" spans="1:8" ht="13.5" x14ac:dyDescent="0.25">
      <c r="A1044" s="3">
        <f>TITRES_STAT!B1047</f>
        <v>43525</v>
      </c>
      <c r="B1044" s="17">
        <f>TITRES_STAT!D1047</f>
        <v>3.67</v>
      </c>
      <c r="C1044" s="2">
        <f t="shared" si="96"/>
        <v>3.8075830038260294</v>
      </c>
      <c r="D1044" s="2">
        <f t="shared" si="92"/>
        <v>3.7449131178229149</v>
      </c>
      <c r="E1044" s="2">
        <f t="shared" si="91"/>
        <v>6.2669886003114517E-2</v>
      </c>
      <c r="F1044" s="2">
        <f t="shared" si="95"/>
        <v>7.7077891685102123E-2</v>
      </c>
      <c r="G1044" s="2">
        <f t="shared" si="93"/>
        <v>-1.4408005681987607E-2</v>
      </c>
      <c r="H1044" s="2" t="str">
        <f t="shared" si="94"/>
        <v>Hold</v>
      </c>
    </row>
    <row r="1045" spans="1:8" ht="13.5" x14ac:dyDescent="0.25">
      <c r="A1045" s="3">
        <f>TITRES_STAT!B1048</f>
        <v>43528</v>
      </c>
      <c r="B1045" s="17">
        <f>TITRES_STAT!D1048</f>
        <v>3.67</v>
      </c>
      <c r="C1045" s="2">
        <f t="shared" si="96"/>
        <v>3.7833394647758709</v>
      </c>
      <c r="D1045" s="2">
        <f t="shared" si="92"/>
        <v>3.7393639979841806</v>
      </c>
      <c r="E1045" s="2">
        <f t="shared" si="91"/>
        <v>4.3975466791690287E-2</v>
      </c>
      <c r="F1045" s="2">
        <f t="shared" si="95"/>
        <v>7.0457406706419756E-2</v>
      </c>
      <c r="G1045" s="2">
        <f t="shared" si="93"/>
        <v>-2.6481939914729469E-2</v>
      </c>
      <c r="H1045" s="2" t="str">
        <f t="shared" si="94"/>
        <v>Hold</v>
      </c>
    </row>
    <row r="1046" spans="1:8" ht="13.5" x14ac:dyDescent="0.25">
      <c r="A1046" s="3">
        <f>TITRES_STAT!B1049</f>
        <v>43529</v>
      </c>
      <c r="B1046" s="17">
        <f>TITRES_STAT!D1049</f>
        <v>3.67</v>
      </c>
      <c r="C1046" s="2">
        <f t="shared" si="96"/>
        <v>3.7705180086565062</v>
      </c>
      <c r="D1046" s="2">
        <f t="shared" si="92"/>
        <v>3.7342259240594267</v>
      </c>
      <c r="E1046" s="2">
        <f t="shared" si="91"/>
        <v>3.6292084597079555E-2</v>
      </c>
      <c r="F1046" s="2">
        <f t="shared" si="95"/>
        <v>6.3624342284551716E-2</v>
      </c>
      <c r="G1046" s="2">
        <f t="shared" si="93"/>
        <v>-2.7332257687472161E-2</v>
      </c>
      <c r="H1046" s="2" t="str">
        <f t="shared" si="94"/>
        <v>Hold</v>
      </c>
    </row>
    <row r="1047" spans="1:8" ht="13.5" x14ac:dyDescent="0.25">
      <c r="A1047" s="3">
        <f>TITRES_STAT!B1050</f>
        <v>43530</v>
      </c>
      <c r="B1047" s="17">
        <f>TITRES_STAT!D1050</f>
        <v>3.64</v>
      </c>
      <c r="C1047" s="2">
        <f t="shared" si="96"/>
        <v>3.7581306227093516</v>
      </c>
      <c r="D1047" s="2">
        <f t="shared" si="92"/>
        <v>3.7272462259809505</v>
      </c>
      <c r="E1047" s="2">
        <f t="shared" si="91"/>
        <v>3.0884396728401153E-2</v>
      </c>
      <c r="F1047" s="2">
        <f t="shared" si="95"/>
        <v>5.7076353173321603E-2</v>
      </c>
      <c r="G1047" s="2">
        <f t="shared" si="93"/>
        <v>-2.619195644492045E-2</v>
      </c>
      <c r="H1047" s="2" t="str">
        <f t="shared" si="94"/>
        <v>Hold</v>
      </c>
    </row>
    <row r="1048" spans="1:8" ht="13.5" x14ac:dyDescent="0.25">
      <c r="A1048" s="3">
        <f>TITRES_STAT!B1051</f>
        <v>43531</v>
      </c>
      <c r="B1048" s="17">
        <f>TITRES_STAT!D1051</f>
        <v>3.56</v>
      </c>
      <c r="C1048" s="2">
        <f t="shared" si="96"/>
        <v>3.7599566807540667</v>
      </c>
      <c r="D1048" s="2">
        <f t="shared" si="92"/>
        <v>3.7148576166490281</v>
      </c>
      <c r="E1048" s="2">
        <f t="shared" si="91"/>
        <v>4.5099064105038611E-2</v>
      </c>
      <c r="F1048" s="2">
        <f t="shared" si="95"/>
        <v>5.4680895359665006E-2</v>
      </c>
      <c r="G1048" s="2">
        <f t="shared" si="93"/>
        <v>-9.5818312546263953E-3</v>
      </c>
      <c r="H1048" s="2" t="str">
        <f t="shared" si="94"/>
        <v>Hold</v>
      </c>
    </row>
    <row r="1049" spans="1:8" ht="13.5" x14ac:dyDescent="0.25">
      <c r="A1049" s="3">
        <f>TITRES_STAT!B1052</f>
        <v>43532</v>
      </c>
      <c r="B1049" s="17">
        <f>TITRES_STAT!D1052</f>
        <v>3.65</v>
      </c>
      <c r="C1049" s="2">
        <f t="shared" si="96"/>
        <v>3.7491941144842102</v>
      </c>
      <c r="D1049" s="2">
        <f t="shared" si="92"/>
        <v>3.7100533487491001</v>
      </c>
      <c r="E1049" s="2">
        <f t="shared" si="91"/>
        <v>3.9140765735110161E-2</v>
      </c>
      <c r="F1049" s="2">
        <f t="shared" si="95"/>
        <v>5.1572869434754039E-2</v>
      </c>
      <c r="G1049" s="2">
        <f t="shared" si="93"/>
        <v>-1.2432103699643877E-2</v>
      </c>
      <c r="H1049" s="2" t="str">
        <f t="shared" si="94"/>
        <v>Hold</v>
      </c>
    </row>
    <row r="1050" spans="1:8" ht="13.5" x14ac:dyDescent="0.25">
      <c r="A1050" s="3">
        <f>TITRES_STAT!B1053</f>
        <v>43535</v>
      </c>
      <c r="B1050" s="17">
        <f>TITRES_STAT!D1053</f>
        <v>3.64</v>
      </c>
      <c r="C1050" s="2">
        <f t="shared" si="96"/>
        <v>3.7400873276404858</v>
      </c>
      <c r="D1050" s="2">
        <f t="shared" si="92"/>
        <v>3.7048642118047219</v>
      </c>
      <c r="E1050" s="2">
        <f t="shared" si="91"/>
        <v>3.5223115835763874E-2</v>
      </c>
      <c r="F1050" s="2">
        <f t="shared" si="95"/>
        <v>4.8302918714956011E-2</v>
      </c>
      <c r="G1050" s="2">
        <f t="shared" si="93"/>
        <v>-1.3079802879192137E-2</v>
      </c>
      <c r="H1050" s="2" t="str">
        <f t="shared" si="94"/>
        <v>Hold</v>
      </c>
    </row>
    <row r="1051" spans="1:8" ht="13.5" x14ac:dyDescent="0.25">
      <c r="A1051" s="3">
        <f>TITRES_STAT!B1054</f>
        <v>43536</v>
      </c>
      <c r="B1051" s="17">
        <f>TITRES_STAT!D1054</f>
        <v>3.54</v>
      </c>
      <c r="C1051" s="2">
        <f t="shared" si="96"/>
        <v>3.7185354310804106</v>
      </c>
      <c r="D1051" s="2">
        <f t="shared" si="92"/>
        <v>3.6926520479673353</v>
      </c>
      <c r="E1051" s="2">
        <f t="shared" si="91"/>
        <v>2.5883383113075364E-2</v>
      </c>
      <c r="F1051" s="2">
        <f t="shared" si="95"/>
        <v>4.381901159457989E-2</v>
      </c>
      <c r="G1051" s="2">
        <f t="shared" si="93"/>
        <v>-1.7935628481504526E-2</v>
      </c>
      <c r="H1051" s="2" t="str">
        <f t="shared" si="94"/>
        <v>Hold</v>
      </c>
    </row>
    <row r="1052" spans="1:8" ht="13.5" x14ac:dyDescent="0.25">
      <c r="A1052" s="3">
        <f>TITRES_STAT!B1055</f>
        <v>43537</v>
      </c>
      <c r="B1052" s="17">
        <f>TITRES_STAT!D1055</f>
        <v>3.63</v>
      </c>
      <c r="C1052" s="2">
        <f t="shared" si="96"/>
        <v>3.7110684416834245</v>
      </c>
      <c r="D1052" s="2">
        <f t="shared" si="92"/>
        <v>3.6880111555253103</v>
      </c>
      <c r="E1052" s="2">
        <f t="shared" ref="E1052:E1115" si="97">C1052-D1052</f>
        <v>2.3057286158114199E-2</v>
      </c>
      <c r="F1052" s="2">
        <f t="shared" si="95"/>
        <v>3.9666666507286751E-2</v>
      </c>
      <c r="G1052" s="2">
        <f t="shared" si="93"/>
        <v>-1.6609380349172552E-2</v>
      </c>
      <c r="H1052" s="2" t="str">
        <f t="shared" si="94"/>
        <v>Hold</v>
      </c>
    </row>
    <row r="1053" spans="1:8" ht="13.5" x14ac:dyDescent="0.25">
      <c r="A1053" s="3">
        <f>TITRES_STAT!B1056</f>
        <v>43538</v>
      </c>
      <c r="B1053" s="17">
        <f>TITRES_STAT!D1056</f>
        <v>3.63</v>
      </c>
      <c r="C1053" s="2">
        <f t="shared" si="96"/>
        <v>3.7016732968090515</v>
      </c>
      <c r="D1053" s="2">
        <f t="shared" ref="D1053:D1116" si="98">$D$4*B1053+(1-$D$4)*D1052</f>
        <v>3.6837140328938056</v>
      </c>
      <c r="E1053" s="2">
        <f t="shared" si="97"/>
        <v>1.7959263915245938E-2</v>
      </c>
      <c r="F1053" s="2">
        <f t="shared" si="95"/>
        <v>3.5325185988878592E-2</v>
      </c>
      <c r="G1053" s="2">
        <f t="shared" si="93"/>
        <v>-1.7365922073632654E-2</v>
      </c>
      <c r="H1053" s="2" t="str">
        <f t="shared" si="94"/>
        <v>Hold</v>
      </c>
    </row>
    <row r="1054" spans="1:8" ht="13.5" x14ac:dyDescent="0.25">
      <c r="A1054" s="3">
        <f>TITRES_STAT!B1057</f>
        <v>43539</v>
      </c>
      <c r="B1054" s="17">
        <f>TITRES_STAT!D1057</f>
        <v>3.6</v>
      </c>
      <c r="C1054" s="2">
        <f t="shared" si="96"/>
        <v>3.6968004819153513</v>
      </c>
      <c r="D1054" s="2">
        <f t="shared" si="98"/>
        <v>3.6775129934201902</v>
      </c>
      <c r="E1054" s="2">
        <f t="shared" si="97"/>
        <v>1.9287488495161043E-2</v>
      </c>
      <c r="F1054" s="2">
        <f t="shared" si="95"/>
        <v>3.2117646490135085E-2</v>
      </c>
      <c r="G1054" s="2">
        <f t="shared" si="93"/>
        <v>-1.2830157994974042E-2</v>
      </c>
      <c r="H1054" s="2" t="str">
        <f t="shared" si="94"/>
        <v>Hold</v>
      </c>
    </row>
    <row r="1055" spans="1:8" ht="13.5" x14ac:dyDescent="0.25">
      <c r="A1055" s="3">
        <f>TITRES_STAT!B1058</f>
        <v>43542</v>
      </c>
      <c r="B1055" s="17">
        <f>TITRES_STAT!D1058</f>
        <v>3.6</v>
      </c>
      <c r="C1055" s="2">
        <f t="shared" si="96"/>
        <v>3.6926773308514513</v>
      </c>
      <c r="D1055" s="2">
        <f t="shared" si="98"/>
        <v>3.6717712902038797</v>
      </c>
      <c r="E1055" s="2">
        <f t="shared" si="97"/>
        <v>2.0906040647571622E-2</v>
      </c>
      <c r="F1055" s="2">
        <f t="shared" si="95"/>
        <v>2.9875325321622393E-2</v>
      </c>
      <c r="G1055" s="2">
        <f t="shared" si="93"/>
        <v>-8.969284674050771E-3</v>
      </c>
      <c r="H1055" s="2" t="str">
        <f t="shared" si="94"/>
        <v>Hold</v>
      </c>
    </row>
    <row r="1056" spans="1:8" ht="13.5" x14ac:dyDescent="0.25">
      <c r="A1056" s="3">
        <f>TITRES_STAT!B1059</f>
        <v>43543</v>
      </c>
      <c r="B1056" s="17">
        <f>TITRES_STAT!D1059</f>
        <v>3.6</v>
      </c>
      <c r="C1056" s="2">
        <f t="shared" si="96"/>
        <v>3.6891885107204589</v>
      </c>
      <c r="D1056" s="2">
        <f t="shared" si="98"/>
        <v>3.6664548983369256</v>
      </c>
      <c r="E1056" s="2">
        <f t="shared" si="97"/>
        <v>2.273361238353333E-2</v>
      </c>
      <c r="F1056" s="2">
        <f t="shared" si="95"/>
        <v>2.8446982734004582E-2</v>
      </c>
      <c r="G1056" s="2">
        <f t="shared" si="93"/>
        <v>-5.7133703504712516E-3</v>
      </c>
      <c r="H1056" s="2" t="str">
        <f t="shared" si="94"/>
        <v>Hold</v>
      </c>
    </row>
    <row r="1057" spans="1:8" ht="13.5" x14ac:dyDescent="0.25">
      <c r="A1057" s="3">
        <f>TITRES_STAT!B1060</f>
        <v>43545</v>
      </c>
      <c r="B1057" s="17">
        <f>TITRES_STAT!D1060</f>
        <v>3.6</v>
      </c>
      <c r="C1057" s="2">
        <f t="shared" si="96"/>
        <v>3.6816210475326963</v>
      </c>
      <c r="D1057" s="2">
        <f t="shared" si="98"/>
        <v>3.6615323132749311</v>
      </c>
      <c r="E1057" s="2">
        <f t="shared" si="97"/>
        <v>2.008873425776514E-2</v>
      </c>
      <c r="F1057" s="2">
        <f t="shared" si="95"/>
        <v>2.6775333038756694E-2</v>
      </c>
      <c r="G1057" s="2">
        <f t="shared" si="93"/>
        <v>-6.6865987809915546E-3</v>
      </c>
      <c r="H1057" s="2" t="str">
        <f t="shared" si="94"/>
        <v>Hold</v>
      </c>
    </row>
    <row r="1058" spans="1:8" ht="13.5" x14ac:dyDescent="0.25">
      <c r="A1058" s="3">
        <f>TITRES_STAT!B1061</f>
        <v>43546</v>
      </c>
      <c r="B1058" s="17">
        <f>TITRES_STAT!D1061</f>
        <v>3.6</v>
      </c>
      <c r="C1058" s="2">
        <f t="shared" si="96"/>
        <v>3.6629101171430505</v>
      </c>
      <c r="D1058" s="2">
        <f t="shared" si="98"/>
        <v>3.6569743641434549</v>
      </c>
      <c r="E1058" s="2">
        <f t="shared" si="97"/>
        <v>5.9357529995955893E-3</v>
      </c>
      <c r="F1058" s="2">
        <f t="shared" si="95"/>
        <v>2.2607417030924476E-2</v>
      </c>
      <c r="G1058" s="2">
        <f t="shared" si="93"/>
        <v>-1.6671664031328887E-2</v>
      </c>
      <c r="H1058" s="2" t="str">
        <f t="shared" si="94"/>
        <v>Hold</v>
      </c>
    </row>
    <row r="1059" spans="1:8" ht="13.5" x14ac:dyDescent="0.25">
      <c r="A1059" s="3">
        <f>TITRES_STAT!B1062</f>
        <v>43549</v>
      </c>
      <c r="B1059" s="17">
        <f>TITRES_STAT!D1062</f>
        <v>3.68</v>
      </c>
      <c r="C1059" s="2">
        <f t="shared" si="96"/>
        <v>3.660923945274889</v>
      </c>
      <c r="D1059" s="2">
        <f t="shared" si="98"/>
        <v>3.6586799667994954</v>
      </c>
      <c r="E1059" s="2">
        <f t="shared" si="97"/>
        <v>2.2439784753935932E-3</v>
      </c>
      <c r="F1059" s="2">
        <f t="shared" si="95"/>
        <v>1.85347293198183E-2</v>
      </c>
      <c r="G1059" s="2">
        <f t="shared" si="93"/>
        <v>-1.6290750844424707E-2</v>
      </c>
      <c r="H1059" s="2" t="str">
        <f t="shared" si="94"/>
        <v>Hold</v>
      </c>
    </row>
    <row r="1060" spans="1:8" ht="13.5" x14ac:dyDescent="0.25">
      <c r="A1060" s="3">
        <f>TITRES_STAT!B1063</f>
        <v>43550</v>
      </c>
      <c r="B1060" s="17">
        <f>TITRES_STAT!D1063</f>
        <v>3.84</v>
      </c>
      <c r="C1060" s="2">
        <f t="shared" si="96"/>
        <v>3.65770487677106</v>
      </c>
      <c r="D1060" s="2">
        <f t="shared" si="98"/>
        <v>3.6721110803699033</v>
      </c>
      <c r="E1060" s="2">
        <f t="shared" si="97"/>
        <v>-1.4406203598843259E-2</v>
      </c>
      <c r="F1060" s="2">
        <f t="shared" si="95"/>
        <v>1.1946542736085988E-2</v>
      </c>
      <c r="G1060" s="2">
        <f t="shared" ref="G1060:G1123" si="99">E1060-F1060</f>
        <v>-2.6352746334929247E-2</v>
      </c>
      <c r="H1060" s="2" t="str">
        <f t="shared" ref="H1060:H1123" si="100">IF(G1060&lt;0,"Hold","Sell")</f>
        <v>Hold</v>
      </c>
    </row>
    <row r="1061" spans="1:8" ht="13.5" x14ac:dyDescent="0.25">
      <c r="A1061" s="3">
        <f>TITRES_STAT!B1064</f>
        <v>43551</v>
      </c>
      <c r="B1061" s="17">
        <f>TITRES_STAT!D1064</f>
        <v>3.88</v>
      </c>
      <c r="C1061" s="2">
        <f t="shared" si="96"/>
        <v>3.6395964341908971</v>
      </c>
      <c r="D1061" s="2">
        <f t="shared" si="98"/>
        <v>3.6875102596017624</v>
      </c>
      <c r="E1061" s="2">
        <f t="shared" si="97"/>
        <v>-4.7913825410865307E-2</v>
      </c>
      <c r="F1061" s="2">
        <f t="shared" ref="F1061:F1124" si="101">(E1061*(2/(10)))+((1-(2/10))*F1060)</f>
        <v>-2.5530893304270136E-5</v>
      </c>
      <c r="G1061" s="2">
        <f t="shared" si="99"/>
        <v>-4.7888294517561034E-2</v>
      </c>
      <c r="H1061" s="2" t="str">
        <f t="shared" si="100"/>
        <v>Hold</v>
      </c>
    </row>
    <row r="1062" spans="1:8" ht="13.5" x14ac:dyDescent="0.25">
      <c r="A1062" s="3">
        <f>TITRES_STAT!B1065</f>
        <v>43552</v>
      </c>
      <c r="B1062" s="17">
        <f>TITRES_STAT!D1065</f>
        <v>3.8</v>
      </c>
      <c r="C1062" s="2">
        <f t="shared" si="96"/>
        <v>3.6381200596999896</v>
      </c>
      <c r="D1062" s="2">
        <f t="shared" si="98"/>
        <v>3.6958428329645949</v>
      </c>
      <c r="E1062" s="2">
        <f t="shared" si="97"/>
        <v>-5.7722773264605287E-2</v>
      </c>
      <c r="F1062" s="2">
        <f t="shared" si="101"/>
        <v>-1.1564979367564473E-2</v>
      </c>
      <c r="G1062" s="2">
        <f t="shared" si="99"/>
        <v>-4.6157793897040812E-2</v>
      </c>
      <c r="H1062" s="2" t="str">
        <f t="shared" si="100"/>
        <v>Hold</v>
      </c>
    </row>
    <row r="1063" spans="1:8" ht="13.5" x14ac:dyDescent="0.25">
      <c r="A1063" s="3">
        <f>TITRES_STAT!B1066</f>
        <v>43553</v>
      </c>
      <c r="B1063" s="17">
        <f>TITRES_STAT!D1066</f>
        <v>3.66</v>
      </c>
      <c r="C1063" s="2">
        <f t="shared" si="96"/>
        <v>3.6368708197461448</v>
      </c>
      <c r="D1063" s="2">
        <f t="shared" si="98"/>
        <v>3.6931878083005509</v>
      </c>
      <c r="E1063" s="2">
        <f t="shared" si="97"/>
        <v>-5.6316988554406144E-2</v>
      </c>
      <c r="F1063" s="2">
        <f t="shared" si="101"/>
        <v>-2.051538120493281E-2</v>
      </c>
      <c r="G1063" s="2">
        <f t="shared" si="99"/>
        <v>-3.5801607349473338E-2</v>
      </c>
      <c r="H1063" s="2" t="str">
        <f t="shared" si="100"/>
        <v>Hold</v>
      </c>
    </row>
    <row r="1064" spans="1:8" ht="13.5" x14ac:dyDescent="0.25">
      <c r="A1064" s="3">
        <f>TITRES_STAT!B1067</f>
        <v>43556</v>
      </c>
      <c r="B1064" s="17">
        <f>TITRES_STAT!D1067</f>
        <v>3.65</v>
      </c>
      <c r="C1064" s="2">
        <f t="shared" si="96"/>
        <v>3.6311983859390455</v>
      </c>
      <c r="D1064" s="2">
        <f t="shared" si="98"/>
        <v>3.6899887113893994</v>
      </c>
      <c r="E1064" s="2">
        <f t="shared" si="97"/>
        <v>-5.8790325450353897E-2</v>
      </c>
      <c r="F1064" s="2">
        <f t="shared" si="101"/>
        <v>-2.8170370054017027E-2</v>
      </c>
      <c r="G1064" s="2">
        <f t="shared" si="99"/>
        <v>-3.061995539633687E-2</v>
      </c>
      <c r="H1064" s="2" t="str">
        <f t="shared" si="100"/>
        <v>Hold</v>
      </c>
    </row>
    <row r="1065" spans="1:8" ht="13.5" x14ac:dyDescent="0.25">
      <c r="A1065" s="3">
        <f>TITRES_STAT!B1068</f>
        <v>43557</v>
      </c>
      <c r="B1065" s="17">
        <f>TITRES_STAT!D1068</f>
        <v>3.65</v>
      </c>
      <c r="C1065" s="2">
        <f t="shared" si="96"/>
        <v>3.6263986342561152</v>
      </c>
      <c r="D1065" s="2">
        <f t="shared" si="98"/>
        <v>3.6870265846198143</v>
      </c>
      <c r="E1065" s="2">
        <f t="shared" si="97"/>
        <v>-6.0627950363699057E-2</v>
      </c>
      <c r="F1065" s="2">
        <f t="shared" si="101"/>
        <v>-3.4661886115953437E-2</v>
      </c>
      <c r="G1065" s="2">
        <f t="shared" si="99"/>
        <v>-2.596606424774562E-2</v>
      </c>
      <c r="H1065" s="2" t="str">
        <f t="shared" si="100"/>
        <v>Hold</v>
      </c>
    </row>
    <row r="1066" spans="1:8" ht="13.5" x14ac:dyDescent="0.25">
      <c r="A1066" s="3">
        <f>TITRES_STAT!B1069</f>
        <v>43558</v>
      </c>
      <c r="B1066" s="17">
        <f>TITRES_STAT!D1069</f>
        <v>3.74</v>
      </c>
      <c r="C1066" s="2">
        <f t="shared" si="96"/>
        <v>3.6223373059090207</v>
      </c>
      <c r="D1066" s="2">
        <f t="shared" si="98"/>
        <v>3.6909505413146428</v>
      </c>
      <c r="E1066" s="2">
        <f t="shared" si="97"/>
        <v>-6.8613235405622142E-2</v>
      </c>
      <c r="F1066" s="2">
        <f t="shared" si="101"/>
        <v>-4.1452155973887184E-2</v>
      </c>
      <c r="G1066" s="2">
        <f t="shared" si="99"/>
        <v>-2.7161079431734958E-2</v>
      </c>
      <c r="H1066" s="2" t="str">
        <f t="shared" si="100"/>
        <v>Hold</v>
      </c>
    </row>
    <row r="1067" spans="1:8" ht="13.5" x14ac:dyDescent="0.25">
      <c r="A1067" s="3">
        <f>TITRES_STAT!B1070</f>
        <v>43559</v>
      </c>
      <c r="B1067" s="17">
        <f>TITRES_STAT!D1070</f>
        <v>3.65</v>
      </c>
      <c r="C1067" s="2">
        <f t="shared" si="96"/>
        <v>3.6189007973076333</v>
      </c>
      <c r="D1067" s="2">
        <f t="shared" si="98"/>
        <v>3.6879171678839286</v>
      </c>
      <c r="E1067" s="2">
        <f t="shared" si="97"/>
        <v>-6.9016370576295394E-2</v>
      </c>
      <c r="F1067" s="2">
        <f t="shared" si="101"/>
        <v>-4.6964998894368823E-2</v>
      </c>
      <c r="G1067" s="2">
        <f t="shared" si="99"/>
        <v>-2.2051371681926571E-2</v>
      </c>
      <c r="H1067" s="2" t="str">
        <f t="shared" si="100"/>
        <v>Hold</v>
      </c>
    </row>
    <row r="1068" spans="1:8" ht="13.5" x14ac:dyDescent="0.25">
      <c r="A1068" s="3">
        <f>TITRES_STAT!B1071</f>
        <v>43560</v>
      </c>
      <c r="B1068" s="17">
        <f>TITRES_STAT!D1071</f>
        <v>3.65</v>
      </c>
      <c r="C1068" s="2">
        <f t="shared" si="96"/>
        <v>3.6159929823372279</v>
      </c>
      <c r="D1068" s="2">
        <f t="shared" si="98"/>
        <v>3.6851084887814158</v>
      </c>
      <c r="E1068" s="2">
        <f t="shared" si="97"/>
        <v>-6.9115506444187957E-2</v>
      </c>
      <c r="F1068" s="2">
        <f t="shared" si="101"/>
        <v>-5.139510040433265E-2</v>
      </c>
      <c r="G1068" s="2">
        <f t="shared" si="99"/>
        <v>-1.7720406039855308E-2</v>
      </c>
      <c r="H1068" s="2" t="str">
        <f t="shared" si="100"/>
        <v>Hold</v>
      </c>
    </row>
    <row r="1069" spans="1:8" ht="13.5" x14ac:dyDescent="0.25">
      <c r="A1069" s="3">
        <f>TITRES_STAT!B1072</f>
        <v>43563</v>
      </c>
      <c r="B1069" s="17">
        <f>TITRES_STAT!D1072</f>
        <v>3.61</v>
      </c>
      <c r="C1069" s="2">
        <f t="shared" si="96"/>
        <v>3.6258402158238079</v>
      </c>
      <c r="D1069" s="2">
        <f t="shared" si="98"/>
        <v>3.6795448970198295</v>
      </c>
      <c r="E1069" s="2">
        <f t="shared" si="97"/>
        <v>-5.3704681196021564E-2</v>
      </c>
      <c r="F1069" s="2">
        <f t="shared" si="101"/>
        <v>-5.1857016562670437E-2</v>
      </c>
      <c r="G1069" s="2">
        <f t="shared" si="99"/>
        <v>-1.8476646333511274E-3</v>
      </c>
      <c r="H1069" s="2" t="str">
        <f t="shared" si="100"/>
        <v>Hold</v>
      </c>
    </row>
    <row r="1070" spans="1:8" ht="13.5" x14ac:dyDescent="0.25">
      <c r="A1070" s="3">
        <f>TITRES_STAT!B1073</f>
        <v>43565</v>
      </c>
      <c r="B1070" s="17">
        <f>TITRES_STAT!D1073</f>
        <v>3.61</v>
      </c>
      <c r="C1070" s="2">
        <f t="shared" si="96"/>
        <v>3.6587878749278375</v>
      </c>
      <c r="D1070" s="2">
        <f t="shared" si="98"/>
        <v>3.6743934231665087</v>
      </c>
      <c r="E1070" s="2">
        <f t="shared" si="97"/>
        <v>-1.5605548238671219E-2</v>
      </c>
      <c r="F1070" s="2">
        <f t="shared" si="101"/>
        <v>-4.4606722897870599E-2</v>
      </c>
      <c r="G1070" s="2">
        <f t="shared" si="99"/>
        <v>2.900117465919938E-2</v>
      </c>
      <c r="H1070" s="2" t="str">
        <f t="shared" si="100"/>
        <v>Sell</v>
      </c>
    </row>
    <row r="1071" spans="1:8" ht="13.5" x14ac:dyDescent="0.25">
      <c r="A1071" s="3">
        <f>TITRES_STAT!B1074</f>
        <v>43566</v>
      </c>
      <c r="B1071" s="17">
        <f>TITRES_STAT!D1074</f>
        <v>3.6</v>
      </c>
      <c r="C1071" s="2">
        <f t="shared" si="96"/>
        <v>3.6928205095543243</v>
      </c>
      <c r="D1071" s="2">
        <f t="shared" si="98"/>
        <v>3.6688827992282489</v>
      </c>
      <c r="E1071" s="2">
        <f t="shared" si="97"/>
        <v>2.393771032607539E-2</v>
      </c>
      <c r="F1071" s="2">
        <f t="shared" si="101"/>
        <v>-3.0897836253081404E-2</v>
      </c>
      <c r="G1071" s="2">
        <f t="shared" si="99"/>
        <v>5.4835546579156791E-2</v>
      </c>
      <c r="H1071" s="2" t="str">
        <f t="shared" si="100"/>
        <v>Sell</v>
      </c>
    </row>
    <row r="1072" spans="1:8" ht="13.5" x14ac:dyDescent="0.25">
      <c r="A1072" s="3">
        <f>TITRES_STAT!B1075</f>
        <v>43567</v>
      </c>
      <c r="B1072" s="17">
        <f>TITRES_STAT!D1075</f>
        <v>3.6</v>
      </c>
      <c r="C1072" s="2">
        <f t="shared" si="96"/>
        <v>3.7093096619305821</v>
      </c>
      <c r="D1072" s="2">
        <f t="shared" si="98"/>
        <v>3.663780369655786</v>
      </c>
      <c r="E1072" s="2">
        <f t="shared" si="97"/>
        <v>4.5529292274796074E-2</v>
      </c>
      <c r="F1072" s="2">
        <f t="shared" si="101"/>
        <v>-1.5612410547505911E-2</v>
      </c>
      <c r="G1072" s="2">
        <f t="shared" si="99"/>
        <v>6.1141702822301983E-2</v>
      </c>
      <c r="H1072" s="2" t="str">
        <f t="shared" si="100"/>
        <v>Sell</v>
      </c>
    </row>
    <row r="1073" spans="1:8" ht="13.5" x14ac:dyDescent="0.25">
      <c r="A1073" s="3">
        <f>TITRES_STAT!B1076</f>
        <v>43570</v>
      </c>
      <c r="B1073" s="17">
        <f>TITRES_STAT!D1076</f>
        <v>3.6</v>
      </c>
      <c r="C1073" s="2">
        <f t="shared" si="96"/>
        <v>3.7017235600951079</v>
      </c>
      <c r="D1073" s="2">
        <f t="shared" si="98"/>
        <v>3.6590558978294316</v>
      </c>
      <c r="E1073" s="2">
        <f t="shared" si="97"/>
        <v>4.2667662265676309E-2</v>
      </c>
      <c r="F1073" s="2">
        <f t="shared" si="101"/>
        <v>-3.9563959848694669E-3</v>
      </c>
      <c r="G1073" s="2">
        <f t="shared" si="99"/>
        <v>4.6624058250545775E-2</v>
      </c>
      <c r="H1073" s="2" t="str">
        <f t="shared" si="100"/>
        <v>Sell</v>
      </c>
    </row>
    <row r="1074" spans="1:8" ht="13.5" x14ac:dyDescent="0.25">
      <c r="A1074" s="3">
        <f>TITRES_STAT!B1077</f>
        <v>43571</v>
      </c>
      <c r="B1074" s="17">
        <f>TITRES_STAT!D1077</f>
        <v>3.56</v>
      </c>
      <c r="C1074" s="2">
        <f t="shared" si="96"/>
        <v>3.6937660893112447</v>
      </c>
      <c r="D1074" s="2">
        <f t="shared" si="98"/>
        <v>3.6517184239161407</v>
      </c>
      <c r="E1074" s="2">
        <f t="shared" si="97"/>
        <v>4.2047665395104072E-2</v>
      </c>
      <c r="F1074" s="2">
        <f t="shared" si="101"/>
        <v>5.2444162911252402E-3</v>
      </c>
      <c r="G1074" s="2">
        <f t="shared" si="99"/>
        <v>3.6803249103978836E-2</v>
      </c>
      <c r="H1074" s="2" t="str">
        <f t="shared" si="100"/>
        <v>Sell</v>
      </c>
    </row>
    <row r="1075" spans="1:8" ht="13.5" x14ac:dyDescent="0.25">
      <c r="A1075" s="3">
        <f>TITRES_STAT!B1078</f>
        <v>43572</v>
      </c>
      <c r="B1075" s="17">
        <f>TITRES_STAT!D1078</f>
        <v>3.72</v>
      </c>
      <c r="C1075" s="2">
        <f t="shared" si="96"/>
        <v>3.6870328448018226</v>
      </c>
      <c r="D1075" s="2">
        <f t="shared" si="98"/>
        <v>3.6567763184408708</v>
      </c>
      <c r="E1075" s="2">
        <f t="shared" si="97"/>
        <v>3.0256526360951774E-2</v>
      </c>
      <c r="F1075" s="2">
        <f t="shared" si="101"/>
        <v>1.0246838305090548E-2</v>
      </c>
      <c r="G1075" s="2">
        <f t="shared" si="99"/>
        <v>2.0009688055861227E-2</v>
      </c>
      <c r="H1075" s="2" t="str">
        <f t="shared" si="100"/>
        <v>Sell</v>
      </c>
    </row>
    <row r="1076" spans="1:8" ht="13.5" x14ac:dyDescent="0.25">
      <c r="A1076" s="3">
        <f>TITRES_STAT!B1079</f>
        <v>43573</v>
      </c>
      <c r="B1076" s="17">
        <f>TITRES_STAT!D1079</f>
        <v>3.61</v>
      </c>
      <c r="C1076" s="2">
        <f t="shared" si="96"/>
        <v>3.6951816379092346</v>
      </c>
      <c r="D1076" s="2">
        <f t="shared" si="98"/>
        <v>3.6533114059637692</v>
      </c>
      <c r="E1076" s="2">
        <f t="shared" si="97"/>
        <v>4.1870231945465353E-2</v>
      </c>
      <c r="F1076" s="2">
        <f t="shared" si="101"/>
        <v>1.6571517033165509E-2</v>
      </c>
      <c r="G1076" s="2">
        <f t="shared" si="99"/>
        <v>2.5298714912299843E-2</v>
      </c>
      <c r="H1076" s="2" t="str">
        <f t="shared" si="100"/>
        <v>Sell</v>
      </c>
    </row>
    <row r="1077" spans="1:8" ht="13.5" x14ac:dyDescent="0.25">
      <c r="A1077" s="3">
        <f>TITRES_STAT!B1080</f>
        <v>43574</v>
      </c>
      <c r="B1077" s="17">
        <f>TITRES_STAT!D1080</f>
        <v>3.58</v>
      </c>
      <c r="C1077" s="2">
        <f t="shared" si="96"/>
        <v>3.6882306166924295</v>
      </c>
      <c r="D1077" s="2">
        <f t="shared" si="98"/>
        <v>3.6478809314479346</v>
      </c>
      <c r="E1077" s="2">
        <f t="shared" si="97"/>
        <v>4.0349685244494893E-2</v>
      </c>
      <c r="F1077" s="2">
        <f t="shared" si="101"/>
        <v>2.1327150675431387E-2</v>
      </c>
      <c r="G1077" s="2">
        <f t="shared" si="99"/>
        <v>1.9022534569063505E-2</v>
      </c>
      <c r="H1077" s="2" t="str">
        <f t="shared" si="100"/>
        <v>Sell</v>
      </c>
    </row>
    <row r="1078" spans="1:8" ht="13.5" x14ac:dyDescent="0.25">
      <c r="A1078" s="3">
        <f>TITRES_STAT!B1081</f>
        <v>43577</v>
      </c>
      <c r="B1078" s="17">
        <f>TITRES_STAT!D1081</f>
        <v>3.61</v>
      </c>
      <c r="C1078" s="2">
        <f t="shared" si="96"/>
        <v>3.6823489833551326</v>
      </c>
      <c r="D1078" s="2">
        <f t="shared" si="98"/>
        <v>3.6450749365258654</v>
      </c>
      <c r="E1078" s="2">
        <f t="shared" si="97"/>
        <v>3.727404682926716E-2</v>
      </c>
      <c r="F1078" s="2">
        <f t="shared" si="101"/>
        <v>2.4516529906198542E-2</v>
      </c>
      <c r="G1078" s="2">
        <f t="shared" si="99"/>
        <v>1.2757516923068618E-2</v>
      </c>
      <c r="H1078" s="2" t="str">
        <f t="shared" si="100"/>
        <v>Sell</v>
      </c>
    </row>
    <row r="1079" spans="1:8" ht="13.5" x14ac:dyDescent="0.25">
      <c r="A1079" s="3">
        <f>TITRES_STAT!B1082</f>
        <v>43578</v>
      </c>
      <c r="B1079" s="17">
        <f>TITRES_STAT!D1082</f>
        <v>3.67</v>
      </c>
      <c r="C1079" s="2">
        <f t="shared" si="96"/>
        <v>3.6712183705312662</v>
      </c>
      <c r="D1079" s="2">
        <f t="shared" si="98"/>
        <v>3.6469212375239497</v>
      </c>
      <c r="E1079" s="2">
        <f t="shared" si="97"/>
        <v>2.4297133007316507E-2</v>
      </c>
      <c r="F1079" s="2">
        <f t="shared" si="101"/>
        <v>2.4472650526422137E-2</v>
      </c>
      <c r="G1079" s="2">
        <f t="shared" si="99"/>
        <v>-1.7551751910563004E-4</v>
      </c>
      <c r="H1079" s="2" t="str">
        <f t="shared" si="100"/>
        <v>Hold</v>
      </c>
    </row>
    <row r="1080" spans="1:8" ht="13.5" x14ac:dyDescent="0.25">
      <c r="A1080" s="3">
        <f>TITRES_STAT!B1083</f>
        <v>43579</v>
      </c>
      <c r="B1080" s="17">
        <f>TITRES_STAT!D1083</f>
        <v>3.65</v>
      </c>
      <c r="C1080" s="2">
        <f t="shared" si="96"/>
        <v>3.6618001596803023</v>
      </c>
      <c r="D1080" s="2">
        <f t="shared" si="98"/>
        <v>3.6471492940036567</v>
      </c>
      <c r="E1080" s="2">
        <f t="shared" si="97"/>
        <v>1.465086567664553E-2</v>
      </c>
      <c r="F1080" s="2">
        <f t="shared" si="101"/>
        <v>2.2508293556466819E-2</v>
      </c>
      <c r="G1080" s="2">
        <f t="shared" si="99"/>
        <v>-7.8574278798212889E-3</v>
      </c>
      <c r="H1080" s="2" t="str">
        <f t="shared" si="100"/>
        <v>Hold</v>
      </c>
    </row>
    <row r="1081" spans="1:8" ht="13.5" x14ac:dyDescent="0.25">
      <c r="A1081" s="3">
        <f>TITRES_STAT!B1084</f>
        <v>43580</v>
      </c>
      <c r="B1081" s="17">
        <f>TITRES_STAT!D1084</f>
        <v>3.55</v>
      </c>
      <c r="C1081" s="2">
        <f t="shared" si="96"/>
        <v>3.6522924428064094</v>
      </c>
      <c r="D1081" s="2">
        <f t="shared" si="98"/>
        <v>3.6399530500033861</v>
      </c>
      <c r="E1081" s="2">
        <f t="shared" si="97"/>
        <v>1.2339392803023319E-2</v>
      </c>
      <c r="F1081" s="2">
        <f t="shared" si="101"/>
        <v>2.0474513405778119E-2</v>
      </c>
      <c r="G1081" s="2">
        <f t="shared" si="99"/>
        <v>-8.1351206027548001E-3</v>
      </c>
      <c r="H1081" s="2" t="str">
        <f t="shared" si="100"/>
        <v>Hold</v>
      </c>
    </row>
    <row r="1082" spans="1:8" ht="13.5" x14ac:dyDescent="0.25">
      <c r="A1082" s="3">
        <f>TITRES_STAT!B1085</f>
        <v>43581</v>
      </c>
      <c r="B1082" s="17">
        <f>TITRES_STAT!D1085</f>
        <v>3.64</v>
      </c>
      <c r="C1082" s="2">
        <f t="shared" si="96"/>
        <v>3.6442474516054233</v>
      </c>
      <c r="D1082" s="2">
        <f t="shared" si="98"/>
        <v>3.6399565277809129</v>
      </c>
      <c r="E1082" s="2">
        <f t="shared" si="97"/>
        <v>4.2909238245103509E-3</v>
      </c>
      <c r="F1082" s="2">
        <f t="shared" si="101"/>
        <v>1.7237795489524567E-2</v>
      </c>
      <c r="G1082" s="2">
        <f t="shared" si="99"/>
        <v>-1.2946871665014216E-2</v>
      </c>
      <c r="H1082" s="2" t="str">
        <f t="shared" si="100"/>
        <v>Hold</v>
      </c>
    </row>
    <row r="1083" spans="1:8" ht="13.5" x14ac:dyDescent="0.25">
      <c r="A1083" s="3">
        <f>TITRES_STAT!B1086</f>
        <v>43584</v>
      </c>
      <c r="B1083" s="17">
        <f>TITRES_STAT!D1086</f>
        <v>3.64</v>
      </c>
      <c r="C1083" s="2">
        <f t="shared" si="96"/>
        <v>3.6374401513584349</v>
      </c>
      <c r="D1083" s="2">
        <f t="shared" si="98"/>
        <v>3.6399597479452894</v>
      </c>
      <c r="E1083" s="2">
        <f t="shared" si="97"/>
        <v>-2.5195965868545223E-3</v>
      </c>
      <c r="F1083" s="2">
        <f t="shared" si="101"/>
        <v>1.328631707424875E-2</v>
      </c>
      <c r="G1083" s="2">
        <f t="shared" si="99"/>
        <v>-1.5805913661103274E-2</v>
      </c>
      <c r="H1083" s="2" t="str">
        <f t="shared" si="100"/>
        <v>Hold</v>
      </c>
    </row>
    <row r="1084" spans="1:8" ht="13.5" x14ac:dyDescent="0.25">
      <c r="A1084" s="3">
        <f>TITRES_STAT!B1087</f>
        <v>43585</v>
      </c>
      <c r="B1084" s="17">
        <f>TITRES_STAT!D1087</f>
        <v>3.64</v>
      </c>
      <c r="C1084" s="2">
        <f t="shared" si="96"/>
        <v>3.6255262819186758</v>
      </c>
      <c r="D1084" s="2">
        <f t="shared" si="98"/>
        <v>3.6399627295789716</v>
      </c>
      <c r="E1084" s="2">
        <f t="shared" si="97"/>
        <v>-1.4436447660295837E-2</v>
      </c>
      <c r="F1084" s="2">
        <f t="shared" si="101"/>
        <v>7.7417641273398331E-3</v>
      </c>
      <c r="G1084" s="2">
        <f t="shared" si="99"/>
        <v>-2.2178211787635668E-2</v>
      </c>
      <c r="H1084" s="2" t="str">
        <f t="shared" si="100"/>
        <v>Hold</v>
      </c>
    </row>
    <row r="1085" spans="1:8" ht="13.5" x14ac:dyDescent="0.25">
      <c r="A1085" s="3">
        <f>TITRES_STAT!B1088</f>
        <v>43587</v>
      </c>
      <c r="B1085" s="17">
        <f>TITRES_STAT!D1088</f>
        <v>3.73</v>
      </c>
      <c r="C1085" s="2">
        <f t="shared" si="96"/>
        <v>3.6400607000850336</v>
      </c>
      <c r="D1085" s="2">
        <f t="shared" si="98"/>
        <v>3.6466321570175664</v>
      </c>
      <c r="E1085" s="2">
        <f t="shared" si="97"/>
        <v>-6.5714569325328043E-3</v>
      </c>
      <c r="F1085" s="2">
        <f t="shared" si="101"/>
        <v>4.8791199153653065E-3</v>
      </c>
      <c r="G1085" s="2">
        <f t="shared" si="99"/>
        <v>-1.145057684789811E-2</v>
      </c>
      <c r="H1085" s="2" t="str">
        <f t="shared" si="100"/>
        <v>Hold</v>
      </c>
    </row>
    <row r="1086" spans="1:8" ht="13.5" x14ac:dyDescent="0.25">
      <c r="A1086" s="3">
        <f>TITRES_STAT!B1089</f>
        <v>43588</v>
      </c>
      <c r="B1086" s="17">
        <f>TITRES_STAT!D1089</f>
        <v>3.73</v>
      </c>
      <c r="C1086" s="2">
        <f t="shared" si="96"/>
        <v>3.6354359769950282</v>
      </c>
      <c r="D1086" s="2">
        <f t="shared" si="98"/>
        <v>3.6528075527940431</v>
      </c>
      <c r="E1086" s="2">
        <f t="shared" si="97"/>
        <v>-1.7371575799014938E-2</v>
      </c>
      <c r="F1086" s="2">
        <f t="shared" si="101"/>
        <v>4.289807724892577E-4</v>
      </c>
      <c r="G1086" s="2">
        <f t="shared" si="99"/>
        <v>-1.7800556571504197E-2</v>
      </c>
      <c r="H1086" s="2" t="str">
        <f t="shared" si="100"/>
        <v>Hold</v>
      </c>
    </row>
    <row r="1087" spans="1:8" ht="13.5" x14ac:dyDescent="0.25">
      <c r="A1087" s="3">
        <f>TITRES_STAT!B1090</f>
        <v>43591</v>
      </c>
      <c r="B1087" s="17">
        <f>TITRES_STAT!D1090</f>
        <v>3.72</v>
      </c>
      <c r="C1087" s="2">
        <f t="shared" si="96"/>
        <v>3.6269073651496391</v>
      </c>
      <c r="D1087" s="2">
        <f t="shared" si="98"/>
        <v>3.6577847711055953</v>
      </c>
      <c r="E1087" s="2">
        <f t="shared" si="97"/>
        <v>-3.0877405955956228E-2</v>
      </c>
      <c r="F1087" s="2">
        <f t="shared" si="101"/>
        <v>-5.8322965731998399E-3</v>
      </c>
      <c r="G1087" s="2">
        <f t="shared" si="99"/>
        <v>-2.5045109382756389E-2</v>
      </c>
      <c r="H1087" s="2" t="str">
        <f t="shared" si="100"/>
        <v>Hold</v>
      </c>
    </row>
    <row r="1088" spans="1:8" ht="13.5" x14ac:dyDescent="0.25">
      <c r="A1088" s="3">
        <f>TITRES_STAT!B1091</f>
        <v>43592</v>
      </c>
      <c r="B1088" s="17">
        <f>TITRES_STAT!D1091</f>
        <v>3.65</v>
      </c>
      <c r="C1088" s="2">
        <f t="shared" si="96"/>
        <v>3.6243062320496944</v>
      </c>
      <c r="D1088" s="2">
        <f t="shared" si="98"/>
        <v>3.6572081213940697</v>
      </c>
      <c r="E1088" s="2">
        <f t="shared" si="97"/>
        <v>-3.2901889344375324E-2</v>
      </c>
      <c r="F1088" s="2">
        <f t="shared" si="101"/>
        <v>-1.1246215127434938E-2</v>
      </c>
      <c r="G1088" s="2">
        <f t="shared" si="99"/>
        <v>-2.1655674216940386E-2</v>
      </c>
      <c r="H1088" s="2" t="str">
        <f t="shared" si="100"/>
        <v>Hold</v>
      </c>
    </row>
    <row r="1089" spans="1:8" ht="13.5" x14ac:dyDescent="0.25">
      <c r="A1089" s="3">
        <f>TITRES_STAT!B1092</f>
        <v>43593</v>
      </c>
      <c r="B1089" s="17">
        <f>TITRES_STAT!D1092</f>
        <v>3.6</v>
      </c>
      <c r="C1089" s="2">
        <f t="shared" si="96"/>
        <v>3.6313360425035874</v>
      </c>
      <c r="D1089" s="2">
        <f t="shared" si="98"/>
        <v>3.6529704827722869</v>
      </c>
      <c r="E1089" s="2">
        <f t="shared" si="97"/>
        <v>-2.1634440268699429E-2</v>
      </c>
      <c r="F1089" s="2">
        <f t="shared" si="101"/>
        <v>-1.3323860155687837E-2</v>
      </c>
      <c r="G1089" s="2">
        <f t="shared" si="99"/>
        <v>-8.3105801130115911E-3</v>
      </c>
      <c r="H1089" s="2" t="str">
        <f t="shared" si="100"/>
        <v>Hold</v>
      </c>
    </row>
    <row r="1090" spans="1:8" ht="13.5" x14ac:dyDescent="0.25">
      <c r="A1090" s="3">
        <f>TITRES_STAT!B1093</f>
        <v>43594</v>
      </c>
      <c r="B1090" s="17">
        <f>TITRES_STAT!D1093</f>
        <v>3.55</v>
      </c>
      <c r="C1090" s="2">
        <f t="shared" si="96"/>
        <v>3.6342074205799584</v>
      </c>
      <c r="D1090" s="2">
        <f t="shared" si="98"/>
        <v>3.6453430396039694</v>
      </c>
      <c r="E1090" s="2">
        <f t="shared" si="97"/>
        <v>-1.1135619024011056E-2</v>
      </c>
      <c r="F1090" s="2">
        <f t="shared" si="101"/>
        <v>-1.2886211929352482E-2</v>
      </c>
      <c r="G1090" s="2">
        <f t="shared" si="99"/>
        <v>1.7505929053414256E-3</v>
      </c>
      <c r="H1090" s="2" t="str">
        <f t="shared" si="100"/>
        <v>Sell</v>
      </c>
    </row>
    <row r="1091" spans="1:8" ht="13.5" x14ac:dyDescent="0.25">
      <c r="A1091" s="3">
        <f>TITRES_STAT!B1094</f>
        <v>43595</v>
      </c>
      <c r="B1091" s="17">
        <f>TITRES_STAT!D1094</f>
        <v>3.6</v>
      </c>
      <c r="C1091" s="2">
        <f t="shared" si="96"/>
        <v>3.6212524327984266</v>
      </c>
      <c r="D1091" s="2">
        <f t="shared" si="98"/>
        <v>3.6419842959296012</v>
      </c>
      <c r="E1091" s="2">
        <f t="shared" si="97"/>
        <v>-2.0731863131174588E-2</v>
      </c>
      <c r="F1091" s="2">
        <f t="shared" si="101"/>
        <v>-1.4455342169716903E-2</v>
      </c>
      <c r="G1091" s="2">
        <f t="shared" si="99"/>
        <v>-6.276520961457685E-3</v>
      </c>
      <c r="H1091" s="2" t="str">
        <f t="shared" si="100"/>
        <v>Hold</v>
      </c>
    </row>
    <row r="1092" spans="1:8" ht="13.5" x14ac:dyDescent="0.25">
      <c r="A1092" s="3">
        <f>TITRES_STAT!B1095</f>
        <v>43598</v>
      </c>
      <c r="B1092" s="17">
        <f>TITRES_STAT!D1095</f>
        <v>3.6</v>
      </c>
      <c r="C1092" s="2">
        <f t="shared" si="96"/>
        <v>3.624136673906361</v>
      </c>
      <c r="D1092" s="2">
        <f t="shared" si="98"/>
        <v>3.6388743480829642</v>
      </c>
      <c r="E1092" s="2">
        <f t="shared" si="97"/>
        <v>-1.473767417660321E-2</v>
      </c>
      <c r="F1092" s="2">
        <f t="shared" si="101"/>
        <v>-1.4511808571094166E-2</v>
      </c>
      <c r="G1092" s="2">
        <f t="shared" si="99"/>
        <v>-2.2586560550904439E-4</v>
      </c>
      <c r="H1092" s="2" t="str">
        <f t="shared" si="100"/>
        <v>Hold</v>
      </c>
    </row>
    <row r="1093" spans="1:8" ht="13.5" x14ac:dyDescent="0.25">
      <c r="A1093" s="3">
        <f>TITRES_STAT!B1096</f>
        <v>43599</v>
      </c>
      <c r="B1093" s="17">
        <f>TITRES_STAT!D1096</f>
        <v>3.6</v>
      </c>
      <c r="C1093" s="2">
        <f t="shared" si="96"/>
        <v>3.6265771856130748</v>
      </c>
      <c r="D1093" s="2">
        <f t="shared" si="98"/>
        <v>3.6359947667434853</v>
      </c>
      <c r="E1093" s="2">
        <f t="shared" si="97"/>
        <v>-9.4175811304104684E-3</v>
      </c>
      <c r="F1093" s="2">
        <f t="shared" si="101"/>
        <v>-1.3492963082957428E-2</v>
      </c>
      <c r="G1093" s="2">
        <f t="shared" si="99"/>
        <v>4.0753819525469592E-3</v>
      </c>
      <c r="H1093" s="2" t="str">
        <f t="shared" si="100"/>
        <v>Sell</v>
      </c>
    </row>
    <row r="1094" spans="1:8" ht="13.5" x14ac:dyDescent="0.25">
      <c r="A1094" s="3">
        <f>TITRES_STAT!B1097</f>
        <v>43600</v>
      </c>
      <c r="B1094" s="17">
        <f>TITRES_STAT!D1097</f>
        <v>3.6</v>
      </c>
      <c r="C1094" s="2">
        <f t="shared" si="96"/>
        <v>3.628642233980294</v>
      </c>
      <c r="D1094" s="2">
        <f t="shared" si="98"/>
        <v>3.6333284877254495</v>
      </c>
      <c r="E1094" s="2">
        <f t="shared" si="97"/>
        <v>-4.686253745155522E-3</v>
      </c>
      <c r="F1094" s="2">
        <f t="shared" si="101"/>
        <v>-1.1731621215397049E-2</v>
      </c>
      <c r="G1094" s="2">
        <f t="shared" si="99"/>
        <v>7.0453674702415266E-3</v>
      </c>
      <c r="H1094" s="2" t="str">
        <f t="shared" si="100"/>
        <v>Sell</v>
      </c>
    </row>
    <row r="1095" spans="1:8" ht="13.5" x14ac:dyDescent="0.25">
      <c r="A1095" s="3">
        <f>TITRES_STAT!B1098</f>
        <v>43601</v>
      </c>
      <c r="B1095" s="17">
        <f>TITRES_STAT!D1098</f>
        <v>3.6</v>
      </c>
      <c r="C1095" s="2">
        <f t="shared" si="96"/>
        <v>3.6442357364448643</v>
      </c>
      <c r="D1095" s="2">
        <f t="shared" si="98"/>
        <v>3.6308597108568974</v>
      </c>
      <c r="E1095" s="2">
        <f t="shared" si="97"/>
        <v>1.3376025587966911E-2</v>
      </c>
      <c r="F1095" s="2">
        <f t="shared" si="101"/>
        <v>-6.7100918547242563E-3</v>
      </c>
      <c r="G1095" s="2">
        <f t="shared" si="99"/>
        <v>2.0086117442691169E-2</v>
      </c>
      <c r="H1095" s="2" t="str">
        <f t="shared" si="100"/>
        <v>Sell</v>
      </c>
    </row>
    <row r="1096" spans="1:8" ht="13.5" x14ac:dyDescent="0.25">
      <c r="A1096" s="3">
        <f>TITRES_STAT!B1099</f>
        <v>43602</v>
      </c>
      <c r="B1096" s="17">
        <f>TITRES_STAT!D1099</f>
        <v>3.6</v>
      </c>
      <c r="C1096" s="2">
        <f t="shared" si="96"/>
        <v>3.6574302385302699</v>
      </c>
      <c r="D1096" s="2">
        <f t="shared" si="98"/>
        <v>3.628573806348979</v>
      </c>
      <c r="E1096" s="2">
        <f t="shared" si="97"/>
        <v>2.885643218129097E-2</v>
      </c>
      <c r="F1096" s="2">
        <f t="shared" si="101"/>
        <v>4.0321295247878856E-4</v>
      </c>
      <c r="G1096" s="2">
        <f t="shared" si="99"/>
        <v>2.8453219228812179E-2</v>
      </c>
      <c r="H1096" s="2" t="str">
        <f t="shared" si="100"/>
        <v>Sell</v>
      </c>
    </row>
    <row r="1097" spans="1:8" ht="13.5" x14ac:dyDescent="0.25">
      <c r="A1097" s="3">
        <f>TITRES_STAT!B1100</f>
        <v>43605</v>
      </c>
      <c r="B1097" s="17">
        <f>TITRES_STAT!D1100</f>
        <v>3.55</v>
      </c>
      <c r="C1097" s="2">
        <f t="shared" si="96"/>
        <v>3.6670563556794593</v>
      </c>
      <c r="D1097" s="2">
        <f t="shared" si="98"/>
        <v>3.6227535243972029</v>
      </c>
      <c r="E1097" s="2">
        <f t="shared" si="97"/>
        <v>4.4302831282256427E-2</v>
      </c>
      <c r="F1097" s="2">
        <f t="shared" si="101"/>
        <v>9.1831366184343174E-3</v>
      </c>
      <c r="G1097" s="2">
        <f t="shared" si="99"/>
        <v>3.5119694663822108E-2</v>
      </c>
      <c r="H1097" s="2" t="str">
        <f t="shared" si="100"/>
        <v>Sell</v>
      </c>
    </row>
    <row r="1098" spans="1:8" ht="13.5" x14ac:dyDescent="0.25">
      <c r="A1098" s="3">
        <f>TITRES_STAT!B1101</f>
        <v>43606</v>
      </c>
      <c r="B1098" s="17">
        <f>TITRES_STAT!D1101</f>
        <v>3.59</v>
      </c>
      <c r="C1098" s="2">
        <f t="shared" si="96"/>
        <v>3.6644323009595423</v>
      </c>
      <c r="D1098" s="2">
        <f t="shared" si="98"/>
        <v>3.6203273374048175</v>
      </c>
      <c r="E1098" s="2">
        <f t="shared" si="97"/>
        <v>4.4104963554724819E-2</v>
      </c>
      <c r="F1098" s="2">
        <f t="shared" si="101"/>
        <v>1.6167502005692419E-2</v>
      </c>
      <c r="G1098" s="2">
        <f t="shared" si="99"/>
        <v>2.79374615490324E-2</v>
      </c>
      <c r="H1098" s="2" t="str">
        <f t="shared" si="100"/>
        <v>Sell</v>
      </c>
    </row>
    <row r="1099" spans="1:8" ht="13.5" x14ac:dyDescent="0.25">
      <c r="A1099" s="3">
        <f>TITRES_STAT!B1102</f>
        <v>43607</v>
      </c>
      <c r="B1099" s="17">
        <f>TITRES_STAT!D1102</f>
        <v>3.56</v>
      </c>
      <c r="C1099" s="2">
        <f t="shared" si="96"/>
        <v>3.6545196392734587</v>
      </c>
      <c r="D1099" s="2">
        <f t="shared" si="98"/>
        <v>3.6158586457452015</v>
      </c>
      <c r="E1099" s="2">
        <f t="shared" si="97"/>
        <v>3.8660993528257137E-2</v>
      </c>
      <c r="F1099" s="2">
        <f t="shared" si="101"/>
        <v>2.0666200310205364E-2</v>
      </c>
      <c r="G1099" s="2">
        <f t="shared" si="99"/>
        <v>1.7994793218051773E-2</v>
      </c>
      <c r="H1099" s="2" t="str">
        <f t="shared" si="100"/>
        <v>Sell</v>
      </c>
    </row>
    <row r="1100" spans="1:8" ht="13.5" x14ac:dyDescent="0.25">
      <c r="A1100" s="3">
        <f>TITRES_STAT!B1103</f>
        <v>43608</v>
      </c>
      <c r="B1100" s="17">
        <f>TITRES_STAT!D1103</f>
        <v>3.5</v>
      </c>
      <c r="C1100" s="2">
        <f t="shared" si="96"/>
        <v>3.6384396947698496</v>
      </c>
      <c r="D1100" s="2">
        <f t="shared" si="98"/>
        <v>3.6072765238381495</v>
      </c>
      <c r="E1100" s="2">
        <f t="shared" si="97"/>
        <v>3.1163170931700179E-2</v>
      </c>
      <c r="F1100" s="2">
        <f t="shared" si="101"/>
        <v>2.2765594434504328E-2</v>
      </c>
      <c r="G1100" s="2">
        <f t="shared" si="99"/>
        <v>8.3975764971958508E-3</v>
      </c>
      <c r="H1100" s="2" t="str">
        <f t="shared" si="100"/>
        <v>Sell</v>
      </c>
    </row>
    <row r="1101" spans="1:8" ht="13.5" x14ac:dyDescent="0.25">
      <c r="A1101" s="3">
        <f>TITRES_STAT!B1104</f>
        <v>43609</v>
      </c>
      <c r="B1101" s="17">
        <f>TITRES_STAT!D1104</f>
        <v>3.46</v>
      </c>
      <c r="C1101" s="2">
        <f t="shared" si="96"/>
        <v>3.6325258955744886</v>
      </c>
      <c r="D1101" s="2">
        <f t="shared" si="98"/>
        <v>3.5963671517019904</v>
      </c>
      <c r="E1101" s="2">
        <f t="shared" si="97"/>
        <v>3.6158743872498178E-2</v>
      </c>
      <c r="F1101" s="2">
        <f t="shared" si="101"/>
        <v>2.5444224322103103E-2</v>
      </c>
      <c r="G1101" s="2">
        <f t="shared" si="99"/>
        <v>1.0714519550395075E-2</v>
      </c>
      <c r="H1101" s="2" t="str">
        <f t="shared" si="100"/>
        <v>Sell</v>
      </c>
    </row>
    <row r="1102" spans="1:8" ht="13.5" x14ac:dyDescent="0.25">
      <c r="A1102" s="3">
        <f>TITRES_STAT!B1105</f>
        <v>43612</v>
      </c>
      <c r="B1102" s="17">
        <f>TITRES_STAT!D1105</f>
        <v>3.52</v>
      </c>
      <c r="C1102" s="2">
        <f t="shared" si="96"/>
        <v>3.6275219116399517</v>
      </c>
      <c r="D1102" s="2">
        <f t="shared" si="98"/>
        <v>3.590710325649991</v>
      </c>
      <c r="E1102" s="2">
        <f t="shared" si="97"/>
        <v>3.6811585989960705E-2</v>
      </c>
      <c r="F1102" s="2">
        <f t="shared" si="101"/>
        <v>2.7717696655674622E-2</v>
      </c>
      <c r="G1102" s="2">
        <f t="shared" si="99"/>
        <v>9.0938893342860823E-3</v>
      </c>
      <c r="H1102" s="2" t="str">
        <f t="shared" si="100"/>
        <v>Sell</v>
      </c>
    </row>
    <row r="1103" spans="1:8" ht="13.5" x14ac:dyDescent="0.25">
      <c r="A1103" s="3">
        <f>TITRES_STAT!B1106</f>
        <v>43613</v>
      </c>
      <c r="B1103" s="17">
        <f>TITRES_STAT!D1106</f>
        <v>3.55</v>
      </c>
      <c r="C1103" s="2">
        <f t="shared" ref="C1103:C1166" si="102">$C$4*B1093+C1102*(1-$C$4)</f>
        <v>3.6232877713876519</v>
      </c>
      <c r="D1103" s="2">
        <f t="shared" si="98"/>
        <v>3.5876947459722142</v>
      </c>
      <c r="E1103" s="2">
        <f t="shared" si="97"/>
        <v>3.559302541543774E-2</v>
      </c>
      <c r="F1103" s="2">
        <f t="shared" si="101"/>
        <v>2.9292762407627248E-2</v>
      </c>
      <c r="G1103" s="2">
        <f t="shared" si="99"/>
        <v>6.3002630078104922E-3</v>
      </c>
      <c r="H1103" s="2" t="str">
        <f t="shared" si="100"/>
        <v>Sell</v>
      </c>
    </row>
    <row r="1104" spans="1:8" ht="13.5" x14ac:dyDescent="0.25">
      <c r="A1104" s="3">
        <f>TITRES_STAT!B1107</f>
        <v>43614</v>
      </c>
      <c r="B1104" s="17">
        <f>TITRES_STAT!D1107</f>
        <v>3.55</v>
      </c>
      <c r="C1104" s="2">
        <f t="shared" si="102"/>
        <v>3.6197050373280133</v>
      </c>
      <c r="D1104" s="2">
        <f t="shared" si="98"/>
        <v>3.5849025425668652</v>
      </c>
      <c r="E1104" s="2">
        <f t="shared" si="97"/>
        <v>3.4802494761148051E-2</v>
      </c>
      <c r="F1104" s="2">
        <f t="shared" si="101"/>
        <v>3.0394708878331411E-2</v>
      </c>
      <c r="G1104" s="2">
        <f t="shared" si="99"/>
        <v>4.4077858828166401E-3</v>
      </c>
      <c r="H1104" s="2" t="str">
        <f t="shared" si="100"/>
        <v>Sell</v>
      </c>
    </row>
    <row r="1105" spans="1:8" ht="13.5" x14ac:dyDescent="0.25">
      <c r="A1105" s="3">
        <f>TITRES_STAT!B1108</f>
        <v>43615</v>
      </c>
      <c r="B1105" s="17">
        <f>TITRES_STAT!D1108</f>
        <v>3.55</v>
      </c>
      <c r="C1105" s="2">
        <f t="shared" si="102"/>
        <v>3.6166734931237032</v>
      </c>
      <c r="D1105" s="2">
        <f t="shared" si="98"/>
        <v>3.5823171690433937</v>
      </c>
      <c r="E1105" s="2">
        <f t="shared" si="97"/>
        <v>3.435632408030953E-2</v>
      </c>
      <c r="F1105" s="2">
        <f t="shared" si="101"/>
        <v>3.1187031918727036E-2</v>
      </c>
      <c r="G1105" s="2">
        <f t="shared" si="99"/>
        <v>3.1692921615824945E-3</v>
      </c>
      <c r="H1105" s="2" t="str">
        <f t="shared" si="100"/>
        <v>Sell</v>
      </c>
    </row>
    <row r="1106" spans="1:8" ht="13.5" x14ac:dyDescent="0.25">
      <c r="A1106" s="3">
        <f>TITRES_STAT!B1109</f>
        <v>43616</v>
      </c>
      <c r="B1106" s="17">
        <f>TITRES_STAT!D1109</f>
        <v>3.45</v>
      </c>
      <c r="C1106" s="2">
        <f t="shared" si="102"/>
        <v>3.6141083403354415</v>
      </c>
      <c r="D1106" s="2">
        <f t="shared" si="98"/>
        <v>3.5725158972624014</v>
      </c>
      <c r="E1106" s="2">
        <f t="shared" si="97"/>
        <v>4.1592443073040108E-2</v>
      </c>
      <c r="F1106" s="2">
        <f t="shared" si="101"/>
        <v>3.3268114149589655E-2</v>
      </c>
      <c r="G1106" s="2">
        <f t="shared" si="99"/>
        <v>8.3243289234504539E-3</v>
      </c>
      <c r="H1106" s="2" t="str">
        <f t="shared" si="100"/>
        <v>Sell</v>
      </c>
    </row>
    <row r="1107" spans="1:8" ht="13.5" x14ac:dyDescent="0.25">
      <c r="A1107" s="3">
        <f>TITRES_STAT!B1110</f>
        <v>43619</v>
      </c>
      <c r="B1107" s="17">
        <f>TITRES_STAT!D1110</f>
        <v>3.45</v>
      </c>
      <c r="C1107" s="2">
        <f t="shared" si="102"/>
        <v>3.6042455187453735</v>
      </c>
      <c r="D1107" s="2">
        <f t="shared" si="98"/>
        <v>3.5634406456133347</v>
      </c>
      <c r="E1107" s="2">
        <f t="shared" si="97"/>
        <v>4.0804873132038733E-2</v>
      </c>
      <c r="F1107" s="2">
        <f t="shared" si="101"/>
        <v>3.477546594607947E-2</v>
      </c>
      <c r="G1107" s="2">
        <f t="shared" si="99"/>
        <v>6.0294071859592624E-3</v>
      </c>
      <c r="H1107" s="2" t="str">
        <f t="shared" si="100"/>
        <v>Sell</v>
      </c>
    </row>
    <row r="1108" spans="1:8" ht="13.5" x14ac:dyDescent="0.25">
      <c r="A1108" s="3">
        <f>TITRES_STAT!B1111</f>
        <v>43623</v>
      </c>
      <c r="B1108" s="17">
        <f>TITRES_STAT!D1111</f>
        <v>3.5</v>
      </c>
      <c r="C1108" s="2">
        <f t="shared" si="102"/>
        <v>3.6020539004768546</v>
      </c>
      <c r="D1108" s="2">
        <f t="shared" si="98"/>
        <v>3.5587413385308655</v>
      </c>
      <c r="E1108" s="2">
        <f t="shared" si="97"/>
        <v>4.3312561945989092E-2</v>
      </c>
      <c r="F1108" s="2">
        <f t="shared" si="101"/>
        <v>3.6482885146061399E-2</v>
      </c>
      <c r="G1108" s="2">
        <f t="shared" si="99"/>
        <v>6.8296767999276933E-3</v>
      </c>
      <c r="H1108" s="2" t="str">
        <f t="shared" si="100"/>
        <v>Sell</v>
      </c>
    </row>
    <row r="1109" spans="1:8" ht="13.5" x14ac:dyDescent="0.25">
      <c r="A1109" s="3">
        <f>TITRES_STAT!B1112</f>
        <v>43626</v>
      </c>
      <c r="B1109" s="17">
        <f>TITRES_STAT!D1112</f>
        <v>3.48</v>
      </c>
      <c r="C1109" s="2">
        <f t="shared" si="102"/>
        <v>3.5955840696342616</v>
      </c>
      <c r="D1109" s="2">
        <f t="shared" si="98"/>
        <v>3.5529086467878384</v>
      </c>
      <c r="E1109" s="2">
        <f t="shared" si="97"/>
        <v>4.2675422846423228E-2</v>
      </c>
      <c r="F1109" s="2">
        <f t="shared" si="101"/>
        <v>3.7721392686133767E-2</v>
      </c>
      <c r="G1109" s="2">
        <f t="shared" si="99"/>
        <v>4.9540301602894604E-3</v>
      </c>
      <c r="H1109" s="2" t="str">
        <f t="shared" si="100"/>
        <v>Sell</v>
      </c>
    </row>
    <row r="1110" spans="1:8" ht="13.5" x14ac:dyDescent="0.25">
      <c r="A1110" s="3">
        <f>TITRES_STAT!B1113</f>
        <v>43627</v>
      </c>
      <c r="B1110" s="17">
        <f>TITRES_STAT!D1113</f>
        <v>3.43</v>
      </c>
      <c r="C1110" s="2">
        <f t="shared" si="102"/>
        <v>3.5808788281520672</v>
      </c>
      <c r="D1110" s="2">
        <f t="shared" si="98"/>
        <v>3.5438043025813317</v>
      </c>
      <c r="E1110" s="2">
        <f t="shared" si="97"/>
        <v>3.7074525570735428E-2</v>
      </c>
      <c r="F1110" s="2">
        <f t="shared" si="101"/>
        <v>3.7592019263054104E-2</v>
      </c>
      <c r="G1110" s="2">
        <f t="shared" si="99"/>
        <v>-5.1749369231867542E-4</v>
      </c>
      <c r="H1110" s="2" t="str">
        <f t="shared" si="100"/>
        <v>Hold</v>
      </c>
    </row>
    <row r="1111" spans="1:8" ht="13.5" x14ac:dyDescent="0.25">
      <c r="A1111" s="3">
        <f>TITRES_STAT!B1114</f>
        <v>43628</v>
      </c>
      <c r="B1111" s="17">
        <f>TITRES_STAT!D1114</f>
        <v>3.5</v>
      </c>
      <c r="C1111" s="2">
        <f t="shared" si="102"/>
        <v>3.5622820853594415</v>
      </c>
      <c r="D1111" s="2">
        <f t="shared" si="98"/>
        <v>3.540559539427159</v>
      </c>
      <c r="E1111" s="2">
        <f t="shared" si="97"/>
        <v>2.1722545932282511E-2</v>
      </c>
      <c r="F1111" s="2">
        <f t="shared" si="101"/>
        <v>3.4418124596899788E-2</v>
      </c>
      <c r="G1111" s="2">
        <f t="shared" si="99"/>
        <v>-1.2695578664617277E-2</v>
      </c>
      <c r="H1111" s="2" t="str">
        <f t="shared" si="100"/>
        <v>Hold</v>
      </c>
    </row>
    <row r="1112" spans="1:8" ht="13.5" x14ac:dyDescent="0.25">
      <c r="A1112" s="3">
        <f>TITRES_STAT!B1115</f>
        <v>43629</v>
      </c>
      <c r="B1112" s="17">
        <f>TITRES_STAT!D1115</f>
        <v>3.5</v>
      </c>
      <c r="C1112" s="2">
        <f t="shared" si="102"/>
        <v>3.5557771491502965</v>
      </c>
      <c r="D1112" s="2">
        <f t="shared" si="98"/>
        <v>3.5375551290992209</v>
      </c>
      <c r="E1112" s="2">
        <f t="shared" si="97"/>
        <v>1.8222020051075649E-2</v>
      </c>
      <c r="F1112" s="2">
        <f t="shared" si="101"/>
        <v>3.1178903687734964E-2</v>
      </c>
      <c r="G1112" s="2">
        <f t="shared" si="99"/>
        <v>-1.2956883636659314E-2</v>
      </c>
      <c r="H1112" s="2" t="str">
        <f t="shared" si="100"/>
        <v>Hold</v>
      </c>
    </row>
    <row r="1113" spans="1:8" ht="13.5" x14ac:dyDescent="0.25">
      <c r="A1113" s="3">
        <f>TITRES_STAT!B1116</f>
        <v>43630</v>
      </c>
      <c r="B1113" s="17">
        <f>TITRES_STAT!D1116</f>
        <v>3.48</v>
      </c>
      <c r="C1113" s="2">
        <f t="shared" si="102"/>
        <v>3.5548883569733283</v>
      </c>
      <c r="D1113" s="2">
        <f t="shared" si="98"/>
        <v>3.533291786202982</v>
      </c>
      <c r="E1113" s="2">
        <f t="shared" si="97"/>
        <v>2.1596570770346268E-2</v>
      </c>
      <c r="F1113" s="2">
        <f t="shared" si="101"/>
        <v>2.9262437104257227E-2</v>
      </c>
      <c r="G1113" s="2">
        <f t="shared" si="99"/>
        <v>-7.6658663339109583E-3</v>
      </c>
      <c r="H1113" s="2" t="str">
        <f t="shared" si="100"/>
        <v>Hold</v>
      </c>
    </row>
    <row r="1114" spans="1:8" ht="13.5" x14ac:dyDescent="0.25">
      <c r="A1114" s="3">
        <f>TITRES_STAT!B1117</f>
        <v>43633</v>
      </c>
      <c r="B1114" s="17">
        <f>TITRES_STAT!D1117</f>
        <v>3.48</v>
      </c>
      <c r="C1114" s="2">
        <f t="shared" si="102"/>
        <v>3.5541363020543546</v>
      </c>
      <c r="D1114" s="2">
        <f t="shared" si="98"/>
        <v>3.5293442464842424</v>
      </c>
      <c r="E1114" s="2">
        <f t="shared" si="97"/>
        <v>2.4792055570112215E-2</v>
      </c>
      <c r="F1114" s="2">
        <f t="shared" si="101"/>
        <v>2.8368360797428226E-2</v>
      </c>
      <c r="G1114" s="2">
        <f t="shared" si="99"/>
        <v>-3.5763052273160116E-3</v>
      </c>
      <c r="H1114" s="2" t="str">
        <f t="shared" si="100"/>
        <v>Hold</v>
      </c>
    </row>
    <row r="1115" spans="1:8" ht="13.5" x14ac:dyDescent="0.25">
      <c r="A1115" s="3">
        <f>TITRES_STAT!B1118</f>
        <v>43634</v>
      </c>
      <c r="B1115" s="17">
        <f>TITRES_STAT!D1118</f>
        <v>3.48</v>
      </c>
      <c r="C1115" s="2">
        <f t="shared" si="102"/>
        <v>3.5534999478921465</v>
      </c>
      <c r="D1115" s="2">
        <f t="shared" si="98"/>
        <v>3.5256891171150393</v>
      </c>
      <c r="E1115" s="2">
        <f t="shared" si="97"/>
        <v>2.7810830777107221E-2</v>
      </c>
      <c r="F1115" s="2">
        <f t="shared" si="101"/>
        <v>2.8256854793364025E-2</v>
      </c>
      <c r="G1115" s="2">
        <f t="shared" si="99"/>
        <v>-4.4602401625680466E-4</v>
      </c>
      <c r="H1115" s="2" t="str">
        <f t="shared" si="100"/>
        <v>Hold</v>
      </c>
    </row>
    <row r="1116" spans="1:8" ht="13.5" x14ac:dyDescent="0.25">
      <c r="A1116" s="3">
        <f>TITRES_STAT!B1119</f>
        <v>43635</v>
      </c>
      <c r="B1116" s="17">
        <f>TITRES_STAT!D1119</f>
        <v>3.45</v>
      </c>
      <c r="C1116" s="2">
        <f t="shared" si="102"/>
        <v>3.5375768789856621</v>
      </c>
      <c r="D1116" s="2">
        <f t="shared" si="98"/>
        <v>3.5200825158472586</v>
      </c>
      <c r="E1116" s="2">
        <f t="shared" ref="E1116:E1179" si="103">C1116-D1116</f>
        <v>1.7494363138403468E-2</v>
      </c>
      <c r="F1116" s="2">
        <f t="shared" si="101"/>
        <v>2.6104356462371914E-2</v>
      </c>
      <c r="G1116" s="2">
        <f t="shared" si="99"/>
        <v>-8.6099933239684456E-3</v>
      </c>
      <c r="H1116" s="2" t="str">
        <f t="shared" si="100"/>
        <v>Hold</v>
      </c>
    </row>
    <row r="1117" spans="1:8" ht="13.5" x14ac:dyDescent="0.25">
      <c r="A1117" s="3">
        <f>TITRES_STAT!B1120</f>
        <v>43636</v>
      </c>
      <c r="B1117" s="17">
        <f>TITRES_STAT!D1120</f>
        <v>3.41</v>
      </c>
      <c r="C1117" s="2">
        <f t="shared" si="102"/>
        <v>3.5241035129878679</v>
      </c>
      <c r="D1117" s="2">
        <f t="shared" ref="D1117:D1180" si="104">$D$4*B1117+(1-$D$4)*D1116</f>
        <v>3.5119282554141287</v>
      </c>
      <c r="E1117" s="2">
        <f t="shared" si="103"/>
        <v>1.2175257573739273E-2</v>
      </c>
      <c r="F1117" s="2">
        <f t="shared" si="101"/>
        <v>2.331853668464539E-2</v>
      </c>
      <c r="G1117" s="2">
        <f t="shared" si="99"/>
        <v>-1.1143279110906117E-2</v>
      </c>
      <c r="H1117" s="2" t="str">
        <f t="shared" si="100"/>
        <v>Hold</v>
      </c>
    </row>
    <row r="1118" spans="1:8" ht="13.5" x14ac:dyDescent="0.25">
      <c r="A1118" s="3">
        <f>TITRES_STAT!B1121</f>
        <v>43637</v>
      </c>
      <c r="B1118" s="17">
        <f>TITRES_STAT!D1121</f>
        <v>3.44</v>
      </c>
      <c r="C1118" s="2">
        <f t="shared" si="102"/>
        <v>3.5203952802205034</v>
      </c>
      <c r="D1118" s="2">
        <f t="shared" si="104"/>
        <v>3.5066002364945636</v>
      </c>
      <c r="E1118" s="2">
        <f t="shared" si="103"/>
        <v>1.379504372593976E-2</v>
      </c>
      <c r="F1118" s="2">
        <f t="shared" si="101"/>
        <v>2.1413838092904265E-2</v>
      </c>
      <c r="G1118" s="2">
        <f t="shared" si="99"/>
        <v>-7.6187943669645056E-3</v>
      </c>
      <c r="H1118" s="2" t="str">
        <f t="shared" si="100"/>
        <v>Hold</v>
      </c>
    </row>
    <row r="1119" spans="1:8" ht="13.5" x14ac:dyDescent="0.25">
      <c r="A1119" s="3">
        <f>TITRES_STAT!B1122</f>
        <v>43640</v>
      </c>
      <c r="B1119" s="17">
        <f>TITRES_STAT!D1122</f>
        <v>3.45</v>
      </c>
      <c r="C1119" s="2">
        <f t="shared" si="102"/>
        <v>3.5141806217250413</v>
      </c>
      <c r="D1119" s="2">
        <f t="shared" si="104"/>
        <v>3.5024076263838553</v>
      </c>
      <c r="E1119" s="2">
        <f t="shared" si="103"/>
        <v>1.1772995341186032E-2</v>
      </c>
      <c r="F1119" s="2">
        <f t="shared" si="101"/>
        <v>1.9485669542560619E-2</v>
      </c>
      <c r="G1119" s="2">
        <f t="shared" si="99"/>
        <v>-7.7126742013745864E-3</v>
      </c>
      <c r="H1119" s="2" t="str">
        <f t="shared" si="100"/>
        <v>Hold</v>
      </c>
    </row>
    <row r="1120" spans="1:8" ht="13.5" x14ac:dyDescent="0.25">
      <c r="A1120" s="3">
        <f>TITRES_STAT!B1123</f>
        <v>43641</v>
      </c>
      <c r="B1120" s="17">
        <f>TITRES_STAT!D1123</f>
        <v>3.5</v>
      </c>
      <c r="C1120" s="2">
        <f t="shared" si="102"/>
        <v>3.5012297568442659</v>
      </c>
      <c r="D1120" s="2">
        <f t="shared" si="104"/>
        <v>3.5022292836887545</v>
      </c>
      <c r="E1120" s="2">
        <f t="shared" si="103"/>
        <v>-9.9952684448867402E-4</v>
      </c>
      <c r="F1120" s="2">
        <f t="shared" si="101"/>
        <v>1.5388630265150759E-2</v>
      </c>
      <c r="G1120" s="2">
        <f t="shared" si="99"/>
        <v>-1.6388157109639433E-2</v>
      </c>
      <c r="H1120" s="2" t="str">
        <f t="shared" si="100"/>
        <v>Hold</v>
      </c>
    </row>
    <row r="1121" spans="1:8" ht="13.5" x14ac:dyDescent="0.25">
      <c r="A1121" s="3">
        <f>TITRES_STAT!B1124</f>
        <v>43642</v>
      </c>
      <c r="B1121" s="17">
        <f>TITRES_STAT!D1124</f>
        <v>3.5</v>
      </c>
      <c r="C1121" s="2">
        <f t="shared" si="102"/>
        <v>3.5010405634836097</v>
      </c>
      <c r="D1121" s="2">
        <f t="shared" si="104"/>
        <v>3.5020641515636615</v>
      </c>
      <c r="E1121" s="2">
        <f t="shared" si="103"/>
        <v>-1.0235880800517627E-3</v>
      </c>
      <c r="F1121" s="2">
        <f t="shared" si="101"/>
        <v>1.2106186596110256E-2</v>
      </c>
      <c r="G1121" s="2">
        <f t="shared" si="99"/>
        <v>-1.3129774676162019E-2</v>
      </c>
      <c r="H1121" s="2" t="str">
        <f t="shared" si="100"/>
        <v>Hold</v>
      </c>
    </row>
    <row r="1122" spans="1:8" ht="13.5" x14ac:dyDescent="0.25">
      <c r="A1122" s="3">
        <f>TITRES_STAT!B1125</f>
        <v>43643</v>
      </c>
      <c r="B1122" s="17">
        <f>TITRES_STAT!D1125</f>
        <v>3.49</v>
      </c>
      <c r="C1122" s="2">
        <f t="shared" si="102"/>
        <v>3.5008804767938235</v>
      </c>
      <c r="D1122" s="2">
        <f t="shared" si="104"/>
        <v>3.5011705107070936</v>
      </c>
      <c r="E1122" s="2">
        <f t="shared" si="103"/>
        <v>-2.9003391327009354E-4</v>
      </c>
      <c r="F1122" s="2">
        <f t="shared" si="101"/>
        <v>9.626942494234186E-3</v>
      </c>
      <c r="G1122" s="2">
        <f t="shared" si="99"/>
        <v>-9.9169764075042795E-3</v>
      </c>
      <c r="H1122" s="2" t="str">
        <f t="shared" si="100"/>
        <v>Hold</v>
      </c>
    </row>
    <row r="1123" spans="1:8" ht="13.5" x14ac:dyDescent="0.25">
      <c r="A1123" s="3">
        <f>TITRES_STAT!B1126</f>
        <v>43644</v>
      </c>
      <c r="B1123" s="17">
        <f>TITRES_STAT!D1126</f>
        <v>3.48</v>
      </c>
      <c r="C1123" s="2">
        <f t="shared" si="102"/>
        <v>3.4976680957486197</v>
      </c>
      <c r="D1123" s="2">
        <f t="shared" si="104"/>
        <v>3.4996023247287904</v>
      </c>
      <c r="E1123" s="2">
        <f t="shared" si="103"/>
        <v>-1.9342289801707047E-3</v>
      </c>
      <c r="F1123" s="2">
        <f t="shared" si="101"/>
        <v>7.314708199353208E-3</v>
      </c>
      <c r="G1123" s="2">
        <f t="shared" si="99"/>
        <v>-9.2489371795239118E-3</v>
      </c>
      <c r="H1123" s="2" t="str">
        <f t="shared" si="100"/>
        <v>Hold</v>
      </c>
    </row>
    <row r="1124" spans="1:8" ht="13.5" x14ac:dyDescent="0.25">
      <c r="A1124" s="3">
        <f>TITRES_STAT!B1127</f>
        <v>43647</v>
      </c>
      <c r="B1124" s="17">
        <f>TITRES_STAT!D1127</f>
        <v>3.49</v>
      </c>
      <c r="C1124" s="2">
        <f t="shared" si="102"/>
        <v>3.4949499271719091</v>
      </c>
      <c r="D1124" s="2">
        <f t="shared" si="104"/>
        <v>3.4988910414155465</v>
      </c>
      <c r="E1124" s="2">
        <f t="shared" si="103"/>
        <v>-3.9411142436374114E-3</v>
      </c>
      <c r="F1124" s="2">
        <f t="shared" si="101"/>
        <v>5.0635437107550843E-3</v>
      </c>
      <c r="G1124" s="2">
        <f t="shared" ref="G1124:G1187" si="105">E1124-F1124</f>
        <v>-9.0046579543924948E-3</v>
      </c>
      <c r="H1124" s="2" t="str">
        <f t="shared" ref="H1124:H1187" si="106">IF(G1124&lt;0,"Hold","Sell")</f>
        <v>Hold</v>
      </c>
    </row>
    <row r="1125" spans="1:8" ht="13.5" x14ac:dyDescent="0.25">
      <c r="A1125" s="3">
        <f>TITRES_STAT!B1128</f>
        <v>43648</v>
      </c>
      <c r="B1125" s="17">
        <f>TITRES_STAT!D1128</f>
        <v>3.48</v>
      </c>
      <c r="C1125" s="2">
        <f t="shared" si="102"/>
        <v>3.4926499383762306</v>
      </c>
      <c r="D1125" s="2">
        <f t="shared" si="104"/>
        <v>3.497491705014395</v>
      </c>
      <c r="E1125" s="2">
        <f t="shared" si="103"/>
        <v>-4.8417666381643798E-3</v>
      </c>
      <c r="F1125" s="2">
        <f t="shared" ref="F1125:F1188" si="107">(E1125*(2/(10)))+((1-(2/10))*F1124)</f>
        <v>3.0824816409711913E-3</v>
      </c>
      <c r="G1125" s="2">
        <f t="shared" si="105"/>
        <v>-7.9242482791355706E-3</v>
      </c>
      <c r="H1125" s="2" t="str">
        <f t="shared" si="106"/>
        <v>Hold</v>
      </c>
    </row>
    <row r="1126" spans="1:8" ht="13.5" x14ac:dyDescent="0.25">
      <c r="A1126" s="3">
        <f>TITRES_STAT!B1129</f>
        <v>43649</v>
      </c>
      <c r="B1126" s="17">
        <f>TITRES_STAT!D1129</f>
        <v>3.48</v>
      </c>
      <c r="C1126" s="2">
        <f t="shared" si="102"/>
        <v>3.486088409395272</v>
      </c>
      <c r="D1126" s="2">
        <f t="shared" si="104"/>
        <v>3.4961960231614766</v>
      </c>
      <c r="E1126" s="2">
        <f t="shared" si="103"/>
        <v>-1.0107613766204615E-2</v>
      </c>
      <c r="F1126" s="2">
        <f t="shared" si="107"/>
        <v>4.4446255953602999E-4</v>
      </c>
      <c r="G1126" s="2">
        <f t="shared" si="105"/>
        <v>-1.0552076325740645E-2</v>
      </c>
      <c r="H1126" s="2" t="str">
        <f t="shared" si="106"/>
        <v>Hold</v>
      </c>
    </row>
    <row r="1127" spans="1:8" ht="13.5" x14ac:dyDescent="0.25">
      <c r="A1127" s="3">
        <f>TITRES_STAT!B1130</f>
        <v>43650</v>
      </c>
      <c r="B1127" s="17">
        <f>TITRES_STAT!D1130</f>
        <v>3.49</v>
      </c>
      <c r="C1127" s="2">
        <f t="shared" si="102"/>
        <v>3.4743825002575379</v>
      </c>
      <c r="D1127" s="2">
        <f t="shared" si="104"/>
        <v>3.4957370584828484</v>
      </c>
      <c r="E1127" s="2">
        <f t="shared" si="103"/>
        <v>-2.1354558225310516E-2</v>
      </c>
      <c r="F1127" s="2">
        <f t="shared" si="107"/>
        <v>-3.9153415974332792E-3</v>
      </c>
      <c r="G1127" s="2">
        <f t="shared" si="105"/>
        <v>-1.7439216627877237E-2</v>
      </c>
      <c r="H1127" s="2" t="str">
        <f t="shared" si="106"/>
        <v>Hold</v>
      </c>
    </row>
    <row r="1128" spans="1:8" ht="13.5" x14ac:dyDescent="0.25">
      <c r="A1128" s="3">
        <f>TITRES_STAT!B1131</f>
        <v>43651</v>
      </c>
      <c r="B1128" s="17">
        <f>TITRES_STAT!D1131</f>
        <v>3.54</v>
      </c>
      <c r="C1128" s="2">
        <f t="shared" si="102"/>
        <v>3.4690928848333016</v>
      </c>
      <c r="D1128" s="2">
        <f t="shared" si="104"/>
        <v>3.4990157948915264</v>
      </c>
      <c r="E1128" s="2">
        <f t="shared" si="103"/>
        <v>-2.9922910058224783E-2</v>
      </c>
      <c r="F1128" s="2">
        <f t="shared" si="107"/>
        <v>-9.11685528959158E-3</v>
      </c>
      <c r="G1128" s="2">
        <f t="shared" si="105"/>
        <v>-2.0806054768633203E-2</v>
      </c>
      <c r="H1128" s="2" t="str">
        <f t="shared" si="106"/>
        <v>Hold</v>
      </c>
    </row>
    <row r="1129" spans="1:8" ht="13.5" x14ac:dyDescent="0.25">
      <c r="A1129" s="3">
        <f>TITRES_STAT!B1132</f>
        <v>43654</v>
      </c>
      <c r="B1129" s="17">
        <f>TITRES_STAT!D1132</f>
        <v>3.6</v>
      </c>
      <c r="C1129" s="2">
        <f t="shared" si="102"/>
        <v>3.4661555179358703</v>
      </c>
      <c r="D1129" s="2">
        <f t="shared" si="104"/>
        <v>3.5064961063810429</v>
      </c>
      <c r="E1129" s="2">
        <f t="shared" si="103"/>
        <v>-4.0340588445172632E-2</v>
      </c>
      <c r="F1129" s="2">
        <f t="shared" si="107"/>
        <v>-1.536160192070779E-2</v>
      </c>
      <c r="G1129" s="2">
        <f t="shared" si="105"/>
        <v>-2.4978986524464841E-2</v>
      </c>
      <c r="H1129" s="2" t="str">
        <f t="shared" si="106"/>
        <v>Hold</v>
      </c>
    </row>
    <row r="1130" spans="1:8" ht="13.5" x14ac:dyDescent="0.25">
      <c r="A1130" s="3">
        <f>TITRES_STAT!B1133</f>
        <v>43655</v>
      </c>
      <c r="B1130" s="17">
        <f>TITRES_STAT!D1133</f>
        <v>3.58</v>
      </c>
      <c r="C1130" s="2">
        <f t="shared" si="102"/>
        <v>3.4713623613303515</v>
      </c>
      <c r="D1130" s="2">
        <f t="shared" si="104"/>
        <v>3.5119408392417064</v>
      </c>
      <c r="E1130" s="2">
        <f t="shared" si="103"/>
        <v>-4.0578477911354938E-2</v>
      </c>
      <c r="F1130" s="2">
        <f t="shared" si="107"/>
        <v>-2.0404977118837223E-2</v>
      </c>
      <c r="G1130" s="2">
        <f t="shared" si="105"/>
        <v>-2.0173500792517715E-2</v>
      </c>
      <c r="H1130" s="2" t="str">
        <f t="shared" si="106"/>
        <v>Hold</v>
      </c>
    </row>
    <row r="1131" spans="1:8" ht="13.5" x14ac:dyDescent="0.25">
      <c r="A1131" s="3">
        <f>TITRES_STAT!B1134</f>
        <v>43656</v>
      </c>
      <c r="B1131" s="17">
        <f>TITRES_STAT!D1134</f>
        <v>3.6</v>
      </c>
      <c r="C1131" s="2">
        <f t="shared" si="102"/>
        <v>3.4757681518949131</v>
      </c>
      <c r="D1131" s="2">
        <f t="shared" si="104"/>
        <v>3.5184637400386172</v>
      </c>
      <c r="E1131" s="2">
        <f t="shared" si="103"/>
        <v>-4.2695588143704111E-2</v>
      </c>
      <c r="F1131" s="2">
        <f t="shared" si="107"/>
        <v>-2.4863099323810599E-2</v>
      </c>
      <c r="G1131" s="2">
        <f t="shared" si="105"/>
        <v>-1.7832488819893511E-2</v>
      </c>
      <c r="H1131" s="2" t="str">
        <f t="shared" si="106"/>
        <v>Hold</v>
      </c>
    </row>
    <row r="1132" spans="1:8" ht="13.5" x14ac:dyDescent="0.25">
      <c r="A1132" s="3">
        <f>TITRES_STAT!B1135</f>
        <v>43657</v>
      </c>
      <c r="B1132" s="17">
        <f>TITRES_STAT!D1135</f>
        <v>3.57</v>
      </c>
      <c r="C1132" s="2">
        <f t="shared" si="102"/>
        <v>3.4779576669880035</v>
      </c>
      <c r="D1132" s="2">
        <f t="shared" si="104"/>
        <v>3.5222812407764974</v>
      </c>
      <c r="E1132" s="2">
        <f t="shared" si="103"/>
        <v>-4.4323573788493942E-2</v>
      </c>
      <c r="F1132" s="2">
        <f t="shared" si="107"/>
        <v>-2.8755194216747271E-2</v>
      </c>
      <c r="G1132" s="2">
        <f t="shared" si="105"/>
        <v>-1.5568379571746671E-2</v>
      </c>
      <c r="H1132" s="2" t="str">
        <f t="shared" si="106"/>
        <v>Hold</v>
      </c>
    </row>
    <row r="1133" spans="1:8" ht="13.5" x14ac:dyDescent="0.25">
      <c r="A1133" s="3">
        <f>TITRES_STAT!B1136</f>
        <v>43658</v>
      </c>
      <c r="B1133" s="17">
        <f>TITRES_STAT!D1136</f>
        <v>3.59</v>
      </c>
      <c r="C1133" s="2">
        <f t="shared" si="102"/>
        <v>3.478271872066772</v>
      </c>
      <c r="D1133" s="2">
        <f t="shared" si="104"/>
        <v>3.5272974451634234</v>
      </c>
      <c r="E1133" s="2">
        <f t="shared" si="103"/>
        <v>-4.9025573096651343E-2</v>
      </c>
      <c r="F1133" s="2">
        <f t="shared" si="107"/>
        <v>-3.2809269992728089E-2</v>
      </c>
      <c r="G1133" s="2">
        <f t="shared" si="105"/>
        <v>-1.6216303103923253E-2</v>
      </c>
      <c r="H1133" s="2" t="str">
        <f t="shared" si="106"/>
        <v>Hold</v>
      </c>
    </row>
    <row r="1134" spans="1:8" ht="13.5" x14ac:dyDescent="0.25">
      <c r="A1134" s="3">
        <f>TITRES_STAT!B1137</f>
        <v>43661</v>
      </c>
      <c r="B1134" s="17">
        <f>TITRES_STAT!D1137</f>
        <v>3.62</v>
      </c>
      <c r="C1134" s="2">
        <f t="shared" si="102"/>
        <v>3.4800761994411147</v>
      </c>
      <c r="D1134" s="2">
        <f t="shared" si="104"/>
        <v>3.5341643010772437</v>
      </c>
      <c r="E1134" s="2">
        <f t="shared" si="103"/>
        <v>-5.4088101636128982E-2</v>
      </c>
      <c r="F1134" s="2">
        <f t="shared" si="107"/>
        <v>-3.7065036321408271E-2</v>
      </c>
      <c r="G1134" s="2">
        <f t="shared" si="105"/>
        <v>-1.7023065314720712E-2</v>
      </c>
      <c r="H1134" s="2" t="str">
        <f t="shared" si="106"/>
        <v>Hold</v>
      </c>
    </row>
    <row r="1135" spans="1:8" ht="13.5" x14ac:dyDescent="0.25">
      <c r="A1135" s="3">
        <f>TITRES_STAT!B1138</f>
        <v>43662</v>
      </c>
      <c r="B1135" s="17">
        <f>TITRES_STAT!D1138</f>
        <v>3.64</v>
      </c>
      <c r="C1135" s="2">
        <f t="shared" si="102"/>
        <v>3.480064476450174</v>
      </c>
      <c r="D1135" s="2">
        <f t="shared" si="104"/>
        <v>3.5420039824789291</v>
      </c>
      <c r="E1135" s="2">
        <f t="shared" si="103"/>
        <v>-6.1939506028755087E-2</v>
      </c>
      <c r="F1135" s="2">
        <f t="shared" si="107"/>
        <v>-4.2039930262877639E-2</v>
      </c>
      <c r="G1135" s="2">
        <f t="shared" si="105"/>
        <v>-1.9899575765877447E-2</v>
      </c>
      <c r="H1135" s="2" t="str">
        <f t="shared" si="106"/>
        <v>Hold</v>
      </c>
    </row>
    <row r="1136" spans="1:8" ht="13.5" x14ac:dyDescent="0.25">
      <c r="A1136" s="3">
        <f>TITRES_STAT!B1139</f>
        <v>43663</v>
      </c>
      <c r="B1136" s="17">
        <f>TITRES_STAT!D1139</f>
        <v>3.64</v>
      </c>
      <c r="C1136" s="2">
        <f t="shared" si="102"/>
        <v>3.4800545569963011</v>
      </c>
      <c r="D1136" s="2">
        <f t="shared" si="104"/>
        <v>3.549262946739749</v>
      </c>
      <c r="E1136" s="2">
        <f t="shared" si="103"/>
        <v>-6.9208389743447896E-2</v>
      </c>
      <c r="F1136" s="2">
        <f t="shared" si="107"/>
        <v>-4.7473622158991695E-2</v>
      </c>
      <c r="G1136" s="2">
        <f t="shared" si="105"/>
        <v>-2.1734767584456201E-2</v>
      </c>
      <c r="H1136" s="2" t="str">
        <f t="shared" si="106"/>
        <v>Hold</v>
      </c>
    </row>
    <row r="1137" spans="1:8" ht="13.5" x14ac:dyDescent="0.25">
      <c r="A1137" s="3">
        <f>TITRES_STAT!B1140</f>
        <v>43664</v>
      </c>
      <c r="B1137" s="17">
        <f>TITRES_STAT!D1140</f>
        <v>3.63</v>
      </c>
      <c r="C1137" s="2">
        <f t="shared" si="102"/>
        <v>3.4815846251507163</v>
      </c>
      <c r="D1137" s="2">
        <f t="shared" si="104"/>
        <v>3.5552434692034711</v>
      </c>
      <c r="E1137" s="2">
        <f t="shared" si="103"/>
        <v>-7.3658844052754802E-2</v>
      </c>
      <c r="F1137" s="2">
        <f t="shared" si="107"/>
        <v>-5.2710666537744318E-2</v>
      </c>
      <c r="G1137" s="2">
        <f t="shared" si="105"/>
        <v>-2.0948177515010484E-2</v>
      </c>
      <c r="H1137" s="2" t="str">
        <f t="shared" si="106"/>
        <v>Hold</v>
      </c>
    </row>
    <row r="1138" spans="1:8" ht="13.5" x14ac:dyDescent="0.25">
      <c r="A1138" s="3">
        <f>TITRES_STAT!B1141</f>
        <v>43665</v>
      </c>
      <c r="B1138" s="17">
        <f>TITRES_STAT!D1141</f>
        <v>3.6</v>
      </c>
      <c r="C1138" s="2">
        <f t="shared" si="102"/>
        <v>3.49057160589676</v>
      </c>
      <c r="D1138" s="2">
        <f t="shared" si="104"/>
        <v>3.5585587677809918</v>
      </c>
      <c r="E1138" s="2">
        <f t="shared" si="103"/>
        <v>-6.7987161884231817E-2</v>
      </c>
      <c r="F1138" s="2">
        <f t="shared" si="107"/>
        <v>-5.576596560704182E-2</v>
      </c>
      <c r="G1138" s="2">
        <f t="shared" si="105"/>
        <v>-1.2221196277189997E-2</v>
      </c>
      <c r="H1138" s="2" t="str">
        <f t="shared" si="106"/>
        <v>Hold</v>
      </c>
    </row>
    <row r="1139" spans="1:8" ht="13.5" x14ac:dyDescent="0.25">
      <c r="A1139" s="3">
        <f>TITRES_STAT!B1142</f>
        <v>43668</v>
      </c>
      <c r="B1139" s="17">
        <f>TITRES_STAT!D1142</f>
        <v>3.59</v>
      </c>
      <c r="C1139" s="2">
        <f t="shared" si="102"/>
        <v>3.5074067434511047</v>
      </c>
      <c r="D1139" s="2">
        <f t="shared" si="104"/>
        <v>3.5608877479453627</v>
      </c>
      <c r="E1139" s="2">
        <f t="shared" si="103"/>
        <v>-5.3481004494257967E-2</v>
      </c>
      <c r="F1139" s="2">
        <f t="shared" si="107"/>
        <v>-5.5308973384485052E-2</v>
      </c>
      <c r="G1139" s="2">
        <f t="shared" si="105"/>
        <v>1.8279688902270858E-3</v>
      </c>
      <c r="H1139" s="2" t="str">
        <f t="shared" si="106"/>
        <v>Sell</v>
      </c>
    </row>
    <row r="1140" spans="1:8" ht="13.5" x14ac:dyDescent="0.25">
      <c r="A1140" s="3">
        <f>TITRES_STAT!B1143</f>
        <v>43669</v>
      </c>
      <c r="B1140" s="17">
        <f>TITRES_STAT!D1143</f>
        <v>3.62</v>
      </c>
      <c r="C1140" s="2">
        <f t="shared" si="102"/>
        <v>3.5185749367663193</v>
      </c>
      <c r="D1140" s="2">
        <f t="shared" si="104"/>
        <v>3.5652664332827433</v>
      </c>
      <c r="E1140" s="2">
        <f t="shared" si="103"/>
        <v>-4.6691496516424014E-2</v>
      </c>
      <c r="F1140" s="2">
        <f t="shared" si="107"/>
        <v>-5.3585478010872843E-2</v>
      </c>
      <c r="G1140" s="2">
        <f t="shared" si="105"/>
        <v>6.8939814944488295E-3</v>
      </c>
      <c r="H1140" s="2" t="str">
        <f t="shared" si="106"/>
        <v>Sell</v>
      </c>
    </row>
    <row r="1141" spans="1:8" ht="13.5" x14ac:dyDescent="0.25">
      <c r="A1141" s="3">
        <f>TITRES_STAT!B1144</f>
        <v>43670</v>
      </c>
      <c r="B1141" s="17">
        <f>TITRES_STAT!D1144</f>
        <v>3.6</v>
      </c>
      <c r="C1141" s="2">
        <f t="shared" si="102"/>
        <v>3.5311018695715006</v>
      </c>
      <c r="D1141" s="2">
        <f t="shared" si="104"/>
        <v>3.567839290076614</v>
      </c>
      <c r="E1141" s="2">
        <f t="shared" si="103"/>
        <v>-3.6737420505113416E-2</v>
      </c>
      <c r="F1141" s="2">
        <f t="shared" si="107"/>
        <v>-5.0215866509720965E-2</v>
      </c>
      <c r="G1141" s="2">
        <f t="shared" si="105"/>
        <v>1.3478446004607549E-2</v>
      </c>
      <c r="H1141" s="2" t="str">
        <f t="shared" si="106"/>
        <v>Sell</v>
      </c>
    </row>
    <row r="1142" spans="1:8" ht="13.5" x14ac:dyDescent="0.25">
      <c r="A1142" s="3">
        <f>TITRES_STAT!B1145</f>
        <v>43672</v>
      </c>
      <c r="B1142" s="17">
        <f>TITRES_STAT!D1145</f>
        <v>3.63</v>
      </c>
      <c r="C1142" s="2">
        <f t="shared" si="102"/>
        <v>3.5370861973297316</v>
      </c>
      <c r="D1142" s="2">
        <f t="shared" si="104"/>
        <v>3.5724437871079759</v>
      </c>
      <c r="E1142" s="2">
        <f t="shared" si="103"/>
        <v>-3.5357589778244325E-2</v>
      </c>
      <c r="F1142" s="2">
        <f t="shared" si="107"/>
        <v>-4.7244211163425642E-2</v>
      </c>
      <c r="G1142" s="2">
        <f t="shared" si="105"/>
        <v>1.1886621385181317E-2</v>
      </c>
      <c r="H1142" s="2" t="str">
        <f t="shared" si="106"/>
        <v>Sell</v>
      </c>
    </row>
    <row r="1143" spans="1:8" ht="13.5" x14ac:dyDescent="0.25">
      <c r="A1143" s="3">
        <f>TITRES_STAT!B1146</f>
        <v>43675</v>
      </c>
      <c r="B1143" s="17">
        <f>TITRES_STAT!D1146</f>
        <v>3.6</v>
      </c>
      <c r="C1143" s="2">
        <f t="shared" si="102"/>
        <v>3.5452267823559267</v>
      </c>
      <c r="D1143" s="2">
        <f t="shared" si="104"/>
        <v>3.5744849880629408</v>
      </c>
      <c r="E1143" s="2">
        <f t="shared" si="103"/>
        <v>-2.9258205707014096E-2</v>
      </c>
      <c r="F1143" s="2">
        <f t="shared" si="107"/>
        <v>-4.3647010072143333E-2</v>
      </c>
      <c r="G1143" s="2">
        <f t="shared" si="105"/>
        <v>1.4388804365129237E-2</v>
      </c>
      <c r="H1143" s="2" t="str">
        <f t="shared" si="106"/>
        <v>Sell</v>
      </c>
    </row>
    <row r="1144" spans="1:8" ht="13.5" x14ac:dyDescent="0.25">
      <c r="A1144" s="3">
        <f>TITRES_STAT!B1147</f>
        <v>43676</v>
      </c>
      <c r="B1144" s="17">
        <f>TITRES_STAT!D1147</f>
        <v>3.6</v>
      </c>
      <c r="C1144" s="2">
        <f t="shared" si="102"/>
        <v>3.5567303543011688</v>
      </c>
      <c r="D1144" s="2">
        <f t="shared" si="104"/>
        <v>3.5763749889471672</v>
      </c>
      <c r="E1144" s="2">
        <f t="shared" si="103"/>
        <v>-1.9644634645998416E-2</v>
      </c>
      <c r="F1144" s="2">
        <f t="shared" si="107"/>
        <v>-3.8846534986914351E-2</v>
      </c>
      <c r="G1144" s="2">
        <f t="shared" si="105"/>
        <v>1.9201900340915935E-2</v>
      </c>
      <c r="H1144" s="2" t="str">
        <f t="shared" si="106"/>
        <v>Sell</v>
      </c>
    </row>
    <row r="1145" spans="1:8" ht="13.5" x14ac:dyDescent="0.25">
      <c r="A1145" s="3">
        <f>TITRES_STAT!B1148</f>
        <v>43677</v>
      </c>
      <c r="B1145" s="17">
        <f>TITRES_STAT!D1148</f>
        <v>3.63</v>
      </c>
      <c r="C1145" s="2">
        <f t="shared" si="102"/>
        <v>3.5695410690240661</v>
      </c>
      <c r="D1145" s="2">
        <f t="shared" si="104"/>
        <v>3.5803472119881175</v>
      </c>
      <c r="E1145" s="2">
        <f t="shared" si="103"/>
        <v>-1.0806142964051357E-2</v>
      </c>
      <c r="F1145" s="2">
        <f t="shared" si="107"/>
        <v>-3.3238456582341758E-2</v>
      </c>
      <c r="G1145" s="2">
        <f t="shared" si="105"/>
        <v>2.24323136182904E-2</v>
      </c>
      <c r="H1145" s="2" t="str">
        <f t="shared" si="106"/>
        <v>Sell</v>
      </c>
    </row>
    <row r="1146" spans="1:8" ht="13.5" x14ac:dyDescent="0.25">
      <c r="A1146" s="3">
        <f>TITRES_STAT!B1149</f>
        <v>43678</v>
      </c>
      <c r="B1146" s="17">
        <f>TITRES_STAT!D1149</f>
        <v>3.66</v>
      </c>
      <c r="C1146" s="2">
        <f t="shared" si="102"/>
        <v>3.5803809045588251</v>
      </c>
      <c r="D1146" s="2">
        <f t="shared" si="104"/>
        <v>3.5862474185075159</v>
      </c>
      <c r="E1146" s="2">
        <f t="shared" si="103"/>
        <v>-5.8665139486908657E-3</v>
      </c>
      <c r="F1146" s="2">
        <f t="shared" si="107"/>
        <v>-2.7764068055611581E-2</v>
      </c>
      <c r="G1146" s="2">
        <f t="shared" si="105"/>
        <v>2.1897554106920715E-2</v>
      </c>
      <c r="H1146" s="2" t="str">
        <f t="shared" si="106"/>
        <v>Sell</v>
      </c>
    </row>
    <row r="1147" spans="1:8" ht="13.5" x14ac:dyDescent="0.25">
      <c r="A1147" s="3">
        <f>TITRES_STAT!B1150</f>
        <v>43679</v>
      </c>
      <c r="B1147" s="17">
        <f>TITRES_STAT!D1150</f>
        <v>3.68</v>
      </c>
      <c r="C1147" s="2">
        <f t="shared" si="102"/>
        <v>3.5880146115497751</v>
      </c>
      <c r="D1147" s="2">
        <f t="shared" si="104"/>
        <v>3.5931920541736262</v>
      </c>
      <c r="E1147" s="2">
        <f t="shared" si="103"/>
        <v>-5.177442623851114E-3</v>
      </c>
      <c r="F1147" s="2">
        <f t="shared" si="107"/>
        <v>-2.3246742969259486E-2</v>
      </c>
      <c r="G1147" s="2">
        <f t="shared" si="105"/>
        <v>1.8069300345408372E-2</v>
      </c>
      <c r="H1147" s="2" t="str">
        <f t="shared" si="106"/>
        <v>Sell</v>
      </c>
    </row>
    <row r="1148" spans="1:8" ht="13.5" x14ac:dyDescent="0.25">
      <c r="A1148" s="3">
        <f>TITRES_STAT!B1151</f>
        <v>43682</v>
      </c>
      <c r="B1148" s="17">
        <f>TITRES_STAT!D1151</f>
        <v>3.69</v>
      </c>
      <c r="C1148" s="2">
        <f t="shared" si="102"/>
        <v>3.5898585174651947</v>
      </c>
      <c r="D1148" s="2">
        <f t="shared" si="104"/>
        <v>3.6003630131237281</v>
      </c>
      <c r="E1148" s="2">
        <f t="shared" si="103"/>
        <v>-1.0504495658533397E-2</v>
      </c>
      <c r="F1148" s="2">
        <f t="shared" si="107"/>
        <v>-2.069829350711427E-2</v>
      </c>
      <c r="G1148" s="2">
        <f t="shared" si="105"/>
        <v>1.0193797848580873E-2</v>
      </c>
      <c r="H1148" s="2" t="str">
        <f t="shared" si="106"/>
        <v>Sell</v>
      </c>
    </row>
    <row r="1149" spans="1:8" ht="13.5" x14ac:dyDescent="0.25">
      <c r="A1149" s="3">
        <f>TITRES_STAT!B1152</f>
        <v>43683</v>
      </c>
      <c r="B1149" s="17">
        <f>TITRES_STAT!D1152</f>
        <v>3.86</v>
      </c>
      <c r="C1149" s="2">
        <f t="shared" si="102"/>
        <v>3.5898802840090109</v>
      </c>
      <c r="D1149" s="2">
        <f t="shared" si="104"/>
        <v>3.6195953825219704</v>
      </c>
      <c r="E1149" s="2">
        <f t="shared" si="103"/>
        <v>-2.9715098512959504E-2</v>
      </c>
      <c r="F1149" s="2">
        <f t="shared" si="107"/>
        <v>-2.2501654508283318E-2</v>
      </c>
      <c r="G1149" s="2">
        <f t="shared" si="105"/>
        <v>-7.2134440046761859E-3</v>
      </c>
      <c r="H1149" s="2" t="str">
        <f t="shared" si="106"/>
        <v>Hold</v>
      </c>
    </row>
    <row r="1150" spans="1:8" ht="13.5" x14ac:dyDescent="0.25">
      <c r="A1150" s="3">
        <f>TITRES_STAT!B1153</f>
        <v>43684</v>
      </c>
      <c r="B1150" s="17">
        <f>TITRES_STAT!D1153</f>
        <v>3.95</v>
      </c>
      <c r="C1150" s="2">
        <f t="shared" si="102"/>
        <v>3.5945140864691631</v>
      </c>
      <c r="D1150" s="2">
        <f t="shared" si="104"/>
        <v>3.6440697986314543</v>
      </c>
      <c r="E1150" s="2">
        <f t="shared" si="103"/>
        <v>-4.9555712162291154E-2</v>
      </c>
      <c r="F1150" s="2">
        <f t="shared" si="107"/>
        <v>-2.7912466039084885E-2</v>
      </c>
      <c r="G1150" s="2">
        <f t="shared" si="105"/>
        <v>-2.164324612320627E-2</v>
      </c>
      <c r="H1150" s="2" t="str">
        <f t="shared" si="106"/>
        <v>Hold</v>
      </c>
    </row>
    <row r="1151" spans="1:8" ht="13.5" x14ac:dyDescent="0.25">
      <c r="A1151" s="3">
        <f>TITRES_STAT!B1154</f>
        <v>43685</v>
      </c>
      <c r="B1151" s="17">
        <f>TITRES_STAT!D1154</f>
        <v>4.1100000000000003</v>
      </c>
      <c r="C1151" s="2">
        <f t="shared" si="102"/>
        <v>3.5953580731662154</v>
      </c>
      <c r="D1151" s="2">
        <f t="shared" si="104"/>
        <v>3.6785831468809764</v>
      </c>
      <c r="E1151" s="2">
        <f t="shared" si="103"/>
        <v>-8.3225073714761066E-2</v>
      </c>
      <c r="F1151" s="2">
        <f t="shared" si="107"/>
        <v>-3.8974987574220119E-2</v>
      </c>
      <c r="G1151" s="2">
        <f t="shared" si="105"/>
        <v>-4.4250086140540948E-2</v>
      </c>
      <c r="H1151" s="2" t="str">
        <f t="shared" si="106"/>
        <v>Hold</v>
      </c>
    </row>
    <row r="1152" spans="1:8" ht="13.5" x14ac:dyDescent="0.25">
      <c r="A1152" s="3">
        <f>TITRES_STAT!B1155</f>
        <v>43686</v>
      </c>
      <c r="B1152" s="17">
        <f>TITRES_STAT!D1155</f>
        <v>4.12</v>
      </c>
      <c r="C1152" s="2">
        <f t="shared" si="102"/>
        <v>3.6006876003714128</v>
      </c>
      <c r="D1152" s="2">
        <f t="shared" si="104"/>
        <v>3.7112806915564596</v>
      </c>
      <c r="E1152" s="2">
        <f t="shared" si="103"/>
        <v>-0.11059309118504679</v>
      </c>
      <c r="F1152" s="2">
        <f t="shared" si="107"/>
        <v>-5.3298608296385455E-2</v>
      </c>
      <c r="G1152" s="2">
        <f t="shared" si="105"/>
        <v>-5.7294482888661333E-2</v>
      </c>
      <c r="H1152" s="2" t="str">
        <f t="shared" si="106"/>
        <v>Hold</v>
      </c>
    </row>
    <row r="1153" spans="1:8" ht="13.5" x14ac:dyDescent="0.25">
      <c r="A1153" s="3">
        <f>TITRES_STAT!B1156</f>
        <v>43691</v>
      </c>
      <c r="B1153" s="17">
        <f>TITRES_STAT!D1156</f>
        <v>4</v>
      </c>
      <c r="C1153" s="2">
        <f t="shared" si="102"/>
        <v>3.600581815698888</v>
      </c>
      <c r="D1153" s="2">
        <f t="shared" si="104"/>
        <v>3.732667306996722</v>
      </c>
      <c r="E1153" s="2">
        <f t="shared" si="103"/>
        <v>-0.13208549129783398</v>
      </c>
      <c r="F1153" s="2">
        <f t="shared" si="107"/>
        <v>-6.9055984896675165E-2</v>
      </c>
      <c r="G1153" s="2">
        <f t="shared" si="105"/>
        <v>-6.3029506401158814E-2</v>
      </c>
      <c r="H1153" s="2" t="str">
        <f t="shared" si="106"/>
        <v>Hold</v>
      </c>
    </row>
    <row r="1154" spans="1:8" ht="13.5" x14ac:dyDescent="0.25">
      <c r="A1154" s="3">
        <f>TITRES_STAT!B1157</f>
        <v>43692</v>
      </c>
      <c r="B1154" s="17">
        <f>TITRES_STAT!D1157</f>
        <v>3.87</v>
      </c>
      <c r="C1154" s="2">
        <f t="shared" si="102"/>
        <v>3.6004923055913665</v>
      </c>
      <c r="D1154" s="2">
        <f t="shared" si="104"/>
        <v>3.7428400990710387</v>
      </c>
      <c r="E1154" s="2">
        <f t="shared" si="103"/>
        <v>-0.14234779347967219</v>
      </c>
      <c r="F1154" s="2">
        <f t="shared" si="107"/>
        <v>-8.3714346613274579E-2</v>
      </c>
      <c r="G1154" s="2">
        <f t="shared" si="105"/>
        <v>-5.8633446866397612E-2</v>
      </c>
      <c r="H1154" s="2" t="str">
        <f t="shared" si="106"/>
        <v>Hold</v>
      </c>
    </row>
    <row r="1155" spans="1:8" ht="13.5" x14ac:dyDescent="0.25">
      <c r="A1155" s="3">
        <f>TITRES_STAT!B1158</f>
        <v>43693</v>
      </c>
      <c r="B1155" s="17">
        <f>TITRES_STAT!D1158</f>
        <v>3.76</v>
      </c>
      <c r="C1155" s="2">
        <f t="shared" si="102"/>
        <v>3.6050319508850022</v>
      </c>
      <c r="D1155" s="2">
        <f t="shared" si="104"/>
        <v>3.7441112028435541</v>
      </c>
      <c r="E1155" s="2">
        <f t="shared" si="103"/>
        <v>-0.13907925195855197</v>
      </c>
      <c r="F1155" s="2">
        <f t="shared" si="107"/>
        <v>-9.4787327682330058E-2</v>
      </c>
      <c r="G1155" s="2">
        <f t="shared" si="105"/>
        <v>-4.4291924276221917E-2</v>
      </c>
      <c r="H1155" s="2" t="str">
        <f t="shared" si="106"/>
        <v>Hold</v>
      </c>
    </row>
    <row r="1156" spans="1:8" ht="13.5" x14ac:dyDescent="0.25">
      <c r="A1156" s="3">
        <f>TITRES_STAT!B1159</f>
        <v>43696</v>
      </c>
      <c r="B1156" s="17">
        <f>TITRES_STAT!D1159</f>
        <v>3.87</v>
      </c>
      <c r="C1156" s="2">
        <f t="shared" si="102"/>
        <v>3.6134885738257712</v>
      </c>
      <c r="D1156" s="2">
        <f t="shared" si="104"/>
        <v>3.7534362989292167</v>
      </c>
      <c r="E1156" s="2">
        <f t="shared" si="103"/>
        <v>-0.13994772510344555</v>
      </c>
      <c r="F1156" s="2">
        <f t="shared" si="107"/>
        <v>-0.10381940716655316</v>
      </c>
      <c r="G1156" s="2">
        <f t="shared" si="105"/>
        <v>-3.612831793689239E-2</v>
      </c>
      <c r="H1156" s="2" t="str">
        <f t="shared" si="106"/>
        <v>Hold</v>
      </c>
    </row>
    <row r="1157" spans="1:8" ht="13.5" x14ac:dyDescent="0.25">
      <c r="A1157" s="3">
        <f>TITRES_STAT!B1160</f>
        <v>43697</v>
      </c>
      <c r="B1157" s="17">
        <f>TITRES_STAT!D1160</f>
        <v>3.92</v>
      </c>
      <c r="C1157" s="2">
        <f t="shared" si="102"/>
        <v>3.6237211009294983</v>
      </c>
      <c r="D1157" s="2">
        <f t="shared" si="104"/>
        <v>3.7657743508603856</v>
      </c>
      <c r="E1157" s="2">
        <f t="shared" si="103"/>
        <v>-0.1420532499308873</v>
      </c>
      <c r="F1157" s="2">
        <f t="shared" si="107"/>
        <v>-0.11146617571942</v>
      </c>
      <c r="G1157" s="2">
        <f t="shared" si="105"/>
        <v>-3.0587074211467308E-2</v>
      </c>
      <c r="H1157" s="2" t="str">
        <f t="shared" si="106"/>
        <v>Hold</v>
      </c>
    </row>
    <row r="1158" spans="1:8" ht="13.5" x14ac:dyDescent="0.25">
      <c r="A1158" s="3">
        <f>TITRES_STAT!B1161</f>
        <v>43698</v>
      </c>
      <c r="B1158" s="17">
        <f>TITRES_STAT!D1161</f>
        <v>3.97</v>
      </c>
      <c r="C1158" s="2">
        <f t="shared" si="102"/>
        <v>3.6339178546326525</v>
      </c>
      <c r="D1158" s="2">
        <f t="shared" si="104"/>
        <v>3.7809021767225794</v>
      </c>
      <c r="E1158" s="2">
        <f t="shared" si="103"/>
        <v>-0.14698432208992696</v>
      </c>
      <c r="F1158" s="2">
        <f t="shared" si="107"/>
        <v>-0.11856980499352139</v>
      </c>
      <c r="G1158" s="2">
        <f t="shared" si="105"/>
        <v>-2.8414517096405564E-2</v>
      </c>
      <c r="H1158" s="2" t="str">
        <f t="shared" si="106"/>
        <v>Hold</v>
      </c>
    </row>
    <row r="1159" spans="1:8" ht="13.5" x14ac:dyDescent="0.25">
      <c r="A1159" s="3">
        <f>TITRES_STAT!B1162</f>
        <v>43699</v>
      </c>
      <c r="B1159" s="17">
        <f>TITRES_STAT!D1162</f>
        <v>4.09</v>
      </c>
      <c r="C1159" s="2">
        <f t="shared" si="102"/>
        <v>3.6686997231507057</v>
      </c>
      <c r="D1159" s="2">
        <f t="shared" si="104"/>
        <v>3.8037983117801661</v>
      </c>
      <c r="E1159" s="2">
        <f t="shared" si="103"/>
        <v>-0.13509858862946045</v>
      </c>
      <c r="F1159" s="2">
        <f t="shared" si="107"/>
        <v>-0.12187556172070921</v>
      </c>
      <c r="G1159" s="2">
        <f t="shared" si="105"/>
        <v>-1.322302690875124E-2</v>
      </c>
      <c r="H1159" s="2" t="str">
        <f t="shared" si="106"/>
        <v>Hold</v>
      </c>
    </row>
    <row r="1160" spans="1:8" ht="13.5" x14ac:dyDescent="0.25">
      <c r="A1160" s="3">
        <f>TITRES_STAT!B1163</f>
        <v>43700</v>
      </c>
      <c r="B1160" s="17">
        <f>TITRES_STAT!D1163</f>
        <v>4.13</v>
      </c>
      <c r="C1160" s="2">
        <f t="shared" si="102"/>
        <v>3.7119766888198278</v>
      </c>
      <c r="D1160" s="2">
        <f t="shared" si="104"/>
        <v>3.8279613997964503</v>
      </c>
      <c r="E1160" s="2">
        <f t="shared" si="103"/>
        <v>-0.11598471097662255</v>
      </c>
      <c r="F1160" s="2">
        <f t="shared" si="107"/>
        <v>-0.12069739157189188</v>
      </c>
      <c r="G1160" s="2">
        <f t="shared" si="105"/>
        <v>4.7126805952693307E-3</v>
      </c>
      <c r="H1160" s="2" t="str">
        <f t="shared" si="106"/>
        <v>Sell</v>
      </c>
    </row>
    <row r="1161" spans="1:8" ht="13.5" x14ac:dyDescent="0.25">
      <c r="A1161" s="3">
        <f>TITRES_STAT!B1164</f>
        <v>43703</v>
      </c>
      <c r="B1161" s="17">
        <f>TITRES_STAT!D1164</f>
        <v>4.0599999999999996</v>
      </c>
      <c r="C1161" s="2">
        <f t="shared" si="102"/>
        <v>3.7732110443860081</v>
      </c>
      <c r="D1161" s="2">
        <f t="shared" si="104"/>
        <v>3.8451494442559722</v>
      </c>
      <c r="E1161" s="2">
        <f t="shared" si="103"/>
        <v>-7.1938399869964087E-2</v>
      </c>
      <c r="F1161" s="2">
        <f t="shared" si="107"/>
        <v>-0.11094559323150632</v>
      </c>
      <c r="G1161" s="2">
        <f t="shared" si="105"/>
        <v>3.9007193361542236E-2</v>
      </c>
      <c r="H1161" s="2" t="str">
        <f t="shared" si="106"/>
        <v>Sell</v>
      </c>
    </row>
    <row r="1162" spans="1:8" ht="13.5" x14ac:dyDescent="0.25">
      <c r="A1162" s="3">
        <f>TITRES_STAT!B1165</f>
        <v>43704</v>
      </c>
      <c r="B1162" s="17">
        <f>TITRES_STAT!D1165</f>
        <v>4.07</v>
      </c>
      <c r="C1162" s="2">
        <f t="shared" si="102"/>
        <v>3.8265631914035456</v>
      </c>
      <c r="D1162" s="2">
        <f t="shared" si="104"/>
        <v>3.8618050409777522</v>
      </c>
      <c r="E1162" s="2">
        <f t="shared" si="103"/>
        <v>-3.5241849574206618E-2</v>
      </c>
      <c r="F1162" s="2">
        <f t="shared" si="107"/>
        <v>-9.5804844500046393E-2</v>
      </c>
      <c r="G1162" s="2">
        <f t="shared" si="105"/>
        <v>6.0562994925839775E-2</v>
      </c>
      <c r="H1162" s="2" t="str">
        <f t="shared" si="106"/>
        <v>Sell</v>
      </c>
    </row>
    <row r="1163" spans="1:8" ht="13.5" x14ac:dyDescent="0.25">
      <c r="A1163" s="3">
        <f>TITRES_STAT!B1166</f>
        <v>43705</v>
      </c>
      <c r="B1163" s="17">
        <f>TITRES_STAT!D1166</f>
        <v>4.13</v>
      </c>
      <c r="C1163" s="2">
        <f t="shared" si="102"/>
        <v>3.8532457773414617</v>
      </c>
      <c r="D1163" s="2">
        <f t="shared" si="104"/>
        <v>3.8816713342386593</v>
      </c>
      <c r="E1163" s="2">
        <f t="shared" si="103"/>
        <v>-2.8425556897197612E-2</v>
      </c>
      <c r="F1163" s="2">
        <f t="shared" si="107"/>
        <v>-8.2328986979476645E-2</v>
      </c>
      <c r="G1163" s="2">
        <f t="shared" si="105"/>
        <v>5.3903430082279033E-2</v>
      </c>
      <c r="H1163" s="2" t="str">
        <f t="shared" si="106"/>
        <v>Sell</v>
      </c>
    </row>
    <row r="1164" spans="1:8" ht="13.5" x14ac:dyDescent="0.25">
      <c r="A1164" s="3">
        <f>TITRES_STAT!B1167</f>
        <v>43706</v>
      </c>
      <c r="B1164" s="17">
        <f>TITRES_STAT!D1167</f>
        <v>4.1399999999999997</v>
      </c>
      <c r="C1164" s="2">
        <f t="shared" si="102"/>
        <v>3.8558233500581598</v>
      </c>
      <c r="D1164" s="2">
        <f t="shared" si="104"/>
        <v>3.9008067909617217</v>
      </c>
      <c r="E1164" s="2">
        <f t="shared" si="103"/>
        <v>-4.4983440903561878E-2</v>
      </c>
      <c r="F1164" s="2">
        <f t="shared" si="107"/>
        <v>-7.4859877764293703E-2</v>
      </c>
      <c r="G1164" s="2">
        <f t="shared" si="105"/>
        <v>2.9876436860731825E-2</v>
      </c>
      <c r="H1164" s="2" t="str">
        <f t="shared" si="106"/>
        <v>Sell</v>
      </c>
    </row>
    <row r="1165" spans="1:8" ht="13.5" x14ac:dyDescent="0.25">
      <c r="A1165" s="3">
        <f>TITRES_STAT!B1168</f>
        <v>43707</v>
      </c>
      <c r="B1165" s="17">
        <f>TITRES_STAT!D1168</f>
        <v>4.12</v>
      </c>
      <c r="C1165" s="2">
        <f t="shared" si="102"/>
        <v>3.841081296203058</v>
      </c>
      <c r="D1165" s="2">
        <f t="shared" si="104"/>
        <v>3.9170433249645571</v>
      </c>
      <c r="E1165" s="2">
        <f t="shared" si="103"/>
        <v>-7.5962028761499045E-2</v>
      </c>
      <c r="F1165" s="2">
        <f t="shared" si="107"/>
        <v>-7.5080307963734771E-2</v>
      </c>
      <c r="G1165" s="2">
        <f t="shared" si="105"/>
        <v>-8.8172079776427381E-4</v>
      </c>
      <c r="H1165" s="2" t="str">
        <f t="shared" si="106"/>
        <v>Hold</v>
      </c>
    </row>
    <row r="1166" spans="1:8" ht="13.5" x14ac:dyDescent="0.25">
      <c r="A1166" s="3">
        <f>TITRES_STAT!B1169</f>
        <v>43710</v>
      </c>
      <c r="B1166" s="17">
        <f>TITRES_STAT!D1169</f>
        <v>4.07</v>
      </c>
      <c r="C1166" s="2">
        <f t="shared" si="102"/>
        <v>3.8455303275564336</v>
      </c>
      <c r="D1166" s="2">
        <f t="shared" si="104"/>
        <v>3.9283734490412563</v>
      </c>
      <c r="E1166" s="2">
        <f t="shared" si="103"/>
        <v>-8.2843121484822646E-2</v>
      </c>
      <c r="F1166" s="2">
        <f t="shared" si="107"/>
        <v>-7.6632870667952352E-2</v>
      </c>
      <c r="G1166" s="2">
        <f t="shared" si="105"/>
        <v>-6.2102508168702941E-3</v>
      </c>
      <c r="H1166" s="2" t="str">
        <f t="shared" si="106"/>
        <v>Hold</v>
      </c>
    </row>
    <row r="1167" spans="1:8" ht="13.5" x14ac:dyDescent="0.25">
      <c r="A1167" s="3">
        <f>TITRES_STAT!B1170</f>
        <v>43711</v>
      </c>
      <c r="B1167" s="17">
        <f>TITRES_STAT!D1170</f>
        <v>4</v>
      </c>
      <c r="C1167" s="2">
        <f t="shared" ref="C1167:C1230" si="108">$C$4*B1157+C1166*(1-$C$4)</f>
        <v>3.8569872002400594</v>
      </c>
      <c r="D1167" s="2">
        <f t="shared" si="104"/>
        <v>3.9336791194826448</v>
      </c>
      <c r="E1167" s="2">
        <f t="shared" si="103"/>
        <v>-7.6691919242585449E-2</v>
      </c>
      <c r="F1167" s="2">
        <f t="shared" si="107"/>
        <v>-7.6644680382878971E-2</v>
      </c>
      <c r="G1167" s="2">
        <f t="shared" si="105"/>
        <v>-4.7238859706477676E-5</v>
      </c>
      <c r="H1167" s="2" t="str">
        <f t="shared" si="106"/>
        <v>Hold</v>
      </c>
    </row>
    <row r="1168" spans="1:8" ht="13.5" x14ac:dyDescent="0.25">
      <c r="A1168" s="3">
        <f>TITRES_STAT!B1171</f>
        <v>43712</v>
      </c>
      <c r="B1168" s="17">
        <f>TITRES_STAT!D1171</f>
        <v>3.85</v>
      </c>
      <c r="C1168" s="2">
        <f t="shared" si="108"/>
        <v>3.8743737848185118</v>
      </c>
      <c r="D1168" s="2">
        <f t="shared" si="104"/>
        <v>3.927480666187634</v>
      </c>
      <c r="E1168" s="2">
        <f t="shared" si="103"/>
        <v>-5.3106881369122227E-2</v>
      </c>
      <c r="F1168" s="2">
        <f t="shared" si="107"/>
        <v>-7.1937120580127634E-2</v>
      </c>
      <c r="G1168" s="2">
        <f t="shared" si="105"/>
        <v>1.8830239211005406E-2</v>
      </c>
      <c r="H1168" s="2" t="str">
        <f t="shared" si="106"/>
        <v>Sell</v>
      </c>
    </row>
    <row r="1169" spans="1:8" ht="13.5" x14ac:dyDescent="0.25">
      <c r="A1169" s="3">
        <f>TITRES_STAT!B1172</f>
        <v>43713</v>
      </c>
      <c r="B1169" s="17">
        <f>TITRES_STAT!D1172</f>
        <v>3.94</v>
      </c>
      <c r="C1169" s="2">
        <f t="shared" si="108"/>
        <v>3.907547048692587</v>
      </c>
      <c r="D1169" s="2">
        <f t="shared" si="104"/>
        <v>3.9284080242478092</v>
      </c>
      <c r="E1169" s="2">
        <f t="shared" si="103"/>
        <v>-2.0860975555222261E-2</v>
      </c>
      <c r="F1169" s="2">
        <f t="shared" si="107"/>
        <v>-6.1721891575146563E-2</v>
      </c>
      <c r="G1169" s="2">
        <f t="shared" si="105"/>
        <v>4.0860916019924302E-2</v>
      </c>
      <c r="H1169" s="2" t="str">
        <f t="shared" si="106"/>
        <v>Sell</v>
      </c>
    </row>
    <row r="1170" spans="1:8" ht="13.5" x14ac:dyDescent="0.25">
      <c r="A1170" s="3">
        <f>TITRES_STAT!B1173</f>
        <v>43714</v>
      </c>
      <c r="B1170" s="17">
        <f>TITRES_STAT!D1173</f>
        <v>3.84</v>
      </c>
      <c r="C1170" s="2">
        <f t="shared" si="108"/>
        <v>3.9417705796629581</v>
      </c>
      <c r="D1170" s="2">
        <f t="shared" si="104"/>
        <v>3.9218592817109346</v>
      </c>
      <c r="E1170" s="2">
        <f t="shared" si="103"/>
        <v>1.991129795202351E-2</v>
      </c>
      <c r="F1170" s="2">
        <f t="shared" si="107"/>
        <v>-4.5395253669712553E-2</v>
      </c>
      <c r="G1170" s="2">
        <f t="shared" si="105"/>
        <v>6.530655162173607E-2</v>
      </c>
      <c r="H1170" s="2" t="str">
        <f t="shared" si="106"/>
        <v>Sell</v>
      </c>
    </row>
    <row r="1171" spans="1:8" ht="13.5" x14ac:dyDescent="0.25">
      <c r="A1171" s="3">
        <f>TITRES_STAT!B1174</f>
        <v>43717</v>
      </c>
      <c r="B1171" s="17">
        <f>TITRES_STAT!D1174</f>
        <v>3.76</v>
      </c>
      <c r="C1171" s="2">
        <f t="shared" si="108"/>
        <v>3.9599597212532718</v>
      </c>
      <c r="D1171" s="2">
        <f t="shared" si="104"/>
        <v>3.9098697052879023</v>
      </c>
      <c r="E1171" s="2">
        <f t="shared" si="103"/>
        <v>5.0090015965369439E-2</v>
      </c>
      <c r="F1171" s="2">
        <f t="shared" si="107"/>
        <v>-2.6298199742696156E-2</v>
      </c>
      <c r="G1171" s="2">
        <f t="shared" si="105"/>
        <v>7.6388215708065588E-2</v>
      </c>
      <c r="H1171" s="2" t="str">
        <f t="shared" si="106"/>
        <v>Sell</v>
      </c>
    </row>
    <row r="1172" spans="1:8" ht="13.5" x14ac:dyDescent="0.25">
      <c r="A1172" s="3">
        <f>TITRES_STAT!B1175</f>
        <v>43718</v>
      </c>
      <c r="B1172" s="17">
        <f>TITRES_STAT!D1175</f>
        <v>3.74</v>
      </c>
      <c r="C1172" s="2">
        <f t="shared" si="108"/>
        <v>3.9768889949066146</v>
      </c>
      <c r="D1172" s="2">
        <f t="shared" si="104"/>
        <v>3.8972867641554649</v>
      </c>
      <c r="E1172" s="2">
        <f t="shared" si="103"/>
        <v>7.9602230751149694E-2</v>
      </c>
      <c r="F1172" s="2">
        <f t="shared" si="107"/>
        <v>-5.1181136439269852E-3</v>
      </c>
      <c r="G1172" s="2">
        <f t="shared" si="105"/>
        <v>8.4720344395076683E-2</v>
      </c>
      <c r="H1172" s="2" t="str">
        <f t="shared" si="106"/>
        <v>Sell</v>
      </c>
    </row>
    <row r="1173" spans="1:8" ht="13.5" x14ac:dyDescent="0.25">
      <c r="A1173" s="3">
        <f>TITRES_STAT!B1176</f>
        <v>43719</v>
      </c>
      <c r="B1173" s="17">
        <f>TITRES_STAT!D1176</f>
        <v>3.63</v>
      </c>
      <c r="C1173" s="2">
        <f t="shared" si="108"/>
        <v>4.0004445341517503</v>
      </c>
      <c r="D1173" s="2">
        <f t="shared" si="104"/>
        <v>3.8774877445883935</v>
      </c>
      <c r="E1173" s="2">
        <f t="shared" si="103"/>
        <v>0.12295678956335676</v>
      </c>
      <c r="F1173" s="2">
        <f t="shared" si="107"/>
        <v>2.0496866997529763E-2</v>
      </c>
      <c r="G1173" s="2">
        <f t="shared" si="105"/>
        <v>0.10245992256582701</v>
      </c>
      <c r="H1173" s="2" t="str">
        <f t="shared" si="106"/>
        <v>Sell</v>
      </c>
    </row>
    <row r="1174" spans="1:8" ht="13.5" x14ac:dyDescent="0.25">
      <c r="A1174" s="3">
        <f>TITRES_STAT!B1177</f>
        <v>43720</v>
      </c>
      <c r="B1174" s="17">
        <f>TITRES_STAT!D1177</f>
        <v>3.6</v>
      </c>
      <c r="C1174" s="2">
        <f t="shared" si="108"/>
        <v>4.0219146058207116</v>
      </c>
      <c r="D1174" s="2">
        <f t="shared" si="104"/>
        <v>3.8569330968411051</v>
      </c>
      <c r="E1174" s="2">
        <f t="shared" si="103"/>
        <v>0.16498150897960651</v>
      </c>
      <c r="F1174" s="2">
        <f t="shared" si="107"/>
        <v>4.939379539394511E-2</v>
      </c>
      <c r="G1174" s="2">
        <f t="shared" si="105"/>
        <v>0.11558771358566139</v>
      </c>
      <c r="H1174" s="2" t="str">
        <f t="shared" si="106"/>
        <v>Sell</v>
      </c>
    </row>
    <row r="1175" spans="1:8" ht="13.5" x14ac:dyDescent="0.25">
      <c r="A1175" s="3">
        <f>TITRES_STAT!B1178</f>
        <v>43721</v>
      </c>
      <c r="B1175" s="17">
        <f>TITRES_STAT!D1178</f>
        <v>3.65</v>
      </c>
      <c r="C1175" s="2">
        <f t="shared" si="108"/>
        <v>4.0370046664636794</v>
      </c>
      <c r="D1175" s="2">
        <f t="shared" si="104"/>
        <v>3.8416047192973197</v>
      </c>
      <c r="E1175" s="2">
        <f t="shared" si="103"/>
        <v>0.19539994716635967</v>
      </c>
      <c r="F1175" s="2">
        <f t="shared" si="107"/>
        <v>7.8595025748428027E-2</v>
      </c>
      <c r="G1175" s="2">
        <f t="shared" si="105"/>
        <v>0.11680492141793164</v>
      </c>
      <c r="H1175" s="2" t="str">
        <f t="shared" si="106"/>
        <v>Sell</v>
      </c>
    </row>
    <row r="1176" spans="1:8" ht="13.5" x14ac:dyDescent="0.25">
      <c r="A1176" s="3">
        <f>TITRES_STAT!B1179</f>
        <v>43724</v>
      </c>
      <c r="B1176" s="17">
        <f>TITRES_STAT!D1179</f>
        <v>3.75</v>
      </c>
      <c r="C1176" s="2">
        <f t="shared" si="108"/>
        <v>4.0420808716231136</v>
      </c>
      <c r="D1176" s="2">
        <f t="shared" si="104"/>
        <v>3.8348191845345552</v>
      </c>
      <c r="E1176" s="2">
        <f t="shared" si="103"/>
        <v>0.20726168708855841</v>
      </c>
      <c r="F1176" s="2">
        <f t="shared" si="107"/>
        <v>0.1043283580164541</v>
      </c>
      <c r="G1176" s="2">
        <f t="shared" si="105"/>
        <v>0.10293332907210431</v>
      </c>
      <c r="H1176" s="2" t="str">
        <f t="shared" si="106"/>
        <v>Sell</v>
      </c>
    </row>
    <row r="1177" spans="1:8" ht="13.5" x14ac:dyDescent="0.25">
      <c r="A1177" s="3">
        <f>TITRES_STAT!B1180</f>
        <v>43725</v>
      </c>
      <c r="B1177" s="17">
        <f>TITRES_STAT!D1180</f>
        <v>3.8</v>
      </c>
      <c r="C1177" s="2">
        <f t="shared" si="108"/>
        <v>4.035606891373404</v>
      </c>
      <c r="D1177" s="2">
        <f t="shared" si="104"/>
        <v>3.8322399856801432</v>
      </c>
      <c r="E1177" s="2">
        <f t="shared" si="103"/>
        <v>0.20336690569326077</v>
      </c>
      <c r="F1177" s="2">
        <f t="shared" si="107"/>
        <v>0.12413606755181544</v>
      </c>
      <c r="G1177" s="2">
        <f t="shared" si="105"/>
        <v>7.9230838141445326E-2</v>
      </c>
      <c r="H1177" s="2" t="str">
        <f t="shared" si="106"/>
        <v>Sell</v>
      </c>
    </row>
    <row r="1178" spans="1:8" ht="13.5" x14ac:dyDescent="0.25">
      <c r="A1178" s="3">
        <f>TITRES_STAT!B1181</f>
        <v>43726</v>
      </c>
      <c r="B1178" s="17">
        <f>TITRES_STAT!D1181</f>
        <v>3.78</v>
      </c>
      <c r="C1178" s="2">
        <f t="shared" si="108"/>
        <v>4.0070519850082649</v>
      </c>
      <c r="D1178" s="2">
        <f t="shared" si="104"/>
        <v>3.8283703571112437</v>
      </c>
      <c r="E1178" s="2">
        <f t="shared" si="103"/>
        <v>0.17868162789702113</v>
      </c>
      <c r="F1178" s="2">
        <f t="shared" si="107"/>
        <v>0.13504517962085658</v>
      </c>
      <c r="G1178" s="2">
        <f t="shared" si="105"/>
        <v>4.3636448276164558E-2</v>
      </c>
      <c r="H1178" s="2" t="str">
        <f t="shared" si="106"/>
        <v>Sell</v>
      </c>
    </row>
    <row r="1179" spans="1:8" ht="13.5" x14ac:dyDescent="0.25">
      <c r="A1179" s="3">
        <f>TITRES_STAT!B1182</f>
        <v>43727</v>
      </c>
      <c r="B1179" s="17">
        <f>TITRES_STAT!D1182</f>
        <v>3.67</v>
      </c>
      <c r="C1179" s="2">
        <f t="shared" si="108"/>
        <v>3.9967362950069933</v>
      </c>
      <c r="D1179" s="2">
        <f t="shared" si="104"/>
        <v>3.8166392195474481</v>
      </c>
      <c r="E1179" s="2">
        <f t="shared" si="103"/>
        <v>0.18009707545954523</v>
      </c>
      <c r="F1179" s="2">
        <f t="shared" si="107"/>
        <v>0.14405555878859433</v>
      </c>
      <c r="G1179" s="2">
        <f t="shared" si="105"/>
        <v>3.6041516670950902E-2</v>
      </c>
      <c r="H1179" s="2" t="str">
        <f t="shared" si="106"/>
        <v>Sell</v>
      </c>
    </row>
    <row r="1180" spans="1:8" ht="13.5" x14ac:dyDescent="0.25">
      <c r="A1180" s="3">
        <f>TITRES_STAT!B1183</f>
        <v>43728</v>
      </c>
      <c r="B1180" s="17">
        <f>TITRES_STAT!D1183</f>
        <v>3.6</v>
      </c>
      <c r="C1180" s="2">
        <f t="shared" si="108"/>
        <v>3.972623018852071</v>
      </c>
      <c r="D1180" s="2">
        <f t="shared" si="104"/>
        <v>3.800591869951341</v>
      </c>
      <c r="E1180" s="2">
        <f t="shared" ref="E1180:E1243" si="109">C1180-D1180</f>
        <v>0.17203114890073001</v>
      </c>
      <c r="F1180" s="2">
        <f t="shared" si="107"/>
        <v>0.14965067681102148</v>
      </c>
      <c r="G1180" s="2">
        <f t="shared" si="105"/>
        <v>2.2380472089708531E-2</v>
      </c>
      <c r="H1180" s="2" t="str">
        <f t="shared" si="106"/>
        <v>Sell</v>
      </c>
    </row>
    <row r="1181" spans="1:8" ht="13.5" x14ac:dyDescent="0.25">
      <c r="A1181" s="3">
        <f>TITRES_STAT!B1184</f>
        <v>43731</v>
      </c>
      <c r="B1181" s="17">
        <f>TITRES_STAT!D1184</f>
        <v>3.5</v>
      </c>
      <c r="C1181" s="2">
        <f t="shared" si="108"/>
        <v>3.9399117851825216</v>
      </c>
      <c r="D1181" s="2">
        <f t="shared" ref="D1181:D1244" si="110">$D$4*B1181+(1-$D$4)*D1180</f>
        <v>3.7783258055105007</v>
      </c>
      <c r="E1181" s="2">
        <f t="shared" si="109"/>
        <v>0.16158597967202093</v>
      </c>
      <c r="F1181" s="2">
        <f t="shared" si="107"/>
        <v>0.15203773738322138</v>
      </c>
      <c r="G1181" s="2">
        <f t="shared" si="105"/>
        <v>9.5482422887995522E-3</v>
      </c>
      <c r="H1181" s="2" t="str">
        <f t="shared" si="106"/>
        <v>Sell</v>
      </c>
    </row>
    <row r="1182" spans="1:8" ht="13.5" x14ac:dyDescent="0.25">
      <c r="A1182" s="3">
        <f>TITRES_STAT!B1185</f>
        <v>43732</v>
      </c>
      <c r="B1182" s="17">
        <f>TITRES_STAT!D1185</f>
        <v>3.5</v>
      </c>
      <c r="C1182" s="2">
        <f t="shared" si="108"/>
        <v>3.9091561259236722</v>
      </c>
      <c r="D1182" s="2">
        <f t="shared" si="110"/>
        <v>3.7577090791763892</v>
      </c>
      <c r="E1182" s="2">
        <f t="shared" si="109"/>
        <v>0.15144704674728304</v>
      </c>
      <c r="F1182" s="2">
        <f t="shared" si="107"/>
        <v>0.15191959925603371</v>
      </c>
      <c r="G1182" s="2">
        <f t="shared" si="105"/>
        <v>-4.7255250875066768E-4</v>
      </c>
      <c r="H1182" s="2" t="str">
        <f t="shared" si="106"/>
        <v>Hold</v>
      </c>
    </row>
    <row r="1183" spans="1:8" ht="13.5" x14ac:dyDescent="0.25">
      <c r="A1183" s="3">
        <f>TITRES_STAT!B1186</f>
        <v>43733</v>
      </c>
      <c r="B1183" s="17">
        <f>TITRES_STAT!D1186</f>
        <v>3.6</v>
      </c>
      <c r="C1183" s="2">
        <f t="shared" si="108"/>
        <v>3.8662090296277225</v>
      </c>
      <c r="D1183" s="2">
        <f t="shared" si="110"/>
        <v>3.7460269251633234</v>
      </c>
      <c r="E1183" s="2">
        <f t="shared" si="109"/>
        <v>0.12018210446439914</v>
      </c>
      <c r="F1183" s="2">
        <f t="shared" si="107"/>
        <v>0.14557210029770679</v>
      </c>
      <c r="G1183" s="2">
        <f t="shared" si="105"/>
        <v>-2.5389995833307644E-2</v>
      </c>
      <c r="H1183" s="2" t="str">
        <f t="shared" si="106"/>
        <v>Hold</v>
      </c>
    </row>
    <row r="1184" spans="1:8" ht="13.5" x14ac:dyDescent="0.25">
      <c r="A1184" s="3">
        <f>TITRES_STAT!B1187</f>
        <v>43734</v>
      </c>
      <c r="B1184" s="17">
        <f>TITRES_STAT!D1187</f>
        <v>3.68</v>
      </c>
      <c r="C1184" s="2">
        <f t="shared" si="108"/>
        <v>3.8252537943003802</v>
      </c>
      <c r="D1184" s="2">
        <f t="shared" si="110"/>
        <v>3.7411360418178923</v>
      </c>
      <c r="E1184" s="2">
        <f t="shared" si="109"/>
        <v>8.4117752482487873E-2</v>
      </c>
      <c r="F1184" s="2">
        <f t="shared" si="107"/>
        <v>0.13328123073466303</v>
      </c>
      <c r="G1184" s="2">
        <f t="shared" si="105"/>
        <v>-4.9163478252175152E-2</v>
      </c>
      <c r="H1184" s="2" t="str">
        <f t="shared" si="106"/>
        <v>Hold</v>
      </c>
    </row>
    <row r="1185" spans="1:8" ht="13.5" x14ac:dyDescent="0.25">
      <c r="A1185" s="3">
        <f>TITRES_STAT!B1188</f>
        <v>43735</v>
      </c>
      <c r="B1185" s="17">
        <f>TITRES_STAT!D1188</f>
        <v>3.68</v>
      </c>
      <c r="C1185" s="2">
        <f t="shared" si="108"/>
        <v>3.7982916721003219</v>
      </c>
      <c r="D1185" s="2">
        <f t="shared" si="110"/>
        <v>3.7366074461276781</v>
      </c>
      <c r="E1185" s="2">
        <f t="shared" si="109"/>
        <v>6.168422597264378E-2</v>
      </c>
      <c r="F1185" s="2">
        <f t="shared" si="107"/>
        <v>0.11896182978225918</v>
      </c>
      <c r="G1185" s="2">
        <f t="shared" si="105"/>
        <v>-5.7277603809615399E-2</v>
      </c>
      <c r="H1185" s="2" t="str">
        <f t="shared" si="106"/>
        <v>Hold</v>
      </c>
    </row>
    <row r="1186" spans="1:8" ht="13.5" x14ac:dyDescent="0.25">
      <c r="A1186" s="3">
        <f>TITRES_STAT!B1189</f>
        <v>43738</v>
      </c>
      <c r="B1186" s="17">
        <f>TITRES_STAT!D1189</f>
        <v>3.74</v>
      </c>
      <c r="C1186" s="2">
        <f t="shared" si="108"/>
        <v>3.790862184084888</v>
      </c>
      <c r="D1186" s="2">
        <f t="shared" si="110"/>
        <v>3.7368587464145167</v>
      </c>
      <c r="E1186" s="2">
        <f t="shared" si="109"/>
        <v>5.4003437670371301E-2</v>
      </c>
      <c r="F1186" s="2">
        <f t="shared" si="107"/>
        <v>0.10597015135988161</v>
      </c>
      <c r="G1186" s="2">
        <f t="shared" si="105"/>
        <v>-5.1966713689510308E-2</v>
      </c>
      <c r="H1186" s="2" t="str">
        <f t="shared" si="106"/>
        <v>Hold</v>
      </c>
    </row>
    <row r="1187" spans="1:8" ht="13.5" x14ac:dyDescent="0.25">
      <c r="A1187" s="3">
        <f>TITRES_STAT!B1190</f>
        <v>43739</v>
      </c>
      <c r="B1187" s="17">
        <f>TITRES_STAT!D1190</f>
        <v>3.7</v>
      </c>
      <c r="C1187" s="2">
        <f t="shared" si="108"/>
        <v>3.7922680019179822</v>
      </c>
      <c r="D1187" s="2">
        <f t="shared" si="110"/>
        <v>3.7341284689023304</v>
      </c>
      <c r="E1187" s="2">
        <f t="shared" si="109"/>
        <v>5.8139533015651779E-2</v>
      </c>
      <c r="F1187" s="2">
        <f t="shared" si="107"/>
        <v>9.6404027691035649E-2</v>
      </c>
      <c r="G1187" s="2">
        <f t="shared" si="105"/>
        <v>-3.826449467538387E-2</v>
      </c>
      <c r="H1187" s="2" t="str">
        <f t="shared" si="106"/>
        <v>Hold</v>
      </c>
    </row>
    <row r="1188" spans="1:8" ht="13.5" x14ac:dyDescent="0.25">
      <c r="A1188" s="3">
        <f>TITRES_STAT!B1191</f>
        <v>43740</v>
      </c>
      <c r="B1188" s="17">
        <f>TITRES_STAT!D1191</f>
        <v>3.69</v>
      </c>
      <c r="C1188" s="2">
        <f t="shared" si="108"/>
        <v>3.7903806170075232</v>
      </c>
      <c r="D1188" s="2">
        <f t="shared" si="110"/>
        <v>3.730859693428084</v>
      </c>
      <c r="E1188" s="2">
        <f t="shared" si="109"/>
        <v>5.9520923579439167E-2</v>
      </c>
      <c r="F1188" s="2">
        <f t="shared" si="107"/>
        <v>8.9027406868716352E-2</v>
      </c>
      <c r="G1188" s="2">
        <f t="shared" ref="G1188:G1251" si="111">E1188-F1188</f>
        <v>-2.9506483289277186E-2</v>
      </c>
      <c r="H1188" s="2" t="str">
        <f t="shared" ref="H1188:H1251" si="112">IF(G1188&lt;0,"Hold","Sell")</f>
        <v>Hold</v>
      </c>
    </row>
    <row r="1189" spans="1:8" ht="13.5" x14ac:dyDescent="0.25">
      <c r="A1189" s="3">
        <f>TITRES_STAT!B1192</f>
        <v>43741</v>
      </c>
      <c r="B1189" s="17">
        <f>TITRES_STAT!D1192</f>
        <v>3.74</v>
      </c>
      <c r="C1189" s="2">
        <f t="shared" si="108"/>
        <v>3.7718605220832888</v>
      </c>
      <c r="D1189" s="2">
        <f t="shared" si="110"/>
        <v>3.7315367531741517</v>
      </c>
      <c r="E1189" s="2">
        <f t="shared" si="109"/>
        <v>4.0323768909137137E-2</v>
      </c>
      <c r="F1189" s="2">
        <f t="shared" ref="F1189:F1252" si="113">(E1189*(2/(10)))+((1-(2/10))*F1188)</f>
        <v>7.9286679276800512E-2</v>
      </c>
      <c r="G1189" s="2">
        <f t="shared" si="111"/>
        <v>-3.8962910367663375E-2</v>
      </c>
      <c r="H1189" s="2" t="str">
        <f t="shared" si="112"/>
        <v>Hold</v>
      </c>
    </row>
    <row r="1190" spans="1:8" ht="13.5" x14ac:dyDescent="0.25">
      <c r="A1190" s="3">
        <f>TITRES_STAT!B1193</f>
        <v>43742</v>
      </c>
      <c r="B1190" s="17">
        <f>TITRES_STAT!D1193</f>
        <v>3.74</v>
      </c>
      <c r="C1190" s="2">
        <f t="shared" si="108"/>
        <v>3.745420441762783</v>
      </c>
      <c r="D1190" s="2">
        <f t="shared" si="110"/>
        <v>3.7321636603464365</v>
      </c>
      <c r="E1190" s="2">
        <f t="shared" si="109"/>
        <v>1.3256781416346453E-2</v>
      </c>
      <c r="F1190" s="2">
        <f t="shared" si="113"/>
        <v>6.60806997047097E-2</v>
      </c>
      <c r="G1190" s="2">
        <f t="shared" si="111"/>
        <v>-5.2823918288363247E-2</v>
      </c>
      <c r="H1190" s="2" t="str">
        <f t="shared" si="112"/>
        <v>Hold</v>
      </c>
    </row>
    <row r="1191" spans="1:8" ht="13.5" x14ac:dyDescent="0.25">
      <c r="A1191" s="3">
        <f>TITRES_STAT!B1194</f>
        <v>43745</v>
      </c>
      <c r="B1191" s="17">
        <f>TITRES_STAT!D1194</f>
        <v>3.78</v>
      </c>
      <c r="C1191" s="2">
        <f t="shared" si="108"/>
        <v>3.7076634507223547</v>
      </c>
      <c r="D1191" s="2">
        <f t="shared" si="110"/>
        <v>3.7357070929133669</v>
      </c>
      <c r="E1191" s="2">
        <f t="shared" si="109"/>
        <v>-2.8043642191012186E-2</v>
      </c>
      <c r="F1191" s="2">
        <f t="shared" si="113"/>
        <v>4.7255831325565323E-2</v>
      </c>
      <c r="G1191" s="2">
        <f t="shared" si="111"/>
        <v>-7.5299473516577509E-2</v>
      </c>
      <c r="H1191" s="2" t="str">
        <f t="shared" si="112"/>
        <v>Hold</v>
      </c>
    </row>
    <row r="1192" spans="1:8" ht="13.5" x14ac:dyDescent="0.25">
      <c r="A1192" s="3">
        <f>TITRES_STAT!B1195</f>
        <v>43746</v>
      </c>
      <c r="B1192" s="17">
        <f>TITRES_STAT!D1195</f>
        <v>3.78</v>
      </c>
      <c r="C1192" s="2">
        <f t="shared" si="108"/>
        <v>3.6757152275343001</v>
      </c>
      <c r="D1192" s="2">
        <f t="shared" si="110"/>
        <v>3.7389880489938578</v>
      </c>
      <c r="E1192" s="2">
        <f t="shared" si="109"/>
        <v>-6.3272821459557704E-2</v>
      </c>
      <c r="F1192" s="2">
        <f t="shared" si="113"/>
        <v>2.5150100768540719E-2</v>
      </c>
      <c r="G1192" s="2">
        <f t="shared" si="111"/>
        <v>-8.8422922228098416E-2</v>
      </c>
      <c r="H1192" s="2" t="str">
        <f t="shared" si="112"/>
        <v>Hold</v>
      </c>
    </row>
    <row r="1193" spans="1:8" ht="13.5" x14ac:dyDescent="0.25">
      <c r="A1193" s="3">
        <f>TITRES_STAT!B1196</f>
        <v>43747</v>
      </c>
      <c r="B1193" s="17">
        <f>TITRES_STAT!D1196</f>
        <v>3.67</v>
      </c>
      <c r="C1193" s="2">
        <f t="shared" si="108"/>
        <v>3.6640667309905615</v>
      </c>
      <c r="D1193" s="2">
        <f t="shared" si="110"/>
        <v>3.733877823142461</v>
      </c>
      <c r="E1193" s="2">
        <f t="shared" si="109"/>
        <v>-6.9811092151899512E-2</v>
      </c>
      <c r="F1193" s="2">
        <f t="shared" si="113"/>
        <v>6.1578621844526719E-3</v>
      </c>
      <c r="G1193" s="2">
        <f t="shared" si="111"/>
        <v>-7.5968954336352187E-2</v>
      </c>
      <c r="H1193" s="2" t="str">
        <f t="shared" si="112"/>
        <v>Hold</v>
      </c>
    </row>
    <row r="1194" spans="1:8" ht="13.5" x14ac:dyDescent="0.25">
      <c r="A1194" s="3">
        <f>TITRES_STAT!B1197</f>
        <v>43748</v>
      </c>
      <c r="B1194" s="17">
        <f>TITRES_STAT!D1197</f>
        <v>3.67</v>
      </c>
      <c r="C1194" s="2">
        <f t="shared" si="108"/>
        <v>3.6665180031458595</v>
      </c>
      <c r="D1194" s="2">
        <f t="shared" si="110"/>
        <v>3.729146132539316</v>
      </c>
      <c r="E1194" s="2">
        <f t="shared" si="109"/>
        <v>-6.2628129393456522E-2</v>
      </c>
      <c r="F1194" s="2">
        <f t="shared" si="113"/>
        <v>-7.5993361311291682E-3</v>
      </c>
      <c r="G1194" s="2">
        <f t="shared" si="111"/>
        <v>-5.5028793262327354E-2</v>
      </c>
      <c r="H1194" s="2" t="str">
        <f t="shared" si="112"/>
        <v>Hold</v>
      </c>
    </row>
    <row r="1195" spans="1:8" ht="13.5" x14ac:dyDescent="0.25">
      <c r="A1195" s="3">
        <f>TITRES_STAT!B1198</f>
        <v>43749</v>
      </c>
      <c r="B1195" s="17">
        <f>TITRES_STAT!D1198</f>
        <v>3.77</v>
      </c>
      <c r="C1195" s="2">
        <f t="shared" si="108"/>
        <v>3.6685921565080353</v>
      </c>
      <c r="D1195" s="2">
        <f t="shared" si="110"/>
        <v>3.7321723449438111</v>
      </c>
      <c r="E1195" s="2">
        <f t="shared" si="109"/>
        <v>-6.3580188435775842E-2</v>
      </c>
      <c r="F1195" s="2">
        <f t="shared" si="113"/>
        <v>-1.8795506592058503E-2</v>
      </c>
      <c r="G1195" s="2">
        <f t="shared" si="111"/>
        <v>-4.4784681843717339E-2</v>
      </c>
      <c r="H1195" s="2" t="str">
        <f t="shared" si="112"/>
        <v>Hold</v>
      </c>
    </row>
    <row r="1196" spans="1:8" ht="13.5" x14ac:dyDescent="0.25">
      <c r="A1196" s="3">
        <f>TITRES_STAT!B1199</f>
        <v>43752</v>
      </c>
      <c r="B1196" s="17">
        <f>TITRES_STAT!D1199</f>
        <v>3.77</v>
      </c>
      <c r="C1196" s="2">
        <f t="shared" si="108"/>
        <v>3.6795779785837222</v>
      </c>
      <c r="D1196" s="2">
        <f t="shared" si="110"/>
        <v>3.7349743934664916</v>
      </c>
      <c r="E1196" s="2">
        <f t="shared" si="109"/>
        <v>-5.5396414882769474E-2</v>
      </c>
      <c r="F1196" s="2">
        <f t="shared" si="113"/>
        <v>-2.6115688250200698E-2</v>
      </c>
      <c r="G1196" s="2">
        <f t="shared" si="111"/>
        <v>-2.9280726632568775E-2</v>
      </c>
      <c r="H1196" s="2" t="str">
        <f t="shared" si="112"/>
        <v>Hold</v>
      </c>
    </row>
    <row r="1197" spans="1:8" ht="13.5" x14ac:dyDescent="0.25">
      <c r="A1197" s="3">
        <f>TITRES_STAT!B1200</f>
        <v>43754</v>
      </c>
      <c r="B1197" s="17">
        <f>TITRES_STAT!D1200</f>
        <v>3.77</v>
      </c>
      <c r="C1197" s="2">
        <f t="shared" si="108"/>
        <v>3.6827198280323805</v>
      </c>
      <c r="D1197" s="2">
        <f t="shared" si="110"/>
        <v>3.7375688828393439</v>
      </c>
      <c r="E1197" s="2">
        <f t="shared" si="109"/>
        <v>-5.4849054806963338E-2</v>
      </c>
      <c r="F1197" s="2">
        <f t="shared" si="113"/>
        <v>-3.1862361561553226E-2</v>
      </c>
      <c r="G1197" s="2">
        <f t="shared" si="111"/>
        <v>-2.2986693245410111E-2</v>
      </c>
      <c r="H1197" s="2" t="str">
        <f t="shared" si="112"/>
        <v>Hold</v>
      </c>
    </row>
    <row r="1198" spans="1:8" ht="13.5" x14ac:dyDescent="0.25">
      <c r="A1198" s="3">
        <f>TITRES_STAT!B1201</f>
        <v>43755</v>
      </c>
      <c r="B1198" s="17">
        <f>TITRES_STAT!D1201</f>
        <v>3.75</v>
      </c>
      <c r="C1198" s="2">
        <f t="shared" si="108"/>
        <v>3.6838398544889372</v>
      </c>
      <c r="D1198" s="2">
        <f t="shared" si="110"/>
        <v>3.7384897063327256</v>
      </c>
      <c r="E1198" s="2">
        <f t="shared" si="109"/>
        <v>-5.4649851843788344E-2</v>
      </c>
      <c r="F1198" s="2">
        <f t="shared" si="113"/>
        <v>-3.6419859618000254E-2</v>
      </c>
      <c r="G1198" s="2">
        <f t="shared" si="111"/>
        <v>-1.822999222578809E-2</v>
      </c>
      <c r="H1198" s="2" t="str">
        <f t="shared" si="112"/>
        <v>Hold</v>
      </c>
    </row>
    <row r="1199" spans="1:8" ht="13.5" x14ac:dyDescent="0.25">
      <c r="A1199" s="3">
        <f>TITRES_STAT!B1202</f>
        <v>43756</v>
      </c>
      <c r="B1199" s="17">
        <f>TITRES_STAT!D1202</f>
        <v>3.83</v>
      </c>
      <c r="C1199" s="2">
        <f t="shared" si="108"/>
        <v>3.6924798768752547</v>
      </c>
      <c r="D1199" s="2">
        <f t="shared" si="110"/>
        <v>3.7452682466043759</v>
      </c>
      <c r="E1199" s="2">
        <f t="shared" si="109"/>
        <v>-5.2788369729121154E-2</v>
      </c>
      <c r="F1199" s="2">
        <f t="shared" si="113"/>
        <v>-3.9693561640224431E-2</v>
      </c>
      <c r="G1199" s="2">
        <f t="shared" si="111"/>
        <v>-1.3094808088896723E-2</v>
      </c>
      <c r="H1199" s="2" t="str">
        <f t="shared" si="112"/>
        <v>Hold</v>
      </c>
    </row>
    <row r="1200" spans="1:8" ht="13.5" x14ac:dyDescent="0.25">
      <c r="A1200" s="3">
        <f>TITRES_STAT!B1203</f>
        <v>43759</v>
      </c>
      <c r="B1200" s="17">
        <f>TITRES_STAT!D1203</f>
        <v>3.9</v>
      </c>
      <c r="C1200" s="2">
        <f t="shared" si="108"/>
        <v>3.6997906650482926</v>
      </c>
      <c r="D1200" s="2">
        <f t="shared" si="110"/>
        <v>3.7567298579670148</v>
      </c>
      <c r="E1200" s="2">
        <f t="shared" si="109"/>
        <v>-5.6939192918722181E-2</v>
      </c>
      <c r="F1200" s="2">
        <f t="shared" si="113"/>
        <v>-4.3142687895923987E-2</v>
      </c>
      <c r="G1200" s="2">
        <f t="shared" si="111"/>
        <v>-1.3796505022798194E-2</v>
      </c>
      <c r="H1200" s="2" t="str">
        <f t="shared" si="112"/>
        <v>Hold</v>
      </c>
    </row>
    <row r="1201" spans="1:8" ht="13.5" x14ac:dyDescent="0.25">
      <c r="A1201" s="3">
        <f>TITRES_STAT!B1204</f>
        <v>43760</v>
      </c>
      <c r="B1201" s="17">
        <f>TITRES_STAT!D1204</f>
        <v>3.87</v>
      </c>
      <c r="C1201" s="2">
        <f t="shared" si="108"/>
        <v>3.7121305627331704</v>
      </c>
      <c r="D1201" s="2">
        <f t="shared" si="110"/>
        <v>3.7651202388583469</v>
      </c>
      <c r="E1201" s="2">
        <f t="shared" si="109"/>
        <v>-5.2989676125176466E-2</v>
      </c>
      <c r="F1201" s="2">
        <f t="shared" si="113"/>
        <v>-4.5112085541774483E-2</v>
      </c>
      <c r="G1201" s="2">
        <f t="shared" si="111"/>
        <v>-7.8775905834019833E-3</v>
      </c>
      <c r="H1201" s="2" t="str">
        <f t="shared" si="112"/>
        <v>Hold</v>
      </c>
    </row>
    <row r="1202" spans="1:8" ht="13.5" x14ac:dyDescent="0.25">
      <c r="A1202" s="3">
        <f>TITRES_STAT!B1205</f>
        <v>43761</v>
      </c>
      <c r="B1202" s="17">
        <f>TITRES_STAT!D1205</f>
        <v>4.0999999999999996</v>
      </c>
      <c r="C1202" s="2">
        <f t="shared" si="108"/>
        <v>3.7225720146203747</v>
      </c>
      <c r="D1202" s="2">
        <f t="shared" si="110"/>
        <v>3.7899261470910619</v>
      </c>
      <c r="E1202" s="2">
        <f t="shared" si="109"/>
        <v>-6.7354132470687222E-2</v>
      </c>
      <c r="F1202" s="2">
        <f t="shared" si="113"/>
        <v>-4.9560494927557035E-2</v>
      </c>
      <c r="G1202" s="2">
        <f t="shared" si="111"/>
        <v>-1.7793637543130188E-2</v>
      </c>
      <c r="H1202" s="2" t="str">
        <f t="shared" si="112"/>
        <v>Hold</v>
      </c>
    </row>
    <row r="1203" spans="1:8" ht="13.5" x14ac:dyDescent="0.25">
      <c r="A1203" s="3">
        <f>TITRES_STAT!B1206</f>
        <v>43762</v>
      </c>
      <c r="B1203" s="17">
        <f>TITRES_STAT!D1206</f>
        <v>4.07</v>
      </c>
      <c r="C1203" s="2">
        <f t="shared" si="108"/>
        <v>3.7144840123710865</v>
      </c>
      <c r="D1203" s="2">
        <f t="shared" si="110"/>
        <v>3.8106723584176496</v>
      </c>
      <c r="E1203" s="2">
        <f t="shared" si="109"/>
        <v>-9.6188346046563122E-2</v>
      </c>
      <c r="F1203" s="2">
        <f t="shared" si="113"/>
        <v>-5.8886065151358261E-2</v>
      </c>
      <c r="G1203" s="2">
        <f t="shared" si="111"/>
        <v>-3.7302280895204862E-2</v>
      </c>
      <c r="H1203" s="2" t="str">
        <f t="shared" si="112"/>
        <v>Hold</v>
      </c>
    </row>
    <row r="1204" spans="1:8" ht="13.5" x14ac:dyDescent="0.25">
      <c r="A1204" s="3">
        <f>TITRES_STAT!B1207</f>
        <v>43763</v>
      </c>
      <c r="B1204" s="17">
        <f>TITRES_STAT!D1207</f>
        <v>4.03</v>
      </c>
      <c r="C1204" s="2">
        <f t="shared" si="108"/>
        <v>3.7076403181601503</v>
      </c>
      <c r="D1204" s="2">
        <f t="shared" si="110"/>
        <v>3.8269188503867126</v>
      </c>
      <c r="E1204" s="2">
        <f t="shared" si="109"/>
        <v>-0.11927853222656237</v>
      </c>
      <c r="F1204" s="2">
        <f t="shared" si="113"/>
        <v>-7.0964558566399091E-2</v>
      </c>
      <c r="G1204" s="2">
        <f t="shared" si="111"/>
        <v>-4.8313973660163281E-2</v>
      </c>
      <c r="H1204" s="2" t="str">
        <f t="shared" si="112"/>
        <v>Hold</v>
      </c>
    </row>
    <row r="1205" spans="1:8" ht="13.5" x14ac:dyDescent="0.25">
      <c r="A1205" s="3">
        <f>TITRES_STAT!B1208</f>
        <v>43766</v>
      </c>
      <c r="B1205" s="17">
        <f>TITRES_STAT!D1208</f>
        <v>3.91</v>
      </c>
      <c r="C1205" s="2">
        <f t="shared" si="108"/>
        <v>3.7172341153662809</v>
      </c>
      <c r="D1205" s="2">
        <f t="shared" si="110"/>
        <v>3.8330730096173262</v>
      </c>
      <c r="E1205" s="2">
        <f t="shared" si="109"/>
        <v>-0.11583889425104532</v>
      </c>
      <c r="F1205" s="2">
        <f t="shared" si="113"/>
        <v>-7.9939425703328348E-2</v>
      </c>
      <c r="G1205" s="2">
        <f t="shared" si="111"/>
        <v>-3.5899468547716973E-2</v>
      </c>
      <c r="H1205" s="2" t="str">
        <f t="shared" si="112"/>
        <v>Hold</v>
      </c>
    </row>
    <row r="1206" spans="1:8" ht="13.5" x14ac:dyDescent="0.25">
      <c r="A1206" s="3">
        <f>TITRES_STAT!B1209</f>
        <v>43767</v>
      </c>
      <c r="B1206" s="17">
        <f>TITRES_STAT!D1209</f>
        <v>4</v>
      </c>
      <c r="C1206" s="2">
        <f t="shared" si="108"/>
        <v>3.7253519437714684</v>
      </c>
      <c r="D1206" s="2">
        <f t="shared" si="110"/>
        <v>3.8454379718678946</v>
      </c>
      <c r="E1206" s="2">
        <f t="shared" si="109"/>
        <v>-0.12008602809642621</v>
      </c>
      <c r="F1206" s="2">
        <f t="shared" si="113"/>
        <v>-8.7968746181947929E-2</v>
      </c>
      <c r="G1206" s="2">
        <f t="shared" si="111"/>
        <v>-3.2117281914478282E-2</v>
      </c>
      <c r="H1206" s="2" t="str">
        <f t="shared" si="112"/>
        <v>Hold</v>
      </c>
    </row>
    <row r="1207" spans="1:8" ht="13.5" x14ac:dyDescent="0.25">
      <c r="A1207" s="3">
        <f>TITRES_STAT!B1210</f>
        <v>43768</v>
      </c>
      <c r="B1207" s="17">
        <f>TITRES_STAT!D1210</f>
        <v>3.99</v>
      </c>
      <c r="C1207" s="2">
        <f t="shared" si="108"/>
        <v>3.732220875498935</v>
      </c>
      <c r="D1207" s="2">
        <f t="shared" si="110"/>
        <v>3.8561462702480505</v>
      </c>
      <c r="E1207" s="2">
        <f t="shared" si="109"/>
        <v>-0.12392539474911546</v>
      </c>
      <c r="F1207" s="2">
        <f t="shared" si="113"/>
        <v>-9.5160075895381446E-2</v>
      </c>
      <c r="G1207" s="2">
        <f t="shared" si="111"/>
        <v>-2.8765318853734012E-2</v>
      </c>
      <c r="H1207" s="2" t="str">
        <f t="shared" si="112"/>
        <v>Hold</v>
      </c>
    </row>
    <row r="1208" spans="1:8" ht="13.5" x14ac:dyDescent="0.25">
      <c r="A1208" s="3">
        <f>TITRES_STAT!B1211</f>
        <v>43769</v>
      </c>
      <c r="B1208" s="17">
        <f>TITRES_STAT!D1211</f>
        <v>4</v>
      </c>
      <c r="C1208" s="2">
        <f t="shared" si="108"/>
        <v>3.7349561254221757</v>
      </c>
      <c r="D1208" s="2">
        <f t="shared" si="110"/>
        <v>3.8668021020815284</v>
      </c>
      <c r="E1208" s="2">
        <f t="shared" si="109"/>
        <v>-0.13184597665935271</v>
      </c>
      <c r="F1208" s="2">
        <f t="shared" si="113"/>
        <v>-0.10249725604817571</v>
      </c>
      <c r="G1208" s="2">
        <f t="shared" si="111"/>
        <v>-2.9348720611177007E-2</v>
      </c>
      <c r="H1208" s="2" t="str">
        <f t="shared" si="112"/>
        <v>Hold</v>
      </c>
    </row>
    <row r="1209" spans="1:8" ht="13.5" x14ac:dyDescent="0.25">
      <c r="A1209" s="3">
        <f>TITRES_STAT!B1212</f>
        <v>43770</v>
      </c>
      <c r="B1209" s="17">
        <f>TITRES_STAT!D1212</f>
        <v>3.99</v>
      </c>
      <c r="C1209" s="2">
        <f t="shared" si="108"/>
        <v>3.7495782599726102</v>
      </c>
      <c r="D1209" s="2">
        <f t="shared" si="110"/>
        <v>3.8759278722977117</v>
      </c>
      <c r="E1209" s="2">
        <f t="shared" si="109"/>
        <v>-0.12634961232510156</v>
      </c>
      <c r="F1209" s="2">
        <f t="shared" si="113"/>
        <v>-0.10726772730356089</v>
      </c>
      <c r="G1209" s="2">
        <f t="shared" si="111"/>
        <v>-1.9081885021540665E-2</v>
      </c>
      <c r="H1209" s="2" t="str">
        <f t="shared" si="112"/>
        <v>Hold</v>
      </c>
    </row>
    <row r="1210" spans="1:8" ht="13.5" x14ac:dyDescent="0.25">
      <c r="A1210" s="3">
        <f>TITRES_STAT!B1213</f>
        <v>43773</v>
      </c>
      <c r="B1210" s="17">
        <f>TITRES_STAT!D1213</f>
        <v>4</v>
      </c>
      <c r="C1210" s="2">
        <f t="shared" si="108"/>
        <v>3.7727200661306703</v>
      </c>
      <c r="D1210" s="2">
        <f t="shared" si="110"/>
        <v>3.8851184002756591</v>
      </c>
      <c r="E1210" s="2">
        <f t="shared" si="109"/>
        <v>-0.11239833414498879</v>
      </c>
      <c r="F1210" s="2">
        <f t="shared" si="113"/>
        <v>-0.10829384867184648</v>
      </c>
      <c r="G1210" s="2">
        <f t="shared" si="111"/>
        <v>-4.104485473142308E-3</v>
      </c>
      <c r="H1210" s="2" t="str">
        <f t="shared" si="112"/>
        <v>Hold</v>
      </c>
    </row>
    <row r="1211" spans="1:8" ht="13.5" x14ac:dyDescent="0.25">
      <c r="A1211" s="3">
        <f>TITRES_STAT!B1214</f>
        <v>43774</v>
      </c>
      <c r="B1211" s="17">
        <f>TITRES_STAT!D1214</f>
        <v>3.99</v>
      </c>
      <c r="C1211" s="2">
        <f t="shared" si="108"/>
        <v>3.787686209802875</v>
      </c>
      <c r="D1211" s="2">
        <f t="shared" si="110"/>
        <v>3.8928874076626472</v>
      </c>
      <c r="E1211" s="2">
        <f t="shared" si="109"/>
        <v>-0.10520119785977222</v>
      </c>
      <c r="F1211" s="2">
        <f t="shared" si="113"/>
        <v>-0.10767531850943163</v>
      </c>
      <c r="G1211" s="2">
        <f t="shared" si="111"/>
        <v>2.4741206496594059E-3</v>
      </c>
      <c r="H1211" s="2" t="str">
        <f t="shared" si="112"/>
        <v>Sell</v>
      </c>
    </row>
    <row r="1212" spans="1:8" ht="13.5" x14ac:dyDescent="0.25">
      <c r="A1212" s="3">
        <f>TITRES_STAT!B1215</f>
        <v>43775</v>
      </c>
      <c r="B1212" s="17">
        <f>TITRES_STAT!D1215</f>
        <v>4.13</v>
      </c>
      <c r="C1212" s="2">
        <f t="shared" si="108"/>
        <v>3.835734485217817</v>
      </c>
      <c r="D1212" s="2">
        <f t="shared" si="110"/>
        <v>3.9104513033913402</v>
      </c>
      <c r="E1212" s="2">
        <f t="shared" si="109"/>
        <v>-7.4716818173523158E-2</v>
      </c>
      <c r="F1212" s="2">
        <f t="shared" si="113"/>
        <v>-0.10108361844224995</v>
      </c>
      <c r="G1212" s="2">
        <f t="shared" si="111"/>
        <v>2.6366800268726787E-2</v>
      </c>
      <c r="H1212" s="2" t="str">
        <f t="shared" si="112"/>
        <v>Sell</v>
      </c>
    </row>
    <row r="1213" spans="1:8" ht="13.5" x14ac:dyDescent="0.25">
      <c r="A1213" s="3">
        <f>TITRES_STAT!B1216</f>
        <v>43776</v>
      </c>
      <c r="B1213" s="17">
        <f>TITRES_STAT!D1216</f>
        <v>4.07</v>
      </c>
      <c r="C1213" s="2">
        <f t="shared" si="108"/>
        <v>3.8717753336458456</v>
      </c>
      <c r="D1213" s="2">
        <f t="shared" si="110"/>
        <v>3.9222697253623524</v>
      </c>
      <c r="E1213" s="2">
        <f t="shared" si="109"/>
        <v>-5.0494391716506826E-2</v>
      </c>
      <c r="F1213" s="2">
        <f t="shared" si="113"/>
        <v>-9.0965773097101327E-2</v>
      </c>
      <c r="G1213" s="2">
        <f t="shared" si="111"/>
        <v>4.0471381380594501E-2</v>
      </c>
      <c r="H1213" s="2" t="str">
        <f t="shared" si="112"/>
        <v>Sell</v>
      </c>
    </row>
    <row r="1214" spans="1:8" ht="13.5" x14ac:dyDescent="0.25">
      <c r="A1214" s="3">
        <f>TITRES_STAT!B1217</f>
        <v>43777</v>
      </c>
      <c r="B1214" s="17">
        <f>TITRES_STAT!D1217</f>
        <v>4.07</v>
      </c>
      <c r="C1214" s="2">
        <f t="shared" si="108"/>
        <v>3.8961175900080232</v>
      </c>
      <c r="D1214" s="2">
        <f t="shared" si="110"/>
        <v>3.9332127086688446</v>
      </c>
      <c r="E1214" s="2">
        <f t="shared" si="109"/>
        <v>-3.7095118660821491E-2</v>
      </c>
      <c r="F1214" s="2">
        <f t="shared" si="113"/>
        <v>-8.0191642209845357E-2</v>
      </c>
      <c r="G1214" s="2">
        <f t="shared" si="111"/>
        <v>4.3096523549023866E-2</v>
      </c>
      <c r="H1214" s="2" t="str">
        <f t="shared" si="112"/>
        <v>Sell</v>
      </c>
    </row>
    <row r="1215" spans="1:8" ht="13.5" x14ac:dyDescent="0.25">
      <c r="A1215" s="3">
        <f>TITRES_STAT!B1218</f>
        <v>43780</v>
      </c>
      <c r="B1215" s="17">
        <f>TITRES_STAT!D1218</f>
        <v>4.04</v>
      </c>
      <c r="C1215" s="2">
        <f t="shared" si="108"/>
        <v>3.8982533453914039</v>
      </c>
      <c r="D1215" s="2">
        <f t="shared" si="110"/>
        <v>3.9411228783970782</v>
      </c>
      <c r="E1215" s="2">
        <f t="shared" si="109"/>
        <v>-4.286953300567431E-2</v>
      </c>
      <c r="F1215" s="2">
        <f t="shared" si="113"/>
        <v>-7.272722036901115E-2</v>
      </c>
      <c r="G1215" s="2">
        <f t="shared" si="111"/>
        <v>2.9857687363336841E-2</v>
      </c>
      <c r="H1215" s="2" t="str">
        <f t="shared" si="112"/>
        <v>Sell</v>
      </c>
    </row>
    <row r="1216" spans="1:8" ht="13.5" x14ac:dyDescent="0.25">
      <c r="A1216" s="3">
        <f>TITRES_STAT!B1219</f>
        <v>43781</v>
      </c>
      <c r="B1216" s="17">
        <f>TITRES_STAT!D1219</f>
        <v>4</v>
      </c>
      <c r="C1216" s="2">
        <f t="shared" si="108"/>
        <v>3.9139066768696495</v>
      </c>
      <c r="D1216" s="2">
        <f t="shared" si="110"/>
        <v>3.9454841466639614</v>
      </c>
      <c r="E1216" s="2">
        <f t="shared" si="109"/>
        <v>-3.1577469794311863E-2</v>
      </c>
      <c r="F1216" s="2">
        <f t="shared" si="113"/>
        <v>-6.4497270254071301E-2</v>
      </c>
      <c r="G1216" s="2">
        <f t="shared" si="111"/>
        <v>3.2919800459759438E-2</v>
      </c>
      <c r="H1216" s="2" t="str">
        <f t="shared" si="112"/>
        <v>Sell</v>
      </c>
    </row>
    <row r="1217" spans="1:8" ht="13.5" x14ac:dyDescent="0.25">
      <c r="A1217" s="3">
        <f>TITRES_STAT!B1220</f>
        <v>43782</v>
      </c>
      <c r="B1217" s="17">
        <f>TITRES_STAT!D1220</f>
        <v>4.05</v>
      </c>
      <c r="C1217" s="2">
        <f t="shared" si="108"/>
        <v>3.9256133419666268</v>
      </c>
      <c r="D1217" s="2">
        <f t="shared" si="110"/>
        <v>3.9532260617258901</v>
      </c>
      <c r="E1217" s="2">
        <f t="shared" si="109"/>
        <v>-2.7612719759263271E-2</v>
      </c>
      <c r="F1217" s="2">
        <f t="shared" si="113"/>
        <v>-5.7120360155109698E-2</v>
      </c>
      <c r="G1217" s="2">
        <f t="shared" si="111"/>
        <v>2.9507640395846427E-2</v>
      </c>
      <c r="H1217" s="2" t="str">
        <f t="shared" si="112"/>
        <v>Sell</v>
      </c>
    </row>
    <row r="1218" spans="1:8" ht="13.5" x14ac:dyDescent="0.25">
      <c r="A1218" s="3">
        <f>TITRES_STAT!B1221</f>
        <v>43783</v>
      </c>
      <c r="B1218" s="17">
        <f>TITRES_STAT!D1221</f>
        <v>4.0599999999999996</v>
      </c>
      <c r="C1218" s="2">
        <f t="shared" si="108"/>
        <v>3.9370574432025305</v>
      </c>
      <c r="D1218" s="2">
        <f t="shared" si="110"/>
        <v>3.9611352423387869</v>
      </c>
      <c r="E1218" s="2">
        <f t="shared" si="109"/>
        <v>-2.4077799136256406E-2</v>
      </c>
      <c r="F1218" s="2">
        <f t="shared" si="113"/>
        <v>-5.0511847951339048E-2</v>
      </c>
      <c r="G1218" s="2">
        <f t="shared" si="111"/>
        <v>2.6434048815082642E-2</v>
      </c>
      <c r="H1218" s="2" t="str">
        <f t="shared" si="112"/>
        <v>Sell</v>
      </c>
    </row>
    <row r="1219" spans="1:8" ht="13.5" x14ac:dyDescent="0.25">
      <c r="A1219" s="3">
        <f>TITRES_STAT!B1222</f>
        <v>43784</v>
      </c>
      <c r="B1219" s="17">
        <f>TITRES_STAT!D1222</f>
        <v>4.0999999999999996</v>
      </c>
      <c r="C1219" s="2">
        <f t="shared" si="108"/>
        <v>3.9452024519406024</v>
      </c>
      <c r="D1219" s="2">
        <f t="shared" si="110"/>
        <v>3.971421520684062</v>
      </c>
      <c r="E1219" s="2">
        <f t="shared" si="109"/>
        <v>-2.6219068743459584E-2</v>
      </c>
      <c r="F1219" s="2">
        <f t="shared" si="113"/>
        <v>-4.5653292109763155E-2</v>
      </c>
      <c r="G1219" s="2">
        <f t="shared" si="111"/>
        <v>1.9434223366303571E-2</v>
      </c>
      <c r="H1219" s="2" t="str">
        <f t="shared" si="112"/>
        <v>Sell</v>
      </c>
    </row>
    <row r="1220" spans="1:8" ht="13.5" x14ac:dyDescent="0.25">
      <c r="A1220" s="3">
        <f>TITRES_STAT!B1223</f>
        <v>43787</v>
      </c>
      <c r="B1220" s="17">
        <f>TITRES_STAT!D1223</f>
        <v>4.1399999999999997</v>
      </c>
      <c r="C1220" s="2">
        <f t="shared" si="108"/>
        <v>3.9536328439497406</v>
      </c>
      <c r="D1220" s="2">
        <f t="shared" si="110"/>
        <v>3.9839088154482054</v>
      </c>
      <c r="E1220" s="2">
        <f t="shared" si="109"/>
        <v>-3.0275971498464838E-2</v>
      </c>
      <c r="F1220" s="2">
        <f t="shared" si="113"/>
        <v>-4.2577827987503494E-2</v>
      </c>
      <c r="G1220" s="2">
        <f t="shared" si="111"/>
        <v>1.2301856489038657E-2</v>
      </c>
      <c r="H1220" s="2" t="str">
        <f t="shared" si="112"/>
        <v>Sell</v>
      </c>
    </row>
    <row r="1221" spans="1:8" ht="13.5" x14ac:dyDescent="0.25">
      <c r="A1221" s="3">
        <f>TITRES_STAT!B1224</f>
        <v>43788</v>
      </c>
      <c r="B1221" s="17">
        <f>TITRES_STAT!D1224</f>
        <v>4.17</v>
      </c>
      <c r="C1221" s="2">
        <f t="shared" si="108"/>
        <v>3.9592277910343956</v>
      </c>
      <c r="D1221" s="2">
        <f t="shared" si="110"/>
        <v>3.9976933476372269</v>
      </c>
      <c r="E1221" s="2">
        <f t="shared" si="109"/>
        <v>-3.8465556602831352E-2</v>
      </c>
      <c r="F1221" s="2">
        <f t="shared" si="113"/>
        <v>-4.1755373710569067E-2</v>
      </c>
      <c r="G1221" s="2">
        <f t="shared" si="111"/>
        <v>3.289817107737715E-3</v>
      </c>
      <c r="H1221" s="2" t="str">
        <f t="shared" si="112"/>
        <v>Sell</v>
      </c>
    </row>
    <row r="1222" spans="1:8" ht="13.5" x14ac:dyDescent="0.25">
      <c r="A1222" s="3">
        <f>TITRES_STAT!B1225</f>
        <v>43789</v>
      </c>
      <c r="B1222" s="17">
        <f>TITRES_STAT!D1225</f>
        <v>4.17</v>
      </c>
      <c r="C1222" s="2">
        <f t="shared" si="108"/>
        <v>3.9855004385675654</v>
      </c>
      <c r="D1222" s="2">
        <f t="shared" si="110"/>
        <v>4.010456803367803</v>
      </c>
      <c r="E1222" s="2">
        <f t="shared" si="109"/>
        <v>-2.4956364800237552E-2</v>
      </c>
      <c r="F1222" s="2">
        <f t="shared" si="113"/>
        <v>-3.8395571928502764E-2</v>
      </c>
      <c r="G1222" s="2">
        <f t="shared" si="111"/>
        <v>1.3439207128265213E-2</v>
      </c>
      <c r="H1222" s="2" t="str">
        <f t="shared" si="112"/>
        <v>Sell</v>
      </c>
    </row>
    <row r="1223" spans="1:8" ht="13.5" x14ac:dyDescent="0.25">
      <c r="A1223" s="3">
        <f>TITRES_STAT!B1226</f>
        <v>43790</v>
      </c>
      <c r="B1223" s="17">
        <f>TITRES_STAT!D1226</f>
        <v>4.22</v>
      </c>
      <c r="C1223" s="2">
        <f t="shared" si="108"/>
        <v>3.9985003710956324</v>
      </c>
      <c r="D1223" s="2">
        <f t="shared" si="110"/>
        <v>4.0259785216368549</v>
      </c>
      <c r="E1223" s="2">
        <f t="shared" si="109"/>
        <v>-2.747815054122249E-2</v>
      </c>
      <c r="F1223" s="2">
        <f t="shared" si="113"/>
        <v>-3.6212087651046707E-2</v>
      </c>
      <c r="G1223" s="2">
        <f t="shared" si="111"/>
        <v>8.7339371098242163E-3</v>
      </c>
      <c r="H1223" s="2" t="str">
        <f t="shared" si="112"/>
        <v>Sell</v>
      </c>
    </row>
    <row r="1224" spans="1:8" ht="13.5" x14ac:dyDescent="0.25">
      <c r="A1224" s="3">
        <f>TITRES_STAT!B1227</f>
        <v>43791</v>
      </c>
      <c r="B1224" s="17">
        <f>TITRES_STAT!D1227</f>
        <v>4.3499999999999996</v>
      </c>
      <c r="C1224" s="2">
        <f t="shared" si="108"/>
        <v>4.0095003140039971</v>
      </c>
      <c r="D1224" s="2">
        <f t="shared" si="110"/>
        <v>4.0499801126267174</v>
      </c>
      <c r="E1224" s="2">
        <f t="shared" si="109"/>
        <v>-4.0479798622720331E-2</v>
      </c>
      <c r="F1224" s="2">
        <f t="shared" si="113"/>
        <v>-3.7065629845381434E-2</v>
      </c>
      <c r="G1224" s="2">
        <f t="shared" si="111"/>
        <v>-3.4141687773388968E-3</v>
      </c>
      <c r="H1224" s="2" t="str">
        <f t="shared" si="112"/>
        <v>Hold</v>
      </c>
    </row>
    <row r="1225" spans="1:8" ht="13.5" x14ac:dyDescent="0.25">
      <c r="A1225" s="3">
        <f>TITRES_STAT!B1228</f>
        <v>43794</v>
      </c>
      <c r="B1225" s="17">
        <f>TITRES_STAT!D1228</f>
        <v>4.4800000000000004</v>
      </c>
      <c r="C1225" s="2">
        <f t="shared" si="108"/>
        <v>4.014192573387998</v>
      </c>
      <c r="D1225" s="2">
        <f t="shared" si="110"/>
        <v>4.0818334376173313</v>
      </c>
      <c r="E1225" s="2">
        <f t="shared" si="109"/>
        <v>-6.7640864229333353E-2</v>
      </c>
      <c r="F1225" s="2">
        <f t="shared" si="113"/>
        <v>-4.3180676722171824E-2</v>
      </c>
      <c r="G1225" s="2">
        <f t="shared" si="111"/>
        <v>-2.4460187507161529E-2</v>
      </c>
      <c r="H1225" s="2" t="str">
        <f t="shared" si="112"/>
        <v>Hold</v>
      </c>
    </row>
    <row r="1226" spans="1:8" ht="13.5" x14ac:dyDescent="0.25">
      <c r="A1226" s="3">
        <f>TITRES_STAT!B1229</f>
        <v>43795</v>
      </c>
      <c r="B1226" s="17">
        <f>TITRES_STAT!D1229</f>
        <v>4.4800000000000004</v>
      </c>
      <c r="C1226" s="2">
        <f t="shared" si="108"/>
        <v>4.0120091005590748</v>
      </c>
      <c r="D1226" s="2">
        <f t="shared" si="110"/>
        <v>4.1113272570530848</v>
      </c>
      <c r="E1226" s="2">
        <f t="shared" si="109"/>
        <v>-9.931815649400999E-2</v>
      </c>
      <c r="F1226" s="2">
        <f t="shared" si="113"/>
        <v>-5.4408172676539454E-2</v>
      </c>
      <c r="G1226" s="2">
        <f t="shared" si="111"/>
        <v>-4.4909983817470536E-2</v>
      </c>
      <c r="H1226" s="2" t="str">
        <f t="shared" si="112"/>
        <v>Hold</v>
      </c>
    </row>
    <row r="1227" spans="1:8" ht="13.5" x14ac:dyDescent="0.25">
      <c r="A1227" s="3">
        <f>TITRES_STAT!B1230</f>
        <v>43796</v>
      </c>
      <c r="B1227" s="17">
        <f>TITRES_STAT!D1230</f>
        <v>4.57</v>
      </c>
      <c r="C1227" s="2">
        <f t="shared" si="108"/>
        <v>4.0178538543192168</v>
      </c>
      <c r="D1227" s="2">
        <f t="shared" si="110"/>
        <v>4.1453030157898931</v>
      </c>
      <c r="E1227" s="2">
        <f t="shared" si="109"/>
        <v>-0.12744916147067631</v>
      </c>
      <c r="F1227" s="2">
        <f t="shared" si="113"/>
        <v>-6.9016370435366819E-2</v>
      </c>
      <c r="G1227" s="2">
        <f t="shared" si="111"/>
        <v>-5.8432791035309489E-2</v>
      </c>
      <c r="H1227" s="2" t="str">
        <f t="shared" si="112"/>
        <v>Hold</v>
      </c>
    </row>
    <row r="1228" spans="1:8" ht="13.5" x14ac:dyDescent="0.25">
      <c r="A1228" s="3">
        <f>TITRES_STAT!B1231</f>
        <v>43797</v>
      </c>
      <c r="B1228" s="17">
        <f>TITRES_STAT!D1231</f>
        <v>4.4400000000000004</v>
      </c>
      <c r="C1228" s="2">
        <f t="shared" si="108"/>
        <v>4.0243378767316447</v>
      </c>
      <c r="D1228" s="2">
        <f t="shared" si="110"/>
        <v>4.1671324220276791</v>
      </c>
      <c r="E1228" s="2">
        <f t="shared" si="109"/>
        <v>-0.14279454529603441</v>
      </c>
      <c r="F1228" s="2">
        <f t="shared" si="113"/>
        <v>-8.377200540750035E-2</v>
      </c>
      <c r="G1228" s="2">
        <f t="shared" si="111"/>
        <v>-5.9022539888534065E-2</v>
      </c>
      <c r="H1228" s="2" t="str">
        <f t="shared" si="112"/>
        <v>Hold</v>
      </c>
    </row>
    <row r="1229" spans="1:8" ht="13.5" x14ac:dyDescent="0.25">
      <c r="A1229" s="3">
        <f>TITRES_STAT!B1232</f>
        <v>43798</v>
      </c>
      <c r="B1229" s="17">
        <f>TITRES_STAT!D1232</f>
        <v>4.37</v>
      </c>
      <c r="C1229" s="2">
        <f t="shared" si="108"/>
        <v>4.0359782033883143</v>
      </c>
      <c r="D1229" s="2">
        <f t="shared" si="110"/>
        <v>4.1821596500256284</v>
      </c>
      <c r="E1229" s="2">
        <f t="shared" si="109"/>
        <v>-0.14618144663731414</v>
      </c>
      <c r="F1229" s="2">
        <f t="shared" si="113"/>
        <v>-9.625389365346311E-2</v>
      </c>
      <c r="G1229" s="2">
        <f t="shared" si="111"/>
        <v>-4.9927552983851028E-2</v>
      </c>
      <c r="H1229" s="2" t="str">
        <f t="shared" si="112"/>
        <v>Hold</v>
      </c>
    </row>
    <row r="1230" spans="1:8" ht="13.5" x14ac:dyDescent="0.25">
      <c r="A1230" s="3">
        <f>TITRES_STAT!B1233</f>
        <v>43801</v>
      </c>
      <c r="B1230" s="17">
        <f>TITRES_STAT!D1233</f>
        <v>4.24</v>
      </c>
      <c r="C1230" s="2">
        <f t="shared" si="108"/>
        <v>4.0519815567131889</v>
      </c>
      <c r="D1230" s="2">
        <f t="shared" si="110"/>
        <v>4.1864441203940999</v>
      </c>
      <c r="E1230" s="2">
        <f t="shared" si="109"/>
        <v>-0.13446256368091092</v>
      </c>
      <c r="F1230" s="2">
        <f t="shared" si="113"/>
        <v>-0.10389562765895269</v>
      </c>
      <c r="G1230" s="2">
        <f t="shared" si="111"/>
        <v>-3.056693602195823E-2</v>
      </c>
      <c r="H1230" s="2" t="str">
        <f t="shared" si="112"/>
        <v>Hold</v>
      </c>
    </row>
    <row r="1231" spans="1:8" ht="13.5" x14ac:dyDescent="0.25">
      <c r="A1231" s="3">
        <f>TITRES_STAT!B1234</f>
        <v>43802</v>
      </c>
      <c r="B1231" s="17">
        <f>TITRES_STAT!D1234</f>
        <v>4.34</v>
      </c>
      <c r="C1231" s="2">
        <f t="shared" ref="C1231:C1294" si="114">$C$4*B1221+C1230*(1-$C$4)</f>
        <v>4.0701382402957753</v>
      </c>
      <c r="D1231" s="2">
        <f t="shared" si="110"/>
        <v>4.1978186299945373</v>
      </c>
      <c r="E1231" s="2">
        <f t="shared" si="109"/>
        <v>-0.12768038969876194</v>
      </c>
      <c r="F1231" s="2">
        <f t="shared" si="113"/>
        <v>-0.10865258006691454</v>
      </c>
      <c r="G1231" s="2">
        <f t="shared" si="111"/>
        <v>-1.90278096318474E-2</v>
      </c>
      <c r="H1231" s="2" t="str">
        <f t="shared" si="112"/>
        <v>Hold</v>
      </c>
    </row>
    <row r="1232" spans="1:8" ht="13.5" x14ac:dyDescent="0.25">
      <c r="A1232" s="3">
        <f>TITRES_STAT!B1235</f>
        <v>43803</v>
      </c>
      <c r="B1232" s="17">
        <f>TITRES_STAT!D1235</f>
        <v>4.33</v>
      </c>
      <c r="C1232" s="2">
        <f t="shared" si="114"/>
        <v>4.0855015879425789</v>
      </c>
      <c r="D1232" s="2">
        <f t="shared" si="110"/>
        <v>4.2076098425875346</v>
      </c>
      <c r="E1232" s="2">
        <f t="shared" si="109"/>
        <v>-0.12210825464495567</v>
      </c>
      <c r="F1232" s="2">
        <f t="shared" si="113"/>
        <v>-0.11134371498252278</v>
      </c>
      <c r="G1232" s="2">
        <f t="shared" si="111"/>
        <v>-1.076453966243289E-2</v>
      </c>
      <c r="H1232" s="2" t="str">
        <f t="shared" si="112"/>
        <v>Hold</v>
      </c>
    </row>
    <row r="1233" spans="1:8" ht="13.5" x14ac:dyDescent="0.25">
      <c r="A1233" s="3">
        <f>TITRES_STAT!B1236</f>
        <v>43804</v>
      </c>
      <c r="B1233" s="17">
        <f>TITRES_STAT!D1236</f>
        <v>4.3</v>
      </c>
      <c r="C1233" s="2">
        <f t="shared" si="114"/>
        <v>4.106193651336028</v>
      </c>
      <c r="D1233" s="2">
        <f t="shared" si="110"/>
        <v>4.2144535579514208</v>
      </c>
      <c r="E1233" s="2">
        <f t="shared" si="109"/>
        <v>-0.10825990661539286</v>
      </c>
      <c r="F1233" s="2">
        <f t="shared" si="113"/>
        <v>-0.11072695330909681</v>
      </c>
      <c r="G1233" s="2">
        <f t="shared" si="111"/>
        <v>2.467046693703942E-3</v>
      </c>
      <c r="H1233" s="2" t="str">
        <f t="shared" si="112"/>
        <v>Sell</v>
      </c>
    </row>
    <row r="1234" spans="1:8" ht="13.5" x14ac:dyDescent="0.25">
      <c r="A1234" s="3">
        <f>TITRES_STAT!B1237</f>
        <v>43805</v>
      </c>
      <c r="B1234" s="17">
        <f>TITRES_STAT!D1237</f>
        <v>4.3499999999999996</v>
      </c>
      <c r="C1234" s="2">
        <f t="shared" si="114"/>
        <v>4.1437023203612542</v>
      </c>
      <c r="D1234" s="2">
        <f t="shared" si="110"/>
        <v>4.2244940351402045</v>
      </c>
      <c r="E1234" s="2">
        <f t="shared" si="109"/>
        <v>-8.0791714778950308E-2</v>
      </c>
      <c r="F1234" s="2">
        <f t="shared" si="113"/>
        <v>-0.10473990560306752</v>
      </c>
      <c r="G1234" s="2">
        <f t="shared" si="111"/>
        <v>2.3948190824117213E-2</v>
      </c>
      <c r="H1234" s="2" t="str">
        <f t="shared" si="112"/>
        <v>Sell</v>
      </c>
    </row>
    <row r="1235" spans="1:8" ht="13.5" x14ac:dyDescent="0.25">
      <c r="A1235" s="3">
        <f>TITRES_STAT!B1238</f>
        <v>43808</v>
      </c>
      <c r="B1235" s="17">
        <f>TITRES_STAT!D1238</f>
        <v>4.4800000000000004</v>
      </c>
      <c r="C1235" s="2">
        <f t="shared" si="114"/>
        <v>4.1954404249210615</v>
      </c>
      <c r="D1235" s="2">
        <f t="shared" si="110"/>
        <v>4.2434204029075966</v>
      </c>
      <c r="E1235" s="2">
        <f t="shared" si="109"/>
        <v>-4.7979977986535083E-2</v>
      </c>
      <c r="F1235" s="2">
        <f t="shared" si="113"/>
        <v>-9.3387920079761044E-2</v>
      </c>
      <c r="G1235" s="2">
        <f t="shared" si="111"/>
        <v>4.5407942093225961E-2</v>
      </c>
      <c r="H1235" s="2" t="str">
        <f t="shared" si="112"/>
        <v>Sell</v>
      </c>
    </row>
    <row r="1236" spans="1:8" ht="13.5" x14ac:dyDescent="0.25">
      <c r="A1236" s="3">
        <f>TITRES_STAT!B1239</f>
        <v>43809</v>
      </c>
      <c r="B1236" s="17">
        <f>TITRES_STAT!D1239</f>
        <v>4.3499999999999996</v>
      </c>
      <c r="C1236" s="2">
        <f t="shared" si="114"/>
        <v>4.2392188210870518</v>
      </c>
      <c r="D1236" s="2">
        <f t="shared" si="110"/>
        <v>4.2513151878774043</v>
      </c>
      <c r="E1236" s="2">
        <f t="shared" si="109"/>
        <v>-1.209636679035242E-2</v>
      </c>
      <c r="F1236" s="2">
        <f t="shared" si="113"/>
        <v>-7.7129609421879325E-2</v>
      </c>
      <c r="G1236" s="2">
        <f t="shared" si="111"/>
        <v>6.5033242631526905E-2</v>
      </c>
      <c r="H1236" s="2" t="str">
        <f t="shared" si="112"/>
        <v>Sell</v>
      </c>
    </row>
    <row r="1237" spans="1:8" ht="13.5" x14ac:dyDescent="0.25">
      <c r="A1237" s="3">
        <f>TITRES_STAT!B1240</f>
        <v>43810</v>
      </c>
      <c r="B1237" s="17">
        <f>TITRES_STAT!D1240</f>
        <v>4.4400000000000004</v>
      </c>
      <c r="C1237" s="2">
        <f t="shared" si="114"/>
        <v>4.2901082332275049</v>
      </c>
      <c r="D1237" s="2">
        <f t="shared" si="110"/>
        <v>4.265291840627226</v>
      </c>
      <c r="E1237" s="2">
        <f t="shared" si="109"/>
        <v>2.4816392600278903E-2</v>
      </c>
      <c r="F1237" s="2">
        <f t="shared" si="113"/>
        <v>-5.6740409017447688E-2</v>
      </c>
      <c r="G1237" s="2">
        <f t="shared" si="111"/>
        <v>8.155680161772659E-2</v>
      </c>
      <c r="H1237" s="2" t="str">
        <f t="shared" si="112"/>
        <v>Sell</v>
      </c>
    </row>
    <row r="1238" spans="1:8" ht="13.5" x14ac:dyDescent="0.25">
      <c r="A1238" s="3">
        <f>TITRES_STAT!B1241</f>
        <v>43811</v>
      </c>
      <c r="B1238" s="17">
        <f>TITRES_STAT!D1241</f>
        <v>4.45</v>
      </c>
      <c r="C1238" s="2">
        <f t="shared" si="114"/>
        <v>4.3131685050386581</v>
      </c>
      <c r="D1238" s="2">
        <f t="shared" si="110"/>
        <v>4.2789739265066906</v>
      </c>
      <c r="E1238" s="2">
        <f t="shared" si="109"/>
        <v>3.4194578531967501E-2</v>
      </c>
      <c r="F1238" s="2">
        <f t="shared" si="113"/>
        <v>-3.8553411507564653E-2</v>
      </c>
      <c r="G1238" s="2">
        <f t="shared" si="111"/>
        <v>7.2747990039532154E-2</v>
      </c>
      <c r="H1238" s="2" t="str">
        <f t="shared" si="112"/>
        <v>Sell</v>
      </c>
    </row>
    <row r="1239" spans="1:8" ht="13.5" x14ac:dyDescent="0.25">
      <c r="A1239" s="3">
        <f>TITRES_STAT!B1242</f>
        <v>43812</v>
      </c>
      <c r="B1239" s="17">
        <f>TITRES_STAT!D1242</f>
        <v>4.4000000000000004</v>
      </c>
      <c r="C1239" s="2">
        <f t="shared" si="114"/>
        <v>4.321911811955788</v>
      </c>
      <c r="D1239" s="2">
        <f t="shared" si="110"/>
        <v>4.2879388208395284</v>
      </c>
      <c r="E1239" s="2">
        <f t="shared" si="109"/>
        <v>3.3972991116259621E-2</v>
      </c>
      <c r="F1239" s="2">
        <f t="shared" si="113"/>
        <v>-2.4048130982799801E-2</v>
      </c>
      <c r="G1239" s="2">
        <f t="shared" si="111"/>
        <v>5.8021122099059422E-2</v>
      </c>
      <c r="H1239" s="2" t="str">
        <f t="shared" si="112"/>
        <v>Sell</v>
      </c>
    </row>
    <row r="1240" spans="1:8" ht="13.5" x14ac:dyDescent="0.25">
      <c r="A1240" s="3">
        <f>TITRES_STAT!B1243</f>
        <v>43815</v>
      </c>
      <c r="B1240" s="17">
        <f>TITRES_STAT!D1243</f>
        <v>4.4400000000000004</v>
      </c>
      <c r="C1240" s="2">
        <f t="shared" si="114"/>
        <v>4.3093099947318203</v>
      </c>
      <c r="D1240" s="2">
        <f t="shared" si="110"/>
        <v>4.2992026118884521</v>
      </c>
      <c r="E1240" s="2">
        <f t="shared" si="109"/>
        <v>1.0107382843368207E-2</v>
      </c>
      <c r="F1240" s="2">
        <f t="shared" si="113"/>
        <v>-1.72170282175662E-2</v>
      </c>
      <c r="G1240" s="2">
        <f t="shared" si="111"/>
        <v>2.7324411060934407E-2</v>
      </c>
      <c r="H1240" s="2" t="str">
        <f t="shared" si="112"/>
        <v>Sell</v>
      </c>
    </row>
    <row r="1241" spans="1:8" ht="13.5" x14ac:dyDescent="0.25">
      <c r="A1241" s="3">
        <f>TITRES_STAT!B1244</f>
        <v>43816</v>
      </c>
      <c r="B1241" s="17">
        <f>TITRES_STAT!D1244</f>
        <v>4.45</v>
      </c>
      <c r="C1241" s="2">
        <f t="shared" si="114"/>
        <v>4.3140315340038482</v>
      </c>
      <c r="D1241" s="2">
        <f t="shared" si="110"/>
        <v>4.310372788785604</v>
      </c>
      <c r="E1241" s="2">
        <f t="shared" si="109"/>
        <v>3.6587452182441638E-3</v>
      </c>
      <c r="F1241" s="2">
        <f t="shared" si="113"/>
        <v>-1.3041873530404128E-2</v>
      </c>
      <c r="G1241" s="2">
        <f t="shared" si="111"/>
        <v>1.670061874864829E-2</v>
      </c>
      <c r="H1241" s="2" t="str">
        <f t="shared" si="112"/>
        <v>Sell</v>
      </c>
    </row>
    <row r="1242" spans="1:8" ht="13.5" x14ac:dyDescent="0.25">
      <c r="A1242" s="3">
        <f>TITRES_STAT!B1245</f>
        <v>43817</v>
      </c>
      <c r="B1242" s="17">
        <f>TITRES_STAT!D1245</f>
        <v>4.45</v>
      </c>
      <c r="C1242" s="2">
        <f t="shared" si="114"/>
        <v>4.3164882210801796</v>
      </c>
      <c r="D1242" s="2">
        <f t="shared" si="110"/>
        <v>4.320715545171856</v>
      </c>
      <c r="E1242" s="2">
        <f t="shared" si="109"/>
        <v>-4.2273240916763655E-3</v>
      </c>
      <c r="F1242" s="2">
        <f t="shared" si="113"/>
        <v>-1.1278963642658577E-2</v>
      </c>
      <c r="G1242" s="2">
        <f t="shared" si="111"/>
        <v>7.0516395509822114E-3</v>
      </c>
      <c r="H1242" s="2" t="str">
        <f t="shared" si="112"/>
        <v>Sell</v>
      </c>
    </row>
    <row r="1243" spans="1:8" ht="13.5" x14ac:dyDescent="0.25">
      <c r="A1243" s="3">
        <f>TITRES_STAT!B1246</f>
        <v>43818</v>
      </c>
      <c r="B1243" s="17">
        <f>TITRES_STAT!D1246</f>
        <v>4.4000000000000004</v>
      </c>
      <c r="C1243" s="2">
        <f t="shared" si="114"/>
        <v>4.3139515716832291</v>
      </c>
      <c r="D1243" s="2">
        <f t="shared" si="110"/>
        <v>4.3265884677517183</v>
      </c>
      <c r="E1243" s="2">
        <f t="shared" si="109"/>
        <v>-1.2636896068489278E-2</v>
      </c>
      <c r="F1243" s="2">
        <f t="shared" si="113"/>
        <v>-1.1550550127824718E-2</v>
      </c>
      <c r="G1243" s="2">
        <f t="shared" si="111"/>
        <v>-1.0863459406645608E-3</v>
      </c>
      <c r="H1243" s="2" t="str">
        <f t="shared" si="112"/>
        <v>Hold</v>
      </c>
    </row>
    <row r="1244" spans="1:8" ht="13.5" x14ac:dyDescent="0.25">
      <c r="A1244" s="3">
        <f>TITRES_STAT!B1247</f>
        <v>43819</v>
      </c>
      <c r="B1244" s="17">
        <f>TITRES_STAT!D1247</f>
        <v>4.4000000000000004</v>
      </c>
      <c r="C1244" s="2">
        <f t="shared" si="114"/>
        <v>4.3194974837319631</v>
      </c>
      <c r="D1244" s="2">
        <f t="shared" si="110"/>
        <v>4.3320263590293688</v>
      </c>
      <c r="E1244" s="2">
        <f t="shared" ref="E1244:E1307" si="115">C1244-D1244</f>
        <v>-1.2528875297405762E-2</v>
      </c>
      <c r="F1244" s="2">
        <f t="shared" si="113"/>
        <v>-1.1746215161740927E-2</v>
      </c>
      <c r="G1244" s="2">
        <f t="shared" si="111"/>
        <v>-7.8266013566483453E-4</v>
      </c>
      <c r="H1244" s="2" t="str">
        <f t="shared" si="112"/>
        <v>Hold</v>
      </c>
    </row>
    <row r="1245" spans="1:8" ht="13.5" x14ac:dyDescent="0.25">
      <c r="A1245" s="3">
        <f>TITRES_STAT!B1248</f>
        <v>43822</v>
      </c>
      <c r="B1245" s="17">
        <f>TITRES_STAT!D1248</f>
        <v>4.3600000000000003</v>
      </c>
      <c r="C1245" s="2">
        <f t="shared" si="114"/>
        <v>4.3441901785424299</v>
      </c>
      <c r="D1245" s="2">
        <f t="shared" ref="D1245:D1308" si="116">$D$4*B1245+(1-$D$4)*D1244</f>
        <v>4.3340984805827487</v>
      </c>
      <c r="E1245" s="2">
        <f t="shared" si="115"/>
        <v>1.0091697959681234E-2</v>
      </c>
      <c r="F1245" s="2">
        <f t="shared" si="113"/>
        <v>-7.3786325374564955E-3</v>
      </c>
      <c r="G1245" s="2">
        <f t="shared" si="111"/>
        <v>1.7470330497137729E-2</v>
      </c>
      <c r="H1245" s="2" t="str">
        <f t="shared" si="112"/>
        <v>Sell</v>
      </c>
    </row>
    <row r="1246" spans="1:8" ht="13.5" x14ac:dyDescent="0.25">
      <c r="A1246" s="3">
        <f>TITRES_STAT!B1249</f>
        <v>43823</v>
      </c>
      <c r="B1246" s="17">
        <f>TITRES_STAT!D1249</f>
        <v>4.45</v>
      </c>
      <c r="C1246" s="2">
        <f t="shared" si="114"/>
        <v>4.34508399722821</v>
      </c>
      <c r="D1246" s="2">
        <f t="shared" si="116"/>
        <v>4.34268377831736</v>
      </c>
      <c r="E1246" s="2">
        <f t="shared" si="115"/>
        <v>2.4002189108500716E-3</v>
      </c>
      <c r="F1246" s="2">
        <f t="shared" si="113"/>
        <v>-5.4228622477951825E-3</v>
      </c>
      <c r="G1246" s="2">
        <f t="shared" si="111"/>
        <v>7.823081158645254E-3</v>
      </c>
      <c r="H1246" s="2" t="str">
        <f t="shared" si="112"/>
        <v>Sell</v>
      </c>
    </row>
    <row r="1247" spans="1:8" ht="13.5" x14ac:dyDescent="0.25">
      <c r="A1247" s="3">
        <f>TITRES_STAT!B1250</f>
        <v>43824</v>
      </c>
      <c r="B1247" s="17">
        <f>TITRES_STAT!D1250</f>
        <v>4.4800000000000004</v>
      </c>
      <c r="C1247" s="2">
        <f t="shared" si="114"/>
        <v>4.3596864591931013</v>
      </c>
      <c r="D1247" s="2">
        <f t="shared" si="116"/>
        <v>4.3528553502938516</v>
      </c>
      <c r="E1247" s="2">
        <f t="shared" si="115"/>
        <v>6.8311088992496494E-3</v>
      </c>
      <c r="F1247" s="2">
        <f t="shared" si="113"/>
        <v>-2.9720680183862157E-3</v>
      </c>
      <c r="G1247" s="2">
        <f t="shared" si="111"/>
        <v>9.8031769176358651E-3</v>
      </c>
      <c r="H1247" s="2" t="str">
        <f t="shared" si="112"/>
        <v>Sell</v>
      </c>
    </row>
    <row r="1248" spans="1:8" ht="13.5" x14ac:dyDescent="0.25">
      <c r="A1248" s="3">
        <f>TITRES_STAT!B1251</f>
        <v>43825</v>
      </c>
      <c r="B1248" s="17">
        <f>TITRES_STAT!D1251</f>
        <v>4.5</v>
      </c>
      <c r="C1248" s="2">
        <f t="shared" si="114"/>
        <v>4.3735808500864701</v>
      </c>
      <c r="D1248" s="2">
        <f t="shared" si="116"/>
        <v>4.3637549539757883</v>
      </c>
      <c r="E1248" s="2">
        <f t="shared" si="115"/>
        <v>9.8258961106818532E-3</v>
      </c>
      <c r="F1248" s="2">
        <f t="shared" si="113"/>
        <v>-4.1247519257260222E-4</v>
      </c>
      <c r="G1248" s="2">
        <f t="shared" si="111"/>
        <v>1.0238371303254456E-2</v>
      </c>
      <c r="H1248" s="2" t="str">
        <f t="shared" si="112"/>
        <v>Sell</v>
      </c>
    </row>
    <row r="1249" spans="1:8" ht="13.5" x14ac:dyDescent="0.25">
      <c r="A1249" s="3">
        <f>TITRES_STAT!B1252</f>
        <v>43826</v>
      </c>
      <c r="B1249" s="17">
        <f>TITRES_STAT!D1252</f>
        <v>4.58</v>
      </c>
      <c r="C1249" s="2">
        <f t="shared" si="114"/>
        <v>4.3776453346885518</v>
      </c>
      <c r="D1249" s="2">
        <f t="shared" si="116"/>
        <v>4.3797731055331379</v>
      </c>
      <c r="E1249" s="2">
        <f t="shared" si="115"/>
        <v>-2.1277708445861521E-3</v>
      </c>
      <c r="F1249" s="2">
        <f t="shared" si="113"/>
        <v>-7.5553432297531227E-4</v>
      </c>
      <c r="G1249" s="2">
        <f t="shared" si="111"/>
        <v>-1.3722365216108398E-3</v>
      </c>
      <c r="H1249" s="2" t="str">
        <f t="shared" si="112"/>
        <v>Hold</v>
      </c>
    </row>
    <row r="1250" spans="1:8" ht="13.5" x14ac:dyDescent="0.25">
      <c r="A1250" s="3">
        <f>TITRES_STAT!B1253</f>
        <v>43829</v>
      </c>
      <c r="B1250" s="17">
        <f>TITRES_STAT!D1253</f>
        <v>4.6900000000000004</v>
      </c>
      <c r="C1250" s="2">
        <f t="shared" si="114"/>
        <v>4.3872383601210823</v>
      </c>
      <c r="D1250" s="2">
        <f t="shared" si="116"/>
        <v>4.4027528754936469</v>
      </c>
      <c r="E1250" s="2">
        <f t="shared" si="115"/>
        <v>-1.5514515372564652E-2</v>
      </c>
      <c r="F1250" s="2">
        <f t="shared" si="113"/>
        <v>-3.7073305328931805E-3</v>
      </c>
      <c r="G1250" s="2">
        <f t="shared" si="111"/>
        <v>-1.1807184839671471E-2</v>
      </c>
      <c r="H1250" s="2" t="str">
        <f t="shared" si="112"/>
        <v>Hold</v>
      </c>
    </row>
    <row r="1251" spans="1:8" ht="13.5" x14ac:dyDescent="0.25">
      <c r="A1251" s="3">
        <f>TITRES_STAT!B1254</f>
        <v>43830</v>
      </c>
      <c r="B1251" s="17">
        <f>TITRES_STAT!D1254</f>
        <v>4.68</v>
      </c>
      <c r="C1251" s="2">
        <f t="shared" si="114"/>
        <v>4.396893997025531</v>
      </c>
      <c r="D1251" s="2">
        <f t="shared" si="116"/>
        <v>4.4232896995311544</v>
      </c>
      <c r="E1251" s="2">
        <f t="shared" si="115"/>
        <v>-2.6395702505623397E-2</v>
      </c>
      <c r="F1251" s="2">
        <f t="shared" si="113"/>
        <v>-8.2450049274392246E-3</v>
      </c>
      <c r="G1251" s="2">
        <f t="shared" si="111"/>
        <v>-1.8150697578184175E-2</v>
      </c>
      <c r="H1251" s="2" t="str">
        <f t="shared" si="112"/>
        <v>Hold</v>
      </c>
    </row>
    <row r="1252" spans="1:8" ht="13.5" x14ac:dyDescent="0.25">
      <c r="A1252" s="3">
        <f>TITRES_STAT!B1255</f>
        <v>43832</v>
      </c>
      <c r="B1252" s="17">
        <f>TITRES_STAT!D1255</f>
        <v>4.6399999999999997</v>
      </c>
      <c r="C1252" s="2">
        <f t="shared" si="114"/>
        <v>4.4050641513292952</v>
      </c>
      <c r="D1252" s="2">
        <f t="shared" si="116"/>
        <v>4.4393423143806983</v>
      </c>
      <c r="E1252" s="2">
        <f t="shared" si="115"/>
        <v>-3.4278163051403077E-2</v>
      </c>
      <c r="F1252" s="2">
        <f t="shared" si="113"/>
        <v>-1.3451636552231996E-2</v>
      </c>
      <c r="G1252" s="2">
        <f t="shared" ref="G1252:G1315" si="117">E1252-F1252</f>
        <v>-2.0826526499171081E-2</v>
      </c>
      <c r="H1252" s="2" t="str">
        <f t="shared" ref="H1252:H1315" si="118">IF(G1252&lt;0,"Hold","Sell")</f>
        <v>Hold</v>
      </c>
    </row>
    <row r="1253" spans="1:8" ht="13.5" x14ac:dyDescent="0.25">
      <c r="A1253" s="3">
        <f>TITRES_STAT!B1256</f>
        <v>43833</v>
      </c>
      <c r="B1253" s="17">
        <f>TITRES_STAT!D1256</f>
        <v>4.51</v>
      </c>
      <c r="C1253" s="2">
        <f t="shared" si="114"/>
        <v>4.4042850511247886</v>
      </c>
      <c r="D1253" s="2">
        <f t="shared" si="116"/>
        <v>4.4445762170191649</v>
      </c>
      <c r="E1253" s="2">
        <f t="shared" si="115"/>
        <v>-4.0291165894376313E-2</v>
      </c>
      <c r="F1253" s="2">
        <f t="shared" ref="F1253:F1316" si="119">(E1253*(2/(10)))+((1-(2/10))*F1252)</f>
        <v>-1.8819542420660862E-2</v>
      </c>
      <c r="G1253" s="2">
        <f t="shared" si="117"/>
        <v>-2.1471623473715451E-2</v>
      </c>
      <c r="H1253" s="2" t="str">
        <f t="shared" si="118"/>
        <v>Hold</v>
      </c>
    </row>
    <row r="1254" spans="1:8" ht="13.5" x14ac:dyDescent="0.25">
      <c r="A1254" s="3">
        <f>TITRES_STAT!B1257</f>
        <v>43836</v>
      </c>
      <c r="B1254" s="17">
        <f>TITRES_STAT!D1257</f>
        <v>4.4800000000000004</v>
      </c>
      <c r="C1254" s="2">
        <f t="shared" si="114"/>
        <v>4.4036258124902057</v>
      </c>
      <c r="D1254" s="2">
        <f t="shared" si="116"/>
        <v>4.4472002009436711</v>
      </c>
      <c r="E1254" s="2">
        <f t="shared" si="115"/>
        <v>-4.3574388453465396E-2</v>
      </c>
      <c r="F1254" s="2">
        <f t="shared" si="119"/>
        <v>-2.3770511627221769E-2</v>
      </c>
      <c r="G1254" s="2">
        <f t="shared" si="117"/>
        <v>-1.9803876826243627E-2</v>
      </c>
      <c r="H1254" s="2" t="str">
        <f t="shared" si="118"/>
        <v>Hold</v>
      </c>
    </row>
    <row r="1255" spans="1:8" ht="13.5" x14ac:dyDescent="0.25">
      <c r="A1255" s="3">
        <f>TITRES_STAT!B1258</f>
        <v>43837</v>
      </c>
      <c r="B1255" s="17">
        <f>TITRES_STAT!D1258</f>
        <v>4.3499999999999996</v>
      </c>
      <c r="C1255" s="2">
        <f t="shared" si="114"/>
        <v>4.3969141490301746</v>
      </c>
      <c r="D1255" s="2">
        <f t="shared" si="116"/>
        <v>4.4400001860589544</v>
      </c>
      <c r="E1255" s="2">
        <f t="shared" si="115"/>
        <v>-4.3086037028779778E-2</v>
      </c>
      <c r="F1255" s="2">
        <f t="shared" si="119"/>
        <v>-2.7633616707533372E-2</v>
      </c>
      <c r="G1255" s="2">
        <f t="shared" si="117"/>
        <v>-1.5452420321246406E-2</v>
      </c>
      <c r="H1255" s="2" t="str">
        <f t="shared" si="118"/>
        <v>Hold</v>
      </c>
    </row>
    <row r="1256" spans="1:8" ht="13.5" x14ac:dyDescent="0.25">
      <c r="A1256" s="3">
        <f>TITRES_STAT!B1259</f>
        <v>43838</v>
      </c>
      <c r="B1256" s="17">
        <f>TITRES_STAT!D1259</f>
        <v>4.29</v>
      </c>
      <c r="C1256" s="2">
        <f t="shared" si="114"/>
        <v>4.4050812030255324</v>
      </c>
      <c r="D1256" s="2">
        <f t="shared" si="116"/>
        <v>4.4288890611656981</v>
      </c>
      <c r="E1256" s="2">
        <f t="shared" si="115"/>
        <v>-2.3807858140165727E-2</v>
      </c>
      <c r="F1256" s="2">
        <f t="shared" si="119"/>
        <v>-2.6868464994059843E-2</v>
      </c>
      <c r="G1256" s="2">
        <f t="shared" si="117"/>
        <v>3.0606068538941156E-3</v>
      </c>
      <c r="H1256" s="2" t="str">
        <f t="shared" si="118"/>
        <v>Sell</v>
      </c>
    </row>
    <row r="1257" spans="1:8" ht="13.5" x14ac:dyDescent="0.25">
      <c r="A1257" s="3">
        <f>TITRES_STAT!B1260</f>
        <v>43839</v>
      </c>
      <c r="B1257" s="17">
        <f>TITRES_STAT!D1260</f>
        <v>4.2699999999999996</v>
      </c>
      <c r="C1257" s="2">
        <f t="shared" si="114"/>
        <v>4.4166071717908348</v>
      </c>
      <c r="D1257" s="2">
        <f t="shared" si="116"/>
        <v>4.41711950107935</v>
      </c>
      <c r="E1257" s="2">
        <f t="shared" si="115"/>
        <v>-5.1232928851518977E-4</v>
      </c>
      <c r="F1257" s="2">
        <f t="shared" si="119"/>
        <v>-2.1597237852950913E-2</v>
      </c>
      <c r="G1257" s="2">
        <f t="shared" si="117"/>
        <v>2.1084908564435723E-2</v>
      </c>
      <c r="H1257" s="2" t="str">
        <f t="shared" si="118"/>
        <v>Sell</v>
      </c>
    </row>
    <row r="1258" spans="1:8" ht="13.5" x14ac:dyDescent="0.25">
      <c r="A1258" s="3">
        <f>TITRES_STAT!B1261</f>
        <v>43840</v>
      </c>
      <c r="B1258" s="17">
        <f>TITRES_STAT!D1261</f>
        <v>4.2</v>
      </c>
      <c r="C1258" s="2">
        <f t="shared" si="114"/>
        <v>4.4294368376691677</v>
      </c>
      <c r="D1258" s="2">
        <f t="shared" si="116"/>
        <v>4.4010365750734719</v>
      </c>
      <c r="E1258" s="2">
        <f t="shared" si="115"/>
        <v>2.8400262595695835E-2</v>
      </c>
      <c r="F1258" s="2">
        <f t="shared" si="119"/>
        <v>-1.1597737763221563E-2</v>
      </c>
      <c r="G1258" s="2">
        <f t="shared" si="117"/>
        <v>3.9998000358917402E-2</v>
      </c>
      <c r="H1258" s="2" t="str">
        <f t="shared" si="118"/>
        <v>Sell</v>
      </c>
    </row>
    <row r="1259" spans="1:8" ht="13.5" x14ac:dyDescent="0.25">
      <c r="A1259" s="3">
        <f>TITRES_STAT!B1262</f>
        <v>43843</v>
      </c>
      <c r="B1259" s="17">
        <f>TITRES_STAT!D1262</f>
        <v>4.2</v>
      </c>
      <c r="C1259" s="2">
        <f t="shared" si="114"/>
        <v>4.4526004011046805</v>
      </c>
      <c r="D1259" s="2">
        <f t="shared" si="116"/>
        <v>4.3861449769198808</v>
      </c>
      <c r="E1259" s="2">
        <f t="shared" si="115"/>
        <v>6.6455424184799661E-2</v>
      </c>
      <c r="F1259" s="2">
        <f t="shared" si="119"/>
        <v>4.0128946263826831E-3</v>
      </c>
      <c r="G1259" s="2">
        <f t="shared" si="117"/>
        <v>6.2442529558416976E-2</v>
      </c>
      <c r="H1259" s="2" t="str">
        <f t="shared" si="118"/>
        <v>Sell</v>
      </c>
    </row>
    <row r="1260" spans="1:8" ht="13.5" x14ac:dyDescent="0.25">
      <c r="A1260" s="3">
        <f>TITRES_STAT!B1263</f>
        <v>43845</v>
      </c>
      <c r="B1260" s="17">
        <f>TITRES_STAT!D1263</f>
        <v>4.24</v>
      </c>
      <c r="C1260" s="2">
        <f t="shared" si="114"/>
        <v>4.4891234163193454</v>
      </c>
      <c r="D1260" s="2">
        <f t="shared" si="116"/>
        <v>4.3753194230739636</v>
      </c>
      <c r="E1260" s="2">
        <f t="shared" si="115"/>
        <v>0.11380399324538182</v>
      </c>
      <c r="F1260" s="2">
        <f t="shared" si="119"/>
        <v>2.5971114350182511E-2</v>
      </c>
      <c r="G1260" s="2">
        <f t="shared" si="117"/>
        <v>8.7832878895199307E-2</v>
      </c>
      <c r="H1260" s="2" t="str">
        <f t="shared" si="118"/>
        <v>Sell</v>
      </c>
    </row>
    <row r="1261" spans="1:8" ht="13.5" x14ac:dyDescent="0.25">
      <c r="A1261" s="3">
        <f>TITRES_STAT!B1264</f>
        <v>43846</v>
      </c>
      <c r="B1261" s="17">
        <f>TITRES_STAT!D1264</f>
        <v>4.1900000000000004</v>
      </c>
      <c r="C1261" s="2">
        <f t="shared" si="114"/>
        <v>4.5184890445779073</v>
      </c>
      <c r="D1261" s="2">
        <f t="shared" si="116"/>
        <v>4.3615920584018184</v>
      </c>
      <c r="E1261" s="2">
        <f t="shared" si="115"/>
        <v>0.15689698617608894</v>
      </c>
      <c r="F1261" s="2">
        <f t="shared" si="119"/>
        <v>5.2156288715363798E-2</v>
      </c>
      <c r="G1261" s="2">
        <f t="shared" si="117"/>
        <v>0.10474069746072515</v>
      </c>
      <c r="H1261" s="2" t="str">
        <f t="shared" si="118"/>
        <v>Sell</v>
      </c>
    </row>
    <row r="1262" spans="1:8" ht="13.5" x14ac:dyDescent="0.25">
      <c r="A1262" s="3">
        <f>TITRES_STAT!B1265</f>
        <v>43847</v>
      </c>
      <c r="B1262" s="17">
        <f>TITRES_STAT!D1265</f>
        <v>4.3</v>
      </c>
      <c r="C1262" s="2">
        <f t="shared" si="114"/>
        <v>4.5371830377197675</v>
      </c>
      <c r="D1262" s="2">
        <f t="shared" si="116"/>
        <v>4.3570296837053881</v>
      </c>
      <c r="E1262" s="2">
        <f t="shared" si="115"/>
        <v>0.18015335401437937</v>
      </c>
      <c r="F1262" s="2">
        <f t="shared" si="119"/>
        <v>7.7755701775166913E-2</v>
      </c>
      <c r="G1262" s="2">
        <f t="shared" si="117"/>
        <v>0.10239765223921246</v>
      </c>
      <c r="H1262" s="2" t="str">
        <f t="shared" si="118"/>
        <v>Sell</v>
      </c>
    </row>
    <row r="1263" spans="1:8" ht="13.5" x14ac:dyDescent="0.25">
      <c r="A1263" s="3">
        <f>TITRES_STAT!B1266</f>
        <v>43850</v>
      </c>
      <c r="B1263" s="17">
        <f>TITRES_STAT!D1266</f>
        <v>4.3</v>
      </c>
      <c r="C1263" s="2">
        <f t="shared" si="114"/>
        <v>4.5330010319167267</v>
      </c>
      <c r="D1263" s="2">
        <f t="shared" si="116"/>
        <v>4.3528052626901745</v>
      </c>
      <c r="E1263" s="2">
        <f t="shared" si="115"/>
        <v>0.18019576922655212</v>
      </c>
      <c r="F1263" s="2">
        <f t="shared" si="119"/>
        <v>9.8243715265443954E-2</v>
      </c>
      <c r="G1263" s="2">
        <f t="shared" si="117"/>
        <v>8.1952053961108162E-2</v>
      </c>
      <c r="H1263" s="2" t="str">
        <f t="shared" si="118"/>
        <v>Sell</v>
      </c>
    </row>
    <row r="1264" spans="1:8" ht="13.5" x14ac:dyDescent="0.25">
      <c r="A1264" s="3">
        <f>TITRES_STAT!B1267</f>
        <v>43851</v>
      </c>
      <c r="B1264" s="17">
        <f>TITRES_STAT!D1267</f>
        <v>4.29</v>
      </c>
      <c r="C1264" s="2">
        <f t="shared" si="114"/>
        <v>4.5248470270064614</v>
      </c>
      <c r="D1264" s="2">
        <f t="shared" si="116"/>
        <v>4.3481530210094208</v>
      </c>
      <c r="E1264" s="2">
        <f t="shared" si="115"/>
        <v>0.17669400599704055</v>
      </c>
      <c r="F1264" s="2">
        <f t="shared" si="119"/>
        <v>0.11393377341176328</v>
      </c>
      <c r="G1264" s="2">
        <f t="shared" si="117"/>
        <v>6.276023258527727E-2</v>
      </c>
      <c r="H1264" s="2" t="str">
        <f t="shared" si="118"/>
        <v>Sell</v>
      </c>
    </row>
    <row r="1265" spans="1:8" ht="13.5" x14ac:dyDescent="0.25">
      <c r="A1265" s="3">
        <f>TITRES_STAT!B1268</f>
        <v>43852</v>
      </c>
      <c r="B1265" s="17">
        <f>TITRES_STAT!D1268</f>
        <v>4.28</v>
      </c>
      <c r="C1265" s="2">
        <f t="shared" si="114"/>
        <v>4.4979474843900826</v>
      </c>
      <c r="D1265" s="2">
        <f t="shared" si="116"/>
        <v>4.3431046490827976</v>
      </c>
      <c r="E1265" s="2">
        <f t="shared" si="115"/>
        <v>0.15484283530728504</v>
      </c>
      <c r="F1265" s="2">
        <f t="shared" si="119"/>
        <v>0.12211558579086763</v>
      </c>
      <c r="G1265" s="2">
        <f t="shared" si="117"/>
        <v>3.2727249516417409E-2</v>
      </c>
      <c r="H1265" s="2" t="str">
        <f t="shared" si="118"/>
        <v>Sell</v>
      </c>
    </row>
    <row r="1266" spans="1:8" ht="13.5" x14ac:dyDescent="0.25">
      <c r="A1266" s="3">
        <f>TITRES_STAT!B1269</f>
        <v>43853</v>
      </c>
      <c r="B1266" s="17">
        <f>TITRES_STAT!D1269</f>
        <v>4.29</v>
      </c>
      <c r="C1266" s="2">
        <f t="shared" si="114"/>
        <v>4.4659555637146848</v>
      </c>
      <c r="D1266" s="2">
        <f t="shared" si="116"/>
        <v>4.3391709713729609</v>
      </c>
      <c r="E1266" s="2">
        <f t="shared" si="115"/>
        <v>0.1267845923417239</v>
      </c>
      <c r="F1266" s="2">
        <f t="shared" si="119"/>
        <v>0.1230493871010389</v>
      </c>
      <c r="G1266" s="2">
        <f t="shared" si="117"/>
        <v>3.735205240685005E-3</v>
      </c>
      <c r="H1266" s="2" t="str">
        <f t="shared" si="118"/>
        <v>Sell</v>
      </c>
    </row>
    <row r="1267" spans="1:8" ht="13.5" x14ac:dyDescent="0.25">
      <c r="A1267" s="3">
        <f>TITRES_STAT!B1270</f>
        <v>43854</v>
      </c>
      <c r="B1267" s="17">
        <f>TITRES_STAT!D1270</f>
        <v>4.4000000000000004</v>
      </c>
      <c r="C1267" s="2">
        <f t="shared" si="114"/>
        <v>4.4358085539124259</v>
      </c>
      <c r="D1267" s="2">
        <f t="shared" si="116"/>
        <v>4.3436768253453346</v>
      </c>
      <c r="E1267" s="2">
        <f t="shared" si="115"/>
        <v>9.2131728567091287E-2</v>
      </c>
      <c r="F1267" s="2">
        <f t="shared" si="119"/>
        <v>0.11686585539424937</v>
      </c>
      <c r="G1267" s="2">
        <f t="shared" si="117"/>
        <v>-2.4734126827158087E-2</v>
      </c>
      <c r="H1267" s="2" t="str">
        <f t="shared" si="118"/>
        <v>Hold</v>
      </c>
    </row>
    <row r="1268" spans="1:8" ht="13.5" x14ac:dyDescent="0.25">
      <c r="A1268" s="3">
        <f>TITRES_STAT!B1271</f>
        <v>43857</v>
      </c>
      <c r="B1268" s="17">
        <f>TITRES_STAT!D1271</f>
        <v>4.4000000000000004</v>
      </c>
      <c r="C1268" s="2">
        <f t="shared" si="114"/>
        <v>4.3995303148489757</v>
      </c>
      <c r="D1268" s="2">
        <f t="shared" si="116"/>
        <v>4.3478489123567909</v>
      </c>
      <c r="E1268" s="2">
        <f t="shared" si="115"/>
        <v>5.168140249218478E-2</v>
      </c>
      <c r="F1268" s="2">
        <f t="shared" si="119"/>
        <v>0.10382896481383647</v>
      </c>
      <c r="G1268" s="2">
        <f t="shared" si="117"/>
        <v>-5.2147562321651686E-2</v>
      </c>
      <c r="H1268" s="2" t="str">
        <f t="shared" si="118"/>
        <v>Hold</v>
      </c>
    </row>
    <row r="1269" spans="1:8" ht="13.5" x14ac:dyDescent="0.25">
      <c r="A1269" s="3">
        <f>TITRES_STAT!B1272</f>
        <v>43858</v>
      </c>
      <c r="B1269" s="17">
        <f>TITRES_STAT!D1272</f>
        <v>4.4000000000000004</v>
      </c>
      <c r="C1269" s="2">
        <f t="shared" si="114"/>
        <v>4.3688333433337485</v>
      </c>
      <c r="D1269" s="2">
        <f t="shared" si="116"/>
        <v>4.3517119558859179</v>
      </c>
      <c r="E1269" s="2">
        <f t="shared" si="115"/>
        <v>1.7121387447830649E-2</v>
      </c>
      <c r="F1269" s="2">
        <f t="shared" si="119"/>
        <v>8.6487449340635306E-2</v>
      </c>
      <c r="G1269" s="2">
        <f t="shared" si="117"/>
        <v>-6.9366061892804656E-2</v>
      </c>
      <c r="H1269" s="2" t="str">
        <f t="shared" si="118"/>
        <v>Hold</v>
      </c>
    </row>
    <row r="1270" spans="1:8" ht="13.5" x14ac:dyDescent="0.25">
      <c r="A1270" s="3">
        <f>TITRES_STAT!B1273</f>
        <v>43859</v>
      </c>
      <c r="B1270" s="17">
        <f>TITRES_STAT!D1273</f>
        <v>4.38</v>
      </c>
      <c r="C1270" s="2">
        <f t="shared" si="114"/>
        <v>4.3490128289747103</v>
      </c>
      <c r="D1270" s="2">
        <f t="shared" si="116"/>
        <v>4.3538073665610355</v>
      </c>
      <c r="E1270" s="2">
        <f t="shared" si="115"/>
        <v>-4.7945375863251982E-3</v>
      </c>
      <c r="F1270" s="2">
        <f t="shared" si="119"/>
        <v>6.8231051955243205E-2</v>
      </c>
      <c r="G1270" s="2">
        <f t="shared" si="117"/>
        <v>-7.3025589541568403E-2</v>
      </c>
      <c r="H1270" s="2" t="str">
        <f t="shared" si="118"/>
        <v>Hold</v>
      </c>
    </row>
    <row r="1271" spans="1:8" ht="13.5" x14ac:dyDescent="0.25">
      <c r="A1271" s="3">
        <f>TITRES_STAT!B1274</f>
        <v>43860</v>
      </c>
      <c r="B1271" s="17">
        <f>TITRES_STAT!D1274</f>
        <v>4.3</v>
      </c>
      <c r="C1271" s="2">
        <f t="shared" si="114"/>
        <v>4.3245493168247551</v>
      </c>
      <c r="D1271" s="2">
        <f t="shared" si="116"/>
        <v>4.3498216357046626</v>
      </c>
      <c r="E1271" s="2">
        <f t="shared" si="115"/>
        <v>-2.5272318879907552E-2</v>
      </c>
      <c r="F1271" s="2">
        <f t="shared" si="119"/>
        <v>4.9530377788213058E-2</v>
      </c>
      <c r="G1271" s="2">
        <f t="shared" si="117"/>
        <v>-7.4802696668120616E-2</v>
      </c>
      <c r="H1271" s="2" t="str">
        <f t="shared" si="118"/>
        <v>Hold</v>
      </c>
    </row>
    <row r="1272" spans="1:8" ht="13.5" x14ac:dyDescent="0.25">
      <c r="A1272" s="3">
        <f>TITRES_STAT!B1275</f>
        <v>43861</v>
      </c>
      <c r="B1272" s="17">
        <f>TITRES_STAT!D1275</f>
        <v>4.4000000000000004</v>
      </c>
      <c r="C1272" s="2">
        <f t="shared" si="114"/>
        <v>4.3207724988517162</v>
      </c>
      <c r="D1272" s="2">
        <f t="shared" si="116"/>
        <v>4.3535385515783913</v>
      </c>
      <c r="E1272" s="2">
        <f t="shared" si="115"/>
        <v>-3.2766052726675099E-2</v>
      </c>
      <c r="F1272" s="2">
        <f t="shared" si="119"/>
        <v>3.3071091685235435E-2</v>
      </c>
      <c r="G1272" s="2">
        <f t="shared" si="117"/>
        <v>-6.5837144411910534E-2</v>
      </c>
      <c r="H1272" s="2" t="str">
        <f t="shared" si="118"/>
        <v>Hold</v>
      </c>
    </row>
    <row r="1273" spans="1:8" ht="13.5" x14ac:dyDescent="0.25">
      <c r="A1273" s="3">
        <f>TITRES_STAT!B1276</f>
        <v>43864</v>
      </c>
      <c r="B1273" s="17">
        <f>TITRES_STAT!D1276</f>
        <v>4.4400000000000004</v>
      </c>
      <c r="C1273" s="2">
        <f t="shared" si="114"/>
        <v>4.3175767297976062</v>
      </c>
      <c r="D1273" s="2">
        <f t="shared" si="116"/>
        <v>4.3599431033133254</v>
      </c>
      <c r="E1273" s="2">
        <f t="shared" si="115"/>
        <v>-4.2366373515719147E-2</v>
      </c>
      <c r="F1273" s="2">
        <f t="shared" si="119"/>
        <v>1.7983598645044521E-2</v>
      </c>
      <c r="G1273" s="2">
        <f t="shared" si="117"/>
        <v>-6.0349972160763668E-2</v>
      </c>
      <c r="H1273" s="2" t="str">
        <f t="shared" si="118"/>
        <v>Hold</v>
      </c>
    </row>
    <row r="1274" spans="1:8" ht="13.5" x14ac:dyDescent="0.25">
      <c r="A1274" s="3">
        <f>TITRES_STAT!B1277</f>
        <v>43865</v>
      </c>
      <c r="B1274" s="17">
        <f>TITRES_STAT!D1277</f>
        <v>4.4000000000000004</v>
      </c>
      <c r="C1274" s="2">
        <f t="shared" si="114"/>
        <v>4.3133341559825897</v>
      </c>
      <c r="D1274" s="2">
        <f t="shared" si="116"/>
        <v>4.3629102808456715</v>
      </c>
      <c r="E1274" s="2">
        <f t="shared" si="115"/>
        <v>-4.9576124863081716E-2</v>
      </c>
      <c r="F1274" s="2">
        <f t="shared" si="119"/>
        <v>4.471653943419274E-3</v>
      </c>
      <c r="G1274" s="2">
        <f t="shared" si="117"/>
        <v>-5.4047778806500989E-2</v>
      </c>
      <c r="H1274" s="2" t="str">
        <f t="shared" si="118"/>
        <v>Hold</v>
      </c>
    </row>
    <row r="1275" spans="1:8" ht="13.5" x14ac:dyDescent="0.25">
      <c r="A1275" s="3">
        <f>TITRES_STAT!B1278</f>
        <v>43866</v>
      </c>
      <c r="B1275" s="17">
        <f>TITRES_STAT!D1278</f>
        <v>4.3</v>
      </c>
      <c r="C1275" s="2">
        <f t="shared" si="114"/>
        <v>4.3082058242929611</v>
      </c>
      <c r="D1275" s="2">
        <f t="shared" si="116"/>
        <v>4.358250260042289</v>
      </c>
      <c r="E1275" s="2">
        <f t="shared" si="115"/>
        <v>-5.0044435749327931E-2</v>
      </c>
      <c r="F1275" s="2">
        <f t="shared" si="119"/>
        <v>-6.431563995130167E-3</v>
      </c>
      <c r="G1275" s="2">
        <f t="shared" si="117"/>
        <v>-4.3612871754197764E-2</v>
      </c>
      <c r="H1275" s="2" t="str">
        <f t="shared" si="118"/>
        <v>Hold</v>
      </c>
    </row>
    <row r="1276" spans="1:8" ht="13.5" x14ac:dyDescent="0.25">
      <c r="A1276" s="3">
        <f>TITRES_STAT!B1279</f>
        <v>43867</v>
      </c>
      <c r="B1276" s="17">
        <f>TITRES_STAT!D1279</f>
        <v>4.38</v>
      </c>
      <c r="C1276" s="2">
        <f t="shared" si="114"/>
        <v>4.3054049282478903</v>
      </c>
      <c r="D1276" s="2">
        <f t="shared" si="116"/>
        <v>4.3598613518910083</v>
      </c>
      <c r="E1276" s="2">
        <f t="shared" si="115"/>
        <v>-5.4456423643117979E-2</v>
      </c>
      <c r="F1276" s="2">
        <f t="shared" si="119"/>
        <v>-1.6036535924727729E-2</v>
      </c>
      <c r="G1276" s="2">
        <f t="shared" si="117"/>
        <v>-3.841988771839025E-2</v>
      </c>
      <c r="H1276" s="2" t="str">
        <f t="shared" si="118"/>
        <v>Hold</v>
      </c>
    </row>
    <row r="1277" spans="1:8" ht="13.5" x14ac:dyDescent="0.25">
      <c r="A1277" s="3">
        <f>TITRES_STAT!B1280</f>
        <v>43868</v>
      </c>
      <c r="B1277" s="17">
        <f>TITRES_STAT!D1280</f>
        <v>4.3</v>
      </c>
      <c r="C1277" s="2">
        <f t="shared" si="114"/>
        <v>4.3199580162097533</v>
      </c>
      <c r="D1277" s="2">
        <f t="shared" si="116"/>
        <v>4.3554271776768596</v>
      </c>
      <c r="E1277" s="2">
        <f t="shared" si="115"/>
        <v>-3.5469161467106325E-2</v>
      </c>
      <c r="F1277" s="2">
        <f t="shared" si="119"/>
        <v>-1.9923061033203449E-2</v>
      </c>
      <c r="G1277" s="2">
        <f t="shared" si="117"/>
        <v>-1.5546100433902876E-2</v>
      </c>
      <c r="H1277" s="2" t="str">
        <f t="shared" si="118"/>
        <v>Hold</v>
      </c>
    </row>
    <row r="1278" spans="1:8" ht="13.5" x14ac:dyDescent="0.25">
      <c r="A1278" s="3">
        <f>TITRES_STAT!B1281</f>
        <v>43871</v>
      </c>
      <c r="B1278" s="17">
        <f>TITRES_STAT!D1281</f>
        <v>4.34</v>
      </c>
      <c r="C1278" s="2">
        <f t="shared" si="114"/>
        <v>4.332272167562099</v>
      </c>
      <c r="D1278" s="2">
        <f t="shared" si="116"/>
        <v>4.3542844237748701</v>
      </c>
      <c r="E1278" s="2">
        <f t="shared" si="115"/>
        <v>-2.2012256212771142E-2</v>
      </c>
      <c r="F1278" s="2">
        <f t="shared" si="119"/>
        <v>-2.0340900069116988E-2</v>
      </c>
      <c r="G1278" s="2">
        <f t="shared" si="117"/>
        <v>-1.6713561436541534E-3</v>
      </c>
      <c r="H1278" s="2" t="str">
        <f t="shared" si="118"/>
        <v>Hold</v>
      </c>
    </row>
    <row r="1279" spans="1:8" ht="13.5" x14ac:dyDescent="0.25">
      <c r="A1279" s="3">
        <f>TITRES_STAT!B1282</f>
        <v>43872</v>
      </c>
      <c r="B1279" s="17">
        <f>TITRES_STAT!D1282</f>
        <v>4.3</v>
      </c>
      <c r="C1279" s="2">
        <f t="shared" si="114"/>
        <v>4.3426918340910072</v>
      </c>
      <c r="D1279" s="2">
        <f t="shared" si="116"/>
        <v>4.350263355347102</v>
      </c>
      <c r="E1279" s="2">
        <f t="shared" si="115"/>
        <v>-7.5715212560947265E-3</v>
      </c>
      <c r="F1279" s="2">
        <f t="shared" si="119"/>
        <v>-1.7787024306512536E-2</v>
      </c>
      <c r="G1279" s="2">
        <f t="shared" si="117"/>
        <v>1.021550305041781E-2</v>
      </c>
      <c r="H1279" s="2" t="str">
        <f t="shared" si="118"/>
        <v>Sell</v>
      </c>
    </row>
    <row r="1280" spans="1:8" ht="13.5" x14ac:dyDescent="0.25">
      <c r="A1280" s="3">
        <f>TITRES_STAT!B1283</f>
        <v>43873</v>
      </c>
      <c r="B1280" s="17">
        <f>TITRES_STAT!D1283</f>
        <v>4.28</v>
      </c>
      <c r="C1280" s="2">
        <f t="shared" si="114"/>
        <v>4.3484315519231602</v>
      </c>
      <c r="D1280" s="2">
        <f t="shared" si="116"/>
        <v>4.3450586623584284</v>
      </c>
      <c r="E1280" s="2">
        <f t="shared" si="115"/>
        <v>3.3728895647318069E-3</v>
      </c>
      <c r="F1280" s="2">
        <f t="shared" si="119"/>
        <v>-1.3555041532263667E-2</v>
      </c>
      <c r="G1280" s="2">
        <f t="shared" si="117"/>
        <v>1.6927931096995474E-2</v>
      </c>
      <c r="H1280" s="2" t="str">
        <f t="shared" si="118"/>
        <v>Sell</v>
      </c>
    </row>
    <row r="1281" spans="1:8" ht="13.5" x14ac:dyDescent="0.25">
      <c r="A1281" s="3">
        <f>TITRES_STAT!B1284</f>
        <v>43874</v>
      </c>
      <c r="B1281" s="17">
        <f>TITRES_STAT!D1284</f>
        <v>4.22</v>
      </c>
      <c r="C1281" s="2">
        <f t="shared" si="114"/>
        <v>4.3409805439349816</v>
      </c>
      <c r="D1281" s="2">
        <f t="shared" si="116"/>
        <v>4.3357950577392854</v>
      </c>
      <c r="E1281" s="2">
        <f t="shared" si="115"/>
        <v>5.1854861956961429E-3</v>
      </c>
      <c r="F1281" s="2">
        <f t="shared" si="119"/>
        <v>-9.8069359866717071E-3</v>
      </c>
      <c r="G1281" s="2">
        <f t="shared" si="117"/>
        <v>1.499242218236785E-2</v>
      </c>
      <c r="H1281" s="2" t="str">
        <f t="shared" si="118"/>
        <v>Sell</v>
      </c>
    </row>
    <row r="1282" spans="1:8" ht="13.5" x14ac:dyDescent="0.25">
      <c r="A1282" s="3">
        <f>TITRES_STAT!B1285</f>
        <v>43875</v>
      </c>
      <c r="B1282" s="17">
        <f>TITRES_STAT!D1285</f>
        <v>4.2</v>
      </c>
      <c r="C1282" s="2">
        <f t="shared" si="114"/>
        <v>4.3500604602526769</v>
      </c>
      <c r="D1282" s="2">
        <f t="shared" si="116"/>
        <v>4.3257361645734118</v>
      </c>
      <c r="E1282" s="2">
        <f t="shared" si="115"/>
        <v>2.4324295679265084E-2</v>
      </c>
      <c r="F1282" s="2">
        <f t="shared" si="119"/>
        <v>-2.9806896534843481E-3</v>
      </c>
      <c r="G1282" s="2">
        <f t="shared" si="117"/>
        <v>2.7304985332749433E-2</v>
      </c>
      <c r="H1282" s="2" t="str">
        <f t="shared" si="118"/>
        <v>Sell</v>
      </c>
    </row>
    <row r="1283" spans="1:8" ht="13.5" x14ac:dyDescent="0.25">
      <c r="A1283" s="3">
        <f>TITRES_STAT!B1286</f>
        <v>43878</v>
      </c>
      <c r="B1283" s="17">
        <f>TITRES_STAT!D1286</f>
        <v>4.32</v>
      </c>
      <c r="C1283" s="2">
        <f t="shared" si="114"/>
        <v>4.3638973125214964</v>
      </c>
      <c r="D1283" s="2">
        <f t="shared" si="116"/>
        <v>4.3253112634938997</v>
      </c>
      <c r="E1283" s="2">
        <f t="shared" si="115"/>
        <v>3.8586049027596658E-2</v>
      </c>
      <c r="F1283" s="2">
        <f t="shared" si="119"/>
        <v>5.3326580827318532E-3</v>
      </c>
      <c r="G1283" s="2">
        <f t="shared" si="117"/>
        <v>3.3253390944864805E-2</v>
      </c>
      <c r="H1283" s="2" t="str">
        <f t="shared" si="118"/>
        <v>Sell</v>
      </c>
    </row>
    <row r="1284" spans="1:8" ht="13.5" x14ac:dyDescent="0.25">
      <c r="A1284" s="3">
        <f>TITRES_STAT!B1287</f>
        <v>43879</v>
      </c>
      <c r="B1284" s="17">
        <f>TITRES_STAT!D1287</f>
        <v>4.43</v>
      </c>
      <c r="C1284" s="2">
        <f t="shared" si="114"/>
        <v>4.369451572133574</v>
      </c>
      <c r="D1284" s="2">
        <f t="shared" si="116"/>
        <v>4.3330659847165744</v>
      </c>
      <c r="E1284" s="2">
        <f t="shared" si="115"/>
        <v>3.6385587416999599E-2</v>
      </c>
      <c r="F1284" s="2">
        <f t="shared" si="119"/>
        <v>1.1543243949585403E-2</v>
      </c>
      <c r="G1284" s="2">
        <f t="shared" si="117"/>
        <v>2.4842343467414194E-2</v>
      </c>
      <c r="H1284" s="2" t="str">
        <f t="shared" si="118"/>
        <v>Sell</v>
      </c>
    </row>
    <row r="1285" spans="1:8" ht="13.5" x14ac:dyDescent="0.25">
      <c r="A1285" s="3">
        <f>TITRES_STAT!B1288</f>
        <v>43880</v>
      </c>
      <c r="B1285" s="17">
        <f>TITRES_STAT!D1288</f>
        <v>4.62</v>
      </c>
      <c r="C1285" s="2">
        <f t="shared" si="114"/>
        <v>4.3587667148822549</v>
      </c>
      <c r="D1285" s="2">
        <f t="shared" si="116"/>
        <v>4.3543203562190502</v>
      </c>
      <c r="E1285" s="2">
        <f t="shared" si="115"/>
        <v>4.4463586632046415E-3</v>
      </c>
      <c r="F1285" s="2">
        <f t="shared" si="119"/>
        <v>1.0123866892309251E-2</v>
      </c>
      <c r="G1285" s="2">
        <f t="shared" si="117"/>
        <v>-5.6775082291046098E-3</v>
      </c>
      <c r="H1285" s="2" t="str">
        <f t="shared" si="118"/>
        <v>Hold</v>
      </c>
    </row>
    <row r="1286" spans="1:8" ht="13.5" x14ac:dyDescent="0.25">
      <c r="A1286" s="3">
        <f>TITRES_STAT!B1289</f>
        <v>43881</v>
      </c>
      <c r="B1286" s="17">
        <f>TITRES_STAT!D1289</f>
        <v>4.75</v>
      </c>
      <c r="C1286" s="2">
        <f t="shared" si="114"/>
        <v>4.3620333741311388</v>
      </c>
      <c r="D1286" s="2">
        <f t="shared" si="116"/>
        <v>4.383629959462084</v>
      </c>
      <c r="E1286" s="2">
        <f t="shared" si="115"/>
        <v>-2.1596585330945217E-2</v>
      </c>
      <c r="F1286" s="2">
        <f t="shared" si="119"/>
        <v>3.7797764476583586E-3</v>
      </c>
      <c r="G1286" s="2">
        <f t="shared" si="117"/>
        <v>-2.5376361778603578E-2</v>
      </c>
      <c r="H1286" s="2" t="str">
        <f t="shared" si="118"/>
        <v>Hold</v>
      </c>
    </row>
    <row r="1287" spans="1:8" ht="13.5" x14ac:dyDescent="0.25">
      <c r="A1287" s="3">
        <f>TITRES_STAT!B1290</f>
        <v>43882</v>
      </c>
      <c r="B1287" s="17">
        <f>TITRES_STAT!D1290</f>
        <v>4.75</v>
      </c>
      <c r="C1287" s="2">
        <f t="shared" si="114"/>
        <v>4.3524897781109635</v>
      </c>
      <c r="D1287" s="2">
        <f t="shared" si="116"/>
        <v>4.4107684809834113</v>
      </c>
      <c r="E1287" s="2">
        <f t="shared" si="115"/>
        <v>-5.8278702872447852E-2</v>
      </c>
      <c r="F1287" s="2">
        <f t="shared" si="119"/>
        <v>-8.6319194163628852E-3</v>
      </c>
      <c r="G1287" s="2">
        <f t="shared" si="117"/>
        <v>-4.9646783456084968E-2</v>
      </c>
      <c r="H1287" s="2" t="str">
        <f t="shared" si="118"/>
        <v>Hold</v>
      </c>
    </row>
    <row r="1288" spans="1:8" ht="13.5" x14ac:dyDescent="0.25">
      <c r="A1288" s="3">
        <f>TITRES_STAT!B1291</f>
        <v>43885</v>
      </c>
      <c r="B1288" s="17">
        <f>TITRES_STAT!D1291</f>
        <v>4.72</v>
      </c>
      <c r="C1288" s="2">
        <f t="shared" si="114"/>
        <v>4.3505682737861999</v>
      </c>
      <c r="D1288" s="2">
        <f t="shared" si="116"/>
        <v>4.4336745194290845</v>
      </c>
      <c r="E1288" s="2">
        <f t="shared" si="115"/>
        <v>-8.3106245642884602E-2</v>
      </c>
      <c r="F1288" s="2">
        <f t="shared" si="119"/>
        <v>-2.352678466166723E-2</v>
      </c>
      <c r="G1288" s="2">
        <f t="shared" si="117"/>
        <v>-5.9579460981217372E-2</v>
      </c>
      <c r="H1288" s="2" t="str">
        <f t="shared" si="118"/>
        <v>Hold</v>
      </c>
    </row>
    <row r="1289" spans="1:8" ht="13.5" x14ac:dyDescent="0.25">
      <c r="A1289" s="3">
        <f>TITRES_STAT!B1292</f>
        <v>43886</v>
      </c>
      <c r="B1289" s="17">
        <f>TITRES_STAT!D1292</f>
        <v>4.6100000000000003</v>
      </c>
      <c r="C1289" s="2">
        <f t="shared" si="114"/>
        <v>4.3427885393575538</v>
      </c>
      <c r="D1289" s="2">
        <f t="shared" si="116"/>
        <v>4.4467356661380411</v>
      </c>
      <c r="E1289" s="2">
        <f t="shared" si="115"/>
        <v>-0.10394712678048723</v>
      </c>
      <c r="F1289" s="2">
        <f t="shared" si="119"/>
        <v>-3.9610853085431233E-2</v>
      </c>
      <c r="G1289" s="2">
        <f t="shared" si="117"/>
        <v>-6.4336273695055998E-2</v>
      </c>
      <c r="H1289" s="2" t="str">
        <f t="shared" si="118"/>
        <v>Hold</v>
      </c>
    </row>
    <row r="1290" spans="1:8" ht="13.5" x14ac:dyDescent="0.25">
      <c r="A1290" s="3">
        <f>TITRES_STAT!B1293</f>
        <v>43887</v>
      </c>
      <c r="B1290" s="17">
        <f>TITRES_STAT!D1293</f>
        <v>4.5999999999999996</v>
      </c>
      <c r="C1290" s="2">
        <f t="shared" si="114"/>
        <v>4.3331287640717768</v>
      </c>
      <c r="D1290" s="2">
        <f t="shared" si="116"/>
        <v>4.4580885797574457</v>
      </c>
      <c r="E1290" s="2">
        <f t="shared" si="115"/>
        <v>-0.12495981568566883</v>
      </c>
      <c r="F1290" s="2">
        <f t="shared" si="119"/>
        <v>-5.6680645605478759E-2</v>
      </c>
      <c r="G1290" s="2">
        <f t="shared" si="117"/>
        <v>-6.8279170080190077E-2</v>
      </c>
      <c r="H1290" s="2" t="str">
        <f t="shared" si="118"/>
        <v>Hold</v>
      </c>
    </row>
    <row r="1291" spans="1:8" ht="13.5" x14ac:dyDescent="0.25">
      <c r="A1291" s="3">
        <f>TITRES_STAT!B1294</f>
        <v>43888</v>
      </c>
      <c r="B1291" s="17">
        <f>TITRES_STAT!D1294</f>
        <v>4.54</v>
      </c>
      <c r="C1291" s="2">
        <f t="shared" si="114"/>
        <v>4.3157243388299653</v>
      </c>
      <c r="D1291" s="2">
        <f t="shared" si="116"/>
        <v>4.4641560923680048</v>
      </c>
      <c r="E1291" s="2">
        <f t="shared" si="115"/>
        <v>-0.1484317535380395</v>
      </c>
      <c r="F1291" s="2">
        <f t="shared" si="119"/>
        <v>-7.503086719199091E-2</v>
      </c>
      <c r="G1291" s="2">
        <f t="shared" si="117"/>
        <v>-7.3400886346048591E-2</v>
      </c>
      <c r="H1291" s="2" t="str">
        <f t="shared" si="118"/>
        <v>Hold</v>
      </c>
    </row>
    <row r="1292" spans="1:8" ht="13.5" x14ac:dyDescent="0.25">
      <c r="A1292" s="3">
        <f>TITRES_STAT!B1295</f>
        <v>43889</v>
      </c>
      <c r="B1292" s="17">
        <f>TITRES_STAT!D1295</f>
        <v>4.54</v>
      </c>
      <c r="C1292" s="2">
        <f t="shared" si="114"/>
        <v>4.2979205943945864</v>
      </c>
      <c r="D1292" s="2">
        <f t="shared" si="116"/>
        <v>4.4697741596000045</v>
      </c>
      <c r="E1292" s="2">
        <f t="shared" si="115"/>
        <v>-0.17185356520541806</v>
      </c>
      <c r="F1292" s="2">
        <f t="shared" si="119"/>
        <v>-9.439540679467634E-2</v>
      </c>
      <c r="G1292" s="2">
        <f t="shared" si="117"/>
        <v>-7.7458158410741718E-2</v>
      </c>
      <c r="H1292" s="2" t="str">
        <f t="shared" si="118"/>
        <v>Hold</v>
      </c>
    </row>
    <row r="1293" spans="1:8" ht="13.5" x14ac:dyDescent="0.25">
      <c r="A1293" s="3">
        <f>TITRES_STAT!B1296</f>
        <v>43892</v>
      </c>
      <c r="B1293" s="17">
        <f>TITRES_STAT!D1296</f>
        <v>4.5999999999999996</v>
      </c>
      <c r="C1293" s="2">
        <f t="shared" si="114"/>
        <v>4.3013174260261886</v>
      </c>
      <c r="D1293" s="2">
        <f t="shared" si="116"/>
        <v>4.479420518148153</v>
      </c>
      <c r="E1293" s="2">
        <f t="shared" si="115"/>
        <v>-0.1781030921219644</v>
      </c>
      <c r="F1293" s="2">
        <f t="shared" si="119"/>
        <v>-0.11113694386013395</v>
      </c>
      <c r="G1293" s="2">
        <f t="shared" si="117"/>
        <v>-6.6966148261830449E-2</v>
      </c>
      <c r="H1293" s="2" t="str">
        <f t="shared" si="118"/>
        <v>Hold</v>
      </c>
    </row>
    <row r="1294" spans="1:8" ht="13.5" x14ac:dyDescent="0.25">
      <c r="A1294" s="3">
        <f>TITRES_STAT!B1297</f>
        <v>43893</v>
      </c>
      <c r="B1294" s="17">
        <f>TITRES_STAT!D1297</f>
        <v>4.59</v>
      </c>
      <c r="C1294" s="2">
        <f t="shared" si="114"/>
        <v>4.3211147450990826</v>
      </c>
      <c r="D1294" s="2">
        <f t="shared" si="116"/>
        <v>4.4876115908779193</v>
      </c>
      <c r="E1294" s="2">
        <f t="shared" si="115"/>
        <v>-0.16649684577883672</v>
      </c>
      <c r="F1294" s="2">
        <f t="shared" si="119"/>
        <v>-0.1222089242438745</v>
      </c>
      <c r="G1294" s="2">
        <f t="shared" si="117"/>
        <v>-4.4287921534962221E-2</v>
      </c>
      <c r="H1294" s="2" t="str">
        <f t="shared" si="118"/>
        <v>Hold</v>
      </c>
    </row>
    <row r="1295" spans="1:8" ht="13.5" x14ac:dyDescent="0.25">
      <c r="A1295" s="3">
        <f>TITRES_STAT!B1298</f>
        <v>43894</v>
      </c>
      <c r="B1295" s="17">
        <f>TITRES_STAT!D1298</f>
        <v>4.58</v>
      </c>
      <c r="C1295" s="2">
        <f t="shared" ref="C1295:C1358" si="120">$C$4*B1285+C1294*(1-$C$4)</f>
        <v>4.3670970920069161</v>
      </c>
      <c r="D1295" s="2">
        <f t="shared" si="116"/>
        <v>4.4944551767388141</v>
      </c>
      <c r="E1295" s="2">
        <f t="shared" si="115"/>
        <v>-0.12735808473189802</v>
      </c>
      <c r="F1295" s="2">
        <f t="shared" si="119"/>
        <v>-0.12323875634147921</v>
      </c>
      <c r="G1295" s="2">
        <f t="shared" si="117"/>
        <v>-4.1193283904188138E-3</v>
      </c>
      <c r="H1295" s="2" t="str">
        <f t="shared" si="118"/>
        <v>Hold</v>
      </c>
    </row>
    <row r="1296" spans="1:8" ht="13.5" x14ac:dyDescent="0.25">
      <c r="A1296" s="3">
        <f>TITRES_STAT!B1299</f>
        <v>43895</v>
      </c>
      <c r="B1296" s="17">
        <f>TITRES_STAT!D1299</f>
        <v>4.55</v>
      </c>
      <c r="C1296" s="2">
        <f t="shared" si="120"/>
        <v>4.4260052316981593</v>
      </c>
      <c r="D1296" s="2">
        <f t="shared" si="116"/>
        <v>4.4985696080914943</v>
      </c>
      <c r="E1296" s="2">
        <f t="shared" si="115"/>
        <v>-7.2564376393335017E-2</v>
      </c>
      <c r="F1296" s="2">
        <f t="shared" si="119"/>
        <v>-0.11310388035185037</v>
      </c>
      <c r="G1296" s="2">
        <f t="shared" si="117"/>
        <v>4.0539503958515355E-2</v>
      </c>
      <c r="H1296" s="2" t="str">
        <f t="shared" si="118"/>
        <v>Sell</v>
      </c>
    </row>
    <row r="1297" spans="1:8" ht="13.5" x14ac:dyDescent="0.25">
      <c r="A1297" s="3">
        <f>TITRES_STAT!B1300</f>
        <v>43896</v>
      </c>
      <c r="B1297" s="17">
        <f>TITRES_STAT!D1300</f>
        <v>4.5</v>
      </c>
      <c r="C1297" s="2">
        <f t="shared" si="120"/>
        <v>4.4758505806676734</v>
      </c>
      <c r="D1297" s="2">
        <f t="shared" si="116"/>
        <v>4.49867556304768</v>
      </c>
      <c r="E1297" s="2">
        <f t="shared" si="115"/>
        <v>-2.2824982380006631E-2</v>
      </c>
      <c r="F1297" s="2">
        <f t="shared" si="119"/>
        <v>-9.5048100757481629E-2</v>
      </c>
      <c r="G1297" s="2">
        <f t="shared" si="117"/>
        <v>7.2223118377474999E-2</v>
      </c>
      <c r="H1297" s="2" t="str">
        <f t="shared" si="118"/>
        <v>Sell</v>
      </c>
    </row>
    <row r="1298" spans="1:8" ht="13.5" x14ac:dyDescent="0.25">
      <c r="A1298" s="3">
        <f>TITRES_STAT!B1301</f>
        <v>43899</v>
      </c>
      <c r="B1298" s="17">
        <f>TITRES_STAT!D1301</f>
        <v>4.37</v>
      </c>
      <c r="C1298" s="2">
        <f t="shared" si="120"/>
        <v>4.5134120297957239</v>
      </c>
      <c r="D1298" s="2">
        <f t="shared" si="116"/>
        <v>4.4891440398589628</v>
      </c>
      <c r="E1298" s="2">
        <f t="shared" si="115"/>
        <v>2.4267989936761047E-2</v>
      </c>
      <c r="F1298" s="2">
        <f t="shared" si="119"/>
        <v>-7.1184882618633094E-2</v>
      </c>
      <c r="G1298" s="2">
        <f t="shared" si="117"/>
        <v>9.5452872555394142E-2</v>
      </c>
      <c r="H1298" s="2" t="str">
        <f t="shared" si="118"/>
        <v>Sell</v>
      </c>
    </row>
    <row r="1299" spans="1:8" ht="13.5" x14ac:dyDescent="0.25">
      <c r="A1299" s="3">
        <f>TITRES_STAT!B1302</f>
        <v>43900</v>
      </c>
      <c r="B1299" s="17">
        <f>TITRES_STAT!D1302</f>
        <v>4.3</v>
      </c>
      <c r="C1299" s="2">
        <f t="shared" si="120"/>
        <v>4.5282717175194591</v>
      </c>
      <c r="D1299" s="2">
        <f t="shared" si="116"/>
        <v>4.4751333702397806</v>
      </c>
      <c r="E1299" s="2">
        <f t="shared" si="115"/>
        <v>5.3138347279678477E-2</v>
      </c>
      <c r="F1299" s="2">
        <f t="shared" si="119"/>
        <v>-4.632023663897078E-2</v>
      </c>
      <c r="G1299" s="2">
        <f t="shared" si="117"/>
        <v>9.9458583918649257E-2</v>
      </c>
      <c r="H1299" s="2" t="str">
        <f t="shared" si="118"/>
        <v>Sell</v>
      </c>
    </row>
    <row r="1300" spans="1:8" ht="13.5" x14ac:dyDescent="0.25">
      <c r="A1300" s="3">
        <f>TITRES_STAT!B1303</f>
        <v>43901</v>
      </c>
      <c r="B1300" s="17">
        <f>TITRES_STAT!D1303</f>
        <v>4.55</v>
      </c>
      <c r="C1300" s="2">
        <f t="shared" si="120"/>
        <v>4.5393068379010808</v>
      </c>
      <c r="D1300" s="2">
        <f t="shared" si="116"/>
        <v>4.4806790465183157</v>
      </c>
      <c r="E1300" s="2">
        <f t="shared" si="115"/>
        <v>5.8627791382765082E-2</v>
      </c>
      <c r="F1300" s="2">
        <f t="shared" si="119"/>
        <v>-2.5330631034623605E-2</v>
      </c>
      <c r="G1300" s="2">
        <f t="shared" si="117"/>
        <v>8.3958422417388684E-2</v>
      </c>
      <c r="H1300" s="2" t="str">
        <f t="shared" si="118"/>
        <v>Sell</v>
      </c>
    </row>
    <row r="1301" spans="1:8" ht="13.5" x14ac:dyDescent="0.25">
      <c r="A1301" s="3">
        <f>TITRES_STAT!B1304</f>
        <v>43902</v>
      </c>
      <c r="B1301" s="17">
        <f>TITRES_STAT!D1304</f>
        <v>4.42</v>
      </c>
      <c r="C1301" s="2">
        <f t="shared" si="120"/>
        <v>4.5394134782239917</v>
      </c>
      <c r="D1301" s="2">
        <f t="shared" si="116"/>
        <v>4.4761843023317738</v>
      </c>
      <c r="E1301" s="2">
        <f t="shared" si="115"/>
        <v>6.3229175892217881E-2</v>
      </c>
      <c r="F1301" s="2">
        <f t="shared" si="119"/>
        <v>-7.6186696492553073E-3</v>
      </c>
      <c r="G1301" s="2">
        <f t="shared" si="117"/>
        <v>7.0847845541473192E-2</v>
      </c>
      <c r="H1301" s="2" t="str">
        <f t="shared" si="118"/>
        <v>Sell</v>
      </c>
    </row>
    <row r="1302" spans="1:8" ht="13.5" x14ac:dyDescent="0.25">
      <c r="A1302" s="3">
        <f>TITRES_STAT!B1305</f>
        <v>43903</v>
      </c>
      <c r="B1302" s="17">
        <f>TITRES_STAT!D1305</f>
        <v>4.2699999999999996</v>
      </c>
      <c r="C1302" s="2">
        <f t="shared" si="120"/>
        <v>4.539503712343377</v>
      </c>
      <c r="D1302" s="2">
        <f t="shared" si="116"/>
        <v>4.4609113910479383</v>
      </c>
      <c r="E1302" s="2">
        <f t="shared" si="115"/>
        <v>7.8592321295438694E-2</v>
      </c>
      <c r="F1302" s="2">
        <f t="shared" si="119"/>
        <v>9.6235285396834916E-3</v>
      </c>
      <c r="G1302" s="2">
        <f t="shared" si="117"/>
        <v>6.8968792755755209E-2</v>
      </c>
      <c r="H1302" s="2" t="str">
        <f t="shared" si="118"/>
        <v>Sell</v>
      </c>
    </row>
    <row r="1303" spans="1:8" ht="13.5" x14ac:dyDescent="0.25">
      <c r="A1303" s="3">
        <f>TITRES_STAT!B1306</f>
        <v>43906</v>
      </c>
      <c r="B1303" s="17">
        <f>TITRES_STAT!D1306</f>
        <v>4.1500000000000004</v>
      </c>
      <c r="C1303" s="2">
        <f t="shared" si="120"/>
        <v>4.5488108335213191</v>
      </c>
      <c r="D1303" s="2">
        <f t="shared" si="116"/>
        <v>4.4378809176369804</v>
      </c>
      <c r="E1303" s="2">
        <f t="shared" si="115"/>
        <v>0.11092991588433865</v>
      </c>
      <c r="F1303" s="2">
        <f t="shared" si="119"/>
        <v>2.9884806008614526E-2</v>
      </c>
      <c r="G1303" s="2">
        <f t="shared" si="117"/>
        <v>8.1045109875724122E-2</v>
      </c>
      <c r="H1303" s="2" t="str">
        <f t="shared" si="118"/>
        <v>Sell</v>
      </c>
    </row>
    <row r="1304" spans="1:8" ht="13.5" x14ac:dyDescent="0.25">
      <c r="A1304" s="3">
        <f>TITRES_STAT!B1307</f>
        <v>43907</v>
      </c>
      <c r="B1304" s="17">
        <f>TITRES_STAT!D1307</f>
        <v>3.97</v>
      </c>
      <c r="C1304" s="2">
        <f t="shared" si="120"/>
        <v>4.5551476283641925</v>
      </c>
      <c r="D1304" s="2">
        <f t="shared" si="116"/>
        <v>4.4032230718860932</v>
      </c>
      <c r="E1304" s="2">
        <f t="shared" si="115"/>
        <v>0.15192455647809933</v>
      </c>
      <c r="F1304" s="2">
        <f t="shared" si="119"/>
        <v>5.4292756102511483E-2</v>
      </c>
      <c r="G1304" s="2">
        <f t="shared" si="117"/>
        <v>9.7631800375587843E-2</v>
      </c>
      <c r="H1304" s="2" t="str">
        <f t="shared" si="118"/>
        <v>Sell</v>
      </c>
    </row>
    <row r="1305" spans="1:8" ht="13.5" x14ac:dyDescent="0.25">
      <c r="A1305" s="3">
        <f>TITRES_STAT!B1308</f>
        <v>43908</v>
      </c>
      <c r="B1305" s="17">
        <f>TITRES_STAT!D1308</f>
        <v>4</v>
      </c>
      <c r="C1305" s="2">
        <f t="shared" si="120"/>
        <v>4.5589710701543167</v>
      </c>
      <c r="D1305" s="2">
        <f t="shared" si="116"/>
        <v>4.3733546961908267</v>
      </c>
      <c r="E1305" s="2">
        <f t="shared" si="115"/>
        <v>0.18561637396348996</v>
      </c>
      <c r="F1305" s="2">
        <f t="shared" si="119"/>
        <v>8.0557479674707194E-2</v>
      </c>
      <c r="G1305" s="2">
        <f t="shared" si="117"/>
        <v>0.10505889428878276</v>
      </c>
      <c r="H1305" s="2" t="str">
        <f t="shared" si="118"/>
        <v>Sell</v>
      </c>
    </row>
    <row r="1306" spans="1:8" ht="13.5" x14ac:dyDescent="0.25">
      <c r="A1306" s="3">
        <f>TITRES_STAT!B1309</f>
        <v>43909</v>
      </c>
      <c r="B1306" s="17">
        <f>TITRES_STAT!D1309</f>
        <v>4</v>
      </c>
      <c r="C1306" s="2">
        <f t="shared" si="120"/>
        <v>4.5575909055151911</v>
      </c>
      <c r="D1306" s="2">
        <f t="shared" si="116"/>
        <v>4.3456987927692836</v>
      </c>
      <c r="E1306" s="2">
        <f t="shared" si="115"/>
        <v>0.21189211274590747</v>
      </c>
      <c r="F1306" s="2">
        <f t="shared" si="119"/>
        <v>0.10682440628894727</v>
      </c>
      <c r="G1306" s="2">
        <f t="shared" si="117"/>
        <v>0.1050677064569602</v>
      </c>
      <c r="H1306" s="2" t="str">
        <f t="shared" si="118"/>
        <v>Sell</v>
      </c>
    </row>
    <row r="1307" spans="1:8" ht="13.5" x14ac:dyDescent="0.25">
      <c r="A1307" s="3">
        <f>TITRES_STAT!B1310</f>
        <v>43913</v>
      </c>
      <c r="B1307" s="17">
        <f>TITRES_STAT!D1310</f>
        <v>4.08</v>
      </c>
      <c r="C1307" s="2">
        <f t="shared" si="120"/>
        <v>4.5487307662051615</v>
      </c>
      <c r="D1307" s="2">
        <f t="shared" si="116"/>
        <v>4.3260174007123</v>
      </c>
      <c r="E1307" s="2">
        <f t="shared" si="115"/>
        <v>0.22271336549286147</v>
      </c>
      <c r="F1307" s="2">
        <f t="shared" si="119"/>
        <v>0.13000219812973013</v>
      </c>
      <c r="G1307" s="2">
        <f t="shared" si="117"/>
        <v>9.2711167363131342E-2</v>
      </c>
      <c r="H1307" s="2" t="str">
        <f t="shared" si="118"/>
        <v>Sell</v>
      </c>
    </row>
    <row r="1308" spans="1:8" ht="13.5" x14ac:dyDescent="0.25">
      <c r="A1308" s="3">
        <f>TITRES_STAT!B1311</f>
        <v>43914</v>
      </c>
      <c r="B1308" s="17">
        <f>TITRES_STAT!D1311</f>
        <v>4.2</v>
      </c>
      <c r="C1308" s="2">
        <f t="shared" si="120"/>
        <v>4.5212337252505215</v>
      </c>
      <c r="D1308" s="2">
        <f t="shared" si="116"/>
        <v>4.3166827784373147</v>
      </c>
      <c r="E1308" s="2">
        <f t="shared" ref="E1308:E1371" si="121">C1308-D1308</f>
        <v>0.20455094681320674</v>
      </c>
      <c r="F1308" s="2">
        <f t="shared" si="119"/>
        <v>0.14491194786642547</v>
      </c>
      <c r="G1308" s="2">
        <f t="shared" si="117"/>
        <v>5.9638998946781263E-2</v>
      </c>
      <c r="H1308" s="2" t="str">
        <f t="shared" si="118"/>
        <v>Sell</v>
      </c>
    </row>
    <row r="1309" spans="1:8" ht="13.5" x14ac:dyDescent="0.25">
      <c r="A1309" s="3">
        <f>TITRES_STAT!B1312</f>
        <v>43915</v>
      </c>
      <c r="B1309" s="17">
        <f>TITRES_STAT!D1312</f>
        <v>4.1900000000000004</v>
      </c>
      <c r="C1309" s="2">
        <f t="shared" si="120"/>
        <v>4.4871977675196719</v>
      </c>
      <c r="D1309" s="2">
        <f t="shared" ref="D1309:D1372" si="122">$D$4*B1309+(1-$D$4)*D1308</f>
        <v>4.3072988689234393</v>
      </c>
      <c r="E1309" s="2">
        <f t="shared" si="121"/>
        <v>0.17989889859623265</v>
      </c>
      <c r="F1309" s="2">
        <f t="shared" si="119"/>
        <v>0.15190933801238693</v>
      </c>
      <c r="G1309" s="2">
        <f t="shared" si="117"/>
        <v>2.7989560583845718E-2</v>
      </c>
      <c r="H1309" s="2" t="str">
        <f t="shared" si="118"/>
        <v>Sell</v>
      </c>
    </row>
    <row r="1310" spans="1:8" ht="13.5" x14ac:dyDescent="0.25">
      <c r="A1310" s="3">
        <f>TITRES_STAT!B1313</f>
        <v>43916</v>
      </c>
      <c r="B1310" s="17">
        <f>TITRES_STAT!D1313</f>
        <v>4.24</v>
      </c>
      <c r="C1310" s="2">
        <f t="shared" si="120"/>
        <v>4.4968596494397222</v>
      </c>
      <c r="D1310" s="2">
        <f t="shared" si="122"/>
        <v>4.3023137675217029</v>
      </c>
      <c r="E1310" s="2">
        <f t="shared" si="121"/>
        <v>0.19454588191801925</v>
      </c>
      <c r="F1310" s="2">
        <f t="shared" si="119"/>
        <v>0.16043664679351341</v>
      </c>
      <c r="G1310" s="2">
        <f t="shared" si="117"/>
        <v>3.4109235124505838E-2</v>
      </c>
      <c r="H1310" s="2" t="str">
        <f t="shared" si="118"/>
        <v>Sell</v>
      </c>
    </row>
    <row r="1311" spans="1:8" ht="13.5" x14ac:dyDescent="0.25">
      <c r="A1311" s="3">
        <f>TITRES_STAT!B1314</f>
        <v>43917</v>
      </c>
      <c r="B1311" s="17">
        <f>TITRES_STAT!D1314</f>
        <v>4.12</v>
      </c>
      <c r="C1311" s="2">
        <f t="shared" si="120"/>
        <v>4.4850350879874572</v>
      </c>
      <c r="D1311" s="2">
        <f t="shared" si="122"/>
        <v>4.2888090440015763</v>
      </c>
      <c r="E1311" s="2">
        <f t="shared" si="121"/>
        <v>0.19622604398588095</v>
      </c>
      <c r="F1311" s="2">
        <f t="shared" si="119"/>
        <v>0.16759452623198692</v>
      </c>
      <c r="G1311" s="2">
        <f t="shared" si="117"/>
        <v>2.8631517753894026E-2</v>
      </c>
      <c r="H1311" s="2" t="str">
        <f t="shared" si="118"/>
        <v>Sell</v>
      </c>
    </row>
    <row r="1312" spans="1:8" ht="13.5" x14ac:dyDescent="0.25">
      <c r="A1312" s="3">
        <f>TITRES_STAT!B1315</f>
        <v>43920</v>
      </c>
      <c r="B1312" s="17">
        <f>TITRES_STAT!D1315</f>
        <v>4.1100000000000003</v>
      </c>
      <c r="C1312" s="2">
        <f t="shared" si="120"/>
        <v>4.4519527667586178</v>
      </c>
      <c r="D1312" s="2">
        <f t="shared" si="122"/>
        <v>4.2755639296310886</v>
      </c>
      <c r="E1312" s="2">
        <f t="shared" si="121"/>
        <v>0.17638883712752929</v>
      </c>
      <c r="F1312" s="2">
        <f t="shared" si="119"/>
        <v>0.1693533884110954</v>
      </c>
      <c r="G1312" s="2">
        <f t="shared" si="117"/>
        <v>7.0354487164338841E-3</v>
      </c>
      <c r="H1312" s="2" t="str">
        <f t="shared" si="118"/>
        <v>Sell</v>
      </c>
    </row>
    <row r="1313" spans="1:8" ht="13.5" x14ac:dyDescent="0.25">
      <c r="A1313" s="3">
        <f>TITRES_STAT!B1316</f>
        <v>43921</v>
      </c>
      <c r="B1313" s="17">
        <f>TITRES_STAT!D1316</f>
        <v>4.1100000000000003</v>
      </c>
      <c r="C1313" s="2">
        <f t="shared" si="120"/>
        <v>4.4054984949496001</v>
      </c>
      <c r="D1313" s="2">
        <f t="shared" si="122"/>
        <v>4.2632999348436007</v>
      </c>
      <c r="E1313" s="2">
        <f t="shared" si="121"/>
        <v>0.14219856010599941</v>
      </c>
      <c r="F1313" s="2">
        <f t="shared" si="119"/>
        <v>0.16392242275007621</v>
      </c>
      <c r="G1313" s="2">
        <f t="shared" si="117"/>
        <v>-2.1723862644076802E-2</v>
      </c>
      <c r="H1313" s="2" t="str">
        <f t="shared" si="118"/>
        <v>Hold</v>
      </c>
    </row>
    <row r="1314" spans="1:8" ht="13.5" x14ac:dyDescent="0.25">
      <c r="A1314" s="3">
        <f>TITRES_STAT!B1317</f>
        <v>43922</v>
      </c>
      <c r="B1314" s="17">
        <f>TITRES_STAT!D1317</f>
        <v>4.13</v>
      </c>
      <c r="C1314" s="2">
        <f t="shared" si="120"/>
        <v>4.3384987264958159</v>
      </c>
      <c r="D1314" s="2">
        <f t="shared" si="122"/>
        <v>4.2534258655959265</v>
      </c>
      <c r="E1314" s="2">
        <f t="shared" si="121"/>
        <v>8.5072860899889413E-2</v>
      </c>
      <c r="F1314" s="2">
        <f t="shared" si="119"/>
        <v>0.14815251038003885</v>
      </c>
      <c r="G1314" s="2">
        <f t="shared" si="117"/>
        <v>-6.3079649480149436E-2</v>
      </c>
      <c r="H1314" s="2" t="str">
        <f t="shared" si="118"/>
        <v>Hold</v>
      </c>
    </row>
    <row r="1315" spans="1:8" ht="13.5" x14ac:dyDescent="0.25">
      <c r="A1315" s="3">
        <f>TITRES_STAT!B1318</f>
        <v>43923</v>
      </c>
      <c r="B1315" s="17">
        <f>TITRES_STAT!D1318</f>
        <v>4.01</v>
      </c>
      <c r="C1315" s="2">
        <f t="shared" si="120"/>
        <v>4.2864219993426129</v>
      </c>
      <c r="D1315" s="2">
        <f t="shared" si="122"/>
        <v>4.2353943199962281</v>
      </c>
      <c r="E1315" s="2">
        <f t="shared" si="121"/>
        <v>5.1027679346384858E-2</v>
      </c>
      <c r="F1315" s="2">
        <f t="shared" si="119"/>
        <v>0.12872754417330806</v>
      </c>
      <c r="G1315" s="2">
        <f t="shared" si="117"/>
        <v>-7.7699864826923204E-2</v>
      </c>
      <c r="H1315" s="2" t="str">
        <f t="shared" si="118"/>
        <v>Hold</v>
      </c>
    </row>
    <row r="1316" spans="1:8" ht="13.5" x14ac:dyDescent="0.25">
      <c r="A1316" s="3">
        <f>TITRES_STAT!B1319</f>
        <v>43924</v>
      </c>
      <c r="B1316" s="17">
        <f>TITRES_STAT!D1319</f>
        <v>3.99</v>
      </c>
      <c r="C1316" s="2">
        <f t="shared" si="120"/>
        <v>4.2423570763668259</v>
      </c>
      <c r="D1316" s="2">
        <f t="shared" si="122"/>
        <v>4.2172169629594709</v>
      </c>
      <c r="E1316" s="2">
        <f t="shared" si="121"/>
        <v>2.5140113407355003E-2</v>
      </c>
      <c r="F1316" s="2">
        <f t="shared" si="119"/>
        <v>0.10801005802011746</v>
      </c>
      <c r="G1316" s="2">
        <f t="shared" ref="G1316:G1379" si="123">E1316-F1316</f>
        <v>-8.2869944612762453E-2</v>
      </c>
      <c r="H1316" s="2" t="str">
        <f t="shared" ref="H1316:H1379" si="124">IF(G1316&lt;0,"Hold","Sell")</f>
        <v>Hold</v>
      </c>
    </row>
    <row r="1317" spans="1:8" ht="13.5" x14ac:dyDescent="0.25">
      <c r="A1317" s="3">
        <f>TITRES_STAT!B1320</f>
        <v>43927</v>
      </c>
      <c r="B1317" s="17">
        <f>TITRES_STAT!D1320</f>
        <v>3.88</v>
      </c>
      <c r="C1317" s="2">
        <f t="shared" si="120"/>
        <v>4.2173790646180835</v>
      </c>
      <c r="D1317" s="2">
        <f t="shared" si="122"/>
        <v>4.1922379286661773</v>
      </c>
      <c r="E1317" s="2">
        <f t="shared" si="121"/>
        <v>2.5141135951906257E-2</v>
      </c>
      <c r="F1317" s="2">
        <f t="shared" ref="F1317:F1380" si="125">(E1317*(2/(10)))+((1-(2/10))*F1316)</f>
        <v>9.1436273606475216E-2</v>
      </c>
      <c r="G1317" s="2">
        <f t="shared" si="123"/>
        <v>-6.6295137654568959E-2</v>
      </c>
      <c r="H1317" s="2" t="str">
        <f t="shared" si="124"/>
        <v>Hold</v>
      </c>
    </row>
    <row r="1318" spans="1:8" ht="13.5" x14ac:dyDescent="0.25">
      <c r="A1318" s="3">
        <f>TITRES_STAT!B1321</f>
        <v>43928</v>
      </c>
      <c r="B1318" s="17">
        <f>TITRES_STAT!D1321</f>
        <v>3.9</v>
      </c>
      <c r="C1318" s="2">
        <f t="shared" si="120"/>
        <v>4.2147053623691475</v>
      </c>
      <c r="D1318" s="2">
        <f t="shared" si="122"/>
        <v>4.1705906746909047</v>
      </c>
      <c r="E1318" s="2">
        <f t="shared" si="121"/>
        <v>4.4114687678242781E-2</v>
      </c>
      <c r="F1318" s="2">
        <f t="shared" si="125"/>
        <v>8.1971956420828732E-2</v>
      </c>
      <c r="G1318" s="2">
        <f t="shared" si="123"/>
        <v>-3.7857268742585951E-2</v>
      </c>
      <c r="H1318" s="2" t="str">
        <f t="shared" si="124"/>
        <v>Hold</v>
      </c>
    </row>
    <row r="1319" spans="1:8" ht="13.5" x14ac:dyDescent="0.25">
      <c r="A1319" s="3">
        <f>TITRES_STAT!B1322</f>
        <v>43929</v>
      </c>
      <c r="B1319" s="17">
        <f>TITRES_STAT!D1322</f>
        <v>3.8</v>
      </c>
      <c r="C1319" s="2">
        <f t="shared" si="120"/>
        <v>4.2109045373892782</v>
      </c>
      <c r="D1319" s="2">
        <f t="shared" si="122"/>
        <v>4.1431395136026898</v>
      </c>
      <c r="E1319" s="2">
        <f t="shared" si="121"/>
        <v>6.776502378658833E-2</v>
      </c>
      <c r="F1319" s="2">
        <f t="shared" si="125"/>
        <v>7.9130569893980651E-2</v>
      </c>
      <c r="G1319" s="2">
        <f t="shared" si="123"/>
        <v>-1.1365546107392321E-2</v>
      </c>
      <c r="H1319" s="2" t="str">
        <f t="shared" si="124"/>
        <v>Hold</v>
      </c>
    </row>
    <row r="1320" spans="1:8" ht="13.5" x14ac:dyDescent="0.25">
      <c r="A1320" s="3">
        <f>TITRES_STAT!B1323</f>
        <v>43934</v>
      </c>
      <c r="B1320" s="17">
        <f>TITRES_STAT!D1323</f>
        <v>3.85</v>
      </c>
      <c r="C1320" s="2">
        <f t="shared" si="120"/>
        <v>4.215380762406312</v>
      </c>
      <c r="D1320" s="2">
        <f t="shared" si="122"/>
        <v>4.1214254755580457</v>
      </c>
      <c r="E1320" s="2">
        <f t="shared" si="121"/>
        <v>9.3955286848266262E-2</v>
      </c>
      <c r="F1320" s="2">
        <f t="shared" si="125"/>
        <v>8.2095513284837773E-2</v>
      </c>
      <c r="G1320" s="2">
        <f t="shared" si="123"/>
        <v>1.1859773563428488E-2</v>
      </c>
      <c r="H1320" s="2" t="str">
        <f t="shared" si="124"/>
        <v>Sell</v>
      </c>
    </row>
    <row r="1321" spans="1:8" ht="13.5" x14ac:dyDescent="0.25">
      <c r="A1321" s="3">
        <f>TITRES_STAT!B1324</f>
        <v>43935</v>
      </c>
      <c r="B1321" s="17">
        <f>TITRES_STAT!D1324</f>
        <v>3.89</v>
      </c>
      <c r="C1321" s="2">
        <f t="shared" si="120"/>
        <v>4.2007067989591871</v>
      </c>
      <c r="D1321" s="2">
        <f t="shared" si="122"/>
        <v>4.104282847738931</v>
      </c>
      <c r="E1321" s="2">
        <f t="shared" si="121"/>
        <v>9.6423951220256043E-2</v>
      </c>
      <c r="F1321" s="2">
        <f t="shared" si="125"/>
        <v>8.4961200871921425E-2</v>
      </c>
      <c r="G1321" s="2">
        <f t="shared" si="123"/>
        <v>1.1462750348334619E-2</v>
      </c>
      <c r="H1321" s="2" t="str">
        <f t="shared" si="124"/>
        <v>Sell</v>
      </c>
    </row>
    <row r="1322" spans="1:8" ht="13.5" x14ac:dyDescent="0.25">
      <c r="A1322" s="3">
        <f>TITRES_STAT!B1325</f>
        <v>43936</v>
      </c>
      <c r="B1322" s="17">
        <f>TITRES_STAT!D1325</f>
        <v>3.87</v>
      </c>
      <c r="C1322" s="2">
        <f t="shared" si="120"/>
        <v>4.1867519068116197</v>
      </c>
      <c r="D1322" s="2">
        <f t="shared" si="122"/>
        <v>4.0869285627212326</v>
      </c>
      <c r="E1322" s="2">
        <f t="shared" si="121"/>
        <v>9.9823344090387067E-2</v>
      </c>
      <c r="F1322" s="2">
        <f t="shared" si="125"/>
        <v>8.7933629515614564E-2</v>
      </c>
      <c r="G1322" s="2">
        <f t="shared" si="123"/>
        <v>1.1889714574772503E-2</v>
      </c>
      <c r="H1322" s="2" t="str">
        <f t="shared" si="124"/>
        <v>Sell</v>
      </c>
    </row>
    <row r="1323" spans="1:8" ht="13.5" x14ac:dyDescent="0.25">
      <c r="A1323" s="3">
        <f>TITRES_STAT!B1326</f>
        <v>43937</v>
      </c>
      <c r="B1323" s="17">
        <f>TITRES_STAT!D1326</f>
        <v>3.95</v>
      </c>
      <c r="C1323" s="2">
        <f t="shared" si="120"/>
        <v>4.1749439211482935</v>
      </c>
      <c r="D1323" s="2">
        <f t="shared" si="122"/>
        <v>4.0767857062233634</v>
      </c>
      <c r="E1323" s="2">
        <f t="shared" si="121"/>
        <v>9.8158214924930043E-2</v>
      </c>
      <c r="F1323" s="2">
        <f t="shared" si="125"/>
        <v>8.9978546597477671E-2</v>
      </c>
      <c r="G1323" s="2">
        <f t="shared" si="123"/>
        <v>8.1796683274523718E-3</v>
      </c>
      <c r="H1323" s="2" t="str">
        <f t="shared" si="124"/>
        <v>Sell</v>
      </c>
    </row>
    <row r="1324" spans="1:8" ht="13.5" x14ac:dyDescent="0.25">
      <c r="A1324" s="3">
        <f>TITRES_STAT!B1327</f>
        <v>43938</v>
      </c>
      <c r="B1324" s="17">
        <f>TITRES_STAT!D1327</f>
        <v>3.95</v>
      </c>
      <c r="C1324" s="2">
        <f t="shared" si="120"/>
        <v>4.1680294717408639</v>
      </c>
      <c r="D1324" s="2">
        <f t="shared" si="122"/>
        <v>4.0673941724290401</v>
      </c>
      <c r="E1324" s="2">
        <f t="shared" si="121"/>
        <v>0.1006352993118238</v>
      </c>
      <c r="F1324" s="2">
        <f t="shared" si="125"/>
        <v>9.2109897140346911E-2</v>
      </c>
      <c r="G1324" s="2">
        <f t="shared" si="123"/>
        <v>8.5254021714768896E-3</v>
      </c>
      <c r="H1324" s="2" t="str">
        <f t="shared" si="124"/>
        <v>Sell</v>
      </c>
    </row>
    <row r="1325" spans="1:8" ht="13.5" x14ac:dyDescent="0.25">
      <c r="A1325" s="3">
        <f>TITRES_STAT!B1328</f>
        <v>43941</v>
      </c>
      <c r="B1325" s="17">
        <f>TITRES_STAT!D1328</f>
        <v>3.98</v>
      </c>
      <c r="C1325" s="2">
        <f t="shared" si="120"/>
        <v>4.1437172453191922</v>
      </c>
      <c r="D1325" s="2">
        <f t="shared" si="122"/>
        <v>4.0609205300268885</v>
      </c>
      <c r="E1325" s="2">
        <f t="shared" si="121"/>
        <v>8.2796715292303702E-2</v>
      </c>
      <c r="F1325" s="2">
        <f t="shared" si="125"/>
        <v>9.0247260770738275E-2</v>
      </c>
      <c r="G1325" s="2">
        <f t="shared" si="123"/>
        <v>-7.4505454784345726E-3</v>
      </c>
      <c r="H1325" s="2" t="str">
        <f t="shared" si="124"/>
        <v>Hold</v>
      </c>
    </row>
    <row r="1326" spans="1:8" ht="13.5" x14ac:dyDescent="0.25">
      <c r="A1326" s="3">
        <f>TITRES_STAT!B1329</f>
        <v>43942</v>
      </c>
      <c r="B1326" s="17">
        <f>TITRES_STAT!D1329</f>
        <v>3.97</v>
      </c>
      <c r="C1326" s="2">
        <f t="shared" si="120"/>
        <v>4.1200684383470092</v>
      </c>
      <c r="D1326" s="2">
        <f t="shared" si="122"/>
        <v>4.0541856759508228</v>
      </c>
      <c r="E1326" s="2">
        <f t="shared" si="121"/>
        <v>6.5882762396186401E-2</v>
      </c>
      <c r="F1326" s="2">
        <f t="shared" si="125"/>
        <v>8.5374361095827911E-2</v>
      </c>
      <c r="G1326" s="2">
        <f t="shared" si="123"/>
        <v>-1.949159869964151E-2</v>
      </c>
      <c r="H1326" s="2" t="str">
        <f t="shared" si="124"/>
        <v>Hold</v>
      </c>
    </row>
    <row r="1327" spans="1:8" ht="13.5" x14ac:dyDescent="0.25">
      <c r="A1327" s="3">
        <f>TITRES_STAT!B1330</f>
        <v>43943</v>
      </c>
      <c r="B1327" s="17">
        <f>TITRES_STAT!D1330</f>
        <v>3.94</v>
      </c>
      <c r="C1327" s="2">
        <f t="shared" si="120"/>
        <v>4.0831348324474694</v>
      </c>
      <c r="D1327" s="2">
        <f t="shared" si="122"/>
        <v>4.0457274777322434</v>
      </c>
      <c r="E1327" s="2">
        <f t="shared" si="121"/>
        <v>3.7407354715226049E-2</v>
      </c>
      <c r="F1327" s="2">
        <f t="shared" si="125"/>
        <v>7.5780959819707547E-2</v>
      </c>
      <c r="G1327" s="2">
        <f t="shared" si="123"/>
        <v>-3.8373605104481498E-2</v>
      </c>
      <c r="H1327" s="2" t="str">
        <f t="shared" si="124"/>
        <v>Hold</v>
      </c>
    </row>
    <row r="1328" spans="1:8" ht="13.5" x14ac:dyDescent="0.25">
      <c r="A1328" s="3">
        <f>TITRES_STAT!B1331</f>
        <v>43944</v>
      </c>
      <c r="B1328" s="17">
        <f>TITRES_STAT!D1331</f>
        <v>3.93</v>
      </c>
      <c r="C1328" s="2">
        <f t="shared" si="120"/>
        <v>4.0549602428401661</v>
      </c>
      <c r="D1328" s="2">
        <f t="shared" si="122"/>
        <v>4.0371550719742997</v>
      </c>
      <c r="E1328" s="2">
        <f t="shared" si="121"/>
        <v>1.7805170865866415E-2</v>
      </c>
      <c r="F1328" s="2">
        <f t="shared" si="125"/>
        <v>6.4185802028939323E-2</v>
      </c>
      <c r="G1328" s="2">
        <f t="shared" si="123"/>
        <v>-4.6380631163072908E-2</v>
      </c>
      <c r="H1328" s="2" t="str">
        <f t="shared" si="124"/>
        <v>Hold</v>
      </c>
    </row>
    <row r="1329" spans="1:8" ht="13.5" x14ac:dyDescent="0.25">
      <c r="A1329" s="3">
        <f>TITRES_STAT!B1332</f>
        <v>43945</v>
      </c>
      <c r="B1329" s="17">
        <f>TITRES_STAT!D1332</f>
        <v>3.9</v>
      </c>
      <c r="C1329" s="2">
        <f t="shared" si="120"/>
        <v>4.0157355900955247</v>
      </c>
      <c r="D1329" s="2">
        <f t="shared" si="122"/>
        <v>4.0269954370132401</v>
      </c>
      <c r="E1329" s="2">
        <f t="shared" si="121"/>
        <v>-1.1259846917715421E-2</v>
      </c>
      <c r="F1329" s="2">
        <f t="shared" si="125"/>
        <v>4.9096672239608376E-2</v>
      </c>
      <c r="G1329" s="2">
        <f t="shared" si="123"/>
        <v>-6.0356519157323797E-2</v>
      </c>
      <c r="H1329" s="2" t="str">
        <f t="shared" si="124"/>
        <v>Hold</v>
      </c>
    </row>
    <row r="1330" spans="1:8" ht="13.5" x14ac:dyDescent="0.25">
      <c r="A1330" s="3">
        <f>TITRES_STAT!B1333</f>
        <v>43948</v>
      </c>
      <c r="B1330" s="17">
        <f>TITRES_STAT!D1333</f>
        <v>3.9</v>
      </c>
      <c r="C1330" s="2">
        <f t="shared" si="120"/>
        <v>3.9902378070039055</v>
      </c>
      <c r="D1330" s="2">
        <f t="shared" si="122"/>
        <v>4.0175883676048523</v>
      </c>
      <c r="E1330" s="2">
        <f t="shared" si="121"/>
        <v>-2.7350560600946761E-2</v>
      </c>
      <c r="F1330" s="2">
        <f t="shared" si="125"/>
        <v>3.3807225671497354E-2</v>
      </c>
      <c r="G1330" s="2">
        <f t="shared" si="123"/>
        <v>-6.1157786272444115E-2</v>
      </c>
      <c r="H1330" s="2" t="str">
        <f t="shared" si="124"/>
        <v>Hold</v>
      </c>
    </row>
    <row r="1331" spans="1:8" ht="13.5" x14ac:dyDescent="0.25">
      <c r="A1331" s="3">
        <f>TITRES_STAT!B1334</f>
        <v>43949</v>
      </c>
      <c r="B1331" s="17">
        <f>TITRES_STAT!D1334</f>
        <v>3.89</v>
      </c>
      <c r="C1331" s="2">
        <f t="shared" si="120"/>
        <v>3.9748166059263816</v>
      </c>
      <c r="D1331" s="2">
        <f t="shared" si="122"/>
        <v>4.0081373774119005</v>
      </c>
      <c r="E1331" s="2">
        <f t="shared" si="121"/>
        <v>-3.3320771485518819E-2</v>
      </c>
      <c r="F1331" s="2">
        <f t="shared" si="125"/>
        <v>2.0381626240094122E-2</v>
      </c>
      <c r="G1331" s="2">
        <f t="shared" si="123"/>
        <v>-5.3702397725612944E-2</v>
      </c>
      <c r="H1331" s="2" t="str">
        <f t="shared" si="124"/>
        <v>Hold</v>
      </c>
    </row>
    <row r="1332" spans="1:8" ht="13.5" x14ac:dyDescent="0.25">
      <c r="A1332" s="3">
        <f>TITRES_STAT!B1335</f>
        <v>43950</v>
      </c>
      <c r="B1332" s="17">
        <f>TITRES_STAT!D1335</f>
        <v>3.94</v>
      </c>
      <c r="C1332" s="2">
        <f t="shared" si="120"/>
        <v>3.9586909742453997</v>
      </c>
      <c r="D1332" s="2">
        <f t="shared" si="122"/>
        <v>4.0030901642702785</v>
      </c>
      <c r="E1332" s="2">
        <f t="shared" si="121"/>
        <v>-4.4399190024878799E-2</v>
      </c>
      <c r="F1332" s="2">
        <f t="shared" si="125"/>
        <v>7.4254629870995383E-3</v>
      </c>
      <c r="G1332" s="2">
        <f t="shared" si="123"/>
        <v>-5.1824653011978333E-2</v>
      </c>
      <c r="H1332" s="2" t="str">
        <f t="shared" si="124"/>
        <v>Hold</v>
      </c>
    </row>
    <row r="1333" spans="1:8" ht="13.5" x14ac:dyDescent="0.25">
      <c r="A1333" s="3">
        <f>TITRES_STAT!B1336</f>
        <v>43951</v>
      </c>
      <c r="B1333" s="17">
        <f>TITRES_STAT!D1336</f>
        <v>3.93</v>
      </c>
      <c r="C1333" s="2">
        <f t="shared" si="120"/>
        <v>3.9573539012845691</v>
      </c>
      <c r="D1333" s="2">
        <f t="shared" si="122"/>
        <v>3.9976760780280358</v>
      </c>
      <c r="E1333" s="2">
        <f t="shared" si="121"/>
        <v>-4.032217674346672E-2</v>
      </c>
      <c r="F1333" s="2">
        <f t="shared" si="125"/>
        <v>-2.1240649590137141E-3</v>
      </c>
      <c r="G1333" s="2">
        <f t="shared" si="123"/>
        <v>-3.8198111784453009E-2</v>
      </c>
      <c r="H1333" s="2" t="str">
        <f t="shared" si="124"/>
        <v>Hold</v>
      </c>
    </row>
    <row r="1334" spans="1:8" ht="13.5" x14ac:dyDescent="0.25">
      <c r="A1334" s="3">
        <f>TITRES_STAT!B1337</f>
        <v>43955</v>
      </c>
      <c r="B1334" s="17">
        <f>TITRES_STAT!D1337</f>
        <v>3.91</v>
      </c>
      <c r="C1334" s="2">
        <f t="shared" si="120"/>
        <v>3.9562225318561737</v>
      </c>
      <c r="D1334" s="2">
        <f t="shared" si="122"/>
        <v>3.9911815537296627</v>
      </c>
      <c r="E1334" s="2">
        <f t="shared" si="121"/>
        <v>-3.4959021873488982E-2</v>
      </c>
      <c r="F1334" s="2">
        <f t="shared" si="125"/>
        <v>-8.6910563419087677E-3</v>
      </c>
      <c r="G1334" s="2">
        <f t="shared" si="123"/>
        <v>-2.6267965531580215E-2</v>
      </c>
      <c r="H1334" s="2" t="str">
        <f t="shared" si="124"/>
        <v>Hold</v>
      </c>
    </row>
    <row r="1335" spans="1:8" ht="13.5" x14ac:dyDescent="0.25">
      <c r="A1335" s="3">
        <f>TITRES_STAT!B1338</f>
        <v>43956</v>
      </c>
      <c r="B1335" s="17">
        <f>TITRES_STAT!D1338</f>
        <v>3.9</v>
      </c>
      <c r="C1335" s="2">
        <f t="shared" si="120"/>
        <v>3.9598806038783008</v>
      </c>
      <c r="D1335" s="2">
        <f t="shared" si="122"/>
        <v>3.9844273645645023</v>
      </c>
      <c r="E1335" s="2">
        <f t="shared" si="121"/>
        <v>-2.4546760686201541E-2</v>
      </c>
      <c r="F1335" s="2">
        <f t="shared" si="125"/>
        <v>-1.1862197210767322E-2</v>
      </c>
      <c r="G1335" s="2">
        <f t="shared" si="123"/>
        <v>-1.2684563475434219E-2</v>
      </c>
      <c r="H1335" s="2" t="str">
        <f t="shared" si="124"/>
        <v>Hold</v>
      </c>
    </row>
    <row r="1336" spans="1:8" ht="13.5" x14ac:dyDescent="0.25">
      <c r="A1336" s="3">
        <f>TITRES_STAT!B1339</f>
        <v>43957</v>
      </c>
      <c r="B1336" s="17">
        <f>TITRES_STAT!D1339</f>
        <v>3.97</v>
      </c>
      <c r="C1336" s="2">
        <f t="shared" si="120"/>
        <v>3.96143743405087</v>
      </c>
      <c r="D1336" s="2">
        <f t="shared" si="122"/>
        <v>3.983358670893058</v>
      </c>
      <c r="E1336" s="2">
        <f t="shared" si="121"/>
        <v>-2.1921236842187941E-2</v>
      </c>
      <c r="F1336" s="2">
        <f t="shared" si="125"/>
        <v>-1.3874005137051447E-2</v>
      </c>
      <c r="G1336" s="2">
        <f t="shared" si="123"/>
        <v>-8.0472317051364945E-3</v>
      </c>
      <c r="H1336" s="2" t="str">
        <f t="shared" si="124"/>
        <v>Hold</v>
      </c>
    </row>
    <row r="1337" spans="1:8" ht="13.5" x14ac:dyDescent="0.25">
      <c r="A1337" s="3">
        <f>TITRES_STAT!B1340</f>
        <v>43958</v>
      </c>
      <c r="B1337" s="17">
        <f>TITRES_STAT!D1340</f>
        <v>3.86</v>
      </c>
      <c r="C1337" s="2">
        <f t="shared" si="120"/>
        <v>3.9581393672738128</v>
      </c>
      <c r="D1337" s="2">
        <f t="shared" si="122"/>
        <v>3.9742209915676461</v>
      </c>
      <c r="E1337" s="2">
        <f t="shared" si="121"/>
        <v>-1.6081624293833308E-2</v>
      </c>
      <c r="F1337" s="2">
        <f t="shared" si="125"/>
        <v>-1.431552896840782E-2</v>
      </c>
      <c r="G1337" s="2">
        <f t="shared" si="123"/>
        <v>-1.7660953254254874E-3</v>
      </c>
      <c r="H1337" s="2" t="str">
        <f t="shared" si="124"/>
        <v>Hold</v>
      </c>
    </row>
    <row r="1338" spans="1:8" ht="13.5" x14ac:dyDescent="0.25">
      <c r="A1338" s="3">
        <f>TITRES_STAT!B1341</f>
        <v>43959</v>
      </c>
      <c r="B1338" s="17">
        <f>TITRES_STAT!D1341</f>
        <v>3.92</v>
      </c>
      <c r="C1338" s="2">
        <f t="shared" si="120"/>
        <v>3.9538102338470726</v>
      </c>
      <c r="D1338" s="2">
        <f t="shared" si="122"/>
        <v>3.9702046218218943</v>
      </c>
      <c r="E1338" s="2">
        <f t="shared" si="121"/>
        <v>-1.6394387974821623E-2</v>
      </c>
      <c r="F1338" s="2">
        <f t="shared" si="125"/>
        <v>-1.4731300769690581E-2</v>
      </c>
      <c r="G1338" s="2">
        <f t="shared" si="123"/>
        <v>-1.6630872051310412E-3</v>
      </c>
      <c r="H1338" s="2" t="str">
        <f t="shared" si="124"/>
        <v>Hold</v>
      </c>
    </row>
    <row r="1339" spans="1:8" ht="13.5" x14ac:dyDescent="0.25">
      <c r="A1339" s="3">
        <f>TITRES_STAT!B1342</f>
        <v>43962</v>
      </c>
      <c r="B1339" s="17">
        <f>TITRES_STAT!D1342</f>
        <v>4</v>
      </c>
      <c r="C1339" s="2">
        <f t="shared" si="120"/>
        <v>3.9455317363321383</v>
      </c>
      <c r="D1339" s="2">
        <f t="shared" si="122"/>
        <v>3.9724116868721242</v>
      </c>
      <c r="E1339" s="2">
        <f t="shared" si="121"/>
        <v>-2.6879950539985931E-2</v>
      </c>
      <c r="F1339" s="2">
        <f t="shared" si="125"/>
        <v>-1.7161030723749651E-2</v>
      </c>
      <c r="G1339" s="2">
        <f t="shared" si="123"/>
        <v>-9.7189198162362794E-3</v>
      </c>
      <c r="H1339" s="2" t="str">
        <f t="shared" si="124"/>
        <v>Hold</v>
      </c>
    </row>
    <row r="1340" spans="1:8" ht="13.5" x14ac:dyDescent="0.25">
      <c r="A1340" s="3">
        <f>TITRES_STAT!B1343</f>
        <v>43963</v>
      </c>
      <c r="B1340" s="17">
        <f>TITRES_STAT!D1343</f>
        <v>4</v>
      </c>
      <c r="C1340" s="2">
        <f t="shared" si="120"/>
        <v>3.9385268538195017</v>
      </c>
      <c r="D1340" s="2">
        <f t="shared" si="122"/>
        <v>3.9744552656223373</v>
      </c>
      <c r="E1340" s="2">
        <f t="shared" si="121"/>
        <v>-3.5928411802835569E-2</v>
      </c>
      <c r="F1340" s="2">
        <f t="shared" si="125"/>
        <v>-2.0914506939566837E-2</v>
      </c>
      <c r="G1340" s="2">
        <f t="shared" si="123"/>
        <v>-1.5013904863268732E-2</v>
      </c>
      <c r="H1340" s="2" t="str">
        <f t="shared" si="124"/>
        <v>Hold</v>
      </c>
    </row>
    <row r="1341" spans="1:8" ht="13.5" x14ac:dyDescent="0.25">
      <c r="A1341" s="3">
        <f>TITRES_STAT!B1344</f>
        <v>43964</v>
      </c>
      <c r="B1341" s="17">
        <f>TITRES_STAT!D1344</f>
        <v>3.99</v>
      </c>
      <c r="C1341" s="2">
        <f t="shared" si="120"/>
        <v>3.9310611840011167</v>
      </c>
      <c r="D1341" s="2">
        <f t="shared" si="122"/>
        <v>3.9756067274280902</v>
      </c>
      <c r="E1341" s="2">
        <f t="shared" si="121"/>
        <v>-4.4545543426973477E-2</v>
      </c>
      <c r="F1341" s="2">
        <f t="shared" si="125"/>
        <v>-2.5640714237048168E-2</v>
      </c>
      <c r="G1341" s="2">
        <f t="shared" si="123"/>
        <v>-1.890482918992531E-2</v>
      </c>
      <c r="H1341" s="2" t="str">
        <f t="shared" si="124"/>
        <v>Hold</v>
      </c>
    </row>
    <row r="1342" spans="1:8" ht="13.5" x14ac:dyDescent="0.25">
      <c r="A1342" s="3">
        <f>TITRES_STAT!B1345</f>
        <v>43965</v>
      </c>
      <c r="B1342" s="17">
        <f>TITRES_STAT!D1345</f>
        <v>4.05</v>
      </c>
      <c r="C1342" s="2">
        <f t="shared" si="120"/>
        <v>3.9324363864624834</v>
      </c>
      <c r="D1342" s="2">
        <f t="shared" si="122"/>
        <v>3.9811173402111946</v>
      </c>
      <c r="E1342" s="2">
        <f t="shared" si="121"/>
        <v>-4.8680953748711175E-2</v>
      </c>
      <c r="F1342" s="2">
        <f t="shared" si="125"/>
        <v>-3.0248762139380773E-2</v>
      </c>
      <c r="G1342" s="2">
        <f t="shared" si="123"/>
        <v>-1.8432191609330403E-2</v>
      </c>
      <c r="H1342" s="2" t="str">
        <f t="shared" si="124"/>
        <v>Hold</v>
      </c>
    </row>
    <row r="1343" spans="1:8" ht="13.5" x14ac:dyDescent="0.25">
      <c r="A1343" s="3">
        <f>TITRES_STAT!B1346</f>
        <v>43966</v>
      </c>
      <c r="B1343" s="17">
        <f>TITRES_STAT!D1346</f>
        <v>4</v>
      </c>
      <c r="C1343" s="2">
        <f t="shared" si="120"/>
        <v>3.9320615577759477</v>
      </c>
      <c r="D1343" s="2">
        <f t="shared" si="122"/>
        <v>3.9825160557511059</v>
      </c>
      <c r="E1343" s="2">
        <f t="shared" si="121"/>
        <v>-5.0454497975158219E-2</v>
      </c>
      <c r="F1343" s="2">
        <f t="shared" si="125"/>
        <v>-3.4289909306536262E-2</v>
      </c>
      <c r="G1343" s="2">
        <f t="shared" si="123"/>
        <v>-1.6164588668621957E-2</v>
      </c>
      <c r="H1343" s="2" t="str">
        <f t="shared" si="124"/>
        <v>Hold</v>
      </c>
    </row>
    <row r="1344" spans="1:8" ht="13.5" x14ac:dyDescent="0.25">
      <c r="A1344" s="3">
        <f>TITRES_STAT!B1347</f>
        <v>43969</v>
      </c>
      <c r="B1344" s="17">
        <f>TITRES_STAT!D1347</f>
        <v>3.99</v>
      </c>
      <c r="C1344" s="2">
        <f t="shared" si="120"/>
        <v>3.9286674719642631</v>
      </c>
      <c r="D1344" s="2">
        <f t="shared" si="122"/>
        <v>3.9830704219917648</v>
      </c>
      <c r="E1344" s="2">
        <f t="shared" si="121"/>
        <v>-5.4402950027501618E-2</v>
      </c>
      <c r="F1344" s="2">
        <f t="shared" si="125"/>
        <v>-3.8312517450729333E-2</v>
      </c>
      <c r="G1344" s="2">
        <f t="shared" si="123"/>
        <v>-1.6090432576772284E-2</v>
      </c>
      <c r="H1344" s="2" t="str">
        <f t="shared" si="124"/>
        <v>Hold</v>
      </c>
    </row>
    <row r="1345" spans="1:8" ht="13.5" x14ac:dyDescent="0.25">
      <c r="A1345" s="3">
        <f>TITRES_STAT!B1348</f>
        <v>43970</v>
      </c>
      <c r="B1345" s="17">
        <f>TITRES_STAT!D1348</f>
        <v>3.99</v>
      </c>
      <c r="C1345" s="2">
        <f t="shared" si="120"/>
        <v>3.9242570916620689</v>
      </c>
      <c r="D1345" s="2">
        <f t="shared" si="122"/>
        <v>3.9835837240664489</v>
      </c>
      <c r="E1345" s="2">
        <f t="shared" si="121"/>
        <v>-5.9326632404379964E-2</v>
      </c>
      <c r="F1345" s="2">
        <f t="shared" si="125"/>
        <v>-4.2515340441459465E-2</v>
      </c>
      <c r="G1345" s="2">
        <f t="shared" si="123"/>
        <v>-1.6811291962920499E-2</v>
      </c>
      <c r="H1345" s="2" t="str">
        <f t="shared" si="124"/>
        <v>Hold</v>
      </c>
    </row>
    <row r="1346" spans="1:8" ht="13.5" x14ac:dyDescent="0.25">
      <c r="A1346" s="3">
        <f>TITRES_STAT!B1349</f>
        <v>43971</v>
      </c>
      <c r="B1346" s="17">
        <f>TITRES_STAT!D1349</f>
        <v>3.99</v>
      </c>
      <c r="C1346" s="2">
        <f t="shared" si="120"/>
        <v>3.9312944621755967</v>
      </c>
      <c r="D1346" s="2">
        <f t="shared" si="122"/>
        <v>3.9840590037652306</v>
      </c>
      <c r="E1346" s="2">
        <f t="shared" si="121"/>
        <v>-5.276454158963384E-2</v>
      </c>
      <c r="F1346" s="2">
        <f t="shared" si="125"/>
        <v>-4.4565180671094343E-2</v>
      </c>
      <c r="G1346" s="2">
        <f t="shared" si="123"/>
        <v>-8.1993609185394972E-3</v>
      </c>
      <c r="H1346" s="2" t="str">
        <f t="shared" si="124"/>
        <v>Hold</v>
      </c>
    </row>
    <row r="1347" spans="1:8" ht="13.5" x14ac:dyDescent="0.25">
      <c r="A1347" s="3">
        <f>TITRES_STAT!B1350</f>
        <v>43972</v>
      </c>
      <c r="B1347" s="17">
        <f>TITRES_STAT!D1350</f>
        <v>3.99</v>
      </c>
      <c r="C1347" s="2">
        <f t="shared" si="120"/>
        <v>3.9203260833793507</v>
      </c>
      <c r="D1347" s="2">
        <f t="shared" si="122"/>
        <v>3.9844990775603986</v>
      </c>
      <c r="E1347" s="2">
        <f t="shared" si="121"/>
        <v>-6.4172994181047827E-2</v>
      </c>
      <c r="F1347" s="2">
        <f t="shared" si="125"/>
        <v>-4.8486743373085048E-2</v>
      </c>
      <c r="G1347" s="2">
        <f t="shared" si="123"/>
        <v>-1.5686250807962779E-2</v>
      </c>
      <c r="H1347" s="2" t="str">
        <f t="shared" si="124"/>
        <v>Hold</v>
      </c>
    </row>
    <row r="1348" spans="1:8" ht="13.5" x14ac:dyDescent="0.25">
      <c r="A1348" s="3">
        <f>TITRES_STAT!B1351</f>
        <v>43973</v>
      </c>
      <c r="B1348" s="17">
        <f>TITRES_STAT!D1351</f>
        <v>3.89</v>
      </c>
      <c r="C1348" s="2">
        <f t="shared" si="120"/>
        <v>3.9202759167056045</v>
      </c>
      <c r="D1348" s="2">
        <f t="shared" si="122"/>
        <v>3.9774991458892579</v>
      </c>
      <c r="E1348" s="2">
        <f t="shared" si="121"/>
        <v>-5.7223229183653412E-2</v>
      </c>
      <c r="F1348" s="2">
        <f t="shared" si="125"/>
        <v>-5.0234040535198719E-2</v>
      </c>
      <c r="G1348" s="2">
        <f t="shared" si="123"/>
        <v>-6.9891886484546931E-3</v>
      </c>
      <c r="H1348" s="2" t="str">
        <f t="shared" si="124"/>
        <v>Hold</v>
      </c>
    </row>
    <row r="1349" spans="1:8" ht="13.5" x14ac:dyDescent="0.25">
      <c r="A1349" s="3">
        <f>TITRES_STAT!B1352</f>
        <v>43977</v>
      </c>
      <c r="B1349" s="17">
        <f>TITRES_STAT!D1352</f>
        <v>3.9</v>
      </c>
      <c r="C1349" s="2">
        <f t="shared" si="120"/>
        <v>3.9325411602893579</v>
      </c>
      <c r="D1349" s="2">
        <f t="shared" si="122"/>
        <v>3.9717584684159792</v>
      </c>
      <c r="E1349" s="2">
        <f t="shared" si="121"/>
        <v>-3.9217308126621386E-2</v>
      </c>
      <c r="F1349" s="2">
        <f t="shared" si="125"/>
        <v>-4.8030694053483258E-2</v>
      </c>
      <c r="G1349" s="2">
        <f t="shared" si="123"/>
        <v>8.8133859268618719E-3</v>
      </c>
      <c r="H1349" s="2" t="str">
        <f t="shared" si="124"/>
        <v>Sell</v>
      </c>
    </row>
    <row r="1350" spans="1:8" ht="13.5" x14ac:dyDescent="0.25">
      <c r="A1350" s="3">
        <f>TITRES_STAT!B1353</f>
        <v>43978</v>
      </c>
      <c r="B1350" s="17">
        <f>TITRES_STAT!D1353</f>
        <v>3.89</v>
      </c>
      <c r="C1350" s="2">
        <f t="shared" si="120"/>
        <v>3.9429194433217645</v>
      </c>
      <c r="D1350" s="2">
        <f t="shared" si="122"/>
        <v>3.9657022855703512</v>
      </c>
      <c r="E1350" s="2">
        <f t="shared" si="121"/>
        <v>-2.2782842248586732E-2</v>
      </c>
      <c r="F1350" s="2">
        <f t="shared" si="125"/>
        <v>-4.2981123692503953E-2</v>
      </c>
      <c r="G1350" s="2">
        <f t="shared" si="123"/>
        <v>2.0198281443917221E-2</v>
      </c>
      <c r="H1350" s="2" t="str">
        <f t="shared" si="124"/>
        <v>Sell</v>
      </c>
    </row>
    <row r="1351" spans="1:8" ht="13.5" x14ac:dyDescent="0.25">
      <c r="A1351" s="3">
        <f>TITRES_STAT!B1354</f>
        <v>43979</v>
      </c>
      <c r="B1351" s="17">
        <f>TITRES_STAT!D1354</f>
        <v>3.9</v>
      </c>
      <c r="C1351" s="2">
        <f t="shared" si="120"/>
        <v>3.9501626058876473</v>
      </c>
      <c r="D1351" s="2">
        <f t="shared" si="122"/>
        <v>3.9608354496021767</v>
      </c>
      <c r="E1351" s="2">
        <f t="shared" si="121"/>
        <v>-1.0672843714529368E-2</v>
      </c>
      <c r="F1351" s="2">
        <f t="shared" si="125"/>
        <v>-3.6519467696909037E-2</v>
      </c>
      <c r="G1351" s="2">
        <f t="shared" si="123"/>
        <v>2.584662398237967E-2</v>
      </c>
      <c r="H1351" s="2" t="str">
        <f t="shared" si="124"/>
        <v>Sell</v>
      </c>
    </row>
    <row r="1352" spans="1:8" ht="13.5" x14ac:dyDescent="0.25">
      <c r="A1352" s="3">
        <f>TITRES_STAT!B1355</f>
        <v>43980</v>
      </c>
      <c r="B1352" s="17">
        <f>TITRES_STAT!D1355</f>
        <v>3.97</v>
      </c>
      <c r="C1352" s="2">
        <f t="shared" si="120"/>
        <v>3.9655222049818555</v>
      </c>
      <c r="D1352" s="2">
        <f t="shared" si="122"/>
        <v>3.9615143051872006</v>
      </c>
      <c r="E1352" s="2">
        <f t="shared" si="121"/>
        <v>4.0078997946548789E-3</v>
      </c>
      <c r="F1352" s="2">
        <f t="shared" si="125"/>
        <v>-2.8413994198596255E-2</v>
      </c>
      <c r="G1352" s="2">
        <f t="shared" si="123"/>
        <v>3.2421893993251134E-2</v>
      </c>
      <c r="H1352" s="2" t="str">
        <f t="shared" si="124"/>
        <v>Sell</v>
      </c>
    </row>
    <row r="1353" spans="1:8" ht="13.5" x14ac:dyDescent="0.25">
      <c r="A1353" s="3">
        <f>TITRES_STAT!B1356</f>
        <v>43983</v>
      </c>
      <c r="B1353" s="17">
        <f>TITRES_STAT!D1356</f>
        <v>3.94</v>
      </c>
      <c r="C1353" s="2">
        <f t="shared" si="120"/>
        <v>3.9708264811384932</v>
      </c>
      <c r="D1353" s="2">
        <f t="shared" si="122"/>
        <v>3.9599206529511113</v>
      </c>
      <c r="E1353" s="2">
        <f t="shared" si="121"/>
        <v>1.090582818738195E-2</v>
      </c>
      <c r="F1353" s="2">
        <f t="shared" si="125"/>
        <v>-2.0550029721400617E-2</v>
      </c>
      <c r="G1353" s="2">
        <f t="shared" si="123"/>
        <v>3.1455857908782567E-2</v>
      </c>
      <c r="H1353" s="2" t="str">
        <f t="shared" si="124"/>
        <v>Sell</v>
      </c>
    </row>
    <row r="1354" spans="1:8" ht="13.5" x14ac:dyDescent="0.25">
      <c r="A1354" s="3">
        <f>TITRES_STAT!B1357</f>
        <v>43984</v>
      </c>
      <c r="B1354" s="17">
        <f>TITRES_STAT!D1357</f>
        <v>4</v>
      </c>
      <c r="C1354" s="2">
        <f t="shared" si="120"/>
        <v>3.9737762532710326</v>
      </c>
      <c r="D1354" s="2">
        <f t="shared" si="122"/>
        <v>3.9628894934732513</v>
      </c>
      <c r="E1354" s="2">
        <f t="shared" si="121"/>
        <v>1.0886759797781309E-2</v>
      </c>
      <c r="F1354" s="2">
        <f t="shared" si="125"/>
        <v>-1.4262671817564233E-2</v>
      </c>
      <c r="G1354" s="2">
        <f t="shared" si="123"/>
        <v>2.5149431615345542E-2</v>
      </c>
      <c r="H1354" s="2" t="str">
        <f t="shared" si="124"/>
        <v>Sell</v>
      </c>
    </row>
    <row r="1355" spans="1:8" ht="13.5" x14ac:dyDescent="0.25">
      <c r="A1355" s="3">
        <f>TITRES_STAT!B1358</f>
        <v>43985</v>
      </c>
      <c r="B1355" s="17">
        <f>TITRES_STAT!D1358</f>
        <v>3.99</v>
      </c>
      <c r="C1355" s="2">
        <f t="shared" si="120"/>
        <v>3.9762722143062588</v>
      </c>
      <c r="D1355" s="2">
        <f t="shared" si="122"/>
        <v>3.9648976791418993</v>
      </c>
      <c r="E1355" s="2">
        <f t="shared" si="121"/>
        <v>1.1374535164359489E-2</v>
      </c>
      <c r="F1355" s="2">
        <f t="shared" si="125"/>
        <v>-9.13523042117949E-3</v>
      </c>
      <c r="G1355" s="2">
        <f t="shared" si="123"/>
        <v>2.0509765585538978E-2</v>
      </c>
      <c r="H1355" s="2" t="str">
        <f t="shared" si="124"/>
        <v>Sell</v>
      </c>
    </row>
    <row r="1356" spans="1:8" ht="13.5" x14ac:dyDescent="0.25">
      <c r="A1356" s="3">
        <f>TITRES_STAT!B1359</f>
        <v>43986</v>
      </c>
      <c r="B1356" s="17">
        <f>TITRES_STAT!D1359</f>
        <v>3.88</v>
      </c>
      <c r="C1356" s="2">
        <f t="shared" si="120"/>
        <v>3.9783841813360654</v>
      </c>
      <c r="D1356" s="2">
        <f t="shared" si="122"/>
        <v>3.9586089621684253</v>
      </c>
      <c r="E1356" s="2">
        <f t="shared" si="121"/>
        <v>1.9775219167640135E-2</v>
      </c>
      <c r="F1356" s="2">
        <f t="shared" si="125"/>
        <v>-3.3531405034155654E-3</v>
      </c>
      <c r="G1356" s="2">
        <f t="shared" si="123"/>
        <v>2.3128359671055698E-2</v>
      </c>
      <c r="H1356" s="2" t="str">
        <f t="shared" si="124"/>
        <v>Sell</v>
      </c>
    </row>
    <row r="1357" spans="1:8" ht="13.5" x14ac:dyDescent="0.25">
      <c r="A1357" s="3">
        <f>TITRES_STAT!B1360</f>
        <v>43987</v>
      </c>
      <c r="B1357" s="17">
        <f>TITRES_STAT!D1360</f>
        <v>3.89</v>
      </c>
      <c r="C1357" s="2">
        <f t="shared" si="120"/>
        <v>3.980171230361286</v>
      </c>
      <c r="D1357" s="2">
        <f t="shared" si="122"/>
        <v>3.9535268168226159</v>
      </c>
      <c r="E1357" s="2">
        <f t="shared" si="121"/>
        <v>2.6644413538670086E-2</v>
      </c>
      <c r="F1357" s="2">
        <f t="shared" si="125"/>
        <v>2.6463703050015647E-3</v>
      </c>
      <c r="G1357" s="2">
        <f t="shared" si="123"/>
        <v>2.3998043233668522E-2</v>
      </c>
      <c r="H1357" s="2" t="str">
        <f t="shared" si="124"/>
        <v>Sell</v>
      </c>
    </row>
    <row r="1358" spans="1:8" ht="13.5" x14ac:dyDescent="0.25">
      <c r="A1358" s="3">
        <f>TITRES_STAT!B1361</f>
        <v>43990</v>
      </c>
      <c r="B1358" s="17">
        <f>TITRES_STAT!D1361</f>
        <v>3.9</v>
      </c>
      <c r="C1358" s="2">
        <f t="shared" si="120"/>
        <v>3.9662987333826263</v>
      </c>
      <c r="D1358" s="2">
        <f t="shared" si="122"/>
        <v>3.9495618674283479</v>
      </c>
      <c r="E1358" s="2">
        <f t="shared" si="121"/>
        <v>1.6736865954278368E-2</v>
      </c>
      <c r="F1358" s="2">
        <f t="shared" si="125"/>
        <v>5.4644694348569261E-3</v>
      </c>
      <c r="G1358" s="2">
        <f t="shared" si="123"/>
        <v>1.1272396519421442E-2</v>
      </c>
      <c r="H1358" s="2" t="str">
        <f t="shared" si="124"/>
        <v>Sell</v>
      </c>
    </row>
    <row r="1359" spans="1:8" ht="13.5" x14ac:dyDescent="0.25">
      <c r="A1359" s="3">
        <f>TITRES_STAT!B1362</f>
        <v>43991</v>
      </c>
      <c r="B1359" s="17">
        <f>TITRES_STAT!D1362</f>
        <v>3.8</v>
      </c>
      <c r="C1359" s="2">
        <f t="shared" ref="C1359:C1422" si="126">$C$4*B1349+C1358*(1-$C$4)</f>
        <v>3.9560989282468375</v>
      </c>
      <c r="D1359" s="2">
        <f t="shared" si="122"/>
        <v>3.9384832105818033</v>
      </c>
      <c r="E1359" s="2">
        <f t="shared" si="121"/>
        <v>1.7615717665034225E-2</v>
      </c>
      <c r="F1359" s="2">
        <f t="shared" si="125"/>
        <v>7.8947190808923862E-3</v>
      </c>
      <c r="G1359" s="2">
        <f t="shared" si="123"/>
        <v>9.7209985841418389E-3</v>
      </c>
      <c r="H1359" s="2" t="str">
        <f t="shared" si="124"/>
        <v>Sell</v>
      </c>
    </row>
    <row r="1360" spans="1:8" ht="13.5" x14ac:dyDescent="0.25">
      <c r="A1360" s="3">
        <f>TITRES_STAT!B1363</f>
        <v>43992</v>
      </c>
      <c r="B1360" s="17">
        <f>TITRES_STAT!D1363</f>
        <v>3.88</v>
      </c>
      <c r="C1360" s="2">
        <f t="shared" si="126"/>
        <v>3.9459298623627084</v>
      </c>
      <c r="D1360" s="2">
        <f t="shared" si="122"/>
        <v>3.9341511209090769</v>
      </c>
      <c r="E1360" s="2">
        <f t="shared" si="121"/>
        <v>1.1778741453631447E-2</v>
      </c>
      <c r="F1360" s="2">
        <f t="shared" si="125"/>
        <v>8.6715235554401995E-3</v>
      </c>
      <c r="G1360" s="2">
        <f t="shared" si="123"/>
        <v>3.1072178981912477E-3</v>
      </c>
      <c r="H1360" s="2" t="str">
        <f t="shared" si="124"/>
        <v>Sell</v>
      </c>
    </row>
    <row r="1361" spans="1:8" ht="13.5" x14ac:dyDescent="0.25">
      <c r="A1361" s="3">
        <f>TITRES_STAT!B1364</f>
        <v>43993</v>
      </c>
      <c r="B1361" s="17">
        <f>TITRES_STAT!D1364</f>
        <v>3.88</v>
      </c>
      <c r="C1361" s="2">
        <f t="shared" si="126"/>
        <v>3.9388637296915223</v>
      </c>
      <c r="D1361" s="2">
        <f t="shared" si="122"/>
        <v>3.9301399267676635</v>
      </c>
      <c r="E1361" s="2">
        <f t="shared" si="121"/>
        <v>8.72380292385877E-3</v>
      </c>
      <c r="F1361" s="2">
        <f t="shared" si="125"/>
        <v>8.6819794291239129E-3</v>
      </c>
      <c r="G1361" s="2">
        <f t="shared" si="123"/>
        <v>4.1823494734857108E-5</v>
      </c>
      <c r="H1361" s="2" t="str">
        <f t="shared" si="124"/>
        <v>Sell</v>
      </c>
    </row>
    <row r="1362" spans="1:8" ht="13.5" x14ac:dyDescent="0.25">
      <c r="A1362" s="3">
        <f>TITRES_STAT!B1365</f>
        <v>43994</v>
      </c>
      <c r="B1362" s="17">
        <f>TITRES_STAT!D1365</f>
        <v>3.86</v>
      </c>
      <c r="C1362" s="2">
        <f t="shared" si="126"/>
        <v>3.9436539251235958</v>
      </c>
      <c r="D1362" s="2">
        <f t="shared" si="122"/>
        <v>3.9249443766367254</v>
      </c>
      <c r="E1362" s="2">
        <f t="shared" si="121"/>
        <v>1.8709548486870453E-2</v>
      </c>
      <c r="F1362" s="2">
        <f t="shared" si="125"/>
        <v>1.068749324067322E-2</v>
      </c>
      <c r="G1362" s="2">
        <f t="shared" si="123"/>
        <v>8.0220552461972329E-3</v>
      </c>
      <c r="H1362" s="2" t="str">
        <f t="shared" si="124"/>
        <v>Sell</v>
      </c>
    </row>
    <row r="1363" spans="1:8" ht="13.5" x14ac:dyDescent="0.25">
      <c r="A1363" s="3">
        <f>TITRES_STAT!B1366</f>
        <v>43997</v>
      </c>
      <c r="B1363" s="17">
        <f>TITRES_STAT!D1366</f>
        <v>3.85</v>
      </c>
      <c r="C1363" s="2">
        <f t="shared" si="126"/>
        <v>3.9430917827968885</v>
      </c>
      <c r="D1363" s="2">
        <f t="shared" si="122"/>
        <v>3.9193929413303015</v>
      </c>
      <c r="E1363" s="2">
        <f t="shared" si="121"/>
        <v>2.3698841466587073E-2</v>
      </c>
      <c r="F1363" s="2">
        <f t="shared" si="125"/>
        <v>1.3289762885855993E-2</v>
      </c>
      <c r="G1363" s="2">
        <f t="shared" si="123"/>
        <v>1.040907858073108E-2</v>
      </c>
      <c r="H1363" s="2" t="str">
        <f t="shared" si="124"/>
        <v>Sell</v>
      </c>
    </row>
    <row r="1364" spans="1:8" ht="13.5" x14ac:dyDescent="0.25">
      <c r="A1364" s="3">
        <f>TITRES_STAT!B1367</f>
        <v>43998</v>
      </c>
      <c r="B1364" s="17">
        <f>TITRES_STAT!D1367</f>
        <v>3.79</v>
      </c>
      <c r="C1364" s="2">
        <f t="shared" si="126"/>
        <v>3.9518468931358286</v>
      </c>
      <c r="D1364" s="2">
        <f t="shared" si="122"/>
        <v>3.9098082790095381</v>
      </c>
      <c r="E1364" s="2">
        <f t="shared" si="121"/>
        <v>4.2038614126290508E-2</v>
      </c>
      <c r="F1364" s="2">
        <f t="shared" si="125"/>
        <v>1.9039533133942896E-2</v>
      </c>
      <c r="G1364" s="2">
        <f t="shared" si="123"/>
        <v>2.2999080992347612E-2</v>
      </c>
      <c r="H1364" s="2" t="str">
        <f t="shared" si="124"/>
        <v>Sell</v>
      </c>
    </row>
    <row r="1365" spans="1:8" ht="13.5" x14ac:dyDescent="0.25">
      <c r="A1365" s="3">
        <f>TITRES_STAT!B1368</f>
        <v>43999</v>
      </c>
      <c r="B1365" s="17">
        <f>TITRES_STAT!D1368</f>
        <v>3.69</v>
      </c>
      <c r="C1365" s="2">
        <f t="shared" si="126"/>
        <v>3.9577166018841625</v>
      </c>
      <c r="D1365" s="2">
        <f t="shared" si="122"/>
        <v>3.8935261842680911</v>
      </c>
      <c r="E1365" s="2">
        <f t="shared" si="121"/>
        <v>6.4190417616071471E-2</v>
      </c>
      <c r="F1365" s="2">
        <f t="shared" si="125"/>
        <v>2.8069710030368612E-2</v>
      </c>
      <c r="G1365" s="2">
        <f t="shared" si="123"/>
        <v>3.6120707585702863E-2</v>
      </c>
      <c r="H1365" s="2" t="str">
        <f t="shared" si="124"/>
        <v>Sell</v>
      </c>
    </row>
    <row r="1366" spans="1:8" ht="13.5" x14ac:dyDescent="0.25">
      <c r="A1366" s="3">
        <f>TITRES_STAT!B1369</f>
        <v>44000</v>
      </c>
      <c r="B1366" s="17">
        <f>TITRES_STAT!D1369</f>
        <v>3.7</v>
      </c>
      <c r="C1366" s="2">
        <f t="shared" si="126"/>
        <v>3.9457602015942914</v>
      </c>
      <c r="D1366" s="2">
        <f t="shared" si="122"/>
        <v>3.8791909113593435</v>
      </c>
      <c r="E1366" s="2">
        <f t="shared" si="121"/>
        <v>6.6569290234947953E-2</v>
      </c>
      <c r="F1366" s="2">
        <f t="shared" si="125"/>
        <v>3.5769626071284477E-2</v>
      </c>
      <c r="G1366" s="2">
        <f t="shared" si="123"/>
        <v>3.0799664163663476E-2</v>
      </c>
      <c r="H1366" s="2" t="str">
        <f t="shared" si="124"/>
        <v>Sell</v>
      </c>
    </row>
    <row r="1367" spans="1:8" ht="13.5" x14ac:dyDescent="0.25">
      <c r="A1367" s="3">
        <f>TITRES_STAT!B1370</f>
        <v>44001</v>
      </c>
      <c r="B1367" s="17">
        <f>TITRES_STAT!D1370</f>
        <v>3.69</v>
      </c>
      <c r="C1367" s="2">
        <f t="shared" si="126"/>
        <v>3.9371817090413233</v>
      </c>
      <c r="D1367" s="2">
        <f t="shared" si="122"/>
        <v>3.86517676977717</v>
      </c>
      <c r="E1367" s="2">
        <f t="shared" si="121"/>
        <v>7.20049392641533E-2</v>
      </c>
      <c r="F1367" s="2">
        <f t="shared" si="125"/>
        <v>4.3016688709858239E-2</v>
      </c>
      <c r="G1367" s="2">
        <f t="shared" si="123"/>
        <v>2.8988250554295061E-2</v>
      </c>
      <c r="H1367" s="2" t="str">
        <f t="shared" si="124"/>
        <v>Sell</v>
      </c>
    </row>
    <row r="1368" spans="1:8" ht="13.5" x14ac:dyDescent="0.25">
      <c r="A1368" s="3">
        <f>TITRES_STAT!B1371</f>
        <v>44004</v>
      </c>
      <c r="B1368" s="17">
        <f>TITRES_STAT!D1371</f>
        <v>3.72</v>
      </c>
      <c r="C1368" s="2">
        <f t="shared" si="126"/>
        <v>3.9314614461118889</v>
      </c>
      <c r="D1368" s="2">
        <f t="shared" si="122"/>
        <v>3.854422934978861</v>
      </c>
      <c r="E1368" s="2">
        <f t="shared" si="121"/>
        <v>7.7038511133027843E-2</v>
      </c>
      <c r="F1368" s="2">
        <f t="shared" si="125"/>
        <v>4.9821053194492163E-2</v>
      </c>
      <c r="G1368" s="2">
        <f t="shared" si="123"/>
        <v>2.721745793853568E-2</v>
      </c>
      <c r="H1368" s="2" t="str">
        <f t="shared" si="124"/>
        <v>Sell</v>
      </c>
    </row>
    <row r="1369" spans="1:8" ht="13.5" x14ac:dyDescent="0.25">
      <c r="A1369" s="3">
        <f>TITRES_STAT!B1372</f>
        <v>44005</v>
      </c>
      <c r="B1369" s="17">
        <f>TITRES_STAT!D1372</f>
        <v>3.75</v>
      </c>
      <c r="C1369" s="2">
        <f t="shared" si="126"/>
        <v>3.9112366082485215</v>
      </c>
      <c r="D1369" s="2">
        <f t="shared" si="122"/>
        <v>3.8466879027582044</v>
      </c>
      <c r="E1369" s="2">
        <f t="shared" si="121"/>
        <v>6.4548705490317104E-2</v>
      </c>
      <c r="F1369" s="2">
        <f t="shared" si="125"/>
        <v>5.2766583653657155E-2</v>
      </c>
      <c r="G1369" s="2">
        <f t="shared" si="123"/>
        <v>1.1782121836659949E-2</v>
      </c>
      <c r="H1369" s="2" t="str">
        <f t="shared" si="124"/>
        <v>Sell</v>
      </c>
    </row>
    <row r="1370" spans="1:8" ht="13.5" x14ac:dyDescent="0.25">
      <c r="A1370" s="3">
        <f>TITRES_STAT!B1373</f>
        <v>44006</v>
      </c>
      <c r="B1370" s="17">
        <f>TITRES_STAT!D1373</f>
        <v>3.75</v>
      </c>
      <c r="C1370" s="2">
        <f t="shared" si="126"/>
        <v>3.9064309762102871</v>
      </c>
      <c r="D1370" s="2">
        <f t="shared" si="122"/>
        <v>3.8395258358872262</v>
      </c>
      <c r="E1370" s="2">
        <f t="shared" si="121"/>
        <v>6.6905140323060941E-2</v>
      </c>
      <c r="F1370" s="2">
        <f t="shared" si="125"/>
        <v>5.5594294987537915E-2</v>
      </c>
      <c r="G1370" s="2">
        <f t="shared" si="123"/>
        <v>1.1310845335523026E-2</v>
      </c>
      <c r="H1370" s="2" t="str">
        <f t="shared" si="124"/>
        <v>Sell</v>
      </c>
    </row>
    <row r="1371" spans="1:8" ht="13.5" x14ac:dyDescent="0.25">
      <c r="A1371" s="3">
        <f>TITRES_STAT!B1374</f>
        <v>44007</v>
      </c>
      <c r="B1371" s="17">
        <f>TITRES_STAT!D1374</f>
        <v>3.63</v>
      </c>
      <c r="C1371" s="2">
        <f t="shared" si="126"/>
        <v>3.902364672177935</v>
      </c>
      <c r="D1371" s="2">
        <f t="shared" si="122"/>
        <v>3.8240054035992834</v>
      </c>
      <c r="E1371" s="2">
        <f t="shared" si="121"/>
        <v>7.8359268578651609E-2</v>
      </c>
      <c r="F1371" s="2">
        <f t="shared" si="125"/>
        <v>6.0147289705760658E-2</v>
      </c>
      <c r="G1371" s="2">
        <f t="shared" si="123"/>
        <v>1.8211978872890951E-2</v>
      </c>
      <c r="H1371" s="2" t="str">
        <f t="shared" si="124"/>
        <v>Sell</v>
      </c>
    </row>
    <row r="1372" spans="1:8" ht="13.5" x14ac:dyDescent="0.25">
      <c r="A1372" s="3">
        <f>TITRES_STAT!B1375</f>
        <v>44008</v>
      </c>
      <c r="B1372" s="17">
        <f>TITRES_STAT!D1375</f>
        <v>3.64</v>
      </c>
      <c r="C1372" s="2">
        <f t="shared" si="126"/>
        <v>3.8958470303044068</v>
      </c>
      <c r="D1372" s="2">
        <f t="shared" si="122"/>
        <v>3.8103753737030401</v>
      </c>
      <c r="E1372" s="2">
        <f t="shared" ref="E1372:E1435" si="127">C1372-D1372</f>
        <v>8.5471656601366686E-2</v>
      </c>
      <c r="F1372" s="2">
        <f t="shared" si="125"/>
        <v>6.5212163084881869E-2</v>
      </c>
      <c r="G1372" s="2">
        <f t="shared" si="123"/>
        <v>2.0259493516484817E-2</v>
      </c>
      <c r="H1372" s="2" t="str">
        <f t="shared" si="124"/>
        <v>Sell</v>
      </c>
    </row>
    <row r="1373" spans="1:8" ht="13.5" x14ac:dyDescent="0.25">
      <c r="A1373" s="3">
        <f>TITRES_STAT!B1376</f>
        <v>44011</v>
      </c>
      <c r="B1373" s="17">
        <f>TITRES_STAT!D1376</f>
        <v>3.6</v>
      </c>
      <c r="C1373" s="2">
        <f t="shared" si="126"/>
        <v>3.888793641026806</v>
      </c>
      <c r="D1373" s="2">
        <f t="shared" ref="D1373:D1436" si="128">$D$4*B1373+(1-$D$4)*D1372</f>
        <v>3.7947920126880001</v>
      </c>
      <c r="E1373" s="2">
        <f t="shared" si="127"/>
        <v>9.4001628338805876E-2</v>
      </c>
      <c r="F1373" s="2">
        <f t="shared" si="125"/>
        <v>7.0970056135666676E-2</v>
      </c>
      <c r="G1373" s="2">
        <f t="shared" si="123"/>
        <v>2.30315722031392E-2</v>
      </c>
      <c r="H1373" s="2" t="str">
        <f t="shared" si="124"/>
        <v>Sell</v>
      </c>
    </row>
    <row r="1374" spans="1:8" ht="13.5" x14ac:dyDescent="0.25">
      <c r="A1374" s="3">
        <f>TITRES_STAT!B1377</f>
        <v>44012</v>
      </c>
      <c r="B1374" s="17">
        <f>TITRES_STAT!D1377</f>
        <v>3.6</v>
      </c>
      <c r="C1374" s="2">
        <f t="shared" si="126"/>
        <v>3.8735946193303743</v>
      </c>
      <c r="D1374" s="2">
        <f t="shared" si="128"/>
        <v>3.7803629747111112</v>
      </c>
      <c r="E1374" s="2">
        <f t="shared" si="127"/>
        <v>9.3231644619263143E-2</v>
      </c>
      <c r="F1374" s="2">
        <f t="shared" si="125"/>
        <v>7.542237383238598E-2</v>
      </c>
      <c r="G1374" s="2">
        <f t="shared" si="123"/>
        <v>1.7809270786877163E-2</v>
      </c>
      <c r="H1374" s="2" t="str">
        <f t="shared" si="124"/>
        <v>Sell</v>
      </c>
    </row>
    <row r="1375" spans="1:8" ht="13.5" x14ac:dyDescent="0.25">
      <c r="A1375" s="3">
        <f>TITRES_STAT!B1378</f>
        <v>44013</v>
      </c>
      <c r="B1375" s="17">
        <f>TITRES_STAT!D1378</f>
        <v>3.5</v>
      </c>
      <c r="C1375" s="2">
        <f t="shared" si="126"/>
        <v>3.8453492932795474</v>
      </c>
      <c r="D1375" s="2">
        <f t="shared" si="128"/>
        <v>3.7595953469547325</v>
      </c>
      <c r="E1375" s="2">
        <f t="shared" si="127"/>
        <v>8.5753946324814923E-2</v>
      </c>
      <c r="F1375" s="2">
        <f t="shared" si="125"/>
        <v>7.7488688330871774E-2</v>
      </c>
      <c r="G1375" s="2">
        <f t="shared" si="123"/>
        <v>8.2652579939431481E-3</v>
      </c>
      <c r="H1375" s="2" t="str">
        <f t="shared" si="124"/>
        <v>Sell</v>
      </c>
    </row>
    <row r="1376" spans="1:8" ht="13.5" x14ac:dyDescent="0.25">
      <c r="A1376" s="3">
        <f>TITRES_STAT!B1379</f>
        <v>44014</v>
      </c>
      <c r="B1376" s="17">
        <f>TITRES_STAT!D1379</f>
        <v>3.56</v>
      </c>
      <c r="C1376" s="2">
        <f t="shared" si="126"/>
        <v>3.8229878635442325</v>
      </c>
      <c r="D1376" s="2">
        <f t="shared" si="128"/>
        <v>3.7448105064395674</v>
      </c>
      <c r="E1376" s="2">
        <f t="shared" si="127"/>
        <v>7.8177357104665113E-2</v>
      </c>
      <c r="F1376" s="2">
        <f t="shared" si="125"/>
        <v>7.7626422085630448E-2</v>
      </c>
      <c r="G1376" s="2">
        <f t="shared" si="123"/>
        <v>5.5093501903466513E-4</v>
      </c>
      <c r="H1376" s="2" t="str">
        <f t="shared" si="124"/>
        <v>Sell</v>
      </c>
    </row>
    <row r="1377" spans="1:8" ht="13.5" x14ac:dyDescent="0.25">
      <c r="A1377" s="3">
        <f>TITRES_STAT!B1380</f>
        <v>44015</v>
      </c>
      <c r="B1377" s="17">
        <f>TITRES_STAT!D1380</f>
        <v>3.55</v>
      </c>
      <c r="C1377" s="2">
        <f t="shared" si="126"/>
        <v>3.8025281922297354</v>
      </c>
      <c r="D1377" s="2">
        <f t="shared" si="128"/>
        <v>3.730380098555155</v>
      </c>
      <c r="E1377" s="2">
        <f t="shared" si="127"/>
        <v>7.2148093674580416E-2</v>
      </c>
      <c r="F1377" s="2">
        <f t="shared" si="125"/>
        <v>7.6530756403420441E-2</v>
      </c>
      <c r="G1377" s="2">
        <f t="shared" si="123"/>
        <v>-4.3826627288400255E-3</v>
      </c>
      <c r="H1377" s="2" t="str">
        <f t="shared" si="124"/>
        <v>Hold</v>
      </c>
    </row>
    <row r="1378" spans="1:8" ht="13.5" x14ac:dyDescent="0.25">
      <c r="A1378" s="3">
        <f>TITRES_STAT!B1381</f>
        <v>44018</v>
      </c>
      <c r="B1378" s="17">
        <f>TITRES_STAT!D1381</f>
        <v>3.54</v>
      </c>
      <c r="C1378" s="2">
        <f t="shared" si="126"/>
        <v>3.7898315472713144</v>
      </c>
      <c r="D1378" s="2">
        <f t="shared" si="128"/>
        <v>3.7162778690325511</v>
      </c>
      <c r="E1378" s="2">
        <f t="shared" si="127"/>
        <v>7.3553678238763354E-2</v>
      </c>
      <c r="F1378" s="2">
        <f t="shared" si="125"/>
        <v>7.5935340770489024E-2</v>
      </c>
      <c r="G1378" s="2">
        <f t="shared" si="123"/>
        <v>-2.3816625317256701E-3</v>
      </c>
      <c r="H1378" s="2" t="str">
        <f t="shared" si="124"/>
        <v>Hold</v>
      </c>
    </row>
    <row r="1379" spans="1:8" ht="13.5" x14ac:dyDescent="0.25">
      <c r="A1379" s="3">
        <f>TITRES_STAT!B1382</f>
        <v>44019</v>
      </c>
      <c r="B1379" s="17">
        <f>TITRES_STAT!D1382</f>
        <v>3.55</v>
      </c>
      <c r="C1379" s="2">
        <f t="shared" si="126"/>
        <v>3.7837036169218816</v>
      </c>
      <c r="D1379" s="2">
        <f t="shared" si="128"/>
        <v>3.7039609898449548</v>
      </c>
      <c r="E1379" s="2">
        <f t="shared" si="127"/>
        <v>7.9742627076926809E-2</v>
      </c>
      <c r="F1379" s="2">
        <f t="shared" si="125"/>
        <v>7.6696798031776592E-2</v>
      </c>
      <c r="G1379" s="2">
        <f t="shared" si="123"/>
        <v>3.0458290451502168E-3</v>
      </c>
      <c r="H1379" s="2" t="str">
        <f t="shared" si="124"/>
        <v>Sell</v>
      </c>
    </row>
    <row r="1380" spans="1:8" ht="13.5" x14ac:dyDescent="0.25">
      <c r="A1380" s="3">
        <f>TITRES_STAT!B1383</f>
        <v>44020</v>
      </c>
      <c r="B1380" s="17">
        <f>TITRES_STAT!D1383</f>
        <v>3.55</v>
      </c>
      <c r="C1380" s="2">
        <f t="shared" si="126"/>
        <v>3.7785184450877463</v>
      </c>
      <c r="D1380" s="2">
        <f t="shared" si="128"/>
        <v>3.6925564720786621</v>
      </c>
      <c r="E1380" s="2">
        <f t="shared" si="127"/>
        <v>8.5961973009084147E-2</v>
      </c>
      <c r="F1380" s="2">
        <f t="shared" si="125"/>
        <v>7.85498330272381E-2</v>
      </c>
      <c r="G1380" s="2">
        <f t="shared" ref="G1380:G1443" si="129">E1380-F1380</f>
        <v>7.4121399818460471E-3</v>
      </c>
      <c r="H1380" s="2" t="str">
        <f t="shared" ref="H1380:H1443" si="130">IF(G1380&lt;0,"Hold","Sell")</f>
        <v>Sell</v>
      </c>
    </row>
    <row r="1381" spans="1:8" ht="13.5" x14ac:dyDescent="0.25">
      <c r="A1381" s="3">
        <f>TITRES_STAT!B1384</f>
        <v>44021</v>
      </c>
      <c r="B1381" s="17">
        <f>TITRES_STAT!D1384</f>
        <v>3.5</v>
      </c>
      <c r="C1381" s="2">
        <f t="shared" si="126"/>
        <v>3.7556694535357851</v>
      </c>
      <c r="D1381" s="2">
        <f t="shared" si="128"/>
        <v>3.678293029702465</v>
      </c>
      <c r="E1381" s="2">
        <f t="shared" si="127"/>
        <v>7.7376423833320107E-2</v>
      </c>
      <c r="F1381" s="2">
        <f t="shared" ref="F1381:F1444" si="131">(E1381*(2/(10)))+((1-(2/10))*F1380)</f>
        <v>7.8315151188454502E-2</v>
      </c>
      <c r="G1381" s="2">
        <f t="shared" si="129"/>
        <v>-9.3872735513439443E-4</v>
      </c>
      <c r="H1381" s="2" t="str">
        <f t="shared" si="130"/>
        <v>Hold</v>
      </c>
    </row>
    <row r="1382" spans="1:8" ht="13.5" x14ac:dyDescent="0.25">
      <c r="A1382" s="3">
        <f>TITRES_STAT!B1385</f>
        <v>44022</v>
      </c>
      <c r="B1382" s="17">
        <f>TITRES_STAT!D1385</f>
        <v>3.46</v>
      </c>
      <c r="C1382" s="2">
        <f t="shared" si="126"/>
        <v>3.737874152991818</v>
      </c>
      <c r="D1382" s="2">
        <f t="shared" si="128"/>
        <v>3.6621231756504304</v>
      </c>
      <c r="E1382" s="2">
        <f t="shared" si="127"/>
        <v>7.5750977341387582E-2</v>
      </c>
      <c r="F1382" s="2">
        <f t="shared" si="131"/>
        <v>7.7802316419041118E-2</v>
      </c>
      <c r="G1382" s="2">
        <f t="shared" si="129"/>
        <v>-2.0513390776535356E-3</v>
      </c>
      <c r="H1382" s="2" t="str">
        <f t="shared" si="130"/>
        <v>Hold</v>
      </c>
    </row>
    <row r="1383" spans="1:8" ht="13.5" x14ac:dyDescent="0.25">
      <c r="A1383" s="3">
        <f>TITRES_STAT!B1386</f>
        <v>44025</v>
      </c>
      <c r="B1383" s="17">
        <f>TITRES_STAT!D1386</f>
        <v>3.4</v>
      </c>
      <c r="C1383" s="2">
        <f t="shared" si="126"/>
        <v>3.7166627448392306</v>
      </c>
      <c r="D1383" s="2">
        <f t="shared" si="128"/>
        <v>3.6427066441207692</v>
      </c>
      <c r="E1383" s="2">
        <f t="shared" si="127"/>
        <v>7.3956100718461482E-2</v>
      </c>
      <c r="F1383" s="2">
        <f t="shared" si="131"/>
        <v>7.7033073278925196E-2</v>
      </c>
      <c r="G1383" s="2">
        <f t="shared" si="129"/>
        <v>-3.0769725604637144E-3</v>
      </c>
      <c r="H1383" s="2" t="str">
        <f t="shared" si="130"/>
        <v>Hold</v>
      </c>
    </row>
    <row r="1384" spans="1:8" ht="13.5" x14ac:dyDescent="0.25">
      <c r="A1384" s="3">
        <f>TITRES_STAT!B1387</f>
        <v>44026</v>
      </c>
      <c r="B1384" s="17">
        <f>TITRES_STAT!D1387</f>
        <v>3.47</v>
      </c>
      <c r="C1384" s="2">
        <f t="shared" si="126"/>
        <v>3.6987146302485794</v>
      </c>
      <c r="D1384" s="2">
        <f t="shared" si="128"/>
        <v>3.6299135593710825</v>
      </c>
      <c r="E1384" s="2">
        <f t="shared" si="127"/>
        <v>6.8801070877496873E-2</v>
      </c>
      <c r="F1384" s="2">
        <f t="shared" si="131"/>
        <v>7.5386672798639531E-2</v>
      </c>
      <c r="G1384" s="2">
        <f t="shared" si="129"/>
        <v>-6.5856019211426586E-3</v>
      </c>
      <c r="H1384" s="2" t="str">
        <f t="shared" si="130"/>
        <v>Hold</v>
      </c>
    </row>
    <row r="1385" spans="1:8" ht="13.5" x14ac:dyDescent="0.25">
      <c r="A1385" s="3">
        <f>TITRES_STAT!B1388</f>
        <v>44027</v>
      </c>
      <c r="B1385" s="17">
        <f>TITRES_STAT!D1388</f>
        <v>3.44</v>
      </c>
      <c r="C1385" s="2">
        <f t="shared" si="126"/>
        <v>3.6681431486718745</v>
      </c>
      <c r="D1385" s="2">
        <f t="shared" si="128"/>
        <v>3.6158458883065578</v>
      </c>
      <c r="E1385" s="2">
        <f t="shared" si="127"/>
        <v>5.2297260365316678E-2</v>
      </c>
      <c r="F1385" s="2">
        <f t="shared" si="131"/>
        <v>7.0768790311974972E-2</v>
      </c>
      <c r="G1385" s="2">
        <f t="shared" si="129"/>
        <v>-1.8471529946658294E-2</v>
      </c>
      <c r="H1385" s="2" t="str">
        <f t="shared" si="130"/>
        <v>Hold</v>
      </c>
    </row>
    <row r="1386" spans="1:8" ht="13.5" x14ac:dyDescent="0.25">
      <c r="A1386" s="3">
        <f>TITRES_STAT!B1389</f>
        <v>44028</v>
      </c>
      <c r="B1386" s="17">
        <f>TITRES_STAT!D1389</f>
        <v>3.35</v>
      </c>
      <c r="C1386" s="2">
        <f t="shared" si="126"/>
        <v>3.6515057411838936</v>
      </c>
      <c r="D1386" s="2">
        <f t="shared" si="128"/>
        <v>3.5961536002838499</v>
      </c>
      <c r="E1386" s="2">
        <f t="shared" si="127"/>
        <v>5.53521409000437E-2</v>
      </c>
      <c r="F1386" s="2">
        <f t="shared" si="131"/>
        <v>6.7685460429588715E-2</v>
      </c>
      <c r="G1386" s="2">
        <f t="shared" si="129"/>
        <v>-1.2333319529545014E-2</v>
      </c>
      <c r="H1386" s="2" t="str">
        <f t="shared" si="130"/>
        <v>Hold</v>
      </c>
    </row>
    <row r="1387" spans="1:8" ht="13.5" x14ac:dyDescent="0.25">
      <c r="A1387" s="3">
        <f>TITRES_STAT!B1390</f>
        <v>44029</v>
      </c>
      <c r="B1387" s="17">
        <f>TITRES_STAT!D1390</f>
        <v>3.45</v>
      </c>
      <c r="C1387" s="2">
        <f t="shared" si="126"/>
        <v>3.6358894733094482</v>
      </c>
      <c r="D1387" s="2">
        <f t="shared" si="128"/>
        <v>3.5853274076702313</v>
      </c>
      <c r="E1387" s="2">
        <f t="shared" si="127"/>
        <v>5.0562065639216947E-2</v>
      </c>
      <c r="F1387" s="2">
        <f t="shared" si="131"/>
        <v>6.4260781471514372E-2</v>
      </c>
      <c r="G1387" s="2">
        <f t="shared" si="129"/>
        <v>-1.3698715832297426E-2</v>
      </c>
      <c r="H1387" s="2" t="str">
        <f t="shared" si="130"/>
        <v>Hold</v>
      </c>
    </row>
    <row r="1388" spans="1:8" ht="13.5" x14ac:dyDescent="0.25">
      <c r="A1388" s="3">
        <f>TITRES_STAT!B1391</f>
        <v>44032</v>
      </c>
      <c r="B1388" s="17">
        <f>TITRES_STAT!D1391</f>
        <v>3.4</v>
      </c>
      <c r="C1388" s="2">
        <f t="shared" si="126"/>
        <v>3.6211372466464562</v>
      </c>
      <c r="D1388" s="2">
        <f t="shared" si="128"/>
        <v>3.5715994515465108</v>
      </c>
      <c r="E1388" s="2">
        <f t="shared" si="127"/>
        <v>4.9537795099945381E-2</v>
      </c>
      <c r="F1388" s="2">
        <f t="shared" si="131"/>
        <v>6.1316184197200578E-2</v>
      </c>
      <c r="G1388" s="2">
        <f t="shared" si="129"/>
        <v>-1.1778389097255197E-2</v>
      </c>
      <c r="H1388" s="2" t="str">
        <f t="shared" si="130"/>
        <v>Hold</v>
      </c>
    </row>
    <row r="1389" spans="1:8" ht="13.5" x14ac:dyDescent="0.25">
      <c r="A1389" s="3">
        <f>TITRES_STAT!B1392</f>
        <v>44033</v>
      </c>
      <c r="B1389" s="17">
        <f>TITRES_STAT!D1392</f>
        <v>3.44</v>
      </c>
      <c r="C1389" s="2">
        <f t="shared" si="126"/>
        <v>3.6101930548546939</v>
      </c>
      <c r="D1389" s="2">
        <f t="shared" si="128"/>
        <v>3.561851344024547</v>
      </c>
      <c r="E1389" s="2">
        <f t="shared" si="127"/>
        <v>4.8341710830146933E-2</v>
      </c>
      <c r="F1389" s="2">
        <f t="shared" si="131"/>
        <v>5.8721289523789855E-2</v>
      </c>
      <c r="G1389" s="2">
        <f t="shared" si="129"/>
        <v>-1.0379578693642921E-2</v>
      </c>
      <c r="H1389" s="2" t="str">
        <f t="shared" si="130"/>
        <v>Hold</v>
      </c>
    </row>
    <row r="1390" spans="1:8" ht="13.5" x14ac:dyDescent="0.25">
      <c r="A1390" s="3">
        <f>TITRES_STAT!B1393</f>
        <v>44034</v>
      </c>
      <c r="B1390" s="17">
        <f>TITRES_STAT!D1393</f>
        <v>3.54</v>
      </c>
      <c r="C1390" s="2">
        <f t="shared" si="126"/>
        <v>3.6009325848770484</v>
      </c>
      <c r="D1390" s="2">
        <f t="shared" si="128"/>
        <v>3.5602327259486546</v>
      </c>
      <c r="E1390" s="2">
        <f t="shared" si="127"/>
        <v>4.0699858928393784E-2</v>
      </c>
      <c r="F1390" s="2">
        <f t="shared" si="131"/>
        <v>5.5117003404710638E-2</v>
      </c>
      <c r="G1390" s="2">
        <f t="shared" si="129"/>
        <v>-1.4417144476316854E-2</v>
      </c>
      <c r="H1390" s="2" t="str">
        <f t="shared" si="130"/>
        <v>Hold</v>
      </c>
    </row>
    <row r="1391" spans="1:8" ht="13.5" x14ac:dyDescent="0.25">
      <c r="A1391" s="3">
        <f>TITRES_STAT!B1394</f>
        <v>44035</v>
      </c>
      <c r="B1391" s="17">
        <f>TITRES_STAT!D1394</f>
        <v>3.61</v>
      </c>
      <c r="C1391" s="2">
        <f t="shared" si="126"/>
        <v>3.5854044948959638</v>
      </c>
      <c r="D1391" s="2">
        <f t="shared" si="128"/>
        <v>3.5639191906931984</v>
      </c>
      <c r="E1391" s="2">
        <f t="shared" si="127"/>
        <v>2.1485304202765398E-2</v>
      </c>
      <c r="F1391" s="2">
        <f t="shared" si="131"/>
        <v>4.839066356432159E-2</v>
      </c>
      <c r="G1391" s="2">
        <f t="shared" si="129"/>
        <v>-2.6905359361556191E-2</v>
      </c>
      <c r="H1391" s="2" t="str">
        <f t="shared" si="130"/>
        <v>Hold</v>
      </c>
    </row>
    <row r="1392" spans="1:8" ht="13.5" x14ac:dyDescent="0.25">
      <c r="A1392" s="3">
        <f>TITRES_STAT!B1395</f>
        <v>44036</v>
      </c>
      <c r="B1392" s="17">
        <f>TITRES_STAT!D1395</f>
        <v>3.64</v>
      </c>
      <c r="C1392" s="2">
        <f t="shared" si="126"/>
        <v>3.5661114956812003</v>
      </c>
      <c r="D1392" s="2">
        <f t="shared" si="128"/>
        <v>3.5695548061974058</v>
      </c>
      <c r="E1392" s="2">
        <f t="shared" si="127"/>
        <v>-3.4433105162055E-3</v>
      </c>
      <c r="F1392" s="2">
        <f t="shared" si="131"/>
        <v>3.8023868748216172E-2</v>
      </c>
      <c r="G1392" s="2">
        <f t="shared" si="129"/>
        <v>-4.1467179264421672E-2</v>
      </c>
      <c r="H1392" s="2" t="str">
        <f t="shared" si="130"/>
        <v>Hold</v>
      </c>
    </row>
    <row r="1393" spans="1:8" ht="13.5" x14ac:dyDescent="0.25">
      <c r="A1393" s="3">
        <f>TITRES_STAT!B1396</f>
        <v>44039</v>
      </c>
      <c r="B1393" s="17">
        <f>TITRES_STAT!D1396</f>
        <v>3.64</v>
      </c>
      <c r="C1393" s="2">
        <f t="shared" si="126"/>
        <v>3.5405558809610156</v>
      </c>
      <c r="D1393" s="2">
        <f t="shared" si="128"/>
        <v>3.5747729687013017</v>
      </c>
      <c r="E1393" s="2">
        <f t="shared" si="127"/>
        <v>-3.421708774028609E-2</v>
      </c>
      <c r="F1393" s="2">
        <f t="shared" si="131"/>
        <v>2.3575677450515722E-2</v>
      </c>
      <c r="G1393" s="2">
        <f t="shared" si="129"/>
        <v>-5.7792765190801815E-2</v>
      </c>
      <c r="H1393" s="2" t="str">
        <f t="shared" si="130"/>
        <v>Hold</v>
      </c>
    </row>
    <row r="1394" spans="1:8" ht="13.5" x14ac:dyDescent="0.25">
      <c r="A1394" s="3">
        <f>TITRES_STAT!B1397</f>
        <v>44040</v>
      </c>
      <c r="B1394" s="17">
        <f>TITRES_STAT!D1397</f>
        <v>3.6</v>
      </c>
      <c r="C1394" s="2">
        <f t="shared" si="126"/>
        <v>3.5297011300439358</v>
      </c>
      <c r="D1394" s="2">
        <f t="shared" si="128"/>
        <v>3.5766416376863903</v>
      </c>
      <c r="E1394" s="2">
        <f t="shared" si="127"/>
        <v>-4.6940507642454499E-2</v>
      </c>
      <c r="F1394" s="2">
        <f t="shared" si="131"/>
        <v>9.4724404319216776E-3</v>
      </c>
      <c r="G1394" s="2">
        <f t="shared" si="129"/>
        <v>-5.6412948074376176E-2</v>
      </c>
      <c r="H1394" s="2" t="str">
        <f t="shared" si="130"/>
        <v>Hold</v>
      </c>
    </row>
    <row r="1395" spans="1:8" ht="13.5" x14ac:dyDescent="0.25">
      <c r="A1395" s="3">
        <f>TITRES_STAT!B1398</f>
        <v>44041</v>
      </c>
      <c r="B1395" s="17">
        <f>TITRES_STAT!D1398</f>
        <v>3.5</v>
      </c>
      <c r="C1395" s="2">
        <f t="shared" si="126"/>
        <v>3.5159009561910226</v>
      </c>
      <c r="D1395" s="2">
        <f t="shared" si="128"/>
        <v>3.5709644793392501</v>
      </c>
      <c r="E1395" s="2">
        <f t="shared" si="127"/>
        <v>-5.5063523148227489E-2</v>
      </c>
      <c r="F1395" s="2">
        <f t="shared" si="131"/>
        <v>-3.4347522841081564E-3</v>
      </c>
      <c r="G1395" s="2">
        <f t="shared" si="129"/>
        <v>-5.1628770864119336E-2</v>
      </c>
      <c r="H1395" s="2" t="str">
        <f t="shared" si="130"/>
        <v>Hold</v>
      </c>
    </row>
    <row r="1396" spans="1:8" ht="13.5" x14ac:dyDescent="0.25">
      <c r="A1396" s="3">
        <f>TITRES_STAT!B1399</f>
        <v>44042</v>
      </c>
      <c r="B1396" s="17">
        <f>TITRES_STAT!D1399</f>
        <v>3.58</v>
      </c>
      <c r="C1396" s="2">
        <f t="shared" si="126"/>
        <v>3.4903777321616345</v>
      </c>
      <c r="D1396" s="2">
        <f t="shared" si="128"/>
        <v>3.5716337771659723</v>
      </c>
      <c r="E1396" s="2">
        <f t="shared" si="127"/>
        <v>-8.1256045004337807E-2</v>
      </c>
      <c r="F1396" s="2">
        <f t="shared" si="131"/>
        <v>-1.8999010828154087E-2</v>
      </c>
      <c r="G1396" s="2">
        <f t="shared" si="129"/>
        <v>-6.2257034176183723E-2</v>
      </c>
      <c r="H1396" s="2" t="str">
        <f t="shared" si="130"/>
        <v>Hold</v>
      </c>
    </row>
    <row r="1397" spans="1:8" ht="13.5" x14ac:dyDescent="0.25">
      <c r="A1397" s="3">
        <f>TITRES_STAT!B1400</f>
        <v>44046</v>
      </c>
      <c r="B1397" s="17">
        <f>TITRES_STAT!D1400</f>
        <v>3.58</v>
      </c>
      <c r="C1397" s="2">
        <f t="shared" si="126"/>
        <v>3.4841657733675366</v>
      </c>
      <c r="D1397" s="2">
        <f t="shared" si="128"/>
        <v>3.5722534973759004</v>
      </c>
      <c r="E1397" s="2">
        <f t="shared" si="127"/>
        <v>-8.8087724008363733E-2</v>
      </c>
      <c r="F1397" s="2">
        <f t="shared" si="131"/>
        <v>-3.2816753464196019E-2</v>
      </c>
      <c r="G1397" s="2">
        <f t="shared" si="129"/>
        <v>-5.5270970544167713E-2</v>
      </c>
      <c r="H1397" s="2" t="str">
        <f t="shared" si="130"/>
        <v>Hold</v>
      </c>
    </row>
    <row r="1398" spans="1:8" ht="13.5" x14ac:dyDescent="0.25">
      <c r="A1398" s="3">
        <f>TITRES_STAT!B1401</f>
        <v>44047</v>
      </c>
      <c r="B1398" s="17">
        <f>TITRES_STAT!D1401</f>
        <v>3.58</v>
      </c>
      <c r="C1398" s="2">
        <f t="shared" si="126"/>
        <v>3.471217192849454</v>
      </c>
      <c r="D1398" s="2">
        <f t="shared" si="128"/>
        <v>3.5728273123850931</v>
      </c>
      <c r="E1398" s="2">
        <f t="shared" si="127"/>
        <v>-0.10161011953563914</v>
      </c>
      <c r="F1398" s="2">
        <f t="shared" si="131"/>
        <v>-4.6575426678484647E-2</v>
      </c>
      <c r="G1398" s="2">
        <f t="shared" si="129"/>
        <v>-5.5034692857154496E-2</v>
      </c>
      <c r="H1398" s="2" t="str">
        <f t="shared" si="130"/>
        <v>Hold</v>
      </c>
    </row>
    <row r="1399" spans="1:8" ht="13.5" x14ac:dyDescent="0.25">
      <c r="A1399" s="3">
        <f>TITRES_STAT!B1402</f>
        <v>44048</v>
      </c>
      <c r="B1399" s="17">
        <f>TITRES_STAT!D1402</f>
        <v>3.48</v>
      </c>
      <c r="C1399" s="2">
        <f t="shared" si="126"/>
        <v>3.4664145477956918</v>
      </c>
      <c r="D1399" s="2">
        <f t="shared" si="128"/>
        <v>3.5659512151713826</v>
      </c>
      <c r="E1399" s="2">
        <f t="shared" si="127"/>
        <v>-9.9536667375690779E-2</v>
      </c>
      <c r="F1399" s="2">
        <f t="shared" si="131"/>
        <v>-5.7167674817925875E-2</v>
      </c>
      <c r="G1399" s="2">
        <f t="shared" si="129"/>
        <v>-4.2368992557764905E-2</v>
      </c>
      <c r="H1399" s="2" t="str">
        <f t="shared" si="130"/>
        <v>Hold</v>
      </c>
    </row>
    <row r="1400" spans="1:8" ht="13.5" x14ac:dyDescent="0.25">
      <c r="A1400" s="3">
        <f>TITRES_STAT!B1403</f>
        <v>44049</v>
      </c>
      <c r="B1400" s="17">
        <f>TITRES_STAT!D1403</f>
        <v>3.48</v>
      </c>
      <c r="C1400" s="2">
        <f t="shared" si="126"/>
        <v>3.4777353865963545</v>
      </c>
      <c r="D1400" s="2">
        <f t="shared" si="128"/>
        <v>3.5595844584920209</v>
      </c>
      <c r="E1400" s="2">
        <f t="shared" si="127"/>
        <v>-8.184907189566637E-2</v>
      </c>
      <c r="F1400" s="2">
        <f t="shared" si="131"/>
        <v>-6.2103954233473979E-2</v>
      </c>
      <c r="G1400" s="2">
        <f t="shared" si="129"/>
        <v>-1.9745117662192391E-2</v>
      </c>
      <c r="H1400" s="2" t="str">
        <f t="shared" si="130"/>
        <v>Hold</v>
      </c>
    </row>
    <row r="1401" spans="1:8" ht="13.5" x14ac:dyDescent="0.25">
      <c r="A1401" s="3">
        <f>TITRES_STAT!B1404</f>
        <v>44050</v>
      </c>
      <c r="B1401" s="17">
        <f>TITRES_STAT!D1404</f>
        <v>3.5</v>
      </c>
      <c r="C1401" s="2">
        <f t="shared" si="126"/>
        <v>3.4980837886584539</v>
      </c>
      <c r="D1401" s="2">
        <f t="shared" si="128"/>
        <v>3.5551707949000191</v>
      </c>
      <c r="E1401" s="2">
        <f t="shared" si="127"/>
        <v>-5.7087006241565152E-2</v>
      </c>
      <c r="F1401" s="2">
        <f t="shared" si="131"/>
        <v>-6.1100564635092218E-2</v>
      </c>
      <c r="G1401" s="2">
        <f t="shared" si="129"/>
        <v>4.0135583935270655E-3</v>
      </c>
      <c r="H1401" s="2" t="str">
        <f t="shared" si="130"/>
        <v>Sell</v>
      </c>
    </row>
    <row r="1402" spans="1:8" ht="13.5" x14ac:dyDescent="0.25">
      <c r="A1402" s="3">
        <f>TITRES_STAT!B1405</f>
        <v>44053</v>
      </c>
      <c r="B1402" s="17">
        <f>TITRES_STAT!D1405</f>
        <v>3.55</v>
      </c>
      <c r="C1402" s="2">
        <f t="shared" si="126"/>
        <v>3.5199170519417686</v>
      </c>
      <c r="D1402" s="2">
        <f t="shared" si="128"/>
        <v>3.5547877730555735</v>
      </c>
      <c r="E1402" s="2">
        <f t="shared" si="127"/>
        <v>-3.4870721113804848E-2</v>
      </c>
      <c r="F1402" s="2">
        <f t="shared" si="131"/>
        <v>-5.5854595930834749E-2</v>
      </c>
      <c r="G1402" s="2">
        <f t="shared" si="129"/>
        <v>2.0983874817029902E-2</v>
      </c>
      <c r="H1402" s="2" t="str">
        <f t="shared" si="130"/>
        <v>Sell</v>
      </c>
    </row>
    <row r="1403" spans="1:8" ht="13.5" x14ac:dyDescent="0.25">
      <c r="A1403" s="3">
        <f>TITRES_STAT!B1406</f>
        <v>44054</v>
      </c>
      <c r="B1403" s="17">
        <f>TITRES_STAT!D1406</f>
        <v>3.45</v>
      </c>
      <c r="C1403" s="2">
        <f t="shared" si="126"/>
        <v>3.538391351643035</v>
      </c>
      <c r="D1403" s="2">
        <f t="shared" si="128"/>
        <v>3.5470257157921976</v>
      </c>
      <c r="E1403" s="2">
        <f t="shared" si="127"/>
        <v>-8.6343641491626322E-3</v>
      </c>
      <c r="F1403" s="2">
        <f t="shared" si="131"/>
        <v>-4.6410549574500332E-2</v>
      </c>
      <c r="G1403" s="2">
        <f t="shared" si="129"/>
        <v>3.7776185425337699E-2</v>
      </c>
      <c r="H1403" s="2" t="str">
        <f t="shared" si="130"/>
        <v>Sell</v>
      </c>
    </row>
    <row r="1404" spans="1:8" ht="13.5" x14ac:dyDescent="0.25">
      <c r="A1404" s="3">
        <f>TITRES_STAT!B1407</f>
        <v>44055</v>
      </c>
      <c r="B1404" s="17">
        <f>TITRES_STAT!D1407</f>
        <v>3.5</v>
      </c>
      <c r="C1404" s="2">
        <f t="shared" si="126"/>
        <v>3.5478696052364143</v>
      </c>
      <c r="D1404" s="2">
        <f t="shared" si="128"/>
        <v>3.5435423294372197</v>
      </c>
      <c r="E1404" s="2">
        <f t="shared" si="127"/>
        <v>4.3272757991945632E-3</v>
      </c>
      <c r="F1404" s="2">
        <f t="shared" si="131"/>
        <v>-3.6262984499761355E-2</v>
      </c>
      <c r="G1404" s="2">
        <f t="shared" si="129"/>
        <v>4.0590260298955919E-2</v>
      </c>
      <c r="H1404" s="2" t="str">
        <f t="shared" si="130"/>
        <v>Sell</v>
      </c>
    </row>
    <row r="1405" spans="1:8" ht="13.5" x14ac:dyDescent="0.25">
      <c r="A1405" s="3">
        <f>TITRES_STAT!B1408</f>
        <v>44057</v>
      </c>
      <c r="B1405" s="17">
        <f>TITRES_STAT!D1408</f>
        <v>3.5</v>
      </c>
      <c r="C1405" s="2">
        <f t="shared" si="126"/>
        <v>3.5405050505846587</v>
      </c>
      <c r="D1405" s="2">
        <f t="shared" si="128"/>
        <v>3.5403169717011291</v>
      </c>
      <c r="E1405" s="2">
        <f t="shared" si="127"/>
        <v>1.8807888352956326E-4</v>
      </c>
      <c r="F1405" s="2">
        <f t="shared" si="131"/>
        <v>-2.8972771823103174E-2</v>
      </c>
      <c r="G1405" s="2">
        <f t="shared" si="129"/>
        <v>2.9160850706632737E-2</v>
      </c>
      <c r="H1405" s="2" t="str">
        <f t="shared" si="130"/>
        <v>Sell</v>
      </c>
    </row>
    <row r="1406" spans="1:8" ht="13.5" x14ac:dyDescent="0.25">
      <c r="A1406" s="3">
        <f>TITRES_STAT!B1409</f>
        <v>44060</v>
      </c>
      <c r="B1406" s="17">
        <f>TITRES_STAT!D1409</f>
        <v>3.5</v>
      </c>
      <c r="C1406" s="2">
        <f t="shared" si="126"/>
        <v>3.5465811966485572</v>
      </c>
      <c r="D1406" s="2">
        <f t="shared" si="128"/>
        <v>3.5373305293528974</v>
      </c>
      <c r="E1406" s="2">
        <f t="shared" si="127"/>
        <v>9.2506672956598202E-3</v>
      </c>
      <c r="F1406" s="2">
        <f t="shared" si="131"/>
        <v>-2.1328083999350576E-2</v>
      </c>
      <c r="G1406" s="2">
        <f t="shared" si="129"/>
        <v>3.0578751295010396E-2</v>
      </c>
      <c r="H1406" s="2" t="str">
        <f t="shared" si="130"/>
        <v>Sell</v>
      </c>
    </row>
    <row r="1407" spans="1:8" ht="13.5" x14ac:dyDescent="0.25">
      <c r="A1407" s="3">
        <f>TITRES_STAT!B1410</f>
        <v>44061</v>
      </c>
      <c r="B1407" s="17">
        <f>TITRES_STAT!D1410</f>
        <v>3.55</v>
      </c>
      <c r="C1407" s="2">
        <f t="shared" si="126"/>
        <v>3.5517225510103176</v>
      </c>
      <c r="D1407" s="2">
        <f t="shared" si="128"/>
        <v>3.5382690086600901</v>
      </c>
      <c r="E1407" s="2">
        <f t="shared" si="127"/>
        <v>1.3453542350227554E-2</v>
      </c>
      <c r="F1407" s="2">
        <f t="shared" si="131"/>
        <v>-1.437175872943495E-2</v>
      </c>
      <c r="G1407" s="2">
        <f t="shared" si="129"/>
        <v>2.7825301079662502E-2</v>
      </c>
      <c r="H1407" s="2" t="str">
        <f t="shared" si="130"/>
        <v>Sell</v>
      </c>
    </row>
    <row r="1408" spans="1:8" ht="13.5" x14ac:dyDescent="0.25">
      <c r="A1408" s="3">
        <f>TITRES_STAT!B1411</f>
        <v>44062</v>
      </c>
      <c r="B1408" s="17">
        <f>TITRES_STAT!D1411</f>
        <v>3.47</v>
      </c>
      <c r="C1408" s="2">
        <f t="shared" si="126"/>
        <v>3.556072927777961</v>
      </c>
      <c r="D1408" s="2">
        <f t="shared" si="128"/>
        <v>3.533212045055639</v>
      </c>
      <c r="E1408" s="2">
        <f t="shared" si="127"/>
        <v>2.2860882722322007E-2</v>
      </c>
      <c r="F1408" s="2">
        <f t="shared" si="131"/>
        <v>-6.9252304390835587E-3</v>
      </c>
      <c r="G1408" s="2">
        <f t="shared" si="129"/>
        <v>2.9786113161405565E-2</v>
      </c>
      <c r="H1408" s="2" t="str">
        <f t="shared" si="130"/>
        <v>Sell</v>
      </c>
    </row>
    <row r="1409" spans="1:8" ht="13.5" x14ac:dyDescent="0.25">
      <c r="A1409" s="3">
        <f>TITRES_STAT!B1412</f>
        <v>44064</v>
      </c>
      <c r="B1409" s="17">
        <f>TITRES_STAT!D1412</f>
        <v>3.44</v>
      </c>
      <c r="C1409" s="2">
        <f t="shared" si="126"/>
        <v>3.5443694004275055</v>
      </c>
      <c r="D1409" s="2">
        <f t="shared" si="128"/>
        <v>3.5263074491255919</v>
      </c>
      <c r="E1409" s="2">
        <f t="shared" si="127"/>
        <v>1.806195130191357E-2</v>
      </c>
      <c r="F1409" s="2">
        <f t="shared" si="131"/>
        <v>-1.9277940908841332E-3</v>
      </c>
      <c r="G1409" s="2">
        <f t="shared" si="129"/>
        <v>1.9989745392797704E-2</v>
      </c>
      <c r="H1409" s="2" t="str">
        <f t="shared" si="130"/>
        <v>Sell</v>
      </c>
    </row>
    <row r="1410" spans="1:8" ht="13.5" x14ac:dyDescent="0.25">
      <c r="A1410" s="3">
        <f>TITRES_STAT!B1413</f>
        <v>44067</v>
      </c>
      <c r="B1410" s="17">
        <f>TITRES_STAT!D1413</f>
        <v>3.45</v>
      </c>
      <c r="C1410" s="2">
        <f t="shared" si="126"/>
        <v>3.5344664157463508</v>
      </c>
      <c r="D1410" s="2">
        <f t="shared" si="128"/>
        <v>3.520655045486659</v>
      </c>
      <c r="E1410" s="2">
        <f t="shared" si="127"/>
        <v>1.3811370259691813E-2</v>
      </c>
      <c r="F1410" s="2">
        <f t="shared" si="131"/>
        <v>1.2200387792310561E-3</v>
      </c>
      <c r="G1410" s="2">
        <f t="shared" si="129"/>
        <v>1.2591331480460757E-2</v>
      </c>
      <c r="H1410" s="2" t="str">
        <f t="shared" si="130"/>
        <v>Sell</v>
      </c>
    </row>
    <row r="1411" spans="1:8" ht="13.5" x14ac:dyDescent="0.25">
      <c r="A1411" s="3">
        <f>TITRES_STAT!B1414</f>
        <v>44068</v>
      </c>
      <c r="B1411" s="17">
        <f>TITRES_STAT!D1414</f>
        <v>3.54</v>
      </c>
      <c r="C1411" s="2">
        <f t="shared" si="126"/>
        <v>3.5291638902469122</v>
      </c>
      <c r="D1411" s="2">
        <f t="shared" si="128"/>
        <v>3.5220880050802399</v>
      </c>
      <c r="E1411" s="2">
        <f t="shared" si="127"/>
        <v>7.0758851666723466E-3</v>
      </c>
      <c r="F1411" s="2">
        <f t="shared" si="131"/>
        <v>2.3912080567193143E-3</v>
      </c>
      <c r="G1411" s="2">
        <f t="shared" si="129"/>
        <v>4.6846771099530327E-3</v>
      </c>
      <c r="H1411" s="2" t="str">
        <f t="shared" si="130"/>
        <v>Sell</v>
      </c>
    </row>
    <row r="1412" spans="1:8" ht="13.5" x14ac:dyDescent="0.25">
      <c r="A1412" s="3">
        <f>TITRES_STAT!B1415</f>
        <v>44069</v>
      </c>
      <c r="B1412" s="17">
        <f>TITRES_STAT!D1415</f>
        <v>3.55</v>
      </c>
      <c r="C1412" s="2">
        <f t="shared" si="126"/>
        <v>3.5323694455935408</v>
      </c>
      <c r="D1412" s="2">
        <f t="shared" si="128"/>
        <v>3.5241555602594814</v>
      </c>
      <c r="E1412" s="2">
        <f t="shared" si="127"/>
        <v>8.2138853340594231E-3</v>
      </c>
      <c r="F1412" s="2">
        <f t="shared" si="131"/>
        <v>3.555743512187336E-3</v>
      </c>
      <c r="G1412" s="2">
        <f t="shared" si="129"/>
        <v>4.6581418218720871E-3</v>
      </c>
      <c r="H1412" s="2" t="str">
        <f t="shared" si="130"/>
        <v>Sell</v>
      </c>
    </row>
    <row r="1413" spans="1:8" ht="13.5" x14ac:dyDescent="0.25">
      <c r="A1413" s="3">
        <f>TITRES_STAT!B1416</f>
        <v>44070</v>
      </c>
      <c r="B1413" s="17">
        <f>TITRES_STAT!D1416</f>
        <v>3.5</v>
      </c>
      <c r="C1413" s="2">
        <f t="shared" si="126"/>
        <v>3.5196972231945343</v>
      </c>
      <c r="D1413" s="2">
        <f t="shared" si="128"/>
        <v>3.5223662594995195</v>
      </c>
      <c r="E1413" s="2">
        <f t="shared" si="127"/>
        <v>-2.6690363049852728E-3</v>
      </c>
      <c r="F1413" s="2">
        <f t="shared" si="131"/>
        <v>2.3107875487528144E-3</v>
      </c>
      <c r="G1413" s="2">
        <f t="shared" si="129"/>
        <v>-4.9798238537380867E-3</v>
      </c>
      <c r="H1413" s="2" t="str">
        <f t="shared" si="130"/>
        <v>Hold</v>
      </c>
    </row>
    <row r="1414" spans="1:8" ht="13.5" x14ac:dyDescent="0.25">
      <c r="A1414" s="3">
        <f>TITRES_STAT!B1417</f>
        <v>44071</v>
      </c>
      <c r="B1414" s="17">
        <f>TITRES_STAT!D1417</f>
        <v>3.45</v>
      </c>
      <c r="C1414" s="2">
        <f t="shared" si="126"/>
        <v>3.516666881164606</v>
      </c>
      <c r="D1414" s="2">
        <f t="shared" si="128"/>
        <v>3.5170057958328886</v>
      </c>
      <c r="E1414" s="2">
        <f t="shared" si="127"/>
        <v>-3.389146682826194E-4</v>
      </c>
      <c r="F1414" s="2">
        <f t="shared" si="131"/>
        <v>1.7808471053457277E-3</v>
      </c>
      <c r="G1414" s="2">
        <f t="shared" si="129"/>
        <v>-2.1197617736283471E-3</v>
      </c>
      <c r="H1414" s="2" t="str">
        <f t="shared" si="130"/>
        <v>Hold</v>
      </c>
    </row>
    <row r="1415" spans="1:8" ht="13.5" x14ac:dyDescent="0.25">
      <c r="A1415" s="3">
        <f>TITRES_STAT!B1418</f>
        <v>44074</v>
      </c>
      <c r="B1415" s="17">
        <f>TITRES_STAT!D1418</f>
        <v>3.5</v>
      </c>
      <c r="C1415" s="2">
        <f t="shared" si="126"/>
        <v>3.5141027456008205</v>
      </c>
      <c r="D1415" s="2">
        <f t="shared" si="128"/>
        <v>3.5157461072526743</v>
      </c>
      <c r="E1415" s="2">
        <f t="shared" si="127"/>
        <v>-1.6433616518538585E-3</v>
      </c>
      <c r="F1415" s="2">
        <f t="shared" si="131"/>
        <v>1.0960053539058106E-3</v>
      </c>
      <c r="G1415" s="2">
        <f t="shared" si="129"/>
        <v>-2.7393670057596691E-3</v>
      </c>
      <c r="H1415" s="2" t="str">
        <f t="shared" si="130"/>
        <v>Hold</v>
      </c>
    </row>
    <row r="1416" spans="1:8" ht="13.5" x14ac:dyDescent="0.25">
      <c r="A1416" s="3">
        <f>TITRES_STAT!B1419</f>
        <v>44075</v>
      </c>
      <c r="B1416" s="17">
        <f>TITRES_STAT!D1419</f>
        <v>3.5</v>
      </c>
      <c r="C1416" s="2">
        <f t="shared" si="126"/>
        <v>3.5119330924314633</v>
      </c>
      <c r="D1416" s="2">
        <f t="shared" si="128"/>
        <v>3.5145797289376612</v>
      </c>
      <c r="E1416" s="2">
        <f t="shared" si="127"/>
        <v>-2.6466365061978969E-3</v>
      </c>
      <c r="F1416" s="2">
        <f t="shared" si="131"/>
        <v>3.4747698188506912E-4</v>
      </c>
      <c r="G1416" s="2">
        <f t="shared" si="129"/>
        <v>-2.994113488082966E-3</v>
      </c>
      <c r="H1416" s="2" t="str">
        <f t="shared" si="130"/>
        <v>Hold</v>
      </c>
    </row>
    <row r="1417" spans="1:8" ht="13.5" x14ac:dyDescent="0.25">
      <c r="A1417" s="3">
        <f>TITRES_STAT!B1420</f>
        <v>44076</v>
      </c>
      <c r="B1417" s="17">
        <f>TITRES_STAT!D1420</f>
        <v>3.48</v>
      </c>
      <c r="C1417" s="2">
        <f t="shared" si="126"/>
        <v>3.5177895397496997</v>
      </c>
      <c r="D1417" s="2">
        <f t="shared" si="128"/>
        <v>3.5120182675348715</v>
      </c>
      <c r="E1417" s="2">
        <f t="shared" si="127"/>
        <v>5.7712722148282047E-3</v>
      </c>
      <c r="F1417" s="2">
        <f t="shared" si="131"/>
        <v>1.4322360284736962E-3</v>
      </c>
      <c r="G1417" s="2">
        <f t="shared" si="129"/>
        <v>4.3390361863545083E-3</v>
      </c>
      <c r="H1417" s="2" t="str">
        <f t="shared" si="130"/>
        <v>Sell</v>
      </c>
    </row>
    <row r="1418" spans="1:8" ht="13.5" x14ac:dyDescent="0.25">
      <c r="A1418" s="3">
        <f>TITRES_STAT!B1421</f>
        <v>44077</v>
      </c>
      <c r="B1418" s="17">
        <f>TITRES_STAT!D1421</f>
        <v>3.44</v>
      </c>
      <c r="C1418" s="2">
        <f t="shared" si="126"/>
        <v>3.5104373028651308</v>
      </c>
      <c r="D1418" s="2">
        <f t="shared" si="128"/>
        <v>3.5066835810508068</v>
      </c>
      <c r="E1418" s="2">
        <f t="shared" si="127"/>
        <v>3.7537218143239848E-3</v>
      </c>
      <c r="F1418" s="2">
        <f t="shared" si="131"/>
        <v>1.896533185643754E-3</v>
      </c>
      <c r="G1418" s="2">
        <f t="shared" si="129"/>
        <v>1.8571886286802308E-3</v>
      </c>
      <c r="H1418" s="2" t="str">
        <f t="shared" si="130"/>
        <v>Sell</v>
      </c>
    </row>
    <row r="1419" spans="1:8" ht="13.5" x14ac:dyDescent="0.25">
      <c r="A1419" s="3">
        <f>TITRES_STAT!B1422</f>
        <v>44078</v>
      </c>
      <c r="B1419" s="17">
        <f>TITRES_STAT!D1422</f>
        <v>3.5</v>
      </c>
      <c r="C1419" s="2">
        <f t="shared" si="126"/>
        <v>3.499600794732034</v>
      </c>
      <c r="D1419" s="2">
        <f t="shared" si="128"/>
        <v>3.5061885009729692</v>
      </c>
      <c r="E1419" s="2">
        <f t="shared" si="127"/>
        <v>-6.5877062409351872E-3</v>
      </c>
      <c r="F1419" s="2">
        <f t="shared" si="131"/>
        <v>1.9968530032796585E-4</v>
      </c>
      <c r="G1419" s="2">
        <f t="shared" si="129"/>
        <v>-6.7873915412631526E-3</v>
      </c>
      <c r="H1419" s="2" t="str">
        <f t="shared" si="130"/>
        <v>Hold</v>
      </c>
    </row>
    <row r="1420" spans="1:8" ht="13.5" x14ac:dyDescent="0.25">
      <c r="A1420" s="3">
        <f>TITRES_STAT!B1423</f>
        <v>44081</v>
      </c>
      <c r="B1420" s="17">
        <f>TITRES_STAT!D1423</f>
        <v>3.5</v>
      </c>
      <c r="C1420" s="2">
        <f t="shared" si="126"/>
        <v>3.4919699032347977</v>
      </c>
      <c r="D1420" s="2">
        <f t="shared" si="128"/>
        <v>3.5057300934934896</v>
      </c>
      <c r="E1420" s="2">
        <f t="shared" si="127"/>
        <v>-1.3760190258691907E-2</v>
      </c>
      <c r="F1420" s="2">
        <f t="shared" si="131"/>
        <v>-2.5922898114760086E-3</v>
      </c>
      <c r="G1420" s="2">
        <f t="shared" si="129"/>
        <v>-1.1167900447215898E-2</v>
      </c>
      <c r="H1420" s="2" t="str">
        <f t="shared" si="130"/>
        <v>Hold</v>
      </c>
    </row>
    <row r="1421" spans="1:8" ht="13.5" x14ac:dyDescent="0.25">
      <c r="A1421" s="3">
        <f>TITRES_STAT!B1424</f>
        <v>44082</v>
      </c>
      <c r="B1421" s="17">
        <f>TITRES_STAT!D1424</f>
        <v>3.47</v>
      </c>
      <c r="C1421" s="2">
        <f t="shared" si="126"/>
        <v>3.4993591488909828</v>
      </c>
      <c r="D1421" s="2">
        <f t="shared" si="128"/>
        <v>3.5030834199013792</v>
      </c>
      <c r="E1421" s="2">
        <f t="shared" si="127"/>
        <v>-3.7242710103964072E-3</v>
      </c>
      <c r="F1421" s="2">
        <f t="shared" si="131"/>
        <v>-2.8186860512600881E-3</v>
      </c>
      <c r="G1421" s="2">
        <f t="shared" si="129"/>
        <v>-9.0558495913631906E-4</v>
      </c>
      <c r="H1421" s="2" t="str">
        <f t="shared" si="130"/>
        <v>Hold</v>
      </c>
    </row>
    <row r="1422" spans="1:8" ht="13.5" x14ac:dyDescent="0.25">
      <c r="A1422" s="3">
        <f>TITRES_STAT!B1425</f>
        <v>44083</v>
      </c>
      <c r="B1422" s="17">
        <f>TITRES_STAT!D1425</f>
        <v>3.5</v>
      </c>
      <c r="C1422" s="2">
        <f t="shared" si="126"/>
        <v>3.5071500490616012</v>
      </c>
      <c r="D1422" s="2">
        <f t="shared" si="128"/>
        <v>3.5028550184272027</v>
      </c>
      <c r="E1422" s="2">
        <f t="shared" si="127"/>
        <v>4.2950306343985112E-3</v>
      </c>
      <c r="F1422" s="2">
        <f t="shared" si="131"/>
        <v>-1.3959427141283683E-3</v>
      </c>
      <c r="G1422" s="2">
        <f t="shared" si="129"/>
        <v>5.6909733485268794E-3</v>
      </c>
      <c r="H1422" s="2" t="str">
        <f t="shared" si="130"/>
        <v>Sell</v>
      </c>
    </row>
    <row r="1423" spans="1:8" ht="13.5" x14ac:dyDescent="0.25">
      <c r="A1423" s="3">
        <f>TITRES_STAT!B1426</f>
        <v>44084</v>
      </c>
      <c r="B1423" s="17">
        <f>TITRES_STAT!D1426</f>
        <v>3.54</v>
      </c>
      <c r="C1423" s="2">
        <f t="shared" ref="C1423:C1486" si="132">$C$4*B1413+C1422*(1-$C$4)</f>
        <v>3.5060500415136628</v>
      </c>
      <c r="D1423" s="2">
        <f t="shared" si="128"/>
        <v>3.5056064985437065</v>
      </c>
      <c r="E1423" s="2">
        <f t="shared" si="127"/>
        <v>4.4354296995630094E-4</v>
      </c>
      <c r="F1423" s="2">
        <f t="shared" si="131"/>
        <v>-1.0280455773114346E-3</v>
      </c>
      <c r="G1423" s="2">
        <f t="shared" si="129"/>
        <v>1.4715885472677355E-3</v>
      </c>
      <c r="H1423" s="2" t="str">
        <f t="shared" si="130"/>
        <v>Sell</v>
      </c>
    </row>
    <row r="1424" spans="1:8" ht="13.5" x14ac:dyDescent="0.25">
      <c r="A1424" s="3">
        <f>TITRES_STAT!B1427</f>
        <v>44085</v>
      </c>
      <c r="B1424" s="17">
        <f>TITRES_STAT!D1427</f>
        <v>3.55</v>
      </c>
      <c r="C1424" s="2">
        <f t="shared" si="132"/>
        <v>3.4974269582038686</v>
      </c>
      <c r="D1424" s="2">
        <f t="shared" si="128"/>
        <v>3.5088949060589876</v>
      </c>
      <c r="E1424" s="2">
        <f t="shared" si="127"/>
        <v>-1.1467947855118954E-2</v>
      </c>
      <c r="F1424" s="2">
        <f t="shared" si="131"/>
        <v>-3.1160260328729384E-3</v>
      </c>
      <c r="G1424" s="2">
        <f t="shared" si="129"/>
        <v>-8.3519218222460161E-3</v>
      </c>
      <c r="H1424" s="2" t="str">
        <f t="shared" si="130"/>
        <v>Hold</v>
      </c>
    </row>
    <row r="1425" spans="1:8" ht="13.5" x14ac:dyDescent="0.25">
      <c r="A1425" s="3">
        <f>TITRES_STAT!B1428</f>
        <v>44088</v>
      </c>
      <c r="B1425" s="17">
        <f>TITRES_STAT!D1428</f>
        <v>3.63</v>
      </c>
      <c r="C1425" s="2">
        <f t="shared" si="132"/>
        <v>3.4978228107878886</v>
      </c>
      <c r="D1425" s="2">
        <f t="shared" si="128"/>
        <v>3.5178656537583217</v>
      </c>
      <c r="E1425" s="2">
        <f t="shared" si="127"/>
        <v>-2.0042842970433128E-2</v>
      </c>
      <c r="F1425" s="2">
        <f t="shared" si="131"/>
        <v>-6.5013894203849766E-3</v>
      </c>
      <c r="G1425" s="2">
        <f t="shared" si="129"/>
        <v>-1.3541453550048151E-2</v>
      </c>
      <c r="H1425" s="2" t="str">
        <f t="shared" si="130"/>
        <v>Hold</v>
      </c>
    </row>
    <row r="1426" spans="1:8" ht="13.5" x14ac:dyDescent="0.25">
      <c r="A1426" s="3">
        <f>TITRES_STAT!B1429</f>
        <v>44089</v>
      </c>
      <c r="B1426" s="17">
        <f>TITRES_STAT!D1429</f>
        <v>3.62</v>
      </c>
      <c r="C1426" s="2">
        <f t="shared" si="132"/>
        <v>3.4981577629743672</v>
      </c>
      <c r="D1426" s="2">
        <f t="shared" si="128"/>
        <v>3.5254311608873348</v>
      </c>
      <c r="E1426" s="2">
        <f t="shared" si="127"/>
        <v>-2.7273397912967567E-2</v>
      </c>
      <c r="F1426" s="2">
        <f t="shared" si="131"/>
        <v>-1.0655791118901496E-2</v>
      </c>
      <c r="G1426" s="2">
        <f t="shared" si="129"/>
        <v>-1.661760679406607E-2</v>
      </c>
      <c r="H1426" s="2" t="str">
        <f t="shared" si="130"/>
        <v>Hold</v>
      </c>
    </row>
    <row r="1427" spans="1:8" ht="13.5" x14ac:dyDescent="0.25">
      <c r="A1427" s="3">
        <f>TITRES_STAT!B1430</f>
        <v>44090</v>
      </c>
      <c r="B1427" s="17">
        <f>TITRES_STAT!D1430</f>
        <v>3.6</v>
      </c>
      <c r="C1427" s="2">
        <f t="shared" si="132"/>
        <v>3.4953642609783104</v>
      </c>
      <c r="D1427" s="2">
        <f t="shared" si="128"/>
        <v>3.530954778599384</v>
      </c>
      <c r="E1427" s="2">
        <f t="shared" si="127"/>
        <v>-3.559051762107357E-2</v>
      </c>
      <c r="F1427" s="2">
        <f t="shared" si="131"/>
        <v>-1.5642736419335911E-2</v>
      </c>
      <c r="G1427" s="2">
        <f t="shared" si="129"/>
        <v>-1.9947781201737659E-2</v>
      </c>
      <c r="H1427" s="2" t="str">
        <f t="shared" si="130"/>
        <v>Hold</v>
      </c>
    </row>
    <row r="1428" spans="1:8" ht="13.5" x14ac:dyDescent="0.25">
      <c r="A1428" s="3">
        <f>TITRES_STAT!B1431</f>
        <v>44091</v>
      </c>
      <c r="B1428" s="17">
        <f>TITRES_STAT!D1431</f>
        <v>3.62</v>
      </c>
      <c r="C1428" s="2">
        <f t="shared" si="132"/>
        <v>3.4868466823662629</v>
      </c>
      <c r="D1428" s="2">
        <f t="shared" si="128"/>
        <v>3.5375507209253554</v>
      </c>
      <c r="E1428" s="2">
        <f t="shared" si="127"/>
        <v>-5.0704038559092446E-2</v>
      </c>
      <c r="F1428" s="2">
        <f t="shared" si="131"/>
        <v>-2.2654996847287216E-2</v>
      </c>
      <c r="G1428" s="2">
        <f t="shared" si="129"/>
        <v>-2.804904171180523E-2</v>
      </c>
      <c r="H1428" s="2" t="str">
        <f t="shared" si="130"/>
        <v>Hold</v>
      </c>
    </row>
    <row r="1429" spans="1:8" ht="13.5" x14ac:dyDescent="0.25">
      <c r="A1429" s="3">
        <f>TITRES_STAT!B1432</f>
        <v>44092</v>
      </c>
      <c r="B1429" s="17">
        <f>TITRES_STAT!D1432</f>
        <v>3.66</v>
      </c>
      <c r="C1429" s="2">
        <f t="shared" si="132"/>
        <v>3.4888702696945302</v>
      </c>
      <c r="D1429" s="2">
        <f t="shared" si="128"/>
        <v>3.5466210378938472</v>
      </c>
      <c r="E1429" s="2">
        <f t="shared" si="127"/>
        <v>-5.7750768199317015E-2</v>
      </c>
      <c r="F1429" s="2">
        <f t="shared" si="131"/>
        <v>-2.9674151117693177E-2</v>
      </c>
      <c r="G1429" s="2">
        <f t="shared" si="129"/>
        <v>-2.8076617081623838E-2</v>
      </c>
      <c r="H1429" s="2" t="str">
        <f t="shared" si="130"/>
        <v>Hold</v>
      </c>
    </row>
    <row r="1430" spans="1:8" ht="13.5" x14ac:dyDescent="0.25">
      <c r="A1430" s="3">
        <f>TITRES_STAT!B1433</f>
        <v>44095</v>
      </c>
      <c r="B1430" s="17">
        <f>TITRES_STAT!D1433</f>
        <v>3.64</v>
      </c>
      <c r="C1430" s="2">
        <f t="shared" si="132"/>
        <v>3.4905825358953715</v>
      </c>
      <c r="D1430" s="2">
        <f t="shared" si="128"/>
        <v>3.5535379980498583</v>
      </c>
      <c r="E1430" s="2">
        <f t="shared" si="127"/>
        <v>-6.2955462154486774E-2</v>
      </c>
      <c r="F1430" s="2">
        <f t="shared" si="131"/>
        <v>-3.6330413325051901E-2</v>
      </c>
      <c r="G1430" s="2">
        <f t="shared" si="129"/>
        <v>-2.6625048829434873E-2</v>
      </c>
      <c r="H1430" s="2" t="str">
        <f t="shared" si="130"/>
        <v>Hold</v>
      </c>
    </row>
    <row r="1431" spans="1:8" ht="13.5" x14ac:dyDescent="0.25">
      <c r="A1431" s="3">
        <f>TITRES_STAT!B1434</f>
        <v>44096</v>
      </c>
      <c r="B1431" s="17">
        <f>TITRES_STAT!D1434</f>
        <v>3.54</v>
      </c>
      <c r="C1431" s="2">
        <f t="shared" si="132"/>
        <v>3.487415991911468</v>
      </c>
      <c r="D1431" s="2">
        <f t="shared" si="128"/>
        <v>3.5525351833794985</v>
      </c>
      <c r="E1431" s="2">
        <f t="shared" si="127"/>
        <v>-6.5119191468030468E-2</v>
      </c>
      <c r="F1431" s="2">
        <f t="shared" si="131"/>
        <v>-4.2088168953647614E-2</v>
      </c>
      <c r="G1431" s="2">
        <f t="shared" si="129"/>
        <v>-2.3031022514382854E-2</v>
      </c>
      <c r="H1431" s="2" t="str">
        <f t="shared" si="130"/>
        <v>Hold</v>
      </c>
    </row>
    <row r="1432" spans="1:8" ht="13.5" x14ac:dyDescent="0.25">
      <c r="A1432" s="3">
        <f>TITRES_STAT!B1435</f>
        <v>44097</v>
      </c>
      <c r="B1432" s="17">
        <f>TITRES_STAT!D1435</f>
        <v>3.54</v>
      </c>
      <c r="C1432" s="2">
        <f t="shared" si="132"/>
        <v>3.4893519931558572</v>
      </c>
      <c r="D1432" s="2">
        <f t="shared" si="128"/>
        <v>3.5516066512773135</v>
      </c>
      <c r="E1432" s="2">
        <f t="shared" si="127"/>
        <v>-6.2254658121456252E-2</v>
      </c>
      <c r="F1432" s="2">
        <f t="shared" si="131"/>
        <v>-4.6121466787209339E-2</v>
      </c>
      <c r="G1432" s="2">
        <f t="shared" si="129"/>
        <v>-1.6133191334246913E-2</v>
      </c>
      <c r="H1432" s="2" t="str">
        <f t="shared" si="130"/>
        <v>Hold</v>
      </c>
    </row>
    <row r="1433" spans="1:8" ht="13.5" x14ac:dyDescent="0.25">
      <c r="A1433" s="3">
        <f>TITRES_STAT!B1436</f>
        <v>44098</v>
      </c>
      <c r="B1433" s="17">
        <f>TITRES_STAT!D1436</f>
        <v>3.5</v>
      </c>
      <c r="C1433" s="2">
        <f t="shared" si="132"/>
        <v>3.4971439942088023</v>
      </c>
      <c r="D1433" s="2">
        <f t="shared" si="128"/>
        <v>3.5477839363678827</v>
      </c>
      <c r="E1433" s="2">
        <f t="shared" si="127"/>
        <v>-5.0639942159080409E-2</v>
      </c>
      <c r="F1433" s="2">
        <f t="shared" si="131"/>
        <v>-4.702516186158355E-2</v>
      </c>
      <c r="G1433" s="2">
        <f t="shared" si="129"/>
        <v>-3.6147802974968585E-3</v>
      </c>
      <c r="H1433" s="2" t="str">
        <f t="shared" si="130"/>
        <v>Hold</v>
      </c>
    </row>
    <row r="1434" spans="1:8" ht="13.5" x14ac:dyDescent="0.25">
      <c r="A1434" s="3">
        <f>TITRES_STAT!B1437</f>
        <v>44099</v>
      </c>
      <c r="B1434" s="17">
        <f>TITRES_STAT!D1437</f>
        <v>3.43</v>
      </c>
      <c r="C1434" s="2">
        <f t="shared" si="132"/>
        <v>3.5052756874074484</v>
      </c>
      <c r="D1434" s="2">
        <f t="shared" si="128"/>
        <v>3.539059200340632</v>
      </c>
      <c r="E1434" s="2">
        <f t="shared" si="127"/>
        <v>-3.3783512933183601E-2</v>
      </c>
      <c r="F1434" s="2">
        <f t="shared" si="131"/>
        <v>-4.4376832075903566E-2</v>
      </c>
      <c r="G1434" s="2">
        <f t="shared" si="129"/>
        <v>1.0593319142719965E-2</v>
      </c>
      <c r="H1434" s="2" t="str">
        <f t="shared" si="130"/>
        <v>Sell</v>
      </c>
    </row>
    <row r="1435" spans="1:8" ht="13.5" x14ac:dyDescent="0.25">
      <c r="A1435" s="3">
        <f>TITRES_STAT!B1438</f>
        <v>44102</v>
      </c>
      <c r="B1435" s="17">
        <f>TITRES_STAT!D1438</f>
        <v>3.5</v>
      </c>
      <c r="C1435" s="2">
        <f t="shared" si="132"/>
        <v>3.5244640431909176</v>
      </c>
      <c r="D1435" s="2">
        <f t="shared" si="128"/>
        <v>3.5361659262413259</v>
      </c>
      <c r="E1435" s="2">
        <f t="shared" si="127"/>
        <v>-1.1701883050408313E-2</v>
      </c>
      <c r="F1435" s="2">
        <f t="shared" si="131"/>
        <v>-3.7841842270804518E-2</v>
      </c>
      <c r="G1435" s="2">
        <f t="shared" si="129"/>
        <v>2.6139959220396206E-2</v>
      </c>
      <c r="H1435" s="2" t="str">
        <f t="shared" si="130"/>
        <v>Sell</v>
      </c>
    </row>
    <row r="1436" spans="1:8" ht="13.5" x14ac:dyDescent="0.25">
      <c r="A1436" s="3">
        <f>TITRES_STAT!B1439</f>
        <v>44103</v>
      </c>
      <c r="B1436" s="17">
        <f>TITRES_STAT!D1439</f>
        <v>3.71</v>
      </c>
      <c r="C1436" s="2">
        <f t="shared" si="132"/>
        <v>3.5391618827000073</v>
      </c>
      <c r="D1436" s="2">
        <f t="shared" si="128"/>
        <v>3.5490425242975241</v>
      </c>
      <c r="E1436" s="2">
        <f t="shared" ref="E1436:E1499" si="133">C1436-D1436</f>
        <v>-9.8806415975167816E-3</v>
      </c>
      <c r="F1436" s="2">
        <f t="shared" si="131"/>
        <v>-3.2249602136146971E-2</v>
      </c>
      <c r="G1436" s="2">
        <f t="shared" si="129"/>
        <v>2.2368960538630189E-2</v>
      </c>
      <c r="H1436" s="2" t="str">
        <f t="shared" si="130"/>
        <v>Sell</v>
      </c>
    </row>
    <row r="1437" spans="1:8" ht="13.5" x14ac:dyDescent="0.25">
      <c r="A1437" s="3">
        <f>TITRES_STAT!B1440</f>
        <v>44104</v>
      </c>
      <c r="B1437" s="17">
        <f>TITRES_STAT!D1440</f>
        <v>3.65</v>
      </c>
      <c r="C1437" s="2">
        <f t="shared" si="132"/>
        <v>3.5485215930538523</v>
      </c>
      <c r="D1437" s="2">
        <f t="shared" ref="D1437:D1500" si="134">$D$4*B1437+(1-$D$4)*D1436</f>
        <v>3.5565208558310406</v>
      </c>
      <c r="E1437" s="2">
        <f t="shared" si="133"/>
        <v>-7.9992627771883207E-3</v>
      </c>
      <c r="F1437" s="2">
        <f t="shared" si="131"/>
        <v>-2.7399534264355242E-2</v>
      </c>
      <c r="G1437" s="2">
        <f t="shared" si="129"/>
        <v>1.9400271487166922E-2</v>
      </c>
      <c r="H1437" s="2" t="str">
        <f t="shared" si="130"/>
        <v>Sell</v>
      </c>
    </row>
    <row r="1438" spans="1:8" ht="13.5" x14ac:dyDescent="0.25">
      <c r="A1438" s="3">
        <f>TITRES_STAT!B1441</f>
        <v>44105</v>
      </c>
      <c r="B1438" s="17">
        <f>TITRES_STAT!D1441</f>
        <v>3.43</v>
      </c>
      <c r="C1438" s="2">
        <f t="shared" si="132"/>
        <v>3.5595182710455675</v>
      </c>
      <c r="D1438" s="2">
        <f t="shared" si="134"/>
        <v>3.5471489405842971</v>
      </c>
      <c r="E1438" s="2">
        <f t="shared" si="133"/>
        <v>1.2369330461270422E-2</v>
      </c>
      <c r="F1438" s="2">
        <f t="shared" si="131"/>
        <v>-1.944576131923011E-2</v>
      </c>
      <c r="G1438" s="2">
        <f t="shared" si="129"/>
        <v>3.1815091780500529E-2</v>
      </c>
      <c r="H1438" s="2" t="str">
        <f t="shared" si="130"/>
        <v>Sell</v>
      </c>
    </row>
    <row r="1439" spans="1:8" ht="13.5" x14ac:dyDescent="0.25">
      <c r="A1439" s="3">
        <f>TITRES_STAT!B1442</f>
        <v>44106</v>
      </c>
      <c r="B1439" s="17">
        <f>TITRES_STAT!D1442</f>
        <v>3.49</v>
      </c>
      <c r="C1439" s="2">
        <f t="shared" si="132"/>
        <v>3.5749769985770188</v>
      </c>
      <c r="D1439" s="2">
        <f t="shared" si="134"/>
        <v>3.542915685726201</v>
      </c>
      <c r="E1439" s="2">
        <f t="shared" si="133"/>
        <v>3.2061312850817814E-2</v>
      </c>
      <c r="F1439" s="2">
        <f t="shared" si="131"/>
        <v>-9.1443464852205246E-3</v>
      </c>
      <c r="G1439" s="2">
        <f t="shared" si="129"/>
        <v>4.1205659336038342E-2</v>
      </c>
      <c r="H1439" s="2" t="str">
        <f t="shared" si="130"/>
        <v>Sell</v>
      </c>
    </row>
    <row r="1440" spans="1:8" ht="13.5" x14ac:dyDescent="0.25">
      <c r="A1440" s="3">
        <f>TITRES_STAT!B1443</f>
        <v>44109</v>
      </c>
      <c r="B1440" s="17">
        <f>TITRES_STAT!D1443</f>
        <v>3.54</v>
      </c>
      <c r="C1440" s="2">
        <f t="shared" si="132"/>
        <v>3.5849805372574775</v>
      </c>
      <c r="D1440" s="2">
        <f t="shared" si="134"/>
        <v>3.5426997090057419</v>
      </c>
      <c r="E1440" s="2">
        <f t="shared" si="133"/>
        <v>4.2280828251735514E-2</v>
      </c>
      <c r="F1440" s="2">
        <f t="shared" si="131"/>
        <v>1.1406884621706827E-3</v>
      </c>
      <c r="G1440" s="2">
        <f t="shared" si="129"/>
        <v>4.1140139789564829E-2</v>
      </c>
      <c r="H1440" s="2" t="str">
        <f t="shared" si="130"/>
        <v>Sell</v>
      </c>
    </row>
    <row r="1441" spans="1:8" ht="13.5" x14ac:dyDescent="0.25">
      <c r="A1441" s="3">
        <f>TITRES_STAT!B1444</f>
        <v>44110</v>
      </c>
      <c r="B1441" s="17">
        <f>TITRES_STAT!D1444</f>
        <v>3.53</v>
      </c>
      <c r="C1441" s="2">
        <f t="shared" si="132"/>
        <v>3.5780604546024808</v>
      </c>
      <c r="D1441" s="2">
        <f t="shared" si="134"/>
        <v>3.5417589898201314</v>
      </c>
      <c r="E1441" s="2">
        <f t="shared" si="133"/>
        <v>3.6301464782349413E-2</v>
      </c>
      <c r="F1441" s="2">
        <f t="shared" si="131"/>
        <v>8.1728437262064291E-3</v>
      </c>
      <c r="G1441" s="2">
        <f t="shared" si="129"/>
        <v>2.8128621056142986E-2</v>
      </c>
      <c r="H1441" s="2" t="str">
        <f t="shared" si="130"/>
        <v>Sell</v>
      </c>
    </row>
    <row r="1442" spans="1:8" ht="13.5" x14ac:dyDescent="0.25">
      <c r="A1442" s="3">
        <f>TITRES_STAT!B1445</f>
        <v>44111</v>
      </c>
      <c r="B1442" s="17">
        <f>TITRES_STAT!D1445</f>
        <v>3.53</v>
      </c>
      <c r="C1442" s="2">
        <f t="shared" si="132"/>
        <v>3.5722050000482533</v>
      </c>
      <c r="D1442" s="2">
        <f t="shared" si="134"/>
        <v>3.5408879535371582</v>
      </c>
      <c r="E1442" s="2">
        <f t="shared" si="133"/>
        <v>3.1317046511095015E-2</v>
      </c>
      <c r="F1442" s="2">
        <f t="shared" si="131"/>
        <v>1.2801684283184147E-2</v>
      </c>
      <c r="G1442" s="2">
        <f t="shared" si="129"/>
        <v>1.8515362227910868E-2</v>
      </c>
      <c r="H1442" s="2" t="str">
        <f t="shared" si="130"/>
        <v>Sell</v>
      </c>
    </row>
    <row r="1443" spans="1:8" ht="13.5" x14ac:dyDescent="0.25">
      <c r="A1443" s="3">
        <f>TITRES_STAT!B1446</f>
        <v>44112</v>
      </c>
      <c r="B1443" s="17">
        <f>TITRES_STAT!D1446</f>
        <v>3.53</v>
      </c>
      <c r="C1443" s="2">
        <f t="shared" si="132"/>
        <v>3.5610965385023681</v>
      </c>
      <c r="D1443" s="2">
        <f t="shared" si="134"/>
        <v>3.5400814384603319</v>
      </c>
      <c r="E1443" s="2">
        <f t="shared" si="133"/>
        <v>2.1015100042036217E-2</v>
      </c>
      <c r="F1443" s="2">
        <f t="shared" si="131"/>
        <v>1.4444367434954562E-2</v>
      </c>
      <c r="G1443" s="2">
        <f t="shared" si="129"/>
        <v>6.570732607081655E-3</v>
      </c>
      <c r="H1443" s="2" t="str">
        <f t="shared" si="130"/>
        <v>Sell</v>
      </c>
    </row>
    <row r="1444" spans="1:8" ht="13.5" x14ac:dyDescent="0.25">
      <c r="A1444" s="3">
        <f>TITRES_STAT!B1447</f>
        <v>44113</v>
      </c>
      <c r="B1444" s="17">
        <f>TITRES_STAT!D1447</f>
        <v>3.52</v>
      </c>
      <c r="C1444" s="2">
        <f t="shared" si="132"/>
        <v>3.5409278402712343</v>
      </c>
      <c r="D1444" s="2">
        <f t="shared" si="134"/>
        <v>3.5385939245003071</v>
      </c>
      <c r="E1444" s="2">
        <f t="shared" si="133"/>
        <v>2.3339157709272307E-3</v>
      </c>
      <c r="F1444" s="2">
        <f t="shared" si="131"/>
        <v>1.2022277102149096E-2</v>
      </c>
      <c r="G1444" s="2">
        <f t="shared" ref="G1444:G1507" si="135">E1444-F1444</f>
        <v>-9.6883613312218654E-3</v>
      </c>
      <c r="H1444" s="2" t="str">
        <f t="shared" ref="H1444:H1507" si="136">IF(G1444&lt;0,"Hold","Sell")</f>
        <v>Hold</v>
      </c>
    </row>
    <row r="1445" spans="1:8" ht="13.5" x14ac:dyDescent="0.25">
      <c r="A1445" s="3">
        <f>TITRES_STAT!B1448</f>
        <v>44116</v>
      </c>
      <c r="B1445" s="17">
        <f>TITRES_STAT!D1448</f>
        <v>3.45</v>
      </c>
      <c r="C1445" s="2">
        <f t="shared" si="132"/>
        <v>3.5346312494602756</v>
      </c>
      <c r="D1445" s="2">
        <f t="shared" si="134"/>
        <v>3.5320314115743585</v>
      </c>
      <c r="E1445" s="2">
        <f t="shared" si="133"/>
        <v>2.5998378859171112E-3</v>
      </c>
      <c r="F1445" s="2">
        <f t="shared" ref="F1445:F1508" si="137">(E1445*(2/(10)))+((1-(2/10))*F1444)</f>
        <v>1.0137789258902699E-2</v>
      </c>
      <c r="G1445" s="2">
        <f t="shared" si="135"/>
        <v>-7.5379513729855879E-3</v>
      </c>
      <c r="H1445" s="2" t="str">
        <f t="shared" si="136"/>
        <v>Hold</v>
      </c>
    </row>
    <row r="1446" spans="1:8" ht="13.5" x14ac:dyDescent="0.25">
      <c r="A1446" s="3">
        <f>TITRES_STAT!B1449</f>
        <v>44117</v>
      </c>
      <c r="B1446" s="17">
        <f>TITRES_STAT!D1449</f>
        <v>3.45</v>
      </c>
      <c r="C1446" s="2">
        <f t="shared" si="132"/>
        <v>3.5616110572356177</v>
      </c>
      <c r="D1446" s="2">
        <f t="shared" si="134"/>
        <v>3.5259550107169986</v>
      </c>
      <c r="E1446" s="2">
        <f t="shared" si="133"/>
        <v>3.5656046518619089E-2</v>
      </c>
      <c r="F1446" s="2">
        <f t="shared" si="137"/>
        <v>1.5241440710845978E-2</v>
      </c>
      <c r="G1446" s="2">
        <f t="shared" si="135"/>
        <v>2.0414605807773111E-2</v>
      </c>
      <c r="H1446" s="2" t="str">
        <f t="shared" si="136"/>
        <v>Sell</v>
      </c>
    </row>
    <row r="1447" spans="1:8" ht="13.5" x14ac:dyDescent="0.25">
      <c r="A1447" s="3">
        <f>TITRES_STAT!B1450</f>
        <v>44118</v>
      </c>
      <c r="B1447" s="17">
        <f>TITRES_STAT!D1450</f>
        <v>3.4</v>
      </c>
      <c r="C1447" s="2">
        <f t="shared" si="132"/>
        <v>3.5752093561224454</v>
      </c>
      <c r="D1447" s="2">
        <f t="shared" si="134"/>
        <v>3.5166250099231471</v>
      </c>
      <c r="E1447" s="2">
        <f t="shared" si="133"/>
        <v>5.8584346199298309E-2</v>
      </c>
      <c r="F1447" s="2">
        <f t="shared" si="137"/>
        <v>2.3910021808536446E-2</v>
      </c>
      <c r="G1447" s="2">
        <f t="shared" si="135"/>
        <v>3.467432439076186E-2</v>
      </c>
      <c r="H1447" s="2" t="str">
        <f t="shared" si="136"/>
        <v>Sell</v>
      </c>
    </row>
    <row r="1448" spans="1:8" ht="13.5" x14ac:dyDescent="0.25">
      <c r="A1448" s="3">
        <f>TITRES_STAT!B1451</f>
        <v>44120</v>
      </c>
      <c r="B1448" s="17">
        <f>TITRES_STAT!D1451</f>
        <v>3.4</v>
      </c>
      <c r="C1448" s="2">
        <f t="shared" si="132"/>
        <v>3.5528694551805309</v>
      </c>
      <c r="D1448" s="2">
        <f t="shared" si="134"/>
        <v>3.5079861202992104</v>
      </c>
      <c r="E1448" s="2">
        <f t="shared" si="133"/>
        <v>4.4883334881320458E-2</v>
      </c>
      <c r="F1448" s="2">
        <f t="shared" si="137"/>
        <v>2.8104684423093249E-2</v>
      </c>
      <c r="G1448" s="2">
        <f t="shared" si="135"/>
        <v>1.6778650458227209E-2</v>
      </c>
      <c r="H1448" s="2" t="str">
        <f t="shared" si="136"/>
        <v>Sell</v>
      </c>
    </row>
    <row r="1449" spans="1:8" ht="13.5" x14ac:dyDescent="0.25">
      <c r="A1449" s="3">
        <f>TITRES_STAT!B1452</f>
        <v>44123</v>
      </c>
      <c r="B1449" s="17">
        <f>TITRES_STAT!D1452</f>
        <v>3.4</v>
      </c>
      <c r="C1449" s="2">
        <f t="shared" si="132"/>
        <v>3.5431972313066034</v>
      </c>
      <c r="D1449" s="2">
        <f t="shared" si="134"/>
        <v>3.4999871484251952</v>
      </c>
      <c r="E1449" s="2">
        <f t="shared" si="133"/>
        <v>4.3210082881408152E-2</v>
      </c>
      <c r="F1449" s="2">
        <f t="shared" si="137"/>
        <v>3.1125764114756233E-2</v>
      </c>
      <c r="G1449" s="2">
        <f t="shared" si="135"/>
        <v>1.2084318766651919E-2</v>
      </c>
      <c r="H1449" s="2" t="str">
        <f t="shared" si="136"/>
        <v>Sell</v>
      </c>
    </row>
    <row r="1450" spans="1:8" ht="13.5" x14ac:dyDescent="0.25">
      <c r="A1450" s="3">
        <f>TITRES_STAT!B1453</f>
        <v>44124</v>
      </c>
      <c r="B1450" s="17">
        <f>TITRES_STAT!D1453</f>
        <v>3.4</v>
      </c>
      <c r="C1450" s="2">
        <f t="shared" si="132"/>
        <v>3.5427053495671261</v>
      </c>
      <c r="D1450" s="2">
        <f t="shared" si="134"/>
        <v>3.4925806929862921</v>
      </c>
      <c r="E1450" s="2">
        <f t="shared" si="133"/>
        <v>5.0124656580833982E-2</v>
      </c>
      <c r="F1450" s="2">
        <f t="shared" si="137"/>
        <v>3.4925542607971781E-2</v>
      </c>
      <c r="G1450" s="2">
        <f t="shared" si="135"/>
        <v>1.5199113972862201E-2</v>
      </c>
      <c r="H1450" s="2" t="str">
        <f t="shared" si="136"/>
        <v>Sell</v>
      </c>
    </row>
    <row r="1451" spans="1:8" ht="13.5" x14ac:dyDescent="0.25">
      <c r="A1451" s="3">
        <f>TITRES_STAT!B1454</f>
        <v>44125</v>
      </c>
      <c r="B1451" s="17">
        <f>TITRES_STAT!D1454</f>
        <v>3.37</v>
      </c>
      <c r="C1451" s="2">
        <f t="shared" si="132"/>
        <v>3.5407506804029527</v>
      </c>
      <c r="D1451" s="2">
        <f t="shared" si="134"/>
        <v>3.4835006416539742</v>
      </c>
      <c r="E1451" s="2">
        <f t="shared" si="133"/>
        <v>5.7250038748978493E-2</v>
      </c>
      <c r="F1451" s="2">
        <f t="shared" si="137"/>
        <v>3.9390441836173129E-2</v>
      </c>
      <c r="G1451" s="2">
        <f t="shared" si="135"/>
        <v>1.7859596912805364E-2</v>
      </c>
      <c r="H1451" s="2" t="str">
        <f t="shared" si="136"/>
        <v>Sell</v>
      </c>
    </row>
    <row r="1452" spans="1:8" ht="13.5" x14ac:dyDescent="0.25">
      <c r="A1452" s="3">
        <f>TITRES_STAT!B1455</f>
        <v>44126</v>
      </c>
      <c r="B1452" s="17">
        <f>TITRES_STAT!D1455</f>
        <v>3.36</v>
      </c>
      <c r="C1452" s="2">
        <f t="shared" si="132"/>
        <v>3.539096729571729</v>
      </c>
      <c r="D1452" s="2">
        <f t="shared" si="134"/>
        <v>3.4743524459759021</v>
      </c>
      <c r="E1452" s="2">
        <f t="shared" si="133"/>
        <v>6.4744283595826957E-2</v>
      </c>
      <c r="F1452" s="2">
        <f t="shared" si="137"/>
        <v>4.4461210188103895E-2</v>
      </c>
      <c r="G1452" s="2">
        <f t="shared" si="135"/>
        <v>2.0283073407723062E-2</v>
      </c>
      <c r="H1452" s="2" t="str">
        <f t="shared" si="136"/>
        <v>Sell</v>
      </c>
    </row>
    <row r="1453" spans="1:8" ht="13.5" x14ac:dyDescent="0.25">
      <c r="A1453" s="3">
        <f>TITRES_STAT!B1456</f>
        <v>44127</v>
      </c>
      <c r="B1453" s="17">
        <f>TITRES_STAT!D1456</f>
        <v>3.4</v>
      </c>
      <c r="C1453" s="2">
        <f t="shared" si="132"/>
        <v>3.5376972327145397</v>
      </c>
      <c r="D1453" s="2">
        <f t="shared" si="134"/>
        <v>3.4688448573850947</v>
      </c>
      <c r="E1453" s="2">
        <f t="shared" si="133"/>
        <v>6.8852375329444993E-2</v>
      </c>
      <c r="F1453" s="2">
        <f t="shared" si="137"/>
        <v>4.9339443216372118E-2</v>
      </c>
      <c r="G1453" s="2">
        <f t="shared" si="135"/>
        <v>1.9512932113072874E-2</v>
      </c>
      <c r="H1453" s="2" t="str">
        <f t="shared" si="136"/>
        <v>Sell</v>
      </c>
    </row>
    <row r="1454" spans="1:8" ht="13.5" x14ac:dyDescent="0.25">
      <c r="A1454" s="3">
        <f>TITRES_STAT!B1457</f>
        <v>44130</v>
      </c>
      <c r="B1454" s="17">
        <f>TITRES_STAT!D1457</f>
        <v>3.4</v>
      </c>
      <c r="C1454" s="2">
        <f t="shared" si="132"/>
        <v>3.5349745815276874</v>
      </c>
      <c r="D1454" s="2">
        <f t="shared" si="134"/>
        <v>3.4637452383195324</v>
      </c>
      <c r="E1454" s="2">
        <f t="shared" si="133"/>
        <v>7.1229343208154994E-2</v>
      </c>
      <c r="F1454" s="2">
        <f t="shared" si="137"/>
        <v>5.37174232147287E-2</v>
      </c>
      <c r="G1454" s="2">
        <f t="shared" si="135"/>
        <v>1.7511919993426293E-2</v>
      </c>
      <c r="H1454" s="2" t="str">
        <f t="shared" si="136"/>
        <v>Sell</v>
      </c>
    </row>
    <row r="1455" spans="1:8" ht="13.5" x14ac:dyDescent="0.25">
      <c r="A1455" s="3">
        <f>TITRES_STAT!B1458</f>
        <v>44131</v>
      </c>
      <c r="B1455" s="17">
        <f>TITRES_STAT!D1458</f>
        <v>3.38</v>
      </c>
      <c r="C1455" s="2">
        <f t="shared" si="132"/>
        <v>3.521901568984966</v>
      </c>
      <c r="D1455" s="2">
        <f t="shared" si="134"/>
        <v>3.4575418873329005</v>
      </c>
      <c r="E1455" s="2">
        <f t="shared" si="133"/>
        <v>6.4359681652065515E-2</v>
      </c>
      <c r="F1455" s="2">
        <f t="shared" si="137"/>
        <v>5.5845874902196072E-2</v>
      </c>
      <c r="G1455" s="2">
        <f t="shared" si="135"/>
        <v>8.5138067498694431E-3</v>
      </c>
      <c r="H1455" s="2" t="str">
        <f t="shared" si="136"/>
        <v>Sell</v>
      </c>
    </row>
    <row r="1456" spans="1:8" ht="13.5" x14ac:dyDescent="0.25">
      <c r="A1456" s="3">
        <f>TITRES_STAT!B1459</f>
        <v>44132</v>
      </c>
      <c r="B1456" s="17">
        <f>TITRES_STAT!D1459</f>
        <v>3.4</v>
      </c>
      <c r="C1456" s="2">
        <f t="shared" si="132"/>
        <v>3.5108397891411247</v>
      </c>
      <c r="D1456" s="2">
        <f t="shared" si="134"/>
        <v>3.4532795253082411</v>
      </c>
      <c r="E1456" s="2">
        <f t="shared" si="133"/>
        <v>5.7560263832883596E-2</v>
      </c>
      <c r="F1456" s="2">
        <f t="shared" si="137"/>
        <v>5.6188752688333579E-2</v>
      </c>
      <c r="G1456" s="2">
        <f t="shared" si="135"/>
        <v>1.3715111445500167E-3</v>
      </c>
      <c r="H1456" s="2" t="str">
        <f t="shared" si="136"/>
        <v>Sell</v>
      </c>
    </row>
    <row r="1457" spans="1:8" ht="13.5" x14ac:dyDescent="0.25">
      <c r="A1457" s="3">
        <f>TITRES_STAT!B1460</f>
        <v>44134</v>
      </c>
      <c r="B1457" s="17">
        <f>TITRES_STAT!D1460</f>
        <v>3.38</v>
      </c>
      <c r="C1457" s="2">
        <f t="shared" si="132"/>
        <v>3.4937875138886438</v>
      </c>
      <c r="D1457" s="2">
        <f t="shared" si="134"/>
        <v>3.4478514123224455</v>
      </c>
      <c r="E1457" s="2">
        <f t="shared" si="133"/>
        <v>4.5936101566198317E-2</v>
      </c>
      <c r="F1457" s="2">
        <f t="shared" si="137"/>
        <v>5.4138222463906531E-2</v>
      </c>
      <c r="G1457" s="2">
        <f t="shared" si="135"/>
        <v>-8.2021208977082136E-3</v>
      </c>
      <c r="H1457" s="2" t="str">
        <f t="shared" si="136"/>
        <v>Hold</v>
      </c>
    </row>
    <row r="1458" spans="1:8" ht="13.5" x14ac:dyDescent="0.25">
      <c r="A1458" s="3">
        <f>TITRES_STAT!B1461</f>
        <v>44137</v>
      </c>
      <c r="B1458" s="17">
        <f>TITRES_STAT!D1461</f>
        <v>3.37</v>
      </c>
      <c r="C1458" s="2">
        <f t="shared" si="132"/>
        <v>3.4793586655980833</v>
      </c>
      <c r="D1458" s="2">
        <f t="shared" si="134"/>
        <v>3.4420846410393011</v>
      </c>
      <c r="E1458" s="2">
        <f t="shared" si="133"/>
        <v>3.7274024558782148E-2</v>
      </c>
      <c r="F1458" s="2">
        <f t="shared" si="137"/>
        <v>5.0765382882881654E-2</v>
      </c>
      <c r="G1458" s="2">
        <f t="shared" si="135"/>
        <v>-1.3491358324099506E-2</v>
      </c>
      <c r="H1458" s="2" t="str">
        <f t="shared" si="136"/>
        <v>Hold</v>
      </c>
    </row>
    <row r="1459" spans="1:8" ht="13.5" x14ac:dyDescent="0.25">
      <c r="A1459" s="3">
        <f>TITRES_STAT!B1462</f>
        <v>44138</v>
      </c>
      <c r="B1459" s="17">
        <f>TITRES_STAT!D1462</f>
        <v>3.36</v>
      </c>
      <c r="C1459" s="2">
        <f t="shared" si="132"/>
        <v>3.467149640121455</v>
      </c>
      <c r="D1459" s="2">
        <f t="shared" si="134"/>
        <v>3.436004297258612</v>
      </c>
      <c r="E1459" s="2">
        <f t="shared" si="133"/>
        <v>3.1145342862842984E-2</v>
      </c>
      <c r="F1459" s="2">
        <f t="shared" si="137"/>
        <v>4.6841374878873923E-2</v>
      </c>
      <c r="G1459" s="2">
        <f t="shared" si="135"/>
        <v>-1.5696032016030939E-2</v>
      </c>
      <c r="H1459" s="2" t="str">
        <f t="shared" si="136"/>
        <v>Hold</v>
      </c>
    </row>
    <row r="1460" spans="1:8" ht="13.5" x14ac:dyDescent="0.25">
      <c r="A1460" s="3">
        <f>TITRES_STAT!B1463</f>
        <v>44139</v>
      </c>
      <c r="B1460" s="17">
        <f>TITRES_STAT!D1463</f>
        <v>3.38</v>
      </c>
      <c r="C1460" s="2">
        <f t="shared" si="132"/>
        <v>3.4568189262566156</v>
      </c>
      <c r="D1460" s="2">
        <f t="shared" si="134"/>
        <v>3.4318558307950111</v>
      </c>
      <c r="E1460" s="2">
        <f t="shared" si="133"/>
        <v>2.4963095461604468E-2</v>
      </c>
      <c r="F1460" s="2">
        <f t="shared" si="137"/>
        <v>4.2465718995420038E-2</v>
      </c>
      <c r="G1460" s="2">
        <f t="shared" si="135"/>
        <v>-1.750262353381557E-2</v>
      </c>
      <c r="H1460" s="2" t="str">
        <f t="shared" si="136"/>
        <v>Hold</v>
      </c>
    </row>
    <row r="1461" spans="1:8" ht="13.5" x14ac:dyDescent="0.25">
      <c r="A1461" s="3">
        <f>TITRES_STAT!B1464</f>
        <v>44140</v>
      </c>
      <c r="B1461" s="17">
        <f>TITRES_STAT!D1464</f>
        <v>3.3</v>
      </c>
      <c r="C1461" s="2">
        <f t="shared" si="132"/>
        <v>3.4434621683709823</v>
      </c>
      <c r="D1461" s="2">
        <f t="shared" si="134"/>
        <v>3.422088732217603</v>
      </c>
      <c r="E1461" s="2">
        <f t="shared" si="133"/>
        <v>2.1373436153379277E-2</v>
      </c>
      <c r="F1461" s="2">
        <f t="shared" si="137"/>
        <v>3.8247262427011881E-2</v>
      </c>
      <c r="G1461" s="2">
        <f t="shared" si="135"/>
        <v>-1.6873826273632604E-2</v>
      </c>
      <c r="H1461" s="2" t="str">
        <f t="shared" si="136"/>
        <v>Hold</v>
      </c>
    </row>
    <row r="1462" spans="1:8" ht="13.5" x14ac:dyDescent="0.25">
      <c r="A1462" s="3">
        <f>TITRES_STAT!B1465</f>
        <v>44141</v>
      </c>
      <c r="B1462" s="17">
        <f>TITRES_STAT!D1465</f>
        <v>3.29</v>
      </c>
      <c r="C1462" s="2">
        <f t="shared" si="132"/>
        <v>3.4306218347754465</v>
      </c>
      <c r="D1462" s="2">
        <f t="shared" si="134"/>
        <v>3.4123043816829659</v>
      </c>
      <c r="E1462" s="2">
        <f t="shared" si="133"/>
        <v>1.8317453092480562E-2</v>
      </c>
      <c r="F1462" s="2">
        <f t="shared" si="137"/>
        <v>3.4261300560105616E-2</v>
      </c>
      <c r="G1462" s="2">
        <f t="shared" si="135"/>
        <v>-1.5943847467625054E-2</v>
      </c>
      <c r="H1462" s="2" t="str">
        <f t="shared" si="136"/>
        <v>Hold</v>
      </c>
    </row>
    <row r="1463" spans="1:8" ht="13.5" x14ac:dyDescent="0.25">
      <c r="A1463" s="3">
        <f>TITRES_STAT!B1466</f>
        <v>44144</v>
      </c>
      <c r="B1463" s="17">
        <f>TITRES_STAT!D1466</f>
        <v>3.29</v>
      </c>
      <c r="C1463" s="2">
        <f t="shared" si="132"/>
        <v>3.4259107832715316</v>
      </c>
      <c r="D1463" s="2">
        <f t="shared" si="134"/>
        <v>3.4032447978545983</v>
      </c>
      <c r="E1463" s="2">
        <f t="shared" si="133"/>
        <v>2.2665985416933321E-2</v>
      </c>
      <c r="F1463" s="2">
        <f t="shared" si="137"/>
        <v>3.1942237531471157E-2</v>
      </c>
      <c r="G1463" s="2">
        <f t="shared" si="135"/>
        <v>-9.2762521145378363E-3</v>
      </c>
      <c r="H1463" s="2" t="str">
        <f t="shared" si="136"/>
        <v>Hold</v>
      </c>
    </row>
    <row r="1464" spans="1:8" ht="13.5" x14ac:dyDescent="0.25">
      <c r="A1464" s="3">
        <f>TITRES_STAT!B1467</f>
        <v>44145</v>
      </c>
      <c r="B1464" s="17">
        <f>TITRES_STAT!D1467</f>
        <v>3.38</v>
      </c>
      <c r="C1464" s="2">
        <f t="shared" si="132"/>
        <v>3.4219245089220651</v>
      </c>
      <c r="D1464" s="2">
        <f t="shared" si="134"/>
        <v>3.4015229609764797</v>
      </c>
      <c r="E1464" s="2">
        <f t="shared" si="133"/>
        <v>2.0401547945585463E-2</v>
      </c>
      <c r="F1464" s="2">
        <f t="shared" si="137"/>
        <v>2.9634099614294019E-2</v>
      </c>
      <c r="G1464" s="2">
        <f t="shared" si="135"/>
        <v>-9.2325516687085558E-3</v>
      </c>
      <c r="H1464" s="2" t="str">
        <f t="shared" si="136"/>
        <v>Hold</v>
      </c>
    </row>
    <row r="1465" spans="1:8" ht="13.5" x14ac:dyDescent="0.25">
      <c r="A1465" s="3">
        <f>TITRES_STAT!B1468</f>
        <v>44146</v>
      </c>
      <c r="B1465" s="17">
        <f>TITRES_STAT!D1468</f>
        <v>3.3</v>
      </c>
      <c r="C1465" s="2">
        <f t="shared" si="132"/>
        <v>3.4154745844725167</v>
      </c>
      <c r="D1465" s="2">
        <f t="shared" si="134"/>
        <v>3.3940027416448886</v>
      </c>
      <c r="E1465" s="2">
        <f t="shared" si="133"/>
        <v>2.1471842827628151E-2</v>
      </c>
      <c r="F1465" s="2">
        <f t="shared" si="137"/>
        <v>2.8001648256960845E-2</v>
      </c>
      <c r="G1465" s="2">
        <f t="shared" si="135"/>
        <v>-6.529805429332694E-3</v>
      </c>
      <c r="H1465" s="2" t="str">
        <f t="shared" si="136"/>
        <v>Hold</v>
      </c>
    </row>
    <row r="1466" spans="1:8" ht="13.5" x14ac:dyDescent="0.25">
      <c r="A1466" s="3">
        <f>TITRES_STAT!B1469</f>
        <v>44147</v>
      </c>
      <c r="B1466" s="17">
        <f>TITRES_STAT!D1469</f>
        <v>3.3</v>
      </c>
      <c r="C1466" s="2">
        <f t="shared" si="132"/>
        <v>3.4130938791690526</v>
      </c>
      <c r="D1466" s="2">
        <f t="shared" si="134"/>
        <v>3.387039575597119</v>
      </c>
      <c r="E1466" s="2">
        <f t="shared" si="133"/>
        <v>2.6054303571933612E-2</v>
      </c>
      <c r="F1466" s="2">
        <f t="shared" si="137"/>
        <v>2.7612179319955403E-2</v>
      </c>
      <c r="G1466" s="2">
        <f t="shared" si="135"/>
        <v>-1.5578757480217906E-3</v>
      </c>
      <c r="H1466" s="2" t="str">
        <f t="shared" si="136"/>
        <v>Hold</v>
      </c>
    </row>
    <row r="1467" spans="1:8" ht="13.5" x14ac:dyDescent="0.25">
      <c r="A1467" s="3">
        <f>TITRES_STAT!B1470</f>
        <v>44148</v>
      </c>
      <c r="B1467" s="17">
        <f>TITRES_STAT!D1470</f>
        <v>3.29</v>
      </c>
      <c r="C1467" s="2">
        <f t="shared" si="132"/>
        <v>3.4080025131430447</v>
      </c>
      <c r="D1467" s="2">
        <f t="shared" si="134"/>
        <v>3.3798514588862214</v>
      </c>
      <c r="E1467" s="2">
        <f t="shared" si="133"/>
        <v>2.8151054256823294E-2</v>
      </c>
      <c r="F1467" s="2">
        <f t="shared" si="137"/>
        <v>2.7719954307328983E-2</v>
      </c>
      <c r="G1467" s="2">
        <f t="shared" si="135"/>
        <v>4.3109994949431032E-4</v>
      </c>
      <c r="H1467" s="2" t="str">
        <f t="shared" si="136"/>
        <v>Sell</v>
      </c>
    </row>
    <row r="1468" spans="1:8" ht="13.5" x14ac:dyDescent="0.25">
      <c r="A1468" s="3">
        <f>TITRES_STAT!B1471</f>
        <v>44151</v>
      </c>
      <c r="B1468" s="17">
        <f>TITRES_STAT!D1471</f>
        <v>3.3</v>
      </c>
      <c r="C1468" s="2">
        <f t="shared" si="132"/>
        <v>3.4021559726594992</v>
      </c>
      <c r="D1468" s="2">
        <f t="shared" si="134"/>
        <v>3.3739365360057607</v>
      </c>
      <c r="E1468" s="2">
        <f t="shared" si="133"/>
        <v>2.8219436653738494E-2</v>
      </c>
      <c r="F1468" s="2">
        <f t="shared" si="137"/>
        <v>2.7819850776610887E-2</v>
      </c>
      <c r="G1468" s="2">
        <f t="shared" si="135"/>
        <v>3.9958587712760757E-4</v>
      </c>
      <c r="H1468" s="2" t="str">
        <f t="shared" si="136"/>
        <v>Sell</v>
      </c>
    </row>
    <row r="1469" spans="1:8" ht="13.5" x14ac:dyDescent="0.25">
      <c r="A1469" s="3">
        <f>TITRES_STAT!B1472</f>
        <v>44152</v>
      </c>
      <c r="B1469" s="17">
        <f>TITRES_STAT!D1472</f>
        <v>3.38</v>
      </c>
      <c r="C1469" s="2">
        <f t="shared" si="132"/>
        <v>3.3956704384041916</v>
      </c>
      <c r="D1469" s="2">
        <f t="shared" si="134"/>
        <v>3.3743856814868156</v>
      </c>
      <c r="E1469" s="2">
        <f t="shared" si="133"/>
        <v>2.1284756917375969E-2</v>
      </c>
      <c r="F1469" s="2">
        <f t="shared" si="137"/>
        <v>2.6512832004763905E-2</v>
      </c>
      <c r="G1469" s="2">
        <f t="shared" si="135"/>
        <v>-5.2280750873879359E-3</v>
      </c>
      <c r="H1469" s="2" t="str">
        <f t="shared" si="136"/>
        <v>Hold</v>
      </c>
    </row>
    <row r="1470" spans="1:8" ht="13.5" x14ac:dyDescent="0.25">
      <c r="A1470" s="3">
        <f>TITRES_STAT!B1473</f>
        <v>44153</v>
      </c>
      <c r="B1470" s="17">
        <f>TITRES_STAT!D1473</f>
        <v>3.32</v>
      </c>
      <c r="C1470" s="2">
        <f t="shared" si="132"/>
        <v>3.3932596017266237</v>
      </c>
      <c r="D1470" s="2">
        <f t="shared" si="134"/>
        <v>3.3703571124877922</v>
      </c>
      <c r="E1470" s="2">
        <f t="shared" si="133"/>
        <v>2.2902489238831425E-2</v>
      </c>
      <c r="F1470" s="2">
        <f t="shared" si="137"/>
        <v>2.5790763451577409E-2</v>
      </c>
      <c r="G1470" s="2">
        <f t="shared" si="135"/>
        <v>-2.8882742127459837E-3</v>
      </c>
      <c r="H1470" s="2" t="str">
        <f t="shared" si="136"/>
        <v>Hold</v>
      </c>
    </row>
    <row r="1471" spans="1:8" ht="13.5" x14ac:dyDescent="0.25">
      <c r="A1471" s="3">
        <f>TITRES_STAT!B1474</f>
        <v>44154</v>
      </c>
      <c r="B1471" s="17">
        <f>TITRES_STAT!D1474</f>
        <v>3.39</v>
      </c>
      <c r="C1471" s="2">
        <f t="shared" si="132"/>
        <v>3.3789119706917585</v>
      </c>
      <c r="D1471" s="2">
        <f t="shared" si="134"/>
        <v>3.3718121411924002</v>
      </c>
      <c r="E1471" s="2">
        <f t="shared" si="133"/>
        <v>7.0998294993582789E-3</v>
      </c>
      <c r="F1471" s="2">
        <f t="shared" si="137"/>
        <v>2.2052576661133583E-2</v>
      </c>
      <c r="G1471" s="2">
        <f t="shared" si="135"/>
        <v>-1.4952747161775304E-2</v>
      </c>
      <c r="H1471" s="2" t="str">
        <f t="shared" si="136"/>
        <v>Hold</v>
      </c>
    </row>
    <row r="1472" spans="1:8" ht="13.5" x14ac:dyDescent="0.25">
      <c r="A1472" s="3">
        <f>TITRES_STAT!B1475</f>
        <v>44155</v>
      </c>
      <c r="B1472" s="17">
        <f>TITRES_STAT!D1475</f>
        <v>3.47</v>
      </c>
      <c r="C1472" s="2">
        <f t="shared" si="132"/>
        <v>3.3652332059699495</v>
      </c>
      <c r="D1472" s="2">
        <f t="shared" si="134"/>
        <v>3.3790853159188892</v>
      </c>
      <c r="E1472" s="2">
        <f t="shared" si="133"/>
        <v>-1.3852109948939706E-2</v>
      </c>
      <c r="F1472" s="2">
        <f t="shared" si="137"/>
        <v>1.4871639339118926E-2</v>
      </c>
      <c r="G1472" s="2">
        <f t="shared" si="135"/>
        <v>-2.8723749288058632E-2</v>
      </c>
      <c r="H1472" s="2" t="str">
        <f t="shared" si="136"/>
        <v>Hold</v>
      </c>
    </row>
    <row r="1473" spans="1:8" ht="13.5" x14ac:dyDescent="0.25">
      <c r="A1473" s="3">
        <f>TITRES_STAT!B1476</f>
        <v>44158</v>
      </c>
      <c r="B1473" s="17">
        <f>TITRES_STAT!D1476</f>
        <v>3.52</v>
      </c>
      <c r="C1473" s="2">
        <f t="shared" si="132"/>
        <v>3.3536588665899574</v>
      </c>
      <c r="D1473" s="2">
        <f t="shared" si="134"/>
        <v>3.3895234406656378</v>
      </c>
      <c r="E1473" s="2">
        <f t="shared" si="133"/>
        <v>-3.5864574075680444E-2</v>
      </c>
      <c r="F1473" s="2">
        <f t="shared" si="137"/>
        <v>4.7243966561590529E-3</v>
      </c>
      <c r="G1473" s="2">
        <f t="shared" si="135"/>
        <v>-4.0588970731839494E-2</v>
      </c>
      <c r="H1473" s="2" t="str">
        <f t="shared" si="136"/>
        <v>Hold</v>
      </c>
    </row>
    <row r="1474" spans="1:8" ht="13.5" x14ac:dyDescent="0.25">
      <c r="A1474" s="3">
        <f>TITRES_STAT!B1477</f>
        <v>44159</v>
      </c>
      <c r="B1474" s="17">
        <f>TITRES_STAT!D1477</f>
        <v>3.5</v>
      </c>
      <c r="C1474" s="2">
        <f t="shared" si="132"/>
        <v>3.3577113486530408</v>
      </c>
      <c r="D1474" s="2">
        <f t="shared" si="134"/>
        <v>3.39770688950522</v>
      </c>
      <c r="E1474" s="2">
        <f t="shared" si="133"/>
        <v>-3.9995540852179268E-2</v>
      </c>
      <c r="F1474" s="2">
        <f t="shared" si="137"/>
        <v>-4.2195908455086115E-3</v>
      </c>
      <c r="G1474" s="2">
        <f t="shared" si="135"/>
        <v>-3.5775950006670658E-2</v>
      </c>
      <c r="H1474" s="2" t="str">
        <f t="shared" si="136"/>
        <v>Hold</v>
      </c>
    </row>
    <row r="1475" spans="1:8" ht="13.5" x14ac:dyDescent="0.25">
      <c r="A1475" s="3">
        <f>TITRES_STAT!B1478</f>
        <v>44160</v>
      </c>
      <c r="B1475" s="17">
        <f>TITRES_STAT!D1478</f>
        <v>3.56</v>
      </c>
      <c r="C1475" s="2">
        <f t="shared" si="132"/>
        <v>3.348832679629496</v>
      </c>
      <c r="D1475" s="2">
        <f t="shared" si="134"/>
        <v>3.4097286013937222</v>
      </c>
      <c r="E1475" s="2">
        <f t="shared" si="133"/>
        <v>-6.0895921764226202E-2</v>
      </c>
      <c r="F1475" s="2">
        <f t="shared" si="137"/>
        <v>-1.555485702925213E-2</v>
      </c>
      <c r="G1475" s="2">
        <f t="shared" si="135"/>
        <v>-4.5341064734974068E-2</v>
      </c>
      <c r="H1475" s="2" t="str">
        <f t="shared" si="136"/>
        <v>Hold</v>
      </c>
    </row>
    <row r="1476" spans="1:8" ht="13.5" x14ac:dyDescent="0.25">
      <c r="A1476" s="3">
        <f>TITRES_STAT!B1479</f>
        <v>44161</v>
      </c>
      <c r="B1476" s="17">
        <f>TITRES_STAT!D1479</f>
        <v>3.5</v>
      </c>
      <c r="C1476" s="2">
        <f t="shared" si="132"/>
        <v>3.3413199596864964</v>
      </c>
      <c r="D1476" s="2">
        <f t="shared" si="134"/>
        <v>3.4164153716608539</v>
      </c>
      <c r="E1476" s="2">
        <f t="shared" si="133"/>
        <v>-7.5095411974357429E-2</v>
      </c>
      <c r="F1476" s="2">
        <f t="shared" si="137"/>
        <v>-2.7462968018273193E-2</v>
      </c>
      <c r="G1476" s="2">
        <f t="shared" si="135"/>
        <v>-4.7632443956084236E-2</v>
      </c>
      <c r="H1476" s="2" t="str">
        <f t="shared" si="136"/>
        <v>Hold</v>
      </c>
    </row>
    <row r="1477" spans="1:8" ht="13.5" x14ac:dyDescent="0.25">
      <c r="A1477" s="3">
        <f>TITRES_STAT!B1480</f>
        <v>44162</v>
      </c>
      <c r="B1477" s="17">
        <f>TITRES_STAT!D1480</f>
        <v>3.47</v>
      </c>
      <c r="C1477" s="2">
        <f t="shared" si="132"/>
        <v>3.3334245812731895</v>
      </c>
      <c r="D1477" s="2">
        <f t="shared" si="134"/>
        <v>3.4203846033896794</v>
      </c>
      <c r="E1477" s="2">
        <f t="shared" si="133"/>
        <v>-8.6960022116489899E-2</v>
      </c>
      <c r="F1477" s="2">
        <f t="shared" si="137"/>
        <v>-3.9362378837916531E-2</v>
      </c>
      <c r="G1477" s="2">
        <f t="shared" si="135"/>
        <v>-4.7597643278573368E-2</v>
      </c>
      <c r="H1477" s="2" t="str">
        <f t="shared" si="136"/>
        <v>Hold</v>
      </c>
    </row>
    <row r="1478" spans="1:8" ht="13.5" x14ac:dyDescent="0.25">
      <c r="A1478" s="3">
        <f>TITRES_STAT!B1481</f>
        <v>44165</v>
      </c>
      <c r="B1478" s="17">
        <f>TITRES_STAT!D1481</f>
        <v>3.48</v>
      </c>
      <c r="C1478" s="2">
        <f t="shared" si="132"/>
        <v>3.328282338000391</v>
      </c>
      <c r="D1478" s="2">
        <f t="shared" si="134"/>
        <v>3.4248005586941477</v>
      </c>
      <c r="E1478" s="2">
        <f t="shared" si="133"/>
        <v>-9.6518220693756707E-2</v>
      </c>
      <c r="F1478" s="2">
        <f t="shared" si="137"/>
        <v>-5.0793547209084564E-2</v>
      </c>
      <c r="G1478" s="2">
        <f t="shared" si="135"/>
        <v>-4.5724673484672143E-2</v>
      </c>
      <c r="H1478" s="2" t="str">
        <f t="shared" si="136"/>
        <v>Hold</v>
      </c>
    </row>
    <row r="1479" spans="1:8" ht="13.5" x14ac:dyDescent="0.25">
      <c r="A1479" s="3">
        <f>TITRES_STAT!B1482</f>
        <v>44166</v>
      </c>
      <c r="B1479" s="17">
        <f>TITRES_STAT!D1482</f>
        <v>3.44</v>
      </c>
      <c r="C1479" s="2">
        <f t="shared" si="132"/>
        <v>3.3362389013849461</v>
      </c>
      <c r="D1479" s="2">
        <f t="shared" si="134"/>
        <v>3.4259264432353218</v>
      </c>
      <c r="E1479" s="2">
        <f t="shared" si="133"/>
        <v>-8.9687541850375752E-2</v>
      </c>
      <c r="F1479" s="2">
        <f t="shared" si="137"/>
        <v>-5.8572346137342801E-2</v>
      </c>
      <c r="G1479" s="2">
        <f t="shared" si="135"/>
        <v>-3.111519571303295E-2</v>
      </c>
      <c r="H1479" s="2" t="str">
        <f t="shared" si="136"/>
        <v>Hold</v>
      </c>
    </row>
    <row r="1480" spans="1:8" ht="13.5" x14ac:dyDescent="0.25">
      <c r="A1480" s="3">
        <f>TITRES_STAT!B1483</f>
        <v>44167</v>
      </c>
      <c r="B1480" s="17">
        <f>TITRES_STAT!D1483</f>
        <v>3.44</v>
      </c>
      <c r="C1480" s="2">
        <f t="shared" si="132"/>
        <v>3.333740608864185</v>
      </c>
      <c r="D1480" s="2">
        <f t="shared" si="134"/>
        <v>3.4269689289215943</v>
      </c>
      <c r="E1480" s="2">
        <f t="shared" si="133"/>
        <v>-9.3228320057409331E-2</v>
      </c>
      <c r="F1480" s="2">
        <f t="shared" si="137"/>
        <v>-6.5503540921356115E-2</v>
      </c>
      <c r="G1480" s="2">
        <f t="shared" si="135"/>
        <v>-2.7724779136053215E-2</v>
      </c>
      <c r="H1480" s="2" t="str">
        <f t="shared" si="136"/>
        <v>Hold</v>
      </c>
    </row>
    <row r="1481" spans="1:8" ht="13.5" x14ac:dyDescent="0.25">
      <c r="A1481" s="3">
        <f>TITRES_STAT!B1484</f>
        <v>44168</v>
      </c>
      <c r="B1481" s="17">
        <f>TITRES_STAT!D1484</f>
        <v>3.42</v>
      </c>
      <c r="C1481" s="2">
        <f t="shared" si="132"/>
        <v>3.3423958998081567</v>
      </c>
      <c r="D1481" s="2">
        <f t="shared" si="134"/>
        <v>3.4264527119644392</v>
      </c>
      <c r="E1481" s="2">
        <f t="shared" si="133"/>
        <v>-8.4056812156282579E-2</v>
      </c>
      <c r="F1481" s="2">
        <f t="shared" si="137"/>
        <v>-6.9214195168341416E-2</v>
      </c>
      <c r="G1481" s="2">
        <f t="shared" si="135"/>
        <v>-1.4842616987941162E-2</v>
      </c>
      <c r="H1481" s="2" t="str">
        <f t="shared" si="136"/>
        <v>Hold</v>
      </c>
    </row>
    <row r="1482" spans="1:8" ht="13.5" x14ac:dyDescent="0.25">
      <c r="A1482" s="3">
        <f>TITRES_STAT!B1485</f>
        <v>44169</v>
      </c>
      <c r="B1482" s="17">
        <f>TITRES_STAT!D1485</f>
        <v>3.36</v>
      </c>
      <c r="C1482" s="2">
        <f t="shared" si="132"/>
        <v>3.3620272998376706</v>
      </c>
      <c r="D1482" s="2">
        <f t="shared" si="134"/>
        <v>3.421530288855962</v>
      </c>
      <c r="E1482" s="2">
        <f t="shared" si="133"/>
        <v>-5.950298901829143E-2</v>
      </c>
      <c r="F1482" s="2">
        <f t="shared" si="137"/>
        <v>-6.7271953938331422E-2</v>
      </c>
      <c r="G1482" s="2">
        <f t="shared" si="135"/>
        <v>7.7689649200399918E-3</v>
      </c>
      <c r="H1482" s="2" t="str">
        <f t="shared" si="136"/>
        <v>Sell</v>
      </c>
    </row>
    <row r="1483" spans="1:8" ht="13.5" x14ac:dyDescent="0.25">
      <c r="A1483" s="3">
        <f>TITRES_STAT!B1486</f>
        <v>44172</v>
      </c>
      <c r="B1483" s="17">
        <f>TITRES_STAT!D1486</f>
        <v>3.4</v>
      </c>
      <c r="C1483" s="2">
        <f t="shared" si="132"/>
        <v>3.3863307921703365</v>
      </c>
      <c r="D1483" s="2">
        <f t="shared" si="134"/>
        <v>3.4199354526444092</v>
      </c>
      <c r="E1483" s="2">
        <f t="shared" si="133"/>
        <v>-3.3604660474072734E-2</v>
      </c>
      <c r="F1483" s="2">
        <f t="shared" si="137"/>
        <v>-6.053849524547969E-2</v>
      </c>
      <c r="G1483" s="2">
        <f t="shared" si="135"/>
        <v>2.6933834771406956E-2</v>
      </c>
      <c r="H1483" s="2" t="str">
        <f t="shared" si="136"/>
        <v>Sell</v>
      </c>
    </row>
    <row r="1484" spans="1:8" ht="13.5" x14ac:dyDescent="0.25">
      <c r="A1484" s="3">
        <f>TITRES_STAT!B1487</f>
        <v>44173</v>
      </c>
      <c r="B1484" s="17">
        <f>TITRES_STAT!D1487</f>
        <v>3.38</v>
      </c>
      <c r="C1484" s="2">
        <f t="shared" si="132"/>
        <v>3.4038183626056693</v>
      </c>
      <c r="D1484" s="2">
        <f t="shared" si="134"/>
        <v>3.4169772709670454</v>
      </c>
      <c r="E1484" s="2">
        <f t="shared" si="133"/>
        <v>-1.315890836137612E-2</v>
      </c>
      <c r="F1484" s="2">
        <f t="shared" si="137"/>
        <v>-5.1062577868658976E-2</v>
      </c>
      <c r="G1484" s="2">
        <f t="shared" si="135"/>
        <v>3.7903669507282856E-2</v>
      </c>
      <c r="H1484" s="2" t="str">
        <f t="shared" si="136"/>
        <v>Sell</v>
      </c>
    </row>
    <row r="1485" spans="1:8" ht="13.5" x14ac:dyDescent="0.25">
      <c r="A1485" s="3">
        <f>TITRES_STAT!B1488</f>
        <v>44174</v>
      </c>
      <c r="B1485" s="17">
        <f>TITRES_STAT!D1488</f>
        <v>3.35</v>
      </c>
      <c r="C1485" s="2">
        <f t="shared" si="132"/>
        <v>3.4278463068201819</v>
      </c>
      <c r="D1485" s="2">
        <f t="shared" si="134"/>
        <v>3.412015991636153</v>
      </c>
      <c r="E1485" s="2">
        <f t="shared" si="133"/>
        <v>1.5830315184028887E-2</v>
      </c>
      <c r="F1485" s="2">
        <f t="shared" si="137"/>
        <v>-3.7683999258121409E-2</v>
      </c>
      <c r="G1485" s="2">
        <f t="shared" si="135"/>
        <v>5.3514314442150296E-2</v>
      </c>
      <c r="H1485" s="2" t="str">
        <f t="shared" si="136"/>
        <v>Sell</v>
      </c>
    </row>
    <row r="1486" spans="1:8" ht="13.5" x14ac:dyDescent="0.25">
      <c r="A1486" s="3">
        <f>TITRES_STAT!B1489</f>
        <v>44175</v>
      </c>
      <c r="B1486" s="17">
        <f>TITRES_STAT!D1489</f>
        <v>3.34</v>
      </c>
      <c r="C1486" s="2">
        <f t="shared" si="132"/>
        <v>3.438946875001692</v>
      </c>
      <c r="D1486" s="2">
        <f t="shared" si="134"/>
        <v>3.4066814737371787</v>
      </c>
      <c r="E1486" s="2">
        <f t="shared" si="133"/>
        <v>3.2265401264513383E-2</v>
      </c>
      <c r="F1486" s="2">
        <f t="shared" si="137"/>
        <v>-2.3694119153594449E-2</v>
      </c>
      <c r="G1486" s="2">
        <f t="shared" si="135"/>
        <v>5.5959520418107832E-2</v>
      </c>
      <c r="H1486" s="2" t="str">
        <f t="shared" si="136"/>
        <v>Sell</v>
      </c>
    </row>
    <row r="1487" spans="1:8" ht="13.5" x14ac:dyDescent="0.25">
      <c r="A1487" s="3">
        <f>TITRES_STAT!B1490</f>
        <v>44176</v>
      </c>
      <c r="B1487" s="17">
        <f>TITRES_STAT!D1490</f>
        <v>3.34</v>
      </c>
      <c r="C1487" s="2">
        <f t="shared" ref="C1487:C1550" si="138">$C$4*B1477+C1486*(1-$C$4)</f>
        <v>3.4437242788475855</v>
      </c>
      <c r="D1487" s="2">
        <f t="shared" si="134"/>
        <v>3.4017421053122026</v>
      </c>
      <c r="E1487" s="2">
        <f t="shared" si="133"/>
        <v>4.1982173535382916E-2</v>
      </c>
      <c r="F1487" s="2">
        <f t="shared" si="137"/>
        <v>-1.0558860615798976E-2</v>
      </c>
      <c r="G1487" s="2">
        <f t="shared" si="135"/>
        <v>5.2541034151181894E-2</v>
      </c>
      <c r="H1487" s="2" t="str">
        <f t="shared" si="136"/>
        <v>Sell</v>
      </c>
    </row>
    <row r="1488" spans="1:8" ht="13.5" x14ac:dyDescent="0.25">
      <c r="A1488" s="3">
        <f>TITRES_STAT!B1491</f>
        <v>44179</v>
      </c>
      <c r="B1488" s="17">
        <f>TITRES_STAT!D1491</f>
        <v>3.36</v>
      </c>
      <c r="C1488" s="2">
        <f t="shared" si="138"/>
        <v>3.4493051590248798</v>
      </c>
      <c r="D1488" s="2">
        <f t="shared" si="134"/>
        <v>3.3986500975112985</v>
      </c>
      <c r="E1488" s="2">
        <f t="shared" si="133"/>
        <v>5.0655061513581234E-2</v>
      </c>
      <c r="F1488" s="2">
        <f t="shared" si="137"/>
        <v>1.6839238100770666E-3</v>
      </c>
      <c r="G1488" s="2">
        <f t="shared" si="135"/>
        <v>4.897113770350417E-2</v>
      </c>
      <c r="H1488" s="2" t="str">
        <f t="shared" si="136"/>
        <v>Sell</v>
      </c>
    </row>
    <row r="1489" spans="1:8" ht="13.5" x14ac:dyDescent="0.25">
      <c r="A1489" s="3">
        <f>TITRES_STAT!B1492</f>
        <v>44180</v>
      </c>
      <c r="B1489" s="17">
        <f>TITRES_STAT!D1492</f>
        <v>3.35</v>
      </c>
      <c r="C1489" s="2">
        <f t="shared" si="138"/>
        <v>3.4478735960979754</v>
      </c>
      <c r="D1489" s="2">
        <f t="shared" si="134"/>
        <v>3.3950463865845357</v>
      </c>
      <c r="E1489" s="2">
        <f t="shared" si="133"/>
        <v>5.2827209513439666E-2</v>
      </c>
      <c r="F1489" s="2">
        <f t="shared" si="137"/>
        <v>1.1912580950749586E-2</v>
      </c>
      <c r="G1489" s="2">
        <f t="shared" si="135"/>
        <v>4.0914628562690084E-2</v>
      </c>
      <c r="H1489" s="2" t="str">
        <f t="shared" si="136"/>
        <v>Sell</v>
      </c>
    </row>
    <row r="1490" spans="1:8" ht="13.5" x14ac:dyDescent="0.25">
      <c r="A1490" s="3">
        <f>TITRES_STAT!B1493</f>
        <v>44181</v>
      </c>
      <c r="B1490" s="17">
        <f>TITRES_STAT!D1493</f>
        <v>3.3</v>
      </c>
      <c r="C1490" s="2">
        <f t="shared" si="138"/>
        <v>3.4466622736213641</v>
      </c>
      <c r="D1490" s="2">
        <f t="shared" si="134"/>
        <v>3.3880059135042</v>
      </c>
      <c r="E1490" s="2">
        <f t="shared" si="133"/>
        <v>5.865636011716413E-2</v>
      </c>
      <c r="F1490" s="2">
        <f t="shared" si="137"/>
        <v>2.1261336784032497E-2</v>
      </c>
      <c r="G1490" s="2">
        <f t="shared" si="135"/>
        <v>3.7395023333131633E-2</v>
      </c>
      <c r="H1490" s="2" t="str">
        <f t="shared" si="136"/>
        <v>Sell</v>
      </c>
    </row>
    <row r="1491" spans="1:8" ht="13.5" x14ac:dyDescent="0.25">
      <c r="A1491" s="3">
        <f>TITRES_STAT!B1494</f>
        <v>44182</v>
      </c>
      <c r="B1491" s="17">
        <f>TITRES_STAT!D1494</f>
        <v>3.31</v>
      </c>
      <c r="C1491" s="2">
        <f t="shared" si="138"/>
        <v>3.4425603853719231</v>
      </c>
      <c r="D1491" s="2">
        <f t="shared" si="134"/>
        <v>3.3822276976890739</v>
      </c>
      <c r="E1491" s="2">
        <f t="shared" si="133"/>
        <v>6.0332687682849162E-2</v>
      </c>
      <c r="F1491" s="2">
        <f t="shared" si="137"/>
        <v>2.9075606963795832E-2</v>
      </c>
      <c r="G1491" s="2">
        <f t="shared" si="135"/>
        <v>3.125708071905333E-2</v>
      </c>
      <c r="H1491" s="2" t="str">
        <f t="shared" si="136"/>
        <v>Sell</v>
      </c>
    </row>
    <row r="1492" spans="1:8" ht="13.5" x14ac:dyDescent="0.25">
      <c r="A1492" s="3">
        <f>TITRES_STAT!B1495</f>
        <v>44183</v>
      </c>
      <c r="B1492" s="17">
        <f>TITRES_STAT!D1495</f>
        <v>3.34</v>
      </c>
      <c r="C1492" s="2">
        <f t="shared" si="138"/>
        <v>3.4298587876223965</v>
      </c>
      <c r="D1492" s="2">
        <f t="shared" si="134"/>
        <v>3.3790997200824759</v>
      </c>
      <c r="E1492" s="2">
        <f t="shared" si="133"/>
        <v>5.0759067539920544E-2</v>
      </c>
      <c r="F1492" s="2">
        <f t="shared" si="137"/>
        <v>3.3412299079020776E-2</v>
      </c>
      <c r="G1492" s="2">
        <f t="shared" si="135"/>
        <v>1.7346768460899768E-2</v>
      </c>
      <c r="H1492" s="2" t="str">
        <f t="shared" si="136"/>
        <v>Sell</v>
      </c>
    </row>
    <row r="1493" spans="1:8" ht="13.5" x14ac:dyDescent="0.25">
      <c r="A1493" s="3">
        <f>TITRES_STAT!B1496</f>
        <v>44186</v>
      </c>
      <c r="B1493" s="17">
        <f>TITRES_STAT!D1496</f>
        <v>3.35</v>
      </c>
      <c r="C1493" s="2">
        <f t="shared" si="138"/>
        <v>3.4252651279881814</v>
      </c>
      <c r="D1493" s="2">
        <f t="shared" si="134"/>
        <v>3.3769441852615518</v>
      </c>
      <c r="E1493" s="2">
        <f t="shared" si="133"/>
        <v>4.8320942726629568E-2</v>
      </c>
      <c r="F1493" s="2">
        <f t="shared" si="137"/>
        <v>3.6394027808542534E-2</v>
      </c>
      <c r="G1493" s="2">
        <f t="shared" si="135"/>
        <v>1.1926914918087034E-2</v>
      </c>
      <c r="H1493" s="2" t="str">
        <f t="shared" si="136"/>
        <v>Sell</v>
      </c>
    </row>
    <row r="1494" spans="1:8" ht="13.5" x14ac:dyDescent="0.25">
      <c r="A1494" s="3">
        <f>TITRES_STAT!B1497</f>
        <v>44187</v>
      </c>
      <c r="B1494" s="17">
        <f>TITRES_STAT!D1497</f>
        <v>3.35</v>
      </c>
      <c r="C1494" s="2">
        <f t="shared" si="138"/>
        <v>3.4183012621438458</v>
      </c>
      <c r="D1494" s="2">
        <f t="shared" si="134"/>
        <v>3.3749483196866219</v>
      </c>
      <c r="E1494" s="2">
        <f t="shared" si="133"/>
        <v>4.3352942457223875E-2</v>
      </c>
      <c r="F1494" s="2">
        <f t="shared" si="137"/>
        <v>3.7785810738278802E-2</v>
      </c>
      <c r="G1494" s="2">
        <f t="shared" si="135"/>
        <v>5.5671317189450731E-3</v>
      </c>
      <c r="H1494" s="2" t="str">
        <f t="shared" si="136"/>
        <v>Sell</v>
      </c>
    </row>
    <row r="1495" spans="1:8" ht="13.5" x14ac:dyDescent="0.25">
      <c r="A1495" s="3">
        <f>TITRES_STAT!B1498</f>
        <v>44188</v>
      </c>
      <c r="B1495" s="17">
        <f>TITRES_STAT!D1498</f>
        <v>3.36</v>
      </c>
      <c r="C1495" s="2">
        <f t="shared" si="138"/>
        <v>3.407793375660177</v>
      </c>
      <c r="D1495" s="2">
        <f t="shared" si="134"/>
        <v>3.3738410367468719</v>
      </c>
      <c r="E1495" s="2">
        <f t="shared" si="133"/>
        <v>3.395233891330518E-2</v>
      </c>
      <c r="F1495" s="2">
        <f t="shared" si="137"/>
        <v>3.7019116373284082E-2</v>
      </c>
      <c r="G1495" s="2">
        <f t="shared" si="135"/>
        <v>-3.0667774599789019E-3</v>
      </c>
      <c r="H1495" s="2" t="str">
        <f t="shared" si="136"/>
        <v>Hold</v>
      </c>
    </row>
    <row r="1496" spans="1:8" ht="13.5" x14ac:dyDescent="0.25">
      <c r="A1496" s="3">
        <f>TITRES_STAT!B1499</f>
        <v>44189</v>
      </c>
      <c r="B1496" s="17">
        <f>TITRES_STAT!D1499</f>
        <v>3.3</v>
      </c>
      <c r="C1496" s="2">
        <f t="shared" si="138"/>
        <v>3.3973636255586115</v>
      </c>
      <c r="D1496" s="2">
        <f t="shared" si="134"/>
        <v>3.3683713303211777</v>
      </c>
      <c r="E1496" s="2">
        <f t="shared" si="133"/>
        <v>2.8992295237433741E-2</v>
      </c>
      <c r="F1496" s="2">
        <f t="shared" si="137"/>
        <v>3.5413752146114016E-2</v>
      </c>
      <c r="G1496" s="2">
        <f t="shared" si="135"/>
        <v>-6.4214569086802759E-3</v>
      </c>
      <c r="H1496" s="2" t="str">
        <f t="shared" si="136"/>
        <v>Hold</v>
      </c>
    </row>
    <row r="1497" spans="1:8" ht="13.5" x14ac:dyDescent="0.25">
      <c r="A1497" s="3">
        <f>TITRES_STAT!B1500</f>
        <v>44190</v>
      </c>
      <c r="B1497" s="17">
        <f>TITRES_STAT!D1500</f>
        <v>3.3</v>
      </c>
      <c r="C1497" s="2">
        <f t="shared" si="138"/>
        <v>3.388538452395748</v>
      </c>
      <c r="D1497" s="2">
        <f t="shared" si="134"/>
        <v>3.363306787334424</v>
      </c>
      <c r="E1497" s="2">
        <f t="shared" si="133"/>
        <v>2.5231665061324016E-2</v>
      </c>
      <c r="F1497" s="2">
        <f t="shared" si="137"/>
        <v>3.3377334729156022E-2</v>
      </c>
      <c r="G1497" s="2">
        <f t="shared" si="135"/>
        <v>-8.1456696678320062E-3</v>
      </c>
      <c r="H1497" s="2" t="str">
        <f t="shared" si="136"/>
        <v>Hold</v>
      </c>
    </row>
    <row r="1498" spans="1:8" ht="13.5" x14ac:dyDescent="0.25">
      <c r="A1498" s="3">
        <f>TITRES_STAT!B1501</f>
        <v>44193</v>
      </c>
      <c r="B1498" s="17">
        <f>TITRES_STAT!D1501</f>
        <v>3.35</v>
      </c>
      <c r="C1498" s="2">
        <f t="shared" si="138"/>
        <v>3.3841479212579406</v>
      </c>
      <c r="D1498" s="2">
        <f t="shared" si="134"/>
        <v>3.3623210993837258</v>
      </c>
      <c r="E1498" s="2">
        <f t="shared" si="133"/>
        <v>2.1826821874214808E-2</v>
      </c>
      <c r="F1498" s="2">
        <f t="shared" si="137"/>
        <v>3.1067232158167781E-2</v>
      </c>
      <c r="G1498" s="2">
        <f t="shared" si="135"/>
        <v>-9.2404102839529732E-3</v>
      </c>
      <c r="H1498" s="2" t="str">
        <f t="shared" si="136"/>
        <v>Hold</v>
      </c>
    </row>
    <row r="1499" spans="1:8" ht="13.5" x14ac:dyDescent="0.25">
      <c r="A1499" s="3">
        <f>TITRES_STAT!B1502</f>
        <v>44194</v>
      </c>
      <c r="B1499" s="17">
        <f>TITRES_STAT!D1502</f>
        <v>3.35</v>
      </c>
      <c r="C1499" s="2">
        <f t="shared" si="138"/>
        <v>3.378894394910565</v>
      </c>
      <c r="D1499" s="2">
        <f t="shared" si="134"/>
        <v>3.3614084253553016</v>
      </c>
      <c r="E1499" s="2">
        <f t="shared" si="133"/>
        <v>1.7485969555263381E-2</v>
      </c>
      <c r="F1499" s="2">
        <f t="shared" si="137"/>
        <v>2.8350979637586902E-2</v>
      </c>
      <c r="G1499" s="2">
        <f t="shared" si="135"/>
        <v>-1.0865010082323521E-2</v>
      </c>
      <c r="H1499" s="2" t="str">
        <f t="shared" si="136"/>
        <v>Hold</v>
      </c>
    </row>
    <row r="1500" spans="1:8" ht="13.5" x14ac:dyDescent="0.25">
      <c r="A1500" s="3">
        <f>TITRES_STAT!B1503</f>
        <v>44195</v>
      </c>
      <c r="B1500" s="17">
        <f>TITRES_STAT!D1503</f>
        <v>3.34</v>
      </c>
      <c r="C1500" s="2">
        <f t="shared" si="138"/>
        <v>3.3667567956935551</v>
      </c>
      <c r="D1500" s="2">
        <f t="shared" si="134"/>
        <v>3.3598226160697235</v>
      </c>
      <c r="E1500" s="2">
        <f t="shared" ref="E1500:E1563" si="139">C1500-D1500</f>
        <v>6.9341796238315823E-3</v>
      </c>
      <c r="F1500" s="2">
        <f t="shared" si="137"/>
        <v>2.4067619634835839E-2</v>
      </c>
      <c r="G1500" s="2">
        <f t="shared" si="135"/>
        <v>-1.7133440011004256E-2</v>
      </c>
      <c r="H1500" s="2" t="str">
        <f t="shared" si="136"/>
        <v>Hold</v>
      </c>
    </row>
    <row r="1501" spans="1:8" ht="13.5" x14ac:dyDescent="0.25">
      <c r="A1501" s="3">
        <f>TITRES_STAT!B1504</f>
        <v>44196</v>
      </c>
      <c r="B1501" s="17">
        <f>TITRES_STAT!D1504</f>
        <v>3.35</v>
      </c>
      <c r="C1501" s="2">
        <f t="shared" si="138"/>
        <v>3.3580249809714697</v>
      </c>
      <c r="D1501" s="2">
        <f t="shared" ref="D1501:D1564" si="140">$D$4*B1501+(1-$D$4)*D1500</f>
        <v>3.3590950148793737</v>
      </c>
      <c r="E1501" s="2">
        <f t="shared" si="139"/>
        <v>-1.0700339079039445E-3</v>
      </c>
      <c r="F1501" s="2">
        <f t="shared" si="137"/>
        <v>1.9040088926287883E-2</v>
      </c>
      <c r="G1501" s="2">
        <f t="shared" si="135"/>
        <v>-2.0110122834191828E-2</v>
      </c>
      <c r="H1501" s="2" t="str">
        <f t="shared" si="136"/>
        <v>Hold</v>
      </c>
    </row>
    <row r="1502" spans="1:8" ht="13.5" x14ac:dyDescent="0.25">
      <c r="A1502" s="3">
        <f>TITRES_STAT!B1505</f>
        <v>44200</v>
      </c>
      <c r="B1502" s="17">
        <f>TITRES_STAT!D1505</f>
        <v>3.36</v>
      </c>
      <c r="C1502" s="2">
        <f t="shared" si="138"/>
        <v>3.3552519069758588</v>
      </c>
      <c r="D1502" s="2">
        <f t="shared" si="140"/>
        <v>3.3591620508142346</v>
      </c>
      <c r="E1502" s="2">
        <f t="shared" si="139"/>
        <v>-3.9101438383757348E-3</v>
      </c>
      <c r="F1502" s="2">
        <f t="shared" si="137"/>
        <v>1.4450042373355161E-2</v>
      </c>
      <c r="G1502" s="2">
        <f t="shared" si="135"/>
        <v>-1.8360186211730897E-2</v>
      </c>
      <c r="H1502" s="2" t="str">
        <f t="shared" si="136"/>
        <v>Hold</v>
      </c>
    </row>
    <row r="1503" spans="1:8" ht="13.5" x14ac:dyDescent="0.25">
      <c r="A1503" s="3">
        <f>TITRES_STAT!B1506</f>
        <v>44201</v>
      </c>
      <c r="B1503" s="17">
        <f>TITRES_STAT!D1506</f>
        <v>3.27</v>
      </c>
      <c r="C1503" s="2">
        <f t="shared" si="138"/>
        <v>3.354443921287265</v>
      </c>
      <c r="D1503" s="2">
        <f t="shared" si="140"/>
        <v>3.3525574544576249</v>
      </c>
      <c r="E1503" s="2">
        <f t="shared" si="139"/>
        <v>1.8864668296401099E-3</v>
      </c>
      <c r="F1503" s="2">
        <f t="shared" si="137"/>
        <v>1.1937327264612151E-2</v>
      </c>
      <c r="G1503" s="2">
        <f t="shared" si="135"/>
        <v>-1.0050860434972041E-2</v>
      </c>
      <c r="H1503" s="2" t="str">
        <f t="shared" si="136"/>
        <v>Hold</v>
      </c>
    </row>
    <row r="1504" spans="1:8" ht="13.5" x14ac:dyDescent="0.25">
      <c r="A1504" s="3">
        <f>TITRES_STAT!B1507</f>
        <v>44202</v>
      </c>
      <c r="B1504" s="17">
        <f>TITRES_STAT!D1507</f>
        <v>3.32</v>
      </c>
      <c r="C1504" s="2">
        <f t="shared" si="138"/>
        <v>3.353760241089224</v>
      </c>
      <c r="D1504" s="2">
        <f t="shared" si="140"/>
        <v>3.3501457911644676</v>
      </c>
      <c r="E1504" s="2">
        <f t="shared" si="139"/>
        <v>3.6144499247563466E-3</v>
      </c>
      <c r="F1504" s="2">
        <f t="shared" si="137"/>
        <v>1.0272751796640991E-2</v>
      </c>
      <c r="G1504" s="2">
        <f t="shared" si="135"/>
        <v>-6.6583018718846445E-3</v>
      </c>
      <c r="H1504" s="2" t="str">
        <f t="shared" si="136"/>
        <v>Hold</v>
      </c>
    </row>
    <row r="1505" spans="1:8" ht="13.5" x14ac:dyDescent="0.25">
      <c r="A1505" s="3">
        <f>TITRES_STAT!B1508</f>
        <v>44203</v>
      </c>
      <c r="B1505" s="17">
        <f>TITRES_STAT!D1508</f>
        <v>3.29</v>
      </c>
      <c r="C1505" s="2">
        <f t="shared" si="138"/>
        <v>3.3547202039985744</v>
      </c>
      <c r="D1505" s="2">
        <f t="shared" si="140"/>
        <v>3.3456905473745073</v>
      </c>
      <c r="E1505" s="2">
        <f t="shared" si="139"/>
        <v>9.0296566240670728E-3</v>
      </c>
      <c r="F1505" s="2">
        <f t="shared" si="137"/>
        <v>1.0024132762126207E-2</v>
      </c>
      <c r="G1505" s="2">
        <f t="shared" si="135"/>
        <v>-9.9447613805913465E-4</v>
      </c>
      <c r="H1505" s="2" t="str">
        <f t="shared" si="136"/>
        <v>Hold</v>
      </c>
    </row>
    <row r="1506" spans="1:8" ht="13.5" x14ac:dyDescent="0.25">
      <c r="A1506" s="3">
        <f>TITRES_STAT!B1509</f>
        <v>44204</v>
      </c>
      <c r="B1506" s="17">
        <f>TITRES_STAT!D1509</f>
        <v>3.33</v>
      </c>
      <c r="C1506" s="2">
        <f t="shared" si="138"/>
        <v>3.3463017110757169</v>
      </c>
      <c r="D1506" s="2">
        <f t="shared" si="140"/>
        <v>3.3445282846060254</v>
      </c>
      <c r="E1506" s="2">
        <f t="shared" si="139"/>
        <v>1.7734264696915858E-3</v>
      </c>
      <c r="F1506" s="2">
        <f t="shared" si="137"/>
        <v>8.3739915036392838E-3</v>
      </c>
      <c r="G1506" s="2">
        <f t="shared" si="135"/>
        <v>-6.600565033947698E-3</v>
      </c>
      <c r="H1506" s="2" t="str">
        <f t="shared" si="136"/>
        <v>Hold</v>
      </c>
    </row>
    <row r="1507" spans="1:8" ht="13.5" x14ac:dyDescent="0.25">
      <c r="A1507" s="3">
        <f>TITRES_STAT!B1510</f>
        <v>44207</v>
      </c>
      <c r="B1507" s="17">
        <f>TITRES_STAT!D1510</f>
        <v>3.34</v>
      </c>
      <c r="C1507" s="2">
        <f t="shared" si="138"/>
        <v>3.3391783709102221</v>
      </c>
      <c r="D1507" s="2">
        <f t="shared" si="140"/>
        <v>3.34419285611669</v>
      </c>
      <c r="E1507" s="2">
        <f t="shared" si="139"/>
        <v>-5.0144852064679668E-3</v>
      </c>
      <c r="F1507" s="2">
        <f t="shared" si="137"/>
        <v>5.6962961616178337E-3</v>
      </c>
      <c r="G1507" s="2">
        <f t="shared" si="135"/>
        <v>-1.0710781368085801E-2</v>
      </c>
      <c r="H1507" s="2" t="str">
        <f t="shared" si="136"/>
        <v>Hold</v>
      </c>
    </row>
    <row r="1508" spans="1:8" ht="13.5" x14ac:dyDescent="0.25">
      <c r="A1508" s="3">
        <f>TITRES_STAT!B1511</f>
        <v>44208</v>
      </c>
      <c r="B1508" s="17">
        <f>TITRES_STAT!D1511</f>
        <v>3.32</v>
      </c>
      <c r="C1508" s="2">
        <f t="shared" si="138"/>
        <v>3.3408432369240342</v>
      </c>
      <c r="D1508" s="2">
        <f t="shared" si="140"/>
        <v>3.3424007927006389</v>
      </c>
      <c r="E1508" s="2">
        <f t="shared" si="139"/>
        <v>-1.5575557766047687E-3</v>
      </c>
      <c r="F1508" s="2">
        <f t="shared" si="137"/>
        <v>4.2455257739733134E-3</v>
      </c>
      <c r="G1508" s="2">
        <f t="shared" ref="G1508:G1571" si="141">E1508-F1508</f>
        <v>-5.8030815505780821E-3</v>
      </c>
      <c r="H1508" s="2" t="str">
        <f t="shared" ref="H1508:H1571" si="142">IF(G1508&lt;0,"Hold","Sell")</f>
        <v>Hold</v>
      </c>
    </row>
    <row r="1509" spans="1:8" ht="13.5" x14ac:dyDescent="0.25">
      <c r="A1509" s="3">
        <f>TITRES_STAT!B1512</f>
        <v>44209</v>
      </c>
      <c r="B1509" s="17">
        <f>TITRES_STAT!D1512</f>
        <v>3.29</v>
      </c>
      <c r="C1509" s="2">
        <f t="shared" si="138"/>
        <v>3.342251969704952</v>
      </c>
      <c r="D1509" s="2">
        <f t="shared" si="140"/>
        <v>3.3385192525005918</v>
      </c>
      <c r="E1509" s="2">
        <f t="shared" si="139"/>
        <v>3.7327172043601919E-3</v>
      </c>
      <c r="F1509" s="2">
        <f t="shared" ref="F1509:F1572" si="143">(E1509*(2/(10)))+((1-(2/10))*F1508)</f>
        <v>4.1429640600506891E-3</v>
      </c>
      <c r="G1509" s="2">
        <f t="shared" si="141"/>
        <v>-4.1024685569049715E-4</v>
      </c>
      <c r="H1509" s="2" t="str">
        <f t="shared" si="142"/>
        <v>Hold</v>
      </c>
    </row>
    <row r="1510" spans="1:8" ht="13.5" x14ac:dyDescent="0.25">
      <c r="A1510" s="3">
        <f>TITRES_STAT!B1513</f>
        <v>44211</v>
      </c>
      <c r="B1510" s="17">
        <f>TITRES_STAT!D1513</f>
        <v>3.28</v>
      </c>
      <c r="C1510" s="2">
        <f t="shared" si="138"/>
        <v>3.3419055128272674</v>
      </c>
      <c r="D1510" s="2">
        <f t="shared" si="140"/>
        <v>3.3341844930561035</v>
      </c>
      <c r="E1510" s="2">
        <f t="shared" si="139"/>
        <v>7.7210197711639061E-3</v>
      </c>
      <c r="F1510" s="2">
        <f t="shared" si="143"/>
        <v>4.858575202273333E-3</v>
      </c>
      <c r="G1510" s="2">
        <f t="shared" si="141"/>
        <v>2.8624445688905731E-3</v>
      </c>
      <c r="H1510" s="2" t="str">
        <f t="shared" si="142"/>
        <v>Sell</v>
      </c>
    </row>
    <row r="1511" spans="1:8" ht="13.5" x14ac:dyDescent="0.25">
      <c r="A1511" s="3">
        <f>TITRES_STAT!B1514</f>
        <v>44214</v>
      </c>
      <c r="B1511" s="17">
        <f>TITRES_STAT!D1514</f>
        <v>3.24</v>
      </c>
      <c r="C1511" s="2">
        <f t="shared" si="138"/>
        <v>3.3431508185461492</v>
      </c>
      <c r="D1511" s="2">
        <f t="shared" si="140"/>
        <v>3.3272078639408367</v>
      </c>
      <c r="E1511" s="2">
        <f t="shared" si="139"/>
        <v>1.5942954605312476E-2</v>
      </c>
      <c r="F1511" s="2">
        <f t="shared" si="143"/>
        <v>7.075451082881162E-3</v>
      </c>
      <c r="G1511" s="2">
        <f t="shared" si="141"/>
        <v>8.867503522431314E-3</v>
      </c>
      <c r="H1511" s="2" t="str">
        <f t="shared" si="142"/>
        <v>Sell</v>
      </c>
    </row>
    <row r="1512" spans="1:8" ht="13.5" x14ac:dyDescent="0.25">
      <c r="A1512" s="3">
        <f>TITRES_STAT!B1515</f>
        <v>44215</v>
      </c>
      <c r="B1512" s="17">
        <f>TITRES_STAT!D1515</f>
        <v>3.27</v>
      </c>
      <c r="C1512" s="2">
        <f t="shared" si="138"/>
        <v>3.3457430003082802</v>
      </c>
      <c r="D1512" s="2">
        <f t="shared" si="140"/>
        <v>3.3229702443896638</v>
      </c>
      <c r="E1512" s="2">
        <f t="shared" si="139"/>
        <v>2.2772755918616383E-2</v>
      </c>
      <c r="F1512" s="2">
        <f t="shared" si="143"/>
        <v>1.0214912050028207E-2</v>
      </c>
      <c r="G1512" s="2">
        <f t="shared" si="141"/>
        <v>1.2557843868588176E-2</v>
      </c>
      <c r="H1512" s="2" t="str">
        <f t="shared" si="142"/>
        <v>Sell</v>
      </c>
    </row>
    <row r="1513" spans="1:8" ht="13.5" x14ac:dyDescent="0.25">
      <c r="A1513" s="3">
        <f>TITRES_STAT!B1516</f>
        <v>44216</v>
      </c>
      <c r="B1513" s="17">
        <f>TITRES_STAT!D1516</f>
        <v>3.19</v>
      </c>
      <c r="C1513" s="2">
        <f t="shared" si="138"/>
        <v>3.3340902310300833</v>
      </c>
      <c r="D1513" s="2">
        <f t="shared" si="140"/>
        <v>3.3131205966570962</v>
      </c>
      <c r="E1513" s="2">
        <f t="shared" si="139"/>
        <v>2.0969634372987045E-2</v>
      </c>
      <c r="F1513" s="2">
        <f t="shared" si="143"/>
        <v>1.2365856514619975E-2</v>
      </c>
      <c r="G1513" s="2">
        <f t="shared" si="141"/>
        <v>8.6037778583670701E-3</v>
      </c>
      <c r="H1513" s="2" t="str">
        <f t="shared" si="142"/>
        <v>Sell</v>
      </c>
    </row>
    <row r="1514" spans="1:8" ht="13.5" x14ac:dyDescent="0.25">
      <c r="A1514" s="3">
        <f>TITRES_STAT!B1517</f>
        <v>44217</v>
      </c>
      <c r="B1514" s="17">
        <f>TITRES_STAT!D1517</f>
        <v>3.18</v>
      </c>
      <c r="C1514" s="2">
        <f t="shared" si="138"/>
        <v>3.3319225031793009</v>
      </c>
      <c r="D1514" s="2">
        <f t="shared" si="140"/>
        <v>3.3032598117195335</v>
      </c>
      <c r="E1514" s="2">
        <f t="shared" si="139"/>
        <v>2.8662691459767409E-2</v>
      </c>
      <c r="F1514" s="2">
        <f t="shared" si="143"/>
        <v>1.5625223503649463E-2</v>
      </c>
      <c r="G1514" s="2">
        <f t="shared" si="141"/>
        <v>1.3037467956117946E-2</v>
      </c>
      <c r="H1514" s="2" t="str">
        <f t="shared" si="142"/>
        <v>Sell</v>
      </c>
    </row>
    <row r="1515" spans="1:8" ht="13.5" x14ac:dyDescent="0.25">
      <c r="A1515" s="3">
        <f>TITRES_STAT!B1518</f>
        <v>44218</v>
      </c>
      <c r="B1515" s="17">
        <f>TITRES_STAT!D1518</f>
        <v>3.26</v>
      </c>
      <c r="C1515" s="2">
        <f t="shared" si="138"/>
        <v>3.3254728873055619</v>
      </c>
      <c r="D1515" s="2">
        <f t="shared" si="140"/>
        <v>3.3000553812217905</v>
      </c>
      <c r="E1515" s="2">
        <f t="shared" si="139"/>
        <v>2.5417506083771357E-2</v>
      </c>
      <c r="F1515" s="2">
        <f t="shared" si="143"/>
        <v>1.7583680019673843E-2</v>
      </c>
      <c r="G1515" s="2">
        <f t="shared" si="141"/>
        <v>7.8338260640975141E-3</v>
      </c>
      <c r="H1515" s="2" t="str">
        <f t="shared" si="142"/>
        <v>Sell</v>
      </c>
    </row>
    <row r="1516" spans="1:8" ht="13.5" x14ac:dyDescent="0.25">
      <c r="A1516" s="3">
        <f>TITRES_STAT!B1519</f>
        <v>44221</v>
      </c>
      <c r="B1516" s="17">
        <f>TITRES_STAT!D1519</f>
        <v>3.26</v>
      </c>
      <c r="C1516" s="2">
        <f t="shared" si="138"/>
        <v>3.3261693661816292</v>
      </c>
      <c r="D1516" s="2">
        <f t="shared" si="140"/>
        <v>3.2970883159461026</v>
      </c>
      <c r="E1516" s="2">
        <f t="shared" si="139"/>
        <v>2.908105023552654E-2</v>
      </c>
      <c r="F1516" s="2">
        <f t="shared" si="143"/>
        <v>1.9883154062844383E-2</v>
      </c>
      <c r="G1516" s="2">
        <f t="shared" si="141"/>
        <v>9.1978961726821573E-3</v>
      </c>
      <c r="H1516" s="2" t="str">
        <f t="shared" si="142"/>
        <v>Sell</v>
      </c>
    </row>
    <row r="1517" spans="1:8" ht="13.5" x14ac:dyDescent="0.25">
      <c r="A1517" s="3">
        <f>TITRES_STAT!B1520</f>
        <v>44222</v>
      </c>
      <c r="B1517" s="17">
        <f>TITRES_STAT!D1520</f>
        <v>3.2</v>
      </c>
      <c r="C1517" s="2">
        <f t="shared" si="138"/>
        <v>3.3282971559998398</v>
      </c>
      <c r="D1517" s="2">
        <f t="shared" si="140"/>
        <v>3.2898965888389839</v>
      </c>
      <c r="E1517" s="2">
        <f t="shared" si="139"/>
        <v>3.8400567160855825E-2</v>
      </c>
      <c r="F1517" s="2">
        <f t="shared" si="143"/>
        <v>2.3586636682446673E-2</v>
      </c>
      <c r="G1517" s="2">
        <f t="shared" si="141"/>
        <v>1.4813930478409152E-2</v>
      </c>
      <c r="H1517" s="2" t="str">
        <f t="shared" si="142"/>
        <v>Sell</v>
      </c>
    </row>
    <row r="1518" spans="1:8" ht="13.5" x14ac:dyDescent="0.25">
      <c r="A1518" s="3">
        <f>TITRES_STAT!B1521</f>
        <v>44223</v>
      </c>
      <c r="B1518" s="17">
        <f>TITRES_STAT!D1521</f>
        <v>3.2</v>
      </c>
      <c r="C1518" s="2">
        <f t="shared" si="138"/>
        <v>3.3270206704614029</v>
      </c>
      <c r="D1518" s="2">
        <f t="shared" si="140"/>
        <v>3.2832375822583182</v>
      </c>
      <c r="E1518" s="2">
        <f t="shared" si="139"/>
        <v>4.3783088203084741E-2</v>
      </c>
      <c r="F1518" s="2">
        <f t="shared" si="143"/>
        <v>2.762592698657429E-2</v>
      </c>
      <c r="G1518" s="2">
        <f t="shared" si="141"/>
        <v>1.6157161216510452E-2</v>
      </c>
      <c r="H1518" s="2" t="str">
        <f t="shared" si="142"/>
        <v>Sell</v>
      </c>
    </row>
    <row r="1519" spans="1:8" ht="13.5" x14ac:dyDescent="0.25">
      <c r="A1519" s="3">
        <f>TITRES_STAT!B1522</f>
        <v>44224</v>
      </c>
      <c r="B1519" s="17">
        <f>TITRES_STAT!D1522</f>
        <v>3.26</v>
      </c>
      <c r="C1519" s="2">
        <f t="shared" si="138"/>
        <v>3.3213251826981098</v>
      </c>
      <c r="D1519" s="2">
        <f t="shared" si="140"/>
        <v>3.2815162798688133</v>
      </c>
      <c r="E1519" s="2">
        <f t="shared" si="139"/>
        <v>3.98089028292965E-2</v>
      </c>
      <c r="F1519" s="2">
        <f t="shared" si="143"/>
        <v>3.0062522155118732E-2</v>
      </c>
      <c r="G1519" s="2">
        <f t="shared" si="141"/>
        <v>9.7463806741777681E-3</v>
      </c>
      <c r="H1519" s="2" t="str">
        <f t="shared" si="142"/>
        <v>Sell</v>
      </c>
    </row>
    <row r="1520" spans="1:8" ht="13.5" x14ac:dyDescent="0.25">
      <c r="A1520" s="3">
        <f>TITRES_STAT!B1523</f>
        <v>44225</v>
      </c>
      <c r="B1520" s="17">
        <f>TITRES_STAT!D1523</f>
        <v>3.25</v>
      </c>
      <c r="C1520" s="2">
        <f t="shared" si="138"/>
        <v>3.3149674622830161</v>
      </c>
      <c r="D1520" s="2">
        <f t="shared" si="140"/>
        <v>3.2791817406192716</v>
      </c>
      <c r="E1520" s="2">
        <f t="shared" si="139"/>
        <v>3.5785721663744496E-2</v>
      </c>
      <c r="F1520" s="2">
        <f t="shared" si="143"/>
        <v>3.1207162056843884E-2</v>
      </c>
      <c r="G1520" s="2">
        <f t="shared" si="141"/>
        <v>4.5785596069006125E-3</v>
      </c>
      <c r="H1520" s="2" t="str">
        <f t="shared" si="142"/>
        <v>Sell</v>
      </c>
    </row>
    <row r="1521" spans="1:8" ht="13.5" x14ac:dyDescent="0.25">
      <c r="A1521" s="3">
        <f>TITRES_STAT!B1524</f>
        <v>44228</v>
      </c>
      <c r="B1521" s="17">
        <f>TITRES_STAT!D1524</f>
        <v>3.2</v>
      </c>
      <c r="C1521" s="2">
        <f t="shared" si="138"/>
        <v>3.3034340065471675</v>
      </c>
      <c r="D1521" s="2">
        <f t="shared" si="140"/>
        <v>3.2733164264993255</v>
      </c>
      <c r="E1521" s="2">
        <f t="shared" si="139"/>
        <v>3.011758004784193E-2</v>
      </c>
      <c r="F1521" s="2">
        <f t="shared" si="143"/>
        <v>3.0989245655043497E-2</v>
      </c>
      <c r="G1521" s="2">
        <f t="shared" si="141"/>
        <v>-8.7166560720156744E-4</v>
      </c>
      <c r="H1521" s="2" t="str">
        <f t="shared" si="142"/>
        <v>Hold</v>
      </c>
    </row>
    <row r="1522" spans="1:8" ht="13.5" x14ac:dyDescent="0.25">
      <c r="A1522" s="3">
        <f>TITRES_STAT!B1525</f>
        <v>44229</v>
      </c>
      <c r="B1522" s="17">
        <f>TITRES_STAT!D1525</f>
        <v>3.22</v>
      </c>
      <c r="C1522" s="2">
        <f t="shared" si="138"/>
        <v>3.2982903132322186</v>
      </c>
      <c r="D1522" s="2">
        <f t="shared" si="140"/>
        <v>3.2693670615734494</v>
      </c>
      <c r="E1522" s="2">
        <f t="shared" si="139"/>
        <v>2.8923251658769189E-2</v>
      </c>
      <c r="F1522" s="2">
        <f t="shared" si="143"/>
        <v>3.0576046855788637E-2</v>
      </c>
      <c r="G1522" s="2">
        <f t="shared" si="141"/>
        <v>-1.6527951970194479E-3</v>
      </c>
      <c r="H1522" s="2" t="str">
        <f t="shared" si="142"/>
        <v>Hold</v>
      </c>
    </row>
    <row r="1523" spans="1:8" ht="13.5" x14ac:dyDescent="0.25">
      <c r="A1523" s="3">
        <f>TITRES_STAT!B1526</f>
        <v>44230</v>
      </c>
      <c r="B1523" s="17">
        <f>TITRES_STAT!D1526</f>
        <v>3.24</v>
      </c>
      <c r="C1523" s="2">
        <f t="shared" si="138"/>
        <v>3.2816302650426463</v>
      </c>
      <c r="D1523" s="2">
        <f t="shared" si="140"/>
        <v>3.2671917236791197</v>
      </c>
      <c r="E1523" s="2">
        <f t="shared" si="139"/>
        <v>1.4438541363526625E-2</v>
      </c>
      <c r="F1523" s="2">
        <f t="shared" si="143"/>
        <v>2.7348545757336237E-2</v>
      </c>
      <c r="G1523" s="2">
        <f t="shared" si="141"/>
        <v>-1.2910004393809613E-2</v>
      </c>
      <c r="H1523" s="2" t="str">
        <f t="shared" si="142"/>
        <v>Hold</v>
      </c>
    </row>
    <row r="1524" spans="1:8" ht="13.5" x14ac:dyDescent="0.25">
      <c r="A1524" s="3">
        <f>TITRES_STAT!B1527</f>
        <v>44231</v>
      </c>
      <c r="B1524" s="17">
        <f>TITRES_STAT!D1527</f>
        <v>3.24</v>
      </c>
      <c r="C1524" s="2">
        <f t="shared" si="138"/>
        <v>3.2659948396514702</v>
      </c>
      <c r="D1524" s="2">
        <f t="shared" si="140"/>
        <v>3.2651775219251107</v>
      </c>
      <c r="E1524" s="2">
        <f t="shared" si="139"/>
        <v>8.1731772635951216E-4</v>
      </c>
      <c r="F1524" s="2">
        <f t="shared" si="143"/>
        <v>2.2042300151140896E-2</v>
      </c>
      <c r="G1524" s="2">
        <f t="shared" si="141"/>
        <v>-2.1224982424781384E-2</v>
      </c>
      <c r="H1524" s="2" t="str">
        <f t="shared" si="142"/>
        <v>Hold</v>
      </c>
    </row>
    <row r="1525" spans="1:8" ht="13.5" x14ac:dyDescent="0.25">
      <c r="A1525" s="3">
        <f>TITRES_STAT!B1528</f>
        <v>44232</v>
      </c>
      <c r="B1525" s="17">
        <f>TITRES_STAT!D1528</f>
        <v>3.18</v>
      </c>
      <c r="C1525" s="2">
        <f t="shared" si="138"/>
        <v>3.2650725566281666</v>
      </c>
      <c r="D1525" s="2">
        <f t="shared" si="140"/>
        <v>3.2588680758565838</v>
      </c>
      <c r="E1525" s="2">
        <f t="shared" si="139"/>
        <v>6.2044807715828654E-3</v>
      </c>
      <c r="F1525" s="2">
        <f t="shared" si="143"/>
        <v>1.887473627522929E-2</v>
      </c>
      <c r="G1525" s="2">
        <f t="shared" si="141"/>
        <v>-1.2670255503646425E-2</v>
      </c>
      <c r="H1525" s="2" t="str">
        <f t="shared" si="142"/>
        <v>Hold</v>
      </c>
    </row>
    <row r="1526" spans="1:8" ht="13.5" x14ac:dyDescent="0.25">
      <c r="A1526" s="3">
        <f>TITRES_STAT!B1529</f>
        <v>44235</v>
      </c>
      <c r="B1526" s="17">
        <f>TITRES_STAT!D1529</f>
        <v>3.24</v>
      </c>
      <c r="C1526" s="2">
        <f t="shared" si="138"/>
        <v>3.2642921633007562</v>
      </c>
      <c r="D1526" s="2">
        <f t="shared" si="140"/>
        <v>3.257470440607948</v>
      </c>
      <c r="E1526" s="2">
        <f t="shared" si="139"/>
        <v>6.8217226928082297E-3</v>
      </c>
      <c r="F1526" s="2">
        <f t="shared" si="143"/>
        <v>1.646413355874508E-2</v>
      </c>
      <c r="G1526" s="2">
        <f t="shared" si="141"/>
        <v>-9.6424108659368506E-3</v>
      </c>
      <c r="H1526" s="2" t="str">
        <f t="shared" si="142"/>
        <v>Hold</v>
      </c>
    </row>
    <row r="1527" spans="1:8" ht="13.5" x14ac:dyDescent="0.25">
      <c r="A1527" s="3">
        <f>TITRES_STAT!B1530</f>
        <v>44236</v>
      </c>
      <c r="B1527" s="17">
        <f>TITRES_STAT!D1530</f>
        <v>3.2</v>
      </c>
      <c r="C1527" s="2">
        <f t="shared" si="138"/>
        <v>3.254401061254486</v>
      </c>
      <c r="D1527" s="2">
        <f t="shared" si="140"/>
        <v>3.2532133709332851</v>
      </c>
      <c r="E1527" s="2">
        <f t="shared" si="139"/>
        <v>1.1876903212009182E-3</v>
      </c>
      <c r="F1527" s="2">
        <f t="shared" si="143"/>
        <v>1.3408844911236248E-2</v>
      </c>
      <c r="G1527" s="2">
        <f t="shared" si="141"/>
        <v>-1.2221154590035329E-2</v>
      </c>
      <c r="H1527" s="2" t="str">
        <f t="shared" si="142"/>
        <v>Hold</v>
      </c>
    </row>
    <row r="1528" spans="1:8" ht="13.5" x14ac:dyDescent="0.25">
      <c r="A1528" s="3">
        <f>TITRES_STAT!B1531</f>
        <v>44237</v>
      </c>
      <c r="B1528" s="17">
        <f>TITRES_STAT!D1531</f>
        <v>3.18</v>
      </c>
      <c r="C1528" s="2">
        <f t="shared" si="138"/>
        <v>3.2460316672153344</v>
      </c>
      <c r="D1528" s="2">
        <f t="shared" si="140"/>
        <v>3.2477901582715605</v>
      </c>
      <c r="E1528" s="2">
        <f t="shared" si="139"/>
        <v>-1.7584910562260525E-3</v>
      </c>
      <c r="F1528" s="2">
        <f t="shared" si="143"/>
        <v>1.037537771774379E-2</v>
      </c>
      <c r="G1528" s="2">
        <f t="shared" si="141"/>
        <v>-1.2133868773969842E-2</v>
      </c>
      <c r="H1528" s="2" t="str">
        <f t="shared" si="142"/>
        <v>Hold</v>
      </c>
    </row>
    <row r="1529" spans="1:8" ht="13.5" x14ac:dyDescent="0.25">
      <c r="A1529" s="3">
        <f>TITRES_STAT!B1532</f>
        <v>44238</v>
      </c>
      <c r="B1529" s="17">
        <f>TITRES_STAT!D1532</f>
        <v>3.14</v>
      </c>
      <c r="C1529" s="2">
        <f t="shared" si="138"/>
        <v>3.2481806414898982</v>
      </c>
      <c r="D1529" s="2">
        <f t="shared" si="140"/>
        <v>3.2398057021032969</v>
      </c>
      <c r="E1529" s="2">
        <f t="shared" si="139"/>
        <v>8.3749393866012767E-3</v>
      </c>
      <c r="F1529" s="2">
        <f t="shared" si="143"/>
        <v>9.9752900515152881E-3</v>
      </c>
      <c r="G1529" s="2">
        <f t="shared" si="141"/>
        <v>-1.6003506649140114E-3</v>
      </c>
      <c r="H1529" s="2" t="str">
        <f t="shared" si="142"/>
        <v>Hold</v>
      </c>
    </row>
    <row r="1530" spans="1:8" ht="13.5" x14ac:dyDescent="0.25">
      <c r="A1530" s="3">
        <f>TITRES_STAT!B1533</f>
        <v>44239</v>
      </c>
      <c r="B1530" s="17">
        <f>TITRES_STAT!D1533</f>
        <v>3.11</v>
      </c>
      <c r="C1530" s="2">
        <f t="shared" si="138"/>
        <v>3.2484605427991444</v>
      </c>
      <c r="D1530" s="2">
        <f t="shared" si="140"/>
        <v>3.2301904649104598</v>
      </c>
      <c r="E1530" s="2">
        <f t="shared" si="139"/>
        <v>1.8270077888684622E-2</v>
      </c>
      <c r="F1530" s="2">
        <f t="shared" si="143"/>
        <v>1.1634247618949154E-2</v>
      </c>
      <c r="G1530" s="2">
        <f t="shared" si="141"/>
        <v>6.6358302697354671E-3</v>
      </c>
      <c r="H1530" s="2" t="str">
        <f t="shared" si="142"/>
        <v>Sell</v>
      </c>
    </row>
    <row r="1531" spans="1:8" ht="13.5" x14ac:dyDescent="0.25">
      <c r="A1531" s="3">
        <f>TITRES_STAT!B1534</f>
        <v>44242</v>
      </c>
      <c r="B1531" s="17">
        <f>TITRES_STAT!D1534</f>
        <v>3.05</v>
      </c>
      <c r="C1531" s="2">
        <f t="shared" si="138"/>
        <v>3.2410050746761989</v>
      </c>
      <c r="D1531" s="2">
        <f t="shared" si="140"/>
        <v>3.2168430230652407</v>
      </c>
      <c r="E1531" s="2">
        <f t="shared" si="139"/>
        <v>2.4162051610958191E-2</v>
      </c>
      <c r="F1531" s="2">
        <f t="shared" si="143"/>
        <v>1.4139808417350963E-2</v>
      </c>
      <c r="G1531" s="2">
        <f t="shared" si="141"/>
        <v>1.0022243193607228E-2</v>
      </c>
      <c r="H1531" s="2" t="str">
        <f t="shared" si="142"/>
        <v>Sell</v>
      </c>
    </row>
    <row r="1532" spans="1:8" ht="13.5" x14ac:dyDescent="0.25">
      <c r="A1532" s="3">
        <f>TITRES_STAT!B1535</f>
        <v>44243</v>
      </c>
      <c r="B1532" s="17">
        <f>TITRES_STAT!D1535</f>
        <v>3.03</v>
      </c>
      <c r="C1532" s="2">
        <f t="shared" si="138"/>
        <v>3.2377735247260144</v>
      </c>
      <c r="D1532" s="2">
        <f t="shared" si="140"/>
        <v>3.2030027991344823</v>
      </c>
      <c r="E1532" s="2">
        <f t="shared" si="139"/>
        <v>3.4770725591532159E-2</v>
      </c>
      <c r="F1532" s="2">
        <f t="shared" si="143"/>
        <v>1.8265991852187205E-2</v>
      </c>
      <c r="G1532" s="2">
        <f t="shared" si="141"/>
        <v>1.6504733739344954E-2</v>
      </c>
      <c r="H1532" s="2" t="str">
        <f t="shared" si="142"/>
        <v>Sell</v>
      </c>
    </row>
    <row r="1533" spans="1:8" ht="13.5" x14ac:dyDescent="0.25">
      <c r="A1533" s="3">
        <f>TITRES_STAT!B1536</f>
        <v>44244</v>
      </c>
      <c r="B1533" s="17">
        <f>TITRES_STAT!D1536</f>
        <v>3.03</v>
      </c>
      <c r="C1533" s="2">
        <f t="shared" si="138"/>
        <v>3.2381160593835503</v>
      </c>
      <c r="D1533" s="2">
        <f t="shared" si="140"/>
        <v>3.1901877769763725</v>
      </c>
      <c r="E1533" s="2">
        <f t="shared" si="139"/>
        <v>4.7928282407177836E-2</v>
      </c>
      <c r="F1533" s="2">
        <f t="shared" si="143"/>
        <v>2.4198449963185334E-2</v>
      </c>
      <c r="G1533" s="2">
        <f t="shared" si="141"/>
        <v>2.3729832443992502E-2</v>
      </c>
      <c r="H1533" s="2" t="str">
        <f t="shared" si="142"/>
        <v>Sell</v>
      </c>
    </row>
    <row r="1534" spans="1:8" ht="13.5" x14ac:dyDescent="0.25">
      <c r="A1534" s="3">
        <f>TITRES_STAT!B1537</f>
        <v>44245</v>
      </c>
      <c r="B1534" s="17">
        <f>TITRES_STAT!D1537</f>
        <v>2.99</v>
      </c>
      <c r="C1534" s="2">
        <f t="shared" si="138"/>
        <v>3.2384058964014653</v>
      </c>
      <c r="D1534" s="2">
        <f t="shared" si="140"/>
        <v>3.1753590527559004</v>
      </c>
      <c r="E1534" s="2">
        <f t="shared" si="139"/>
        <v>6.3046843645564898E-2</v>
      </c>
      <c r="F1534" s="2">
        <f t="shared" si="143"/>
        <v>3.1968128699661251E-2</v>
      </c>
      <c r="G1534" s="2">
        <f t="shared" si="141"/>
        <v>3.1078714945903647E-2</v>
      </c>
      <c r="H1534" s="2" t="str">
        <f t="shared" si="142"/>
        <v>Sell</v>
      </c>
    </row>
    <row r="1535" spans="1:8" ht="13.5" x14ac:dyDescent="0.25">
      <c r="A1535" s="3">
        <f>TITRES_STAT!B1538</f>
        <v>44246</v>
      </c>
      <c r="B1535" s="17">
        <f>TITRES_STAT!D1538</f>
        <v>2.99</v>
      </c>
      <c r="C1535" s="2">
        <f t="shared" si="138"/>
        <v>3.2294203738781628</v>
      </c>
      <c r="D1535" s="2">
        <f t="shared" si="140"/>
        <v>3.1616287525517599</v>
      </c>
      <c r="E1535" s="2">
        <f t="shared" si="139"/>
        <v>6.7791621326402929E-2</v>
      </c>
      <c r="F1535" s="2">
        <f t="shared" si="143"/>
        <v>3.9132827225009589E-2</v>
      </c>
      <c r="G1535" s="2">
        <f t="shared" si="141"/>
        <v>2.8658794101393339E-2</v>
      </c>
      <c r="H1535" s="2" t="str">
        <f t="shared" si="142"/>
        <v>Sell</v>
      </c>
    </row>
    <row r="1536" spans="1:8" ht="13.5" x14ac:dyDescent="0.25">
      <c r="A1536" s="3">
        <f>TITRES_STAT!B1539</f>
        <v>44249</v>
      </c>
      <c r="B1536" s="17">
        <f>TITRES_STAT!D1539</f>
        <v>2.95</v>
      </c>
      <c r="C1536" s="2">
        <f t="shared" si="138"/>
        <v>3.2310480086661375</v>
      </c>
      <c r="D1536" s="2">
        <f t="shared" si="140"/>
        <v>3.1459525486590367</v>
      </c>
      <c r="E1536" s="2">
        <f t="shared" si="139"/>
        <v>8.5095460007100776E-2</v>
      </c>
      <c r="F1536" s="2">
        <f t="shared" si="143"/>
        <v>4.8325353781427827E-2</v>
      </c>
      <c r="G1536" s="2">
        <f t="shared" si="141"/>
        <v>3.6770106225672949E-2</v>
      </c>
      <c r="H1536" s="2" t="str">
        <f t="shared" si="142"/>
        <v>Sell</v>
      </c>
    </row>
    <row r="1537" spans="1:8" ht="13.5" x14ac:dyDescent="0.25">
      <c r="A1537" s="3">
        <f>TITRES_STAT!B1540</f>
        <v>44250</v>
      </c>
      <c r="B1537" s="17">
        <f>TITRES_STAT!D1540</f>
        <v>2.94</v>
      </c>
      <c r="C1537" s="2">
        <f t="shared" si="138"/>
        <v>3.2262713919482704</v>
      </c>
      <c r="D1537" s="2">
        <f t="shared" si="140"/>
        <v>3.1306968043139229</v>
      </c>
      <c r="E1537" s="2">
        <f t="shared" si="139"/>
        <v>9.5574587634347452E-2</v>
      </c>
      <c r="F1537" s="2">
        <f t="shared" si="143"/>
        <v>5.7775200552011755E-2</v>
      </c>
      <c r="G1537" s="2">
        <f t="shared" si="141"/>
        <v>3.7799387082335698E-2</v>
      </c>
      <c r="H1537" s="2" t="str">
        <f t="shared" si="142"/>
        <v>Sell</v>
      </c>
    </row>
    <row r="1538" spans="1:8" ht="13.5" x14ac:dyDescent="0.25">
      <c r="A1538" s="3">
        <f>TITRES_STAT!B1541</f>
        <v>44251</v>
      </c>
      <c r="B1538" s="17">
        <f>TITRES_STAT!D1541</f>
        <v>2.94</v>
      </c>
      <c r="C1538" s="2">
        <f t="shared" si="138"/>
        <v>3.2191527162639213</v>
      </c>
      <c r="D1538" s="2">
        <f t="shared" si="140"/>
        <v>3.1165711151054842</v>
      </c>
      <c r="E1538" s="2">
        <f t="shared" si="139"/>
        <v>0.10258160115843706</v>
      </c>
      <c r="F1538" s="2">
        <f t="shared" si="143"/>
        <v>6.6736480673296822E-2</v>
      </c>
      <c r="G1538" s="2">
        <f t="shared" si="141"/>
        <v>3.5845120485140242E-2</v>
      </c>
      <c r="H1538" s="2" t="str">
        <f t="shared" si="142"/>
        <v>Sell</v>
      </c>
    </row>
    <row r="1539" spans="1:8" ht="13.5" x14ac:dyDescent="0.25">
      <c r="A1539" s="3">
        <f>TITRES_STAT!B1542</f>
        <v>44252</v>
      </c>
      <c r="B1539" s="17">
        <f>TITRES_STAT!D1542</f>
        <v>2.9</v>
      </c>
      <c r="C1539" s="2">
        <f t="shared" si="138"/>
        <v>3.206975375300241</v>
      </c>
      <c r="D1539" s="2">
        <f t="shared" si="140"/>
        <v>3.1005288102828557</v>
      </c>
      <c r="E1539" s="2">
        <f t="shared" si="139"/>
        <v>0.10644656501738536</v>
      </c>
      <c r="F1539" s="2">
        <f t="shared" si="143"/>
        <v>7.467849754211453E-2</v>
      </c>
      <c r="G1539" s="2">
        <f t="shared" si="141"/>
        <v>3.1768067475270834E-2</v>
      </c>
      <c r="H1539" s="2" t="str">
        <f t="shared" si="142"/>
        <v>Sell</v>
      </c>
    </row>
    <row r="1540" spans="1:8" ht="13.5" x14ac:dyDescent="0.25">
      <c r="A1540" s="3">
        <f>TITRES_STAT!B1543</f>
        <v>44253</v>
      </c>
      <c r="B1540" s="17">
        <f>TITRES_STAT!D1543</f>
        <v>2.9</v>
      </c>
      <c r="C1540" s="2">
        <f t="shared" si="138"/>
        <v>3.1920560867925118</v>
      </c>
      <c r="D1540" s="2">
        <f t="shared" si="140"/>
        <v>3.0856748243359773</v>
      </c>
      <c r="E1540" s="2">
        <f t="shared" si="139"/>
        <v>0.10638126245653456</v>
      </c>
      <c r="F1540" s="2">
        <f t="shared" si="143"/>
        <v>8.101905052499854E-2</v>
      </c>
      <c r="G1540" s="2">
        <f t="shared" si="141"/>
        <v>2.5362211931536024E-2</v>
      </c>
      <c r="H1540" s="2" t="str">
        <f t="shared" si="142"/>
        <v>Sell</v>
      </c>
    </row>
    <row r="1541" spans="1:8" ht="13.5" x14ac:dyDescent="0.25">
      <c r="A1541" s="3">
        <f>TITRES_STAT!B1544</f>
        <v>44256</v>
      </c>
      <c r="B1541" s="17">
        <f>TITRES_STAT!D1544</f>
        <v>2.85</v>
      </c>
      <c r="C1541" s="2">
        <f t="shared" si="138"/>
        <v>3.1702013042090487</v>
      </c>
      <c r="D1541" s="2">
        <f t="shared" si="140"/>
        <v>3.0682174299407197</v>
      </c>
      <c r="E1541" s="2">
        <f t="shared" si="139"/>
        <v>0.101983874268329</v>
      </c>
      <c r="F1541" s="2">
        <f t="shared" si="143"/>
        <v>8.5212015273664635E-2</v>
      </c>
      <c r="G1541" s="2">
        <f t="shared" si="141"/>
        <v>1.6771858994664365E-2</v>
      </c>
      <c r="H1541" s="2" t="str">
        <f t="shared" si="142"/>
        <v>Sell</v>
      </c>
    </row>
    <row r="1542" spans="1:8" ht="13.5" x14ac:dyDescent="0.25">
      <c r="A1542" s="3">
        <f>TITRES_STAT!B1545</f>
        <v>44257</v>
      </c>
      <c r="B1542" s="17">
        <f>TITRES_STAT!D1545</f>
        <v>2.8</v>
      </c>
      <c r="C1542" s="2">
        <f t="shared" si="138"/>
        <v>3.1486318727922722</v>
      </c>
      <c r="D1542" s="2">
        <f t="shared" si="140"/>
        <v>3.0483494721673328</v>
      </c>
      <c r="E1542" s="2">
        <f t="shared" si="139"/>
        <v>0.10028240062493943</v>
      </c>
      <c r="F1542" s="2">
        <f t="shared" si="143"/>
        <v>8.8226092343919593E-2</v>
      </c>
      <c r="G1542" s="2">
        <f t="shared" si="141"/>
        <v>1.2056308281019834E-2</v>
      </c>
      <c r="H1542" s="2" t="str">
        <f t="shared" si="142"/>
        <v>Sell</v>
      </c>
    </row>
    <row r="1543" spans="1:8" ht="13.5" x14ac:dyDescent="0.25">
      <c r="A1543" s="3">
        <f>TITRES_STAT!B1546</f>
        <v>44258</v>
      </c>
      <c r="B1543" s="17">
        <f>TITRES_STAT!D1546</f>
        <v>2.86</v>
      </c>
      <c r="C1543" s="2">
        <f t="shared" si="138"/>
        <v>3.1303808154396151</v>
      </c>
      <c r="D1543" s="2">
        <f t="shared" si="140"/>
        <v>3.0343976594141973</v>
      </c>
      <c r="E1543" s="2">
        <f t="shared" si="139"/>
        <v>9.5983156025417848E-2</v>
      </c>
      <c r="F1543" s="2">
        <f t="shared" si="143"/>
        <v>8.9777505080219241E-2</v>
      </c>
      <c r="G1543" s="2">
        <f t="shared" si="141"/>
        <v>6.2056509451986069E-3</v>
      </c>
      <c r="H1543" s="2" t="str">
        <f t="shared" si="142"/>
        <v>Sell</v>
      </c>
    </row>
    <row r="1544" spans="1:8" ht="13.5" x14ac:dyDescent="0.25">
      <c r="A1544" s="3">
        <f>TITRES_STAT!B1547</f>
        <v>44259</v>
      </c>
      <c r="B1544" s="17">
        <f>TITRES_STAT!D1547</f>
        <v>2.83</v>
      </c>
      <c r="C1544" s="2">
        <f t="shared" si="138"/>
        <v>3.1087837669104434</v>
      </c>
      <c r="D1544" s="2">
        <f t="shared" si="140"/>
        <v>3.0192570920501822</v>
      </c>
      <c r="E1544" s="2">
        <f t="shared" si="139"/>
        <v>8.9526674860261224E-2</v>
      </c>
      <c r="F1544" s="2">
        <f t="shared" si="143"/>
        <v>8.9727339036227649E-2</v>
      </c>
      <c r="G1544" s="2">
        <f t="shared" si="141"/>
        <v>-2.0066417596642516E-4</v>
      </c>
      <c r="H1544" s="2" t="str">
        <f t="shared" si="142"/>
        <v>Hold</v>
      </c>
    </row>
    <row r="1545" spans="1:8" ht="13.5" x14ac:dyDescent="0.25">
      <c r="A1545" s="3">
        <f>TITRES_STAT!B1548</f>
        <v>44260</v>
      </c>
      <c r="B1545" s="17">
        <f>TITRES_STAT!D1548</f>
        <v>2.83</v>
      </c>
      <c r="C1545" s="2">
        <f t="shared" si="138"/>
        <v>3.0905093412319138</v>
      </c>
      <c r="D1545" s="2">
        <f t="shared" si="140"/>
        <v>3.005238048194613</v>
      </c>
      <c r="E1545" s="2">
        <f t="shared" si="139"/>
        <v>8.5271293037300744E-2</v>
      </c>
      <c r="F1545" s="2">
        <f t="shared" si="143"/>
        <v>8.8836129836442276E-2</v>
      </c>
      <c r="G1545" s="2">
        <f t="shared" si="141"/>
        <v>-3.5648367991415325E-3</v>
      </c>
      <c r="H1545" s="2" t="str">
        <f t="shared" si="142"/>
        <v>Hold</v>
      </c>
    </row>
    <row r="1546" spans="1:8" ht="13.5" x14ac:dyDescent="0.25">
      <c r="A1546" s="3">
        <f>TITRES_STAT!B1549</f>
        <v>44263</v>
      </c>
      <c r="B1546" s="17">
        <f>TITRES_STAT!D1549</f>
        <v>2.87</v>
      </c>
      <c r="C1546" s="2">
        <f t="shared" si="138"/>
        <v>3.0688925195039274</v>
      </c>
      <c r="D1546" s="2">
        <f t="shared" si="140"/>
        <v>2.9952204149950123</v>
      </c>
      <c r="E1546" s="2">
        <f t="shared" si="139"/>
        <v>7.3672104508915037E-2</v>
      </c>
      <c r="F1546" s="2">
        <f t="shared" si="143"/>
        <v>8.5803324770936829E-2</v>
      </c>
      <c r="G1546" s="2">
        <f t="shared" si="141"/>
        <v>-1.2131220262021791E-2</v>
      </c>
      <c r="H1546" s="2" t="str">
        <f t="shared" si="142"/>
        <v>Hold</v>
      </c>
    </row>
    <row r="1547" spans="1:8" ht="13.5" x14ac:dyDescent="0.25">
      <c r="A1547" s="3">
        <f>TITRES_STAT!B1550</f>
        <v>44264</v>
      </c>
      <c r="B1547" s="17">
        <f>TITRES_STAT!D1550</f>
        <v>2.85</v>
      </c>
      <c r="C1547" s="2">
        <f t="shared" si="138"/>
        <v>3.0490629011187078</v>
      </c>
      <c r="D1547" s="2">
        <f t="shared" si="140"/>
        <v>2.9844633472176043</v>
      </c>
      <c r="E1547" s="2">
        <f t="shared" si="139"/>
        <v>6.4599553901103501E-2</v>
      </c>
      <c r="F1547" s="2">
        <f t="shared" si="143"/>
        <v>8.1562570596970169E-2</v>
      </c>
      <c r="G1547" s="2">
        <f t="shared" si="141"/>
        <v>-1.6963016695866667E-2</v>
      </c>
      <c r="H1547" s="2" t="str">
        <f t="shared" si="142"/>
        <v>Hold</v>
      </c>
    </row>
    <row r="1548" spans="1:8" ht="13.5" x14ac:dyDescent="0.25">
      <c r="A1548" s="3">
        <f>TITRES_STAT!B1551</f>
        <v>44265</v>
      </c>
      <c r="B1548" s="17">
        <f>TITRES_STAT!D1551</f>
        <v>2.82</v>
      </c>
      <c r="C1548" s="2">
        <f t="shared" si="138"/>
        <v>3.0322839932542913</v>
      </c>
      <c r="D1548" s="2">
        <f t="shared" si="140"/>
        <v>2.9722808770533371</v>
      </c>
      <c r="E1548" s="2">
        <f t="shared" si="139"/>
        <v>6.0003116200954221E-2</v>
      </c>
      <c r="F1548" s="2">
        <f t="shared" si="143"/>
        <v>7.7250679717766974E-2</v>
      </c>
      <c r="G1548" s="2">
        <f t="shared" si="141"/>
        <v>-1.7247563516812753E-2</v>
      </c>
      <c r="H1548" s="2" t="str">
        <f t="shared" si="142"/>
        <v>Hold</v>
      </c>
    </row>
    <row r="1549" spans="1:8" ht="13.5" x14ac:dyDescent="0.25">
      <c r="A1549" s="3">
        <f>TITRES_STAT!B1552</f>
        <v>44266</v>
      </c>
      <c r="B1549" s="17">
        <f>TITRES_STAT!D1552</f>
        <v>2.91</v>
      </c>
      <c r="C1549" s="2">
        <f t="shared" si="138"/>
        <v>3.0119326096767081</v>
      </c>
      <c r="D1549" s="2">
        <f t="shared" si="140"/>
        <v>2.9676674787530897</v>
      </c>
      <c r="E1549" s="2">
        <f t="shared" si="139"/>
        <v>4.426513092361839E-2</v>
      </c>
      <c r="F1549" s="2">
        <f t="shared" si="143"/>
        <v>7.0653569958937262E-2</v>
      </c>
      <c r="G1549" s="2">
        <f t="shared" si="141"/>
        <v>-2.6388439035318872E-2</v>
      </c>
      <c r="H1549" s="2" t="str">
        <f t="shared" si="142"/>
        <v>Hold</v>
      </c>
    </row>
    <row r="1550" spans="1:8" ht="13.5" x14ac:dyDescent="0.25">
      <c r="A1550" s="3">
        <f>TITRES_STAT!B1553</f>
        <v>44267</v>
      </c>
      <c r="B1550" s="17">
        <f>TITRES_STAT!D1553</f>
        <v>2.99</v>
      </c>
      <c r="C1550" s="2">
        <f t="shared" si="138"/>
        <v>2.994712208187984</v>
      </c>
      <c r="D1550" s="2">
        <f t="shared" si="140"/>
        <v>2.9693217395861944</v>
      </c>
      <c r="E1550" s="2">
        <f t="shared" si="139"/>
        <v>2.5390468601789618E-2</v>
      </c>
      <c r="F1550" s="2">
        <f t="shared" si="143"/>
        <v>6.160094968750774E-2</v>
      </c>
      <c r="G1550" s="2">
        <f t="shared" si="141"/>
        <v>-3.6210481085718123E-2</v>
      </c>
      <c r="H1550" s="2" t="str">
        <f t="shared" si="142"/>
        <v>Hold</v>
      </c>
    </row>
    <row r="1551" spans="1:8" ht="13.5" x14ac:dyDescent="0.25">
      <c r="A1551" s="3">
        <f>TITRES_STAT!B1554</f>
        <v>44270</v>
      </c>
      <c r="B1551" s="17">
        <f>TITRES_STAT!D1554</f>
        <v>3.08</v>
      </c>
      <c r="C1551" s="2">
        <f t="shared" ref="C1551:C1614" si="144">$C$4*B1541+C1550*(1-$C$4)</f>
        <v>2.972448791543679</v>
      </c>
      <c r="D1551" s="2">
        <f t="shared" si="140"/>
        <v>2.9775201292464764</v>
      </c>
      <c r="E1551" s="2">
        <f t="shared" si="139"/>
        <v>-5.0713377027973294E-3</v>
      </c>
      <c r="F1551" s="2">
        <f t="shared" si="143"/>
        <v>4.8266492209446732E-2</v>
      </c>
      <c r="G1551" s="2">
        <f t="shared" si="141"/>
        <v>-5.3337829912244061E-2</v>
      </c>
      <c r="H1551" s="2" t="str">
        <f t="shared" si="142"/>
        <v>Hold</v>
      </c>
    </row>
    <row r="1552" spans="1:8" ht="13.5" x14ac:dyDescent="0.25">
      <c r="A1552" s="3">
        <f>TITRES_STAT!B1555</f>
        <v>44271</v>
      </c>
      <c r="B1552" s="17">
        <f>TITRES_STAT!D1555</f>
        <v>3.1</v>
      </c>
      <c r="C1552" s="2">
        <f t="shared" si="144"/>
        <v>2.9459182082292665</v>
      </c>
      <c r="D1552" s="2">
        <f t="shared" si="140"/>
        <v>2.9865927122652556</v>
      </c>
      <c r="E1552" s="2">
        <f t="shared" si="139"/>
        <v>-4.0674504035989045E-2</v>
      </c>
      <c r="F1552" s="2">
        <f t="shared" si="143"/>
        <v>3.0478292960359581E-2</v>
      </c>
      <c r="G1552" s="2">
        <f t="shared" si="141"/>
        <v>-7.1152796996348633E-2</v>
      </c>
      <c r="H1552" s="2" t="str">
        <f t="shared" si="142"/>
        <v>Hold</v>
      </c>
    </row>
    <row r="1553" spans="1:8" ht="13.5" x14ac:dyDescent="0.25">
      <c r="A1553" s="3">
        <f>TITRES_STAT!B1556</f>
        <v>44272</v>
      </c>
      <c r="B1553" s="17">
        <f>TITRES_STAT!D1556</f>
        <v>3.08</v>
      </c>
      <c r="C1553" s="2">
        <f t="shared" si="144"/>
        <v>2.932700022347841</v>
      </c>
      <c r="D1553" s="2">
        <f t="shared" si="140"/>
        <v>2.9935117706159771</v>
      </c>
      <c r="E1553" s="2">
        <f t="shared" si="139"/>
        <v>-6.0811748268136068E-2</v>
      </c>
      <c r="F1553" s="2">
        <f t="shared" si="143"/>
        <v>1.222028471466045E-2</v>
      </c>
      <c r="G1553" s="2">
        <f t="shared" si="141"/>
        <v>-7.3032032982796521E-2</v>
      </c>
      <c r="H1553" s="2" t="str">
        <f t="shared" si="142"/>
        <v>Hold</v>
      </c>
    </row>
    <row r="1554" spans="1:8" ht="13.5" x14ac:dyDescent="0.25">
      <c r="A1554" s="3">
        <f>TITRES_STAT!B1557</f>
        <v>44273</v>
      </c>
      <c r="B1554" s="17">
        <f>TITRES_STAT!D1557</f>
        <v>3.1</v>
      </c>
      <c r="C1554" s="2">
        <f t="shared" si="144"/>
        <v>2.9169000189097116</v>
      </c>
      <c r="D1554" s="2">
        <f t="shared" si="140"/>
        <v>3.0013997876073866</v>
      </c>
      <c r="E1554" s="2">
        <f t="shared" si="139"/>
        <v>-8.4499768697674948E-2</v>
      </c>
      <c r="F1554" s="2">
        <f t="shared" si="143"/>
        <v>-7.1237259678066309E-3</v>
      </c>
      <c r="G1554" s="2">
        <f t="shared" si="141"/>
        <v>-7.7376042729868311E-2</v>
      </c>
      <c r="H1554" s="2" t="str">
        <f t="shared" si="142"/>
        <v>Hold</v>
      </c>
    </row>
    <row r="1555" spans="1:8" ht="13.5" x14ac:dyDescent="0.25">
      <c r="A1555" s="3">
        <f>TITRES_STAT!B1558</f>
        <v>44274</v>
      </c>
      <c r="B1555" s="17">
        <f>TITRES_STAT!D1558</f>
        <v>3.04</v>
      </c>
      <c r="C1555" s="2">
        <f t="shared" si="144"/>
        <v>2.9035307852312942</v>
      </c>
      <c r="D1555" s="2">
        <f t="shared" si="140"/>
        <v>3.0042590625994321</v>
      </c>
      <c r="E1555" s="2">
        <f t="shared" si="139"/>
        <v>-0.10072827736813794</v>
      </c>
      <c r="F1555" s="2">
        <f t="shared" si="143"/>
        <v>-2.5844636247872897E-2</v>
      </c>
      <c r="G1555" s="2">
        <f t="shared" si="141"/>
        <v>-7.4883641120265049E-2</v>
      </c>
      <c r="H1555" s="2" t="str">
        <f t="shared" si="142"/>
        <v>Hold</v>
      </c>
    </row>
    <row r="1556" spans="1:8" ht="13.5" x14ac:dyDescent="0.25">
      <c r="A1556" s="3">
        <f>TITRES_STAT!B1559</f>
        <v>44277</v>
      </c>
      <c r="B1556" s="17">
        <f>TITRES_STAT!D1559</f>
        <v>3.07</v>
      </c>
      <c r="C1556" s="2">
        <f t="shared" si="144"/>
        <v>2.8983722028880181</v>
      </c>
      <c r="D1556" s="2">
        <f t="shared" si="140"/>
        <v>3.0091287616661408</v>
      </c>
      <c r="E1556" s="2">
        <f t="shared" si="139"/>
        <v>-0.11075655877812274</v>
      </c>
      <c r="F1556" s="2">
        <f t="shared" si="143"/>
        <v>-4.2827020753922869E-2</v>
      </c>
      <c r="G1556" s="2">
        <f t="shared" si="141"/>
        <v>-6.7929538024199876E-2</v>
      </c>
      <c r="H1556" s="2" t="str">
        <f t="shared" si="142"/>
        <v>Hold</v>
      </c>
    </row>
    <row r="1557" spans="1:8" ht="13.5" x14ac:dyDescent="0.25">
      <c r="A1557" s="3">
        <f>TITRES_STAT!B1560</f>
        <v>44278</v>
      </c>
      <c r="B1557" s="17">
        <f>TITRES_STAT!D1560</f>
        <v>3.14</v>
      </c>
      <c r="C1557" s="2">
        <f t="shared" si="144"/>
        <v>2.8909303255206309</v>
      </c>
      <c r="D1557" s="2">
        <f t="shared" si="140"/>
        <v>3.0188229274686491</v>
      </c>
      <c r="E1557" s="2">
        <f t="shared" si="139"/>
        <v>-0.12789260194801821</v>
      </c>
      <c r="F1557" s="2">
        <f t="shared" si="143"/>
        <v>-5.9840136992741946E-2</v>
      </c>
      <c r="G1557" s="2">
        <f t="shared" si="141"/>
        <v>-6.8052464955276268E-2</v>
      </c>
      <c r="H1557" s="2" t="str">
        <f t="shared" si="142"/>
        <v>Hold</v>
      </c>
    </row>
    <row r="1558" spans="1:8" ht="13.5" x14ac:dyDescent="0.25">
      <c r="A1558" s="3">
        <f>TITRES_STAT!B1561</f>
        <v>44279</v>
      </c>
      <c r="B1558" s="17">
        <f>TITRES_STAT!D1561</f>
        <v>3.3</v>
      </c>
      <c r="C1558" s="2">
        <f t="shared" si="144"/>
        <v>2.880017967748226</v>
      </c>
      <c r="D1558" s="2">
        <f t="shared" si="140"/>
        <v>3.0396508587672679</v>
      </c>
      <c r="E1558" s="2">
        <f t="shared" si="139"/>
        <v>-0.15963289101904188</v>
      </c>
      <c r="F1558" s="2">
        <f t="shared" si="143"/>
        <v>-7.9798687798001935E-2</v>
      </c>
      <c r="G1558" s="2">
        <f t="shared" si="141"/>
        <v>-7.9834203221039943E-2</v>
      </c>
      <c r="H1558" s="2" t="str">
        <f t="shared" si="142"/>
        <v>Hold</v>
      </c>
    </row>
    <row r="1559" spans="1:8" ht="13.5" x14ac:dyDescent="0.25">
      <c r="A1559" s="3">
        <f>TITRES_STAT!B1562</f>
        <v>44280</v>
      </c>
      <c r="B1559" s="17">
        <f>TITRES_STAT!D1562</f>
        <v>3.27</v>
      </c>
      <c r="C1559" s="2">
        <f t="shared" si="144"/>
        <v>2.8846305880946526</v>
      </c>
      <c r="D1559" s="2">
        <f t="shared" si="140"/>
        <v>3.0567137581178407</v>
      </c>
      <c r="E1559" s="2">
        <f t="shared" si="139"/>
        <v>-0.17208317002318818</v>
      </c>
      <c r="F1559" s="2">
        <f t="shared" si="143"/>
        <v>-9.8255584243039193E-2</v>
      </c>
      <c r="G1559" s="2">
        <f t="shared" si="141"/>
        <v>-7.3827585780148988E-2</v>
      </c>
      <c r="H1559" s="2" t="str">
        <f t="shared" si="142"/>
        <v>Hold</v>
      </c>
    </row>
    <row r="1560" spans="1:8" ht="13.5" x14ac:dyDescent="0.25">
      <c r="A1560" s="3">
        <f>TITRES_STAT!B1563</f>
        <v>44281</v>
      </c>
      <c r="B1560" s="17">
        <f>TITRES_STAT!D1563</f>
        <v>3.3</v>
      </c>
      <c r="C1560" s="2">
        <f t="shared" si="144"/>
        <v>2.9008412668493215</v>
      </c>
      <c r="D1560" s="2">
        <f t="shared" si="140"/>
        <v>3.0747349612202228</v>
      </c>
      <c r="E1560" s="2">
        <f t="shared" si="139"/>
        <v>-0.1738936943709013</v>
      </c>
      <c r="F1560" s="2">
        <f t="shared" si="143"/>
        <v>-0.11338320626861162</v>
      </c>
      <c r="G1560" s="2">
        <f t="shared" si="141"/>
        <v>-6.0510488102289678E-2</v>
      </c>
      <c r="H1560" s="2" t="str">
        <f t="shared" si="142"/>
        <v>Hold</v>
      </c>
    </row>
    <row r="1561" spans="1:8" ht="13.5" x14ac:dyDescent="0.25">
      <c r="A1561" s="3">
        <f>TITRES_STAT!B1564</f>
        <v>44284</v>
      </c>
      <c r="B1561" s="17">
        <f>TITRES_STAT!D1564</f>
        <v>3.21</v>
      </c>
      <c r="C1561" s="2">
        <f t="shared" si="144"/>
        <v>2.9284041488725028</v>
      </c>
      <c r="D1561" s="2">
        <f t="shared" si="140"/>
        <v>3.0847545937224283</v>
      </c>
      <c r="E1561" s="2">
        <f t="shared" si="139"/>
        <v>-0.15635044484992555</v>
      </c>
      <c r="F1561" s="2">
        <f t="shared" si="143"/>
        <v>-0.12197665398487442</v>
      </c>
      <c r="G1561" s="2">
        <f t="shared" si="141"/>
        <v>-3.4373790865051129E-2</v>
      </c>
      <c r="H1561" s="2" t="str">
        <f t="shared" si="142"/>
        <v>Hold</v>
      </c>
    </row>
    <row r="1562" spans="1:8" ht="13.5" x14ac:dyDescent="0.25">
      <c r="A1562" s="3">
        <f>TITRES_STAT!B1565</f>
        <v>44285</v>
      </c>
      <c r="B1562" s="17">
        <f>TITRES_STAT!D1565</f>
        <v>3.2</v>
      </c>
      <c r="C1562" s="2">
        <f t="shared" si="144"/>
        <v>2.9548035105844255</v>
      </c>
      <c r="D1562" s="2">
        <f t="shared" si="140"/>
        <v>3.0932912904837297</v>
      </c>
      <c r="E1562" s="2">
        <f t="shared" si="139"/>
        <v>-0.13848777989930428</v>
      </c>
      <c r="F1562" s="2">
        <f t="shared" si="143"/>
        <v>-0.1252788791677604</v>
      </c>
      <c r="G1562" s="2">
        <f t="shared" si="141"/>
        <v>-1.3208900731543877E-2</v>
      </c>
      <c r="H1562" s="2" t="str">
        <f t="shared" si="142"/>
        <v>Hold</v>
      </c>
    </row>
    <row r="1563" spans="1:8" ht="13.5" x14ac:dyDescent="0.25">
      <c r="A1563" s="3">
        <f>TITRES_STAT!B1566</f>
        <v>44286</v>
      </c>
      <c r="B1563" s="17">
        <f>TITRES_STAT!D1566</f>
        <v>3.15</v>
      </c>
      <c r="C1563" s="2">
        <f t="shared" si="144"/>
        <v>2.9740645089560527</v>
      </c>
      <c r="D1563" s="2">
        <f t="shared" si="140"/>
        <v>3.0974919356330832</v>
      </c>
      <c r="E1563" s="2">
        <f t="shared" si="139"/>
        <v>-0.12342742667703055</v>
      </c>
      <c r="F1563" s="2">
        <f t="shared" si="143"/>
        <v>-0.12490858866961443</v>
      </c>
      <c r="G1563" s="2">
        <f t="shared" si="141"/>
        <v>1.4811619925838848E-3</v>
      </c>
      <c r="H1563" s="2" t="str">
        <f t="shared" si="142"/>
        <v>Sell</v>
      </c>
    </row>
    <row r="1564" spans="1:8" ht="13.5" x14ac:dyDescent="0.25">
      <c r="A1564" s="3">
        <f>TITRES_STAT!B1567</f>
        <v>44287</v>
      </c>
      <c r="B1564" s="17">
        <f>TITRES_STAT!D1567</f>
        <v>3.1</v>
      </c>
      <c r="C1564" s="2">
        <f t="shared" si="144"/>
        <v>2.9934391998858909</v>
      </c>
      <c r="D1564" s="2">
        <f t="shared" si="140"/>
        <v>3.0976777181787805</v>
      </c>
      <c r="E1564" s="2">
        <f t="shared" ref="E1564:E1627" si="145">C1564-D1564</f>
        <v>-0.10423851829288955</v>
      </c>
      <c r="F1564" s="2">
        <f t="shared" si="143"/>
        <v>-0.12077457459426946</v>
      </c>
      <c r="G1564" s="2">
        <f t="shared" si="141"/>
        <v>1.6536056301379914E-2</v>
      </c>
      <c r="H1564" s="2" t="str">
        <f t="shared" si="142"/>
        <v>Sell</v>
      </c>
    </row>
    <row r="1565" spans="1:8" ht="13.5" x14ac:dyDescent="0.25">
      <c r="A1565" s="3">
        <f>TITRES_STAT!B1568</f>
        <v>44288</v>
      </c>
      <c r="B1565" s="17">
        <f>TITRES_STAT!D1568</f>
        <v>3.14</v>
      </c>
      <c r="C1565" s="2">
        <f t="shared" si="144"/>
        <v>3.0006023999034461</v>
      </c>
      <c r="D1565" s="2">
        <f t="shared" ref="D1565:D1628" si="146">$D$4*B1565+(1-$D$4)*D1564</f>
        <v>3.1008127020173895</v>
      </c>
      <c r="E1565" s="2">
        <f t="shared" si="145"/>
        <v>-0.10021030211394333</v>
      </c>
      <c r="F1565" s="2">
        <f t="shared" si="143"/>
        <v>-0.11666172009820425</v>
      </c>
      <c r="G1565" s="2">
        <f t="shared" si="141"/>
        <v>1.6451417984260919E-2</v>
      </c>
      <c r="H1565" s="2" t="str">
        <f t="shared" si="142"/>
        <v>Sell</v>
      </c>
    </row>
    <row r="1566" spans="1:8" ht="13.5" x14ac:dyDescent="0.25">
      <c r="A1566" s="3">
        <f>TITRES_STAT!B1569</f>
        <v>44291</v>
      </c>
      <c r="B1566" s="17">
        <f>TITRES_STAT!D1569</f>
        <v>3.09</v>
      </c>
      <c r="C1566" s="2">
        <f t="shared" si="144"/>
        <v>3.0112789537644544</v>
      </c>
      <c r="D1566" s="2">
        <f t="shared" si="146"/>
        <v>3.1000117611272122</v>
      </c>
      <c r="E1566" s="2">
        <f t="shared" si="145"/>
        <v>-8.8732807362757793E-2</v>
      </c>
      <c r="F1566" s="2">
        <f t="shared" si="143"/>
        <v>-0.11107593755111496</v>
      </c>
      <c r="G1566" s="2">
        <f t="shared" si="141"/>
        <v>2.2343130188357166E-2</v>
      </c>
      <c r="H1566" s="2" t="str">
        <f t="shared" si="142"/>
        <v>Sell</v>
      </c>
    </row>
    <row r="1567" spans="1:8" ht="13.5" x14ac:dyDescent="0.25">
      <c r="A1567" s="3">
        <f>TITRES_STAT!B1570</f>
        <v>44292</v>
      </c>
      <c r="B1567" s="17">
        <f>TITRES_STAT!D1570</f>
        <v>3.15</v>
      </c>
      <c r="C1567" s="2">
        <f t="shared" si="144"/>
        <v>3.031082191646846</v>
      </c>
      <c r="D1567" s="2">
        <f t="shared" si="146"/>
        <v>3.1037145936363078</v>
      </c>
      <c r="E1567" s="2">
        <f t="shared" si="145"/>
        <v>-7.2632401989461748E-2</v>
      </c>
      <c r="F1567" s="2">
        <f t="shared" si="143"/>
        <v>-0.10338723043878432</v>
      </c>
      <c r="G1567" s="2">
        <f t="shared" si="141"/>
        <v>3.0754828449322577E-2</v>
      </c>
      <c r="H1567" s="2" t="str">
        <f t="shared" si="142"/>
        <v>Sell</v>
      </c>
    </row>
    <row r="1568" spans="1:8" ht="13.5" x14ac:dyDescent="0.25">
      <c r="A1568" s="3">
        <f>TITRES_STAT!B1571</f>
        <v>44293</v>
      </c>
      <c r="B1568" s="17">
        <f>TITRES_STAT!D1571</f>
        <v>3.1</v>
      </c>
      <c r="C1568" s="2">
        <f t="shared" si="144"/>
        <v>3.0724541621627157</v>
      </c>
      <c r="D1568" s="2">
        <f t="shared" si="146"/>
        <v>3.1034394385521367</v>
      </c>
      <c r="E1568" s="2">
        <f t="shared" si="145"/>
        <v>-3.0985276389420946E-2</v>
      </c>
      <c r="F1568" s="2">
        <f t="shared" si="143"/>
        <v>-8.890683962891166E-2</v>
      </c>
      <c r="G1568" s="2">
        <f t="shared" si="141"/>
        <v>5.7921563239490714E-2</v>
      </c>
      <c r="H1568" s="2" t="str">
        <f t="shared" si="142"/>
        <v>Sell</v>
      </c>
    </row>
    <row r="1569" spans="1:8" ht="13.5" x14ac:dyDescent="0.25">
      <c r="A1569" s="3">
        <f>TITRES_STAT!B1572</f>
        <v>44294</v>
      </c>
      <c r="B1569" s="17">
        <f>TITRES_STAT!D1572</f>
        <v>3.13</v>
      </c>
      <c r="C1569" s="2">
        <f t="shared" si="144"/>
        <v>3.1028458295222978</v>
      </c>
      <c r="D1569" s="2">
        <f t="shared" si="146"/>
        <v>3.1054068875482748</v>
      </c>
      <c r="E1569" s="2">
        <f t="shared" si="145"/>
        <v>-2.5610580259769478E-3</v>
      </c>
      <c r="F1569" s="2">
        <f t="shared" si="143"/>
        <v>-7.1637683308324721E-2</v>
      </c>
      <c r="G1569" s="2">
        <f t="shared" si="141"/>
        <v>6.9076625282347773E-2</v>
      </c>
      <c r="H1569" s="2" t="str">
        <f t="shared" si="142"/>
        <v>Sell</v>
      </c>
    </row>
    <row r="1570" spans="1:8" ht="13.5" x14ac:dyDescent="0.25">
      <c r="A1570" s="3">
        <f>TITRES_STAT!B1573</f>
        <v>44298</v>
      </c>
      <c r="B1570" s="17">
        <f>TITRES_STAT!D1573</f>
        <v>3.18</v>
      </c>
      <c r="C1570" s="2">
        <f t="shared" si="144"/>
        <v>3.1331772403650211</v>
      </c>
      <c r="D1570" s="2">
        <f t="shared" si="146"/>
        <v>3.1109323032854395</v>
      </c>
      <c r="E1570" s="2">
        <f t="shared" si="145"/>
        <v>2.2244937079581639E-2</v>
      </c>
      <c r="F1570" s="2">
        <f t="shared" si="143"/>
        <v>-5.286115923074345E-2</v>
      </c>
      <c r="G1570" s="2">
        <f t="shared" si="141"/>
        <v>7.5106096310325082E-2</v>
      </c>
      <c r="H1570" s="2" t="str">
        <f t="shared" si="142"/>
        <v>Sell</v>
      </c>
    </row>
    <row r="1571" spans="1:8" ht="13.5" x14ac:dyDescent="0.25">
      <c r="A1571" s="3">
        <f>TITRES_STAT!B1574</f>
        <v>44299</v>
      </c>
      <c r="B1571" s="17">
        <f>TITRES_STAT!D1574</f>
        <v>3.14</v>
      </c>
      <c r="C1571" s="2">
        <f t="shared" si="144"/>
        <v>3.1449961264627104</v>
      </c>
      <c r="D1571" s="2">
        <f t="shared" si="146"/>
        <v>3.1130854660050367</v>
      </c>
      <c r="E1571" s="2">
        <f t="shared" si="145"/>
        <v>3.1910660457673767E-2</v>
      </c>
      <c r="F1571" s="2">
        <f t="shared" si="143"/>
        <v>-3.5906795293060012E-2</v>
      </c>
      <c r="G1571" s="2">
        <f t="shared" si="141"/>
        <v>6.7817455750733779E-2</v>
      </c>
      <c r="H1571" s="2" t="str">
        <f t="shared" si="142"/>
        <v>Sell</v>
      </c>
    </row>
    <row r="1572" spans="1:8" ht="13.5" x14ac:dyDescent="0.25">
      <c r="A1572" s="3">
        <f>TITRES_STAT!B1575</f>
        <v>44300</v>
      </c>
      <c r="B1572" s="17">
        <f>TITRES_STAT!D1575</f>
        <v>3.12</v>
      </c>
      <c r="C1572" s="2">
        <f t="shared" si="144"/>
        <v>3.1534582608530628</v>
      </c>
      <c r="D1572" s="2">
        <f t="shared" si="146"/>
        <v>3.1135976537083674</v>
      </c>
      <c r="E1572" s="2">
        <f t="shared" si="145"/>
        <v>3.9860607144695415E-2</v>
      </c>
      <c r="F1572" s="2">
        <f t="shared" si="143"/>
        <v>-2.0753314805508925E-2</v>
      </c>
      <c r="G1572" s="2">
        <f t="shared" ref="G1572:G1635" si="147">E1572-F1572</f>
        <v>6.061392195020434E-2</v>
      </c>
      <c r="H1572" s="2" t="str">
        <f t="shared" ref="H1572:H1635" si="148">IF(G1572&lt;0,"Hold","Sell")</f>
        <v>Sell</v>
      </c>
    </row>
    <row r="1573" spans="1:8" ht="13.5" x14ac:dyDescent="0.25">
      <c r="A1573" s="3">
        <f>TITRES_STAT!B1576</f>
        <v>44301</v>
      </c>
      <c r="B1573" s="17">
        <f>TITRES_STAT!D1576</f>
        <v>3.06</v>
      </c>
      <c r="C1573" s="2">
        <f t="shared" si="144"/>
        <v>3.1529262207218225</v>
      </c>
      <c r="D1573" s="2">
        <f t="shared" si="146"/>
        <v>3.109627457137377</v>
      </c>
      <c r="E1573" s="2">
        <f t="shared" si="145"/>
        <v>4.329876358444551E-2</v>
      </c>
      <c r="F1573" s="2">
        <f t="shared" ref="F1573:F1636" si="149">(E1573*(2/(10)))+((1-(2/10))*F1572)</f>
        <v>-7.9428991275180393E-3</v>
      </c>
      <c r="G1573" s="2">
        <f t="shared" si="147"/>
        <v>5.1241662711963551E-2</v>
      </c>
      <c r="H1573" s="2" t="str">
        <f t="shared" si="148"/>
        <v>Sell</v>
      </c>
    </row>
    <row r="1574" spans="1:8" ht="13.5" x14ac:dyDescent="0.25">
      <c r="A1574" s="3">
        <f>TITRES_STAT!B1577</f>
        <v>44302</v>
      </c>
      <c r="B1574" s="17">
        <f>TITRES_STAT!D1577</f>
        <v>3.06</v>
      </c>
      <c r="C1574" s="2">
        <f t="shared" si="144"/>
        <v>3.1447837252261577</v>
      </c>
      <c r="D1574" s="2">
        <f t="shared" si="146"/>
        <v>3.1059513492012747</v>
      </c>
      <c r="E1574" s="2">
        <f t="shared" si="145"/>
        <v>3.8832376024882986E-2</v>
      </c>
      <c r="F1574" s="2">
        <f t="shared" si="149"/>
        <v>1.412155902962166E-3</v>
      </c>
      <c r="G1574" s="2">
        <f t="shared" si="147"/>
        <v>3.7420220121920818E-2</v>
      </c>
      <c r="H1574" s="2" t="str">
        <f t="shared" si="148"/>
        <v>Sell</v>
      </c>
    </row>
    <row r="1575" spans="1:8" ht="13.5" x14ac:dyDescent="0.25">
      <c r="A1575" s="3">
        <f>TITRES_STAT!B1578</f>
        <v>44305</v>
      </c>
      <c r="B1575" s="17">
        <f>TITRES_STAT!D1578</f>
        <v>2.93</v>
      </c>
      <c r="C1575" s="2">
        <f t="shared" si="144"/>
        <v>3.1440477674990563</v>
      </c>
      <c r="D1575" s="2">
        <f t="shared" si="146"/>
        <v>3.0929179159271061</v>
      </c>
      <c r="E1575" s="2">
        <f t="shared" si="145"/>
        <v>5.1129851571950269E-2</v>
      </c>
      <c r="F1575" s="2">
        <f t="shared" si="149"/>
        <v>1.1355695036759787E-2</v>
      </c>
      <c r="G1575" s="2">
        <f t="shared" si="147"/>
        <v>3.977415653519048E-2</v>
      </c>
      <c r="H1575" s="2" t="str">
        <f t="shared" si="148"/>
        <v>Sell</v>
      </c>
    </row>
    <row r="1576" spans="1:8" ht="13.5" x14ac:dyDescent="0.25">
      <c r="A1576" s="3">
        <f>TITRES_STAT!B1579</f>
        <v>44306</v>
      </c>
      <c r="B1576" s="17">
        <f>TITRES_STAT!D1579</f>
        <v>3.04</v>
      </c>
      <c r="C1576" s="2">
        <f t="shared" si="144"/>
        <v>3.1357327263453554</v>
      </c>
      <c r="D1576" s="2">
        <f t="shared" si="146"/>
        <v>3.0889980703028761</v>
      </c>
      <c r="E1576" s="2">
        <f t="shared" si="145"/>
        <v>4.6734656042479283E-2</v>
      </c>
      <c r="F1576" s="2">
        <f t="shared" si="149"/>
        <v>1.8431487237903686E-2</v>
      </c>
      <c r="G1576" s="2">
        <f t="shared" si="147"/>
        <v>2.8303168804575597E-2</v>
      </c>
      <c r="H1576" s="2" t="str">
        <f t="shared" si="148"/>
        <v>Sell</v>
      </c>
    </row>
    <row r="1577" spans="1:8" ht="13.5" x14ac:dyDescent="0.25">
      <c r="A1577" s="3">
        <f>TITRES_STAT!B1580</f>
        <v>44307</v>
      </c>
      <c r="B1577" s="17">
        <f>TITRES_STAT!D1580</f>
        <v>3.04</v>
      </c>
      <c r="C1577" s="2">
        <f t="shared" si="144"/>
        <v>3.137927691522993</v>
      </c>
      <c r="D1577" s="2">
        <f t="shared" si="146"/>
        <v>3.0853685836137741</v>
      </c>
      <c r="E1577" s="2">
        <f t="shared" si="145"/>
        <v>5.2559107909218916E-2</v>
      </c>
      <c r="F1577" s="2">
        <f t="shared" si="149"/>
        <v>2.5257011372166734E-2</v>
      </c>
      <c r="G1577" s="2">
        <f t="shared" si="147"/>
        <v>2.7302096537052182E-2</v>
      </c>
      <c r="H1577" s="2" t="str">
        <f t="shared" si="148"/>
        <v>Sell</v>
      </c>
    </row>
    <row r="1578" spans="1:8" ht="13.5" x14ac:dyDescent="0.25">
      <c r="A1578" s="3">
        <f>TITRES_STAT!B1581</f>
        <v>44308</v>
      </c>
      <c r="B1578" s="17">
        <f>TITRES_STAT!D1581</f>
        <v>2.97</v>
      </c>
      <c r="C1578" s="2">
        <f t="shared" si="144"/>
        <v>3.132092662057917</v>
      </c>
      <c r="D1578" s="2">
        <f t="shared" si="146"/>
        <v>3.0768227626053464</v>
      </c>
      <c r="E1578" s="2">
        <f t="shared" si="145"/>
        <v>5.5269899452570659E-2</v>
      </c>
      <c r="F1578" s="2">
        <f t="shared" si="149"/>
        <v>3.1259588988247523E-2</v>
      </c>
      <c r="G1578" s="2">
        <f t="shared" si="147"/>
        <v>2.4010310464323135E-2</v>
      </c>
      <c r="H1578" s="2" t="str">
        <f t="shared" si="148"/>
        <v>Sell</v>
      </c>
    </row>
    <row r="1579" spans="1:8" ht="13.5" x14ac:dyDescent="0.25">
      <c r="A1579" s="3">
        <f>TITRES_STAT!B1582</f>
        <v>44309</v>
      </c>
      <c r="B1579" s="17">
        <f>TITRES_STAT!D1582</f>
        <v>3.03</v>
      </c>
      <c r="C1579" s="2">
        <f t="shared" si="144"/>
        <v>3.131770714049007</v>
      </c>
      <c r="D1579" s="2">
        <f t="shared" si="146"/>
        <v>3.0733544098197654</v>
      </c>
      <c r="E1579" s="2">
        <f t="shared" si="145"/>
        <v>5.84163042292416E-2</v>
      </c>
      <c r="F1579" s="2">
        <f t="shared" si="149"/>
        <v>3.6690932036446341E-2</v>
      </c>
      <c r="G1579" s="2">
        <f t="shared" si="147"/>
        <v>2.1725372192795259E-2</v>
      </c>
      <c r="H1579" s="2" t="str">
        <f t="shared" si="148"/>
        <v>Sell</v>
      </c>
    </row>
    <row r="1580" spans="1:8" ht="13.5" x14ac:dyDescent="0.25">
      <c r="A1580" s="3">
        <f>TITRES_STAT!B1583</f>
        <v>44312</v>
      </c>
      <c r="B1580" s="17">
        <f>TITRES_STAT!D1583</f>
        <v>3.06</v>
      </c>
      <c r="C1580" s="2">
        <f t="shared" si="144"/>
        <v>3.1391906041953135</v>
      </c>
      <c r="D1580" s="2">
        <f t="shared" si="146"/>
        <v>3.0723651942775603</v>
      </c>
      <c r="E1580" s="2">
        <f t="shared" si="145"/>
        <v>6.6825409917753209E-2</v>
      </c>
      <c r="F1580" s="2">
        <f t="shared" si="149"/>
        <v>4.2717827612707718E-2</v>
      </c>
      <c r="G1580" s="2">
        <f t="shared" si="147"/>
        <v>2.4107582305045491E-2</v>
      </c>
      <c r="H1580" s="2" t="str">
        <f t="shared" si="148"/>
        <v>Sell</v>
      </c>
    </row>
    <row r="1581" spans="1:8" ht="13.5" x14ac:dyDescent="0.25">
      <c r="A1581" s="3">
        <f>TITRES_STAT!B1584</f>
        <v>44313</v>
      </c>
      <c r="B1581" s="17">
        <f>TITRES_STAT!D1584</f>
        <v>3.06</v>
      </c>
      <c r="C1581" s="2">
        <f t="shared" si="144"/>
        <v>3.1393151266268036</v>
      </c>
      <c r="D1581" s="2">
        <f t="shared" si="146"/>
        <v>3.0714492539607039</v>
      </c>
      <c r="E1581" s="2">
        <f t="shared" si="145"/>
        <v>6.7865872666099669E-2</v>
      </c>
      <c r="F1581" s="2">
        <f t="shared" si="149"/>
        <v>4.7747436623386111E-2</v>
      </c>
      <c r="G1581" s="2">
        <f t="shared" si="147"/>
        <v>2.0118436042713558E-2</v>
      </c>
      <c r="H1581" s="2" t="str">
        <f t="shared" si="148"/>
        <v>Sell</v>
      </c>
    </row>
    <row r="1582" spans="1:8" ht="13.5" x14ac:dyDescent="0.25">
      <c r="A1582" s="3">
        <f>TITRES_STAT!B1585</f>
        <v>44314</v>
      </c>
      <c r="B1582" s="17">
        <f>TITRES_STAT!D1585</f>
        <v>3.05</v>
      </c>
      <c r="C1582" s="2">
        <f t="shared" si="144"/>
        <v>3.1363435686842185</v>
      </c>
      <c r="D1582" s="2">
        <f t="shared" si="146"/>
        <v>3.0698604203339852</v>
      </c>
      <c r="E1582" s="2">
        <f t="shared" si="145"/>
        <v>6.6483148350233279E-2</v>
      </c>
      <c r="F1582" s="2">
        <f t="shared" si="149"/>
        <v>5.1494578968755547E-2</v>
      </c>
      <c r="G1582" s="2">
        <f t="shared" si="147"/>
        <v>1.4988569381477732E-2</v>
      </c>
      <c r="H1582" s="2" t="str">
        <f t="shared" si="148"/>
        <v>Sell</v>
      </c>
    </row>
    <row r="1583" spans="1:8" ht="13.5" x14ac:dyDescent="0.25">
      <c r="A1583" s="3">
        <f>TITRES_STAT!B1586</f>
        <v>44315</v>
      </c>
      <c r="B1583" s="17">
        <f>TITRES_STAT!D1586</f>
        <v>2.97</v>
      </c>
      <c r="C1583" s="2">
        <f t="shared" si="144"/>
        <v>3.1245984042712616</v>
      </c>
      <c r="D1583" s="2">
        <f t="shared" si="146"/>
        <v>3.0624633521610978</v>
      </c>
      <c r="E1583" s="2">
        <f t="shared" si="145"/>
        <v>6.2135052110163791E-2</v>
      </c>
      <c r="F1583" s="2">
        <f t="shared" si="149"/>
        <v>5.36226735970372E-2</v>
      </c>
      <c r="G1583" s="2">
        <f t="shared" si="147"/>
        <v>8.5123785131265908E-3</v>
      </c>
      <c r="H1583" s="2" t="str">
        <f t="shared" si="148"/>
        <v>Sell</v>
      </c>
    </row>
    <row r="1584" spans="1:8" ht="13.5" x14ac:dyDescent="0.25">
      <c r="A1584" s="3">
        <f>TITRES_STAT!B1587</f>
        <v>44316</v>
      </c>
      <c r="B1584" s="17">
        <f>TITRES_STAT!D1587</f>
        <v>3</v>
      </c>
      <c r="C1584" s="2">
        <f t="shared" si="144"/>
        <v>3.1146601882295286</v>
      </c>
      <c r="D1584" s="2">
        <f t="shared" si="146"/>
        <v>3.0578364371862019</v>
      </c>
      <c r="E1584" s="2">
        <f t="shared" si="145"/>
        <v>5.6823751043326709E-2</v>
      </c>
      <c r="F1584" s="2">
        <f t="shared" si="149"/>
        <v>5.4262889086295105E-2</v>
      </c>
      <c r="G1584" s="2">
        <f t="shared" si="147"/>
        <v>2.5608619570316044E-3</v>
      </c>
      <c r="H1584" s="2" t="str">
        <f t="shared" si="148"/>
        <v>Sell</v>
      </c>
    </row>
    <row r="1585" spans="1:8" ht="13.5" x14ac:dyDescent="0.25">
      <c r="A1585" s="3">
        <f>TITRES_STAT!B1588</f>
        <v>44319</v>
      </c>
      <c r="B1585" s="17">
        <f>TITRES_STAT!D1588</f>
        <v>3</v>
      </c>
      <c r="C1585" s="2">
        <f t="shared" si="144"/>
        <v>3.0862509285019089</v>
      </c>
      <c r="D1585" s="2">
        <f t="shared" si="146"/>
        <v>3.0535522566538909</v>
      </c>
      <c r="E1585" s="2">
        <f t="shared" si="145"/>
        <v>3.2698671848018002E-2</v>
      </c>
      <c r="F1585" s="2">
        <f t="shared" si="149"/>
        <v>4.9950045638639688E-2</v>
      </c>
      <c r="G1585" s="2">
        <f t="shared" si="147"/>
        <v>-1.7251373790621687E-2</v>
      </c>
      <c r="H1585" s="2" t="str">
        <f t="shared" si="148"/>
        <v>Hold</v>
      </c>
    </row>
    <row r="1586" spans="1:8" ht="13.5" x14ac:dyDescent="0.25">
      <c r="A1586" s="3">
        <f>TITRES_STAT!B1589</f>
        <v>44320</v>
      </c>
      <c r="B1586" s="17">
        <f>TITRES_STAT!D1589</f>
        <v>3</v>
      </c>
      <c r="C1586" s="2">
        <f t="shared" si="144"/>
        <v>3.0791354010400767</v>
      </c>
      <c r="D1586" s="2">
        <f t="shared" si="146"/>
        <v>3.0495854228276769</v>
      </c>
      <c r="E1586" s="2">
        <f t="shared" si="145"/>
        <v>2.9549978212399797E-2</v>
      </c>
      <c r="F1586" s="2">
        <f t="shared" si="149"/>
        <v>4.5870032153391714E-2</v>
      </c>
      <c r="G1586" s="2">
        <f t="shared" si="147"/>
        <v>-1.6320053940991917E-2</v>
      </c>
      <c r="H1586" s="2" t="str">
        <f t="shared" si="148"/>
        <v>Hold</v>
      </c>
    </row>
    <row r="1587" spans="1:8" ht="13.5" x14ac:dyDescent="0.25">
      <c r="A1587" s="3">
        <f>TITRES_STAT!B1590</f>
        <v>44321</v>
      </c>
      <c r="B1587" s="17">
        <f>TITRES_STAT!D1590</f>
        <v>2.97</v>
      </c>
      <c r="C1587" s="2">
        <f t="shared" si="144"/>
        <v>3.073114570110834</v>
      </c>
      <c r="D1587" s="2">
        <f t="shared" si="146"/>
        <v>3.0436902063219233</v>
      </c>
      <c r="E1587" s="2">
        <f t="shared" si="145"/>
        <v>2.9424363788910668E-2</v>
      </c>
      <c r="F1587" s="2">
        <f t="shared" si="149"/>
        <v>4.258089848049551E-2</v>
      </c>
      <c r="G1587" s="2">
        <f t="shared" si="147"/>
        <v>-1.3156534691584842E-2</v>
      </c>
      <c r="H1587" s="2" t="str">
        <f t="shared" si="148"/>
        <v>Hold</v>
      </c>
    </row>
    <row r="1588" spans="1:8" ht="13.5" x14ac:dyDescent="0.25">
      <c r="A1588" s="3">
        <f>TITRES_STAT!B1591</f>
        <v>44322</v>
      </c>
      <c r="B1588" s="17">
        <f>TITRES_STAT!D1591</f>
        <v>3</v>
      </c>
      <c r="C1588" s="2">
        <f t="shared" si="144"/>
        <v>3.0572507900937826</v>
      </c>
      <c r="D1588" s="2">
        <f t="shared" si="146"/>
        <v>3.0404538947425217</v>
      </c>
      <c r="E1588" s="2">
        <f t="shared" si="145"/>
        <v>1.6796895351260943E-2</v>
      </c>
      <c r="F1588" s="2">
        <f t="shared" si="149"/>
        <v>3.7424097854648598E-2</v>
      </c>
      <c r="G1588" s="2">
        <f t="shared" si="147"/>
        <v>-2.0627202503387655E-2</v>
      </c>
      <c r="H1588" s="2" t="str">
        <f t="shared" si="148"/>
        <v>Hold</v>
      </c>
    </row>
    <row r="1589" spans="1:8" ht="13.5" x14ac:dyDescent="0.25">
      <c r="A1589" s="3">
        <f>TITRES_STAT!B1592</f>
        <v>44323</v>
      </c>
      <c r="B1589" s="17">
        <f>TITRES_STAT!D1592</f>
        <v>3</v>
      </c>
      <c r="C1589" s="2">
        <f t="shared" si="144"/>
        <v>3.0530583608485848</v>
      </c>
      <c r="D1589" s="2">
        <f t="shared" si="146"/>
        <v>3.0374573099467796</v>
      </c>
      <c r="E1589" s="2">
        <f t="shared" si="145"/>
        <v>1.5601050901805191E-2</v>
      </c>
      <c r="F1589" s="2">
        <f t="shared" si="149"/>
        <v>3.3059488464079918E-2</v>
      </c>
      <c r="G1589" s="2">
        <f t="shared" si="147"/>
        <v>-1.7458437562274727E-2</v>
      </c>
      <c r="H1589" s="2" t="str">
        <f t="shared" si="148"/>
        <v>Hold</v>
      </c>
    </row>
    <row r="1590" spans="1:8" ht="13.5" x14ac:dyDescent="0.25">
      <c r="A1590" s="3">
        <f>TITRES_STAT!B1593</f>
        <v>44326</v>
      </c>
      <c r="B1590" s="17">
        <f>TITRES_STAT!D1593</f>
        <v>2.97</v>
      </c>
      <c r="C1590" s="2">
        <f t="shared" si="144"/>
        <v>3.0541263053334182</v>
      </c>
      <c r="D1590" s="2">
        <f t="shared" si="146"/>
        <v>3.0324604721729442</v>
      </c>
      <c r="E1590" s="2">
        <f t="shared" si="145"/>
        <v>2.1665833160473991E-2</v>
      </c>
      <c r="F1590" s="2">
        <f t="shared" si="149"/>
        <v>3.0780757403358734E-2</v>
      </c>
      <c r="G1590" s="2">
        <f t="shared" si="147"/>
        <v>-9.1149242428847435E-3</v>
      </c>
      <c r="H1590" s="2" t="str">
        <f t="shared" si="148"/>
        <v>Hold</v>
      </c>
    </row>
    <row r="1591" spans="1:8" ht="13.5" x14ac:dyDescent="0.25">
      <c r="A1591" s="3">
        <f>TITRES_STAT!B1594</f>
        <v>44327</v>
      </c>
      <c r="B1591" s="17">
        <f>TITRES_STAT!D1594</f>
        <v>3</v>
      </c>
      <c r="C1591" s="2">
        <f t="shared" si="144"/>
        <v>3.0550299506667384</v>
      </c>
      <c r="D1591" s="2">
        <f t="shared" si="146"/>
        <v>3.0300559927527262</v>
      </c>
      <c r="E1591" s="2">
        <f t="shared" si="145"/>
        <v>2.4973957914012246E-2</v>
      </c>
      <c r="F1591" s="2">
        <f t="shared" si="149"/>
        <v>2.9619397505489441E-2</v>
      </c>
      <c r="G1591" s="2">
        <f t="shared" si="147"/>
        <v>-4.6454395914771948E-3</v>
      </c>
      <c r="H1591" s="2" t="str">
        <f t="shared" si="148"/>
        <v>Hold</v>
      </c>
    </row>
    <row r="1592" spans="1:8" ht="13.5" x14ac:dyDescent="0.25">
      <c r="A1592" s="3">
        <f>TITRES_STAT!B1595</f>
        <v>44333</v>
      </c>
      <c r="B1592" s="17">
        <f>TITRES_STAT!D1595</f>
        <v>3</v>
      </c>
      <c r="C1592" s="2">
        <f t="shared" si="144"/>
        <v>3.054256112102625</v>
      </c>
      <c r="D1592" s="2">
        <f t="shared" si="146"/>
        <v>3.027829622919191</v>
      </c>
      <c r="E1592" s="2">
        <f t="shared" si="145"/>
        <v>2.6426489183434043E-2</v>
      </c>
      <c r="F1592" s="2">
        <f t="shared" si="149"/>
        <v>2.8980815841078363E-2</v>
      </c>
      <c r="G1592" s="2">
        <f t="shared" si="147"/>
        <v>-2.5543266576443201E-3</v>
      </c>
      <c r="H1592" s="2" t="str">
        <f t="shared" si="148"/>
        <v>Hold</v>
      </c>
    </row>
    <row r="1593" spans="1:8" ht="13.5" x14ac:dyDescent="0.25">
      <c r="A1593" s="3">
        <f>TITRES_STAT!B1596</f>
        <v>44334</v>
      </c>
      <c r="B1593" s="17">
        <f>TITRES_STAT!D1596</f>
        <v>2.97</v>
      </c>
      <c r="C1593" s="2">
        <f t="shared" si="144"/>
        <v>3.0412936333176059</v>
      </c>
      <c r="D1593" s="2">
        <f t="shared" si="146"/>
        <v>3.0235459471473991</v>
      </c>
      <c r="E1593" s="2">
        <f t="shared" si="145"/>
        <v>1.7747686170206833E-2</v>
      </c>
      <c r="F1593" s="2">
        <f t="shared" si="149"/>
        <v>2.6734189906904061E-2</v>
      </c>
      <c r="G1593" s="2">
        <f t="shared" si="147"/>
        <v>-8.9865037366972274E-3</v>
      </c>
      <c r="H1593" s="2" t="str">
        <f t="shared" si="148"/>
        <v>Hold</v>
      </c>
    </row>
    <row r="1594" spans="1:8" ht="13.5" x14ac:dyDescent="0.25">
      <c r="A1594" s="3">
        <f>TITRES_STAT!B1597</f>
        <v>44335</v>
      </c>
      <c r="B1594" s="17">
        <f>TITRES_STAT!D1597</f>
        <v>3</v>
      </c>
      <c r="C1594" s="2">
        <f t="shared" si="144"/>
        <v>3.0349407666533588</v>
      </c>
      <c r="D1594" s="2">
        <f t="shared" si="146"/>
        <v>3.0218018029142586</v>
      </c>
      <c r="E1594" s="2">
        <f t="shared" si="145"/>
        <v>1.3138963739100173E-2</v>
      </c>
      <c r="F1594" s="2">
        <f t="shared" si="149"/>
        <v>2.4015144673343286E-2</v>
      </c>
      <c r="G1594" s="2">
        <f t="shared" si="147"/>
        <v>-1.0876180934243113E-2</v>
      </c>
      <c r="H1594" s="2" t="str">
        <f t="shared" si="148"/>
        <v>Hold</v>
      </c>
    </row>
    <row r="1595" spans="1:8" ht="13.5" x14ac:dyDescent="0.25">
      <c r="A1595" s="3">
        <f>TITRES_STAT!B1598</f>
        <v>44336</v>
      </c>
      <c r="B1595" s="17">
        <f>TITRES_STAT!D1598</f>
        <v>3</v>
      </c>
      <c r="C1595" s="2">
        <f t="shared" si="144"/>
        <v>3.0295652640913038</v>
      </c>
      <c r="D1595" s="2">
        <f t="shared" si="146"/>
        <v>3.0201868545502397</v>
      </c>
      <c r="E1595" s="2">
        <f t="shared" si="145"/>
        <v>9.3784095410640589E-3</v>
      </c>
      <c r="F1595" s="2">
        <f t="shared" si="149"/>
        <v>2.1087797646887441E-2</v>
      </c>
      <c r="G1595" s="2">
        <f t="shared" si="147"/>
        <v>-1.1709388105823382E-2</v>
      </c>
      <c r="H1595" s="2" t="str">
        <f t="shared" si="148"/>
        <v>Hold</v>
      </c>
    </row>
    <row r="1596" spans="1:8" ht="13.5" x14ac:dyDescent="0.25">
      <c r="A1596" s="3">
        <f>TITRES_STAT!B1599</f>
        <v>44337</v>
      </c>
      <c r="B1596" s="17">
        <f>TITRES_STAT!D1599</f>
        <v>3.05</v>
      </c>
      <c r="C1596" s="2">
        <f t="shared" si="144"/>
        <v>3.025016761923411</v>
      </c>
      <c r="D1596" s="2">
        <f t="shared" si="146"/>
        <v>3.0223952356946664</v>
      </c>
      <c r="E1596" s="2">
        <f t="shared" si="145"/>
        <v>2.621526228744564E-3</v>
      </c>
      <c r="F1596" s="2">
        <f t="shared" si="149"/>
        <v>1.7394543363258866E-2</v>
      </c>
      <c r="G1596" s="2">
        <f t="shared" si="147"/>
        <v>-1.4773017134514302E-2</v>
      </c>
      <c r="H1596" s="2" t="str">
        <f t="shared" si="148"/>
        <v>Hold</v>
      </c>
    </row>
    <row r="1597" spans="1:8" ht="13.5" x14ac:dyDescent="0.25">
      <c r="A1597" s="3">
        <f>TITRES_STAT!B1600</f>
        <v>44340</v>
      </c>
      <c r="B1597" s="17">
        <f>TITRES_STAT!D1600</f>
        <v>3.06</v>
      </c>
      <c r="C1597" s="2">
        <f t="shared" si="144"/>
        <v>3.0165526447044249</v>
      </c>
      <c r="D1597" s="2">
        <f t="shared" si="146"/>
        <v>3.0251807737913579</v>
      </c>
      <c r="E1597" s="2">
        <f t="shared" si="145"/>
        <v>-8.6281290869330007E-3</v>
      </c>
      <c r="F1597" s="2">
        <f t="shared" si="149"/>
        <v>1.2190008873220493E-2</v>
      </c>
      <c r="G1597" s="2">
        <f t="shared" si="147"/>
        <v>-2.0818137960153492E-2</v>
      </c>
      <c r="H1597" s="2" t="str">
        <f t="shared" si="148"/>
        <v>Hold</v>
      </c>
    </row>
    <row r="1598" spans="1:8" ht="13.5" x14ac:dyDescent="0.25">
      <c r="A1598" s="3">
        <f>TITRES_STAT!B1601</f>
        <v>44341</v>
      </c>
      <c r="B1598" s="17">
        <f>TITRES_STAT!D1601</f>
        <v>3.03</v>
      </c>
      <c r="C1598" s="2">
        <f t="shared" si="144"/>
        <v>3.0140060839806675</v>
      </c>
      <c r="D1598" s="2">
        <f t="shared" si="146"/>
        <v>3.0255377535105166</v>
      </c>
      <c r="E1598" s="2">
        <f t="shared" si="145"/>
        <v>-1.1531669529849076E-2</v>
      </c>
      <c r="F1598" s="2">
        <f t="shared" si="149"/>
        <v>7.4456731926065799E-3</v>
      </c>
      <c r="G1598" s="2">
        <f t="shared" si="147"/>
        <v>-1.8977342722455656E-2</v>
      </c>
      <c r="H1598" s="2" t="str">
        <f t="shared" si="148"/>
        <v>Hold</v>
      </c>
    </row>
    <row r="1599" spans="1:8" ht="13.5" x14ac:dyDescent="0.25">
      <c r="A1599" s="3">
        <f>TITRES_STAT!B1602</f>
        <v>44342</v>
      </c>
      <c r="B1599" s="17">
        <f>TITRES_STAT!D1602</f>
        <v>3.03</v>
      </c>
      <c r="C1599" s="2">
        <f t="shared" si="144"/>
        <v>3.0118513018297959</v>
      </c>
      <c r="D1599" s="2">
        <f t="shared" si="146"/>
        <v>3.0258682902875154</v>
      </c>
      <c r="E1599" s="2">
        <f t="shared" si="145"/>
        <v>-1.4016988457719481E-2</v>
      </c>
      <c r="F1599" s="2">
        <f t="shared" si="149"/>
        <v>3.1531408625413682E-3</v>
      </c>
      <c r="G1599" s="2">
        <f t="shared" si="147"/>
        <v>-1.7170129320260848E-2</v>
      </c>
      <c r="H1599" s="2" t="str">
        <f t="shared" si="148"/>
        <v>Hold</v>
      </c>
    </row>
    <row r="1600" spans="1:8" ht="13.5" x14ac:dyDescent="0.25">
      <c r="A1600" s="3">
        <f>TITRES_STAT!B1603</f>
        <v>44343</v>
      </c>
      <c r="B1600" s="17">
        <f>TITRES_STAT!D1603</f>
        <v>3.04</v>
      </c>
      <c r="C1600" s="2">
        <f t="shared" si="144"/>
        <v>3.0054126400098271</v>
      </c>
      <c r="D1600" s="2">
        <f t="shared" si="146"/>
        <v>3.0269150835995511</v>
      </c>
      <c r="E1600" s="2">
        <f t="shared" si="145"/>
        <v>-2.1502443589723974E-2</v>
      </c>
      <c r="F1600" s="2">
        <f t="shared" si="149"/>
        <v>-1.7779760279117E-3</v>
      </c>
      <c r="G1600" s="2">
        <f t="shared" si="147"/>
        <v>-1.9724467561812273E-2</v>
      </c>
      <c r="H1600" s="2" t="str">
        <f t="shared" si="148"/>
        <v>Hold</v>
      </c>
    </row>
    <row r="1601" spans="1:8" ht="13.5" x14ac:dyDescent="0.25">
      <c r="A1601" s="3">
        <f>TITRES_STAT!B1604</f>
        <v>44344</v>
      </c>
      <c r="B1601" s="17">
        <f>TITRES_STAT!D1604</f>
        <v>3.04</v>
      </c>
      <c r="C1601" s="2">
        <f t="shared" si="144"/>
        <v>3.0045799261621613</v>
      </c>
      <c r="D1601" s="2">
        <f t="shared" si="146"/>
        <v>3.0278843366662511</v>
      </c>
      <c r="E1601" s="2">
        <f t="shared" si="145"/>
        <v>-2.3304410504089823E-2</v>
      </c>
      <c r="F1601" s="2">
        <f t="shared" si="149"/>
        <v>-6.0832629231473249E-3</v>
      </c>
      <c r="G1601" s="2">
        <f t="shared" si="147"/>
        <v>-1.7221147580942498E-2</v>
      </c>
      <c r="H1601" s="2" t="str">
        <f t="shared" si="148"/>
        <v>Hold</v>
      </c>
    </row>
    <row r="1602" spans="1:8" ht="13.5" x14ac:dyDescent="0.25">
      <c r="A1602" s="3">
        <f>TITRES_STAT!B1605</f>
        <v>44347</v>
      </c>
      <c r="B1602" s="17">
        <f>TITRES_STAT!D1605</f>
        <v>3.04</v>
      </c>
      <c r="C1602" s="2">
        <f t="shared" si="144"/>
        <v>3.0038753221372136</v>
      </c>
      <c r="D1602" s="2">
        <f t="shared" si="146"/>
        <v>3.0287817932094918</v>
      </c>
      <c r="E1602" s="2">
        <f t="shared" si="145"/>
        <v>-2.4906471072278169E-2</v>
      </c>
      <c r="F1602" s="2">
        <f t="shared" si="149"/>
        <v>-9.8479045529734945E-3</v>
      </c>
      <c r="G1602" s="2">
        <f t="shared" si="147"/>
        <v>-1.5058566519304675E-2</v>
      </c>
      <c r="H1602" s="2" t="str">
        <f t="shared" si="148"/>
        <v>Hold</v>
      </c>
    </row>
    <row r="1603" spans="1:8" ht="13.5" x14ac:dyDescent="0.25">
      <c r="A1603" s="3">
        <f>TITRES_STAT!B1606</f>
        <v>44348</v>
      </c>
      <c r="B1603" s="17">
        <f>TITRES_STAT!D1606</f>
        <v>3.05</v>
      </c>
      <c r="C1603" s="2">
        <f t="shared" si="144"/>
        <v>2.998663734116104</v>
      </c>
      <c r="D1603" s="2">
        <f t="shared" si="146"/>
        <v>3.0303535122310108</v>
      </c>
      <c r="E1603" s="2">
        <f t="shared" si="145"/>
        <v>-3.1689778114906808E-2</v>
      </c>
      <c r="F1603" s="2">
        <f t="shared" si="149"/>
        <v>-1.4216279265360158E-2</v>
      </c>
      <c r="G1603" s="2">
        <f t="shared" si="147"/>
        <v>-1.7473498849546652E-2</v>
      </c>
      <c r="H1603" s="2" t="str">
        <f t="shared" si="148"/>
        <v>Hold</v>
      </c>
    </row>
    <row r="1604" spans="1:8" ht="13.5" x14ac:dyDescent="0.25">
      <c r="A1604" s="3">
        <f>TITRES_STAT!B1607</f>
        <v>44349</v>
      </c>
      <c r="B1604" s="17">
        <f>TITRES_STAT!D1607</f>
        <v>3.04</v>
      </c>
      <c r="C1604" s="2">
        <f t="shared" si="144"/>
        <v>2.9988693134828575</v>
      </c>
      <c r="D1604" s="2">
        <f t="shared" si="146"/>
        <v>3.0310680668805654</v>
      </c>
      <c r="E1604" s="2">
        <f t="shared" si="145"/>
        <v>-3.2198753397707947E-2</v>
      </c>
      <c r="F1604" s="2">
        <f t="shared" si="149"/>
        <v>-1.7812774091829717E-2</v>
      </c>
      <c r="G1604" s="2">
        <f t="shared" si="147"/>
        <v>-1.4385979305878229E-2</v>
      </c>
      <c r="H1604" s="2" t="str">
        <f t="shared" si="148"/>
        <v>Hold</v>
      </c>
    </row>
    <row r="1605" spans="1:8" ht="13.5" x14ac:dyDescent="0.25">
      <c r="A1605" s="3">
        <f>TITRES_STAT!B1608</f>
        <v>44350</v>
      </c>
      <c r="B1605" s="17">
        <f>TITRES_STAT!D1608</f>
        <v>3</v>
      </c>
      <c r="C1605" s="2">
        <f t="shared" si="144"/>
        <v>2.9990432652547256</v>
      </c>
      <c r="D1605" s="2">
        <f t="shared" si="146"/>
        <v>3.0287667285931161</v>
      </c>
      <c r="E1605" s="2">
        <f t="shared" si="145"/>
        <v>-2.9723463338390488E-2</v>
      </c>
      <c r="F1605" s="2">
        <f t="shared" si="149"/>
        <v>-2.0194911941141872E-2</v>
      </c>
      <c r="G1605" s="2">
        <f t="shared" si="147"/>
        <v>-9.5285513972486156E-3</v>
      </c>
      <c r="H1605" s="2" t="str">
        <f t="shared" si="148"/>
        <v>Hold</v>
      </c>
    </row>
    <row r="1606" spans="1:8" ht="13.5" x14ac:dyDescent="0.25">
      <c r="A1606" s="3">
        <f>TITRES_STAT!B1609</f>
        <v>44351</v>
      </c>
      <c r="B1606" s="17">
        <f>TITRES_STAT!D1609</f>
        <v>3.04</v>
      </c>
      <c r="C1606" s="2">
        <f t="shared" si="144"/>
        <v>3.006882762907845</v>
      </c>
      <c r="D1606" s="2">
        <f t="shared" si="146"/>
        <v>3.0295988227714039</v>
      </c>
      <c r="E1606" s="2">
        <f t="shared" si="145"/>
        <v>-2.2716059863558957E-2</v>
      </c>
      <c r="F1606" s="2">
        <f t="shared" si="149"/>
        <v>-2.0699141525625291E-2</v>
      </c>
      <c r="G1606" s="2">
        <f t="shared" si="147"/>
        <v>-2.0169183379336666E-3</v>
      </c>
      <c r="H1606" s="2" t="str">
        <f t="shared" si="148"/>
        <v>Hold</v>
      </c>
    </row>
    <row r="1607" spans="1:8" ht="13.5" x14ac:dyDescent="0.25">
      <c r="A1607" s="3">
        <f>TITRES_STAT!B1610</f>
        <v>44354</v>
      </c>
      <c r="B1607" s="17">
        <f>TITRES_STAT!D1610</f>
        <v>3</v>
      </c>
      <c r="C1607" s="2">
        <f t="shared" si="144"/>
        <v>3.0150546455374077</v>
      </c>
      <c r="D1607" s="2">
        <f t="shared" si="146"/>
        <v>3.0274063173809296</v>
      </c>
      <c r="E1607" s="2">
        <f t="shared" si="145"/>
        <v>-1.2351671843521927E-2</v>
      </c>
      <c r="F1607" s="2">
        <f t="shared" si="149"/>
        <v>-1.9029647589204619E-2</v>
      </c>
      <c r="G1607" s="2">
        <f t="shared" si="147"/>
        <v>6.6779757456826919E-3</v>
      </c>
      <c r="H1607" s="2" t="str">
        <f t="shared" si="148"/>
        <v>Sell</v>
      </c>
    </row>
    <row r="1608" spans="1:8" ht="13.5" x14ac:dyDescent="0.25">
      <c r="A1608" s="3">
        <f>TITRES_STAT!B1611</f>
        <v>44355</v>
      </c>
      <c r="B1608" s="17">
        <f>TITRES_STAT!D1611</f>
        <v>2.99</v>
      </c>
      <c r="C1608" s="2">
        <f t="shared" si="144"/>
        <v>3.0173539308393451</v>
      </c>
      <c r="D1608" s="2">
        <f t="shared" si="146"/>
        <v>3.0246354790564163</v>
      </c>
      <c r="E1608" s="2">
        <f t="shared" si="145"/>
        <v>-7.2815482170711654E-3</v>
      </c>
      <c r="F1608" s="2">
        <f t="shared" si="149"/>
        <v>-1.6680027714777931E-2</v>
      </c>
      <c r="G1608" s="2">
        <f t="shared" si="147"/>
        <v>9.3984794977067659E-3</v>
      </c>
      <c r="H1608" s="2" t="str">
        <f t="shared" si="148"/>
        <v>Sell</v>
      </c>
    </row>
    <row r="1609" spans="1:8" ht="13.5" x14ac:dyDescent="0.25">
      <c r="A1609" s="3">
        <f>TITRES_STAT!B1612</f>
        <v>44356</v>
      </c>
      <c r="B1609" s="17">
        <f>TITRES_STAT!D1612</f>
        <v>2.98</v>
      </c>
      <c r="C1609" s="2">
        <f t="shared" si="144"/>
        <v>3.019299479940984</v>
      </c>
      <c r="D1609" s="2">
        <f t="shared" si="146"/>
        <v>3.0213291472744599</v>
      </c>
      <c r="E1609" s="2">
        <f t="shared" si="145"/>
        <v>-2.0296673334758708E-3</v>
      </c>
      <c r="F1609" s="2">
        <f t="shared" si="149"/>
        <v>-1.374995563851752E-2</v>
      </c>
      <c r="G1609" s="2">
        <f t="shared" si="147"/>
        <v>1.1720288305041649E-2</v>
      </c>
      <c r="H1609" s="2" t="str">
        <f t="shared" si="148"/>
        <v>Sell</v>
      </c>
    </row>
    <row r="1610" spans="1:8" ht="13.5" x14ac:dyDescent="0.25">
      <c r="A1610" s="3">
        <f>TITRES_STAT!B1613</f>
        <v>44357</v>
      </c>
      <c r="B1610" s="17">
        <f>TITRES_STAT!D1613</f>
        <v>2.98</v>
      </c>
      <c r="C1610" s="2">
        <f t="shared" si="144"/>
        <v>3.0224841753346787</v>
      </c>
      <c r="D1610" s="2">
        <f t="shared" si="146"/>
        <v>3.0182677289578335</v>
      </c>
      <c r="E1610" s="2">
        <f t="shared" si="145"/>
        <v>4.216446376845262E-3</v>
      </c>
      <c r="F1610" s="2">
        <f t="shared" si="149"/>
        <v>-1.0156675235444964E-2</v>
      </c>
      <c r="G1610" s="2">
        <f t="shared" si="147"/>
        <v>1.4373121612290226E-2</v>
      </c>
      <c r="H1610" s="2" t="str">
        <f t="shared" si="148"/>
        <v>Sell</v>
      </c>
    </row>
    <row r="1611" spans="1:8" ht="13.5" x14ac:dyDescent="0.25">
      <c r="A1611" s="3">
        <f>TITRES_STAT!B1614</f>
        <v>44358</v>
      </c>
      <c r="B1611" s="17">
        <f>TITRES_STAT!D1614</f>
        <v>2.99</v>
      </c>
      <c r="C1611" s="2">
        <f t="shared" si="144"/>
        <v>3.0251789175908819</v>
      </c>
      <c r="D1611" s="2">
        <f t="shared" si="146"/>
        <v>3.0161738231091051</v>
      </c>
      <c r="E1611" s="2">
        <f t="shared" si="145"/>
        <v>9.0050944817767764E-3</v>
      </c>
      <c r="F1611" s="2">
        <f t="shared" si="149"/>
        <v>-6.3243212920006163E-3</v>
      </c>
      <c r="G1611" s="2">
        <f t="shared" si="147"/>
        <v>1.5329415773777392E-2</v>
      </c>
      <c r="H1611" s="2" t="str">
        <f t="shared" si="148"/>
        <v>Sell</v>
      </c>
    </row>
    <row r="1612" spans="1:8" ht="13.5" x14ac:dyDescent="0.25">
      <c r="A1612" s="3">
        <f>TITRES_STAT!B1615</f>
        <v>44361</v>
      </c>
      <c r="B1612" s="17">
        <f>TITRES_STAT!D1615</f>
        <v>3</v>
      </c>
      <c r="C1612" s="2">
        <f t="shared" si="144"/>
        <v>3.0274590841153617</v>
      </c>
      <c r="D1612" s="2">
        <f t="shared" si="146"/>
        <v>3.0149757621380604</v>
      </c>
      <c r="E1612" s="2">
        <f t="shared" si="145"/>
        <v>1.2483321977301287E-2</v>
      </c>
      <c r="F1612" s="2">
        <f t="shared" si="149"/>
        <v>-2.5627926381402363E-3</v>
      </c>
      <c r="G1612" s="2">
        <f t="shared" si="147"/>
        <v>1.5046114615441523E-2</v>
      </c>
      <c r="H1612" s="2" t="str">
        <f t="shared" si="148"/>
        <v>Sell</v>
      </c>
    </row>
    <row r="1613" spans="1:8" ht="13.5" x14ac:dyDescent="0.25">
      <c r="A1613" s="3">
        <f>TITRES_STAT!B1616</f>
        <v>44362</v>
      </c>
      <c r="B1613" s="17">
        <f>TITRES_STAT!D1616</f>
        <v>2.98</v>
      </c>
      <c r="C1613" s="2">
        <f t="shared" si="144"/>
        <v>3.030926917328383</v>
      </c>
      <c r="D1613" s="2">
        <f t="shared" si="146"/>
        <v>3.0123849649426488</v>
      </c>
      <c r="E1613" s="2">
        <f t="shared" si="145"/>
        <v>1.8541952385734195E-2</v>
      </c>
      <c r="F1613" s="2">
        <f t="shared" si="149"/>
        <v>1.6581563666346502E-3</v>
      </c>
      <c r="G1613" s="2">
        <f t="shared" si="147"/>
        <v>1.6883796019099544E-2</v>
      </c>
      <c r="H1613" s="2" t="str">
        <f t="shared" si="148"/>
        <v>Sell</v>
      </c>
    </row>
    <row r="1614" spans="1:8" ht="13.5" x14ac:dyDescent="0.25">
      <c r="A1614" s="3">
        <f>TITRES_STAT!B1617</f>
        <v>44363</v>
      </c>
      <c r="B1614" s="17">
        <f>TITRES_STAT!D1617</f>
        <v>2.99</v>
      </c>
      <c r="C1614" s="2">
        <f t="shared" si="144"/>
        <v>3.0323227762009393</v>
      </c>
      <c r="D1614" s="2">
        <f t="shared" si="146"/>
        <v>3.0107268193913415</v>
      </c>
      <c r="E1614" s="2">
        <f t="shared" si="145"/>
        <v>2.1595956809597805E-2</v>
      </c>
      <c r="F1614" s="2">
        <f t="shared" si="149"/>
        <v>5.6457164552272815E-3</v>
      </c>
      <c r="G1614" s="2">
        <f t="shared" si="147"/>
        <v>1.5950240354370523E-2</v>
      </c>
      <c r="H1614" s="2" t="str">
        <f t="shared" si="148"/>
        <v>Sell</v>
      </c>
    </row>
    <row r="1615" spans="1:8" ht="13.5" x14ac:dyDescent="0.25">
      <c r="A1615" s="3">
        <f>TITRES_STAT!B1618</f>
        <v>44364</v>
      </c>
      <c r="B1615" s="17">
        <f>TITRES_STAT!D1618</f>
        <v>2.98</v>
      </c>
      <c r="C1615" s="2">
        <f t="shared" ref="C1615:C1678" si="150">$C$4*B1605+C1614*(1-$C$4)</f>
        <v>3.027350041400795</v>
      </c>
      <c r="D1615" s="2">
        <f t="shared" si="146"/>
        <v>3.0084507586956866</v>
      </c>
      <c r="E1615" s="2">
        <f t="shared" si="145"/>
        <v>1.8899282705108433E-2</v>
      </c>
      <c r="F1615" s="2">
        <f t="shared" si="149"/>
        <v>8.2964297052035129E-3</v>
      </c>
      <c r="G1615" s="2">
        <f t="shared" si="147"/>
        <v>1.060285299990492E-2</v>
      </c>
      <c r="H1615" s="2" t="str">
        <f t="shared" si="148"/>
        <v>Sell</v>
      </c>
    </row>
    <row r="1616" spans="1:8" ht="13.5" x14ac:dyDescent="0.25">
      <c r="A1616" s="3">
        <f>TITRES_STAT!B1619</f>
        <v>44365</v>
      </c>
      <c r="B1616" s="17">
        <f>TITRES_STAT!D1619</f>
        <v>2.91</v>
      </c>
      <c r="C1616" s="2">
        <f t="shared" si="150"/>
        <v>3.0292961888775958</v>
      </c>
      <c r="D1616" s="2">
        <f t="shared" si="146"/>
        <v>3.0011581099034133</v>
      </c>
      <c r="E1616" s="2">
        <f t="shared" si="145"/>
        <v>2.8138078974182523E-2</v>
      </c>
      <c r="F1616" s="2">
        <f t="shared" si="149"/>
        <v>1.2264759558999316E-2</v>
      </c>
      <c r="G1616" s="2">
        <f t="shared" si="147"/>
        <v>1.5873319415183208E-2</v>
      </c>
      <c r="H1616" s="2" t="str">
        <f t="shared" si="148"/>
        <v>Sell</v>
      </c>
    </row>
    <row r="1617" spans="1:8" ht="13.5" x14ac:dyDescent="0.25">
      <c r="A1617" s="3">
        <f>TITRES_STAT!B1620</f>
        <v>44368</v>
      </c>
      <c r="B1617" s="17">
        <f>TITRES_STAT!D1620</f>
        <v>2.88</v>
      </c>
      <c r="C1617" s="2">
        <f t="shared" si="150"/>
        <v>3.0247890828964272</v>
      </c>
      <c r="D1617" s="2">
        <f t="shared" si="146"/>
        <v>2.992183435095753</v>
      </c>
      <c r="E1617" s="2">
        <f t="shared" si="145"/>
        <v>3.2605647800674209E-2</v>
      </c>
      <c r="F1617" s="2">
        <f t="shared" si="149"/>
        <v>1.6332937207334294E-2</v>
      </c>
      <c r="G1617" s="2">
        <f t="shared" si="147"/>
        <v>1.6272710593339915E-2</v>
      </c>
      <c r="H1617" s="2" t="str">
        <f t="shared" si="148"/>
        <v>Sell</v>
      </c>
    </row>
    <row r="1618" spans="1:8" ht="13.5" x14ac:dyDescent="0.25">
      <c r="A1618" s="3">
        <f>TITRES_STAT!B1621</f>
        <v>44369</v>
      </c>
      <c r="B1618" s="17">
        <f>TITRES_STAT!D1621</f>
        <v>2.88</v>
      </c>
      <c r="C1618" s="2">
        <f t="shared" si="150"/>
        <v>3.0194369162969767</v>
      </c>
      <c r="D1618" s="2">
        <f t="shared" si="146"/>
        <v>2.9838735510145864</v>
      </c>
      <c r="E1618" s="2">
        <f t="shared" si="145"/>
        <v>3.5563365282390347E-2</v>
      </c>
      <c r="F1618" s="2">
        <f t="shared" si="149"/>
        <v>2.0179022822345506E-2</v>
      </c>
      <c r="G1618" s="2">
        <f t="shared" si="147"/>
        <v>1.5384342460044841E-2</v>
      </c>
      <c r="H1618" s="2" t="str">
        <f t="shared" si="148"/>
        <v>Sell</v>
      </c>
    </row>
    <row r="1619" spans="1:8" ht="13.5" x14ac:dyDescent="0.25">
      <c r="A1619" s="3">
        <f>TITRES_STAT!B1622</f>
        <v>44370</v>
      </c>
      <c r="B1619" s="17">
        <f>TITRES_STAT!D1622</f>
        <v>2.87</v>
      </c>
      <c r="C1619" s="2">
        <f t="shared" si="150"/>
        <v>3.0133696984051346</v>
      </c>
      <c r="D1619" s="2">
        <f t="shared" si="146"/>
        <v>2.9754384731616543</v>
      </c>
      <c r="E1619" s="2">
        <f t="shared" si="145"/>
        <v>3.7931225243480249E-2</v>
      </c>
      <c r="F1619" s="2">
        <f t="shared" si="149"/>
        <v>2.3729463306572454E-2</v>
      </c>
      <c r="G1619" s="2">
        <f t="shared" si="147"/>
        <v>1.4201761936907795E-2</v>
      </c>
      <c r="H1619" s="2" t="str">
        <f t="shared" si="148"/>
        <v>Sell</v>
      </c>
    </row>
    <row r="1620" spans="1:8" ht="13.5" x14ac:dyDescent="0.25">
      <c r="A1620" s="3">
        <f>TITRES_STAT!B1623</f>
        <v>44371</v>
      </c>
      <c r="B1620" s="17">
        <f>TITRES_STAT!D1623</f>
        <v>2.79</v>
      </c>
      <c r="C1620" s="2">
        <f t="shared" si="150"/>
        <v>3.0082358986504989</v>
      </c>
      <c r="D1620" s="2">
        <f t="shared" si="146"/>
        <v>2.9617022899644945</v>
      </c>
      <c r="E1620" s="2">
        <f t="shared" si="145"/>
        <v>4.6533608686004424E-2</v>
      </c>
      <c r="F1620" s="2">
        <f t="shared" si="149"/>
        <v>2.8290292382458851E-2</v>
      </c>
      <c r="G1620" s="2">
        <f t="shared" si="147"/>
        <v>1.8243316303545573E-2</v>
      </c>
      <c r="H1620" s="2" t="str">
        <f t="shared" si="148"/>
        <v>Sell</v>
      </c>
    </row>
    <row r="1621" spans="1:8" ht="13.5" x14ac:dyDescent="0.25">
      <c r="A1621" s="3">
        <f>TITRES_STAT!B1624</f>
        <v>44372</v>
      </c>
      <c r="B1621" s="17">
        <f>TITRES_STAT!D1624</f>
        <v>2.85</v>
      </c>
      <c r="C1621" s="2">
        <f t="shared" si="150"/>
        <v>3.0054303757811911</v>
      </c>
      <c r="D1621" s="2">
        <f t="shared" si="146"/>
        <v>2.9534280462634208</v>
      </c>
      <c r="E1621" s="2">
        <f t="shared" si="145"/>
        <v>5.2002329517770285E-2</v>
      </c>
      <c r="F1621" s="2">
        <f t="shared" si="149"/>
        <v>3.3032699809521136E-2</v>
      </c>
      <c r="G1621" s="2">
        <f t="shared" si="147"/>
        <v>1.8969629708249149E-2</v>
      </c>
      <c r="H1621" s="2" t="str">
        <f t="shared" si="148"/>
        <v>Sell</v>
      </c>
    </row>
    <row r="1622" spans="1:8" ht="13.5" x14ac:dyDescent="0.25">
      <c r="A1622" s="3">
        <f>TITRES_STAT!B1625</f>
        <v>44375</v>
      </c>
      <c r="B1622" s="17">
        <f>TITRES_STAT!D1625</f>
        <v>2.9</v>
      </c>
      <c r="C1622" s="2">
        <f t="shared" si="150"/>
        <v>3.0045949333533155</v>
      </c>
      <c r="D1622" s="2">
        <f t="shared" si="146"/>
        <v>2.9494704132068712</v>
      </c>
      <c r="E1622" s="2">
        <f t="shared" si="145"/>
        <v>5.5124520146444311E-2</v>
      </c>
      <c r="F1622" s="2">
        <f t="shared" si="149"/>
        <v>3.7451063876905777E-2</v>
      </c>
      <c r="G1622" s="2">
        <f t="shared" si="147"/>
        <v>1.7673456269538534E-2</v>
      </c>
      <c r="H1622" s="2" t="str">
        <f t="shared" si="148"/>
        <v>Sell</v>
      </c>
    </row>
    <row r="1623" spans="1:8" ht="13.5" x14ac:dyDescent="0.25">
      <c r="A1623" s="3">
        <f>TITRES_STAT!B1626</f>
        <v>44376</v>
      </c>
      <c r="B1623" s="17">
        <f>TITRES_STAT!D1626</f>
        <v>2.89</v>
      </c>
      <c r="C1623" s="2">
        <f t="shared" si="150"/>
        <v>3.0008110974528055</v>
      </c>
      <c r="D1623" s="2">
        <f t="shared" si="146"/>
        <v>2.9450651974137698</v>
      </c>
      <c r="E1623" s="2">
        <f t="shared" si="145"/>
        <v>5.5745900039035678E-2</v>
      </c>
      <c r="F1623" s="2">
        <f t="shared" si="149"/>
        <v>4.1110031109331757E-2</v>
      </c>
      <c r="G1623" s="2">
        <f t="shared" si="147"/>
        <v>1.4635868929703921E-2</v>
      </c>
      <c r="H1623" s="2" t="str">
        <f t="shared" si="148"/>
        <v>Sell</v>
      </c>
    </row>
    <row r="1624" spans="1:8" ht="13.5" x14ac:dyDescent="0.25">
      <c r="A1624" s="3">
        <f>TITRES_STAT!B1627</f>
        <v>44377</v>
      </c>
      <c r="B1624" s="17">
        <f>TITRES_STAT!D1627</f>
        <v>2.82</v>
      </c>
      <c r="C1624" s="2">
        <f t="shared" si="150"/>
        <v>2.9991478516908354</v>
      </c>
      <c r="D1624" s="2">
        <f t="shared" si="146"/>
        <v>2.9358011087164533</v>
      </c>
      <c r="E1624" s="2">
        <f t="shared" si="145"/>
        <v>6.3346742974382142E-2</v>
      </c>
      <c r="F1624" s="2">
        <f t="shared" si="149"/>
        <v>4.5557373482341838E-2</v>
      </c>
      <c r="G1624" s="2">
        <f t="shared" si="147"/>
        <v>1.7789369492040304E-2</v>
      </c>
      <c r="H1624" s="2" t="str">
        <f t="shared" si="148"/>
        <v>Sell</v>
      </c>
    </row>
    <row r="1625" spans="1:8" ht="13.5" x14ac:dyDescent="0.25">
      <c r="A1625" s="3">
        <f>TITRES_STAT!B1628</f>
        <v>44378</v>
      </c>
      <c r="B1625" s="17">
        <f>TITRES_STAT!D1628</f>
        <v>2.93</v>
      </c>
      <c r="C1625" s="2">
        <f t="shared" si="150"/>
        <v>2.9962020283537836</v>
      </c>
      <c r="D1625" s="2">
        <f t="shared" si="146"/>
        <v>2.9353713969596789</v>
      </c>
      <c r="E1625" s="2">
        <f t="shared" si="145"/>
        <v>6.0830631394104717E-2</v>
      </c>
      <c r="F1625" s="2">
        <f t="shared" si="149"/>
        <v>4.861202506469442E-2</v>
      </c>
      <c r="G1625" s="2">
        <f t="shared" si="147"/>
        <v>1.2218606329410298E-2</v>
      </c>
      <c r="H1625" s="2" t="str">
        <f t="shared" si="148"/>
        <v>Sell</v>
      </c>
    </row>
    <row r="1626" spans="1:8" ht="13.5" x14ac:dyDescent="0.25">
      <c r="A1626" s="3">
        <f>TITRES_STAT!B1629</f>
        <v>44379</v>
      </c>
      <c r="B1626" s="17">
        <f>TITRES_STAT!D1629</f>
        <v>2.85</v>
      </c>
      <c r="C1626" s="2">
        <f t="shared" si="150"/>
        <v>2.9829401778378166</v>
      </c>
      <c r="D1626" s="2">
        <f t="shared" si="146"/>
        <v>2.9290475897774804</v>
      </c>
      <c r="E1626" s="2">
        <f t="shared" si="145"/>
        <v>5.3892588060336255E-2</v>
      </c>
      <c r="F1626" s="2">
        <f t="shared" si="149"/>
        <v>4.9668137663822789E-2</v>
      </c>
      <c r="G1626" s="2">
        <f t="shared" si="147"/>
        <v>4.2244503965134655E-3</v>
      </c>
      <c r="H1626" s="2" t="str">
        <f t="shared" si="148"/>
        <v>Sell</v>
      </c>
    </row>
    <row r="1627" spans="1:8" ht="13.5" x14ac:dyDescent="0.25">
      <c r="A1627" s="3">
        <f>TITRES_STAT!B1630</f>
        <v>44382</v>
      </c>
      <c r="B1627" s="17">
        <f>TITRES_STAT!D1630</f>
        <v>2.85</v>
      </c>
      <c r="C1627" s="2">
        <f t="shared" si="150"/>
        <v>2.9671032274012292</v>
      </c>
      <c r="D1627" s="2">
        <f t="shared" si="146"/>
        <v>2.9231922127569265</v>
      </c>
      <c r="E1627" s="2">
        <f t="shared" si="145"/>
        <v>4.3911014644302693E-2</v>
      </c>
      <c r="F1627" s="2">
        <f t="shared" si="149"/>
        <v>4.8516713059918774E-2</v>
      </c>
      <c r="G1627" s="2">
        <f t="shared" si="147"/>
        <v>-4.6056984156160816E-3</v>
      </c>
      <c r="H1627" s="2" t="str">
        <f t="shared" si="148"/>
        <v>Hold</v>
      </c>
    </row>
    <row r="1628" spans="1:8" ht="13.5" x14ac:dyDescent="0.25">
      <c r="A1628" s="3">
        <f>TITRES_STAT!B1631</f>
        <v>44383</v>
      </c>
      <c r="B1628" s="17">
        <f>TITRES_STAT!D1631</f>
        <v>2.85</v>
      </c>
      <c r="C1628" s="2">
        <f t="shared" si="150"/>
        <v>2.9537027308779629</v>
      </c>
      <c r="D1628" s="2">
        <f t="shared" si="146"/>
        <v>2.9177705673675249</v>
      </c>
      <c r="E1628" s="2">
        <f t="shared" ref="E1628:E1691" si="151">C1628-D1628</f>
        <v>3.5932163510437931E-2</v>
      </c>
      <c r="F1628" s="2">
        <f t="shared" si="149"/>
        <v>4.5999803150022611E-2</v>
      </c>
      <c r="G1628" s="2">
        <f t="shared" si="147"/>
        <v>-1.006763963958468E-2</v>
      </c>
      <c r="H1628" s="2" t="str">
        <f t="shared" si="148"/>
        <v>Hold</v>
      </c>
    </row>
    <row r="1629" spans="1:8" ht="13.5" x14ac:dyDescent="0.25">
      <c r="A1629" s="3">
        <f>TITRES_STAT!B1632</f>
        <v>44384</v>
      </c>
      <c r="B1629" s="17">
        <f>TITRES_STAT!D1632</f>
        <v>2.85</v>
      </c>
      <c r="C1629" s="2">
        <f t="shared" si="150"/>
        <v>2.9408253876659685</v>
      </c>
      <c r="D1629" s="2">
        <f t="shared" ref="D1629:D1692" si="152">$D$4*B1629+(1-$D$4)*D1628</f>
        <v>2.912750525340301</v>
      </c>
      <c r="E1629" s="2">
        <f t="shared" si="151"/>
        <v>2.8074862325667471E-2</v>
      </c>
      <c r="F1629" s="2">
        <f t="shared" si="149"/>
        <v>4.2414814985151587E-2</v>
      </c>
      <c r="G1629" s="2">
        <f t="shared" si="147"/>
        <v>-1.4339952659484116E-2</v>
      </c>
      <c r="H1629" s="2" t="str">
        <f t="shared" si="148"/>
        <v>Hold</v>
      </c>
    </row>
    <row r="1630" spans="1:8" ht="13.5" x14ac:dyDescent="0.25">
      <c r="A1630" s="3">
        <f>TITRES_STAT!B1633</f>
        <v>44385</v>
      </c>
      <c r="B1630" s="17">
        <f>TITRES_STAT!D1633</f>
        <v>2.85</v>
      </c>
      <c r="C1630" s="2">
        <f t="shared" si="150"/>
        <v>2.9176214818712043</v>
      </c>
      <c r="D1630" s="2">
        <f t="shared" si="152"/>
        <v>2.9081023382780566</v>
      </c>
      <c r="E1630" s="2">
        <f t="shared" si="151"/>
        <v>9.5191435931476498E-3</v>
      </c>
      <c r="F1630" s="2">
        <f t="shared" si="149"/>
        <v>3.5835680706750798E-2</v>
      </c>
      <c r="G1630" s="2">
        <f t="shared" si="147"/>
        <v>-2.6316537113603149E-2</v>
      </c>
      <c r="H1630" s="2" t="str">
        <f t="shared" si="148"/>
        <v>Hold</v>
      </c>
    </row>
    <row r="1631" spans="1:8" ht="13.5" x14ac:dyDescent="0.25">
      <c r="A1631" s="3">
        <f>TITRES_STAT!B1634</f>
        <v>44386</v>
      </c>
      <c r="B1631" s="17">
        <f>TITRES_STAT!D1634</f>
        <v>2.8</v>
      </c>
      <c r="C1631" s="2">
        <f t="shared" si="150"/>
        <v>2.9072181769679424</v>
      </c>
      <c r="D1631" s="2">
        <f t="shared" si="152"/>
        <v>2.900094757664867</v>
      </c>
      <c r="E1631" s="2">
        <f t="shared" si="151"/>
        <v>7.1234193030753623E-3</v>
      </c>
      <c r="F1631" s="2">
        <f t="shared" si="149"/>
        <v>3.0093228426015712E-2</v>
      </c>
      <c r="G1631" s="2">
        <f t="shared" si="147"/>
        <v>-2.296980912294035E-2</v>
      </c>
      <c r="H1631" s="2" t="str">
        <f t="shared" si="148"/>
        <v>Hold</v>
      </c>
    </row>
    <row r="1632" spans="1:8" ht="13.5" x14ac:dyDescent="0.25">
      <c r="A1632" s="3">
        <f>TITRES_STAT!B1635</f>
        <v>44389</v>
      </c>
      <c r="B1632" s="17">
        <f>TITRES_STAT!D1635</f>
        <v>2.8</v>
      </c>
      <c r="C1632" s="2">
        <f t="shared" si="150"/>
        <v>2.9061076882036438</v>
      </c>
      <c r="D1632" s="2">
        <f t="shared" si="152"/>
        <v>2.8926803311711731</v>
      </c>
      <c r="E1632" s="2">
        <f t="shared" si="151"/>
        <v>1.3427357032470777E-2</v>
      </c>
      <c r="F1632" s="2">
        <f t="shared" si="149"/>
        <v>2.6760054147306728E-2</v>
      </c>
      <c r="G1632" s="2">
        <f t="shared" si="147"/>
        <v>-1.3332697114835951E-2</v>
      </c>
      <c r="H1632" s="2" t="str">
        <f t="shared" si="148"/>
        <v>Hold</v>
      </c>
    </row>
    <row r="1633" spans="1:8" ht="13.5" x14ac:dyDescent="0.25">
      <c r="A1633" s="3">
        <f>TITRES_STAT!B1636</f>
        <v>44390</v>
      </c>
      <c r="B1633" s="17">
        <f>TITRES_STAT!D1636</f>
        <v>2.76</v>
      </c>
      <c r="C1633" s="2">
        <f t="shared" si="150"/>
        <v>2.9036295823261602</v>
      </c>
      <c r="D1633" s="2">
        <f t="shared" si="152"/>
        <v>2.882852158491827</v>
      </c>
      <c r="E1633" s="2">
        <f t="shared" si="151"/>
        <v>2.0777423834333231E-2</v>
      </c>
      <c r="F1633" s="2">
        <f t="shared" si="149"/>
        <v>2.5563528084712031E-2</v>
      </c>
      <c r="G1633" s="2">
        <f t="shared" si="147"/>
        <v>-4.7861042503788004E-3</v>
      </c>
      <c r="H1633" s="2" t="str">
        <f t="shared" si="148"/>
        <v>Hold</v>
      </c>
    </row>
    <row r="1634" spans="1:8" ht="13.5" x14ac:dyDescent="0.25">
      <c r="A1634" s="3">
        <f>TITRES_STAT!B1637</f>
        <v>44391</v>
      </c>
      <c r="B1634" s="17">
        <f>TITRES_STAT!D1637</f>
        <v>2.77</v>
      </c>
      <c r="C1634" s="2">
        <f t="shared" si="150"/>
        <v>2.8907634927375203</v>
      </c>
      <c r="D1634" s="2">
        <f t="shared" si="152"/>
        <v>2.8744927393442841</v>
      </c>
      <c r="E1634" s="2">
        <f t="shared" si="151"/>
        <v>1.6270753393236248E-2</v>
      </c>
      <c r="F1634" s="2">
        <f t="shared" si="149"/>
        <v>2.3704973146416876E-2</v>
      </c>
      <c r="G1634" s="2">
        <f t="shared" si="147"/>
        <v>-7.4342197531806278E-3</v>
      </c>
      <c r="H1634" s="2" t="str">
        <f t="shared" si="148"/>
        <v>Hold</v>
      </c>
    </row>
    <row r="1635" spans="1:8" ht="13.5" x14ac:dyDescent="0.25">
      <c r="A1635" s="3">
        <f>TITRES_STAT!B1638</f>
        <v>44392</v>
      </c>
      <c r="B1635" s="17">
        <f>TITRES_STAT!D1638</f>
        <v>2.76</v>
      </c>
      <c r="C1635" s="2">
        <f t="shared" si="150"/>
        <v>2.8967998784702091</v>
      </c>
      <c r="D1635" s="2">
        <f t="shared" si="152"/>
        <v>2.8660117956891518</v>
      </c>
      <c r="E1635" s="2">
        <f t="shared" si="151"/>
        <v>3.078808278105738E-2</v>
      </c>
      <c r="F1635" s="2">
        <f t="shared" si="149"/>
        <v>2.5121595073344979E-2</v>
      </c>
      <c r="G1635" s="2">
        <f t="shared" si="147"/>
        <v>5.6664877077124004E-3</v>
      </c>
      <c r="H1635" s="2" t="str">
        <f t="shared" si="148"/>
        <v>Sell</v>
      </c>
    </row>
    <row r="1636" spans="1:8" ht="13.5" x14ac:dyDescent="0.25">
      <c r="A1636" s="3">
        <f>TITRES_STAT!B1639</f>
        <v>44393</v>
      </c>
      <c r="B1636" s="17">
        <f>TITRES_STAT!D1639</f>
        <v>2.76</v>
      </c>
      <c r="C1636" s="2">
        <f t="shared" si="150"/>
        <v>2.8895998971671002</v>
      </c>
      <c r="D1636" s="2">
        <f t="shared" si="152"/>
        <v>2.8581590700825479</v>
      </c>
      <c r="E1636" s="2">
        <f t="shared" si="151"/>
        <v>3.1440827084552314E-2</v>
      </c>
      <c r="F1636" s="2">
        <f t="shared" si="149"/>
        <v>2.6385441475586448E-2</v>
      </c>
      <c r="G1636" s="2">
        <f t="shared" ref="G1636:G1699" si="153">E1636-F1636</f>
        <v>5.0553856089658664E-3</v>
      </c>
      <c r="H1636" s="2" t="str">
        <f t="shared" ref="H1636:H1699" si="154">IF(G1636&lt;0,"Hold","Sell")</f>
        <v>Sell</v>
      </c>
    </row>
    <row r="1637" spans="1:8" ht="13.5" x14ac:dyDescent="0.25">
      <c r="A1637" s="3">
        <f>TITRES_STAT!B1640</f>
        <v>44396</v>
      </c>
      <c r="B1637" s="17">
        <f>TITRES_STAT!D1640</f>
        <v>2.8</v>
      </c>
      <c r="C1637" s="2">
        <f t="shared" si="150"/>
        <v>2.8835076052952386</v>
      </c>
      <c r="D1637" s="2">
        <f t="shared" si="152"/>
        <v>2.8538509908171736</v>
      </c>
      <c r="E1637" s="2">
        <f t="shared" si="151"/>
        <v>2.9656614478065002E-2</v>
      </c>
      <c r="F1637" s="2">
        <f t="shared" ref="F1637:F1700" si="155">(E1637*(2/(10)))+((1-(2/10))*F1636)</f>
        <v>2.703967607608216E-2</v>
      </c>
      <c r="G1637" s="2">
        <f t="shared" si="153"/>
        <v>2.6169384019828421E-3</v>
      </c>
      <c r="H1637" s="2" t="str">
        <f t="shared" si="154"/>
        <v>Sell</v>
      </c>
    </row>
    <row r="1638" spans="1:8" ht="13.5" x14ac:dyDescent="0.25">
      <c r="A1638" s="3">
        <f>TITRES_STAT!B1641</f>
        <v>44399</v>
      </c>
      <c r="B1638" s="17">
        <f>TITRES_STAT!D1641</f>
        <v>2.8</v>
      </c>
      <c r="C1638" s="2">
        <f t="shared" si="150"/>
        <v>2.8783525890959711</v>
      </c>
      <c r="D1638" s="2">
        <f t="shared" si="152"/>
        <v>2.8498620285344201</v>
      </c>
      <c r="E1638" s="2">
        <f t="shared" si="151"/>
        <v>2.8490560561551082E-2</v>
      </c>
      <c r="F1638" s="2">
        <f t="shared" si="155"/>
        <v>2.7329852973175944E-2</v>
      </c>
      <c r="G1638" s="2">
        <f t="shared" si="153"/>
        <v>1.1607075883751372E-3</v>
      </c>
      <c r="H1638" s="2" t="str">
        <f t="shared" si="154"/>
        <v>Sell</v>
      </c>
    </row>
    <row r="1639" spans="1:8" ht="13.5" x14ac:dyDescent="0.25">
      <c r="A1639" s="3">
        <f>TITRES_STAT!B1642</f>
        <v>44400</v>
      </c>
      <c r="B1639" s="17">
        <f>TITRES_STAT!D1642</f>
        <v>2.8</v>
      </c>
      <c r="C1639" s="2">
        <f t="shared" si="150"/>
        <v>2.8739906523119756</v>
      </c>
      <c r="D1639" s="2">
        <f t="shared" si="152"/>
        <v>2.8461685449392777</v>
      </c>
      <c r="E1639" s="2">
        <f t="shared" si="151"/>
        <v>2.7822107372697857E-2</v>
      </c>
      <c r="F1639" s="2">
        <f t="shared" si="155"/>
        <v>2.7428303853080326E-2</v>
      </c>
      <c r="G1639" s="2">
        <f t="shared" si="153"/>
        <v>3.9380351961753116E-4</v>
      </c>
      <c r="H1639" s="2" t="str">
        <f t="shared" si="154"/>
        <v>Sell</v>
      </c>
    </row>
    <row r="1640" spans="1:8" ht="13.5" x14ac:dyDescent="0.25">
      <c r="A1640" s="3">
        <f>TITRES_STAT!B1643</f>
        <v>44403</v>
      </c>
      <c r="B1640" s="17">
        <f>TITRES_STAT!D1643</f>
        <v>2.8</v>
      </c>
      <c r="C1640" s="2">
        <f t="shared" si="150"/>
        <v>2.8702997827255179</v>
      </c>
      <c r="D1640" s="2">
        <f t="shared" si="152"/>
        <v>2.8427486527215535</v>
      </c>
      <c r="E1640" s="2">
        <f t="shared" si="151"/>
        <v>2.7551130003964364E-2</v>
      </c>
      <c r="F1640" s="2">
        <f t="shared" si="155"/>
        <v>2.7452869083257135E-2</v>
      </c>
      <c r="G1640" s="2">
        <f t="shared" si="153"/>
        <v>9.8260920707228527E-5</v>
      </c>
      <c r="H1640" s="2" t="str">
        <f t="shared" si="154"/>
        <v>Sell</v>
      </c>
    </row>
    <row r="1641" spans="1:8" ht="13.5" x14ac:dyDescent="0.25">
      <c r="A1641" s="3">
        <f>TITRES_STAT!B1644</f>
        <v>44404</v>
      </c>
      <c r="B1641" s="17">
        <f>TITRES_STAT!D1644</f>
        <v>2.86</v>
      </c>
      <c r="C1641" s="2">
        <f t="shared" si="150"/>
        <v>2.859484431536977</v>
      </c>
      <c r="D1641" s="2">
        <f t="shared" si="152"/>
        <v>2.844026530297735</v>
      </c>
      <c r="E1641" s="2">
        <f t="shared" si="151"/>
        <v>1.5457901239241956E-2</v>
      </c>
      <c r="F1641" s="2">
        <f t="shared" si="155"/>
        <v>2.5053875514454101E-2</v>
      </c>
      <c r="G1641" s="2">
        <f t="shared" si="153"/>
        <v>-9.5959742752121449E-3</v>
      </c>
      <c r="H1641" s="2" t="str">
        <f t="shared" si="154"/>
        <v>Hold</v>
      </c>
    </row>
    <row r="1642" spans="1:8" ht="13.5" x14ac:dyDescent="0.25">
      <c r="A1642" s="3">
        <f>TITRES_STAT!B1645</f>
        <v>44405</v>
      </c>
      <c r="B1642" s="17">
        <f>TITRES_STAT!D1645</f>
        <v>2.9</v>
      </c>
      <c r="C1642" s="2">
        <f t="shared" si="150"/>
        <v>2.850332980531288</v>
      </c>
      <c r="D1642" s="2">
        <f t="shared" si="152"/>
        <v>2.8481727132386436</v>
      </c>
      <c r="E1642" s="2">
        <f t="shared" si="151"/>
        <v>2.1602672926444022E-3</v>
      </c>
      <c r="F1642" s="2">
        <f t="shared" si="155"/>
        <v>2.0475153870092161E-2</v>
      </c>
      <c r="G1642" s="2">
        <f t="shared" si="153"/>
        <v>-1.8314886577447759E-2</v>
      </c>
      <c r="H1642" s="2" t="str">
        <f t="shared" si="154"/>
        <v>Hold</v>
      </c>
    </row>
    <row r="1643" spans="1:8" ht="13.5" x14ac:dyDescent="0.25">
      <c r="A1643" s="3">
        <f>TITRES_STAT!B1646</f>
        <v>44406</v>
      </c>
      <c r="B1643" s="17">
        <f>TITRES_STAT!D1646</f>
        <v>2.92</v>
      </c>
      <c r="C1643" s="2">
        <f t="shared" si="150"/>
        <v>2.8364355989110899</v>
      </c>
      <c r="D1643" s="2">
        <f t="shared" si="152"/>
        <v>2.853493252998744</v>
      </c>
      <c r="E1643" s="2">
        <f t="shared" si="151"/>
        <v>-1.7057654087654139E-2</v>
      </c>
      <c r="F1643" s="2">
        <f t="shared" si="155"/>
        <v>1.2968592278542902E-2</v>
      </c>
      <c r="G1643" s="2">
        <f t="shared" si="153"/>
        <v>-3.0026246366197041E-2</v>
      </c>
      <c r="H1643" s="2" t="str">
        <f t="shared" si="154"/>
        <v>Hold</v>
      </c>
    </row>
    <row r="1644" spans="1:8" ht="13.5" x14ac:dyDescent="0.25">
      <c r="A1644" s="3">
        <f>TITRES_STAT!B1647</f>
        <v>44407</v>
      </c>
      <c r="B1644" s="17">
        <f>TITRES_STAT!D1647</f>
        <v>2.9</v>
      </c>
      <c r="C1644" s="2">
        <f t="shared" si="150"/>
        <v>2.8262147375401532</v>
      </c>
      <c r="D1644" s="2">
        <f t="shared" si="152"/>
        <v>2.8569381972210595</v>
      </c>
      <c r="E1644" s="2">
        <f t="shared" si="151"/>
        <v>-3.0723459680906284E-2</v>
      </c>
      <c r="F1644" s="2">
        <f t="shared" si="155"/>
        <v>4.2301818866530639E-3</v>
      </c>
      <c r="G1644" s="2">
        <f t="shared" si="153"/>
        <v>-3.4953641567559347E-2</v>
      </c>
      <c r="H1644" s="2" t="str">
        <f t="shared" si="154"/>
        <v>Hold</v>
      </c>
    </row>
    <row r="1645" spans="1:8" ht="13.5" x14ac:dyDescent="0.25">
      <c r="A1645" s="3">
        <f>TITRES_STAT!B1648</f>
        <v>44410</v>
      </c>
      <c r="B1645" s="17">
        <f>TITRES_STAT!D1648</f>
        <v>2.82</v>
      </c>
      <c r="C1645" s="2">
        <f t="shared" si="150"/>
        <v>2.8160278548416682</v>
      </c>
      <c r="D1645" s="2">
        <f t="shared" si="152"/>
        <v>2.8542020344639436</v>
      </c>
      <c r="E1645" s="2">
        <f t="shared" si="151"/>
        <v>-3.8174179622275428E-2</v>
      </c>
      <c r="F1645" s="2">
        <f t="shared" si="155"/>
        <v>-4.2506904151326345E-3</v>
      </c>
      <c r="G1645" s="2">
        <f t="shared" si="153"/>
        <v>-3.392348920714279E-2</v>
      </c>
      <c r="H1645" s="2" t="str">
        <f t="shared" si="154"/>
        <v>Hold</v>
      </c>
    </row>
    <row r="1646" spans="1:8" ht="13.5" x14ac:dyDescent="0.25">
      <c r="A1646" s="3">
        <f>TITRES_STAT!B1649</f>
        <v>44411</v>
      </c>
      <c r="B1646" s="17">
        <f>TITRES_STAT!D1649</f>
        <v>2.82</v>
      </c>
      <c r="C1646" s="2">
        <f t="shared" si="150"/>
        <v>2.8074081848660271</v>
      </c>
      <c r="D1646" s="2">
        <f t="shared" si="152"/>
        <v>2.8516685504295771</v>
      </c>
      <c r="E1646" s="2">
        <f t="shared" si="151"/>
        <v>-4.4260365563550064E-2</v>
      </c>
      <c r="F1646" s="2">
        <f t="shared" si="155"/>
        <v>-1.2252625444816121E-2</v>
      </c>
      <c r="G1646" s="2">
        <f t="shared" si="153"/>
        <v>-3.2007740118733946E-2</v>
      </c>
      <c r="H1646" s="2" t="str">
        <f t="shared" si="154"/>
        <v>Hold</v>
      </c>
    </row>
    <row r="1647" spans="1:8" ht="13.5" x14ac:dyDescent="0.25">
      <c r="A1647" s="3">
        <f>TITRES_STAT!B1650</f>
        <v>44412</v>
      </c>
      <c r="B1647" s="17">
        <f>TITRES_STAT!D1650</f>
        <v>2.82</v>
      </c>
      <c r="C1647" s="2">
        <f t="shared" si="150"/>
        <v>2.8062684641174078</v>
      </c>
      <c r="D1647" s="2">
        <f t="shared" si="152"/>
        <v>2.849322731879238</v>
      </c>
      <c r="E1647" s="2">
        <f t="shared" si="151"/>
        <v>-4.3054267761830189E-2</v>
      </c>
      <c r="F1647" s="2">
        <f t="shared" si="155"/>
        <v>-1.8412953908218933E-2</v>
      </c>
      <c r="G1647" s="2">
        <f t="shared" si="153"/>
        <v>-2.4641313853611256E-2</v>
      </c>
      <c r="H1647" s="2" t="str">
        <f t="shared" si="154"/>
        <v>Hold</v>
      </c>
    </row>
    <row r="1648" spans="1:8" ht="13.5" x14ac:dyDescent="0.25">
      <c r="A1648" s="3">
        <f>TITRES_STAT!B1651</f>
        <v>44413</v>
      </c>
      <c r="B1648" s="17">
        <f>TITRES_STAT!D1651</f>
        <v>2.8</v>
      </c>
      <c r="C1648" s="2">
        <f t="shared" si="150"/>
        <v>2.8053040850224216</v>
      </c>
      <c r="D1648" s="2">
        <f t="shared" si="152"/>
        <v>2.8456691961844793</v>
      </c>
      <c r="E1648" s="2">
        <f t="shared" si="151"/>
        <v>-4.0365111162057765E-2</v>
      </c>
      <c r="F1648" s="2">
        <f t="shared" si="155"/>
        <v>-2.28033853589867E-2</v>
      </c>
      <c r="G1648" s="2">
        <f t="shared" si="153"/>
        <v>-1.7561725803071065E-2</v>
      </c>
      <c r="H1648" s="2" t="str">
        <f t="shared" si="154"/>
        <v>Hold</v>
      </c>
    </row>
    <row r="1649" spans="1:8" ht="13.5" x14ac:dyDescent="0.25">
      <c r="A1649" s="3">
        <f>TITRES_STAT!B1652</f>
        <v>44414</v>
      </c>
      <c r="B1649" s="17">
        <f>TITRES_STAT!D1652</f>
        <v>2.78</v>
      </c>
      <c r="C1649" s="2">
        <f t="shared" si="150"/>
        <v>2.8044880719420489</v>
      </c>
      <c r="D1649" s="2">
        <f t="shared" si="152"/>
        <v>2.8408048112819251</v>
      </c>
      <c r="E1649" s="2">
        <f t="shared" si="151"/>
        <v>-3.6316739339876225E-2</v>
      </c>
      <c r="F1649" s="2">
        <f t="shared" si="155"/>
        <v>-2.550605615516461E-2</v>
      </c>
      <c r="G1649" s="2">
        <f t="shared" si="153"/>
        <v>-1.0810683184711616E-2</v>
      </c>
      <c r="H1649" s="2" t="str">
        <f t="shared" si="154"/>
        <v>Hold</v>
      </c>
    </row>
    <row r="1650" spans="1:8" ht="13.5" x14ac:dyDescent="0.25">
      <c r="A1650" s="3">
        <f>TITRES_STAT!B1653</f>
        <v>44417</v>
      </c>
      <c r="B1650" s="17">
        <f>TITRES_STAT!D1653</f>
        <v>2.8</v>
      </c>
      <c r="C1650" s="2">
        <f t="shared" si="150"/>
        <v>2.8037975993355797</v>
      </c>
      <c r="D1650" s="2">
        <f t="shared" si="152"/>
        <v>2.8377822326684492</v>
      </c>
      <c r="E1650" s="2">
        <f t="shared" si="151"/>
        <v>-3.3984633332869496E-2</v>
      </c>
      <c r="F1650" s="2">
        <f t="shared" si="155"/>
        <v>-2.7201771590705588E-2</v>
      </c>
      <c r="G1650" s="2">
        <f t="shared" si="153"/>
        <v>-6.7828617421639079E-3</v>
      </c>
      <c r="H1650" s="2" t="str">
        <f t="shared" si="154"/>
        <v>Hold</v>
      </c>
    </row>
    <row r="1651" spans="1:8" ht="13.5" x14ac:dyDescent="0.25">
      <c r="A1651" s="3">
        <f>TITRES_STAT!B1654</f>
        <v>44419</v>
      </c>
      <c r="B1651" s="17">
        <f>TITRES_STAT!D1654</f>
        <v>2.72</v>
      </c>
      <c r="C1651" s="2">
        <f t="shared" si="150"/>
        <v>2.8124441225147212</v>
      </c>
      <c r="D1651" s="2">
        <f t="shared" si="152"/>
        <v>2.8290576228411566</v>
      </c>
      <c r="E1651" s="2">
        <f t="shared" si="151"/>
        <v>-1.6613500326435382E-2</v>
      </c>
      <c r="F1651" s="2">
        <f t="shared" si="155"/>
        <v>-2.5084117337851548E-2</v>
      </c>
      <c r="G1651" s="2">
        <f t="shared" si="153"/>
        <v>8.4706170114161664E-3</v>
      </c>
      <c r="H1651" s="2" t="str">
        <f t="shared" si="154"/>
        <v>Sell</v>
      </c>
    </row>
    <row r="1652" spans="1:8" ht="13.5" x14ac:dyDescent="0.25">
      <c r="A1652" s="3">
        <f>TITRES_STAT!B1655</f>
        <v>44420</v>
      </c>
      <c r="B1652" s="17">
        <f>TITRES_STAT!D1655</f>
        <v>2.75</v>
      </c>
      <c r="C1652" s="2">
        <f t="shared" si="150"/>
        <v>2.8259142575124567</v>
      </c>
      <c r="D1652" s="2">
        <f t="shared" si="152"/>
        <v>2.8232015026307007</v>
      </c>
      <c r="E1652" s="2">
        <f t="shared" si="151"/>
        <v>2.712754881756041E-3</v>
      </c>
      <c r="F1652" s="2">
        <f t="shared" si="155"/>
        <v>-1.9524742893930032E-2</v>
      </c>
      <c r="G1652" s="2">
        <f t="shared" si="153"/>
        <v>2.2237497775686073E-2</v>
      </c>
      <c r="H1652" s="2" t="str">
        <f t="shared" si="154"/>
        <v>Sell</v>
      </c>
    </row>
    <row r="1653" spans="1:8" ht="13.5" x14ac:dyDescent="0.25">
      <c r="A1653" s="3">
        <f>TITRES_STAT!B1656</f>
        <v>44424</v>
      </c>
      <c r="B1653" s="17">
        <f>TITRES_STAT!D1656</f>
        <v>2.78</v>
      </c>
      <c r="C1653" s="2">
        <f t="shared" si="150"/>
        <v>2.8403889871259249</v>
      </c>
      <c r="D1653" s="2">
        <f t="shared" si="152"/>
        <v>2.8200013913247228</v>
      </c>
      <c r="E1653" s="2">
        <f t="shared" si="151"/>
        <v>2.0387595801202085E-2</v>
      </c>
      <c r="F1653" s="2">
        <f t="shared" si="155"/>
        <v>-1.1542275154903608E-2</v>
      </c>
      <c r="G1653" s="2">
        <f t="shared" si="153"/>
        <v>3.1929870956105694E-2</v>
      </c>
      <c r="H1653" s="2" t="str">
        <f t="shared" si="154"/>
        <v>Sell</v>
      </c>
    </row>
    <row r="1654" spans="1:8" ht="13.5" x14ac:dyDescent="0.25">
      <c r="A1654" s="3">
        <f>TITRES_STAT!B1657</f>
        <v>44425</v>
      </c>
      <c r="B1654" s="17">
        <f>TITRES_STAT!D1657</f>
        <v>2.74</v>
      </c>
      <c r="C1654" s="2">
        <f t="shared" si="150"/>
        <v>2.8495599121834752</v>
      </c>
      <c r="D1654" s="2">
        <f t="shared" si="152"/>
        <v>2.8140753623377064</v>
      </c>
      <c r="E1654" s="2">
        <f t="shared" si="151"/>
        <v>3.5484549845768765E-2</v>
      </c>
      <c r="F1654" s="2">
        <f t="shared" si="155"/>
        <v>-2.1369101547691347E-3</v>
      </c>
      <c r="G1654" s="2">
        <f t="shared" si="153"/>
        <v>3.7621460000537899E-2</v>
      </c>
      <c r="H1654" s="2" t="str">
        <f t="shared" si="154"/>
        <v>Sell</v>
      </c>
    </row>
    <row r="1655" spans="1:8" ht="13.5" x14ac:dyDescent="0.25">
      <c r="A1655" s="3">
        <f>TITRES_STAT!B1658</f>
        <v>44426</v>
      </c>
      <c r="B1655" s="17">
        <f>TITRES_STAT!D1658</f>
        <v>2.77</v>
      </c>
      <c r="C1655" s="2">
        <f t="shared" si="150"/>
        <v>2.8450122333860177</v>
      </c>
      <c r="D1655" s="2">
        <f t="shared" si="152"/>
        <v>2.8108105206830616</v>
      </c>
      <c r="E1655" s="2">
        <f t="shared" si="151"/>
        <v>3.4201712702956133E-2</v>
      </c>
      <c r="F1655" s="2">
        <f t="shared" si="155"/>
        <v>5.1308144167759194E-3</v>
      </c>
      <c r="G1655" s="2">
        <f t="shared" si="153"/>
        <v>2.9070898286180213E-2</v>
      </c>
      <c r="H1655" s="2" t="str">
        <f t="shared" si="154"/>
        <v>Sell</v>
      </c>
    </row>
    <row r="1656" spans="1:8" ht="13.5" x14ac:dyDescent="0.25">
      <c r="A1656" s="3">
        <f>TITRES_STAT!B1659</f>
        <v>44427</v>
      </c>
      <c r="B1656" s="17">
        <f>TITRES_STAT!D1659</f>
        <v>2.79</v>
      </c>
      <c r="C1656" s="2">
        <f t="shared" si="150"/>
        <v>2.8411641974804764</v>
      </c>
      <c r="D1656" s="2">
        <f t="shared" si="152"/>
        <v>2.8092690006324643</v>
      </c>
      <c r="E1656" s="2">
        <f t="shared" si="151"/>
        <v>3.189519684801212E-2</v>
      </c>
      <c r="F1656" s="2">
        <f t="shared" si="155"/>
        <v>1.048369090302316E-2</v>
      </c>
      <c r="G1656" s="2">
        <f t="shared" si="153"/>
        <v>2.1411505944988959E-2</v>
      </c>
      <c r="H1656" s="2" t="str">
        <f t="shared" si="154"/>
        <v>Sell</v>
      </c>
    </row>
    <row r="1657" spans="1:8" ht="13.5" x14ac:dyDescent="0.25">
      <c r="A1657" s="3">
        <f>TITRES_STAT!B1660</f>
        <v>44428</v>
      </c>
      <c r="B1657" s="17">
        <f>TITRES_STAT!D1660</f>
        <v>2.78</v>
      </c>
      <c r="C1657" s="2">
        <f t="shared" si="150"/>
        <v>2.8379081670988646</v>
      </c>
      <c r="D1657" s="2">
        <f t="shared" si="152"/>
        <v>2.807100926511541</v>
      </c>
      <c r="E1657" s="2">
        <f t="shared" si="151"/>
        <v>3.0807240587323648E-2</v>
      </c>
      <c r="F1657" s="2">
        <f t="shared" si="155"/>
        <v>1.454840083988326E-2</v>
      </c>
      <c r="G1657" s="2">
        <f t="shared" si="153"/>
        <v>1.6258839747440388E-2</v>
      </c>
      <c r="H1657" s="2" t="str">
        <f t="shared" si="154"/>
        <v>Sell</v>
      </c>
    </row>
    <row r="1658" spans="1:8" ht="13.5" x14ac:dyDescent="0.25">
      <c r="A1658" s="3">
        <f>TITRES_STAT!B1661</f>
        <v>44431</v>
      </c>
      <c r="B1658" s="17">
        <f>TITRES_STAT!D1661</f>
        <v>2.72</v>
      </c>
      <c r="C1658" s="2">
        <f t="shared" si="150"/>
        <v>2.8320761413913473</v>
      </c>
      <c r="D1658" s="2">
        <f t="shared" si="152"/>
        <v>2.8006490060292046</v>
      </c>
      <c r="E1658" s="2">
        <f t="shared" si="151"/>
        <v>3.14271353621427E-2</v>
      </c>
      <c r="F1658" s="2">
        <f t="shared" si="155"/>
        <v>1.792414774433515E-2</v>
      </c>
      <c r="G1658" s="2">
        <f t="shared" si="153"/>
        <v>1.3502987617807549E-2</v>
      </c>
      <c r="H1658" s="2" t="str">
        <f t="shared" si="154"/>
        <v>Sell</v>
      </c>
    </row>
    <row r="1659" spans="1:8" ht="13.5" x14ac:dyDescent="0.25">
      <c r="A1659" s="3">
        <f>TITRES_STAT!B1662</f>
        <v>44432</v>
      </c>
      <c r="B1659" s="17">
        <f>TITRES_STAT!D1662</f>
        <v>2.77</v>
      </c>
      <c r="C1659" s="2">
        <f t="shared" si="150"/>
        <v>2.8240644273311397</v>
      </c>
      <c r="D1659" s="2">
        <f t="shared" si="152"/>
        <v>2.7983787092863004</v>
      </c>
      <c r="E1659" s="2">
        <f t="shared" si="151"/>
        <v>2.5685718044839323E-2</v>
      </c>
      <c r="F1659" s="2">
        <f t="shared" si="155"/>
        <v>1.9476461804435987E-2</v>
      </c>
      <c r="G1659" s="2">
        <f t="shared" si="153"/>
        <v>6.2092562404033359E-3</v>
      </c>
      <c r="H1659" s="2" t="str">
        <f t="shared" si="154"/>
        <v>Sell</v>
      </c>
    </row>
    <row r="1660" spans="1:8" ht="13.5" x14ac:dyDescent="0.25">
      <c r="A1660" s="3">
        <f>TITRES_STAT!B1663</f>
        <v>44433</v>
      </c>
      <c r="B1660" s="17">
        <f>TITRES_STAT!D1663</f>
        <v>2.7</v>
      </c>
      <c r="C1660" s="2">
        <f t="shared" si="150"/>
        <v>2.8203622077417334</v>
      </c>
      <c r="D1660" s="2">
        <f t="shared" si="152"/>
        <v>2.7910913974873153</v>
      </c>
      <c r="E1660" s="2">
        <f t="shared" si="151"/>
        <v>2.9270810254418134E-2</v>
      </c>
      <c r="F1660" s="2">
        <f t="shared" si="155"/>
        <v>2.1435331494432417E-2</v>
      </c>
      <c r="G1660" s="2">
        <f t="shared" si="153"/>
        <v>7.8354787599857166E-3</v>
      </c>
      <c r="H1660" s="2" t="str">
        <f t="shared" si="154"/>
        <v>Sell</v>
      </c>
    </row>
    <row r="1661" spans="1:8" ht="13.5" x14ac:dyDescent="0.25">
      <c r="A1661" s="3">
        <f>TITRES_STAT!B1664</f>
        <v>44434</v>
      </c>
      <c r="B1661" s="17">
        <f>TITRES_STAT!D1664</f>
        <v>2.77</v>
      </c>
      <c r="C1661" s="2">
        <f t="shared" si="150"/>
        <v>2.804921868089159</v>
      </c>
      <c r="D1661" s="2">
        <f t="shared" si="152"/>
        <v>2.7895290717475141</v>
      </c>
      <c r="E1661" s="2">
        <f t="shared" si="151"/>
        <v>1.5392796341644921E-2</v>
      </c>
      <c r="F1661" s="2">
        <f t="shared" si="155"/>
        <v>2.0226824463874919E-2</v>
      </c>
      <c r="G1661" s="2">
        <f t="shared" si="153"/>
        <v>-4.8340281222299976E-3</v>
      </c>
      <c r="H1661" s="2" t="str">
        <f t="shared" si="154"/>
        <v>Hold</v>
      </c>
    </row>
    <row r="1662" spans="1:8" ht="13.5" x14ac:dyDescent="0.25">
      <c r="A1662" s="3">
        <f>TITRES_STAT!B1665</f>
        <v>44435</v>
      </c>
      <c r="B1662" s="17">
        <f>TITRES_STAT!D1665</f>
        <v>2.76</v>
      </c>
      <c r="C1662" s="2">
        <f t="shared" si="150"/>
        <v>2.7964723499215962</v>
      </c>
      <c r="D1662" s="2">
        <f t="shared" si="152"/>
        <v>2.78734173309955</v>
      </c>
      <c r="E1662" s="2">
        <f t="shared" si="151"/>
        <v>9.1306168220461892E-3</v>
      </c>
      <c r="F1662" s="2">
        <f t="shared" si="155"/>
        <v>1.8007582935509175E-2</v>
      </c>
      <c r="G1662" s="2">
        <f t="shared" si="153"/>
        <v>-8.8769661134629856E-3</v>
      </c>
      <c r="H1662" s="2" t="str">
        <f t="shared" si="154"/>
        <v>Hold</v>
      </c>
    </row>
    <row r="1663" spans="1:8" ht="13.5" x14ac:dyDescent="0.25">
      <c r="A1663" s="3">
        <f>TITRES_STAT!B1666</f>
        <v>44438</v>
      </c>
      <c r="B1663" s="17">
        <f>TITRES_STAT!D1666</f>
        <v>2.68</v>
      </c>
      <c r="C1663" s="2">
        <f t="shared" si="150"/>
        <v>2.7939381422413505</v>
      </c>
      <c r="D1663" s="2">
        <f t="shared" si="152"/>
        <v>2.7793904936106943</v>
      </c>
      <c r="E1663" s="2">
        <f t="shared" si="151"/>
        <v>1.4547648630656163E-2</v>
      </c>
      <c r="F1663" s="2">
        <f t="shared" si="155"/>
        <v>1.7315596074538572E-2</v>
      </c>
      <c r="G1663" s="2">
        <f t="shared" si="153"/>
        <v>-2.7679474438824098E-3</v>
      </c>
      <c r="H1663" s="2" t="str">
        <f t="shared" si="154"/>
        <v>Hold</v>
      </c>
    </row>
    <row r="1664" spans="1:8" ht="13.5" x14ac:dyDescent="0.25">
      <c r="A1664" s="3">
        <f>TITRES_STAT!B1667</f>
        <v>44439</v>
      </c>
      <c r="B1664" s="17">
        <f>TITRES_STAT!D1667</f>
        <v>2.75</v>
      </c>
      <c r="C1664" s="2">
        <f t="shared" si="150"/>
        <v>2.785639966511912</v>
      </c>
      <c r="D1664" s="2">
        <f t="shared" si="152"/>
        <v>2.7772134200099021</v>
      </c>
      <c r="E1664" s="2">
        <f t="shared" si="151"/>
        <v>8.4265465020099128E-3</v>
      </c>
      <c r="F1664" s="2">
        <f t="shared" si="155"/>
        <v>1.5537786160032841E-2</v>
      </c>
      <c r="G1664" s="2">
        <f t="shared" si="153"/>
        <v>-7.1112396580229279E-3</v>
      </c>
      <c r="H1664" s="2" t="str">
        <f t="shared" si="154"/>
        <v>Hold</v>
      </c>
    </row>
    <row r="1665" spans="1:8" ht="13.5" x14ac:dyDescent="0.25">
      <c r="A1665" s="3">
        <f>TITRES_STAT!B1668</f>
        <v>44440</v>
      </c>
      <c r="B1665" s="17">
        <f>TITRES_STAT!D1668</f>
        <v>2.76</v>
      </c>
      <c r="C1665" s="2">
        <f t="shared" si="150"/>
        <v>2.7832338178177718</v>
      </c>
      <c r="D1665" s="2">
        <f t="shared" si="152"/>
        <v>2.7759383518610203</v>
      </c>
      <c r="E1665" s="2">
        <f t="shared" si="151"/>
        <v>7.2954659567514568E-3</v>
      </c>
      <c r="F1665" s="2">
        <f t="shared" si="155"/>
        <v>1.3889322119376565E-2</v>
      </c>
      <c r="G1665" s="2">
        <f t="shared" si="153"/>
        <v>-6.5938561626251082E-3</v>
      </c>
      <c r="H1665" s="2" t="str">
        <f t="shared" si="154"/>
        <v>Hold</v>
      </c>
    </row>
    <row r="1666" spans="1:8" ht="13.5" x14ac:dyDescent="0.25">
      <c r="A1666" s="3">
        <f>TITRES_STAT!B1669</f>
        <v>44441</v>
      </c>
      <c r="B1666" s="17">
        <f>TITRES_STAT!D1669</f>
        <v>2.75</v>
      </c>
      <c r="C1666" s="2">
        <f t="shared" si="150"/>
        <v>2.7842747689227298</v>
      </c>
      <c r="D1666" s="2">
        <f t="shared" si="152"/>
        <v>2.7740169924639075</v>
      </c>
      <c r="E1666" s="2">
        <f t="shared" si="151"/>
        <v>1.025777645882231E-2</v>
      </c>
      <c r="F1666" s="2">
        <f t="shared" si="155"/>
        <v>1.3163012987265714E-2</v>
      </c>
      <c r="G1666" s="2">
        <f t="shared" si="153"/>
        <v>-2.9052365284434039E-3</v>
      </c>
      <c r="H1666" s="2" t="str">
        <f t="shared" si="154"/>
        <v>Hold</v>
      </c>
    </row>
    <row r="1667" spans="1:8" ht="13.5" x14ac:dyDescent="0.25">
      <c r="A1667" s="3">
        <f>TITRES_STAT!B1670</f>
        <v>44442</v>
      </c>
      <c r="B1667" s="17">
        <f>TITRES_STAT!D1670</f>
        <v>2.76</v>
      </c>
      <c r="C1667" s="2">
        <f t="shared" si="150"/>
        <v>2.7836171121653868</v>
      </c>
      <c r="D1667" s="2">
        <f t="shared" si="152"/>
        <v>2.7729786967258403</v>
      </c>
      <c r="E1667" s="2">
        <f t="shared" si="151"/>
        <v>1.0638415439546467E-2</v>
      </c>
      <c r="F1667" s="2">
        <f t="shared" si="155"/>
        <v>1.2658093477721864E-2</v>
      </c>
      <c r="G1667" s="2">
        <f t="shared" si="153"/>
        <v>-2.0196780381753973E-3</v>
      </c>
      <c r="H1667" s="2" t="str">
        <f t="shared" si="154"/>
        <v>Hold</v>
      </c>
    </row>
    <row r="1668" spans="1:8" ht="13.5" x14ac:dyDescent="0.25">
      <c r="A1668" s="3">
        <f>TITRES_STAT!B1671</f>
        <v>44445</v>
      </c>
      <c r="B1668" s="17">
        <f>TITRES_STAT!D1671</f>
        <v>2.76</v>
      </c>
      <c r="C1668" s="2">
        <f t="shared" si="150"/>
        <v>2.7738298641399428</v>
      </c>
      <c r="D1668" s="2">
        <f t="shared" si="152"/>
        <v>2.7720173117831854</v>
      </c>
      <c r="E1668" s="2">
        <f t="shared" si="151"/>
        <v>1.8125523567573687E-3</v>
      </c>
      <c r="F1668" s="2">
        <f t="shared" si="155"/>
        <v>1.0488985253528966E-2</v>
      </c>
      <c r="G1668" s="2">
        <f t="shared" si="153"/>
        <v>-8.6764328967715975E-3</v>
      </c>
      <c r="H1668" s="2" t="str">
        <f t="shared" si="154"/>
        <v>Hold</v>
      </c>
    </row>
    <row r="1669" spans="1:8" ht="13.5" x14ac:dyDescent="0.25">
      <c r="A1669" s="3">
        <f>TITRES_STAT!B1672</f>
        <v>44446</v>
      </c>
      <c r="B1669" s="17">
        <f>TITRES_STAT!D1672</f>
        <v>2.76</v>
      </c>
      <c r="C1669" s="2">
        <f t="shared" si="150"/>
        <v>2.7732406542722594</v>
      </c>
      <c r="D1669" s="2">
        <f t="shared" si="152"/>
        <v>2.7711271405399867</v>
      </c>
      <c r="E1669" s="2">
        <f t="shared" si="151"/>
        <v>2.1135137322727537E-3</v>
      </c>
      <c r="F1669" s="2">
        <f t="shared" si="155"/>
        <v>8.8138909492777254E-3</v>
      </c>
      <c r="G1669" s="2">
        <f t="shared" si="153"/>
        <v>-6.7003772170049717E-3</v>
      </c>
      <c r="H1669" s="2" t="str">
        <f t="shared" si="154"/>
        <v>Hold</v>
      </c>
    </row>
    <row r="1670" spans="1:8" ht="13.5" x14ac:dyDescent="0.25">
      <c r="A1670" s="3">
        <f>TITRES_STAT!B1673</f>
        <v>44447</v>
      </c>
      <c r="B1670" s="17">
        <f>TITRES_STAT!D1673</f>
        <v>2.75</v>
      </c>
      <c r="C1670" s="2">
        <f t="shared" si="150"/>
        <v>2.7619728613072962</v>
      </c>
      <c r="D1670" s="2">
        <f t="shared" si="152"/>
        <v>2.7695621671666544</v>
      </c>
      <c r="E1670" s="2">
        <f t="shared" si="151"/>
        <v>-7.5893058593581308E-3</v>
      </c>
      <c r="F1670" s="2">
        <f t="shared" si="155"/>
        <v>5.5332515875505545E-3</v>
      </c>
      <c r="G1670" s="2">
        <f t="shared" si="153"/>
        <v>-1.3122557446908685E-2</v>
      </c>
      <c r="H1670" s="2" t="str">
        <f t="shared" si="154"/>
        <v>Hold</v>
      </c>
    </row>
    <row r="1671" spans="1:8" ht="13.5" x14ac:dyDescent="0.25">
      <c r="A1671" s="3">
        <f>TITRES_STAT!B1674</f>
        <v>44448</v>
      </c>
      <c r="B1671" s="17">
        <f>TITRES_STAT!D1674</f>
        <v>2.76</v>
      </c>
      <c r="C1671" s="2">
        <f t="shared" si="150"/>
        <v>2.7632078057215583</v>
      </c>
      <c r="D1671" s="2">
        <f t="shared" si="152"/>
        <v>2.7688538584876428</v>
      </c>
      <c r="E1671" s="2">
        <f t="shared" si="151"/>
        <v>-5.6460527660844306E-3</v>
      </c>
      <c r="F1671" s="2">
        <f t="shared" si="155"/>
        <v>3.2973907168235574E-3</v>
      </c>
      <c r="G1671" s="2">
        <f t="shared" si="153"/>
        <v>-8.9434434829079885E-3</v>
      </c>
      <c r="H1671" s="2" t="str">
        <f t="shared" si="154"/>
        <v>Hold</v>
      </c>
    </row>
    <row r="1672" spans="1:8" ht="13.5" x14ac:dyDescent="0.25">
      <c r="A1672" s="3">
        <f>TITRES_STAT!B1675</f>
        <v>44449</v>
      </c>
      <c r="B1672" s="17">
        <f>TITRES_STAT!D1675</f>
        <v>2.75</v>
      </c>
      <c r="C1672" s="2">
        <f t="shared" si="150"/>
        <v>2.7627142971490111</v>
      </c>
      <c r="D1672" s="2">
        <f t="shared" si="152"/>
        <v>2.767457276377447</v>
      </c>
      <c r="E1672" s="2">
        <f t="shared" si="151"/>
        <v>-4.7429792284359173E-3</v>
      </c>
      <c r="F1672" s="2">
        <f t="shared" si="155"/>
        <v>1.6893167277716625E-3</v>
      </c>
      <c r="G1672" s="2">
        <f t="shared" si="153"/>
        <v>-6.4322959562075795E-3</v>
      </c>
      <c r="H1672" s="2" t="str">
        <f t="shared" si="154"/>
        <v>Hold</v>
      </c>
    </row>
    <row r="1673" spans="1:8" ht="13.5" x14ac:dyDescent="0.25">
      <c r="A1673" s="3">
        <f>TITRES_STAT!B1676</f>
        <v>44452</v>
      </c>
      <c r="B1673" s="17">
        <f>TITRES_STAT!D1676</f>
        <v>2.78</v>
      </c>
      <c r="C1673" s="2">
        <f t="shared" si="150"/>
        <v>2.7499890206645476</v>
      </c>
      <c r="D1673" s="2">
        <f t="shared" si="152"/>
        <v>2.7683863670161544</v>
      </c>
      <c r="E1673" s="2">
        <f t="shared" si="151"/>
        <v>-1.8397346351606725E-2</v>
      </c>
      <c r="F1673" s="2">
        <f t="shared" si="155"/>
        <v>-2.3280158881040149E-3</v>
      </c>
      <c r="G1673" s="2">
        <f t="shared" si="153"/>
        <v>-1.6069330463502708E-2</v>
      </c>
      <c r="H1673" s="2" t="str">
        <f t="shared" si="154"/>
        <v>Hold</v>
      </c>
    </row>
    <row r="1674" spans="1:8" ht="13.5" x14ac:dyDescent="0.25">
      <c r="A1674" s="3">
        <f>TITRES_STAT!B1677</f>
        <v>44453</v>
      </c>
      <c r="B1674" s="17">
        <f>TITRES_STAT!D1677</f>
        <v>2.71</v>
      </c>
      <c r="C1674" s="2">
        <f t="shared" si="150"/>
        <v>2.7499907097930789</v>
      </c>
      <c r="D1674" s="2">
        <f t="shared" si="152"/>
        <v>2.7640614509408836</v>
      </c>
      <c r="E1674" s="2">
        <f t="shared" si="151"/>
        <v>-1.4070741147804711E-2</v>
      </c>
      <c r="F1674" s="2">
        <f t="shared" si="155"/>
        <v>-4.6765609400441542E-3</v>
      </c>
      <c r="G1674" s="2">
        <f t="shared" si="153"/>
        <v>-9.3941802077605573E-3</v>
      </c>
      <c r="H1674" s="2" t="str">
        <f t="shared" si="154"/>
        <v>Hold</v>
      </c>
    </row>
    <row r="1675" spans="1:8" ht="13.5" x14ac:dyDescent="0.25">
      <c r="A1675" s="3">
        <f>TITRES_STAT!B1678</f>
        <v>44454</v>
      </c>
      <c r="B1675" s="17">
        <f>TITRES_STAT!D1678</f>
        <v>2.76</v>
      </c>
      <c r="C1675" s="2">
        <f t="shared" si="150"/>
        <v>2.7515306005941436</v>
      </c>
      <c r="D1675" s="2">
        <f t="shared" si="152"/>
        <v>2.7637606027230404</v>
      </c>
      <c r="E1675" s="2">
        <f t="shared" si="151"/>
        <v>-1.22300021288968E-2</v>
      </c>
      <c r="F1675" s="2">
        <f t="shared" si="155"/>
        <v>-6.1872491778146837E-3</v>
      </c>
      <c r="G1675" s="2">
        <f t="shared" si="153"/>
        <v>-6.042752951082116E-3</v>
      </c>
      <c r="H1675" s="2" t="str">
        <f t="shared" si="154"/>
        <v>Hold</v>
      </c>
    </row>
    <row r="1676" spans="1:8" ht="13.5" x14ac:dyDescent="0.25">
      <c r="A1676" s="3">
        <f>TITRES_STAT!B1679</f>
        <v>44455</v>
      </c>
      <c r="B1676" s="17">
        <f>TITRES_STAT!D1679</f>
        <v>2.74</v>
      </c>
      <c r="C1676" s="2">
        <f t="shared" si="150"/>
        <v>2.7512951235796601</v>
      </c>
      <c r="D1676" s="2">
        <f t="shared" si="152"/>
        <v>2.7620005580768892</v>
      </c>
      <c r="E1676" s="2">
        <f t="shared" si="151"/>
        <v>-1.0705434497229049E-2</v>
      </c>
      <c r="F1676" s="2">
        <f t="shared" si="155"/>
        <v>-7.0908862416975572E-3</v>
      </c>
      <c r="G1676" s="2">
        <f t="shared" si="153"/>
        <v>-3.6145482555314922E-3</v>
      </c>
      <c r="H1676" s="2" t="str">
        <f t="shared" si="154"/>
        <v>Hold</v>
      </c>
    </row>
    <row r="1677" spans="1:8" ht="13.5" x14ac:dyDescent="0.25">
      <c r="A1677" s="3">
        <f>TITRES_STAT!B1680</f>
        <v>44456</v>
      </c>
      <c r="B1677" s="17">
        <f>TITRES_STAT!D1680</f>
        <v>2.74</v>
      </c>
      <c r="C1677" s="2">
        <f t="shared" si="150"/>
        <v>2.7526343353366354</v>
      </c>
      <c r="D1677" s="2">
        <f t="shared" si="152"/>
        <v>2.7603708871082309</v>
      </c>
      <c r="E1677" s="2">
        <f t="shared" si="151"/>
        <v>-7.7365517715954901E-3</v>
      </c>
      <c r="F1677" s="2">
        <f t="shared" si="155"/>
        <v>-7.2200193476771443E-3</v>
      </c>
      <c r="G1677" s="2">
        <f t="shared" si="153"/>
        <v>-5.1653242391834584E-4</v>
      </c>
      <c r="H1677" s="2" t="str">
        <f t="shared" si="154"/>
        <v>Hold</v>
      </c>
    </row>
    <row r="1678" spans="1:8" ht="13.5" x14ac:dyDescent="0.25">
      <c r="A1678" s="3">
        <f>TITRES_STAT!B1681</f>
        <v>44459</v>
      </c>
      <c r="B1678" s="17">
        <f>TITRES_STAT!D1681</f>
        <v>2.72</v>
      </c>
      <c r="C1678" s="2">
        <f t="shared" si="150"/>
        <v>2.7537675145156144</v>
      </c>
      <c r="D1678" s="2">
        <f t="shared" si="152"/>
        <v>2.7573804510261399</v>
      </c>
      <c r="E1678" s="2">
        <f t="shared" si="151"/>
        <v>-3.6129365105255218E-3</v>
      </c>
      <c r="F1678" s="2">
        <f t="shared" si="155"/>
        <v>-6.4986027802468203E-3</v>
      </c>
      <c r="G1678" s="2">
        <f t="shared" si="153"/>
        <v>2.8856662697212985E-3</v>
      </c>
      <c r="H1678" s="2" t="str">
        <f t="shared" si="154"/>
        <v>Sell</v>
      </c>
    </row>
    <row r="1679" spans="1:8" ht="13.5" x14ac:dyDescent="0.25">
      <c r="A1679" s="3">
        <f>TITRES_STAT!B1682</f>
        <v>44460</v>
      </c>
      <c r="B1679" s="17">
        <f>TITRES_STAT!D1682</f>
        <v>2.73</v>
      </c>
      <c r="C1679" s="2">
        <f t="shared" ref="C1679:C1742" si="156">$C$4*B1669+C1678*(1-$C$4)</f>
        <v>2.7547263584362889</v>
      </c>
      <c r="D1679" s="2">
        <f t="shared" si="152"/>
        <v>2.7553522694686481</v>
      </c>
      <c r="E1679" s="2">
        <f t="shared" si="151"/>
        <v>-6.2591103235920542E-4</v>
      </c>
      <c r="F1679" s="2">
        <f t="shared" si="155"/>
        <v>-5.3240644306692978E-3</v>
      </c>
      <c r="G1679" s="2">
        <f t="shared" si="153"/>
        <v>4.6981533983100924E-3</v>
      </c>
      <c r="H1679" s="2" t="str">
        <f t="shared" si="154"/>
        <v>Sell</v>
      </c>
    </row>
    <row r="1680" spans="1:8" ht="13.5" x14ac:dyDescent="0.25">
      <c r="A1680" s="3">
        <f>TITRES_STAT!B1683</f>
        <v>44461</v>
      </c>
      <c r="B1680" s="17">
        <f>TITRES_STAT!D1683</f>
        <v>2.6</v>
      </c>
      <c r="C1680" s="2">
        <f t="shared" si="156"/>
        <v>2.7539992263691673</v>
      </c>
      <c r="D1680" s="2">
        <f t="shared" si="152"/>
        <v>2.7438446939524521</v>
      </c>
      <c r="E1680" s="2">
        <f t="shared" si="151"/>
        <v>1.0154532416715156E-2</v>
      </c>
      <c r="F1680" s="2">
        <f t="shared" si="155"/>
        <v>-2.2283450611924075E-3</v>
      </c>
      <c r="G1680" s="2">
        <f t="shared" si="153"/>
        <v>1.2382877477907565E-2</v>
      </c>
      <c r="H1680" s="2" t="str">
        <f t="shared" si="154"/>
        <v>Sell</v>
      </c>
    </row>
    <row r="1681" spans="1:8" ht="13.5" x14ac:dyDescent="0.25">
      <c r="A1681" s="3">
        <f>TITRES_STAT!B1684</f>
        <v>44462</v>
      </c>
      <c r="B1681" s="17">
        <f>TITRES_STAT!D1684</f>
        <v>2.73</v>
      </c>
      <c r="C1681" s="2">
        <f t="shared" si="156"/>
        <v>2.7549224223123723</v>
      </c>
      <c r="D1681" s="2">
        <f t="shared" si="152"/>
        <v>2.7428191610670853</v>
      </c>
      <c r="E1681" s="2">
        <f t="shared" si="151"/>
        <v>1.2103261245286934E-2</v>
      </c>
      <c r="F1681" s="2">
        <f t="shared" si="155"/>
        <v>6.3797620010346066E-4</v>
      </c>
      <c r="G1681" s="2">
        <f t="shared" si="153"/>
        <v>1.1465285045183474E-2</v>
      </c>
      <c r="H1681" s="2" t="str">
        <f t="shared" si="154"/>
        <v>Sell</v>
      </c>
    </row>
    <row r="1682" spans="1:8" ht="13.5" x14ac:dyDescent="0.25">
      <c r="A1682" s="3">
        <f>TITRES_STAT!B1685</f>
        <v>44463</v>
      </c>
      <c r="B1682" s="17">
        <f>TITRES_STAT!D1685</f>
        <v>2.79</v>
      </c>
      <c r="C1682" s="2">
        <f t="shared" si="156"/>
        <v>2.7541651265720075</v>
      </c>
      <c r="D1682" s="2">
        <f t="shared" si="152"/>
        <v>2.746314038025079</v>
      </c>
      <c r="E1682" s="2">
        <f t="shared" si="151"/>
        <v>7.8510885469285085E-3</v>
      </c>
      <c r="F1682" s="2">
        <f t="shared" si="155"/>
        <v>2.0805986694684702E-3</v>
      </c>
      <c r="G1682" s="2">
        <f t="shared" si="153"/>
        <v>5.7704898774600388E-3</v>
      </c>
      <c r="H1682" s="2" t="str">
        <f t="shared" si="154"/>
        <v>Sell</v>
      </c>
    </row>
    <row r="1683" spans="1:8" ht="13.5" x14ac:dyDescent="0.25">
      <c r="A1683" s="3">
        <f>TITRES_STAT!B1686</f>
        <v>44466</v>
      </c>
      <c r="B1683" s="17">
        <f>TITRES_STAT!D1686</f>
        <v>2.87</v>
      </c>
      <c r="C1683" s="2">
        <f t="shared" si="156"/>
        <v>2.7581397224840063</v>
      </c>
      <c r="D1683" s="2">
        <f t="shared" si="152"/>
        <v>2.7554759611343327</v>
      </c>
      <c r="E1683" s="2">
        <f t="shared" si="151"/>
        <v>2.6637613496736101E-3</v>
      </c>
      <c r="F1683" s="2">
        <f t="shared" si="155"/>
        <v>2.1972312055094983E-3</v>
      </c>
      <c r="G1683" s="2">
        <f t="shared" si="153"/>
        <v>4.6653014416411179E-4</v>
      </c>
      <c r="H1683" s="2" t="str">
        <f t="shared" si="154"/>
        <v>Sell</v>
      </c>
    </row>
    <row r="1684" spans="1:8" ht="13.5" x14ac:dyDescent="0.25">
      <c r="A1684" s="3">
        <f>TITRES_STAT!B1687</f>
        <v>44467</v>
      </c>
      <c r="B1684" s="17">
        <f>TITRES_STAT!D1687</f>
        <v>2.83</v>
      </c>
      <c r="C1684" s="2">
        <f t="shared" si="156"/>
        <v>2.7507336113326208</v>
      </c>
      <c r="D1684" s="2">
        <f t="shared" si="152"/>
        <v>2.7609962603095672</v>
      </c>
      <c r="E1684" s="2">
        <f t="shared" si="151"/>
        <v>-1.0262648976946398E-2</v>
      </c>
      <c r="F1684" s="2">
        <f t="shared" si="155"/>
        <v>-2.9474483098168081E-4</v>
      </c>
      <c r="G1684" s="2">
        <f t="shared" si="153"/>
        <v>-9.9679041459647174E-3</v>
      </c>
      <c r="H1684" s="2" t="str">
        <f t="shared" si="154"/>
        <v>Hold</v>
      </c>
    </row>
    <row r="1685" spans="1:8" ht="13.5" x14ac:dyDescent="0.25">
      <c r="A1685" s="3">
        <f>TITRES_STAT!B1688</f>
        <v>44468</v>
      </c>
      <c r="B1685" s="17">
        <f>TITRES_STAT!D1688</f>
        <v>2.87</v>
      </c>
      <c r="C1685" s="2">
        <f t="shared" si="156"/>
        <v>2.7521592095891405</v>
      </c>
      <c r="D1685" s="2">
        <f t="shared" si="152"/>
        <v>2.7690706113977477</v>
      </c>
      <c r="E1685" s="2">
        <f t="shared" si="151"/>
        <v>-1.6911401808607174E-2</v>
      </c>
      <c r="F1685" s="2">
        <f t="shared" si="155"/>
        <v>-3.6180762265067795E-3</v>
      </c>
      <c r="G1685" s="2">
        <f t="shared" si="153"/>
        <v>-1.3293325582100394E-2</v>
      </c>
      <c r="H1685" s="2" t="str">
        <f t="shared" si="154"/>
        <v>Hold</v>
      </c>
    </row>
    <row r="1686" spans="1:8" ht="13.5" x14ac:dyDescent="0.25">
      <c r="A1686" s="3">
        <f>TITRES_STAT!B1689</f>
        <v>44469</v>
      </c>
      <c r="B1686" s="17">
        <f>TITRES_STAT!D1689</f>
        <v>2.85</v>
      </c>
      <c r="C1686" s="2">
        <f t="shared" si="156"/>
        <v>2.7502885619600419</v>
      </c>
      <c r="D1686" s="2">
        <f t="shared" si="152"/>
        <v>2.7750653809238406</v>
      </c>
      <c r="E1686" s="2">
        <f t="shared" si="151"/>
        <v>-2.4776818963798686E-2</v>
      </c>
      <c r="F1686" s="2">
        <f t="shared" si="155"/>
        <v>-7.8498247739651611E-3</v>
      </c>
      <c r="G1686" s="2">
        <f t="shared" si="153"/>
        <v>-1.6926994189833525E-2</v>
      </c>
      <c r="H1686" s="2" t="str">
        <f t="shared" si="154"/>
        <v>Hold</v>
      </c>
    </row>
    <row r="1687" spans="1:8" ht="13.5" x14ac:dyDescent="0.25">
      <c r="A1687" s="3">
        <f>TITRES_STAT!B1690</f>
        <v>44470</v>
      </c>
      <c r="B1687" s="17">
        <f>TITRES_STAT!D1690</f>
        <v>2.84</v>
      </c>
      <c r="C1687" s="2">
        <f t="shared" si="156"/>
        <v>2.7487057062738818</v>
      </c>
      <c r="D1687" s="2">
        <f t="shared" si="152"/>
        <v>2.7798753527072599</v>
      </c>
      <c r="E1687" s="2">
        <f t="shared" si="151"/>
        <v>-3.1169646433378162E-2</v>
      </c>
      <c r="F1687" s="2">
        <f t="shared" si="155"/>
        <v>-1.2513789105847762E-2</v>
      </c>
      <c r="G1687" s="2">
        <f t="shared" si="153"/>
        <v>-1.86558573275304E-2</v>
      </c>
      <c r="H1687" s="2" t="str">
        <f t="shared" si="154"/>
        <v>Hold</v>
      </c>
    </row>
    <row r="1688" spans="1:8" ht="13.5" x14ac:dyDescent="0.25">
      <c r="A1688" s="3">
        <f>TITRES_STAT!B1691</f>
        <v>44473</v>
      </c>
      <c r="B1688" s="17">
        <f>TITRES_STAT!D1691</f>
        <v>2.79</v>
      </c>
      <c r="C1688" s="2">
        <f t="shared" si="156"/>
        <v>2.7442894437702079</v>
      </c>
      <c r="D1688" s="2">
        <f t="shared" si="152"/>
        <v>2.7806253265807963</v>
      </c>
      <c r="E1688" s="2">
        <f t="shared" si="151"/>
        <v>-3.6335882810588416E-2</v>
      </c>
      <c r="F1688" s="2">
        <f t="shared" si="155"/>
        <v>-1.7278207846795894E-2</v>
      </c>
      <c r="G1688" s="2">
        <f t="shared" si="153"/>
        <v>-1.9057674963792522E-2</v>
      </c>
      <c r="H1688" s="2" t="str">
        <f t="shared" si="154"/>
        <v>Hold</v>
      </c>
    </row>
    <row r="1689" spans="1:8" ht="13.5" x14ac:dyDescent="0.25">
      <c r="A1689" s="3">
        <f>TITRES_STAT!B1692</f>
        <v>44474</v>
      </c>
      <c r="B1689" s="17">
        <f>TITRES_STAT!D1692</f>
        <v>2.79</v>
      </c>
      <c r="C1689" s="2">
        <f t="shared" si="156"/>
        <v>2.7420910678055606</v>
      </c>
      <c r="D1689" s="2">
        <f t="shared" si="152"/>
        <v>2.7813197468340705</v>
      </c>
      <c r="E1689" s="2">
        <f t="shared" si="151"/>
        <v>-3.9228679028509905E-2</v>
      </c>
      <c r="F1689" s="2">
        <f t="shared" si="155"/>
        <v>-2.1668302083138698E-2</v>
      </c>
      <c r="G1689" s="2">
        <f t="shared" si="153"/>
        <v>-1.7560376945371207E-2</v>
      </c>
      <c r="H1689" s="2" t="str">
        <f t="shared" si="154"/>
        <v>Hold</v>
      </c>
    </row>
    <row r="1690" spans="1:8" ht="13.5" x14ac:dyDescent="0.25">
      <c r="A1690" s="3">
        <f>TITRES_STAT!B1693</f>
        <v>44475</v>
      </c>
      <c r="B1690" s="17">
        <f>TITRES_STAT!D1693</f>
        <v>2.79</v>
      </c>
      <c r="C1690" s="2">
        <f t="shared" si="156"/>
        <v>2.7202309035277819</v>
      </c>
      <c r="D1690" s="2">
        <f t="shared" si="152"/>
        <v>2.7819627285500652</v>
      </c>
      <c r="E1690" s="2">
        <f t="shared" si="151"/>
        <v>-6.173182502228336E-2</v>
      </c>
      <c r="F1690" s="2">
        <f t="shared" si="155"/>
        <v>-2.9681006670967632E-2</v>
      </c>
      <c r="G1690" s="2">
        <f t="shared" si="153"/>
        <v>-3.2050818351315728E-2</v>
      </c>
      <c r="H1690" s="2" t="str">
        <f t="shared" si="154"/>
        <v>Hold</v>
      </c>
    </row>
    <row r="1691" spans="1:8" ht="13.5" x14ac:dyDescent="0.25">
      <c r="A1691" s="3">
        <f>TITRES_STAT!B1694</f>
        <v>44476</v>
      </c>
      <c r="B1691" s="17">
        <f>TITRES_STAT!D1694</f>
        <v>2.75</v>
      </c>
      <c r="C1691" s="2">
        <f t="shared" si="156"/>
        <v>2.7217338414465844</v>
      </c>
      <c r="D1691" s="2">
        <f t="shared" si="152"/>
        <v>2.7795951190278383</v>
      </c>
      <c r="E1691" s="2">
        <f t="shared" si="151"/>
        <v>-5.7861277581253923E-2</v>
      </c>
      <c r="F1691" s="2">
        <f t="shared" si="155"/>
        <v>-3.5317060853024891E-2</v>
      </c>
      <c r="G1691" s="2">
        <f t="shared" si="153"/>
        <v>-2.2544216728229031E-2</v>
      </c>
      <c r="H1691" s="2" t="str">
        <f t="shared" si="154"/>
        <v>Hold</v>
      </c>
    </row>
    <row r="1692" spans="1:8" ht="13.5" x14ac:dyDescent="0.25">
      <c r="A1692" s="3">
        <f>TITRES_STAT!B1695</f>
        <v>44477</v>
      </c>
      <c r="B1692" s="17">
        <f>TITRES_STAT!D1695</f>
        <v>2.74</v>
      </c>
      <c r="C1692" s="2">
        <f t="shared" si="156"/>
        <v>2.7322363273778789</v>
      </c>
      <c r="D1692" s="2">
        <f t="shared" si="152"/>
        <v>2.7766621472479986</v>
      </c>
      <c r="E1692" s="2">
        <f t="shared" ref="E1692:E1755" si="157">C1692-D1692</f>
        <v>-4.4425819870119732E-2</v>
      </c>
      <c r="F1692" s="2">
        <f t="shared" si="155"/>
        <v>-3.7138812656443865E-2</v>
      </c>
      <c r="G1692" s="2">
        <f t="shared" si="153"/>
        <v>-7.2870072136758668E-3</v>
      </c>
      <c r="H1692" s="2" t="str">
        <f t="shared" si="154"/>
        <v>Hold</v>
      </c>
    </row>
    <row r="1693" spans="1:8" ht="13.5" x14ac:dyDescent="0.25">
      <c r="A1693" s="3">
        <f>TITRES_STAT!B1696</f>
        <v>44480</v>
      </c>
      <c r="B1693" s="17">
        <f>TITRES_STAT!D1696</f>
        <v>2.78</v>
      </c>
      <c r="C1693" s="2">
        <f t="shared" si="156"/>
        <v>2.753430738550513</v>
      </c>
      <c r="D1693" s="2">
        <f t="shared" ref="D1693:D1756" si="158">$D$4*B1693+(1-$D$4)*D1692</f>
        <v>2.7769093955999988</v>
      </c>
      <c r="E1693" s="2">
        <f t="shared" si="157"/>
        <v>-2.3478657049485818E-2</v>
      </c>
      <c r="F1693" s="2">
        <f t="shared" si="155"/>
        <v>-3.4406781535052257E-2</v>
      </c>
      <c r="G1693" s="2">
        <f t="shared" si="153"/>
        <v>1.0928124485566439E-2</v>
      </c>
      <c r="H1693" s="2" t="str">
        <f t="shared" si="154"/>
        <v>Sell</v>
      </c>
    </row>
    <row r="1694" spans="1:8" ht="13.5" x14ac:dyDescent="0.25">
      <c r="A1694" s="3">
        <f>TITRES_STAT!B1697</f>
        <v>44481</v>
      </c>
      <c r="B1694" s="17">
        <f>TITRES_STAT!D1697</f>
        <v>2.74</v>
      </c>
      <c r="C1694" s="2">
        <f t="shared" si="156"/>
        <v>2.7652106249273571</v>
      </c>
      <c r="D1694" s="2">
        <f t="shared" si="158"/>
        <v>2.7741753662962951</v>
      </c>
      <c r="E1694" s="2">
        <f t="shared" si="157"/>
        <v>-8.9647413689379896E-3</v>
      </c>
      <c r="F1694" s="2">
        <f t="shared" si="155"/>
        <v>-2.9318373501829406E-2</v>
      </c>
      <c r="G1694" s="2">
        <f t="shared" si="153"/>
        <v>2.0353632132891417E-2</v>
      </c>
      <c r="H1694" s="2" t="str">
        <f t="shared" si="154"/>
        <v>Sell</v>
      </c>
    </row>
    <row r="1695" spans="1:8" ht="13.5" x14ac:dyDescent="0.25">
      <c r="A1695" s="3">
        <f>TITRES_STAT!B1698</f>
        <v>44482</v>
      </c>
      <c r="B1695" s="17">
        <f>TITRES_STAT!D1698</f>
        <v>2.73</v>
      </c>
      <c r="C1695" s="2">
        <f t="shared" si="156"/>
        <v>2.7813320672462254</v>
      </c>
      <c r="D1695" s="2">
        <f t="shared" si="158"/>
        <v>2.7709031169410143</v>
      </c>
      <c r="E1695" s="2">
        <f t="shared" si="157"/>
        <v>1.0428950305211071E-2</v>
      </c>
      <c r="F1695" s="2">
        <f t="shared" si="155"/>
        <v>-2.1368908740421313E-2</v>
      </c>
      <c r="G1695" s="2">
        <f t="shared" si="153"/>
        <v>3.1797859045632385E-2</v>
      </c>
      <c r="H1695" s="2" t="str">
        <f t="shared" si="154"/>
        <v>Sell</v>
      </c>
    </row>
    <row r="1696" spans="1:8" ht="13.5" x14ac:dyDescent="0.25">
      <c r="A1696" s="3">
        <f>TITRES_STAT!B1699</f>
        <v>44483</v>
      </c>
      <c r="B1696" s="17">
        <f>TITRES_STAT!D1699</f>
        <v>2.68</v>
      </c>
      <c r="C1696" s="2">
        <f t="shared" si="156"/>
        <v>2.7918963645929602</v>
      </c>
      <c r="D1696" s="2">
        <f t="shared" si="158"/>
        <v>2.7641695527231613</v>
      </c>
      <c r="E1696" s="2">
        <f t="shared" si="157"/>
        <v>2.7726811869798862E-2</v>
      </c>
      <c r="F1696" s="2">
        <f t="shared" si="155"/>
        <v>-1.1549764618377279E-2</v>
      </c>
      <c r="G1696" s="2">
        <f t="shared" si="153"/>
        <v>3.9276576488176139E-2</v>
      </c>
      <c r="H1696" s="2" t="str">
        <f t="shared" si="154"/>
        <v>Sell</v>
      </c>
    </row>
    <row r="1697" spans="1:8" ht="13.5" x14ac:dyDescent="0.25">
      <c r="A1697" s="3">
        <f>TITRES_STAT!B1700</f>
        <v>44488</v>
      </c>
      <c r="B1697" s="17">
        <f>TITRES_STAT!D1700</f>
        <v>2.74</v>
      </c>
      <c r="C1697" s="2">
        <f t="shared" si="156"/>
        <v>2.799296923886351</v>
      </c>
      <c r="D1697" s="2">
        <f t="shared" si="158"/>
        <v>2.7623792154844087</v>
      </c>
      <c r="E1697" s="2">
        <f t="shared" si="157"/>
        <v>3.6917708401942306E-2</v>
      </c>
      <c r="F1697" s="2">
        <f t="shared" si="155"/>
        <v>-1.8562700143133614E-3</v>
      </c>
      <c r="G1697" s="2">
        <f t="shared" si="153"/>
        <v>3.8773978416255669E-2</v>
      </c>
      <c r="H1697" s="2" t="str">
        <f t="shared" si="154"/>
        <v>Sell</v>
      </c>
    </row>
    <row r="1698" spans="1:8" ht="13.5" x14ac:dyDescent="0.25">
      <c r="A1698" s="3">
        <f>TITRES_STAT!B1701</f>
        <v>44489</v>
      </c>
      <c r="B1698" s="17">
        <f>TITRES_STAT!D1701</f>
        <v>2.69</v>
      </c>
      <c r="C1698" s="2">
        <f t="shared" si="156"/>
        <v>2.7978666279038356</v>
      </c>
      <c r="D1698" s="2">
        <f t="shared" si="158"/>
        <v>2.7570177921151933</v>
      </c>
      <c r="E1698" s="2">
        <f t="shared" si="157"/>
        <v>4.084883578864229E-2</v>
      </c>
      <c r="F1698" s="2">
        <f t="shared" si="155"/>
        <v>6.6847511462777695E-3</v>
      </c>
      <c r="G1698" s="2">
        <f t="shared" si="153"/>
        <v>3.416408464236452E-2</v>
      </c>
      <c r="H1698" s="2" t="str">
        <f t="shared" si="154"/>
        <v>Sell</v>
      </c>
    </row>
    <row r="1699" spans="1:8" ht="13.5" x14ac:dyDescent="0.25">
      <c r="A1699" s="3">
        <f>TITRES_STAT!B1702</f>
        <v>44490</v>
      </c>
      <c r="B1699" s="17">
        <f>TITRES_STAT!D1702</f>
        <v>2.67</v>
      </c>
      <c r="C1699" s="2">
        <f t="shared" si="156"/>
        <v>2.7966563774570918</v>
      </c>
      <c r="D1699" s="2">
        <f t="shared" si="158"/>
        <v>2.7505720297362899</v>
      </c>
      <c r="E1699" s="2">
        <f t="shared" si="157"/>
        <v>4.6084347720801944E-2</v>
      </c>
      <c r="F1699" s="2">
        <f t="shared" si="155"/>
        <v>1.4564670461182604E-2</v>
      </c>
      <c r="G1699" s="2">
        <f t="shared" si="153"/>
        <v>3.1519677259619336E-2</v>
      </c>
      <c r="H1699" s="2" t="str">
        <f t="shared" si="154"/>
        <v>Sell</v>
      </c>
    </row>
    <row r="1700" spans="1:8" ht="13.5" x14ac:dyDescent="0.25">
      <c r="A1700" s="3">
        <f>TITRES_STAT!B1703</f>
        <v>44491</v>
      </c>
      <c r="B1700" s="17">
        <f>TITRES_STAT!D1703</f>
        <v>2.67</v>
      </c>
      <c r="C1700" s="2">
        <f t="shared" si="156"/>
        <v>2.7956323193867703</v>
      </c>
      <c r="D1700" s="2">
        <f t="shared" si="158"/>
        <v>2.7446037312373055</v>
      </c>
      <c r="E1700" s="2">
        <f t="shared" si="157"/>
        <v>5.102858814946476E-2</v>
      </c>
      <c r="F1700" s="2">
        <f t="shared" si="155"/>
        <v>2.1857453998839038E-2</v>
      </c>
      <c r="G1700" s="2">
        <f t="shared" ref="G1700:G1763" si="159">E1700-F1700</f>
        <v>2.9171134150625722E-2</v>
      </c>
      <c r="H1700" s="2" t="str">
        <f t="shared" ref="H1700:H1763" si="160">IF(G1700&lt;0,"Hold","Sell")</f>
        <v>Sell</v>
      </c>
    </row>
    <row r="1701" spans="1:8" ht="13.5" x14ac:dyDescent="0.25">
      <c r="A1701" s="3">
        <f>TITRES_STAT!B1704</f>
        <v>44494</v>
      </c>
      <c r="B1701" s="17">
        <f>TITRES_STAT!D1704</f>
        <v>2.67</v>
      </c>
      <c r="C1701" s="2">
        <f t="shared" si="156"/>
        <v>2.7886119625580363</v>
      </c>
      <c r="D1701" s="2">
        <f t="shared" si="158"/>
        <v>2.7390775289234308</v>
      </c>
      <c r="E1701" s="2">
        <f t="shared" si="157"/>
        <v>4.9534433634605524E-2</v>
      </c>
      <c r="F1701" s="2">
        <f t="shared" ref="F1701:F1764" si="161">(E1701*(2/(10)))+((1-(2/10))*F1700)</f>
        <v>2.7392849925992335E-2</v>
      </c>
      <c r="G1701" s="2">
        <f t="shared" si="159"/>
        <v>2.2141583708613188E-2</v>
      </c>
      <c r="H1701" s="2" t="str">
        <f t="shared" si="160"/>
        <v>Sell</v>
      </c>
    </row>
    <row r="1702" spans="1:8" ht="13.5" x14ac:dyDescent="0.25">
      <c r="A1702" s="3">
        <f>TITRES_STAT!B1705</f>
        <v>44495</v>
      </c>
      <c r="B1702" s="17">
        <f>TITRES_STAT!D1705</f>
        <v>2.67</v>
      </c>
      <c r="C1702" s="2">
        <f t="shared" si="156"/>
        <v>2.7811331990875692</v>
      </c>
      <c r="D1702" s="2">
        <f t="shared" si="158"/>
        <v>2.7339606749291026</v>
      </c>
      <c r="E1702" s="2">
        <f t="shared" si="157"/>
        <v>4.7172524158466622E-2</v>
      </c>
      <c r="F1702" s="2">
        <f t="shared" si="161"/>
        <v>3.134878477248719E-2</v>
      </c>
      <c r="G1702" s="2">
        <f t="shared" si="159"/>
        <v>1.5823739385979432E-2</v>
      </c>
      <c r="H1702" s="2" t="str">
        <f t="shared" si="160"/>
        <v>Sell</v>
      </c>
    </row>
    <row r="1703" spans="1:8" ht="13.5" x14ac:dyDescent="0.25">
      <c r="A1703" s="3">
        <f>TITRES_STAT!B1706</f>
        <v>44496</v>
      </c>
      <c r="B1703" s="17">
        <f>TITRES_STAT!D1706</f>
        <v>2.67</v>
      </c>
      <c r="C1703" s="2">
        <f t="shared" si="156"/>
        <v>2.7809588607664044</v>
      </c>
      <c r="D1703" s="2">
        <f t="shared" si="158"/>
        <v>2.7292228471565765</v>
      </c>
      <c r="E1703" s="2">
        <f t="shared" si="157"/>
        <v>5.1736013609827936E-2</v>
      </c>
      <c r="F1703" s="2">
        <f t="shared" si="161"/>
        <v>3.542623053995534E-2</v>
      </c>
      <c r="G1703" s="2">
        <f t="shared" si="159"/>
        <v>1.6309783069872595E-2</v>
      </c>
      <c r="H1703" s="2" t="str">
        <f t="shared" si="160"/>
        <v>Sell</v>
      </c>
    </row>
    <row r="1704" spans="1:8" ht="13.5" x14ac:dyDescent="0.25">
      <c r="A1704" s="3">
        <f>TITRES_STAT!B1707</f>
        <v>44497</v>
      </c>
      <c r="B1704" s="17">
        <f>TITRES_STAT!D1707</f>
        <v>2.67</v>
      </c>
      <c r="C1704" s="2">
        <f t="shared" si="156"/>
        <v>2.7746574975715732</v>
      </c>
      <c r="D1704" s="2">
        <f t="shared" si="158"/>
        <v>2.7248359695894226</v>
      </c>
      <c r="E1704" s="2">
        <f t="shared" si="157"/>
        <v>4.982152798215056E-2</v>
      </c>
      <c r="F1704" s="2">
        <f t="shared" si="161"/>
        <v>3.830529002839439E-2</v>
      </c>
      <c r="G1704" s="2">
        <f t="shared" si="159"/>
        <v>1.151623795375617E-2</v>
      </c>
      <c r="H1704" s="2" t="str">
        <f t="shared" si="160"/>
        <v>Sell</v>
      </c>
    </row>
    <row r="1705" spans="1:8" ht="13.5" x14ac:dyDescent="0.25">
      <c r="A1705" s="3">
        <f>TITRES_STAT!B1708</f>
        <v>44498</v>
      </c>
      <c r="B1705" s="17">
        <f>TITRES_STAT!D1708</f>
        <v>2.67</v>
      </c>
      <c r="C1705" s="2">
        <f t="shared" si="156"/>
        <v>2.7677871133297924</v>
      </c>
      <c r="D1705" s="2">
        <f t="shared" si="158"/>
        <v>2.7207740459161318</v>
      </c>
      <c r="E1705" s="2">
        <f t="shared" si="157"/>
        <v>4.7013067413660625E-2</v>
      </c>
      <c r="F1705" s="2">
        <f t="shared" si="161"/>
        <v>4.004684550544764E-2</v>
      </c>
      <c r="G1705" s="2">
        <f t="shared" si="159"/>
        <v>6.9662219082129856E-3</v>
      </c>
      <c r="H1705" s="2" t="str">
        <f t="shared" si="160"/>
        <v>Sell</v>
      </c>
    </row>
    <row r="1706" spans="1:8" ht="13.5" x14ac:dyDescent="0.25">
      <c r="A1706" s="3">
        <f>TITRES_STAT!B1709</f>
        <v>44501</v>
      </c>
      <c r="B1706" s="17">
        <f>TITRES_STAT!D1709</f>
        <v>2.65</v>
      </c>
      <c r="C1706" s="2">
        <f t="shared" si="156"/>
        <v>2.7542814035867473</v>
      </c>
      <c r="D1706" s="2">
        <f t="shared" si="158"/>
        <v>2.7155315239964182</v>
      </c>
      <c r="E1706" s="2">
        <f t="shared" si="157"/>
        <v>3.8749879590329162E-2</v>
      </c>
      <c r="F1706" s="2">
        <f t="shared" si="161"/>
        <v>3.9787452322423943E-2</v>
      </c>
      <c r="G1706" s="2">
        <f t="shared" si="159"/>
        <v>-1.0375727320947811E-3</v>
      </c>
      <c r="H1706" s="2" t="str">
        <f t="shared" si="160"/>
        <v>Hold</v>
      </c>
    </row>
    <row r="1707" spans="1:8" ht="13.5" x14ac:dyDescent="0.25">
      <c r="A1707" s="3">
        <f>TITRES_STAT!B1710</f>
        <v>44502</v>
      </c>
      <c r="B1707" s="17">
        <f>TITRES_STAT!D1710</f>
        <v>2.67</v>
      </c>
      <c r="C1707" s="2">
        <f t="shared" si="156"/>
        <v>2.7520842645734018</v>
      </c>
      <c r="D1707" s="2">
        <f t="shared" si="158"/>
        <v>2.7121588185152019</v>
      </c>
      <c r="E1707" s="2">
        <f t="shared" si="157"/>
        <v>3.992544605819992E-2</v>
      </c>
      <c r="F1707" s="2">
        <f t="shared" si="161"/>
        <v>3.9815051069579138E-2</v>
      </c>
      <c r="G1707" s="2">
        <f t="shared" si="159"/>
        <v>1.1039498862078223E-4</v>
      </c>
      <c r="H1707" s="2" t="str">
        <f t="shared" si="160"/>
        <v>Sell</v>
      </c>
    </row>
    <row r="1708" spans="1:8" ht="13.5" x14ac:dyDescent="0.25">
      <c r="A1708" s="3">
        <f>TITRES_STAT!B1711</f>
        <v>44503</v>
      </c>
      <c r="B1708" s="17">
        <f>TITRES_STAT!D1711</f>
        <v>2.67</v>
      </c>
      <c r="C1708" s="2">
        <f t="shared" si="156"/>
        <v>2.7425328392544168</v>
      </c>
      <c r="D1708" s="2">
        <f t="shared" si="158"/>
        <v>2.7090359430696314</v>
      </c>
      <c r="E1708" s="2">
        <f t="shared" si="157"/>
        <v>3.3496896184785463E-2</v>
      </c>
      <c r="F1708" s="2">
        <f t="shared" si="161"/>
        <v>3.85514200926204E-2</v>
      </c>
      <c r="G1708" s="2">
        <f t="shared" si="159"/>
        <v>-5.0545239078349374E-3</v>
      </c>
      <c r="H1708" s="2" t="str">
        <f t="shared" si="160"/>
        <v>Hold</v>
      </c>
    </row>
    <row r="1709" spans="1:8" ht="13.5" x14ac:dyDescent="0.25">
      <c r="A1709" s="3">
        <f>TITRES_STAT!B1712</f>
        <v>44504</v>
      </c>
      <c r="B1709" s="17">
        <f>TITRES_STAT!D1712</f>
        <v>2.65</v>
      </c>
      <c r="C1709" s="2">
        <f t="shared" si="156"/>
        <v>2.7313739409075835</v>
      </c>
      <c r="D1709" s="2">
        <f t="shared" si="158"/>
        <v>2.7046629102496587</v>
      </c>
      <c r="E1709" s="2">
        <f t="shared" si="157"/>
        <v>2.6711030657924795E-2</v>
      </c>
      <c r="F1709" s="2">
        <f t="shared" si="161"/>
        <v>3.6183342205681278E-2</v>
      </c>
      <c r="G1709" s="2">
        <f t="shared" si="159"/>
        <v>-9.4723115477564832E-3</v>
      </c>
      <c r="H1709" s="2" t="str">
        <f t="shared" si="160"/>
        <v>Hold</v>
      </c>
    </row>
    <row r="1710" spans="1:8" ht="13.5" x14ac:dyDescent="0.25">
      <c r="A1710" s="3">
        <f>TITRES_STAT!B1713</f>
        <v>44505</v>
      </c>
      <c r="B1710" s="17">
        <f>TITRES_STAT!D1713</f>
        <v>2.65</v>
      </c>
      <c r="C1710" s="2">
        <f t="shared" si="156"/>
        <v>2.7219317961525702</v>
      </c>
      <c r="D1710" s="2">
        <f t="shared" si="158"/>
        <v>2.7006138057867211</v>
      </c>
      <c r="E1710" s="2">
        <f t="shared" si="157"/>
        <v>2.1317990365849138E-2</v>
      </c>
      <c r="F1710" s="2">
        <f t="shared" si="161"/>
        <v>3.3210271837714848E-2</v>
      </c>
      <c r="G1710" s="2">
        <f t="shared" si="159"/>
        <v>-1.1892281471865711E-2</v>
      </c>
      <c r="H1710" s="2" t="str">
        <f t="shared" si="160"/>
        <v>Hold</v>
      </c>
    </row>
    <row r="1711" spans="1:8" ht="13.5" x14ac:dyDescent="0.25">
      <c r="A1711" s="3">
        <f>TITRES_STAT!B1714</f>
        <v>44508</v>
      </c>
      <c r="B1711" s="17">
        <f>TITRES_STAT!D1714</f>
        <v>2.65</v>
      </c>
      <c r="C1711" s="2">
        <f t="shared" si="156"/>
        <v>2.7139422890521745</v>
      </c>
      <c r="D1711" s="2">
        <f t="shared" si="158"/>
        <v>2.6968646349877048</v>
      </c>
      <c r="E1711" s="2">
        <f t="shared" si="157"/>
        <v>1.7077654064469705E-2</v>
      </c>
      <c r="F1711" s="2">
        <f t="shared" si="161"/>
        <v>2.9983748283065818E-2</v>
      </c>
      <c r="G1711" s="2">
        <f t="shared" si="159"/>
        <v>-1.2906094218596113E-2</v>
      </c>
      <c r="H1711" s="2" t="str">
        <f t="shared" si="160"/>
        <v>Hold</v>
      </c>
    </row>
    <row r="1712" spans="1:8" ht="13.5" x14ac:dyDescent="0.25">
      <c r="A1712" s="3">
        <f>TITRES_STAT!B1715</f>
        <v>44509</v>
      </c>
      <c r="B1712" s="17">
        <f>TITRES_STAT!D1715</f>
        <v>2.65</v>
      </c>
      <c r="C1712" s="2">
        <f t="shared" si="156"/>
        <v>2.7071819368903016</v>
      </c>
      <c r="D1712" s="2">
        <f t="shared" si="158"/>
        <v>2.6933931805441711</v>
      </c>
      <c r="E1712" s="2">
        <f t="shared" si="157"/>
        <v>1.3788756346130526E-2</v>
      </c>
      <c r="F1712" s="2">
        <f t="shared" si="161"/>
        <v>2.6744749895678762E-2</v>
      </c>
      <c r="G1712" s="2">
        <f t="shared" si="159"/>
        <v>-1.2955993549548236E-2</v>
      </c>
      <c r="H1712" s="2" t="str">
        <f t="shared" si="160"/>
        <v>Hold</v>
      </c>
    </row>
    <row r="1713" spans="1:8" ht="13.5" x14ac:dyDescent="0.25">
      <c r="A1713" s="3">
        <f>TITRES_STAT!B1716</f>
        <v>44510</v>
      </c>
      <c r="B1713" s="17">
        <f>TITRES_STAT!D1716</f>
        <v>2.65</v>
      </c>
      <c r="C1713" s="2">
        <f t="shared" si="156"/>
        <v>2.7014616389071779</v>
      </c>
      <c r="D1713" s="2">
        <f t="shared" si="158"/>
        <v>2.6901788708742322</v>
      </c>
      <c r="E1713" s="2">
        <f t="shared" si="157"/>
        <v>1.12827680329457E-2</v>
      </c>
      <c r="F1713" s="2">
        <f t="shared" si="161"/>
        <v>2.3652353523132153E-2</v>
      </c>
      <c r="G1713" s="2">
        <f t="shared" si="159"/>
        <v>-1.2369585490186453E-2</v>
      </c>
      <c r="H1713" s="2" t="str">
        <f t="shared" si="160"/>
        <v>Hold</v>
      </c>
    </row>
    <row r="1714" spans="1:8" ht="13.5" x14ac:dyDescent="0.25">
      <c r="A1714" s="3">
        <f>TITRES_STAT!B1717</f>
        <v>44511</v>
      </c>
      <c r="B1714" s="17">
        <f>TITRES_STAT!D1717</f>
        <v>2.65</v>
      </c>
      <c r="C1714" s="2">
        <f t="shared" si="156"/>
        <v>2.6966213867676121</v>
      </c>
      <c r="D1714" s="2">
        <f t="shared" si="158"/>
        <v>2.6872026582168815</v>
      </c>
      <c r="E1714" s="2">
        <f t="shared" si="157"/>
        <v>9.4187285507305596E-3</v>
      </c>
      <c r="F1714" s="2">
        <f t="shared" si="161"/>
        <v>2.0805628528651834E-2</v>
      </c>
      <c r="G1714" s="2">
        <f t="shared" si="159"/>
        <v>-1.1386899977921274E-2</v>
      </c>
      <c r="H1714" s="2" t="str">
        <f t="shared" si="160"/>
        <v>Hold</v>
      </c>
    </row>
    <row r="1715" spans="1:8" ht="13.5" x14ac:dyDescent="0.25">
      <c r="A1715" s="3">
        <f>TITRES_STAT!B1718</f>
        <v>44512</v>
      </c>
      <c r="B1715" s="17">
        <f>TITRES_STAT!D1718</f>
        <v>2.64</v>
      </c>
      <c r="C1715" s="2">
        <f t="shared" si="156"/>
        <v>2.6925257888033638</v>
      </c>
      <c r="D1715" s="2">
        <f t="shared" si="158"/>
        <v>2.6837061650156309</v>
      </c>
      <c r="E1715" s="2">
        <f t="shared" si="157"/>
        <v>8.8196237877329331E-3</v>
      </c>
      <c r="F1715" s="2">
        <f t="shared" si="161"/>
        <v>1.8408427580468057E-2</v>
      </c>
      <c r="G1715" s="2">
        <f t="shared" si="159"/>
        <v>-9.588803792735124E-3</v>
      </c>
      <c r="H1715" s="2" t="str">
        <f t="shared" si="160"/>
        <v>Hold</v>
      </c>
    </row>
    <row r="1716" spans="1:8" ht="13.5" x14ac:dyDescent="0.25">
      <c r="A1716" s="3">
        <f>TITRES_STAT!B1719</f>
        <v>44515</v>
      </c>
      <c r="B1716" s="17">
        <f>TITRES_STAT!D1719</f>
        <v>2.64</v>
      </c>
      <c r="C1716" s="2">
        <f t="shared" si="156"/>
        <v>2.6859833597566922</v>
      </c>
      <c r="D1716" s="2">
        <f t="shared" si="158"/>
        <v>2.680468671310769</v>
      </c>
      <c r="E1716" s="2">
        <f t="shared" si="157"/>
        <v>5.5146884459231771E-3</v>
      </c>
      <c r="F1716" s="2">
        <f t="shared" si="161"/>
        <v>1.5829679753559082E-2</v>
      </c>
      <c r="G1716" s="2">
        <f t="shared" si="159"/>
        <v>-1.0314991307635905E-2</v>
      </c>
      <c r="H1716" s="2" t="str">
        <f t="shared" si="160"/>
        <v>Hold</v>
      </c>
    </row>
    <row r="1717" spans="1:8" ht="13.5" x14ac:dyDescent="0.25">
      <c r="A1717" s="3">
        <f>TITRES_STAT!B1720</f>
        <v>44516</v>
      </c>
      <c r="B1717" s="17">
        <f>TITRES_STAT!D1720</f>
        <v>2.64</v>
      </c>
      <c r="C1717" s="2">
        <f t="shared" si="156"/>
        <v>2.6835243813325853</v>
      </c>
      <c r="D1717" s="2">
        <f t="shared" si="158"/>
        <v>2.6774709919544155</v>
      </c>
      <c r="E1717" s="2">
        <f t="shared" si="157"/>
        <v>6.0533893781697934E-3</v>
      </c>
      <c r="F1717" s="2">
        <f t="shared" si="161"/>
        <v>1.3874421678481224E-2</v>
      </c>
      <c r="G1717" s="2">
        <f t="shared" si="159"/>
        <v>-7.8210323003114306E-3</v>
      </c>
      <c r="H1717" s="2" t="str">
        <f t="shared" si="160"/>
        <v>Hold</v>
      </c>
    </row>
    <row r="1718" spans="1:8" ht="13.5" x14ac:dyDescent="0.25">
      <c r="A1718" s="3">
        <f>TITRES_STAT!B1721</f>
        <v>44517</v>
      </c>
      <c r="B1718" s="17">
        <f>TITRES_STAT!D1721</f>
        <v>2.63</v>
      </c>
      <c r="C1718" s="2">
        <f t="shared" si="156"/>
        <v>2.6814437072814181</v>
      </c>
      <c r="D1718" s="2">
        <f t="shared" si="158"/>
        <v>2.6739546221800143</v>
      </c>
      <c r="E1718" s="2">
        <f t="shared" si="157"/>
        <v>7.4890851014037807E-3</v>
      </c>
      <c r="F1718" s="2">
        <f t="shared" si="161"/>
        <v>1.2597354363065737E-2</v>
      </c>
      <c r="G1718" s="2">
        <f t="shared" si="159"/>
        <v>-5.1082692616619563E-3</v>
      </c>
      <c r="H1718" s="2" t="str">
        <f t="shared" si="160"/>
        <v>Hold</v>
      </c>
    </row>
    <row r="1719" spans="1:8" ht="13.5" x14ac:dyDescent="0.25">
      <c r="A1719" s="3">
        <f>TITRES_STAT!B1722</f>
        <v>44518</v>
      </c>
      <c r="B1719" s="17">
        <f>TITRES_STAT!D1722</f>
        <v>2.62</v>
      </c>
      <c r="C1719" s="2">
        <f t="shared" si="156"/>
        <v>2.6766062138535074</v>
      </c>
      <c r="D1719" s="2">
        <f t="shared" si="158"/>
        <v>2.6699579835000131</v>
      </c>
      <c r="E1719" s="2">
        <f t="shared" si="157"/>
        <v>6.6482303534942666E-3</v>
      </c>
      <c r="F1719" s="2">
        <f t="shared" si="161"/>
        <v>1.1407529561151444E-2</v>
      </c>
      <c r="G1719" s="2">
        <f t="shared" si="159"/>
        <v>-4.7592992076571777E-3</v>
      </c>
      <c r="H1719" s="2" t="str">
        <f t="shared" si="160"/>
        <v>Hold</v>
      </c>
    </row>
    <row r="1720" spans="1:8" ht="13.5" x14ac:dyDescent="0.25">
      <c r="A1720" s="3">
        <f>TITRES_STAT!B1723</f>
        <v>44519</v>
      </c>
      <c r="B1720" s="17">
        <f>TITRES_STAT!D1723</f>
        <v>2.66</v>
      </c>
      <c r="C1720" s="2">
        <f t="shared" si="156"/>
        <v>2.6725129501837368</v>
      </c>
      <c r="D1720" s="2">
        <f t="shared" si="158"/>
        <v>2.6692203550926048</v>
      </c>
      <c r="E1720" s="2">
        <f t="shared" si="157"/>
        <v>3.2925950911320001E-3</v>
      </c>
      <c r="F1720" s="2">
        <f t="shared" si="161"/>
        <v>9.7845426671475545E-3</v>
      </c>
      <c r="G1720" s="2">
        <f t="shared" si="159"/>
        <v>-6.4919475760155543E-3</v>
      </c>
      <c r="H1720" s="2" t="str">
        <f t="shared" si="160"/>
        <v>Hold</v>
      </c>
    </row>
    <row r="1721" spans="1:8" ht="13.5" x14ac:dyDescent="0.25">
      <c r="A1721" s="3">
        <f>TITRES_STAT!B1724</f>
        <v>44522</v>
      </c>
      <c r="B1721" s="17">
        <f>TITRES_STAT!D1724</f>
        <v>2.62</v>
      </c>
      <c r="C1721" s="2">
        <f t="shared" si="156"/>
        <v>2.6690494193862389</v>
      </c>
      <c r="D1721" s="2">
        <f t="shared" si="158"/>
        <v>2.6655744028635229</v>
      </c>
      <c r="E1721" s="2">
        <f t="shared" si="157"/>
        <v>3.4750165227159791E-3</v>
      </c>
      <c r="F1721" s="2">
        <f t="shared" si="161"/>
        <v>8.5226374382612394E-3</v>
      </c>
      <c r="G1721" s="2">
        <f t="shared" si="159"/>
        <v>-5.0476209155452603E-3</v>
      </c>
      <c r="H1721" s="2" t="str">
        <f t="shared" si="160"/>
        <v>Hold</v>
      </c>
    </row>
    <row r="1722" spans="1:8" ht="13.5" x14ac:dyDescent="0.25">
      <c r="A1722" s="3">
        <f>TITRES_STAT!B1725</f>
        <v>44523</v>
      </c>
      <c r="B1722" s="17">
        <f>TITRES_STAT!D1725</f>
        <v>2.62</v>
      </c>
      <c r="C1722" s="2">
        <f t="shared" si="156"/>
        <v>2.6661187394806634</v>
      </c>
      <c r="D1722" s="2">
        <f t="shared" si="158"/>
        <v>2.6621985211699286</v>
      </c>
      <c r="E1722" s="2">
        <f t="shared" si="157"/>
        <v>3.9202183107347466E-3</v>
      </c>
      <c r="F1722" s="2">
        <f t="shared" si="161"/>
        <v>7.602153612755941E-3</v>
      </c>
      <c r="G1722" s="2">
        <f t="shared" si="159"/>
        <v>-3.6819353020211944E-3</v>
      </c>
      <c r="H1722" s="2" t="str">
        <f t="shared" si="160"/>
        <v>Hold</v>
      </c>
    </row>
    <row r="1723" spans="1:8" ht="13.5" x14ac:dyDescent="0.25">
      <c r="A1723" s="3">
        <f>TITRES_STAT!B1726</f>
        <v>44524</v>
      </c>
      <c r="B1723" s="17">
        <f>TITRES_STAT!D1726</f>
        <v>2.6</v>
      </c>
      <c r="C1723" s="2">
        <f t="shared" si="156"/>
        <v>2.6636389334067152</v>
      </c>
      <c r="D1723" s="2">
        <f t="shared" si="158"/>
        <v>2.6575912233054897</v>
      </c>
      <c r="E1723" s="2">
        <f t="shared" si="157"/>
        <v>6.0477101012255119E-3</v>
      </c>
      <c r="F1723" s="2">
        <f t="shared" si="161"/>
        <v>7.2912649104498557E-3</v>
      </c>
      <c r="G1723" s="2">
        <f t="shared" si="159"/>
        <v>-1.2435548092243438E-3</v>
      </c>
      <c r="H1723" s="2" t="str">
        <f t="shared" si="160"/>
        <v>Hold</v>
      </c>
    </row>
    <row r="1724" spans="1:8" ht="13.5" x14ac:dyDescent="0.25">
      <c r="A1724" s="3">
        <f>TITRES_STAT!B1727</f>
        <v>44525</v>
      </c>
      <c r="B1724" s="17">
        <f>TITRES_STAT!D1727</f>
        <v>2.6</v>
      </c>
      <c r="C1724" s="2">
        <f t="shared" si="156"/>
        <v>2.6615406359595282</v>
      </c>
      <c r="D1724" s="2">
        <f t="shared" si="158"/>
        <v>2.6533252067643422</v>
      </c>
      <c r="E1724" s="2">
        <f t="shared" si="157"/>
        <v>8.2154291951859193E-3</v>
      </c>
      <c r="F1724" s="2">
        <f t="shared" si="161"/>
        <v>7.4760977673970688E-3</v>
      </c>
      <c r="G1724" s="2">
        <f t="shared" si="159"/>
        <v>7.3933142778885054E-4</v>
      </c>
      <c r="H1724" s="2" t="str">
        <f t="shared" si="160"/>
        <v>Sell</v>
      </c>
    </row>
    <row r="1725" spans="1:8" ht="13.5" x14ac:dyDescent="0.25">
      <c r="A1725" s="3">
        <f>TITRES_STAT!B1728</f>
        <v>44526</v>
      </c>
      <c r="B1725" s="17">
        <f>TITRES_STAT!D1728</f>
        <v>2.59</v>
      </c>
      <c r="C1725" s="2">
        <f t="shared" si="156"/>
        <v>2.6582266919657549</v>
      </c>
      <c r="D1725" s="2">
        <f t="shared" si="158"/>
        <v>2.6486344507077244</v>
      </c>
      <c r="E1725" s="2">
        <f t="shared" si="157"/>
        <v>9.5922412580304872E-3</v>
      </c>
      <c r="F1725" s="2">
        <f t="shared" si="161"/>
        <v>7.8993264655237531E-3</v>
      </c>
      <c r="G1725" s="2">
        <f t="shared" si="159"/>
        <v>1.6929147925067341E-3</v>
      </c>
      <c r="H1725" s="2" t="str">
        <f t="shared" si="160"/>
        <v>Sell</v>
      </c>
    </row>
    <row r="1726" spans="1:8" ht="13.5" x14ac:dyDescent="0.25">
      <c r="A1726" s="3">
        <f>TITRES_STAT!B1729</f>
        <v>44529</v>
      </c>
      <c r="B1726" s="17">
        <f>TITRES_STAT!D1729</f>
        <v>2.6</v>
      </c>
      <c r="C1726" s="2">
        <f t="shared" si="156"/>
        <v>2.6554225855094851</v>
      </c>
      <c r="D1726" s="2">
        <f t="shared" si="158"/>
        <v>2.6450318988034485</v>
      </c>
      <c r="E1726" s="2">
        <f t="shared" si="157"/>
        <v>1.03906867060366E-2</v>
      </c>
      <c r="F1726" s="2">
        <f t="shared" si="161"/>
        <v>8.3975985136263229E-3</v>
      </c>
      <c r="G1726" s="2">
        <f t="shared" si="159"/>
        <v>1.9930881924102774E-3</v>
      </c>
      <c r="H1726" s="2" t="str">
        <f t="shared" si="160"/>
        <v>Sell</v>
      </c>
    </row>
    <row r="1727" spans="1:8" ht="13.5" x14ac:dyDescent="0.25">
      <c r="A1727" s="3">
        <f>TITRES_STAT!B1730</f>
        <v>44530</v>
      </c>
      <c r="B1727" s="17">
        <f>TITRES_STAT!D1730</f>
        <v>2.6</v>
      </c>
      <c r="C1727" s="2">
        <f t="shared" si="156"/>
        <v>2.6530498800464875</v>
      </c>
      <c r="D1727" s="2">
        <f t="shared" si="158"/>
        <v>2.6416962025957855</v>
      </c>
      <c r="E1727" s="2">
        <f t="shared" si="157"/>
        <v>1.1353677450701927E-2</v>
      </c>
      <c r="F1727" s="2">
        <f t="shared" si="161"/>
        <v>8.9888143010414447E-3</v>
      </c>
      <c r="G1727" s="2">
        <f t="shared" si="159"/>
        <v>2.364863149660482E-3</v>
      </c>
      <c r="H1727" s="2" t="str">
        <f t="shared" si="160"/>
        <v>Sell</v>
      </c>
    </row>
    <row r="1728" spans="1:8" ht="13.5" x14ac:dyDescent="0.25">
      <c r="A1728" s="3">
        <f>TITRES_STAT!B1731</f>
        <v>44531</v>
      </c>
      <c r="B1728" s="17">
        <f>TITRES_STAT!D1731</f>
        <v>2.58</v>
      </c>
      <c r="C1728" s="2">
        <f t="shared" si="156"/>
        <v>2.6495037446547203</v>
      </c>
      <c r="D1728" s="2">
        <f t="shared" si="158"/>
        <v>2.6371261135146162</v>
      </c>
      <c r="E1728" s="2">
        <f t="shared" si="157"/>
        <v>1.237763114010404E-2</v>
      </c>
      <c r="F1728" s="2">
        <f t="shared" si="161"/>
        <v>9.6665776688539644E-3</v>
      </c>
      <c r="G1728" s="2">
        <f t="shared" si="159"/>
        <v>2.7110534712500751E-3</v>
      </c>
      <c r="H1728" s="2" t="str">
        <f t="shared" si="160"/>
        <v>Sell</v>
      </c>
    </row>
    <row r="1729" spans="1:8" ht="13.5" x14ac:dyDescent="0.25">
      <c r="A1729" s="3">
        <f>TITRES_STAT!B1732</f>
        <v>44532</v>
      </c>
      <c r="B1729" s="17">
        <f>TITRES_STAT!D1732</f>
        <v>2.52</v>
      </c>
      <c r="C1729" s="2">
        <f t="shared" si="156"/>
        <v>2.6449647070155322</v>
      </c>
      <c r="D1729" s="2">
        <f t="shared" si="158"/>
        <v>2.628450105106126</v>
      </c>
      <c r="E1729" s="2">
        <f t="shared" si="157"/>
        <v>1.6514601909406235E-2</v>
      </c>
      <c r="F1729" s="2">
        <f t="shared" si="161"/>
        <v>1.1036182516964418E-2</v>
      </c>
      <c r="G1729" s="2">
        <f t="shared" si="159"/>
        <v>5.4784193924418169E-3</v>
      </c>
      <c r="H1729" s="2" t="str">
        <f t="shared" si="160"/>
        <v>Sell</v>
      </c>
    </row>
    <row r="1730" spans="1:8" ht="13.5" x14ac:dyDescent="0.25">
      <c r="A1730" s="3">
        <f>TITRES_STAT!B1733</f>
        <v>44533</v>
      </c>
      <c r="B1730" s="17">
        <f>TITRES_STAT!D1733</f>
        <v>2.5</v>
      </c>
      <c r="C1730" s="2">
        <f t="shared" si="156"/>
        <v>2.6472778290131425</v>
      </c>
      <c r="D1730" s="2">
        <f t="shared" si="158"/>
        <v>2.6189352825056722</v>
      </c>
      <c r="E1730" s="2">
        <f t="shared" si="157"/>
        <v>2.8342546507470257E-2</v>
      </c>
      <c r="F1730" s="2">
        <f t="shared" si="161"/>
        <v>1.4497455315065588E-2</v>
      </c>
      <c r="G1730" s="2">
        <f t="shared" si="159"/>
        <v>1.3845091192404669E-2</v>
      </c>
      <c r="H1730" s="2" t="str">
        <f t="shared" si="160"/>
        <v>Sell</v>
      </c>
    </row>
    <row r="1731" spans="1:8" ht="13.5" x14ac:dyDescent="0.25">
      <c r="A1731" s="3">
        <f>TITRES_STAT!B1734</f>
        <v>44536</v>
      </c>
      <c r="B1731" s="17">
        <f>TITRES_STAT!D1734</f>
        <v>2.56</v>
      </c>
      <c r="C1731" s="2">
        <f t="shared" si="156"/>
        <v>2.6430812399341974</v>
      </c>
      <c r="D1731" s="2">
        <f t="shared" si="158"/>
        <v>2.6145697060237709</v>
      </c>
      <c r="E1731" s="2">
        <f t="shared" si="157"/>
        <v>2.851153391042649E-2</v>
      </c>
      <c r="F1731" s="2">
        <f t="shared" si="161"/>
        <v>1.7300271034137768E-2</v>
      </c>
      <c r="G1731" s="2">
        <f t="shared" si="159"/>
        <v>1.1211262876288722E-2</v>
      </c>
      <c r="H1731" s="2" t="str">
        <f t="shared" si="160"/>
        <v>Sell</v>
      </c>
    </row>
    <row r="1732" spans="1:8" ht="13.5" x14ac:dyDescent="0.25">
      <c r="A1732" s="3">
        <f>TITRES_STAT!B1735</f>
        <v>44537</v>
      </c>
      <c r="B1732" s="17">
        <f>TITRES_STAT!D1735</f>
        <v>2.57</v>
      </c>
      <c r="C1732" s="2">
        <f t="shared" si="156"/>
        <v>2.6395302799443208</v>
      </c>
      <c r="D1732" s="2">
        <f t="shared" si="158"/>
        <v>2.6112682463183066</v>
      </c>
      <c r="E1732" s="2">
        <f t="shared" si="157"/>
        <v>2.8262033626014205E-2</v>
      </c>
      <c r="F1732" s="2">
        <f t="shared" si="161"/>
        <v>1.9492623552513057E-2</v>
      </c>
      <c r="G1732" s="2">
        <f t="shared" si="159"/>
        <v>8.7694100735011479E-3</v>
      </c>
      <c r="H1732" s="2" t="str">
        <f t="shared" si="160"/>
        <v>Sell</v>
      </c>
    </row>
    <row r="1733" spans="1:8" ht="13.5" x14ac:dyDescent="0.25">
      <c r="A1733" s="3">
        <f>TITRES_STAT!B1736</f>
        <v>44538</v>
      </c>
      <c r="B1733" s="17">
        <f>TITRES_STAT!D1736</f>
        <v>2.6</v>
      </c>
      <c r="C1733" s="2">
        <f t="shared" si="156"/>
        <v>2.633448698414425</v>
      </c>
      <c r="D1733" s="2">
        <f t="shared" si="158"/>
        <v>2.6104335614058396</v>
      </c>
      <c r="E1733" s="2">
        <f t="shared" si="157"/>
        <v>2.3015137008585373E-2</v>
      </c>
      <c r="F1733" s="2">
        <f t="shared" si="161"/>
        <v>2.019712624372752E-2</v>
      </c>
      <c r="G1733" s="2">
        <f t="shared" si="159"/>
        <v>2.8180107648578534E-3</v>
      </c>
      <c r="H1733" s="2" t="str">
        <f t="shared" si="160"/>
        <v>Sell</v>
      </c>
    </row>
    <row r="1734" spans="1:8" ht="13.5" x14ac:dyDescent="0.25">
      <c r="A1734" s="3">
        <f>TITRES_STAT!B1737</f>
        <v>44539</v>
      </c>
      <c r="B1734" s="17">
        <f>TITRES_STAT!D1737</f>
        <v>2.6</v>
      </c>
      <c r="C1734" s="2">
        <f t="shared" si="156"/>
        <v>2.6283027448122058</v>
      </c>
      <c r="D1734" s="2">
        <f t="shared" si="158"/>
        <v>2.6096607050054073</v>
      </c>
      <c r="E1734" s="2">
        <f t="shared" si="157"/>
        <v>1.8642039806798572E-2</v>
      </c>
      <c r="F1734" s="2">
        <f t="shared" si="161"/>
        <v>1.9886108956341731E-2</v>
      </c>
      <c r="G1734" s="2">
        <f t="shared" si="159"/>
        <v>-1.2440691495431595E-3</v>
      </c>
      <c r="H1734" s="2" t="str">
        <f t="shared" si="160"/>
        <v>Hold</v>
      </c>
    </row>
    <row r="1735" spans="1:8" ht="13.5" x14ac:dyDescent="0.25">
      <c r="A1735" s="3">
        <f>TITRES_STAT!B1738</f>
        <v>44540</v>
      </c>
      <c r="B1735" s="17">
        <f>TITRES_STAT!D1738</f>
        <v>2.63</v>
      </c>
      <c r="C1735" s="2">
        <f t="shared" si="156"/>
        <v>2.6224100148410976</v>
      </c>
      <c r="D1735" s="2">
        <f t="shared" si="158"/>
        <v>2.6111673194494514</v>
      </c>
      <c r="E1735" s="2">
        <f t="shared" si="157"/>
        <v>1.124269539164624E-2</v>
      </c>
      <c r="F1735" s="2">
        <f t="shared" si="161"/>
        <v>1.8157426243402632E-2</v>
      </c>
      <c r="G1735" s="2">
        <f t="shared" si="159"/>
        <v>-6.914730851756392E-3</v>
      </c>
      <c r="H1735" s="2" t="str">
        <f t="shared" si="160"/>
        <v>Hold</v>
      </c>
    </row>
    <row r="1736" spans="1:8" ht="13.5" x14ac:dyDescent="0.25">
      <c r="A1736" s="3">
        <f>TITRES_STAT!B1739</f>
        <v>44543</v>
      </c>
      <c r="B1736" s="17">
        <f>TITRES_STAT!D1739</f>
        <v>2.6</v>
      </c>
      <c r="C1736" s="2">
        <f t="shared" si="156"/>
        <v>2.6189623202501595</v>
      </c>
      <c r="D1736" s="2">
        <f t="shared" si="158"/>
        <v>2.610340110601344</v>
      </c>
      <c r="E1736" s="2">
        <f t="shared" si="157"/>
        <v>8.6222096488155486E-3</v>
      </c>
      <c r="F1736" s="2">
        <f t="shared" si="161"/>
        <v>1.6250382924485215E-2</v>
      </c>
      <c r="G1736" s="2">
        <f t="shared" si="159"/>
        <v>-7.6281732756696662E-3</v>
      </c>
      <c r="H1736" s="2" t="str">
        <f t="shared" si="160"/>
        <v>Hold</v>
      </c>
    </row>
    <row r="1737" spans="1:8" ht="13.5" x14ac:dyDescent="0.25">
      <c r="A1737" s="3">
        <f>TITRES_STAT!B1740</f>
        <v>44544</v>
      </c>
      <c r="B1737" s="17">
        <f>TITRES_STAT!D1740</f>
        <v>2.65</v>
      </c>
      <c r="C1737" s="2">
        <f t="shared" si="156"/>
        <v>2.6160450402116733</v>
      </c>
      <c r="D1737" s="2">
        <f t="shared" si="158"/>
        <v>2.6132778801864296</v>
      </c>
      <c r="E1737" s="2">
        <f t="shared" si="157"/>
        <v>2.7671600252436868E-3</v>
      </c>
      <c r="F1737" s="2">
        <f t="shared" si="161"/>
        <v>1.355373834463691E-2</v>
      </c>
      <c r="G1737" s="2">
        <f t="shared" si="159"/>
        <v>-1.0786578319393223E-2</v>
      </c>
      <c r="H1737" s="2" t="str">
        <f t="shared" si="160"/>
        <v>Hold</v>
      </c>
    </row>
    <row r="1738" spans="1:8" ht="13.5" x14ac:dyDescent="0.25">
      <c r="A1738" s="3">
        <f>TITRES_STAT!B1741</f>
        <v>44545</v>
      </c>
      <c r="B1738" s="17">
        <f>TITRES_STAT!D1741</f>
        <v>2.7</v>
      </c>
      <c r="C1738" s="2">
        <f t="shared" si="156"/>
        <v>2.6104996494098773</v>
      </c>
      <c r="D1738" s="2">
        <f t="shared" si="158"/>
        <v>2.6197017409133609</v>
      </c>
      <c r="E1738" s="2">
        <f t="shared" si="157"/>
        <v>-9.2020915034836115E-3</v>
      </c>
      <c r="F1738" s="2">
        <f t="shared" si="161"/>
        <v>9.0025723750128059E-3</v>
      </c>
      <c r="G1738" s="2">
        <f t="shared" si="159"/>
        <v>-1.8204663878496417E-2</v>
      </c>
      <c r="H1738" s="2" t="str">
        <f t="shared" si="160"/>
        <v>Hold</v>
      </c>
    </row>
    <row r="1739" spans="1:8" ht="13.5" x14ac:dyDescent="0.25">
      <c r="A1739" s="3">
        <f>TITRES_STAT!B1742</f>
        <v>44546</v>
      </c>
      <c r="B1739" s="17">
        <f>TITRES_STAT!D1742</f>
        <v>2.68</v>
      </c>
      <c r="C1739" s="2">
        <f t="shared" si="156"/>
        <v>2.596576626423742</v>
      </c>
      <c r="D1739" s="2">
        <f t="shared" si="158"/>
        <v>2.6241682786234821</v>
      </c>
      <c r="E1739" s="2">
        <f t="shared" si="157"/>
        <v>-2.7591652199740135E-2</v>
      </c>
      <c r="F1739" s="2">
        <f t="shared" si="161"/>
        <v>1.6837274600622169E-3</v>
      </c>
      <c r="G1739" s="2">
        <f t="shared" si="159"/>
        <v>-2.9275379659802352E-2</v>
      </c>
      <c r="H1739" s="2" t="str">
        <f t="shared" si="160"/>
        <v>Hold</v>
      </c>
    </row>
    <row r="1740" spans="1:8" ht="13.5" x14ac:dyDescent="0.25">
      <c r="A1740" s="3">
        <f>TITRES_STAT!B1743</f>
        <v>44550</v>
      </c>
      <c r="B1740" s="17">
        <f>TITRES_STAT!D1743</f>
        <v>2.72</v>
      </c>
      <c r="C1740" s="2">
        <f t="shared" si="156"/>
        <v>2.5817186838970123</v>
      </c>
      <c r="D1740" s="2">
        <f t="shared" si="158"/>
        <v>2.6312669246513725</v>
      </c>
      <c r="E1740" s="2">
        <f t="shared" si="157"/>
        <v>-4.9548240754360151E-2</v>
      </c>
      <c r="F1740" s="2">
        <f t="shared" si="161"/>
        <v>-8.5626661828222574E-3</v>
      </c>
      <c r="G1740" s="2">
        <f t="shared" si="159"/>
        <v>-4.0985574571537897E-2</v>
      </c>
      <c r="H1740" s="2" t="str">
        <f t="shared" si="160"/>
        <v>Hold</v>
      </c>
    </row>
    <row r="1741" spans="1:8" ht="13.5" x14ac:dyDescent="0.25">
      <c r="A1741" s="3">
        <f>TITRES_STAT!B1744</f>
        <v>44551</v>
      </c>
      <c r="B1741" s="17">
        <f>TITRES_STAT!D1744</f>
        <v>2.73</v>
      </c>
      <c r="C1741" s="2">
        <f t="shared" si="156"/>
        <v>2.5783773479128564</v>
      </c>
      <c r="D1741" s="2">
        <f t="shared" si="158"/>
        <v>2.6385804857883079</v>
      </c>
      <c r="E1741" s="2">
        <f t="shared" si="157"/>
        <v>-6.0203137875451507E-2</v>
      </c>
      <c r="F1741" s="2">
        <f t="shared" si="161"/>
        <v>-1.889076052134811E-2</v>
      </c>
      <c r="G1741" s="2">
        <f t="shared" si="159"/>
        <v>-4.1312377354103397E-2</v>
      </c>
      <c r="H1741" s="2" t="str">
        <f t="shared" si="160"/>
        <v>Hold</v>
      </c>
    </row>
    <row r="1742" spans="1:8" ht="13.5" x14ac:dyDescent="0.25">
      <c r="A1742" s="3">
        <f>TITRES_STAT!B1745</f>
        <v>44552</v>
      </c>
      <c r="B1742" s="17">
        <f>TITRES_STAT!D1745</f>
        <v>2.71</v>
      </c>
      <c r="C1742" s="2">
        <f t="shared" si="156"/>
        <v>2.5770885251570324</v>
      </c>
      <c r="D1742" s="2">
        <f t="shared" si="158"/>
        <v>2.6438708201743593</v>
      </c>
      <c r="E1742" s="2">
        <f t="shared" si="157"/>
        <v>-6.6782295017326909E-2</v>
      </c>
      <c r="F1742" s="2">
        <f t="shared" si="161"/>
        <v>-2.8469067420543871E-2</v>
      </c>
      <c r="G1742" s="2">
        <f t="shared" si="159"/>
        <v>-3.8313227596783038E-2</v>
      </c>
      <c r="H1742" s="2" t="str">
        <f t="shared" si="160"/>
        <v>Hold</v>
      </c>
    </row>
    <row r="1743" spans="1:8" ht="13.5" x14ac:dyDescent="0.25">
      <c r="A1743" s="3">
        <f>TITRES_STAT!B1746</f>
        <v>44553</v>
      </c>
      <c r="B1743" s="17">
        <f>TITRES_STAT!D1746</f>
        <v>2.7</v>
      </c>
      <c r="C1743" s="2">
        <f t="shared" ref="C1743:C1806" si="162">$C$4*B1733+C1742*(1-$C$4)</f>
        <v>2.5806133674405656</v>
      </c>
      <c r="D1743" s="2">
        <f t="shared" si="158"/>
        <v>2.6480285371984809</v>
      </c>
      <c r="E1743" s="2">
        <f t="shared" si="157"/>
        <v>-6.7415169757915283E-2</v>
      </c>
      <c r="F1743" s="2">
        <f t="shared" si="161"/>
        <v>-3.6258287888018159E-2</v>
      </c>
      <c r="G1743" s="2">
        <f t="shared" si="159"/>
        <v>-3.1156881869897124E-2</v>
      </c>
      <c r="H1743" s="2" t="str">
        <f t="shared" si="160"/>
        <v>Hold</v>
      </c>
    </row>
    <row r="1744" spans="1:8" ht="13.5" x14ac:dyDescent="0.25">
      <c r="A1744" s="3">
        <f>TITRES_STAT!B1747</f>
        <v>44554</v>
      </c>
      <c r="B1744" s="17">
        <f>TITRES_STAT!D1747</f>
        <v>2.68</v>
      </c>
      <c r="C1744" s="2">
        <f t="shared" si="162"/>
        <v>2.583595926295863</v>
      </c>
      <c r="D1744" s="2">
        <f t="shared" si="158"/>
        <v>2.650396793702297</v>
      </c>
      <c r="E1744" s="2">
        <f t="shared" si="157"/>
        <v>-6.6800867406433984E-2</v>
      </c>
      <c r="F1744" s="2">
        <f t="shared" si="161"/>
        <v>-4.2366803791701324E-2</v>
      </c>
      <c r="G1744" s="2">
        <f t="shared" si="159"/>
        <v>-2.443406361473266E-2</v>
      </c>
      <c r="H1744" s="2" t="str">
        <f t="shared" si="160"/>
        <v>Hold</v>
      </c>
    </row>
    <row r="1745" spans="1:8" ht="13.5" x14ac:dyDescent="0.25">
      <c r="A1745" s="3">
        <f>TITRES_STAT!B1748</f>
        <v>44557</v>
      </c>
      <c r="B1745" s="17">
        <f>TITRES_STAT!D1748</f>
        <v>2.72</v>
      </c>
      <c r="C1745" s="2">
        <f t="shared" si="162"/>
        <v>2.5907350145580379</v>
      </c>
      <c r="D1745" s="2">
        <f t="shared" si="158"/>
        <v>2.6555525867613863</v>
      </c>
      <c r="E1745" s="2">
        <f t="shared" si="157"/>
        <v>-6.4817572203348384E-2</v>
      </c>
      <c r="F1745" s="2">
        <f t="shared" si="161"/>
        <v>-4.6856957474030736E-2</v>
      </c>
      <c r="G1745" s="2">
        <f t="shared" si="159"/>
        <v>-1.7960614729317648E-2</v>
      </c>
      <c r="H1745" s="2" t="str">
        <f t="shared" si="160"/>
        <v>Hold</v>
      </c>
    </row>
    <row r="1746" spans="1:8" ht="13.5" x14ac:dyDescent="0.25">
      <c r="A1746" s="3">
        <f>TITRES_STAT!B1749</f>
        <v>44558</v>
      </c>
      <c r="B1746" s="17">
        <f>TITRES_STAT!D1749</f>
        <v>2.83</v>
      </c>
      <c r="C1746" s="2">
        <f t="shared" si="162"/>
        <v>2.5921603969337244</v>
      </c>
      <c r="D1746" s="2">
        <f t="shared" si="158"/>
        <v>2.668474617371654</v>
      </c>
      <c r="E1746" s="2">
        <f t="shared" si="157"/>
        <v>-7.6314220437929681E-2</v>
      </c>
      <c r="F1746" s="2">
        <f t="shared" si="161"/>
        <v>-5.2748410066810525E-2</v>
      </c>
      <c r="G1746" s="2">
        <f t="shared" si="159"/>
        <v>-2.3565810371119156E-2</v>
      </c>
      <c r="H1746" s="2" t="str">
        <f t="shared" si="160"/>
        <v>Hold</v>
      </c>
    </row>
    <row r="1747" spans="1:8" ht="13.5" x14ac:dyDescent="0.25">
      <c r="A1747" s="3">
        <f>TITRES_STAT!B1750</f>
        <v>44559</v>
      </c>
      <c r="B1747" s="17">
        <f>TITRES_STAT!D1750</f>
        <v>2.99</v>
      </c>
      <c r="C1747" s="2">
        <f t="shared" si="162"/>
        <v>2.6010587974054591</v>
      </c>
      <c r="D1747" s="2">
        <f t="shared" si="158"/>
        <v>2.6922913123811614</v>
      </c>
      <c r="E1747" s="2">
        <f t="shared" si="157"/>
        <v>-9.1232514975702284E-2</v>
      </c>
      <c r="F1747" s="2">
        <f t="shared" si="161"/>
        <v>-6.0445231048588885E-2</v>
      </c>
      <c r="G1747" s="2">
        <f t="shared" si="159"/>
        <v>-3.0787283927113399E-2</v>
      </c>
      <c r="H1747" s="2" t="str">
        <f t="shared" si="160"/>
        <v>Hold</v>
      </c>
    </row>
    <row r="1748" spans="1:8" ht="13.5" x14ac:dyDescent="0.25">
      <c r="A1748" s="3">
        <f>TITRES_STAT!B1751</f>
        <v>44560</v>
      </c>
      <c r="B1748" s="17">
        <f>TITRES_STAT!D1751</f>
        <v>2.99</v>
      </c>
      <c r="C1748" s="2">
        <f t="shared" si="162"/>
        <v>2.6162805208815421</v>
      </c>
      <c r="D1748" s="2">
        <f t="shared" si="158"/>
        <v>2.7143438077603346</v>
      </c>
      <c r="E1748" s="2">
        <f t="shared" si="157"/>
        <v>-9.806328687879251E-2</v>
      </c>
      <c r="F1748" s="2">
        <f t="shared" si="161"/>
        <v>-6.7968842214629607E-2</v>
      </c>
      <c r="G1748" s="2">
        <f t="shared" si="159"/>
        <v>-3.0094444664162903E-2</v>
      </c>
      <c r="H1748" s="2" t="str">
        <f t="shared" si="160"/>
        <v>Hold</v>
      </c>
    </row>
    <row r="1749" spans="1:8" ht="13.5" x14ac:dyDescent="0.25">
      <c r="A1749" s="3">
        <f>TITRES_STAT!B1752</f>
        <v>44561</v>
      </c>
      <c r="B1749" s="17">
        <f>TITRES_STAT!D1752</f>
        <v>2.98</v>
      </c>
      <c r="C1749" s="2">
        <f t="shared" si="162"/>
        <v>2.6260835176689969</v>
      </c>
      <c r="D1749" s="2">
        <f t="shared" si="158"/>
        <v>2.7340220442225323</v>
      </c>
      <c r="E1749" s="2">
        <f t="shared" si="157"/>
        <v>-0.10793852655353531</v>
      </c>
      <c r="F1749" s="2">
        <f t="shared" si="161"/>
        <v>-7.5962779082410753E-2</v>
      </c>
      <c r="G1749" s="2">
        <f t="shared" si="159"/>
        <v>-3.1975747471124555E-2</v>
      </c>
      <c r="H1749" s="2" t="str">
        <f t="shared" si="160"/>
        <v>Hold</v>
      </c>
    </row>
    <row r="1750" spans="1:8" ht="13.5" x14ac:dyDescent="0.25">
      <c r="A1750" s="3">
        <f>TITRES_STAT!B1753</f>
        <v>44564</v>
      </c>
      <c r="B1750" s="17">
        <f>TITRES_STAT!D1753</f>
        <v>2.84</v>
      </c>
      <c r="C1750" s="2">
        <f t="shared" si="162"/>
        <v>2.6405322072583823</v>
      </c>
      <c r="D1750" s="2">
        <f t="shared" si="158"/>
        <v>2.7418722631690113</v>
      </c>
      <c r="E1750" s="2">
        <f t="shared" si="157"/>
        <v>-0.101340055910629</v>
      </c>
      <c r="F1750" s="2">
        <f t="shared" si="161"/>
        <v>-8.1038234448054414E-2</v>
      </c>
      <c r="G1750" s="2">
        <f t="shared" si="159"/>
        <v>-2.0301821462574587E-2</v>
      </c>
      <c r="H1750" s="2" t="str">
        <f t="shared" si="160"/>
        <v>Hold</v>
      </c>
    </row>
    <row r="1751" spans="1:8" ht="13.5" x14ac:dyDescent="0.25">
      <c r="A1751" s="3">
        <f>TITRES_STAT!B1754</f>
        <v>44565</v>
      </c>
      <c r="B1751" s="17">
        <f>TITRES_STAT!D1754</f>
        <v>2.84</v>
      </c>
      <c r="C1751" s="2">
        <f t="shared" si="162"/>
        <v>2.6542964830647851</v>
      </c>
      <c r="D1751" s="2">
        <f t="shared" si="158"/>
        <v>2.7491409844157513</v>
      </c>
      <c r="E1751" s="2">
        <f t="shared" si="157"/>
        <v>-9.4844501350966226E-2</v>
      </c>
      <c r="F1751" s="2">
        <f t="shared" si="161"/>
        <v>-8.3799487828636776E-2</v>
      </c>
      <c r="G1751" s="2">
        <f t="shared" si="159"/>
        <v>-1.104501352232945E-2</v>
      </c>
      <c r="H1751" s="2" t="str">
        <f t="shared" si="160"/>
        <v>Hold</v>
      </c>
    </row>
    <row r="1752" spans="1:8" ht="13.5" x14ac:dyDescent="0.25">
      <c r="A1752" s="3">
        <f>TITRES_STAT!B1755</f>
        <v>44566</v>
      </c>
      <c r="B1752" s="17">
        <f>TITRES_STAT!D1755</f>
        <v>2.79</v>
      </c>
      <c r="C1752" s="2">
        <f t="shared" si="162"/>
        <v>2.6628662549009721</v>
      </c>
      <c r="D1752" s="2">
        <f t="shared" si="158"/>
        <v>2.7521675781627324</v>
      </c>
      <c r="E1752" s="2">
        <f t="shared" si="157"/>
        <v>-8.9301323261760324E-2</v>
      </c>
      <c r="F1752" s="2">
        <f t="shared" si="161"/>
        <v>-8.4899854915261488E-2</v>
      </c>
      <c r="G1752" s="2">
        <f t="shared" si="159"/>
        <v>-4.4014683464988352E-3</v>
      </c>
      <c r="H1752" s="2" t="str">
        <f t="shared" si="160"/>
        <v>Hold</v>
      </c>
    </row>
    <row r="1753" spans="1:8" ht="13.5" x14ac:dyDescent="0.25">
      <c r="A1753" s="3">
        <f>TITRES_STAT!B1756</f>
        <v>44567</v>
      </c>
      <c r="B1753" s="17">
        <f>TITRES_STAT!D1756</f>
        <v>2.7</v>
      </c>
      <c r="C1753" s="2">
        <f t="shared" si="162"/>
        <v>2.668579138762361</v>
      </c>
      <c r="D1753" s="2">
        <f t="shared" si="158"/>
        <v>2.7483033131136412</v>
      </c>
      <c r="E1753" s="2">
        <f t="shared" si="157"/>
        <v>-7.9724174351280208E-2</v>
      </c>
      <c r="F1753" s="2">
        <f t="shared" si="161"/>
        <v>-8.3864718802465238E-2</v>
      </c>
      <c r="G1753" s="2">
        <f t="shared" si="159"/>
        <v>4.1405444511850298E-3</v>
      </c>
      <c r="H1753" s="2" t="str">
        <f t="shared" si="160"/>
        <v>Sell</v>
      </c>
    </row>
    <row r="1754" spans="1:8" ht="13.5" x14ac:dyDescent="0.25">
      <c r="A1754" s="3">
        <f>TITRES_STAT!B1757</f>
        <v>44568</v>
      </c>
      <c r="B1754" s="17">
        <f>TITRES_STAT!D1757</f>
        <v>2.72</v>
      </c>
      <c r="C1754" s="2">
        <f t="shared" si="162"/>
        <v>2.6703361943373825</v>
      </c>
      <c r="D1754" s="2">
        <f t="shared" si="158"/>
        <v>2.7462067714015199</v>
      </c>
      <c r="E1754" s="2">
        <f t="shared" si="157"/>
        <v>-7.5870577064137468E-2</v>
      </c>
      <c r="F1754" s="2">
        <f t="shared" si="161"/>
        <v>-8.2265890454799692E-2</v>
      </c>
      <c r="G1754" s="2">
        <f t="shared" si="159"/>
        <v>6.3953133906622245E-3</v>
      </c>
      <c r="H1754" s="2" t="str">
        <f t="shared" si="160"/>
        <v>Sell</v>
      </c>
    </row>
    <row r="1755" spans="1:8" ht="13.5" x14ac:dyDescent="0.25">
      <c r="A1755" s="3">
        <f>TITRES_STAT!B1758</f>
        <v>44571</v>
      </c>
      <c r="B1755" s="17">
        <f>TITRES_STAT!D1758</f>
        <v>2.7</v>
      </c>
      <c r="C1755" s="2">
        <f t="shared" si="162"/>
        <v>2.6779767798239393</v>
      </c>
      <c r="D1755" s="2">
        <f t="shared" si="158"/>
        <v>2.7427840475940002</v>
      </c>
      <c r="E1755" s="2">
        <f t="shared" si="157"/>
        <v>-6.480726777006085E-2</v>
      </c>
      <c r="F1755" s="2">
        <f t="shared" si="161"/>
        <v>-7.8774165917851927E-2</v>
      </c>
      <c r="G1755" s="2">
        <f t="shared" si="159"/>
        <v>1.3966898147791076E-2</v>
      </c>
      <c r="H1755" s="2" t="str">
        <f t="shared" si="160"/>
        <v>Sell</v>
      </c>
    </row>
    <row r="1756" spans="1:8" ht="13.5" x14ac:dyDescent="0.25">
      <c r="A1756" s="3">
        <f>TITRES_STAT!B1759</f>
        <v>44572</v>
      </c>
      <c r="B1756" s="17">
        <f>TITRES_STAT!D1759</f>
        <v>2.75</v>
      </c>
      <c r="C1756" s="2">
        <f t="shared" si="162"/>
        <v>2.7013649675433333</v>
      </c>
      <c r="D1756" s="2">
        <f t="shared" si="158"/>
        <v>2.7433185625870373</v>
      </c>
      <c r="E1756" s="2">
        <f t="shared" ref="E1756:E1819" si="163">C1756-D1756</f>
        <v>-4.1953595043703995E-2</v>
      </c>
      <c r="F1756" s="2">
        <f t="shared" si="161"/>
        <v>-7.1410051743022354E-2</v>
      </c>
      <c r="G1756" s="2">
        <f t="shared" si="159"/>
        <v>2.9456456699318359E-2</v>
      </c>
      <c r="H1756" s="2" t="str">
        <f t="shared" si="160"/>
        <v>Sell</v>
      </c>
    </row>
    <row r="1757" spans="1:8" ht="13.5" x14ac:dyDescent="0.25">
      <c r="A1757" s="3">
        <f>TITRES_STAT!B1760</f>
        <v>44573</v>
      </c>
      <c r="B1757" s="17">
        <f>TITRES_STAT!D1760</f>
        <v>2.74</v>
      </c>
      <c r="C1757" s="2">
        <f t="shared" si="162"/>
        <v>2.7457703571520513</v>
      </c>
      <c r="D1757" s="2">
        <f t="shared" ref="D1757:D1820" si="164">$D$4*B1757+(1-$D$4)*D1756</f>
        <v>2.7430727431361457</v>
      </c>
      <c r="E1757" s="2">
        <f t="shared" si="163"/>
        <v>2.697614015905625E-3</v>
      </c>
      <c r="F1757" s="2">
        <f t="shared" si="161"/>
        <v>-5.6588518591236758E-2</v>
      </c>
      <c r="G1757" s="2">
        <f t="shared" si="159"/>
        <v>5.9286132607142383E-2</v>
      </c>
      <c r="H1757" s="2" t="str">
        <f t="shared" si="160"/>
        <v>Sell</v>
      </c>
    </row>
    <row r="1758" spans="1:8" ht="13.5" x14ac:dyDescent="0.25">
      <c r="A1758" s="3">
        <f>TITRES_STAT!B1761</f>
        <v>44574</v>
      </c>
      <c r="B1758" s="17">
        <f>TITRES_STAT!D1761</f>
        <v>2.74</v>
      </c>
      <c r="C1758" s="2">
        <f t="shared" si="162"/>
        <v>2.7833441483594279</v>
      </c>
      <c r="D1758" s="2">
        <f t="shared" si="164"/>
        <v>2.7428451325334682</v>
      </c>
      <c r="E1758" s="2">
        <f t="shared" si="163"/>
        <v>4.0499015825959717E-2</v>
      </c>
      <c r="F1758" s="2">
        <f t="shared" si="161"/>
        <v>-3.7171011707797463E-2</v>
      </c>
      <c r="G1758" s="2">
        <f t="shared" si="159"/>
        <v>7.767002753375718E-2</v>
      </c>
      <c r="H1758" s="2" t="str">
        <f t="shared" si="160"/>
        <v>Sell</v>
      </c>
    </row>
    <row r="1759" spans="1:8" ht="13.5" x14ac:dyDescent="0.25">
      <c r="A1759" s="3">
        <f>TITRES_STAT!B1762</f>
        <v>44575</v>
      </c>
      <c r="B1759" s="17">
        <f>TITRES_STAT!D1762</f>
        <v>2.89</v>
      </c>
      <c r="C1759" s="2">
        <f t="shared" si="162"/>
        <v>2.8135988947656694</v>
      </c>
      <c r="D1759" s="2">
        <f t="shared" si="164"/>
        <v>2.7537454930865448</v>
      </c>
      <c r="E1759" s="2">
        <f t="shared" si="163"/>
        <v>5.9853401679124563E-2</v>
      </c>
      <c r="F1759" s="2">
        <f t="shared" si="161"/>
        <v>-1.776612903041306E-2</v>
      </c>
      <c r="G1759" s="2">
        <f t="shared" si="159"/>
        <v>7.7619530709537615E-2</v>
      </c>
      <c r="H1759" s="2" t="str">
        <f t="shared" si="160"/>
        <v>Sell</v>
      </c>
    </row>
    <row r="1760" spans="1:8" ht="13.5" x14ac:dyDescent="0.25">
      <c r="A1760" s="3">
        <f>TITRES_STAT!B1763</f>
        <v>44578</v>
      </c>
      <c r="B1760" s="17">
        <f>TITRES_STAT!D1763</f>
        <v>2.85</v>
      </c>
      <c r="C1760" s="2">
        <f t="shared" si="162"/>
        <v>2.8176606032632585</v>
      </c>
      <c r="D1760" s="2">
        <f t="shared" si="164"/>
        <v>2.7608754565616156</v>
      </c>
      <c r="E1760" s="2">
        <f t="shared" si="163"/>
        <v>5.6785146701642919E-2</v>
      </c>
      <c r="F1760" s="2">
        <f t="shared" si="161"/>
        <v>-2.8558738840018649E-3</v>
      </c>
      <c r="G1760" s="2">
        <f t="shared" si="159"/>
        <v>5.9641020585644786E-2</v>
      </c>
      <c r="H1760" s="2" t="str">
        <f t="shared" si="160"/>
        <v>Sell</v>
      </c>
    </row>
    <row r="1761" spans="1:8" ht="13.5" x14ac:dyDescent="0.25">
      <c r="A1761" s="3">
        <f>TITRES_STAT!B1764</f>
        <v>44579</v>
      </c>
      <c r="B1761" s="17">
        <f>TITRES_STAT!D1764</f>
        <v>2.77</v>
      </c>
      <c r="C1761" s="2">
        <f t="shared" si="162"/>
        <v>2.8210974335304497</v>
      </c>
      <c r="D1761" s="2">
        <f t="shared" si="164"/>
        <v>2.7615513486681627</v>
      </c>
      <c r="E1761" s="2">
        <f t="shared" si="163"/>
        <v>5.9546084862287074E-2</v>
      </c>
      <c r="F1761" s="2">
        <f t="shared" si="161"/>
        <v>9.6245178652559233E-3</v>
      </c>
      <c r="G1761" s="2">
        <f t="shared" si="159"/>
        <v>4.9921566997031153E-2</v>
      </c>
      <c r="H1761" s="2" t="str">
        <f t="shared" si="160"/>
        <v>Sell</v>
      </c>
    </row>
    <row r="1762" spans="1:8" ht="13.5" x14ac:dyDescent="0.25">
      <c r="A1762" s="3">
        <f>TITRES_STAT!B1765</f>
        <v>44580</v>
      </c>
      <c r="B1762" s="17">
        <f>TITRES_STAT!D1765</f>
        <v>2.8</v>
      </c>
      <c r="C1762" s="2">
        <f t="shared" si="162"/>
        <v>2.8163132129873039</v>
      </c>
      <c r="D1762" s="2">
        <f t="shared" si="164"/>
        <v>2.7643993969149654</v>
      </c>
      <c r="E1762" s="2">
        <f t="shared" si="163"/>
        <v>5.191381607233847E-2</v>
      </c>
      <c r="F1762" s="2">
        <f t="shared" si="161"/>
        <v>1.8082377506672433E-2</v>
      </c>
      <c r="G1762" s="2">
        <f t="shared" si="159"/>
        <v>3.3831438565666033E-2</v>
      </c>
      <c r="H1762" s="2" t="str">
        <f t="shared" si="160"/>
        <v>Sell</v>
      </c>
    </row>
    <row r="1763" spans="1:8" ht="13.5" x14ac:dyDescent="0.25">
      <c r="A1763" s="3">
        <f>TITRES_STAT!B1766</f>
        <v>44581</v>
      </c>
      <c r="B1763" s="17">
        <f>TITRES_STAT!D1766</f>
        <v>2.77</v>
      </c>
      <c r="C1763" s="2">
        <f t="shared" si="162"/>
        <v>2.7984188725277184</v>
      </c>
      <c r="D1763" s="2">
        <f t="shared" si="164"/>
        <v>2.7648142564027456</v>
      </c>
      <c r="E1763" s="2">
        <f t="shared" si="163"/>
        <v>3.3604616124972786E-2</v>
      </c>
      <c r="F1763" s="2">
        <f t="shared" si="161"/>
        <v>2.1186825230332506E-2</v>
      </c>
      <c r="G1763" s="2">
        <f t="shared" si="159"/>
        <v>1.241779089464028E-2</v>
      </c>
      <c r="H1763" s="2" t="str">
        <f t="shared" si="160"/>
        <v>Sell</v>
      </c>
    </row>
    <row r="1764" spans="1:8" ht="13.5" x14ac:dyDescent="0.25">
      <c r="A1764" s="3">
        <f>TITRES_STAT!B1767</f>
        <v>44582</v>
      </c>
      <c r="B1764" s="17">
        <f>TITRES_STAT!D1767</f>
        <v>2.77</v>
      </c>
      <c r="C1764" s="2">
        <f t="shared" si="162"/>
        <v>2.7863544306003774</v>
      </c>
      <c r="D1764" s="2">
        <f t="shared" si="164"/>
        <v>2.7651983855580977</v>
      </c>
      <c r="E1764" s="2">
        <f t="shared" si="163"/>
        <v>2.1156045042279636E-2</v>
      </c>
      <c r="F1764" s="2">
        <f t="shared" si="161"/>
        <v>2.1180669192721931E-2</v>
      </c>
      <c r="G1764" s="2">
        <f t="shared" ref="G1764:G1827" si="165">E1764-F1764</f>
        <v>-2.4624150442294906E-5</v>
      </c>
      <c r="H1764" s="2" t="str">
        <f t="shared" ref="H1764:H1827" si="166">IF(G1764&lt;0,"Hold","Sell")</f>
        <v>Hold</v>
      </c>
    </row>
    <row r="1765" spans="1:8" ht="13.5" x14ac:dyDescent="0.25">
      <c r="A1765" s="3">
        <f>TITRES_STAT!B1768</f>
        <v>44585</v>
      </c>
      <c r="B1765" s="17">
        <f>TITRES_STAT!D1768</f>
        <v>2.77</v>
      </c>
      <c r="C1765" s="2">
        <f t="shared" si="162"/>
        <v>2.7730691335849347</v>
      </c>
      <c r="D1765" s="2">
        <f t="shared" si="164"/>
        <v>2.7655540607019424</v>
      </c>
      <c r="E1765" s="2">
        <f t="shared" si="163"/>
        <v>7.5150728829922464E-3</v>
      </c>
      <c r="F1765" s="2">
        <f t="shared" ref="F1765:F1828" si="167">(E1765*(2/(10)))+((1-(2/10))*F1764)</f>
        <v>1.8447549930775995E-2</v>
      </c>
      <c r="G1765" s="2">
        <f t="shared" si="165"/>
        <v>-1.0932477047783749E-2</v>
      </c>
      <c r="H1765" s="2" t="str">
        <f t="shared" si="166"/>
        <v>Hold</v>
      </c>
    </row>
    <row r="1766" spans="1:8" ht="13.5" x14ac:dyDescent="0.25">
      <c r="A1766" s="3">
        <f>TITRES_STAT!B1769</f>
        <v>44586</v>
      </c>
      <c r="B1766" s="17">
        <f>TITRES_STAT!D1769</f>
        <v>2.79</v>
      </c>
      <c r="C1766" s="2">
        <f t="shared" si="162"/>
        <v>2.7695200361103289</v>
      </c>
      <c r="D1766" s="2">
        <f t="shared" si="164"/>
        <v>2.7673648710203169</v>
      </c>
      <c r="E1766" s="2">
        <f t="shared" si="163"/>
        <v>2.1551650900120123E-3</v>
      </c>
      <c r="F1766" s="2">
        <f t="shared" si="167"/>
        <v>1.51890729626232E-2</v>
      </c>
      <c r="G1766" s="2">
        <f t="shared" si="165"/>
        <v>-1.3033907872611187E-2</v>
      </c>
      <c r="H1766" s="2" t="str">
        <f t="shared" si="166"/>
        <v>Hold</v>
      </c>
    </row>
    <row r="1767" spans="1:8" ht="13.5" x14ac:dyDescent="0.25">
      <c r="A1767" s="3">
        <f>TITRES_STAT!B1770</f>
        <v>44587</v>
      </c>
      <c r="B1767" s="17">
        <f>TITRES_STAT!D1770</f>
        <v>2.79</v>
      </c>
      <c r="C1767" s="2">
        <f t="shared" si="162"/>
        <v>2.7649784920933551</v>
      </c>
      <c r="D1767" s="2">
        <f t="shared" si="164"/>
        <v>2.7690415472410339</v>
      </c>
      <c r="E1767" s="2">
        <f t="shared" si="163"/>
        <v>-4.0630551476787957E-3</v>
      </c>
      <c r="F1767" s="2">
        <f t="shared" si="167"/>
        <v>1.1338647340562802E-2</v>
      </c>
      <c r="G1767" s="2">
        <f t="shared" si="165"/>
        <v>-1.5401702488241598E-2</v>
      </c>
      <c r="H1767" s="2" t="str">
        <f t="shared" si="166"/>
        <v>Hold</v>
      </c>
    </row>
    <row r="1768" spans="1:8" ht="13.5" x14ac:dyDescent="0.25">
      <c r="A1768" s="3">
        <f>TITRES_STAT!B1771</f>
        <v>44588</v>
      </c>
      <c r="B1768" s="17">
        <f>TITRES_STAT!D1771</f>
        <v>2.75</v>
      </c>
      <c r="C1768" s="2">
        <f t="shared" si="162"/>
        <v>2.7611356471559159</v>
      </c>
      <c r="D1768" s="2">
        <f t="shared" si="164"/>
        <v>2.7676310622602167</v>
      </c>
      <c r="E1768" s="2">
        <f t="shared" si="163"/>
        <v>-6.4954151043008501E-3</v>
      </c>
      <c r="F1768" s="2">
        <f t="shared" si="167"/>
        <v>7.7718348515900719E-3</v>
      </c>
      <c r="G1768" s="2">
        <f t="shared" si="165"/>
        <v>-1.4267249955890921E-2</v>
      </c>
      <c r="H1768" s="2" t="str">
        <f t="shared" si="166"/>
        <v>Hold</v>
      </c>
    </row>
    <row r="1769" spans="1:8" ht="13.5" x14ac:dyDescent="0.25">
      <c r="A1769" s="3">
        <f>TITRES_STAT!B1772</f>
        <v>44589</v>
      </c>
      <c r="B1769" s="17">
        <f>TITRES_STAT!D1772</f>
        <v>2.75</v>
      </c>
      <c r="C1769" s="2">
        <f t="shared" si="162"/>
        <v>2.7809609322088518</v>
      </c>
      <c r="D1769" s="2">
        <f t="shared" si="164"/>
        <v>2.7663250576483489</v>
      </c>
      <c r="E1769" s="2">
        <f t="shared" si="163"/>
        <v>1.463587456050286E-2</v>
      </c>
      <c r="F1769" s="2">
        <f t="shared" si="167"/>
        <v>9.1446427933726294E-3</v>
      </c>
      <c r="G1769" s="2">
        <f t="shared" si="165"/>
        <v>5.4912317671302301E-3</v>
      </c>
      <c r="H1769" s="2" t="str">
        <f t="shared" si="166"/>
        <v>Sell</v>
      </c>
    </row>
    <row r="1770" spans="1:8" ht="13.5" x14ac:dyDescent="0.25">
      <c r="A1770" s="3">
        <f>TITRES_STAT!B1773</f>
        <v>44592</v>
      </c>
      <c r="B1770" s="17">
        <f>TITRES_STAT!D1773</f>
        <v>2.71</v>
      </c>
      <c r="C1770" s="2">
        <f t="shared" si="162"/>
        <v>2.7915823272536442</v>
      </c>
      <c r="D1770" s="2">
        <f t="shared" si="164"/>
        <v>2.7621528311558787</v>
      </c>
      <c r="E1770" s="2">
        <f t="shared" si="163"/>
        <v>2.9429496097765462E-2</v>
      </c>
      <c r="F1770" s="2">
        <f t="shared" si="167"/>
        <v>1.3201613454251197E-2</v>
      </c>
      <c r="G1770" s="2">
        <f t="shared" si="165"/>
        <v>1.6227882643514265E-2</v>
      </c>
      <c r="H1770" s="2" t="str">
        <f t="shared" si="166"/>
        <v>Sell</v>
      </c>
    </row>
    <row r="1771" spans="1:8" ht="13.5" x14ac:dyDescent="0.25">
      <c r="A1771" s="3">
        <f>TITRES_STAT!B1774</f>
        <v>44593</v>
      </c>
      <c r="B1771" s="17">
        <f>TITRES_STAT!D1774</f>
        <v>2.87</v>
      </c>
      <c r="C1771" s="2">
        <f t="shared" si="162"/>
        <v>2.7882619692146222</v>
      </c>
      <c r="D1771" s="2">
        <f t="shared" si="164"/>
        <v>2.7701415103295175</v>
      </c>
      <c r="E1771" s="2">
        <f t="shared" si="163"/>
        <v>1.8120458885104718E-2</v>
      </c>
      <c r="F1771" s="2">
        <f t="shared" si="167"/>
        <v>1.4185382540421902E-2</v>
      </c>
      <c r="G1771" s="2">
        <f t="shared" si="165"/>
        <v>3.9350763446828162E-3</v>
      </c>
      <c r="H1771" s="2" t="str">
        <f t="shared" si="166"/>
        <v>Sell</v>
      </c>
    </row>
    <row r="1772" spans="1:8" ht="13.5" x14ac:dyDescent="0.25">
      <c r="A1772" s="3">
        <f>TITRES_STAT!B1775</f>
        <v>44594</v>
      </c>
      <c r="B1772" s="17">
        <f>TITRES_STAT!D1775</f>
        <v>3.04</v>
      </c>
      <c r="C1772" s="2">
        <f t="shared" si="162"/>
        <v>2.7900678201046807</v>
      </c>
      <c r="D1772" s="2">
        <f t="shared" si="164"/>
        <v>2.7901310280828864</v>
      </c>
      <c r="E1772" s="2">
        <f t="shared" si="163"/>
        <v>-6.3207978205692683E-5</v>
      </c>
      <c r="F1772" s="2">
        <f t="shared" si="167"/>
        <v>1.1335664436696384E-2</v>
      </c>
      <c r="G1772" s="2">
        <f t="shared" si="165"/>
        <v>-1.1398872414902077E-2</v>
      </c>
      <c r="H1772" s="2" t="str">
        <f t="shared" si="166"/>
        <v>Hold</v>
      </c>
    </row>
    <row r="1773" spans="1:8" ht="13.5" x14ac:dyDescent="0.25">
      <c r="A1773" s="3">
        <f>TITRES_STAT!B1776</f>
        <v>44595</v>
      </c>
      <c r="B1773" s="17">
        <f>TITRES_STAT!D1776</f>
        <v>3.17</v>
      </c>
      <c r="C1773" s="2">
        <f t="shared" si="162"/>
        <v>2.7869804631654991</v>
      </c>
      <c r="D1773" s="2">
        <f t="shared" si="164"/>
        <v>2.8182694704471172</v>
      </c>
      <c r="E1773" s="2">
        <f t="shared" si="163"/>
        <v>-3.1289007281618098E-2</v>
      </c>
      <c r="F1773" s="2">
        <f t="shared" si="167"/>
        <v>2.810730093033488E-3</v>
      </c>
      <c r="G1773" s="2">
        <f t="shared" si="165"/>
        <v>-3.4099737374651586E-2</v>
      </c>
      <c r="H1773" s="2" t="str">
        <f t="shared" si="166"/>
        <v>Hold</v>
      </c>
    </row>
    <row r="1774" spans="1:8" ht="13.5" x14ac:dyDescent="0.25">
      <c r="A1774" s="3">
        <f>TITRES_STAT!B1777</f>
        <v>44596</v>
      </c>
      <c r="B1774" s="17">
        <f>TITRES_STAT!D1777</f>
        <v>3.15</v>
      </c>
      <c r="C1774" s="2">
        <f t="shared" si="162"/>
        <v>2.7843680842169607</v>
      </c>
      <c r="D1774" s="2">
        <f t="shared" si="164"/>
        <v>2.8428421022658492</v>
      </c>
      <c r="E1774" s="2">
        <f t="shared" si="163"/>
        <v>-5.8474018048888521E-2</v>
      </c>
      <c r="F1774" s="2">
        <f t="shared" si="167"/>
        <v>-9.4462195353509134E-3</v>
      </c>
      <c r="G1774" s="2">
        <f t="shared" si="165"/>
        <v>-4.9027798513537606E-2</v>
      </c>
      <c r="H1774" s="2" t="str">
        <f t="shared" si="166"/>
        <v>Hold</v>
      </c>
    </row>
    <row r="1775" spans="1:8" ht="13.5" x14ac:dyDescent="0.25">
      <c r="A1775" s="3">
        <f>TITRES_STAT!B1778</f>
        <v>44599</v>
      </c>
      <c r="B1775" s="17">
        <f>TITRES_STAT!D1778</f>
        <v>3.14</v>
      </c>
      <c r="C1775" s="2">
        <f t="shared" si="162"/>
        <v>2.7821576097220437</v>
      </c>
      <c r="D1775" s="2">
        <f t="shared" si="164"/>
        <v>2.864853798394305</v>
      </c>
      <c r="E1775" s="2">
        <f t="shared" si="163"/>
        <v>-8.269618867226125E-2</v>
      </c>
      <c r="F1775" s="2">
        <f t="shared" si="167"/>
        <v>-2.4096213362732981E-2</v>
      </c>
      <c r="G1775" s="2">
        <f t="shared" si="165"/>
        <v>-5.859997530952827E-2</v>
      </c>
      <c r="H1775" s="2" t="str">
        <f t="shared" si="166"/>
        <v>Hold</v>
      </c>
    </row>
    <row r="1776" spans="1:8" ht="13.5" x14ac:dyDescent="0.25">
      <c r="A1776" s="3">
        <f>TITRES_STAT!B1779</f>
        <v>44600</v>
      </c>
      <c r="B1776" s="17">
        <f>TITRES_STAT!D1779</f>
        <v>3.32</v>
      </c>
      <c r="C1776" s="2">
        <f t="shared" si="162"/>
        <v>2.783364131303268</v>
      </c>
      <c r="D1776" s="2">
        <f t="shared" si="164"/>
        <v>2.8985683318465787</v>
      </c>
      <c r="E1776" s="2">
        <f t="shared" si="163"/>
        <v>-0.11520420054331071</v>
      </c>
      <c r="F1776" s="2">
        <f t="shared" si="167"/>
        <v>-4.2317810798848526E-2</v>
      </c>
      <c r="G1776" s="2">
        <f t="shared" si="165"/>
        <v>-7.2886389744462182E-2</v>
      </c>
      <c r="H1776" s="2" t="str">
        <f t="shared" si="166"/>
        <v>Hold</v>
      </c>
    </row>
    <row r="1777" spans="1:8" ht="13.5" x14ac:dyDescent="0.25">
      <c r="A1777" s="3">
        <f>TITRES_STAT!B1780</f>
        <v>44601</v>
      </c>
      <c r="B1777" s="17">
        <f>TITRES_STAT!D1780</f>
        <v>3.45</v>
      </c>
      <c r="C1777" s="2">
        <f t="shared" si="162"/>
        <v>2.7843850341796883</v>
      </c>
      <c r="D1777" s="2">
        <f t="shared" si="164"/>
        <v>2.9394151220801654</v>
      </c>
      <c r="E1777" s="2">
        <f t="shared" si="163"/>
        <v>-0.15503008790047712</v>
      </c>
      <c r="F1777" s="2">
        <f t="shared" si="167"/>
        <v>-6.4860266219174248E-2</v>
      </c>
      <c r="G1777" s="2">
        <f t="shared" si="165"/>
        <v>-9.0169821681302872E-2</v>
      </c>
      <c r="H1777" s="2" t="str">
        <f t="shared" si="166"/>
        <v>Hold</v>
      </c>
    </row>
    <row r="1778" spans="1:8" ht="13.5" x14ac:dyDescent="0.25">
      <c r="A1778" s="3">
        <f>TITRES_STAT!B1781</f>
        <v>44602</v>
      </c>
      <c r="B1778" s="17">
        <f>TITRES_STAT!D1781</f>
        <v>3.4</v>
      </c>
      <c r="C1778" s="2">
        <f t="shared" si="162"/>
        <v>2.779095028921275</v>
      </c>
      <c r="D1778" s="2">
        <f t="shared" si="164"/>
        <v>2.9735325204445977</v>
      </c>
      <c r="E1778" s="2">
        <f t="shared" si="163"/>
        <v>-0.19443749152332268</v>
      </c>
      <c r="F1778" s="2">
        <f t="shared" si="167"/>
        <v>-9.0775711280003946E-2</v>
      </c>
      <c r="G1778" s="2">
        <f t="shared" si="165"/>
        <v>-0.10366178024331874</v>
      </c>
      <c r="H1778" s="2" t="str">
        <f t="shared" si="166"/>
        <v>Hold</v>
      </c>
    </row>
    <row r="1779" spans="1:8" ht="13.5" x14ac:dyDescent="0.25">
      <c r="A1779" s="3">
        <f>TITRES_STAT!B1782</f>
        <v>44603</v>
      </c>
      <c r="B1779" s="17">
        <f>TITRES_STAT!D1782</f>
        <v>3.38</v>
      </c>
      <c r="C1779" s="2">
        <f t="shared" si="162"/>
        <v>2.7746188706256945</v>
      </c>
      <c r="D1779" s="2">
        <f t="shared" si="164"/>
        <v>3.0036412226338864</v>
      </c>
      <c r="E1779" s="2">
        <f t="shared" si="163"/>
        <v>-0.22902235200819199</v>
      </c>
      <c r="F1779" s="2">
        <f t="shared" si="167"/>
        <v>-0.11842503942564156</v>
      </c>
      <c r="G1779" s="2">
        <f t="shared" si="165"/>
        <v>-0.11059731258255043</v>
      </c>
      <c r="H1779" s="2" t="str">
        <f t="shared" si="166"/>
        <v>Hold</v>
      </c>
    </row>
    <row r="1780" spans="1:8" ht="13.5" x14ac:dyDescent="0.25">
      <c r="A1780" s="3">
        <f>TITRES_STAT!B1783</f>
        <v>44606</v>
      </c>
      <c r="B1780" s="17">
        <f>TITRES_STAT!D1783</f>
        <v>3.35</v>
      </c>
      <c r="C1780" s="2">
        <f t="shared" si="162"/>
        <v>2.7646775059140491</v>
      </c>
      <c r="D1780" s="2">
        <f t="shared" si="164"/>
        <v>3.0292974283647096</v>
      </c>
      <c r="E1780" s="2">
        <f t="shared" si="163"/>
        <v>-0.26461992245066046</v>
      </c>
      <c r="F1780" s="2">
        <f t="shared" si="167"/>
        <v>-0.14766401603064533</v>
      </c>
      <c r="G1780" s="2">
        <f t="shared" si="165"/>
        <v>-0.11695590642001513</v>
      </c>
      <c r="H1780" s="2" t="str">
        <f t="shared" si="166"/>
        <v>Hold</v>
      </c>
    </row>
    <row r="1781" spans="1:8" ht="13.5" x14ac:dyDescent="0.25">
      <c r="A1781" s="3">
        <f>TITRES_STAT!B1784</f>
        <v>44607</v>
      </c>
      <c r="B1781" s="17">
        <f>TITRES_STAT!D1784</f>
        <v>3.3</v>
      </c>
      <c r="C1781" s="2">
        <f t="shared" si="162"/>
        <v>2.7808809665426573</v>
      </c>
      <c r="D1781" s="2">
        <f t="shared" si="164"/>
        <v>3.0493494707080644</v>
      </c>
      <c r="E1781" s="2">
        <f t="shared" si="163"/>
        <v>-0.26846850416540713</v>
      </c>
      <c r="F1781" s="2">
        <f t="shared" si="167"/>
        <v>-0.17182491365759769</v>
      </c>
      <c r="G1781" s="2">
        <f t="shared" si="165"/>
        <v>-9.6643590507809435E-2</v>
      </c>
      <c r="H1781" s="2" t="str">
        <f t="shared" si="166"/>
        <v>Hold</v>
      </c>
    </row>
    <row r="1782" spans="1:8" ht="13.5" x14ac:dyDescent="0.25">
      <c r="A1782" s="3">
        <f>TITRES_STAT!B1785</f>
        <v>44608</v>
      </c>
      <c r="B1782" s="17">
        <f>TITRES_STAT!D1785</f>
        <v>3.32</v>
      </c>
      <c r="C1782" s="2">
        <f t="shared" si="162"/>
        <v>2.8207454332284021</v>
      </c>
      <c r="D1782" s="2">
        <f t="shared" si="164"/>
        <v>3.0693976580630227</v>
      </c>
      <c r="E1782" s="2">
        <f t="shared" si="163"/>
        <v>-0.24865222483462057</v>
      </c>
      <c r="F1782" s="2">
        <f t="shared" si="167"/>
        <v>-0.18719037589300228</v>
      </c>
      <c r="G1782" s="2">
        <f t="shared" si="165"/>
        <v>-6.1461848941618297E-2</v>
      </c>
      <c r="H1782" s="2" t="str">
        <f t="shared" si="166"/>
        <v>Hold</v>
      </c>
    </row>
    <row r="1783" spans="1:8" ht="13.5" x14ac:dyDescent="0.25">
      <c r="A1783" s="3">
        <f>TITRES_STAT!B1786</f>
        <v>44609</v>
      </c>
      <c r="B1783" s="17">
        <f>TITRES_STAT!D1786</f>
        <v>3.32</v>
      </c>
      <c r="C1783" s="2">
        <f t="shared" si="162"/>
        <v>2.8744769050394172</v>
      </c>
      <c r="D1783" s="2">
        <f t="shared" si="164"/>
        <v>3.0879607945027989</v>
      </c>
      <c r="E1783" s="2">
        <f t="shared" si="163"/>
        <v>-0.2134838894633817</v>
      </c>
      <c r="F1783" s="2">
        <f t="shared" si="167"/>
        <v>-0.19244907860707816</v>
      </c>
      <c r="G1783" s="2">
        <f t="shared" si="165"/>
        <v>-2.1034810856303543E-2</v>
      </c>
      <c r="H1783" s="2" t="str">
        <f t="shared" si="166"/>
        <v>Hold</v>
      </c>
    </row>
    <row r="1784" spans="1:8" ht="13.5" x14ac:dyDescent="0.25">
      <c r="A1784" s="3">
        <f>TITRES_STAT!B1787</f>
        <v>44610</v>
      </c>
      <c r="B1784" s="17">
        <f>TITRES_STAT!D1787</f>
        <v>3.3</v>
      </c>
      <c r="C1784" s="2">
        <f t="shared" si="162"/>
        <v>2.9168650734948915</v>
      </c>
      <c r="D1784" s="2">
        <f t="shared" si="164"/>
        <v>3.1036674023174062</v>
      </c>
      <c r="E1784" s="2">
        <f t="shared" si="163"/>
        <v>-0.18680232882251468</v>
      </c>
      <c r="F1784" s="2">
        <f t="shared" si="167"/>
        <v>-0.19131972865016547</v>
      </c>
      <c r="G1784" s="2">
        <f t="shared" si="165"/>
        <v>4.5173998276507865E-3</v>
      </c>
      <c r="H1784" s="2" t="str">
        <f t="shared" si="166"/>
        <v>Sell</v>
      </c>
    </row>
    <row r="1785" spans="1:8" ht="13.5" x14ac:dyDescent="0.25">
      <c r="A1785" s="3">
        <f>TITRES_STAT!B1788</f>
        <v>44613</v>
      </c>
      <c r="B1785" s="17">
        <f>TITRES_STAT!D1788</f>
        <v>3.31</v>
      </c>
      <c r="C1785" s="2">
        <f t="shared" si="162"/>
        <v>2.9511935237264466</v>
      </c>
      <c r="D1785" s="2">
        <f t="shared" si="164"/>
        <v>3.1189512984420427</v>
      </c>
      <c r="E1785" s="2">
        <f t="shared" si="163"/>
        <v>-0.16775777471559605</v>
      </c>
      <c r="F1785" s="2">
        <f t="shared" si="167"/>
        <v>-0.18660733786325159</v>
      </c>
      <c r="G1785" s="2">
        <f t="shared" si="165"/>
        <v>1.884956314765554E-2</v>
      </c>
      <c r="H1785" s="2" t="str">
        <f t="shared" si="166"/>
        <v>Sell</v>
      </c>
    </row>
    <row r="1786" spans="1:8" ht="13.5" x14ac:dyDescent="0.25">
      <c r="A1786" s="3">
        <f>TITRES_STAT!B1789</f>
        <v>44614</v>
      </c>
      <c r="B1786" s="17">
        <f>TITRES_STAT!D1789</f>
        <v>3.19</v>
      </c>
      <c r="C1786" s="2">
        <f t="shared" si="162"/>
        <v>3.0079329816146854</v>
      </c>
      <c r="D1786" s="2">
        <f t="shared" si="164"/>
        <v>3.1242141652241133</v>
      </c>
      <c r="E1786" s="2">
        <f t="shared" si="163"/>
        <v>-0.11628118360942796</v>
      </c>
      <c r="F1786" s="2">
        <f t="shared" si="167"/>
        <v>-0.17254210701248687</v>
      </c>
      <c r="G1786" s="2">
        <f t="shared" si="165"/>
        <v>5.626092340305891E-2</v>
      </c>
      <c r="H1786" s="2" t="str">
        <f t="shared" si="166"/>
        <v>Sell</v>
      </c>
    </row>
    <row r="1787" spans="1:8" ht="13.5" x14ac:dyDescent="0.25">
      <c r="A1787" s="3">
        <f>TITRES_STAT!B1790</f>
        <v>44615</v>
      </c>
      <c r="B1787" s="17">
        <f>TITRES_STAT!D1790</f>
        <v>3.16</v>
      </c>
      <c r="C1787" s="2">
        <f t="shared" si="162"/>
        <v>3.075943292135503</v>
      </c>
      <c r="D1787" s="2">
        <f t="shared" si="164"/>
        <v>3.1268649678001048</v>
      </c>
      <c r="E1787" s="2">
        <f t="shared" si="163"/>
        <v>-5.0921675664601818E-2</v>
      </c>
      <c r="F1787" s="2">
        <f t="shared" si="167"/>
        <v>-0.14821802074290985</v>
      </c>
      <c r="G1787" s="2">
        <f t="shared" si="165"/>
        <v>9.7296345078308033E-2</v>
      </c>
      <c r="H1787" s="2" t="str">
        <f t="shared" si="166"/>
        <v>Sell</v>
      </c>
    </row>
    <row r="1788" spans="1:8" ht="13.5" x14ac:dyDescent="0.25">
      <c r="A1788" s="3">
        <f>TITRES_STAT!B1791</f>
        <v>44616</v>
      </c>
      <c r="B1788" s="17">
        <f>TITRES_STAT!D1791</f>
        <v>3.15</v>
      </c>
      <c r="C1788" s="2">
        <f t="shared" si="162"/>
        <v>3.1257981702685025</v>
      </c>
      <c r="D1788" s="2">
        <f t="shared" si="164"/>
        <v>3.128578673888986</v>
      </c>
      <c r="E1788" s="2">
        <f t="shared" si="163"/>
        <v>-2.7805036204835432E-3</v>
      </c>
      <c r="F1788" s="2">
        <f t="shared" si="167"/>
        <v>-0.11913051731842458</v>
      </c>
      <c r="G1788" s="2">
        <f t="shared" si="165"/>
        <v>0.11635001369794104</v>
      </c>
      <c r="H1788" s="2" t="str">
        <f t="shared" si="166"/>
        <v>Sell</v>
      </c>
    </row>
    <row r="1789" spans="1:8" ht="13.5" x14ac:dyDescent="0.25">
      <c r="A1789" s="3">
        <f>TITRES_STAT!B1792</f>
        <v>44617</v>
      </c>
      <c r="B1789" s="17">
        <f>TITRES_STAT!D1792</f>
        <v>3.13</v>
      </c>
      <c r="C1789" s="2">
        <f t="shared" si="162"/>
        <v>3.1649061440733481</v>
      </c>
      <c r="D1789" s="2">
        <f t="shared" si="164"/>
        <v>3.128683957304617</v>
      </c>
      <c r="E1789" s="2">
        <f t="shared" si="163"/>
        <v>3.6222186768731124E-2</v>
      </c>
      <c r="F1789" s="2">
        <f t="shared" si="167"/>
        <v>-8.8059976500993453E-2</v>
      </c>
      <c r="G1789" s="2">
        <f t="shared" si="165"/>
        <v>0.12428216326972458</v>
      </c>
      <c r="H1789" s="2" t="str">
        <f t="shared" si="166"/>
        <v>Sell</v>
      </c>
    </row>
    <row r="1790" spans="1:8" ht="13.5" x14ac:dyDescent="0.25">
      <c r="A1790" s="3">
        <f>TITRES_STAT!B1793</f>
        <v>44620</v>
      </c>
      <c r="B1790" s="17">
        <f>TITRES_STAT!D1793</f>
        <v>3.09</v>
      </c>
      <c r="C1790" s="2">
        <f t="shared" si="162"/>
        <v>3.1933821219082175</v>
      </c>
      <c r="D1790" s="2">
        <f t="shared" si="164"/>
        <v>3.1258184789857562</v>
      </c>
      <c r="E1790" s="2">
        <f t="shared" si="163"/>
        <v>6.7563642922461309E-2</v>
      </c>
      <c r="F1790" s="2">
        <f t="shared" si="167"/>
        <v>-5.6935252616302501E-2</v>
      </c>
      <c r="G1790" s="2">
        <f t="shared" si="165"/>
        <v>0.12449889553876381</v>
      </c>
      <c r="H1790" s="2" t="str">
        <f t="shared" si="166"/>
        <v>Sell</v>
      </c>
    </row>
    <row r="1791" spans="1:8" ht="13.5" x14ac:dyDescent="0.25">
      <c r="A1791" s="3">
        <f>TITRES_STAT!B1794</f>
        <v>44621</v>
      </c>
      <c r="B1791" s="17">
        <f>TITRES_STAT!D1794</f>
        <v>3</v>
      </c>
      <c r="C1791" s="2">
        <f t="shared" si="162"/>
        <v>3.2097848723838762</v>
      </c>
      <c r="D1791" s="2">
        <f t="shared" si="164"/>
        <v>3.1164985916534782</v>
      </c>
      <c r="E1791" s="2">
        <f t="shared" si="163"/>
        <v>9.3286280730398019E-2</v>
      </c>
      <c r="F1791" s="2">
        <f t="shared" si="167"/>
        <v>-2.6890945946962397E-2</v>
      </c>
      <c r="G1791" s="2">
        <f t="shared" si="165"/>
        <v>0.12017722667736042</v>
      </c>
      <c r="H1791" s="2" t="str">
        <f t="shared" si="166"/>
        <v>Sell</v>
      </c>
    </row>
    <row r="1792" spans="1:8" ht="13.5" x14ac:dyDescent="0.25">
      <c r="A1792" s="3">
        <f>TITRES_STAT!B1795</f>
        <v>44622</v>
      </c>
      <c r="B1792" s="17">
        <f>TITRES_STAT!D1795</f>
        <v>3.09</v>
      </c>
      <c r="C1792" s="2">
        <f t="shared" si="162"/>
        <v>3.2267410458632799</v>
      </c>
      <c r="D1792" s="2">
        <f t="shared" si="164"/>
        <v>3.1145357330124797</v>
      </c>
      <c r="E1792" s="2">
        <f t="shared" si="163"/>
        <v>0.11220531285080027</v>
      </c>
      <c r="F1792" s="2">
        <f t="shared" si="167"/>
        <v>9.2830581259013834E-4</v>
      </c>
      <c r="G1792" s="2">
        <f t="shared" si="165"/>
        <v>0.11127700703821013</v>
      </c>
      <c r="H1792" s="2" t="str">
        <f t="shared" si="166"/>
        <v>Sell</v>
      </c>
    </row>
    <row r="1793" spans="1:8" ht="13.5" x14ac:dyDescent="0.25">
      <c r="A1793" s="3">
        <f>TITRES_STAT!B1796</f>
        <v>44623</v>
      </c>
      <c r="B1793" s="17">
        <f>TITRES_STAT!D1796</f>
        <v>3.1</v>
      </c>
      <c r="C1793" s="2">
        <f t="shared" si="162"/>
        <v>3.2410885772689291</v>
      </c>
      <c r="D1793" s="2">
        <f t="shared" si="164"/>
        <v>3.1134590120485921</v>
      </c>
      <c r="E1793" s="2">
        <f t="shared" si="163"/>
        <v>0.12762956522033697</v>
      </c>
      <c r="F1793" s="2">
        <f t="shared" si="167"/>
        <v>2.6268557694139508E-2</v>
      </c>
      <c r="G1793" s="2">
        <f t="shared" si="165"/>
        <v>0.10136100752619746</v>
      </c>
      <c r="H1793" s="2" t="str">
        <f t="shared" si="166"/>
        <v>Sell</v>
      </c>
    </row>
    <row r="1794" spans="1:8" ht="13.5" x14ac:dyDescent="0.25">
      <c r="A1794" s="3">
        <f>TITRES_STAT!B1797</f>
        <v>44624</v>
      </c>
      <c r="B1794" s="17">
        <f>TITRES_STAT!D1797</f>
        <v>3.08</v>
      </c>
      <c r="C1794" s="2">
        <f t="shared" si="162"/>
        <v>3.2501518730737091</v>
      </c>
      <c r="D1794" s="2">
        <f t="shared" si="164"/>
        <v>3.110980566711659</v>
      </c>
      <c r="E1794" s="2">
        <f t="shared" si="163"/>
        <v>0.13917130636205011</v>
      </c>
      <c r="F1794" s="2">
        <f t="shared" si="167"/>
        <v>4.8849107427721632E-2</v>
      </c>
      <c r="G1794" s="2">
        <f t="shared" si="165"/>
        <v>9.0322198934328468E-2</v>
      </c>
      <c r="H1794" s="2" t="str">
        <f t="shared" si="166"/>
        <v>Sell</v>
      </c>
    </row>
    <row r="1795" spans="1:8" ht="13.5" x14ac:dyDescent="0.25">
      <c r="A1795" s="3">
        <f>TITRES_STAT!B1798</f>
        <v>44627</v>
      </c>
      <c r="B1795" s="17">
        <f>TITRES_STAT!D1798</f>
        <v>3.07</v>
      </c>
      <c r="C1795" s="2">
        <f t="shared" si="162"/>
        <v>3.2593592772162157</v>
      </c>
      <c r="D1795" s="2">
        <f t="shared" si="164"/>
        <v>3.1079449691774621</v>
      </c>
      <c r="E1795" s="2">
        <f t="shared" si="163"/>
        <v>0.15141430803875355</v>
      </c>
      <c r="F1795" s="2">
        <f t="shared" si="167"/>
        <v>6.9362147549928019E-2</v>
      </c>
      <c r="G1795" s="2">
        <f t="shared" si="165"/>
        <v>8.2052160488825535E-2</v>
      </c>
      <c r="H1795" s="2" t="str">
        <f t="shared" si="166"/>
        <v>Sell</v>
      </c>
    </row>
    <row r="1796" spans="1:8" ht="13.5" x14ac:dyDescent="0.25">
      <c r="A1796" s="3">
        <f>TITRES_STAT!B1799</f>
        <v>44628</v>
      </c>
      <c r="B1796" s="17">
        <f>TITRES_STAT!D1799</f>
        <v>3.09</v>
      </c>
      <c r="C1796" s="2">
        <f t="shared" si="162"/>
        <v>3.2486886191829516</v>
      </c>
      <c r="D1796" s="2">
        <f t="shared" si="164"/>
        <v>3.1066157122013536</v>
      </c>
      <c r="E1796" s="2">
        <f t="shared" si="163"/>
        <v>0.14207290698159802</v>
      </c>
      <c r="F1796" s="2">
        <f t="shared" si="167"/>
        <v>8.3904299436262028E-2</v>
      </c>
      <c r="G1796" s="2">
        <f t="shared" si="165"/>
        <v>5.8168607545335996E-2</v>
      </c>
      <c r="H1796" s="2" t="str">
        <f t="shared" si="166"/>
        <v>Sell</v>
      </c>
    </row>
    <row r="1797" spans="1:8" ht="13.5" x14ac:dyDescent="0.25">
      <c r="A1797" s="3">
        <f>TITRES_STAT!B1800</f>
        <v>44629</v>
      </c>
      <c r="B1797" s="17">
        <f>TITRES_STAT!D1800</f>
        <v>3.12</v>
      </c>
      <c r="C1797" s="2">
        <f t="shared" si="162"/>
        <v>3.2350442162317283</v>
      </c>
      <c r="D1797" s="2">
        <f t="shared" si="164"/>
        <v>3.1076071409271795</v>
      </c>
      <c r="E1797" s="2">
        <f t="shared" si="163"/>
        <v>0.12743707530454884</v>
      </c>
      <c r="F1797" s="2">
        <f t="shared" si="167"/>
        <v>9.2610854609919385E-2</v>
      </c>
      <c r="G1797" s="2">
        <f t="shared" si="165"/>
        <v>3.4826220694629456E-2</v>
      </c>
      <c r="H1797" s="2" t="str">
        <f t="shared" si="166"/>
        <v>Sell</v>
      </c>
    </row>
    <row r="1798" spans="1:8" ht="13.5" x14ac:dyDescent="0.25">
      <c r="A1798" s="3">
        <f>TITRES_STAT!B1801</f>
        <v>44630</v>
      </c>
      <c r="B1798" s="17">
        <f>TITRES_STAT!D1801</f>
        <v>3.15</v>
      </c>
      <c r="C1798" s="2">
        <f t="shared" si="162"/>
        <v>3.2219604906576165</v>
      </c>
      <c r="D1798" s="2">
        <f t="shared" si="164"/>
        <v>3.1107473527103515</v>
      </c>
      <c r="E1798" s="2">
        <f t="shared" si="163"/>
        <v>0.11121313794726495</v>
      </c>
      <c r="F1798" s="2">
        <f t="shared" si="167"/>
        <v>9.6331311277388504E-2</v>
      </c>
      <c r="G1798" s="2">
        <f t="shared" si="165"/>
        <v>1.4881826669876447E-2</v>
      </c>
      <c r="H1798" s="2" t="str">
        <f t="shared" si="166"/>
        <v>Sell</v>
      </c>
    </row>
    <row r="1799" spans="1:8" ht="13.5" x14ac:dyDescent="0.25">
      <c r="A1799" s="3">
        <f>TITRES_STAT!B1802</f>
        <v>44631</v>
      </c>
      <c r="B1799" s="17">
        <f>TITRES_STAT!D1802</f>
        <v>3.17</v>
      </c>
      <c r="C1799" s="2">
        <f t="shared" si="162"/>
        <v>3.2078127228641371</v>
      </c>
      <c r="D1799" s="2">
        <f t="shared" si="164"/>
        <v>3.1151364376947699</v>
      </c>
      <c r="E1799" s="2">
        <f t="shared" si="163"/>
        <v>9.2676285169367212E-2</v>
      </c>
      <c r="F1799" s="2">
        <f t="shared" si="167"/>
        <v>9.5600306055784248E-2</v>
      </c>
      <c r="G1799" s="2">
        <f t="shared" si="165"/>
        <v>-2.9240208864170364E-3</v>
      </c>
      <c r="H1799" s="2" t="str">
        <f t="shared" si="166"/>
        <v>Hold</v>
      </c>
    </row>
    <row r="1800" spans="1:8" ht="13.5" x14ac:dyDescent="0.25">
      <c r="A1800" s="3">
        <f>TITRES_STAT!B1803</f>
        <v>44634</v>
      </c>
      <c r="B1800" s="17">
        <f>TITRES_STAT!D1803</f>
        <v>3.16</v>
      </c>
      <c r="C1800" s="2">
        <f t="shared" si="162"/>
        <v>3.1896876885773469</v>
      </c>
      <c r="D1800" s="2">
        <f t="shared" si="164"/>
        <v>3.1184596645321943</v>
      </c>
      <c r="E1800" s="2">
        <f t="shared" si="163"/>
        <v>7.1228024045152605E-2</v>
      </c>
      <c r="F1800" s="2">
        <f t="shared" si="167"/>
        <v>9.0725849653657917E-2</v>
      </c>
      <c r="G1800" s="2">
        <f t="shared" si="165"/>
        <v>-1.9497825608505312E-2</v>
      </c>
      <c r="H1800" s="2" t="str">
        <f t="shared" si="166"/>
        <v>Hold</v>
      </c>
    </row>
    <row r="1801" spans="1:8" ht="13.5" x14ac:dyDescent="0.25">
      <c r="A1801" s="3">
        <f>TITRES_STAT!B1804</f>
        <v>44635</v>
      </c>
      <c r="B1801" s="17">
        <f>TITRES_STAT!D1804</f>
        <v>3.2</v>
      </c>
      <c r="C1801" s="2">
        <f t="shared" si="162"/>
        <v>3.1605049672577552</v>
      </c>
      <c r="D1801" s="2">
        <f t="shared" si="164"/>
        <v>3.1244996893816612</v>
      </c>
      <c r="E1801" s="2">
        <f t="shared" si="163"/>
        <v>3.6005277876093977E-2</v>
      </c>
      <c r="F1801" s="2">
        <f t="shared" si="167"/>
        <v>7.978173529814514E-2</v>
      </c>
      <c r="G1801" s="2">
        <f t="shared" si="165"/>
        <v>-4.3776457422051163E-2</v>
      </c>
      <c r="H1801" s="2" t="str">
        <f t="shared" si="166"/>
        <v>Hold</v>
      </c>
    </row>
    <row r="1802" spans="1:8" ht="13.5" x14ac:dyDescent="0.25">
      <c r="A1802" s="3">
        <f>TITRES_STAT!B1805</f>
        <v>44636</v>
      </c>
      <c r="B1802" s="17">
        <f>TITRES_STAT!D1805</f>
        <v>3.11</v>
      </c>
      <c r="C1802" s="2">
        <f t="shared" si="162"/>
        <v>3.1496580492181003</v>
      </c>
      <c r="D1802" s="2">
        <f t="shared" si="164"/>
        <v>3.1234256383163528</v>
      </c>
      <c r="E1802" s="2">
        <f t="shared" si="163"/>
        <v>2.6232410901747549E-2</v>
      </c>
      <c r="F1802" s="2">
        <f t="shared" si="167"/>
        <v>6.907187041886563E-2</v>
      </c>
      <c r="G1802" s="2">
        <f t="shared" si="165"/>
        <v>-4.2839459517118081E-2</v>
      </c>
      <c r="H1802" s="2" t="str">
        <f t="shared" si="166"/>
        <v>Hold</v>
      </c>
    </row>
    <row r="1803" spans="1:8" ht="13.5" x14ac:dyDescent="0.25">
      <c r="A1803" s="3">
        <f>TITRES_STAT!B1806</f>
        <v>44637</v>
      </c>
      <c r="B1803" s="17">
        <f>TITRES_STAT!D1806</f>
        <v>3.15</v>
      </c>
      <c r="C1803" s="2">
        <f t="shared" si="162"/>
        <v>3.1420183493383926</v>
      </c>
      <c r="D1803" s="2">
        <f t="shared" si="164"/>
        <v>3.1253941095521784</v>
      </c>
      <c r="E1803" s="2">
        <f t="shared" si="163"/>
        <v>1.662423978621419E-2</v>
      </c>
      <c r="F1803" s="2">
        <f t="shared" si="167"/>
        <v>5.8582344292335345E-2</v>
      </c>
      <c r="G1803" s="2">
        <f t="shared" si="165"/>
        <v>-4.1958104506121155E-2</v>
      </c>
      <c r="H1803" s="2" t="str">
        <f t="shared" si="166"/>
        <v>Hold</v>
      </c>
    </row>
    <row r="1804" spans="1:8" ht="13.5" x14ac:dyDescent="0.25">
      <c r="A1804" s="3">
        <f>TITRES_STAT!B1807</f>
        <v>44638</v>
      </c>
      <c r="B1804" s="17">
        <f>TITRES_STAT!D1807</f>
        <v>3.17</v>
      </c>
      <c r="C1804" s="2">
        <f t="shared" si="162"/>
        <v>3.1324770648247937</v>
      </c>
      <c r="D1804" s="2">
        <f t="shared" si="164"/>
        <v>3.1286982495853506</v>
      </c>
      <c r="E1804" s="2">
        <f t="shared" si="163"/>
        <v>3.7788152394431229E-3</v>
      </c>
      <c r="F1804" s="2">
        <f t="shared" si="167"/>
        <v>4.7621638481756899E-2</v>
      </c>
      <c r="G1804" s="2">
        <f t="shared" si="165"/>
        <v>-4.3842823242313776E-2</v>
      </c>
      <c r="H1804" s="2" t="str">
        <f t="shared" si="166"/>
        <v>Hold</v>
      </c>
    </row>
    <row r="1805" spans="1:8" ht="13.5" x14ac:dyDescent="0.25">
      <c r="A1805" s="3">
        <f>TITRES_STAT!B1808</f>
        <v>44641</v>
      </c>
      <c r="B1805" s="17">
        <f>TITRES_STAT!D1808</f>
        <v>3.3</v>
      </c>
      <c r="C1805" s="2">
        <f t="shared" si="162"/>
        <v>3.1228652086979025</v>
      </c>
      <c r="D1805" s="2">
        <f t="shared" si="164"/>
        <v>3.1413872681345838</v>
      </c>
      <c r="E1805" s="2">
        <f t="shared" si="163"/>
        <v>-1.8522059436681282E-2</v>
      </c>
      <c r="F1805" s="2">
        <f t="shared" si="167"/>
        <v>3.4392898898069263E-2</v>
      </c>
      <c r="G1805" s="2">
        <f t="shared" si="165"/>
        <v>-5.2914958334750545E-2</v>
      </c>
      <c r="H1805" s="2" t="str">
        <f t="shared" si="166"/>
        <v>Hold</v>
      </c>
    </row>
    <row r="1806" spans="1:8" ht="13.5" x14ac:dyDescent="0.25">
      <c r="A1806" s="3">
        <f>TITRES_STAT!B1809</f>
        <v>44642</v>
      </c>
      <c r="B1806" s="17">
        <f>TITRES_STAT!D1809</f>
        <v>3.24</v>
      </c>
      <c r="C1806" s="2">
        <f t="shared" si="162"/>
        <v>3.1178090227443791</v>
      </c>
      <c r="D1806" s="2">
        <f t="shared" si="164"/>
        <v>3.1486919149394295</v>
      </c>
      <c r="E1806" s="2">
        <f t="shared" si="163"/>
        <v>-3.088289219505036E-2</v>
      </c>
      <c r="F1806" s="2">
        <f t="shared" si="167"/>
        <v>2.1337740679445338E-2</v>
      </c>
      <c r="G1806" s="2">
        <f t="shared" si="165"/>
        <v>-5.2220632874495701E-2</v>
      </c>
      <c r="H1806" s="2" t="str">
        <f t="shared" si="166"/>
        <v>Hold</v>
      </c>
    </row>
    <row r="1807" spans="1:8" ht="13.5" x14ac:dyDescent="0.25">
      <c r="A1807" s="3">
        <f>TITRES_STAT!B1810</f>
        <v>44643</v>
      </c>
      <c r="B1807" s="17">
        <f>TITRES_STAT!D1810</f>
        <v>3.24</v>
      </c>
      <c r="C1807" s="2">
        <f t="shared" ref="C1807:C1870" si="168">$C$4*B1797+C1806*(1-$C$4)</f>
        <v>3.1181460961683207</v>
      </c>
      <c r="D1807" s="2">
        <f t="shared" si="164"/>
        <v>3.1554554767957681</v>
      </c>
      <c r="E1807" s="2">
        <f t="shared" si="163"/>
        <v>-3.7309380627447375E-2</v>
      </c>
      <c r="F1807" s="2">
        <f t="shared" si="167"/>
        <v>9.6083164180667952E-3</v>
      </c>
      <c r="G1807" s="2">
        <f t="shared" si="165"/>
        <v>-4.691769704551417E-2</v>
      </c>
      <c r="H1807" s="2" t="str">
        <f t="shared" si="166"/>
        <v>Hold</v>
      </c>
    </row>
    <row r="1808" spans="1:8" ht="13.5" x14ac:dyDescent="0.25">
      <c r="A1808" s="3">
        <f>TITRES_STAT!B1811</f>
        <v>44644</v>
      </c>
      <c r="B1808" s="17">
        <f>TITRES_STAT!D1811</f>
        <v>3.24</v>
      </c>
      <c r="C1808" s="2">
        <f t="shared" si="168"/>
        <v>3.1230466967578097</v>
      </c>
      <c r="D1808" s="2">
        <f t="shared" si="164"/>
        <v>3.1617180340701561</v>
      </c>
      <c r="E1808" s="2">
        <f t="shared" si="163"/>
        <v>-3.8671337312346399E-2</v>
      </c>
      <c r="F1808" s="2">
        <f t="shared" si="167"/>
        <v>-4.7614328015844164E-5</v>
      </c>
      <c r="G1808" s="2">
        <f t="shared" si="165"/>
        <v>-3.8623722984330554E-2</v>
      </c>
      <c r="H1808" s="2" t="str">
        <f t="shared" si="166"/>
        <v>Hold</v>
      </c>
    </row>
    <row r="1809" spans="1:8" ht="13.5" x14ac:dyDescent="0.25">
      <c r="A1809" s="3">
        <f>TITRES_STAT!B1812</f>
        <v>44645</v>
      </c>
      <c r="B1809" s="17">
        <f>TITRES_STAT!D1812</f>
        <v>3.25</v>
      </c>
      <c r="C1809" s="2">
        <f t="shared" si="168"/>
        <v>3.1302702818719927</v>
      </c>
      <c r="D1809" s="2">
        <f t="shared" si="164"/>
        <v>3.1682574389538485</v>
      </c>
      <c r="E1809" s="2">
        <f t="shared" si="163"/>
        <v>-3.7987157081855738E-2</v>
      </c>
      <c r="F1809" s="2">
        <f t="shared" si="167"/>
        <v>-7.6355228787838231E-3</v>
      </c>
      <c r="G1809" s="2">
        <f t="shared" si="165"/>
        <v>-3.0351634203071916E-2</v>
      </c>
      <c r="H1809" s="2" t="str">
        <f t="shared" si="166"/>
        <v>Hold</v>
      </c>
    </row>
    <row r="1810" spans="1:8" ht="13.5" x14ac:dyDescent="0.25">
      <c r="A1810" s="3">
        <f>TITRES_STAT!B1813</f>
        <v>44648</v>
      </c>
      <c r="B1810" s="17">
        <f>TITRES_STAT!D1813</f>
        <v>3.25</v>
      </c>
      <c r="C1810" s="2">
        <f t="shared" si="168"/>
        <v>3.1348440846609171</v>
      </c>
      <c r="D1810" s="2">
        <f t="shared" si="164"/>
        <v>3.1743124434757859</v>
      </c>
      <c r="E1810" s="2">
        <f t="shared" si="163"/>
        <v>-3.9468358814868765E-2</v>
      </c>
      <c r="F1810" s="2">
        <f t="shared" si="167"/>
        <v>-1.4002090066000812E-2</v>
      </c>
      <c r="G1810" s="2">
        <f t="shared" si="165"/>
        <v>-2.5466268748867954E-2</v>
      </c>
      <c r="H1810" s="2" t="str">
        <f t="shared" si="166"/>
        <v>Hold</v>
      </c>
    </row>
    <row r="1811" spans="1:8" ht="13.5" x14ac:dyDescent="0.25">
      <c r="A1811" s="3">
        <f>TITRES_STAT!B1814</f>
        <v>44649</v>
      </c>
      <c r="B1811" s="17">
        <f>TITRES_STAT!D1814</f>
        <v>3.28</v>
      </c>
      <c r="C1811" s="2">
        <f t="shared" si="168"/>
        <v>3.1448680716361608</v>
      </c>
      <c r="D1811" s="2">
        <f t="shared" si="164"/>
        <v>3.1821411513664684</v>
      </c>
      <c r="E1811" s="2">
        <f t="shared" si="163"/>
        <v>-3.7273079730307579E-2</v>
      </c>
      <c r="F1811" s="2">
        <f t="shared" si="167"/>
        <v>-1.8656287998862167E-2</v>
      </c>
      <c r="G1811" s="2">
        <f t="shared" si="165"/>
        <v>-1.8616791731445412E-2</v>
      </c>
      <c r="H1811" s="2" t="str">
        <f t="shared" si="166"/>
        <v>Hold</v>
      </c>
    </row>
    <row r="1812" spans="1:8" ht="13.5" x14ac:dyDescent="0.25">
      <c r="A1812" s="3">
        <f>TITRES_STAT!B1815</f>
        <v>44650</v>
      </c>
      <c r="B1812" s="17">
        <f>TITRES_STAT!D1815</f>
        <v>3.28</v>
      </c>
      <c r="C1812" s="2">
        <f t="shared" si="168"/>
        <v>3.1395037529229048</v>
      </c>
      <c r="D1812" s="2">
        <f t="shared" si="164"/>
        <v>3.1893899549689522</v>
      </c>
      <c r="E1812" s="2">
        <f t="shared" si="163"/>
        <v>-4.9886202046047323E-2</v>
      </c>
      <c r="F1812" s="2">
        <f t="shared" si="167"/>
        <v>-2.4902270808299199E-2</v>
      </c>
      <c r="G1812" s="2">
        <f t="shared" si="165"/>
        <v>-2.4983931237748124E-2</v>
      </c>
      <c r="H1812" s="2" t="str">
        <f t="shared" si="166"/>
        <v>Hold</v>
      </c>
    </row>
    <row r="1813" spans="1:8" ht="13.5" x14ac:dyDescent="0.25">
      <c r="A1813" s="3">
        <f>TITRES_STAT!B1816</f>
        <v>44651</v>
      </c>
      <c r="B1813" s="17">
        <f>TITRES_STAT!D1816</f>
        <v>3.3</v>
      </c>
      <c r="C1813" s="2">
        <f t="shared" si="168"/>
        <v>3.1411185601655349</v>
      </c>
      <c r="D1813" s="2">
        <f t="shared" si="164"/>
        <v>3.1975832916379185</v>
      </c>
      <c r="E1813" s="2">
        <f t="shared" si="163"/>
        <v>-5.6464731472383622E-2</v>
      </c>
      <c r="F1813" s="2">
        <f t="shared" si="167"/>
        <v>-3.1214762941116088E-2</v>
      </c>
      <c r="G1813" s="2">
        <f t="shared" si="165"/>
        <v>-2.5249968531267535E-2</v>
      </c>
      <c r="H1813" s="2" t="str">
        <f t="shared" si="166"/>
        <v>Hold</v>
      </c>
    </row>
    <row r="1814" spans="1:8" ht="13.5" x14ac:dyDescent="0.25">
      <c r="A1814" s="3">
        <f>TITRES_STAT!B1817</f>
        <v>44652</v>
      </c>
      <c r="B1814" s="17">
        <f>TITRES_STAT!D1817</f>
        <v>3.29</v>
      </c>
      <c r="C1814" s="2">
        <f t="shared" si="168"/>
        <v>3.1455618586016065</v>
      </c>
      <c r="D1814" s="2">
        <f t="shared" si="164"/>
        <v>3.2044289737388136</v>
      </c>
      <c r="E1814" s="2">
        <f t="shared" si="163"/>
        <v>-5.8867115137207104E-2</v>
      </c>
      <c r="F1814" s="2">
        <f t="shared" si="167"/>
        <v>-3.6745233380334294E-2</v>
      </c>
      <c r="G1814" s="2">
        <f t="shared" si="165"/>
        <v>-2.212188175687281E-2</v>
      </c>
      <c r="H1814" s="2" t="str">
        <f t="shared" si="166"/>
        <v>Hold</v>
      </c>
    </row>
    <row r="1815" spans="1:8" ht="13.5" x14ac:dyDescent="0.25">
      <c r="A1815" s="3">
        <f>TITRES_STAT!B1818</f>
        <v>44655</v>
      </c>
      <c r="B1815" s="17">
        <f>TITRES_STAT!D1818</f>
        <v>3.27</v>
      </c>
      <c r="C1815" s="2">
        <f t="shared" si="168"/>
        <v>3.1693215726628976</v>
      </c>
      <c r="D1815" s="2">
        <f t="shared" si="164"/>
        <v>3.2092860867951978</v>
      </c>
      <c r="E1815" s="2">
        <f t="shared" si="163"/>
        <v>-3.9964514132300177E-2</v>
      </c>
      <c r="F1815" s="2">
        <f t="shared" si="167"/>
        <v>-3.7389089530727476E-2</v>
      </c>
      <c r="G1815" s="2">
        <f t="shared" si="165"/>
        <v>-2.5754246015727011E-3</v>
      </c>
      <c r="H1815" s="2" t="str">
        <f t="shared" si="166"/>
        <v>Hold</v>
      </c>
    </row>
    <row r="1816" spans="1:8" ht="13.5" x14ac:dyDescent="0.25">
      <c r="A1816" s="3">
        <f>TITRES_STAT!B1819</f>
        <v>44656</v>
      </c>
      <c r="B1816" s="17">
        <f>TITRES_STAT!D1819</f>
        <v>3.25</v>
      </c>
      <c r="C1816" s="2">
        <f t="shared" si="168"/>
        <v>3.1801951768686054</v>
      </c>
      <c r="D1816" s="2">
        <f t="shared" si="164"/>
        <v>3.2123019322177759</v>
      </c>
      <c r="E1816" s="2">
        <f t="shared" si="163"/>
        <v>-3.2106755349170513E-2</v>
      </c>
      <c r="F1816" s="2">
        <f t="shared" si="167"/>
        <v>-3.6332622694416089E-2</v>
      </c>
      <c r="G1816" s="2">
        <f t="shared" si="165"/>
        <v>4.2258673452455764E-3</v>
      </c>
      <c r="H1816" s="2" t="str">
        <f t="shared" si="166"/>
        <v>Sell</v>
      </c>
    </row>
    <row r="1817" spans="1:8" ht="13.5" x14ac:dyDescent="0.25">
      <c r="A1817" s="3">
        <f>TITRES_STAT!B1820</f>
        <v>44657</v>
      </c>
      <c r="B1817" s="17">
        <f>TITRES_STAT!D1820</f>
        <v>3.24</v>
      </c>
      <c r="C1817" s="2">
        <f t="shared" si="168"/>
        <v>3.1893959188888203</v>
      </c>
      <c r="D1817" s="2">
        <f t="shared" si="164"/>
        <v>3.2143536409423854</v>
      </c>
      <c r="E1817" s="2">
        <f t="shared" si="163"/>
        <v>-2.4957722053565057E-2</v>
      </c>
      <c r="F1817" s="2">
        <f t="shared" si="167"/>
        <v>-3.4057642566245883E-2</v>
      </c>
      <c r="G1817" s="2">
        <f t="shared" si="165"/>
        <v>9.0999205126808258E-3</v>
      </c>
      <c r="H1817" s="2" t="str">
        <f t="shared" si="166"/>
        <v>Sell</v>
      </c>
    </row>
    <row r="1818" spans="1:8" ht="13.5" x14ac:dyDescent="0.25">
      <c r="A1818" s="3">
        <f>TITRES_STAT!B1821</f>
        <v>44658</v>
      </c>
      <c r="B1818" s="17">
        <f>TITRES_STAT!D1821</f>
        <v>3.32</v>
      </c>
      <c r="C1818" s="2">
        <f t="shared" si="168"/>
        <v>3.1971811621366939</v>
      </c>
      <c r="D1818" s="2">
        <f t="shared" si="164"/>
        <v>3.2221792971688754</v>
      </c>
      <c r="E1818" s="2">
        <f t="shared" si="163"/>
        <v>-2.4998135032181512E-2</v>
      </c>
      <c r="F1818" s="2">
        <f t="shared" si="167"/>
        <v>-3.2245741059433009E-2</v>
      </c>
      <c r="G1818" s="2">
        <f t="shared" si="165"/>
        <v>7.2476060272514964E-3</v>
      </c>
      <c r="H1818" s="2" t="str">
        <f t="shared" si="166"/>
        <v>Sell</v>
      </c>
    </row>
    <row r="1819" spans="1:8" ht="13.5" x14ac:dyDescent="0.25">
      <c r="A1819" s="3">
        <f>TITRES_STAT!B1822</f>
        <v>44659</v>
      </c>
      <c r="B1819" s="17">
        <f>TITRES_STAT!D1822</f>
        <v>3.38</v>
      </c>
      <c r="C1819" s="2">
        <f t="shared" si="168"/>
        <v>3.205307137192587</v>
      </c>
      <c r="D1819" s="2">
        <f t="shared" si="164"/>
        <v>3.2338697196008104</v>
      </c>
      <c r="E1819" s="2">
        <f t="shared" si="163"/>
        <v>-2.8562582408223403E-2</v>
      </c>
      <c r="F1819" s="2">
        <f t="shared" si="167"/>
        <v>-3.1509109329191091E-2</v>
      </c>
      <c r="G1819" s="2">
        <f t="shared" si="165"/>
        <v>2.9465269209676889E-3</v>
      </c>
      <c r="H1819" s="2" t="str">
        <f t="shared" si="166"/>
        <v>Sell</v>
      </c>
    </row>
    <row r="1820" spans="1:8" ht="13.5" x14ac:dyDescent="0.25">
      <c r="A1820" s="3">
        <f>TITRES_STAT!B1823</f>
        <v>44662</v>
      </c>
      <c r="B1820" s="17">
        <f>TITRES_STAT!D1823</f>
        <v>3.36</v>
      </c>
      <c r="C1820" s="2">
        <f t="shared" si="168"/>
        <v>3.2121829622398814</v>
      </c>
      <c r="D1820" s="2">
        <f t="shared" si="164"/>
        <v>3.2432127033340836</v>
      </c>
      <c r="E1820" s="2">
        <f t="shared" ref="E1820:E1883" si="169">C1820-D1820</f>
        <v>-3.1029741094202201E-2</v>
      </c>
      <c r="F1820" s="2">
        <f t="shared" si="167"/>
        <v>-3.1413235682193313E-2</v>
      </c>
      <c r="G1820" s="2">
        <f t="shared" si="165"/>
        <v>3.8349458799111225E-4</v>
      </c>
      <c r="H1820" s="2" t="str">
        <f t="shared" si="166"/>
        <v>Sell</v>
      </c>
    </row>
    <row r="1821" spans="1:8" ht="13.5" x14ac:dyDescent="0.25">
      <c r="A1821" s="3">
        <f>TITRES_STAT!B1824</f>
        <v>44663</v>
      </c>
      <c r="B1821" s="17">
        <f>TITRES_STAT!D1824</f>
        <v>3.48</v>
      </c>
      <c r="C1821" s="2">
        <f t="shared" si="168"/>
        <v>3.2226163526645153</v>
      </c>
      <c r="D1821" s="2">
        <f t="shared" ref="D1821:D1884" si="170">$D$4*B1821+(1-$D$4)*D1820</f>
        <v>3.2607525030871143</v>
      </c>
      <c r="E1821" s="2">
        <f t="shared" si="169"/>
        <v>-3.8136150422598991E-2</v>
      </c>
      <c r="F1821" s="2">
        <f t="shared" si="167"/>
        <v>-3.2757818630274452E-2</v>
      </c>
      <c r="G1821" s="2">
        <f t="shared" si="165"/>
        <v>-5.3783317923245394E-3</v>
      </c>
      <c r="H1821" s="2" t="str">
        <f t="shared" si="166"/>
        <v>Hold</v>
      </c>
    </row>
    <row r="1822" spans="1:8" ht="13.5" x14ac:dyDescent="0.25">
      <c r="A1822" s="3">
        <f>TITRES_STAT!B1825</f>
        <v>44664</v>
      </c>
      <c r="B1822" s="17">
        <f>TITRES_STAT!D1825</f>
        <v>3.64</v>
      </c>
      <c r="C1822" s="2">
        <f t="shared" si="168"/>
        <v>3.2314446061007436</v>
      </c>
      <c r="D1822" s="2">
        <f t="shared" si="170"/>
        <v>3.2888449102658464</v>
      </c>
      <c r="E1822" s="2">
        <f t="shared" si="169"/>
        <v>-5.7400304165102778E-2</v>
      </c>
      <c r="F1822" s="2">
        <f t="shared" si="167"/>
        <v>-3.7686315737240114E-2</v>
      </c>
      <c r="G1822" s="2">
        <f t="shared" si="165"/>
        <v>-1.9713988427862664E-2</v>
      </c>
      <c r="H1822" s="2" t="str">
        <f t="shared" si="166"/>
        <v>Hold</v>
      </c>
    </row>
    <row r="1823" spans="1:8" ht="13.5" x14ac:dyDescent="0.25">
      <c r="A1823" s="3">
        <f>TITRES_STAT!B1826</f>
        <v>44665</v>
      </c>
      <c r="B1823" s="17">
        <f>TITRES_STAT!D1826</f>
        <v>3.85</v>
      </c>
      <c r="C1823" s="2">
        <f t="shared" si="168"/>
        <v>3.2419915897775522</v>
      </c>
      <c r="D1823" s="2">
        <f t="shared" si="170"/>
        <v>3.3304119539498576</v>
      </c>
      <c r="E1823" s="2">
        <f t="shared" si="169"/>
        <v>-8.8420364172305366E-2</v>
      </c>
      <c r="F1823" s="2">
        <f t="shared" si="167"/>
        <v>-4.7833125424253164E-2</v>
      </c>
      <c r="G1823" s="2">
        <f t="shared" si="165"/>
        <v>-4.0587238748052201E-2</v>
      </c>
      <c r="H1823" s="2" t="str">
        <f t="shared" si="166"/>
        <v>Hold</v>
      </c>
    </row>
    <row r="1824" spans="1:8" ht="13.5" x14ac:dyDescent="0.25">
      <c r="A1824" s="3">
        <f>TITRES_STAT!B1827</f>
        <v>44666</v>
      </c>
      <c r="B1824" s="17">
        <f>TITRES_STAT!D1827</f>
        <v>3.74</v>
      </c>
      <c r="C1824" s="2">
        <f t="shared" si="168"/>
        <v>3.2493774990425441</v>
      </c>
      <c r="D1824" s="2">
        <f t="shared" si="170"/>
        <v>3.360751809212831</v>
      </c>
      <c r="E1824" s="2">
        <f t="shared" si="169"/>
        <v>-0.11137431017028687</v>
      </c>
      <c r="F1824" s="2">
        <f t="shared" si="167"/>
        <v>-6.054136237345991E-2</v>
      </c>
      <c r="G1824" s="2">
        <f t="shared" si="165"/>
        <v>-5.0832947796826962E-2</v>
      </c>
      <c r="H1824" s="2" t="str">
        <f t="shared" si="166"/>
        <v>Hold</v>
      </c>
    </row>
    <row r="1825" spans="1:8" ht="13.5" x14ac:dyDescent="0.25">
      <c r="A1825" s="3">
        <f>TITRES_STAT!B1828</f>
        <v>44669</v>
      </c>
      <c r="B1825" s="17">
        <f>TITRES_STAT!D1828</f>
        <v>3.7</v>
      </c>
      <c r="C1825" s="2">
        <f t="shared" si="168"/>
        <v>3.2525501914975372</v>
      </c>
      <c r="D1825" s="2">
        <f t="shared" si="170"/>
        <v>3.3858813048266954</v>
      </c>
      <c r="E1825" s="2">
        <f t="shared" si="169"/>
        <v>-0.13333111332915815</v>
      </c>
      <c r="F1825" s="2">
        <f t="shared" si="167"/>
        <v>-7.5099312564599563E-2</v>
      </c>
      <c r="G1825" s="2">
        <f t="shared" si="165"/>
        <v>-5.8231800764558583E-2</v>
      </c>
      <c r="H1825" s="2" t="str">
        <f t="shared" si="166"/>
        <v>Hold</v>
      </c>
    </row>
    <row r="1826" spans="1:8" ht="13.5" x14ac:dyDescent="0.25">
      <c r="A1826" s="3">
        <f>TITRES_STAT!B1829</f>
        <v>44670</v>
      </c>
      <c r="B1826" s="17">
        <f>TITRES_STAT!D1829</f>
        <v>3.61</v>
      </c>
      <c r="C1826" s="2">
        <f t="shared" si="168"/>
        <v>3.2521578543440701</v>
      </c>
      <c r="D1826" s="2">
        <f t="shared" si="170"/>
        <v>3.4024826896543474</v>
      </c>
      <c r="E1826" s="2">
        <f t="shared" si="169"/>
        <v>-0.15032483531027729</v>
      </c>
      <c r="F1826" s="2">
        <f t="shared" si="167"/>
        <v>-9.0144417113735109E-2</v>
      </c>
      <c r="G1826" s="2">
        <f t="shared" si="165"/>
        <v>-6.0180418196542185E-2</v>
      </c>
      <c r="H1826" s="2" t="str">
        <f t="shared" si="166"/>
        <v>Hold</v>
      </c>
    </row>
    <row r="1827" spans="1:8" ht="13.5" x14ac:dyDescent="0.25">
      <c r="A1827" s="3">
        <f>TITRES_STAT!B1830</f>
        <v>44671</v>
      </c>
      <c r="B1827" s="17">
        <f>TITRES_STAT!D1830</f>
        <v>3.6</v>
      </c>
      <c r="C1827" s="2">
        <f t="shared" si="168"/>
        <v>3.2502874152142134</v>
      </c>
      <c r="D1827" s="2">
        <f t="shared" si="170"/>
        <v>3.4171136015318031</v>
      </c>
      <c r="E1827" s="2">
        <f t="shared" si="169"/>
        <v>-0.16682618631758972</v>
      </c>
      <c r="F1827" s="2">
        <f t="shared" si="167"/>
        <v>-0.10548077095450603</v>
      </c>
      <c r="G1827" s="2">
        <f t="shared" si="165"/>
        <v>-6.1345415363083688E-2</v>
      </c>
      <c r="H1827" s="2" t="str">
        <f t="shared" si="166"/>
        <v>Hold</v>
      </c>
    </row>
    <row r="1828" spans="1:8" ht="13.5" x14ac:dyDescent="0.25">
      <c r="A1828" s="3">
        <f>TITRES_STAT!B1831</f>
        <v>44672</v>
      </c>
      <c r="B1828" s="17">
        <f>TITRES_STAT!D1831</f>
        <v>3.54</v>
      </c>
      <c r="C1828" s="2">
        <f t="shared" si="168"/>
        <v>3.2610124282581805</v>
      </c>
      <c r="D1828" s="2">
        <f t="shared" si="170"/>
        <v>3.4262162977146327</v>
      </c>
      <c r="E1828" s="2">
        <f t="shared" si="169"/>
        <v>-0.16520386945645216</v>
      </c>
      <c r="F1828" s="2">
        <f t="shared" si="167"/>
        <v>-0.11742539065489527</v>
      </c>
      <c r="G1828" s="2">
        <f t="shared" ref="G1828:G1891" si="171">E1828-F1828</f>
        <v>-4.777847880155689E-2</v>
      </c>
      <c r="H1828" s="2" t="str">
        <f t="shared" ref="H1828:H1891" si="172">IF(G1828&lt;0,"Hold","Sell")</f>
        <v>Hold</v>
      </c>
    </row>
    <row r="1829" spans="1:8" ht="13.5" x14ac:dyDescent="0.25">
      <c r="A1829" s="3">
        <f>TITRES_STAT!B1832</f>
        <v>44673</v>
      </c>
      <c r="B1829" s="17">
        <f>TITRES_STAT!D1832</f>
        <v>3.47</v>
      </c>
      <c r="C1829" s="2">
        <f t="shared" si="168"/>
        <v>3.2793182085261527</v>
      </c>
      <c r="D1829" s="2">
        <f t="shared" si="170"/>
        <v>3.429459534920956</v>
      </c>
      <c r="E1829" s="2">
        <f t="shared" si="169"/>
        <v>-0.15014132639480327</v>
      </c>
      <c r="F1829" s="2">
        <f t="shared" ref="F1829:F1892" si="173">(E1829*(2/(10)))+((1-(2/10))*F1828)</f>
        <v>-0.12396857780287687</v>
      </c>
      <c r="G1829" s="2">
        <f t="shared" si="171"/>
        <v>-2.6172748591926392E-2</v>
      </c>
      <c r="H1829" s="2" t="str">
        <f t="shared" si="172"/>
        <v>Hold</v>
      </c>
    </row>
    <row r="1830" spans="1:8" ht="13.5" x14ac:dyDescent="0.25">
      <c r="A1830" s="3">
        <f>TITRES_STAT!B1833</f>
        <v>44676</v>
      </c>
      <c r="B1830" s="17">
        <f>TITRES_STAT!D1833</f>
        <v>3.6</v>
      </c>
      <c r="C1830" s="2">
        <f t="shared" si="168"/>
        <v>3.2917307918298215</v>
      </c>
      <c r="D1830" s="2">
        <f t="shared" si="170"/>
        <v>3.4420921619638483</v>
      </c>
      <c r="E1830" s="2">
        <f t="shared" si="169"/>
        <v>-0.15036137013402673</v>
      </c>
      <c r="F1830" s="2">
        <f t="shared" si="173"/>
        <v>-0.12924713626910683</v>
      </c>
      <c r="G1830" s="2">
        <f t="shared" si="171"/>
        <v>-2.1114233864919896E-2</v>
      </c>
      <c r="H1830" s="2" t="str">
        <f t="shared" si="172"/>
        <v>Hold</v>
      </c>
    </row>
    <row r="1831" spans="1:8" ht="13.5" x14ac:dyDescent="0.25">
      <c r="A1831" s="3">
        <f>TITRES_STAT!B1834</f>
        <v>44677</v>
      </c>
      <c r="B1831" s="17">
        <f>TITRES_STAT!D1834</f>
        <v>3.7</v>
      </c>
      <c r="C1831" s="2">
        <f t="shared" si="168"/>
        <v>3.3206952853944642</v>
      </c>
      <c r="D1831" s="2">
        <f t="shared" si="170"/>
        <v>3.4611964462628224</v>
      </c>
      <c r="E1831" s="2">
        <f t="shared" si="169"/>
        <v>-0.14050116086835818</v>
      </c>
      <c r="F1831" s="2">
        <f t="shared" si="173"/>
        <v>-0.13149794118895711</v>
      </c>
      <c r="G1831" s="2">
        <f t="shared" si="171"/>
        <v>-9.0032196794010699E-3</v>
      </c>
      <c r="H1831" s="2" t="str">
        <f t="shared" si="172"/>
        <v>Hold</v>
      </c>
    </row>
    <row r="1832" spans="1:8" ht="13.5" x14ac:dyDescent="0.25">
      <c r="A1832" s="3">
        <f>TITRES_STAT!B1835</f>
        <v>44678</v>
      </c>
      <c r="B1832" s="17">
        <f>TITRES_STAT!D1835</f>
        <v>3.75</v>
      </c>
      <c r="C1832" s="2">
        <f t="shared" si="168"/>
        <v>3.3698190876414698</v>
      </c>
      <c r="D1832" s="2">
        <f t="shared" si="170"/>
        <v>3.4825893020952057</v>
      </c>
      <c r="E1832" s="2">
        <f t="shared" si="169"/>
        <v>-0.11277021445373592</v>
      </c>
      <c r="F1832" s="2">
        <f t="shared" si="173"/>
        <v>-0.12775239584191289</v>
      </c>
      <c r="G1832" s="2">
        <f t="shared" si="171"/>
        <v>1.4982181388176974E-2</v>
      </c>
      <c r="H1832" s="2" t="str">
        <f t="shared" si="172"/>
        <v>Sell</v>
      </c>
    </row>
    <row r="1833" spans="1:8" ht="13.5" x14ac:dyDescent="0.25">
      <c r="A1833" s="3">
        <f>TITRES_STAT!B1836</f>
        <v>44679</v>
      </c>
      <c r="B1833" s="17">
        <f>TITRES_STAT!D1836</f>
        <v>3.8</v>
      </c>
      <c r="C1833" s="2">
        <f t="shared" si="168"/>
        <v>3.4436930741581668</v>
      </c>
      <c r="D1833" s="2">
        <f t="shared" si="170"/>
        <v>3.5061012056437093</v>
      </c>
      <c r="E1833" s="2">
        <f t="shared" si="169"/>
        <v>-6.2408131485542473E-2</v>
      </c>
      <c r="F1833" s="2">
        <f t="shared" si="173"/>
        <v>-0.11468354297063882</v>
      </c>
      <c r="G1833" s="2">
        <f t="shared" si="171"/>
        <v>5.2275411485096346E-2</v>
      </c>
      <c r="H1833" s="2" t="str">
        <f t="shared" si="172"/>
        <v>Sell</v>
      </c>
    </row>
    <row r="1834" spans="1:8" ht="13.5" x14ac:dyDescent="0.25">
      <c r="A1834" s="3">
        <f>TITRES_STAT!B1837</f>
        <v>44680</v>
      </c>
      <c r="B1834" s="17">
        <f>TITRES_STAT!D1837</f>
        <v>3.77</v>
      </c>
      <c r="C1834" s="2">
        <f t="shared" si="168"/>
        <v>3.4892787550569104</v>
      </c>
      <c r="D1834" s="2">
        <f t="shared" si="170"/>
        <v>3.5256492644849158</v>
      </c>
      <c r="E1834" s="2">
        <f t="shared" si="169"/>
        <v>-3.6370509428005349E-2</v>
      </c>
      <c r="F1834" s="2">
        <f t="shared" si="173"/>
        <v>-9.9020936262112128E-2</v>
      </c>
      <c r="G1834" s="2">
        <f t="shared" si="171"/>
        <v>6.2650426834106779E-2</v>
      </c>
      <c r="H1834" s="2" t="str">
        <f t="shared" si="172"/>
        <v>Sell</v>
      </c>
    </row>
    <row r="1835" spans="1:8" ht="13.5" x14ac:dyDescent="0.25">
      <c r="A1835" s="3">
        <f>TITRES_STAT!B1838</f>
        <v>44685</v>
      </c>
      <c r="B1835" s="17">
        <f>TITRES_STAT!D1838</f>
        <v>3.75</v>
      </c>
      <c r="C1835" s="2">
        <f t="shared" si="168"/>
        <v>3.5216974081250783</v>
      </c>
      <c r="D1835" s="2">
        <f t="shared" si="170"/>
        <v>3.5422678374860332</v>
      </c>
      <c r="E1835" s="2">
        <f t="shared" si="169"/>
        <v>-2.0570429360954989E-2</v>
      </c>
      <c r="F1835" s="2">
        <f t="shared" si="173"/>
        <v>-8.3330834881880714E-2</v>
      </c>
      <c r="G1835" s="2">
        <f t="shared" si="171"/>
        <v>6.2760405520925724E-2</v>
      </c>
      <c r="H1835" s="2" t="str">
        <f t="shared" si="172"/>
        <v>Sell</v>
      </c>
    </row>
    <row r="1836" spans="1:8" ht="13.5" x14ac:dyDescent="0.25">
      <c r="A1836" s="3">
        <f>TITRES_STAT!B1839</f>
        <v>44686</v>
      </c>
      <c r="B1836" s="17">
        <f>TITRES_STAT!D1839</f>
        <v>3.75</v>
      </c>
      <c r="C1836" s="2">
        <f t="shared" si="168"/>
        <v>3.5352824222596815</v>
      </c>
      <c r="D1836" s="2">
        <f t="shared" si="170"/>
        <v>3.5576554050796605</v>
      </c>
      <c r="E1836" s="2">
        <f t="shared" si="169"/>
        <v>-2.2372982819979015E-2</v>
      </c>
      <c r="F1836" s="2">
        <f t="shared" si="173"/>
        <v>-7.1139264469500377E-2</v>
      </c>
      <c r="G1836" s="2">
        <f t="shared" si="171"/>
        <v>4.8766281649521362E-2</v>
      </c>
      <c r="H1836" s="2" t="str">
        <f t="shared" si="172"/>
        <v>Sell</v>
      </c>
    </row>
    <row r="1837" spans="1:8" ht="13.5" x14ac:dyDescent="0.25">
      <c r="A1837" s="3">
        <f>TITRES_STAT!B1840</f>
        <v>44687</v>
      </c>
      <c r="B1837" s="17">
        <f>TITRES_STAT!D1840</f>
        <v>3.7</v>
      </c>
      <c r="C1837" s="2">
        <f t="shared" si="168"/>
        <v>3.5452389726812692</v>
      </c>
      <c r="D1837" s="2">
        <f t="shared" si="170"/>
        <v>3.5681994491478339</v>
      </c>
      <c r="E1837" s="2">
        <f t="shared" si="169"/>
        <v>-2.2960476466564739E-2</v>
      </c>
      <c r="F1837" s="2">
        <f t="shared" si="173"/>
        <v>-6.1503506868913253E-2</v>
      </c>
      <c r="G1837" s="2">
        <f t="shared" si="171"/>
        <v>3.8543030402348515E-2</v>
      </c>
      <c r="H1837" s="2" t="str">
        <f t="shared" si="172"/>
        <v>Sell</v>
      </c>
    </row>
    <row r="1838" spans="1:8" ht="13.5" x14ac:dyDescent="0.25">
      <c r="A1838" s="3">
        <f>TITRES_STAT!B1841</f>
        <v>44690</v>
      </c>
      <c r="B1838" s="17">
        <f>TITRES_STAT!D1841</f>
        <v>3.7</v>
      </c>
      <c r="C1838" s="2">
        <f t="shared" si="168"/>
        <v>3.5444329768841509</v>
      </c>
      <c r="D1838" s="2">
        <f t="shared" si="170"/>
        <v>3.5779624529146612</v>
      </c>
      <c r="E1838" s="2">
        <f t="shared" si="169"/>
        <v>-3.3529476030510263E-2</v>
      </c>
      <c r="F1838" s="2">
        <f t="shared" si="173"/>
        <v>-5.5908700701232661E-2</v>
      </c>
      <c r="G1838" s="2">
        <f t="shared" si="171"/>
        <v>2.2379224670722397E-2</v>
      </c>
      <c r="H1838" s="2" t="str">
        <f t="shared" si="172"/>
        <v>Sell</v>
      </c>
    </row>
    <row r="1839" spans="1:8" ht="13.5" x14ac:dyDescent="0.25">
      <c r="A1839" s="3">
        <f>TITRES_STAT!B1842</f>
        <v>44691</v>
      </c>
      <c r="B1839" s="17">
        <f>TITRES_STAT!D1842</f>
        <v>3.69</v>
      </c>
      <c r="C1839" s="2">
        <f t="shared" si="168"/>
        <v>3.5329817496712046</v>
      </c>
      <c r="D1839" s="2">
        <f t="shared" si="170"/>
        <v>3.5862615304765382</v>
      </c>
      <c r="E1839" s="2">
        <f t="shared" si="169"/>
        <v>-5.3279780805333576E-2</v>
      </c>
      <c r="F1839" s="2">
        <f t="shared" si="173"/>
        <v>-5.5382916722052845E-2</v>
      </c>
      <c r="G1839" s="2">
        <f t="shared" si="171"/>
        <v>2.103135916719269E-3</v>
      </c>
      <c r="H1839" s="2" t="str">
        <f t="shared" si="172"/>
        <v>Sell</v>
      </c>
    </row>
    <row r="1840" spans="1:8" ht="13.5" x14ac:dyDescent="0.25">
      <c r="A1840" s="3">
        <f>TITRES_STAT!B1843</f>
        <v>44692</v>
      </c>
      <c r="B1840" s="17">
        <f>TITRES_STAT!D1843</f>
        <v>3.6</v>
      </c>
      <c r="C1840" s="2">
        <f t="shared" si="168"/>
        <v>3.5432922497217882</v>
      </c>
      <c r="D1840" s="2">
        <f t="shared" si="170"/>
        <v>3.5872791948856833</v>
      </c>
      <c r="E1840" s="2">
        <f t="shared" si="169"/>
        <v>-4.3986945163895008E-2</v>
      </c>
      <c r="F1840" s="2">
        <f t="shared" si="173"/>
        <v>-5.3103722410421286E-2</v>
      </c>
      <c r="G1840" s="2">
        <f t="shared" si="171"/>
        <v>9.1167772465262781E-3</v>
      </c>
      <c r="H1840" s="2" t="str">
        <f t="shared" si="172"/>
        <v>Sell</v>
      </c>
    </row>
    <row r="1841" spans="1:8" ht="13.5" x14ac:dyDescent="0.25">
      <c r="A1841" s="3">
        <f>TITRES_STAT!B1844</f>
        <v>44693</v>
      </c>
      <c r="B1841" s="17">
        <f>TITRES_STAT!D1844</f>
        <v>3.6</v>
      </c>
      <c r="C1841" s="2">
        <f t="shared" si="168"/>
        <v>3.567401134379975</v>
      </c>
      <c r="D1841" s="2">
        <f t="shared" si="170"/>
        <v>3.588221476746003</v>
      </c>
      <c r="E1841" s="2">
        <f t="shared" si="169"/>
        <v>-2.0820342366028033E-2</v>
      </c>
      <c r="F1841" s="2">
        <f t="shared" si="173"/>
        <v>-4.6647046401542637E-2</v>
      </c>
      <c r="G1841" s="2">
        <f t="shared" si="171"/>
        <v>2.5826704035514604E-2</v>
      </c>
      <c r="H1841" s="2" t="str">
        <f t="shared" si="172"/>
        <v>Sell</v>
      </c>
    </row>
    <row r="1842" spans="1:8" ht="13.5" x14ac:dyDescent="0.25">
      <c r="A1842" s="3">
        <f>TITRES_STAT!B1845</f>
        <v>44694</v>
      </c>
      <c r="B1842" s="17">
        <f>TITRES_STAT!D1845</f>
        <v>3.66</v>
      </c>
      <c r="C1842" s="2">
        <f t="shared" si="168"/>
        <v>3.5954932675522868</v>
      </c>
      <c r="D1842" s="2">
        <f t="shared" si="170"/>
        <v>3.5935384043944474</v>
      </c>
      <c r="E1842" s="2">
        <f t="shared" si="169"/>
        <v>1.9548631578394371E-3</v>
      </c>
      <c r="F1842" s="2">
        <f t="shared" si="173"/>
        <v>-3.6926664489666229E-2</v>
      </c>
      <c r="G1842" s="2">
        <f t="shared" si="171"/>
        <v>3.8881527647505666E-2</v>
      </c>
      <c r="H1842" s="2" t="str">
        <f t="shared" si="172"/>
        <v>Sell</v>
      </c>
    </row>
    <row r="1843" spans="1:8" ht="13.5" x14ac:dyDescent="0.25">
      <c r="A1843" s="3">
        <f>TITRES_STAT!B1846</f>
        <v>44697</v>
      </c>
      <c r="B1843" s="17">
        <f>TITRES_STAT!D1846</f>
        <v>3.66</v>
      </c>
      <c r="C1843" s="2">
        <f t="shared" si="168"/>
        <v>3.6269558417750121</v>
      </c>
      <c r="D1843" s="2">
        <f t="shared" si="170"/>
        <v>3.5984614855504145</v>
      </c>
      <c r="E1843" s="2">
        <f t="shared" si="169"/>
        <v>2.8494356224597617E-2</v>
      </c>
      <c r="F1843" s="2">
        <f t="shared" si="173"/>
        <v>-2.3842460346813463E-2</v>
      </c>
      <c r="G1843" s="2">
        <f t="shared" si="171"/>
        <v>5.2336816571411079E-2</v>
      </c>
      <c r="H1843" s="2" t="str">
        <f t="shared" si="172"/>
        <v>Sell</v>
      </c>
    </row>
    <row r="1844" spans="1:8" ht="13.5" x14ac:dyDescent="0.25">
      <c r="A1844" s="3">
        <f>TITRES_STAT!B1847</f>
        <v>44698</v>
      </c>
      <c r="B1844" s="17">
        <f>TITRES_STAT!D1847</f>
        <v>3.63</v>
      </c>
      <c r="C1844" s="2">
        <f t="shared" si="168"/>
        <v>3.6489626353480871</v>
      </c>
      <c r="D1844" s="2">
        <f t="shared" si="170"/>
        <v>3.6007976718059393</v>
      </c>
      <c r="E1844" s="2">
        <f t="shared" si="169"/>
        <v>4.8164963542147721E-2</v>
      </c>
      <c r="F1844" s="2">
        <f t="shared" si="173"/>
        <v>-9.4409755690212267E-3</v>
      </c>
      <c r="G1844" s="2">
        <f t="shared" si="171"/>
        <v>5.7605939111168944E-2</v>
      </c>
      <c r="H1844" s="2" t="str">
        <f t="shared" si="172"/>
        <v>Sell</v>
      </c>
    </row>
    <row r="1845" spans="1:8" ht="13.5" x14ac:dyDescent="0.25">
      <c r="A1845" s="3">
        <f>TITRES_STAT!B1848</f>
        <v>44699</v>
      </c>
      <c r="B1845" s="17">
        <f>TITRES_STAT!D1848</f>
        <v>3.6</v>
      </c>
      <c r="C1845" s="2">
        <f t="shared" si="168"/>
        <v>3.6645068452945355</v>
      </c>
      <c r="D1845" s="2">
        <f t="shared" si="170"/>
        <v>3.6007385850054994</v>
      </c>
      <c r="E1845" s="2">
        <f t="shared" si="169"/>
        <v>6.3768260289036149E-2</v>
      </c>
      <c r="F1845" s="2">
        <f t="shared" si="173"/>
        <v>5.2008716025902487E-3</v>
      </c>
      <c r="G1845" s="2">
        <f t="shared" si="171"/>
        <v>5.8567388686445898E-2</v>
      </c>
      <c r="H1845" s="2" t="str">
        <f t="shared" si="172"/>
        <v>Sell</v>
      </c>
    </row>
    <row r="1846" spans="1:8" ht="13.5" x14ac:dyDescent="0.25">
      <c r="A1846" s="3">
        <f>TITRES_STAT!B1849</f>
        <v>44700</v>
      </c>
      <c r="B1846" s="17">
        <f>TITRES_STAT!D1849</f>
        <v>3.62</v>
      </c>
      <c r="C1846" s="2">
        <f t="shared" si="168"/>
        <v>3.6776596383261455</v>
      </c>
      <c r="D1846" s="2">
        <f t="shared" si="170"/>
        <v>3.6021653564865734</v>
      </c>
      <c r="E1846" s="2">
        <f t="shared" si="169"/>
        <v>7.5494281839572075E-2</v>
      </c>
      <c r="F1846" s="2">
        <f t="shared" si="173"/>
        <v>1.9259553649986615E-2</v>
      </c>
      <c r="G1846" s="2">
        <f t="shared" si="171"/>
        <v>5.6234728189585456E-2</v>
      </c>
      <c r="H1846" s="2" t="str">
        <f t="shared" si="172"/>
        <v>Sell</v>
      </c>
    </row>
    <row r="1847" spans="1:8" ht="13.5" x14ac:dyDescent="0.25">
      <c r="A1847" s="3">
        <f>TITRES_STAT!B1850</f>
        <v>44701</v>
      </c>
      <c r="B1847" s="17">
        <f>TITRES_STAT!D1850</f>
        <v>3.62</v>
      </c>
      <c r="C1847" s="2">
        <f t="shared" si="168"/>
        <v>3.6810966170452004</v>
      </c>
      <c r="D1847" s="2">
        <f t="shared" si="170"/>
        <v>3.6034864411912717</v>
      </c>
      <c r="E1847" s="2">
        <f t="shared" si="169"/>
        <v>7.7610175853928709E-2</v>
      </c>
      <c r="F1847" s="2">
        <f t="shared" si="173"/>
        <v>3.0929678090775035E-2</v>
      </c>
      <c r="G1847" s="2">
        <f t="shared" si="171"/>
        <v>4.6680497763153674E-2</v>
      </c>
      <c r="H1847" s="2" t="str">
        <f t="shared" si="172"/>
        <v>Sell</v>
      </c>
    </row>
    <row r="1848" spans="1:8" ht="13.5" x14ac:dyDescent="0.25">
      <c r="A1848" s="3">
        <f>TITRES_STAT!B1851</f>
        <v>44704</v>
      </c>
      <c r="B1848" s="17">
        <f>TITRES_STAT!D1851</f>
        <v>3.52</v>
      </c>
      <c r="C1848" s="2">
        <f t="shared" si="168"/>
        <v>3.6840048298074772</v>
      </c>
      <c r="D1848" s="2">
        <f t="shared" si="170"/>
        <v>3.5973022603622882</v>
      </c>
      <c r="E1848" s="2">
        <f t="shared" si="169"/>
        <v>8.6702569445189059E-2</v>
      </c>
      <c r="F1848" s="2">
        <f t="shared" si="173"/>
        <v>4.2084256361657843E-2</v>
      </c>
      <c r="G1848" s="2">
        <f t="shared" si="171"/>
        <v>4.4618313083531216E-2</v>
      </c>
      <c r="H1848" s="2" t="str">
        <f t="shared" si="172"/>
        <v>Sell</v>
      </c>
    </row>
    <row r="1849" spans="1:8" ht="13.5" x14ac:dyDescent="0.25">
      <c r="A1849" s="3">
        <f>TITRES_STAT!B1852</f>
        <v>44705</v>
      </c>
      <c r="B1849" s="17">
        <f>TITRES_STAT!D1852</f>
        <v>3.63</v>
      </c>
      <c r="C1849" s="2">
        <f t="shared" si="168"/>
        <v>3.6849271636832501</v>
      </c>
      <c r="D1849" s="2">
        <f t="shared" si="170"/>
        <v>3.5997243151502665</v>
      </c>
      <c r="E1849" s="2">
        <f t="shared" si="169"/>
        <v>8.5202848532983655E-2</v>
      </c>
      <c r="F1849" s="2">
        <f t="shared" si="173"/>
        <v>5.0707974795923004E-2</v>
      </c>
      <c r="G1849" s="2">
        <f t="shared" si="171"/>
        <v>3.4494873737060651E-2</v>
      </c>
      <c r="H1849" s="2" t="str">
        <f t="shared" si="172"/>
        <v>Sell</v>
      </c>
    </row>
    <row r="1850" spans="1:8" ht="13.5" x14ac:dyDescent="0.25">
      <c r="A1850" s="3">
        <f>TITRES_STAT!B1853</f>
        <v>44706</v>
      </c>
      <c r="B1850" s="17">
        <f>TITRES_STAT!D1853</f>
        <v>3.63</v>
      </c>
      <c r="C1850" s="2">
        <f t="shared" si="168"/>
        <v>3.6718614461935193</v>
      </c>
      <c r="D1850" s="2">
        <f t="shared" si="170"/>
        <v>3.6019669584724689</v>
      </c>
      <c r="E1850" s="2">
        <f t="shared" si="169"/>
        <v>6.9894487721050336E-2</v>
      </c>
      <c r="F1850" s="2">
        <f t="shared" si="173"/>
        <v>5.4545277380948477E-2</v>
      </c>
      <c r="G1850" s="2">
        <f t="shared" si="171"/>
        <v>1.5349210340101858E-2</v>
      </c>
      <c r="H1850" s="2" t="str">
        <f t="shared" si="172"/>
        <v>Sell</v>
      </c>
    </row>
    <row r="1851" spans="1:8" ht="13.5" x14ac:dyDescent="0.25">
      <c r="A1851" s="3">
        <f>TITRES_STAT!B1854</f>
        <v>44707</v>
      </c>
      <c r="B1851" s="17">
        <f>TITRES_STAT!D1854</f>
        <v>3.62</v>
      </c>
      <c r="C1851" s="2">
        <f t="shared" si="168"/>
        <v>3.6608058390868239</v>
      </c>
      <c r="D1851" s="2">
        <f t="shared" si="170"/>
        <v>3.6033027393263599</v>
      </c>
      <c r="E1851" s="2">
        <f t="shared" si="169"/>
        <v>5.7503099760463972E-2</v>
      </c>
      <c r="F1851" s="2">
        <f t="shared" si="173"/>
        <v>5.5136841856851582E-2</v>
      </c>
      <c r="G1851" s="2">
        <f t="shared" si="171"/>
        <v>2.3662579036123899E-3</v>
      </c>
      <c r="H1851" s="2" t="str">
        <f t="shared" si="172"/>
        <v>Sell</v>
      </c>
    </row>
    <row r="1852" spans="1:8" ht="13.5" x14ac:dyDescent="0.25">
      <c r="A1852" s="3">
        <f>TITRES_STAT!B1855</f>
        <v>44708</v>
      </c>
      <c r="B1852" s="17">
        <f>TITRES_STAT!D1855</f>
        <v>3.6</v>
      </c>
      <c r="C1852" s="2">
        <f t="shared" si="168"/>
        <v>3.6606818638426972</v>
      </c>
      <c r="D1852" s="2">
        <f t="shared" si="170"/>
        <v>3.6030580919688515</v>
      </c>
      <c r="E1852" s="2">
        <f t="shared" si="169"/>
        <v>5.7623771873845708E-2</v>
      </c>
      <c r="F1852" s="2">
        <f t="shared" si="173"/>
        <v>5.5634227860250414E-2</v>
      </c>
      <c r="G1852" s="2">
        <f t="shared" si="171"/>
        <v>1.9895440135952944E-3</v>
      </c>
      <c r="H1852" s="2" t="str">
        <f t="shared" si="172"/>
        <v>Sell</v>
      </c>
    </row>
    <row r="1853" spans="1:8" ht="13.5" x14ac:dyDescent="0.25">
      <c r="A1853" s="3">
        <f>TITRES_STAT!B1856</f>
        <v>44711</v>
      </c>
      <c r="B1853" s="17">
        <f>TITRES_STAT!D1856</f>
        <v>3.7</v>
      </c>
      <c r="C1853" s="2">
        <f t="shared" si="168"/>
        <v>3.6605769617130512</v>
      </c>
      <c r="D1853" s="2">
        <f t="shared" si="170"/>
        <v>3.6102389740452328</v>
      </c>
      <c r="E1853" s="2">
        <f t="shared" si="169"/>
        <v>5.0337987667818496E-2</v>
      </c>
      <c r="F1853" s="2">
        <f t="shared" si="173"/>
        <v>5.4574979821764034E-2</v>
      </c>
      <c r="G1853" s="2">
        <f t="shared" si="171"/>
        <v>-4.2369921539455388E-3</v>
      </c>
      <c r="H1853" s="2" t="str">
        <f t="shared" si="172"/>
        <v>Hold</v>
      </c>
    </row>
    <row r="1854" spans="1:8" ht="13.5" x14ac:dyDescent="0.25">
      <c r="A1854" s="3">
        <f>TITRES_STAT!B1857</f>
        <v>44712</v>
      </c>
      <c r="B1854" s="17">
        <f>TITRES_STAT!D1857</f>
        <v>3.76</v>
      </c>
      <c r="C1854" s="2">
        <f t="shared" si="168"/>
        <v>3.6558728137571972</v>
      </c>
      <c r="D1854" s="2">
        <f t="shared" si="170"/>
        <v>3.6213323833752153</v>
      </c>
      <c r="E1854" s="2">
        <f t="shared" si="169"/>
        <v>3.4540430381981846E-2</v>
      </c>
      <c r="F1854" s="2">
        <f t="shared" si="173"/>
        <v>5.0568069933807601E-2</v>
      </c>
      <c r="G1854" s="2">
        <f t="shared" si="171"/>
        <v>-1.6027639551825755E-2</v>
      </c>
      <c r="H1854" s="2" t="str">
        <f t="shared" si="172"/>
        <v>Hold</v>
      </c>
    </row>
    <row r="1855" spans="1:8" ht="13.5" x14ac:dyDescent="0.25">
      <c r="A1855" s="3">
        <f>TITRES_STAT!B1858</f>
        <v>44713</v>
      </c>
      <c r="B1855" s="17">
        <f>TITRES_STAT!D1858</f>
        <v>3.8</v>
      </c>
      <c r="C1855" s="2">
        <f t="shared" si="168"/>
        <v>3.6472769962560898</v>
      </c>
      <c r="D1855" s="2">
        <f t="shared" si="170"/>
        <v>3.6345670216437176</v>
      </c>
      <c r="E1855" s="2">
        <f t="shared" si="169"/>
        <v>1.2709974612372221E-2</v>
      </c>
      <c r="F1855" s="2">
        <f t="shared" si="173"/>
        <v>4.2996450869520524E-2</v>
      </c>
      <c r="G1855" s="2">
        <f t="shared" si="171"/>
        <v>-3.0286476257148302E-2</v>
      </c>
      <c r="H1855" s="2" t="str">
        <f t="shared" si="172"/>
        <v>Hold</v>
      </c>
    </row>
    <row r="1856" spans="1:8" ht="13.5" x14ac:dyDescent="0.25">
      <c r="A1856" s="3">
        <f>TITRES_STAT!B1859</f>
        <v>44714</v>
      </c>
      <c r="B1856" s="17">
        <f>TITRES_STAT!D1859</f>
        <v>3.82</v>
      </c>
      <c r="C1856" s="2">
        <f t="shared" si="168"/>
        <v>3.6430805352936146</v>
      </c>
      <c r="D1856" s="2">
        <f t="shared" si="170"/>
        <v>3.6483027978182569</v>
      </c>
      <c r="E1856" s="2">
        <f t="shared" si="169"/>
        <v>-5.2222625246423071E-3</v>
      </c>
      <c r="F1856" s="2">
        <f t="shared" si="173"/>
        <v>3.335270819068796E-2</v>
      </c>
      <c r="G1856" s="2">
        <f t="shared" si="171"/>
        <v>-3.8574970715330267E-2</v>
      </c>
      <c r="H1856" s="2" t="str">
        <f t="shared" si="172"/>
        <v>Hold</v>
      </c>
    </row>
    <row r="1857" spans="1:8" ht="13.5" x14ac:dyDescent="0.25">
      <c r="A1857" s="3">
        <f>TITRES_STAT!B1860</f>
        <v>44715</v>
      </c>
      <c r="B1857" s="17">
        <f>TITRES_STAT!D1860</f>
        <v>3.8</v>
      </c>
      <c r="C1857" s="2">
        <f t="shared" si="168"/>
        <v>3.6395296837099815</v>
      </c>
      <c r="D1857" s="2">
        <f t="shared" si="170"/>
        <v>3.6595396276094974</v>
      </c>
      <c r="E1857" s="2">
        <f t="shared" si="169"/>
        <v>-2.0009943899515825E-2</v>
      </c>
      <c r="F1857" s="2">
        <f t="shared" si="173"/>
        <v>2.2680177772647206E-2</v>
      </c>
      <c r="G1857" s="2">
        <f t="shared" si="171"/>
        <v>-4.2690121672163031E-2</v>
      </c>
      <c r="H1857" s="2" t="str">
        <f t="shared" si="172"/>
        <v>Hold</v>
      </c>
    </row>
    <row r="1858" spans="1:8" ht="13.5" x14ac:dyDescent="0.25">
      <c r="A1858" s="3">
        <f>TITRES_STAT!B1861</f>
        <v>44718</v>
      </c>
      <c r="B1858" s="17">
        <f>TITRES_STAT!D1861</f>
        <v>3.81</v>
      </c>
      <c r="C1858" s="2">
        <f t="shared" si="168"/>
        <v>3.6211405016007534</v>
      </c>
      <c r="D1858" s="2">
        <f t="shared" si="170"/>
        <v>3.6706848403791645</v>
      </c>
      <c r="E1858" s="2">
        <f t="shared" si="169"/>
        <v>-4.9544338778411134E-2</v>
      </c>
      <c r="F1858" s="2">
        <f t="shared" si="173"/>
        <v>8.2352744624355385E-3</v>
      </c>
      <c r="G1858" s="2">
        <f t="shared" si="171"/>
        <v>-5.7779613240846669E-2</v>
      </c>
      <c r="H1858" s="2" t="str">
        <f t="shared" si="172"/>
        <v>Hold</v>
      </c>
    </row>
    <row r="1859" spans="1:8" ht="13.5" x14ac:dyDescent="0.25">
      <c r="A1859" s="3">
        <f>TITRES_STAT!B1862</f>
        <v>44719</v>
      </c>
      <c r="B1859" s="17">
        <f>TITRES_STAT!D1862</f>
        <v>3.78</v>
      </c>
      <c r="C1859" s="2">
        <f t="shared" si="168"/>
        <v>3.6225035013544833</v>
      </c>
      <c r="D1859" s="2">
        <f t="shared" si="170"/>
        <v>3.6787822596103372</v>
      </c>
      <c r="E1859" s="2">
        <f t="shared" si="169"/>
        <v>-5.6278758255853933E-2</v>
      </c>
      <c r="F1859" s="2">
        <f t="shared" si="173"/>
        <v>-4.6675320812223555E-3</v>
      </c>
      <c r="G1859" s="2">
        <f t="shared" si="171"/>
        <v>-5.1611226174631576E-2</v>
      </c>
      <c r="H1859" s="2" t="str">
        <f t="shared" si="172"/>
        <v>Hold</v>
      </c>
    </row>
    <row r="1860" spans="1:8" ht="13.5" x14ac:dyDescent="0.25">
      <c r="A1860" s="3">
        <f>TITRES_STAT!B1863</f>
        <v>44720</v>
      </c>
      <c r="B1860" s="17">
        <f>TITRES_STAT!D1863</f>
        <v>3.78</v>
      </c>
      <c r="C1860" s="2">
        <f t="shared" si="168"/>
        <v>3.6236568088384087</v>
      </c>
      <c r="D1860" s="2">
        <f t="shared" si="170"/>
        <v>3.6862798700095714</v>
      </c>
      <c r="E1860" s="2">
        <f t="shared" si="169"/>
        <v>-6.2623061171162675E-2</v>
      </c>
      <c r="F1860" s="2">
        <f t="shared" si="173"/>
        <v>-1.6258637899210421E-2</v>
      </c>
      <c r="G1860" s="2">
        <f t="shared" si="171"/>
        <v>-4.6364423271952254E-2</v>
      </c>
      <c r="H1860" s="2" t="str">
        <f t="shared" si="172"/>
        <v>Hold</v>
      </c>
    </row>
    <row r="1861" spans="1:8" ht="13.5" x14ac:dyDescent="0.25">
      <c r="A1861" s="3">
        <f>TITRES_STAT!B1864</f>
        <v>44721</v>
      </c>
      <c r="B1861" s="17">
        <f>TITRES_STAT!D1864</f>
        <v>3.78</v>
      </c>
      <c r="C1861" s="2">
        <f t="shared" si="168"/>
        <v>3.6230942228632692</v>
      </c>
      <c r="D1861" s="2">
        <f t="shared" si="170"/>
        <v>3.6932221018607141</v>
      </c>
      <c r="E1861" s="2">
        <f t="shared" si="169"/>
        <v>-7.0127878997444881E-2</v>
      </c>
      <c r="F1861" s="2">
        <f t="shared" si="173"/>
        <v>-2.7032486118857314E-2</v>
      </c>
      <c r="G1861" s="2">
        <f t="shared" si="171"/>
        <v>-4.3095392878587567E-2</v>
      </c>
      <c r="H1861" s="2" t="str">
        <f t="shared" si="172"/>
        <v>Hold</v>
      </c>
    </row>
    <row r="1862" spans="1:8" ht="13.5" x14ac:dyDescent="0.25">
      <c r="A1862" s="3">
        <f>TITRES_STAT!B1865</f>
        <v>44722</v>
      </c>
      <c r="B1862" s="17">
        <f>TITRES_STAT!D1865</f>
        <v>3.83</v>
      </c>
      <c r="C1862" s="2">
        <f t="shared" si="168"/>
        <v>3.6195412654996897</v>
      </c>
      <c r="D1862" s="2">
        <f t="shared" si="170"/>
        <v>3.70335379801918</v>
      </c>
      <c r="E1862" s="2">
        <f t="shared" si="169"/>
        <v>-8.3812532519490279E-2</v>
      </c>
      <c r="F1862" s="2">
        <f t="shared" si="173"/>
        <v>-3.838849539898391E-2</v>
      </c>
      <c r="G1862" s="2">
        <f t="shared" si="171"/>
        <v>-4.5424037120506369E-2</v>
      </c>
      <c r="H1862" s="2" t="str">
        <f t="shared" si="172"/>
        <v>Hold</v>
      </c>
    </row>
    <row r="1863" spans="1:8" ht="13.5" x14ac:dyDescent="0.25">
      <c r="A1863" s="3">
        <f>TITRES_STAT!B1866</f>
        <v>44725</v>
      </c>
      <c r="B1863" s="17">
        <f>TITRES_STAT!D1866</f>
        <v>3.83</v>
      </c>
      <c r="C1863" s="2">
        <f t="shared" si="168"/>
        <v>3.6319195323458913</v>
      </c>
      <c r="D1863" s="2">
        <f t="shared" si="170"/>
        <v>3.7127349981659075</v>
      </c>
      <c r="E1863" s="2">
        <f t="shared" si="169"/>
        <v>-8.0815465820016197E-2</v>
      </c>
      <c r="F1863" s="2">
        <f t="shared" si="173"/>
        <v>-4.6873889483190372E-2</v>
      </c>
      <c r="G1863" s="2">
        <f t="shared" si="171"/>
        <v>-3.3941576336825825E-2</v>
      </c>
      <c r="H1863" s="2" t="str">
        <f t="shared" si="172"/>
        <v>Hold</v>
      </c>
    </row>
    <row r="1864" spans="1:8" ht="13.5" x14ac:dyDescent="0.25">
      <c r="A1864" s="3">
        <f>TITRES_STAT!B1867</f>
        <v>44726</v>
      </c>
      <c r="B1864" s="17">
        <f>TITRES_STAT!D1867</f>
        <v>3.85</v>
      </c>
      <c r="C1864" s="2">
        <f t="shared" si="168"/>
        <v>3.6516242196772923</v>
      </c>
      <c r="D1864" s="2">
        <f t="shared" si="170"/>
        <v>3.7229027760795441</v>
      </c>
      <c r="E1864" s="2">
        <f t="shared" si="169"/>
        <v>-7.127855640225178E-2</v>
      </c>
      <c r="F1864" s="2">
        <f t="shared" si="173"/>
        <v>-5.1754822867002656E-2</v>
      </c>
      <c r="G1864" s="2">
        <f t="shared" si="171"/>
        <v>-1.9523733535249124E-2</v>
      </c>
      <c r="H1864" s="2" t="str">
        <f t="shared" si="172"/>
        <v>Hold</v>
      </c>
    </row>
    <row r="1865" spans="1:8" ht="13.5" x14ac:dyDescent="0.25">
      <c r="A1865" s="3">
        <f>TITRES_STAT!B1868</f>
        <v>44727</v>
      </c>
      <c r="B1865" s="17">
        <f>TITRES_STAT!D1868</f>
        <v>3.85</v>
      </c>
      <c r="C1865" s="2">
        <f t="shared" si="168"/>
        <v>3.674451262803863</v>
      </c>
      <c r="D1865" s="2">
        <f t="shared" si="170"/>
        <v>3.7323173852588374</v>
      </c>
      <c r="E1865" s="2">
        <f t="shared" si="169"/>
        <v>-5.7866122454974356E-2</v>
      </c>
      <c r="F1865" s="2">
        <f t="shared" si="173"/>
        <v>-5.2977082784597E-2</v>
      </c>
      <c r="G1865" s="2">
        <f t="shared" si="171"/>
        <v>-4.8890396703773556E-3</v>
      </c>
      <c r="H1865" s="2" t="str">
        <f t="shared" si="172"/>
        <v>Hold</v>
      </c>
    </row>
    <row r="1866" spans="1:8" ht="13.5" x14ac:dyDescent="0.25">
      <c r="A1866" s="3">
        <f>TITRES_STAT!B1869</f>
        <v>44728</v>
      </c>
      <c r="B1866" s="17">
        <f>TITRES_STAT!D1869</f>
        <v>3.91</v>
      </c>
      <c r="C1866" s="2">
        <f t="shared" si="168"/>
        <v>3.6968433762186534</v>
      </c>
      <c r="D1866" s="2">
        <f t="shared" si="170"/>
        <v>3.7454790604248491</v>
      </c>
      <c r="E1866" s="2">
        <f t="shared" si="169"/>
        <v>-4.8635684206195684E-2</v>
      </c>
      <c r="F1866" s="2">
        <f t="shared" si="173"/>
        <v>-5.2108803068916743E-2</v>
      </c>
      <c r="G1866" s="2">
        <f t="shared" si="171"/>
        <v>3.4731188627210585E-3</v>
      </c>
      <c r="H1866" s="2" t="str">
        <f t="shared" si="172"/>
        <v>Sell</v>
      </c>
    </row>
    <row r="1867" spans="1:8" ht="13.5" x14ac:dyDescent="0.25">
      <c r="A1867" s="3">
        <f>TITRES_STAT!B1870</f>
        <v>44729</v>
      </c>
      <c r="B1867" s="17">
        <f>TITRES_STAT!D1870</f>
        <v>3.9</v>
      </c>
      <c r="C1867" s="2">
        <f t="shared" si="168"/>
        <v>3.7127136260311686</v>
      </c>
      <c r="D1867" s="2">
        <f t="shared" si="170"/>
        <v>3.7569250559489342</v>
      </c>
      <c r="E1867" s="2">
        <f t="shared" si="169"/>
        <v>-4.421142991776561E-2</v>
      </c>
      <c r="F1867" s="2">
        <f t="shared" si="173"/>
        <v>-5.0529328438686516E-2</v>
      </c>
      <c r="G1867" s="2">
        <f t="shared" si="171"/>
        <v>6.317898520920906E-3</v>
      </c>
      <c r="H1867" s="2" t="str">
        <f t="shared" si="172"/>
        <v>Sell</v>
      </c>
    </row>
    <row r="1868" spans="1:8" ht="13.5" x14ac:dyDescent="0.25">
      <c r="A1868" s="3">
        <f>TITRES_STAT!B1871</f>
        <v>44732</v>
      </c>
      <c r="B1868" s="17">
        <f>TITRES_STAT!D1871</f>
        <v>3.91</v>
      </c>
      <c r="C1868" s="2">
        <f t="shared" si="168"/>
        <v>3.7276807604879121</v>
      </c>
      <c r="D1868" s="2">
        <f t="shared" si="170"/>
        <v>3.7682639406934575</v>
      </c>
      <c r="E1868" s="2">
        <f t="shared" si="169"/>
        <v>-4.0583180205545411E-2</v>
      </c>
      <c r="F1868" s="2">
        <f t="shared" si="173"/>
        <v>-4.8540098792058298E-2</v>
      </c>
      <c r="G1868" s="2">
        <f t="shared" si="171"/>
        <v>7.9569185865128872E-3</v>
      </c>
      <c r="H1868" s="2" t="str">
        <f t="shared" si="172"/>
        <v>Sell</v>
      </c>
    </row>
    <row r="1869" spans="1:8" ht="13.5" x14ac:dyDescent="0.25">
      <c r="A1869" s="3">
        <f>TITRES_STAT!B1872</f>
        <v>44733</v>
      </c>
      <c r="B1869" s="17">
        <f>TITRES_STAT!D1872</f>
        <v>3.92</v>
      </c>
      <c r="C1869" s="2">
        <f t="shared" si="168"/>
        <v>3.7357298742590022</v>
      </c>
      <c r="D1869" s="2">
        <f t="shared" si="170"/>
        <v>3.779503648790238</v>
      </c>
      <c r="E1869" s="2">
        <f t="shared" si="169"/>
        <v>-4.3773774531235876E-2</v>
      </c>
      <c r="F1869" s="2">
        <f t="shared" si="173"/>
        <v>-4.7586833939893818E-2</v>
      </c>
      <c r="G1869" s="2">
        <f t="shared" si="171"/>
        <v>3.8130594086579414E-3</v>
      </c>
      <c r="H1869" s="2" t="str">
        <f t="shared" si="172"/>
        <v>Sell</v>
      </c>
    </row>
    <row r="1870" spans="1:8" ht="13.5" x14ac:dyDescent="0.25">
      <c r="A1870" s="3">
        <f>TITRES_STAT!B1873</f>
        <v>44734</v>
      </c>
      <c r="B1870" s="17">
        <f>TITRES_STAT!D1873</f>
        <v>3.97</v>
      </c>
      <c r="C1870" s="2">
        <f t="shared" si="168"/>
        <v>3.7425406628345401</v>
      </c>
      <c r="D1870" s="2">
        <f t="shared" si="170"/>
        <v>3.793614489620591</v>
      </c>
      <c r="E1870" s="2">
        <f t="shared" si="169"/>
        <v>-5.107382678605088E-2</v>
      </c>
      <c r="F1870" s="2">
        <f t="shared" si="173"/>
        <v>-4.8284232509125238E-2</v>
      </c>
      <c r="G1870" s="2">
        <f t="shared" si="171"/>
        <v>-2.7895942769256415E-3</v>
      </c>
      <c r="H1870" s="2" t="str">
        <f t="shared" si="172"/>
        <v>Hold</v>
      </c>
    </row>
    <row r="1871" spans="1:8" ht="13.5" x14ac:dyDescent="0.25">
      <c r="A1871" s="3">
        <f>TITRES_STAT!B1874</f>
        <v>44735</v>
      </c>
      <c r="B1871" s="17">
        <f>TITRES_STAT!D1874</f>
        <v>3.96</v>
      </c>
      <c r="C1871" s="2">
        <f t="shared" ref="C1871:C1934" si="174">$C$4*B1861+C1870*(1-$C$4)</f>
        <v>3.7483036377830725</v>
      </c>
      <c r="D1871" s="2">
        <f t="shared" si="170"/>
        <v>3.8059393422412882</v>
      </c>
      <c r="E1871" s="2">
        <f t="shared" si="169"/>
        <v>-5.7635704458215642E-2</v>
      </c>
      <c r="F1871" s="2">
        <f t="shared" si="173"/>
        <v>-5.0154526898943327E-2</v>
      </c>
      <c r="G1871" s="2">
        <f t="shared" si="171"/>
        <v>-7.4811775592723145E-3</v>
      </c>
      <c r="H1871" s="2" t="str">
        <f t="shared" si="172"/>
        <v>Hold</v>
      </c>
    </row>
    <row r="1872" spans="1:8" ht="13.5" x14ac:dyDescent="0.25">
      <c r="A1872" s="3">
        <f>TITRES_STAT!B1875</f>
        <v>44736</v>
      </c>
      <c r="B1872" s="17">
        <f>TITRES_STAT!D1875</f>
        <v>3.81</v>
      </c>
      <c r="C1872" s="2">
        <f t="shared" si="174"/>
        <v>3.7608723088933687</v>
      </c>
      <c r="D1872" s="2">
        <f t="shared" si="170"/>
        <v>3.8062401317048966</v>
      </c>
      <c r="E1872" s="2">
        <f t="shared" si="169"/>
        <v>-4.5367822811527958E-2</v>
      </c>
      <c r="F1872" s="2">
        <f t="shared" si="173"/>
        <v>-4.9197186081460252E-2</v>
      </c>
      <c r="G1872" s="2">
        <f t="shared" si="171"/>
        <v>3.8293632699322941E-3</v>
      </c>
      <c r="H1872" s="2" t="str">
        <f t="shared" si="172"/>
        <v>Sell</v>
      </c>
    </row>
    <row r="1873" spans="1:8" ht="13.5" x14ac:dyDescent="0.25">
      <c r="A1873" s="3">
        <f>TITRES_STAT!B1876</f>
        <v>44739</v>
      </c>
      <c r="B1873" s="17">
        <f>TITRES_STAT!D1876</f>
        <v>3.99</v>
      </c>
      <c r="C1873" s="2">
        <f t="shared" si="174"/>
        <v>3.7715073382943887</v>
      </c>
      <c r="D1873" s="2">
        <f t="shared" si="170"/>
        <v>3.8198519738008301</v>
      </c>
      <c r="E1873" s="2">
        <f t="shared" si="169"/>
        <v>-4.8344635506441413E-2</v>
      </c>
      <c r="F1873" s="2">
        <f t="shared" si="173"/>
        <v>-4.902667596645649E-2</v>
      </c>
      <c r="G1873" s="2">
        <f t="shared" si="171"/>
        <v>6.8204046001507646E-4</v>
      </c>
      <c r="H1873" s="2" t="str">
        <f t="shared" si="172"/>
        <v>Sell</v>
      </c>
    </row>
    <row r="1874" spans="1:8" ht="13.5" x14ac:dyDescent="0.25">
      <c r="A1874" s="3">
        <f>TITRES_STAT!B1877</f>
        <v>44740</v>
      </c>
      <c r="B1874" s="17">
        <f>TITRES_STAT!D1877</f>
        <v>3.95</v>
      </c>
      <c r="C1874" s="2">
        <f t="shared" si="174"/>
        <v>3.7835831324029443</v>
      </c>
      <c r="D1874" s="2">
        <f t="shared" si="170"/>
        <v>3.8294925683341021</v>
      </c>
      <c r="E1874" s="2">
        <f t="shared" si="169"/>
        <v>-4.5909435931157816E-2</v>
      </c>
      <c r="F1874" s="2">
        <f t="shared" si="173"/>
        <v>-4.8403227959396757E-2</v>
      </c>
      <c r="G1874" s="2">
        <f t="shared" si="171"/>
        <v>2.4937920282389406E-3</v>
      </c>
      <c r="H1874" s="2" t="str">
        <f t="shared" si="172"/>
        <v>Sell</v>
      </c>
    </row>
    <row r="1875" spans="1:8" ht="13.5" x14ac:dyDescent="0.25">
      <c r="A1875" s="3">
        <f>TITRES_STAT!B1878</f>
        <v>44741</v>
      </c>
      <c r="B1875" s="17">
        <f>TITRES_STAT!D1878</f>
        <v>3.9</v>
      </c>
      <c r="C1875" s="2">
        <f t="shared" si="174"/>
        <v>3.7938011120332606</v>
      </c>
      <c r="D1875" s="2">
        <f t="shared" si="170"/>
        <v>3.8347153410500945</v>
      </c>
      <c r="E1875" s="2">
        <f t="shared" si="169"/>
        <v>-4.0914229016833836E-2</v>
      </c>
      <c r="F1875" s="2">
        <f t="shared" si="173"/>
        <v>-4.6905428170884181E-2</v>
      </c>
      <c r="G1875" s="2">
        <f t="shared" si="171"/>
        <v>5.9911991540503445E-3</v>
      </c>
      <c r="H1875" s="2" t="str">
        <f t="shared" si="172"/>
        <v>Sell</v>
      </c>
    </row>
    <row r="1876" spans="1:8" ht="13.5" x14ac:dyDescent="0.25">
      <c r="A1876" s="3">
        <f>TITRES_STAT!B1879</f>
        <v>44742</v>
      </c>
      <c r="B1876" s="17">
        <f>TITRES_STAT!D1879</f>
        <v>3.94</v>
      </c>
      <c r="C1876" s="2">
        <f t="shared" si="174"/>
        <v>3.8116778640281437</v>
      </c>
      <c r="D1876" s="2">
        <f t="shared" si="170"/>
        <v>3.8425142046760135</v>
      </c>
      <c r="E1876" s="2">
        <f t="shared" si="169"/>
        <v>-3.0836340647869775E-2</v>
      </c>
      <c r="F1876" s="2">
        <f t="shared" si="173"/>
        <v>-4.36916106662813E-2</v>
      </c>
      <c r="G1876" s="2">
        <f t="shared" si="171"/>
        <v>1.2855270018411524E-2</v>
      </c>
      <c r="H1876" s="2" t="str">
        <f t="shared" si="172"/>
        <v>Sell</v>
      </c>
    </row>
    <row r="1877" spans="1:8" ht="13.5" x14ac:dyDescent="0.25">
      <c r="A1877" s="3">
        <f>TITRES_STAT!B1880</f>
        <v>44743</v>
      </c>
      <c r="B1877" s="17">
        <f>TITRES_STAT!D1880</f>
        <v>3.94</v>
      </c>
      <c r="C1877" s="2">
        <f t="shared" si="174"/>
        <v>3.8252658849468908</v>
      </c>
      <c r="D1877" s="2">
        <f t="shared" si="170"/>
        <v>3.8497353747000123</v>
      </c>
      <c r="E1877" s="2">
        <f t="shared" si="169"/>
        <v>-2.4469489753121465E-2</v>
      </c>
      <c r="F1877" s="2">
        <f t="shared" si="173"/>
        <v>-3.9847186483649336E-2</v>
      </c>
      <c r="G1877" s="2">
        <f t="shared" si="171"/>
        <v>1.5377696730527871E-2</v>
      </c>
      <c r="H1877" s="2" t="str">
        <f t="shared" si="172"/>
        <v>Sell</v>
      </c>
    </row>
    <row r="1878" spans="1:8" ht="13.5" x14ac:dyDescent="0.25">
      <c r="A1878" s="3">
        <f>TITRES_STAT!B1881</f>
        <v>44746</v>
      </c>
      <c r="B1878" s="17">
        <f>TITRES_STAT!D1881</f>
        <v>3.84</v>
      </c>
      <c r="C1878" s="2">
        <f t="shared" si="174"/>
        <v>3.8383019026473688</v>
      </c>
      <c r="D1878" s="2">
        <f t="shared" si="170"/>
        <v>3.8490142358333448</v>
      </c>
      <c r="E1878" s="2">
        <f t="shared" si="169"/>
        <v>-1.0712333185975975E-2</v>
      </c>
      <c r="F1878" s="2">
        <f t="shared" si="173"/>
        <v>-3.4020215824114665E-2</v>
      </c>
      <c r="G1878" s="2">
        <f t="shared" si="171"/>
        <v>2.330788263813869E-2</v>
      </c>
      <c r="H1878" s="2" t="str">
        <f t="shared" si="172"/>
        <v>Sell</v>
      </c>
    </row>
    <row r="1879" spans="1:8" ht="13.5" x14ac:dyDescent="0.25">
      <c r="A1879" s="3">
        <f>TITRES_STAT!B1882</f>
        <v>44747</v>
      </c>
      <c r="B1879" s="17">
        <f>TITRES_STAT!D1882</f>
        <v>3.9</v>
      </c>
      <c r="C1879" s="2">
        <f t="shared" si="174"/>
        <v>3.8508708407016199</v>
      </c>
      <c r="D1879" s="2">
        <f t="shared" si="170"/>
        <v>3.852790959104949</v>
      </c>
      <c r="E1879" s="2">
        <f t="shared" si="169"/>
        <v>-1.920118403329063E-3</v>
      </c>
      <c r="F1879" s="2">
        <f t="shared" si="173"/>
        <v>-2.7600196339957545E-2</v>
      </c>
      <c r="G1879" s="2">
        <f t="shared" si="171"/>
        <v>2.5680077936628482E-2</v>
      </c>
      <c r="H1879" s="2" t="str">
        <f t="shared" si="172"/>
        <v>Sell</v>
      </c>
    </row>
    <row r="1880" spans="1:8" ht="13.5" x14ac:dyDescent="0.25">
      <c r="A1880" s="3">
        <f>TITRES_STAT!B1883</f>
        <v>44748</v>
      </c>
      <c r="B1880" s="17">
        <f>TITRES_STAT!D1883</f>
        <v>3.94</v>
      </c>
      <c r="C1880" s="2">
        <f t="shared" si="174"/>
        <v>3.8691984036706013</v>
      </c>
      <c r="D1880" s="2">
        <f t="shared" si="170"/>
        <v>3.8592508880601377</v>
      </c>
      <c r="E1880" s="2">
        <f t="shared" si="169"/>
        <v>9.9475156104635865E-3</v>
      </c>
      <c r="F1880" s="2">
        <f t="shared" si="173"/>
        <v>-2.0090653949873319E-2</v>
      </c>
      <c r="G1880" s="2">
        <f t="shared" si="171"/>
        <v>3.0038169560336905E-2</v>
      </c>
      <c r="H1880" s="2" t="str">
        <f t="shared" si="172"/>
        <v>Sell</v>
      </c>
    </row>
    <row r="1881" spans="1:8" ht="13.5" x14ac:dyDescent="0.25">
      <c r="A1881" s="3">
        <f>TITRES_STAT!B1884</f>
        <v>44749</v>
      </c>
      <c r="B1881" s="17">
        <f>TITRES_STAT!D1884</f>
        <v>3.92</v>
      </c>
      <c r="C1881" s="2">
        <f t="shared" si="174"/>
        <v>3.88316788002897</v>
      </c>
      <c r="D1881" s="2">
        <f t="shared" si="170"/>
        <v>3.8637508222779049</v>
      </c>
      <c r="E1881" s="2">
        <f t="shared" si="169"/>
        <v>1.9417057751065059E-2</v>
      </c>
      <c r="F1881" s="2">
        <f t="shared" si="173"/>
        <v>-1.2189111609685643E-2</v>
      </c>
      <c r="G1881" s="2">
        <f t="shared" si="171"/>
        <v>3.1606169360750704E-2</v>
      </c>
      <c r="H1881" s="2" t="str">
        <f t="shared" si="172"/>
        <v>Sell</v>
      </c>
    </row>
    <row r="1882" spans="1:8" ht="13.5" x14ac:dyDescent="0.25">
      <c r="A1882" s="3">
        <f>TITRES_STAT!B1885</f>
        <v>44750</v>
      </c>
      <c r="B1882" s="17">
        <f>TITRES_STAT!D1885</f>
        <v>3.93</v>
      </c>
      <c r="C1882" s="2">
        <f t="shared" si="174"/>
        <v>3.8719112831014364</v>
      </c>
      <c r="D1882" s="2">
        <f t="shared" si="170"/>
        <v>3.8686581687758377</v>
      </c>
      <c r="E1882" s="2">
        <f t="shared" si="169"/>
        <v>3.2531143255987161E-3</v>
      </c>
      <c r="F1882" s="2">
        <f t="shared" si="173"/>
        <v>-9.1006664226287726E-3</v>
      </c>
      <c r="G1882" s="2">
        <f t="shared" si="171"/>
        <v>1.2353780748227489E-2</v>
      </c>
      <c r="H1882" s="2" t="str">
        <f t="shared" si="172"/>
        <v>Sell</v>
      </c>
    </row>
    <row r="1883" spans="1:8" ht="13.5" x14ac:dyDescent="0.25">
      <c r="A1883" s="3">
        <f>TITRES_STAT!B1886</f>
        <v>44753</v>
      </c>
      <c r="B1883" s="17">
        <f>TITRES_STAT!D1886</f>
        <v>3.91</v>
      </c>
      <c r="C1883" s="2">
        <f t="shared" si="174"/>
        <v>3.8900787780089079</v>
      </c>
      <c r="D1883" s="2">
        <f t="shared" si="170"/>
        <v>3.8717205266442938</v>
      </c>
      <c r="E1883" s="2">
        <f t="shared" si="169"/>
        <v>1.8358251364614109E-2</v>
      </c>
      <c r="F1883" s="2">
        <f t="shared" si="173"/>
        <v>-3.6088828651801965E-3</v>
      </c>
      <c r="G1883" s="2">
        <f t="shared" si="171"/>
        <v>2.1967134229794304E-2</v>
      </c>
      <c r="H1883" s="2" t="str">
        <f t="shared" si="172"/>
        <v>Sell</v>
      </c>
    </row>
    <row r="1884" spans="1:8" ht="13.5" x14ac:dyDescent="0.25">
      <c r="A1884" s="3">
        <f>TITRES_STAT!B1887</f>
        <v>44754</v>
      </c>
      <c r="B1884" s="17">
        <f>TITRES_STAT!D1887</f>
        <v>3.91</v>
      </c>
      <c r="C1884" s="2">
        <f t="shared" si="174"/>
        <v>3.8992974275459988</v>
      </c>
      <c r="D1884" s="2">
        <f t="shared" si="170"/>
        <v>3.8745560431891608</v>
      </c>
      <c r="E1884" s="2">
        <f t="shared" ref="E1884:E1947" si="175">C1884-D1884</f>
        <v>2.4741384356838036E-2</v>
      </c>
      <c r="F1884" s="2">
        <f t="shared" si="173"/>
        <v>2.0611705792234506E-3</v>
      </c>
      <c r="G1884" s="2">
        <f t="shared" si="171"/>
        <v>2.2680213777614585E-2</v>
      </c>
      <c r="H1884" s="2" t="str">
        <f t="shared" si="172"/>
        <v>Sell</v>
      </c>
    </row>
    <row r="1885" spans="1:8" ht="13.5" x14ac:dyDescent="0.25">
      <c r="A1885" s="3">
        <f>TITRES_STAT!B1888</f>
        <v>44755</v>
      </c>
      <c r="B1885" s="17">
        <f>TITRES_STAT!D1888</f>
        <v>3.94</v>
      </c>
      <c r="C1885" s="2">
        <f t="shared" si="174"/>
        <v>3.8994055156158454</v>
      </c>
      <c r="D1885" s="2">
        <f t="shared" ref="D1885:D1948" si="176">$D$4*B1885+(1-$D$4)*D1884</f>
        <v>3.8794037436936675</v>
      </c>
      <c r="E1885" s="2">
        <f t="shared" si="175"/>
        <v>2.0001771922177891E-2</v>
      </c>
      <c r="F1885" s="2">
        <f t="shared" si="173"/>
        <v>5.6492908478143391E-3</v>
      </c>
      <c r="G1885" s="2">
        <f t="shared" si="171"/>
        <v>1.4352481074363552E-2</v>
      </c>
      <c r="H1885" s="2" t="str">
        <f t="shared" si="172"/>
        <v>Sell</v>
      </c>
    </row>
    <row r="1886" spans="1:8" ht="13.5" x14ac:dyDescent="0.25">
      <c r="A1886" s="3">
        <f>TITRES_STAT!B1889</f>
        <v>44756</v>
      </c>
      <c r="B1886" s="17">
        <f>TITRES_STAT!D1889</f>
        <v>3.95</v>
      </c>
      <c r="C1886" s="2">
        <f t="shared" si="174"/>
        <v>3.905650820905715</v>
      </c>
      <c r="D1886" s="2">
        <f t="shared" si="176"/>
        <v>3.8846330960126552</v>
      </c>
      <c r="E1886" s="2">
        <f t="shared" si="175"/>
        <v>2.1017724893059864E-2</v>
      </c>
      <c r="F1886" s="2">
        <f t="shared" si="173"/>
        <v>8.7229776568634454E-3</v>
      </c>
      <c r="G1886" s="2">
        <f t="shared" si="171"/>
        <v>1.2294747236196418E-2</v>
      </c>
      <c r="H1886" s="2" t="str">
        <f t="shared" si="172"/>
        <v>Sell</v>
      </c>
    </row>
    <row r="1887" spans="1:8" ht="13.5" x14ac:dyDescent="0.25">
      <c r="A1887" s="3">
        <f>TITRES_STAT!B1890</f>
        <v>44757</v>
      </c>
      <c r="B1887" s="17">
        <f>TITRES_STAT!D1890</f>
        <v>3.91</v>
      </c>
      <c r="C1887" s="2">
        <f t="shared" si="174"/>
        <v>3.9109353099971433</v>
      </c>
      <c r="D1887" s="2">
        <f t="shared" si="176"/>
        <v>3.8865121259376436</v>
      </c>
      <c r="E1887" s="2">
        <f t="shared" si="175"/>
        <v>2.4423184059499725E-2</v>
      </c>
      <c r="F1887" s="2">
        <f t="shared" si="173"/>
        <v>1.1863018937390703E-2</v>
      </c>
      <c r="G1887" s="2">
        <f t="shared" si="171"/>
        <v>1.2560165122109022E-2</v>
      </c>
      <c r="H1887" s="2" t="str">
        <f t="shared" si="172"/>
        <v>Sell</v>
      </c>
    </row>
    <row r="1888" spans="1:8" ht="13.5" x14ac:dyDescent="0.25">
      <c r="A1888" s="3">
        <f>TITRES_STAT!B1891</f>
        <v>44760</v>
      </c>
      <c r="B1888" s="17">
        <f>TITRES_STAT!D1891</f>
        <v>3.94</v>
      </c>
      <c r="C1888" s="2">
        <f t="shared" si="174"/>
        <v>3.9000221853821979</v>
      </c>
      <c r="D1888" s="2">
        <f t="shared" si="176"/>
        <v>3.8904741906830029</v>
      </c>
      <c r="E1888" s="2">
        <f t="shared" si="175"/>
        <v>9.5479946991949838E-3</v>
      </c>
      <c r="F1888" s="2">
        <f t="shared" si="173"/>
        <v>1.140001408975156E-2</v>
      </c>
      <c r="G1888" s="2">
        <f t="shared" si="171"/>
        <v>-1.8520193905565766E-3</v>
      </c>
      <c r="H1888" s="2" t="str">
        <f t="shared" si="172"/>
        <v>Hold</v>
      </c>
    </row>
    <row r="1889" spans="1:8" ht="13.5" x14ac:dyDescent="0.25">
      <c r="A1889" s="3">
        <f>TITRES_STAT!B1892</f>
        <v>44761</v>
      </c>
      <c r="B1889" s="17">
        <f>TITRES_STAT!D1892</f>
        <v>3.94</v>
      </c>
      <c r="C1889" s="2">
        <f t="shared" si="174"/>
        <v>3.9000187722464754</v>
      </c>
      <c r="D1889" s="2">
        <f t="shared" si="176"/>
        <v>3.8941427691509283</v>
      </c>
      <c r="E1889" s="2">
        <f t="shared" si="175"/>
        <v>5.8760030955471443E-3</v>
      </c>
      <c r="F1889" s="2">
        <f t="shared" si="173"/>
        <v>1.0295211890910677E-2</v>
      </c>
      <c r="G1889" s="2">
        <f t="shared" si="171"/>
        <v>-4.4192087953635328E-3</v>
      </c>
      <c r="H1889" s="2" t="str">
        <f t="shared" si="172"/>
        <v>Hold</v>
      </c>
    </row>
    <row r="1890" spans="1:8" ht="13.5" x14ac:dyDescent="0.25">
      <c r="A1890" s="3">
        <f>TITRES_STAT!B1893</f>
        <v>44762</v>
      </c>
      <c r="B1890" s="17">
        <f>TITRES_STAT!D1893</f>
        <v>3.91</v>
      </c>
      <c r="C1890" s="2">
        <f t="shared" si="174"/>
        <v>3.9061697303624023</v>
      </c>
      <c r="D1890" s="2">
        <f t="shared" si="176"/>
        <v>3.8953173788434521</v>
      </c>
      <c r="E1890" s="2">
        <f t="shared" si="175"/>
        <v>1.0852351518950254E-2</v>
      </c>
      <c r="F1890" s="2">
        <f t="shared" si="173"/>
        <v>1.0406639816518593E-2</v>
      </c>
      <c r="G1890" s="2">
        <f t="shared" si="171"/>
        <v>4.4571170243166112E-4</v>
      </c>
      <c r="H1890" s="2" t="str">
        <f t="shared" si="172"/>
        <v>Sell</v>
      </c>
    </row>
    <row r="1891" spans="1:8" ht="13.5" x14ac:dyDescent="0.25">
      <c r="A1891" s="3">
        <f>TITRES_STAT!B1894</f>
        <v>44763</v>
      </c>
      <c r="B1891" s="17">
        <f>TITRES_STAT!D1894</f>
        <v>3.92</v>
      </c>
      <c r="C1891" s="2">
        <f t="shared" si="174"/>
        <v>3.9082974641528021</v>
      </c>
      <c r="D1891" s="2">
        <f t="shared" si="176"/>
        <v>3.8971457211513445</v>
      </c>
      <c r="E1891" s="2">
        <f t="shared" si="175"/>
        <v>1.1151743001457604E-2</v>
      </c>
      <c r="F1891" s="2">
        <f t="shared" si="173"/>
        <v>1.0555660453506395E-2</v>
      </c>
      <c r="G1891" s="2">
        <f t="shared" si="171"/>
        <v>5.9608254795120823E-4</v>
      </c>
      <c r="H1891" s="2" t="str">
        <f t="shared" si="172"/>
        <v>Sell</v>
      </c>
    </row>
    <row r="1892" spans="1:8" ht="13.5" x14ac:dyDescent="0.25">
      <c r="A1892" s="3">
        <f>TITRES_STAT!B1895</f>
        <v>44764</v>
      </c>
      <c r="B1892" s="17">
        <f>TITRES_STAT!D1895</f>
        <v>3.89</v>
      </c>
      <c r="C1892" s="2">
        <f t="shared" si="174"/>
        <v>3.9116363158216019</v>
      </c>
      <c r="D1892" s="2">
        <f t="shared" si="176"/>
        <v>3.8966164084734669</v>
      </c>
      <c r="E1892" s="2">
        <f t="shared" si="175"/>
        <v>1.5019907348134964E-2</v>
      </c>
      <c r="F1892" s="2">
        <f t="shared" si="173"/>
        <v>1.144850983243211E-2</v>
      </c>
      <c r="G1892" s="2">
        <f t="shared" ref="G1892:G1955" si="177">E1892-F1892</f>
        <v>3.5713975157028541E-3</v>
      </c>
      <c r="H1892" s="2" t="str">
        <f t="shared" ref="H1892:H1955" si="178">IF(G1892&lt;0,"Hold","Sell")</f>
        <v>Sell</v>
      </c>
    </row>
    <row r="1893" spans="1:8" ht="13.5" x14ac:dyDescent="0.25">
      <c r="A1893" s="3">
        <f>TITRES_STAT!B1896</f>
        <v>44768</v>
      </c>
      <c r="B1893" s="17">
        <f>TITRES_STAT!D1896</f>
        <v>3.9</v>
      </c>
      <c r="C1893" s="2">
        <f t="shared" si="174"/>
        <v>3.9113845749259708</v>
      </c>
      <c r="D1893" s="2">
        <f t="shared" si="176"/>
        <v>3.8968670448828395</v>
      </c>
      <c r="E1893" s="2">
        <f t="shared" si="175"/>
        <v>1.4517530043131277E-2</v>
      </c>
      <c r="F1893" s="2">
        <f t="shared" ref="F1893:F1956" si="179">(E1893*(2/(10)))+((1-(2/10))*F1892)</f>
        <v>1.2062313874571944E-2</v>
      </c>
      <c r="G1893" s="2">
        <f t="shared" si="177"/>
        <v>2.4552161685593328E-3</v>
      </c>
      <c r="H1893" s="2" t="str">
        <f t="shared" si="178"/>
        <v>Sell</v>
      </c>
    </row>
    <row r="1894" spans="1:8" ht="13.5" x14ac:dyDescent="0.25">
      <c r="A1894" s="3">
        <f>TITRES_STAT!B1897</f>
        <v>44769</v>
      </c>
      <c r="B1894" s="17">
        <f>TITRES_STAT!D1897</f>
        <v>3.86</v>
      </c>
      <c r="C1894" s="2">
        <f t="shared" si="174"/>
        <v>3.9111715633988986</v>
      </c>
      <c r="D1894" s="2">
        <f t="shared" si="176"/>
        <v>3.8941361526692959</v>
      </c>
      <c r="E1894" s="2">
        <f t="shared" si="175"/>
        <v>1.7035410729602685E-2</v>
      </c>
      <c r="F1894" s="2">
        <f t="shared" si="179"/>
        <v>1.3056933245578092E-2</v>
      </c>
      <c r="G1894" s="2">
        <f t="shared" si="177"/>
        <v>3.9784774840245923E-3</v>
      </c>
      <c r="H1894" s="2" t="str">
        <f t="shared" si="178"/>
        <v>Sell</v>
      </c>
    </row>
    <row r="1895" spans="1:8" ht="13.5" x14ac:dyDescent="0.25">
      <c r="A1895" s="3">
        <f>TITRES_STAT!B1898</f>
        <v>44770</v>
      </c>
      <c r="B1895" s="17">
        <f>TITRES_STAT!D1898</f>
        <v>3.84</v>
      </c>
      <c r="C1895" s="2">
        <f t="shared" si="174"/>
        <v>3.9156067074913756</v>
      </c>
      <c r="D1895" s="2">
        <f t="shared" si="176"/>
        <v>3.8901260672863853</v>
      </c>
      <c r="E1895" s="2">
        <f t="shared" si="175"/>
        <v>2.5480640204990301E-2</v>
      </c>
      <c r="F1895" s="2">
        <f t="shared" si="179"/>
        <v>1.5541674637460536E-2</v>
      </c>
      <c r="G1895" s="2">
        <f t="shared" si="177"/>
        <v>9.9389655675297655E-3</v>
      </c>
      <c r="H1895" s="2" t="str">
        <f t="shared" si="178"/>
        <v>Sell</v>
      </c>
    </row>
    <row r="1896" spans="1:8" ht="13.5" x14ac:dyDescent="0.25">
      <c r="A1896" s="3">
        <f>TITRES_STAT!B1899</f>
        <v>44771</v>
      </c>
      <c r="B1896" s="17">
        <f>TITRES_STAT!D1899</f>
        <v>3.83</v>
      </c>
      <c r="C1896" s="2">
        <f t="shared" si="174"/>
        <v>3.9208979832619333</v>
      </c>
      <c r="D1896" s="2">
        <f t="shared" si="176"/>
        <v>3.8856722845244311</v>
      </c>
      <c r="E1896" s="2">
        <f t="shared" si="175"/>
        <v>3.5225698737502142E-2</v>
      </c>
      <c r="F1896" s="2">
        <f t="shared" si="179"/>
        <v>1.9478479457468858E-2</v>
      </c>
      <c r="G1896" s="2">
        <f t="shared" si="177"/>
        <v>1.5747219280033285E-2</v>
      </c>
      <c r="H1896" s="2" t="str">
        <f t="shared" si="178"/>
        <v>Sell</v>
      </c>
    </row>
    <row r="1897" spans="1:8" ht="13.5" x14ac:dyDescent="0.25">
      <c r="A1897" s="3">
        <f>TITRES_STAT!B1900</f>
        <v>44774</v>
      </c>
      <c r="B1897" s="17">
        <f>TITRES_STAT!D1900</f>
        <v>3.77</v>
      </c>
      <c r="C1897" s="2">
        <f t="shared" si="174"/>
        <v>3.919221370452405</v>
      </c>
      <c r="D1897" s="2">
        <f t="shared" si="176"/>
        <v>3.8771039671522507</v>
      </c>
      <c r="E1897" s="2">
        <f t="shared" si="175"/>
        <v>4.2117403300154344E-2</v>
      </c>
      <c r="F1897" s="2">
        <f t="shared" si="179"/>
        <v>2.4006264226005956E-2</v>
      </c>
      <c r="G1897" s="2">
        <f t="shared" si="177"/>
        <v>1.8111139074148387E-2</v>
      </c>
      <c r="H1897" s="2" t="str">
        <f t="shared" si="178"/>
        <v>Sell</v>
      </c>
    </row>
    <row r="1898" spans="1:8" ht="13.5" x14ac:dyDescent="0.25">
      <c r="A1898" s="3">
        <f>TITRES_STAT!B1901</f>
        <v>44775</v>
      </c>
      <c r="B1898" s="17">
        <f>TITRES_STAT!D1901</f>
        <v>3.83</v>
      </c>
      <c r="C1898" s="2">
        <f t="shared" si="174"/>
        <v>3.9224180826904966</v>
      </c>
      <c r="D1898" s="2">
        <f t="shared" si="176"/>
        <v>3.8736147844002322</v>
      </c>
      <c r="E1898" s="2">
        <f t="shared" si="175"/>
        <v>4.8803298290264419E-2</v>
      </c>
      <c r="F1898" s="2">
        <f t="shared" si="179"/>
        <v>2.8965671038857652E-2</v>
      </c>
      <c r="G1898" s="2">
        <f t="shared" si="177"/>
        <v>1.9837627251406767E-2</v>
      </c>
      <c r="H1898" s="2" t="str">
        <f t="shared" si="178"/>
        <v>Sell</v>
      </c>
    </row>
    <row r="1899" spans="1:8" ht="13.5" x14ac:dyDescent="0.25">
      <c r="A1899" s="3">
        <f>TITRES_STAT!B1902</f>
        <v>44776</v>
      </c>
      <c r="B1899" s="17">
        <f>TITRES_STAT!D1902</f>
        <v>3.83</v>
      </c>
      <c r="C1899" s="2">
        <f t="shared" si="174"/>
        <v>3.9251229930458047</v>
      </c>
      <c r="D1899" s="2">
        <f t="shared" si="176"/>
        <v>3.8703840596298447</v>
      </c>
      <c r="E1899" s="2">
        <f t="shared" si="175"/>
        <v>5.4738933415960034E-2</v>
      </c>
      <c r="F1899" s="2">
        <f t="shared" si="179"/>
        <v>3.4120323514278128E-2</v>
      </c>
      <c r="G1899" s="2">
        <f t="shared" si="177"/>
        <v>2.0618609901681906E-2</v>
      </c>
      <c r="H1899" s="2" t="str">
        <f t="shared" si="178"/>
        <v>Sell</v>
      </c>
    </row>
    <row r="1900" spans="1:8" ht="13.5" x14ac:dyDescent="0.25">
      <c r="A1900" s="3">
        <f>TITRES_STAT!B1903</f>
        <v>44777</v>
      </c>
      <c r="B1900" s="17">
        <f>TITRES_STAT!D1903</f>
        <v>3.83</v>
      </c>
      <c r="C1900" s="2">
        <f t="shared" si="174"/>
        <v>3.9227963787310651</v>
      </c>
      <c r="D1900" s="2">
        <f t="shared" si="176"/>
        <v>3.8673926478054117</v>
      </c>
      <c r="E1900" s="2">
        <f t="shared" si="175"/>
        <v>5.5403730925653427E-2</v>
      </c>
      <c r="F1900" s="2">
        <f t="shared" si="179"/>
        <v>3.8377004996553186E-2</v>
      </c>
      <c r="G1900" s="2">
        <f t="shared" si="177"/>
        <v>1.7026725929100241E-2</v>
      </c>
      <c r="H1900" s="2" t="str">
        <f t="shared" si="178"/>
        <v>Sell</v>
      </c>
    </row>
    <row r="1901" spans="1:8" ht="13.5" x14ac:dyDescent="0.25">
      <c r="A1901" s="3">
        <f>TITRES_STAT!B1904</f>
        <v>44778</v>
      </c>
      <c r="B1901" s="17">
        <f>TITRES_STAT!D1904</f>
        <v>3.78</v>
      </c>
      <c r="C1901" s="2">
        <f t="shared" si="174"/>
        <v>3.9223661666185934</v>
      </c>
      <c r="D1901" s="2">
        <f t="shared" si="176"/>
        <v>3.860919118338344</v>
      </c>
      <c r="E1901" s="2">
        <f t="shared" si="175"/>
        <v>6.1447048280249383E-2</v>
      </c>
      <c r="F1901" s="2">
        <f t="shared" si="179"/>
        <v>4.2991013653292429E-2</v>
      </c>
      <c r="G1901" s="2">
        <f t="shared" si="177"/>
        <v>1.8456034626956955E-2</v>
      </c>
      <c r="H1901" s="2" t="str">
        <f t="shared" si="178"/>
        <v>Sell</v>
      </c>
    </row>
    <row r="1902" spans="1:8" ht="13.5" x14ac:dyDescent="0.25">
      <c r="A1902" s="3">
        <f>TITRES_STAT!B1905</f>
        <v>44781</v>
      </c>
      <c r="B1902" s="17">
        <f>TITRES_STAT!D1905</f>
        <v>3.8</v>
      </c>
      <c r="C1902" s="2">
        <f t="shared" si="174"/>
        <v>3.917386756369579</v>
      </c>
      <c r="D1902" s="2">
        <f t="shared" si="176"/>
        <v>3.8564065910540224</v>
      </c>
      <c r="E1902" s="2">
        <f t="shared" si="175"/>
        <v>6.0980165315556611E-2</v>
      </c>
      <c r="F1902" s="2">
        <f t="shared" si="179"/>
        <v>4.6588843985745268E-2</v>
      </c>
      <c r="G1902" s="2">
        <f t="shared" si="177"/>
        <v>1.4391321329811343E-2</v>
      </c>
      <c r="H1902" s="2" t="str">
        <f t="shared" si="178"/>
        <v>Sell</v>
      </c>
    </row>
    <row r="1903" spans="1:8" ht="13.5" x14ac:dyDescent="0.25">
      <c r="A1903" s="3">
        <f>TITRES_STAT!B1906</f>
        <v>44782</v>
      </c>
      <c r="B1903" s="17">
        <f>TITRES_STAT!D1906</f>
        <v>3.83</v>
      </c>
      <c r="C1903" s="2">
        <f t="shared" si="174"/>
        <v>3.9147118707742594</v>
      </c>
      <c r="D1903" s="2">
        <f t="shared" si="176"/>
        <v>3.854450547272243</v>
      </c>
      <c r="E1903" s="2">
        <f t="shared" si="175"/>
        <v>6.0261323502016406E-2</v>
      </c>
      <c r="F1903" s="2">
        <f t="shared" si="179"/>
        <v>4.93233398889995E-2</v>
      </c>
      <c r="G1903" s="2">
        <f t="shared" si="177"/>
        <v>1.0937983613016906E-2</v>
      </c>
      <c r="H1903" s="2" t="str">
        <f t="shared" si="178"/>
        <v>Sell</v>
      </c>
    </row>
    <row r="1904" spans="1:8" ht="13.5" x14ac:dyDescent="0.25">
      <c r="A1904" s="3">
        <f>TITRES_STAT!B1907</f>
        <v>44783</v>
      </c>
      <c r="B1904" s="17">
        <f>TITRES_STAT!D1907</f>
        <v>3.85</v>
      </c>
      <c r="C1904" s="2">
        <f t="shared" si="174"/>
        <v>3.9062946598859121</v>
      </c>
      <c r="D1904" s="2">
        <f t="shared" si="176"/>
        <v>3.8541208771039286</v>
      </c>
      <c r="E1904" s="2">
        <f t="shared" si="175"/>
        <v>5.217378278198348E-2</v>
      </c>
      <c r="F1904" s="2">
        <f t="shared" si="179"/>
        <v>4.9893428467596299E-2</v>
      </c>
      <c r="G1904" s="2">
        <f t="shared" si="177"/>
        <v>2.2803543143871813E-3</v>
      </c>
      <c r="H1904" s="2" t="str">
        <f t="shared" si="178"/>
        <v>Sell</v>
      </c>
    </row>
    <row r="1905" spans="1:8" ht="13.5" x14ac:dyDescent="0.25">
      <c r="A1905" s="3">
        <f>TITRES_STAT!B1908</f>
        <v>44784</v>
      </c>
      <c r="B1905" s="17">
        <f>TITRES_STAT!D1908</f>
        <v>3.87</v>
      </c>
      <c r="C1905" s="2">
        <f t="shared" si="174"/>
        <v>3.8960954814419253</v>
      </c>
      <c r="D1905" s="2">
        <f t="shared" si="176"/>
        <v>3.8552971084295633</v>
      </c>
      <c r="E1905" s="2">
        <f t="shared" si="175"/>
        <v>4.0798373012361999E-2</v>
      </c>
      <c r="F1905" s="2">
        <f t="shared" si="179"/>
        <v>4.8074417376549439E-2</v>
      </c>
      <c r="G1905" s="2">
        <f t="shared" si="177"/>
        <v>-7.2760443641874395E-3</v>
      </c>
      <c r="H1905" s="2" t="str">
        <f t="shared" si="178"/>
        <v>Hold</v>
      </c>
    </row>
    <row r="1906" spans="1:8" ht="13.5" x14ac:dyDescent="0.25">
      <c r="A1906" s="3">
        <f>TITRES_STAT!B1909</f>
        <v>44785</v>
      </c>
      <c r="B1906" s="17">
        <f>TITRES_STAT!D1909</f>
        <v>3.85</v>
      </c>
      <c r="C1906" s="2">
        <f t="shared" si="174"/>
        <v>3.8859269458354753</v>
      </c>
      <c r="D1906" s="2">
        <f t="shared" si="176"/>
        <v>3.8549047300273735</v>
      </c>
      <c r="E1906" s="2">
        <f t="shared" si="175"/>
        <v>3.1022215808101716E-2</v>
      </c>
      <c r="F1906" s="2">
        <f t="shared" si="179"/>
        <v>4.4663977062859898E-2</v>
      </c>
      <c r="G1906" s="2">
        <f t="shared" si="177"/>
        <v>-1.3641761254758182E-2</v>
      </c>
      <c r="H1906" s="2" t="str">
        <f t="shared" si="178"/>
        <v>Hold</v>
      </c>
    </row>
    <row r="1907" spans="1:8" ht="13.5" x14ac:dyDescent="0.25">
      <c r="A1907" s="3">
        <f>TITRES_STAT!B1910</f>
        <v>44788</v>
      </c>
      <c r="B1907" s="17">
        <f>TITRES_STAT!D1910</f>
        <v>3.9</v>
      </c>
      <c r="C1907" s="2">
        <f t="shared" si="174"/>
        <v>3.8680920310915559</v>
      </c>
      <c r="D1907" s="2">
        <f t="shared" si="176"/>
        <v>3.8582451203957162</v>
      </c>
      <c r="E1907" s="2">
        <f t="shared" si="175"/>
        <v>9.8469106958396502E-3</v>
      </c>
      <c r="F1907" s="2">
        <f t="shared" si="179"/>
        <v>3.7700563789455854E-2</v>
      </c>
      <c r="G1907" s="2">
        <f t="shared" si="177"/>
        <v>-2.7853653093616204E-2</v>
      </c>
      <c r="H1907" s="2" t="str">
        <f t="shared" si="178"/>
        <v>Hold</v>
      </c>
    </row>
    <row r="1908" spans="1:8" ht="13.5" x14ac:dyDescent="0.25">
      <c r="A1908" s="3">
        <f>TITRES_STAT!B1911</f>
        <v>44789</v>
      </c>
      <c r="B1908" s="17">
        <f>TITRES_STAT!D1911</f>
        <v>4</v>
      </c>
      <c r="C1908" s="2">
        <f t="shared" si="174"/>
        <v>3.8622317186159316</v>
      </c>
      <c r="D1908" s="2">
        <f t="shared" si="176"/>
        <v>3.8687454818478852</v>
      </c>
      <c r="E1908" s="2">
        <f t="shared" si="175"/>
        <v>-6.5137632319536287E-3</v>
      </c>
      <c r="F1908" s="2">
        <f t="shared" si="179"/>
        <v>2.885769838517396E-2</v>
      </c>
      <c r="G1908" s="2">
        <f t="shared" si="177"/>
        <v>-3.5371461617127592E-2</v>
      </c>
      <c r="H1908" s="2" t="str">
        <f t="shared" si="178"/>
        <v>Hold</v>
      </c>
    </row>
    <row r="1909" spans="1:8" ht="13.5" x14ac:dyDescent="0.25">
      <c r="A1909" s="3">
        <f>TITRES_STAT!B1912</f>
        <v>44790</v>
      </c>
      <c r="B1909" s="17">
        <f>TITRES_STAT!D1912</f>
        <v>4.09</v>
      </c>
      <c r="C1909" s="2">
        <f t="shared" si="174"/>
        <v>3.8572729926750187</v>
      </c>
      <c r="D1909" s="2">
        <f t="shared" si="176"/>
        <v>3.8851347054147087</v>
      </c>
      <c r="E1909" s="2">
        <f t="shared" si="175"/>
        <v>-2.786171273969007E-2</v>
      </c>
      <c r="F1909" s="2">
        <f t="shared" si="179"/>
        <v>1.7513816160201152E-2</v>
      </c>
      <c r="G1909" s="2">
        <f t="shared" si="177"/>
        <v>-4.5375528899891222E-2</v>
      </c>
      <c r="H1909" s="2" t="str">
        <f t="shared" si="178"/>
        <v>Hold</v>
      </c>
    </row>
    <row r="1910" spans="1:8" ht="13.5" x14ac:dyDescent="0.25">
      <c r="A1910" s="3">
        <f>TITRES_STAT!B1913</f>
        <v>44791</v>
      </c>
      <c r="B1910" s="17">
        <f>TITRES_STAT!D1913</f>
        <v>4.2</v>
      </c>
      <c r="C1910" s="2">
        <f t="shared" si="174"/>
        <v>3.8530771476480927</v>
      </c>
      <c r="D1910" s="2">
        <f t="shared" si="176"/>
        <v>3.908458060569175</v>
      </c>
      <c r="E1910" s="2">
        <f t="shared" si="175"/>
        <v>-5.538091292108227E-2</v>
      </c>
      <c r="F1910" s="2">
        <f t="shared" si="179"/>
        <v>2.9348703439444675E-3</v>
      </c>
      <c r="G1910" s="2">
        <f t="shared" si="177"/>
        <v>-5.831578326502674E-2</v>
      </c>
      <c r="H1910" s="2" t="str">
        <f t="shared" si="178"/>
        <v>Hold</v>
      </c>
    </row>
    <row r="1911" spans="1:8" ht="13.5" x14ac:dyDescent="0.25">
      <c r="A1911" s="3">
        <f>TITRES_STAT!B1914</f>
        <v>44792</v>
      </c>
      <c r="B1911" s="17">
        <f>TITRES_STAT!D1914</f>
        <v>4.3</v>
      </c>
      <c r="C1911" s="2">
        <f t="shared" si="174"/>
        <v>3.8418345095483861</v>
      </c>
      <c r="D1911" s="2">
        <f t="shared" si="176"/>
        <v>3.9374611671936806</v>
      </c>
      <c r="E1911" s="2">
        <f t="shared" si="175"/>
        <v>-9.5626657645294433E-2</v>
      </c>
      <c r="F1911" s="2">
        <f t="shared" si="179"/>
        <v>-1.6777435253903315E-2</v>
      </c>
      <c r="G1911" s="2">
        <f t="shared" si="177"/>
        <v>-7.8849222391391111E-2</v>
      </c>
      <c r="H1911" s="2" t="str">
        <f t="shared" si="178"/>
        <v>Hold</v>
      </c>
    </row>
    <row r="1912" spans="1:8" ht="13.5" x14ac:dyDescent="0.25">
      <c r="A1912" s="3">
        <f>TITRES_STAT!B1915</f>
        <v>44795</v>
      </c>
      <c r="B1912" s="17">
        <f>TITRES_STAT!D1915</f>
        <v>4.2</v>
      </c>
      <c r="C1912" s="2">
        <f t="shared" si="174"/>
        <v>3.8353984311563267</v>
      </c>
      <c r="D1912" s="2">
        <f t="shared" si="176"/>
        <v>3.9569084881422967</v>
      </c>
      <c r="E1912" s="2">
        <f t="shared" si="175"/>
        <v>-0.12151005698596995</v>
      </c>
      <c r="F1912" s="2">
        <f t="shared" si="179"/>
        <v>-3.7723959600316645E-2</v>
      </c>
      <c r="G1912" s="2">
        <f t="shared" si="177"/>
        <v>-8.3786097385653305E-2</v>
      </c>
      <c r="H1912" s="2" t="str">
        <f t="shared" si="178"/>
        <v>Hold</v>
      </c>
    </row>
    <row r="1913" spans="1:8" ht="13.5" x14ac:dyDescent="0.25">
      <c r="A1913" s="3">
        <f>TITRES_STAT!B1916</f>
        <v>44796</v>
      </c>
      <c r="B1913" s="17">
        <f>TITRES_STAT!D1916</f>
        <v>4.1399999999999997</v>
      </c>
      <c r="C1913" s="2">
        <f t="shared" si="174"/>
        <v>3.8345679032861222</v>
      </c>
      <c r="D1913" s="2">
        <f t="shared" si="176"/>
        <v>3.9704708223539784</v>
      </c>
      <c r="E1913" s="2">
        <f t="shared" si="175"/>
        <v>-0.13590291906785623</v>
      </c>
      <c r="F1913" s="2">
        <f t="shared" si="179"/>
        <v>-5.7359751493824565E-2</v>
      </c>
      <c r="G1913" s="2">
        <f t="shared" si="177"/>
        <v>-7.8543167574031666E-2</v>
      </c>
      <c r="H1913" s="2" t="str">
        <f t="shared" si="178"/>
        <v>Hold</v>
      </c>
    </row>
    <row r="1914" spans="1:8" ht="13.5" x14ac:dyDescent="0.25">
      <c r="A1914" s="3">
        <f>TITRES_STAT!B1917</f>
        <v>44797</v>
      </c>
      <c r="B1914" s="17">
        <f>TITRES_STAT!D1917</f>
        <v>4.0999999999999996</v>
      </c>
      <c r="C1914" s="2">
        <f t="shared" si="174"/>
        <v>3.8369420720113343</v>
      </c>
      <c r="D1914" s="2">
        <f t="shared" si="176"/>
        <v>3.9800655762536836</v>
      </c>
      <c r="E1914" s="2">
        <f t="shared" si="175"/>
        <v>-0.14312350424234932</v>
      </c>
      <c r="F1914" s="2">
        <f t="shared" si="179"/>
        <v>-7.4512502043529522E-2</v>
      </c>
      <c r="G1914" s="2">
        <f t="shared" si="177"/>
        <v>-6.8611002198819798E-2</v>
      </c>
      <c r="H1914" s="2" t="str">
        <f t="shared" si="178"/>
        <v>Hold</v>
      </c>
    </row>
    <row r="1915" spans="1:8" ht="13.5" x14ac:dyDescent="0.25">
      <c r="A1915" s="3">
        <f>TITRES_STAT!B1918</f>
        <v>44798</v>
      </c>
      <c r="B1915" s="17">
        <f>TITRES_STAT!D1918</f>
        <v>4.0999999999999996</v>
      </c>
      <c r="C1915" s="2">
        <f t="shared" si="174"/>
        <v>3.8420279070865138</v>
      </c>
      <c r="D1915" s="2">
        <f t="shared" si="176"/>
        <v>3.9889496076422999</v>
      </c>
      <c r="E1915" s="2">
        <f t="shared" si="175"/>
        <v>-0.14692170055578613</v>
      </c>
      <c r="F1915" s="2">
        <f t="shared" si="179"/>
        <v>-8.8994341745980851E-2</v>
      </c>
      <c r="G1915" s="2">
        <f t="shared" si="177"/>
        <v>-5.7927358809805277E-2</v>
      </c>
      <c r="H1915" s="2" t="str">
        <f t="shared" si="178"/>
        <v>Hold</v>
      </c>
    </row>
    <row r="1916" spans="1:8" ht="13.5" x14ac:dyDescent="0.25">
      <c r="A1916" s="3">
        <f>TITRES_STAT!B1919</f>
        <v>44799</v>
      </c>
      <c r="B1916" s="17">
        <f>TITRES_STAT!D1919</f>
        <v>4.0999999999999996</v>
      </c>
      <c r="C1916" s="2">
        <f t="shared" si="174"/>
        <v>3.8432543829193579</v>
      </c>
      <c r="D1916" s="2">
        <f t="shared" si="176"/>
        <v>3.9971755626317593</v>
      </c>
      <c r="E1916" s="2">
        <f t="shared" si="175"/>
        <v>-0.15392117971240138</v>
      </c>
      <c r="F1916" s="2">
        <f t="shared" si="179"/>
        <v>-0.10197970933926497</v>
      </c>
      <c r="G1916" s="2">
        <f t="shared" si="177"/>
        <v>-5.1941470373136414E-2</v>
      </c>
      <c r="H1916" s="2" t="str">
        <f t="shared" si="178"/>
        <v>Hold</v>
      </c>
    </row>
    <row r="1917" spans="1:8" ht="13.5" x14ac:dyDescent="0.25">
      <c r="A1917" s="3">
        <f>TITRES_STAT!B1920</f>
        <v>44802</v>
      </c>
      <c r="B1917" s="17">
        <f>TITRES_STAT!D1920</f>
        <v>4.09</v>
      </c>
      <c r="C1917" s="2">
        <f t="shared" si="174"/>
        <v>3.8519844778548413</v>
      </c>
      <c r="D1917" s="2">
        <f t="shared" si="176"/>
        <v>4.0040514468812587</v>
      </c>
      <c r="E1917" s="2">
        <f t="shared" si="175"/>
        <v>-0.15206696902641736</v>
      </c>
      <c r="F1917" s="2">
        <f t="shared" si="179"/>
        <v>-0.11199716127669546</v>
      </c>
      <c r="G1917" s="2">
        <f t="shared" si="177"/>
        <v>-4.0069807749721909E-2</v>
      </c>
      <c r="H1917" s="2" t="str">
        <f t="shared" si="178"/>
        <v>Hold</v>
      </c>
    </row>
    <row r="1918" spans="1:8" ht="13.5" x14ac:dyDescent="0.25">
      <c r="A1918" s="3">
        <f>TITRES_STAT!B1921</f>
        <v>44803</v>
      </c>
      <c r="B1918" s="17">
        <f>TITRES_STAT!D1921</f>
        <v>4.1900000000000004</v>
      </c>
      <c r="C1918" s="2">
        <f t="shared" si="174"/>
        <v>3.8747560966464043</v>
      </c>
      <c r="D1918" s="2">
        <f t="shared" si="176"/>
        <v>4.0178254137789429</v>
      </c>
      <c r="E1918" s="2">
        <f t="shared" si="175"/>
        <v>-0.14306931713253856</v>
      </c>
      <c r="F1918" s="2">
        <f t="shared" si="179"/>
        <v>-0.11821159244786408</v>
      </c>
      <c r="G1918" s="2">
        <f t="shared" si="177"/>
        <v>-2.4857724684674481E-2</v>
      </c>
      <c r="H1918" s="2" t="str">
        <f t="shared" si="178"/>
        <v>Hold</v>
      </c>
    </row>
    <row r="1919" spans="1:8" ht="13.5" x14ac:dyDescent="0.25">
      <c r="A1919" s="3">
        <f>TITRES_STAT!B1922</f>
        <v>44804</v>
      </c>
      <c r="B1919" s="17">
        <f>TITRES_STAT!D1922</f>
        <v>4.24</v>
      </c>
      <c r="C1919" s="2">
        <f t="shared" si="174"/>
        <v>3.9078705433161884</v>
      </c>
      <c r="D1919" s="2">
        <f t="shared" si="176"/>
        <v>4.0342827905360581</v>
      </c>
      <c r="E1919" s="2">
        <f t="shared" si="175"/>
        <v>-0.12641224721986966</v>
      </c>
      <c r="F1919" s="2">
        <f t="shared" si="179"/>
        <v>-0.11985172340226521</v>
      </c>
      <c r="G1919" s="2">
        <f t="shared" si="177"/>
        <v>-6.5605238176044411E-3</v>
      </c>
      <c r="H1919" s="2" t="str">
        <f t="shared" si="178"/>
        <v>Hold</v>
      </c>
    </row>
    <row r="1920" spans="1:8" ht="13.5" x14ac:dyDescent="0.25">
      <c r="A1920" s="3">
        <f>TITRES_STAT!B1923</f>
        <v>44805</v>
      </c>
      <c r="B1920" s="17">
        <f>TITRES_STAT!D1923</f>
        <v>4.42</v>
      </c>
      <c r="C1920" s="2">
        <f t="shared" si="174"/>
        <v>3.9528135366521595</v>
      </c>
      <c r="D1920" s="2">
        <f t="shared" si="176"/>
        <v>4.062854435681535</v>
      </c>
      <c r="E1920" s="2">
        <f t="shared" si="175"/>
        <v>-0.11004089902937553</v>
      </c>
      <c r="F1920" s="2">
        <f t="shared" si="179"/>
        <v>-0.11788955852768729</v>
      </c>
      <c r="G1920" s="2">
        <f t="shared" si="177"/>
        <v>7.8486594983117608E-3</v>
      </c>
      <c r="H1920" s="2" t="str">
        <f t="shared" si="178"/>
        <v>Sell</v>
      </c>
    </row>
    <row r="1921" spans="1:8" ht="13.5" x14ac:dyDescent="0.25">
      <c r="A1921" s="3">
        <f>TITRES_STAT!B1924</f>
        <v>44806</v>
      </c>
      <c r="B1921" s="17">
        <f>TITRES_STAT!D1924</f>
        <v>4.38</v>
      </c>
      <c r="C1921" s="2">
        <f t="shared" si="174"/>
        <v>4.0062268387056736</v>
      </c>
      <c r="D1921" s="2">
        <f t="shared" si="176"/>
        <v>4.0863466997051248</v>
      </c>
      <c r="E1921" s="2">
        <f t="shared" si="175"/>
        <v>-8.011986099945112E-2</v>
      </c>
      <c r="F1921" s="2">
        <f t="shared" si="179"/>
        <v>-0.11033561902204006</v>
      </c>
      <c r="G1921" s="2">
        <f t="shared" si="177"/>
        <v>3.021575802258894E-2</v>
      </c>
      <c r="H1921" s="2" t="str">
        <f t="shared" si="178"/>
        <v>Sell</v>
      </c>
    </row>
    <row r="1922" spans="1:8" ht="13.5" x14ac:dyDescent="0.25">
      <c r="A1922" s="3">
        <f>TITRES_STAT!B1925</f>
        <v>44809</v>
      </c>
      <c r="B1922" s="17">
        <f>TITRES_STAT!D1925</f>
        <v>4.32</v>
      </c>
      <c r="C1922" s="2">
        <f t="shared" si="174"/>
        <v>4.0360380942894158</v>
      </c>
      <c r="D1922" s="2">
        <f t="shared" si="176"/>
        <v>4.1036543515788191</v>
      </c>
      <c r="E1922" s="2">
        <f t="shared" si="175"/>
        <v>-6.7616257289403237E-2</v>
      </c>
      <c r="F1922" s="2">
        <f t="shared" si="179"/>
        <v>-0.1017917466755127</v>
      </c>
      <c r="G1922" s="2">
        <f t="shared" si="177"/>
        <v>3.4175489386109467E-2</v>
      </c>
      <c r="H1922" s="2" t="str">
        <f t="shared" si="178"/>
        <v>Sell</v>
      </c>
    </row>
    <row r="1923" spans="1:8" ht="13.5" x14ac:dyDescent="0.25">
      <c r="A1923" s="3">
        <f>TITRES_STAT!B1926</f>
        <v>44810</v>
      </c>
      <c r="B1923" s="17">
        <f>TITRES_STAT!D1926</f>
        <v>4.32</v>
      </c>
      <c r="C1923" s="2">
        <f t="shared" si="174"/>
        <v>4.0520322336295056</v>
      </c>
      <c r="D1923" s="2">
        <f t="shared" si="176"/>
        <v>4.1196799551655729</v>
      </c>
      <c r="E1923" s="2">
        <f t="shared" si="175"/>
        <v>-6.7647721536067351E-2</v>
      </c>
      <c r="F1923" s="2">
        <f t="shared" si="179"/>
        <v>-9.496294164762363E-2</v>
      </c>
      <c r="G1923" s="2">
        <f t="shared" si="177"/>
        <v>2.7315220111556279E-2</v>
      </c>
      <c r="H1923" s="2" t="str">
        <f t="shared" si="178"/>
        <v>Sell</v>
      </c>
    </row>
    <row r="1924" spans="1:8" ht="13.5" x14ac:dyDescent="0.25">
      <c r="A1924" s="3">
        <f>TITRES_STAT!B1927</f>
        <v>44811</v>
      </c>
      <c r="B1924" s="17">
        <f>TITRES_STAT!D1927</f>
        <v>4.3899999999999997</v>
      </c>
      <c r="C1924" s="2">
        <f t="shared" si="174"/>
        <v>4.0594118899941964</v>
      </c>
      <c r="D1924" s="2">
        <f t="shared" si="176"/>
        <v>4.1397036621903451</v>
      </c>
      <c r="E1924" s="2">
        <f t="shared" si="175"/>
        <v>-8.0291772196148692E-2</v>
      </c>
      <c r="F1924" s="2">
        <f t="shared" si="179"/>
        <v>-9.2028707757328659E-2</v>
      </c>
      <c r="G1924" s="2">
        <f t="shared" si="177"/>
        <v>1.1736935561179968E-2</v>
      </c>
      <c r="H1924" s="2" t="str">
        <f t="shared" si="178"/>
        <v>Sell</v>
      </c>
    </row>
    <row r="1925" spans="1:8" ht="13.5" x14ac:dyDescent="0.25">
      <c r="A1925" s="3">
        <f>TITRES_STAT!B1928</f>
        <v>44812</v>
      </c>
      <c r="B1925" s="17">
        <f>TITRES_STAT!D1928</f>
        <v>4.32</v>
      </c>
      <c r="C1925" s="2">
        <f t="shared" si="174"/>
        <v>4.065656214610474</v>
      </c>
      <c r="D1925" s="2">
        <f t="shared" si="176"/>
        <v>4.1530589464725418</v>
      </c>
      <c r="E1925" s="2">
        <f t="shared" si="175"/>
        <v>-8.7402731862067817E-2</v>
      </c>
      <c r="F1925" s="2">
        <f t="shared" si="179"/>
        <v>-9.1103512578276508E-2</v>
      </c>
      <c r="G1925" s="2">
        <f t="shared" si="177"/>
        <v>3.7007807162086903E-3</v>
      </c>
      <c r="H1925" s="2" t="str">
        <f t="shared" si="178"/>
        <v>Sell</v>
      </c>
    </row>
    <row r="1926" spans="1:8" ht="13.5" x14ac:dyDescent="0.25">
      <c r="A1926" s="3">
        <f>TITRES_STAT!B1929</f>
        <v>44813</v>
      </c>
      <c r="B1926" s="17">
        <f>TITRES_STAT!D1929</f>
        <v>4.3</v>
      </c>
      <c r="C1926" s="2">
        <f t="shared" si="174"/>
        <v>4.0709398739011702</v>
      </c>
      <c r="D1926" s="2">
        <f t="shared" si="176"/>
        <v>4.1639434689560577</v>
      </c>
      <c r="E1926" s="2">
        <f t="shared" si="175"/>
        <v>-9.3003595054887533E-2</v>
      </c>
      <c r="F1926" s="2">
        <f t="shared" si="179"/>
        <v>-9.1483529073598718E-2</v>
      </c>
      <c r="G1926" s="2">
        <f t="shared" si="177"/>
        <v>-1.5200659812888151E-3</v>
      </c>
      <c r="H1926" s="2" t="str">
        <f t="shared" si="178"/>
        <v>Hold</v>
      </c>
    </row>
    <row r="1927" spans="1:8" ht="13.5" x14ac:dyDescent="0.25">
      <c r="A1927" s="3">
        <f>TITRES_STAT!B1930</f>
        <v>44816</v>
      </c>
      <c r="B1927" s="17">
        <f>TITRES_STAT!D1930</f>
        <v>4.28</v>
      </c>
      <c r="C1927" s="2">
        <f t="shared" si="174"/>
        <v>4.0738722009932982</v>
      </c>
      <c r="D1927" s="2">
        <f t="shared" si="176"/>
        <v>4.1725402490333874</v>
      </c>
      <c r="E1927" s="2">
        <f t="shared" si="175"/>
        <v>-9.8668048040089218E-2</v>
      </c>
      <c r="F1927" s="2">
        <f t="shared" si="179"/>
        <v>-9.2920432866896815E-2</v>
      </c>
      <c r="G1927" s="2">
        <f t="shared" si="177"/>
        <v>-5.7476151731924024E-3</v>
      </c>
      <c r="H1927" s="2" t="str">
        <f t="shared" si="178"/>
        <v>Hold</v>
      </c>
    </row>
    <row r="1928" spans="1:8" ht="13.5" x14ac:dyDescent="0.25">
      <c r="A1928" s="3">
        <f>TITRES_STAT!B1931</f>
        <v>44817</v>
      </c>
      <c r="B1928" s="17">
        <f>TITRES_STAT!D1931</f>
        <v>4.2</v>
      </c>
      <c r="C1928" s="2">
        <f t="shared" si="174"/>
        <v>4.091738016225098</v>
      </c>
      <c r="D1928" s="2">
        <f t="shared" si="176"/>
        <v>4.1745743046605437</v>
      </c>
      <c r="E1928" s="2">
        <f t="shared" si="175"/>
        <v>-8.283628843544566E-2</v>
      </c>
      <c r="F1928" s="2">
        <f t="shared" si="179"/>
        <v>-9.0903603980606595E-2</v>
      </c>
      <c r="G1928" s="2">
        <f t="shared" si="177"/>
        <v>8.0673155451609357E-3</v>
      </c>
      <c r="H1928" s="2" t="str">
        <f t="shared" si="178"/>
        <v>Sell</v>
      </c>
    </row>
    <row r="1929" spans="1:8" ht="13.5" x14ac:dyDescent="0.25">
      <c r="A1929" s="3">
        <f>TITRES_STAT!B1932</f>
        <v>44818</v>
      </c>
      <c r="B1929" s="17">
        <f>TITRES_STAT!D1932</f>
        <v>4.12</v>
      </c>
      <c r="C1929" s="2">
        <f t="shared" si="174"/>
        <v>4.1145475521904675</v>
      </c>
      <c r="D1929" s="2">
        <f t="shared" si="176"/>
        <v>4.1705317635745773</v>
      </c>
      <c r="E1929" s="2">
        <f t="shared" si="175"/>
        <v>-5.5984211384109805E-2</v>
      </c>
      <c r="F1929" s="2">
        <f t="shared" si="179"/>
        <v>-8.3919725461307243E-2</v>
      </c>
      <c r="G1929" s="2">
        <f t="shared" si="177"/>
        <v>2.7935514077197438E-2</v>
      </c>
      <c r="H1929" s="2" t="str">
        <f t="shared" si="178"/>
        <v>Sell</v>
      </c>
    </row>
    <row r="1930" spans="1:8" ht="13.5" x14ac:dyDescent="0.25">
      <c r="A1930" s="3">
        <f>TITRES_STAT!B1933</f>
        <v>44819</v>
      </c>
      <c r="B1930" s="17">
        <f>TITRES_STAT!D1933</f>
        <v>4.0999999999999996</v>
      </c>
      <c r="C1930" s="2">
        <f t="shared" si="174"/>
        <v>4.1615402364688574</v>
      </c>
      <c r="D1930" s="2">
        <f t="shared" si="176"/>
        <v>4.1653071884949791</v>
      </c>
      <c r="E1930" s="2">
        <f t="shared" si="175"/>
        <v>-3.7669520261216505E-3</v>
      </c>
      <c r="F1930" s="2">
        <f t="shared" si="179"/>
        <v>-6.7889170774270133E-2</v>
      </c>
      <c r="G1930" s="2">
        <f t="shared" si="177"/>
        <v>6.4122218748148482E-2</v>
      </c>
      <c r="H1930" s="2" t="str">
        <f t="shared" si="178"/>
        <v>Sell</v>
      </c>
    </row>
    <row r="1931" spans="1:8" ht="13.5" x14ac:dyDescent="0.25">
      <c r="A1931" s="3">
        <f>TITRES_STAT!B1934</f>
        <v>44820</v>
      </c>
      <c r="B1931" s="17">
        <f>TITRES_STAT!D1934</f>
        <v>4.0999999999999996</v>
      </c>
      <c r="C1931" s="2">
        <f t="shared" si="174"/>
        <v>4.1951494308582644</v>
      </c>
      <c r="D1931" s="2">
        <f t="shared" si="176"/>
        <v>4.1604696189768324</v>
      </c>
      <c r="E1931" s="2">
        <f t="shared" si="175"/>
        <v>3.4679811881431988E-2</v>
      </c>
      <c r="F1931" s="2">
        <f t="shared" si="179"/>
        <v>-4.7375374243129709E-2</v>
      </c>
      <c r="G1931" s="2">
        <f t="shared" si="177"/>
        <v>8.2055186124561696E-2</v>
      </c>
      <c r="H1931" s="2" t="str">
        <f t="shared" si="178"/>
        <v>Sell</v>
      </c>
    </row>
    <row r="1932" spans="1:8" ht="13.5" x14ac:dyDescent="0.25">
      <c r="A1932" s="3">
        <f>TITRES_STAT!B1935</f>
        <v>44823</v>
      </c>
      <c r="B1932" s="17">
        <f>TITRES_STAT!D1935</f>
        <v>3.98</v>
      </c>
      <c r="C1932" s="2">
        <f t="shared" si="174"/>
        <v>4.2143572107262237</v>
      </c>
      <c r="D1932" s="2">
        <f t="shared" si="176"/>
        <v>4.1471014990526225</v>
      </c>
      <c r="E1932" s="2">
        <f t="shared" si="175"/>
        <v>6.7255711673601226E-2</v>
      </c>
      <c r="F1932" s="2">
        <f t="shared" si="179"/>
        <v>-2.4449157059783524E-2</v>
      </c>
      <c r="G1932" s="2">
        <f t="shared" si="177"/>
        <v>9.1704868733384751E-2</v>
      </c>
      <c r="H1932" s="2" t="str">
        <f t="shared" si="178"/>
        <v>Sell</v>
      </c>
    </row>
    <row r="1933" spans="1:8" ht="13.5" x14ac:dyDescent="0.25">
      <c r="A1933" s="3">
        <f>TITRES_STAT!B1936</f>
        <v>44824</v>
      </c>
      <c r="B1933" s="17">
        <f>TITRES_STAT!D1936</f>
        <v>4</v>
      </c>
      <c r="C1933" s="2">
        <f t="shared" si="174"/>
        <v>4.230609947537574</v>
      </c>
      <c r="D1933" s="2">
        <f t="shared" si="176"/>
        <v>4.1362050917153912</v>
      </c>
      <c r="E1933" s="2">
        <f t="shared" si="175"/>
        <v>9.4404855822182832E-2</v>
      </c>
      <c r="F1933" s="2">
        <f t="shared" si="179"/>
        <v>-6.7835448339025398E-4</v>
      </c>
      <c r="G1933" s="2">
        <f t="shared" si="177"/>
        <v>9.5083210305573082E-2</v>
      </c>
      <c r="H1933" s="2" t="str">
        <f t="shared" si="178"/>
        <v>Sell</v>
      </c>
    </row>
    <row r="1934" spans="1:8" ht="13.5" x14ac:dyDescent="0.25">
      <c r="A1934" s="3">
        <f>TITRES_STAT!B1937</f>
        <v>44825</v>
      </c>
      <c r="B1934" s="17">
        <f>TITRES_STAT!D1937</f>
        <v>4.0999999999999996</v>
      </c>
      <c r="C1934" s="2">
        <f t="shared" si="174"/>
        <v>4.2551314940702545</v>
      </c>
      <c r="D1934" s="2">
        <f t="shared" si="176"/>
        <v>4.1335232330698064</v>
      </c>
      <c r="E1934" s="2">
        <f t="shared" si="175"/>
        <v>0.12160826100044808</v>
      </c>
      <c r="F1934" s="2">
        <f t="shared" si="179"/>
        <v>2.3778968613377416E-2</v>
      </c>
      <c r="G1934" s="2">
        <f t="shared" si="177"/>
        <v>9.7829292387070665E-2</v>
      </c>
      <c r="H1934" s="2" t="str">
        <f t="shared" si="178"/>
        <v>Sell</v>
      </c>
    </row>
    <row r="1935" spans="1:8" ht="13.5" x14ac:dyDescent="0.25">
      <c r="A1935" s="3">
        <f>TITRES_STAT!B1938</f>
        <v>44826</v>
      </c>
      <c r="B1935" s="17">
        <f>TITRES_STAT!D1938</f>
        <v>4</v>
      </c>
      <c r="C1935" s="2">
        <f t="shared" ref="C1935:C1998" si="180">$C$4*B1925+C1934*(1-$C$4)</f>
        <v>4.2651112642132922</v>
      </c>
      <c r="D1935" s="2">
        <f t="shared" si="176"/>
        <v>4.1236326232127833</v>
      </c>
      <c r="E1935" s="2">
        <f t="shared" si="175"/>
        <v>0.14147864100050889</v>
      </c>
      <c r="F1935" s="2">
        <f t="shared" si="179"/>
        <v>4.7318903090803707E-2</v>
      </c>
      <c r="G1935" s="2">
        <f t="shared" si="177"/>
        <v>9.415973790970518E-2</v>
      </c>
      <c r="H1935" s="2" t="str">
        <f t="shared" si="178"/>
        <v>Sell</v>
      </c>
    </row>
    <row r="1936" spans="1:8" ht="13.5" x14ac:dyDescent="0.25">
      <c r="A1936" s="3">
        <f>TITRES_STAT!B1939</f>
        <v>44827</v>
      </c>
      <c r="B1936" s="17">
        <f>TITRES_STAT!D1939</f>
        <v>4.09</v>
      </c>
      <c r="C1936" s="2">
        <f t="shared" si="180"/>
        <v>4.2704787620266318</v>
      </c>
      <c r="D1936" s="2">
        <f t="shared" si="176"/>
        <v>4.1211413177896139</v>
      </c>
      <c r="E1936" s="2">
        <f t="shared" si="175"/>
        <v>0.14933744423701789</v>
      </c>
      <c r="F1936" s="2">
        <f t="shared" si="179"/>
        <v>6.7722611320046547E-2</v>
      </c>
      <c r="G1936" s="2">
        <f t="shared" si="177"/>
        <v>8.1614832916971344E-2</v>
      </c>
      <c r="H1936" s="2" t="str">
        <f t="shared" si="178"/>
        <v>Sell</v>
      </c>
    </row>
    <row r="1937" spans="1:8" ht="13.5" x14ac:dyDescent="0.25">
      <c r="A1937" s="3">
        <f>TITRES_STAT!B1940</f>
        <v>44830</v>
      </c>
      <c r="B1937" s="17">
        <f>TITRES_STAT!D1940</f>
        <v>3.98</v>
      </c>
      <c r="C1937" s="2">
        <f t="shared" si="180"/>
        <v>4.2719435678686883</v>
      </c>
      <c r="D1937" s="2">
        <f t="shared" si="176"/>
        <v>4.1106864053607532</v>
      </c>
      <c r="E1937" s="2">
        <f t="shared" si="175"/>
        <v>0.16125716250793509</v>
      </c>
      <c r="F1937" s="2">
        <f t="shared" si="179"/>
        <v>8.6429521557624261E-2</v>
      </c>
      <c r="G1937" s="2">
        <f t="shared" si="177"/>
        <v>7.4827640950310831E-2</v>
      </c>
      <c r="H1937" s="2" t="str">
        <f t="shared" si="178"/>
        <v>Sell</v>
      </c>
    </row>
    <row r="1938" spans="1:8" ht="13.5" x14ac:dyDescent="0.25">
      <c r="A1938" s="3">
        <f>TITRES_STAT!B1941</f>
        <v>44831</v>
      </c>
      <c r="B1938" s="17">
        <f>TITRES_STAT!D1941</f>
        <v>4.0999999999999996</v>
      </c>
      <c r="C1938" s="2">
        <f t="shared" si="180"/>
        <v>4.2608753266581214</v>
      </c>
      <c r="D1938" s="2">
        <f t="shared" si="176"/>
        <v>4.109894819778475</v>
      </c>
      <c r="E1938" s="2">
        <f t="shared" si="175"/>
        <v>0.15098050687964637</v>
      </c>
      <c r="F1938" s="2">
        <f t="shared" si="179"/>
        <v>9.9339718622028686E-2</v>
      </c>
      <c r="G1938" s="2">
        <f t="shared" si="177"/>
        <v>5.1640788257617684E-2</v>
      </c>
      <c r="H1938" s="2" t="str">
        <f t="shared" si="178"/>
        <v>Sell</v>
      </c>
    </row>
    <row r="1939" spans="1:8" ht="13.5" x14ac:dyDescent="0.25">
      <c r="A1939" s="3">
        <f>TITRES_STAT!B1942</f>
        <v>44832</v>
      </c>
      <c r="B1939" s="17">
        <f>TITRES_STAT!D1942</f>
        <v>4.0999999999999996</v>
      </c>
      <c r="C1939" s="2">
        <f t="shared" si="180"/>
        <v>4.2392021994799487</v>
      </c>
      <c r="D1939" s="2">
        <f t="shared" si="176"/>
        <v>4.1091618701652548</v>
      </c>
      <c r="E1939" s="2">
        <f t="shared" si="175"/>
        <v>0.13004032931469389</v>
      </c>
      <c r="F1939" s="2">
        <f t="shared" si="179"/>
        <v>0.10547984076056174</v>
      </c>
      <c r="G1939" s="2">
        <f t="shared" si="177"/>
        <v>2.4560488554132148E-2</v>
      </c>
      <c r="H1939" s="2" t="str">
        <f t="shared" si="178"/>
        <v>Sell</v>
      </c>
    </row>
    <row r="1940" spans="1:8" ht="13.5" x14ac:dyDescent="0.25">
      <c r="A1940" s="3">
        <f>TITRES_STAT!B1943</f>
        <v>44833</v>
      </c>
      <c r="B1940" s="17">
        <f>TITRES_STAT!D1943</f>
        <v>4.0999999999999996</v>
      </c>
      <c r="C1940" s="2">
        <f t="shared" si="180"/>
        <v>4.2177864764830328</v>
      </c>
      <c r="D1940" s="2">
        <f t="shared" si="176"/>
        <v>4.108483213115977</v>
      </c>
      <c r="E1940" s="2">
        <f t="shared" si="175"/>
        <v>0.10930326336705587</v>
      </c>
      <c r="F1940" s="2">
        <f t="shared" si="179"/>
        <v>0.10624452528186057</v>
      </c>
      <c r="G1940" s="2">
        <f t="shared" si="177"/>
        <v>3.0587380851953005E-3</v>
      </c>
      <c r="H1940" s="2" t="str">
        <f t="shared" si="178"/>
        <v>Sell</v>
      </c>
    </row>
    <row r="1941" spans="1:8" ht="13.5" x14ac:dyDescent="0.25">
      <c r="A1941" s="3">
        <f>TITRES_STAT!B1944</f>
        <v>44834</v>
      </c>
      <c r="B1941" s="17">
        <f>TITRES_STAT!D1944</f>
        <v>4.08</v>
      </c>
      <c r="C1941" s="2">
        <f t="shared" si="180"/>
        <v>4.1996654801010278</v>
      </c>
      <c r="D1941" s="2">
        <f t="shared" si="176"/>
        <v>4.1063733454777562</v>
      </c>
      <c r="E1941" s="2">
        <f t="shared" si="175"/>
        <v>9.3292134623271572E-2</v>
      </c>
      <c r="F1941" s="2">
        <f t="shared" si="179"/>
        <v>0.10365404715014277</v>
      </c>
      <c r="G1941" s="2">
        <f t="shared" si="177"/>
        <v>-1.03619125268712E-2</v>
      </c>
      <c r="H1941" s="2" t="str">
        <f t="shared" si="178"/>
        <v>Hold</v>
      </c>
    </row>
    <row r="1942" spans="1:8" ht="13.5" x14ac:dyDescent="0.25">
      <c r="A1942" s="3">
        <f>TITRES_STAT!B1945</f>
        <v>44837</v>
      </c>
      <c r="B1942" s="17">
        <f>TITRES_STAT!D1945</f>
        <v>4</v>
      </c>
      <c r="C1942" s="2">
        <f t="shared" si="180"/>
        <v>4.1658707908547159</v>
      </c>
      <c r="D1942" s="2">
        <f t="shared" si="176"/>
        <v>4.0984938384053304</v>
      </c>
      <c r="E1942" s="2">
        <f t="shared" si="175"/>
        <v>6.7376952449385463E-2</v>
      </c>
      <c r="F1942" s="2">
        <f t="shared" si="179"/>
        <v>9.6398628209991316E-2</v>
      </c>
      <c r="G1942" s="2">
        <f t="shared" si="177"/>
        <v>-2.9021675760605853E-2</v>
      </c>
      <c r="H1942" s="2" t="str">
        <f t="shared" si="178"/>
        <v>Hold</v>
      </c>
    </row>
    <row r="1943" spans="1:8" ht="13.5" x14ac:dyDescent="0.25">
      <c r="A1943" s="3">
        <f>TITRES_STAT!B1946</f>
        <v>44838</v>
      </c>
      <c r="B1943" s="17">
        <f>TITRES_STAT!D1946</f>
        <v>4</v>
      </c>
      <c r="C1943" s="2">
        <f t="shared" si="180"/>
        <v>4.1403522076462984</v>
      </c>
      <c r="D1943" s="2">
        <f t="shared" si="176"/>
        <v>4.0911979985234534</v>
      </c>
      <c r="E1943" s="2">
        <f t="shared" si="175"/>
        <v>4.9154209122844961E-2</v>
      </c>
      <c r="F1943" s="2">
        <f t="shared" si="179"/>
        <v>8.6949744392562048E-2</v>
      </c>
      <c r="G1943" s="2">
        <f t="shared" si="177"/>
        <v>-3.7795535269717087E-2</v>
      </c>
      <c r="H1943" s="2" t="str">
        <f t="shared" si="178"/>
        <v>Hold</v>
      </c>
    </row>
    <row r="1944" spans="1:8" ht="13.5" x14ac:dyDescent="0.25">
      <c r="A1944" s="3">
        <f>TITRES_STAT!B1947</f>
        <v>44839</v>
      </c>
      <c r="B1944" s="17">
        <f>TITRES_STAT!D1947</f>
        <v>3.85</v>
      </c>
      <c r="C1944" s="2">
        <f t="shared" si="180"/>
        <v>4.1341441757007136</v>
      </c>
      <c r="D1944" s="2">
        <f t="shared" si="176"/>
        <v>4.0733314801143088</v>
      </c>
      <c r="E1944" s="2">
        <f t="shared" si="175"/>
        <v>6.0812695586404786E-2</v>
      </c>
      <c r="F1944" s="2">
        <f t="shared" si="179"/>
        <v>8.1722334631330606E-2</v>
      </c>
      <c r="G1944" s="2">
        <f t="shared" si="177"/>
        <v>-2.0909639044925821E-2</v>
      </c>
      <c r="H1944" s="2" t="str">
        <f t="shared" si="178"/>
        <v>Hold</v>
      </c>
    </row>
    <row r="1945" spans="1:8" ht="13.5" x14ac:dyDescent="0.25">
      <c r="A1945" s="3">
        <f>TITRES_STAT!B1948</f>
        <v>44840</v>
      </c>
      <c r="B1945" s="17">
        <f>TITRES_STAT!D1948</f>
        <v>3.8</v>
      </c>
      <c r="C1945" s="2">
        <f t="shared" si="180"/>
        <v>4.1135066102082956</v>
      </c>
      <c r="D1945" s="2">
        <f t="shared" si="176"/>
        <v>4.053084703809545</v>
      </c>
      <c r="E1945" s="2">
        <f t="shared" si="175"/>
        <v>6.0421906398750558E-2</v>
      </c>
      <c r="F1945" s="2">
        <f t="shared" si="179"/>
        <v>7.7462248984814602E-2</v>
      </c>
      <c r="G1945" s="2">
        <f t="shared" si="177"/>
        <v>-1.7040342586064045E-2</v>
      </c>
      <c r="H1945" s="2" t="str">
        <f t="shared" si="178"/>
        <v>Hold</v>
      </c>
    </row>
    <row r="1946" spans="1:8" ht="13.5" x14ac:dyDescent="0.25">
      <c r="A1946" s="3">
        <f>TITRES_STAT!B1949</f>
        <v>44841</v>
      </c>
      <c r="B1946" s="17">
        <f>TITRES_STAT!D1949</f>
        <v>3.78</v>
      </c>
      <c r="C1946" s="2">
        <f t="shared" si="180"/>
        <v>4.1098902086377889</v>
      </c>
      <c r="D1946" s="2">
        <f t="shared" si="176"/>
        <v>4.0328562072310605</v>
      </c>
      <c r="E1946" s="2">
        <f t="shared" si="175"/>
        <v>7.7034001406728336E-2</v>
      </c>
      <c r="F1946" s="2">
        <f t="shared" si="179"/>
        <v>7.7376599469197352E-2</v>
      </c>
      <c r="G1946" s="2">
        <f t="shared" si="177"/>
        <v>-3.4259806246901559E-4</v>
      </c>
      <c r="H1946" s="2" t="str">
        <f t="shared" si="178"/>
        <v>Hold</v>
      </c>
    </row>
    <row r="1947" spans="1:8" ht="13.5" x14ac:dyDescent="0.25">
      <c r="A1947" s="3">
        <f>TITRES_STAT!B1950</f>
        <v>44844</v>
      </c>
      <c r="B1947" s="17">
        <f>TITRES_STAT!D1950</f>
        <v>3.7</v>
      </c>
      <c r="C1947" s="2">
        <f t="shared" si="180"/>
        <v>4.0899070996165907</v>
      </c>
      <c r="D1947" s="2">
        <f t="shared" si="176"/>
        <v>4.0082001918806114</v>
      </c>
      <c r="E1947" s="2">
        <f t="shared" si="175"/>
        <v>8.1706907735979328E-2</v>
      </c>
      <c r="F1947" s="2">
        <f t="shared" si="179"/>
        <v>7.824266112255375E-2</v>
      </c>
      <c r="G1947" s="2">
        <f t="shared" si="177"/>
        <v>3.4642466134255784E-3</v>
      </c>
      <c r="H1947" s="2" t="str">
        <f t="shared" si="178"/>
        <v>Sell</v>
      </c>
    </row>
    <row r="1948" spans="1:8" ht="13.5" x14ac:dyDescent="0.25">
      <c r="A1948" s="3">
        <f>TITRES_STAT!B1951</f>
        <v>44845</v>
      </c>
      <c r="B1948" s="17">
        <f>TITRES_STAT!D1951</f>
        <v>3.65</v>
      </c>
      <c r="C1948" s="2">
        <f t="shared" si="180"/>
        <v>4.0914598535217301</v>
      </c>
      <c r="D1948" s="2">
        <f t="shared" si="176"/>
        <v>3.9816668443338994</v>
      </c>
      <c r="E1948" s="2">
        <f t="shared" ref="E1948:E2011" si="181">C1948-D1948</f>
        <v>0.10979300918783075</v>
      </c>
      <c r="F1948" s="2">
        <f t="shared" si="179"/>
        <v>8.455273073560915E-2</v>
      </c>
      <c r="G1948" s="2">
        <f t="shared" si="177"/>
        <v>2.5240278452221598E-2</v>
      </c>
      <c r="H1948" s="2" t="str">
        <f t="shared" si="178"/>
        <v>Sell</v>
      </c>
    </row>
    <row r="1949" spans="1:8" ht="13.5" x14ac:dyDescent="0.25">
      <c r="A1949" s="3">
        <f>TITRES_STAT!B1952</f>
        <v>44846</v>
      </c>
      <c r="B1949" s="17">
        <f>TITRES_STAT!D1952</f>
        <v>3.64</v>
      </c>
      <c r="C1949" s="2">
        <f t="shared" si="180"/>
        <v>4.0927737222106941</v>
      </c>
      <c r="D1949" s="2">
        <f t="shared" ref="D1949:D2012" si="182">$D$4*B1949+(1-$D$4)*D1948</f>
        <v>3.9563581891980548</v>
      </c>
      <c r="E1949" s="2">
        <f t="shared" si="181"/>
        <v>0.13641553301263931</v>
      </c>
      <c r="F1949" s="2">
        <f t="shared" si="179"/>
        <v>9.4925291191015185E-2</v>
      </c>
      <c r="G1949" s="2">
        <f t="shared" si="177"/>
        <v>4.1490241821624127E-2</v>
      </c>
      <c r="H1949" s="2" t="str">
        <f t="shared" si="178"/>
        <v>Sell</v>
      </c>
    </row>
    <row r="1950" spans="1:8" ht="13.5" x14ac:dyDescent="0.25">
      <c r="A1950" s="3">
        <f>TITRES_STAT!B1953</f>
        <v>44847</v>
      </c>
      <c r="B1950" s="17">
        <f>TITRES_STAT!D1953</f>
        <v>3.65</v>
      </c>
      <c r="C1950" s="2">
        <f t="shared" si="180"/>
        <v>4.0938854572552028</v>
      </c>
      <c r="D1950" s="2">
        <f t="shared" si="182"/>
        <v>3.9336649899981992</v>
      </c>
      <c r="E1950" s="2">
        <f t="shared" si="181"/>
        <v>0.16022046725700356</v>
      </c>
      <c r="F1950" s="2">
        <f t="shared" si="179"/>
        <v>0.10798432640421288</v>
      </c>
      <c r="G1950" s="2">
        <f t="shared" si="177"/>
        <v>5.2236140852790686E-2</v>
      </c>
      <c r="H1950" s="2" t="str">
        <f t="shared" si="178"/>
        <v>Sell</v>
      </c>
    </row>
    <row r="1951" spans="1:8" ht="13.5" x14ac:dyDescent="0.25">
      <c r="A1951" s="3">
        <f>TITRES_STAT!B1954</f>
        <v>44848</v>
      </c>
      <c r="B1951" s="17">
        <f>TITRES_STAT!D1954</f>
        <v>3.84</v>
      </c>
      <c r="C1951" s="2">
        <f t="shared" si="180"/>
        <v>4.0917492330620941</v>
      </c>
      <c r="D1951" s="2">
        <f t="shared" si="182"/>
        <v>3.9267268425909254</v>
      </c>
      <c r="E1951" s="2">
        <f t="shared" si="181"/>
        <v>0.16502239047116873</v>
      </c>
      <c r="F1951" s="2">
        <f t="shared" si="179"/>
        <v>0.11939193921760406</v>
      </c>
      <c r="G1951" s="2">
        <f t="shared" si="177"/>
        <v>4.5630451253564672E-2</v>
      </c>
      <c r="H1951" s="2" t="str">
        <f t="shared" si="178"/>
        <v>Sell</v>
      </c>
    </row>
    <row r="1952" spans="1:8" ht="13.5" x14ac:dyDescent="0.25">
      <c r="A1952" s="3">
        <f>TITRES_STAT!B1955</f>
        <v>44851</v>
      </c>
      <c r="B1952" s="17">
        <f>TITRES_STAT!D1955</f>
        <v>3.8</v>
      </c>
      <c r="C1952" s="2">
        <f t="shared" si="180"/>
        <v>4.0776339664371566</v>
      </c>
      <c r="D1952" s="2">
        <f t="shared" si="182"/>
        <v>3.9173396690656714</v>
      </c>
      <c r="E1952" s="2">
        <f t="shared" si="181"/>
        <v>0.16029429737148515</v>
      </c>
      <c r="F1952" s="2">
        <f t="shared" si="179"/>
        <v>0.12757241084838028</v>
      </c>
      <c r="G1952" s="2">
        <f t="shared" si="177"/>
        <v>3.2721886523104871E-2</v>
      </c>
      <c r="H1952" s="2" t="str">
        <f t="shared" si="178"/>
        <v>Sell</v>
      </c>
    </row>
    <row r="1953" spans="1:8" ht="13.5" x14ac:dyDescent="0.25">
      <c r="A1953" s="3">
        <f>TITRES_STAT!B1956</f>
        <v>44852</v>
      </c>
      <c r="B1953" s="17">
        <f>TITRES_STAT!D1956</f>
        <v>3.85</v>
      </c>
      <c r="C1953" s="2">
        <f t="shared" si="180"/>
        <v>4.0656902792929781</v>
      </c>
      <c r="D1953" s="2">
        <f t="shared" si="182"/>
        <v>3.9123515454311772</v>
      </c>
      <c r="E1953" s="2">
        <f t="shared" si="181"/>
        <v>0.15333873386180086</v>
      </c>
      <c r="F1953" s="2">
        <f t="shared" si="179"/>
        <v>0.1327256754510644</v>
      </c>
      <c r="G1953" s="2">
        <f t="shared" si="177"/>
        <v>2.0613058410736462E-2</v>
      </c>
      <c r="H1953" s="2" t="str">
        <f t="shared" si="178"/>
        <v>Sell</v>
      </c>
    </row>
    <row r="1954" spans="1:8" ht="13.5" x14ac:dyDescent="0.25">
      <c r="A1954" s="3">
        <f>TITRES_STAT!B1957</f>
        <v>44853</v>
      </c>
      <c r="B1954" s="17">
        <f>TITRES_STAT!D1957</f>
        <v>3.78</v>
      </c>
      <c r="C1954" s="2">
        <f t="shared" si="180"/>
        <v>4.0325071594017503</v>
      </c>
      <c r="D1954" s="2">
        <f t="shared" si="182"/>
        <v>3.9025477272510898</v>
      </c>
      <c r="E1954" s="2">
        <f t="shared" si="181"/>
        <v>0.12995943215066053</v>
      </c>
      <c r="F1954" s="2">
        <f t="shared" si="179"/>
        <v>0.13217242679098362</v>
      </c>
      <c r="G1954" s="2">
        <f t="shared" si="177"/>
        <v>-2.212994640323096E-3</v>
      </c>
      <c r="H1954" s="2" t="str">
        <f t="shared" si="178"/>
        <v>Hold</v>
      </c>
    </row>
    <row r="1955" spans="1:8" ht="13.5" x14ac:dyDescent="0.25">
      <c r="A1955" s="3">
        <f>TITRES_STAT!B1958</f>
        <v>44854</v>
      </c>
      <c r="B1955" s="17">
        <f>TITRES_STAT!D1958</f>
        <v>3.85</v>
      </c>
      <c r="C1955" s="2">
        <f t="shared" si="180"/>
        <v>3.9967368271860964</v>
      </c>
      <c r="D1955" s="2">
        <f t="shared" si="182"/>
        <v>3.8986553030102682</v>
      </c>
      <c r="E1955" s="2">
        <f t="shared" si="181"/>
        <v>9.8081524175828161E-2</v>
      </c>
      <c r="F1955" s="2">
        <f t="shared" si="179"/>
        <v>0.12535424626795255</v>
      </c>
      <c r="G1955" s="2">
        <f t="shared" si="177"/>
        <v>-2.7272722092124391E-2</v>
      </c>
      <c r="H1955" s="2" t="str">
        <f t="shared" si="178"/>
        <v>Hold</v>
      </c>
    </row>
    <row r="1956" spans="1:8" ht="13.5" x14ac:dyDescent="0.25">
      <c r="A1956" s="3">
        <f>TITRES_STAT!B1959</f>
        <v>44855</v>
      </c>
      <c r="B1956" s="17">
        <f>TITRES_STAT!D1959</f>
        <v>3.8</v>
      </c>
      <c r="C1956" s="2">
        <f t="shared" si="180"/>
        <v>3.9633926999266968</v>
      </c>
      <c r="D1956" s="2">
        <f t="shared" si="182"/>
        <v>3.8913475027872853</v>
      </c>
      <c r="E1956" s="2">
        <f t="shared" si="181"/>
        <v>7.2045197139411599E-2</v>
      </c>
      <c r="F1956" s="2">
        <f t="shared" si="179"/>
        <v>0.11469243644224437</v>
      </c>
      <c r="G1956" s="2">
        <f t="shared" ref="G1956:G2019" si="183">E1956-F1956</f>
        <v>-4.2647239302832776E-2</v>
      </c>
      <c r="H1956" s="2" t="str">
        <f t="shared" ref="H1956:H2019" si="184">IF(G1956&lt;0,"Hold","Sell")</f>
        <v>Hold</v>
      </c>
    </row>
    <row r="1957" spans="1:8" ht="13.5" x14ac:dyDescent="0.25">
      <c r="A1957" s="3">
        <f>TITRES_STAT!B1960</f>
        <v>44858</v>
      </c>
      <c r="B1957" s="17">
        <f>TITRES_STAT!D1960</f>
        <v>3.84</v>
      </c>
      <c r="C1957" s="2">
        <f t="shared" si="180"/>
        <v>3.9228707460918204</v>
      </c>
      <c r="D1957" s="2">
        <f t="shared" si="182"/>
        <v>3.8875439840623014</v>
      </c>
      <c r="E1957" s="2">
        <f t="shared" si="181"/>
        <v>3.532676202951901E-2</v>
      </c>
      <c r="F1957" s="2">
        <f t="shared" ref="F1957:F2020" si="185">(E1957*(2/(10)))+((1-(2/10))*F1956)</f>
        <v>9.8819301559699313E-2</v>
      </c>
      <c r="G1957" s="2">
        <f t="shared" si="183"/>
        <v>-6.3492539530180303E-2</v>
      </c>
      <c r="H1957" s="2" t="str">
        <f t="shared" si="184"/>
        <v>Hold</v>
      </c>
    </row>
    <row r="1958" spans="1:8" ht="13.5" x14ac:dyDescent="0.25">
      <c r="A1958" s="3">
        <f>TITRES_STAT!B1961</f>
        <v>44859</v>
      </c>
      <c r="B1958" s="17">
        <f>TITRES_STAT!D1961</f>
        <v>3.83</v>
      </c>
      <c r="C1958" s="2">
        <f t="shared" si="180"/>
        <v>3.8808906313084632</v>
      </c>
      <c r="D1958" s="2">
        <f t="shared" si="182"/>
        <v>3.8832814667243531</v>
      </c>
      <c r="E1958" s="2">
        <f t="shared" si="181"/>
        <v>-2.3908354158899137E-3</v>
      </c>
      <c r="F1958" s="2">
        <f t="shared" si="185"/>
        <v>7.8577274164581476E-2</v>
      </c>
      <c r="G1958" s="2">
        <f t="shared" si="183"/>
        <v>-8.096810958047139E-2</v>
      </c>
      <c r="H1958" s="2" t="str">
        <f t="shared" si="184"/>
        <v>Hold</v>
      </c>
    </row>
    <row r="1959" spans="1:8" ht="13.5" x14ac:dyDescent="0.25">
      <c r="A1959" s="3">
        <f>TITRES_STAT!B1962</f>
        <v>44860</v>
      </c>
      <c r="B1959" s="17">
        <f>TITRES_STAT!D1962</f>
        <v>3.9</v>
      </c>
      <c r="C1959" s="2">
        <f t="shared" si="180"/>
        <v>3.8438305341840842</v>
      </c>
      <c r="D1959" s="2">
        <f t="shared" si="182"/>
        <v>3.8845198765966233</v>
      </c>
      <c r="E1959" s="2">
        <f t="shared" si="181"/>
        <v>-4.0689342412539187E-2</v>
      </c>
      <c r="F1959" s="2">
        <f t="shared" si="185"/>
        <v>5.4723950849157342E-2</v>
      </c>
      <c r="G1959" s="2">
        <f t="shared" si="183"/>
        <v>-9.5413293261696536E-2</v>
      </c>
      <c r="H1959" s="2" t="str">
        <f t="shared" si="184"/>
        <v>Hold</v>
      </c>
    </row>
    <row r="1960" spans="1:8" ht="13.5" x14ac:dyDescent="0.25">
      <c r="A1960" s="3">
        <f>TITRES_STAT!B1963</f>
        <v>44861</v>
      </c>
      <c r="B1960" s="17">
        <f>TITRES_STAT!D1963</f>
        <v>3.9</v>
      </c>
      <c r="C1960" s="2">
        <f t="shared" si="180"/>
        <v>3.8140104520019174</v>
      </c>
      <c r="D1960" s="2">
        <f t="shared" si="182"/>
        <v>3.8856665524042806</v>
      </c>
      <c r="E1960" s="2">
        <f t="shared" si="181"/>
        <v>-7.1656100402363254E-2</v>
      </c>
      <c r="F1960" s="2">
        <f t="shared" si="185"/>
        <v>2.9447940598853226E-2</v>
      </c>
      <c r="G1960" s="2">
        <f t="shared" si="183"/>
        <v>-0.10110404100121648</v>
      </c>
      <c r="H1960" s="2" t="str">
        <f t="shared" si="184"/>
        <v>Hold</v>
      </c>
    </row>
    <row r="1961" spans="1:8" ht="13.5" x14ac:dyDescent="0.25">
      <c r="A1961" s="3">
        <f>TITRES_STAT!B1964</f>
        <v>44862</v>
      </c>
      <c r="B1961" s="17">
        <f>TITRES_STAT!D1964</f>
        <v>3.84</v>
      </c>
      <c r="C1961" s="2">
        <f t="shared" si="180"/>
        <v>3.8180088440016222</v>
      </c>
      <c r="D1961" s="2">
        <f t="shared" si="182"/>
        <v>3.8822838448187782</v>
      </c>
      <c r="E1961" s="2">
        <f t="shared" si="181"/>
        <v>-6.4275000817155981E-2</v>
      </c>
      <c r="F1961" s="2">
        <f t="shared" si="185"/>
        <v>1.0703352315651386E-2</v>
      </c>
      <c r="G1961" s="2">
        <f t="shared" si="183"/>
        <v>-7.4978353132807374E-2</v>
      </c>
      <c r="H1961" s="2" t="str">
        <f t="shared" si="184"/>
        <v>Hold</v>
      </c>
    </row>
    <row r="1962" spans="1:8" ht="13.5" x14ac:dyDescent="0.25">
      <c r="A1962" s="3">
        <f>TITRES_STAT!B1965</f>
        <v>44865</v>
      </c>
      <c r="B1962" s="17">
        <f>TITRES_STAT!D1965</f>
        <v>3.8</v>
      </c>
      <c r="C1962" s="2">
        <f t="shared" si="180"/>
        <v>3.8152382526167572</v>
      </c>
      <c r="D1962" s="2">
        <f t="shared" si="182"/>
        <v>3.8761887452025725</v>
      </c>
      <c r="E1962" s="2">
        <f t="shared" si="181"/>
        <v>-6.0950492585815308E-2</v>
      </c>
      <c r="F1962" s="2">
        <f t="shared" si="185"/>
        <v>-3.6274166646419522E-3</v>
      </c>
      <c r="G1962" s="2">
        <f t="shared" si="183"/>
        <v>-5.7323075921173354E-2</v>
      </c>
      <c r="H1962" s="2" t="str">
        <f t="shared" si="184"/>
        <v>Hold</v>
      </c>
    </row>
    <row r="1963" spans="1:8" ht="13.5" x14ac:dyDescent="0.25">
      <c r="A1963" s="3">
        <f>TITRES_STAT!B1966</f>
        <v>44866</v>
      </c>
      <c r="B1963" s="17">
        <f>TITRES_STAT!D1966</f>
        <v>3.8</v>
      </c>
      <c r="C1963" s="2">
        <f t="shared" si="180"/>
        <v>3.820586213752641</v>
      </c>
      <c r="D1963" s="2">
        <f t="shared" si="182"/>
        <v>3.870545134446826</v>
      </c>
      <c r="E1963" s="2">
        <f t="shared" si="181"/>
        <v>-4.9958920694185061E-2</v>
      </c>
      <c r="F1963" s="2">
        <f t="shared" si="185"/>
        <v>-1.2893717470550575E-2</v>
      </c>
      <c r="G1963" s="2">
        <f t="shared" si="183"/>
        <v>-3.7065203223634484E-2</v>
      </c>
      <c r="H1963" s="2" t="str">
        <f t="shared" si="184"/>
        <v>Hold</v>
      </c>
    </row>
    <row r="1964" spans="1:8" ht="13.5" x14ac:dyDescent="0.25">
      <c r="A1964" s="3">
        <f>TITRES_STAT!B1967</f>
        <v>44867</v>
      </c>
      <c r="B1964" s="17">
        <f>TITRES_STAT!D1967</f>
        <v>3.9</v>
      </c>
      <c r="C1964" s="2">
        <f t="shared" si="180"/>
        <v>3.8143421808676194</v>
      </c>
      <c r="D1964" s="2">
        <f t="shared" si="182"/>
        <v>3.8727269763396537</v>
      </c>
      <c r="E1964" s="2">
        <f t="shared" si="181"/>
        <v>-5.8384795472034234E-2</v>
      </c>
      <c r="F1964" s="2">
        <f t="shared" si="185"/>
        <v>-2.1991933070847309E-2</v>
      </c>
      <c r="G1964" s="2">
        <f t="shared" si="183"/>
        <v>-3.6392862401186929E-2</v>
      </c>
      <c r="H1964" s="2" t="str">
        <f t="shared" si="184"/>
        <v>Hold</v>
      </c>
    </row>
    <row r="1965" spans="1:8" ht="13.5" x14ac:dyDescent="0.25">
      <c r="A1965" s="3">
        <f>TITRES_STAT!B1968</f>
        <v>44868</v>
      </c>
      <c r="B1965" s="17">
        <f>TITRES_STAT!D1968</f>
        <v>3.87</v>
      </c>
      <c r="C1965" s="2">
        <f t="shared" si="180"/>
        <v>3.8198279991956783</v>
      </c>
      <c r="D1965" s="2">
        <f t="shared" si="182"/>
        <v>3.8725249780922719</v>
      </c>
      <c r="E1965" s="2">
        <f t="shared" si="181"/>
        <v>-5.2696978896593638E-2</v>
      </c>
      <c r="F1965" s="2">
        <f t="shared" si="185"/>
        <v>-2.8132942235996574E-2</v>
      </c>
      <c r="G1965" s="2">
        <f t="shared" si="183"/>
        <v>-2.4564036660597064E-2</v>
      </c>
      <c r="H1965" s="2" t="str">
        <f t="shared" si="184"/>
        <v>Hold</v>
      </c>
    </row>
    <row r="1966" spans="1:8" ht="13.5" x14ac:dyDescent="0.25">
      <c r="A1966" s="3">
        <f>TITRES_STAT!B1969</f>
        <v>44869</v>
      </c>
      <c r="B1966" s="17">
        <f>TITRES_STAT!D1969</f>
        <v>3.8</v>
      </c>
      <c r="C1966" s="2">
        <f t="shared" si="180"/>
        <v>3.8167775377809585</v>
      </c>
      <c r="D1966" s="2">
        <f t="shared" si="182"/>
        <v>3.8671527574928444</v>
      </c>
      <c r="E1966" s="2">
        <f t="shared" si="181"/>
        <v>-5.0375219711885855E-2</v>
      </c>
      <c r="F1966" s="2">
        <f t="shared" si="185"/>
        <v>-3.2581397731174432E-2</v>
      </c>
      <c r="G1966" s="2">
        <f t="shared" si="183"/>
        <v>-1.7793821980711423E-2</v>
      </c>
      <c r="H1966" s="2" t="str">
        <f t="shared" si="184"/>
        <v>Hold</v>
      </c>
    </row>
    <row r="1967" spans="1:8" ht="13.5" x14ac:dyDescent="0.25">
      <c r="A1967" s="3">
        <f>TITRES_STAT!B1970</f>
        <v>44872</v>
      </c>
      <c r="B1967" s="17">
        <f>TITRES_STAT!D1970</f>
        <v>3.79</v>
      </c>
      <c r="C1967" s="2">
        <f t="shared" si="180"/>
        <v>3.8203502242761957</v>
      </c>
      <c r="D1967" s="2">
        <f t="shared" si="182"/>
        <v>3.8614377384193004</v>
      </c>
      <c r="E1967" s="2">
        <f t="shared" si="181"/>
        <v>-4.1087514143104631E-2</v>
      </c>
      <c r="F1967" s="2">
        <f t="shared" si="185"/>
        <v>-3.4282621013560471E-2</v>
      </c>
      <c r="G1967" s="2">
        <f t="shared" si="183"/>
        <v>-6.8048931295441595E-3</v>
      </c>
      <c r="H1967" s="2" t="str">
        <f t="shared" si="184"/>
        <v>Hold</v>
      </c>
    </row>
    <row r="1968" spans="1:8" ht="13.5" x14ac:dyDescent="0.25">
      <c r="A1968" s="3">
        <f>TITRES_STAT!B1971</f>
        <v>44873</v>
      </c>
      <c r="B1968" s="17">
        <f>TITRES_STAT!D1971</f>
        <v>3.76</v>
      </c>
      <c r="C1968" s="2">
        <f t="shared" si="180"/>
        <v>3.8218348051567812</v>
      </c>
      <c r="D1968" s="2">
        <f t="shared" si="182"/>
        <v>3.8539238318697224</v>
      </c>
      <c r="E1968" s="2">
        <f t="shared" si="181"/>
        <v>-3.2089026712941227E-2</v>
      </c>
      <c r="F1968" s="2">
        <f t="shared" si="185"/>
        <v>-3.3843902153436627E-2</v>
      </c>
      <c r="G1968" s="2">
        <f t="shared" si="183"/>
        <v>1.7548754404954001E-3</v>
      </c>
      <c r="H1968" s="2" t="str">
        <f t="shared" si="184"/>
        <v>Sell</v>
      </c>
    </row>
    <row r="1969" spans="1:8" ht="13.5" x14ac:dyDescent="0.25">
      <c r="A1969" s="3">
        <f>TITRES_STAT!B1972</f>
        <v>44874</v>
      </c>
      <c r="B1969" s="17">
        <f>TITRES_STAT!D1972</f>
        <v>3.75</v>
      </c>
      <c r="C1969" s="2">
        <f t="shared" si="180"/>
        <v>3.8338602197480456</v>
      </c>
      <c r="D1969" s="2">
        <f t="shared" si="182"/>
        <v>3.8462257702497431</v>
      </c>
      <c r="E1969" s="2">
        <f t="shared" si="181"/>
        <v>-1.236555050169752E-2</v>
      </c>
      <c r="F1969" s="2">
        <f t="shared" si="185"/>
        <v>-2.9548231823088807E-2</v>
      </c>
      <c r="G1969" s="2">
        <f t="shared" si="183"/>
        <v>1.7182681321391287E-2</v>
      </c>
      <c r="H1969" s="2" t="str">
        <f t="shared" si="184"/>
        <v>Sell</v>
      </c>
    </row>
    <row r="1970" spans="1:8" ht="13.5" x14ac:dyDescent="0.25">
      <c r="A1970" s="3">
        <f>TITRES_STAT!B1973</f>
        <v>44875</v>
      </c>
      <c r="B1970" s="17">
        <f>TITRES_STAT!D1973</f>
        <v>3.73</v>
      </c>
      <c r="C1970" s="2">
        <f t="shared" si="180"/>
        <v>3.8440355705560387</v>
      </c>
      <c r="D1970" s="2">
        <f t="shared" si="182"/>
        <v>3.8376164539349471</v>
      </c>
      <c r="E1970" s="2">
        <f t="shared" si="181"/>
        <v>6.4191166210916251E-3</v>
      </c>
      <c r="F1970" s="2">
        <f t="shared" si="185"/>
        <v>-2.235476213425272E-2</v>
      </c>
      <c r="G1970" s="2">
        <f t="shared" si="183"/>
        <v>2.8773878755344345E-2</v>
      </c>
      <c r="H1970" s="2" t="str">
        <f t="shared" si="184"/>
        <v>Sell</v>
      </c>
    </row>
    <row r="1971" spans="1:8" ht="13.5" x14ac:dyDescent="0.25">
      <c r="A1971" s="3">
        <f>TITRES_STAT!B1974</f>
        <v>44876</v>
      </c>
      <c r="B1971" s="17">
        <f>TITRES_STAT!D1974</f>
        <v>3.72</v>
      </c>
      <c r="C1971" s="2">
        <f t="shared" si="180"/>
        <v>3.8434147135474173</v>
      </c>
      <c r="D1971" s="2">
        <f t="shared" si="182"/>
        <v>3.8289041240138397</v>
      </c>
      <c r="E1971" s="2">
        <f t="shared" si="181"/>
        <v>1.4510589533577534E-2</v>
      </c>
      <c r="F1971" s="2">
        <f t="shared" si="185"/>
        <v>-1.4981691800686668E-2</v>
      </c>
      <c r="G1971" s="2">
        <f t="shared" si="183"/>
        <v>2.9492281334264202E-2</v>
      </c>
      <c r="H1971" s="2" t="str">
        <f t="shared" si="184"/>
        <v>Sell</v>
      </c>
    </row>
    <row r="1972" spans="1:8" ht="13.5" x14ac:dyDescent="0.25">
      <c r="A1972" s="3">
        <f>TITRES_STAT!B1975</f>
        <v>44879</v>
      </c>
      <c r="B1972" s="17">
        <f>TITRES_STAT!D1975</f>
        <v>3.89</v>
      </c>
      <c r="C1972" s="2">
        <f t="shared" si="180"/>
        <v>3.8367355268478147</v>
      </c>
      <c r="D1972" s="2">
        <f t="shared" si="182"/>
        <v>3.8334297444572587</v>
      </c>
      <c r="E1972" s="2">
        <f t="shared" si="181"/>
        <v>3.3057823905560113E-3</v>
      </c>
      <c r="F1972" s="2">
        <f t="shared" si="185"/>
        <v>-1.1324196962438133E-2</v>
      </c>
      <c r="G1972" s="2">
        <f t="shared" si="183"/>
        <v>1.4629979352994144E-2</v>
      </c>
      <c r="H1972" s="2" t="str">
        <f t="shared" si="184"/>
        <v>Sell</v>
      </c>
    </row>
    <row r="1973" spans="1:8" ht="13.5" x14ac:dyDescent="0.25">
      <c r="A1973" s="3">
        <f>TITRES_STAT!B1976</f>
        <v>44880</v>
      </c>
      <c r="B1973" s="17">
        <f>TITRES_STAT!D1976</f>
        <v>3.89</v>
      </c>
      <c r="C1973" s="2">
        <f t="shared" si="180"/>
        <v>3.8310839073327663</v>
      </c>
      <c r="D1973" s="2">
        <f t="shared" si="182"/>
        <v>3.8376201337567211</v>
      </c>
      <c r="E1973" s="2">
        <f t="shared" si="181"/>
        <v>-6.536226423954794E-3</v>
      </c>
      <c r="F1973" s="2">
        <f t="shared" si="185"/>
        <v>-1.0366602854741464E-2</v>
      </c>
      <c r="G1973" s="2">
        <f t="shared" si="183"/>
        <v>3.8303764307866701E-3</v>
      </c>
      <c r="H1973" s="2" t="str">
        <f t="shared" si="184"/>
        <v>Sell</v>
      </c>
    </row>
    <row r="1974" spans="1:8" ht="13.5" x14ac:dyDescent="0.25">
      <c r="A1974" s="3">
        <f>TITRES_STAT!B1977</f>
        <v>44881</v>
      </c>
      <c r="B1974" s="17">
        <f>TITRES_STAT!D1977</f>
        <v>3.85</v>
      </c>
      <c r="C1974" s="2">
        <f t="shared" si="180"/>
        <v>3.8416863831277253</v>
      </c>
      <c r="D1974" s="2">
        <f t="shared" si="182"/>
        <v>3.8385371608858527</v>
      </c>
      <c r="E1974" s="2">
        <f t="shared" si="181"/>
        <v>3.1492222418725291E-3</v>
      </c>
      <c r="F1974" s="2">
        <f t="shared" si="185"/>
        <v>-7.663437835418666E-3</v>
      </c>
      <c r="G1974" s="2">
        <f t="shared" si="183"/>
        <v>1.0812660077291196E-2</v>
      </c>
      <c r="H1974" s="2" t="str">
        <f t="shared" si="184"/>
        <v>Sell</v>
      </c>
    </row>
    <row r="1975" spans="1:8" ht="13.5" x14ac:dyDescent="0.25">
      <c r="A1975" s="3">
        <f>TITRES_STAT!B1978</f>
        <v>44882</v>
      </c>
      <c r="B1975" s="17">
        <f>TITRES_STAT!D1978</f>
        <v>3.8</v>
      </c>
      <c r="C1975" s="2">
        <f t="shared" si="180"/>
        <v>3.8460423241849981</v>
      </c>
      <c r="D1975" s="2">
        <f t="shared" si="182"/>
        <v>3.8356825563757893</v>
      </c>
      <c r="E1975" s="2">
        <f t="shared" si="181"/>
        <v>1.0359767809208886E-2</v>
      </c>
      <c r="F1975" s="2">
        <f t="shared" si="185"/>
        <v>-4.0587967064931556E-3</v>
      </c>
      <c r="G1975" s="2">
        <f t="shared" si="183"/>
        <v>1.4418564515702042E-2</v>
      </c>
      <c r="H1975" s="2" t="str">
        <f t="shared" si="184"/>
        <v>Sell</v>
      </c>
    </row>
    <row r="1976" spans="1:8" ht="13.5" x14ac:dyDescent="0.25">
      <c r="A1976" s="3">
        <f>TITRES_STAT!B1979</f>
        <v>44883</v>
      </c>
      <c r="B1976" s="17">
        <f>TITRES_STAT!D1979</f>
        <v>3.9</v>
      </c>
      <c r="C1976" s="2">
        <f t="shared" si="180"/>
        <v>3.8389588896949984</v>
      </c>
      <c r="D1976" s="2">
        <f t="shared" si="182"/>
        <v>3.840446811459064</v>
      </c>
      <c r="E1976" s="2">
        <f t="shared" si="181"/>
        <v>-1.4879217640655362E-3</v>
      </c>
      <c r="F1976" s="2">
        <f t="shared" si="185"/>
        <v>-3.5446217180076321E-3</v>
      </c>
      <c r="G1976" s="2">
        <f t="shared" si="183"/>
        <v>2.0566999539420958E-3</v>
      </c>
      <c r="H1976" s="2" t="str">
        <f t="shared" si="184"/>
        <v>Sell</v>
      </c>
    </row>
    <row r="1977" spans="1:8" ht="13.5" x14ac:dyDescent="0.25">
      <c r="A1977" s="3">
        <f>TITRES_STAT!B1980</f>
        <v>44886</v>
      </c>
      <c r="B1977" s="17">
        <f>TITRES_STAT!D1980</f>
        <v>3.99</v>
      </c>
      <c r="C1977" s="2">
        <f t="shared" si="180"/>
        <v>3.8314267528188446</v>
      </c>
      <c r="D1977" s="2">
        <f t="shared" si="182"/>
        <v>3.8515248254250594</v>
      </c>
      <c r="E1977" s="2">
        <f t="shared" si="181"/>
        <v>-2.0098072606214767E-2</v>
      </c>
      <c r="F1977" s="2">
        <f t="shared" si="185"/>
        <v>-6.8553118956490595E-3</v>
      </c>
      <c r="G1977" s="2">
        <f t="shared" si="183"/>
        <v>-1.3242760710565708E-2</v>
      </c>
      <c r="H1977" s="2" t="str">
        <f t="shared" si="184"/>
        <v>Hold</v>
      </c>
    </row>
    <row r="1978" spans="1:8" ht="13.5" x14ac:dyDescent="0.25">
      <c r="A1978" s="3">
        <f>TITRES_STAT!B1981</f>
        <v>44887</v>
      </c>
      <c r="B1978" s="17">
        <f>TITRES_STAT!D1981</f>
        <v>3.99</v>
      </c>
      <c r="C1978" s="2">
        <f t="shared" si="180"/>
        <v>3.8204380216159453</v>
      </c>
      <c r="D1978" s="2">
        <f t="shared" si="182"/>
        <v>3.8617822457639437</v>
      </c>
      <c r="E1978" s="2">
        <f t="shared" si="181"/>
        <v>-4.1344224147998432E-2</v>
      </c>
      <c r="F1978" s="2">
        <f t="shared" si="185"/>
        <v>-1.3753094346118934E-2</v>
      </c>
      <c r="G1978" s="2">
        <f t="shared" si="183"/>
        <v>-2.7591129801879499E-2</v>
      </c>
      <c r="H1978" s="2" t="str">
        <f t="shared" si="184"/>
        <v>Hold</v>
      </c>
    </row>
    <row r="1979" spans="1:8" ht="13.5" x14ac:dyDescent="0.25">
      <c r="A1979" s="3">
        <f>TITRES_STAT!B1982</f>
        <v>44888</v>
      </c>
      <c r="B1979" s="17">
        <f>TITRES_STAT!D1982</f>
        <v>3.91</v>
      </c>
      <c r="C1979" s="2">
        <f t="shared" si="180"/>
        <v>3.8096014029058001</v>
      </c>
      <c r="D1979" s="2">
        <f t="shared" si="182"/>
        <v>3.8653539312629106</v>
      </c>
      <c r="E1979" s="2">
        <f t="shared" si="181"/>
        <v>-5.5752528357110531E-2</v>
      </c>
      <c r="F1979" s="2">
        <f t="shared" si="185"/>
        <v>-2.2152981148317256E-2</v>
      </c>
      <c r="G1979" s="2">
        <f t="shared" si="183"/>
        <v>-3.3599547208793275E-2</v>
      </c>
      <c r="H1979" s="2" t="str">
        <f t="shared" si="184"/>
        <v>Hold</v>
      </c>
    </row>
    <row r="1980" spans="1:8" ht="13.5" x14ac:dyDescent="0.25">
      <c r="A1980" s="3">
        <f>TITRES_STAT!B1983</f>
        <v>44889</v>
      </c>
      <c r="B1980" s="17">
        <f>TITRES_STAT!D1983</f>
        <v>3.88</v>
      </c>
      <c r="C1980" s="2">
        <f t="shared" si="180"/>
        <v>3.7973550332279844</v>
      </c>
      <c r="D1980" s="2">
        <f t="shared" si="182"/>
        <v>3.8664388252434359</v>
      </c>
      <c r="E1980" s="2">
        <f t="shared" si="181"/>
        <v>-6.9083792015451451E-2</v>
      </c>
      <c r="F1980" s="2">
        <f t="shared" si="185"/>
        <v>-3.1539143321744095E-2</v>
      </c>
      <c r="G1980" s="2">
        <f t="shared" si="183"/>
        <v>-3.7544648693707355E-2</v>
      </c>
      <c r="H1980" s="2" t="str">
        <f t="shared" si="184"/>
        <v>Hold</v>
      </c>
    </row>
    <row r="1981" spans="1:8" ht="13.5" x14ac:dyDescent="0.25">
      <c r="A1981" s="3">
        <f>TITRES_STAT!B1984</f>
        <v>44890</v>
      </c>
      <c r="B1981" s="17">
        <f>TITRES_STAT!D1984</f>
        <v>3.85</v>
      </c>
      <c r="C1981" s="2">
        <f t="shared" si="180"/>
        <v>3.7854542588852178</v>
      </c>
      <c r="D1981" s="2">
        <f t="shared" si="182"/>
        <v>3.865221134484663</v>
      </c>
      <c r="E1981" s="2">
        <f t="shared" si="181"/>
        <v>-7.9766875599445175E-2</v>
      </c>
      <c r="F1981" s="2">
        <f t="shared" si="185"/>
        <v>-4.1184689777284317E-2</v>
      </c>
      <c r="G1981" s="2">
        <f t="shared" si="183"/>
        <v>-3.8582185822160858E-2</v>
      </c>
      <c r="H1981" s="2" t="str">
        <f t="shared" si="184"/>
        <v>Hold</v>
      </c>
    </row>
    <row r="1982" spans="1:8" ht="13.5" x14ac:dyDescent="0.25">
      <c r="A1982" s="3">
        <f>TITRES_STAT!B1985</f>
        <v>44893</v>
      </c>
      <c r="B1982" s="17">
        <f>TITRES_STAT!D1985</f>
        <v>3.85</v>
      </c>
      <c r="C1982" s="2">
        <f t="shared" si="180"/>
        <v>3.8015382190567228</v>
      </c>
      <c r="D1982" s="2">
        <f t="shared" si="182"/>
        <v>3.8640936430413548</v>
      </c>
      <c r="E1982" s="2">
        <f t="shared" si="181"/>
        <v>-6.2555423984631986E-2</v>
      </c>
      <c r="F1982" s="2">
        <f t="shared" si="185"/>
        <v>-4.5458836618753856E-2</v>
      </c>
      <c r="G1982" s="2">
        <f t="shared" si="183"/>
        <v>-1.709658736587813E-2</v>
      </c>
      <c r="H1982" s="2" t="str">
        <f t="shared" si="184"/>
        <v>Hold</v>
      </c>
    </row>
    <row r="1983" spans="1:8" ht="13.5" x14ac:dyDescent="0.25">
      <c r="A1983" s="3">
        <f>TITRES_STAT!B1986</f>
        <v>44894</v>
      </c>
      <c r="B1983" s="17">
        <f>TITRES_STAT!D1986</f>
        <v>3.8</v>
      </c>
      <c r="C1983" s="2">
        <f t="shared" si="180"/>
        <v>3.8151477238172271</v>
      </c>
      <c r="D1983" s="2">
        <f t="shared" si="182"/>
        <v>3.8593459657790321</v>
      </c>
      <c r="E1983" s="2">
        <f t="shared" si="181"/>
        <v>-4.4198241961804996E-2</v>
      </c>
      <c r="F1983" s="2">
        <f t="shared" si="185"/>
        <v>-4.520671768736409E-2</v>
      </c>
      <c r="G1983" s="2">
        <f t="shared" si="183"/>
        <v>1.0084757255590937E-3</v>
      </c>
      <c r="H1983" s="2" t="str">
        <f t="shared" si="184"/>
        <v>Sell</v>
      </c>
    </row>
    <row r="1984" spans="1:8" ht="13.5" x14ac:dyDescent="0.25">
      <c r="A1984" s="3">
        <f>TITRES_STAT!B1987</f>
        <v>44895</v>
      </c>
      <c r="B1984" s="17">
        <f>TITRES_STAT!D1987</f>
        <v>3.79</v>
      </c>
      <c r="C1984" s="2">
        <f t="shared" si="180"/>
        <v>3.8205096124607305</v>
      </c>
      <c r="D1984" s="2">
        <f t="shared" si="182"/>
        <v>3.8542092275731781</v>
      </c>
      <c r="E1984" s="2">
        <f t="shared" si="181"/>
        <v>-3.3699615112447567E-2</v>
      </c>
      <c r="F1984" s="2">
        <f t="shared" si="185"/>
        <v>-4.2905297172380785E-2</v>
      </c>
      <c r="G1984" s="2">
        <f t="shared" si="183"/>
        <v>9.2056820599332179E-3</v>
      </c>
      <c r="H1984" s="2" t="str">
        <f t="shared" si="184"/>
        <v>Sell</v>
      </c>
    </row>
    <row r="1985" spans="1:8" ht="13.5" x14ac:dyDescent="0.25">
      <c r="A1985" s="3">
        <f>TITRES_STAT!B1988</f>
        <v>44896</v>
      </c>
      <c r="B1985" s="17">
        <f>TITRES_STAT!D1988</f>
        <v>3.79</v>
      </c>
      <c r="C1985" s="2">
        <f t="shared" si="180"/>
        <v>3.8173542874667721</v>
      </c>
      <c r="D1985" s="2">
        <f t="shared" si="182"/>
        <v>3.8494529884936837</v>
      </c>
      <c r="E1985" s="2">
        <f t="shared" si="181"/>
        <v>-3.2098701026911591E-2</v>
      </c>
      <c r="F1985" s="2">
        <f t="shared" si="185"/>
        <v>-4.0743977943286949E-2</v>
      </c>
      <c r="G1985" s="2">
        <f t="shared" si="183"/>
        <v>8.6452769163753579E-3</v>
      </c>
      <c r="H1985" s="2" t="str">
        <f t="shared" si="184"/>
        <v>Sell</v>
      </c>
    </row>
    <row r="1986" spans="1:8" ht="13.5" x14ac:dyDescent="0.25">
      <c r="A1986" s="3">
        <f>TITRES_STAT!B1989</f>
        <v>44897</v>
      </c>
      <c r="B1986" s="17">
        <f>TITRES_STAT!D1989</f>
        <v>3.79</v>
      </c>
      <c r="C1986" s="2">
        <f t="shared" si="180"/>
        <v>3.8300690124718839</v>
      </c>
      <c r="D1986" s="2">
        <f t="shared" si="182"/>
        <v>3.8450490634200776</v>
      </c>
      <c r="E1986" s="2">
        <f t="shared" si="181"/>
        <v>-1.4980050948193657E-2</v>
      </c>
      <c r="F1986" s="2">
        <f t="shared" si="185"/>
        <v>-3.5591192544268291E-2</v>
      </c>
      <c r="G1986" s="2">
        <f t="shared" si="183"/>
        <v>2.0611141596074634E-2</v>
      </c>
      <c r="H1986" s="2" t="str">
        <f t="shared" si="184"/>
        <v>Sell</v>
      </c>
    </row>
    <row r="1987" spans="1:8" ht="13.5" x14ac:dyDescent="0.25">
      <c r="A1987" s="3">
        <f>TITRES_STAT!B1990</f>
        <v>44900</v>
      </c>
      <c r="B1987" s="17">
        <f>TITRES_STAT!D1990</f>
        <v>3.78</v>
      </c>
      <c r="C1987" s="2">
        <f t="shared" si="180"/>
        <v>3.8546737797839015</v>
      </c>
      <c r="D1987" s="2">
        <f t="shared" si="182"/>
        <v>3.8402306142778495</v>
      </c>
      <c r="E1987" s="2">
        <f t="shared" si="181"/>
        <v>1.4443165506051958E-2</v>
      </c>
      <c r="F1987" s="2">
        <f t="shared" si="185"/>
        <v>-2.5584320934204242E-2</v>
      </c>
      <c r="G1987" s="2">
        <f t="shared" si="183"/>
        <v>4.0027486440256201E-2</v>
      </c>
      <c r="H1987" s="2" t="str">
        <f t="shared" si="184"/>
        <v>Sell</v>
      </c>
    </row>
    <row r="1988" spans="1:8" ht="13.5" x14ac:dyDescent="0.25">
      <c r="A1988" s="3">
        <f>TITRES_STAT!B1991</f>
        <v>44901</v>
      </c>
      <c r="B1988" s="17">
        <f>TITRES_STAT!D1991</f>
        <v>3.8</v>
      </c>
      <c r="C1988" s="2">
        <f t="shared" si="180"/>
        <v>3.8754931982786855</v>
      </c>
      <c r="D1988" s="2">
        <f t="shared" si="182"/>
        <v>3.8372505687757865</v>
      </c>
      <c r="E1988" s="2">
        <f t="shared" si="181"/>
        <v>3.8242629502899028E-2</v>
      </c>
      <c r="F1988" s="2">
        <f t="shared" si="185"/>
        <v>-1.281893084678359E-2</v>
      </c>
      <c r="G1988" s="2">
        <f t="shared" si="183"/>
        <v>5.1061560349682622E-2</v>
      </c>
      <c r="H1988" s="2" t="str">
        <f t="shared" si="184"/>
        <v>Sell</v>
      </c>
    </row>
    <row r="1989" spans="1:8" ht="13.5" x14ac:dyDescent="0.25">
      <c r="A1989" s="3">
        <f>TITRES_STAT!B1992</f>
        <v>44902</v>
      </c>
      <c r="B1989" s="17">
        <f>TITRES_STAT!D1992</f>
        <v>3.79</v>
      </c>
      <c r="C1989" s="2">
        <f t="shared" si="180"/>
        <v>3.8808019370050415</v>
      </c>
      <c r="D1989" s="2">
        <f t="shared" si="182"/>
        <v>3.8337505266442466</v>
      </c>
      <c r="E1989" s="2">
        <f t="shared" si="181"/>
        <v>4.7051410360794854E-2</v>
      </c>
      <c r="F1989" s="2">
        <f t="shared" si="185"/>
        <v>-8.4486260526790008E-4</v>
      </c>
      <c r="G1989" s="2">
        <f t="shared" si="183"/>
        <v>4.7896272966062754E-2</v>
      </c>
      <c r="H1989" s="2" t="str">
        <f t="shared" si="184"/>
        <v>Sell</v>
      </c>
    </row>
    <row r="1990" spans="1:8" ht="13.5" x14ac:dyDescent="0.25">
      <c r="A1990" s="3">
        <f>TITRES_STAT!B1993</f>
        <v>44903</v>
      </c>
      <c r="B1990" s="17">
        <f>TITRES_STAT!D1993</f>
        <v>3.79</v>
      </c>
      <c r="C1990" s="2">
        <f t="shared" si="180"/>
        <v>3.8806785620811892</v>
      </c>
      <c r="D1990" s="2">
        <f t="shared" si="182"/>
        <v>3.8305097468928206</v>
      </c>
      <c r="E1990" s="2">
        <f t="shared" si="181"/>
        <v>5.0168815188368576E-2</v>
      </c>
      <c r="F1990" s="2">
        <f t="shared" si="185"/>
        <v>9.3578729534593962E-3</v>
      </c>
      <c r="G1990" s="2">
        <f t="shared" si="183"/>
        <v>4.0810942234909178E-2</v>
      </c>
      <c r="H1990" s="2" t="str">
        <f t="shared" si="184"/>
        <v>Sell</v>
      </c>
    </row>
    <row r="1991" spans="1:8" ht="13.5" x14ac:dyDescent="0.25">
      <c r="A1991" s="3">
        <f>TITRES_STAT!B1994</f>
        <v>44904</v>
      </c>
      <c r="B1991" s="17">
        <f>TITRES_STAT!D1994</f>
        <v>3.79</v>
      </c>
      <c r="C1991" s="2">
        <f t="shared" si="180"/>
        <v>3.8759587832994677</v>
      </c>
      <c r="D1991" s="2">
        <f t="shared" si="182"/>
        <v>3.8275090249007597</v>
      </c>
      <c r="E1991" s="2">
        <f t="shared" si="181"/>
        <v>4.844975839870802E-2</v>
      </c>
      <c r="F1991" s="2">
        <f t="shared" si="185"/>
        <v>1.7176250042509122E-2</v>
      </c>
      <c r="G1991" s="2">
        <f t="shared" si="183"/>
        <v>3.1273508356198895E-2</v>
      </c>
      <c r="H1991" s="2" t="str">
        <f t="shared" si="184"/>
        <v>Sell</v>
      </c>
    </row>
    <row r="1992" spans="1:8" ht="13.5" x14ac:dyDescent="0.25">
      <c r="A1992" s="3">
        <f>TITRES_STAT!B1995</f>
        <v>44907</v>
      </c>
      <c r="B1992" s="17">
        <f>TITRES_STAT!D1995</f>
        <v>3.75</v>
      </c>
      <c r="C1992" s="2">
        <f t="shared" si="180"/>
        <v>3.8719651243303188</v>
      </c>
      <c r="D1992" s="2">
        <f t="shared" si="182"/>
        <v>3.8217676156488514</v>
      </c>
      <c r="E1992" s="2">
        <f t="shared" si="181"/>
        <v>5.019750868146744E-2</v>
      </c>
      <c r="F1992" s="2">
        <f t="shared" si="185"/>
        <v>2.3780501770300787E-2</v>
      </c>
      <c r="G1992" s="2">
        <f t="shared" si="183"/>
        <v>2.6417006911166652E-2</v>
      </c>
      <c r="H1992" s="2" t="str">
        <f t="shared" si="184"/>
        <v>Sell</v>
      </c>
    </row>
    <row r="1993" spans="1:8" ht="13.5" x14ac:dyDescent="0.25">
      <c r="A1993" s="3">
        <f>TITRES_STAT!B1996</f>
        <v>44908</v>
      </c>
      <c r="B1993" s="17">
        <f>TITRES_STAT!D1996</f>
        <v>3.79</v>
      </c>
      <c r="C1993" s="2">
        <f t="shared" si="180"/>
        <v>3.8608935667410389</v>
      </c>
      <c r="D1993" s="2">
        <f t="shared" si="182"/>
        <v>3.8194144589341219</v>
      </c>
      <c r="E1993" s="2">
        <f t="shared" si="181"/>
        <v>4.1479107806916993E-2</v>
      </c>
      <c r="F1993" s="2">
        <f t="shared" si="185"/>
        <v>2.7320222977624029E-2</v>
      </c>
      <c r="G1993" s="2">
        <f t="shared" si="183"/>
        <v>1.4158884829292964E-2</v>
      </c>
      <c r="H1993" s="2" t="str">
        <f t="shared" si="184"/>
        <v>Sell</v>
      </c>
    </row>
    <row r="1994" spans="1:8" ht="13.5" x14ac:dyDescent="0.25">
      <c r="A1994" s="3">
        <f>TITRES_STAT!B1997</f>
        <v>44909</v>
      </c>
      <c r="B1994" s="17">
        <f>TITRES_STAT!D1997</f>
        <v>3.79</v>
      </c>
      <c r="C1994" s="2">
        <f t="shared" si="180"/>
        <v>3.8499868641654942</v>
      </c>
      <c r="D1994" s="2">
        <f t="shared" si="182"/>
        <v>3.8172356101241869</v>
      </c>
      <c r="E1994" s="2">
        <f t="shared" si="181"/>
        <v>3.2751254041307298E-2</v>
      </c>
      <c r="F1994" s="2">
        <f t="shared" si="185"/>
        <v>2.8406429190360682E-2</v>
      </c>
      <c r="G1994" s="2">
        <f t="shared" si="183"/>
        <v>4.3448248509466159E-3</v>
      </c>
      <c r="H1994" s="2" t="str">
        <f t="shared" si="184"/>
        <v>Sell</v>
      </c>
    </row>
    <row r="1995" spans="1:8" ht="13.5" x14ac:dyDescent="0.25">
      <c r="A1995" s="3">
        <f>TITRES_STAT!B1998</f>
        <v>44910</v>
      </c>
      <c r="B1995" s="17">
        <f>TITRES_STAT!D1998</f>
        <v>3.75</v>
      </c>
      <c r="C1995" s="2">
        <f t="shared" si="180"/>
        <v>3.8407581158323412</v>
      </c>
      <c r="D1995" s="2">
        <f t="shared" si="182"/>
        <v>3.8122551945594321</v>
      </c>
      <c r="E1995" s="2">
        <f t="shared" si="181"/>
        <v>2.8502921272909099E-2</v>
      </c>
      <c r="F1995" s="2">
        <f t="shared" si="185"/>
        <v>2.8425727606870368E-2</v>
      </c>
      <c r="G1995" s="2">
        <f t="shared" si="183"/>
        <v>7.7193666038730818E-5</v>
      </c>
      <c r="H1995" s="2" t="str">
        <f t="shared" si="184"/>
        <v>Sell</v>
      </c>
    </row>
    <row r="1996" spans="1:8" ht="13.5" x14ac:dyDescent="0.25">
      <c r="A1996" s="3">
        <f>TITRES_STAT!B1999</f>
        <v>44911</v>
      </c>
      <c r="B1996" s="17">
        <f>TITRES_STAT!D1999</f>
        <v>3.9</v>
      </c>
      <c r="C1996" s="2">
        <f t="shared" si="180"/>
        <v>3.8329491749350577</v>
      </c>
      <c r="D1996" s="2">
        <f t="shared" si="182"/>
        <v>3.8187548097772517</v>
      </c>
      <c r="E1996" s="2">
        <f t="shared" si="181"/>
        <v>1.4194365157806033E-2</v>
      </c>
      <c r="F1996" s="2">
        <f t="shared" si="185"/>
        <v>2.5579455117057504E-2</v>
      </c>
      <c r="G1996" s="2">
        <f t="shared" si="183"/>
        <v>-1.1385089959251471E-2</v>
      </c>
      <c r="H1996" s="2" t="str">
        <f t="shared" si="184"/>
        <v>Hold</v>
      </c>
    </row>
    <row r="1997" spans="1:8" ht="13.5" x14ac:dyDescent="0.25">
      <c r="A1997" s="3">
        <f>TITRES_STAT!B2000</f>
        <v>44914</v>
      </c>
      <c r="B1997" s="17">
        <f>TITRES_STAT!D2000</f>
        <v>3.95</v>
      </c>
      <c r="C1997" s="2">
        <f t="shared" si="180"/>
        <v>3.8248031480219717</v>
      </c>
      <c r="D1997" s="2">
        <f t="shared" si="182"/>
        <v>3.8284766757196778</v>
      </c>
      <c r="E1997" s="2">
        <f t="shared" si="181"/>
        <v>-3.6735276977060138E-3</v>
      </c>
      <c r="F1997" s="2">
        <f t="shared" si="185"/>
        <v>1.9728858554104802E-2</v>
      </c>
      <c r="G1997" s="2">
        <f t="shared" si="183"/>
        <v>-2.3402386251810816E-2</v>
      </c>
      <c r="H1997" s="2" t="str">
        <f t="shared" si="184"/>
        <v>Hold</v>
      </c>
    </row>
    <row r="1998" spans="1:8" ht="13.5" x14ac:dyDescent="0.25">
      <c r="A1998" s="3">
        <f>TITRES_STAT!B2001</f>
        <v>44915</v>
      </c>
      <c r="B1998" s="17">
        <f>TITRES_STAT!D2001</f>
        <v>3.88</v>
      </c>
      <c r="C1998" s="2">
        <f t="shared" si="180"/>
        <v>3.8209872790955148</v>
      </c>
      <c r="D1998" s="2">
        <f t="shared" si="182"/>
        <v>3.8322932182589606</v>
      </c>
      <c r="E1998" s="2">
        <f t="shared" si="181"/>
        <v>-1.13059391634458E-2</v>
      </c>
      <c r="F1998" s="2">
        <f t="shared" si="185"/>
        <v>1.3521899010594684E-2</v>
      </c>
      <c r="G1998" s="2">
        <f t="shared" si="183"/>
        <v>-2.4827838174040481E-2</v>
      </c>
      <c r="H1998" s="2" t="str">
        <f t="shared" si="184"/>
        <v>Hold</v>
      </c>
    </row>
    <row r="1999" spans="1:8" ht="13.5" x14ac:dyDescent="0.25">
      <c r="A1999" s="3">
        <f>TITRES_STAT!B2002</f>
        <v>44916</v>
      </c>
      <c r="B1999" s="17">
        <f>TITRES_STAT!D2002</f>
        <v>3.81</v>
      </c>
      <c r="C1999" s="2">
        <f t="shared" ref="C1999:C2062" si="186">$C$4*B1989+C1998*(1-$C$4)</f>
        <v>3.8162200053885127</v>
      </c>
      <c r="D1999" s="2">
        <f t="shared" si="182"/>
        <v>3.8306418687582973</v>
      </c>
      <c r="E1999" s="2">
        <f t="shared" si="181"/>
        <v>-1.4421863369784571E-2</v>
      </c>
      <c r="F1999" s="2">
        <f t="shared" si="185"/>
        <v>7.933146534518834E-3</v>
      </c>
      <c r="G1999" s="2">
        <f t="shared" si="183"/>
        <v>-2.2355009904303405E-2</v>
      </c>
      <c r="H1999" s="2" t="str">
        <f t="shared" si="184"/>
        <v>Hold</v>
      </c>
    </row>
    <row r="2000" spans="1:8" ht="13.5" x14ac:dyDescent="0.25">
      <c r="A2000" s="3">
        <f>TITRES_STAT!B2003</f>
        <v>44917</v>
      </c>
      <c r="B2000" s="17">
        <f>TITRES_STAT!D2003</f>
        <v>3.81</v>
      </c>
      <c r="C2000" s="2">
        <f t="shared" si="186"/>
        <v>3.8121861584056647</v>
      </c>
      <c r="D2000" s="2">
        <f t="shared" si="182"/>
        <v>3.8291128414428681</v>
      </c>
      <c r="E2000" s="2">
        <f t="shared" si="181"/>
        <v>-1.692668303720346E-2</v>
      </c>
      <c r="F2000" s="2">
        <f t="shared" si="185"/>
        <v>2.9611806201743753E-3</v>
      </c>
      <c r="G2000" s="2">
        <f t="shared" si="183"/>
        <v>-1.9887863657377835E-2</v>
      </c>
      <c r="H2000" s="2" t="str">
        <f t="shared" si="184"/>
        <v>Hold</v>
      </c>
    </row>
    <row r="2001" spans="1:8" ht="13.5" x14ac:dyDescent="0.25">
      <c r="A2001" s="3">
        <f>TITRES_STAT!B2004</f>
        <v>44918</v>
      </c>
      <c r="B2001" s="17">
        <f>TITRES_STAT!D2004</f>
        <v>3.7</v>
      </c>
      <c r="C2001" s="2">
        <f t="shared" si="186"/>
        <v>3.8087729032663318</v>
      </c>
      <c r="D2001" s="2">
        <f t="shared" si="182"/>
        <v>3.819548927261915</v>
      </c>
      <c r="E2001" s="2">
        <f t="shared" si="181"/>
        <v>-1.0776023995583195E-2</v>
      </c>
      <c r="F2001" s="2">
        <f t="shared" si="185"/>
        <v>2.1373969702286142E-4</v>
      </c>
      <c r="G2001" s="2">
        <f t="shared" si="183"/>
        <v>-1.0989763692606055E-2</v>
      </c>
      <c r="H2001" s="2" t="str">
        <f t="shared" si="184"/>
        <v>Hold</v>
      </c>
    </row>
    <row r="2002" spans="1:8" ht="13.5" x14ac:dyDescent="0.25">
      <c r="A2002" s="3">
        <f>TITRES_STAT!B2005</f>
        <v>44921</v>
      </c>
      <c r="B2002" s="17">
        <f>TITRES_STAT!D2005</f>
        <v>3.62</v>
      </c>
      <c r="C2002" s="2">
        <f t="shared" si="186"/>
        <v>3.7997309181484349</v>
      </c>
      <c r="D2002" s="2">
        <f t="shared" si="182"/>
        <v>3.8047675252425139</v>
      </c>
      <c r="E2002" s="2">
        <f t="shared" si="181"/>
        <v>-5.0366070940790486E-3</v>
      </c>
      <c r="F2002" s="2">
        <f t="shared" si="185"/>
        <v>-8.3632966119752059E-4</v>
      </c>
      <c r="G2002" s="2">
        <f t="shared" si="183"/>
        <v>-4.200277432881528E-3</v>
      </c>
      <c r="H2002" s="2" t="str">
        <f t="shared" si="184"/>
        <v>Hold</v>
      </c>
    </row>
    <row r="2003" spans="1:8" ht="13.5" x14ac:dyDescent="0.25">
      <c r="A2003" s="3">
        <f>TITRES_STAT!B2006</f>
        <v>44922</v>
      </c>
      <c r="B2003" s="17">
        <f>TITRES_STAT!D2006</f>
        <v>3.6</v>
      </c>
      <c r="C2003" s="2">
        <f t="shared" si="186"/>
        <v>3.7982338538179063</v>
      </c>
      <c r="D2003" s="2">
        <f t="shared" si="182"/>
        <v>3.789599560409735</v>
      </c>
      <c r="E2003" s="2">
        <f t="shared" si="181"/>
        <v>8.6342934081713452E-3</v>
      </c>
      <c r="F2003" s="2">
        <f t="shared" si="185"/>
        <v>1.0577949526762527E-3</v>
      </c>
      <c r="G2003" s="2">
        <f t="shared" si="183"/>
        <v>7.5764984554950923E-3</v>
      </c>
      <c r="H2003" s="2" t="str">
        <f t="shared" si="184"/>
        <v>Sell</v>
      </c>
    </row>
    <row r="2004" spans="1:8" ht="13.5" x14ac:dyDescent="0.25">
      <c r="A2004" s="3">
        <f>TITRES_STAT!B2007</f>
        <v>44923</v>
      </c>
      <c r="B2004" s="17">
        <f>TITRES_STAT!D2007</f>
        <v>3.69</v>
      </c>
      <c r="C2004" s="2">
        <f t="shared" si="186"/>
        <v>3.7969671070766897</v>
      </c>
      <c r="D2004" s="2">
        <f t="shared" si="182"/>
        <v>3.7822218151941991</v>
      </c>
      <c r="E2004" s="2">
        <f t="shared" si="181"/>
        <v>1.474529188249063E-2</v>
      </c>
      <c r="F2004" s="2">
        <f t="shared" si="185"/>
        <v>3.7952943386391283E-3</v>
      </c>
      <c r="G2004" s="2">
        <f t="shared" si="183"/>
        <v>1.0949997543851502E-2</v>
      </c>
      <c r="H2004" s="2" t="str">
        <f t="shared" si="184"/>
        <v>Sell</v>
      </c>
    </row>
    <row r="2005" spans="1:8" ht="13.5" x14ac:dyDescent="0.25">
      <c r="A2005" s="3">
        <f>TITRES_STAT!B2008</f>
        <v>44924</v>
      </c>
      <c r="B2005" s="17">
        <f>TITRES_STAT!D2008</f>
        <v>3.87</v>
      </c>
      <c r="C2005" s="2">
        <f t="shared" si="186"/>
        <v>3.7897413982956607</v>
      </c>
      <c r="D2005" s="2">
        <f t="shared" si="182"/>
        <v>3.7887239029575919</v>
      </c>
      <c r="E2005" s="2">
        <f t="shared" si="181"/>
        <v>1.0174953380688301E-3</v>
      </c>
      <c r="F2005" s="2">
        <f t="shared" si="185"/>
        <v>3.2397345385250689E-3</v>
      </c>
      <c r="G2005" s="2">
        <f t="shared" si="183"/>
        <v>-2.2222392004562388E-3</v>
      </c>
      <c r="H2005" s="2" t="str">
        <f t="shared" si="184"/>
        <v>Hold</v>
      </c>
    </row>
    <row r="2006" spans="1:8" ht="13.5" x14ac:dyDescent="0.25">
      <c r="A2006" s="3">
        <f>TITRES_STAT!B2009</f>
        <v>44925</v>
      </c>
      <c r="B2006" s="17">
        <f>TITRES_STAT!D2009</f>
        <v>3.8</v>
      </c>
      <c r="C2006" s="2">
        <f t="shared" si="186"/>
        <v>3.8067042600963283</v>
      </c>
      <c r="D2006" s="2">
        <f t="shared" si="182"/>
        <v>3.7895591694051776</v>
      </c>
      <c r="E2006" s="2">
        <f t="shared" si="181"/>
        <v>1.7145090691150777E-2</v>
      </c>
      <c r="F2006" s="2">
        <f t="shared" si="185"/>
        <v>6.0208057690502113E-3</v>
      </c>
      <c r="G2006" s="2">
        <f t="shared" si="183"/>
        <v>1.1124284922100566E-2</v>
      </c>
      <c r="H2006" s="2" t="str">
        <f t="shared" si="184"/>
        <v>Sell</v>
      </c>
    </row>
    <row r="2007" spans="1:8" ht="13.5" x14ac:dyDescent="0.25">
      <c r="A2007" s="3">
        <f>TITRES_STAT!B2010</f>
        <v>44928</v>
      </c>
      <c r="B2007" s="17">
        <f>TITRES_STAT!D2010</f>
        <v>3.7</v>
      </c>
      <c r="C2007" s="2">
        <f t="shared" si="186"/>
        <v>3.8287497585430472</v>
      </c>
      <c r="D2007" s="2">
        <f t="shared" si="182"/>
        <v>3.782925156856646</v>
      </c>
      <c r="E2007" s="2">
        <f t="shared" si="181"/>
        <v>4.5824601686401234E-2</v>
      </c>
      <c r="F2007" s="2">
        <f t="shared" si="185"/>
        <v>1.3981564952520417E-2</v>
      </c>
      <c r="G2007" s="2">
        <f t="shared" si="183"/>
        <v>3.1843036733880815E-2</v>
      </c>
      <c r="H2007" s="2" t="str">
        <f t="shared" si="184"/>
        <v>Sell</v>
      </c>
    </row>
    <row r="2008" spans="1:8" ht="13.5" x14ac:dyDescent="0.25">
      <c r="A2008" s="3">
        <f>TITRES_STAT!B2011</f>
        <v>44929</v>
      </c>
      <c r="B2008" s="17">
        <f>TITRES_STAT!D2011</f>
        <v>3.58</v>
      </c>
      <c r="C2008" s="2">
        <f t="shared" si="186"/>
        <v>3.8366344110748862</v>
      </c>
      <c r="D2008" s="2">
        <f t="shared" si="182"/>
        <v>3.7678936637561535</v>
      </c>
      <c r="E2008" s="2">
        <f t="shared" si="181"/>
        <v>6.8740747318732698E-2</v>
      </c>
      <c r="F2008" s="2">
        <f t="shared" si="185"/>
        <v>2.4933401425762877E-2</v>
      </c>
      <c r="G2008" s="2">
        <f t="shared" si="183"/>
        <v>4.3807345892969821E-2</v>
      </c>
      <c r="H2008" s="2" t="str">
        <f t="shared" si="184"/>
        <v>Sell</v>
      </c>
    </row>
    <row r="2009" spans="1:8" ht="13.5" x14ac:dyDescent="0.25">
      <c r="A2009" s="3">
        <f>TITRES_STAT!B2012</f>
        <v>44930</v>
      </c>
      <c r="B2009" s="17">
        <f>TITRES_STAT!D2012</f>
        <v>3.55</v>
      </c>
      <c r="C2009" s="2">
        <f t="shared" si="186"/>
        <v>3.8325368093710575</v>
      </c>
      <c r="D2009" s="2">
        <f t="shared" si="182"/>
        <v>3.7517533923668092</v>
      </c>
      <c r="E2009" s="2">
        <f t="shared" si="181"/>
        <v>8.0783417004248292E-2</v>
      </c>
      <c r="F2009" s="2">
        <f t="shared" si="185"/>
        <v>3.6103404541459966E-2</v>
      </c>
      <c r="G2009" s="2">
        <f t="shared" si="183"/>
        <v>4.4680012462788327E-2</v>
      </c>
      <c r="H2009" s="2" t="str">
        <f t="shared" si="184"/>
        <v>Sell</v>
      </c>
    </row>
    <row r="2010" spans="1:8" ht="13.5" x14ac:dyDescent="0.25">
      <c r="A2010" s="3">
        <f>TITRES_STAT!B2013</f>
        <v>44931</v>
      </c>
      <c r="B2010" s="17">
        <f>TITRES_STAT!D2013</f>
        <v>3.48</v>
      </c>
      <c r="C2010" s="2">
        <f t="shared" si="186"/>
        <v>3.8290696079293562</v>
      </c>
      <c r="D2010" s="2">
        <f t="shared" si="182"/>
        <v>3.7316235114507492</v>
      </c>
      <c r="E2010" s="2">
        <f t="shared" si="181"/>
        <v>9.7446096478607025E-2</v>
      </c>
      <c r="F2010" s="2">
        <f t="shared" si="185"/>
        <v>4.8371942928889383E-2</v>
      </c>
      <c r="G2010" s="2">
        <f t="shared" si="183"/>
        <v>4.9074153549717642E-2</v>
      </c>
      <c r="H2010" s="2" t="str">
        <f t="shared" si="184"/>
        <v>Sell</v>
      </c>
    </row>
    <row r="2011" spans="1:8" ht="13.5" x14ac:dyDescent="0.25">
      <c r="A2011" s="3">
        <f>TITRES_STAT!B2014</f>
        <v>44932</v>
      </c>
      <c r="B2011" s="17">
        <f>TITRES_STAT!D2014</f>
        <v>3.55</v>
      </c>
      <c r="C2011" s="2">
        <f t="shared" si="186"/>
        <v>3.8092127451709938</v>
      </c>
      <c r="D2011" s="2">
        <f t="shared" si="182"/>
        <v>3.718169918009953</v>
      </c>
      <c r="E2011" s="2">
        <f t="shared" si="181"/>
        <v>9.104282716104084E-2</v>
      </c>
      <c r="F2011" s="2">
        <f t="shared" si="185"/>
        <v>5.6906119775319675E-2</v>
      </c>
      <c r="G2011" s="2">
        <f t="shared" si="183"/>
        <v>3.4136707385721166E-2</v>
      </c>
      <c r="H2011" s="2" t="str">
        <f t="shared" si="184"/>
        <v>Sell</v>
      </c>
    </row>
    <row r="2012" spans="1:8" ht="13.5" x14ac:dyDescent="0.25">
      <c r="A2012" s="3">
        <f>TITRES_STAT!B2015</f>
        <v>44935</v>
      </c>
      <c r="B2012" s="17">
        <f>TITRES_STAT!D2015</f>
        <v>3.69</v>
      </c>
      <c r="C2012" s="2">
        <f t="shared" si="186"/>
        <v>3.7801030920677641</v>
      </c>
      <c r="D2012" s="2">
        <f t="shared" si="182"/>
        <v>3.7160832574166234</v>
      </c>
      <c r="E2012" s="2">
        <f t="shared" ref="E2012:E2075" si="187">C2012-D2012</f>
        <v>6.4019834651140695E-2</v>
      </c>
      <c r="F2012" s="2">
        <f t="shared" si="185"/>
        <v>5.8328862750483879E-2</v>
      </c>
      <c r="G2012" s="2">
        <f t="shared" si="183"/>
        <v>5.690971900656816E-3</v>
      </c>
      <c r="H2012" s="2" t="str">
        <f t="shared" si="184"/>
        <v>Sell</v>
      </c>
    </row>
    <row r="2013" spans="1:8" ht="13.5" x14ac:dyDescent="0.25">
      <c r="A2013" s="3">
        <f>TITRES_STAT!B2016</f>
        <v>44936</v>
      </c>
      <c r="B2013" s="17">
        <f>TITRES_STAT!D2016</f>
        <v>3.63</v>
      </c>
      <c r="C2013" s="2">
        <f t="shared" si="186"/>
        <v>3.7523949240573389</v>
      </c>
      <c r="D2013" s="2">
        <f t="shared" ref="D2013:D2076" si="188">$D$4*B2013+(1-$D$4)*D2012</f>
        <v>3.7097067198302067</v>
      </c>
      <c r="E2013" s="2">
        <f t="shared" si="187"/>
        <v>4.2688204227132154E-2</v>
      </c>
      <c r="F2013" s="2">
        <f t="shared" si="185"/>
        <v>5.5200731045813536E-2</v>
      </c>
      <c r="G2013" s="2">
        <f t="shared" si="183"/>
        <v>-1.2512526818681383E-2</v>
      </c>
      <c r="H2013" s="2" t="str">
        <f t="shared" si="184"/>
        <v>Hold</v>
      </c>
    </row>
    <row r="2014" spans="1:8" ht="13.5" x14ac:dyDescent="0.25">
      <c r="A2014" s="3">
        <f>TITRES_STAT!B2017</f>
        <v>44937</v>
      </c>
      <c r="B2014" s="17">
        <f>TITRES_STAT!D2017</f>
        <v>3.63</v>
      </c>
      <c r="C2014" s="2">
        <f t="shared" si="186"/>
        <v>3.7427957049715945</v>
      </c>
      <c r="D2014" s="2">
        <f t="shared" si="188"/>
        <v>3.7038025183613024</v>
      </c>
      <c r="E2014" s="2">
        <f t="shared" si="187"/>
        <v>3.8993186610292163E-2</v>
      </c>
      <c r="F2014" s="2">
        <f t="shared" si="185"/>
        <v>5.1959222158709267E-2</v>
      </c>
      <c r="G2014" s="2">
        <f t="shared" si="183"/>
        <v>-1.2966035548417104E-2</v>
      </c>
      <c r="H2014" s="2" t="str">
        <f t="shared" si="184"/>
        <v>Hold</v>
      </c>
    </row>
    <row r="2015" spans="1:8" ht="13.5" x14ac:dyDescent="0.25">
      <c r="A2015" s="3">
        <f>TITRES_STAT!B2018</f>
        <v>44938</v>
      </c>
      <c r="B2015" s="17">
        <f>TITRES_STAT!D2018</f>
        <v>3.75</v>
      </c>
      <c r="C2015" s="2">
        <f t="shared" si="186"/>
        <v>3.7623655965144263</v>
      </c>
      <c r="D2015" s="2">
        <f t="shared" si="188"/>
        <v>3.7072245540382429</v>
      </c>
      <c r="E2015" s="2">
        <f t="shared" si="187"/>
        <v>5.5141042476183344E-2</v>
      </c>
      <c r="F2015" s="2">
        <f t="shared" si="185"/>
        <v>5.2595586222204088E-2</v>
      </c>
      <c r="G2015" s="2">
        <f t="shared" si="183"/>
        <v>2.5454562539792558E-3</v>
      </c>
      <c r="H2015" s="2" t="str">
        <f t="shared" si="184"/>
        <v>Sell</v>
      </c>
    </row>
    <row r="2016" spans="1:8" ht="13.5" x14ac:dyDescent="0.25">
      <c r="A2016" s="3">
        <f>TITRES_STAT!B2019</f>
        <v>44939</v>
      </c>
      <c r="B2016" s="17">
        <f>TITRES_STAT!D2019</f>
        <v>3.73</v>
      </c>
      <c r="C2016" s="2">
        <f t="shared" si="186"/>
        <v>3.768155504742976</v>
      </c>
      <c r="D2016" s="2">
        <f t="shared" si="188"/>
        <v>3.7089116241094842</v>
      </c>
      <c r="E2016" s="2">
        <f t="shared" si="187"/>
        <v>5.9243880633491841E-2</v>
      </c>
      <c r="F2016" s="2">
        <f t="shared" si="185"/>
        <v>5.3925245104461644E-2</v>
      </c>
      <c r="G2016" s="2">
        <f t="shared" si="183"/>
        <v>5.3186355290301968E-3</v>
      </c>
      <c r="H2016" s="2" t="str">
        <f t="shared" si="184"/>
        <v>Sell</v>
      </c>
    </row>
    <row r="2017" spans="1:8" ht="13.5" x14ac:dyDescent="0.25">
      <c r="A2017" s="3">
        <f>TITRES_STAT!B2020</f>
        <v>44942</v>
      </c>
      <c r="B2017" s="17">
        <f>TITRES_STAT!D2020</f>
        <v>3.65</v>
      </c>
      <c r="C2017" s="2">
        <f t="shared" si="186"/>
        <v>3.7576700424748259</v>
      </c>
      <c r="D2017" s="2">
        <f t="shared" si="188"/>
        <v>3.7045478001013743</v>
      </c>
      <c r="E2017" s="2">
        <f t="shared" si="187"/>
        <v>5.3122242373451645E-2</v>
      </c>
      <c r="F2017" s="2">
        <f t="shared" si="185"/>
        <v>5.3764644558259647E-2</v>
      </c>
      <c r="G2017" s="2">
        <f t="shared" si="183"/>
        <v>-6.4240218480800249E-4</v>
      </c>
      <c r="H2017" s="2" t="str">
        <f t="shared" si="184"/>
        <v>Hold</v>
      </c>
    </row>
    <row r="2018" spans="1:8" ht="13.5" x14ac:dyDescent="0.25">
      <c r="A2018" s="3">
        <f>TITRES_STAT!B2021</f>
        <v>44943</v>
      </c>
      <c r="B2018" s="17">
        <f>TITRES_STAT!D2021</f>
        <v>3.69</v>
      </c>
      <c r="C2018" s="2">
        <f t="shared" si="186"/>
        <v>3.7303361897863909</v>
      </c>
      <c r="D2018" s="2">
        <f t="shared" si="188"/>
        <v>3.7034701852790506</v>
      </c>
      <c r="E2018" s="2">
        <f t="shared" si="187"/>
        <v>2.6866004507340335E-2</v>
      </c>
      <c r="F2018" s="2">
        <f t="shared" si="185"/>
        <v>4.8384916548075786E-2</v>
      </c>
      <c r="G2018" s="2">
        <f t="shared" si="183"/>
        <v>-2.1518912040735451E-2</v>
      </c>
      <c r="H2018" s="2" t="str">
        <f t="shared" si="184"/>
        <v>Hold</v>
      </c>
    </row>
    <row r="2019" spans="1:8" ht="13.5" x14ac:dyDescent="0.25">
      <c r="A2019" s="3">
        <f>TITRES_STAT!B2022</f>
        <v>44944</v>
      </c>
      <c r="B2019" s="17">
        <f>TITRES_STAT!D2022</f>
        <v>3.69</v>
      </c>
      <c r="C2019" s="2">
        <f t="shared" si="186"/>
        <v>3.7025921605884848</v>
      </c>
      <c r="D2019" s="2">
        <f t="shared" si="188"/>
        <v>3.7024723937768989</v>
      </c>
      <c r="E2019" s="2">
        <f t="shared" si="187"/>
        <v>1.1976681158598623E-4</v>
      </c>
      <c r="F2019" s="2">
        <f t="shared" si="185"/>
        <v>3.873188660077783E-2</v>
      </c>
      <c r="G2019" s="2">
        <f t="shared" si="183"/>
        <v>-3.8612119789191844E-2</v>
      </c>
      <c r="H2019" s="2" t="str">
        <f t="shared" si="184"/>
        <v>Hold</v>
      </c>
    </row>
    <row r="2020" spans="1:8" ht="13.5" x14ac:dyDescent="0.25">
      <c r="A2020" s="3">
        <f>TITRES_STAT!B2023</f>
        <v>44945</v>
      </c>
      <c r="B2020" s="17">
        <f>TITRES_STAT!D2023</f>
        <v>3.68</v>
      </c>
      <c r="C2020" s="2">
        <f t="shared" si="186"/>
        <v>3.6683472128056409</v>
      </c>
      <c r="D2020" s="2">
        <f t="shared" si="188"/>
        <v>3.7008077720156471</v>
      </c>
      <c r="E2020" s="2">
        <f t="shared" si="187"/>
        <v>-3.2460559210006235E-2</v>
      </c>
      <c r="F2020" s="2">
        <f t="shared" si="185"/>
        <v>2.4493397438621018E-2</v>
      </c>
      <c r="G2020" s="2">
        <f t="shared" ref="G2020:G2083" si="189">E2020-F2020</f>
        <v>-5.6953956648627249E-2</v>
      </c>
      <c r="H2020" s="2" t="str">
        <f t="shared" ref="H2020:H2083" si="190">IF(G2020&lt;0,"Hold","Sell")</f>
        <v>Hold</v>
      </c>
    </row>
    <row r="2021" spans="1:8" ht="13.5" x14ac:dyDescent="0.25">
      <c r="A2021" s="3">
        <f>TITRES_STAT!B2024</f>
        <v>44946</v>
      </c>
      <c r="B2021" s="17">
        <f>TITRES_STAT!D2024</f>
        <v>3.68</v>
      </c>
      <c r="C2021" s="2">
        <f t="shared" si="186"/>
        <v>3.6501399492970812</v>
      </c>
      <c r="D2021" s="2">
        <f t="shared" si="188"/>
        <v>3.6992664555700436</v>
      </c>
      <c r="E2021" s="2">
        <f t="shared" si="187"/>
        <v>-4.9126506272962445E-2</v>
      </c>
      <c r="F2021" s="2">
        <f t="shared" ref="F2021:F2084" si="191">(E2021*(2/(10)))+((1-(2/10))*F2020)</f>
        <v>9.7694166963043279E-3</v>
      </c>
      <c r="G2021" s="2">
        <f t="shared" si="189"/>
        <v>-5.8895922969266774E-2</v>
      </c>
      <c r="H2021" s="2" t="str">
        <f t="shared" si="190"/>
        <v>Hold</v>
      </c>
    </row>
    <row r="2022" spans="1:8" ht="13.5" x14ac:dyDescent="0.25">
      <c r="A2022" s="3">
        <f>TITRES_STAT!B2025</f>
        <v>44949</v>
      </c>
      <c r="B2022" s="17">
        <f>TITRES_STAT!D2025</f>
        <v>3.66</v>
      </c>
      <c r="C2022" s="2">
        <f t="shared" si="186"/>
        <v>3.656272264789838</v>
      </c>
      <c r="D2022" s="2">
        <f t="shared" si="188"/>
        <v>3.6963578292315216</v>
      </c>
      <c r="E2022" s="2">
        <f t="shared" si="187"/>
        <v>-4.0085564441683541E-2</v>
      </c>
      <c r="F2022" s="2">
        <f t="shared" si="191"/>
        <v>-2.0157953129324585E-4</v>
      </c>
      <c r="G2022" s="2">
        <f t="shared" si="189"/>
        <v>-3.9883984910390295E-2</v>
      </c>
      <c r="H2022" s="2" t="str">
        <f t="shared" si="190"/>
        <v>Hold</v>
      </c>
    </row>
    <row r="2023" spans="1:8" ht="13.5" x14ac:dyDescent="0.25">
      <c r="A2023" s="3">
        <f>TITRES_STAT!B2026</f>
        <v>44950</v>
      </c>
      <c r="B2023" s="17">
        <f>TITRES_STAT!D2026</f>
        <v>3.54</v>
      </c>
      <c r="C2023" s="2">
        <f t="shared" si="186"/>
        <v>3.6522303778990937</v>
      </c>
      <c r="D2023" s="2">
        <f t="shared" si="188"/>
        <v>3.6847757678069644</v>
      </c>
      <c r="E2023" s="2">
        <f t="shared" si="187"/>
        <v>-3.2545389907870703E-2</v>
      </c>
      <c r="F2023" s="2">
        <f t="shared" si="191"/>
        <v>-6.6703416066087378E-3</v>
      </c>
      <c r="G2023" s="2">
        <f t="shared" si="189"/>
        <v>-2.5875048301261964E-2</v>
      </c>
      <c r="H2023" s="2" t="str">
        <f t="shared" si="190"/>
        <v>Hold</v>
      </c>
    </row>
    <row r="2024" spans="1:8" ht="13.5" x14ac:dyDescent="0.25">
      <c r="A2024" s="3">
        <f>TITRES_STAT!B2027</f>
        <v>44951</v>
      </c>
      <c r="B2024" s="17">
        <f>TITRES_STAT!D2027</f>
        <v>3.6</v>
      </c>
      <c r="C2024" s="2">
        <f t="shared" si="186"/>
        <v>3.6488103197607713</v>
      </c>
      <c r="D2024" s="2">
        <f t="shared" si="188"/>
        <v>3.6784960813027445</v>
      </c>
      <c r="E2024" s="2">
        <f t="shared" si="187"/>
        <v>-2.9685761541973221E-2</v>
      </c>
      <c r="F2024" s="2">
        <f t="shared" si="191"/>
        <v>-1.1273425593681635E-2</v>
      </c>
      <c r="G2024" s="2">
        <f t="shared" si="189"/>
        <v>-1.8412335948291586E-2</v>
      </c>
      <c r="H2024" s="2" t="str">
        <f t="shared" si="190"/>
        <v>Hold</v>
      </c>
    </row>
    <row r="2025" spans="1:8" ht="13.5" x14ac:dyDescent="0.25">
      <c r="A2025" s="3">
        <f>TITRES_STAT!B2028</f>
        <v>44952</v>
      </c>
      <c r="B2025" s="17">
        <f>TITRES_STAT!D2028</f>
        <v>3.68</v>
      </c>
      <c r="C2025" s="2">
        <f t="shared" si="186"/>
        <v>3.6643779628744988</v>
      </c>
      <c r="D2025" s="2">
        <f t="shared" si="188"/>
        <v>3.6786074826877266</v>
      </c>
      <c r="E2025" s="2">
        <f t="shared" si="187"/>
        <v>-1.4229519813227842E-2</v>
      </c>
      <c r="F2025" s="2">
        <f t="shared" si="191"/>
        <v>-1.1864644437590877E-2</v>
      </c>
      <c r="G2025" s="2">
        <f t="shared" si="189"/>
        <v>-2.3648753756369649E-3</v>
      </c>
      <c r="H2025" s="2" t="str">
        <f t="shared" si="190"/>
        <v>Hold</v>
      </c>
    </row>
    <row r="2026" spans="1:8" ht="13.5" x14ac:dyDescent="0.25">
      <c r="A2026" s="3">
        <f>TITRES_STAT!B2029</f>
        <v>44953</v>
      </c>
      <c r="B2026" s="17">
        <f>TITRES_STAT!D2029</f>
        <v>3.69</v>
      </c>
      <c r="C2026" s="2">
        <f t="shared" si="186"/>
        <v>3.6744736608938071</v>
      </c>
      <c r="D2026" s="2">
        <f t="shared" si="188"/>
        <v>3.6794513728590061</v>
      </c>
      <c r="E2026" s="2">
        <f t="shared" si="187"/>
        <v>-4.9777119651990276E-3</v>
      </c>
      <c r="F2026" s="2">
        <f t="shared" si="191"/>
        <v>-1.0487257943112508E-2</v>
      </c>
      <c r="G2026" s="2">
        <f t="shared" si="189"/>
        <v>5.5095459779134805E-3</v>
      </c>
      <c r="H2026" s="2" t="str">
        <f t="shared" si="190"/>
        <v>Sell</v>
      </c>
    </row>
    <row r="2027" spans="1:8" ht="13.5" x14ac:dyDescent="0.25">
      <c r="A2027" s="3">
        <f>TITRES_STAT!B2030</f>
        <v>44956</v>
      </c>
      <c r="B2027" s="17">
        <f>TITRES_STAT!D2030</f>
        <v>3.69</v>
      </c>
      <c r="C2027" s="2">
        <f t="shared" si="186"/>
        <v>3.67070848229476</v>
      </c>
      <c r="D2027" s="2">
        <f t="shared" si="188"/>
        <v>3.6802327526472278</v>
      </c>
      <c r="E2027" s="2">
        <f t="shared" si="187"/>
        <v>-9.524270352467834E-3</v>
      </c>
      <c r="F2027" s="2">
        <f t="shared" si="191"/>
        <v>-1.0294660424983573E-2</v>
      </c>
      <c r="G2027" s="2">
        <f t="shared" si="189"/>
        <v>7.7039007251573921E-4</v>
      </c>
      <c r="H2027" s="2" t="str">
        <f t="shared" si="190"/>
        <v>Sell</v>
      </c>
    </row>
    <row r="2028" spans="1:8" ht="13.5" x14ac:dyDescent="0.25">
      <c r="A2028" s="3">
        <f>TITRES_STAT!B2031</f>
        <v>44957</v>
      </c>
      <c r="B2028" s="17">
        <f>TITRES_STAT!D2031</f>
        <v>3.69</v>
      </c>
      <c r="C2028" s="2">
        <f t="shared" si="186"/>
        <v>3.6736764080955662</v>
      </c>
      <c r="D2028" s="2">
        <f t="shared" si="188"/>
        <v>3.680956252451137</v>
      </c>
      <c r="E2028" s="2">
        <f t="shared" si="187"/>
        <v>-7.2798443555708303E-3</v>
      </c>
      <c r="F2028" s="2">
        <f t="shared" si="191"/>
        <v>-9.6916972111010247E-3</v>
      </c>
      <c r="G2028" s="2">
        <f t="shared" si="189"/>
        <v>2.4118528555301944E-3</v>
      </c>
      <c r="H2028" s="2" t="str">
        <f t="shared" si="190"/>
        <v>Sell</v>
      </c>
    </row>
    <row r="2029" spans="1:8" ht="13.5" x14ac:dyDescent="0.25">
      <c r="A2029" s="3">
        <f>TITRES_STAT!B2032</f>
        <v>44958</v>
      </c>
      <c r="B2029" s="17">
        <f>TITRES_STAT!D2032</f>
        <v>3.68</v>
      </c>
      <c r="C2029" s="2">
        <f t="shared" si="186"/>
        <v>3.6761877299270176</v>
      </c>
      <c r="D2029" s="2">
        <f t="shared" si="188"/>
        <v>3.6808854189362381</v>
      </c>
      <c r="E2029" s="2">
        <f t="shared" si="187"/>
        <v>-4.6976890092205181E-3</v>
      </c>
      <c r="F2029" s="2">
        <f t="shared" si="191"/>
        <v>-8.692895570724923E-3</v>
      </c>
      <c r="G2029" s="2">
        <f t="shared" si="189"/>
        <v>3.9952065615044049E-3</v>
      </c>
      <c r="H2029" s="2" t="str">
        <f t="shared" si="190"/>
        <v>Sell</v>
      </c>
    </row>
    <row r="2030" spans="1:8" ht="13.5" x14ac:dyDescent="0.25">
      <c r="A2030" s="3">
        <f>TITRES_STAT!B2033</f>
        <v>44959</v>
      </c>
      <c r="B2030" s="17">
        <f>TITRES_STAT!D2033</f>
        <v>3.68</v>
      </c>
      <c r="C2030" s="2">
        <f t="shared" si="186"/>
        <v>3.6767742330151689</v>
      </c>
      <c r="D2030" s="2">
        <f t="shared" si="188"/>
        <v>3.680819832348369</v>
      </c>
      <c r="E2030" s="2">
        <f t="shared" si="187"/>
        <v>-4.045599333200034E-3</v>
      </c>
      <c r="F2030" s="2">
        <f t="shared" si="191"/>
        <v>-7.7634363232199459E-3</v>
      </c>
      <c r="G2030" s="2">
        <f t="shared" si="189"/>
        <v>3.7178369900199119E-3</v>
      </c>
      <c r="H2030" s="2" t="str">
        <f t="shared" si="190"/>
        <v>Sell</v>
      </c>
    </row>
    <row r="2031" spans="1:8" ht="13.5" x14ac:dyDescent="0.25">
      <c r="A2031" s="3">
        <f>TITRES_STAT!B2034</f>
        <v>44960</v>
      </c>
      <c r="B2031" s="17">
        <f>TITRES_STAT!D2034</f>
        <v>3.68</v>
      </c>
      <c r="C2031" s="2">
        <f t="shared" si="186"/>
        <v>3.6772705048589893</v>
      </c>
      <c r="D2031" s="2">
        <f t="shared" si="188"/>
        <v>3.6807591040262677</v>
      </c>
      <c r="E2031" s="2">
        <f t="shared" si="187"/>
        <v>-3.4885991672783945E-3</v>
      </c>
      <c r="F2031" s="2">
        <f t="shared" si="191"/>
        <v>-6.9084688920316361E-3</v>
      </c>
      <c r="G2031" s="2">
        <f t="shared" si="189"/>
        <v>3.4198697247532417E-3</v>
      </c>
      <c r="H2031" s="2" t="str">
        <f t="shared" si="190"/>
        <v>Sell</v>
      </c>
    </row>
    <row r="2032" spans="1:8" ht="13.5" x14ac:dyDescent="0.25">
      <c r="A2032" s="3">
        <f>TITRES_STAT!B2035</f>
        <v>44963</v>
      </c>
      <c r="B2032" s="17">
        <f>TITRES_STAT!D2035</f>
        <v>3.66</v>
      </c>
      <c r="C2032" s="2">
        <f t="shared" si="186"/>
        <v>3.6746135041114525</v>
      </c>
      <c r="D2032" s="2">
        <f t="shared" si="188"/>
        <v>3.6792213926169142</v>
      </c>
      <c r="E2032" s="2">
        <f t="shared" si="187"/>
        <v>-4.6078885054616769E-3</v>
      </c>
      <c r="F2032" s="2">
        <f t="shared" si="191"/>
        <v>-6.448352814717645E-3</v>
      </c>
      <c r="G2032" s="2">
        <f t="shared" si="189"/>
        <v>1.840464309255968E-3</v>
      </c>
      <c r="H2032" s="2" t="str">
        <f t="shared" si="190"/>
        <v>Sell</v>
      </c>
    </row>
    <row r="2033" spans="1:8" ht="13.5" x14ac:dyDescent="0.25">
      <c r="A2033" s="3">
        <f>TITRES_STAT!B2036</f>
        <v>44964</v>
      </c>
      <c r="B2033" s="17">
        <f>TITRES_STAT!D2036</f>
        <v>3.62</v>
      </c>
      <c r="C2033" s="2">
        <f t="shared" si="186"/>
        <v>3.6539037342481522</v>
      </c>
      <c r="D2033" s="2">
        <f t="shared" si="188"/>
        <v>3.6748346227934388</v>
      </c>
      <c r="E2033" s="2">
        <f t="shared" si="187"/>
        <v>-2.0930888545286574E-2</v>
      </c>
      <c r="F2033" s="2">
        <f t="shared" si="191"/>
        <v>-9.3448599608314323E-3</v>
      </c>
      <c r="G2033" s="2">
        <f t="shared" si="189"/>
        <v>-1.1586028584455142E-2</v>
      </c>
      <c r="H2033" s="2" t="str">
        <f t="shared" si="190"/>
        <v>Hold</v>
      </c>
    </row>
    <row r="2034" spans="1:8" ht="13.5" x14ac:dyDescent="0.25">
      <c r="A2034" s="3">
        <f>TITRES_STAT!B2037</f>
        <v>44965</v>
      </c>
      <c r="B2034" s="17">
        <f>TITRES_STAT!D2037</f>
        <v>3.58</v>
      </c>
      <c r="C2034" s="2">
        <f t="shared" si="186"/>
        <v>3.6456108520561283</v>
      </c>
      <c r="D2034" s="2">
        <f t="shared" si="188"/>
        <v>3.6678098359198508</v>
      </c>
      <c r="E2034" s="2">
        <f t="shared" si="187"/>
        <v>-2.2198983863722432E-2</v>
      </c>
      <c r="F2034" s="2">
        <f t="shared" si="191"/>
        <v>-1.1915684741409633E-2</v>
      </c>
      <c r="G2034" s="2">
        <f t="shared" si="189"/>
        <v>-1.02832991223128E-2</v>
      </c>
      <c r="H2034" s="2" t="str">
        <f t="shared" si="190"/>
        <v>Hold</v>
      </c>
    </row>
    <row r="2035" spans="1:8" ht="13.5" x14ac:dyDescent="0.25">
      <c r="A2035" s="3">
        <f>TITRES_STAT!B2038</f>
        <v>44966</v>
      </c>
      <c r="B2035" s="17">
        <f>TITRES_STAT!D2038</f>
        <v>3.5</v>
      </c>
      <c r="C2035" s="2">
        <f t="shared" si="186"/>
        <v>3.6509014902013393</v>
      </c>
      <c r="D2035" s="2">
        <f t="shared" si="188"/>
        <v>3.6553794777035655</v>
      </c>
      <c r="E2035" s="2">
        <f t="shared" si="187"/>
        <v>-4.4779875022262772E-3</v>
      </c>
      <c r="F2035" s="2">
        <f t="shared" si="191"/>
        <v>-1.0428145293572963E-2</v>
      </c>
      <c r="G2035" s="2">
        <f t="shared" si="189"/>
        <v>5.9501577913466854E-3</v>
      </c>
      <c r="H2035" s="2" t="str">
        <f t="shared" si="190"/>
        <v>Sell</v>
      </c>
    </row>
    <row r="2036" spans="1:8" ht="13.5" x14ac:dyDescent="0.25">
      <c r="A2036" s="3">
        <f>TITRES_STAT!B2039</f>
        <v>44967</v>
      </c>
      <c r="B2036" s="17">
        <f>TITRES_STAT!D2039</f>
        <v>3.57</v>
      </c>
      <c r="C2036" s="2">
        <f t="shared" si="186"/>
        <v>3.6569166455549795</v>
      </c>
      <c r="D2036" s="2">
        <f t="shared" si="188"/>
        <v>3.6490550719477457</v>
      </c>
      <c r="E2036" s="2">
        <f t="shared" si="187"/>
        <v>7.8615736072338294E-3</v>
      </c>
      <c r="F2036" s="2">
        <f t="shared" si="191"/>
        <v>-6.770201513411604E-3</v>
      </c>
      <c r="G2036" s="2">
        <f t="shared" si="189"/>
        <v>1.4631775120645434E-2</v>
      </c>
      <c r="H2036" s="2" t="str">
        <f t="shared" si="190"/>
        <v>Sell</v>
      </c>
    </row>
    <row r="2037" spans="1:8" ht="13.5" x14ac:dyDescent="0.25">
      <c r="A2037" s="3">
        <f>TITRES_STAT!B2040</f>
        <v>44970</v>
      </c>
      <c r="B2037" s="17">
        <f>TITRES_STAT!D2040</f>
        <v>3.57</v>
      </c>
      <c r="C2037" s="2">
        <f t="shared" si="186"/>
        <v>3.6620063923926751</v>
      </c>
      <c r="D2037" s="2">
        <f t="shared" si="188"/>
        <v>3.6431991406923574</v>
      </c>
      <c r="E2037" s="2">
        <f t="shared" si="187"/>
        <v>1.8807251700317718E-2</v>
      </c>
      <c r="F2037" s="2">
        <f t="shared" si="191"/>
        <v>-1.6547108706657402E-3</v>
      </c>
      <c r="G2037" s="2">
        <f t="shared" si="189"/>
        <v>2.0461962570983459E-2</v>
      </c>
      <c r="H2037" s="2" t="str">
        <f t="shared" si="190"/>
        <v>Sell</v>
      </c>
    </row>
    <row r="2038" spans="1:8" ht="13.5" x14ac:dyDescent="0.25">
      <c r="A2038" s="3">
        <f>TITRES_STAT!B2041</f>
        <v>44971</v>
      </c>
      <c r="B2038" s="17">
        <f>TITRES_STAT!D2041</f>
        <v>3.56</v>
      </c>
      <c r="C2038" s="2">
        <f t="shared" si="186"/>
        <v>3.6663131012553403</v>
      </c>
      <c r="D2038" s="2">
        <f t="shared" si="188"/>
        <v>3.6370362413818125</v>
      </c>
      <c r="E2038" s="2">
        <f t="shared" si="187"/>
        <v>2.9276859873527794E-2</v>
      </c>
      <c r="F2038" s="2">
        <f t="shared" si="191"/>
        <v>4.5316032781729668E-3</v>
      </c>
      <c r="G2038" s="2">
        <f t="shared" si="189"/>
        <v>2.4745256595354828E-2</v>
      </c>
      <c r="H2038" s="2" t="str">
        <f t="shared" si="190"/>
        <v>Sell</v>
      </c>
    </row>
    <row r="2039" spans="1:8" ht="13.5" x14ac:dyDescent="0.25">
      <c r="A2039" s="3">
        <f>TITRES_STAT!B2042</f>
        <v>44972</v>
      </c>
      <c r="B2039" s="17">
        <f>TITRES_STAT!D2042</f>
        <v>3.57</v>
      </c>
      <c r="C2039" s="2">
        <f t="shared" si="186"/>
        <v>3.6684187779852877</v>
      </c>
      <c r="D2039" s="2">
        <f t="shared" si="188"/>
        <v>3.6320705938720486</v>
      </c>
      <c r="E2039" s="2">
        <f t="shared" si="187"/>
        <v>3.6348184113239146E-2</v>
      </c>
      <c r="F2039" s="2">
        <f t="shared" si="191"/>
        <v>1.0894919445186203E-2</v>
      </c>
      <c r="G2039" s="2">
        <f t="shared" si="189"/>
        <v>2.5453264668052943E-2</v>
      </c>
      <c r="H2039" s="2" t="str">
        <f t="shared" si="190"/>
        <v>Sell</v>
      </c>
    </row>
    <row r="2040" spans="1:8" ht="13.5" x14ac:dyDescent="0.25">
      <c r="A2040" s="3">
        <f>TITRES_STAT!B2043</f>
        <v>44973</v>
      </c>
      <c r="B2040" s="17">
        <f>TITRES_STAT!D2043</f>
        <v>3.55</v>
      </c>
      <c r="C2040" s="2">
        <f t="shared" si="186"/>
        <v>3.67020050444909</v>
      </c>
      <c r="D2040" s="2">
        <f t="shared" si="188"/>
        <v>3.6259912906222671</v>
      </c>
      <c r="E2040" s="2">
        <f t="shared" si="187"/>
        <v>4.4209213826822857E-2</v>
      </c>
      <c r="F2040" s="2">
        <f t="shared" si="191"/>
        <v>1.7557778321513534E-2</v>
      </c>
      <c r="G2040" s="2">
        <f t="shared" si="189"/>
        <v>2.6651435505309323E-2</v>
      </c>
      <c r="H2040" s="2" t="str">
        <f t="shared" si="190"/>
        <v>Sell</v>
      </c>
    </row>
    <row r="2041" spans="1:8" ht="13.5" x14ac:dyDescent="0.25">
      <c r="A2041" s="3">
        <f>TITRES_STAT!B2044</f>
        <v>44974</v>
      </c>
      <c r="B2041" s="17">
        <f>TITRES_STAT!D2044</f>
        <v>3.55</v>
      </c>
      <c r="C2041" s="2">
        <f t="shared" si="186"/>
        <v>3.6717081191492298</v>
      </c>
      <c r="D2041" s="2">
        <f t="shared" si="188"/>
        <v>3.6203623061317289</v>
      </c>
      <c r="E2041" s="2">
        <f t="shared" si="187"/>
        <v>5.1345813017500852E-2</v>
      </c>
      <c r="F2041" s="2">
        <f t="shared" si="191"/>
        <v>2.4315385260711E-2</v>
      </c>
      <c r="G2041" s="2">
        <f t="shared" si="189"/>
        <v>2.7030427756789852E-2</v>
      </c>
      <c r="H2041" s="2" t="str">
        <f t="shared" si="190"/>
        <v>Sell</v>
      </c>
    </row>
    <row r="2042" spans="1:8" ht="13.5" x14ac:dyDescent="0.25">
      <c r="A2042" s="3">
        <f>TITRES_STAT!B2045</f>
        <v>44977</v>
      </c>
      <c r="B2042" s="17">
        <f>TITRES_STAT!D2045</f>
        <v>3.53</v>
      </c>
      <c r="C2042" s="2">
        <f t="shared" si="186"/>
        <v>3.6699068700493482</v>
      </c>
      <c r="D2042" s="2">
        <f t="shared" si="188"/>
        <v>3.613668801973823</v>
      </c>
      <c r="E2042" s="2">
        <f t="shared" si="187"/>
        <v>5.6238068075525227E-2</v>
      </c>
      <c r="F2042" s="2">
        <f t="shared" si="191"/>
        <v>3.0699921823673849E-2</v>
      </c>
      <c r="G2042" s="2">
        <f t="shared" si="189"/>
        <v>2.5538146251851378E-2</v>
      </c>
      <c r="H2042" s="2" t="str">
        <f t="shared" si="190"/>
        <v>Sell</v>
      </c>
    </row>
    <row r="2043" spans="1:8" ht="13.5" x14ac:dyDescent="0.25">
      <c r="A2043" s="3">
        <f>TITRES_STAT!B2046</f>
        <v>44978</v>
      </c>
      <c r="B2043" s="17">
        <f>TITRES_STAT!D2046</f>
        <v>3.69</v>
      </c>
      <c r="C2043" s="2">
        <f t="shared" si="186"/>
        <v>3.6622288900417561</v>
      </c>
      <c r="D2043" s="2">
        <f t="shared" si="188"/>
        <v>3.6193229647905771</v>
      </c>
      <c r="E2043" s="2">
        <f t="shared" si="187"/>
        <v>4.2905925251178978E-2</v>
      </c>
      <c r="F2043" s="2">
        <f t="shared" si="191"/>
        <v>3.3141122509174878E-2</v>
      </c>
      <c r="G2043" s="2">
        <f t="shared" si="189"/>
        <v>9.7648027420041E-3</v>
      </c>
      <c r="H2043" s="2" t="str">
        <f t="shared" si="190"/>
        <v>Sell</v>
      </c>
    </row>
    <row r="2044" spans="1:8" ht="13.5" x14ac:dyDescent="0.25">
      <c r="A2044" s="3">
        <f>TITRES_STAT!B2047</f>
        <v>44979</v>
      </c>
      <c r="B2044" s="17">
        <f>TITRES_STAT!D2047</f>
        <v>3.66</v>
      </c>
      <c r="C2044" s="2">
        <f t="shared" si="186"/>
        <v>3.6495782915737935</v>
      </c>
      <c r="D2044" s="2">
        <f t="shared" si="188"/>
        <v>3.622336078509794</v>
      </c>
      <c r="E2044" s="2">
        <f t="shared" si="187"/>
        <v>2.7242213063999543E-2</v>
      </c>
      <c r="F2044" s="2">
        <f t="shared" si="191"/>
        <v>3.1961340620139812E-2</v>
      </c>
      <c r="G2044" s="2">
        <f t="shared" si="189"/>
        <v>-4.7191275561402693E-3</v>
      </c>
      <c r="H2044" s="2" t="str">
        <f t="shared" si="190"/>
        <v>Hold</v>
      </c>
    </row>
    <row r="2045" spans="1:8" ht="13.5" x14ac:dyDescent="0.25">
      <c r="A2045" s="3">
        <f>TITRES_STAT!B2048</f>
        <v>44980</v>
      </c>
      <c r="B2045" s="17">
        <f>TITRES_STAT!D2048</f>
        <v>3.85</v>
      </c>
      <c r="C2045" s="2">
        <f t="shared" si="186"/>
        <v>3.6265662467162869</v>
      </c>
      <c r="D2045" s="2">
        <f t="shared" si="188"/>
        <v>3.6392000726942539</v>
      </c>
      <c r="E2045" s="2">
        <f t="shared" si="187"/>
        <v>-1.2633825977967028E-2</v>
      </c>
      <c r="F2045" s="2">
        <f t="shared" si="191"/>
        <v>2.3042307300518445E-2</v>
      </c>
      <c r="G2045" s="2">
        <f t="shared" si="189"/>
        <v>-3.567613327848547E-2</v>
      </c>
      <c r="H2045" s="2" t="str">
        <f t="shared" si="190"/>
        <v>Hold</v>
      </c>
    </row>
    <row r="2046" spans="1:8" ht="13.5" x14ac:dyDescent="0.25">
      <c r="A2046" s="3">
        <f>TITRES_STAT!B2049</f>
        <v>44981</v>
      </c>
      <c r="B2046" s="17">
        <f>TITRES_STAT!D2049</f>
        <v>3.85</v>
      </c>
      <c r="C2046" s="2">
        <f t="shared" si="186"/>
        <v>3.6178637472214739</v>
      </c>
      <c r="D2046" s="2">
        <f t="shared" si="188"/>
        <v>3.6548148821243092</v>
      </c>
      <c r="E2046" s="2">
        <f t="shared" si="187"/>
        <v>-3.6951134902835303E-2</v>
      </c>
      <c r="F2046" s="2">
        <f t="shared" si="191"/>
        <v>1.1043618859847695E-2</v>
      </c>
      <c r="G2046" s="2">
        <f t="shared" si="189"/>
        <v>-4.7994753762683001E-2</v>
      </c>
      <c r="H2046" s="2" t="str">
        <f t="shared" si="190"/>
        <v>Hold</v>
      </c>
    </row>
    <row r="2047" spans="1:8" ht="13.5" x14ac:dyDescent="0.25">
      <c r="A2047" s="3">
        <f>TITRES_STAT!B2050</f>
        <v>44984</v>
      </c>
      <c r="B2047" s="17">
        <f>TITRES_STAT!D2050</f>
        <v>3.79</v>
      </c>
      <c r="C2047" s="2">
        <f t="shared" si="186"/>
        <v>3.6105000938027851</v>
      </c>
      <c r="D2047" s="2">
        <f t="shared" si="188"/>
        <v>3.6648285945595456</v>
      </c>
      <c r="E2047" s="2">
        <f t="shared" si="187"/>
        <v>-5.4328500756760434E-2</v>
      </c>
      <c r="F2047" s="2">
        <f t="shared" si="191"/>
        <v>-2.0308050634739311E-3</v>
      </c>
      <c r="G2047" s="2">
        <f t="shared" si="189"/>
        <v>-5.2297695693286503E-2</v>
      </c>
      <c r="H2047" s="2" t="str">
        <f t="shared" si="190"/>
        <v>Hold</v>
      </c>
    </row>
    <row r="2048" spans="1:8" ht="13.5" x14ac:dyDescent="0.25">
      <c r="A2048" s="3">
        <f>TITRES_STAT!B2051</f>
        <v>44985</v>
      </c>
      <c r="B2048" s="17">
        <f>TITRES_STAT!D2051</f>
        <v>3.83</v>
      </c>
      <c r="C2048" s="2">
        <f t="shared" si="186"/>
        <v>3.6027308486023566</v>
      </c>
      <c r="D2048" s="2">
        <f t="shared" si="188"/>
        <v>3.6770635134810608</v>
      </c>
      <c r="E2048" s="2">
        <f t="shared" si="187"/>
        <v>-7.4332664878704158E-2</v>
      </c>
      <c r="F2048" s="2">
        <f t="shared" si="191"/>
        <v>-1.6491177026519976E-2</v>
      </c>
      <c r="G2048" s="2">
        <f t="shared" si="189"/>
        <v>-5.7841487852184181E-2</v>
      </c>
      <c r="H2048" s="2" t="str">
        <f t="shared" si="190"/>
        <v>Hold</v>
      </c>
    </row>
    <row r="2049" spans="1:8" ht="13.5" x14ac:dyDescent="0.25">
      <c r="A2049" s="3">
        <f>TITRES_STAT!B2052</f>
        <v>44986</v>
      </c>
      <c r="B2049" s="17">
        <f>TITRES_STAT!D2052</f>
        <v>3.76</v>
      </c>
      <c r="C2049" s="2">
        <f t="shared" si="186"/>
        <v>3.597695333432763</v>
      </c>
      <c r="D2049" s="2">
        <f t="shared" si="188"/>
        <v>3.6832069569269081</v>
      </c>
      <c r="E2049" s="2">
        <f t="shared" si="187"/>
        <v>-8.5511623494145095E-2</v>
      </c>
      <c r="F2049" s="2">
        <f t="shared" si="191"/>
        <v>-3.0295266320045002E-2</v>
      </c>
      <c r="G2049" s="2">
        <f t="shared" si="189"/>
        <v>-5.5216357174100089E-2</v>
      </c>
      <c r="H2049" s="2" t="str">
        <f t="shared" si="190"/>
        <v>Hold</v>
      </c>
    </row>
    <row r="2050" spans="1:8" ht="13.5" x14ac:dyDescent="0.25">
      <c r="A2050" s="3">
        <f>TITRES_STAT!B2053</f>
        <v>44987</v>
      </c>
      <c r="B2050" s="17">
        <f>TITRES_STAT!D2053</f>
        <v>3.76</v>
      </c>
      <c r="C2050" s="2">
        <f t="shared" si="186"/>
        <v>3.5903575898277227</v>
      </c>
      <c r="D2050" s="2">
        <f t="shared" si="188"/>
        <v>3.688895330487878</v>
      </c>
      <c r="E2050" s="2">
        <f t="shared" si="187"/>
        <v>-9.8537740660155304E-2</v>
      </c>
      <c r="F2050" s="2">
        <f t="shared" si="191"/>
        <v>-4.394376118806706E-2</v>
      </c>
      <c r="G2050" s="2">
        <f t="shared" si="189"/>
        <v>-5.4593979472088244E-2</v>
      </c>
      <c r="H2050" s="2" t="str">
        <f t="shared" si="190"/>
        <v>Hold</v>
      </c>
    </row>
    <row r="2051" spans="1:8" ht="13.5" x14ac:dyDescent="0.25">
      <c r="A2051" s="3">
        <f>TITRES_STAT!B2054</f>
        <v>44988</v>
      </c>
      <c r="B2051" s="17">
        <f>TITRES_STAT!D2054</f>
        <v>3.76</v>
      </c>
      <c r="C2051" s="2">
        <f t="shared" si="186"/>
        <v>3.5841487298542267</v>
      </c>
      <c r="D2051" s="2">
        <f t="shared" si="188"/>
        <v>3.6941623430443316</v>
      </c>
      <c r="E2051" s="2">
        <f t="shared" si="187"/>
        <v>-0.11001361319010483</v>
      </c>
      <c r="F2051" s="2">
        <f t="shared" si="191"/>
        <v>-5.715773158847462E-2</v>
      </c>
      <c r="G2051" s="2">
        <f t="shared" si="189"/>
        <v>-5.2855881601630211E-2</v>
      </c>
      <c r="H2051" s="2" t="str">
        <f t="shared" si="190"/>
        <v>Hold</v>
      </c>
    </row>
    <row r="2052" spans="1:8" ht="13.5" x14ac:dyDescent="0.25">
      <c r="A2052" s="3">
        <f>TITRES_STAT!B2055</f>
        <v>44991</v>
      </c>
      <c r="B2052" s="17">
        <f>TITRES_STAT!D2055</f>
        <v>3.68</v>
      </c>
      <c r="C2052" s="2">
        <f t="shared" si="186"/>
        <v>3.5758181560304996</v>
      </c>
      <c r="D2052" s="2">
        <f t="shared" si="188"/>
        <v>3.6931132805966036</v>
      </c>
      <c r="E2052" s="2">
        <f t="shared" si="187"/>
        <v>-0.11729512456610403</v>
      </c>
      <c r="F2052" s="2">
        <f t="shared" si="191"/>
        <v>-6.9185210184000506E-2</v>
      </c>
      <c r="G2052" s="2">
        <f t="shared" si="189"/>
        <v>-4.8109914382103519E-2</v>
      </c>
      <c r="H2052" s="2" t="str">
        <f t="shared" si="190"/>
        <v>Hold</v>
      </c>
    </row>
    <row r="2053" spans="1:8" ht="13.5" x14ac:dyDescent="0.25">
      <c r="A2053" s="3">
        <f>TITRES_STAT!B2056</f>
        <v>44992</v>
      </c>
      <c r="B2053" s="17">
        <f>TITRES_STAT!D2056</f>
        <v>3.66</v>
      </c>
      <c r="C2053" s="2">
        <f t="shared" si="186"/>
        <v>3.5933845935642688</v>
      </c>
      <c r="D2053" s="2">
        <f t="shared" si="188"/>
        <v>3.6906604449968547</v>
      </c>
      <c r="E2053" s="2">
        <f t="shared" si="187"/>
        <v>-9.7275851432585991E-2</v>
      </c>
      <c r="F2053" s="2">
        <f t="shared" si="191"/>
        <v>-7.4803338433717614E-2</v>
      </c>
      <c r="G2053" s="2">
        <f t="shared" si="189"/>
        <v>-2.2472512998868377E-2</v>
      </c>
      <c r="H2053" s="2" t="str">
        <f t="shared" si="190"/>
        <v>Hold</v>
      </c>
    </row>
    <row r="2054" spans="1:8" ht="13.5" x14ac:dyDescent="0.25">
      <c r="A2054" s="3">
        <f>TITRES_STAT!B2057</f>
        <v>44993</v>
      </c>
      <c r="B2054" s="17">
        <f>TITRES_STAT!D2057</f>
        <v>3.6</v>
      </c>
      <c r="C2054" s="2">
        <f t="shared" si="186"/>
        <v>3.6036331176313041</v>
      </c>
      <c r="D2054" s="2">
        <f t="shared" si="188"/>
        <v>3.6839448564785693</v>
      </c>
      <c r="E2054" s="2">
        <f t="shared" si="187"/>
        <v>-8.0311738847265168E-2</v>
      </c>
      <c r="F2054" s="2">
        <f t="shared" si="191"/>
        <v>-7.5905018516427128E-2</v>
      </c>
      <c r="G2054" s="2">
        <f t="shared" si="189"/>
        <v>-4.4067203308380404E-3</v>
      </c>
      <c r="H2054" s="2" t="str">
        <f t="shared" si="190"/>
        <v>Hold</v>
      </c>
    </row>
    <row r="2055" spans="1:8" ht="13.5" x14ac:dyDescent="0.25">
      <c r="A2055" s="3">
        <f>TITRES_STAT!B2058</f>
        <v>44994</v>
      </c>
      <c r="B2055" s="17">
        <f>TITRES_STAT!D2058</f>
        <v>3.67</v>
      </c>
      <c r="C2055" s="2">
        <f t="shared" si="186"/>
        <v>3.6415357149187959</v>
      </c>
      <c r="D2055" s="2">
        <f t="shared" si="188"/>
        <v>3.6829119041468235</v>
      </c>
      <c r="E2055" s="2">
        <f t="shared" si="187"/>
        <v>-4.1376189228027549E-2</v>
      </c>
      <c r="F2055" s="2">
        <f t="shared" si="191"/>
        <v>-6.899925265874722E-2</v>
      </c>
      <c r="G2055" s="2">
        <f t="shared" si="189"/>
        <v>2.7623063430719672E-2</v>
      </c>
      <c r="H2055" s="2" t="str">
        <f t="shared" si="190"/>
        <v>Sell</v>
      </c>
    </row>
    <row r="2056" spans="1:8" ht="13.5" x14ac:dyDescent="0.25">
      <c r="A2056" s="3">
        <f>TITRES_STAT!B2059</f>
        <v>44995</v>
      </c>
      <c r="B2056" s="17">
        <f>TITRES_STAT!D2059</f>
        <v>3.58</v>
      </c>
      <c r="C2056" s="2">
        <f t="shared" si="186"/>
        <v>3.6736071433928275</v>
      </c>
      <c r="D2056" s="2">
        <f t="shared" si="188"/>
        <v>3.6752888001359478</v>
      </c>
      <c r="E2056" s="2">
        <f t="shared" si="187"/>
        <v>-1.6816567431203744E-3</v>
      </c>
      <c r="F2056" s="2">
        <f t="shared" si="191"/>
        <v>-5.5535733475621858E-2</v>
      </c>
      <c r="G2056" s="2">
        <f t="shared" si="189"/>
        <v>5.3854076732501484E-2</v>
      </c>
      <c r="H2056" s="2" t="str">
        <f t="shared" si="190"/>
        <v>Sell</v>
      </c>
    </row>
    <row r="2057" spans="1:8" ht="13.5" x14ac:dyDescent="0.25">
      <c r="A2057" s="3">
        <f>TITRES_STAT!B2060</f>
        <v>44998</v>
      </c>
      <c r="B2057" s="17">
        <f>TITRES_STAT!D2060</f>
        <v>3.74</v>
      </c>
      <c r="C2057" s="2">
        <f t="shared" si="186"/>
        <v>3.6915137367170079</v>
      </c>
      <c r="D2057" s="2">
        <f t="shared" si="188"/>
        <v>3.6800822223481</v>
      </c>
      <c r="E2057" s="2">
        <f t="shared" si="187"/>
        <v>1.143151436890788E-2</v>
      </c>
      <c r="F2057" s="2">
        <f t="shared" si="191"/>
        <v>-4.2142283906715913E-2</v>
      </c>
      <c r="G2057" s="2">
        <f t="shared" si="189"/>
        <v>5.3573798275623793E-2</v>
      </c>
      <c r="H2057" s="2" t="str">
        <f t="shared" si="190"/>
        <v>Sell</v>
      </c>
    </row>
    <row r="2058" spans="1:8" ht="13.5" x14ac:dyDescent="0.25">
      <c r="A2058" s="3">
        <f>TITRES_STAT!B2061</f>
        <v>44999</v>
      </c>
      <c r="B2058" s="17">
        <f>TITRES_STAT!D2061</f>
        <v>3.77</v>
      </c>
      <c r="C2058" s="2">
        <f t="shared" si="186"/>
        <v>3.712819315683622</v>
      </c>
      <c r="D2058" s="2">
        <f t="shared" si="188"/>
        <v>3.6867427984704628</v>
      </c>
      <c r="E2058" s="2">
        <f t="shared" si="187"/>
        <v>2.6076517213159178E-2</v>
      </c>
      <c r="F2058" s="2">
        <f t="shared" si="191"/>
        <v>-2.84985236827409E-2</v>
      </c>
      <c r="G2058" s="2">
        <f t="shared" si="189"/>
        <v>5.4575040895900082E-2</v>
      </c>
      <c r="H2058" s="2" t="str">
        <f t="shared" si="190"/>
        <v>Sell</v>
      </c>
    </row>
    <row r="2059" spans="1:8" ht="13.5" x14ac:dyDescent="0.25">
      <c r="A2059" s="3">
        <f>TITRES_STAT!B2062</f>
        <v>45000</v>
      </c>
      <c r="B2059" s="17">
        <f>TITRES_STAT!D2062</f>
        <v>3.75</v>
      </c>
      <c r="C2059" s="2">
        <f t="shared" si="186"/>
        <v>3.7200778825015264</v>
      </c>
      <c r="D2059" s="2">
        <f t="shared" si="188"/>
        <v>3.6914285171022803</v>
      </c>
      <c r="E2059" s="2">
        <f t="shared" si="187"/>
        <v>2.8649365399246118E-2</v>
      </c>
      <c r="F2059" s="2">
        <f t="shared" si="191"/>
        <v>-1.7068945866343496E-2</v>
      </c>
      <c r="G2059" s="2">
        <f t="shared" si="189"/>
        <v>4.5718311265589617E-2</v>
      </c>
      <c r="H2059" s="2" t="str">
        <f t="shared" si="190"/>
        <v>Sell</v>
      </c>
    </row>
    <row r="2060" spans="1:8" ht="13.5" x14ac:dyDescent="0.25">
      <c r="A2060" s="3">
        <f>TITRES_STAT!B2063</f>
        <v>45001</v>
      </c>
      <c r="B2060" s="17">
        <f>TITRES_STAT!D2063</f>
        <v>3.76</v>
      </c>
      <c r="C2060" s="2">
        <f t="shared" si="186"/>
        <v>3.7262197467320606</v>
      </c>
      <c r="D2060" s="2">
        <f t="shared" si="188"/>
        <v>3.6965078862058149</v>
      </c>
      <c r="E2060" s="2">
        <f t="shared" si="187"/>
        <v>2.9711860526245637E-2</v>
      </c>
      <c r="F2060" s="2">
        <f t="shared" si="191"/>
        <v>-7.7127845878256695E-3</v>
      </c>
      <c r="G2060" s="2">
        <f t="shared" si="189"/>
        <v>3.7424645114071307E-2</v>
      </c>
      <c r="H2060" s="2" t="str">
        <f t="shared" si="190"/>
        <v>Sell</v>
      </c>
    </row>
    <row r="2061" spans="1:8" ht="13.5" x14ac:dyDescent="0.25">
      <c r="A2061" s="3">
        <f>TITRES_STAT!B2064</f>
        <v>45002</v>
      </c>
      <c r="B2061" s="17">
        <f>TITRES_STAT!D2064</f>
        <v>3.72</v>
      </c>
      <c r="C2061" s="2">
        <f t="shared" si="186"/>
        <v>3.7314167087732817</v>
      </c>
      <c r="D2061" s="2">
        <f t="shared" si="188"/>
        <v>3.6982480427831619</v>
      </c>
      <c r="E2061" s="2">
        <f t="shared" si="187"/>
        <v>3.3168665990119806E-2</v>
      </c>
      <c r="F2061" s="2">
        <f t="shared" si="191"/>
        <v>4.6350552776342532E-4</v>
      </c>
      <c r="G2061" s="2">
        <f t="shared" si="189"/>
        <v>3.2705160462356379E-2</v>
      </c>
      <c r="H2061" s="2" t="str">
        <f t="shared" si="190"/>
        <v>Sell</v>
      </c>
    </row>
    <row r="2062" spans="1:8" ht="13.5" x14ac:dyDescent="0.25">
      <c r="A2062" s="3">
        <f>TITRES_STAT!B2065</f>
        <v>45006</v>
      </c>
      <c r="B2062" s="17">
        <f>TITRES_STAT!D2065</f>
        <v>3.7</v>
      </c>
      <c r="C2062" s="2">
        <f t="shared" si="186"/>
        <v>3.7235064458850848</v>
      </c>
      <c r="D2062" s="2">
        <f t="shared" si="188"/>
        <v>3.6983778173918167</v>
      </c>
      <c r="E2062" s="2">
        <f t="shared" si="187"/>
        <v>2.5128628493268135E-2</v>
      </c>
      <c r="F2062" s="2">
        <f t="shared" si="191"/>
        <v>5.3965301208643672E-3</v>
      </c>
      <c r="G2062" s="2">
        <f t="shared" si="189"/>
        <v>1.9732098372403768E-2</v>
      </c>
      <c r="H2062" s="2" t="str">
        <f t="shared" si="190"/>
        <v>Sell</v>
      </c>
    </row>
    <row r="2063" spans="1:8" ht="13.5" x14ac:dyDescent="0.25">
      <c r="A2063" s="3">
        <f>TITRES_STAT!B2066</f>
        <v>45007</v>
      </c>
      <c r="B2063" s="17">
        <f>TITRES_STAT!D2066</f>
        <v>3.6</v>
      </c>
      <c r="C2063" s="2">
        <f t="shared" ref="C2063:C2126" si="192">$C$4*B2053+C2062*(1-$C$4)</f>
        <v>3.7137362234412254</v>
      </c>
      <c r="D2063" s="2">
        <f t="shared" si="188"/>
        <v>3.6910905716590894</v>
      </c>
      <c r="E2063" s="2">
        <f t="shared" si="187"/>
        <v>2.2645651782136067E-2</v>
      </c>
      <c r="F2063" s="2">
        <f t="shared" si="191"/>
        <v>8.8463544531187065E-3</v>
      </c>
      <c r="G2063" s="2">
        <f t="shared" si="189"/>
        <v>1.3799297329017361E-2</v>
      </c>
      <c r="H2063" s="2" t="str">
        <f t="shared" si="190"/>
        <v>Sell</v>
      </c>
    </row>
    <row r="2064" spans="1:8" ht="13.5" x14ac:dyDescent="0.25">
      <c r="A2064" s="3">
        <f>TITRES_STAT!B2067</f>
        <v>45008</v>
      </c>
      <c r="B2064" s="17">
        <f>TITRES_STAT!D2067</f>
        <v>3.69</v>
      </c>
      <c r="C2064" s="2">
        <f t="shared" si="192"/>
        <v>3.6962383429118058</v>
      </c>
      <c r="D2064" s="2">
        <f t="shared" si="188"/>
        <v>3.6910097885732309</v>
      </c>
      <c r="E2064" s="2">
        <f t="shared" si="187"/>
        <v>5.2285543385748312E-3</v>
      </c>
      <c r="F2064" s="2">
        <f t="shared" si="191"/>
        <v>8.1227944302099311E-3</v>
      </c>
      <c r="G2064" s="2">
        <f t="shared" si="189"/>
        <v>-2.8942400916350999E-3</v>
      </c>
      <c r="H2064" s="2" t="str">
        <f t="shared" si="190"/>
        <v>Hold</v>
      </c>
    </row>
    <row r="2065" spans="1:8" ht="13.5" x14ac:dyDescent="0.25">
      <c r="A2065" s="3">
        <f>TITRES_STAT!B2068</f>
        <v>45009</v>
      </c>
      <c r="B2065" s="17">
        <f>TITRES_STAT!D2068</f>
        <v>3.65</v>
      </c>
      <c r="C2065" s="2">
        <f t="shared" si="192"/>
        <v>3.6922016747715278</v>
      </c>
      <c r="D2065" s="2">
        <f t="shared" si="188"/>
        <v>3.6879720264566958</v>
      </c>
      <c r="E2065" s="2">
        <f t="shared" si="187"/>
        <v>4.2296483148320796E-3</v>
      </c>
      <c r="F2065" s="2">
        <f t="shared" si="191"/>
        <v>7.3441652071343606E-3</v>
      </c>
      <c r="G2065" s="2">
        <f t="shared" si="189"/>
        <v>-3.114516892302281E-3</v>
      </c>
      <c r="H2065" s="2" t="str">
        <f t="shared" si="190"/>
        <v>Hold</v>
      </c>
    </row>
    <row r="2066" spans="1:8" ht="13.5" x14ac:dyDescent="0.25">
      <c r="A2066" s="3">
        <f>TITRES_STAT!B2069</f>
        <v>45012</v>
      </c>
      <c r="B2066" s="17">
        <f>TITRES_STAT!D2069</f>
        <v>3.64</v>
      </c>
      <c r="C2066" s="2">
        <f t="shared" si="192"/>
        <v>3.6749398786528311</v>
      </c>
      <c r="D2066" s="2">
        <f t="shared" si="188"/>
        <v>3.6844185430154588</v>
      </c>
      <c r="E2066" s="2">
        <f t="shared" si="187"/>
        <v>-9.4786643626276756E-3</v>
      </c>
      <c r="F2066" s="2">
        <f t="shared" si="191"/>
        <v>3.9795992931819539E-3</v>
      </c>
      <c r="G2066" s="2">
        <f t="shared" si="189"/>
        <v>-1.345826365580963E-2</v>
      </c>
      <c r="H2066" s="2" t="str">
        <f t="shared" si="190"/>
        <v>Hold</v>
      </c>
    </row>
    <row r="2067" spans="1:8" ht="13.5" x14ac:dyDescent="0.25">
      <c r="A2067" s="3">
        <f>TITRES_STAT!B2070</f>
        <v>45013</v>
      </c>
      <c r="B2067" s="17">
        <f>TITRES_STAT!D2070</f>
        <v>3.62</v>
      </c>
      <c r="C2067" s="2">
        <f t="shared" si="192"/>
        <v>3.6849491280908571</v>
      </c>
      <c r="D2067" s="2">
        <f t="shared" si="188"/>
        <v>3.6796467990883879</v>
      </c>
      <c r="E2067" s="2">
        <f t="shared" si="187"/>
        <v>5.302329002469186E-3</v>
      </c>
      <c r="F2067" s="2">
        <f t="shared" si="191"/>
        <v>4.2441452350394007E-3</v>
      </c>
      <c r="G2067" s="2">
        <f t="shared" si="189"/>
        <v>1.0581837674297854E-3</v>
      </c>
      <c r="H2067" s="2" t="str">
        <f t="shared" si="190"/>
        <v>Sell</v>
      </c>
    </row>
    <row r="2068" spans="1:8" ht="13.5" x14ac:dyDescent="0.25">
      <c r="A2068" s="3">
        <f>TITRES_STAT!B2071</f>
        <v>45014</v>
      </c>
      <c r="B2068" s="17">
        <f>TITRES_STAT!D2071</f>
        <v>3.69</v>
      </c>
      <c r="C2068" s="2">
        <f t="shared" si="192"/>
        <v>3.6980338776153405</v>
      </c>
      <c r="D2068" s="2">
        <f t="shared" si="188"/>
        <v>3.6804137028596187</v>
      </c>
      <c r="E2068" s="2">
        <f t="shared" si="187"/>
        <v>1.7620174755721862E-2</v>
      </c>
      <c r="F2068" s="2">
        <f t="shared" si="191"/>
        <v>6.9193511391758937E-3</v>
      </c>
      <c r="G2068" s="2">
        <f t="shared" si="189"/>
        <v>1.0700823616545969E-2</v>
      </c>
      <c r="H2068" s="2" t="str">
        <f t="shared" si="190"/>
        <v>Sell</v>
      </c>
    </row>
    <row r="2069" spans="1:8" ht="13.5" x14ac:dyDescent="0.25">
      <c r="A2069" s="3">
        <f>TITRES_STAT!B2072</f>
        <v>45015</v>
      </c>
      <c r="B2069" s="17">
        <f>TITRES_STAT!D2072</f>
        <v>3.7</v>
      </c>
      <c r="C2069" s="2">
        <f t="shared" si="192"/>
        <v>3.7060286656745189</v>
      </c>
      <c r="D2069" s="2">
        <f t="shared" si="188"/>
        <v>3.681864539684832</v>
      </c>
      <c r="E2069" s="2">
        <f t="shared" si="187"/>
        <v>2.416412598968698E-2</v>
      </c>
      <c r="F2069" s="2">
        <f t="shared" si="191"/>
        <v>1.0368306109278112E-2</v>
      </c>
      <c r="G2069" s="2">
        <f t="shared" si="189"/>
        <v>1.3795819880408868E-2</v>
      </c>
      <c r="H2069" s="2" t="str">
        <f t="shared" si="190"/>
        <v>Sell</v>
      </c>
    </row>
    <row r="2070" spans="1:8" ht="13.5" x14ac:dyDescent="0.25">
      <c r="A2070" s="3">
        <f>TITRES_STAT!B2073</f>
        <v>45016</v>
      </c>
      <c r="B2070" s="17">
        <f>TITRES_STAT!D2073</f>
        <v>3.68</v>
      </c>
      <c r="C2070" s="2">
        <f t="shared" si="192"/>
        <v>3.7143319478784389</v>
      </c>
      <c r="D2070" s="2">
        <f t="shared" si="188"/>
        <v>3.6817264256341038</v>
      </c>
      <c r="E2070" s="2">
        <f t="shared" si="187"/>
        <v>3.2605522244335106E-2</v>
      </c>
      <c r="F2070" s="2">
        <f t="shared" si="191"/>
        <v>1.4815749336289511E-2</v>
      </c>
      <c r="G2070" s="2">
        <f t="shared" si="189"/>
        <v>1.7789772908045592E-2</v>
      </c>
      <c r="H2070" s="2" t="str">
        <f t="shared" si="190"/>
        <v>Sell</v>
      </c>
    </row>
    <row r="2071" spans="1:8" ht="13.5" x14ac:dyDescent="0.25">
      <c r="A2071" s="3">
        <f>TITRES_STAT!B2074</f>
        <v>45019</v>
      </c>
      <c r="B2071" s="17">
        <f>TITRES_STAT!D2074</f>
        <v>3.68</v>
      </c>
      <c r="C2071" s="2">
        <f t="shared" si="192"/>
        <v>3.7152039558971408</v>
      </c>
      <c r="D2071" s="2">
        <f t="shared" si="188"/>
        <v>3.6815985422537998</v>
      </c>
      <c r="E2071" s="2">
        <f t="shared" si="187"/>
        <v>3.360541364334102E-2</v>
      </c>
      <c r="F2071" s="2">
        <f t="shared" si="191"/>
        <v>1.8573682197699816E-2</v>
      </c>
      <c r="G2071" s="2">
        <f t="shared" si="189"/>
        <v>1.5031731445641204E-2</v>
      </c>
      <c r="H2071" s="2" t="str">
        <f t="shared" si="190"/>
        <v>Sell</v>
      </c>
    </row>
    <row r="2072" spans="1:8" ht="13.5" x14ac:dyDescent="0.25">
      <c r="A2072" s="3">
        <f>TITRES_STAT!B2075</f>
        <v>45020</v>
      </c>
      <c r="B2072" s="17">
        <f>TITRES_STAT!D2075</f>
        <v>3.68</v>
      </c>
      <c r="C2072" s="2">
        <f t="shared" si="192"/>
        <v>3.7128648857591191</v>
      </c>
      <c r="D2072" s="2">
        <f t="shared" si="188"/>
        <v>3.6814801317164814</v>
      </c>
      <c r="E2072" s="2">
        <f t="shared" si="187"/>
        <v>3.1384754042637741E-2</v>
      </c>
      <c r="F2072" s="2">
        <f t="shared" si="191"/>
        <v>2.11358965666874E-2</v>
      </c>
      <c r="G2072" s="2">
        <f t="shared" si="189"/>
        <v>1.0248857475950342E-2</v>
      </c>
      <c r="H2072" s="2" t="str">
        <f t="shared" si="190"/>
        <v>Sell</v>
      </c>
    </row>
    <row r="2073" spans="1:8" ht="13.5" x14ac:dyDescent="0.25">
      <c r="A2073" s="3">
        <f>TITRES_STAT!B2076</f>
        <v>45021</v>
      </c>
      <c r="B2073" s="17">
        <f>TITRES_STAT!D2076</f>
        <v>3.69</v>
      </c>
      <c r="C2073" s="2">
        <f t="shared" si="192"/>
        <v>3.6955010571807927</v>
      </c>
      <c r="D2073" s="2">
        <f t="shared" si="188"/>
        <v>3.6821112330708163</v>
      </c>
      <c r="E2073" s="2">
        <f t="shared" si="187"/>
        <v>1.3389824109976356E-2</v>
      </c>
      <c r="F2073" s="2">
        <f t="shared" si="191"/>
        <v>1.9586682075345193E-2</v>
      </c>
      <c r="G2073" s="2">
        <f t="shared" si="189"/>
        <v>-6.196857965368837E-3</v>
      </c>
      <c r="H2073" s="2" t="str">
        <f t="shared" si="190"/>
        <v>Hold</v>
      </c>
    </row>
    <row r="2074" spans="1:8" ht="13.5" x14ac:dyDescent="0.25">
      <c r="A2074" s="3">
        <f>TITRES_STAT!B2077</f>
        <v>45022</v>
      </c>
      <c r="B2074" s="17">
        <f>TITRES_STAT!D2077</f>
        <v>3.68</v>
      </c>
      <c r="C2074" s="2">
        <f t="shared" si="192"/>
        <v>3.6946547406914401</v>
      </c>
      <c r="D2074" s="2">
        <f t="shared" si="188"/>
        <v>3.681954845435941</v>
      </c>
      <c r="E2074" s="2">
        <f t="shared" si="187"/>
        <v>1.2699895255499083E-2</v>
      </c>
      <c r="F2074" s="2">
        <f t="shared" si="191"/>
        <v>1.8209324711375971E-2</v>
      </c>
      <c r="G2074" s="2">
        <f t="shared" si="189"/>
        <v>-5.509429455876888E-3</v>
      </c>
      <c r="H2074" s="2" t="str">
        <f t="shared" si="190"/>
        <v>Hold</v>
      </c>
    </row>
    <row r="2075" spans="1:8" ht="13.5" x14ac:dyDescent="0.25">
      <c r="A2075" s="3">
        <f>TITRES_STAT!B2078</f>
        <v>45023</v>
      </c>
      <c r="B2075" s="17">
        <f>TITRES_STAT!D2078</f>
        <v>3.64</v>
      </c>
      <c r="C2075" s="2">
        <f t="shared" si="192"/>
        <v>3.6877847805850648</v>
      </c>
      <c r="D2075" s="2">
        <f t="shared" si="188"/>
        <v>3.6788470791073524</v>
      </c>
      <c r="E2075" s="2">
        <f t="shared" si="187"/>
        <v>8.9377014777123343E-3</v>
      </c>
      <c r="F2075" s="2">
        <f t="shared" si="191"/>
        <v>1.6355000064643244E-2</v>
      </c>
      <c r="G2075" s="2">
        <f t="shared" si="189"/>
        <v>-7.4172985869309094E-3</v>
      </c>
      <c r="H2075" s="2" t="str">
        <f t="shared" si="190"/>
        <v>Hold</v>
      </c>
    </row>
    <row r="2076" spans="1:8" ht="13.5" x14ac:dyDescent="0.25">
      <c r="A2076" s="3">
        <f>TITRES_STAT!B2079</f>
        <v>45026</v>
      </c>
      <c r="B2076" s="17">
        <f>TITRES_STAT!D2079</f>
        <v>3.64</v>
      </c>
      <c r="C2076" s="2">
        <f t="shared" si="192"/>
        <v>3.6804332758796701</v>
      </c>
      <c r="D2076" s="2">
        <f t="shared" si="188"/>
        <v>3.6759695176919926</v>
      </c>
      <c r="E2076" s="2">
        <f t="shared" ref="E2076:E2139" si="193">C2076-D2076</f>
        <v>4.4637581876774135E-3</v>
      </c>
      <c r="F2076" s="2">
        <f t="shared" si="191"/>
        <v>1.397675168925008E-2</v>
      </c>
      <c r="G2076" s="2">
        <f t="shared" si="189"/>
        <v>-9.5129935015726662E-3</v>
      </c>
      <c r="H2076" s="2" t="str">
        <f t="shared" si="190"/>
        <v>Hold</v>
      </c>
    </row>
    <row r="2077" spans="1:8" ht="13.5" x14ac:dyDescent="0.25">
      <c r="A2077" s="3">
        <f>TITRES_STAT!B2080</f>
        <v>45027</v>
      </c>
      <c r="B2077" s="17">
        <f>TITRES_STAT!D2080</f>
        <v>3.62</v>
      </c>
      <c r="C2077" s="2">
        <f t="shared" si="192"/>
        <v>3.6711358488212595</v>
      </c>
      <c r="D2077" s="2">
        <f t="shared" ref="D2077:D2140" si="194">$D$4*B2077+(1-$D$4)*D2076</f>
        <v>3.6718236274925857</v>
      </c>
      <c r="E2077" s="2">
        <f t="shared" si="193"/>
        <v>-6.8777867132618908E-4</v>
      </c>
      <c r="F2077" s="2">
        <f t="shared" si="191"/>
        <v>1.1043845617134826E-2</v>
      </c>
      <c r="G2077" s="2">
        <f t="shared" si="189"/>
        <v>-1.1731624288461015E-2</v>
      </c>
      <c r="H2077" s="2" t="str">
        <f t="shared" si="190"/>
        <v>Hold</v>
      </c>
    </row>
    <row r="2078" spans="1:8" ht="13.5" x14ac:dyDescent="0.25">
      <c r="A2078" s="3">
        <f>TITRES_STAT!B2081</f>
        <v>45028</v>
      </c>
      <c r="B2078" s="17">
        <f>TITRES_STAT!D2081</f>
        <v>3.67</v>
      </c>
      <c r="C2078" s="2">
        <f t="shared" si="192"/>
        <v>3.6740380259256811</v>
      </c>
      <c r="D2078" s="2">
        <f t="shared" si="194"/>
        <v>3.6716885439746165</v>
      </c>
      <c r="E2078" s="2">
        <f t="shared" si="193"/>
        <v>2.349481951064547E-3</v>
      </c>
      <c r="F2078" s="2">
        <f t="shared" si="191"/>
        <v>9.3049728839207715E-3</v>
      </c>
      <c r="G2078" s="2">
        <f t="shared" si="189"/>
        <v>-6.9554909328562245E-3</v>
      </c>
      <c r="H2078" s="2" t="str">
        <f t="shared" si="190"/>
        <v>Hold</v>
      </c>
    </row>
    <row r="2079" spans="1:8" ht="13.5" x14ac:dyDescent="0.25">
      <c r="A2079" s="3">
        <f>TITRES_STAT!B2082</f>
        <v>45029</v>
      </c>
      <c r="B2079" s="17">
        <f>TITRES_STAT!D2082</f>
        <v>3.65</v>
      </c>
      <c r="C2079" s="2">
        <f t="shared" si="192"/>
        <v>3.6780321757832688</v>
      </c>
      <c r="D2079" s="2">
        <f t="shared" si="194"/>
        <v>3.6700819851616817</v>
      </c>
      <c r="E2079" s="2">
        <f t="shared" si="193"/>
        <v>7.9501906215870832E-3</v>
      </c>
      <c r="F2079" s="2">
        <f t="shared" si="191"/>
        <v>9.0340164314540346E-3</v>
      </c>
      <c r="G2079" s="2">
        <f t="shared" si="189"/>
        <v>-1.0838258098669513E-3</v>
      </c>
      <c r="H2079" s="2" t="str">
        <f t="shared" si="190"/>
        <v>Hold</v>
      </c>
    </row>
    <row r="2080" spans="1:8" ht="13.5" x14ac:dyDescent="0.25">
      <c r="A2080" s="3">
        <f>TITRES_STAT!B2083</f>
        <v>45030</v>
      </c>
      <c r="B2080" s="17">
        <f>TITRES_STAT!D2083</f>
        <v>3.52</v>
      </c>
      <c r="C2080" s="2">
        <f t="shared" si="192"/>
        <v>3.6783349179704583</v>
      </c>
      <c r="D2080" s="2">
        <f t="shared" si="194"/>
        <v>3.6589648010756308</v>
      </c>
      <c r="E2080" s="2">
        <f t="shared" si="193"/>
        <v>1.9370116894827483E-2</v>
      </c>
      <c r="F2080" s="2">
        <f t="shared" si="191"/>
        <v>1.1101236524128725E-2</v>
      </c>
      <c r="G2080" s="2">
        <f t="shared" si="189"/>
        <v>8.2688803706987574E-3</v>
      </c>
      <c r="H2080" s="2" t="str">
        <f t="shared" si="190"/>
        <v>Sell</v>
      </c>
    </row>
    <row r="2081" spans="1:8" ht="13.5" x14ac:dyDescent="0.25">
      <c r="A2081" s="3">
        <f>TITRES_STAT!B2084</f>
        <v>45033</v>
      </c>
      <c r="B2081" s="17">
        <f>TITRES_STAT!D2084</f>
        <v>3.46</v>
      </c>
      <c r="C2081" s="2">
        <f t="shared" si="192"/>
        <v>3.6785910844365413</v>
      </c>
      <c r="D2081" s="2">
        <f t="shared" si="194"/>
        <v>3.6442266676626209</v>
      </c>
      <c r="E2081" s="2">
        <f t="shared" si="193"/>
        <v>3.4364416773920325E-2</v>
      </c>
      <c r="F2081" s="2">
        <f t="shared" si="191"/>
        <v>1.5753872574087047E-2</v>
      </c>
      <c r="G2081" s="2">
        <f t="shared" si="189"/>
        <v>1.8610544199833278E-2</v>
      </c>
      <c r="H2081" s="2" t="str">
        <f t="shared" si="190"/>
        <v>Sell</v>
      </c>
    </row>
    <row r="2082" spans="1:8" ht="13.5" x14ac:dyDescent="0.25">
      <c r="A2082" s="3">
        <f>TITRES_STAT!B2085</f>
        <v>45034</v>
      </c>
      <c r="B2082" s="17">
        <f>TITRES_STAT!D2085</f>
        <v>3.65</v>
      </c>
      <c r="C2082" s="2">
        <f t="shared" si="192"/>
        <v>3.6788078406770737</v>
      </c>
      <c r="D2082" s="2">
        <f t="shared" si="194"/>
        <v>3.644654321909834</v>
      </c>
      <c r="E2082" s="2">
        <f t="shared" si="193"/>
        <v>3.415351876723971E-2</v>
      </c>
      <c r="F2082" s="2">
        <f t="shared" si="191"/>
        <v>1.9433801812717581E-2</v>
      </c>
      <c r="G2082" s="2">
        <f t="shared" si="189"/>
        <v>1.4719716954522129E-2</v>
      </c>
      <c r="H2082" s="2" t="str">
        <f t="shared" si="190"/>
        <v>Sell</v>
      </c>
    </row>
    <row r="2083" spans="1:8" ht="13.5" x14ac:dyDescent="0.25">
      <c r="A2083" s="3">
        <f>TITRES_STAT!B2086</f>
        <v>45035</v>
      </c>
      <c r="B2083" s="17">
        <f>TITRES_STAT!D2086</f>
        <v>3.65</v>
      </c>
      <c r="C2083" s="2">
        <f t="shared" si="192"/>
        <v>3.6805297113421394</v>
      </c>
      <c r="D2083" s="2">
        <f t="shared" si="194"/>
        <v>3.6450502980646613</v>
      </c>
      <c r="E2083" s="2">
        <f t="shared" si="193"/>
        <v>3.5479413277478056E-2</v>
      </c>
      <c r="F2083" s="2">
        <f t="shared" si="191"/>
        <v>2.2642924105669676E-2</v>
      </c>
      <c r="G2083" s="2">
        <f t="shared" si="189"/>
        <v>1.283648917180838E-2</v>
      </c>
      <c r="H2083" s="2" t="str">
        <f t="shared" si="190"/>
        <v>Sell</v>
      </c>
    </row>
    <row r="2084" spans="1:8" ht="13.5" x14ac:dyDescent="0.25">
      <c r="A2084" s="3">
        <f>TITRES_STAT!B2087</f>
        <v>45036</v>
      </c>
      <c r="B2084" s="17">
        <f>TITRES_STAT!D2087</f>
        <v>3.65</v>
      </c>
      <c r="C2084" s="2">
        <f t="shared" si="192"/>
        <v>3.680448217289503</v>
      </c>
      <c r="D2084" s="2">
        <f t="shared" si="194"/>
        <v>3.6454169426524645</v>
      </c>
      <c r="E2084" s="2">
        <f t="shared" si="193"/>
        <v>3.5031274637038479E-2</v>
      </c>
      <c r="F2084" s="2">
        <f t="shared" si="191"/>
        <v>2.5120594211943438E-2</v>
      </c>
      <c r="G2084" s="2">
        <f t="shared" ref="G2084:G2147" si="195">E2084-F2084</f>
        <v>9.9106804250950406E-3</v>
      </c>
      <c r="H2084" s="2" t="str">
        <f t="shared" ref="H2084:H2147" si="196">IF(G2084&lt;0,"Hold","Sell")</f>
        <v>Sell</v>
      </c>
    </row>
    <row r="2085" spans="1:8" ht="13.5" x14ac:dyDescent="0.25">
      <c r="A2085" s="3">
        <f>TITRES_STAT!B2088</f>
        <v>45040</v>
      </c>
      <c r="B2085" s="17">
        <f>TITRES_STAT!D2088</f>
        <v>3.69</v>
      </c>
      <c r="C2085" s="2">
        <f t="shared" si="192"/>
        <v>3.6742254146295794</v>
      </c>
      <c r="D2085" s="2">
        <f t="shared" si="194"/>
        <v>3.6487193913448746</v>
      </c>
      <c r="E2085" s="2">
        <f t="shared" si="193"/>
        <v>2.550602328470486E-2</v>
      </c>
      <c r="F2085" s="2">
        <f t="shared" ref="F2085:F2148" si="197">(E2085*(2/(10)))+((1-(2/10))*F2084)</f>
        <v>2.5197680026495722E-2</v>
      </c>
      <c r="G2085" s="2">
        <f t="shared" si="195"/>
        <v>3.0834325820913722E-4</v>
      </c>
      <c r="H2085" s="2" t="str">
        <f t="shared" si="196"/>
        <v>Sell</v>
      </c>
    </row>
    <row r="2086" spans="1:8" ht="13.5" x14ac:dyDescent="0.25">
      <c r="A2086" s="3">
        <f>TITRES_STAT!B2089</f>
        <v>45041</v>
      </c>
      <c r="B2086" s="17">
        <f>TITRES_STAT!D2089</f>
        <v>3.53</v>
      </c>
      <c r="C2086" s="2">
        <f t="shared" si="192"/>
        <v>3.668959966225029</v>
      </c>
      <c r="D2086" s="2">
        <f t="shared" si="194"/>
        <v>3.6399253623563652</v>
      </c>
      <c r="E2086" s="2">
        <f t="shared" si="193"/>
        <v>2.9034603868663744E-2</v>
      </c>
      <c r="F2086" s="2">
        <f t="shared" si="197"/>
        <v>2.5965064794929327E-2</v>
      </c>
      <c r="G2086" s="2">
        <f t="shared" si="195"/>
        <v>3.0695390737344175E-3</v>
      </c>
      <c r="H2086" s="2" t="str">
        <f t="shared" si="196"/>
        <v>Sell</v>
      </c>
    </row>
    <row r="2087" spans="1:8" ht="13.5" x14ac:dyDescent="0.25">
      <c r="A2087" s="3">
        <f>TITRES_STAT!B2090</f>
        <v>45042</v>
      </c>
      <c r="B2087" s="17">
        <f>TITRES_STAT!D2090</f>
        <v>3.74</v>
      </c>
      <c r="C2087" s="2">
        <f t="shared" si="192"/>
        <v>3.6614276637288707</v>
      </c>
      <c r="D2087" s="2">
        <f t="shared" si="194"/>
        <v>3.647338298478116</v>
      </c>
      <c r="E2087" s="2">
        <f t="shared" si="193"/>
        <v>1.4089365250754771E-2</v>
      </c>
      <c r="F2087" s="2">
        <f t="shared" si="197"/>
        <v>2.3589924886094418E-2</v>
      </c>
      <c r="G2087" s="2">
        <f t="shared" si="195"/>
        <v>-9.5005596353396476E-3</v>
      </c>
      <c r="H2087" s="2" t="str">
        <f t="shared" si="196"/>
        <v>Hold</v>
      </c>
    </row>
    <row r="2088" spans="1:8" ht="13.5" x14ac:dyDescent="0.25">
      <c r="A2088" s="3">
        <f>TITRES_STAT!B2091</f>
        <v>45043</v>
      </c>
      <c r="B2088" s="17">
        <f>TITRES_STAT!D2091</f>
        <v>3.96</v>
      </c>
      <c r="C2088" s="2">
        <f t="shared" si="192"/>
        <v>3.6627464846936602</v>
      </c>
      <c r="D2088" s="2">
        <f t="shared" si="194"/>
        <v>3.670498424516774</v>
      </c>
      <c r="E2088" s="2">
        <f t="shared" si="193"/>
        <v>-7.7519398231138403E-3</v>
      </c>
      <c r="F2088" s="2">
        <f t="shared" si="197"/>
        <v>1.7321551944252767E-2</v>
      </c>
      <c r="G2088" s="2">
        <f t="shared" si="195"/>
        <v>-2.5073491767366608E-2</v>
      </c>
      <c r="H2088" s="2" t="str">
        <f t="shared" si="196"/>
        <v>Hold</v>
      </c>
    </row>
    <row r="2089" spans="1:8" ht="13.5" x14ac:dyDescent="0.25">
      <c r="A2089" s="3">
        <f>TITRES_STAT!B2092</f>
        <v>45044</v>
      </c>
      <c r="B2089" s="17">
        <f>TITRES_STAT!D2092</f>
        <v>3.97</v>
      </c>
      <c r="C2089" s="2">
        <f t="shared" si="192"/>
        <v>3.6607854870484813</v>
      </c>
      <c r="D2089" s="2">
        <f t="shared" si="194"/>
        <v>3.6926837264044203</v>
      </c>
      <c r="E2089" s="2">
        <f t="shared" si="193"/>
        <v>-3.1898239355939051E-2</v>
      </c>
      <c r="F2089" s="2">
        <f t="shared" si="197"/>
        <v>7.4775936842144041E-3</v>
      </c>
      <c r="G2089" s="2">
        <f t="shared" si="195"/>
        <v>-3.9375833040153456E-2</v>
      </c>
      <c r="H2089" s="2" t="str">
        <f t="shared" si="196"/>
        <v>Hold</v>
      </c>
    </row>
    <row r="2090" spans="1:8" ht="13.5" x14ac:dyDescent="0.25">
      <c r="A2090" s="3">
        <f>TITRES_STAT!B2093</f>
        <v>45048</v>
      </c>
      <c r="B2090" s="17">
        <f>TITRES_STAT!D2093</f>
        <v>3.92</v>
      </c>
      <c r="C2090" s="2">
        <f t="shared" si="192"/>
        <v>3.6391261813487148</v>
      </c>
      <c r="D2090" s="2">
        <f t="shared" si="194"/>
        <v>3.7095219688929815</v>
      </c>
      <c r="E2090" s="2">
        <f t="shared" si="193"/>
        <v>-7.0395787544266675E-2</v>
      </c>
      <c r="F2090" s="2">
        <f t="shared" si="197"/>
        <v>-8.0970825614818127E-3</v>
      </c>
      <c r="G2090" s="2">
        <f t="shared" si="195"/>
        <v>-6.2298704982784864E-2</v>
      </c>
      <c r="H2090" s="2" t="str">
        <f t="shared" si="196"/>
        <v>Hold</v>
      </c>
    </row>
    <row r="2091" spans="1:8" ht="13.5" x14ac:dyDescent="0.25">
      <c r="A2091" s="3">
        <f>TITRES_STAT!B2094</f>
        <v>45049</v>
      </c>
      <c r="B2091" s="17">
        <f>TITRES_STAT!D2094</f>
        <v>3.75</v>
      </c>
      <c r="C2091" s="2">
        <f t="shared" si="192"/>
        <v>3.6115683072950664</v>
      </c>
      <c r="D2091" s="2">
        <f t="shared" si="194"/>
        <v>3.7125203415675752</v>
      </c>
      <c r="E2091" s="2">
        <f t="shared" si="193"/>
        <v>-0.10095203427250876</v>
      </c>
      <c r="F2091" s="2">
        <f t="shared" si="197"/>
        <v>-2.6668072903687206E-2</v>
      </c>
      <c r="G2091" s="2">
        <f t="shared" si="195"/>
        <v>-7.4283961368821552E-2</v>
      </c>
      <c r="H2091" s="2" t="str">
        <f t="shared" si="196"/>
        <v>Hold</v>
      </c>
    </row>
    <row r="2092" spans="1:8" ht="13.5" x14ac:dyDescent="0.25">
      <c r="A2092" s="3">
        <f>TITRES_STAT!B2095</f>
        <v>45050</v>
      </c>
      <c r="B2092" s="17">
        <f>TITRES_STAT!D2095</f>
        <v>3.7</v>
      </c>
      <c r="C2092" s="2">
        <f t="shared" si="192"/>
        <v>3.6174808754035173</v>
      </c>
      <c r="D2092" s="2">
        <f t="shared" si="194"/>
        <v>3.7115929088588659</v>
      </c>
      <c r="E2092" s="2">
        <f t="shared" si="193"/>
        <v>-9.4112033455348687E-2</v>
      </c>
      <c r="F2092" s="2">
        <f t="shared" si="197"/>
        <v>-4.0156865014019508E-2</v>
      </c>
      <c r="G2092" s="2">
        <f t="shared" si="195"/>
        <v>-5.3955168441329179E-2</v>
      </c>
      <c r="H2092" s="2" t="str">
        <f t="shared" si="196"/>
        <v>Hold</v>
      </c>
    </row>
    <row r="2093" spans="1:8" ht="13.5" x14ac:dyDescent="0.25">
      <c r="A2093" s="3">
        <f>TITRES_STAT!B2096</f>
        <v>45051</v>
      </c>
      <c r="B2093" s="17">
        <f>TITRES_STAT!D2096</f>
        <v>3.69</v>
      </c>
      <c r="C2093" s="2">
        <f t="shared" si="192"/>
        <v>3.6224838176491296</v>
      </c>
      <c r="D2093" s="2">
        <f t="shared" si="194"/>
        <v>3.7099934341285796</v>
      </c>
      <c r="E2093" s="2">
        <f t="shared" si="193"/>
        <v>-8.7509616479449992E-2</v>
      </c>
      <c r="F2093" s="2">
        <f t="shared" si="197"/>
        <v>-4.9627415307105613E-2</v>
      </c>
      <c r="G2093" s="2">
        <f t="shared" si="195"/>
        <v>-3.7882201172344379E-2</v>
      </c>
      <c r="H2093" s="2" t="str">
        <f t="shared" si="196"/>
        <v>Hold</v>
      </c>
    </row>
    <row r="2094" spans="1:8" ht="13.5" x14ac:dyDescent="0.25">
      <c r="A2094" s="3">
        <f>TITRES_STAT!B2097</f>
        <v>45054</v>
      </c>
      <c r="B2094" s="17">
        <f>TITRES_STAT!D2097</f>
        <v>3.68</v>
      </c>
      <c r="C2094" s="2">
        <f t="shared" si="192"/>
        <v>3.6267170764723407</v>
      </c>
      <c r="D2094" s="2">
        <f t="shared" si="194"/>
        <v>3.7077716982672033</v>
      </c>
      <c r="E2094" s="2">
        <f t="shared" si="193"/>
        <v>-8.1054621794862669E-2</v>
      </c>
      <c r="F2094" s="2">
        <f t="shared" si="197"/>
        <v>-5.591285660465703E-2</v>
      </c>
      <c r="G2094" s="2">
        <f t="shared" si="195"/>
        <v>-2.5141765190205639E-2</v>
      </c>
      <c r="H2094" s="2" t="str">
        <f t="shared" si="196"/>
        <v>Hold</v>
      </c>
    </row>
    <row r="2095" spans="1:8" ht="13.5" x14ac:dyDescent="0.25">
      <c r="A2095" s="3">
        <f>TITRES_STAT!B2098</f>
        <v>45055</v>
      </c>
      <c r="B2095" s="17">
        <f>TITRES_STAT!D2098</f>
        <v>3.68</v>
      </c>
      <c r="C2095" s="2">
        <f t="shared" si="192"/>
        <v>3.6364529108612111</v>
      </c>
      <c r="D2095" s="2">
        <f t="shared" si="194"/>
        <v>3.705714535432596</v>
      </c>
      <c r="E2095" s="2">
        <f t="shared" si="193"/>
        <v>-6.926162457138485E-2</v>
      </c>
      <c r="F2095" s="2">
        <f t="shared" si="197"/>
        <v>-5.8582610198002601E-2</v>
      </c>
      <c r="G2095" s="2">
        <f t="shared" si="195"/>
        <v>-1.0679014373382249E-2</v>
      </c>
      <c r="H2095" s="2" t="str">
        <f t="shared" si="196"/>
        <v>Hold</v>
      </c>
    </row>
    <row r="2096" spans="1:8" ht="13.5" x14ac:dyDescent="0.25">
      <c r="A2096" s="3">
        <f>TITRES_STAT!B2099</f>
        <v>45056</v>
      </c>
      <c r="B2096" s="17">
        <f>TITRES_STAT!D2099</f>
        <v>3.64</v>
      </c>
      <c r="C2096" s="2">
        <f t="shared" si="192"/>
        <v>3.6200755399594864</v>
      </c>
      <c r="D2096" s="2">
        <f t="shared" si="194"/>
        <v>3.7008467920672183</v>
      </c>
      <c r="E2096" s="2">
        <f t="shared" si="193"/>
        <v>-8.077125210773195E-2</v>
      </c>
      <c r="F2096" s="2">
        <f t="shared" si="197"/>
        <v>-6.3020338579948473E-2</v>
      </c>
      <c r="G2096" s="2">
        <f t="shared" si="195"/>
        <v>-1.7750913527783477E-2</v>
      </c>
      <c r="H2096" s="2" t="str">
        <f t="shared" si="196"/>
        <v>Hold</v>
      </c>
    </row>
    <row r="2097" spans="1:8" ht="13.5" x14ac:dyDescent="0.25">
      <c r="A2097" s="3">
        <f>TITRES_STAT!B2100</f>
        <v>45057</v>
      </c>
      <c r="B2097" s="17">
        <f>TITRES_STAT!D2100</f>
        <v>3.7</v>
      </c>
      <c r="C2097" s="2">
        <f t="shared" si="192"/>
        <v>3.6385254568887961</v>
      </c>
      <c r="D2097" s="2">
        <f t="shared" si="194"/>
        <v>3.700784066728906</v>
      </c>
      <c r="E2097" s="2">
        <f t="shared" si="193"/>
        <v>-6.2258609840109891E-2</v>
      </c>
      <c r="F2097" s="2">
        <f t="shared" si="197"/>
        <v>-6.286799283198076E-2</v>
      </c>
      <c r="G2097" s="2">
        <f t="shared" si="195"/>
        <v>6.0938299187086875E-4</v>
      </c>
      <c r="H2097" s="2" t="str">
        <f t="shared" si="196"/>
        <v>Sell</v>
      </c>
    </row>
    <row r="2098" spans="1:8" ht="13.5" x14ac:dyDescent="0.25">
      <c r="A2098" s="3">
        <f>TITRES_STAT!B2101</f>
        <v>45058</v>
      </c>
      <c r="B2098" s="17">
        <f>TITRES_STAT!D2101</f>
        <v>3.7</v>
      </c>
      <c r="C2098" s="2">
        <f t="shared" si="192"/>
        <v>3.687983078905904</v>
      </c>
      <c r="D2098" s="2">
        <f t="shared" si="194"/>
        <v>3.7007259877119503</v>
      </c>
      <c r="E2098" s="2">
        <f t="shared" si="193"/>
        <v>-1.2742908806046227E-2</v>
      </c>
      <c r="F2098" s="2">
        <f t="shared" si="197"/>
        <v>-5.2842976026793852E-2</v>
      </c>
      <c r="G2098" s="2">
        <f t="shared" si="195"/>
        <v>4.0100067220747625E-2</v>
      </c>
      <c r="H2098" s="2" t="str">
        <f t="shared" si="196"/>
        <v>Sell</v>
      </c>
    </row>
    <row r="2099" spans="1:8" ht="13.5" x14ac:dyDescent="0.25">
      <c r="A2099" s="3">
        <f>TITRES_STAT!B2102</f>
        <v>45061</v>
      </c>
      <c r="B2099" s="17">
        <f>TITRES_STAT!D2102</f>
        <v>3.8</v>
      </c>
      <c r="C2099" s="2">
        <f t="shared" si="192"/>
        <v>3.731370297535765</v>
      </c>
      <c r="D2099" s="2">
        <f t="shared" si="194"/>
        <v>3.7080796182518059</v>
      </c>
      <c r="E2099" s="2">
        <f t="shared" si="193"/>
        <v>2.3290679283959115E-2</v>
      </c>
      <c r="F2099" s="2">
        <f t="shared" si="197"/>
        <v>-3.7616244964643261E-2</v>
      </c>
      <c r="G2099" s="2">
        <f t="shared" si="195"/>
        <v>6.0906924248602376E-2</v>
      </c>
      <c r="H2099" s="2" t="str">
        <f t="shared" si="196"/>
        <v>Sell</v>
      </c>
    </row>
    <row r="2100" spans="1:8" ht="13.5" x14ac:dyDescent="0.25">
      <c r="A2100" s="3">
        <f>TITRES_STAT!B2103</f>
        <v>45062</v>
      </c>
      <c r="B2100" s="17">
        <f>TITRES_STAT!D2103</f>
        <v>3.79</v>
      </c>
      <c r="C2100" s="2">
        <f t="shared" si="192"/>
        <v>3.7603902517610317</v>
      </c>
      <c r="D2100" s="2">
        <f t="shared" si="194"/>
        <v>3.714147794677598</v>
      </c>
      <c r="E2100" s="2">
        <f t="shared" si="193"/>
        <v>4.6242457083433663E-2</v>
      </c>
      <c r="F2100" s="2">
        <f t="shared" si="197"/>
        <v>-2.0844504555027878E-2</v>
      </c>
      <c r="G2100" s="2">
        <f t="shared" si="195"/>
        <v>6.7086961638461534E-2</v>
      </c>
      <c r="H2100" s="2" t="str">
        <f t="shared" si="196"/>
        <v>Sell</v>
      </c>
    </row>
    <row r="2101" spans="1:8" ht="13.5" x14ac:dyDescent="0.25">
      <c r="A2101" s="3">
        <f>TITRES_STAT!B2104</f>
        <v>45063</v>
      </c>
      <c r="B2101" s="17">
        <f>TITRES_STAT!D2104</f>
        <v>3.79</v>
      </c>
      <c r="C2101" s="2">
        <f t="shared" si="192"/>
        <v>3.7587917514901039</v>
      </c>
      <c r="D2101" s="2">
        <f t="shared" si="194"/>
        <v>3.7197664765533318</v>
      </c>
      <c r="E2101" s="2">
        <f t="shared" si="193"/>
        <v>3.9025274936772103E-2</v>
      </c>
      <c r="F2101" s="2">
        <f t="shared" si="197"/>
        <v>-8.8705486566678805E-3</v>
      </c>
      <c r="G2101" s="2">
        <f t="shared" si="195"/>
        <v>4.7895823593439982E-2</v>
      </c>
      <c r="H2101" s="2" t="str">
        <f t="shared" si="196"/>
        <v>Sell</v>
      </c>
    </row>
    <row r="2102" spans="1:8" ht="13.5" x14ac:dyDescent="0.25">
      <c r="A2102" s="3">
        <f>TITRES_STAT!B2105</f>
        <v>45064</v>
      </c>
      <c r="B2102" s="17">
        <f>TITRES_STAT!D2105</f>
        <v>3.82</v>
      </c>
      <c r="C2102" s="2">
        <f t="shared" si="192"/>
        <v>3.7497468666454727</v>
      </c>
      <c r="D2102" s="2">
        <f t="shared" si="194"/>
        <v>3.7271911819938257</v>
      </c>
      <c r="E2102" s="2">
        <f t="shared" si="193"/>
        <v>2.2555684651647034E-2</v>
      </c>
      <c r="F2102" s="2">
        <f t="shared" si="197"/>
        <v>-2.5853019950048978E-3</v>
      </c>
      <c r="G2102" s="2">
        <f t="shared" si="195"/>
        <v>2.5140986646651931E-2</v>
      </c>
      <c r="H2102" s="2" t="str">
        <f t="shared" si="196"/>
        <v>Sell</v>
      </c>
    </row>
    <row r="2103" spans="1:8" ht="13.5" x14ac:dyDescent="0.25">
      <c r="A2103" s="3">
        <f>TITRES_STAT!B2106</f>
        <v>45065</v>
      </c>
      <c r="B2103" s="17">
        <f>TITRES_STAT!D2106</f>
        <v>3.83</v>
      </c>
      <c r="C2103" s="2">
        <f t="shared" si="192"/>
        <v>3.7405550410077075</v>
      </c>
      <c r="D2103" s="2">
        <f t="shared" si="194"/>
        <v>3.7348066499942831</v>
      </c>
      <c r="E2103" s="2">
        <f t="shared" si="193"/>
        <v>5.7483910134243921E-3</v>
      </c>
      <c r="F2103" s="2">
        <f t="shared" si="197"/>
        <v>-9.1856339331903973E-4</v>
      </c>
      <c r="G2103" s="2">
        <f t="shared" si="195"/>
        <v>6.6669544067434316E-3</v>
      </c>
      <c r="H2103" s="2" t="str">
        <f t="shared" si="196"/>
        <v>Sell</v>
      </c>
    </row>
    <row r="2104" spans="1:8" ht="13.5" x14ac:dyDescent="0.25">
      <c r="A2104" s="3">
        <f>TITRES_STAT!B2107</f>
        <v>45068</v>
      </c>
      <c r="B2104" s="17">
        <f>TITRES_STAT!D2107</f>
        <v>3.83</v>
      </c>
      <c r="C2104" s="2">
        <f t="shared" si="192"/>
        <v>3.7312388808526755</v>
      </c>
      <c r="D2104" s="2">
        <f t="shared" si="194"/>
        <v>3.7418580092539662</v>
      </c>
      <c r="E2104" s="2">
        <f t="shared" si="193"/>
        <v>-1.0619128401290645E-2</v>
      </c>
      <c r="F2104" s="2">
        <f t="shared" si="197"/>
        <v>-2.8586763949133608E-3</v>
      </c>
      <c r="G2104" s="2">
        <f t="shared" si="195"/>
        <v>-7.7604520063772843E-3</v>
      </c>
      <c r="H2104" s="2" t="str">
        <f t="shared" si="196"/>
        <v>Hold</v>
      </c>
    </row>
    <row r="2105" spans="1:8" ht="13.5" x14ac:dyDescent="0.25">
      <c r="A2105" s="3">
        <f>TITRES_STAT!B2108</f>
        <v>45069</v>
      </c>
      <c r="B2105" s="17">
        <f>TITRES_STAT!D2108</f>
        <v>3.83</v>
      </c>
      <c r="C2105" s="2">
        <f t="shared" si="192"/>
        <v>3.7233559761061104</v>
      </c>
      <c r="D2105" s="2">
        <f t="shared" si="194"/>
        <v>3.7483870456055244</v>
      </c>
      <c r="E2105" s="2">
        <f t="shared" si="193"/>
        <v>-2.5031069499414027E-2</v>
      </c>
      <c r="F2105" s="2">
        <f t="shared" si="197"/>
        <v>-7.2931550158134954E-3</v>
      </c>
      <c r="G2105" s="2">
        <f t="shared" si="195"/>
        <v>-1.7737914483600532E-2</v>
      </c>
      <c r="H2105" s="2" t="str">
        <f t="shared" si="196"/>
        <v>Hold</v>
      </c>
    </row>
    <row r="2106" spans="1:8" ht="13.5" x14ac:dyDescent="0.25">
      <c r="A2106" s="3">
        <f>TITRES_STAT!B2109</f>
        <v>45070</v>
      </c>
      <c r="B2106" s="17">
        <f>TITRES_STAT!D2109</f>
        <v>3.83</v>
      </c>
      <c r="C2106" s="2">
        <f t="shared" si="192"/>
        <v>3.7105319797820933</v>
      </c>
      <c r="D2106" s="2">
        <f t="shared" si="194"/>
        <v>3.754432449634745</v>
      </c>
      <c r="E2106" s="2">
        <f t="shared" si="193"/>
        <v>-4.3900469852651725E-2</v>
      </c>
      <c r="F2106" s="2">
        <f t="shared" si="197"/>
        <v>-1.4614617983181141E-2</v>
      </c>
      <c r="G2106" s="2">
        <f t="shared" si="195"/>
        <v>-2.9285851869470584E-2</v>
      </c>
      <c r="H2106" s="2" t="str">
        <f t="shared" si="196"/>
        <v>Hold</v>
      </c>
    </row>
    <row r="2107" spans="1:8" ht="13.5" x14ac:dyDescent="0.25">
      <c r="A2107" s="3">
        <f>TITRES_STAT!B2110</f>
        <v>45071</v>
      </c>
      <c r="B2107" s="17">
        <f>TITRES_STAT!D2110</f>
        <v>3.87</v>
      </c>
      <c r="C2107" s="2">
        <f t="shared" si="192"/>
        <v>3.7089116752002331</v>
      </c>
      <c r="D2107" s="2">
        <f t="shared" si="194"/>
        <v>3.7629930089210601</v>
      </c>
      <c r="E2107" s="2">
        <f t="shared" si="193"/>
        <v>-5.4081333720827018E-2</v>
      </c>
      <c r="F2107" s="2">
        <f t="shared" si="197"/>
        <v>-2.2507961130710318E-2</v>
      </c>
      <c r="G2107" s="2">
        <f t="shared" si="195"/>
        <v>-3.1573372590116701E-2</v>
      </c>
      <c r="H2107" s="2" t="str">
        <f t="shared" si="196"/>
        <v>Hold</v>
      </c>
    </row>
    <row r="2108" spans="1:8" ht="13.5" x14ac:dyDescent="0.25">
      <c r="A2108" s="3">
        <f>TITRES_STAT!B2111</f>
        <v>45072</v>
      </c>
      <c r="B2108" s="17">
        <f>TITRES_STAT!D2111</f>
        <v>3.87</v>
      </c>
      <c r="C2108" s="2">
        <f t="shared" si="192"/>
        <v>3.7075406482463511</v>
      </c>
      <c r="D2108" s="2">
        <f t="shared" si="194"/>
        <v>3.7709194527046854</v>
      </c>
      <c r="E2108" s="2">
        <f t="shared" si="193"/>
        <v>-6.3378804458334326E-2</v>
      </c>
      <c r="F2108" s="2">
        <f t="shared" si="197"/>
        <v>-3.0682129796235122E-2</v>
      </c>
      <c r="G2108" s="2">
        <f t="shared" si="195"/>
        <v>-3.2696674662099204E-2</v>
      </c>
      <c r="H2108" s="2" t="str">
        <f t="shared" si="196"/>
        <v>Hold</v>
      </c>
    </row>
    <row r="2109" spans="1:8" ht="13.5" x14ac:dyDescent="0.25">
      <c r="A2109" s="3">
        <f>TITRES_STAT!B2112</f>
        <v>45075</v>
      </c>
      <c r="B2109" s="17">
        <f>TITRES_STAT!D2112</f>
        <v>3.91</v>
      </c>
      <c r="C2109" s="2">
        <f t="shared" si="192"/>
        <v>3.7217651639007587</v>
      </c>
      <c r="D2109" s="2">
        <f t="shared" si="194"/>
        <v>3.7812217154673013</v>
      </c>
      <c r="E2109" s="2">
        <f t="shared" si="193"/>
        <v>-5.9456551566542615E-2</v>
      </c>
      <c r="F2109" s="2">
        <f t="shared" si="197"/>
        <v>-3.6437014150296626E-2</v>
      </c>
      <c r="G2109" s="2">
        <f t="shared" si="195"/>
        <v>-2.3019537416245989E-2</v>
      </c>
      <c r="H2109" s="2" t="str">
        <f t="shared" si="196"/>
        <v>Hold</v>
      </c>
    </row>
    <row r="2110" spans="1:8" ht="13.5" x14ac:dyDescent="0.25">
      <c r="A2110" s="3">
        <f>TITRES_STAT!B2113</f>
        <v>45076</v>
      </c>
      <c r="B2110" s="17">
        <f>TITRES_STAT!D2113</f>
        <v>3.87</v>
      </c>
      <c r="C2110" s="2">
        <f t="shared" si="192"/>
        <v>3.7322628309929495</v>
      </c>
      <c r="D2110" s="2">
        <f t="shared" si="194"/>
        <v>3.7877978846919458</v>
      </c>
      <c r="E2110" s="2">
        <f t="shared" si="193"/>
        <v>-5.5535053698996251E-2</v>
      </c>
      <c r="F2110" s="2">
        <f t="shared" si="197"/>
        <v>-4.0256622060036551E-2</v>
      </c>
      <c r="G2110" s="2">
        <f t="shared" si="195"/>
        <v>-1.52784316389597E-2</v>
      </c>
      <c r="H2110" s="2" t="str">
        <f t="shared" si="196"/>
        <v>Hold</v>
      </c>
    </row>
    <row r="2111" spans="1:8" ht="13.5" x14ac:dyDescent="0.25">
      <c r="A2111" s="3">
        <f>TITRES_STAT!B2114</f>
        <v>45077</v>
      </c>
      <c r="B2111" s="17">
        <f>TITRES_STAT!D2114</f>
        <v>3.89</v>
      </c>
      <c r="C2111" s="2">
        <f t="shared" si="192"/>
        <v>3.7411454723786495</v>
      </c>
      <c r="D2111" s="2">
        <f t="shared" si="194"/>
        <v>3.7953684117518014</v>
      </c>
      <c r="E2111" s="2">
        <f t="shared" si="193"/>
        <v>-5.4222939373151924E-2</v>
      </c>
      <c r="F2111" s="2">
        <f t="shared" si="197"/>
        <v>-4.3049885522659627E-2</v>
      </c>
      <c r="G2111" s="2">
        <f t="shared" si="195"/>
        <v>-1.1173053850492297E-2</v>
      </c>
      <c r="H2111" s="2" t="str">
        <f t="shared" si="196"/>
        <v>Hold</v>
      </c>
    </row>
    <row r="2112" spans="1:8" ht="13.5" x14ac:dyDescent="0.25">
      <c r="A2112" s="3">
        <f>TITRES_STAT!B2115</f>
        <v>45078</v>
      </c>
      <c r="B2112" s="17">
        <f>TITRES_STAT!D2115</f>
        <v>3.89</v>
      </c>
      <c r="C2112" s="2">
        <f t="shared" si="192"/>
        <v>3.7532769381665494</v>
      </c>
      <c r="D2112" s="2">
        <f t="shared" si="194"/>
        <v>3.8023781590294456</v>
      </c>
      <c r="E2112" s="2">
        <f t="shared" si="193"/>
        <v>-4.9101220862896255E-2</v>
      </c>
      <c r="F2112" s="2">
        <f t="shared" si="197"/>
        <v>-4.4260152590706953E-2</v>
      </c>
      <c r="G2112" s="2">
        <f t="shared" si="195"/>
        <v>-4.8410682721893028E-3</v>
      </c>
      <c r="H2112" s="2" t="str">
        <f t="shared" si="196"/>
        <v>Hold</v>
      </c>
    </row>
    <row r="2113" spans="1:8" ht="13.5" x14ac:dyDescent="0.25">
      <c r="A2113" s="3">
        <f>TITRES_STAT!B2116</f>
        <v>45079</v>
      </c>
      <c r="B2113" s="17">
        <f>TITRES_STAT!D2116</f>
        <v>3.9</v>
      </c>
      <c r="C2113" s="2">
        <f t="shared" si="192"/>
        <v>3.7650804861409259</v>
      </c>
      <c r="D2113" s="2">
        <f t="shared" si="194"/>
        <v>3.8096094065087458</v>
      </c>
      <c r="E2113" s="2">
        <f t="shared" si="193"/>
        <v>-4.4528920367819858E-2</v>
      </c>
      <c r="F2113" s="2">
        <f t="shared" si="197"/>
        <v>-4.4313906146129539E-2</v>
      </c>
      <c r="G2113" s="2">
        <f t="shared" si="195"/>
        <v>-2.1501422169031836E-4</v>
      </c>
      <c r="H2113" s="2" t="str">
        <f t="shared" si="196"/>
        <v>Hold</v>
      </c>
    </row>
    <row r="2114" spans="1:8" ht="13.5" x14ac:dyDescent="0.25">
      <c r="A2114" s="3">
        <f>TITRES_STAT!B2117</f>
        <v>45082</v>
      </c>
      <c r="B2114" s="17">
        <f>TITRES_STAT!D2117</f>
        <v>3.89</v>
      </c>
      <c r="C2114" s="2">
        <f t="shared" si="192"/>
        <v>3.7750681036577065</v>
      </c>
      <c r="D2114" s="2">
        <f t="shared" si="194"/>
        <v>3.8155642652858757</v>
      </c>
      <c r="E2114" s="2">
        <f t="shared" si="193"/>
        <v>-4.0496161628169158E-2</v>
      </c>
      <c r="F2114" s="2">
        <f t="shared" si="197"/>
        <v>-4.355035724253746E-2</v>
      </c>
      <c r="G2114" s="2">
        <f t="shared" si="195"/>
        <v>3.0541956143683019E-3</v>
      </c>
      <c r="H2114" s="2" t="str">
        <f t="shared" si="196"/>
        <v>Sell</v>
      </c>
    </row>
    <row r="2115" spans="1:8" ht="13.5" x14ac:dyDescent="0.25">
      <c r="A2115" s="3">
        <f>TITRES_STAT!B2118</f>
        <v>45083</v>
      </c>
      <c r="B2115" s="17">
        <f>TITRES_STAT!D2118</f>
        <v>3.89</v>
      </c>
      <c r="C2115" s="2">
        <f t="shared" si="192"/>
        <v>3.7835191646334438</v>
      </c>
      <c r="D2115" s="2">
        <f t="shared" si="194"/>
        <v>3.8210780234128476</v>
      </c>
      <c r="E2115" s="2">
        <f t="shared" si="193"/>
        <v>-3.7558858779403792E-2</v>
      </c>
      <c r="F2115" s="2">
        <f t="shared" si="197"/>
        <v>-4.2352057549910734E-2</v>
      </c>
      <c r="G2115" s="2">
        <f t="shared" si="195"/>
        <v>4.7931987705069415E-3</v>
      </c>
      <c r="H2115" s="2" t="str">
        <f t="shared" si="196"/>
        <v>Sell</v>
      </c>
    </row>
    <row r="2116" spans="1:8" ht="13.5" x14ac:dyDescent="0.25">
      <c r="A2116" s="3">
        <f>TITRES_STAT!B2119</f>
        <v>45084</v>
      </c>
      <c r="B2116" s="17">
        <f>TITRES_STAT!D2119</f>
        <v>3.88</v>
      </c>
      <c r="C2116" s="2">
        <f t="shared" si="192"/>
        <v>3.7906700623821443</v>
      </c>
      <c r="D2116" s="2">
        <f t="shared" si="194"/>
        <v>3.8254426142711551</v>
      </c>
      <c r="E2116" s="2">
        <f t="shared" si="193"/>
        <v>-3.4772551889010739E-2</v>
      </c>
      <c r="F2116" s="2">
        <f t="shared" si="197"/>
        <v>-4.0836156417730737E-2</v>
      </c>
      <c r="G2116" s="2">
        <f t="shared" si="195"/>
        <v>6.0636045287199986E-3</v>
      </c>
      <c r="H2116" s="2" t="str">
        <f t="shared" si="196"/>
        <v>Sell</v>
      </c>
    </row>
    <row r="2117" spans="1:8" ht="13.5" x14ac:dyDescent="0.25">
      <c r="A2117" s="3">
        <f>TITRES_STAT!B2120</f>
        <v>45085</v>
      </c>
      <c r="B2117" s="17">
        <f>TITRES_STAT!D2120</f>
        <v>3.87</v>
      </c>
      <c r="C2117" s="2">
        <f t="shared" si="192"/>
        <v>3.8028746681695069</v>
      </c>
      <c r="D2117" s="2">
        <f t="shared" si="194"/>
        <v>3.8287431613621807</v>
      </c>
      <c r="E2117" s="2">
        <f t="shared" si="193"/>
        <v>-2.5868493192673814E-2</v>
      </c>
      <c r="F2117" s="2">
        <f t="shared" si="197"/>
        <v>-3.7842623772719353E-2</v>
      </c>
      <c r="G2117" s="2">
        <f t="shared" si="195"/>
        <v>1.1974130580045539E-2</v>
      </c>
      <c r="H2117" s="2" t="str">
        <f t="shared" si="196"/>
        <v>Sell</v>
      </c>
    </row>
    <row r="2118" spans="1:8" ht="13.5" x14ac:dyDescent="0.25">
      <c r="A2118" s="3">
        <f>TITRES_STAT!B2121</f>
        <v>45086</v>
      </c>
      <c r="B2118" s="17">
        <f>TITRES_STAT!D2121</f>
        <v>3.85</v>
      </c>
      <c r="C2118" s="2">
        <f t="shared" si="192"/>
        <v>3.8132016422972752</v>
      </c>
      <c r="D2118" s="2">
        <f t="shared" si="194"/>
        <v>3.8303177420020194</v>
      </c>
      <c r="E2118" s="2">
        <f t="shared" si="193"/>
        <v>-1.7116099704744148E-2</v>
      </c>
      <c r="F2118" s="2">
        <f t="shared" si="197"/>
        <v>-3.3697318959124312E-2</v>
      </c>
      <c r="G2118" s="2">
        <f t="shared" si="195"/>
        <v>1.6581219254380164E-2</v>
      </c>
      <c r="H2118" s="2" t="str">
        <f t="shared" si="196"/>
        <v>Sell</v>
      </c>
    </row>
    <row r="2119" spans="1:8" ht="13.5" x14ac:dyDescent="0.25">
      <c r="A2119" s="3">
        <f>TITRES_STAT!B2122</f>
        <v>45089</v>
      </c>
      <c r="B2119" s="17">
        <f>TITRES_STAT!D2122</f>
        <v>3.85</v>
      </c>
      <c r="C2119" s="2">
        <f t="shared" si="192"/>
        <v>3.8280936973284634</v>
      </c>
      <c r="D2119" s="2">
        <f t="shared" si="194"/>
        <v>3.831775687038907</v>
      </c>
      <c r="E2119" s="2">
        <f t="shared" si="193"/>
        <v>-3.681989710443645E-3</v>
      </c>
      <c r="F2119" s="2">
        <f t="shared" si="197"/>
        <v>-2.7694253109388181E-2</v>
      </c>
      <c r="G2119" s="2">
        <f t="shared" si="195"/>
        <v>2.4012263398944536E-2</v>
      </c>
      <c r="H2119" s="2" t="str">
        <f t="shared" si="196"/>
        <v>Sell</v>
      </c>
    </row>
    <row r="2120" spans="1:8" ht="13.5" x14ac:dyDescent="0.25">
      <c r="A2120" s="3">
        <f>TITRES_STAT!B2123</f>
        <v>45090</v>
      </c>
      <c r="B2120" s="17">
        <f>TITRES_STAT!D2123</f>
        <v>3.85</v>
      </c>
      <c r="C2120" s="2">
        <f t="shared" si="192"/>
        <v>3.8345408208163922</v>
      </c>
      <c r="D2120" s="2">
        <f t="shared" si="194"/>
        <v>3.8331256361471362</v>
      </c>
      <c r="E2120" s="2">
        <f t="shared" si="193"/>
        <v>1.4151846692560532E-3</v>
      </c>
      <c r="F2120" s="2">
        <f t="shared" si="197"/>
        <v>-2.1872365553659335E-2</v>
      </c>
      <c r="G2120" s="2">
        <f t="shared" si="195"/>
        <v>2.3287550222915388E-2</v>
      </c>
      <c r="H2120" s="2" t="str">
        <f t="shared" si="196"/>
        <v>Sell</v>
      </c>
    </row>
    <row r="2121" spans="1:8" ht="13.5" x14ac:dyDescent="0.25">
      <c r="A2121" s="3">
        <f>TITRES_STAT!B2124</f>
        <v>45091</v>
      </c>
      <c r="B2121" s="17">
        <f>TITRES_STAT!D2124</f>
        <v>3.89</v>
      </c>
      <c r="C2121" s="2">
        <f t="shared" si="192"/>
        <v>3.843073002229255</v>
      </c>
      <c r="D2121" s="2">
        <f t="shared" si="194"/>
        <v>3.8373385519880889</v>
      </c>
      <c r="E2121" s="2">
        <f t="shared" si="193"/>
        <v>5.7344502411660336E-3</v>
      </c>
      <c r="F2121" s="2">
        <f t="shared" si="197"/>
        <v>-1.6351002394694263E-2</v>
      </c>
      <c r="G2121" s="2">
        <f t="shared" si="195"/>
        <v>2.2085452635860297E-2</v>
      </c>
      <c r="H2121" s="2" t="str">
        <f t="shared" si="196"/>
        <v>Sell</v>
      </c>
    </row>
    <row r="2122" spans="1:8" ht="13.5" x14ac:dyDescent="0.25">
      <c r="A2122" s="3">
        <f>TITRES_STAT!B2125</f>
        <v>45092</v>
      </c>
      <c r="B2122" s="17">
        <f>TITRES_STAT!D2125</f>
        <v>3.88</v>
      </c>
      <c r="C2122" s="2">
        <f t="shared" si="192"/>
        <v>3.850292540347831</v>
      </c>
      <c r="D2122" s="2">
        <f t="shared" si="194"/>
        <v>3.8404986592482304</v>
      </c>
      <c r="E2122" s="2">
        <f t="shared" si="193"/>
        <v>9.7938810996005543E-3</v>
      </c>
      <c r="F2122" s="2">
        <f t="shared" si="197"/>
        <v>-1.1122025695835301E-2</v>
      </c>
      <c r="G2122" s="2">
        <f t="shared" si="195"/>
        <v>2.0915906795435854E-2</v>
      </c>
      <c r="H2122" s="2" t="str">
        <f t="shared" si="196"/>
        <v>Sell</v>
      </c>
    </row>
    <row r="2123" spans="1:8" ht="13.5" x14ac:dyDescent="0.25">
      <c r="A2123" s="3">
        <f>TITRES_STAT!B2126</f>
        <v>45093</v>
      </c>
      <c r="B2123" s="17">
        <f>TITRES_STAT!D2126</f>
        <v>3.88</v>
      </c>
      <c r="C2123" s="2">
        <f t="shared" si="192"/>
        <v>3.8579398418327799</v>
      </c>
      <c r="D2123" s="2">
        <f t="shared" si="194"/>
        <v>3.843424684489102</v>
      </c>
      <c r="E2123" s="2">
        <f t="shared" si="193"/>
        <v>1.451515734367792E-2</v>
      </c>
      <c r="F2123" s="2">
        <f t="shared" si="197"/>
        <v>-5.9945890879326575E-3</v>
      </c>
      <c r="G2123" s="2">
        <f t="shared" si="195"/>
        <v>2.0509746431610576E-2</v>
      </c>
      <c r="H2123" s="2" t="str">
        <f t="shared" si="196"/>
        <v>Sell</v>
      </c>
    </row>
    <row r="2124" spans="1:8" ht="13.5" x14ac:dyDescent="0.25">
      <c r="A2124" s="3">
        <f>TITRES_STAT!B2127</f>
        <v>45096</v>
      </c>
      <c r="B2124" s="17">
        <f>TITRES_STAT!D2127</f>
        <v>3.88</v>
      </c>
      <c r="C2124" s="2">
        <f t="shared" si="192"/>
        <v>3.8628721738585061</v>
      </c>
      <c r="D2124" s="2">
        <f t="shared" si="194"/>
        <v>3.8461339671195387</v>
      </c>
      <c r="E2124" s="2">
        <f t="shared" si="193"/>
        <v>1.6738206738967421E-2</v>
      </c>
      <c r="F2124" s="2">
        <f t="shared" si="197"/>
        <v>-1.4480299225526419E-3</v>
      </c>
      <c r="G2124" s="2">
        <f t="shared" si="195"/>
        <v>1.8186236661520062E-2</v>
      </c>
      <c r="H2124" s="2" t="str">
        <f t="shared" si="196"/>
        <v>Sell</v>
      </c>
    </row>
    <row r="2125" spans="1:8" ht="13.5" x14ac:dyDescent="0.25">
      <c r="A2125" s="3">
        <f>TITRES_STAT!B2128</f>
        <v>45097</v>
      </c>
      <c r="B2125" s="17">
        <f>TITRES_STAT!D2128</f>
        <v>3.88</v>
      </c>
      <c r="C2125" s="2">
        <f t="shared" si="192"/>
        <v>3.8670456855725819</v>
      </c>
      <c r="D2125" s="2">
        <f t="shared" si="194"/>
        <v>3.8486425621477212</v>
      </c>
      <c r="E2125" s="2">
        <f t="shared" si="193"/>
        <v>1.8403123424860723E-2</v>
      </c>
      <c r="F2125" s="2">
        <f t="shared" si="197"/>
        <v>2.5222007469300313E-3</v>
      </c>
      <c r="G2125" s="2">
        <f t="shared" si="195"/>
        <v>1.5880922677930693E-2</v>
      </c>
      <c r="H2125" s="2" t="str">
        <f t="shared" si="196"/>
        <v>Sell</v>
      </c>
    </row>
    <row r="2126" spans="1:8" ht="13.5" x14ac:dyDescent="0.25">
      <c r="A2126" s="3">
        <f>TITRES_STAT!B2129</f>
        <v>45098</v>
      </c>
      <c r="B2126" s="17">
        <f>TITRES_STAT!D2129</f>
        <v>3.88</v>
      </c>
      <c r="C2126" s="2">
        <f t="shared" si="192"/>
        <v>3.869038657022954</v>
      </c>
      <c r="D2126" s="2">
        <f t="shared" si="194"/>
        <v>3.8509653353219639</v>
      </c>
      <c r="E2126" s="2">
        <f t="shared" si="193"/>
        <v>1.8073321700990075E-2</v>
      </c>
      <c r="F2126" s="2">
        <f t="shared" si="197"/>
        <v>5.6324249377420407E-3</v>
      </c>
      <c r="G2126" s="2">
        <f t="shared" si="195"/>
        <v>1.2440896763248034E-2</v>
      </c>
      <c r="H2126" s="2" t="str">
        <f t="shared" si="196"/>
        <v>Sell</v>
      </c>
    </row>
    <row r="2127" spans="1:8" ht="13.5" x14ac:dyDescent="0.25">
      <c r="A2127" s="3">
        <f>TITRES_STAT!B2130</f>
        <v>45099</v>
      </c>
      <c r="B2127" s="17">
        <f>TITRES_STAT!D2130</f>
        <v>3.88</v>
      </c>
      <c r="C2127" s="2">
        <f t="shared" ref="C2127:C2190" si="198">$C$4*B2117+C2126*(1-$C$4)</f>
        <v>3.8691865559424996</v>
      </c>
      <c r="D2127" s="2">
        <f t="shared" si="194"/>
        <v>3.8531160512240406</v>
      </c>
      <c r="E2127" s="2">
        <f t="shared" si="193"/>
        <v>1.6070504718459055E-2</v>
      </c>
      <c r="F2127" s="2">
        <f t="shared" si="197"/>
        <v>7.720040893885444E-3</v>
      </c>
      <c r="G2127" s="2">
        <f t="shared" si="195"/>
        <v>8.3504638245736115E-3</v>
      </c>
      <c r="H2127" s="2" t="str">
        <f t="shared" si="196"/>
        <v>Sell</v>
      </c>
    </row>
    <row r="2128" spans="1:8" ht="13.5" x14ac:dyDescent="0.25">
      <c r="A2128" s="3">
        <f>TITRES_STAT!B2131</f>
        <v>45100</v>
      </c>
      <c r="B2128" s="17">
        <f>TITRES_STAT!D2131</f>
        <v>3.87</v>
      </c>
      <c r="C2128" s="2">
        <f t="shared" si="198"/>
        <v>3.8662347781051922</v>
      </c>
      <c r="D2128" s="2">
        <f t="shared" si="194"/>
        <v>3.8543667140963338</v>
      </c>
      <c r="E2128" s="2">
        <f t="shared" si="193"/>
        <v>1.1868064008858425E-2</v>
      </c>
      <c r="F2128" s="2">
        <f t="shared" si="197"/>
        <v>8.5496455168800403E-3</v>
      </c>
      <c r="G2128" s="2">
        <f t="shared" si="195"/>
        <v>3.3184184919783852E-3</v>
      </c>
      <c r="H2128" s="2" t="str">
        <f t="shared" si="196"/>
        <v>Sell</v>
      </c>
    </row>
    <row r="2129" spans="1:8" ht="13.5" x14ac:dyDescent="0.25">
      <c r="A2129" s="3">
        <f>TITRES_STAT!B2132</f>
        <v>45103</v>
      </c>
      <c r="B2129" s="17">
        <f>TITRES_STAT!D2132</f>
        <v>3.87</v>
      </c>
      <c r="C2129" s="2">
        <f t="shared" si="198"/>
        <v>3.8637371199351627</v>
      </c>
      <c r="D2129" s="2">
        <f t="shared" si="194"/>
        <v>3.8555247352743831</v>
      </c>
      <c r="E2129" s="2">
        <f t="shared" si="193"/>
        <v>8.2123846607795592E-3</v>
      </c>
      <c r="F2129" s="2">
        <f t="shared" si="197"/>
        <v>8.4821933456599441E-3</v>
      </c>
      <c r="G2129" s="2">
        <f t="shared" si="195"/>
        <v>-2.698086848803849E-4</v>
      </c>
      <c r="H2129" s="2" t="str">
        <f t="shared" si="196"/>
        <v>Hold</v>
      </c>
    </row>
    <row r="2130" spans="1:8" ht="13.5" x14ac:dyDescent="0.25">
      <c r="A2130" s="3">
        <f>TITRES_STAT!B2133</f>
        <v>45104</v>
      </c>
      <c r="B2130" s="17">
        <f>TITRES_STAT!D2133</f>
        <v>3.89</v>
      </c>
      <c r="C2130" s="2">
        <f t="shared" si="198"/>
        <v>3.8616237168682148</v>
      </c>
      <c r="D2130" s="2">
        <f t="shared" si="194"/>
        <v>3.8580784585873915</v>
      </c>
      <c r="E2130" s="2">
        <f t="shared" si="193"/>
        <v>3.5452582808233046E-3</v>
      </c>
      <c r="F2130" s="2">
        <f t="shared" si="197"/>
        <v>7.4948063326926171E-3</v>
      </c>
      <c r="G2130" s="2">
        <f t="shared" si="195"/>
        <v>-3.9495480518693124E-3</v>
      </c>
      <c r="H2130" s="2" t="str">
        <f t="shared" si="196"/>
        <v>Hold</v>
      </c>
    </row>
    <row r="2131" spans="1:8" ht="13.5" x14ac:dyDescent="0.25">
      <c r="A2131" s="3">
        <f>TITRES_STAT!B2134</f>
        <v>45107</v>
      </c>
      <c r="B2131" s="17">
        <f>TITRES_STAT!D2134</f>
        <v>3.88</v>
      </c>
      <c r="C2131" s="2">
        <f t="shared" si="198"/>
        <v>3.8659892988884894</v>
      </c>
      <c r="D2131" s="2">
        <f t="shared" si="194"/>
        <v>3.859702276469807</v>
      </c>
      <c r="E2131" s="2">
        <f t="shared" si="193"/>
        <v>6.2870224186823975E-3</v>
      </c>
      <c r="F2131" s="2">
        <f t="shared" si="197"/>
        <v>7.2532495498905739E-3</v>
      </c>
      <c r="G2131" s="2">
        <f t="shared" si="195"/>
        <v>-9.6622713120817633E-4</v>
      </c>
      <c r="H2131" s="2" t="str">
        <f t="shared" si="196"/>
        <v>Hold</v>
      </c>
    </row>
    <row r="2132" spans="1:8" ht="13.5" x14ac:dyDescent="0.25">
      <c r="A2132" s="3">
        <f>TITRES_STAT!B2135</f>
        <v>45110</v>
      </c>
      <c r="B2132" s="17">
        <f>TITRES_STAT!D2135</f>
        <v>3.87</v>
      </c>
      <c r="C2132" s="2">
        <f t="shared" si="198"/>
        <v>3.8681447913671834</v>
      </c>
      <c r="D2132" s="2">
        <f t="shared" si="194"/>
        <v>3.8604650708053767</v>
      </c>
      <c r="E2132" s="2">
        <f t="shared" si="193"/>
        <v>7.6797205618066577E-3</v>
      </c>
      <c r="F2132" s="2">
        <f t="shared" si="197"/>
        <v>7.3385437522737913E-3</v>
      </c>
      <c r="G2132" s="2">
        <f t="shared" si="195"/>
        <v>3.4117680953286642E-4</v>
      </c>
      <c r="H2132" s="2" t="str">
        <f t="shared" si="196"/>
        <v>Sell</v>
      </c>
    </row>
    <row r="2133" spans="1:8" ht="13.5" x14ac:dyDescent="0.25">
      <c r="A2133" s="3">
        <f>TITRES_STAT!B2136</f>
        <v>45111</v>
      </c>
      <c r="B2133" s="17">
        <f>TITRES_STAT!D2136</f>
        <v>3.85</v>
      </c>
      <c r="C2133" s="2">
        <f t="shared" si="198"/>
        <v>3.8699686696183857</v>
      </c>
      <c r="D2133" s="2">
        <f t="shared" si="194"/>
        <v>3.859689880375349</v>
      </c>
      <c r="E2133" s="2">
        <f t="shared" si="193"/>
        <v>1.0278789243036712E-2</v>
      </c>
      <c r="F2133" s="2">
        <f t="shared" si="197"/>
        <v>7.9265928504263748E-3</v>
      </c>
      <c r="G2133" s="2">
        <f t="shared" si="195"/>
        <v>2.3521963926103374E-3</v>
      </c>
      <c r="H2133" s="2" t="str">
        <f t="shared" si="196"/>
        <v>Sell</v>
      </c>
    </row>
    <row r="2134" spans="1:8" ht="13.5" x14ac:dyDescent="0.25">
      <c r="A2134" s="3">
        <f>TITRES_STAT!B2137</f>
        <v>45112</v>
      </c>
      <c r="B2134" s="17">
        <f>TITRES_STAT!D2137</f>
        <v>3.81</v>
      </c>
      <c r="C2134" s="2">
        <f t="shared" si="198"/>
        <v>3.8715119512155569</v>
      </c>
      <c r="D2134" s="2">
        <f t="shared" si="194"/>
        <v>3.8560091484956938</v>
      </c>
      <c r="E2134" s="2">
        <f t="shared" si="193"/>
        <v>1.5502802719863151E-2</v>
      </c>
      <c r="F2134" s="2">
        <f t="shared" si="197"/>
        <v>9.4418348243137315E-3</v>
      </c>
      <c r="G2134" s="2">
        <f t="shared" si="195"/>
        <v>6.0609678955494198E-3</v>
      </c>
      <c r="H2134" s="2" t="str">
        <f t="shared" si="196"/>
        <v>Sell</v>
      </c>
    </row>
    <row r="2135" spans="1:8" ht="13.5" x14ac:dyDescent="0.25">
      <c r="A2135" s="3">
        <f>TITRES_STAT!B2138</f>
        <v>45113</v>
      </c>
      <c r="B2135" s="17">
        <f>TITRES_STAT!D2138</f>
        <v>3.81</v>
      </c>
      <c r="C2135" s="2">
        <f t="shared" si="198"/>
        <v>3.8728178048747015</v>
      </c>
      <c r="D2135" s="2">
        <f t="shared" si="194"/>
        <v>3.8526010634219388</v>
      </c>
      <c r="E2135" s="2">
        <f t="shared" si="193"/>
        <v>2.0216741452762754E-2</v>
      </c>
      <c r="F2135" s="2">
        <f t="shared" si="197"/>
        <v>1.1596816150003537E-2</v>
      </c>
      <c r="G2135" s="2">
        <f t="shared" si="195"/>
        <v>8.6199253027592175E-3</v>
      </c>
      <c r="H2135" s="2" t="str">
        <f t="shared" si="196"/>
        <v>Sell</v>
      </c>
    </row>
    <row r="2136" spans="1:8" ht="13.5" x14ac:dyDescent="0.25">
      <c r="A2136" s="3">
        <f>TITRES_STAT!B2139</f>
        <v>45114</v>
      </c>
      <c r="B2136" s="17">
        <f>TITRES_STAT!D2139</f>
        <v>3.78</v>
      </c>
      <c r="C2136" s="2">
        <f t="shared" si="198"/>
        <v>3.8739227579709015</v>
      </c>
      <c r="D2136" s="2">
        <f t="shared" si="194"/>
        <v>3.8472232068721652</v>
      </c>
      <c r="E2136" s="2">
        <f t="shared" si="193"/>
        <v>2.6699551098736229E-2</v>
      </c>
      <c r="F2136" s="2">
        <f t="shared" si="197"/>
        <v>1.4617363139750076E-2</v>
      </c>
      <c r="G2136" s="2">
        <f t="shared" si="195"/>
        <v>1.2082187958986154E-2</v>
      </c>
      <c r="H2136" s="2" t="str">
        <f t="shared" si="196"/>
        <v>Sell</v>
      </c>
    </row>
    <row r="2137" spans="1:8" ht="13.5" x14ac:dyDescent="0.25">
      <c r="A2137" s="3">
        <f>TITRES_STAT!B2140</f>
        <v>45117</v>
      </c>
      <c r="B2137" s="17">
        <f>TITRES_STAT!D2140</f>
        <v>3.8</v>
      </c>
      <c r="C2137" s="2">
        <f t="shared" si="198"/>
        <v>3.8748577182830708</v>
      </c>
      <c r="D2137" s="2">
        <f t="shared" si="194"/>
        <v>3.8437251915483008</v>
      </c>
      <c r="E2137" s="2">
        <f t="shared" si="193"/>
        <v>3.1132526734769961E-2</v>
      </c>
      <c r="F2137" s="2">
        <f t="shared" si="197"/>
        <v>1.7920395858754053E-2</v>
      </c>
      <c r="G2137" s="2">
        <f t="shared" si="195"/>
        <v>1.3212130876015908E-2</v>
      </c>
      <c r="H2137" s="2" t="str">
        <f t="shared" si="196"/>
        <v>Sell</v>
      </c>
    </row>
    <row r="2138" spans="1:8" ht="13.5" x14ac:dyDescent="0.25">
      <c r="A2138" s="3">
        <f>TITRES_STAT!B2141</f>
        <v>45118</v>
      </c>
      <c r="B2138" s="17">
        <f>TITRES_STAT!D2141</f>
        <v>3.8</v>
      </c>
      <c r="C2138" s="2">
        <f t="shared" si="198"/>
        <v>3.8741103770087522</v>
      </c>
      <c r="D2138" s="2">
        <f t="shared" si="194"/>
        <v>3.8404862884706485</v>
      </c>
      <c r="E2138" s="2">
        <f t="shared" si="193"/>
        <v>3.3624088538103614E-2</v>
      </c>
      <c r="F2138" s="2">
        <f t="shared" si="197"/>
        <v>2.1061134394623968E-2</v>
      </c>
      <c r="G2138" s="2">
        <f t="shared" si="195"/>
        <v>1.2562954143479646E-2</v>
      </c>
      <c r="H2138" s="2" t="str">
        <f t="shared" si="196"/>
        <v>Sell</v>
      </c>
    </row>
    <row r="2139" spans="1:8" ht="13.5" x14ac:dyDescent="0.25">
      <c r="A2139" s="3">
        <f>TITRES_STAT!B2142</f>
        <v>45119</v>
      </c>
      <c r="B2139" s="17">
        <f>TITRES_STAT!D2142</f>
        <v>3.8</v>
      </c>
      <c r="C2139" s="2">
        <f t="shared" si="198"/>
        <v>3.8734780113150982</v>
      </c>
      <c r="D2139" s="2">
        <f t="shared" si="194"/>
        <v>3.837487304139489</v>
      </c>
      <c r="E2139" s="2">
        <f t="shared" si="193"/>
        <v>3.5990707175609149E-2</v>
      </c>
      <c r="F2139" s="2">
        <f t="shared" si="197"/>
        <v>2.4047048950821003E-2</v>
      </c>
      <c r="G2139" s="2">
        <f t="shared" si="195"/>
        <v>1.1943658224788146E-2</v>
      </c>
      <c r="H2139" s="2" t="str">
        <f t="shared" si="196"/>
        <v>Sell</v>
      </c>
    </row>
    <row r="2140" spans="1:8" ht="13.5" x14ac:dyDescent="0.25">
      <c r="A2140" s="3">
        <f>TITRES_STAT!B2143</f>
        <v>45120</v>
      </c>
      <c r="B2140" s="17">
        <f>TITRES_STAT!D2143</f>
        <v>3.79</v>
      </c>
      <c r="C2140" s="2">
        <f t="shared" si="198"/>
        <v>3.8760198557281598</v>
      </c>
      <c r="D2140" s="2">
        <f t="shared" si="194"/>
        <v>3.8339697260550825</v>
      </c>
      <c r="E2140" s="2">
        <f t="shared" ref="E2140:E2203" si="199">C2140-D2140</f>
        <v>4.2050129673077308E-2</v>
      </c>
      <c r="F2140" s="2">
        <f t="shared" si="197"/>
        <v>2.7647665095272264E-2</v>
      </c>
      <c r="G2140" s="2">
        <f t="shared" si="195"/>
        <v>1.4402464577805044E-2</v>
      </c>
      <c r="H2140" s="2" t="str">
        <f t="shared" si="196"/>
        <v>Sell</v>
      </c>
    </row>
    <row r="2141" spans="1:8" ht="13.5" x14ac:dyDescent="0.25">
      <c r="A2141" s="3">
        <f>TITRES_STAT!B2144</f>
        <v>45121</v>
      </c>
      <c r="B2141" s="17">
        <f>TITRES_STAT!D2144</f>
        <v>3.79</v>
      </c>
      <c r="C2141" s="2">
        <f t="shared" si="198"/>
        <v>3.8766321856161348</v>
      </c>
      <c r="D2141" s="2">
        <f t="shared" ref="D2141:D2204" si="200">$D$4*B2141+(1-$D$4)*D2140</f>
        <v>3.8307127093102613</v>
      </c>
      <c r="E2141" s="2">
        <f t="shared" si="199"/>
        <v>4.5919476305873452E-2</v>
      </c>
      <c r="F2141" s="2">
        <f t="shared" si="197"/>
        <v>3.1302027337392499E-2</v>
      </c>
      <c r="G2141" s="2">
        <f t="shared" si="195"/>
        <v>1.4617448968480953E-2</v>
      </c>
      <c r="H2141" s="2" t="str">
        <f t="shared" si="196"/>
        <v>Sell</v>
      </c>
    </row>
    <row r="2142" spans="1:8" ht="13.5" x14ac:dyDescent="0.25">
      <c r="A2142" s="3">
        <f>TITRES_STAT!B2145</f>
        <v>45124</v>
      </c>
      <c r="B2142" s="17">
        <f>TITRES_STAT!D2145</f>
        <v>3.78</v>
      </c>
      <c r="C2142" s="2">
        <f t="shared" si="198"/>
        <v>3.8756118493674987</v>
      </c>
      <c r="D2142" s="2">
        <f t="shared" si="200"/>
        <v>3.8269562123243159</v>
      </c>
      <c r="E2142" s="2">
        <f t="shared" si="199"/>
        <v>4.8655637043182765E-2</v>
      </c>
      <c r="F2142" s="2">
        <f t="shared" si="197"/>
        <v>3.4772749278550556E-2</v>
      </c>
      <c r="G2142" s="2">
        <f t="shared" si="195"/>
        <v>1.3882887764632208E-2</v>
      </c>
      <c r="H2142" s="2" t="str">
        <f t="shared" si="196"/>
        <v>Sell</v>
      </c>
    </row>
    <row r="2143" spans="1:8" ht="13.5" x14ac:dyDescent="0.25">
      <c r="A2143" s="3">
        <f>TITRES_STAT!B2146</f>
        <v>45125</v>
      </c>
      <c r="B2143" s="17">
        <f>TITRES_STAT!D2146</f>
        <v>3.8</v>
      </c>
      <c r="C2143" s="2">
        <f t="shared" si="198"/>
        <v>3.871671564849422</v>
      </c>
      <c r="D2143" s="2">
        <f t="shared" si="200"/>
        <v>3.824959455855848</v>
      </c>
      <c r="E2143" s="2">
        <f t="shared" si="199"/>
        <v>4.6712108993574031E-2</v>
      </c>
      <c r="F2143" s="2">
        <f t="shared" si="197"/>
        <v>3.7160621221555251E-2</v>
      </c>
      <c r="G2143" s="2">
        <f t="shared" si="195"/>
        <v>9.5514877720187796E-3</v>
      </c>
      <c r="H2143" s="2" t="str">
        <f t="shared" si="196"/>
        <v>Sell</v>
      </c>
    </row>
    <row r="2144" spans="1:8" ht="13.5" x14ac:dyDescent="0.25">
      <c r="A2144" s="3">
        <f>TITRES_STAT!B2147</f>
        <v>45127</v>
      </c>
      <c r="B2144" s="17">
        <f>TITRES_STAT!D2147</f>
        <v>3.8</v>
      </c>
      <c r="C2144" s="2">
        <f t="shared" si="198"/>
        <v>3.8621836317956646</v>
      </c>
      <c r="D2144" s="2">
        <f t="shared" si="200"/>
        <v>3.8231106072739331</v>
      </c>
      <c r="E2144" s="2">
        <f t="shared" si="199"/>
        <v>3.9073024521731448E-2</v>
      </c>
      <c r="F2144" s="2">
        <f t="shared" si="197"/>
        <v>3.754310188159049E-2</v>
      </c>
      <c r="G2144" s="2">
        <f t="shared" si="195"/>
        <v>1.5299226401409571E-3</v>
      </c>
      <c r="H2144" s="2" t="str">
        <f t="shared" si="196"/>
        <v>Sell</v>
      </c>
    </row>
    <row r="2145" spans="1:8" ht="13.5" x14ac:dyDescent="0.25">
      <c r="A2145" s="3">
        <f>TITRES_STAT!B2148</f>
        <v>45128</v>
      </c>
      <c r="B2145" s="17">
        <f>TITRES_STAT!D2148</f>
        <v>3.8</v>
      </c>
      <c r="C2145" s="2">
        <f t="shared" si="198"/>
        <v>3.8541553807501776</v>
      </c>
      <c r="D2145" s="2">
        <f t="shared" si="200"/>
        <v>3.8213987104388272</v>
      </c>
      <c r="E2145" s="2">
        <f t="shared" si="199"/>
        <v>3.2756670311350433E-2</v>
      </c>
      <c r="F2145" s="2">
        <f t="shared" si="197"/>
        <v>3.6585815567542479E-2</v>
      </c>
      <c r="G2145" s="2">
        <f t="shared" si="195"/>
        <v>-3.8291452561920458E-3</v>
      </c>
      <c r="H2145" s="2" t="str">
        <f t="shared" si="196"/>
        <v>Hold</v>
      </c>
    </row>
    <row r="2146" spans="1:8" ht="13.5" x14ac:dyDescent="0.25">
      <c r="A2146" s="3">
        <f>TITRES_STAT!B2149</f>
        <v>45131</v>
      </c>
      <c r="B2146" s="17">
        <f>TITRES_STAT!D2149</f>
        <v>3.79</v>
      </c>
      <c r="C2146" s="2">
        <f t="shared" si="198"/>
        <v>3.8427468606347652</v>
      </c>
      <c r="D2146" s="2">
        <f t="shared" si="200"/>
        <v>3.819072880035951</v>
      </c>
      <c r="E2146" s="2">
        <f t="shared" si="199"/>
        <v>2.3673980598814204E-2</v>
      </c>
      <c r="F2146" s="2">
        <f t="shared" si="197"/>
        <v>3.4003448573796821E-2</v>
      </c>
      <c r="G2146" s="2">
        <f t="shared" si="195"/>
        <v>-1.0329467974982617E-2</v>
      </c>
      <c r="H2146" s="2" t="str">
        <f t="shared" si="196"/>
        <v>Hold</v>
      </c>
    </row>
    <row r="2147" spans="1:8" ht="13.5" x14ac:dyDescent="0.25">
      <c r="A2147" s="3">
        <f>TITRES_STAT!B2150</f>
        <v>45133</v>
      </c>
      <c r="B2147" s="17">
        <f>TITRES_STAT!D2150</f>
        <v>3.79</v>
      </c>
      <c r="C2147" s="2">
        <f t="shared" si="198"/>
        <v>3.8361704205371092</v>
      </c>
      <c r="D2147" s="2">
        <f t="shared" si="200"/>
        <v>3.8169193333666209</v>
      </c>
      <c r="E2147" s="2">
        <f t="shared" si="199"/>
        <v>1.925108717048829E-2</v>
      </c>
      <c r="F2147" s="2">
        <f t="shared" si="197"/>
        <v>3.1052976293135116E-2</v>
      </c>
      <c r="G2147" s="2">
        <f t="shared" si="195"/>
        <v>-1.1801889122646826E-2</v>
      </c>
      <c r="H2147" s="2" t="str">
        <f t="shared" si="196"/>
        <v>Hold</v>
      </c>
    </row>
    <row r="2148" spans="1:8" ht="13.5" x14ac:dyDescent="0.25">
      <c r="A2148" s="3">
        <f>TITRES_STAT!B2151</f>
        <v>45134</v>
      </c>
      <c r="B2148" s="17">
        <f>TITRES_STAT!D2151</f>
        <v>3.79</v>
      </c>
      <c r="C2148" s="2">
        <f t="shared" si="198"/>
        <v>3.8306057404544771</v>
      </c>
      <c r="D2148" s="2">
        <f t="shared" si="200"/>
        <v>3.8149253086727972</v>
      </c>
      <c r="E2148" s="2">
        <f t="shared" si="199"/>
        <v>1.5680431781679882E-2</v>
      </c>
      <c r="F2148" s="2">
        <f t="shared" si="197"/>
        <v>2.7978467390844072E-2</v>
      </c>
      <c r="G2148" s="2">
        <f t="shared" ref="G2148:G2211" si="201">E2148-F2148</f>
        <v>-1.229803560916419E-2</v>
      </c>
      <c r="H2148" s="2" t="str">
        <f t="shared" ref="H2148:H2211" si="202">IF(G2148&lt;0,"Hold","Sell")</f>
        <v>Hold</v>
      </c>
    </row>
    <row r="2149" spans="1:8" ht="13.5" x14ac:dyDescent="0.25">
      <c r="A2149" s="3">
        <f>TITRES_STAT!B2152</f>
        <v>45135</v>
      </c>
      <c r="B2149" s="17">
        <f>TITRES_STAT!D2152</f>
        <v>3.79</v>
      </c>
      <c r="C2149" s="2">
        <f t="shared" si="198"/>
        <v>3.8258971649999425</v>
      </c>
      <c r="D2149" s="2">
        <f t="shared" si="200"/>
        <v>3.8130789895118493</v>
      </c>
      <c r="E2149" s="2">
        <f t="shared" si="199"/>
        <v>1.2818175488093164E-2</v>
      </c>
      <c r="F2149" s="2">
        <f t="shared" ref="F2149:F2212" si="203">(E2149*(2/(10)))+((1-(2/10))*F2148)</f>
        <v>2.4946409010293893E-2</v>
      </c>
      <c r="G2149" s="2">
        <f t="shared" si="201"/>
        <v>-1.2128233522200729E-2</v>
      </c>
      <c r="H2149" s="2" t="str">
        <f t="shared" si="202"/>
        <v>Hold</v>
      </c>
    </row>
    <row r="2150" spans="1:8" ht="13.5" x14ac:dyDescent="0.25">
      <c r="A2150" s="3">
        <f>TITRES_STAT!B2153</f>
        <v>45138</v>
      </c>
      <c r="B2150" s="17">
        <f>TITRES_STAT!D2153</f>
        <v>3.79</v>
      </c>
      <c r="C2150" s="2">
        <f t="shared" si="198"/>
        <v>3.8203745242307203</v>
      </c>
      <c r="D2150" s="2">
        <f t="shared" si="200"/>
        <v>3.8113694347331935</v>
      </c>
      <c r="E2150" s="2">
        <f t="shared" si="199"/>
        <v>9.0050894975268747E-3</v>
      </c>
      <c r="F2150" s="2">
        <f t="shared" si="203"/>
        <v>2.175814510774049E-2</v>
      </c>
      <c r="G2150" s="2">
        <f t="shared" si="201"/>
        <v>-1.2753055610213615E-2</v>
      </c>
      <c r="H2150" s="2" t="str">
        <f t="shared" si="202"/>
        <v>Hold</v>
      </c>
    </row>
    <row r="2151" spans="1:8" ht="13.5" x14ac:dyDescent="0.25">
      <c r="A2151" s="3">
        <f>TITRES_STAT!B2154</f>
        <v>45139</v>
      </c>
      <c r="B2151" s="17">
        <f>TITRES_STAT!D2154</f>
        <v>3.74</v>
      </c>
      <c r="C2151" s="2">
        <f t="shared" si="198"/>
        <v>3.815701520502917</v>
      </c>
      <c r="D2151" s="2">
        <f t="shared" si="200"/>
        <v>3.8060828099381419</v>
      </c>
      <c r="E2151" s="2">
        <f t="shared" si="199"/>
        <v>9.6187105647751459E-3</v>
      </c>
      <c r="F2151" s="2">
        <f t="shared" si="203"/>
        <v>1.9330258199147424E-2</v>
      </c>
      <c r="G2151" s="2">
        <f t="shared" si="201"/>
        <v>-9.7115476343722779E-3</v>
      </c>
      <c r="H2151" s="2" t="str">
        <f t="shared" si="202"/>
        <v>Hold</v>
      </c>
    </row>
    <row r="2152" spans="1:8" ht="13.5" x14ac:dyDescent="0.25">
      <c r="A2152" s="3">
        <f>TITRES_STAT!B2155</f>
        <v>45140</v>
      </c>
      <c r="B2152" s="17">
        <f>TITRES_STAT!D2155</f>
        <v>3.73</v>
      </c>
      <c r="C2152" s="2">
        <f t="shared" si="198"/>
        <v>3.8102089788870837</v>
      </c>
      <c r="D2152" s="2">
        <f t="shared" si="200"/>
        <v>3.8004470462390203</v>
      </c>
      <c r="E2152" s="2">
        <f t="shared" si="199"/>
        <v>9.7619326480633539E-3</v>
      </c>
      <c r="F2152" s="2">
        <f t="shared" si="203"/>
        <v>1.741659308893061E-2</v>
      </c>
      <c r="G2152" s="2">
        <f t="shared" si="201"/>
        <v>-7.6546604408672565E-3</v>
      </c>
      <c r="H2152" s="2" t="str">
        <f t="shared" si="202"/>
        <v>Hold</v>
      </c>
    </row>
    <row r="2153" spans="1:8" ht="13.5" x14ac:dyDescent="0.25">
      <c r="A2153" s="3">
        <f>TITRES_STAT!B2156</f>
        <v>45141</v>
      </c>
      <c r="B2153" s="17">
        <f>TITRES_STAT!D2156</f>
        <v>3.73</v>
      </c>
      <c r="C2153" s="2">
        <f t="shared" si="198"/>
        <v>3.8086383667506092</v>
      </c>
      <c r="D2153" s="2">
        <f t="shared" si="200"/>
        <v>3.7952287465176116</v>
      </c>
      <c r="E2153" s="2">
        <f t="shared" si="199"/>
        <v>1.3409620232997632E-2</v>
      </c>
      <c r="F2153" s="2">
        <f t="shared" si="203"/>
        <v>1.6615198517744015E-2</v>
      </c>
      <c r="G2153" s="2">
        <f t="shared" si="201"/>
        <v>-3.2055782847463833E-3</v>
      </c>
      <c r="H2153" s="2" t="str">
        <f t="shared" si="202"/>
        <v>Hold</v>
      </c>
    </row>
    <row r="2154" spans="1:8" ht="13.5" x14ac:dyDescent="0.25">
      <c r="A2154" s="3">
        <f>TITRES_STAT!B2157</f>
        <v>45142</v>
      </c>
      <c r="B2154" s="17">
        <f>TITRES_STAT!D2157</f>
        <v>3.75</v>
      </c>
      <c r="C2154" s="2">
        <f t="shared" si="198"/>
        <v>3.8073093872505157</v>
      </c>
      <c r="D2154" s="2">
        <f t="shared" si="200"/>
        <v>3.7918784689977882</v>
      </c>
      <c r="E2154" s="2">
        <f t="shared" si="199"/>
        <v>1.5430918252727466E-2</v>
      </c>
      <c r="F2154" s="2">
        <f t="shared" si="203"/>
        <v>1.6378342464740708E-2</v>
      </c>
      <c r="G2154" s="2">
        <f t="shared" si="201"/>
        <v>-9.4742421201324256E-4</v>
      </c>
      <c r="H2154" s="2" t="str">
        <f t="shared" si="202"/>
        <v>Hold</v>
      </c>
    </row>
    <row r="2155" spans="1:8" ht="13.5" x14ac:dyDescent="0.25">
      <c r="A2155" s="3">
        <f>TITRES_STAT!B2158</f>
        <v>45145</v>
      </c>
      <c r="B2155" s="17">
        <f>TITRES_STAT!D2158</f>
        <v>3.75</v>
      </c>
      <c r="C2155" s="2">
        <f t="shared" si="198"/>
        <v>3.8061848661350517</v>
      </c>
      <c r="D2155" s="2">
        <f t="shared" si="200"/>
        <v>3.788776360183137</v>
      </c>
      <c r="E2155" s="2">
        <f t="shared" si="199"/>
        <v>1.7408505951914677E-2</v>
      </c>
      <c r="F2155" s="2">
        <f t="shared" si="203"/>
        <v>1.6584375162175501E-2</v>
      </c>
      <c r="G2155" s="2">
        <f t="shared" si="201"/>
        <v>8.2413078973917614E-4</v>
      </c>
      <c r="H2155" s="2" t="str">
        <f t="shared" si="202"/>
        <v>Sell</v>
      </c>
    </row>
    <row r="2156" spans="1:8" ht="13.5" x14ac:dyDescent="0.25">
      <c r="A2156" s="3">
        <f>TITRES_STAT!B2159</f>
        <v>45146</v>
      </c>
      <c r="B2156" s="17">
        <f>TITRES_STAT!D2159</f>
        <v>3.68</v>
      </c>
      <c r="C2156" s="2">
        <f t="shared" si="198"/>
        <v>3.8036948867296592</v>
      </c>
      <c r="D2156" s="2">
        <f t="shared" si="200"/>
        <v>3.7807188520214234</v>
      </c>
      <c r="E2156" s="2">
        <f t="shared" si="199"/>
        <v>2.2976034708235726E-2</v>
      </c>
      <c r="F2156" s="2">
        <f t="shared" si="203"/>
        <v>1.7862707071387547E-2</v>
      </c>
      <c r="G2156" s="2">
        <f t="shared" si="201"/>
        <v>5.1133276368481792E-3</v>
      </c>
      <c r="H2156" s="2" t="str">
        <f t="shared" si="202"/>
        <v>Sell</v>
      </c>
    </row>
    <row r="2157" spans="1:8" ht="13.5" x14ac:dyDescent="0.25">
      <c r="A2157" s="3">
        <f>TITRES_STAT!B2160</f>
        <v>45147</v>
      </c>
      <c r="B2157" s="17">
        <f>TITRES_STAT!D2160</f>
        <v>3.75</v>
      </c>
      <c r="C2157" s="2">
        <f t="shared" si="198"/>
        <v>3.8015879810789421</v>
      </c>
      <c r="D2157" s="2">
        <f t="shared" si="200"/>
        <v>3.7784433815013179</v>
      </c>
      <c r="E2157" s="2">
        <f t="shared" si="199"/>
        <v>2.314459957762427E-2</v>
      </c>
      <c r="F2157" s="2">
        <f t="shared" si="203"/>
        <v>1.8919085572634893E-2</v>
      </c>
      <c r="G2157" s="2">
        <f t="shared" si="201"/>
        <v>4.2255140049893766E-3</v>
      </c>
      <c r="H2157" s="2" t="str">
        <f t="shared" si="202"/>
        <v>Sell</v>
      </c>
    </row>
    <row r="2158" spans="1:8" ht="13.5" x14ac:dyDescent="0.25">
      <c r="A2158" s="3">
        <f>TITRES_STAT!B2161</f>
        <v>45148</v>
      </c>
      <c r="B2158" s="17">
        <f>TITRES_STAT!D2161</f>
        <v>3.75</v>
      </c>
      <c r="C2158" s="2">
        <f t="shared" si="198"/>
        <v>3.7998052147591048</v>
      </c>
      <c r="D2158" s="2">
        <f t="shared" si="200"/>
        <v>3.7763364643530721</v>
      </c>
      <c r="E2158" s="2">
        <f t="shared" si="199"/>
        <v>2.346875040603269E-2</v>
      </c>
      <c r="F2158" s="2">
        <f t="shared" si="203"/>
        <v>1.9829018539314451E-2</v>
      </c>
      <c r="G2158" s="2">
        <f t="shared" si="201"/>
        <v>3.6397318667182391E-3</v>
      </c>
      <c r="H2158" s="2" t="str">
        <f t="shared" si="202"/>
        <v>Sell</v>
      </c>
    </row>
    <row r="2159" spans="1:8" ht="13.5" x14ac:dyDescent="0.25">
      <c r="A2159" s="3">
        <f>TITRES_STAT!B2162</f>
        <v>45149</v>
      </c>
      <c r="B2159" s="17">
        <f>TITRES_STAT!D2162</f>
        <v>3.75</v>
      </c>
      <c r="C2159" s="2">
        <f t="shared" si="198"/>
        <v>3.7982967201807809</v>
      </c>
      <c r="D2159" s="2">
        <f t="shared" si="200"/>
        <v>3.7743856151417332</v>
      </c>
      <c r="E2159" s="2">
        <f t="shared" si="199"/>
        <v>2.3911105039047698E-2</v>
      </c>
      <c r="F2159" s="2">
        <f t="shared" si="203"/>
        <v>2.0645435839261102E-2</v>
      </c>
      <c r="G2159" s="2">
        <f t="shared" si="201"/>
        <v>3.2656691997865958E-3</v>
      </c>
      <c r="H2159" s="2" t="str">
        <f t="shared" si="202"/>
        <v>Sell</v>
      </c>
    </row>
    <row r="2160" spans="1:8" ht="13.5" x14ac:dyDescent="0.25">
      <c r="A2160" s="3">
        <f>TITRES_STAT!B2163</f>
        <v>45152</v>
      </c>
      <c r="B2160" s="17">
        <f>TITRES_STAT!D2163</f>
        <v>3.78</v>
      </c>
      <c r="C2160" s="2">
        <f t="shared" si="198"/>
        <v>3.7970203016914299</v>
      </c>
      <c r="D2160" s="2">
        <f t="shared" si="200"/>
        <v>3.7748014955016047</v>
      </c>
      <c r="E2160" s="2">
        <f t="shared" si="199"/>
        <v>2.2218806189825191E-2</v>
      </c>
      <c r="F2160" s="2">
        <f t="shared" si="203"/>
        <v>2.0960109909373921E-2</v>
      </c>
      <c r="G2160" s="2">
        <f t="shared" si="201"/>
        <v>1.25869628045127E-3</v>
      </c>
      <c r="H2160" s="2" t="str">
        <f t="shared" si="202"/>
        <v>Sell</v>
      </c>
    </row>
    <row r="2161" spans="1:8" ht="13.5" x14ac:dyDescent="0.25">
      <c r="A2161" s="3">
        <f>TITRES_STAT!B2164</f>
        <v>45153</v>
      </c>
      <c r="B2161" s="17">
        <f>TITRES_STAT!D2164</f>
        <v>3.78</v>
      </c>
      <c r="C2161" s="2">
        <f t="shared" si="198"/>
        <v>3.7882479475850559</v>
      </c>
      <c r="D2161" s="2">
        <f t="shared" si="200"/>
        <v>3.7751865699088931</v>
      </c>
      <c r="E2161" s="2">
        <f t="shared" si="199"/>
        <v>1.3061377676162778E-2</v>
      </c>
      <c r="F2161" s="2">
        <f t="shared" si="203"/>
        <v>1.9380363462731694E-2</v>
      </c>
      <c r="G2161" s="2">
        <f t="shared" si="201"/>
        <v>-6.3189857865689168E-3</v>
      </c>
      <c r="H2161" s="2" t="str">
        <f t="shared" si="202"/>
        <v>Hold</v>
      </c>
    </row>
    <row r="2162" spans="1:8" ht="13.5" x14ac:dyDescent="0.25">
      <c r="A2162" s="3">
        <f>TITRES_STAT!B2165</f>
        <v>45154</v>
      </c>
      <c r="B2162" s="17">
        <f>TITRES_STAT!D2165</f>
        <v>3.75</v>
      </c>
      <c r="C2162" s="2">
        <f t="shared" si="198"/>
        <v>3.7792867248796629</v>
      </c>
      <c r="D2162" s="2">
        <f t="shared" si="200"/>
        <v>3.77332089806379</v>
      </c>
      <c r="E2162" s="2">
        <f t="shared" si="199"/>
        <v>5.9658268158728767E-3</v>
      </c>
      <c r="F2162" s="2">
        <f t="shared" si="203"/>
        <v>1.6697456133359934E-2</v>
      </c>
      <c r="G2162" s="2">
        <f t="shared" si="201"/>
        <v>-1.0731629317487057E-2</v>
      </c>
      <c r="H2162" s="2" t="str">
        <f t="shared" si="202"/>
        <v>Hold</v>
      </c>
    </row>
    <row r="2163" spans="1:8" ht="13.5" x14ac:dyDescent="0.25">
      <c r="A2163" s="3">
        <f>TITRES_STAT!B2166</f>
        <v>45155</v>
      </c>
      <c r="B2163" s="17">
        <f>TITRES_STAT!D2166</f>
        <v>3.65</v>
      </c>
      <c r="C2163" s="2">
        <f t="shared" si="198"/>
        <v>3.7717041518212531</v>
      </c>
      <c r="D2163" s="2">
        <f t="shared" si="200"/>
        <v>3.7641860167257315</v>
      </c>
      <c r="E2163" s="2">
        <f t="shared" si="199"/>
        <v>7.518135095521572E-3</v>
      </c>
      <c r="F2163" s="2">
        <f t="shared" si="203"/>
        <v>1.4861591925792261E-2</v>
      </c>
      <c r="G2163" s="2">
        <f t="shared" si="201"/>
        <v>-7.3434568302706889E-3</v>
      </c>
      <c r="H2163" s="2" t="str">
        <f t="shared" si="202"/>
        <v>Hold</v>
      </c>
    </row>
    <row r="2164" spans="1:8" ht="13.5" x14ac:dyDescent="0.25">
      <c r="A2164" s="3">
        <f>TITRES_STAT!B2167</f>
        <v>45156</v>
      </c>
      <c r="B2164" s="17">
        <f>TITRES_STAT!D2167</f>
        <v>3.65</v>
      </c>
      <c r="C2164" s="2">
        <f t="shared" si="198"/>
        <v>3.7683650515410605</v>
      </c>
      <c r="D2164" s="2">
        <f t="shared" si="200"/>
        <v>3.7557277932645663</v>
      </c>
      <c r="E2164" s="2">
        <f t="shared" si="199"/>
        <v>1.2637258276494201E-2</v>
      </c>
      <c r="F2164" s="2">
        <f t="shared" si="203"/>
        <v>1.441672519593265E-2</v>
      </c>
      <c r="G2164" s="2">
        <f t="shared" si="201"/>
        <v>-1.7794669194384494E-3</v>
      </c>
      <c r="H2164" s="2" t="str">
        <f t="shared" si="202"/>
        <v>Hold</v>
      </c>
    </row>
    <row r="2165" spans="1:8" ht="13.5" x14ac:dyDescent="0.25">
      <c r="A2165" s="3">
        <f>TITRES_STAT!B2168</f>
        <v>45159</v>
      </c>
      <c r="B2165" s="17">
        <f>TITRES_STAT!D2168</f>
        <v>3.73</v>
      </c>
      <c r="C2165" s="2">
        <f t="shared" si="198"/>
        <v>3.765539658996282</v>
      </c>
      <c r="D2165" s="2">
        <f t="shared" si="200"/>
        <v>3.7538220308005243</v>
      </c>
      <c r="E2165" s="2">
        <f t="shared" si="199"/>
        <v>1.1717628195757612E-2</v>
      </c>
      <c r="F2165" s="2">
        <f t="shared" si="203"/>
        <v>1.3876905795897643E-2</v>
      </c>
      <c r="G2165" s="2">
        <f t="shared" si="201"/>
        <v>-2.1592776001400308E-3</v>
      </c>
      <c r="H2165" s="2" t="str">
        <f t="shared" si="202"/>
        <v>Hold</v>
      </c>
    </row>
    <row r="2166" spans="1:8" ht="13.5" x14ac:dyDescent="0.25">
      <c r="A2166" s="3">
        <f>TITRES_STAT!B2169</f>
        <v>45160</v>
      </c>
      <c r="B2166" s="17">
        <f>TITRES_STAT!D2169</f>
        <v>3.74</v>
      </c>
      <c r="C2166" s="2">
        <f t="shared" si="198"/>
        <v>3.7523797114583921</v>
      </c>
      <c r="D2166" s="2">
        <f t="shared" si="200"/>
        <v>3.7527981766671523</v>
      </c>
      <c r="E2166" s="2">
        <f t="shared" si="199"/>
        <v>-4.1846520876021032E-4</v>
      </c>
      <c r="F2166" s="2">
        <f t="shared" si="203"/>
        <v>1.1017831594966073E-2</v>
      </c>
      <c r="G2166" s="2">
        <f t="shared" si="201"/>
        <v>-1.1436296803726284E-2</v>
      </c>
      <c r="H2166" s="2" t="str">
        <f t="shared" si="202"/>
        <v>Hold</v>
      </c>
    </row>
    <row r="2167" spans="1:8" ht="13.5" x14ac:dyDescent="0.25">
      <c r="A2167" s="3">
        <f>TITRES_STAT!B2170</f>
        <v>45161</v>
      </c>
      <c r="B2167" s="17">
        <f>TITRES_STAT!D2170</f>
        <v>3.75</v>
      </c>
      <c r="C2167" s="2">
        <f t="shared" si="198"/>
        <v>3.7520136020032551</v>
      </c>
      <c r="D2167" s="2">
        <f t="shared" si="200"/>
        <v>3.7525909043214374</v>
      </c>
      <c r="E2167" s="2">
        <f t="shared" si="199"/>
        <v>-5.7730231818231559E-4</v>
      </c>
      <c r="F2167" s="2">
        <f t="shared" si="203"/>
        <v>8.6988048123363953E-3</v>
      </c>
      <c r="G2167" s="2">
        <f t="shared" si="201"/>
        <v>-9.2761071305187109E-3</v>
      </c>
      <c r="H2167" s="2" t="str">
        <f t="shared" si="202"/>
        <v>Hold</v>
      </c>
    </row>
    <row r="2168" spans="1:8" ht="13.5" x14ac:dyDescent="0.25">
      <c r="A2168" s="3">
        <f>TITRES_STAT!B2171</f>
        <v>45162</v>
      </c>
      <c r="B2168" s="17">
        <f>TITRES_STAT!D2171</f>
        <v>3.74</v>
      </c>
      <c r="C2168" s="2">
        <f t="shared" si="198"/>
        <v>3.7517038170796777</v>
      </c>
      <c r="D2168" s="2">
        <f t="shared" si="200"/>
        <v>3.7516582447420714</v>
      </c>
      <c r="E2168" s="2">
        <f t="shared" si="199"/>
        <v>4.5572337606269997E-5</v>
      </c>
      <c r="F2168" s="2">
        <f t="shared" si="203"/>
        <v>6.9681583173903704E-3</v>
      </c>
      <c r="G2168" s="2">
        <f t="shared" si="201"/>
        <v>-6.9225859797841004E-3</v>
      </c>
      <c r="H2168" s="2" t="str">
        <f t="shared" si="202"/>
        <v>Hold</v>
      </c>
    </row>
    <row r="2169" spans="1:8" ht="13.5" x14ac:dyDescent="0.25">
      <c r="A2169" s="3">
        <f>TITRES_STAT!B2172</f>
        <v>45163</v>
      </c>
      <c r="B2169" s="17">
        <f>TITRES_STAT!D2172</f>
        <v>3.74</v>
      </c>
      <c r="C2169" s="2">
        <f t="shared" si="198"/>
        <v>3.7514416913751121</v>
      </c>
      <c r="D2169" s="2">
        <f t="shared" si="200"/>
        <v>3.7507946710574736</v>
      </c>
      <c r="E2169" s="2">
        <f t="shared" si="199"/>
        <v>6.4702031763852474E-4</v>
      </c>
      <c r="F2169" s="2">
        <f t="shared" si="203"/>
        <v>5.7039307174400018E-3</v>
      </c>
      <c r="G2169" s="2">
        <f t="shared" si="201"/>
        <v>-5.056910399801477E-3</v>
      </c>
      <c r="H2169" s="2" t="str">
        <f t="shared" si="202"/>
        <v>Hold</v>
      </c>
    </row>
    <row r="2170" spans="1:8" ht="13.5" x14ac:dyDescent="0.25">
      <c r="A2170" s="3">
        <f>TITRES_STAT!B2173</f>
        <v>45166</v>
      </c>
      <c r="B2170" s="17">
        <f>TITRES_STAT!D2173</f>
        <v>3.74</v>
      </c>
      <c r="C2170" s="2">
        <f t="shared" si="198"/>
        <v>3.7558352773174022</v>
      </c>
      <c r="D2170" s="2">
        <f t="shared" si="200"/>
        <v>3.7499950657939571</v>
      </c>
      <c r="E2170" s="2">
        <f t="shared" si="199"/>
        <v>5.8402115234450491E-3</v>
      </c>
      <c r="F2170" s="2">
        <f t="shared" si="203"/>
        <v>5.7311868786410116E-3</v>
      </c>
      <c r="G2170" s="2">
        <f t="shared" si="201"/>
        <v>1.0902464480403752E-4</v>
      </c>
      <c r="H2170" s="2" t="str">
        <f t="shared" si="202"/>
        <v>Sell</v>
      </c>
    </row>
    <row r="2171" spans="1:8" ht="13.5" x14ac:dyDescent="0.25">
      <c r="A2171" s="3">
        <f>TITRES_STAT!B2174</f>
        <v>45167</v>
      </c>
      <c r="B2171" s="17">
        <f>TITRES_STAT!D2174</f>
        <v>3.71</v>
      </c>
      <c r="C2171" s="2">
        <f t="shared" si="198"/>
        <v>3.7595529269608789</v>
      </c>
      <c r="D2171" s="2">
        <f t="shared" si="200"/>
        <v>3.7470324683277383</v>
      </c>
      <c r="E2171" s="2">
        <f t="shared" si="199"/>
        <v>1.2520458633140663E-2</v>
      </c>
      <c r="F2171" s="2">
        <f t="shared" si="203"/>
        <v>7.0890412295409417E-3</v>
      </c>
      <c r="G2171" s="2">
        <f t="shared" si="201"/>
        <v>5.4314174035997214E-3</v>
      </c>
      <c r="H2171" s="2" t="str">
        <f t="shared" si="202"/>
        <v>Sell</v>
      </c>
    </row>
    <row r="2172" spans="1:8" ht="13.5" x14ac:dyDescent="0.25">
      <c r="A2172" s="3">
        <f>TITRES_STAT!B2175</f>
        <v>45168</v>
      </c>
      <c r="B2172" s="17">
        <f>TITRES_STAT!D2175</f>
        <v>3.72</v>
      </c>
      <c r="C2172" s="2">
        <f t="shared" si="198"/>
        <v>3.7580832458899747</v>
      </c>
      <c r="D2172" s="2">
        <f t="shared" si="200"/>
        <v>3.7450300632664244</v>
      </c>
      <c r="E2172" s="2">
        <f t="shared" si="199"/>
        <v>1.3053182623550263E-2</v>
      </c>
      <c r="F2172" s="2">
        <f t="shared" si="203"/>
        <v>8.2818695083428061E-3</v>
      </c>
      <c r="G2172" s="2">
        <f t="shared" si="201"/>
        <v>4.7713131152074574E-3</v>
      </c>
      <c r="H2172" s="2" t="str">
        <f t="shared" si="202"/>
        <v>Sell</v>
      </c>
    </row>
    <row r="2173" spans="1:8" ht="13.5" x14ac:dyDescent="0.25">
      <c r="A2173" s="3">
        <f>TITRES_STAT!B2176</f>
        <v>45169</v>
      </c>
      <c r="B2173" s="17">
        <f>TITRES_STAT!D2176</f>
        <v>3.69</v>
      </c>
      <c r="C2173" s="2">
        <f t="shared" si="198"/>
        <v>3.7414550542145939</v>
      </c>
      <c r="D2173" s="2">
        <f t="shared" si="200"/>
        <v>3.7409537622837266</v>
      </c>
      <c r="E2173" s="2">
        <f t="shared" si="199"/>
        <v>5.0129193086734247E-4</v>
      </c>
      <c r="F2173" s="2">
        <f t="shared" si="203"/>
        <v>6.7257539928477139E-3</v>
      </c>
      <c r="G2173" s="2">
        <f t="shared" si="201"/>
        <v>-6.2244620619803714E-3</v>
      </c>
      <c r="H2173" s="2" t="str">
        <f t="shared" si="202"/>
        <v>Hold</v>
      </c>
    </row>
    <row r="2174" spans="1:8" ht="13.5" x14ac:dyDescent="0.25">
      <c r="A2174" s="3">
        <f>TITRES_STAT!B2177</f>
        <v>45170</v>
      </c>
      <c r="B2174" s="17">
        <f>TITRES_STAT!D2177</f>
        <v>3.71</v>
      </c>
      <c r="C2174" s="2">
        <f t="shared" si="198"/>
        <v>3.7273850458738869</v>
      </c>
      <c r="D2174" s="2">
        <f t="shared" si="200"/>
        <v>3.7386608910034504</v>
      </c>
      <c r="E2174" s="2">
        <f t="shared" si="199"/>
        <v>-1.1275845129563589E-2</v>
      </c>
      <c r="F2174" s="2">
        <f t="shared" si="203"/>
        <v>3.1254341683654534E-3</v>
      </c>
      <c r="G2174" s="2">
        <f t="shared" si="201"/>
        <v>-1.4401279297929042E-2</v>
      </c>
      <c r="H2174" s="2" t="str">
        <f t="shared" si="202"/>
        <v>Hold</v>
      </c>
    </row>
    <row r="2175" spans="1:8" ht="13.5" x14ac:dyDescent="0.25">
      <c r="A2175" s="3">
        <f>TITRES_STAT!B2178</f>
        <v>45173</v>
      </c>
      <c r="B2175" s="17">
        <f>TITRES_STAT!D2178</f>
        <v>3.71</v>
      </c>
      <c r="C2175" s="2">
        <f t="shared" si="198"/>
        <v>3.7277873465086735</v>
      </c>
      <c r="D2175" s="2">
        <f t="shared" si="200"/>
        <v>3.7365378620402319</v>
      </c>
      <c r="E2175" s="2">
        <f t="shared" si="199"/>
        <v>-8.7505155315583671E-3</v>
      </c>
      <c r="F2175" s="2">
        <f t="shared" si="203"/>
        <v>7.5024422838068931E-4</v>
      </c>
      <c r="G2175" s="2">
        <f t="shared" si="201"/>
        <v>-9.5007597599390571E-3</v>
      </c>
      <c r="H2175" s="2" t="str">
        <f t="shared" si="202"/>
        <v>Hold</v>
      </c>
    </row>
    <row r="2176" spans="1:8" ht="13.5" x14ac:dyDescent="0.25">
      <c r="A2176" s="3">
        <f>TITRES_STAT!B2179</f>
        <v>45174</v>
      </c>
      <c r="B2176" s="17">
        <f>TITRES_STAT!D2179</f>
        <v>3.7</v>
      </c>
      <c r="C2176" s="2">
        <f t="shared" si="198"/>
        <v>3.7296662162765699</v>
      </c>
      <c r="D2176" s="2">
        <f t="shared" si="200"/>
        <v>3.7338313537409555</v>
      </c>
      <c r="E2176" s="2">
        <f t="shared" si="199"/>
        <v>-4.1651374643856265E-3</v>
      </c>
      <c r="F2176" s="2">
        <f t="shared" si="203"/>
        <v>-2.3283211017257385E-4</v>
      </c>
      <c r="G2176" s="2">
        <f t="shared" si="201"/>
        <v>-3.9323053542130526E-3</v>
      </c>
      <c r="H2176" s="2" t="str">
        <f t="shared" si="202"/>
        <v>Hold</v>
      </c>
    </row>
    <row r="2177" spans="1:8" ht="13.5" x14ac:dyDescent="0.25">
      <c r="A2177" s="3">
        <f>TITRES_STAT!B2180</f>
        <v>45175</v>
      </c>
      <c r="B2177" s="17">
        <f>TITRES_STAT!D2180</f>
        <v>3.7</v>
      </c>
      <c r="C2177" s="2">
        <f t="shared" si="198"/>
        <v>3.7327944906955595</v>
      </c>
      <c r="D2177" s="2">
        <f t="shared" si="200"/>
        <v>3.7313253275379217</v>
      </c>
      <c r="E2177" s="2">
        <f t="shared" si="199"/>
        <v>1.4691631576377873E-3</v>
      </c>
      <c r="F2177" s="2">
        <f t="shared" si="203"/>
        <v>1.0756694338949838E-4</v>
      </c>
      <c r="G2177" s="2">
        <f t="shared" si="201"/>
        <v>1.3615962142482889E-3</v>
      </c>
      <c r="H2177" s="2" t="str">
        <f t="shared" si="202"/>
        <v>Sell</v>
      </c>
    </row>
    <row r="2178" spans="1:8" ht="13.5" x14ac:dyDescent="0.25">
      <c r="A2178" s="3">
        <f>TITRES_STAT!B2181</f>
        <v>45176</v>
      </c>
      <c r="B2178" s="17">
        <f>TITRES_STAT!D2181</f>
        <v>3.69</v>
      </c>
      <c r="C2178" s="2">
        <f t="shared" si="198"/>
        <v>3.7339030305885501</v>
      </c>
      <c r="D2178" s="2">
        <f t="shared" si="200"/>
        <v>3.7282641921647426</v>
      </c>
      <c r="E2178" s="2">
        <f t="shared" si="199"/>
        <v>5.638838423807524E-3</v>
      </c>
      <c r="F2178" s="2">
        <f t="shared" si="203"/>
        <v>1.2138212394731036E-3</v>
      </c>
      <c r="G2178" s="2">
        <f t="shared" si="201"/>
        <v>4.4250171843344208E-3</v>
      </c>
      <c r="H2178" s="2" t="str">
        <f t="shared" si="202"/>
        <v>Sell</v>
      </c>
    </row>
    <row r="2179" spans="1:8" ht="13.5" x14ac:dyDescent="0.25">
      <c r="A2179" s="3">
        <f>TITRES_STAT!B2182</f>
        <v>45177</v>
      </c>
      <c r="B2179" s="17">
        <f>TITRES_STAT!D2182</f>
        <v>3.69</v>
      </c>
      <c r="C2179" s="2">
        <f t="shared" si="198"/>
        <v>3.7348410258826195</v>
      </c>
      <c r="D2179" s="2">
        <f t="shared" si="200"/>
        <v>3.725429807559947</v>
      </c>
      <c r="E2179" s="2">
        <f t="shared" si="199"/>
        <v>9.4112183226724433E-3</v>
      </c>
      <c r="F2179" s="2">
        <f t="shared" si="203"/>
        <v>2.8533006561129717E-3</v>
      </c>
      <c r="G2179" s="2">
        <f t="shared" si="201"/>
        <v>6.5579176665594716E-3</v>
      </c>
      <c r="H2179" s="2" t="str">
        <f t="shared" si="202"/>
        <v>Sell</v>
      </c>
    </row>
    <row r="2180" spans="1:8" ht="13.5" x14ac:dyDescent="0.25">
      <c r="A2180" s="3">
        <f>TITRES_STAT!B2183</f>
        <v>45180</v>
      </c>
      <c r="B2180" s="17">
        <f>TITRES_STAT!D2183</f>
        <v>3.69</v>
      </c>
      <c r="C2180" s="2">
        <f t="shared" si="198"/>
        <v>3.7356347142083703</v>
      </c>
      <c r="D2180" s="2">
        <f t="shared" si="200"/>
        <v>3.7228053773703214</v>
      </c>
      <c r="E2180" s="2">
        <f t="shared" si="199"/>
        <v>1.2829336838048988E-2</v>
      </c>
      <c r="F2180" s="2">
        <f t="shared" si="203"/>
        <v>4.8485078925001755E-3</v>
      </c>
      <c r="G2180" s="2">
        <f t="shared" si="201"/>
        <v>7.9808289455488117E-3</v>
      </c>
      <c r="H2180" s="2" t="str">
        <f t="shared" si="202"/>
        <v>Sell</v>
      </c>
    </row>
    <row r="2181" spans="1:8" ht="13.5" x14ac:dyDescent="0.25">
      <c r="A2181" s="3">
        <f>TITRES_STAT!B2184</f>
        <v>45181</v>
      </c>
      <c r="B2181" s="17">
        <f>TITRES_STAT!D2184</f>
        <v>3.69</v>
      </c>
      <c r="C2181" s="2">
        <f t="shared" si="198"/>
        <v>3.7316909120224673</v>
      </c>
      <c r="D2181" s="2">
        <f t="shared" si="200"/>
        <v>3.7203753494169645</v>
      </c>
      <c r="E2181" s="2">
        <f t="shared" si="199"/>
        <v>1.1315562605502816E-2</v>
      </c>
      <c r="F2181" s="2">
        <f t="shared" si="203"/>
        <v>6.1419188351007035E-3</v>
      </c>
      <c r="G2181" s="2">
        <f t="shared" si="201"/>
        <v>5.1736437704021122E-3</v>
      </c>
      <c r="H2181" s="2" t="str">
        <f t="shared" si="202"/>
        <v>Sell</v>
      </c>
    </row>
    <row r="2182" spans="1:8" ht="13.5" x14ac:dyDescent="0.25">
      <c r="A2182" s="3">
        <f>TITRES_STAT!B2185</f>
        <v>45182</v>
      </c>
      <c r="B2182" s="17">
        <f>TITRES_STAT!D2185</f>
        <v>3.68</v>
      </c>
      <c r="C2182" s="2">
        <f t="shared" si="198"/>
        <v>3.7298923101728572</v>
      </c>
      <c r="D2182" s="2">
        <f t="shared" si="200"/>
        <v>3.7173845827934859</v>
      </c>
      <c r="E2182" s="2">
        <f t="shared" si="199"/>
        <v>1.2507727379371225E-2</v>
      </c>
      <c r="F2182" s="2">
        <f t="shared" si="203"/>
        <v>7.4150805439548084E-3</v>
      </c>
      <c r="G2182" s="2">
        <f t="shared" si="201"/>
        <v>5.0926468354164168E-3</v>
      </c>
      <c r="H2182" s="2" t="str">
        <f t="shared" si="202"/>
        <v>Sell</v>
      </c>
    </row>
    <row r="2183" spans="1:8" ht="13.5" x14ac:dyDescent="0.25">
      <c r="A2183" s="3">
        <f>TITRES_STAT!B2186</f>
        <v>45183</v>
      </c>
      <c r="B2183" s="17">
        <f>TITRES_STAT!D2186</f>
        <v>3.68</v>
      </c>
      <c r="C2183" s="2">
        <f t="shared" si="198"/>
        <v>3.7237550316847252</v>
      </c>
      <c r="D2183" s="2">
        <f t="shared" si="200"/>
        <v>3.7146153544384131</v>
      </c>
      <c r="E2183" s="2">
        <f t="shared" si="199"/>
        <v>9.1396772463121501E-3</v>
      </c>
      <c r="F2183" s="2">
        <f t="shared" si="203"/>
        <v>7.7599998844262771E-3</v>
      </c>
      <c r="G2183" s="2">
        <f t="shared" si="201"/>
        <v>1.379677361885873E-3</v>
      </c>
      <c r="H2183" s="2" t="str">
        <f t="shared" si="202"/>
        <v>Sell</v>
      </c>
    </row>
    <row r="2184" spans="1:8" ht="13.5" x14ac:dyDescent="0.25">
      <c r="A2184" s="3">
        <f>TITRES_STAT!B2187</f>
        <v>45184</v>
      </c>
      <c r="B2184" s="17">
        <f>TITRES_STAT!D2187</f>
        <v>3.65</v>
      </c>
      <c r="C2184" s="2">
        <f t="shared" si="198"/>
        <v>3.721638872963998</v>
      </c>
      <c r="D2184" s="2">
        <f t="shared" si="200"/>
        <v>3.7098290318874199</v>
      </c>
      <c r="E2184" s="2">
        <f t="shared" si="199"/>
        <v>1.180984107657812E-2</v>
      </c>
      <c r="F2184" s="2">
        <f t="shared" si="203"/>
        <v>8.5699681228566457E-3</v>
      </c>
      <c r="G2184" s="2">
        <f t="shared" si="201"/>
        <v>3.2398729537214746E-3</v>
      </c>
      <c r="H2184" s="2" t="str">
        <f t="shared" si="202"/>
        <v>Sell</v>
      </c>
    </row>
    <row r="2185" spans="1:8" ht="13.5" x14ac:dyDescent="0.25">
      <c r="A2185" s="3">
        <f>TITRES_STAT!B2188</f>
        <v>45187</v>
      </c>
      <c r="B2185" s="17">
        <f>TITRES_STAT!D2188</f>
        <v>3.6</v>
      </c>
      <c r="C2185" s="2">
        <f t="shared" si="198"/>
        <v>3.7198482771233827</v>
      </c>
      <c r="D2185" s="2">
        <f t="shared" si="200"/>
        <v>3.7016935480439073</v>
      </c>
      <c r="E2185" s="2">
        <f t="shared" si="199"/>
        <v>1.8154729079475462E-2</v>
      </c>
      <c r="F2185" s="2">
        <f t="shared" si="203"/>
        <v>1.0486920314180409E-2</v>
      </c>
      <c r="G2185" s="2">
        <f t="shared" si="201"/>
        <v>7.6678087652950529E-3</v>
      </c>
      <c r="H2185" s="2" t="str">
        <f t="shared" si="202"/>
        <v>Sell</v>
      </c>
    </row>
    <row r="2186" spans="1:8" ht="13.5" x14ac:dyDescent="0.25">
      <c r="A2186" s="3">
        <f>TITRES_STAT!B2189</f>
        <v>45188</v>
      </c>
      <c r="B2186" s="17">
        <f>TITRES_STAT!D2189</f>
        <v>3.6</v>
      </c>
      <c r="C2186" s="2">
        <f t="shared" si="198"/>
        <v>3.716794696027478</v>
      </c>
      <c r="D2186" s="2">
        <f t="shared" si="200"/>
        <v>3.6941606926332473</v>
      </c>
      <c r="E2186" s="2">
        <f t="shared" si="199"/>
        <v>2.2634003394230717E-2</v>
      </c>
      <c r="F2186" s="2">
        <f t="shared" si="203"/>
        <v>1.2916336930190472E-2</v>
      </c>
      <c r="G2186" s="2">
        <f t="shared" si="201"/>
        <v>9.7176664640402453E-3</v>
      </c>
      <c r="H2186" s="2" t="str">
        <f t="shared" si="202"/>
        <v>Sell</v>
      </c>
    </row>
    <row r="2187" spans="1:8" ht="13.5" x14ac:dyDescent="0.25">
      <c r="A2187" s="3">
        <f>TITRES_STAT!B2190</f>
        <v>45189</v>
      </c>
      <c r="B2187" s="17">
        <f>TITRES_STAT!D2190</f>
        <v>3.6</v>
      </c>
      <c r="C2187" s="2">
        <f t="shared" si="198"/>
        <v>3.7142108966386354</v>
      </c>
      <c r="D2187" s="2">
        <f t="shared" si="200"/>
        <v>3.6871858265122661</v>
      </c>
      <c r="E2187" s="2">
        <f t="shared" si="199"/>
        <v>2.7025070126369233E-2</v>
      </c>
      <c r="F2187" s="2">
        <f t="shared" si="203"/>
        <v>1.5738083569426225E-2</v>
      </c>
      <c r="G2187" s="2">
        <f t="shared" si="201"/>
        <v>1.1286986556943008E-2</v>
      </c>
      <c r="H2187" s="2" t="str">
        <f t="shared" si="202"/>
        <v>Sell</v>
      </c>
    </row>
    <row r="2188" spans="1:8" ht="13.5" x14ac:dyDescent="0.25">
      <c r="A2188" s="3">
        <f>TITRES_STAT!B2191</f>
        <v>45190</v>
      </c>
      <c r="B2188" s="17">
        <f>TITRES_STAT!D2191</f>
        <v>3.6</v>
      </c>
      <c r="C2188" s="2">
        <f t="shared" si="198"/>
        <v>3.7104861433096143</v>
      </c>
      <c r="D2188" s="2">
        <f t="shared" si="200"/>
        <v>3.6807276171409873</v>
      </c>
      <c r="E2188" s="2">
        <f t="shared" si="199"/>
        <v>2.9758526168627064E-2</v>
      </c>
      <c r="F2188" s="2">
        <f t="shared" si="203"/>
        <v>1.8542172089266392E-2</v>
      </c>
      <c r="G2188" s="2">
        <f t="shared" si="201"/>
        <v>1.1216354079360672E-2</v>
      </c>
      <c r="H2188" s="2" t="str">
        <f t="shared" si="202"/>
        <v>Sell</v>
      </c>
    </row>
    <row r="2189" spans="1:8" ht="13.5" x14ac:dyDescent="0.25">
      <c r="A2189" s="3">
        <f>TITRES_STAT!B2192</f>
        <v>45191</v>
      </c>
      <c r="B2189" s="17">
        <f>TITRES_STAT!D2192</f>
        <v>3.58</v>
      </c>
      <c r="C2189" s="2">
        <f t="shared" si="198"/>
        <v>3.7073344289542889</v>
      </c>
      <c r="D2189" s="2">
        <f t="shared" si="200"/>
        <v>3.673266312167581</v>
      </c>
      <c r="E2189" s="2">
        <f t="shared" si="199"/>
        <v>3.4068116786707847E-2</v>
      </c>
      <c r="F2189" s="2">
        <f t="shared" si="203"/>
        <v>2.1647361028754683E-2</v>
      </c>
      <c r="G2189" s="2">
        <f t="shared" si="201"/>
        <v>1.2420755757953164E-2</v>
      </c>
      <c r="H2189" s="2" t="str">
        <f t="shared" si="202"/>
        <v>Sell</v>
      </c>
    </row>
    <row r="2190" spans="1:8" ht="13.5" x14ac:dyDescent="0.25">
      <c r="A2190" s="3">
        <f>TITRES_STAT!B2193</f>
        <v>45194</v>
      </c>
      <c r="B2190" s="17">
        <f>TITRES_STAT!D2193</f>
        <v>3.58</v>
      </c>
      <c r="C2190" s="2">
        <f t="shared" si="198"/>
        <v>3.704667593730552</v>
      </c>
      <c r="D2190" s="2">
        <f t="shared" si="200"/>
        <v>3.6663576964514641</v>
      </c>
      <c r="E2190" s="2">
        <f t="shared" si="199"/>
        <v>3.8309897279087846E-2</v>
      </c>
      <c r="F2190" s="2">
        <f t="shared" si="203"/>
        <v>2.4979868278821319E-2</v>
      </c>
      <c r="G2190" s="2">
        <f t="shared" si="201"/>
        <v>1.3330029000266527E-2</v>
      </c>
      <c r="H2190" s="2" t="str">
        <f t="shared" si="202"/>
        <v>Sell</v>
      </c>
    </row>
    <row r="2191" spans="1:8" ht="13.5" x14ac:dyDescent="0.25">
      <c r="A2191" s="3">
        <f>TITRES_STAT!B2194</f>
        <v>45195</v>
      </c>
      <c r="B2191" s="17">
        <f>TITRES_STAT!D2194</f>
        <v>3.58</v>
      </c>
      <c r="C2191" s="2">
        <f t="shared" ref="C2191:C2254" si="204">$C$4*B2181+C2190*(1-$C$4)</f>
        <v>3.7024110408489288</v>
      </c>
      <c r="D2191" s="2">
        <f t="shared" si="200"/>
        <v>3.6599608300476518</v>
      </c>
      <c r="E2191" s="2">
        <f t="shared" si="199"/>
        <v>4.2450210801276977E-2</v>
      </c>
      <c r="F2191" s="2">
        <f t="shared" si="203"/>
        <v>2.8473936783312451E-2</v>
      </c>
      <c r="G2191" s="2">
        <f t="shared" si="201"/>
        <v>1.3976274017964526E-2</v>
      </c>
      <c r="H2191" s="2" t="str">
        <f t="shared" si="202"/>
        <v>Sell</v>
      </c>
    </row>
    <row r="2192" spans="1:8" ht="13.5" x14ac:dyDescent="0.25">
      <c r="A2192" s="3">
        <f>TITRES_STAT!B2195</f>
        <v>45197</v>
      </c>
      <c r="B2192" s="17">
        <f>TITRES_STAT!D2195</f>
        <v>3.56</v>
      </c>
      <c r="C2192" s="2">
        <f t="shared" si="204"/>
        <v>3.698963188410632</v>
      </c>
      <c r="D2192" s="2">
        <f t="shared" si="200"/>
        <v>3.6525563241181964</v>
      </c>
      <c r="E2192" s="2">
        <f t="shared" si="199"/>
        <v>4.6406864292435568E-2</v>
      </c>
      <c r="F2192" s="2">
        <f t="shared" si="203"/>
        <v>3.2060522285137075E-2</v>
      </c>
      <c r="G2192" s="2">
        <f t="shared" si="201"/>
        <v>1.4346342007298493E-2</v>
      </c>
      <c r="H2192" s="2" t="str">
        <f t="shared" si="202"/>
        <v>Sell</v>
      </c>
    </row>
    <row r="2193" spans="1:8" ht="13.5" x14ac:dyDescent="0.25">
      <c r="A2193" s="3">
        <f>TITRES_STAT!B2196</f>
        <v>45198</v>
      </c>
      <c r="B2193" s="17">
        <f>TITRES_STAT!D2196</f>
        <v>3.55</v>
      </c>
      <c r="C2193" s="2">
        <f t="shared" si="204"/>
        <v>3.6960457748089963</v>
      </c>
      <c r="D2193" s="2">
        <f t="shared" si="200"/>
        <v>3.6449595593687003</v>
      </c>
      <c r="E2193" s="2">
        <f t="shared" si="199"/>
        <v>5.1086215440296012E-2</v>
      </c>
      <c r="F2193" s="2">
        <f t="shared" si="203"/>
        <v>3.5865660916168864E-2</v>
      </c>
      <c r="G2193" s="2">
        <f t="shared" si="201"/>
        <v>1.5220554524127149E-2</v>
      </c>
      <c r="H2193" s="2" t="str">
        <f t="shared" si="202"/>
        <v>Sell</v>
      </c>
    </row>
    <row r="2194" spans="1:8" ht="13.5" x14ac:dyDescent="0.25">
      <c r="A2194" s="3">
        <f>TITRES_STAT!B2197</f>
        <v>45201</v>
      </c>
      <c r="B2194" s="17">
        <f>TITRES_STAT!D2197</f>
        <v>3.5</v>
      </c>
      <c r="C2194" s="2">
        <f t="shared" si="204"/>
        <v>3.6889618094537662</v>
      </c>
      <c r="D2194" s="2">
        <f t="shared" si="200"/>
        <v>3.634221814230278</v>
      </c>
      <c r="E2194" s="2">
        <f t="shared" si="199"/>
        <v>5.4739995223488158E-2</v>
      </c>
      <c r="F2194" s="2">
        <f t="shared" si="203"/>
        <v>3.9640527777632724E-2</v>
      </c>
      <c r="G2194" s="2">
        <f t="shared" si="201"/>
        <v>1.5099467445855434E-2</v>
      </c>
      <c r="H2194" s="2" t="str">
        <f t="shared" si="202"/>
        <v>Sell</v>
      </c>
    </row>
    <row r="2195" spans="1:8" ht="13.5" x14ac:dyDescent="0.25">
      <c r="A2195" s="3">
        <f>TITRES_STAT!B2198</f>
        <v>45202</v>
      </c>
      <c r="B2195" s="17">
        <f>TITRES_STAT!D2198</f>
        <v>3.54</v>
      </c>
      <c r="C2195" s="2">
        <f t="shared" si="204"/>
        <v>3.6752753772301094</v>
      </c>
      <c r="D2195" s="2">
        <f t="shared" si="200"/>
        <v>3.6272424205835909</v>
      </c>
      <c r="E2195" s="2">
        <f t="shared" si="199"/>
        <v>4.8032956646518521E-2</v>
      </c>
      <c r="F2195" s="2">
        <f t="shared" si="203"/>
        <v>4.1319013551409885E-2</v>
      </c>
      <c r="G2195" s="2">
        <f t="shared" si="201"/>
        <v>6.7139430951086362E-3</v>
      </c>
      <c r="H2195" s="2" t="str">
        <f t="shared" si="202"/>
        <v>Sell</v>
      </c>
    </row>
    <row r="2196" spans="1:8" ht="13.5" x14ac:dyDescent="0.25">
      <c r="A2196" s="3">
        <f>TITRES_STAT!B2199</f>
        <v>45203</v>
      </c>
      <c r="B2196" s="17">
        <f>TITRES_STAT!D2199</f>
        <v>3.5</v>
      </c>
      <c r="C2196" s="2">
        <f t="shared" si="204"/>
        <v>3.6636945499639388</v>
      </c>
      <c r="D2196" s="2">
        <f t="shared" si="200"/>
        <v>3.6178170560959173</v>
      </c>
      <c r="E2196" s="2">
        <f t="shared" si="199"/>
        <v>4.5877493868021535E-2</v>
      </c>
      <c r="F2196" s="2">
        <f t="shared" si="203"/>
        <v>4.2230709614732222E-2</v>
      </c>
      <c r="G2196" s="2">
        <f t="shared" si="201"/>
        <v>3.6467842532893133E-3</v>
      </c>
      <c r="H2196" s="2" t="str">
        <f t="shared" si="202"/>
        <v>Sell</v>
      </c>
    </row>
    <row r="2197" spans="1:8" ht="13.5" x14ac:dyDescent="0.25">
      <c r="A2197" s="3">
        <f>TITRES_STAT!B2200</f>
        <v>45204</v>
      </c>
      <c r="B2197" s="17">
        <f>TITRES_STAT!D2200</f>
        <v>3.5</v>
      </c>
      <c r="C2197" s="2">
        <f t="shared" si="204"/>
        <v>3.6538953884310255</v>
      </c>
      <c r="D2197" s="2">
        <f t="shared" si="200"/>
        <v>3.6090898667554789</v>
      </c>
      <c r="E2197" s="2">
        <f t="shared" si="199"/>
        <v>4.4805521675546522E-2</v>
      </c>
      <c r="F2197" s="2">
        <f t="shared" si="203"/>
        <v>4.2745672026895082E-2</v>
      </c>
      <c r="G2197" s="2">
        <f t="shared" si="201"/>
        <v>2.0598496486514406E-3</v>
      </c>
      <c r="H2197" s="2" t="str">
        <f t="shared" si="202"/>
        <v>Sell</v>
      </c>
    </row>
    <row r="2198" spans="1:8" ht="13.5" x14ac:dyDescent="0.25">
      <c r="A2198" s="3">
        <f>TITRES_STAT!B2201</f>
        <v>45205</v>
      </c>
      <c r="B2198" s="17">
        <f>TITRES_STAT!D2201</f>
        <v>3.5</v>
      </c>
      <c r="C2198" s="2">
        <f t="shared" si="204"/>
        <v>3.6456037902108678</v>
      </c>
      <c r="D2198" s="2">
        <f t="shared" si="200"/>
        <v>3.6010091358847025</v>
      </c>
      <c r="E2198" s="2">
        <f t="shared" si="199"/>
        <v>4.4594654326165273E-2</v>
      </c>
      <c r="F2198" s="2">
        <f t="shared" si="203"/>
        <v>4.3115468486749124E-2</v>
      </c>
      <c r="G2198" s="2">
        <f t="shared" si="201"/>
        <v>1.4791858394161486E-3</v>
      </c>
      <c r="H2198" s="2" t="str">
        <f t="shared" si="202"/>
        <v>Sell</v>
      </c>
    </row>
    <row r="2199" spans="1:8" ht="13.5" x14ac:dyDescent="0.25">
      <c r="A2199" s="3">
        <f>TITRES_STAT!B2202</f>
        <v>45208</v>
      </c>
      <c r="B2199" s="17">
        <f>TITRES_STAT!D2202</f>
        <v>3.47</v>
      </c>
      <c r="C2199" s="2">
        <f t="shared" si="204"/>
        <v>3.6355108994091956</v>
      </c>
      <c r="D2199" s="2">
        <f t="shared" si="200"/>
        <v>3.5913047554487987</v>
      </c>
      <c r="E2199" s="2">
        <f t="shared" si="199"/>
        <v>4.4206143960396904E-2</v>
      </c>
      <c r="F2199" s="2">
        <f t="shared" si="203"/>
        <v>4.3333603581478683E-2</v>
      </c>
      <c r="G2199" s="2">
        <f t="shared" si="201"/>
        <v>8.7254037891822123E-4</v>
      </c>
      <c r="H2199" s="2" t="str">
        <f t="shared" si="202"/>
        <v>Sell</v>
      </c>
    </row>
    <row r="2200" spans="1:8" ht="13.5" x14ac:dyDescent="0.25">
      <c r="A2200" s="3">
        <f>TITRES_STAT!B2203</f>
        <v>45209</v>
      </c>
      <c r="B2200" s="17">
        <f>TITRES_STAT!D2203</f>
        <v>3.47</v>
      </c>
      <c r="C2200" s="2">
        <f t="shared" si="204"/>
        <v>3.62697076103855</v>
      </c>
      <c r="D2200" s="2">
        <f t="shared" si="200"/>
        <v>3.5823192180081467</v>
      </c>
      <c r="E2200" s="2">
        <f t="shared" si="199"/>
        <v>4.4651543030403307E-2</v>
      </c>
      <c r="F2200" s="2">
        <f t="shared" si="203"/>
        <v>4.3597191471263612E-2</v>
      </c>
      <c r="G2200" s="2">
        <f t="shared" si="201"/>
        <v>1.0543515591396949E-3</v>
      </c>
      <c r="H2200" s="2" t="str">
        <f t="shared" si="202"/>
        <v>Sell</v>
      </c>
    </row>
    <row r="2201" spans="1:8" ht="13.5" x14ac:dyDescent="0.25">
      <c r="A2201" s="3">
        <f>TITRES_STAT!B2204</f>
        <v>45210</v>
      </c>
      <c r="B2201" s="17">
        <f>TITRES_STAT!D2204</f>
        <v>3.45</v>
      </c>
      <c r="C2201" s="2">
        <f t="shared" si="204"/>
        <v>3.6197444901095421</v>
      </c>
      <c r="D2201" s="2">
        <f t="shared" si="200"/>
        <v>3.5725177944519877</v>
      </c>
      <c r="E2201" s="2">
        <f t="shared" si="199"/>
        <v>4.7226695657554441E-2</v>
      </c>
      <c r="F2201" s="2">
        <f t="shared" si="203"/>
        <v>4.4323092308521779E-2</v>
      </c>
      <c r="G2201" s="2">
        <f t="shared" si="201"/>
        <v>2.9036033490326615E-3</v>
      </c>
      <c r="H2201" s="2" t="str">
        <f t="shared" si="202"/>
        <v>Sell</v>
      </c>
    </row>
    <row r="2202" spans="1:8" ht="13.5" x14ac:dyDescent="0.25">
      <c r="A2202" s="3">
        <f>TITRES_STAT!B2205</f>
        <v>45211</v>
      </c>
      <c r="B2202" s="17">
        <f>TITRES_STAT!D2205</f>
        <v>3.44</v>
      </c>
      <c r="C2202" s="2">
        <f t="shared" si="204"/>
        <v>3.6105530300926896</v>
      </c>
      <c r="D2202" s="2">
        <f t="shared" si="200"/>
        <v>3.5627016615296183</v>
      </c>
      <c r="E2202" s="2">
        <f t="shared" si="199"/>
        <v>4.7851368563071262E-2</v>
      </c>
      <c r="F2202" s="2">
        <f t="shared" si="203"/>
        <v>4.5028747559431676E-2</v>
      </c>
      <c r="G2202" s="2">
        <f t="shared" si="201"/>
        <v>2.822621003639586E-3</v>
      </c>
      <c r="H2202" s="2" t="str">
        <f t="shared" si="202"/>
        <v>Sell</v>
      </c>
    </row>
    <row r="2203" spans="1:8" ht="13.5" x14ac:dyDescent="0.25">
      <c r="A2203" s="3">
        <f>TITRES_STAT!B2206</f>
        <v>45212</v>
      </c>
      <c r="B2203" s="17">
        <f>TITRES_STAT!D2206</f>
        <v>3.62</v>
      </c>
      <c r="C2203" s="2">
        <f t="shared" si="204"/>
        <v>3.6012371793091988</v>
      </c>
      <c r="D2203" s="2">
        <f t="shared" si="200"/>
        <v>3.5669459828977947</v>
      </c>
      <c r="E2203" s="2">
        <f t="shared" si="199"/>
        <v>3.4291196411404101E-2</v>
      </c>
      <c r="F2203" s="2">
        <f t="shared" si="203"/>
        <v>4.2881237329826162E-2</v>
      </c>
      <c r="G2203" s="2">
        <f t="shared" si="201"/>
        <v>-8.5900409184220608E-3</v>
      </c>
      <c r="H2203" s="2" t="str">
        <f t="shared" si="202"/>
        <v>Hold</v>
      </c>
    </row>
    <row r="2204" spans="1:8" ht="13.5" x14ac:dyDescent="0.25">
      <c r="A2204" s="3">
        <f>TITRES_STAT!B2207</f>
        <v>45215</v>
      </c>
      <c r="B2204" s="17">
        <f>TITRES_STAT!D2207</f>
        <v>3.55</v>
      </c>
      <c r="C2204" s="2">
        <f t="shared" si="204"/>
        <v>3.5856622286462452</v>
      </c>
      <c r="D2204" s="2">
        <f t="shared" si="200"/>
        <v>3.5656907249053655</v>
      </c>
      <c r="E2204" s="2">
        <f t="shared" ref="E2204:E2267" si="205">C2204-D2204</f>
        <v>1.9971503740879637E-2</v>
      </c>
      <c r="F2204" s="2">
        <f t="shared" si="203"/>
        <v>3.8299290612036858E-2</v>
      </c>
      <c r="G2204" s="2">
        <f t="shared" si="201"/>
        <v>-1.8327786871157221E-2</v>
      </c>
      <c r="H2204" s="2" t="str">
        <f t="shared" si="202"/>
        <v>Hold</v>
      </c>
    </row>
    <row r="2205" spans="1:8" ht="13.5" x14ac:dyDescent="0.25">
      <c r="A2205" s="3">
        <f>TITRES_STAT!B2208</f>
        <v>45216</v>
      </c>
      <c r="B2205" s="17">
        <f>TITRES_STAT!D2208</f>
        <v>3.55</v>
      </c>
      <c r="C2205" s="2">
        <f t="shared" si="204"/>
        <v>3.578637270392977</v>
      </c>
      <c r="D2205" s="2">
        <f t="shared" ref="D2205:D2268" si="206">$D$4*B2205+(1-$D$4)*D2204</f>
        <v>3.5645284489864495</v>
      </c>
      <c r="E2205" s="2">
        <f t="shared" si="205"/>
        <v>1.4108821406527472E-2</v>
      </c>
      <c r="F2205" s="2">
        <f t="shared" si="203"/>
        <v>3.3461196770934981E-2</v>
      </c>
      <c r="G2205" s="2">
        <f t="shared" si="201"/>
        <v>-1.9352375364407509E-2</v>
      </c>
      <c r="H2205" s="2" t="str">
        <f t="shared" si="202"/>
        <v>Hold</v>
      </c>
    </row>
    <row r="2206" spans="1:8" ht="13.5" x14ac:dyDescent="0.25">
      <c r="A2206" s="3">
        <f>TITRES_STAT!B2209</f>
        <v>45217</v>
      </c>
      <c r="B2206" s="17">
        <f>TITRES_STAT!D2209</f>
        <v>3.55</v>
      </c>
      <c r="C2206" s="2">
        <f t="shared" si="204"/>
        <v>3.5665392287940572</v>
      </c>
      <c r="D2206" s="2">
        <f t="shared" si="206"/>
        <v>3.563452267580046</v>
      </c>
      <c r="E2206" s="2">
        <f t="shared" si="205"/>
        <v>3.0869612140111968E-3</v>
      </c>
      <c r="F2206" s="2">
        <f t="shared" si="203"/>
        <v>2.7386349659550224E-2</v>
      </c>
      <c r="G2206" s="2">
        <f t="shared" si="201"/>
        <v>-2.4299388445539027E-2</v>
      </c>
      <c r="H2206" s="2" t="str">
        <f t="shared" si="202"/>
        <v>Hold</v>
      </c>
    </row>
    <row r="2207" spans="1:8" ht="13.5" x14ac:dyDescent="0.25">
      <c r="A2207" s="3">
        <f>TITRES_STAT!B2210</f>
        <v>45218</v>
      </c>
      <c r="B2207" s="17">
        <f>TITRES_STAT!D2210</f>
        <v>3.55</v>
      </c>
      <c r="C2207" s="2">
        <f t="shared" si="204"/>
        <v>3.5563024243642021</v>
      </c>
      <c r="D2207" s="2">
        <f t="shared" si="206"/>
        <v>3.5624558033148577</v>
      </c>
      <c r="E2207" s="2">
        <f t="shared" si="205"/>
        <v>-6.1533789506555969E-3</v>
      </c>
      <c r="F2207" s="2">
        <f t="shared" si="203"/>
        <v>2.0678403937509061E-2</v>
      </c>
      <c r="G2207" s="2">
        <f t="shared" si="201"/>
        <v>-2.6831782888164658E-2</v>
      </c>
      <c r="H2207" s="2" t="str">
        <f t="shared" si="202"/>
        <v>Hold</v>
      </c>
    </row>
    <row r="2208" spans="1:8" ht="13.5" x14ac:dyDescent="0.25">
      <c r="A2208" s="3">
        <f>TITRES_STAT!B2211</f>
        <v>45219</v>
      </c>
      <c r="B2208" s="17">
        <f>TITRES_STAT!D2211</f>
        <v>3.55</v>
      </c>
      <c r="C2208" s="2">
        <f t="shared" si="204"/>
        <v>3.5476405129235555</v>
      </c>
      <c r="D2208" s="2">
        <f t="shared" si="206"/>
        <v>3.5615331512174611</v>
      </c>
      <c r="E2208" s="2">
        <f t="shared" si="205"/>
        <v>-1.3892638293905524E-2</v>
      </c>
      <c r="F2208" s="2">
        <f t="shared" si="203"/>
        <v>1.3764195491226143E-2</v>
      </c>
      <c r="G2208" s="2">
        <f t="shared" si="201"/>
        <v>-2.7656833785131667E-2</v>
      </c>
      <c r="H2208" s="2" t="str">
        <f t="shared" si="202"/>
        <v>Hold</v>
      </c>
    </row>
    <row r="2209" spans="1:8" ht="13.5" x14ac:dyDescent="0.25">
      <c r="A2209" s="3">
        <f>TITRES_STAT!B2212</f>
        <v>45222</v>
      </c>
      <c r="B2209" s="17">
        <f>TITRES_STAT!D2212</f>
        <v>3.52</v>
      </c>
      <c r="C2209" s="2">
        <f t="shared" si="204"/>
        <v>3.5356958186276239</v>
      </c>
      <c r="D2209" s="2">
        <f t="shared" si="206"/>
        <v>3.5584566214976494</v>
      </c>
      <c r="E2209" s="2">
        <f t="shared" si="205"/>
        <v>-2.2760802870025465E-2</v>
      </c>
      <c r="F2209" s="2">
        <f t="shared" si="203"/>
        <v>6.4591958189758221E-3</v>
      </c>
      <c r="G2209" s="2">
        <f t="shared" si="201"/>
        <v>-2.9219998689001287E-2</v>
      </c>
      <c r="H2209" s="2" t="str">
        <f t="shared" si="202"/>
        <v>Hold</v>
      </c>
    </row>
    <row r="2210" spans="1:8" ht="13.5" x14ac:dyDescent="0.25">
      <c r="A2210" s="3">
        <f>TITRES_STAT!B2213</f>
        <v>45223</v>
      </c>
      <c r="B2210" s="17">
        <f>TITRES_STAT!D2213</f>
        <v>3.52</v>
      </c>
      <c r="C2210" s="2">
        <f t="shared" si="204"/>
        <v>3.5255887696079897</v>
      </c>
      <c r="D2210" s="2">
        <f t="shared" si="206"/>
        <v>3.5556079828681941</v>
      </c>
      <c r="E2210" s="2">
        <f t="shared" si="205"/>
        <v>-3.0019213260204403E-2</v>
      </c>
      <c r="F2210" s="2">
        <f t="shared" si="203"/>
        <v>-8.3648599686022337E-4</v>
      </c>
      <c r="G2210" s="2">
        <f t="shared" si="201"/>
        <v>-2.9182727263344178E-2</v>
      </c>
      <c r="H2210" s="2" t="str">
        <f t="shared" si="202"/>
        <v>Hold</v>
      </c>
    </row>
    <row r="2211" spans="1:8" ht="13.5" x14ac:dyDescent="0.25">
      <c r="A2211" s="3">
        <f>TITRES_STAT!B2214</f>
        <v>45224</v>
      </c>
      <c r="B2211" s="17">
        <f>TITRES_STAT!D2214</f>
        <v>3.52</v>
      </c>
      <c r="C2211" s="2">
        <f t="shared" si="204"/>
        <v>3.5139597281298371</v>
      </c>
      <c r="D2211" s="2">
        <f t="shared" si="206"/>
        <v>3.552970354507587</v>
      </c>
      <c r="E2211" s="2">
        <f t="shared" si="205"/>
        <v>-3.901062637774988E-2</v>
      </c>
      <c r="F2211" s="2">
        <f t="shared" si="203"/>
        <v>-8.4713140730381543E-3</v>
      </c>
      <c r="G2211" s="2">
        <f t="shared" si="201"/>
        <v>-3.0539312304711727E-2</v>
      </c>
      <c r="H2211" s="2" t="str">
        <f t="shared" si="202"/>
        <v>Hold</v>
      </c>
    </row>
    <row r="2212" spans="1:8" ht="13.5" x14ac:dyDescent="0.25">
      <c r="A2212" s="3">
        <f>TITRES_STAT!B2215</f>
        <v>45225</v>
      </c>
      <c r="B2212" s="17">
        <f>TITRES_STAT!D2215</f>
        <v>3.54</v>
      </c>
      <c r="C2212" s="2">
        <f t="shared" si="204"/>
        <v>3.5025813084175548</v>
      </c>
      <c r="D2212" s="2">
        <f t="shared" si="206"/>
        <v>3.5520095875070252</v>
      </c>
      <c r="E2212" s="2">
        <f t="shared" si="205"/>
        <v>-4.942827908947045E-2</v>
      </c>
      <c r="F2212" s="2">
        <f t="shared" si="203"/>
        <v>-1.6662707076324616E-2</v>
      </c>
      <c r="G2212" s="2">
        <f t="shared" ref="G2212:G2275" si="207">E2212-F2212</f>
        <v>-3.2765572013145838E-2</v>
      </c>
      <c r="H2212" s="2" t="str">
        <f t="shared" ref="H2212:H2275" si="208">IF(G2212&lt;0,"Hold","Sell")</f>
        <v>Hold</v>
      </c>
    </row>
    <row r="2213" spans="1:8" ht="13.5" x14ac:dyDescent="0.25">
      <c r="A2213" s="3">
        <f>TITRES_STAT!B2216</f>
        <v>45226</v>
      </c>
      <c r="B2213" s="17">
        <f>TITRES_STAT!D2216</f>
        <v>3.64</v>
      </c>
      <c r="C2213" s="2">
        <f t="shared" si="204"/>
        <v>3.5206457225071617</v>
      </c>
      <c r="D2213" s="2">
        <f t="shared" si="206"/>
        <v>3.558527395839838</v>
      </c>
      <c r="E2213" s="2">
        <f t="shared" si="205"/>
        <v>-3.7881673332676336E-2</v>
      </c>
      <c r="F2213" s="2">
        <f t="shared" ref="F2213:F2276" si="209">(E2213*(2/(10)))+((1-(2/10))*F2212)</f>
        <v>-2.090650032759496E-2</v>
      </c>
      <c r="G2213" s="2">
        <f t="shared" si="207"/>
        <v>-1.6975173005081376E-2</v>
      </c>
      <c r="H2213" s="2" t="str">
        <f t="shared" si="208"/>
        <v>Hold</v>
      </c>
    </row>
    <row r="2214" spans="1:8" ht="13.5" x14ac:dyDescent="0.25">
      <c r="A2214" s="3">
        <f>TITRES_STAT!B2217</f>
        <v>45229</v>
      </c>
      <c r="B2214" s="17">
        <f>TITRES_STAT!D2217</f>
        <v>3.63</v>
      </c>
      <c r="C2214" s="2">
        <f t="shared" si="204"/>
        <v>3.5251617651983675</v>
      </c>
      <c r="D2214" s="2">
        <f t="shared" si="206"/>
        <v>3.5638216628146648</v>
      </c>
      <c r="E2214" s="2">
        <f t="shared" si="205"/>
        <v>-3.865989761629729E-2</v>
      </c>
      <c r="F2214" s="2">
        <f t="shared" si="209"/>
        <v>-2.4457179785335424E-2</v>
      </c>
      <c r="G2214" s="2">
        <f t="shared" si="207"/>
        <v>-1.4202717830961865E-2</v>
      </c>
      <c r="H2214" s="2" t="str">
        <f t="shared" si="208"/>
        <v>Hold</v>
      </c>
    </row>
    <row r="2215" spans="1:8" ht="13.5" x14ac:dyDescent="0.25">
      <c r="A2215" s="3">
        <f>TITRES_STAT!B2218</f>
        <v>45230</v>
      </c>
      <c r="B2215" s="17">
        <f>TITRES_STAT!D2218</f>
        <v>3.63</v>
      </c>
      <c r="C2215" s="2">
        <f t="shared" si="204"/>
        <v>3.5289830320909266</v>
      </c>
      <c r="D2215" s="2">
        <f t="shared" si="206"/>
        <v>3.5687237618654302</v>
      </c>
      <c r="E2215" s="2">
        <f t="shared" si="205"/>
        <v>-3.9740729774503603E-2</v>
      </c>
      <c r="F2215" s="2">
        <f t="shared" si="209"/>
        <v>-2.7513889783169061E-2</v>
      </c>
      <c r="G2215" s="2">
        <f t="shared" si="207"/>
        <v>-1.2226839991334542E-2</v>
      </c>
      <c r="H2215" s="2" t="str">
        <f t="shared" si="208"/>
        <v>Hold</v>
      </c>
    </row>
    <row r="2216" spans="1:8" ht="13.5" x14ac:dyDescent="0.25">
      <c r="A2216" s="3">
        <f>TITRES_STAT!B2219</f>
        <v>45231</v>
      </c>
      <c r="B2216" s="17">
        <f>TITRES_STAT!D2219</f>
        <v>3.6</v>
      </c>
      <c r="C2216" s="2">
        <f t="shared" si="204"/>
        <v>3.5322164117692454</v>
      </c>
      <c r="D2216" s="2">
        <f t="shared" si="206"/>
        <v>3.5710405202457687</v>
      </c>
      <c r="E2216" s="2">
        <f t="shared" si="205"/>
        <v>-3.8824108476523289E-2</v>
      </c>
      <c r="F2216" s="2">
        <f t="shared" si="209"/>
        <v>-2.9775933521839909E-2</v>
      </c>
      <c r="G2216" s="2">
        <f t="shared" si="207"/>
        <v>-9.0481749546833801E-3</v>
      </c>
      <c r="H2216" s="2" t="str">
        <f t="shared" si="208"/>
        <v>Hold</v>
      </c>
    </row>
    <row r="2217" spans="1:8" ht="13.5" x14ac:dyDescent="0.25">
      <c r="A2217" s="3">
        <f>TITRES_STAT!B2220</f>
        <v>45232</v>
      </c>
      <c r="B2217" s="17">
        <f>TITRES_STAT!D2220</f>
        <v>3.6</v>
      </c>
      <c r="C2217" s="2">
        <f t="shared" si="204"/>
        <v>3.5349523484201306</v>
      </c>
      <c r="D2217" s="2">
        <f t="shared" si="206"/>
        <v>3.5731856668942301</v>
      </c>
      <c r="E2217" s="2">
        <f t="shared" si="205"/>
        <v>-3.8233318474099498E-2</v>
      </c>
      <c r="F2217" s="2">
        <f t="shared" si="209"/>
        <v>-3.1467410512291828E-2</v>
      </c>
      <c r="G2217" s="2">
        <f t="shared" si="207"/>
        <v>-6.7659079618076698E-3</v>
      </c>
      <c r="H2217" s="2" t="str">
        <f t="shared" si="208"/>
        <v>Hold</v>
      </c>
    </row>
    <row r="2218" spans="1:8" ht="13.5" x14ac:dyDescent="0.25">
      <c r="A2218" s="3">
        <f>TITRES_STAT!B2221</f>
        <v>45233</v>
      </c>
      <c r="B2218" s="17">
        <f>TITRES_STAT!D2221</f>
        <v>3.6</v>
      </c>
      <c r="C2218" s="2">
        <f t="shared" si="204"/>
        <v>3.5372673717401106</v>
      </c>
      <c r="D2218" s="2">
        <f t="shared" si="206"/>
        <v>3.5751719137909537</v>
      </c>
      <c r="E2218" s="2">
        <f t="shared" si="205"/>
        <v>-3.7904542050843038E-2</v>
      </c>
      <c r="F2218" s="2">
        <f t="shared" si="209"/>
        <v>-3.2754836820002076E-2</v>
      </c>
      <c r="G2218" s="2">
        <f t="shared" si="207"/>
        <v>-5.1497052308409619E-3</v>
      </c>
      <c r="H2218" s="2" t="str">
        <f t="shared" si="208"/>
        <v>Hold</v>
      </c>
    </row>
    <row r="2219" spans="1:8" ht="13.5" x14ac:dyDescent="0.25">
      <c r="A2219" s="3">
        <f>TITRES_STAT!B2222</f>
        <v>45236</v>
      </c>
      <c r="B2219" s="17">
        <f>TITRES_STAT!D2222</f>
        <v>3.52</v>
      </c>
      <c r="C2219" s="2">
        <f t="shared" si="204"/>
        <v>3.5346108530108626</v>
      </c>
      <c r="D2219" s="2">
        <f t="shared" si="206"/>
        <v>3.5710851053619939</v>
      </c>
      <c r="E2219" s="2">
        <f t="shared" si="205"/>
        <v>-3.647425235113122E-2</v>
      </c>
      <c r="F2219" s="2">
        <f t="shared" si="209"/>
        <v>-3.3498719926227903E-2</v>
      </c>
      <c r="G2219" s="2">
        <f t="shared" si="207"/>
        <v>-2.9755324249033169E-3</v>
      </c>
      <c r="H2219" s="2" t="str">
        <f t="shared" si="208"/>
        <v>Hold</v>
      </c>
    </row>
    <row r="2220" spans="1:8" ht="13.5" x14ac:dyDescent="0.25">
      <c r="A2220" s="3">
        <f>TITRES_STAT!B2223</f>
        <v>45237</v>
      </c>
      <c r="B2220" s="17">
        <f>TITRES_STAT!D2223</f>
        <v>3.59</v>
      </c>
      <c r="C2220" s="2">
        <f t="shared" si="204"/>
        <v>3.53236302947073</v>
      </c>
      <c r="D2220" s="2">
        <f t="shared" si="206"/>
        <v>3.5724862086685127</v>
      </c>
      <c r="E2220" s="2">
        <f t="shared" si="205"/>
        <v>-4.0123179197782743E-2</v>
      </c>
      <c r="F2220" s="2">
        <f t="shared" si="209"/>
        <v>-3.4823611780538874E-2</v>
      </c>
      <c r="G2220" s="2">
        <f t="shared" si="207"/>
        <v>-5.2995674172438695E-3</v>
      </c>
      <c r="H2220" s="2" t="str">
        <f t="shared" si="208"/>
        <v>Hold</v>
      </c>
    </row>
    <row r="2221" spans="1:8" ht="13.5" x14ac:dyDescent="0.25">
      <c r="A2221" s="3">
        <f>TITRES_STAT!B2224</f>
        <v>45238</v>
      </c>
      <c r="B2221" s="17">
        <f>TITRES_STAT!D2224</f>
        <v>3.59</v>
      </c>
      <c r="C2221" s="2">
        <f t="shared" si="204"/>
        <v>3.5304610249367716</v>
      </c>
      <c r="D2221" s="2">
        <f t="shared" si="206"/>
        <v>3.5737835265449194</v>
      </c>
      <c r="E2221" s="2">
        <f t="shared" si="205"/>
        <v>-4.3322501608147768E-2</v>
      </c>
      <c r="F2221" s="2">
        <f t="shared" si="209"/>
        <v>-3.6523389746060654E-2</v>
      </c>
      <c r="G2221" s="2">
        <f t="shared" si="207"/>
        <v>-6.7991118620871135E-3</v>
      </c>
      <c r="H2221" s="2" t="str">
        <f t="shared" si="208"/>
        <v>Hold</v>
      </c>
    </row>
    <row r="2222" spans="1:8" ht="13.5" x14ac:dyDescent="0.25">
      <c r="A2222" s="3">
        <f>TITRES_STAT!B2225</f>
        <v>45239</v>
      </c>
      <c r="B2222" s="17">
        <f>TITRES_STAT!D2225</f>
        <v>3.63</v>
      </c>
      <c r="C2222" s="2">
        <f t="shared" si="204"/>
        <v>3.5319285595618837</v>
      </c>
      <c r="D2222" s="2">
        <f t="shared" si="206"/>
        <v>3.5779477097638139</v>
      </c>
      <c r="E2222" s="2">
        <f t="shared" si="205"/>
        <v>-4.6019150201930259E-2</v>
      </c>
      <c r="F2222" s="2">
        <f t="shared" si="209"/>
        <v>-3.8422541837234578E-2</v>
      </c>
      <c r="G2222" s="2">
        <f t="shared" si="207"/>
        <v>-7.5966083646956811E-3</v>
      </c>
      <c r="H2222" s="2" t="str">
        <f t="shared" si="208"/>
        <v>Hold</v>
      </c>
    </row>
    <row r="2223" spans="1:8" ht="13.5" x14ac:dyDescent="0.25">
      <c r="A2223" s="3">
        <f>TITRES_STAT!B2226</f>
        <v>45240</v>
      </c>
      <c r="B2223" s="17">
        <f>TITRES_STAT!D2226</f>
        <v>3.63</v>
      </c>
      <c r="C2223" s="2">
        <f t="shared" si="204"/>
        <v>3.5485549350139016</v>
      </c>
      <c r="D2223" s="2">
        <f t="shared" si="206"/>
        <v>3.5818034349664942</v>
      </c>
      <c r="E2223" s="2">
        <f t="shared" si="205"/>
        <v>-3.3248499952592603E-2</v>
      </c>
      <c r="F2223" s="2">
        <f t="shared" si="209"/>
        <v>-3.7387733460306188E-2</v>
      </c>
      <c r="G2223" s="2">
        <f t="shared" si="207"/>
        <v>4.1392335077135856E-3</v>
      </c>
      <c r="H2223" s="2" t="str">
        <f t="shared" si="208"/>
        <v>Sell</v>
      </c>
    </row>
    <row r="2224" spans="1:8" ht="13.5" x14ac:dyDescent="0.25">
      <c r="A2224" s="3">
        <f>TITRES_STAT!B2227</f>
        <v>45243</v>
      </c>
      <c r="B2224" s="17">
        <f>TITRES_STAT!D2227</f>
        <v>3.6</v>
      </c>
      <c r="C2224" s="2">
        <f t="shared" si="204"/>
        <v>3.5610849450117628</v>
      </c>
      <c r="D2224" s="2">
        <f t="shared" si="206"/>
        <v>3.5831513286726797</v>
      </c>
      <c r="E2224" s="2">
        <f t="shared" si="205"/>
        <v>-2.2066383660916955E-2</v>
      </c>
      <c r="F2224" s="2">
        <f t="shared" si="209"/>
        <v>-3.4323463500428343E-2</v>
      </c>
      <c r="G2224" s="2">
        <f t="shared" si="207"/>
        <v>1.2257079839511388E-2</v>
      </c>
      <c r="H2224" s="2" t="str">
        <f t="shared" si="208"/>
        <v>Sell</v>
      </c>
    </row>
    <row r="2225" spans="1:8" ht="13.5" x14ac:dyDescent="0.25">
      <c r="A2225" s="3">
        <f>TITRES_STAT!B2228</f>
        <v>45244</v>
      </c>
      <c r="B2225" s="17">
        <f>TITRES_STAT!D2228</f>
        <v>3.64</v>
      </c>
      <c r="C2225" s="2">
        <f t="shared" si="204"/>
        <v>3.5716872611637993</v>
      </c>
      <c r="D2225" s="2">
        <f t="shared" si="206"/>
        <v>3.5873623413635922</v>
      </c>
      <c r="E2225" s="2">
        <f t="shared" si="205"/>
        <v>-1.5675080199792912E-2</v>
      </c>
      <c r="F2225" s="2">
        <f t="shared" si="209"/>
        <v>-3.0593786840301257E-2</v>
      </c>
      <c r="G2225" s="2">
        <f t="shared" si="207"/>
        <v>1.4918706640508345E-2</v>
      </c>
      <c r="H2225" s="2" t="str">
        <f t="shared" si="208"/>
        <v>Sell</v>
      </c>
    </row>
    <row r="2226" spans="1:8" ht="13.5" x14ac:dyDescent="0.25">
      <c r="A2226" s="3">
        <f>TITRES_STAT!B2229</f>
        <v>45245</v>
      </c>
      <c r="B2226" s="17">
        <f>TITRES_STAT!D2229</f>
        <v>3.64</v>
      </c>
      <c r="C2226" s="2">
        <f t="shared" si="204"/>
        <v>3.576043067138599</v>
      </c>
      <c r="D2226" s="2">
        <f t="shared" si="206"/>
        <v>3.591261427188511</v>
      </c>
      <c r="E2226" s="2">
        <f t="shared" si="205"/>
        <v>-1.5218360049912061E-2</v>
      </c>
      <c r="F2226" s="2">
        <f t="shared" si="209"/>
        <v>-2.7518701482223417E-2</v>
      </c>
      <c r="G2226" s="2">
        <f t="shared" si="207"/>
        <v>1.2300341432311356E-2</v>
      </c>
      <c r="H2226" s="2" t="str">
        <f t="shared" si="208"/>
        <v>Sell</v>
      </c>
    </row>
    <row r="2227" spans="1:8" ht="13.5" x14ac:dyDescent="0.25">
      <c r="A2227" s="3">
        <f>TITRES_STAT!B2230</f>
        <v>45246</v>
      </c>
      <c r="B2227" s="17">
        <f>TITRES_STAT!D2230</f>
        <v>3.75</v>
      </c>
      <c r="C2227" s="2">
        <f t="shared" si="204"/>
        <v>3.579728749117276</v>
      </c>
      <c r="D2227" s="2">
        <f t="shared" si="206"/>
        <v>3.6030198399893618</v>
      </c>
      <c r="E2227" s="2">
        <f t="shared" si="205"/>
        <v>-2.3291090872085807E-2</v>
      </c>
      <c r="F2227" s="2">
        <f t="shared" si="209"/>
        <v>-2.6673179360195899E-2</v>
      </c>
      <c r="G2227" s="2">
        <f t="shared" si="207"/>
        <v>3.3820884881100924E-3</v>
      </c>
      <c r="H2227" s="2" t="str">
        <f t="shared" si="208"/>
        <v>Sell</v>
      </c>
    </row>
    <row r="2228" spans="1:8" ht="13.5" x14ac:dyDescent="0.25">
      <c r="A2228" s="3">
        <f>TITRES_STAT!B2231</f>
        <v>45247</v>
      </c>
      <c r="B2228" s="17">
        <f>TITRES_STAT!D2231</f>
        <v>3.87</v>
      </c>
      <c r="C2228" s="2">
        <f t="shared" si="204"/>
        <v>3.5828474030992332</v>
      </c>
      <c r="D2228" s="2">
        <f t="shared" si="206"/>
        <v>3.6227961481382978</v>
      </c>
      <c r="E2228" s="2">
        <f t="shared" si="205"/>
        <v>-3.9948745039064537E-2</v>
      </c>
      <c r="F2228" s="2">
        <f t="shared" si="209"/>
        <v>-2.9328292495969629E-2</v>
      </c>
      <c r="G2228" s="2">
        <f t="shared" si="207"/>
        <v>-1.0620452543094908E-2</v>
      </c>
      <c r="H2228" s="2" t="str">
        <f t="shared" si="208"/>
        <v>Hold</v>
      </c>
    </row>
    <row r="2229" spans="1:8" ht="13.5" x14ac:dyDescent="0.25">
      <c r="A2229" s="3">
        <f>TITRES_STAT!B2232</f>
        <v>45250</v>
      </c>
      <c r="B2229" s="17">
        <f>TITRES_STAT!D2232</f>
        <v>3.85</v>
      </c>
      <c r="C2229" s="2">
        <f t="shared" si="204"/>
        <v>3.5731785718531972</v>
      </c>
      <c r="D2229" s="2">
        <f t="shared" si="206"/>
        <v>3.6396260630910167</v>
      </c>
      <c r="E2229" s="2">
        <f t="shared" si="205"/>
        <v>-6.6447491237819456E-2</v>
      </c>
      <c r="F2229" s="2">
        <f t="shared" si="209"/>
        <v>-3.6752132244339597E-2</v>
      </c>
      <c r="G2229" s="2">
        <f t="shared" si="207"/>
        <v>-2.9695358993479859E-2</v>
      </c>
      <c r="H2229" s="2" t="str">
        <f t="shared" si="208"/>
        <v>Hold</v>
      </c>
    </row>
    <row r="2230" spans="1:8" ht="13.5" x14ac:dyDescent="0.25">
      <c r="A2230" s="3">
        <f>TITRES_STAT!B2233</f>
        <v>45251</v>
      </c>
      <c r="B2230" s="17">
        <f>TITRES_STAT!D2233</f>
        <v>3.89</v>
      </c>
      <c r="C2230" s="2">
        <f t="shared" si="204"/>
        <v>3.5757664838757823</v>
      </c>
      <c r="D2230" s="2">
        <f t="shared" si="206"/>
        <v>3.65817228063983</v>
      </c>
      <c r="E2230" s="2">
        <f t="shared" si="205"/>
        <v>-8.240579676404769E-2</v>
      </c>
      <c r="F2230" s="2">
        <f t="shared" si="209"/>
        <v>-4.5882865148281216E-2</v>
      </c>
      <c r="G2230" s="2">
        <f t="shared" si="207"/>
        <v>-3.6522931615766474E-2</v>
      </c>
      <c r="H2230" s="2" t="str">
        <f t="shared" si="208"/>
        <v>Hold</v>
      </c>
    </row>
    <row r="2231" spans="1:8" ht="13.5" x14ac:dyDescent="0.25">
      <c r="A2231" s="3">
        <f>TITRES_STAT!B2234</f>
        <v>45252</v>
      </c>
      <c r="B2231" s="17">
        <f>TITRES_STAT!D2234</f>
        <v>3.87</v>
      </c>
      <c r="C2231" s="2">
        <f t="shared" si="204"/>
        <v>3.5779562555872007</v>
      </c>
      <c r="D2231" s="2">
        <f t="shared" si="206"/>
        <v>3.6738632228146573</v>
      </c>
      <c r="E2231" s="2">
        <f t="shared" si="205"/>
        <v>-9.5906967227456619E-2</v>
      </c>
      <c r="F2231" s="2">
        <f t="shared" si="209"/>
        <v>-5.5887685564116302E-2</v>
      </c>
      <c r="G2231" s="2">
        <f t="shared" si="207"/>
        <v>-4.0019281663340317E-2</v>
      </c>
      <c r="H2231" s="2" t="str">
        <f t="shared" si="208"/>
        <v>Hold</v>
      </c>
    </row>
    <row r="2232" spans="1:8" ht="13.5" x14ac:dyDescent="0.25">
      <c r="A2232" s="3">
        <f>TITRES_STAT!B2235</f>
        <v>45253</v>
      </c>
      <c r="B2232" s="17">
        <f>TITRES_STAT!D2235</f>
        <v>3.8</v>
      </c>
      <c r="C2232" s="2">
        <f t="shared" si="204"/>
        <v>3.5859629854968618</v>
      </c>
      <c r="D2232" s="2">
        <f t="shared" si="206"/>
        <v>3.6832066877913494</v>
      </c>
      <c r="E2232" s="2">
        <f t="shared" si="205"/>
        <v>-9.7243702294487644E-2</v>
      </c>
      <c r="F2232" s="2">
        <f t="shared" si="209"/>
        <v>-6.4158888910190573E-2</v>
      </c>
      <c r="G2232" s="2">
        <f t="shared" si="207"/>
        <v>-3.3084813384297071E-2</v>
      </c>
      <c r="H2232" s="2" t="str">
        <f t="shared" si="208"/>
        <v>Hold</v>
      </c>
    </row>
    <row r="2233" spans="1:8" ht="13.5" x14ac:dyDescent="0.25">
      <c r="A2233" s="3">
        <f>TITRES_STAT!B2236</f>
        <v>45254</v>
      </c>
      <c r="B2233" s="17">
        <f>TITRES_STAT!D2236</f>
        <v>3.8</v>
      </c>
      <c r="C2233" s="2">
        <f t="shared" si="204"/>
        <v>3.5927379108050368</v>
      </c>
      <c r="D2233" s="2">
        <f t="shared" si="206"/>
        <v>3.6918580442512496</v>
      </c>
      <c r="E2233" s="2">
        <f t="shared" si="205"/>
        <v>-9.9120133446212844E-2</v>
      </c>
      <c r="F2233" s="2">
        <f t="shared" si="209"/>
        <v>-7.115113781739503E-2</v>
      </c>
      <c r="G2233" s="2">
        <f t="shared" si="207"/>
        <v>-2.7968995628817814E-2</v>
      </c>
      <c r="H2233" s="2" t="str">
        <f t="shared" si="208"/>
        <v>Hold</v>
      </c>
    </row>
    <row r="2234" spans="1:8" ht="13.5" x14ac:dyDescent="0.25">
      <c r="A2234" s="3">
        <f>TITRES_STAT!B2237</f>
        <v>45257</v>
      </c>
      <c r="B2234" s="17">
        <f>TITRES_STAT!D2237</f>
        <v>3.78</v>
      </c>
      <c r="C2234" s="2">
        <f t="shared" si="204"/>
        <v>3.5938551552965698</v>
      </c>
      <c r="D2234" s="2">
        <f t="shared" si="206"/>
        <v>3.6983870780104162</v>
      </c>
      <c r="E2234" s="2">
        <f t="shared" si="205"/>
        <v>-0.10453192271384637</v>
      </c>
      <c r="F2234" s="2">
        <f t="shared" si="209"/>
        <v>-7.7827294796685292E-2</v>
      </c>
      <c r="G2234" s="2">
        <f t="shared" si="207"/>
        <v>-2.6704627917161078E-2</v>
      </c>
      <c r="H2234" s="2" t="str">
        <f t="shared" si="208"/>
        <v>Hold</v>
      </c>
    </row>
    <row r="2235" spans="1:8" ht="13.5" x14ac:dyDescent="0.25">
      <c r="A2235" s="3">
        <f>TITRES_STAT!B2238</f>
        <v>45258</v>
      </c>
      <c r="B2235" s="17">
        <f>TITRES_STAT!D2238</f>
        <v>3.78</v>
      </c>
      <c r="C2235" s="2">
        <f t="shared" si="204"/>
        <v>3.6009543621740208</v>
      </c>
      <c r="D2235" s="2">
        <f t="shared" si="206"/>
        <v>3.7044324796392742</v>
      </c>
      <c r="E2235" s="2">
        <f t="shared" si="205"/>
        <v>-0.10347811746525348</v>
      </c>
      <c r="F2235" s="2">
        <f t="shared" si="209"/>
        <v>-8.2957459330398928E-2</v>
      </c>
      <c r="G2235" s="2">
        <f t="shared" si="207"/>
        <v>-2.0520658134854555E-2</v>
      </c>
      <c r="H2235" s="2" t="str">
        <f t="shared" si="208"/>
        <v>Hold</v>
      </c>
    </row>
    <row r="2236" spans="1:8" ht="13.5" x14ac:dyDescent="0.25">
      <c r="A2236" s="3">
        <f>TITRES_STAT!B2239</f>
        <v>45259</v>
      </c>
      <c r="B2236" s="17">
        <f>TITRES_STAT!D2239</f>
        <v>3.78</v>
      </c>
      <c r="C2236" s="2">
        <f t="shared" si="204"/>
        <v>3.6069613833780174</v>
      </c>
      <c r="D2236" s="2">
        <f t="shared" si="206"/>
        <v>3.7100300737400684</v>
      </c>
      <c r="E2236" s="2">
        <f t="shared" si="205"/>
        <v>-0.10306869036205102</v>
      </c>
      <c r="F2236" s="2">
        <f t="shared" si="209"/>
        <v>-8.697970553672936E-2</v>
      </c>
      <c r="G2236" s="2">
        <f t="shared" si="207"/>
        <v>-1.6088984825321659E-2</v>
      </c>
      <c r="H2236" s="2" t="str">
        <f t="shared" si="208"/>
        <v>Hold</v>
      </c>
    </row>
    <row r="2237" spans="1:8" ht="13.5" x14ac:dyDescent="0.25">
      <c r="A2237" s="3">
        <f>TITRES_STAT!B2240</f>
        <v>45260</v>
      </c>
      <c r="B2237" s="17">
        <f>TITRES_STAT!D2240</f>
        <v>3.76</v>
      </c>
      <c r="C2237" s="2">
        <f t="shared" si="204"/>
        <v>3.6289673243967839</v>
      </c>
      <c r="D2237" s="2">
        <f t="shared" si="206"/>
        <v>3.7137315497593226</v>
      </c>
      <c r="E2237" s="2">
        <f t="shared" si="205"/>
        <v>-8.4764225362538692E-2</v>
      </c>
      <c r="F2237" s="2">
        <f t="shared" si="209"/>
        <v>-8.6536609501891237E-2</v>
      </c>
      <c r="G2237" s="2">
        <f t="shared" si="207"/>
        <v>1.7723841393525452E-3</v>
      </c>
      <c r="H2237" s="2" t="str">
        <f t="shared" si="208"/>
        <v>Sell</v>
      </c>
    </row>
    <row r="2238" spans="1:8" ht="13.5" x14ac:dyDescent="0.25">
      <c r="A2238" s="3">
        <f>TITRES_STAT!B2241</f>
        <v>45261</v>
      </c>
      <c r="B2238" s="17">
        <f>TITRES_STAT!D2241</f>
        <v>3.73</v>
      </c>
      <c r="C2238" s="2">
        <f t="shared" si="204"/>
        <v>3.6660492744895863</v>
      </c>
      <c r="D2238" s="2">
        <f t="shared" si="206"/>
        <v>3.7149366201475211</v>
      </c>
      <c r="E2238" s="2">
        <f t="shared" si="205"/>
        <v>-4.8887345657934844E-2</v>
      </c>
      <c r="F2238" s="2">
        <f t="shared" si="209"/>
        <v>-7.9006756733099967E-2</v>
      </c>
      <c r="G2238" s="2">
        <f t="shared" si="207"/>
        <v>3.0119411075165123E-2</v>
      </c>
      <c r="H2238" s="2" t="str">
        <f t="shared" si="208"/>
        <v>Sell</v>
      </c>
    </row>
    <row r="2239" spans="1:8" ht="13.5" x14ac:dyDescent="0.25">
      <c r="A2239" s="3">
        <f>TITRES_STAT!B2242</f>
        <v>45264</v>
      </c>
      <c r="B2239" s="17">
        <f>TITRES_STAT!D2242</f>
        <v>3.75</v>
      </c>
      <c r="C2239" s="2">
        <f t="shared" si="204"/>
        <v>3.6943493861065733</v>
      </c>
      <c r="D2239" s="2">
        <f t="shared" si="206"/>
        <v>3.7175339075440008</v>
      </c>
      <c r="E2239" s="2">
        <f t="shared" si="205"/>
        <v>-2.3184521437427552E-2</v>
      </c>
      <c r="F2239" s="2">
        <f t="shared" si="209"/>
        <v>-6.7842309673965484E-2</v>
      </c>
      <c r="G2239" s="2">
        <f t="shared" si="207"/>
        <v>4.4657788236537932E-2</v>
      </c>
      <c r="H2239" s="2" t="str">
        <f t="shared" si="208"/>
        <v>Sell</v>
      </c>
    </row>
    <row r="2240" spans="1:8" ht="13.5" x14ac:dyDescent="0.25">
      <c r="A2240" s="3">
        <f>TITRES_STAT!B2243</f>
        <v>45265</v>
      </c>
      <c r="B2240" s="17">
        <f>TITRES_STAT!D2243</f>
        <v>3.75</v>
      </c>
      <c r="C2240" s="2">
        <f t="shared" si="204"/>
        <v>3.7244494805517157</v>
      </c>
      <c r="D2240" s="2">
        <f t="shared" si="206"/>
        <v>3.7199388032814822</v>
      </c>
      <c r="E2240" s="2">
        <f t="shared" si="205"/>
        <v>4.5106772702334652E-3</v>
      </c>
      <c r="F2240" s="2">
        <f t="shared" si="209"/>
        <v>-5.3371712285125696E-2</v>
      </c>
      <c r="G2240" s="2">
        <f t="shared" si="207"/>
        <v>5.7882389555359161E-2</v>
      </c>
      <c r="H2240" s="2" t="str">
        <f t="shared" si="208"/>
        <v>Sell</v>
      </c>
    </row>
    <row r="2241" spans="1:8" ht="13.5" x14ac:dyDescent="0.25">
      <c r="A2241" s="3">
        <f>TITRES_STAT!B2244</f>
        <v>45266</v>
      </c>
      <c r="B2241" s="17">
        <f>TITRES_STAT!D2244</f>
        <v>3.73</v>
      </c>
      <c r="C2241" s="2">
        <f t="shared" si="204"/>
        <v>3.746841868159144</v>
      </c>
      <c r="D2241" s="2">
        <f t="shared" si="206"/>
        <v>3.7206840771124834</v>
      </c>
      <c r="E2241" s="2">
        <f t="shared" si="205"/>
        <v>2.6157791046660606E-2</v>
      </c>
      <c r="F2241" s="2">
        <f t="shared" si="209"/>
        <v>-3.7465811618768441E-2</v>
      </c>
      <c r="G2241" s="2">
        <f t="shared" si="207"/>
        <v>6.3623602665429047E-2</v>
      </c>
      <c r="H2241" s="2" t="str">
        <f t="shared" si="208"/>
        <v>Sell</v>
      </c>
    </row>
    <row r="2242" spans="1:8" ht="13.5" x14ac:dyDescent="0.25">
      <c r="A2242" s="3">
        <f>TITRES_STAT!B2245</f>
        <v>45267</v>
      </c>
      <c r="B2242" s="17">
        <f>TITRES_STAT!D2245</f>
        <v>3.72</v>
      </c>
      <c r="C2242" s="2">
        <f t="shared" si="204"/>
        <v>3.7550200422885065</v>
      </c>
      <c r="D2242" s="2">
        <f t="shared" si="206"/>
        <v>3.720633404733781</v>
      </c>
      <c r="E2242" s="2">
        <f t="shared" si="205"/>
        <v>3.4386637554725485E-2</v>
      </c>
      <c r="F2242" s="2">
        <f t="shared" si="209"/>
        <v>-2.3095321784069655E-2</v>
      </c>
      <c r="G2242" s="2">
        <f t="shared" si="207"/>
        <v>5.7481959338795144E-2</v>
      </c>
      <c r="H2242" s="2" t="str">
        <f t="shared" si="208"/>
        <v>Sell</v>
      </c>
    </row>
    <row r="2243" spans="1:8" ht="13.5" x14ac:dyDescent="0.25">
      <c r="A2243" s="3">
        <f>TITRES_STAT!B2246</f>
        <v>45268</v>
      </c>
      <c r="B2243" s="17">
        <f>TITRES_STAT!D2246</f>
        <v>3.7</v>
      </c>
      <c r="C2243" s="2">
        <f t="shared" si="204"/>
        <v>3.7619400357825827</v>
      </c>
      <c r="D2243" s="2">
        <f t="shared" si="206"/>
        <v>3.7191050043831306</v>
      </c>
      <c r="E2243" s="2">
        <f t="shared" si="205"/>
        <v>4.2835031399452106E-2</v>
      </c>
      <c r="F2243" s="2">
        <f t="shared" si="209"/>
        <v>-9.9092511473653014E-3</v>
      </c>
      <c r="G2243" s="2">
        <f t="shared" si="207"/>
        <v>5.2744282546817407E-2</v>
      </c>
      <c r="H2243" s="2" t="str">
        <f t="shared" si="208"/>
        <v>Sell</v>
      </c>
    </row>
    <row r="2244" spans="1:8" ht="13.5" x14ac:dyDescent="0.25">
      <c r="A2244" s="3">
        <f>TITRES_STAT!B2247</f>
        <v>45271</v>
      </c>
      <c r="B2244" s="17">
        <f>TITRES_STAT!D2247</f>
        <v>3.7</v>
      </c>
      <c r="C2244" s="2">
        <f t="shared" si="204"/>
        <v>3.7647184918160317</v>
      </c>
      <c r="D2244" s="2">
        <f t="shared" si="206"/>
        <v>3.7176898188732692</v>
      </c>
      <c r="E2244" s="2">
        <f t="shared" si="205"/>
        <v>4.7028672942762473E-2</v>
      </c>
      <c r="F2244" s="2">
        <f t="shared" si="209"/>
        <v>1.4783336706602548E-3</v>
      </c>
      <c r="G2244" s="2">
        <f t="shared" si="207"/>
        <v>4.5550339272102218E-2</v>
      </c>
      <c r="H2244" s="2" t="str">
        <f t="shared" si="208"/>
        <v>Sell</v>
      </c>
    </row>
    <row r="2245" spans="1:8" ht="13.5" x14ac:dyDescent="0.25">
      <c r="A2245" s="3">
        <f>TITRES_STAT!B2248</f>
        <v>45272</v>
      </c>
      <c r="B2245" s="17">
        <f>TITRES_STAT!D2248</f>
        <v>3.7</v>
      </c>
      <c r="C2245" s="2">
        <f t="shared" si="204"/>
        <v>3.7670694930751036</v>
      </c>
      <c r="D2245" s="2">
        <f t="shared" si="206"/>
        <v>3.7163794619196939</v>
      </c>
      <c r="E2245" s="2">
        <f t="shared" si="205"/>
        <v>5.0690031155409709E-2</v>
      </c>
      <c r="F2245" s="2">
        <f t="shared" si="209"/>
        <v>1.1320673167610148E-2</v>
      </c>
      <c r="G2245" s="2">
        <f t="shared" si="207"/>
        <v>3.9369357987799558E-2</v>
      </c>
      <c r="H2245" s="2" t="str">
        <f t="shared" si="208"/>
        <v>Sell</v>
      </c>
    </row>
    <row r="2246" spans="1:8" ht="13.5" x14ac:dyDescent="0.25">
      <c r="A2246" s="3">
        <f>TITRES_STAT!B2249</f>
        <v>45273</v>
      </c>
      <c r="B2246" s="17">
        <f>TITRES_STAT!D2249</f>
        <v>3.68</v>
      </c>
      <c r="C2246" s="2">
        <f t="shared" si="204"/>
        <v>3.76905880183278</v>
      </c>
      <c r="D2246" s="2">
        <f t="shared" si="206"/>
        <v>3.7136846869626798</v>
      </c>
      <c r="E2246" s="2">
        <f t="shared" si="205"/>
        <v>5.5374114870100133E-2</v>
      </c>
      <c r="F2246" s="2">
        <f t="shared" si="209"/>
        <v>2.0131361508108146E-2</v>
      </c>
      <c r="G2246" s="2">
        <f t="shared" si="207"/>
        <v>3.5242753361991987E-2</v>
      </c>
      <c r="H2246" s="2" t="str">
        <f t="shared" si="208"/>
        <v>Sell</v>
      </c>
    </row>
    <row r="2247" spans="1:8" ht="13.5" x14ac:dyDescent="0.25">
      <c r="A2247" s="3">
        <f>TITRES_STAT!B2250</f>
        <v>45274</v>
      </c>
      <c r="B2247" s="17">
        <f>TITRES_STAT!D2250</f>
        <v>3.68</v>
      </c>
      <c r="C2247" s="2">
        <f t="shared" si="204"/>
        <v>3.767665140012352</v>
      </c>
      <c r="D2247" s="2">
        <f t="shared" si="206"/>
        <v>3.7111895249654445</v>
      </c>
      <c r="E2247" s="2">
        <f t="shared" si="205"/>
        <v>5.6475615046907457E-2</v>
      </c>
      <c r="F2247" s="2">
        <f t="shared" si="209"/>
        <v>2.7400212215868011E-2</v>
      </c>
      <c r="G2247" s="2">
        <f t="shared" si="207"/>
        <v>2.9075402831039446E-2</v>
      </c>
      <c r="H2247" s="2" t="str">
        <f t="shared" si="208"/>
        <v>Sell</v>
      </c>
    </row>
    <row r="2248" spans="1:8" ht="13.5" x14ac:dyDescent="0.25">
      <c r="A2248" s="3">
        <f>TITRES_STAT!B2251</f>
        <v>45275</v>
      </c>
      <c r="B2248" s="17">
        <f>TITRES_STAT!D2251</f>
        <v>3.5</v>
      </c>
      <c r="C2248" s="2">
        <f t="shared" si="204"/>
        <v>3.7618705030873745</v>
      </c>
      <c r="D2248" s="2">
        <f t="shared" si="206"/>
        <v>3.6955458564494856</v>
      </c>
      <c r="E2248" s="2">
        <f t="shared" si="205"/>
        <v>6.632464663788884E-2</v>
      </c>
      <c r="F2248" s="2">
        <f t="shared" si="209"/>
        <v>3.5185099100272177E-2</v>
      </c>
      <c r="G2248" s="2">
        <f t="shared" si="207"/>
        <v>3.1139547537616663E-2</v>
      </c>
      <c r="H2248" s="2" t="str">
        <f t="shared" si="208"/>
        <v>Sell</v>
      </c>
    </row>
    <row r="2249" spans="1:8" ht="13.5" x14ac:dyDescent="0.25">
      <c r="A2249" s="3">
        <f>TITRES_STAT!B2252</f>
        <v>45278</v>
      </c>
      <c r="B2249" s="17">
        <f>TITRES_STAT!D2252</f>
        <v>3.66</v>
      </c>
      <c r="C2249" s="2">
        <f t="shared" si="204"/>
        <v>3.7600442718431633</v>
      </c>
      <c r="D2249" s="2">
        <f t="shared" si="206"/>
        <v>3.6929128300458203</v>
      </c>
      <c r="E2249" s="2">
        <f t="shared" si="205"/>
        <v>6.7131441797342983E-2</v>
      </c>
      <c r="F2249" s="2">
        <f t="shared" si="209"/>
        <v>4.157436763968634E-2</v>
      </c>
      <c r="G2249" s="2">
        <f t="shared" si="207"/>
        <v>2.5557074157656644E-2</v>
      </c>
      <c r="H2249" s="2" t="str">
        <f t="shared" si="208"/>
        <v>Sell</v>
      </c>
    </row>
    <row r="2250" spans="1:8" ht="13.5" x14ac:dyDescent="0.25">
      <c r="A2250" s="3">
        <f>TITRES_STAT!B2253</f>
        <v>45279</v>
      </c>
      <c r="B2250" s="17">
        <f>TITRES_STAT!D2253</f>
        <v>3.66</v>
      </c>
      <c r="C2250" s="2">
        <f t="shared" si="204"/>
        <v>3.7584989992519073</v>
      </c>
      <c r="D2250" s="2">
        <f t="shared" si="206"/>
        <v>3.6904748426350187</v>
      </c>
      <c r="E2250" s="2">
        <f t="shared" si="205"/>
        <v>6.8024156616888654E-2</v>
      </c>
      <c r="F2250" s="2">
        <f t="shared" si="209"/>
        <v>4.6864325435126808E-2</v>
      </c>
      <c r="G2250" s="2">
        <f t="shared" si="207"/>
        <v>2.1159831181761846E-2</v>
      </c>
      <c r="H2250" s="2" t="str">
        <f t="shared" si="208"/>
        <v>Sell</v>
      </c>
    </row>
    <row r="2251" spans="1:8" ht="13.5" x14ac:dyDescent="0.25">
      <c r="A2251" s="3">
        <f>TITRES_STAT!B2254</f>
        <v>45280</v>
      </c>
      <c r="B2251" s="17">
        <f>TITRES_STAT!D2254</f>
        <v>3.54</v>
      </c>
      <c r="C2251" s="2">
        <f t="shared" si="204"/>
        <v>3.7541145378285368</v>
      </c>
      <c r="D2251" s="2">
        <f t="shared" si="206"/>
        <v>3.6793285579953876</v>
      </c>
      <c r="E2251" s="2">
        <f t="shared" si="205"/>
        <v>7.4785979833149163E-2</v>
      </c>
      <c r="F2251" s="2">
        <f t="shared" si="209"/>
        <v>5.2448656314731279E-2</v>
      </c>
      <c r="G2251" s="2">
        <f t="shared" si="207"/>
        <v>2.2337323518417884E-2</v>
      </c>
      <c r="H2251" s="2" t="str">
        <f t="shared" si="208"/>
        <v>Sell</v>
      </c>
    </row>
    <row r="2252" spans="1:8" ht="13.5" x14ac:dyDescent="0.25">
      <c r="A2252" s="3">
        <f>TITRES_STAT!B2255</f>
        <v>45281</v>
      </c>
      <c r="B2252" s="17">
        <f>TITRES_STAT!D2255</f>
        <v>3.63</v>
      </c>
      <c r="C2252" s="2">
        <f t="shared" si="204"/>
        <v>3.7488661473933775</v>
      </c>
      <c r="D2252" s="2">
        <f t="shared" si="206"/>
        <v>3.6756745907364698</v>
      </c>
      <c r="E2252" s="2">
        <f t="shared" si="205"/>
        <v>7.3191556656907686E-2</v>
      </c>
      <c r="F2252" s="2">
        <f t="shared" si="209"/>
        <v>5.6597236383166563E-2</v>
      </c>
      <c r="G2252" s="2">
        <f t="shared" si="207"/>
        <v>1.6594320273741123E-2</v>
      </c>
      <c r="H2252" s="2" t="str">
        <f t="shared" si="208"/>
        <v>Sell</v>
      </c>
    </row>
    <row r="2253" spans="1:8" ht="13.5" x14ac:dyDescent="0.25">
      <c r="A2253" s="3">
        <f>TITRES_STAT!B2256</f>
        <v>45282</v>
      </c>
      <c r="B2253" s="17">
        <f>TITRES_STAT!D2256</f>
        <v>3.6</v>
      </c>
      <c r="C2253" s="2">
        <f t="shared" si="204"/>
        <v>3.7413482785636272</v>
      </c>
      <c r="D2253" s="2">
        <f t="shared" si="206"/>
        <v>3.6700690654967314</v>
      </c>
      <c r="E2253" s="2">
        <f t="shared" si="205"/>
        <v>7.1279213066895775E-2</v>
      </c>
      <c r="F2253" s="2">
        <f t="shared" si="209"/>
        <v>5.9533631719912411E-2</v>
      </c>
      <c r="G2253" s="2">
        <f t="shared" si="207"/>
        <v>1.1745581346983364E-2</v>
      </c>
      <c r="H2253" s="2" t="str">
        <f t="shared" si="208"/>
        <v>Sell</v>
      </c>
    </row>
    <row r="2254" spans="1:8" ht="13.5" x14ac:dyDescent="0.25">
      <c r="A2254" s="3">
        <f>TITRES_STAT!B2257</f>
        <v>45285</v>
      </c>
      <c r="B2254" s="17">
        <f>TITRES_STAT!D2257</f>
        <v>3.6</v>
      </c>
      <c r="C2254" s="2">
        <f t="shared" si="204"/>
        <v>3.7349870049384539</v>
      </c>
      <c r="D2254" s="2">
        <f t="shared" si="206"/>
        <v>3.6648787643488254</v>
      </c>
      <c r="E2254" s="2">
        <f t="shared" si="205"/>
        <v>7.0108240589628501E-2</v>
      </c>
      <c r="F2254" s="2">
        <f t="shared" si="209"/>
        <v>6.1648553493855632E-2</v>
      </c>
      <c r="G2254" s="2">
        <f t="shared" si="207"/>
        <v>8.4596870957728693E-3</v>
      </c>
      <c r="H2254" s="2" t="str">
        <f t="shared" si="208"/>
        <v>Sell</v>
      </c>
    </row>
    <row r="2255" spans="1:8" ht="13.5" x14ac:dyDescent="0.25">
      <c r="A2255" s="3">
        <f>TITRES_STAT!B2258</f>
        <v>45286</v>
      </c>
      <c r="B2255" s="17">
        <f>TITRES_STAT!D2258</f>
        <v>3.65</v>
      </c>
      <c r="C2255" s="2">
        <f t="shared" ref="C2255:C2318" si="210">$C$4*B2245+C2254*(1-$C$4)</f>
        <v>3.7296043887940766</v>
      </c>
      <c r="D2255" s="2">
        <f t="shared" si="206"/>
        <v>3.6637766336563198</v>
      </c>
      <c r="E2255" s="2">
        <f t="shared" si="205"/>
        <v>6.5827755137756849E-2</v>
      </c>
      <c r="F2255" s="2">
        <f t="shared" si="209"/>
        <v>6.2484393822635875E-2</v>
      </c>
      <c r="G2255" s="2">
        <f t="shared" si="207"/>
        <v>3.343361315120974E-3</v>
      </c>
      <c r="H2255" s="2" t="str">
        <f t="shared" si="208"/>
        <v>Sell</v>
      </c>
    </row>
    <row r="2256" spans="1:8" ht="13.5" x14ac:dyDescent="0.25">
      <c r="A2256" s="3">
        <f>TITRES_STAT!B2259</f>
        <v>45287</v>
      </c>
      <c r="B2256" s="17">
        <f>TITRES_STAT!D2259</f>
        <v>3.68</v>
      </c>
      <c r="C2256" s="2">
        <f t="shared" si="210"/>
        <v>3.7219729443642189</v>
      </c>
      <c r="D2256" s="2">
        <f t="shared" si="206"/>
        <v>3.6649783644965925</v>
      </c>
      <c r="E2256" s="2">
        <f t="shared" si="205"/>
        <v>5.6994579867626349E-2</v>
      </c>
      <c r="F2256" s="2">
        <f t="shared" si="209"/>
        <v>6.1386431031633971E-2</v>
      </c>
      <c r="G2256" s="2">
        <f t="shared" si="207"/>
        <v>-4.3918511640076222E-3</v>
      </c>
      <c r="H2256" s="2" t="str">
        <f t="shared" si="208"/>
        <v>Hold</v>
      </c>
    </row>
    <row r="2257" spans="1:8" ht="13.5" x14ac:dyDescent="0.25">
      <c r="A2257" s="3">
        <f>TITRES_STAT!B2260</f>
        <v>45288</v>
      </c>
      <c r="B2257" s="17">
        <f>TITRES_STAT!D2260</f>
        <v>3.68</v>
      </c>
      <c r="C2257" s="2">
        <f t="shared" si="210"/>
        <v>3.7155155683081853</v>
      </c>
      <c r="D2257" s="2">
        <f t="shared" si="206"/>
        <v>3.666091078237586</v>
      </c>
      <c r="E2257" s="2">
        <f t="shared" si="205"/>
        <v>4.9424490070599347E-2</v>
      </c>
      <c r="F2257" s="2">
        <f t="shared" si="209"/>
        <v>5.8994042839427045E-2</v>
      </c>
      <c r="G2257" s="2">
        <f t="shared" si="207"/>
        <v>-9.569552768827698E-3</v>
      </c>
      <c r="H2257" s="2" t="str">
        <f t="shared" si="208"/>
        <v>Hold</v>
      </c>
    </row>
    <row r="2258" spans="1:8" ht="13.5" x14ac:dyDescent="0.25">
      <c r="A2258" s="3">
        <f>TITRES_STAT!B2261</f>
        <v>45289</v>
      </c>
      <c r="B2258" s="17">
        <f>TITRES_STAT!D2261</f>
        <v>3.74</v>
      </c>
      <c r="C2258" s="2">
        <f t="shared" si="210"/>
        <v>3.682359327030003</v>
      </c>
      <c r="D2258" s="2">
        <f t="shared" si="206"/>
        <v>3.6715658131829501</v>
      </c>
      <c r="E2258" s="2">
        <f t="shared" si="205"/>
        <v>1.079351384705296E-2</v>
      </c>
      <c r="F2258" s="2">
        <f t="shared" si="209"/>
        <v>4.9353937040952228E-2</v>
      </c>
      <c r="G2258" s="2">
        <f t="shared" si="207"/>
        <v>-3.8560423193899268E-2</v>
      </c>
      <c r="H2258" s="2" t="str">
        <f t="shared" si="208"/>
        <v>Hold</v>
      </c>
    </row>
    <row r="2259" spans="1:8" ht="13.5" x14ac:dyDescent="0.25">
      <c r="A2259" s="3">
        <f>TITRES_STAT!B2262</f>
        <v>45293</v>
      </c>
      <c r="B2259" s="17">
        <f>TITRES_STAT!D2262</f>
        <v>3.59</v>
      </c>
      <c r="C2259" s="2">
        <f t="shared" si="210"/>
        <v>3.6789194305638486</v>
      </c>
      <c r="D2259" s="2">
        <f t="shared" si="206"/>
        <v>3.665523901095324</v>
      </c>
      <c r="E2259" s="2">
        <f t="shared" si="205"/>
        <v>1.3395529468524625E-2</v>
      </c>
      <c r="F2259" s="2">
        <f t="shared" si="209"/>
        <v>4.2162255526466706E-2</v>
      </c>
      <c r="G2259" s="2">
        <f t="shared" si="207"/>
        <v>-2.8766726057942081E-2</v>
      </c>
      <c r="H2259" s="2" t="str">
        <f t="shared" si="208"/>
        <v>Hold</v>
      </c>
    </row>
    <row r="2260" spans="1:8" ht="13.5" x14ac:dyDescent="0.25">
      <c r="A2260" s="3">
        <f>TITRES_STAT!B2263</f>
        <v>45294</v>
      </c>
      <c r="B2260" s="17">
        <f>TITRES_STAT!D2263</f>
        <v>3.69</v>
      </c>
      <c r="C2260" s="2">
        <f t="shared" si="210"/>
        <v>3.6760087489386413</v>
      </c>
      <c r="D2260" s="2">
        <f t="shared" si="206"/>
        <v>3.6673369454586333</v>
      </c>
      <c r="E2260" s="2">
        <f t="shared" si="205"/>
        <v>8.6718034800079558E-3</v>
      </c>
      <c r="F2260" s="2">
        <f t="shared" si="209"/>
        <v>3.5464165117174963E-2</v>
      </c>
      <c r="G2260" s="2">
        <f t="shared" si="207"/>
        <v>-2.6792361637167007E-2</v>
      </c>
      <c r="H2260" s="2" t="str">
        <f t="shared" si="208"/>
        <v>Hold</v>
      </c>
    </row>
    <row r="2261" spans="1:8" ht="13.5" x14ac:dyDescent="0.25">
      <c r="A2261" s="3">
        <f>TITRES_STAT!B2264</f>
        <v>45295</v>
      </c>
      <c r="B2261" s="17">
        <f>TITRES_STAT!D2264</f>
        <v>3.68</v>
      </c>
      <c r="C2261" s="2">
        <f t="shared" si="210"/>
        <v>3.6550843260250043</v>
      </c>
      <c r="D2261" s="2">
        <f t="shared" si="206"/>
        <v>3.6682749494987346</v>
      </c>
      <c r="E2261" s="2">
        <f t="shared" si="205"/>
        <v>-1.3190623473730234E-2</v>
      </c>
      <c r="F2261" s="2">
        <f t="shared" si="209"/>
        <v>2.5733207398993926E-2</v>
      </c>
      <c r="G2261" s="2">
        <f t="shared" si="207"/>
        <v>-3.8923830872724163E-2</v>
      </c>
      <c r="H2261" s="2" t="str">
        <f t="shared" si="208"/>
        <v>Hold</v>
      </c>
    </row>
    <row r="2262" spans="1:8" ht="13.5" x14ac:dyDescent="0.25">
      <c r="A2262" s="3">
        <f>TITRES_STAT!B2265</f>
        <v>45296</v>
      </c>
      <c r="B2262" s="17">
        <f>TITRES_STAT!D2265</f>
        <v>3.6</v>
      </c>
      <c r="C2262" s="2">
        <f t="shared" si="210"/>
        <v>3.6512251989442341</v>
      </c>
      <c r="D2262" s="2">
        <f t="shared" si="206"/>
        <v>3.6632175458321616</v>
      </c>
      <c r="E2262" s="2">
        <f t="shared" si="205"/>
        <v>-1.1992346887927496E-2</v>
      </c>
      <c r="F2262" s="2">
        <f t="shared" si="209"/>
        <v>1.818809654160964E-2</v>
      </c>
      <c r="G2262" s="2">
        <f t="shared" si="207"/>
        <v>-3.0180443429537136E-2</v>
      </c>
      <c r="H2262" s="2" t="str">
        <f t="shared" si="208"/>
        <v>Hold</v>
      </c>
    </row>
    <row r="2263" spans="1:8" ht="13.5" x14ac:dyDescent="0.25">
      <c r="A2263" s="3">
        <f>TITRES_STAT!B2266</f>
        <v>45299</v>
      </c>
      <c r="B2263" s="17">
        <f>TITRES_STAT!D2266</f>
        <v>3.52</v>
      </c>
      <c r="C2263" s="2">
        <f t="shared" si="210"/>
        <v>3.6433443991066596</v>
      </c>
      <c r="D2263" s="2">
        <f t="shared" si="206"/>
        <v>3.6526088387334834</v>
      </c>
      <c r="E2263" s="2">
        <f t="shared" si="205"/>
        <v>-9.2644396268237728E-3</v>
      </c>
      <c r="F2263" s="2">
        <f t="shared" si="209"/>
        <v>1.2697589307922958E-2</v>
      </c>
      <c r="G2263" s="2">
        <f t="shared" si="207"/>
        <v>-2.1962028934746733E-2</v>
      </c>
      <c r="H2263" s="2" t="str">
        <f t="shared" si="208"/>
        <v>Hold</v>
      </c>
    </row>
    <row r="2264" spans="1:8" ht="13.5" x14ac:dyDescent="0.25">
      <c r="A2264" s="3">
        <f>TITRES_STAT!B2267</f>
        <v>45300</v>
      </c>
      <c r="B2264" s="17">
        <f>TITRES_STAT!D2267</f>
        <v>3.6</v>
      </c>
      <c r="C2264" s="2">
        <f t="shared" si="210"/>
        <v>3.6366760300133274</v>
      </c>
      <c r="D2264" s="2">
        <f t="shared" si="206"/>
        <v>3.6487118877161882</v>
      </c>
      <c r="E2264" s="2">
        <f t="shared" si="205"/>
        <v>-1.2035857702860753E-2</v>
      </c>
      <c r="F2264" s="2">
        <f t="shared" si="209"/>
        <v>7.7508999057662158E-3</v>
      </c>
      <c r="G2264" s="2">
        <f t="shared" si="207"/>
        <v>-1.978675760862697E-2</v>
      </c>
      <c r="H2264" s="2" t="str">
        <f t="shared" si="208"/>
        <v>Hold</v>
      </c>
    </row>
    <row r="2265" spans="1:8" ht="13.5" x14ac:dyDescent="0.25">
      <c r="A2265" s="3">
        <f>TITRES_STAT!B2268</f>
        <v>45301</v>
      </c>
      <c r="B2265" s="17">
        <f>TITRES_STAT!D2268</f>
        <v>3.48</v>
      </c>
      <c r="C2265" s="2">
        <f t="shared" si="210"/>
        <v>3.6387258715497381</v>
      </c>
      <c r="D2265" s="2">
        <f t="shared" si="206"/>
        <v>3.6362147108483223</v>
      </c>
      <c r="E2265" s="2">
        <f t="shared" si="205"/>
        <v>2.5111607014158821E-3</v>
      </c>
      <c r="F2265" s="2">
        <f t="shared" si="209"/>
        <v>6.70295206489615E-3</v>
      </c>
      <c r="G2265" s="2">
        <f t="shared" si="207"/>
        <v>-4.1917913634802679E-3</v>
      </c>
      <c r="H2265" s="2" t="str">
        <f t="shared" si="208"/>
        <v>Hold</v>
      </c>
    </row>
    <row r="2266" spans="1:8" ht="13.5" x14ac:dyDescent="0.25">
      <c r="A2266" s="3">
        <f>TITRES_STAT!B2269</f>
        <v>45302</v>
      </c>
      <c r="B2266" s="17">
        <f>TITRES_STAT!D2269</f>
        <v>3.5</v>
      </c>
      <c r="C2266" s="2">
        <f t="shared" si="210"/>
        <v>3.645075737465163</v>
      </c>
      <c r="D2266" s="2">
        <f t="shared" si="206"/>
        <v>3.6261247322669647</v>
      </c>
      <c r="E2266" s="2">
        <f t="shared" si="205"/>
        <v>1.8951005198198256E-2</v>
      </c>
      <c r="F2266" s="2">
        <f t="shared" si="209"/>
        <v>9.1525626915565719E-3</v>
      </c>
      <c r="G2266" s="2">
        <f t="shared" si="207"/>
        <v>9.7984425066416844E-3</v>
      </c>
      <c r="H2266" s="2" t="str">
        <f t="shared" si="208"/>
        <v>Sell</v>
      </c>
    </row>
    <row r="2267" spans="1:8" ht="13.5" x14ac:dyDescent="0.25">
      <c r="A2267" s="3">
        <f>TITRES_STAT!B2270</f>
        <v>45303</v>
      </c>
      <c r="B2267" s="17">
        <f>TITRES_STAT!D2270</f>
        <v>3.58</v>
      </c>
      <c r="C2267" s="2">
        <f t="shared" si="210"/>
        <v>3.6504487009320608</v>
      </c>
      <c r="D2267" s="2">
        <f t="shared" si="206"/>
        <v>3.6227080854323748</v>
      </c>
      <c r="E2267" s="2">
        <f t="shared" si="205"/>
        <v>2.7740615499685983E-2</v>
      </c>
      <c r="F2267" s="2">
        <f t="shared" si="209"/>
        <v>1.2870173253182455E-2</v>
      </c>
      <c r="G2267" s="2">
        <f t="shared" si="207"/>
        <v>1.4870442246503529E-2</v>
      </c>
      <c r="H2267" s="2" t="str">
        <f t="shared" si="208"/>
        <v>Sell</v>
      </c>
    </row>
    <row r="2268" spans="1:8" ht="13.5" x14ac:dyDescent="0.25">
      <c r="A2268" s="3">
        <f>TITRES_STAT!B2271</f>
        <v>45306</v>
      </c>
      <c r="B2268" s="17">
        <f>TITRES_STAT!D2271</f>
        <v>3.5</v>
      </c>
      <c r="C2268" s="2">
        <f t="shared" si="210"/>
        <v>3.66422582386559</v>
      </c>
      <c r="D2268" s="2">
        <f t="shared" si="206"/>
        <v>3.613618597622569</v>
      </c>
      <c r="E2268" s="2">
        <f t="shared" ref="E2268:E2331" si="211">C2268-D2268</f>
        <v>5.0607226243021053E-2</v>
      </c>
      <c r="F2268" s="2">
        <f t="shared" si="209"/>
        <v>2.0417583851150174E-2</v>
      </c>
      <c r="G2268" s="2">
        <f t="shared" si="207"/>
        <v>3.0189642391870879E-2</v>
      </c>
      <c r="H2268" s="2" t="str">
        <f t="shared" si="208"/>
        <v>Sell</v>
      </c>
    </row>
    <row r="2269" spans="1:8" ht="13.5" x14ac:dyDescent="0.25">
      <c r="A2269" s="3">
        <f>TITRES_STAT!B2272</f>
        <v>45307</v>
      </c>
      <c r="B2269" s="17">
        <f>TITRES_STAT!D2272</f>
        <v>3.45</v>
      </c>
      <c r="C2269" s="2">
        <f t="shared" si="210"/>
        <v>3.652806466347807</v>
      </c>
      <c r="D2269" s="2">
        <f t="shared" ref="D2269:D2332" si="212">$D$4*B2269+(1-$D$4)*D2268</f>
        <v>3.6014987015023787</v>
      </c>
      <c r="E2269" s="2">
        <f t="shared" si="211"/>
        <v>5.1307764845428316E-2</v>
      </c>
      <c r="F2269" s="2">
        <f t="shared" si="209"/>
        <v>2.6595620050005805E-2</v>
      </c>
      <c r="G2269" s="2">
        <f t="shared" si="207"/>
        <v>2.4712144795422511E-2</v>
      </c>
      <c r="H2269" s="2" t="str">
        <f t="shared" si="208"/>
        <v>Sell</v>
      </c>
    </row>
    <row r="2270" spans="1:8" ht="13.5" x14ac:dyDescent="0.25">
      <c r="A2270" s="3">
        <f>TITRES_STAT!B2273</f>
        <v>45308</v>
      </c>
      <c r="B2270" s="17">
        <f>TITRES_STAT!D2273</f>
        <v>3.45</v>
      </c>
      <c r="C2270" s="2">
        <f t="shared" si="210"/>
        <v>3.6585285484481442</v>
      </c>
      <c r="D2270" s="2">
        <f t="shared" si="212"/>
        <v>3.5902765754651655</v>
      </c>
      <c r="E2270" s="2">
        <f t="shared" si="211"/>
        <v>6.8251972982978693E-2</v>
      </c>
      <c r="F2270" s="2">
        <f t="shared" si="209"/>
        <v>3.4926890636600386E-2</v>
      </c>
      <c r="G2270" s="2">
        <f t="shared" si="207"/>
        <v>3.3325082346378307E-2</v>
      </c>
      <c r="H2270" s="2" t="str">
        <f t="shared" si="208"/>
        <v>Sell</v>
      </c>
    </row>
    <row r="2271" spans="1:8" ht="13.5" x14ac:dyDescent="0.25">
      <c r="A2271" s="3">
        <f>TITRES_STAT!B2274</f>
        <v>45309</v>
      </c>
      <c r="B2271" s="17">
        <f>TITRES_STAT!D2274</f>
        <v>3.4</v>
      </c>
      <c r="C2271" s="2">
        <f t="shared" si="210"/>
        <v>3.6618318486868917</v>
      </c>
      <c r="D2271" s="2">
        <f t="shared" si="212"/>
        <v>3.5761820143195977</v>
      </c>
      <c r="E2271" s="2">
        <f t="shared" si="211"/>
        <v>8.5649834367294009E-2</v>
      </c>
      <c r="F2271" s="2">
        <f t="shared" si="209"/>
        <v>4.5071479382739116E-2</v>
      </c>
      <c r="G2271" s="2">
        <f t="shared" si="207"/>
        <v>4.0578354984554893E-2</v>
      </c>
      <c r="H2271" s="2" t="str">
        <f t="shared" si="208"/>
        <v>Sell</v>
      </c>
    </row>
    <row r="2272" spans="1:8" ht="13.5" x14ac:dyDescent="0.25">
      <c r="A2272" s="3">
        <f>TITRES_STAT!B2275</f>
        <v>45310</v>
      </c>
      <c r="B2272" s="17">
        <f>TITRES_STAT!D2275</f>
        <v>3.5</v>
      </c>
      <c r="C2272" s="2">
        <f t="shared" si="210"/>
        <v>3.6523192565812161</v>
      </c>
      <c r="D2272" s="2">
        <f t="shared" si="212"/>
        <v>3.5705389021477756</v>
      </c>
      <c r="E2272" s="2">
        <f t="shared" si="211"/>
        <v>8.1780354433440561E-2</v>
      </c>
      <c r="F2272" s="2">
        <f t="shared" si="209"/>
        <v>5.2413254392879409E-2</v>
      </c>
      <c r="G2272" s="2">
        <f t="shared" si="207"/>
        <v>2.9367100040561152E-2</v>
      </c>
      <c r="H2272" s="2" t="str">
        <f t="shared" si="208"/>
        <v>Sell</v>
      </c>
    </row>
    <row r="2273" spans="1:8" ht="13.5" x14ac:dyDescent="0.25">
      <c r="A2273" s="3">
        <f>TITRES_STAT!B2276</f>
        <v>45313</v>
      </c>
      <c r="B2273" s="17">
        <f>TITRES_STAT!D2276</f>
        <v>3.4</v>
      </c>
      <c r="C2273" s="2">
        <f t="shared" si="210"/>
        <v>3.6319624478764139</v>
      </c>
      <c r="D2273" s="2">
        <f t="shared" si="212"/>
        <v>3.5579063908775703</v>
      </c>
      <c r="E2273" s="2">
        <f t="shared" si="211"/>
        <v>7.4056056998843545E-2</v>
      </c>
      <c r="F2273" s="2">
        <f t="shared" si="209"/>
        <v>5.6741814914072236E-2</v>
      </c>
      <c r="G2273" s="2">
        <f t="shared" si="207"/>
        <v>1.7314242084771309E-2</v>
      </c>
      <c r="H2273" s="2" t="str">
        <f t="shared" si="208"/>
        <v>Sell</v>
      </c>
    </row>
    <row r="2274" spans="1:8" ht="13.5" x14ac:dyDescent="0.25">
      <c r="A2274" s="3">
        <f>TITRES_STAT!B2277</f>
        <v>45314</v>
      </c>
      <c r="B2274" s="17">
        <f>TITRES_STAT!D2277</f>
        <v>3.37</v>
      </c>
      <c r="C2274" s="2">
        <f t="shared" si="210"/>
        <v>3.6270451482031199</v>
      </c>
      <c r="D2274" s="2">
        <f t="shared" si="212"/>
        <v>3.5439873989607129</v>
      </c>
      <c r="E2274" s="2">
        <f t="shared" si="211"/>
        <v>8.3057749242406942E-2</v>
      </c>
      <c r="F2274" s="2">
        <f t="shared" si="209"/>
        <v>6.200500177973918E-2</v>
      </c>
      <c r="G2274" s="2">
        <f t="shared" si="207"/>
        <v>2.1052747462667762E-2</v>
      </c>
      <c r="H2274" s="2" t="str">
        <f t="shared" si="208"/>
        <v>Sell</v>
      </c>
    </row>
    <row r="2275" spans="1:8" ht="13.5" x14ac:dyDescent="0.25">
      <c r="A2275" s="3">
        <f>TITRES_STAT!B2278</f>
        <v>45315</v>
      </c>
      <c r="B2275" s="17">
        <f>TITRES_STAT!D2278</f>
        <v>3.4</v>
      </c>
      <c r="C2275" s="2">
        <f t="shared" si="210"/>
        <v>3.6044228177103319</v>
      </c>
      <c r="D2275" s="2">
        <f t="shared" si="212"/>
        <v>3.533321665704364</v>
      </c>
      <c r="E2275" s="2">
        <f t="shared" si="211"/>
        <v>7.1101152005967894E-2</v>
      </c>
      <c r="F2275" s="2">
        <f t="shared" si="209"/>
        <v>6.3824231824984923E-2</v>
      </c>
      <c r="G2275" s="2">
        <f t="shared" si="207"/>
        <v>7.2769201809829709E-3</v>
      </c>
      <c r="H2275" s="2" t="str">
        <f t="shared" si="208"/>
        <v>Sell</v>
      </c>
    </row>
    <row r="2276" spans="1:8" ht="13.5" x14ac:dyDescent="0.25">
      <c r="A2276" s="3">
        <f>TITRES_STAT!B2279</f>
        <v>45316</v>
      </c>
      <c r="B2276" s="17">
        <f>TITRES_STAT!D2279</f>
        <v>3.39</v>
      </c>
      <c r="C2276" s="2">
        <f t="shared" si="210"/>
        <v>3.5883577688318198</v>
      </c>
      <c r="D2276" s="2">
        <f t="shared" si="212"/>
        <v>3.5227052460225594</v>
      </c>
      <c r="E2276" s="2">
        <f t="shared" si="211"/>
        <v>6.5652522809260372E-2</v>
      </c>
      <c r="F2276" s="2">
        <f t="shared" si="209"/>
        <v>6.4189890021840015E-2</v>
      </c>
      <c r="G2276" s="2">
        <f t="shared" ref="G2276:G2339" si="213">E2276-F2276</f>
        <v>1.4626327874203565E-3</v>
      </c>
      <c r="H2276" s="2" t="str">
        <f t="shared" ref="H2276:H2339" si="214">IF(G2276&lt;0,"Hold","Sell")</f>
        <v>Sell</v>
      </c>
    </row>
    <row r="2277" spans="1:8" ht="13.5" x14ac:dyDescent="0.25">
      <c r="A2277" s="3">
        <f>TITRES_STAT!B2280</f>
        <v>45317</v>
      </c>
      <c r="B2277" s="17">
        <f>TITRES_STAT!D2280</f>
        <v>3.4</v>
      </c>
      <c r="C2277" s="2">
        <f t="shared" si="210"/>
        <v>3.587071958242309</v>
      </c>
      <c r="D2277" s="2">
        <f t="shared" si="212"/>
        <v>3.5136159685394071</v>
      </c>
      <c r="E2277" s="2">
        <f t="shared" si="211"/>
        <v>7.3455989702901903E-2</v>
      </c>
      <c r="F2277" s="2">
        <f t="shared" ref="F2277:F2340" si="215">(E2277*(2/(10)))+((1-(2/10))*F2276)</f>
        <v>6.6043109958052404E-2</v>
      </c>
      <c r="G2277" s="2">
        <f t="shared" si="213"/>
        <v>7.4128797448494987E-3</v>
      </c>
      <c r="H2277" s="2" t="str">
        <f t="shared" si="214"/>
        <v>Sell</v>
      </c>
    </row>
    <row r="2278" spans="1:8" ht="13.5" x14ac:dyDescent="0.25">
      <c r="A2278" s="3">
        <f>TITRES_STAT!B2281</f>
        <v>45320</v>
      </c>
      <c r="B2278" s="17">
        <f>TITRES_STAT!D2281</f>
        <v>3.4</v>
      </c>
      <c r="C2278" s="2">
        <f t="shared" si="210"/>
        <v>3.5736762723588766</v>
      </c>
      <c r="D2278" s="2">
        <f t="shared" si="212"/>
        <v>3.5051999708698216</v>
      </c>
      <c r="E2278" s="2">
        <f t="shared" si="211"/>
        <v>6.8476301489055036E-2</v>
      </c>
      <c r="F2278" s="2">
        <f t="shared" si="215"/>
        <v>6.6529748264252939E-2</v>
      </c>
      <c r="G2278" s="2">
        <f t="shared" si="213"/>
        <v>1.9465532248020972E-3</v>
      </c>
      <c r="H2278" s="2" t="str">
        <f t="shared" si="214"/>
        <v>Sell</v>
      </c>
    </row>
    <row r="2279" spans="1:8" ht="13.5" x14ac:dyDescent="0.25">
      <c r="A2279" s="3">
        <f>TITRES_STAT!B2282</f>
        <v>45321</v>
      </c>
      <c r="B2279" s="17">
        <f>TITRES_STAT!D2282</f>
        <v>3.4</v>
      </c>
      <c r="C2279" s="2">
        <f t="shared" si="210"/>
        <v>3.554649153534434</v>
      </c>
      <c r="D2279" s="2">
        <f t="shared" si="212"/>
        <v>3.4974073804350203</v>
      </c>
      <c r="E2279" s="2">
        <f t="shared" si="211"/>
        <v>5.7241773099413695E-2</v>
      </c>
      <c r="F2279" s="2">
        <f t="shared" si="215"/>
        <v>6.4672153231285098E-2</v>
      </c>
      <c r="G2279" s="2">
        <f t="shared" si="213"/>
        <v>-7.430380131871403E-3</v>
      </c>
      <c r="H2279" s="2" t="str">
        <f t="shared" si="214"/>
        <v>Hold</v>
      </c>
    </row>
    <row r="2280" spans="1:8" ht="13.5" x14ac:dyDescent="0.25">
      <c r="A2280" s="3">
        <f>TITRES_STAT!B2283</f>
        <v>45322</v>
      </c>
      <c r="B2280" s="17">
        <f>TITRES_STAT!D2283</f>
        <v>3.4</v>
      </c>
      <c r="C2280" s="2">
        <f t="shared" si="210"/>
        <v>3.5385492837599055</v>
      </c>
      <c r="D2280" s="2">
        <f t="shared" si="212"/>
        <v>3.4901920189213151</v>
      </c>
      <c r="E2280" s="2">
        <f t="shared" si="211"/>
        <v>4.8357264838590375E-2</v>
      </c>
      <c r="F2280" s="2">
        <f t="shared" si="215"/>
        <v>6.1409175552746158E-2</v>
      </c>
      <c r="G2280" s="2">
        <f t="shared" si="213"/>
        <v>-1.3051910714155783E-2</v>
      </c>
      <c r="H2280" s="2" t="str">
        <f t="shared" si="214"/>
        <v>Hold</v>
      </c>
    </row>
    <row r="2281" spans="1:8" ht="13.5" x14ac:dyDescent="0.25">
      <c r="A2281" s="3">
        <f>TITRES_STAT!B2284</f>
        <v>45323</v>
      </c>
      <c r="B2281" s="17">
        <f>TITRES_STAT!D2284</f>
        <v>3.4</v>
      </c>
      <c r="C2281" s="2">
        <f t="shared" si="210"/>
        <v>3.5172340093353047</v>
      </c>
      <c r="D2281" s="2">
        <f t="shared" si="212"/>
        <v>3.4835111286308473</v>
      </c>
      <c r="E2281" s="2">
        <f t="shared" si="211"/>
        <v>3.3722880704457392E-2</v>
      </c>
      <c r="F2281" s="2">
        <f t="shared" si="215"/>
        <v>5.5871916583088412E-2</v>
      </c>
      <c r="G2281" s="2">
        <f t="shared" si="213"/>
        <v>-2.214903587863102E-2</v>
      </c>
      <c r="H2281" s="2" t="str">
        <f t="shared" si="214"/>
        <v>Hold</v>
      </c>
    </row>
    <row r="2282" spans="1:8" ht="13.5" x14ac:dyDescent="0.25">
      <c r="A2282" s="3">
        <f>TITRES_STAT!B2285</f>
        <v>45324</v>
      </c>
      <c r="B2282" s="17">
        <f>TITRES_STAT!D2285</f>
        <v>3.31</v>
      </c>
      <c r="C2282" s="2">
        <f t="shared" si="210"/>
        <v>3.5145826232837196</v>
      </c>
      <c r="D2282" s="2">
        <f t="shared" si="212"/>
        <v>3.4706584524359698</v>
      </c>
      <c r="E2282" s="2">
        <f t="shared" si="211"/>
        <v>4.3924170847749799E-2</v>
      </c>
      <c r="F2282" s="2">
        <f t="shared" si="215"/>
        <v>5.3482367436020695E-2</v>
      </c>
      <c r="G2282" s="2">
        <f t="shared" si="213"/>
        <v>-9.5581965882708952E-3</v>
      </c>
      <c r="H2282" s="2" t="str">
        <f t="shared" si="214"/>
        <v>Hold</v>
      </c>
    </row>
    <row r="2283" spans="1:8" ht="13.5" x14ac:dyDescent="0.25">
      <c r="A2283" s="3">
        <f>TITRES_STAT!B2286</f>
        <v>45327</v>
      </c>
      <c r="B2283" s="17">
        <f>TITRES_STAT!D2286</f>
        <v>3.34</v>
      </c>
      <c r="C2283" s="2">
        <f t="shared" si="210"/>
        <v>3.4969545273939167</v>
      </c>
      <c r="D2283" s="2">
        <f t="shared" si="212"/>
        <v>3.4609800485518236</v>
      </c>
      <c r="E2283" s="2">
        <f t="shared" si="211"/>
        <v>3.5974478842093038E-2</v>
      </c>
      <c r="F2283" s="2">
        <f t="shared" si="215"/>
        <v>4.9980789717235165E-2</v>
      </c>
      <c r="G2283" s="2">
        <f t="shared" si="213"/>
        <v>-1.4006310875142126E-2</v>
      </c>
      <c r="H2283" s="2" t="str">
        <f t="shared" si="214"/>
        <v>Hold</v>
      </c>
    </row>
    <row r="2284" spans="1:8" ht="13.5" x14ac:dyDescent="0.25">
      <c r="A2284" s="3">
        <f>TITRES_STAT!B2287</f>
        <v>45328</v>
      </c>
      <c r="B2284" s="17">
        <f>TITRES_STAT!D2287</f>
        <v>3.3</v>
      </c>
      <c r="C2284" s="2">
        <f t="shared" si="210"/>
        <v>3.477423061641006</v>
      </c>
      <c r="D2284" s="2">
        <f t="shared" si="212"/>
        <v>3.4490556005109476</v>
      </c>
      <c r="E2284" s="2">
        <f t="shared" si="211"/>
        <v>2.8367461130058391E-2</v>
      </c>
      <c r="F2284" s="2">
        <f t="shared" si="215"/>
        <v>4.5658123999799814E-2</v>
      </c>
      <c r="G2284" s="2">
        <f t="shared" si="213"/>
        <v>-1.7290662869741423E-2</v>
      </c>
      <c r="H2284" s="2" t="str">
        <f t="shared" si="214"/>
        <v>Hold</v>
      </c>
    </row>
    <row r="2285" spans="1:8" ht="13.5" x14ac:dyDescent="0.25">
      <c r="A2285" s="3">
        <f>TITRES_STAT!B2288</f>
        <v>45329</v>
      </c>
      <c r="B2285" s="17">
        <f>TITRES_STAT!D2288</f>
        <v>3.35</v>
      </c>
      <c r="C2285" s="2">
        <f t="shared" si="210"/>
        <v>3.4655118213885436</v>
      </c>
      <c r="D2285" s="2">
        <f t="shared" si="212"/>
        <v>3.4417181486212476</v>
      </c>
      <c r="E2285" s="2">
        <f t="shared" si="211"/>
        <v>2.3793672767296048E-2</v>
      </c>
      <c r="F2285" s="2">
        <f t="shared" si="215"/>
        <v>4.128523375329906E-2</v>
      </c>
      <c r="G2285" s="2">
        <f t="shared" si="213"/>
        <v>-1.7491560986003012E-2</v>
      </c>
      <c r="H2285" s="2" t="str">
        <f t="shared" si="214"/>
        <v>Hold</v>
      </c>
    </row>
    <row r="2286" spans="1:8" ht="13.5" x14ac:dyDescent="0.25">
      <c r="A2286" s="3">
        <f>TITRES_STAT!B2289</f>
        <v>45330</v>
      </c>
      <c r="B2286" s="17">
        <f>TITRES_STAT!D2289</f>
        <v>3.3</v>
      </c>
      <c r="C2286" s="2">
        <f t="shared" si="210"/>
        <v>3.4538946180979986</v>
      </c>
      <c r="D2286" s="2">
        <f t="shared" si="212"/>
        <v>3.4312205079826366</v>
      </c>
      <c r="E2286" s="2">
        <f t="shared" si="211"/>
        <v>2.2674110115362023E-2</v>
      </c>
      <c r="F2286" s="2">
        <f t="shared" si="215"/>
        <v>3.7563009025711656E-2</v>
      </c>
      <c r="G2286" s="2">
        <f t="shared" si="213"/>
        <v>-1.4888898910349634E-2</v>
      </c>
      <c r="H2286" s="2" t="str">
        <f t="shared" si="214"/>
        <v>Hold</v>
      </c>
    </row>
    <row r="2287" spans="1:8" ht="13.5" x14ac:dyDescent="0.25">
      <c r="A2287" s="3">
        <f>TITRES_STAT!B2290</f>
        <v>45331</v>
      </c>
      <c r="B2287" s="17">
        <f>TITRES_STAT!D2290</f>
        <v>3.3</v>
      </c>
      <c r="C2287" s="2">
        <f t="shared" si="210"/>
        <v>3.4456031383906143</v>
      </c>
      <c r="D2287" s="2">
        <f t="shared" si="212"/>
        <v>3.4215004703542933</v>
      </c>
      <c r="E2287" s="2">
        <f t="shared" si="211"/>
        <v>2.4102668036320996E-2</v>
      </c>
      <c r="F2287" s="2">
        <f t="shared" si="215"/>
        <v>3.4870940827833527E-2</v>
      </c>
      <c r="G2287" s="2">
        <f t="shared" si="213"/>
        <v>-1.0768272791512531E-2</v>
      </c>
      <c r="H2287" s="2" t="str">
        <f t="shared" si="214"/>
        <v>Hold</v>
      </c>
    </row>
    <row r="2288" spans="1:8" ht="13.5" x14ac:dyDescent="0.25">
      <c r="A2288" s="3">
        <f>TITRES_STAT!B2291</f>
        <v>45334</v>
      </c>
      <c r="B2288" s="17">
        <f>TITRES_STAT!D2291</f>
        <v>3.3</v>
      </c>
      <c r="C2288" s="2">
        <f t="shared" si="210"/>
        <v>3.4385872709459044</v>
      </c>
      <c r="D2288" s="2">
        <f t="shared" si="212"/>
        <v>3.4125004355132345</v>
      </c>
      <c r="E2288" s="2">
        <f t="shared" si="211"/>
        <v>2.6086835432669986E-2</v>
      </c>
      <c r="F2288" s="2">
        <f t="shared" si="215"/>
        <v>3.3114119748800817E-2</v>
      </c>
      <c r="G2288" s="2">
        <f t="shared" si="213"/>
        <v>-7.0272843161308315E-3</v>
      </c>
      <c r="H2288" s="2" t="str">
        <f t="shared" si="214"/>
        <v>Hold</v>
      </c>
    </row>
    <row r="2289" spans="1:8" ht="13.5" x14ac:dyDescent="0.25">
      <c r="A2289" s="3">
        <f>TITRES_STAT!B2292</f>
        <v>45335</v>
      </c>
      <c r="B2289" s="17">
        <f>TITRES_STAT!D2292</f>
        <v>3.3</v>
      </c>
      <c r="C2289" s="2">
        <f t="shared" si="210"/>
        <v>3.4326507677234575</v>
      </c>
      <c r="D2289" s="2">
        <f t="shared" si="212"/>
        <v>3.4041670699196618</v>
      </c>
      <c r="E2289" s="2">
        <f t="shared" si="211"/>
        <v>2.8483697803795671E-2</v>
      </c>
      <c r="F2289" s="2">
        <f t="shared" si="215"/>
        <v>3.2188035359799791E-2</v>
      </c>
      <c r="G2289" s="2">
        <f t="shared" si="213"/>
        <v>-3.7043375560041197E-3</v>
      </c>
      <c r="H2289" s="2" t="str">
        <f t="shared" si="214"/>
        <v>Hold</v>
      </c>
    </row>
    <row r="2290" spans="1:8" ht="13.5" x14ac:dyDescent="0.25">
      <c r="A2290" s="3">
        <f>TITRES_STAT!B2293</f>
        <v>45336</v>
      </c>
      <c r="B2290" s="17">
        <f>TITRES_STAT!D2293</f>
        <v>3.3</v>
      </c>
      <c r="C2290" s="2">
        <f t="shared" si="210"/>
        <v>3.4276275726890795</v>
      </c>
      <c r="D2290" s="2">
        <f t="shared" si="212"/>
        <v>3.3964509906663536</v>
      </c>
      <c r="E2290" s="2">
        <f t="shared" si="211"/>
        <v>3.1176582022725885E-2</v>
      </c>
      <c r="F2290" s="2">
        <f t="shared" si="215"/>
        <v>3.1985744692385014E-2</v>
      </c>
      <c r="G2290" s="2">
        <f t="shared" si="213"/>
        <v>-8.0916266965912892E-4</v>
      </c>
      <c r="H2290" s="2" t="str">
        <f t="shared" si="214"/>
        <v>Hold</v>
      </c>
    </row>
    <row r="2291" spans="1:8" ht="13.5" x14ac:dyDescent="0.25">
      <c r="A2291" s="3">
        <f>TITRES_STAT!B2294</f>
        <v>45337</v>
      </c>
      <c r="B2291" s="17">
        <f>TITRES_STAT!D2294</f>
        <v>3.3</v>
      </c>
      <c r="C2291" s="2">
        <f t="shared" si="210"/>
        <v>3.4233771768907593</v>
      </c>
      <c r="D2291" s="2">
        <f t="shared" si="212"/>
        <v>3.3893064728392162</v>
      </c>
      <c r="E2291" s="2">
        <f t="shared" si="211"/>
        <v>3.407070405154311E-2</v>
      </c>
      <c r="F2291" s="2">
        <f t="shared" si="215"/>
        <v>3.2402736564216633E-2</v>
      </c>
      <c r="G2291" s="2">
        <f t="shared" si="213"/>
        <v>1.6679674873264771E-3</v>
      </c>
      <c r="H2291" s="2" t="str">
        <f t="shared" si="214"/>
        <v>Sell</v>
      </c>
    </row>
    <row r="2292" spans="1:8" ht="13.5" x14ac:dyDescent="0.25">
      <c r="A2292" s="3">
        <f>TITRES_STAT!B2295</f>
        <v>45338</v>
      </c>
      <c r="B2292" s="17">
        <f>TITRES_STAT!D2295</f>
        <v>3.3</v>
      </c>
      <c r="C2292" s="2">
        <f t="shared" si="210"/>
        <v>3.405934534292181</v>
      </c>
      <c r="D2292" s="2">
        <f t="shared" si="212"/>
        <v>3.3826911785548299</v>
      </c>
      <c r="E2292" s="2">
        <f t="shared" si="211"/>
        <v>2.3243355737351035E-2</v>
      </c>
      <c r="F2292" s="2">
        <f t="shared" si="215"/>
        <v>3.0570860398843516E-2</v>
      </c>
      <c r="G2292" s="2">
        <f t="shared" si="213"/>
        <v>-7.3275046614924809E-3</v>
      </c>
      <c r="H2292" s="2" t="str">
        <f t="shared" si="214"/>
        <v>Hold</v>
      </c>
    </row>
    <row r="2293" spans="1:8" ht="13.5" x14ac:dyDescent="0.25">
      <c r="A2293" s="3">
        <f>TITRES_STAT!B2296</f>
        <v>45341</v>
      </c>
      <c r="B2293" s="17">
        <f>TITRES_STAT!D2296</f>
        <v>3.31</v>
      </c>
      <c r="C2293" s="2">
        <f t="shared" si="210"/>
        <v>3.3957907597856911</v>
      </c>
      <c r="D2293" s="2">
        <f t="shared" si="212"/>
        <v>3.3773066468100277</v>
      </c>
      <c r="E2293" s="2">
        <f t="shared" si="211"/>
        <v>1.8484112975663436E-2</v>
      </c>
      <c r="F2293" s="2">
        <f t="shared" si="215"/>
        <v>2.8153510914207501E-2</v>
      </c>
      <c r="G2293" s="2">
        <f t="shared" si="213"/>
        <v>-9.6693979385440651E-3</v>
      </c>
      <c r="H2293" s="2" t="str">
        <f t="shared" si="214"/>
        <v>Hold</v>
      </c>
    </row>
    <row r="2294" spans="1:8" ht="13.5" x14ac:dyDescent="0.25">
      <c r="A2294" s="3">
        <f>TITRES_STAT!B2297</f>
        <v>45342</v>
      </c>
      <c r="B2294" s="17">
        <f>TITRES_STAT!D2297</f>
        <v>3.35</v>
      </c>
      <c r="C2294" s="2">
        <f t="shared" si="210"/>
        <v>3.3810537198186617</v>
      </c>
      <c r="D2294" s="2">
        <f t="shared" si="212"/>
        <v>3.3752839322315071</v>
      </c>
      <c r="E2294" s="2">
        <f t="shared" si="211"/>
        <v>5.7697875871545179E-3</v>
      </c>
      <c r="F2294" s="2">
        <f t="shared" si="215"/>
        <v>2.3676766248796905E-2</v>
      </c>
      <c r="G2294" s="2">
        <f t="shared" si="213"/>
        <v>-1.7906978661642387E-2</v>
      </c>
      <c r="H2294" s="2" t="str">
        <f t="shared" si="214"/>
        <v>Hold</v>
      </c>
    </row>
    <row r="2295" spans="1:8" ht="13.5" x14ac:dyDescent="0.25">
      <c r="A2295" s="3">
        <f>TITRES_STAT!B2298</f>
        <v>45343</v>
      </c>
      <c r="B2295" s="17">
        <f>TITRES_STAT!D2298</f>
        <v>3.53</v>
      </c>
      <c r="C2295" s="2">
        <f t="shared" si="210"/>
        <v>3.3762762244619444</v>
      </c>
      <c r="D2295" s="2">
        <f t="shared" si="212"/>
        <v>3.3867443816958396</v>
      </c>
      <c r="E2295" s="2">
        <f t="shared" si="211"/>
        <v>-1.0468157233895159E-2</v>
      </c>
      <c r="F2295" s="2">
        <f t="shared" si="215"/>
        <v>1.6847781552258492E-2</v>
      </c>
      <c r="G2295" s="2">
        <f t="shared" si="213"/>
        <v>-2.7315938786153651E-2</v>
      </c>
      <c r="H2295" s="2" t="str">
        <f t="shared" si="214"/>
        <v>Hold</v>
      </c>
    </row>
    <row r="2296" spans="1:8" ht="13.5" x14ac:dyDescent="0.25">
      <c r="A2296" s="3">
        <f>TITRES_STAT!B2299</f>
        <v>45344</v>
      </c>
      <c r="B2296" s="17">
        <f>TITRES_STAT!D2299</f>
        <v>3.5</v>
      </c>
      <c r="C2296" s="2">
        <f t="shared" si="210"/>
        <v>3.3645414206985684</v>
      </c>
      <c r="D2296" s="2">
        <f t="shared" si="212"/>
        <v>3.3951336867554067</v>
      </c>
      <c r="E2296" s="2">
        <f t="shared" si="211"/>
        <v>-3.0592266056838291E-2</v>
      </c>
      <c r="F2296" s="2">
        <f t="shared" si="215"/>
        <v>7.3597720304391344E-3</v>
      </c>
      <c r="G2296" s="2">
        <f t="shared" si="213"/>
        <v>-3.7952038087277429E-2</v>
      </c>
      <c r="H2296" s="2" t="str">
        <f t="shared" si="214"/>
        <v>Hold</v>
      </c>
    </row>
    <row r="2297" spans="1:8" ht="13.5" x14ac:dyDescent="0.25">
      <c r="A2297" s="3">
        <f>TITRES_STAT!B2300</f>
        <v>45345</v>
      </c>
      <c r="B2297" s="17">
        <f>TITRES_STAT!D2300</f>
        <v>3.47</v>
      </c>
      <c r="C2297" s="2">
        <f t="shared" si="210"/>
        <v>3.3546119713603271</v>
      </c>
      <c r="D2297" s="2">
        <f t="shared" si="212"/>
        <v>3.4006793395883395</v>
      </c>
      <c r="E2297" s="2">
        <f t="shared" si="211"/>
        <v>-4.6067368228012384E-2</v>
      </c>
      <c r="F2297" s="2">
        <f t="shared" si="215"/>
        <v>-3.3256560212511698E-3</v>
      </c>
      <c r="G2297" s="2">
        <f t="shared" si="213"/>
        <v>-4.2741712206761213E-2</v>
      </c>
      <c r="H2297" s="2" t="str">
        <f t="shared" si="214"/>
        <v>Hold</v>
      </c>
    </row>
    <row r="2298" spans="1:8" ht="13.5" x14ac:dyDescent="0.25">
      <c r="A2298" s="3">
        <f>TITRES_STAT!B2301</f>
        <v>45348</v>
      </c>
      <c r="B2298" s="17">
        <f>TITRES_STAT!D2301</f>
        <v>3.46</v>
      </c>
      <c r="C2298" s="2">
        <f t="shared" si="210"/>
        <v>3.3462101296125843</v>
      </c>
      <c r="D2298" s="2">
        <f t="shared" si="212"/>
        <v>3.4050734625817958</v>
      </c>
      <c r="E2298" s="2">
        <f t="shared" si="211"/>
        <v>-5.8863332969211424E-2</v>
      </c>
      <c r="F2298" s="2">
        <f t="shared" si="215"/>
        <v>-1.4433191410843222E-2</v>
      </c>
      <c r="G2298" s="2">
        <f t="shared" si="213"/>
        <v>-4.4430141558368205E-2</v>
      </c>
      <c r="H2298" s="2" t="str">
        <f t="shared" si="214"/>
        <v>Hold</v>
      </c>
    </row>
    <row r="2299" spans="1:8" ht="13.5" x14ac:dyDescent="0.25">
      <c r="A2299" s="3">
        <f>TITRES_STAT!B2302</f>
        <v>45349</v>
      </c>
      <c r="B2299" s="17">
        <f>TITRES_STAT!D2302</f>
        <v>3.45</v>
      </c>
      <c r="C2299" s="2">
        <f t="shared" si="210"/>
        <v>3.3391008789029559</v>
      </c>
      <c r="D2299" s="2">
        <f t="shared" si="212"/>
        <v>3.4084013542424034</v>
      </c>
      <c r="E2299" s="2">
        <f t="shared" si="211"/>
        <v>-6.9300475339447498E-2</v>
      </c>
      <c r="F2299" s="2">
        <f t="shared" si="215"/>
        <v>-2.5406648196564081E-2</v>
      </c>
      <c r="G2299" s="2">
        <f t="shared" si="213"/>
        <v>-4.3893827142883417E-2</v>
      </c>
      <c r="H2299" s="2" t="str">
        <f t="shared" si="214"/>
        <v>Hold</v>
      </c>
    </row>
    <row r="2300" spans="1:8" ht="13.5" x14ac:dyDescent="0.25">
      <c r="A2300" s="3">
        <f>TITRES_STAT!B2303</f>
        <v>45350</v>
      </c>
      <c r="B2300" s="17">
        <f>TITRES_STAT!D2303</f>
        <v>3.45</v>
      </c>
      <c r="C2300" s="2">
        <f t="shared" si="210"/>
        <v>3.333085359071732</v>
      </c>
      <c r="D2300" s="2">
        <f t="shared" si="212"/>
        <v>3.4114827354096326</v>
      </c>
      <c r="E2300" s="2">
        <f t="shared" si="211"/>
        <v>-7.8397376337900671E-2</v>
      </c>
      <c r="F2300" s="2">
        <f t="shared" si="215"/>
        <v>-3.6004793824831405E-2</v>
      </c>
      <c r="G2300" s="2">
        <f t="shared" si="213"/>
        <v>-4.2392582513069266E-2</v>
      </c>
      <c r="H2300" s="2" t="str">
        <f t="shared" si="214"/>
        <v>Hold</v>
      </c>
    </row>
    <row r="2301" spans="1:8" ht="13.5" x14ac:dyDescent="0.25">
      <c r="A2301" s="3">
        <f>TITRES_STAT!B2304</f>
        <v>45351</v>
      </c>
      <c r="B2301" s="17">
        <f>TITRES_STAT!D2304</f>
        <v>3.44</v>
      </c>
      <c r="C2301" s="2">
        <f t="shared" si="210"/>
        <v>3.327995303829927</v>
      </c>
      <c r="D2301" s="2">
        <f t="shared" si="212"/>
        <v>3.4135951253792896</v>
      </c>
      <c r="E2301" s="2">
        <f t="shared" si="211"/>
        <v>-8.559982154936252E-2</v>
      </c>
      <c r="F2301" s="2">
        <f t="shared" si="215"/>
        <v>-4.5923799369737631E-2</v>
      </c>
      <c r="G2301" s="2">
        <f t="shared" si="213"/>
        <v>-3.967602217962489E-2</v>
      </c>
      <c r="H2301" s="2" t="str">
        <f t="shared" si="214"/>
        <v>Hold</v>
      </c>
    </row>
    <row r="2302" spans="1:8" ht="13.5" x14ac:dyDescent="0.25">
      <c r="A2302" s="3">
        <f>TITRES_STAT!B2305</f>
        <v>45352</v>
      </c>
      <c r="B2302" s="17">
        <f>TITRES_STAT!D2305</f>
        <v>3.44</v>
      </c>
      <c r="C2302" s="2">
        <f t="shared" si="210"/>
        <v>3.3236883340099381</v>
      </c>
      <c r="D2302" s="2">
        <f t="shared" si="212"/>
        <v>3.4155510420178605</v>
      </c>
      <c r="E2302" s="2">
        <f t="shared" si="211"/>
        <v>-9.18627080079224E-2</v>
      </c>
      <c r="F2302" s="2">
        <f t="shared" si="215"/>
        <v>-5.5111581097374587E-2</v>
      </c>
      <c r="G2302" s="2">
        <f t="shared" si="213"/>
        <v>-3.6751126910547813E-2</v>
      </c>
      <c r="H2302" s="2" t="str">
        <f t="shared" si="214"/>
        <v>Hold</v>
      </c>
    </row>
    <row r="2303" spans="1:8" ht="13.5" x14ac:dyDescent="0.25">
      <c r="A2303" s="3">
        <f>TITRES_STAT!B2306</f>
        <v>45355</v>
      </c>
      <c r="B2303" s="17">
        <f>TITRES_STAT!D2306</f>
        <v>3.44</v>
      </c>
      <c r="C2303" s="2">
        <f t="shared" si="210"/>
        <v>3.3215824364699476</v>
      </c>
      <c r="D2303" s="2">
        <f t="shared" si="212"/>
        <v>3.4173620759424637</v>
      </c>
      <c r="E2303" s="2">
        <f t="shared" si="211"/>
        <v>-9.5779639472516109E-2</v>
      </c>
      <c r="F2303" s="2">
        <f t="shared" si="215"/>
        <v>-6.3245192772402897E-2</v>
      </c>
      <c r="G2303" s="2">
        <f t="shared" si="213"/>
        <v>-3.2534446700113212E-2</v>
      </c>
      <c r="H2303" s="2" t="str">
        <f t="shared" si="214"/>
        <v>Hold</v>
      </c>
    </row>
    <row r="2304" spans="1:8" ht="13.5" x14ac:dyDescent="0.25">
      <c r="A2304" s="3">
        <f>TITRES_STAT!B2307</f>
        <v>45356</v>
      </c>
      <c r="B2304" s="17">
        <f>TITRES_STAT!D2307</f>
        <v>3.44</v>
      </c>
      <c r="C2304" s="2">
        <f t="shared" si="210"/>
        <v>3.325954369320725</v>
      </c>
      <c r="D2304" s="2">
        <f t="shared" si="212"/>
        <v>3.4190389592059849</v>
      </c>
      <c r="E2304" s="2">
        <f t="shared" si="211"/>
        <v>-9.3084589885259916E-2</v>
      </c>
      <c r="F2304" s="2">
        <f t="shared" si="215"/>
        <v>-6.9213072194974301E-2</v>
      </c>
      <c r="G2304" s="2">
        <f t="shared" si="213"/>
        <v>-2.3871517690285615E-2</v>
      </c>
      <c r="H2304" s="2" t="str">
        <f t="shared" si="214"/>
        <v>Hold</v>
      </c>
    </row>
    <row r="2305" spans="1:8" ht="13.5" x14ac:dyDescent="0.25">
      <c r="A2305" s="3">
        <f>TITRES_STAT!B2308</f>
        <v>45357</v>
      </c>
      <c r="B2305" s="17">
        <f>TITRES_STAT!D2308</f>
        <v>3.44</v>
      </c>
      <c r="C2305" s="2">
        <f t="shared" si="210"/>
        <v>3.3573460048098442</v>
      </c>
      <c r="D2305" s="2">
        <f t="shared" si="212"/>
        <v>3.4205916288944307</v>
      </c>
      <c r="E2305" s="2">
        <f t="shared" si="211"/>
        <v>-6.3245624084586449E-2</v>
      </c>
      <c r="F2305" s="2">
        <f t="shared" si="215"/>
        <v>-6.8019582572896739E-2</v>
      </c>
      <c r="G2305" s="2">
        <f t="shared" si="213"/>
        <v>4.7739584883102898E-3</v>
      </c>
      <c r="H2305" s="2" t="str">
        <f t="shared" si="214"/>
        <v>Sell</v>
      </c>
    </row>
    <row r="2306" spans="1:8" ht="13.5" x14ac:dyDescent="0.25">
      <c r="A2306" s="3">
        <f>TITRES_STAT!B2309</f>
        <v>45358</v>
      </c>
      <c r="B2306" s="17">
        <f>TITRES_STAT!D2309</f>
        <v>3.44</v>
      </c>
      <c r="C2306" s="2">
        <f t="shared" si="210"/>
        <v>3.3792927733006373</v>
      </c>
      <c r="D2306" s="2">
        <f t="shared" si="212"/>
        <v>3.4220292860133616</v>
      </c>
      <c r="E2306" s="2">
        <f t="shared" si="211"/>
        <v>-4.2736512712724384E-2</v>
      </c>
      <c r="F2306" s="2">
        <f t="shared" si="215"/>
        <v>-6.2962968600862271E-2</v>
      </c>
      <c r="G2306" s="2">
        <f t="shared" si="213"/>
        <v>2.0226455888137887E-2</v>
      </c>
      <c r="H2306" s="2" t="str">
        <f t="shared" si="214"/>
        <v>Sell</v>
      </c>
    </row>
    <row r="2307" spans="1:8" ht="13.5" x14ac:dyDescent="0.25">
      <c r="A2307" s="3">
        <f>TITRES_STAT!B2310</f>
        <v>45359</v>
      </c>
      <c r="B2307" s="17">
        <f>TITRES_STAT!D2310</f>
        <v>3.44</v>
      </c>
      <c r="C2307" s="2">
        <f t="shared" si="210"/>
        <v>3.3932477312543856</v>
      </c>
      <c r="D2307" s="2">
        <f t="shared" si="212"/>
        <v>3.423360450012372</v>
      </c>
      <c r="E2307" s="2">
        <f t="shared" si="211"/>
        <v>-3.0112718757986379E-2</v>
      </c>
      <c r="F2307" s="2">
        <f t="shared" si="215"/>
        <v>-5.6392918632287098E-2</v>
      </c>
      <c r="G2307" s="2">
        <f t="shared" si="213"/>
        <v>2.6280199874300719E-2</v>
      </c>
      <c r="H2307" s="2" t="str">
        <f t="shared" si="214"/>
        <v>Sell</v>
      </c>
    </row>
    <row r="2308" spans="1:8" ht="13.5" x14ac:dyDescent="0.25">
      <c r="A2308" s="3">
        <f>TITRES_STAT!B2311</f>
        <v>45362</v>
      </c>
      <c r="B2308" s="17">
        <f>TITRES_STAT!D2311</f>
        <v>3.38</v>
      </c>
      <c r="C2308" s="2">
        <f t="shared" si="210"/>
        <v>3.4035173110614032</v>
      </c>
      <c r="D2308" s="2">
        <f t="shared" si="212"/>
        <v>3.4201485648262704</v>
      </c>
      <c r="E2308" s="2">
        <f t="shared" si="211"/>
        <v>-1.6631253764867182E-2</v>
      </c>
      <c r="F2308" s="2">
        <f t="shared" si="215"/>
        <v>-4.8440585658803118E-2</v>
      </c>
      <c r="G2308" s="2">
        <f t="shared" si="213"/>
        <v>3.1809331893935935E-2</v>
      </c>
      <c r="H2308" s="2" t="str">
        <f t="shared" si="214"/>
        <v>Sell</v>
      </c>
    </row>
    <row r="2309" spans="1:8" ht="13.5" x14ac:dyDescent="0.25">
      <c r="A2309" s="3">
        <f>TITRES_STAT!B2312</f>
        <v>45363</v>
      </c>
      <c r="B2309" s="17">
        <f>TITRES_STAT!D2312</f>
        <v>3.35</v>
      </c>
      <c r="C2309" s="2">
        <f t="shared" si="210"/>
        <v>3.4106684939750331</v>
      </c>
      <c r="D2309" s="2">
        <f t="shared" si="212"/>
        <v>3.4149523748391393</v>
      </c>
      <c r="E2309" s="2">
        <f t="shared" si="211"/>
        <v>-4.2838808641061377E-3</v>
      </c>
      <c r="F2309" s="2">
        <f t="shared" si="215"/>
        <v>-3.9609244699863724E-2</v>
      </c>
      <c r="G2309" s="2">
        <f t="shared" si="213"/>
        <v>3.5325363835757587E-2</v>
      </c>
      <c r="H2309" s="2" t="str">
        <f t="shared" si="214"/>
        <v>Sell</v>
      </c>
    </row>
    <row r="2310" spans="1:8" ht="13.5" x14ac:dyDescent="0.25">
      <c r="A2310" s="3">
        <f>TITRES_STAT!B2313</f>
        <v>45364</v>
      </c>
      <c r="B2310" s="17">
        <f>TITRES_STAT!D2313</f>
        <v>3.35</v>
      </c>
      <c r="C2310" s="2">
        <f t="shared" si="210"/>
        <v>3.416719494901951</v>
      </c>
      <c r="D2310" s="2">
        <f t="shared" si="212"/>
        <v>3.4101410878140177</v>
      </c>
      <c r="E2310" s="2">
        <f t="shared" si="211"/>
        <v>6.5784070879333356E-3</v>
      </c>
      <c r="F2310" s="2">
        <f t="shared" si="215"/>
        <v>-3.0371714342304318E-2</v>
      </c>
      <c r="G2310" s="2">
        <f t="shared" si="213"/>
        <v>3.6950121430237653E-2</v>
      </c>
      <c r="H2310" s="2" t="str">
        <f t="shared" si="214"/>
        <v>Sell</v>
      </c>
    </row>
    <row r="2311" spans="1:8" ht="13.5" x14ac:dyDescent="0.25">
      <c r="A2311" s="3">
        <f>TITRES_STAT!B2314</f>
        <v>45365</v>
      </c>
      <c r="B2311" s="17">
        <f>TITRES_STAT!D2314</f>
        <v>3.43</v>
      </c>
      <c r="C2311" s="2">
        <f t="shared" si="210"/>
        <v>3.4203011110708816</v>
      </c>
      <c r="D2311" s="2">
        <f t="shared" si="212"/>
        <v>3.4116121183463126</v>
      </c>
      <c r="E2311" s="2">
        <f t="shared" si="211"/>
        <v>8.6889927245690224E-3</v>
      </c>
      <c r="F2311" s="2">
        <f t="shared" si="215"/>
        <v>-2.2559572928929652E-2</v>
      </c>
      <c r="G2311" s="2">
        <f t="shared" si="213"/>
        <v>3.1248565653498674E-2</v>
      </c>
      <c r="H2311" s="2" t="str">
        <f t="shared" si="214"/>
        <v>Sell</v>
      </c>
    </row>
    <row r="2312" spans="1:8" ht="13.5" x14ac:dyDescent="0.25">
      <c r="A2312" s="3">
        <f>TITRES_STAT!B2315</f>
        <v>45366</v>
      </c>
      <c r="B2312" s="17">
        <f>TITRES_STAT!D2315</f>
        <v>3.43</v>
      </c>
      <c r="C2312" s="2">
        <f t="shared" si="210"/>
        <v>3.4233317093676692</v>
      </c>
      <c r="D2312" s="2">
        <f t="shared" si="212"/>
        <v>3.4129741836539931</v>
      </c>
      <c r="E2312" s="2">
        <f t="shared" si="211"/>
        <v>1.0357525713676097E-2</v>
      </c>
      <c r="F2312" s="2">
        <f t="shared" si="215"/>
        <v>-1.5976153200408502E-2</v>
      </c>
      <c r="G2312" s="2">
        <f t="shared" si="213"/>
        <v>2.6333678914084599E-2</v>
      </c>
      <c r="H2312" s="2" t="str">
        <f t="shared" si="214"/>
        <v>Sell</v>
      </c>
    </row>
    <row r="2313" spans="1:8" ht="13.5" x14ac:dyDescent="0.25">
      <c r="A2313" s="3">
        <f>TITRES_STAT!B2316</f>
        <v>45369</v>
      </c>
      <c r="B2313" s="17">
        <f>TITRES_STAT!D2316</f>
        <v>3.42</v>
      </c>
      <c r="C2313" s="2">
        <f t="shared" si="210"/>
        <v>3.4258960617726433</v>
      </c>
      <c r="D2313" s="2">
        <f t="shared" si="212"/>
        <v>3.413494614494438</v>
      </c>
      <c r="E2313" s="2">
        <f t="shared" si="211"/>
        <v>1.2401447278205247E-2</v>
      </c>
      <c r="F2313" s="2">
        <f t="shared" si="215"/>
        <v>-1.0300633104685753E-2</v>
      </c>
      <c r="G2313" s="2">
        <f t="shared" si="213"/>
        <v>2.2702080382891E-2</v>
      </c>
      <c r="H2313" s="2" t="str">
        <f t="shared" si="214"/>
        <v>Sell</v>
      </c>
    </row>
    <row r="2314" spans="1:8" ht="13.5" x14ac:dyDescent="0.25">
      <c r="A2314" s="3">
        <f>TITRES_STAT!B2317</f>
        <v>45370</v>
      </c>
      <c r="B2314" s="17">
        <f>TITRES_STAT!D2317</f>
        <v>3.39</v>
      </c>
      <c r="C2314" s="2">
        <f t="shared" si="210"/>
        <v>3.4280658984230059</v>
      </c>
      <c r="D2314" s="2">
        <f t="shared" si="212"/>
        <v>3.4117542726800356</v>
      </c>
      <c r="E2314" s="2">
        <f t="shared" si="211"/>
        <v>1.6311625742970293E-2</v>
      </c>
      <c r="F2314" s="2">
        <f t="shared" si="215"/>
        <v>-4.9781813351545447E-3</v>
      </c>
      <c r="G2314" s="2">
        <f t="shared" si="213"/>
        <v>2.1289807078124837E-2</v>
      </c>
      <c r="H2314" s="2" t="str">
        <f t="shared" si="214"/>
        <v>Sell</v>
      </c>
    </row>
    <row r="2315" spans="1:8" ht="13.5" x14ac:dyDescent="0.25">
      <c r="A2315" s="3">
        <f>TITRES_STAT!B2318</f>
        <v>45372</v>
      </c>
      <c r="B2315" s="17">
        <f>TITRES_STAT!D2318</f>
        <v>3.39</v>
      </c>
      <c r="C2315" s="2">
        <f t="shared" si="210"/>
        <v>3.429901914050236</v>
      </c>
      <c r="D2315" s="2">
        <f t="shared" si="212"/>
        <v>3.4101428450741071</v>
      </c>
      <c r="E2315" s="2">
        <f t="shared" si="211"/>
        <v>1.9759068976128891E-2</v>
      </c>
      <c r="F2315" s="2">
        <f t="shared" si="215"/>
        <v>-3.0731272897857077E-5</v>
      </c>
      <c r="G2315" s="2">
        <f t="shared" si="213"/>
        <v>1.9789800249026747E-2</v>
      </c>
      <c r="H2315" s="2" t="str">
        <f t="shared" si="214"/>
        <v>Sell</v>
      </c>
    </row>
    <row r="2316" spans="1:8" ht="13.5" x14ac:dyDescent="0.25">
      <c r="A2316" s="3">
        <f>TITRES_STAT!B2319</f>
        <v>45373</v>
      </c>
      <c r="B2316" s="17">
        <f>TITRES_STAT!D2319</f>
        <v>3.39</v>
      </c>
      <c r="C2316" s="2">
        <f t="shared" si="210"/>
        <v>3.4314554657348153</v>
      </c>
      <c r="D2316" s="2">
        <f t="shared" si="212"/>
        <v>3.4086507824760255</v>
      </c>
      <c r="E2316" s="2">
        <f t="shared" si="211"/>
        <v>2.2804683258789815E-2</v>
      </c>
      <c r="F2316" s="2">
        <f t="shared" si="215"/>
        <v>4.5363516334396775E-3</v>
      </c>
      <c r="G2316" s="2">
        <f t="shared" si="213"/>
        <v>1.8268331625350138E-2</v>
      </c>
      <c r="H2316" s="2" t="str">
        <f t="shared" si="214"/>
        <v>Sell</v>
      </c>
    </row>
    <row r="2317" spans="1:8" ht="13.5" x14ac:dyDescent="0.25">
      <c r="A2317" s="3">
        <f>TITRES_STAT!B2320</f>
        <v>45376</v>
      </c>
      <c r="B2317" s="17">
        <f>TITRES_STAT!D2320</f>
        <v>3.38</v>
      </c>
      <c r="C2317" s="2">
        <f t="shared" si="210"/>
        <v>3.4327700094679208</v>
      </c>
      <c r="D2317" s="2">
        <f t="shared" si="212"/>
        <v>3.4065285022926162</v>
      </c>
      <c r="E2317" s="2">
        <f t="shared" si="211"/>
        <v>2.6241507175304601E-2</v>
      </c>
      <c r="F2317" s="2">
        <f t="shared" si="215"/>
        <v>8.877382741812663E-3</v>
      </c>
      <c r="G2317" s="2">
        <f t="shared" si="213"/>
        <v>1.7364124433491938E-2</v>
      </c>
      <c r="H2317" s="2" t="str">
        <f t="shared" si="214"/>
        <v>Sell</v>
      </c>
    </row>
    <row r="2318" spans="1:8" ht="13.5" x14ac:dyDescent="0.25">
      <c r="A2318" s="3">
        <f>TITRES_STAT!B2321</f>
        <v>45377</v>
      </c>
      <c r="B2318" s="17">
        <f>TITRES_STAT!D2321</f>
        <v>3.37</v>
      </c>
      <c r="C2318" s="2">
        <f t="shared" si="210"/>
        <v>3.4246515464728562</v>
      </c>
      <c r="D2318" s="2">
        <f t="shared" si="212"/>
        <v>3.4038226873079775</v>
      </c>
      <c r="E2318" s="2">
        <f t="shared" si="211"/>
        <v>2.0828859164878644E-2</v>
      </c>
      <c r="F2318" s="2">
        <f t="shared" si="215"/>
        <v>1.1267678026425859E-2</v>
      </c>
      <c r="G2318" s="2">
        <f t="shared" si="213"/>
        <v>9.5611811384527842E-3</v>
      </c>
      <c r="H2318" s="2" t="str">
        <f t="shared" si="214"/>
        <v>Sell</v>
      </c>
    </row>
    <row r="2319" spans="1:8" ht="13.5" x14ac:dyDescent="0.25">
      <c r="A2319" s="3">
        <f>TITRES_STAT!B2322</f>
        <v>45378</v>
      </c>
      <c r="B2319" s="17">
        <f>TITRES_STAT!D2322</f>
        <v>3.3</v>
      </c>
      <c r="C2319" s="2">
        <f t="shared" ref="C2319:C2382" si="216">$C$4*B2309+C2318*(1-$C$4)</f>
        <v>3.4131666931693396</v>
      </c>
      <c r="D2319" s="2">
        <f t="shared" si="212"/>
        <v>3.396132117877757</v>
      </c>
      <c r="E2319" s="2">
        <f t="shared" si="211"/>
        <v>1.7034575291582588E-2</v>
      </c>
      <c r="F2319" s="2">
        <f t="shared" si="215"/>
        <v>1.2421057479457206E-2</v>
      </c>
      <c r="G2319" s="2">
        <f t="shared" si="213"/>
        <v>4.6135178121253818E-3</v>
      </c>
      <c r="H2319" s="2" t="str">
        <f t="shared" si="214"/>
        <v>Sell</v>
      </c>
    </row>
    <row r="2320" spans="1:8" ht="13.5" x14ac:dyDescent="0.25">
      <c r="A2320" s="3">
        <f>TITRES_STAT!B2323</f>
        <v>45379</v>
      </c>
      <c r="B2320" s="17">
        <f>TITRES_STAT!D2323</f>
        <v>3.38</v>
      </c>
      <c r="C2320" s="2">
        <f t="shared" si="216"/>
        <v>3.4034487403740563</v>
      </c>
      <c r="D2320" s="2">
        <f t="shared" si="212"/>
        <v>3.3949371461831079</v>
      </c>
      <c r="E2320" s="2">
        <f t="shared" si="211"/>
        <v>8.5115941909483794E-3</v>
      </c>
      <c r="F2320" s="2">
        <f t="shared" si="215"/>
        <v>1.1639164821755442E-2</v>
      </c>
      <c r="G2320" s="2">
        <f t="shared" si="213"/>
        <v>-3.1275706308070625E-3</v>
      </c>
      <c r="H2320" s="2" t="str">
        <f t="shared" si="214"/>
        <v>Hold</v>
      </c>
    </row>
    <row r="2321" spans="1:8" ht="13.5" x14ac:dyDescent="0.25">
      <c r="A2321" s="3">
        <f>TITRES_STAT!B2324</f>
        <v>45380</v>
      </c>
      <c r="B2321" s="17">
        <f>TITRES_STAT!D2324</f>
        <v>3.37</v>
      </c>
      <c r="C2321" s="2">
        <f t="shared" si="216"/>
        <v>3.4075335495472783</v>
      </c>
      <c r="D2321" s="2">
        <f t="shared" si="212"/>
        <v>3.3930899501695442</v>
      </c>
      <c r="E2321" s="2">
        <f t="shared" si="211"/>
        <v>1.4443599377734095E-2</v>
      </c>
      <c r="F2321" s="2">
        <f t="shared" si="215"/>
        <v>1.2200051732951172E-2</v>
      </c>
      <c r="G2321" s="2">
        <f t="shared" si="213"/>
        <v>2.2435476447829235E-3</v>
      </c>
      <c r="H2321" s="2" t="str">
        <f t="shared" si="214"/>
        <v>Sell</v>
      </c>
    </row>
    <row r="2322" spans="1:8" ht="13.5" x14ac:dyDescent="0.25">
      <c r="A2322" s="3">
        <f>TITRES_STAT!B2325</f>
        <v>45383</v>
      </c>
      <c r="B2322" s="17">
        <f>TITRES_STAT!D2325</f>
        <v>3.35</v>
      </c>
      <c r="C2322" s="2">
        <f t="shared" si="216"/>
        <v>3.4109899265400045</v>
      </c>
      <c r="D2322" s="2">
        <f t="shared" si="212"/>
        <v>3.389898102008837</v>
      </c>
      <c r="E2322" s="2">
        <f t="shared" si="211"/>
        <v>2.1091824531167536E-2</v>
      </c>
      <c r="F2322" s="2">
        <f t="shared" si="215"/>
        <v>1.3978406292594446E-2</v>
      </c>
      <c r="G2322" s="2">
        <f t="shared" si="213"/>
        <v>7.1134182385730899E-3</v>
      </c>
      <c r="H2322" s="2" t="str">
        <f t="shared" si="214"/>
        <v>Sell</v>
      </c>
    </row>
    <row r="2323" spans="1:8" ht="13.5" x14ac:dyDescent="0.25">
      <c r="A2323" s="3">
        <f>TITRES_STAT!B2326</f>
        <v>45384</v>
      </c>
      <c r="B2323" s="17">
        <f>TITRES_STAT!D2326</f>
        <v>3.35</v>
      </c>
      <c r="C2323" s="2">
        <f t="shared" si="216"/>
        <v>3.4123760916876957</v>
      </c>
      <c r="D2323" s="2">
        <f t="shared" si="212"/>
        <v>3.3869426870452193</v>
      </c>
      <c r="E2323" s="2">
        <f t="shared" si="211"/>
        <v>2.5433404642476454E-2</v>
      </c>
      <c r="F2323" s="2">
        <f t="shared" si="215"/>
        <v>1.626940596257085E-2</v>
      </c>
      <c r="G2323" s="2">
        <f t="shared" si="213"/>
        <v>9.1639986799056036E-3</v>
      </c>
      <c r="H2323" s="2" t="str">
        <f t="shared" si="214"/>
        <v>Sell</v>
      </c>
    </row>
    <row r="2324" spans="1:8" ht="13.5" x14ac:dyDescent="0.25">
      <c r="A2324" s="3">
        <f>TITRES_STAT!B2327</f>
        <v>45385</v>
      </c>
      <c r="B2324" s="17">
        <f>TITRES_STAT!D2327</f>
        <v>3.16</v>
      </c>
      <c r="C2324" s="2">
        <f t="shared" si="216"/>
        <v>3.4089336160434351</v>
      </c>
      <c r="D2324" s="2">
        <f t="shared" si="212"/>
        <v>3.3701321176344625</v>
      </c>
      <c r="E2324" s="2">
        <f t="shared" si="211"/>
        <v>3.8801498408972623E-2</v>
      </c>
      <c r="F2324" s="2">
        <f t="shared" si="215"/>
        <v>2.0775824451851208E-2</v>
      </c>
      <c r="G2324" s="2">
        <f t="shared" si="213"/>
        <v>1.8025673957121416E-2</v>
      </c>
      <c r="H2324" s="2" t="str">
        <f t="shared" si="214"/>
        <v>Sell</v>
      </c>
    </row>
    <row r="2325" spans="1:8" ht="13.5" x14ac:dyDescent="0.25">
      <c r="A2325" s="3">
        <f>TITRES_STAT!B2328</f>
        <v>45386</v>
      </c>
      <c r="B2325" s="17">
        <f>TITRES_STAT!D2328</f>
        <v>3.32</v>
      </c>
      <c r="C2325" s="2">
        <f t="shared" si="216"/>
        <v>3.4060207520367531</v>
      </c>
      <c r="D2325" s="2">
        <f t="shared" si="212"/>
        <v>3.3664186274393173</v>
      </c>
      <c r="E2325" s="2">
        <f t="shared" si="211"/>
        <v>3.9602124597435839E-2</v>
      </c>
      <c r="F2325" s="2">
        <f t="shared" si="215"/>
        <v>2.4541084480968131E-2</v>
      </c>
      <c r="G2325" s="2">
        <f t="shared" si="213"/>
        <v>1.5061040116467708E-2</v>
      </c>
      <c r="H2325" s="2" t="str">
        <f t="shared" si="214"/>
        <v>Sell</v>
      </c>
    </row>
    <row r="2326" spans="1:8" ht="13.5" x14ac:dyDescent="0.25">
      <c r="A2326" s="3">
        <f>TITRES_STAT!B2329</f>
        <v>45387</v>
      </c>
      <c r="B2326" s="17">
        <f>TITRES_STAT!D2329</f>
        <v>3.36</v>
      </c>
      <c r="C2326" s="2">
        <f t="shared" si="216"/>
        <v>3.4035560209541758</v>
      </c>
      <c r="D2326" s="2">
        <f t="shared" si="212"/>
        <v>3.3659431735549235</v>
      </c>
      <c r="E2326" s="2">
        <f t="shared" si="211"/>
        <v>3.7612847399252303E-2</v>
      </c>
      <c r="F2326" s="2">
        <f t="shared" si="215"/>
        <v>2.7155437064624966E-2</v>
      </c>
      <c r="G2326" s="2">
        <f t="shared" si="213"/>
        <v>1.0457410334627337E-2</v>
      </c>
      <c r="H2326" s="2" t="str">
        <f t="shared" si="214"/>
        <v>Sell</v>
      </c>
    </row>
    <row r="2327" spans="1:8" ht="13.5" x14ac:dyDescent="0.25">
      <c r="A2327" s="3">
        <f>TITRES_STAT!B2330</f>
        <v>45390</v>
      </c>
      <c r="B2327" s="17">
        <f>TITRES_STAT!D2330</f>
        <v>3.35</v>
      </c>
      <c r="C2327" s="2">
        <f t="shared" si="216"/>
        <v>3.3999320177304564</v>
      </c>
      <c r="D2327" s="2">
        <f t="shared" si="212"/>
        <v>3.3647621977360402</v>
      </c>
      <c r="E2327" s="2">
        <f t="shared" si="211"/>
        <v>3.5169819994416152E-2</v>
      </c>
      <c r="F2327" s="2">
        <f t="shared" si="215"/>
        <v>2.8758313650583206E-2</v>
      </c>
      <c r="G2327" s="2">
        <f t="shared" si="213"/>
        <v>6.4115063438329456E-3</v>
      </c>
      <c r="H2327" s="2" t="str">
        <f t="shared" si="214"/>
        <v>Sell</v>
      </c>
    </row>
    <row r="2328" spans="1:8" ht="13.5" x14ac:dyDescent="0.25">
      <c r="A2328" s="3">
        <f>TITRES_STAT!B2331</f>
        <v>45394</v>
      </c>
      <c r="B2328" s="17">
        <f>TITRES_STAT!D2331</f>
        <v>3.35</v>
      </c>
      <c r="C2328" s="2">
        <f t="shared" si="216"/>
        <v>3.395327091925771</v>
      </c>
      <c r="D2328" s="2">
        <f t="shared" si="212"/>
        <v>3.3636687016074447</v>
      </c>
      <c r="E2328" s="2">
        <f t="shared" si="211"/>
        <v>3.165839031832629E-2</v>
      </c>
      <c r="F2328" s="2">
        <f t="shared" si="215"/>
        <v>2.9338328984131825E-2</v>
      </c>
      <c r="G2328" s="2">
        <f t="shared" si="213"/>
        <v>2.3200613341944655E-3</v>
      </c>
      <c r="H2328" s="2" t="str">
        <f t="shared" si="214"/>
        <v>Sell</v>
      </c>
    </row>
    <row r="2329" spans="1:8" ht="13.5" x14ac:dyDescent="0.25">
      <c r="A2329" s="3">
        <f>TITRES_STAT!B2332</f>
        <v>45397</v>
      </c>
      <c r="B2329" s="17">
        <f>TITRES_STAT!D2332</f>
        <v>3.33</v>
      </c>
      <c r="C2329" s="2">
        <f t="shared" si="216"/>
        <v>3.3806613854756522</v>
      </c>
      <c r="D2329" s="2">
        <f t="shared" si="212"/>
        <v>3.3611747237105969</v>
      </c>
      <c r="E2329" s="2">
        <f t="shared" si="211"/>
        <v>1.9486661765055313E-2</v>
      </c>
      <c r="F2329" s="2">
        <f t="shared" si="215"/>
        <v>2.7367995540316527E-2</v>
      </c>
      <c r="G2329" s="2">
        <f t="shared" si="213"/>
        <v>-7.8813337752612136E-3</v>
      </c>
      <c r="H2329" s="2" t="str">
        <f t="shared" si="214"/>
        <v>Hold</v>
      </c>
    </row>
    <row r="2330" spans="1:8" ht="13.5" x14ac:dyDescent="0.25">
      <c r="A2330" s="3">
        <f>TITRES_STAT!B2333</f>
        <v>45398</v>
      </c>
      <c r="B2330" s="17">
        <f>TITRES_STAT!D2333</f>
        <v>3.32</v>
      </c>
      <c r="C2330" s="2">
        <f t="shared" si="216"/>
        <v>3.3805596338640136</v>
      </c>
      <c r="D2330" s="2">
        <f t="shared" si="212"/>
        <v>3.3581247441764788</v>
      </c>
      <c r="E2330" s="2">
        <f t="shared" si="211"/>
        <v>2.243488968753482E-2</v>
      </c>
      <c r="F2330" s="2">
        <f t="shared" si="215"/>
        <v>2.6381374369760187E-2</v>
      </c>
      <c r="G2330" s="2">
        <f t="shared" si="213"/>
        <v>-3.9464846822253666E-3</v>
      </c>
      <c r="H2330" s="2" t="str">
        <f t="shared" si="214"/>
        <v>Hold</v>
      </c>
    </row>
    <row r="2331" spans="1:8" ht="13.5" x14ac:dyDescent="0.25">
      <c r="A2331" s="3">
        <f>TITRES_STAT!B2334</f>
        <v>45399</v>
      </c>
      <c r="B2331" s="17">
        <f>TITRES_STAT!D2334</f>
        <v>3.33</v>
      </c>
      <c r="C2331" s="2">
        <f t="shared" si="216"/>
        <v>3.3789350748080116</v>
      </c>
      <c r="D2331" s="2">
        <f t="shared" si="212"/>
        <v>3.3560414297930357</v>
      </c>
      <c r="E2331" s="2">
        <f t="shared" si="211"/>
        <v>2.2893645014975927E-2</v>
      </c>
      <c r="F2331" s="2">
        <f t="shared" si="215"/>
        <v>2.5683828498803338E-2</v>
      </c>
      <c r="G2331" s="2">
        <f t="shared" si="213"/>
        <v>-2.7901834838274103E-3</v>
      </c>
      <c r="H2331" s="2" t="str">
        <f t="shared" si="214"/>
        <v>Hold</v>
      </c>
    </row>
    <row r="2332" spans="1:8" ht="13.5" x14ac:dyDescent="0.25">
      <c r="A2332" s="3">
        <f>TITRES_STAT!B2335</f>
        <v>45400</v>
      </c>
      <c r="B2332" s="17">
        <f>TITRES_STAT!D2335</f>
        <v>3.38</v>
      </c>
      <c r="C2332" s="2">
        <f t="shared" si="216"/>
        <v>3.3744835248375482</v>
      </c>
      <c r="D2332" s="2">
        <f t="shared" si="212"/>
        <v>3.3578161386972551</v>
      </c>
      <c r="E2332" s="2">
        <f t="shared" ref="E2332:E2395" si="217">C2332-D2332</f>
        <v>1.6667386140293061E-2</v>
      </c>
      <c r="F2332" s="2">
        <f t="shared" si="215"/>
        <v>2.3880540027101282E-2</v>
      </c>
      <c r="G2332" s="2">
        <f t="shared" si="213"/>
        <v>-7.2131538868082205E-3</v>
      </c>
      <c r="H2332" s="2" t="str">
        <f t="shared" si="214"/>
        <v>Hold</v>
      </c>
    </row>
    <row r="2333" spans="1:8" ht="13.5" x14ac:dyDescent="0.25">
      <c r="A2333" s="3">
        <f>TITRES_STAT!B2336</f>
        <v>45401</v>
      </c>
      <c r="B2333" s="17">
        <f>TITRES_STAT!D2336</f>
        <v>3.36</v>
      </c>
      <c r="C2333" s="2">
        <f t="shared" si="216"/>
        <v>3.3707168287086944</v>
      </c>
      <c r="D2333" s="2">
        <f t="shared" ref="D2333:D2396" si="218">$D$4*B2333+(1-$D$4)*D2332</f>
        <v>3.3579779062011621</v>
      </c>
      <c r="E2333" s="2">
        <f t="shared" si="217"/>
        <v>1.273892250753228E-2</v>
      </c>
      <c r="F2333" s="2">
        <f t="shared" si="215"/>
        <v>2.1652216523187481E-2</v>
      </c>
      <c r="G2333" s="2">
        <f t="shared" si="213"/>
        <v>-8.9132940156552015E-3</v>
      </c>
      <c r="H2333" s="2" t="str">
        <f t="shared" si="214"/>
        <v>Hold</v>
      </c>
    </row>
    <row r="2334" spans="1:8" ht="13.5" x14ac:dyDescent="0.25">
      <c r="A2334" s="3">
        <f>TITRES_STAT!B2337</f>
        <v>45404</v>
      </c>
      <c r="B2334" s="17">
        <f>TITRES_STAT!D2337</f>
        <v>3.35</v>
      </c>
      <c r="C2334" s="2">
        <f t="shared" si="216"/>
        <v>3.3382988550612032</v>
      </c>
      <c r="D2334" s="2">
        <f t="shared" si="218"/>
        <v>3.3573869501862612</v>
      </c>
      <c r="E2334" s="2">
        <f t="shared" si="217"/>
        <v>-1.9088095125058047E-2</v>
      </c>
      <c r="F2334" s="2">
        <f t="shared" si="215"/>
        <v>1.3504154193538377E-2</v>
      </c>
      <c r="G2334" s="2">
        <f t="shared" si="213"/>
        <v>-3.2592249318596424E-2</v>
      </c>
      <c r="H2334" s="2" t="str">
        <f t="shared" si="214"/>
        <v>Hold</v>
      </c>
    </row>
    <row r="2335" spans="1:8" ht="13.5" x14ac:dyDescent="0.25">
      <c r="A2335" s="3">
        <f>TITRES_STAT!B2338</f>
        <v>45405</v>
      </c>
      <c r="B2335" s="17">
        <f>TITRES_STAT!D2338</f>
        <v>3.29</v>
      </c>
      <c r="C2335" s="2">
        <f t="shared" si="216"/>
        <v>3.3354836465902489</v>
      </c>
      <c r="D2335" s="2">
        <f t="shared" si="218"/>
        <v>3.3523953242465381</v>
      </c>
      <c r="E2335" s="2">
        <f t="shared" si="217"/>
        <v>-1.6911677656289203E-2</v>
      </c>
      <c r="F2335" s="2">
        <f t="shared" si="215"/>
        <v>7.4209878235728622E-3</v>
      </c>
      <c r="G2335" s="2">
        <f t="shared" si="213"/>
        <v>-2.4332665479862067E-2</v>
      </c>
      <c r="H2335" s="2" t="str">
        <f t="shared" si="214"/>
        <v>Hold</v>
      </c>
    </row>
    <row r="2336" spans="1:8" ht="13.5" x14ac:dyDescent="0.25">
      <c r="A2336" s="3">
        <f>TITRES_STAT!B2339</f>
        <v>45406</v>
      </c>
      <c r="B2336" s="17">
        <f>TITRES_STAT!D2339</f>
        <v>3.21</v>
      </c>
      <c r="C2336" s="2">
        <f t="shared" si="216"/>
        <v>3.3392553932686724</v>
      </c>
      <c r="D2336" s="2">
        <f t="shared" si="218"/>
        <v>3.341847522450498</v>
      </c>
      <c r="E2336" s="2">
        <f t="shared" si="217"/>
        <v>-2.5921291818256087E-3</v>
      </c>
      <c r="F2336" s="2">
        <f t="shared" si="215"/>
        <v>5.4183644224931682E-3</v>
      </c>
      <c r="G2336" s="2">
        <f t="shared" si="213"/>
        <v>-8.0104936043187761E-3</v>
      </c>
      <c r="H2336" s="2" t="str">
        <f t="shared" si="214"/>
        <v>Hold</v>
      </c>
    </row>
    <row r="2337" spans="1:8" ht="13.5" x14ac:dyDescent="0.25">
      <c r="A2337" s="3">
        <f>TITRES_STAT!B2340</f>
        <v>45407</v>
      </c>
      <c r="B2337" s="17">
        <f>TITRES_STAT!D2340</f>
        <v>3.29</v>
      </c>
      <c r="C2337" s="2">
        <f t="shared" si="216"/>
        <v>3.3409084096888764</v>
      </c>
      <c r="D2337" s="2">
        <f t="shared" si="218"/>
        <v>3.3380069652319428</v>
      </c>
      <c r="E2337" s="2">
        <f t="shared" si="217"/>
        <v>2.9014444569335218E-3</v>
      </c>
      <c r="F2337" s="2">
        <f t="shared" si="215"/>
        <v>4.9149804293812391E-3</v>
      </c>
      <c r="G2337" s="2">
        <f t="shared" si="213"/>
        <v>-2.0135359724477173E-3</v>
      </c>
      <c r="H2337" s="2" t="str">
        <f t="shared" si="214"/>
        <v>Hold</v>
      </c>
    </row>
    <row r="2338" spans="1:8" ht="13.5" x14ac:dyDescent="0.25">
      <c r="A2338" s="3">
        <f>TITRES_STAT!B2341</f>
        <v>45408</v>
      </c>
      <c r="B2338" s="17">
        <f>TITRES_STAT!D2341</f>
        <v>3.3</v>
      </c>
      <c r="C2338" s="2">
        <f t="shared" si="216"/>
        <v>3.3423071158905877</v>
      </c>
      <c r="D2338" s="2">
        <f t="shared" si="218"/>
        <v>3.3351916344740213</v>
      </c>
      <c r="E2338" s="2">
        <f t="shared" si="217"/>
        <v>7.1154814165663716E-3</v>
      </c>
      <c r="F2338" s="2">
        <f t="shared" si="215"/>
        <v>5.3550806268182656E-3</v>
      </c>
      <c r="G2338" s="2">
        <f t="shared" si="213"/>
        <v>1.760400789748106E-3</v>
      </c>
      <c r="H2338" s="2" t="str">
        <f t="shared" si="214"/>
        <v>Sell</v>
      </c>
    </row>
    <row r="2339" spans="1:8" ht="13.5" x14ac:dyDescent="0.25">
      <c r="A2339" s="3">
        <f>TITRES_STAT!B2342</f>
        <v>45411</v>
      </c>
      <c r="B2339" s="17">
        <f>TITRES_STAT!D2342</f>
        <v>3.29</v>
      </c>
      <c r="C2339" s="2">
        <f t="shared" si="216"/>
        <v>3.3404137134458818</v>
      </c>
      <c r="D2339" s="2">
        <f t="shared" si="218"/>
        <v>3.3318441059944641</v>
      </c>
      <c r="E2339" s="2">
        <f t="shared" si="217"/>
        <v>8.5696074514176601E-3</v>
      </c>
      <c r="F2339" s="2">
        <f t="shared" si="215"/>
        <v>5.9979859917381447E-3</v>
      </c>
      <c r="G2339" s="2">
        <f t="shared" si="213"/>
        <v>2.5716214596795154E-3</v>
      </c>
      <c r="H2339" s="2" t="str">
        <f t="shared" si="214"/>
        <v>Sell</v>
      </c>
    </row>
    <row r="2340" spans="1:8" ht="13.5" x14ac:dyDescent="0.25">
      <c r="A2340" s="3">
        <f>TITRES_STAT!B2343</f>
        <v>45412</v>
      </c>
      <c r="B2340" s="17">
        <f>TITRES_STAT!D2343</f>
        <v>3.28</v>
      </c>
      <c r="C2340" s="2">
        <f t="shared" si="216"/>
        <v>3.3372731421465152</v>
      </c>
      <c r="D2340" s="2">
        <f t="shared" si="218"/>
        <v>3.3280038018467262</v>
      </c>
      <c r="E2340" s="2">
        <f t="shared" si="217"/>
        <v>9.2693402997889862E-3</v>
      </c>
      <c r="F2340" s="2">
        <f t="shared" si="215"/>
        <v>6.6522568533483135E-3</v>
      </c>
      <c r="G2340" s="2">
        <f t="shared" ref="G2340:G2403" si="219">E2340-F2340</f>
        <v>2.6170834464406727E-3</v>
      </c>
      <c r="H2340" s="2" t="str">
        <f t="shared" ref="H2340:H2403" si="220">IF(G2340&lt;0,"Hold","Sell")</f>
        <v>Sell</v>
      </c>
    </row>
    <row r="2341" spans="1:8" ht="13.5" x14ac:dyDescent="0.25">
      <c r="A2341" s="3">
        <f>TITRES_STAT!B2344</f>
        <v>45414</v>
      </c>
      <c r="B2341" s="17">
        <f>TITRES_STAT!D2344</f>
        <v>3.25</v>
      </c>
      <c r="C2341" s="2">
        <f t="shared" si="216"/>
        <v>3.3361541972008975</v>
      </c>
      <c r="D2341" s="2">
        <f t="shared" si="218"/>
        <v>3.3222257424506725</v>
      </c>
      <c r="E2341" s="2">
        <f t="shared" si="217"/>
        <v>1.3928454750224972E-2</v>
      </c>
      <c r="F2341" s="2">
        <f t="shared" ref="F2341:F2404" si="221">(E2341*(2/(10)))+((1-(2/10))*F2340)</f>
        <v>8.1074964327236456E-3</v>
      </c>
      <c r="G2341" s="2">
        <f t="shared" si="219"/>
        <v>5.8209583175013267E-3</v>
      </c>
      <c r="H2341" s="2" t="str">
        <f t="shared" si="220"/>
        <v>Sell</v>
      </c>
    </row>
    <row r="2342" spans="1:8" ht="13.5" x14ac:dyDescent="0.25">
      <c r="A2342" s="3">
        <f>TITRES_STAT!B2345</f>
        <v>45415</v>
      </c>
      <c r="B2342" s="17">
        <f>TITRES_STAT!D2345</f>
        <v>3.28</v>
      </c>
      <c r="C2342" s="2">
        <f t="shared" si="216"/>
        <v>3.3428997053238363</v>
      </c>
      <c r="D2342" s="2">
        <f t="shared" si="218"/>
        <v>3.3190979096765485</v>
      </c>
      <c r="E2342" s="2">
        <f t="shared" si="217"/>
        <v>2.3801795647287793E-2</v>
      </c>
      <c r="F2342" s="2">
        <f t="shared" si="221"/>
        <v>1.1246356275636474E-2</v>
      </c>
      <c r="G2342" s="2">
        <f t="shared" si="219"/>
        <v>1.2555439371651319E-2</v>
      </c>
      <c r="H2342" s="2" t="str">
        <f t="shared" si="220"/>
        <v>Sell</v>
      </c>
    </row>
    <row r="2343" spans="1:8" ht="13.5" x14ac:dyDescent="0.25">
      <c r="A2343" s="3">
        <f>TITRES_STAT!B2346</f>
        <v>45418</v>
      </c>
      <c r="B2343" s="17">
        <f>TITRES_STAT!D2346</f>
        <v>3.29</v>
      </c>
      <c r="C2343" s="2">
        <f t="shared" si="216"/>
        <v>3.3455305198894001</v>
      </c>
      <c r="D2343" s="2">
        <f t="shared" si="218"/>
        <v>3.3169425089597673</v>
      </c>
      <c r="E2343" s="2">
        <f t="shared" si="217"/>
        <v>2.8588010929632812E-2</v>
      </c>
      <c r="F2343" s="2">
        <f t="shared" si="221"/>
        <v>1.4714687206435742E-2</v>
      </c>
      <c r="G2343" s="2">
        <f t="shared" si="219"/>
        <v>1.387332372319707E-2</v>
      </c>
      <c r="H2343" s="2" t="str">
        <f t="shared" si="220"/>
        <v>Sell</v>
      </c>
    </row>
    <row r="2344" spans="1:8" ht="13.5" x14ac:dyDescent="0.25">
      <c r="A2344" s="3">
        <f>TITRES_STAT!B2347</f>
        <v>45419</v>
      </c>
      <c r="B2344" s="17">
        <f>TITRES_STAT!D2347</f>
        <v>3.34</v>
      </c>
      <c r="C2344" s="2">
        <f t="shared" si="216"/>
        <v>3.3462181322141076</v>
      </c>
      <c r="D2344" s="2">
        <f t="shared" si="218"/>
        <v>3.3186504712590437</v>
      </c>
      <c r="E2344" s="2">
        <f t="shared" si="217"/>
        <v>2.7567660955063911E-2</v>
      </c>
      <c r="F2344" s="2">
        <f t="shared" si="221"/>
        <v>1.7285281956161379E-2</v>
      </c>
      <c r="G2344" s="2">
        <f t="shared" si="219"/>
        <v>1.0282378998902532E-2</v>
      </c>
      <c r="H2344" s="2" t="str">
        <f t="shared" si="220"/>
        <v>Sell</v>
      </c>
    </row>
    <row r="2345" spans="1:8" ht="13.5" x14ac:dyDescent="0.25">
      <c r="A2345" s="3">
        <f>TITRES_STAT!B2348</f>
        <v>45420</v>
      </c>
      <c r="B2345" s="17">
        <f>TITRES_STAT!D2348</f>
        <v>3.38</v>
      </c>
      <c r="C2345" s="2">
        <f t="shared" si="216"/>
        <v>3.3375691887965528</v>
      </c>
      <c r="D2345" s="2">
        <f t="shared" si="218"/>
        <v>3.3231948807954108</v>
      </c>
      <c r="E2345" s="2">
        <f t="shared" si="217"/>
        <v>1.4374308001142033E-2</v>
      </c>
      <c r="F2345" s="2">
        <f t="shared" si="221"/>
        <v>1.6703087165157511E-2</v>
      </c>
      <c r="G2345" s="2">
        <f t="shared" si="219"/>
        <v>-2.3287791640154779E-3</v>
      </c>
      <c r="H2345" s="2" t="str">
        <f t="shared" si="220"/>
        <v>Hold</v>
      </c>
    </row>
    <row r="2346" spans="1:8" ht="13.5" x14ac:dyDescent="0.25">
      <c r="A2346" s="3">
        <f>TITRES_STAT!B2349</f>
        <v>45421</v>
      </c>
      <c r="B2346" s="17">
        <f>TITRES_STAT!D2349</f>
        <v>3.57</v>
      </c>
      <c r="C2346" s="2">
        <f t="shared" si="216"/>
        <v>3.3179431597509295</v>
      </c>
      <c r="D2346" s="2">
        <f t="shared" si="218"/>
        <v>3.3414767414772322</v>
      </c>
      <c r="E2346" s="2">
        <f t="shared" si="217"/>
        <v>-2.353358172630271E-2</v>
      </c>
      <c r="F2346" s="2">
        <f t="shared" si="221"/>
        <v>8.6557533868654671E-3</v>
      </c>
      <c r="G2346" s="2">
        <f t="shared" si="219"/>
        <v>-3.2189335113168176E-2</v>
      </c>
      <c r="H2346" s="2" t="str">
        <f t="shared" si="220"/>
        <v>Hold</v>
      </c>
    </row>
    <row r="2347" spans="1:8" ht="13.5" x14ac:dyDescent="0.25">
      <c r="A2347" s="3">
        <f>TITRES_STAT!B2350</f>
        <v>45422</v>
      </c>
      <c r="B2347" s="17">
        <f>TITRES_STAT!D2350</f>
        <v>3.62</v>
      </c>
      <c r="C2347" s="2">
        <f t="shared" si="216"/>
        <v>3.31364421209694</v>
      </c>
      <c r="D2347" s="2">
        <f t="shared" si="218"/>
        <v>3.3621080939604</v>
      </c>
      <c r="E2347" s="2">
        <f t="shared" si="217"/>
        <v>-4.8463881863459957E-2</v>
      </c>
      <c r="F2347" s="2">
        <f t="shared" si="221"/>
        <v>-2.7681736631996181E-3</v>
      </c>
      <c r="G2347" s="2">
        <f t="shared" si="219"/>
        <v>-4.5695708200260338E-2</v>
      </c>
      <c r="H2347" s="2" t="str">
        <f t="shared" si="220"/>
        <v>Hold</v>
      </c>
    </row>
    <row r="2348" spans="1:8" ht="13.5" x14ac:dyDescent="0.25">
      <c r="A2348" s="3">
        <f>TITRES_STAT!B2351</f>
        <v>45425</v>
      </c>
      <c r="B2348" s="17">
        <f>TITRES_STAT!D2351</f>
        <v>3.5</v>
      </c>
      <c r="C2348" s="2">
        <f t="shared" si="216"/>
        <v>3.3115451025435645</v>
      </c>
      <c r="D2348" s="2">
        <f t="shared" si="218"/>
        <v>3.3723223092225925</v>
      </c>
      <c r="E2348" s="2">
        <f t="shared" si="217"/>
        <v>-6.0777206679027973E-2</v>
      </c>
      <c r="F2348" s="2">
        <f t="shared" si="221"/>
        <v>-1.4369980266365288E-2</v>
      </c>
      <c r="G2348" s="2">
        <f t="shared" si="219"/>
        <v>-4.6407226412662685E-2</v>
      </c>
      <c r="H2348" s="2" t="str">
        <f t="shared" si="220"/>
        <v>Hold</v>
      </c>
    </row>
    <row r="2349" spans="1:8" ht="13.5" x14ac:dyDescent="0.25">
      <c r="A2349" s="3">
        <f>TITRES_STAT!B2352</f>
        <v>45426</v>
      </c>
      <c r="B2349" s="17">
        <f>TITRES_STAT!D2352</f>
        <v>3.42</v>
      </c>
      <c r="C2349" s="2">
        <f t="shared" si="216"/>
        <v>3.3082304713830162</v>
      </c>
      <c r="D2349" s="2">
        <f t="shared" si="218"/>
        <v>3.3758539900209192</v>
      </c>
      <c r="E2349" s="2">
        <f t="shared" si="217"/>
        <v>-6.7623518637903057E-2</v>
      </c>
      <c r="F2349" s="2">
        <f t="shared" si="221"/>
        <v>-2.5020687940672845E-2</v>
      </c>
      <c r="G2349" s="2">
        <f t="shared" si="219"/>
        <v>-4.2602830697230212E-2</v>
      </c>
      <c r="H2349" s="2" t="str">
        <f t="shared" si="220"/>
        <v>Hold</v>
      </c>
    </row>
    <row r="2350" spans="1:8" ht="13.5" x14ac:dyDescent="0.25">
      <c r="A2350" s="3">
        <f>TITRES_STAT!B2353</f>
        <v>45427</v>
      </c>
      <c r="B2350" s="17">
        <f>TITRES_STAT!D2353</f>
        <v>3.34</v>
      </c>
      <c r="C2350" s="2">
        <f t="shared" si="216"/>
        <v>3.3038873219394751</v>
      </c>
      <c r="D2350" s="2">
        <f t="shared" si="218"/>
        <v>3.3731981389082586</v>
      </c>
      <c r="E2350" s="2">
        <f t="shared" si="217"/>
        <v>-6.9310816968783495E-2</v>
      </c>
      <c r="F2350" s="2">
        <f t="shared" si="221"/>
        <v>-3.3878713746294975E-2</v>
      </c>
      <c r="G2350" s="2">
        <f t="shared" si="219"/>
        <v>-3.543210322248852E-2</v>
      </c>
      <c r="H2350" s="2" t="str">
        <f t="shared" si="220"/>
        <v>Hold</v>
      </c>
    </row>
    <row r="2351" spans="1:8" ht="13.5" x14ac:dyDescent="0.25">
      <c r="A2351" s="3">
        <f>TITRES_STAT!B2354</f>
        <v>45428</v>
      </c>
      <c r="B2351" s="17">
        <f>TITRES_STAT!D2354</f>
        <v>3.33</v>
      </c>
      <c r="C2351" s="2">
        <f t="shared" si="216"/>
        <v>3.2955969647180172</v>
      </c>
      <c r="D2351" s="2">
        <f t="shared" si="218"/>
        <v>3.3699982767669061</v>
      </c>
      <c r="E2351" s="2">
        <f t="shared" si="217"/>
        <v>-7.440131204888889E-2</v>
      </c>
      <c r="F2351" s="2">
        <f t="shared" si="221"/>
        <v>-4.1983233406813758E-2</v>
      </c>
      <c r="G2351" s="2">
        <f t="shared" si="219"/>
        <v>-3.2418078642075132E-2</v>
      </c>
      <c r="H2351" s="2" t="str">
        <f t="shared" si="220"/>
        <v>Hold</v>
      </c>
    </row>
    <row r="2352" spans="1:8" ht="13.5" x14ac:dyDescent="0.25">
      <c r="A2352" s="3">
        <f>TITRES_STAT!B2355</f>
        <v>45429</v>
      </c>
      <c r="B2352" s="17">
        <f>TITRES_STAT!D2355</f>
        <v>3.24</v>
      </c>
      <c r="C2352" s="2">
        <f t="shared" si="216"/>
        <v>3.2931974316844763</v>
      </c>
      <c r="D2352" s="2">
        <f t="shared" si="218"/>
        <v>3.3603687747841722</v>
      </c>
      <c r="E2352" s="2">
        <f t="shared" si="217"/>
        <v>-6.7171343099695857E-2</v>
      </c>
      <c r="F2352" s="2">
        <f t="shared" si="221"/>
        <v>-4.7020855345390175E-2</v>
      </c>
      <c r="G2352" s="2">
        <f t="shared" si="219"/>
        <v>-2.0150487754305682E-2</v>
      </c>
      <c r="H2352" s="2" t="str">
        <f t="shared" si="220"/>
        <v>Hold</v>
      </c>
    </row>
    <row r="2353" spans="1:8" ht="13.5" x14ac:dyDescent="0.25">
      <c r="A2353" s="3">
        <f>TITRES_STAT!B2356</f>
        <v>45432</v>
      </c>
      <c r="B2353" s="17">
        <f>TITRES_STAT!D2356</f>
        <v>3.24</v>
      </c>
      <c r="C2353" s="2">
        <f t="shared" si="216"/>
        <v>3.292705519117634</v>
      </c>
      <c r="D2353" s="2">
        <f t="shared" si="218"/>
        <v>3.3514525692446036</v>
      </c>
      <c r="E2353" s="2">
        <f t="shared" si="217"/>
        <v>-5.8747050126969569E-2</v>
      </c>
      <c r="F2353" s="2">
        <f t="shared" si="221"/>
        <v>-4.9366094301706062E-2</v>
      </c>
      <c r="G2353" s="2">
        <f t="shared" si="219"/>
        <v>-9.3809558252635067E-3</v>
      </c>
      <c r="H2353" s="2" t="str">
        <f t="shared" si="220"/>
        <v>Hold</v>
      </c>
    </row>
    <row r="2354" spans="1:8" ht="13.5" x14ac:dyDescent="0.25">
      <c r="A2354" s="3">
        <f>TITRES_STAT!B2357</f>
        <v>45433</v>
      </c>
      <c r="B2354" s="17">
        <f>TITRES_STAT!D2357</f>
        <v>3.18</v>
      </c>
      <c r="C2354" s="2">
        <f t="shared" si="216"/>
        <v>3.2999815930995364</v>
      </c>
      <c r="D2354" s="2">
        <f t="shared" si="218"/>
        <v>3.3387523789301885</v>
      </c>
      <c r="E2354" s="2">
        <f t="shared" si="217"/>
        <v>-3.8770785830652077E-2</v>
      </c>
      <c r="F2354" s="2">
        <f t="shared" si="221"/>
        <v>-4.7247032607495271E-2</v>
      </c>
      <c r="G2354" s="2">
        <f t="shared" si="219"/>
        <v>8.4762467768431937E-3</v>
      </c>
      <c r="H2354" s="2" t="str">
        <f t="shared" si="220"/>
        <v>Sell</v>
      </c>
    </row>
    <row r="2355" spans="1:8" ht="13.5" x14ac:dyDescent="0.25">
      <c r="A2355" s="3">
        <f>TITRES_STAT!B2358</f>
        <v>45434</v>
      </c>
      <c r="B2355" s="17">
        <f>TITRES_STAT!D2358</f>
        <v>3.19</v>
      </c>
      <c r="C2355" s="2">
        <f t="shared" si="216"/>
        <v>3.3122921172380693</v>
      </c>
      <c r="D2355" s="2">
        <f t="shared" si="218"/>
        <v>3.327733684194619</v>
      </c>
      <c r="E2355" s="2">
        <f t="shared" si="217"/>
        <v>-1.5441566956549746E-2</v>
      </c>
      <c r="F2355" s="2">
        <f t="shared" si="221"/>
        <v>-4.088593947730617E-2</v>
      </c>
      <c r="G2355" s="2">
        <f t="shared" si="219"/>
        <v>2.5444372520756424E-2</v>
      </c>
      <c r="H2355" s="2" t="str">
        <f t="shared" si="220"/>
        <v>Sell</v>
      </c>
    </row>
    <row r="2356" spans="1:8" ht="13.5" x14ac:dyDescent="0.25">
      <c r="A2356" s="3">
        <f>TITRES_STAT!B2359</f>
        <v>45435</v>
      </c>
      <c r="B2356" s="17">
        <f>TITRES_STAT!D2359</f>
        <v>3.2</v>
      </c>
      <c r="C2356" s="2">
        <f t="shared" si="216"/>
        <v>3.3519394838168282</v>
      </c>
      <c r="D2356" s="2">
        <f t="shared" si="218"/>
        <v>3.3182719298098324</v>
      </c>
      <c r="E2356" s="2">
        <f t="shared" si="217"/>
        <v>3.3667554006995726E-2</v>
      </c>
      <c r="F2356" s="2">
        <f t="shared" si="221"/>
        <v>-2.5975240780445788E-2</v>
      </c>
      <c r="G2356" s="2">
        <f t="shared" si="219"/>
        <v>5.9642794787441514E-2</v>
      </c>
      <c r="H2356" s="2" t="str">
        <f t="shared" si="220"/>
        <v>Sell</v>
      </c>
    </row>
    <row r="2357" spans="1:8" ht="13.5" x14ac:dyDescent="0.25">
      <c r="A2357" s="3">
        <f>TITRES_STAT!B2360</f>
        <v>45436</v>
      </c>
      <c r="B2357" s="17">
        <f>TITRES_STAT!D2360</f>
        <v>3.17</v>
      </c>
      <c r="C2357" s="2">
        <f t="shared" si="216"/>
        <v>3.3931795632296238</v>
      </c>
      <c r="D2357" s="2">
        <f t="shared" si="218"/>
        <v>3.3072888238979932</v>
      </c>
      <c r="E2357" s="2">
        <f t="shared" si="217"/>
        <v>8.5890739331630606E-2</v>
      </c>
      <c r="F2357" s="2">
        <f t="shared" si="221"/>
        <v>-3.6020447580305086E-3</v>
      </c>
      <c r="G2357" s="2">
        <f t="shared" si="219"/>
        <v>8.9492784089661118E-2</v>
      </c>
      <c r="H2357" s="2" t="str">
        <f t="shared" si="220"/>
        <v>Sell</v>
      </c>
    </row>
    <row r="2358" spans="1:8" ht="13.5" x14ac:dyDescent="0.25">
      <c r="A2358" s="3">
        <f>TITRES_STAT!B2361</f>
        <v>45439</v>
      </c>
      <c r="B2358" s="17">
        <f>TITRES_STAT!D2361</f>
        <v>3.16</v>
      </c>
      <c r="C2358" s="2">
        <f t="shared" si="216"/>
        <v>3.4096134765789126</v>
      </c>
      <c r="D2358" s="2">
        <f t="shared" si="218"/>
        <v>3.2963785406462902</v>
      </c>
      <c r="E2358" s="2">
        <f t="shared" si="217"/>
        <v>0.11323493593262235</v>
      </c>
      <c r="F2358" s="2">
        <f t="shared" si="221"/>
        <v>1.9765351380100063E-2</v>
      </c>
      <c r="G2358" s="2">
        <f t="shared" si="219"/>
        <v>9.3469584552522286E-2</v>
      </c>
      <c r="H2358" s="2" t="str">
        <f t="shared" si="220"/>
        <v>Sell</v>
      </c>
    </row>
    <row r="2359" spans="1:8" ht="13.5" x14ac:dyDescent="0.25">
      <c r="A2359" s="3">
        <f>TITRES_STAT!B2362</f>
        <v>45440</v>
      </c>
      <c r="B2359" s="17">
        <f>TITRES_STAT!D2362</f>
        <v>3.2</v>
      </c>
      <c r="C2359" s="2">
        <f t="shared" si="216"/>
        <v>3.4112114032590801</v>
      </c>
      <c r="D2359" s="2">
        <f t="shared" si="218"/>
        <v>3.2892393894873058</v>
      </c>
      <c r="E2359" s="2">
        <f t="shared" si="217"/>
        <v>0.12197201377177436</v>
      </c>
      <c r="F2359" s="2">
        <f t="shared" si="221"/>
        <v>4.0206683858434927E-2</v>
      </c>
      <c r="G2359" s="2">
        <f t="shared" si="219"/>
        <v>8.176532991333943E-2</v>
      </c>
      <c r="H2359" s="2" t="str">
        <f t="shared" si="220"/>
        <v>Sell</v>
      </c>
    </row>
    <row r="2360" spans="1:8" ht="13.5" x14ac:dyDescent="0.25">
      <c r="A2360" s="3">
        <f>TITRES_STAT!B2363</f>
        <v>45441</v>
      </c>
      <c r="B2360" s="17">
        <f>TITRES_STAT!D2363</f>
        <v>3.17</v>
      </c>
      <c r="C2360" s="2">
        <f t="shared" si="216"/>
        <v>3.400255802757683</v>
      </c>
      <c r="D2360" s="2">
        <f t="shared" si="218"/>
        <v>3.2804068421178756</v>
      </c>
      <c r="E2360" s="2">
        <f t="shared" si="217"/>
        <v>0.11984896063980743</v>
      </c>
      <c r="F2360" s="2">
        <f t="shared" si="221"/>
        <v>5.6135139214709431E-2</v>
      </c>
      <c r="G2360" s="2">
        <f t="shared" si="219"/>
        <v>6.3713821425098002E-2</v>
      </c>
      <c r="H2360" s="2" t="str">
        <f t="shared" si="220"/>
        <v>Sell</v>
      </c>
    </row>
    <row r="2361" spans="1:8" ht="13.5" x14ac:dyDescent="0.25">
      <c r="A2361" s="3">
        <f>TITRES_STAT!B2364</f>
        <v>45442</v>
      </c>
      <c r="B2361" s="17">
        <f>TITRES_STAT!D2364</f>
        <v>3.18</v>
      </c>
      <c r="C2361" s="2">
        <f t="shared" si="216"/>
        <v>3.3894472177180397</v>
      </c>
      <c r="D2361" s="2">
        <f t="shared" si="218"/>
        <v>3.272969298257292</v>
      </c>
      <c r="E2361" s="2">
        <f t="shared" si="217"/>
        <v>0.1164779194607477</v>
      </c>
      <c r="F2361" s="2">
        <f t="shared" si="221"/>
        <v>6.8203695263917091E-2</v>
      </c>
      <c r="G2361" s="2">
        <f t="shared" si="219"/>
        <v>4.8274224196830612E-2</v>
      </c>
      <c r="H2361" s="2" t="str">
        <f t="shared" si="220"/>
        <v>Sell</v>
      </c>
    </row>
    <row r="2362" spans="1:8" ht="13.5" x14ac:dyDescent="0.25">
      <c r="A2362" s="3">
        <f>TITRES_STAT!B2365</f>
        <v>45443</v>
      </c>
      <c r="B2362" s="17">
        <f>TITRES_STAT!D2365</f>
        <v>3.29</v>
      </c>
      <c r="C2362" s="2">
        <f t="shared" si="216"/>
        <v>3.3664553380691107</v>
      </c>
      <c r="D2362" s="2">
        <f t="shared" si="218"/>
        <v>3.2742308317197151</v>
      </c>
      <c r="E2362" s="2">
        <f t="shared" si="217"/>
        <v>9.2224506349395607E-2</v>
      </c>
      <c r="F2362" s="2">
        <f t="shared" si="221"/>
        <v>7.3007857481012794E-2</v>
      </c>
      <c r="G2362" s="2">
        <f t="shared" si="219"/>
        <v>1.9216648868382813E-2</v>
      </c>
      <c r="H2362" s="2" t="str">
        <f t="shared" si="220"/>
        <v>Sell</v>
      </c>
    </row>
    <row r="2363" spans="1:8" ht="13.5" x14ac:dyDescent="0.25">
      <c r="A2363" s="3">
        <f>TITRES_STAT!B2366</f>
        <v>45446</v>
      </c>
      <c r="B2363" s="17">
        <f>TITRES_STAT!D2366</f>
        <v>3.3</v>
      </c>
      <c r="C2363" s="2">
        <f t="shared" si="216"/>
        <v>3.3470006706738626</v>
      </c>
      <c r="D2363" s="2">
        <f t="shared" si="218"/>
        <v>3.2761396589997362</v>
      </c>
      <c r="E2363" s="2">
        <f t="shared" si="217"/>
        <v>7.0861011674126395E-2</v>
      </c>
      <c r="F2363" s="2">
        <f t="shared" si="221"/>
        <v>7.2578488319635509E-2</v>
      </c>
      <c r="G2363" s="2">
        <f t="shared" si="219"/>
        <v>-1.7174766455091139E-3</v>
      </c>
      <c r="H2363" s="2" t="str">
        <f t="shared" si="220"/>
        <v>Hold</v>
      </c>
    </row>
    <row r="2364" spans="1:8" ht="13.5" x14ac:dyDescent="0.25">
      <c r="A2364" s="3">
        <f>TITRES_STAT!B2367</f>
        <v>45447</v>
      </c>
      <c r="B2364" s="17">
        <f>TITRES_STAT!D2367</f>
        <v>3.3</v>
      </c>
      <c r="C2364" s="2">
        <f t="shared" si="216"/>
        <v>3.3213082598009609</v>
      </c>
      <c r="D2364" s="2">
        <f t="shared" si="218"/>
        <v>3.2779070916664224</v>
      </c>
      <c r="E2364" s="2">
        <f t="shared" si="217"/>
        <v>4.3401168134538537E-2</v>
      </c>
      <c r="F2364" s="2">
        <f t="shared" si="221"/>
        <v>6.6743024282616109E-2</v>
      </c>
      <c r="G2364" s="2">
        <f t="shared" si="219"/>
        <v>-2.3341856148077572E-2</v>
      </c>
      <c r="H2364" s="2" t="str">
        <f t="shared" si="220"/>
        <v>Hold</v>
      </c>
    </row>
    <row r="2365" spans="1:8" ht="13.5" x14ac:dyDescent="0.25">
      <c r="A2365" s="3">
        <f>TITRES_STAT!B2368</f>
        <v>45448</v>
      </c>
      <c r="B2365" s="17">
        <f>TITRES_STAT!D2368</f>
        <v>3.34</v>
      </c>
      <c r="C2365" s="2">
        <f t="shared" si="216"/>
        <v>3.3011069890623514</v>
      </c>
      <c r="D2365" s="2">
        <f t="shared" si="218"/>
        <v>3.2825065663577986</v>
      </c>
      <c r="E2365" s="2">
        <f t="shared" si="217"/>
        <v>1.8600422704552866E-2</v>
      </c>
      <c r="F2365" s="2">
        <f t="shared" si="221"/>
        <v>5.711450396700346E-2</v>
      </c>
      <c r="G2365" s="2">
        <f t="shared" si="219"/>
        <v>-3.8514081262450595E-2</v>
      </c>
      <c r="H2365" s="2" t="str">
        <f t="shared" si="220"/>
        <v>Hold</v>
      </c>
    </row>
    <row r="2366" spans="1:8" ht="13.5" x14ac:dyDescent="0.25">
      <c r="A2366" s="3">
        <f>TITRES_STAT!B2369</f>
        <v>45449</v>
      </c>
      <c r="B2366" s="17">
        <f>TITRES_STAT!D2369</f>
        <v>3.25</v>
      </c>
      <c r="C2366" s="2">
        <f t="shared" si="216"/>
        <v>3.2855520676681436</v>
      </c>
      <c r="D2366" s="2">
        <f t="shared" si="218"/>
        <v>3.2800986725535175</v>
      </c>
      <c r="E2366" s="2">
        <f t="shared" si="217"/>
        <v>5.4533951146260584E-3</v>
      </c>
      <c r="F2366" s="2">
        <f t="shared" si="221"/>
        <v>4.6782282196527983E-2</v>
      </c>
      <c r="G2366" s="2">
        <f t="shared" si="219"/>
        <v>-4.1328887081901924E-2</v>
      </c>
      <c r="H2366" s="2" t="str">
        <f t="shared" si="220"/>
        <v>Hold</v>
      </c>
    </row>
    <row r="2367" spans="1:8" ht="13.5" x14ac:dyDescent="0.25">
      <c r="A2367" s="3">
        <f>TITRES_STAT!B2370</f>
        <v>45450</v>
      </c>
      <c r="B2367" s="17">
        <f>TITRES_STAT!D2370</f>
        <v>3.24</v>
      </c>
      <c r="C2367" s="2">
        <f t="shared" si="216"/>
        <v>3.267774826488429</v>
      </c>
      <c r="D2367" s="2">
        <f t="shared" si="218"/>
        <v>3.2771284005125159</v>
      </c>
      <c r="E2367" s="2">
        <f t="shared" si="217"/>
        <v>-9.3535740240868748E-3</v>
      </c>
      <c r="F2367" s="2">
        <f t="shared" si="221"/>
        <v>3.555511095240501E-2</v>
      </c>
      <c r="G2367" s="2">
        <f t="shared" si="219"/>
        <v>-4.4908684976491885E-2</v>
      </c>
      <c r="H2367" s="2" t="str">
        <f t="shared" si="220"/>
        <v>Hold</v>
      </c>
    </row>
    <row r="2368" spans="1:8" ht="13.5" x14ac:dyDescent="0.25">
      <c r="A2368" s="3">
        <f>TITRES_STAT!B2371</f>
        <v>45453</v>
      </c>
      <c r="B2368" s="17">
        <f>TITRES_STAT!D2371</f>
        <v>3.15</v>
      </c>
      <c r="C2368" s="2">
        <f t="shared" si="216"/>
        <v>3.2511940839517477</v>
      </c>
      <c r="D2368" s="2">
        <f t="shared" si="218"/>
        <v>3.2677114819560331</v>
      </c>
      <c r="E2368" s="2">
        <f t="shared" si="217"/>
        <v>-1.6517398004285422E-2</v>
      </c>
      <c r="F2368" s="2">
        <f t="shared" si="221"/>
        <v>2.5140609161066925E-2</v>
      </c>
      <c r="G2368" s="2">
        <f t="shared" si="219"/>
        <v>-4.1658007165352347E-2</v>
      </c>
      <c r="H2368" s="2" t="str">
        <f t="shared" si="220"/>
        <v>Hold</v>
      </c>
    </row>
    <row r="2369" spans="1:8" ht="13.5" x14ac:dyDescent="0.25">
      <c r="A2369" s="3">
        <f>TITRES_STAT!B2372</f>
        <v>45454</v>
      </c>
      <c r="B2369" s="17">
        <f>TITRES_STAT!D2372</f>
        <v>3.09</v>
      </c>
      <c r="C2369" s="2">
        <f t="shared" si="216"/>
        <v>3.2433180710360943</v>
      </c>
      <c r="D2369" s="2">
        <f t="shared" si="218"/>
        <v>3.2545476684778083</v>
      </c>
      <c r="E2369" s="2">
        <f t="shared" si="217"/>
        <v>-1.1229597441714034E-2</v>
      </c>
      <c r="F2369" s="2">
        <f t="shared" si="221"/>
        <v>1.7866567840510734E-2</v>
      </c>
      <c r="G2369" s="2">
        <f t="shared" si="219"/>
        <v>-2.9096165282224768E-2</v>
      </c>
      <c r="H2369" s="2" t="str">
        <f t="shared" si="220"/>
        <v>Hold</v>
      </c>
    </row>
    <row r="2370" spans="1:8" ht="13.5" x14ac:dyDescent="0.25">
      <c r="A2370" s="3">
        <f>TITRES_STAT!B2373</f>
        <v>45455</v>
      </c>
      <c r="B2370" s="17">
        <f>TITRES_STAT!D2373</f>
        <v>3.06</v>
      </c>
      <c r="C2370" s="2">
        <f t="shared" si="216"/>
        <v>3.2320383677997722</v>
      </c>
      <c r="D2370" s="2">
        <f t="shared" si="218"/>
        <v>3.2401367300720447</v>
      </c>
      <c r="E2370" s="2">
        <f t="shared" si="217"/>
        <v>-8.0983622722725634E-3</v>
      </c>
      <c r="F2370" s="2">
        <f t="shared" si="221"/>
        <v>1.2673581817954074E-2</v>
      </c>
      <c r="G2370" s="2">
        <f t="shared" si="219"/>
        <v>-2.0771944090226639E-2</v>
      </c>
      <c r="H2370" s="2" t="str">
        <f t="shared" si="220"/>
        <v>Hold</v>
      </c>
    </row>
    <row r="2371" spans="1:8" ht="13.5" x14ac:dyDescent="0.25">
      <c r="A2371" s="3">
        <f>TITRES_STAT!B2374</f>
        <v>45456</v>
      </c>
      <c r="B2371" s="17">
        <f>TITRES_STAT!D2374</f>
        <v>3.06</v>
      </c>
      <c r="C2371" s="2">
        <f t="shared" si="216"/>
        <v>3.2240324650613457</v>
      </c>
      <c r="D2371" s="2">
        <f t="shared" si="218"/>
        <v>3.2267932685852263</v>
      </c>
      <c r="E2371" s="2">
        <f t="shared" si="217"/>
        <v>-2.7608035238806394E-3</v>
      </c>
      <c r="F2371" s="2">
        <f t="shared" si="221"/>
        <v>9.5867047495871317E-3</v>
      </c>
      <c r="G2371" s="2">
        <f t="shared" si="219"/>
        <v>-1.2347508273467771E-2</v>
      </c>
      <c r="H2371" s="2" t="str">
        <f t="shared" si="220"/>
        <v>Hold</v>
      </c>
    </row>
    <row r="2372" spans="1:8" ht="13.5" x14ac:dyDescent="0.25">
      <c r="A2372" s="3">
        <f>TITRES_STAT!B2375</f>
        <v>45457</v>
      </c>
      <c r="B2372" s="17">
        <f>TITRES_STAT!D2375</f>
        <v>3.06</v>
      </c>
      <c r="C2372" s="2">
        <f t="shared" si="216"/>
        <v>3.2341813165903694</v>
      </c>
      <c r="D2372" s="2">
        <f t="shared" si="218"/>
        <v>3.214438211652987</v>
      </c>
      <c r="E2372" s="2">
        <f t="shared" si="217"/>
        <v>1.9743104937382405E-2</v>
      </c>
      <c r="F2372" s="2">
        <f t="shared" si="221"/>
        <v>1.1617984787146186E-2</v>
      </c>
      <c r="G2372" s="2">
        <f t="shared" si="219"/>
        <v>8.1251201502362189E-3</v>
      </c>
      <c r="H2372" s="2" t="str">
        <f t="shared" si="220"/>
        <v>Sell</v>
      </c>
    </row>
    <row r="2373" spans="1:8" ht="13.5" x14ac:dyDescent="0.25">
      <c r="A2373" s="3">
        <f>TITRES_STAT!B2376</f>
        <v>45461</v>
      </c>
      <c r="B2373" s="17">
        <f>TITRES_STAT!D2376</f>
        <v>3.08</v>
      </c>
      <c r="C2373" s="2">
        <f t="shared" si="216"/>
        <v>3.2443072678841589</v>
      </c>
      <c r="D2373" s="2">
        <f t="shared" si="218"/>
        <v>3.2044798256046176</v>
      </c>
      <c r="E2373" s="2">
        <f t="shared" si="217"/>
        <v>3.982744227954127E-2</v>
      </c>
      <c r="F2373" s="2">
        <f t="shared" si="221"/>
        <v>1.7259876285625204E-2</v>
      </c>
      <c r="G2373" s="2">
        <f t="shared" si="219"/>
        <v>2.2567565993916065E-2</v>
      </c>
      <c r="H2373" s="2" t="str">
        <f t="shared" si="220"/>
        <v>Sell</v>
      </c>
    </row>
    <row r="2374" spans="1:8" ht="13.5" x14ac:dyDescent="0.25">
      <c r="A2374" s="3">
        <f>TITRES_STAT!B2377</f>
        <v>45462</v>
      </c>
      <c r="B2374" s="17">
        <f>TITRES_STAT!D2377</f>
        <v>3.08</v>
      </c>
      <c r="C2374" s="2">
        <f t="shared" si="216"/>
        <v>3.2528753805173651</v>
      </c>
      <c r="D2374" s="2">
        <f t="shared" si="218"/>
        <v>3.1952590977820532</v>
      </c>
      <c r="E2374" s="2">
        <f t="shared" si="217"/>
        <v>5.7616282735311941E-2</v>
      </c>
      <c r="F2374" s="2">
        <f t="shared" si="221"/>
        <v>2.5331157575562556E-2</v>
      </c>
      <c r="G2374" s="2">
        <f t="shared" si="219"/>
        <v>3.2285125159749385E-2</v>
      </c>
      <c r="H2374" s="2" t="str">
        <f t="shared" si="220"/>
        <v>Sell</v>
      </c>
    </row>
    <row r="2375" spans="1:8" ht="13.5" x14ac:dyDescent="0.25">
      <c r="A2375" s="3">
        <f>TITRES_STAT!B2378</f>
        <v>45463</v>
      </c>
      <c r="B2375" s="17">
        <f>TITRES_STAT!D2378</f>
        <v>3.08</v>
      </c>
      <c r="C2375" s="2">
        <f t="shared" si="216"/>
        <v>3.2662791681300778</v>
      </c>
      <c r="D2375" s="2">
        <f t="shared" si="218"/>
        <v>3.1867213868352344</v>
      </c>
      <c r="E2375" s="2">
        <f t="shared" si="217"/>
        <v>7.9557781294843366E-2</v>
      </c>
      <c r="F2375" s="2">
        <f t="shared" si="221"/>
        <v>3.6176482319418723E-2</v>
      </c>
      <c r="G2375" s="2">
        <f t="shared" si="219"/>
        <v>4.3381298975424643E-2</v>
      </c>
      <c r="H2375" s="2" t="str">
        <f t="shared" si="220"/>
        <v>Sell</v>
      </c>
    </row>
    <row r="2376" spans="1:8" ht="13.5" x14ac:dyDescent="0.25">
      <c r="A2376" s="3">
        <f>TITRES_STAT!B2379</f>
        <v>45464</v>
      </c>
      <c r="B2376" s="17">
        <f>TITRES_STAT!D2379</f>
        <v>3.05</v>
      </c>
      <c r="C2376" s="2">
        <f t="shared" si="216"/>
        <v>3.2637746807254504</v>
      </c>
      <c r="D2376" s="2">
        <f t="shared" si="218"/>
        <v>3.1765938766992909</v>
      </c>
      <c r="E2376" s="2">
        <f t="shared" si="217"/>
        <v>8.7180804026159464E-2</v>
      </c>
      <c r="F2376" s="2">
        <f t="shared" si="221"/>
        <v>4.6377346660766872E-2</v>
      </c>
      <c r="G2376" s="2">
        <f t="shared" si="219"/>
        <v>4.0803457365392592E-2</v>
      </c>
      <c r="H2376" s="2" t="str">
        <f t="shared" si="220"/>
        <v>Sell</v>
      </c>
    </row>
    <row r="2377" spans="1:8" ht="13.5" x14ac:dyDescent="0.25">
      <c r="A2377" s="3">
        <f>TITRES_STAT!B2380</f>
        <v>45467</v>
      </c>
      <c r="B2377" s="17">
        <f>TITRES_STAT!D2380</f>
        <v>3.08</v>
      </c>
      <c r="C2377" s="2">
        <f t="shared" si="216"/>
        <v>3.2601170375369195</v>
      </c>
      <c r="D2377" s="2">
        <f t="shared" si="218"/>
        <v>3.1694387747215655</v>
      </c>
      <c r="E2377" s="2">
        <f t="shared" si="217"/>
        <v>9.067826281535396E-2</v>
      </c>
      <c r="F2377" s="2">
        <f t="shared" si="221"/>
        <v>5.5237529891684289E-2</v>
      </c>
      <c r="G2377" s="2">
        <f t="shared" si="219"/>
        <v>3.5440732923669671E-2</v>
      </c>
      <c r="H2377" s="2" t="str">
        <f t="shared" si="220"/>
        <v>Sell</v>
      </c>
    </row>
    <row r="2378" spans="1:8" ht="13.5" x14ac:dyDescent="0.25">
      <c r="A2378" s="3">
        <f>TITRES_STAT!B2381</f>
        <v>45468</v>
      </c>
      <c r="B2378" s="17">
        <f>TITRES_STAT!D2381</f>
        <v>3.08</v>
      </c>
      <c r="C2378" s="2">
        <f t="shared" si="216"/>
        <v>3.2431759548389318</v>
      </c>
      <c r="D2378" s="2">
        <f t="shared" si="218"/>
        <v>3.1628136802977456</v>
      </c>
      <c r="E2378" s="2">
        <f t="shared" si="217"/>
        <v>8.0362274541186274E-2</v>
      </c>
      <c r="F2378" s="2">
        <f t="shared" si="221"/>
        <v>6.026247882158469E-2</v>
      </c>
      <c r="G2378" s="2">
        <f t="shared" si="219"/>
        <v>2.0099795719601583E-2</v>
      </c>
      <c r="H2378" s="2" t="str">
        <f t="shared" si="220"/>
        <v>Sell</v>
      </c>
    </row>
    <row r="2379" spans="1:8" ht="13.5" x14ac:dyDescent="0.25">
      <c r="A2379" s="3">
        <f>TITRES_STAT!B2382</f>
        <v>45469</v>
      </c>
      <c r="B2379" s="17">
        <f>TITRES_STAT!D2382</f>
        <v>3.08</v>
      </c>
      <c r="C2379" s="2">
        <f t="shared" si="216"/>
        <v>3.2196104233252498</v>
      </c>
      <c r="D2379" s="2">
        <f t="shared" si="218"/>
        <v>3.1566793336090235</v>
      </c>
      <c r="E2379" s="2">
        <f t="shared" si="217"/>
        <v>6.2931089716226296E-2</v>
      </c>
      <c r="F2379" s="2">
        <f t="shared" si="221"/>
        <v>6.0796201000513014E-2</v>
      </c>
      <c r="G2379" s="2">
        <f t="shared" si="219"/>
        <v>2.1348887157132818E-3</v>
      </c>
      <c r="H2379" s="2" t="str">
        <f t="shared" si="220"/>
        <v>Sell</v>
      </c>
    </row>
    <row r="2380" spans="1:8" ht="13.5" x14ac:dyDescent="0.25">
      <c r="A2380" s="3">
        <f>TITRES_STAT!B2383</f>
        <v>45470</v>
      </c>
      <c r="B2380" s="17">
        <f>TITRES_STAT!D2383</f>
        <v>3.09</v>
      </c>
      <c r="C2380" s="2">
        <f t="shared" si="216"/>
        <v>3.1950549735829039</v>
      </c>
      <c r="D2380" s="2">
        <f t="shared" si="218"/>
        <v>3.1517401237120586</v>
      </c>
      <c r="E2380" s="2">
        <f t="shared" si="217"/>
        <v>4.3314849870845329E-2</v>
      </c>
      <c r="F2380" s="2">
        <f t="shared" si="221"/>
        <v>5.7299930774579476E-2</v>
      </c>
      <c r="G2380" s="2">
        <f t="shared" si="219"/>
        <v>-1.3985080903734147E-2</v>
      </c>
      <c r="H2380" s="2" t="str">
        <f t="shared" si="220"/>
        <v>Hold</v>
      </c>
    </row>
    <row r="2381" spans="1:8" ht="13.5" x14ac:dyDescent="0.25">
      <c r="A2381" s="3">
        <f>TITRES_STAT!B2384</f>
        <v>45471</v>
      </c>
      <c r="B2381" s="17">
        <f>TITRES_STAT!D2384</f>
        <v>3.05</v>
      </c>
      <c r="C2381" s="2">
        <f t="shared" si="216"/>
        <v>3.1742772853393806</v>
      </c>
      <c r="D2381" s="2">
        <f t="shared" si="218"/>
        <v>3.1442038182519059</v>
      </c>
      <c r="E2381" s="2">
        <f t="shared" si="217"/>
        <v>3.0073467087474715E-2</v>
      </c>
      <c r="F2381" s="2">
        <f t="shared" si="221"/>
        <v>5.1854638037158528E-2</v>
      </c>
      <c r="G2381" s="2">
        <f t="shared" si="219"/>
        <v>-2.1781170949683813E-2</v>
      </c>
      <c r="H2381" s="2" t="str">
        <f t="shared" si="220"/>
        <v>Hold</v>
      </c>
    </row>
    <row r="2382" spans="1:8" ht="13.5" x14ac:dyDescent="0.25">
      <c r="A2382" s="3">
        <f>TITRES_STAT!B2385</f>
        <v>45474</v>
      </c>
      <c r="B2382" s="17">
        <f>TITRES_STAT!D2385</f>
        <v>3.05</v>
      </c>
      <c r="C2382" s="2">
        <f t="shared" si="216"/>
        <v>3.1566961645179372</v>
      </c>
      <c r="D2382" s="2">
        <f t="shared" si="218"/>
        <v>3.1372257576406537</v>
      </c>
      <c r="E2382" s="2">
        <f t="shared" si="217"/>
        <v>1.9470406877283519E-2</v>
      </c>
      <c r="F2382" s="2">
        <f t="shared" si="221"/>
        <v>4.5377791805183525E-2</v>
      </c>
      <c r="G2382" s="2">
        <f t="shared" si="219"/>
        <v>-2.5907384927900005E-2</v>
      </c>
      <c r="H2382" s="2" t="str">
        <f t="shared" si="220"/>
        <v>Hold</v>
      </c>
    </row>
    <row r="2383" spans="1:8" ht="13.5" x14ac:dyDescent="0.25">
      <c r="A2383" s="3">
        <f>TITRES_STAT!B2386</f>
        <v>45475</v>
      </c>
      <c r="B2383" s="17">
        <f>TITRES_STAT!D2386</f>
        <v>3.05</v>
      </c>
      <c r="C2383" s="2">
        <f t="shared" ref="C2383:C2446" si="222">$C$4*B2373+C2382*(1-$C$4)</f>
        <v>3.1448967545921009</v>
      </c>
      <c r="D2383" s="2">
        <f t="shared" si="218"/>
        <v>3.1307645904080128</v>
      </c>
      <c r="E2383" s="2">
        <f t="shared" si="217"/>
        <v>1.4132164184088136E-2</v>
      </c>
      <c r="F2383" s="2">
        <f t="shared" si="221"/>
        <v>3.9128666280964446E-2</v>
      </c>
      <c r="G2383" s="2">
        <f t="shared" si="219"/>
        <v>-2.4996502096876309E-2</v>
      </c>
      <c r="H2383" s="2" t="str">
        <f t="shared" si="220"/>
        <v>Hold</v>
      </c>
    </row>
    <row r="2384" spans="1:8" ht="13.5" x14ac:dyDescent="0.25">
      <c r="A2384" s="3">
        <f>TITRES_STAT!B2387</f>
        <v>45476</v>
      </c>
      <c r="B2384" s="17">
        <f>TITRES_STAT!D2387</f>
        <v>3.1</v>
      </c>
      <c r="C2384" s="2">
        <f t="shared" si="222"/>
        <v>3.1349126385010084</v>
      </c>
      <c r="D2384" s="2">
        <f t="shared" si="218"/>
        <v>3.1284857318592714</v>
      </c>
      <c r="E2384" s="2">
        <f t="shared" si="217"/>
        <v>6.4269066417370624E-3</v>
      </c>
      <c r="F2384" s="2">
        <f t="shared" si="221"/>
        <v>3.2588314353118972E-2</v>
      </c>
      <c r="G2384" s="2">
        <f t="shared" si="219"/>
        <v>-2.6161407711381909E-2</v>
      </c>
      <c r="H2384" s="2" t="str">
        <f t="shared" si="220"/>
        <v>Hold</v>
      </c>
    </row>
    <row r="2385" spans="1:8" ht="13.5" x14ac:dyDescent="0.25">
      <c r="A2385" s="3">
        <f>TITRES_STAT!B2388</f>
        <v>45477</v>
      </c>
      <c r="B2385" s="17">
        <f>TITRES_STAT!D2388</f>
        <v>3.17</v>
      </c>
      <c r="C2385" s="2">
        <f t="shared" si="222"/>
        <v>3.1264645402700841</v>
      </c>
      <c r="D2385" s="2">
        <f t="shared" si="218"/>
        <v>3.1315608628326586</v>
      </c>
      <c r="E2385" s="2">
        <f t="shared" si="217"/>
        <v>-5.096322562574418E-3</v>
      </c>
      <c r="F2385" s="2">
        <f t="shared" si="221"/>
        <v>2.5051386969980296E-2</v>
      </c>
      <c r="G2385" s="2">
        <f t="shared" si="219"/>
        <v>-3.0147709532554714E-2</v>
      </c>
      <c r="H2385" s="2" t="str">
        <f t="shared" si="220"/>
        <v>Hold</v>
      </c>
    </row>
    <row r="2386" spans="1:8" ht="13.5" x14ac:dyDescent="0.25">
      <c r="A2386" s="3">
        <f>TITRES_STAT!B2389</f>
        <v>45478</v>
      </c>
      <c r="B2386" s="17">
        <f>TITRES_STAT!D2389</f>
        <v>3.27</v>
      </c>
      <c r="C2386" s="2">
        <f t="shared" si="222"/>
        <v>3.1147007648439176</v>
      </c>
      <c r="D2386" s="2">
        <f t="shared" si="218"/>
        <v>3.141815613733943</v>
      </c>
      <c r="E2386" s="2">
        <f t="shared" si="217"/>
        <v>-2.7114848890025467E-2</v>
      </c>
      <c r="F2386" s="2">
        <f t="shared" si="221"/>
        <v>1.4618139797979143E-2</v>
      </c>
      <c r="G2386" s="2">
        <f t="shared" si="219"/>
        <v>-4.173298868800461E-2</v>
      </c>
      <c r="H2386" s="2" t="str">
        <f t="shared" si="220"/>
        <v>Hold</v>
      </c>
    </row>
    <row r="2387" spans="1:8" ht="13.5" x14ac:dyDescent="0.25">
      <c r="A2387" s="3">
        <f>TITRES_STAT!B2390</f>
        <v>45481</v>
      </c>
      <c r="B2387" s="17">
        <f>TITRES_STAT!D2390</f>
        <v>3.35</v>
      </c>
      <c r="C2387" s="2">
        <f t="shared" si="222"/>
        <v>3.1093621856371612</v>
      </c>
      <c r="D2387" s="2">
        <f t="shared" si="218"/>
        <v>3.1572366793832805</v>
      </c>
      <c r="E2387" s="2">
        <f t="shared" si="217"/>
        <v>-4.7874493746119295E-2</v>
      </c>
      <c r="F2387" s="2">
        <f t="shared" si="221"/>
        <v>2.1196130891594552E-3</v>
      </c>
      <c r="G2387" s="2">
        <f t="shared" si="219"/>
        <v>-4.9994106835278752E-2</v>
      </c>
      <c r="H2387" s="2" t="str">
        <f t="shared" si="220"/>
        <v>Hold</v>
      </c>
    </row>
    <row r="2388" spans="1:8" ht="13.5" x14ac:dyDescent="0.25">
      <c r="A2388" s="3">
        <f>TITRES_STAT!B2391</f>
        <v>45482</v>
      </c>
      <c r="B2388" s="17">
        <f>TITRES_STAT!D2391</f>
        <v>3.34</v>
      </c>
      <c r="C2388" s="2">
        <f t="shared" si="222"/>
        <v>3.1048449263083673</v>
      </c>
      <c r="D2388" s="2">
        <f t="shared" si="218"/>
        <v>3.170774703132667</v>
      </c>
      <c r="E2388" s="2">
        <f t="shared" si="217"/>
        <v>-6.592977682429968E-2</v>
      </c>
      <c r="F2388" s="2">
        <f t="shared" si="221"/>
        <v>-1.1490264893532373E-2</v>
      </c>
      <c r="G2388" s="2">
        <f t="shared" si="219"/>
        <v>-5.4439511930767306E-2</v>
      </c>
      <c r="H2388" s="2" t="str">
        <f t="shared" si="220"/>
        <v>Hold</v>
      </c>
    </row>
    <row r="2389" spans="1:8" ht="13.5" x14ac:dyDescent="0.25">
      <c r="A2389" s="3">
        <f>TITRES_STAT!B2392</f>
        <v>45483</v>
      </c>
      <c r="B2389" s="17">
        <f>TITRES_STAT!D2392</f>
        <v>3.3</v>
      </c>
      <c r="C2389" s="2">
        <f t="shared" si="222"/>
        <v>3.101022629953234</v>
      </c>
      <c r="D2389" s="2">
        <f t="shared" si="218"/>
        <v>3.1803469473450621</v>
      </c>
      <c r="E2389" s="2">
        <f t="shared" si="217"/>
        <v>-7.9324317391828103E-2</v>
      </c>
      <c r="F2389" s="2">
        <f t="shared" si="221"/>
        <v>-2.5057075393191519E-2</v>
      </c>
      <c r="G2389" s="2">
        <f t="shared" si="219"/>
        <v>-5.4267241998636584E-2</v>
      </c>
      <c r="H2389" s="2" t="str">
        <f t="shared" si="220"/>
        <v>Hold</v>
      </c>
    </row>
    <row r="2390" spans="1:8" ht="13.5" x14ac:dyDescent="0.25">
      <c r="A2390" s="3">
        <f>TITRES_STAT!B2393</f>
        <v>45484</v>
      </c>
      <c r="B2390" s="17">
        <f>TITRES_STAT!D2393</f>
        <v>3.21</v>
      </c>
      <c r="C2390" s="2">
        <f t="shared" si="222"/>
        <v>3.0993268407296592</v>
      </c>
      <c r="D2390" s="2">
        <f t="shared" si="218"/>
        <v>3.1825434697639463</v>
      </c>
      <c r="E2390" s="2">
        <f t="shared" si="217"/>
        <v>-8.321662903428706E-2</v>
      </c>
      <c r="F2390" s="2">
        <f t="shared" si="221"/>
        <v>-3.6688986121410624E-2</v>
      </c>
      <c r="G2390" s="2">
        <f t="shared" si="219"/>
        <v>-4.6527642912876435E-2</v>
      </c>
      <c r="H2390" s="2" t="str">
        <f t="shared" si="220"/>
        <v>Hold</v>
      </c>
    </row>
    <row r="2391" spans="1:8" ht="13.5" x14ac:dyDescent="0.25">
      <c r="A2391" s="3">
        <f>TITRES_STAT!B2394</f>
        <v>45485</v>
      </c>
      <c r="B2391" s="17">
        <f>TITRES_STAT!D2394</f>
        <v>3.15</v>
      </c>
      <c r="C2391" s="2">
        <f t="shared" si="222"/>
        <v>3.0917380960020195</v>
      </c>
      <c r="D2391" s="2">
        <f t="shared" si="218"/>
        <v>3.1801328423740243</v>
      </c>
      <c r="E2391" s="2">
        <f t="shared" si="217"/>
        <v>-8.8394746372004729E-2</v>
      </c>
      <c r="F2391" s="2">
        <f t="shared" si="221"/>
        <v>-4.7030138171529443E-2</v>
      </c>
      <c r="G2391" s="2">
        <f t="shared" si="219"/>
        <v>-4.1364608200475286E-2</v>
      </c>
      <c r="H2391" s="2" t="str">
        <f t="shared" si="220"/>
        <v>Hold</v>
      </c>
    </row>
    <row r="2392" spans="1:8" ht="13.5" x14ac:dyDescent="0.25">
      <c r="A2392" s="3">
        <f>TITRES_STAT!B2395</f>
        <v>45488</v>
      </c>
      <c r="B2392" s="17">
        <f>TITRES_STAT!D2395</f>
        <v>3.16</v>
      </c>
      <c r="C2392" s="2">
        <f t="shared" si="222"/>
        <v>3.0853168504632476</v>
      </c>
      <c r="D2392" s="2">
        <f t="shared" si="218"/>
        <v>3.1786415207166892</v>
      </c>
      <c r="E2392" s="2">
        <f t="shared" si="217"/>
        <v>-9.3324670253441599E-2</v>
      </c>
      <c r="F2392" s="2">
        <f t="shared" si="221"/>
        <v>-5.6289044587911882E-2</v>
      </c>
      <c r="G2392" s="2">
        <f t="shared" si="219"/>
        <v>-3.7035625665529717E-2</v>
      </c>
      <c r="H2392" s="2" t="str">
        <f t="shared" si="220"/>
        <v>Hold</v>
      </c>
    </row>
    <row r="2393" spans="1:8" ht="13.5" x14ac:dyDescent="0.25">
      <c r="A2393" s="3">
        <f>TITRES_STAT!B2396</f>
        <v>45489</v>
      </c>
      <c r="B2393" s="17">
        <f>TITRES_STAT!D2396</f>
        <v>3.2</v>
      </c>
      <c r="C2393" s="2">
        <f t="shared" si="222"/>
        <v>3.0798834888535174</v>
      </c>
      <c r="D2393" s="2">
        <f t="shared" si="218"/>
        <v>3.1802236302932307</v>
      </c>
      <c r="E2393" s="2">
        <f t="shared" si="217"/>
        <v>-0.10034014143971337</v>
      </c>
      <c r="F2393" s="2">
        <f t="shared" si="221"/>
        <v>-6.5099263958272188E-2</v>
      </c>
      <c r="G2393" s="2">
        <f t="shared" si="219"/>
        <v>-3.5240877481441182E-2</v>
      </c>
      <c r="H2393" s="2" t="str">
        <f t="shared" si="220"/>
        <v>Hold</v>
      </c>
    </row>
    <row r="2394" spans="1:8" ht="13.5" x14ac:dyDescent="0.25">
      <c r="A2394" s="3">
        <f>TITRES_STAT!B2397</f>
        <v>45490</v>
      </c>
      <c r="B2394" s="17">
        <f>TITRES_STAT!D2397</f>
        <v>3.24</v>
      </c>
      <c r="C2394" s="2">
        <f t="shared" si="222"/>
        <v>3.0829783367222072</v>
      </c>
      <c r="D2394" s="2">
        <f t="shared" si="218"/>
        <v>3.1846515095307693</v>
      </c>
      <c r="E2394" s="2">
        <f t="shared" si="217"/>
        <v>-0.10167317280856203</v>
      </c>
      <c r="F2394" s="2">
        <f t="shared" si="221"/>
        <v>-7.2414045728330156E-2</v>
      </c>
      <c r="G2394" s="2">
        <f t="shared" si="219"/>
        <v>-2.9259127080231873E-2</v>
      </c>
      <c r="H2394" s="2" t="str">
        <f t="shared" si="220"/>
        <v>Hold</v>
      </c>
    </row>
    <row r="2395" spans="1:8" ht="13.5" x14ac:dyDescent="0.25">
      <c r="A2395" s="3">
        <f>TITRES_STAT!B2398</f>
        <v>45491</v>
      </c>
      <c r="B2395" s="17">
        <f>TITRES_STAT!D2398</f>
        <v>3.26</v>
      </c>
      <c r="C2395" s="2">
        <f t="shared" si="222"/>
        <v>3.0963662849187905</v>
      </c>
      <c r="D2395" s="2">
        <f t="shared" si="218"/>
        <v>3.1902328791951571</v>
      </c>
      <c r="E2395" s="2">
        <f t="shared" si="217"/>
        <v>-9.3866594276366566E-2</v>
      </c>
      <c r="F2395" s="2">
        <f t="shared" si="221"/>
        <v>-7.6704555437937444E-2</v>
      </c>
      <c r="G2395" s="2">
        <f t="shared" si="219"/>
        <v>-1.7162038838429122E-2</v>
      </c>
      <c r="H2395" s="2" t="str">
        <f t="shared" si="220"/>
        <v>Hold</v>
      </c>
    </row>
    <row r="2396" spans="1:8" ht="13.5" x14ac:dyDescent="0.25">
      <c r="A2396" s="3">
        <f>TITRES_STAT!B2399</f>
        <v>45492</v>
      </c>
      <c r="B2396" s="17">
        <f>TITRES_STAT!D2399</f>
        <v>3.3</v>
      </c>
      <c r="C2396" s="2">
        <f t="shared" si="222"/>
        <v>3.1230791641620534</v>
      </c>
      <c r="D2396" s="2">
        <f t="shared" si="218"/>
        <v>3.198363777032553</v>
      </c>
      <c r="E2396" s="2">
        <f t="shared" ref="E2396:E2459" si="223">C2396-D2396</f>
        <v>-7.528461287049959E-2</v>
      </c>
      <c r="F2396" s="2">
        <f t="shared" si="221"/>
        <v>-7.6420566924449873E-2</v>
      </c>
      <c r="G2396" s="2">
        <f t="shared" si="219"/>
        <v>1.1359540539502833E-3</v>
      </c>
      <c r="H2396" s="2" t="str">
        <f t="shared" si="220"/>
        <v>Sell</v>
      </c>
    </row>
    <row r="2397" spans="1:8" ht="13.5" x14ac:dyDescent="0.25">
      <c r="A2397" s="3">
        <f>TITRES_STAT!B2400</f>
        <v>45495</v>
      </c>
      <c r="B2397" s="17">
        <f>TITRES_STAT!D2400</f>
        <v>3.3</v>
      </c>
      <c r="C2397" s="2">
        <f t="shared" si="222"/>
        <v>3.1579900619832757</v>
      </c>
      <c r="D2397" s="2">
        <f t="shared" ref="D2397:D2460" si="224">$D$4*B2397+(1-$D$4)*D2396</f>
        <v>3.2058923861412527</v>
      </c>
      <c r="E2397" s="2">
        <f t="shared" si="223"/>
        <v>-4.7902324157977016E-2</v>
      </c>
      <c r="F2397" s="2">
        <f t="shared" si="221"/>
        <v>-7.0716918371155305E-2</v>
      </c>
      <c r="G2397" s="2">
        <f t="shared" si="219"/>
        <v>2.2814594213178288E-2</v>
      </c>
      <c r="H2397" s="2" t="str">
        <f t="shared" si="220"/>
        <v>Sell</v>
      </c>
    </row>
    <row r="2398" spans="1:8" ht="13.5" x14ac:dyDescent="0.25">
      <c r="A2398" s="3">
        <f>TITRES_STAT!B2401</f>
        <v>45496</v>
      </c>
      <c r="B2398" s="17">
        <f>TITRES_STAT!D2401</f>
        <v>3.3</v>
      </c>
      <c r="C2398" s="2">
        <f t="shared" si="222"/>
        <v>3.1859915909089258</v>
      </c>
      <c r="D2398" s="2">
        <f t="shared" si="224"/>
        <v>3.2128633205011599</v>
      </c>
      <c r="E2398" s="2">
        <f t="shared" si="223"/>
        <v>-2.687172959223405E-2</v>
      </c>
      <c r="F2398" s="2">
        <f t="shared" si="221"/>
        <v>-6.1947880615371057E-2</v>
      </c>
      <c r="G2398" s="2">
        <f t="shared" si="219"/>
        <v>3.5076151023137006E-2</v>
      </c>
      <c r="H2398" s="2" t="str">
        <f t="shared" si="220"/>
        <v>Sell</v>
      </c>
    </row>
    <row r="2399" spans="1:8" ht="13.5" x14ac:dyDescent="0.25">
      <c r="A2399" s="3">
        <f>TITRES_STAT!B2402</f>
        <v>45497</v>
      </c>
      <c r="B2399" s="17">
        <f>TITRES_STAT!D2402</f>
        <v>3.28</v>
      </c>
      <c r="C2399" s="2">
        <f t="shared" si="222"/>
        <v>3.2035313461537065</v>
      </c>
      <c r="D2399" s="2">
        <f t="shared" si="224"/>
        <v>3.2178364078714443</v>
      </c>
      <c r="E2399" s="2">
        <f t="shared" si="223"/>
        <v>-1.4305061717737821E-2</v>
      </c>
      <c r="F2399" s="2">
        <f t="shared" si="221"/>
        <v>-5.2419316835844408E-2</v>
      </c>
      <c r="G2399" s="2">
        <f t="shared" si="219"/>
        <v>3.8114255118106587E-2</v>
      </c>
      <c r="H2399" s="2" t="str">
        <f t="shared" si="220"/>
        <v>Sell</v>
      </c>
    </row>
    <row r="2400" spans="1:8" ht="13.5" x14ac:dyDescent="0.25">
      <c r="A2400" s="3">
        <f>TITRES_STAT!B2403</f>
        <v>45499</v>
      </c>
      <c r="B2400" s="17">
        <f>TITRES_STAT!D2403</f>
        <v>3.27</v>
      </c>
      <c r="C2400" s="2">
        <f t="shared" si="222"/>
        <v>3.204526523668521</v>
      </c>
      <c r="D2400" s="2">
        <f t="shared" si="224"/>
        <v>3.221700377658745</v>
      </c>
      <c r="E2400" s="2">
        <f t="shared" si="223"/>
        <v>-1.7173853990223975E-2</v>
      </c>
      <c r="F2400" s="2">
        <f t="shared" si="221"/>
        <v>-4.537022426672032E-2</v>
      </c>
      <c r="G2400" s="2">
        <f t="shared" si="219"/>
        <v>2.8196370276496345E-2</v>
      </c>
      <c r="H2400" s="2" t="str">
        <f t="shared" si="220"/>
        <v>Sell</v>
      </c>
    </row>
    <row r="2401" spans="1:8" ht="13.5" x14ac:dyDescent="0.25">
      <c r="A2401" s="3">
        <f>TITRES_STAT!B2404</f>
        <v>45502</v>
      </c>
      <c r="B2401" s="17">
        <f>TITRES_STAT!D2404</f>
        <v>3.27</v>
      </c>
      <c r="C2401" s="2">
        <f t="shared" si="222"/>
        <v>3.1961378277195176</v>
      </c>
      <c r="D2401" s="2">
        <f t="shared" si="224"/>
        <v>3.225278127461801</v>
      </c>
      <c r="E2401" s="2">
        <f t="shared" si="223"/>
        <v>-2.9140299742283382E-2</v>
      </c>
      <c r="F2401" s="2">
        <f t="shared" si="221"/>
        <v>-4.2124239361832932E-2</v>
      </c>
      <c r="G2401" s="2">
        <f t="shared" si="219"/>
        <v>1.298393961954955E-2</v>
      </c>
      <c r="H2401" s="2" t="str">
        <f t="shared" si="220"/>
        <v>Sell</v>
      </c>
    </row>
    <row r="2402" spans="1:8" ht="13.5" x14ac:dyDescent="0.25">
      <c r="A2402" s="3">
        <f>TITRES_STAT!B2405</f>
        <v>45503</v>
      </c>
      <c r="B2402" s="17">
        <f>TITRES_STAT!D2405</f>
        <v>3.27</v>
      </c>
      <c r="C2402" s="2">
        <f t="shared" si="222"/>
        <v>3.1905781619165152</v>
      </c>
      <c r="D2402" s="2">
        <f t="shared" si="224"/>
        <v>3.2285908587609269</v>
      </c>
      <c r="E2402" s="2">
        <f t="shared" si="223"/>
        <v>-3.8012696844411664E-2</v>
      </c>
      <c r="F2402" s="2">
        <f t="shared" si="221"/>
        <v>-4.1301930858348677E-2</v>
      </c>
      <c r="G2402" s="2">
        <f t="shared" si="219"/>
        <v>3.2892340139370133E-3</v>
      </c>
      <c r="H2402" s="2" t="str">
        <f t="shared" si="220"/>
        <v>Sell</v>
      </c>
    </row>
    <row r="2403" spans="1:8" ht="13.5" x14ac:dyDescent="0.25">
      <c r="A2403" s="3">
        <f>TITRES_STAT!B2406</f>
        <v>45504</v>
      </c>
      <c r="B2403" s="17">
        <f>TITRES_STAT!D2406</f>
        <v>3.27</v>
      </c>
      <c r="C2403" s="2">
        <f t="shared" si="222"/>
        <v>3.1920276754678207</v>
      </c>
      <c r="D2403" s="2">
        <f t="shared" si="224"/>
        <v>3.2316582025564138</v>
      </c>
      <c r="E2403" s="2">
        <f t="shared" si="223"/>
        <v>-3.9630527088593048E-2</v>
      </c>
      <c r="F2403" s="2">
        <f t="shared" si="221"/>
        <v>-4.0967650104397554E-2</v>
      </c>
      <c r="G2403" s="2">
        <f t="shared" si="219"/>
        <v>1.3371230158045061E-3</v>
      </c>
      <c r="H2403" s="2" t="str">
        <f t="shared" si="220"/>
        <v>Sell</v>
      </c>
    </row>
    <row r="2404" spans="1:8" ht="13.5" x14ac:dyDescent="0.25">
      <c r="A2404" s="3">
        <f>TITRES_STAT!B2407</f>
        <v>45505</v>
      </c>
      <c r="B2404" s="17">
        <f>TITRES_STAT!D2407</f>
        <v>3.27</v>
      </c>
      <c r="C2404" s="2">
        <f t="shared" si="222"/>
        <v>3.1994080330881562</v>
      </c>
      <c r="D2404" s="2">
        <f t="shared" si="224"/>
        <v>3.2344983357003834</v>
      </c>
      <c r="E2404" s="2">
        <f t="shared" si="223"/>
        <v>-3.509030261222712E-2</v>
      </c>
      <c r="F2404" s="2">
        <f t="shared" si="221"/>
        <v>-3.979218060596347E-2</v>
      </c>
      <c r="G2404" s="2">
        <f t="shared" ref="G2404:G2467" si="225">E2404-F2404</f>
        <v>4.7018779937363503E-3</v>
      </c>
      <c r="H2404" s="2" t="str">
        <f t="shared" ref="H2404:H2467" si="226">IF(G2404&lt;0,"Hold","Sell")</f>
        <v>Sell</v>
      </c>
    </row>
    <row r="2405" spans="1:8" ht="13.5" x14ac:dyDescent="0.25">
      <c r="A2405" s="3">
        <f>TITRES_STAT!B2408</f>
        <v>45506</v>
      </c>
      <c r="B2405" s="17">
        <f>TITRES_STAT!D2408</f>
        <v>3.25</v>
      </c>
      <c r="C2405" s="2">
        <f t="shared" si="222"/>
        <v>3.2087298741515164</v>
      </c>
      <c r="D2405" s="2">
        <f t="shared" si="224"/>
        <v>3.235646607129985</v>
      </c>
      <c r="E2405" s="2">
        <f t="shared" si="223"/>
        <v>-2.6916732978468527E-2</v>
      </c>
      <c r="F2405" s="2">
        <f t="shared" ref="F2405:F2468" si="227">(E2405*(2/(10)))+((1-(2/10))*F2404)</f>
        <v>-3.7217091080464483E-2</v>
      </c>
      <c r="G2405" s="2">
        <f t="shared" si="225"/>
        <v>1.0300358101995956E-2</v>
      </c>
      <c r="H2405" s="2" t="str">
        <f t="shared" si="226"/>
        <v>Sell</v>
      </c>
    </row>
    <row r="2406" spans="1:8" ht="13.5" x14ac:dyDescent="0.25">
      <c r="A2406" s="3">
        <f>TITRES_STAT!B2409</f>
        <v>45509</v>
      </c>
      <c r="B2406" s="17">
        <f>TITRES_STAT!D2409</f>
        <v>3.25</v>
      </c>
      <c r="C2406" s="2">
        <f t="shared" si="222"/>
        <v>3.2227714319743601</v>
      </c>
      <c r="D2406" s="2">
        <f t="shared" si="224"/>
        <v>3.2367098214166528</v>
      </c>
      <c r="E2406" s="2">
        <f t="shared" si="223"/>
        <v>-1.3938389442292642E-2</v>
      </c>
      <c r="F2406" s="2">
        <f t="shared" si="227"/>
        <v>-3.256135075283012E-2</v>
      </c>
      <c r="G2406" s="2">
        <f t="shared" si="225"/>
        <v>1.8622961310537478E-2</v>
      </c>
      <c r="H2406" s="2" t="str">
        <f t="shared" si="226"/>
        <v>Sell</v>
      </c>
    </row>
    <row r="2407" spans="1:8" ht="13.5" x14ac:dyDescent="0.25">
      <c r="A2407" s="3">
        <f>TITRES_STAT!B2410</f>
        <v>45510</v>
      </c>
      <c r="B2407" s="17">
        <f>TITRES_STAT!D2410</f>
        <v>3.24</v>
      </c>
      <c r="C2407" s="2">
        <f t="shared" si="222"/>
        <v>3.2346527501321507</v>
      </c>
      <c r="D2407" s="2">
        <f t="shared" si="224"/>
        <v>3.2369535383487529</v>
      </c>
      <c r="E2407" s="2">
        <f t="shared" si="223"/>
        <v>-2.3007882166021787E-3</v>
      </c>
      <c r="F2407" s="2">
        <f t="shared" si="227"/>
        <v>-2.6509238245584533E-2</v>
      </c>
      <c r="G2407" s="2">
        <f t="shared" si="225"/>
        <v>2.4208450028982354E-2</v>
      </c>
      <c r="H2407" s="2" t="str">
        <f t="shared" si="226"/>
        <v>Sell</v>
      </c>
    </row>
    <row r="2408" spans="1:8" ht="13.5" x14ac:dyDescent="0.25">
      <c r="A2408" s="3">
        <f>TITRES_STAT!B2411</f>
        <v>45511</v>
      </c>
      <c r="B2408" s="17">
        <f>TITRES_STAT!D2411</f>
        <v>3.24</v>
      </c>
      <c r="C2408" s="2">
        <f t="shared" si="222"/>
        <v>3.2447061731887428</v>
      </c>
      <c r="D2408" s="2">
        <f t="shared" si="224"/>
        <v>3.2371792021747714</v>
      </c>
      <c r="E2408" s="2">
        <f t="shared" si="223"/>
        <v>7.526971013971373E-3</v>
      </c>
      <c r="F2408" s="2">
        <f t="shared" si="227"/>
        <v>-1.9701996393673354E-2</v>
      </c>
      <c r="G2408" s="2">
        <f t="shared" si="225"/>
        <v>2.7228967407644727E-2</v>
      </c>
      <c r="H2408" s="2" t="str">
        <f t="shared" si="226"/>
        <v>Sell</v>
      </c>
    </row>
    <row r="2409" spans="1:8" ht="13.5" x14ac:dyDescent="0.25">
      <c r="A2409" s="3">
        <f>TITRES_STAT!B2412</f>
        <v>45512</v>
      </c>
      <c r="B2409" s="17">
        <f>TITRES_STAT!D2412</f>
        <v>3.18</v>
      </c>
      <c r="C2409" s="2">
        <f t="shared" si="222"/>
        <v>3.250135992698167</v>
      </c>
      <c r="D2409" s="2">
        <f t="shared" si="224"/>
        <v>3.2329437057173811</v>
      </c>
      <c r="E2409" s="2">
        <f t="shared" si="223"/>
        <v>1.7192286980785898E-2</v>
      </c>
      <c r="F2409" s="2">
        <f t="shared" si="227"/>
        <v>-1.2323139718781503E-2</v>
      </c>
      <c r="G2409" s="2">
        <f t="shared" si="225"/>
        <v>2.9515426699567401E-2</v>
      </c>
      <c r="H2409" s="2" t="str">
        <f t="shared" si="226"/>
        <v>Sell</v>
      </c>
    </row>
    <row r="2410" spans="1:8" ht="13.5" x14ac:dyDescent="0.25">
      <c r="A2410" s="3">
        <f>TITRES_STAT!B2413</f>
        <v>45513</v>
      </c>
      <c r="B2410" s="17">
        <f>TITRES_STAT!D2413</f>
        <v>3.22</v>
      </c>
      <c r="C2410" s="2">
        <f t="shared" si="222"/>
        <v>3.2531919938215257</v>
      </c>
      <c r="D2410" s="2">
        <f t="shared" si="224"/>
        <v>3.2319849127012787</v>
      </c>
      <c r="E2410" s="2">
        <f t="shared" si="223"/>
        <v>2.120708112024694E-2</v>
      </c>
      <c r="F2410" s="2">
        <f t="shared" si="227"/>
        <v>-5.6170955509758161E-3</v>
      </c>
      <c r="G2410" s="2">
        <f t="shared" si="225"/>
        <v>2.6824176671222756E-2</v>
      </c>
      <c r="H2410" s="2" t="str">
        <f t="shared" si="226"/>
        <v>Sell</v>
      </c>
    </row>
    <row r="2411" spans="1:8" ht="13.5" x14ac:dyDescent="0.25">
      <c r="A2411" s="3">
        <f>TITRES_STAT!B2414</f>
        <v>45516</v>
      </c>
      <c r="B2411" s="17">
        <f>TITRES_STAT!D2414</f>
        <v>3.2</v>
      </c>
      <c r="C2411" s="2">
        <f t="shared" si="222"/>
        <v>3.2557778409259064</v>
      </c>
      <c r="D2411" s="2">
        <f t="shared" si="224"/>
        <v>3.2296156599085912</v>
      </c>
      <c r="E2411" s="2">
        <f t="shared" si="223"/>
        <v>2.6162181017315156E-2</v>
      </c>
      <c r="F2411" s="2">
        <f t="shared" si="227"/>
        <v>7.3875976268237848E-4</v>
      </c>
      <c r="G2411" s="2">
        <f t="shared" si="225"/>
        <v>2.5423421254632778E-2</v>
      </c>
      <c r="H2411" s="2" t="str">
        <f t="shared" si="226"/>
        <v>Sell</v>
      </c>
    </row>
    <row r="2412" spans="1:8" ht="13.5" x14ac:dyDescent="0.25">
      <c r="A2412" s="3">
        <f>TITRES_STAT!B2415</f>
        <v>45518</v>
      </c>
      <c r="B2412" s="17">
        <f>TITRES_STAT!D2415</f>
        <v>3.2</v>
      </c>
      <c r="C2412" s="2">
        <f t="shared" si="222"/>
        <v>3.2579658653988437</v>
      </c>
      <c r="D2412" s="2">
        <f t="shared" si="224"/>
        <v>3.2274219073227695</v>
      </c>
      <c r="E2412" s="2">
        <f t="shared" si="223"/>
        <v>3.054395807607424E-2</v>
      </c>
      <c r="F2412" s="2">
        <f t="shared" si="227"/>
        <v>6.6997994253607512E-3</v>
      </c>
      <c r="G2412" s="2">
        <f t="shared" si="225"/>
        <v>2.3844158650713487E-2</v>
      </c>
      <c r="H2412" s="2" t="str">
        <f t="shared" si="226"/>
        <v>Sell</v>
      </c>
    </row>
    <row r="2413" spans="1:8" ht="13.5" x14ac:dyDescent="0.25">
      <c r="A2413" s="3">
        <f>TITRES_STAT!B2416</f>
        <v>45519</v>
      </c>
      <c r="B2413" s="17">
        <f>TITRES_STAT!D2416</f>
        <v>3.22</v>
      </c>
      <c r="C2413" s="2">
        <f t="shared" si="222"/>
        <v>3.2598172707220985</v>
      </c>
      <c r="D2413" s="2">
        <f t="shared" si="224"/>
        <v>3.2268721364099715</v>
      </c>
      <c r="E2413" s="2">
        <f t="shared" si="223"/>
        <v>3.2945134312126978E-2</v>
      </c>
      <c r="F2413" s="2">
        <f t="shared" si="227"/>
        <v>1.1948866402713997E-2</v>
      </c>
      <c r="G2413" s="2">
        <f t="shared" si="225"/>
        <v>2.0996267909412981E-2</v>
      </c>
      <c r="H2413" s="2" t="str">
        <f t="shared" si="226"/>
        <v>Sell</v>
      </c>
    </row>
    <row r="2414" spans="1:8" ht="13.5" x14ac:dyDescent="0.25">
      <c r="A2414" s="3">
        <f>TITRES_STAT!B2417</f>
        <v>45520</v>
      </c>
      <c r="B2414" s="17">
        <f>TITRES_STAT!D2417</f>
        <v>3.2</v>
      </c>
      <c r="C2414" s="2">
        <f t="shared" si="222"/>
        <v>3.2613838444571601</v>
      </c>
      <c r="D2414" s="2">
        <f t="shared" si="224"/>
        <v>3.2248816077870104</v>
      </c>
      <c r="E2414" s="2">
        <f t="shared" si="223"/>
        <v>3.6502236670149735E-2</v>
      </c>
      <c r="F2414" s="2">
        <f t="shared" si="227"/>
        <v>1.6859540456201146E-2</v>
      </c>
      <c r="G2414" s="2">
        <f t="shared" si="225"/>
        <v>1.9642696213948589E-2</v>
      </c>
      <c r="H2414" s="2" t="str">
        <f t="shared" si="226"/>
        <v>Sell</v>
      </c>
    </row>
    <row r="2415" spans="1:8" ht="13.5" x14ac:dyDescent="0.25">
      <c r="A2415" s="3">
        <f>TITRES_STAT!B2418</f>
        <v>45523</v>
      </c>
      <c r="B2415" s="17">
        <f>TITRES_STAT!D2418</f>
        <v>3.2</v>
      </c>
      <c r="C2415" s="2">
        <f t="shared" si="222"/>
        <v>3.2596324837714432</v>
      </c>
      <c r="D2415" s="2">
        <f t="shared" si="224"/>
        <v>3.2230385257287133</v>
      </c>
      <c r="E2415" s="2">
        <f t="shared" si="223"/>
        <v>3.6593958042729913E-2</v>
      </c>
      <c r="F2415" s="2">
        <f t="shared" si="227"/>
        <v>2.0806423973506898E-2</v>
      </c>
      <c r="G2415" s="2">
        <f t="shared" si="225"/>
        <v>1.5787534069223015E-2</v>
      </c>
      <c r="H2415" s="2" t="str">
        <f t="shared" si="226"/>
        <v>Sell</v>
      </c>
    </row>
    <row r="2416" spans="1:8" ht="13.5" x14ac:dyDescent="0.25">
      <c r="A2416" s="3">
        <f>TITRES_STAT!B2419</f>
        <v>45524</v>
      </c>
      <c r="B2416" s="17">
        <f>TITRES_STAT!D2419</f>
        <v>3.2</v>
      </c>
      <c r="C2416" s="2">
        <f t="shared" si="222"/>
        <v>3.2581505631912213</v>
      </c>
      <c r="D2416" s="2">
        <f t="shared" si="224"/>
        <v>3.2213319682673269</v>
      </c>
      <c r="E2416" s="2">
        <f t="shared" si="223"/>
        <v>3.6818594923894388E-2</v>
      </c>
      <c r="F2416" s="2">
        <f t="shared" si="227"/>
        <v>2.4008858163584397E-2</v>
      </c>
      <c r="G2416" s="2">
        <f t="shared" si="225"/>
        <v>1.2809736760309991E-2</v>
      </c>
      <c r="H2416" s="2" t="str">
        <f t="shared" si="226"/>
        <v>Sell</v>
      </c>
    </row>
    <row r="2417" spans="1:8" ht="13.5" x14ac:dyDescent="0.25">
      <c r="A2417" s="3">
        <f>TITRES_STAT!B2420</f>
        <v>45525</v>
      </c>
      <c r="B2417" s="17">
        <f>TITRES_STAT!D2420</f>
        <v>3.19</v>
      </c>
      <c r="C2417" s="2">
        <f t="shared" si="222"/>
        <v>3.2553581688541104</v>
      </c>
      <c r="D2417" s="2">
        <f t="shared" si="224"/>
        <v>3.2190110817290063</v>
      </c>
      <c r="E2417" s="2">
        <f t="shared" si="223"/>
        <v>3.6347087125104149E-2</v>
      </c>
      <c r="F2417" s="2">
        <f t="shared" si="227"/>
        <v>2.647650395588835E-2</v>
      </c>
      <c r="G2417" s="2">
        <f t="shared" si="225"/>
        <v>9.8705831692157998E-3</v>
      </c>
      <c r="H2417" s="2" t="str">
        <f t="shared" si="226"/>
        <v>Sell</v>
      </c>
    </row>
    <row r="2418" spans="1:8" ht="13.5" x14ac:dyDescent="0.25">
      <c r="A2418" s="3">
        <f>TITRES_STAT!B2421</f>
        <v>45526</v>
      </c>
      <c r="B2418" s="17">
        <f>TITRES_STAT!D2421</f>
        <v>3.2</v>
      </c>
      <c r="C2418" s="2">
        <f t="shared" si="222"/>
        <v>3.2529953736457857</v>
      </c>
      <c r="D2418" s="2">
        <f t="shared" si="224"/>
        <v>3.2176028534527834</v>
      </c>
      <c r="E2418" s="2">
        <f t="shared" si="223"/>
        <v>3.5392520193002319E-2</v>
      </c>
      <c r="F2418" s="2">
        <f t="shared" si="227"/>
        <v>2.8259707203311148E-2</v>
      </c>
      <c r="G2418" s="2">
        <f t="shared" si="225"/>
        <v>7.1328129896911716E-3</v>
      </c>
      <c r="H2418" s="2" t="str">
        <f t="shared" si="226"/>
        <v>Sell</v>
      </c>
    </row>
    <row r="2419" spans="1:8" ht="13.5" x14ac:dyDescent="0.25">
      <c r="A2419" s="3">
        <f>TITRES_STAT!B2422</f>
        <v>45527</v>
      </c>
      <c r="B2419" s="17">
        <f>TITRES_STAT!D2422</f>
        <v>3.19</v>
      </c>
      <c r="C2419" s="2">
        <f t="shared" si="222"/>
        <v>3.241765316161819</v>
      </c>
      <c r="D2419" s="2">
        <f t="shared" si="224"/>
        <v>3.215558197641466</v>
      </c>
      <c r="E2419" s="2">
        <f t="shared" si="223"/>
        <v>2.6207118520352957E-2</v>
      </c>
      <c r="F2419" s="2">
        <f t="shared" si="227"/>
        <v>2.784918946671951E-2</v>
      </c>
      <c r="G2419" s="2">
        <f t="shared" si="225"/>
        <v>-1.6420709463665535E-3</v>
      </c>
      <c r="H2419" s="2" t="str">
        <f t="shared" si="226"/>
        <v>Hold</v>
      </c>
    </row>
    <row r="2420" spans="1:8" ht="13.5" x14ac:dyDescent="0.25">
      <c r="A2420" s="3">
        <f>TITRES_STAT!B2423</f>
        <v>45530</v>
      </c>
      <c r="B2420" s="17">
        <f>TITRES_STAT!D2423</f>
        <v>3.17</v>
      </c>
      <c r="C2420" s="2">
        <f t="shared" si="222"/>
        <v>3.2384168059830776</v>
      </c>
      <c r="D2420" s="2">
        <f t="shared" si="224"/>
        <v>3.2121835163346906</v>
      </c>
      <c r="E2420" s="2">
        <f t="shared" si="223"/>
        <v>2.6233289648387004E-2</v>
      </c>
      <c r="F2420" s="2">
        <f t="shared" si="227"/>
        <v>2.7526009503053013E-2</v>
      </c>
      <c r="G2420" s="2">
        <f t="shared" si="225"/>
        <v>-1.2927198546660093E-3</v>
      </c>
      <c r="H2420" s="2" t="str">
        <f t="shared" si="226"/>
        <v>Hold</v>
      </c>
    </row>
    <row r="2421" spans="1:8" ht="13.5" x14ac:dyDescent="0.25">
      <c r="A2421" s="3">
        <f>TITRES_STAT!B2424</f>
        <v>45531</v>
      </c>
      <c r="B2421" s="17">
        <f>TITRES_STAT!D2424</f>
        <v>3.17</v>
      </c>
      <c r="C2421" s="2">
        <f t="shared" si="222"/>
        <v>3.2325065281395271</v>
      </c>
      <c r="D2421" s="2">
        <f t="shared" si="224"/>
        <v>3.2090588114210097</v>
      </c>
      <c r="E2421" s="2">
        <f t="shared" si="223"/>
        <v>2.344771671851742E-2</v>
      </c>
      <c r="F2421" s="2">
        <f t="shared" si="227"/>
        <v>2.6710350946145895E-2</v>
      </c>
      <c r="G2421" s="2">
        <f t="shared" si="225"/>
        <v>-3.2626342276284755E-3</v>
      </c>
      <c r="H2421" s="2" t="str">
        <f t="shared" si="226"/>
        <v>Hold</v>
      </c>
    </row>
    <row r="2422" spans="1:8" ht="13.5" x14ac:dyDescent="0.25">
      <c r="A2422" s="3">
        <f>TITRES_STAT!B2425</f>
        <v>45532</v>
      </c>
      <c r="B2422" s="17">
        <f>TITRES_STAT!D2425</f>
        <v>3.17</v>
      </c>
      <c r="C2422" s="2">
        <f t="shared" si="222"/>
        <v>3.2275055238103691</v>
      </c>
      <c r="D2422" s="2">
        <f t="shared" si="224"/>
        <v>3.2061655661305646</v>
      </c>
      <c r="E2422" s="2">
        <f t="shared" si="223"/>
        <v>2.1339957679804566E-2</v>
      </c>
      <c r="F2422" s="2">
        <f t="shared" si="227"/>
        <v>2.563627229287763E-2</v>
      </c>
      <c r="G2422" s="2">
        <f t="shared" si="225"/>
        <v>-4.2963146130730635E-3</v>
      </c>
      <c r="H2422" s="2" t="str">
        <f t="shared" si="226"/>
        <v>Hold</v>
      </c>
    </row>
    <row r="2423" spans="1:8" ht="13.5" x14ac:dyDescent="0.25">
      <c r="A2423" s="3">
        <f>TITRES_STAT!B2426</f>
        <v>45533</v>
      </c>
      <c r="B2423" s="17">
        <f>TITRES_STAT!D2426</f>
        <v>3.17</v>
      </c>
      <c r="C2423" s="2">
        <f t="shared" si="222"/>
        <v>3.2263508278395432</v>
      </c>
      <c r="D2423" s="2">
        <f t="shared" si="224"/>
        <v>3.2034866353060782</v>
      </c>
      <c r="E2423" s="2">
        <f t="shared" si="223"/>
        <v>2.2864192533464944E-2</v>
      </c>
      <c r="F2423" s="2">
        <f t="shared" si="227"/>
        <v>2.5081856340995093E-2</v>
      </c>
      <c r="G2423" s="2">
        <f t="shared" si="225"/>
        <v>-2.2176638075301486E-3</v>
      </c>
      <c r="H2423" s="2" t="str">
        <f t="shared" si="226"/>
        <v>Hold</v>
      </c>
    </row>
    <row r="2424" spans="1:8" ht="13.5" x14ac:dyDescent="0.25">
      <c r="A2424" s="3">
        <f>TITRES_STAT!B2427</f>
        <v>45534</v>
      </c>
      <c r="B2424" s="17">
        <f>TITRES_STAT!D2427</f>
        <v>3.17</v>
      </c>
      <c r="C2424" s="2">
        <f t="shared" si="222"/>
        <v>3.2222968543257675</v>
      </c>
      <c r="D2424" s="2">
        <f t="shared" si="224"/>
        <v>3.2010061438019242</v>
      </c>
      <c r="E2424" s="2">
        <f t="shared" si="223"/>
        <v>2.1290710523843348E-2</v>
      </c>
      <c r="F2424" s="2">
        <f t="shared" si="227"/>
        <v>2.4323627177564745E-2</v>
      </c>
      <c r="G2424" s="2">
        <f t="shared" si="225"/>
        <v>-3.0329166537213965E-3</v>
      </c>
      <c r="H2424" s="2" t="str">
        <f t="shared" si="226"/>
        <v>Hold</v>
      </c>
    </row>
    <row r="2425" spans="1:8" ht="13.5" x14ac:dyDescent="0.25">
      <c r="A2425" s="3">
        <f>TITRES_STAT!B2428</f>
        <v>45537</v>
      </c>
      <c r="B2425" s="17">
        <f>TITRES_STAT!D2428</f>
        <v>3.07</v>
      </c>
      <c r="C2425" s="2">
        <f t="shared" si="222"/>
        <v>3.2188665690448803</v>
      </c>
      <c r="D2425" s="2">
        <f t="shared" si="224"/>
        <v>3.1913019850017816</v>
      </c>
      <c r="E2425" s="2">
        <f t="shared" si="223"/>
        <v>2.7564584043098694E-2</v>
      </c>
      <c r="F2425" s="2">
        <f t="shared" si="227"/>
        <v>2.4971818550671536E-2</v>
      </c>
      <c r="G2425" s="2">
        <f t="shared" si="225"/>
        <v>2.5927654924271584E-3</v>
      </c>
      <c r="H2425" s="2" t="str">
        <f t="shared" si="226"/>
        <v>Sell</v>
      </c>
    </row>
    <row r="2426" spans="1:8" ht="13.5" x14ac:dyDescent="0.25">
      <c r="A2426" s="3">
        <f>TITRES_STAT!B2429</f>
        <v>45538</v>
      </c>
      <c r="B2426" s="17">
        <f>TITRES_STAT!D2429</f>
        <v>3.08</v>
      </c>
      <c r="C2426" s="2">
        <f t="shared" si="222"/>
        <v>3.2159640199610524</v>
      </c>
      <c r="D2426" s="2">
        <f t="shared" si="224"/>
        <v>3.1830573935201683</v>
      </c>
      <c r="E2426" s="2">
        <f t="shared" si="223"/>
        <v>3.2906626440884157E-2</v>
      </c>
      <c r="F2426" s="2">
        <f t="shared" si="227"/>
        <v>2.6558780128714061E-2</v>
      </c>
      <c r="G2426" s="2">
        <f t="shared" si="225"/>
        <v>6.3478463121700961E-3</v>
      </c>
      <c r="H2426" s="2" t="str">
        <f t="shared" si="226"/>
        <v>Sell</v>
      </c>
    </row>
    <row r="2427" spans="1:8" ht="13.5" x14ac:dyDescent="0.25">
      <c r="A2427" s="3">
        <f>TITRES_STAT!B2430</f>
        <v>45539</v>
      </c>
      <c r="B2427" s="17">
        <f>TITRES_STAT!D2430</f>
        <v>3.08</v>
      </c>
      <c r="C2427" s="2">
        <f t="shared" si="222"/>
        <v>3.2119695553516596</v>
      </c>
      <c r="D2427" s="2">
        <f t="shared" si="224"/>
        <v>3.1754235125186741</v>
      </c>
      <c r="E2427" s="2">
        <f t="shared" si="223"/>
        <v>3.654604283298557E-2</v>
      </c>
      <c r="F2427" s="2">
        <f t="shared" si="227"/>
        <v>2.8556232669568363E-2</v>
      </c>
      <c r="G2427" s="2">
        <f t="shared" si="225"/>
        <v>7.9898101634172068E-3</v>
      </c>
      <c r="H2427" s="2" t="str">
        <f t="shared" si="226"/>
        <v>Sell</v>
      </c>
    </row>
    <row r="2428" spans="1:8" ht="13.5" x14ac:dyDescent="0.25">
      <c r="A2428" s="3">
        <f>TITRES_STAT!B2431</f>
        <v>45540</v>
      </c>
      <c r="B2428" s="17">
        <f>TITRES_STAT!D2431</f>
        <v>3.06</v>
      </c>
      <c r="C2428" s="2">
        <f t="shared" si="222"/>
        <v>3.210128085297558</v>
      </c>
      <c r="D2428" s="2">
        <f t="shared" si="224"/>
        <v>3.1668736227024761</v>
      </c>
      <c r="E2428" s="2">
        <f t="shared" si="223"/>
        <v>4.3254462595081922E-2</v>
      </c>
      <c r="F2428" s="2">
        <f t="shared" si="227"/>
        <v>3.1495878654671079E-2</v>
      </c>
      <c r="G2428" s="2">
        <f t="shared" si="225"/>
        <v>1.1758583940410842E-2</v>
      </c>
      <c r="H2428" s="2" t="str">
        <f t="shared" si="226"/>
        <v>Sell</v>
      </c>
    </row>
    <row r="2429" spans="1:8" ht="13.5" x14ac:dyDescent="0.25">
      <c r="A2429" s="3">
        <f>TITRES_STAT!B2432</f>
        <v>45541</v>
      </c>
      <c r="B2429" s="17">
        <f>TITRES_STAT!D2432</f>
        <v>3.05</v>
      </c>
      <c r="C2429" s="2">
        <f t="shared" si="222"/>
        <v>3.2070314567902414</v>
      </c>
      <c r="D2429" s="2">
        <f t="shared" si="224"/>
        <v>3.1582163173171076</v>
      </c>
      <c r="E2429" s="2">
        <f t="shared" si="223"/>
        <v>4.8815139473133762E-2</v>
      </c>
      <c r="F2429" s="2">
        <f t="shared" si="227"/>
        <v>3.4959730818363621E-2</v>
      </c>
      <c r="G2429" s="2">
        <f t="shared" si="225"/>
        <v>1.385540865477014E-2</v>
      </c>
      <c r="H2429" s="2" t="str">
        <f t="shared" si="226"/>
        <v>Sell</v>
      </c>
    </row>
    <row r="2430" spans="1:8" ht="13.5" x14ac:dyDescent="0.25">
      <c r="A2430" s="3">
        <f>TITRES_STAT!B2433</f>
        <v>45544</v>
      </c>
      <c r="B2430" s="17">
        <f>TITRES_STAT!D2433</f>
        <v>3.03</v>
      </c>
      <c r="C2430" s="2">
        <f t="shared" si="222"/>
        <v>3.2013343095917426</v>
      </c>
      <c r="D2430" s="2">
        <f t="shared" si="224"/>
        <v>3.1487188123306553</v>
      </c>
      <c r="E2430" s="2">
        <f t="shared" si="223"/>
        <v>5.2615497261087274E-2</v>
      </c>
      <c r="F2430" s="2">
        <f t="shared" si="227"/>
        <v>3.8490884106908353E-2</v>
      </c>
      <c r="G2430" s="2">
        <f t="shared" si="225"/>
        <v>1.4124613154178921E-2</v>
      </c>
      <c r="H2430" s="2" t="str">
        <f t="shared" si="226"/>
        <v>Sell</v>
      </c>
    </row>
    <row r="2431" spans="1:8" ht="13.5" x14ac:dyDescent="0.25">
      <c r="A2431" s="3">
        <f>TITRES_STAT!B2434</f>
        <v>45545</v>
      </c>
      <c r="B2431" s="17">
        <f>TITRES_STAT!D2434</f>
        <v>3.03</v>
      </c>
      <c r="C2431" s="2">
        <f t="shared" si="222"/>
        <v>3.1965136465776283</v>
      </c>
      <c r="D2431" s="2">
        <f t="shared" si="224"/>
        <v>3.1399248262320882</v>
      </c>
      <c r="E2431" s="2">
        <f t="shared" si="223"/>
        <v>5.6588820345540025E-2</v>
      </c>
      <c r="F2431" s="2">
        <f t="shared" si="227"/>
        <v>4.2110471354634693E-2</v>
      </c>
      <c r="G2431" s="2">
        <f t="shared" si="225"/>
        <v>1.4478348990905332E-2</v>
      </c>
      <c r="H2431" s="2" t="str">
        <f t="shared" si="226"/>
        <v>Sell</v>
      </c>
    </row>
    <row r="2432" spans="1:8" ht="13.5" x14ac:dyDescent="0.25">
      <c r="A2432" s="3">
        <f>TITRES_STAT!B2435</f>
        <v>45546</v>
      </c>
      <c r="B2432" s="17">
        <f>TITRES_STAT!D2435</f>
        <v>3.05</v>
      </c>
      <c r="C2432" s="2">
        <f t="shared" si="222"/>
        <v>3.1924346240272237</v>
      </c>
      <c r="D2432" s="2">
        <f t="shared" si="224"/>
        <v>3.1332637279926741</v>
      </c>
      <c r="E2432" s="2">
        <f t="shared" si="223"/>
        <v>5.9170896034549614E-2</v>
      </c>
      <c r="F2432" s="2">
        <f t="shared" si="227"/>
        <v>4.5522556290617675E-2</v>
      </c>
      <c r="G2432" s="2">
        <f t="shared" si="225"/>
        <v>1.3648339743931939E-2</v>
      </c>
      <c r="H2432" s="2" t="str">
        <f t="shared" si="226"/>
        <v>Sell</v>
      </c>
    </row>
    <row r="2433" spans="1:8" ht="13.5" x14ac:dyDescent="0.25">
      <c r="A2433" s="3">
        <f>TITRES_STAT!B2436</f>
        <v>45547</v>
      </c>
      <c r="B2433" s="17">
        <f>TITRES_STAT!D2436</f>
        <v>3.05</v>
      </c>
      <c r="C2433" s="2">
        <f t="shared" si="222"/>
        <v>3.1889831434076505</v>
      </c>
      <c r="D2433" s="2">
        <f t="shared" si="224"/>
        <v>3.127096044437661</v>
      </c>
      <c r="E2433" s="2">
        <f t="shared" si="223"/>
        <v>6.1887098969989562E-2</v>
      </c>
      <c r="F2433" s="2">
        <f t="shared" si="227"/>
        <v>4.8795464826492052E-2</v>
      </c>
      <c r="G2433" s="2">
        <f t="shared" si="225"/>
        <v>1.309163414349751E-2</v>
      </c>
      <c r="H2433" s="2" t="str">
        <f t="shared" si="226"/>
        <v>Sell</v>
      </c>
    </row>
    <row r="2434" spans="1:8" ht="13.5" x14ac:dyDescent="0.25">
      <c r="A2434" s="3">
        <f>TITRES_STAT!B2437</f>
        <v>45548</v>
      </c>
      <c r="B2434" s="17">
        <f>TITRES_STAT!D2437</f>
        <v>3.04</v>
      </c>
      <c r="C2434" s="2">
        <f t="shared" si="222"/>
        <v>3.1860626598064736</v>
      </c>
      <c r="D2434" s="2">
        <f t="shared" si="224"/>
        <v>3.120644485590427</v>
      </c>
      <c r="E2434" s="2">
        <f t="shared" si="223"/>
        <v>6.5418174216046676E-2</v>
      </c>
      <c r="F2434" s="2">
        <f t="shared" si="227"/>
        <v>5.2120006704402977E-2</v>
      </c>
      <c r="G2434" s="2">
        <f t="shared" si="225"/>
        <v>1.3298167511643699E-2</v>
      </c>
      <c r="H2434" s="2" t="str">
        <f t="shared" si="226"/>
        <v>Sell</v>
      </c>
    </row>
    <row r="2435" spans="1:8" ht="13.5" x14ac:dyDescent="0.25">
      <c r="A2435" s="3">
        <f>TITRES_STAT!B2438</f>
        <v>45551</v>
      </c>
      <c r="B2435" s="17">
        <f>TITRES_STAT!D2438</f>
        <v>2.98</v>
      </c>
      <c r="C2435" s="2">
        <f t="shared" si="222"/>
        <v>3.168206865990093</v>
      </c>
      <c r="D2435" s="2">
        <f t="shared" si="224"/>
        <v>3.1102263755466919</v>
      </c>
      <c r="E2435" s="2">
        <f t="shared" si="223"/>
        <v>5.7980490443401145E-2</v>
      </c>
      <c r="F2435" s="2">
        <f t="shared" si="227"/>
        <v>5.3292103452202616E-2</v>
      </c>
      <c r="G2435" s="2">
        <f t="shared" si="225"/>
        <v>4.6883869911985288E-3</v>
      </c>
      <c r="H2435" s="2" t="str">
        <f t="shared" si="226"/>
        <v>Sell</v>
      </c>
    </row>
    <row r="2436" spans="1:8" ht="13.5" x14ac:dyDescent="0.25">
      <c r="A2436" s="3">
        <f>TITRES_STAT!B2439</f>
        <v>45552</v>
      </c>
      <c r="B2436" s="17">
        <f>TITRES_STAT!D2439</f>
        <v>3.02</v>
      </c>
      <c r="C2436" s="2">
        <f t="shared" si="222"/>
        <v>3.1546365789146944</v>
      </c>
      <c r="D2436" s="2">
        <f t="shared" si="224"/>
        <v>3.1035429403210109</v>
      </c>
      <c r="E2436" s="2">
        <f t="shared" si="223"/>
        <v>5.1093638593683544E-2</v>
      </c>
      <c r="F2436" s="2">
        <f t="shared" si="227"/>
        <v>5.285241048049881E-2</v>
      </c>
      <c r="G2436" s="2">
        <f t="shared" si="225"/>
        <v>-1.7587718868152663E-3</v>
      </c>
      <c r="H2436" s="2" t="str">
        <f t="shared" si="226"/>
        <v>Hold</v>
      </c>
    </row>
    <row r="2437" spans="1:8" ht="13.5" x14ac:dyDescent="0.25">
      <c r="A2437" s="3">
        <f>TITRES_STAT!B2440</f>
        <v>45553</v>
      </c>
      <c r="B2437" s="17">
        <f>TITRES_STAT!D2440</f>
        <v>2.99</v>
      </c>
      <c r="C2437" s="2">
        <f t="shared" si="222"/>
        <v>3.1431540283124337</v>
      </c>
      <c r="D2437" s="2">
        <f t="shared" si="224"/>
        <v>3.0951323521490841</v>
      </c>
      <c r="E2437" s="2">
        <f t="shared" si="223"/>
        <v>4.8021676163349625E-2</v>
      </c>
      <c r="F2437" s="2">
        <f t="shared" si="227"/>
        <v>5.1886263617068974E-2</v>
      </c>
      <c r="G2437" s="2">
        <f t="shared" si="225"/>
        <v>-3.8645874537193495E-3</v>
      </c>
      <c r="H2437" s="2" t="str">
        <f t="shared" si="226"/>
        <v>Hold</v>
      </c>
    </row>
    <row r="2438" spans="1:8" ht="13.5" x14ac:dyDescent="0.25">
      <c r="A2438" s="3">
        <f>TITRES_STAT!B2441</f>
        <v>45554</v>
      </c>
      <c r="B2438" s="17">
        <f>TITRES_STAT!D2441</f>
        <v>2.98</v>
      </c>
      <c r="C2438" s="2">
        <f t="shared" si="222"/>
        <v>3.1303611008797514</v>
      </c>
      <c r="D2438" s="2">
        <f t="shared" si="224"/>
        <v>3.0866040297676705</v>
      </c>
      <c r="E2438" s="2">
        <f t="shared" si="223"/>
        <v>4.3757071112080936E-2</v>
      </c>
      <c r="F2438" s="2">
        <f t="shared" si="227"/>
        <v>5.0260425116071372E-2</v>
      </c>
      <c r="G2438" s="2">
        <f t="shared" si="225"/>
        <v>-6.5033540039904358E-3</v>
      </c>
      <c r="H2438" s="2" t="str">
        <f t="shared" si="226"/>
        <v>Hold</v>
      </c>
    </row>
    <row r="2439" spans="1:8" ht="13.5" x14ac:dyDescent="0.25">
      <c r="A2439" s="3">
        <f>TITRES_STAT!B2442</f>
        <v>45555</v>
      </c>
      <c r="B2439" s="17">
        <f>TITRES_STAT!D2442</f>
        <v>2.99</v>
      </c>
      <c r="C2439" s="2">
        <f t="shared" si="222"/>
        <v>3.1179978545905591</v>
      </c>
      <c r="D2439" s="2">
        <f t="shared" si="224"/>
        <v>3.0794481757108061</v>
      </c>
      <c r="E2439" s="2">
        <f t="shared" si="223"/>
        <v>3.8549678879753024E-2</v>
      </c>
      <c r="F2439" s="2">
        <f t="shared" si="227"/>
        <v>4.7918275868807703E-2</v>
      </c>
      <c r="G2439" s="2">
        <f t="shared" si="225"/>
        <v>-9.3685969890546783E-3</v>
      </c>
      <c r="H2439" s="2" t="str">
        <f t="shared" si="226"/>
        <v>Hold</v>
      </c>
    </row>
    <row r="2440" spans="1:8" ht="13.5" x14ac:dyDescent="0.25">
      <c r="A2440" s="3">
        <f>TITRES_STAT!B2443</f>
        <v>45558</v>
      </c>
      <c r="B2440" s="17">
        <f>TITRES_STAT!D2443</f>
        <v>2.97</v>
      </c>
      <c r="C2440" s="2">
        <f t="shared" si="222"/>
        <v>3.1044597231150881</v>
      </c>
      <c r="D2440" s="2">
        <f t="shared" si="224"/>
        <v>3.0713409034359316</v>
      </c>
      <c r="E2440" s="2">
        <f t="shared" si="223"/>
        <v>3.311881967915653E-2</v>
      </c>
      <c r="F2440" s="2">
        <f t="shared" si="227"/>
        <v>4.4958384630877472E-2</v>
      </c>
      <c r="G2440" s="2">
        <f t="shared" si="225"/>
        <v>-1.1839564951720942E-2</v>
      </c>
      <c r="H2440" s="2" t="str">
        <f t="shared" si="226"/>
        <v>Hold</v>
      </c>
    </row>
    <row r="2441" spans="1:8" ht="13.5" x14ac:dyDescent="0.25">
      <c r="A2441" s="3">
        <f>TITRES_STAT!B2444</f>
        <v>45559</v>
      </c>
      <c r="B2441" s="17">
        <f>TITRES_STAT!D2444</f>
        <v>2.94</v>
      </c>
      <c r="C2441" s="2">
        <f t="shared" si="222"/>
        <v>3.0930043810973826</v>
      </c>
      <c r="D2441" s="2">
        <f t="shared" si="224"/>
        <v>3.0616119476258623</v>
      </c>
      <c r="E2441" s="2">
        <f t="shared" si="223"/>
        <v>3.139243347152032E-2</v>
      </c>
      <c r="F2441" s="2">
        <f t="shared" si="227"/>
        <v>4.2245194399006043E-2</v>
      </c>
      <c r="G2441" s="2">
        <f t="shared" si="225"/>
        <v>-1.0852760927485723E-2</v>
      </c>
      <c r="H2441" s="2" t="str">
        <f t="shared" si="226"/>
        <v>Hold</v>
      </c>
    </row>
    <row r="2442" spans="1:8" ht="13.5" x14ac:dyDescent="0.25">
      <c r="A2442" s="3">
        <f>TITRES_STAT!B2445</f>
        <v>45560</v>
      </c>
      <c r="B2442" s="17">
        <f>TITRES_STAT!D2445</f>
        <v>2.87</v>
      </c>
      <c r="C2442" s="2">
        <f t="shared" si="222"/>
        <v>3.0863883224670161</v>
      </c>
      <c r="D2442" s="2">
        <f t="shared" si="224"/>
        <v>3.0474184700239468</v>
      </c>
      <c r="E2442" s="2">
        <f t="shared" si="223"/>
        <v>3.8969852443069275E-2</v>
      </c>
      <c r="F2442" s="2">
        <f t="shared" si="227"/>
        <v>4.1590126007818688E-2</v>
      </c>
      <c r="G2442" s="2">
        <f t="shared" si="225"/>
        <v>-2.6202735647494133E-3</v>
      </c>
      <c r="H2442" s="2" t="str">
        <f t="shared" si="226"/>
        <v>Hold</v>
      </c>
    </row>
    <row r="2443" spans="1:8" ht="13.5" x14ac:dyDescent="0.25">
      <c r="A2443" s="3">
        <f>TITRES_STAT!B2446</f>
        <v>45561</v>
      </c>
      <c r="B2443" s="17">
        <f>TITRES_STAT!D2446</f>
        <v>2.93</v>
      </c>
      <c r="C2443" s="2">
        <f t="shared" si="222"/>
        <v>3.080790119010552</v>
      </c>
      <c r="D2443" s="2">
        <f t="shared" si="224"/>
        <v>3.0387208055777286</v>
      </c>
      <c r="E2443" s="2">
        <f t="shared" si="223"/>
        <v>4.2069313432823385E-2</v>
      </c>
      <c r="F2443" s="2">
        <f t="shared" si="227"/>
        <v>4.1685963492819625E-2</v>
      </c>
      <c r="G2443" s="2">
        <f t="shared" si="225"/>
        <v>3.8334994000376044E-4</v>
      </c>
      <c r="H2443" s="2" t="str">
        <f t="shared" si="226"/>
        <v>Sell</v>
      </c>
    </row>
    <row r="2444" spans="1:8" ht="13.5" x14ac:dyDescent="0.25">
      <c r="A2444" s="3">
        <f>TITRES_STAT!B2447</f>
        <v>45562</v>
      </c>
      <c r="B2444" s="17">
        <f>TITRES_STAT!D2447</f>
        <v>2.98</v>
      </c>
      <c r="C2444" s="2">
        <f t="shared" si="222"/>
        <v>3.0745147160858517</v>
      </c>
      <c r="D2444" s="2">
        <f t="shared" si="224"/>
        <v>3.034371116275675</v>
      </c>
      <c r="E2444" s="2">
        <f t="shared" si="223"/>
        <v>4.0143599810176678E-2</v>
      </c>
      <c r="F2444" s="2">
        <f t="shared" si="227"/>
        <v>4.137749075629104E-2</v>
      </c>
      <c r="G2444" s="2">
        <f t="shared" si="225"/>
        <v>-1.2338909461143618E-3</v>
      </c>
      <c r="H2444" s="2" t="str">
        <f t="shared" si="226"/>
        <v>Hold</v>
      </c>
    </row>
    <row r="2445" spans="1:8" ht="13.5" x14ac:dyDescent="0.25">
      <c r="A2445" s="3">
        <f>TITRES_STAT!B2448</f>
        <v>45565</v>
      </c>
      <c r="B2445" s="17">
        <f>TITRES_STAT!D2448</f>
        <v>2.96</v>
      </c>
      <c r="C2445" s="2">
        <f t="shared" si="222"/>
        <v>3.0599739905341821</v>
      </c>
      <c r="D2445" s="2">
        <f t="shared" si="224"/>
        <v>3.0288621446996991</v>
      </c>
      <c r="E2445" s="2">
        <f t="shared" si="223"/>
        <v>3.111184583448301E-2</v>
      </c>
      <c r="F2445" s="2">
        <f t="shared" si="227"/>
        <v>3.9324361771929439E-2</v>
      </c>
      <c r="G2445" s="2">
        <f t="shared" si="225"/>
        <v>-8.2125159374464296E-3</v>
      </c>
      <c r="H2445" s="2" t="str">
        <f t="shared" si="226"/>
        <v>Hold</v>
      </c>
    </row>
    <row r="2446" spans="1:8" ht="13.5" x14ac:dyDescent="0.25">
      <c r="A2446" s="3">
        <f>TITRES_STAT!B2449</f>
        <v>45566</v>
      </c>
      <c r="B2446" s="17">
        <f>TITRES_STAT!D2449</f>
        <v>2.96</v>
      </c>
      <c r="C2446" s="2">
        <f t="shared" si="222"/>
        <v>3.0538241458366158</v>
      </c>
      <c r="D2446" s="2">
        <f t="shared" si="224"/>
        <v>3.0237612450923139</v>
      </c>
      <c r="E2446" s="2">
        <f t="shared" si="223"/>
        <v>3.0062900744301846E-2</v>
      </c>
      <c r="F2446" s="2">
        <f t="shared" si="227"/>
        <v>3.7472069566403927E-2</v>
      </c>
      <c r="G2446" s="2">
        <f t="shared" si="225"/>
        <v>-7.4091688221020816E-3</v>
      </c>
      <c r="H2446" s="2" t="str">
        <f t="shared" si="226"/>
        <v>Hold</v>
      </c>
    </row>
    <row r="2447" spans="1:8" ht="13.5" x14ac:dyDescent="0.25">
      <c r="A2447" s="3">
        <f>TITRES_STAT!B2450</f>
        <v>45567</v>
      </c>
      <c r="B2447" s="17">
        <f>TITRES_STAT!D2450</f>
        <v>2.93</v>
      </c>
      <c r="C2447" s="2">
        <f t="shared" ref="C2447:C2510" si="228">$C$4*B2437+C2446*(1-$C$4)</f>
        <v>3.0440050464771362</v>
      </c>
      <c r="D2447" s="2">
        <f t="shared" si="224"/>
        <v>3.0168159676780681</v>
      </c>
      <c r="E2447" s="2">
        <f t="shared" si="223"/>
        <v>2.7189078799068067E-2</v>
      </c>
      <c r="F2447" s="2">
        <f t="shared" si="227"/>
        <v>3.5415471412936758E-2</v>
      </c>
      <c r="G2447" s="2">
        <f t="shared" si="225"/>
        <v>-8.226392613868691E-3</v>
      </c>
      <c r="H2447" s="2" t="str">
        <f t="shared" si="226"/>
        <v>Hold</v>
      </c>
    </row>
    <row r="2448" spans="1:8" ht="13.5" x14ac:dyDescent="0.25">
      <c r="A2448" s="3">
        <f>TITRES_STAT!B2451</f>
        <v>45568</v>
      </c>
      <c r="B2448" s="17">
        <f>TITRES_STAT!D2451</f>
        <v>2.88</v>
      </c>
      <c r="C2448" s="2">
        <f t="shared" si="228"/>
        <v>3.0341581162498841</v>
      </c>
      <c r="D2448" s="2">
        <f t="shared" si="224"/>
        <v>3.0066814515537668</v>
      </c>
      <c r="E2448" s="2">
        <f t="shared" si="223"/>
        <v>2.7476664696117314E-2</v>
      </c>
      <c r="F2448" s="2">
        <f t="shared" si="227"/>
        <v>3.3827710069572872E-2</v>
      </c>
      <c r="G2448" s="2">
        <f t="shared" si="225"/>
        <v>-6.3510453734555578E-3</v>
      </c>
      <c r="H2448" s="2" t="str">
        <f t="shared" si="226"/>
        <v>Hold</v>
      </c>
    </row>
    <row r="2449" spans="1:8" ht="13.5" x14ac:dyDescent="0.25">
      <c r="A2449" s="3">
        <f>TITRES_STAT!B2452</f>
        <v>45569</v>
      </c>
      <c r="B2449" s="17">
        <f>TITRES_STAT!D2452</f>
        <v>2.87</v>
      </c>
      <c r="C2449" s="2">
        <f t="shared" si="228"/>
        <v>3.0273645599037482</v>
      </c>
      <c r="D2449" s="2">
        <f t="shared" si="224"/>
        <v>2.996556899586821</v>
      </c>
      <c r="E2449" s="2">
        <f t="shared" si="223"/>
        <v>3.0807660316927166E-2</v>
      </c>
      <c r="F2449" s="2">
        <f t="shared" si="227"/>
        <v>3.3223700119043728E-2</v>
      </c>
      <c r="G2449" s="2">
        <f t="shared" si="225"/>
        <v>-2.4160398021165624E-3</v>
      </c>
      <c r="H2449" s="2" t="str">
        <f t="shared" si="226"/>
        <v>Hold</v>
      </c>
    </row>
    <row r="2450" spans="1:8" ht="13.5" x14ac:dyDescent="0.25">
      <c r="A2450" s="3">
        <f>TITRES_STAT!B2453</f>
        <v>45572</v>
      </c>
      <c r="B2450" s="17">
        <f>TITRES_STAT!D2453</f>
        <v>2.9</v>
      </c>
      <c r="C2450" s="2">
        <f t="shared" si="228"/>
        <v>3.0185392429954794</v>
      </c>
      <c r="D2450" s="2">
        <f t="shared" si="224"/>
        <v>2.9894045366544639</v>
      </c>
      <c r="E2450" s="2">
        <f t="shared" si="223"/>
        <v>2.9134706341015448E-2</v>
      </c>
      <c r="F2450" s="2">
        <f t="shared" si="227"/>
        <v>3.2405901363438072E-2</v>
      </c>
      <c r="G2450" s="2">
        <f t="shared" si="225"/>
        <v>-3.2711950224226238E-3</v>
      </c>
      <c r="H2450" s="2" t="str">
        <f t="shared" si="226"/>
        <v>Hold</v>
      </c>
    </row>
    <row r="2451" spans="1:8" ht="13.5" x14ac:dyDescent="0.25">
      <c r="A2451" s="3">
        <f>TITRES_STAT!B2454</f>
        <v>45573</v>
      </c>
      <c r="B2451" s="17">
        <f>TITRES_STAT!D2454</f>
        <v>2.9</v>
      </c>
      <c r="C2451" s="2">
        <f t="shared" si="228"/>
        <v>3.0064562825346361</v>
      </c>
      <c r="D2451" s="2">
        <f t="shared" si="224"/>
        <v>2.982781978383763</v>
      </c>
      <c r="E2451" s="2">
        <f t="shared" si="223"/>
        <v>2.3674304150873127E-2</v>
      </c>
      <c r="F2451" s="2">
        <f t="shared" si="227"/>
        <v>3.0659581920925084E-2</v>
      </c>
      <c r="G2451" s="2">
        <f t="shared" si="225"/>
        <v>-6.9852777700519578E-3</v>
      </c>
      <c r="H2451" s="2" t="str">
        <f t="shared" si="226"/>
        <v>Hold</v>
      </c>
    </row>
    <row r="2452" spans="1:8" ht="13.5" x14ac:dyDescent="0.25">
      <c r="A2452" s="3">
        <f>TITRES_STAT!B2455</f>
        <v>45574</v>
      </c>
      <c r="B2452" s="17">
        <f>TITRES_STAT!D2455</f>
        <v>2.89</v>
      </c>
      <c r="C2452" s="2">
        <f t="shared" si="228"/>
        <v>2.9854630082985385</v>
      </c>
      <c r="D2452" s="2">
        <f t="shared" si="224"/>
        <v>2.975909239244225</v>
      </c>
      <c r="E2452" s="2">
        <f t="shared" si="223"/>
        <v>9.5537690543134879E-3</v>
      </c>
      <c r="F2452" s="2">
        <f t="shared" si="227"/>
        <v>2.6438419347602767E-2</v>
      </c>
      <c r="G2452" s="2">
        <f t="shared" si="225"/>
        <v>-1.6884650293289279E-2</v>
      </c>
      <c r="H2452" s="2" t="str">
        <f t="shared" si="226"/>
        <v>Hold</v>
      </c>
    </row>
    <row r="2453" spans="1:8" ht="13.5" x14ac:dyDescent="0.25">
      <c r="A2453" s="3">
        <f>TITRES_STAT!B2456</f>
        <v>45575</v>
      </c>
      <c r="B2453" s="17">
        <f>TITRES_STAT!D2456</f>
        <v>2.83</v>
      </c>
      <c r="C2453" s="2">
        <f t="shared" si="228"/>
        <v>2.9769302377910707</v>
      </c>
      <c r="D2453" s="2">
        <f t="shared" si="224"/>
        <v>2.9651011474483564</v>
      </c>
      <c r="E2453" s="2">
        <f t="shared" si="223"/>
        <v>1.1829090342714288E-2</v>
      </c>
      <c r="F2453" s="2">
        <f t="shared" si="227"/>
        <v>2.3516553546625074E-2</v>
      </c>
      <c r="G2453" s="2">
        <f t="shared" si="225"/>
        <v>-1.1687463203910786E-2</v>
      </c>
      <c r="H2453" s="2" t="str">
        <f t="shared" si="226"/>
        <v>Hold</v>
      </c>
    </row>
    <row r="2454" spans="1:8" ht="13.5" x14ac:dyDescent="0.25">
      <c r="A2454" s="3">
        <f>TITRES_STAT!B2457</f>
        <v>45576</v>
      </c>
      <c r="B2454" s="17">
        <f>TITRES_STAT!D2457</f>
        <v>2.87</v>
      </c>
      <c r="C2454" s="2">
        <f t="shared" si="228"/>
        <v>2.9774025089001368</v>
      </c>
      <c r="D2454" s="2">
        <f t="shared" si="224"/>
        <v>2.9580566180077374</v>
      </c>
      <c r="E2454" s="2">
        <f t="shared" si="223"/>
        <v>1.9345890892399353E-2</v>
      </c>
      <c r="F2454" s="2">
        <f t="shared" si="227"/>
        <v>2.2682421015779931E-2</v>
      </c>
      <c r="G2454" s="2">
        <f t="shared" si="225"/>
        <v>-3.3365301233805773E-3</v>
      </c>
      <c r="H2454" s="2" t="str">
        <f t="shared" si="226"/>
        <v>Hold</v>
      </c>
    </row>
    <row r="2455" spans="1:8" ht="13.5" x14ac:dyDescent="0.25">
      <c r="A2455" s="3">
        <f>TITRES_STAT!B2458</f>
        <v>45579</v>
      </c>
      <c r="B2455" s="17">
        <f>TITRES_STAT!D2458</f>
        <v>2.89</v>
      </c>
      <c r="C2455" s="2">
        <f t="shared" si="228"/>
        <v>2.9747251998385771</v>
      </c>
      <c r="D2455" s="2">
        <f t="shared" si="224"/>
        <v>2.9530153870442013</v>
      </c>
      <c r="E2455" s="2">
        <f t="shared" si="223"/>
        <v>2.1709812794375782E-2</v>
      </c>
      <c r="F2455" s="2">
        <f t="shared" si="227"/>
        <v>2.2487899371499101E-2</v>
      </c>
      <c r="G2455" s="2">
        <f t="shared" si="225"/>
        <v>-7.7808657712331863E-4</v>
      </c>
      <c r="H2455" s="2" t="str">
        <f t="shared" si="226"/>
        <v>Hold</v>
      </c>
    </row>
    <row r="2456" spans="1:8" ht="13.5" x14ac:dyDescent="0.25">
      <c r="A2456" s="3">
        <f>TITRES_STAT!B2459</f>
        <v>45581</v>
      </c>
      <c r="B2456" s="17">
        <f>TITRES_STAT!D2459</f>
        <v>2.84</v>
      </c>
      <c r="C2456" s="2">
        <f t="shared" si="228"/>
        <v>2.9724597844787959</v>
      </c>
      <c r="D2456" s="2">
        <f t="shared" si="224"/>
        <v>2.944643876892779</v>
      </c>
      <c r="E2456" s="2">
        <f t="shared" si="223"/>
        <v>2.781590758601693E-2</v>
      </c>
      <c r="F2456" s="2">
        <f t="shared" si="227"/>
        <v>2.3553501014402671E-2</v>
      </c>
      <c r="G2456" s="2">
        <f t="shared" si="225"/>
        <v>4.2624065716142592E-3</v>
      </c>
      <c r="H2456" s="2" t="str">
        <f t="shared" si="226"/>
        <v>Sell</v>
      </c>
    </row>
    <row r="2457" spans="1:8" ht="13.5" x14ac:dyDescent="0.25">
      <c r="A2457" s="3">
        <f>TITRES_STAT!B2460</f>
        <v>45582</v>
      </c>
      <c r="B2457" s="17">
        <f>TITRES_STAT!D2460</f>
        <v>2.84</v>
      </c>
      <c r="C2457" s="2">
        <f t="shared" si="228"/>
        <v>2.9659275099435964</v>
      </c>
      <c r="D2457" s="2">
        <f t="shared" si="224"/>
        <v>2.9368924786044253</v>
      </c>
      <c r="E2457" s="2">
        <f t="shared" si="223"/>
        <v>2.903503133917118E-2</v>
      </c>
      <c r="F2457" s="2">
        <f t="shared" si="227"/>
        <v>2.4649807079356375E-2</v>
      </c>
      <c r="G2457" s="2">
        <f t="shared" si="225"/>
        <v>4.3852242598148052E-3</v>
      </c>
      <c r="H2457" s="2" t="str">
        <f t="shared" si="226"/>
        <v>Sell</v>
      </c>
    </row>
    <row r="2458" spans="1:8" ht="13.5" x14ac:dyDescent="0.25">
      <c r="A2458" s="3">
        <f>TITRES_STAT!B2461</f>
        <v>45583</v>
      </c>
      <c r="B2458" s="17">
        <f>TITRES_STAT!D2461</f>
        <v>2.8</v>
      </c>
      <c r="C2458" s="2">
        <f t="shared" si="228"/>
        <v>2.952707893029197</v>
      </c>
      <c r="D2458" s="2">
        <f t="shared" si="224"/>
        <v>2.9267522950040972</v>
      </c>
      <c r="E2458" s="2">
        <f t="shared" si="223"/>
        <v>2.5955598025099835E-2</v>
      </c>
      <c r="F2458" s="2">
        <f t="shared" si="227"/>
        <v>2.4910965268505066E-2</v>
      </c>
      <c r="G2458" s="2">
        <f t="shared" si="225"/>
        <v>1.0446327565947697E-3</v>
      </c>
      <c r="H2458" s="2" t="str">
        <f t="shared" si="226"/>
        <v>Sell</v>
      </c>
    </row>
    <row r="2459" spans="1:8" ht="13.5" x14ac:dyDescent="0.25">
      <c r="A2459" s="3">
        <f>TITRES_STAT!B2462</f>
        <v>45586</v>
      </c>
      <c r="B2459" s="17">
        <f>TITRES_STAT!D2462</f>
        <v>2.77</v>
      </c>
      <c r="C2459" s="2">
        <f t="shared" si="228"/>
        <v>2.9399836017939358</v>
      </c>
      <c r="D2459" s="2">
        <f t="shared" si="224"/>
        <v>2.9151410138926823</v>
      </c>
      <c r="E2459" s="2">
        <f t="shared" si="223"/>
        <v>2.4842587901253488E-2</v>
      </c>
      <c r="F2459" s="2">
        <f t="shared" si="227"/>
        <v>2.4897289795054751E-2</v>
      </c>
      <c r="G2459" s="2">
        <f t="shared" si="225"/>
        <v>-5.4701893801262919E-5</v>
      </c>
      <c r="H2459" s="2" t="str">
        <f t="shared" si="226"/>
        <v>Hold</v>
      </c>
    </row>
    <row r="2460" spans="1:8" ht="13.5" x14ac:dyDescent="0.25">
      <c r="A2460" s="3">
        <f>TITRES_STAT!B2463</f>
        <v>45587</v>
      </c>
      <c r="B2460" s="17">
        <f>TITRES_STAT!D2463</f>
        <v>2.79</v>
      </c>
      <c r="C2460" s="2">
        <f t="shared" si="228"/>
        <v>2.9338322784410229</v>
      </c>
      <c r="D2460" s="2">
        <f t="shared" si="224"/>
        <v>2.9058713091598909</v>
      </c>
      <c r="E2460" s="2">
        <f t="shared" ref="E2460:E2523" si="229">C2460-D2460</f>
        <v>2.7960969281132009E-2</v>
      </c>
      <c r="F2460" s="2">
        <f t="shared" si="227"/>
        <v>2.5510025692270202E-2</v>
      </c>
      <c r="G2460" s="2">
        <f t="shared" si="225"/>
        <v>2.4509435888618071E-3</v>
      </c>
      <c r="H2460" s="2" t="str">
        <f t="shared" si="226"/>
        <v>Sell</v>
      </c>
    </row>
    <row r="2461" spans="1:8" ht="13.5" x14ac:dyDescent="0.25">
      <c r="A2461" s="3">
        <f>TITRES_STAT!B2464</f>
        <v>45588</v>
      </c>
      <c r="B2461" s="17">
        <f>TITRES_STAT!D2464</f>
        <v>2.78</v>
      </c>
      <c r="C2461" s="2">
        <f t="shared" si="228"/>
        <v>2.9286273125270195</v>
      </c>
      <c r="D2461" s="2">
        <f t="shared" ref="D2461:D2524" si="230">$D$4*B2461+(1-$D$4)*D2460</f>
        <v>2.8965475084813805</v>
      </c>
      <c r="E2461" s="2">
        <f t="shared" si="229"/>
        <v>3.2079804045638927E-2</v>
      </c>
      <c r="F2461" s="2">
        <f t="shared" si="227"/>
        <v>2.6823981362943949E-2</v>
      </c>
      <c r="G2461" s="2">
        <f t="shared" si="225"/>
        <v>5.2558226826949772E-3</v>
      </c>
      <c r="H2461" s="2" t="str">
        <f t="shared" si="226"/>
        <v>Sell</v>
      </c>
    </row>
    <row r="2462" spans="1:8" ht="13.5" x14ac:dyDescent="0.25">
      <c r="A2462" s="3">
        <f>TITRES_STAT!B2465</f>
        <v>45589</v>
      </c>
      <c r="B2462" s="17">
        <f>TITRES_STAT!D2465</f>
        <v>2.72</v>
      </c>
      <c r="C2462" s="2">
        <f t="shared" si="228"/>
        <v>2.9226846490613241</v>
      </c>
      <c r="D2462" s="2">
        <f t="shared" si="230"/>
        <v>2.8834699152605379</v>
      </c>
      <c r="E2462" s="2">
        <f t="shared" si="229"/>
        <v>3.9214733800786217E-2</v>
      </c>
      <c r="F2462" s="2">
        <f t="shared" si="227"/>
        <v>2.9302131850512406E-2</v>
      </c>
      <c r="G2462" s="2">
        <f t="shared" si="225"/>
        <v>9.9126019502738111E-3</v>
      </c>
      <c r="H2462" s="2" t="str">
        <f t="shared" si="226"/>
        <v>Sell</v>
      </c>
    </row>
    <row r="2463" spans="1:8" ht="13.5" x14ac:dyDescent="0.25">
      <c r="A2463" s="3">
        <f>TITRES_STAT!B2466</f>
        <v>45590</v>
      </c>
      <c r="B2463" s="17">
        <f>TITRES_STAT!D2466</f>
        <v>2.77</v>
      </c>
      <c r="C2463" s="2">
        <f t="shared" si="228"/>
        <v>2.9084254722826586</v>
      </c>
      <c r="D2463" s="2">
        <f t="shared" si="230"/>
        <v>2.8750647363523498</v>
      </c>
      <c r="E2463" s="2">
        <f t="shared" si="229"/>
        <v>3.3360735930308749E-2</v>
      </c>
      <c r="F2463" s="2">
        <f t="shared" si="227"/>
        <v>3.0113852666471676E-2</v>
      </c>
      <c r="G2463" s="2">
        <f t="shared" si="225"/>
        <v>3.2468832638370727E-3</v>
      </c>
      <c r="H2463" s="2" t="str">
        <f t="shared" si="226"/>
        <v>Sell</v>
      </c>
    </row>
    <row r="2464" spans="1:8" ht="13.5" x14ac:dyDescent="0.25">
      <c r="A2464" s="3">
        <f>TITRES_STAT!B2467</f>
        <v>45593</v>
      </c>
      <c r="B2464" s="17">
        <f>TITRES_STAT!D2467</f>
        <v>2.77</v>
      </c>
      <c r="C2464" s="2">
        <f t="shared" si="228"/>
        <v>2.9025138611622499</v>
      </c>
      <c r="D2464" s="2">
        <f t="shared" si="230"/>
        <v>2.8672821632892127</v>
      </c>
      <c r="E2464" s="2">
        <f t="shared" si="229"/>
        <v>3.5231697873037149E-2</v>
      </c>
      <c r="F2464" s="2">
        <f t="shared" si="227"/>
        <v>3.1137421707784774E-2</v>
      </c>
      <c r="G2464" s="2">
        <f t="shared" si="225"/>
        <v>4.0942761652523751E-3</v>
      </c>
      <c r="H2464" s="2" t="str">
        <f t="shared" si="226"/>
        <v>Sell</v>
      </c>
    </row>
    <row r="2465" spans="1:8" ht="13.5" x14ac:dyDescent="0.25">
      <c r="A2465" s="3">
        <f>TITRES_STAT!B2468</f>
        <v>45594</v>
      </c>
      <c r="B2465" s="17">
        <f>TITRES_STAT!D2468</f>
        <v>2.73</v>
      </c>
      <c r="C2465" s="2">
        <f t="shared" si="228"/>
        <v>2.9005886517526731</v>
      </c>
      <c r="D2465" s="2">
        <f t="shared" si="230"/>
        <v>2.8571131141566783</v>
      </c>
      <c r="E2465" s="2">
        <f t="shared" si="229"/>
        <v>4.3475537595994762E-2</v>
      </c>
      <c r="F2465" s="2">
        <f t="shared" si="227"/>
        <v>3.3605044885426774E-2</v>
      </c>
      <c r="G2465" s="2">
        <f t="shared" si="225"/>
        <v>9.8704927105679879E-3</v>
      </c>
      <c r="H2465" s="2" t="str">
        <f t="shared" si="226"/>
        <v>Sell</v>
      </c>
    </row>
    <row r="2466" spans="1:8" ht="13.5" x14ac:dyDescent="0.25">
      <c r="A2466" s="3">
        <f>TITRES_STAT!B2469</f>
        <v>45595</v>
      </c>
      <c r="B2466" s="17">
        <f>TITRES_STAT!D2469</f>
        <v>2.8</v>
      </c>
      <c r="C2466" s="2">
        <f t="shared" si="228"/>
        <v>2.8912673207138004</v>
      </c>
      <c r="D2466" s="2">
        <f t="shared" si="230"/>
        <v>2.8528825131080353</v>
      </c>
      <c r="E2466" s="2">
        <f t="shared" si="229"/>
        <v>3.8384807605765126E-2</v>
      </c>
      <c r="F2466" s="2">
        <f t="shared" si="227"/>
        <v>3.4560997429494443E-2</v>
      </c>
      <c r="G2466" s="2">
        <f t="shared" si="225"/>
        <v>3.8238101762706825E-3</v>
      </c>
      <c r="H2466" s="2" t="str">
        <f t="shared" si="226"/>
        <v>Sell</v>
      </c>
    </row>
    <row r="2467" spans="1:8" ht="13.5" x14ac:dyDescent="0.25">
      <c r="A2467" s="3">
        <f>TITRES_STAT!B2470</f>
        <v>45596</v>
      </c>
      <c r="B2467" s="17">
        <f>TITRES_STAT!D2470</f>
        <v>2.85</v>
      </c>
      <c r="C2467" s="2">
        <f t="shared" si="228"/>
        <v>2.8833800406039849</v>
      </c>
      <c r="D2467" s="2">
        <f t="shared" si="230"/>
        <v>2.8526689936185514</v>
      </c>
      <c r="E2467" s="2">
        <f t="shared" si="229"/>
        <v>3.0711046985433477E-2</v>
      </c>
      <c r="F2467" s="2">
        <f t="shared" si="227"/>
        <v>3.3791007340682251E-2</v>
      </c>
      <c r="G2467" s="2">
        <f t="shared" si="225"/>
        <v>-3.0799603552487745E-3</v>
      </c>
      <c r="H2467" s="2" t="str">
        <f t="shared" si="226"/>
        <v>Hold</v>
      </c>
    </row>
    <row r="2468" spans="1:8" ht="13.5" x14ac:dyDescent="0.25">
      <c r="A2468" s="3">
        <f>TITRES_STAT!B2471</f>
        <v>45597</v>
      </c>
      <c r="B2468" s="17">
        <f>TITRES_STAT!D2471</f>
        <v>2.8</v>
      </c>
      <c r="C2468" s="2">
        <f t="shared" si="228"/>
        <v>2.8705523420495256</v>
      </c>
      <c r="D2468" s="2">
        <f t="shared" si="230"/>
        <v>2.8487675866838438</v>
      </c>
      <c r="E2468" s="2">
        <f t="shared" si="229"/>
        <v>2.1784755365681807E-2</v>
      </c>
      <c r="F2468" s="2">
        <f t="shared" si="227"/>
        <v>3.1389756945682162E-2</v>
      </c>
      <c r="G2468" s="2">
        <f t="shared" ref="G2468:G2531" si="231">E2468-F2468</f>
        <v>-9.6050015800003552E-3</v>
      </c>
      <c r="H2468" s="2" t="str">
        <f t="shared" ref="H2468:H2531" si="232">IF(G2468&lt;0,"Hold","Sell")</f>
        <v>Hold</v>
      </c>
    </row>
    <row r="2469" spans="1:8" ht="13.5" x14ac:dyDescent="0.25">
      <c r="A2469" s="3">
        <f>TITRES_STAT!B2472</f>
        <v>45600</v>
      </c>
      <c r="B2469" s="17">
        <f>TITRES_STAT!D2472</f>
        <v>2.8</v>
      </c>
      <c r="C2469" s="2">
        <f t="shared" si="228"/>
        <v>2.8550827509649834</v>
      </c>
      <c r="D2469" s="2">
        <f t="shared" si="230"/>
        <v>2.845155172855411</v>
      </c>
      <c r="E2469" s="2">
        <f t="shared" si="229"/>
        <v>9.9275781095724547E-3</v>
      </c>
      <c r="F2469" s="2">
        <f t="shared" ref="F2469:F2532" si="233">(E2469*(2/(10)))+((1-(2/10))*F2468)</f>
        <v>2.7097321178460223E-2</v>
      </c>
      <c r="G2469" s="2">
        <f t="shared" si="231"/>
        <v>-1.7169743068887768E-2</v>
      </c>
      <c r="H2469" s="2" t="str">
        <f t="shared" si="232"/>
        <v>Hold</v>
      </c>
    </row>
    <row r="2470" spans="1:8" ht="13.5" x14ac:dyDescent="0.25">
      <c r="A2470" s="3">
        <f>TITRES_STAT!B2473</f>
        <v>45601</v>
      </c>
      <c r="B2470" s="17">
        <f>TITRES_STAT!D2473</f>
        <v>2.77</v>
      </c>
      <c r="C2470" s="2">
        <f t="shared" si="228"/>
        <v>2.8450700200472938</v>
      </c>
      <c r="D2470" s="2">
        <f t="shared" si="230"/>
        <v>2.8395881230142694</v>
      </c>
      <c r="E2470" s="2">
        <f t="shared" si="229"/>
        <v>5.4818970330243744E-3</v>
      </c>
      <c r="F2470" s="2">
        <f t="shared" si="233"/>
        <v>2.2774236349373055E-2</v>
      </c>
      <c r="G2470" s="2">
        <f t="shared" si="231"/>
        <v>-1.729233931634868E-2</v>
      </c>
      <c r="H2470" s="2" t="str">
        <f t="shared" si="232"/>
        <v>Hold</v>
      </c>
    </row>
    <row r="2471" spans="1:8" ht="13.5" x14ac:dyDescent="0.25">
      <c r="A2471" s="3">
        <f>TITRES_STAT!B2474</f>
        <v>45602</v>
      </c>
      <c r="B2471" s="17">
        <f>TITRES_STAT!D2474</f>
        <v>2.77</v>
      </c>
      <c r="C2471" s="2">
        <f t="shared" si="228"/>
        <v>2.8350592477323255</v>
      </c>
      <c r="D2471" s="2">
        <f t="shared" si="230"/>
        <v>2.8344334472354347</v>
      </c>
      <c r="E2471" s="2">
        <f t="shared" si="229"/>
        <v>6.2580049689087147E-4</v>
      </c>
      <c r="F2471" s="2">
        <f t="shared" si="233"/>
        <v>1.834454917887662E-2</v>
      </c>
      <c r="G2471" s="2">
        <f t="shared" si="231"/>
        <v>-1.7718748681985749E-2</v>
      </c>
      <c r="H2471" s="2" t="str">
        <f t="shared" si="232"/>
        <v>Hold</v>
      </c>
    </row>
    <row r="2472" spans="1:8" ht="13.5" x14ac:dyDescent="0.25">
      <c r="A2472" s="3">
        <f>TITRES_STAT!B2475</f>
        <v>45603</v>
      </c>
      <c r="B2472" s="17">
        <f>TITRES_STAT!D2475</f>
        <v>2.8</v>
      </c>
      <c r="C2472" s="2">
        <f t="shared" si="228"/>
        <v>2.8173578250042755</v>
      </c>
      <c r="D2472" s="2">
        <f t="shared" si="230"/>
        <v>2.831882821514291</v>
      </c>
      <c r="E2472" s="2">
        <f t="shared" si="229"/>
        <v>-1.4524996510015598E-2</v>
      </c>
      <c r="F2472" s="2">
        <f t="shared" si="233"/>
        <v>1.1770640041098176E-2</v>
      </c>
      <c r="G2472" s="2">
        <f t="shared" si="231"/>
        <v>-2.6295636551113773E-2</v>
      </c>
      <c r="H2472" s="2" t="str">
        <f t="shared" si="232"/>
        <v>Hold</v>
      </c>
    </row>
    <row r="2473" spans="1:8" ht="13.5" x14ac:dyDescent="0.25">
      <c r="A2473" s="3">
        <f>TITRES_STAT!B2476</f>
        <v>45604</v>
      </c>
      <c r="B2473" s="17">
        <f>TITRES_STAT!D2476</f>
        <v>2.8</v>
      </c>
      <c r="C2473" s="2">
        <f t="shared" si="228"/>
        <v>2.8100720057728488</v>
      </c>
      <c r="D2473" s="2">
        <f t="shared" si="230"/>
        <v>2.829521131031751</v>
      </c>
      <c r="E2473" s="2">
        <f t="shared" si="229"/>
        <v>-1.9449125258902189E-2</v>
      </c>
      <c r="F2473" s="2">
        <f t="shared" si="233"/>
        <v>5.5266869810981041E-3</v>
      </c>
      <c r="G2473" s="2">
        <f t="shared" si="231"/>
        <v>-2.4975812240000294E-2</v>
      </c>
      <c r="H2473" s="2" t="str">
        <f t="shared" si="232"/>
        <v>Hold</v>
      </c>
    </row>
    <row r="2474" spans="1:8" ht="13.5" x14ac:dyDescent="0.25">
      <c r="A2474" s="3">
        <f>TITRES_STAT!B2477</f>
        <v>45607</v>
      </c>
      <c r="B2474" s="17">
        <f>TITRES_STAT!D2477</f>
        <v>2.82</v>
      </c>
      <c r="C2474" s="2">
        <f t="shared" si="228"/>
        <v>2.8039070818077954</v>
      </c>
      <c r="D2474" s="2">
        <f t="shared" si="230"/>
        <v>2.8288158620664361</v>
      </c>
      <c r="E2474" s="2">
        <f t="shared" si="229"/>
        <v>-2.4908780258640739E-2</v>
      </c>
      <c r="F2474" s="2">
        <f t="shared" si="233"/>
        <v>-5.604064668496651E-4</v>
      </c>
      <c r="G2474" s="2">
        <f t="shared" si="231"/>
        <v>-2.4348373791791073E-2</v>
      </c>
      <c r="H2474" s="2" t="str">
        <f t="shared" si="232"/>
        <v>Hold</v>
      </c>
    </row>
    <row r="2475" spans="1:8" ht="13.5" x14ac:dyDescent="0.25">
      <c r="A2475" s="3">
        <f>TITRES_STAT!B2478</f>
        <v>45608</v>
      </c>
      <c r="B2475" s="17">
        <f>TITRES_STAT!D2478</f>
        <v>2.76</v>
      </c>
      <c r="C2475" s="2">
        <f t="shared" si="228"/>
        <v>2.7925367615296728</v>
      </c>
      <c r="D2475" s="2">
        <f t="shared" si="230"/>
        <v>2.8237183908022558</v>
      </c>
      <c r="E2475" s="2">
        <f t="shared" si="229"/>
        <v>-3.1181629272583056E-2</v>
      </c>
      <c r="F2475" s="2">
        <f t="shared" si="233"/>
        <v>-6.6846510279963429E-3</v>
      </c>
      <c r="G2475" s="2">
        <f t="shared" si="231"/>
        <v>-2.4496978244586715E-2</v>
      </c>
      <c r="H2475" s="2" t="str">
        <f t="shared" si="232"/>
        <v>Hold</v>
      </c>
    </row>
    <row r="2476" spans="1:8" ht="13.5" x14ac:dyDescent="0.25">
      <c r="A2476" s="3">
        <f>TITRES_STAT!B2479</f>
        <v>45609</v>
      </c>
      <c r="B2476" s="17">
        <f>TITRES_STAT!D2479</f>
        <v>2.82</v>
      </c>
      <c r="C2476" s="2">
        <f t="shared" si="228"/>
        <v>2.7936849520635691</v>
      </c>
      <c r="D2476" s="2">
        <f t="shared" si="230"/>
        <v>2.8234429544465329</v>
      </c>
      <c r="E2476" s="2">
        <f t="shared" si="229"/>
        <v>-2.9758002382963777E-2</v>
      </c>
      <c r="F2476" s="2">
        <f t="shared" si="233"/>
        <v>-1.129932129898983E-2</v>
      </c>
      <c r="G2476" s="2">
        <f t="shared" si="231"/>
        <v>-1.8458681083973947E-2</v>
      </c>
      <c r="H2476" s="2" t="str">
        <f t="shared" si="232"/>
        <v>Hold</v>
      </c>
    </row>
    <row r="2477" spans="1:8" ht="13.5" x14ac:dyDescent="0.25">
      <c r="A2477" s="3">
        <f>TITRES_STAT!B2480</f>
        <v>45610</v>
      </c>
      <c r="B2477" s="17">
        <f>TITRES_STAT!D2480</f>
        <v>2.89</v>
      </c>
      <c r="C2477" s="2">
        <f t="shared" si="228"/>
        <v>2.802348805592251</v>
      </c>
      <c r="D2477" s="2">
        <f t="shared" si="230"/>
        <v>2.8283731059690118</v>
      </c>
      <c r="E2477" s="2">
        <f t="shared" si="229"/>
        <v>-2.6024300376760845E-2</v>
      </c>
      <c r="F2477" s="2">
        <f t="shared" si="233"/>
        <v>-1.4244317114544033E-2</v>
      </c>
      <c r="G2477" s="2">
        <f t="shared" si="231"/>
        <v>-1.1779983262216812E-2</v>
      </c>
      <c r="H2477" s="2" t="str">
        <f t="shared" si="232"/>
        <v>Hold</v>
      </c>
    </row>
    <row r="2478" spans="1:8" ht="13.5" x14ac:dyDescent="0.25">
      <c r="A2478" s="3">
        <f>TITRES_STAT!B2481</f>
        <v>45611</v>
      </c>
      <c r="B2478" s="17">
        <f>TITRES_STAT!D2481</f>
        <v>2.87</v>
      </c>
      <c r="C2478" s="2">
        <f t="shared" si="228"/>
        <v>2.8019874508857505</v>
      </c>
      <c r="D2478" s="2">
        <f t="shared" si="230"/>
        <v>2.8314565796009368</v>
      </c>
      <c r="E2478" s="2">
        <f t="shared" si="229"/>
        <v>-2.9469128715186255E-2</v>
      </c>
      <c r="F2478" s="2">
        <f t="shared" si="233"/>
        <v>-1.728927943467248E-2</v>
      </c>
      <c r="G2478" s="2">
        <f t="shared" si="231"/>
        <v>-1.2179849280513775E-2</v>
      </c>
      <c r="H2478" s="2" t="str">
        <f t="shared" si="232"/>
        <v>Hold</v>
      </c>
    </row>
    <row r="2479" spans="1:8" ht="13.5" x14ac:dyDescent="0.25">
      <c r="A2479" s="3">
        <f>TITRES_STAT!B2482</f>
        <v>45614</v>
      </c>
      <c r="B2479" s="17">
        <f>TITRES_STAT!D2482</f>
        <v>2.89</v>
      </c>
      <c r="C2479" s="2">
        <f t="shared" si="228"/>
        <v>2.8016816892110192</v>
      </c>
      <c r="D2479" s="2">
        <f t="shared" si="230"/>
        <v>2.8357931292601268</v>
      </c>
      <c r="E2479" s="2">
        <f t="shared" si="229"/>
        <v>-3.41114400491076E-2</v>
      </c>
      <c r="F2479" s="2">
        <f t="shared" si="233"/>
        <v>-2.0653711557559504E-2</v>
      </c>
      <c r="G2479" s="2">
        <f t="shared" si="231"/>
        <v>-1.3457728491548096E-2</v>
      </c>
      <c r="H2479" s="2" t="str">
        <f t="shared" si="232"/>
        <v>Hold</v>
      </c>
    </row>
    <row r="2480" spans="1:8" ht="13.5" x14ac:dyDescent="0.25">
      <c r="A2480" s="3">
        <f>TITRES_STAT!B2483</f>
        <v>45615</v>
      </c>
      <c r="B2480" s="17">
        <f>TITRES_STAT!D2483</f>
        <v>2.78</v>
      </c>
      <c r="C2480" s="2">
        <f t="shared" si="228"/>
        <v>2.796807583178555</v>
      </c>
      <c r="D2480" s="2">
        <f t="shared" si="230"/>
        <v>2.8316603048704878</v>
      </c>
      <c r="E2480" s="2">
        <f t="shared" si="229"/>
        <v>-3.4852721691932764E-2</v>
      </c>
      <c r="F2480" s="2">
        <f t="shared" si="233"/>
        <v>-2.3493513584434158E-2</v>
      </c>
      <c r="G2480" s="2">
        <f t="shared" si="231"/>
        <v>-1.1359208107498606E-2</v>
      </c>
      <c r="H2480" s="2" t="str">
        <f t="shared" si="232"/>
        <v>Hold</v>
      </c>
    </row>
    <row r="2481" spans="1:8" ht="13.5" x14ac:dyDescent="0.25">
      <c r="A2481" s="3">
        <f>TITRES_STAT!B2484</f>
        <v>45616</v>
      </c>
      <c r="B2481" s="17">
        <f>TITRES_STAT!D2484</f>
        <v>2.88</v>
      </c>
      <c r="C2481" s="2">
        <f t="shared" si="228"/>
        <v>2.7926833396126236</v>
      </c>
      <c r="D2481" s="2">
        <f t="shared" si="230"/>
        <v>2.8352410230282294</v>
      </c>
      <c r="E2481" s="2">
        <f t="shared" si="229"/>
        <v>-4.255768341560584E-2</v>
      </c>
      <c r="F2481" s="2">
        <f t="shared" si="233"/>
        <v>-2.7306347550668499E-2</v>
      </c>
      <c r="G2481" s="2">
        <f t="shared" si="231"/>
        <v>-1.5251335864937342E-2</v>
      </c>
      <c r="H2481" s="2" t="str">
        <f t="shared" si="232"/>
        <v>Hold</v>
      </c>
    </row>
    <row r="2482" spans="1:8" ht="13.5" x14ac:dyDescent="0.25">
      <c r="A2482" s="3">
        <f>TITRES_STAT!B2485</f>
        <v>45617</v>
      </c>
      <c r="B2482" s="17">
        <f>TITRES_STAT!D2485</f>
        <v>2.87</v>
      </c>
      <c r="C2482" s="2">
        <f t="shared" si="228"/>
        <v>2.7938089796722201</v>
      </c>
      <c r="D2482" s="2">
        <f t="shared" si="230"/>
        <v>2.8378157620631757</v>
      </c>
      <c r="E2482" s="2">
        <f t="shared" si="229"/>
        <v>-4.4006782390955568E-2</v>
      </c>
      <c r="F2482" s="2">
        <f t="shared" si="233"/>
        <v>-3.0646434518725917E-2</v>
      </c>
      <c r="G2482" s="2">
        <f t="shared" si="231"/>
        <v>-1.3360347872229651E-2</v>
      </c>
      <c r="H2482" s="2" t="str">
        <f t="shared" si="232"/>
        <v>Hold</v>
      </c>
    </row>
    <row r="2483" spans="1:8" ht="13.5" x14ac:dyDescent="0.25">
      <c r="A2483" s="3">
        <f>TITRES_STAT!B2486</f>
        <v>45618</v>
      </c>
      <c r="B2483" s="17">
        <f>TITRES_STAT!D2486</f>
        <v>2.85</v>
      </c>
      <c r="C2483" s="2">
        <f t="shared" si="228"/>
        <v>2.7947614443380324</v>
      </c>
      <c r="D2483" s="2">
        <f t="shared" si="230"/>
        <v>2.8387182982066443</v>
      </c>
      <c r="E2483" s="2">
        <f t="shared" si="229"/>
        <v>-4.3956853868611923E-2</v>
      </c>
      <c r="F2483" s="2">
        <f t="shared" si="233"/>
        <v>-3.3308518388703121E-2</v>
      </c>
      <c r="G2483" s="2">
        <f t="shared" si="231"/>
        <v>-1.0648335479908802E-2</v>
      </c>
      <c r="H2483" s="2" t="str">
        <f t="shared" si="232"/>
        <v>Hold</v>
      </c>
    </row>
    <row r="2484" spans="1:8" ht="13.5" x14ac:dyDescent="0.25">
      <c r="A2484" s="3">
        <f>TITRES_STAT!B2487</f>
        <v>45621</v>
      </c>
      <c r="B2484" s="17">
        <f>TITRES_STAT!D2487</f>
        <v>2.98</v>
      </c>
      <c r="C2484" s="2">
        <f t="shared" si="228"/>
        <v>2.7986442990552582</v>
      </c>
      <c r="D2484" s="2">
        <f t="shared" si="230"/>
        <v>2.8491836094505967</v>
      </c>
      <c r="E2484" s="2">
        <f t="shared" si="229"/>
        <v>-5.0539310395338433E-2</v>
      </c>
      <c r="F2484" s="2">
        <f t="shared" si="233"/>
        <v>-3.6754676790030187E-2</v>
      </c>
      <c r="G2484" s="2">
        <f t="shared" si="231"/>
        <v>-1.3784633605308245E-2</v>
      </c>
      <c r="H2484" s="2" t="str">
        <f t="shared" si="232"/>
        <v>Hold</v>
      </c>
    </row>
    <row r="2485" spans="1:8" ht="13.5" x14ac:dyDescent="0.25">
      <c r="A2485" s="3">
        <f>TITRES_STAT!B2488</f>
        <v>45622</v>
      </c>
      <c r="B2485" s="17">
        <f>TITRES_STAT!D2488</f>
        <v>2.98</v>
      </c>
      <c r="C2485" s="2">
        <f t="shared" si="228"/>
        <v>2.7926990222775263</v>
      </c>
      <c r="D2485" s="2">
        <f t="shared" si="230"/>
        <v>2.8588737124542565</v>
      </c>
      <c r="E2485" s="2">
        <f t="shared" si="229"/>
        <v>-6.6174690176730167E-2</v>
      </c>
      <c r="F2485" s="2">
        <f t="shared" si="233"/>
        <v>-4.2638679467370183E-2</v>
      </c>
      <c r="G2485" s="2">
        <f t="shared" si="231"/>
        <v>-2.3536010709359984E-2</v>
      </c>
      <c r="H2485" s="2" t="str">
        <f t="shared" si="232"/>
        <v>Hold</v>
      </c>
    </row>
    <row r="2486" spans="1:8" ht="13.5" x14ac:dyDescent="0.25">
      <c r="A2486" s="3">
        <f>TITRES_STAT!B2489</f>
        <v>45623</v>
      </c>
      <c r="B2486" s="17">
        <f>TITRES_STAT!D2489</f>
        <v>2.97</v>
      </c>
      <c r="C2486" s="2">
        <f t="shared" si="228"/>
        <v>2.7968991726963686</v>
      </c>
      <c r="D2486" s="2">
        <f t="shared" si="230"/>
        <v>2.8671052893094968</v>
      </c>
      <c r="E2486" s="2">
        <f t="shared" si="229"/>
        <v>-7.0206116613128255E-2</v>
      </c>
      <c r="F2486" s="2">
        <f t="shared" si="233"/>
        <v>-4.8152166896521804E-2</v>
      </c>
      <c r="G2486" s="2">
        <f t="shared" si="231"/>
        <v>-2.2053949716606451E-2</v>
      </c>
      <c r="H2486" s="2" t="str">
        <f t="shared" si="232"/>
        <v>Hold</v>
      </c>
    </row>
    <row r="2487" spans="1:8" ht="13.5" x14ac:dyDescent="0.25">
      <c r="A2487" s="3">
        <f>TITRES_STAT!B2490</f>
        <v>45624</v>
      </c>
      <c r="B2487" s="17">
        <f>TITRES_STAT!D2490</f>
        <v>2.99</v>
      </c>
      <c r="C2487" s="2">
        <f t="shared" si="228"/>
        <v>2.8112223768969273</v>
      </c>
      <c r="D2487" s="2">
        <f t="shared" si="230"/>
        <v>2.8762086012124972</v>
      </c>
      <c r="E2487" s="2">
        <f t="shared" si="229"/>
        <v>-6.4986224315569885E-2</v>
      </c>
      <c r="F2487" s="2">
        <f t="shared" si="233"/>
        <v>-5.1518978380331426E-2</v>
      </c>
      <c r="G2487" s="2">
        <f t="shared" si="231"/>
        <v>-1.3467245935238459E-2</v>
      </c>
      <c r="H2487" s="2" t="str">
        <f t="shared" si="232"/>
        <v>Hold</v>
      </c>
    </row>
    <row r="2488" spans="1:8" ht="13.5" x14ac:dyDescent="0.25">
      <c r="A2488" s="3">
        <f>TITRES_STAT!B2491</f>
        <v>45625</v>
      </c>
      <c r="B2488" s="17">
        <f>TITRES_STAT!D2491</f>
        <v>2.98</v>
      </c>
      <c r="C2488" s="2">
        <f t="shared" si="228"/>
        <v>2.8202650881435538</v>
      </c>
      <c r="D2488" s="2">
        <f t="shared" si="230"/>
        <v>2.8838968529745346</v>
      </c>
      <c r="E2488" s="2">
        <f t="shared" si="229"/>
        <v>-6.3631764830980764E-2</v>
      </c>
      <c r="F2488" s="2">
        <f t="shared" si="233"/>
        <v>-5.3941535670461296E-2</v>
      </c>
      <c r="G2488" s="2">
        <f t="shared" si="231"/>
        <v>-9.6902291605194674E-3</v>
      </c>
      <c r="H2488" s="2" t="str">
        <f t="shared" si="232"/>
        <v>Hold</v>
      </c>
    </row>
    <row r="2489" spans="1:8" ht="13.5" x14ac:dyDescent="0.25">
      <c r="A2489" s="3">
        <f>TITRES_STAT!B2492</f>
        <v>45628</v>
      </c>
      <c r="B2489" s="17">
        <f>TITRES_STAT!D2492</f>
        <v>2.92</v>
      </c>
      <c r="C2489" s="2">
        <f t="shared" si="228"/>
        <v>2.8309935361214684</v>
      </c>
      <c r="D2489" s="2">
        <f t="shared" si="230"/>
        <v>2.8865711601616062</v>
      </c>
      <c r="E2489" s="2">
        <f t="shared" si="229"/>
        <v>-5.5577624040137774E-2</v>
      </c>
      <c r="F2489" s="2">
        <f t="shared" si="233"/>
        <v>-5.4268753344396597E-2</v>
      </c>
      <c r="G2489" s="2">
        <f t="shared" si="231"/>
        <v>-1.3088706957411766E-3</v>
      </c>
      <c r="H2489" s="2" t="str">
        <f t="shared" si="232"/>
        <v>Hold</v>
      </c>
    </row>
    <row r="2490" spans="1:8" ht="13.5" x14ac:dyDescent="0.25">
      <c r="A2490" s="3">
        <f>TITRES_STAT!B2493</f>
        <v>45629</v>
      </c>
      <c r="B2490" s="17">
        <f>TITRES_STAT!D2493</f>
        <v>2.87</v>
      </c>
      <c r="C2490" s="2">
        <f t="shared" si="228"/>
        <v>2.8231483767181653</v>
      </c>
      <c r="D2490" s="2">
        <f t="shared" si="230"/>
        <v>2.8853436668163019</v>
      </c>
      <c r="E2490" s="2">
        <f t="shared" si="229"/>
        <v>-6.2195290098136624E-2</v>
      </c>
      <c r="F2490" s="2">
        <f t="shared" si="233"/>
        <v>-5.5854060695144606E-2</v>
      </c>
      <c r="G2490" s="2">
        <f t="shared" si="231"/>
        <v>-6.3412294029920185E-3</v>
      </c>
      <c r="H2490" s="2" t="str">
        <f t="shared" si="232"/>
        <v>Hold</v>
      </c>
    </row>
    <row r="2491" spans="1:8" ht="13.5" x14ac:dyDescent="0.25">
      <c r="A2491" s="3">
        <f>TITRES_STAT!B2494</f>
        <v>45630</v>
      </c>
      <c r="B2491" s="17">
        <f>TITRES_STAT!D2494</f>
        <v>2.86</v>
      </c>
      <c r="C2491" s="2">
        <f t="shared" si="228"/>
        <v>2.8318947802999856</v>
      </c>
      <c r="D2491" s="2">
        <f t="shared" si="230"/>
        <v>2.8834663581632425</v>
      </c>
      <c r="E2491" s="2">
        <f t="shared" si="229"/>
        <v>-5.1571577863256834E-2</v>
      </c>
      <c r="F2491" s="2">
        <f t="shared" si="233"/>
        <v>-5.4997564128767058E-2</v>
      </c>
      <c r="G2491" s="2">
        <f t="shared" si="231"/>
        <v>3.4259862655102238E-3</v>
      </c>
      <c r="H2491" s="2" t="str">
        <f t="shared" si="232"/>
        <v>Sell</v>
      </c>
    </row>
    <row r="2492" spans="1:8" ht="13.5" x14ac:dyDescent="0.25">
      <c r="A2492" s="3">
        <f>TITRES_STAT!B2495</f>
        <v>45631</v>
      </c>
      <c r="B2492" s="17">
        <f>TITRES_STAT!D2495</f>
        <v>2.86</v>
      </c>
      <c r="C2492" s="2">
        <f t="shared" si="228"/>
        <v>2.8377571217922957</v>
      </c>
      <c r="D2492" s="2">
        <f t="shared" si="230"/>
        <v>2.8817281094104099</v>
      </c>
      <c r="E2492" s="2">
        <f t="shared" si="229"/>
        <v>-4.3970987618114243E-2</v>
      </c>
      <c r="F2492" s="2">
        <f t="shared" si="233"/>
        <v>-5.2792248826636502E-2</v>
      </c>
      <c r="G2492" s="2">
        <f t="shared" si="231"/>
        <v>8.8212612085222589E-3</v>
      </c>
      <c r="H2492" s="2" t="str">
        <f t="shared" si="232"/>
        <v>Sell</v>
      </c>
    </row>
    <row r="2493" spans="1:8" ht="13.5" x14ac:dyDescent="0.25">
      <c r="A2493" s="3">
        <f>TITRES_STAT!B2496</f>
        <v>45632</v>
      </c>
      <c r="B2493" s="17">
        <f>TITRES_STAT!D2496</f>
        <v>2.83</v>
      </c>
      <c r="C2493" s="2">
        <f t="shared" si="228"/>
        <v>2.8396406415165583</v>
      </c>
      <c r="D2493" s="2">
        <f t="shared" si="230"/>
        <v>2.8778963976022318</v>
      </c>
      <c r="E2493" s="2">
        <f t="shared" si="229"/>
        <v>-3.8255756085673553E-2</v>
      </c>
      <c r="F2493" s="2">
        <f t="shared" si="233"/>
        <v>-4.9884950278443918E-2</v>
      </c>
      <c r="G2493" s="2">
        <f t="shared" si="231"/>
        <v>1.1629194192770365E-2</v>
      </c>
      <c r="H2493" s="2" t="str">
        <f t="shared" si="232"/>
        <v>Sell</v>
      </c>
    </row>
    <row r="2494" spans="1:8" ht="13.5" x14ac:dyDescent="0.25">
      <c r="A2494" s="3">
        <f>TITRES_STAT!B2497</f>
        <v>45635</v>
      </c>
      <c r="B2494" s="17">
        <f>TITRES_STAT!D2497</f>
        <v>2.97</v>
      </c>
      <c r="C2494" s="2">
        <f t="shared" si="228"/>
        <v>2.8612343889755492</v>
      </c>
      <c r="D2494" s="2">
        <f t="shared" si="230"/>
        <v>2.8847188866687334</v>
      </c>
      <c r="E2494" s="2">
        <f t="shared" si="229"/>
        <v>-2.3484497693184281E-2</v>
      </c>
      <c r="F2494" s="2">
        <f t="shared" si="233"/>
        <v>-4.4604859761391995E-2</v>
      </c>
      <c r="G2494" s="2">
        <f t="shared" si="231"/>
        <v>2.1120362068207714E-2</v>
      </c>
      <c r="H2494" s="2" t="str">
        <f t="shared" si="232"/>
        <v>Sell</v>
      </c>
    </row>
    <row r="2495" spans="1:8" ht="13.5" x14ac:dyDescent="0.25">
      <c r="A2495" s="3">
        <f>TITRES_STAT!B2498</f>
        <v>45636</v>
      </c>
      <c r="B2495" s="17">
        <f>TITRES_STAT!D2498</f>
        <v>2.95</v>
      </c>
      <c r="C2495" s="2">
        <f t="shared" si="228"/>
        <v>2.8795060214408492</v>
      </c>
      <c r="D2495" s="2">
        <f t="shared" si="230"/>
        <v>2.8895545246932715</v>
      </c>
      <c r="E2495" s="2">
        <f t="shared" si="229"/>
        <v>-1.0048503252422236E-2</v>
      </c>
      <c r="F2495" s="2">
        <f t="shared" si="233"/>
        <v>-3.7693588459598047E-2</v>
      </c>
      <c r="G2495" s="2">
        <f t="shared" si="231"/>
        <v>2.7645085207175811E-2</v>
      </c>
      <c r="H2495" s="2" t="str">
        <f t="shared" si="232"/>
        <v>Sell</v>
      </c>
    </row>
    <row r="2496" spans="1:8" ht="13.5" x14ac:dyDescent="0.25">
      <c r="A2496" s="3">
        <f>TITRES_STAT!B2499</f>
        <v>45637</v>
      </c>
      <c r="B2496" s="17">
        <f>TITRES_STAT!D2499</f>
        <v>2.9</v>
      </c>
      <c r="C2496" s="2">
        <f t="shared" si="228"/>
        <v>2.8934281719884107</v>
      </c>
      <c r="D2496" s="2">
        <f t="shared" si="230"/>
        <v>2.8903282636048808</v>
      </c>
      <c r="E2496" s="2">
        <f t="shared" si="229"/>
        <v>3.0999083835299146E-3</v>
      </c>
      <c r="F2496" s="2">
        <f t="shared" si="233"/>
        <v>-2.9534889090972457E-2</v>
      </c>
      <c r="G2496" s="2">
        <f t="shared" si="231"/>
        <v>3.2634797474502375E-2</v>
      </c>
      <c r="H2496" s="2" t="str">
        <f t="shared" si="232"/>
        <v>Sell</v>
      </c>
    </row>
    <row r="2497" spans="1:8" ht="13.5" x14ac:dyDescent="0.25">
      <c r="A2497" s="3">
        <f>TITRES_STAT!B2500</f>
        <v>45638</v>
      </c>
      <c r="B2497" s="17">
        <f>TITRES_STAT!D2500</f>
        <v>2.85</v>
      </c>
      <c r="C2497" s="2">
        <f t="shared" si="228"/>
        <v>2.908285376297886</v>
      </c>
      <c r="D2497" s="2">
        <f t="shared" si="230"/>
        <v>2.8873409848193341</v>
      </c>
      <c r="E2497" s="2">
        <f t="shared" si="229"/>
        <v>2.0944391478551871E-2</v>
      </c>
      <c r="F2497" s="2">
        <f t="shared" si="233"/>
        <v>-1.9439032977067595E-2</v>
      </c>
      <c r="G2497" s="2">
        <f t="shared" si="231"/>
        <v>4.0383424455619467E-2</v>
      </c>
      <c r="H2497" s="2" t="str">
        <f t="shared" si="232"/>
        <v>Sell</v>
      </c>
    </row>
    <row r="2498" spans="1:8" ht="13.5" x14ac:dyDescent="0.25">
      <c r="A2498" s="3">
        <f>TITRES_STAT!B2501</f>
        <v>45639</v>
      </c>
      <c r="B2498" s="17">
        <f>TITRES_STAT!D2501</f>
        <v>2.9</v>
      </c>
      <c r="C2498" s="2">
        <f t="shared" si="228"/>
        <v>2.9193183953289807</v>
      </c>
      <c r="D2498" s="2">
        <f t="shared" si="230"/>
        <v>2.8882786896475316</v>
      </c>
      <c r="E2498" s="2">
        <f t="shared" si="229"/>
        <v>3.1039705681449092E-2</v>
      </c>
      <c r="F2498" s="2">
        <f t="shared" si="233"/>
        <v>-9.3432852453642599E-3</v>
      </c>
      <c r="G2498" s="2">
        <f t="shared" si="231"/>
        <v>4.0382990926813356E-2</v>
      </c>
      <c r="H2498" s="2" t="str">
        <f t="shared" si="232"/>
        <v>Sell</v>
      </c>
    </row>
    <row r="2499" spans="1:8" ht="13.5" x14ac:dyDescent="0.25">
      <c r="A2499" s="3">
        <f>TITRES_STAT!B2502</f>
        <v>45642</v>
      </c>
      <c r="B2499" s="17">
        <f>TITRES_STAT!D2502</f>
        <v>2.94</v>
      </c>
      <c r="C2499" s="2">
        <f t="shared" si="228"/>
        <v>2.9194232575860606</v>
      </c>
      <c r="D2499" s="2">
        <f t="shared" si="230"/>
        <v>2.8921098978217885</v>
      </c>
      <c r="E2499" s="2">
        <f t="shared" si="229"/>
        <v>2.7313359764272072E-2</v>
      </c>
      <c r="F2499" s="2">
        <f t="shared" si="233"/>
        <v>-2.0119562434369933E-3</v>
      </c>
      <c r="G2499" s="2">
        <f t="shared" si="231"/>
        <v>2.9325316007709067E-2</v>
      </c>
      <c r="H2499" s="2" t="str">
        <f t="shared" si="232"/>
        <v>Sell</v>
      </c>
    </row>
    <row r="2500" spans="1:8" ht="13.5" x14ac:dyDescent="0.25">
      <c r="A2500" s="3">
        <f>TITRES_STAT!B2503</f>
        <v>45644</v>
      </c>
      <c r="B2500" s="17">
        <f>TITRES_STAT!D2503</f>
        <v>2.93</v>
      </c>
      <c r="C2500" s="2">
        <f t="shared" si="228"/>
        <v>2.9118196794958977</v>
      </c>
      <c r="D2500" s="2">
        <f t="shared" si="230"/>
        <v>2.8949165720572116</v>
      </c>
      <c r="E2500" s="2">
        <f t="shared" si="229"/>
        <v>1.690310743868606E-2</v>
      </c>
      <c r="F2500" s="2">
        <f t="shared" si="233"/>
        <v>1.7710564929876173E-3</v>
      </c>
      <c r="G2500" s="2">
        <f t="shared" si="231"/>
        <v>1.5132050945698442E-2</v>
      </c>
      <c r="H2500" s="2" t="str">
        <f t="shared" si="232"/>
        <v>Sell</v>
      </c>
    </row>
    <row r="2501" spans="1:8" ht="13.5" x14ac:dyDescent="0.25">
      <c r="A2501" s="3">
        <f>TITRES_STAT!B2504</f>
        <v>45645</v>
      </c>
      <c r="B2501" s="17">
        <f>TITRES_STAT!D2504</f>
        <v>2.93</v>
      </c>
      <c r="C2501" s="2">
        <f t="shared" si="228"/>
        <v>2.9038474211119132</v>
      </c>
      <c r="D2501" s="2">
        <f t="shared" si="230"/>
        <v>2.897515344497418</v>
      </c>
      <c r="E2501" s="2">
        <f t="shared" si="229"/>
        <v>6.3320766144951968E-3</v>
      </c>
      <c r="F2501" s="2">
        <f t="shared" si="233"/>
        <v>2.6832605172891332E-3</v>
      </c>
      <c r="G2501" s="2">
        <f t="shared" si="231"/>
        <v>3.6488160972060635E-3</v>
      </c>
      <c r="H2501" s="2" t="str">
        <f t="shared" si="232"/>
        <v>Sell</v>
      </c>
    </row>
    <row r="2502" spans="1:8" ht="13.5" x14ac:dyDescent="0.25">
      <c r="A2502" s="3">
        <f>TITRES_STAT!B2505</f>
        <v>45646</v>
      </c>
      <c r="B2502" s="17">
        <f>TITRES_STAT!D2505</f>
        <v>2.9</v>
      </c>
      <c r="C2502" s="2">
        <f t="shared" si="228"/>
        <v>2.8971016640177725</v>
      </c>
      <c r="D2502" s="2">
        <f t="shared" si="230"/>
        <v>2.8976993930531649</v>
      </c>
      <c r="E2502" s="2">
        <f t="shared" si="229"/>
        <v>-5.9772903539245803E-4</v>
      </c>
      <c r="F2502" s="2">
        <f t="shared" si="233"/>
        <v>2.0270626067528151E-3</v>
      </c>
      <c r="G2502" s="2">
        <f t="shared" si="231"/>
        <v>-2.6247916421452732E-3</v>
      </c>
      <c r="H2502" s="2" t="str">
        <f t="shared" si="232"/>
        <v>Hold</v>
      </c>
    </row>
    <row r="2503" spans="1:8" ht="13.5" x14ac:dyDescent="0.25">
      <c r="A2503" s="3">
        <f>TITRES_STAT!B2506</f>
        <v>45649</v>
      </c>
      <c r="B2503" s="17">
        <f>TITRES_STAT!D2506</f>
        <v>2.95</v>
      </c>
      <c r="C2503" s="2">
        <f t="shared" si="228"/>
        <v>2.886778331091961</v>
      </c>
      <c r="D2503" s="2">
        <f t="shared" si="230"/>
        <v>2.9015735120862636</v>
      </c>
      <c r="E2503" s="2">
        <f t="shared" si="229"/>
        <v>-1.4795180994302548E-2</v>
      </c>
      <c r="F2503" s="2">
        <f t="shared" si="233"/>
        <v>-1.3373861134582574E-3</v>
      </c>
      <c r="G2503" s="2">
        <f t="shared" si="231"/>
        <v>-1.345779488084429E-2</v>
      </c>
      <c r="H2503" s="2" t="str">
        <f t="shared" si="232"/>
        <v>Hold</v>
      </c>
    </row>
    <row r="2504" spans="1:8" ht="13.5" x14ac:dyDescent="0.25">
      <c r="A2504" s="3">
        <f>TITRES_STAT!B2507</f>
        <v>45650</v>
      </c>
      <c r="B2504" s="17">
        <f>TITRES_STAT!D2507</f>
        <v>2.97</v>
      </c>
      <c r="C2504" s="2">
        <f t="shared" si="228"/>
        <v>2.8995816647701207</v>
      </c>
      <c r="D2504" s="2">
        <f t="shared" si="230"/>
        <v>2.9066421408206145</v>
      </c>
      <c r="E2504" s="2">
        <f t="shared" si="229"/>
        <v>-7.060476050493758E-3</v>
      </c>
      <c r="F2504" s="2">
        <f t="shared" si="233"/>
        <v>-2.4820041008653576E-3</v>
      </c>
      <c r="G2504" s="2">
        <f t="shared" si="231"/>
        <v>-4.5784719496284008E-3</v>
      </c>
      <c r="H2504" s="2" t="str">
        <f t="shared" si="232"/>
        <v>Hold</v>
      </c>
    </row>
    <row r="2505" spans="1:8" ht="13.5" x14ac:dyDescent="0.25">
      <c r="A2505" s="3">
        <f>TITRES_STAT!B2508</f>
        <v>45651</v>
      </c>
      <c r="B2505" s="17">
        <f>TITRES_STAT!D2508</f>
        <v>2.96</v>
      </c>
      <c r="C2505" s="2">
        <f t="shared" si="228"/>
        <v>2.9073383317285639</v>
      </c>
      <c r="D2505" s="2">
        <f t="shared" si="230"/>
        <v>2.9105945748339019</v>
      </c>
      <c r="E2505" s="2">
        <f t="shared" si="229"/>
        <v>-3.2562431053380081E-3</v>
      </c>
      <c r="F2505" s="2">
        <f t="shared" si="233"/>
        <v>-2.6368519017598876E-3</v>
      </c>
      <c r="G2505" s="2">
        <f t="shared" si="231"/>
        <v>-6.1939120357812046E-4</v>
      </c>
      <c r="H2505" s="2" t="str">
        <f t="shared" si="232"/>
        <v>Hold</v>
      </c>
    </row>
    <row r="2506" spans="1:8" ht="13.5" x14ac:dyDescent="0.25">
      <c r="A2506" s="3">
        <f>TITRES_STAT!B2509</f>
        <v>45652</v>
      </c>
      <c r="B2506" s="17">
        <f>TITRES_STAT!D2509</f>
        <v>2.98</v>
      </c>
      <c r="C2506" s="2">
        <f t="shared" si="228"/>
        <v>2.9062093576164774</v>
      </c>
      <c r="D2506" s="2">
        <f t="shared" si="230"/>
        <v>2.9157357174387983</v>
      </c>
      <c r="E2506" s="2">
        <f t="shared" si="229"/>
        <v>-9.5263598223209733E-3</v>
      </c>
      <c r="F2506" s="2">
        <f t="shared" si="233"/>
        <v>-4.0147534858721049E-3</v>
      </c>
      <c r="G2506" s="2">
        <f t="shared" si="231"/>
        <v>-5.5116063364488684E-3</v>
      </c>
      <c r="H2506" s="2" t="str">
        <f t="shared" si="232"/>
        <v>Hold</v>
      </c>
    </row>
    <row r="2507" spans="1:8" ht="13.5" x14ac:dyDescent="0.25">
      <c r="A2507" s="3">
        <f>TITRES_STAT!B2510</f>
        <v>45653</v>
      </c>
      <c r="B2507" s="17">
        <f>TITRES_STAT!D2510</f>
        <v>2.97</v>
      </c>
      <c r="C2507" s="2">
        <f t="shared" si="228"/>
        <v>2.8975617641370195</v>
      </c>
      <c r="D2507" s="2">
        <f t="shared" si="230"/>
        <v>2.9197552939248137</v>
      </c>
      <c r="E2507" s="2">
        <f t="shared" si="229"/>
        <v>-2.2193529787794208E-2</v>
      </c>
      <c r="F2507" s="2">
        <f t="shared" si="233"/>
        <v>-7.6505087462565256E-3</v>
      </c>
      <c r="G2507" s="2">
        <f t="shared" si="231"/>
        <v>-1.4543021041537683E-2</v>
      </c>
      <c r="H2507" s="2" t="str">
        <f t="shared" si="232"/>
        <v>Hold</v>
      </c>
    </row>
    <row r="2508" spans="1:8" ht="13.5" x14ac:dyDescent="0.25">
      <c r="A2508" s="3">
        <f>TITRES_STAT!B2511</f>
        <v>45656</v>
      </c>
      <c r="B2508" s="17">
        <f>TITRES_STAT!D2511</f>
        <v>2.98</v>
      </c>
      <c r="C2508" s="2">
        <f t="shared" si="228"/>
        <v>2.8979368773467091</v>
      </c>
      <c r="D2508" s="2">
        <f t="shared" si="230"/>
        <v>2.9242178647451982</v>
      </c>
      <c r="E2508" s="2">
        <f t="shared" si="229"/>
        <v>-2.6280987398489053E-2</v>
      </c>
      <c r="F2508" s="2">
        <f t="shared" si="233"/>
        <v>-1.1376604476703031E-2</v>
      </c>
      <c r="G2508" s="2">
        <f t="shared" si="231"/>
        <v>-1.4904382921786022E-2</v>
      </c>
      <c r="H2508" s="2" t="str">
        <f t="shared" si="232"/>
        <v>Hold</v>
      </c>
    </row>
    <row r="2509" spans="1:8" ht="13.5" x14ac:dyDescent="0.25">
      <c r="A2509" s="3">
        <f>TITRES_STAT!B2512</f>
        <v>45657</v>
      </c>
      <c r="B2509" s="17">
        <f>TITRES_STAT!D2512</f>
        <v>2.97</v>
      </c>
      <c r="C2509" s="2">
        <f t="shared" si="228"/>
        <v>2.9044081269856767</v>
      </c>
      <c r="D2509" s="2">
        <f t="shared" si="230"/>
        <v>2.9276091340233319</v>
      </c>
      <c r="E2509" s="2">
        <f t="shared" si="229"/>
        <v>-2.3201007037655152E-2</v>
      </c>
      <c r="F2509" s="2">
        <f t="shared" si="233"/>
        <v>-1.3741484988893455E-2</v>
      </c>
      <c r="G2509" s="2">
        <f t="shared" si="231"/>
        <v>-9.4595220487616975E-3</v>
      </c>
      <c r="H2509" s="2" t="str">
        <f t="shared" si="232"/>
        <v>Hold</v>
      </c>
    </row>
    <row r="2510" spans="1:8" ht="13.5" x14ac:dyDescent="0.25">
      <c r="A2510" s="3">
        <f>TITRES_STAT!B2513</f>
        <v>45659</v>
      </c>
      <c r="B2510" s="17">
        <f>TITRES_STAT!D2513</f>
        <v>2.95</v>
      </c>
      <c r="C2510" s="2">
        <f t="shared" si="228"/>
        <v>2.9083453382186493</v>
      </c>
      <c r="D2510" s="2">
        <f t="shared" si="230"/>
        <v>2.9292677166882699</v>
      </c>
      <c r="E2510" s="2">
        <f t="shared" si="229"/>
        <v>-2.0922378469620639E-2</v>
      </c>
      <c r="F2510" s="2">
        <f t="shared" si="233"/>
        <v>-1.5177663685038893E-2</v>
      </c>
      <c r="G2510" s="2">
        <f t="shared" si="231"/>
        <v>-5.7447147845817465E-3</v>
      </c>
      <c r="H2510" s="2" t="str">
        <f t="shared" si="232"/>
        <v>Hold</v>
      </c>
    </row>
    <row r="2511" spans="1:8" ht="13.5" x14ac:dyDescent="0.25">
      <c r="A2511" s="3">
        <f>TITRES_STAT!B2514</f>
        <v>45660</v>
      </c>
      <c r="B2511" s="17">
        <f>TITRES_STAT!D2514</f>
        <v>2.9</v>
      </c>
      <c r="C2511" s="2">
        <f t="shared" ref="C2511:C2574" si="234">$C$4*B2501+C2510*(1-$C$4)</f>
        <v>2.9116768246465492</v>
      </c>
      <c r="D2511" s="2">
        <f t="shared" si="230"/>
        <v>2.927099737674324</v>
      </c>
      <c r="E2511" s="2">
        <f t="shared" si="229"/>
        <v>-1.5422913027774765E-2</v>
      </c>
      <c r="F2511" s="2">
        <f t="shared" si="233"/>
        <v>-1.5226713553586069E-2</v>
      </c>
      <c r="G2511" s="2">
        <f t="shared" si="231"/>
        <v>-1.9619947418869632E-4</v>
      </c>
      <c r="H2511" s="2" t="str">
        <f t="shared" si="232"/>
        <v>Hold</v>
      </c>
    </row>
    <row r="2512" spans="1:8" ht="13.5" x14ac:dyDescent="0.25">
      <c r="A2512" s="3">
        <f>TITRES_STAT!B2515</f>
        <v>45663</v>
      </c>
      <c r="B2512" s="17">
        <f>TITRES_STAT!D2515</f>
        <v>2.89</v>
      </c>
      <c r="C2512" s="2">
        <f t="shared" si="234"/>
        <v>2.9098803900855419</v>
      </c>
      <c r="D2512" s="2">
        <f t="shared" si="230"/>
        <v>2.9243516089577075</v>
      </c>
      <c r="E2512" s="2">
        <f t="shared" si="229"/>
        <v>-1.4471218872165625E-2</v>
      </c>
      <c r="F2512" s="2">
        <f t="shared" si="233"/>
        <v>-1.507561461730198E-2</v>
      </c>
      <c r="G2512" s="2">
        <f t="shared" si="231"/>
        <v>6.0439574513635429E-4</v>
      </c>
      <c r="H2512" s="2" t="str">
        <f t="shared" si="232"/>
        <v>Sell</v>
      </c>
    </row>
    <row r="2513" spans="1:8" ht="13.5" x14ac:dyDescent="0.25">
      <c r="A2513" s="3">
        <f>TITRES_STAT!B2516</f>
        <v>45664</v>
      </c>
      <c r="B2513" s="17">
        <f>TITRES_STAT!D2516</f>
        <v>2.87</v>
      </c>
      <c r="C2513" s="2">
        <f t="shared" si="234"/>
        <v>2.9160526377646896</v>
      </c>
      <c r="D2513" s="2">
        <f t="shared" si="230"/>
        <v>2.9203255638497292</v>
      </c>
      <c r="E2513" s="2">
        <f t="shared" si="229"/>
        <v>-4.2729260850395967E-3</v>
      </c>
      <c r="F2513" s="2">
        <f t="shared" si="233"/>
        <v>-1.2915076910849504E-2</v>
      </c>
      <c r="G2513" s="2">
        <f t="shared" si="231"/>
        <v>8.6421508258099078E-3</v>
      </c>
      <c r="H2513" s="2" t="str">
        <f t="shared" si="232"/>
        <v>Sell</v>
      </c>
    </row>
    <row r="2514" spans="1:8" ht="13.5" x14ac:dyDescent="0.25">
      <c r="A2514" s="3">
        <f>TITRES_STAT!B2517</f>
        <v>45665</v>
      </c>
      <c r="B2514" s="17">
        <f>TITRES_STAT!D2517</f>
        <v>2.89</v>
      </c>
      <c r="C2514" s="2">
        <f t="shared" si="234"/>
        <v>2.9243522319547375</v>
      </c>
      <c r="D2514" s="2">
        <f t="shared" si="230"/>
        <v>2.9180792257867862</v>
      </c>
      <c r="E2514" s="2">
        <f t="shared" si="229"/>
        <v>6.2730061679512339E-3</v>
      </c>
      <c r="F2514" s="2">
        <f t="shared" si="233"/>
        <v>-9.0774602950893565E-3</v>
      </c>
      <c r="G2514" s="2">
        <f t="shared" si="231"/>
        <v>1.535046646304059E-2</v>
      </c>
      <c r="H2514" s="2" t="str">
        <f t="shared" si="232"/>
        <v>Sell</v>
      </c>
    </row>
    <row r="2515" spans="1:8" ht="13.5" x14ac:dyDescent="0.25">
      <c r="A2515" s="3">
        <f>TITRES_STAT!B2518</f>
        <v>45666</v>
      </c>
      <c r="B2515" s="17">
        <f>TITRES_STAT!D2518</f>
        <v>2.87</v>
      </c>
      <c r="C2515" s="2">
        <f t="shared" si="234"/>
        <v>2.9298365039617007</v>
      </c>
      <c r="D2515" s="2">
        <f t="shared" si="230"/>
        <v>2.9145178016544318</v>
      </c>
      <c r="E2515" s="2">
        <f t="shared" si="229"/>
        <v>1.531870230726895E-2</v>
      </c>
      <c r="F2515" s="2">
        <f t="shared" si="233"/>
        <v>-4.1982277746176952E-3</v>
      </c>
      <c r="G2515" s="2">
        <f t="shared" si="231"/>
        <v>1.9516930081886645E-2</v>
      </c>
      <c r="H2515" s="2" t="str">
        <f t="shared" si="232"/>
        <v>Sell</v>
      </c>
    </row>
    <row r="2516" spans="1:8" ht="13.5" x14ac:dyDescent="0.25">
      <c r="A2516" s="3">
        <f>TITRES_STAT!B2519</f>
        <v>45667</v>
      </c>
      <c r="B2516" s="17">
        <f>TITRES_STAT!D2519</f>
        <v>2.86</v>
      </c>
      <c r="C2516" s="2">
        <f t="shared" si="234"/>
        <v>2.9375539648906699</v>
      </c>
      <c r="D2516" s="2">
        <f t="shared" si="230"/>
        <v>2.9104794459763257</v>
      </c>
      <c r="E2516" s="2">
        <f t="shared" si="229"/>
        <v>2.7074518914344203E-2</v>
      </c>
      <c r="F2516" s="2">
        <f t="shared" si="233"/>
        <v>2.0563215631746851E-3</v>
      </c>
      <c r="G2516" s="2">
        <f t="shared" si="231"/>
        <v>2.501819735116952E-2</v>
      </c>
      <c r="H2516" s="2" t="str">
        <f t="shared" si="232"/>
        <v>Sell</v>
      </c>
    </row>
    <row r="2517" spans="1:8" ht="13.5" x14ac:dyDescent="0.25">
      <c r="A2517" s="3">
        <f>TITRES_STAT!B2520</f>
        <v>45670</v>
      </c>
      <c r="B2517" s="17">
        <f>TITRES_STAT!D2520</f>
        <v>2.86</v>
      </c>
      <c r="C2517" s="2">
        <f t="shared" si="234"/>
        <v>2.9425456625997977</v>
      </c>
      <c r="D2517" s="2">
        <f t="shared" si="230"/>
        <v>2.9067402277558574</v>
      </c>
      <c r="E2517" s="2">
        <f t="shared" si="229"/>
        <v>3.5805434843940276E-2</v>
      </c>
      <c r="F2517" s="2">
        <f t="shared" si="233"/>
        <v>8.8061442193278043E-3</v>
      </c>
      <c r="G2517" s="2">
        <f t="shared" si="231"/>
        <v>2.6999290624612472E-2</v>
      </c>
      <c r="H2517" s="2" t="str">
        <f t="shared" si="232"/>
        <v>Sell</v>
      </c>
    </row>
    <row r="2518" spans="1:8" ht="13.5" x14ac:dyDescent="0.25">
      <c r="A2518" s="3">
        <f>TITRES_STAT!B2521</f>
        <v>45671</v>
      </c>
      <c r="B2518" s="17">
        <f>TITRES_STAT!D2521</f>
        <v>2.83</v>
      </c>
      <c r="C2518" s="2">
        <f t="shared" si="234"/>
        <v>2.948307868353675</v>
      </c>
      <c r="D2518" s="2">
        <f t="shared" si="230"/>
        <v>2.9010557664406083</v>
      </c>
      <c r="E2518" s="2">
        <f t="shared" si="229"/>
        <v>4.7252101913066724E-2</v>
      </c>
      <c r="F2518" s="2">
        <f t="shared" si="233"/>
        <v>1.6495335758075588E-2</v>
      </c>
      <c r="G2518" s="2">
        <f t="shared" si="231"/>
        <v>3.0756766154991136E-2</v>
      </c>
      <c r="H2518" s="2" t="str">
        <f t="shared" si="232"/>
        <v>Sell</v>
      </c>
    </row>
    <row r="2519" spans="1:8" ht="13.5" x14ac:dyDescent="0.25">
      <c r="A2519" s="3">
        <f>TITRES_STAT!B2522</f>
        <v>45672</v>
      </c>
      <c r="B2519" s="17">
        <f>TITRES_STAT!D2522</f>
        <v>2.79</v>
      </c>
      <c r="C2519" s="2">
        <f t="shared" si="234"/>
        <v>2.9516451193761863</v>
      </c>
      <c r="D2519" s="2">
        <f t="shared" si="230"/>
        <v>2.8928294133709334</v>
      </c>
      <c r="E2519" s="2">
        <f t="shared" si="229"/>
        <v>5.8815706005252988E-2</v>
      </c>
      <c r="F2519" s="2">
        <f t="shared" si="233"/>
        <v>2.4959409807511067E-2</v>
      </c>
      <c r="G2519" s="2">
        <f t="shared" si="231"/>
        <v>3.3856296197741921E-2</v>
      </c>
      <c r="H2519" s="2" t="str">
        <f t="shared" si="232"/>
        <v>Sell</v>
      </c>
    </row>
    <row r="2520" spans="1:8" ht="13.5" x14ac:dyDescent="0.25">
      <c r="A2520" s="3">
        <f>TITRES_STAT!B2523</f>
        <v>45673</v>
      </c>
      <c r="B2520" s="17">
        <f>TITRES_STAT!D2523</f>
        <v>2.79</v>
      </c>
      <c r="C2520" s="2">
        <f t="shared" si="234"/>
        <v>2.9513920240875424</v>
      </c>
      <c r="D2520" s="2">
        <f t="shared" si="230"/>
        <v>2.885212419787901</v>
      </c>
      <c r="E2520" s="2">
        <f t="shared" si="229"/>
        <v>6.6179604299641426E-2</v>
      </c>
      <c r="F2520" s="2">
        <f t="shared" si="233"/>
        <v>3.3203448705937139E-2</v>
      </c>
      <c r="G2520" s="2">
        <f t="shared" si="231"/>
        <v>3.2976155593704287E-2</v>
      </c>
      <c r="H2520" s="2" t="str">
        <f t="shared" si="232"/>
        <v>Sell</v>
      </c>
    </row>
    <row r="2521" spans="1:8" ht="13.5" x14ac:dyDescent="0.25">
      <c r="A2521" s="3">
        <f>TITRES_STAT!B2524</f>
        <v>45674</v>
      </c>
      <c r="B2521" s="17">
        <f>TITRES_STAT!D2524</f>
        <v>2.79</v>
      </c>
      <c r="C2521" s="2">
        <f t="shared" si="234"/>
        <v>2.9434855588433053</v>
      </c>
      <c r="D2521" s="2">
        <f t="shared" si="230"/>
        <v>2.8781596479517599</v>
      </c>
      <c r="E2521" s="2">
        <f t="shared" si="229"/>
        <v>6.532591089154538E-2</v>
      </c>
      <c r="F2521" s="2">
        <f t="shared" si="233"/>
        <v>3.9627941143058787E-2</v>
      </c>
      <c r="G2521" s="2">
        <f t="shared" si="231"/>
        <v>2.5697969748486593E-2</v>
      </c>
      <c r="H2521" s="2" t="str">
        <f t="shared" si="232"/>
        <v>Sell</v>
      </c>
    </row>
    <row r="2522" spans="1:8" ht="13.5" x14ac:dyDescent="0.25">
      <c r="A2522" s="3">
        <f>TITRES_STAT!B2525</f>
        <v>45677</v>
      </c>
      <c r="B2522" s="17">
        <f>TITRES_STAT!D2525</f>
        <v>2.78</v>
      </c>
      <c r="C2522" s="2">
        <f t="shared" si="234"/>
        <v>2.9352570113289507</v>
      </c>
      <c r="D2522" s="2">
        <f t="shared" si="230"/>
        <v>2.8708885629182963</v>
      </c>
      <c r="E2522" s="2">
        <f t="shared" si="229"/>
        <v>6.4368448410654366E-2</v>
      </c>
      <c r="F2522" s="2">
        <f t="shared" si="233"/>
        <v>4.4576042596577901E-2</v>
      </c>
      <c r="G2522" s="2">
        <f t="shared" si="231"/>
        <v>1.9792405814076465E-2</v>
      </c>
      <c r="H2522" s="2" t="str">
        <f t="shared" si="232"/>
        <v>Sell</v>
      </c>
    </row>
    <row r="2523" spans="1:8" ht="13.5" x14ac:dyDescent="0.25">
      <c r="A2523" s="3">
        <f>TITRES_STAT!B2526</f>
        <v>45678</v>
      </c>
      <c r="B2523" s="17">
        <f>TITRES_STAT!D2526</f>
        <v>2.75</v>
      </c>
      <c r="C2523" s="2">
        <f t="shared" si="234"/>
        <v>2.9252174711244967</v>
      </c>
      <c r="D2523" s="2">
        <f t="shared" si="230"/>
        <v>2.8619338545539783</v>
      </c>
      <c r="E2523" s="2">
        <f t="shared" si="229"/>
        <v>6.3283616570518397E-2</v>
      </c>
      <c r="F2523" s="2">
        <f t="shared" si="233"/>
        <v>4.8317557391366006E-2</v>
      </c>
      <c r="G2523" s="2">
        <f t="shared" si="231"/>
        <v>1.4966059179152391E-2</v>
      </c>
      <c r="H2523" s="2" t="str">
        <f t="shared" si="232"/>
        <v>Sell</v>
      </c>
    </row>
    <row r="2524" spans="1:8" ht="13.5" x14ac:dyDescent="0.25">
      <c r="A2524" s="3">
        <f>TITRES_STAT!B2527</f>
        <v>45679</v>
      </c>
      <c r="B2524" s="17">
        <f>TITRES_STAT!D2527</f>
        <v>2.74</v>
      </c>
      <c r="C2524" s="2">
        <f t="shared" si="234"/>
        <v>2.9197993986438049</v>
      </c>
      <c r="D2524" s="2">
        <f t="shared" si="230"/>
        <v>2.8529017171796096</v>
      </c>
      <c r="E2524" s="2">
        <f t="shared" ref="E2524:E2587" si="235">C2524-D2524</f>
        <v>6.689768146419528E-2</v>
      </c>
      <c r="F2524" s="2">
        <f t="shared" si="233"/>
        <v>5.2033582205931864E-2</v>
      </c>
      <c r="G2524" s="2">
        <f t="shared" si="231"/>
        <v>1.4864099258263416E-2</v>
      </c>
      <c r="H2524" s="2" t="str">
        <f t="shared" si="232"/>
        <v>Sell</v>
      </c>
    </row>
    <row r="2525" spans="1:8" ht="13.5" x14ac:dyDescent="0.25">
      <c r="A2525" s="3">
        <f>TITRES_STAT!B2528</f>
        <v>45680</v>
      </c>
      <c r="B2525" s="17">
        <f>TITRES_STAT!D2528</f>
        <v>2.74</v>
      </c>
      <c r="C2525" s="2">
        <f t="shared" si="234"/>
        <v>2.9121379526986044</v>
      </c>
      <c r="D2525" s="2">
        <f t="shared" ref="D2525:D2588" si="236">$D$4*B2525+(1-$D$4)*D2524</f>
        <v>2.844538627018157</v>
      </c>
      <c r="E2525" s="2">
        <f t="shared" si="235"/>
        <v>6.7599325680447464E-2</v>
      </c>
      <c r="F2525" s="2">
        <f t="shared" si="233"/>
        <v>5.5146730900834988E-2</v>
      </c>
      <c r="G2525" s="2">
        <f t="shared" si="231"/>
        <v>1.2452594779612476E-2</v>
      </c>
      <c r="H2525" s="2" t="str">
        <f t="shared" si="232"/>
        <v>Sell</v>
      </c>
    </row>
    <row r="2526" spans="1:8" ht="13.5" x14ac:dyDescent="0.25">
      <c r="A2526" s="3">
        <f>TITRES_STAT!B2529</f>
        <v>45681</v>
      </c>
      <c r="B2526" s="17">
        <f>TITRES_STAT!D2529</f>
        <v>2.7</v>
      </c>
      <c r="C2526" s="2">
        <f t="shared" si="234"/>
        <v>2.9041167292065113</v>
      </c>
      <c r="D2526" s="2">
        <f t="shared" si="236"/>
        <v>2.8338320620538493</v>
      </c>
      <c r="E2526" s="2">
        <f t="shared" si="235"/>
        <v>7.0284667152662017E-2</v>
      </c>
      <c r="F2526" s="2">
        <f t="shared" si="233"/>
        <v>5.8174318151200395E-2</v>
      </c>
      <c r="G2526" s="2">
        <f t="shared" si="231"/>
        <v>1.2110349001461622E-2</v>
      </c>
      <c r="H2526" s="2" t="str">
        <f t="shared" si="232"/>
        <v>Sell</v>
      </c>
    </row>
    <row r="2527" spans="1:8" ht="13.5" x14ac:dyDescent="0.25">
      <c r="A2527" s="3">
        <f>TITRES_STAT!B2530</f>
        <v>45684</v>
      </c>
      <c r="B2527" s="17">
        <f>TITRES_STAT!D2530</f>
        <v>2.7</v>
      </c>
      <c r="C2527" s="2">
        <f t="shared" si="234"/>
        <v>2.8973295400978172</v>
      </c>
      <c r="D2527" s="2">
        <f t="shared" si="236"/>
        <v>2.8239185759757865</v>
      </c>
      <c r="E2527" s="2">
        <f t="shared" si="235"/>
        <v>7.3410964122030631E-2</v>
      </c>
      <c r="F2527" s="2">
        <f t="shared" si="233"/>
        <v>6.1221647345366448E-2</v>
      </c>
      <c r="G2527" s="2">
        <f t="shared" si="231"/>
        <v>1.2189316776664183E-2</v>
      </c>
      <c r="H2527" s="2" t="str">
        <f t="shared" si="232"/>
        <v>Sell</v>
      </c>
    </row>
    <row r="2528" spans="1:8" ht="13.5" x14ac:dyDescent="0.25">
      <c r="A2528" s="3">
        <f>TITRES_STAT!B2531</f>
        <v>45685</v>
      </c>
      <c r="B2528" s="17">
        <f>TITRES_STAT!D2531</f>
        <v>2.65</v>
      </c>
      <c r="C2528" s="2">
        <f t="shared" si="234"/>
        <v>2.8869711493135375</v>
      </c>
      <c r="D2528" s="2">
        <f t="shared" si="236"/>
        <v>2.8110357184960986</v>
      </c>
      <c r="E2528" s="2">
        <f t="shared" si="235"/>
        <v>7.593543081743892E-2</v>
      </c>
      <c r="F2528" s="2">
        <f t="shared" si="233"/>
        <v>6.4164404039780951E-2</v>
      </c>
      <c r="G2528" s="2">
        <f t="shared" si="231"/>
        <v>1.177102677765797E-2</v>
      </c>
      <c r="H2528" s="2" t="str">
        <f t="shared" si="232"/>
        <v>Sell</v>
      </c>
    </row>
    <row r="2529" spans="1:8" ht="13.5" x14ac:dyDescent="0.25">
      <c r="A2529" s="3">
        <f>TITRES_STAT!B2532</f>
        <v>45686</v>
      </c>
      <c r="B2529" s="17">
        <f>TITRES_STAT!D2532</f>
        <v>2.68</v>
      </c>
      <c r="C2529" s="2">
        <f t="shared" si="234"/>
        <v>2.8720525109576087</v>
      </c>
      <c r="D2529" s="2">
        <f t="shared" si="236"/>
        <v>2.8013293689778687</v>
      </c>
      <c r="E2529" s="2">
        <f t="shared" si="235"/>
        <v>7.0723141979740056E-2</v>
      </c>
      <c r="F2529" s="2">
        <f t="shared" si="233"/>
        <v>6.5476151627772775E-2</v>
      </c>
      <c r="G2529" s="2">
        <f t="shared" si="231"/>
        <v>5.2469903519672817E-3</v>
      </c>
      <c r="H2529" s="2" t="str">
        <f t="shared" si="232"/>
        <v>Sell</v>
      </c>
    </row>
    <row r="2530" spans="1:8" ht="13.5" x14ac:dyDescent="0.25">
      <c r="A2530" s="3">
        <f>TITRES_STAT!B2533</f>
        <v>45687</v>
      </c>
      <c r="B2530" s="17">
        <f>TITRES_STAT!D2533</f>
        <v>2.68</v>
      </c>
      <c r="C2530" s="2">
        <f t="shared" si="234"/>
        <v>2.8594290477333613</v>
      </c>
      <c r="D2530" s="2">
        <f t="shared" si="236"/>
        <v>2.7923420083128412</v>
      </c>
      <c r="E2530" s="2">
        <f t="shared" si="235"/>
        <v>6.7087039420520078E-2</v>
      </c>
      <c r="F2530" s="2">
        <f t="shared" si="233"/>
        <v>6.5798329186322238E-2</v>
      </c>
      <c r="G2530" s="2">
        <f t="shared" si="231"/>
        <v>1.2887102341978401E-3</v>
      </c>
      <c r="H2530" s="2" t="str">
        <f t="shared" si="232"/>
        <v>Sell</v>
      </c>
    </row>
    <row r="2531" spans="1:8" ht="13.5" x14ac:dyDescent="0.25">
      <c r="A2531" s="3">
        <f>TITRES_STAT!B2534</f>
        <v>45688</v>
      </c>
      <c r="B2531" s="17">
        <f>TITRES_STAT!D2534</f>
        <v>2.68</v>
      </c>
      <c r="C2531" s="2">
        <f t="shared" si="234"/>
        <v>2.8487476557743827</v>
      </c>
      <c r="D2531" s="2">
        <f t="shared" si="236"/>
        <v>2.7840203780674453</v>
      </c>
      <c r="E2531" s="2">
        <f t="shared" si="235"/>
        <v>6.4727277706937425E-2</v>
      </c>
      <c r="F2531" s="2">
        <f t="shared" si="233"/>
        <v>6.558411889044527E-2</v>
      </c>
      <c r="G2531" s="2">
        <f t="shared" si="231"/>
        <v>-8.5684118350784488E-4</v>
      </c>
      <c r="H2531" s="2" t="str">
        <f t="shared" si="232"/>
        <v>Hold</v>
      </c>
    </row>
    <row r="2532" spans="1:8" ht="13.5" x14ac:dyDescent="0.25">
      <c r="A2532" s="3">
        <f>TITRES_STAT!B2535</f>
        <v>45691</v>
      </c>
      <c r="B2532" s="17">
        <f>TITRES_STAT!D2535</f>
        <v>2.77</v>
      </c>
      <c r="C2532" s="2">
        <f t="shared" si="234"/>
        <v>2.8381710933475546</v>
      </c>
      <c r="D2532" s="2">
        <f t="shared" si="236"/>
        <v>2.782981831543931</v>
      </c>
      <c r="E2532" s="2">
        <f t="shared" si="235"/>
        <v>5.5189261803623602E-2</v>
      </c>
      <c r="F2532" s="2">
        <f t="shared" si="233"/>
        <v>6.3505147473080947E-2</v>
      </c>
      <c r="G2532" s="2">
        <f t="shared" ref="G2532:G2595" si="237">E2532-F2532</f>
        <v>-8.3158856694573458E-3</v>
      </c>
      <c r="H2532" s="2" t="str">
        <f t="shared" ref="H2532:H2595" si="238">IF(G2532&lt;0,"Hold","Sell")</f>
        <v>Hold</v>
      </c>
    </row>
    <row r="2533" spans="1:8" ht="13.5" x14ac:dyDescent="0.25">
      <c r="A2533" s="3">
        <f>TITRES_STAT!B2536</f>
        <v>45692</v>
      </c>
      <c r="B2533" s="17">
        <f>TITRES_STAT!D2536</f>
        <v>2.75</v>
      </c>
      <c r="C2533" s="2">
        <f t="shared" si="234"/>
        <v>2.8246063097556231</v>
      </c>
      <c r="D2533" s="2">
        <f t="shared" si="236"/>
        <v>2.7805387329110474</v>
      </c>
      <c r="E2533" s="2">
        <f t="shared" si="235"/>
        <v>4.406757684457574E-2</v>
      </c>
      <c r="F2533" s="2">
        <f t="shared" ref="F2533:F2596" si="239">(E2533*(2/(10)))+((1-(2/10))*F2532)</f>
        <v>5.9617633347379913E-2</v>
      </c>
      <c r="G2533" s="2">
        <f t="shared" si="237"/>
        <v>-1.5550056502804173E-2</v>
      </c>
      <c r="H2533" s="2" t="str">
        <f t="shared" si="238"/>
        <v>Hold</v>
      </c>
    </row>
    <row r="2534" spans="1:8" ht="13.5" x14ac:dyDescent="0.25">
      <c r="A2534" s="3">
        <f>TITRES_STAT!B2537</f>
        <v>45693</v>
      </c>
      <c r="B2534" s="17">
        <f>TITRES_STAT!D2537</f>
        <v>2.71</v>
      </c>
      <c r="C2534" s="2">
        <f t="shared" si="234"/>
        <v>2.8115899544086043</v>
      </c>
      <c r="D2534" s="2">
        <f t="shared" si="236"/>
        <v>2.7753136415843032</v>
      </c>
      <c r="E2534" s="2">
        <f t="shared" si="235"/>
        <v>3.6276312824301105E-2</v>
      </c>
      <c r="F2534" s="2">
        <f t="shared" si="239"/>
        <v>5.4949369242764154E-2</v>
      </c>
      <c r="G2534" s="2">
        <f t="shared" si="237"/>
        <v>-1.8673056418463049E-2</v>
      </c>
      <c r="H2534" s="2" t="str">
        <f t="shared" si="238"/>
        <v>Hold</v>
      </c>
    </row>
    <row r="2535" spans="1:8" ht="13.5" x14ac:dyDescent="0.25">
      <c r="A2535" s="3">
        <f>TITRES_STAT!B2538</f>
        <v>45694</v>
      </c>
      <c r="B2535" s="17">
        <f>TITRES_STAT!D2538</f>
        <v>2.7</v>
      </c>
      <c r="C2535" s="2">
        <f t="shared" si="234"/>
        <v>2.8005761152688189</v>
      </c>
      <c r="D2535" s="2">
        <f t="shared" si="236"/>
        <v>2.7697348533187993</v>
      </c>
      <c r="E2535" s="2">
        <f t="shared" si="235"/>
        <v>3.0841261950019572E-2</v>
      </c>
      <c r="F2535" s="2">
        <f t="shared" si="239"/>
        <v>5.0127747784215242E-2</v>
      </c>
      <c r="G2535" s="2">
        <f t="shared" si="237"/>
        <v>-1.928648583419567E-2</v>
      </c>
      <c r="H2535" s="2" t="str">
        <f t="shared" si="238"/>
        <v>Hold</v>
      </c>
    </row>
    <row r="2536" spans="1:8" ht="13.5" x14ac:dyDescent="0.25">
      <c r="A2536" s="3">
        <f>TITRES_STAT!B2539</f>
        <v>45695</v>
      </c>
      <c r="B2536" s="17">
        <f>TITRES_STAT!D2539</f>
        <v>2.7</v>
      </c>
      <c r="C2536" s="2">
        <f t="shared" si="234"/>
        <v>2.7851028667659237</v>
      </c>
      <c r="D2536" s="2">
        <f t="shared" si="236"/>
        <v>2.7645693086285181</v>
      </c>
      <c r="E2536" s="2">
        <f t="shared" si="235"/>
        <v>2.0533558137405539E-2</v>
      </c>
      <c r="F2536" s="2">
        <f t="shared" si="239"/>
        <v>4.4208909854853304E-2</v>
      </c>
      <c r="G2536" s="2">
        <f t="shared" si="237"/>
        <v>-2.3675351717447765E-2</v>
      </c>
      <c r="H2536" s="2" t="str">
        <f t="shared" si="238"/>
        <v>Hold</v>
      </c>
    </row>
    <row r="2537" spans="1:8" ht="13.5" x14ac:dyDescent="0.25">
      <c r="A2537" s="3">
        <f>TITRES_STAT!B2540</f>
        <v>45698</v>
      </c>
      <c r="B2537" s="17">
        <f>TITRES_STAT!D2540</f>
        <v>2.7</v>
      </c>
      <c r="C2537" s="2">
        <f t="shared" si="234"/>
        <v>2.7720101180327044</v>
      </c>
      <c r="D2537" s="2">
        <f t="shared" si="236"/>
        <v>2.7597863968782579</v>
      </c>
      <c r="E2537" s="2">
        <f t="shared" si="235"/>
        <v>1.2223721154446476E-2</v>
      </c>
      <c r="F2537" s="2">
        <f t="shared" si="239"/>
        <v>3.7811872114771938E-2</v>
      </c>
      <c r="G2537" s="2">
        <f t="shared" si="237"/>
        <v>-2.5588150960325462E-2</v>
      </c>
      <c r="H2537" s="2" t="str">
        <f t="shared" si="238"/>
        <v>Hold</v>
      </c>
    </row>
    <row r="2538" spans="1:8" ht="13.5" x14ac:dyDescent="0.25">
      <c r="A2538" s="3">
        <f>TITRES_STAT!B2541</f>
        <v>45699</v>
      </c>
      <c r="B2538" s="17">
        <f>TITRES_STAT!D2541</f>
        <v>2.67</v>
      </c>
      <c r="C2538" s="2">
        <f t="shared" si="234"/>
        <v>2.7532393306430576</v>
      </c>
      <c r="D2538" s="2">
        <f t="shared" si="236"/>
        <v>2.7531355526650536</v>
      </c>
      <c r="E2538" s="2">
        <f t="shared" si="235"/>
        <v>1.037779780039827E-4</v>
      </c>
      <c r="F2538" s="2">
        <f t="shared" si="239"/>
        <v>3.0270253287418347E-2</v>
      </c>
      <c r="G2538" s="2">
        <f t="shared" si="237"/>
        <v>-3.0166475309414364E-2</v>
      </c>
      <c r="H2538" s="2" t="str">
        <f t="shared" si="238"/>
        <v>Hold</v>
      </c>
    </row>
    <row r="2539" spans="1:8" ht="13.5" x14ac:dyDescent="0.25">
      <c r="A2539" s="3">
        <f>TITRES_STAT!B2542</f>
        <v>45700</v>
      </c>
      <c r="B2539" s="17">
        <f>TITRES_STAT!D2542</f>
        <v>2.69</v>
      </c>
      <c r="C2539" s="2">
        <f t="shared" si="234"/>
        <v>2.7419717413133564</v>
      </c>
      <c r="D2539" s="2">
        <f t="shared" si="236"/>
        <v>2.7484588450602345</v>
      </c>
      <c r="E2539" s="2">
        <f t="shared" si="235"/>
        <v>-6.487103746878109E-3</v>
      </c>
      <c r="F2539" s="2">
        <f t="shared" si="239"/>
        <v>2.2918781880559059E-2</v>
      </c>
      <c r="G2539" s="2">
        <f t="shared" si="237"/>
        <v>-2.9405885627437168E-2</v>
      </c>
      <c r="H2539" s="2" t="str">
        <f t="shared" si="238"/>
        <v>Hold</v>
      </c>
    </row>
    <row r="2540" spans="1:8" ht="13.5" x14ac:dyDescent="0.25">
      <c r="A2540" s="3">
        <f>TITRES_STAT!B2543</f>
        <v>45701</v>
      </c>
      <c r="B2540" s="17">
        <f>TITRES_STAT!D2543</f>
        <v>2.66</v>
      </c>
      <c r="C2540" s="2">
        <f t="shared" si="234"/>
        <v>2.7324376272651478</v>
      </c>
      <c r="D2540" s="2">
        <f t="shared" si="236"/>
        <v>2.7419063380187354</v>
      </c>
      <c r="E2540" s="2">
        <f t="shared" si="235"/>
        <v>-9.4687107535875725E-3</v>
      </c>
      <c r="F2540" s="2">
        <f t="shared" si="239"/>
        <v>1.6441283353729734E-2</v>
      </c>
      <c r="G2540" s="2">
        <f t="shared" si="237"/>
        <v>-2.5909994107317307E-2</v>
      </c>
      <c r="H2540" s="2" t="str">
        <f t="shared" si="238"/>
        <v>Hold</v>
      </c>
    </row>
    <row r="2541" spans="1:8" ht="13.5" x14ac:dyDescent="0.25">
      <c r="A2541" s="3">
        <f>TITRES_STAT!B2544</f>
        <v>45702</v>
      </c>
      <c r="B2541" s="17">
        <f>TITRES_STAT!D2544</f>
        <v>2.69</v>
      </c>
      <c r="C2541" s="2">
        <f t="shared" si="234"/>
        <v>2.7243702999935864</v>
      </c>
      <c r="D2541" s="2">
        <f t="shared" si="236"/>
        <v>2.7380614240914216</v>
      </c>
      <c r="E2541" s="2">
        <f t="shared" si="235"/>
        <v>-1.3691124097835239E-2</v>
      </c>
      <c r="F2541" s="2">
        <f t="shared" si="239"/>
        <v>1.0414801863416739E-2</v>
      </c>
      <c r="G2541" s="2">
        <f t="shared" si="237"/>
        <v>-2.4105925961251978E-2</v>
      </c>
      <c r="H2541" s="2" t="str">
        <f t="shared" si="238"/>
        <v>Hold</v>
      </c>
    </row>
    <row r="2542" spans="1:8" ht="13.5" x14ac:dyDescent="0.25">
      <c r="A2542" s="3">
        <f>TITRES_STAT!B2545</f>
        <v>45705</v>
      </c>
      <c r="B2542" s="17">
        <f>TITRES_STAT!D2545</f>
        <v>2.73</v>
      </c>
      <c r="C2542" s="2">
        <f t="shared" si="234"/>
        <v>2.7313902538407269</v>
      </c>
      <c r="D2542" s="2">
        <f t="shared" si="236"/>
        <v>2.7374642815661314</v>
      </c>
      <c r="E2542" s="2">
        <f t="shared" si="235"/>
        <v>-6.0740277254045516E-3</v>
      </c>
      <c r="F2542" s="2">
        <f t="shared" si="239"/>
        <v>7.1170359456524807E-3</v>
      </c>
      <c r="G2542" s="2">
        <f t="shared" si="237"/>
        <v>-1.3191063671057032E-2</v>
      </c>
      <c r="H2542" s="2" t="str">
        <f t="shared" si="238"/>
        <v>Hold</v>
      </c>
    </row>
    <row r="2543" spans="1:8" ht="13.5" x14ac:dyDescent="0.25">
      <c r="A2543" s="3">
        <f>TITRES_STAT!B2546</f>
        <v>45706</v>
      </c>
      <c r="B2543" s="17">
        <f>TITRES_STAT!D2546</f>
        <v>2.83</v>
      </c>
      <c r="C2543" s="2">
        <f t="shared" si="234"/>
        <v>2.7342532917113846</v>
      </c>
      <c r="D2543" s="2">
        <f t="shared" si="236"/>
        <v>2.7443187792278998</v>
      </c>
      <c r="E2543" s="2">
        <f t="shared" si="235"/>
        <v>-1.0065487516515148E-2</v>
      </c>
      <c r="F2543" s="2">
        <f t="shared" si="239"/>
        <v>3.6805312532189553E-3</v>
      </c>
      <c r="G2543" s="2">
        <f t="shared" si="237"/>
        <v>-1.3746018769734103E-2</v>
      </c>
      <c r="H2543" s="2" t="str">
        <f t="shared" si="238"/>
        <v>Hold</v>
      </c>
    </row>
    <row r="2544" spans="1:8" ht="13.5" x14ac:dyDescent="0.25">
      <c r="A2544" s="3">
        <f>TITRES_STAT!B2547</f>
        <v>45707</v>
      </c>
      <c r="B2544" s="17">
        <f>TITRES_STAT!D2547</f>
        <v>2.87</v>
      </c>
      <c r="C2544" s="2">
        <f t="shared" si="234"/>
        <v>2.7305220160634791</v>
      </c>
      <c r="D2544" s="2">
        <f t="shared" si="236"/>
        <v>2.7536284992850923</v>
      </c>
      <c r="E2544" s="2">
        <f t="shared" si="235"/>
        <v>-2.3106483221613239E-2</v>
      </c>
      <c r="F2544" s="2">
        <f t="shared" si="239"/>
        <v>-1.6768716417474832E-3</v>
      </c>
      <c r="G2544" s="2">
        <f t="shared" si="237"/>
        <v>-2.1429611579865754E-2</v>
      </c>
      <c r="H2544" s="2" t="str">
        <f t="shared" si="238"/>
        <v>Hold</v>
      </c>
    </row>
    <row r="2545" spans="1:8" ht="13.5" x14ac:dyDescent="0.25">
      <c r="A2545" s="3">
        <f>TITRES_STAT!B2548</f>
        <v>45708</v>
      </c>
      <c r="B2545" s="17">
        <f>TITRES_STAT!D2548</f>
        <v>2.89</v>
      </c>
      <c r="C2545" s="2">
        <f t="shared" si="234"/>
        <v>2.7258263212844822</v>
      </c>
      <c r="D2545" s="2">
        <f t="shared" si="236"/>
        <v>2.7637300919306411</v>
      </c>
      <c r="E2545" s="2">
        <f t="shared" si="235"/>
        <v>-3.7903770646158907E-2</v>
      </c>
      <c r="F2545" s="2">
        <f t="shared" si="239"/>
        <v>-8.9222514426297687E-3</v>
      </c>
      <c r="G2545" s="2">
        <f t="shared" si="237"/>
        <v>-2.8981519203529139E-2</v>
      </c>
      <c r="H2545" s="2" t="str">
        <f t="shared" si="238"/>
        <v>Hold</v>
      </c>
    </row>
    <row r="2546" spans="1:8" ht="13.5" x14ac:dyDescent="0.25">
      <c r="A2546" s="3">
        <f>TITRES_STAT!B2549</f>
        <v>45709</v>
      </c>
      <c r="B2546" s="17">
        <f>TITRES_STAT!D2549</f>
        <v>2.93</v>
      </c>
      <c r="C2546" s="2">
        <f t="shared" si="234"/>
        <v>2.7218530410868693</v>
      </c>
      <c r="D2546" s="2">
        <f t="shared" si="236"/>
        <v>2.77604638141726</v>
      </c>
      <c r="E2546" s="2">
        <f t="shared" si="235"/>
        <v>-5.4193340330390694E-2</v>
      </c>
      <c r="F2546" s="2">
        <f t="shared" si="239"/>
        <v>-1.7976469220181954E-2</v>
      </c>
      <c r="G2546" s="2">
        <f t="shared" si="237"/>
        <v>-3.6216871110208743E-2</v>
      </c>
      <c r="H2546" s="2" t="str">
        <f t="shared" si="238"/>
        <v>Hold</v>
      </c>
    </row>
    <row r="2547" spans="1:8" ht="13.5" x14ac:dyDescent="0.25">
      <c r="A2547" s="3">
        <f>TITRES_STAT!B2550</f>
        <v>45712</v>
      </c>
      <c r="B2547" s="17">
        <f>TITRES_STAT!D2550</f>
        <v>2.94</v>
      </c>
      <c r="C2547" s="2">
        <f t="shared" si="234"/>
        <v>2.7184910347658122</v>
      </c>
      <c r="D2547" s="2">
        <f t="shared" si="236"/>
        <v>2.7881910939048704</v>
      </c>
      <c r="E2547" s="2">
        <f t="shared" si="235"/>
        <v>-6.970005913905819E-2</v>
      </c>
      <c r="F2547" s="2">
        <f t="shared" si="239"/>
        <v>-2.8321187203957203E-2</v>
      </c>
      <c r="G2547" s="2">
        <f t="shared" si="237"/>
        <v>-4.1378871935100987E-2</v>
      </c>
      <c r="H2547" s="2" t="str">
        <f t="shared" si="238"/>
        <v>Hold</v>
      </c>
    </row>
    <row r="2548" spans="1:8" ht="13.5" x14ac:dyDescent="0.25">
      <c r="A2548" s="3">
        <f>TITRES_STAT!B2551</f>
        <v>45713</v>
      </c>
      <c r="B2548" s="17">
        <f>TITRES_STAT!D2551</f>
        <v>2.97</v>
      </c>
      <c r="C2548" s="2">
        <f t="shared" si="234"/>
        <v>2.7110308755710717</v>
      </c>
      <c r="D2548" s="2">
        <f t="shared" si="236"/>
        <v>2.8016584202822878</v>
      </c>
      <c r="E2548" s="2">
        <f t="shared" si="235"/>
        <v>-9.0627544711216146E-2</v>
      </c>
      <c r="F2548" s="2">
        <f t="shared" si="239"/>
        <v>-4.0782458705408989E-2</v>
      </c>
      <c r="G2548" s="2">
        <f t="shared" si="237"/>
        <v>-4.9845086005807157E-2</v>
      </c>
      <c r="H2548" s="2" t="str">
        <f t="shared" si="238"/>
        <v>Hold</v>
      </c>
    </row>
    <row r="2549" spans="1:8" ht="13.5" x14ac:dyDescent="0.25">
      <c r="A2549" s="3">
        <f>TITRES_STAT!B2552</f>
        <v>45714</v>
      </c>
      <c r="B2549" s="17">
        <f>TITRES_STAT!D2552</f>
        <v>2.97</v>
      </c>
      <c r="C2549" s="2">
        <f t="shared" si="234"/>
        <v>2.7077953562524453</v>
      </c>
      <c r="D2549" s="2">
        <f t="shared" si="236"/>
        <v>2.8141281669280445</v>
      </c>
      <c r="E2549" s="2">
        <f t="shared" si="235"/>
        <v>-0.10633281067559919</v>
      </c>
      <c r="F2549" s="2">
        <f t="shared" si="239"/>
        <v>-5.3892529099447029E-2</v>
      </c>
      <c r="G2549" s="2">
        <f t="shared" si="237"/>
        <v>-5.2440281576152159E-2</v>
      </c>
      <c r="H2549" s="2" t="str">
        <f t="shared" si="238"/>
        <v>Hold</v>
      </c>
    </row>
    <row r="2550" spans="1:8" ht="13.5" x14ac:dyDescent="0.25">
      <c r="A2550" s="3">
        <f>TITRES_STAT!B2553</f>
        <v>45715</v>
      </c>
      <c r="B2550" s="17">
        <f>TITRES_STAT!D2553</f>
        <v>2.96</v>
      </c>
      <c r="C2550" s="2">
        <f t="shared" si="234"/>
        <v>2.7004422245213</v>
      </c>
      <c r="D2550" s="2">
        <f t="shared" si="236"/>
        <v>2.8249334878963372</v>
      </c>
      <c r="E2550" s="2">
        <f t="shared" si="235"/>
        <v>-0.12449126337503724</v>
      </c>
      <c r="F2550" s="2">
        <f t="shared" si="239"/>
        <v>-6.8012275954565077E-2</v>
      </c>
      <c r="G2550" s="2">
        <f t="shared" si="237"/>
        <v>-5.6478987420472165E-2</v>
      </c>
      <c r="H2550" s="2" t="str">
        <f t="shared" si="238"/>
        <v>Hold</v>
      </c>
    </row>
    <row r="2551" spans="1:8" ht="13.5" x14ac:dyDescent="0.25">
      <c r="A2551" s="3">
        <f>TITRES_STAT!B2554</f>
        <v>45716</v>
      </c>
      <c r="B2551" s="17">
        <f>TITRES_STAT!D2554</f>
        <v>2.95</v>
      </c>
      <c r="C2551" s="2">
        <f t="shared" si="234"/>
        <v>2.6988357284411002</v>
      </c>
      <c r="D2551" s="2">
        <f t="shared" si="236"/>
        <v>2.8341976739780899</v>
      </c>
      <c r="E2551" s="2">
        <f t="shared" si="235"/>
        <v>-0.13536194553698966</v>
      </c>
      <c r="F2551" s="2">
        <f t="shared" si="239"/>
        <v>-8.1482209871049996E-2</v>
      </c>
      <c r="G2551" s="2">
        <f t="shared" si="237"/>
        <v>-5.3879735665939663E-2</v>
      </c>
      <c r="H2551" s="2" t="str">
        <f t="shared" si="238"/>
        <v>Hold</v>
      </c>
    </row>
    <row r="2552" spans="1:8" ht="13.5" x14ac:dyDescent="0.25">
      <c r="A2552" s="3">
        <f>TITRES_STAT!B2555</f>
        <v>45719</v>
      </c>
      <c r="B2552" s="17">
        <f>TITRES_STAT!D2555</f>
        <v>2.97</v>
      </c>
      <c r="C2552" s="2">
        <f t="shared" si="234"/>
        <v>2.7036302317578538</v>
      </c>
      <c r="D2552" s="2">
        <f t="shared" si="236"/>
        <v>2.8442571055352688</v>
      </c>
      <c r="E2552" s="2">
        <f t="shared" si="235"/>
        <v>-0.14062687377741501</v>
      </c>
      <c r="F2552" s="2">
        <f t="shared" si="239"/>
        <v>-9.3311142652323001E-2</v>
      </c>
      <c r="G2552" s="2">
        <f t="shared" si="237"/>
        <v>-4.7315731125092006E-2</v>
      </c>
      <c r="H2552" s="2" t="str">
        <f t="shared" si="238"/>
        <v>Hold</v>
      </c>
    </row>
    <row r="2553" spans="1:8" ht="13.5" x14ac:dyDescent="0.25">
      <c r="A2553" s="3">
        <f>TITRES_STAT!B2556</f>
        <v>45720</v>
      </c>
      <c r="B2553" s="17">
        <f>TITRES_STAT!D2556</f>
        <v>3</v>
      </c>
      <c r="C2553" s="2">
        <f t="shared" si="234"/>
        <v>2.7230717345643378</v>
      </c>
      <c r="D2553" s="2">
        <f t="shared" si="236"/>
        <v>2.85579361623636</v>
      </c>
      <c r="E2553" s="2">
        <f t="shared" si="235"/>
        <v>-0.13272188167202215</v>
      </c>
      <c r="F2553" s="2">
        <f t="shared" si="239"/>
        <v>-0.10119329045626284</v>
      </c>
      <c r="G2553" s="2">
        <f t="shared" si="237"/>
        <v>-3.1528591215759308E-2</v>
      </c>
      <c r="H2553" s="2" t="str">
        <f t="shared" si="238"/>
        <v>Hold</v>
      </c>
    </row>
    <row r="2554" spans="1:8" ht="13.5" x14ac:dyDescent="0.25">
      <c r="A2554" s="3">
        <f>TITRES_STAT!B2557</f>
        <v>45721</v>
      </c>
      <c r="B2554" s="17">
        <f>TITRES_STAT!D2557</f>
        <v>3.05</v>
      </c>
      <c r="C2554" s="2">
        <f t="shared" si="234"/>
        <v>2.7456760830929015</v>
      </c>
      <c r="D2554" s="2">
        <f t="shared" si="236"/>
        <v>2.870179274292926</v>
      </c>
      <c r="E2554" s="2">
        <f t="shared" si="235"/>
        <v>-0.12450319120002451</v>
      </c>
      <c r="F2554" s="2">
        <f t="shared" si="239"/>
        <v>-0.10585527060501518</v>
      </c>
      <c r="G2554" s="2">
        <f t="shared" si="237"/>
        <v>-1.8647920595009332E-2</v>
      </c>
      <c r="H2554" s="2" t="str">
        <f t="shared" si="238"/>
        <v>Hold</v>
      </c>
    </row>
    <row r="2555" spans="1:8" ht="13.5" x14ac:dyDescent="0.25">
      <c r="A2555" s="3">
        <f>TITRES_STAT!B2558</f>
        <v>45722</v>
      </c>
      <c r="B2555" s="17">
        <f>TITRES_STAT!D2558</f>
        <v>3</v>
      </c>
      <c r="C2555" s="2">
        <f t="shared" si="234"/>
        <v>2.7678797626170706</v>
      </c>
      <c r="D2555" s="2">
        <f t="shared" si="236"/>
        <v>2.8797956243453018</v>
      </c>
      <c r="E2555" s="2">
        <f t="shared" si="235"/>
        <v>-0.1119158617282312</v>
      </c>
      <c r="F2555" s="2">
        <f t="shared" si="239"/>
        <v>-0.10706738882965838</v>
      </c>
      <c r="G2555" s="2">
        <f t="shared" si="237"/>
        <v>-4.8484728985728198E-3</v>
      </c>
      <c r="H2555" s="2" t="str">
        <f t="shared" si="238"/>
        <v>Hold</v>
      </c>
    </row>
    <row r="2556" spans="1:8" ht="13.5" x14ac:dyDescent="0.25">
      <c r="A2556" s="3">
        <f>TITRES_STAT!B2559</f>
        <v>45723</v>
      </c>
      <c r="B2556" s="17">
        <f>TITRES_STAT!D2559</f>
        <v>3.05</v>
      </c>
      <c r="C2556" s="2">
        <f t="shared" si="234"/>
        <v>2.7928213375990598</v>
      </c>
      <c r="D2556" s="2">
        <f t="shared" si="236"/>
        <v>2.8924033558752793</v>
      </c>
      <c r="E2556" s="2">
        <f t="shared" si="235"/>
        <v>-9.9582018276219486E-2</v>
      </c>
      <c r="F2556" s="2">
        <f t="shared" si="239"/>
        <v>-0.10557031471897062</v>
      </c>
      <c r="G2556" s="2">
        <f t="shared" si="237"/>
        <v>5.9882964427511315E-3</v>
      </c>
      <c r="H2556" s="2" t="str">
        <f t="shared" si="238"/>
        <v>Sell</v>
      </c>
    </row>
    <row r="2557" spans="1:8" ht="13.5" x14ac:dyDescent="0.25">
      <c r="A2557" s="3">
        <f>TITRES_STAT!B2560</f>
        <v>45726</v>
      </c>
      <c r="B2557" s="17">
        <f>TITRES_STAT!D2560</f>
        <v>3.03</v>
      </c>
      <c r="C2557" s="2">
        <f t="shared" si="234"/>
        <v>2.8154642087376658</v>
      </c>
      <c r="D2557" s="2">
        <f t="shared" si="236"/>
        <v>2.9025956998845177</v>
      </c>
      <c r="E2557" s="2">
        <f t="shared" si="235"/>
        <v>-8.7131491146851925E-2</v>
      </c>
      <c r="F2557" s="2">
        <f t="shared" si="239"/>
        <v>-0.10188255000454689</v>
      </c>
      <c r="G2557" s="2">
        <f t="shared" si="237"/>
        <v>1.4751058857694968E-2</v>
      </c>
      <c r="H2557" s="2" t="str">
        <f t="shared" si="238"/>
        <v>Sell</v>
      </c>
    </row>
    <row r="2558" spans="1:8" ht="13.5" x14ac:dyDescent="0.25">
      <c r="A2558" s="3">
        <f>TITRES_STAT!B2561</f>
        <v>45727</v>
      </c>
      <c r="B2558" s="17">
        <f>TITRES_STAT!D2561</f>
        <v>3</v>
      </c>
      <c r="C2558" s="2">
        <f t="shared" si="234"/>
        <v>2.8392389458549481</v>
      </c>
      <c r="D2558" s="2">
        <f t="shared" si="236"/>
        <v>2.9098108332264054</v>
      </c>
      <c r="E2558" s="2">
        <f t="shared" si="235"/>
        <v>-7.0571887371457365E-2</v>
      </c>
      <c r="F2558" s="2">
        <f t="shared" si="239"/>
        <v>-9.5620417477929001E-2</v>
      </c>
      <c r="G2558" s="2">
        <f t="shared" si="237"/>
        <v>2.5048530106471636E-2</v>
      </c>
      <c r="H2558" s="2" t="str">
        <f t="shared" si="238"/>
        <v>Sell</v>
      </c>
    </row>
    <row r="2559" spans="1:8" ht="13.5" x14ac:dyDescent="0.25">
      <c r="A2559" s="3">
        <f>TITRES_STAT!B2562</f>
        <v>45728</v>
      </c>
      <c r="B2559" s="17">
        <f>TITRES_STAT!D2562</f>
        <v>2.99</v>
      </c>
      <c r="C2559" s="2">
        <f t="shared" si="234"/>
        <v>2.859356031108033</v>
      </c>
      <c r="D2559" s="2">
        <f t="shared" si="236"/>
        <v>2.9157507715059312</v>
      </c>
      <c r="E2559" s="2">
        <f t="shared" si="235"/>
        <v>-5.6394740397898158E-2</v>
      </c>
      <c r="F2559" s="2">
        <f t="shared" si="239"/>
        <v>-8.7775282061922838E-2</v>
      </c>
      <c r="G2559" s="2">
        <f t="shared" si="237"/>
        <v>3.138054166402468E-2</v>
      </c>
      <c r="H2559" s="2" t="str">
        <f t="shared" si="238"/>
        <v>Sell</v>
      </c>
    </row>
    <row r="2560" spans="1:8" ht="13.5" x14ac:dyDescent="0.25">
      <c r="A2560" s="3">
        <f>TITRES_STAT!B2563</f>
        <v>45729</v>
      </c>
      <c r="B2560" s="17">
        <f>TITRES_STAT!D2563</f>
        <v>3</v>
      </c>
      <c r="C2560" s="2">
        <f t="shared" si="234"/>
        <v>2.874839718629874</v>
      </c>
      <c r="D2560" s="2">
        <f t="shared" si="236"/>
        <v>2.9219914550980848</v>
      </c>
      <c r="E2560" s="2">
        <f t="shared" si="235"/>
        <v>-4.7151736468210803E-2</v>
      </c>
      <c r="F2560" s="2">
        <f t="shared" si="239"/>
        <v>-7.9650572943180425E-2</v>
      </c>
      <c r="G2560" s="2">
        <f t="shared" si="237"/>
        <v>3.2498836474969622E-2</v>
      </c>
      <c r="H2560" s="2" t="str">
        <f t="shared" si="238"/>
        <v>Sell</v>
      </c>
    </row>
    <row r="2561" spans="1:8" ht="13.5" x14ac:dyDescent="0.25">
      <c r="A2561" s="3">
        <f>TITRES_STAT!B2564</f>
        <v>45730</v>
      </c>
      <c r="B2561" s="17">
        <f>TITRES_STAT!D2564</f>
        <v>2.98</v>
      </c>
      <c r="C2561" s="2">
        <f t="shared" si="234"/>
        <v>2.8864028388406626</v>
      </c>
      <c r="D2561" s="2">
        <f t="shared" si="236"/>
        <v>2.9262883843500789</v>
      </c>
      <c r="E2561" s="2">
        <f t="shared" si="235"/>
        <v>-3.9885545509416254E-2</v>
      </c>
      <c r="F2561" s="2">
        <f t="shared" si="239"/>
        <v>-7.1697567456427594E-2</v>
      </c>
      <c r="G2561" s="2">
        <f t="shared" si="237"/>
        <v>3.181202194701134E-2</v>
      </c>
      <c r="H2561" s="2" t="str">
        <f t="shared" si="238"/>
        <v>Sell</v>
      </c>
    </row>
    <row r="2562" spans="1:8" ht="13.5" x14ac:dyDescent="0.25">
      <c r="A2562" s="3">
        <f>TITRES_STAT!B2565</f>
        <v>45733</v>
      </c>
      <c r="B2562" s="17">
        <f>TITRES_STAT!D2565</f>
        <v>2.98</v>
      </c>
      <c r="C2562" s="2">
        <f t="shared" si="234"/>
        <v>2.8992639405574838</v>
      </c>
      <c r="D2562" s="2">
        <f t="shared" si="236"/>
        <v>2.9302670225463694</v>
      </c>
      <c r="E2562" s="2">
        <f t="shared" si="235"/>
        <v>-3.1003081988885572E-2</v>
      </c>
      <c r="F2562" s="2">
        <f t="shared" si="239"/>
        <v>-6.3558670362919192E-2</v>
      </c>
      <c r="G2562" s="2">
        <f t="shared" si="237"/>
        <v>3.255558837403362E-2</v>
      </c>
      <c r="H2562" s="2" t="str">
        <f t="shared" si="238"/>
        <v>Sell</v>
      </c>
    </row>
    <row r="2563" spans="1:8" ht="13.5" x14ac:dyDescent="0.25">
      <c r="A2563" s="3">
        <f>TITRES_STAT!B2566</f>
        <v>45734</v>
      </c>
      <c r="B2563" s="17">
        <f>TITRES_STAT!D2566</f>
        <v>2.95</v>
      </c>
      <c r="C2563" s="2">
        <f t="shared" si="234"/>
        <v>2.9147617958563328</v>
      </c>
      <c r="D2563" s="2">
        <f t="shared" si="236"/>
        <v>2.9317287245799717</v>
      </c>
      <c r="E2563" s="2">
        <f t="shared" si="235"/>
        <v>-1.6966928723638919E-2</v>
      </c>
      <c r="F2563" s="2">
        <f t="shared" si="239"/>
        <v>-5.424032203506314E-2</v>
      </c>
      <c r="G2563" s="2">
        <f t="shared" si="237"/>
        <v>3.7273393311424222E-2</v>
      </c>
      <c r="H2563" s="2" t="str">
        <f t="shared" si="238"/>
        <v>Sell</v>
      </c>
    </row>
    <row r="2564" spans="1:8" ht="13.5" x14ac:dyDescent="0.25">
      <c r="A2564" s="3">
        <f>TITRES_STAT!B2567</f>
        <v>45735</v>
      </c>
      <c r="B2564" s="17">
        <f>TITRES_STAT!D2567</f>
        <v>3</v>
      </c>
      <c r="C2564" s="2">
        <f t="shared" si="234"/>
        <v>2.9355676734168972</v>
      </c>
      <c r="D2564" s="2">
        <f t="shared" si="236"/>
        <v>2.9367858560925666</v>
      </c>
      <c r="E2564" s="2">
        <f t="shared" si="235"/>
        <v>-1.2181826756694214E-3</v>
      </c>
      <c r="F2564" s="2">
        <f t="shared" si="239"/>
        <v>-4.3635894163184405E-2</v>
      </c>
      <c r="G2564" s="2">
        <f t="shared" si="237"/>
        <v>4.2417711487514984E-2</v>
      </c>
      <c r="H2564" s="2" t="str">
        <f t="shared" si="238"/>
        <v>Sell</v>
      </c>
    </row>
    <row r="2565" spans="1:8" ht="13.5" x14ac:dyDescent="0.25">
      <c r="A2565" s="3">
        <f>TITRES_STAT!B2568</f>
        <v>45737</v>
      </c>
      <c r="B2565" s="17">
        <f>TITRES_STAT!D2568</f>
        <v>3</v>
      </c>
      <c r="C2565" s="2">
        <f t="shared" si="234"/>
        <v>2.945480339045067</v>
      </c>
      <c r="D2565" s="2">
        <f t="shared" si="236"/>
        <v>2.9414683852708952</v>
      </c>
      <c r="E2565" s="2">
        <f t="shared" si="235"/>
        <v>4.0119537741718503E-3</v>
      </c>
      <c r="F2565" s="2">
        <f t="shared" si="239"/>
        <v>-3.4106324575713158E-2</v>
      </c>
      <c r="G2565" s="2">
        <f t="shared" si="237"/>
        <v>3.8118278349885008E-2</v>
      </c>
      <c r="H2565" s="2" t="str">
        <f t="shared" si="238"/>
        <v>Sell</v>
      </c>
    </row>
    <row r="2566" spans="1:8" ht="13.5" x14ac:dyDescent="0.25">
      <c r="A2566" s="3">
        <f>TITRES_STAT!B2569</f>
        <v>45740</v>
      </c>
      <c r="B2566" s="17">
        <f>TITRES_STAT!D2569</f>
        <v>3</v>
      </c>
      <c r="C2566" s="2">
        <f t="shared" si="234"/>
        <v>2.9615602868842874</v>
      </c>
      <c r="D2566" s="2">
        <f t="shared" si="236"/>
        <v>2.9458040604360143</v>
      </c>
      <c r="E2566" s="2">
        <f t="shared" si="235"/>
        <v>1.5756226448273125E-2</v>
      </c>
      <c r="F2566" s="2">
        <f t="shared" si="239"/>
        <v>-2.4133814370915906E-2</v>
      </c>
      <c r="G2566" s="2">
        <f t="shared" si="237"/>
        <v>3.9890040819189031E-2</v>
      </c>
      <c r="H2566" s="2" t="str">
        <f t="shared" si="238"/>
        <v>Sell</v>
      </c>
    </row>
    <row r="2567" spans="1:8" ht="13.5" x14ac:dyDescent="0.25">
      <c r="A2567" s="3">
        <f>TITRES_STAT!B2570</f>
        <v>45741</v>
      </c>
      <c r="B2567" s="17">
        <f>TITRES_STAT!D2570</f>
        <v>2.95</v>
      </c>
      <c r="C2567" s="2">
        <f t="shared" si="234"/>
        <v>2.9720894735174737</v>
      </c>
      <c r="D2567" s="2">
        <f t="shared" si="236"/>
        <v>2.9461148707740872</v>
      </c>
      <c r="E2567" s="2">
        <f t="shared" si="235"/>
        <v>2.5974602743386477E-2</v>
      </c>
      <c r="F2567" s="2">
        <f t="shared" si="239"/>
        <v>-1.411213094805543E-2</v>
      </c>
      <c r="G2567" s="2">
        <f t="shared" si="237"/>
        <v>4.0086733691441903E-2</v>
      </c>
      <c r="H2567" s="2" t="str">
        <f t="shared" si="238"/>
        <v>Sell</v>
      </c>
    </row>
    <row r="2568" spans="1:8" ht="13.5" x14ac:dyDescent="0.25">
      <c r="A2568" s="3">
        <f>TITRES_STAT!B2571</f>
        <v>45742</v>
      </c>
      <c r="B2568" s="17">
        <f>TITRES_STAT!D2571</f>
        <v>2.98</v>
      </c>
      <c r="C2568" s="2">
        <f t="shared" si="234"/>
        <v>2.9763834006686318</v>
      </c>
      <c r="D2568" s="2">
        <f t="shared" si="236"/>
        <v>2.9486248803463773</v>
      </c>
      <c r="E2568" s="2">
        <f t="shared" si="235"/>
        <v>2.7758520322254565E-2</v>
      </c>
      <c r="F2568" s="2">
        <f t="shared" si="239"/>
        <v>-5.7380006939934313E-3</v>
      </c>
      <c r="G2568" s="2">
        <f t="shared" si="237"/>
        <v>3.3496521016247997E-2</v>
      </c>
      <c r="H2568" s="2" t="str">
        <f t="shared" si="238"/>
        <v>Sell</v>
      </c>
    </row>
    <row r="2569" spans="1:8" ht="13.5" x14ac:dyDescent="0.25">
      <c r="A2569" s="3">
        <f>TITRES_STAT!B2572</f>
        <v>45743</v>
      </c>
      <c r="B2569" s="17">
        <f>TITRES_STAT!D2572</f>
        <v>2.95</v>
      </c>
      <c r="C2569" s="2">
        <f t="shared" si="234"/>
        <v>2.9784782621042267</v>
      </c>
      <c r="D2569" s="2">
        <f t="shared" si="236"/>
        <v>2.9487267410614604</v>
      </c>
      <c r="E2569" s="2">
        <f t="shared" si="235"/>
        <v>2.9751521042766349E-2</v>
      </c>
      <c r="F2569" s="2">
        <f t="shared" si="239"/>
        <v>1.3599036533585252E-3</v>
      </c>
      <c r="G2569" s="2">
        <f t="shared" si="237"/>
        <v>2.8391617389407823E-2</v>
      </c>
      <c r="H2569" s="2" t="str">
        <f t="shared" si="238"/>
        <v>Sell</v>
      </c>
    </row>
    <row r="2570" spans="1:8" ht="13.5" x14ac:dyDescent="0.25">
      <c r="A2570" s="3">
        <f>TITRES_STAT!B2573</f>
        <v>45744</v>
      </c>
      <c r="B2570" s="17">
        <f>TITRES_STAT!D2573</f>
        <v>2.9</v>
      </c>
      <c r="C2570" s="2">
        <f t="shared" si="234"/>
        <v>2.9817892987035766</v>
      </c>
      <c r="D2570" s="2">
        <f t="shared" si="236"/>
        <v>2.9451173528346857</v>
      </c>
      <c r="E2570" s="2">
        <f t="shared" si="235"/>
        <v>3.6671945868890887E-2</v>
      </c>
      <c r="F2570" s="2">
        <f t="shared" si="239"/>
        <v>8.4223120964649987E-3</v>
      </c>
      <c r="G2570" s="2">
        <f t="shared" si="237"/>
        <v>2.824963377242589E-2</v>
      </c>
      <c r="H2570" s="2" t="str">
        <f t="shared" si="238"/>
        <v>Sell</v>
      </c>
    </row>
    <row r="2571" spans="1:8" ht="13.5" x14ac:dyDescent="0.25">
      <c r="A2571" s="3">
        <f>TITRES_STAT!B2574</f>
        <v>45749</v>
      </c>
      <c r="B2571" s="17">
        <f>TITRES_STAT!D2574</f>
        <v>2.96</v>
      </c>
      <c r="C2571" s="2">
        <f t="shared" si="234"/>
        <v>2.9815140219799492</v>
      </c>
      <c r="D2571" s="2">
        <f t="shared" si="236"/>
        <v>2.9462197711432272</v>
      </c>
      <c r="E2571" s="2">
        <f t="shared" si="235"/>
        <v>3.5294250836721996E-2</v>
      </c>
      <c r="F2571" s="2">
        <f t="shared" si="239"/>
        <v>1.37966998445164E-2</v>
      </c>
      <c r="G2571" s="2">
        <f t="shared" si="237"/>
        <v>2.1497550992205596E-2</v>
      </c>
      <c r="H2571" s="2" t="str">
        <f t="shared" si="238"/>
        <v>Sell</v>
      </c>
    </row>
    <row r="2572" spans="1:8" ht="13.5" x14ac:dyDescent="0.25">
      <c r="A2572" s="3">
        <f>TITRES_STAT!B2575</f>
        <v>45750</v>
      </c>
      <c r="B2572" s="17">
        <f>TITRES_STAT!D2575</f>
        <v>2.97</v>
      </c>
      <c r="C2572" s="2">
        <f t="shared" si="234"/>
        <v>2.9812810955214957</v>
      </c>
      <c r="D2572" s="2">
        <f t="shared" si="236"/>
        <v>2.9479812695770624</v>
      </c>
      <c r="E2572" s="2">
        <f t="shared" si="235"/>
        <v>3.3299825944433259E-2</v>
      </c>
      <c r="F2572" s="2">
        <f t="shared" si="239"/>
        <v>1.7697325064499773E-2</v>
      </c>
      <c r="G2572" s="2">
        <f t="shared" si="237"/>
        <v>1.5602500879933486E-2</v>
      </c>
      <c r="H2572" s="2" t="str">
        <f t="shared" si="238"/>
        <v>Sell</v>
      </c>
    </row>
    <row r="2573" spans="1:8" ht="13.5" x14ac:dyDescent="0.25">
      <c r="A2573" s="3">
        <f>TITRES_STAT!B2576</f>
        <v>45751</v>
      </c>
      <c r="B2573" s="17">
        <f>TITRES_STAT!D2576</f>
        <v>2.96</v>
      </c>
      <c r="C2573" s="2">
        <f t="shared" si="234"/>
        <v>2.9764686192874197</v>
      </c>
      <c r="D2573" s="2">
        <f t="shared" si="236"/>
        <v>2.9488715459046873</v>
      </c>
      <c r="E2573" s="2">
        <f t="shared" si="235"/>
        <v>2.7597073382732429E-2</v>
      </c>
      <c r="F2573" s="2">
        <f t="shared" si="239"/>
        <v>1.9677274728146305E-2</v>
      </c>
      <c r="G2573" s="2">
        <f t="shared" si="237"/>
        <v>7.9197986545861236E-3</v>
      </c>
      <c r="H2573" s="2" t="str">
        <f t="shared" si="238"/>
        <v>Sell</v>
      </c>
    </row>
    <row r="2574" spans="1:8" ht="13.5" x14ac:dyDescent="0.25">
      <c r="A2574" s="3">
        <f>TITRES_STAT!B2577</f>
        <v>45754</v>
      </c>
      <c r="B2574" s="17">
        <f>TITRES_STAT!D2577</f>
        <v>2.94</v>
      </c>
      <c r="C2574" s="2">
        <f t="shared" si="234"/>
        <v>2.98008883170474</v>
      </c>
      <c r="D2574" s="2">
        <f t="shared" si="236"/>
        <v>2.9482143943561918</v>
      </c>
      <c r="E2574" s="2">
        <f t="shared" si="235"/>
        <v>3.1874437348548224E-2</v>
      </c>
      <c r="F2574" s="2">
        <f t="shared" si="239"/>
        <v>2.211670725222669E-2</v>
      </c>
      <c r="G2574" s="2">
        <f t="shared" si="237"/>
        <v>9.7577300963215333E-3</v>
      </c>
      <c r="H2574" s="2" t="str">
        <f t="shared" si="238"/>
        <v>Sell</v>
      </c>
    </row>
    <row r="2575" spans="1:8" ht="13.5" x14ac:dyDescent="0.25">
      <c r="A2575" s="3">
        <f>TITRES_STAT!B2578</f>
        <v>45755</v>
      </c>
      <c r="B2575" s="17">
        <f>TITRES_STAT!D2578</f>
        <v>2.92</v>
      </c>
      <c r="C2575" s="2">
        <f t="shared" ref="C2575:C2638" si="240">$C$4*B2565+C2574*(1-$C$4)</f>
        <v>2.9831520883655496</v>
      </c>
      <c r="D2575" s="2">
        <f t="shared" si="236"/>
        <v>2.9461244392186963</v>
      </c>
      <c r="E2575" s="2">
        <f t="shared" si="235"/>
        <v>3.7027649146853303E-2</v>
      </c>
      <c r="F2575" s="2">
        <f t="shared" si="239"/>
        <v>2.5098895631152012E-2</v>
      </c>
      <c r="G2575" s="2">
        <f t="shared" si="237"/>
        <v>1.1928753515701291E-2</v>
      </c>
      <c r="H2575" s="2" t="str">
        <f t="shared" si="238"/>
        <v>Sell</v>
      </c>
    </row>
    <row r="2576" spans="1:8" ht="13.5" x14ac:dyDescent="0.25">
      <c r="A2576" s="3">
        <f>TITRES_STAT!B2579</f>
        <v>45757</v>
      </c>
      <c r="B2576" s="17">
        <f>TITRES_STAT!D2579</f>
        <v>2.89</v>
      </c>
      <c r="C2576" s="2">
        <f t="shared" si="240"/>
        <v>2.9857440747708499</v>
      </c>
      <c r="D2576" s="2">
        <f t="shared" si="236"/>
        <v>2.9419670733506447</v>
      </c>
      <c r="E2576" s="2">
        <f t="shared" si="235"/>
        <v>4.3777001420205242E-2</v>
      </c>
      <c r="F2576" s="2">
        <f t="shared" si="239"/>
        <v>2.8834516788962664E-2</v>
      </c>
      <c r="G2576" s="2">
        <f t="shared" si="237"/>
        <v>1.4942484631242578E-2</v>
      </c>
      <c r="H2576" s="2" t="str">
        <f t="shared" si="238"/>
        <v>Sell</v>
      </c>
    </row>
    <row r="2577" spans="1:8" ht="13.5" x14ac:dyDescent="0.25">
      <c r="A2577" s="3">
        <f>TITRES_STAT!B2580</f>
        <v>45758</v>
      </c>
      <c r="B2577" s="17">
        <f>TITRES_STAT!D2580</f>
        <v>2.9</v>
      </c>
      <c r="C2577" s="2">
        <f t="shared" si="240"/>
        <v>2.9802449863445655</v>
      </c>
      <c r="D2577" s="2">
        <f t="shared" si="236"/>
        <v>2.9388584012505969</v>
      </c>
      <c r="E2577" s="2">
        <f t="shared" si="235"/>
        <v>4.1386585093968531E-2</v>
      </c>
      <c r="F2577" s="2">
        <f t="shared" si="239"/>
        <v>3.1344930449963837E-2</v>
      </c>
      <c r="G2577" s="2">
        <f t="shared" si="237"/>
        <v>1.0041654644004694E-2</v>
      </c>
      <c r="H2577" s="2" t="str">
        <f t="shared" si="238"/>
        <v>Sell</v>
      </c>
    </row>
    <row r="2578" spans="1:8" ht="13.5" x14ac:dyDescent="0.25">
      <c r="A2578" s="3">
        <f>TITRES_STAT!B2581</f>
        <v>45761</v>
      </c>
      <c r="B2578" s="17">
        <f>TITRES_STAT!D2581</f>
        <v>2.89</v>
      </c>
      <c r="C2578" s="2">
        <f t="shared" si="240"/>
        <v>2.9802072961377091</v>
      </c>
      <c r="D2578" s="2">
        <f t="shared" si="236"/>
        <v>2.9352392604172195</v>
      </c>
      <c r="E2578" s="2">
        <f t="shared" si="235"/>
        <v>4.4968035720489574E-2</v>
      </c>
      <c r="F2578" s="2">
        <f t="shared" si="239"/>
        <v>3.4069551504068984E-2</v>
      </c>
      <c r="G2578" s="2">
        <f t="shared" si="237"/>
        <v>1.089848421642059E-2</v>
      </c>
      <c r="H2578" s="2" t="str">
        <f t="shared" si="238"/>
        <v>Sell</v>
      </c>
    </row>
    <row r="2579" spans="1:8" ht="13.5" x14ac:dyDescent="0.25">
      <c r="A2579" s="3">
        <f>TITRES_STAT!B2582</f>
        <v>45762</v>
      </c>
      <c r="B2579" s="17">
        <f>TITRES_STAT!D2582</f>
        <v>2.92</v>
      </c>
      <c r="C2579" s="2">
        <f t="shared" si="240"/>
        <v>2.9755600198088308</v>
      </c>
      <c r="D2579" s="2">
        <f t="shared" si="236"/>
        <v>2.9341104263122402</v>
      </c>
      <c r="E2579" s="2">
        <f t="shared" si="235"/>
        <v>4.1449593496590609E-2</v>
      </c>
      <c r="F2579" s="2">
        <f t="shared" si="239"/>
        <v>3.5545559902573312E-2</v>
      </c>
      <c r="G2579" s="2">
        <f t="shared" si="237"/>
        <v>5.9040335940172967E-3</v>
      </c>
      <c r="H2579" s="2" t="str">
        <f t="shared" si="238"/>
        <v>Sell</v>
      </c>
    </row>
    <row r="2580" spans="1:8" ht="13.5" x14ac:dyDescent="0.25">
      <c r="A2580" s="3">
        <f>TITRES_STAT!B2583</f>
        <v>45763</v>
      </c>
      <c r="B2580" s="17">
        <f>TITRES_STAT!D2583</f>
        <v>2.86</v>
      </c>
      <c r="C2580" s="2">
        <f t="shared" si="240"/>
        <v>2.9639354013767032</v>
      </c>
      <c r="D2580" s="2">
        <f t="shared" si="236"/>
        <v>2.928620765103926</v>
      </c>
      <c r="E2580" s="2">
        <f t="shared" si="235"/>
        <v>3.53146362727772E-2</v>
      </c>
      <c r="F2580" s="2">
        <f t="shared" si="239"/>
        <v>3.5499375176614091E-2</v>
      </c>
      <c r="G2580" s="2">
        <f t="shared" si="237"/>
        <v>-1.8473890383689101E-4</v>
      </c>
      <c r="H2580" s="2" t="str">
        <f t="shared" si="238"/>
        <v>Hold</v>
      </c>
    </row>
    <row r="2581" spans="1:8" ht="13.5" x14ac:dyDescent="0.25">
      <c r="A2581" s="3">
        <f>TITRES_STAT!B2584</f>
        <v>45764</v>
      </c>
      <c r="B2581" s="17">
        <f>TITRES_STAT!D2584</f>
        <v>2.9</v>
      </c>
      <c r="C2581" s="2">
        <f t="shared" si="240"/>
        <v>2.9633299550110563</v>
      </c>
      <c r="D2581" s="2">
        <f t="shared" si="236"/>
        <v>2.9265007084295611</v>
      </c>
      <c r="E2581" s="2">
        <f t="shared" si="235"/>
        <v>3.6829246581495223E-2</v>
      </c>
      <c r="F2581" s="2">
        <f t="shared" si="239"/>
        <v>3.5765349457590322E-2</v>
      </c>
      <c r="G2581" s="2">
        <f t="shared" si="237"/>
        <v>1.0638971239049014E-3</v>
      </c>
      <c r="H2581" s="2" t="str">
        <f t="shared" si="238"/>
        <v>Sell</v>
      </c>
    </row>
    <row r="2582" spans="1:8" ht="13.5" x14ac:dyDescent="0.25">
      <c r="A2582" s="3">
        <f>TITRES_STAT!B2585</f>
        <v>45765</v>
      </c>
      <c r="B2582" s="17">
        <f>TITRES_STAT!D2585</f>
        <v>2.9</v>
      </c>
      <c r="C2582" s="2">
        <f t="shared" si="240"/>
        <v>2.9643561157785863</v>
      </c>
      <c r="D2582" s="2">
        <f t="shared" si="236"/>
        <v>2.9245376929903344</v>
      </c>
      <c r="E2582" s="2">
        <f t="shared" si="235"/>
        <v>3.9818422788251873E-2</v>
      </c>
      <c r="F2582" s="2">
        <f t="shared" si="239"/>
        <v>3.6575964123722632E-2</v>
      </c>
      <c r="G2582" s="2">
        <f t="shared" si="237"/>
        <v>3.2424586645292408E-3</v>
      </c>
      <c r="H2582" s="2" t="str">
        <f t="shared" si="238"/>
        <v>Sell</v>
      </c>
    </row>
    <row r="2583" spans="1:8" ht="13.5" x14ac:dyDescent="0.25">
      <c r="A2583" s="3">
        <f>TITRES_STAT!B2586</f>
        <v>45768</v>
      </c>
      <c r="B2583" s="17">
        <f>TITRES_STAT!D2586</f>
        <v>2.89</v>
      </c>
      <c r="C2583" s="2">
        <f t="shared" si="240"/>
        <v>2.9636859441203423</v>
      </c>
      <c r="D2583" s="2">
        <f t="shared" si="236"/>
        <v>2.9219793453614207</v>
      </c>
      <c r="E2583" s="2">
        <f t="shared" si="235"/>
        <v>4.1706598758921576E-2</v>
      </c>
      <c r="F2583" s="2">
        <f t="shared" si="239"/>
        <v>3.7602091050762426E-2</v>
      </c>
      <c r="G2583" s="2">
        <f t="shared" si="237"/>
        <v>4.1045077081591497E-3</v>
      </c>
      <c r="H2583" s="2" t="str">
        <f t="shared" si="238"/>
        <v>Sell</v>
      </c>
    </row>
    <row r="2584" spans="1:8" ht="13.5" x14ac:dyDescent="0.25">
      <c r="A2584" s="3">
        <f>TITRES_STAT!B2587</f>
        <v>45769</v>
      </c>
      <c r="B2584" s="17">
        <f>TITRES_STAT!D2587</f>
        <v>2.85</v>
      </c>
      <c r="C2584" s="2">
        <f t="shared" si="240"/>
        <v>2.9600419527172126</v>
      </c>
      <c r="D2584" s="2">
        <f t="shared" si="236"/>
        <v>2.9166475420013156</v>
      </c>
      <c r="E2584" s="2">
        <f t="shared" si="235"/>
        <v>4.3394410715897003E-2</v>
      </c>
      <c r="F2584" s="2">
        <f t="shared" si="239"/>
        <v>3.8760554983789344E-2</v>
      </c>
      <c r="G2584" s="2">
        <f t="shared" si="237"/>
        <v>4.6338557321076584E-3</v>
      </c>
      <c r="H2584" s="2" t="str">
        <f t="shared" si="238"/>
        <v>Sell</v>
      </c>
    </row>
    <row r="2585" spans="1:8" ht="13.5" x14ac:dyDescent="0.25">
      <c r="A2585" s="3">
        <f>TITRES_STAT!B2588</f>
        <v>45770</v>
      </c>
      <c r="B2585" s="17">
        <f>TITRES_STAT!D2588</f>
        <v>2.85</v>
      </c>
      <c r="C2585" s="2">
        <f t="shared" si="240"/>
        <v>2.95388165229918</v>
      </c>
      <c r="D2585" s="2">
        <f t="shared" si="236"/>
        <v>2.9117106870382554</v>
      </c>
      <c r="E2585" s="2">
        <f t="shared" si="235"/>
        <v>4.2170965260924564E-2</v>
      </c>
      <c r="F2585" s="2">
        <f t="shared" si="239"/>
        <v>3.944263703921639E-2</v>
      </c>
      <c r="G2585" s="2">
        <f t="shared" si="237"/>
        <v>2.7283282217081747E-3</v>
      </c>
      <c r="H2585" s="2" t="str">
        <f t="shared" si="238"/>
        <v>Sell</v>
      </c>
    </row>
    <row r="2586" spans="1:8" ht="13.5" x14ac:dyDescent="0.25">
      <c r="A2586" s="3">
        <f>TITRES_STAT!B2589</f>
        <v>45771</v>
      </c>
      <c r="B2586" s="17">
        <f>TITRES_STAT!D2589</f>
        <v>2.8</v>
      </c>
      <c r="C2586" s="2">
        <f t="shared" si="240"/>
        <v>2.9440537057916139</v>
      </c>
      <c r="D2586" s="2">
        <f t="shared" si="236"/>
        <v>2.9034358213317177</v>
      </c>
      <c r="E2586" s="2">
        <f t="shared" si="235"/>
        <v>4.0617884459896114E-2</v>
      </c>
      <c r="F2586" s="2">
        <f t="shared" si="239"/>
        <v>3.9677686523352337E-2</v>
      </c>
      <c r="G2586" s="2">
        <f t="shared" si="237"/>
        <v>9.4019793654377681E-4</v>
      </c>
      <c r="H2586" s="2" t="str">
        <f t="shared" si="238"/>
        <v>Sell</v>
      </c>
    </row>
    <row r="2587" spans="1:8" ht="13.5" x14ac:dyDescent="0.25">
      <c r="A2587" s="3">
        <f>TITRES_STAT!B2590</f>
        <v>45772</v>
      </c>
      <c r="B2587" s="17">
        <f>TITRES_STAT!D2590</f>
        <v>2.84</v>
      </c>
      <c r="C2587" s="2">
        <f t="shared" si="240"/>
        <v>2.9372762125929044</v>
      </c>
      <c r="D2587" s="2">
        <f t="shared" si="236"/>
        <v>2.8987368716034427</v>
      </c>
      <c r="E2587" s="2">
        <f t="shared" si="235"/>
        <v>3.8539340989461657E-2</v>
      </c>
      <c r="F2587" s="2">
        <f t="shared" si="239"/>
        <v>3.9450017416574203E-2</v>
      </c>
      <c r="G2587" s="2">
        <f t="shared" si="237"/>
        <v>-9.1067642711254587E-4</v>
      </c>
      <c r="H2587" s="2" t="str">
        <f t="shared" si="238"/>
        <v>Hold</v>
      </c>
    </row>
    <row r="2588" spans="1:8" ht="13.5" x14ac:dyDescent="0.25">
      <c r="A2588" s="3">
        <f>TITRES_STAT!B2591</f>
        <v>45775</v>
      </c>
      <c r="B2588" s="17">
        <f>TITRES_STAT!D2591</f>
        <v>2.85</v>
      </c>
      <c r="C2588" s="2">
        <f t="shared" si="240"/>
        <v>2.9300029491170729</v>
      </c>
      <c r="D2588" s="2">
        <f t="shared" si="236"/>
        <v>2.8951267329661508</v>
      </c>
      <c r="E2588" s="2">
        <f t="shared" ref="E2588:E2651" si="241">C2588-D2588</f>
        <v>3.4876216150922179E-2</v>
      </c>
      <c r="F2588" s="2">
        <f t="shared" si="239"/>
        <v>3.8535257163443803E-2</v>
      </c>
      <c r="G2588" s="2">
        <f t="shared" si="237"/>
        <v>-3.6590410125216244E-3</v>
      </c>
      <c r="H2588" s="2" t="str">
        <f t="shared" si="238"/>
        <v>Hold</v>
      </c>
    </row>
    <row r="2589" spans="1:8" ht="13.5" x14ac:dyDescent="0.25">
      <c r="A2589" s="3">
        <f>TITRES_STAT!B2592</f>
        <v>45776</v>
      </c>
      <c r="B2589" s="17">
        <f>TITRES_STAT!D2592</f>
        <v>2.84</v>
      </c>
      <c r="C2589" s="2">
        <f t="shared" si="240"/>
        <v>2.9284640338682926</v>
      </c>
      <c r="D2589" s="2">
        <f t="shared" ref="D2589:D2652" si="242">$D$4*B2589+(1-$D$4)*D2588</f>
        <v>2.8910432712649548</v>
      </c>
      <c r="E2589" s="2">
        <f t="shared" si="241"/>
        <v>3.742076260333782E-2</v>
      </c>
      <c r="F2589" s="2">
        <f t="shared" si="239"/>
        <v>3.831235825142261E-2</v>
      </c>
      <c r="G2589" s="2">
        <f t="shared" si="237"/>
        <v>-8.9159564808478919E-4</v>
      </c>
      <c r="H2589" s="2" t="str">
        <f t="shared" si="238"/>
        <v>Hold</v>
      </c>
    </row>
    <row r="2590" spans="1:8" ht="13.5" x14ac:dyDescent="0.25">
      <c r="A2590" s="3">
        <f>TITRES_STAT!B2593</f>
        <v>45777</v>
      </c>
      <c r="B2590" s="17">
        <f>TITRES_STAT!D2593</f>
        <v>2.89</v>
      </c>
      <c r="C2590" s="2">
        <f t="shared" si="240"/>
        <v>2.917931105580863</v>
      </c>
      <c r="D2590" s="2">
        <f t="shared" si="242"/>
        <v>2.8909659919119952</v>
      </c>
      <c r="E2590" s="2">
        <f t="shared" si="241"/>
        <v>2.6965113668867779E-2</v>
      </c>
      <c r="F2590" s="2">
        <f t="shared" si="239"/>
        <v>3.6042909334911645E-2</v>
      </c>
      <c r="G2590" s="2">
        <f t="shared" si="237"/>
        <v>-9.0777956660438655E-3</v>
      </c>
      <c r="H2590" s="2" t="str">
        <f t="shared" si="238"/>
        <v>Hold</v>
      </c>
    </row>
    <row r="2591" spans="1:8" ht="13.5" x14ac:dyDescent="0.25">
      <c r="A2591" s="3">
        <f>TITRES_STAT!B2594</f>
        <v>45779</v>
      </c>
      <c r="B2591" s="17">
        <f>TITRES_STAT!D2594</f>
        <v>2.77</v>
      </c>
      <c r="C2591" s="2">
        <f t="shared" si="240"/>
        <v>2.9151724739530382</v>
      </c>
      <c r="D2591" s="2">
        <f t="shared" si="242"/>
        <v>2.8820055480666622</v>
      </c>
      <c r="E2591" s="2">
        <f t="shared" si="241"/>
        <v>3.3166925886376042E-2</v>
      </c>
      <c r="F2591" s="2">
        <f t="shared" si="239"/>
        <v>3.5467712645204527E-2</v>
      </c>
      <c r="G2591" s="2">
        <f t="shared" si="237"/>
        <v>-2.3007867588284853E-3</v>
      </c>
      <c r="H2591" s="2" t="str">
        <f t="shared" si="238"/>
        <v>Hold</v>
      </c>
    </row>
    <row r="2592" spans="1:8" ht="13.5" x14ac:dyDescent="0.25">
      <c r="A2592" s="3">
        <f>TITRES_STAT!B2595</f>
        <v>45782</v>
      </c>
      <c r="B2592" s="17">
        <f>TITRES_STAT!D2595</f>
        <v>2.76</v>
      </c>
      <c r="C2592" s="2">
        <f t="shared" si="240"/>
        <v>2.9128382471910323</v>
      </c>
      <c r="D2592" s="2">
        <f t="shared" si="242"/>
        <v>2.8729681000617244</v>
      </c>
      <c r="E2592" s="2">
        <f t="shared" si="241"/>
        <v>3.987014712930792E-2</v>
      </c>
      <c r="F2592" s="2">
        <f t="shared" si="239"/>
        <v>3.6348199542025207E-2</v>
      </c>
      <c r="G2592" s="2">
        <f t="shared" si="237"/>
        <v>3.521947587282713E-3</v>
      </c>
      <c r="H2592" s="2" t="str">
        <f t="shared" si="238"/>
        <v>Sell</v>
      </c>
    </row>
    <row r="2593" spans="1:8" ht="13.5" x14ac:dyDescent="0.25">
      <c r="A2593" s="3">
        <f>TITRES_STAT!B2596</f>
        <v>45783</v>
      </c>
      <c r="B2593" s="17">
        <f>TITRES_STAT!D2596</f>
        <v>2.77</v>
      </c>
      <c r="C2593" s="2">
        <f t="shared" si="240"/>
        <v>2.9093246707001041</v>
      </c>
      <c r="D2593" s="2">
        <f t="shared" si="242"/>
        <v>2.8653408333904857</v>
      </c>
      <c r="E2593" s="2">
        <f t="shared" si="241"/>
        <v>4.3983837309618412E-2</v>
      </c>
      <c r="F2593" s="2">
        <f t="shared" si="239"/>
        <v>3.7875327095543851E-2</v>
      </c>
      <c r="G2593" s="2">
        <f t="shared" si="237"/>
        <v>6.1085102140745612E-3</v>
      </c>
      <c r="H2593" s="2" t="str">
        <f t="shared" si="238"/>
        <v>Sell</v>
      </c>
    </row>
    <row r="2594" spans="1:8" ht="13.5" x14ac:dyDescent="0.25">
      <c r="A2594" s="3">
        <f>TITRES_STAT!B2597</f>
        <v>45784</v>
      </c>
      <c r="B2594" s="17">
        <f>TITRES_STAT!D2597</f>
        <v>2.76</v>
      </c>
      <c r="C2594" s="2">
        <f t="shared" si="240"/>
        <v>2.9001977982847036</v>
      </c>
      <c r="D2594" s="2">
        <f t="shared" si="242"/>
        <v>2.8575378086948944</v>
      </c>
      <c r="E2594" s="2">
        <f t="shared" si="241"/>
        <v>4.2659989589809211E-2</v>
      </c>
      <c r="F2594" s="2">
        <f t="shared" si="239"/>
        <v>3.8832259594396928E-2</v>
      </c>
      <c r="G2594" s="2">
        <f t="shared" si="237"/>
        <v>3.8277299954122823E-3</v>
      </c>
      <c r="H2594" s="2" t="str">
        <f t="shared" si="238"/>
        <v>Sell</v>
      </c>
    </row>
    <row r="2595" spans="1:8" ht="13.5" x14ac:dyDescent="0.25">
      <c r="A2595" s="3">
        <f>TITRES_STAT!B2598</f>
        <v>45785</v>
      </c>
      <c r="B2595" s="17">
        <f>TITRES_STAT!D2598</f>
        <v>2.75</v>
      </c>
      <c r="C2595" s="2">
        <f t="shared" si="240"/>
        <v>2.8924750600870572</v>
      </c>
      <c r="D2595" s="2">
        <f t="shared" si="242"/>
        <v>2.8495720450878652</v>
      </c>
      <c r="E2595" s="2">
        <f t="shared" si="241"/>
        <v>4.2903014999192024E-2</v>
      </c>
      <c r="F2595" s="2">
        <f t="shared" si="239"/>
        <v>3.9646410675355952E-2</v>
      </c>
      <c r="G2595" s="2">
        <f t="shared" si="237"/>
        <v>3.2566043238360723E-3</v>
      </c>
      <c r="H2595" s="2" t="str">
        <f t="shared" si="238"/>
        <v>Sell</v>
      </c>
    </row>
    <row r="2596" spans="1:8" ht="13.5" x14ac:dyDescent="0.25">
      <c r="A2596" s="3">
        <f>TITRES_STAT!B2599</f>
        <v>45786</v>
      </c>
      <c r="B2596" s="17">
        <f>TITRES_STAT!D2599</f>
        <v>2.73</v>
      </c>
      <c r="C2596" s="2">
        <f t="shared" si="240"/>
        <v>2.8782481277659713</v>
      </c>
      <c r="D2596" s="2">
        <f t="shared" si="242"/>
        <v>2.8407148565628382</v>
      </c>
      <c r="E2596" s="2">
        <f t="shared" si="241"/>
        <v>3.7533271203133101E-2</v>
      </c>
      <c r="F2596" s="2">
        <f t="shared" si="239"/>
        <v>3.922378278091139E-2</v>
      </c>
      <c r="G2596" s="2">
        <f t="shared" ref="G2596:G2659" si="243">E2596-F2596</f>
        <v>-1.6905115777782892E-3</v>
      </c>
      <c r="H2596" s="2" t="str">
        <f t="shared" ref="H2596:H2659" si="244">IF(G2596&lt;0,"Hold","Sell")</f>
        <v>Hold</v>
      </c>
    </row>
    <row r="2597" spans="1:8" ht="13.5" x14ac:dyDescent="0.25">
      <c r="A2597" s="3">
        <f>TITRES_STAT!B2600</f>
        <v>45789</v>
      </c>
      <c r="B2597" s="17">
        <f>TITRES_STAT!D2600</f>
        <v>2.75</v>
      </c>
      <c r="C2597" s="2">
        <f t="shared" si="240"/>
        <v>2.8723638004173604</v>
      </c>
      <c r="D2597" s="2">
        <f t="shared" si="242"/>
        <v>2.8339952375581836</v>
      </c>
      <c r="E2597" s="2">
        <f t="shared" si="241"/>
        <v>3.836856285917678E-2</v>
      </c>
      <c r="F2597" s="2">
        <f t="shared" ref="F2597:F2660" si="245">(E2597*(2/(10)))+((1-(2/10))*F2596)</f>
        <v>3.9052738796564471E-2</v>
      </c>
      <c r="G2597" s="2">
        <f t="shared" si="243"/>
        <v>-6.8417593738769045E-4</v>
      </c>
      <c r="H2597" s="2" t="str">
        <f t="shared" si="244"/>
        <v>Hold</v>
      </c>
    </row>
    <row r="2598" spans="1:8" ht="13.5" x14ac:dyDescent="0.25">
      <c r="A2598" s="3">
        <f>TITRES_STAT!B2601</f>
        <v>45790</v>
      </c>
      <c r="B2598" s="17">
        <f>TITRES_STAT!D2601</f>
        <v>2.75</v>
      </c>
      <c r="C2598" s="2">
        <f t="shared" si="240"/>
        <v>2.8689232157377669</v>
      </c>
      <c r="D2598" s="2">
        <f t="shared" si="242"/>
        <v>2.8277733681094293</v>
      </c>
      <c r="E2598" s="2">
        <f t="shared" si="241"/>
        <v>4.1149847628337621E-2</v>
      </c>
      <c r="F2598" s="2">
        <f t="shared" si="245"/>
        <v>3.9472160562919106E-2</v>
      </c>
      <c r="G2598" s="2">
        <f t="shared" si="243"/>
        <v>1.677687065418515E-3</v>
      </c>
      <c r="H2598" s="2" t="str">
        <f t="shared" si="244"/>
        <v>Sell</v>
      </c>
    </row>
    <row r="2599" spans="1:8" ht="13.5" x14ac:dyDescent="0.25">
      <c r="A2599" s="3">
        <f>TITRES_STAT!B2602</f>
        <v>45791</v>
      </c>
      <c r="B2599" s="17">
        <f>TITRES_STAT!D2602</f>
        <v>2.76</v>
      </c>
      <c r="C2599" s="2">
        <f t="shared" si="240"/>
        <v>2.8644734902396487</v>
      </c>
      <c r="D2599" s="2">
        <f t="shared" si="242"/>
        <v>2.822753118619842</v>
      </c>
      <c r="E2599" s="2">
        <f t="shared" si="241"/>
        <v>4.1720371619806684E-2</v>
      </c>
      <c r="F2599" s="2">
        <f t="shared" si="245"/>
        <v>3.9921802774296626E-2</v>
      </c>
      <c r="G2599" s="2">
        <f t="shared" si="243"/>
        <v>1.7985688455100582E-3</v>
      </c>
      <c r="H2599" s="2" t="str">
        <f t="shared" si="244"/>
        <v>Sell</v>
      </c>
    </row>
    <row r="2600" spans="1:8" ht="13.5" x14ac:dyDescent="0.25">
      <c r="A2600" s="3">
        <f>TITRES_STAT!B2603</f>
        <v>45792</v>
      </c>
      <c r="B2600" s="17">
        <f>TITRES_STAT!D2603</f>
        <v>2.76</v>
      </c>
      <c r="C2600" s="2">
        <f t="shared" si="240"/>
        <v>2.8684006455873949</v>
      </c>
      <c r="D2600" s="2">
        <f t="shared" si="242"/>
        <v>2.8181047394628167</v>
      </c>
      <c r="E2600" s="2">
        <f t="shared" si="241"/>
        <v>5.0295906124578238E-2</v>
      </c>
      <c r="F2600" s="2">
        <f t="shared" si="245"/>
        <v>4.1996623444352954E-2</v>
      </c>
      <c r="G2600" s="2">
        <f t="shared" si="243"/>
        <v>8.2992826802252839E-3</v>
      </c>
      <c r="H2600" s="2" t="str">
        <f t="shared" si="244"/>
        <v>Sell</v>
      </c>
    </row>
    <row r="2601" spans="1:8" ht="13.5" x14ac:dyDescent="0.25">
      <c r="A2601" s="3">
        <f>TITRES_STAT!B2604</f>
        <v>45793</v>
      </c>
      <c r="B2601" s="17">
        <f>TITRES_STAT!D2604</f>
        <v>2.77</v>
      </c>
      <c r="C2601" s="2">
        <f t="shared" si="240"/>
        <v>2.8532620847277959</v>
      </c>
      <c r="D2601" s="2">
        <f t="shared" si="242"/>
        <v>2.8145414254285339</v>
      </c>
      <c r="E2601" s="2">
        <f t="shared" si="241"/>
        <v>3.8720659299261939E-2</v>
      </c>
      <c r="F2601" s="2">
        <f t="shared" si="245"/>
        <v>4.1341430615334754E-2</v>
      </c>
      <c r="G2601" s="2">
        <f t="shared" si="243"/>
        <v>-2.6207713160728147E-3</v>
      </c>
      <c r="H2601" s="2" t="str">
        <f t="shared" si="244"/>
        <v>Hold</v>
      </c>
    </row>
    <row r="2602" spans="1:8" ht="13.5" x14ac:dyDescent="0.25">
      <c r="A2602" s="3">
        <f>TITRES_STAT!B2605</f>
        <v>45796</v>
      </c>
      <c r="B2602" s="17">
        <f>TITRES_STAT!D2605</f>
        <v>2.77</v>
      </c>
      <c r="C2602" s="2">
        <f t="shared" si="240"/>
        <v>2.8389140716927503</v>
      </c>
      <c r="D2602" s="2">
        <f t="shared" si="242"/>
        <v>2.8112420605819759</v>
      </c>
      <c r="E2602" s="2">
        <f t="shared" si="241"/>
        <v>2.7672011110774442E-2</v>
      </c>
      <c r="F2602" s="2">
        <f t="shared" si="245"/>
        <v>3.8607546714422694E-2</v>
      </c>
      <c r="G2602" s="2">
        <f t="shared" si="243"/>
        <v>-1.0935535603648253E-2</v>
      </c>
      <c r="H2602" s="2" t="str">
        <f t="shared" si="244"/>
        <v>Hold</v>
      </c>
    </row>
    <row r="2603" spans="1:8" ht="13.5" x14ac:dyDescent="0.25">
      <c r="A2603" s="3">
        <f>TITRES_STAT!B2606</f>
        <v>45797</v>
      </c>
      <c r="B2603" s="17">
        <f>TITRES_STAT!D2606</f>
        <v>2.77</v>
      </c>
      <c r="C2603" s="2">
        <f t="shared" si="240"/>
        <v>2.8283119068169427</v>
      </c>
      <c r="D2603" s="2">
        <f t="shared" si="242"/>
        <v>2.8081870931314592</v>
      </c>
      <c r="E2603" s="2">
        <f t="shared" si="241"/>
        <v>2.0124813685483467E-2</v>
      </c>
      <c r="F2603" s="2">
        <f t="shared" si="245"/>
        <v>3.4911000108634849E-2</v>
      </c>
      <c r="G2603" s="2">
        <f t="shared" si="243"/>
        <v>-1.4786186423151382E-2</v>
      </c>
      <c r="H2603" s="2" t="str">
        <f t="shared" si="244"/>
        <v>Hold</v>
      </c>
    </row>
    <row r="2604" spans="1:8" ht="13.5" x14ac:dyDescent="0.25">
      <c r="A2604" s="3">
        <f>TITRES_STAT!B2607</f>
        <v>45798</v>
      </c>
      <c r="B2604" s="17">
        <f>TITRES_STAT!D2607</f>
        <v>2.77</v>
      </c>
      <c r="C2604" s="2">
        <f t="shared" si="240"/>
        <v>2.817802382691259</v>
      </c>
      <c r="D2604" s="2">
        <f t="shared" si="242"/>
        <v>2.8053584195661658</v>
      </c>
      <c r="E2604" s="2">
        <f t="shared" si="241"/>
        <v>1.2443963125093216E-2</v>
      </c>
      <c r="F2604" s="2">
        <f t="shared" si="245"/>
        <v>3.0417592711926525E-2</v>
      </c>
      <c r="G2604" s="2">
        <f t="shared" si="243"/>
        <v>-1.7973629586833309E-2</v>
      </c>
      <c r="H2604" s="2" t="str">
        <f t="shared" si="244"/>
        <v>Hold</v>
      </c>
    </row>
    <row r="2605" spans="1:8" ht="13.5" x14ac:dyDescent="0.25">
      <c r="A2605" s="3">
        <f>TITRES_STAT!B2608</f>
        <v>45799</v>
      </c>
      <c r="B2605" s="17">
        <f>TITRES_STAT!D2608</f>
        <v>2.76</v>
      </c>
      <c r="C2605" s="2">
        <f t="shared" si="240"/>
        <v>2.807371246892604</v>
      </c>
      <c r="D2605" s="2">
        <f t="shared" si="242"/>
        <v>2.8019985366353386</v>
      </c>
      <c r="E2605" s="2">
        <f t="shared" si="241"/>
        <v>5.3727102572653784E-3</v>
      </c>
      <c r="F2605" s="2">
        <f t="shared" si="245"/>
        <v>2.5408616220994298E-2</v>
      </c>
      <c r="G2605" s="2">
        <f t="shared" si="243"/>
        <v>-2.0035905963728919E-2</v>
      </c>
      <c r="H2605" s="2" t="str">
        <f t="shared" si="244"/>
        <v>Hold</v>
      </c>
    </row>
    <row r="2606" spans="1:8" ht="13.5" x14ac:dyDescent="0.25">
      <c r="A2606" s="3">
        <f>TITRES_STAT!B2609</f>
        <v>45800</v>
      </c>
      <c r="B2606" s="17">
        <f>TITRES_STAT!D2609</f>
        <v>2.8</v>
      </c>
      <c r="C2606" s="2">
        <f t="shared" si="240"/>
        <v>2.7954679781398957</v>
      </c>
      <c r="D2606" s="2">
        <f t="shared" si="242"/>
        <v>2.8018504968845726</v>
      </c>
      <c r="E2606" s="2">
        <f t="shared" si="241"/>
        <v>-6.3825187446768794E-3</v>
      </c>
      <c r="F2606" s="2">
        <f t="shared" si="245"/>
        <v>1.9050389227860062E-2</v>
      </c>
      <c r="G2606" s="2">
        <f t="shared" si="243"/>
        <v>-2.5432907972536941E-2</v>
      </c>
      <c r="H2606" s="2" t="str">
        <f t="shared" si="244"/>
        <v>Hold</v>
      </c>
    </row>
    <row r="2607" spans="1:8" ht="13.5" x14ac:dyDescent="0.25">
      <c r="A2607" s="3">
        <f>TITRES_STAT!B2610</f>
        <v>45803</v>
      </c>
      <c r="B2607" s="17">
        <f>TITRES_STAT!D2610</f>
        <v>2.79</v>
      </c>
      <c r="C2607" s="2">
        <f t="shared" si="240"/>
        <v>2.7884729045799119</v>
      </c>
      <c r="D2607" s="2">
        <f t="shared" si="242"/>
        <v>2.8009726823005301</v>
      </c>
      <c r="E2607" s="2">
        <f t="shared" si="241"/>
        <v>-1.2499777720618166E-2</v>
      </c>
      <c r="F2607" s="2">
        <f t="shared" si="245"/>
        <v>1.2740355838164416E-2</v>
      </c>
      <c r="G2607" s="2">
        <f t="shared" si="243"/>
        <v>-2.5240133558782581E-2</v>
      </c>
      <c r="H2607" s="2" t="str">
        <f t="shared" si="244"/>
        <v>Hold</v>
      </c>
    </row>
    <row r="2608" spans="1:8" ht="13.5" x14ac:dyDescent="0.25">
      <c r="A2608" s="3">
        <f>TITRES_STAT!B2611</f>
        <v>45804</v>
      </c>
      <c r="B2608" s="17">
        <f>TITRES_STAT!D2611</f>
        <v>2.79</v>
      </c>
      <c r="C2608" s="2">
        <f t="shared" si="240"/>
        <v>2.7825539961830028</v>
      </c>
      <c r="D2608" s="2">
        <f t="shared" si="242"/>
        <v>2.8001598910190091</v>
      </c>
      <c r="E2608" s="2">
        <f t="shared" si="241"/>
        <v>-1.7605894836006275E-2</v>
      </c>
      <c r="F2608" s="2">
        <f t="shared" si="245"/>
        <v>6.6711057033302795E-3</v>
      </c>
      <c r="G2608" s="2">
        <f t="shared" si="243"/>
        <v>-2.4277000539336555E-2</v>
      </c>
      <c r="H2608" s="2" t="str">
        <f t="shared" si="244"/>
        <v>Hold</v>
      </c>
    </row>
    <row r="2609" spans="1:8" ht="13.5" x14ac:dyDescent="0.25">
      <c r="A2609" s="3">
        <f>TITRES_STAT!B2612</f>
        <v>45805</v>
      </c>
      <c r="B2609" s="17">
        <f>TITRES_STAT!D2612</f>
        <v>2.74</v>
      </c>
      <c r="C2609" s="2">
        <f t="shared" si="240"/>
        <v>2.779084150616387</v>
      </c>
      <c r="D2609" s="2">
        <f t="shared" si="242"/>
        <v>2.795703602795379</v>
      </c>
      <c r="E2609" s="2">
        <f t="shared" si="241"/>
        <v>-1.6619452178991967E-2</v>
      </c>
      <c r="F2609" s="2">
        <f t="shared" si="245"/>
        <v>2.0129941268658309E-3</v>
      </c>
      <c r="G2609" s="2">
        <f t="shared" si="243"/>
        <v>-1.8632446305857798E-2</v>
      </c>
      <c r="H2609" s="2" t="str">
        <f t="shared" si="244"/>
        <v>Hold</v>
      </c>
    </row>
    <row r="2610" spans="1:8" ht="13.5" x14ac:dyDescent="0.25">
      <c r="A2610" s="3">
        <f>TITRES_STAT!B2613</f>
        <v>45806</v>
      </c>
      <c r="B2610" s="17">
        <f>TITRES_STAT!D2613</f>
        <v>2.79</v>
      </c>
      <c r="C2610" s="2">
        <f t="shared" si="240"/>
        <v>2.7761481274446353</v>
      </c>
      <c r="D2610" s="2">
        <f t="shared" si="242"/>
        <v>2.7952811136994251</v>
      </c>
      <c r="E2610" s="2">
        <f t="shared" si="241"/>
        <v>-1.9132986254789763E-2</v>
      </c>
      <c r="F2610" s="2">
        <f t="shared" si="245"/>
        <v>-2.2162019494652882E-3</v>
      </c>
      <c r="G2610" s="2">
        <f t="shared" si="243"/>
        <v>-1.6916784305324475E-2</v>
      </c>
      <c r="H2610" s="2" t="str">
        <f t="shared" si="244"/>
        <v>Hold</v>
      </c>
    </row>
    <row r="2611" spans="1:8" ht="13.5" x14ac:dyDescent="0.25">
      <c r="A2611" s="3">
        <f>TITRES_STAT!B2614</f>
        <v>45807</v>
      </c>
      <c r="B2611" s="17">
        <f>TITRES_STAT!D2614</f>
        <v>2.8</v>
      </c>
      <c r="C2611" s="2">
        <f t="shared" si="240"/>
        <v>2.7752022616839223</v>
      </c>
      <c r="D2611" s="2">
        <f t="shared" si="242"/>
        <v>2.795630660832801</v>
      </c>
      <c r="E2611" s="2">
        <f t="shared" si="241"/>
        <v>-2.0428399148878729E-2</v>
      </c>
      <c r="F2611" s="2">
        <f t="shared" si="245"/>
        <v>-5.8586413893479761E-3</v>
      </c>
      <c r="G2611" s="2">
        <f t="shared" si="243"/>
        <v>-1.4569757759530753E-2</v>
      </c>
      <c r="H2611" s="2" t="str">
        <f t="shared" si="244"/>
        <v>Hold</v>
      </c>
    </row>
    <row r="2612" spans="1:8" ht="13.5" x14ac:dyDescent="0.25">
      <c r="A2612" s="3">
        <f>TITRES_STAT!B2615</f>
        <v>45810</v>
      </c>
      <c r="B2612" s="17">
        <f>TITRES_STAT!D2615</f>
        <v>2.8</v>
      </c>
      <c r="C2612" s="2">
        <f t="shared" si="240"/>
        <v>2.7744019137325497</v>
      </c>
      <c r="D2612" s="2">
        <f t="shared" si="242"/>
        <v>2.7959543155859268</v>
      </c>
      <c r="E2612" s="2">
        <f t="shared" si="241"/>
        <v>-2.1552401853377035E-2</v>
      </c>
      <c r="F2612" s="2">
        <f t="shared" si="245"/>
        <v>-8.9973934821537885E-3</v>
      </c>
      <c r="G2612" s="2">
        <f t="shared" si="243"/>
        <v>-1.2555008371223246E-2</v>
      </c>
      <c r="H2612" s="2" t="str">
        <f t="shared" si="244"/>
        <v>Hold</v>
      </c>
    </row>
    <row r="2613" spans="1:8" ht="13.5" x14ac:dyDescent="0.25">
      <c r="A2613" s="3">
        <f>TITRES_STAT!B2616</f>
        <v>45811</v>
      </c>
      <c r="B2613" s="17">
        <f>TITRES_STAT!D2616</f>
        <v>2.76</v>
      </c>
      <c r="C2613" s="2">
        <f t="shared" si="240"/>
        <v>2.7737246962352344</v>
      </c>
      <c r="D2613" s="2">
        <f t="shared" si="242"/>
        <v>2.7932910329499321</v>
      </c>
      <c r="E2613" s="2">
        <f t="shared" si="241"/>
        <v>-1.9566336714697652E-2</v>
      </c>
      <c r="F2613" s="2">
        <f t="shared" si="245"/>
        <v>-1.1111182128662562E-2</v>
      </c>
      <c r="G2613" s="2">
        <f t="shared" si="243"/>
        <v>-8.4551545860350897E-3</v>
      </c>
      <c r="H2613" s="2" t="str">
        <f t="shared" si="244"/>
        <v>Hold</v>
      </c>
    </row>
    <row r="2614" spans="1:8" ht="13.5" x14ac:dyDescent="0.25">
      <c r="A2614" s="3">
        <f>TITRES_STAT!B2617</f>
        <v>45812</v>
      </c>
      <c r="B2614" s="17">
        <f>TITRES_STAT!D2617</f>
        <v>2.8</v>
      </c>
      <c r="C2614" s="2">
        <f t="shared" si="240"/>
        <v>2.7731516660451985</v>
      </c>
      <c r="D2614" s="2">
        <f t="shared" si="242"/>
        <v>2.7937879934721592</v>
      </c>
      <c r="E2614" s="2">
        <f t="shared" si="241"/>
        <v>-2.0636327426960754E-2</v>
      </c>
      <c r="F2614" s="2">
        <f t="shared" si="245"/>
        <v>-1.3016211188322201E-2</v>
      </c>
      <c r="G2614" s="2">
        <f t="shared" si="243"/>
        <v>-7.6201162386385531E-3</v>
      </c>
      <c r="H2614" s="2" t="str">
        <f t="shared" si="244"/>
        <v>Hold</v>
      </c>
    </row>
    <row r="2615" spans="1:8" ht="13.5" x14ac:dyDescent="0.25">
      <c r="A2615" s="3">
        <f>TITRES_STAT!B2618</f>
        <v>45813</v>
      </c>
      <c r="B2615" s="17">
        <f>TITRES_STAT!D2618</f>
        <v>2.79</v>
      </c>
      <c r="C2615" s="2">
        <f t="shared" si="240"/>
        <v>2.7711283328074754</v>
      </c>
      <c r="D2615" s="2">
        <f t="shared" si="242"/>
        <v>2.7935074013631103</v>
      </c>
      <c r="E2615" s="2">
        <f t="shared" si="241"/>
        <v>-2.2379068555634873E-2</v>
      </c>
      <c r="F2615" s="2">
        <f t="shared" si="245"/>
        <v>-1.4888782661784738E-2</v>
      </c>
      <c r="G2615" s="2">
        <f t="shared" si="243"/>
        <v>-7.4902858938501356E-3</v>
      </c>
      <c r="H2615" s="2" t="str">
        <f t="shared" si="244"/>
        <v>Hold</v>
      </c>
    </row>
    <row r="2616" spans="1:8" ht="13.5" x14ac:dyDescent="0.25">
      <c r="A2616" s="3">
        <f>TITRES_STAT!B2619</f>
        <v>45817</v>
      </c>
      <c r="B2616" s="17">
        <f>TITRES_STAT!D2619</f>
        <v>2.81</v>
      </c>
      <c r="C2616" s="2">
        <f t="shared" si="240"/>
        <v>2.7755701277601714</v>
      </c>
      <c r="D2616" s="2">
        <f t="shared" si="242"/>
        <v>2.7947290753362131</v>
      </c>
      <c r="E2616" s="2">
        <f t="shared" si="241"/>
        <v>-1.9158947576041641E-2</v>
      </c>
      <c r="F2616" s="2">
        <f t="shared" si="245"/>
        <v>-1.5742815644636119E-2</v>
      </c>
      <c r="G2616" s="2">
        <f t="shared" si="243"/>
        <v>-3.4161319314055215E-3</v>
      </c>
      <c r="H2616" s="2" t="str">
        <f t="shared" si="244"/>
        <v>Hold</v>
      </c>
    </row>
    <row r="2617" spans="1:8" ht="13.5" x14ac:dyDescent="0.25">
      <c r="A2617" s="3">
        <f>TITRES_STAT!B2620</f>
        <v>45818</v>
      </c>
      <c r="B2617" s="17">
        <f>TITRES_STAT!D2620</f>
        <v>2.79</v>
      </c>
      <c r="C2617" s="2">
        <f t="shared" si="240"/>
        <v>2.7777901081047607</v>
      </c>
      <c r="D2617" s="2">
        <f t="shared" si="242"/>
        <v>2.7943787734594565</v>
      </c>
      <c r="E2617" s="2">
        <f t="shared" si="241"/>
        <v>-1.6588665354695831E-2</v>
      </c>
      <c r="F2617" s="2">
        <f t="shared" si="245"/>
        <v>-1.5911985586648063E-2</v>
      </c>
      <c r="G2617" s="2">
        <f t="shared" si="243"/>
        <v>-6.7667976804776722E-4</v>
      </c>
      <c r="H2617" s="2" t="str">
        <f t="shared" si="244"/>
        <v>Hold</v>
      </c>
    </row>
    <row r="2618" spans="1:8" ht="13.5" x14ac:dyDescent="0.25">
      <c r="A2618" s="3">
        <f>TITRES_STAT!B2621</f>
        <v>45819</v>
      </c>
      <c r="B2618" s="17">
        <f>TITRES_STAT!D2621</f>
        <v>2.79</v>
      </c>
      <c r="C2618" s="2">
        <f t="shared" si="240"/>
        <v>2.7796685530117204</v>
      </c>
      <c r="D2618" s="2">
        <f t="shared" si="242"/>
        <v>2.7940544198698669</v>
      </c>
      <c r="E2618" s="2">
        <f t="shared" si="241"/>
        <v>-1.4385866858146468E-2</v>
      </c>
      <c r="F2618" s="2">
        <f t="shared" si="245"/>
        <v>-1.5606761840947746E-2</v>
      </c>
      <c r="G2618" s="2">
        <f t="shared" si="243"/>
        <v>1.220894982801278E-3</v>
      </c>
      <c r="H2618" s="2" t="str">
        <f t="shared" si="244"/>
        <v>Sell</v>
      </c>
    </row>
    <row r="2619" spans="1:8" ht="13.5" x14ac:dyDescent="0.25">
      <c r="A2619" s="3">
        <f>TITRES_STAT!B2622</f>
        <v>45820</v>
      </c>
      <c r="B2619" s="17">
        <f>TITRES_STAT!D2622</f>
        <v>2.79</v>
      </c>
      <c r="C2619" s="2">
        <f t="shared" si="240"/>
        <v>2.773565698702225</v>
      </c>
      <c r="D2619" s="2">
        <f t="shared" si="242"/>
        <v>2.7937540924720987</v>
      </c>
      <c r="E2619" s="2">
        <f t="shared" si="241"/>
        <v>-2.0188393769873691E-2</v>
      </c>
      <c r="F2619" s="2">
        <f t="shared" si="245"/>
        <v>-1.6523088226732936E-2</v>
      </c>
      <c r="G2619" s="2">
        <f t="shared" si="243"/>
        <v>-3.6653055431407552E-3</v>
      </c>
      <c r="H2619" s="2" t="str">
        <f t="shared" si="244"/>
        <v>Hold</v>
      </c>
    </row>
    <row r="2620" spans="1:8" ht="13.5" x14ac:dyDescent="0.25">
      <c r="A2620" s="3">
        <f>TITRES_STAT!B2623</f>
        <v>45821</v>
      </c>
      <c r="B2620" s="17">
        <f>TITRES_STAT!D2623</f>
        <v>2.78</v>
      </c>
      <c r="C2620" s="2">
        <f t="shared" si="240"/>
        <v>2.7760940527480367</v>
      </c>
      <c r="D2620" s="2">
        <f t="shared" si="242"/>
        <v>2.7927352708074986</v>
      </c>
      <c r="E2620" s="2">
        <f t="shared" si="241"/>
        <v>-1.6641218059461949E-2</v>
      </c>
      <c r="F2620" s="2">
        <f t="shared" si="245"/>
        <v>-1.6546714193278741E-2</v>
      </c>
      <c r="G2620" s="2">
        <f t="shared" si="243"/>
        <v>-9.4503866183207746E-5</v>
      </c>
      <c r="H2620" s="2" t="str">
        <f t="shared" si="244"/>
        <v>Hold</v>
      </c>
    </row>
    <row r="2621" spans="1:8" ht="13.5" x14ac:dyDescent="0.25">
      <c r="A2621" s="3">
        <f>TITRES_STAT!B2624</f>
        <v>45824</v>
      </c>
      <c r="B2621" s="17">
        <f>TITRES_STAT!D2624</f>
        <v>2.73</v>
      </c>
      <c r="C2621" s="2">
        <f t="shared" si="240"/>
        <v>2.7797718907868001</v>
      </c>
      <c r="D2621" s="2">
        <f t="shared" si="242"/>
        <v>2.7880882137106471</v>
      </c>
      <c r="E2621" s="2">
        <f t="shared" si="241"/>
        <v>-8.316322923846986E-3</v>
      </c>
      <c r="F2621" s="2">
        <f t="shared" si="245"/>
        <v>-1.4900635939392391E-2</v>
      </c>
      <c r="G2621" s="2">
        <f t="shared" si="243"/>
        <v>6.5843130155454049E-3</v>
      </c>
      <c r="H2621" s="2" t="str">
        <f t="shared" si="244"/>
        <v>Sell</v>
      </c>
    </row>
    <row r="2622" spans="1:8" ht="13.5" x14ac:dyDescent="0.25">
      <c r="A2622" s="3">
        <f>TITRES_STAT!B2625</f>
        <v>45825</v>
      </c>
      <c r="B2622" s="17">
        <f>TITRES_STAT!D2625</f>
        <v>2.79</v>
      </c>
      <c r="C2622" s="2">
        <f t="shared" si="240"/>
        <v>2.7828839075888308</v>
      </c>
      <c r="D2622" s="2">
        <f t="shared" si="242"/>
        <v>2.7882298275098583</v>
      </c>
      <c r="E2622" s="2">
        <f t="shared" si="241"/>
        <v>-5.3459199210275088E-3</v>
      </c>
      <c r="F2622" s="2">
        <f t="shared" si="245"/>
        <v>-1.2989692735719415E-2</v>
      </c>
      <c r="G2622" s="2">
        <f t="shared" si="243"/>
        <v>7.643772814691906E-3</v>
      </c>
      <c r="H2622" s="2" t="str">
        <f t="shared" si="244"/>
        <v>Sell</v>
      </c>
    </row>
    <row r="2623" spans="1:8" ht="13.5" x14ac:dyDescent="0.25">
      <c r="A2623" s="3">
        <f>TITRES_STAT!B2626</f>
        <v>45826</v>
      </c>
      <c r="B2623" s="17">
        <f>TITRES_STAT!D2626</f>
        <v>2.75</v>
      </c>
      <c r="C2623" s="2">
        <f t="shared" si="240"/>
        <v>2.7793633064213181</v>
      </c>
      <c r="D2623" s="2">
        <f t="shared" si="242"/>
        <v>2.7853979884350539</v>
      </c>
      <c r="E2623" s="2">
        <f t="shared" si="241"/>
        <v>-6.0346820137358037E-3</v>
      </c>
      <c r="F2623" s="2">
        <f t="shared" si="245"/>
        <v>-1.1598690591322694E-2</v>
      </c>
      <c r="G2623" s="2">
        <f t="shared" si="243"/>
        <v>5.5640085775868903E-3</v>
      </c>
      <c r="H2623" s="2" t="str">
        <f t="shared" si="244"/>
        <v>Sell</v>
      </c>
    </row>
    <row r="2624" spans="1:8" ht="13.5" x14ac:dyDescent="0.25">
      <c r="A2624" s="3">
        <f>TITRES_STAT!B2627</f>
        <v>45827</v>
      </c>
      <c r="B2624" s="17">
        <f>TITRES_STAT!D2627</f>
        <v>2.76</v>
      </c>
      <c r="C2624" s="2">
        <f t="shared" si="240"/>
        <v>2.7825381823565003</v>
      </c>
      <c r="D2624" s="2">
        <f t="shared" si="242"/>
        <v>2.7835166559583833</v>
      </c>
      <c r="E2624" s="2">
        <f t="shared" si="241"/>
        <v>-9.7847360188296761E-4</v>
      </c>
      <c r="F2624" s="2">
        <f t="shared" si="245"/>
        <v>-9.4746471934347484E-3</v>
      </c>
      <c r="G2624" s="2">
        <f t="shared" si="243"/>
        <v>8.4961735915517807E-3</v>
      </c>
      <c r="H2624" s="2" t="str">
        <f t="shared" si="244"/>
        <v>Sell</v>
      </c>
    </row>
    <row r="2625" spans="1:8" ht="13.5" x14ac:dyDescent="0.25">
      <c r="A2625" s="3">
        <f>TITRES_STAT!B2628</f>
        <v>45828</v>
      </c>
      <c r="B2625" s="17">
        <f>TITRES_STAT!D2628</f>
        <v>2.79</v>
      </c>
      <c r="C2625" s="2">
        <f t="shared" si="240"/>
        <v>2.783686154301654</v>
      </c>
      <c r="D2625" s="2">
        <f t="shared" si="242"/>
        <v>2.7839969036651695</v>
      </c>
      <c r="E2625" s="2">
        <f t="shared" si="241"/>
        <v>-3.1074936351549454E-4</v>
      </c>
      <c r="F2625" s="2">
        <f t="shared" si="245"/>
        <v>-7.6418676274508978E-3</v>
      </c>
      <c r="G2625" s="2">
        <f t="shared" si="243"/>
        <v>7.3311182639354032E-3</v>
      </c>
      <c r="H2625" s="2" t="str">
        <f t="shared" si="244"/>
        <v>Sell</v>
      </c>
    </row>
    <row r="2626" spans="1:8" ht="13.5" x14ac:dyDescent="0.25">
      <c r="A2626" s="3">
        <f>TITRES_STAT!B2629</f>
        <v>45831</v>
      </c>
      <c r="B2626" s="17">
        <f>TITRES_STAT!D2629</f>
        <v>2.77</v>
      </c>
      <c r="C2626" s="2">
        <f t="shared" si="240"/>
        <v>2.7877344382552458</v>
      </c>
      <c r="D2626" s="2">
        <f t="shared" si="242"/>
        <v>2.7829600959862679</v>
      </c>
      <c r="E2626" s="2">
        <f t="shared" si="241"/>
        <v>4.7743422689778825E-3</v>
      </c>
      <c r="F2626" s="2">
        <f t="shared" si="245"/>
        <v>-5.1586256481651414E-3</v>
      </c>
      <c r="G2626" s="2">
        <f t="shared" si="243"/>
        <v>9.9329679171430239E-3</v>
      </c>
      <c r="H2626" s="2" t="str">
        <f t="shared" si="244"/>
        <v>Sell</v>
      </c>
    </row>
    <row r="2627" spans="1:8" ht="13.5" x14ac:dyDescent="0.25">
      <c r="A2627" s="3">
        <f>TITRES_STAT!B2630</f>
        <v>45832</v>
      </c>
      <c r="B2627" s="17">
        <f>TITRES_STAT!D2630</f>
        <v>2.79</v>
      </c>
      <c r="C2627" s="2">
        <f t="shared" si="240"/>
        <v>2.7880829862159771</v>
      </c>
      <c r="D2627" s="2">
        <f t="shared" si="242"/>
        <v>2.7834815703576554</v>
      </c>
      <c r="E2627" s="2">
        <f t="shared" si="241"/>
        <v>4.6014158583216336E-3</v>
      </c>
      <c r="F2627" s="2">
        <f t="shared" si="245"/>
        <v>-3.2066173468677864E-3</v>
      </c>
      <c r="G2627" s="2">
        <f t="shared" si="243"/>
        <v>7.80803320518942E-3</v>
      </c>
      <c r="H2627" s="2" t="str">
        <f t="shared" si="244"/>
        <v>Sell</v>
      </c>
    </row>
    <row r="2628" spans="1:8" ht="13.5" x14ac:dyDescent="0.25">
      <c r="A2628" s="3">
        <f>TITRES_STAT!B2631</f>
        <v>45833</v>
      </c>
      <c r="B2628" s="17">
        <f>TITRES_STAT!D2631</f>
        <v>2.8</v>
      </c>
      <c r="C2628" s="2">
        <f t="shared" si="240"/>
        <v>2.788377911413519</v>
      </c>
      <c r="D2628" s="2">
        <f t="shared" si="242"/>
        <v>2.7847051577385695</v>
      </c>
      <c r="E2628" s="2">
        <f t="shared" si="241"/>
        <v>3.6727536749494583E-3</v>
      </c>
      <c r="F2628" s="2">
        <f t="shared" si="245"/>
        <v>-1.8307431425043377E-3</v>
      </c>
      <c r="G2628" s="2">
        <f t="shared" si="243"/>
        <v>5.5034968174537957E-3</v>
      </c>
      <c r="H2628" s="2" t="str">
        <f t="shared" si="244"/>
        <v>Sell</v>
      </c>
    </row>
    <row r="2629" spans="1:8" ht="13.5" x14ac:dyDescent="0.25">
      <c r="A2629" s="3">
        <f>TITRES_STAT!B2632</f>
        <v>45835</v>
      </c>
      <c r="B2629" s="17">
        <f>TITRES_STAT!D2632</f>
        <v>2.8</v>
      </c>
      <c r="C2629" s="2">
        <f t="shared" si="240"/>
        <v>2.7886274635037469</v>
      </c>
      <c r="D2629" s="2">
        <f t="shared" si="242"/>
        <v>2.785838109017194</v>
      </c>
      <c r="E2629" s="2">
        <f t="shared" si="241"/>
        <v>2.7893544865529307E-3</v>
      </c>
      <c r="F2629" s="2">
        <f t="shared" si="245"/>
        <v>-9.0672361669288405E-4</v>
      </c>
      <c r="G2629" s="2">
        <f t="shared" si="243"/>
        <v>3.6960781032458149E-3</v>
      </c>
      <c r="H2629" s="2" t="str">
        <f t="shared" si="244"/>
        <v>Sell</v>
      </c>
    </row>
    <row r="2630" spans="1:8" ht="13.5" x14ac:dyDescent="0.25">
      <c r="A2630" s="3">
        <f>TITRES_STAT!B2633</f>
        <v>45838</v>
      </c>
      <c r="B2630" s="17">
        <f>TITRES_STAT!D2633</f>
        <v>2.8</v>
      </c>
      <c r="C2630" s="2">
        <f t="shared" si="240"/>
        <v>2.7873001614262471</v>
      </c>
      <c r="D2630" s="2">
        <f t="shared" si="242"/>
        <v>2.7868871379788831</v>
      </c>
      <c r="E2630" s="2">
        <f t="shared" si="241"/>
        <v>4.1302344736404706E-4</v>
      </c>
      <c r="F2630" s="2">
        <f t="shared" si="245"/>
        <v>-6.4277420388149788E-4</v>
      </c>
      <c r="G2630" s="2">
        <f t="shared" si="243"/>
        <v>1.0557976512455449E-3</v>
      </c>
      <c r="H2630" s="2" t="str">
        <f t="shared" si="244"/>
        <v>Sell</v>
      </c>
    </row>
    <row r="2631" spans="1:8" ht="13.5" x14ac:dyDescent="0.25">
      <c r="A2631" s="3">
        <f>TITRES_STAT!B2634</f>
        <v>45839</v>
      </c>
      <c r="B2631" s="17">
        <f>TITRES_STAT!D2634</f>
        <v>2.83</v>
      </c>
      <c r="C2631" s="2">
        <f t="shared" si="240"/>
        <v>2.7784847519760554</v>
      </c>
      <c r="D2631" s="2">
        <f t="shared" si="242"/>
        <v>2.7900806833137803</v>
      </c>
      <c r="E2631" s="2">
        <f t="shared" si="241"/>
        <v>-1.1595931337724963E-2</v>
      </c>
      <c r="F2631" s="2">
        <f t="shared" si="245"/>
        <v>-2.8334056306501911E-3</v>
      </c>
      <c r="G2631" s="2">
        <f t="shared" si="243"/>
        <v>-8.7625257070747722E-3</v>
      </c>
      <c r="H2631" s="2" t="str">
        <f t="shared" si="244"/>
        <v>Hold</v>
      </c>
    </row>
    <row r="2632" spans="1:8" ht="13.5" x14ac:dyDescent="0.25">
      <c r="A2632" s="3">
        <f>TITRES_STAT!B2635</f>
        <v>45840</v>
      </c>
      <c r="B2632" s="17">
        <f>TITRES_STAT!D2635</f>
        <v>2.82</v>
      </c>
      <c r="C2632" s="2">
        <f t="shared" si="240"/>
        <v>2.7802563285951236</v>
      </c>
      <c r="D2632" s="2">
        <f t="shared" si="242"/>
        <v>2.792296928994241</v>
      </c>
      <c r="E2632" s="2">
        <f t="shared" si="241"/>
        <v>-1.2040600399117363E-2</v>
      </c>
      <c r="F2632" s="2">
        <f t="shared" si="245"/>
        <v>-4.6748445843436256E-3</v>
      </c>
      <c r="G2632" s="2">
        <f t="shared" si="243"/>
        <v>-7.3657558147737371E-3</v>
      </c>
      <c r="H2632" s="2" t="str">
        <f t="shared" si="244"/>
        <v>Hold</v>
      </c>
    </row>
    <row r="2633" spans="1:8" ht="13.5" x14ac:dyDescent="0.25">
      <c r="A2633" s="3">
        <f>TITRES_STAT!B2636</f>
        <v>45841</v>
      </c>
      <c r="B2633" s="17">
        <f>TITRES_STAT!D2636</f>
        <v>2.82</v>
      </c>
      <c r="C2633" s="2">
        <f t="shared" si="240"/>
        <v>2.7756015088112589</v>
      </c>
      <c r="D2633" s="2">
        <f t="shared" si="242"/>
        <v>2.7943490083280009</v>
      </c>
      <c r="E2633" s="2">
        <f t="shared" si="241"/>
        <v>-1.8747499516742039E-2</v>
      </c>
      <c r="F2633" s="2">
        <f t="shared" si="245"/>
        <v>-7.4893755708233083E-3</v>
      </c>
      <c r="G2633" s="2">
        <f t="shared" si="243"/>
        <v>-1.1258123945918731E-2</v>
      </c>
      <c r="H2633" s="2" t="str">
        <f t="shared" si="244"/>
        <v>Hold</v>
      </c>
    </row>
    <row r="2634" spans="1:8" ht="13.5" x14ac:dyDescent="0.25">
      <c r="A2634" s="3">
        <f>TITRES_STAT!B2637</f>
        <v>45842</v>
      </c>
      <c r="B2634" s="17">
        <f>TITRES_STAT!D2637</f>
        <v>2.84</v>
      </c>
      <c r="C2634" s="2">
        <f t="shared" si="240"/>
        <v>2.77320127668645</v>
      </c>
      <c r="D2634" s="2">
        <f t="shared" si="242"/>
        <v>2.7977305632666676</v>
      </c>
      <c r="E2634" s="2">
        <f t="shared" si="241"/>
        <v>-2.452928658021758E-2</v>
      </c>
      <c r="F2634" s="2">
        <f t="shared" si="245"/>
        <v>-1.0897357772702163E-2</v>
      </c>
      <c r="G2634" s="2">
        <f t="shared" si="243"/>
        <v>-1.3631928807515417E-2</v>
      </c>
      <c r="H2634" s="2" t="str">
        <f t="shared" si="244"/>
        <v>Hold</v>
      </c>
    </row>
    <row r="2635" spans="1:8" ht="13.5" x14ac:dyDescent="0.25">
      <c r="A2635" s="3">
        <f>TITRES_STAT!B2638</f>
        <v>45845</v>
      </c>
      <c r="B2635" s="17">
        <f>TITRES_STAT!D2638</f>
        <v>2.84</v>
      </c>
      <c r="C2635" s="2">
        <f t="shared" si="240"/>
        <v>2.7757856956577656</v>
      </c>
      <c r="D2635" s="2">
        <f t="shared" si="242"/>
        <v>2.8008616326543221</v>
      </c>
      <c r="E2635" s="2">
        <f t="shared" si="241"/>
        <v>-2.5075936996556525E-2</v>
      </c>
      <c r="F2635" s="2">
        <f t="shared" si="245"/>
        <v>-1.3733073617473036E-2</v>
      </c>
      <c r="G2635" s="2">
        <f t="shared" si="243"/>
        <v>-1.1342863379083488E-2</v>
      </c>
      <c r="H2635" s="2" t="str">
        <f t="shared" si="244"/>
        <v>Hold</v>
      </c>
    </row>
    <row r="2636" spans="1:8" ht="13.5" x14ac:dyDescent="0.25">
      <c r="A2636" s="3">
        <f>TITRES_STAT!B2639</f>
        <v>45846</v>
      </c>
      <c r="B2636" s="17">
        <f>TITRES_STAT!D2639</f>
        <v>2.84</v>
      </c>
      <c r="C2636" s="2">
        <f t="shared" si="240"/>
        <v>2.7748955886334943</v>
      </c>
      <c r="D2636" s="2">
        <f t="shared" si="242"/>
        <v>2.8037607709762242</v>
      </c>
      <c r="E2636" s="2">
        <f t="shared" si="241"/>
        <v>-2.8865182342729945E-2</v>
      </c>
      <c r="F2636" s="2">
        <f t="shared" si="245"/>
        <v>-1.6759495362524419E-2</v>
      </c>
      <c r="G2636" s="2">
        <f t="shared" si="243"/>
        <v>-1.2105686980205525E-2</v>
      </c>
      <c r="H2636" s="2" t="str">
        <f t="shared" si="244"/>
        <v>Hold</v>
      </c>
    </row>
    <row r="2637" spans="1:8" ht="13.5" x14ac:dyDescent="0.25">
      <c r="A2637" s="3">
        <f>TITRES_STAT!B2640</f>
        <v>45847</v>
      </c>
      <c r="B2637" s="17">
        <f>TITRES_STAT!D2640</f>
        <v>2.83</v>
      </c>
      <c r="C2637" s="2">
        <f t="shared" si="240"/>
        <v>2.7772193442283415</v>
      </c>
      <c r="D2637" s="2">
        <f t="shared" si="242"/>
        <v>2.8057044175705776</v>
      </c>
      <c r="E2637" s="2">
        <f t="shared" si="241"/>
        <v>-2.8485073342236156E-2</v>
      </c>
      <c r="F2637" s="2">
        <f t="shared" si="245"/>
        <v>-1.9104610958466769E-2</v>
      </c>
      <c r="G2637" s="2">
        <f t="shared" si="243"/>
        <v>-9.3804623837693869E-3</v>
      </c>
      <c r="H2637" s="2" t="str">
        <f t="shared" si="244"/>
        <v>Hold</v>
      </c>
    </row>
    <row r="2638" spans="1:8" ht="13.5" x14ac:dyDescent="0.25">
      <c r="A2638" s="3">
        <f>TITRES_STAT!B2641</f>
        <v>45848</v>
      </c>
      <c r="B2638" s="17">
        <f>TITRES_STAT!D2641</f>
        <v>2.85</v>
      </c>
      <c r="C2638" s="2">
        <f t="shared" si="240"/>
        <v>2.780724060500904</v>
      </c>
      <c r="D2638" s="2">
        <f t="shared" si="242"/>
        <v>2.8089855718246093</v>
      </c>
      <c r="E2638" s="2">
        <f t="shared" si="241"/>
        <v>-2.8261511323705246E-2</v>
      </c>
      <c r="F2638" s="2">
        <f t="shared" si="245"/>
        <v>-2.0935991031514466E-2</v>
      </c>
      <c r="G2638" s="2">
        <f t="shared" si="243"/>
        <v>-7.3255202921907805E-3</v>
      </c>
      <c r="H2638" s="2" t="str">
        <f t="shared" si="244"/>
        <v>Hold</v>
      </c>
    </row>
    <row r="2639" spans="1:8" ht="13.5" x14ac:dyDescent="0.25">
      <c r="A2639" s="3">
        <f>TITRES_STAT!B2642</f>
        <v>45849</v>
      </c>
      <c r="B2639" s="17">
        <f>TITRES_STAT!D2642</f>
        <v>2.84</v>
      </c>
      <c r="C2639" s="2">
        <f t="shared" ref="C2639:C2693" si="246">$C$4*B2629+C2638*(1-$C$4)</f>
        <v>2.7836895896546112</v>
      </c>
      <c r="D2639" s="2">
        <f t="shared" si="242"/>
        <v>2.8112829368746386</v>
      </c>
      <c r="E2639" s="2">
        <f t="shared" si="241"/>
        <v>-2.7593347220027375E-2</v>
      </c>
      <c r="F2639" s="2">
        <f t="shared" si="245"/>
        <v>-2.226746226921705E-2</v>
      </c>
      <c r="G2639" s="2">
        <f t="shared" si="243"/>
        <v>-5.3258849508103258E-3</v>
      </c>
      <c r="H2639" s="2" t="str">
        <f t="shared" si="244"/>
        <v>Hold</v>
      </c>
    </row>
    <row r="2640" spans="1:8" ht="13.5" x14ac:dyDescent="0.25">
      <c r="A2640" s="3">
        <f>TITRES_STAT!B2643</f>
        <v>45852</v>
      </c>
      <c r="B2640" s="17">
        <f>TITRES_STAT!D2643</f>
        <v>2.8</v>
      </c>
      <c r="C2640" s="2">
        <f t="shared" si="246"/>
        <v>2.7861988835539018</v>
      </c>
      <c r="D2640" s="2">
        <f t="shared" si="242"/>
        <v>2.8104471637728135</v>
      </c>
      <c r="E2640" s="2">
        <f t="shared" si="241"/>
        <v>-2.4248280218911678E-2</v>
      </c>
      <c r="F2640" s="2">
        <f t="shared" si="245"/>
        <v>-2.2663625859155975E-2</v>
      </c>
      <c r="G2640" s="2">
        <f t="shared" si="243"/>
        <v>-1.5846543597557022E-3</v>
      </c>
      <c r="H2640" s="2" t="str">
        <f t="shared" si="244"/>
        <v>Hold</v>
      </c>
    </row>
    <row r="2641" spans="1:8" ht="13.5" x14ac:dyDescent="0.25">
      <c r="A2641" s="3">
        <f>TITRES_STAT!B2644</f>
        <v>45853</v>
      </c>
      <c r="B2641" s="17">
        <f>TITRES_STAT!D2644</f>
        <v>2.78</v>
      </c>
      <c r="C2641" s="2">
        <f t="shared" si="246"/>
        <v>2.7929375168533013</v>
      </c>
      <c r="D2641" s="2">
        <f t="shared" si="242"/>
        <v>2.8081918183081607</v>
      </c>
      <c r="E2641" s="2">
        <f t="shared" si="241"/>
        <v>-1.5254301454859398E-2</v>
      </c>
      <c r="F2641" s="2">
        <f t="shared" si="245"/>
        <v>-2.1181760978296663E-2</v>
      </c>
      <c r="G2641" s="2">
        <f t="shared" si="243"/>
        <v>5.9274595234372653E-3</v>
      </c>
      <c r="H2641" s="2" t="str">
        <f t="shared" si="244"/>
        <v>Sell</v>
      </c>
    </row>
    <row r="2642" spans="1:8" ht="13.5" x14ac:dyDescent="0.25">
      <c r="A2642" s="3">
        <f>TITRES_STAT!B2645</f>
        <v>45854</v>
      </c>
      <c r="B2642" s="17">
        <f>TITRES_STAT!D2645</f>
        <v>2.78</v>
      </c>
      <c r="C2642" s="2">
        <f t="shared" si="246"/>
        <v>2.7971009757989473</v>
      </c>
      <c r="D2642" s="2">
        <f t="shared" si="242"/>
        <v>2.8061035354705193</v>
      </c>
      <c r="E2642" s="2">
        <f t="shared" si="241"/>
        <v>-9.0025596715719303E-3</v>
      </c>
      <c r="F2642" s="2">
        <f t="shared" si="245"/>
        <v>-1.8745920716951719E-2</v>
      </c>
      <c r="G2642" s="2">
        <f t="shared" si="243"/>
        <v>9.7433610453797892E-3</v>
      </c>
      <c r="H2642" s="2" t="str">
        <f t="shared" si="244"/>
        <v>Sell</v>
      </c>
    </row>
    <row r="2643" spans="1:8" ht="13.5" x14ac:dyDescent="0.25">
      <c r="A2643" s="3">
        <f>TITRES_STAT!B2646</f>
        <v>45855</v>
      </c>
      <c r="B2643" s="17">
        <f>TITRES_STAT!D2646</f>
        <v>2.77</v>
      </c>
      <c r="C2643" s="2">
        <f t="shared" si="246"/>
        <v>2.8006239025991095</v>
      </c>
      <c r="D2643" s="2">
        <f t="shared" si="242"/>
        <v>2.8034291995097402</v>
      </c>
      <c r="E2643" s="2">
        <f t="shared" si="241"/>
        <v>-2.8052969106306946E-3</v>
      </c>
      <c r="F2643" s="2">
        <f t="shared" si="245"/>
        <v>-1.5557795955687514E-2</v>
      </c>
      <c r="G2643" s="2">
        <f t="shared" si="243"/>
        <v>1.275249904505682E-2</v>
      </c>
      <c r="H2643" s="2" t="str">
        <f t="shared" si="244"/>
        <v>Sell</v>
      </c>
    </row>
    <row r="2644" spans="1:8" ht="13.5" x14ac:dyDescent="0.25">
      <c r="A2644" s="3">
        <f>TITRES_STAT!B2647</f>
        <v>45856</v>
      </c>
      <c r="B2644" s="17">
        <f>TITRES_STAT!D2647</f>
        <v>2.79</v>
      </c>
      <c r="C2644" s="2">
        <f t="shared" si="246"/>
        <v>2.8066817637377079</v>
      </c>
      <c r="D2644" s="2">
        <f t="shared" si="242"/>
        <v>2.8024344439905002</v>
      </c>
      <c r="E2644" s="2">
        <f t="shared" si="241"/>
        <v>4.2473197472077118E-3</v>
      </c>
      <c r="F2644" s="2">
        <f t="shared" si="245"/>
        <v>-1.159677281510847E-2</v>
      </c>
      <c r="G2644" s="2">
        <f t="shared" si="243"/>
        <v>1.5844092562316184E-2</v>
      </c>
      <c r="H2644" s="2" t="str">
        <f t="shared" si="244"/>
        <v>Sell</v>
      </c>
    </row>
    <row r="2645" spans="1:8" ht="13.5" x14ac:dyDescent="0.25">
      <c r="A2645" s="3">
        <f>TITRES_STAT!B2648</f>
        <v>45859</v>
      </c>
      <c r="B2645" s="17">
        <f>TITRES_STAT!D2648</f>
        <v>2.76</v>
      </c>
      <c r="C2645" s="2">
        <f t="shared" si="246"/>
        <v>2.8118076462395991</v>
      </c>
      <c r="D2645" s="2">
        <f t="shared" si="242"/>
        <v>2.7992911518430557</v>
      </c>
      <c r="E2645" s="2">
        <f t="shared" si="241"/>
        <v>1.2516494396543454E-2</v>
      </c>
      <c r="F2645" s="2">
        <f t="shared" si="245"/>
        <v>-6.7741193727780848E-3</v>
      </c>
      <c r="G2645" s="2">
        <f t="shared" si="243"/>
        <v>1.9290613769321539E-2</v>
      </c>
      <c r="H2645" s="2" t="str">
        <f t="shared" si="244"/>
        <v>Sell</v>
      </c>
    </row>
    <row r="2646" spans="1:8" ht="13.5" x14ac:dyDescent="0.25">
      <c r="A2646" s="3">
        <f>TITRES_STAT!B2649</f>
        <v>45860</v>
      </c>
      <c r="B2646" s="17">
        <f>TITRES_STAT!D2649</f>
        <v>2.75</v>
      </c>
      <c r="C2646" s="2">
        <f t="shared" si="246"/>
        <v>2.8161449314335067</v>
      </c>
      <c r="D2646" s="2">
        <f t="shared" si="242"/>
        <v>2.7956399554102367</v>
      </c>
      <c r="E2646" s="2">
        <f t="shared" si="241"/>
        <v>2.0504976023270061E-2</v>
      </c>
      <c r="F2646" s="2">
        <f t="shared" si="245"/>
        <v>-1.3183002935684557E-3</v>
      </c>
      <c r="G2646" s="2">
        <f t="shared" si="243"/>
        <v>2.1823276316838516E-2</v>
      </c>
      <c r="H2646" s="2" t="str">
        <f t="shared" si="244"/>
        <v>Sell</v>
      </c>
    </row>
    <row r="2647" spans="1:8" ht="13.5" x14ac:dyDescent="0.25">
      <c r="A2647" s="3">
        <f>TITRES_STAT!B2650</f>
        <v>45861</v>
      </c>
      <c r="B2647" s="17">
        <f>TITRES_STAT!D2650</f>
        <v>2.75</v>
      </c>
      <c r="C2647" s="2">
        <f t="shared" si="246"/>
        <v>2.8182764804437364</v>
      </c>
      <c r="D2647" s="2">
        <f t="shared" si="242"/>
        <v>2.7922592179724415</v>
      </c>
      <c r="E2647" s="2">
        <f t="shared" si="241"/>
        <v>2.6017262471294877E-2</v>
      </c>
      <c r="F2647" s="2">
        <f t="shared" si="245"/>
        <v>4.1488122594042108E-3</v>
      </c>
      <c r="G2647" s="2">
        <f t="shared" si="243"/>
        <v>2.1868450211890666E-2</v>
      </c>
      <c r="H2647" s="2" t="str">
        <f t="shared" si="244"/>
        <v>Sell</v>
      </c>
    </row>
    <row r="2648" spans="1:8" ht="13.5" x14ac:dyDescent="0.25">
      <c r="A2648" s="3">
        <f>TITRES_STAT!B2651</f>
        <v>45862</v>
      </c>
      <c r="B2648" s="17">
        <f>TITRES_STAT!D2651</f>
        <v>2.75</v>
      </c>
      <c r="C2648" s="2">
        <f t="shared" si="246"/>
        <v>2.8231570219139308</v>
      </c>
      <c r="D2648" s="2">
        <f t="shared" si="242"/>
        <v>2.7891289055300383</v>
      </c>
      <c r="E2648" s="2">
        <f t="shared" si="241"/>
        <v>3.4028116383892471E-2</v>
      </c>
      <c r="F2648" s="2">
        <f t="shared" si="245"/>
        <v>1.0124673084301863E-2</v>
      </c>
      <c r="G2648" s="2">
        <f t="shared" si="243"/>
        <v>2.3903443299590606E-2</v>
      </c>
      <c r="H2648" s="2" t="str">
        <f t="shared" si="244"/>
        <v>Sell</v>
      </c>
    </row>
    <row r="2649" spans="1:8" ht="13.5" x14ac:dyDescent="0.25">
      <c r="A2649" s="3">
        <f>TITRES_STAT!B2652</f>
        <v>45866</v>
      </c>
      <c r="B2649" s="17">
        <f>TITRES_STAT!D2652</f>
        <v>2.8</v>
      </c>
      <c r="C2649" s="2">
        <f t="shared" si="246"/>
        <v>2.8257482493117876</v>
      </c>
      <c r="D2649" s="2">
        <f t="shared" si="242"/>
        <v>2.7899341717870723</v>
      </c>
      <c r="E2649" s="2">
        <f t="shared" si="241"/>
        <v>3.5814077524715326E-2</v>
      </c>
      <c r="F2649" s="2">
        <f t="shared" si="245"/>
        <v>1.5262553972384556E-2</v>
      </c>
      <c r="G2649" s="2">
        <f t="shared" si="243"/>
        <v>2.055152355233077E-2</v>
      </c>
      <c r="H2649" s="2" t="str">
        <f t="shared" si="244"/>
        <v>Sell</v>
      </c>
    </row>
    <row r="2650" spans="1:8" ht="13.5" x14ac:dyDescent="0.25">
      <c r="A2650" s="3">
        <f>TITRES_STAT!B2653</f>
        <v>45867</v>
      </c>
      <c r="B2650" s="17">
        <f>TITRES_STAT!D2653</f>
        <v>2.96</v>
      </c>
      <c r="C2650" s="2">
        <f t="shared" si="246"/>
        <v>2.8217869801868973</v>
      </c>
      <c r="D2650" s="2">
        <f t="shared" si="242"/>
        <v>2.8025316405435854</v>
      </c>
      <c r="E2650" s="2">
        <f t="shared" si="241"/>
        <v>1.9255339643311942E-2</v>
      </c>
      <c r="F2650" s="2">
        <f t="shared" si="245"/>
        <v>1.6061111106570033E-2</v>
      </c>
      <c r="G2650" s="2">
        <f t="shared" si="243"/>
        <v>3.1942285367419082E-3</v>
      </c>
      <c r="H2650" s="2" t="str">
        <f t="shared" si="244"/>
        <v>Sell</v>
      </c>
    </row>
    <row r="2651" spans="1:8" ht="13.5" x14ac:dyDescent="0.25">
      <c r="A2651" s="3">
        <f>TITRES_STAT!B2654</f>
        <v>45868</v>
      </c>
      <c r="B2651" s="17">
        <f>TITRES_STAT!D2654</f>
        <v>3</v>
      </c>
      <c r="C2651" s="2">
        <f t="shared" si="246"/>
        <v>2.8153582140042976</v>
      </c>
      <c r="D2651" s="2">
        <f t="shared" si="242"/>
        <v>2.8171589264292458</v>
      </c>
      <c r="E2651" s="2">
        <f t="shared" si="241"/>
        <v>-1.8007124249481699E-3</v>
      </c>
      <c r="F2651" s="2">
        <f t="shared" si="245"/>
        <v>1.2488746400266393E-2</v>
      </c>
      <c r="G2651" s="2">
        <f t="shared" si="243"/>
        <v>-1.4289458825214563E-2</v>
      </c>
      <c r="H2651" s="2" t="str">
        <f t="shared" si="244"/>
        <v>Hold</v>
      </c>
    </row>
    <row r="2652" spans="1:8" ht="13.5" x14ac:dyDescent="0.25">
      <c r="A2652" s="3">
        <f>TITRES_STAT!B2655</f>
        <v>45869</v>
      </c>
      <c r="B2652" s="17">
        <f>TITRES_STAT!D2655</f>
        <v>2.9</v>
      </c>
      <c r="C2652" s="2">
        <f t="shared" si="246"/>
        <v>2.8099184887728672</v>
      </c>
      <c r="D2652" s="2">
        <f t="shared" si="242"/>
        <v>2.8232953022493015</v>
      </c>
      <c r="E2652" s="2">
        <f t="shared" ref="E2652:E2693" si="247">C2652-D2652</f>
        <v>-1.3376813476434268E-2</v>
      </c>
      <c r="F2652" s="2">
        <f t="shared" si="245"/>
        <v>7.3156344249262614E-3</v>
      </c>
      <c r="G2652" s="2">
        <f t="shared" si="243"/>
        <v>-2.0692447901360531E-2</v>
      </c>
      <c r="H2652" s="2" t="str">
        <f t="shared" si="244"/>
        <v>Hold</v>
      </c>
    </row>
    <row r="2653" spans="1:8" ht="13.5" x14ac:dyDescent="0.25">
      <c r="A2653" s="3">
        <f>TITRES_STAT!B2656</f>
        <v>45870</v>
      </c>
      <c r="B2653" s="17">
        <f>TITRES_STAT!D2656</f>
        <v>2.9</v>
      </c>
      <c r="C2653" s="2">
        <f t="shared" si="246"/>
        <v>2.8037771828078109</v>
      </c>
      <c r="D2653" s="2">
        <f t="shared" ref="D2653:D2693" si="248">$D$4*B2653+(1-$D$4)*D2652</f>
        <v>2.8289771317123162</v>
      </c>
      <c r="E2653" s="2">
        <f t="shared" si="247"/>
        <v>-2.5199948904505387E-2</v>
      </c>
      <c r="F2653" s="2">
        <f t="shared" si="245"/>
        <v>8.1251775903993118E-4</v>
      </c>
      <c r="G2653" s="2">
        <f t="shared" si="243"/>
        <v>-2.6012466663545317E-2</v>
      </c>
      <c r="H2653" s="2" t="str">
        <f t="shared" si="244"/>
        <v>Hold</v>
      </c>
    </row>
    <row r="2654" spans="1:8" ht="13.5" x14ac:dyDescent="0.25">
      <c r="A2654" s="3">
        <f>TITRES_STAT!B2657</f>
        <v>45873</v>
      </c>
      <c r="B2654" s="17">
        <f>TITRES_STAT!D2657</f>
        <v>2.9</v>
      </c>
      <c r="C2654" s="2">
        <f t="shared" si="246"/>
        <v>2.8016576162219939</v>
      </c>
      <c r="D2654" s="2">
        <f t="shared" si="248"/>
        <v>2.8342380849188111</v>
      </c>
      <c r="E2654" s="2">
        <f t="shared" si="247"/>
        <v>-3.2580468696817189E-2</v>
      </c>
      <c r="F2654" s="2">
        <f t="shared" si="245"/>
        <v>-5.8660795321314931E-3</v>
      </c>
      <c r="G2654" s="2">
        <f t="shared" si="243"/>
        <v>-2.6714389164685694E-2</v>
      </c>
      <c r="H2654" s="2" t="str">
        <f t="shared" si="244"/>
        <v>Hold</v>
      </c>
    </row>
    <row r="2655" spans="1:8" ht="13.5" x14ac:dyDescent="0.25">
      <c r="A2655" s="3">
        <f>TITRES_STAT!B2658</f>
        <v>45874</v>
      </c>
      <c r="B2655" s="17">
        <f>TITRES_STAT!D2658</f>
        <v>2.9</v>
      </c>
      <c r="C2655" s="2">
        <f t="shared" si="246"/>
        <v>2.7952487521878409</v>
      </c>
      <c r="D2655" s="2">
        <f t="shared" si="248"/>
        <v>2.8391093378877881</v>
      </c>
      <c r="E2655" s="2">
        <f t="shared" si="247"/>
        <v>-4.3860585699947219E-2</v>
      </c>
      <c r="F2655" s="2">
        <f t="shared" si="245"/>
        <v>-1.3464980765694639E-2</v>
      </c>
      <c r="G2655" s="2">
        <f t="shared" si="243"/>
        <v>-3.0395604934252578E-2</v>
      </c>
      <c r="H2655" s="2" t="str">
        <f t="shared" si="244"/>
        <v>Hold</v>
      </c>
    </row>
    <row r="2656" spans="1:8" ht="13.5" x14ac:dyDescent="0.25">
      <c r="A2656" s="3">
        <f>TITRES_STAT!B2659</f>
        <v>45875</v>
      </c>
      <c r="B2656" s="17">
        <f>TITRES_STAT!D2659</f>
        <v>2.97</v>
      </c>
      <c r="C2656" s="2">
        <f t="shared" si="246"/>
        <v>2.7882874056974041</v>
      </c>
      <c r="D2656" s="2">
        <f t="shared" si="248"/>
        <v>2.8488049424886928</v>
      </c>
      <c r="E2656" s="2">
        <f t="shared" si="247"/>
        <v>-6.0517536791288684E-2</v>
      </c>
      <c r="F2656" s="2">
        <f t="shared" si="245"/>
        <v>-2.2875491970813448E-2</v>
      </c>
      <c r="G2656" s="2">
        <f t="shared" si="243"/>
        <v>-3.7642044820475236E-2</v>
      </c>
      <c r="H2656" s="2" t="str">
        <f t="shared" si="244"/>
        <v>Hold</v>
      </c>
    </row>
    <row r="2657" spans="1:8" ht="13.5" x14ac:dyDescent="0.25">
      <c r="A2657" s="3">
        <f>TITRES_STAT!B2660</f>
        <v>45876</v>
      </c>
      <c r="B2657" s="17">
        <f>TITRES_STAT!D2660</f>
        <v>2.99</v>
      </c>
      <c r="C2657" s="2">
        <f t="shared" si="246"/>
        <v>2.7823970355901109</v>
      </c>
      <c r="D2657" s="2">
        <f t="shared" si="248"/>
        <v>2.8592638356376785</v>
      </c>
      <c r="E2657" s="2">
        <f t="shared" si="247"/>
        <v>-7.6866800047567629E-2</v>
      </c>
      <c r="F2657" s="2">
        <f t="shared" si="245"/>
        <v>-3.3673753586164284E-2</v>
      </c>
      <c r="G2657" s="2">
        <f t="shared" si="243"/>
        <v>-4.3193046461403345E-2</v>
      </c>
      <c r="H2657" s="2" t="str">
        <f t="shared" si="244"/>
        <v>Hold</v>
      </c>
    </row>
    <row r="2658" spans="1:8" ht="13.5" x14ac:dyDescent="0.25">
      <c r="A2658" s="3">
        <f>TITRES_STAT!B2661</f>
        <v>45877</v>
      </c>
      <c r="B2658" s="17">
        <f>TITRES_STAT!D2661</f>
        <v>3</v>
      </c>
      <c r="C2658" s="2">
        <f t="shared" si="246"/>
        <v>2.7774128762685555</v>
      </c>
      <c r="D2658" s="2">
        <f t="shared" si="248"/>
        <v>2.8696887367015544</v>
      </c>
      <c r="E2658" s="2">
        <f t="shared" si="247"/>
        <v>-9.2275860432998957E-2</v>
      </c>
      <c r="F2658" s="2">
        <f t="shared" si="245"/>
        <v>-4.5394174955531219E-2</v>
      </c>
      <c r="G2658" s="2">
        <f t="shared" si="243"/>
        <v>-4.6881685477467738E-2</v>
      </c>
      <c r="H2658" s="2" t="str">
        <f t="shared" si="244"/>
        <v>Hold</v>
      </c>
    </row>
    <row r="2659" spans="1:8" ht="13.5" x14ac:dyDescent="0.25">
      <c r="A2659" s="3">
        <f>TITRES_STAT!B2662</f>
        <v>45880</v>
      </c>
      <c r="B2659" s="17">
        <f>TITRES_STAT!D2662</f>
        <v>3.04</v>
      </c>
      <c r="C2659" s="2">
        <f t="shared" si="246"/>
        <v>2.7808878183810855</v>
      </c>
      <c r="D2659" s="2">
        <f t="shared" si="248"/>
        <v>2.8823043858347726</v>
      </c>
      <c r="E2659" s="2">
        <f t="shared" si="247"/>
        <v>-0.1014165674536871</v>
      </c>
      <c r="F2659" s="2">
        <f t="shared" si="245"/>
        <v>-5.65986534551624E-2</v>
      </c>
      <c r="G2659" s="2">
        <f t="shared" si="243"/>
        <v>-4.4817913998524701E-2</v>
      </c>
      <c r="H2659" s="2" t="str">
        <f t="shared" si="244"/>
        <v>Hold</v>
      </c>
    </row>
    <row r="2660" spans="1:8" ht="13.5" x14ac:dyDescent="0.25">
      <c r="A2660" s="3">
        <f>TITRES_STAT!B2663</f>
        <v>45881</v>
      </c>
      <c r="B2660" s="17">
        <f>TITRES_STAT!D2663</f>
        <v>3.04</v>
      </c>
      <c r="C2660" s="2">
        <f t="shared" si="246"/>
        <v>2.808443538630149</v>
      </c>
      <c r="D2660" s="2">
        <f t="shared" si="248"/>
        <v>2.8939855424396042</v>
      </c>
      <c r="E2660" s="2">
        <f t="shared" si="247"/>
        <v>-8.5542003809455203E-2</v>
      </c>
      <c r="F2660" s="2">
        <f t="shared" si="245"/>
        <v>-6.2387323526020971E-2</v>
      </c>
      <c r="G2660" s="2">
        <f t="shared" ref="G2660:G2693" si="249">E2660-F2660</f>
        <v>-2.3154680283434231E-2</v>
      </c>
      <c r="H2660" s="2" t="str">
        <f t="shared" ref="H2660:H2693" si="250">IF(G2660&lt;0,"Hold","Sell")</f>
        <v>Hold</v>
      </c>
    </row>
    <row r="2661" spans="1:8" ht="13.5" x14ac:dyDescent="0.25">
      <c r="A2661" s="3">
        <f>TITRES_STAT!B2664</f>
        <v>45883</v>
      </c>
      <c r="B2661" s="17">
        <f>TITRES_STAT!D2664</f>
        <v>3.05</v>
      </c>
      <c r="C2661" s="2">
        <f t="shared" si="246"/>
        <v>2.8379137634562799</v>
      </c>
      <c r="D2661" s="2">
        <f t="shared" si="248"/>
        <v>2.9055421689255594</v>
      </c>
      <c r="E2661" s="2">
        <f t="shared" si="247"/>
        <v>-6.7628405469279507E-2</v>
      </c>
      <c r="F2661" s="2">
        <f t="shared" ref="F2661:F2693" si="251">(E2661*(2/(10)))+((1-(2/10))*F2660)</f>
        <v>-6.3435539914672684E-2</v>
      </c>
      <c r="G2661" s="2">
        <f t="shared" si="249"/>
        <v>-4.1928655546068228E-3</v>
      </c>
      <c r="H2661" s="2" t="str">
        <f t="shared" si="250"/>
        <v>Hold</v>
      </c>
    </row>
    <row r="2662" spans="1:8" ht="13.5" x14ac:dyDescent="0.25">
      <c r="A2662" s="3">
        <f>TITRES_STAT!B2665</f>
        <v>45884</v>
      </c>
      <c r="B2662" s="17">
        <f>TITRES_STAT!D2665</f>
        <v>3.06</v>
      </c>
      <c r="C2662" s="2">
        <f t="shared" si="246"/>
        <v>2.847465492155314</v>
      </c>
      <c r="D2662" s="2">
        <f t="shared" si="248"/>
        <v>2.9169834897458884</v>
      </c>
      <c r="E2662" s="2">
        <f t="shared" si="247"/>
        <v>-6.9517997590574421E-2</v>
      </c>
      <c r="F2662" s="2">
        <f t="shared" si="251"/>
        <v>-6.4652031449853029E-2</v>
      </c>
      <c r="G2662" s="2">
        <f t="shared" si="249"/>
        <v>-4.8659661407213922E-3</v>
      </c>
      <c r="H2662" s="2" t="str">
        <f t="shared" si="250"/>
        <v>Hold</v>
      </c>
    </row>
    <row r="2663" spans="1:8" ht="13.5" x14ac:dyDescent="0.25">
      <c r="A2663" s="3">
        <f>TITRES_STAT!B2666</f>
        <v>45887</v>
      </c>
      <c r="B2663" s="17">
        <f>TITRES_STAT!D2666</f>
        <v>3.04</v>
      </c>
      <c r="C2663" s="2">
        <f t="shared" si="246"/>
        <v>2.8555477241314198</v>
      </c>
      <c r="D2663" s="2">
        <f t="shared" si="248"/>
        <v>2.9260958238387857</v>
      </c>
      <c r="E2663" s="2">
        <f t="shared" si="247"/>
        <v>-7.0548099707365974E-2</v>
      </c>
      <c r="F2663" s="2">
        <f t="shared" si="251"/>
        <v>-6.5831245101355629E-2</v>
      </c>
      <c r="G2663" s="2">
        <f t="shared" si="249"/>
        <v>-4.7168546060103456E-3</v>
      </c>
      <c r="H2663" s="2" t="str">
        <f t="shared" si="250"/>
        <v>Hold</v>
      </c>
    </row>
    <row r="2664" spans="1:8" ht="13.5" x14ac:dyDescent="0.25">
      <c r="A2664" s="3">
        <f>TITRES_STAT!B2667</f>
        <v>45888</v>
      </c>
      <c r="B2664" s="17">
        <f>TITRES_STAT!D2667</f>
        <v>3.04</v>
      </c>
      <c r="C2664" s="2">
        <f t="shared" si="246"/>
        <v>2.862386535803509</v>
      </c>
      <c r="D2664" s="2">
        <f t="shared" si="248"/>
        <v>2.9345331702210977</v>
      </c>
      <c r="E2664" s="2">
        <f t="shared" si="247"/>
        <v>-7.2146634417588729E-2</v>
      </c>
      <c r="F2664" s="2">
        <f t="shared" si="251"/>
        <v>-6.7094322964602257E-2</v>
      </c>
      <c r="G2664" s="2">
        <f t="shared" si="249"/>
        <v>-5.0523114529864716E-3</v>
      </c>
      <c r="H2664" s="2" t="str">
        <f t="shared" si="250"/>
        <v>Hold</v>
      </c>
    </row>
    <row r="2665" spans="1:8" ht="13.5" x14ac:dyDescent="0.25">
      <c r="A2665" s="3">
        <f>TITRES_STAT!B2668</f>
        <v>45889</v>
      </c>
      <c r="B2665" s="17">
        <f>TITRES_STAT!D2668</f>
        <v>3.03</v>
      </c>
      <c r="C2665" s="2">
        <f t="shared" si="246"/>
        <v>2.8681732226029695</v>
      </c>
      <c r="D2665" s="2">
        <f t="shared" si="248"/>
        <v>2.941604787241757</v>
      </c>
      <c r="E2665" s="2">
        <f t="shared" si="247"/>
        <v>-7.3431564638787528E-2</v>
      </c>
      <c r="F2665" s="2">
        <f t="shared" si="251"/>
        <v>-6.8361771299439308E-2</v>
      </c>
      <c r="G2665" s="2">
        <f t="shared" si="249"/>
        <v>-5.0697933393482192E-3</v>
      </c>
      <c r="H2665" s="2" t="str">
        <f t="shared" si="250"/>
        <v>Hold</v>
      </c>
    </row>
    <row r="2666" spans="1:8" ht="13.5" x14ac:dyDescent="0.25">
      <c r="A2666" s="3">
        <f>TITRES_STAT!B2669</f>
        <v>45890</v>
      </c>
      <c r="B2666" s="17">
        <f>TITRES_STAT!D2669</f>
        <v>3.02</v>
      </c>
      <c r="C2666" s="2">
        <f t="shared" si="246"/>
        <v>2.8838388806640509</v>
      </c>
      <c r="D2666" s="2">
        <f t="shared" si="248"/>
        <v>2.9474118400386637</v>
      </c>
      <c r="E2666" s="2">
        <f t="shared" si="247"/>
        <v>-6.3572959374612825E-2</v>
      </c>
      <c r="F2666" s="2">
        <f t="shared" si="251"/>
        <v>-6.7404008914474012E-2</v>
      </c>
      <c r="G2666" s="2">
        <f t="shared" si="249"/>
        <v>3.8310495398611866E-3</v>
      </c>
      <c r="H2666" s="2" t="str">
        <f t="shared" si="250"/>
        <v>Sell</v>
      </c>
    </row>
    <row r="2667" spans="1:8" ht="13.5" x14ac:dyDescent="0.25">
      <c r="A2667" s="3">
        <f>TITRES_STAT!B2670</f>
        <v>45891</v>
      </c>
      <c r="B2667" s="17">
        <f>TITRES_STAT!D2670</f>
        <v>3.04</v>
      </c>
      <c r="C2667" s="2">
        <f t="shared" si="246"/>
        <v>2.9001713605618891</v>
      </c>
      <c r="D2667" s="2">
        <f t="shared" si="248"/>
        <v>2.9542702222580219</v>
      </c>
      <c r="E2667" s="2">
        <f t="shared" si="247"/>
        <v>-5.4098861696132872E-2</v>
      </c>
      <c r="F2667" s="2">
        <f t="shared" si="251"/>
        <v>-6.4742979470805789E-2</v>
      </c>
      <c r="G2667" s="2">
        <f t="shared" si="249"/>
        <v>1.0644117774672918E-2</v>
      </c>
      <c r="H2667" s="2" t="str">
        <f t="shared" si="250"/>
        <v>Sell</v>
      </c>
    </row>
    <row r="2668" spans="1:8" ht="13.5" x14ac:dyDescent="0.25">
      <c r="A2668" s="3">
        <f>TITRES_STAT!B2671</f>
        <v>45894</v>
      </c>
      <c r="B2668" s="17">
        <f>TITRES_STAT!D2671</f>
        <v>3.04</v>
      </c>
      <c r="C2668" s="2">
        <f t="shared" si="246"/>
        <v>2.9155296127831369</v>
      </c>
      <c r="D2668" s="2">
        <f t="shared" si="248"/>
        <v>2.960620576164835</v>
      </c>
      <c r="E2668" s="2">
        <f t="shared" si="247"/>
        <v>-4.5090963381698046E-2</v>
      </c>
      <c r="F2668" s="2">
        <f t="shared" si="251"/>
        <v>-6.0812576252984245E-2</v>
      </c>
      <c r="G2668" s="2">
        <f t="shared" si="249"/>
        <v>1.5721612871286199E-2</v>
      </c>
      <c r="H2668" s="2" t="str">
        <f t="shared" si="250"/>
        <v>Sell</v>
      </c>
    </row>
    <row r="2669" spans="1:8" ht="13.5" x14ac:dyDescent="0.25">
      <c r="A2669" s="3">
        <f>TITRES_STAT!B2672</f>
        <v>45895</v>
      </c>
      <c r="B2669" s="17">
        <f>TITRES_STAT!D2672</f>
        <v>3.02</v>
      </c>
      <c r="C2669" s="2">
        <f t="shared" si="246"/>
        <v>2.9346789031241927</v>
      </c>
      <c r="D2669" s="2">
        <f t="shared" si="248"/>
        <v>2.965019052004477</v>
      </c>
      <c r="E2669" s="2">
        <f t="shared" si="247"/>
        <v>-3.0340148880284357E-2</v>
      </c>
      <c r="F2669" s="2">
        <f t="shared" si="251"/>
        <v>-5.4718090778444271E-2</v>
      </c>
      <c r="G2669" s="2">
        <f t="shared" si="249"/>
        <v>2.4377941898159915E-2</v>
      </c>
      <c r="H2669" s="2" t="str">
        <f t="shared" si="250"/>
        <v>Sell</v>
      </c>
    </row>
    <row r="2670" spans="1:8" ht="13.5" x14ac:dyDescent="0.25">
      <c r="A2670" s="3">
        <f>TITRES_STAT!B2673</f>
        <v>45896</v>
      </c>
      <c r="B2670" s="17">
        <f>TITRES_STAT!D2673</f>
        <v>2.99</v>
      </c>
      <c r="C2670" s="2">
        <f t="shared" si="246"/>
        <v>2.9508821487973935</v>
      </c>
      <c r="D2670" s="2">
        <f t="shared" si="248"/>
        <v>2.966869492596738</v>
      </c>
      <c r="E2670" s="2">
        <f t="shared" si="247"/>
        <v>-1.5987343799344522E-2</v>
      </c>
      <c r="F2670" s="2">
        <f t="shared" si="251"/>
        <v>-4.6971941382624324E-2</v>
      </c>
      <c r="G2670" s="2">
        <f t="shared" si="249"/>
        <v>3.0984597583279802E-2</v>
      </c>
      <c r="H2670" s="2" t="str">
        <f t="shared" si="250"/>
        <v>Sell</v>
      </c>
    </row>
    <row r="2671" spans="1:8" ht="13.5" x14ac:dyDescent="0.25">
      <c r="A2671" s="3">
        <f>TITRES_STAT!B2674</f>
        <v>45897</v>
      </c>
      <c r="B2671" s="17">
        <f>TITRES_STAT!D2674</f>
        <v>3.02</v>
      </c>
      <c r="C2671" s="2">
        <f t="shared" si="246"/>
        <v>2.96613104898241</v>
      </c>
      <c r="D2671" s="2">
        <f t="shared" si="248"/>
        <v>2.9708050857377204</v>
      </c>
      <c r="E2671" s="2">
        <f t="shared" si="247"/>
        <v>-4.6740367553104178E-3</v>
      </c>
      <c r="F2671" s="2">
        <f t="shared" si="251"/>
        <v>-3.8512360457161547E-2</v>
      </c>
      <c r="G2671" s="2">
        <f t="shared" si="249"/>
        <v>3.3838323701851129E-2</v>
      </c>
      <c r="H2671" s="2" t="str">
        <f t="shared" si="250"/>
        <v>Sell</v>
      </c>
    </row>
    <row r="2672" spans="1:8" ht="13.5" x14ac:dyDescent="0.25">
      <c r="A2672" s="3">
        <f>TITRES_STAT!B2675</f>
        <v>45898</v>
      </c>
      <c r="B2672" s="17">
        <f>TITRES_STAT!D2675</f>
        <v>3.02</v>
      </c>
      <c r="C2672" s="2">
        <f t="shared" si="246"/>
        <v>2.9805724260620394</v>
      </c>
      <c r="D2672" s="2">
        <f t="shared" si="248"/>
        <v>2.9744491534608524</v>
      </c>
      <c r="E2672" s="2">
        <f t="shared" si="247"/>
        <v>6.1232726011870575E-3</v>
      </c>
      <c r="F2672" s="2">
        <f t="shared" si="251"/>
        <v>-2.9585233845491828E-2</v>
      </c>
      <c r="G2672" s="2">
        <f t="shared" si="249"/>
        <v>3.5708506446678889E-2</v>
      </c>
      <c r="H2672" s="2" t="str">
        <f t="shared" si="250"/>
        <v>Sell</v>
      </c>
    </row>
    <row r="2673" spans="1:8" ht="13.5" x14ac:dyDescent="0.25">
      <c r="A2673" s="3">
        <f>TITRES_STAT!B2676</f>
        <v>45901</v>
      </c>
      <c r="B2673" s="17">
        <f>TITRES_STAT!D2676</f>
        <v>3.04</v>
      </c>
      <c r="C2673" s="2">
        <f t="shared" si="246"/>
        <v>2.9897151297448024</v>
      </c>
      <c r="D2673" s="2">
        <f t="shared" si="248"/>
        <v>2.9793047717230112</v>
      </c>
      <c r="E2673" s="2">
        <f t="shared" si="247"/>
        <v>1.0410358021791133E-2</v>
      </c>
      <c r="F2673" s="2">
        <f t="shared" si="251"/>
        <v>-2.1586115472035237E-2</v>
      </c>
      <c r="G2673" s="2">
        <f t="shared" si="249"/>
        <v>3.1996473493826366E-2</v>
      </c>
      <c r="H2673" s="2" t="str">
        <f t="shared" si="250"/>
        <v>Sell</v>
      </c>
    </row>
    <row r="2674" spans="1:8" ht="13.5" x14ac:dyDescent="0.25">
      <c r="A2674" s="3">
        <f>TITRES_STAT!B2677</f>
        <v>45902</v>
      </c>
      <c r="B2674" s="17">
        <f>TITRES_STAT!D2677</f>
        <v>3</v>
      </c>
      <c r="C2674" s="2">
        <f t="shared" si="246"/>
        <v>2.9974512636302171</v>
      </c>
      <c r="D2674" s="2">
        <f t="shared" si="248"/>
        <v>2.9808377515953808</v>
      </c>
      <c r="E2674" s="2">
        <f t="shared" si="247"/>
        <v>1.6613512034836297E-2</v>
      </c>
      <c r="F2674" s="2">
        <f t="shared" si="251"/>
        <v>-1.3946189970660931E-2</v>
      </c>
      <c r="G2674" s="2">
        <f t="shared" si="249"/>
        <v>3.0559702005497229E-2</v>
      </c>
      <c r="H2674" s="2" t="str">
        <f t="shared" si="250"/>
        <v>Sell</v>
      </c>
    </row>
    <row r="2675" spans="1:8" ht="13.5" x14ac:dyDescent="0.25">
      <c r="A2675" s="3">
        <f>TITRES_STAT!B2678</f>
        <v>45903</v>
      </c>
      <c r="B2675" s="17">
        <f>TITRES_STAT!D2678</f>
        <v>3</v>
      </c>
      <c r="C2675" s="2">
        <f t="shared" si="246"/>
        <v>3.0024587615332603</v>
      </c>
      <c r="D2675" s="2">
        <f t="shared" si="248"/>
        <v>2.9822571774031306</v>
      </c>
      <c r="E2675" s="2">
        <f t="shared" si="247"/>
        <v>2.0201584130129735E-2</v>
      </c>
      <c r="F2675" s="2">
        <f t="shared" si="251"/>
        <v>-7.1166351505027982E-3</v>
      </c>
      <c r="G2675" s="2">
        <f t="shared" si="249"/>
        <v>2.7318219280632532E-2</v>
      </c>
      <c r="H2675" s="2" t="str">
        <f t="shared" si="250"/>
        <v>Sell</v>
      </c>
    </row>
    <row r="2676" spans="1:8" ht="13.5" x14ac:dyDescent="0.25">
      <c r="A2676" s="3">
        <f>TITRES_STAT!B2679</f>
        <v>45905</v>
      </c>
      <c r="B2676" s="17">
        <f>TITRES_STAT!D2679</f>
        <v>3.02</v>
      </c>
      <c r="C2676" s="2">
        <f t="shared" si="246"/>
        <v>3.0051574136050663</v>
      </c>
      <c r="D2676" s="2">
        <f t="shared" si="248"/>
        <v>2.9850529420399359</v>
      </c>
      <c r="E2676" s="2">
        <f t="shared" si="247"/>
        <v>2.01044715651304E-2</v>
      </c>
      <c r="F2676" s="2">
        <f t="shared" si="251"/>
        <v>-1.6724138073761583E-3</v>
      </c>
      <c r="G2676" s="2">
        <f t="shared" si="249"/>
        <v>2.1776885372506556E-2</v>
      </c>
      <c r="H2676" s="2" t="str">
        <f t="shared" si="250"/>
        <v>Sell</v>
      </c>
    </row>
    <row r="2677" spans="1:8" ht="13.5" x14ac:dyDescent="0.25">
      <c r="A2677" s="3">
        <f>TITRES_STAT!B2680</f>
        <v>45908</v>
      </c>
      <c r="B2677" s="17">
        <f>TITRES_STAT!D2680</f>
        <v>3.02</v>
      </c>
      <c r="C2677" s="2">
        <f t="shared" si="246"/>
        <v>3.0105178115119791</v>
      </c>
      <c r="D2677" s="2">
        <f t="shared" si="248"/>
        <v>2.9876416129999406</v>
      </c>
      <c r="E2677" s="2">
        <f t="shared" si="247"/>
        <v>2.2876198512038481E-2</v>
      </c>
      <c r="F2677" s="2">
        <f t="shared" si="251"/>
        <v>3.2373086565067695E-3</v>
      </c>
      <c r="G2677" s="2">
        <f t="shared" si="249"/>
        <v>1.9638889855531711E-2</v>
      </c>
      <c r="H2677" s="2" t="str">
        <f t="shared" si="250"/>
        <v>Sell</v>
      </c>
    </row>
    <row r="2678" spans="1:8" ht="13.5" x14ac:dyDescent="0.25">
      <c r="A2678" s="3">
        <f>TITRES_STAT!B2681</f>
        <v>45909</v>
      </c>
      <c r="B2678" s="17">
        <f>TITRES_STAT!D2681</f>
        <v>3.04</v>
      </c>
      <c r="C2678" s="2">
        <f t="shared" si="246"/>
        <v>3.0150535328178285</v>
      </c>
      <c r="D2678" s="2">
        <f t="shared" si="248"/>
        <v>2.991520012036982</v>
      </c>
      <c r="E2678" s="2">
        <f t="shared" si="247"/>
        <v>2.3533520780846473E-2</v>
      </c>
      <c r="F2678" s="2">
        <f t="shared" si="251"/>
        <v>7.2965510813747109E-3</v>
      </c>
      <c r="G2678" s="2">
        <f t="shared" si="249"/>
        <v>1.6236969699471762E-2</v>
      </c>
      <c r="H2678" s="2" t="str">
        <f t="shared" si="250"/>
        <v>Sell</v>
      </c>
    </row>
    <row r="2679" spans="1:8" ht="13.5" x14ac:dyDescent="0.25">
      <c r="A2679" s="3">
        <f>TITRES_STAT!B2682</f>
        <v>45910</v>
      </c>
      <c r="B2679" s="17">
        <f>TITRES_STAT!D2682</f>
        <v>3.08</v>
      </c>
      <c r="C2679" s="2">
        <f t="shared" si="246"/>
        <v>3.0158145277689319</v>
      </c>
      <c r="D2679" s="2">
        <f t="shared" si="248"/>
        <v>2.9980740852194279</v>
      </c>
      <c r="E2679" s="2">
        <f t="shared" si="247"/>
        <v>1.7740442549504021E-2</v>
      </c>
      <c r="F2679" s="2">
        <f t="shared" si="251"/>
        <v>9.3853293750005735E-3</v>
      </c>
      <c r="G2679" s="2">
        <f t="shared" si="249"/>
        <v>8.3551131745034472E-3</v>
      </c>
      <c r="H2679" s="2" t="str">
        <f t="shared" si="250"/>
        <v>Sell</v>
      </c>
    </row>
    <row r="2680" spans="1:8" ht="13.5" x14ac:dyDescent="0.25">
      <c r="A2680" s="3">
        <f>TITRES_STAT!B2683</f>
        <v>45911</v>
      </c>
      <c r="B2680" s="17">
        <f>TITRES_STAT!D2683</f>
        <v>3.26</v>
      </c>
      <c r="C2680" s="2">
        <f t="shared" si="246"/>
        <v>3.0118430619583267</v>
      </c>
      <c r="D2680" s="2">
        <f t="shared" si="248"/>
        <v>3.0174760048328038</v>
      </c>
      <c r="E2680" s="2">
        <f t="shared" si="247"/>
        <v>-5.6329428744770205E-3</v>
      </c>
      <c r="F2680" s="2">
        <f t="shared" si="251"/>
        <v>6.3816749251050546E-3</v>
      </c>
      <c r="G2680" s="2">
        <f t="shared" si="249"/>
        <v>-1.2014617799582076E-2</v>
      </c>
      <c r="H2680" s="2" t="str">
        <f t="shared" si="250"/>
        <v>Hold</v>
      </c>
    </row>
    <row r="2681" spans="1:8" ht="13.5" x14ac:dyDescent="0.25">
      <c r="A2681" s="3">
        <f>TITRES_STAT!B2684</f>
        <v>45912</v>
      </c>
      <c r="B2681" s="17">
        <f>TITRES_STAT!D2684</f>
        <v>3.4</v>
      </c>
      <c r="C2681" s="2">
        <f t="shared" si="246"/>
        <v>3.0130979755031997</v>
      </c>
      <c r="D2681" s="2">
        <f t="shared" si="248"/>
        <v>3.0458111155859298</v>
      </c>
      <c r="E2681" s="2">
        <f t="shared" si="247"/>
        <v>-3.2713140082730074E-2</v>
      </c>
      <c r="F2681" s="2">
        <f t="shared" si="251"/>
        <v>-1.4372880764619714E-3</v>
      </c>
      <c r="G2681" s="2">
        <f t="shared" si="249"/>
        <v>-3.1275852006268104E-2</v>
      </c>
      <c r="H2681" s="2" t="str">
        <f t="shared" si="250"/>
        <v>Hold</v>
      </c>
    </row>
    <row r="2682" spans="1:8" ht="13.5" x14ac:dyDescent="0.25">
      <c r="A2682" s="3">
        <f>TITRES_STAT!B2685</f>
        <v>45915</v>
      </c>
      <c r="B2682" s="17">
        <f>TITRES_STAT!D2685</f>
        <v>3.35</v>
      </c>
      <c r="C2682" s="2">
        <f t="shared" si="246"/>
        <v>3.0141598254257844</v>
      </c>
      <c r="D2682" s="2">
        <f t="shared" si="248"/>
        <v>3.0683436255425276</v>
      </c>
      <c r="E2682" s="2">
        <f t="shared" si="247"/>
        <v>-5.4183800116743175E-2</v>
      </c>
      <c r="F2682" s="2">
        <f t="shared" si="251"/>
        <v>-1.1986590484518214E-2</v>
      </c>
      <c r="G2682" s="2">
        <f t="shared" si="249"/>
        <v>-4.2197209632224959E-2</v>
      </c>
      <c r="H2682" s="2" t="str">
        <f t="shared" si="250"/>
        <v>Hold</v>
      </c>
    </row>
    <row r="2683" spans="1:8" ht="13.5" x14ac:dyDescent="0.25">
      <c r="A2683" s="3">
        <f>TITRES_STAT!B2686</f>
        <v>45916</v>
      </c>
      <c r="B2683" s="17">
        <f>TITRES_STAT!D2686</f>
        <v>3.35</v>
      </c>
      <c r="C2683" s="2">
        <f t="shared" si="246"/>
        <v>3.0181352368987406</v>
      </c>
      <c r="D2683" s="2">
        <f t="shared" si="248"/>
        <v>3.0892070606875253</v>
      </c>
      <c r="E2683" s="2">
        <f t="shared" si="247"/>
        <v>-7.1071823788784627E-2</v>
      </c>
      <c r="F2683" s="2">
        <f t="shared" si="251"/>
        <v>-2.3803637145371499E-2</v>
      </c>
      <c r="G2683" s="2">
        <f t="shared" si="249"/>
        <v>-4.7268186643413132E-2</v>
      </c>
      <c r="H2683" s="2" t="str">
        <f t="shared" si="250"/>
        <v>Hold</v>
      </c>
    </row>
    <row r="2684" spans="1:8" ht="13.5" x14ac:dyDescent="0.25">
      <c r="A2684" s="3">
        <f>TITRES_STAT!B2687</f>
        <v>45917</v>
      </c>
      <c r="B2684" s="17">
        <f>TITRES_STAT!D2687</f>
        <v>3.36</v>
      </c>
      <c r="C2684" s="2">
        <f t="shared" si="246"/>
        <v>3.0153452004527805</v>
      </c>
      <c r="D2684" s="2">
        <f t="shared" si="248"/>
        <v>3.1092657969328936</v>
      </c>
      <c r="E2684" s="2">
        <f t="shared" si="247"/>
        <v>-9.3920596480113083E-2</v>
      </c>
      <c r="F2684" s="2">
        <f t="shared" si="251"/>
        <v>-3.7827029012319817E-2</v>
      </c>
      <c r="G2684" s="2">
        <f t="shared" si="249"/>
        <v>-5.6093567467793266E-2</v>
      </c>
      <c r="H2684" s="2" t="str">
        <f t="shared" si="250"/>
        <v>Hold</v>
      </c>
    </row>
    <row r="2685" spans="1:8" ht="13.5" x14ac:dyDescent="0.25">
      <c r="A2685" s="3">
        <f>TITRES_STAT!B2688</f>
        <v>45918</v>
      </c>
      <c r="B2685" s="17">
        <f>TITRES_STAT!D2688</f>
        <v>3.4</v>
      </c>
      <c r="C2685" s="2">
        <f t="shared" si="246"/>
        <v>3.0129844003831221</v>
      </c>
      <c r="D2685" s="2">
        <f t="shared" si="248"/>
        <v>3.1308016638267535</v>
      </c>
      <c r="E2685" s="2">
        <f t="shared" si="247"/>
        <v>-0.11781726344363141</v>
      </c>
      <c r="F2685" s="2">
        <f t="shared" si="251"/>
        <v>-5.3825075898582139E-2</v>
      </c>
      <c r="G2685" s="2">
        <f t="shared" si="249"/>
        <v>-6.3992187545049276E-2</v>
      </c>
      <c r="H2685" s="2" t="str">
        <f t="shared" si="250"/>
        <v>Hold</v>
      </c>
    </row>
    <row r="2686" spans="1:8" ht="13.5" x14ac:dyDescent="0.25">
      <c r="A2686" s="3">
        <f>TITRES_STAT!B2689</f>
        <v>45919</v>
      </c>
      <c r="B2686" s="17">
        <f>TITRES_STAT!D2689</f>
        <v>3.44</v>
      </c>
      <c r="C2686" s="2">
        <f t="shared" si="246"/>
        <v>3.0140637234011032</v>
      </c>
      <c r="D2686" s="2">
        <f t="shared" si="248"/>
        <v>3.1537052442840312</v>
      </c>
      <c r="E2686" s="2">
        <f t="shared" si="247"/>
        <v>-0.13964152088292803</v>
      </c>
      <c r="F2686" s="2">
        <f t="shared" si="251"/>
        <v>-7.0988364895451322E-2</v>
      </c>
      <c r="G2686" s="2">
        <f t="shared" si="249"/>
        <v>-6.8653155987476705E-2</v>
      </c>
      <c r="H2686" s="2" t="str">
        <f t="shared" si="250"/>
        <v>Hold</v>
      </c>
    </row>
    <row r="2687" spans="1:8" ht="13.5" x14ac:dyDescent="0.25">
      <c r="A2687" s="3">
        <f>TITRES_STAT!B2690</f>
        <v>45922</v>
      </c>
      <c r="B2687" s="17">
        <f>TITRES_STAT!D2690</f>
        <v>3.4</v>
      </c>
      <c r="C2687" s="2">
        <f t="shared" si="246"/>
        <v>3.0149769967240103</v>
      </c>
      <c r="D2687" s="2">
        <f t="shared" si="248"/>
        <v>3.1719493002629919</v>
      </c>
      <c r="E2687" s="2">
        <f t="shared" si="247"/>
        <v>-0.15697230353898162</v>
      </c>
      <c r="F2687" s="2">
        <f t="shared" si="251"/>
        <v>-8.8185152624157381E-2</v>
      </c>
      <c r="G2687" s="2">
        <f t="shared" si="249"/>
        <v>-6.8787150914824235E-2</v>
      </c>
      <c r="H2687" s="2" t="str">
        <f t="shared" si="250"/>
        <v>Hold</v>
      </c>
    </row>
    <row r="2688" spans="1:8" ht="13.5" x14ac:dyDescent="0.25">
      <c r="A2688" s="3">
        <f>TITRES_STAT!B2691</f>
        <v>45923</v>
      </c>
      <c r="B2688" s="17">
        <f>TITRES_STAT!D2691</f>
        <v>3.44</v>
      </c>
      <c r="C2688" s="2">
        <f t="shared" si="246"/>
        <v>3.0188266895357008</v>
      </c>
      <c r="D2688" s="2">
        <f t="shared" si="248"/>
        <v>3.1918049076509183</v>
      </c>
      <c r="E2688" s="2">
        <f t="shared" si="247"/>
        <v>-0.17297821811521752</v>
      </c>
      <c r="F2688" s="2">
        <f t="shared" si="251"/>
        <v>-0.10514376572236941</v>
      </c>
      <c r="G2688" s="2">
        <f t="shared" si="249"/>
        <v>-6.7834452392848105E-2</v>
      </c>
      <c r="H2688" s="2" t="str">
        <f t="shared" si="250"/>
        <v>Hold</v>
      </c>
    </row>
    <row r="2689" spans="1:8" ht="13.5" x14ac:dyDescent="0.25">
      <c r="A2689" s="3">
        <f>TITRES_STAT!B2692</f>
        <v>45924</v>
      </c>
      <c r="B2689" s="17">
        <f>TITRES_STAT!D2692</f>
        <v>3.46</v>
      </c>
      <c r="C2689" s="2">
        <f t="shared" si="246"/>
        <v>3.02823796806867</v>
      </c>
      <c r="D2689" s="2">
        <f t="shared" si="248"/>
        <v>3.2116712107878871</v>
      </c>
      <c r="E2689" s="2">
        <f t="shared" si="247"/>
        <v>-0.18343324271921713</v>
      </c>
      <c r="F2689" s="2">
        <f t="shared" si="251"/>
        <v>-0.12080166112173896</v>
      </c>
      <c r="G2689" s="2">
        <f t="shared" si="249"/>
        <v>-6.263158159747817E-2</v>
      </c>
      <c r="H2689" s="2" t="str">
        <f t="shared" si="250"/>
        <v>Hold</v>
      </c>
    </row>
    <row r="2690" spans="1:8" ht="13.5" x14ac:dyDescent="0.25">
      <c r="A2690" s="3">
        <f>TITRES_STAT!B2693</f>
        <v>45925</v>
      </c>
      <c r="B2690" s="17">
        <f>TITRES_STAT!D2693</f>
        <v>3.6</v>
      </c>
      <c r="C2690" s="2">
        <f t="shared" si="246"/>
        <v>3.0638936652888749</v>
      </c>
      <c r="D2690" s="2">
        <f t="shared" si="248"/>
        <v>3.2404363062850807</v>
      </c>
      <c r="E2690" s="2">
        <f t="shared" si="247"/>
        <v>-0.17654264099620587</v>
      </c>
      <c r="F2690" s="2">
        <f t="shared" si="251"/>
        <v>-0.13194985709663234</v>
      </c>
      <c r="G2690" s="2">
        <f t="shared" si="249"/>
        <v>-4.4592783899573524E-2</v>
      </c>
      <c r="H2690" s="2" t="str">
        <f t="shared" si="250"/>
        <v>Hold</v>
      </c>
    </row>
    <row r="2691" spans="1:8" ht="13.5" x14ac:dyDescent="0.25">
      <c r="A2691" s="3">
        <f>TITRES_STAT!B2694</f>
        <v>45926</v>
      </c>
      <c r="B2691" s="17">
        <f>TITRES_STAT!D2694</f>
        <v>3.68</v>
      </c>
      <c r="C2691" s="2">
        <f t="shared" si="246"/>
        <v>3.1156023321675095</v>
      </c>
      <c r="D2691" s="2">
        <f t="shared" si="248"/>
        <v>3.2729965798935936</v>
      </c>
      <c r="E2691" s="2">
        <f t="shared" si="247"/>
        <v>-0.15739424772608412</v>
      </c>
      <c r="F2691" s="2">
        <f t="shared" si="251"/>
        <v>-0.13703873522252272</v>
      </c>
      <c r="G2691" s="2">
        <f t="shared" si="249"/>
        <v>-2.0355512503561407E-2</v>
      </c>
      <c r="H2691" s="2" t="str">
        <f t="shared" si="250"/>
        <v>Hold</v>
      </c>
    </row>
    <row r="2692" spans="1:8" ht="13.5" x14ac:dyDescent="0.25">
      <c r="A2692" s="3">
        <f>TITRES_STAT!B2695</f>
        <v>45929</v>
      </c>
      <c r="B2692" s="17">
        <f>TITRES_STAT!D2695</f>
        <v>3.7</v>
      </c>
      <c r="C2692" s="2">
        <f t="shared" si="246"/>
        <v>3.1516635118340464</v>
      </c>
      <c r="D2692" s="2">
        <f t="shared" si="248"/>
        <v>3.3046264628644386</v>
      </c>
      <c r="E2692" s="2">
        <f t="shared" si="247"/>
        <v>-0.15296295103039226</v>
      </c>
      <c r="F2692" s="2">
        <f t="shared" si="251"/>
        <v>-0.14022357838409663</v>
      </c>
      <c r="G2692" s="2">
        <f t="shared" si="249"/>
        <v>-1.2739372646295627E-2</v>
      </c>
      <c r="H2692" s="2" t="str">
        <f t="shared" si="250"/>
        <v>Hold</v>
      </c>
    </row>
    <row r="2693" spans="1:8" ht="13.5" x14ac:dyDescent="0.25">
      <c r="A2693" s="3">
        <f>TITRES_STAT!B2696</f>
        <v>45930</v>
      </c>
      <c r="B2693" s="17">
        <f>TITRES_STAT!D2696</f>
        <v>3.85</v>
      </c>
      <c r="C2693" s="2">
        <f t="shared" si="246"/>
        <v>3.1821768177057312</v>
      </c>
      <c r="D2693" s="2">
        <f t="shared" si="248"/>
        <v>3.345024502652258</v>
      </c>
      <c r="E2693" s="2">
        <f t="shared" si="247"/>
        <v>-0.16284768494652679</v>
      </c>
      <c r="F2693" s="2">
        <f t="shared" si="251"/>
        <v>-0.14474839969658268</v>
      </c>
      <c r="G2693" s="2">
        <f t="shared" si="249"/>
        <v>-1.8099285249944114E-2</v>
      </c>
      <c r="H2693" s="2" t="str">
        <f t="shared" si="250"/>
        <v>Hold</v>
      </c>
    </row>
  </sheetData>
  <conditionalFormatting sqref="H35:H2693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693"/>
  <sheetViews>
    <sheetView workbookViewId="0">
      <selection activeCell="L12" sqref="L12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42006</v>
      </c>
      <c r="B2" s="17">
        <f>TITRES_STAT!C5</f>
        <v>5</v>
      </c>
      <c r="C2" s="17">
        <f>TITRES_STAT!D5</f>
        <v>4.4779999999999998</v>
      </c>
      <c r="D2" s="17">
        <f>TITRES_STAT!E5</f>
        <v>1190</v>
      </c>
      <c r="E2" s="2">
        <f>D2</f>
        <v>1190</v>
      </c>
      <c r="F2" s="17"/>
      <c r="G2" s="17"/>
      <c r="H2" s="17"/>
    </row>
    <row r="3" spans="1:8" ht="13.5" x14ac:dyDescent="0.25">
      <c r="A3" s="3">
        <f>TITRES_STAT!B6</f>
        <v>42009</v>
      </c>
      <c r="B3" s="17">
        <f>TITRES_STAT!C6</f>
        <v>4.88</v>
      </c>
      <c r="C3" s="17">
        <f>TITRES_STAT!D6</f>
        <v>4.3704999999999998</v>
      </c>
      <c r="D3" s="17">
        <f>TITRES_STAT!E6</f>
        <v>4959</v>
      </c>
      <c r="E3" s="2">
        <f>IF(B3&gt;B2, E2+D3, IF(B3&lt;B2, E2-D3, E2))</f>
        <v>-3769</v>
      </c>
      <c r="F3" s="17"/>
      <c r="G3" s="17"/>
      <c r="H3" s="17"/>
    </row>
    <row r="4" spans="1:8" ht="13.5" x14ac:dyDescent="0.25">
      <c r="A4" s="3">
        <f>TITRES_STAT!B7</f>
        <v>42010</v>
      </c>
      <c r="B4" s="17">
        <f>TITRES_STAT!C7</f>
        <v>4.88</v>
      </c>
      <c r="C4" s="17">
        <f>TITRES_STAT!D7</f>
        <v>4.3704999999999998</v>
      </c>
      <c r="D4" s="17">
        <f>TITRES_STAT!E7</f>
        <v>0</v>
      </c>
      <c r="E4" s="2">
        <f t="shared" ref="E4:E67" si="0">IF(B4&gt;B3, E3+D4, IF(B4&lt;B3, E3-D4, E3))</f>
        <v>-3769</v>
      </c>
      <c r="F4" s="17"/>
      <c r="G4" s="17"/>
      <c r="H4" s="17"/>
    </row>
    <row r="5" spans="1:8" ht="13.5" x14ac:dyDescent="0.25">
      <c r="A5" s="3">
        <f>TITRES_STAT!B8</f>
        <v>42011</v>
      </c>
      <c r="B5" s="17">
        <f>TITRES_STAT!C8</f>
        <v>4.88</v>
      </c>
      <c r="C5" s="17">
        <f>TITRES_STAT!D8</f>
        <v>4.3704999999999998</v>
      </c>
      <c r="D5" s="17">
        <f>TITRES_STAT!E8</f>
        <v>1165</v>
      </c>
      <c r="E5" s="2">
        <f t="shared" si="0"/>
        <v>-3769</v>
      </c>
      <c r="F5" s="17"/>
      <c r="G5" s="17"/>
      <c r="H5" s="17"/>
    </row>
    <row r="6" spans="1:8" ht="13.5" x14ac:dyDescent="0.25">
      <c r="A6" s="3">
        <f>TITRES_STAT!B9</f>
        <v>42012</v>
      </c>
      <c r="B6" s="17">
        <f>TITRES_STAT!C9</f>
        <v>4.74</v>
      </c>
      <c r="C6" s="17">
        <f>TITRES_STAT!D9</f>
        <v>4.2450999999999999</v>
      </c>
      <c r="D6" s="17">
        <f>TITRES_STAT!E9</f>
        <v>100</v>
      </c>
      <c r="E6" s="2">
        <f t="shared" si="0"/>
        <v>-3869</v>
      </c>
      <c r="F6" s="17"/>
      <c r="G6" s="17"/>
      <c r="H6" s="17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42013</v>
      </c>
      <c r="B7" s="17">
        <f>TITRES_STAT!C10</f>
        <v>4.74</v>
      </c>
      <c r="C7" s="17">
        <f>TITRES_STAT!D10</f>
        <v>4.2450999999999999</v>
      </c>
      <c r="D7" s="17">
        <f>TITRES_STAT!E10</f>
        <v>0</v>
      </c>
      <c r="E7" s="2">
        <f t="shared" si="0"/>
        <v>-3869</v>
      </c>
      <c r="F7" s="17" t="str">
        <f>IF(E7&gt;E2,"BULLISH",IF(E7&lt;E2,"BEARISH","NEUTRAL"))</f>
        <v>BEARISH</v>
      </c>
      <c r="G7" s="17" t="str">
        <f t="shared" ref="G7:G70" si="2">IF((E7-E2)/E2 &gt; 0.02, "STRONG",
 IF((E7-E2)/E2 &lt; -0.02, "WEAK", "NEUTRAL"))</f>
        <v>WEAK</v>
      </c>
      <c r="H7" s="17" t="str">
        <f t="shared" si="1"/>
        <v>CONFIRMED BEARISH</v>
      </c>
    </row>
    <row r="8" spans="1:8" ht="13.5" x14ac:dyDescent="0.25">
      <c r="A8" s="3">
        <f>TITRES_STAT!B11</f>
        <v>42016</v>
      </c>
      <c r="B8" s="17">
        <f>TITRES_STAT!C11</f>
        <v>4.7300000000000004</v>
      </c>
      <c r="C8" s="17">
        <f>TITRES_STAT!D11</f>
        <v>4.2362000000000002</v>
      </c>
      <c r="D8" s="17">
        <f>TITRES_STAT!E11</f>
        <v>1100</v>
      </c>
      <c r="E8" s="2">
        <f t="shared" si="0"/>
        <v>-4969</v>
      </c>
      <c r="F8" s="17" t="str">
        <f t="shared" ref="F8:F71" si="3">IF(E8&gt;E3,"BULLISH",IF(E8&lt;E3,"BEARISH","NEUTRAL"))</f>
        <v>BEARISH</v>
      </c>
      <c r="G8" s="17" t="str">
        <f t="shared" si="2"/>
        <v>STRONG</v>
      </c>
      <c r="H8" s="17" t="str">
        <f t="shared" si="1"/>
        <v>CONFIRMED BEARISH</v>
      </c>
    </row>
    <row r="9" spans="1:8" ht="13.5" x14ac:dyDescent="0.25">
      <c r="A9" s="3">
        <f>TITRES_STAT!B12</f>
        <v>42017</v>
      </c>
      <c r="B9" s="17">
        <f>TITRES_STAT!C12</f>
        <v>4.8</v>
      </c>
      <c r="C9" s="17">
        <f>TITRES_STAT!D12</f>
        <v>4.2988999999999997</v>
      </c>
      <c r="D9" s="17">
        <f>TITRES_STAT!E12</f>
        <v>151</v>
      </c>
      <c r="E9" s="2">
        <f t="shared" si="0"/>
        <v>-4818</v>
      </c>
      <c r="F9" s="17" t="str">
        <f t="shared" si="3"/>
        <v>BEARISH</v>
      </c>
      <c r="G9" s="17" t="str">
        <f t="shared" si="2"/>
        <v>STRONG</v>
      </c>
      <c r="H9" s="17" t="str">
        <f t="shared" si="1"/>
        <v>CONFIRMED BEARISH</v>
      </c>
    </row>
    <row r="10" spans="1:8" ht="13.5" x14ac:dyDescent="0.25">
      <c r="A10" s="3">
        <f>TITRES_STAT!B13</f>
        <v>42019</v>
      </c>
      <c r="B10" s="17">
        <f>TITRES_STAT!C13</f>
        <v>4.8</v>
      </c>
      <c r="C10" s="17">
        <f>TITRES_STAT!D13</f>
        <v>4.2988999999999997</v>
      </c>
      <c r="D10" s="17">
        <f>TITRES_STAT!E13</f>
        <v>0</v>
      </c>
      <c r="E10" s="2">
        <f t="shared" si="0"/>
        <v>-4818</v>
      </c>
      <c r="F10" s="17" t="str">
        <f t="shared" si="3"/>
        <v>BEARISH</v>
      </c>
      <c r="G10" s="17" t="str">
        <f>IF((E10-E5)/E5 &gt; 0.02, "STRONG",
 IF((E10-E5)/E5 &lt; -0.02, "WEAK", "NEUTRAL"))</f>
        <v>STRONG</v>
      </c>
      <c r="H10" s="17" t="str">
        <f t="shared" si="1"/>
        <v>CONFIRMED BEARISH</v>
      </c>
    </row>
    <row r="11" spans="1:8" ht="13.5" x14ac:dyDescent="0.25">
      <c r="A11" s="3">
        <f>TITRES_STAT!B14</f>
        <v>42020</v>
      </c>
      <c r="B11" s="17">
        <f>TITRES_STAT!C14</f>
        <v>4.66</v>
      </c>
      <c r="C11" s="17">
        <f>TITRES_STAT!D14</f>
        <v>4.1734999999999998</v>
      </c>
      <c r="D11" s="17">
        <f>TITRES_STAT!E14</f>
        <v>6500</v>
      </c>
      <c r="E11" s="2">
        <f t="shared" si="0"/>
        <v>-11318</v>
      </c>
      <c r="F11" s="17" t="str">
        <f t="shared" si="3"/>
        <v>BEARISH</v>
      </c>
      <c r="G11" s="17" t="str">
        <f t="shared" si="2"/>
        <v>STRONG</v>
      </c>
      <c r="H11" s="17" t="str">
        <f t="shared" si="1"/>
        <v>CONFIRMED BEARISH</v>
      </c>
    </row>
    <row r="12" spans="1:8" ht="13.5" x14ac:dyDescent="0.25">
      <c r="A12" s="3">
        <f>TITRES_STAT!B15</f>
        <v>42023</v>
      </c>
      <c r="B12" s="17">
        <f>TITRES_STAT!C15</f>
        <v>4.8600000000000003</v>
      </c>
      <c r="C12" s="17">
        <f>TITRES_STAT!D15</f>
        <v>4.3525999999999998</v>
      </c>
      <c r="D12" s="17">
        <f>TITRES_STAT!E15</f>
        <v>50</v>
      </c>
      <c r="E12" s="2">
        <f t="shared" si="0"/>
        <v>-11268</v>
      </c>
      <c r="F12" s="17" t="str">
        <f t="shared" si="3"/>
        <v>BEARISH</v>
      </c>
      <c r="G12" s="17" t="str">
        <f t="shared" si="2"/>
        <v>STRONG</v>
      </c>
      <c r="H12" s="17" t="str">
        <f t="shared" si="1"/>
        <v>BEARISH DIVERGENCE</v>
      </c>
    </row>
    <row r="13" spans="1:8" ht="13.5" x14ac:dyDescent="0.25">
      <c r="A13" s="3">
        <f>TITRES_STAT!B16</f>
        <v>42024</v>
      </c>
      <c r="B13" s="17">
        <f>TITRES_STAT!C16</f>
        <v>4.8600000000000003</v>
      </c>
      <c r="C13" s="17">
        <f>TITRES_STAT!D16</f>
        <v>4.3525999999999998</v>
      </c>
      <c r="D13" s="17">
        <f>TITRES_STAT!E16</f>
        <v>0</v>
      </c>
      <c r="E13" s="2">
        <f t="shared" si="0"/>
        <v>-11268</v>
      </c>
      <c r="F13" s="17" t="str">
        <f t="shared" si="3"/>
        <v>BEARISH</v>
      </c>
      <c r="G13" s="17" t="str">
        <f t="shared" si="2"/>
        <v>STRONG</v>
      </c>
      <c r="H13" s="17" t="str">
        <f t="shared" si="1"/>
        <v>BEARISH DIVERGENCE</v>
      </c>
    </row>
    <row r="14" spans="1:8" ht="13.5" x14ac:dyDescent="0.25">
      <c r="A14" s="3">
        <f>TITRES_STAT!B17</f>
        <v>42025</v>
      </c>
      <c r="B14" s="17">
        <f>TITRES_STAT!C17</f>
        <v>4.75</v>
      </c>
      <c r="C14" s="17">
        <f>TITRES_STAT!D17</f>
        <v>4.2541000000000002</v>
      </c>
      <c r="D14" s="17">
        <f>TITRES_STAT!E17</f>
        <v>100</v>
      </c>
      <c r="E14" s="2">
        <f t="shared" si="0"/>
        <v>-11368</v>
      </c>
      <c r="F14" s="17" t="str">
        <f t="shared" si="3"/>
        <v>BEARISH</v>
      </c>
      <c r="G14" s="17" t="str">
        <f t="shared" si="2"/>
        <v>STRONG</v>
      </c>
      <c r="H14" s="17" t="str">
        <f t="shared" si="1"/>
        <v>CONFIRMED BEARISH</v>
      </c>
    </row>
    <row r="15" spans="1:8" ht="13.5" x14ac:dyDescent="0.25">
      <c r="A15" s="3">
        <f>TITRES_STAT!B18</f>
        <v>42026</v>
      </c>
      <c r="B15" s="17">
        <f>TITRES_STAT!C18</f>
        <v>4.66</v>
      </c>
      <c r="C15" s="17">
        <f>TITRES_STAT!D18</f>
        <v>4.1734999999999998</v>
      </c>
      <c r="D15" s="17">
        <f>TITRES_STAT!E18</f>
        <v>430</v>
      </c>
      <c r="E15" s="2">
        <f t="shared" si="0"/>
        <v>-11798</v>
      </c>
      <c r="F15" s="17" t="str">
        <f t="shared" si="3"/>
        <v>BEARISH</v>
      </c>
      <c r="G15" s="17" t="str">
        <f t="shared" si="2"/>
        <v>STRONG</v>
      </c>
      <c r="H15" s="17" t="str">
        <f t="shared" si="1"/>
        <v>CONFIRMED BEARISH</v>
      </c>
    </row>
    <row r="16" spans="1:8" ht="13.5" x14ac:dyDescent="0.25">
      <c r="A16" s="3">
        <f>TITRES_STAT!B19</f>
        <v>42027</v>
      </c>
      <c r="B16" s="17">
        <f>TITRES_STAT!C19</f>
        <v>4.66</v>
      </c>
      <c r="C16" s="17">
        <f>TITRES_STAT!D19</f>
        <v>4.1734999999999998</v>
      </c>
      <c r="D16" s="17">
        <f>TITRES_STAT!E19</f>
        <v>1256</v>
      </c>
      <c r="E16" s="2">
        <f t="shared" si="0"/>
        <v>-11798</v>
      </c>
      <c r="F16" s="17" t="str">
        <f t="shared" si="3"/>
        <v>BEARISH</v>
      </c>
      <c r="G16" s="17" t="str">
        <f t="shared" si="2"/>
        <v>STRONG</v>
      </c>
      <c r="H16" s="17" t="str">
        <f t="shared" si="1"/>
        <v>NEUTRAL</v>
      </c>
    </row>
    <row r="17" spans="1:8" ht="13.5" x14ac:dyDescent="0.25">
      <c r="A17" s="3">
        <f>TITRES_STAT!B20</f>
        <v>42030</v>
      </c>
      <c r="B17" s="17">
        <f>TITRES_STAT!C20</f>
        <v>4.58</v>
      </c>
      <c r="C17" s="17">
        <f>TITRES_STAT!D20</f>
        <v>4.1017999999999999</v>
      </c>
      <c r="D17" s="17">
        <f>TITRES_STAT!E20</f>
        <v>944</v>
      </c>
      <c r="E17" s="2">
        <f t="shared" si="0"/>
        <v>-12742</v>
      </c>
      <c r="F17" s="17" t="str">
        <f t="shared" si="3"/>
        <v>BEARISH</v>
      </c>
      <c r="G17" s="17" t="str">
        <f t="shared" si="2"/>
        <v>STRONG</v>
      </c>
      <c r="H17" s="17" t="str">
        <f t="shared" si="1"/>
        <v>CONFIRMED BEARISH</v>
      </c>
    </row>
    <row r="18" spans="1:8" ht="13.5" x14ac:dyDescent="0.25">
      <c r="A18" s="3">
        <f>TITRES_STAT!B21</f>
        <v>42031</v>
      </c>
      <c r="B18" s="17">
        <f>TITRES_STAT!C21</f>
        <v>4.7</v>
      </c>
      <c r="C18" s="17">
        <f>TITRES_STAT!D21</f>
        <v>4.2092999999999998</v>
      </c>
      <c r="D18" s="17">
        <f>TITRES_STAT!E21</f>
        <v>1180</v>
      </c>
      <c r="E18" s="2">
        <f t="shared" si="0"/>
        <v>-11562</v>
      </c>
      <c r="F18" s="17" t="str">
        <f t="shared" si="3"/>
        <v>BEARISH</v>
      </c>
      <c r="G18" s="17" t="str">
        <f t="shared" si="2"/>
        <v>STRONG</v>
      </c>
      <c r="H18" s="17" t="str">
        <f t="shared" si="1"/>
        <v>CONFIRMED BEARISH</v>
      </c>
    </row>
    <row r="19" spans="1:8" ht="13.5" x14ac:dyDescent="0.25">
      <c r="A19" s="3">
        <f>TITRES_STAT!B22</f>
        <v>42032</v>
      </c>
      <c r="B19" s="17">
        <f>TITRES_STAT!C22</f>
        <v>4.6500000000000004</v>
      </c>
      <c r="C19" s="17">
        <f>TITRES_STAT!D22</f>
        <v>4.1645000000000003</v>
      </c>
      <c r="D19" s="17">
        <f>TITRES_STAT!E22</f>
        <v>1805</v>
      </c>
      <c r="E19" s="2">
        <f t="shared" si="0"/>
        <v>-13367</v>
      </c>
      <c r="F19" s="17" t="str">
        <f t="shared" si="3"/>
        <v>BEARISH</v>
      </c>
      <c r="G19" s="17" t="str">
        <f t="shared" si="2"/>
        <v>STRONG</v>
      </c>
      <c r="H19" s="17" t="str">
        <f t="shared" si="1"/>
        <v>CONFIRMED BEARISH</v>
      </c>
    </row>
    <row r="20" spans="1:8" ht="13.5" x14ac:dyDescent="0.25">
      <c r="A20" s="3">
        <f>TITRES_STAT!B23</f>
        <v>42033</v>
      </c>
      <c r="B20" s="17">
        <f>TITRES_STAT!C23</f>
        <v>4.5599999999999996</v>
      </c>
      <c r="C20" s="17">
        <f>TITRES_STAT!D23</f>
        <v>4.0838999999999999</v>
      </c>
      <c r="D20" s="17">
        <f>TITRES_STAT!E23</f>
        <v>1971</v>
      </c>
      <c r="E20" s="2">
        <f t="shared" si="0"/>
        <v>-15338</v>
      </c>
      <c r="F20" s="17" t="str">
        <f t="shared" si="3"/>
        <v>BEARISH</v>
      </c>
      <c r="G20" s="17" t="str">
        <f t="shared" si="2"/>
        <v>STRONG</v>
      </c>
      <c r="H20" s="17" t="str">
        <f t="shared" si="1"/>
        <v>CONFIRMED BEARISH</v>
      </c>
    </row>
    <row r="21" spans="1:8" ht="13.5" x14ac:dyDescent="0.25">
      <c r="A21" s="3">
        <f>TITRES_STAT!B24</f>
        <v>42034</v>
      </c>
      <c r="B21" s="17">
        <f>TITRES_STAT!C24</f>
        <v>4.5</v>
      </c>
      <c r="C21" s="17">
        <f>TITRES_STAT!D24</f>
        <v>4.0301999999999998</v>
      </c>
      <c r="D21" s="17">
        <f>TITRES_STAT!E24</f>
        <v>1271</v>
      </c>
      <c r="E21" s="2">
        <f t="shared" si="0"/>
        <v>-16609</v>
      </c>
      <c r="F21" s="17" t="str">
        <f t="shared" si="3"/>
        <v>BEARISH</v>
      </c>
      <c r="G21" s="17" t="str">
        <f t="shared" si="2"/>
        <v>STRONG</v>
      </c>
      <c r="H21" s="17" t="str">
        <f t="shared" si="1"/>
        <v>CONFIRMED BEARISH</v>
      </c>
    </row>
    <row r="22" spans="1:8" ht="13.5" x14ac:dyDescent="0.25">
      <c r="A22" s="3">
        <f>TITRES_STAT!B25</f>
        <v>42037</v>
      </c>
      <c r="B22" s="17">
        <f>TITRES_STAT!C25</f>
        <v>4.5</v>
      </c>
      <c r="C22" s="17">
        <f>TITRES_STAT!D25</f>
        <v>4.0301999999999998</v>
      </c>
      <c r="D22" s="17">
        <f>TITRES_STAT!E25</f>
        <v>1153</v>
      </c>
      <c r="E22" s="2">
        <f t="shared" si="0"/>
        <v>-16609</v>
      </c>
      <c r="F22" s="17" t="str">
        <f t="shared" si="3"/>
        <v>BEARISH</v>
      </c>
      <c r="G22" s="17" t="str">
        <f t="shared" si="2"/>
        <v>STRONG</v>
      </c>
      <c r="H22" s="17" t="str">
        <f t="shared" si="1"/>
        <v>CONFIRMED BEARISH</v>
      </c>
    </row>
    <row r="23" spans="1:8" ht="13.5" x14ac:dyDescent="0.25">
      <c r="A23" s="3">
        <f>TITRES_STAT!B26</f>
        <v>42038</v>
      </c>
      <c r="B23" s="17">
        <f>TITRES_STAT!C26</f>
        <v>4.5</v>
      </c>
      <c r="C23" s="17">
        <f>TITRES_STAT!D26</f>
        <v>4.0301999999999998</v>
      </c>
      <c r="D23" s="17">
        <f>TITRES_STAT!E26</f>
        <v>110</v>
      </c>
      <c r="E23" s="2">
        <f t="shared" si="0"/>
        <v>-16609</v>
      </c>
      <c r="F23" s="17" t="str">
        <f t="shared" si="3"/>
        <v>BEARISH</v>
      </c>
      <c r="G23" s="17" t="str">
        <f t="shared" si="2"/>
        <v>STRONG</v>
      </c>
      <c r="H23" s="17" t="str">
        <f t="shared" si="1"/>
        <v>CONFIRMED BEARISH</v>
      </c>
    </row>
    <row r="24" spans="1:8" ht="13.5" x14ac:dyDescent="0.25">
      <c r="A24" s="3">
        <f>TITRES_STAT!B27</f>
        <v>42039</v>
      </c>
      <c r="B24" s="17">
        <f>TITRES_STAT!C27</f>
        <v>4.5</v>
      </c>
      <c r="C24" s="17">
        <f>TITRES_STAT!D27</f>
        <v>4.0301999999999998</v>
      </c>
      <c r="D24" s="17">
        <f>TITRES_STAT!E27</f>
        <v>4</v>
      </c>
      <c r="E24" s="2">
        <f t="shared" si="0"/>
        <v>-16609</v>
      </c>
      <c r="F24" s="17" t="str">
        <f t="shared" si="3"/>
        <v>BEARISH</v>
      </c>
      <c r="G24" s="17" t="str">
        <f t="shared" si="2"/>
        <v>STRONG</v>
      </c>
      <c r="H24" s="17" t="str">
        <f t="shared" si="1"/>
        <v>CONFIRMED BEARISH</v>
      </c>
    </row>
    <row r="25" spans="1:8" ht="13.5" x14ac:dyDescent="0.25">
      <c r="A25" s="3">
        <f>TITRES_STAT!B28</f>
        <v>42040</v>
      </c>
      <c r="B25" s="17">
        <f>TITRES_STAT!C28</f>
        <v>4.55</v>
      </c>
      <c r="C25" s="17">
        <f>TITRES_STAT!D28</f>
        <v>4.0750000000000002</v>
      </c>
      <c r="D25" s="17">
        <f>TITRES_STAT!E28</f>
        <v>182</v>
      </c>
      <c r="E25" s="2">
        <f t="shared" si="0"/>
        <v>-16427</v>
      </c>
      <c r="F25" s="17" t="str">
        <f t="shared" si="3"/>
        <v>BEARISH</v>
      </c>
      <c r="G25" s="17" t="str">
        <f t="shared" si="2"/>
        <v>STRONG</v>
      </c>
      <c r="H25" s="17" t="str">
        <f t="shared" si="1"/>
        <v>CONFIRMED BEARISH</v>
      </c>
    </row>
    <row r="26" spans="1:8" ht="13.5" x14ac:dyDescent="0.25">
      <c r="A26" s="3">
        <f>TITRES_STAT!B29</f>
        <v>42041</v>
      </c>
      <c r="B26" s="17">
        <f>TITRES_STAT!C29</f>
        <v>4.5599999999999996</v>
      </c>
      <c r="C26" s="17">
        <f>TITRES_STAT!D29</f>
        <v>4.0838999999999999</v>
      </c>
      <c r="D26" s="17">
        <f>TITRES_STAT!E29</f>
        <v>300</v>
      </c>
      <c r="E26" s="2">
        <f t="shared" si="0"/>
        <v>-16127</v>
      </c>
      <c r="F26" s="17" t="str">
        <f t="shared" si="3"/>
        <v>BULLISH</v>
      </c>
      <c r="G26" s="17" t="str">
        <f t="shared" si="2"/>
        <v>WEAK</v>
      </c>
      <c r="H26" s="17" t="str">
        <f t="shared" si="1"/>
        <v>CONFIRMED BULLISH</v>
      </c>
    </row>
    <row r="27" spans="1:8" ht="13.5" x14ac:dyDescent="0.25">
      <c r="A27" s="3">
        <f>TITRES_STAT!B30</f>
        <v>42044</v>
      </c>
      <c r="B27" s="17">
        <f>TITRES_STAT!C30</f>
        <v>4.5599999999999996</v>
      </c>
      <c r="C27" s="17">
        <f>TITRES_STAT!D30</f>
        <v>4.0838999999999999</v>
      </c>
      <c r="D27" s="17">
        <f>TITRES_STAT!E30</f>
        <v>519</v>
      </c>
      <c r="E27" s="2">
        <f t="shared" si="0"/>
        <v>-16127</v>
      </c>
      <c r="F27" s="17" t="str">
        <f t="shared" si="3"/>
        <v>BULLISH</v>
      </c>
      <c r="G27" s="17" t="str">
        <f t="shared" si="2"/>
        <v>WEAK</v>
      </c>
      <c r="H27" s="17" t="str">
        <f t="shared" si="1"/>
        <v>CONFIRMED BULLISH</v>
      </c>
    </row>
    <row r="28" spans="1:8" ht="13.5" x14ac:dyDescent="0.25">
      <c r="A28" s="3">
        <f>TITRES_STAT!B31</f>
        <v>42045</v>
      </c>
      <c r="B28" s="17">
        <f>TITRES_STAT!C31</f>
        <v>4.5599999999999996</v>
      </c>
      <c r="C28" s="17">
        <f>TITRES_STAT!D31</f>
        <v>4.0838999999999999</v>
      </c>
      <c r="D28" s="17">
        <f>TITRES_STAT!E31</f>
        <v>800</v>
      </c>
      <c r="E28" s="2">
        <f t="shared" si="0"/>
        <v>-16127</v>
      </c>
      <c r="F28" s="17" t="str">
        <f t="shared" si="3"/>
        <v>BULLISH</v>
      </c>
      <c r="G28" s="17" t="str">
        <f t="shared" si="2"/>
        <v>WEAK</v>
      </c>
      <c r="H28" s="17" t="str">
        <f t="shared" si="1"/>
        <v>CONFIRMED BULLISH</v>
      </c>
    </row>
    <row r="29" spans="1:8" ht="13.5" x14ac:dyDescent="0.25">
      <c r="A29" s="3">
        <f>TITRES_STAT!B32</f>
        <v>42046</v>
      </c>
      <c r="B29" s="17">
        <f>TITRES_STAT!C32</f>
        <v>4.6900000000000004</v>
      </c>
      <c r="C29" s="17">
        <f>TITRES_STAT!D32</f>
        <v>4.2004000000000001</v>
      </c>
      <c r="D29" s="17">
        <f>TITRES_STAT!E32</f>
        <v>641</v>
      </c>
      <c r="E29" s="2">
        <f t="shared" si="0"/>
        <v>-15486</v>
      </c>
      <c r="F29" s="17" t="str">
        <f t="shared" si="3"/>
        <v>BULLISH</v>
      </c>
      <c r="G29" s="17" t="str">
        <f t="shared" si="2"/>
        <v>WEAK</v>
      </c>
      <c r="H29" s="17" t="str">
        <f t="shared" si="1"/>
        <v>CONFIRMED BULLISH</v>
      </c>
    </row>
    <row r="30" spans="1:8" ht="13.5" x14ac:dyDescent="0.25">
      <c r="A30" s="3">
        <f>TITRES_STAT!B33</f>
        <v>42047</v>
      </c>
      <c r="B30" s="17">
        <f>TITRES_STAT!C33</f>
        <v>4.5599999999999996</v>
      </c>
      <c r="C30" s="17">
        <f>TITRES_STAT!D33</f>
        <v>4.0838999999999999</v>
      </c>
      <c r="D30" s="17">
        <f>TITRES_STAT!E33</f>
        <v>3649</v>
      </c>
      <c r="E30" s="2">
        <f t="shared" si="0"/>
        <v>-19135</v>
      </c>
      <c r="F30" s="17" t="str">
        <f t="shared" si="3"/>
        <v>BEARISH</v>
      </c>
      <c r="G30" s="17" t="str">
        <f t="shared" si="2"/>
        <v>STRONG</v>
      </c>
      <c r="H30" s="17" t="str">
        <f t="shared" si="1"/>
        <v>BEARISH DIVERGENCE</v>
      </c>
    </row>
    <row r="31" spans="1:8" ht="13.5" x14ac:dyDescent="0.25">
      <c r="A31" s="3">
        <f>TITRES_STAT!B34</f>
        <v>42048</v>
      </c>
      <c r="B31" s="17">
        <f>TITRES_STAT!C34</f>
        <v>4.5599999999999996</v>
      </c>
      <c r="C31" s="17">
        <f>TITRES_STAT!D34</f>
        <v>4.0838999999999999</v>
      </c>
      <c r="D31" s="17">
        <f>TITRES_STAT!E34</f>
        <v>0</v>
      </c>
      <c r="E31" s="2">
        <f t="shared" si="0"/>
        <v>-19135</v>
      </c>
      <c r="F31" s="17" t="str">
        <f t="shared" si="3"/>
        <v>BEARISH</v>
      </c>
      <c r="G31" s="17" t="str">
        <f t="shared" si="2"/>
        <v>STRONG</v>
      </c>
      <c r="H31" s="17" t="str">
        <f t="shared" si="1"/>
        <v>NEUTRAL</v>
      </c>
    </row>
    <row r="32" spans="1:8" ht="13.5" x14ac:dyDescent="0.25">
      <c r="A32" s="3">
        <f>TITRES_STAT!B35</f>
        <v>42051</v>
      </c>
      <c r="B32" s="17">
        <f>TITRES_STAT!C35</f>
        <v>4.6900000000000004</v>
      </c>
      <c r="C32" s="17">
        <f>TITRES_STAT!D35</f>
        <v>4.2004000000000001</v>
      </c>
      <c r="D32" s="17">
        <f>TITRES_STAT!E35</f>
        <v>722</v>
      </c>
      <c r="E32" s="2">
        <f t="shared" si="0"/>
        <v>-18413</v>
      </c>
      <c r="F32" s="17" t="str">
        <f t="shared" si="3"/>
        <v>BEARISH</v>
      </c>
      <c r="G32" s="17" t="str">
        <f t="shared" si="2"/>
        <v>STRONG</v>
      </c>
      <c r="H32" s="17" t="str">
        <f t="shared" si="1"/>
        <v>BEARISH DIVERGENCE</v>
      </c>
    </row>
    <row r="33" spans="1:8" ht="13.5" x14ac:dyDescent="0.25">
      <c r="A33" s="3">
        <f>TITRES_STAT!B36</f>
        <v>42052</v>
      </c>
      <c r="B33" s="17">
        <f>TITRES_STAT!C36</f>
        <v>4.6900000000000004</v>
      </c>
      <c r="C33" s="17">
        <f>TITRES_STAT!D36</f>
        <v>4.2004000000000001</v>
      </c>
      <c r="D33" s="17">
        <f>TITRES_STAT!E36</f>
        <v>0</v>
      </c>
      <c r="E33" s="2">
        <f t="shared" si="0"/>
        <v>-18413</v>
      </c>
      <c r="F33" s="17" t="str">
        <f t="shared" si="3"/>
        <v>BEARISH</v>
      </c>
      <c r="G33" s="17" t="str">
        <f t="shared" si="2"/>
        <v>STRONG</v>
      </c>
      <c r="H33" s="17" t="str">
        <f t="shared" si="1"/>
        <v>BEARISH DIVERGENCE</v>
      </c>
    </row>
    <row r="34" spans="1:8" ht="13.5" x14ac:dyDescent="0.25">
      <c r="A34" s="3">
        <f>TITRES_STAT!B37</f>
        <v>42053</v>
      </c>
      <c r="B34" s="17">
        <f>TITRES_STAT!C37</f>
        <v>4.55</v>
      </c>
      <c r="C34" s="17">
        <f>TITRES_STAT!D37</f>
        <v>4.0750000000000002</v>
      </c>
      <c r="D34" s="17">
        <f>TITRES_STAT!E37</f>
        <v>1450</v>
      </c>
      <c r="E34" s="2">
        <f t="shared" si="0"/>
        <v>-19863</v>
      </c>
      <c r="F34" s="17" t="str">
        <f t="shared" si="3"/>
        <v>BEARISH</v>
      </c>
      <c r="G34" s="17" t="str">
        <f t="shared" si="2"/>
        <v>STRONG</v>
      </c>
      <c r="H34" s="17" t="str">
        <f t="shared" si="1"/>
        <v>CONFIRMED BEARISH</v>
      </c>
    </row>
    <row r="35" spans="1:8" ht="13.5" x14ac:dyDescent="0.25">
      <c r="A35" s="3">
        <f>TITRES_STAT!B38</f>
        <v>42054</v>
      </c>
      <c r="B35" s="17">
        <f>TITRES_STAT!C38</f>
        <v>4.42</v>
      </c>
      <c r="C35" s="17">
        <f>TITRES_STAT!D38</f>
        <v>3.9586000000000001</v>
      </c>
      <c r="D35" s="17">
        <f>TITRES_STAT!E38</f>
        <v>1940</v>
      </c>
      <c r="E35" s="2">
        <f t="shared" si="0"/>
        <v>-21803</v>
      </c>
      <c r="F35" s="17" t="str">
        <f t="shared" si="3"/>
        <v>BEARISH</v>
      </c>
      <c r="G35" s="17" t="str">
        <f t="shared" si="2"/>
        <v>STRONG</v>
      </c>
      <c r="H35" s="17" t="str">
        <f t="shared" si="1"/>
        <v>CONFIRMED BEARISH</v>
      </c>
    </row>
    <row r="36" spans="1:8" ht="13.5" x14ac:dyDescent="0.25">
      <c r="A36" s="3">
        <f>TITRES_STAT!B39</f>
        <v>42055</v>
      </c>
      <c r="B36" s="17">
        <f>TITRES_STAT!C39</f>
        <v>4.42</v>
      </c>
      <c r="C36" s="17">
        <f>TITRES_STAT!D39</f>
        <v>3.9586000000000001</v>
      </c>
      <c r="D36" s="17">
        <f>TITRES_STAT!E39</f>
        <v>448</v>
      </c>
      <c r="E36" s="2">
        <f t="shared" si="0"/>
        <v>-21803</v>
      </c>
      <c r="F36" s="17" t="str">
        <f t="shared" si="3"/>
        <v>BEARISH</v>
      </c>
      <c r="G36" s="17" t="str">
        <f t="shared" si="2"/>
        <v>STRONG</v>
      </c>
      <c r="H36" s="17" t="str">
        <f t="shared" si="1"/>
        <v>CONFIRMED BEARISH</v>
      </c>
    </row>
    <row r="37" spans="1:8" ht="13.5" x14ac:dyDescent="0.25">
      <c r="A37" s="3">
        <f>TITRES_STAT!B40</f>
        <v>42058</v>
      </c>
      <c r="B37" s="17">
        <f>TITRES_STAT!C40</f>
        <v>4.3</v>
      </c>
      <c r="C37" s="17">
        <f>TITRES_STAT!D40</f>
        <v>3.8511000000000002</v>
      </c>
      <c r="D37" s="17">
        <f>TITRES_STAT!E40</f>
        <v>16790</v>
      </c>
      <c r="E37" s="2">
        <f t="shared" si="0"/>
        <v>-38593</v>
      </c>
      <c r="F37" s="17" t="str">
        <f t="shared" si="3"/>
        <v>BEARISH</v>
      </c>
      <c r="G37" s="17" t="str">
        <f t="shared" si="2"/>
        <v>STRONG</v>
      </c>
      <c r="H37" s="17" t="str">
        <f t="shared" si="1"/>
        <v>CONFIRMED BEARISH</v>
      </c>
    </row>
    <row r="38" spans="1:8" ht="13.5" x14ac:dyDescent="0.25">
      <c r="A38" s="3">
        <f>TITRES_STAT!B41</f>
        <v>42059</v>
      </c>
      <c r="B38" s="17">
        <f>TITRES_STAT!C41</f>
        <v>4.3</v>
      </c>
      <c r="C38" s="17">
        <f>TITRES_STAT!D41</f>
        <v>3.8511000000000002</v>
      </c>
      <c r="D38" s="17">
        <f>TITRES_STAT!E41</f>
        <v>3467</v>
      </c>
      <c r="E38" s="2">
        <f t="shared" si="0"/>
        <v>-38593</v>
      </c>
      <c r="F38" s="17" t="str">
        <f t="shared" si="3"/>
        <v>BEARISH</v>
      </c>
      <c r="G38" s="17" t="str">
        <f t="shared" si="2"/>
        <v>STRONG</v>
      </c>
      <c r="H38" s="17" t="str">
        <f t="shared" si="1"/>
        <v>CONFIRMED BEARISH</v>
      </c>
    </row>
    <row r="39" spans="1:8" ht="13.5" x14ac:dyDescent="0.25">
      <c r="A39" s="3">
        <f>TITRES_STAT!B42</f>
        <v>42060</v>
      </c>
      <c r="B39" s="17">
        <f>TITRES_STAT!C42</f>
        <v>4.3</v>
      </c>
      <c r="C39" s="17">
        <f>TITRES_STAT!D42</f>
        <v>3.8511000000000002</v>
      </c>
      <c r="D39" s="17">
        <f>TITRES_STAT!E42</f>
        <v>2151</v>
      </c>
      <c r="E39" s="2">
        <f t="shared" si="0"/>
        <v>-38593</v>
      </c>
      <c r="F39" s="17" t="str">
        <f t="shared" si="3"/>
        <v>BEARISH</v>
      </c>
      <c r="G39" s="17" t="str">
        <f t="shared" si="2"/>
        <v>STRONG</v>
      </c>
      <c r="H39" s="17" t="str">
        <f t="shared" si="1"/>
        <v>CONFIRMED BEARISH</v>
      </c>
    </row>
    <row r="40" spans="1:8" ht="13.5" x14ac:dyDescent="0.25">
      <c r="A40" s="3">
        <f>TITRES_STAT!B43</f>
        <v>42061</v>
      </c>
      <c r="B40" s="17">
        <f>TITRES_STAT!C43</f>
        <v>4.3499999999999996</v>
      </c>
      <c r="C40" s="17">
        <f>TITRES_STAT!D43</f>
        <v>3.8959000000000001</v>
      </c>
      <c r="D40" s="17">
        <f>TITRES_STAT!E43</f>
        <v>2339</v>
      </c>
      <c r="E40" s="2">
        <f t="shared" si="0"/>
        <v>-36254</v>
      </c>
      <c r="F40" s="17" t="str">
        <f t="shared" si="3"/>
        <v>BEARISH</v>
      </c>
      <c r="G40" s="17" t="str">
        <f t="shared" si="2"/>
        <v>STRONG</v>
      </c>
      <c r="H40" s="17" t="str">
        <f t="shared" si="1"/>
        <v>CONFIRMED BEARISH</v>
      </c>
    </row>
    <row r="41" spans="1:8" ht="13.5" x14ac:dyDescent="0.25">
      <c r="A41" s="3">
        <f>TITRES_STAT!B44</f>
        <v>42062</v>
      </c>
      <c r="B41" s="17">
        <f>TITRES_STAT!C44</f>
        <v>4.45</v>
      </c>
      <c r="C41" s="17">
        <f>TITRES_STAT!D44</f>
        <v>3.9853999999999998</v>
      </c>
      <c r="D41" s="17">
        <f>TITRES_STAT!E44</f>
        <v>1</v>
      </c>
      <c r="E41" s="2">
        <f t="shared" si="0"/>
        <v>-36253</v>
      </c>
      <c r="F41" s="17" t="str">
        <f t="shared" si="3"/>
        <v>BEARISH</v>
      </c>
      <c r="G41" s="17" t="str">
        <f t="shared" si="2"/>
        <v>STRONG</v>
      </c>
      <c r="H41" s="17" t="str">
        <f t="shared" si="1"/>
        <v>BEARISH DIVERGENCE</v>
      </c>
    </row>
    <row r="42" spans="1:8" ht="13.5" x14ac:dyDescent="0.25">
      <c r="A42" s="3">
        <f>TITRES_STAT!B45</f>
        <v>42065</v>
      </c>
      <c r="B42" s="17">
        <f>TITRES_STAT!C45</f>
        <v>4.3499999999999996</v>
      </c>
      <c r="C42" s="17">
        <f>TITRES_STAT!D45</f>
        <v>3.8959000000000001</v>
      </c>
      <c r="D42" s="17">
        <f>TITRES_STAT!E45</f>
        <v>1330</v>
      </c>
      <c r="E42" s="2">
        <f t="shared" si="0"/>
        <v>-37583</v>
      </c>
      <c r="F42" s="17" t="str">
        <f t="shared" si="3"/>
        <v>BULLISH</v>
      </c>
      <c r="G42" s="17" t="str">
        <f t="shared" si="2"/>
        <v>WEAK</v>
      </c>
      <c r="H42" s="17" t="str">
        <f t="shared" si="1"/>
        <v>CONFIRMED BULLISH</v>
      </c>
    </row>
    <row r="43" spans="1:8" ht="13.5" x14ac:dyDescent="0.25">
      <c r="A43" s="3">
        <f>TITRES_STAT!B46</f>
        <v>42066</v>
      </c>
      <c r="B43" s="17">
        <f>TITRES_STAT!C46</f>
        <v>4.3</v>
      </c>
      <c r="C43" s="17">
        <f>TITRES_STAT!D46</f>
        <v>3.8511000000000002</v>
      </c>
      <c r="D43" s="17">
        <f>TITRES_STAT!E46</f>
        <v>2761</v>
      </c>
      <c r="E43" s="2">
        <f t="shared" si="0"/>
        <v>-40344</v>
      </c>
      <c r="F43" s="17" t="str">
        <f t="shared" si="3"/>
        <v>BEARISH</v>
      </c>
      <c r="G43" s="17" t="str">
        <f t="shared" si="2"/>
        <v>STRONG</v>
      </c>
      <c r="H43" s="17" t="str">
        <f t="shared" si="1"/>
        <v>NEUTRAL</v>
      </c>
    </row>
    <row r="44" spans="1:8" ht="13.5" x14ac:dyDescent="0.25">
      <c r="A44" s="3">
        <f>TITRES_STAT!B47</f>
        <v>42067</v>
      </c>
      <c r="B44" s="17">
        <f>TITRES_STAT!C47</f>
        <v>4.34</v>
      </c>
      <c r="C44" s="17">
        <f>TITRES_STAT!D47</f>
        <v>3.8868999999999998</v>
      </c>
      <c r="D44" s="17">
        <f>TITRES_STAT!E47</f>
        <v>860</v>
      </c>
      <c r="E44" s="2">
        <f t="shared" si="0"/>
        <v>-39484</v>
      </c>
      <c r="F44" s="17" t="str">
        <f t="shared" si="3"/>
        <v>BEARISH</v>
      </c>
      <c r="G44" s="17" t="str">
        <f t="shared" si="2"/>
        <v>STRONG</v>
      </c>
      <c r="H44" s="17" t="str">
        <f t="shared" si="1"/>
        <v>BEARISH DIVERGENCE</v>
      </c>
    </row>
    <row r="45" spans="1:8" ht="13.5" x14ac:dyDescent="0.25">
      <c r="A45" s="3">
        <f>TITRES_STAT!B48</f>
        <v>42068</v>
      </c>
      <c r="B45" s="17">
        <f>TITRES_STAT!C48</f>
        <v>4.34</v>
      </c>
      <c r="C45" s="17">
        <f>TITRES_STAT!D48</f>
        <v>3.8868999999999998</v>
      </c>
      <c r="D45" s="17">
        <f>TITRES_STAT!E48</f>
        <v>359</v>
      </c>
      <c r="E45" s="2">
        <f t="shared" si="0"/>
        <v>-39484</v>
      </c>
      <c r="F45" s="17" t="str">
        <f t="shared" si="3"/>
        <v>BEARISH</v>
      </c>
      <c r="G45" s="17" t="str">
        <f t="shared" si="2"/>
        <v>STRONG</v>
      </c>
      <c r="H45" s="17" t="str">
        <f t="shared" si="1"/>
        <v>CONFIRMED BEARISH</v>
      </c>
    </row>
    <row r="46" spans="1:8" ht="13.5" x14ac:dyDescent="0.25">
      <c r="A46" s="3">
        <f>TITRES_STAT!B49</f>
        <v>42069</v>
      </c>
      <c r="B46" s="17">
        <f>TITRES_STAT!C49</f>
        <v>4.34</v>
      </c>
      <c r="C46" s="17">
        <f>TITRES_STAT!D49</f>
        <v>3.8868999999999998</v>
      </c>
      <c r="D46" s="17">
        <f>TITRES_STAT!E49</f>
        <v>0</v>
      </c>
      <c r="E46" s="2">
        <f t="shared" si="0"/>
        <v>-39484</v>
      </c>
      <c r="F46" s="17" t="str">
        <f t="shared" si="3"/>
        <v>BEARISH</v>
      </c>
      <c r="G46" s="17" t="str">
        <f t="shared" si="2"/>
        <v>STRONG</v>
      </c>
      <c r="H46" s="17" t="str">
        <f t="shared" si="1"/>
        <v>CONFIRMED BEARISH</v>
      </c>
    </row>
    <row r="47" spans="1:8" ht="13.5" x14ac:dyDescent="0.25">
      <c r="A47" s="3">
        <f>TITRES_STAT!B50</f>
        <v>42072</v>
      </c>
      <c r="B47" s="17">
        <f>TITRES_STAT!C50</f>
        <v>4.33</v>
      </c>
      <c r="C47" s="17">
        <f>TITRES_STAT!D50</f>
        <v>3.8778999999999999</v>
      </c>
      <c r="D47" s="17">
        <f>TITRES_STAT!E50</f>
        <v>292</v>
      </c>
      <c r="E47" s="2">
        <f t="shared" si="0"/>
        <v>-39776</v>
      </c>
      <c r="F47" s="17" t="str">
        <f t="shared" si="3"/>
        <v>BEARISH</v>
      </c>
      <c r="G47" s="17" t="str">
        <f t="shared" si="2"/>
        <v>STRONG</v>
      </c>
      <c r="H47" s="17" t="str">
        <f t="shared" si="1"/>
        <v>CONFIRMED BEARISH</v>
      </c>
    </row>
    <row r="48" spans="1:8" ht="13.5" x14ac:dyDescent="0.25">
      <c r="A48" s="3">
        <f>TITRES_STAT!B51</f>
        <v>42073</v>
      </c>
      <c r="B48" s="17">
        <f>TITRES_STAT!C51</f>
        <v>4.28</v>
      </c>
      <c r="C48" s="17">
        <f>TITRES_STAT!D51</f>
        <v>3.8332000000000002</v>
      </c>
      <c r="D48" s="17">
        <f>TITRES_STAT!E51</f>
        <v>3902</v>
      </c>
      <c r="E48" s="2">
        <f t="shared" si="0"/>
        <v>-43678</v>
      </c>
      <c r="F48" s="17" t="str">
        <f t="shared" si="3"/>
        <v>BEARISH</v>
      </c>
      <c r="G48" s="17" t="str">
        <f t="shared" si="2"/>
        <v>STRONG</v>
      </c>
      <c r="H48" s="17" t="str">
        <f t="shared" si="1"/>
        <v>CONFIRMED BEARISH</v>
      </c>
    </row>
    <row r="49" spans="1:8" ht="13.5" x14ac:dyDescent="0.25">
      <c r="A49" s="3">
        <f>TITRES_STAT!B52</f>
        <v>42074</v>
      </c>
      <c r="B49" s="17">
        <f>TITRES_STAT!C52</f>
        <v>4.3499999999999996</v>
      </c>
      <c r="C49" s="17">
        <f>TITRES_STAT!D52</f>
        <v>3.8959000000000001</v>
      </c>
      <c r="D49" s="17">
        <f>TITRES_STAT!E52</f>
        <v>1888</v>
      </c>
      <c r="E49" s="2">
        <f t="shared" si="0"/>
        <v>-41790</v>
      </c>
      <c r="F49" s="17" t="str">
        <f t="shared" si="3"/>
        <v>BEARISH</v>
      </c>
      <c r="G49" s="17" t="str">
        <f t="shared" si="2"/>
        <v>STRONG</v>
      </c>
      <c r="H49" s="17" t="str">
        <f t="shared" si="1"/>
        <v>BEARISH DIVERGENCE</v>
      </c>
    </row>
    <row r="50" spans="1:8" ht="13.5" x14ac:dyDescent="0.25">
      <c r="A50" s="3">
        <f>TITRES_STAT!B53</f>
        <v>42075</v>
      </c>
      <c r="B50" s="17">
        <f>TITRES_STAT!C53</f>
        <v>4.26</v>
      </c>
      <c r="C50" s="17">
        <f>TITRES_STAT!D53</f>
        <v>3.8153000000000001</v>
      </c>
      <c r="D50" s="17">
        <f>TITRES_STAT!E53</f>
        <v>300</v>
      </c>
      <c r="E50" s="2">
        <f t="shared" si="0"/>
        <v>-42090</v>
      </c>
      <c r="F50" s="17" t="str">
        <f t="shared" si="3"/>
        <v>BEARISH</v>
      </c>
      <c r="G50" s="17" t="str">
        <f t="shared" si="2"/>
        <v>STRONG</v>
      </c>
      <c r="H50" s="17" t="str">
        <f t="shared" si="1"/>
        <v>CONFIRMED BEARISH</v>
      </c>
    </row>
    <row r="51" spans="1:8" ht="13.5" x14ac:dyDescent="0.25">
      <c r="A51" s="3">
        <f>TITRES_STAT!B54</f>
        <v>42076</v>
      </c>
      <c r="B51" s="17">
        <f>TITRES_STAT!C54</f>
        <v>4.3</v>
      </c>
      <c r="C51" s="17">
        <f>TITRES_STAT!D54</f>
        <v>3.8511000000000002</v>
      </c>
      <c r="D51" s="17">
        <f>TITRES_STAT!E54</f>
        <v>315</v>
      </c>
      <c r="E51" s="2">
        <f t="shared" si="0"/>
        <v>-41775</v>
      </c>
      <c r="F51" s="17" t="str">
        <f t="shared" si="3"/>
        <v>BEARISH</v>
      </c>
      <c r="G51" s="17" t="str">
        <f t="shared" si="2"/>
        <v>STRONG</v>
      </c>
      <c r="H51" s="17" t="str">
        <f t="shared" si="1"/>
        <v>CONFIRMED BEARISH</v>
      </c>
    </row>
    <row r="52" spans="1:8" ht="13.5" x14ac:dyDescent="0.25">
      <c r="A52" s="3">
        <f>TITRES_STAT!B55</f>
        <v>42079</v>
      </c>
      <c r="B52" s="17">
        <f>TITRES_STAT!C55</f>
        <v>4.26</v>
      </c>
      <c r="C52" s="17">
        <f>TITRES_STAT!D55</f>
        <v>3.8153000000000001</v>
      </c>
      <c r="D52" s="17">
        <f>TITRES_STAT!E55</f>
        <v>1580</v>
      </c>
      <c r="E52" s="2">
        <f t="shared" si="0"/>
        <v>-43355</v>
      </c>
      <c r="F52" s="17" t="str">
        <f t="shared" si="3"/>
        <v>BEARISH</v>
      </c>
      <c r="G52" s="17" t="str">
        <f t="shared" si="2"/>
        <v>STRONG</v>
      </c>
      <c r="H52" s="17" t="str">
        <f t="shared" si="1"/>
        <v>CONFIRMED BEARISH</v>
      </c>
    </row>
    <row r="53" spans="1:8" ht="13.5" x14ac:dyDescent="0.25">
      <c r="A53" s="3">
        <f>TITRES_STAT!B56</f>
        <v>42080</v>
      </c>
      <c r="B53" s="17">
        <f>TITRES_STAT!C56</f>
        <v>4.25</v>
      </c>
      <c r="C53" s="17">
        <f>TITRES_STAT!D56</f>
        <v>3.8062999999999998</v>
      </c>
      <c r="D53" s="17">
        <f>TITRES_STAT!E56</f>
        <v>1025</v>
      </c>
      <c r="E53" s="2">
        <f t="shared" si="0"/>
        <v>-44380</v>
      </c>
      <c r="F53" s="17" t="str">
        <f t="shared" si="3"/>
        <v>BEARISH</v>
      </c>
      <c r="G53" s="17" t="str">
        <f t="shared" si="2"/>
        <v>NEUTRAL</v>
      </c>
      <c r="H53" s="17" t="str">
        <f t="shared" si="1"/>
        <v>CONFIRMED BEARISH</v>
      </c>
    </row>
    <row r="54" spans="1:8" ht="13.5" x14ac:dyDescent="0.25">
      <c r="A54" s="3">
        <f>TITRES_STAT!B57</f>
        <v>42081</v>
      </c>
      <c r="B54" s="17">
        <f>TITRES_STAT!C57</f>
        <v>4.25</v>
      </c>
      <c r="C54" s="17">
        <f>TITRES_STAT!D57</f>
        <v>3.8062999999999998</v>
      </c>
      <c r="D54" s="17">
        <f>TITRES_STAT!E57</f>
        <v>8955</v>
      </c>
      <c r="E54" s="2">
        <f t="shared" si="0"/>
        <v>-44380</v>
      </c>
      <c r="F54" s="17" t="str">
        <f t="shared" si="3"/>
        <v>BEARISH</v>
      </c>
      <c r="G54" s="17" t="str">
        <f t="shared" si="2"/>
        <v>STRONG</v>
      </c>
      <c r="H54" s="17" t="str">
        <f t="shared" si="1"/>
        <v>CONFIRMED BEARISH</v>
      </c>
    </row>
    <row r="55" spans="1:8" ht="13.5" x14ac:dyDescent="0.25">
      <c r="A55" s="3">
        <f>TITRES_STAT!B58</f>
        <v>42082</v>
      </c>
      <c r="B55" s="17">
        <f>TITRES_STAT!C58</f>
        <v>4.25</v>
      </c>
      <c r="C55" s="17">
        <f>TITRES_STAT!D58</f>
        <v>3.8062999999999998</v>
      </c>
      <c r="D55" s="17">
        <f>TITRES_STAT!E58</f>
        <v>0</v>
      </c>
      <c r="E55" s="2">
        <f t="shared" si="0"/>
        <v>-44380</v>
      </c>
      <c r="F55" s="17" t="str">
        <f t="shared" si="3"/>
        <v>BEARISH</v>
      </c>
      <c r="G55" s="17" t="str">
        <f t="shared" si="2"/>
        <v>STRONG</v>
      </c>
      <c r="H55" s="17" t="str">
        <f t="shared" si="1"/>
        <v>CONFIRMED BEARISH</v>
      </c>
    </row>
    <row r="56" spans="1:8" ht="13.5" x14ac:dyDescent="0.25">
      <c r="A56" s="3">
        <f>TITRES_STAT!B59</f>
        <v>42086</v>
      </c>
      <c r="B56" s="17">
        <f>TITRES_STAT!C59</f>
        <v>4.2</v>
      </c>
      <c r="C56" s="17">
        <f>TITRES_STAT!D59</f>
        <v>3.7614999999999998</v>
      </c>
      <c r="D56" s="17">
        <f>TITRES_STAT!E59</f>
        <v>1324</v>
      </c>
      <c r="E56" s="2">
        <f t="shared" si="0"/>
        <v>-45704</v>
      </c>
      <c r="F56" s="17" t="str">
        <f t="shared" si="3"/>
        <v>BEARISH</v>
      </c>
      <c r="G56" s="17" t="str">
        <f t="shared" si="2"/>
        <v>STRONG</v>
      </c>
      <c r="H56" s="17" t="str">
        <f t="shared" si="1"/>
        <v>CONFIRMED BEARISH</v>
      </c>
    </row>
    <row r="57" spans="1:8" ht="13.5" x14ac:dyDescent="0.25">
      <c r="A57" s="3">
        <f>TITRES_STAT!B60</f>
        <v>42087</v>
      </c>
      <c r="B57" s="17">
        <f>TITRES_STAT!C60</f>
        <v>4.1500000000000004</v>
      </c>
      <c r="C57" s="17">
        <f>TITRES_STAT!D60</f>
        <v>3.7166999999999999</v>
      </c>
      <c r="D57" s="17">
        <f>TITRES_STAT!E60</f>
        <v>2002</v>
      </c>
      <c r="E57" s="2">
        <f t="shared" si="0"/>
        <v>-47706</v>
      </c>
      <c r="F57" s="17" t="str">
        <f t="shared" si="3"/>
        <v>BEARISH</v>
      </c>
      <c r="G57" s="17" t="str">
        <f t="shared" si="2"/>
        <v>STRONG</v>
      </c>
      <c r="H57" s="17" t="str">
        <f t="shared" si="1"/>
        <v>CONFIRMED BEARISH</v>
      </c>
    </row>
    <row r="58" spans="1:8" ht="13.5" x14ac:dyDescent="0.25">
      <c r="A58" s="3">
        <f>TITRES_STAT!B61</f>
        <v>42088</v>
      </c>
      <c r="B58" s="17">
        <f>TITRES_STAT!C61</f>
        <v>4.1500000000000004</v>
      </c>
      <c r="C58" s="17">
        <f>TITRES_STAT!D61</f>
        <v>3.7166999999999999</v>
      </c>
      <c r="D58" s="17">
        <f>TITRES_STAT!E61</f>
        <v>0</v>
      </c>
      <c r="E58" s="2">
        <f t="shared" si="0"/>
        <v>-47706</v>
      </c>
      <c r="F58" s="17" t="str">
        <f t="shared" si="3"/>
        <v>BEARISH</v>
      </c>
      <c r="G58" s="17" t="str">
        <f t="shared" si="2"/>
        <v>STRONG</v>
      </c>
      <c r="H58" s="17" t="str">
        <f t="shared" si="1"/>
        <v>CONFIRMED BEARISH</v>
      </c>
    </row>
    <row r="59" spans="1:8" ht="13.5" x14ac:dyDescent="0.25">
      <c r="A59" s="3">
        <f>TITRES_STAT!B62</f>
        <v>42089</v>
      </c>
      <c r="B59" s="17">
        <f>TITRES_STAT!C62</f>
        <v>4.1500000000000004</v>
      </c>
      <c r="C59" s="17">
        <f>TITRES_STAT!D62</f>
        <v>3.7166999999999999</v>
      </c>
      <c r="D59" s="17">
        <f>TITRES_STAT!E62</f>
        <v>200</v>
      </c>
      <c r="E59" s="2">
        <f t="shared" si="0"/>
        <v>-47706</v>
      </c>
      <c r="F59" s="17" t="str">
        <f t="shared" si="3"/>
        <v>BEARISH</v>
      </c>
      <c r="G59" s="17" t="str">
        <f t="shared" si="2"/>
        <v>STRONG</v>
      </c>
      <c r="H59" s="17" t="str">
        <f t="shared" si="1"/>
        <v>CONFIRMED BEARISH</v>
      </c>
    </row>
    <row r="60" spans="1:8" ht="13.5" x14ac:dyDescent="0.25">
      <c r="A60" s="3">
        <f>TITRES_STAT!B63</f>
        <v>42090</v>
      </c>
      <c r="B60" s="17">
        <f>TITRES_STAT!C63</f>
        <v>4.1500000000000004</v>
      </c>
      <c r="C60" s="17">
        <f>TITRES_STAT!D63</f>
        <v>3.7166999999999999</v>
      </c>
      <c r="D60" s="17">
        <f>TITRES_STAT!E63</f>
        <v>193</v>
      </c>
      <c r="E60" s="2">
        <f t="shared" si="0"/>
        <v>-47706</v>
      </c>
      <c r="F60" s="17" t="str">
        <f t="shared" si="3"/>
        <v>BEARISH</v>
      </c>
      <c r="G60" s="17" t="str">
        <f t="shared" si="2"/>
        <v>STRONG</v>
      </c>
      <c r="H60" s="17" t="str">
        <f t="shared" si="1"/>
        <v>CONFIRMED BEARISH</v>
      </c>
    </row>
    <row r="61" spans="1:8" ht="13.5" x14ac:dyDescent="0.25">
      <c r="A61" s="3">
        <f>TITRES_STAT!B64</f>
        <v>42093</v>
      </c>
      <c r="B61" s="17">
        <f>TITRES_STAT!C64</f>
        <v>4.3</v>
      </c>
      <c r="C61" s="17">
        <f>TITRES_STAT!D64</f>
        <v>3.8511000000000002</v>
      </c>
      <c r="D61" s="17">
        <f>TITRES_STAT!E64</f>
        <v>100</v>
      </c>
      <c r="E61" s="2">
        <f t="shared" si="0"/>
        <v>-47606</v>
      </c>
      <c r="F61" s="17" t="str">
        <f t="shared" si="3"/>
        <v>BEARISH</v>
      </c>
      <c r="G61" s="17" t="str">
        <f t="shared" si="2"/>
        <v>STRONG</v>
      </c>
      <c r="H61" s="17" t="str">
        <f t="shared" si="1"/>
        <v>BEARISH DIVERGENCE</v>
      </c>
    </row>
    <row r="62" spans="1:8" ht="13.5" x14ac:dyDescent="0.25">
      <c r="A62" s="3">
        <f>TITRES_STAT!B65</f>
        <v>42094</v>
      </c>
      <c r="B62" s="17">
        <f>TITRES_STAT!C65</f>
        <v>4.3</v>
      </c>
      <c r="C62" s="17">
        <f>TITRES_STAT!D65</f>
        <v>3.8511000000000002</v>
      </c>
      <c r="D62" s="17">
        <f>TITRES_STAT!E65</f>
        <v>0</v>
      </c>
      <c r="E62" s="2">
        <f t="shared" si="0"/>
        <v>-47606</v>
      </c>
      <c r="F62" s="17" t="str">
        <f t="shared" si="3"/>
        <v>BULLISH</v>
      </c>
      <c r="G62" s="17" t="str">
        <f t="shared" si="2"/>
        <v>NEUTRAL</v>
      </c>
      <c r="H62" s="17" t="str">
        <f t="shared" si="1"/>
        <v>CONFIRMED BULLISH</v>
      </c>
    </row>
    <row r="63" spans="1:8" ht="13.5" x14ac:dyDescent="0.25">
      <c r="A63" s="3">
        <f>TITRES_STAT!B66</f>
        <v>42095</v>
      </c>
      <c r="B63" s="17">
        <f>TITRES_STAT!C66</f>
        <v>4.22</v>
      </c>
      <c r="C63" s="17">
        <f>TITRES_STAT!D66</f>
        <v>3.7793999999999999</v>
      </c>
      <c r="D63" s="17">
        <f>TITRES_STAT!E66</f>
        <v>25</v>
      </c>
      <c r="E63" s="2">
        <f t="shared" si="0"/>
        <v>-47631</v>
      </c>
      <c r="F63" s="17" t="str">
        <f t="shared" si="3"/>
        <v>BULLISH</v>
      </c>
      <c r="G63" s="17" t="str">
        <f t="shared" si="2"/>
        <v>NEUTRAL</v>
      </c>
      <c r="H63" s="17" t="str">
        <f t="shared" si="1"/>
        <v>CONFIRMED BULLISH</v>
      </c>
    </row>
    <row r="64" spans="1:8" ht="13.5" x14ac:dyDescent="0.25">
      <c r="A64" s="3">
        <f>TITRES_STAT!B67</f>
        <v>42096</v>
      </c>
      <c r="B64" s="17">
        <f>TITRES_STAT!C67</f>
        <v>4.2</v>
      </c>
      <c r="C64" s="17">
        <f>TITRES_STAT!D67</f>
        <v>3.7614999999999998</v>
      </c>
      <c r="D64" s="17">
        <f>TITRES_STAT!E67</f>
        <v>890</v>
      </c>
      <c r="E64" s="2">
        <f t="shared" si="0"/>
        <v>-48521</v>
      </c>
      <c r="F64" s="17" t="str">
        <f t="shared" si="3"/>
        <v>BEARISH</v>
      </c>
      <c r="G64" s="17" t="str">
        <f t="shared" si="2"/>
        <v>NEUTRAL</v>
      </c>
      <c r="H64" s="17" t="str">
        <f t="shared" si="1"/>
        <v>BEARISH DIVERGENCE</v>
      </c>
    </row>
    <row r="65" spans="1:8" ht="13.5" x14ac:dyDescent="0.25">
      <c r="A65" s="3">
        <f>TITRES_STAT!B68</f>
        <v>42097</v>
      </c>
      <c r="B65" s="17">
        <f>TITRES_STAT!C68</f>
        <v>4.21</v>
      </c>
      <c r="C65" s="17">
        <f>TITRES_STAT!D68</f>
        <v>3.7705000000000002</v>
      </c>
      <c r="D65" s="17">
        <f>TITRES_STAT!E68</f>
        <v>772</v>
      </c>
      <c r="E65" s="2">
        <f t="shared" si="0"/>
        <v>-47749</v>
      </c>
      <c r="F65" s="17" t="str">
        <f t="shared" si="3"/>
        <v>BEARISH</v>
      </c>
      <c r="G65" s="17" t="str">
        <f t="shared" si="2"/>
        <v>NEUTRAL</v>
      </c>
      <c r="H65" s="17" t="str">
        <f t="shared" si="1"/>
        <v>BEARISH DIVERGENCE</v>
      </c>
    </row>
    <row r="66" spans="1:8" ht="13.5" x14ac:dyDescent="0.25">
      <c r="A66" s="3">
        <f>TITRES_STAT!B69</f>
        <v>42100</v>
      </c>
      <c r="B66" s="17">
        <f>TITRES_STAT!C69</f>
        <v>4.3</v>
      </c>
      <c r="C66" s="17">
        <f>TITRES_STAT!D69</f>
        <v>3.8511000000000002</v>
      </c>
      <c r="D66" s="17">
        <f>TITRES_STAT!E69</f>
        <v>500</v>
      </c>
      <c r="E66" s="2">
        <f t="shared" si="0"/>
        <v>-47249</v>
      </c>
      <c r="F66" s="17" t="str">
        <f t="shared" si="3"/>
        <v>BULLISH</v>
      </c>
      <c r="G66" s="17" t="str">
        <f t="shared" si="2"/>
        <v>NEUTRAL</v>
      </c>
      <c r="H66" s="17" t="str">
        <f t="shared" si="1"/>
        <v>NEUTRAL</v>
      </c>
    </row>
    <row r="67" spans="1:8" ht="13.5" x14ac:dyDescent="0.25">
      <c r="A67" s="3">
        <f>TITRES_STAT!B70</f>
        <v>42101</v>
      </c>
      <c r="B67" s="17">
        <f>TITRES_STAT!C70</f>
        <v>4.49</v>
      </c>
      <c r="C67" s="17">
        <f>TITRES_STAT!D70</f>
        <v>4.0212000000000003</v>
      </c>
      <c r="D67" s="17">
        <f>TITRES_STAT!E70</f>
        <v>3752</v>
      </c>
      <c r="E67" s="2">
        <f t="shared" si="0"/>
        <v>-43497</v>
      </c>
      <c r="F67" s="17" t="str">
        <f t="shared" si="3"/>
        <v>BULLISH</v>
      </c>
      <c r="G67" s="17" t="str">
        <f t="shared" si="2"/>
        <v>WEAK</v>
      </c>
      <c r="H67" s="17" t="str">
        <f t="shared" si="1"/>
        <v>CONFIRMED BULLISH</v>
      </c>
    </row>
    <row r="68" spans="1:8" ht="13.5" x14ac:dyDescent="0.25">
      <c r="A68" s="3">
        <f>TITRES_STAT!B71</f>
        <v>42102</v>
      </c>
      <c r="B68" s="17">
        <f>TITRES_STAT!C71</f>
        <v>4.75</v>
      </c>
      <c r="C68" s="17">
        <f>TITRES_STAT!D71</f>
        <v>4.2541000000000002</v>
      </c>
      <c r="D68" s="17">
        <f>TITRES_STAT!E71</f>
        <v>9417</v>
      </c>
      <c r="E68" s="2">
        <f t="shared" ref="E68:E131" si="4">IF(B68&gt;B67, E67+D68, IF(B68&lt;B67, E67-D68, E67))</f>
        <v>-34080</v>
      </c>
      <c r="F68" s="17" t="str">
        <f t="shared" si="3"/>
        <v>BULLISH</v>
      </c>
      <c r="G68" s="17" t="str">
        <f t="shared" si="2"/>
        <v>WEAK</v>
      </c>
      <c r="H68" s="17" t="str">
        <f t="shared" si="1"/>
        <v>CONFIRMED BULLISH</v>
      </c>
    </row>
    <row r="69" spans="1:8" ht="13.5" x14ac:dyDescent="0.25">
      <c r="A69" s="3">
        <f>TITRES_STAT!B72</f>
        <v>42104</v>
      </c>
      <c r="B69" s="17">
        <f>TITRES_STAT!C72</f>
        <v>4.7300000000000004</v>
      </c>
      <c r="C69" s="17">
        <f>TITRES_STAT!D72</f>
        <v>4.2362000000000002</v>
      </c>
      <c r="D69" s="17">
        <f>TITRES_STAT!E72</f>
        <v>4975</v>
      </c>
      <c r="E69" s="2">
        <f t="shared" si="4"/>
        <v>-39055</v>
      </c>
      <c r="F69" s="17" t="str">
        <f t="shared" si="3"/>
        <v>BULLISH</v>
      </c>
      <c r="G69" s="17" t="str">
        <f t="shared" si="2"/>
        <v>WEAK</v>
      </c>
      <c r="H69" s="17" t="str">
        <f t="shared" si="1"/>
        <v>CONFIRMED BULLISH</v>
      </c>
    </row>
    <row r="70" spans="1:8" ht="13.5" x14ac:dyDescent="0.25">
      <c r="A70" s="3">
        <f>TITRES_STAT!B73</f>
        <v>42107</v>
      </c>
      <c r="B70" s="17">
        <f>TITRES_STAT!C73</f>
        <v>4.5999999999999996</v>
      </c>
      <c r="C70" s="17">
        <f>TITRES_STAT!D73</f>
        <v>4.1197999999999997</v>
      </c>
      <c r="D70" s="17">
        <f>TITRES_STAT!E73</f>
        <v>1834</v>
      </c>
      <c r="E70" s="2">
        <f t="shared" si="4"/>
        <v>-40889</v>
      </c>
      <c r="F70" s="17" t="str">
        <f t="shared" si="3"/>
        <v>BULLISH</v>
      </c>
      <c r="G70" s="17" t="str">
        <f t="shared" si="2"/>
        <v>WEAK</v>
      </c>
      <c r="H70" s="17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CONFIRMED BULLISH</v>
      </c>
    </row>
    <row r="71" spans="1:8" ht="13.5" x14ac:dyDescent="0.25">
      <c r="A71" s="3">
        <f>TITRES_STAT!B74</f>
        <v>42108</v>
      </c>
      <c r="B71" s="17">
        <f>TITRES_STAT!C74</f>
        <v>4.5</v>
      </c>
      <c r="C71" s="17">
        <f>TITRES_STAT!D74</f>
        <v>4.0301999999999998</v>
      </c>
      <c r="D71" s="17">
        <f>TITRES_STAT!E74</f>
        <v>1220</v>
      </c>
      <c r="E71" s="2">
        <f t="shared" si="4"/>
        <v>-42109</v>
      </c>
      <c r="F71" s="17" t="str">
        <f t="shared" si="3"/>
        <v>BULLISH</v>
      </c>
      <c r="G71" s="17" t="str">
        <f t="shared" ref="G71:G134" si="6">IF((E71-E66)/E66 &gt; 0.02, "STRONG",
 IF((E71-E66)/E66 &lt; -0.02, "WEAK", "NEUTRAL"))</f>
        <v>WEAK</v>
      </c>
      <c r="H71" s="17" t="str">
        <f t="shared" si="5"/>
        <v>CONFIRMED BULLISH</v>
      </c>
    </row>
    <row r="72" spans="1:8" ht="13.5" x14ac:dyDescent="0.25">
      <c r="A72" s="3">
        <f>TITRES_STAT!B75</f>
        <v>42109</v>
      </c>
      <c r="B72" s="17">
        <f>TITRES_STAT!C75</f>
        <v>4.5999999999999996</v>
      </c>
      <c r="C72" s="17">
        <f>TITRES_STAT!D75</f>
        <v>4.1197999999999997</v>
      </c>
      <c r="D72" s="17">
        <f>TITRES_STAT!E75</f>
        <v>1187</v>
      </c>
      <c r="E72" s="2">
        <f t="shared" si="4"/>
        <v>-40922</v>
      </c>
      <c r="F72" s="17" t="str">
        <f t="shared" ref="F72:F135" si="7">IF(E72&gt;E67,"BULLISH",IF(E72&lt;E67,"BEARISH","NEUTRAL"))</f>
        <v>BULLISH</v>
      </c>
      <c r="G72" s="17" t="str">
        <f t="shared" si="6"/>
        <v>WEAK</v>
      </c>
      <c r="H72" s="17" t="str">
        <f t="shared" si="5"/>
        <v>CONFIRMED BULLISH</v>
      </c>
    </row>
    <row r="73" spans="1:8" ht="13.5" x14ac:dyDescent="0.25">
      <c r="A73" s="3">
        <f>TITRES_STAT!B76</f>
        <v>42110</v>
      </c>
      <c r="B73" s="17">
        <f>TITRES_STAT!C76</f>
        <v>4.5999999999999996</v>
      </c>
      <c r="C73" s="17">
        <f>TITRES_STAT!D76</f>
        <v>4.1197999999999997</v>
      </c>
      <c r="D73" s="17">
        <f>TITRES_STAT!E76</f>
        <v>140</v>
      </c>
      <c r="E73" s="2">
        <f t="shared" si="4"/>
        <v>-40922</v>
      </c>
      <c r="F73" s="17" t="str">
        <f t="shared" si="7"/>
        <v>BEARISH</v>
      </c>
      <c r="G73" s="17" t="str">
        <f t="shared" si="6"/>
        <v>STRONG</v>
      </c>
      <c r="H73" s="17" t="str">
        <f t="shared" si="5"/>
        <v>CONFIRMED BEARISH</v>
      </c>
    </row>
    <row r="74" spans="1:8" ht="13.5" x14ac:dyDescent="0.25">
      <c r="A74" s="3">
        <f>TITRES_STAT!B77</f>
        <v>42111</v>
      </c>
      <c r="B74" s="17">
        <f>TITRES_STAT!C77</f>
        <v>4.6100000000000003</v>
      </c>
      <c r="C74" s="17">
        <f>TITRES_STAT!D77</f>
        <v>4.1287000000000003</v>
      </c>
      <c r="D74" s="17">
        <f>TITRES_STAT!E77</f>
        <v>790</v>
      </c>
      <c r="E74" s="2">
        <f t="shared" si="4"/>
        <v>-40132</v>
      </c>
      <c r="F74" s="17" t="str">
        <f t="shared" si="7"/>
        <v>BEARISH</v>
      </c>
      <c r="G74" s="17" t="str">
        <f t="shared" si="6"/>
        <v>STRONG</v>
      </c>
      <c r="H74" s="17" t="str">
        <f t="shared" si="5"/>
        <v>CONFIRMED BEARISH</v>
      </c>
    </row>
    <row r="75" spans="1:8" ht="13.5" x14ac:dyDescent="0.25">
      <c r="A75" s="3">
        <f>TITRES_STAT!B78</f>
        <v>42114</v>
      </c>
      <c r="B75" s="17">
        <f>TITRES_STAT!C78</f>
        <v>4.6100000000000003</v>
      </c>
      <c r="C75" s="17">
        <f>TITRES_STAT!D78</f>
        <v>4.1287000000000003</v>
      </c>
      <c r="D75" s="17">
        <f>TITRES_STAT!E78</f>
        <v>0</v>
      </c>
      <c r="E75" s="2">
        <f t="shared" si="4"/>
        <v>-40132</v>
      </c>
      <c r="F75" s="17" t="str">
        <f t="shared" si="7"/>
        <v>BULLISH</v>
      </c>
      <c r="G75" s="17" t="str">
        <f t="shared" si="6"/>
        <v>NEUTRAL</v>
      </c>
      <c r="H75" s="17" t="str">
        <f t="shared" si="5"/>
        <v>CONFIRMED BULLISH</v>
      </c>
    </row>
    <row r="76" spans="1:8" ht="13.5" x14ac:dyDescent="0.25">
      <c r="A76" s="3">
        <f>TITRES_STAT!B79</f>
        <v>42115</v>
      </c>
      <c r="B76" s="17">
        <f>TITRES_STAT!C79</f>
        <v>4.75</v>
      </c>
      <c r="C76" s="17">
        <f>TITRES_STAT!D79</f>
        <v>4.2541000000000002</v>
      </c>
      <c r="D76" s="17">
        <f>TITRES_STAT!E79</f>
        <v>710</v>
      </c>
      <c r="E76" s="2">
        <f t="shared" si="4"/>
        <v>-39422</v>
      </c>
      <c r="F76" s="17" t="str">
        <f t="shared" si="7"/>
        <v>BULLISH</v>
      </c>
      <c r="G76" s="17" t="str">
        <f t="shared" si="6"/>
        <v>WEAK</v>
      </c>
      <c r="H76" s="17" t="str">
        <f t="shared" si="5"/>
        <v>CONFIRMED BULLISH</v>
      </c>
    </row>
    <row r="77" spans="1:8" ht="13.5" x14ac:dyDescent="0.25">
      <c r="A77" s="3">
        <f>TITRES_STAT!B80</f>
        <v>42116</v>
      </c>
      <c r="B77" s="17">
        <f>TITRES_STAT!C80</f>
        <v>4.8899999999999997</v>
      </c>
      <c r="C77" s="17">
        <f>TITRES_STAT!D80</f>
        <v>4.3795000000000002</v>
      </c>
      <c r="D77" s="17">
        <f>TITRES_STAT!E80</f>
        <v>2197</v>
      </c>
      <c r="E77" s="2">
        <f t="shared" si="4"/>
        <v>-37225</v>
      </c>
      <c r="F77" s="17" t="str">
        <f t="shared" si="7"/>
        <v>BULLISH</v>
      </c>
      <c r="G77" s="17" t="str">
        <f t="shared" si="6"/>
        <v>WEAK</v>
      </c>
      <c r="H77" s="17" t="str">
        <f t="shared" si="5"/>
        <v>CONFIRMED BULLISH</v>
      </c>
    </row>
    <row r="78" spans="1:8" ht="13.5" x14ac:dyDescent="0.25">
      <c r="A78" s="3">
        <f>TITRES_STAT!B81</f>
        <v>42117</v>
      </c>
      <c r="B78" s="17">
        <f>TITRES_STAT!C81</f>
        <v>4.8499999999999996</v>
      </c>
      <c r="C78" s="17">
        <f>TITRES_STAT!D81</f>
        <v>4.3437000000000001</v>
      </c>
      <c r="D78" s="17">
        <f>TITRES_STAT!E81</f>
        <v>4764</v>
      </c>
      <c r="E78" s="2">
        <f t="shared" si="4"/>
        <v>-41989</v>
      </c>
      <c r="F78" s="17" t="str">
        <f t="shared" si="7"/>
        <v>BEARISH</v>
      </c>
      <c r="G78" s="17" t="str">
        <f t="shared" si="6"/>
        <v>STRONG</v>
      </c>
      <c r="H78" s="17" t="str">
        <f t="shared" si="5"/>
        <v>BEARISH DIVERGENCE</v>
      </c>
    </row>
    <row r="79" spans="1:8" ht="13.5" x14ac:dyDescent="0.25">
      <c r="A79" s="3">
        <f>TITRES_STAT!B82</f>
        <v>42118</v>
      </c>
      <c r="B79" s="17">
        <f>TITRES_STAT!C82</f>
        <v>5</v>
      </c>
      <c r="C79" s="17">
        <f>TITRES_STAT!D82</f>
        <v>4.4779999999999998</v>
      </c>
      <c r="D79" s="17">
        <f>TITRES_STAT!E82</f>
        <v>108202</v>
      </c>
      <c r="E79" s="2">
        <f t="shared" si="4"/>
        <v>66213</v>
      </c>
      <c r="F79" s="17" t="str">
        <f t="shared" si="7"/>
        <v>BULLISH</v>
      </c>
      <c r="G79" s="17" t="str">
        <f t="shared" si="6"/>
        <v>WEAK</v>
      </c>
      <c r="H79" s="17" t="str">
        <f t="shared" si="5"/>
        <v>CONFIRMED BULLISH</v>
      </c>
    </row>
    <row r="80" spans="1:8" ht="13.5" x14ac:dyDescent="0.25">
      <c r="A80" s="3">
        <f>TITRES_STAT!B83</f>
        <v>42121</v>
      </c>
      <c r="B80" s="17">
        <f>TITRES_STAT!C83</f>
        <v>5.3</v>
      </c>
      <c r="C80" s="17">
        <f>TITRES_STAT!D83</f>
        <v>4.7466999999999997</v>
      </c>
      <c r="D80" s="17">
        <f>TITRES_STAT!E83</f>
        <v>90661</v>
      </c>
      <c r="E80" s="2">
        <f t="shared" si="4"/>
        <v>156874</v>
      </c>
      <c r="F80" s="17" t="str">
        <f t="shared" si="7"/>
        <v>BULLISH</v>
      </c>
      <c r="G80" s="17" t="str">
        <f t="shared" si="6"/>
        <v>WEAK</v>
      </c>
      <c r="H80" s="17" t="str">
        <f t="shared" si="5"/>
        <v>CONFIRMED BULLISH</v>
      </c>
    </row>
    <row r="81" spans="1:8" ht="13.5" x14ac:dyDescent="0.25">
      <c r="A81" s="3">
        <f>TITRES_STAT!B84</f>
        <v>42122</v>
      </c>
      <c r="B81" s="17">
        <f>TITRES_STAT!C84</f>
        <v>5.62</v>
      </c>
      <c r="C81" s="17">
        <f>TITRES_STAT!D84</f>
        <v>5.0332999999999997</v>
      </c>
      <c r="D81" s="17">
        <f>TITRES_STAT!E84</f>
        <v>17262</v>
      </c>
      <c r="E81" s="2">
        <f t="shared" si="4"/>
        <v>174136</v>
      </c>
      <c r="F81" s="17" t="str">
        <f t="shared" si="7"/>
        <v>BULLISH</v>
      </c>
      <c r="G81" s="17" t="str">
        <f t="shared" si="6"/>
        <v>WEAK</v>
      </c>
      <c r="H81" s="17" t="str">
        <f t="shared" si="5"/>
        <v>CONFIRMED BULLISH</v>
      </c>
    </row>
    <row r="82" spans="1:8" ht="13.5" x14ac:dyDescent="0.25">
      <c r="A82" s="3">
        <f>TITRES_STAT!B85</f>
        <v>42123</v>
      </c>
      <c r="B82" s="17">
        <f>TITRES_STAT!C85</f>
        <v>5.87</v>
      </c>
      <c r="C82" s="17">
        <f>TITRES_STAT!D85</f>
        <v>5.2572000000000001</v>
      </c>
      <c r="D82" s="17">
        <f>TITRES_STAT!E85</f>
        <v>0</v>
      </c>
      <c r="E82" s="2">
        <f t="shared" si="4"/>
        <v>174136</v>
      </c>
      <c r="F82" s="17" t="str">
        <f t="shared" si="7"/>
        <v>BULLISH</v>
      </c>
      <c r="G82" s="17" t="str">
        <f t="shared" si="6"/>
        <v>WEAK</v>
      </c>
      <c r="H82" s="17" t="str">
        <f t="shared" si="5"/>
        <v>CONFIRMED BULLISH</v>
      </c>
    </row>
    <row r="83" spans="1:8" ht="13.5" x14ac:dyDescent="0.25">
      <c r="A83" s="3">
        <f>TITRES_STAT!B86</f>
        <v>42124</v>
      </c>
      <c r="B83" s="17">
        <f>TITRES_STAT!C86</f>
        <v>5.73</v>
      </c>
      <c r="C83" s="17">
        <f>TITRES_STAT!D86</f>
        <v>5.1318000000000001</v>
      </c>
      <c r="D83" s="17">
        <f>TITRES_STAT!E86</f>
        <v>95762</v>
      </c>
      <c r="E83" s="2">
        <f t="shared" si="4"/>
        <v>78374</v>
      </c>
      <c r="F83" s="17" t="str">
        <f t="shared" si="7"/>
        <v>BULLISH</v>
      </c>
      <c r="G83" s="17" t="str">
        <f t="shared" si="6"/>
        <v>WEAK</v>
      </c>
      <c r="H83" s="17" t="str">
        <f t="shared" si="5"/>
        <v>CONFIRMED BULLISH</v>
      </c>
    </row>
    <row r="84" spans="1:8" ht="13.5" x14ac:dyDescent="0.25">
      <c r="A84" s="3">
        <f>TITRES_STAT!B87</f>
        <v>42128</v>
      </c>
      <c r="B84" s="17">
        <f>TITRES_STAT!C87</f>
        <v>5.89</v>
      </c>
      <c r="C84" s="17">
        <f>TITRES_STAT!D87</f>
        <v>5.2751000000000001</v>
      </c>
      <c r="D84" s="17">
        <f>TITRES_STAT!E87</f>
        <v>11352</v>
      </c>
      <c r="E84" s="2">
        <f t="shared" si="4"/>
        <v>89726</v>
      </c>
      <c r="F84" s="17" t="str">
        <f t="shared" si="7"/>
        <v>BULLISH</v>
      </c>
      <c r="G84" s="17" t="str">
        <f t="shared" si="6"/>
        <v>STRONG</v>
      </c>
      <c r="H84" s="17" t="str">
        <f t="shared" si="5"/>
        <v>CONFIRMED BULLISH</v>
      </c>
    </row>
    <row r="85" spans="1:8" ht="13.5" x14ac:dyDescent="0.25">
      <c r="A85" s="3">
        <f>TITRES_STAT!B88</f>
        <v>42129</v>
      </c>
      <c r="B85" s="17">
        <f>TITRES_STAT!C88</f>
        <v>6.19</v>
      </c>
      <c r="C85" s="17">
        <f>TITRES_STAT!D88</f>
        <v>5.5438000000000001</v>
      </c>
      <c r="D85" s="17">
        <f>TITRES_STAT!E88</f>
        <v>29458</v>
      </c>
      <c r="E85" s="2">
        <f t="shared" si="4"/>
        <v>119184</v>
      </c>
      <c r="F85" s="17" t="str">
        <f t="shared" si="7"/>
        <v>BEARISH</v>
      </c>
      <c r="G85" s="17" t="str">
        <f t="shared" si="6"/>
        <v>WEAK</v>
      </c>
      <c r="H85" s="17" t="str">
        <f t="shared" si="5"/>
        <v>BEARISH DIVERGENCE</v>
      </c>
    </row>
    <row r="86" spans="1:8" ht="13.5" x14ac:dyDescent="0.25">
      <c r="A86" s="3">
        <f>TITRES_STAT!B89</f>
        <v>42130</v>
      </c>
      <c r="B86" s="17">
        <f>TITRES_STAT!C89</f>
        <v>6.56</v>
      </c>
      <c r="C86" s="17">
        <f>TITRES_STAT!D89</f>
        <v>5.8750999999999998</v>
      </c>
      <c r="D86" s="17">
        <f>TITRES_STAT!E89</f>
        <v>28817</v>
      </c>
      <c r="E86" s="2">
        <f t="shared" si="4"/>
        <v>148001</v>
      </c>
      <c r="F86" s="17" t="str">
        <f t="shared" si="7"/>
        <v>BEARISH</v>
      </c>
      <c r="G86" s="17" t="str">
        <f t="shared" si="6"/>
        <v>WEAK</v>
      </c>
      <c r="H86" s="17" t="str">
        <f t="shared" si="5"/>
        <v>BEARISH DIVERGENCE</v>
      </c>
    </row>
    <row r="87" spans="1:8" ht="13.5" x14ac:dyDescent="0.25">
      <c r="A87" s="3">
        <f>TITRES_STAT!B90</f>
        <v>42131</v>
      </c>
      <c r="B87" s="17">
        <f>TITRES_STAT!C90</f>
        <v>6.95</v>
      </c>
      <c r="C87" s="17">
        <f>TITRES_STAT!D90</f>
        <v>6.2244000000000002</v>
      </c>
      <c r="D87" s="17">
        <f>TITRES_STAT!E90</f>
        <v>36040</v>
      </c>
      <c r="E87" s="2">
        <f t="shared" si="4"/>
        <v>184041</v>
      </c>
      <c r="F87" s="17" t="str">
        <f t="shared" si="7"/>
        <v>BULLISH</v>
      </c>
      <c r="G87" s="17" t="str">
        <f t="shared" si="6"/>
        <v>STRONG</v>
      </c>
      <c r="H87" s="17" t="str">
        <f t="shared" si="5"/>
        <v>CONFIRMED BULLISH</v>
      </c>
    </row>
    <row r="88" spans="1:8" ht="13.5" x14ac:dyDescent="0.25">
      <c r="A88" s="3">
        <f>TITRES_STAT!B91</f>
        <v>42132</v>
      </c>
      <c r="B88" s="17">
        <f>TITRES_STAT!C91</f>
        <v>6.81</v>
      </c>
      <c r="C88" s="17">
        <f>TITRES_STAT!D91</f>
        <v>6.0990000000000002</v>
      </c>
      <c r="D88" s="17">
        <f>TITRES_STAT!E91</f>
        <v>79952</v>
      </c>
      <c r="E88" s="2">
        <f t="shared" si="4"/>
        <v>104089</v>
      </c>
      <c r="F88" s="17" t="str">
        <f t="shared" si="7"/>
        <v>BULLISH</v>
      </c>
      <c r="G88" s="17" t="str">
        <f t="shared" si="6"/>
        <v>STRONG</v>
      </c>
      <c r="H88" s="17" t="str">
        <f t="shared" si="5"/>
        <v>CONFIRMED BULLISH</v>
      </c>
    </row>
    <row r="89" spans="1:8" ht="13.5" x14ac:dyDescent="0.25">
      <c r="A89" s="3">
        <f>TITRES_STAT!B92</f>
        <v>42135</v>
      </c>
      <c r="B89" s="17">
        <f>TITRES_STAT!C92</f>
        <v>6.57</v>
      </c>
      <c r="C89" s="17">
        <f>TITRES_STAT!D92</f>
        <v>5.8841000000000001</v>
      </c>
      <c r="D89" s="17">
        <f>TITRES_STAT!E92</f>
        <v>15545</v>
      </c>
      <c r="E89" s="2">
        <f t="shared" si="4"/>
        <v>88544</v>
      </c>
      <c r="F89" s="17" t="str">
        <f t="shared" si="7"/>
        <v>BEARISH</v>
      </c>
      <c r="G89" s="17" t="str">
        <f t="shared" si="6"/>
        <v>NEUTRAL</v>
      </c>
      <c r="H89" s="17" t="str">
        <f t="shared" si="5"/>
        <v>BEARISH DIVERGENCE</v>
      </c>
    </row>
    <row r="90" spans="1:8" ht="13.5" x14ac:dyDescent="0.25">
      <c r="A90" s="3">
        <f>TITRES_STAT!B93</f>
        <v>42136</v>
      </c>
      <c r="B90" s="17">
        <f>TITRES_STAT!C93</f>
        <v>6.97</v>
      </c>
      <c r="C90" s="17">
        <f>TITRES_STAT!D93</f>
        <v>6.2423000000000002</v>
      </c>
      <c r="D90" s="17">
        <f>TITRES_STAT!E93</f>
        <v>66093</v>
      </c>
      <c r="E90" s="2">
        <f t="shared" si="4"/>
        <v>154637</v>
      </c>
      <c r="F90" s="17" t="str">
        <f t="shared" si="7"/>
        <v>BULLISH</v>
      </c>
      <c r="G90" s="17" t="str">
        <f t="shared" si="6"/>
        <v>STRONG</v>
      </c>
      <c r="H90" s="17" t="str">
        <f t="shared" si="5"/>
        <v>CONFIRMED BULLISH</v>
      </c>
    </row>
    <row r="91" spans="1:8" ht="13.5" x14ac:dyDescent="0.25">
      <c r="A91" s="3">
        <f>TITRES_STAT!B94</f>
        <v>42137</v>
      </c>
      <c r="B91" s="17">
        <f>TITRES_STAT!C94</f>
        <v>7.38</v>
      </c>
      <c r="C91" s="17">
        <f>TITRES_STAT!D94</f>
        <v>6.6094999999999997</v>
      </c>
      <c r="D91" s="17">
        <f>TITRES_STAT!E94</f>
        <v>71061</v>
      </c>
      <c r="E91" s="2">
        <f t="shared" si="4"/>
        <v>225698</v>
      </c>
      <c r="F91" s="17" t="str">
        <f t="shared" si="7"/>
        <v>BULLISH</v>
      </c>
      <c r="G91" s="17" t="str">
        <f t="shared" si="6"/>
        <v>STRONG</v>
      </c>
      <c r="H91" s="17" t="str">
        <f t="shared" si="5"/>
        <v>CONFIRMED BULLISH</v>
      </c>
    </row>
    <row r="92" spans="1:8" ht="13.5" x14ac:dyDescent="0.25">
      <c r="A92" s="3">
        <f>TITRES_STAT!B95</f>
        <v>42138</v>
      </c>
      <c r="B92" s="17">
        <f>TITRES_STAT!C95</f>
        <v>7.78</v>
      </c>
      <c r="C92" s="17">
        <f>TITRES_STAT!D95</f>
        <v>6.9678000000000004</v>
      </c>
      <c r="D92" s="17">
        <f>TITRES_STAT!E95</f>
        <v>72598</v>
      </c>
      <c r="E92" s="2">
        <f t="shared" si="4"/>
        <v>298296</v>
      </c>
      <c r="F92" s="17" t="str">
        <f t="shared" si="7"/>
        <v>BULLISH</v>
      </c>
      <c r="G92" s="17" t="str">
        <f t="shared" si="6"/>
        <v>STRONG</v>
      </c>
      <c r="H92" s="17" t="str">
        <f t="shared" si="5"/>
        <v>CONFIRMED BULLISH</v>
      </c>
    </row>
    <row r="93" spans="1:8" ht="13.5" x14ac:dyDescent="0.25">
      <c r="A93" s="3">
        <f>TITRES_STAT!B96</f>
        <v>42139</v>
      </c>
      <c r="B93" s="17">
        <f>TITRES_STAT!C96</f>
        <v>7.85</v>
      </c>
      <c r="C93" s="17">
        <f>TITRES_STAT!D96</f>
        <v>7.0305</v>
      </c>
      <c r="D93" s="17">
        <f>TITRES_STAT!E96</f>
        <v>67920</v>
      </c>
      <c r="E93" s="2">
        <f t="shared" si="4"/>
        <v>366216</v>
      </c>
      <c r="F93" s="17" t="str">
        <f t="shared" si="7"/>
        <v>BULLISH</v>
      </c>
      <c r="G93" s="17" t="str">
        <f t="shared" si="6"/>
        <v>STRONG</v>
      </c>
      <c r="H93" s="17" t="str">
        <f t="shared" si="5"/>
        <v>CONFIRMED BULLISH</v>
      </c>
    </row>
    <row r="94" spans="1:8" ht="13.5" x14ac:dyDescent="0.25">
      <c r="A94" s="3">
        <f>TITRES_STAT!B97</f>
        <v>42142</v>
      </c>
      <c r="B94" s="17">
        <f>TITRES_STAT!C97</f>
        <v>7.63</v>
      </c>
      <c r="C94" s="17">
        <f>TITRES_STAT!D97</f>
        <v>6.8334000000000001</v>
      </c>
      <c r="D94" s="17">
        <f>TITRES_STAT!E97</f>
        <v>17160</v>
      </c>
      <c r="E94" s="2">
        <f t="shared" si="4"/>
        <v>349056</v>
      </c>
      <c r="F94" s="17" t="str">
        <f t="shared" si="7"/>
        <v>BULLISH</v>
      </c>
      <c r="G94" s="17" t="str">
        <f t="shared" si="6"/>
        <v>STRONG</v>
      </c>
      <c r="H94" s="17" t="str">
        <f t="shared" si="5"/>
        <v>CONFIRMED BULLISH</v>
      </c>
    </row>
    <row r="95" spans="1:8" ht="13.5" x14ac:dyDescent="0.25">
      <c r="A95" s="3">
        <f>TITRES_STAT!B98</f>
        <v>42143</v>
      </c>
      <c r="B95" s="17">
        <f>TITRES_STAT!C98</f>
        <v>7.17</v>
      </c>
      <c r="C95" s="17">
        <f>TITRES_STAT!D98</f>
        <v>6.4215</v>
      </c>
      <c r="D95" s="17">
        <f>TITRES_STAT!E98</f>
        <v>19978</v>
      </c>
      <c r="E95" s="2">
        <f t="shared" si="4"/>
        <v>329078</v>
      </c>
      <c r="F95" s="17" t="str">
        <f t="shared" si="7"/>
        <v>BULLISH</v>
      </c>
      <c r="G95" s="17" t="str">
        <f t="shared" si="6"/>
        <v>STRONG</v>
      </c>
      <c r="H95" s="17" t="str">
        <f t="shared" si="5"/>
        <v>CONFIRMED BULLISH</v>
      </c>
    </row>
    <row r="96" spans="1:8" ht="13.5" x14ac:dyDescent="0.25">
      <c r="A96" s="3">
        <f>TITRES_STAT!B99</f>
        <v>42144</v>
      </c>
      <c r="B96" s="17">
        <f>TITRES_STAT!C99</f>
        <v>7.19</v>
      </c>
      <c r="C96" s="17">
        <f>TITRES_STAT!D99</f>
        <v>6.4394</v>
      </c>
      <c r="D96" s="17">
        <f>TITRES_STAT!E99</f>
        <v>24182</v>
      </c>
      <c r="E96" s="2">
        <f t="shared" si="4"/>
        <v>353260</v>
      </c>
      <c r="F96" s="17" t="str">
        <f t="shared" si="7"/>
        <v>BULLISH</v>
      </c>
      <c r="G96" s="17" t="str">
        <f t="shared" si="6"/>
        <v>STRONG</v>
      </c>
      <c r="H96" s="17" t="str">
        <f t="shared" si="5"/>
        <v>BULLISH DIVERGENCE</v>
      </c>
    </row>
    <row r="97" spans="1:8" ht="13.5" x14ac:dyDescent="0.25">
      <c r="A97" s="3">
        <f>TITRES_STAT!B100</f>
        <v>42145</v>
      </c>
      <c r="B97" s="17">
        <f>TITRES_STAT!C100</f>
        <v>7.18</v>
      </c>
      <c r="C97" s="17">
        <f>TITRES_STAT!D100</f>
        <v>6.4303999999999997</v>
      </c>
      <c r="D97" s="17">
        <f>TITRES_STAT!E100</f>
        <v>1613</v>
      </c>
      <c r="E97" s="2">
        <f t="shared" si="4"/>
        <v>351647</v>
      </c>
      <c r="F97" s="17" t="str">
        <f t="shared" si="7"/>
        <v>BULLISH</v>
      </c>
      <c r="G97" s="17" t="str">
        <f t="shared" si="6"/>
        <v>STRONG</v>
      </c>
      <c r="H97" s="17" t="str">
        <f t="shared" si="5"/>
        <v>BULLISH DIVERGENCE</v>
      </c>
    </row>
    <row r="98" spans="1:8" ht="13.5" x14ac:dyDescent="0.25">
      <c r="A98" s="3">
        <f>TITRES_STAT!B101</f>
        <v>42146</v>
      </c>
      <c r="B98" s="17">
        <f>TITRES_STAT!C101</f>
        <v>6.87</v>
      </c>
      <c r="C98" s="17">
        <f>TITRES_STAT!D101</f>
        <v>6.1528</v>
      </c>
      <c r="D98" s="17">
        <f>TITRES_STAT!E101</f>
        <v>4043</v>
      </c>
      <c r="E98" s="2">
        <f t="shared" si="4"/>
        <v>347604</v>
      </c>
      <c r="F98" s="17" t="str">
        <f t="shared" si="7"/>
        <v>BEARISH</v>
      </c>
      <c r="G98" s="17" t="str">
        <f t="shared" si="6"/>
        <v>WEAK</v>
      </c>
      <c r="H98" s="17" t="str">
        <f t="shared" si="5"/>
        <v>CONFIRMED BEARISH</v>
      </c>
    </row>
    <row r="99" spans="1:8" ht="13.5" x14ac:dyDescent="0.25">
      <c r="A99" s="3">
        <f>TITRES_STAT!B102</f>
        <v>42149</v>
      </c>
      <c r="B99" s="17">
        <f>TITRES_STAT!C102</f>
        <v>6.57</v>
      </c>
      <c r="C99" s="17">
        <f>TITRES_STAT!D102</f>
        <v>5.8841000000000001</v>
      </c>
      <c r="D99" s="17">
        <f>TITRES_STAT!E102</f>
        <v>9429</v>
      </c>
      <c r="E99" s="2">
        <f t="shared" si="4"/>
        <v>338175</v>
      </c>
      <c r="F99" s="17" t="str">
        <f t="shared" si="7"/>
        <v>BEARISH</v>
      </c>
      <c r="G99" s="17" t="str">
        <f t="shared" si="6"/>
        <v>WEAK</v>
      </c>
      <c r="H99" s="17" t="str">
        <f t="shared" si="5"/>
        <v>CONFIRMED BEARISH</v>
      </c>
    </row>
    <row r="100" spans="1:8" ht="13.5" x14ac:dyDescent="0.25">
      <c r="A100" s="3">
        <f>TITRES_STAT!B103</f>
        <v>42150</v>
      </c>
      <c r="B100" s="17">
        <f>TITRES_STAT!C103</f>
        <v>6.3</v>
      </c>
      <c r="C100" s="17">
        <f>TITRES_STAT!D103</f>
        <v>5.6422999999999996</v>
      </c>
      <c r="D100" s="17">
        <f>TITRES_STAT!E103</f>
        <v>24882</v>
      </c>
      <c r="E100" s="2">
        <f t="shared" si="4"/>
        <v>313293</v>
      </c>
      <c r="F100" s="17" t="str">
        <f t="shared" si="7"/>
        <v>BEARISH</v>
      </c>
      <c r="G100" s="17" t="str">
        <f t="shared" si="6"/>
        <v>WEAK</v>
      </c>
      <c r="H100" s="17" t="str">
        <f t="shared" si="5"/>
        <v>CONFIRMED BEARISH</v>
      </c>
    </row>
    <row r="101" spans="1:8" ht="13.5" x14ac:dyDescent="0.25">
      <c r="A101" s="3">
        <f>TITRES_STAT!B104</f>
        <v>42151</v>
      </c>
      <c r="B101" s="17">
        <f>TITRES_STAT!C104</f>
        <v>6.26</v>
      </c>
      <c r="C101" s="17">
        <f>TITRES_STAT!D104</f>
        <v>5.6064999999999996</v>
      </c>
      <c r="D101" s="17">
        <f>TITRES_STAT!E104</f>
        <v>6041</v>
      </c>
      <c r="E101" s="2">
        <f t="shared" si="4"/>
        <v>307252</v>
      </c>
      <c r="F101" s="17" t="str">
        <f t="shared" si="7"/>
        <v>BEARISH</v>
      </c>
      <c r="G101" s="17" t="str">
        <f t="shared" si="6"/>
        <v>WEAK</v>
      </c>
      <c r="H101" s="17" t="str">
        <f t="shared" si="5"/>
        <v>CONFIRMED BEARISH</v>
      </c>
    </row>
    <row r="102" spans="1:8" ht="13.5" x14ac:dyDescent="0.25">
      <c r="A102" s="3">
        <f>TITRES_STAT!B105</f>
        <v>42152</v>
      </c>
      <c r="B102" s="17">
        <f>TITRES_STAT!C105</f>
        <v>6.2</v>
      </c>
      <c r="C102" s="17">
        <f>TITRES_STAT!D105</f>
        <v>5.5526999999999997</v>
      </c>
      <c r="D102" s="17">
        <f>TITRES_STAT!E105</f>
        <v>11956</v>
      </c>
      <c r="E102" s="2">
        <f t="shared" si="4"/>
        <v>295296</v>
      </c>
      <c r="F102" s="17" t="str">
        <f t="shared" si="7"/>
        <v>BEARISH</v>
      </c>
      <c r="G102" s="17" t="str">
        <f t="shared" si="6"/>
        <v>WEAK</v>
      </c>
      <c r="H102" s="17" t="str">
        <f t="shared" si="5"/>
        <v>CONFIRMED BEARISH</v>
      </c>
    </row>
    <row r="103" spans="1:8" ht="13.5" x14ac:dyDescent="0.25">
      <c r="A103" s="3">
        <f>TITRES_STAT!B106</f>
        <v>42153</v>
      </c>
      <c r="B103" s="17">
        <f>TITRES_STAT!C106</f>
        <v>6.55</v>
      </c>
      <c r="C103" s="17">
        <f>TITRES_STAT!D106</f>
        <v>5.8662000000000001</v>
      </c>
      <c r="D103" s="17">
        <f>TITRES_STAT!E106</f>
        <v>6043</v>
      </c>
      <c r="E103" s="2">
        <f t="shared" si="4"/>
        <v>301339</v>
      </c>
      <c r="F103" s="17" t="str">
        <f t="shared" si="7"/>
        <v>BEARISH</v>
      </c>
      <c r="G103" s="17" t="str">
        <f t="shared" si="6"/>
        <v>WEAK</v>
      </c>
      <c r="H103" s="17" t="str">
        <f t="shared" si="5"/>
        <v>CONFIRMED BEARISH</v>
      </c>
    </row>
    <row r="104" spans="1:8" ht="13.5" x14ac:dyDescent="0.25">
      <c r="A104" s="3">
        <f>TITRES_STAT!B107</f>
        <v>42156</v>
      </c>
      <c r="B104" s="17">
        <f>TITRES_STAT!C107</f>
        <v>6.29</v>
      </c>
      <c r="C104" s="17">
        <f>TITRES_STAT!D107</f>
        <v>5.6333000000000002</v>
      </c>
      <c r="D104" s="17">
        <f>TITRES_STAT!E107</f>
        <v>5685</v>
      </c>
      <c r="E104" s="2">
        <f t="shared" si="4"/>
        <v>295654</v>
      </c>
      <c r="F104" s="17" t="str">
        <f t="shared" si="7"/>
        <v>BEARISH</v>
      </c>
      <c r="G104" s="17" t="str">
        <f t="shared" si="6"/>
        <v>WEAK</v>
      </c>
      <c r="H104" s="17" t="str">
        <f t="shared" si="5"/>
        <v>CONFIRMED BEARISH</v>
      </c>
    </row>
    <row r="105" spans="1:8" ht="13.5" x14ac:dyDescent="0.25">
      <c r="A105" s="3">
        <f>TITRES_STAT!B108</f>
        <v>42157</v>
      </c>
      <c r="B105" s="17">
        <f>TITRES_STAT!C108</f>
        <v>5.97</v>
      </c>
      <c r="C105" s="17">
        <f>TITRES_STAT!D108</f>
        <v>5.3467000000000002</v>
      </c>
      <c r="D105" s="17">
        <f>TITRES_STAT!E108</f>
        <v>8697</v>
      </c>
      <c r="E105" s="2">
        <f t="shared" si="4"/>
        <v>286957</v>
      </c>
      <c r="F105" s="17" t="str">
        <f t="shared" si="7"/>
        <v>BEARISH</v>
      </c>
      <c r="G105" s="17" t="str">
        <f t="shared" si="6"/>
        <v>WEAK</v>
      </c>
      <c r="H105" s="17" t="str">
        <f t="shared" si="5"/>
        <v>CONFIRMED BEARISH</v>
      </c>
    </row>
    <row r="106" spans="1:8" ht="13.5" x14ac:dyDescent="0.25">
      <c r="A106" s="3">
        <f>TITRES_STAT!B109</f>
        <v>42158</v>
      </c>
      <c r="B106" s="17">
        <f>TITRES_STAT!C109</f>
        <v>6.33</v>
      </c>
      <c r="C106" s="17">
        <f>TITRES_STAT!D109</f>
        <v>5.6691000000000003</v>
      </c>
      <c r="D106" s="17">
        <f>TITRES_STAT!E109</f>
        <v>42182</v>
      </c>
      <c r="E106" s="2">
        <f t="shared" si="4"/>
        <v>329139</v>
      </c>
      <c r="F106" s="17" t="str">
        <f t="shared" si="7"/>
        <v>BULLISH</v>
      </c>
      <c r="G106" s="17" t="str">
        <f t="shared" si="6"/>
        <v>STRONG</v>
      </c>
      <c r="H106" s="17" t="str">
        <f t="shared" si="5"/>
        <v>CONFIRMED BULLISH</v>
      </c>
    </row>
    <row r="107" spans="1:8" ht="13.5" x14ac:dyDescent="0.25">
      <c r="A107" s="3">
        <f>TITRES_STAT!B110</f>
        <v>42159</v>
      </c>
      <c r="B107" s="17">
        <f>TITRES_STAT!C110</f>
        <v>6.71</v>
      </c>
      <c r="C107" s="17">
        <f>TITRES_STAT!D110</f>
        <v>6.0095000000000001</v>
      </c>
      <c r="D107" s="17">
        <f>TITRES_STAT!E110</f>
        <v>122897</v>
      </c>
      <c r="E107" s="2">
        <f t="shared" si="4"/>
        <v>452036</v>
      </c>
      <c r="F107" s="17" t="str">
        <f t="shared" si="7"/>
        <v>BULLISH</v>
      </c>
      <c r="G107" s="17" t="str">
        <f t="shared" si="6"/>
        <v>STRONG</v>
      </c>
      <c r="H107" s="17" t="str">
        <f t="shared" si="5"/>
        <v>CONFIRMED BULLISH</v>
      </c>
    </row>
    <row r="108" spans="1:8" ht="13.5" x14ac:dyDescent="0.25">
      <c r="A108" s="3">
        <f>TITRES_STAT!B111</f>
        <v>42160</v>
      </c>
      <c r="B108" s="17">
        <f>TITRES_STAT!C111</f>
        <v>6.85</v>
      </c>
      <c r="C108" s="17">
        <f>TITRES_STAT!D111</f>
        <v>6.1349</v>
      </c>
      <c r="D108" s="17">
        <f>TITRES_STAT!E111</f>
        <v>69994</v>
      </c>
      <c r="E108" s="2">
        <f t="shared" si="4"/>
        <v>522030</v>
      </c>
      <c r="F108" s="17" t="str">
        <f t="shared" si="7"/>
        <v>BULLISH</v>
      </c>
      <c r="G108" s="17" t="str">
        <f t="shared" si="6"/>
        <v>STRONG</v>
      </c>
      <c r="H108" s="17" t="str">
        <f t="shared" si="5"/>
        <v>CONFIRMED BULLISH</v>
      </c>
    </row>
    <row r="109" spans="1:8" ht="13.5" x14ac:dyDescent="0.25">
      <c r="A109" s="3">
        <f>TITRES_STAT!B112</f>
        <v>42163</v>
      </c>
      <c r="B109" s="17">
        <f>TITRES_STAT!C112</f>
        <v>6.65</v>
      </c>
      <c r="C109" s="17">
        <f>TITRES_STAT!D112</f>
        <v>5.9557000000000002</v>
      </c>
      <c r="D109" s="17">
        <f>TITRES_STAT!E112</f>
        <v>13217</v>
      </c>
      <c r="E109" s="2">
        <f t="shared" si="4"/>
        <v>508813</v>
      </c>
      <c r="F109" s="17" t="str">
        <f t="shared" si="7"/>
        <v>BULLISH</v>
      </c>
      <c r="G109" s="17" t="str">
        <f t="shared" si="6"/>
        <v>STRONG</v>
      </c>
      <c r="H109" s="17" t="str">
        <f t="shared" si="5"/>
        <v>CONFIRMED BULLISH</v>
      </c>
    </row>
    <row r="110" spans="1:8" ht="13.5" x14ac:dyDescent="0.25">
      <c r="A110" s="3">
        <f>TITRES_STAT!B113</f>
        <v>42164</v>
      </c>
      <c r="B110" s="17">
        <f>TITRES_STAT!C113</f>
        <v>6.4</v>
      </c>
      <c r="C110" s="17">
        <f>TITRES_STAT!D113</f>
        <v>5.7317999999999998</v>
      </c>
      <c r="D110" s="17">
        <f>TITRES_STAT!E113</f>
        <v>14462</v>
      </c>
      <c r="E110" s="2">
        <f t="shared" si="4"/>
        <v>494351</v>
      </c>
      <c r="F110" s="17" t="str">
        <f t="shared" si="7"/>
        <v>BULLISH</v>
      </c>
      <c r="G110" s="17" t="str">
        <f t="shared" si="6"/>
        <v>STRONG</v>
      </c>
      <c r="H110" s="17" t="str">
        <f t="shared" si="5"/>
        <v>CONFIRMED BULLISH</v>
      </c>
    </row>
    <row r="111" spans="1:8" ht="13.5" x14ac:dyDescent="0.25">
      <c r="A111" s="3">
        <f>TITRES_STAT!B114</f>
        <v>42165</v>
      </c>
      <c r="B111" s="17">
        <f>TITRES_STAT!C114</f>
        <v>6.29</v>
      </c>
      <c r="C111" s="17">
        <f>TITRES_STAT!D114</f>
        <v>5.6333000000000002</v>
      </c>
      <c r="D111" s="17">
        <f>TITRES_STAT!E114</f>
        <v>6399</v>
      </c>
      <c r="E111" s="2">
        <f t="shared" si="4"/>
        <v>487952</v>
      </c>
      <c r="F111" s="17" t="str">
        <f t="shared" si="7"/>
        <v>BULLISH</v>
      </c>
      <c r="G111" s="17" t="str">
        <f t="shared" si="6"/>
        <v>STRONG</v>
      </c>
      <c r="H111" s="17" t="str">
        <f t="shared" si="5"/>
        <v>BULLISH DIVERGENCE</v>
      </c>
    </row>
    <row r="112" spans="1:8" ht="13.5" x14ac:dyDescent="0.25">
      <c r="A112" s="3">
        <f>TITRES_STAT!B115</f>
        <v>42166</v>
      </c>
      <c r="B112" s="17">
        <f>TITRES_STAT!C115</f>
        <v>6.09</v>
      </c>
      <c r="C112" s="17">
        <f>TITRES_STAT!D115</f>
        <v>5.4542000000000002</v>
      </c>
      <c r="D112" s="17">
        <f>TITRES_STAT!E115</f>
        <v>23336</v>
      </c>
      <c r="E112" s="2">
        <f t="shared" si="4"/>
        <v>464616</v>
      </c>
      <c r="F112" s="17" t="str">
        <f t="shared" si="7"/>
        <v>BULLISH</v>
      </c>
      <c r="G112" s="17" t="str">
        <f t="shared" si="6"/>
        <v>STRONG</v>
      </c>
      <c r="H112" s="17" t="str">
        <f t="shared" si="5"/>
        <v>BULLISH DIVERGENCE</v>
      </c>
    </row>
    <row r="113" spans="1:8" ht="13.5" x14ac:dyDescent="0.25">
      <c r="A113" s="3">
        <f>TITRES_STAT!B116</f>
        <v>42167</v>
      </c>
      <c r="B113" s="17">
        <f>TITRES_STAT!C116</f>
        <v>6.08</v>
      </c>
      <c r="C113" s="17">
        <f>TITRES_STAT!D116</f>
        <v>5.4451999999999998</v>
      </c>
      <c r="D113" s="17">
        <f>TITRES_STAT!E116</f>
        <v>16007</v>
      </c>
      <c r="E113" s="2">
        <f t="shared" si="4"/>
        <v>448609</v>
      </c>
      <c r="F113" s="17" t="str">
        <f t="shared" si="7"/>
        <v>BEARISH</v>
      </c>
      <c r="G113" s="17" t="str">
        <f t="shared" si="6"/>
        <v>WEAK</v>
      </c>
      <c r="H113" s="17" t="str">
        <f t="shared" si="5"/>
        <v>CONFIRMED BEARISH</v>
      </c>
    </row>
    <row r="114" spans="1:8" ht="13.5" x14ac:dyDescent="0.25">
      <c r="A114" s="3">
        <f>TITRES_STAT!B117</f>
        <v>42170</v>
      </c>
      <c r="B114" s="17">
        <f>TITRES_STAT!C117</f>
        <v>6.14</v>
      </c>
      <c r="C114" s="17">
        <f>TITRES_STAT!D117</f>
        <v>5.4989999999999997</v>
      </c>
      <c r="D114" s="17">
        <f>TITRES_STAT!E117</f>
        <v>19560</v>
      </c>
      <c r="E114" s="2">
        <f t="shared" si="4"/>
        <v>468169</v>
      </c>
      <c r="F114" s="17" t="str">
        <f t="shared" si="7"/>
        <v>BEARISH</v>
      </c>
      <c r="G114" s="17" t="str">
        <f t="shared" si="6"/>
        <v>WEAK</v>
      </c>
      <c r="H114" s="17" t="str">
        <f t="shared" si="5"/>
        <v>CONFIRMED BEARISH</v>
      </c>
    </row>
    <row r="115" spans="1:8" ht="13.5" x14ac:dyDescent="0.25">
      <c r="A115" s="3">
        <f>TITRES_STAT!B118</f>
        <v>42171</v>
      </c>
      <c r="B115" s="17">
        <f>TITRES_STAT!C118</f>
        <v>6.12</v>
      </c>
      <c r="C115" s="17">
        <f>TITRES_STAT!D118</f>
        <v>5.4810999999999996</v>
      </c>
      <c r="D115" s="17">
        <f>TITRES_STAT!E118</f>
        <v>4258</v>
      </c>
      <c r="E115" s="2">
        <f t="shared" si="4"/>
        <v>463911</v>
      </c>
      <c r="F115" s="17" t="str">
        <f t="shared" si="7"/>
        <v>BEARISH</v>
      </c>
      <c r="G115" s="17" t="str">
        <f t="shared" si="6"/>
        <v>WEAK</v>
      </c>
      <c r="H115" s="17" t="str">
        <f t="shared" si="5"/>
        <v>CONFIRMED BEARISH</v>
      </c>
    </row>
    <row r="116" spans="1:8" ht="13.5" x14ac:dyDescent="0.25">
      <c r="A116" s="3">
        <f>TITRES_STAT!B119</f>
        <v>42172</v>
      </c>
      <c r="B116" s="17">
        <f>TITRES_STAT!C119</f>
        <v>6</v>
      </c>
      <c r="C116" s="17">
        <f>TITRES_STAT!D119</f>
        <v>5.3735999999999997</v>
      </c>
      <c r="D116" s="17">
        <f>TITRES_STAT!E119</f>
        <v>27312</v>
      </c>
      <c r="E116" s="2">
        <f t="shared" si="4"/>
        <v>436599</v>
      </c>
      <c r="F116" s="17" t="str">
        <f t="shared" si="7"/>
        <v>BEARISH</v>
      </c>
      <c r="G116" s="17" t="str">
        <f t="shared" si="6"/>
        <v>WEAK</v>
      </c>
      <c r="H116" s="17" t="str">
        <f t="shared" si="5"/>
        <v>CONFIRMED BEARISH</v>
      </c>
    </row>
    <row r="117" spans="1:8" ht="13.5" x14ac:dyDescent="0.25">
      <c r="A117" s="3">
        <f>TITRES_STAT!B120</f>
        <v>42173</v>
      </c>
      <c r="B117" s="17">
        <f>TITRES_STAT!C120</f>
        <v>5.99</v>
      </c>
      <c r="C117" s="17">
        <f>TITRES_STAT!D120</f>
        <v>5.3646000000000003</v>
      </c>
      <c r="D117" s="17">
        <f>TITRES_STAT!E120</f>
        <v>3967</v>
      </c>
      <c r="E117" s="2">
        <f t="shared" si="4"/>
        <v>432632</v>
      </c>
      <c r="F117" s="17" t="str">
        <f t="shared" si="7"/>
        <v>BEARISH</v>
      </c>
      <c r="G117" s="17" t="str">
        <f t="shared" si="6"/>
        <v>WEAK</v>
      </c>
      <c r="H117" s="17" t="str">
        <f t="shared" si="5"/>
        <v>CONFIRMED BEARISH</v>
      </c>
    </row>
    <row r="118" spans="1:8" ht="13.5" x14ac:dyDescent="0.25">
      <c r="A118" s="3">
        <f>TITRES_STAT!B121</f>
        <v>42174</v>
      </c>
      <c r="B118" s="17">
        <f>TITRES_STAT!C121</f>
        <v>5.98</v>
      </c>
      <c r="C118" s="17">
        <f>TITRES_STAT!D121</f>
        <v>5.3556999999999997</v>
      </c>
      <c r="D118" s="17">
        <f>TITRES_STAT!E121</f>
        <v>1323</v>
      </c>
      <c r="E118" s="2">
        <f t="shared" si="4"/>
        <v>431309</v>
      </c>
      <c r="F118" s="17" t="str">
        <f t="shared" si="7"/>
        <v>BEARISH</v>
      </c>
      <c r="G118" s="17" t="str">
        <f t="shared" si="6"/>
        <v>WEAK</v>
      </c>
      <c r="H118" s="17" t="str">
        <f t="shared" si="5"/>
        <v>CONFIRMED BEARISH</v>
      </c>
    </row>
    <row r="119" spans="1:8" ht="13.5" x14ac:dyDescent="0.25">
      <c r="A119" s="3">
        <f>TITRES_STAT!B122</f>
        <v>42177</v>
      </c>
      <c r="B119" s="17">
        <f>TITRES_STAT!C122</f>
        <v>5.9</v>
      </c>
      <c r="C119" s="17">
        <f>TITRES_STAT!D122</f>
        <v>5.2839999999999998</v>
      </c>
      <c r="D119" s="17">
        <f>TITRES_STAT!E122</f>
        <v>12059</v>
      </c>
      <c r="E119" s="2">
        <f t="shared" si="4"/>
        <v>419250</v>
      </c>
      <c r="F119" s="17" t="str">
        <f t="shared" si="7"/>
        <v>BEARISH</v>
      </c>
      <c r="G119" s="17" t="str">
        <f t="shared" si="6"/>
        <v>WEAK</v>
      </c>
      <c r="H119" s="17" t="str">
        <f t="shared" si="5"/>
        <v>CONFIRMED BEARISH</v>
      </c>
    </row>
    <row r="120" spans="1:8" ht="13.5" x14ac:dyDescent="0.25">
      <c r="A120" s="3">
        <f>TITRES_STAT!B123</f>
        <v>42178</v>
      </c>
      <c r="B120" s="17">
        <f>TITRES_STAT!C123</f>
        <v>6.05</v>
      </c>
      <c r="C120" s="17">
        <f>TITRES_STAT!D123</f>
        <v>5.4184000000000001</v>
      </c>
      <c r="D120" s="17">
        <f>TITRES_STAT!E123</f>
        <v>2071</v>
      </c>
      <c r="E120" s="2">
        <f t="shared" si="4"/>
        <v>421321</v>
      </c>
      <c r="F120" s="17" t="str">
        <f t="shared" si="7"/>
        <v>BEARISH</v>
      </c>
      <c r="G120" s="17" t="str">
        <f t="shared" si="6"/>
        <v>WEAK</v>
      </c>
      <c r="H120" s="17" t="str">
        <f t="shared" si="5"/>
        <v>CONFIRMED BEARISH</v>
      </c>
    </row>
    <row r="121" spans="1:8" ht="13.5" x14ac:dyDescent="0.25">
      <c r="A121" s="3">
        <f>TITRES_STAT!B124</f>
        <v>42179</v>
      </c>
      <c r="B121" s="17">
        <f>TITRES_STAT!C124</f>
        <v>6.17</v>
      </c>
      <c r="C121" s="17">
        <f>TITRES_STAT!D124</f>
        <v>5.5259</v>
      </c>
      <c r="D121" s="17">
        <f>TITRES_STAT!E124</f>
        <v>3405</v>
      </c>
      <c r="E121" s="2">
        <f t="shared" si="4"/>
        <v>424726</v>
      </c>
      <c r="F121" s="17" t="str">
        <f t="shared" si="7"/>
        <v>BEARISH</v>
      </c>
      <c r="G121" s="17" t="str">
        <f t="shared" si="6"/>
        <v>WEAK</v>
      </c>
      <c r="H121" s="17" t="str">
        <f t="shared" si="5"/>
        <v>BEARISH DIVERGENCE</v>
      </c>
    </row>
    <row r="122" spans="1:8" ht="13.5" x14ac:dyDescent="0.25">
      <c r="A122" s="3">
        <f>TITRES_STAT!B125</f>
        <v>42180</v>
      </c>
      <c r="B122" s="17">
        <f>TITRES_STAT!C125</f>
        <v>6.1</v>
      </c>
      <c r="C122" s="17">
        <f>TITRES_STAT!D125</f>
        <v>5.4631999999999996</v>
      </c>
      <c r="D122" s="17">
        <f>TITRES_STAT!E125</f>
        <v>20479</v>
      </c>
      <c r="E122" s="2">
        <f t="shared" si="4"/>
        <v>404247</v>
      </c>
      <c r="F122" s="17" t="str">
        <f t="shared" si="7"/>
        <v>BEARISH</v>
      </c>
      <c r="G122" s="17" t="str">
        <f t="shared" si="6"/>
        <v>WEAK</v>
      </c>
      <c r="H122" s="17" t="str">
        <f t="shared" si="5"/>
        <v>BEARISH DIVERGENCE</v>
      </c>
    </row>
    <row r="123" spans="1:8" ht="13.5" x14ac:dyDescent="0.25">
      <c r="A123" s="3">
        <f>TITRES_STAT!B126</f>
        <v>42181</v>
      </c>
      <c r="B123" s="17">
        <f>TITRES_STAT!C126</f>
        <v>6.1</v>
      </c>
      <c r="C123" s="17">
        <f>TITRES_STAT!D126</f>
        <v>5.4631999999999996</v>
      </c>
      <c r="D123" s="17">
        <f>TITRES_STAT!E126</f>
        <v>850</v>
      </c>
      <c r="E123" s="2">
        <f t="shared" si="4"/>
        <v>404247</v>
      </c>
      <c r="F123" s="17" t="str">
        <f t="shared" si="7"/>
        <v>BEARISH</v>
      </c>
      <c r="G123" s="17" t="str">
        <f t="shared" si="6"/>
        <v>WEAK</v>
      </c>
      <c r="H123" s="17" t="str">
        <f t="shared" si="5"/>
        <v>BEARISH DIVERGENCE</v>
      </c>
    </row>
    <row r="124" spans="1:8" ht="13.5" x14ac:dyDescent="0.25">
      <c r="A124" s="3">
        <f>TITRES_STAT!B127</f>
        <v>42184</v>
      </c>
      <c r="B124" s="17">
        <f>TITRES_STAT!C127</f>
        <v>6.05</v>
      </c>
      <c r="C124" s="17">
        <f>TITRES_STAT!D127</f>
        <v>5.4184000000000001</v>
      </c>
      <c r="D124" s="17">
        <f>TITRES_STAT!E127</f>
        <v>14555</v>
      </c>
      <c r="E124" s="2">
        <f t="shared" si="4"/>
        <v>389692</v>
      </c>
      <c r="F124" s="17" t="str">
        <f t="shared" si="7"/>
        <v>BEARISH</v>
      </c>
      <c r="G124" s="17" t="str">
        <f t="shared" si="6"/>
        <v>WEAK</v>
      </c>
      <c r="H124" s="17" t="str">
        <f t="shared" si="5"/>
        <v>BEARISH DIVERGENCE</v>
      </c>
    </row>
    <row r="125" spans="1:8" ht="13.5" x14ac:dyDescent="0.25">
      <c r="A125" s="3">
        <f>TITRES_STAT!B128</f>
        <v>42185</v>
      </c>
      <c r="B125" s="17">
        <f>TITRES_STAT!C128</f>
        <v>6.14</v>
      </c>
      <c r="C125" s="17">
        <f>TITRES_STAT!D128</f>
        <v>5.4989999999999997</v>
      </c>
      <c r="D125" s="17">
        <f>TITRES_STAT!E128</f>
        <v>261</v>
      </c>
      <c r="E125" s="2">
        <f t="shared" si="4"/>
        <v>389953</v>
      </c>
      <c r="F125" s="17" t="str">
        <f t="shared" si="7"/>
        <v>BEARISH</v>
      </c>
      <c r="G125" s="17" t="str">
        <f t="shared" si="6"/>
        <v>WEAK</v>
      </c>
      <c r="H125" s="17" t="str">
        <f t="shared" si="5"/>
        <v>BEARISH DIVERGENCE</v>
      </c>
    </row>
    <row r="126" spans="1:8" ht="13.5" x14ac:dyDescent="0.25">
      <c r="A126" s="3">
        <f>TITRES_STAT!B129</f>
        <v>42186</v>
      </c>
      <c r="B126" s="17">
        <f>TITRES_STAT!C129</f>
        <v>6.12</v>
      </c>
      <c r="C126" s="17">
        <f>TITRES_STAT!D129</f>
        <v>5.4810999999999996</v>
      </c>
      <c r="D126" s="17">
        <f>TITRES_STAT!E129</f>
        <v>1098</v>
      </c>
      <c r="E126" s="2">
        <f t="shared" si="4"/>
        <v>388855</v>
      </c>
      <c r="F126" s="17" t="str">
        <f t="shared" si="7"/>
        <v>BEARISH</v>
      </c>
      <c r="G126" s="17" t="str">
        <f t="shared" si="6"/>
        <v>WEAK</v>
      </c>
      <c r="H126" s="17" t="str">
        <f t="shared" si="5"/>
        <v>CONFIRMED BEARISH</v>
      </c>
    </row>
    <row r="127" spans="1:8" ht="13.5" x14ac:dyDescent="0.25">
      <c r="A127" s="3">
        <f>TITRES_STAT!B130</f>
        <v>42187</v>
      </c>
      <c r="B127" s="17">
        <f>TITRES_STAT!C130</f>
        <v>6.11</v>
      </c>
      <c r="C127" s="17">
        <f>TITRES_STAT!D130</f>
        <v>5.4721000000000002</v>
      </c>
      <c r="D127" s="17">
        <f>TITRES_STAT!E130</f>
        <v>3077</v>
      </c>
      <c r="E127" s="2">
        <f t="shared" si="4"/>
        <v>385778</v>
      </c>
      <c r="F127" s="17" t="str">
        <f t="shared" si="7"/>
        <v>BEARISH</v>
      </c>
      <c r="G127" s="17" t="str">
        <f t="shared" si="6"/>
        <v>WEAK</v>
      </c>
      <c r="H127" s="17" t="str">
        <f t="shared" si="5"/>
        <v>BEARISH DIVERGENCE</v>
      </c>
    </row>
    <row r="128" spans="1:8" ht="13.5" x14ac:dyDescent="0.25">
      <c r="A128" s="3">
        <f>TITRES_STAT!B131</f>
        <v>42188</v>
      </c>
      <c r="B128" s="17">
        <f>TITRES_STAT!C131</f>
        <v>6</v>
      </c>
      <c r="C128" s="17">
        <f>TITRES_STAT!D131</f>
        <v>5.3735999999999997</v>
      </c>
      <c r="D128" s="17">
        <f>TITRES_STAT!E131</f>
        <v>5143</v>
      </c>
      <c r="E128" s="2">
        <f t="shared" si="4"/>
        <v>380635</v>
      </c>
      <c r="F128" s="17" t="str">
        <f t="shared" si="7"/>
        <v>BEARISH</v>
      </c>
      <c r="G128" s="17" t="str">
        <f t="shared" si="6"/>
        <v>WEAK</v>
      </c>
      <c r="H128" s="17" t="str">
        <f t="shared" si="5"/>
        <v>CONFIRMED BEARISH</v>
      </c>
    </row>
    <row r="129" spans="1:8" ht="13.5" x14ac:dyDescent="0.25">
      <c r="A129" s="3">
        <f>TITRES_STAT!B132</f>
        <v>42191</v>
      </c>
      <c r="B129" s="17">
        <f>TITRES_STAT!C132</f>
        <v>6.05</v>
      </c>
      <c r="C129" s="17">
        <f>TITRES_STAT!D132</f>
        <v>5.4184000000000001</v>
      </c>
      <c r="D129" s="17">
        <f>TITRES_STAT!E132</f>
        <v>5637</v>
      </c>
      <c r="E129" s="2">
        <f t="shared" si="4"/>
        <v>386272</v>
      </c>
      <c r="F129" s="17" t="str">
        <f t="shared" si="7"/>
        <v>BEARISH</v>
      </c>
      <c r="G129" s="17" t="str">
        <f t="shared" si="6"/>
        <v>NEUTRAL</v>
      </c>
      <c r="H129" s="17" t="str">
        <f t="shared" si="5"/>
        <v>NEUTRAL</v>
      </c>
    </row>
    <row r="130" spans="1:8" ht="13.5" x14ac:dyDescent="0.25">
      <c r="A130" s="3">
        <f>TITRES_STAT!B133</f>
        <v>42192</v>
      </c>
      <c r="B130" s="17">
        <f>TITRES_STAT!C133</f>
        <v>6.05</v>
      </c>
      <c r="C130" s="17">
        <f>TITRES_STAT!D133</f>
        <v>5.4184000000000001</v>
      </c>
      <c r="D130" s="17">
        <f>TITRES_STAT!E133</f>
        <v>8269</v>
      </c>
      <c r="E130" s="2">
        <f t="shared" si="4"/>
        <v>386272</v>
      </c>
      <c r="F130" s="17" t="str">
        <f t="shared" si="7"/>
        <v>BEARISH</v>
      </c>
      <c r="G130" s="17" t="str">
        <f t="shared" si="6"/>
        <v>NEUTRAL</v>
      </c>
      <c r="H130" s="17" t="str">
        <f t="shared" si="5"/>
        <v>CONFIRMED BEARISH</v>
      </c>
    </row>
    <row r="131" spans="1:8" ht="13.5" x14ac:dyDescent="0.25">
      <c r="A131" s="3">
        <f>TITRES_STAT!B134</f>
        <v>42193</v>
      </c>
      <c r="B131" s="17">
        <f>TITRES_STAT!C134</f>
        <v>6.05</v>
      </c>
      <c r="C131" s="17">
        <f>TITRES_STAT!D134</f>
        <v>5.4184000000000001</v>
      </c>
      <c r="D131" s="17">
        <f>TITRES_STAT!E134</f>
        <v>2798</v>
      </c>
      <c r="E131" s="2">
        <f t="shared" si="4"/>
        <v>386272</v>
      </c>
      <c r="F131" s="17" t="str">
        <f t="shared" si="7"/>
        <v>BEARISH</v>
      </c>
      <c r="G131" s="17" t="str">
        <f t="shared" si="6"/>
        <v>NEUTRAL</v>
      </c>
      <c r="H131" s="17" t="str">
        <f t="shared" si="5"/>
        <v>CONFIRMED BEARISH</v>
      </c>
    </row>
    <row r="132" spans="1:8" ht="13.5" x14ac:dyDescent="0.25">
      <c r="A132" s="3">
        <f>TITRES_STAT!B135</f>
        <v>42194</v>
      </c>
      <c r="B132" s="17">
        <f>TITRES_STAT!C135</f>
        <v>6.23</v>
      </c>
      <c r="C132" s="17">
        <f>TITRES_STAT!D135</f>
        <v>5.5796000000000001</v>
      </c>
      <c r="D132" s="17">
        <f>TITRES_STAT!E135</f>
        <v>3905</v>
      </c>
      <c r="E132" s="2">
        <f t="shared" ref="E132:E195" si="8">IF(B132&gt;B131, E131+D132, IF(B132&lt;B131, E131-D132, E131))</f>
        <v>390177</v>
      </c>
      <c r="F132" s="17" t="str">
        <f t="shared" si="7"/>
        <v>BULLISH</v>
      </c>
      <c r="G132" s="17" t="str">
        <f t="shared" si="6"/>
        <v>NEUTRAL</v>
      </c>
      <c r="H132" s="17" t="str">
        <f t="shared" si="5"/>
        <v>CONFIRMED BULLISH</v>
      </c>
    </row>
    <row r="133" spans="1:8" ht="13.5" x14ac:dyDescent="0.25">
      <c r="A133" s="3">
        <f>TITRES_STAT!B136</f>
        <v>42195</v>
      </c>
      <c r="B133" s="17">
        <f>TITRES_STAT!C136</f>
        <v>6.15</v>
      </c>
      <c r="C133" s="17">
        <f>TITRES_STAT!D136</f>
        <v>5.5079000000000002</v>
      </c>
      <c r="D133" s="17">
        <f>TITRES_STAT!E136</f>
        <v>6551</v>
      </c>
      <c r="E133" s="2">
        <f t="shared" si="8"/>
        <v>383626</v>
      </c>
      <c r="F133" s="17" t="str">
        <f t="shared" si="7"/>
        <v>BULLISH</v>
      </c>
      <c r="G133" s="17" t="str">
        <f t="shared" si="6"/>
        <v>NEUTRAL</v>
      </c>
      <c r="H133" s="17" t="str">
        <f t="shared" si="5"/>
        <v>CONFIRMED BULLISH</v>
      </c>
    </row>
    <row r="134" spans="1:8" ht="13.5" x14ac:dyDescent="0.25">
      <c r="A134" s="3">
        <f>TITRES_STAT!B137</f>
        <v>42198</v>
      </c>
      <c r="B134" s="17">
        <f>TITRES_STAT!C137</f>
        <v>6.14</v>
      </c>
      <c r="C134" s="17">
        <f>TITRES_STAT!D137</f>
        <v>5.4989999999999997</v>
      </c>
      <c r="D134" s="17">
        <f>TITRES_STAT!E137</f>
        <v>2734</v>
      </c>
      <c r="E134" s="2">
        <f t="shared" si="8"/>
        <v>380892</v>
      </c>
      <c r="F134" s="17" t="str">
        <f t="shared" si="7"/>
        <v>BEARISH</v>
      </c>
      <c r="G134" s="17" t="str">
        <f t="shared" si="6"/>
        <v>NEUTRAL</v>
      </c>
      <c r="H134" s="17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BEARISH DIVERGENCE</v>
      </c>
    </row>
    <row r="135" spans="1:8" ht="13.5" x14ac:dyDescent="0.25">
      <c r="A135" s="3">
        <f>TITRES_STAT!B138</f>
        <v>42199</v>
      </c>
      <c r="B135" s="17">
        <f>TITRES_STAT!C138</f>
        <v>6.1</v>
      </c>
      <c r="C135" s="17">
        <f>TITRES_STAT!D138</f>
        <v>5.4631999999999996</v>
      </c>
      <c r="D135" s="17">
        <f>TITRES_STAT!E138</f>
        <v>3119</v>
      </c>
      <c r="E135" s="2">
        <f t="shared" si="8"/>
        <v>377773</v>
      </c>
      <c r="F135" s="17" t="str">
        <f t="shared" si="7"/>
        <v>BEARISH</v>
      </c>
      <c r="G135" s="17" t="str">
        <f t="shared" ref="G135:G198" si="10">IF((E135-E130)/E130 &gt; 0.02, "STRONG",
 IF((E135-E130)/E130 &lt; -0.02, "WEAK", "NEUTRAL"))</f>
        <v>WEAK</v>
      </c>
      <c r="H135" s="17" t="str">
        <f t="shared" si="9"/>
        <v>BEARISH DIVERGENCE</v>
      </c>
    </row>
    <row r="136" spans="1:8" ht="13.5" x14ac:dyDescent="0.25">
      <c r="A136" s="3">
        <f>TITRES_STAT!B139</f>
        <v>42200</v>
      </c>
      <c r="B136" s="17">
        <f>TITRES_STAT!C139</f>
        <v>6</v>
      </c>
      <c r="C136" s="17">
        <f>TITRES_STAT!D139</f>
        <v>5.3735999999999997</v>
      </c>
      <c r="D136" s="17">
        <f>TITRES_STAT!E139</f>
        <v>10202</v>
      </c>
      <c r="E136" s="2">
        <f t="shared" si="8"/>
        <v>367571</v>
      </c>
      <c r="F136" s="17" t="str">
        <f t="shared" ref="F136:F199" si="11">IF(E136&gt;E131,"BULLISH",IF(E136&lt;E131,"BEARISH","NEUTRAL"))</f>
        <v>BEARISH</v>
      </c>
      <c r="G136" s="17" t="str">
        <f t="shared" si="10"/>
        <v>WEAK</v>
      </c>
      <c r="H136" s="17" t="str">
        <f t="shared" si="9"/>
        <v>CONFIRMED BEARISH</v>
      </c>
    </row>
    <row r="137" spans="1:8" ht="13.5" x14ac:dyDescent="0.25">
      <c r="A137" s="3">
        <f>TITRES_STAT!B140</f>
        <v>42201</v>
      </c>
      <c r="B137" s="17">
        <f>TITRES_STAT!C140</f>
        <v>6.12</v>
      </c>
      <c r="C137" s="17">
        <f>TITRES_STAT!D140</f>
        <v>5.4810999999999996</v>
      </c>
      <c r="D137" s="17">
        <f>TITRES_STAT!E140</f>
        <v>9695</v>
      </c>
      <c r="E137" s="2">
        <f t="shared" si="8"/>
        <v>377266</v>
      </c>
      <c r="F137" s="17" t="str">
        <f t="shared" si="11"/>
        <v>BEARISH</v>
      </c>
      <c r="G137" s="17" t="str">
        <f t="shared" si="10"/>
        <v>WEAK</v>
      </c>
      <c r="H137" s="17" t="str">
        <f t="shared" si="9"/>
        <v>CONFIRMED BEARISH</v>
      </c>
    </row>
    <row r="138" spans="1:8" ht="13.5" x14ac:dyDescent="0.25">
      <c r="A138" s="3">
        <f>TITRES_STAT!B141</f>
        <v>42205</v>
      </c>
      <c r="B138" s="17">
        <f>TITRES_STAT!C141</f>
        <v>6.49</v>
      </c>
      <c r="C138" s="17">
        <f>TITRES_STAT!D141</f>
        <v>5.8124000000000002</v>
      </c>
      <c r="D138" s="17">
        <f>TITRES_STAT!E141</f>
        <v>2489</v>
      </c>
      <c r="E138" s="2">
        <f t="shared" si="8"/>
        <v>379755</v>
      </c>
      <c r="F138" s="17" t="str">
        <f t="shared" si="11"/>
        <v>BEARISH</v>
      </c>
      <c r="G138" s="17" t="str">
        <f t="shared" si="10"/>
        <v>NEUTRAL</v>
      </c>
      <c r="H138" s="17" t="str">
        <f t="shared" si="9"/>
        <v>BEARISH DIVERGENCE</v>
      </c>
    </row>
    <row r="139" spans="1:8" ht="13.5" x14ac:dyDescent="0.25">
      <c r="A139" s="3">
        <f>TITRES_STAT!B142</f>
        <v>42206</v>
      </c>
      <c r="B139" s="17">
        <f>TITRES_STAT!C142</f>
        <v>6.78</v>
      </c>
      <c r="C139" s="17">
        <f>TITRES_STAT!D142</f>
        <v>6.0721999999999996</v>
      </c>
      <c r="D139" s="17">
        <f>TITRES_STAT!E142</f>
        <v>0</v>
      </c>
      <c r="E139" s="2">
        <f t="shared" si="8"/>
        <v>379755</v>
      </c>
      <c r="F139" s="17" t="str">
        <f t="shared" si="11"/>
        <v>BEARISH</v>
      </c>
      <c r="G139" s="17" t="str">
        <f t="shared" si="10"/>
        <v>NEUTRAL</v>
      </c>
      <c r="H139" s="17" t="str">
        <f t="shared" si="9"/>
        <v>BEARISH DIVERGENCE</v>
      </c>
    </row>
    <row r="140" spans="1:8" ht="13.5" x14ac:dyDescent="0.25">
      <c r="A140" s="3">
        <f>TITRES_STAT!B143</f>
        <v>42207</v>
      </c>
      <c r="B140" s="17">
        <f>TITRES_STAT!C143</f>
        <v>7.08</v>
      </c>
      <c r="C140" s="17">
        <f>TITRES_STAT!D143</f>
        <v>6.3407999999999998</v>
      </c>
      <c r="D140" s="17">
        <f>TITRES_STAT!E143</f>
        <v>0</v>
      </c>
      <c r="E140" s="2">
        <f t="shared" si="8"/>
        <v>379755</v>
      </c>
      <c r="F140" s="17" t="str">
        <f t="shared" si="11"/>
        <v>BULLISH</v>
      </c>
      <c r="G140" s="17" t="str">
        <f t="shared" si="10"/>
        <v>NEUTRAL</v>
      </c>
      <c r="H140" s="17" t="str">
        <f t="shared" si="9"/>
        <v>CONFIRMED BULLISH</v>
      </c>
    </row>
    <row r="141" spans="1:8" ht="13.5" x14ac:dyDescent="0.25">
      <c r="A141" s="3">
        <f>TITRES_STAT!B144</f>
        <v>42208</v>
      </c>
      <c r="B141" s="17">
        <f>TITRES_STAT!C144</f>
        <v>7.46</v>
      </c>
      <c r="C141" s="17">
        <f>TITRES_STAT!D144</f>
        <v>6.6811999999999996</v>
      </c>
      <c r="D141" s="17">
        <f>TITRES_STAT!E144</f>
        <v>132346</v>
      </c>
      <c r="E141" s="2">
        <f t="shared" si="8"/>
        <v>512101</v>
      </c>
      <c r="F141" s="17" t="str">
        <f t="shared" si="11"/>
        <v>BULLISH</v>
      </c>
      <c r="G141" s="17" t="str">
        <f t="shared" si="10"/>
        <v>STRONG</v>
      </c>
      <c r="H141" s="17" t="str">
        <f t="shared" si="9"/>
        <v>CONFIRMED BULLISH</v>
      </c>
    </row>
    <row r="142" spans="1:8" ht="13.5" x14ac:dyDescent="0.25">
      <c r="A142" s="3">
        <f>TITRES_STAT!B145</f>
        <v>42209</v>
      </c>
      <c r="B142" s="17">
        <f>TITRES_STAT!C145</f>
        <v>7.25</v>
      </c>
      <c r="C142" s="17">
        <f>TITRES_STAT!D145</f>
        <v>6.4931000000000001</v>
      </c>
      <c r="D142" s="17">
        <f>TITRES_STAT!E145</f>
        <v>33724</v>
      </c>
      <c r="E142" s="2">
        <f t="shared" si="8"/>
        <v>478377</v>
      </c>
      <c r="F142" s="17" t="str">
        <f t="shared" si="11"/>
        <v>BULLISH</v>
      </c>
      <c r="G142" s="17" t="str">
        <f t="shared" si="10"/>
        <v>STRONG</v>
      </c>
      <c r="H142" s="17" t="str">
        <f t="shared" si="9"/>
        <v>CONFIRMED BULLISH</v>
      </c>
    </row>
    <row r="143" spans="1:8" ht="13.5" x14ac:dyDescent="0.25">
      <c r="A143" s="3">
        <f>TITRES_STAT!B146</f>
        <v>42212</v>
      </c>
      <c r="B143" s="17">
        <f>TITRES_STAT!C146</f>
        <v>6.93</v>
      </c>
      <c r="C143" s="17">
        <f>TITRES_STAT!D146</f>
        <v>6.2065000000000001</v>
      </c>
      <c r="D143" s="17">
        <f>TITRES_STAT!E146</f>
        <v>6930</v>
      </c>
      <c r="E143" s="2">
        <f t="shared" si="8"/>
        <v>471447</v>
      </c>
      <c r="F143" s="17" t="str">
        <f t="shared" si="11"/>
        <v>BULLISH</v>
      </c>
      <c r="G143" s="17" t="str">
        <f t="shared" si="10"/>
        <v>STRONG</v>
      </c>
      <c r="H143" s="17" t="str">
        <f t="shared" si="9"/>
        <v>CONFIRMED BULLISH</v>
      </c>
    </row>
    <row r="144" spans="1:8" ht="13.5" x14ac:dyDescent="0.25">
      <c r="A144" s="3">
        <f>TITRES_STAT!B147</f>
        <v>42213</v>
      </c>
      <c r="B144" s="17">
        <f>TITRES_STAT!C147</f>
        <v>6.87</v>
      </c>
      <c r="C144" s="17">
        <f>TITRES_STAT!D147</f>
        <v>6.1528</v>
      </c>
      <c r="D144" s="17">
        <f>TITRES_STAT!E147</f>
        <v>25848</v>
      </c>
      <c r="E144" s="2">
        <f t="shared" si="8"/>
        <v>445599</v>
      </c>
      <c r="F144" s="17" t="str">
        <f t="shared" si="11"/>
        <v>BULLISH</v>
      </c>
      <c r="G144" s="17" t="str">
        <f t="shared" si="10"/>
        <v>STRONG</v>
      </c>
      <c r="H144" s="17" t="str">
        <f t="shared" si="9"/>
        <v>CONFIRMED BULLISH</v>
      </c>
    </row>
    <row r="145" spans="1:8" ht="13.5" x14ac:dyDescent="0.25">
      <c r="A145" s="3">
        <f>TITRES_STAT!B148</f>
        <v>42214</v>
      </c>
      <c r="B145" s="17">
        <f>TITRES_STAT!C148</f>
        <v>6.7</v>
      </c>
      <c r="C145" s="17">
        <f>TITRES_STAT!D148</f>
        <v>6.0004999999999997</v>
      </c>
      <c r="D145" s="17">
        <f>TITRES_STAT!E148</f>
        <v>14813</v>
      </c>
      <c r="E145" s="2">
        <f t="shared" si="8"/>
        <v>430786</v>
      </c>
      <c r="F145" s="17" t="str">
        <f t="shared" si="11"/>
        <v>BULLISH</v>
      </c>
      <c r="G145" s="17" t="str">
        <f t="shared" si="10"/>
        <v>STRONG</v>
      </c>
      <c r="H145" s="17" t="str">
        <f t="shared" si="9"/>
        <v>BULLISH DIVERGENCE</v>
      </c>
    </row>
    <row r="146" spans="1:8" ht="13.5" x14ac:dyDescent="0.25">
      <c r="A146" s="3">
        <f>TITRES_STAT!B149</f>
        <v>42215</v>
      </c>
      <c r="B146" s="17">
        <f>TITRES_STAT!C149</f>
        <v>6.31</v>
      </c>
      <c r="C146" s="17">
        <f>TITRES_STAT!D149</f>
        <v>5.6512000000000002</v>
      </c>
      <c r="D146" s="17">
        <f>TITRES_STAT!E149</f>
        <v>19104</v>
      </c>
      <c r="E146" s="2">
        <f t="shared" si="8"/>
        <v>411682</v>
      </c>
      <c r="F146" s="17" t="str">
        <f t="shared" si="11"/>
        <v>BEARISH</v>
      </c>
      <c r="G146" s="17" t="str">
        <f t="shared" si="10"/>
        <v>WEAK</v>
      </c>
      <c r="H146" s="17" t="str">
        <f t="shared" si="9"/>
        <v>CONFIRMED BEARISH</v>
      </c>
    </row>
    <row r="147" spans="1:8" ht="13.5" x14ac:dyDescent="0.25">
      <c r="A147" s="3">
        <f>TITRES_STAT!B150</f>
        <v>42216</v>
      </c>
      <c r="B147" s="17">
        <f>TITRES_STAT!C150</f>
        <v>6.61</v>
      </c>
      <c r="C147" s="17">
        <f>TITRES_STAT!D150</f>
        <v>5.9199000000000002</v>
      </c>
      <c r="D147" s="17">
        <f>TITRES_STAT!E150</f>
        <v>35778</v>
      </c>
      <c r="E147" s="2">
        <f t="shared" si="8"/>
        <v>447460</v>
      </c>
      <c r="F147" s="17" t="str">
        <f t="shared" si="11"/>
        <v>BEARISH</v>
      </c>
      <c r="G147" s="17" t="str">
        <f t="shared" si="10"/>
        <v>WEAK</v>
      </c>
      <c r="H147" s="17" t="str">
        <f t="shared" si="9"/>
        <v>CONFIRMED BEARISH</v>
      </c>
    </row>
    <row r="148" spans="1:8" ht="13.5" x14ac:dyDescent="0.25">
      <c r="A148" s="3">
        <f>TITRES_STAT!B151</f>
        <v>42219</v>
      </c>
      <c r="B148" s="17">
        <f>TITRES_STAT!C151</f>
        <v>6.08</v>
      </c>
      <c r="C148" s="17">
        <f>TITRES_STAT!D151</f>
        <v>5.4451999999999998</v>
      </c>
      <c r="D148" s="17">
        <f>TITRES_STAT!E151</f>
        <v>3085</v>
      </c>
      <c r="E148" s="2">
        <f t="shared" si="8"/>
        <v>444375</v>
      </c>
      <c r="F148" s="17" t="str">
        <f t="shared" si="11"/>
        <v>BEARISH</v>
      </c>
      <c r="G148" s="17" t="str">
        <f t="shared" si="10"/>
        <v>WEAK</v>
      </c>
      <c r="H148" s="17" t="str">
        <f t="shared" si="9"/>
        <v>CONFIRMED BEARISH</v>
      </c>
    </row>
    <row r="149" spans="1:8" ht="13.5" x14ac:dyDescent="0.25">
      <c r="A149" s="3">
        <f>TITRES_STAT!B152</f>
        <v>42220</v>
      </c>
      <c r="B149" s="17">
        <f>TITRES_STAT!C152</f>
        <v>6.09</v>
      </c>
      <c r="C149" s="17">
        <f>TITRES_STAT!D152</f>
        <v>6.09</v>
      </c>
      <c r="D149" s="17">
        <f>TITRES_STAT!E152</f>
        <v>11756</v>
      </c>
      <c r="E149" s="2">
        <f t="shared" si="8"/>
        <v>456131</v>
      </c>
      <c r="F149" s="17" t="str">
        <f t="shared" si="11"/>
        <v>BULLISH</v>
      </c>
      <c r="G149" s="17" t="str">
        <f t="shared" si="10"/>
        <v>STRONG</v>
      </c>
      <c r="H149" s="17" t="str">
        <f t="shared" si="9"/>
        <v>BULLISH DIVERGENCE</v>
      </c>
    </row>
    <row r="150" spans="1:8" ht="13.5" x14ac:dyDescent="0.25">
      <c r="A150" s="3">
        <f>TITRES_STAT!B153</f>
        <v>42221</v>
      </c>
      <c r="B150" s="17">
        <f>TITRES_STAT!C153</f>
        <v>6.27</v>
      </c>
      <c r="C150" s="17">
        <f>TITRES_STAT!D153</f>
        <v>6.27</v>
      </c>
      <c r="D150" s="17">
        <f>TITRES_STAT!E153</f>
        <v>6121</v>
      </c>
      <c r="E150" s="2">
        <f t="shared" si="8"/>
        <v>462252</v>
      </c>
      <c r="F150" s="17" t="str">
        <f t="shared" si="11"/>
        <v>BULLISH</v>
      </c>
      <c r="G150" s="17" t="str">
        <f t="shared" si="10"/>
        <v>STRONG</v>
      </c>
      <c r="H150" s="17" t="str">
        <f t="shared" si="9"/>
        <v>BULLISH DIVERGENCE</v>
      </c>
    </row>
    <row r="151" spans="1:8" ht="13.5" x14ac:dyDescent="0.25">
      <c r="A151" s="3">
        <f>TITRES_STAT!B154</f>
        <v>42222</v>
      </c>
      <c r="B151" s="17">
        <f>TITRES_STAT!C154</f>
        <v>6.43</v>
      </c>
      <c r="C151" s="17">
        <f>TITRES_STAT!D154</f>
        <v>6.43</v>
      </c>
      <c r="D151" s="17">
        <f>TITRES_STAT!E154</f>
        <v>17694</v>
      </c>
      <c r="E151" s="2">
        <f t="shared" si="8"/>
        <v>479946</v>
      </c>
      <c r="F151" s="17" t="str">
        <f t="shared" si="11"/>
        <v>BULLISH</v>
      </c>
      <c r="G151" s="17" t="str">
        <f t="shared" si="10"/>
        <v>STRONG</v>
      </c>
      <c r="H151" s="17" t="str">
        <f t="shared" si="9"/>
        <v>CONFIRMED BULLISH</v>
      </c>
    </row>
    <row r="152" spans="1:8" ht="13.5" x14ac:dyDescent="0.25">
      <c r="A152" s="3">
        <f>TITRES_STAT!B155</f>
        <v>42223</v>
      </c>
      <c r="B152" s="17">
        <f>TITRES_STAT!C155</f>
        <v>6.5</v>
      </c>
      <c r="C152" s="17">
        <f>TITRES_STAT!D155</f>
        <v>6.5</v>
      </c>
      <c r="D152" s="17">
        <f>TITRES_STAT!E155</f>
        <v>5248</v>
      </c>
      <c r="E152" s="2">
        <f t="shared" si="8"/>
        <v>485194</v>
      </c>
      <c r="F152" s="17" t="str">
        <f t="shared" si="11"/>
        <v>BULLISH</v>
      </c>
      <c r="G152" s="17" t="str">
        <f t="shared" si="10"/>
        <v>STRONG</v>
      </c>
      <c r="H152" s="17" t="str">
        <f t="shared" si="9"/>
        <v>BULLISH DIVERGENCE</v>
      </c>
    </row>
    <row r="153" spans="1:8" ht="13.5" x14ac:dyDescent="0.25">
      <c r="A153" s="3">
        <f>TITRES_STAT!B156</f>
        <v>42226</v>
      </c>
      <c r="B153" s="17">
        <f>TITRES_STAT!C156</f>
        <v>6.31</v>
      </c>
      <c r="C153" s="17">
        <f>TITRES_STAT!D156</f>
        <v>6.31</v>
      </c>
      <c r="D153" s="17">
        <f>TITRES_STAT!E156</f>
        <v>2480</v>
      </c>
      <c r="E153" s="2">
        <f t="shared" si="8"/>
        <v>482714</v>
      </c>
      <c r="F153" s="17" t="str">
        <f t="shared" si="11"/>
        <v>BULLISH</v>
      </c>
      <c r="G153" s="17" t="str">
        <f t="shared" si="10"/>
        <v>STRONG</v>
      </c>
      <c r="H153" s="17" t="str">
        <f t="shared" si="9"/>
        <v>CONFIRMED BULLISH</v>
      </c>
    </row>
    <row r="154" spans="1:8" ht="13.5" x14ac:dyDescent="0.25">
      <c r="A154" s="3">
        <f>TITRES_STAT!B157</f>
        <v>42227</v>
      </c>
      <c r="B154" s="17">
        <f>TITRES_STAT!C157</f>
        <v>6.29</v>
      </c>
      <c r="C154" s="17">
        <f>TITRES_STAT!D157</f>
        <v>6.29</v>
      </c>
      <c r="D154" s="17">
        <f>TITRES_STAT!E157</f>
        <v>3083</v>
      </c>
      <c r="E154" s="2">
        <f t="shared" si="8"/>
        <v>479631</v>
      </c>
      <c r="F154" s="17" t="str">
        <f t="shared" si="11"/>
        <v>BULLISH</v>
      </c>
      <c r="G154" s="17" t="str">
        <f t="shared" si="10"/>
        <v>STRONG</v>
      </c>
      <c r="H154" s="17" t="str">
        <f t="shared" si="9"/>
        <v>CONFIRMED BULLISH</v>
      </c>
    </row>
    <row r="155" spans="1:8" ht="13.5" x14ac:dyDescent="0.25">
      <c r="A155" s="3">
        <f>TITRES_STAT!B158</f>
        <v>42228</v>
      </c>
      <c r="B155" s="17">
        <f>TITRES_STAT!C158</f>
        <v>6.12</v>
      </c>
      <c r="C155" s="17">
        <f>TITRES_STAT!D158</f>
        <v>6.12</v>
      </c>
      <c r="D155" s="17">
        <f>TITRES_STAT!E158</f>
        <v>7382</v>
      </c>
      <c r="E155" s="2">
        <f t="shared" si="8"/>
        <v>472249</v>
      </c>
      <c r="F155" s="17" t="str">
        <f t="shared" si="11"/>
        <v>BULLISH</v>
      </c>
      <c r="G155" s="17" t="str">
        <f t="shared" si="10"/>
        <v>STRONG</v>
      </c>
      <c r="H155" s="17" t="str">
        <f t="shared" si="9"/>
        <v>BULLISH DIVERGENCE</v>
      </c>
    </row>
    <row r="156" spans="1:8" ht="13.5" x14ac:dyDescent="0.25">
      <c r="A156" s="3">
        <f>TITRES_STAT!B159</f>
        <v>42230</v>
      </c>
      <c r="B156" s="17">
        <f>TITRES_STAT!C159</f>
        <v>6</v>
      </c>
      <c r="C156" s="17">
        <f>TITRES_STAT!D159</f>
        <v>6</v>
      </c>
      <c r="D156" s="17">
        <f>TITRES_STAT!E159</f>
        <v>14935</v>
      </c>
      <c r="E156" s="2">
        <f t="shared" si="8"/>
        <v>457314</v>
      </c>
      <c r="F156" s="17" t="str">
        <f t="shared" si="11"/>
        <v>BEARISH</v>
      </c>
      <c r="G156" s="17" t="str">
        <f t="shared" si="10"/>
        <v>WEAK</v>
      </c>
      <c r="H156" s="17" t="str">
        <f t="shared" si="9"/>
        <v>CONFIRMED BEARISH</v>
      </c>
    </row>
    <row r="157" spans="1:8" ht="13.5" x14ac:dyDescent="0.25">
      <c r="A157" s="3">
        <f>TITRES_STAT!B160</f>
        <v>42233</v>
      </c>
      <c r="B157" s="17">
        <f>TITRES_STAT!C160</f>
        <v>6</v>
      </c>
      <c r="C157" s="17">
        <f>TITRES_STAT!D160</f>
        <v>6</v>
      </c>
      <c r="D157" s="17">
        <f>TITRES_STAT!E160</f>
        <v>22189</v>
      </c>
      <c r="E157" s="2">
        <f t="shared" si="8"/>
        <v>457314</v>
      </c>
      <c r="F157" s="17" t="str">
        <f t="shared" si="11"/>
        <v>BEARISH</v>
      </c>
      <c r="G157" s="17" t="str">
        <f t="shared" si="10"/>
        <v>WEAK</v>
      </c>
      <c r="H157" s="17" t="str">
        <f t="shared" si="9"/>
        <v>CONFIRMED BEARISH</v>
      </c>
    </row>
    <row r="158" spans="1:8" ht="13.5" x14ac:dyDescent="0.25">
      <c r="A158" s="3">
        <f>TITRES_STAT!B161</f>
        <v>42234</v>
      </c>
      <c r="B158" s="17">
        <f>TITRES_STAT!C161</f>
        <v>6</v>
      </c>
      <c r="C158" s="17">
        <f>TITRES_STAT!D161</f>
        <v>6</v>
      </c>
      <c r="D158" s="17">
        <f>TITRES_STAT!E161</f>
        <v>21164</v>
      </c>
      <c r="E158" s="2">
        <f t="shared" si="8"/>
        <v>457314</v>
      </c>
      <c r="F158" s="17" t="str">
        <f t="shared" si="11"/>
        <v>BEARISH</v>
      </c>
      <c r="G158" s="17" t="str">
        <f t="shared" si="10"/>
        <v>WEAK</v>
      </c>
      <c r="H158" s="17" t="str">
        <f t="shared" si="9"/>
        <v>CONFIRMED BEARISH</v>
      </c>
    </row>
    <row r="159" spans="1:8" ht="13.5" x14ac:dyDescent="0.25">
      <c r="A159" s="3">
        <f>TITRES_STAT!B162</f>
        <v>42235</v>
      </c>
      <c r="B159" s="17">
        <f>TITRES_STAT!C162</f>
        <v>6</v>
      </c>
      <c r="C159" s="17">
        <f>TITRES_STAT!D162</f>
        <v>6</v>
      </c>
      <c r="D159" s="17">
        <f>TITRES_STAT!E162</f>
        <v>16827</v>
      </c>
      <c r="E159" s="2">
        <f t="shared" si="8"/>
        <v>457314</v>
      </c>
      <c r="F159" s="17" t="str">
        <f t="shared" si="11"/>
        <v>BEARISH</v>
      </c>
      <c r="G159" s="17" t="str">
        <f t="shared" si="10"/>
        <v>WEAK</v>
      </c>
      <c r="H159" s="17" t="str">
        <f t="shared" si="9"/>
        <v>CONFIRMED BEARISH</v>
      </c>
    </row>
    <row r="160" spans="1:8" ht="13.5" x14ac:dyDescent="0.25">
      <c r="A160" s="3">
        <f>TITRES_STAT!B163</f>
        <v>42236</v>
      </c>
      <c r="B160" s="17">
        <f>TITRES_STAT!C163</f>
        <v>5.9</v>
      </c>
      <c r="C160" s="17">
        <f>TITRES_STAT!D163</f>
        <v>5.9</v>
      </c>
      <c r="D160" s="17">
        <f>TITRES_STAT!E163</f>
        <v>1793</v>
      </c>
      <c r="E160" s="2">
        <f t="shared" si="8"/>
        <v>455521</v>
      </c>
      <c r="F160" s="17" t="str">
        <f t="shared" si="11"/>
        <v>BEARISH</v>
      </c>
      <c r="G160" s="17" t="str">
        <f t="shared" si="10"/>
        <v>WEAK</v>
      </c>
      <c r="H160" s="17" t="str">
        <f t="shared" si="9"/>
        <v>CONFIRMED BEARISH</v>
      </c>
    </row>
    <row r="161" spans="1:8" ht="13.5" x14ac:dyDescent="0.25">
      <c r="A161" s="3">
        <f>TITRES_STAT!B164</f>
        <v>42237</v>
      </c>
      <c r="B161" s="17">
        <f>TITRES_STAT!C164</f>
        <v>5.8</v>
      </c>
      <c r="C161" s="17">
        <f>TITRES_STAT!D164</f>
        <v>5.8</v>
      </c>
      <c r="D161" s="17">
        <f>TITRES_STAT!E164</f>
        <v>40998</v>
      </c>
      <c r="E161" s="2">
        <f t="shared" si="8"/>
        <v>414523</v>
      </c>
      <c r="F161" s="17" t="str">
        <f t="shared" si="11"/>
        <v>BEARISH</v>
      </c>
      <c r="G161" s="17" t="str">
        <f t="shared" si="10"/>
        <v>WEAK</v>
      </c>
      <c r="H161" s="17" t="str">
        <f t="shared" si="9"/>
        <v>CONFIRMED BEARISH</v>
      </c>
    </row>
    <row r="162" spans="1:8" ht="13.5" x14ac:dyDescent="0.25">
      <c r="A162" s="3">
        <f>TITRES_STAT!B165</f>
        <v>42240</v>
      </c>
      <c r="B162" s="17">
        <f>TITRES_STAT!C165</f>
        <v>5.8</v>
      </c>
      <c r="C162" s="17">
        <f>TITRES_STAT!D165</f>
        <v>5.8</v>
      </c>
      <c r="D162" s="17">
        <f>TITRES_STAT!E165</f>
        <v>3658</v>
      </c>
      <c r="E162" s="2">
        <f t="shared" si="8"/>
        <v>414523</v>
      </c>
      <c r="F162" s="17" t="str">
        <f t="shared" si="11"/>
        <v>BEARISH</v>
      </c>
      <c r="G162" s="17" t="str">
        <f t="shared" si="10"/>
        <v>WEAK</v>
      </c>
      <c r="H162" s="17" t="str">
        <f t="shared" si="9"/>
        <v>CONFIRMED BEARISH</v>
      </c>
    </row>
    <row r="163" spans="1:8" ht="13.5" x14ac:dyDescent="0.25">
      <c r="A163" s="3">
        <f>TITRES_STAT!B166</f>
        <v>42241</v>
      </c>
      <c r="B163" s="17">
        <f>TITRES_STAT!C166</f>
        <v>5.8</v>
      </c>
      <c r="C163" s="17">
        <f>TITRES_STAT!D166</f>
        <v>5.8</v>
      </c>
      <c r="D163" s="17">
        <f>TITRES_STAT!E166</f>
        <v>8647</v>
      </c>
      <c r="E163" s="2">
        <f t="shared" si="8"/>
        <v>414523</v>
      </c>
      <c r="F163" s="17" t="str">
        <f t="shared" si="11"/>
        <v>BEARISH</v>
      </c>
      <c r="G163" s="17" t="str">
        <f t="shared" si="10"/>
        <v>WEAK</v>
      </c>
      <c r="H163" s="17" t="str">
        <f t="shared" si="9"/>
        <v>CONFIRMED BEARISH</v>
      </c>
    </row>
    <row r="164" spans="1:8" ht="13.5" x14ac:dyDescent="0.25">
      <c r="A164" s="3">
        <f>TITRES_STAT!B167</f>
        <v>42242</v>
      </c>
      <c r="B164" s="17">
        <f>TITRES_STAT!C167</f>
        <v>5.8</v>
      </c>
      <c r="C164" s="17">
        <f>TITRES_STAT!D167</f>
        <v>5.8</v>
      </c>
      <c r="D164" s="17">
        <f>TITRES_STAT!E167</f>
        <v>17662</v>
      </c>
      <c r="E164" s="2">
        <f t="shared" si="8"/>
        <v>414523</v>
      </c>
      <c r="F164" s="17" t="str">
        <f t="shared" si="11"/>
        <v>BEARISH</v>
      </c>
      <c r="G164" s="17" t="str">
        <f t="shared" si="10"/>
        <v>WEAK</v>
      </c>
      <c r="H164" s="17" t="str">
        <f t="shared" si="9"/>
        <v>CONFIRMED BEARISH</v>
      </c>
    </row>
    <row r="165" spans="1:8" ht="13.5" x14ac:dyDescent="0.25">
      <c r="A165" s="3">
        <f>TITRES_STAT!B168</f>
        <v>42243</v>
      </c>
      <c r="B165" s="17">
        <f>TITRES_STAT!C168</f>
        <v>5.99</v>
      </c>
      <c r="C165" s="17">
        <f>TITRES_STAT!D168</f>
        <v>5.99</v>
      </c>
      <c r="D165" s="17">
        <f>TITRES_STAT!E168</f>
        <v>38899</v>
      </c>
      <c r="E165" s="2">
        <f t="shared" si="8"/>
        <v>453422</v>
      </c>
      <c r="F165" s="17" t="str">
        <f t="shared" si="11"/>
        <v>BEARISH</v>
      </c>
      <c r="G165" s="17" t="str">
        <f t="shared" si="10"/>
        <v>NEUTRAL</v>
      </c>
      <c r="H165" s="17" t="str">
        <f t="shared" si="9"/>
        <v>BEARISH DIVERGENCE</v>
      </c>
    </row>
    <row r="166" spans="1:8" ht="13.5" x14ac:dyDescent="0.25">
      <c r="A166" s="3">
        <f>TITRES_STAT!B169</f>
        <v>42244</v>
      </c>
      <c r="B166" s="17">
        <f>TITRES_STAT!C169</f>
        <v>5.82</v>
      </c>
      <c r="C166" s="17">
        <f>TITRES_STAT!D169</f>
        <v>5.82</v>
      </c>
      <c r="D166" s="17">
        <f>TITRES_STAT!E169</f>
        <v>36914</v>
      </c>
      <c r="E166" s="2">
        <f t="shared" si="8"/>
        <v>416508</v>
      </c>
      <c r="F166" s="17" t="str">
        <f t="shared" si="11"/>
        <v>BULLISH</v>
      </c>
      <c r="G166" s="17" t="str">
        <f t="shared" si="10"/>
        <v>NEUTRAL</v>
      </c>
      <c r="H166" s="17" t="str">
        <f t="shared" si="9"/>
        <v>CONFIRMED BULLISH</v>
      </c>
    </row>
    <row r="167" spans="1:8" ht="13.5" x14ac:dyDescent="0.25">
      <c r="A167" s="3">
        <f>TITRES_STAT!B170</f>
        <v>42247</v>
      </c>
      <c r="B167" s="17">
        <f>TITRES_STAT!C170</f>
        <v>5.9</v>
      </c>
      <c r="C167" s="17">
        <f>TITRES_STAT!D170</f>
        <v>5.9</v>
      </c>
      <c r="D167" s="17">
        <f>TITRES_STAT!E170</f>
        <v>21565</v>
      </c>
      <c r="E167" s="2">
        <f t="shared" si="8"/>
        <v>438073</v>
      </c>
      <c r="F167" s="17" t="str">
        <f t="shared" si="11"/>
        <v>BULLISH</v>
      </c>
      <c r="G167" s="17" t="str">
        <f t="shared" si="10"/>
        <v>STRONG</v>
      </c>
      <c r="H167" s="17" t="str">
        <f t="shared" si="9"/>
        <v>CONFIRMED BULLISH</v>
      </c>
    </row>
    <row r="168" spans="1:8" ht="13.5" x14ac:dyDescent="0.25">
      <c r="A168" s="3">
        <f>TITRES_STAT!B171</f>
        <v>42248</v>
      </c>
      <c r="B168" s="17">
        <f>TITRES_STAT!C171</f>
        <v>5.93</v>
      </c>
      <c r="C168" s="17">
        <f>TITRES_STAT!D171</f>
        <v>5.93</v>
      </c>
      <c r="D168" s="17">
        <f>TITRES_STAT!E171</f>
        <v>14123</v>
      </c>
      <c r="E168" s="2">
        <f t="shared" si="8"/>
        <v>452196</v>
      </c>
      <c r="F168" s="17" t="str">
        <f t="shared" si="11"/>
        <v>BULLISH</v>
      </c>
      <c r="G168" s="17" t="str">
        <f t="shared" si="10"/>
        <v>STRONG</v>
      </c>
      <c r="H168" s="17" t="str">
        <f t="shared" si="9"/>
        <v>CONFIRMED BULLISH</v>
      </c>
    </row>
    <row r="169" spans="1:8" ht="13.5" x14ac:dyDescent="0.25">
      <c r="A169" s="3">
        <f>TITRES_STAT!B172</f>
        <v>42249</v>
      </c>
      <c r="B169" s="17">
        <f>TITRES_STAT!C172</f>
        <v>5.8</v>
      </c>
      <c r="C169" s="17">
        <f>TITRES_STAT!D172</f>
        <v>5.8</v>
      </c>
      <c r="D169" s="17">
        <f>TITRES_STAT!E172</f>
        <v>13790</v>
      </c>
      <c r="E169" s="2">
        <f t="shared" si="8"/>
        <v>438406</v>
      </c>
      <c r="F169" s="17" t="str">
        <f t="shared" si="11"/>
        <v>BULLISH</v>
      </c>
      <c r="G169" s="17" t="str">
        <f t="shared" si="10"/>
        <v>STRONG</v>
      </c>
      <c r="H169" s="17" t="str">
        <f t="shared" si="9"/>
        <v>NEUTRAL</v>
      </c>
    </row>
    <row r="170" spans="1:8" ht="13.5" x14ac:dyDescent="0.25">
      <c r="A170" s="3">
        <f>TITRES_STAT!B173</f>
        <v>42250</v>
      </c>
      <c r="B170" s="17">
        <f>TITRES_STAT!C173</f>
        <v>5.85</v>
      </c>
      <c r="C170" s="17">
        <f>TITRES_STAT!D173</f>
        <v>5.85</v>
      </c>
      <c r="D170" s="17">
        <f>TITRES_STAT!E173</f>
        <v>8282</v>
      </c>
      <c r="E170" s="2">
        <f t="shared" si="8"/>
        <v>446688</v>
      </c>
      <c r="F170" s="17" t="str">
        <f t="shared" si="11"/>
        <v>BEARISH</v>
      </c>
      <c r="G170" s="17" t="str">
        <f t="shared" si="10"/>
        <v>NEUTRAL</v>
      </c>
      <c r="H170" s="17" t="str">
        <f t="shared" si="9"/>
        <v>CONFIRMED BEARISH</v>
      </c>
    </row>
    <row r="171" spans="1:8" ht="13.5" x14ac:dyDescent="0.25">
      <c r="A171" s="3">
        <f>TITRES_STAT!B174</f>
        <v>42251</v>
      </c>
      <c r="B171" s="17">
        <f>TITRES_STAT!C174</f>
        <v>5.84</v>
      </c>
      <c r="C171" s="17">
        <f>TITRES_STAT!D174</f>
        <v>5.84</v>
      </c>
      <c r="D171" s="17">
        <f>TITRES_STAT!E174</f>
        <v>3258</v>
      </c>
      <c r="E171" s="2">
        <f t="shared" si="8"/>
        <v>443430</v>
      </c>
      <c r="F171" s="17" t="str">
        <f t="shared" si="11"/>
        <v>BULLISH</v>
      </c>
      <c r="G171" s="17" t="str">
        <f t="shared" si="10"/>
        <v>STRONG</v>
      </c>
      <c r="H171" s="17" t="str">
        <f t="shared" si="9"/>
        <v>CONFIRMED BULLISH</v>
      </c>
    </row>
    <row r="172" spans="1:8" ht="13.5" x14ac:dyDescent="0.25">
      <c r="A172" s="3">
        <f>TITRES_STAT!B175</f>
        <v>42254</v>
      </c>
      <c r="B172" s="17">
        <f>TITRES_STAT!C175</f>
        <v>5.8</v>
      </c>
      <c r="C172" s="17">
        <f>TITRES_STAT!D175</f>
        <v>5.8</v>
      </c>
      <c r="D172" s="17">
        <f>TITRES_STAT!E175</f>
        <v>5519</v>
      </c>
      <c r="E172" s="2">
        <f t="shared" si="8"/>
        <v>437911</v>
      </c>
      <c r="F172" s="17" t="str">
        <f t="shared" si="11"/>
        <v>BEARISH</v>
      </c>
      <c r="G172" s="17" t="str">
        <f t="shared" si="10"/>
        <v>NEUTRAL</v>
      </c>
      <c r="H172" s="17" t="str">
        <f t="shared" si="9"/>
        <v>CONFIRMED BEARISH</v>
      </c>
    </row>
    <row r="173" spans="1:8" ht="13.5" x14ac:dyDescent="0.25">
      <c r="A173" s="3">
        <f>TITRES_STAT!B176</f>
        <v>42255</v>
      </c>
      <c r="B173" s="17">
        <f>TITRES_STAT!C176</f>
        <v>5.8</v>
      </c>
      <c r="C173" s="17">
        <f>TITRES_STAT!D176</f>
        <v>5.8</v>
      </c>
      <c r="D173" s="17">
        <f>TITRES_STAT!E176</f>
        <v>3814</v>
      </c>
      <c r="E173" s="2">
        <f t="shared" si="8"/>
        <v>437911</v>
      </c>
      <c r="F173" s="17" t="str">
        <f t="shared" si="11"/>
        <v>BEARISH</v>
      </c>
      <c r="G173" s="17" t="str">
        <f t="shared" si="10"/>
        <v>WEAK</v>
      </c>
      <c r="H173" s="17" t="str">
        <f t="shared" si="9"/>
        <v>CONFIRMED BEARISH</v>
      </c>
    </row>
    <row r="174" spans="1:8" ht="13.5" x14ac:dyDescent="0.25">
      <c r="A174" s="3">
        <f>TITRES_STAT!B177</f>
        <v>42256</v>
      </c>
      <c r="B174" s="17">
        <f>TITRES_STAT!C177</f>
        <v>5.8</v>
      </c>
      <c r="C174" s="17">
        <f>TITRES_STAT!D177</f>
        <v>5.8</v>
      </c>
      <c r="D174" s="17">
        <f>TITRES_STAT!E177</f>
        <v>2255</v>
      </c>
      <c r="E174" s="2">
        <f t="shared" si="8"/>
        <v>437911</v>
      </c>
      <c r="F174" s="17" t="str">
        <f t="shared" si="11"/>
        <v>BEARISH</v>
      </c>
      <c r="G174" s="17" t="str">
        <f t="shared" si="10"/>
        <v>NEUTRAL</v>
      </c>
      <c r="H174" s="17" t="str">
        <f t="shared" si="9"/>
        <v>NEUTRAL</v>
      </c>
    </row>
    <row r="175" spans="1:8" ht="13.5" x14ac:dyDescent="0.25">
      <c r="A175" s="3">
        <f>TITRES_STAT!B178</f>
        <v>42257</v>
      </c>
      <c r="B175" s="17">
        <f>TITRES_STAT!C178</f>
        <v>5.8</v>
      </c>
      <c r="C175" s="17">
        <f>TITRES_STAT!D178</f>
        <v>5.8</v>
      </c>
      <c r="D175" s="17">
        <f>TITRES_STAT!E178</f>
        <v>669</v>
      </c>
      <c r="E175" s="2">
        <f t="shared" si="8"/>
        <v>437911</v>
      </c>
      <c r="F175" s="17" t="str">
        <f t="shared" si="11"/>
        <v>BEARISH</v>
      </c>
      <c r="G175" s="17" t="str">
        <f t="shared" si="10"/>
        <v>NEUTRAL</v>
      </c>
      <c r="H175" s="17" t="str">
        <f t="shared" si="9"/>
        <v>CONFIRMED BEARISH</v>
      </c>
    </row>
    <row r="176" spans="1:8" ht="13.5" x14ac:dyDescent="0.25">
      <c r="A176" s="3">
        <f>TITRES_STAT!B179</f>
        <v>42258</v>
      </c>
      <c r="B176" s="17">
        <f>TITRES_STAT!C179</f>
        <v>5.8</v>
      </c>
      <c r="C176" s="17">
        <f>TITRES_STAT!D179</f>
        <v>5.8</v>
      </c>
      <c r="D176" s="17">
        <f>TITRES_STAT!E179</f>
        <v>3992</v>
      </c>
      <c r="E176" s="2">
        <f t="shared" si="8"/>
        <v>437911</v>
      </c>
      <c r="F176" s="17" t="str">
        <f t="shared" si="11"/>
        <v>BEARISH</v>
      </c>
      <c r="G176" s="17" t="str">
        <f t="shared" si="10"/>
        <v>NEUTRAL</v>
      </c>
      <c r="H176" s="17" t="str">
        <f t="shared" si="9"/>
        <v>CONFIRMED BEARISH</v>
      </c>
    </row>
    <row r="177" spans="1:8" ht="13.5" x14ac:dyDescent="0.25">
      <c r="A177" s="3">
        <f>TITRES_STAT!B180</f>
        <v>42261</v>
      </c>
      <c r="B177" s="17">
        <f>TITRES_STAT!C180</f>
        <v>5.89</v>
      </c>
      <c r="C177" s="17">
        <f>TITRES_STAT!D180</f>
        <v>5.89</v>
      </c>
      <c r="D177" s="17">
        <f>TITRES_STAT!E180</f>
        <v>5831</v>
      </c>
      <c r="E177" s="2">
        <f t="shared" si="8"/>
        <v>443742</v>
      </c>
      <c r="F177" s="17" t="str">
        <f t="shared" si="11"/>
        <v>BULLISH</v>
      </c>
      <c r="G177" s="17" t="str">
        <f t="shared" si="10"/>
        <v>NEUTRAL</v>
      </c>
      <c r="H177" s="17" t="str">
        <f t="shared" si="9"/>
        <v>CONFIRMED BULLISH</v>
      </c>
    </row>
    <row r="178" spans="1:8" ht="13.5" x14ac:dyDescent="0.25">
      <c r="A178" s="3">
        <f>TITRES_STAT!B181</f>
        <v>42262</v>
      </c>
      <c r="B178" s="17">
        <f>TITRES_STAT!C181</f>
        <v>5.89</v>
      </c>
      <c r="C178" s="17">
        <f>TITRES_STAT!D181</f>
        <v>5.89</v>
      </c>
      <c r="D178" s="17">
        <f>TITRES_STAT!E181</f>
        <v>248</v>
      </c>
      <c r="E178" s="2">
        <f t="shared" si="8"/>
        <v>443742</v>
      </c>
      <c r="F178" s="17" t="str">
        <f t="shared" si="11"/>
        <v>BULLISH</v>
      </c>
      <c r="G178" s="17" t="str">
        <f t="shared" si="10"/>
        <v>NEUTRAL</v>
      </c>
      <c r="H178" s="17" t="str">
        <f t="shared" si="9"/>
        <v>CONFIRMED BULLISH</v>
      </c>
    </row>
    <row r="179" spans="1:8" ht="13.5" x14ac:dyDescent="0.25">
      <c r="A179" s="3">
        <f>TITRES_STAT!B182</f>
        <v>42263</v>
      </c>
      <c r="B179" s="17">
        <f>TITRES_STAT!C182</f>
        <v>5.99</v>
      </c>
      <c r="C179" s="17">
        <f>TITRES_STAT!D182</f>
        <v>5.99</v>
      </c>
      <c r="D179" s="17">
        <f>TITRES_STAT!E182</f>
        <v>11369</v>
      </c>
      <c r="E179" s="2">
        <f t="shared" si="8"/>
        <v>455111</v>
      </c>
      <c r="F179" s="17" t="str">
        <f t="shared" si="11"/>
        <v>BULLISH</v>
      </c>
      <c r="G179" s="17" t="str">
        <f t="shared" si="10"/>
        <v>STRONG</v>
      </c>
      <c r="H179" s="17" t="str">
        <f t="shared" si="9"/>
        <v>CONFIRMED BULLISH</v>
      </c>
    </row>
    <row r="180" spans="1:8" ht="13.5" x14ac:dyDescent="0.25">
      <c r="A180" s="3">
        <f>TITRES_STAT!B183</f>
        <v>42264</v>
      </c>
      <c r="B180" s="17">
        <f>TITRES_STAT!C183</f>
        <v>5.94</v>
      </c>
      <c r="C180" s="17">
        <f>TITRES_STAT!D183</f>
        <v>5.94</v>
      </c>
      <c r="D180" s="17">
        <f>TITRES_STAT!E183</f>
        <v>179</v>
      </c>
      <c r="E180" s="2">
        <f t="shared" si="8"/>
        <v>454932</v>
      </c>
      <c r="F180" s="17" t="str">
        <f t="shared" si="11"/>
        <v>BULLISH</v>
      </c>
      <c r="G180" s="17" t="str">
        <f t="shared" si="10"/>
        <v>STRONG</v>
      </c>
      <c r="H180" s="17" t="str">
        <f t="shared" si="9"/>
        <v>CONFIRMED BULLISH</v>
      </c>
    </row>
    <row r="181" spans="1:8" ht="13.5" x14ac:dyDescent="0.25">
      <c r="A181" s="3">
        <f>TITRES_STAT!B184</f>
        <v>42265</v>
      </c>
      <c r="B181" s="17">
        <f>TITRES_STAT!C184</f>
        <v>5.98</v>
      </c>
      <c r="C181" s="17">
        <f>TITRES_STAT!D184</f>
        <v>5.98</v>
      </c>
      <c r="D181" s="17">
        <f>TITRES_STAT!E184</f>
        <v>16482</v>
      </c>
      <c r="E181" s="2">
        <f t="shared" si="8"/>
        <v>471414</v>
      </c>
      <c r="F181" s="17" t="str">
        <f t="shared" si="11"/>
        <v>BULLISH</v>
      </c>
      <c r="G181" s="17" t="str">
        <f t="shared" si="10"/>
        <v>STRONG</v>
      </c>
      <c r="H181" s="17" t="str">
        <f t="shared" si="9"/>
        <v>CONFIRMED BULLISH</v>
      </c>
    </row>
    <row r="182" spans="1:8" ht="13.5" x14ac:dyDescent="0.25">
      <c r="A182" s="3">
        <f>TITRES_STAT!B185</f>
        <v>42268</v>
      </c>
      <c r="B182" s="17">
        <f>TITRES_STAT!C185</f>
        <v>5.98</v>
      </c>
      <c r="C182" s="17">
        <f>TITRES_STAT!D185</f>
        <v>5.98</v>
      </c>
      <c r="D182" s="17">
        <f>TITRES_STAT!E185</f>
        <v>5930</v>
      </c>
      <c r="E182" s="2">
        <f t="shared" si="8"/>
        <v>471414</v>
      </c>
      <c r="F182" s="17" t="str">
        <f t="shared" si="11"/>
        <v>BULLISH</v>
      </c>
      <c r="G182" s="17" t="str">
        <f t="shared" si="10"/>
        <v>STRONG</v>
      </c>
      <c r="H182" s="17" t="str">
        <f t="shared" si="9"/>
        <v>CONFIRMED BULLISH</v>
      </c>
    </row>
    <row r="183" spans="1:8" ht="13.5" x14ac:dyDescent="0.25">
      <c r="A183" s="3">
        <f>TITRES_STAT!B186</f>
        <v>42269</v>
      </c>
      <c r="B183" s="17">
        <f>TITRES_STAT!C186</f>
        <v>5.81</v>
      </c>
      <c r="C183" s="17">
        <f>TITRES_STAT!D186</f>
        <v>5.81</v>
      </c>
      <c r="D183" s="17">
        <f>TITRES_STAT!E186</f>
        <v>1646</v>
      </c>
      <c r="E183" s="2">
        <f t="shared" si="8"/>
        <v>469768</v>
      </c>
      <c r="F183" s="17" t="str">
        <f t="shared" si="11"/>
        <v>BULLISH</v>
      </c>
      <c r="G183" s="17" t="str">
        <f t="shared" si="10"/>
        <v>STRONG</v>
      </c>
      <c r="H183" s="17" t="str">
        <f t="shared" si="9"/>
        <v>BULLISH DIVERGENCE</v>
      </c>
    </row>
    <row r="184" spans="1:8" ht="13.5" x14ac:dyDescent="0.25">
      <c r="A184" s="3">
        <f>TITRES_STAT!B187</f>
        <v>42270</v>
      </c>
      <c r="B184" s="17">
        <f>TITRES_STAT!C187</f>
        <v>5.85</v>
      </c>
      <c r="C184" s="17">
        <f>TITRES_STAT!D187</f>
        <v>5.85</v>
      </c>
      <c r="D184" s="17">
        <f>TITRES_STAT!E187</f>
        <v>1118</v>
      </c>
      <c r="E184" s="2">
        <f t="shared" si="8"/>
        <v>470886</v>
      </c>
      <c r="F184" s="17" t="str">
        <f t="shared" si="11"/>
        <v>BULLISH</v>
      </c>
      <c r="G184" s="17" t="str">
        <f t="shared" si="10"/>
        <v>STRONG</v>
      </c>
      <c r="H184" s="17" t="str">
        <f t="shared" si="9"/>
        <v>BULLISH DIVERGENCE</v>
      </c>
    </row>
    <row r="185" spans="1:8" ht="13.5" x14ac:dyDescent="0.25">
      <c r="A185" s="3">
        <f>TITRES_STAT!B188</f>
        <v>42275</v>
      </c>
      <c r="B185" s="17">
        <f>TITRES_STAT!C188</f>
        <v>5.8</v>
      </c>
      <c r="C185" s="17">
        <f>TITRES_STAT!D188</f>
        <v>5.8</v>
      </c>
      <c r="D185" s="17">
        <f>TITRES_STAT!E188</f>
        <v>5135</v>
      </c>
      <c r="E185" s="2">
        <f t="shared" si="8"/>
        <v>465751</v>
      </c>
      <c r="F185" s="17" t="str">
        <f t="shared" si="11"/>
        <v>BULLISH</v>
      </c>
      <c r="G185" s="17" t="str">
        <f t="shared" si="10"/>
        <v>STRONG</v>
      </c>
      <c r="H185" s="17" t="str">
        <f t="shared" si="9"/>
        <v>BULLISH DIVERGENCE</v>
      </c>
    </row>
    <row r="186" spans="1:8" ht="13.5" x14ac:dyDescent="0.25">
      <c r="A186" s="3">
        <f>TITRES_STAT!B189</f>
        <v>42276</v>
      </c>
      <c r="B186" s="17">
        <f>TITRES_STAT!C189</f>
        <v>5.8</v>
      </c>
      <c r="C186" s="17">
        <f>TITRES_STAT!D189</f>
        <v>5.8</v>
      </c>
      <c r="D186" s="17">
        <f>TITRES_STAT!E189</f>
        <v>3831</v>
      </c>
      <c r="E186" s="2">
        <f t="shared" si="8"/>
        <v>465751</v>
      </c>
      <c r="F186" s="17" t="str">
        <f t="shared" si="11"/>
        <v>BEARISH</v>
      </c>
      <c r="G186" s="17" t="str">
        <f t="shared" si="10"/>
        <v>NEUTRAL</v>
      </c>
      <c r="H186" s="17" t="str">
        <f t="shared" si="9"/>
        <v>CONFIRMED BEARISH</v>
      </c>
    </row>
    <row r="187" spans="1:8" ht="13.5" x14ac:dyDescent="0.25">
      <c r="A187" s="3">
        <f>TITRES_STAT!B190</f>
        <v>42277</v>
      </c>
      <c r="B187" s="17">
        <f>TITRES_STAT!C190</f>
        <v>5.89</v>
      </c>
      <c r="C187" s="17">
        <f>TITRES_STAT!D190</f>
        <v>5.89</v>
      </c>
      <c r="D187" s="17">
        <f>TITRES_STAT!E190</f>
        <v>3134</v>
      </c>
      <c r="E187" s="2">
        <f t="shared" si="8"/>
        <v>468885</v>
      </c>
      <c r="F187" s="17" t="str">
        <f t="shared" si="11"/>
        <v>BEARISH</v>
      </c>
      <c r="G187" s="17" t="str">
        <f t="shared" si="10"/>
        <v>NEUTRAL</v>
      </c>
      <c r="H187" s="17" t="str">
        <f t="shared" si="9"/>
        <v>CONFIRMED BEARISH</v>
      </c>
    </row>
    <row r="188" spans="1:8" ht="13.5" x14ac:dyDescent="0.25">
      <c r="A188" s="3">
        <f>TITRES_STAT!B191</f>
        <v>42278</v>
      </c>
      <c r="B188" s="17">
        <f>TITRES_STAT!C191</f>
        <v>5.9</v>
      </c>
      <c r="C188" s="17">
        <f>TITRES_STAT!D191</f>
        <v>5.9</v>
      </c>
      <c r="D188" s="17">
        <f>TITRES_STAT!E191</f>
        <v>2277</v>
      </c>
      <c r="E188" s="2">
        <f t="shared" si="8"/>
        <v>471162</v>
      </c>
      <c r="F188" s="17" t="str">
        <f t="shared" si="11"/>
        <v>BULLISH</v>
      </c>
      <c r="G188" s="17" t="str">
        <f t="shared" si="10"/>
        <v>NEUTRAL</v>
      </c>
      <c r="H188" s="17" t="str">
        <f t="shared" si="9"/>
        <v>CONFIRMED BULLISH</v>
      </c>
    </row>
    <row r="189" spans="1:8" ht="13.5" x14ac:dyDescent="0.25">
      <c r="A189" s="3">
        <f>TITRES_STAT!B192</f>
        <v>42279</v>
      </c>
      <c r="B189" s="17">
        <f>TITRES_STAT!C192</f>
        <v>5.96</v>
      </c>
      <c r="C189" s="17">
        <f>TITRES_STAT!D192</f>
        <v>5.96</v>
      </c>
      <c r="D189" s="17">
        <f>TITRES_STAT!E192</f>
        <v>17881</v>
      </c>
      <c r="E189" s="2">
        <f t="shared" si="8"/>
        <v>489043</v>
      </c>
      <c r="F189" s="17" t="str">
        <f t="shared" si="11"/>
        <v>BULLISH</v>
      </c>
      <c r="G189" s="17" t="str">
        <f t="shared" si="10"/>
        <v>STRONG</v>
      </c>
      <c r="H189" s="17" t="str">
        <f t="shared" si="9"/>
        <v>CONFIRMED BULLISH</v>
      </c>
    </row>
    <row r="190" spans="1:8" ht="13.5" x14ac:dyDescent="0.25">
      <c r="A190" s="3">
        <f>TITRES_STAT!B193</f>
        <v>42282</v>
      </c>
      <c r="B190" s="17">
        <f>TITRES_STAT!C193</f>
        <v>5.99</v>
      </c>
      <c r="C190" s="17">
        <f>TITRES_STAT!D193</f>
        <v>5.99</v>
      </c>
      <c r="D190" s="17">
        <f>TITRES_STAT!E193</f>
        <v>29679</v>
      </c>
      <c r="E190" s="2">
        <f t="shared" si="8"/>
        <v>518722</v>
      </c>
      <c r="F190" s="17" t="str">
        <f t="shared" si="11"/>
        <v>BULLISH</v>
      </c>
      <c r="G190" s="17" t="str">
        <f t="shared" si="10"/>
        <v>STRONG</v>
      </c>
      <c r="H190" s="17" t="str">
        <f t="shared" si="9"/>
        <v>CONFIRMED BULLISH</v>
      </c>
    </row>
    <row r="191" spans="1:8" ht="13.5" x14ac:dyDescent="0.25">
      <c r="A191" s="3">
        <f>TITRES_STAT!B194</f>
        <v>42283</v>
      </c>
      <c r="B191" s="17">
        <f>TITRES_STAT!C194</f>
        <v>6.05</v>
      </c>
      <c r="C191" s="17">
        <f>TITRES_STAT!D194</f>
        <v>6.05</v>
      </c>
      <c r="D191" s="17">
        <f>TITRES_STAT!E194</f>
        <v>16996</v>
      </c>
      <c r="E191" s="2">
        <f t="shared" si="8"/>
        <v>535718</v>
      </c>
      <c r="F191" s="17" t="str">
        <f t="shared" si="11"/>
        <v>BULLISH</v>
      </c>
      <c r="G191" s="17" t="str">
        <f t="shared" si="10"/>
        <v>STRONG</v>
      </c>
      <c r="H191" s="17" t="str">
        <f t="shared" si="9"/>
        <v>CONFIRMED BULLISH</v>
      </c>
    </row>
    <row r="192" spans="1:8" ht="13.5" x14ac:dyDescent="0.25">
      <c r="A192" s="3">
        <f>TITRES_STAT!B195</f>
        <v>42284</v>
      </c>
      <c r="B192" s="17">
        <f>TITRES_STAT!C195</f>
        <v>6.1</v>
      </c>
      <c r="C192" s="17">
        <f>TITRES_STAT!D195</f>
        <v>6.1</v>
      </c>
      <c r="D192" s="17">
        <f>TITRES_STAT!E195</f>
        <v>975</v>
      </c>
      <c r="E192" s="2">
        <f t="shared" si="8"/>
        <v>536693</v>
      </c>
      <c r="F192" s="17" t="str">
        <f t="shared" si="11"/>
        <v>BULLISH</v>
      </c>
      <c r="G192" s="17" t="str">
        <f t="shared" si="10"/>
        <v>STRONG</v>
      </c>
      <c r="H192" s="17" t="str">
        <f t="shared" si="9"/>
        <v>CONFIRMED BULLISH</v>
      </c>
    </row>
    <row r="193" spans="1:8" ht="13.5" x14ac:dyDescent="0.25">
      <c r="A193" s="3">
        <f>TITRES_STAT!B196</f>
        <v>42285</v>
      </c>
      <c r="B193" s="17">
        <f>TITRES_STAT!C196</f>
        <v>6.15</v>
      </c>
      <c r="C193" s="17">
        <f>TITRES_STAT!D196</f>
        <v>6.15</v>
      </c>
      <c r="D193" s="17">
        <f>TITRES_STAT!E196</f>
        <v>1713</v>
      </c>
      <c r="E193" s="2">
        <f t="shared" si="8"/>
        <v>538406</v>
      </c>
      <c r="F193" s="17" t="str">
        <f t="shared" si="11"/>
        <v>BULLISH</v>
      </c>
      <c r="G193" s="17" t="str">
        <f t="shared" si="10"/>
        <v>STRONG</v>
      </c>
      <c r="H193" s="17" t="str">
        <f t="shared" si="9"/>
        <v>CONFIRMED BULLISH</v>
      </c>
    </row>
    <row r="194" spans="1:8" ht="13.5" x14ac:dyDescent="0.25">
      <c r="A194" s="3">
        <f>TITRES_STAT!B197</f>
        <v>42286</v>
      </c>
      <c r="B194" s="17">
        <f>TITRES_STAT!C197</f>
        <v>6.15</v>
      </c>
      <c r="C194" s="17">
        <f>TITRES_STAT!D197</f>
        <v>6.15</v>
      </c>
      <c r="D194" s="17">
        <f>TITRES_STAT!E197</f>
        <v>3579</v>
      </c>
      <c r="E194" s="2">
        <f t="shared" si="8"/>
        <v>538406</v>
      </c>
      <c r="F194" s="17" t="str">
        <f t="shared" si="11"/>
        <v>BULLISH</v>
      </c>
      <c r="G194" s="17" t="str">
        <f t="shared" si="10"/>
        <v>STRONG</v>
      </c>
      <c r="H194" s="17" t="str">
        <f t="shared" si="9"/>
        <v>CONFIRMED BULLISH</v>
      </c>
    </row>
    <row r="195" spans="1:8" ht="13.5" x14ac:dyDescent="0.25">
      <c r="A195" s="3">
        <f>TITRES_STAT!B198</f>
        <v>42289</v>
      </c>
      <c r="B195" s="17">
        <f>TITRES_STAT!C198</f>
        <v>6.19</v>
      </c>
      <c r="C195" s="17">
        <f>TITRES_STAT!D198</f>
        <v>6.19</v>
      </c>
      <c r="D195" s="17">
        <f>TITRES_STAT!E198</f>
        <v>10432</v>
      </c>
      <c r="E195" s="2">
        <f t="shared" si="8"/>
        <v>548838</v>
      </c>
      <c r="F195" s="17" t="str">
        <f t="shared" si="11"/>
        <v>BULLISH</v>
      </c>
      <c r="G195" s="17" t="str">
        <f t="shared" si="10"/>
        <v>STRONG</v>
      </c>
      <c r="H195" s="17" t="str">
        <f t="shared" si="9"/>
        <v>CONFIRMED BULLISH</v>
      </c>
    </row>
    <row r="196" spans="1:8" ht="13.5" x14ac:dyDescent="0.25">
      <c r="A196" s="3">
        <f>TITRES_STAT!B199</f>
        <v>42290</v>
      </c>
      <c r="B196" s="17">
        <f>TITRES_STAT!C199</f>
        <v>6.2</v>
      </c>
      <c r="C196" s="17">
        <f>TITRES_STAT!D199</f>
        <v>6.2</v>
      </c>
      <c r="D196" s="17">
        <f>TITRES_STAT!E199</f>
        <v>12722</v>
      </c>
      <c r="E196" s="2">
        <f t="shared" ref="E196:E259" si="12">IF(B196&gt;B195, E195+D196, IF(B196&lt;B195, E195-D196, E195))</f>
        <v>561560</v>
      </c>
      <c r="F196" s="17" t="str">
        <f t="shared" si="11"/>
        <v>BULLISH</v>
      </c>
      <c r="G196" s="17" t="str">
        <f t="shared" si="10"/>
        <v>STRONG</v>
      </c>
      <c r="H196" s="17" t="str">
        <f t="shared" si="9"/>
        <v>CONFIRMED BULLISH</v>
      </c>
    </row>
    <row r="197" spans="1:8" ht="13.5" x14ac:dyDescent="0.25">
      <c r="A197" s="3">
        <f>TITRES_STAT!B200</f>
        <v>42293</v>
      </c>
      <c r="B197" s="17">
        <f>TITRES_STAT!C200</f>
        <v>6.26</v>
      </c>
      <c r="C197" s="17">
        <f>TITRES_STAT!D200</f>
        <v>6.26</v>
      </c>
      <c r="D197" s="17">
        <f>TITRES_STAT!E200</f>
        <v>4011</v>
      </c>
      <c r="E197" s="2">
        <f t="shared" si="12"/>
        <v>565571</v>
      </c>
      <c r="F197" s="17" t="str">
        <f t="shared" si="11"/>
        <v>BULLISH</v>
      </c>
      <c r="G197" s="17" t="str">
        <f t="shared" si="10"/>
        <v>STRONG</v>
      </c>
      <c r="H197" s="17" t="str">
        <f t="shared" si="9"/>
        <v>CONFIRMED BULLISH</v>
      </c>
    </row>
    <row r="198" spans="1:8" ht="13.5" x14ac:dyDescent="0.25">
      <c r="A198" s="3">
        <f>TITRES_STAT!B201</f>
        <v>42296</v>
      </c>
      <c r="B198" s="17">
        <f>TITRES_STAT!C201</f>
        <v>6.2</v>
      </c>
      <c r="C198" s="17">
        <f>TITRES_STAT!D201</f>
        <v>6.2</v>
      </c>
      <c r="D198" s="17">
        <f>TITRES_STAT!E201</f>
        <v>2591</v>
      </c>
      <c r="E198" s="2">
        <f t="shared" si="12"/>
        <v>562980</v>
      </c>
      <c r="F198" s="17" t="str">
        <f t="shared" si="11"/>
        <v>BULLISH</v>
      </c>
      <c r="G198" s="17" t="str">
        <f t="shared" si="10"/>
        <v>STRONG</v>
      </c>
      <c r="H198" s="17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BULLISH</v>
      </c>
    </row>
    <row r="199" spans="1:8" ht="13.5" x14ac:dyDescent="0.25">
      <c r="A199" s="3">
        <f>TITRES_STAT!B202</f>
        <v>42297</v>
      </c>
      <c r="B199" s="17">
        <f>TITRES_STAT!C202</f>
        <v>6.1</v>
      </c>
      <c r="C199" s="17">
        <f>TITRES_STAT!D202</f>
        <v>6.1</v>
      </c>
      <c r="D199" s="17">
        <f>TITRES_STAT!E202</f>
        <v>2293</v>
      </c>
      <c r="E199" s="2">
        <f t="shared" si="12"/>
        <v>560687</v>
      </c>
      <c r="F199" s="17" t="str">
        <f t="shared" si="11"/>
        <v>BULLISH</v>
      </c>
      <c r="G199" s="17" t="str">
        <f t="shared" ref="G199:G262" si="14">IF((E199-E194)/E194 &gt; 0.02, "STRONG",
 IF((E199-E194)/E194 &lt; -0.02, "WEAK", "NEUTRAL"))</f>
        <v>STRONG</v>
      </c>
      <c r="H199" s="17" t="str">
        <f t="shared" si="13"/>
        <v>BULLISH DIVERGENCE</v>
      </c>
    </row>
    <row r="200" spans="1:8" ht="13.5" x14ac:dyDescent="0.25">
      <c r="A200" s="3">
        <f>TITRES_STAT!B203</f>
        <v>42298</v>
      </c>
      <c r="B200" s="17">
        <f>TITRES_STAT!C203</f>
        <v>6.09</v>
      </c>
      <c r="C200" s="17">
        <f>TITRES_STAT!D203</f>
        <v>6.09</v>
      </c>
      <c r="D200" s="17">
        <f>TITRES_STAT!E203</f>
        <v>433</v>
      </c>
      <c r="E200" s="2">
        <f t="shared" si="12"/>
        <v>560254</v>
      </c>
      <c r="F200" s="17" t="str">
        <f t="shared" ref="F200:F263" si="15">IF(E200&gt;E195,"BULLISH",IF(E200&lt;E195,"BEARISH","NEUTRAL"))</f>
        <v>BULLISH</v>
      </c>
      <c r="G200" s="17" t="str">
        <f t="shared" si="14"/>
        <v>STRONG</v>
      </c>
      <c r="H200" s="17" t="str">
        <f t="shared" si="13"/>
        <v>BULLISH DIVERGENCE</v>
      </c>
    </row>
    <row r="201" spans="1:8" ht="13.5" x14ac:dyDescent="0.25">
      <c r="A201" s="3">
        <f>TITRES_STAT!B204</f>
        <v>42299</v>
      </c>
      <c r="B201" s="17">
        <f>TITRES_STAT!C204</f>
        <v>6.1</v>
      </c>
      <c r="C201" s="17">
        <f>TITRES_STAT!D204</f>
        <v>6.1</v>
      </c>
      <c r="D201" s="17">
        <f>TITRES_STAT!E204</f>
        <v>786</v>
      </c>
      <c r="E201" s="2">
        <f t="shared" si="12"/>
        <v>561040</v>
      </c>
      <c r="F201" s="17" t="str">
        <f t="shared" si="15"/>
        <v>BEARISH</v>
      </c>
      <c r="G201" s="17" t="str">
        <f t="shared" si="14"/>
        <v>NEUTRAL</v>
      </c>
      <c r="H201" s="17" t="str">
        <f t="shared" si="13"/>
        <v>CONFIRMED BEARISH</v>
      </c>
    </row>
    <row r="202" spans="1:8" ht="13.5" x14ac:dyDescent="0.25">
      <c r="A202" s="3">
        <f>TITRES_STAT!B205</f>
        <v>42300</v>
      </c>
      <c r="B202" s="17">
        <f>TITRES_STAT!C205</f>
        <v>6</v>
      </c>
      <c r="C202" s="17">
        <f>TITRES_STAT!D205</f>
        <v>6</v>
      </c>
      <c r="D202" s="17">
        <f>TITRES_STAT!E205</f>
        <v>3691</v>
      </c>
      <c r="E202" s="2">
        <f t="shared" si="12"/>
        <v>557349</v>
      </c>
      <c r="F202" s="17" t="str">
        <f t="shared" si="15"/>
        <v>BEARISH</v>
      </c>
      <c r="G202" s="17" t="str">
        <f t="shared" si="14"/>
        <v>NEUTRAL</v>
      </c>
      <c r="H202" s="17" t="str">
        <f t="shared" si="13"/>
        <v>CONFIRMED BEARISH</v>
      </c>
    </row>
    <row r="203" spans="1:8" ht="13.5" x14ac:dyDescent="0.25">
      <c r="A203" s="3">
        <f>TITRES_STAT!B206</f>
        <v>42303</v>
      </c>
      <c r="B203" s="17">
        <f>TITRES_STAT!C206</f>
        <v>5.7</v>
      </c>
      <c r="C203" s="17">
        <f>TITRES_STAT!D206</f>
        <v>5.7</v>
      </c>
      <c r="D203" s="17">
        <f>TITRES_STAT!E206</f>
        <v>41467</v>
      </c>
      <c r="E203" s="2">
        <f t="shared" si="12"/>
        <v>515882</v>
      </c>
      <c r="F203" s="17" t="str">
        <f t="shared" si="15"/>
        <v>BEARISH</v>
      </c>
      <c r="G203" s="17" t="str">
        <f t="shared" si="14"/>
        <v>WEAK</v>
      </c>
      <c r="H203" s="17" t="str">
        <f t="shared" si="13"/>
        <v>CONFIRMED BEARISH</v>
      </c>
    </row>
    <row r="204" spans="1:8" ht="13.5" x14ac:dyDescent="0.25">
      <c r="A204" s="3">
        <f>TITRES_STAT!B207</f>
        <v>42304</v>
      </c>
      <c r="B204" s="17">
        <f>TITRES_STAT!C207</f>
        <v>5.8</v>
      </c>
      <c r="C204" s="17">
        <f>TITRES_STAT!D207</f>
        <v>5.8</v>
      </c>
      <c r="D204" s="17">
        <f>TITRES_STAT!E207</f>
        <v>1191</v>
      </c>
      <c r="E204" s="2">
        <f t="shared" si="12"/>
        <v>517073</v>
      </c>
      <c r="F204" s="17" t="str">
        <f t="shared" si="15"/>
        <v>BEARISH</v>
      </c>
      <c r="G204" s="17" t="str">
        <f t="shared" si="14"/>
        <v>WEAK</v>
      </c>
      <c r="H204" s="17" t="str">
        <f t="shared" si="13"/>
        <v>CONFIRMED BEARISH</v>
      </c>
    </row>
    <row r="205" spans="1:8" ht="13.5" x14ac:dyDescent="0.25">
      <c r="A205" s="3">
        <f>TITRES_STAT!B208</f>
        <v>42305</v>
      </c>
      <c r="B205" s="17">
        <f>TITRES_STAT!C208</f>
        <v>5.7</v>
      </c>
      <c r="C205" s="17">
        <f>TITRES_STAT!D208</f>
        <v>5.7</v>
      </c>
      <c r="D205" s="17">
        <f>TITRES_STAT!E208</f>
        <v>859</v>
      </c>
      <c r="E205" s="2">
        <f t="shared" si="12"/>
        <v>516214</v>
      </c>
      <c r="F205" s="17" t="str">
        <f t="shared" si="15"/>
        <v>BEARISH</v>
      </c>
      <c r="G205" s="17" t="str">
        <f t="shared" si="14"/>
        <v>WEAK</v>
      </c>
      <c r="H205" s="17" t="str">
        <f t="shared" si="13"/>
        <v>CONFIRMED BEARISH</v>
      </c>
    </row>
    <row r="206" spans="1:8" ht="13.5" x14ac:dyDescent="0.25">
      <c r="A206" s="3">
        <f>TITRES_STAT!B209</f>
        <v>42306</v>
      </c>
      <c r="B206" s="17">
        <f>TITRES_STAT!C209</f>
        <v>5.8</v>
      </c>
      <c r="C206" s="17">
        <f>TITRES_STAT!D209</f>
        <v>5.8</v>
      </c>
      <c r="D206" s="17">
        <f>TITRES_STAT!E209</f>
        <v>3800</v>
      </c>
      <c r="E206" s="2">
        <f t="shared" si="12"/>
        <v>520014</v>
      </c>
      <c r="F206" s="17" t="str">
        <f t="shared" si="15"/>
        <v>BEARISH</v>
      </c>
      <c r="G206" s="17" t="str">
        <f t="shared" si="14"/>
        <v>WEAK</v>
      </c>
      <c r="H206" s="17" t="str">
        <f t="shared" si="13"/>
        <v>CONFIRMED BEARISH</v>
      </c>
    </row>
    <row r="207" spans="1:8" ht="13.5" x14ac:dyDescent="0.25">
      <c r="A207" s="3">
        <f>TITRES_STAT!B210</f>
        <v>42307</v>
      </c>
      <c r="B207" s="17">
        <f>TITRES_STAT!C210</f>
        <v>5.97</v>
      </c>
      <c r="C207" s="17">
        <f>TITRES_STAT!D210</f>
        <v>5.97</v>
      </c>
      <c r="D207" s="17">
        <f>TITRES_STAT!E210</f>
        <v>704</v>
      </c>
      <c r="E207" s="2">
        <f t="shared" si="12"/>
        <v>520718</v>
      </c>
      <c r="F207" s="17" t="str">
        <f t="shared" si="15"/>
        <v>BEARISH</v>
      </c>
      <c r="G207" s="17" t="str">
        <f t="shared" si="14"/>
        <v>WEAK</v>
      </c>
      <c r="H207" s="17" t="str">
        <f t="shared" si="13"/>
        <v>CONFIRMED BEARISH</v>
      </c>
    </row>
    <row r="208" spans="1:8" ht="13.5" x14ac:dyDescent="0.25">
      <c r="A208" s="3">
        <f>TITRES_STAT!B211</f>
        <v>42310</v>
      </c>
      <c r="B208" s="17">
        <f>TITRES_STAT!C211</f>
        <v>5.98</v>
      </c>
      <c r="C208" s="17">
        <f>TITRES_STAT!D211</f>
        <v>5.98</v>
      </c>
      <c r="D208" s="17">
        <f>TITRES_STAT!E211</f>
        <v>1110</v>
      </c>
      <c r="E208" s="2">
        <f t="shared" si="12"/>
        <v>521828</v>
      </c>
      <c r="F208" s="17" t="str">
        <f t="shared" si="15"/>
        <v>BULLISH</v>
      </c>
      <c r="G208" s="17" t="str">
        <f t="shared" si="14"/>
        <v>NEUTRAL</v>
      </c>
      <c r="H208" s="17" t="str">
        <f t="shared" si="13"/>
        <v>CONFIRMED BULLISH</v>
      </c>
    </row>
    <row r="209" spans="1:8" ht="13.5" x14ac:dyDescent="0.25">
      <c r="A209" s="3">
        <f>TITRES_STAT!B212</f>
        <v>42311</v>
      </c>
      <c r="B209" s="17">
        <f>TITRES_STAT!C212</f>
        <v>5.9</v>
      </c>
      <c r="C209" s="17">
        <f>TITRES_STAT!D212</f>
        <v>5.9</v>
      </c>
      <c r="D209" s="17">
        <f>TITRES_STAT!E212</f>
        <v>23</v>
      </c>
      <c r="E209" s="2">
        <f t="shared" si="12"/>
        <v>521805</v>
      </c>
      <c r="F209" s="17" t="str">
        <f t="shared" si="15"/>
        <v>BULLISH</v>
      </c>
      <c r="G209" s="17" t="str">
        <f t="shared" si="14"/>
        <v>NEUTRAL</v>
      </c>
      <c r="H209" s="17" t="str">
        <f t="shared" si="13"/>
        <v>CONFIRMED BULLISH</v>
      </c>
    </row>
    <row r="210" spans="1:8" ht="13.5" x14ac:dyDescent="0.25">
      <c r="A210" s="3">
        <f>TITRES_STAT!B213</f>
        <v>42312</v>
      </c>
      <c r="B210" s="17">
        <f>TITRES_STAT!C213</f>
        <v>5.73</v>
      </c>
      <c r="C210" s="17">
        <f>TITRES_STAT!D213</f>
        <v>5.73</v>
      </c>
      <c r="D210" s="17">
        <f>TITRES_STAT!E213</f>
        <v>6742</v>
      </c>
      <c r="E210" s="2">
        <f t="shared" si="12"/>
        <v>515063</v>
      </c>
      <c r="F210" s="17" t="str">
        <f t="shared" si="15"/>
        <v>BEARISH</v>
      </c>
      <c r="G210" s="17" t="str">
        <f t="shared" si="14"/>
        <v>NEUTRAL</v>
      </c>
      <c r="H210" s="17" t="str">
        <f t="shared" si="13"/>
        <v>BEARISH DIVERGENCE</v>
      </c>
    </row>
    <row r="211" spans="1:8" ht="13.5" x14ac:dyDescent="0.25">
      <c r="A211" s="3">
        <f>TITRES_STAT!B214</f>
        <v>42313</v>
      </c>
      <c r="B211" s="17">
        <f>TITRES_STAT!C214</f>
        <v>5.69</v>
      </c>
      <c r="C211" s="17">
        <f>TITRES_STAT!D214</f>
        <v>5.69</v>
      </c>
      <c r="D211" s="17">
        <f>TITRES_STAT!E214</f>
        <v>5116</v>
      </c>
      <c r="E211" s="2">
        <f t="shared" si="12"/>
        <v>509947</v>
      </c>
      <c r="F211" s="17" t="str">
        <f t="shared" si="15"/>
        <v>BEARISH</v>
      </c>
      <c r="G211" s="17" t="str">
        <f t="shared" si="14"/>
        <v>NEUTRAL</v>
      </c>
      <c r="H211" s="17" t="str">
        <f t="shared" si="13"/>
        <v>CONFIRMED BEARISH</v>
      </c>
    </row>
    <row r="212" spans="1:8" ht="13.5" x14ac:dyDescent="0.25">
      <c r="A212" s="3">
        <f>TITRES_STAT!B215</f>
        <v>42314</v>
      </c>
      <c r="B212" s="17">
        <f>TITRES_STAT!C215</f>
        <v>5.67</v>
      </c>
      <c r="C212" s="17">
        <f>TITRES_STAT!D215</f>
        <v>5.67</v>
      </c>
      <c r="D212" s="17">
        <f>TITRES_STAT!E215</f>
        <v>17328</v>
      </c>
      <c r="E212" s="2">
        <f t="shared" si="12"/>
        <v>492619</v>
      </c>
      <c r="F212" s="17" t="str">
        <f t="shared" si="15"/>
        <v>BEARISH</v>
      </c>
      <c r="G212" s="17" t="str">
        <f t="shared" si="14"/>
        <v>WEAK</v>
      </c>
      <c r="H212" s="17" t="str">
        <f t="shared" si="13"/>
        <v>CONFIRMED BEARISH</v>
      </c>
    </row>
    <row r="213" spans="1:8" ht="13.5" x14ac:dyDescent="0.25">
      <c r="A213" s="3">
        <f>TITRES_STAT!B216</f>
        <v>42317</v>
      </c>
      <c r="B213" s="17">
        <f>TITRES_STAT!C216</f>
        <v>5.5</v>
      </c>
      <c r="C213" s="17">
        <f>TITRES_STAT!D216</f>
        <v>5.5</v>
      </c>
      <c r="D213" s="17">
        <f>TITRES_STAT!E216</f>
        <v>1744</v>
      </c>
      <c r="E213" s="2">
        <f t="shared" si="12"/>
        <v>490875</v>
      </c>
      <c r="F213" s="17" t="str">
        <f t="shared" si="15"/>
        <v>BEARISH</v>
      </c>
      <c r="G213" s="17" t="str">
        <f t="shared" si="14"/>
        <v>WEAK</v>
      </c>
      <c r="H213" s="17" t="str">
        <f t="shared" si="13"/>
        <v>CONFIRMED BEARISH</v>
      </c>
    </row>
    <row r="214" spans="1:8" ht="13.5" x14ac:dyDescent="0.25">
      <c r="A214" s="3">
        <f>TITRES_STAT!B217</f>
        <v>42318</v>
      </c>
      <c r="B214" s="17">
        <f>TITRES_STAT!C217</f>
        <v>5.47</v>
      </c>
      <c r="C214" s="17">
        <f>TITRES_STAT!D217</f>
        <v>5.47</v>
      </c>
      <c r="D214" s="17">
        <f>TITRES_STAT!E217</f>
        <v>1978</v>
      </c>
      <c r="E214" s="2">
        <f t="shared" si="12"/>
        <v>488897</v>
      </c>
      <c r="F214" s="17" t="str">
        <f t="shared" si="15"/>
        <v>BEARISH</v>
      </c>
      <c r="G214" s="17" t="str">
        <f t="shared" si="14"/>
        <v>WEAK</v>
      </c>
      <c r="H214" s="17" t="str">
        <f t="shared" si="13"/>
        <v>CONFIRMED BEARISH</v>
      </c>
    </row>
    <row r="215" spans="1:8" ht="13.5" x14ac:dyDescent="0.25">
      <c r="A215" s="3">
        <f>TITRES_STAT!B218</f>
        <v>42319</v>
      </c>
      <c r="B215" s="17">
        <f>TITRES_STAT!C218</f>
        <v>5.31</v>
      </c>
      <c r="C215" s="17">
        <f>TITRES_STAT!D218</f>
        <v>5.31</v>
      </c>
      <c r="D215" s="17">
        <f>TITRES_STAT!E218</f>
        <v>1710</v>
      </c>
      <c r="E215" s="2">
        <f t="shared" si="12"/>
        <v>487187</v>
      </c>
      <c r="F215" s="17" t="str">
        <f t="shared" si="15"/>
        <v>BEARISH</v>
      </c>
      <c r="G215" s="17" t="str">
        <f t="shared" si="14"/>
        <v>WEAK</v>
      </c>
      <c r="H215" s="17" t="str">
        <f t="shared" si="13"/>
        <v>CONFIRMED BEARISH</v>
      </c>
    </row>
    <row r="216" spans="1:8" ht="13.5" x14ac:dyDescent="0.25">
      <c r="A216" s="3">
        <f>TITRES_STAT!B219</f>
        <v>42320</v>
      </c>
      <c r="B216" s="17">
        <f>TITRES_STAT!C219</f>
        <v>5.4</v>
      </c>
      <c r="C216" s="17">
        <f>TITRES_STAT!D219</f>
        <v>5.4</v>
      </c>
      <c r="D216" s="17">
        <f>TITRES_STAT!E219</f>
        <v>4431</v>
      </c>
      <c r="E216" s="2">
        <f t="shared" si="12"/>
        <v>491618</v>
      </c>
      <c r="F216" s="17" t="str">
        <f t="shared" si="15"/>
        <v>BEARISH</v>
      </c>
      <c r="G216" s="17" t="str">
        <f t="shared" si="14"/>
        <v>WEAK</v>
      </c>
      <c r="H216" s="17" t="str">
        <f t="shared" si="13"/>
        <v>CONFIRMED BEARISH</v>
      </c>
    </row>
    <row r="217" spans="1:8" ht="13.5" x14ac:dyDescent="0.25">
      <c r="A217" s="3">
        <f>TITRES_STAT!B220</f>
        <v>42321</v>
      </c>
      <c r="B217" s="17">
        <f>TITRES_STAT!C220</f>
        <v>5.39</v>
      </c>
      <c r="C217" s="17">
        <f>TITRES_STAT!D220</f>
        <v>5.39</v>
      </c>
      <c r="D217" s="17">
        <f>TITRES_STAT!E220</f>
        <v>669</v>
      </c>
      <c r="E217" s="2">
        <f t="shared" si="12"/>
        <v>490949</v>
      </c>
      <c r="F217" s="17" t="str">
        <f t="shared" si="15"/>
        <v>BEARISH</v>
      </c>
      <c r="G217" s="17" t="str">
        <f t="shared" si="14"/>
        <v>NEUTRAL</v>
      </c>
      <c r="H217" s="17" t="str">
        <f t="shared" si="13"/>
        <v>CONFIRMED BEARISH</v>
      </c>
    </row>
    <row r="218" spans="1:8" ht="13.5" x14ac:dyDescent="0.25">
      <c r="A218" s="3">
        <f>TITRES_STAT!B221</f>
        <v>42324</v>
      </c>
      <c r="B218" s="17">
        <f>TITRES_STAT!C221</f>
        <v>5.23</v>
      </c>
      <c r="C218" s="17">
        <f>TITRES_STAT!D221</f>
        <v>5.23</v>
      </c>
      <c r="D218" s="17">
        <f>TITRES_STAT!E221</f>
        <v>544</v>
      </c>
      <c r="E218" s="2">
        <f t="shared" si="12"/>
        <v>490405</v>
      </c>
      <c r="F218" s="17" t="str">
        <f t="shared" si="15"/>
        <v>BEARISH</v>
      </c>
      <c r="G218" s="17" t="str">
        <f t="shared" si="14"/>
        <v>NEUTRAL</v>
      </c>
      <c r="H218" s="17" t="str">
        <f t="shared" si="13"/>
        <v>CONFIRMED BEARISH</v>
      </c>
    </row>
    <row r="219" spans="1:8" ht="13.5" x14ac:dyDescent="0.25">
      <c r="A219" s="3">
        <f>TITRES_STAT!B222</f>
        <v>42325</v>
      </c>
      <c r="B219" s="17">
        <f>TITRES_STAT!C222</f>
        <v>5.19</v>
      </c>
      <c r="C219" s="17">
        <f>TITRES_STAT!D222</f>
        <v>5.19</v>
      </c>
      <c r="D219" s="17">
        <f>TITRES_STAT!E222</f>
        <v>2151</v>
      </c>
      <c r="E219" s="2">
        <f t="shared" si="12"/>
        <v>488254</v>
      </c>
      <c r="F219" s="17" t="str">
        <f t="shared" si="15"/>
        <v>BEARISH</v>
      </c>
      <c r="G219" s="17" t="str">
        <f t="shared" si="14"/>
        <v>NEUTRAL</v>
      </c>
      <c r="H219" s="17" t="str">
        <f t="shared" si="13"/>
        <v>CONFIRMED BEARISH</v>
      </c>
    </row>
    <row r="220" spans="1:8" ht="13.5" x14ac:dyDescent="0.25">
      <c r="A220" s="3">
        <f>TITRES_STAT!B223</f>
        <v>42326</v>
      </c>
      <c r="B220" s="17">
        <f>TITRES_STAT!C223</f>
        <v>5.2</v>
      </c>
      <c r="C220" s="17">
        <f>TITRES_STAT!D223</f>
        <v>5.2</v>
      </c>
      <c r="D220" s="17">
        <f>TITRES_STAT!E223</f>
        <v>3554</v>
      </c>
      <c r="E220" s="2">
        <f t="shared" si="12"/>
        <v>491808</v>
      </c>
      <c r="F220" s="17" t="str">
        <f t="shared" si="15"/>
        <v>BULLISH</v>
      </c>
      <c r="G220" s="17" t="str">
        <f t="shared" si="14"/>
        <v>NEUTRAL</v>
      </c>
      <c r="H220" s="17" t="str">
        <f t="shared" si="13"/>
        <v>BULLISH DIVERGENCE</v>
      </c>
    </row>
    <row r="221" spans="1:8" ht="13.5" x14ac:dyDescent="0.25">
      <c r="A221" s="3">
        <f>TITRES_STAT!B224</f>
        <v>42327</v>
      </c>
      <c r="B221" s="17">
        <f>TITRES_STAT!C224</f>
        <v>5.23</v>
      </c>
      <c r="C221" s="17">
        <f>TITRES_STAT!D224</f>
        <v>5.23</v>
      </c>
      <c r="D221" s="17">
        <f>TITRES_STAT!E224</f>
        <v>1432</v>
      </c>
      <c r="E221" s="2">
        <f t="shared" si="12"/>
        <v>493240</v>
      </c>
      <c r="F221" s="17" t="str">
        <f t="shared" si="15"/>
        <v>BULLISH</v>
      </c>
      <c r="G221" s="17" t="str">
        <f t="shared" si="14"/>
        <v>NEUTRAL</v>
      </c>
      <c r="H221" s="17" t="str">
        <f t="shared" si="13"/>
        <v>BULLISH DIVERGENCE</v>
      </c>
    </row>
    <row r="222" spans="1:8" ht="13.5" x14ac:dyDescent="0.25">
      <c r="A222" s="3">
        <f>TITRES_STAT!B225</f>
        <v>42328</v>
      </c>
      <c r="B222" s="17">
        <f>TITRES_STAT!C225</f>
        <v>5.37</v>
      </c>
      <c r="C222" s="17">
        <f>TITRES_STAT!D225</f>
        <v>5.37</v>
      </c>
      <c r="D222" s="17">
        <f>TITRES_STAT!E225</f>
        <v>1305</v>
      </c>
      <c r="E222" s="2">
        <f t="shared" si="12"/>
        <v>494545</v>
      </c>
      <c r="F222" s="17" t="str">
        <f t="shared" si="15"/>
        <v>BULLISH</v>
      </c>
      <c r="G222" s="17" t="str">
        <f t="shared" si="14"/>
        <v>NEUTRAL</v>
      </c>
      <c r="H222" s="17" t="str">
        <f t="shared" si="13"/>
        <v>BULLISH DIVERGENCE</v>
      </c>
    </row>
    <row r="223" spans="1:8" ht="13.5" x14ac:dyDescent="0.25">
      <c r="A223" s="3">
        <f>TITRES_STAT!B226</f>
        <v>42331</v>
      </c>
      <c r="B223" s="17">
        <f>TITRES_STAT!C226</f>
        <v>5.5</v>
      </c>
      <c r="C223" s="17">
        <f>TITRES_STAT!D226</f>
        <v>5.5</v>
      </c>
      <c r="D223" s="17">
        <f>TITRES_STAT!E226</f>
        <v>256</v>
      </c>
      <c r="E223" s="2">
        <f t="shared" si="12"/>
        <v>494801</v>
      </c>
      <c r="F223" s="17" t="str">
        <f t="shared" si="15"/>
        <v>BULLISH</v>
      </c>
      <c r="G223" s="17" t="str">
        <f t="shared" si="14"/>
        <v>NEUTRAL</v>
      </c>
      <c r="H223" s="17" t="str">
        <f t="shared" si="13"/>
        <v>CONFIRMED BULLISH</v>
      </c>
    </row>
    <row r="224" spans="1:8" ht="13.5" x14ac:dyDescent="0.25">
      <c r="A224" s="3">
        <f>TITRES_STAT!B227</f>
        <v>42332</v>
      </c>
      <c r="B224" s="17">
        <f>TITRES_STAT!C227</f>
        <v>5.4</v>
      </c>
      <c r="C224" s="17">
        <f>TITRES_STAT!D227</f>
        <v>5.4</v>
      </c>
      <c r="D224" s="17">
        <f>TITRES_STAT!E227</f>
        <v>3101</v>
      </c>
      <c r="E224" s="2">
        <f t="shared" si="12"/>
        <v>491700</v>
      </c>
      <c r="F224" s="17" t="str">
        <f t="shared" si="15"/>
        <v>BULLISH</v>
      </c>
      <c r="G224" s="17" t="str">
        <f t="shared" si="14"/>
        <v>NEUTRAL</v>
      </c>
      <c r="H224" s="17" t="str">
        <f t="shared" si="13"/>
        <v>CONFIRMED BULLISH</v>
      </c>
    </row>
    <row r="225" spans="1:8" ht="13.5" x14ac:dyDescent="0.25">
      <c r="A225" s="3">
        <f>TITRES_STAT!B228</f>
        <v>42333</v>
      </c>
      <c r="B225" s="17">
        <f>TITRES_STAT!C228</f>
        <v>5.3</v>
      </c>
      <c r="C225" s="17">
        <f>TITRES_STAT!D228</f>
        <v>5.3</v>
      </c>
      <c r="D225" s="17">
        <f>TITRES_STAT!E228</f>
        <v>1143</v>
      </c>
      <c r="E225" s="2">
        <f t="shared" si="12"/>
        <v>490557</v>
      </c>
      <c r="F225" s="17" t="str">
        <f t="shared" si="15"/>
        <v>BEARISH</v>
      </c>
      <c r="G225" s="17" t="str">
        <f t="shared" si="14"/>
        <v>NEUTRAL</v>
      </c>
      <c r="H225" s="17" t="str">
        <f t="shared" si="13"/>
        <v>BEARISH DIVERGENCE</v>
      </c>
    </row>
    <row r="226" spans="1:8" ht="13.5" x14ac:dyDescent="0.25">
      <c r="A226" s="3">
        <f>TITRES_STAT!B229</f>
        <v>42334</v>
      </c>
      <c r="B226" s="17">
        <f>TITRES_STAT!C229</f>
        <v>5.28</v>
      </c>
      <c r="C226" s="17">
        <f>TITRES_STAT!D229</f>
        <v>5.28</v>
      </c>
      <c r="D226" s="17">
        <f>TITRES_STAT!E229</f>
        <v>8931</v>
      </c>
      <c r="E226" s="2">
        <f t="shared" si="12"/>
        <v>481626</v>
      </c>
      <c r="F226" s="17" t="str">
        <f t="shared" si="15"/>
        <v>BEARISH</v>
      </c>
      <c r="G226" s="17" t="str">
        <f t="shared" si="14"/>
        <v>WEAK</v>
      </c>
      <c r="H226" s="17" t="str">
        <f t="shared" si="13"/>
        <v>BEARISH DIVERGENCE</v>
      </c>
    </row>
    <row r="227" spans="1:8" ht="13.5" x14ac:dyDescent="0.25">
      <c r="A227" s="3">
        <f>TITRES_STAT!B230</f>
        <v>42335</v>
      </c>
      <c r="B227" s="17">
        <f>TITRES_STAT!C230</f>
        <v>5.42</v>
      </c>
      <c r="C227" s="17">
        <f>TITRES_STAT!D230</f>
        <v>5.42</v>
      </c>
      <c r="D227" s="17">
        <f>TITRES_STAT!E230</f>
        <v>3601</v>
      </c>
      <c r="E227" s="2">
        <f t="shared" si="12"/>
        <v>485227</v>
      </c>
      <c r="F227" s="17" t="str">
        <f t="shared" si="15"/>
        <v>BEARISH</v>
      </c>
      <c r="G227" s="17" t="str">
        <f t="shared" si="14"/>
        <v>NEUTRAL</v>
      </c>
      <c r="H227" s="17" t="str">
        <f t="shared" si="13"/>
        <v>BEARISH DIVERGENCE</v>
      </c>
    </row>
    <row r="228" spans="1:8" ht="13.5" x14ac:dyDescent="0.25">
      <c r="A228" s="3">
        <f>TITRES_STAT!B231</f>
        <v>42338</v>
      </c>
      <c r="B228" s="17">
        <f>TITRES_STAT!C231</f>
        <v>5.42</v>
      </c>
      <c r="C228" s="17">
        <f>TITRES_STAT!D231</f>
        <v>5.42</v>
      </c>
      <c r="D228" s="17">
        <f>TITRES_STAT!E231</f>
        <v>0</v>
      </c>
      <c r="E228" s="2">
        <f t="shared" si="12"/>
        <v>485227</v>
      </c>
      <c r="F228" s="17" t="str">
        <f t="shared" si="15"/>
        <v>BEARISH</v>
      </c>
      <c r="G228" s="17" t="str">
        <f t="shared" si="14"/>
        <v>NEUTRAL</v>
      </c>
      <c r="H228" s="17" t="str">
        <f t="shared" si="13"/>
        <v>CONFIRMED BEARISH</v>
      </c>
    </row>
    <row r="229" spans="1:8" ht="13.5" x14ac:dyDescent="0.25">
      <c r="A229" s="3">
        <f>TITRES_STAT!B232</f>
        <v>42339</v>
      </c>
      <c r="B229" s="17">
        <f>TITRES_STAT!C232</f>
        <v>5.4</v>
      </c>
      <c r="C229" s="17">
        <f>TITRES_STAT!D232</f>
        <v>5.4</v>
      </c>
      <c r="D229" s="17">
        <f>TITRES_STAT!E232</f>
        <v>1133</v>
      </c>
      <c r="E229" s="2">
        <f t="shared" si="12"/>
        <v>484094</v>
      </c>
      <c r="F229" s="17" t="str">
        <f t="shared" si="15"/>
        <v>BEARISH</v>
      </c>
      <c r="G229" s="17" t="str">
        <f t="shared" si="14"/>
        <v>NEUTRAL</v>
      </c>
      <c r="H229" s="17" t="str">
        <f t="shared" si="13"/>
        <v>NEUTRAL</v>
      </c>
    </row>
    <row r="230" spans="1:8" ht="13.5" x14ac:dyDescent="0.25">
      <c r="A230" s="3">
        <f>TITRES_STAT!B233</f>
        <v>42340</v>
      </c>
      <c r="B230" s="17">
        <f>TITRES_STAT!C233</f>
        <v>5.56</v>
      </c>
      <c r="C230" s="17">
        <f>TITRES_STAT!D233</f>
        <v>5.56</v>
      </c>
      <c r="D230" s="17">
        <f>TITRES_STAT!E233</f>
        <v>100</v>
      </c>
      <c r="E230" s="2">
        <f t="shared" si="12"/>
        <v>484194</v>
      </c>
      <c r="F230" s="17" t="str">
        <f t="shared" si="15"/>
        <v>BEARISH</v>
      </c>
      <c r="G230" s="17" t="str">
        <f t="shared" si="14"/>
        <v>NEUTRAL</v>
      </c>
      <c r="H230" s="17" t="str">
        <f t="shared" si="13"/>
        <v>BEARISH DIVERGENCE</v>
      </c>
    </row>
    <row r="231" spans="1:8" ht="13.5" x14ac:dyDescent="0.25">
      <c r="A231" s="3">
        <f>TITRES_STAT!B234</f>
        <v>42341</v>
      </c>
      <c r="B231" s="17">
        <f>TITRES_STAT!C234</f>
        <v>5.7</v>
      </c>
      <c r="C231" s="17">
        <f>TITRES_STAT!D234</f>
        <v>5.7</v>
      </c>
      <c r="D231" s="17">
        <f>TITRES_STAT!E234</f>
        <v>199</v>
      </c>
      <c r="E231" s="2">
        <f t="shared" si="12"/>
        <v>484393</v>
      </c>
      <c r="F231" s="17" t="str">
        <f t="shared" si="15"/>
        <v>BULLISH</v>
      </c>
      <c r="G231" s="17" t="str">
        <f t="shared" si="14"/>
        <v>NEUTRAL</v>
      </c>
      <c r="H231" s="17" t="str">
        <f t="shared" si="13"/>
        <v>CONFIRMED BULLISH</v>
      </c>
    </row>
    <row r="232" spans="1:8" ht="13.5" x14ac:dyDescent="0.25">
      <c r="A232" s="3">
        <f>TITRES_STAT!B235</f>
        <v>42342</v>
      </c>
      <c r="B232" s="17">
        <f>TITRES_STAT!C235</f>
        <v>5.51</v>
      </c>
      <c r="C232" s="17">
        <f>TITRES_STAT!D235</f>
        <v>5.51</v>
      </c>
      <c r="D232" s="17">
        <f>TITRES_STAT!E235</f>
        <v>2025</v>
      </c>
      <c r="E232" s="2">
        <f t="shared" si="12"/>
        <v>482368</v>
      </c>
      <c r="F232" s="17" t="str">
        <f t="shared" si="15"/>
        <v>BEARISH</v>
      </c>
      <c r="G232" s="17" t="str">
        <f t="shared" si="14"/>
        <v>NEUTRAL</v>
      </c>
      <c r="H232" s="17" t="str">
        <f t="shared" si="13"/>
        <v>BEARISH DIVERGENCE</v>
      </c>
    </row>
    <row r="233" spans="1:8" ht="13.5" x14ac:dyDescent="0.25">
      <c r="A233" s="3">
        <f>TITRES_STAT!B236</f>
        <v>42345</v>
      </c>
      <c r="B233" s="17">
        <f>TITRES_STAT!C236</f>
        <v>5.35</v>
      </c>
      <c r="C233" s="17">
        <f>TITRES_STAT!D236</f>
        <v>5.35</v>
      </c>
      <c r="D233" s="17">
        <f>TITRES_STAT!E236</f>
        <v>5396</v>
      </c>
      <c r="E233" s="2">
        <f t="shared" si="12"/>
        <v>476972</v>
      </c>
      <c r="F233" s="17" t="str">
        <f t="shared" si="15"/>
        <v>BEARISH</v>
      </c>
      <c r="G233" s="17" t="str">
        <f t="shared" si="14"/>
        <v>NEUTRAL</v>
      </c>
      <c r="H233" s="17" t="str">
        <f t="shared" si="13"/>
        <v>CONFIRMED BEARISH</v>
      </c>
    </row>
    <row r="234" spans="1:8" ht="13.5" x14ac:dyDescent="0.25">
      <c r="A234" s="3">
        <f>TITRES_STAT!B237</f>
        <v>42346</v>
      </c>
      <c r="B234" s="17">
        <f>TITRES_STAT!C237</f>
        <v>5.34</v>
      </c>
      <c r="C234" s="17">
        <f>TITRES_STAT!D237</f>
        <v>5.34</v>
      </c>
      <c r="D234" s="17">
        <f>TITRES_STAT!E237</f>
        <v>11634</v>
      </c>
      <c r="E234" s="2">
        <f t="shared" si="12"/>
        <v>465338</v>
      </c>
      <c r="F234" s="17" t="str">
        <f t="shared" si="15"/>
        <v>BEARISH</v>
      </c>
      <c r="G234" s="17" t="str">
        <f t="shared" si="14"/>
        <v>WEAK</v>
      </c>
      <c r="H234" s="17" t="str">
        <f t="shared" si="13"/>
        <v>CONFIRMED BEARISH</v>
      </c>
    </row>
    <row r="235" spans="1:8" ht="13.5" x14ac:dyDescent="0.25">
      <c r="A235" s="3">
        <f>TITRES_STAT!B238</f>
        <v>42347</v>
      </c>
      <c r="B235" s="17">
        <f>TITRES_STAT!C238</f>
        <v>5.34</v>
      </c>
      <c r="C235" s="17">
        <f>TITRES_STAT!D238</f>
        <v>5.34</v>
      </c>
      <c r="D235" s="17">
        <f>TITRES_STAT!E238</f>
        <v>4075</v>
      </c>
      <c r="E235" s="2">
        <f t="shared" si="12"/>
        <v>465338</v>
      </c>
      <c r="F235" s="17" t="str">
        <f t="shared" si="15"/>
        <v>BEARISH</v>
      </c>
      <c r="G235" s="17" t="str">
        <f t="shared" si="14"/>
        <v>WEAK</v>
      </c>
      <c r="H235" s="17" t="str">
        <f t="shared" si="13"/>
        <v>CONFIRMED BEARISH</v>
      </c>
    </row>
    <row r="236" spans="1:8" ht="13.5" x14ac:dyDescent="0.25">
      <c r="A236" s="3">
        <f>TITRES_STAT!B239</f>
        <v>42348</v>
      </c>
      <c r="B236" s="17">
        <f>TITRES_STAT!C239</f>
        <v>5.29</v>
      </c>
      <c r="C236" s="17">
        <f>TITRES_STAT!D239</f>
        <v>5.29</v>
      </c>
      <c r="D236" s="17">
        <f>TITRES_STAT!E239</f>
        <v>3938</v>
      </c>
      <c r="E236" s="2">
        <f t="shared" si="12"/>
        <v>461400</v>
      </c>
      <c r="F236" s="17" t="str">
        <f t="shared" si="15"/>
        <v>BEARISH</v>
      </c>
      <c r="G236" s="17" t="str">
        <f t="shared" si="14"/>
        <v>WEAK</v>
      </c>
      <c r="H236" s="17" t="str">
        <f t="shared" si="13"/>
        <v>CONFIRMED BEARISH</v>
      </c>
    </row>
    <row r="237" spans="1:8" ht="13.5" x14ac:dyDescent="0.25">
      <c r="A237" s="3">
        <f>TITRES_STAT!B240</f>
        <v>42349</v>
      </c>
      <c r="B237" s="17">
        <f>TITRES_STAT!C240</f>
        <v>5.4</v>
      </c>
      <c r="C237" s="17">
        <f>TITRES_STAT!D240</f>
        <v>5.4</v>
      </c>
      <c r="D237" s="17">
        <f>TITRES_STAT!E240</f>
        <v>58</v>
      </c>
      <c r="E237" s="2">
        <f t="shared" si="12"/>
        <v>461458</v>
      </c>
      <c r="F237" s="17" t="str">
        <f t="shared" si="15"/>
        <v>BEARISH</v>
      </c>
      <c r="G237" s="17" t="str">
        <f t="shared" si="14"/>
        <v>WEAK</v>
      </c>
      <c r="H237" s="17" t="str">
        <f t="shared" si="13"/>
        <v>CONFIRMED BEARISH</v>
      </c>
    </row>
    <row r="238" spans="1:8" ht="13.5" x14ac:dyDescent="0.25">
      <c r="A238" s="3">
        <f>TITRES_STAT!B241</f>
        <v>42352</v>
      </c>
      <c r="B238" s="17">
        <f>TITRES_STAT!C241</f>
        <v>5.4</v>
      </c>
      <c r="C238" s="17">
        <f>TITRES_STAT!D241</f>
        <v>5.4</v>
      </c>
      <c r="D238" s="17">
        <f>TITRES_STAT!E241</f>
        <v>1591</v>
      </c>
      <c r="E238" s="2">
        <f t="shared" si="12"/>
        <v>461458</v>
      </c>
      <c r="F238" s="17" t="str">
        <f t="shared" si="15"/>
        <v>BEARISH</v>
      </c>
      <c r="G238" s="17" t="str">
        <f t="shared" si="14"/>
        <v>WEAK</v>
      </c>
      <c r="H238" s="17" t="str">
        <f t="shared" si="13"/>
        <v>BEARISH DIVERGENCE</v>
      </c>
    </row>
    <row r="239" spans="1:8" ht="13.5" x14ac:dyDescent="0.25">
      <c r="A239" s="3">
        <f>TITRES_STAT!B242</f>
        <v>42353</v>
      </c>
      <c r="B239" s="17">
        <f>TITRES_STAT!C242</f>
        <v>5.57</v>
      </c>
      <c r="C239" s="17">
        <f>TITRES_STAT!D242</f>
        <v>5.57</v>
      </c>
      <c r="D239" s="17">
        <f>TITRES_STAT!E242</f>
        <v>2127</v>
      </c>
      <c r="E239" s="2">
        <f t="shared" si="12"/>
        <v>463585</v>
      </c>
      <c r="F239" s="17" t="str">
        <f t="shared" si="15"/>
        <v>BEARISH</v>
      </c>
      <c r="G239" s="17" t="str">
        <f t="shared" si="14"/>
        <v>NEUTRAL</v>
      </c>
      <c r="H239" s="17" t="str">
        <f t="shared" si="13"/>
        <v>BEARISH DIVERGENCE</v>
      </c>
    </row>
    <row r="240" spans="1:8" ht="13.5" x14ac:dyDescent="0.25">
      <c r="A240" s="3">
        <f>TITRES_STAT!B243</f>
        <v>42354</v>
      </c>
      <c r="B240" s="17">
        <f>TITRES_STAT!C243</f>
        <v>5.41</v>
      </c>
      <c r="C240" s="17">
        <f>TITRES_STAT!D243</f>
        <v>5.41</v>
      </c>
      <c r="D240" s="17">
        <f>TITRES_STAT!E243</f>
        <v>1478</v>
      </c>
      <c r="E240" s="2">
        <f t="shared" si="12"/>
        <v>462107</v>
      </c>
      <c r="F240" s="17" t="str">
        <f t="shared" si="15"/>
        <v>BEARISH</v>
      </c>
      <c r="G240" s="17" t="str">
        <f t="shared" si="14"/>
        <v>NEUTRAL</v>
      </c>
      <c r="H240" s="17" t="str">
        <f t="shared" si="13"/>
        <v>BEARISH DIVERGENCE</v>
      </c>
    </row>
    <row r="241" spans="1:8" ht="13.5" x14ac:dyDescent="0.25">
      <c r="A241" s="3">
        <f>TITRES_STAT!B244</f>
        <v>42355</v>
      </c>
      <c r="B241" s="17">
        <f>TITRES_STAT!C244</f>
        <v>5.28</v>
      </c>
      <c r="C241" s="17">
        <f>TITRES_STAT!D244</f>
        <v>5.28</v>
      </c>
      <c r="D241" s="17">
        <f>TITRES_STAT!E244</f>
        <v>5030</v>
      </c>
      <c r="E241" s="2">
        <f t="shared" si="12"/>
        <v>457077</v>
      </c>
      <c r="F241" s="17" t="str">
        <f t="shared" si="15"/>
        <v>BEARISH</v>
      </c>
      <c r="G241" s="17" t="str">
        <f t="shared" si="14"/>
        <v>NEUTRAL</v>
      </c>
      <c r="H241" s="17" t="str">
        <f t="shared" si="13"/>
        <v>CONFIRMED BEARISH</v>
      </c>
    </row>
    <row r="242" spans="1:8" ht="13.5" x14ac:dyDescent="0.25">
      <c r="A242" s="3">
        <f>TITRES_STAT!B245</f>
        <v>42356</v>
      </c>
      <c r="B242" s="17">
        <f>TITRES_STAT!C245</f>
        <v>5.43</v>
      </c>
      <c r="C242" s="17">
        <f>TITRES_STAT!D245</f>
        <v>5.43</v>
      </c>
      <c r="D242" s="17">
        <f>TITRES_STAT!E245</f>
        <v>472</v>
      </c>
      <c r="E242" s="2">
        <f t="shared" si="12"/>
        <v>457549</v>
      </c>
      <c r="F242" s="17" t="str">
        <f t="shared" si="15"/>
        <v>BEARISH</v>
      </c>
      <c r="G242" s="17" t="str">
        <f t="shared" si="14"/>
        <v>NEUTRAL</v>
      </c>
      <c r="H242" s="17" t="str">
        <f t="shared" si="13"/>
        <v>BEARISH DIVERGENCE</v>
      </c>
    </row>
    <row r="243" spans="1:8" ht="13.5" x14ac:dyDescent="0.25">
      <c r="A243" s="3">
        <f>TITRES_STAT!B246</f>
        <v>42359</v>
      </c>
      <c r="B243" s="17">
        <f>TITRES_STAT!C246</f>
        <v>5.55</v>
      </c>
      <c r="C243" s="17">
        <f>TITRES_STAT!D246</f>
        <v>5.55</v>
      </c>
      <c r="D243" s="17">
        <f>TITRES_STAT!E246</f>
        <v>2360</v>
      </c>
      <c r="E243" s="2">
        <f t="shared" si="12"/>
        <v>459909</v>
      </c>
      <c r="F243" s="17" t="str">
        <f t="shared" si="15"/>
        <v>BEARISH</v>
      </c>
      <c r="G243" s="17" t="str">
        <f t="shared" si="14"/>
        <v>NEUTRAL</v>
      </c>
      <c r="H243" s="17" t="str">
        <f t="shared" si="13"/>
        <v>BEARISH DIVERGENCE</v>
      </c>
    </row>
    <row r="244" spans="1:8" ht="13.5" x14ac:dyDescent="0.25">
      <c r="A244" s="3">
        <f>TITRES_STAT!B247</f>
        <v>42360</v>
      </c>
      <c r="B244" s="17">
        <f>TITRES_STAT!C247</f>
        <v>5.67</v>
      </c>
      <c r="C244" s="17">
        <f>TITRES_STAT!D247</f>
        <v>5.67</v>
      </c>
      <c r="D244" s="17">
        <f>TITRES_STAT!E247</f>
        <v>748</v>
      </c>
      <c r="E244" s="2">
        <f t="shared" si="12"/>
        <v>460657</v>
      </c>
      <c r="F244" s="17" t="str">
        <f t="shared" si="15"/>
        <v>BEARISH</v>
      </c>
      <c r="G244" s="17" t="str">
        <f t="shared" si="14"/>
        <v>NEUTRAL</v>
      </c>
      <c r="H244" s="17" t="str">
        <f t="shared" si="13"/>
        <v>BEARISH DIVERGENCE</v>
      </c>
    </row>
    <row r="245" spans="1:8" ht="13.5" x14ac:dyDescent="0.25">
      <c r="A245" s="3">
        <f>TITRES_STAT!B248</f>
        <v>42361</v>
      </c>
      <c r="B245" s="17">
        <f>TITRES_STAT!C248</f>
        <v>5.64</v>
      </c>
      <c r="C245" s="17">
        <f>TITRES_STAT!D248</f>
        <v>5.64</v>
      </c>
      <c r="D245" s="17">
        <f>TITRES_STAT!E248</f>
        <v>1802</v>
      </c>
      <c r="E245" s="2">
        <f t="shared" si="12"/>
        <v>458855</v>
      </c>
      <c r="F245" s="17" t="str">
        <f t="shared" si="15"/>
        <v>BEARISH</v>
      </c>
      <c r="G245" s="17" t="str">
        <f t="shared" si="14"/>
        <v>NEUTRAL</v>
      </c>
      <c r="H245" s="17" t="str">
        <f t="shared" si="13"/>
        <v>BEARISH DIVERGENCE</v>
      </c>
    </row>
    <row r="246" spans="1:8" ht="13.5" x14ac:dyDescent="0.25">
      <c r="A246" s="3">
        <f>TITRES_STAT!B249</f>
        <v>42363</v>
      </c>
      <c r="B246" s="17">
        <f>TITRES_STAT!C249</f>
        <v>5.66</v>
      </c>
      <c r="C246" s="17">
        <f>TITRES_STAT!D249</f>
        <v>5.66</v>
      </c>
      <c r="D246" s="17">
        <f>TITRES_STAT!E249</f>
        <v>549</v>
      </c>
      <c r="E246" s="2">
        <f t="shared" si="12"/>
        <v>459404</v>
      </c>
      <c r="F246" s="17" t="str">
        <f t="shared" si="15"/>
        <v>BULLISH</v>
      </c>
      <c r="G246" s="17" t="str">
        <f t="shared" si="14"/>
        <v>NEUTRAL</v>
      </c>
      <c r="H246" s="17" t="str">
        <f t="shared" si="13"/>
        <v>CONFIRMED BULLISH</v>
      </c>
    </row>
    <row r="247" spans="1:8" ht="13.5" x14ac:dyDescent="0.25">
      <c r="A247" s="3">
        <f>TITRES_STAT!B250</f>
        <v>42366</v>
      </c>
      <c r="B247" s="17">
        <f>TITRES_STAT!C250</f>
        <v>5.65</v>
      </c>
      <c r="C247" s="17">
        <f>TITRES_STAT!D250</f>
        <v>5.65</v>
      </c>
      <c r="D247" s="17">
        <f>TITRES_STAT!E250</f>
        <v>5604</v>
      </c>
      <c r="E247" s="2">
        <f t="shared" si="12"/>
        <v>453800</v>
      </c>
      <c r="F247" s="17" t="str">
        <f t="shared" si="15"/>
        <v>BEARISH</v>
      </c>
      <c r="G247" s="17" t="str">
        <f t="shared" si="14"/>
        <v>NEUTRAL</v>
      </c>
      <c r="H247" s="17" t="str">
        <f t="shared" si="13"/>
        <v>BEARISH DIVERGENCE</v>
      </c>
    </row>
    <row r="248" spans="1:8" ht="13.5" x14ac:dyDescent="0.25">
      <c r="A248" s="3">
        <f>TITRES_STAT!B251</f>
        <v>42367</v>
      </c>
      <c r="B248" s="17">
        <f>TITRES_STAT!C251</f>
        <v>5.6</v>
      </c>
      <c r="C248" s="17">
        <f>TITRES_STAT!D251</f>
        <v>5.6</v>
      </c>
      <c r="D248" s="17">
        <f>TITRES_STAT!E251</f>
        <v>4515</v>
      </c>
      <c r="E248" s="2">
        <f t="shared" si="12"/>
        <v>449285</v>
      </c>
      <c r="F248" s="17" t="str">
        <f t="shared" si="15"/>
        <v>BEARISH</v>
      </c>
      <c r="G248" s="17" t="str">
        <f t="shared" si="14"/>
        <v>WEAK</v>
      </c>
      <c r="H248" s="17" t="str">
        <f t="shared" si="13"/>
        <v>BEARISH DIVERGENCE</v>
      </c>
    </row>
    <row r="249" spans="1:8" ht="13.5" x14ac:dyDescent="0.25">
      <c r="A249" s="3">
        <f>TITRES_STAT!B252</f>
        <v>42368</v>
      </c>
      <c r="B249" s="17">
        <f>TITRES_STAT!C252</f>
        <v>5.5</v>
      </c>
      <c r="C249" s="17">
        <f>TITRES_STAT!D252</f>
        <v>5.5</v>
      </c>
      <c r="D249" s="17">
        <f>TITRES_STAT!E252</f>
        <v>6535</v>
      </c>
      <c r="E249" s="2">
        <f t="shared" si="12"/>
        <v>442750</v>
      </c>
      <c r="F249" s="17" t="str">
        <f t="shared" si="15"/>
        <v>BEARISH</v>
      </c>
      <c r="G249" s="17" t="str">
        <f t="shared" si="14"/>
        <v>WEAK</v>
      </c>
      <c r="H249" s="17" t="str">
        <f t="shared" si="13"/>
        <v>CONFIRMED BEARISH</v>
      </c>
    </row>
    <row r="250" spans="1:8" ht="13.5" x14ac:dyDescent="0.25">
      <c r="A250" s="3">
        <f>TITRES_STAT!B253</f>
        <v>42369</v>
      </c>
      <c r="B250" s="17">
        <f>TITRES_STAT!C253</f>
        <v>5.6</v>
      </c>
      <c r="C250" s="17">
        <f>TITRES_STAT!D253</f>
        <v>5.6</v>
      </c>
      <c r="D250" s="17">
        <f>TITRES_STAT!E253</f>
        <v>6972</v>
      </c>
      <c r="E250" s="2">
        <f t="shared" si="12"/>
        <v>449722</v>
      </c>
      <c r="F250" s="17" t="str">
        <f t="shared" si="15"/>
        <v>BEARISH</v>
      </c>
      <c r="G250" s="17" t="str">
        <f t="shared" si="14"/>
        <v>NEUTRAL</v>
      </c>
      <c r="H250" s="17" t="str">
        <f t="shared" si="13"/>
        <v>CONFIRMED BEARISH</v>
      </c>
    </row>
    <row r="251" spans="1:8" ht="13.5" x14ac:dyDescent="0.25">
      <c r="A251" s="3">
        <f>TITRES_STAT!B254</f>
        <v>42373</v>
      </c>
      <c r="B251" s="17">
        <f>TITRES_STAT!C254</f>
        <v>5.6</v>
      </c>
      <c r="C251" s="17">
        <f>TITRES_STAT!D254</f>
        <v>5.6</v>
      </c>
      <c r="D251" s="17">
        <f>TITRES_STAT!E254</f>
        <v>551</v>
      </c>
      <c r="E251" s="2">
        <f t="shared" si="12"/>
        <v>449722</v>
      </c>
      <c r="F251" s="17" t="str">
        <f t="shared" si="15"/>
        <v>BEARISH</v>
      </c>
      <c r="G251" s="17" t="str">
        <f t="shared" si="14"/>
        <v>WEAK</v>
      </c>
      <c r="H251" s="17" t="str">
        <f t="shared" si="13"/>
        <v>CONFIRMED BEARISH</v>
      </c>
    </row>
    <row r="252" spans="1:8" ht="13.5" x14ac:dyDescent="0.25">
      <c r="A252" s="3">
        <f>TITRES_STAT!B255</f>
        <v>42374</v>
      </c>
      <c r="B252" s="17">
        <f>TITRES_STAT!C255</f>
        <v>5.6</v>
      </c>
      <c r="C252" s="17">
        <f>TITRES_STAT!D255</f>
        <v>5.6</v>
      </c>
      <c r="D252" s="17">
        <f>TITRES_STAT!E255</f>
        <v>1127</v>
      </c>
      <c r="E252" s="2">
        <f t="shared" si="12"/>
        <v>449722</v>
      </c>
      <c r="F252" s="17" t="str">
        <f t="shared" si="15"/>
        <v>BEARISH</v>
      </c>
      <c r="G252" s="17" t="str">
        <f t="shared" si="14"/>
        <v>NEUTRAL</v>
      </c>
      <c r="H252" s="17" t="str">
        <f t="shared" si="13"/>
        <v>CONFIRMED BEARISH</v>
      </c>
    </row>
    <row r="253" spans="1:8" ht="13.5" x14ac:dyDescent="0.25">
      <c r="A253" s="3">
        <f>TITRES_STAT!B256</f>
        <v>42375</v>
      </c>
      <c r="B253" s="17">
        <f>TITRES_STAT!C256</f>
        <v>5.6</v>
      </c>
      <c r="C253" s="17">
        <f>TITRES_STAT!D256</f>
        <v>5.6</v>
      </c>
      <c r="D253" s="17">
        <f>TITRES_STAT!E256</f>
        <v>610</v>
      </c>
      <c r="E253" s="2">
        <f t="shared" si="12"/>
        <v>449722</v>
      </c>
      <c r="F253" s="17" t="str">
        <f t="shared" si="15"/>
        <v>BULLISH</v>
      </c>
      <c r="G253" s="17" t="str">
        <f t="shared" si="14"/>
        <v>NEUTRAL</v>
      </c>
      <c r="H253" s="17" t="str">
        <f t="shared" si="13"/>
        <v>NEUTRAL</v>
      </c>
    </row>
    <row r="254" spans="1:8" ht="13.5" x14ac:dyDescent="0.25">
      <c r="A254" s="3">
        <f>TITRES_STAT!B257</f>
        <v>42376</v>
      </c>
      <c r="B254" s="17">
        <f>TITRES_STAT!C257</f>
        <v>5.5</v>
      </c>
      <c r="C254" s="17">
        <f>TITRES_STAT!D257</f>
        <v>5.5</v>
      </c>
      <c r="D254" s="17">
        <f>TITRES_STAT!E257</f>
        <v>14736</v>
      </c>
      <c r="E254" s="2">
        <f t="shared" si="12"/>
        <v>434986</v>
      </c>
      <c r="F254" s="17" t="str">
        <f t="shared" si="15"/>
        <v>BEARISH</v>
      </c>
      <c r="G254" s="17" t="str">
        <f t="shared" si="14"/>
        <v>NEUTRAL</v>
      </c>
      <c r="H254" s="17" t="str">
        <f t="shared" si="13"/>
        <v>NEUTRAL</v>
      </c>
    </row>
    <row r="255" spans="1:8" ht="13.5" x14ac:dyDescent="0.25">
      <c r="A255" s="3">
        <f>TITRES_STAT!B258</f>
        <v>42377</v>
      </c>
      <c r="B255" s="17">
        <f>TITRES_STAT!C258</f>
        <v>5.48</v>
      </c>
      <c r="C255" s="17">
        <f>TITRES_STAT!D258</f>
        <v>5.48</v>
      </c>
      <c r="D255" s="17">
        <f>TITRES_STAT!E258</f>
        <v>500</v>
      </c>
      <c r="E255" s="2">
        <f t="shared" si="12"/>
        <v>434486</v>
      </c>
      <c r="F255" s="17" t="str">
        <f t="shared" si="15"/>
        <v>BEARISH</v>
      </c>
      <c r="G255" s="17" t="str">
        <f t="shared" si="14"/>
        <v>WEAK</v>
      </c>
      <c r="H255" s="17" t="str">
        <f t="shared" si="13"/>
        <v>CONFIRMED BEARISH</v>
      </c>
    </row>
    <row r="256" spans="1:8" ht="13.5" x14ac:dyDescent="0.25">
      <c r="A256" s="3">
        <f>TITRES_STAT!B259</f>
        <v>42380</v>
      </c>
      <c r="B256" s="17">
        <f>TITRES_STAT!C259</f>
        <v>5.72</v>
      </c>
      <c r="C256" s="17">
        <f>TITRES_STAT!D259</f>
        <v>5.72</v>
      </c>
      <c r="D256" s="17">
        <f>TITRES_STAT!E259</f>
        <v>18580</v>
      </c>
      <c r="E256" s="2">
        <f t="shared" si="12"/>
        <v>453066</v>
      </c>
      <c r="F256" s="17" t="str">
        <f t="shared" si="15"/>
        <v>BULLISH</v>
      </c>
      <c r="G256" s="17" t="str">
        <f t="shared" si="14"/>
        <v>NEUTRAL</v>
      </c>
      <c r="H256" s="17" t="str">
        <f t="shared" si="13"/>
        <v>CONFIRMED BULLISH</v>
      </c>
    </row>
    <row r="257" spans="1:8" ht="13.5" x14ac:dyDescent="0.25">
      <c r="A257" s="3">
        <f>TITRES_STAT!B260</f>
        <v>42381</v>
      </c>
      <c r="B257" s="17">
        <f>TITRES_STAT!C260</f>
        <v>5.6</v>
      </c>
      <c r="C257" s="17">
        <f>TITRES_STAT!D260</f>
        <v>5.6</v>
      </c>
      <c r="D257" s="17">
        <f>TITRES_STAT!E260</f>
        <v>11544</v>
      </c>
      <c r="E257" s="2">
        <f t="shared" si="12"/>
        <v>441522</v>
      </c>
      <c r="F257" s="17" t="str">
        <f t="shared" si="15"/>
        <v>BEARISH</v>
      </c>
      <c r="G257" s="17" t="str">
        <f t="shared" si="14"/>
        <v>NEUTRAL</v>
      </c>
      <c r="H257" s="17" t="str">
        <f t="shared" si="13"/>
        <v>NEUTRAL</v>
      </c>
    </row>
    <row r="258" spans="1:8" ht="13.5" x14ac:dyDescent="0.25">
      <c r="A258" s="3">
        <f>TITRES_STAT!B261</f>
        <v>42382</v>
      </c>
      <c r="B258" s="17">
        <f>TITRES_STAT!C261</f>
        <v>5.75</v>
      </c>
      <c r="C258" s="17">
        <f>TITRES_STAT!D261</f>
        <v>5.75</v>
      </c>
      <c r="D258" s="17">
        <f>TITRES_STAT!E261</f>
        <v>11158</v>
      </c>
      <c r="E258" s="2">
        <f t="shared" si="12"/>
        <v>452680</v>
      </c>
      <c r="F258" s="17" t="str">
        <f t="shared" si="15"/>
        <v>BULLISH</v>
      </c>
      <c r="G258" s="17" t="str">
        <f t="shared" si="14"/>
        <v>NEUTRAL</v>
      </c>
      <c r="H258" s="17" t="str">
        <f t="shared" si="13"/>
        <v>CONFIRMED BULLISH</v>
      </c>
    </row>
    <row r="259" spans="1:8" ht="13.5" x14ac:dyDescent="0.25">
      <c r="A259" s="3">
        <f>TITRES_STAT!B262</f>
        <v>42384</v>
      </c>
      <c r="B259" s="17">
        <f>TITRES_STAT!C262</f>
        <v>5.58</v>
      </c>
      <c r="C259" s="17">
        <f>TITRES_STAT!D262</f>
        <v>5.58</v>
      </c>
      <c r="D259" s="17">
        <f>TITRES_STAT!E262</f>
        <v>4525</v>
      </c>
      <c r="E259" s="2">
        <f t="shared" si="12"/>
        <v>448155</v>
      </c>
      <c r="F259" s="17" t="str">
        <f t="shared" si="15"/>
        <v>BULLISH</v>
      </c>
      <c r="G259" s="17" t="str">
        <f t="shared" si="14"/>
        <v>STRONG</v>
      </c>
      <c r="H259" s="17" t="str">
        <f t="shared" si="13"/>
        <v>CONFIRMED BULLISH</v>
      </c>
    </row>
    <row r="260" spans="1:8" ht="13.5" x14ac:dyDescent="0.25">
      <c r="A260" s="3">
        <f>TITRES_STAT!B263</f>
        <v>42387</v>
      </c>
      <c r="B260" s="17">
        <f>TITRES_STAT!C263</f>
        <v>5.5</v>
      </c>
      <c r="C260" s="17">
        <f>TITRES_STAT!D263</f>
        <v>5.5</v>
      </c>
      <c r="D260" s="17">
        <f>TITRES_STAT!E263</f>
        <v>11197</v>
      </c>
      <c r="E260" s="2">
        <f t="shared" ref="E260:E323" si="16">IF(B260&gt;B259, E259+D260, IF(B260&lt;B259, E259-D260, E259))</f>
        <v>436958</v>
      </c>
      <c r="F260" s="17" t="str">
        <f t="shared" si="15"/>
        <v>BULLISH</v>
      </c>
      <c r="G260" s="17" t="str">
        <f t="shared" si="14"/>
        <v>NEUTRAL</v>
      </c>
      <c r="H260" s="17" t="str">
        <f t="shared" si="13"/>
        <v>CONFIRMED BULLISH</v>
      </c>
    </row>
    <row r="261" spans="1:8" ht="13.5" x14ac:dyDescent="0.25">
      <c r="A261" s="3">
        <f>TITRES_STAT!B264</f>
        <v>42388</v>
      </c>
      <c r="B261" s="17">
        <f>TITRES_STAT!C264</f>
        <v>5.41</v>
      </c>
      <c r="C261" s="17">
        <f>TITRES_STAT!D264</f>
        <v>5.41</v>
      </c>
      <c r="D261" s="17">
        <f>TITRES_STAT!E264</f>
        <v>3349</v>
      </c>
      <c r="E261" s="2">
        <f t="shared" si="16"/>
        <v>433609</v>
      </c>
      <c r="F261" s="17" t="str">
        <f t="shared" si="15"/>
        <v>BEARISH</v>
      </c>
      <c r="G261" s="17" t="str">
        <f t="shared" si="14"/>
        <v>WEAK</v>
      </c>
      <c r="H261" s="17" t="str">
        <f t="shared" si="13"/>
        <v>CONFIRMED BEARISH</v>
      </c>
    </row>
    <row r="262" spans="1:8" ht="13.5" x14ac:dyDescent="0.25">
      <c r="A262" s="3">
        <f>TITRES_STAT!B265</f>
        <v>42389</v>
      </c>
      <c r="B262" s="17">
        <f>TITRES_STAT!C265</f>
        <v>5.45</v>
      </c>
      <c r="C262" s="17">
        <f>TITRES_STAT!D265</f>
        <v>5.45</v>
      </c>
      <c r="D262" s="17">
        <f>TITRES_STAT!E265</f>
        <v>7336</v>
      </c>
      <c r="E262" s="2">
        <f t="shared" si="16"/>
        <v>440945</v>
      </c>
      <c r="F262" s="17" t="str">
        <f t="shared" si="15"/>
        <v>BEARISH</v>
      </c>
      <c r="G262" s="17" t="str">
        <f t="shared" si="14"/>
        <v>NEUTRAL</v>
      </c>
      <c r="H262" s="17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BEARISH</v>
      </c>
    </row>
    <row r="263" spans="1:8" ht="13.5" x14ac:dyDescent="0.25">
      <c r="A263" s="3">
        <f>TITRES_STAT!B266</f>
        <v>42390</v>
      </c>
      <c r="B263" s="17">
        <f>TITRES_STAT!C266</f>
        <v>5.44</v>
      </c>
      <c r="C263" s="17">
        <f>TITRES_STAT!D266</f>
        <v>5.44</v>
      </c>
      <c r="D263" s="17">
        <f>TITRES_STAT!E266</f>
        <v>2230</v>
      </c>
      <c r="E263" s="2">
        <f t="shared" si="16"/>
        <v>438715</v>
      </c>
      <c r="F263" s="17" t="str">
        <f t="shared" si="15"/>
        <v>BEARISH</v>
      </c>
      <c r="G263" s="17" t="str">
        <f t="shared" ref="G263:G326" si="18">IF((E263-E258)/E258 &gt; 0.02, "STRONG",
 IF((E263-E258)/E258 &lt; -0.02, "WEAK", "NEUTRAL"))</f>
        <v>WEAK</v>
      </c>
      <c r="H263" s="17" t="str">
        <f t="shared" si="17"/>
        <v>CONFIRMED BEARISH</v>
      </c>
    </row>
    <row r="264" spans="1:8" ht="13.5" x14ac:dyDescent="0.25">
      <c r="A264" s="3">
        <f>TITRES_STAT!B267</f>
        <v>42391</v>
      </c>
      <c r="B264" s="17">
        <f>TITRES_STAT!C267</f>
        <v>5.3</v>
      </c>
      <c r="C264" s="17">
        <f>TITRES_STAT!D267</f>
        <v>5.3</v>
      </c>
      <c r="D264" s="17">
        <f>TITRES_STAT!E267</f>
        <v>3644</v>
      </c>
      <c r="E264" s="2">
        <f t="shared" si="16"/>
        <v>435071</v>
      </c>
      <c r="F264" s="17" t="str">
        <f t="shared" ref="F264:F327" si="19">IF(E264&gt;E259,"BULLISH",IF(E264&lt;E259,"BEARISH","NEUTRAL"))</f>
        <v>BEARISH</v>
      </c>
      <c r="G264" s="17" t="str">
        <f t="shared" si="18"/>
        <v>WEAK</v>
      </c>
      <c r="H264" s="17" t="str">
        <f t="shared" si="17"/>
        <v>CONFIRMED BEARISH</v>
      </c>
    </row>
    <row r="265" spans="1:8" ht="13.5" x14ac:dyDescent="0.25">
      <c r="A265" s="3">
        <f>TITRES_STAT!B268</f>
        <v>42394</v>
      </c>
      <c r="B265" s="17">
        <f>TITRES_STAT!C268</f>
        <v>5.44</v>
      </c>
      <c r="C265" s="17">
        <f>TITRES_STAT!D268</f>
        <v>5.44</v>
      </c>
      <c r="D265" s="17">
        <f>TITRES_STAT!E268</f>
        <v>1660</v>
      </c>
      <c r="E265" s="2">
        <f t="shared" si="16"/>
        <v>436731</v>
      </c>
      <c r="F265" s="17" t="str">
        <f t="shared" si="19"/>
        <v>BEARISH</v>
      </c>
      <c r="G265" s="17" t="str">
        <f t="shared" si="18"/>
        <v>NEUTRAL</v>
      </c>
      <c r="H265" s="17" t="str">
        <f t="shared" si="17"/>
        <v>CONFIRMED BEARISH</v>
      </c>
    </row>
    <row r="266" spans="1:8" ht="13.5" x14ac:dyDescent="0.25">
      <c r="A266" s="3">
        <f>TITRES_STAT!B269</f>
        <v>42395</v>
      </c>
      <c r="B266" s="17">
        <f>TITRES_STAT!C269</f>
        <v>5.55</v>
      </c>
      <c r="C266" s="17">
        <f>TITRES_STAT!D269</f>
        <v>5.55</v>
      </c>
      <c r="D266" s="17">
        <f>TITRES_STAT!E269</f>
        <v>6748</v>
      </c>
      <c r="E266" s="2">
        <f t="shared" si="16"/>
        <v>443479</v>
      </c>
      <c r="F266" s="17" t="str">
        <f t="shared" si="19"/>
        <v>BULLISH</v>
      </c>
      <c r="G266" s="17" t="str">
        <f t="shared" si="18"/>
        <v>STRONG</v>
      </c>
      <c r="H266" s="17" t="str">
        <f t="shared" si="17"/>
        <v>CONFIRMED BULLISH</v>
      </c>
    </row>
    <row r="267" spans="1:8" ht="13.5" x14ac:dyDescent="0.25">
      <c r="A267" s="3">
        <f>TITRES_STAT!B270</f>
        <v>42396</v>
      </c>
      <c r="B267" s="17">
        <f>TITRES_STAT!C270</f>
        <v>5.53</v>
      </c>
      <c r="C267" s="17">
        <f>TITRES_STAT!D270</f>
        <v>5.53</v>
      </c>
      <c r="D267" s="17">
        <f>TITRES_STAT!E270</f>
        <v>160</v>
      </c>
      <c r="E267" s="2">
        <f t="shared" si="16"/>
        <v>443319</v>
      </c>
      <c r="F267" s="17" t="str">
        <f t="shared" si="19"/>
        <v>BULLISH</v>
      </c>
      <c r="G267" s="17" t="str">
        <f t="shared" si="18"/>
        <v>NEUTRAL</v>
      </c>
      <c r="H267" s="17" t="str">
        <f t="shared" si="17"/>
        <v>CONFIRMED BULLISH</v>
      </c>
    </row>
    <row r="268" spans="1:8" ht="13.5" x14ac:dyDescent="0.25">
      <c r="A268" s="3">
        <f>TITRES_STAT!B271</f>
        <v>42397</v>
      </c>
      <c r="B268" s="17">
        <f>TITRES_STAT!C271</f>
        <v>5.45</v>
      </c>
      <c r="C268" s="17">
        <f>TITRES_STAT!D271</f>
        <v>5.45</v>
      </c>
      <c r="D268" s="17">
        <f>TITRES_STAT!E271</f>
        <v>712</v>
      </c>
      <c r="E268" s="2">
        <f t="shared" si="16"/>
        <v>442607</v>
      </c>
      <c r="F268" s="17" t="str">
        <f t="shared" si="19"/>
        <v>BULLISH</v>
      </c>
      <c r="G268" s="17" t="str">
        <f t="shared" si="18"/>
        <v>NEUTRAL</v>
      </c>
      <c r="H268" s="17" t="str">
        <f t="shared" si="17"/>
        <v>CONFIRMED BULLISH</v>
      </c>
    </row>
    <row r="269" spans="1:8" ht="13.5" x14ac:dyDescent="0.25">
      <c r="A269" s="3">
        <f>TITRES_STAT!B272</f>
        <v>42398</v>
      </c>
      <c r="B269" s="17">
        <f>TITRES_STAT!C272</f>
        <v>5.4</v>
      </c>
      <c r="C269" s="17">
        <f>TITRES_STAT!D272</f>
        <v>5.4</v>
      </c>
      <c r="D269" s="17">
        <f>TITRES_STAT!E272</f>
        <v>1179</v>
      </c>
      <c r="E269" s="2">
        <f t="shared" si="16"/>
        <v>441428</v>
      </c>
      <c r="F269" s="17" t="str">
        <f t="shared" si="19"/>
        <v>BULLISH</v>
      </c>
      <c r="G269" s="17" t="str">
        <f t="shared" si="18"/>
        <v>NEUTRAL</v>
      </c>
      <c r="H269" s="17" t="str">
        <f t="shared" si="17"/>
        <v>CONFIRMED BULLISH</v>
      </c>
    </row>
    <row r="270" spans="1:8" ht="13.5" x14ac:dyDescent="0.25">
      <c r="A270" s="3">
        <f>TITRES_STAT!B273</f>
        <v>42401</v>
      </c>
      <c r="B270" s="17">
        <f>TITRES_STAT!C273</f>
        <v>5.4</v>
      </c>
      <c r="C270" s="17">
        <f>TITRES_STAT!D273</f>
        <v>5.4</v>
      </c>
      <c r="D270" s="17">
        <f>TITRES_STAT!E273</f>
        <v>3849</v>
      </c>
      <c r="E270" s="2">
        <f t="shared" si="16"/>
        <v>441428</v>
      </c>
      <c r="F270" s="17" t="str">
        <f t="shared" si="19"/>
        <v>BULLISH</v>
      </c>
      <c r="G270" s="17" t="str">
        <f t="shared" si="18"/>
        <v>NEUTRAL</v>
      </c>
      <c r="H270" s="17" t="str">
        <f t="shared" si="17"/>
        <v>BULLISH DIVERGENCE</v>
      </c>
    </row>
    <row r="271" spans="1:8" ht="13.5" x14ac:dyDescent="0.25">
      <c r="A271" s="3">
        <f>TITRES_STAT!B274</f>
        <v>42402</v>
      </c>
      <c r="B271" s="17">
        <f>TITRES_STAT!C274</f>
        <v>5.2</v>
      </c>
      <c r="C271" s="17">
        <f>TITRES_STAT!D274</f>
        <v>5.2</v>
      </c>
      <c r="D271" s="17">
        <f>TITRES_STAT!E274</f>
        <v>15275</v>
      </c>
      <c r="E271" s="2">
        <f t="shared" si="16"/>
        <v>426153</v>
      </c>
      <c r="F271" s="17" t="str">
        <f t="shared" si="19"/>
        <v>BEARISH</v>
      </c>
      <c r="G271" s="17" t="str">
        <f t="shared" si="18"/>
        <v>WEAK</v>
      </c>
      <c r="H271" s="17" t="str">
        <f t="shared" si="17"/>
        <v>CONFIRMED BEARISH</v>
      </c>
    </row>
    <row r="272" spans="1:8" ht="13.5" x14ac:dyDescent="0.25">
      <c r="A272" s="3">
        <f>TITRES_STAT!B275</f>
        <v>42403</v>
      </c>
      <c r="B272" s="17">
        <f>TITRES_STAT!C275</f>
        <v>5.2</v>
      </c>
      <c r="C272" s="17">
        <f>TITRES_STAT!D275</f>
        <v>5.2</v>
      </c>
      <c r="D272" s="17">
        <f>TITRES_STAT!E275</f>
        <v>4330</v>
      </c>
      <c r="E272" s="2">
        <f t="shared" si="16"/>
        <v>426153</v>
      </c>
      <c r="F272" s="17" t="str">
        <f t="shared" si="19"/>
        <v>BEARISH</v>
      </c>
      <c r="G272" s="17" t="str">
        <f t="shared" si="18"/>
        <v>WEAK</v>
      </c>
      <c r="H272" s="17" t="str">
        <f t="shared" si="17"/>
        <v>CONFIRMED BEARISH</v>
      </c>
    </row>
    <row r="273" spans="1:8" ht="13.5" x14ac:dyDescent="0.25">
      <c r="A273" s="3">
        <f>TITRES_STAT!B276</f>
        <v>42404</v>
      </c>
      <c r="B273" s="17">
        <f>TITRES_STAT!C276</f>
        <v>5.18</v>
      </c>
      <c r="C273" s="17">
        <f>TITRES_STAT!D276</f>
        <v>5.18</v>
      </c>
      <c r="D273" s="17">
        <f>TITRES_STAT!E276</f>
        <v>5607</v>
      </c>
      <c r="E273" s="2">
        <f t="shared" si="16"/>
        <v>420546</v>
      </c>
      <c r="F273" s="17" t="str">
        <f t="shared" si="19"/>
        <v>BEARISH</v>
      </c>
      <c r="G273" s="17" t="str">
        <f t="shared" si="18"/>
        <v>WEAK</v>
      </c>
      <c r="H273" s="17" t="str">
        <f t="shared" si="17"/>
        <v>CONFIRMED BEARISH</v>
      </c>
    </row>
    <row r="274" spans="1:8" ht="13.5" x14ac:dyDescent="0.25">
      <c r="A274" s="3">
        <f>TITRES_STAT!B277</f>
        <v>42405</v>
      </c>
      <c r="B274" s="17">
        <f>TITRES_STAT!C277</f>
        <v>5.25</v>
      </c>
      <c r="C274" s="17">
        <f>TITRES_STAT!D277</f>
        <v>5.25</v>
      </c>
      <c r="D274" s="17">
        <f>TITRES_STAT!E277</f>
        <v>2734</v>
      </c>
      <c r="E274" s="2">
        <f t="shared" si="16"/>
        <v>423280</v>
      </c>
      <c r="F274" s="17" t="str">
        <f t="shared" si="19"/>
        <v>BEARISH</v>
      </c>
      <c r="G274" s="17" t="str">
        <f t="shared" si="18"/>
        <v>WEAK</v>
      </c>
      <c r="H274" s="17" t="str">
        <f t="shared" si="17"/>
        <v>CONFIRMED BEARISH</v>
      </c>
    </row>
    <row r="275" spans="1:8" ht="13.5" x14ac:dyDescent="0.25">
      <c r="A275" s="3">
        <f>TITRES_STAT!B278</f>
        <v>42408</v>
      </c>
      <c r="B275" s="17">
        <f>TITRES_STAT!C278</f>
        <v>5.19</v>
      </c>
      <c r="C275" s="17">
        <f>TITRES_STAT!D278</f>
        <v>5.19</v>
      </c>
      <c r="D275" s="17">
        <f>TITRES_STAT!E278</f>
        <v>820</v>
      </c>
      <c r="E275" s="2">
        <f t="shared" si="16"/>
        <v>422460</v>
      </c>
      <c r="F275" s="17" t="str">
        <f t="shared" si="19"/>
        <v>BEARISH</v>
      </c>
      <c r="G275" s="17" t="str">
        <f t="shared" si="18"/>
        <v>WEAK</v>
      </c>
      <c r="H275" s="17" t="str">
        <f t="shared" si="17"/>
        <v>CONFIRMED BEARISH</v>
      </c>
    </row>
    <row r="276" spans="1:8" ht="13.5" x14ac:dyDescent="0.25">
      <c r="A276" s="3">
        <f>TITRES_STAT!B279</f>
        <v>42409</v>
      </c>
      <c r="B276" s="17">
        <f>TITRES_STAT!C279</f>
        <v>5.24</v>
      </c>
      <c r="C276" s="17">
        <f>TITRES_STAT!D279</f>
        <v>5.24</v>
      </c>
      <c r="D276" s="17">
        <f>TITRES_STAT!E279</f>
        <v>967</v>
      </c>
      <c r="E276" s="2">
        <f t="shared" si="16"/>
        <v>423427</v>
      </c>
      <c r="F276" s="17" t="str">
        <f t="shared" si="19"/>
        <v>BEARISH</v>
      </c>
      <c r="G276" s="17" t="str">
        <f t="shared" si="18"/>
        <v>NEUTRAL</v>
      </c>
      <c r="H276" s="17" t="str">
        <f t="shared" si="17"/>
        <v>BEARISH DIVERGENCE</v>
      </c>
    </row>
    <row r="277" spans="1:8" ht="13.5" x14ac:dyDescent="0.25">
      <c r="A277" s="3">
        <f>TITRES_STAT!B280</f>
        <v>42410</v>
      </c>
      <c r="B277" s="17">
        <f>TITRES_STAT!C280</f>
        <v>5.25</v>
      </c>
      <c r="C277" s="17">
        <f>TITRES_STAT!D280</f>
        <v>5.25</v>
      </c>
      <c r="D277" s="17">
        <f>TITRES_STAT!E280</f>
        <v>4654</v>
      </c>
      <c r="E277" s="2">
        <f t="shared" si="16"/>
        <v>428081</v>
      </c>
      <c r="F277" s="17" t="str">
        <f t="shared" si="19"/>
        <v>BULLISH</v>
      </c>
      <c r="G277" s="17" t="str">
        <f t="shared" si="18"/>
        <v>NEUTRAL</v>
      </c>
      <c r="H277" s="17" t="str">
        <f t="shared" si="17"/>
        <v>CONFIRMED BULLISH</v>
      </c>
    </row>
    <row r="278" spans="1:8" ht="13.5" x14ac:dyDescent="0.25">
      <c r="A278" s="3">
        <f>TITRES_STAT!B281</f>
        <v>42411</v>
      </c>
      <c r="B278" s="17">
        <f>TITRES_STAT!C281</f>
        <v>5.2</v>
      </c>
      <c r="C278" s="17">
        <f>TITRES_STAT!D281</f>
        <v>5.2</v>
      </c>
      <c r="D278" s="17">
        <f>TITRES_STAT!E281</f>
        <v>7015</v>
      </c>
      <c r="E278" s="2">
        <f t="shared" si="16"/>
        <v>421066</v>
      </c>
      <c r="F278" s="17" t="str">
        <f t="shared" si="19"/>
        <v>BULLISH</v>
      </c>
      <c r="G278" s="17" t="str">
        <f t="shared" si="18"/>
        <v>NEUTRAL</v>
      </c>
      <c r="H278" s="17" t="str">
        <f t="shared" si="17"/>
        <v>CONFIRMED BULLISH</v>
      </c>
    </row>
    <row r="279" spans="1:8" ht="13.5" x14ac:dyDescent="0.25">
      <c r="A279" s="3">
        <f>TITRES_STAT!B282</f>
        <v>42412</v>
      </c>
      <c r="B279" s="17">
        <f>TITRES_STAT!C282</f>
        <v>5.25</v>
      </c>
      <c r="C279" s="17">
        <f>TITRES_STAT!D282</f>
        <v>5.25</v>
      </c>
      <c r="D279" s="17">
        <f>TITRES_STAT!E282</f>
        <v>633</v>
      </c>
      <c r="E279" s="2">
        <f t="shared" si="16"/>
        <v>421699</v>
      </c>
      <c r="F279" s="17" t="str">
        <f t="shared" si="19"/>
        <v>BEARISH</v>
      </c>
      <c r="G279" s="17" t="str">
        <f t="shared" si="18"/>
        <v>NEUTRAL</v>
      </c>
      <c r="H279" s="17" t="str">
        <f t="shared" si="17"/>
        <v>NEUTRAL</v>
      </c>
    </row>
    <row r="280" spans="1:8" ht="13.5" x14ac:dyDescent="0.25">
      <c r="A280" s="3">
        <f>TITRES_STAT!B283</f>
        <v>42415</v>
      </c>
      <c r="B280" s="17">
        <f>TITRES_STAT!C283</f>
        <v>5.19</v>
      </c>
      <c r="C280" s="17">
        <f>TITRES_STAT!D283</f>
        <v>5.19</v>
      </c>
      <c r="D280" s="17">
        <f>TITRES_STAT!E283</f>
        <v>1097</v>
      </c>
      <c r="E280" s="2">
        <f t="shared" si="16"/>
        <v>420602</v>
      </c>
      <c r="F280" s="17" t="str">
        <f t="shared" si="19"/>
        <v>BEARISH</v>
      </c>
      <c r="G280" s="17" t="str">
        <f t="shared" si="18"/>
        <v>NEUTRAL</v>
      </c>
      <c r="H280" s="17" t="str">
        <f t="shared" si="17"/>
        <v>NEUTRAL</v>
      </c>
    </row>
    <row r="281" spans="1:8" ht="13.5" x14ac:dyDescent="0.25">
      <c r="A281" s="3">
        <f>TITRES_STAT!B284</f>
        <v>42416</v>
      </c>
      <c r="B281" s="17">
        <f>TITRES_STAT!C284</f>
        <v>5.17</v>
      </c>
      <c r="C281" s="17">
        <f>TITRES_STAT!D284</f>
        <v>5.17</v>
      </c>
      <c r="D281" s="17">
        <f>TITRES_STAT!E284</f>
        <v>428</v>
      </c>
      <c r="E281" s="2">
        <f t="shared" si="16"/>
        <v>420174</v>
      </c>
      <c r="F281" s="17" t="str">
        <f t="shared" si="19"/>
        <v>BEARISH</v>
      </c>
      <c r="G281" s="17" t="str">
        <f t="shared" si="18"/>
        <v>NEUTRAL</v>
      </c>
      <c r="H281" s="17" t="str">
        <f t="shared" si="17"/>
        <v>CONFIRMED BEARISH</v>
      </c>
    </row>
    <row r="282" spans="1:8" ht="13.5" x14ac:dyDescent="0.25">
      <c r="A282" s="3">
        <f>TITRES_STAT!B285</f>
        <v>42417</v>
      </c>
      <c r="B282" s="17">
        <f>TITRES_STAT!C285</f>
        <v>5.12</v>
      </c>
      <c r="C282" s="17">
        <f>TITRES_STAT!D285</f>
        <v>5.12</v>
      </c>
      <c r="D282" s="17">
        <f>TITRES_STAT!E285</f>
        <v>2857</v>
      </c>
      <c r="E282" s="2">
        <f t="shared" si="16"/>
        <v>417317</v>
      </c>
      <c r="F282" s="17" t="str">
        <f t="shared" si="19"/>
        <v>BEARISH</v>
      </c>
      <c r="G282" s="17" t="str">
        <f t="shared" si="18"/>
        <v>WEAK</v>
      </c>
      <c r="H282" s="17" t="str">
        <f t="shared" si="17"/>
        <v>CONFIRMED BEARISH</v>
      </c>
    </row>
    <row r="283" spans="1:8" ht="13.5" x14ac:dyDescent="0.25">
      <c r="A283" s="3">
        <f>TITRES_STAT!B286</f>
        <v>42418</v>
      </c>
      <c r="B283" s="17">
        <f>TITRES_STAT!C286</f>
        <v>5.19</v>
      </c>
      <c r="C283" s="17">
        <f>TITRES_STAT!D286</f>
        <v>5.19</v>
      </c>
      <c r="D283" s="17">
        <f>TITRES_STAT!E286</f>
        <v>548</v>
      </c>
      <c r="E283" s="2">
        <f t="shared" si="16"/>
        <v>417865</v>
      </c>
      <c r="F283" s="17" t="str">
        <f t="shared" si="19"/>
        <v>BEARISH</v>
      </c>
      <c r="G283" s="17" t="str">
        <f t="shared" si="18"/>
        <v>NEUTRAL</v>
      </c>
      <c r="H283" s="17" t="str">
        <f t="shared" si="17"/>
        <v>CONFIRMED BEARISH</v>
      </c>
    </row>
    <row r="284" spans="1:8" ht="13.5" x14ac:dyDescent="0.25">
      <c r="A284" s="3">
        <f>TITRES_STAT!B287</f>
        <v>42419</v>
      </c>
      <c r="B284" s="17">
        <f>TITRES_STAT!C287</f>
        <v>5.05</v>
      </c>
      <c r="C284" s="17">
        <f>TITRES_STAT!D287</f>
        <v>5.05</v>
      </c>
      <c r="D284" s="17">
        <f>TITRES_STAT!E287</f>
        <v>3384</v>
      </c>
      <c r="E284" s="2">
        <f t="shared" si="16"/>
        <v>414481</v>
      </c>
      <c r="F284" s="17" t="str">
        <f t="shared" si="19"/>
        <v>BEARISH</v>
      </c>
      <c r="G284" s="17" t="str">
        <f t="shared" si="18"/>
        <v>NEUTRAL</v>
      </c>
      <c r="H284" s="17" t="str">
        <f t="shared" si="17"/>
        <v>CONFIRMED BEARISH</v>
      </c>
    </row>
    <row r="285" spans="1:8" ht="13.5" x14ac:dyDescent="0.25">
      <c r="A285" s="3">
        <f>TITRES_STAT!B288</f>
        <v>42422</v>
      </c>
      <c r="B285" s="17">
        <f>TITRES_STAT!C288</f>
        <v>5.0999999999999996</v>
      </c>
      <c r="C285" s="17">
        <f>TITRES_STAT!D288</f>
        <v>5.0999999999999996</v>
      </c>
      <c r="D285" s="17">
        <f>TITRES_STAT!E288</f>
        <v>6390</v>
      </c>
      <c r="E285" s="2">
        <f t="shared" si="16"/>
        <v>420871</v>
      </c>
      <c r="F285" s="17" t="str">
        <f t="shared" si="19"/>
        <v>BULLISH</v>
      </c>
      <c r="G285" s="17" t="str">
        <f t="shared" si="18"/>
        <v>NEUTRAL</v>
      </c>
      <c r="H285" s="17" t="str">
        <f t="shared" si="17"/>
        <v>BULLISH DIVERGENCE</v>
      </c>
    </row>
    <row r="286" spans="1:8" ht="13.5" x14ac:dyDescent="0.25">
      <c r="A286" s="3">
        <f>TITRES_STAT!B289</f>
        <v>42423</v>
      </c>
      <c r="B286" s="17">
        <f>TITRES_STAT!C289</f>
        <v>5.05</v>
      </c>
      <c r="C286" s="17">
        <f>TITRES_STAT!D289</f>
        <v>5.05</v>
      </c>
      <c r="D286" s="17">
        <f>TITRES_STAT!E289</f>
        <v>516</v>
      </c>
      <c r="E286" s="2">
        <f t="shared" si="16"/>
        <v>420355</v>
      </c>
      <c r="F286" s="17" t="str">
        <f t="shared" si="19"/>
        <v>BULLISH</v>
      </c>
      <c r="G286" s="17" t="str">
        <f t="shared" si="18"/>
        <v>NEUTRAL</v>
      </c>
      <c r="H286" s="17" t="str">
        <f t="shared" si="17"/>
        <v>BULLISH DIVERGENCE</v>
      </c>
    </row>
    <row r="287" spans="1:8" ht="13.5" x14ac:dyDescent="0.25">
      <c r="A287" s="3">
        <f>TITRES_STAT!B290</f>
        <v>42424</v>
      </c>
      <c r="B287" s="17">
        <f>TITRES_STAT!C290</f>
        <v>5.04</v>
      </c>
      <c r="C287" s="17">
        <f>TITRES_STAT!D290</f>
        <v>5.04</v>
      </c>
      <c r="D287" s="17">
        <f>TITRES_STAT!E290</f>
        <v>2061</v>
      </c>
      <c r="E287" s="2">
        <f t="shared" si="16"/>
        <v>418294</v>
      </c>
      <c r="F287" s="17" t="str">
        <f t="shared" si="19"/>
        <v>BULLISH</v>
      </c>
      <c r="G287" s="17" t="str">
        <f t="shared" si="18"/>
        <v>NEUTRAL</v>
      </c>
      <c r="H287" s="17" t="str">
        <f t="shared" si="17"/>
        <v>BULLISH DIVERGENCE</v>
      </c>
    </row>
    <row r="288" spans="1:8" ht="13.5" x14ac:dyDescent="0.25">
      <c r="A288" s="3">
        <f>TITRES_STAT!B291</f>
        <v>42425</v>
      </c>
      <c r="B288" s="17">
        <f>TITRES_STAT!C291</f>
        <v>5.05</v>
      </c>
      <c r="C288" s="17">
        <f>TITRES_STAT!D291</f>
        <v>5.05</v>
      </c>
      <c r="D288" s="17">
        <f>TITRES_STAT!E291</f>
        <v>1362</v>
      </c>
      <c r="E288" s="2">
        <f t="shared" si="16"/>
        <v>419656</v>
      </c>
      <c r="F288" s="17" t="str">
        <f t="shared" si="19"/>
        <v>BULLISH</v>
      </c>
      <c r="G288" s="17" t="str">
        <f t="shared" si="18"/>
        <v>NEUTRAL</v>
      </c>
      <c r="H288" s="17" t="str">
        <f t="shared" si="17"/>
        <v>BULLISH DIVERGENCE</v>
      </c>
    </row>
    <row r="289" spans="1:8" ht="13.5" x14ac:dyDescent="0.25">
      <c r="A289" s="3">
        <f>TITRES_STAT!B292</f>
        <v>42426</v>
      </c>
      <c r="B289" s="17">
        <f>TITRES_STAT!C292</f>
        <v>5.05</v>
      </c>
      <c r="C289" s="17">
        <f>TITRES_STAT!D292</f>
        <v>5.05</v>
      </c>
      <c r="D289" s="17">
        <f>TITRES_STAT!E292</f>
        <v>982</v>
      </c>
      <c r="E289" s="2">
        <f t="shared" si="16"/>
        <v>419656</v>
      </c>
      <c r="F289" s="17" t="str">
        <f t="shared" si="19"/>
        <v>BULLISH</v>
      </c>
      <c r="G289" s="17" t="str">
        <f t="shared" si="18"/>
        <v>NEUTRAL</v>
      </c>
      <c r="H289" s="17" t="str">
        <f t="shared" si="17"/>
        <v>NEUTRAL</v>
      </c>
    </row>
    <row r="290" spans="1:8" ht="13.5" x14ac:dyDescent="0.25">
      <c r="A290" s="3">
        <f>TITRES_STAT!B293</f>
        <v>42429</v>
      </c>
      <c r="B290" s="17">
        <f>TITRES_STAT!C293</f>
        <v>5.19</v>
      </c>
      <c r="C290" s="17">
        <f>TITRES_STAT!D293</f>
        <v>5.19</v>
      </c>
      <c r="D290" s="17">
        <f>TITRES_STAT!E293</f>
        <v>219</v>
      </c>
      <c r="E290" s="2">
        <f t="shared" si="16"/>
        <v>419875</v>
      </c>
      <c r="F290" s="17" t="str">
        <f t="shared" si="19"/>
        <v>BEARISH</v>
      </c>
      <c r="G290" s="17" t="str">
        <f t="shared" si="18"/>
        <v>NEUTRAL</v>
      </c>
      <c r="H290" s="17" t="str">
        <f t="shared" si="17"/>
        <v>BEARISH DIVERGENCE</v>
      </c>
    </row>
    <row r="291" spans="1:8" ht="13.5" x14ac:dyDescent="0.25">
      <c r="A291" s="3">
        <f>TITRES_STAT!B294</f>
        <v>42430</v>
      </c>
      <c r="B291" s="17">
        <f>TITRES_STAT!C294</f>
        <v>5.05</v>
      </c>
      <c r="C291" s="17">
        <f>TITRES_STAT!D294</f>
        <v>5.05</v>
      </c>
      <c r="D291" s="17">
        <f>TITRES_STAT!E294</f>
        <v>1040</v>
      </c>
      <c r="E291" s="2">
        <f t="shared" si="16"/>
        <v>418835</v>
      </c>
      <c r="F291" s="17" t="str">
        <f t="shared" si="19"/>
        <v>BEARISH</v>
      </c>
      <c r="G291" s="17" t="str">
        <f t="shared" si="18"/>
        <v>NEUTRAL</v>
      </c>
      <c r="H291" s="17" t="str">
        <f t="shared" si="17"/>
        <v>NEUTRAL</v>
      </c>
    </row>
    <row r="292" spans="1:8" ht="13.5" x14ac:dyDescent="0.25">
      <c r="A292" s="3">
        <f>TITRES_STAT!B295</f>
        <v>42431</v>
      </c>
      <c r="B292" s="17">
        <f>TITRES_STAT!C295</f>
        <v>4.9000000000000004</v>
      </c>
      <c r="C292" s="17">
        <f>TITRES_STAT!D295</f>
        <v>4.9000000000000004</v>
      </c>
      <c r="D292" s="17">
        <f>TITRES_STAT!E295</f>
        <v>8360</v>
      </c>
      <c r="E292" s="2">
        <f t="shared" si="16"/>
        <v>410475</v>
      </c>
      <c r="F292" s="17" t="str">
        <f t="shared" si="19"/>
        <v>BEARISH</v>
      </c>
      <c r="G292" s="17" t="str">
        <f t="shared" si="18"/>
        <v>NEUTRAL</v>
      </c>
      <c r="H292" s="17" t="str">
        <f t="shared" si="17"/>
        <v>CONFIRMED BEARISH</v>
      </c>
    </row>
    <row r="293" spans="1:8" ht="13.5" x14ac:dyDescent="0.25">
      <c r="A293" s="3">
        <f>TITRES_STAT!B296</f>
        <v>42432</v>
      </c>
      <c r="B293" s="17">
        <f>TITRES_STAT!C296</f>
        <v>4.9000000000000004</v>
      </c>
      <c r="C293" s="17">
        <f>TITRES_STAT!D296</f>
        <v>4.9000000000000004</v>
      </c>
      <c r="D293" s="17">
        <f>TITRES_STAT!E296</f>
        <v>5910</v>
      </c>
      <c r="E293" s="2">
        <f t="shared" si="16"/>
        <v>410475</v>
      </c>
      <c r="F293" s="17" t="str">
        <f t="shared" si="19"/>
        <v>BEARISH</v>
      </c>
      <c r="G293" s="17" t="str">
        <f t="shared" si="18"/>
        <v>WEAK</v>
      </c>
      <c r="H293" s="17" t="str">
        <f t="shared" si="17"/>
        <v>CONFIRMED BEARISH</v>
      </c>
    </row>
    <row r="294" spans="1:8" ht="13.5" x14ac:dyDescent="0.25">
      <c r="A294" s="3">
        <f>TITRES_STAT!B297</f>
        <v>42433</v>
      </c>
      <c r="B294" s="17">
        <f>TITRES_STAT!C297</f>
        <v>4.9000000000000004</v>
      </c>
      <c r="C294" s="17">
        <f>TITRES_STAT!D297</f>
        <v>4.9000000000000004</v>
      </c>
      <c r="D294" s="17">
        <f>TITRES_STAT!E297</f>
        <v>1945</v>
      </c>
      <c r="E294" s="2">
        <f t="shared" si="16"/>
        <v>410475</v>
      </c>
      <c r="F294" s="17" t="str">
        <f t="shared" si="19"/>
        <v>BEARISH</v>
      </c>
      <c r="G294" s="17" t="str">
        <f t="shared" si="18"/>
        <v>WEAK</v>
      </c>
      <c r="H294" s="17" t="str">
        <f t="shared" si="17"/>
        <v>CONFIRMED BEARISH</v>
      </c>
    </row>
    <row r="295" spans="1:8" ht="13.5" x14ac:dyDescent="0.25">
      <c r="A295" s="3">
        <f>TITRES_STAT!B298</f>
        <v>42436</v>
      </c>
      <c r="B295" s="17">
        <f>TITRES_STAT!C298</f>
        <v>5.04</v>
      </c>
      <c r="C295" s="17">
        <f>TITRES_STAT!D298</f>
        <v>5.04</v>
      </c>
      <c r="D295" s="17">
        <f>TITRES_STAT!E298</f>
        <v>2239</v>
      </c>
      <c r="E295" s="2">
        <f t="shared" si="16"/>
        <v>412714</v>
      </c>
      <c r="F295" s="17" t="str">
        <f t="shared" si="19"/>
        <v>BEARISH</v>
      </c>
      <c r="G295" s="17" t="str">
        <f t="shared" si="18"/>
        <v>NEUTRAL</v>
      </c>
      <c r="H295" s="17" t="str">
        <f t="shared" si="17"/>
        <v>CONFIRMED BEARISH</v>
      </c>
    </row>
    <row r="296" spans="1:8" ht="13.5" x14ac:dyDescent="0.25">
      <c r="A296" s="3">
        <f>TITRES_STAT!B299</f>
        <v>42437</v>
      </c>
      <c r="B296" s="17">
        <f>TITRES_STAT!C299</f>
        <v>5.09</v>
      </c>
      <c r="C296" s="17">
        <f>TITRES_STAT!D299</f>
        <v>5.09</v>
      </c>
      <c r="D296" s="17">
        <f>TITRES_STAT!E299</f>
        <v>281</v>
      </c>
      <c r="E296" s="2">
        <f t="shared" si="16"/>
        <v>412995</v>
      </c>
      <c r="F296" s="17" t="str">
        <f t="shared" si="19"/>
        <v>BEARISH</v>
      </c>
      <c r="G296" s="17" t="str">
        <f t="shared" si="18"/>
        <v>NEUTRAL</v>
      </c>
      <c r="H296" s="17" t="str">
        <f t="shared" si="17"/>
        <v>BEARISH DIVERGENCE</v>
      </c>
    </row>
    <row r="297" spans="1:8" ht="13.5" x14ac:dyDescent="0.25">
      <c r="A297" s="3">
        <f>TITRES_STAT!B300</f>
        <v>42438</v>
      </c>
      <c r="B297" s="17">
        <f>TITRES_STAT!C300</f>
        <v>5.0999999999999996</v>
      </c>
      <c r="C297" s="17">
        <f>TITRES_STAT!D300</f>
        <v>5.0999999999999996</v>
      </c>
      <c r="D297" s="17">
        <f>TITRES_STAT!E300</f>
        <v>914</v>
      </c>
      <c r="E297" s="2">
        <f t="shared" si="16"/>
        <v>413909</v>
      </c>
      <c r="F297" s="17" t="str">
        <f t="shared" si="19"/>
        <v>BULLISH</v>
      </c>
      <c r="G297" s="17" t="str">
        <f t="shared" si="18"/>
        <v>NEUTRAL</v>
      </c>
      <c r="H297" s="17" t="str">
        <f t="shared" si="17"/>
        <v>CONFIRMED BULLISH</v>
      </c>
    </row>
    <row r="298" spans="1:8" ht="13.5" x14ac:dyDescent="0.25">
      <c r="A298" s="3">
        <f>TITRES_STAT!B301</f>
        <v>42439</v>
      </c>
      <c r="B298" s="17">
        <f>TITRES_STAT!C301</f>
        <v>5.08</v>
      </c>
      <c r="C298" s="17">
        <f>TITRES_STAT!D301</f>
        <v>5.08</v>
      </c>
      <c r="D298" s="17">
        <f>TITRES_STAT!E301</f>
        <v>2682</v>
      </c>
      <c r="E298" s="2">
        <f t="shared" si="16"/>
        <v>411227</v>
      </c>
      <c r="F298" s="17" t="str">
        <f t="shared" si="19"/>
        <v>BULLISH</v>
      </c>
      <c r="G298" s="17" t="str">
        <f t="shared" si="18"/>
        <v>NEUTRAL</v>
      </c>
      <c r="H298" s="17" t="str">
        <f t="shared" si="17"/>
        <v>CONFIRMED BULLISH</v>
      </c>
    </row>
    <row r="299" spans="1:8" ht="13.5" x14ac:dyDescent="0.25">
      <c r="A299" s="3">
        <f>TITRES_STAT!B302</f>
        <v>42440</v>
      </c>
      <c r="B299" s="17">
        <f>TITRES_STAT!C302</f>
        <v>5.0599999999999996</v>
      </c>
      <c r="C299" s="17">
        <f>TITRES_STAT!D302</f>
        <v>5.0599999999999996</v>
      </c>
      <c r="D299" s="17">
        <f>TITRES_STAT!E302</f>
        <v>185</v>
      </c>
      <c r="E299" s="2">
        <f t="shared" si="16"/>
        <v>411042</v>
      </c>
      <c r="F299" s="17" t="str">
        <f t="shared" si="19"/>
        <v>BULLISH</v>
      </c>
      <c r="G299" s="17" t="str">
        <f t="shared" si="18"/>
        <v>NEUTRAL</v>
      </c>
      <c r="H299" s="17" t="str">
        <f t="shared" si="17"/>
        <v>CONFIRMED BULLISH</v>
      </c>
    </row>
    <row r="300" spans="1:8" ht="13.5" x14ac:dyDescent="0.25">
      <c r="A300" s="3">
        <f>TITRES_STAT!B303</f>
        <v>42443</v>
      </c>
      <c r="B300" s="17">
        <f>TITRES_STAT!C303</f>
        <v>5.04</v>
      </c>
      <c r="C300" s="17">
        <f>TITRES_STAT!D303</f>
        <v>5.04</v>
      </c>
      <c r="D300" s="17">
        <f>TITRES_STAT!E303</f>
        <v>207</v>
      </c>
      <c r="E300" s="2">
        <f t="shared" si="16"/>
        <v>410835</v>
      </c>
      <c r="F300" s="17" t="str">
        <f t="shared" si="19"/>
        <v>BEARISH</v>
      </c>
      <c r="G300" s="17" t="str">
        <f t="shared" si="18"/>
        <v>NEUTRAL</v>
      </c>
      <c r="H300" s="17" t="str">
        <f t="shared" si="17"/>
        <v>NEUTRAL</v>
      </c>
    </row>
    <row r="301" spans="1:8" ht="13.5" x14ac:dyDescent="0.25">
      <c r="A301" s="3">
        <f>TITRES_STAT!B304</f>
        <v>42444</v>
      </c>
      <c r="B301" s="17">
        <f>TITRES_STAT!C304</f>
        <v>5.0199999999999996</v>
      </c>
      <c r="C301" s="17">
        <f>TITRES_STAT!D304</f>
        <v>5.0199999999999996</v>
      </c>
      <c r="D301" s="17">
        <f>TITRES_STAT!E304</f>
        <v>513</v>
      </c>
      <c r="E301" s="2">
        <f t="shared" si="16"/>
        <v>410322</v>
      </c>
      <c r="F301" s="17" t="str">
        <f t="shared" si="19"/>
        <v>BEARISH</v>
      </c>
      <c r="G301" s="17" t="str">
        <f t="shared" si="18"/>
        <v>NEUTRAL</v>
      </c>
      <c r="H301" s="17" t="str">
        <f t="shared" si="17"/>
        <v>CONFIRMED BEARISH</v>
      </c>
    </row>
    <row r="302" spans="1:8" ht="13.5" x14ac:dyDescent="0.25">
      <c r="A302" s="3">
        <f>TITRES_STAT!B305</f>
        <v>42445</v>
      </c>
      <c r="B302" s="17">
        <f>TITRES_STAT!C305</f>
        <v>5</v>
      </c>
      <c r="C302" s="17">
        <f>TITRES_STAT!D305</f>
        <v>5</v>
      </c>
      <c r="D302" s="17">
        <f>TITRES_STAT!E305</f>
        <v>750</v>
      </c>
      <c r="E302" s="2">
        <f t="shared" si="16"/>
        <v>409572</v>
      </c>
      <c r="F302" s="17" t="str">
        <f t="shared" si="19"/>
        <v>BEARISH</v>
      </c>
      <c r="G302" s="17" t="str">
        <f t="shared" si="18"/>
        <v>NEUTRAL</v>
      </c>
      <c r="H302" s="17" t="str">
        <f t="shared" si="17"/>
        <v>CONFIRMED BEARISH</v>
      </c>
    </row>
    <row r="303" spans="1:8" ht="13.5" x14ac:dyDescent="0.25">
      <c r="A303" s="3">
        <f>TITRES_STAT!B306</f>
        <v>42446</v>
      </c>
      <c r="B303" s="17">
        <f>TITRES_STAT!C306</f>
        <v>5</v>
      </c>
      <c r="C303" s="17">
        <f>TITRES_STAT!D306</f>
        <v>5</v>
      </c>
      <c r="D303" s="17">
        <f>TITRES_STAT!E306</f>
        <v>330</v>
      </c>
      <c r="E303" s="2">
        <f t="shared" si="16"/>
        <v>409572</v>
      </c>
      <c r="F303" s="17" t="str">
        <f t="shared" si="19"/>
        <v>BEARISH</v>
      </c>
      <c r="G303" s="17" t="str">
        <f t="shared" si="18"/>
        <v>NEUTRAL</v>
      </c>
      <c r="H303" s="17" t="str">
        <f t="shared" si="17"/>
        <v>CONFIRMED BEARISH</v>
      </c>
    </row>
    <row r="304" spans="1:8" ht="13.5" x14ac:dyDescent="0.25">
      <c r="A304" s="3">
        <f>TITRES_STAT!B307</f>
        <v>42447</v>
      </c>
      <c r="B304" s="17">
        <f>TITRES_STAT!C307</f>
        <v>4.99</v>
      </c>
      <c r="C304" s="17">
        <f>TITRES_STAT!D307</f>
        <v>4.99</v>
      </c>
      <c r="D304" s="17">
        <f>TITRES_STAT!E307</f>
        <v>450</v>
      </c>
      <c r="E304" s="2">
        <f t="shared" si="16"/>
        <v>409122</v>
      </c>
      <c r="F304" s="17" t="str">
        <f t="shared" si="19"/>
        <v>BEARISH</v>
      </c>
      <c r="G304" s="17" t="str">
        <f t="shared" si="18"/>
        <v>NEUTRAL</v>
      </c>
      <c r="H304" s="17" t="str">
        <f t="shared" si="17"/>
        <v>CONFIRMED BEARISH</v>
      </c>
    </row>
    <row r="305" spans="1:8" ht="13.5" x14ac:dyDescent="0.25">
      <c r="A305" s="3">
        <f>TITRES_STAT!B308</f>
        <v>42450</v>
      </c>
      <c r="B305" s="17">
        <f>TITRES_STAT!C308</f>
        <v>4.91</v>
      </c>
      <c r="C305" s="17">
        <f>TITRES_STAT!D308</f>
        <v>4.91</v>
      </c>
      <c r="D305" s="17">
        <f>TITRES_STAT!E308</f>
        <v>750</v>
      </c>
      <c r="E305" s="2">
        <f t="shared" si="16"/>
        <v>408372</v>
      </c>
      <c r="F305" s="17" t="str">
        <f t="shared" si="19"/>
        <v>BEARISH</v>
      </c>
      <c r="G305" s="17" t="str">
        <f t="shared" si="18"/>
        <v>NEUTRAL</v>
      </c>
      <c r="H305" s="17" t="str">
        <f t="shared" si="17"/>
        <v>CONFIRMED BEARISH</v>
      </c>
    </row>
    <row r="306" spans="1:8" ht="13.5" x14ac:dyDescent="0.25">
      <c r="A306" s="3">
        <f>TITRES_STAT!B309</f>
        <v>42451</v>
      </c>
      <c r="B306" s="17">
        <f>TITRES_STAT!C309</f>
        <v>4.9000000000000004</v>
      </c>
      <c r="C306" s="17">
        <f>TITRES_STAT!D309</f>
        <v>4.9000000000000004</v>
      </c>
      <c r="D306" s="17">
        <f>TITRES_STAT!E309</f>
        <v>2810</v>
      </c>
      <c r="E306" s="2">
        <f t="shared" si="16"/>
        <v>405562</v>
      </c>
      <c r="F306" s="17" t="str">
        <f t="shared" si="19"/>
        <v>BEARISH</v>
      </c>
      <c r="G306" s="17" t="str">
        <f t="shared" si="18"/>
        <v>NEUTRAL</v>
      </c>
      <c r="H306" s="17" t="str">
        <f t="shared" si="17"/>
        <v>CONFIRMED BEARISH</v>
      </c>
    </row>
    <row r="307" spans="1:8" ht="13.5" x14ac:dyDescent="0.25">
      <c r="A307" s="3">
        <f>TITRES_STAT!B310</f>
        <v>42452</v>
      </c>
      <c r="B307" s="17">
        <f>TITRES_STAT!C310</f>
        <v>4.9000000000000004</v>
      </c>
      <c r="C307" s="17">
        <f>TITRES_STAT!D310</f>
        <v>4.9000000000000004</v>
      </c>
      <c r="D307" s="17">
        <f>TITRES_STAT!E310</f>
        <v>1275</v>
      </c>
      <c r="E307" s="2">
        <f t="shared" si="16"/>
        <v>405562</v>
      </c>
      <c r="F307" s="17" t="str">
        <f t="shared" si="19"/>
        <v>BEARISH</v>
      </c>
      <c r="G307" s="17" t="str">
        <f t="shared" si="18"/>
        <v>NEUTRAL</v>
      </c>
      <c r="H307" s="17" t="str">
        <f t="shared" si="17"/>
        <v>CONFIRMED BEARISH</v>
      </c>
    </row>
    <row r="308" spans="1:8" ht="13.5" x14ac:dyDescent="0.25">
      <c r="A308" s="3">
        <f>TITRES_STAT!B311</f>
        <v>42453</v>
      </c>
      <c r="B308" s="17">
        <f>TITRES_STAT!C311</f>
        <v>4.9000000000000004</v>
      </c>
      <c r="C308" s="17">
        <f>TITRES_STAT!D311</f>
        <v>4.9000000000000004</v>
      </c>
      <c r="D308" s="17">
        <f>TITRES_STAT!E311</f>
        <v>3799</v>
      </c>
      <c r="E308" s="2">
        <f t="shared" si="16"/>
        <v>405562</v>
      </c>
      <c r="F308" s="17" t="str">
        <f t="shared" si="19"/>
        <v>BEARISH</v>
      </c>
      <c r="G308" s="17" t="str">
        <f t="shared" si="18"/>
        <v>NEUTRAL</v>
      </c>
      <c r="H308" s="17" t="str">
        <f t="shared" si="17"/>
        <v>CONFIRMED BEARISH</v>
      </c>
    </row>
    <row r="309" spans="1:8" ht="13.5" x14ac:dyDescent="0.25">
      <c r="A309" s="3">
        <f>TITRES_STAT!B312</f>
        <v>42454</v>
      </c>
      <c r="B309" s="17">
        <f>TITRES_STAT!C312</f>
        <v>4.9000000000000004</v>
      </c>
      <c r="C309" s="17">
        <f>TITRES_STAT!D312</f>
        <v>4.9000000000000004</v>
      </c>
      <c r="D309" s="17">
        <f>TITRES_STAT!E312</f>
        <v>120</v>
      </c>
      <c r="E309" s="2">
        <f t="shared" si="16"/>
        <v>405562</v>
      </c>
      <c r="F309" s="17" t="str">
        <f t="shared" si="19"/>
        <v>BEARISH</v>
      </c>
      <c r="G309" s="17" t="str">
        <f t="shared" si="18"/>
        <v>NEUTRAL</v>
      </c>
      <c r="H309" s="17" t="str">
        <f t="shared" si="17"/>
        <v>CONFIRMED BEARISH</v>
      </c>
    </row>
    <row r="310" spans="1:8" ht="13.5" x14ac:dyDescent="0.25">
      <c r="A310" s="3">
        <f>TITRES_STAT!B313</f>
        <v>42457</v>
      </c>
      <c r="B310" s="17">
        <f>TITRES_STAT!C313</f>
        <v>4.8</v>
      </c>
      <c r="C310" s="17">
        <f>TITRES_STAT!D313</f>
        <v>4.8</v>
      </c>
      <c r="D310" s="17">
        <f>TITRES_STAT!E313</f>
        <v>1410</v>
      </c>
      <c r="E310" s="2">
        <f t="shared" si="16"/>
        <v>404152</v>
      </c>
      <c r="F310" s="17" t="str">
        <f t="shared" si="19"/>
        <v>BEARISH</v>
      </c>
      <c r="G310" s="17" t="str">
        <f t="shared" si="18"/>
        <v>NEUTRAL</v>
      </c>
      <c r="H310" s="17" t="str">
        <f t="shared" si="17"/>
        <v>CONFIRMED BEARISH</v>
      </c>
    </row>
    <row r="311" spans="1:8" ht="13.5" x14ac:dyDescent="0.25">
      <c r="A311" s="3">
        <f>TITRES_STAT!B314</f>
        <v>42458</v>
      </c>
      <c r="B311" s="17">
        <f>TITRES_STAT!C314</f>
        <v>4.8</v>
      </c>
      <c r="C311" s="17">
        <f>TITRES_STAT!D314</f>
        <v>4.8</v>
      </c>
      <c r="D311" s="17">
        <f>TITRES_STAT!E314</f>
        <v>2161</v>
      </c>
      <c r="E311" s="2">
        <f t="shared" si="16"/>
        <v>404152</v>
      </c>
      <c r="F311" s="17" t="str">
        <f t="shared" si="19"/>
        <v>BEARISH</v>
      </c>
      <c r="G311" s="17" t="str">
        <f t="shared" si="18"/>
        <v>NEUTRAL</v>
      </c>
      <c r="H311" s="17" t="str">
        <f t="shared" si="17"/>
        <v>CONFIRMED BEARISH</v>
      </c>
    </row>
    <row r="312" spans="1:8" ht="13.5" x14ac:dyDescent="0.25">
      <c r="A312" s="3">
        <f>TITRES_STAT!B315</f>
        <v>42459</v>
      </c>
      <c r="B312" s="17">
        <f>TITRES_STAT!C315</f>
        <v>4.79</v>
      </c>
      <c r="C312" s="17">
        <f>TITRES_STAT!D315</f>
        <v>4.79</v>
      </c>
      <c r="D312" s="17">
        <f>TITRES_STAT!E315</f>
        <v>2470</v>
      </c>
      <c r="E312" s="2">
        <f t="shared" si="16"/>
        <v>401682</v>
      </c>
      <c r="F312" s="17" t="str">
        <f t="shared" si="19"/>
        <v>BEARISH</v>
      </c>
      <c r="G312" s="17" t="str">
        <f t="shared" si="18"/>
        <v>NEUTRAL</v>
      </c>
      <c r="H312" s="17" t="str">
        <f t="shared" si="17"/>
        <v>CONFIRMED BEARISH</v>
      </c>
    </row>
    <row r="313" spans="1:8" ht="13.5" x14ac:dyDescent="0.25">
      <c r="A313" s="3">
        <f>TITRES_STAT!B316</f>
        <v>42460</v>
      </c>
      <c r="B313" s="17">
        <f>TITRES_STAT!C316</f>
        <v>4.79</v>
      </c>
      <c r="C313" s="17">
        <f>TITRES_STAT!D316</f>
        <v>4.79</v>
      </c>
      <c r="D313" s="17">
        <f>TITRES_STAT!E316</f>
        <v>1269</v>
      </c>
      <c r="E313" s="2">
        <f t="shared" si="16"/>
        <v>401682</v>
      </c>
      <c r="F313" s="17" t="str">
        <f t="shared" si="19"/>
        <v>BEARISH</v>
      </c>
      <c r="G313" s="17" t="str">
        <f t="shared" si="18"/>
        <v>NEUTRAL</v>
      </c>
      <c r="H313" s="17" t="str">
        <f t="shared" si="17"/>
        <v>CONFIRMED BEARISH</v>
      </c>
    </row>
    <row r="314" spans="1:8" ht="13.5" x14ac:dyDescent="0.25">
      <c r="A314" s="3">
        <f>TITRES_STAT!B317</f>
        <v>42461</v>
      </c>
      <c r="B314" s="17">
        <f>TITRES_STAT!C317</f>
        <v>4.8</v>
      </c>
      <c r="C314" s="17">
        <f>TITRES_STAT!D317</f>
        <v>4.8</v>
      </c>
      <c r="D314" s="17">
        <f>TITRES_STAT!E317</f>
        <v>1444</v>
      </c>
      <c r="E314" s="2">
        <f t="shared" si="16"/>
        <v>403126</v>
      </c>
      <c r="F314" s="17" t="str">
        <f t="shared" si="19"/>
        <v>BEARISH</v>
      </c>
      <c r="G314" s="17" t="str">
        <f t="shared" si="18"/>
        <v>NEUTRAL</v>
      </c>
      <c r="H314" s="17" t="str">
        <f t="shared" si="17"/>
        <v>CONFIRMED BEARISH</v>
      </c>
    </row>
    <row r="315" spans="1:8" ht="13.5" x14ac:dyDescent="0.25">
      <c r="A315" s="3">
        <f>TITRES_STAT!B318</f>
        <v>42464</v>
      </c>
      <c r="B315" s="17">
        <f>TITRES_STAT!C318</f>
        <v>4.68</v>
      </c>
      <c r="C315" s="17">
        <f>TITRES_STAT!D318</f>
        <v>4.68</v>
      </c>
      <c r="D315" s="17">
        <f>TITRES_STAT!E318</f>
        <v>485</v>
      </c>
      <c r="E315" s="2">
        <f t="shared" si="16"/>
        <v>402641</v>
      </c>
      <c r="F315" s="17" t="str">
        <f t="shared" si="19"/>
        <v>BEARISH</v>
      </c>
      <c r="G315" s="17" t="str">
        <f t="shared" si="18"/>
        <v>NEUTRAL</v>
      </c>
      <c r="H315" s="17" t="str">
        <f t="shared" si="17"/>
        <v>CONFIRMED BEARISH</v>
      </c>
    </row>
    <row r="316" spans="1:8" ht="13.5" x14ac:dyDescent="0.25">
      <c r="A316" s="3">
        <f>TITRES_STAT!B319</f>
        <v>42465</v>
      </c>
      <c r="B316" s="17">
        <f>TITRES_STAT!C319</f>
        <v>4.68</v>
      </c>
      <c r="C316" s="17">
        <f>TITRES_STAT!D319</f>
        <v>4.68</v>
      </c>
      <c r="D316" s="17">
        <f>TITRES_STAT!E319</f>
        <v>578</v>
      </c>
      <c r="E316" s="2">
        <f t="shared" si="16"/>
        <v>402641</v>
      </c>
      <c r="F316" s="17" t="str">
        <f t="shared" si="19"/>
        <v>BEARISH</v>
      </c>
      <c r="G316" s="17" t="str">
        <f t="shared" si="18"/>
        <v>NEUTRAL</v>
      </c>
      <c r="H316" s="17" t="str">
        <f t="shared" si="17"/>
        <v>CONFIRMED BEARISH</v>
      </c>
    </row>
    <row r="317" spans="1:8" ht="13.5" x14ac:dyDescent="0.25">
      <c r="A317" s="3">
        <f>TITRES_STAT!B320</f>
        <v>42466</v>
      </c>
      <c r="B317" s="17">
        <f>TITRES_STAT!C320</f>
        <v>4.7</v>
      </c>
      <c r="C317" s="17">
        <f>TITRES_STAT!D320</f>
        <v>4.7</v>
      </c>
      <c r="D317" s="17">
        <f>TITRES_STAT!E320</f>
        <v>1856</v>
      </c>
      <c r="E317" s="2">
        <f t="shared" si="16"/>
        <v>404497</v>
      </c>
      <c r="F317" s="17" t="str">
        <f t="shared" si="19"/>
        <v>BULLISH</v>
      </c>
      <c r="G317" s="17" t="str">
        <f t="shared" si="18"/>
        <v>NEUTRAL</v>
      </c>
      <c r="H317" s="17" t="str">
        <f t="shared" si="17"/>
        <v>BULLISH DIVERGENCE</v>
      </c>
    </row>
    <row r="318" spans="1:8" ht="13.5" x14ac:dyDescent="0.25">
      <c r="A318" s="3">
        <f>TITRES_STAT!B321</f>
        <v>42467</v>
      </c>
      <c r="B318" s="17">
        <f>TITRES_STAT!C321</f>
        <v>4.75</v>
      </c>
      <c r="C318" s="17">
        <f>TITRES_STAT!D321</f>
        <v>4.75</v>
      </c>
      <c r="D318" s="17">
        <f>TITRES_STAT!E321</f>
        <v>536</v>
      </c>
      <c r="E318" s="2">
        <f t="shared" si="16"/>
        <v>405033</v>
      </c>
      <c r="F318" s="17" t="str">
        <f t="shared" si="19"/>
        <v>BULLISH</v>
      </c>
      <c r="G318" s="17" t="str">
        <f t="shared" si="18"/>
        <v>NEUTRAL</v>
      </c>
      <c r="H318" s="17" t="str">
        <f t="shared" si="17"/>
        <v>BULLISH DIVERGENCE</v>
      </c>
    </row>
    <row r="319" spans="1:8" ht="13.5" x14ac:dyDescent="0.25">
      <c r="A319" s="3">
        <f>TITRES_STAT!B322</f>
        <v>42468</v>
      </c>
      <c r="B319" s="17">
        <f>TITRES_STAT!C322</f>
        <v>4.7</v>
      </c>
      <c r="C319" s="17">
        <f>TITRES_STAT!D322</f>
        <v>4.7</v>
      </c>
      <c r="D319" s="17">
        <f>TITRES_STAT!E322</f>
        <v>950</v>
      </c>
      <c r="E319" s="2">
        <f t="shared" si="16"/>
        <v>404083</v>
      </c>
      <c r="F319" s="17" t="str">
        <f t="shared" si="19"/>
        <v>BULLISH</v>
      </c>
      <c r="G319" s="17" t="str">
        <f t="shared" si="18"/>
        <v>NEUTRAL</v>
      </c>
      <c r="H319" s="17" t="str">
        <f t="shared" si="17"/>
        <v>BULLISH DIVERGENCE</v>
      </c>
    </row>
    <row r="320" spans="1:8" ht="13.5" x14ac:dyDescent="0.25">
      <c r="A320" s="3">
        <f>TITRES_STAT!B323</f>
        <v>42471</v>
      </c>
      <c r="B320" s="17">
        <f>TITRES_STAT!C323</f>
        <v>4.7</v>
      </c>
      <c r="C320" s="17">
        <f>TITRES_STAT!D323</f>
        <v>4.7</v>
      </c>
      <c r="D320" s="17">
        <f>TITRES_STAT!E323</f>
        <v>1170</v>
      </c>
      <c r="E320" s="2">
        <f t="shared" si="16"/>
        <v>404083</v>
      </c>
      <c r="F320" s="17" t="str">
        <f t="shared" si="19"/>
        <v>BULLISH</v>
      </c>
      <c r="G320" s="17" t="str">
        <f t="shared" si="18"/>
        <v>NEUTRAL</v>
      </c>
      <c r="H320" s="17" t="str">
        <f t="shared" si="17"/>
        <v>CONFIRMED BULLISH</v>
      </c>
    </row>
    <row r="321" spans="1:8" ht="13.5" x14ac:dyDescent="0.25">
      <c r="A321" s="3">
        <f>TITRES_STAT!B324</f>
        <v>42472</v>
      </c>
      <c r="B321" s="17">
        <f>TITRES_STAT!C324</f>
        <v>4.8</v>
      </c>
      <c r="C321" s="17">
        <f>TITRES_STAT!D324</f>
        <v>4.8</v>
      </c>
      <c r="D321" s="17">
        <f>TITRES_STAT!E324</f>
        <v>1641</v>
      </c>
      <c r="E321" s="2">
        <f t="shared" si="16"/>
        <v>405724</v>
      </c>
      <c r="F321" s="17" t="str">
        <f t="shared" si="19"/>
        <v>BULLISH</v>
      </c>
      <c r="G321" s="17" t="str">
        <f t="shared" si="18"/>
        <v>NEUTRAL</v>
      </c>
      <c r="H321" s="17" t="str">
        <f t="shared" si="17"/>
        <v>CONFIRMED BULLISH</v>
      </c>
    </row>
    <row r="322" spans="1:8" ht="13.5" x14ac:dyDescent="0.25">
      <c r="A322" s="3">
        <f>TITRES_STAT!B325</f>
        <v>42473</v>
      </c>
      <c r="B322" s="17">
        <f>TITRES_STAT!C325</f>
        <v>4.66</v>
      </c>
      <c r="C322" s="17">
        <f>TITRES_STAT!D325</f>
        <v>4.66</v>
      </c>
      <c r="D322" s="17">
        <f>TITRES_STAT!E325</f>
        <v>1120</v>
      </c>
      <c r="E322" s="2">
        <f t="shared" si="16"/>
        <v>404604</v>
      </c>
      <c r="F322" s="17" t="str">
        <f t="shared" si="19"/>
        <v>BULLISH</v>
      </c>
      <c r="G322" s="17" t="str">
        <f t="shared" si="18"/>
        <v>NEUTRAL</v>
      </c>
      <c r="H322" s="17" t="str">
        <f t="shared" si="17"/>
        <v>BULLISH DIVERGENCE</v>
      </c>
    </row>
    <row r="323" spans="1:8" ht="13.5" x14ac:dyDescent="0.25">
      <c r="A323" s="3">
        <f>TITRES_STAT!B326</f>
        <v>42474</v>
      </c>
      <c r="B323" s="17">
        <f>TITRES_STAT!C326</f>
        <v>4.7</v>
      </c>
      <c r="C323" s="17">
        <f>TITRES_STAT!D326</f>
        <v>4.7</v>
      </c>
      <c r="D323" s="17">
        <f>TITRES_STAT!E326</f>
        <v>4947</v>
      </c>
      <c r="E323" s="2">
        <f t="shared" si="16"/>
        <v>409551</v>
      </c>
      <c r="F323" s="17" t="str">
        <f t="shared" si="19"/>
        <v>BULLISH</v>
      </c>
      <c r="G323" s="17" t="str">
        <f t="shared" si="18"/>
        <v>NEUTRAL</v>
      </c>
      <c r="H323" s="17" t="str">
        <f t="shared" si="17"/>
        <v>BULLISH DIVERGENCE</v>
      </c>
    </row>
    <row r="324" spans="1:8" ht="13.5" x14ac:dyDescent="0.25">
      <c r="A324" s="3">
        <f>TITRES_STAT!B327</f>
        <v>42475</v>
      </c>
      <c r="B324" s="17">
        <f>TITRES_STAT!C327</f>
        <v>4.6500000000000004</v>
      </c>
      <c r="C324" s="17">
        <f>TITRES_STAT!D327</f>
        <v>4.6500000000000004</v>
      </c>
      <c r="D324" s="17">
        <f>TITRES_STAT!E327</f>
        <v>1083</v>
      </c>
      <c r="E324" s="2">
        <f t="shared" ref="E324:E387" si="20">IF(B324&gt;B323, E323+D324, IF(B324&lt;B323, E323-D324, E323))</f>
        <v>408468</v>
      </c>
      <c r="F324" s="17" t="str">
        <f t="shared" si="19"/>
        <v>BULLISH</v>
      </c>
      <c r="G324" s="17" t="str">
        <f t="shared" si="18"/>
        <v>NEUTRAL</v>
      </c>
      <c r="H324" s="17" t="str">
        <f t="shared" si="17"/>
        <v>BULLISH DIVERGENCE</v>
      </c>
    </row>
    <row r="325" spans="1:8" ht="13.5" x14ac:dyDescent="0.25">
      <c r="A325" s="3">
        <f>TITRES_STAT!B328</f>
        <v>42478</v>
      </c>
      <c r="B325" s="17">
        <f>TITRES_STAT!C328</f>
        <v>4.57</v>
      </c>
      <c r="C325" s="17">
        <f>TITRES_STAT!D328</f>
        <v>4.57</v>
      </c>
      <c r="D325" s="17">
        <f>TITRES_STAT!E328</f>
        <v>1755</v>
      </c>
      <c r="E325" s="2">
        <f t="shared" si="20"/>
        <v>406713</v>
      </c>
      <c r="F325" s="17" t="str">
        <f t="shared" si="19"/>
        <v>BULLISH</v>
      </c>
      <c r="G325" s="17" t="str">
        <f t="shared" si="18"/>
        <v>NEUTRAL</v>
      </c>
      <c r="H325" s="17" t="str">
        <f t="shared" si="17"/>
        <v>BULLISH DIVERGENCE</v>
      </c>
    </row>
    <row r="326" spans="1:8" ht="13.5" x14ac:dyDescent="0.25">
      <c r="A326" s="3">
        <f>TITRES_STAT!B329</f>
        <v>42479</v>
      </c>
      <c r="B326" s="17">
        <f>TITRES_STAT!C329</f>
        <v>4.5999999999999996</v>
      </c>
      <c r="C326" s="17">
        <f>TITRES_STAT!D329</f>
        <v>4.5999999999999996</v>
      </c>
      <c r="D326" s="17">
        <f>TITRES_STAT!E329</f>
        <v>2191</v>
      </c>
      <c r="E326" s="2">
        <f t="shared" si="20"/>
        <v>408904</v>
      </c>
      <c r="F326" s="17" t="str">
        <f t="shared" si="19"/>
        <v>BULLISH</v>
      </c>
      <c r="G326" s="17" t="str">
        <f t="shared" si="18"/>
        <v>NEUTRAL</v>
      </c>
      <c r="H326" s="17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BULLISH DIVERGENCE</v>
      </c>
    </row>
    <row r="327" spans="1:8" ht="13.5" x14ac:dyDescent="0.25">
      <c r="A327" s="3">
        <f>TITRES_STAT!B330</f>
        <v>42480</v>
      </c>
      <c r="B327" s="17">
        <f>TITRES_STAT!C330</f>
        <v>4.5999999999999996</v>
      </c>
      <c r="C327" s="17">
        <f>TITRES_STAT!D330</f>
        <v>4.5999999999999996</v>
      </c>
      <c r="D327" s="17">
        <f>TITRES_STAT!E330</f>
        <v>340</v>
      </c>
      <c r="E327" s="2">
        <f t="shared" si="20"/>
        <v>408904</v>
      </c>
      <c r="F327" s="17" t="str">
        <f t="shared" si="19"/>
        <v>BULLISH</v>
      </c>
      <c r="G327" s="17" t="str">
        <f t="shared" ref="G327:G390" si="22">IF((E327-E322)/E322 &gt; 0.02, "STRONG",
 IF((E327-E322)/E322 &lt; -0.02, "WEAK", "NEUTRAL"))</f>
        <v>NEUTRAL</v>
      </c>
      <c r="H327" s="17" t="str">
        <f t="shared" si="21"/>
        <v>BULLISH DIVERGENCE</v>
      </c>
    </row>
    <row r="328" spans="1:8" ht="13.5" x14ac:dyDescent="0.25">
      <c r="A328" s="3">
        <f>TITRES_STAT!B331</f>
        <v>42481</v>
      </c>
      <c r="B328" s="17">
        <f>TITRES_STAT!C331</f>
        <v>4.7</v>
      </c>
      <c r="C328" s="17">
        <f>TITRES_STAT!D331</f>
        <v>4.7</v>
      </c>
      <c r="D328" s="17">
        <f>TITRES_STAT!E331</f>
        <v>3301</v>
      </c>
      <c r="E328" s="2">
        <f t="shared" si="20"/>
        <v>412205</v>
      </c>
      <c r="F328" s="17" t="str">
        <f t="shared" ref="F328:F391" si="23">IF(E328&gt;E323,"BULLISH",IF(E328&lt;E323,"BEARISH","NEUTRAL"))</f>
        <v>BULLISH</v>
      </c>
      <c r="G328" s="17" t="str">
        <f t="shared" si="22"/>
        <v>NEUTRAL</v>
      </c>
      <c r="H328" s="17" t="str">
        <f t="shared" si="21"/>
        <v>NEUTRAL</v>
      </c>
    </row>
    <row r="329" spans="1:8" ht="13.5" x14ac:dyDescent="0.25">
      <c r="A329" s="3">
        <f>TITRES_STAT!B332</f>
        <v>42482</v>
      </c>
      <c r="B329" s="17">
        <f>TITRES_STAT!C332</f>
        <v>4.7</v>
      </c>
      <c r="C329" s="17">
        <f>TITRES_STAT!D332</f>
        <v>4.7</v>
      </c>
      <c r="D329" s="17">
        <f>TITRES_STAT!E332</f>
        <v>1304</v>
      </c>
      <c r="E329" s="2">
        <f t="shared" si="20"/>
        <v>412205</v>
      </c>
      <c r="F329" s="17" t="str">
        <f t="shared" si="23"/>
        <v>BULLISH</v>
      </c>
      <c r="G329" s="17" t="str">
        <f t="shared" si="22"/>
        <v>NEUTRAL</v>
      </c>
      <c r="H329" s="17" t="str">
        <f t="shared" si="21"/>
        <v>CONFIRMED BULLISH</v>
      </c>
    </row>
    <row r="330" spans="1:8" ht="13.5" x14ac:dyDescent="0.25">
      <c r="A330" s="3">
        <f>TITRES_STAT!B333</f>
        <v>42485</v>
      </c>
      <c r="B330" s="17">
        <f>TITRES_STAT!C333</f>
        <v>4.78</v>
      </c>
      <c r="C330" s="17">
        <f>TITRES_STAT!D333</f>
        <v>4.78</v>
      </c>
      <c r="D330" s="17">
        <f>TITRES_STAT!E333</f>
        <v>1350</v>
      </c>
      <c r="E330" s="2">
        <f t="shared" si="20"/>
        <v>413555</v>
      </c>
      <c r="F330" s="17" t="str">
        <f t="shared" si="23"/>
        <v>BULLISH</v>
      </c>
      <c r="G330" s="17" t="str">
        <f t="shared" si="22"/>
        <v>NEUTRAL</v>
      </c>
      <c r="H330" s="17" t="str">
        <f t="shared" si="21"/>
        <v>CONFIRMED BULLISH</v>
      </c>
    </row>
    <row r="331" spans="1:8" ht="13.5" x14ac:dyDescent="0.25">
      <c r="A331" s="3">
        <f>TITRES_STAT!B334</f>
        <v>42486</v>
      </c>
      <c r="B331" s="17">
        <f>TITRES_STAT!C334</f>
        <v>4.92</v>
      </c>
      <c r="C331" s="17">
        <f>TITRES_STAT!D334</f>
        <v>4.92</v>
      </c>
      <c r="D331" s="17">
        <f>TITRES_STAT!E334</f>
        <v>13848</v>
      </c>
      <c r="E331" s="2">
        <f t="shared" si="20"/>
        <v>427403</v>
      </c>
      <c r="F331" s="17" t="str">
        <f t="shared" si="23"/>
        <v>BULLISH</v>
      </c>
      <c r="G331" s="17" t="str">
        <f t="shared" si="22"/>
        <v>STRONG</v>
      </c>
      <c r="H331" s="17" t="str">
        <f t="shared" si="21"/>
        <v>CONFIRMED BULLISH</v>
      </c>
    </row>
    <row r="332" spans="1:8" ht="13.5" x14ac:dyDescent="0.25">
      <c r="A332" s="3">
        <f>TITRES_STAT!B335</f>
        <v>42487</v>
      </c>
      <c r="B332" s="17">
        <f>TITRES_STAT!C335</f>
        <v>5</v>
      </c>
      <c r="C332" s="17">
        <f>TITRES_STAT!D335</f>
        <v>5</v>
      </c>
      <c r="D332" s="17">
        <f>TITRES_STAT!E335</f>
        <v>2650</v>
      </c>
      <c r="E332" s="2">
        <f t="shared" si="20"/>
        <v>430053</v>
      </c>
      <c r="F332" s="17" t="str">
        <f t="shared" si="23"/>
        <v>BULLISH</v>
      </c>
      <c r="G332" s="17" t="str">
        <f t="shared" si="22"/>
        <v>STRONG</v>
      </c>
      <c r="H332" s="17" t="str">
        <f t="shared" si="21"/>
        <v>CONFIRMED BULLISH</v>
      </c>
    </row>
    <row r="333" spans="1:8" ht="13.5" x14ac:dyDescent="0.25">
      <c r="A333" s="3">
        <f>TITRES_STAT!B336</f>
        <v>42488</v>
      </c>
      <c r="B333" s="17">
        <f>TITRES_STAT!C336</f>
        <v>5.15</v>
      </c>
      <c r="C333" s="17">
        <f>TITRES_STAT!D336</f>
        <v>5.15</v>
      </c>
      <c r="D333" s="17">
        <f>TITRES_STAT!E336</f>
        <v>21086</v>
      </c>
      <c r="E333" s="2">
        <f t="shared" si="20"/>
        <v>451139</v>
      </c>
      <c r="F333" s="17" t="str">
        <f t="shared" si="23"/>
        <v>BULLISH</v>
      </c>
      <c r="G333" s="17" t="str">
        <f t="shared" si="22"/>
        <v>STRONG</v>
      </c>
      <c r="H333" s="17" t="str">
        <f t="shared" si="21"/>
        <v>CONFIRMED BULLISH</v>
      </c>
    </row>
    <row r="334" spans="1:8" ht="13.5" x14ac:dyDescent="0.25">
      <c r="A334" s="3">
        <f>TITRES_STAT!B337</f>
        <v>42489</v>
      </c>
      <c r="B334" s="17">
        <f>TITRES_STAT!C337</f>
        <v>5.2</v>
      </c>
      <c r="C334" s="17">
        <f>TITRES_STAT!D337</f>
        <v>5.2</v>
      </c>
      <c r="D334" s="17">
        <f>TITRES_STAT!E337</f>
        <v>1060</v>
      </c>
      <c r="E334" s="2">
        <f t="shared" si="20"/>
        <v>452199</v>
      </c>
      <c r="F334" s="17" t="str">
        <f t="shared" si="23"/>
        <v>BULLISH</v>
      </c>
      <c r="G334" s="17" t="str">
        <f t="shared" si="22"/>
        <v>STRONG</v>
      </c>
      <c r="H334" s="17" t="str">
        <f t="shared" si="21"/>
        <v>CONFIRMED BULLISH</v>
      </c>
    </row>
    <row r="335" spans="1:8" ht="13.5" x14ac:dyDescent="0.25">
      <c r="A335" s="3">
        <f>TITRES_STAT!B338</f>
        <v>42492</v>
      </c>
      <c r="B335" s="17">
        <f>TITRES_STAT!C338</f>
        <v>5.14</v>
      </c>
      <c r="C335" s="17">
        <f>TITRES_STAT!D338</f>
        <v>5.14</v>
      </c>
      <c r="D335" s="17">
        <f>TITRES_STAT!E338</f>
        <v>1991</v>
      </c>
      <c r="E335" s="2">
        <f t="shared" si="20"/>
        <v>450208</v>
      </c>
      <c r="F335" s="17" t="str">
        <f t="shared" si="23"/>
        <v>BULLISH</v>
      </c>
      <c r="G335" s="17" t="str">
        <f t="shared" si="22"/>
        <v>STRONG</v>
      </c>
      <c r="H335" s="17" t="str">
        <f t="shared" si="21"/>
        <v>CONFIRMED BULLISH</v>
      </c>
    </row>
    <row r="336" spans="1:8" ht="13.5" x14ac:dyDescent="0.25">
      <c r="A336" s="3">
        <f>TITRES_STAT!B339</f>
        <v>42493</v>
      </c>
      <c r="B336" s="17">
        <f>TITRES_STAT!C339</f>
        <v>5.08</v>
      </c>
      <c r="C336" s="17">
        <f>TITRES_STAT!D339</f>
        <v>5.08</v>
      </c>
      <c r="D336" s="17">
        <f>TITRES_STAT!E339</f>
        <v>720</v>
      </c>
      <c r="E336" s="2">
        <f t="shared" si="20"/>
        <v>449488</v>
      </c>
      <c r="F336" s="17" t="str">
        <f t="shared" si="23"/>
        <v>BULLISH</v>
      </c>
      <c r="G336" s="17" t="str">
        <f t="shared" si="22"/>
        <v>STRONG</v>
      </c>
      <c r="H336" s="17" t="str">
        <f t="shared" si="21"/>
        <v>CONFIRMED BULLISH</v>
      </c>
    </row>
    <row r="337" spans="1:8" ht="13.5" x14ac:dyDescent="0.25">
      <c r="A337" s="3">
        <f>TITRES_STAT!B340</f>
        <v>42494</v>
      </c>
      <c r="B337" s="17">
        <f>TITRES_STAT!C340</f>
        <v>5.09</v>
      </c>
      <c r="C337" s="17">
        <f>TITRES_STAT!D340</f>
        <v>5.09</v>
      </c>
      <c r="D337" s="17">
        <f>TITRES_STAT!E340</f>
        <v>1541</v>
      </c>
      <c r="E337" s="2">
        <f t="shared" si="20"/>
        <v>451029</v>
      </c>
      <c r="F337" s="17" t="str">
        <f t="shared" si="23"/>
        <v>BULLISH</v>
      </c>
      <c r="G337" s="17" t="str">
        <f t="shared" si="22"/>
        <v>STRONG</v>
      </c>
      <c r="H337" s="17" t="str">
        <f t="shared" si="21"/>
        <v>CONFIRMED BULLISH</v>
      </c>
    </row>
    <row r="338" spans="1:8" ht="13.5" x14ac:dyDescent="0.25">
      <c r="A338" s="3">
        <f>TITRES_STAT!B341</f>
        <v>42495</v>
      </c>
      <c r="B338" s="17">
        <f>TITRES_STAT!C341</f>
        <v>5.07</v>
      </c>
      <c r="C338" s="17">
        <f>TITRES_STAT!D341</f>
        <v>5.07</v>
      </c>
      <c r="D338" s="17">
        <f>TITRES_STAT!E341</f>
        <v>437</v>
      </c>
      <c r="E338" s="2">
        <f t="shared" si="20"/>
        <v>450592</v>
      </c>
      <c r="F338" s="17" t="str">
        <f t="shared" si="23"/>
        <v>BEARISH</v>
      </c>
      <c r="G338" s="17" t="str">
        <f t="shared" si="22"/>
        <v>NEUTRAL</v>
      </c>
      <c r="H338" s="17" t="str">
        <f t="shared" si="21"/>
        <v>CONFIRMED BEARISH</v>
      </c>
    </row>
    <row r="339" spans="1:8" ht="13.5" x14ac:dyDescent="0.25">
      <c r="A339" s="3">
        <f>TITRES_STAT!B342</f>
        <v>42496</v>
      </c>
      <c r="B339" s="17">
        <f>TITRES_STAT!C342</f>
        <v>5</v>
      </c>
      <c r="C339" s="17">
        <f>TITRES_STAT!D342</f>
        <v>5</v>
      </c>
      <c r="D339" s="17">
        <f>TITRES_STAT!E342</f>
        <v>2290</v>
      </c>
      <c r="E339" s="2">
        <f t="shared" si="20"/>
        <v>448302</v>
      </c>
      <c r="F339" s="17" t="str">
        <f t="shared" si="23"/>
        <v>BEARISH</v>
      </c>
      <c r="G339" s="17" t="str">
        <f t="shared" si="22"/>
        <v>NEUTRAL</v>
      </c>
      <c r="H339" s="17" t="str">
        <f t="shared" si="21"/>
        <v>CONFIRMED BEARISH</v>
      </c>
    </row>
    <row r="340" spans="1:8" ht="13.5" x14ac:dyDescent="0.25">
      <c r="A340" s="3">
        <f>TITRES_STAT!B343</f>
        <v>42499</v>
      </c>
      <c r="B340" s="17">
        <f>TITRES_STAT!C343</f>
        <v>4.9000000000000004</v>
      </c>
      <c r="C340" s="17">
        <f>TITRES_STAT!D343</f>
        <v>4.9000000000000004</v>
      </c>
      <c r="D340" s="17">
        <f>TITRES_STAT!E343</f>
        <v>336</v>
      </c>
      <c r="E340" s="2">
        <f t="shared" si="20"/>
        <v>447966</v>
      </c>
      <c r="F340" s="17" t="str">
        <f t="shared" si="23"/>
        <v>BEARISH</v>
      </c>
      <c r="G340" s="17" t="str">
        <f t="shared" si="22"/>
        <v>NEUTRAL</v>
      </c>
      <c r="H340" s="17" t="str">
        <f t="shared" si="21"/>
        <v>CONFIRMED BEARISH</v>
      </c>
    </row>
    <row r="341" spans="1:8" ht="13.5" x14ac:dyDescent="0.25">
      <c r="A341" s="3">
        <f>TITRES_STAT!B344</f>
        <v>42500</v>
      </c>
      <c r="B341" s="17">
        <f>TITRES_STAT!C344</f>
        <v>4.97</v>
      </c>
      <c r="C341" s="17">
        <f>TITRES_STAT!D344</f>
        <v>4.97</v>
      </c>
      <c r="D341" s="17">
        <f>TITRES_STAT!E344</f>
        <v>1081</v>
      </c>
      <c r="E341" s="2">
        <f t="shared" si="20"/>
        <v>449047</v>
      </c>
      <c r="F341" s="17" t="str">
        <f t="shared" si="23"/>
        <v>BEARISH</v>
      </c>
      <c r="G341" s="17" t="str">
        <f t="shared" si="22"/>
        <v>NEUTRAL</v>
      </c>
      <c r="H341" s="17" t="str">
        <f t="shared" si="21"/>
        <v>CONFIRMED BEARISH</v>
      </c>
    </row>
    <row r="342" spans="1:8" ht="13.5" x14ac:dyDescent="0.25">
      <c r="A342" s="3">
        <f>TITRES_STAT!B345</f>
        <v>42501</v>
      </c>
      <c r="B342" s="17">
        <f>TITRES_STAT!C345</f>
        <v>4.8499999999999996</v>
      </c>
      <c r="C342" s="17">
        <f>TITRES_STAT!D345</f>
        <v>4.8499999999999996</v>
      </c>
      <c r="D342" s="17">
        <f>TITRES_STAT!E345</f>
        <v>61</v>
      </c>
      <c r="E342" s="2">
        <f t="shared" si="20"/>
        <v>448986</v>
      </c>
      <c r="F342" s="17" t="str">
        <f t="shared" si="23"/>
        <v>BEARISH</v>
      </c>
      <c r="G342" s="17" t="str">
        <f t="shared" si="22"/>
        <v>NEUTRAL</v>
      </c>
      <c r="H342" s="17" t="str">
        <f t="shared" si="21"/>
        <v>CONFIRMED BEARISH</v>
      </c>
    </row>
    <row r="343" spans="1:8" ht="13.5" x14ac:dyDescent="0.25">
      <c r="A343" s="3">
        <f>TITRES_STAT!B346</f>
        <v>42502</v>
      </c>
      <c r="B343" s="17">
        <f>TITRES_STAT!C346</f>
        <v>5</v>
      </c>
      <c r="C343" s="17">
        <f>TITRES_STAT!D346</f>
        <v>5</v>
      </c>
      <c r="D343" s="17">
        <f>TITRES_STAT!E346</f>
        <v>2013</v>
      </c>
      <c r="E343" s="2">
        <f t="shared" si="20"/>
        <v>450999</v>
      </c>
      <c r="F343" s="17" t="str">
        <f t="shared" si="23"/>
        <v>BULLISH</v>
      </c>
      <c r="G343" s="17" t="str">
        <f t="shared" si="22"/>
        <v>NEUTRAL</v>
      </c>
      <c r="H343" s="17" t="str">
        <f t="shared" si="21"/>
        <v>BULLISH DIVERGENCE</v>
      </c>
    </row>
    <row r="344" spans="1:8" ht="13.5" x14ac:dyDescent="0.25">
      <c r="A344" s="3">
        <f>TITRES_STAT!B347</f>
        <v>42503</v>
      </c>
      <c r="B344" s="17">
        <f>TITRES_STAT!C347</f>
        <v>5.0199999999999996</v>
      </c>
      <c r="C344" s="17">
        <f>TITRES_STAT!D347</f>
        <v>5.0199999999999996</v>
      </c>
      <c r="D344" s="17">
        <f>TITRES_STAT!E347</f>
        <v>3357</v>
      </c>
      <c r="E344" s="2">
        <f t="shared" si="20"/>
        <v>454356</v>
      </c>
      <c r="F344" s="17" t="str">
        <f t="shared" si="23"/>
        <v>BULLISH</v>
      </c>
      <c r="G344" s="17" t="str">
        <f t="shared" si="22"/>
        <v>NEUTRAL</v>
      </c>
      <c r="H344" s="17" t="str">
        <f t="shared" si="21"/>
        <v>CONFIRMED BULLISH</v>
      </c>
    </row>
    <row r="345" spans="1:8" ht="13.5" x14ac:dyDescent="0.25">
      <c r="A345" s="3">
        <f>TITRES_STAT!B348</f>
        <v>42506</v>
      </c>
      <c r="B345" s="17">
        <f>TITRES_STAT!C348</f>
        <v>5.08</v>
      </c>
      <c r="C345" s="17">
        <f>TITRES_STAT!D348</f>
        <v>5.08</v>
      </c>
      <c r="D345" s="17">
        <f>TITRES_STAT!E348</f>
        <v>1559</v>
      </c>
      <c r="E345" s="2">
        <f t="shared" si="20"/>
        <v>455915</v>
      </c>
      <c r="F345" s="17" t="str">
        <f t="shared" si="23"/>
        <v>BULLISH</v>
      </c>
      <c r="G345" s="17" t="str">
        <f t="shared" si="22"/>
        <v>NEUTRAL</v>
      </c>
      <c r="H345" s="17" t="str">
        <f t="shared" si="21"/>
        <v>CONFIRMED BULLISH</v>
      </c>
    </row>
    <row r="346" spans="1:8" ht="13.5" x14ac:dyDescent="0.25">
      <c r="A346" s="3">
        <f>TITRES_STAT!B349</f>
        <v>42507</v>
      </c>
      <c r="B346" s="17">
        <f>TITRES_STAT!C349</f>
        <v>5</v>
      </c>
      <c r="C346" s="17">
        <f>TITRES_STAT!D349</f>
        <v>5</v>
      </c>
      <c r="D346" s="17">
        <f>TITRES_STAT!E349</f>
        <v>6535</v>
      </c>
      <c r="E346" s="2">
        <f t="shared" si="20"/>
        <v>449380</v>
      </c>
      <c r="F346" s="17" t="str">
        <f t="shared" si="23"/>
        <v>BULLISH</v>
      </c>
      <c r="G346" s="17" t="str">
        <f t="shared" si="22"/>
        <v>NEUTRAL</v>
      </c>
      <c r="H346" s="17" t="str">
        <f t="shared" si="21"/>
        <v>CONFIRMED BULLISH</v>
      </c>
    </row>
    <row r="347" spans="1:8" ht="13.5" x14ac:dyDescent="0.25">
      <c r="A347" s="3">
        <f>TITRES_STAT!B350</f>
        <v>42508</v>
      </c>
      <c r="B347" s="17">
        <f>TITRES_STAT!C350</f>
        <v>5</v>
      </c>
      <c r="C347" s="17">
        <f>TITRES_STAT!D350</f>
        <v>5</v>
      </c>
      <c r="D347" s="17">
        <f>TITRES_STAT!E350</f>
        <v>2885</v>
      </c>
      <c r="E347" s="2">
        <f t="shared" si="20"/>
        <v>449380</v>
      </c>
      <c r="F347" s="17" t="str">
        <f t="shared" si="23"/>
        <v>BULLISH</v>
      </c>
      <c r="G347" s="17" t="str">
        <f t="shared" si="22"/>
        <v>NEUTRAL</v>
      </c>
      <c r="H347" s="17" t="str">
        <f t="shared" si="21"/>
        <v>CONFIRMED BULLISH</v>
      </c>
    </row>
    <row r="348" spans="1:8" ht="13.5" x14ac:dyDescent="0.25">
      <c r="A348" s="3">
        <f>TITRES_STAT!B351</f>
        <v>42509</v>
      </c>
      <c r="B348" s="17">
        <f>TITRES_STAT!C351</f>
        <v>5</v>
      </c>
      <c r="C348" s="17">
        <f>TITRES_STAT!D351</f>
        <v>5</v>
      </c>
      <c r="D348" s="17">
        <f>TITRES_STAT!E351</f>
        <v>2135</v>
      </c>
      <c r="E348" s="2">
        <f t="shared" si="20"/>
        <v>449380</v>
      </c>
      <c r="F348" s="17" t="str">
        <f t="shared" si="23"/>
        <v>BEARISH</v>
      </c>
      <c r="G348" s="17" t="str">
        <f t="shared" si="22"/>
        <v>NEUTRAL</v>
      </c>
      <c r="H348" s="17" t="str">
        <f t="shared" si="21"/>
        <v>NEUTRAL</v>
      </c>
    </row>
    <row r="349" spans="1:8" ht="13.5" x14ac:dyDescent="0.25">
      <c r="A349" s="3">
        <f>TITRES_STAT!B352</f>
        <v>42510</v>
      </c>
      <c r="B349" s="17">
        <f>TITRES_STAT!C352</f>
        <v>5</v>
      </c>
      <c r="C349" s="17">
        <f>TITRES_STAT!D352</f>
        <v>5</v>
      </c>
      <c r="D349" s="17">
        <f>TITRES_STAT!E352</f>
        <v>99</v>
      </c>
      <c r="E349" s="2">
        <f t="shared" si="20"/>
        <v>449380</v>
      </c>
      <c r="F349" s="17" t="str">
        <f t="shared" si="23"/>
        <v>BEARISH</v>
      </c>
      <c r="G349" s="17" t="str">
        <f t="shared" si="22"/>
        <v>NEUTRAL</v>
      </c>
      <c r="H349" s="17" t="str">
        <f t="shared" si="21"/>
        <v>CONFIRMED BEARISH</v>
      </c>
    </row>
    <row r="350" spans="1:8" ht="13.5" x14ac:dyDescent="0.25">
      <c r="A350" s="3">
        <f>TITRES_STAT!B353</f>
        <v>42513</v>
      </c>
      <c r="B350" s="17">
        <f>TITRES_STAT!C353</f>
        <v>5</v>
      </c>
      <c r="C350" s="17">
        <f>TITRES_STAT!D353</f>
        <v>5</v>
      </c>
      <c r="D350" s="17">
        <f>TITRES_STAT!E353</f>
        <v>170</v>
      </c>
      <c r="E350" s="2">
        <f t="shared" si="20"/>
        <v>449380</v>
      </c>
      <c r="F350" s="17" t="str">
        <f t="shared" si="23"/>
        <v>BEARISH</v>
      </c>
      <c r="G350" s="17" t="str">
        <f t="shared" si="22"/>
        <v>NEUTRAL</v>
      </c>
      <c r="H350" s="17" t="str">
        <f t="shared" si="21"/>
        <v>CONFIRMED BEARISH</v>
      </c>
    </row>
    <row r="351" spans="1:8" ht="13.5" x14ac:dyDescent="0.25">
      <c r="A351" s="3">
        <f>TITRES_STAT!B354</f>
        <v>42514</v>
      </c>
      <c r="B351" s="17">
        <f>TITRES_STAT!C354</f>
        <v>4.97</v>
      </c>
      <c r="C351" s="17">
        <f>TITRES_STAT!D354</f>
        <v>4.97</v>
      </c>
      <c r="D351" s="17">
        <f>TITRES_STAT!E354</f>
        <v>235</v>
      </c>
      <c r="E351" s="2">
        <f t="shared" si="20"/>
        <v>449145</v>
      </c>
      <c r="F351" s="17" t="str">
        <f t="shared" si="23"/>
        <v>BEARISH</v>
      </c>
      <c r="G351" s="17" t="str">
        <f t="shared" si="22"/>
        <v>NEUTRAL</v>
      </c>
      <c r="H351" s="17" t="str">
        <f t="shared" si="21"/>
        <v>CONFIRMED BEARISH</v>
      </c>
    </row>
    <row r="352" spans="1:8" ht="13.5" x14ac:dyDescent="0.25">
      <c r="A352" s="3">
        <f>TITRES_STAT!B355</f>
        <v>42515</v>
      </c>
      <c r="B352" s="17">
        <f>TITRES_STAT!C355</f>
        <v>4.99</v>
      </c>
      <c r="C352" s="17">
        <f>TITRES_STAT!D355</f>
        <v>4.99</v>
      </c>
      <c r="D352" s="17">
        <f>TITRES_STAT!E355</f>
        <v>144</v>
      </c>
      <c r="E352" s="2">
        <f t="shared" si="20"/>
        <v>449289</v>
      </c>
      <c r="F352" s="17" t="str">
        <f t="shared" si="23"/>
        <v>BEARISH</v>
      </c>
      <c r="G352" s="17" t="str">
        <f t="shared" si="22"/>
        <v>NEUTRAL</v>
      </c>
      <c r="H352" s="17" t="str">
        <f t="shared" si="21"/>
        <v>CONFIRMED BEARISH</v>
      </c>
    </row>
    <row r="353" spans="1:8" ht="13.5" x14ac:dyDescent="0.25">
      <c r="A353" s="3">
        <f>TITRES_STAT!B356</f>
        <v>42516</v>
      </c>
      <c r="B353" s="17">
        <f>TITRES_STAT!C356</f>
        <v>4.8499999999999996</v>
      </c>
      <c r="C353" s="17">
        <f>TITRES_STAT!D356</f>
        <v>4.8499999999999996</v>
      </c>
      <c r="D353" s="17">
        <f>TITRES_STAT!E356</f>
        <v>1410</v>
      </c>
      <c r="E353" s="2">
        <f t="shared" si="20"/>
        <v>447879</v>
      </c>
      <c r="F353" s="17" t="str">
        <f t="shared" si="23"/>
        <v>BEARISH</v>
      </c>
      <c r="G353" s="17" t="str">
        <f t="shared" si="22"/>
        <v>NEUTRAL</v>
      </c>
      <c r="H353" s="17" t="str">
        <f t="shared" si="21"/>
        <v>CONFIRMED BEARISH</v>
      </c>
    </row>
    <row r="354" spans="1:8" ht="13.5" x14ac:dyDescent="0.25">
      <c r="A354" s="3">
        <f>TITRES_STAT!B357</f>
        <v>42517</v>
      </c>
      <c r="B354" s="17">
        <f>TITRES_STAT!C357</f>
        <v>4.99</v>
      </c>
      <c r="C354" s="17">
        <f>TITRES_STAT!D357</f>
        <v>4.99</v>
      </c>
      <c r="D354" s="17">
        <f>TITRES_STAT!E357</f>
        <v>1223</v>
      </c>
      <c r="E354" s="2">
        <f t="shared" si="20"/>
        <v>449102</v>
      </c>
      <c r="F354" s="17" t="str">
        <f t="shared" si="23"/>
        <v>BEARISH</v>
      </c>
      <c r="G354" s="17" t="str">
        <f t="shared" si="22"/>
        <v>NEUTRAL</v>
      </c>
      <c r="H354" s="17" t="str">
        <f t="shared" si="21"/>
        <v>CONFIRMED BEARISH</v>
      </c>
    </row>
    <row r="355" spans="1:8" ht="13.5" x14ac:dyDescent="0.25">
      <c r="A355" s="3">
        <f>TITRES_STAT!B358</f>
        <v>42520</v>
      </c>
      <c r="B355" s="17">
        <f>TITRES_STAT!C358</f>
        <v>4.9000000000000004</v>
      </c>
      <c r="C355" s="17">
        <f>TITRES_STAT!D358</f>
        <v>4.9000000000000004</v>
      </c>
      <c r="D355" s="17">
        <f>TITRES_STAT!E358</f>
        <v>1310</v>
      </c>
      <c r="E355" s="2">
        <f t="shared" si="20"/>
        <v>447792</v>
      </c>
      <c r="F355" s="17" t="str">
        <f t="shared" si="23"/>
        <v>BEARISH</v>
      </c>
      <c r="G355" s="17" t="str">
        <f t="shared" si="22"/>
        <v>NEUTRAL</v>
      </c>
      <c r="H355" s="17" t="str">
        <f t="shared" si="21"/>
        <v>CONFIRMED BEARISH</v>
      </c>
    </row>
    <row r="356" spans="1:8" ht="13.5" x14ac:dyDescent="0.25">
      <c r="A356" s="3">
        <f>TITRES_STAT!B359</f>
        <v>42521</v>
      </c>
      <c r="B356" s="17">
        <f>TITRES_STAT!C359</f>
        <v>4.9000000000000004</v>
      </c>
      <c r="C356" s="17">
        <f>TITRES_STAT!D359</f>
        <v>4.9000000000000004</v>
      </c>
      <c r="D356" s="17">
        <f>TITRES_STAT!E359</f>
        <v>2532</v>
      </c>
      <c r="E356" s="2">
        <f t="shared" si="20"/>
        <v>447792</v>
      </c>
      <c r="F356" s="17" t="str">
        <f t="shared" si="23"/>
        <v>BEARISH</v>
      </c>
      <c r="G356" s="17" t="str">
        <f t="shared" si="22"/>
        <v>NEUTRAL</v>
      </c>
      <c r="H356" s="17" t="str">
        <f t="shared" si="21"/>
        <v>CONFIRMED BEARISH</v>
      </c>
    </row>
    <row r="357" spans="1:8" ht="13.5" x14ac:dyDescent="0.25">
      <c r="A357" s="3">
        <f>TITRES_STAT!B360</f>
        <v>42522</v>
      </c>
      <c r="B357" s="17">
        <f>TITRES_STAT!C360</f>
        <v>4.9000000000000004</v>
      </c>
      <c r="C357" s="17">
        <f>TITRES_STAT!D360</f>
        <v>4.9000000000000004</v>
      </c>
      <c r="D357" s="17">
        <f>TITRES_STAT!E360</f>
        <v>1991</v>
      </c>
      <c r="E357" s="2">
        <f t="shared" si="20"/>
        <v>447792</v>
      </c>
      <c r="F357" s="17" t="str">
        <f t="shared" si="23"/>
        <v>BEARISH</v>
      </c>
      <c r="G357" s="17" t="str">
        <f t="shared" si="22"/>
        <v>NEUTRAL</v>
      </c>
      <c r="H357" s="17" t="str">
        <f t="shared" si="21"/>
        <v>CONFIRMED BEARISH</v>
      </c>
    </row>
    <row r="358" spans="1:8" ht="13.5" x14ac:dyDescent="0.25">
      <c r="A358" s="3">
        <f>TITRES_STAT!B361</f>
        <v>42523</v>
      </c>
      <c r="B358" s="17">
        <f>TITRES_STAT!C361</f>
        <v>4.9000000000000004</v>
      </c>
      <c r="C358" s="17">
        <f>TITRES_STAT!D361</f>
        <v>4.9000000000000004</v>
      </c>
      <c r="D358" s="17">
        <f>TITRES_STAT!E361</f>
        <v>242</v>
      </c>
      <c r="E358" s="2">
        <f t="shared" si="20"/>
        <v>447792</v>
      </c>
      <c r="F358" s="17" t="str">
        <f t="shared" si="23"/>
        <v>BEARISH</v>
      </c>
      <c r="G358" s="17" t="str">
        <f t="shared" si="22"/>
        <v>NEUTRAL</v>
      </c>
      <c r="H358" s="17" t="str">
        <f t="shared" si="21"/>
        <v>BEARISH DIVERGENCE</v>
      </c>
    </row>
    <row r="359" spans="1:8" ht="13.5" x14ac:dyDescent="0.25">
      <c r="A359" s="3">
        <f>TITRES_STAT!B362</f>
        <v>42524</v>
      </c>
      <c r="B359" s="17">
        <f>TITRES_STAT!C362</f>
        <v>4.8</v>
      </c>
      <c r="C359" s="17">
        <f>TITRES_STAT!D362</f>
        <v>4.8</v>
      </c>
      <c r="D359" s="17">
        <f>TITRES_STAT!E362</f>
        <v>880</v>
      </c>
      <c r="E359" s="2">
        <f t="shared" si="20"/>
        <v>446912</v>
      </c>
      <c r="F359" s="17" t="str">
        <f t="shared" si="23"/>
        <v>BEARISH</v>
      </c>
      <c r="G359" s="17" t="str">
        <f t="shared" si="22"/>
        <v>NEUTRAL</v>
      </c>
      <c r="H359" s="17" t="str">
        <f t="shared" si="21"/>
        <v>CONFIRMED BEARISH</v>
      </c>
    </row>
    <row r="360" spans="1:8" ht="13.5" x14ac:dyDescent="0.25">
      <c r="A360" s="3">
        <f>TITRES_STAT!B363</f>
        <v>42527</v>
      </c>
      <c r="B360" s="17">
        <f>TITRES_STAT!C363</f>
        <v>4.9000000000000004</v>
      </c>
      <c r="C360" s="17">
        <f>TITRES_STAT!D363</f>
        <v>4.9000000000000004</v>
      </c>
      <c r="D360" s="17">
        <f>TITRES_STAT!E363</f>
        <v>816</v>
      </c>
      <c r="E360" s="2">
        <f t="shared" si="20"/>
        <v>447728</v>
      </c>
      <c r="F360" s="17" t="str">
        <f t="shared" si="23"/>
        <v>BEARISH</v>
      </c>
      <c r="G360" s="17" t="str">
        <f t="shared" si="22"/>
        <v>NEUTRAL</v>
      </c>
      <c r="H360" s="17" t="str">
        <f t="shared" si="21"/>
        <v>NEUTRAL</v>
      </c>
    </row>
    <row r="361" spans="1:8" ht="13.5" x14ac:dyDescent="0.25">
      <c r="A361" s="3">
        <f>TITRES_STAT!B364</f>
        <v>42528</v>
      </c>
      <c r="B361" s="17">
        <f>TITRES_STAT!C364</f>
        <v>4.8499999999999996</v>
      </c>
      <c r="C361" s="17">
        <f>TITRES_STAT!D364</f>
        <v>4.8499999999999996</v>
      </c>
      <c r="D361" s="17">
        <f>TITRES_STAT!E364</f>
        <v>1150</v>
      </c>
      <c r="E361" s="2">
        <f t="shared" si="20"/>
        <v>446578</v>
      </c>
      <c r="F361" s="17" t="str">
        <f t="shared" si="23"/>
        <v>BEARISH</v>
      </c>
      <c r="G361" s="17" t="str">
        <f t="shared" si="22"/>
        <v>NEUTRAL</v>
      </c>
      <c r="H361" s="17" t="str">
        <f t="shared" si="21"/>
        <v>CONFIRMED BEARISH</v>
      </c>
    </row>
    <row r="362" spans="1:8" ht="13.5" x14ac:dyDescent="0.25">
      <c r="A362" s="3">
        <f>TITRES_STAT!B365</f>
        <v>42529</v>
      </c>
      <c r="B362" s="17">
        <f>TITRES_STAT!C365</f>
        <v>4.8099999999999996</v>
      </c>
      <c r="C362" s="17">
        <f>TITRES_STAT!D365</f>
        <v>4.8099999999999996</v>
      </c>
      <c r="D362" s="17">
        <f>TITRES_STAT!E365</f>
        <v>400</v>
      </c>
      <c r="E362" s="2">
        <f t="shared" si="20"/>
        <v>446178</v>
      </c>
      <c r="F362" s="17" t="str">
        <f t="shared" si="23"/>
        <v>BEARISH</v>
      </c>
      <c r="G362" s="17" t="str">
        <f t="shared" si="22"/>
        <v>NEUTRAL</v>
      </c>
      <c r="H362" s="17" t="str">
        <f t="shared" si="21"/>
        <v>CONFIRMED BEARISH</v>
      </c>
    </row>
    <row r="363" spans="1:8" ht="13.5" x14ac:dyDescent="0.25">
      <c r="A363" s="3">
        <f>TITRES_STAT!B366</f>
        <v>42530</v>
      </c>
      <c r="B363" s="17">
        <f>TITRES_STAT!C366</f>
        <v>4.8</v>
      </c>
      <c r="C363" s="17">
        <f>TITRES_STAT!D366</f>
        <v>4.8</v>
      </c>
      <c r="D363" s="17">
        <f>TITRES_STAT!E366</f>
        <v>2573</v>
      </c>
      <c r="E363" s="2">
        <f t="shared" si="20"/>
        <v>443605</v>
      </c>
      <c r="F363" s="17" t="str">
        <f t="shared" si="23"/>
        <v>BEARISH</v>
      </c>
      <c r="G363" s="17" t="str">
        <f t="shared" si="22"/>
        <v>NEUTRAL</v>
      </c>
      <c r="H363" s="17" t="str">
        <f t="shared" si="21"/>
        <v>CONFIRMED BEARISH</v>
      </c>
    </row>
    <row r="364" spans="1:8" ht="13.5" x14ac:dyDescent="0.25">
      <c r="A364" s="3">
        <f>TITRES_STAT!B367</f>
        <v>42531</v>
      </c>
      <c r="B364" s="17">
        <f>TITRES_STAT!C367</f>
        <v>4.8</v>
      </c>
      <c r="C364" s="17">
        <f>TITRES_STAT!D367</f>
        <v>4.8</v>
      </c>
      <c r="D364" s="17">
        <f>TITRES_STAT!E367</f>
        <v>3225</v>
      </c>
      <c r="E364" s="2">
        <f t="shared" si="20"/>
        <v>443605</v>
      </c>
      <c r="F364" s="17" t="str">
        <f t="shared" si="23"/>
        <v>BEARISH</v>
      </c>
      <c r="G364" s="17" t="str">
        <f t="shared" si="22"/>
        <v>NEUTRAL</v>
      </c>
      <c r="H364" s="17" t="str">
        <f t="shared" si="21"/>
        <v>NEUTRAL</v>
      </c>
    </row>
    <row r="365" spans="1:8" ht="13.5" x14ac:dyDescent="0.25">
      <c r="A365" s="3">
        <f>TITRES_STAT!B368</f>
        <v>42534</v>
      </c>
      <c r="B365" s="17">
        <f>TITRES_STAT!C368</f>
        <v>4.8</v>
      </c>
      <c r="C365" s="17">
        <f>TITRES_STAT!D368</f>
        <v>4.8</v>
      </c>
      <c r="D365" s="17">
        <f>TITRES_STAT!E368</f>
        <v>3252</v>
      </c>
      <c r="E365" s="2">
        <f t="shared" si="20"/>
        <v>443605</v>
      </c>
      <c r="F365" s="17" t="str">
        <f t="shared" si="23"/>
        <v>BEARISH</v>
      </c>
      <c r="G365" s="17" t="str">
        <f t="shared" si="22"/>
        <v>NEUTRAL</v>
      </c>
      <c r="H365" s="17" t="str">
        <f t="shared" si="21"/>
        <v>CONFIRMED BEARISH</v>
      </c>
    </row>
    <row r="366" spans="1:8" ht="13.5" x14ac:dyDescent="0.25">
      <c r="A366" s="3">
        <f>TITRES_STAT!B369</f>
        <v>42535</v>
      </c>
      <c r="B366" s="17">
        <f>TITRES_STAT!C369</f>
        <v>4.79</v>
      </c>
      <c r="C366" s="17">
        <f>TITRES_STAT!D369</f>
        <v>4.79</v>
      </c>
      <c r="D366" s="17">
        <f>TITRES_STAT!E369</f>
        <v>1000</v>
      </c>
      <c r="E366" s="2">
        <f t="shared" si="20"/>
        <v>442605</v>
      </c>
      <c r="F366" s="17" t="str">
        <f t="shared" si="23"/>
        <v>BEARISH</v>
      </c>
      <c r="G366" s="17" t="str">
        <f t="shared" si="22"/>
        <v>NEUTRAL</v>
      </c>
      <c r="H366" s="17" t="str">
        <f t="shared" si="21"/>
        <v>CONFIRMED BEARISH</v>
      </c>
    </row>
    <row r="367" spans="1:8" ht="13.5" x14ac:dyDescent="0.25">
      <c r="A367" s="3">
        <f>TITRES_STAT!B370</f>
        <v>42536</v>
      </c>
      <c r="B367" s="17">
        <f>TITRES_STAT!C370</f>
        <v>4.7</v>
      </c>
      <c r="C367" s="17">
        <f>TITRES_STAT!D370</f>
        <v>4.7</v>
      </c>
      <c r="D367" s="17">
        <f>TITRES_STAT!E370</f>
        <v>2710</v>
      </c>
      <c r="E367" s="2">
        <f t="shared" si="20"/>
        <v>439895</v>
      </c>
      <c r="F367" s="17" t="str">
        <f t="shared" si="23"/>
        <v>BEARISH</v>
      </c>
      <c r="G367" s="17" t="str">
        <f t="shared" si="22"/>
        <v>NEUTRAL</v>
      </c>
      <c r="H367" s="17" t="str">
        <f t="shared" si="21"/>
        <v>CONFIRMED BEARISH</v>
      </c>
    </row>
    <row r="368" spans="1:8" ht="13.5" x14ac:dyDescent="0.25">
      <c r="A368" s="3">
        <f>TITRES_STAT!B371</f>
        <v>42537</v>
      </c>
      <c r="B368" s="17">
        <f>TITRES_STAT!C371</f>
        <v>4.75</v>
      </c>
      <c r="C368" s="17">
        <f>TITRES_STAT!D371</f>
        <v>4.75</v>
      </c>
      <c r="D368" s="17">
        <f>TITRES_STAT!E371</f>
        <v>1033</v>
      </c>
      <c r="E368" s="2">
        <f t="shared" si="20"/>
        <v>440928</v>
      </c>
      <c r="F368" s="17" t="str">
        <f t="shared" si="23"/>
        <v>BEARISH</v>
      </c>
      <c r="G368" s="17" t="str">
        <f t="shared" si="22"/>
        <v>NEUTRAL</v>
      </c>
      <c r="H368" s="17" t="str">
        <f t="shared" si="21"/>
        <v>CONFIRMED BEARISH</v>
      </c>
    </row>
    <row r="369" spans="1:8" ht="13.5" x14ac:dyDescent="0.25">
      <c r="A369" s="3">
        <f>TITRES_STAT!B372</f>
        <v>42538</v>
      </c>
      <c r="B369" s="17">
        <f>TITRES_STAT!C372</f>
        <v>4.75</v>
      </c>
      <c r="C369" s="17">
        <f>TITRES_STAT!D372</f>
        <v>4.75</v>
      </c>
      <c r="D369" s="17">
        <f>TITRES_STAT!E372</f>
        <v>0</v>
      </c>
      <c r="E369" s="2">
        <f t="shared" si="20"/>
        <v>440928</v>
      </c>
      <c r="F369" s="17" t="str">
        <f t="shared" si="23"/>
        <v>BEARISH</v>
      </c>
      <c r="G369" s="17" t="str">
        <f t="shared" si="22"/>
        <v>NEUTRAL</v>
      </c>
      <c r="H369" s="17" t="str">
        <f t="shared" si="21"/>
        <v>CONFIRMED BEARISH</v>
      </c>
    </row>
    <row r="370" spans="1:8" ht="13.5" x14ac:dyDescent="0.25">
      <c r="A370" s="3">
        <f>TITRES_STAT!B373</f>
        <v>42541</v>
      </c>
      <c r="B370" s="17">
        <f>TITRES_STAT!C373</f>
        <v>4.79</v>
      </c>
      <c r="C370" s="17">
        <f>TITRES_STAT!D373</f>
        <v>4.79</v>
      </c>
      <c r="D370" s="17">
        <f>TITRES_STAT!E373</f>
        <v>200</v>
      </c>
      <c r="E370" s="2">
        <f t="shared" si="20"/>
        <v>441128</v>
      </c>
      <c r="F370" s="17" t="str">
        <f t="shared" si="23"/>
        <v>BEARISH</v>
      </c>
      <c r="G370" s="17" t="str">
        <f t="shared" si="22"/>
        <v>NEUTRAL</v>
      </c>
      <c r="H370" s="17" t="str">
        <f t="shared" si="21"/>
        <v>CONFIRMED BEARISH</v>
      </c>
    </row>
    <row r="371" spans="1:8" ht="13.5" x14ac:dyDescent="0.25">
      <c r="A371" s="3">
        <f>TITRES_STAT!B374</f>
        <v>42542</v>
      </c>
      <c r="B371" s="17">
        <f>TITRES_STAT!C374</f>
        <v>4.7</v>
      </c>
      <c r="C371" s="17">
        <f>TITRES_STAT!D374</f>
        <v>4.7</v>
      </c>
      <c r="D371" s="17">
        <f>TITRES_STAT!E374</f>
        <v>4932</v>
      </c>
      <c r="E371" s="2">
        <f t="shared" si="20"/>
        <v>436196</v>
      </c>
      <c r="F371" s="17" t="str">
        <f t="shared" si="23"/>
        <v>BEARISH</v>
      </c>
      <c r="G371" s="17" t="str">
        <f t="shared" si="22"/>
        <v>NEUTRAL</v>
      </c>
      <c r="H371" s="17" t="str">
        <f t="shared" si="21"/>
        <v>CONFIRMED BEARISH</v>
      </c>
    </row>
    <row r="372" spans="1:8" ht="13.5" x14ac:dyDescent="0.25">
      <c r="A372" s="3">
        <f>TITRES_STAT!B375</f>
        <v>42543</v>
      </c>
      <c r="B372" s="17">
        <f>TITRES_STAT!C375</f>
        <v>4.7</v>
      </c>
      <c r="C372" s="17">
        <f>TITRES_STAT!D375</f>
        <v>4.7</v>
      </c>
      <c r="D372" s="17">
        <f>TITRES_STAT!E375</f>
        <v>2155</v>
      </c>
      <c r="E372" s="2">
        <f t="shared" si="20"/>
        <v>436196</v>
      </c>
      <c r="F372" s="17" t="str">
        <f t="shared" si="23"/>
        <v>BEARISH</v>
      </c>
      <c r="G372" s="17" t="str">
        <f t="shared" si="22"/>
        <v>NEUTRAL</v>
      </c>
      <c r="H372" s="17" t="str">
        <f t="shared" si="21"/>
        <v>NEUTRAL</v>
      </c>
    </row>
    <row r="373" spans="1:8" ht="13.5" x14ac:dyDescent="0.25">
      <c r="A373" s="3">
        <f>TITRES_STAT!B376</f>
        <v>42544</v>
      </c>
      <c r="B373" s="17">
        <f>TITRES_STAT!C376</f>
        <v>4.7</v>
      </c>
      <c r="C373" s="17">
        <f>TITRES_STAT!D376</f>
        <v>4.7</v>
      </c>
      <c r="D373" s="17">
        <f>TITRES_STAT!E376</f>
        <v>1170</v>
      </c>
      <c r="E373" s="2">
        <f t="shared" si="20"/>
        <v>436196</v>
      </c>
      <c r="F373" s="17" t="str">
        <f t="shared" si="23"/>
        <v>BEARISH</v>
      </c>
      <c r="G373" s="17" t="str">
        <f t="shared" si="22"/>
        <v>NEUTRAL</v>
      </c>
      <c r="H373" s="17" t="str">
        <f t="shared" si="21"/>
        <v>CONFIRMED BEARISH</v>
      </c>
    </row>
    <row r="374" spans="1:8" ht="13.5" x14ac:dyDescent="0.25">
      <c r="A374" s="3">
        <f>TITRES_STAT!B377</f>
        <v>42545</v>
      </c>
      <c r="B374" s="17">
        <f>TITRES_STAT!C377</f>
        <v>4.7</v>
      </c>
      <c r="C374" s="17">
        <f>TITRES_STAT!D377</f>
        <v>4.7</v>
      </c>
      <c r="D374" s="17">
        <f>TITRES_STAT!E377</f>
        <v>0</v>
      </c>
      <c r="E374" s="2">
        <f t="shared" si="20"/>
        <v>436196</v>
      </c>
      <c r="F374" s="17" t="str">
        <f t="shared" si="23"/>
        <v>BEARISH</v>
      </c>
      <c r="G374" s="17" t="str">
        <f t="shared" si="22"/>
        <v>NEUTRAL</v>
      </c>
      <c r="H374" s="17" t="str">
        <f t="shared" si="21"/>
        <v>CONFIRMED BEARISH</v>
      </c>
    </row>
    <row r="375" spans="1:8" ht="13.5" x14ac:dyDescent="0.25">
      <c r="A375" s="3">
        <f>TITRES_STAT!B378</f>
        <v>42548</v>
      </c>
      <c r="B375" s="17">
        <f>TITRES_STAT!C378</f>
        <v>4.5999999999999996</v>
      </c>
      <c r="C375" s="17">
        <f>TITRES_STAT!D378</f>
        <v>4.5999999999999996</v>
      </c>
      <c r="D375" s="17">
        <f>TITRES_STAT!E378</f>
        <v>5151</v>
      </c>
      <c r="E375" s="2">
        <f t="shared" si="20"/>
        <v>431045</v>
      </c>
      <c r="F375" s="17" t="str">
        <f t="shared" si="23"/>
        <v>BEARISH</v>
      </c>
      <c r="G375" s="17" t="str">
        <f t="shared" si="22"/>
        <v>WEAK</v>
      </c>
      <c r="H375" s="17" t="str">
        <f t="shared" si="21"/>
        <v>CONFIRMED BEARISH</v>
      </c>
    </row>
    <row r="376" spans="1:8" ht="13.5" x14ac:dyDescent="0.25">
      <c r="A376" s="3">
        <f>TITRES_STAT!B379</f>
        <v>42549</v>
      </c>
      <c r="B376" s="17">
        <f>TITRES_STAT!C379</f>
        <v>4.6500000000000004</v>
      </c>
      <c r="C376" s="17">
        <f>TITRES_STAT!D379</f>
        <v>4.6500000000000004</v>
      </c>
      <c r="D376" s="17">
        <f>TITRES_STAT!E379</f>
        <v>60</v>
      </c>
      <c r="E376" s="2">
        <f t="shared" si="20"/>
        <v>431105</v>
      </c>
      <c r="F376" s="17" t="str">
        <f t="shared" si="23"/>
        <v>BEARISH</v>
      </c>
      <c r="G376" s="17" t="str">
        <f t="shared" si="22"/>
        <v>NEUTRAL</v>
      </c>
      <c r="H376" s="17" t="str">
        <f t="shared" si="21"/>
        <v>CONFIRMED BEARISH</v>
      </c>
    </row>
    <row r="377" spans="1:8" ht="13.5" x14ac:dyDescent="0.25">
      <c r="A377" s="3">
        <f>TITRES_STAT!B380</f>
        <v>42550</v>
      </c>
      <c r="B377" s="17">
        <f>TITRES_STAT!C380</f>
        <v>4.6500000000000004</v>
      </c>
      <c r="C377" s="17">
        <f>TITRES_STAT!D380</f>
        <v>4.6500000000000004</v>
      </c>
      <c r="D377" s="17">
        <f>TITRES_STAT!E380</f>
        <v>530</v>
      </c>
      <c r="E377" s="2">
        <f t="shared" si="20"/>
        <v>431105</v>
      </c>
      <c r="F377" s="17" t="str">
        <f t="shared" si="23"/>
        <v>BEARISH</v>
      </c>
      <c r="G377" s="17" t="str">
        <f t="shared" si="22"/>
        <v>NEUTRAL</v>
      </c>
      <c r="H377" s="17" t="str">
        <f t="shared" si="21"/>
        <v>CONFIRMED BEARISH</v>
      </c>
    </row>
    <row r="378" spans="1:8" ht="13.5" x14ac:dyDescent="0.25">
      <c r="A378" s="3">
        <f>TITRES_STAT!B381</f>
        <v>42551</v>
      </c>
      <c r="B378" s="17">
        <f>TITRES_STAT!C381</f>
        <v>4.5999999999999996</v>
      </c>
      <c r="C378" s="17">
        <f>TITRES_STAT!D381</f>
        <v>4.5999999999999996</v>
      </c>
      <c r="D378" s="17">
        <f>TITRES_STAT!E381</f>
        <v>1120</v>
      </c>
      <c r="E378" s="2">
        <f t="shared" si="20"/>
        <v>429985</v>
      </c>
      <c r="F378" s="17" t="str">
        <f t="shared" si="23"/>
        <v>BEARISH</v>
      </c>
      <c r="G378" s="17" t="str">
        <f t="shared" si="22"/>
        <v>NEUTRAL</v>
      </c>
      <c r="H378" s="17" t="str">
        <f t="shared" si="21"/>
        <v>CONFIRMED BEARISH</v>
      </c>
    </row>
    <row r="379" spans="1:8" ht="13.5" x14ac:dyDescent="0.25">
      <c r="A379" s="3">
        <f>TITRES_STAT!B382</f>
        <v>42552</v>
      </c>
      <c r="B379" s="17">
        <f>TITRES_STAT!C382</f>
        <v>4.6900000000000004</v>
      </c>
      <c r="C379" s="17">
        <f>TITRES_STAT!D382</f>
        <v>4.6900000000000004</v>
      </c>
      <c r="D379" s="17">
        <f>TITRES_STAT!E382</f>
        <v>1051</v>
      </c>
      <c r="E379" s="2">
        <f t="shared" si="20"/>
        <v>431036</v>
      </c>
      <c r="F379" s="17" t="str">
        <f t="shared" si="23"/>
        <v>BEARISH</v>
      </c>
      <c r="G379" s="17" t="str">
        <f t="shared" si="22"/>
        <v>NEUTRAL</v>
      </c>
      <c r="H379" s="17" t="str">
        <f t="shared" si="21"/>
        <v>CONFIRMED BEARISH</v>
      </c>
    </row>
    <row r="380" spans="1:8" ht="13.5" x14ac:dyDescent="0.25">
      <c r="A380" s="3">
        <f>TITRES_STAT!B383</f>
        <v>42555</v>
      </c>
      <c r="B380" s="17">
        <f>TITRES_STAT!C383</f>
        <v>4.7</v>
      </c>
      <c r="C380" s="17">
        <f>TITRES_STAT!D383</f>
        <v>4.7</v>
      </c>
      <c r="D380" s="17">
        <f>TITRES_STAT!E383</f>
        <v>500</v>
      </c>
      <c r="E380" s="2">
        <f t="shared" si="20"/>
        <v>431536</v>
      </c>
      <c r="F380" s="17" t="str">
        <f t="shared" si="23"/>
        <v>BULLISH</v>
      </c>
      <c r="G380" s="17" t="str">
        <f t="shared" si="22"/>
        <v>NEUTRAL</v>
      </c>
      <c r="H380" s="17" t="str">
        <f t="shared" si="21"/>
        <v>CONFIRMED BULLISH</v>
      </c>
    </row>
    <row r="381" spans="1:8" ht="13.5" x14ac:dyDescent="0.25">
      <c r="A381" s="3">
        <f>TITRES_STAT!B384</f>
        <v>42559</v>
      </c>
      <c r="B381" s="17">
        <f>TITRES_STAT!C384</f>
        <v>4.7</v>
      </c>
      <c r="C381" s="17">
        <f>TITRES_STAT!D384</f>
        <v>4.7</v>
      </c>
      <c r="D381" s="17">
        <f>TITRES_STAT!E384</f>
        <v>517</v>
      </c>
      <c r="E381" s="2">
        <f t="shared" si="20"/>
        <v>431536</v>
      </c>
      <c r="F381" s="17" t="str">
        <f t="shared" si="23"/>
        <v>BULLISH</v>
      </c>
      <c r="G381" s="17" t="str">
        <f t="shared" si="22"/>
        <v>NEUTRAL</v>
      </c>
      <c r="H381" s="17" t="str">
        <f t="shared" si="21"/>
        <v>CONFIRMED BULLISH</v>
      </c>
    </row>
    <row r="382" spans="1:8" ht="13.5" x14ac:dyDescent="0.25">
      <c r="A382" s="3">
        <f>TITRES_STAT!B385</f>
        <v>42562</v>
      </c>
      <c r="B382" s="17">
        <f>TITRES_STAT!C385</f>
        <v>4.7</v>
      </c>
      <c r="C382" s="17">
        <f>TITRES_STAT!D385</f>
        <v>4.7</v>
      </c>
      <c r="D382" s="17">
        <f>TITRES_STAT!E385</f>
        <v>1618</v>
      </c>
      <c r="E382" s="2">
        <f t="shared" si="20"/>
        <v>431536</v>
      </c>
      <c r="F382" s="17" t="str">
        <f t="shared" si="23"/>
        <v>BULLISH</v>
      </c>
      <c r="G382" s="17" t="str">
        <f t="shared" si="22"/>
        <v>NEUTRAL</v>
      </c>
      <c r="H382" s="17" t="str">
        <f t="shared" si="21"/>
        <v>CONFIRMED BULLISH</v>
      </c>
    </row>
    <row r="383" spans="1:8" ht="13.5" x14ac:dyDescent="0.25">
      <c r="A383" s="3">
        <f>TITRES_STAT!B386</f>
        <v>42563</v>
      </c>
      <c r="B383" s="17">
        <f>TITRES_STAT!C386</f>
        <v>4.7</v>
      </c>
      <c r="C383" s="17">
        <f>TITRES_STAT!D386</f>
        <v>4.7</v>
      </c>
      <c r="D383" s="17">
        <f>TITRES_STAT!E386</f>
        <v>10</v>
      </c>
      <c r="E383" s="2">
        <f t="shared" si="20"/>
        <v>431536</v>
      </c>
      <c r="F383" s="17" t="str">
        <f t="shared" si="23"/>
        <v>BULLISH</v>
      </c>
      <c r="G383" s="17" t="str">
        <f t="shared" si="22"/>
        <v>NEUTRAL</v>
      </c>
      <c r="H383" s="17" t="str">
        <f t="shared" si="21"/>
        <v>CONFIRMED BULLISH</v>
      </c>
    </row>
    <row r="384" spans="1:8" ht="13.5" x14ac:dyDescent="0.25">
      <c r="A384" s="3">
        <f>TITRES_STAT!B387</f>
        <v>42564</v>
      </c>
      <c r="B384" s="17">
        <f>TITRES_STAT!C387</f>
        <v>4.8</v>
      </c>
      <c r="C384" s="17">
        <f>TITRES_STAT!D387</f>
        <v>4.8</v>
      </c>
      <c r="D384" s="17">
        <f>TITRES_STAT!E387</f>
        <v>289</v>
      </c>
      <c r="E384" s="2">
        <f t="shared" si="20"/>
        <v>431825</v>
      </c>
      <c r="F384" s="17" t="str">
        <f t="shared" si="23"/>
        <v>BULLISH</v>
      </c>
      <c r="G384" s="17" t="str">
        <f t="shared" si="22"/>
        <v>NEUTRAL</v>
      </c>
      <c r="H384" s="17" t="str">
        <f t="shared" si="21"/>
        <v>CONFIRMED BULLISH</v>
      </c>
    </row>
    <row r="385" spans="1:8" ht="13.5" x14ac:dyDescent="0.25">
      <c r="A385" s="3">
        <f>TITRES_STAT!B388</f>
        <v>42565</v>
      </c>
      <c r="B385" s="17">
        <f>TITRES_STAT!C388</f>
        <v>4.59</v>
      </c>
      <c r="C385" s="17">
        <f>TITRES_STAT!D388</f>
        <v>4.59</v>
      </c>
      <c r="D385" s="17">
        <f>TITRES_STAT!E388</f>
        <v>10</v>
      </c>
      <c r="E385" s="2">
        <f t="shared" si="20"/>
        <v>431815</v>
      </c>
      <c r="F385" s="17" t="str">
        <f t="shared" si="23"/>
        <v>BULLISH</v>
      </c>
      <c r="G385" s="17" t="str">
        <f t="shared" si="22"/>
        <v>NEUTRAL</v>
      </c>
      <c r="H385" s="17" t="str">
        <f t="shared" si="21"/>
        <v>BULLISH DIVERGENCE</v>
      </c>
    </row>
    <row r="386" spans="1:8" ht="13.5" x14ac:dyDescent="0.25">
      <c r="A386" s="3">
        <f>TITRES_STAT!B389</f>
        <v>42566</v>
      </c>
      <c r="B386" s="17">
        <f>TITRES_STAT!C389</f>
        <v>4.75</v>
      </c>
      <c r="C386" s="17">
        <f>TITRES_STAT!D389</f>
        <v>4.75</v>
      </c>
      <c r="D386" s="17">
        <f>TITRES_STAT!E389</f>
        <v>1110</v>
      </c>
      <c r="E386" s="2">
        <f t="shared" si="20"/>
        <v>432925</v>
      </c>
      <c r="F386" s="17" t="str">
        <f t="shared" si="23"/>
        <v>BULLISH</v>
      </c>
      <c r="G386" s="17" t="str">
        <f t="shared" si="22"/>
        <v>NEUTRAL</v>
      </c>
      <c r="H386" s="17" t="str">
        <f t="shared" si="21"/>
        <v>CONFIRMED BULLISH</v>
      </c>
    </row>
    <row r="387" spans="1:8" ht="13.5" x14ac:dyDescent="0.25">
      <c r="A387" s="3">
        <f>TITRES_STAT!B390</f>
        <v>42569</v>
      </c>
      <c r="B387" s="17">
        <f>TITRES_STAT!C390</f>
        <v>4.75</v>
      </c>
      <c r="C387" s="17">
        <f>TITRES_STAT!D390</f>
        <v>4.75</v>
      </c>
      <c r="D387" s="17">
        <f>TITRES_STAT!E390</f>
        <v>554</v>
      </c>
      <c r="E387" s="2">
        <f t="shared" si="20"/>
        <v>432925</v>
      </c>
      <c r="F387" s="17" t="str">
        <f t="shared" si="23"/>
        <v>BULLISH</v>
      </c>
      <c r="G387" s="17" t="str">
        <f t="shared" si="22"/>
        <v>NEUTRAL</v>
      </c>
      <c r="H387" s="17" t="str">
        <f t="shared" si="21"/>
        <v>CONFIRMED BULLISH</v>
      </c>
    </row>
    <row r="388" spans="1:8" ht="13.5" x14ac:dyDescent="0.25">
      <c r="A388" s="3">
        <f>TITRES_STAT!B391</f>
        <v>42570</v>
      </c>
      <c r="B388" s="17">
        <f>TITRES_STAT!C391</f>
        <v>4.75</v>
      </c>
      <c r="C388" s="17">
        <f>TITRES_STAT!D391</f>
        <v>4.75</v>
      </c>
      <c r="D388" s="17">
        <f>TITRES_STAT!E391</f>
        <v>0</v>
      </c>
      <c r="E388" s="2">
        <f t="shared" ref="E388:E451" si="24">IF(B388&gt;B387, E387+D388, IF(B388&lt;B387, E387-D388, E387))</f>
        <v>432925</v>
      </c>
      <c r="F388" s="17" t="str">
        <f t="shared" si="23"/>
        <v>BULLISH</v>
      </c>
      <c r="G388" s="17" t="str">
        <f t="shared" si="22"/>
        <v>NEUTRAL</v>
      </c>
      <c r="H388" s="17" t="str">
        <f t="shared" si="21"/>
        <v>CONFIRMED BULLISH</v>
      </c>
    </row>
    <row r="389" spans="1:8" ht="13.5" x14ac:dyDescent="0.25">
      <c r="A389" s="3">
        <f>TITRES_STAT!B392</f>
        <v>42571</v>
      </c>
      <c r="B389" s="17">
        <f>TITRES_STAT!C392</f>
        <v>4.75</v>
      </c>
      <c r="C389" s="17">
        <f>TITRES_STAT!D392</f>
        <v>4.75</v>
      </c>
      <c r="D389" s="17">
        <f>TITRES_STAT!E392</f>
        <v>100</v>
      </c>
      <c r="E389" s="2">
        <f t="shared" si="24"/>
        <v>432925</v>
      </c>
      <c r="F389" s="17" t="str">
        <f t="shared" si="23"/>
        <v>BULLISH</v>
      </c>
      <c r="G389" s="17" t="str">
        <f t="shared" si="22"/>
        <v>NEUTRAL</v>
      </c>
      <c r="H389" s="17" t="str">
        <f t="shared" si="21"/>
        <v>BULLISH DIVERGENCE</v>
      </c>
    </row>
    <row r="390" spans="1:8" ht="13.5" x14ac:dyDescent="0.25">
      <c r="A390" s="3">
        <f>TITRES_STAT!B393</f>
        <v>42572</v>
      </c>
      <c r="B390" s="17">
        <f>TITRES_STAT!C393</f>
        <v>4.74</v>
      </c>
      <c r="C390" s="17">
        <f>TITRES_STAT!D393</f>
        <v>4.74</v>
      </c>
      <c r="D390" s="17">
        <f>TITRES_STAT!E393</f>
        <v>5</v>
      </c>
      <c r="E390" s="2">
        <f t="shared" si="24"/>
        <v>432920</v>
      </c>
      <c r="F390" s="17" t="str">
        <f t="shared" si="23"/>
        <v>BULLISH</v>
      </c>
      <c r="G390" s="17" t="str">
        <f t="shared" si="22"/>
        <v>NEUTRAL</v>
      </c>
      <c r="H390" s="17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CONFIRMED BULLISH</v>
      </c>
    </row>
    <row r="391" spans="1:8" ht="13.5" x14ac:dyDescent="0.25">
      <c r="A391" s="3">
        <f>TITRES_STAT!B394</f>
        <v>42573</v>
      </c>
      <c r="B391" s="17">
        <f>TITRES_STAT!C394</f>
        <v>4.74</v>
      </c>
      <c r="C391" s="17">
        <f>TITRES_STAT!D394</f>
        <v>4.74</v>
      </c>
      <c r="D391" s="17">
        <f>TITRES_STAT!E394</f>
        <v>0</v>
      </c>
      <c r="E391" s="2">
        <f t="shared" si="24"/>
        <v>432920</v>
      </c>
      <c r="F391" s="17" t="str">
        <f t="shared" si="23"/>
        <v>BEARISH</v>
      </c>
      <c r="G391" s="17" t="str">
        <f t="shared" ref="G391:G454" si="26">IF((E391-E386)/E386 &gt; 0.02, "STRONG",
 IF((E391-E386)/E386 &lt; -0.02, "WEAK", "NEUTRAL"))</f>
        <v>NEUTRAL</v>
      </c>
      <c r="H391" s="17" t="str">
        <f t="shared" si="25"/>
        <v>CONFIRMED BEARISH</v>
      </c>
    </row>
    <row r="392" spans="1:8" ht="13.5" x14ac:dyDescent="0.25">
      <c r="A392" s="3">
        <f>TITRES_STAT!B395</f>
        <v>42577</v>
      </c>
      <c r="B392" s="17">
        <f>TITRES_STAT!C395</f>
        <v>4.57</v>
      </c>
      <c r="C392" s="17">
        <f>TITRES_STAT!D395</f>
        <v>4.57</v>
      </c>
      <c r="D392" s="17">
        <f>TITRES_STAT!E395</f>
        <v>3561</v>
      </c>
      <c r="E392" s="2">
        <f t="shared" si="24"/>
        <v>429359</v>
      </c>
      <c r="F392" s="17" t="str">
        <f t="shared" ref="F392:F455" si="27">IF(E392&gt;E387,"BULLISH",IF(E392&lt;E387,"BEARISH","NEUTRAL"))</f>
        <v>BEARISH</v>
      </c>
      <c r="G392" s="17" t="str">
        <f t="shared" si="26"/>
        <v>NEUTRAL</v>
      </c>
      <c r="H392" s="17" t="str">
        <f t="shared" si="25"/>
        <v>CONFIRMED BEARISH</v>
      </c>
    </row>
    <row r="393" spans="1:8" ht="13.5" x14ac:dyDescent="0.25">
      <c r="A393" s="3">
        <f>TITRES_STAT!B396</f>
        <v>42578</v>
      </c>
      <c r="B393" s="17">
        <f>TITRES_STAT!C396</f>
        <v>4.7</v>
      </c>
      <c r="C393" s="17">
        <f>TITRES_STAT!D396</f>
        <v>4.7</v>
      </c>
      <c r="D393" s="17">
        <f>TITRES_STAT!E396</f>
        <v>1731</v>
      </c>
      <c r="E393" s="2">
        <f t="shared" si="24"/>
        <v>431090</v>
      </c>
      <c r="F393" s="17" t="str">
        <f t="shared" si="27"/>
        <v>BEARISH</v>
      </c>
      <c r="G393" s="17" t="str">
        <f t="shared" si="26"/>
        <v>NEUTRAL</v>
      </c>
      <c r="H393" s="17" t="str">
        <f t="shared" si="25"/>
        <v>CONFIRMED BEARISH</v>
      </c>
    </row>
    <row r="394" spans="1:8" ht="13.5" x14ac:dyDescent="0.25">
      <c r="A394" s="3">
        <f>TITRES_STAT!B397</f>
        <v>42579</v>
      </c>
      <c r="B394" s="17">
        <f>TITRES_STAT!C397</f>
        <v>4.7</v>
      </c>
      <c r="C394" s="17">
        <f>TITRES_STAT!D397</f>
        <v>4.7</v>
      </c>
      <c r="D394" s="17">
        <f>TITRES_STAT!E397</f>
        <v>0</v>
      </c>
      <c r="E394" s="2">
        <f t="shared" si="24"/>
        <v>431090</v>
      </c>
      <c r="F394" s="17" t="str">
        <f t="shared" si="27"/>
        <v>BEARISH</v>
      </c>
      <c r="G394" s="17" t="str">
        <f t="shared" si="26"/>
        <v>NEUTRAL</v>
      </c>
      <c r="H394" s="17" t="str">
        <f t="shared" si="25"/>
        <v>CONFIRMED BEARISH</v>
      </c>
    </row>
    <row r="395" spans="1:8" ht="13.5" x14ac:dyDescent="0.25">
      <c r="A395" s="3">
        <f>TITRES_STAT!B398</f>
        <v>42580</v>
      </c>
      <c r="B395" s="17">
        <f>TITRES_STAT!C398</f>
        <v>4.49</v>
      </c>
      <c r="C395" s="17">
        <f>TITRES_STAT!D398</f>
        <v>4.49</v>
      </c>
      <c r="D395" s="17">
        <f>TITRES_STAT!E398</f>
        <v>2775</v>
      </c>
      <c r="E395" s="2">
        <f t="shared" si="24"/>
        <v>428315</v>
      </c>
      <c r="F395" s="17" t="str">
        <f t="shared" si="27"/>
        <v>BEARISH</v>
      </c>
      <c r="G395" s="17" t="str">
        <f t="shared" si="26"/>
        <v>NEUTRAL</v>
      </c>
      <c r="H395" s="17" t="str">
        <f t="shared" si="25"/>
        <v>CONFIRMED BEARISH</v>
      </c>
    </row>
    <row r="396" spans="1:8" ht="13.5" x14ac:dyDescent="0.25">
      <c r="A396" s="3">
        <f>TITRES_STAT!B399</f>
        <v>42583</v>
      </c>
      <c r="B396" s="17">
        <f>TITRES_STAT!C399</f>
        <v>4.4800000000000004</v>
      </c>
      <c r="C396" s="17">
        <f>TITRES_STAT!D399</f>
        <v>4.4800000000000004</v>
      </c>
      <c r="D396" s="17">
        <f>TITRES_STAT!E399</f>
        <v>382</v>
      </c>
      <c r="E396" s="2">
        <f t="shared" si="24"/>
        <v>427933</v>
      </c>
      <c r="F396" s="17" t="str">
        <f t="shared" si="27"/>
        <v>BEARISH</v>
      </c>
      <c r="G396" s="17" t="str">
        <f t="shared" si="26"/>
        <v>NEUTRAL</v>
      </c>
      <c r="H396" s="17" t="str">
        <f t="shared" si="25"/>
        <v>CONFIRMED BEARISH</v>
      </c>
    </row>
    <row r="397" spans="1:8" ht="13.5" x14ac:dyDescent="0.25">
      <c r="A397" s="3">
        <f>TITRES_STAT!B400</f>
        <v>42584</v>
      </c>
      <c r="B397" s="17">
        <f>TITRES_STAT!C400</f>
        <v>4.45</v>
      </c>
      <c r="C397" s="17">
        <f>TITRES_STAT!D400</f>
        <v>4.45</v>
      </c>
      <c r="D397" s="17">
        <f>TITRES_STAT!E400</f>
        <v>233</v>
      </c>
      <c r="E397" s="2">
        <f t="shared" si="24"/>
        <v>427700</v>
      </c>
      <c r="F397" s="17" t="str">
        <f t="shared" si="27"/>
        <v>BEARISH</v>
      </c>
      <c r="G397" s="17" t="str">
        <f t="shared" si="26"/>
        <v>NEUTRAL</v>
      </c>
      <c r="H397" s="17" t="str">
        <f t="shared" si="25"/>
        <v>CONFIRMED BEARISH</v>
      </c>
    </row>
    <row r="398" spans="1:8" ht="13.5" x14ac:dyDescent="0.25">
      <c r="A398" s="3">
        <f>TITRES_STAT!B401</f>
        <v>42585</v>
      </c>
      <c r="B398" s="17">
        <f>TITRES_STAT!C401</f>
        <v>4.42</v>
      </c>
      <c r="C398" s="17">
        <f>TITRES_STAT!D401</f>
        <v>4.42</v>
      </c>
      <c r="D398" s="17">
        <f>TITRES_STAT!E401</f>
        <v>232</v>
      </c>
      <c r="E398" s="2">
        <f t="shared" si="24"/>
        <v>427468</v>
      </c>
      <c r="F398" s="17" t="str">
        <f t="shared" si="27"/>
        <v>BEARISH</v>
      </c>
      <c r="G398" s="17" t="str">
        <f t="shared" si="26"/>
        <v>NEUTRAL</v>
      </c>
      <c r="H398" s="17" t="str">
        <f t="shared" si="25"/>
        <v>CONFIRMED BEARISH</v>
      </c>
    </row>
    <row r="399" spans="1:8" ht="13.5" x14ac:dyDescent="0.25">
      <c r="A399" s="3">
        <f>TITRES_STAT!B402</f>
        <v>42586</v>
      </c>
      <c r="B399" s="17">
        <f>TITRES_STAT!C402</f>
        <v>4.4800000000000004</v>
      </c>
      <c r="C399" s="17">
        <f>TITRES_STAT!D402</f>
        <v>4.4800000000000004</v>
      </c>
      <c r="D399" s="17">
        <f>TITRES_STAT!E402</f>
        <v>150</v>
      </c>
      <c r="E399" s="2">
        <f t="shared" si="24"/>
        <v>427618</v>
      </c>
      <c r="F399" s="17" t="str">
        <f t="shared" si="27"/>
        <v>BEARISH</v>
      </c>
      <c r="G399" s="17" t="str">
        <f t="shared" si="26"/>
        <v>NEUTRAL</v>
      </c>
      <c r="H399" s="17" t="str">
        <f t="shared" si="25"/>
        <v>CONFIRMED BEARISH</v>
      </c>
    </row>
    <row r="400" spans="1:8" ht="13.5" x14ac:dyDescent="0.25">
      <c r="A400" s="3">
        <f>TITRES_STAT!B403</f>
        <v>42587</v>
      </c>
      <c r="B400" s="17">
        <f>TITRES_STAT!C403</f>
        <v>4.4800000000000004</v>
      </c>
      <c r="C400" s="17">
        <f>TITRES_STAT!D403</f>
        <v>4.4800000000000004</v>
      </c>
      <c r="D400" s="17">
        <f>TITRES_STAT!E403</f>
        <v>908</v>
      </c>
      <c r="E400" s="2">
        <f t="shared" si="24"/>
        <v>427618</v>
      </c>
      <c r="F400" s="17" t="str">
        <f t="shared" si="27"/>
        <v>BEARISH</v>
      </c>
      <c r="G400" s="17" t="str">
        <f t="shared" si="26"/>
        <v>NEUTRAL</v>
      </c>
      <c r="H400" s="17" t="str">
        <f t="shared" si="25"/>
        <v>CONFIRMED BEARISH</v>
      </c>
    </row>
    <row r="401" spans="1:8" ht="13.5" x14ac:dyDescent="0.25">
      <c r="A401" s="3">
        <f>TITRES_STAT!B404</f>
        <v>42590</v>
      </c>
      <c r="B401" s="17">
        <f>TITRES_STAT!C404</f>
        <v>4.5599999999999996</v>
      </c>
      <c r="C401" s="17">
        <f>TITRES_STAT!D404</f>
        <v>4.5599999999999996</v>
      </c>
      <c r="D401" s="17">
        <f>TITRES_STAT!E404</f>
        <v>180</v>
      </c>
      <c r="E401" s="2">
        <f t="shared" si="24"/>
        <v>427798</v>
      </c>
      <c r="F401" s="17" t="str">
        <f t="shared" si="27"/>
        <v>BEARISH</v>
      </c>
      <c r="G401" s="17" t="str">
        <f t="shared" si="26"/>
        <v>NEUTRAL</v>
      </c>
      <c r="H401" s="17" t="str">
        <f t="shared" si="25"/>
        <v>BEARISH DIVERGENCE</v>
      </c>
    </row>
    <row r="402" spans="1:8" ht="13.5" x14ac:dyDescent="0.25">
      <c r="A402" s="3">
        <f>TITRES_STAT!B405</f>
        <v>42591</v>
      </c>
      <c r="B402" s="17">
        <f>TITRES_STAT!C405</f>
        <v>4.5599999999999996</v>
      </c>
      <c r="C402" s="17">
        <f>TITRES_STAT!D405</f>
        <v>4.5599999999999996</v>
      </c>
      <c r="D402" s="17">
        <f>TITRES_STAT!E405</f>
        <v>180</v>
      </c>
      <c r="E402" s="2">
        <f t="shared" si="24"/>
        <v>427798</v>
      </c>
      <c r="F402" s="17" t="str">
        <f t="shared" si="27"/>
        <v>BULLISH</v>
      </c>
      <c r="G402" s="17" t="str">
        <f t="shared" si="26"/>
        <v>NEUTRAL</v>
      </c>
      <c r="H402" s="17" t="str">
        <f t="shared" si="25"/>
        <v>CONFIRMED BULLISH</v>
      </c>
    </row>
    <row r="403" spans="1:8" ht="13.5" x14ac:dyDescent="0.25">
      <c r="A403" s="3">
        <f>TITRES_STAT!B406</f>
        <v>42592</v>
      </c>
      <c r="B403" s="17">
        <f>TITRES_STAT!C406</f>
        <v>4.5</v>
      </c>
      <c r="C403" s="17">
        <f>TITRES_STAT!D406</f>
        <v>4.5</v>
      </c>
      <c r="D403" s="17">
        <f>TITRES_STAT!E406</f>
        <v>265</v>
      </c>
      <c r="E403" s="2">
        <f t="shared" si="24"/>
        <v>427533</v>
      </c>
      <c r="F403" s="17" t="str">
        <f t="shared" si="27"/>
        <v>BULLISH</v>
      </c>
      <c r="G403" s="17" t="str">
        <f t="shared" si="26"/>
        <v>NEUTRAL</v>
      </c>
      <c r="H403" s="17" t="str">
        <f t="shared" si="25"/>
        <v>CONFIRMED BULLISH</v>
      </c>
    </row>
    <row r="404" spans="1:8" ht="13.5" x14ac:dyDescent="0.25">
      <c r="A404" s="3">
        <f>TITRES_STAT!B407</f>
        <v>42593</v>
      </c>
      <c r="B404" s="17">
        <f>TITRES_STAT!C407</f>
        <v>4.54</v>
      </c>
      <c r="C404" s="17">
        <f>TITRES_STAT!D407</f>
        <v>4.54</v>
      </c>
      <c r="D404" s="17">
        <f>TITRES_STAT!E407</f>
        <v>350</v>
      </c>
      <c r="E404" s="2">
        <f t="shared" si="24"/>
        <v>427883</v>
      </c>
      <c r="F404" s="17" t="str">
        <f t="shared" si="27"/>
        <v>BULLISH</v>
      </c>
      <c r="G404" s="17" t="str">
        <f t="shared" si="26"/>
        <v>NEUTRAL</v>
      </c>
      <c r="H404" s="17" t="str">
        <f t="shared" si="25"/>
        <v>CONFIRMED BULLISH</v>
      </c>
    </row>
    <row r="405" spans="1:8" ht="13.5" x14ac:dyDescent="0.25">
      <c r="A405" s="3">
        <f>TITRES_STAT!B408</f>
        <v>42594</v>
      </c>
      <c r="B405" s="17">
        <f>TITRES_STAT!C408</f>
        <v>4.54</v>
      </c>
      <c r="C405" s="17">
        <f>TITRES_STAT!D408</f>
        <v>4.54</v>
      </c>
      <c r="D405" s="17">
        <f>TITRES_STAT!E408</f>
        <v>1615</v>
      </c>
      <c r="E405" s="2">
        <f t="shared" si="24"/>
        <v>427883</v>
      </c>
      <c r="F405" s="17" t="str">
        <f t="shared" si="27"/>
        <v>BULLISH</v>
      </c>
      <c r="G405" s="17" t="str">
        <f t="shared" si="26"/>
        <v>NEUTRAL</v>
      </c>
      <c r="H405" s="17" t="str">
        <f t="shared" si="25"/>
        <v>CONFIRMED BULLISH</v>
      </c>
    </row>
    <row r="406" spans="1:8" ht="13.5" x14ac:dyDescent="0.25">
      <c r="A406" s="3">
        <f>TITRES_STAT!B409</f>
        <v>42597</v>
      </c>
      <c r="B406" s="17">
        <f>TITRES_STAT!C409</f>
        <v>4.54</v>
      </c>
      <c r="C406" s="17">
        <f>TITRES_STAT!D409</f>
        <v>4.54</v>
      </c>
      <c r="D406" s="17">
        <f>TITRES_STAT!E409</f>
        <v>7327</v>
      </c>
      <c r="E406" s="2">
        <f t="shared" si="24"/>
        <v>427883</v>
      </c>
      <c r="F406" s="17" t="str">
        <f t="shared" si="27"/>
        <v>BULLISH</v>
      </c>
      <c r="G406" s="17" t="str">
        <f t="shared" si="26"/>
        <v>NEUTRAL</v>
      </c>
      <c r="H406" s="17" t="str">
        <f t="shared" si="25"/>
        <v>BULLISH DIVERGENCE</v>
      </c>
    </row>
    <row r="407" spans="1:8" ht="13.5" x14ac:dyDescent="0.25">
      <c r="A407" s="3">
        <f>TITRES_STAT!B410</f>
        <v>42598</v>
      </c>
      <c r="B407" s="17">
        <f>TITRES_STAT!C410</f>
        <v>4.54</v>
      </c>
      <c r="C407" s="17">
        <f>TITRES_STAT!D410</f>
        <v>4.54</v>
      </c>
      <c r="D407" s="17">
        <f>TITRES_STAT!E410</f>
        <v>50</v>
      </c>
      <c r="E407" s="2">
        <f t="shared" si="24"/>
        <v>427883</v>
      </c>
      <c r="F407" s="17" t="str">
        <f t="shared" si="27"/>
        <v>BULLISH</v>
      </c>
      <c r="G407" s="17" t="str">
        <f t="shared" si="26"/>
        <v>NEUTRAL</v>
      </c>
      <c r="H407" s="17" t="str">
        <f t="shared" si="25"/>
        <v>BULLISH DIVERGENCE</v>
      </c>
    </row>
    <row r="408" spans="1:8" ht="13.5" x14ac:dyDescent="0.25">
      <c r="A408" s="3">
        <f>TITRES_STAT!B411</f>
        <v>42599</v>
      </c>
      <c r="B408" s="17">
        <f>TITRES_STAT!C411</f>
        <v>4.54</v>
      </c>
      <c r="C408" s="17">
        <f>TITRES_STAT!D411</f>
        <v>4.54</v>
      </c>
      <c r="D408" s="17">
        <f>TITRES_STAT!E411</f>
        <v>450</v>
      </c>
      <c r="E408" s="2">
        <f t="shared" si="24"/>
        <v>427883</v>
      </c>
      <c r="F408" s="17" t="str">
        <f t="shared" si="27"/>
        <v>BULLISH</v>
      </c>
      <c r="G408" s="17" t="str">
        <f t="shared" si="26"/>
        <v>NEUTRAL</v>
      </c>
      <c r="H408" s="17" t="str">
        <f t="shared" si="25"/>
        <v>CONFIRMED BULLISH</v>
      </c>
    </row>
    <row r="409" spans="1:8" ht="13.5" x14ac:dyDescent="0.25">
      <c r="A409" s="3">
        <f>TITRES_STAT!B412</f>
        <v>42600</v>
      </c>
      <c r="B409" s="17">
        <f>TITRES_STAT!C412</f>
        <v>4.54</v>
      </c>
      <c r="C409" s="17">
        <f>TITRES_STAT!D412</f>
        <v>4.54</v>
      </c>
      <c r="D409" s="17">
        <f>TITRES_STAT!E412</f>
        <v>1162</v>
      </c>
      <c r="E409" s="2">
        <f t="shared" si="24"/>
        <v>427883</v>
      </c>
      <c r="F409" s="17" t="str">
        <f t="shared" si="27"/>
        <v>NEUTRAL</v>
      </c>
      <c r="G409" s="17" t="str">
        <f t="shared" si="26"/>
        <v>NEUTRAL</v>
      </c>
      <c r="H409" s="17" t="str">
        <f t="shared" si="25"/>
        <v>NEUTRAL</v>
      </c>
    </row>
    <row r="410" spans="1:8" ht="13.5" x14ac:dyDescent="0.25">
      <c r="A410" s="3">
        <f>TITRES_STAT!B413</f>
        <v>42601</v>
      </c>
      <c r="B410" s="17">
        <f>TITRES_STAT!C413</f>
        <v>4.54</v>
      </c>
      <c r="C410" s="17">
        <f>TITRES_STAT!D413</f>
        <v>4.54</v>
      </c>
      <c r="D410" s="17">
        <f>TITRES_STAT!E413</f>
        <v>950</v>
      </c>
      <c r="E410" s="2">
        <f t="shared" si="24"/>
        <v>427883</v>
      </c>
      <c r="F410" s="17" t="str">
        <f t="shared" si="27"/>
        <v>NEUTRAL</v>
      </c>
      <c r="G410" s="17" t="str">
        <f t="shared" si="26"/>
        <v>NEUTRAL</v>
      </c>
      <c r="H410" s="17" t="str">
        <f t="shared" si="25"/>
        <v>NEUTRAL</v>
      </c>
    </row>
    <row r="411" spans="1:8" ht="13.5" x14ac:dyDescent="0.25">
      <c r="A411" s="3">
        <f>TITRES_STAT!B414</f>
        <v>42604</v>
      </c>
      <c r="B411" s="17">
        <f>TITRES_STAT!C414</f>
        <v>4.54</v>
      </c>
      <c r="C411" s="17">
        <f>TITRES_STAT!D414</f>
        <v>4.54</v>
      </c>
      <c r="D411" s="17">
        <f>TITRES_STAT!E414</f>
        <v>155</v>
      </c>
      <c r="E411" s="2">
        <f t="shared" si="24"/>
        <v>427883</v>
      </c>
      <c r="F411" s="17" t="str">
        <f t="shared" si="27"/>
        <v>NEUTRAL</v>
      </c>
      <c r="G411" s="17" t="str">
        <f t="shared" si="26"/>
        <v>NEUTRAL</v>
      </c>
      <c r="H411" s="17" t="str">
        <f t="shared" si="25"/>
        <v>NEUTRAL</v>
      </c>
    </row>
    <row r="412" spans="1:8" ht="13.5" x14ac:dyDescent="0.25">
      <c r="A412" s="3">
        <f>TITRES_STAT!B415</f>
        <v>42605</v>
      </c>
      <c r="B412" s="17">
        <f>TITRES_STAT!C415</f>
        <v>4.53</v>
      </c>
      <c r="C412" s="17">
        <f>TITRES_STAT!D415</f>
        <v>4.53</v>
      </c>
      <c r="D412" s="17">
        <f>TITRES_STAT!E415</f>
        <v>730</v>
      </c>
      <c r="E412" s="2">
        <f t="shared" si="24"/>
        <v>427153</v>
      </c>
      <c r="F412" s="17" t="str">
        <f t="shared" si="27"/>
        <v>BEARISH</v>
      </c>
      <c r="G412" s="17" t="str">
        <f t="shared" si="26"/>
        <v>NEUTRAL</v>
      </c>
      <c r="H412" s="17" t="str">
        <f t="shared" si="25"/>
        <v>CONFIRMED BEARISH</v>
      </c>
    </row>
    <row r="413" spans="1:8" ht="13.5" x14ac:dyDescent="0.25">
      <c r="A413" s="3">
        <f>TITRES_STAT!B416</f>
        <v>42606</v>
      </c>
      <c r="B413" s="17">
        <f>TITRES_STAT!C416</f>
        <v>4.5</v>
      </c>
      <c r="C413" s="17">
        <f>TITRES_STAT!D416</f>
        <v>4.5</v>
      </c>
      <c r="D413" s="17">
        <f>TITRES_STAT!E416</f>
        <v>440</v>
      </c>
      <c r="E413" s="2">
        <f t="shared" si="24"/>
        <v>426713</v>
      </c>
      <c r="F413" s="17" t="str">
        <f t="shared" si="27"/>
        <v>BEARISH</v>
      </c>
      <c r="G413" s="17" t="str">
        <f t="shared" si="26"/>
        <v>NEUTRAL</v>
      </c>
      <c r="H413" s="17" t="str">
        <f t="shared" si="25"/>
        <v>CONFIRMED BEARISH</v>
      </c>
    </row>
    <row r="414" spans="1:8" ht="13.5" x14ac:dyDescent="0.25">
      <c r="A414" s="3">
        <f>TITRES_STAT!B417</f>
        <v>42607</v>
      </c>
      <c r="B414" s="17">
        <f>TITRES_STAT!C417</f>
        <v>4.5</v>
      </c>
      <c r="C414" s="17">
        <f>TITRES_STAT!D417</f>
        <v>4.5</v>
      </c>
      <c r="D414" s="17">
        <f>TITRES_STAT!E417</f>
        <v>4246</v>
      </c>
      <c r="E414" s="2">
        <f t="shared" si="24"/>
        <v>426713</v>
      </c>
      <c r="F414" s="17" t="str">
        <f t="shared" si="27"/>
        <v>BEARISH</v>
      </c>
      <c r="G414" s="17" t="str">
        <f t="shared" si="26"/>
        <v>NEUTRAL</v>
      </c>
      <c r="H414" s="17" t="str">
        <f t="shared" si="25"/>
        <v>CONFIRMED BEARISH</v>
      </c>
    </row>
    <row r="415" spans="1:8" ht="13.5" x14ac:dyDescent="0.25">
      <c r="A415" s="3">
        <f>TITRES_STAT!B418</f>
        <v>42608</v>
      </c>
      <c r="B415" s="17">
        <f>TITRES_STAT!C418</f>
        <v>4.5</v>
      </c>
      <c r="C415" s="17">
        <f>TITRES_STAT!D418</f>
        <v>4.5</v>
      </c>
      <c r="D415" s="17">
        <f>TITRES_STAT!E418</f>
        <v>1885</v>
      </c>
      <c r="E415" s="2">
        <f t="shared" si="24"/>
        <v>426713</v>
      </c>
      <c r="F415" s="17" t="str">
        <f t="shared" si="27"/>
        <v>BEARISH</v>
      </c>
      <c r="G415" s="17" t="str">
        <f t="shared" si="26"/>
        <v>NEUTRAL</v>
      </c>
      <c r="H415" s="17" t="str">
        <f t="shared" si="25"/>
        <v>CONFIRMED BEARISH</v>
      </c>
    </row>
    <row r="416" spans="1:8" ht="13.5" x14ac:dyDescent="0.25">
      <c r="A416" s="3">
        <f>TITRES_STAT!B419</f>
        <v>42611</v>
      </c>
      <c r="B416" s="17">
        <f>TITRES_STAT!C419</f>
        <v>4.37</v>
      </c>
      <c r="C416" s="17">
        <f>TITRES_STAT!D419</f>
        <v>4.37</v>
      </c>
      <c r="D416" s="17">
        <f>TITRES_STAT!E419</f>
        <v>1485</v>
      </c>
      <c r="E416" s="2">
        <f t="shared" si="24"/>
        <v>425228</v>
      </c>
      <c r="F416" s="17" t="str">
        <f t="shared" si="27"/>
        <v>BEARISH</v>
      </c>
      <c r="G416" s="17" t="str">
        <f t="shared" si="26"/>
        <v>NEUTRAL</v>
      </c>
      <c r="H416" s="17" t="str">
        <f t="shared" si="25"/>
        <v>CONFIRMED BEARISH</v>
      </c>
    </row>
    <row r="417" spans="1:8" ht="13.5" x14ac:dyDescent="0.25">
      <c r="A417" s="3">
        <f>TITRES_STAT!B420</f>
        <v>42612</v>
      </c>
      <c r="B417" s="17">
        <f>TITRES_STAT!C420</f>
        <v>4.3</v>
      </c>
      <c r="C417" s="17">
        <f>TITRES_STAT!D420</f>
        <v>4.3</v>
      </c>
      <c r="D417" s="17">
        <f>TITRES_STAT!E420</f>
        <v>5100</v>
      </c>
      <c r="E417" s="2">
        <f t="shared" si="24"/>
        <v>420128</v>
      </c>
      <c r="F417" s="17" t="str">
        <f t="shared" si="27"/>
        <v>BEARISH</v>
      </c>
      <c r="G417" s="17" t="str">
        <f t="shared" si="26"/>
        <v>NEUTRAL</v>
      </c>
      <c r="H417" s="17" t="str">
        <f t="shared" si="25"/>
        <v>CONFIRMED BEARISH</v>
      </c>
    </row>
    <row r="418" spans="1:8" ht="13.5" x14ac:dyDescent="0.25">
      <c r="A418" s="3">
        <f>TITRES_STAT!B421</f>
        <v>42613</v>
      </c>
      <c r="B418" s="17">
        <f>TITRES_STAT!C421</f>
        <v>4.1500000000000004</v>
      </c>
      <c r="C418" s="17">
        <f>TITRES_STAT!D421</f>
        <v>4.1500000000000004</v>
      </c>
      <c r="D418" s="17">
        <f>TITRES_STAT!E421</f>
        <v>2592</v>
      </c>
      <c r="E418" s="2">
        <f t="shared" si="24"/>
        <v>417536</v>
      </c>
      <c r="F418" s="17" t="str">
        <f t="shared" si="27"/>
        <v>BEARISH</v>
      </c>
      <c r="G418" s="17" t="str">
        <f t="shared" si="26"/>
        <v>WEAK</v>
      </c>
      <c r="H418" s="17" t="str">
        <f t="shared" si="25"/>
        <v>CONFIRMED BEARISH</v>
      </c>
    </row>
    <row r="419" spans="1:8" ht="13.5" x14ac:dyDescent="0.25">
      <c r="A419" s="3">
        <f>TITRES_STAT!B422</f>
        <v>42614</v>
      </c>
      <c r="B419" s="17">
        <f>TITRES_STAT!C422</f>
        <v>4.24</v>
      </c>
      <c r="C419" s="17">
        <f>TITRES_STAT!D422</f>
        <v>4.24</v>
      </c>
      <c r="D419" s="17">
        <f>TITRES_STAT!E422</f>
        <v>311</v>
      </c>
      <c r="E419" s="2">
        <f t="shared" si="24"/>
        <v>417847</v>
      </c>
      <c r="F419" s="17" t="str">
        <f t="shared" si="27"/>
        <v>BEARISH</v>
      </c>
      <c r="G419" s="17" t="str">
        <f t="shared" si="26"/>
        <v>WEAK</v>
      </c>
      <c r="H419" s="17" t="str">
        <f t="shared" si="25"/>
        <v>CONFIRMED BEARISH</v>
      </c>
    </row>
    <row r="420" spans="1:8" ht="13.5" x14ac:dyDescent="0.25">
      <c r="A420" s="3">
        <f>TITRES_STAT!B423</f>
        <v>42615</v>
      </c>
      <c r="B420" s="17">
        <f>TITRES_STAT!C423</f>
        <v>4.24</v>
      </c>
      <c r="C420" s="17">
        <f>TITRES_STAT!D423</f>
        <v>4.24</v>
      </c>
      <c r="D420" s="17">
        <f>TITRES_STAT!E423</f>
        <v>0</v>
      </c>
      <c r="E420" s="2">
        <f t="shared" si="24"/>
        <v>417847</v>
      </c>
      <c r="F420" s="17" t="str">
        <f t="shared" si="27"/>
        <v>BEARISH</v>
      </c>
      <c r="G420" s="17" t="str">
        <f t="shared" si="26"/>
        <v>WEAK</v>
      </c>
      <c r="H420" s="17" t="str">
        <f t="shared" si="25"/>
        <v>CONFIRMED BEARISH</v>
      </c>
    </row>
    <row r="421" spans="1:8" ht="13.5" x14ac:dyDescent="0.25">
      <c r="A421" s="3">
        <f>TITRES_STAT!B424</f>
        <v>42618</v>
      </c>
      <c r="B421" s="17">
        <f>TITRES_STAT!C424</f>
        <v>4.24</v>
      </c>
      <c r="C421" s="17">
        <f>TITRES_STAT!D424</f>
        <v>4.24</v>
      </c>
      <c r="D421" s="17">
        <f>TITRES_STAT!E424</f>
        <v>300</v>
      </c>
      <c r="E421" s="2">
        <f t="shared" si="24"/>
        <v>417847</v>
      </c>
      <c r="F421" s="17" t="str">
        <f t="shared" si="27"/>
        <v>BEARISH</v>
      </c>
      <c r="G421" s="17" t="str">
        <f t="shared" si="26"/>
        <v>NEUTRAL</v>
      </c>
      <c r="H421" s="17" t="str">
        <f t="shared" si="25"/>
        <v>CONFIRMED BEARISH</v>
      </c>
    </row>
    <row r="422" spans="1:8" ht="13.5" x14ac:dyDescent="0.25">
      <c r="A422" s="3">
        <f>TITRES_STAT!B425</f>
        <v>42619</v>
      </c>
      <c r="B422" s="17">
        <f>TITRES_STAT!C425</f>
        <v>4.24</v>
      </c>
      <c r="C422" s="17">
        <f>TITRES_STAT!D425</f>
        <v>4.24</v>
      </c>
      <c r="D422" s="17">
        <f>TITRES_STAT!E425</f>
        <v>2916</v>
      </c>
      <c r="E422" s="2">
        <f t="shared" si="24"/>
        <v>417847</v>
      </c>
      <c r="F422" s="17" t="str">
        <f t="shared" si="27"/>
        <v>BEARISH</v>
      </c>
      <c r="G422" s="17" t="str">
        <f t="shared" si="26"/>
        <v>NEUTRAL</v>
      </c>
      <c r="H422" s="17" t="str">
        <f t="shared" si="25"/>
        <v>CONFIRMED BEARISH</v>
      </c>
    </row>
    <row r="423" spans="1:8" ht="13.5" x14ac:dyDescent="0.25">
      <c r="A423" s="3">
        <f>TITRES_STAT!B426</f>
        <v>42620</v>
      </c>
      <c r="B423" s="17">
        <f>TITRES_STAT!C426</f>
        <v>4.2300000000000004</v>
      </c>
      <c r="C423" s="17">
        <f>TITRES_STAT!D426</f>
        <v>4.2300000000000004</v>
      </c>
      <c r="D423" s="17">
        <f>TITRES_STAT!E426</f>
        <v>2150</v>
      </c>
      <c r="E423" s="2">
        <f t="shared" si="24"/>
        <v>415697</v>
      </c>
      <c r="F423" s="17" t="str">
        <f t="shared" si="27"/>
        <v>BEARISH</v>
      </c>
      <c r="G423" s="17" t="str">
        <f t="shared" si="26"/>
        <v>NEUTRAL</v>
      </c>
      <c r="H423" s="17" t="str">
        <f t="shared" si="25"/>
        <v>BEARISH DIVERGENCE</v>
      </c>
    </row>
    <row r="424" spans="1:8" ht="13.5" x14ac:dyDescent="0.25">
      <c r="A424" s="3">
        <f>TITRES_STAT!B427</f>
        <v>42621</v>
      </c>
      <c r="B424" s="17">
        <f>TITRES_STAT!C427</f>
        <v>4.2300000000000004</v>
      </c>
      <c r="C424" s="17">
        <f>TITRES_STAT!D427</f>
        <v>4.2300000000000004</v>
      </c>
      <c r="D424" s="17">
        <f>TITRES_STAT!E427</f>
        <v>336</v>
      </c>
      <c r="E424" s="2">
        <f t="shared" si="24"/>
        <v>415697</v>
      </c>
      <c r="F424" s="17" t="str">
        <f t="shared" si="27"/>
        <v>BEARISH</v>
      </c>
      <c r="G424" s="17" t="str">
        <f t="shared" si="26"/>
        <v>NEUTRAL</v>
      </c>
      <c r="H424" s="17" t="str">
        <f t="shared" si="25"/>
        <v>CONFIRMED BEARISH</v>
      </c>
    </row>
    <row r="425" spans="1:8" ht="13.5" x14ac:dyDescent="0.25">
      <c r="A425" s="3">
        <f>TITRES_STAT!B428</f>
        <v>42622</v>
      </c>
      <c r="B425" s="17">
        <f>TITRES_STAT!C428</f>
        <v>4.2300000000000004</v>
      </c>
      <c r="C425" s="17">
        <f>TITRES_STAT!D428</f>
        <v>4.2300000000000004</v>
      </c>
      <c r="D425" s="17">
        <f>TITRES_STAT!E428</f>
        <v>0</v>
      </c>
      <c r="E425" s="2">
        <f t="shared" si="24"/>
        <v>415697</v>
      </c>
      <c r="F425" s="17" t="str">
        <f t="shared" si="27"/>
        <v>BEARISH</v>
      </c>
      <c r="G425" s="17" t="str">
        <f t="shared" si="26"/>
        <v>NEUTRAL</v>
      </c>
      <c r="H425" s="17" t="str">
        <f t="shared" si="25"/>
        <v>CONFIRMED BEARISH</v>
      </c>
    </row>
    <row r="426" spans="1:8" ht="13.5" x14ac:dyDescent="0.25">
      <c r="A426" s="3">
        <f>TITRES_STAT!B429</f>
        <v>42627</v>
      </c>
      <c r="B426" s="17">
        <f>TITRES_STAT!C429</f>
        <v>4.2300000000000004</v>
      </c>
      <c r="C426" s="17">
        <f>TITRES_STAT!D429</f>
        <v>4.2300000000000004</v>
      </c>
      <c r="D426" s="17">
        <f>TITRES_STAT!E429</f>
        <v>0</v>
      </c>
      <c r="E426" s="2">
        <f t="shared" si="24"/>
        <v>415697</v>
      </c>
      <c r="F426" s="17" t="str">
        <f t="shared" si="27"/>
        <v>BEARISH</v>
      </c>
      <c r="G426" s="17" t="str">
        <f t="shared" si="26"/>
        <v>NEUTRAL</v>
      </c>
      <c r="H426" s="17" t="str">
        <f t="shared" si="25"/>
        <v>CONFIRMED BEARISH</v>
      </c>
    </row>
    <row r="427" spans="1:8" ht="13.5" x14ac:dyDescent="0.25">
      <c r="A427" s="3">
        <f>TITRES_STAT!B430</f>
        <v>42628</v>
      </c>
      <c r="B427" s="17">
        <f>TITRES_STAT!C430</f>
        <v>4.22</v>
      </c>
      <c r="C427" s="17">
        <f>TITRES_STAT!D430</f>
        <v>4.22</v>
      </c>
      <c r="D427" s="17">
        <f>TITRES_STAT!E430</f>
        <v>1650</v>
      </c>
      <c r="E427" s="2">
        <f t="shared" si="24"/>
        <v>414047</v>
      </c>
      <c r="F427" s="17" t="str">
        <f t="shared" si="27"/>
        <v>BEARISH</v>
      </c>
      <c r="G427" s="17" t="str">
        <f t="shared" si="26"/>
        <v>NEUTRAL</v>
      </c>
      <c r="H427" s="17" t="str">
        <f t="shared" si="25"/>
        <v>CONFIRMED BEARISH</v>
      </c>
    </row>
    <row r="428" spans="1:8" ht="13.5" x14ac:dyDescent="0.25">
      <c r="A428" s="3">
        <f>TITRES_STAT!B431</f>
        <v>42629</v>
      </c>
      <c r="B428" s="17">
        <f>TITRES_STAT!C431</f>
        <v>4.22</v>
      </c>
      <c r="C428" s="17">
        <f>TITRES_STAT!D431</f>
        <v>4.22</v>
      </c>
      <c r="D428" s="17">
        <f>TITRES_STAT!E431</f>
        <v>1880</v>
      </c>
      <c r="E428" s="2">
        <f t="shared" si="24"/>
        <v>414047</v>
      </c>
      <c r="F428" s="17" t="str">
        <f t="shared" si="27"/>
        <v>BEARISH</v>
      </c>
      <c r="G428" s="17" t="str">
        <f t="shared" si="26"/>
        <v>NEUTRAL</v>
      </c>
      <c r="H428" s="17" t="str">
        <f t="shared" si="25"/>
        <v>CONFIRMED BEARISH</v>
      </c>
    </row>
    <row r="429" spans="1:8" ht="13.5" x14ac:dyDescent="0.25">
      <c r="A429" s="3">
        <f>TITRES_STAT!B432</f>
        <v>42632</v>
      </c>
      <c r="B429" s="17">
        <f>TITRES_STAT!C432</f>
        <v>4.13</v>
      </c>
      <c r="C429" s="17">
        <f>TITRES_STAT!D432</f>
        <v>4.13</v>
      </c>
      <c r="D429" s="17">
        <f>TITRES_STAT!E432</f>
        <v>1346</v>
      </c>
      <c r="E429" s="2">
        <f t="shared" si="24"/>
        <v>412701</v>
      </c>
      <c r="F429" s="17" t="str">
        <f t="shared" si="27"/>
        <v>BEARISH</v>
      </c>
      <c r="G429" s="17" t="str">
        <f t="shared" si="26"/>
        <v>NEUTRAL</v>
      </c>
      <c r="H429" s="17" t="str">
        <f t="shared" si="25"/>
        <v>CONFIRMED BEARISH</v>
      </c>
    </row>
    <row r="430" spans="1:8" ht="13.5" x14ac:dyDescent="0.25">
      <c r="A430" s="3">
        <f>TITRES_STAT!B433</f>
        <v>42633</v>
      </c>
      <c r="B430" s="17">
        <f>TITRES_STAT!C433</f>
        <v>4.0999999999999996</v>
      </c>
      <c r="C430" s="17">
        <f>TITRES_STAT!D433</f>
        <v>4.0999999999999996</v>
      </c>
      <c r="D430" s="17">
        <f>TITRES_STAT!E433</f>
        <v>4517</v>
      </c>
      <c r="E430" s="2">
        <f t="shared" si="24"/>
        <v>408184</v>
      </c>
      <c r="F430" s="17" t="str">
        <f t="shared" si="27"/>
        <v>BEARISH</v>
      </c>
      <c r="G430" s="17" t="str">
        <f t="shared" si="26"/>
        <v>NEUTRAL</v>
      </c>
      <c r="H430" s="17" t="str">
        <f t="shared" si="25"/>
        <v>CONFIRMED BEARISH</v>
      </c>
    </row>
    <row r="431" spans="1:8" ht="13.5" x14ac:dyDescent="0.25">
      <c r="A431" s="3">
        <f>TITRES_STAT!B434</f>
        <v>42634</v>
      </c>
      <c r="B431" s="17">
        <f>TITRES_STAT!C434</f>
        <v>4.09</v>
      </c>
      <c r="C431" s="17">
        <f>TITRES_STAT!D434</f>
        <v>4.09</v>
      </c>
      <c r="D431" s="17">
        <f>TITRES_STAT!E434</f>
        <v>4298</v>
      </c>
      <c r="E431" s="2">
        <f t="shared" si="24"/>
        <v>403886</v>
      </c>
      <c r="F431" s="17" t="str">
        <f t="shared" si="27"/>
        <v>BEARISH</v>
      </c>
      <c r="G431" s="17" t="str">
        <f t="shared" si="26"/>
        <v>WEAK</v>
      </c>
      <c r="H431" s="17" t="str">
        <f t="shared" si="25"/>
        <v>CONFIRMED BEARISH</v>
      </c>
    </row>
    <row r="432" spans="1:8" ht="13.5" x14ac:dyDescent="0.25">
      <c r="A432" s="3">
        <f>TITRES_STAT!B435</f>
        <v>42635</v>
      </c>
      <c r="B432" s="17">
        <f>TITRES_STAT!C435</f>
        <v>4.08</v>
      </c>
      <c r="C432" s="17">
        <f>TITRES_STAT!D435</f>
        <v>4.08</v>
      </c>
      <c r="D432" s="17">
        <f>TITRES_STAT!E435</f>
        <v>102</v>
      </c>
      <c r="E432" s="2">
        <f t="shared" si="24"/>
        <v>403784</v>
      </c>
      <c r="F432" s="17" t="str">
        <f t="shared" si="27"/>
        <v>BEARISH</v>
      </c>
      <c r="G432" s="17" t="str">
        <f t="shared" si="26"/>
        <v>WEAK</v>
      </c>
      <c r="H432" s="17" t="str">
        <f t="shared" si="25"/>
        <v>CONFIRMED BEARISH</v>
      </c>
    </row>
    <row r="433" spans="1:8" ht="13.5" x14ac:dyDescent="0.25">
      <c r="A433" s="3">
        <f>TITRES_STAT!B436</f>
        <v>42636</v>
      </c>
      <c r="B433" s="17">
        <f>TITRES_STAT!C436</f>
        <v>4</v>
      </c>
      <c r="C433" s="17">
        <f>TITRES_STAT!D436</f>
        <v>4</v>
      </c>
      <c r="D433" s="17">
        <f>TITRES_STAT!E436</f>
        <v>20</v>
      </c>
      <c r="E433" s="2">
        <f t="shared" si="24"/>
        <v>403764</v>
      </c>
      <c r="F433" s="17" t="str">
        <f t="shared" si="27"/>
        <v>BEARISH</v>
      </c>
      <c r="G433" s="17" t="str">
        <f t="shared" si="26"/>
        <v>WEAK</v>
      </c>
      <c r="H433" s="17" t="str">
        <f t="shared" si="25"/>
        <v>CONFIRMED BEARISH</v>
      </c>
    </row>
    <row r="434" spans="1:8" ht="13.5" x14ac:dyDescent="0.25">
      <c r="A434" s="3">
        <f>TITRES_STAT!B437</f>
        <v>42639</v>
      </c>
      <c r="B434" s="17">
        <f>TITRES_STAT!C437</f>
        <v>3.88</v>
      </c>
      <c r="C434" s="17">
        <f>TITRES_STAT!D437</f>
        <v>3.88</v>
      </c>
      <c r="D434" s="17">
        <f>TITRES_STAT!E437</f>
        <v>1441</v>
      </c>
      <c r="E434" s="2">
        <f t="shared" si="24"/>
        <v>402323</v>
      </c>
      <c r="F434" s="17" t="str">
        <f t="shared" si="27"/>
        <v>BEARISH</v>
      </c>
      <c r="G434" s="17" t="str">
        <f t="shared" si="26"/>
        <v>WEAK</v>
      </c>
      <c r="H434" s="17" t="str">
        <f t="shared" si="25"/>
        <v>CONFIRMED BEARISH</v>
      </c>
    </row>
    <row r="435" spans="1:8" ht="13.5" x14ac:dyDescent="0.25">
      <c r="A435" s="3">
        <f>TITRES_STAT!B438</f>
        <v>42640</v>
      </c>
      <c r="B435" s="17">
        <f>TITRES_STAT!C438</f>
        <v>3.79</v>
      </c>
      <c r="C435" s="17">
        <f>TITRES_STAT!D438</f>
        <v>3.79</v>
      </c>
      <c r="D435" s="17">
        <f>TITRES_STAT!E438</f>
        <v>7682</v>
      </c>
      <c r="E435" s="2">
        <f t="shared" si="24"/>
        <v>394641</v>
      </c>
      <c r="F435" s="17" t="str">
        <f t="shared" si="27"/>
        <v>BEARISH</v>
      </c>
      <c r="G435" s="17" t="str">
        <f t="shared" si="26"/>
        <v>WEAK</v>
      </c>
      <c r="H435" s="17" t="str">
        <f t="shared" si="25"/>
        <v>CONFIRMED BEARISH</v>
      </c>
    </row>
    <row r="436" spans="1:8" ht="13.5" x14ac:dyDescent="0.25">
      <c r="A436" s="3">
        <f>TITRES_STAT!B439</f>
        <v>42641</v>
      </c>
      <c r="B436" s="17">
        <f>TITRES_STAT!C439</f>
        <v>3.68</v>
      </c>
      <c r="C436" s="17">
        <f>TITRES_STAT!D439</f>
        <v>3.68</v>
      </c>
      <c r="D436" s="17">
        <f>TITRES_STAT!E439</f>
        <v>3608</v>
      </c>
      <c r="E436" s="2">
        <f t="shared" si="24"/>
        <v>391033</v>
      </c>
      <c r="F436" s="17" t="str">
        <f t="shared" si="27"/>
        <v>BEARISH</v>
      </c>
      <c r="G436" s="17" t="str">
        <f t="shared" si="26"/>
        <v>WEAK</v>
      </c>
      <c r="H436" s="17" t="str">
        <f t="shared" si="25"/>
        <v>CONFIRMED BEARISH</v>
      </c>
    </row>
    <row r="437" spans="1:8" ht="13.5" x14ac:dyDescent="0.25">
      <c r="A437" s="3">
        <f>TITRES_STAT!B440</f>
        <v>42642</v>
      </c>
      <c r="B437" s="17">
        <f>TITRES_STAT!C440</f>
        <v>3.65</v>
      </c>
      <c r="C437" s="17">
        <f>TITRES_STAT!D440</f>
        <v>3.65</v>
      </c>
      <c r="D437" s="17">
        <f>TITRES_STAT!E440</f>
        <v>4325</v>
      </c>
      <c r="E437" s="2">
        <f t="shared" si="24"/>
        <v>386708</v>
      </c>
      <c r="F437" s="17" t="str">
        <f t="shared" si="27"/>
        <v>BEARISH</v>
      </c>
      <c r="G437" s="17" t="str">
        <f t="shared" si="26"/>
        <v>WEAK</v>
      </c>
      <c r="H437" s="17" t="str">
        <f t="shared" si="25"/>
        <v>CONFIRMED BEARISH</v>
      </c>
    </row>
    <row r="438" spans="1:8" ht="13.5" x14ac:dyDescent="0.25">
      <c r="A438" s="3">
        <f>TITRES_STAT!B441</f>
        <v>42643</v>
      </c>
      <c r="B438" s="17">
        <f>TITRES_STAT!C441</f>
        <v>3.58</v>
      </c>
      <c r="C438" s="17">
        <f>TITRES_STAT!D441</f>
        <v>3.58</v>
      </c>
      <c r="D438" s="17">
        <f>TITRES_STAT!E441</f>
        <v>1989</v>
      </c>
      <c r="E438" s="2">
        <f t="shared" si="24"/>
        <v>384719</v>
      </c>
      <c r="F438" s="17" t="str">
        <f t="shared" si="27"/>
        <v>BEARISH</v>
      </c>
      <c r="G438" s="17" t="str">
        <f t="shared" si="26"/>
        <v>WEAK</v>
      </c>
      <c r="H438" s="17" t="str">
        <f t="shared" si="25"/>
        <v>CONFIRMED BEARISH</v>
      </c>
    </row>
    <row r="439" spans="1:8" ht="13.5" x14ac:dyDescent="0.25">
      <c r="A439" s="3">
        <f>TITRES_STAT!B442</f>
        <v>42647</v>
      </c>
      <c r="B439" s="17">
        <f>TITRES_STAT!C442</f>
        <v>3.58</v>
      </c>
      <c r="C439" s="17">
        <f>TITRES_STAT!D442</f>
        <v>3.58</v>
      </c>
      <c r="D439" s="17">
        <f>TITRES_STAT!E442</f>
        <v>3319</v>
      </c>
      <c r="E439" s="2">
        <f t="shared" si="24"/>
        <v>384719</v>
      </c>
      <c r="F439" s="17" t="str">
        <f t="shared" si="27"/>
        <v>BEARISH</v>
      </c>
      <c r="G439" s="17" t="str">
        <f t="shared" si="26"/>
        <v>WEAK</v>
      </c>
      <c r="H439" s="17" t="str">
        <f t="shared" si="25"/>
        <v>CONFIRMED BEARISH</v>
      </c>
    </row>
    <row r="440" spans="1:8" ht="13.5" x14ac:dyDescent="0.25">
      <c r="A440" s="3">
        <f>TITRES_STAT!B443</f>
        <v>42648</v>
      </c>
      <c r="B440" s="17">
        <f>TITRES_STAT!C443</f>
        <v>3.67</v>
      </c>
      <c r="C440" s="17">
        <f>TITRES_STAT!D443</f>
        <v>3.67</v>
      </c>
      <c r="D440" s="17">
        <f>TITRES_STAT!E443</f>
        <v>5</v>
      </c>
      <c r="E440" s="2">
        <f t="shared" si="24"/>
        <v>384724</v>
      </c>
      <c r="F440" s="17" t="str">
        <f t="shared" si="27"/>
        <v>BEARISH</v>
      </c>
      <c r="G440" s="17" t="str">
        <f t="shared" si="26"/>
        <v>WEAK</v>
      </c>
      <c r="H440" s="17" t="str">
        <f t="shared" si="25"/>
        <v>CONFIRMED BEARISH</v>
      </c>
    </row>
    <row r="441" spans="1:8" ht="13.5" x14ac:dyDescent="0.25">
      <c r="A441" s="3">
        <f>TITRES_STAT!B444</f>
        <v>42649</v>
      </c>
      <c r="B441" s="17">
        <f>TITRES_STAT!C444</f>
        <v>3.66</v>
      </c>
      <c r="C441" s="17">
        <f>TITRES_STAT!D444</f>
        <v>3.66</v>
      </c>
      <c r="D441" s="17">
        <f>TITRES_STAT!E444</f>
        <v>5665</v>
      </c>
      <c r="E441" s="2">
        <f t="shared" si="24"/>
        <v>379059</v>
      </c>
      <c r="F441" s="17" t="str">
        <f t="shared" si="27"/>
        <v>BEARISH</v>
      </c>
      <c r="G441" s="17" t="str">
        <f t="shared" si="26"/>
        <v>WEAK</v>
      </c>
      <c r="H441" s="17" t="str">
        <f t="shared" si="25"/>
        <v>CONFIRMED BEARISH</v>
      </c>
    </row>
    <row r="442" spans="1:8" ht="13.5" x14ac:dyDescent="0.25">
      <c r="A442" s="3">
        <f>TITRES_STAT!B445</f>
        <v>42650</v>
      </c>
      <c r="B442" s="17">
        <f>TITRES_STAT!C445</f>
        <v>3.65</v>
      </c>
      <c r="C442" s="17">
        <f>TITRES_STAT!D445</f>
        <v>3.65</v>
      </c>
      <c r="D442" s="17">
        <f>TITRES_STAT!E445</f>
        <v>2337</v>
      </c>
      <c r="E442" s="2">
        <f t="shared" si="24"/>
        <v>376722</v>
      </c>
      <c r="F442" s="17" t="str">
        <f t="shared" si="27"/>
        <v>BEARISH</v>
      </c>
      <c r="G442" s="17" t="str">
        <f t="shared" si="26"/>
        <v>WEAK</v>
      </c>
      <c r="H442" s="17" t="str">
        <f t="shared" si="25"/>
        <v>NEUTRAL</v>
      </c>
    </row>
    <row r="443" spans="1:8" ht="13.5" x14ac:dyDescent="0.25">
      <c r="A443" s="3">
        <f>TITRES_STAT!B446</f>
        <v>42653</v>
      </c>
      <c r="B443" s="17">
        <f>TITRES_STAT!C446</f>
        <v>3.65</v>
      </c>
      <c r="C443" s="17">
        <f>TITRES_STAT!D446</f>
        <v>3.65</v>
      </c>
      <c r="D443" s="17">
        <f>TITRES_STAT!E446</f>
        <v>2712</v>
      </c>
      <c r="E443" s="2">
        <f t="shared" si="24"/>
        <v>376722</v>
      </c>
      <c r="F443" s="17" t="str">
        <f t="shared" si="27"/>
        <v>BEARISH</v>
      </c>
      <c r="G443" s="17" t="str">
        <f t="shared" si="26"/>
        <v>WEAK</v>
      </c>
      <c r="H443" s="17" t="str">
        <f t="shared" si="25"/>
        <v>BEARISH DIVERGENCE</v>
      </c>
    </row>
    <row r="444" spans="1:8" ht="13.5" x14ac:dyDescent="0.25">
      <c r="A444" s="3">
        <f>TITRES_STAT!B447</f>
        <v>42654</v>
      </c>
      <c r="B444" s="17">
        <f>TITRES_STAT!C447</f>
        <v>3.56</v>
      </c>
      <c r="C444" s="17">
        <f>TITRES_STAT!D447</f>
        <v>3.56</v>
      </c>
      <c r="D444" s="17">
        <f>TITRES_STAT!E447</f>
        <v>4314</v>
      </c>
      <c r="E444" s="2">
        <f t="shared" si="24"/>
        <v>372408</v>
      </c>
      <c r="F444" s="17" t="str">
        <f t="shared" si="27"/>
        <v>BEARISH</v>
      </c>
      <c r="G444" s="17" t="str">
        <f t="shared" si="26"/>
        <v>WEAK</v>
      </c>
      <c r="H444" s="17" t="str">
        <f t="shared" si="25"/>
        <v>CONFIRMED BEARISH</v>
      </c>
    </row>
    <row r="445" spans="1:8" ht="13.5" x14ac:dyDescent="0.25">
      <c r="A445" s="3">
        <f>TITRES_STAT!B448</f>
        <v>42655</v>
      </c>
      <c r="B445" s="17">
        <f>TITRES_STAT!C448</f>
        <v>3.7</v>
      </c>
      <c r="C445" s="17">
        <f>TITRES_STAT!D448</f>
        <v>3.7</v>
      </c>
      <c r="D445" s="17">
        <f>TITRES_STAT!E448</f>
        <v>2638</v>
      </c>
      <c r="E445" s="2">
        <f t="shared" si="24"/>
        <v>375046</v>
      </c>
      <c r="F445" s="17" t="str">
        <f t="shared" si="27"/>
        <v>BEARISH</v>
      </c>
      <c r="G445" s="17" t="str">
        <f t="shared" si="26"/>
        <v>WEAK</v>
      </c>
      <c r="H445" s="17" t="str">
        <f t="shared" si="25"/>
        <v>BEARISH DIVERGENCE</v>
      </c>
    </row>
    <row r="446" spans="1:8" ht="13.5" x14ac:dyDescent="0.25">
      <c r="A446" s="3">
        <f>TITRES_STAT!B449</f>
        <v>42656</v>
      </c>
      <c r="B446" s="17">
        <f>TITRES_STAT!C449</f>
        <v>3.85</v>
      </c>
      <c r="C446" s="17">
        <f>TITRES_STAT!D449</f>
        <v>3.85</v>
      </c>
      <c r="D446" s="17">
        <f>TITRES_STAT!E449</f>
        <v>12159</v>
      </c>
      <c r="E446" s="2">
        <f t="shared" si="24"/>
        <v>387205</v>
      </c>
      <c r="F446" s="17" t="str">
        <f t="shared" si="27"/>
        <v>BULLISH</v>
      </c>
      <c r="G446" s="17" t="str">
        <f t="shared" si="26"/>
        <v>STRONG</v>
      </c>
      <c r="H446" s="17" t="str">
        <f t="shared" si="25"/>
        <v>CONFIRMED BULLISH</v>
      </c>
    </row>
    <row r="447" spans="1:8" ht="13.5" x14ac:dyDescent="0.25">
      <c r="A447" s="3">
        <f>TITRES_STAT!B450</f>
        <v>42657</v>
      </c>
      <c r="B447" s="17">
        <f>TITRES_STAT!C450</f>
        <v>3.94</v>
      </c>
      <c r="C447" s="17">
        <f>TITRES_STAT!D450</f>
        <v>3.94</v>
      </c>
      <c r="D447" s="17">
        <f>TITRES_STAT!E450</f>
        <v>2787</v>
      </c>
      <c r="E447" s="2">
        <f t="shared" si="24"/>
        <v>389992</v>
      </c>
      <c r="F447" s="17" t="str">
        <f t="shared" si="27"/>
        <v>BULLISH</v>
      </c>
      <c r="G447" s="17" t="str">
        <f t="shared" si="26"/>
        <v>STRONG</v>
      </c>
      <c r="H447" s="17" t="str">
        <f t="shared" si="25"/>
        <v>CONFIRMED BULLISH</v>
      </c>
    </row>
    <row r="448" spans="1:8" ht="13.5" x14ac:dyDescent="0.25">
      <c r="A448" s="3">
        <f>TITRES_STAT!B451</f>
        <v>42660</v>
      </c>
      <c r="B448" s="17">
        <f>TITRES_STAT!C451</f>
        <v>3.94</v>
      </c>
      <c r="C448" s="17">
        <f>TITRES_STAT!D451</f>
        <v>3.94</v>
      </c>
      <c r="D448" s="17">
        <f>TITRES_STAT!E451</f>
        <v>1265</v>
      </c>
      <c r="E448" s="2">
        <f t="shared" si="24"/>
        <v>389992</v>
      </c>
      <c r="F448" s="17" t="str">
        <f t="shared" si="27"/>
        <v>BULLISH</v>
      </c>
      <c r="G448" s="17" t="str">
        <f t="shared" si="26"/>
        <v>STRONG</v>
      </c>
      <c r="H448" s="17" t="str">
        <f t="shared" si="25"/>
        <v>CONFIRMED BULLISH</v>
      </c>
    </row>
    <row r="449" spans="1:8" ht="13.5" x14ac:dyDescent="0.25">
      <c r="A449" s="3">
        <f>TITRES_STAT!B452</f>
        <v>42661</v>
      </c>
      <c r="B449" s="17">
        <f>TITRES_STAT!C452</f>
        <v>3.94</v>
      </c>
      <c r="C449" s="17">
        <f>TITRES_STAT!D452</f>
        <v>3.94</v>
      </c>
      <c r="D449" s="17">
        <f>TITRES_STAT!E452</f>
        <v>751</v>
      </c>
      <c r="E449" s="2">
        <f t="shared" si="24"/>
        <v>389992</v>
      </c>
      <c r="F449" s="17" t="str">
        <f t="shared" si="27"/>
        <v>BULLISH</v>
      </c>
      <c r="G449" s="17" t="str">
        <f t="shared" si="26"/>
        <v>STRONG</v>
      </c>
      <c r="H449" s="17" t="str">
        <f t="shared" si="25"/>
        <v>CONFIRMED BULLISH</v>
      </c>
    </row>
    <row r="450" spans="1:8" ht="13.5" x14ac:dyDescent="0.25">
      <c r="A450" s="3">
        <f>TITRES_STAT!B453</f>
        <v>42662</v>
      </c>
      <c r="B450" s="17">
        <f>TITRES_STAT!C453</f>
        <v>3.94</v>
      </c>
      <c r="C450" s="17">
        <f>TITRES_STAT!D453</f>
        <v>3.94</v>
      </c>
      <c r="D450" s="17">
        <f>TITRES_STAT!E453</f>
        <v>0</v>
      </c>
      <c r="E450" s="2">
        <f t="shared" si="24"/>
        <v>389992</v>
      </c>
      <c r="F450" s="17" t="str">
        <f t="shared" si="27"/>
        <v>BULLISH</v>
      </c>
      <c r="G450" s="17" t="str">
        <f t="shared" si="26"/>
        <v>STRONG</v>
      </c>
      <c r="H450" s="17" t="str">
        <f t="shared" si="25"/>
        <v>CONFIRMED BULLISH</v>
      </c>
    </row>
    <row r="451" spans="1:8" ht="13.5" x14ac:dyDescent="0.25">
      <c r="A451" s="3">
        <f>TITRES_STAT!B454</f>
        <v>42663</v>
      </c>
      <c r="B451" s="17">
        <f>TITRES_STAT!C454</f>
        <v>3.9</v>
      </c>
      <c r="C451" s="17">
        <f>TITRES_STAT!D454</f>
        <v>3.9</v>
      </c>
      <c r="D451" s="17">
        <f>TITRES_STAT!E454</f>
        <v>2586</v>
      </c>
      <c r="E451" s="2">
        <f t="shared" si="24"/>
        <v>387406</v>
      </c>
      <c r="F451" s="17" t="str">
        <f t="shared" si="27"/>
        <v>BULLISH</v>
      </c>
      <c r="G451" s="17" t="str">
        <f t="shared" si="26"/>
        <v>NEUTRAL</v>
      </c>
      <c r="H451" s="17" t="str">
        <f t="shared" si="25"/>
        <v>CONFIRMED BULLISH</v>
      </c>
    </row>
    <row r="452" spans="1:8" ht="13.5" x14ac:dyDescent="0.25">
      <c r="A452" s="3">
        <f>TITRES_STAT!B455</f>
        <v>42664</v>
      </c>
      <c r="B452" s="17">
        <f>TITRES_STAT!C455</f>
        <v>3.8</v>
      </c>
      <c r="C452" s="17">
        <f>TITRES_STAT!D455</f>
        <v>3.8</v>
      </c>
      <c r="D452" s="17">
        <f>TITRES_STAT!E455</f>
        <v>2486</v>
      </c>
      <c r="E452" s="2">
        <f t="shared" ref="E452:E515" si="28">IF(B452&gt;B451, E451+D452, IF(B452&lt;B451, E451-D452, E451))</f>
        <v>384920</v>
      </c>
      <c r="F452" s="17" t="str">
        <f t="shared" si="27"/>
        <v>BEARISH</v>
      </c>
      <c r="G452" s="17" t="str">
        <f t="shared" si="26"/>
        <v>NEUTRAL</v>
      </c>
      <c r="H452" s="17" t="str">
        <f t="shared" si="25"/>
        <v>CONFIRMED BEARISH</v>
      </c>
    </row>
    <row r="453" spans="1:8" ht="13.5" x14ac:dyDescent="0.25">
      <c r="A453" s="3">
        <f>TITRES_STAT!B456</f>
        <v>42667</v>
      </c>
      <c r="B453" s="17">
        <f>TITRES_STAT!C456</f>
        <v>3.88</v>
      </c>
      <c r="C453" s="17">
        <f>TITRES_STAT!D456</f>
        <v>3.88</v>
      </c>
      <c r="D453" s="17">
        <f>TITRES_STAT!E456</f>
        <v>639</v>
      </c>
      <c r="E453" s="2">
        <f t="shared" si="28"/>
        <v>385559</v>
      </c>
      <c r="F453" s="17" t="str">
        <f t="shared" si="27"/>
        <v>BEARISH</v>
      </c>
      <c r="G453" s="17" t="str">
        <f t="shared" si="26"/>
        <v>NEUTRAL</v>
      </c>
      <c r="H453" s="17" t="str">
        <f t="shared" si="25"/>
        <v>CONFIRMED BEARISH</v>
      </c>
    </row>
    <row r="454" spans="1:8" ht="13.5" x14ac:dyDescent="0.25">
      <c r="A454" s="3">
        <f>TITRES_STAT!B457</f>
        <v>42668</v>
      </c>
      <c r="B454" s="17">
        <f>TITRES_STAT!C457</f>
        <v>3.88</v>
      </c>
      <c r="C454" s="17">
        <f>TITRES_STAT!D457</f>
        <v>3.88</v>
      </c>
      <c r="D454" s="17">
        <f>TITRES_STAT!E457</f>
        <v>4864</v>
      </c>
      <c r="E454" s="2">
        <f t="shared" si="28"/>
        <v>385559</v>
      </c>
      <c r="F454" s="17" t="str">
        <f t="shared" si="27"/>
        <v>BEARISH</v>
      </c>
      <c r="G454" s="17" t="str">
        <f t="shared" si="26"/>
        <v>NEUTRAL</v>
      </c>
      <c r="H454" s="17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CONFIRMED BEARISH</v>
      </c>
    </row>
    <row r="455" spans="1:8" ht="13.5" x14ac:dyDescent="0.25">
      <c r="A455" s="3">
        <f>TITRES_STAT!B458</f>
        <v>42669</v>
      </c>
      <c r="B455" s="17">
        <f>TITRES_STAT!C458</f>
        <v>3.89</v>
      </c>
      <c r="C455" s="17">
        <f>TITRES_STAT!D458</f>
        <v>3.89</v>
      </c>
      <c r="D455" s="17">
        <f>TITRES_STAT!E458</f>
        <v>1738</v>
      </c>
      <c r="E455" s="2">
        <f t="shared" si="28"/>
        <v>387297</v>
      </c>
      <c r="F455" s="17" t="str">
        <f t="shared" si="27"/>
        <v>BEARISH</v>
      </c>
      <c r="G455" s="17" t="str">
        <f t="shared" ref="G455:G518" si="30">IF((E455-E450)/E450 &gt; 0.02, "STRONG",
 IF((E455-E450)/E450 &lt; -0.02, "WEAK", "NEUTRAL"))</f>
        <v>NEUTRAL</v>
      </c>
      <c r="H455" s="17" t="str">
        <f t="shared" si="29"/>
        <v>CONFIRMED BEARISH</v>
      </c>
    </row>
    <row r="456" spans="1:8" ht="13.5" x14ac:dyDescent="0.25">
      <c r="A456" s="3">
        <f>TITRES_STAT!B459</f>
        <v>42670</v>
      </c>
      <c r="B456" s="17">
        <f>TITRES_STAT!C459</f>
        <v>3.89</v>
      </c>
      <c r="C456" s="17">
        <f>TITRES_STAT!D459</f>
        <v>3.89</v>
      </c>
      <c r="D456" s="17">
        <f>TITRES_STAT!E459</f>
        <v>2304</v>
      </c>
      <c r="E456" s="2">
        <f t="shared" si="28"/>
        <v>387297</v>
      </c>
      <c r="F456" s="17" t="str">
        <f t="shared" ref="F456:F519" si="31">IF(E456&gt;E451,"BULLISH",IF(E456&lt;E451,"BEARISH","NEUTRAL"))</f>
        <v>BEARISH</v>
      </c>
      <c r="G456" s="17" t="str">
        <f t="shared" si="30"/>
        <v>NEUTRAL</v>
      </c>
      <c r="H456" s="17" t="str">
        <f t="shared" si="29"/>
        <v>CONFIRMED BEARISH</v>
      </c>
    </row>
    <row r="457" spans="1:8" ht="13.5" x14ac:dyDescent="0.25">
      <c r="A457" s="3">
        <f>TITRES_STAT!B460</f>
        <v>42671</v>
      </c>
      <c r="B457" s="17">
        <f>TITRES_STAT!C460</f>
        <v>3.89</v>
      </c>
      <c r="C457" s="17">
        <f>TITRES_STAT!D460</f>
        <v>3.89</v>
      </c>
      <c r="D457" s="17">
        <f>TITRES_STAT!E460</f>
        <v>1205</v>
      </c>
      <c r="E457" s="2">
        <f t="shared" si="28"/>
        <v>387297</v>
      </c>
      <c r="F457" s="17" t="str">
        <f t="shared" si="31"/>
        <v>BULLISH</v>
      </c>
      <c r="G457" s="17" t="str">
        <f t="shared" si="30"/>
        <v>NEUTRAL</v>
      </c>
      <c r="H457" s="17" t="str">
        <f t="shared" si="29"/>
        <v>CONFIRMED BULLISH</v>
      </c>
    </row>
    <row r="458" spans="1:8" ht="13.5" x14ac:dyDescent="0.25">
      <c r="A458" s="3">
        <f>TITRES_STAT!B461</f>
        <v>42674</v>
      </c>
      <c r="B458" s="17">
        <f>TITRES_STAT!C461</f>
        <v>4.12</v>
      </c>
      <c r="C458" s="17">
        <f>TITRES_STAT!D461</f>
        <v>4.12</v>
      </c>
      <c r="D458" s="17">
        <f>TITRES_STAT!E461</f>
        <v>13255</v>
      </c>
      <c r="E458" s="2">
        <f t="shared" si="28"/>
        <v>400552</v>
      </c>
      <c r="F458" s="17" t="str">
        <f t="shared" si="31"/>
        <v>BULLISH</v>
      </c>
      <c r="G458" s="17" t="str">
        <f t="shared" si="30"/>
        <v>STRONG</v>
      </c>
      <c r="H458" s="17" t="str">
        <f t="shared" si="29"/>
        <v>CONFIRMED BULLISH</v>
      </c>
    </row>
    <row r="459" spans="1:8" ht="13.5" x14ac:dyDescent="0.25">
      <c r="A459" s="3">
        <f>TITRES_STAT!B462</f>
        <v>42675</v>
      </c>
      <c r="B459" s="17">
        <f>TITRES_STAT!C462</f>
        <v>4.3</v>
      </c>
      <c r="C459" s="17">
        <f>TITRES_STAT!D462</f>
        <v>4.3</v>
      </c>
      <c r="D459" s="17">
        <f>TITRES_STAT!E462</f>
        <v>0</v>
      </c>
      <c r="E459" s="2">
        <f t="shared" si="28"/>
        <v>400552</v>
      </c>
      <c r="F459" s="17" t="str">
        <f t="shared" si="31"/>
        <v>BULLISH</v>
      </c>
      <c r="G459" s="17" t="str">
        <f t="shared" si="30"/>
        <v>STRONG</v>
      </c>
      <c r="H459" s="17" t="str">
        <f t="shared" si="29"/>
        <v>CONFIRMED BULLISH</v>
      </c>
    </row>
    <row r="460" spans="1:8" ht="13.5" x14ac:dyDescent="0.25">
      <c r="A460" s="3">
        <f>TITRES_STAT!B463</f>
        <v>42676</v>
      </c>
      <c r="B460" s="17">
        <f>TITRES_STAT!C463</f>
        <v>4.49</v>
      </c>
      <c r="C460" s="17">
        <f>TITRES_STAT!D463</f>
        <v>4.49</v>
      </c>
      <c r="D460" s="17">
        <f>TITRES_STAT!E463</f>
        <v>0</v>
      </c>
      <c r="E460" s="2">
        <f t="shared" si="28"/>
        <v>400552</v>
      </c>
      <c r="F460" s="17" t="str">
        <f t="shared" si="31"/>
        <v>BULLISH</v>
      </c>
      <c r="G460" s="17" t="str">
        <f t="shared" si="30"/>
        <v>STRONG</v>
      </c>
      <c r="H460" s="17" t="str">
        <f t="shared" si="29"/>
        <v>CONFIRMED BULLISH</v>
      </c>
    </row>
    <row r="461" spans="1:8" ht="13.5" x14ac:dyDescent="0.25">
      <c r="A461" s="3">
        <f>TITRES_STAT!B464</f>
        <v>42677</v>
      </c>
      <c r="B461" s="17">
        <f>TITRES_STAT!C464</f>
        <v>4.4000000000000004</v>
      </c>
      <c r="C461" s="17">
        <f>TITRES_STAT!D464</f>
        <v>4.4000000000000004</v>
      </c>
      <c r="D461" s="17">
        <f>TITRES_STAT!E464</f>
        <v>31358</v>
      </c>
      <c r="E461" s="2">
        <f t="shared" si="28"/>
        <v>369194</v>
      </c>
      <c r="F461" s="17" t="str">
        <f t="shared" si="31"/>
        <v>BEARISH</v>
      </c>
      <c r="G461" s="17" t="str">
        <f t="shared" si="30"/>
        <v>WEAK</v>
      </c>
      <c r="H461" s="17" t="str">
        <f t="shared" si="29"/>
        <v>BEARISH DIVERGENCE</v>
      </c>
    </row>
    <row r="462" spans="1:8" ht="13.5" x14ac:dyDescent="0.25">
      <c r="A462" s="3">
        <f>TITRES_STAT!B465</f>
        <v>42678</v>
      </c>
      <c r="B462" s="17">
        <f>TITRES_STAT!C465</f>
        <v>4.26</v>
      </c>
      <c r="C462" s="17">
        <f>TITRES_STAT!D465</f>
        <v>4.26</v>
      </c>
      <c r="D462" s="17">
        <f>TITRES_STAT!E465</f>
        <v>3543</v>
      </c>
      <c r="E462" s="2">
        <f t="shared" si="28"/>
        <v>365651</v>
      </c>
      <c r="F462" s="17" t="str">
        <f t="shared" si="31"/>
        <v>BEARISH</v>
      </c>
      <c r="G462" s="17" t="str">
        <f t="shared" si="30"/>
        <v>WEAK</v>
      </c>
      <c r="H462" s="17" t="str">
        <f t="shared" si="29"/>
        <v>BEARISH DIVERGENCE</v>
      </c>
    </row>
    <row r="463" spans="1:8" ht="13.5" x14ac:dyDescent="0.25">
      <c r="A463" s="3">
        <f>TITRES_STAT!B466</f>
        <v>42681</v>
      </c>
      <c r="B463" s="17">
        <f>TITRES_STAT!C466</f>
        <v>4.32</v>
      </c>
      <c r="C463" s="17">
        <f>TITRES_STAT!D466</f>
        <v>4.32</v>
      </c>
      <c r="D463" s="17">
        <f>TITRES_STAT!E466</f>
        <v>3763</v>
      </c>
      <c r="E463" s="2">
        <f t="shared" si="28"/>
        <v>369414</v>
      </c>
      <c r="F463" s="17" t="str">
        <f t="shared" si="31"/>
        <v>BEARISH</v>
      </c>
      <c r="G463" s="17" t="str">
        <f t="shared" si="30"/>
        <v>WEAK</v>
      </c>
      <c r="H463" s="17" t="str">
        <f t="shared" si="29"/>
        <v>BEARISH DIVERGENCE</v>
      </c>
    </row>
    <row r="464" spans="1:8" ht="13.5" x14ac:dyDescent="0.25">
      <c r="A464" s="3">
        <f>TITRES_STAT!B467</f>
        <v>42682</v>
      </c>
      <c r="B464" s="17">
        <f>TITRES_STAT!C467</f>
        <v>4.2</v>
      </c>
      <c r="C464" s="17">
        <f>TITRES_STAT!D467</f>
        <v>4.2</v>
      </c>
      <c r="D464" s="17">
        <f>TITRES_STAT!E467</f>
        <v>2883</v>
      </c>
      <c r="E464" s="2">
        <f t="shared" si="28"/>
        <v>366531</v>
      </c>
      <c r="F464" s="17" t="str">
        <f t="shared" si="31"/>
        <v>BEARISH</v>
      </c>
      <c r="G464" s="17" t="str">
        <f t="shared" si="30"/>
        <v>WEAK</v>
      </c>
      <c r="H464" s="17" t="str">
        <f t="shared" si="29"/>
        <v>CONFIRMED BEARISH</v>
      </c>
    </row>
    <row r="465" spans="1:8" ht="13.5" x14ac:dyDescent="0.25">
      <c r="A465" s="3">
        <f>TITRES_STAT!B468</f>
        <v>42683</v>
      </c>
      <c r="B465" s="17">
        <f>TITRES_STAT!C468</f>
        <v>4.08</v>
      </c>
      <c r="C465" s="17">
        <f>TITRES_STAT!D468</f>
        <v>4.08</v>
      </c>
      <c r="D465" s="17">
        <f>TITRES_STAT!E468</f>
        <v>3924</v>
      </c>
      <c r="E465" s="2">
        <f t="shared" si="28"/>
        <v>362607</v>
      </c>
      <c r="F465" s="17" t="str">
        <f t="shared" si="31"/>
        <v>BEARISH</v>
      </c>
      <c r="G465" s="17" t="str">
        <f t="shared" si="30"/>
        <v>WEAK</v>
      </c>
      <c r="H465" s="17" t="str">
        <f t="shared" si="29"/>
        <v>CONFIRMED BEARISH</v>
      </c>
    </row>
    <row r="466" spans="1:8" ht="13.5" x14ac:dyDescent="0.25">
      <c r="A466" s="3">
        <f>TITRES_STAT!B469</f>
        <v>42684</v>
      </c>
      <c r="B466" s="17">
        <f>TITRES_STAT!C469</f>
        <v>4.04</v>
      </c>
      <c r="C466" s="17">
        <f>TITRES_STAT!D469</f>
        <v>4.04</v>
      </c>
      <c r="D466" s="17">
        <f>TITRES_STAT!E469</f>
        <v>4012</v>
      </c>
      <c r="E466" s="2">
        <f t="shared" si="28"/>
        <v>358595</v>
      </c>
      <c r="F466" s="17" t="str">
        <f t="shared" si="31"/>
        <v>BEARISH</v>
      </c>
      <c r="G466" s="17" t="str">
        <f t="shared" si="30"/>
        <v>WEAK</v>
      </c>
      <c r="H466" s="17" t="str">
        <f t="shared" si="29"/>
        <v>CONFIRMED BEARISH</v>
      </c>
    </row>
    <row r="467" spans="1:8" ht="13.5" x14ac:dyDescent="0.25">
      <c r="A467" s="3">
        <f>TITRES_STAT!B470</f>
        <v>42685</v>
      </c>
      <c r="B467" s="17">
        <f>TITRES_STAT!C470</f>
        <v>4</v>
      </c>
      <c r="C467" s="17">
        <f>TITRES_STAT!D470</f>
        <v>4</v>
      </c>
      <c r="D467" s="17">
        <f>TITRES_STAT!E470</f>
        <v>1532</v>
      </c>
      <c r="E467" s="2">
        <f t="shared" si="28"/>
        <v>357063</v>
      </c>
      <c r="F467" s="17" t="str">
        <f t="shared" si="31"/>
        <v>BEARISH</v>
      </c>
      <c r="G467" s="17" t="str">
        <f t="shared" si="30"/>
        <v>WEAK</v>
      </c>
      <c r="H467" s="17" t="str">
        <f t="shared" si="29"/>
        <v>CONFIRMED BEARISH</v>
      </c>
    </row>
    <row r="468" spans="1:8" ht="13.5" x14ac:dyDescent="0.25">
      <c r="A468" s="3">
        <f>TITRES_STAT!B471</f>
        <v>42688</v>
      </c>
      <c r="B468" s="17">
        <f>TITRES_STAT!C471</f>
        <v>4.1500000000000004</v>
      </c>
      <c r="C468" s="17">
        <f>TITRES_STAT!D471</f>
        <v>4.1500000000000004</v>
      </c>
      <c r="D468" s="17">
        <f>TITRES_STAT!E471</f>
        <v>2589</v>
      </c>
      <c r="E468" s="2">
        <f t="shared" si="28"/>
        <v>359652</v>
      </c>
      <c r="F468" s="17" t="str">
        <f t="shared" si="31"/>
        <v>BEARISH</v>
      </c>
      <c r="G468" s="17" t="str">
        <f t="shared" si="30"/>
        <v>WEAK</v>
      </c>
      <c r="H468" s="17" t="str">
        <f t="shared" si="29"/>
        <v>CONFIRMED BEARISH</v>
      </c>
    </row>
    <row r="469" spans="1:8" ht="13.5" x14ac:dyDescent="0.25">
      <c r="A469" s="3">
        <f>TITRES_STAT!B472</f>
        <v>42689</v>
      </c>
      <c r="B469" s="17">
        <f>TITRES_STAT!C472</f>
        <v>4.24</v>
      </c>
      <c r="C469" s="17">
        <f>TITRES_STAT!D472</f>
        <v>4.24</v>
      </c>
      <c r="D469" s="17">
        <f>TITRES_STAT!E472</f>
        <v>569</v>
      </c>
      <c r="E469" s="2">
        <f t="shared" si="28"/>
        <v>360221</v>
      </c>
      <c r="F469" s="17" t="str">
        <f t="shared" si="31"/>
        <v>BEARISH</v>
      </c>
      <c r="G469" s="17" t="str">
        <f t="shared" si="30"/>
        <v>NEUTRAL</v>
      </c>
      <c r="H469" s="17" t="str">
        <f t="shared" si="29"/>
        <v>BEARISH DIVERGENCE</v>
      </c>
    </row>
    <row r="470" spans="1:8" ht="13.5" x14ac:dyDescent="0.25">
      <c r="A470" s="3">
        <f>TITRES_STAT!B473</f>
        <v>42690</v>
      </c>
      <c r="B470" s="17">
        <f>TITRES_STAT!C473</f>
        <v>4.24</v>
      </c>
      <c r="C470" s="17">
        <f>TITRES_STAT!D473</f>
        <v>4.24</v>
      </c>
      <c r="D470" s="17">
        <f>TITRES_STAT!E473</f>
        <v>672</v>
      </c>
      <c r="E470" s="2">
        <f t="shared" si="28"/>
        <v>360221</v>
      </c>
      <c r="F470" s="17" t="str">
        <f t="shared" si="31"/>
        <v>BEARISH</v>
      </c>
      <c r="G470" s="17" t="str">
        <f t="shared" si="30"/>
        <v>NEUTRAL</v>
      </c>
      <c r="H470" s="17" t="str">
        <f t="shared" si="29"/>
        <v>BEARISH DIVERGENCE</v>
      </c>
    </row>
    <row r="471" spans="1:8" ht="13.5" x14ac:dyDescent="0.25">
      <c r="A471" s="3">
        <f>TITRES_STAT!B474</f>
        <v>42691</v>
      </c>
      <c r="B471" s="17">
        <f>TITRES_STAT!C474</f>
        <v>4.24</v>
      </c>
      <c r="C471" s="17">
        <f>TITRES_STAT!D474</f>
        <v>4.24</v>
      </c>
      <c r="D471" s="17">
        <f>TITRES_STAT!E474</f>
        <v>175</v>
      </c>
      <c r="E471" s="2">
        <f t="shared" si="28"/>
        <v>360221</v>
      </c>
      <c r="F471" s="17" t="str">
        <f t="shared" si="31"/>
        <v>BULLISH</v>
      </c>
      <c r="G471" s="17" t="str">
        <f t="shared" si="30"/>
        <v>NEUTRAL</v>
      </c>
      <c r="H471" s="17" t="str">
        <f t="shared" si="29"/>
        <v>CONFIRMED BULLISH</v>
      </c>
    </row>
    <row r="472" spans="1:8" ht="13.5" x14ac:dyDescent="0.25">
      <c r="A472" s="3">
        <f>TITRES_STAT!B475</f>
        <v>42692</v>
      </c>
      <c r="B472" s="17">
        <f>TITRES_STAT!C475</f>
        <v>4.13</v>
      </c>
      <c r="C472" s="17">
        <f>TITRES_STAT!D475</f>
        <v>4.13</v>
      </c>
      <c r="D472" s="17">
        <f>TITRES_STAT!E475</f>
        <v>1383</v>
      </c>
      <c r="E472" s="2">
        <f t="shared" si="28"/>
        <v>358838</v>
      </c>
      <c r="F472" s="17" t="str">
        <f t="shared" si="31"/>
        <v>BULLISH</v>
      </c>
      <c r="G472" s="17" t="str">
        <f t="shared" si="30"/>
        <v>NEUTRAL</v>
      </c>
      <c r="H472" s="17" t="str">
        <f t="shared" si="29"/>
        <v>CONFIRMED BULLISH</v>
      </c>
    </row>
    <row r="473" spans="1:8" ht="13.5" x14ac:dyDescent="0.25">
      <c r="A473" s="3">
        <f>TITRES_STAT!B476</f>
        <v>42695</v>
      </c>
      <c r="B473" s="17">
        <f>TITRES_STAT!C476</f>
        <v>4.24</v>
      </c>
      <c r="C473" s="17">
        <f>TITRES_STAT!D476</f>
        <v>4.24</v>
      </c>
      <c r="D473" s="17">
        <f>TITRES_STAT!E476</f>
        <v>1012</v>
      </c>
      <c r="E473" s="2">
        <f t="shared" si="28"/>
        <v>359850</v>
      </c>
      <c r="F473" s="17" t="str">
        <f t="shared" si="31"/>
        <v>BULLISH</v>
      </c>
      <c r="G473" s="17" t="str">
        <f t="shared" si="30"/>
        <v>NEUTRAL</v>
      </c>
      <c r="H473" s="17" t="str">
        <f t="shared" si="29"/>
        <v>CONFIRMED BULLISH</v>
      </c>
    </row>
    <row r="474" spans="1:8" ht="13.5" x14ac:dyDescent="0.25">
      <c r="A474" s="3">
        <f>TITRES_STAT!B477</f>
        <v>42696</v>
      </c>
      <c r="B474" s="17">
        <f>TITRES_STAT!C477</f>
        <v>4.2</v>
      </c>
      <c r="C474" s="17">
        <f>TITRES_STAT!D477</f>
        <v>4.2</v>
      </c>
      <c r="D474" s="17">
        <f>TITRES_STAT!E477</f>
        <v>1396</v>
      </c>
      <c r="E474" s="2">
        <f t="shared" si="28"/>
        <v>358454</v>
      </c>
      <c r="F474" s="17" t="str">
        <f t="shared" si="31"/>
        <v>BEARISH</v>
      </c>
      <c r="G474" s="17" t="str">
        <f t="shared" si="30"/>
        <v>NEUTRAL</v>
      </c>
      <c r="H474" s="17" t="str">
        <f t="shared" si="29"/>
        <v>CONFIRMED BEARISH</v>
      </c>
    </row>
    <row r="475" spans="1:8" ht="13.5" x14ac:dyDescent="0.25">
      <c r="A475" s="3">
        <f>TITRES_STAT!B478</f>
        <v>42697</v>
      </c>
      <c r="B475" s="17">
        <f>TITRES_STAT!C478</f>
        <v>4.08</v>
      </c>
      <c r="C475" s="17">
        <f>TITRES_STAT!D478</f>
        <v>4.08</v>
      </c>
      <c r="D475" s="17">
        <f>TITRES_STAT!E478</f>
        <v>628</v>
      </c>
      <c r="E475" s="2">
        <f t="shared" si="28"/>
        <v>357826</v>
      </c>
      <c r="F475" s="17" t="str">
        <f t="shared" si="31"/>
        <v>BEARISH</v>
      </c>
      <c r="G475" s="17" t="str">
        <f t="shared" si="30"/>
        <v>NEUTRAL</v>
      </c>
      <c r="H475" s="17" t="str">
        <f t="shared" si="29"/>
        <v>CONFIRMED BEARISH</v>
      </c>
    </row>
    <row r="476" spans="1:8" ht="13.5" x14ac:dyDescent="0.25">
      <c r="A476" s="3">
        <f>TITRES_STAT!B479</f>
        <v>42698</v>
      </c>
      <c r="B476" s="17">
        <f>TITRES_STAT!C479</f>
        <v>4.08</v>
      </c>
      <c r="C476" s="17">
        <f>TITRES_STAT!D479</f>
        <v>4.08</v>
      </c>
      <c r="D476" s="17">
        <f>TITRES_STAT!E479</f>
        <v>1481</v>
      </c>
      <c r="E476" s="2">
        <f t="shared" si="28"/>
        <v>357826</v>
      </c>
      <c r="F476" s="17" t="str">
        <f t="shared" si="31"/>
        <v>BEARISH</v>
      </c>
      <c r="G476" s="17" t="str">
        <f t="shared" si="30"/>
        <v>NEUTRAL</v>
      </c>
      <c r="H476" s="17" t="str">
        <f t="shared" si="29"/>
        <v>CONFIRMED BEARISH</v>
      </c>
    </row>
    <row r="477" spans="1:8" ht="13.5" x14ac:dyDescent="0.25">
      <c r="A477" s="3">
        <f>TITRES_STAT!B480</f>
        <v>42699</v>
      </c>
      <c r="B477" s="17">
        <f>TITRES_STAT!C480</f>
        <v>4.08</v>
      </c>
      <c r="C477" s="17">
        <f>TITRES_STAT!D480</f>
        <v>4.08</v>
      </c>
      <c r="D477" s="17">
        <f>TITRES_STAT!E480</f>
        <v>480</v>
      </c>
      <c r="E477" s="2">
        <f t="shared" si="28"/>
        <v>357826</v>
      </c>
      <c r="F477" s="17" t="str">
        <f t="shared" si="31"/>
        <v>BEARISH</v>
      </c>
      <c r="G477" s="17" t="str">
        <f t="shared" si="30"/>
        <v>NEUTRAL</v>
      </c>
      <c r="H477" s="17" t="str">
        <f t="shared" si="29"/>
        <v>CONFIRMED BEARISH</v>
      </c>
    </row>
    <row r="478" spans="1:8" ht="13.5" x14ac:dyDescent="0.25">
      <c r="A478" s="3">
        <f>TITRES_STAT!B481</f>
        <v>42702</v>
      </c>
      <c r="B478" s="17">
        <f>TITRES_STAT!C481</f>
        <v>4.08</v>
      </c>
      <c r="C478" s="17">
        <f>TITRES_STAT!D481</f>
        <v>4.08</v>
      </c>
      <c r="D478" s="17">
        <f>TITRES_STAT!E481</f>
        <v>53</v>
      </c>
      <c r="E478" s="2">
        <f t="shared" si="28"/>
        <v>357826</v>
      </c>
      <c r="F478" s="17" t="str">
        <f t="shared" si="31"/>
        <v>BEARISH</v>
      </c>
      <c r="G478" s="17" t="str">
        <f t="shared" si="30"/>
        <v>NEUTRAL</v>
      </c>
      <c r="H478" s="17" t="str">
        <f t="shared" si="29"/>
        <v>CONFIRMED BEARISH</v>
      </c>
    </row>
    <row r="479" spans="1:8" ht="13.5" x14ac:dyDescent="0.25">
      <c r="A479" s="3">
        <f>TITRES_STAT!B482</f>
        <v>42703</v>
      </c>
      <c r="B479" s="17">
        <f>TITRES_STAT!C482</f>
        <v>4.2</v>
      </c>
      <c r="C479" s="17">
        <f>TITRES_STAT!D482</f>
        <v>4.2</v>
      </c>
      <c r="D479" s="17">
        <f>TITRES_STAT!E482</f>
        <v>1096</v>
      </c>
      <c r="E479" s="2">
        <f t="shared" si="28"/>
        <v>358922</v>
      </c>
      <c r="F479" s="17" t="str">
        <f t="shared" si="31"/>
        <v>BULLISH</v>
      </c>
      <c r="G479" s="17" t="str">
        <f t="shared" si="30"/>
        <v>NEUTRAL</v>
      </c>
      <c r="H479" s="17" t="str">
        <f t="shared" si="29"/>
        <v>NEUTRAL</v>
      </c>
    </row>
    <row r="480" spans="1:8" ht="13.5" x14ac:dyDescent="0.25">
      <c r="A480" s="3">
        <f>TITRES_STAT!B483</f>
        <v>42704</v>
      </c>
      <c r="B480" s="17">
        <f>TITRES_STAT!C483</f>
        <v>4.1100000000000003</v>
      </c>
      <c r="C480" s="17">
        <f>TITRES_STAT!D483</f>
        <v>4.1100000000000003</v>
      </c>
      <c r="D480" s="17">
        <f>TITRES_STAT!E483</f>
        <v>1315</v>
      </c>
      <c r="E480" s="2">
        <f t="shared" si="28"/>
        <v>357607</v>
      </c>
      <c r="F480" s="17" t="str">
        <f t="shared" si="31"/>
        <v>BEARISH</v>
      </c>
      <c r="G480" s="17" t="str">
        <f t="shared" si="30"/>
        <v>NEUTRAL</v>
      </c>
      <c r="H480" s="17" t="str">
        <f t="shared" si="29"/>
        <v>BEARISH DIVERGENCE</v>
      </c>
    </row>
    <row r="481" spans="1:8" ht="13.5" x14ac:dyDescent="0.25">
      <c r="A481" s="3">
        <f>TITRES_STAT!B484</f>
        <v>42705</v>
      </c>
      <c r="B481" s="17">
        <f>TITRES_STAT!C484</f>
        <v>4.0599999999999996</v>
      </c>
      <c r="C481" s="17">
        <f>TITRES_STAT!D484</f>
        <v>4.0599999999999996</v>
      </c>
      <c r="D481" s="17">
        <f>TITRES_STAT!E484</f>
        <v>1841</v>
      </c>
      <c r="E481" s="2">
        <f t="shared" si="28"/>
        <v>355766</v>
      </c>
      <c r="F481" s="17" t="str">
        <f t="shared" si="31"/>
        <v>BEARISH</v>
      </c>
      <c r="G481" s="17" t="str">
        <f t="shared" si="30"/>
        <v>NEUTRAL</v>
      </c>
      <c r="H481" s="17" t="str">
        <f t="shared" si="29"/>
        <v>CONFIRMED BEARISH</v>
      </c>
    </row>
    <row r="482" spans="1:8" ht="13.5" x14ac:dyDescent="0.25">
      <c r="A482" s="3">
        <f>TITRES_STAT!B485</f>
        <v>42706</v>
      </c>
      <c r="B482" s="17">
        <f>TITRES_STAT!C485</f>
        <v>4.0599999999999996</v>
      </c>
      <c r="C482" s="17">
        <f>TITRES_STAT!D485</f>
        <v>4.0599999999999996</v>
      </c>
      <c r="D482" s="17">
        <f>TITRES_STAT!E485</f>
        <v>1827</v>
      </c>
      <c r="E482" s="2">
        <f t="shared" si="28"/>
        <v>355766</v>
      </c>
      <c r="F482" s="17" t="str">
        <f t="shared" si="31"/>
        <v>BEARISH</v>
      </c>
      <c r="G482" s="17" t="str">
        <f t="shared" si="30"/>
        <v>NEUTRAL</v>
      </c>
      <c r="H482" s="17" t="str">
        <f t="shared" si="29"/>
        <v>CONFIRMED BEARISH</v>
      </c>
    </row>
    <row r="483" spans="1:8" ht="13.5" x14ac:dyDescent="0.25">
      <c r="A483" s="3">
        <f>TITRES_STAT!B486</f>
        <v>42709</v>
      </c>
      <c r="B483" s="17">
        <f>TITRES_STAT!C486</f>
        <v>3.95</v>
      </c>
      <c r="C483" s="17">
        <f>TITRES_STAT!D486</f>
        <v>3.95</v>
      </c>
      <c r="D483" s="17">
        <f>TITRES_STAT!E486</f>
        <v>1589</v>
      </c>
      <c r="E483" s="2">
        <f t="shared" si="28"/>
        <v>354177</v>
      </c>
      <c r="F483" s="17" t="str">
        <f t="shared" si="31"/>
        <v>BEARISH</v>
      </c>
      <c r="G483" s="17" t="str">
        <f t="shared" si="30"/>
        <v>NEUTRAL</v>
      </c>
      <c r="H483" s="17" t="str">
        <f t="shared" si="29"/>
        <v>CONFIRMED BEARISH</v>
      </c>
    </row>
    <row r="484" spans="1:8" ht="13.5" x14ac:dyDescent="0.25">
      <c r="A484" s="3">
        <f>TITRES_STAT!B487</f>
        <v>42710</v>
      </c>
      <c r="B484" s="17">
        <f>TITRES_STAT!C487</f>
        <v>4</v>
      </c>
      <c r="C484" s="17">
        <f>TITRES_STAT!D487</f>
        <v>4</v>
      </c>
      <c r="D484" s="17">
        <f>TITRES_STAT!E487</f>
        <v>1140</v>
      </c>
      <c r="E484" s="2">
        <f t="shared" si="28"/>
        <v>355317</v>
      </c>
      <c r="F484" s="17" t="str">
        <f t="shared" si="31"/>
        <v>BEARISH</v>
      </c>
      <c r="G484" s="17" t="str">
        <f t="shared" si="30"/>
        <v>NEUTRAL</v>
      </c>
      <c r="H484" s="17" t="str">
        <f t="shared" si="29"/>
        <v>CONFIRMED BEARISH</v>
      </c>
    </row>
    <row r="485" spans="1:8" ht="13.5" x14ac:dyDescent="0.25">
      <c r="A485" s="3">
        <f>TITRES_STAT!B488</f>
        <v>42711</v>
      </c>
      <c r="B485" s="17">
        <f>TITRES_STAT!C488</f>
        <v>4</v>
      </c>
      <c r="C485" s="17">
        <f>TITRES_STAT!D488</f>
        <v>4</v>
      </c>
      <c r="D485" s="17">
        <f>TITRES_STAT!E488</f>
        <v>725</v>
      </c>
      <c r="E485" s="2">
        <f t="shared" si="28"/>
        <v>355317</v>
      </c>
      <c r="F485" s="17" t="str">
        <f t="shared" si="31"/>
        <v>BEARISH</v>
      </c>
      <c r="G485" s="17" t="str">
        <f t="shared" si="30"/>
        <v>NEUTRAL</v>
      </c>
      <c r="H485" s="17" t="str">
        <f t="shared" si="29"/>
        <v>CONFIRMED BEARISH</v>
      </c>
    </row>
    <row r="486" spans="1:8" ht="13.5" x14ac:dyDescent="0.25">
      <c r="A486" s="3">
        <f>TITRES_STAT!B489</f>
        <v>42712</v>
      </c>
      <c r="B486" s="17">
        <f>TITRES_STAT!C489</f>
        <v>3.94</v>
      </c>
      <c r="C486" s="17">
        <f>TITRES_STAT!D489</f>
        <v>3.94</v>
      </c>
      <c r="D486" s="17">
        <f>TITRES_STAT!E489</f>
        <v>5225</v>
      </c>
      <c r="E486" s="2">
        <f t="shared" si="28"/>
        <v>350092</v>
      </c>
      <c r="F486" s="17" t="str">
        <f t="shared" si="31"/>
        <v>BEARISH</v>
      </c>
      <c r="G486" s="17" t="str">
        <f t="shared" si="30"/>
        <v>NEUTRAL</v>
      </c>
      <c r="H486" s="17" t="str">
        <f t="shared" si="29"/>
        <v>CONFIRMED BEARISH</v>
      </c>
    </row>
    <row r="487" spans="1:8" ht="13.5" x14ac:dyDescent="0.25">
      <c r="A487" s="3">
        <f>TITRES_STAT!B490</f>
        <v>42713</v>
      </c>
      <c r="B487" s="17">
        <f>TITRES_STAT!C490</f>
        <v>3.99</v>
      </c>
      <c r="C487" s="17">
        <f>TITRES_STAT!D490</f>
        <v>3.99</v>
      </c>
      <c r="D487" s="17">
        <f>TITRES_STAT!E490</f>
        <v>298</v>
      </c>
      <c r="E487" s="2">
        <f t="shared" si="28"/>
        <v>350390</v>
      </c>
      <c r="F487" s="17" t="str">
        <f t="shared" si="31"/>
        <v>BEARISH</v>
      </c>
      <c r="G487" s="17" t="str">
        <f t="shared" si="30"/>
        <v>NEUTRAL</v>
      </c>
      <c r="H487" s="17" t="str">
        <f t="shared" si="29"/>
        <v>CONFIRMED BEARISH</v>
      </c>
    </row>
    <row r="488" spans="1:8" ht="13.5" x14ac:dyDescent="0.25">
      <c r="A488" s="3">
        <f>TITRES_STAT!B491</f>
        <v>42717</v>
      </c>
      <c r="B488" s="17">
        <f>TITRES_STAT!C491</f>
        <v>4</v>
      </c>
      <c r="C488" s="17">
        <f>TITRES_STAT!D491</f>
        <v>4</v>
      </c>
      <c r="D488" s="17">
        <f>TITRES_STAT!E491</f>
        <v>250</v>
      </c>
      <c r="E488" s="2">
        <f t="shared" si="28"/>
        <v>350640</v>
      </c>
      <c r="F488" s="17" t="str">
        <f t="shared" si="31"/>
        <v>BEARISH</v>
      </c>
      <c r="G488" s="17" t="str">
        <f t="shared" si="30"/>
        <v>NEUTRAL</v>
      </c>
      <c r="H488" s="17" t="str">
        <f t="shared" si="29"/>
        <v>BEARISH DIVERGENCE</v>
      </c>
    </row>
    <row r="489" spans="1:8" ht="13.5" x14ac:dyDescent="0.25">
      <c r="A489" s="3">
        <f>TITRES_STAT!B492</f>
        <v>42718</v>
      </c>
      <c r="B489" s="17">
        <f>TITRES_STAT!C492</f>
        <v>3.9</v>
      </c>
      <c r="C489" s="17">
        <f>TITRES_STAT!D492</f>
        <v>3.9</v>
      </c>
      <c r="D489" s="17">
        <f>TITRES_STAT!E492</f>
        <v>9368</v>
      </c>
      <c r="E489" s="2">
        <f t="shared" si="28"/>
        <v>341272</v>
      </c>
      <c r="F489" s="17" t="str">
        <f t="shared" si="31"/>
        <v>BEARISH</v>
      </c>
      <c r="G489" s="17" t="str">
        <f t="shared" si="30"/>
        <v>WEAK</v>
      </c>
      <c r="H489" s="17" t="str">
        <f t="shared" si="29"/>
        <v>CONFIRMED BEARISH</v>
      </c>
    </row>
    <row r="490" spans="1:8" ht="13.5" x14ac:dyDescent="0.25">
      <c r="A490" s="3">
        <f>TITRES_STAT!B493</f>
        <v>42719</v>
      </c>
      <c r="B490" s="17">
        <f>TITRES_STAT!C493</f>
        <v>3.81</v>
      </c>
      <c r="C490" s="17">
        <f>TITRES_STAT!D493</f>
        <v>3.81</v>
      </c>
      <c r="D490" s="17">
        <f>TITRES_STAT!E493</f>
        <v>4922</v>
      </c>
      <c r="E490" s="2">
        <f t="shared" si="28"/>
        <v>336350</v>
      </c>
      <c r="F490" s="17" t="str">
        <f t="shared" si="31"/>
        <v>BEARISH</v>
      </c>
      <c r="G490" s="17" t="str">
        <f t="shared" si="30"/>
        <v>WEAK</v>
      </c>
      <c r="H490" s="17" t="str">
        <f t="shared" si="29"/>
        <v>CONFIRMED BEARISH</v>
      </c>
    </row>
    <row r="491" spans="1:8" ht="13.5" x14ac:dyDescent="0.25">
      <c r="A491" s="3">
        <f>TITRES_STAT!B494</f>
        <v>42720</v>
      </c>
      <c r="B491" s="17">
        <f>TITRES_STAT!C494</f>
        <v>3.8</v>
      </c>
      <c r="C491" s="17">
        <f>TITRES_STAT!D494</f>
        <v>3.8</v>
      </c>
      <c r="D491" s="17">
        <f>TITRES_STAT!E494</f>
        <v>2977</v>
      </c>
      <c r="E491" s="2">
        <f t="shared" si="28"/>
        <v>333373</v>
      </c>
      <c r="F491" s="17" t="str">
        <f t="shared" si="31"/>
        <v>BEARISH</v>
      </c>
      <c r="G491" s="17" t="str">
        <f t="shared" si="30"/>
        <v>WEAK</v>
      </c>
      <c r="H491" s="17" t="str">
        <f t="shared" si="29"/>
        <v>CONFIRMED BEARISH</v>
      </c>
    </row>
    <row r="492" spans="1:8" ht="13.5" x14ac:dyDescent="0.25">
      <c r="A492" s="3">
        <f>TITRES_STAT!B495</f>
        <v>42723</v>
      </c>
      <c r="B492" s="17">
        <f>TITRES_STAT!C495</f>
        <v>3.8</v>
      </c>
      <c r="C492" s="17">
        <f>TITRES_STAT!D495</f>
        <v>3.8</v>
      </c>
      <c r="D492" s="17">
        <f>TITRES_STAT!E495</f>
        <v>5170</v>
      </c>
      <c r="E492" s="2">
        <f t="shared" si="28"/>
        <v>333373</v>
      </c>
      <c r="F492" s="17" t="str">
        <f t="shared" si="31"/>
        <v>BEARISH</v>
      </c>
      <c r="G492" s="17" t="str">
        <f t="shared" si="30"/>
        <v>WEAK</v>
      </c>
      <c r="H492" s="17" t="str">
        <f t="shared" si="29"/>
        <v>CONFIRMED BEARISH</v>
      </c>
    </row>
    <row r="493" spans="1:8" ht="13.5" x14ac:dyDescent="0.25">
      <c r="A493" s="3">
        <f>TITRES_STAT!B496</f>
        <v>42724</v>
      </c>
      <c r="B493" s="17">
        <f>TITRES_STAT!C496</f>
        <v>3.8</v>
      </c>
      <c r="C493" s="17">
        <f>TITRES_STAT!D496</f>
        <v>3.8</v>
      </c>
      <c r="D493" s="17">
        <f>TITRES_STAT!E496</f>
        <v>1527</v>
      </c>
      <c r="E493" s="2">
        <f t="shared" si="28"/>
        <v>333373</v>
      </c>
      <c r="F493" s="17" t="str">
        <f t="shared" si="31"/>
        <v>BEARISH</v>
      </c>
      <c r="G493" s="17" t="str">
        <f t="shared" si="30"/>
        <v>WEAK</v>
      </c>
      <c r="H493" s="17" t="str">
        <f t="shared" si="29"/>
        <v>CONFIRMED BEARISH</v>
      </c>
    </row>
    <row r="494" spans="1:8" ht="13.5" x14ac:dyDescent="0.25">
      <c r="A494" s="3">
        <f>TITRES_STAT!B497</f>
        <v>42725</v>
      </c>
      <c r="B494" s="17">
        <f>TITRES_STAT!C497</f>
        <v>3.8</v>
      </c>
      <c r="C494" s="17">
        <f>TITRES_STAT!D497</f>
        <v>3.8</v>
      </c>
      <c r="D494" s="17">
        <f>TITRES_STAT!E497</f>
        <v>1850</v>
      </c>
      <c r="E494" s="2">
        <f t="shared" si="28"/>
        <v>333373</v>
      </c>
      <c r="F494" s="17" t="str">
        <f t="shared" si="31"/>
        <v>BEARISH</v>
      </c>
      <c r="G494" s="17" t="str">
        <f t="shared" si="30"/>
        <v>WEAK</v>
      </c>
      <c r="H494" s="17" t="str">
        <f t="shared" si="29"/>
        <v>CONFIRMED BEARISH</v>
      </c>
    </row>
    <row r="495" spans="1:8" ht="13.5" x14ac:dyDescent="0.25">
      <c r="A495" s="3">
        <f>TITRES_STAT!B498</f>
        <v>42726</v>
      </c>
      <c r="B495" s="17">
        <f>TITRES_STAT!C498</f>
        <v>3.8</v>
      </c>
      <c r="C495" s="17">
        <f>TITRES_STAT!D498</f>
        <v>3.8</v>
      </c>
      <c r="D495" s="17">
        <f>TITRES_STAT!E498</f>
        <v>8032</v>
      </c>
      <c r="E495" s="2">
        <f t="shared" si="28"/>
        <v>333373</v>
      </c>
      <c r="F495" s="17" t="str">
        <f t="shared" si="31"/>
        <v>BEARISH</v>
      </c>
      <c r="G495" s="17" t="str">
        <f t="shared" si="30"/>
        <v>NEUTRAL</v>
      </c>
      <c r="H495" s="17" t="str">
        <f t="shared" si="29"/>
        <v>CONFIRMED BEARISH</v>
      </c>
    </row>
    <row r="496" spans="1:8" ht="13.5" x14ac:dyDescent="0.25">
      <c r="A496" s="3">
        <f>TITRES_STAT!B499</f>
        <v>42727</v>
      </c>
      <c r="B496" s="17">
        <f>TITRES_STAT!C499</f>
        <v>3.8</v>
      </c>
      <c r="C496" s="17">
        <f>TITRES_STAT!D499</f>
        <v>3.8</v>
      </c>
      <c r="D496" s="17">
        <f>TITRES_STAT!E499</f>
        <v>4278</v>
      </c>
      <c r="E496" s="2">
        <f t="shared" si="28"/>
        <v>333373</v>
      </c>
      <c r="F496" s="17" t="str">
        <f t="shared" si="31"/>
        <v>NEUTRAL</v>
      </c>
      <c r="G496" s="17" t="str">
        <f t="shared" si="30"/>
        <v>NEUTRAL</v>
      </c>
      <c r="H496" s="17" t="str">
        <f t="shared" si="29"/>
        <v>NEUTRAL</v>
      </c>
    </row>
    <row r="497" spans="1:8" ht="13.5" x14ac:dyDescent="0.25">
      <c r="A497" s="3">
        <f>TITRES_STAT!B500</f>
        <v>42730</v>
      </c>
      <c r="B497" s="17">
        <f>TITRES_STAT!C500</f>
        <v>3.8</v>
      </c>
      <c r="C497" s="17">
        <f>TITRES_STAT!D500</f>
        <v>3.8</v>
      </c>
      <c r="D497" s="17">
        <f>TITRES_STAT!E500</f>
        <v>10450</v>
      </c>
      <c r="E497" s="2">
        <f t="shared" si="28"/>
        <v>333373</v>
      </c>
      <c r="F497" s="17" t="str">
        <f t="shared" si="31"/>
        <v>NEUTRAL</v>
      </c>
      <c r="G497" s="17" t="str">
        <f t="shared" si="30"/>
        <v>NEUTRAL</v>
      </c>
      <c r="H497" s="17" t="str">
        <f t="shared" si="29"/>
        <v>NEUTRAL</v>
      </c>
    </row>
    <row r="498" spans="1:8" ht="13.5" x14ac:dyDescent="0.25">
      <c r="A498" s="3">
        <f>TITRES_STAT!B501</f>
        <v>42731</v>
      </c>
      <c r="B498" s="17">
        <f>TITRES_STAT!C501</f>
        <v>3.8</v>
      </c>
      <c r="C498" s="17">
        <f>TITRES_STAT!D501</f>
        <v>3.8</v>
      </c>
      <c r="D498" s="17">
        <f>TITRES_STAT!E501</f>
        <v>3300</v>
      </c>
      <c r="E498" s="2">
        <f t="shared" si="28"/>
        <v>333373</v>
      </c>
      <c r="F498" s="17" t="str">
        <f t="shared" si="31"/>
        <v>NEUTRAL</v>
      </c>
      <c r="G498" s="17" t="str">
        <f t="shared" si="30"/>
        <v>NEUTRAL</v>
      </c>
      <c r="H498" s="17" t="str">
        <f t="shared" si="29"/>
        <v>NEUTRAL</v>
      </c>
    </row>
    <row r="499" spans="1:8" ht="13.5" x14ac:dyDescent="0.25">
      <c r="A499" s="3">
        <f>TITRES_STAT!B502</f>
        <v>42732</v>
      </c>
      <c r="B499" s="17">
        <f>TITRES_STAT!C502</f>
        <v>3.91</v>
      </c>
      <c r="C499" s="17">
        <f>TITRES_STAT!D502</f>
        <v>3.91</v>
      </c>
      <c r="D499" s="17">
        <f>TITRES_STAT!E502</f>
        <v>1554</v>
      </c>
      <c r="E499" s="2">
        <f t="shared" si="28"/>
        <v>334927</v>
      </c>
      <c r="F499" s="17" t="str">
        <f t="shared" si="31"/>
        <v>BULLISH</v>
      </c>
      <c r="G499" s="17" t="str">
        <f t="shared" si="30"/>
        <v>NEUTRAL</v>
      </c>
      <c r="H499" s="17" t="str">
        <f t="shared" si="29"/>
        <v>CONFIRMED BULLISH</v>
      </c>
    </row>
    <row r="500" spans="1:8" ht="13.5" x14ac:dyDescent="0.25">
      <c r="A500" s="3">
        <f>TITRES_STAT!B503</f>
        <v>42733</v>
      </c>
      <c r="B500" s="17">
        <f>TITRES_STAT!C503</f>
        <v>3.92</v>
      </c>
      <c r="C500" s="17">
        <f>TITRES_STAT!D503</f>
        <v>3.92</v>
      </c>
      <c r="D500" s="17">
        <f>TITRES_STAT!E503</f>
        <v>3329</v>
      </c>
      <c r="E500" s="2">
        <f t="shared" si="28"/>
        <v>338256</v>
      </c>
      <c r="F500" s="17" t="str">
        <f t="shared" si="31"/>
        <v>BULLISH</v>
      </c>
      <c r="G500" s="17" t="str">
        <f t="shared" si="30"/>
        <v>NEUTRAL</v>
      </c>
      <c r="H500" s="17" t="str">
        <f t="shared" si="29"/>
        <v>CONFIRMED BULLISH</v>
      </c>
    </row>
    <row r="501" spans="1:8" ht="13.5" x14ac:dyDescent="0.25">
      <c r="A501" s="3">
        <f>TITRES_STAT!B504</f>
        <v>42734</v>
      </c>
      <c r="B501" s="17">
        <f>TITRES_STAT!C504</f>
        <v>3.9</v>
      </c>
      <c r="C501" s="17">
        <f>TITRES_STAT!D504</f>
        <v>3.9</v>
      </c>
      <c r="D501" s="17">
        <f>TITRES_STAT!E504</f>
        <v>400</v>
      </c>
      <c r="E501" s="2">
        <f t="shared" si="28"/>
        <v>337856</v>
      </c>
      <c r="F501" s="17" t="str">
        <f t="shared" si="31"/>
        <v>BULLISH</v>
      </c>
      <c r="G501" s="17" t="str">
        <f t="shared" si="30"/>
        <v>NEUTRAL</v>
      </c>
      <c r="H501" s="17" t="str">
        <f t="shared" si="29"/>
        <v>CONFIRMED BULLISH</v>
      </c>
    </row>
    <row r="502" spans="1:8" ht="13.5" x14ac:dyDescent="0.25">
      <c r="A502" s="3">
        <f>TITRES_STAT!B505</f>
        <v>42737</v>
      </c>
      <c r="B502" s="17">
        <f>TITRES_STAT!C505</f>
        <v>3.92</v>
      </c>
      <c r="C502" s="17">
        <f>TITRES_STAT!D505</f>
        <v>3.92</v>
      </c>
      <c r="D502" s="17">
        <f>TITRES_STAT!E505</f>
        <v>10</v>
      </c>
      <c r="E502" s="2">
        <f t="shared" si="28"/>
        <v>337866</v>
      </c>
      <c r="F502" s="17" t="str">
        <f t="shared" si="31"/>
        <v>BULLISH</v>
      </c>
      <c r="G502" s="17" t="str">
        <f t="shared" si="30"/>
        <v>NEUTRAL</v>
      </c>
      <c r="H502" s="17" t="str">
        <f t="shared" si="29"/>
        <v>CONFIRMED BULLISH</v>
      </c>
    </row>
    <row r="503" spans="1:8" ht="13.5" x14ac:dyDescent="0.25">
      <c r="A503" s="3">
        <f>TITRES_STAT!B506</f>
        <v>42738</v>
      </c>
      <c r="B503" s="17">
        <f>TITRES_STAT!C506</f>
        <v>3.8</v>
      </c>
      <c r="C503" s="17">
        <f>TITRES_STAT!D506</f>
        <v>3.8</v>
      </c>
      <c r="D503" s="17">
        <f>TITRES_STAT!E506</f>
        <v>10499</v>
      </c>
      <c r="E503" s="2">
        <f t="shared" si="28"/>
        <v>327367</v>
      </c>
      <c r="F503" s="17" t="str">
        <f t="shared" si="31"/>
        <v>BEARISH</v>
      </c>
      <c r="G503" s="17" t="str">
        <f t="shared" si="30"/>
        <v>NEUTRAL</v>
      </c>
      <c r="H503" s="17" t="str">
        <f t="shared" si="29"/>
        <v>NEUTRAL</v>
      </c>
    </row>
    <row r="504" spans="1:8" ht="13.5" x14ac:dyDescent="0.25">
      <c r="A504" s="3">
        <f>TITRES_STAT!B507</f>
        <v>42739</v>
      </c>
      <c r="B504" s="17">
        <f>TITRES_STAT!C507</f>
        <v>3.78</v>
      </c>
      <c r="C504" s="17">
        <f>TITRES_STAT!D507</f>
        <v>3.78</v>
      </c>
      <c r="D504" s="17">
        <f>TITRES_STAT!E507</f>
        <v>1004</v>
      </c>
      <c r="E504" s="2">
        <f t="shared" si="28"/>
        <v>326363</v>
      </c>
      <c r="F504" s="17" t="str">
        <f t="shared" si="31"/>
        <v>BEARISH</v>
      </c>
      <c r="G504" s="17" t="str">
        <f t="shared" si="30"/>
        <v>WEAK</v>
      </c>
      <c r="H504" s="17" t="str">
        <f t="shared" si="29"/>
        <v>CONFIRMED BEARISH</v>
      </c>
    </row>
    <row r="505" spans="1:8" ht="13.5" x14ac:dyDescent="0.25">
      <c r="A505" s="3">
        <f>TITRES_STAT!B508</f>
        <v>42740</v>
      </c>
      <c r="B505" s="17">
        <f>TITRES_STAT!C508</f>
        <v>3.75</v>
      </c>
      <c r="C505" s="17">
        <f>TITRES_STAT!D508</f>
        <v>3.75</v>
      </c>
      <c r="D505" s="17">
        <f>TITRES_STAT!E508</f>
        <v>1860</v>
      </c>
      <c r="E505" s="2">
        <f t="shared" si="28"/>
        <v>324503</v>
      </c>
      <c r="F505" s="17" t="str">
        <f t="shared" si="31"/>
        <v>BEARISH</v>
      </c>
      <c r="G505" s="17" t="str">
        <f t="shared" si="30"/>
        <v>WEAK</v>
      </c>
      <c r="H505" s="17" t="str">
        <f t="shared" si="29"/>
        <v>CONFIRMED BEARISH</v>
      </c>
    </row>
    <row r="506" spans="1:8" ht="13.5" x14ac:dyDescent="0.25">
      <c r="A506" s="3">
        <f>TITRES_STAT!B509</f>
        <v>42741</v>
      </c>
      <c r="B506" s="17">
        <f>TITRES_STAT!C509</f>
        <v>3.71</v>
      </c>
      <c r="C506" s="17">
        <f>TITRES_STAT!D509</f>
        <v>3.71</v>
      </c>
      <c r="D506" s="17">
        <f>TITRES_STAT!E509</f>
        <v>2971</v>
      </c>
      <c r="E506" s="2">
        <f t="shared" si="28"/>
        <v>321532</v>
      </c>
      <c r="F506" s="17" t="str">
        <f t="shared" si="31"/>
        <v>BEARISH</v>
      </c>
      <c r="G506" s="17" t="str">
        <f t="shared" si="30"/>
        <v>WEAK</v>
      </c>
      <c r="H506" s="17" t="str">
        <f t="shared" si="29"/>
        <v>CONFIRMED BEARISH</v>
      </c>
    </row>
    <row r="507" spans="1:8" ht="13.5" x14ac:dyDescent="0.25">
      <c r="A507" s="3">
        <f>TITRES_STAT!B510</f>
        <v>42744</v>
      </c>
      <c r="B507" s="17">
        <f>TITRES_STAT!C510</f>
        <v>3.75</v>
      </c>
      <c r="C507" s="17">
        <f>TITRES_STAT!D510</f>
        <v>3.75</v>
      </c>
      <c r="D507" s="17">
        <f>TITRES_STAT!E510</f>
        <v>1218</v>
      </c>
      <c r="E507" s="2">
        <f t="shared" si="28"/>
        <v>322750</v>
      </c>
      <c r="F507" s="17" t="str">
        <f t="shared" si="31"/>
        <v>BEARISH</v>
      </c>
      <c r="G507" s="17" t="str">
        <f t="shared" si="30"/>
        <v>WEAK</v>
      </c>
      <c r="H507" s="17" t="str">
        <f t="shared" si="29"/>
        <v>CONFIRMED BEARISH</v>
      </c>
    </row>
    <row r="508" spans="1:8" ht="13.5" x14ac:dyDescent="0.25">
      <c r="A508" s="3">
        <f>TITRES_STAT!B511</f>
        <v>42745</v>
      </c>
      <c r="B508" s="17">
        <f>TITRES_STAT!C511</f>
        <v>3.83</v>
      </c>
      <c r="C508" s="17">
        <f>TITRES_STAT!D511</f>
        <v>3.83</v>
      </c>
      <c r="D508" s="17">
        <f>TITRES_STAT!E511</f>
        <v>3162</v>
      </c>
      <c r="E508" s="2">
        <f t="shared" si="28"/>
        <v>325912</v>
      </c>
      <c r="F508" s="17" t="str">
        <f t="shared" si="31"/>
        <v>BEARISH</v>
      </c>
      <c r="G508" s="17" t="str">
        <f t="shared" si="30"/>
        <v>NEUTRAL</v>
      </c>
      <c r="H508" s="17" t="str">
        <f t="shared" si="29"/>
        <v>BEARISH DIVERGENCE</v>
      </c>
    </row>
    <row r="509" spans="1:8" ht="13.5" x14ac:dyDescent="0.25">
      <c r="A509" s="3">
        <f>TITRES_STAT!B512</f>
        <v>42746</v>
      </c>
      <c r="B509" s="17">
        <f>TITRES_STAT!C512</f>
        <v>3.83</v>
      </c>
      <c r="C509" s="17">
        <f>TITRES_STAT!D512</f>
        <v>3.83</v>
      </c>
      <c r="D509" s="17">
        <f>TITRES_STAT!E512</f>
        <v>2564</v>
      </c>
      <c r="E509" s="2">
        <f t="shared" si="28"/>
        <v>325912</v>
      </c>
      <c r="F509" s="17" t="str">
        <f t="shared" si="31"/>
        <v>BEARISH</v>
      </c>
      <c r="G509" s="17" t="str">
        <f t="shared" si="30"/>
        <v>NEUTRAL</v>
      </c>
      <c r="H509" s="17" t="str">
        <f t="shared" si="29"/>
        <v>BEARISH DIVERGENCE</v>
      </c>
    </row>
    <row r="510" spans="1:8" ht="13.5" x14ac:dyDescent="0.25">
      <c r="A510" s="3">
        <f>TITRES_STAT!B513</f>
        <v>42747</v>
      </c>
      <c r="B510" s="17">
        <f>TITRES_STAT!C513</f>
        <v>3.83</v>
      </c>
      <c r="C510" s="17">
        <f>TITRES_STAT!D513</f>
        <v>3.83</v>
      </c>
      <c r="D510" s="17">
        <f>TITRES_STAT!E513</f>
        <v>4301</v>
      </c>
      <c r="E510" s="2">
        <f t="shared" si="28"/>
        <v>325912</v>
      </c>
      <c r="F510" s="17" t="str">
        <f t="shared" si="31"/>
        <v>BULLISH</v>
      </c>
      <c r="G510" s="17" t="str">
        <f t="shared" si="30"/>
        <v>NEUTRAL</v>
      </c>
      <c r="H510" s="17" t="str">
        <f t="shared" si="29"/>
        <v>CONFIRMED BULLISH</v>
      </c>
    </row>
    <row r="511" spans="1:8" ht="13.5" x14ac:dyDescent="0.25">
      <c r="A511" s="3">
        <f>TITRES_STAT!B514</f>
        <v>42748</v>
      </c>
      <c r="B511" s="17">
        <f>TITRES_STAT!C514</f>
        <v>3.83</v>
      </c>
      <c r="C511" s="17">
        <f>TITRES_STAT!D514</f>
        <v>3.83</v>
      </c>
      <c r="D511" s="17">
        <f>TITRES_STAT!E514</f>
        <v>771</v>
      </c>
      <c r="E511" s="2">
        <f t="shared" si="28"/>
        <v>325912</v>
      </c>
      <c r="F511" s="17" t="str">
        <f t="shared" si="31"/>
        <v>BULLISH</v>
      </c>
      <c r="G511" s="17" t="str">
        <f t="shared" si="30"/>
        <v>NEUTRAL</v>
      </c>
      <c r="H511" s="17" t="str">
        <f t="shared" si="29"/>
        <v>CONFIRMED BULLISH</v>
      </c>
    </row>
    <row r="512" spans="1:8" ht="13.5" x14ac:dyDescent="0.25">
      <c r="A512" s="3">
        <f>TITRES_STAT!B515</f>
        <v>42751</v>
      </c>
      <c r="B512" s="17">
        <f>TITRES_STAT!C515</f>
        <v>3.94</v>
      </c>
      <c r="C512" s="17">
        <f>TITRES_STAT!D515</f>
        <v>3.94</v>
      </c>
      <c r="D512" s="17">
        <f>TITRES_STAT!E515</f>
        <v>50</v>
      </c>
      <c r="E512" s="2">
        <f t="shared" si="28"/>
        <v>325962</v>
      </c>
      <c r="F512" s="17" t="str">
        <f t="shared" si="31"/>
        <v>BULLISH</v>
      </c>
      <c r="G512" s="17" t="str">
        <f t="shared" si="30"/>
        <v>NEUTRAL</v>
      </c>
      <c r="H512" s="17" t="str">
        <f t="shared" si="29"/>
        <v>CONFIRMED BULLISH</v>
      </c>
    </row>
    <row r="513" spans="1:8" ht="13.5" x14ac:dyDescent="0.25">
      <c r="A513" s="3">
        <f>TITRES_STAT!B516</f>
        <v>42752</v>
      </c>
      <c r="B513" s="17">
        <f>TITRES_STAT!C516</f>
        <v>4.05</v>
      </c>
      <c r="C513" s="17">
        <f>TITRES_STAT!D516</f>
        <v>4.05</v>
      </c>
      <c r="D513" s="17">
        <f>TITRES_STAT!E516</f>
        <v>4267</v>
      </c>
      <c r="E513" s="2">
        <f t="shared" si="28"/>
        <v>330229</v>
      </c>
      <c r="F513" s="17" t="str">
        <f t="shared" si="31"/>
        <v>BULLISH</v>
      </c>
      <c r="G513" s="17" t="str">
        <f t="shared" si="30"/>
        <v>NEUTRAL</v>
      </c>
      <c r="H513" s="17" t="str">
        <f t="shared" si="29"/>
        <v>CONFIRMED BULLISH</v>
      </c>
    </row>
    <row r="514" spans="1:8" ht="13.5" x14ac:dyDescent="0.25">
      <c r="A514" s="3">
        <f>TITRES_STAT!B517</f>
        <v>42753</v>
      </c>
      <c r="B514" s="17">
        <f>TITRES_STAT!C517</f>
        <v>4.04</v>
      </c>
      <c r="C514" s="17">
        <f>TITRES_STAT!D517</f>
        <v>4.04</v>
      </c>
      <c r="D514" s="17">
        <f>TITRES_STAT!E517</f>
        <v>25189</v>
      </c>
      <c r="E514" s="2">
        <f t="shared" si="28"/>
        <v>305040</v>
      </c>
      <c r="F514" s="17" t="str">
        <f t="shared" si="31"/>
        <v>BEARISH</v>
      </c>
      <c r="G514" s="17" t="str">
        <f t="shared" si="30"/>
        <v>WEAK</v>
      </c>
      <c r="H514" s="17" t="str">
        <f t="shared" si="29"/>
        <v>BEARISH DIVERGENCE</v>
      </c>
    </row>
    <row r="515" spans="1:8" ht="13.5" x14ac:dyDescent="0.25">
      <c r="A515" s="3">
        <f>TITRES_STAT!B518</f>
        <v>42754</v>
      </c>
      <c r="B515" s="17">
        <f>TITRES_STAT!C518</f>
        <v>3.92</v>
      </c>
      <c r="C515" s="17">
        <f>TITRES_STAT!D518</f>
        <v>3.92</v>
      </c>
      <c r="D515" s="17">
        <f>TITRES_STAT!E518</f>
        <v>3020</v>
      </c>
      <c r="E515" s="2">
        <f t="shared" si="28"/>
        <v>302020</v>
      </c>
      <c r="F515" s="17" t="str">
        <f t="shared" si="31"/>
        <v>BEARISH</v>
      </c>
      <c r="G515" s="17" t="str">
        <f t="shared" si="30"/>
        <v>WEAK</v>
      </c>
      <c r="H515" s="17" t="str">
        <f t="shared" si="29"/>
        <v>BEARISH DIVERGENCE</v>
      </c>
    </row>
    <row r="516" spans="1:8" ht="13.5" x14ac:dyDescent="0.25">
      <c r="A516" s="3">
        <f>TITRES_STAT!B519</f>
        <v>42755</v>
      </c>
      <c r="B516" s="17">
        <f>TITRES_STAT!C519</f>
        <v>3.92</v>
      </c>
      <c r="C516" s="17">
        <f>TITRES_STAT!D519</f>
        <v>3.92</v>
      </c>
      <c r="D516" s="17">
        <f>TITRES_STAT!E519</f>
        <v>711</v>
      </c>
      <c r="E516" s="2">
        <f t="shared" ref="E516:E579" si="32">IF(B516&gt;B515, E515+D516, IF(B516&lt;B515, E515-D516, E515))</f>
        <v>302020</v>
      </c>
      <c r="F516" s="17" t="str">
        <f t="shared" si="31"/>
        <v>BEARISH</v>
      </c>
      <c r="G516" s="17" t="str">
        <f t="shared" si="30"/>
        <v>WEAK</v>
      </c>
      <c r="H516" s="17" t="str">
        <f t="shared" si="29"/>
        <v>BEARISH DIVERGENCE</v>
      </c>
    </row>
    <row r="517" spans="1:8" ht="13.5" x14ac:dyDescent="0.25">
      <c r="A517" s="3">
        <f>TITRES_STAT!B520</f>
        <v>42758</v>
      </c>
      <c r="B517" s="17">
        <f>TITRES_STAT!C520</f>
        <v>3.9</v>
      </c>
      <c r="C517" s="17">
        <f>TITRES_STAT!D520</f>
        <v>3.9</v>
      </c>
      <c r="D517" s="17">
        <f>TITRES_STAT!E520</f>
        <v>1213</v>
      </c>
      <c r="E517" s="2">
        <f t="shared" si="32"/>
        <v>300807</v>
      </c>
      <c r="F517" s="17" t="str">
        <f t="shared" si="31"/>
        <v>BEARISH</v>
      </c>
      <c r="G517" s="17" t="str">
        <f t="shared" si="30"/>
        <v>WEAK</v>
      </c>
      <c r="H517" s="17" t="str">
        <f t="shared" si="29"/>
        <v>CONFIRMED BEARISH</v>
      </c>
    </row>
    <row r="518" spans="1:8" ht="13.5" x14ac:dyDescent="0.25">
      <c r="A518" s="3">
        <f>TITRES_STAT!B521</f>
        <v>42759</v>
      </c>
      <c r="B518" s="17">
        <f>TITRES_STAT!C521</f>
        <v>3.91</v>
      </c>
      <c r="C518" s="17">
        <f>TITRES_STAT!D521</f>
        <v>3.91</v>
      </c>
      <c r="D518" s="17">
        <f>TITRES_STAT!E521</f>
        <v>4495</v>
      </c>
      <c r="E518" s="2">
        <f t="shared" si="32"/>
        <v>305302</v>
      </c>
      <c r="F518" s="17" t="str">
        <f t="shared" si="31"/>
        <v>BEARISH</v>
      </c>
      <c r="G518" s="17" t="str">
        <f t="shared" si="30"/>
        <v>WEAK</v>
      </c>
      <c r="H518" s="17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BEARISH</v>
      </c>
    </row>
    <row r="519" spans="1:8" ht="13.5" x14ac:dyDescent="0.25">
      <c r="A519" s="3">
        <f>TITRES_STAT!B522</f>
        <v>42760</v>
      </c>
      <c r="B519" s="17">
        <f>TITRES_STAT!C522</f>
        <v>3.9</v>
      </c>
      <c r="C519" s="17">
        <f>TITRES_STAT!D522</f>
        <v>3.9</v>
      </c>
      <c r="D519" s="17">
        <f>TITRES_STAT!E522</f>
        <v>100</v>
      </c>
      <c r="E519" s="2">
        <f t="shared" si="32"/>
        <v>305202</v>
      </c>
      <c r="F519" s="17" t="str">
        <f t="shared" si="31"/>
        <v>BULLISH</v>
      </c>
      <c r="G519" s="17" t="str">
        <f t="shared" ref="G519:G582" si="34">IF((E519-E514)/E514 &gt; 0.02, "STRONG",
 IF((E519-E514)/E514 &lt; -0.02, "WEAK", "NEUTRAL"))</f>
        <v>NEUTRAL</v>
      </c>
      <c r="H519" s="17" t="str">
        <f t="shared" si="33"/>
        <v>BULLISH DIVERGENCE</v>
      </c>
    </row>
    <row r="520" spans="1:8" ht="13.5" x14ac:dyDescent="0.25">
      <c r="A520" s="3">
        <f>TITRES_STAT!B523</f>
        <v>42761</v>
      </c>
      <c r="B520" s="17">
        <f>TITRES_STAT!C523</f>
        <v>3.92</v>
      </c>
      <c r="C520" s="17">
        <f>TITRES_STAT!D523</f>
        <v>3.92</v>
      </c>
      <c r="D520" s="17">
        <f>TITRES_STAT!E523</f>
        <v>123</v>
      </c>
      <c r="E520" s="2">
        <f t="shared" si="32"/>
        <v>305325</v>
      </c>
      <c r="F520" s="17" t="str">
        <f t="shared" ref="F520:F583" si="35">IF(E520&gt;E515,"BULLISH",IF(E520&lt;E515,"BEARISH","NEUTRAL"))</f>
        <v>BULLISH</v>
      </c>
      <c r="G520" s="17" t="str">
        <f t="shared" si="34"/>
        <v>NEUTRAL</v>
      </c>
      <c r="H520" s="17" t="str">
        <f t="shared" si="33"/>
        <v>NEUTRAL</v>
      </c>
    </row>
    <row r="521" spans="1:8" ht="13.5" x14ac:dyDescent="0.25">
      <c r="A521" s="3">
        <f>TITRES_STAT!B524</f>
        <v>42762</v>
      </c>
      <c r="B521" s="17">
        <f>TITRES_STAT!C524</f>
        <v>3.9</v>
      </c>
      <c r="C521" s="17">
        <f>TITRES_STAT!D524</f>
        <v>3.9</v>
      </c>
      <c r="D521" s="17">
        <f>TITRES_STAT!E524</f>
        <v>1960</v>
      </c>
      <c r="E521" s="2">
        <f t="shared" si="32"/>
        <v>303365</v>
      </c>
      <c r="F521" s="17" t="str">
        <f t="shared" si="35"/>
        <v>BULLISH</v>
      </c>
      <c r="G521" s="17" t="str">
        <f t="shared" si="34"/>
        <v>NEUTRAL</v>
      </c>
      <c r="H521" s="17" t="str">
        <f t="shared" si="33"/>
        <v>BULLISH DIVERGENCE</v>
      </c>
    </row>
    <row r="522" spans="1:8" ht="13.5" x14ac:dyDescent="0.25">
      <c r="A522" s="3">
        <f>TITRES_STAT!B525</f>
        <v>42765</v>
      </c>
      <c r="B522" s="17">
        <f>TITRES_STAT!C525</f>
        <v>3.9</v>
      </c>
      <c r="C522" s="17">
        <f>TITRES_STAT!D525</f>
        <v>3.9</v>
      </c>
      <c r="D522" s="17">
        <f>TITRES_STAT!E525</f>
        <v>0</v>
      </c>
      <c r="E522" s="2">
        <f t="shared" si="32"/>
        <v>303365</v>
      </c>
      <c r="F522" s="17" t="str">
        <f t="shared" si="35"/>
        <v>BULLISH</v>
      </c>
      <c r="G522" s="17" t="str">
        <f t="shared" si="34"/>
        <v>NEUTRAL</v>
      </c>
      <c r="H522" s="17" t="str">
        <f t="shared" si="33"/>
        <v>NEUTRAL</v>
      </c>
    </row>
    <row r="523" spans="1:8" ht="13.5" x14ac:dyDescent="0.25">
      <c r="A523" s="3">
        <f>TITRES_STAT!B526</f>
        <v>42766</v>
      </c>
      <c r="B523" s="17">
        <f>TITRES_STAT!C526</f>
        <v>3.8</v>
      </c>
      <c r="C523" s="17">
        <f>TITRES_STAT!D526</f>
        <v>3.8</v>
      </c>
      <c r="D523" s="17">
        <f>TITRES_STAT!E526</f>
        <v>2638</v>
      </c>
      <c r="E523" s="2">
        <f t="shared" si="32"/>
        <v>300727</v>
      </c>
      <c r="F523" s="17" t="str">
        <f t="shared" si="35"/>
        <v>BEARISH</v>
      </c>
      <c r="G523" s="17" t="str">
        <f t="shared" si="34"/>
        <v>NEUTRAL</v>
      </c>
      <c r="H523" s="17" t="str">
        <f t="shared" si="33"/>
        <v>CONFIRMED BEARISH</v>
      </c>
    </row>
    <row r="524" spans="1:8" ht="13.5" x14ac:dyDescent="0.25">
      <c r="A524" s="3">
        <f>TITRES_STAT!B527</f>
        <v>42767</v>
      </c>
      <c r="B524" s="17">
        <f>TITRES_STAT!C527</f>
        <v>3.74</v>
      </c>
      <c r="C524" s="17">
        <f>TITRES_STAT!D527</f>
        <v>3.74</v>
      </c>
      <c r="D524" s="17">
        <f>TITRES_STAT!E527</f>
        <v>1656</v>
      </c>
      <c r="E524" s="2">
        <f t="shared" si="32"/>
        <v>299071</v>
      </c>
      <c r="F524" s="17" t="str">
        <f t="shared" si="35"/>
        <v>BEARISH</v>
      </c>
      <c r="G524" s="17" t="str">
        <f t="shared" si="34"/>
        <v>WEAK</v>
      </c>
      <c r="H524" s="17" t="str">
        <f t="shared" si="33"/>
        <v>CONFIRMED BEARISH</v>
      </c>
    </row>
    <row r="525" spans="1:8" ht="13.5" x14ac:dyDescent="0.25">
      <c r="A525" s="3">
        <f>TITRES_STAT!B528</f>
        <v>42768</v>
      </c>
      <c r="B525" s="17">
        <f>TITRES_STAT!C528</f>
        <v>3.8</v>
      </c>
      <c r="C525" s="17">
        <f>TITRES_STAT!D528</f>
        <v>3.8</v>
      </c>
      <c r="D525" s="17">
        <f>TITRES_STAT!E528</f>
        <v>2564</v>
      </c>
      <c r="E525" s="2">
        <f t="shared" si="32"/>
        <v>301635</v>
      </c>
      <c r="F525" s="17" t="str">
        <f t="shared" si="35"/>
        <v>BEARISH</v>
      </c>
      <c r="G525" s="17" t="str">
        <f t="shared" si="34"/>
        <v>NEUTRAL</v>
      </c>
      <c r="H525" s="17" t="str">
        <f t="shared" si="33"/>
        <v>CONFIRMED BEARISH</v>
      </c>
    </row>
    <row r="526" spans="1:8" ht="13.5" x14ac:dyDescent="0.25">
      <c r="A526" s="3">
        <f>TITRES_STAT!B529</f>
        <v>42769</v>
      </c>
      <c r="B526" s="17">
        <f>TITRES_STAT!C529</f>
        <v>3.85</v>
      </c>
      <c r="C526" s="17">
        <f>TITRES_STAT!D529</f>
        <v>3.85</v>
      </c>
      <c r="D526" s="17">
        <f>TITRES_STAT!E529</f>
        <v>94</v>
      </c>
      <c r="E526" s="2">
        <f t="shared" si="32"/>
        <v>301729</v>
      </c>
      <c r="F526" s="17" t="str">
        <f t="shared" si="35"/>
        <v>BEARISH</v>
      </c>
      <c r="G526" s="17" t="str">
        <f t="shared" si="34"/>
        <v>NEUTRAL</v>
      </c>
      <c r="H526" s="17" t="str">
        <f t="shared" si="33"/>
        <v>CONFIRMED BEARISH</v>
      </c>
    </row>
    <row r="527" spans="1:8" ht="13.5" x14ac:dyDescent="0.25">
      <c r="A527" s="3">
        <f>TITRES_STAT!B530</f>
        <v>42772</v>
      </c>
      <c r="B527" s="17">
        <f>TITRES_STAT!C530</f>
        <v>3.85</v>
      </c>
      <c r="C527" s="17">
        <f>TITRES_STAT!D530</f>
        <v>3.85</v>
      </c>
      <c r="D527" s="17">
        <f>TITRES_STAT!E530</f>
        <v>0</v>
      </c>
      <c r="E527" s="2">
        <f t="shared" si="32"/>
        <v>301729</v>
      </c>
      <c r="F527" s="17" t="str">
        <f t="shared" si="35"/>
        <v>BEARISH</v>
      </c>
      <c r="G527" s="17" t="str">
        <f t="shared" si="34"/>
        <v>NEUTRAL</v>
      </c>
      <c r="H527" s="17" t="str">
        <f t="shared" si="33"/>
        <v>CONFIRMED BEARISH</v>
      </c>
    </row>
    <row r="528" spans="1:8" ht="13.5" x14ac:dyDescent="0.25">
      <c r="A528" s="3">
        <f>TITRES_STAT!B531</f>
        <v>42773</v>
      </c>
      <c r="B528" s="17">
        <f>TITRES_STAT!C531</f>
        <v>3.74</v>
      </c>
      <c r="C528" s="17">
        <f>TITRES_STAT!D531</f>
        <v>3.74</v>
      </c>
      <c r="D528" s="17">
        <f>TITRES_STAT!E531</f>
        <v>3505</v>
      </c>
      <c r="E528" s="2">
        <f t="shared" si="32"/>
        <v>298224</v>
      </c>
      <c r="F528" s="17" t="str">
        <f t="shared" si="35"/>
        <v>BEARISH</v>
      </c>
      <c r="G528" s="17" t="str">
        <f t="shared" si="34"/>
        <v>NEUTRAL</v>
      </c>
      <c r="H528" s="17" t="str">
        <f t="shared" si="33"/>
        <v>CONFIRMED BEARISH</v>
      </c>
    </row>
    <row r="529" spans="1:8" ht="13.5" x14ac:dyDescent="0.25">
      <c r="A529" s="3">
        <f>TITRES_STAT!B532</f>
        <v>42774</v>
      </c>
      <c r="B529" s="17">
        <f>TITRES_STAT!C532</f>
        <v>3.8</v>
      </c>
      <c r="C529" s="17">
        <f>TITRES_STAT!D532</f>
        <v>3.8</v>
      </c>
      <c r="D529" s="17">
        <f>TITRES_STAT!E532</f>
        <v>611</v>
      </c>
      <c r="E529" s="2">
        <f t="shared" si="32"/>
        <v>298835</v>
      </c>
      <c r="F529" s="17" t="str">
        <f t="shared" si="35"/>
        <v>BEARISH</v>
      </c>
      <c r="G529" s="17" t="str">
        <f t="shared" si="34"/>
        <v>NEUTRAL</v>
      </c>
      <c r="H529" s="17" t="str">
        <f t="shared" si="33"/>
        <v>BEARISH DIVERGENCE</v>
      </c>
    </row>
    <row r="530" spans="1:8" ht="13.5" x14ac:dyDescent="0.25">
      <c r="A530" s="3">
        <f>TITRES_STAT!B533</f>
        <v>42775</v>
      </c>
      <c r="B530" s="17">
        <f>TITRES_STAT!C533</f>
        <v>3.75</v>
      </c>
      <c r="C530" s="17">
        <f>TITRES_STAT!D533</f>
        <v>3.75</v>
      </c>
      <c r="D530" s="17">
        <f>TITRES_STAT!E533</f>
        <v>501</v>
      </c>
      <c r="E530" s="2">
        <f t="shared" si="32"/>
        <v>298334</v>
      </c>
      <c r="F530" s="17" t="str">
        <f t="shared" si="35"/>
        <v>BEARISH</v>
      </c>
      <c r="G530" s="17" t="str">
        <f t="shared" si="34"/>
        <v>NEUTRAL</v>
      </c>
      <c r="H530" s="17" t="str">
        <f t="shared" si="33"/>
        <v>CONFIRMED BEARISH</v>
      </c>
    </row>
    <row r="531" spans="1:8" ht="13.5" x14ac:dyDescent="0.25">
      <c r="A531" s="3">
        <f>TITRES_STAT!B534</f>
        <v>42776</v>
      </c>
      <c r="B531" s="17">
        <f>TITRES_STAT!C534</f>
        <v>3.8</v>
      </c>
      <c r="C531" s="17">
        <f>TITRES_STAT!D534</f>
        <v>3.8</v>
      </c>
      <c r="D531" s="17">
        <f>TITRES_STAT!E534</f>
        <v>1</v>
      </c>
      <c r="E531" s="2">
        <f t="shared" si="32"/>
        <v>298335</v>
      </c>
      <c r="F531" s="17" t="str">
        <f t="shared" si="35"/>
        <v>BEARISH</v>
      </c>
      <c r="G531" s="17" t="str">
        <f t="shared" si="34"/>
        <v>NEUTRAL</v>
      </c>
      <c r="H531" s="17" t="str">
        <f t="shared" si="33"/>
        <v>CONFIRMED BEARISH</v>
      </c>
    </row>
    <row r="532" spans="1:8" ht="13.5" x14ac:dyDescent="0.25">
      <c r="A532" s="3">
        <f>TITRES_STAT!B535</f>
        <v>42779</v>
      </c>
      <c r="B532" s="17">
        <f>TITRES_STAT!C535</f>
        <v>3.7</v>
      </c>
      <c r="C532" s="17">
        <f>TITRES_STAT!D535</f>
        <v>3.7</v>
      </c>
      <c r="D532" s="17">
        <f>TITRES_STAT!E535</f>
        <v>3267</v>
      </c>
      <c r="E532" s="2">
        <f t="shared" si="32"/>
        <v>295068</v>
      </c>
      <c r="F532" s="17" t="str">
        <f t="shared" si="35"/>
        <v>BEARISH</v>
      </c>
      <c r="G532" s="17" t="str">
        <f t="shared" si="34"/>
        <v>WEAK</v>
      </c>
      <c r="H532" s="17" t="str">
        <f t="shared" si="33"/>
        <v>CONFIRMED BEARISH</v>
      </c>
    </row>
    <row r="533" spans="1:8" ht="13.5" x14ac:dyDescent="0.25">
      <c r="A533" s="3">
        <f>TITRES_STAT!B536</f>
        <v>42780</v>
      </c>
      <c r="B533" s="17">
        <f>TITRES_STAT!C536</f>
        <v>3.78</v>
      </c>
      <c r="C533" s="17">
        <f>TITRES_STAT!D536</f>
        <v>3.78</v>
      </c>
      <c r="D533" s="17">
        <f>TITRES_STAT!E536</f>
        <v>2125</v>
      </c>
      <c r="E533" s="2">
        <f t="shared" si="32"/>
        <v>297193</v>
      </c>
      <c r="F533" s="17" t="str">
        <f t="shared" si="35"/>
        <v>BEARISH</v>
      </c>
      <c r="G533" s="17" t="str">
        <f t="shared" si="34"/>
        <v>NEUTRAL</v>
      </c>
      <c r="H533" s="17" t="str">
        <f t="shared" si="33"/>
        <v>BEARISH DIVERGENCE</v>
      </c>
    </row>
    <row r="534" spans="1:8" ht="13.5" x14ac:dyDescent="0.25">
      <c r="A534" s="3">
        <f>TITRES_STAT!B537</f>
        <v>42781</v>
      </c>
      <c r="B534" s="17">
        <f>TITRES_STAT!C537</f>
        <v>3.73</v>
      </c>
      <c r="C534" s="17">
        <f>TITRES_STAT!D537</f>
        <v>3.73</v>
      </c>
      <c r="D534" s="17">
        <f>TITRES_STAT!E537</f>
        <v>21</v>
      </c>
      <c r="E534" s="2">
        <f t="shared" si="32"/>
        <v>297172</v>
      </c>
      <c r="F534" s="17" t="str">
        <f t="shared" si="35"/>
        <v>BEARISH</v>
      </c>
      <c r="G534" s="17" t="str">
        <f t="shared" si="34"/>
        <v>NEUTRAL</v>
      </c>
      <c r="H534" s="17" t="str">
        <f t="shared" si="33"/>
        <v>CONFIRMED BEARISH</v>
      </c>
    </row>
    <row r="535" spans="1:8" ht="13.5" x14ac:dyDescent="0.25">
      <c r="A535" s="3">
        <f>TITRES_STAT!B538</f>
        <v>42782</v>
      </c>
      <c r="B535" s="17">
        <f>TITRES_STAT!C538</f>
        <v>3.7</v>
      </c>
      <c r="C535" s="17">
        <f>TITRES_STAT!D538</f>
        <v>3.7</v>
      </c>
      <c r="D535" s="17">
        <f>TITRES_STAT!E538</f>
        <v>1555</v>
      </c>
      <c r="E535" s="2">
        <f t="shared" si="32"/>
        <v>295617</v>
      </c>
      <c r="F535" s="17" t="str">
        <f t="shared" si="35"/>
        <v>BEARISH</v>
      </c>
      <c r="G535" s="17" t="str">
        <f t="shared" si="34"/>
        <v>NEUTRAL</v>
      </c>
      <c r="H535" s="17" t="str">
        <f t="shared" si="33"/>
        <v>CONFIRMED BEARISH</v>
      </c>
    </row>
    <row r="536" spans="1:8" ht="13.5" x14ac:dyDescent="0.25">
      <c r="A536" s="3">
        <f>TITRES_STAT!B539</f>
        <v>42783</v>
      </c>
      <c r="B536" s="17">
        <f>TITRES_STAT!C539</f>
        <v>3.7</v>
      </c>
      <c r="C536" s="17">
        <f>TITRES_STAT!D539</f>
        <v>3.7</v>
      </c>
      <c r="D536" s="17">
        <f>TITRES_STAT!E539</f>
        <v>2909</v>
      </c>
      <c r="E536" s="2">
        <f t="shared" si="32"/>
        <v>295617</v>
      </c>
      <c r="F536" s="17" t="str">
        <f t="shared" si="35"/>
        <v>BEARISH</v>
      </c>
      <c r="G536" s="17" t="str">
        <f t="shared" si="34"/>
        <v>NEUTRAL</v>
      </c>
      <c r="H536" s="17" t="str">
        <f t="shared" si="33"/>
        <v>CONFIRMED BEARISH</v>
      </c>
    </row>
    <row r="537" spans="1:8" ht="13.5" x14ac:dyDescent="0.25">
      <c r="A537" s="3">
        <f>TITRES_STAT!B540</f>
        <v>42786</v>
      </c>
      <c r="B537" s="17">
        <f>TITRES_STAT!C540</f>
        <v>3.7</v>
      </c>
      <c r="C537" s="17">
        <f>TITRES_STAT!D540</f>
        <v>3.7</v>
      </c>
      <c r="D537" s="17">
        <f>TITRES_STAT!E540</f>
        <v>6726</v>
      </c>
      <c r="E537" s="2">
        <f t="shared" si="32"/>
        <v>295617</v>
      </c>
      <c r="F537" s="17" t="str">
        <f t="shared" si="35"/>
        <v>BULLISH</v>
      </c>
      <c r="G537" s="17" t="str">
        <f t="shared" si="34"/>
        <v>NEUTRAL</v>
      </c>
      <c r="H537" s="17" t="str">
        <f t="shared" si="33"/>
        <v>NEUTRAL</v>
      </c>
    </row>
    <row r="538" spans="1:8" ht="13.5" x14ac:dyDescent="0.25">
      <c r="A538" s="3">
        <f>TITRES_STAT!B541</f>
        <v>42787</v>
      </c>
      <c r="B538" s="17">
        <f>TITRES_STAT!C541</f>
        <v>3.69</v>
      </c>
      <c r="C538" s="17">
        <f>TITRES_STAT!D541</f>
        <v>3.69</v>
      </c>
      <c r="D538" s="17">
        <f>TITRES_STAT!E541</f>
        <v>1670</v>
      </c>
      <c r="E538" s="2">
        <f t="shared" si="32"/>
        <v>293947</v>
      </c>
      <c r="F538" s="17" t="str">
        <f t="shared" si="35"/>
        <v>BEARISH</v>
      </c>
      <c r="G538" s="17" t="str">
        <f t="shared" si="34"/>
        <v>NEUTRAL</v>
      </c>
      <c r="H538" s="17" t="str">
        <f t="shared" si="33"/>
        <v>CONFIRMED BEARISH</v>
      </c>
    </row>
    <row r="539" spans="1:8" ht="13.5" x14ac:dyDescent="0.25">
      <c r="A539" s="3">
        <f>TITRES_STAT!B542</f>
        <v>42788</v>
      </c>
      <c r="B539" s="17">
        <f>TITRES_STAT!C542</f>
        <v>3.69</v>
      </c>
      <c r="C539" s="17">
        <f>TITRES_STAT!D542</f>
        <v>3.69</v>
      </c>
      <c r="D539" s="17">
        <f>TITRES_STAT!E542</f>
        <v>1356</v>
      </c>
      <c r="E539" s="2">
        <f t="shared" si="32"/>
        <v>293947</v>
      </c>
      <c r="F539" s="17" t="str">
        <f t="shared" si="35"/>
        <v>BEARISH</v>
      </c>
      <c r="G539" s="17" t="str">
        <f t="shared" si="34"/>
        <v>NEUTRAL</v>
      </c>
      <c r="H539" s="17" t="str">
        <f t="shared" si="33"/>
        <v>CONFIRMED BEARISH</v>
      </c>
    </row>
    <row r="540" spans="1:8" ht="13.5" x14ac:dyDescent="0.25">
      <c r="A540" s="3">
        <f>TITRES_STAT!B543</f>
        <v>42789</v>
      </c>
      <c r="B540" s="17">
        <f>TITRES_STAT!C543</f>
        <v>3.69</v>
      </c>
      <c r="C540" s="17">
        <f>TITRES_STAT!D543</f>
        <v>3.69</v>
      </c>
      <c r="D540" s="17">
        <f>TITRES_STAT!E543</f>
        <v>2506</v>
      </c>
      <c r="E540" s="2">
        <f t="shared" si="32"/>
        <v>293947</v>
      </c>
      <c r="F540" s="17" t="str">
        <f t="shared" si="35"/>
        <v>BEARISH</v>
      </c>
      <c r="G540" s="17" t="str">
        <f t="shared" si="34"/>
        <v>NEUTRAL</v>
      </c>
      <c r="H540" s="17" t="str">
        <f t="shared" si="33"/>
        <v>CONFIRMED BEARISH</v>
      </c>
    </row>
    <row r="541" spans="1:8" ht="13.5" x14ac:dyDescent="0.25">
      <c r="A541" s="3">
        <f>TITRES_STAT!B544</f>
        <v>42790</v>
      </c>
      <c r="B541" s="17">
        <f>TITRES_STAT!C544</f>
        <v>3.69</v>
      </c>
      <c r="C541" s="17">
        <f>TITRES_STAT!D544</f>
        <v>3.69</v>
      </c>
      <c r="D541" s="17">
        <f>TITRES_STAT!E544</f>
        <v>9007</v>
      </c>
      <c r="E541" s="2">
        <f t="shared" si="32"/>
        <v>293947</v>
      </c>
      <c r="F541" s="17" t="str">
        <f t="shared" si="35"/>
        <v>BEARISH</v>
      </c>
      <c r="G541" s="17" t="str">
        <f t="shared" si="34"/>
        <v>NEUTRAL</v>
      </c>
      <c r="H541" s="17" t="str">
        <f t="shared" si="33"/>
        <v>CONFIRMED BEARISH</v>
      </c>
    </row>
    <row r="542" spans="1:8" ht="13.5" x14ac:dyDescent="0.25">
      <c r="A542" s="3">
        <f>TITRES_STAT!B545</f>
        <v>42793</v>
      </c>
      <c r="B542" s="17">
        <f>TITRES_STAT!C545</f>
        <v>3.91</v>
      </c>
      <c r="C542" s="17">
        <f>TITRES_STAT!D545</f>
        <v>3.91</v>
      </c>
      <c r="D542" s="17">
        <f>TITRES_STAT!E545</f>
        <v>11134</v>
      </c>
      <c r="E542" s="2">
        <f t="shared" si="32"/>
        <v>305081</v>
      </c>
      <c r="F542" s="17" t="str">
        <f t="shared" si="35"/>
        <v>BULLISH</v>
      </c>
      <c r="G542" s="17" t="str">
        <f t="shared" si="34"/>
        <v>STRONG</v>
      </c>
      <c r="H542" s="17" t="str">
        <f t="shared" si="33"/>
        <v>CONFIRMED BULLISH</v>
      </c>
    </row>
    <row r="543" spans="1:8" ht="13.5" x14ac:dyDescent="0.25">
      <c r="A543" s="3">
        <f>TITRES_STAT!B546</f>
        <v>42794</v>
      </c>
      <c r="B543" s="17">
        <f>TITRES_STAT!C546</f>
        <v>4.08</v>
      </c>
      <c r="C543" s="17">
        <f>TITRES_STAT!D546</f>
        <v>4.08</v>
      </c>
      <c r="D543" s="17">
        <f>TITRES_STAT!E546</f>
        <v>0</v>
      </c>
      <c r="E543" s="2">
        <f t="shared" si="32"/>
        <v>305081</v>
      </c>
      <c r="F543" s="17" t="str">
        <f t="shared" si="35"/>
        <v>BULLISH</v>
      </c>
      <c r="G543" s="17" t="str">
        <f t="shared" si="34"/>
        <v>STRONG</v>
      </c>
      <c r="H543" s="17" t="str">
        <f t="shared" si="33"/>
        <v>CONFIRMED BULLISH</v>
      </c>
    </row>
    <row r="544" spans="1:8" ht="13.5" x14ac:dyDescent="0.25">
      <c r="A544" s="3">
        <f>TITRES_STAT!B547</f>
        <v>42795</v>
      </c>
      <c r="B544" s="17">
        <f>TITRES_STAT!C547</f>
        <v>4.09</v>
      </c>
      <c r="C544" s="17">
        <f>TITRES_STAT!D547</f>
        <v>4.09</v>
      </c>
      <c r="D544" s="17">
        <f>TITRES_STAT!E547</f>
        <v>35532</v>
      </c>
      <c r="E544" s="2">
        <f t="shared" si="32"/>
        <v>340613</v>
      </c>
      <c r="F544" s="17" t="str">
        <f t="shared" si="35"/>
        <v>BULLISH</v>
      </c>
      <c r="G544" s="17" t="str">
        <f t="shared" si="34"/>
        <v>STRONG</v>
      </c>
      <c r="H544" s="17" t="str">
        <f t="shared" si="33"/>
        <v>CONFIRMED BULLISH</v>
      </c>
    </row>
    <row r="545" spans="1:8" ht="13.5" x14ac:dyDescent="0.25">
      <c r="A545" s="3">
        <f>TITRES_STAT!B548</f>
        <v>42796</v>
      </c>
      <c r="B545" s="17">
        <f>TITRES_STAT!C548</f>
        <v>3.9</v>
      </c>
      <c r="C545" s="17">
        <f>TITRES_STAT!D548</f>
        <v>3.9</v>
      </c>
      <c r="D545" s="17">
        <f>TITRES_STAT!E548</f>
        <v>3163</v>
      </c>
      <c r="E545" s="2">
        <f t="shared" si="32"/>
        <v>337450</v>
      </c>
      <c r="F545" s="17" t="str">
        <f t="shared" si="35"/>
        <v>BULLISH</v>
      </c>
      <c r="G545" s="17" t="str">
        <f t="shared" si="34"/>
        <v>STRONG</v>
      </c>
      <c r="H545" s="17" t="str">
        <f t="shared" si="33"/>
        <v>CONFIRMED BULLISH</v>
      </c>
    </row>
    <row r="546" spans="1:8" ht="13.5" x14ac:dyDescent="0.25">
      <c r="A546" s="3">
        <f>TITRES_STAT!B549</f>
        <v>42797</v>
      </c>
      <c r="B546" s="17">
        <f>TITRES_STAT!C549</f>
        <v>3.74</v>
      </c>
      <c r="C546" s="17">
        <f>TITRES_STAT!D549</f>
        <v>3.74</v>
      </c>
      <c r="D546" s="17">
        <f>TITRES_STAT!E549</f>
        <v>2637</v>
      </c>
      <c r="E546" s="2">
        <f t="shared" si="32"/>
        <v>334813</v>
      </c>
      <c r="F546" s="17" t="str">
        <f t="shared" si="35"/>
        <v>BULLISH</v>
      </c>
      <c r="G546" s="17" t="str">
        <f t="shared" si="34"/>
        <v>STRONG</v>
      </c>
      <c r="H546" s="17" t="str">
        <f t="shared" si="33"/>
        <v>CONFIRMED BULLISH</v>
      </c>
    </row>
    <row r="547" spans="1:8" ht="13.5" x14ac:dyDescent="0.25">
      <c r="A547" s="3">
        <f>TITRES_STAT!B550</f>
        <v>42800</v>
      </c>
      <c r="B547" s="17">
        <f>TITRES_STAT!C550</f>
        <v>3.79</v>
      </c>
      <c r="C547" s="17">
        <f>TITRES_STAT!D550</f>
        <v>3.79</v>
      </c>
      <c r="D547" s="17">
        <f>TITRES_STAT!E550</f>
        <v>4567</v>
      </c>
      <c r="E547" s="2">
        <f t="shared" si="32"/>
        <v>339380</v>
      </c>
      <c r="F547" s="17" t="str">
        <f t="shared" si="35"/>
        <v>BULLISH</v>
      </c>
      <c r="G547" s="17" t="str">
        <f t="shared" si="34"/>
        <v>STRONG</v>
      </c>
      <c r="H547" s="17" t="str">
        <f t="shared" si="33"/>
        <v>BULLISH DIVERGENCE</v>
      </c>
    </row>
    <row r="548" spans="1:8" ht="13.5" x14ac:dyDescent="0.25">
      <c r="A548" s="3">
        <f>TITRES_STAT!B551</f>
        <v>42801</v>
      </c>
      <c r="B548" s="17">
        <f>TITRES_STAT!C551</f>
        <v>3.88</v>
      </c>
      <c r="C548" s="17">
        <f>TITRES_STAT!D551</f>
        <v>3.88</v>
      </c>
      <c r="D548" s="17">
        <f>TITRES_STAT!E551</f>
        <v>1300</v>
      </c>
      <c r="E548" s="2">
        <f t="shared" si="32"/>
        <v>340680</v>
      </c>
      <c r="F548" s="17" t="str">
        <f t="shared" si="35"/>
        <v>BULLISH</v>
      </c>
      <c r="G548" s="17" t="str">
        <f t="shared" si="34"/>
        <v>STRONG</v>
      </c>
      <c r="H548" s="17" t="str">
        <f t="shared" si="33"/>
        <v>BULLISH DIVERGENCE</v>
      </c>
    </row>
    <row r="549" spans="1:8" ht="13.5" x14ac:dyDescent="0.25">
      <c r="A549" s="3">
        <f>TITRES_STAT!B552</f>
        <v>42802</v>
      </c>
      <c r="B549" s="17">
        <f>TITRES_STAT!C552</f>
        <v>3.96</v>
      </c>
      <c r="C549" s="17">
        <f>TITRES_STAT!D552</f>
        <v>3.96</v>
      </c>
      <c r="D549" s="17">
        <f>TITRES_STAT!E552</f>
        <v>594</v>
      </c>
      <c r="E549" s="2">
        <f t="shared" si="32"/>
        <v>341274</v>
      </c>
      <c r="F549" s="17" t="str">
        <f t="shared" si="35"/>
        <v>BULLISH</v>
      </c>
      <c r="G549" s="17" t="str">
        <f t="shared" si="34"/>
        <v>NEUTRAL</v>
      </c>
      <c r="H549" s="17" t="str">
        <f t="shared" si="33"/>
        <v>BULLISH DIVERGENCE</v>
      </c>
    </row>
    <row r="550" spans="1:8" ht="13.5" x14ac:dyDescent="0.25">
      <c r="A550" s="3">
        <f>TITRES_STAT!B553</f>
        <v>42803</v>
      </c>
      <c r="B550" s="17">
        <f>TITRES_STAT!C553</f>
        <v>3.85</v>
      </c>
      <c r="C550" s="17">
        <f>TITRES_STAT!D553</f>
        <v>3.85</v>
      </c>
      <c r="D550" s="17">
        <f>TITRES_STAT!E553</f>
        <v>1887</v>
      </c>
      <c r="E550" s="2">
        <f t="shared" si="32"/>
        <v>339387</v>
      </c>
      <c r="F550" s="17" t="str">
        <f t="shared" si="35"/>
        <v>BULLISH</v>
      </c>
      <c r="G550" s="17" t="str">
        <f t="shared" si="34"/>
        <v>NEUTRAL</v>
      </c>
      <c r="H550" s="17" t="str">
        <f t="shared" si="33"/>
        <v>BULLISH DIVERGENCE</v>
      </c>
    </row>
    <row r="551" spans="1:8" ht="13.5" x14ac:dyDescent="0.25">
      <c r="A551" s="3">
        <f>TITRES_STAT!B554</f>
        <v>42804</v>
      </c>
      <c r="B551" s="17">
        <f>TITRES_STAT!C554</f>
        <v>3.9</v>
      </c>
      <c r="C551" s="17">
        <f>TITRES_STAT!D554</f>
        <v>3.9</v>
      </c>
      <c r="D551" s="17">
        <f>TITRES_STAT!E554</f>
        <v>1621</v>
      </c>
      <c r="E551" s="2">
        <f t="shared" si="32"/>
        <v>341008</v>
      </c>
      <c r="F551" s="17" t="str">
        <f t="shared" si="35"/>
        <v>BULLISH</v>
      </c>
      <c r="G551" s="17" t="str">
        <f t="shared" si="34"/>
        <v>NEUTRAL</v>
      </c>
      <c r="H551" s="17" t="str">
        <f t="shared" si="33"/>
        <v>CONFIRMED BULLISH</v>
      </c>
    </row>
    <row r="552" spans="1:8" ht="13.5" x14ac:dyDescent="0.25">
      <c r="A552" s="3">
        <f>TITRES_STAT!B555</f>
        <v>42807</v>
      </c>
      <c r="B552" s="17">
        <f>TITRES_STAT!C555</f>
        <v>3.89</v>
      </c>
      <c r="C552" s="17">
        <f>TITRES_STAT!D555</f>
        <v>3.89</v>
      </c>
      <c r="D552" s="17">
        <f>TITRES_STAT!E555</f>
        <v>701</v>
      </c>
      <c r="E552" s="2">
        <f t="shared" si="32"/>
        <v>340307</v>
      </c>
      <c r="F552" s="17" t="str">
        <f t="shared" si="35"/>
        <v>BULLISH</v>
      </c>
      <c r="G552" s="17" t="str">
        <f t="shared" si="34"/>
        <v>NEUTRAL</v>
      </c>
      <c r="H552" s="17" t="str">
        <f t="shared" si="33"/>
        <v>CONFIRMED BULLISH</v>
      </c>
    </row>
    <row r="553" spans="1:8" ht="13.5" x14ac:dyDescent="0.25">
      <c r="A553" s="3">
        <f>TITRES_STAT!B556</f>
        <v>42808</v>
      </c>
      <c r="B553" s="17">
        <f>TITRES_STAT!C556</f>
        <v>3.89</v>
      </c>
      <c r="C553" s="17">
        <f>TITRES_STAT!D556</f>
        <v>3.89</v>
      </c>
      <c r="D553" s="17">
        <f>TITRES_STAT!E556</f>
        <v>491</v>
      </c>
      <c r="E553" s="2">
        <f t="shared" si="32"/>
        <v>340307</v>
      </c>
      <c r="F553" s="17" t="str">
        <f t="shared" si="35"/>
        <v>BEARISH</v>
      </c>
      <c r="G553" s="17" t="str">
        <f t="shared" si="34"/>
        <v>NEUTRAL</v>
      </c>
      <c r="H553" s="17" t="str">
        <f t="shared" si="33"/>
        <v>BEARISH DIVERGENCE</v>
      </c>
    </row>
    <row r="554" spans="1:8" ht="13.5" x14ac:dyDescent="0.25">
      <c r="A554" s="3">
        <f>TITRES_STAT!B557</f>
        <v>42809</v>
      </c>
      <c r="B554" s="17">
        <f>TITRES_STAT!C557</f>
        <v>3.85</v>
      </c>
      <c r="C554" s="17">
        <f>TITRES_STAT!D557</f>
        <v>3.85</v>
      </c>
      <c r="D554" s="17">
        <f>TITRES_STAT!E557</f>
        <v>2251</v>
      </c>
      <c r="E554" s="2">
        <f t="shared" si="32"/>
        <v>338056</v>
      </c>
      <c r="F554" s="17" t="str">
        <f t="shared" si="35"/>
        <v>BEARISH</v>
      </c>
      <c r="G554" s="17" t="str">
        <f t="shared" si="34"/>
        <v>NEUTRAL</v>
      </c>
      <c r="H554" s="17" t="str">
        <f t="shared" si="33"/>
        <v>CONFIRMED BEARISH</v>
      </c>
    </row>
    <row r="555" spans="1:8" ht="13.5" x14ac:dyDescent="0.25">
      <c r="A555" s="3">
        <f>TITRES_STAT!B558</f>
        <v>42810</v>
      </c>
      <c r="B555" s="17">
        <f>TITRES_STAT!C558</f>
        <v>3.87</v>
      </c>
      <c r="C555" s="17">
        <f>TITRES_STAT!D558</f>
        <v>3.87</v>
      </c>
      <c r="D555" s="17">
        <f>TITRES_STAT!E558</f>
        <v>3179</v>
      </c>
      <c r="E555" s="2">
        <f t="shared" si="32"/>
        <v>341235</v>
      </c>
      <c r="F555" s="17" t="str">
        <f t="shared" si="35"/>
        <v>BULLISH</v>
      </c>
      <c r="G555" s="17" t="str">
        <f t="shared" si="34"/>
        <v>NEUTRAL</v>
      </c>
      <c r="H555" s="17" t="str">
        <f t="shared" si="33"/>
        <v>CONFIRMED BULLISH</v>
      </c>
    </row>
    <row r="556" spans="1:8" ht="13.5" x14ac:dyDescent="0.25">
      <c r="A556" s="3">
        <f>TITRES_STAT!B559</f>
        <v>42811</v>
      </c>
      <c r="B556" s="17">
        <f>TITRES_STAT!C559</f>
        <v>3.8</v>
      </c>
      <c r="C556" s="17">
        <f>TITRES_STAT!D559</f>
        <v>3.8</v>
      </c>
      <c r="D556" s="17">
        <f>TITRES_STAT!E559</f>
        <v>201</v>
      </c>
      <c r="E556" s="2">
        <f t="shared" si="32"/>
        <v>341034</v>
      </c>
      <c r="F556" s="17" t="str">
        <f t="shared" si="35"/>
        <v>BULLISH</v>
      </c>
      <c r="G556" s="17" t="str">
        <f t="shared" si="34"/>
        <v>NEUTRAL</v>
      </c>
      <c r="H556" s="17" t="str">
        <f t="shared" si="33"/>
        <v>BULLISH DIVERGENCE</v>
      </c>
    </row>
    <row r="557" spans="1:8" ht="13.5" x14ac:dyDescent="0.25">
      <c r="A557" s="3">
        <f>TITRES_STAT!B560</f>
        <v>42815</v>
      </c>
      <c r="B557" s="17">
        <f>TITRES_STAT!C560</f>
        <v>3.85</v>
      </c>
      <c r="C557" s="17">
        <f>TITRES_STAT!D560</f>
        <v>3.85</v>
      </c>
      <c r="D557" s="17">
        <f>TITRES_STAT!E560</f>
        <v>3104</v>
      </c>
      <c r="E557" s="2">
        <f t="shared" si="32"/>
        <v>344138</v>
      </c>
      <c r="F557" s="17" t="str">
        <f t="shared" si="35"/>
        <v>BULLISH</v>
      </c>
      <c r="G557" s="17" t="str">
        <f t="shared" si="34"/>
        <v>NEUTRAL</v>
      </c>
      <c r="H557" s="17" t="str">
        <f t="shared" si="33"/>
        <v>BULLISH DIVERGENCE</v>
      </c>
    </row>
    <row r="558" spans="1:8" ht="13.5" x14ac:dyDescent="0.25">
      <c r="A558" s="3">
        <f>TITRES_STAT!B561</f>
        <v>42816</v>
      </c>
      <c r="B558" s="17">
        <f>TITRES_STAT!C561</f>
        <v>3.77</v>
      </c>
      <c r="C558" s="17">
        <f>TITRES_STAT!D561</f>
        <v>3.77</v>
      </c>
      <c r="D558" s="17">
        <f>TITRES_STAT!E561</f>
        <v>610</v>
      </c>
      <c r="E558" s="2">
        <f t="shared" si="32"/>
        <v>343528</v>
      </c>
      <c r="F558" s="17" t="str">
        <f t="shared" si="35"/>
        <v>BULLISH</v>
      </c>
      <c r="G558" s="17" t="str">
        <f t="shared" si="34"/>
        <v>NEUTRAL</v>
      </c>
      <c r="H558" s="17" t="str">
        <f t="shared" si="33"/>
        <v>BULLISH DIVERGENCE</v>
      </c>
    </row>
    <row r="559" spans="1:8" ht="13.5" x14ac:dyDescent="0.25">
      <c r="A559" s="3">
        <f>TITRES_STAT!B562</f>
        <v>42817</v>
      </c>
      <c r="B559" s="17">
        <f>TITRES_STAT!C562</f>
        <v>3.7</v>
      </c>
      <c r="C559" s="17">
        <f>TITRES_STAT!D562</f>
        <v>3.7</v>
      </c>
      <c r="D559" s="17">
        <f>TITRES_STAT!E562</f>
        <v>3554</v>
      </c>
      <c r="E559" s="2">
        <f t="shared" si="32"/>
        <v>339974</v>
      </c>
      <c r="F559" s="17" t="str">
        <f t="shared" si="35"/>
        <v>BULLISH</v>
      </c>
      <c r="G559" s="17" t="str">
        <f t="shared" si="34"/>
        <v>NEUTRAL</v>
      </c>
      <c r="H559" s="17" t="str">
        <f t="shared" si="33"/>
        <v>BULLISH DIVERGENCE</v>
      </c>
    </row>
    <row r="560" spans="1:8" ht="13.5" x14ac:dyDescent="0.25">
      <c r="A560" s="3">
        <f>TITRES_STAT!B563</f>
        <v>42818</v>
      </c>
      <c r="B560" s="17">
        <f>TITRES_STAT!C563</f>
        <v>3.71</v>
      </c>
      <c r="C560" s="17">
        <f>TITRES_STAT!D563</f>
        <v>3.71</v>
      </c>
      <c r="D560" s="17">
        <f>TITRES_STAT!E563</f>
        <v>862</v>
      </c>
      <c r="E560" s="2">
        <f t="shared" si="32"/>
        <v>340836</v>
      </c>
      <c r="F560" s="17" t="str">
        <f t="shared" si="35"/>
        <v>BEARISH</v>
      </c>
      <c r="G560" s="17" t="str">
        <f t="shared" si="34"/>
        <v>NEUTRAL</v>
      </c>
      <c r="H560" s="17" t="str">
        <f t="shared" si="33"/>
        <v>CONFIRMED BEARISH</v>
      </c>
    </row>
    <row r="561" spans="1:8" ht="13.5" x14ac:dyDescent="0.25">
      <c r="A561" s="3">
        <f>TITRES_STAT!B564</f>
        <v>42821</v>
      </c>
      <c r="B561" s="17">
        <f>TITRES_STAT!C564</f>
        <v>3.7</v>
      </c>
      <c r="C561" s="17">
        <f>TITRES_STAT!D564</f>
        <v>3.7</v>
      </c>
      <c r="D561" s="17">
        <f>TITRES_STAT!E564</f>
        <v>2056</v>
      </c>
      <c r="E561" s="2">
        <f t="shared" si="32"/>
        <v>338780</v>
      </c>
      <c r="F561" s="17" t="str">
        <f t="shared" si="35"/>
        <v>BEARISH</v>
      </c>
      <c r="G561" s="17" t="str">
        <f t="shared" si="34"/>
        <v>NEUTRAL</v>
      </c>
      <c r="H561" s="17" t="str">
        <f t="shared" si="33"/>
        <v>CONFIRMED BEARISH</v>
      </c>
    </row>
    <row r="562" spans="1:8" ht="13.5" x14ac:dyDescent="0.25">
      <c r="A562" s="3">
        <f>TITRES_STAT!B565</f>
        <v>42822</v>
      </c>
      <c r="B562" s="17">
        <f>TITRES_STAT!C565</f>
        <v>3.7</v>
      </c>
      <c r="C562" s="17">
        <f>TITRES_STAT!D565</f>
        <v>3.7</v>
      </c>
      <c r="D562" s="17">
        <f>TITRES_STAT!E565</f>
        <v>1439</v>
      </c>
      <c r="E562" s="2">
        <f t="shared" si="32"/>
        <v>338780</v>
      </c>
      <c r="F562" s="17" t="str">
        <f t="shared" si="35"/>
        <v>BEARISH</v>
      </c>
      <c r="G562" s="17" t="str">
        <f t="shared" si="34"/>
        <v>NEUTRAL</v>
      </c>
      <c r="H562" s="17" t="str">
        <f t="shared" si="33"/>
        <v>CONFIRMED BEARISH</v>
      </c>
    </row>
    <row r="563" spans="1:8" ht="13.5" x14ac:dyDescent="0.25">
      <c r="A563" s="3">
        <f>TITRES_STAT!B566</f>
        <v>42823</v>
      </c>
      <c r="B563" s="17">
        <f>TITRES_STAT!C566</f>
        <v>3.66</v>
      </c>
      <c r="C563" s="17">
        <f>TITRES_STAT!D566</f>
        <v>3.66</v>
      </c>
      <c r="D563" s="17">
        <f>TITRES_STAT!E566</f>
        <v>257</v>
      </c>
      <c r="E563" s="2">
        <f t="shared" si="32"/>
        <v>338523</v>
      </c>
      <c r="F563" s="17" t="str">
        <f t="shared" si="35"/>
        <v>BEARISH</v>
      </c>
      <c r="G563" s="17" t="str">
        <f t="shared" si="34"/>
        <v>NEUTRAL</v>
      </c>
      <c r="H563" s="17" t="str">
        <f t="shared" si="33"/>
        <v>CONFIRMED BEARISH</v>
      </c>
    </row>
    <row r="564" spans="1:8" ht="13.5" x14ac:dyDescent="0.25">
      <c r="A564" s="3">
        <f>TITRES_STAT!B567</f>
        <v>42824</v>
      </c>
      <c r="B564" s="17">
        <f>TITRES_STAT!C567</f>
        <v>3.71</v>
      </c>
      <c r="C564" s="17">
        <f>TITRES_STAT!D567</f>
        <v>3.71</v>
      </c>
      <c r="D564" s="17">
        <f>TITRES_STAT!E567</f>
        <v>2733</v>
      </c>
      <c r="E564" s="2">
        <f t="shared" si="32"/>
        <v>341256</v>
      </c>
      <c r="F564" s="17" t="str">
        <f t="shared" si="35"/>
        <v>BULLISH</v>
      </c>
      <c r="G564" s="17" t="str">
        <f t="shared" si="34"/>
        <v>NEUTRAL</v>
      </c>
      <c r="H564" s="17" t="str">
        <f t="shared" si="33"/>
        <v>CONFIRMED BULLISH</v>
      </c>
    </row>
    <row r="565" spans="1:8" ht="13.5" x14ac:dyDescent="0.25">
      <c r="A565" s="3">
        <f>TITRES_STAT!B568</f>
        <v>42825</v>
      </c>
      <c r="B565" s="17">
        <f>TITRES_STAT!C568</f>
        <v>3.79</v>
      </c>
      <c r="C565" s="17">
        <f>TITRES_STAT!D568</f>
        <v>3.79</v>
      </c>
      <c r="D565" s="17">
        <f>TITRES_STAT!E568</f>
        <v>1457</v>
      </c>
      <c r="E565" s="2">
        <f t="shared" si="32"/>
        <v>342713</v>
      </c>
      <c r="F565" s="17" t="str">
        <f t="shared" si="35"/>
        <v>BULLISH</v>
      </c>
      <c r="G565" s="17" t="str">
        <f t="shared" si="34"/>
        <v>NEUTRAL</v>
      </c>
      <c r="H565" s="17" t="str">
        <f t="shared" si="33"/>
        <v>CONFIRMED BULLISH</v>
      </c>
    </row>
    <row r="566" spans="1:8" ht="13.5" x14ac:dyDescent="0.25">
      <c r="A566" s="3">
        <f>TITRES_STAT!B569</f>
        <v>42828</v>
      </c>
      <c r="B566" s="17">
        <f>TITRES_STAT!C569</f>
        <v>3.8</v>
      </c>
      <c r="C566" s="17">
        <f>TITRES_STAT!D569</f>
        <v>3.8</v>
      </c>
      <c r="D566" s="17">
        <f>TITRES_STAT!E569</f>
        <v>5</v>
      </c>
      <c r="E566" s="2">
        <f t="shared" si="32"/>
        <v>342718</v>
      </c>
      <c r="F566" s="17" t="str">
        <f t="shared" si="35"/>
        <v>BULLISH</v>
      </c>
      <c r="G566" s="17" t="str">
        <f t="shared" si="34"/>
        <v>NEUTRAL</v>
      </c>
      <c r="H566" s="17" t="str">
        <f t="shared" si="33"/>
        <v>CONFIRMED BULLISH</v>
      </c>
    </row>
    <row r="567" spans="1:8" ht="13.5" x14ac:dyDescent="0.25">
      <c r="A567" s="3">
        <f>TITRES_STAT!B570</f>
        <v>42829</v>
      </c>
      <c r="B567" s="17">
        <f>TITRES_STAT!C570</f>
        <v>3.78</v>
      </c>
      <c r="C567" s="17">
        <f>TITRES_STAT!D570</f>
        <v>3.78</v>
      </c>
      <c r="D567" s="17">
        <f>TITRES_STAT!E570</f>
        <v>215</v>
      </c>
      <c r="E567" s="2">
        <f t="shared" si="32"/>
        <v>342503</v>
      </c>
      <c r="F567" s="17" t="str">
        <f t="shared" si="35"/>
        <v>BULLISH</v>
      </c>
      <c r="G567" s="17" t="str">
        <f t="shared" si="34"/>
        <v>NEUTRAL</v>
      </c>
      <c r="H567" s="17" t="str">
        <f t="shared" si="33"/>
        <v>CONFIRMED BULLISH</v>
      </c>
    </row>
    <row r="568" spans="1:8" ht="13.5" x14ac:dyDescent="0.25">
      <c r="A568" s="3">
        <f>TITRES_STAT!B571</f>
        <v>42830</v>
      </c>
      <c r="B568" s="17">
        <f>TITRES_STAT!C571</f>
        <v>3.78</v>
      </c>
      <c r="C568" s="17">
        <f>TITRES_STAT!D571</f>
        <v>3.78</v>
      </c>
      <c r="D568" s="17">
        <f>TITRES_STAT!E571</f>
        <v>10</v>
      </c>
      <c r="E568" s="2">
        <f t="shared" si="32"/>
        <v>342503</v>
      </c>
      <c r="F568" s="17" t="str">
        <f t="shared" si="35"/>
        <v>BULLISH</v>
      </c>
      <c r="G568" s="17" t="str">
        <f t="shared" si="34"/>
        <v>NEUTRAL</v>
      </c>
      <c r="H568" s="17" t="str">
        <f t="shared" si="33"/>
        <v>CONFIRMED BULLISH</v>
      </c>
    </row>
    <row r="569" spans="1:8" ht="13.5" x14ac:dyDescent="0.25">
      <c r="A569" s="3">
        <f>TITRES_STAT!B572</f>
        <v>42831</v>
      </c>
      <c r="B569" s="17">
        <f>TITRES_STAT!C572</f>
        <v>3.7</v>
      </c>
      <c r="C569" s="17">
        <f>TITRES_STAT!D572</f>
        <v>3.7</v>
      </c>
      <c r="D569" s="17">
        <f>TITRES_STAT!E572</f>
        <v>260</v>
      </c>
      <c r="E569" s="2">
        <f t="shared" si="32"/>
        <v>342243</v>
      </c>
      <c r="F569" s="17" t="str">
        <f t="shared" si="35"/>
        <v>BULLISH</v>
      </c>
      <c r="G569" s="17" t="str">
        <f t="shared" si="34"/>
        <v>NEUTRAL</v>
      </c>
      <c r="H569" s="17" t="str">
        <f t="shared" si="33"/>
        <v>BULLISH DIVERGENCE</v>
      </c>
    </row>
    <row r="570" spans="1:8" ht="13.5" x14ac:dyDescent="0.25">
      <c r="A570" s="3">
        <f>TITRES_STAT!B573</f>
        <v>42832</v>
      </c>
      <c r="B570" s="17">
        <f>TITRES_STAT!C573</f>
        <v>3.77</v>
      </c>
      <c r="C570" s="17">
        <f>TITRES_STAT!D573</f>
        <v>3.77</v>
      </c>
      <c r="D570" s="17">
        <f>TITRES_STAT!E573</f>
        <v>583</v>
      </c>
      <c r="E570" s="2">
        <f t="shared" si="32"/>
        <v>342826</v>
      </c>
      <c r="F570" s="17" t="str">
        <f t="shared" si="35"/>
        <v>BULLISH</v>
      </c>
      <c r="G570" s="17" t="str">
        <f t="shared" si="34"/>
        <v>NEUTRAL</v>
      </c>
      <c r="H570" s="17" t="str">
        <f t="shared" si="33"/>
        <v>BULLISH DIVERGENCE</v>
      </c>
    </row>
    <row r="571" spans="1:8" ht="13.5" x14ac:dyDescent="0.25">
      <c r="A571" s="3">
        <f>TITRES_STAT!B574</f>
        <v>42835</v>
      </c>
      <c r="B571" s="17">
        <f>TITRES_STAT!C574</f>
        <v>3.78</v>
      </c>
      <c r="C571" s="17">
        <f>TITRES_STAT!D574</f>
        <v>3.78</v>
      </c>
      <c r="D571" s="17">
        <f>TITRES_STAT!E574</f>
        <v>1225</v>
      </c>
      <c r="E571" s="2">
        <f t="shared" si="32"/>
        <v>344051</v>
      </c>
      <c r="F571" s="17" t="str">
        <f t="shared" si="35"/>
        <v>BULLISH</v>
      </c>
      <c r="G571" s="17" t="str">
        <f t="shared" si="34"/>
        <v>NEUTRAL</v>
      </c>
      <c r="H571" s="17" t="str">
        <f t="shared" si="33"/>
        <v>BULLISH DIVERGENCE</v>
      </c>
    </row>
    <row r="572" spans="1:8" ht="13.5" x14ac:dyDescent="0.25">
      <c r="A572" s="3">
        <f>TITRES_STAT!B575</f>
        <v>42836</v>
      </c>
      <c r="B572" s="17">
        <f>TITRES_STAT!C575</f>
        <v>3.78</v>
      </c>
      <c r="C572" s="17">
        <f>TITRES_STAT!D575</f>
        <v>3.78</v>
      </c>
      <c r="D572" s="17">
        <f>TITRES_STAT!E575</f>
        <v>0</v>
      </c>
      <c r="E572" s="2">
        <f t="shared" si="32"/>
        <v>344051</v>
      </c>
      <c r="F572" s="17" t="str">
        <f t="shared" si="35"/>
        <v>BULLISH</v>
      </c>
      <c r="G572" s="17" t="str">
        <f t="shared" si="34"/>
        <v>NEUTRAL</v>
      </c>
      <c r="H572" s="17" t="str">
        <f t="shared" si="33"/>
        <v>NEUTRAL</v>
      </c>
    </row>
    <row r="573" spans="1:8" ht="13.5" x14ac:dyDescent="0.25">
      <c r="A573" s="3">
        <f>TITRES_STAT!B576</f>
        <v>42837</v>
      </c>
      <c r="B573" s="17">
        <f>TITRES_STAT!C576</f>
        <v>3.78</v>
      </c>
      <c r="C573" s="17">
        <f>TITRES_STAT!D576</f>
        <v>3.78</v>
      </c>
      <c r="D573" s="17">
        <f>TITRES_STAT!E576</f>
        <v>741</v>
      </c>
      <c r="E573" s="2">
        <f t="shared" si="32"/>
        <v>344051</v>
      </c>
      <c r="F573" s="17" t="str">
        <f t="shared" si="35"/>
        <v>BULLISH</v>
      </c>
      <c r="G573" s="17" t="str">
        <f t="shared" si="34"/>
        <v>NEUTRAL</v>
      </c>
      <c r="H573" s="17" t="str">
        <f t="shared" si="33"/>
        <v>NEUTRAL</v>
      </c>
    </row>
    <row r="574" spans="1:8" ht="13.5" x14ac:dyDescent="0.25">
      <c r="A574" s="3">
        <f>TITRES_STAT!B577</f>
        <v>42838</v>
      </c>
      <c r="B574" s="17">
        <f>TITRES_STAT!C577</f>
        <v>3.68</v>
      </c>
      <c r="C574" s="17">
        <f>TITRES_STAT!D577</f>
        <v>3.68</v>
      </c>
      <c r="D574" s="17">
        <f>TITRES_STAT!E577</f>
        <v>5704</v>
      </c>
      <c r="E574" s="2">
        <f t="shared" si="32"/>
        <v>338347</v>
      </c>
      <c r="F574" s="17" t="str">
        <f t="shared" si="35"/>
        <v>BEARISH</v>
      </c>
      <c r="G574" s="17" t="str">
        <f t="shared" si="34"/>
        <v>NEUTRAL</v>
      </c>
      <c r="H574" s="17" t="str">
        <f t="shared" si="33"/>
        <v>CONFIRMED BEARISH</v>
      </c>
    </row>
    <row r="575" spans="1:8" ht="13.5" x14ac:dyDescent="0.25">
      <c r="A575" s="3">
        <f>TITRES_STAT!B578</f>
        <v>42839</v>
      </c>
      <c r="B575" s="17">
        <f>TITRES_STAT!C578</f>
        <v>3.69</v>
      </c>
      <c r="C575" s="17">
        <f>TITRES_STAT!D578</f>
        <v>3.69</v>
      </c>
      <c r="D575" s="17">
        <f>TITRES_STAT!E578</f>
        <v>2550</v>
      </c>
      <c r="E575" s="2">
        <f t="shared" si="32"/>
        <v>340897</v>
      </c>
      <c r="F575" s="17" t="str">
        <f t="shared" si="35"/>
        <v>BEARISH</v>
      </c>
      <c r="G575" s="17" t="str">
        <f t="shared" si="34"/>
        <v>NEUTRAL</v>
      </c>
      <c r="H575" s="17" t="str">
        <f t="shared" si="33"/>
        <v>CONFIRMED BEARISH</v>
      </c>
    </row>
    <row r="576" spans="1:8" ht="13.5" x14ac:dyDescent="0.25">
      <c r="A576" s="3">
        <f>TITRES_STAT!B579</f>
        <v>42842</v>
      </c>
      <c r="B576" s="17">
        <f>TITRES_STAT!C579</f>
        <v>3.64</v>
      </c>
      <c r="C576" s="17">
        <f>TITRES_STAT!D579</f>
        <v>3.64</v>
      </c>
      <c r="D576" s="17">
        <f>TITRES_STAT!E579</f>
        <v>690</v>
      </c>
      <c r="E576" s="2">
        <f t="shared" si="32"/>
        <v>340207</v>
      </c>
      <c r="F576" s="17" t="str">
        <f t="shared" si="35"/>
        <v>BEARISH</v>
      </c>
      <c r="G576" s="17" t="str">
        <f t="shared" si="34"/>
        <v>NEUTRAL</v>
      </c>
      <c r="H576" s="17" t="str">
        <f t="shared" si="33"/>
        <v>CONFIRMED BEARISH</v>
      </c>
    </row>
    <row r="577" spans="1:8" ht="13.5" x14ac:dyDescent="0.25">
      <c r="A577" s="3">
        <f>TITRES_STAT!B580</f>
        <v>42843</v>
      </c>
      <c r="B577" s="17">
        <f>TITRES_STAT!C580</f>
        <v>3.7</v>
      </c>
      <c r="C577" s="17">
        <f>TITRES_STAT!D580</f>
        <v>3.7</v>
      </c>
      <c r="D577" s="17">
        <f>TITRES_STAT!E580</f>
        <v>4240</v>
      </c>
      <c r="E577" s="2">
        <f t="shared" si="32"/>
        <v>344447</v>
      </c>
      <c r="F577" s="17" t="str">
        <f t="shared" si="35"/>
        <v>BULLISH</v>
      </c>
      <c r="G577" s="17" t="str">
        <f t="shared" si="34"/>
        <v>NEUTRAL</v>
      </c>
      <c r="H577" s="17" t="str">
        <f t="shared" si="33"/>
        <v>BULLISH DIVERGENCE</v>
      </c>
    </row>
    <row r="578" spans="1:8" ht="13.5" x14ac:dyDescent="0.25">
      <c r="A578" s="3">
        <f>TITRES_STAT!B581</f>
        <v>42844</v>
      </c>
      <c r="B578" s="17">
        <f>TITRES_STAT!C581</f>
        <v>3.7</v>
      </c>
      <c r="C578" s="17">
        <f>TITRES_STAT!D581</f>
        <v>3.7</v>
      </c>
      <c r="D578" s="17">
        <f>TITRES_STAT!E581</f>
        <v>360</v>
      </c>
      <c r="E578" s="2">
        <f t="shared" si="32"/>
        <v>344447</v>
      </c>
      <c r="F578" s="17" t="str">
        <f t="shared" si="35"/>
        <v>BULLISH</v>
      </c>
      <c r="G578" s="17" t="str">
        <f t="shared" si="34"/>
        <v>NEUTRAL</v>
      </c>
      <c r="H578" s="17" t="str">
        <f t="shared" si="33"/>
        <v>BULLISH DIVERGENCE</v>
      </c>
    </row>
    <row r="579" spans="1:8" ht="13.5" x14ac:dyDescent="0.25">
      <c r="A579" s="3">
        <f>TITRES_STAT!B582</f>
        <v>42845</v>
      </c>
      <c r="B579" s="17">
        <f>TITRES_STAT!C582</f>
        <v>3.7</v>
      </c>
      <c r="C579" s="17">
        <f>TITRES_STAT!D582</f>
        <v>3.7</v>
      </c>
      <c r="D579" s="17">
        <f>TITRES_STAT!E582</f>
        <v>3821</v>
      </c>
      <c r="E579" s="2">
        <f t="shared" si="32"/>
        <v>344447</v>
      </c>
      <c r="F579" s="17" t="str">
        <f t="shared" si="35"/>
        <v>BULLISH</v>
      </c>
      <c r="G579" s="17" t="str">
        <f t="shared" si="34"/>
        <v>NEUTRAL</v>
      </c>
      <c r="H579" s="17" t="str">
        <f t="shared" si="33"/>
        <v>CONFIRMED BULLISH</v>
      </c>
    </row>
    <row r="580" spans="1:8" ht="13.5" x14ac:dyDescent="0.25">
      <c r="A580" s="3">
        <f>TITRES_STAT!B583</f>
        <v>42846</v>
      </c>
      <c r="B580" s="17">
        <f>TITRES_STAT!C583</f>
        <v>3.7</v>
      </c>
      <c r="C580" s="17">
        <f>TITRES_STAT!D583</f>
        <v>3.7</v>
      </c>
      <c r="D580" s="17">
        <f>TITRES_STAT!E583</f>
        <v>35940</v>
      </c>
      <c r="E580" s="2">
        <f t="shared" ref="E580:E643" si="36">IF(B580&gt;B579, E579+D580, IF(B580&lt;B579, E579-D580, E579))</f>
        <v>344447</v>
      </c>
      <c r="F580" s="17" t="str">
        <f t="shared" si="35"/>
        <v>BULLISH</v>
      </c>
      <c r="G580" s="17" t="str">
        <f t="shared" si="34"/>
        <v>NEUTRAL</v>
      </c>
      <c r="H580" s="17" t="str">
        <f t="shared" si="33"/>
        <v>CONFIRMED BULLISH</v>
      </c>
    </row>
    <row r="581" spans="1:8" ht="13.5" x14ac:dyDescent="0.25">
      <c r="A581" s="3">
        <f>TITRES_STAT!B584</f>
        <v>42849</v>
      </c>
      <c r="B581" s="17">
        <f>TITRES_STAT!C584</f>
        <v>3.65</v>
      </c>
      <c r="C581" s="17">
        <f>TITRES_STAT!D584</f>
        <v>3.65</v>
      </c>
      <c r="D581" s="17">
        <f>TITRES_STAT!E584</f>
        <v>3623</v>
      </c>
      <c r="E581" s="2">
        <f t="shared" si="36"/>
        <v>340824</v>
      </c>
      <c r="F581" s="17" t="str">
        <f t="shared" si="35"/>
        <v>BULLISH</v>
      </c>
      <c r="G581" s="17" t="str">
        <f t="shared" si="34"/>
        <v>NEUTRAL</v>
      </c>
      <c r="H581" s="17" t="str">
        <f t="shared" si="33"/>
        <v>CONFIRMED BULLISH</v>
      </c>
    </row>
    <row r="582" spans="1:8" ht="13.5" x14ac:dyDescent="0.25">
      <c r="A582" s="3">
        <f>TITRES_STAT!B585</f>
        <v>42850</v>
      </c>
      <c r="B582" s="17">
        <f>TITRES_STAT!C585</f>
        <v>3.69</v>
      </c>
      <c r="C582" s="17">
        <f>TITRES_STAT!D585</f>
        <v>3.69</v>
      </c>
      <c r="D582" s="17">
        <f>TITRES_STAT!E585</f>
        <v>2408</v>
      </c>
      <c r="E582" s="2">
        <f t="shared" si="36"/>
        <v>343232</v>
      </c>
      <c r="F582" s="17" t="str">
        <f t="shared" si="35"/>
        <v>BEARISH</v>
      </c>
      <c r="G582" s="17" t="str">
        <f t="shared" si="34"/>
        <v>NEUTRAL</v>
      </c>
      <c r="H582" s="17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BEARISH</v>
      </c>
    </row>
    <row r="583" spans="1:8" ht="13.5" x14ac:dyDescent="0.25">
      <c r="A583" s="3">
        <f>TITRES_STAT!B586</f>
        <v>42851</v>
      </c>
      <c r="B583" s="17">
        <f>TITRES_STAT!C586</f>
        <v>3.7</v>
      </c>
      <c r="C583" s="17">
        <f>TITRES_STAT!D586</f>
        <v>3.7</v>
      </c>
      <c r="D583" s="17">
        <f>TITRES_STAT!E586</f>
        <v>3493</v>
      </c>
      <c r="E583" s="2">
        <f t="shared" si="36"/>
        <v>346725</v>
      </c>
      <c r="F583" s="17" t="str">
        <f t="shared" si="35"/>
        <v>BULLISH</v>
      </c>
      <c r="G583" s="17" t="str">
        <f t="shared" ref="G583:G646" si="38">IF((E583-E578)/E578 &gt; 0.02, "STRONG",
 IF((E583-E578)/E578 &lt; -0.02, "WEAK", "NEUTRAL"))</f>
        <v>NEUTRAL</v>
      </c>
      <c r="H583" s="17" t="str">
        <f t="shared" si="37"/>
        <v>NEUTRAL</v>
      </c>
    </row>
    <row r="584" spans="1:8" ht="13.5" x14ac:dyDescent="0.25">
      <c r="A584" s="3">
        <f>TITRES_STAT!B587</f>
        <v>42852</v>
      </c>
      <c r="B584" s="17">
        <f>TITRES_STAT!C587</f>
        <v>3.68</v>
      </c>
      <c r="C584" s="17">
        <f>TITRES_STAT!D587</f>
        <v>3.68</v>
      </c>
      <c r="D584" s="17">
        <f>TITRES_STAT!E587</f>
        <v>805</v>
      </c>
      <c r="E584" s="2">
        <f t="shared" si="36"/>
        <v>345920</v>
      </c>
      <c r="F584" s="17" t="str">
        <f t="shared" ref="F584:F647" si="39">IF(E584&gt;E579,"BULLISH",IF(E584&lt;E579,"BEARISH","NEUTRAL"))</f>
        <v>BULLISH</v>
      </c>
      <c r="G584" s="17" t="str">
        <f t="shared" si="38"/>
        <v>NEUTRAL</v>
      </c>
      <c r="H584" s="17" t="str">
        <f t="shared" si="37"/>
        <v>BULLISH DIVERGENCE</v>
      </c>
    </row>
    <row r="585" spans="1:8" ht="13.5" x14ac:dyDescent="0.25">
      <c r="A585" s="3">
        <f>TITRES_STAT!B588</f>
        <v>42853</v>
      </c>
      <c r="B585" s="17">
        <f>TITRES_STAT!C588</f>
        <v>3.7</v>
      </c>
      <c r="C585" s="17">
        <f>TITRES_STAT!D588</f>
        <v>3.7</v>
      </c>
      <c r="D585" s="17">
        <f>TITRES_STAT!E588</f>
        <v>666</v>
      </c>
      <c r="E585" s="2">
        <f t="shared" si="36"/>
        <v>346586</v>
      </c>
      <c r="F585" s="17" t="str">
        <f t="shared" si="39"/>
        <v>BULLISH</v>
      </c>
      <c r="G585" s="17" t="str">
        <f t="shared" si="38"/>
        <v>NEUTRAL</v>
      </c>
      <c r="H585" s="17" t="str">
        <f t="shared" si="37"/>
        <v>NEUTRAL</v>
      </c>
    </row>
    <row r="586" spans="1:8" ht="13.5" x14ac:dyDescent="0.25">
      <c r="A586" s="3">
        <f>TITRES_STAT!B589</f>
        <v>42857</v>
      </c>
      <c r="B586" s="17">
        <f>TITRES_STAT!C589</f>
        <v>3.7</v>
      </c>
      <c r="C586" s="17">
        <f>TITRES_STAT!D589</f>
        <v>3.7</v>
      </c>
      <c r="D586" s="17">
        <f>TITRES_STAT!E589</f>
        <v>2400</v>
      </c>
      <c r="E586" s="2">
        <f t="shared" si="36"/>
        <v>346586</v>
      </c>
      <c r="F586" s="17" t="str">
        <f t="shared" si="39"/>
        <v>BULLISH</v>
      </c>
      <c r="G586" s="17" t="str">
        <f t="shared" si="38"/>
        <v>NEUTRAL</v>
      </c>
      <c r="H586" s="17" t="str">
        <f t="shared" si="37"/>
        <v>CONFIRMED BULLISH</v>
      </c>
    </row>
    <row r="587" spans="1:8" ht="13.5" x14ac:dyDescent="0.25">
      <c r="A587" s="3">
        <f>TITRES_STAT!B590</f>
        <v>42858</v>
      </c>
      <c r="B587" s="17">
        <f>TITRES_STAT!C590</f>
        <v>3.7</v>
      </c>
      <c r="C587" s="17">
        <f>TITRES_STAT!D590</f>
        <v>3.7</v>
      </c>
      <c r="D587" s="17">
        <f>TITRES_STAT!E590</f>
        <v>3893</v>
      </c>
      <c r="E587" s="2">
        <f t="shared" si="36"/>
        <v>346586</v>
      </c>
      <c r="F587" s="17" t="str">
        <f t="shared" si="39"/>
        <v>BULLISH</v>
      </c>
      <c r="G587" s="17" t="str">
        <f t="shared" si="38"/>
        <v>NEUTRAL</v>
      </c>
      <c r="H587" s="17" t="str">
        <f t="shared" si="37"/>
        <v>CONFIRMED BULLISH</v>
      </c>
    </row>
    <row r="588" spans="1:8" ht="13.5" x14ac:dyDescent="0.25">
      <c r="A588" s="3">
        <f>TITRES_STAT!B591</f>
        <v>42859</v>
      </c>
      <c r="B588" s="17">
        <f>TITRES_STAT!C591</f>
        <v>3.74</v>
      </c>
      <c r="C588" s="17">
        <f>TITRES_STAT!D591</f>
        <v>3.74</v>
      </c>
      <c r="D588" s="17">
        <f>TITRES_STAT!E591</f>
        <v>3215</v>
      </c>
      <c r="E588" s="2">
        <f t="shared" si="36"/>
        <v>349801</v>
      </c>
      <c r="F588" s="17" t="str">
        <f t="shared" si="39"/>
        <v>BULLISH</v>
      </c>
      <c r="G588" s="17" t="str">
        <f t="shared" si="38"/>
        <v>NEUTRAL</v>
      </c>
      <c r="H588" s="17" t="str">
        <f t="shared" si="37"/>
        <v>CONFIRMED BULLISH</v>
      </c>
    </row>
    <row r="589" spans="1:8" ht="13.5" x14ac:dyDescent="0.25">
      <c r="A589" s="3">
        <f>TITRES_STAT!B592</f>
        <v>42860</v>
      </c>
      <c r="B589" s="17">
        <f>TITRES_STAT!C592</f>
        <v>3.8</v>
      </c>
      <c r="C589" s="17">
        <f>TITRES_STAT!D592</f>
        <v>3.8</v>
      </c>
      <c r="D589" s="17">
        <f>TITRES_STAT!E592</f>
        <v>1238</v>
      </c>
      <c r="E589" s="2">
        <f t="shared" si="36"/>
        <v>351039</v>
      </c>
      <c r="F589" s="17" t="str">
        <f t="shared" si="39"/>
        <v>BULLISH</v>
      </c>
      <c r="G589" s="17" t="str">
        <f t="shared" si="38"/>
        <v>NEUTRAL</v>
      </c>
      <c r="H589" s="17" t="str">
        <f t="shared" si="37"/>
        <v>CONFIRMED BULLISH</v>
      </c>
    </row>
    <row r="590" spans="1:8" ht="13.5" x14ac:dyDescent="0.25">
      <c r="A590" s="3">
        <f>TITRES_STAT!B593</f>
        <v>42863</v>
      </c>
      <c r="B590" s="17">
        <f>TITRES_STAT!C593</f>
        <v>3.8</v>
      </c>
      <c r="C590" s="17">
        <f>TITRES_STAT!D593</f>
        <v>3.8</v>
      </c>
      <c r="D590" s="17">
        <f>TITRES_STAT!E593</f>
        <v>2183</v>
      </c>
      <c r="E590" s="2">
        <f t="shared" si="36"/>
        <v>351039</v>
      </c>
      <c r="F590" s="17" t="str">
        <f t="shared" si="39"/>
        <v>BULLISH</v>
      </c>
      <c r="G590" s="17" t="str">
        <f t="shared" si="38"/>
        <v>NEUTRAL</v>
      </c>
      <c r="H590" s="17" t="str">
        <f t="shared" si="37"/>
        <v>CONFIRMED BULLISH</v>
      </c>
    </row>
    <row r="591" spans="1:8" ht="13.5" x14ac:dyDescent="0.25">
      <c r="A591" s="3">
        <f>TITRES_STAT!B594</f>
        <v>42864</v>
      </c>
      <c r="B591" s="17">
        <f>TITRES_STAT!C594</f>
        <v>3.8</v>
      </c>
      <c r="C591" s="17">
        <f>TITRES_STAT!D594</f>
        <v>3.8</v>
      </c>
      <c r="D591" s="17">
        <f>TITRES_STAT!E594</f>
        <v>4546</v>
      </c>
      <c r="E591" s="2">
        <f t="shared" si="36"/>
        <v>351039</v>
      </c>
      <c r="F591" s="17" t="str">
        <f t="shared" si="39"/>
        <v>BULLISH</v>
      </c>
      <c r="G591" s="17" t="str">
        <f t="shared" si="38"/>
        <v>NEUTRAL</v>
      </c>
      <c r="H591" s="17" t="str">
        <f t="shared" si="37"/>
        <v>CONFIRMED BULLISH</v>
      </c>
    </row>
    <row r="592" spans="1:8" ht="13.5" x14ac:dyDescent="0.25">
      <c r="A592" s="3">
        <f>TITRES_STAT!B595</f>
        <v>42865</v>
      </c>
      <c r="B592" s="17">
        <f>TITRES_STAT!C595</f>
        <v>3.84</v>
      </c>
      <c r="C592" s="17">
        <f>TITRES_STAT!D595</f>
        <v>3.84</v>
      </c>
      <c r="D592" s="17">
        <f>TITRES_STAT!E595</f>
        <v>350</v>
      </c>
      <c r="E592" s="2">
        <f t="shared" si="36"/>
        <v>351389</v>
      </c>
      <c r="F592" s="17" t="str">
        <f t="shared" si="39"/>
        <v>BULLISH</v>
      </c>
      <c r="G592" s="17" t="str">
        <f t="shared" si="38"/>
        <v>NEUTRAL</v>
      </c>
      <c r="H592" s="17" t="str">
        <f t="shared" si="37"/>
        <v>CONFIRMED BULLISH</v>
      </c>
    </row>
    <row r="593" spans="1:8" ht="13.5" x14ac:dyDescent="0.25">
      <c r="A593" s="3">
        <f>TITRES_STAT!B596</f>
        <v>42866</v>
      </c>
      <c r="B593" s="17">
        <f>TITRES_STAT!C596</f>
        <v>3.84</v>
      </c>
      <c r="C593" s="17">
        <f>TITRES_STAT!D596</f>
        <v>3.84</v>
      </c>
      <c r="D593" s="17">
        <f>TITRES_STAT!E596</f>
        <v>1550</v>
      </c>
      <c r="E593" s="2">
        <f t="shared" si="36"/>
        <v>351389</v>
      </c>
      <c r="F593" s="17" t="str">
        <f t="shared" si="39"/>
        <v>BULLISH</v>
      </c>
      <c r="G593" s="17" t="str">
        <f t="shared" si="38"/>
        <v>NEUTRAL</v>
      </c>
      <c r="H593" s="17" t="str">
        <f t="shared" si="37"/>
        <v>CONFIRMED BULLISH</v>
      </c>
    </row>
    <row r="594" spans="1:8" ht="13.5" x14ac:dyDescent="0.25">
      <c r="A594" s="3">
        <f>TITRES_STAT!B597</f>
        <v>42867</v>
      </c>
      <c r="B594" s="17">
        <f>TITRES_STAT!C597</f>
        <v>3.84</v>
      </c>
      <c r="C594" s="17">
        <f>TITRES_STAT!D597</f>
        <v>3.84</v>
      </c>
      <c r="D594" s="17">
        <f>TITRES_STAT!E597</f>
        <v>3391</v>
      </c>
      <c r="E594" s="2">
        <f t="shared" si="36"/>
        <v>351389</v>
      </c>
      <c r="F594" s="17" t="str">
        <f t="shared" si="39"/>
        <v>BULLISH</v>
      </c>
      <c r="G594" s="17" t="str">
        <f t="shared" si="38"/>
        <v>NEUTRAL</v>
      </c>
      <c r="H594" s="17" t="str">
        <f t="shared" si="37"/>
        <v>CONFIRMED BULLISH</v>
      </c>
    </row>
    <row r="595" spans="1:8" ht="13.5" x14ac:dyDescent="0.25">
      <c r="A595" s="3">
        <f>TITRES_STAT!B598</f>
        <v>42870</v>
      </c>
      <c r="B595" s="17">
        <f>TITRES_STAT!C598</f>
        <v>3.85</v>
      </c>
      <c r="C595" s="17">
        <f>TITRES_STAT!D598</f>
        <v>3.85</v>
      </c>
      <c r="D595" s="17">
        <f>TITRES_STAT!E598</f>
        <v>2149</v>
      </c>
      <c r="E595" s="2">
        <f t="shared" si="36"/>
        <v>353538</v>
      </c>
      <c r="F595" s="17" t="str">
        <f t="shared" si="39"/>
        <v>BULLISH</v>
      </c>
      <c r="G595" s="17" t="str">
        <f t="shared" si="38"/>
        <v>NEUTRAL</v>
      </c>
      <c r="H595" s="17" t="str">
        <f t="shared" si="37"/>
        <v>CONFIRMED BULLISH</v>
      </c>
    </row>
    <row r="596" spans="1:8" ht="13.5" x14ac:dyDescent="0.25">
      <c r="A596" s="3">
        <f>TITRES_STAT!B599</f>
        <v>42871</v>
      </c>
      <c r="B596" s="17">
        <f>TITRES_STAT!C599</f>
        <v>3.88</v>
      </c>
      <c r="C596" s="17">
        <f>TITRES_STAT!D599</f>
        <v>3.88</v>
      </c>
      <c r="D596" s="17">
        <f>TITRES_STAT!E599</f>
        <v>814</v>
      </c>
      <c r="E596" s="2">
        <f t="shared" si="36"/>
        <v>354352</v>
      </c>
      <c r="F596" s="17" t="str">
        <f t="shared" si="39"/>
        <v>BULLISH</v>
      </c>
      <c r="G596" s="17" t="str">
        <f t="shared" si="38"/>
        <v>NEUTRAL</v>
      </c>
      <c r="H596" s="17" t="str">
        <f t="shared" si="37"/>
        <v>CONFIRMED BULLISH</v>
      </c>
    </row>
    <row r="597" spans="1:8" ht="13.5" x14ac:dyDescent="0.25">
      <c r="A597" s="3">
        <f>TITRES_STAT!B600</f>
        <v>42872</v>
      </c>
      <c r="B597" s="17">
        <f>TITRES_STAT!C600</f>
        <v>3.87</v>
      </c>
      <c r="C597" s="17">
        <f>TITRES_STAT!D600</f>
        <v>3.87</v>
      </c>
      <c r="D597" s="17">
        <f>TITRES_STAT!E600</f>
        <v>119</v>
      </c>
      <c r="E597" s="2">
        <f t="shared" si="36"/>
        <v>354233</v>
      </c>
      <c r="F597" s="17" t="str">
        <f t="shared" si="39"/>
        <v>BULLISH</v>
      </c>
      <c r="G597" s="17" t="str">
        <f t="shared" si="38"/>
        <v>NEUTRAL</v>
      </c>
      <c r="H597" s="17" t="str">
        <f t="shared" si="37"/>
        <v>CONFIRMED BULLISH</v>
      </c>
    </row>
    <row r="598" spans="1:8" ht="13.5" x14ac:dyDescent="0.25">
      <c r="A598" s="3">
        <f>TITRES_STAT!B601</f>
        <v>42873</v>
      </c>
      <c r="B598" s="17">
        <f>TITRES_STAT!C601</f>
        <v>3.8</v>
      </c>
      <c r="C598" s="17">
        <f>TITRES_STAT!D601</f>
        <v>3.8</v>
      </c>
      <c r="D598" s="17">
        <f>TITRES_STAT!E601</f>
        <v>5286</v>
      </c>
      <c r="E598" s="2">
        <f t="shared" si="36"/>
        <v>348947</v>
      </c>
      <c r="F598" s="17" t="str">
        <f t="shared" si="39"/>
        <v>BEARISH</v>
      </c>
      <c r="G598" s="17" t="str">
        <f t="shared" si="38"/>
        <v>NEUTRAL</v>
      </c>
      <c r="H598" s="17" t="str">
        <f t="shared" si="37"/>
        <v>CONFIRMED BEARISH</v>
      </c>
    </row>
    <row r="599" spans="1:8" ht="13.5" x14ac:dyDescent="0.25">
      <c r="A599" s="3">
        <f>TITRES_STAT!B602</f>
        <v>42874</v>
      </c>
      <c r="B599" s="17">
        <f>TITRES_STAT!C602</f>
        <v>3.78</v>
      </c>
      <c r="C599" s="17">
        <f>TITRES_STAT!D602</f>
        <v>3.78</v>
      </c>
      <c r="D599" s="17">
        <f>TITRES_STAT!E602</f>
        <v>2391</v>
      </c>
      <c r="E599" s="2">
        <f t="shared" si="36"/>
        <v>346556</v>
      </c>
      <c r="F599" s="17" t="str">
        <f t="shared" si="39"/>
        <v>BEARISH</v>
      </c>
      <c r="G599" s="17" t="str">
        <f t="shared" si="38"/>
        <v>NEUTRAL</v>
      </c>
      <c r="H599" s="17" t="str">
        <f t="shared" si="37"/>
        <v>CONFIRMED BEARISH</v>
      </c>
    </row>
    <row r="600" spans="1:8" ht="13.5" x14ac:dyDescent="0.25">
      <c r="A600" s="3">
        <f>TITRES_STAT!B603</f>
        <v>42877</v>
      </c>
      <c r="B600" s="17">
        <f>TITRES_STAT!C603</f>
        <v>3.87</v>
      </c>
      <c r="C600" s="17">
        <f>TITRES_STAT!D603</f>
        <v>3.87</v>
      </c>
      <c r="D600" s="17">
        <f>TITRES_STAT!E603</f>
        <v>1666</v>
      </c>
      <c r="E600" s="2">
        <f t="shared" si="36"/>
        <v>348222</v>
      </c>
      <c r="F600" s="17" t="str">
        <f t="shared" si="39"/>
        <v>BEARISH</v>
      </c>
      <c r="G600" s="17" t="str">
        <f t="shared" si="38"/>
        <v>NEUTRAL</v>
      </c>
      <c r="H600" s="17" t="str">
        <f t="shared" si="37"/>
        <v>BEARISH DIVERGENCE</v>
      </c>
    </row>
    <row r="601" spans="1:8" ht="13.5" x14ac:dyDescent="0.25">
      <c r="A601" s="3">
        <f>TITRES_STAT!B604</f>
        <v>42878</v>
      </c>
      <c r="B601" s="17">
        <f>TITRES_STAT!C604</f>
        <v>3.8</v>
      </c>
      <c r="C601" s="17">
        <f>TITRES_STAT!D604</f>
        <v>3.8</v>
      </c>
      <c r="D601" s="17">
        <f>TITRES_STAT!E604</f>
        <v>400</v>
      </c>
      <c r="E601" s="2">
        <f t="shared" si="36"/>
        <v>347822</v>
      </c>
      <c r="F601" s="17" t="str">
        <f t="shared" si="39"/>
        <v>BEARISH</v>
      </c>
      <c r="G601" s="17" t="str">
        <f t="shared" si="38"/>
        <v>NEUTRAL</v>
      </c>
      <c r="H601" s="17" t="str">
        <f t="shared" si="37"/>
        <v>CONFIRMED BEARISH</v>
      </c>
    </row>
    <row r="602" spans="1:8" ht="13.5" x14ac:dyDescent="0.25">
      <c r="A602" s="3">
        <f>TITRES_STAT!B605</f>
        <v>42879</v>
      </c>
      <c r="B602" s="17">
        <f>TITRES_STAT!C605</f>
        <v>3.77</v>
      </c>
      <c r="C602" s="17">
        <f>TITRES_STAT!D605</f>
        <v>3.77</v>
      </c>
      <c r="D602" s="17">
        <f>TITRES_STAT!E605</f>
        <v>3262</v>
      </c>
      <c r="E602" s="2">
        <f t="shared" si="36"/>
        <v>344560</v>
      </c>
      <c r="F602" s="17" t="str">
        <f t="shared" si="39"/>
        <v>BEARISH</v>
      </c>
      <c r="G602" s="17" t="str">
        <f t="shared" si="38"/>
        <v>WEAK</v>
      </c>
      <c r="H602" s="17" t="str">
        <f t="shared" si="37"/>
        <v>CONFIRMED BEARISH</v>
      </c>
    </row>
    <row r="603" spans="1:8" ht="13.5" x14ac:dyDescent="0.25">
      <c r="A603" s="3">
        <f>TITRES_STAT!B606</f>
        <v>42880</v>
      </c>
      <c r="B603" s="17">
        <f>TITRES_STAT!C606</f>
        <v>3.77</v>
      </c>
      <c r="C603" s="17">
        <f>TITRES_STAT!D606</f>
        <v>3.77</v>
      </c>
      <c r="D603" s="17">
        <f>TITRES_STAT!E606</f>
        <v>1985</v>
      </c>
      <c r="E603" s="2">
        <f t="shared" si="36"/>
        <v>344560</v>
      </c>
      <c r="F603" s="17" t="str">
        <f t="shared" si="39"/>
        <v>BEARISH</v>
      </c>
      <c r="G603" s="17" t="str">
        <f t="shared" si="38"/>
        <v>NEUTRAL</v>
      </c>
      <c r="H603" s="17" t="str">
        <f t="shared" si="37"/>
        <v>CONFIRMED BEARISH</v>
      </c>
    </row>
    <row r="604" spans="1:8" ht="13.5" x14ac:dyDescent="0.25">
      <c r="A604" s="3">
        <f>TITRES_STAT!B607</f>
        <v>42881</v>
      </c>
      <c r="B604" s="17">
        <f>TITRES_STAT!C607</f>
        <v>3.77</v>
      </c>
      <c r="C604" s="17">
        <f>TITRES_STAT!D607</f>
        <v>3.77</v>
      </c>
      <c r="D604" s="17">
        <f>TITRES_STAT!E607</f>
        <v>2123</v>
      </c>
      <c r="E604" s="2">
        <f t="shared" si="36"/>
        <v>344560</v>
      </c>
      <c r="F604" s="17" t="str">
        <f t="shared" si="39"/>
        <v>BEARISH</v>
      </c>
      <c r="G604" s="17" t="str">
        <f t="shared" si="38"/>
        <v>NEUTRAL</v>
      </c>
      <c r="H604" s="17" t="str">
        <f t="shared" si="37"/>
        <v>CONFIRMED BEARISH</v>
      </c>
    </row>
    <row r="605" spans="1:8" ht="13.5" x14ac:dyDescent="0.25">
      <c r="A605" s="3">
        <f>TITRES_STAT!B608</f>
        <v>42884</v>
      </c>
      <c r="B605" s="17">
        <f>TITRES_STAT!C608</f>
        <v>3.79</v>
      </c>
      <c r="C605" s="17">
        <f>TITRES_STAT!D608</f>
        <v>3.79</v>
      </c>
      <c r="D605" s="17">
        <f>TITRES_STAT!E608</f>
        <v>6491</v>
      </c>
      <c r="E605" s="2">
        <f t="shared" si="36"/>
        <v>351051</v>
      </c>
      <c r="F605" s="17" t="str">
        <f t="shared" si="39"/>
        <v>BULLISH</v>
      </c>
      <c r="G605" s="17" t="str">
        <f t="shared" si="38"/>
        <v>NEUTRAL</v>
      </c>
      <c r="H605" s="17" t="str">
        <f t="shared" si="37"/>
        <v>BULLISH DIVERGENCE</v>
      </c>
    </row>
    <row r="606" spans="1:8" ht="13.5" x14ac:dyDescent="0.25">
      <c r="A606" s="3">
        <f>TITRES_STAT!B609</f>
        <v>42885</v>
      </c>
      <c r="B606" s="17">
        <f>TITRES_STAT!C609</f>
        <v>3.78</v>
      </c>
      <c r="C606" s="17">
        <f>TITRES_STAT!D609</f>
        <v>3.78</v>
      </c>
      <c r="D606" s="17">
        <f>TITRES_STAT!E609</f>
        <v>395</v>
      </c>
      <c r="E606" s="2">
        <f t="shared" si="36"/>
        <v>350656</v>
      </c>
      <c r="F606" s="17" t="str">
        <f t="shared" si="39"/>
        <v>BULLISH</v>
      </c>
      <c r="G606" s="17" t="str">
        <f t="shared" si="38"/>
        <v>NEUTRAL</v>
      </c>
      <c r="H606" s="17" t="str">
        <f t="shared" si="37"/>
        <v>BULLISH DIVERGENCE</v>
      </c>
    </row>
    <row r="607" spans="1:8" ht="13.5" x14ac:dyDescent="0.25">
      <c r="A607" s="3">
        <f>TITRES_STAT!B610</f>
        <v>42886</v>
      </c>
      <c r="B607" s="17">
        <f>TITRES_STAT!C610</f>
        <v>3.68</v>
      </c>
      <c r="C607" s="17">
        <f>TITRES_STAT!D610</f>
        <v>3.68</v>
      </c>
      <c r="D607" s="17">
        <f>TITRES_STAT!E610</f>
        <v>38</v>
      </c>
      <c r="E607" s="2">
        <f t="shared" si="36"/>
        <v>350618</v>
      </c>
      <c r="F607" s="17" t="str">
        <f t="shared" si="39"/>
        <v>BULLISH</v>
      </c>
      <c r="G607" s="17" t="str">
        <f t="shared" si="38"/>
        <v>NEUTRAL</v>
      </c>
      <c r="H607" s="17" t="str">
        <f t="shared" si="37"/>
        <v>BULLISH DIVERGENCE</v>
      </c>
    </row>
    <row r="608" spans="1:8" ht="13.5" x14ac:dyDescent="0.25">
      <c r="A608" s="3">
        <f>TITRES_STAT!B611</f>
        <v>42887</v>
      </c>
      <c r="B608" s="17">
        <f>TITRES_STAT!C611</f>
        <v>3.75</v>
      </c>
      <c r="C608" s="17">
        <f>TITRES_STAT!D611</f>
        <v>3.75</v>
      </c>
      <c r="D608" s="17">
        <f>TITRES_STAT!E611</f>
        <v>801</v>
      </c>
      <c r="E608" s="2">
        <f t="shared" si="36"/>
        <v>351419</v>
      </c>
      <c r="F608" s="17" t="str">
        <f t="shared" si="39"/>
        <v>BULLISH</v>
      </c>
      <c r="G608" s="17" t="str">
        <f t="shared" si="38"/>
        <v>NEUTRAL</v>
      </c>
      <c r="H608" s="17" t="str">
        <f t="shared" si="37"/>
        <v>BULLISH DIVERGENCE</v>
      </c>
    </row>
    <row r="609" spans="1:8" ht="13.5" x14ac:dyDescent="0.25">
      <c r="A609" s="3">
        <f>TITRES_STAT!B612</f>
        <v>42888</v>
      </c>
      <c r="B609" s="17">
        <f>TITRES_STAT!C612</f>
        <v>3.85</v>
      </c>
      <c r="C609" s="17">
        <f>TITRES_STAT!D612</f>
        <v>3.85</v>
      </c>
      <c r="D609" s="17">
        <f>TITRES_STAT!E612</f>
        <v>6194</v>
      </c>
      <c r="E609" s="2">
        <f t="shared" si="36"/>
        <v>357613</v>
      </c>
      <c r="F609" s="17" t="str">
        <f t="shared" si="39"/>
        <v>BULLISH</v>
      </c>
      <c r="G609" s="17" t="str">
        <f t="shared" si="38"/>
        <v>STRONG</v>
      </c>
      <c r="H609" s="17" t="str">
        <f t="shared" si="37"/>
        <v>CONFIRMED BULLISH</v>
      </c>
    </row>
    <row r="610" spans="1:8" ht="13.5" x14ac:dyDescent="0.25">
      <c r="A610" s="3">
        <f>TITRES_STAT!B613</f>
        <v>42891</v>
      </c>
      <c r="B610" s="17">
        <f>TITRES_STAT!C613</f>
        <v>3.85</v>
      </c>
      <c r="C610" s="17">
        <f>TITRES_STAT!D613</f>
        <v>3.85</v>
      </c>
      <c r="D610" s="17">
        <f>TITRES_STAT!E613</f>
        <v>4599</v>
      </c>
      <c r="E610" s="2">
        <f t="shared" si="36"/>
        <v>357613</v>
      </c>
      <c r="F610" s="17" t="str">
        <f t="shared" si="39"/>
        <v>BULLISH</v>
      </c>
      <c r="G610" s="17" t="str">
        <f t="shared" si="38"/>
        <v>NEUTRAL</v>
      </c>
      <c r="H610" s="17" t="str">
        <f t="shared" si="37"/>
        <v>CONFIRMED BULLISH</v>
      </c>
    </row>
    <row r="611" spans="1:8" ht="13.5" x14ac:dyDescent="0.25">
      <c r="A611" s="3">
        <f>TITRES_STAT!B614</f>
        <v>42892</v>
      </c>
      <c r="B611" s="17">
        <f>TITRES_STAT!C614</f>
        <v>3.89</v>
      </c>
      <c r="C611" s="17">
        <f>TITRES_STAT!D614</f>
        <v>3.89</v>
      </c>
      <c r="D611" s="17">
        <f>TITRES_STAT!E614</f>
        <v>2337</v>
      </c>
      <c r="E611" s="2">
        <f t="shared" si="36"/>
        <v>359950</v>
      </c>
      <c r="F611" s="17" t="str">
        <f t="shared" si="39"/>
        <v>BULLISH</v>
      </c>
      <c r="G611" s="17" t="str">
        <f t="shared" si="38"/>
        <v>STRONG</v>
      </c>
      <c r="H611" s="17" t="str">
        <f t="shared" si="37"/>
        <v>CONFIRMED BULLISH</v>
      </c>
    </row>
    <row r="612" spans="1:8" ht="13.5" x14ac:dyDescent="0.25">
      <c r="A612" s="3">
        <f>TITRES_STAT!B615</f>
        <v>42893</v>
      </c>
      <c r="B612" s="17">
        <f>TITRES_STAT!C615</f>
        <v>3.89</v>
      </c>
      <c r="C612" s="17">
        <f>TITRES_STAT!D615</f>
        <v>3.89</v>
      </c>
      <c r="D612" s="17">
        <f>TITRES_STAT!E615</f>
        <v>0</v>
      </c>
      <c r="E612" s="2">
        <f t="shared" si="36"/>
        <v>359950</v>
      </c>
      <c r="F612" s="17" t="str">
        <f t="shared" si="39"/>
        <v>BULLISH</v>
      </c>
      <c r="G612" s="17" t="str">
        <f t="shared" si="38"/>
        <v>STRONG</v>
      </c>
      <c r="H612" s="17" t="str">
        <f t="shared" si="37"/>
        <v>CONFIRMED BULLISH</v>
      </c>
    </row>
    <row r="613" spans="1:8" ht="13.5" x14ac:dyDescent="0.25">
      <c r="A613" s="3">
        <f>TITRES_STAT!B616</f>
        <v>42894</v>
      </c>
      <c r="B613" s="17">
        <f>TITRES_STAT!C616</f>
        <v>3.84</v>
      </c>
      <c r="C613" s="17">
        <f>TITRES_STAT!D616</f>
        <v>3.84</v>
      </c>
      <c r="D613" s="17">
        <f>TITRES_STAT!E616</f>
        <v>1438</v>
      </c>
      <c r="E613" s="2">
        <f t="shared" si="36"/>
        <v>358512</v>
      </c>
      <c r="F613" s="17" t="str">
        <f t="shared" si="39"/>
        <v>BULLISH</v>
      </c>
      <c r="G613" s="17" t="str">
        <f t="shared" si="38"/>
        <v>STRONG</v>
      </c>
      <c r="H613" s="17" t="str">
        <f t="shared" si="37"/>
        <v>CONFIRMED BULLISH</v>
      </c>
    </row>
    <row r="614" spans="1:8" ht="13.5" x14ac:dyDescent="0.25">
      <c r="A614" s="3">
        <f>TITRES_STAT!B617</f>
        <v>42895</v>
      </c>
      <c r="B614" s="17">
        <f>TITRES_STAT!C617</f>
        <v>3.8</v>
      </c>
      <c r="C614" s="17">
        <f>TITRES_STAT!D617</f>
        <v>3.8</v>
      </c>
      <c r="D614" s="17">
        <f>TITRES_STAT!E617</f>
        <v>3981</v>
      </c>
      <c r="E614" s="2">
        <f t="shared" si="36"/>
        <v>354531</v>
      </c>
      <c r="F614" s="17" t="str">
        <f t="shared" si="39"/>
        <v>BEARISH</v>
      </c>
      <c r="G614" s="17" t="str">
        <f t="shared" si="38"/>
        <v>NEUTRAL</v>
      </c>
      <c r="H614" s="17" t="str">
        <f t="shared" si="37"/>
        <v>CONFIRMED BEARISH</v>
      </c>
    </row>
    <row r="615" spans="1:8" ht="13.5" x14ac:dyDescent="0.25">
      <c r="A615" s="3">
        <f>TITRES_STAT!B618</f>
        <v>42898</v>
      </c>
      <c r="B615" s="17">
        <f>TITRES_STAT!C618</f>
        <v>3.75</v>
      </c>
      <c r="C615" s="17">
        <f>TITRES_STAT!D618</f>
        <v>3.75</v>
      </c>
      <c r="D615" s="17">
        <f>TITRES_STAT!E618</f>
        <v>1418</v>
      </c>
      <c r="E615" s="2">
        <f t="shared" si="36"/>
        <v>353113</v>
      </c>
      <c r="F615" s="17" t="str">
        <f t="shared" si="39"/>
        <v>BEARISH</v>
      </c>
      <c r="G615" s="17" t="str">
        <f t="shared" si="38"/>
        <v>NEUTRAL</v>
      </c>
      <c r="H615" s="17" t="str">
        <f t="shared" si="37"/>
        <v>CONFIRMED BEARISH</v>
      </c>
    </row>
    <row r="616" spans="1:8" ht="13.5" x14ac:dyDescent="0.25">
      <c r="A616" s="3">
        <f>TITRES_STAT!B619</f>
        <v>42899</v>
      </c>
      <c r="B616" s="17">
        <f>TITRES_STAT!C619</f>
        <v>3.75</v>
      </c>
      <c r="C616" s="17">
        <f>TITRES_STAT!D619</f>
        <v>3.75</v>
      </c>
      <c r="D616" s="17">
        <f>TITRES_STAT!E619</f>
        <v>1586</v>
      </c>
      <c r="E616" s="2">
        <f t="shared" si="36"/>
        <v>353113</v>
      </c>
      <c r="F616" s="17" t="str">
        <f t="shared" si="39"/>
        <v>BEARISH</v>
      </c>
      <c r="G616" s="17" t="str">
        <f t="shared" si="38"/>
        <v>NEUTRAL</v>
      </c>
      <c r="H616" s="17" t="str">
        <f t="shared" si="37"/>
        <v>CONFIRMED BEARISH</v>
      </c>
    </row>
    <row r="617" spans="1:8" ht="13.5" x14ac:dyDescent="0.25">
      <c r="A617" s="3">
        <f>TITRES_STAT!B620</f>
        <v>42900</v>
      </c>
      <c r="B617" s="17">
        <f>TITRES_STAT!C620</f>
        <v>3.75</v>
      </c>
      <c r="C617" s="17">
        <f>TITRES_STAT!D620</f>
        <v>3.75</v>
      </c>
      <c r="D617" s="17">
        <f>TITRES_STAT!E620</f>
        <v>0</v>
      </c>
      <c r="E617" s="2">
        <f t="shared" si="36"/>
        <v>353113</v>
      </c>
      <c r="F617" s="17" t="str">
        <f t="shared" si="39"/>
        <v>BEARISH</v>
      </c>
      <c r="G617" s="17" t="str">
        <f t="shared" si="38"/>
        <v>NEUTRAL</v>
      </c>
      <c r="H617" s="17" t="str">
        <f t="shared" si="37"/>
        <v>CONFIRMED BEARISH</v>
      </c>
    </row>
    <row r="618" spans="1:8" ht="13.5" x14ac:dyDescent="0.25">
      <c r="A618" s="3">
        <f>TITRES_STAT!B621</f>
        <v>42901</v>
      </c>
      <c r="B618" s="17">
        <f>TITRES_STAT!C621</f>
        <v>3.8</v>
      </c>
      <c r="C618" s="17">
        <f>TITRES_STAT!D621</f>
        <v>3.8</v>
      </c>
      <c r="D618" s="17">
        <f>TITRES_STAT!E621</f>
        <v>2574</v>
      </c>
      <c r="E618" s="2">
        <f t="shared" si="36"/>
        <v>355687</v>
      </c>
      <c r="F618" s="17" t="str">
        <f t="shared" si="39"/>
        <v>BEARISH</v>
      </c>
      <c r="G618" s="17" t="str">
        <f t="shared" si="38"/>
        <v>NEUTRAL</v>
      </c>
      <c r="H618" s="17" t="str">
        <f t="shared" si="37"/>
        <v>CONFIRMED BEARISH</v>
      </c>
    </row>
    <row r="619" spans="1:8" ht="13.5" x14ac:dyDescent="0.25">
      <c r="A619" s="3">
        <f>TITRES_STAT!B622</f>
        <v>42902</v>
      </c>
      <c r="B619" s="17">
        <f>TITRES_STAT!C622</f>
        <v>3.76</v>
      </c>
      <c r="C619" s="17">
        <f>TITRES_STAT!D622</f>
        <v>3.76</v>
      </c>
      <c r="D619" s="17">
        <f>TITRES_STAT!E622</f>
        <v>1650</v>
      </c>
      <c r="E619" s="2">
        <f t="shared" si="36"/>
        <v>354037</v>
      </c>
      <c r="F619" s="17" t="str">
        <f t="shared" si="39"/>
        <v>BEARISH</v>
      </c>
      <c r="G619" s="17" t="str">
        <f t="shared" si="38"/>
        <v>NEUTRAL</v>
      </c>
      <c r="H619" s="17" t="str">
        <f t="shared" si="37"/>
        <v>CONFIRMED BEARISH</v>
      </c>
    </row>
    <row r="620" spans="1:8" ht="13.5" x14ac:dyDescent="0.25">
      <c r="A620" s="3">
        <f>TITRES_STAT!B623</f>
        <v>42905</v>
      </c>
      <c r="B620" s="17">
        <f>TITRES_STAT!C623</f>
        <v>3.8</v>
      </c>
      <c r="C620" s="17">
        <f>TITRES_STAT!D623</f>
        <v>3.8</v>
      </c>
      <c r="D620" s="17">
        <f>TITRES_STAT!E623</f>
        <v>1505</v>
      </c>
      <c r="E620" s="2">
        <f t="shared" si="36"/>
        <v>355542</v>
      </c>
      <c r="F620" s="17" t="str">
        <f t="shared" si="39"/>
        <v>BULLISH</v>
      </c>
      <c r="G620" s="17" t="str">
        <f t="shared" si="38"/>
        <v>NEUTRAL</v>
      </c>
      <c r="H620" s="17" t="str">
        <f t="shared" si="37"/>
        <v>CONFIRMED BULLISH</v>
      </c>
    </row>
    <row r="621" spans="1:8" ht="13.5" x14ac:dyDescent="0.25">
      <c r="A621" s="3">
        <f>TITRES_STAT!B624</f>
        <v>42906</v>
      </c>
      <c r="B621" s="17">
        <f>TITRES_STAT!C624</f>
        <v>3.9</v>
      </c>
      <c r="C621" s="17">
        <f>TITRES_STAT!D624</f>
        <v>3.9</v>
      </c>
      <c r="D621" s="17">
        <f>TITRES_STAT!E624</f>
        <v>3275</v>
      </c>
      <c r="E621" s="2">
        <f t="shared" si="36"/>
        <v>358817</v>
      </c>
      <c r="F621" s="17" t="str">
        <f t="shared" si="39"/>
        <v>BULLISH</v>
      </c>
      <c r="G621" s="17" t="str">
        <f t="shared" si="38"/>
        <v>NEUTRAL</v>
      </c>
      <c r="H621" s="17" t="str">
        <f t="shared" si="37"/>
        <v>CONFIRMED BULLISH</v>
      </c>
    </row>
    <row r="622" spans="1:8" ht="13.5" x14ac:dyDescent="0.25">
      <c r="A622" s="3">
        <f>TITRES_STAT!B625</f>
        <v>42907</v>
      </c>
      <c r="B622" s="17">
        <f>TITRES_STAT!C625</f>
        <v>3.81</v>
      </c>
      <c r="C622" s="17">
        <f>TITRES_STAT!D625</f>
        <v>3.81</v>
      </c>
      <c r="D622" s="17">
        <f>TITRES_STAT!E625</f>
        <v>8237</v>
      </c>
      <c r="E622" s="2">
        <f t="shared" si="36"/>
        <v>350580</v>
      </c>
      <c r="F622" s="17" t="str">
        <f t="shared" si="39"/>
        <v>BEARISH</v>
      </c>
      <c r="G622" s="17" t="str">
        <f t="shared" si="38"/>
        <v>NEUTRAL</v>
      </c>
      <c r="H622" s="17" t="str">
        <f t="shared" si="37"/>
        <v>BEARISH DIVERGENCE</v>
      </c>
    </row>
    <row r="623" spans="1:8" ht="13.5" x14ac:dyDescent="0.25">
      <c r="A623" s="3">
        <f>TITRES_STAT!B626</f>
        <v>42908</v>
      </c>
      <c r="B623" s="17">
        <f>TITRES_STAT!C626</f>
        <v>3.92</v>
      </c>
      <c r="C623" s="17">
        <f>TITRES_STAT!D626</f>
        <v>3.92</v>
      </c>
      <c r="D623" s="17">
        <f>TITRES_STAT!E626</f>
        <v>10064</v>
      </c>
      <c r="E623" s="2">
        <f t="shared" si="36"/>
        <v>360644</v>
      </c>
      <c r="F623" s="17" t="str">
        <f t="shared" si="39"/>
        <v>BULLISH</v>
      </c>
      <c r="G623" s="17" t="str">
        <f t="shared" si="38"/>
        <v>NEUTRAL</v>
      </c>
      <c r="H623" s="17" t="str">
        <f t="shared" si="37"/>
        <v>CONFIRMED BULLISH</v>
      </c>
    </row>
    <row r="624" spans="1:8" ht="13.5" x14ac:dyDescent="0.25">
      <c r="A624" s="3">
        <f>TITRES_STAT!B627</f>
        <v>42909</v>
      </c>
      <c r="B624" s="17">
        <f>TITRES_STAT!C627</f>
        <v>3.93</v>
      </c>
      <c r="C624" s="17">
        <f>TITRES_STAT!D627</f>
        <v>3.93</v>
      </c>
      <c r="D624" s="17">
        <f>TITRES_STAT!E627</f>
        <v>5201</v>
      </c>
      <c r="E624" s="2">
        <f t="shared" si="36"/>
        <v>365845</v>
      </c>
      <c r="F624" s="17" t="str">
        <f t="shared" si="39"/>
        <v>BULLISH</v>
      </c>
      <c r="G624" s="17" t="str">
        <f t="shared" si="38"/>
        <v>STRONG</v>
      </c>
      <c r="H624" s="17" t="str">
        <f t="shared" si="37"/>
        <v>CONFIRMED BULLISH</v>
      </c>
    </row>
    <row r="625" spans="1:8" ht="13.5" x14ac:dyDescent="0.25">
      <c r="A625" s="3">
        <f>TITRES_STAT!B628</f>
        <v>42914</v>
      </c>
      <c r="B625" s="17">
        <f>TITRES_STAT!C628</f>
        <v>3.9</v>
      </c>
      <c r="C625" s="17">
        <f>TITRES_STAT!D628</f>
        <v>3.9</v>
      </c>
      <c r="D625" s="17">
        <f>TITRES_STAT!E628</f>
        <v>50</v>
      </c>
      <c r="E625" s="2">
        <f t="shared" si="36"/>
        <v>365795</v>
      </c>
      <c r="F625" s="17" t="str">
        <f t="shared" si="39"/>
        <v>BULLISH</v>
      </c>
      <c r="G625" s="17" t="str">
        <f t="shared" si="38"/>
        <v>STRONG</v>
      </c>
      <c r="H625" s="17" t="str">
        <f t="shared" si="37"/>
        <v>CONFIRMED BULLISH</v>
      </c>
    </row>
    <row r="626" spans="1:8" ht="13.5" x14ac:dyDescent="0.25">
      <c r="A626" s="3">
        <f>TITRES_STAT!B629</f>
        <v>42915</v>
      </c>
      <c r="B626" s="17">
        <f>TITRES_STAT!C629</f>
        <v>3.9</v>
      </c>
      <c r="C626" s="17">
        <f>TITRES_STAT!D629</f>
        <v>3.9</v>
      </c>
      <c r="D626" s="17">
        <f>TITRES_STAT!E629</f>
        <v>7595</v>
      </c>
      <c r="E626" s="2">
        <f t="shared" si="36"/>
        <v>365795</v>
      </c>
      <c r="F626" s="17" t="str">
        <f t="shared" si="39"/>
        <v>BULLISH</v>
      </c>
      <c r="G626" s="17" t="str">
        <f t="shared" si="38"/>
        <v>NEUTRAL</v>
      </c>
      <c r="H626" s="17" t="str">
        <f t="shared" si="37"/>
        <v>NEUTRAL</v>
      </c>
    </row>
    <row r="627" spans="1:8" ht="13.5" x14ac:dyDescent="0.25">
      <c r="A627" s="3">
        <f>TITRES_STAT!B630</f>
        <v>42916</v>
      </c>
      <c r="B627" s="17">
        <f>TITRES_STAT!C630</f>
        <v>4.01</v>
      </c>
      <c r="C627" s="17">
        <f>TITRES_STAT!D630</f>
        <v>4.01</v>
      </c>
      <c r="D627" s="17">
        <f>TITRES_STAT!E630</f>
        <v>11791</v>
      </c>
      <c r="E627" s="2">
        <f t="shared" si="36"/>
        <v>377586</v>
      </c>
      <c r="F627" s="17" t="str">
        <f t="shared" si="39"/>
        <v>BULLISH</v>
      </c>
      <c r="G627" s="17" t="str">
        <f t="shared" si="38"/>
        <v>STRONG</v>
      </c>
      <c r="H627" s="17" t="str">
        <f t="shared" si="37"/>
        <v>CONFIRMED BULLISH</v>
      </c>
    </row>
    <row r="628" spans="1:8" ht="13.5" x14ac:dyDescent="0.25">
      <c r="A628" s="3">
        <f>TITRES_STAT!B631</f>
        <v>42919</v>
      </c>
      <c r="B628" s="17">
        <f>TITRES_STAT!C631</f>
        <v>4.1500000000000004</v>
      </c>
      <c r="C628" s="17">
        <f>TITRES_STAT!D631</f>
        <v>4.1500000000000004</v>
      </c>
      <c r="D628" s="17">
        <f>TITRES_STAT!E631</f>
        <v>11748</v>
      </c>
      <c r="E628" s="2">
        <f t="shared" si="36"/>
        <v>389334</v>
      </c>
      <c r="F628" s="17" t="str">
        <f t="shared" si="39"/>
        <v>BULLISH</v>
      </c>
      <c r="G628" s="17" t="str">
        <f t="shared" si="38"/>
        <v>STRONG</v>
      </c>
      <c r="H628" s="17" t="str">
        <f t="shared" si="37"/>
        <v>CONFIRMED BULLISH</v>
      </c>
    </row>
    <row r="629" spans="1:8" ht="13.5" x14ac:dyDescent="0.25">
      <c r="A629" s="3">
        <f>TITRES_STAT!B632</f>
        <v>42920</v>
      </c>
      <c r="B629" s="17">
        <f>TITRES_STAT!C632</f>
        <v>4.0999999999999996</v>
      </c>
      <c r="C629" s="17">
        <f>TITRES_STAT!D632</f>
        <v>4.0999999999999996</v>
      </c>
      <c r="D629" s="17">
        <f>TITRES_STAT!E632</f>
        <v>1774</v>
      </c>
      <c r="E629" s="2">
        <f t="shared" si="36"/>
        <v>387560</v>
      </c>
      <c r="F629" s="17" t="str">
        <f t="shared" si="39"/>
        <v>BULLISH</v>
      </c>
      <c r="G629" s="17" t="str">
        <f t="shared" si="38"/>
        <v>STRONG</v>
      </c>
      <c r="H629" s="17" t="str">
        <f t="shared" si="37"/>
        <v>CONFIRMED BULLISH</v>
      </c>
    </row>
    <row r="630" spans="1:8" ht="13.5" x14ac:dyDescent="0.25">
      <c r="A630" s="3">
        <f>TITRES_STAT!B633</f>
        <v>42921</v>
      </c>
      <c r="B630" s="17">
        <f>TITRES_STAT!C633</f>
        <v>3.88</v>
      </c>
      <c r="C630" s="17">
        <f>TITRES_STAT!D633</f>
        <v>3.88</v>
      </c>
      <c r="D630" s="17">
        <f>TITRES_STAT!E633</f>
        <v>7257</v>
      </c>
      <c r="E630" s="2">
        <f t="shared" si="36"/>
        <v>380303</v>
      </c>
      <c r="F630" s="17" t="str">
        <f t="shared" si="39"/>
        <v>BULLISH</v>
      </c>
      <c r="G630" s="17" t="str">
        <f t="shared" si="38"/>
        <v>STRONG</v>
      </c>
      <c r="H630" s="17" t="str">
        <f t="shared" si="37"/>
        <v>BULLISH DIVERGENCE</v>
      </c>
    </row>
    <row r="631" spans="1:8" ht="13.5" x14ac:dyDescent="0.25">
      <c r="A631" s="3">
        <f>TITRES_STAT!B634</f>
        <v>42922</v>
      </c>
      <c r="B631" s="17">
        <f>TITRES_STAT!C634</f>
        <v>3.99</v>
      </c>
      <c r="C631" s="17">
        <f>TITRES_STAT!D634</f>
        <v>3.99</v>
      </c>
      <c r="D631" s="17">
        <f>TITRES_STAT!E634</f>
        <v>3160</v>
      </c>
      <c r="E631" s="2">
        <f t="shared" si="36"/>
        <v>383463</v>
      </c>
      <c r="F631" s="17" t="str">
        <f t="shared" si="39"/>
        <v>BULLISH</v>
      </c>
      <c r="G631" s="17" t="str">
        <f t="shared" si="38"/>
        <v>STRONG</v>
      </c>
      <c r="H631" s="17" t="str">
        <f t="shared" si="37"/>
        <v>CONFIRMED BULLISH</v>
      </c>
    </row>
    <row r="632" spans="1:8" ht="13.5" x14ac:dyDescent="0.25">
      <c r="A632" s="3">
        <f>TITRES_STAT!B635</f>
        <v>42923</v>
      </c>
      <c r="B632" s="17">
        <f>TITRES_STAT!C635</f>
        <v>4.1399999999999997</v>
      </c>
      <c r="C632" s="17">
        <f>TITRES_STAT!D635</f>
        <v>4.1399999999999997</v>
      </c>
      <c r="D632" s="17">
        <f>TITRES_STAT!E635</f>
        <v>8196</v>
      </c>
      <c r="E632" s="2">
        <f t="shared" si="36"/>
        <v>391659</v>
      </c>
      <c r="F632" s="17" t="str">
        <f t="shared" si="39"/>
        <v>BULLISH</v>
      </c>
      <c r="G632" s="17" t="str">
        <f t="shared" si="38"/>
        <v>STRONG</v>
      </c>
      <c r="H632" s="17" t="str">
        <f t="shared" si="37"/>
        <v>CONFIRMED BULLISH</v>
      </c>
    </row>
    <row r="633" spans="1:8" ht="13.5" x14ac:dyDescent="0.25">
      <c r="A633" s="3">
        <f>TITRES_STAT!B636</f>
        <v>42926</v>
      </c>
      <c r="B633" s="17">
        <f>TITRES_STAT!C636</f>
        <v>4.25</v>
      </c>
      <c r="C633" s="17">
        <f>TITRES_STAT!D636</f>
        <v>4.25</v>
      </c>
      <c r="D633" s="17">
        <f>TITRES_STAT!E636</f>
        <v>15395</v>
      </c>
      <c r="E633" s="2">
        <f t="shared" si="36"/>
        <v>407054</v>
      </c>
      <c r="F633" s="17" t="str">
        <f t="shared" si="39"/>
        <v>BULLISH</v>
      </c>
      <c r="G633" s="17" t="str">
        <f t="shared" si="38"/>
        <v>STRONG</v>
      </c>
      <c r="H633" s="17" t="str">
        <f t="shared" si="37"/>
        <v>CONFIRMED BULLISH</v>
      </c>
    </row>
    <row r="634" spans="1:8" ht="13.5" x14ac:dyDescent="0.25">
      <c r="A634" s="3">
        <f>TITRES_STAT!B637</f>
        <v>42927</v>
      </c>
      <c r="B634" s="17">
        <f>TITRES_STAT!C637</f>
        <v>4.42</v>
      </c>
      <c r="C634" s="17">
        <f>TITRES_STAT!D637</f>
        <v>4.42</v>
      </c>
      <c r="D634" s="17">
        <f>TITRES_STAT!E637</f>
        <v>40285</v>
      </c>
      <c r="E634" s="2">
        <f t="shared" si="36"/>
        <v>447339</v>
      </c>
      <c r="F634" s="17" t="str">
        <f t="shared" si="39"/>
        <v>BULLISH</v>
      </c>
      <c r="G634" s="17" t="str">
        <f t="shared" si="38"/>
        <v>STRONG</v>
      </c>
      <c r="H634" s="17" t="str">
        <f t="shared" si="37"/>
        <v>CONFIRMED BULLISH</v>
      </c>
    </row>
    <row r="635" spans="1:8" ht="13.5" x14ac:dyDescent="0.25">
      <c r="A635" s="3">
        <f>TITRES_STAT!B638</f>
        <v>42928</v>
      </c>
      <c r="B635" s="17">
        <f>TITRES_STAT!C638</f>
        <v>4.37</v>
      </c>
      <c r="C635" s="17">
        <f>TITRES_STAT!D638</f>
        <v>4.37</v>
      </c>
      <c r="D635" s="17">
        <f>TITRES_STAT!E638</f>
        <v>9961</v>
      </c>
      <c r="E635" s="2">
        <f t="shared" si="36"/>
        <v>437378</v>
      </c>
      <c r="F635" s="17" t="str">
        <f t="shared" si="39"/>
        <v>BULLISH</v>
      </c>
      <c r="G635" s="17" t="str">
        <f t="shared" si="38"/>
        <v>STRONG</v>
      </c>
      <c r="H635" s="17" t="str">
        <f t="shared" si="37"/>
        <v>CONFIRMED BULLISH</v>
      </c>
    </row>
    <row r="636" spans="1:8" ht="13.5" x14ac:dyDescent="0.25">
      <c r="A636" s="3">
        <f>TITRES_STAT!B639</f>
        <v>42929</v>
      </c>
      <c r="B636" s="17">
        <f>TITRES_STAT!C639</f>
        <v>4.5</v>
      </c>
      <c r="C636" s="17">
        <f>TITRES_STAT!D639</f>
        <v>4.5</v>
      </c>
      <c r="D636" s="17">
        <f>TITRES_STAT!E639</f>
        <v>28402</v>
      </c>
      <c r="E636" s="2">
        <f t="shared" si="36"/>
        <v>465780</v>
      </c>
      <c r="F636" s="17" t="str">
        <f t="shared" si="39"/>
        <v>BULLISH</v>
      </c>
      <c r="G636" s="17" t="str">
        <f t="shared" si="38"/>
        <v>STRONG</v>
      </c>
      <c r="H636" s="17" t="str">
        <f t="shared" si="37"/>
        <v>CONFIRMED BULLISH</v>
      </c>
    </row>
    <row r="637" spans="1:8" ht="13.5" x14ac:dyDescent="0.25">
      <c r="A637" s="3">
        <f>TITRES_STAT!B640</f>
        <v>42930</v>
      </c>
      <c r="B637" s="17">
        <f>TITRES_STAT!C640</f>
        <v>4.4000000000000004</v>
      </c>
      <c r="C637" s="17">
        <f>TITRES_STAT!D640</f>
        <v>4.4000000000000004</v>
      </c>
      <c r="D637" s="17">
        <f>TITRES_STAT!E640</f>
        <v>20833</v>
      </c>
      <c r="E637" s="2">
        <f t="shared" si="36"/>
        <v>444947</v>
      </c>
      <c r="F637" s="17" t="str">
        <f t="shared" si="39"/>
        <v>BULLISH</v>
      </c>
      <c r="G637" s="17" t="str">
        <f t="shared" si="38"/>
        <v>STRONG</v>
      </c>
      <c r="H637" s="17" t="str">
        <f t="shared" si="37"/>
        <v>CONFIRMED BULLISH</v>
      </c>
    </row>
    <row r="638" spans="1:8" ht="13.5" x14ac:dyDescent="0.25">
      <c r="A638" s="3">
        <f>TITRES_STAT!B641</f>
        <v>42933</v>
      </c>
      <c r="B638" s="17">
        <f>TITRES_STAT!C641</f>
        <v>4.49</v>
      </c>
      <c r="C638" s="17">
        <f>TITRES_STAT!D641</f>
        <v>4.49</v>
      </c>
      <c r="D638" s="17">
        <f>TITRES_STAT!E641</f>
        <v>507579</v>
      </c>
      <c r="E638" s="2">
        <f t="shared" si="36"/>
        <v>952526</v>
      </c>
      <c r="F638" s="17" t="str">
        <f t="shared" si="39"/>
        <v>BULLISH</v>
      </c>
      <c r="G638" s="17" t="str">
        <f t="shared" si="38"/>
        <v>STRONG</v>
      </c>
      <c r="H638" s="17" t="str">
        <f t="shared" si="37"/>
        <v>CONFIRMED BULLISH</v>
      </c>
    </row>
    <row r="639" spans="1:8" ht="13.5" x14ac:dyDescent="0.25">
      <c r="A639" s="3">
        <f>TITRES_STAT!B642</f>
        <v>42934</v>
      </c>
      <c r="B639" s="17">
        <f>TITRES_STAT!C642</f>
        <v>4.37</v>
      </c>
      <c r="C639" s="17">
        <f>TITRES_STAT!D642</f>
        <v>4.37</v>
      </c>
      <c r="D639" s="17">
        <f>TITRES_STAT!E642</f>
        <v>9143</v>
      </c>
      <c r="E639" s="2">
        <f t="shared" si="36"/>
        <v>943383</v>
      </c>
      <c r="F639" s="17" t="str">
        <f t="shared" si="39"/>
        <v>BULLISH</v>
      </c>
      <c r="G639" s="17" t="str">
        <f t="shared" si="38"/>
        <v>STRONG</v>
      </c>
      <c r="H639" s="17" t="str">
        <f t="shared" si="37"/>
        <v>BULLISH DIVERGENCE</v>
      </c>
    </row>
    <row r="640" spans="1:8" ht="13.5" x14ac:dyDescent="0.25">
      <c r="A640" s="3">
        <f>TITRES_STAT!B643</f>
        <v>42935</v>
      </c>
      <c r="B640" s="17">
        <f>TITRES_STAT!C643</f>
        <v>4.2300000000000004</v>
      </c>
      <c r="C640" s="17">
        <f>TITRES_STAT!D643</f>
        <v>4.2300000000000004</v>
      </c>
      <c r="D640" s="17">
        <f>TITRES_STAT!E643</f>
        <v>200</v>
      </c>
      <c r="E640" s="2">
        <f t="shared" si="36"/>
        <v>943183</v>
      </c>
      <c r="F640" s="17" t="str">
        <f t="shared" si="39"/>
        <v>BULLISH</v>
      </c>
      <c r="G640" s="17" t="str">
        <f t="shared" si="38"/>
        <v>STRONG</v>
      </c>
      <c r="H640" s="17" t="str">
        <f t="shared" si="37"/>
        <v>BULLISH DIVERGENCE</v>
      </c>
    </row>
    <row r="641" spans="1:8" ht="13.5" x14ac:dyDescent="0.25">
      <c r="A641" s="3">
        <f>TITRES_STAT!B644</f>
        <v>42936</v>
      </c>
      <c r="B641" s="17">
        <f>TITRES_STAT!C644</f>
        <v>4.21</v>
      </c>
      <c r="C641" s="17">
        <f>TITRES_STAT!D644</f>
        <v>4.21</v>
      </c>
      <c r="D641" s="17">
        <f>TITRES_STAT!E644</f>
        <v>13312</v>
      </c>
      <c r="E641" s="2">
        <f t="shared" si="36"/>
        <v>929871</v>
      </c>
      <c r="F641" s="17" t="str">
        <f t="shared" si="39"/>
        <v>BULLISH</v>
      </c>
      <c r="G641" s="17" t="str">
        <f t="shared" si="38"/>
        <v>STRONG</v>
      </c>
      <c r="H641" s="17" t="str">
        <f t="shared" si="37"/>
        <v>BULLISH DIVERGENCE</v>
      </c>
    </row>
    <row r="642" spans="1:8" ht="13.5" x14ac:dyDescent="0.25">
      <c r="A642" s="3">
        <f>TITRES_STAT!B645</f>
        <v>42937</v>
      </c>
      <c r="B642" s="17">
        <f>TITRES_STAT!C645</f>
        <v>4.33</v>
      </c>
      <c r="C642" s="17">
        <f>TITRES_STAT!D645</f>
        <v>4.33</v>
      </c>
      <c r="D642" s="17">
        <f>TITRES_STAT!E645</f>
        <v>4876</v>
      </c>
      <c r="E642" s="2">
        <f t="shared" si="36"/>
        <v>934747</v>
      </c>
      <c r="F642" s="17" t="str">
        <f t="shared" si="39"/>
        <v>BULLISH</v>
      </c>
      <c r="G642" s="17" t="str">
        <f t="shared" si="38"/>
        <v>STRONG</v>
      </c>
      <c r="H642" s="17" t="str">
        <f t="shared" si="37"/>
        <v>BULLISH DIVERGENCE</v>
      </c>
    </row>
    <row r="643" spans="1:8" ht="13.5" x14ac:dyDescent="0.25">
      <c r="A643" s="3">
        <f>TITRES_STAT!B646</f>
        <v>42940</v>
      </c>
      <c r="B643" s="17">
        <f>TITRES_STAT!C646</f>
        <v>4.4000000000000004</v>
      </c>
      <c r="C643" s="17">
        <f>TITRES_STAT!D646</f>
        <v>4.4000000000000004</v>
      </c>
      <c r="D643" s="17">
        <f>TITRES_STAT!E646</f>
        <v>773</v>
      </c>
      <c r="E643" s="2">
        <f t="shared" si="36"/>
        <v>935520</v>
      </c>
      <c r="F643" s="17" t="str">
        <f t="shared" si="39"/>
        <v>BEARISH</v>
      </c>
      <c r="G643" s="17" t="str">
        <f t="shared" si="38"/>
        <v>NEUTRAL</v>
      </c>
      <c r="H643" s="17" t="str">
        <f t="shared" si="37"/>
        <v>CONFIRMED BEARISH</v>
      </c>
    </row>
    <row r="644" spans="1:8" ht="13.5" x14ac:dyDescent="0.25">
      <c r="A644" s="3">
        <f>TITRES_STAT!B647</f>
        <v>42942</v>
      </c>
      <c r="B644" s="17">
        <f>TITRES_STAT!C647</f>
        <v>4.3499999999999996</v>
      </c>
      <c r="C644" s="17">
        <f>TITRES_STAT!D647</f>
        <v>4.3499999999999996</v>
      </c>
      <c r="D644" s="17">
        <f>TITRES_STAT!E647</f>
        <v>11072</v>
      </c>
      <c r="E644" s="2">
        <f t="shared" ref="E644:E707" si="40">IF(B644&gt;B643, E643+D644, IF(B644&lt;B643, E643-D644, E643))</f>
        <v>924448</v>
      </c>
      <c r="F644" s="17" t="str">
        <f t="shared" si="39"/>
        <v>BEARISH</v>
      </c>
      <c r="G644" s="17" t="str">
        <f t="shared" si="38"/>
        <v>WEAK</v>
      </c>
      <c r="H644" s="17" t="str">
        <f t="shared" si="37"/>
        <v>CONFIRMED BEARISH</v>
      </c>
    </row>
    <row r="645" spans="1:8" ht="13.5" x14ac:dyDescent="0.25">
      <c r="A645" s="3">
        <f>TITRES_STAT!B648</f>
        <v>42943</v>
      </c>
      <c r="B645" s="17">
        <f>TITRES_STAT!C648</f>
        <v>4.47</v>
      </c>
      <c r="C645" s="17">
        <f>TITRES_STAT!D648</f>
        <v>4.47</v>
      </c>
      <c r="D645" s="17">
        <f>TITRES_STAT!E648</f>
        <v>1883</v>
      </c>
      <c r="E645" s="2">
        <f t="shared" si="40"/>
        <v>926331</v>
      </c>
      <c r="F645" s="17" t="str">
        <f t="shared" si="39"/>
        <v>BEARISH</v>
      </c>
      <c r="G645" s="17" t="str">
        <f t="shared" si="38"/>
        <v>NEUTRAL</v>
      </c>
      <c r="H645" s="17" t="str">
        <f t="shared" si="37"/>
        <v>BEARISH DIVERGENCE</v>
      </c>
    </row>
    <row r="646" spans="1:8" ht="13.5" x14ac:dyDescent="0.25">
      <c r="A646" s="3">
        <f>TITRES_STAT!B649</f>
        <v>42944</v>
      </c>
      <c r="B646" s="17">
        <f>TITRES_STAT!C649</f>
        <v>4.5999999999999996</v>
      </c>
      <c r="C646" s="17">
        <f>TITRES_STAT!D649</f>
        <v>4.5999999999999996</v>
      </c>
      <c r="D646" s="17">
        <f>TITRES_STAT!E649</f>
        <v>13291</v>
      </c>
      <c r="E646" s="2">
        <f t="shared" si="40"/>
        <v>939622</v>
      </c>
      <c r="F646" s="17" t="str">
        <f t="shared" si="39"/>
        <v>BULLISH</v>
      </c>
      <c r="G646" s="17" t="str">
        <f t="shared" si="38"/>
        <v>NEUTRAL</v>
      </c>
      <c r="H646" s="17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CONFIRMED BULLISH</v>
      </c>
    </row>
    <row r="647" spans="1:8" ht="13.5" x14ac:dyDescent="0.25">
      <c r="A647" s="3">
        <f>TITRES_STAT!B650</f>
        <v>42947</v>
      </c>
      <c r="B647" s="17">
        <f>TITRES_STAT!C650</f>
        <v>4.5999999999999996</v>
      </c>
      <c r="C647" s="17">
        <f>TITRES_STAT!D650</f>
        <v>4.5999999999999996</v>
      </c>
      <c r="D647" s="17">
        <f>TITRES_STAT!E650</f>
        <v>1466</v>
      </c>
      <c r="E647" s="2">
        <f t="shared" si="40"/>
        <v>939622</v>
      </c>
      <c r="F647" s="17" t="str">
        <f t="shared" si="39"/>
        <v>BULLISH</v>
      </c>
      <c r="G647" s="17" t="str">
        <f t="shared" ref="G647:G710" si="42">IF((E647-E642)/E642 &gt; 0.02, "STRONG",
 IF((E647-E642)/E642 &lt; -0.02, "WEAK", "NEUTRAL"))</f>
        <v>NEUTRAL</v>
      </c>
      <c r="H647" s="17" t="str">
        <f t="shared" si="41"/>
        <v>CONFIRMED BULLISH</v>
      </c>
    </row>
    <row r="648" spans="1:8" ht="13.5" x14ac:dyDescent="0.25">
      <c r="A648" s="3">
        <f>TITRES_STAT!B651</f>
        <v>42948</v>
      </c>
      <c r="B648" s="17">
        <f>TITRES_STAT!C651</f>
        <v>4.7300000000000004</v>
      </c>
      <c r="C648" s="17">
        <f>TITRES_STAT!D651</f>
        <v>4.7300000000000004</v>
      </c>
      <c r="D648" s="17">
        <f>TITRES_STAT!E651</f>
        <v>10249</v>
      </c>
      <c r="E648" s="2">
        <f t="shared" si="40"/>
        <v>949871</v>
      </c>
      <c r="F648" s="17" t="str">
        <f t="shared" ref="F648:F711" si="43">IF(E648&gt;E643,"BULLISH",IF(E648&lt;E643,"BEARISH","NEUTRAL"))</f>
        <v>BULLISH</v>
      </c>
      <c r="G648" s="17" t="str">
        <f t="shared" si="42"/>
        <v>NEUTRAL</v>
      </c>
      <c r="H648" s="17" t="str">
        <f t="shared" si="41"/>
        <v>CONFIRMED BULLISH</v>
      </c>
    </row>
    <row r="649" spans="1:8" ht="13.5" x14ac:dyDescent="0.25">
      <c r="A649" s="3">
        <f>TITRES_STAT!B652</f>
        <v>42949</v>
      </c>
      <c r="B649" s="17">
        <f>TITRES_STAT!C652</f>
        <v>4.8499999999999996</v>
      </c>
      <c r="C649" s="17">
        <f>TITRES_STAT!D652</f>
        <v>4.8499999999999996</v>
      </c>
      <c r="D649" s="17">
        <f>TITRES_STAT!E652</f>
        <v>7672</v>
      </c>
      <c r="E649" s="2">
        <f t="shared" si="40"/>
        <v>957543</v>
      </c>
      <c r="F649" s="17" t="str">
        <f t="shared" si="43"/>
        <v>BULLISH</v>
      </c>
      <c r="G649" s="17" t="str">
        <f t="shared" si="42"/>
        <v>STRONG</v>
      </c>
      <c r="H649" s="17" t="str">
        <f t="shared" si="41"/>
        <v>CONFIRMED BULLISH</v>
      </c>
    </row>
    <row r="650" spans="1:8" ht="13.5" x14ac:dyDescent="0.25">
      <c r="A650" s="3">
        <f>TITRES_STAT!B653</f>
        <v>42950</v>
      </c>
      <c r="B650" s="17">
        <f>TITRES_STAT!C653</f>
        <v>5.0599999999999996</v>
      </c>
      <c r="C650" s="17">
        <f>TITRES_STAT!D653</f>
        <v>5.0599999999999996</v>
      </c>
      <c r="D650" s="17">
        <f>TITRES_STAT!E653</f>
        <v>6228</v>
      </c>
      <c r="E650" s="2">
        <f t="shared" si="40"/>
        <v>963771</v>
      </c>
      <c r="F650" s="17" t="str">
        <f t="shared" si="43"/>
        <v>BULLISH</v>
      </c>
      <c r="G650" s="17" t="str">
        <f t="shared" si="42"/>
        <v>STRONG</v>
      </c>
      <c r="H650" s="17" t="str">
        <f t="shared" si="41"/>
        <v>CONFIRMED BULLISH</v>
      </c>
    </row>
    <row r="651" spans="1:8" ht="13.5" x14ac:dyDescent="0.25">
      <c r="A651" s="3">
        <f>TITRES_STAT!B654</f>
        <v>42951</v>
      </c>
      <c r="B651" s="17">
        <f>TITRES_STAT!C654</f>
        <v>5.04</v>
      </c>
      <c r="C651" s="17">
        <f>TITRES_STAT!D654</f>
        <v>5.04</v>
      </c>
      <c r="D651" s="17">
        <f>TITRES_STAT!E654</f>
        <v>5772</v>
      </c>
      <c r="E651" s="2">
        <f t="shared" si="40"/>
        <v>957999</v>
      </c>
      <c r="F651" s="17" t="str">
        <f t="shared" si="43"/>
        <v>BULLISH</v>
      </c>
      <c r="G651" s="17" t="str">
        <f t="shared" si="42"/>
        <v>NEUTRAL</v>
      </c>
      <c r="H651" s="17" t="str">
        <f t="shared" si="41"/>
        <v>CONFIRMED BULLISH</v>
      </c>
    </row>
    <row r="652" spans="1:8" ht="13.5" x14ac:dyDescent="0.25">
      <c r="A652" s="3">
        <f>TITRES_STAT!B655</f>
        <v>42954</v>
      </c>
      <c r="B652" s="17">
        <f>TITRES_STAT!C655</f>
        <v>5</v>
      </c>
      <c r="C652" s="17">
        <f>TITRES_STAT!D655</f>
        <v>5</v>
      </c>
      <c r="D652" s="17">
        <f>TITRES_STAT!E655</f>
        <v>1037</v>
      </c>
      <c r="E652" s="2">
        <f t="shared" si="40"/>
        <v>956962</v>
      </c>
      <c r="F652" s="17" t="str">
        <f t="shared" si="43"/>
        <v>BULLISH</v>
      </c>
      <c r="G652" s="17" t="str">
        <f t="shared" si="42"/>
        <v>NEUTRAL</v>
      </c>
      <c r="H652" s="17" t="str">
        <f t="shared" si="41"/>
        <v>CONFIRMED BULLISH</v>
      </c>
    </row>
    <row r="653" spans="1:8" ht="13.5" x14ac:dyDescent="0.25">
      <c r="A653" s="3">
        <f>TITRES_STAT!B656</f>
        <v>42955</v>
      </c>
      <c r="B653" s="17">
        <f>TITRES_STAT!C656</f>
        <v>4.8899999999999997</v>
      </c>
      <c r="C653" s="17">
        <f>TITRES_STAT!D656</f>
        <v>4.8899999999999997</v>
      </c>
      <c r="D653" s="17">
        <f>TITRES_STAT!E656</f>
        <v>18</v>
      </c>
      <c r="E653" s="2">
        <f t="shared" si="40"/>
        <v>956944</v>
      </c>
      <c r="F653" s="17" t="str">
        <f t="shared" si="43"/>
        <v>BULLISH</v>
      </c>
      <c r="G653" s="17" t="str">
        <f t="shared" si="42"/>
        <v>NEUTRAL</v>
      </c>
      <c r="H653" s="17" t="str">
        <f t="shared" si="41"/>
        <v>CONFIRMED BULLISH</v>
      </c>
    </row>
    <row r="654" spans="1:8" ht="13.5" x14ac:dyDescent="0.25">
      <c r="A654" s="3">
        <f>TITRES_STAT!B657</f>
        <v>42956</v>
      </c>
      <c r="B654" s="17">
        <f>TITRES_STAT!C657</f>
        <v>4.74</v>
      </c>
      <c r="C654" s="17">
        <f>TITRES_STAT!D657</f>
        <v>4.74</v>
      </c>
      <c r="D654" s="17">
        <f>TITRES_STAT!E657</f>
        <v>52</v>
      </c>
      <c r="E654" s="2">
        <f t="shared" si="40"/>
        <v>956892</v>
      </c>
      <c r="F654" s="17" t="str">
        <f t="shared" si="43"/>
        <v>BEARISH</v>
      </c>
      <c r="G654" s="17" t="str">
        <f t="shared" si="42"/>
        <v>NEUTRAL</v>
      </c>
      <c r="H654" s="17" t="str">
        <f t="shared" si="41"/>
        <v>CONFIRMED BEARISH</v>
      </c>
    </row>
    <row r="655" spans="1:8" ht="13.5" x14ac:dyDescent="0.25">
      <c r="A655" s="3">
        <f>TITRES_STAT!B658</f>
        <v>42957</v>
      </c>
      <c r="B655" s="17">
        <f>TITRES_STAT!C658</f>
        <v>4.5999999999999996</v>
      </c>
      <c r="C655" s="17">
        <f>TITRES_STAT!D658</f>
        <v>4.5999999999999996</v>
      </c>
      <c r="D655" s="17">
        <f>TITRES_STAT!E658</f>
        <v>5046</v>
      </c>
      <c r="E655" s="2">
        <f t="shared" si="40"/>
        <v>951846</v>
      </c>
      <c r="F655" s="17" t="str">
        <f t="shared" si="43"/>
        <v>BEARISH</v>
      </c>
      <c r="G655" s="17" t="str">
        <f t="shared" si="42"/>
        <v>NEUTRAL</v>
      </c>
      <c r="H655" s="17" t="str">
        <f t="shared" si="41"/>
        <v>CONFIRMED BEARISH</v>
      </c>
    </row>
    <row r="656" spans="1:8" ht="13.5" x14ac:dyDescent="0.25">
      <c r="A656" s="3">
        <f>TITRES_STAT!B659</f>
        <v>42958</v>
      </c>
      <c r="B656" s="17">
        <f>TITRES_STAT!C659</f>
        <v>4.5</v>
      </c>
      <c r="C656" s="17">
        <f>TITRES_STAT!D659</f>
        <v>4.5</v>
      </c>
      <c r="D656" s="17">
        <f>TITRES_STAT!E659</f>
        <v>4293</v>
      </c>
      <c r="E656" s="2">
        <f t="shared" si="40"/>
        <v>947553</v>
      </c>
      <c r="F656" s="17" t="str">
        <f t="shared" si="43"/>
        <v>BEARISH</v>
      </c>
      <c r="G656" s="17" t="str">
        <f t="shared" si="42"/>
        <v>NEUTRAL</v>
      </c>
      <c r="H656" s="17" t="str">
        <f t="shared" si="41"/>
        <v>CONFIRMED BEARISH</v>
      </c>
    </row>
    <row r="657" spans="1:8" ht="13.5" x14ac:dyDescent="0.25">
      <c r="A657" s="3">
        <f>TITRES_STAT!B660</f>
        <v>42961</v>
      </c>
      <c r="B657" s="17">
        <f>TITRES_STAT!C660</f>
        <v>4.5</v>
      </c>
      <c r="C657" s="17">
        <f>TITRES_STAT!D660</f>
        <v>4.5</v>
      </c>
      <c r="D657" s="17">
        <f>TITRES_STAT!E660</f>
        <v>2175</v>
      </c>
      <c r="E657" s="2">
        <f t="shared" si="40"/>
        <v>947553</v>
      </c>
      <c r="F657" s="17" t="str">
        <f t="shared" si="43"/>
        <v>BEARISH</v>
      </c>
      <c r="G657" s="17" t="str">
        <f t="shared" si="42"/>
        <v>NEUTRAL</v>
      </c>
      <c r="H657" s="17" t="str">
        <f t="shared" si="41"/>
        <v>CONFIRMED BEARISH</v>
      </c>
    </row>
    <row r="658" spans="1:8" ht="13.5" x14ac:dyDescent="0.25">
      <c r="A658" s="3">
        <f>TITRES_STAT!B661</f>
        <v>42962</v>
      </c>
      <c r="B658" s="17">
        <f>TITRES_STAT!C661</f>
        <v>4.45</v>
      </c>
      <c r="C658" s="17">
        <f>TITRES_STAT!D661</f>
        <v>4.45</v>
      </c>
      <c r="D658" s="17">
        <f>TITRES_STAT!E661</f>
        <v>2698</v>
      </c>
      <c r="E658" s="2">
        <f t="shared" si="40"/>
        <v>944855</v>
      </c>
      <c r="F658" s="17" t="str">
        <f t="shared" si="43"/>
        <v>BEARISH</v>
      </c>
      <c r="G658" s="17" t="str">
        <f t="shared" si="42"/>
        <v>NEUTRAL</v>
      </c>
      <c r="H658" s="17" t="str">
        <f t="shared" si="41"/>
        <v>CONFIRMED BEARISH</v>
      </c>
    </row>
    <row r="659" spans="1:8" ht="13.5" x14ac:dyDescent="0.25">
      <c r="A659" s="3">
        <f>TITRES_STAT!B662</f>
        <v>42963</v>
      </c>
      <c r="B659" s="17">
        <f>TITRES_STAT!C662</f>
        <v>4.51</v>
      </c>
      <c r="C659" s="17">
        <f>TITRES_STAT!D662</f>
        <v>4.51</v>
      </c>
      <c r="D659" s="17">
        <f>TITRES_STAT!E662</f>
        <v>3901</v>
      </c>
      <c r="E659" s="2">
        <f t="shared" si="40"/>
        <v>948756</v>
      </c>
      <c r="F659" s="17" t="str">
        <f t="shared" si="43"/>
        <v>BEARISH</v>
      </c>
      <c r="G659" s="17" t="str">
        <f t="shared" si="42"/>
        <v>NEUTRAL</v>
      </c>
      <c r="H659" s="17" t="str">
        <f t="shared" si="41"/>
        <v>CONFIRMED BEARISH</v>
      </c>
    </row>
    <row r="660" spans="1:8" ht="13.5" x14ac:dyDescent="0.25">
      <c r="A660" s="3">
        <f>TITRES_STAT!B663</f>
        <v>42964</v>
      </c>
      <c r="B660" s="17">
        <f>TITRES_STAT!C663</f>
        <v>4.51</v>
      </c>
      <c r="C660" s="17">
        <f>TITRES_STAT!D663</f>
        <v>4.51</v>
      </c>
      <c r="D660" s="17">
        <f>TITRES_STAT!E663</f>
        <v>392</v>
      </c>
      <c r="E660" s="2">
        <f t="shared" si="40"/>
        <v>948756</v>
      </c>
      <c r="F660" s="17" t="str">
        <f t="shared" si="43"/>
        <v>BEARISH</v>
      </c>
      <c r="G660" s="17" t="str">
        <f t="shared" si="42"/>
        <v>NEUTRAL</v>
      </c>
      <c r="H660" s="17" t="str">
        <f t="shared" si="41"/>
        <v>CONFIRMED BEARISH</v>
      </c>
    </row>
    <row r="661" spans="1:8" ht="13.5" x14ac:dyDescent="0.25">
      <c r="A661" s="3">
        <f>TITRES_STAT!B664</f>
        <v>42965</v>
      </c>
      <c r="B661" s="17">
        <f>TITRES_STAT!C664</f>
        <v>4.58</v>
      </c>
      <c r="C661" s="17">
        <f>TITRES_STAT!D664</f>
        <v>4.58</v>
      </c>
      <c r="D661" s="17">
        <f>TITRES_STAT!E664</f>
        <v>1000</v>
      </c>
      <c r="E661" s="2">
        <f t="shared" si="40"/>
        <v>949756</v>
      </c>
      <c r="F661" s="17" t="str">
        <f t="shared" si="43"/>
        <v>BULLISH</v>
      </c>
      <c r="G661" s="17" t="str">
        <f t="shared" si="42"/>
        <v>NEUTRAL</v>
      </c>
      <c r="H661" s="17" t="str">
        <f t="shared" si="41"/>
        <v>CONFIRMED BULLISH</v>
      </c>
    </row>
    <row r="662" spans="1:8" ht="13.5" x14ac:dyDescent="0.25">
      <c r="A662" s="3">
        <f>TITRES_STAT!B665</f>
        <v>42968</v>
      </c>
      <c r="B662" s="17">
        <f>TITRES_STAT!C665</f>
        <v>4.51</v>
      </c>
      <c r="C662" s="17">
        <f>TITRES_STAT!D665</f>
        <v>4.51</v>
      </c>
      <c r="D662" s="17">
        <f>TITRES_STAT!E665</f>
        <v>601</v>
      </c>
      <c r="E662" s="2">
        <f t="shared" si="40"/>
        <v>949155</v>
      </c>
      <c r="F662" s="17" t="str">
        <f t="shared" si="43"/>
        <v>BULLISH</v>
      </c>
      <c r="G662" s="17" t="str">
        <f t="shared" si="42"/>
        <v>NEUTRAL</v>
      </c>
      <c r="H662" s="17" t="str">
        <f t="shared" si="41"/>
        <v>CONFIRMED BULLISH</v>
      </c>
    </row>
    <row r="663" spans="1:8" ht="13.5" x14ac:dyDescent="0.25">
      <c r="A663" s="3">
        <f>TITRES_STAT!B666</f>
        <v>42969</v>
      </c>
      <c r="B663" s="17">
        <f>TITRES_STAT!C666</f>
        <v>4.63</v>
      </c>
      <c r="C663" s="17">
        <f>TITRES_STAT!D666</f>
        <v>4.63</v>
      </c>
      <c r="D663" s="17">
        <f>TITRES_STAT!E666</f>
        <v>3968</v>
      </c>
      <c r="E663" s="2">
        <f t="shared" si="40"/>
        <v>953123</v>
      </c>
      <c r="F663" s="17" t="str">
        <f t="shared" si="43"/>
        <v>BULLISH</v>
      </c>
      <c r="G663" s="17" t="str">
        <f t="shared" si="42"/>
        <v>NEUTRAL</v>
      </c>
      <c r="H663" s="17" t="str">
        <f t="shared" si="41"/>
        <v>CONFIRMED BULLISH</v>
      </c>
    </row>
    <row r="664" spans="1:8" ht="13.5" x14ac:dyDescent="0.25">
      <c r="A664" s="3">
        <f>TITRES_STAT!B667</f>
        <v>42970</v>
      </c>
      <c r="B664" s="17">
        <f>TITRES_STAT!C667</f>
        <v>4.6500000000000004</v>
      </c>
      <c r="C664" s="17">
        <f>TITRES_STAT!D667</f>
        <v>4.6500000000000004</v>
      </c>
      <c r="D664" s="17">
        <f>TITRES_STAT!E667</f>
        <v>9356</v>
      </c>
      <c r="E664" s="2">
        <f t="shared" si="40"/>
        <v>962479</v>
      </c>
      <c r="F664" s="17" t="str">
        <f t="shared" si="43"/>
        <v>BULLISH</v>
      </c>
      <c r="G664" s="17" t="str">
        <f t="shared" si="42"/>
        <v>NEUTRAL</v>
      </c>
      <c r="H664" s="17" t="str">
        <f t="shared" si="41"/>
        <v>CONFIRMED BULLISH</v>
      </c>
    </row>
    <row r="665" spans="1:8" ht="13.5" x14ac:dyDescent="0.25">
      <c r="A665" s="3">
        <f>TITRES_STAT!B668</f>
        <v>42971</v>
      </c>
      <c r="B665" s="17">
        <f>TITRES_STAT!C668</f>
        <v>4.78</v>
      </c>
      <c r="C665" s="17">
        <f>TITRES_STAT!D668</f>
        <v>4.78</v>
      </c>
      <c r="D665" s="17">
        <f>TITRES_STAT!E668</f>
        <v>1025</v>
      </c>
      <c r="E665" s="2">
        <f t="shared" si="40"/>
        <v>963504</v>
      </c>
      <c r="F665" s="17" t="str">
        <f t="shared" si="43"/>
        <v>BULLISH</v>
      </c>
      <c r="G665" s="17" t="str">
        <f t="shared" si="42"/>
        <v>NEUTRAL</v>
      </c>
      <c r="H665" s="17" t="str">
        <f t="shared" si="41"/>
        <v>CONFIRMED BULLISH</v>
      </c>
    </row>
    <row r="666" spans="1:8" ht="13.5" x14ac:dyDescent="0.25">
      <c r="A666" s="3">
        <f>TITRES_STAT!B669</f>
        <v>42972</v>
      </c>
      <c r="B666" s="17">
        <f>TITRES_STAT!C669</f>
        <v>4.78</v>
      </c>
      <c r="C666" s="17">
        <f>TITRES_STAT!D669</f>
        <v>4.78</v>
      </c>
      <c r="D666" s="17">
        <f>TITRES_STAT!E669</f>
        <v>2792</v>
      </c>
      <c r="E666" s="2">
        <f t="shared" si="40"/>
        <v>963504</v>
      </c>
      <c r="F666" s="17" t="str">
        <f t="shared" si="43"/>
        <v>BULLISH</v>
      </c>
      <c r="G666" s="17" t="str">
        <f t="shared" si="42"/>
        <v>NEUTRAL</v>
      </c>
      <c r="H666" s="17" t="str">
        <f t="shared" si="41"/>
        <v>CONFIRMED BULLISH</v>
      </c>
    </row>
    <row r="667" spans="1:8" ht="13.5" x14ac:dyDescent="0.25">
      <c r="A667" s="3">
        <f>TITRES_STAT!B670</f>
        <v>42975</v>
      </c>
      <c r="B667" s="17">
        <f>TITRES_STAT!C670</f>
        <v>4.8499999999999996</v>
      </c>
      <c r="C667" s="17">
        <f>TITRES_STAT!D670</f>
        <v>4.8499999999999996</v>
      </c>
      <c r="D667" s="17">
        <f>TITRES_STAT!E670</f>
        <v>14351</v>
      </c>
      <c r="E667" s="2">
        <f t="shared" si="40"/>
        <v>977855</v>
      </c>
      <c r="F667" s="17" t="str">
        <f t="shared" si="43"/>
        <v>BULLISH</v>
      </c>
      <c r="G667" s="17" t="str">
        <f t="shared" si="42"/>
        <v>STRONG</v>
      </c>
      <c r="H667" s="17" t="str">
        <f t="shared" si="41"/>
        <v>CONFIRMED BULLISH</v>
      </c>
    </row>
    <row r="668" spans="1:8" ht="13.5" x14ac:dyDescent="0.25">
      <c r="A668" s="3">
        <f>TITRES_STAT!B671</f>
        <v>42976</v>
      </c>
      <c r="B668" s="17">
        <f>TITRES_STAT!C671</f>
        <v>5</v>
      </c>
      <c r="C668" s="17">
        <f>TITRES_STAT!D671</f>
        <v>5</v>
      </c>
      <c r="D668" s="17">
        <f>TITRES_STAT!E671</f>
        <v>28250</v>
      </c>
      <c r="E668" s="2">
        <f t="shared" si="40"/>
        <v>1006105</v>
      </c>
      <c r="F668" s="17" t="str">
        <f t="shared" si="43"/>
        <v>BULLISH</v>
      </c>
      <c r="G668" s="17" t="str">
        <f t="shared" si="42"/>
        <v>STRONG</v>
      </c>
      <c r="H668" s="17" t="str">
        <f t="shared" si="41"/>
        <v>CONFIRMED BULLISH</v>
      </c>
    </row>
    <row r="669" spans="1:8" ht="13.5" x14ac:dyDescent="0.25">
      <c r="A669" s="3">
        <f>TITRES_STAT!B672</f>
        <v>42977</v>
      </c>
      <c r="B669" s="17">
        <f>TITRES_STAT!C672</f>
        <v>5.05</v>
      </c>
      <c r="C669" s="17">
        <f>TITRES_STAT!D672</f>
        <v>5.05</v>
      </c>
      <c r="D669" s="17">
        <f>TITRES_STAT!E672</f>
        <v>9831</v>
      </c>
      <c r="E669" s="2">
        <f t="shared" si="40"/>
        <v>1015936</v>
      </c>
      <c r="F669" s="17" t="str">
        <f t="shared" si="43"/>
        <v>BULLISH</v>
      </c>
      <c r="G669" s="17" t="str">
        <f t="shared" si="42"/>
        <v>STRONG</v>
      </c>
      <c r="H669" s="17" t="str">
        <f t="shared" si="41"/>
        <v>CONFIRMED BULLISH</v>
      </c>
    </row>
    <row r="670" spans="1:8" ht="13.5" x14ac:dyDescent="0.25">
      <c r="A670" s="3">
        <f>TITRES_STAT!B673</f>
        <v>42978</v>
      </c>
      <c r="B670" s="17">
        <f>TITRES_STAT!C673</f>
        <v>4.95</v>
      </c>
      <c r="C670" s="17">
        <f>TITRES_STAT!D673</f>
        <v>4.95</v>
      </c>
      <c r="D670" s="17">
        <f>TITRES_STAT!E673</f>
        <v>584</v>
      </c>
      <c r="E670" s="2">
        <f t="shared" si="40"/>
        <v>1015352</v>
      </c>
      <c r="F670" s="17" t="str">
        <f t="shared" si="43"/>
        <v>BULLISH</v>
      </c>
      <c r="G670" s="17" t="str">
        <f t="shared" si="42"/>
        <v>STRONG</v>
      </c>
      <c r="H670" s="17" t="str">
        <f t="shared" si="41"/>
        <v>CONFIRMED BULLISH</v>
      </c>
    </row>
    <row r="671" spans="1:8" ht="13.5" x14ac:dyDescent="0.25">
      <c r="A671" s="3">
        <f>TITRES_STAT!B674</f>
        <v>42982</v>
      </c>
      <c r="B671" s="17">
        <f>TITRES_STAT!C674</f>
        <v>4.8499999999999996</v>
      </c>
      <c r="C671" s="17">
        <f>TITRES_STAT!D674</f>
        <v>4.8499999999999996</v>
      </c>
      <c r="D671" s="17">
        <f>TITRES_STAT!E674</f>
        <v>3010</v>
      </c>
      <c r="E671" s="2">
        <f t="shared" si="40"/>
        <v>1012342</v>
      </c>
      <c r="F671" s="17" t="str">
        <f t="shared" si="43"/>
        <v>BULLISH</v>
      </c>
      <c r="G671" s="17" t="str">
        <f t="shared" si="42"/>
        <v>STRONG</v>
      </c>
      <c r="H671" s="17" t="str">
        <f t="shared" si="41"/>
        <v>CONFIRMED BULLISH</v>
      </c>
    </row>
    <row r="672" spans="1:8" ht="13.5" x14ac:dyDescent="0.25">
      <c r="A672" s="3">
        <f>TITRES_STAT!B675</f>
        <v>42983</v>
      </c>
      <c r="B672" s="17">
        <f>TITRES_STAT!C675</f>
        <v>4.8499999999999996</v>
      </c>
      <c r="C672" s="17">
        <f>TITRES_STAT!D675</f>
        <v>4.8499999999999996</v>
      </c>
      <c r="D672" s="17">
        <f>TITRES_STAT!E675</f>
        <v>800</v>
      </c>
      <c r="E672" s="2">
        <f t="shared" si="40"/>
        <v>1012342</v>
      </c>
      <c r="F672" s="17" t="str">
        <f t="shared" si="43"/>
        <v>BULLISH</v>
      </c>
      <c r="G672" s="17" t="str">
        <f t="shared" si="42"/>
        <v>STRONG</v>
      </c>
      <c r="H672" s="17" t="str">
        <f t="shared" si="41"/>
        <v>NEUTRAL</v>
      </c>
    </row>
    <row r="673" spans="1:8" ht="13.5" x14ac:dyDescent="0.25">
      <c r="A673" s="3">
        <f>TITRES_STAT!B676</f>
        <v>42984</v>
      </c>
      <c r="B673" s="17">
        <f>TITRES_STAT!C676</f>
        <v>4.8499999999999996</v>
      </c>
      <c r="C673" s="17">
        <f>TITRES_STAT!D676</f>
        <v>4.8499999999999996</v>
      </c>
      <c r="D673" s="17">
        <f>TITRES_STAT!E676</f>
        <v>7450</v>
      </c>
      <c r="E673" s="2">
        <f t="shared" si="40"/>
        <v>1012342</v>
      </c>
      <c r="F673" s="17" t="str">
        <f t="shared" si="43"/>
        <v>BULLISH</v>
      </c>
      <c r="G673" s="17" t="str">
        <f t="shared" si="42"/>
        <v>NEUTRAL</v>
      </c>
      <c r="H673" s="17" t="str">
        <f t="shared" si="41"/>
        <v>BULLISH DIVERGENCE</v>
      </c>
    </row>
    <row r="674" spans="1:8" ht="13.5" x14ac:dyDescent="0.25">
      <c r="A674" s="3">
        <f>TITRES_STAT!B677</f>
        <v>42985</v>
      </c>
      <c r="B674" s="17">
        <f>TITRES_STAT!C677</f>
        <v>4.84</v>
      </c>
      <c r="C674" s="17">
        <f>TITRES_STAT!D677</f>
        <v>4.84</v>
      </c>
      <c r="D674" s="17">
        <f>TITRES_STAT!E677</f>
        <v>613</v>
      </c>
      <c r="E674" s="2">
        <f t="shared" si="40"/>
        <v>1011729</v>
      </c>
      <c r="F674" s="17" t="str">
        <f t="shared" si="43"/>
        <v>BEARISH</v>
      </c>
      <c r="G674" s="17" t="str">
        <f t="shared" si="42"/>
        <v>NEUTRAL</v>
      </c>
      <c r="H674" s="17" t="str">
        <f t="shared" si="41"/>
        <v>CONFIRMED BEARISH</v>
      </c>
    </row>
    <row r="675" spans="1:8" ht="13.5" x14ac:dyDescent="0.25">
      <c r="A675" s="3">
        <f>TITRES_STAT!B678</f>
        <v>42986</v>
      </c>
      <c r="B675" s="17">
        <f>TITRES_STAT!C678</f>
        <v>4.84</v>
      </c>
      <c r="C675" s="17">
        <f>TITRES_STAT!D678</f>
        <v>4.84</v>
      </c>
      <c r="D675" s="17">
        <f>TITRES_STAT!E678</f>
        <v>1061</v>
      </c>
      <c r="E675" s="2">
        <f t="shared" si="40"/>
        <v>1011729</v>
      </c>
      <c r="F675" s="17" t="str">
        <f t="shared" si="43"/>
        <v>BEARISH</v>
      </c>
      <c r="G675" s="17" t="str">
        <f t="shared" si="42"/>
        <v>NEUTRAL</v>
      </c>
      <c r="H675" s="17" t="str">
        <f t="shared" si="41"/>
        <v>CONFIRMED BEARISH</v>
      </c>
    </row>
    <row r="676" spans="1:8" ht="13.5" x14ac:dyDescent="0.25">
      <c r="A676" s="3">
        <f>TITRES_STAT!B679</f>
        <v>42989</v>
      </c>
      <c r="B676" s="17">
        <f>TITRES_STAT!C679</f>
        <v>4.84</v>
      </c>
      <c r="C676" s="17">
        <f>TITRES_STAT!D679</f>
        <v>4.84</v>
      </c>
      <c r="D676" s="17">
        <f>TITRES_STAT!E679</f>
        <v>0</v>
      </c>
      <c r="E676" s="2">
        <f t="shared" si="40"/>
        <v>1011729</v>
      </c>
      <c r="F676" s="17" t="str">
        <f t="shared" si="43"/>
        <v>BEARISH</v>
      </c>
      <c r="G676" s="17" t="str">
        <f t="shared" si="42"/>
        <v>NEUTRAL</v>
      </c>
      <c r="H676" s="17" t="str">
        <f t="shared" si="41"/>
        <v>CONFIRMED BEARISH</v>
      </c>
    </row>
    <row r="677" spans="1:8" ht="13.5" x14ac:dyDescent="0.25">
      <c r="A677" s="3">
        <f>TITRES_STAT!B680</f>
        <v>42990</v>
      </c>
      <c r="B677" s="17">
        <f>TITRES_STAT!C680</f>
        <v>4.8</v>
      </c>
      <c r="C677" s="17">
        <f>TITRES_STAT!D680</f>
        <v>4.8</v>
      </c>
      <c r="D677" s="17">
        <f>TITRES_STAT!E680</f>
        <v>3000</v>
      </c>
      <c r="E677" s="2">
        <f t="shared" si="40"/>
        <v>1008729</v>
      </c>
      <c r="F677" s="17" t="str">
        <f t="shared" si="43"/>
        <v>BEARISH</v>
      </c>
      <c r="G677" s="17" t="str">
        <f t="shared" si="42"/>
        <v>NEUTRAL</v>
      </c>
      <c r="H677" s="17" t="str">
        <f t="shared" si="41"/>
        <v>CONFIRMED BEARISH</v>
      </c>
    </row>
    <row r="678" spans="1:8" ht="13.5" x14ac:dyDescent="0.25">
      <c r="A678" s="3">
        <f>TITRES_STAT!B681</f>
        <v>42991</v>
      </c>
      <c r="B678" s="17">
        <f>TITRES_STAT!C681</f>
        <v>4.71</v>
      </c>
      <c r="C678" s="17">
        <f>TITRES_STAT!D681</f>
        <v>4.71</v>
      </c>
      <c r="D678" s="17">
        <f>TITRES_STAT!E681</f>
        <v>500</v>
      </c>
      <c r="E678" s="2">
        <f t="shared" si="40"/>
        <v>1008229</v>
      </c>
      <c r="F678" s="17" t="str">
        <f t="shared" si="43"/>
        <v>BEARISH</v>
      </c>
      <c r="G678" s="17" t="str">
        <f t="shared" si="42"/>
        <v>NEUTRAL</v>
      </c>
      <c r="H678" s="17" t="str">
        <f t="shared" si="41"/>
        <v>CONFIRMED BEARISH</v>
      </c>
    </row>
    <row r="679" spans="1:8" ht="13.5" x14ac:dyDescent="0.25">
      <c r="A679" s="3">
        <f>TITRES_STAT!B682</f>
        <v>42992</v>
      </c>
      <c r="B679" s="17">
        <f>TITRES_STAT!C682</f>
        <v>4.5999999999999996</v>
      </c>
      <c r="C679" s="17">
        <f>TITRES_STAT!D682</f>
        <v>4.5999999999999996</v>
      </c>
      <c r="D679" s="17">
        <f>TITRES_STAT!E682</f>
        <v>7413</v>
      </c>
      <c r="E679" s="2">
        <f t="shared" si="40"/>
        <v>1000816</v>
      </c>
      <c r="F679" s="17" t="str">
        <f t="shared" si="43"/>
        <v>BEARISH</v>
      </c>
      <c r="G679" s="17" t="str">
        <f t="shared" si="42"/>
        <v>NEUTRAL</v>
      </c>
      <c r="H679" s="17" t="str">
        <f t="shared" si="41"/>
        <v>CONFIRMED BEARISH</v>
      </c>
    </row>
    <row r="680" spans="1:8" ht="13.5" x14ac:dyDescent="0.25">
      <c r="A680" s="3">
        <f>TITRES_STAT!B683</f>
        <v>42993</v>
      </c>
      <c r="B680" s="17">
        <f>TITRES_STAT!C683</f>
        <v>4.47</v>
      </c>
      <c r="C680" s="17">
        <f>TITRES_STAT!D683</f>
        <v>4.47</v>
      </c>
      <c r="D680" s="17">
        <f>TITRES_STAT!E683</f>
        <v>1096</v>
      </c>
      <c r="E680" s="2">
        <f t="shared" si="40"/>
        <v>999720</v>
      </c>
      <c r="F680" s="17" t="str">
        <f t="shared" si="43"/>
        <v>BEARISH</v>
      </c>
      <c r="G680" s="17" t="str">
        <f t="shared" si="42"/>
        <v>NEUTRAL</v>
      </c>
      <c r="H680" s="17" t="str">
        <f t="shared" si="41"/>
        <v>CONFIRMED BEARISH</v>
      </c>
    </row>
    <row r="681" spans="1:8" ht="13.5" x14ac:dyDescent="0.25">
      <c r="A681" s="3">
        <f>TITRES_STAT!B684</f>
        <v>42996</v>
      </c>
      <c r="B681" s="17">
        <f>TITRES_STAT!C684</f>
        <v>4.5</v>
      </c>
      <c r="C681" s="17">
        <f>TITRES_STAT!D684</f>
        <v>4.5</v>
      </c>
      <c r="D681" s="17">
        <f>TITRES_STAT!E684</f>
        <v>4177</v>
      </c>
      <c r="E681" s="2">
        <f t="shared" si="40"/>
        <v>1003897</v>
      </c>
      <c r="F681" s="17" t="str">
        <f t="shared" si="43"/>
        <v>BEARISH</v>
      </c>
      <c r="G681" s="17" t="str">
        <f t="shared" si="42"/>
        <v>NEUTRAL</v>
      </c>
      <c r="H681" s="17" t="str">
        <f t="shared" si="41"/>
        <v>CONFIRMED BEARISH</v>
      </c>
    </row>
    <row r="682" spans="1:8" ht="13.5" x14ac:dyDescent="0.25">
      <c r="A682" s="3">
        <f>TITRES_STAT!B685</f>
        <v>42997</v>
      </c>
      <c r="B682" s="17">
        <f>TITRES_STAT!C685</f>
        <v>4.5</v>
      </c>
      <c r="C682" s="17">
        <f>TITRES_STAT!D685</f>
        <v>4.5</v>
      </c>
      <c r="D682" s="17">
        <f>TITRES_STAT!E685</f>
        <v>3464</v>
      </c>
      <c r="E682" s="2">
        <f t="shared" si="40"/>
        <v>1003897</v>
      </c>
      <c r="F682" s="17" t="str">
        <f t="shared" si="43"/>
        <v>BEARISH</v>
      </c>
      <c r="G682" s="17" t="str">
        <f t="shared" si="42"/>
        <v>NEUTRAL</v>
      </c>
      <c r="H682" s="17" t="str">
        <f t="shared" si="41"/>
        <v>CONFIRMED BEARISH</v>
      </c>
    </row>
    <row r="683" spans="1:8" ht="13.5" x14ac:dyDescent="0.25">
      <c r="A683" s="3">
        <f>TITRES_STAT!B686</f>
        <v>42998</v>
      </c>
      <c r="B683" s="17">
        <f>TITRES_STAT!C686</f>
        <v>4.4000000000000004</v>
      </c>
      <c r="C683" s="17">
        <f>TITRES_STAT!D686</f>
        <v>4.4000000000000004</v>
      </c>
      <c r="D683" s="17">
        <f>TITRES_STAT!E686</f>
        <v>2502</v>
      </c>
      <c r="E683" s="2">
        <f t="shared" si="40"/>
        <v>1001395</v>
      </c>
      <c r="F683" s="17" t="str">
        <f t="shared" si="43"/>
        <v>BEARISH</v>
      </c>
      <c r="G683" s="17" t="str">
        <f t="shared" si="42"/>
        <v>NEUTRAL</v>
      </c>
      <c r="H683" s="17" t="str">
        <f t="shared" si="41"/>
        <v>CONFIRMED BEARISH</v>
      </c>
    </row>
    <row r="684" spans="1:8" ht="13.5" x14ac:dyDescent="0.25">
      <c r="A684" s="3">
        <f>TITRES_STAT!B687</f>
        <v>43000</v>
      </c>
      <c r="B684" s="17">
        <f>TITRES_STAT!C687</f>
        <v>4.55</v>
      </c>
      <c r="C684" s="17">
        <f>TITRES_STAT!D687</f>
        <v>4.55</v>
      </c>
      <c r="D684" s="17">
        <f>TITRES_STAT!E687</f>
        <v>1293</v>
      </c>
      <c r="E684" s="2">
        <f t="shared" si="40"/>
        <v>1002688</v>
      </c>
      <c r="F684" s="17" t="str">
        <f t="shared" si="43"/>
        <v>BULLISH</v>
      </c>
      <c r="G684" s="17" t="str">
        <f t="shared" si="42"/>
        <v>NEUTRAL</v>
      </c>
      <c r="H684" s="17" t="str">
        <f t="shared" si="41"/>
        <v>BULLISH DIVERGENCE</v>
      </c>
    </row>
    <row r="685" spans="1:8" ht="13.5" x14ac:dyDescent="0.25">
      <c r="A685" s="3">
        <f>TITRES_STAT!B688</f>
        <v>43003</v>
      </c>
      <c r="B685" s="17">
        <f>TITRES_STAT!C688</f>
        <v>4.54</v>
      </c>
      <c r="C685" s="17">
        <f>TITRES_STAT!D688</f>
        <v>4.54</v>
      </c>
      <c r="D685" s="17">
        <f>TITRES_STAT!E688</f>
        <v>2585</v>
      </c>
      <c r="E685" s="2">
        <f t="shared" si="40"/>
        <v>1000103</v>
      </c>
      <c r="F685" s="17" t="str">
        <f t="shared" si="43"/>
        <v>BULLISH</v>
      </c>
      <c r="G685" s="17" t="str">
        <f t="shared" si="42"/>
        <v>NEUTRAL</v>
      </c>
      <c r="H685" s="17" t="str">
        <f t="shared" si="41"/>
        <v>CONFIRMED BULLISH</v>
      </c>
    </row>
    <row r="686" spans="1:8" ht="13.5" x14ac:dyDescent="0.25">
      <c r="A686" s="3">
        <f>TITRES_STAT!B689</f>
        <v>43004</v>
      </c>
      <c r="B686" s="17">
        <f>TITRES_STAT!C689</f>
        <v>4.5</v>
      </c>
      <c r="C686" s="17">
        <f>TITRES_STAT!D689</f>
        <v>4.5</v>
      </c>
      <c r="D686" s="17">
        <f>TITRES_STAT!E689</f>
        <v>5127</v>
      </c>
      <c r="E686" s="2">
        <f t="shared" si="40"/>
        <v>994976</v>
      </c>
      <c r="F686" s="17" t="str">
        <f t="shared" si="43"/>
        <v>BEARISH</v>
      </c>
      <c r="G686" s="17" t="str">
        <f t="shared" si="42"/>
        <v>NEUTRAL</v>
      </c>
      <c r="H686" s="17" t="str">
        <f t="shared" si="41"/>
        <v>NEUTRAL</v>
      </c>
    </row>
    <row r="687" spans="1:8" ht="13.5" x14ac:dyDescent="0.25">
      <c r="A687" s="3">
        <f>TITRES_STAT!B690</f>
        <v>43005</v>
      </c>
      <c r="B687" s="17">
        <f>TITRES_STAT!C690</f>
        <v>4.5</v>
      </c>
      <c r="C687" s="17">
        <f>TITRES_STAT!D690</f>
        <v>4.5</v>
      </c>
      <c r="D687" s="17">
        <f>TITRES_STAT!E690</f>
        <v>120</v>
      </c>
      <c r="E687" s="2">
        <f t="shared" si="40"/>
        <v>994976</v>
      </c>
      <c r="F687" s="17" t="str">
        <f t="shared" si="43"/>
        <v>BEARISH</v>
      </c>
      <c r="G687" s="17" t="str">
        <f t="shared" si="42"/>
        <v>NEUTRAL</v>
      </c>
      <c r="H687" s="17" t="str">
        <f t="shared" si="41"/>
        <v>NEUTRAL</v>
      </c>
    </row>
    <row r="688" spans="1:8" ht="13.5" x14ac:dyDescent="0.25">
      <c r="A688" s="3">
        <f>TITRES_STAT!B691</f>
        <v>43006</v>
      </c>
      <c r="B688" s="17">
        <f>TITRES_STAT!C691</f>
        <v>4.5</v>
      </c>
      <c r="C688" s="17">
        <f>TITRES_STAT!D691</f>
        <v>4.5</v>
      </c>
      <c r="D688" s="17">
        <f>TITRES_STAT!E691</f>
        <v>2102</v>
      </c>
      <c r="E688" s="2">
        <f t="shared" si="40"/>
        <v>994976</v>
      </c>
      <c r="F688" s="17" t="str">
        <f t="shared" si="43"/>
        <v>BEARISH</v>
      </c>
      <c r="G688" s="17" t="str">
        <f t="shared" si="42"/>
        <v>NEUTRAL</v>
      </c>
      <c r="H688" s="17" t="str">
        <f t="shared" si="41"/>
        <v>BEARISH DIVERGENCE</v>
      </c>
    </row>
    <row r="689" spans="1:8" ht="13.5" x14ac:dyDescent="0.25">
      <c r="A689" s="3">
        <f>TITRES_STAT!B692</f>
        <v>43007</v>
      </c>
      <c r="B689" s="17">
        <f>TITRES_STAT!C692</f>
        <v>4.5</v>
      </c>
      <c r="C689" s="17">
        <f>TITRES_STAT!D692</f>
        <v>4.5</v>
      </c>
      <c r="D689" s="17">
        <f>TITRES_STAT!E692</f>
        <v>6355</v>
      </c>
      <c r="E689" s="2">
        <f t="shared" si="40"/>
        <v>994976</v>
      </c>
      <c r="F689" s="17" t="str">
        <f t="shared" si="43"/>
        <v>BEARISH</v>
      </c>
      <c r="G689" s="17" t="str">
        <f t="shared" si="42"/>
        <v>NEUTRAL</v>
      </c>
      <c r="H689" s="17" t="str">
        <f t="shared" si="41"/>
        <v>CONFIRMED BEARISH</v>
      </c>
    </row>
    <row r="690" spans="1:8" ht="13.5" x14ac:dyDescent="0.25">
      <c r="A690" s="3">
        <f>TITRES_STAT!B693</f>
        <v>43010</v>
      </c>
      <c r="B690" s="17">
        <f>TITRES_STAT!C693</f>
        <v>4.5</v>
      </c>
      <c r="C690" s="17">
        <f>TITRES_STAT!D693</f>
        <v>4.5</v>
      </c>
      <c r="D690" s="17">
        <f>TITRES_STAT!E693</f>
        <v>10</v>
      </c>
      <c r="E690" s="2">
        <f t="shared" si="40"/>
        <v>994976</v>
      </c>
      <c r="F690" s="17" t="str">
        <f t="shared" si="43"/>
        <v>BEARISH</v>
      </c>
      <c r="G690" s="17" t="str">
        <f t="shared" si="42"/>
        <v>NEUTRAL</v>
      </c>
      <c r="H690" s="17" t="str">
        <f t="shared" si="41"/>
        <v>CONFIRMED BEARISH</v>
      </c>
    </row>
    <row r="691" spans="1:8" ht="13.5" x14ac:dyDescent="0.25">
      <c r="A691" s="3">
        <f>TITRES_STAT!B694</f>
        <v>43011</v>
      </c>
      <c r="B691" s="17">
        <f>TITRES_STAT!C694</f>
        <v>4.37</v>
      </c>
      <c r="C691" s="17">
        <f>TITRES_STAT!D694</f>
        <v>4.37</v>
      </c>
      <c r="D691" s="17">
        <f>TITRES_STAT!E694</f>
        <v>20</v>
      </c>
      <c r="E691" s="2">
        <f t="shared" si="40"/>
        <v>994956</v>
      </c>
      <c r="F691" s="17" t="str">
        <f t="shared" si="43"/>
        <v>BEARISH</v>
      </c>
      <c r="G691" s="17" t="str">
        <f t="shared" si="42"/>
        <v>NEUTRAL</v>
      </c>
      <c r="H691" s="17" t="str">
        <f t="shared" si="41"/>
        <v>CONFIRMED BEARISH</v>
      </c>
    </row>
    <row r="692" spans="1:8" ht="13.5" x14ac:dyDescent="0.25">
      <c r="A692" s="3">
        <f>TITRES_STAT!B695</f>
        <v>43012</v>
      </c>
      <c r="B692" s="17">
        <f>TITRES_STAT!C695</f>
        <v>4.37</v>
      </c>
      <c r="C692" s="17">
        <f>TITRES_STAT!D695</f>
        <v>4.37</v>
      </c>
      <c r="D692" s="17">
        <f>TITRES_STAT!E695</f>
        <v>2100</v>
      </c>
      <c r="E692" s="2">
        <f t="shared" si="40"/>
        <v>994956</v>
      </c>
      <c r="F692" s="17" t="str">
        <f t="shared" si="43"/>
        <v>BEARISH</v>
      </c>
      <c r="G692" s="17" t="str">
        <f t="shared" si="42"/>
        <v>NEUTRAL</v>
      </c>
      <c r="H692" s="17" t="str">
        <f t="shared" si="41"/>
        <v>CONFIRMED BEARISH</v>
      </c>
    </row>
    <row r="693" spans="1:8" ht="13.5" x14ac:dyDescent="0.25">
      <c r="A693" s="3">
        <f>TITRES_STAT!B696</f>
        <v>43013</v>
      </c>
      <c r="B693" s="17">
        <f>TITRES_STAT!C696</f>
        <v>4.3</v>
      </c>
      <c r="C693" s="17">
        <f>TITRES_STAT!D696</f>
        <v>4.3</v>
      </c>
      <c r="D693" s="17">
        <f>TITRES_STAT!E696</f>
        <v>3374</v>
      </c>
      <c r="E693" s="2">
        <f t="shared" si="40"/>
        <v>991582</v>
      </c>
      <c r="F693" s="17" t="str">
        <f t="shared" si="43"/>
        <v>BEARISH</v>
      </c>
      <c r="G693" s="17" t="str">
        <f t="shared" si="42"/>
        <v>NEUTRAL</v>
      </c>
      <c r="H693" s="17" t="str">
        <f t="shared" si="41"/>
        <v>CONFIRMED BEARISH</v>
      </c>
    </row>
    <row r="694" spans="1:8" ht="13.5" x14ac:dyDescent="0.25">
      <c r="A694" s="3">
        <f>TITRES_STAT!B697</f>
        <v>43014</v>
      </c>
      <c r="B694" s="17">
        <f>TITRES_STAT!C697</f>
        <v>4.24</v>
      </c>
      <c r="C694" s="17">
        <f>TITRES_STAT!D697</f>
        <v>4.24</v>
      </c>
      <c r="D694" s="17">
        <f>TITRES_STAT!E697</f>
        <v>500</v>
      </c>
      <c r="E694" s="2">
        <f t="shared" si="40"/>
        <v>991082</v>
      </c>
      <c r="F694" s="17" t="str">
        <f t="shared" si="43"/>
        <v>BEARISH</v>
      </c>
      <c r="G694" s="17" t="str">
        <f t="shared" si="42"/>
        <v>NEUTRAL</v>
      </c>
      <c r="H694" s="17" t="str">
        <f t="shared" si="41"/>
        <v>CONFIRMED BEARISH</v>
      </c>
    </row>
    <row r="695" spans="1:8" ht="13.5" x14ac:dyDescent="0.25">
      <c r="A695" s="3">
        <f>TITRES_STAT!B698</f>
        <v>43017</v>
      </c>
      <c r="B695" s="17">
        <f>TITRES_STAT!C698</f>
        <v>4.2</v>
      </c>
      <c r="C695" s="17">
        <f>TITRES_STAT!D698</f>
        <v>4.2</v>
      </c>
      <c r="D695" s="17">
        <f>TITRES_STAT!E698</f>
        <v>2740</v>
      </c>
      <c r="E695" s="2">
        <f t="shared" si="40"/>
        <v>988342</v>
      </c>
      <c r="F695" s="17" t="str">
        <f t="shared" si="43"/>
        <v>BEARISH</v>
      </c>
      <c r="G695" s="17" t="str">
        <f t="shared" si="42"/>
        <v>NEUTRAL</v>
      </c>
      <c r="H695" s="17" t="str">
        <f t="shared" si="41"/>
        <v>CONFIRMED BEARISH</v>
      </c>
    </row>
    <row r="696" spans="1:8" ht="13.5" x14ac:dyDescent="0.25">
      <c r="A696" s="3">
        <f>TITRES_STAT!B699</f>
        <v>43018</v>
      </c>
      <c r="B696" s="17">
        <f>TITRES_STAT!C699</f>
        <v>4.2</v>
      </c>
      <c r="C696" s="17">
        <f>TITRES_STAT!D699</f>
        <v>4.2</v>
      </c>
      <c r="D696" s="17">
        <f>TITRES_STAT!E699</f>
        <v>3717</v>
      </c>
      <c r="E696" s="2">
        <f t="shared" si="40"/>
        <v>988342</v>
      </c>
      <c r="F696" s="17" t="str">
        <f t="shared" si="43"/>
        <v>BEARISH</v>
      </c>
      <c r="G696" s="17" t="str">
        <f t="shared" si="42"/>
        <v>NEUTRAL</v>
      </c>
      <c r="H696" s="17" t="str">
        <f t="shared" si="41"/>
        <v>CONFIRMED BEARISH</v>
      </c>
    </row>
    <row r="697" spans="1:8" ht="13.5" x14ac:dyDescent="0.25">
      <c r="A697" s="3">
        <f>TITRES_STAT!B700</f>
        <v>43019</v>
      </c>
      <c r="B697" s="17">
        <f>TITRES_STAT!C700</f>
        <v>4.18</v>
      </c>
      <c r="C697" s="17">
        <f>TITRES_STAT!D700</f>
        <v>4.18</v>
      </c>
      <c r="D697" s="17">
        <f>TITRES_STAT!E700</f>
        <v>5982</v>
      </c>
      <c r="E697" s="2">
        <f t="shared" si="40"/>
        <v>982360</v>
      </c>
      <c r="F697" s="17" t="str">
        <f t="shared" si="43"/>
        <v>BEARISH</v>
      </c>
      <c r="G697" s="17" t="str">
        <f t="shared" si="42"/>
        <v>NEUTRAL</v>
      </c>
      <c r="H697" s="17" t="str">
        <f t="shared" si="41"/>
        <v>CONFIRMED BEARISH</v>
      </c>
    </row>
    <row r="698" spans="1:8" ht="13.5" x14ac:dyDescent="0.25">
      <c r="A698" s="3">
        <f>TITRES_STAT!B701</f>
        <v>43020</v>
      </c>
      <c r="B698" s="17">
        <f>TITRES_STAT!C701</f>
        <v>4.0599999999999996</v>
      </c>
      <c r="C698" s="17">
        <f>TITRES_STAT!D701</f>
        <v>4.0599999999999996</v>
      </c>
      <c r="D698" s="17">
        <f>TITRES_STAT!E701</f>
        <v>3490</v>
      </c>
      <c r="E698" s="2">
        <f t="shared" si="40"/>
        <v>978870</v>
      </c>
      <c r="F698" s="17" t="str">
        <f t="shared" si="43"/>
        <v>BEARISH</v>
      </c>
      <c r="G698" s="17" t="str">
        <f t="shared" si="42"/>
        <v>NEUTRAL</v>
      </c>
      <c r="H698" s="17" t="str">
        <f t="shared" si="41"/>
        <v>CONFIRMED BEARISH</v>
      </c>
    </row>
    <row r="699" spans="1:8" ht="13.5" x14ac:dyDescent="0.25">
      <c r="A699" s="3">
        <f>TITRES_STAT!B702</f>
        <v>43021</v>
      </c>
      <c r="B699" s="17">
        <f>TITRES_STAT!C702</f>
        <v>4.12</v>
      </c>
      <c r="C699" s="17">
        <f>TITRES_STAT!D702</f>
        <v>4.12</v>
      </c>
      <c r="D699" s="17">
        <f>TITRES_STAT!E702</f>
        <v>2981</v>
      </c>
      <c r="E699" s="2">
        <f t="shared" si="40"/>
        <v>981851</v>
      </c>
      <c r="F699" s="17" t="str">
        <f t="shared" si="43"/>
        <v>BEARISH</v>
      </c>
      <c r="G699" s="17" t="str">
        <f t="shared" si="42"/>
        <v>NEUTRAL</v>
      </c>
      <c r="H699" s="17" t="str">
        <f t="shared" si="41"/>
        <v>CONFIRMED BEARISH</v>
      </c>
    </row>
    <row r="700" spans="1:8" ht="13.5" x14ac:dyDescent="0.25">
      <c r="A700" s="3">
        <f>TITRES_STAT!B703</f>
        <v>43024</v>
      </c>
      <c r="B700" s="17">
        <f>TITRES_STAT!C703</f>
        <v>4.1100000000000003</v>
      </c>
      <c r="C700" s="17">
        <f>TITRES_STAT!D703</f>
        <v>4.1100000000000003</v>
      </c>
      <c r="D700" s="17">
        <f>TITRES_STAT!E703</f>
        <v>782</v>
      </c>
      <c r="E700" s="2">
        <f t="shared" si="40"/>
        <v>981069</v>
      </c>
      <c r="F700" s="17" t="str">
        <f t="shared" si="43"/>
        <v>BEARISH</v>
      </c>
      <c r="G700" s="17" t="str">
        <f t="shared" si="42"/>
        <v>NEUTRAL</v>
      </c>
      <c r="H700" s="17" t="str">
        <f t="shared" si="41"/>
        <v>CONFIRMED BEARISH</v>
      </c>
    </row>
    <row r="701" spans="1:8" ht="13.5" x14ac:dyDescent="0.25">
      <c r="A701" s="3">
        <f>TITRES_STAT!B704</f>
        <v>43025</v>
      </c>
      <c r="B701" s="17">
        <f>TITRES_STAT!C704</f>
        <v>4.12</v>
      </c>
      <c r="C701" s="17">
        <f>TITRES_STAT!D704</f>
        <v>4.12</v>
      </c>
      <c r="D701" s="17">
        <f>TITRES_STAT!E704</f>
        <v>301</v>
      </c>
      <c r="E701" s="2">
        <f t="shared" si="40"/>
        <v>981370</v>
      </c>
      <c r="F701" s="17" t="str">
        <f t="shared" si="43"/>
        <v>BEARISH</v>
      </c>
      <c r="G701" s="17" t="str">
        <f t="shared" si="42"/>
        <v>NEUTRAL</v>
      </c>
      <c r="H701" s="17" t="str">
        <f t="shared" si="41"/>
        <v>CONFIRMED BEARISH</v>
      </c>
    </row>
    <row r="702" spans="1:8" ht="13.5" x14ac:dyDescent="0.25">
      <c r="A702" s="3">
        <f>TITRES_STAT!B705</f>
        <v>43026</v>
      </c>
      <c r="B702" s="17">
        <f>TITRES_STAT!C705</f>
        <v>4.09</v>
      </c>
      <c r="C702" s="17">
        <f>TITRES_STAT!D705</f>
        <v>4.09</v>
      </c>
      <c r="D702" s="17">
        <f>TITRES_STAT!E705</f>
        <v>6720</v>
      </c>
      <c r="E702" s="2">
        <f t="shared" si="40"/>
        <v>974650</v>
      </c>
      <c r="F702" s="17" t="str">
        <f t="shared" si="43"/>
        <v>BEARISH</v>
      </c>
      <c r="G702" s="17" t="str">
        <f t="shared" si="42"/>
        <v>NEUTRAL</v>
      </c>
      <c r="H702" s="17" t="str">
        <f t="shared" si="41"/>
        <v>CONFIRMED BEARISH</v>
      </c>
    </row>
    <row r="703" spans="1:8" ht="13.5" x14ac:dyDescent="0.25">
      <c r="A703" s="3">
        <f>TITRES_STAT!B706</f>
        <v>43027</v>
      </c>
      <c r="B703" s="17">
        <f>TITRES_STAT!C706</f>
        <v>4.09</v>
      </c>
      <c r="C703" s="17">
        <f>TITRES_STAT!D706</f>
        <v>4.09</v>
      </c>
      <c r="D703" s="17">
        <f>TITRES_STAT!E706</f>
        <v>4163</v>
      </c>
      <c r="E703" s="2">
        <f t="shared" si="40"/>
        <v>974650</v>
      </c>
      <c r="F703" s="17" t="str">
        <f t="shared" si="43"/>
        <v>BEARISH</v>
      </c>
      <c r="G703" s="17" t="str">
        <f t="shared" si="42"/>
        <v>NEUTRAL</v>
      </c>
      <c r="H703" s="17" t="str">
        <f t="shared" si="41"/>
        <v>BEARISH DIVERGENCE</v>
      </c>
    </row>
    <row r="704" spans="1:8" ht="13.5" x14ac:dyDescent="0.25">
      <c r="A704" s="3">
        <f>TITRES_STAT!B707</f>
        <v>43028</v>
      </c>
      <c r="B704" s="17">
        <f>TITRES_STAT!C707</f>
        <v>4</v>
      </c>
      <c r="C704" s="17">
        <f>TITRES_STAT!D707</f>
        <v>4</v>
      </c>
      <c r="D704" s="17">
        <f>TITRES_STAT!E707</f>
        <v>7120</v>
      </c>
      <c r="E704" s="2">
        <f t="shared" si="40"/>
        <v>967530</v>
      </c>
      <c r="F704" s="17" t="str">
        <f t="shared" si="43"/>
        <v>BEARISH</v>
      </c>
      <c r="G704" s="17" t="str">
        <f t="shared" si="42"/>
        <v>NEUTRAL</v>
      </c>
      <c r="H704" s="17" t="str">
        <f t="shared" si="41"/>
        <v>CONFIRMED BEARISH</v>
      </c>
    </row>
    <row r="705" spans="1:8" ht="13.5" x14ac:dyDescent="0.25">
      <c r="A705" s="3">
        <f>TITRES_STAT!B708</f>
        <v>43031</v>
      </c>
      <c r="B705" s="17">
        <f>TITRES_STAT!C708</f>
        <v>4</v>
      </c>
      <c r="C705" s="17">
        <f>TITRES_STAT!D708</f>
        <v>4</v>
      </c>
      <c r="D705" s="17">
        <f>TITRES_STAT!E708</f>
        <v>4595</v>
      </c>
      <c r="E705" s="2">
        <f t="shared" si="40"/>
        <v>967530</v>
      </c>
      <c r="F705" s="17" t="str">
        <f t="shared" si="43"/>
        <v>BEARISH</v>
      </c>
      <c r="G705" s="17" t="str">
        <f t="shared" si="42"/>
        <v>NEUTRAL</v>
      </c>
      <c r="H705" s="17" t="str">
        <f t="shared" si="41"/>
        <v>CONFIRMED BEARISH</v>
      </c>
    </row>
    <row r="706" spans="1:8" ht="13.5" x14ac:dyDescent="0.25">
      <c r="A706" s="3">
        <f>TITRES_STAT!B709</f>
        <v>43032</v>
      </c>
      <c r="B706" s="17">
        <f>TITRES_STAT!C709</f>
        <v>4</v>
      </c>
      <c r="C706" s="17">
        <f>TITRES_STAT!D709</f>
        <v>4</v>
      </c>
      <c r="D706" s="17">
        <f>TITRES_STAT!E709</f>
        <v>280</v>
      </c>
      <c r="E706" s="2">
        <f t="shared" si="40"/>
        <v>967530</v>
      </c>
      <c r="F706" s="17" t="str">
        <f t="shared" si="43"/>
        <v>BEARISH</v>
      </c>
      <c r="G706" s="17" t="str">
        <f t="shared" si="42"/>
        <v>NEUTRAL</v>
      </c>
      <c r="H706" s="17" t="str">
        <f t="shared" si="41"/>
        <v>CONFIRMED BEARISH</v>
      </c>
    </row>
    <row r="707" spans="1:8" ht="13.5" x14ac:dyDescent="0.25">
      <c r="A707" s="3">
        <f>TITRES_STAT!B710</f>
        <v>43033</v>
      </c>
      <c r="B707" s="17">
        <f>TITRES_STAT!C710</f>
        <v>4</v>
      </c>
      <c r="C707" s="17">
        <f>TITRES_STAT!D710</f>
        <v>4</v>
      </c>
      <c r="D707" s="17">
        <f>TITRES_STAT!E710</f>
        <v>1970</v>
      </c>
      <c r="E707" s="2">
        <f t="shared" si="40"/>
        <v>967530</v>
      </c>
      <c r="F707" s="17" t="str">
        <f t="shared" si="43"/>
        <v>BEARISH</v>
      </c>
      <c r="G707" s="17" t="str">
        <f t="shared" si="42"/>
        <v>NEUTRAL</v>
      </c>
      <c r="H707" s="17" t="str">
        <f t="shared" si="41"/>
        <v>CONFIRMED BEARISH</v>
      </c>
    </row>
    <row r="708" spans="1:8" ht="13.5" x14ac:dyDescent="0.25">
      <c r="A708" s="3">
        <f>TITRES_STAT!B711</f>
        <v>43034</v>
      </c>
      <c r="B708" s="17">
        <f>TITRES_STAT!C711</f>
        <v>3.9</v>
      </c>
      <c r="C708" s="17">
        <f>TITRES_STAT!D711</f>
        <v>3.9</v>
      </c>
      <c r="D708" s="17">
        <f>TITRES_STAT!E711</f>
        <v>1223</v>
      </c>
      <c r="E708" s="2">
        <f t="shared" ref="E708:E771" si="44">IF(B708&gt;B707, E707+D708, IF(B708&lt;B707, E707-D708, E707))</f>
        <v>966307</v>
      </c>
      <c r="F708" s="17" t="str">
        <f t="shared" si="43"/>
        <v>BEARISH</v>
      </c>
      <c r="G708" s="17" t="str">
        <f t="shared" si="42"/>
        <v>NEUTRAL</v>
      </c>
      <c r="H708" s="17" t="str">
        <f t="shared" si="41"/>
        <v>CONFIRMED BEARISH</v>
      </c>
    </row>
    <row r="709" spans="1:8" ht="13.5" x14ac:dyDescent="0.25">
      <c r="A709" s="3">
        <f>TITRES_STAT!B712</f>
        <v>43035</v>
      </c>
      <c r="B709" s="17">
        <f>TITRES_STAT!C712</f>
        <v>3.98</v>
      </c>
      <c r="C709" s="17">
        <f>TITRES_STAT!D712</f>
        <v>3.98</v>
      </c>
      <c r="D709" s="17">
        <f>TITRES_STAT!E712</f>
        <v>123702</v>
      </c>
      <c r="E709" s="2">
        <f t="shared" si="44"/>
        <v>1090009</v>
      </c>
      <c r="F709" s="17" t="str">
        <f t="shared" si="43"/>
        <v>BULLISH</v>
      </c>
      <c r="G709" s="17" t="str">
        <f t="shared" si="42"/>
        <v>STRONG</v>
      </c>
      <c r="H709" s="17" t="str">
        <f t="shared" si="41"/>
        <v>BULLISH DIVERGENCE</v>
      </c>
    </row>
    <row r="710" spans="1:8" ht="13.5" x14ac:dyDescent="0.25">
      <c r="A710" s="3">
        <f>TITRES_STAT!B713</f>
        <v>43038</v>
      </c>
      <c r="B710" s="17">
        <f>TITRES_STAT!C713</f>
        <v>3.9</v>
      </c>
      <c r="C710" s="17">
        <f>TITRES_STAT!D713</f>
        <v>3.9</v>
      </c>
      <c r="D710" s="17">
        <f>TITRES_STAT!E713</f>
        <v>375</v>
      </c>
      <c r="E710" s="2">
        <f t="shared" si="44"/>
        <v>1089634</v>
      </c>
      <c r="F710" s="17" t="str">
        <f t="shared" si="43"/>
        <v>BULLISH</v>
      </c>
      <c r="G710" s="17" t="str">
        <f t="shared" si="42"/>
        <v>STRONG</v>
      </c>
      <c r="H710" s="17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BULLISH DIVERGENCE</v>
      </c>
    </row>
    <row r="711" spans="1:8" ht="13.5" x14ac:dyDescent="0.25">
      <c r="A711" s="3">
        <f>TITRES_STAT!B714</f>
        <v>43039</v>
      </c>
      <c r="B711" s="17">
        <f>TITRES_STAT!C714</f>
        <v>3.97</v>
      </c>
      <c r="C711" s="17">
        <f>TITRES_STAT!D714</f>
        <v>3.97</v>
      </c>
      <c r="D711" s="17">
        <f>TITRES_STAT!E714</f>
        <v>2120</v>
      </c>
      <c r="E711" s="2">
        <f t="shared" si="44"/>
        <v>1091754</v>
      </c>
      <c r="F711" s="17" t="str">
        <f t="shared" si="43"/>
        <v>BULLISH</v>
      </c>
      <c r="G711" s="17" t="str">
        <f t="shared" ref="G711:G774" si="46">IF((E711-E706)/E706 &gt; 0.02, "STRONG",
 IF((E711-E706)/E706 &lt; -0.02, "WEAK", "NEUTRAL"))</f>
        <v>STRONG</v>
      </c>
      <c r="H711" s="17" t="str">
        <f t="shared" si="45"/>
        <v>BULLISH DIVERGENCE</v>
      </c>
    </row>
    <row r="712" spans="1:8" ht="13.5" x14ac:dyDescent="0.25">
      <c r="A712" s="3">
        <f>TITRES_STAT!B715</f>
        <v>43040</v>
      </c>
      <c r="B712" s="17">
        <f>TITRES_STAT!C715</f>
        <v>3.9</v>
      </c>
      <c r="C712" s="17">
        <f>TITRES_STAT!D715</f>
        <v>3.9</v>
      </c>
      <c r="D712" s="17">
        <f>TITRES_STAT!E715</f>
        <v>698</v>
      </c>
      <c r="E712" s="2">
        <f t="shared" si="44"/>
        <v>1091056</v>
      </c>
      <c r="F712" s="17" t="str">
        <f t="shared" ref="F712:F775" si="47">IF(E712&gt;E707,"BULLISH",IF(E712&lt;E707,"BEARISH","NEUTRAL"))</f>
        <v>BULLISH</v>
      </c>
      <c r="G712" s="17" t="str">
        <f t="shared" si="46"/>
        <v>STRONG</v>
      </c>
      <c r="H712" s="17" t="str">
        <f t="shared" si="45"/>
        <v>BULLISH DIVERGENCE</v>
      </c>
    </row>
    <row r="713" spans="1:8" ht="13.5" x14ac:dyDescent="0.25">
      <c r="A713" s="3">
        <f>TITRES_STAT!B716</f>
        <v>43041</v>
      </c>
      <c r="B713" s="17">
        <f>TITRES_STAT!C716</f>
        <v>3.91</v>
      </c>
      <c r="C713" s="17">
        <f>TITRES_STAT!D716</f>
        <v>3.91</v>
      </c>
      <c r="D713" s="17">
        <f>TITRES_STAT!E716</f>
        <v>767</v>
      </c>
      <c r="E713" s="2">
        <f t="shared" si="44"/>
        <v>1091823</v>
      </c>
      <c r="F713" s="17" t="str">
        <f t="shared" si="47"/>
        <v>BULLISH</v>
      </c>
      <c r="G713" s="17" t="str">
        <f t="shared" si="46"/>
        <v>STRONG</v>
      </c>
      <c r="H713" s="17" t="str">
        <f t="shared" si="45"/>
        <v>CONFIRMED BULLISH</v>
      </c>
    </row>
    <row r="714" spans="1:8" ht="13.5" x14ac:dyDescent="0.25">
      <c r="A714" s="3">
        <f>TITRES_STAT!B717</f>
        <v>43042</v>
      </c>
      <c r="B714" s="17">
        <f>TITRES_STAT!C717</f>
        <v>3.95</v>
      </c>
      <c r="C714" s="17">
        <f>TITRES_STAT!D717</f>
        <v>3.95</v>
      </c>
      <c r="D714" s="17">
        <f>TITRES_STAT!E717</f>
        <v>5935</v>
      </c>
      <c r="E714" s="2">
        <f t="shared" si="44"/>
        <v>1097758</v>
      </c>
      <c r="F714" s="17" t="str">
        <f t="shared" si="47"/>
        <v>BULLISH</v>
      </c>
      <c r="G714" s="17" t="str">
        <f t="shared" si="46"/>
        <v>NEUTRAL</v>
      </c>
      <c r="H714" s="17" t="str">
        <f t="shared" si="45"/>
        <v>BULLISH DIVERGENCE</v>
      </c>
    </row>
    <row r="715" spans="1:8" ht="13.5" x14ac:dyDescent="0.25">
      <c r="A715" s="3">
        <f>TITRES_STAT!B718</f>
        <v>43045</v>
      </c>
      <c r="B715" s="17">
        <f>TITRES_STAT!C718</f>
        <v>3.84</v>
      </c>
      <c r="C715" s="17">
        <f>TITRES_STAT!D718</f>
        <v>3.84</v>
      </c>
      <c r="D715" s="17">
        <f>TITRES_STAT!E718</f>
        <v>8637</v>
      </c>
      <c r="E715" s="2">
        <f t="shared" si="44"/>
        <v>1089121</v>
      </c>
      <c r="F715" s="17" t="str">
        <f t="shared" si="47"/>
        <v>BEARISH</v>
      </c>
      <c r="G715" s="17" t="str">
        <f t="shared" si="46"/>
        <v>NEUTRAL</v>
      </c>
      <c r="H715" s="17" t="str">
        <f t="shared" si="45"/>
        <v>CONFIRMED BEARISH</v>
      </c>
    </row>
    <row r="716" spans="1:8" ht="13.5" x14ac:dyDescent="0.25">
      <c r="A716" s="3">
        <f>TITRES_STAT!B719</f>
        <v>43046</v>
      </c>
      <c r="B716" s="17">
        <f>TITRES_STAT!C719</f>
        <v>3.84</v>
      </c>
      <c r="C716" s="17">
        <f>TITRES_STAT!D719</f>
        <v>3.84</v>
      </c>
      <c r="D716" s="17">
        <f>TITRES_STAT!E719</f>
        <v>7336</v>
      </c>
      <c r="E716" s="2">
        <f t="shared" si="44"/>
        <v>1089121</v>
      </c>
      <c r="F716" s="17" t="str">
        <f t="shared" si="47"/>
        <v>BEARISH</v>
      </c>
      <c r="G716" s="17" t="str">
        <f t="shared" si="46"/>
        <v>NEUTRAL</v>
      </c>
      <c r="H716" s="17" t="str">
        <f t="shared" si="45"/>
        <v>CONFIRMED BEARISH</v>
      </c>
    </row>
    <row r="717" spans="1:8" ht="13.5" x14ac:dyDescent="0.25">
      <c r="A717" s="3">
        <f>TITRES_STAT!B720</f>
        <v>43047</v>
      </c>
      <c r="B717" s="17">
        <f>TITRES_STAT!C720</f>
        <v>3.94</v>
      </c>
      <c r="C717" s="17">
        <f>TITRES_STAT!D720</f>
        <v>3.94</v>
      </c>
      <c r="D717" s="17">
        <f>TITRES_STAT!E720</f>
        <v>6684</v>
      </c>
      <c r="E717" s="2">
        <f t="shared" si="44"/>
        <v>1095805</v>
      </c>
      <c r="F717" s="17" t="str">
        <f t="shared" si="47"/>
        <v>BULLISH</v>
      </c>
      <c r="G717" s="17" t="str">
        <f t="shared" si="46"/>
        <v>NEUTRAL</v>
      </c>
      <c r="H717" s="17" t="str">
        <f t="shared" si="45"/>
        <v>CONFIRMED BULLISH</v>
      </c>
    </row>
    <row r="718" spans="1:8" ht="13.5" x14ac:dyDescent="0.25">
      <c r="A718" s="3">
        <f>TITRES_STAT!B721</f>
        <v>43048</v>
      </c>
      <c r="B718" s="17">
        <f>TITRES_STAT!C721</f>
        <v>3.83</v>
      </c>
      <c r="C718" s="17">
        <f>TITRES_STAT!D721</f>
        <v>3.83</v>
      </c>
      <c r="D718" s="17">
        <f>TITRES_STAT!E721</f>
        <v>20479</v>
      </c>
      <c r="E718" s="2">
        <f t="shared" si="44"/>
        <v>1075326</v>
      </c>
      <c r="F718" s="17" t="str">
        <f t="shared" si="47"/>
        <v>BEARISH</v>
      </c>
      <c r="G718" s="17" t="str">
        <f t="shared" si="46"/>
        <v>NEUTRAL</v>
      </c>
      <c r="H718" s="17" t="str">
        <f t="shared" si="45"/>
        <v>CONFIRMED BEARISH</v>
      </c>
    </row>
    <row r="719" spans="1:8" ht="13.5" x14ac:dyDescent="0.25">
      <c r="A719" s="3">
        <f>TITRES_STAT!B722</f>
        <v>43049</v>
      </c>
      <c r="B719" s="17">
        <f>TITRES_STAT!C722</f>
        <v>3.8</v>
      </c>
      <c r="C719" s="17">
        <f>TITRES_STAT!D722</f>
        <v>3.8</v>
      </c>
      <c r="D719" s="17">
        <f>TITRES_STAT!E722</f>
        <v>40477</v>
      </c>
      <c r="E719" s="2">
        <f t="shared" si="44"/>
        <v>1034849</v>
      </c>
      <c r="F719" s="17" t="str">
        <f t="shared" si="47"/>
        <v>BEARISH</v>
      </c>
      <c r="G719" s="17" t="str">
        <f t="shared" si="46"/>
        <v>WEAK</v>
      </c>
      <c r="H719" s="17" t="str">
        <f t="shared" si="45"/>
        <v>CONFIRMED BEARISH</v>
      </c>
    </row>
    <row r="720" spans="1:8" ht="13.5" x14ac:dyDescent="0.25">
      <c r="A720" s="3">
        <f>TITRES_STAT!B723</f>
        <v>43052</v>
      </c>
      <c r="B720" s="17">
        <f>TITRES_STAT!C723</f>
        <v>3.85</v>
      </c>
      <c r="C720" s="17">
        <f>TITRES_STAT!D723</f>
        <v>3.85</v>
      </c>
      <c r="D720" s="17">
        <f>TITRES_STAT!E723</f>
        <v>886</v>
      </c>
      <c r="E720" s="2">
        <f t="shared" si="44"/>
        <v>1035735</v>
      </c>
      <c r="F720" s="17" t="str">
        <f t="shared" si="47"/>
        <v>BEARISH</v>
      </c>
      <c r="G720" s="17" t="str">
        <f t="shared" si="46"/>
        <v>WEAK</v>
      </c>
      <c r="H720" s="17" t="str">
        <f t="shared" si="45"/>
        <v>BEARISH DIVERGENCE</v>
      </c>
    </row>
    <row r="721" spans="1:8" ht="13.5" x14ac:dyDescent="0.25">
      <c r="A721" s="3">
        <f>TITRES_STAT!B724</f>
        <v>43053</v>
      </c>
      <c r="B721" s="17">
        <f>TITRES_STAT!C724</f>
        <v>3.87</v>
      </c>
      <c r="C721" s="17">
        <f>TITRES_STAT!D724</f>
        <v>3.87</v>
      </c>
      <c r="D721" s="17">
        <f>TITRES_STAT!E724</f>
        <v>2382</v>
      </c>
      <c r="E721" s="2">
        <f t="shared" si="44"/>
        <v>1038117</v>
      </c>
      <c r="F721" s="17" t="str">
        <f t="shared" si="47"/>
        <v>BEARISH</v>
      </c>
      <c r="G721" s="17" t="str">
        <f t="shared" si="46"/>
        <v>WEAK</v>
      </c>
      <c r="H721" s="17" t="str">
        <f t="shared" si="45"/>
        <v>BEARISH DIVERGENCE</v>
      </c>
    </row>
    <row r="722" spans="1:8" ht="13.5" x14ac:dyDescent="0.25">
      <c r="A722" s="3">
        <f>TITRES_STAT!B725</f>
        <v>43054</v>
      </c>
      <c r="B722" s="17">
        <f>TITRES_STAT!C725</f>
        <v>3.95</v>
      </c>
      <c r="C722" s="17">
        <f>TITRES_STAT!D725</f>
        <v>3.95</v>
      </c>
      <c r="D722" s="17">
        <f>TITRES_STAT!E725</f>
        <v>3769</v>
      </c>
      <c r="E722" s="2">
        <f t="shared" si="44"/>
        <v>1041886</v>
      </c>
      <c r="F722" s="17" t="str">
        <f t="shared" si="47"/>
        <v>BEARISH</v>
      </c>
      <c r="G722" s="17" t="str">
        <f t="shared" si="46"/>
        <v>WEAK</v>
      </c>
      <c r="H722" s="17" t="str">
        <f t="shared" si="45"/>
        <v>BEARISH DIVERGENCE</v>
      </c>
    </row>
    <row r="723" spans="1:8" ht="13.5" x14ac:dyDescent="0.25">
      <c r="A723" s="3">
        <f>TITRES_STAT!B726</f>
        <v>43055</v>
      </c>
      <c r="B723" s="17">
        <f>TITRES_STAT!C726</f>
        <v>3.97</v>
      </c>
      <c r="C723" s="17">
        <f>TITRES_STAT!D726</f>
        <v>3.97</v>
      </c>
      <c r="D723" s="17">
        <f>TITRES_STAT!E726</f>
        <v>1318</v>
      </c>
      <c r="E723" s="2">
        <f t="shared" si="44"/>
        <v>1043204</v>
      </c>
      <c r="F723" s="17" t="str">
        <f t="shared" si="47"/>
        <v>BEARISH</v>
      </c>
      <c r="G723" s="17" t="str">
        <f t="shared" si="46"/>
        <v>WEAK</v>
      </c>
      <c r="H723" s="17" t="str">
        <f t="shared" si="45"/>
        <v>BEARISH DIVERGENCE</v>
      </c>
    </row>
    <row r="724" spans="1:8" ht="13.5" x14ac:dyDescent="0.25">
      <c r="A724" s="3">
        <f>TITRES_STAT!B727</f>
        <v>43056</v>
      </c>
      <c r="B724" s="17">
        <f>TITRES_STAT!C727</f>
        <v>3.94</v>
      </c>
      <c r="C724" s="17">
        <f>TITRES_STAT!D727</f>
        <v>3.94</v>
      </c>
      <c r="D724" s="17">
        <f>TITRES_STAT!E727</f>
        <v>251</v>
      </c>
      <c r="E724" s="2">
        <f t="shared" si="44"/>
        <v>1042953</v>
      </c>
      <c r="F724" s="17" t="str">
        <f t="shared" si="47"/>
        <v>BULLISH</v>
      </c>
      <c r="G724" s="17" t="str">
        <f t="shared" si="46"/>
        <v>NEUTRAL</v>
      </c>
      <c r="H724" s="17" t="str">
        <f t="shared" si="45"/>
        <v>CONFIRMED BULLISH</v>
      </c>
    </row>
    <row r="725" spans="1:8" ht="13.5" x14ac:dyDescent="0.25">
      <c r="A725" s="3">
        <f>TITRES_STAT!B728</f>
        <v>43059</v>
      </c>
      <c r="B725" s="17">
        <f>TITRES_STAT!C728</f>
        <v>3.85</v>
      </c>
      <c r="C725" s="17">
        <f>TITRES_STAT!D728</f>
        <v>3.85</v>
      </c>
      <c r="D725" s="17">
        <f>TITRES_STAT!E728</f>
        <v>2627</v>
      </c>
      <c r="E725" s="2">
        <f t="shared" si="44"/>
        <v>1040326</v>
      </c>
      <c r="F725" s="17" t="str">
        <f t="shared" si="47"/>
        <v>BULLISH</v>
      </c>
      <c r="G725" s="17" t="str">
        <f t="shared" si="46"/>
        <v>NEUTRAL</v>
      </c>
      <c r="H725" s="17" t="str">
        <f t="shared" si="45"/>
        <v>NEUTRAL</v>
      </c>
    </row>
    <row r="726" spans="1:8" ht="13.5" x14ac:dyDescent="0.25">
      <c r="A726" s="3">
        <f>TITRES_STAT!B729</f>
        <v>43060</v>
      </c>
      <c r="B726" s="17">
        <f>TITRES_STAT!C729</f>
        <v>3.84</v>
      </c>
      <c r="C726" s="17">
        <f>TITRES_STAT!D729</f>
        <v>3.84</v>
      </c>
      <c r="D726" s="17">
        <f>TITRES_STAT!E729</f>
        <v>3442</v>
      </c>
      <c r="E726" s="2">
        <f t="shared" si="44"/>
        <v>1036884</v>
      </c>
      <c r="F726" s="17" t="str">
        <f t="shared" si="47"/>
        <v>BEARISH</v>
      </c>
      <c r="G726" s="17" t="str">
        <f t="shared" si="46"/>
        <v>NEUTRAL</v>
      </c>
      <c r="H726" s="17" t="str">
        <f t="shared" si="45"/>
        <v>CONFIRMED BEARISH</v>
      </c>
    </row>
    <row r="727" spans="1:8" ht="13.5" x14ac:dyDescent="0.25">
      <c r="A727" s="3">
        <f>TITRES_STAT!B730</f>
        <v>43061</v>
      </c>
      <c r="B727" s="17">
        <f>TITRES_STAT!C730</f>
        <v>3.84</v>
      </c>
      <c r="C727" s="17">
        <f>TITRES_STAT!D730</f>
        <v>3.84</v>
      </c>
      <c r="D727" s="17">
        <f>TITRES_STAT!E730</f>
        <v>1275</v>
      </c>
      <c r="E727" s="2">
        <f t="shared" si="44"/>
        <v>1036884</v>
      </c>
      <c r="F727" s="17" t="str">
        <f t="shared" si="47"/>
        <v>BEARISH</v>
      </c>
      <c r="G727" s="17" t="str">
        <f t="shared" si="46"/>
        <v>NEUTRAL</v>
      </c>
      <c r="H727" s="17" t="str">
        <f t="shared" si="45"/>
        <v>CONFIRMED BEARISH</v>
      </c>
    </row>
    <row r="728" spans="1:8" ht="13.5" x14ac:dyDescent="0.25">
      <c r="A728" s="3">
        <f>TITRES_STAT!B731</f>
        <v>43062</v>
      </c>
      <c r="B728" s="17">
        <f>TITRES_STAT!C731</f>
        <v>3.8</v>
      </c>
      <c r="C728" s="17">
        <f>TITRES_STAT!D731</f>
        <v>3.8</v>
      </c>
      <c r="D728" s="17">
        <f>TITRES_STAT!E731</f>
        <v>1799</v>
      </c>
      <c r="E728" s="2">
        <f t="shared" si="44"/>
        <v>1035085</v>
      </c>
      <c r="F728" s="17" t="str">
        <f t="shared" si="47"/>
        <v>BEARISH</v>
      </c>
      <c r="G728" s="17" t="str">
        <f t="shared" si="46"/>
        <v>NEUTRAL</v>
      </c>
      <c r="H728" s="17" t="str">
        <f t="shared" si="45"/>
        <v>CONFIRMED BEARISH</v>
      </c>
    </row>
    <row r="729" spans="1:8" ht="13.5" x14ac:dyDescent="0.25">
      <c r="A729" s="3">
        <f>TITRES_STAT!B732</f>
        <v>43063</v>
      </c>
      <c r="B729" s="17">
        <f>TITRES_STAT!C732</f>
        <v>3.8</v>
      </c>
      <c r="C729" s="17">
        <f>TITRES_STAT!D732</f>
        <v>3.8</v>
      </c>
      <c r="D729" s="17">
        <f>TITRES_STAT!E732</f>
        <v>4010</v>
      </c>
      <c r="E729" s="2">
        <f t="shared" si="44"/>
        <v>1035085</v>
      </c>
      <c r="F729" s="17" t="str">
        <f t="shared" si="47"/>
        <v>BEARISH</v>
      </c>
      <c r="G729" s="17" t="str">
        <f t="shared" si="46"/>
        <v>NEUTRAL</v>
      </c>
      <c r="H729" s="17" t="str">
        <f t="shared" si="45"/>
        <v>CONFIRMED BEARISH</v>
      </c>
    </row>
    <row r="730" spans="1:8" ht="13.5" x14ac:dyDescent="0.25">
      <c r="A730" s="3">
        <f>TITRES_STAT!B733</f>
        <v>43066</v>
      </c>
      <c r="B730" s="17">
        <f>TITRES_STAT!C733</f>
        <v>3.88</v>
      </c>
      <c r="C730" s="17">
        <f>TITRES_STAT!D733</f>
        <v>3.88</v>
      </c>
      <c r="D730" s="17">
        <f>TITRES_STAT!E733</f>
        <v>3080</v>
      </c>
      <c r="E730" s="2">
        <f t="shared" si="44"/>
        <v>1038165</v>
      </c>
      <c r="F730" s="17" t="str">
        <f t="shared" si="47"/>
        <v>BEARISH</v>
      </c>
      <c r="G730" s="17" t="str">
        <f t="shared" si="46"/>
        <v>NEUTRAL</v>
      </c>
      <c r="H730" s="17" t="str">
        <f t="shared" si="45"/>
        <v>BEARISH DIVERGENCE</v>
      </c>
    </row>
    <row r="731" spans="1:8" ht="13.5" x14ac:dyDescent="0.25">
      <c r="A731" s="3">
        <f>TITRES_STAT!B734</f>
        <v>43067</v>
      </c>
      <c r="B731" s="17">
        <f>TITRES_STAT!C734</f>
        <v>3.87</v>
      </c>
      <c r="C731" s="17">
        <f>TITRES_STAT!D734</f>
        <v>3.87</v>
      </c>
      <c r="D731" s="17">
        <f>TITRES_STAT!E734</f>
        <v>3632</v>
      </c>
      <c r="E731" s="2">
        <f t="shared" si="44"/>
        <v>1034533</v>
      </c>
      <c r="F731" s="17" t="str">
        <f t="shared" si="47"/>
        <v>BEARISH</v>
      </c>
      <c r="G731" s="17" t="str">
        <f t="shared" si="46"/>
        <v>NEUTRAL</v>
      </c>
      <c r="H731" s="17" t="str">
        <f t="shared" si="45"/>
        <v>BEARISH DIVERGENCE</v>
      </c>
    </row>
    <row r="732" spans="1:8" ht="13.5" x14ac:dyDescent="0.25">
      <c r="A732" s="3">
        <f>TITRES_STAT!B735</f>
        <v>43068</v>
      </c>
      <c r="B732" s="17">
        <f>TITRES_STAT!C735</f>
        <v>3.8</v>
      </c>
      <c r="C732" s="17">
        <f>TITRES_STAT!D735</f>
        <v>3.8</v>
      </c>
      <c r="D732" s="17">
        <f>TITRES_STAT!E735</f>
        <v>8118</v>
      </c>
      <c r="E732" s="2">
        <f t="shared" si="44"/>
        <v>1026415</v>
      </c>
      <c r="F732" s="17" t="str">
        <f t="shared" si="47"/>
        <v>BEARISH</v>
      </c>
      <c r="G732" s="17" t="str">
        <f t="shared" si="46"/>
        <v>NEUTRAL</v>
      </c>
      <c r="H732" s="17" t="str">
        <f t="shared" si="45"/>
        <v>CONFIRMED BEARISH</v>
      </c>
    </row>
    <row r="733" spans="1:8" ht="13.5" x14ac:dyDescent="0.25">
      <c r="A733" s="3">
        <f>TITRES_STAT!B736</f>
        <v>43069</v>
      </c>
      <c r="B733" s="17">
        <f>TITRES_STAT!C736</f>
        <v>3.79</v>
      </c>
      <c r="C733" s="17">
        <f>TITRES_STAT!D736</f>
        <v>3.79</v>
      </c>
      <c r="D733" s="17">
        <f>TITRES_STAT!E736</f>
        <v>1141</v>
      </c>
      <c r="E733" s="2">
        <f t="shared" si="44"/>
        <v>1025274</v>
      </c>
      <c r="F733" s="17" t="str">
        <f t="shared" si="47"/>
        <v>BEARISH</v>
      </c>
      <c r="G733" s="17" t="str">
        <f t="shared" si="46"/>
        <v>NEUTRAL</v>
      </c>
      <c r="H733" s="17" t="str">
        <f t="shared" si="45"/>
        <v>CONFIRMED BEARISH</v>
      </c>
    </row>
    <row r="734" spans="1:8" ht="13.5" x14ac:dyDescent="0.25">
      <c r="A734" s="3">
        <f>TITRES_STAT!B737</f>
        <v>43073</v>
      </c>
      <c r="B734" s="17">
        <f>TITRES_STAT!C737</f>
        <v>3.75</v>
      </c>
      <c r="C734" s="17">
        <f>TITRES_STAT!D737</f>
        <v>3.75</v>
      </c>
      <c r="D734" s="17">
        <f>TITRES_STAT!E737</f>
        <v>1903</v>
      </c>
      <c r="E734" s="2">
        <f t="shared" si="44"/>
        <v>1023371</v>
      </c>
      <c r="F734" s="17" t="str">
        <f t="shared" si="47"/>
        <v>BEARISH</v>
      </c>
      <c r="G734" s="17" t="str">
        <f t="shared" si="46"/>
        <v>NEUTRAL</v>
      </c>
      <c r="H734" s="17" t="str">
        <f t="shared" si="45"/>
        <v>CONFIRMED BEARISH</v>
      </c>
    </row>
    <row r="735" spans="1:8" ht="13.5" x14ac:dyDescent="0.25">
      <c r="A735" s="3">
        <f>TITRES_STAT!B738</f>
        <v>43074</v>
      </c>
      <c r="B735" s="17">
        <f>TITRES_STAT!C738</f>
        <v>3.74</v>
      </c>
      <c r="C735" s="17">
        <f>TITRES_STAT!D738</f>
        <v>3.74</v>
      </c>
      <c r="D735" s="17">
        <f>TITRES_STAT!E738</f>
        <v>8679</v>
      </c>
      <c r="E735" s="2">
        <f t="shared" si="44"/>
        <v>1014692</v>
      </c>
      <c r="F735" s="17" t="str">
        <f t="shared" si="47"/>
        <v>BEARISH</v>
      </c>
      <c r="G735" s="17" t="str">
        <f t="shared" si="46"/>
        <v>WEAK</v>
      </c>
      <c r="H735" s="17" t="str">
        <f t="shared" si="45"/>
        <v>CONFIRMED BEARISH</v>
      </c>
    </row>
    <row r="736" spans="1:8" ht="13.5" x14ac:dyDescent="0.25">
      <c r="A736" s="3">
        <f>TITRES_STAT!B739</f>
        <v>43075</v>
      </c>
      <c r="B736" s="17">
        <f>TITRES_STAT!C739</f>
        <v>3.79</v>
      </c>
      <c r="C736" s="17">
        <f>TITRES_STAT!D739</f>
        <v>3.79</v>
      </c>
      <c r="D736" s="17">
        <f>TITRES_STAT!E739</f>
        <v>1128</v>
      </c>
      <c r="E736" s="2">
        <f t="shared" si="44"/>
        <v>1015820</v>
      </c>
      <c r="F736" s="17" t="str">
        <f t="shared" si="47"/>
        <v>BEARISH</v>
      </c>
      <c r="G736" s="17" t="str">
        <f t="shared" si="46"/>
        <v>NEUTRAL</v>
      </c>
      <c r="H736" s="17" t="str">
        <f t="shared" si="45"/>
        <v>CONFIRMED BEARISH</v>
      </c>
    </row>
    <row r="737" spans="1:8" ht="13.5" x14ac:dyDescent="0.25">
      <c r="A737" s="3">
        <f>TITRES_STAT!B740</f>
        <v>43076</v>
      </c>
      <c r="B737" s="17">
        <f>TITRES_STAT!C740</f>
        <v>3.78</v>
      </c>
      <c r="C737" s="17">
        <f>TITRES_STAT!D740</f>
        <v>3.78</v>
      </c>
      <c r="D737" s="17">
        <f>TITRES_STAT!E740</f>
        <v>5965</v>
      </c>
      <c r="E737" s="2">
        <f t="shared" si="44"/>
        <v>1009855</v>
      </c>
      <c r="F737" s="17" t="str">
        <f t="shared" si="47"/>
        <v>BEARISH</v>
      </c>
      <c r="G737" s="17" t="str">
        <f t="shared" si="46"/>
        <v>NEUTRAL</v>
      </c>
      <c r="H737" s="17" t="str">
        <f t="shared" si="45"/>
        <v>CONFIRMED BEARISH</v>
      </c>
    </row>
    <row r="738" spans="1:8" ht="13.5" x14ac:dyDescent="0.25">
      <c r="A738" s="3">
        <f>TITRES_STAT!B741</f>
        <v>43077</v>
      </c>
      <c r="B738" s="17">
        <f>TITRES_STAT!C741</f>
        <v>3.7</v>
      </c>
      <c r="C738" s="17">
        <f>TITRES_STAT!D741</f>
        <v>3.7</v>
      </c>
      <c r="D738" s="17">
        <f>TITRES_STAT!E741</f>
        <v>3927</v>
      </c>
      <c r="E738" s="2">
        <f t="shared" si="44"/>
        <v>1005928</v>
      </c>
      <c r="F738" s="17" t="str">
        <f t="shared" si="47"/>
        <v>BEARISH</v>
      </c>
      <c r="G738" s="17" t="str">
        <f t="shared" si="46"/>
        <v>NEUTRAL</v>
      </c>
      <c r="H738" s="17" t="str">
        <f t="shared" si="45"/>
        <v>CONFIRMED BEARISH</v>
      </c>
    </row>
    <row r="739" spans="1:8" ht="13.5" x14ac:dyDescent="0.25">
      <c r="A739" s="3">
        <f>TITRES_STAT!B742</f>
        <v>43080</v>
      </c>
      <c r="B739" s="17">
        <f>TITRES_STAT!C742</f>
        <v>3.7</v>
      </c>
      <c r="C739" s="17">
        <f>TITRES_STAT!D742</f>
        <v>3.7</v>
      </c>
      <c r="D739" s="17">
        <f>TITRES_STAT!E742</f>
        <v>4965</v>
      </c>
      <c r="E739" s="2">
        <f t="shared" si="44"/>
        <v>1005928</v>
      </c>
      <c r="F739" s="17" t="str">
        <f t="shared" si="47"/>
        <v>BEARISH</v>
      </c>
      <c r="G739" s="17" t="str">
        <f t="shared" si="46"/>
        <v>NEUTRAL</v>
      </c>
      <c r="H739" s="17" t="str">
        <f t="shared" si="45"/>
        <v>CONFIRMED BEARISH</v>
      </c>
    </row>
    <row r="740" spans="1:8" ht="13.5" x14ac:dyDescent="0.25">
      <c r="A740" s="3">
        <f>TITRES_STAT!B743</f>
        <v>43081</v>
      </c>
      <c r="B740" s="17">
        <f>TITRES_STAT!C743</f>
        <v>3.69</v>
      </c>
      <c r="C740" s="17">
        <f>TITRES_STAT!D743</f>
        <v>3.69</v>
      </c>
      <c r="D740" s="17">
        <f>TITRES_STAT!E743</f>
        <v>963</v>
      </c>
      <c r="E740" s="2">
        <f t="shared" si="44"/>
        <v>1004965</v>
      </c>
      <c r="F740" s="17" t="str">
        <f t="shared" si="47"/>
        <v>BEARISH</v>
      </c>
      <c r="G740" s="17" t="str">
        <f t="shared" si="46"/>
        <v>NEUTRAL</v>
      </c>
      <c r="H740" s="17" t="str">
        <f t="shared" si="45"/>
        <v>CONFIRMED BEARISH</v>
      </c>
    </row>
    <row r="741" spans="1:8" ht="13.5" x14ac:dyDescent="0.25">
      <c r="A741" s="3">
        <f>TITRES_STAT!B744</f>
        <v>43082</v>
      </c>
      <c r="B741" s="17">
        <f>TITRES_STAT!C744</f>
        <v>3.6</v>
      </c>
      <c r="C741" s="17">
        <f>TITRES_STAT!D744</f>
        <v>3.6</v>
      </c>
      <c r="D741" s="17">
        <f>TITRES_STAT!E744</f>
        <v>2049</v>
      </c>
      <c r="E741" s="2">
        <f t="shared" si="44"/>
        <v>1002916</v>
      </c>
      <c r="F741" s="17" t="str">
        <f t="shared" si="47"/>
        <v>BEARISH</v>
      </c>
      <c r="G741" s="17" t="str">
        <f t="shared" si="46"/>
        <v>NEUTRAL</v>
      </c>
      <c r="H741" s="17" t="str">
        <f t="shared" si="45"/>
        <v>CONFIRMED BEARISH</v>
      </c>
    </row>
    <row r="742" spans="1:8" ht="13.5" x14ac:dyDescent="0.25">
      <c r="A742" s="3">
        <f>TITRES_STAT!B745</f>
        <v>43083</v>
      </c>
      <c r="B742" s="17">
        <f>TITRES_STAT!C745</f>
        <v>3.61</v>
      </c>
      <c r="C742" s="17">
        <f>TITRES_STAT!D745</f>
        <v>3.61</v>
      </c>
      <c r="D742" s="17">
        <f>TITRES_STAT!E745</f>
        <v>432</v>
      </c>
      <c r="E742" s="2">
        <f t="shared" si="44"/>
        <v>1003348</v>
      </c>
      <c r="F742" s="17" t="str">
        <f t="shared" si="47"/>
        <v>BEARISH</v>
      </c>
      <c r="G742" s="17" t="str">
        <f t="shared" si="46"/>
        <v>NEUTRAL</v>
      </c>
      <c r="H742" s="17" t="str">
        <f t="shared" si="45"/>
        <v>CONFIRMED BEARISH</v>
      </c>
    </row>
    <row r="743" spans="1:8" ht="13.5" x14ac:dyDescent="0.25">
      <c r="A743" s="3">
        <f>TITRES_STAT!B746</f>
        <v>43084</v>
      </c>
      <c r="B743" s="17">
        <f>TITRES_STAT!C746</f>
        <v>3.69</v>
      </c>
      <c r="C743" s="17">
        <f>TITRES_STAT!D746</f>
        <v>3.69</v>
      </c>
      <c r="D743" s="17">
        <f>TITRES_STAT!E746</f>
        <v>5080</v>
      </c>
      <c r="E743" s="2">
        <f t="shared" si="44"/>
        <v>1008428</v>
      </c>
      <c r="F743" s="17" t="str">
        <f t="shared" si="47"/>
        <v>BULLISH</v>
      </c>
      <c r="G743" s="17" t="str">
        <f t="shared" si="46"/>
        <v>NEUTRAL</v>
      </c>
      <c r="H743" s="17" t="str">
        <f t="shared" si="45"/>
        <v>BULLISH DIVERGENCE</v>
      </c>
    </row>
    <row r="744" spans="1:8" ht="13.5" x14ac:dyDescent="0.25">
      <c r="A744" s="3">
        <f>TITRES_STAT!B747</f>
        <v>43087</v>
      </c>
      <c r="B744" s="17">
        <f>TITRES_STAT!C747</f>
        <v>3.63</v>
      </c>
      <c r="C744" s="17">
        <f>TITRES_STAT!D747</f>
        <v>3.63</v>
      </c>
      <c r="D744" s="17">
        <f>TITRES_STAT!E747</f>
        <v>5788</v>
      </c>
      <c r="E744" s="2">
        <f t="shared" si="44"/>
        <v>1002640</v>
      </c>
      <c r="F744" s="17" t="str">
        <f t="shared" si="47"/>
        <v>BEARISH</v>
      </c>
      <c r="G744" s="17" t="str">
        <f t="shared" si="46"/>
        <v>NEUTRAL</v>
      </c>
      <c r="H744" s="17" t="str">
        <f t="shared" si="45"/>
        <v>CONFIRMED BEARISH</v>
      </c>
    </row>
    <row r="745" spans="1:8" ht="13.5" x14ac:dyDescent="0.25">
      <c r="A745" s="3">
        <f>TITRES_STAT!B748</f>
        <v>43088</v>
      </c>
      <c r="B745" s="17">
        <f>TITRES_STAT!C748</f>
        <v>3.63</v>
      </c>
      <c r="C745" s="17">
        <f>TITRES_STAT!D748</f>
        <v>3.63</v>
      </c>
      <c r="D745" s="17">
        <f>TITRES_STAT!E748</f>
        <v>12211</v>
      </c>
      <c r="E745" s="2">
        <f t="shared" si="44"/>
        <v>1002640</v>
      </c>
      <c r="F745" s="17" t="str">
        <f t="shared" si="47"/>
        <v>BEARISH</v>
      </c>
      <c r="G745" s="17" t="str">
        <f t="shared" si="46"/>
        <v>NEUTRAL</v>
      </c>
      <c r="H745" s="17" t="str">
        <f t="shared" si="45"/>
        <v>CONFIRMED BEARISH</v>
      </c>
    </row>
    <row r="746" spans="1:8" ht="13.5" x14ac:dyDescent="0.25">
      <c r="A746" s="3">
        <f>TITRES_STAT!B749</f>
        <v>43089</v>
      </c>
      <c r="B746" s="17">
        <f>TITRES_STAT!C749</f>
        <v>3.6</v>
      </c>
      <c r="C746" s="17">
        <f>TITRES_STAT!D749</f>
        <v>3.6</v>
      </c>
      <c r="D746" s="17">
        <f>TITRES_STAT!E749</f>
        <v>18120</v>
      </c>
      <c r="E746" s="2">
        <f t="shared" si="44"/>
        <v>984520</v>
      </c>
      <c r="F746" s="17" t="str">
        <f t="shared" si="47"/>
        <v>BEARISH</v>
      </c>
      <c r="G746" s="17" t="str">
        <f t="shared" si="46"/>
        <v>NEUTRAL</v>
      </c>
      <c r="H746" s="17" t="str">
        <f t="shared" si="45"/>
        <v>NEUTRAL</v>
      </c>
    </row>
    <row r="747" spans="1:8" ht="13.5" x14ac:dyDescent="0.25">
      <c r="A747" s="3">
        <f>TITRES_STAT!B750</f>
        <v>43090</v>
      </c>
      <c r="B747" s="17">
        <f>TITRES_STAT!C750</f>
        <v>3.6</v>
      </c>
      <c r="C747" s="17">
        <f>TITRES_STAT!D750</f>
        <v>3.6</v>
      </c>
      <c r="D747" s="17">
        <f>TITRES_STAT!E750</f>
        <v>11776</v>
      </c>
      <c r="E747" s="2">
        <f t="shared" si="44"/>
        <v>984520</v>
      </c>
      <c r="F747" s="17" t="str">
        <f t="shared" si="47"/>
        <v>BEARISH</v>
      </c>
      <c r="G747" s="17" t="str">
        <f t="shared" si="46"/>
        <v>NEUTRAL</v>
      </c>
      <c r="H747" s="17" t="str">
        <f t="shared" si="45"/>
        <v>CONFIRMED BEARISH</v>
      </c>
    </row>
    <row r="748" spans="1:8" ht="13.5" x14ac:dyDescent="0.25">
      <c r="A748" s="3">
        <f>TITRES_STAT!B751</f>
        <v>43091</v>
      </c>
      <c r="B748" s="17">
        <f>TITRES_STAT!C751</f>
        <v>3.6</v>
      </c>
      <c r="C748" s="17">
        <f>TITRES_STAT!D751</f>
        <v>3.6</v>
      </c>
      <c r="D748" s="17">
        <f>TITRES_STAT!E751</f>
        <v>1900</v>
      </c>
      <c r="E748" s="2">
        <f t="shared" si="44"/>
        <v>984520</v>
      </c>
      <c r="F748" s="17" t="str">
        <f t="shared" si="47"/>
        <v>BEARISH</v>
      </c>
      <c r="G748" s="17" t="str">
        <f t="shared" si="46"/>
        <v>WEAK</v>
      </c>
      <c r="H748" s="17" t="str">
        <f t="shared" si="45"/>
        <v>CONFIRMED BEARISH</v>
      </c>
    </row>
    <row r="749" spans="1:8" ht="13.5" x14ac:dyDescent="0.25">
      <c r="A749" s="3">
        <f>TITRES_STAT!B752</f>
        <v>43094</v>
      </c>
      <c r="B749" s="17">
        <f>TITRES_STAT!C752</f>
        <v>3.65</v>
      </c>
      <c r="C749" s="17">
        <f>TITRES_STAT!D752</f>
        <v>3.65</v>
      </c>
      <c r="D749" s="17">
        <f>TITRES_STAT!E752</f>
        <v>2027</v>
      </c>
      <c r="E749" s="2">
        <f t="shared" si="44"/>
        <v>986547</v>
      </c>
      <c r="F749" s="17" t="str">
        <f t="shared" si="47"/>
        <v>BEARISH</v>
      </c>
      <c r="G749" s="17" t="str">
        <f t="shared" si="46"/>
        <v>NEUTRAL</v>
      </c>
      <c r="H749" s="17" t="str">
        <f t="shared" si="45"/>
        <v>BEARISH DIVERGENCE</v>
      </c>
    </row>
    <row r="750" spans="1:8" ht="13.5" x14ac:dyDescent="0.25">
      <c r="A750" s="3">
        <f>TITRES_STAT!B753</f>
        <v>43095</v>
      </c>
      <c r="B750" s="17">
        <f>TITRES_STAT!C753</f>
        <v>3.68</v>
      </c>
      <c r="C750" s="17">
        <f>TITRES_STAT!D753</f>
        <v>3.68</v>
      </c>
      <c r="D750" s="17">
        <f>TITRES_STAT!E753</f>
        <v>3066</v>
      </c>
      <c r="E750" s="2">
        <f t="shared" si="44"/>
        <v>989613</v>
      </c>
      <c r="F750" s="17" t="str">
        <f t="shared" si="47"/>
        <v>BEARISH</v>
      </c>
      <c r="G750" s="17" t="str">
        <f t="shared" si="46"/>
        <v>NEUTRAL</v>
      </c>
      <c r="H750" s="17" t="str">
        <f t="shared" si="45"/>
        <v>BEARISH DIVERGENCE</v>
      </c>
    </row>
    <row r="751" spans="1:8" ht="13.5" x14ac:dyDescent="0.25">
      <c r="A751" s="3">
        <f>TITRES_STAT!B754</f>
        <v>43096</v>
      </c>
      <c r="B751" s="17">
        <f>TITRES_STAT!C754</f>
        <v>3.65</v>
      </c>
      <c r="C751" s="17">
        <f>TITRES_STAT!D754</f>
        <v>3.65</v>
      </c>
      <c r="D751" s="17">
        <f>TITRES_STAT!E754</f>
        <v>3825</v>
      </c>
      <c r="E751" s="2">
        <f t="shared" si="44"/>
        <v>985788</v>
      </c>
      <c r="F751" s="17" t="str">
        <f t="shared" si="47"/>
        <v>BULLISH</v>
      </c>
      <c r="G751" s="17" t="str">
        <f t="shared" si="46"/>
        <v>NEUTRAL</v>
      </c>
      <c r="H751" s="17" t="str">
        <f t="shared" si="45"/>
        <v>CONFIRMED BULLISH</v>
      </c>
    </row>
    <row r="752" spans="1:8" ht="13.5" x14ac:dyDescent="0.25">
      <c r="A752" s="3">
        <f>TITRES_STAT!B755</f>
        <v>43097</v>
      </c>
      <c r="B752" s="17">
        <f>TITRES_STAT!C755</f>
        <v>3.68</v>
      </c>
      <c r="C752" s="17">
        <f>TITRES_STAT!D755</f>
        <v>3.68</v>
      </c>
      <c r="D752" s="17">
        <f>TITRES_STAT!E755</f>
        <v>1462</v>
      </c>
      <c r="E752" s="2">
        <f t="shared" si="44"/>
        <v>987250</v>
      </c>
      <c r="F752" s="17" t="str">
        <f t="shared" si="47"/>
        <v>BULLISH</v>
      </c>
      <c r="G752" s="17" t="str">
        <f t="shared" si="46"/>
        <v>NEUTRAL</v>
      </c>
      <c r="H752" s="17" t="str">
        <f t="shared" si="45"/>
        <v>CONFIRMED BULLISH</v>
      </c>
    </row>
    <row r="753" spans="1:8" ht="13.5" x14ac:dyDescent="0.25">
      <c r="A753" s="3">
        <f>TITRES_STAT!B756</f>
        <v>43098</v>
      </c>
      <c r="B753" s="17">
        <f>TITRES_STAT!C756</f>
        <v>3.59</v>
      </c>
      <c r="C753" s="17">
        <f>TITRES_STAT!D756</f>
        <v>3.59</v>
      </c>
      <c r="D753" s="17">
        <f>TITRES_STAT!E756</f>
        <v>476</v>
      </c>
      <c r="E753" s="2">
        <f t="shared" si="44"/>
        <v>986774</v>
      </c>
      <c r="F753" s="17" t="str">
        <f t="shared" si="47"/>
        <v>BULLISH</v>
      </c>
      <c r="G753" s="17" t="str">
        <f t="shared" si="46"/>
        <v>NEUTRAL</v>
      </c>
      <c r="H753" s="17" t="str">
        <f t="shared" si="45"/>
        <v>BULLISH DIVERGENCE</v>
      </c>
    </row>
    <row r="754" spans="1:8" ht="13.5" x14ac:dyDescent="0.25">
      <c r="A754" s="3">
        <f>TITRES_STAT!B757</f>
        <v>43102</v>
      </c>
      <c r="B754" s="17">
        <f>TITRES_STAT!C757</f>
        <v>3.69</v>
      </c>
      <c r="C754" s="17">
        <f>TITRES_STAT!D757</f>
        <v>3.69</v>
      </c>
      <c r="D754" s="17">
        <f>TITRES_STAT!E757</f>
        <v>21</v>
      </c>
      <c r="E754" s="2">
        <f t="shared" si="44"/>
        <v>986795</v>
      </c>
      <c r="F754" s="17" t="str">
        <f t="shared" si="47"/>
        <v>BULLISH</v>
      </c>
      <c r="G754" s="17" t="str">
        <f t="shared" si="46"/>
        <v>NEUTRAL</v>
      </c>
      <c r="H754" s="17" t="str">
        <f t="shared" si="45"/>
        <v>CONFIRMED BULLISH</v>
      </c>
    </row>
    <row r="755" spans="1:8" ht="13.5" x14ac:dyDescent="0.25">
      <c r="A755" s="3">
        <f>TITRES_STAT!B758</f>
        <v>43103</v>
      </c>
      <c r="B755" s="17">
        <f>TITRES_STAT!C758</f>
        <v>3.72</v>
      </c>
      <c r="C755" s="17">
        <f>TITRES_STAT!D758</f>
        <v>3.72</v>
      </c>
      <c r="D755" s="17">
        <f>TITRES_STAT!E758</f>
        <v>1500</v>
      </c>
      <c r="E755" s="2">
        <f t="shared" si="44"/>
        <v>988295</v>
      </c>
      <c r="F755" s="17" t="str">
        <f t="shared" si="47"/>
        <v>BEARISH</v>
      </c>
      <c r="G755" s="17" t="str">
        <f t="shared" si="46"/>
        <v>NEUTRAL</v>
      </c>
      <c r="H755" s="17" t="str">
        <f t="shared" si="45"/>
        <v>BEARISH DIVERGENCE</v>
      </c>
    </row>
    <row r="756" spans="1:8" ht="13.5" x14ac:dyDescent="0.25">
      <c r="A756" s="3">
        <f>TITRES_STAT!B759</f>
        <v>43104</v>
      </c>
      <c r="B756" s="17">
        <f>TITRES_STAT!C759</f>
        <v>3.7</v>
      </c>
      <c r="C756" s="17">
        <f>TITRES_STAT!D759</f>
        <v>3.7</v>
      </c>
      <c r="D756" s="17">
        <f>TITRES_STAT!E759</f>
        <v>500</v>
      </c>
      <c r="E756" s="2">
        <f t="shared" si="44"/>
        <v>987795</v>
      </c>
      <c r="F756" s="17" t="str">
        <f t="shared" si="47"/>
        <v>BULLISH</v>
      </c>
      <c r="G756" s="17" t="str">
        <f t="shared" si="46"/>
        <v>NEUTRAL</v>
      </c>
      <c r="H756" s="17" t="str">
        <f t="shared" si="45"/>
        <v>CONFIRMED BULLISH</v>
      </c>
    </row>
    <row r="757" spans="1:8" ht="13.5" x14ac:dyDescent="0.25">
      <c r="A757" s="3">
        <f>TITRES_STAT!B760</f>
        <v>43105</v>
      </c>
      <c r="B757" s="17">
        <f>TITRES_STAT!C760</f>
        <v>3.62</v>
      </c>
      <c r="C757" s="17">
        <f>TITRES_STAT!D760</f>
        <v>3.62</v>
      </c>
      <c r="D757" s="17">
        <f>TITRES_STAT!E760</f>
        <v>4755</v>
      </c>
      <c r="E757" s="2">
        <f t="shared" si="44"/>
        <v>983040</v>
      </c>
      <c r="F757" s="17" t="str">
        <f t="shared" si="47"/>
        <v>BEARISH</v>
      </c>
      <c r="G757" s="17" t="str">
        <f t="shared" si="46"/>
        <v>NEUTRAL</v>
      </c>
      <c r="H757" s="17" t="str">
        <f t="shared" si="45"/>
        <v>CONFIRMED BEARISH</v>
      </c>
    </row>
    <row r="758" spans="1:8" ht="13.5" x14ac:dyDescent="0.25">
      <c r="A758" s="3">
        <f>TITRES_STAT!B761</f>
        <v>43108</v>
      </c>
      <c r="B758" s="17">
        <f>TITRES_STAT!C761</f>
        <v>3.63</v>
      </c>
      <c r="C758" s="17">
        <f>TITRES_STAT!D761</f>
        <v>3.63</v>
      </c>
      <c r="D758" s="17">
        <f>TITRES_STAT!E761</f>
        <v>1190</v>
      </c>
      <c r="E758" s="2">
        <f t="shared" si="44"/>
        <v>984230</v>
      </c>
      <c r="F758" s="17" t="str">
        <f t="shared" si="47"/>
        <v>BEARISH</v>
      </c>
      <c r="G758" s="17" t="str">
        <f t="shared" si="46"/>
        <v>NEUTRAL</v>
      </c>
      <c r="H758" s="17" t="str">
        <f t="shared" si="45"/>
        <v>BEARISH DIVERGENCE</v>
      </c>
    </row>
    <row r="759" spans="1:8" ht="13.5" x14ac:dyDescent="0.25">
      <c r="A759" s="3">
        <f>TITRES_STAT!B762</f>
        <v>43109</v>
      </c>
      <c r="B759" s="17">
        <f>TITRES_STAT!C762</f>
        <v>3.63</v>
      </c>
      <c r="C759" s="17">
        <f>TITRES_STAT!D762</f>
        <v>3.63</v>
      </c>
      <c r="D759" s="17">
        <f>TITRES_STAT!E762</f>
        <v>3524</v>
      </c>
      <c r="E759" s="2">
        <f t="shared" si="44"/>
        <v>984230</v>
      </c>
      <c r="F759" s="17" t="str">
        <f t="shared" si="47"/>
        <v>BEARISH</v>
      </c>
      <c r="G759" s="17" t="str">
        <f t="shared" si="46"/>
        <v>NEUTRAL</v>
      </c>
      <c r="H759" s="17" t="str">
        <f t="shared" si="45"/>
        <v>CONFIRMED BEARISH</v>
      </c>
    </row>
    <row r="760" spans="1:8" ht="13.5" x14ac:dyDescent="0.25">
      <c r="A760" s="3">
        <f>TITRES_STAT!B763</f>
        <v>43110</v>
      </c>
      <c r="B760" s="17">
        <f>TITRES_STAT!C763</f>
        <v>3.63</v>
      </c>
      <c r="C760" s="17">
        <f>TITRES_STAT!D763</f>
        <v>3.63</v>
      </c>
      <c r="D760" s="17">
        <f>TITRES_STAT!E763</f>
        <v>1684</v>
      </c>
      <c r="E760" s="2">
        <f t="shared" si="44"/>
        <v>984230</v>
      </c>
      <c r="F760" s="17" t="str">
        <f t="shared" si="47"/>
        <v>BEARISH</v>
      </c>
      <c r="G760" s="17" t="str">
        <f t="shared" si="46"/>
        <v>NEUTRAL</v>
      </c>
      <c r="H760" s="17" t="str">
        <f t="shared" si="45"/>
        <v>CONFIRMED BEARISH</v>
      </c>
    </row>
    <row r="761" spans="1:8" ht="13.5" x14ac:dyDescent="0.25">
      <c r="A761" s="3">
        <f>TITRES_STAT!B764</f>
        <v>43111</v>
      </c>
      <c r="B761" s="17">
        <f>TITRES_STAT!C764</f>
        <v>3.64</v>
      </c>
      <c r="C761" s="17">
        <f>TITRES_STAT!D764</f>
        <v>3.64</v>
      </c>
      <c r="D761" s="17">
        <f>TITRES_STAT!E764</f>
        <v>196</v>
      </c>
      <c r="E761" s="2">
        <f t="shared" si="44"/>
        <v>984426</v>
      </c>
      <c r="F761" s="17" t="str">
        <f t="shared" si="47"/>
        <v>BEARISH</v>
      </c>
      <c r="G761" s="17" t="str">
        <f t="shared" si="46"/>
        <v>NEUTRAL</v>
      </c>
      <c r="H761" s="17" t="str">
        <f t="shared" si="45"/>
        <v>CONFIRMED BEARISH</v>
      </c>
    </row>
    <row r="762" spans="1:8" ht="13.5" x14ac:dyDescent="0.25">
      <c r="A762" s="3">
        <f>TITRES_STAT!B765</f>
        <v>43112</v>
      </c>
      <c r="B762" s="17">
        <f>TITRES_STAT!C765</f>
        <v>3.68</v>
      </c>
      <c r="C762" s="17">
        <f>TITRES_STAT!D765</f>
        <v>3.68</v>
      </c>
      <c r="D762" s="17">
        <f>TITRES_STAT!E765</f>
        <v>9234</v>
      </c>
      <c r="E762" s="2">
        <f t="shared" si="44"/>
        <v>993660</v>
      </c>
      <c r="F762" s="17" t="str">
        <f t="shared" si="47"/>
        <v>BULLISH</v>
      </c>
      <c r="G762" s="17" t="str">
        <f t="shared" si="46"/>
        <v>NEUTRAL</v>
      </c>
      <c r="H762" s="17" t="str">
        <f t="shared" si="45"/>
        <v>CONFIRMED BULLISH</v>
      </c>
    </row>
    <row r="763" spans="1:8" ht="13.5" x14ac:dyDescent="0.25">
      <c r="A763" s="3">
        <f>TITRES_STAT!B766</f>
        <v>43115</v>
      </c>
      <c r="B763" s="17">
        <f>TITRES_STAT!C766</f>
        <v>3.65</v>
      </c>
      <c r="C763" s="17">
        <f>TITRES_STAT!D766</f>
        <v>3.65</v>
      </c>
      <c r="D763" s="17">
        <f>TITRES_STAT!E766</f>
        <v>30258</v>
      </c>
      <c r="E763" s="2">
        <f t="shared" si="44"/>
        <v>963402</v>
      </c>
      <c r="F763" s="17" t="str">
        <f t="shared" si="47"/>
        <v>BEARISH</v>
      </c>
      <c r="G763" s="17" t="str">
        <f t="shared" si="46"/>
        <v>WEAK</v>
      </c>
      <c r="H763" s="17" t="str">
        <f t="shared" si="45"/>
        <v>BEARISH DIVERGENCE</v>
      </c>
    </row>
    <row r="764" spans="1:8" ht="13.5" x14ac:dyDescent="0.25">
      <c r="A764" s="3">
        <f>TITRES_STAT!B767</f>
        <v>43116</v>
      </c>
      <c r="B764" s="17">
        <f>TITRES_STAT!C767</f>
        <v>3.6</v>
      </c>
      <c r="C764" s="17">
        <f>TITRES_STAT!D767</f>
        <v>3.6</v>
      </c>
      <c r="D764" s="17">
        <f>TITRES_STAT!E767</f>
        <v>680</v>
      </c>
      <c r="E764" s="2">
        <f t="shared" si="44"/>
        <v>962722</v>
      </c>
      <c r="F764" s="17" t="str">
        <f t="shared" si="47"/>
        <v>BEARISH</v>
      </c>
      <c r="G764" s="17" t="str">
        <f t="shared" si="46"/>
        <v>WEAK</v>
      </c>
      <c r="H764" s="17" t="str">
        <f t="shared" si="45"/>
        <v>CONFIRMED BEARISH</v>
      </c>
    </row>
    <row r="765" spans="1:8" ht="13.5" x14ac:dyDescent="0.25">
      <c r="A765" s="3">
        <f>TITRES_STAT!B768</f>
        <v>43117</v>
      </c>
      <c r="B765" s="17">
        <f>TITRES_STAT!C768</f>
        <v>3.71</v>
      </c>
      <c r="C765" s="17">
        <f>TITRES_STAT!D768</f>
        <v>3.71</v>
      </c>
      <c r="D765" s="17">
        <f>TITRES_STAT!E768</f>
        <v>2112</v>
      </c>
      <c r="E765" s="2">
        <f t="shared" si="44"/>
        <v>964834</v>
      </c>
      <c r="F765" s="17" t="str">
        <f t="shared" si="47"/>
        <v>BEARISH</v>
      </c>
      <c r="G765" s="17" t="str">
        <f t="shared" si="46"/>
        <v>NEUTRAL</v>
      </c>
      <c r="H765" s="17" t="str">
        <f t="shared" si="45"/>
        <v>BEARISH DIVERGENCE</v>
      </c>
    </row>
    <row r="766" spans="1:8" ht="13.5" x14ac:dyDescent="0.25">
      <c r="A766" s="3">
        <f>TITRES_STAT!B769</f>
        <v>43118</v>
      </c>
      <c r="B766" s="17">
        <f>TITRES_STAT!C769</f>
        <v>3.73</v>
      </c>
      <c r="C766" s="17">
        <f>TITRES_STAT!D769</f>
        <v>3.73</v>
      </c>
      <c r="D766" s="17">
        <f>TITRES_STAT!E769</f>
        <v>4287</v>
      </c>
      <c r="E766" s="2">
        <f t="shared" si="44"/>
        <v>969121</v>
      </c>
      <c r="F766" s="17" t="str">
        <f t="shared" si="47"/>
        <v>BEARISH</v>
      </c>
      <c r="G766" s="17" t="str">
        <f t="shared" si="46"/>
        <v>NEUTRAL</v>
      </c>
      <c r="H766" s="17" t="str">
        <f t="shared" si="45"/>
        <v>BEARISH DIVERGENCE</v>
      </c>
    </row>
    <row r="767" spans="1:8" ht="13.5" x14ac:dyDescent="0.25">
      <c r="A767" s="3">
        <f>TITRES_STAT!B770</f>
        <v>43119</v>
      </c>
      <c r="B767" s="17">
        <f>TITRES_STAT!C770</f>
        <v>3.75</v>
      </c>
      <c r="C767" s="17">
        <f>TITRES_STAT!D770</f>
        <v>3.75</v>
      </c>
      <c r="D767" s="17">
        <f>TITRES_STAT!E770</f>
        <v>1543</v>
      </c>
      <c r="E767" s="2">
        <f t="shared" si="44"/>
        <v>970664</v>
      </c>
      <c r="F767" s="17" t="str">
        <f t="shared" si="47"/>
        <v>BEARISH</v>
      </c>
      <c r="G767" s="17" t="str">
        <f t="shared" si="46"/>
        <v>WEAK</v>
      </c>
      <c r="H767" s="17" t="str">
        <f t="shared" si="45"/>
        <v>BEARISH DIVERGENCE</v>
      </c>
    </row>
    <row r="768" spans="1:8" ht="13.5" x14ac:dyDescent="0.25">
      <c r="A768" s="3">
        <f>TITRES_STAT!B771</f>
        <v>43122</v>
      </c>
      <c r="B768" s="17">
        <f>TITRES_STAT!C771</f>
        <v>3.75</v>
      </c>
      <c r="C768" s="17">
        <f>TITRES_STAT!D771</f>
        <v>3.75</v>
      </c>
      <c r="D768" s="17">
        <f>TITRES_STAT!E771</f>
        <v>2495</v>
      </c>
      <c r="E768" s="2">
        <f t="shared" si="44"/>
        <v>970664</v>
      </c>
      <c r="F768" s="17" t="str">
        <f t="shared" si="47"/>
        <v>BULLISH</v>
      </c>
      <c r="G768" s="17" t="str">
        <f t="shared" si="46"/>
        <v>NEUTRAL</v>
      </c>
      <c r="H768" s="17" t="str">
        <f t="shared" si="45"/>
        <v>CONFIRMED BULLISH</v>
      </c>
    </row>
    <row r="769" spans="1:8" ht="13.5" x14ac:dyDescent="0.25">
      <c r="A769" s="3">
        <f>TITRES_STAT!B772</f>
        <v>43123</v>
      </c>
      <c r="B769" s="17">
        <f>TITRES_STAT!C772</f>
        <v>3.7</v>
      </c>
      <c r="C769" s="17">
        <f>TITRES_STAT!D772</f>
        <v>3.7</v>
      </c>
      <c r="D769" s="17">
        <f>TITRES_STAT!E772</f>
        <v>10243</v>
      </c>
      <c r="E769" s="2">
        <f t="shared" si="44"/>
        <v>960421</v>
      </c>
      <c r="F769" s="17" t="str">
        <f t="shared" si="47"/>
        <v>BEARISH</v>
      </c>
      <c r="G769" s="17" t="str">
        <f t="shared" si="46"/>
        <v>NEUTRAL</v>
      </c>
      <c r="H769" s="17" t="str">
        <f t="shared" si="45"/>
        <v>BEARISH DIVERGENCE</v>
      </c>
    </row>
    <row r="770" spans="1:8" ht="13.5" x14ac:dyDescent="0.25">
      <c r="A770" s="3">
        <f>TITRES_STAT!B773</f>
        <v>43124</v>
      </c>
      <c r="B770" s="17">
        <f>TITRES_STAT!C773</f>
        <v>3.6</v>
      </c>
      <c r="C770" s="17">
        <f>TITRES_STAT!D773</f>
        <v>3.6</v>
      </c>
      <c r="D770" s="17">
        <f>TITRES_STAT!E773</f>
        <v>3325</v>
      </c>
      <c r="E770" s="2">
        <f t="shared" si="44"/>
        <v>957096</v>
      </c>
      <c r="F770" s="17" t="str">
        <f t="shared" si="47"/>
        <v>BEARISH</v>
      </c>
      <c r="G770" s="17" t="str">
        <f t="shared" si="46"/>
        <v>NEUTRAL</v>
      </c>
      <c r="H770" s="17" t="str">
        <f t="shared" si="45"/>
        <v>CONFIRMED BEARISH</v>
      </c>
    </row>
    <row r="771" spans="1:8" ht="13.5" x14ac:dyDescent="0.25">
      <c r="A771" s="3">
        <f>TITRES_STAT!B774</f>
        <v>43125</v>
      </c>
      <c r="B771" s="17">
        <f>TITRES_STAT!C774</f>
        <v>3.59</v>
      </c>
      <c r="C771" s="17">
        <f>TITRES_STAT!D774</f>
        <v>3.59</v>
      </c>
      <c r="D771" s="17">
        <f>TITRES_STAT!E774</f>
        <v>2885</v>
      </c>
      <c r="E771" s="2">
        <f t="shared" si="44"/>
        <v>954211</v>
      </c>
      <c r="F771" s="17" t="str">
        <f t="shared" si="47"/>
        <v>BEARISH</v>
      </c>
      <c r="G771" s="17" t="str">
        <f t="shared" si="46"/>
        <v>NEUTRAL</v>
      </c>
      <c r="H771" s="17" t="str">
        <f t="shared" si="45"/>
        <v>CONFIRMED BEARISH</v>
      </c>
    </row>
    <row r="772" spans="1:8" ht="13.5" x14ac:dyDescent="0.25">
      <c r="A772" s="3">
        <f>TITRES_STAT!B775</f>
        <v>43126</v>
      </c>
      <c r="B772" s="17">
        <f>TITRES_STAT!C775</f>
        <v>3.64</v>
      </c>
      <c r="C772" s="17">
        <f>TITRES_STAT!D775</f>
        <v>3.64</v>
      </c>
      <c r="D772" s="17">
        <f>TITRES_STAT!E775</f>
        <v>4868</v>
      </c>
      <c r="E772" s="2">
        <f t="shared" ref="E772:E835" si="48">IF(B772&gt;B771, E771+D772, IF(B772&lt;B771, E771-D772, E771))</f>
        <v>959079</v>
      </c>
      <c r="F772" s="17" t="str">
        <f t="shared" si="47"/>
        <v>BEARISH</v>
      </c>
      <c r="G772" s="17" t="str">
        <f t="shared" si="46"/>
        <v>NEUTRAL</v>
      </c>
      <c r="H772" s="17" t="str">
        <f t="shared" si="45"/>
        <v>CONFIRMED BEARISH</v>
      </c>
    </row>
    <row r="773" spans="1:8" ht="13.5" x14ac:dyDescent="0.25">
      <c r="A773" s="3">
        <f>TITRES_STAT!B776</f>
        <v>43129</v>
      </c>
      <c r="B773" s="17">
        <f>TITRES_STAT!C776</f>
        <v>3.65</v>
      </c>
      <c r="C773" s="17">
        <f>TITRES_STAT!D776</f>
        <v>3.65</v>
      </c>
      <c r="D773" s="17">
        <f>TITRES_STAT!E776</f>
        <v>4524</v>
      </c>
      <c r="E773" s="2">
        <f t="shared" si="48"/>
        <v>963603</v>
      </c>
      <c r="F773" s="17" t="str">
        <f t="shared" si="47"/>
        <v>BEARISH</v>
      </c>
      <c r="G773" s="17" t="str">
        <f t="shared" si="46"/>
        <v>NEUTRAL</v>
      </c>
      <c r="H773" s="17" t="str">
        <f t="shared" si="45"/>
        <v>CONFIRMED BEARISH</v>
      </c>
    </row>
    <row r="774" spans="1:8" ht="13.5" x14ac:dyDescent="0.25">
      <c r="A774" s="3">
        <f>TITRES_STAT!B777</f>
        <v>43130</v>
      </c>
      <c r="B774" s="17">
        <f>TITRES_STAT!C777</f>
        <v>3.65</v>
      </c>
      <c r="C774" s="17">
        <f>TITRES_STAT!D777</f>
        <v>3.65</v>
      </c>
      <c r="D774" s="17">
        <f>TITRES_STAT!E777</f>
        <v>819</v>
      </c>
      <c r="E774" s="2">
        <f t="shared" si="48"/>
        <v>963603</v>
      </c>
      <c r="F774" s="17" t="str">
        <f t="shared" si="47"/>
        <v>BULLISH</v>
      </c>
      <c r="G774" s="17" t="str">
        <f t="shared" si="46"/>
        <v>NEUTRAL</v>
      </c>
      <c r="H774" s="17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BULLISH DIVERGENCE</v>
      </c>
    </row>
    <row r="775" spans="1:8" ht="13.5" x14ac:dyDescent="0.25">
      <c r="A775" s="3">
        <f>TITRES_STAT!B778</f>
        <v>43131</v>
      </c>
      <c r="B775" s="17">
        <f>TITRES_STAT!C778</f>
        <v>3.6</v>
      </c>
      <c r="C775" s="17">
        <f>TITRES_STAT!D778</f>
        <v>3.6</v>
      </c>
      <c r="D775" s="17">
        <f>TITRES_STAT!E778</f>
        <v>27004</v>
      </c>
      <c r="E775" s="2">
        <f t="shared" si="48"/>
        <v>936599</v>
      </c>
      <c r="F775" s="17" t="str">
        <f t="shared" si="47"/>
        <v>BEARISH</v>
      </c>
      <c r="G775" s="17" t="str">
        <f t="shared" ref="G775:G838" si="50">IF((E775-E770)/E770 &gt; 0.02, "STRONG",
 IF((E775-E770)/E770 &lt; -0.02, "WEAK", "NEUTRAL"))</f>
        <v>WEAK</v>
      </c>
      <c r="H775" s="17" t="str">
        <f t="shared" si="49"/>
        <v>NEUTRAL</v>
      </c>
    </row>
    <row r="776" spans="1:8" ht="13.5" x14ac:dyDescent="0.25">
      <c r="A776" s="3">
        <f>TITRES_STAT!B779</f>
        <v>43132</v>
      </c>
      <c r="B776" s="17">
        <f>TITRES_STAT!C779</f>
        <v>3.7</v>
      </c>
      <c r="C776" s="17">
        <f>TITRES_STAT!D779</f>
        <v>3.7</v>
      </c>
      <c r="D776" s="17">
        <f>TITRES_STAT!E779</f>
        <v>8717</v>
      </c>
      <c r="E776" s="2">
        <f t="shared" si="48"/>
        <v>945316</v>
      </c>
      <c r="F776" s="17" t="str">
        <f t="shared" ref="F776:F839" si="51">IF(E776&gt;E771,"BULLISH",IF(E776&lt;E771,"BEARISH","NEUTRAL"))</f>
        <v>BEARISH</v>
      </c>
      <c r="G776" s="17" t="str">
        <f t="shared" si="50"/>
        <v>NEUTRAL</v>
      </c>
      <c r="H776" s="17" t="str">
        <f t="shared" si="49"/>
        <v>BEARISH DIVERGENCE</v>
      </c>
    </row>
    <row r="777" spans="1:8" ht="13.5" x14ac:dyDescent="0.25">
      <c r="A777" s="3">
        <f>TITRES_STAT!B780</f>
        <v>43133</v>
      </c>
      <c r="B777" s="17">
        <f>TITRES_STAT!C780</f>
        <v>3.74</v>
      </c>
      <c r="C777" s="17">
        <f>TITRES_STAT!D780</f>
        <v>3.74</v>
      </c>
      <c r="D777" s="17">
        <f>TITRES_STAT!E780</f>
        <v>26003</v>
      </c>
      <c r="E777" s="2">
        <f t="shared" si="48"/>
        <v>971319</v>
      </c>
      <c r="F777" s="17" t="str">
        <f t="shared" si="51"/>
        <v>BULLISH</v>
      </c>
      <c r="G777" s="17" t="str">
        <f t="shared" si="50"/>
        <v>NEUTRAL</v>
      </c>
      <c r="H777" s="17" t="str">
        <f t="shared" si="49"/>
        <v>CONFIRMED BULLISH</v>
      </c>
    </row>
    <row r="778" spans="1:8" ht="13.5" x14ac:dyDescent="0.25">
      <c r="A778" s="3">
        <f>TITRES_STAT!B781</f>
        <v>43136</v>
      </c>
      <c r="B778" s="17">
        <f>TITRES_STAT!C781</f>
        <v>3.96</v>
      </c>
      <c r="C778" s="17">
        <f>TITRES_STAT!D781</f>
        <v>3.96</v>
      </c>
      <c r="D778" s="17">
        <f>TITRES_STAT!E781</f>
        <v>32674</v>
      </c>
      <c r="E778" s="2">
        <f t="shared" si="48"/>
        <v>1003993</v>
      </c>
      <c r="F778" s="17" t="str">
        <f t="shared" si="51"/>
        <v>BULLISH</v>
      </c>
      <c r="G778" s="17" t="str">
        <f t="shared" si="50"/>
        <v>STRONG</v>
      </c>
      <c r="H778" s="17" t="str">
        <f t="shared" si="49"/>
        <v>CONFIRMED BULLISH</v>
      </c>
    </row>
    <row r="779" spans="1:8" ht="13.5" x14ac:dyDescent="0.25">
      <c r="A779" s="3">
        <f>TITRES_STAT!B782</f>
        <v>43137</v>
      </c>
      <c r="B779" s="17">
        <f>TITRES_STAT!C782</f>
        <v>4.2</v>
      </c>
      <c r="C779" s="17">
        <f>TITRES_STAT!D782</f>
        <v>4.2</v>
      </c>
      <c r="D779" s="17">
        <f>TITRES_STAT!E782</f>
        <v>64961</v>
      </c>
      <c r="E779" s="2">
        <f t="shared" si="48"/>
        <v>1068954</v>
      </c>
      <c r="F779" s="17" t="str">
        <f t="shared" si="51"/>
        <v>BULLISH</v>
      </c>
      <c r="G779" s="17" t="str">
        <f t="shared" si="50"/>
        <v>STRONG</v>
      </c>
      <c r="H779" s="17" t="str">
        <f t="shared" si="49"/>
        <v>CONFIRMED BULLISH</v>
      </c>
    </row>
    <row r="780" spans="1:8" ht="13.5" x14ac:dyDescent="0.25">
      <c r="A780" s="3">
        <f>TITRES_STAT!B783</f>
        <v>43138</v>
      </c>
      <c r="B780" s="17">
        <f>TITRES_STAT!C783</f>
        <v>4.12</v>
      </c>
      <c r="C780" s="17">
        <f>TITRES_STAT!D783</f>
        <v>4.12</v>
      </c>
      <c r="D780" s="17">
        <f>TITRES_STAT!E783</f>
        <v>25126</v>
      </c>
      <c r="E780" s="2">
        <f t="shared" si="48"/>
        <v>1043828</v>
      </c>
      <c r="F780" s="17" t="str">
        <f t="shared" si="51"/>
        <v>BULLISH</v>
      </c>
      <c r="G780" s="17" t="str">
        <f t="shared" si="50"/>
        <v>STRONG</v>
      </c>
      <c r="H780" s="17" t="str">
        <f t="shared" si="49"/>
        <v>CONFIRMED BULLISH</v>
      </c>
    </row>
    <row r="781" spans="1:8" ht="13.5" x14ac:dyDescent="0.25">
      <c r="A781" s="3">
        <f>TITRES_STAT!B784</f>
        <v>43139</v>
      </c>
      <c r="B781" s="17">
        <f>TITRES_STAT!C784</f>
        <v>4.0599999999999996</v>
      </c>
      <c r="C781" s="17">
        <f>TITRES_STAT!D784</f>
        <v>4.0599999999999996</v>
      </c>
      <c r="D781" s="17">
        <f>TITRES_STAT!E784</f>
        <v>6595</v>
      </c>
      <c r="E781" s="2">
        <f t="shared" si="48"/>
        <v>1037233</v>
      </c>
      <c r="F781" s="17" t="str">
        <f t="shared" si="51"/>
        <v>BULLISH</v>
      </c>
      <c r="G781" s="17" t="str">
        <f t="shared" si="50"/>
        <v>STRONG</v>
      </c>
      <c r="H781" s="17" t="str">
        <f t="shared" si="49"/>
        <v>CONFIRMED BULLISH</v>
      </c>
    </row>
    <row r="782" spans="1:8" ht="13.5" x14ac:dyDescent="0.25">
      <c r="A782" s="3">
        <f>TITRES_STAT!B785</f>
        <v>43140</v>
      </c>
      <c r="B782" s="17">
        <f>TITRES_STAT!C785</f>
        <v>4.0599999999999996</v>
      </c>
      <c r="C782" s="17">
        <f>TITRES_STAT!D785</f>
        <v>4.0599999999999996</v>
      </c>
      <c r="D782" s="17">
        <f>TITRES_STAT!E785</f>
        <v>7508</v>
      </c>
      <c r="E782" s="2">
        <f t="shared" si="48"/>
        <v>1037233</v>
      </c>
      <c r="F782" s="17" t="str">
        <f t="shared" si="51"/>
        <v>BULLISH</v>
      </c>
      <c r="G782" s="17" t="str">
        <f t="shared" si="50"/>
        <v>STRONG</v>
      </c>
      <c r="H782" s="17" t="str">
        <f t="shared" si="49"/>
        <v>CONFIRMED BULLISH</v>
      </c>
    </row>
    <row r="783" spans="1:8" ht="13.5" x14ac:dyDescent="0.25">
      <c r="A783" s="3">
        <f>TITRES_STAT!B786</f>
        <v>43143</v>
      </c>
      <c r="B783" s="17">
        <f>TITRES_STAT!C786</f>
        <v>4</v>
      </c>
      <c r="C783" s="17">
        <f>TITRES_STAT!D786</f>
        <v>4</v>
      </c>
      <c r="D783" s="17">
        <f>TITRES_STAT!E786</f>
        <v>2492</v>
      </c>
      <c r="E783" s="2">
        <f t="shared" si="48"/>
        <v>1034741</v>
      </c>
      <c r="F783" s="17" t="str">
        <f t="shared" si="51"/>
        <v>BULLISH</v>
      </c>
      <c r="G783" s="17" t="str">
        <f t="shared" si="50"/>
        <v>STRONG</v>
      </c>
      <c r="H783" s="17" t="str">
        <f t="shared" si="49"/>
        <v>CONFIRMED BULLISH</v>
      </c>
    </row>
    <row r="784" spans="1:8" ht="13.5" x14ac:dyDescent="0.25">
      <c r="A784" s="3">
        <f>TITRES_STAT!B787</f>
        <v>43144</v>
      </c>
      <c r="B784" s="17">
        <f>TITRES_STAT!C787</f>
        <v>4</v>
      </c>
      <c r="C784" s="17">
        <f>TITRES_STAT!D787</f>
        <v>4</v>
      </c>
      <c r="D784" s="17">
        <f>TITRES_STAT!E787</f>
        <v>2605</v>
      </c>
      <c r="E784" s="2">
        <f t="shared" si="48"/>
        <v>1034741</v>
      </c>
      <c r="F784" s="17" t="str">
        <f t="shared" si="51"/>
        <v>BEARISH</v>
      </c>
      <c r="G784" s="17" t="str">
        <f t="shared" si="50"/>
        <v>WEAK</v>
      </c>
      <c r="H784" s="17" t="str">
        <f t="shared" si="49"/>
        <v>CONFIRMED BEARISH</v>
      </c>
    </row>
    <row r="785" spans="1:8" ht="13.5" x14ac:dyDescent="0.25">
      <c r="A785" s="3">
        <f>TITRES_STAT!B788</f>
        <v>43145</v>
      </c>
      <c r="B785" s="17">
        <f>TITRES_STAT!C788</f>
        <v>3.9</v>
      </c>
      <c r="C785" s="17">
        <f>TITRES_STAT!D788</f>
        <v>3.9</v>
      </c>
      <c r="D785" s="17">
        <f>TITRES_STAT!E788</f>
        <v>16192</v>
      </c>
      <c r="E785" s="2">
        <f t="shared" si="48"/>
        <v>1018549</v>
      </c>
      <c r="F785" s="17" t="str">
        <f t="shared" si="51"/>
        <v>BEARISH</v>
      </c>
      <c r="G785" s="17" t="str">
        <f t="shared" si="50"/>
        <v>WEAK</v>
      </c>
      <c r="H785" s="17" t="str">
        <f t="shared" si="49"/>
        <v>CONFIRMED BEARISH</v>
      </c>
    </row>
    <row r="786" spans="1:8" ht="13.5" x14ac:dyDescent="0.25">
      <c r="A786" s="3">
        <f>TITRES_STAT!B789</f>
        <v>43146</v>
      </c>
      <c r="B786" s="17">
        <f>TITRES_STAT!C789</f>
        <v>3.97</v>
      </c>
      <c r="C786" s="17">
        <f>TITRES_STAT!D789</f>
        <v>3.97</v>
      </c>
      <c r="D786" s="17">
        <f>TITRES_STAT!E789</f>
        <v>1220</v>
      </c>
      <c r="E786" s="2">
        <f t="shared" si="48"/>
        <v>1019769</v>
      </c>
      <c r="F786" s="17" t="str">
        <f t="shared" si="51"/>
        <v>BEARISH</v>
      </c>
      <c r="G786" s="17" t="str">
        <f t="shared" si="50"/>
        <v>NEUTRAL</v>
      </c>
      <c r="H786" s="17" t="str">
        <f t="shared" si="49"/>
        <v>CONFIRMED BEARISH</v>
      </c>
    </row>
    <row r="787" spans="1:8" ht="13.5" x14ac:dyDescent="0.25">
      <c r="A787" s="3">
        <f>TITRES_STAT!B790</f>
        <v>43147</v>
      </c>
      <c r="B787" s="17">
        <f>TITRES_STAT!C790</f>
        <v>3.9</v>
      </c>
      <c r="C787" s="17">
        <f>TITRES_STAT!D790</f>
        <v>3.9</v>
      </c>
      <c r="D787" s="17">
        <f>TITRES_STAT!E790</f>
        <v>6760</v>
      </c>
      <c r="E787" s="2">
        <f t="shared" si="48"/>
        <v>1013009</v>
      </c>
      <c r="F787" s="17" t="str">
        <f t="shared" si="51"/>
        <v>BEARISH</v>
      </c>
      <c r="G787" s="17" t="str">
        <f t="shared" si="50"/>
        <v>WEAK</v>
      </c>
      <c r="H787" s="17" t="str">
        <f t="shared" si="49"/>
        <v>CONFIRMED BEARISH</v>
      </c>
    </row>
    <row r="788" spans="1:8" ht="13.5" x14ac:dyDescent="0.25">
      <c r="A788" s="3">
        <f>TITRES_STAT!B791</f>
        <v>43150</v>
      </c>
      <c r="B788" s="17">
        <f>TITRES_STAT!C791</f>
        <v>3.85</v>
      </c>
      <c r="C788" s="17">
        <f>TITRES_STAT!D791</f>
        <v>3.85</v>
      </c>
      <c r="D788" s="17">
        <f>TITRES_STAT!E791</f>
        <v>1401</v>
      </c>
      <c r="E788" s="2">
        <f t="shared" si="48"/>
        <v>1011608</v>
      </c>
      <c r="F788" s="17" t="str">
        <f t="shared" si="51"/>
        <v>BEARISH</v>
      </c>
      <c r="G788" s="17" t="str">
        <f t="shared" si="50"/>
        <v>WEAK</v>
      </c>
      <c r="H788" s="17" t="str">
        <f t="shared" si="49"/>
        <v>CONFIRMED BEARISH</v>
      </c>
    </row>
    <row r="789" spans="1:8" ht="13.5" x14ac:dyDescent="0.25">
      <c r="A789" s="3">
        <f>TITRES_STAT!B792</f>
        <v>43151</v>
      </c>
      <c r="B789" s="17">
        <f>TITRES_STAT!C792</f>
        <v>3.86</v>
      </c>
      <c r="C789" s="17">
        <f>TITRES_STAT!D792</f>
        <v>3.86</v>
      </c>
      <c r="D789" s="17">
        <f>TITRES_STAT!E792</f>
        <v>6875</v>
      </c>
      <c r="E789" s="2">
        <f t="shared" si="48"/>
        <v>1018483</v>
      </c>
      <c r="F789" s="17" t="str">
        <f t="shared" si="51"/>
        <v>BEARISH</v>
      </c>
      <c r="G789" s="17" t="str">
        <f t="shared" si="50"/>
        <v>NEUTRAL</v>
      </c>
      <c r="H789" s="17" t="str">
        <f t="shared" si="49"/>
        <v>CONFIRMED BEARISH</v>
      </c>
    </row>
    <row r="790" spans="1:8" ht="13.5" x14ac:dyDescent="0.25">
      <c r="A790" s="3">
        <f>TITRES_STAT!B793</f>
        <v>43152</v>
      </c>
      <c r="B790" s="17">
        <f>TITRES_STAT!C793</f>
        <v>3.9</v>
      </c>
      <c r="C790" s="17">
        <f>TITRES_STAT!D793</f>
        <v>3.9</v>
      </c>
      <c r="D790" s="17">
        <f>TITRES_STAT!E793</f>
        <v>4474</v>
      </c>
      <c r="E790" s="2">
        <f t="shared" si="48"/>
        <v>1022957</v>
      </c>
      <c r="F790" s="17" t="str">
        <f t="shared" si="51"/>
        <v>BULLISH</v>
      </c>
      <c r="G790" s="17" t="str">
        <f t="shared" si="50"/>
        <v>NEUTRAL</v>
      </c>
      <c r="H790" s="17" t="str">
        <f t="shared" si="49"/>
        <v>NEUTRAL</v>
      </c>
    </row>
    <row r="791" spans="1:8" ht="13.5" x14ac:dyDescent="0.25">
      <c r="A791" s="3">
        <f>TITRES_STAT!B794</f>
        <v>43153</v>
      </c>
      <c r="B791" s="17">
        <f>TITRES_STAT!C794</f>
        <v>3.89</v>
      </c>
      <c r="C791" s="17">
        <f>TITRES_STAT!D794</f>
        <v>3.89</v>
      </c>
      <c r="D791" s="17">
        <f>TITRES_STAT!E794</f>
        <v>3800</v>
      </c>
      <c r="E791" s="2">
        <f t="shared" si="48"/>
        <v>1019157</v>
      </c>
      <c r="F791" s="17" t="str">
        <f t="shared" si="51"/>
        <v>BEARISH</v>
      </c>
      <c r="G791" s="17" t="str">
        <f t="shared" si="50"/>
        <v>NEUTRAL</v>
      </c>
      <c r="H791" s="17" t="str">
        <f t="shared" si="49"/>
        <v>CONFIRMED BEARISH</v>
      </c>
    </row>
    <row r="792" spans="1:8" ht="13.5" x14ac:dyDescent="0.25">
      <c r="A792" s="3">
        <f>TITRES_STAT!B795</f>
        <v>43154</v>
      </c>
      <c r="B792" s="17">
        <f>TITRES_STAT!C795</f>
        <v>3.8</v>
      </c>
      <c r="C792" s="17">
        <f>TITRES_STAT!D795</f>
        <v>3.8</v>
      </c>
      <c r="D792" s="17">
        <f>TITRES_STAT!E795</f>
        <v>8000</v>
      </c>
      <c r="E792" s="2">
        <f t="shared" si="48"/>
        <v>1011157</v>
      </c>
      <c r="F792" s="17" t="str">
        <f t="shared" si="51"/>
        <v>BEARISH</v>
      </c>
      <c r="G792" s="17" t="str">
        <f t="shared" si="50"/>
        <v>NEUTRAL</v>
      </c>
      <c r="H792" s="17" t="str">
        <f t="shared" si="49"/>
        <v>CONFIRMED BEARISH</v>
      </c>
    </row>
    <row r="793" spans="1:8" ht="13.5" x14ac:dyDescent="0.25">
      <c r="A793" s="3">
        <f>TITRES_STAT!B796</f>
        <v>43157</v>
      </c>
      <c r="B793" s="17">
        <f>TITRES_STAT!C796</f>
        <v>3.74</v>
      </c>
      <c r="C793" s="17">
        <f>TITRES_STAT!D796</f>
        <v>3.74</v>
      </c>
      <c r="D793" s="17">
        <f>TITRES_STAT!E796</f>
        <v>14554</v>
      </c>
      <c r="E793" s="2">
        <f t="shared" si="48"/>
        <v>996603</v>
      </c>
      <c r="F793" s="17" t="str">
        <f t="shared" si="51"/>
        <v>BEARISH</v>
      </c>
      <c r="G793" s="17" t="str">
        <f t="shared" si="50"/>
        <v>NEUTRAL</v>
      </c>
      <c r="H793" s="17" t="str">
        <f t="shared" si="49"/>
        <v>CONFIRMED BEARISH</v>
      </c>
    </row>
    <row r="794" spans="1:8" ht="13.5" x14ac:dyDescent="0.25">
      <c r="A794" s="3">
        <f>TITRES_STAT!B797</f>
        <v>43158</v>
      </c>
      <c r="B794" s="17">
        <f>TITRES_STAT!C797</f>
        <v>3.69</v>
      </c>
      <c r="C794" s="17">
        <f>TITRES_STAT!D797</f>
        <v>3.69</v>
      </c>
      <c r="D794" s="17">
        <f>TITRES_STAT!E797</f>
        <v>37394</v>
      </c>
      <c r="E794" s="2">
        <f t="shared" si="48"/>
        <v>959209</v>
      </c>
      <c r="F794" s="17" t="str">
        <f t="shared" si="51"/>
        <v>BEARISH</v>
      </c>
      <c r="G794" s="17" t="str">
        <f t="shared" si="50"/>
        <v>WEAK</v>
      </c>
      <c r="H794" s="17" t="str">
        <f t="shared" si="49"/>
        <v>CONFIRMED BEARISH</v>
      </c>
    </row>
    <row r="795" spans="1:8" ht="13.5" x14ac:dyDescent="0.25">
      <c r="A795" s="3">
        <f>TITRES_STAT!B798</f>
        <v>43159</v>
      </c>
      <c r="B795" s="17">
        <f>TITRES_STAT!C798</f>
        <v>3.8</v>
      </c>
      <c r="C795" s="17">
        <f>TITRES_STAT!D798</f>
        <v>3.8</v>
      </c>
      <c r="D795" s="17">
        <f>TITRES_STAT!E798</f>
        <v>7809</v>
      </c>
      <c r="E795" s="2">
        <f t="shared" si="48"/>
        <v>967018</v>
      </c>
      <c r="F795" s="17" t="str">
        <f t="shared" si="51"/>
        <v>BEARISH</v>
      </c>
      <c r="G795" s="17" t="str">
        <f t="shared" si="50"/>
        <v>WEAK</v>
      </c>
      <c r="H795" s="17" t="str">
        <f t="shared" si="49"/>
        <v>CONFIRMED BEARISH</v>
      </c>
    </row>
    <row r="796" spans="1:8" ht="13.5" x14ac:dyDescent="0.25">
      <c r="A796" s="3">
        <f>TITRES_STAT!B799</f>
        <v>43160</v>
      </c>
      <c r="B796" s="17">
        <f>TITRES_STAT!C799</f>
        <v>3.8</v>
      </c>
      <c r="C796" s="17">
        <f>TITRES_STAT!D799</f>
        <v>3.8</v>
      </c>
      <c r="D796" s="17">
        <f>TITRES_STAT!E799</f>
        <v>5674</v>
      </c>
      <c r="E796" s="2">
        <f t="shared" si="48"/>
        <v>967018</v>
      </c>
      <c r="F796" s="17" t="str">
        <f t="shared" si="51"/>
        <v>BEARISH</v>
      </c>
      <c r="G796" s="17" t="str">
        <f t="shared" si="50"/>
        <v>WEAK</v>
      </c>
      <c r="H796" s="17" t="str">
        <f t="shared" si="49"/>
        <v>CONFIRMED BEARISH</v>
      </c>
    </row>
    <row r="797" spans="1:8" ht="13.5" x14ac:dyDescent="0.25">
      <c r="A797" s="3">
        <f>TITRES_STAT!B800</f>
        <v>43161</v>
      </c>
      <c r="B797" s="17">
        <f>TITRES_STAT!C800</f>
        <v>3.78</v>
      </c>
      <c r="C797" s="17">
        <f>TITRES_STAT!D800</f>
        <v>3.78</v>
      </c>
      <c r="D797" s="17">
        <f>TITRES_STAT!E800</f>
        <v>29670</v>
      </c>
      <c r="E797" s="2">
        <f t="shared" si="48"/>
        <v>937348</v>
      </c>
      <c r="F797" s="17" t="str">
        <f t="shared" si="51"/>
        <v>BEARISH</v>
      </c>
      <c r="G797" s="17" t="str">
        <f t="shared" si="50"/>
        <v>WEAK</v>
      </c>
      <c r="H797" s="17" t="str">
        <f t="shared" si="49"/>
        <v>CONFIRMED BEARISH</v>
      </c>
    </row>
    <row r="798" spans="1:8" ht="13.5" x14ac:dyDescent="0.25">
      <c r="A798" s="3">
        <f>TITRES_STAT!B801</f>
        <v>43164</v>
      </c>
      <c r="B798" s="17">
        <f>TITRES_STAT!C801</f>
        <v>3.78</v>
      </c>
      <c r="C798" s="17">
        <f>TITRES_STAT!D801</f>
        <v>3.78</v>
      </c>
      <c r="D798" s="17">
        <f>TITRES_STAT!E801</f>
        <v>24820</v>
      </c>
      <c r="E798" s="2">
        <f t="shared" si="48"/>
        <v>937348</v>
      </c>
      <c r="F798" s="17" t="str">
        <f t="shared" si="51"/>
        <v>BEARISH</v>
      </c>
      <c r="G798" s="17" t="str">
        <f t="shared" si="50"/>
        <v>WEAK</v>
      </c>
      <c r="H798" s="17" t="str">
        <f t="shared" si="49"/>
        <v>BEARISH DIVERGENCE</v>
      </c>
    </row>
    <row r="799" spans="1:8" ht="13.5" x14ac:dyDescent="0.25">
      <c r="A799" s="3">
        <f>TITRES_STAT!B802</f>
        <v>43165</v>
      </c>
      <c r="B799" s="17">
        <f>TITRES_STAT!C802</f>
        <v>3.69</v>
      </c>
      <c r="C799" s="17">
        <f>TITRES_STAT!D802</f>
        <v>3.69</v>
      </c>
      <c r="D799" s="17">
        <f>TITRES_STAT!E802</f>
        <v>28435</v>
      </c>
      <c r="E799" s="2">
        <f t="shared" si="48"/>
        <v>908913</v>
      </c>
      <c r="F799" s="17" t="str">
        <f t="shared" si="51"/>
        <v>BEARISH</v>
      </c>
      <c r="G799" s="17" t="str">
        <f t="shared" si="50"/>
        <v>WEAK</v>
      </c>
      <c r="H799" s="17" t="str">
        <f t="shared" si="49"/>
        <v>NEUTRAL</v>
      </c>
    </row>
    <row r="800" spans="1:8" ht="13.5" x14ac:dyDescent="0.25">
      <c r="A800" s="3">
        <f>TITRES_STAT!B803</f>
        <v>43166</v>
      </c>
      <c r="B800" s="17">
        <f>TITRES_STAT!C803</f>
        <v>3.78</v>
      </c>
      <c r="C800" s="17">
        <f>TITRES_STAT!D803</f>
        <v>3.78</v>
      </c>
      <c r="D800" s="17">
        <f>TITRES_STAT!E803</f>
        <v>95512</v>
      </c>
      <c r="E800" s="2">
        <f t="shared" si="48"/>
        <v>1004425</v>
      </c>
      <c r="F800" s="17" t="str">
        <f t="shared" si="51"/>
        <v>BULLISH</v>
      </c>
      <c r="G800" s="17" t="str">
        <f t="shared" si="50"/>
        <v>STRONG</v>
      </c>
      <c r="H800" s="17" t="str">
        <f t="shared" si="49"/>
        <v>BULLISH DIVERGENCE</v>
      </c>
    </row>
    <row r="801" spans="1:8" ht="13.5" x14ac:dyDescent="0.25">
      <c r="A801" s="3">
        <f>TITRES_STAT!B804</f>
        <v>43167</v>
      </c>
      <c r="B801" s="17">
        <f>TITRES_STAT!C804</f>
        <v>3.88</v>
      </c>
      <c r="C801" s="17">
        <f>TITRES_STAT!D804</f>
        <v>3.88</v>
      </c>
      <c r="D801" s="17">
        <f>TITRES_STAT!E804</f>
        <v>7559</v>
      </c>
      <c r="E801" s="2">
        <f t="shared" si="48"/>
        <v>1011984</v>
      </c>
      <c r="F801" s="17" t="str">
        <f t="shared" si="51"/>
        <v>BULLISH</v>
      </c>
      <c r="G801" s="17" t="str">
        <f t="shared" si="50"/>
        <v>STRONG</v>
      </c>
      <c r="H801" s="17" t="str">
        <f t="shared" si="49"/>
        <v>CONFIRMED BULLISH</v>
      </c>
    </row>
    <row r="802" spans="1:8" ht="13.5" x14ac:dyDescent="0.25">
      <c r="A802" s="3">
        <f>TITRES_STAT!B805</f>
        <v>43168</v>
      </c>
      <c r="B802" s="17">
        <f>TITRES_STAT!C805</f>
        <v>3.82</v>
      </c>
      <c r="C802" s="17">
        <f>TITRES_STAT!D805</f>
        <v>3.82</v>
      </c>
      <c r="D802" s="17">
        <f>TITRES_STAT!E805</f>
        <v>2600</v>
      </c>
      <c r="E802" s="2">
        <f t="shared" si="48"/>
        <v>1009384</v>
      </c>
      <c r="F802" s="17" t="str">
        <f t="shared" si="51"/>
        <v>BULLISH</v>
      </c>
      <c r="G802" s="17" t="str">
        <f t="shared" si="50"/>
        <v>STRONG</v>
      </c>
      <c r="H802" s="17" t="str">
        <f t="shared" si="49"/>
        <v>CONFIRMED BULLISH</v>
      </c>
    </row>
    <row r="803" spans="1:8" ht="13.5" x14ac:dyDescent="0.25">
      <c r="A803" s="3">
        <f>TITRES_STAT!B806</f>
        <v>43171</v>
      </c>
      <c r="B803" s="17">
        <f>TITRES_STAT!C806</f>
        <v>3.8</v>
      </c>
      <c r="C803" s="17">
        <f>TITRES_STAT!D806</f>
        <v>3.8</v>
      </c>
      <c r="D803" s="17">
        <f>TITRES_STAT!E806</f>
        <v>3145</v>
      </c>
      <c r="E803" s="2">
        <f t="shared" si="48"/>
        <v>1006239</v>
      </c>
      <c r="F803" s="17" t="str">
        <f t="shared" si="51"/>
        <v>BULLISH</v>
      </c>
      <c r="G803" s="17" t="str">
        <f t="shared" si="50"/>
        <v>STRONG</v>
      </c>
      <c r="H803" s="17" t="str">
        <f t="shared" si="49"/>
        <v>CONFIRMED BULLISH</v>
      </c>
    </row>
    <row r="804" spans="1:8" ht="13.5" x14ac:dyDescent="0.25">
      <c r="A804" s="3">
        <f>TITRES_STAT!B807</f>
        <v>43172</v>
      </c>
      <c r="B804" s="17">
        <f>TITRES_STAT!C807</f>
        <v>3.91</v>
      </c>
      <c r="C804" s="17">
        <f>TITRES_STAT!D807</f>
        <v>3.91</v>
      </c>
      <c r="D804" s="17">
        <f>TITRES_STAT!E807</f>
        <v>20315</v>
      </c>
      <c r="E804" s="2">
        <f t="shared" si="48"/>
        <v>1026554</v>
      </c>
      <c r="F804" s="17" t="str">
        <f t="shared" si="51"/>
        <v>BULLISH</v>
      </c>
      <c r="G804" s="17" t="str">
        <f t="shared" si="50"/>
        <v>STRONG</v>
      </c>
      <c r="H804" s="17" t="str">
        <f t="shared" si="49"/>
        <v>CONFIRMED BULLISH</v>
      </c>
    </row>
    <row r="805" spans="1:8" ht="13.5" x14ac:dyDescent="0.25">
      <c r="A805" s="3">
        <f>TITRES_STAT!B808</f>
        <v>43173</v>
      </c>
      <c r="B805" s="17">
        <f>TITRES_STAT!C808</f>
        <v>3.9</v>
      </c>
      <c r="C805" s="17">
        <f>TITRES_STAT!D808</f>
        <v>3.9</v>
      </c>
      <c r="D805" s="17">
        <f>TITRES_STAT!E808</f>
        <v>3395</v>
      </c>
      <c r="E805" s="2">
        <f t="shared" si="48"/>
        <v>1023159</v>
      </c>
      <c r="F805" s="17" t="str">
        <f t="shared" si="51"/>
        <v>BULLISH</v>
      </c>
      <c r="G805" s="17" t="str">
        <f t="shared" si="50"/>
        <v>NEUTRAL</v>
      </c>
      <c r="H805" s="17" t="str">
        <f t="shared" si="49"/>
        <v>CONFIRMED BULLISH</v>
      </c>
    </row>
    <row r="806" spans="1:8" ht="13.5" x14ac:dyDescent="0.25">
      <c r="A806" s="3">
        <f>TITRES_STAT!B809</f>
        <v>43174</v>
      </c>
      <c r="B806" s="17">
        <f>TITRES_STAT!C809</f>
        <v>3.9</v>
      </c>
      <c r="C806" s="17">
        <f>TITRES_STAT!D809</f>
        <v>3.9</v>
      </c>
      <c r="D806" s="17">
        <f>TITRES_STAT!E809</f>
        <v>1383</v>
      </c>
      <c r="E806" s="2">
        <f t="shared" si="48"/>
        <v>1023159</v>
      </c>
      <c r="F806" s="17" t="str">
        <f t="shared" si="51"/>
        <v>BULLISH</v>
      </c>
      <c r="G806" s="17" t="str">
        <f t="shared" si="50"/>
        <v>NEUTRAL</v>
      </c>
      <c r="H806" s="17" t="str">
        <f t="shared" si="49"/>
        <v>CONFIRMED BULLISH</v>
      </c>
    </row>
    <row r="807" spans="1:8" ht="13.5" x14ac:dyDescent="0.25">
      <c r="A807" s="3">
        <f>TITRES_STAT!B810</f>
        <v>43175</v>
      </c>
      <c r="B807" s="17">
        <f>TITRES_STAT!C810</f>
        <v>3.87</v>
      </c>
      <c r="C807" s="17">
        <f>TITRES_STAT!D810</f>
        <v>3.87</v>
      </c>
      <c r="D807" s="17">
        <f>TITRES_STAT!E810</f>
        <v>24566</v>
      </c>
      <c r="E807" s="2">
        <f t="shared" si="48"/>
        <v>998593</v>
      </c>
      <c r="F807" s="17" t="str">
        <f t="shared" si="51"/>
        <v>BEARISH</v>
      </c>
      <c r="G807" s="17" t="str">
        <f t="shared" si="50"/>
        <v>NEUTRAL</v>
      </c>
      <c r="H807" s="17" t="str">
        <f t="shared" si="49"/>
        <v>BEARISH DIVERGENCE</v>
      </c>
    </row>
    <row r="808" spans="1:8" ht="13.5" x14ac:dyDescent="0.25">
      <c r="A808" s="3">
        <f>TITRES_STAT!B811</f>
        <v>43178</v>
      </c>
      <c r="B808" s="17">
        <f>TITRES_STAT!C811</f>
        <v>3.9</v>
      </c>
      <c r="C808" s="17">
        <f>TITRES_STAT!D811</f>
        <v>3.9</v>
      </c>
      <c r="D808" s="17">
        <f>TITRES_STAT!E811</f>
        <v>9709</v>
      </c>
      <c r="E808" s="2">
        <f t="shared" si="48"/>
        <v>1008302</v>
      </c>
      <c r="F808" s="17" t="str">
        <f t="shared" si="51"/>
        <v>BULLISH</v>
      </c>
      <c r="G808" s="17" t="str">
        <f t="shared" si="50"/>
        <v>NEUTRAL</v>
      </c>
      <c r="H808" s="17" t="str">
        <f t="shared" si="49"/>
        <v>CONFIRMED BULLISH</v>
      </c>
    </row>
    <row r="809" spans="1:8" ht="13.5" x14ac:dyDescent="0.25">
      <c r="A809" s="3">
        <f>TITRES_STAT!B812</f>
        <v>43180</v>
      </c>
      <c r="B809" s="17">
        <f>TITRES_STAT!C812</f>
        <v>3.88</v>
      </c>
      <c r="C809" s="17">
        <f>TITRES_STAT!D812</f>
        <v>3.88</v>
      </c>
      <c r="D809" s="17">
        <f>TITRES_STAT!E812</f>
        <v>5182</v>
      </c>
      <c r="E809" s="2">
        <f t="shared" si="48"/>
        <v>1003120</v>
      </c>
      <c r="F809" s="17" t="str">
        <f t="shared" si="51"/>
        <v>BEARISH</v>
      </c>
      <c r="G809" s="17" t="str">
        <f t="shared" si="50"/>
        <v>WEAK</v>
      </c>
      <c r="H809" s="17" t="str">
        <f t="shared" si="49"/>
        <v>CONFIRMED BEARISH</v>
      </c>
    </row>
    <row r="810" spans="1:8" ht="13.5" x14ac:dyDescent="0.25">
      <c r="A810" s="3">
        <f>TITRES_STAT!B813</f>
        <v>43181</v>
      </c>
      <c r="B810" s="17">
        <f>TITRES_STAT!C813</f>
        <v>3.89</v>
      </c>
      <c r="C810" s="17">
        <f>TITRES_STAT!D813</f>
        <v>3.89</v>
      </c>
      <c r="D810" s="17">
        <f>TITRES_STAT!E813</f>
        <v>1225</v>
      </c>
      <c r="E810" s="2">
        <f t="shared" si="48"/>
        <v>1004345</v>
      </c>
      <c r="F810" s="17" t="str">
        <f t="shared" si="51"/>
        <v>BEARISH</v>
      </c>
      <c r="G810" s="17" t="str">
        <f t="shared" si="50"/>
        <v>NEUTRAL</v>
      </c>
      <c r="H810" s="17" t="str">
        <f t="shared" si="49"/>
        <v>CONFIRMED BEARISH</v>
      </c>
    </row>
    <row r="811" spans="1:8" ht="13.5" x14ac:dyDescent="0.25">
      <c r="A811" s="3">
        <f>TITRES_STAT!B814</f>
        <v>43182</v>
      </c>
      <c r="B811" s="17">
        <f>TITRES_STAT!C814</f>
        <v>3.85</v>
      </c>
      <c r="C811" s="17">
        <f>TITRES_STAT!D814</f>
        <v>3.85</v>
      </c>
      <c r="D811" s="17">
        <f>TITRES_STAT!E814</f>
        <v>4245</v>
      </c>
      <c r="E811" s="2">
        <f t="shared" si="48"/>
        <v>1000100</v>
      </c>
      <c r="F811" s="17" t="str">
        <f t="shared" si="51"/>
        <v>BEARISH</v>
      </c>
      <c r="G811" s="17" t="str">
        <f t="shared" si="50"/>
        <v>WEAK</v>
      </c>
      <c r="H811" s="17" t="str">
        <f t="shared" si="49"/>
        <v>CONFIRMED BEARISH</v>
      </c>
    </row>
    <row r="812" spans="1:8" ht="13.5" x14ac:dyDescent="0.25">
      <c r="A812" s="3">
        <f>TITRES_STAT!B815</f>
        <v>43185</v>
      </c>
      <c r="B812" s="17">
        <f>TITRES_STAT!C815</f>
        <v>3.93</v>
      </c>
      <c r="C812" s="17">
        <f>TITRES_STAT!D815</f>
        <v>3.93</v>
      </c>
      <c r="D812" s="17">
        <f>TITRES_STAT!E815</f>
        <v>16135</v>
      </c>
      <c r="E812" s="2">
        <f t="shared" si="48"/>
        <v>1016235</v>
      </c>
      <c r="F812" s="17" t="str">
        <f t="shared" si="51"/>
        <v>BULLISH</v>
      </c>
      <c r="G812" s="17" t="str">
        <f t="shared" si="50"/>
        <v>NEUTRAL</v>
      </c>
      <c r="H812" s="17" t="str">
        <f t="shared" si="49"/>
        <v>CONFIRMED BULLISH</v>
      </c>
    </row>
    <row r="813" spans="1:8" ht="13.5" x14ac:dyDescent="0.25">
      <c r="A813" s="3">
        <f>TITRES_STAT!B816</f>
        <v>43186</v>
      </c>
      <c r="B813" s="17">
        <f>TITRES_STAT!C816</f>
        <v>3.95</v>
      </c>
      <c r="C813" s="17">
        <f>TITRES_STAT!D816</f>
        <v>3.95</v>
      </c>
      <c r="D813" s="17">
        <f>TITRES_STAT!E816</f>
        <v>21531</v>
      </c>
      <c r="E813" s="2">
        <f t="shared" si="48"/>
        <v>1037766</v>
      </c>
      <c r="F813" s="17" t="str">
        <f t="shared" si="51"/>
        <v>BULLISH</v>
      </c>
      <c r="G813" s="17" t="str">
        <f t="shared" si="50"/>
        <v>STRONG</v>
      </c>
      <c r="H813" s="17" t="str">
        <f t="shared" si="49"/>
        <v>CONFIRMED BULLISH</v>
      </c>
    </row>
    <row r="814" spans="1:8" ht="13.5" x14ac:dyDescent="0.25">
      <c r="A814" s="3">
        <f>TITRES_STAT!B817</f>
        <v>43187</v>
      </c>
      <c r="B814" s="17">
        <f>TITRES_STAT!C817</f>
        <v>3.99</v>
      </c>
      <c r="C814" s="17">
        <f>TITRES_STAT!D817</f>
        <v>3.99</v>
      </c>
      <c r="D814" s="17">
        <f>TITRES_STAT!E817</f>
        <v>25740</v>
      </c>
      <c r="E814" s="2">
        <f t="shared" si="48"/>
        <v>1063506</v>
      </c>
      <c r="F814" s="17" t="str">
        <f t="shared" si="51"/>
        <v>BULLISH</v>
      </c>
      <c r="G814" s="17" t="str">
        <f t="shared" si="50"/>
        <v>STRONG</v>
      </c>
      <c r="H814" s="17" t="str">
        <f t="shared" si="49"/>
        <v>CONFIRMED BULLISH</v>
      </c>
    </row>
    <row r="815" spans="1:8" ht="13.5" x14ac:dyDescent="0.25">
      <c r="A815" s="3">
        <f>TITRES_STAT!B818</f>
        <v>43188</v>
      </c>
      <c r="B815" s="17">
        <f>TITRES_STAT!C818</f>
        <v>3.97</v>
      </c>
      <c r="C815" s="17">
        <f>TITRES_STAT!D818</f>
        <v>3.97</v>
      </c>
      <c r="D815" s="17">
        <f>TITRES_STAT!E818</f>
        <v>6230</v>
      </c>
      <c r="E815" s="2">
        <f t="shared" si="48"/>
        <v>1057276</v>
      </c>
      <c r="F815" s="17" t="str">
        <f t="shared" si="51"/>
        <v>BULLISH</v>
      </c>
      <c r="G815" s="17" t="str">
        <f t="shared" si="50"/>
        <v>STRONG</v>
      </c>
      <c r="H815" s="17" t="str">
        <f t="shared" si="49"/>
        <v>CONFIRMED BULLISH</v>
      </c>
    </row>
    <row r="816" spans="1:8" ht="13.5" x14ac:dyDescent="0.25">
      <c r="A816" s="3">
        <f>TITRES_STAT!B819</f>
        <v>43189</v>
      </c>
      <c r="B816" s="17">
        <f>TITRES_STAT!C819</f>
        <v>3.99</v>
      </c>
      <c r="C816" s="17">
        <f>TITRES_STAT!D819</f>
        <v>3.99</v>
      </c>
      <c r="D816" s="17">
        <f>TITRES_STAT!E819</f>
        <v>2982</v>
      </c>
      <c r="E816" s="2">
        <f t="shared" si="48"/>
        <v>1060258</v>
      </c>
      <c r="F816" s="17" t="str">
        <f t="shared" si="51"/>
        <v>BULLISH</v>
      </c>
      <c r="G816" s="17" t="str">
        <f t="shared" si="50"/>
        <v>STRONG</v>
      </c>
      <c r="H816" s="17" t="str">
        <f t="shared" si="49"/>
        <v>CONFIRMED BULLISH</v>
      </c>
    </row>
    <row r="817" spans="1:8" ht="13.5" x14ac:dyDescent="0.25">
      <c r="A817" s="3">
        <f>TITRES_STAT!B820</f>
        <v>43192</v>
      </c>
      <c r="B817" s="17">
        <f>TITRES_STAT!C820</f>
        <v>3.93</v>
      </c>
      <c r="C817" s="17">
        <f>TITRES_STAT!D820</f>
        <v>3.93</v>
      </c>
      <c r="D817" s="17">
        <f>TITRES_STAT!E820</f>
        <v>2776</v>
      </c>
      <c r="E817" s="2">
        <f t="shared" si="48"/>
        <v>1057482</v>
      </c>
      <c r="F817" s="17" t="str">
        <f t="shared" si="51"/>
        <v>BULLISH</v>
      </c>
      <c r="G817" s="17" t="str">
        <f t="shared" si="50"/>
        <v>STRONG</v>
      </c>
      <c r="H817" s="17" t="str">
        <f t="shared" si="49"/>
        <v>NEUTRAL</v>
      </c>
    </row>
    <row r="818" spans="1:8" ht="13.5" x14ac:dyDescent="0.25">
      <c r="A818" s="3">
        <f>TITRES_STAT!B821</f>
        <v>43193</v>
      </c>
      <c r="B818" s="17">
        <f>TITRES_STAT!C821</f>
        <v>3.9</v>
      </c>
      <c r="C818" s="17">
        <f>TITRES_STAT!D821</f>
        <v>3.9</v>
      </c>
      <c r="D818" s="17">
        <f>TITRES_STAT!E821</f>
        <v>16858</v>
      </c>
      <c r="E818" s="2">
        <f t="shared" si="48"/>
        <v>1040624</v>
      </c>
      <c r="F818" s="17" t="str">
        <f t="shared" si="51"/>
        <v>BULLISH</v>
      </c>
      <c r="G818" s="17" t="str">
        <f t="shared" si="50"/>
        <v>NEUTRAL</v>
      </c>
      <c r="H818" s="17" t="str">
        <f t="shared" si="49"/>
        <v>BULLISH DIVERGENCE</v>
      </c>
    </row>
    <row r="819" spans="1:8" ht="13.5" x14ac:dyDescent="0.25">
      <c r="A819" s="3">
        <f>TITRES_STAT!B822</f>
        <v>43194</v>
      </c>
      <c r="B819" s="17">
        <f>TITRES_STAT!C822</f>
        <v>3.9</v>
      </c>
      <c r="C819" s="17">
        <f>TITRES_STAT!D822</f>
        <v>3.9</v>
      </c>
      <c r="D819" s="17">
        <f>TITRES_STAT!E822</f>
        <v>5034</v>
      </c>
      <c r="E819" s="2">
        <f t="shared" si="48"/>
        <v>1040624</v>
      </c>
      <c r="F819" s="17" t="str">
        <f t="shared" si="51"/>
        <v>BEARISH</v>
      </c>
      <c r="G819" s="17" t="str">
        <f t="shared" si="50"/>
        <v>WEAK</v>
      </c>
      <c r="H819" s="17" t="str">
        <f t="shared" si="49"/>
        <v>CONFIRMED BEARISH</v>
      </c>
    </row>
    <row r="820" spans="1:8" ht="13.5" x14ac:dyDescent="0.25">
      <c r="A820" s="3">
        <f>TITRES_STAT!B823</f>
        <v>43195</v>
      </c>
      <c r="B820" s="17">
        <f>TITRES_STAT!C823</f>
        <v>4</v>
      </c>
      <c r="C820" s="17">
        <f>TITRES_STAT!D823</f>
        <v>4</v>
      </c>
      <c r="D820" s="17">
        <f>TITRES_STAT!E823</f>
        <v>11771</v>
      </c>
      <c r="E820" s="2">
        <f t="shared" si="48"/>
        <v>1052395</v>
      </c>
      <c r="F820" s="17" t="str">
        <f t="shared" si="51"/>
        <v>BEARISH</v>
      </c>
      <c r="G820" s="17" t="str">
        <f t="shared" si="50"/>
        <v>NEUTRAL</v>
      </c>
      <c r="H820" s="17" t="str">
        <f t="shared" si="49"/>
        <v>BEARISH DIVERGENCE</v>
      </c>
    </row>
    <row r="821" spans="1:8" ht="13.5" x14ac:dyDescent="0.25">
      <c r="A821" s="3">
        <f>TITRES_STAT!B824</f>
        <v>43196</v>
      </c>
      <c r="B821" s="17">
        <f>TITRES_STAT!C824</f>
        <v>4.13</v>
      </c>
      <c r="C821" s="17">
        <f>TITRES_STAT!D824</f>
        <v>4.13</v>
      </c>
      <c r="D821" s="17">
        <f>TITRES_STAT!E824</f>
        <v>34311</v>
      </c>
      <c r="E821" s="2">
        <f t="shared" si="48"/>
        <v>1086706</v>
      </c>
      <c r="F821" s="17" t="str">
        <f t="shared" si="51"/>
        <v>BULLISH</v>
      </c>
      <c r="G821" s="17" t="str">
        <f t="shared" si="50"/>
        <v>STRONG</v>
      </c>
      <c r="H821" s="17" t="str">
        <f t="shared" si="49"/>
        <v>CONFIRMED BULLISH</v>
      </c>
    </row>
    <row r="822" spans="1:8" ht="13.5" x14ac:dyDescent="0.25">
      <c r="A822" s="3">
        <f>TITRES_STAT!B825</f>
        <v>43200</v>
      </c>
      <c r="B822" s="17">
        <f>TITRES_STAT!C825</f>
        <v>4.0999999999999996</v>
      </c>
      <c r="C822" s="17">
        <f>TITRES_STAT!D825</f>
        <v>4.0999999999999996</v>
      </c>
      <c r="D822" s="17">
        <f>TITRES_STAT!E825</f>
        <v>5506</v>
      </c>
      <c r="E822" s="2">
        <f t="shared" si="48"/>
        <v>1081200</v>
      </c>
      <c r="F822" s="17" t="str">
        <f t="shared" si="51"/>
        <v>BULLISH</v>
      </c>
      <c r="G822" s="17" t="str">
        <f t="shared" si="50"/>
        <v>STRONG</v>
      </c>
      <c r="H822" s="17" t="str">
        <f t="shared" si="49"/>
        <v>CONFIRMED BULLISH</v>
      </c>
    </row>
    <row r="823" spans="1:8" ht="13.5" x14ac:dyDescent="0.25">
      <c r="A823" s="3">
        <f>TITRES_STAT!B826</f>
        <v>43201</v>
      </c>
      <c r="B823" s="17">
        <f>TITRES_STAT!C826</f>
        <v>4.05</v>
      </c>
      <c r="C823" s="17">
        <f>TITRES_STAT!D826</f>
        <v>4.05</v>
      </c>
      <c r="D823" s="17">
        <f>TITRES_STAT!E826</f>
        <v>29488</v>
      </c>
      <c r="E823" s="2">
        <f t="shared" si="48"/>
        <v>1051712</v>
      </c>
      <c r="F823" s="17" t="str">
        <f t="shared" si="51"/>
        <v>BULLISH</v>
      </c>
      <c r="G823" s="17" t="str">
        <f t="shared" si="50"/>
        <v>NEUTRAL</v>
      </c>
      <c r="H823" s="17" t="str">
        <f t="shared" si="49"/>
        <v>CONFIRMED BULLISH</v>
      </c>
    </row>
    <row r="824" spans="1:8" ht="13.5" x14ac:dyDescent="0.25">
      <c r="A824" s="3">
        <f>TITRES_STAT!B827</f>
        <v>43202</v>
      </c>
      <c r="B824" s="17">
        <f>TITRES_STAT!C827</f>
        <v>3.97</v>
      </c>
      <c r="C824" s="17">
        <f>TITRES_STAT!D827</f>
        <v>3.97</v>
      </c>
      <c r="D824" s="17">
        <f>TITRES_STAT!E827</f>
        <v>19215</v>
      </c>
      <c r="E824" s="2">
        <f t="shared" si="48"/>
        <v>1032497</v>
      </c>
      <c r="F824" s="17" t="str">
        <f t="shared" si="51"/>
        <v>BEARISH</v>
      </c>
      <c r="G824" s="17" t="str">
        <f t="shared" si="50"/>
        <v>NEUTRAL</v>
      </c>
      <c r="H824" s="17" t="str">
        <f t="shared" si="49"/>
        <v>BEARISH DIVERGENCE</v>
      </c>
    </row>
    <row r="825" spans="1:8" ht="13.5" x14ac:dyDescent="0.25">
      <c r="A825" s="3">
        <f>TITRES_STAT!B828</f>
        <v>43203</v>
      </c>
      <c r="B825" s="17">
        <f>TITRES_STAT!C828</f>
        <v>3.97</v>
      </c>
      <c r="C825" s="17">
        <f>TITRES_STAT!D828</f>
        <v>3.97</v>
      </c>
      <c r="D825" s="17">
        <f>TITRES_STAT!E828</f>
        <v>20925</v>
      </c>
      <c r="E825" s="2">
        <f t="shared" si="48"/>
        <v>1032497</v>
      </c>
      <c r="F825" s="17" t="str">
        <f t="shared" si="51"/>
        <v>BEARISH</v>
      </c>
      <c r="G825" s="17" t="str">
        <f t="shared" si="50"/>
        <v>NEUTRAL</v>
      </c>
      <c r="H825" s="17" t="str">
        <f t="shared" si="49"/>
        <v>CONFIRMED BEARISH</v>
      </c>
    </row>
    <row r="826" spans="1:8" ht="13.5" x14ac:dyDescent="0.25">
      <c r="A826" s="3">
        <f>TITRES_STAT!B829</f>
        <v>43206</v>
      </c>
      <c r="B826" s="17">
        <f>TITRES_STAT!C829</f>
        <v>3.94</v>
      </c>
      <c r="C826" s="17">
        <f>TITRES_STAT!D829</f>
        <v>3.94</v>
      </c>
      <c r="D826" s="17">
        <f>TITRES_STAT!E829</f>
        <v>15033</v>
      </c>
      <c r="E826" s="2">
        <f t="shared" si="48"/>
        <v>1017464</v>
      </c>
      <c r="F826" s="17" t="str">
        <f t="shared" si="51"/>
        <v>BEARISH</v>
      </c>
      <c r="G826" s="17" t="str">
        <f t="shared" si="50"/>
        <v>WEAK</v>
      </c>
      <c r="H826" s="17" t="str">
        <f t="shared" si="49"/>
        <v>CONFIRMED BEARISH</v>
      </c>
    </row>
    <row r="827" spans="1:8" ht="13.5" x14ac:dyDescent="0.25">
      <c r="A827" s="3">
        <f>TITRES_STAT!B830</f>
        <v>43207</v>
      </c>
      <c r="B827" s="17">
        <f>TITRES_STAT!C830</f>
        <v>3.94</v>
      </c>
      <c r="C827" s="17">
        <f>TITRES_STAT!D830</f>
        <v>3.94</v>
      </c>
      <c r="D827" s="17">
        <f>TITRES_STAT!E830</f>
        <v>16411</v>
      </c>
      <c r="E827" s="2">
        <f t="shared" si="48"/>
        <v>1017464</v>
      </c>
      <c r="F827" s="17" t="str">
        <f t="shared" si="51"/>
        <v>BEARISH</v>
      </c>
      <c r="G827" s="17" t="str">
        <f t="shared" si="50"/>
        <v>WEAK</v>
      </c>
      <c r="H827" s="17" t="str">
        <f t="shared" si="49"/>
        <v>CONFIRMED BEARISH</v>
      </c>
    </row>
    <row r="828" spans="1:8" ht="13.5" x14ac:dyDescent="0.25">
      <c r="A828" s="3">
        <f>TITRES_STAT!B831</f>
        <v>43208</v>
      </c>
      <c r="B828" s="17">
        <f>TITRES_STAT!C831</f>
        <v>4.17</v>
      </c>
      <c r="C828" s="17">
        <f>TITRES_STAT!D831</f>
        <v>4.17</v>
      </c>
      <c r="D828" s="17">
        <f>TITRES_STAT!E831</f>
        <v>138218</v>
      </c>
      <c r="E828" s="2">
        <f t="shared" si="48"/>
        <v>1155682</v>
      </c>
      <c r="F828" s="17" t="str">
        <f t="shared" si="51"/>
        <v>BULLISH</v>
      </c>
      <c r="G828" s="17" t="str">
        <f t="shared" si="50"/>
        <v>STRONG</v>
      </c>
      <c r="H828" s="17" t="str">
        <f t="shared" si="49"/>
        <v>CONFIRMED BULLISH</v>
      </c>
    </row>
    <row r="829" spans="1:8" ht="13.5" x14ac:dyDescent="0.25">
      <c r="A829" s="3">
        <f>TITRES_STAT!B832</f>
        <v>43209</v>
      </c>
      <c r="B829" s="17">
        <f>TITRES_STAT!C832</f>
        <v>4.42</v>
      </c>
      <c r="C829" s="17">
        <f>TITRES_STAT!D832</f>
        <v>4.42</v>
      </c>
      <c r="D829" s="17">
        <f>TITRES_STAT!E832</f>
        <v>121736</v>
      </c>
      <c r="E829" s="2">
        <f t="shared" si="48"/>
        <v>1277418</v>
      </c>
      <c r="F829" s="17" t="str">
        <f t="shared" si="51"/>
        <v>BULLISH</v>
      </c>
      <c r="G829" s="17" t="str">
        <f t="shared" si="50"/>
        <v>STRONG</v>
      </c>
      <c r="H829" s="17" t="str">
        <f t="shared" si="49"/>
        <v>CONFIRMED BULLISH</v>
      </c>
    </row>
    <row r="830" spans="1:8" ht="13.5" x14ac:dyDescent="0.25">
      <c r="A830" s="3">
        <f>TITRES_STAT!B833</f>
        <v>43210</v>
      </c>
      <c r="B830" s="17">
        <f>TITRES_STAT!C833</f>
        <v>4.45</v>
      </c>
      <c r="C830" s="17">
        <f>TITRES_STAT!D833</f>
        <v>4.45</v>
      </c>
      <c r="D830" s="17">
        <f>TITRES_STAT!E833</f>
        <v>169107</v>
      </c>
      <c r="E830" s="2">
        <f t="shared" si="48"/>
        <v>1446525</v>
      </c>
      <c r="F830" s="17" t="str">
        <f t="shared" si="51"/>
        <v>BULLISH</v>
      </c>
      <c r="G830" s="17" t="str">
        <f t="shared" si="50"/>
        <v>STRONG</v>
      </c>
      <c r="H830" s="17" t="str">
        <f t="shared" si="49"/>
        <v>CONFIRMED BULLISH</v>
      </c>
    </row>
    <row r="831" spans="1:8" ht="13.5" x14ac:dyDescent="0.25">
      <c r="A831" s="3">
        <f>TITRES_STAT!B834</f>
        <v>43213</v>
      </c>
      <c r="B831" s="17">
        <f>TITRES_STAT!C834</f>
        <v>4.53</v>
      </c>
      <c r="C831" s="17">
        <f>TITRES_STAT!D834</f>
        <v>4.53</v>
      </c>
      <c r="D831" s="17">
        <f>TITRES_STAT!E834</f>
        <v>71872</v>
      </c>
      <c r="E831" s="2">
        <f t="shared" si="48"/>
        <v>1518397</v>
      </c>
      <c r="F831" s="17" t="str">
        <f t="shared" si="51"/>
        <v>BULLISH</v>
      </c>
      <c r="G831" s="17" t="str">
        <f t="shared" si="50"/>
        <v>STRONG</v>
      </c>
      <c r="H831" s="17" t="str">
        <f t="shared" si="49"/>
        <v>CONFIRMED BULLISH</v>
      </c>
    </row>
    <row r="832" spans="1:8" ht="13.5" x14ac:dyDescent="0.25">
      <c r="A832" s="3">
        <f>TITRES_STAT!B835</f>
        <v>43214</v>
      </c>
      <c r="B832" s="17">
        <f>TITRES_STAT!C835</f>
        <v>4.3</v>
      </c>
      <c r="C832" s="17">
        <f>TITRES_STAT!D835</f>
        <v>4.3</v>
      </c>
      <c r="D832" s="17">
        <f>TITRES_STAT!E835</f>
        <v>59358</v>
      </c>
      <c r="E832" s="2">
        <f t="shared" si="48"/>
        <v>1459039</v>
      </c>
      <c r="F832" s="17" t="str">
        <f t="shared" si="51"/>
        <v>BULLISH</v>
      </c>
      <c r="G832" s="17" t="str">
        <f t="shared" si="50"/>
        <v>STRONG</v>
      </c>
      <c r="H832" s="17" t="str">
        <f t="shared" si="49"/>
        <v>CONFIRMED BULLISH</v>
      </c>
    </row>
    <row r="833" spans="1:8" ht="13.5" x14ac:dyDescent="0.25">
      <c r="A833" s="3">
        <f>TITRES_STAT!B836</f>
        <v>43215</v>
      </c>
      <c r="B833" s="17">
        <f>TITRES_STAT!C836</f>
        <v>4.2</v>
      </c>
      <c r="C833" s="17">
        <f>TITRES_STAT!D836</f>
        <v>4.2</v>
      </c>
      <c r="D833" s="17">
        <f>TITRES_STAT!E836</f>
        <v>17941</v>
      </c>
      <c r="E833" s="2">
        <f t="shared" si="48"/>
        <v>1441098</v>
      </c>
      <c r="F833" s="17" t="str">
        <f t="shared" si="51"/>
        <v>BULLISH</v>
      </c>
      <c r="G833" s="17" t="str">
        <f t="shared" si="50"/>
        <v>STRONG</v>
      </c>
      <c r="H833" s="17" t="str">
        <f t="shared" si="49"/>
        <v>CONFIRMED BULLISH</v>
      </c>
    </row>
    <row r="834" spans="1:8" ht="13.5" x14ac:dyDescent="0.25">
      <c r="A834" s="3">
        <f>TITRES_STAT!B837</f>
        <v>43216</v>
      </c>
      <c r="B834" s="17">
        <f>TITRES_STAT!C837</f>
        <v>4.2</v>
      </c>
      <c r="C834" s="17">
        <f>TITRES_STAT!D837</f>
        <v>4.2</v>
      </c>
      <c r="D834" s="17">
        <f>TITRES_STAT!E837</f>
        <v>2703</v>
      </c>
      <c r="E834" s="2">
        <f t="shared" si="48"/>
        <v>1441098</v>
      </c>
      <c r="F834" s="17" t="str">
        <f t="shared" si="51"/>
        <v>BULLISH</v>
      </c>
      <c r="G834" s="17" t="str">
        <f t="shared" si="50"/>
        <v>STRONG</v>
      </c>
      <c r="H834" s="17" t="str">
        <f t="shared" si="49"/>
        <v>BULLISH DIVERGENCE</v>
      </c>
    </row>
    <row r="835" spans="1:8" ht="13.5" x14ac:dyDescent="0.25">
      <c r="A835" s="3">
        <f>TITRES_STAT!B838</f>
        <v>43217</v>
      </c>
      <c r="B835" s="17">
        <f>TITRES_STAT!C838</f>
        <v>4.24</v>
      </c>
      <c r="C835" s="17">
        <f>TITRES_STAT!D838</f>
        <v>4.24</v>
      </c>
      <c r="D835" s="17">
        <f>TITRES_STAT!E838</f>
        <v>372852</v>
      </c>
      <c r="E835" s="2">
        <f t="shared" si="48"/>
        <v>1813950</v>
      </c>
      <c r="F835" s="17" t="str">
        <f t="shared" si="51"/>
        <v>BULLISH</v>
      </c>
      <c r="G835" s="17" t="str">
        <f t="shared" si="50"/>
        <v>STRONG</v>
      </c>
      <c r="H835" s="17" t="str">
        <f t="shared" si="49"/>
        <v>BULLISH DIVERGENCE</v>
      </c>
    </row>
    <row r="836" spans="1:8" ht="13.5" x14ac:dyDescent="0.25">
      <c r="A836" s="3">
        <f>TITRES_STAT!B839</f>
        <v>43220</v>
      </c>
      <c r="B836" s="17">
        <f>TITRES_STAT!C839</f>
        <v>4.2</v>
      </c>
      <c r="C836" s="17">
        <f>TITRES_STAT!D839</f>
        <v>4.2</v>
      </c>
      <c r="D836" s="17">
        <f>TITRES_STAT!E839</f>
        <v>98441</v>
      </c>
      <c r="E836" s="2">
        <f t="shared" ref="E836:E899" si="52">IF(B836&gt;B835, E835+D836, IF(B836&lt;B835, E835-D836, E835))</f>
        <v>1715509</v>
      </c>
      <c r="F836" s="17" t="str">
        <f t="shared" si="51"/>
        <v>BULLISH</v>
      </c>
      <c r="G836" s="17" t="str">
        <f t="shared" si="50"/>
        <v>STRONG</v>
      </c>
      <c r="H836" s="17" t="str">
        <f t="shared" si="49"/>
        <v>BULLISH DIVERGENCE</v>
      </c>
    </row>
    <row r="837" spans="1:8" ht="13.5" x14ac:dyDescent="0.25">
      <c r="A837" s="3">
        <f>TITRES_STAT!B840</f>
        <v>43222</v>
      </c>
      <c r="B837" s="17">
        <f>TITRES_STAT!C840</f>
        <v>4.08</v>
      </c>
      <c r="C837" s="17">
        <f>TITRES_STAT!D840</f>
        <v>4.08</v>
      </c>
      <c r="D837" s="17">
        <f>TITRES_STAT!E840</f>
        <v>51970</v>
      </c>
      <c r="E837" s="2">
        <f t="shared" si="52"/>
        <v>1663539</v>
      </c>
      <c r="F837" s="17" t="str">
        <f t="shared" si="51"/>
        <v>BULLISH</v>
      </c>
      <c r="G837" s="17" t="str">
        <f t="shared" si="50"/>
        <v>STRONG</v>
      </c>
      <c r="H837" s="17" t="str">
        <f t="shared" si="49"/>
        <v>BULLISH DIVERGENCE</v>
      </c>
    </row>
    <row r="838" spans="1:8" ht="13.5" x14ac:dyDescent="0.25">
      <c r="A838" s="3">
        <f>TITRES_STAT!B841</f>
        <v>43223</v>
      </c>
      <c r="B838" s="17">
        <f>TITRES_STAT!C841</f>
        <v>4.17</v>
      </c>
      <c r="C838" s="17">
        <f>TITRES_STAT!D841</f>
        <v>4.17</v>
      </c>
      <c r="D838" s="17">
        <f>TITRES_STAT!E841</f>
        <v>76521</v>
      </c>
      <c r="E838" s="2">
        <f t="shared" si="52"/>
        <v>1740060</v>
      </c>
      <c r="F838" s="17" t="str">
        <f t="shared" si="51"/>
        <v>BULLISH</v>
      </c>
      <c r="G838" s="17" t="str">
        <f t="shared" si="50"/>
        <v>STRONG</v>
      </c>
      <c r="H838" s="17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BULLISH DIVERGENCE</v>
      </c>
    </row>
    <row r="839" spans="1:8" ht="13.5" x14ac:dyDescent="0.25">
      <c r="A839" s="3">
        <f>TITRES_STAT!B842</f>
        <v>43224</v>
      </c>
      <c r="B839" s="17">
        <f>TITRES_STAT!C842</f>
        <v>4.09</v>
      </c>
      <c r="C839" s="17">
        <f>TITRES_STAT!D842</f>
        <v>4.09</v>
      </c>
      <c r="D839" s="17">
        <f>TITRES_STAT!E842</f>
        <v>110318</v>
      </c>
      <c r="E839" s="2">
        <f t="shared" si="52"/>
        <v>1629742</v>
      </c>
      <c r="F839" s="17" t="str">
        <f t="shared" si="51"/>
        <v>BULLISH</v>
      </c>
      <c r="G839" s="17" t="str">
        <f t="shared" ref="G839:G902" si="54">IF((E839-E834)/E834 &gt; 0.02, "STRONG",
 IF((E839-E834)/E834 &lt; -0.02, "WEAK", "NEUTRAL"))</f>
        <v>STRONG</v>
      </c>
      <c r="H839" s="17" t="str">
        <f t="shared" si="53"/>
        <v>BULLISH DIVERGENCE</v>
      </c>
    </row>
    <row r="840" spans="1:8" ht="13.5" x14ac:dyDescent="0.25">
      <c r="A840" s="3">
        <f>TITRES_STAT!B843</f>
        <v>43227</v>
      </c>
      <c r="B840" s="17">
        <f>TITRES_STAT!C843</f>
        <v>4</v>
      </c>
      <c r="C840" s="17">
        <f>TITRES_STAT!D843</f>
        <v>4</v>
      </c>
      <c r="D840" s="17">
        <f>TITRES_STAT!E843</f>
        <v>86025</v>
      </c>
      <c r="E840" s="2">
        <f t="shared" si="52"/>
        <v>1543717</v>
      </c>
      <c r="F840" s="17" t="str">
        <f t="shared" ref="F840:F903" si="55">IF(E840&gt;E835,"BULLISH",IF(E840&lt;E835,"BEARISH","NEUTRAL"))</f>
        <v>BEARISH</v>
      </c>
      <c r="G840" s="17" t="str">
        <f t="shared" si="54"/>
        <v>WEAK</v>
      </c>
      <c r="H840" s="17" t="str">
        <f t="shared" si="53"/>
        <v>CONFIRMED BEARISH</v>
      </c>
    </row>
    <row r="841" spans="1:8" ht="13.5" x14ac:dyDescent="0.25">
      <c r="A841" s="3">
        <f>TITRES_STAT!B844</f>
        <v>43228</v>
      </c>
      <c r="B841" s="17">
        <f>TITRES_STAT!C844</f>
        <v>3.96</v>
      </c>
      <c r="C841" s="17">
        <f>TITRES_STAT!D844</f>
        <v>3.96</v>
      </c>
      <c r="D841" s="17">
        <f>TITRES_STAT!E844</f>
        <v>80656</v>
      </c>
      <c r="E841" s="2">
        <f t="shared" si="52"/>
        <v>1463061</v>
      </c>
      <c r="F841" s="17" t="str">
        <f t="shared" si="55"/>
        <v>BEARISH</v>
      </c>
      <c r="G841" s="17" t="str">
        <f t="shared" si="54"/>
        <v>WEAK</v>
      </c>
      <c r="H841" s="17" t="str">
        <f t="shared" si="53"/>
        <v>CONFIRMED BEARISH</v>
      </c>
    </row>
    <row r="842" spans="1:8" ht="13.5" x14ac:dyDescent="0.25">
      <c r="A842" s="3">
        <f>TITRES_STAT!B845</f>
        <v>43229</v>
      </c>
      <c r="B842" s="17">
        <f>TITRES_STAT!C845</f>
        <v>4.2</v>
      </c>
      <c r="C842" s="17">
        <f>TITRES_STAT!D845</f>
        <v>4.2</v>
      </c>
      <c r="D842" s="17">
        <f>TITRES_STAT!E845</f>
        <v>73918</v>
      </c>
      <c r="E842" s="2">
        <f t="shared" si="52"/>
        <v>1536979</v>
      </c>
      <c r="F842" s="17" t="str">
        <f t="shared" si="55"/>
        <v>BEARISH</v>
      </c>
      <c r="G842" s="17" t="str">
        <f t="shared" si="54"/>
        <v>WEAK</v>
      </c>
      <c r="H842" s="17" t="str">
        <f t="shared" si="53"/>
        <v>BEARISH DIVERGENCE</v>
      </c>
    </row>
    <row r="843" spans="1:8" ht="13.5" x14ac:dyDescent="0.25">
      <c r="A843" s="3">
        <f>TITRES_STAT!B846</f>
        <v>43230</v>
      </c>
      <c r="B843" s="17">
        <f>TITRES_STAT!C846</f>
        <v>4.3</v>
      </c>
      <c r="C843" s="17">
        <f>TITRES_STAT!D846</f>
        <v>4.3</v>
      </c>
      <c r="D843" s="17">
        <f>TITRES_STAT!E846</f>
        <v>54550</v>
      </c>
      <c r="E843" s="2">
        <f t="shared" si="52"/>
        <v>1591529</v>
      </c>
      <c r="F843" s="17" t="str">
        <f t="shared" si="55"/>
        <v>BEARISH</v>
      </c>
      <c r="G843" s="17" t="str">
        <f t="shared" si="54"/>
        <v>WEAK</v>
      </c>
      <c r="H843" s="17" t="str">
        <f t="shared" si="53"/>
        <v>BEARISH DIVERGENCE</v>
      </c>
    </row>
    <row r="844" spans="1:8" ht="13.5" x14ac:dyDescent="0.25">
      <c r="A844" s="3">
        <f>TITRES_STAT!B847</f>
        <v>43231</v>
      </c>
      <c r="B844" s="17">
        <f>TITRES_STAT!C847</f>
        <v>4.18</v>
      </c>
      <c r="C844" s="17">
        <f>TITRES_STAT!D847</f>
        <v>4.18</v>
      </c>
      <c r="D844" s="17">
        <f>TITRES_STAT!E847</f>
        <v>54909</v>
      </c>
      <c r="E844" s="2">
        <f t="shared" si="52"/>
        <v>1536620</v>
      </c>
      <c r="F844" s="17" t="str">
        <f t="shared" si="55"/>
        <v>BEARISH</v>
      </c>
      <c r="G844" s="17" t="str">
        <f t="shared" si="54"/>
        <v>WEAK</v>
      </c>
      <c r="H844" s="17" t="str">
        <f t="shared" si="53"/>
        <v>BEARISH DIVERGENCE</v>
      </c>
    </row>
    <row r="845" spans="1:8" ht="13.5" x14ac:dyDescent="0.25">
      <c r="A845" s="3">
        <f>TITRES_STAT!B848</f>
        <v>43234</v>
      </c>
      <c r="B845" s="17">
        <f>TITRES_STAT!C848</f>
        <v>4.08</v>
      </c>
      <c r="C845" s="17">
        <f>TITRES_STAT!D848</f>
        <v>4.08</v>
      </c>
      <c r="D845" s="17">
        <f>TITRES_STAT!E848</f>
        <v>4722</v>
      </c>
      <c r="E845" s="2">
        <f t="shared" si="52"/>
        <v>1531898</v>
      </c>
      <c r="F845" s="17" t="str">
        <f t="shared" si="55"/>
        <v>BEARISH</v>
      </c>
      <c r="G845" s="17" t="str">
        <f t="shared" si="54"/>
        <v>NEUTRAL</v>
      </c>
      <c r="H845" s="17" t="str">
        <f t="shared" si="53"/>
        <v>BEARISH DIVERGENCE</v>
      </c>
    </row>
    <row r="846" spans="1:8" ht="13.5" x14ac:dyDescent="0.25">
      <c r="A846" s="3">
        <f>TITRES_STAT!B849</f>
        <v>43235</v>
      </c>
      <c r="B846" s="17">
        <f>TITRES_STAT!C849</f>
        <v>4.12</v>
      </c>
      <c r="C846" s="17">
        <f>TITRES_STAT!D849</f>
        <v>4.12</v>
      </c>
      <c r="D846" s="17">
        <f>TITRES_STAT!E849</f>
        <v>61755</v>
      </c>
      <c r="E846" s="2">
        <f t="shared" si="52"/>
        <v>1593653</v>
      </c>
      <c r="F846" s="17" t="str">
        <f t="shared" si="55"/>
        <v>BULLISH</v>
      </c>
      <c r="G846" s="17" t="str">
        <f t="shared" si="54"/>
        <v>STRONG</v>
      </c>
      <c r="H846" s="17" t="str">
        <f t="shared" si="53"/>
        <v>CONFIRMED BULLISH</v>
      </c>
    </row>
    <row r="847" spans="1:8" ht="13.5" x14ac:dyDescent="0.25">
      <c r="A847" s="3">
        <f>TITRES_STAT!B850</f>
        <v>43236</v>
      </c>
      <c r="B847" s="17">
        <f>TITRES_STAT!C850</f>
        <v>4.18</v>
      </c>
      <c r="C847" s="17">
        <f>TITRES_STAT!D850</f>
        <v>4.18</v>
      </c>
      <c r="D847" s="17">
        <f>TITRES_STAT!E850</f>
        <v>32909</v>
      </c>
      <c r="E847" s="2">
        <f t="shared" si="52"/>
        <v>1626562</v>
      </c>
      <c r="F847" s="17" t="str">
        <f t="shared" si="55"/>
        <v>BULLISH</v>
      </c>
      <c r="G847" s="17" t="str">
        <f t="shared" si="54"/>
        <v>STRONG</v>
      </c>
      <c r="H847" s="17" t="str">
        <f t="shared" si="53"/>
        <v>BULLISH DIVERGENCE</v>
      </c>
    </row>
    <row r="848" spans="1:8" ht="13.5" x14ac:dyDescent="0.25">
      <c r="A848" s="3">
        <f>TITRES_STAT!B851</f>
        <v>43237</v>
      </c>
      <c r="B848" s="17">
        <f>TITRES_STAT!C851</f>
        <v>4.17</v>
      </c>
      <c r="C848" s="17">
        <f>TITRES_STAT!D851</f>
        <v>4.17</v>
      </c>
      <c r="D848" s="17">
        <f>TITRES_STAT!E851</f>
        <v>19909</v>
      </c>
      <c r="E848" s="2">
        <f t="shared" si="52"/>
        <v>1606653</v>
      </c>
      <c r="F848" s="17" t="str">
        <f t="shared" si="55"/>
        <v>BULLISH</v>
      </c>
      <c r="G848" s="17" t="str">
        <f t="shared" si="54"/>
        <v>NEUTRAL</v>
      </c>
      <c r="H848" s="17" t="str">
        <f t="shared" si="53"/>
        <v>BULLISH DIVERGENCE</v>
      </c>
    </row>
    <row r="849" spans="1:8" ht="13.5" x14ac:dyDescent="0.25">
      <c r="A849" s="3">
        <f>TITRES_STAT!B852</f>
        <v>43238</v>
      </c>
      <c r="B849" s="17">
        <f>TITRES_STAT!C852</f>
        <v>4.18</v>
      </c>
      <c r="C849" s="17">
        <f>TITRES_STAT!D852</f>
        <v>4.18</v>
      </c>
      <c r="D849" s="17">
        <f>TITRES_STAT!E852</f>
        <v>45179</v>
      </c>
      <c r="E849" s="2">
        <f t="shared" si="52"/>
        <v>1651832</v>
      </c>
      <c r="F849" s="17" t="str">
        <f t="shared" si="55"/>
        <v>BULLISH</v>
      </c>
      <c r="G849" s="17" t="str">
        <f t="shared" si="54"/>
        <v>STRONG</v>
      </c>
      <c r="H849" s="17" t="str">
        <f t="shared" si="53"/>
        <v>NEUTRAL</v>
      </c>
    </row>
    <row r="850" spans="1:8" ht="13.5" x14ac:dyDescent="0.25">
      <c r="A850" s="3">
        <f>TITRES_STAT!B853</f>
        <v>43241</v>
      </c>
      <c r="B850" s="17">
        <f>TITRES_STAT!C853</f>
        <v>4.09</v>
      </c>
      <c r="C850" s="17">
        <f>TITRES_STAT!D853</f>
        <v>4.09</v>
      </c>
      <c r="D850" s="17">
        <f>TITRES_STAT!E853</f>
        <v>61399</v>
      </c>
      <c r="E850" s="2">
        <f t="shared" si="52"/>
        <v>1590433</v>
      </c>
      <c r="F850" s="17" t="str">
        <f t="shared" si="55"/>
        <v>BULLISH</v>
      </c>
      <c r="G850" s="17" t="str">
        <f t="shared" si="54"/>
        <v>STRONG</v>
      </c>
      <c r="H850" s="17" t="str">
        <f t="shared" si="53"/>
        <v>CONFIRMED BULLISH</v>
      </c>
    </row>
    <row r="851" spans="1:8" ht="13.5" x14ac:dyDescent="0.25">
      <c r="A851" s="3">
        <f>TITRES_STAT!B854</f>
        <v>43242</v>
      </c>
      <c r="B851" s="17">
        <f>TITRES_STAT!C854</f>
        <v>4.16</v>
      </c>
      <c r="C851" s="17">
        <f>TITRES_STAT!D854</f>
        <v>4.16</v>
      </c>
      <c r="D851" s="17">
        <f>TITRES_STAT!E854</f>
        <v>100536</v>
      </c>
      <c r="E851" s="2">
        <f t="shared" si="52"/>
        <v>1690969</v>
      </c>
      <c r="F851" s="17" t="str">
        <f t="shared" si="55"/>
        <v>BULLISH</v>
      </c>
      <c r="G851" s="17" t="str">
        <f t="shared" si="54"/>
        <v>STRONG</v>
      </c>
      <c r="H851" s="17" t="str">
        <f t="shared" si="53"/>
        <v>CONFIRMED BULLISH</v>
      </c>
    </row>
    <row r="852" spans="1:8" ht="13.5" x14ac:dyDescent="0.25">
      <c r="A852" s="3">
        <f>TITRES_STAT!B855</f>
        <v>43243</v>
      </c>
      <c r="B852" s="17">
        <f>TITRES_STAT!C855</f>
        <v>4.29</v>
      </c>
      <c r="C852" s="17">
        <f>TITRES_STAT!D855</f>
        <v>4.29</v>
      </c>
      <c r="D852" s="17">
        <f>TITRES_STAT!E855</f>
        <v>20926</v>
      </c>
      <c r="E852" s="2">
        <f t="shared" si="52"/>
        <v>1711895</v>
      </c>
      <c r="F852" s="17" t="str">
        <f t="shared" si="55"/>
        <v>BULLISH</v>
      </c>
      <c r="G852" s="17" t="str">
        <f t="shared" si="54"/>
        <v>STRONG</v>
      </c>
      <c r="H852" s="17" t="str">
        <f t="shared" si="53"/>
        <v>CONFIRMED BULLISH</v>
      </c>
    </row>
    <row r="853" spans="1:8" ht="13.5" x14ac:dyDescent="0.25">
      <c r="A853" s="3">
        <f>TITRES_STAT!B856</f>
        <v>43244</v>
      </c>
      <c r="B853" s="17">
        <f>TITRES_STAT!C856</f>
        <v>4.53</v>
      </c>
      <c r="C853" s="17">
        <f>TITRES_STAT!D856</f>
        <v>4.53</v>
      </c>
      <c r="D853" s="17">
        <f>TITRES_STAT!E856</f>
        <v>158145</v>
      </c>
      <c r="E853" s="2">
        <f t="shared" si="52"/>
        <v>1870040</v>
      </c>
      <c r="F853" s="17" t="str">
        <f t="shared" si="55"/>
        <v>BULLISH</v>
      </c>
      <c r="G853" s="17" t="str">
        <f t="shared" si="54"/>
        <v>STRONG</v>
      </c>
      <c r="H853" s="17" t="str">
        <f t="shared" si="53"/>
        <v>CONFIRMED BULLISH</v>
      </c>
    </row>
    <row r="854" spans="1:8" ht="13.5" x14ac:dyDescent="0.25">
      <c r="A854" s="3">
        <f>TITRES_STAT!B857</f>
        <v>43245</v>
      </c>
      <c r="B854" s="17">
        <f>TITRES_STAT!C857</f>
        <v>4.6500000000000004</v>
      </c>
      <c r="C854" s="17">
        <f>TITRES_STAT!D857</f>
        <v>4.6500000000000004</v>
      </c>
      <c r="D854" s="17">
        <f>TITRES_STAT!E857</f>
        <v>35569</v>
      </c>
      <c r="E854" s="2">
        <f t="shared" si="52"/>
        <v>1905609</v>
      </c>
      <c r="F854" s="17" t="str">
        <f t="shared" si="55"/>
        <v>BULLISH</v>
      </c>
      <c r="G854" s="17" t="str">
        <f t="shared" si="54"/>
        <v>STRONG</v>
      </c>
      <c r="H854" s="17" t="str">
        <f t="shared" si="53"/>
        <v>CONFIRMED BULLISH</v>
      </c>
    </row>
    <row r="855" spans="1:8" ht="13.5" x14ac:dyDescent="0.25">
      <c r="A855" s="3">
        <f>TITRES_STAT!B858</f>
        <v>43248</v>
      </c>
      <c r="B855" s="17">
        <f>TITRES_STAT!C858</f>
        <v>4.6399999999999997</v>
      </c>
      <c r="C855" s="17">
        <f>TITRES_STAT!D858</f>
        <v>4.6399999999999997</v>
      </c>
      <c r="D855" s="17">
        <f>TITRES_STAT!E858</f>
        <v>14815</v>
      </c>
      <c r="E855" s="2">
        <f t="shared" si="52"/>
        <v>1890794</v>
      </c>
      <c r="F855" s="17" t="str">
        <f t="shared" si="55"/>
        <v>BULLISH</v>
      </c>
      <c r="G855" s="17" t="str">
        <f t="shared" si="54"/>
        <v>STRONG</v>
      </c>
      <c r="H855" s="17" t="str">
        <f t="shared" si="53"/>
        <v>CONFIRMED BULLISH</v>
      </c>
    </row>
    <row r="856" spans="1:8" ht="13.5" x14ac:dyDescent="0.25">
      <c r="A856" s="3">
        <f>TITRES_STAT!B859</f>
        <v>43249</v>
      </c>
      <c r="B856" s="17">
        <f>TITRES_STAT!C859</f>
        <v>4.5</v>
      </c>
      <c r="C856" s="17">
        <f>TITRES_STAT!D859</f>
        <v>4.5</v>
      </c>
      <c r="D856" s="17">
        <f>TITRES_STAT!E859</f>
        <v>20466</v>
      </c>
      <c r="E856" s="2">
        <f t="shared" si="52"/>
        <v>1870328</v>
      </c>
      <c r="F856" s="17" t="str">
        <f t="shared" si="55"/>
        <v>BULLISH</v>
      </c>
      <c r="G856" s="17" t="str">
        <f t="shared" si="54"/>
        <v>STRONG</v>
      </c>
      <c r="H856" s="17" t="str">
        <f t="shared" si="53"/>
        <v>CONFIRMED BULLISH</v>
      </c>
    </row>
    <row r="857" spans="1:8" ht="13.5" x14ac:dyDescent="0.25">
      <c r="A857" s="3">
        <f>TITRES_STAT!B860</f>
        <v>43250</v>
      </c>
      <c r="B857" s="17">
        <f>TITRES_STAT!C860</f>
        <v>4.2300000000000004</v>
      </c>
      <c r="C857" s="17">
        <f>TITRES_STAT!D860</f>
        <v>4.2300000000000004</v>
      </c>
      <c r="D857" s="17">
        <f>TITRES_STAT!E860</f>
        <v>72056</v>
      </c>
      <c r="E857" s="2">
        <f t="shared" si="52"/>
        <v>1798272</v>
      </c>
      <c r="F857" s="17" t="str">
        <f t="shared" si="55"/>
        <v>BULLISH</v>
      </c>
      <c r="G857" s="17" t="str">
        <f t="shared" si="54"/>
        <v>STRONG</v>
      </c>
      <c r="H857" s="17" t="str">
        <f t="shared" si="53"/>
        <v>BULLISH DIVERGENCE</v>
      </c>
    </row>
    <row r="858" spans="1:8" ht="13.5" x14ac:dyDescent="0.25">
      <c r="A858" s="3">
        <f>TITRES_STAT!B861</f>
        <v>43251</v>
      </c>
      <c r="B858" s="17">
        <f>TITRES_STAT!C861</f>
        <v>4.2699999999999996</v>
      </c>
      <c r="C858" s="17">
        <f>TITRES_STAT!D861</f>
        <v>4.2699999999999996</v>
      </c>
      <c r="D858" s="17">
        <f>TITRES_STAT!E861</f>
        <v>9439</v>
      </c>
      <c r="E858" s="2">
        <f t="shared" si="52"/>
        <v>1807711</v>
      </c>
      <c r="F858" s="17" t="str">
        <f t="shared" si="55"/>
        <v>BEARISH</v>
      </c>
      <c r="G858" s="17" t="str">
        <f t="shared" si="54"/>
        <v>WEAK</v>
      </c>
      <c r="H858" s="17" t="str">
        <f t="shared" si="53"/>
        <v>CONFIRMED BEARISH</v>
      </c>
    </row>
    <row r="859" spans="1:8" ht="13.5" x14ac:dyDescent="0.25">
      <c r="A859" s="3">
        <f>TITRES_STAT!B862</f>
        <v>43252</v>
      </c>
      <c r="B859" s="17">
        <f>TITRES_STAT!C862</f>
        <v>4.37</v>
      </c>
      <c r="C859" s="17">
        <f>TITRES_STAT!D862</f>
        <v>4.37</v>
      </c>
      <c r="D859" s="17">
        <f>TITRES_STAT!E862</f>
        <v>11975</v>
      </c>
      <c r="E859" s="2">
        <f t="shared" si="52"/>
        <v>1819686</v>
      </c>
      <c r="F859" s="17" t="str">
        <f t="shared" si="55"/>
        <v>BEARISH</v>
      </c>
      <c r="G859" s="17" t="str">
        <f t="shared" si="54"/>
        <v>WEAK</v>
      </c>
      <c r="H859" s="17" t="str">
        <f t="shared" si="53"/>
        <v>CONFIRMED BEARISH</v>
      </c>
    </row>
    <row r="860" spans="1:8" ht="13.5" x14ac:dyDescent="0.25">
      <c r="A860" s="3">
        <f>TITRES_STAT!B863</f>
        <v>43255</v>
      </c>
      <c r="B860" s="17">
        <f>TITRES_STAT!C863</f>
        <v>4.43</v>
      </c>
      <c r="C860" s="17">
        <f>TITRES_STAT!D863</f>
        <v>4.43</v>
      </c>
      <c r="D860" s="17">
        <f>TITRES_STAT!E863</f>
        <v>15516</v>
      </c>
      <c r="E860" s="2">
        <f t="shared" si="52"/>
        <v>1835202</v>
      </c>
      <c r="F860" s="17" t="str">
        <f t="shared" si="55"/>
        <v>BEARISH</v>
      </c>
      <c r="G860" s="17" t="str">
        <f t="shared" si="54"/>
        <v>WEAK</v>
      </c>
      <c r="H860" s="17" t="str">
        <f t="shared" si="53"/>
        <v>CONFIRMED BEARISH</v>
      </c>
    </row>
    <row r="861" spans="1:8" ht="13.5" x14ac:dyDescent="0.25">
      <c r="A861" s="3">
        <f>TITRES_STAT!B864</f>
        <v>43256</v>
      </c>
      <c r="B861" s="17">
        <f>TITRES_STAT!C864</f>
        <v>4.45</v>
      </c>
      <c r="C861" s="17">
        <f>TITRES_STAT!D864</f>
        <v>4.45</v>
      </c>
      <c r="D861" s="17">
        <f>TITRES_STAT!E864</f>
        <v>3834</v>
      </c>
      <c r="E861" s="2">
        <f t="shared" si="52"/>
        <v>1839036</v>
      </c>
      <c r="F861" s="17" t="str">
        <f t="shared" si="55"/>
        <v>BEARISH</v>
      </c>
      <c r="G861" s="17" t="str">
        <f t="shared" si="54"/>
        <v>NEUTRAL</v>
      </c>
      <c r="H861" s="17" t="str">
        <f t="shared" si="53"/>
        <v>CONFIRMED BEARISH</v>
      </c>
    </row>
    <row r="862" spans="1:8" ht="13.5" x14ac:dyDescent="0.25">
      <c r="A862" s="3">
        <f>TITRES_STAT!B865</f>
        <v>43257</v>
      </c>
      <c r="B862" s="17">
        <f>TITRES_STAT!C865</f>
        <v>4.33</v>
      </c>
      <c r="C862" s="17">
        <f>TITRES_STAT!D865</f>
        <v>4.33</v>
      </c>
      <c r="D862" s="17">
        <f>TITRES_STAT!E865</f>
        <v>5106</v>
      </c>
      <c r="E862" s="2">
        <f t="shared" si="52"/>
        <v>1833930</v>
      </c>
      <c r="F862" s="17" t="str">
        <f t="shared" si="55"/>
        <v>BULLISH</v>
      </c>
      <c r="G862" s="17" t="str">
        <f t="shared" si="54"/>
        <v>NEUTRAL</v>
      </c>
      <c r="H862" s="17" t="str">
        <f t="shared" si="53"/>
        <v>CONFIRMED BULLISH</v>
      </c>
    </row>
    <row r="863" spans="1:8" ht="13.5" x14ac:dyDescent="0.25">
      <c r="A863" s="3">
        <f>TITRES_STAT!B866</f>
        <v>43258</v>
      </c>
      <c r="B863" s="17">
        <f>TITRES_STAT!C866</f>
        <v>4.4000000000000004</v>
      </c>
      <c r="C863" s="17">
        <f>TITRES_STAT!D866</f>
        <v>4.4000000000000004</v>
      </c>
      <c r="D863" s="17">
        <f>TITRES_STAT!E866</f>
        <v>1440</v>
      </c>
      <c r="E863" s="2">
        <f t="shared" si="52"/>
        <v>1835370</v>
      </c>
      <c r="F863" s="17" t="str">
        <f t="shared" si="55"/>
        <v>BULLISH</v>
      </c>
      <c r="G863" s="17" t="str">
        <f t="shared" si="54"/>
        <v>NEUTRAL</v>
      </c>
      <c r="H863" s="17" t="str">
        <f t="shared" si="53"/>
        <v>CONFIRMED BULLISH</v>
      </c>
    </row>
    <row r="864" spans="1:8" ht="13.5" x14ac:dyDescent="0.25">
      <c r="A864" s="3">
        <f>TITRES_STAT!B867</f>
        <v>43259</v>
      </c>
      <c r="B864" s="17">
        <f>TITRES_STAT!C867</f>
        <v>4.34</v>
      </c>
      <c r="C864" s="17">
        <f>TITRES_STAT!D867</f>
        <v>4.34</v>
      </c>
      <c r="D864" s="17">
        <f>TITRES_STAT!E867</f>
        <v>3372</v>
      </c>
      <c r="E864" s="2">
        <f t="shared" si="52"/>
        <v>1831998</v>
      </c>
      <c r="F864" s="17" t="str">
        <f t="shared" si="55"/>
        <v>BULLISH</v>
      </c>
      <c r="G864" s="17" t="str">
        <f t="shared" si="54"/>
        <v>NEUTRAL</v>
      </c>
      <c r="H864" s="17" t="str">
        <f t="shared" si="53"/>
        <v>BULLISH DIVERGENCE</v>
      </c>
    </row>
    <row r="865" spans="1:8" ht="13.5" x14ac:dyDescent="0.25">
      <c r="A865" s="3">
        <f>TITRES_STAT!B868</f>
        <v>43262</v>
      </c>
      <c r="B865" s="17">
        <f>TITRES_STAT!C868</f>
        <v>4.4800000000000004</v>
      </c>
      <c r="C865" s="17">
        <f>TITRES_STAT!D868</f>
        <v>4.4800000000000004</v>
      </c>
      <c r="D865" s="17">
        <f>TITRES_STAT!E868</f>
        <v>19791</v>
      </c>
      <c r="E865" s="2">
        <f t="shared" si="52"/>
        <v>1851789</v>
      </c>
      <c r="F865" s="17" t="str">
        <f t="shared" si="55"/>
        <v>BULLISH</v>
      </c>
      <c r="G865" s="17" t="str">
        <f t="shared" si="54"/>
        <v>NEUTRAL</v>
      </c>
      <c r="H865" s="17" t="str">
        <f t="shared" si="53"/>
        <v>CONFIRMED BULLISH</v>
      </c>
    </row>
    <row r="866" spans="1:8" ht="13.5" x14ac:dyDescent="0.25">
      <c r="A866" s="3">
        <f>TITRES_STAT!B869</f>
        <v>43263</v>
      </c>
      <c r="B866" s="17">
        <f>TITRES_STAT!C869</f>
        <v>4.55</v>
      </c>
      <c r="C866" s="17">
        <f>TITRES_STAT!D869</f>
        <v>4.55</v>
      </c>
      <c r="D866" s="17">
        <f>TITRES_STAT!E869</f>
        <v>14917</v>
      </c>
      <c r="E866" s="2">
        <f t="shared" si="52"/>
        <v>1866706</v>
      </c>
      <c r="F866" s="17" t="str">
        <f t="shared" si="55"/>
        <v>BULLISH</v>
      </c>
      <c r="G866" s="17" t="str">
        <f t="shared" si="54"/>
        <v>NEUTRAL</v>
      </c>
      <c r="H866" s="17" t="str">
        <f t="shared" si="53"/>
        <v>CONFIRMED BULLISH</v>
      </c>
    </row>
    <row r="867" spans="1:8" ht="13.5" x14ac:dyDescent="0.25">
      <c r="A867" s="3">
        <f>TITRES_STAT!B870</f>
        <v>43264</v>
      </c>
      <c r="B867" s="17">
        <f>TITRES_STAT!C870</f>
        <v>4.79</v>
      </c>
      <c r="C867" s="17">
        <f>TITRES_STAT!D870</f>
        <v>4.79</v>
      </c>
      <c r="D867" s="17">
        <f>TITRES_STAT!E870</f>
        <v>60344</v>
      </c>
      <c r="E867" s="2">
        <f t="shared" si="52"/>
        <v>1927050</v>
      </c>
      <c r="F867" s="17" t="str">
        <f t="shared" si="55"/>
        <v>BULLISH</v>
      </c>
      <c r="G867" s="17" t="str">
        <f t="shared" si="54"/>
        <v>STRONG</v>
      </c>
      <c r="H867" s="17" t="str">
        <f t="shared" si="53"/>
        <v>CONFIRMED BULLISH</v>
      </c>
    </row>
    <row r="868" spans="1:8" ht="13.5" x14ac:dyDescent="0.25">
      <c r="A868" s="3">
        <f>TITRES_STAT!B871</f>
        <v>43265</v>
      </c>
      <c r="B868" s="17">
        <f>TITRES_STAT!C871</f>
        <v>5.01</v>
      </c>
      <c r="C868" s="17">
        <f>TITRES_STAT!D871</f>
        <v>5.01</v>
      </c>
      <c r="D868" s="17">
        <f>TITRES_STAT!E871</f>
        <v>37306</v>
      </c>
      <c r="E868" s="2">
        <f t="shared" si="52"/>
        <v>1964356</v>
      </c>
      <c r="F868" s="17" t="str">
        <f t="shared" si="55"/>
        <v>BULLISH</v>
      </c>
      <c r="G868" s="17" t="str">
        <f t="shared" si="54"/>
        <v>STRONG</v>
      </c>
      <c r="H868" s="17" t="str">
        <f t="shared" si="53"/>
        <v>CONFIRMED BULLISH</v>
      </c>
    </row>
    <row r="869" spans="1:8" ht="13.5" x14ac:dyDescent="0.25">
      <c r="A869" s="3">
        <f>TITRES_STAT!B872</f>
        <v>43269</v>
      </c>
      <c r="B869" s="17">
        <f>TITRES_STAT!C872</f>
        <v>5.31</v>
      </c>
      <c r="C869" s="17">
        <f>TITRES_STAT!D872</f>
        <v>5.31</v>
      </c>
      <c r="D869" s="17">
        <f>TITRES_STAT!E872</f>
        <v>51102</v>
      </c>
      <c r="E869" s="2">
        <f t="shared" si="52"/>
        <v>2015458</v>
      </c>
      <c r="F869" s="17" t="str">
        <f t="shared" si="55"/>
        <v>BULLISH</v>
      </c>
      <c r="G869" s="17" t="str">
        <f t="shared" si="54"/>
        <v>STRONG</v>
      </c>
      <c r="H869" s="17" t="str">
        <f t="shared" si="53"/>
        <v>CONFIRMED BULLISH</v>
      </c>
    </row>
    <row r="870" spans="1:8" ht="13.5" x14ac:dyDescent="0.25">
      <c r="A870" s="3">
        <f>TITRES_STAT!B873</f>
        <v>43270</v>
      </c>
      <c r="B870" s="17">
        <f>TITRES_STAT!C873</f>
        <v>5.26</v>
      </c>
      <c r="C870" s="17">
        <f>TITRES_STAT!D873</f>
        <v>5.26</v>
      </c>
      <c r="D870" s="17">
        <f>TITRES_STAT!E873</f>
        <v>91628</v>
      </c>
      <c r="E870" s="2">
        <f t="shared" si="52"/>
        <v>1923830</v>
      </c>
      <c r="F870" s="17" t="str">
        <f t="shared" si="55"/>
        <v>BULLISH</v>
      </c>
      <c r="G870" s="17" t="str">
        <f t="shared" si="54"/>
        <v>STRONG</v>
      </c>
      <c r="H870" s="17" t="str">
        <f t="shared" si="53"/>
        <v>CONFIRMED BULLISH</v>
      </c>
    </row>
    <row r="871" spans="1:8" ht="13.5" x14ac:dyDescent="0.25">
      <c r="A871" s="3">
        <f>TITRES_STAT!B874</f>
        <v>43271</v>
      </c>
      <c r="B871" s="17">
        <f>TITRES_STAT!C874</f>
        <v>5.2</v>
      </c>
      <c r="C871" s="17">
        <f>TITRES_STAT!D874</f>
        <v>5.2</v>
      </c>
      <c r="D871" s="17">
        <f>TITRES_STAT!E874</f>
        <v>82362</v>
      </c>
      <c r="E871" s="2">
        <f t="shared" si="52"/>
        <v>1841468</v>
      </c>
      <c r="F871" s="17" t="str">
        <f t="shared" si="55"/>
        <v>BEARISH</v>
      </c>
      <c r="G871" s="17" t="str">
        <f t="shared" si="54"/>
        <v>NEUTRAL</v>
      </c>
      <c r="H871" s="17" t="str">
        <f t="shared" si="53"/>
        <v>BEARISH DIVERGENCE</v>
      </c>
    </row>
    <row r="872" spans="1:8" ht="13.5" x14ac:dyDescent="0.25">
      <c r="A872" s="3">
        <f>TITRES_STAT!B875</f>
        <v>43272</v>
      </c>
      <c r="B872" s="17">
        <f>TITRES_STAT!C875</f>
        <v>5.16</v>
      </c>
      <c r="C872" s="17">
        <f>TITRES_STAT!D875</f>
        <v>5.16</v>
      </c>
      <c r="D872" s="17">
        <f>TITRES_STAT!E875</f>
        <v>26862</v>
      </c>
      <c r="E872" s="2">
        <f t="shared" si="52"/>
        <v>1814606</v>
      </c>
      <c r="F872" s="17" t="str">
        <f t="shared" si="55"/>
        <v>BEARISH</v>
      </c>
      <c r="G872" s="17" t="str">
        <f t="shared" si="54"/>
        <v>WEAK</v>
      </c>
      <c r="H872" s="17" t="str">
        <f t="shared" si="53"/>
        <v>BEARISH DIVERGENCE</v>
      </c>
    </row>
    <row r="873" spans="1:8" ht="13.5" x14ac:dyDescent="0.25">
      <c r="A873" s="3">
        <f>TITRES_STAT!B876</f>
        <v>43273</v>
      </c>
      <c r="B873" s="17">
        <f>TITRES_STAT!C876</f>
        <v>5.17</v>
      </c>
      <c r="C873" s="17">
        <f>TITRES_STAT!D876</f>
        <v>5.17</v>
      </c>
      <c r="D873" s="17">
        <f>TITRES_STAT!E876</f>
        <v>10908</v>
      </c>
      <c r="E873" s="2">
        <f t="shared" si="52"/>
        <v>1825514</v>
      </c>
      <c r="F873" s="17" t="str">
        <f t="shared" si="55"/>
        <v>BEARISH</v>
      </c>
      <c r="G873" s="17" t="str">
        <f t="shared" si="54"/>
        <v>WEAK</v>
      </c>
      <c r="H873" s="17" t="str">
        <f t="shared" si="53"/>
        <v>BEARISH DIVERGENCE</v>
      </c>
    </row>
    <row r="874" spans="1:8" ht="13.5" x14ac:dyDescent="0.25">
      <c r="A874" s="3">
        <f>TITRES_STAT!B877</f>
        <v>43276</v>
      </c>
      <c r="B874" s="17">
        <f>TITRES_STAT!C877</f>
        <v>5.19</v>
      </c>
      <c r="C874" s="17">
        <f>TITRES_STAT!D877</f>
        <v>5.19</v>
      </c>
      <c r="D874" s="17">
        <f>TITRES_STAT!E877</f>
        <v>31999</v>
      </c>
      <c r="E874" s="2">
        <f t="shared" si="52"/>
        <v>1857513</v>
      </c>
      <c r="F874" s="17" t="str">
        <f t="shared" si="55"/>
        <v>BEARISH</v>
      </c>
      <c r="G874" s="17" t="str">
        <f t="shared" si="54"/>
        <v>WEAK</v>
      </c>
      <c r="H874" s="17" t="str">
        <f t="shared" si="53"/>
        <v>CONFIRMED BEARISH</v>
      </c>
    </row>
    <row r="875" spans="1:8" ht="13.5" x14ac:dyDescent="0.25">
      <c r="A875" s="3">
        <f>TITRES_STAT!B878</f>
        <v>43277</v>
      </c>
      <c r="B875" s="17">
        <f>TITRES_STAT!C878</f>
        <v>5.34</v>
      </c>
      <c r="C875" s="17">
        <f>TITRES_STAT!D878</f>
        <v>5.34</v>
      </c>
      <c r="D875" s="17">
        <f>TITRES_STAT!E878</f>
        <v>46513</v>
      </c>
      <c r="E875" s="2">
        <f t="shared" si="52"/>
        <v>1904026</v>
      </c>
      <c r="F875" s="17" t="str">
        <f t="shared" si="55"/>
        <v>BEARISH</v>
      </c>
      <c r="G875" s="17" t="str">
        <f t="shared" si="54"/>
        <v>NEUTRAL</v>
      </c>
      <c r="H875" s="17" t="str">
        <f t="shared" si="53"/>
        <v>BEARISH DIVERGENCE</v>
      </c>
    </row>
    <row r="876" spans="1:8" ht="13.5" x14ac:dyDescent="0.25">
      <c r="A876" s="3">
        <f>TITRES_STAT!B879</f>
        <v>43278</v>
      </c>
      <c r="B876" s="17">
        <f>TITRES_STAT!C879</f>
        <v>5.34</v>
      </c>
      <c r="C876" s="17">
        <f>TITRES_STAT!D879</f>
        <v>5.34</v>
      </c>
      <c r="D876" s="17">
        <f>TITRES_STAT!E879</f>
        <v>23522</v>
      </c>
      <c r="E876" s="2">
        <f t="shared" si="52"/>
        <v>1904026</v>
      </c>
      <c r="F876" s="17" t="str">
        <f t="shared" si="55"/>
        <v>BULLISH</v>
      </c>
      <c r="G876" s="17" t="str">
        <f t="shared" si="54"/>
        <v>STRONG</v>
      </c>
      <c r="H876" s="17" t="str">
        <f t="shared" si="53"/>
        <v>CONFIRMED BULLISH</v>
      </c>
    </row>
    <row r="877" spans="1:8" ht="13.5" x14ac:dyDescent="0.25">
      <c r="A877" s="3">
        <f>TITRES_STAT!B880</f>
        <v>43279</v>
      </c>
      <c r="B877" s="17">
        <f>TITRES_STAT!C880</f>
        <v>5.42</v>
      </c>
      <c r="C877" s="17">
        <f>TITRES_STAT!D880</f>
        <v>5.42</v>
      </c>
      <c r="D877" s="17">
        <f>TITRES_STAT!E880</f>
        <v>37944</v>
      </c>
      <c r="E877" s="2">
        <f t="shared" si="52"/>
        <v>1941970</v>
      </c>
      <c r="F877" s="17" t="str">
        <f t="shared" si="55"/>
        <v>BULLISH</v>
      </c>
      <c r="G877" s="17" t="str">
        <f t="shared" si="54"/>
        <v>STRONG</v>
      </c>
      <c r="H877" s="17" t="str">
        <f t="shared" si="53"/>
        <v>CONFIRMED BULLISH</v>
      </c>
    </row>
    <row r="878" spans="1:8" ht="13.5" x14ac:dyDescent="0.25">
      <c r="A878" s="3">
        <f>TITRES_STAT!B881</f>
        <v>43280</v>
      </c>
      <c r="B878" s="17">
        <f>TITRES_STAT!C881</f>
        <v>5.3</v>
      </c>
      <c r="C878" s="17">
        <f>TITRES_STAT!D881</f>
        <v>5.3</v>
      </c>
      <c r="D878" s="17">
        <f>TITRES_STAT!E881</f>
        <v>12060</v>
      </c>
      <c r="E878" s="2">
        <f t="shared" si="52"/>
        <v>1929910</v>
      </c>
      <c r="F878" s="17" t="str">
        <f t="shared" si="55"/>
        <v>BULLISH</v>
      </c>
      <c r="G878" s="17" t="str">
        <f t="shared" si="54"/>
        <v>STRONG</v>
      </c>
      <c r="H878" s="17" t="str">
        <f t="shared" si="53"/>
        <v>CONFIRMED BULLISH</v>
      </c>
    </row>
    <row r="879" spans="1:8" ht="13.5" x14ac:dyDescent="0.25">
      <c r="A879" s="3">
        <f>TITRES_STAT!B882</f>
        <v>43283</v>
      </c>
      <c r="B879" s="17">
        <f>TITRES_STAT!C882</f>
        <v>5.2</v>
      </c>
      <c r="C879" s="17">
        <f>TITRES_STAT!D882</f>
        <v>5.2</v>
      </c>
      <c r="D879" s="17">
        <f>TITRES_STAT!E882</f>
        <v>11510</v>
      </c>
      <c r="E879" s="2">
        <f t="shared" si="52"/>
        <v>1918400</v>
      </c>
      <c r="F879" s="17" t="str">
        <f t="shared" si="55"/>
        <v>BULLISH</v>
      </c>
      <c r="G879" s="17" t="str">
        <f t="shared" si="54"/>
        <v>STRONG</v>
      </c>
      <c r="H879" s="17" t="str">
        <f t="shared" si="53"/>
        <v>CONFIRMED BULLISH</v>
      </c>
    </row>
    <row r="880" spans="1:8" ht="13.5" x14ac:dyDescent="0.25">
      <c r="A880" s="3">
        <f>TITRES_STAT!B883</f>
        <v>43284</v>
      </c>
      <c r="B880" s="17">
        <f>TITRES_STAT!C883</f>
        <v>5.08</v>
      </c>
      <c r="C880" s="17">
        <f>TITRES_STAT!D883</f>
        <v>5.08</v>
      </c>
      <c r="D880" s="17">
        <f>TITRES_STAT!E883</f>
        <v>25506</v>
      </c>
      <c r="E880" s="2">
        <f t="shared" si="52"/>
        <v>1892894</v>
      </c>
      <c r="F880" s="17" t="str">
        <f t="shared" si="55"/>
        <v>BEARISH</v>
      </c>
      <c r="G880" s="17" t="str">
        <f t="shared" si="54"/>
        <v>NEUTRAL</v>
      </c>
      <c r="H880" s="17" t="str">
        <f t="shared" si="53"/>
        <v>CONFIRMED BEARISH</v>
      </c>
    </row>
    <row r="881" spans="1:8" ht="13.5" x14ac:dyDescent="0.25">
      <c r="A881" s="3">
        <f>TITRES_STAT!B884</f>
        <v>43285</v>
      </c>
      <c r="B881" s="17">
        <f>TITRES_STAT!C884</f>
        <v>5.0999999999999996</v>
      </c>
      <c r="C881" s="17">
        <f>TITRES_STAT!D884</f>
        <v>5.0999999999999996</v>
      </c>
      <c r="D881" s="17">
        <f>TITRES_STAT!E884</f>
        <v>24177</v>
      </c>
      <c r="E881" s="2">
        <f t="shared" si="52"/>
        <v>1917071</v>
      </c>
      <c r="F881" s="17" t="str">
        <f t="shared" si="55"/>
        <v>BULLISH</v>
      </c>
      <c r="G881" s="17" t="str">
        <f t="shared" si="54"/>
        <v>NEUTRAL</v>
      </c>
      <c r="H881" s="17" t="str">
        <f t="shared" si="53"/>
        <v>BULLISH DIVERGENCE</v>
      </c>
    </row>
    <row r="882" spans="1:8" ht="13.5" x14ac:dyDescent="0.25">
      <c r="A882" s="3">
        <f>TITRES_STAT!B885</f>
        <v>43286</v>
      </c>
      <c r="B882" s="17">
        <f>TITRES_STAT!C885</f>
        <v>5.09</v>
      </c>
      <c r="C882" s="17">
        <f>TITRES_STAT!D885</f>
        <v>5.09</v>
      </c>
      <c r="D882" s="17">
        <f>TITRES_STAT!E885</f>
        <v>19183</v>
      </c>
      <c r="E882" s="2">
        <f t="shared" si="52"/>
        <v>1897888</v>
      </c>
      <c r="F882" s="17" t="str">
        <f t="shared" si="55"/>
        <v>BEARISH</v>
      </c>
      <c r="G882" s="17" t="str">
        <f t="shared" si="54"/>
        <v>WEAK</v>
      </c>
      <c r="H882" s="17" t="str">
        <f t="shared" si="53"/>
        <v>CONFIRMED BEARISH</v>
      </c>
    </row>
    <row r="883" spans="1:8" ht="13.5" x14ac:dyDescent="0.25">
      <c r="A883" s="3">
        <f>TITRES_STAT!B886</f>
        <v>43287</v>
      </c>
      <c r="B883" s="17">
        <f>TITRES_STAT!C886</f>
        <v>5.09</v>
      </c>
      <c r="C883" s="17">
        <f>TITRES_STAT!D886</f>
        <v>5.09</v>
      </c>
      <c r="D883" s="17">
        <f>TITRES_STAT!E886</f>
        <v>32329</v>
      </c>
      <c r="E883" s="2">
        <f t="shared" si="52"/>
        <v>1897888</v>
      </c>
      <c r="F883" s="17" t="str">
        <f t="shared" si="55"/>
        <v>BEARISH</v>
      </c>
      <c r="G883" s="17" t="str">
        <f t="shared" si="54"/>
        <v>NEUTRAL</v>
      </c>
      <c r="H883" s="17" t="str">
        <f t="shared" si="53"/>
        <v>CONFIRMED BEARISH</v>
      </c>
    </row>
    <row r="884" spans="1:8" ht="13.5" x14ac:dyDescent="0.25">
      <c r="A884" s="3">
        <f>TITRES_STAT!B887</f>
        <v>43290</v>
      </c>
      <c r="B884" s="17">
        <f>TITRES_STAT!C887</f>
        <v>5.08</v>
      </c>
      <c r="C884" s="17">
        <f>TITRES_STAT!D887</f>
        <v>5.08</v>
      </c>
      <c r="D884" s="17">
        <f>TITRES_STAT!E887</f>
        <v>37186</v>
      </c>
      <c r="E884" s="2">
        <f t="shared" si="52"/>
        <v>1860702</v>
      </c>
      <c r="F884" s="17" t="str">
        <f t="shared" si="55"/>
        <v>BEARISH</v>
      </c>
      <c r="G884" s="17" t="str">
        <f t="shared" si="54"/>
        <v>WEAK</v>
      </c>
      <c r="H884" s="17" t="str">
        <f t="shared" si="53"/>
        <v>CONFIRMED BEARISH</v>
      </c>
    </row>
    <row r="885" spans="1:8" ht="13.5" x14ac:dyDescent="0.25">
      <c r="A885" s="3">
        <f>TITRES_STAT!B888</f>
        <v>43291</v>
      </c>
      <c r="B885" s="17">
        <f>TITRES_STAT!C888</f>
        <v>5.09</v>
      </c>
      <c r="C885" s="17">
        <f>TITRES_STAT!D888</f>
        <v>5.09</v>
      </c>
      <c r="D885" s="17">
        <f>TITRES_STAT!E888</f>
        <v>4183</v>
      </c>
      <c r="E885" s="2">
        <f t="shared" si="52"/>
        <v>1864885</v>
      </c>
      <c r="F885" s="17" t="str">
        <f t="shared" si="55"/>
        <v>BEARISH</v>
      </c>
      <c r="G885" s="17" t="str">
        <f t="shared" si="54"/>
        <v>NEUTRAL</v>
      </c>
      <c r="H885" s="17" t="str">
        <f t="shared" si="53"/>
        <v>BEARISH DIVERGENCE</v>
      </c>
    </row>
    <row r="886" spans="1:8" ht="13.5" x14ac:dyDescent="0.25">
      <c r="A886" s="3">
        <f>TITRES_STAT!B889</f>
        <v>43292</v>
      </c>
      <c r="B886" s="17">
        <f>TITRES_STAT!C889</f>
        <v>5.0599999999999996</v>
      </c>
      <c r="C886" s="17">
        <f>TITRES_STAT!D889</f>
        <v>5.0599999999999996</v>
      </c>
      <c r="D886" s="17">
        <f>TITRES_STAT!E889</f>
        <v>5309</v>
      </c>
      <c r="E886" s="2">
        <f t="shared" si="52"/>
        <v>1859576</v>
      </c>
      <c r="F886" s="17" t="str">
        <f t="shared" si="55"/>
        <v>BEARISH</v>
      </c>
      <c r="G886" s="17" t="str">
        <f t="shared" si="54"/>
        <v>WEAK</v>
      </c>
      <c r="H886" s="17" t="str">
        <f t="shared" si="53"/>
        <v>CONFIRMED BEARISH</v>
      </c>
    </row>
    <row r="887" spans="1:8" ht="13.5" x14ac:dyDescent="0.25">
      <c r="A887" s="3">
        <f>TITRES_STAT!B890</f>
        <v>43293</v>
      </c>
      <c r="B887" s="17">
        <f>TITRES_STAT!C890</f>
        <v>5.07</v>
      </c>
      <c r="C887" s="17">
        <f>TITRES_STAT!D890</f>
        <v>5.07</v>
      </c>
      <c r="D887" s="17">
        <f>TITRES_STAT!E890</f>
        <v>12468</v>
      </c>
      <c r="E887" s="2">
        <f t="shared" si="52"/>
        <v>1872044</v>
      </c>
      <c r="F887" s="17" t="str">
        <f t="shared" si="55"/>
        <v>BEARISH</v>
      </c>
      <c r="G887" s="17" t="str">
        <f t="shared" si="54"/>
        <v>NEUTRAL</v>
      </c>
      <c r="H887" s="17" t="str">
        <f t="shared" si="53"/>
        <v>CONFIRMED BEARISH</v>
      </c>
    </row>
    <row r="888" spans="1:8" ht="13.5" x14ac:dyDescent="0.25">
      <c r="A888" s="3">
        <f>TITRES_STAT!B891</f>
        <v>43294</v>
      </c>
      <c r="B888" s="17">
        <f>TITRES_STAT!C891</f>
        <v>5.07</v>
      </c>
      <c r="C888" s="17">
        <f>TITRES_STAT!D891</f>
        <v>5.07</v>
      </c>
      <c r="D888" s="17">
        <f>TITRES_STAT!E891</f>
        <v>6295</v>
      </c>
      <c r="E888" s="2">
        <f t="shared" si="52"/>
        <v>1872044</v>
      </c>
      <c r="F888" s="17" t="str">
        <f t="shared" si="55"/>
        <v>BEARISH</v>
      </c>
      <c r="G888" s="17" t="str">
        <f t="shared" si="54"/>
        <v>NEUTRAL</v>
      </c>
      <c r="H888" s="17" t="str">
        <f t="shared" si="53"/>
        <v>CONFIRMED BEARISH</v>
      </c>
    </row>
    <row r="889" spans="1:8" ht="13.5" x14ac:dyDescent="0.25">
      <c r="A889" s="3">
        <f>TITRES_STAT!B892</f>
        <v>43297</v>
      </c>
      <c r="B889" s="17">
        <f>TITRES_STAT!C892</f>
        <v>5.04</v>
      </c>
      <c r="C889" s="17">
        <f>TITRES_STAT!D892</f>
        <v>5.04</v>
      </c>
      <c r="D889" s="17">
        <f>TITRES_STAT!E892</f>
        <v>2685</v>
      </c>
      <c r="E889" s="2">
        <f t="shared" si="52"/>
        <v>1869359</v>
      </c>
      <c r="F889" s="17" t="str">
        <f t="shared" si="55"/>
        <v>BULLISH</v>
      </c>
      <c r="G889" s="17" t="str">
        <f t="shared" si="54"/>
        <v>NEUTRAL</v>
      </c>
      <c r="H889" s="17" t="str">
        <f t="shared" si="53"/>
        <v>BULLISH DIVERGENCE</v>
      </c>
    </row>
    <row r="890" spans="1:8" ht="13.5" x14ac:dyDescent="0.25">
      <c r="A890" s="3">
        <f>TITRES_STAT!B893</f>
        <v>43298</v>
      </c>
      <c r="B890" s="17">
        <f>TITRES_STAT!C893</f>
        <v>5.05</v>
      </c>
      <c r="C890" s="17">
        <f>TITRES_STAT!D893</f>
        <v>5.05</v>
      </c>
      <c r="D890" s="17">
        <f>TITRES_STAT!E893</f>
        <v>24879</v>
      </c>
      <c r="E890" s="2">
        <f t="shared" si="52"/>
        <v>1894238</v>
      </c>
      <c r="F890" s="17" t="str">
        <f t="shared" si="55"/>
        <v>BULLISH</v>
      </c>
      <c r="G890" s="17" t="str">
        <f t="shared" si="54"/>
        <v>NEUTRAL</v>
      </c>
      <c r="H890" s="17" t="str">
        <f t="shared" si="53"/>
        <v>BULLISH DIVERGENCE</v>
      </c>
    </row>
    <row r="891" spans="1:8" ht="13.5" x14ac:dyDescent="0.25">
      <c r="A891" s="3">
        <f>TITRES_STAT!B894</f>
        <v>43299</v>
      </c>
      <c r="B891" s="17">
        <f>TITRES_STAT!C894</f>
        <v>5</v>
      </c>
      <c r="C891" s="17">
        <f>TITRES_STAT!D894</f>
        <v>5</v>
      </c>
      <c r="D891" s="17">
        <f>TITRES_STAT!E894</f>
        <v>38985</v>
      </c>
      <c r="E891" s="2">
        <f t="shared" si="52"/>
        <v>1855253</v>
      </c>
      <c r="F891" s="17" t="str">
        <f t="shared" si="55"/>
        <v>BEARISH</v>
      </c>
      <c r="G891" s="17" t="str">
        <f t="shared" si="54"/>
        <v>NEUTRAL</v>
      </c>
      <c r="H891" s="17" t="str">
        <f t="shared" si="53"/>
        <v>CONFIRMED BEARISH</v>
      </c>
    </row>
    <row r="892" spans="1:8" ht="13.5" x14ac:dyDescent="0.25">
      <c r="A892" s="3">
        <f>TITRES_STAT!B895</f>
        <v>43300</v>
      </c>
      <c r="B892" s="17">
        <f>TITRES_STAT!C895</f>
        <v>5.05</v>
      </c>
      <c r="C892" s="17">
        <f>TITRES_STAT!D895</f>
        <v>5.05</v>
      </c>
      <c r="D892" s="17">
        <f>TITRES_STAT!E895</f>
        <v>710</v>
      </c>
      <c r="E892" s="2">
        <f t="shared" si="52"/>
        <v>1855963</v>
      </c>
      <c r="F892" s="17" t="str">
        <f t="shared" si="55"/>
        <v>BEARISH</v>
      </c>
      <c r="G892" s="17" t="str">
        <f t="shared" si="54"/>
        <v>NEUTRAL</v>
      </c>
      <c r="H892" s="17" t="str">
        <f t="shared" si="53"/>
        <v>CONFIRMED BEARISH</v>
      </c>
    </row>
    <row r="893" spans="1:8" ht="13.5" x14ac:dyDescent="0.25">
      <c r="A893" s="3">
        <f>TITRES_STAT!B896</f>
        <v>43301</v>
      </c>
      <c r="B893" s="17">
        <f>TITRES_STAT!C896</f>
        <v>5.0999999999999996</v>
      </c>
      <c r="C893" s="17">
        <f>TITRES_STAT!D896</f>
        <v>5.0999999999999996</v>
      </c>
      <c r="D893" s="17">
        <f>TITRES_STAT!E896</f>
        <v>23045</v>
      </c>
      <c r="E893" s="2">
        <f t="shared" si="52"/>
        <v>1879008</v>
      </c>
      <c r="F893" s="17" t="str">
        <f t="shared" si="55"/>
        <v>BULLISH</v>
      </c>
      <c r="G893" s="17" t="str">
        <f t="shared" si="54"/>
        <v>NEUTRAL</v>
      </c>
      <c r="H893" s="17" t="str">
        <f t="shared" si="53"/>
        <v>CONFIRMED BULLISH</v>
      </c>
    </row>
    <row r="894" spans="1:8" ht="13.5" x14ac:dyDescent="0.25">
      <c r="A894" s="3">
        <f>TITRES_STAT!B897</f>
        <v>43304</v>
      </c>
      <c r="B894" s="17">
        <f>TITRES_STAT!C897</f>
        <v>4.9800000000000004</v>
      </c>
      <c r="C894" s="17">
        <f>TITRES_STAT!D897</f>
        <v>4.9800000000000004</v>
      </c>
      <c r="D894" s="17">
        <f>TITRES_STAT!E897</f>
        <v>10733</v>
      </c>
      <c r="E894" s="2">
        <f t="shared" si="52"/>
        <v>1868275</v>
      </c>
      <c r="F894" s="17" t="str">
        <f t="shared" si="55"/>
        <v>BEARISH</v>
      </c>
      <c r="G894" s="17" t="str">
        <f t="shared" si="54"/>
        <v>NEUTRAL</v>
      </c>
      <c r="H894" s="17" t="str">
        <f t="shared" si="53"/>
        <v>CONFIRMED BEARISH</v>
      </c>
    </row>
    <row r="895" spans="1:8" ht="13.5" x14ac:dyDescent="0.25">
      <c r="A895" s="3">
        <f>TITRES_STAT!B898</f>
        <v>43305</v>
      </c>
      <c r="B895" s="17">
        <f>TITRES_STAT!C898</f>
        <v>5.09</v>
      </c>
      <c r="C895" s="17">
        <f>TITRES_STAT!D898</f>
        <v>5.09</v>
      </c>
      <c r="D895" s="17">
        <f>TITRES_STAT!E898</f>
        <v>12180</v>
      </c>
      <c r="E895" s="2">
        <f t="shared" si="52"/>
        <v>1880455</v>
      </c>
      <c r="F895" s="17" t="str">
        <f t="shared" si="55"/>
        <v>BEARISH</v>
      </c>
      <c r="G895" s="17" t="str">
        <f t="shared" si="54"/>
        <v>NEUTRAL</v>
      </c>
      <c r="H895" s="17" t="str">
        <f t="shared" si="53"/>
        <v>BEARISH DIVERGENCE</v>
      </c>
    </row>
    <row r="896" spans="1:8" ht="13.5" x14ac:dyDescent="0.25">
      <c r="A896" s="3">
        <f>TITRES_STAT!B899</f>
        <v>43307</v>
      </c>
      <c r="B896" s="17">
        <f>TITRES_STAT!C899</f>
        <v>5</v>
      </c>
      <c r="C896" s="17">
        <f>TITRES_STAT!D899</f>
        <v>5</v>
      </c>
      <c r="D896" s="17">
        <f>TITRES_STAT!E899</f>
        <v>31108</v>
      </c>
      <c r="E896" s="2">
        <f t="shared" si="52"/>
        <v>1849347</v>
      </c>
      <c r="F896" s="17" t="str">
        <f t="shared" si="55"/>
        <v>BEARISH</v>
      </c>
      <c r="G896" s="17" t="str">
        <f t="shared" si="54"/>
        <v>NEUTRAL</v>
      </c>
      <c r="H896" s="17" t="str">
        <f t="shared" si="53"/>
        <v>NEUTRAL</v>
      </c>
    </row>
    <row r="897" spans="1:8" ht="13.5" x14ac:dyDescent="0.25">
      <c r="A897" s="3">
        <f>TITRES_STAT!B900</f>
        <v>43308</v>
      </c>
      <c r="B897" s="17">
        <f>TITRES_STAT!C900</f>
        <v>5</v>
      </c>
      <c r="C897" s="17">
        <f>TITRES_STAT!D900</f>
        <v>5</v>
      </c>
      <c r="D897" s="17">
        <f>TITRES_STAT!E900</f>
        <v>9594</v>
      </c>
      <c r="E897" s="2">
        <f t="shared" si="52"/>
        <v>1849347</v>
      </c>
      <c r="F897" s="17" t="str">
        <f t="shared" si="55"/>
        <v>BEARISH</v>
      </c>
      <c r="G897" s="17" t="str">
        <f t="shared" si="54"/>
        <v>NEUTRAL</v>
      </c>
      <c r="H897" s="17" t="str">
        <f t="shared" si="53"/>
        <v>CONFIRMED BEARISH</v>
      </c>
    </row>
    <row r="898" spans="1:8" ht="13.5" x14ac:dyDescent="0.25">
      <c r="A898" s="3">
        <f>TITRES_STAT!B901</f>
        <v>43311</v>
      </c>
      <c r="B898" s="17">
        <f>TITRES_STAT!C901</f>
        <v>5.09</v>
      </c>
      <c r="C898" s="17">
        <f>TITRES_STAT!D901</f>
        <v>5.09</v>
      </c>
      <c r="D898" s="17">
        <f>TITRES_STAT!E901</f>
        <v>17267</v>
      </c>
      <c r="E898" s="2">
        <f t="shared" si="52"/>
        <v>1866614</v>
      </c>
      <c r="F898" s="17" t="str">
        <f t="shared" si="55"/>
        <v>BEARISH</v>
      </c>
      <c r="G898" s="17" t="str">
        <f t="shared" si="54"/>
        <v>NEUTRAL</v>
      </c>
      <c r="H898" s="17" t="str">
        <f t="shared" si="53"/>
        <v>CONFIRMED BEARISH</v>
      </c>
    </row>
    <row r="899" spans="1:8" ht="13.5" x14ac:dyDescent="0.25">
      <c r="A899" s="3">
        <f>TITRES_STAT!B902</f>
        <v>43312</v>
      </c>
      <c r="B899" s="17">
        <f>TITRES_STAT!C902</f>
        <v>5.15</v>
      </c>
      <c r="C899" s="17">
        <f>TITRES_STAT!D902</f>
        <v>5.15</v>
      </c>
      <c r="D899" s="17">
        <f>TITRES_STAT!E902</f>
        <v>24526</v>
      </c>
      <c r="E899" s="2">
        <f t="shared" si="52"/>
        <v>1891140</v>
      </c>
      <c r="F899" s="17" t="str">
        <f t="shared" si="55"/>
        <v>BULLISH</v>
      </c>
      <c r="G899" s="17" t="str">
        <f t="shared" si="54"/>
        <v>NEUTRAL</v>
      </c>
      <c r="H899" s="17" t="str">
        <f t="shared" si="53"/>
        <v>CONFIRMED BULLISH</v>
      </c>
    </row>
    <row r="900" spans="1:8" ht="13.5" x14ac:dyDescent="0.25">
      <c r="A900" s="3">
        <f>TITRES_STAT!B903</f>
        <v>43313</v>
      </c>
      <c r="B900" s="17">
        <f>TITRES_STAT!C903</f>
        <v>5.3</v>
      </c>
      <c r="C900" s="17">
        <f>TITRES_STAT!D903</f>
        <v>5.3</v>
      </c>
      <c r="D900" s="17">
        <f>TITRES_STAT!E903</f>
        <v>28424</v>
      </c>
      <c r="E900" s="2">
        <f t="shared" ref="E900:E963" si="56">IF(B900&gt;B899, E899+D900, IF(B900&lt;B899, E899-D900, E899))</f>
        <v>1919564</v>
      </c>
      <c r="F900" s="17" t="str">
        <f t="shared" si="55"/>
        <v>BULLISH</v>
      </c>
      <c r="G900" s="17" t="str">
        <f t="shared" si="54"/>
        <v>STRONG</v>
      </c>
      <c r="H900" s="17" t="str">
        <f t="shared" si="53"/>
        <v>CONFIRMED BULLISH</v>
      </c>
    </row>
    <row r="901" spans="1:8" ht="13.5" x14ac:dyDescent="0.25">
      <c r="A901" s="3">
        <f>TITRES_STAT!B904</f>
        <v>43314</v>
      </c>
      <c r="B901" s="17">
        <f>TITRES_STAT!C904</f>
        <v>5.15</v>
      </c>
      <c r="C901" s="17">
        <f>TITRES_STAT!D904</f>
        <v>5.15</v>
      </c>
      <c r="D901" s="17">
        <f>TITRES_STAT!E904</f>
        <v>23525</v>
      </c>
      <c r="E901" s="2">
        <f t="shared" si="56"/>
        <v>1896039</v>
      </c>
      <c r="F901" s="17" t="str">
        <f t="shared" si="55"/>
        <v>BULLISH</v>
      </c>
      <c r="G901" s="17" t="str">
        <f t="shared" si="54"/>
        <v>STRONG</v>
      </c>
      <c r="H901" s="17" t="str">
        <f t="shared" si="53"/>
        <v>CONFIRMED BULLISH</v>
      </c>
    </row>
    <row r="902" spans="1:8" ht="13.5" x14ac:dyDescent="0.25">
      <c r="A902" s="3">
        <f>TITRES_STAT!B905</f>
        <v>43315</v>
      </c>
      <c r="B902" s="17">
        <f>TITRES_STAT!C905</f>
        <v>5.2</v>
      </c>
      <c r="C902" s="17">
        <f>TITRES_STAT!D905</f>
        <v>5.2</v>
      </c>
      <c r="D902" s="17">
        <f>TITRES_STAT!E905</f>
        <v>18669</v>
      </c>
      <c r="E902" s="2">
        <f t="shared" si="56"/>
        <v>1914708</v>
      </c>
      <c r="F902" s="17" t="str">
        <f t="shared" si="55"/>
        <v>BULLISH</v>
      </c>
      <c r="G902" s="17" t="str">
        <f t="shared" si="54"/>
        <v>STRONG</v>
      </c>
      <c r="H902" s="17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BULLISH</v>
      </c>
    </row>
    <row r="903" spans="1:8" ht="13.5" x14ac:dyDescent="0.25">
      <c r="A903" s="3">
        <f>TITRES_STAT!B906</f>
        <v>43318</v>
      </c>
      <c r="B903" s="17">
        <f>TITRES_STAT!C906</f>
        <v>5.15</v>
      </c>
      <c r="C903" s="17">
        <f>TITRES_STAT!D906</f>
        <v>5.15</v>
      </c>
      <c r="D903" s="17">
        <f>TITRES_STAT!E906</f>
        <v>3049</v>
      </c>
      <c r="E903" s="2">
        <f t="shared" si="56"/>
        <v>1911659</v>
      </c>
      <c r="F903" s="17" t="str">
        <f t="shared" si="55"/>
        <v>BULLISH</v>
      </c>
      <c r="G903" s="17" t="str">
        <f t="shared" ref="G903:G966" si="58">IF((E903-E898)/E898 &gt; 0.02, "STRONG",
 IF((E903-E898)/E898 &lt; -0.02, "WEAK", "NEUTRAL"))</f>
        <v>STRONG</v>
      </c>
      <c r="H903" s="17" t="str">
        <f t="shared" si="57"/>
        <v>CONFIRMED BULLISH</v>
      </c>
    </row>
    <row r="904" spans="1:8" ht="13.5" x14ac:dyDescent="0.25">
      <c r="A904" s="3">
        <f>TITRES_STAT!B907</f>
        <v>43319</v>
      </c>
      <c r="B904" s="17">
        <f>TITRES_STAT!C907</f>
        <v>5.19</v>
      </c>
      <c r="C904" s="17">
        <f>TITRES_STAT!D907</f>
        <v>5.19</v>
      </c>
      <c r="D904" s="17">
        <f>TITRES_STAT!E907</f>
        <v>9804</v>
      </c>
      <c r="E904" s="2">
        <f t="shared" si="56"/>
        <v>1921463</v>
      </c>
      <c r="F904" s="17" t="str">
        <f t="shared" ref="F904:F967" si="59">IF(E904&gt;E899,"BULLISH",IF(E904&lt;E899,"BEARISH","NEUTRAL"))</f>
        <v>BULLISH</v>
      </c>
      <c r="G904" s="17" t="str">
        <f t="shared" si="58"/>
        <v>NEUTRAL</v>
      </c>
      <c r="H904" s="17" t="str">
        <f t="shared" si="57"/>
        <v>CONFIRMED BULLISH</v>
      </c>
    </row>
    <row r="905" spans="1:8" ht="13.5" x14ac:dyDescent="0.25">
      <c r="A905" s="3">
        <f>TITRES_STAT!B908</f>
        <v>43320</v>
      </c>
      <c r="B905" s="17">
        <f>TITRES_STAT!C908</f>
        <v>5.08</v>
      </c>
      <c r="C905" s="17">
        <f>TITRES_STAT!D908</f>
        <v>5.08</v>
      </c>
      <c r="D905" s="17">
        <f>TITRES_STAT!E908</f>
        <v>5755</v>
      </c>
      <c r="E905" s="2">
        <f t="shared" si="56"/>
        <v>1915708</v>
      </c>
      <c r="F905" s="17" t="str">
        <f t="shared" si="59"/>
        <v>BEARISH</v>
      </c>
      <c r="G905" s="17" t="str">
        <f t="shared" si="58"/>
        <v>NEUTRAL</v>
      </c>
      <c r="H905" s="17" t="str">
        <f t="shared" si="57"/>
        <v>CONFIRMED BEARISH</v>
      </c>
    </row>
    <row r="906" spans="1:8" ht="13.5" x14ac:dyDescent="0.25">
      <c r="A906" s="3">
        <f>TITRES_STAT!B909</f>
        <v>43321</v>
      </c>
      <c r="B906" s="17">
        <f>TITRES_STAT!C909</f>
        <v>5.0599999999999996</v>
      </c>
      <c r="C906" s="17">
        <f>TITRES_STAT!D909</f>
        <v>5.0599999999999996</v>
      </c>
      <c r="D906" s="17">
        <f>TITRES_STAT!E909</f>
        <v>7688</v>
      </c>
      <c r="E906" s="2">
        <f t="shared" si="56"/>
        <v>1908020</v>
      </c>
      <c r="F906" s="17" t="str">
        <f t="shared" si="59"/>
        <v>BULLISH</v>
      </c>
      <c r="G906" s="17" t="str">
        <f t="shared" si="58"/>
        <v>NEUTRAL</v>
      </c>
      <c r="H906" s="17" t="str">
        <f t="shared" si="57"/>
        <v>BULLISH DIVERGENCE</v>
      </c>
    </row>
    <row r="907" spans="1:8" ht="13.5" x14ac:dyDescent="0.25">
      <c r="A907" s="3">
        <f>TITRES_STAT!B910</f>
        <v>43322</v>
      </c>
      <c r="B907" s="17">
        <f>TITRES_STAT!C910</f>
        <v>5.01</v>
      </c>
      <c r="C907" s="17">
        <f>TITRES_STAT!D910</f>
        <v>5.01</v>
      </c>
      <c r="D907" s="17">
        <f>TITRES_STAT!E910</f>
        <v>32556</v>
      </c>
      <c r="E907" s="2">
        <f t="shared" si="56"/>
        <v>1875464</v>
      </c>
      <c r="F907" s="17" t="str">
        <f t="shared" si="59"/>
        <v>BEARISH</v>
      </c>
      <c r="G907" s="17" t="str">
        <f t="shared" si="58"/>
        <v>WEAK</v>
      </c>
      <c r="H907" s="17" t="str">
        <f t="shared" si="57"/>
        <v>CONFIRMED BEARISH</v>
      </c>
    </row>
    <row r="908" spans="1:8" ht="13.5" x14ac:dyDescent="0.25">
      <c r="A908" s="3">
        <f>TITRES_STAT!B911</f>
        <v>43326</v>
      </c>
      <c r="B908" s="17">
        <f>TITRES_STAT!C911</f>
        <v>5</v>
      </c>
      <c r="C908" s="17">
        <f>TITRES_STAT!D911</f>
        <v>5</v>
      </c>
      <c r="D908" s="17">
        <f>TITRES_STAT!E911</f>
        <v>38647</v>
      </c>
      <c r="E908" s="2">
        <f t="shared" si="56"/>
        <v>1836817</v>
      </c>
      <c r="F908" s="17" t="str">
        <f t="shared" si="59"/>
        <v>BEARISH</v>
      </c>
      <c r="G908" s="17" t="str">
        <f t="shared" si="58"/>
        <v>WEAK</v>
      </c>
      <c r="H908" s="17" t="str">
        <f t="shared" si="57"/>
        <v>CONFIRMED BEARISH</v>
      </c>
    </row>
    <row r="909" spans="1:8" ht="13.5" x14ac:dyDescent="0.25">
      <c r="A909" s="3">
        <f>TITRES_STAT!B912</f>
        <v>43327</v>
      </c>
      <c r="B909" s="17">
        <f>TITRES_STAT!C912</f>
        <v>5.01</v>
      </c>
      <c r="C909" s="17">
        <f>TITRES_STAT!D912</f>
        <v>5.01</v>
      </c>
      <c r="D909" s="17">
        <f>TITRES_STAT!E912</f>
        <v>6475</v>
      </c>
      <c r="E909" s="2">
        <f t="shared" si="56"/>
        <v>1843292</v>
      </c>
      <c r="F909" s="17" t="str">
        <f t="shared" si="59"/>
        <v>BEARISH</v>
      </c>
      <c r="G909" s="17" t="str">
        <f t="shared" si="58"/>
        <v>WEAK</v>
      </c>
      <c r="H909" s="17" t="str">
        <f t="shared" si="57"/>
        <v>CONFIRMED BEARISH</v>
      </c>
    </row>
    <row r="910" spans="1:8" ht="13.5" x14ac:dyDescent="0.25">
      <c r="A910" s="3">
        <f>TITRES_STAT!B913</f>
        <v>43328</v>
      </c>
      <c r="B910" s="17">
        <f>TITRES_STAT!C913</f>
        <v>5.01</v>
      </c>
      <c r="C910" s="17">
        <f>TITRES_STAT!D913</f>
        <v>5.01</v>
      </c>
      <c r="D910" s="17">
        <f>TITRES_STAT!E913</f>
        <v>3992</v>
      </c>
      <c r="E910" s="2">
        <f t="shared" si="56"/>
        <v>1843292</v>
      </c>
      <c r="F910" s="17" t="str">
        <f t="shared" si="59"/>
        <v>BEARISH</v>
      </c>
      <c r="G910" s="17" t="str">
        <f t="shared" si="58"/>
        <v>WEAK</v>
      </c>
      <c r="H910" s="17" t="str">
        <f t="shared" si="57"/>
        <v>CONFIRMED BEARISH</v>
      </c>
    </row>
    <row r="911" spans="1:8" ht="13.5" x14ac:dyDescent="0.25">
      <c r="A911" s="3">
        <f>TITRES_STAT!B914</f>
        <v>43329</v>
      </c>
      <c r="B911" s="17">
        <f>TITRES_STAT!C914</f>
        <v>5</v>
      </c>
      <c r="C911" s="17">
        <f>TITRES_STAT!D914</f>
        <v>5</v>
      </c>
      <c r="D911" s="17">
        <f>TITRES_STAT!E914</f>
        <v>2724</v>
      </c>
      <c r="E911" s="2">
        <f t="shared" si="56"/>
        <v>1840568</v>
      </c>
      <c r="F911" s="17" t="str">
        <f t="shared" si="59"/>
        <v>BEARISH</v>
      </c>
      <c r="G911" s="17" t="str">
        <f t="shared" si="58"/>
        <v>WEAK</v>
      </c>
      <c r="H911" s="17" t="str">
        <f t="shared" si="57"/>
        <v>CONFIRMED BEARISH</v>
      </c>
    </row>
    <row r="912" spans="1:8" ht="13.5" x14ac:dyDescent="0.25">
      <c r="A912" s="3">
        <f>TITRES_STAT!B915</f>
        <v>43332</v>
      </c>
      <c r="B912" s="17">
        <f>TITRES_STAT!C915</f>
        <v>5</v>
      </c>
      <c r="C912" s="17">
        <f>TITRES_STAT!D915</f>
        <v>5</v>
      </c>
      <c r="D912" s="17">
        <f>TITRES_STAT!E915</f>
        <v>3506</v>
      </c>
      <c r="E912" s="2">
        <f t="shared" si="56"/>
        <v>1840568</v>
      </c>
      <c r="F912" s="17" t="str">
        <f t="shared" si="59"/>
        <v>BEARISH</v>
      </c>
      <c r="G912" s="17" t="str">
        <f t="shared" si="58"/>
        <v>NEUTRAL</v>
      </c>
      <c r="H912" s="17" t="str">
        <f t="shared" si="57"/>
        <v>CONFIRMED BEARISH</v>
      </c>
    </row>
    <row r="913" spans="1:8" ht="13.5" x14ac:dyDescent="0.25">
      <c r="A913" s="3">
        <f>TITRES_STAT!B916</f>
        <v>43335</v>
      </c>
      <c r="B913" s="17">
        <f>TITRES_STAT!C916</f>
        <v>4.99</v>
      </c>
      <c r="C913" s="17">
        <f>TITRES_STAT!D916</f>
        <v>4.99</v>
      </c>
      <c r="D913" s="17">
        <f>TITRES_STAT!E916</f>
        <v>263</v>
      </c>
      <c r="E913" s="2">
        <f t="shared" si="56"/>
        <v>1840305</v>
      </c>
      <c r="F913" s="17" t="str">
        <f t="shared" si="59"/>
        <v>BULLISH</v>
      </c>
      <c r="G913" s="17" t="str">
        <f t="shared" si="58"/>
        <v>NEUTRAL</v>
      </c>
      <c r="H913" s="17" t="str">
        <f t="shared" si="57"/>
        <v>BULLISH DIVERGENCE</v>
      </c>
    </row>
    <row r="914" spans="1:8" ht="13.5" x14ac:dyDescent="0.25">
      <c r="A914" s="3">
        <f>TITRES_STAT!B917</f>
        <v>43336</v>
      </c>
      <c r="B914" s="17">
        <f>TITRES_STAT!C917</f>
        <v>5.14</v>
      </c>
      <c r="C914" s="17">
        <f>TITRES_STAT!D917</f>
        <v>5.14</v>
      </c>
      <c r="D914" s="17">
        <f>TITRES_STAT!E917</f>
        <v>12962</v>
      </c>
      <c r="E914" s="2">
        <f t="shared" si="56"/>
        <v>1853267</v>
      </c>
      <c r="F914" s="17" t="str">
        <f t="shared" si="59"/>
        <v>BULLISH</v>
      </c>
      <c r="G914" s="17" t="str">
        <f t="shared" si="58"/>
        <v>NEUTRAL</v>
      </c>
      <c r="H914" s="17" t="str">
        <f t="shared" si="57"/>
        <v>CONFIRMED BULLISH</v>
      </c>
    </row>
    <row r="915" spans="1:8" ht="13.5" x14ac:dyDescent="0.25">
      <c r="A915" s="3">
        <f>TITRES_STAT!B918</f>
        <v>43339</v>
      </c>
      <c r="B915" s="17">
        <f>TITRES_STAT!C918</f>
        <v>5.05</v>
      </c>
      <c r="C915" s="17">
        <f>TITRES_STAT!D918</f>
        <v>5.05</v>
      </c>
      <c r="D915" s="17">
        <f>TITRES_STAT!E918</f>
        <v>1160</v>
      </c>
      <c r="E915" s="2">
        <f t="shared" si="56"/>
        <v>1852107</v>
      </c>
      <c r="F915" s="17" t="str">
        <f t="shared" si="59"/>
        <v>BULLISH</v>
      </c>
      <c r="G915" s="17" t="str">
        <f t="shared" si="58"/>
        <v>NEUTRAL</v>
      </c>
      <c r="H915" s="17" t="str">
        <f t="shared" si="57"/>
        <v>CONFIRMED BULLISH</v>
      </c>
    </row>
    <row r="916" spans="1:8" ht="13.5" x14ac:dyDescent="0.25">
      <c r="A916" s="3">
        <f>TITRES_STAT!B919</f>
        <v>43340</v>
      </c>
      <c r="B916" s="17">
        <f>TITRES_STAT!C919</f>
        <v>5</v>
      </c>
      <c r="C916" s="17">
        <f>TITRES_STAT!D919</f>
        <v>5</v>
      </c>
      <c r="D916" s="17">
        <f>TITRES_STAT!E919</f>
        <v>9049</v>
      </c>
      <c r="E916" s="2">
        <f t="shared" si="56"/>
        <v>1843058</v>
      </c>
      <c r="F916" s="17" t="str">
        <f t="shared" si="59"/>
        <v>BULLISH</v>
      </c>
      <c r="G916" s="17" t="str">
        <f t="shared" si="58"/>
        <v>NEUTRAL</v>
      </c>
      <c r="H916" s="17" t="str">
        <f t="shared" si="57"/>
        <v>NEUTRAL</v>
      </c>
    </row>
    <row r="917" spans="1:8" ht="13.5" x14ac:dyDescent="0.25">
      <c r="A917" s="3">
        <f>TITRES_STAT!B920</f>
        <v>43341</v>
      </c>
      <c r="B917" s="17">
        <f>TITRES_STAT!C920</f>
        <v>5.07</v>
      </c>
      <c r="C917" s="17">
        <f>TITRES_STAT!D920</f>
        <v>5.07</v>
      </c>
      <c r="D917" s="17">
        <f>TITRES_STAT!E920</f>
        <v>994</v>
      </c>
      <c r="E917" s="2">
        <f t="shared" si="56"/>
        <v>1844052</v>
      </c>
      <c r="F917" s="17" t="str">
        <f t="shared" si="59"/>
        <v>BULLISH</v>
      </c>
      <c r="G917" s="17" t="str">
        <f t="shared" si="58"/>
        <v>NEUTRAL</v>
      </c>
      <c r="H917" s="17" t="str">
        <f t="shared" si="57"/>
        <v>CONFIRMED BULLISH</v>
      </c>
    </row>
    <row r="918" spans="1:8" ht="13.5" x14ac:dyDescent="0.25">
      <c r="A918" s="3">
        <f>TITRES_STAT!B921</f>
        <v>43342</v>
      </c>
      <c r="B918" s="17">
        <f>TITRES_STAT!C921</f>
        <v>5.0999999999999996</v>
      </c>
      <c r="C918" s="17">
        <f>TITRES_STAT!D921</f>
        <v>5.0999999999999996</v>
      </c>
      <c r="D918" s="17">
        <f>TITRES_STAT!E921</f>
        <v>5229</v>
      </c>
      <c r="E918" s="2">
        <f t="shared" si="56"/>
        <v>1849281</v>
      </c>
      <c r="F918" s="17" t="str">
        <f t="shared" si="59"/>
        <v>BULLISH</v>
      </c>
      <c r="G918" s="17" t="str">
        <f t="shared" si="58"/>
        <v>NEUTRAL</v>
      </c>
      <c r="H918" s="17" t="str">
        <f t="shared" si="57"/>
        <v>CONFIRMED BULLISH</v>
      </c>
    </row>
    <row r="919" spans="1:8" ht="13.5" x14ac:dyDescent="0.25">
      <c r="A919" s="3">
        <f>TITRES_STAT!B922</f>
        <v>43343</v>
      </c>
      <c r="B919" s="17">
        <f>TITRES_STAT!C922</f>
        <v>5.15</v>
      </c>
      <c r="C919" s="17">
        <f>TITRES_STAT!D922</f>
        <v>5.15</v>
      </c>
      <c r="D919" s="17">
        <f>TITRES_STAT!E922</f>
        <v>3789</v>
      </c>
      <c r="E919" s="2">
        <f t="shared" si="56"/>
        <v>1853070</v>
      </c>
      <c r="F919" s="17" t="str">
        <f t="shared" si="59"/>
        <v>BEARISH</v>
      </c>
      <c r="G919" s="17" t="str">
        <f t="shared" si="58"/>
        <v>NEUTRAL</v>
      </c>
      <c r="H919" s="17" t="str">
        <f t="shared" si="57"/>
        <v>BEARISH DIVERGENCE</v>
      </c>
    </row>
    <row r="920" spans="1:8" ht="13.5" x14ac:dyDescent="0.25">
      <c r="A920" s="3">
        <f>TITRES_STAT!B923</f>
        <v>43346</v>
      </c>
      <c r="B920" s="17">
        <f>TITRES_STAT!C923</f>
        <v>5.0999999999999996</v>
      </c>
      <c r="C920" s="17">
        <f>TITRES_STAT!D923</f>
        <v>5.0999999999999996</v>
      </c>
      <c r="D920" s="17">
        <f>TITRES_STAT!E923</f>
        <v>5929</v>
      </c>
      <c r="E920" s="2">
        <f t="shared" si="56"/>
        <v>1847141</v>
      </c>
      <c r="F920" s="17" t="str">
        <f t="shared" si="59"/>
        <v>BEARISH</v>
      </c>
      <c r="G920" s="17" t="str">
        <f t="shared" si="58"/>
        <v>NEUTRAL</v>
      </c>
      <c r="H920" s="17" t="str">
        <f t="shared" si="57"/>
        <v>BEARISH DIVERGENCE</v>
      </c>
    </row>
    <row r="921" spans="1:8" ht="13.5" x14ac:dyDescent="0.25">
      <c r="A921" s="3">
        <f>TITRES_STAT!B924</f>
        <v>43347</v>
      </c>
      <c r="B921" s="17">
        <f>TITRES_STAT!C924</f>
        <v>5</v>
      </c>
      <c r="C921" s="17">
        <f>TITRES_STAT!D924</f>
        <v>5</v>
      </c>
      <c r="D921" s="17">
        <f>TITRES_STAT!E924</f>
        <v>8281</v>
      </c>
      <c r="E921" s="2">
        <f t="shared" si="56"/>
        <v>1838860</v>
      </c>
      <c r="F921" s="17" t="str">
        <f t="shared" si="59"/>
        <v>BEARISH</v>
      </c>
      <c r="G921" s="17" t="str">
        <f t="shared" si="58"/>
        <v>NEUTRAL</v>
      </c>
      <c r="H921" s="17" t="str">
        <f t="shared" si="57"/>
        <v>NEUTRAL</v>
      </c>
    </row>
    <row r="922" spans="1:8" ht="13.5" x14ac:dyDescent="0.25">
      <c r="A922" s="3">
        <f>TITRES_STAT!B925</f>
        <v>43348</v>
      </c>
      <c r="B922" s="17">
        <f>TITRES_STAT!C925</f>
        <v>4.8499999999999996</v>
      </c>
      <c r="C922" s="17">
        <f>TITRES_STAT!D925</f>
        <v>4.8499999999999996</v>
      </c>
      <c r="D922" s="17">
        <f>TITRES_STAT!E925</f>
        <v>33224</v>
      </c>
      <c r="E922" s="2">
        <f t="shared" si="56"/>
        <v>1805636</v>
      </c>
      <c r="F922" s="17" t="str">
        <f t="shared" si="59"/>
        <v>BEARISH</v>
      </c>
      <c r="G922" s="17" t="str">
        <f t="shared" si="58"/>
        <v>WEAK</v>
      </c>
      <c r="H922" s="17" t="str">
        <f t="shared" si="57"/>
        <v>CONFIRMED BEARISH</v>
      </c>
    </row>
    <row r="923" spans="1:8" ht="13.5" x14ac:dyDescent="0.25">
      <c r="A923" s="3">
        <f>TITRES_STAT!B926</f>
        <v>43349</v>
      </c>
      <c r="B923" s="17">
        <f>TITRES_STAT!C926</f>
        <v>4.68</v>
      </c>
      <c r="C923" s="17">
        <f>TITRES_STAT!D926</f>
        <v>4.68</v>
      </c>
      <c r="D923" s="17">
        <f>TITRES_STAT!E926</f>
        <v>29699</v>
      </c>
      <c r="E923" s="2">
        <f t="shared" si="56"/>
        <v>1775937</v>
      </c>
      <c r="F923" s="17" t="str">
        <f t="shared" si="59"/>
        <v>BEARISH</v>
      </c>
      <c r="G923" s="17" t="str">
        <f t="shared" si="58"/>
        <v>WEAK</v>
      </c>
      <c r="H923" s="17" t="str">
        <f t="shared" si="57"/>
        <v>CONFIRMED BEARISH</v>
      </c>
    </row>
    <row r="924" spans="1:8" ht="13.5" x14ac:dyDescent="0.25">
      <c r="A924" s="3">
        <f>TITRES_STAT!B927</f>
        <v>43350</v>
      </c>
      <c r="B924" s="17">
        <f>TITRES_STAT!C927</f>
        <v>4.88</v>
      </c>
      <c r="C924" s="17">
        <f>TITRES_STAT!D927</f>
        <v>4.88</v>
      </c>
      <c r="D924" s="17">
        <f>TITRES_STAT!E927</f>
        <v>11822</v>
      </c>
      <c r="E924" s="2">
        <f t="shared" si="56"/>
        <v>1787759</v>
      </c>
      <c r="F924" s="17" t="str">
        <f t="shared" si="59"/>
        <v>BEARISH</v>
      </c>
      <c r="G924" s="17" t="str">
        <f t="shared" si="58"/>
        <v>WEAK</v>
      </c>
      <c r="H924" s="17" t="str">
        <f t="shared" si="57"/>
        <v>CONFIRMED BEARISH</v>
      </c>
    </row>
    <row r="925" spans="1:8" ht="13.5" x14ac:dyDescent="0.25">
      <c r="A925" s="3">
        <f>TITRES_STAT!B928</f>
        <v>43353</v>
      </c>
      <c r="B925" s="17">
        <f>TITRES_STAT!C928</f>
        <v>4.8</v>
      </c>
      <c r="C925" s="17">
        <f>TITRES_STAT!D928</f>
        <v>4.8</v>
      </c>
      <c r="D925" s="17">
        <f>TITRES_STAT!E928</f>
        <v>14956</v>
      </c>
      <c r="E925" s="2">
        <f t="shared" si="56"/>
        <v>1772803</v>
      </c>
      <c r="F925" s="17" t="str">
        <f t="shared" si="59"/>
        <v>BEARISH</v>
      </c>
      <c r="G925" s="17" t="str">
        <f t="shared" si="58"/>
        <v>WEAK</v>
      </c>
      <c r="H925" s="17" t="str">
        <f t="shared" si="57"/>
        <v>CONFIRMED BEARISH</v>
      </c>
    </row>
    <row r="926" spans="1:8" ht="13.5" x14ac:dyDescent="0.25">
      <c r="A926" s="3">
        <f>TITRES_STAT!B929</f>
        <v>43355</v>
      </c>
      <c r="B926" s="17">
        <f>TITRES_STAT!C929</f>
        <v>4.67</v>
      </c>
      <c r="C926" s="17">
        <f>TITRES_STAT!D929</f>
        <v>4.67</v>
      </c>
      <c r="D926" s="17">
        <f>TITRES_STAT!E929</f>
        <v>4690</v>
      </c>
      <c r="E926" s="2">
        <f t="shared" si="56"/>
        <v>1768113</v>
      </c>
      <c r="F926" s="17" t="str">
        <f t="shared" si="59"/>
        <v>BEARISH</v>
      </c>
      <c r="G926" s="17" t="str">
        <f t="shared" si="58"/>
        <v>WEAK</v>
      </c>
      <c r="H926" s="17" t="str">
        <f t="shared" si="57"/>
        <v>CONFIRMED BEARISH</v>
      </c>
    </row>
    <row r="927" spans="1:8" ht="13.5" x14ac:dyDescent="0.25">
      <c r="A927" s="3">
        <f>TITRES_STAT!B930</f>
        <v>43356</v>
      </c>
      <c r="B927" s="17">
        <f>TITRES_STAT!C930</f>
        <v>4.7</v>
      </c>
      <c r="C927" s="17">
        <f>TITRES_STAT!D930</f>
        <v>4.7</v>
      </c>
      <c r="D927" s="17">
        <f>TITRES_STAT!E930</f>
        <v>4004</v>
      </c>
      <c r="E927" s="2">
        <f t="shared" si="56"/>
        <v>1772117</v>
      </c>
      <c r="F927" s="17" t="str">
        <f t="shared" si="59"/>
        <v>BEARISH</v>
      </c>
      <c r="G927" s="17" t="str">
        <f t="shared" si="58"/>
        <v>NEUTRAL</v>
      </c>
      <c r="H927" s="17" t="str">
        <f t="shared" si="57"/>
        <v>CONFIRMED BEARISH</v>
      </c>
    </row>
    <row r="928" spans="1:8" ht="13.5" x14ac:dyDescent="0.25">
      <c r="A928" s="3">
        <f>TITRES_STAT!B931</f>
        <v>43357</v>
      </c>
      <c r="B928" s="17">
        <f>TITRES_STAT!C931</f>
        <v>4.7699999999999996</v>
      </c>
      <c r="C928" s="17">
        <f>TITRES_STAT!D931</f>
        <v>4.7699999999999996</v>
      </c>
      <c r="D928" s="17">
        <f>TITRES_STAT!E931</f>
        <v>4167</v>
      </c>
      <c r="E928" s="2">
        <f t="shared" si="56"/>
        <v>1776284</v>
      </c>
      <c r="F928" s="17" t="str">
        <f t="shared" si="59"/>
        <v>BULLISH</v>
      </c>
      <c r="G928" s="17" t="str">
        <f t="shared" si="58"/>
        <v>NEUTRAL</v>
      </c>
      <c r="H928" s="17" t="str">
        <f t="shared" si="57"/>
        <v>CONFIRMED BULLISH</v>
      </c>
    </row>
    <row r="929" spans="1:8" ht="13.5" x14ac:dyDescent="0.25">
      <c r="A929" s="3">
        <f>TITRES_STAT!B932</f>
        <v>43360</v>
      </c>
      <c r="B929" s="17">
        <f>TITRES_STAT!C932</f>
        <v>4.82</v>
      </c>
      <c r="C929" s="17">
        <f>TITRES_STAT!D932</f>
        <v>4.82</v>
      </c>
      <c r="D929" s="17">
        <f>TITRES_STAT!E932</f>
        <v>50</v>
      </c>
      <c r="E929" s="2">
        <f t="shared" si="56"/>
        <v>1776334</v>
      </c>
      <c r="F929" s="17" t="str">
        <f t="shared" si="59"/>
        <v>BEARISH</v>
      </c>
      <c r="G929" s="17" t="str">
        <f t="shared" si="58"/>
        <v>NEUTRAL</v>
      </c>
      <c r="H929" s="17" t="str">
        <f t="shared" si="57"/>
        <v>CONFIRMED BEARISH</v>
      </c>
    </row>
    <row r="930" spans="1:8" ht="13.5" x14ac:dyDescent="0.25">
      <c r="A930" s="3">
        <f>TITRES_STAT!B933</f>
        <v>43361</v>
      </c>
      <c r="B930" s="17">
        <f>TITRES_STAT!C933</f>
        <v>4.79</v>
      </c>
      <c r="C930" s="17">
        <f>TITRES_STAT!D933</f>
        <v>4.79</v>
      </c>
      <c r="D930" s="17">
        <f>TITRES_STAT!E933</f>
        <v>850</v>
      </c>
      <c r="E930" s="2">
        <f t="shared" si="56"/>
        <v>1775484</v>
      </c>
      <c r="F930" s="17" t="str">
        <f t="shared" si="59"/>
        <v>BULLISH</v>
      </c>
      <c r="G930" s="17" t="str">
        <f t="shared" si="58"/>
        <v>NEUTRAL</v>
      </c>
      <c r="H930" s="17" t="str">
        <f t="shared" si="57"/>
        <v>BULLISH DIVERGENCE</v>
      </c>
    </row>
    <row r="931" spans="1:8" ht="13.5" x14ac:dyDescent="0.25">
      <c r="A931" s="3">
        <f>TITRES_STAT!B934</f>
        <v>43362</v>
      </c>
      <c r="B931" s="17">
        <f>TITRES_STAT!C934</f>
        <v>4.78</v>
      </c>
      <c r="C931" s="17">
        <f>TITRES_STAT!D934</f>
        <v>4.78</v>
      </c>
      <c r="D931" s="17">
        <f>TITRES_STAT!E934</f>
        <v>16</v>
      </c>
      <c r="E931" s="2">
        <f t="shared" si="56"/>
        <v>1775468</v>
      </c>
      <c r="F931" s="17" t="str">
        <f t="shared" si="59"/>
        <v>BULLISH</v>
      </c>
      <c r="G931" s="17" t="str">
        <f t="shared" si="58"/>
        <v>NEUTRAL</v>
      </c>
      <c r="H931" s="17" t="str">
        <f t="shared" si="57"/>
        <v>CONFIRMED BULLISH</v>
      </c>
    </row>
    <row r="932" spans="1:8" ht="13.5" x14ac:dyDescent="0.25">
      <c r="A932" s="3">
        <f>TITRES_STAT!B935</f>
        <v>43363</v>
      </c>
      <c r="B932" s="17">
        <f>TITRES_STAT!C935</f>
        <v>4.74</v>
      </c>
      <c r="C932" s="17">
        <f>TITRES_STAT!D935</f>
        <v>4.74</v>
      </c>
      <c r="D932" s="17">
        <f>TITRES_STAT!E935</f>
        <v>5957</v>
      </c>
      <c r="E932" s="2">
        <f t="shared" si="56"/>
        <v>1769511</v>
      </c>
      <c r="F932" s="17" t="str">
        <f t="shared" si="59"/>
        <v>BEARISH</v>
      </c>
      <c r="G932" s="17" t="str">
        <f t="shared" si="58"/>
        <v>NEUTRAL</v>
      </c>
      <c r="H932" s="17" t="str">
        <f t="shared" si="57"/>
        <v>BEARISH DIVERGENCE</v>
      </c>
    </row>
    <row r="933" spans="1:8" ht="13.5" x14ac:dyDescent="0.25">
      <c r="A933" s="3">
        <f>TITRES_STAT!B936</f>
        <v>43364</v>
      </c>
      <c r="B933" s="17">
        <f>TITRES_STAT!C936</f>
        <v>4.66</v>
      </c>
      <c r="C933" s="17">
        <f>TITRES_STAT!D936</f>
        <v>4.66</v>
      </c>
      <c r="D933" s="17">
        <f>TITRES_STAT!E936</f>
        <v>17083</v>
      </c>
      <c r="E933" s="2">
        <f t="shared" si="56"/>
        <v>1752428</v>
      </c>
      <c r="F933" s="17" t="str">
        <f t="shared" si="59"/>
        <v>BEARISH</v>
      </c>
      <c r="G933" s="17" t="str">
        <f t="shared" si="58"/>
        <v>NEUTRAL</v>
      </c>
      <c r="H933" s="17" t="str">
        <f t="shared" si="57"/>
        <v>CONFIRMED BEARISH</v>
      </c>
    </row>
    <row r="934" spans="1:8" ht="13.5" x14ac:dyDescent="0.25">
      <c r="A934" s="3">
        <f>TITRES_STAT!B937</f>
        <v>43367</v>
      </c>
      <c r="B934" s="17">
        <f>TITRES_STAT!C937</f>
        <v>4.63</v>
      </c>
      <c r="C934" s="17">
        <f>TITRES_STAT!D937</f>
        <v>4.63</v>
      </c>
      <c r="D934" s="17">
        <f>TITRES_STAT!E937</f>
        <v>460</v>
      </c>
      <c r="E934" s="2">
        <f t="shared" si="56"/>
        <v>1751968</v>
      </c>
      <c r="F934" s="17" t="str">
        <f t="shared" si="59"/>
        <v>BEARISH</v>
      </c>
      <c r="G934" s="17" t="str">
        <f t="shared" si="58"/>
        <v>NEUTRAL</v>
      </c>
      <c r="H934" s="17" t="str">
        <f t="shared" si="57"/>
        <v>CONFIRMED BEARISH</v>
      </c>
    </row>
    <row r="935" spans="1:8" ht="13.5" x14ac:dyDescent="0.25">
      <c r="A935" s="3">
        <f>TITRES_STAT!B938</f>
        <v>43368</v>
      </c>
      <c r="B935" s="17">
        <f>TITRES_STAT!C938</f>
        <v>4.63</v>
      </c>
      <c r="C935" s="17">
        <f>TITRES_STAT!D938</f>
        <v>4.63</v>
      </c>
      <c r="D935" s="17">
        <f>TITRES_STAT!E938</f>
        <v>1178</v>
      </c>
      <c r="E935" s="2">
        <f t="shared" si="56"/>
        <v>1751968</v>
      </c>
      <c r="F935" s="17" t="str">
        <f t="shared" si="59"/>
        <v>BEARISH</v>
      </c>
      <c r="G935" s="17" t="str">
        <f t="shared" si="58"/>
        <v>NEUTRAL</v>
      </c>
      <c r="H935" s="17" t="str">
        <f t="shared" si="57"/>
        <v>CONFIRMED BEARISH</v>
      </c>
    </row>
    <row r="936" spans="1:8" ht="13.5" x14ac:dyDescent="0.25">
      <c r="A936" s="3">
        <f>TITRES_STAT!B939</f>
        <v>43369</v>
      </c>
      <c r="B936" s="17">
        <f>TITRES_STAT!C939</f>
        <v>4.5999999999999996</v>
      </c>
      <c r="C936" s="17">
        <f>TITRES_STAT!D939</f>
        <v>4.5999999999999996</v>
      </c>
      <c r="D936" s="17">
        <f>TITRES_STAT!E939</f>
        <v>3669</v>
      </c>
      <c r="E936" s="2">
        <f t="shared" si="56"/>
        <v>1748299</v>
      </c>
      <c r="F936" s="17" t="str">
        <f t="shared" si="59"/>
        <v>BEARISH</v>
      </c>
      <c r="G936" s="17" t="str">
        <f t="shared" si="58"/>
        <v>NEUTRAL</v>
      </c>
      <c r="H936" s="17" t="str">
        <f t="shared" si="57"/>
        <v>CONFIRMED BEARISH</v>
      </c>
    </row>
    <row r="937" spans="1:8" ht="13.5" x14ac:dyDescent="0.25">
      <c r="A937" s="3">
        <f>TITRES_STAT!B940</f>
        <v>43370</v>
      </c>
      <c r="B937" s="17">
        <f>TITRES_STAT!C940</f>
        <v>4.54</v>
      </c>
      <c r="C937" s="17">
        <f>TITRES_STAT!D940</f>
        <v>4.54</v>
      </c>
      <c r="D937" s="17">
        <f>TITRES_STAT!E940</f>
        <v>60326</v>
      </c>
      <c r="E937" s="2">
        <f t="shared" si="56"/>
        <v>1687973</v>
      </c>
      <c r="F937" s="17" t="str">
        <f t="shared" si="59"/>
        <v>BEARISH</v>
      </c>
      <c r="G937" s="17" t="str">
        <f t="shared" si="58"/>
        <v>WEAK</v>
      </c>
      <c r="H937" s="17" t="str">
        <f t="shared" si="57"/>
        <v>CONFIRMED BEARISH</v>
      </c>
    </row>
    <row r="938" spans="1:8" ht="13.5" x14ac:dyDescent="0.25">
      <c r="A938" s="3">
        <f>TITRES_STAT!B941</f>
        <v>43371</v>
      </c>
      <c r="B938" s="17">
        <f>TITRES_STAT!C941</f>
        <v>4.53</v>
      </c>
      <c r="C938" s="17">
        <f>TITRES_STAT!D941</f>
        <v>4.53</v>
      </c>
      <c r="D938" s="17">
        <f>TITRES_STAT!E941</f>
        <v>4071</v>
      </c>
      <c r="E938" s="2">
        <f t="shared" si="56"/>
        <v>1683902</v>
      </c>
      <c r="F938" s="17" t="str">
        <f t="shared" si="59"/>
        <v>BEARISH</v>
      </c>
      <c r="G938" s="17" t="str">
        <f t="shared" si="58"/>
        <v>WEAK</v>
      </c>
      <c r="H938" s="17" t="str">
        <f t="shared" si="57"/>
        <v>CONFIRMED BEARISH</v>
      </c>
    </row>
    <row r="939" spans="1:8" ht="13.5" x14ac:dyDescent="0.25">
      <c r="A939" s="3">
        <f>TITRES_STAT!B942</f>
        <v>43374</v>
      </c>
      <c r="B939" s="17">
        <f>TITRES_STAT!C942</f>
        <v>4.6500000000000004</v>
      </c>
      <c r="C939" s="17">
        <f>TITRES_STAT!D942</f>
        <v>4.6500000000000004</v>
      </c>
      <c r="D939" s="17">
        <f>TITRES_STAT!E942</f>
        <v>10206</v>
      </c>
      <c r="E939" s="2">
        <f t="shared" si="56"/>
        <v>1694108</v>
      </c>
      <c r="F939" s="17" t="str">
        <f t="shared" si="59"/>
        <v>BEARISH</v>
      </c>
      <c r="G939" s="17" t="str">
        <f t="shared" si="58"/>
        <v>WEAK</v>
      </c>
      <c r="H939" s="17" t="str">
        <f t="shared" si="57"/>
        <v>BEARISH DIVERGENCE</v>
      </c>
    </row>
    <row r="940" spans="1:8" ht="13.5" x14ac:dyDescent="0.25">
      <c r="A940" s="3">
        <f>TITRES_STAT!B943</f>
        <v>43375</v>
      </c>
      <c r="B940" s="17">
        <f>TITRES_STAT!C943</f>
        <v>4.67</v>
      </c>
      <c r="C940" s="17">
        <f>TITRES_STAT!D943</f>
        <v>4.67</v>
      </c>
      <c r="D940" s="17">
        <f>TITRES_STAT!E943</f>
        <v>18714</v>
      </c>
      <c r="E940" s="2">
        <f t="shared" si="56"/>
        <v>1712822</v>
      </c>
      <c r="F940" s="17" t="str">
        <f t="shared" si="59"/>
        <v>BEARISH</v>
      </c>
      <c r="G940" s="17" t="str">
        <f t="shared" si="58"/>
        <v>WEAK</v>
      </c>
      <c r="H940" s="17" t="str">
        <f t="shared" si="57"/>
        <v>BEARISH DIVERGENCE</v>
      </c>
    </row>
    <row r="941" spans="1:8" ht="13.5" x14ac:dyDescent="0.25">
      <c r="A941" s="3">
        <f>TITRES_STAT!B944</f>
        <v>43376</v>
      </c>
      <c r="B941" s="17">
        <f>TITRES_STAT!C944</f>
        <v>4.62</v>
      </c>
      <c r="C941" s="17">
        <f>TITRES_STAT!D944</f>
        <v>4.62</v>
      </c>
      <c r="D941" s="17">
        <f>TITRES_STAT!E944</f>
        <v>3381</v>
      </c>
      <c r="E941" s="2">
        <f t="shared" si="56"/>
        <v>1709441</v>
      </c>
      <c r="F941" s="17" t="str">
        <f t="shared" si="59"/>
        <v>BEARISH</v>
      </c>
      <c r="G941" s="17" t="str">
        <f t="shared" si="58"/>
        <v>WEAK</v>
      </c>
      <c r="H941" s="17" t="str">
        <f t="shared" si="57"/>
        <v>BEARISH DIVERGENCE</v>
      </c>
    </row>
    <row r="942" spans="1:8" ht="13.5" x14ac:dyDescent="0.25">
      <c r="A942" s="3">
        <f>TITRES_STAT!B945</f>
        <v>43377</v>
      </c>
      <c r="B942" s="17">
        <f>TITRES_STAT!C945</f>
        <v>4.49</v>
      </c>
      <c r="C942" s="17">
        <f>TITRES_STAT!D945</f>
        <v>4.49</v>
      </c>
      <c r="D942" s="17">
        <f>TITRES_STAT!E945</f>
        <v>16070</v>
      </c>
      <c r="E942" s="2">
        <f t="shared" si="56"/>
        <v>1693371</v>
      </c>
      <c r="F942" s="17" t="str">
        <f t="shared" si="59"/>
        <v>BULLISH</v>
      </c>
      <c r="G942" s="17" t="str">
        <f t="shared" si="58"/>
        <v>NEUTRAL</v>
      </c>
      <c r="H942" s="17" t="str">
        <f t="shared" si="57"/>
        <v>BULLISH DIVERGENCE</v>
      </c>
    </row>
    <row r="943" spans="1:8" ht="13.5" x14ac:dyDescent="0.25">
      <c r="A943" s="3">
        <f>TITRES_STAT!B946</f>
        <v>43378</v>
      </c>
      <c r="B943" s="17">
        <f>TITRES_STAT!C946</f>
        <v>4.59</v>
      </c>
      <c r="C943" s="17">
        <f>TITRES_STAT!D946</f>
        <v>4.59</v>
      </c>
      <c r="D943" s="17">
        <f>TITRES_STAT!E946</f>
        <v>16137</v>
      </c>
      <c r="E943" s="2">
        <f t="shared" si="56"/>
        <v>1709508</v>
      </c>
      <c r="F943" s="17" t="str">
        <f t="shared" si="59"/>
        <v>BULLISH</v>
      </c>
      <c r="G943" s="17" t="str">
        <f t="shared" si="58"/>
        <v>NEUTRAL</v>
      </c>
      <c r="H943" s="17" t="str">
        <f t="shared" si="57"/>
        <v>CONFIRMED BULLISH</v>
      </c>
    </row>
    <row r="944" spans="1:8" ht="13.5" x14ac:dyDescent="0.25">
      <c r="A944" s="3">
        <f>TITRES_STAT!B947</f>
        <v>43381</v>
      </c>
      <c r="B944" s="17">
        <f>TITRES_STAT!C947</f>
        <v>4.57</v>
      </c>
      <c r="C944" s="17">
        <f>TITRES_STAT!D947</f>
        <v>4.57</v>
      </c>
      <c r="D944" s="17">
        <f>TITRES_STAT!E947</f>
        <v>4481</v>
      </c>
      <c r="E944" s="2">
        <f t="shared" si="56"/>
        <v>1705027</v>
      </c>
      <c r="F944" s="17" t="str">
        <f t="shared" si="59"/>
        <v>BULLISH</v>
      </c>
      <c r="G944" s="17" t="str">
        <f t="shared" si="58"/>
        <v>NEUTRAL</v>
      </c>
      <c r="H944" s="17" t="str">
        <f t="shared" si="57"/>
        <v>BULLISH DIVERGENCE</v>
      </c>
    </row>
    <row r="945" spans="1:8" ht="13.5" x14ac:dyDescent="0.25">
      <c r="A945" s="3">
        <f>TITRES_STAT!B948</f>
        <v>43382</v>
      </c>
      <c r="B945" s="17">
        <f>TITRES_STAT!C948</f>
        <v>4.58</v>
      </c>
      <c r="C945" s="17">
        <f>TITRES_STAT!D948</f>
        <v>4.58</v>
      </c>
      <c r="D945" s="17">
        <f>TITRES_STAT!E948</f>
        <v>19011</v>
      </c>
      <c r="E945" s="2">
        <f t="shared" si="56"/>
        <v>1724038</v>
      </c>
      <c r="F945" s="17" t="str">
        <f t="shared" si="59"/>
        <v>BULLISH</v>
      </c>
      <c r="G945" s="17" t="str">
        <f t="shared" si="58"/>
        <v>NEUTRAL</v>
      </c>
      <c r="H945" s="17" t="str">
        <f t="shared" si="57"/>
        <v>BULLISH DIVERGENCE</v>
      </c>
    </row>
    <row r="946" spans="1:8" ht="13.5" x14ac:dyDescent="0.25">
      <c r="A946" s="3">
        <f>TITRES_STAT!B949</f>
        <v>43383</v>
      </c>
      <c r="B946" s="17">
        <f>TITRES_STAT!C949</f>
        <v>4.54</v>
      </c>
      <c r="C946" s="17">
        <f>TITRES_STAT!D949</f>
        <v>4.54</v>
      </c>
      <c r="D946" s="17">
        <f>TITRES_STAT!E949</f>
        <v>4052</v>
      </c>
      <c r="E946" s="2">
        <f t="shared" si="56"/>
        <v>1719986</v>
      </c>
      <c r="F946" s="17" t="str">
        <f t="shared" si="59"/>
        <v>BULLISH</v>
      </c>
      <c r="G946" s="17" t="str">
        <f t="shared" si="58"/>
        <v>NEUTRAL</v>
      </c>
      <c r="H946" s="17" t="str">
        <f t="shared" si="57"/>
        <v>BULLISH DIVERGENCE</v>
      </c>
    </row>
    <row r="947" spans="1:8" ht="13.5" x14ac:dyDescent="0.25">
      <c r="A947" s="3">
        <f>TITRES_STAT!B950</f>
        <v>43384</v>
      </c>
      <c r="B947" s="17">
        <f>TITRES_STAT!C950</f>
        <v>4.57</v>
      </c>
      <c r="C947" s="17">
        <f>TITRES_STAT!D950</f>
        <v>4.57</v>
      </c>
      <c r="D947" s="17">
        <f>TITRES_STAT!E950</f>
        <v>926</v>
      </c>
      <c r="E947" s="2">
        <f t="shared" si="56"/>
        <v>1720912</v>
      </c>
      <c r="F947" s="17" t="str">
        <f t="shared" si="59"/>
        <v>BULLISH</v>
      </c>
      <c r="G947" s="17" t="str">
        <f t="shared" si="58"/>
        <v>NEUTRAL</v>
      </c>
      <c r="H947" s="17" t="str">
        <f t="shared" si="57"/>
        <v>CONFIRMED BULLISH</v>
      </c>
    </row>
    <row r="948" spans="1:8" ht="13.5" x14ac:dyDescent="0.25">
      <c r="A948" s="3">
        <f>TITRES_STAT!B951</f>
        <v>43385</v>
      </c>
      <c r="B948" s="17">
        <f>TITRES_STAT!C951</f>
        <v>4.57</v>
      </c>
      <c r="C948" s="17">
        <f>TITRES_STAT!D951</f>
        <v>4.57</v>
      </c>
      <c r="D948" s="17">
        <f>TITRES_STAT!E951</f>
        <v>7097</v>
      </c>
      <c r="E948" s="2">
        <f t="shared" si="56"/>
        <v>1720912</v>
      </c>
      <c r="F948" s="17" t="str">
        <f t="shared" si="59"/>
        <v>BULLISH</v>
      </c>
      <c r="G948" s="17" t="str">
        <f t="shared" si="58"/>
        <v>NEUTRAL</v>
      </c>
      <c r="H948" s="17" t="str">
        <f t="shared" si="57"/>
        <v>BULLISH DIVERGENCE</v>
      </c>
    </row>
    <row r="949" spans="1:8" ht="13.5" x14ac:dyDescent="0.25">
      <c r="A949" s="3">
        <f>TITRES_STAT!B952</f>
        <v>43389</v>
      </c>
      <c r="B949" s="17">
        <f>TITRES_STAT!C952</f>
        <v>4.62</v>
      </c>
      <c r="C949" s="17">
        <f>TITRES_STAT!D952</f>
        <v>4.62</v>
      </c>
      <c r="D949" s="17">
        <f>TITRES_STAT!E952</f>
        <v>4050</v>
      </c>
      <c r="E949" s="2">
        <f t="shared" si="56"/>
        <v>1724962</v>
      </c>
      <c r="F949" s="17" t="str">
        <f t="shared" si="59"/>
        <v>BULLISH</v>
      </c>
      <c r="G949" s="17" t="str">
        <f t="shared" si="58"/>
        <v>NEUTRAL</v>
      </c>
      <c r="H949" s="17" t="str">
        <f t="shared" si="57"/>
        <v>CONFIRMED BULLISH</v>
      </c>
    </row>
    <row r="950" spans="1:8" ht="13.5" x14ac:dyDescent="0.25">
      <c r="A950" s="3">
        <f>TITRES_STAT!B953</f>
        <v>43390</v>
      </c>
      <c r="B950" s="17">
        <f>TITRES_STAT!C953</f>
        <v>4.5999999999999996</v>
      </c>
      <c r="C950" s="17">
        <f>TITRES_STAT!D953</f>
        <v>4.5999999999999996</v>
      </c>
      <c r="D950" s="17">
        <f>TITRES_STAT!E953</f>
        <v>3137</v>
      </c>
      <c r="E950" s="2">
        <f t="shared" si="56"/>
        <v>1721825</v>
      </c>
      <c r="F950" s="17" t="str">
        <f t="shared" si="59"/>
        <v>BEARISH</v>
      </c>
      <c r="G950" s="17" t="str">
        <f t="shared" si="58"/>
        <v>NEUTRAL</v>
      </c>
      <c r="H950" s="17" t="str">
        <f t="shared" si="57"/>
        <v>BEARISH DIVERGENCE</v>
      </c>
    </row>
    <row r="951" spans="1:8" ht="13.5" x14ac:dyDescent="0.25">
      <c r="A951" s="3">
        <f>TITRES_STAT!B954</f>
        <v>43391</v>
      </c>
      <c r="B951" s="17">
        <f>TITRES_STAT!C954</f>
        <v>4.51</v>
      </c>
      <c r="C951" s="17">
        <f>TITRES_STAT!D954</f>
        <v>4.51</v>
      </c>
      <c r="D951" s="17">
        <f>TITRES_STAT!E954</f>
        <v>1772</v>
      </c>
      <c r="E951" s="2">
        <f t="shared" si="56"/>
        <v>1720053</v>
      </c>
      <c r="F951" s="17" t="str">
        <f t="shared" si="59"/>
        <v>BULLISH</v>
      </c>
      <c r="G951" s="17" t="str">
        <f t="shared" si="58"/>
        <v>NEUTRAL</v>
      </c>
      <c r="H951" s="17" t="str">
        <f t="shared" si="57"/>
        <v>BULLISH DIVERGENCE</v>
      </c>
    </row>
    <row r="952" spans="1:8" ht="13.5" x14ac:dyDescent="0.25">
      <c r="A952" s="3">
        <f>TITRES_STAT!B955</f>
        <v>43392</v>
      </c>
      <c r="B952" s="17">
        <f>TITRES_STAT!C955</f>
        <v>4.51</v>
      </c>
      <c r="C952" s="17">
        <f>TITRES_STAT!D955</f>
        <v>4.51</v>
      </c>
      <c r="D952" s="17">
        <f>TITRES_STAT!E955</f>
        <v>12233</v>
      </c>
      <c r="E952" s="2">
        <f t="shared" si="56"/>
        <v>1720053</v>
      </c>
      <c r="F952" s="17" t="str">
        <f t="shared" si="59"/>
        <v>BEARISH</v>
      </c>
      <c r="G952" s="17" t="str">
        <f t="shared" si="58"/>
        <v>NEUTRAL</v>
      </c>
      <c r="H952" s="17" t="str">
        <f t="shared" si="57"/>
        <v>CONFIRMED BEARISH</v>
      </c>
    </row>
    <row r="953" spans="1:8" ht="13.5" x14ac:dyDescent="0.25">
      <c r="A953" s="3">
        <f>TITRES_STAT!B956</f>
        <v>43395</v>
      </c>
      <c r="B953" s="17">
        <f>TITRES_STAT!C956</f>
        <v>4.59</v>
      </c>
      <c r="C953" s="17">
        <f>TITRES_STAT!D956</f>
        <v>4.59</v>
      </c>
      <c r="D953" s="17">
        <f>TITRES_STAT!E956</f>
        <v>1</v>
      </c>
      <c r="E953" s="2">
        <f t="shared" si="56"/>
        <v>1720054</v>
      </c>
      <c r="F953" s="17" t="str">
        <f t="shared" si="59"/>
        <v>BEARISH</v>
      </c>
      <c r="G953" s="17" t="str">
        <f t="shared" si="58"/>
        <v>NEUTRAL</v>
      </c>
      <c r="H953" s="17" t="str">
        <f t="shared" si="57"/>
        <v>BEARISH DIVERGENCE</v>
      </c>
    </row>
    <row r="954" spans="1:8" ht="13.5" x14ac:dyDescent="0.25">
      <c r="A954" s="3">
        <f>TITRES_STAT!B957</f>
        <v>43396</v>
      </c>
      <c r="B954" s="17">
        <f>TITRES_STAT!C957</f>
        <v>4.49</v>
      </c>
      <c r="C954" s="17">
        <f>TITRES_STAT!D957</f>
        <v>4.49</v>
      </c>
      <c r="D954" s="17">
        <f>TITRES_STAT!E957</f>
        <v>4999</v>
      </c>
      <c r="E954" s="2">
        <f t="shared" si="56"/>
        <v>1715055</v>
      </c>
      <c r="F954" s="17" t="str">
        <f t="shared" si="59"/>
        <v>BEARISH</v>
      </c>
      <c r="G954" s="17" t="str">
        <f t="shared" si="58"/>
        <v>NEUTRAL</v>
      </c>
      <c r="H954" s="17" t="str">
        <f t="shared" si="57"/>
        <v>CONFIRMED BEARISH</v>
      </c>
    </row>
    <row r="955" spans="1:8" ht="13.5" x14ac:dyDescent="0.25">
      <c r="A955" s="3">
        <f>TITRES_STAT!B958</f>
        <v>43397</v>
      </c>
      <c r="B955" s="17">
        <f>TITRES_STAT!C958</f>
        <v>4.3600000000000003</v>
      </c>
      <c r="C955" s="17">
        <f>TITRES_STAT!D958</f>
        <v>4.3600000000000003</v>
      </c>
      <c r="D955" s="17">
        <f>TITRES_STAT!E958</f>
        <v>3458</v>
      </c>
      <c r="E955" s="2">
        <f t="shared" si="56"/>
        <v>1711597</v>
      </c>
      <c r="F955" s="17" t="str">
        <f t="shared" si="59"/>
        <v>BEARISH</v>
      </c>
      <c r="G955" s="17" t="str">
        <f t="shared" si="58"/>
        <v>NEUTRAL</v>
      </c>
      <c r="H955" s="17" t="str">
        <f t="shared" si="57"/>
        <v>CONFIRMED BEARISH</v>
      </c>
    </row>
    <row r="956" spans="1:8" ht="13.5" x14ac:dyDescent="0.25">
      <c r="A956" s="3">
        <f>TITRES_STAT!B959</f>
        <v>43398</v>
      </c>
      <c r="B956" s="17">
        <f>TITRES_STAT!C959</f>
        <v>4.49</v>
      </c>
      <c r="C956" s="17">
        <f>TITRES_STAT!D959</f>
        <v>4.49</v>
      </c>
      <c r="D956" s="17">
        <f>TITRES_STAT!E959</f>
        <v>50474</v>
      </c>
      <c r="E956" s="2">
        <f t="shared" si="56"/>
        <v>1762071</v>
      </c>
      <c r="F956" s="17" t="str">
        <f t="shared" si="59"/>
        <v>BULLISH</v>
      </c>
      <c r="G956" s="17" t="str">
        <f t="shared" si="58"/>
        <v>STRONG</v>
      </c>
      <c r="H956" s="17" t="str">
        <f t="shared" si="57"/>
        <v>BULLISH DIVERGENCE</v>
      </c>
    </row>
    <row r="957" spans="1:8" ht="13.5" x14ac:dyDescent="0.25">
      <c r="A957" s="3">
        <f>TITRES_STAT!B960</f>
        <v>43399</v>
      </c>
      <c r="B957" s="17">
        <f>TITRES_STAT!C960</f>
        <v>4.53</v>
      </c>
      <c r="C957" s="17">
        <f>TITRES_STAT!D960</f>
        <v>4.53</v>
      </c>
      <c r="D957" s="17">
        <f>TITRES_STAT!E960</f>
        <v>20834</v>
      </c>
      <c r="E957" s="2">
        <f t="shared" si="56"/>
        <v>1782905</v>
      </c>
      <c r="F957" s="17" t="str">
        <f t="shared" si="59"/>
        <v>BULLISH</v>
      </c>
      <c r="G957" s="17" t="str">
        <f t="shared" si="58"/>
        <v>STRONG</v>
      </c>
      <c r="H957" s="17" t="str">
        <f t="shared" si="57"/>
        <v>CONFIRMED BULLISH</v>
      </c>
    </row>
    <row r="958" spans="1:8" ht="13.5" x14ac:dyDescent="0.25">
      <c r="A958" s="3">
        <f>TITRES_STAT!B961</f>
        <v>43402</v>
      </c>
      <c r="B958" s="17">
        <f>TITRES_STAT!C961</f>
        <v>4.5599999999999996</v>
      </c>
      <c r="C958" s="17">
        <f>TITRES_STAT!D961</f>
        <v>4.5599999999999996</v>
      </c>
      <c r="D958" s="17">
        <f>TITRES_STAT!E961</f>
        <v>55311</v>
      </c>
      <c r="E958" s="2">
        <f t="shared" si="56"/>
        <v>1838216</v>
      </c>
      <c r="F958" s="17" t="str">
        <f t="shared" si="59"/>
        <v>BULLISH</v>
      </c>
      <c r="G958" s="17" t="str">
        <f t="shared" si="58"/>
        <v>STRONG</v>
      </c>
      <c r="H958" s="17" t="str">
        <f t="shared" si="57"/>
        <v>BULLISH DIVERGENCE</v>
      </c>
    </row>
    <row r="959" spans="1:8" ht="13.5" x14ac:dyDescent="0.25">
      <c r="A959" s="3">
        <f>TITRES_STAT!B962</f>
        <v>43403</v>
      </c>
      <c r="B959" s="17">
        <f>TITRES_STAT!C962</f>
        <v>4.53</v>
      </c>
      <c r="C959" s="17">
        <f>TITRES_STAT!D962</f>
        <v>4.53</v>
      </c>
      <c r="D959" s="17">
        <f>TITRES_STAT!E962</f>
        <v>49631</v>
      </c>
      <c r="E959" s="2">
        <f t="shared" si="56"/>
        <v>1788585</v>
      </c>
      <c r="F959" s="17" t="str">
        <f t="shared" si="59"/>
        <v>BULLISH</v>
      </c>
      <c r="G959" s="17" t="str">
        <f t="shared" si="58"/>
        <v>STRONG</v>
      </c>
      <c r="H959" s="17" t="str">
        <f t="shared" si="57"/>
        <v>CONFIRMED BULLISH</v>
      </c>
    </row>
    <row r="960" spans="1:8" ht="13.5" x14ac:dyDescent="0.25">
      <c r="A960" s="3">
        <f>TITRES_STAT!B963</f>
        <v>43404</v>
      </c>
      <c r="B960" s="17">
        <f>TITRES_STAT!C963</f>
        <v>4.47</v>
      </c>
      <c r="C960" s="17">
        <f>TITRES_STAT!D963</f>
        <v>4.47</v>
      </c>
      <c r="D960" s="17">
        <f>TITRES_STAT!E963</f>
        <v>3310</v>
      </c>
      <c r="E960" s="2">
        <f t="shared" si="56"/>
        <v>1785275</v>
      </c>
      <c r="F960" s="17" t="str">
        <f t="shared" si="59"/>
        <v>BULLISH</v>
      </c>
      <c r="G960" s="17" t="str">
        <f t="shared" si="58"/>
        <v>STRONG</v>
      </c>
      <c r="H960" s="17" t="str">
        <f t="shared" si="57"/>
        <v>CONFIRMED BULLISH</v>
      </c>
    </row>
    <row r="961" spans="1:8" ht="13.5" x14ac:dyDescent="0.25">
      <c r="A961" s="3">
        <f>TITRES_STAT!B964</f>
        <v>43405</v>
      </c>
      <c r="B961" s="17">
        <f>TITRES_STAT!C964</f>
        <v>4.49</v>
      </c>
      <c r="C961" s="17">
        <f>TITRES_STAT!D964</f>
        <v>4.49</v>
      </c>
      <c r="D961" s="17">
        <f>TITRES_STAT!E964</f>
        <v>425</v>
      </c>
      <c r="E961" s="2">
        <f t="shared" si="56"/>
        <v>1785700</v>
      </c>
      <c r="F961" s="17" t="str">
        <f t="shared" si="59"/>
        <v>BULLISH</v>
      </c>
      <c r="G961" s="17" t="str">
        <f t="shared" si="58"/>
        <v>NEUTRAL</v>
      </c>
      <c r="H961" s="17" t="str">
        <f t="shared" si="57"/>
        <v>NEUTRAL</v>
      </c>
    </row>
    <row r="962" spans="1:8" ht="13.5" x14ac:dyDescent="0.25">
      <c r="A962" s="3">
        <f>TITRES_STAT!B965</f>
        <v>43406</v>
      </c>
      <c r="B962" s="17">
        <f>TITRES_STAT!C965</f>
        <v>4.49</v>
      </c>
      <c r="C962" s="17">
        <f>TITRES_STAT!D965</f>
        <v>4.49</v>
      </c>
      <c r="D962" s="17">
        <f>TITRES_STAT!E965</f>
        <v>610</v>
      </c>
      <c r="E962" s="2">
        <f t="shared" si="56"/>
        <v>1785700</v>
      </c>
      <c r="F962" s="17" t="str">
        <f t="shared" si="59"/>
        <v>BULLISH</v>
      </c>
      <c r="G962" s="17" t="str">
        <f t="shared" si="58"/>
        <v>NEUTRAL</v>
      </c>
      <c r="H962" s="17" t="str">
        <f t="shared" si="57"/>
        <v>BULLISH DIVERGENCE</v>
      </c>
    </row>
    <row r="963" spans="1:8" ht="13.5" x14ac:dyDescent="0.25">
      <c r="A963" s="3">
        <f>TITRES_STAT!B966</f>
        <v>43409</v>
      </c>
      <c r="B963" s="17">
        <f>TITRES_STAT!C966</f>
        <v>4.47</v>
      </c>
      <c r="C963" s="17">
        <f>TITRES_STAT!D966</f>
        <v>4.47</v>
      </c>
      <c r="D963" s="17">
        <f>TITRES_STAT!E966</f>
        <v>201</v>
      </c>
      <c r="E963" s="2">
        <f t="shared" si="56"/>
        <v>1785499</v>
      </c>
      <c r="F963" s="17" t="str">
        <f t="shared" si="59"/>
        <v>BEARISH</v>
      </c>
      <c r="G963" s="17" t="str">
        <f t="shared" si="58"/>
        <v>WEAK</v>
      </c>
      <c r="H963" s="17" t="str">
        <f t="shared" si="57"/>
        <v>CONFIRMED BEARISH</v>
      </c>
    </row>
    <row r="964" spans="1:8" ht="13.5" x14ac:dyDescent="0.25">
      <c r="A964" s="3">
        <f>TITRES_STAT!B967</f>
        <v>43410</v>
      </c>
      <c r="B964" s="17">
        <f>TITRES_STAT!C967</f>
        <v>4.4000000000000004</v>
      </c>
      <c r="C964" s="17">
        <f>TITRES_STAT!D967</f>
        <v>4.4000000000000004</v>
      </c>
      <c r="D964" s="17">
        <f>TITRES_STAT!E967</f>
        <v>2182</v>
      </c>
      <c r="E964" s="2">
        <f t="shared" ref="E964:E1027" si="60">IF(B964&gt;B963, E963+D964, IF(B964&lt;B963, E963-D964, E963))</f>
        <v>1783317</v>
      </c>
      <c r="F964" s="17" t="str">
        <f t="shared" si="59"/>
        <v>BEARISH</v>
      </c>
      <c r="G964" s="17" t="str">
        <f t="shared" si="58"/>
        <v>NEUTRAL</v>
      </c>
      <c r="H964" s="17" t="str">
        <f t="shared" si="57"/>
        <v>CONFIRMED BEARISH</v>
      </c>
    </row>
    <row r="965" spans="1:8" ht="13.5" x14ac:dyDescent="0.25">
      <c r="A965" s="3">
        <f>TITRES_STAT!B968</f>
        <v>43411</v>
      </c>
      <c r="B965" s="17">
        <f>TITRES_STAT!C968</f>
        <v>4.2699999999999996</v>
      </c>
      <c r="C965" s="17">
        <f>TITRES_STAT!D968</f>
        <v>4.2699999999999996</v>
      </c>
      <c r="D965" s="17">
        <f>TITRES_STAT!E968</f>
        <v>6539</v>
      </c>
      <c r="E965" s="2">
        <f t="shared" si="60"/>
        <v>1776778</v>
      </c>
      <c r="F965" s="17" t="str">
        <f t="shared" si="59"/>
        <v>BEARISH</v>
      </c>
      <c r="G965" s="17" t="str">
        <f t="shared" si="58"/>
        <v>NEUTRAL</v>
      </c>
      <c r="H965" s="17" t="str">
        <f t="shared" si="57"/>
        <v>CONFIRMED BEARISH</v>
      </c>
    </row>
    <row r="966" spans="1:8" ht="13.5" x14ac:dyDescent="0.25">
      <c r="A966" s="3">
        <f>TITRES_STAT!B969</f>
        <v>43412</v>
      </c>
      <c r="B966" s="17">
        <f>TITRES_STAT!C969</f>
        <v>4.32</v>
      </c>
      <c r="C966" s="17">
        <f>TITRES_STAT!D969</f>
        <v>4.32</v>
      </c>
      <c r="D966" s="17">
        <f>TITRES_STAT!E969</f>
        <v>1322</v>
      </c>
      <c r="E966" s="2">
        <f t="shared" si="60"/>
        <v>1778100</v>
      </c>
      <c r="F966" s="17" t="str">
        <f t="shared" si="59"/>
        <v>BEARISH</v>
      </c>
      <c r="G966" s="17" t="str">
        <f t="shared" si="58"/>
        <v>NEUTRAL</v>
      </c>
      <c r="H966" s="17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CONFIRMED BEARISH</v>
      </c>
    </row>
    <row r="967" spans="1:8" ht="13.5" x14ac:dyDescent="0.25">
      <c r="A967" s="3">
        <f>TITRES_STAT!B970</f>
        <v>43413</v>
      </c>
      <c r="B967" s="17">
        <f>TITRES_STAT!C970</f>
        <v>4.2</v>
      </c>
      <c r="C967" s="17">
        <f>TITRES_STAT!D970</f>
        <v>4.2</v>
      </c>
      <c r="D967" s="17">
        <f>TITRES_STAT!E970</f>
        <v>21339</v>
      </c>
      <c r="E967" s="2">
        <f t="shared" si="60"/>
        <v>1756761</v>
      </c>
      <c r="F967" s="17" t="str">
        <f t="shared" si="59"/>
        <v>BEARISH</v>
      </c>
      <c r="G967" s="17" t="str">
        <f t="shared" ref="G967:G1030" si="62">IF((E967-E962)/E962 &gt; 0.02, "STRONG",
 IF((E967-E962)/E962 &lt; -0.02, "WEAK", "NEUTRAL"))</f>
        <v>NEUTRAL</v>
      </c>
      <c r="H967" s="17" t="str">
        <f t="shared" si="61"/>
        <v>CONFIRMED BEARISH</v>
      </c>
    </row>
    <row r="968" spans="1:8" ht="13.5" x14ac:dyDescent="0.25">
      <c r="A968" s="3">
        <f>TITRES_STAT!B971</f>
        <v>43416</v>
      </c>
      <c r="B968" s="17">
        <f>TITRES_STAT!C971</f>
        <v>4.1100000000000003</v>
      </c>
      <c r="C968" s="17">
        <f>TITRES_STAT!D971</f>
        <v>4.1100000000000003</v>
      </c>
      <c r="D968" s="17">
        <f>TITRES_STAT!E971</f>
        <v>4679</v>
      </c>
      <c r="E968" s="2">
        <f t="shared" si="60"/>
        <v>1752082</v>
      </c>
      <c r="F968" s="17" t="str">
        <f t="shared" ref="F968:F1031" si="63">IF(E968&gt;E963,"BULLISH",IF(E968&lt;E963,"BEARISH","NEUTRAL"))</f>
        <v>BEARISH</v>
      </c>
      <c r="G968" s="17" t="str">
        <f t="shared" si="62"/>
        <v>NEUTRAL</v>
      </c>
      <c r="H968" s="17" t="str">
        <f t="shared" si="61"/>
        <v>CONFIRMED BEARISH</v>
      </c>
    </row>
    <row r="969" spans="1:8" ht="13.5" x14ac:dyDescent="0.25">
      <c r="A969" s="3">
        <f>TITRES_STAT!B972</f>
        <v>43417</v>
      </c>
      <c r="B969" s="17">
        <f>TITRES_STAT!C972</f>
        <v>3.98</v>
      </c>
      <c r="C969" s="17">
        <f>TITRES_STAT!D972</f>
        <v>3.98</v>
      </c>
      <c r="D969" s="17">
        <f>TITRES_STAT!E972</f>
        <v>33544</v>
      </c>
      <c r="E969" s="2">
        <f t="shared" si="60"/>
        <v>1718538</v>
      </c>
      <c r="F969" s="17" t="str">
        <f t="shared" si="63"/>
        <v>BEARISH</v>
      </c>
      <c r="G969" s="17" t="str">
        <f t="shared" si="62"/>
        <v>WEAK</v>
      </c>
      <c r="H969" s="17" t="str">
        <f t="shared" si="61"/>
        <v>CONFIRMED BEARISH</v>
      </c>
    </row>
    <row r="970" spans="1:8" ht="13.5" x14ac:dyDescent="0.25">
      <c r="A970" s="3">
        <f>TITRES_STAT!B973</f>
        <v>43418</v>
      </c>
      <c r="B970" s="17">
        <f>TITRES_STAT!C973</f>
        <v>4.04</v>
      </c>
      <c r="C970" s="17">
        <f>TITRES_STAT!D973</f>
        <v>4.04</v>
      </c>
      <c r="D970" s="17">
        <f>TITRES_STAT!E973</f>
        <v>61514</v>
      </c>
      <c r="E970" s="2">
        <f t="shared" si="60"/>
        <v>1780052</v>
      </c>
      <c r="F970" s="17" t="str">
        <f t="shared" si="63"/>
        <v>BULLISH</v>
      </c>
      <c r="G970" s="17" t="str">
        <f t="shared" si="62"/>
        <v>NEUTRAL</v>
      </c>
      <c r="H970" s="17" t="str">
        <f t="shared" si="61"/>
        <v>BULLISH DIVERGENCE</v>
      </c>
    </row>
    <row r="971" spans="1:8" ht="13.5" x14ac:dyDescent="0.25">
      <c r="A971" s="3">
        <f>TITRES_STAT!B974</f>
        <v>43419</v>
      </c>
      <c r="B971" s="17">
        <f>TITRES_STAT!C974</f>
        <v>4.18</v>
      </c>
      <c r="C971" s="17">
        <f>TITRES_STAT!D974</f>
        <v>4.18</v>
      </c>
      <c r="D971" s="17">
        <f>TITRES_STAT!E974</f>
        <v>118478</v>
      </c>
      <c r="E971" s="2">
        <f t="shared" si="60"/>
        <v>1898530</v>
      </c>
      <c r="F971" s="17" t="str">
        <f t="shared" si="63"/>
        <v>BULLISH</v>
      </c>
      <c r="G971" s="17" t="str">
        <f t="shared" si="62"/>
        <v>STRONG</v>
      </c>
      <c r="H971" s="17" t="str">
        <f t="shared" si="61"/>
        <v>BULLISH DIVERGENCE</v>
      </c>
    </row>
    <row r="972" spans="1:8" ht="13.5" x14ac:dyDescent="0.25">
      <c r="A972" s="3">
        <f>TITRES_STAT!B975</f>
        <v>43420</v>
      </c>
      <c r="B972" s="17">
        <f>TITRES_STAT!C975</f>
        <v>4.3</v>
      </c>
      <c r="C972" s="17">
        <f>TITRES_STAT!D975</f>
        <v>4.3</v>
      </c>
      <c r="D972" s="17">
        <f>TITRES_STAT!E975</f>
        <v>123253</v>
      </c>
      <c r="E972" s="2">
        <f t="shared" si="60"/>
        <v>2021783</v>
      </c>
      <c r="F972" s="17" t="str">
        <f t="shared" si="63"/>
        <v>BULLISH</v>
      </c>
      <c r="G972" s="17" t="str">
        <f t="shared" si="62"/>
        <v>STRONG</v>
      </c>
      <c r="H972" s="17" t="str">
        <f t="shared" si="61"/>
        <v>CONFIRMED BULLISH</v>
      </c>
    </row>
    <row r="973" spans="1:8" ht="13.5" x14ac:dyDescent="0.25">
      <c r="A973" s="3">
        <f>TITRES_STAT!B976</f>
        <v>43423</v>
      </c>
      <c r="B973" s="17">
        <f>TITRES_STAT!C976</f>
        <v>4.29</v>
      </c>
      <c r="C973" s="17">
        <f>TITRES_STAT!D976</f>
        <v>4.29</v>
      </c>
      <c r="D973" s="17">
        <f>TITRES_STAT!E976</f>
        <v>315</v>
      </c>
      <c r="E973" s="2">
        <f t="shared" si="60"/>
        <v>2021468</v>
      </c>
      <c r="F973" s="17" t="str">
        <f t="shared" si="63"/>
        <v>BULLISH</v>
      </c>
      <c r="G973" s="17" t="str">
        <f t="shared" si="62"/>
        <v>STRONG</v>
      </c>
      <c r="H973" s="17" t="str">
        <f t="shared" si="61"/>
        <v>CONFIRMED BULLISH</v>
      </c>
    </row>
    <row r="974" spans="1:8" ht="13.5" x14ac:dyDescent="0.25">
      <c r="A974" s="3">
        <f>TITRES_STAT!B977</f>
        <v>43425</v>
      </c>
      <c r="B974" s="17">
        <f>TITRES_STAT!C977</f>
        <v>4.2699999999999996</v>
      </c>
      <c r="C974" s="17">
        <f>TITRES_STAT!D977</f>
        <v>4.2699999999999996</v>
      </c>
      <c r="D974" s="17">
        <f>TITRES_STAT!E977</f>
        <v>65089</v>
      </c>
      <c r="E974" s="2">
        <f t="shared" si="60"/>
        <v>1956379</v>
      </c>
      <c r="F974" s="17" t="str">
        <f t="shared" si="63"/>
        <v>BULLISH</v>
      </c>
      <c r="G974" s="17" t="str">
        <f t="shared" si="62"/>
        <v>STRONG</v>
      </c>
      <c r="H974" s="17" t="str">
        <f t="shared" si="61"/>
        <v>CONFIRMED BULLISH</v>
      </c>
    </row>
    <row r="975" spans="1:8" ht="13.5" x14ac:dyDescent="0.25">
      <c r="A975" s="3">
        <f>TITRES_STAT!B978</f>
        <v>43426</v>
      </c>
      <c r="B975" s="17">
        <f>TITRES_STAT!C978</f>
        <v>4.25</v>
      </c>
      <c r="C975" s="17">
        <f>TITRES_STAT!D978</f>
        <v>4.25</v>
      </c>
      <c r="D975" s="17">
        <f>TITRES_STAT!E978</f>
        <v>45804</v>
      </c>
      <c r="E975" s="2">
        <f t="shared" si="60"/>
        <v>1910575</v>
      </c>
      <c r="F975" s="17" t="str">
        <f t="shared" si="63"/>
        <v>BULLISH</v>
      </c>
      <c r="G975" s="17" t="str">
        <f t="shared" si="62"/>
        <v>STRONG</v>
      </c>
      <c r="H975" s="17" t="str">
        <f t="shared" si="61"/>
        <v>CONFIRMED BULLISH</v>
      </c>
    </row>
    <row r="976" spans="1:8" ht="13.5" x14ac:dyDescent="0.25">
      <c r="A976" s="3">
        <f>TITRES_STAT!B979</f>
        <v>43427</v>
      </c>
      <c r="B976" s="17">
        <f>TITRES_STAT!C979</f>
        <v>4.1900000000000004</v>
      </c>
      <c r="C976" s="17">
        <f>TITRES_STAT!D979</f>
        <v>4.1900000000000004</v>
      </c>
      <c r="D976" s="17">
        <f>TITRES_STAT!E979</f>
        <v>64327</v>
      </c>
      <c r="E976" s="2">
        <f t="shared" si="60"/>
        <v>1846248</v>
      </c>
      <c r="F976" s="17" t="str">
        <f t="shared" si="63"/>
        <v>BEARISH</v>
      </c>
      <c r="G976" s="17" t="str">
        <f t="shared" si="62"/>
        <v>WEAK</v>
      </c>
      <c r="H976" s="17" t="str">
        <f t="shared" si="61"/>
        <v>BEARISH DIVERGENCE</v>
      </c>
    </row>
    <row r="977" spans="1:8" ht="13.5" x14ac:dyDescent="0.25">
      <c r="A977" s="3">
        <f>TITRES_STAT!B980</f>
        <v>43430</v>
      </c>
      <c r="B977" s="17">
        <f>TITRES_STAT!C980</f>
        <v>4.2</v>
      </c>
      <c r="C977" s="17">
        <f>TITRES_STAT!D980</f>
        <v>4.2</v>
      </c>
      <c r="D977" s="17">
        <f>TITRES_STAT!E980</f>
        <v>26431</v>
      </c>
      <c r="E977" s="2">
        <f t="shared" si="60"/>
        <v>1872679</v>
      </c>
      <c r="F977" s="17" t="str">
        <f t="shared" si="63"/>
        <v>BEARISH</v>
      </c>
      <c r="G977" s="17" t="str">
        <f t="shared" si="62"/>
        <v>WEAK</v>
      </c>
      <c r="H977" s="17" t="str">
        <f t="shared" si="61"/>
        <v>CONFIRMED BEARISH</v>
      </c>
    </row>
    <row r="978" spans="1:8" ht="13.5" x14ac:dyDescent="0.25">
      <c r="A978" s="3">
        <f>TITRES_STAT!B981</f>
        <v>43431</v>
      </c>
      <c r="B978" s="17">
        <f>TITRES_STAT!C981</f>
        <v>4.12</v>
      </c>
      <c r="C978" s="17">
        <f>TITRES_STAT!D981</f>
        <v>4.12</v>
      </c>
      <c r="D978" s="17">
        <f>TITRES_STAT!E981</f>
        <v>14358</v>
      </c>
      <c r="E978" s="2">
        <f t="shared" si="60"/>
        <v>1858321</v>
      </c>
      <c r="F978" s="17" t="str">
        <f t="shared" si="63"/>
        <v>BEARISH</v>
      </c>
      <c r="G978" s="17" t="str">
        <f t="shared" si="62"/>
        <v>WEAK</v>
      </c>
      <c r="H978" s="17" t="str">
        <f t="shared" si="61"/>
        <v>CONFIRMED BEARISH</v>
      </c>
    </row>
    <row r="979" spans="1:8" ht="13.5" x14ac:dyDescent="0.25">
      <c r="A979" s="3">
        <f>TITRES_STAT!B982</f>
        <v>43432</v>
      </c>
      <c r="B979" s="17">
        <f>TITRES_STAT!C982</f>
        <v>4.03</v>
      </c>
      <c r="C979" s="17">
        <f>TITRES_STAT!D982</f>
        <v>4.03</v>
      </c>
      <c r="D979" s="17">
        <f>TITRES_STAT!E982</f>
        <v>9268</v>
      </c>
      <c r="E979" s="2">
        <f t="shared" si="60"/>
        <v>1849053</v>
      </c>
      <c r="F979" s="17" t="str">
        <f t="shared" si="63"/>
        <v>BEARISH</v>
      </c>
      <c r="G979" s="17" t="str">
        <f t="shared" si="62"/>
        <v>WEAK</v>
      </c>
      <c r="H979" s="17" t="str">
        <f t="shared" si="61"/>
        <v>CONFIRMED BEARISH</v>
      </c>
    </row>
    <row r="980" spans="1:8" ht="13.5" x14ac:dyDescent="0.25">
      <c r="A980" s="3">
        <f>TITRES_STAT!B983</f>
        <v>43433</v>
      </c>
      <c r="B980" s="17">
        <f>TITRES_STAT!C983</f>
        <v>4.09</v>
      </c>
      <c r="C980" s="17">
        <f>TITRES_STAT!D983</f>
        <v>4.09</v>
      </c>
      <c r="D980" s="17">
        <f>TITRES_STAT!E983</f>
        <v>106455</v>
      </c>
      <c r="E980" s="2">
        <f t="shared" si="60"/>
        <v>1955508</v>
      </c>
      <c r="F980" s="17" t="str">
        <f t="shared" si="63"/>
        <v>BULLISH</v>
      </c>
      <c r="G980" s="17" t="str">
        <f t="shared" si="62"/>
        <v>STRONG</v>
      </c>
      <c r="H980" s="17" t="str">
        <f t="shared" si="61"/>
        <v>BULLISH DIVERGENCE</v>
      </c>
    </row>
    <row r="981" spans="1:8" ht="13.5" x14ac:dyDescent="0.25">
      <c r="A981" s="3">
        <f>TITRES_STAT!B984</f>
        <v>43434</v>
      </c>
      <c r="B981" s="17">
        <f>TITRES_STAT!C984</f>
        <v>4.09</v>
      </c>
      <c r="C981" s="17">
        <f>TITRES_STAT!D984</f>
        <v>4.09</v>
      </c>
      <c r="D981" s="17">
        <f>TITRES_STAT!E984</f>
        <v>36410</v>
      </c>
      <c r="E981" s="2">
        <f t="shared" si="60"/>
        <v>1955508</v>
      </c>
      <c r="F981" s="17" t="str">
        <f t="shared" si="63"/>
        <v>BULLISH</v>
      </c>
      <c r="G981" s="17" t="str">
        <f t="shared" si="62"/>
        <v>STRONG</v>
      </c>
      <c r="H981" s="17" t="str">
        <f t="shared" si="61"/>
        <v>BULLISH DIVERGENCE</v>
      </c>
    </row>
    <row r="982" spans="1:8" ht="13.5" x14ac:dyDescent="0.25">
      <c r="A982" s="3">
        <f>TITRES_STAT!B985</f>
        <v>43437</v>
      </c>
      <c r="B982" s="17">
        <f>TITRES_STAT!C985</f>
        <v>4.05</v>
      </c>
      <c r="C982" s="17">
        <f>TITRES_STAT!D985</f>
        <v>4.05</v>
      </c>
      <c r="D982" s="17">
        <f>TITRES_STAT!E985</f>
        <v>47804</v>
      </c>
      <c r="E982" s="2">
        <f t="shared" si="60"/>
        <v>1907704</v>
      </c>
      <c r="F982" s="17" t="str">
        <f t="shared" si="63"/>
        <v>BULLISH</v>
      </c>
      <c r="G982" s="17" t="str">
        <f t="shared" si="62"/>
        <v>NEUTRAL</v>
      </c>
      <c r="H982" s="17" t="str">
        <f t="shared" si="61"/>
        <v>BULLISH DIVERGENCE</v>
      </c>
    </row>
    <row r="983" spans="1:8" ht="13.5" x14ac:dyDescent="0.25">
      <c r="A983" s="3">
        <f>TITRES_STAT!B986</f>
        <v>43438</v>
      </c>
      <c r="B983" s="17">
        <f>TITRES_STAT!C986</f>
        <v>4.0599999999999996</v>
      </c>
      <c r="C983" s="17">
        <f>TITRES_STAT!D986</f>
        <v>4.0599999999999996</v>
      </c>
      <c r="D983" s="17">
        <f>TITRES_STAT!E986</f>
        <v>12375</v>
      </c>
      <c r="E983" s="2">
        <f t="shared" si="60"/>
        <v>1920079</v>
      </c>
      <c r="F983" s="17" t="str">
        <f t="shared" si="63"/>
        <v>BULLISH</v>
      </c>
      <c r="G983" s="17" t="str">
        <f t="shared" si="62"/>
        <v>STRONG</v>
      </c>
      <c r="H983" s="17" t="str">
        <f t="shared" si="61"/>
        <v>BULLISH DIVERGENCE</v>
      </c>
    </row>
    <row r="984" spans="1:8" ht="13.5" x14ac:dyDescent="0.25">
      <c r="A984" s="3">
        <f>TITRES_STAT!B987</f>
        <v>43439</v>
      </c>
      <c r="B984" s="17">
        <f>TITRES_STAT!C987</f>
        <v>3.99</v>
      </c>
      <c r="C984" s="17">
        <f>TITRES_STAT!D987</f>
        <v>3.99</v>
      </c>
      <c r="D984" s="17">
        <f>TITRES_STAT!E987</f>
        <v>15009</v>
      </c>
      <c r="E984" s="2">
        <f t="shared" si="60"/>
        <v>1905070</v>
      </c>
      <c r="F984" s="17" t="str">
        <f t="shared" si="63"/>
        <v>BULLISH</v>
      </c>
      <c r="G984" s="17" t="str">
        <f t="shared" si="62"/>
        <v>STRONG</v>
      </c>
      <c r="H984" s="17" t="str">
        <f t="shared" si="61"/>
        <v>BULLISH DIVERGENCE</v>
      </c>
    </row>
    <row r="985" spans="1:8" ht="13.5" x14ac:dyDescent="0.25">
      <c r="A985" s="3">
        <f>TITRES_STAT!B988</f>
        <v>43440</v>
      </c>
      <c r="B985" s="17">
        <f>TITRES_STAT!C988</f>
        <v>4</v>
      </c>
      <c r="C985" s="17">
        <f>TITRES_STAT!D988</f>
        <v>4</v>
      </c>
      <c r="D985" s="17">
        <f>TITRES_STAT!E988</f>
        <v>30612</v>
      </c>
      <c r="E985" s="2">
        <f t="shared" si="60"/>
        <v>1935682</v>
      </c>
      <c r="F985" s="17" t="str">
        <f t="shared" si="63"/>
        <v>BEARISH</v>
      </c>
      <c r="G985" s="17" t="str">
        <f t="shared" si="62"/>
        <v>NEUTRAL</v>
      </c>
      <c r="H985" s="17" t="str">
        <f t="shared" si="61"/>
        <v>CONFIRMED BEARISH</v>
      </c>
    </row>
    <row r="986" spans="1:8" ht="13.5" x14ac:dyDescent="0.25">
      <c r="A986" s="3">
        <f>TITRES_STAT!B989</f>
        <v>43441</v>
      </c>
      <c r="B986" s="17">
        <f>TITRES_STAT!C989</f>
        <v>4</v>
      </c>
      <c r="C986" s="17">
        <f>TITRES_STAT!D989</f>
        <v>4</v>
      </c>
      <c r="D986" s="17">
        <f>TITRES_STAT!E989</f>
        <v>2000</v>
      </c>
      <c r="E986" s="2">
        <f t="shared" si="60"/>
        <v>1935682</v>
      </c>
      <c r="F986" s="17" t="str">
        <f t="shared" si="63"/>
        <v>BEARISH</v>
      </c>
      <c r="G986" s="17" t="str">
        <f t="shared" si="62"/>
        <v>NEUTRAL</v>
      </c>
      <c r="H986" s="17" t="str">
        <f t="shared" si="61"/>
        <v>CONFIRMED BEARISH</v>
      </c>
    </row>
    <row r="987" spans="1:8" ht="13.5" x14ac:dyDescent="0.25">
      <c r="A987" s="3">
        <f>TITRES_STAT!B990</f>
        <v>43444</v>
      </c>
      <c r="B987" s="17">
        <f>TITRES_STAT!C990</f>
        <v>3.8</v>
      </c>
      <c r="C987" s="17">
        <f>TITRES_STAT!D990</f>
        <v>3.8</v>
      </c>
      <c r="D987" s="17">
        <f>TITRES_STAT!E990</f>
        <v>8178</v>
      </c>
      <c r="E987" s="2">
        <f t="shared" si="60"/>
        <v>1927504</v>
      </c>
      <c r="F987" s="17" t="str">
        <f t="shared" si="63"/>
        <v>BULLISH</v>
      </c>
      <c r="G987" s="17" t="str">
        <f t="shared" si="62"/>
        <v>NEUTRAL</v>
      </c>
      <c r="H987" s="17" t="str">
        <f t="shared" si="61"/>
        <v>BULLISH DIVERGENCE</v>
      </c>
    </row>
    <row r="988" spans="1:8" ht="13.5" x14ac:dyDescent="0.25">
      <c r="A988" s="3">
        <f>TITRES_STAT!B991</f>
        <v>43445</v>
      </c>
      <c r="B988" s="17">
        <f>TITRES_STAT!C991</f>
        <v>3.91</v>
      </c>
      <c r="C988" s="17">
        <f>TITRES_STAT!D991</f>
        <v>3.91</v>
      </c>
      <c r="D988" s="17">
        <f>TITRES_STAT!E991</f>
        <v>10526</v>
      </c>
      <c r="E988" s="2">
        <f t="shared" si="60"/>
        <v>1938030</v>
      </c>
      <c r="F988" s="17" t="str">
        <f t="shared" si="63"/>
        <v>BULLISH</v>
      </c>
      <c r="G988" s="17" t="str">
        <f t="shared" si="62"/>
        <v>NEUTRAL</v>
      </c>
      <c r="H988" s="17" t="str">
        <f t="shared" si="61"/>
        <v>BULLISH DIVERGENCE</v>
      </c>
    </row>
    <row r="989" spans="1:8" ht="13.5" x14ac:dyDescent="0.25">
      <c r="A989" s="3">
        <f>TITRES_STAT!B992</f>
        <v>43446</v>
      </c>
      <c r="B989" s="17">
        <f>TITRES_STAT!C992</f>
        <v>3.87</v>
      </c>
      <c r="C989" s="17">
        <f>TITRES_STAT!D992</f>
        <v>3.87</v>
      </c>
      <c r="D989" s="17">
        <f>TITRES_STAT!E992</f>
        <v>6369</v>
      </c>
      <c r="E989" s="2">
        <f t="shared" si="60"/>
        <v>1931661</v>
      </c>
      <c r="F989" s="17" t="str">
        <f t="shared" si="63"/>
        <v>BULLISH</v>
      </c>
      <c r="G989" s="17" t="str">
        <f t="shared" si="62"/>
        <v>NEUTRAL</v>
      </c>
      <c r="H989" s="17" t="str">
        <f t="shared" si="61"/>
        <v>BULLISH DIVERGENCE</v>
      </c>
    </row>
    <row r="990" spans="1:8" ht="13.5" x14ac:dyDescent="0.25">
      <c r="A990" s="3">
        <f>TITRES_STAT!B993</f>
        <v>43447</v>
      </c>
      <c r="B990" s="17">
        <f>TITRES_STAT!C993</f>
        <v>3.8</v>
      </c>
      <c r="C990" s="17">
        <f>TITRES_STAT!D993</f>
        <v>3.8</v>
      </c>
      <c r="D990" s="17">
        <f>TITRES_STAT!E993</f>
        <v>5592</v>
      </c>
      <c r="E990" s="2">
        <f t="shared" si="60"/>
        <v>1926069</v>
      </c>
      <c r="F990" s="17" t="str">
        <f t="shared" si="63"/>
        <v>BEARISH</v>
      </c>
      <c r="G990" s="17" t="str">
        <f t="shared" si="62"/>
        <v>NEUTRAL</v>
      </c>
      <c r="H990" s="17" t="str">
        <f t="shared" si="61"/>
        <v>CONFIRMED BEARISH</v>
      </c>
    </row>
    <row r="991" spans="1:8" ht="13.5" x14ac:dyDescent="0.25">
      <c r="A991" s="3">
        <f>TITRES_STAT!B994</f>
        <v>43448</v>
      </c>
      <c r="B991" s="17">
        <f>TITRES_STAT!C994</f>
        <v>3.8</v>
      </c>
      <c r="C991" s="17">
        <f>TITRES_STAT!D994</f>
        <v>3.8</v>
      </c>
      <c r="D991" s="17">
        <f>TITRES_STAT!E994</f>
        <v>829</v>
      </c>
      <c r="E991" s="2">
        <f t="shared" si="60"/>
        <v>1926069</v>
      </c>
      <c r="F991" s="17" t="str">
        <f t="shared" si="63"/>
        <v>BEARISH</v>
      </c>
      <c r="G991" s="17" t="str">
        <f t="shared" si="62"/>
        <v>NEUTRAL</v>
      </c>
      <c r="H991" s="17" t="str">
        <f t="shared" si="61"/>
        <v>CONFIRMED BEARISH</v>
      </c>
    </row>
    <row r="992" spans="1:8" ht="13.5" x14ac:dyDescent="0.25">
      <c r="A992" s="3">
        <f>TITRES_STAT!B995</f>
        <v>43451</v>
      </c>
      <c r="B992" s="17">
        <f>TITRES_STAT!C995</f>
        <v>3.78</v>
      </c>
      <c r="C992" s="17">
        <f>TITRES_STAT!D995</f>
        <v>3.78</v>
      </c>
      <c r="D992" s="17">
        <f>TITRES_STAT!E995</f>
        <v>206</v>
      </c>
      <c r="E992" s="2">
        <f t="shared" si="60"/>
        <v>1925863</v>
      </c>
      <c r="F992" s="17" t="str">
        <f t="shared" si="63"/>
        <v>BEARISH</v>
      </c>
      <c r="G992" s="17" t="str">
        <f t="shared" si="62"/>
        <v>NEUTRAL</v>
      </c>
      <c r="H992" s="17" t="str">
        <f t="shared" si="61"/>
        <v>CONFIRMED BEARISH</v>
      </c>
    </row>
    <row r="993" spans="1:8" ht="13.5" x14ac:dyDescent="0.25">
      <c r="A993" s="3">
        <f>TITRES_STAT!B996</f>
        <v>43452</v>
      </c>
      <c r="B993" s="17">
        <f>TITRES_STAT!C996</f>
        <v>3.68</v>
      </c>
      <c r="C993" s="17">
        <f>TITRES_STAT!D996</f>
        <v>3.68</v>
      </c>
      <c r="D993" s="17">
        <f>TITRES_STAT!E996</f>
        <v>10825</v>
      </c>
      <c r="E993" s="2">
        <f t="shared" si="60"/>
        <v>1915038</v>
      </c>
      <c r="F993" s="17" t="str">
        <f t="shared" si="63"/>
        <v>BEARISH</v>
      </c>
      <c r="G993" s="17" t="str">
        <f t="shared" si="62"/>
        <v>NEUTRAL</v>
      </c>
      <c r="H993" s="17" t="str">
        <f t="shared" si="61"/>
        <v>CONFIRMED BEARISH</v>
      </c>
    </row>
    <row r="994" spans="1:8" ht="13.5" x14ac:dyDescent="0.25">
      <c r="A994" s="3">
        <f>TITRES_STAT!B997</f>
        <v>43453</v>
      </c>
      <c r="B994" s="17">
        <f>TITRES_STAT!C997</f>
        <v>3.67</v>
      </c>
      <c r="C994" s="17">
        <f>TITRES_STAT!D997</f>
        <v>3.67</v>
      </c>
      <c r="D994" s="17">
        <f>TITRES_STAT!E997</f>
        <v>4478</v>
      </c>
      <c r="E994" s="2">
        <f t="shared" si="60"/>
        <v>1910560</v>
      </c>
      <c r="F994" s="17" t="str">
        <f t="shared" si="63"/>
        <v>BEARISH</v>
      </c>
      <c r="G994" s="17" t="str">
        <f t="shared" si="62"/>
        <v>NEUTRAL</v>
      </c>
      <c r="H994" s="17" t="str">
        <f t="shared" si="61"/>
        <v>CONFIRMED BEARISH</v>
      </c>
    </row>
    <row r="995" spans="1:8" ht="13.5" x14ac:dyDescent="0.25">
      <c r="A995" s="3">
        <f>TITRES_STAT!B998</f>
        <v>43454</v>
      </c>
      <c r="B995" s="17">
        <f>TITRES_STAT!C998</f>
        <v>3.62</v>
      </c>
      <c r="C995" s="17">
        <f>TITRES_STAT!D998</f>
        <v>3.62</v>
      </c>
      <c r="D995" s="17">
        <f>TITRES_STAT!E998</f>
        <v>1467</v>
      </c>
      <c r="E995" s="2">
        <f t="shared" si="60"/>
        <v>1909093</v>
      </c>
      <c r="F995" s="17" t="str">
        <f t="shared" si="63"/>
        <v>BEARISH</v>
      </c>
      <c r="G995" s="17" t="str">
        <f t="shared" si="62"/>
        <v>NEUTRAL</v>
      </c>
      <c r="H995" s="17" t="str">
        <f t="shared" si="61"/>
        <v>CONFIRMED BEARISH</v>
      </c>
    </row>
    <row r="996" spans="1:8" ht="13.5" x14ac:dyDescent="0.25">
      <c r="A996" s="3">
        <f>TITRES_STAT!B999</f>
        <v>43455</v>
      </c>
      <c r="B996" s="17">
        <f>TITRES_STAT!C999</f>
        <v>3.6</v>
      </c>
      <c r="C996" s="17">
        <f>TITRES_STAT!D999</f>
        <v>3.6</v>
      </c>
      <c r="D996" s="17">
        <f>TITRES_STAT!E999</f>
        <v>11871</v>
      </c>
      <c r="E996" s="2">
        <f t="shared" si="60"/>
        <v>1897222</v>
      </c>
      <c r="F996" s="17" t="str">
        <f t="shared" si="63"/>
        <v>BEARISH</v>
      </c>
      <c r="G996" s="17" t="str">
        <f t="shared" si="62"/>
        <v>NEUTRAL</v>
      </c>
      <c r="H996" s="17" t="str">
        <f t="shared" si="61"/>
        <v>CONFIRMED BEARISH</v>
      </c>
    </row>
    <row r="997" spans="1:8" ht="13.5" x14ac:dyDescent="0.25">
      <c r="A997" s="3">
        <f>TITRES_STAT!B1000</f>
        <v>43458</v>
      </c>
      <c r="B997" s="17">
        <f>TITRES_STAT!C1000</f>
        <v>3.56</v>
      </c>
      <c r="C997" s="17">
        <f>TITRES_STAT!D1000</f>
        <v>3.56</v>
      </c>
      <c r="D997" s="17">
        <f>TITRES_STAT!E1000</f>
        <v>3332</v>
      </c>
      <c r="E997" s="2">
        <f t="shared" si="60"/>
        <v>1893890</v>
      </c>
      <c r="F997" s="17" t="str">
        <f t="shared" si="63"/>
        <v>BEARISH</v>
      </c>
      <c r="G997" s="17" t="str">
        <f t="shared" si="62"/>
        <v>NEUTRAL</v>
      </c>
      <c r="H997" s="17" t="str">
        <f t="shared" si="61"/>
        <v>CONFIRMED BEARISH</v>
      </c>
    </row>
    <row r="998" spans="1:8" ht="13.5" x14ac:dyDescent="0.25">
      <c r="A998" s="3">
        <f>TITRES_STAT!B1001</f>
        <v>43459</v>
      </c>
      <c r="B998" s="17">
        <f>TITRES_STAT!C1001</f>
        <v>3.51</v>
      </c>
      <c r="C998" s="17">
        <f>TITRES_STAT!D1001</f>
        <v>3.51</v>
      </c>
      <c r="D998" s="17">
        <f>TITRES_STAT!E1001</f>
        <v>20086</v>
      </c>
      <c r="E998" s="2">
        <f t="shared" si="60"/>
        <v>1873804</v>
      </c>
      <c r="F998" s="17" t="str">
        <f t="shared" si="63"/>
        <v>BEARISH</v>
      </c>
      <c r="G998" s="17" t="str">
        <f t="shared" si="62"/>
        <v>WEAK</v>
      </c>
      <c r="H998" s="17" t="str">
        <f t="shared" si="61"/>
        <v>CONFIRMED BEARISH</v>
      </c>
    </row>
    <row r="999" spans="1:8" ht="13.5" x14ac:dyDescent="0.25">
      <c r="A999" s="3">
        <f>TITRES_STAT!B1002</f>
        <v>43460</v>
      </c>
      <c r="B999" s="17">
        <f>TITRES_STAT!C1002</f>
        <v>3.61</v>
      </c>
      <c r="C999" s="17">
        <f>TITRES_STAT!D1002</f>
        <v>3.61</v>
      </c>
      <c r="D999" s="17">
        <f>TITRES_STAT!E1002</f>
        <v>71783</v>
      </c>
      <c r="E999" s="2">
        <f t="shared" si="60"/>
        <v>1945587</v>
      </c>
      <c r="F999" s="17" t="str">
        <f t="shared" si="63"/>
        <v>BULLISH</v>
      </c>
      <c r="G999" s="17" t="str">
        <f t="shared" si="62"/>
        <v>NEUTRAL</v>
      </c>
      <c r="H999" s="17" t="str">
        <f t="shared" si="61"/>
        <v>BULLISH DIVERGENCE</v>
      </c>
    </row>
    <row r="1000" spans="1:8" ht="13.5" x14ac:dyDescent="0.25">
      <c r="A1000" s="3">
        <f>TITRES_STAT!B1003</f>
        <v>43461</v>
      </c>
      <c r="B1000" s="17">
        <f>TITRES_STAT!C1003</f>
        <v>3.61</v>
      </c>
      <c r="C1000" s="17">
        <f>TITRES_STAT!D1003</f>
        <v>3.61</v>
      </c>
      <c r="D1000" s="17">
        <f>TITRES_STAT!E1003</f>
        <v>9022</v>
      </c>
      <c r="E1000" s="2">
        <f t="shared" si="60"/>
        <v>1945587</v>
      </c>
      <c r="F1000" s="17" t="str">
        <f t="shared" si="63"/>
        <v>BULLISH</v>
      </c>
      <c r="G1000" s="17" t="str">
        <f t="shared" si="62"/>
        <v>NEUTRAL</v>
      </c>
      <c r="H1000" s="17" t="str">
        <f t="shared" si="61"/>
        <v>BULLISH DIVERGENCE</v>
      </c>
    </row>
    <row r="1001" spans="1:8" ht="13.5" x14ac:dyDescent="0.25">
      <c r="A1001" s="3">
        <f>TITRES_STAT!B1004</f>
        <v>43462</v>
      </c>
      <c r="B1001" s="17">
        <f>TITRES_STAT!C1004</f>
        <v>3.6</v>
      </c>
      <c r="C1001" s="17">
        <f>TITRES_STAT!D1004</f>
        <v>3.6</v>
      </c>
      <c r="D1001" s="17">
        <f>TITRES_STAT!E1004</f>
        <v>17452</v>
      </c>
      <c r="E1001" s="2">
        <f t="shared" si="60"/>
        <v>1928135</v>
      </c>
      <c r="F1001" s="17" t="str">
        <f t="shared" si="63"/>
        <v>BULLISH</v>
      </c>
      <c r="G1001" s="17" t="str">
        <f t="shared" si="62"/>
        <v>NEUTRAL</v>
      </c>
      <c r="H1001" s="17" t="str">
        <f t="shared" si="61"/>
        <v>NEUTRAL</v>
      </c>
    </row>
    <row r="1002" spans="1:8" ht="13.5" x14ac:dyDescent="0.25">
      <c r="A1002" s="3">
        <f>TITRES_STAT!B1005</f>
        <v>43465</v>
      </c>
      <c r="B1002" s="17">
        <f>TITRES_STAT!C1005</f>
        <v>3.68</v>
      </c>
      <c r="C1002" s="17">
        <f>TITRES_STAT!D1005</f>
        <v>3.68</v>
      </c>
      <c r="D1002" s="17">
        <f>TITRES_STAT!E1005</f>
        <v>4004</v>
      </c>
      <c r="E1002" s="2">
        <f t="shared" si="60"/>
        <v>1932139</v>
      </c>
      <c r="F1002" s="17" t="str">
        <f t="shared" si="63"/>
        <v>BULLISH</v>
      </c>
      <c r="G1002" s="17" t="str">
        <f t="shared" si="62"/>
        <v>STRONG</v>
      </c>
      <c r="H1002" s="17" t="str">
        <f t="shared" si="61"/>
        <v>CONFIRMED BULLISH</v>
      </c>
    </row>
    <row r="1003" spans="1:8" ht="13.5" x14ac:dyDescent="0.25">
      <c r="A1003" s="3">
        <f>TITRES_STAT!B1006</f>
        <v>43467</v>
      </c>
      <c r="B1003" s="17">
        <f>TITRES_STAT!C1006</f>
        <v>3.69</v>
      </c>
      <c r="C1003" s="17">
        <f>TITRES_STAT!D1006</f>
        <v>3.69</v>
      </c>
      <c r="D1003" s="17">
        <f>TITRES_STAT!E1006</f>
        <v>5861</v>
      </c>
      <c r="E1003" s="2">
        <f t="shared" si="60"/>
        <v>1938000</v>
      </c>
      <c r="F1003" s="17" t="str">
        <f t="shared" si="63"/>
        <v>BULLISH</v>
      </c>
      <c r="G1003" s="17" t="str">
        <f t="shared" si="62"/>
        <v>STRONG</v>
      </c>
      <c r="H1003" s="17" t="str">
        <f t="shared" si="61"/>
        <v>CONFIRMED BULLISH</v>
      </c>
    </row>
    <row r="1004" spans="1:8" ht="13.5" x14ac:dyDescent="0.25">
      <c r="A1004" s="3">
        <f>TITRES_STAT!B1007</f>
        <v>43468</v>
      </c>
      <c r="B1004" s="17">
        <f>TITRES_STAT!C1007</f>
        <v>3.56</v>
      </c>
      <c r="C1004" s="17">
        <f>TITRES_STAT!D1007</f>
        <v>3.56</v>
      </c>
      <c r="D1004" s="17">
        <f>TITRES_STAT!E1007</f>
        <v>2532</v>
      </c>
      <c r="E1004" s="2">
        <f t="shared" si="60"/>
        <v>1935468</v>
      </c>
      <c r="F1004" s="17" t="str">
        <f t="shared" si="63"/>
        <v>BEARISH</v>
      </c>
      <c r="G1004" s="17" t="str">
        <f t="shared" si="62"/>
        <v>NEUTRAL</v>
      </c>
      <c r="H1004" s="17" t="str">
        <f t="shared" si="61"/>
        <v>CONFIRMED BEARISH</v>
      </c>
    </row>
    <row r="1005" spans="1:8" ht="13.5" x14ac:dyDescent="0.25">
      <c r="A1005" s="3">
        <f>TITRES_STAT!B1008</f>
        <v>43469</v>
      </c>
      <c r="B1005" s="17">
        <f>TITRES_STAT!C1008</f>
        <v>3.66</v>
      </c>
      <c r="C1005" s="17">
        <f>TITRES_STAT!D1008</f>
        <v>3.66</v>
      </c>
      <c r="D1005" s="17">
        <f>TITRES_STAT!E1008</f>
        <v>6756</v>
      </c>
      <c r="E1005" s="2">
        <f t="shared" si="60"/>
        <v>1942224</v>
      </c>
      <c r="F1005" s="17" t="str">
        <f t="shared" si="63"/>
        <v>BEARISH</v>
      </c>
      <c r="G1005" s="17" t="str">
        <f t="shared" si="62"/>
        <v>NEUTRAL</v>
      </c>
      <c r="H1005" s="17" t="str">
        <f t="shared" si="61"/>
        <v>BEARISH DIVERGENCE</v>
      </c>
    </row>
    <row r="1006" spans="1:8" ht="13.5" x14ac:dyDescent="0.25">
      <c r="A1006" s="3">
        <f>TITRES_STAT!B1009</f>
        <v>43472</v>
      </c>
      <c r="B1006" s="17">
        <f>TITRES_STAT!C1009</f>
        <v>3.72</v>
      </c>
      <c r="C1006" s="17">
        <f>TITRES_STAT!D1009</f>
        <v>3.72</v>
      </c>
      <c r="D1006" s="17">
        <f>TITRES_STAT!E1009</f>
        <v>4614</v>
      </c>
      <c r="E1006" s="2">
        <f t="shared" si="60"/>
        <v>1946838</v>
      </c>
      <c r="F1006" s="17" t="str">
        <f t="shared" si="63"/>
        <v>BULLISH</v>
      </c>
      <c r="G1006" s="17" t="str">
        <f t="shared" si="62"/>
        <v>NEUTRAL</v>
      </c>
      <c r="H1006" s="17" t="str">
        <f t="shared" si="61"/>
        <v>CONFIRMED BULLISH</v>
      </c>
    </row>
    <row r="1007" spans="1:8" ht="13.5" x14ac:dyDescent="0.25">
      <c r="A1007" s="3">
        <f>TITRES_STAT!B1010</f>
        <v>43473</v>
      </c>
      <c r="B1007" s="17">
        <f>TITRES_STAT!C1010</f>
        <v>3.77</v>
      </c>
      <c r="C1007" s="17">
        <f>TITRES_STAT!D1010</f>
        <v>3.77</v>
      </c>
      <c r="D1007" s="17">
        <f>TITRES_STAT!E1010</f>
        <v>2365</v>
      </c>
      <c r="E1007" s="2">
        <f t="shared" si="60"/>
        <v>1949203</v>
      </c>
      <c r="F1007" s="17" t="str">
        <f t="shared" si="63"/>
        <v>BULLISH</v>
      </c>
      <c r="G1007" s="17" t="str">
        <f t="shared" si="62"/>
        <v>NEUTRAL</v>
      </c>
      <c r="H1007" s="17" t="str">
        <f t="shared" si="61"/>
        <v>CONFIRMED BULLISH</v>
      </c>
    </row>
    <row r="1008" spans="1:8" ht="13.5" x14ac:dyDescent="0.25">
      <c r="A1008" s="3">
        <f>TITRES_STAT!B1011</f>
        <v>43474</v>
      </c>
      <c r="B1008" s="17">
        <f>TITRES_STAT!C1011</f>
        <v>3.93</v>
      </c>
      <c r="C1008" s="17">
        <f>TITRES_STAT!D1011</f>
        <v>3.93</v>
      </c>
      <c r="D1008" s="17">
        <f>TITRES_STAT!E1011</f>
        <v>8166</v>
      </c>
      <c r="E1008" s="2">
        <f t="shared" si="60"/>
        <v>1957369</v>
      </c>
      <c r="F1008" s="17" t="str">
        <f t="shared" si="63"/>
        <v>BULLISH</v>
      </c>
      <c r="G1008" s="17" t="str">
        <f t="shared" si="62"/>
        <v>NEUTRAL</v>
      </c>
      <c r="H1008" s="17" t="str">
        <f t="shared" si="61"/>
        <v>CONFIRMED BULLISH</v>
      </c>
    </row>
    <row r="1009" spans="1:8" ht="13.5" x14ac:dyDescent="0.25">
      <c r="A1009" s="3">
        <f>TITRES_STAT!B1012</f>
        <v>43475</v>
      </c>
      <c r="B1009" s="17">
        <f>TITRES_STAT!C1012</f>
        <v>3.88</v>
      </c>
      <c r="C1009" s="17">
        <f>TITRES_STAT!D1012</f>
        <v>3.88</v>
      </c>
      <c r="D1009" s="17">
        <f>TITRES_STAT!E1012</f>
        <v>2408</v>
      </c>
      <c r="E1009" s="2">
        <f t="shared" si="60"/>
        <v>1954961</v>
      </c>
      <c r="F1009" s="17" t="str">
        <f t="shared" si="63"/>
        <v>BULLISH</v>
      </c>
      <c r="G1009" s="17" t="str">
        <f t="shared" si="62"/>
        <v>NEUTRAL</v>
      </c>
      <c r="H1009" s="17" t="str">
        <f t="shared" si="61"/>
        <v>CONFIRMED BULLISH</v>
      </c>
    </row>
    <row r="1010" spans="1:8" ht="13.5" x14ac:dyDescent="0.25">
      <c r="A1010" s="3">
        <f>TITRES_STAT!B1013</f>
        <v>43476</v>
      </c>
      <c r="B1010" s="17">
        <f>TITRES_STAT!C1013</f>
        <v>3.83</v>
      </c>
      <c r="C1010" s="17">
        <f>TITRES_STAT!D1013</f>
        <v>3.83</v>
      </c>
      <c r="D1010" s="17">
        <f>TITRES_STAT!E1013</f>
        <v>3895</v>
      </c>
      <c r="E1010" s="2">
        <f t="shared" si="60"/>
        <v>1951066</v>
      </c>
      <c r="F1010" s="17" t="str">
        <f t="shared" si="63"/>
        <v>BULLISH</v>
      </c>
      <c r="G1010" s="17" t="str">
        <f t="shared" si="62"/>
        <v>NEUTRAL</v>
      </c>
      <c r="H1010" s="17" t="str">
        <f t="shared" si="61"/>
        <v>CONFIRMED BULLISH</v>
      </c>
    </row>
    <row r="1011" spans="1:8" ht="13.5" x14ac:dyDescent="0.25">
      <c r="A1011" s="3">
        <f>TITRES_STAT!B1014</f>
        <v>43480</v>
      </c>
      <c r="B1011" s="17">
        <f>TITRES_STAT!C1014</f>
        <v>3.86</v>
      </c>
      <c r="C1011" s="17">
        <f>TITRES_STAT!D1014</f>
        <v>3.86</v>
      </c>
      <c r="D1011" s="17">
        <f>TITRES_STAT!E1014</f>
        <v>251</v>
      </c>
      <c r="E1011" s="2">
        <f t="shared" si="60"/>
        <v>1951317</v>
      </c>
      <c r="F1011" s="17" t="str">
        <f t="shared" si="63"/>
        <v>BULLISH</v>
      </c>
      <c r="G1011" s="17" t="str">
        <f t="shared" si="62"/>
        <v>NEUTRAL</v>
      </c>
      <c r="H1011" s="17" t="str">
        <f t="shared" si="61"/>
        <v>CONFIRMED BULLISH</v>
      </c>
    </row>
    <row r="1012" spans="1:8" ht="13.5" x14ac:dyDescent="0.25">
      <c r="A1012" s="3">
        <f>TITRES_STAT!B1015</f>
        <v>43481</v>
      </c>
      <c r="B1012" s="17">
        <f>TITRES_STAT!C1015</f>
        <v>3.85</v>
      </c>
      <c r="C1012" s="17">
        <f>TITRES_STAT!D1015</f>
        <v>3.85</v>
      </c>
      <c r="D1012" s="17">
        <f>TITRES_STAT!E1015</f>
        <v>548</v>
      </c>
      <c r="E1012" s="2">
        <f t="shared" si="60"/>
        <v>1950769</v>
      </c>
      <c r="F1012" s="17" t="str">
        <f t="shared" si="63"/>
        <v>BULLISH</v>
      </c>
      <c r="G1012" s="17" t="str">
        <f t="shared" si="62"/>
        <v>NEUTRAL</v>
      </c>
      <c r="H1012" s="17" t="str">
        <f t="shared" si="61"/>
        <v>CONFIRMED BULLISH</v>
      </c>
    </row>
    <row r="1013" spans="1:8" ht="13.5" x14ac:dyDescent="0.25">
      <c r="A1013" s="3">
        <f>TITRES_STAT!B1016</f>
        <v>43482</v>
      </c>
      <c r="B1013" s="17">
        <f>TITRES_STAT!C1016</f>
        <v>3.85</v>
      </c>
      <c r="C1013" s="17">
        <f>TITRES_STAT!D1016</f>
        <v>3.85</v>
      </c>
      <c r="D1013" s="17">
        <f>TITRES_STAT!E1016</f>
        <v>1203</v>
      </c>
      <c r="E1013" s="2">
        <f t="shared" si="60"/>
        <v>1950769</v>
      </c>
      <c r="F1013" s="17" t="str">
        <f t="shared" si="63"/>
        <v>BEARISH</v>
      </c>
      <c r="G1013" s="17" t="str">
        <f t="shared" si="62"/>
        <v>NEUTRAL</v>
      </c>
      <c r="H1013" s="17" t="str">
        <f t="shared" si="61"/>
        <v>CONFIRMED BEARISH</v>
      </c>
    </row>
    <row r="1014" spans="1:8" ht="13.5" x14ac:dyDescent="0.25">
      <c r="A1014" s="3">
        <f>TITRES_STAT!B1017</f>
        <v>43483</v>
      </c>
      <c r="B1014" s="17">
        <f>TITRES_STAT!C1017</f>
        <v>3.79</v>
      </c>
      <c r="C1014" s="17">
        <f>TITRES_STAT!D1017</f>
        <v>3.79</v>
      </c>
      <c r="D1014" s="17">
        <f>TITRES_STAT!E1017</f>
        <v>5646</v>
      </c>
      <c r="E1014" s="2">
        <f t="shared" si="60"/>
        <v>1945123</v>
      </c>
      <c r="F1014" s="17" t="str">
        <f t="shared" si="63"/>
        <v>BEARISH</v>
      </c>
      <c r="G1014" s="17" t="str">
        <f t="shared" si="62"/>
        <v>NEUTRAL</v>
      </c>
      <c r="H1014" s="17" t="str">
        <f t="shared" si="61"/>
        <v>CONFIRMED BEARISH</v>
      </c>
    </row>
    <row r="1015" spans="1:8" ht="13.5" x14ac:dyDescent="0.25">
      <c r="A1015" s="3">
        <f>TITRES_STAT!B1018</f>
        <v>43486</v>
      </c>
      <c r="B1015" s="17">
        <f>TITRES_STAT!C1018</f>
        <v>3.79</v>
      </c>
      <c r="C1015" s="17">
        <f>TITRES_STAT!D1018</f>
        <v>3.79</v>
      </c>
      <c r="D1015" s="17">
        <f>TITRES_STAT!E1018</f>
        <v>5425</v>
      </c>
      <c r="E1015" s="2">
        <f t="shared" si="60"/>
        <v>1945123</v>
      </c>
      <c r="F1015" s="17" t="str">
        <f t="shared" si="63"/>
        <v>BEARISH</v>
      </c>
      <c r="G1015" s="17" t="str">
        <f t="shared" si="62"/>
        <v>NEUTRAL</v>
      </c>
      <c r="H1015" s="17" t="str">
        <f t="shared" si="61"/>
        <v>CONFIRMED BEARISH</v>
      </c>
    </row>
    <row r="1016" spans="1:8" ht="13.5" x14ac:dyDescent="0.25">
      <c r="A1016" s="3">
        <f>TITRES_STAT!B1019</f>
        <v>43487</v>
      </c>
      <c r="B1016" s="17">
        <f>TITRES_STAT!C1019</f>
        <v>3.79</v>
      </c>
      <c r="C1016" s="17">
        <f>TITRES_STAT!D1019</f>
        <v>3.79</v>
      </c>
      <c r="D1016" s="17">
        <f>TITRES_STAT!E1019</f>
        <v>4521</v>
      </c>
      <c r="E1016" s="2">
        <f t="shared" si="60"/>
        <v>1945123</v>
      </c>
      <c r="F1016" s="17" t="str">
        <f t="shared" si="63"/>
        <v>BEARISH</v>
      </c>
      <c r="G1016" s="17" t="str">
        <f t="shared" si="62"/>
        <v>NEUTRAL</v>
      </c>
      <c r="H1016" s="17" t="str">
        <f t="shared" si="61"/>
        <v>CONFIRMED BEARISH</v>
      </c>
    </row>
    <row r="1017" spans="1:8" ht="13.5" x14ac:dyDescent="0.25">
      <c r="A1017" s="3">
        <f>TITRES_STAT!B1020</f>
        <v>43488</v>
      </c>
      <c r="B1017" s="17">
        <f>TITRES_STAT!C1020</f>
        <v>3.7</v>
      </c>
      <c r="C1017" s="17">
        <f>TITRES_STAT!D1020</f>
        <v>3.7</v>
      </c>
      <c r="D1017" s="17">
        <f>TITRES_STAT!E1020</f>
        <v>832</v>
      </c>
      <c r="E1017" s="2">
        <f t="shared" si="60"/>
        <v>1944291</v>
      </c>
      <c r="F1017" s="17" t="str">
        <f t="shared" si="63"/>
        <v>BEARISH</v>
      </c>
      <c r="G1017" s="17" t="str">
        <f t="shared" si="62"/>
        <v>NEUTRAL</v>
      </c>
      <c r="H1017" s="17" t="str">
        <f t="shared" si="61"/>
        <v>CONFIRMED BEARISH</v>
      </c>
    </row>
    <row r="1018" spans="1:8" ht="13.5" x14ac:dyDescent="0.25">
      <c r="A1018" s="3">
        <f>TITRES_STAT!B1021</f>
        <v>43489</v>
      </c>
      <c r="B1018" s="17">
        <f>TITRES_STAT!C1021</f>
        <v>3.79</v>
      </c>
      <c r="C1018" s="17">
        <f>TITRES_STAT!D1021</f>
        <v>3.79</v>
      </c>
      <c r="D1018" s="17">
        <f>TITRES_STAT!E1021</f>
        <v>5</v>
      </c>
      <c r="E1018" s="2">
        <f t="shared" si="60"/>
        <v>1944296</v>
      </c>
      <c r="F1018" s="17" t="str">
        <f t="shared" si="63"/>
        <v>BEARISH</v>
      </c>
      <c r="G1018" s="17" t="str">
        <f t="shared" si="62"/>
        <v>NEUTRAL</v>
      </c>
      <c r="H1018" s="17" t="str">
        <f t="shared" si="61"/>
        <v>CONFIRMED BEARISH</v>
      </c>
    </row>
    <row r="1019" spans="1:8" ht="13.5" x14ac:dyDescent="0.25">
      <c r="A1019" s="3">
        <f>TITRES_STAT!B1022</f>
        <v>43490</v>
      </c>
      <c r="B1019" s="17">
        <f>TITRES_STAT!C1022</f>
        <v>3.75</v>
      </c>
      <c r="C1019" s="17">
        <f>TITRES_STAT!D1022</f>
        <v>3.75</v>
      </c>
      <c r="D1019" s="17">
        <f>TITRES_STAT!E1022</f>
        <v>1049</v>
      </c>
      <c r="E1019" s="2">
        <f t="shared" si="60"/>
        <v>1943247</v>
      </c>
      <c r="F1019" s="17" t="str">
        <f t="shared" si="63"/>
        <v>BEARISH</v>
      </c>
      <c r="G1019" s="17" t="str">
        <f t="shared" si="62"/>
        <v>NEUTRAL</v>
      </c>
      <c r="H1019" s="17" t="str">
        <f t="shared" si="61"/>
        <v>CONFIRMED BEARISH</v>
      </c>
    </row>
    <row r="1020" spans="1:8" ht="13.5" x14ac:dyDescent="0.25">
      <c r="A1020" s="3">
        <f>TITRES_STAT!B1023</f>
        <v>43493</v>
      </c>
      <c r="B1020" s="17">
        <f>TITRES_STAT!C1023</f>
        <v>3.6</v>
      </c>
      <c r="C1020" s="17">
        <f>TITRES_STAT!D1023</f>
        <v>3.6</v>
      </c>
      <c r="D1020" s="17">
        <f>TITRES_STAT!E1023</f>
        <v>6587</v>
      </c>
      <c r="E1020" s="2">
        <f t="shared" si="60"/>
        <v>1936660</v>
      </c>
      <c r="F1020" s="17" t="str">
        <f t="shared" si="63"/>
        <v>BEARISH</v>
      </c>
      <c r="G1020" s="17" t="str">
        <f t="shared" si="62"/>
        <v>NEUTRAL</v>
      </c>
      <c r="H1020" s="17" t="str">
        <f t="shared" si="61"/>
        <v>CONFIRMED BEARISH</v>
      </c>
    </row>
    <row r="1021" spans="1:8" ht="13.5" x14ac:dyDescent="0.25">
      <c r="A1021" s="3">
        <f>TITRES_STAT!B1024</f>
        <v>43494</v>
      </c>
      <c r="B1021" s="17">
        <f>TITRES_STAT!C1024</f>
        <v>3.81</v>
      </c>
      <c r="C1021" s="17">
        <f>TITRES_STAT!D1024</f>
        <v>3.81</v>
      </c>
      <c r="D1021" s="17">
        <f>TITRES_STAT!E1024</f>
        <v>40868</v>
      </c>
      <c r="E1021" s="2">
        <f t="shared" si="60"/>
        <v>1977528</v>
      </c>
      <c r="F1021" s="17" t="str">
        <f t="shared" si="63"/>
        <v>BULLISH</v>
      </c>
      <c r="G1021" s="17" t="str">
        <f t="shared" si="62"/>
        <v>NEUTRAL</v>
      </c>
      <c r="H1021" s="17" t="str">
        <f t="shared" si="61"/>
        <v>CONFIRMED BULLISH</v>
      </c>
    </row>
    <row r="1022" spans="1:8" ht="13.5" x14ac:dyDescent="0.25">
      <c r="A1022" s="3">
        <f>TITRES_STAT!B1025</f>
        <v>43495</v>
      </c>
      <c r="B1022" s="17">
        <f>TITRES_STAT!C1025</f>
        <v>3.85</v>
      </c>
      <c r="C1022" s="17">
        <f>TITRES_STAT!D1025</f>
        <v>3.85</v>
      </c>
      <c r="D1022" s="17">
        <f>TITRES_STAT!E1025</f>
        <v>15969</v>
      </c>
      <c r="E1022" s="2">
        <f t="shared" si="60"/>
        <v>1993497</v>
      </c>
      <c r="F1022" s="17" t="str">
        <f t="shared" si="63"/>
        <v>BULLISH</v>
      </c>
      <c r="G1022" s="17" t="str">
        <f t="shared" si="62"/>
        <v>STRONG</v>
      </c>
      <c r="H1022" s="17" t="str">
        <f t="shared" si="61"/>
        <v>CONFIRMED BULLISH</v>
      </c>
    </row>
    <row r="1023" spans="1:8" ht="13.5" x14ac:dyDescent="0.25">
      <c r="A1023" s="3">
        <f>TITRES_STAT!B1026</f>
        <v>43496</v>
      </c>
      <c r="B1023" s="17">
        <f>TITRES_STAT!C1026</f>
        <v>3.9</v>
      </c>
      <c r="C1023" s="17">
        <f>TITRES_STAT!D1026</f>
        <v>3.9</v>
      </c>
      <c r="D1023" s="17">
        <f>TITRES_STAT!E1026</f>
        <v>9365</v>
      </c>
      <c r="E1023" s="2">
        <f t="shared" si="60"/>
        <v>2002862</v>
      </c>
      <c r="F1023" s="17" t="str">
        <f t="shared" si="63"/>
        <v>BULLISH</v>
      </c>
      <c r="G1023" s="17" t="str">
        <f t="shared" si="62"/>
        <v>STRONG</v>
      </c>
      <c r="H1023" s="17" t="str">
        <f t="shared" si="61"/>
        <v>CONFIRMED BULLISH</v>
      </c>
    </row>
    <row r="1024" spans="1:8" ht="13.5" x14ac:dyDescent="0.25">
      <c r="A1024" s="3">
        <f>TITRES_STAT!B1027</f>
        <v>43497</v>
      </c>
      <c r="B1024" s="17">
        <f>TITRES_STAT!C1027</f>
        <v>4.13</v>
      </c>
      <c r="C1024" s="17">
        <f>TITRES_STAT!D1027</f>
        <v>4.13</v>
      </c>
      <c r="D1024" s="17">
        <f>TITRES_STAT!E1027</f>
        <v>12710</v>
      </c>
      <c r="E1024" s="2">
        <f t="shared" si="60"/>
        <v>2015572</v>
      </c>
      <c r="F1024" s="17" t="str">
        <f t="shared" si="63"/>
        <v>BULLISH</v>
      </c>
      <c r="G1024" s="17" t="str">
        <f t="shared" si="62"/>
        <v>STRONG</v>
      </c>
      <c r="H1024" s="17" t="str">
        <f t="shared" si="61"/>
        <v>CONFIRMED BULLISH</v>
      </c>
    </row>
    <row r="1025" spans="1:8" ht="13.5" x14ac:dyDescent="0.25">
      <c r="A1025" s="3">
        <f>TITRES_STAT!B1028</f>
        <v>43500</v>
      </c>
      <c r="B1025" s="17">
        <f>TITRES_STAT!C1028</f>
        <v>4.29</v>
      </c>
      <c r="C1025" s="17">
        <f>TITRES_STAT!D1028</f>
        <v>4.29</v>
      </c>
      <c r="D1025" s="17">
        <f>TITRES_STAT!E1028</f>
        <v>43253</v>
      </c>
      <c r="E1025" s="2">
        <f t="shared" si="60"/>
        <v>2058825</v>
      </c>
      <c r="F1025" s="17" t="str">
        <f t="shared" si="63"/>
        <v>BULLISH</v>
      </c>
      <c r="G1025" s="17" t="str">
        <f t="shared" si="62"/>
        <v>STRONG</v>
      </c>
      <c r="H1025" s="17" t="str">
        <f t="shared" si="61"/>
        <v>CONFIRMED BULLISH</v>
      </c>
    </row>
    <row r="1026" spans="1:8" ht="13.5" x14ac:dyDescent="0.25">
      <c r="A1026" s="3">
        <f>TITRES_STAT!B1029</f>
        <v>43501</v>
      </c>
      <c r="B1026" s="17">
        <f>TITRES_STAT!C1029</f>
        <v>4.1399999999999997</v>
      </c>
      <c r="C1026" s="17">
        <f>TITRES_STAT!D1029</f>
        <v>4.1399999999999997</v>
      </c>
      <c r="D1026" s="17">
        <f>TITRES_STAT!E1029</f>
        <v>5217</v>
      </c>
      <c r="E1026" s="2">
        <f t="shared" si="60"/>
        <v>2053608</v>
      </c>
      <c r="F1026" s="17" t="str">
        <f t="shared" si="63"/>
        <v>BULLISH</v>
      </c>
      <c r="G1026" s="17" t="str">
        <f t="shared" si="62"/>
        <v>STRONG</v>
      </c>
      <c r="H1026" s="17" t="str">
        <f t="shared" si="61"/>
        <v>CONFIRMED BULLISH</v>
      </c>
    </row>
    <row r="1027" spans="1:8" ht="13.5" x14ac:dyDescent="0.25">
      <c r="A1027" s="3">
        <f>TITRES_STAT!B1030</f>
        <v>43502</v>
      </c>
      <c r="B1027" s="17">
        <f>TITRES_STAT!C1030</f>
        <v>3.96</v>
      </c>
      <c r="C1027" s="17">
        <f>TITRES_STAT!D1030</f>
        <v>3.96</v>
      </c>
      <c r="D1027" s="17">
        <f>TITRES_STAT!E1030</f>
        <v>960</v>
      </c>
      <c r="E1027" s="2">
        <f t="shared" si="60"/>
        <v>2052648</v>
      </c>
      <c r="F1027" s="17" t="str">
        <f t="shared" si="63"/>
        <v>BULLISH</v>
      </c>
      <c r="G1027" s="17" t="str">
        <f t="shared" si="62"/>
        <v>STRONG</v>
      </c>
      <c r="H1027" s="17" t="str">
        <f t="shared" si="61"/>
        <v>CONFIRMED BULLISH</v>
      </c>
    </row>
    <row r="1028" spans="1:8" ht="13.5" x14ac:dyDescent="0.25">
      <c r="A1028" s="3">
        <f>TITRES_STAT!B1031</f>
        <v>43503</v>
      </c>
      <c r="B1028" s="17">
        <f>TITRES_STAT!C1031</f>
        <v>3.8</v>
      </c>
      <c r="C1028" s="17">
        <f>TITRES_STAT!D1031</f>
        <v>3.8</v>
      </c>
      <c r="D1028" s="17">
        <f>TITRES_STAT!E1031</f>
        <v>3755</v>
      </c>
      <c r="E1028" s="2">
        <f t="shared" ref="E1028:E1091" si="64">IF(B1028&gt;B1027, E1027+D1028, IF(B1028&lt;B1027, E1027-D1028, E1027))</f>
        <v>2048893</v>
      </c>
      <c r="F1028" s="17" t="str">
        <f t="shared" si="63"/>
        <v>BULLISH</v>
      </c>
      <c r="G1028" s="17" t="str">
        <f t="shared" si="62"/>
        <v>STRONG</v>
      </c>
      <c r="H1028" s="17" t="str">
        <f t="shared" si="61"/>
        <v>BULLISH DIVERGENCE</v>
      </c>
    </row>
    <row r="1029" spans="1:8" ht="13.5" x14ac:dyDescent="0.25">
      <c r="A1029" s="3">
        <f>TITRES_STAT!B1032</f>
        <v>43504</v>
      </c>
      <c r="B1029" s="17">
        <f>TITRES_STAT!C1032</f>
        <v>3.7</v>
      </c>
      <c r="C1029" s="17">
        <f>TITRES_STAT!D1032</f>
        <v>3.7</v>
      </c>
      <c r="D1029" s="17">
        <f>TITRES_STAT!E1032</f>
        <v>26891</v>
      </c>
      <c r="E1029" s="2">
        <f t="shared" si="64"/>
        <v>2022002</v>
      </c>
      <c r="F1029" s="17" t="str">
        <f t="shared" si="63"/>
        <v>BULLISH</v>
      </c>
      <c r="G1029" s="17" t="str">
        <f t="shared" si="62"/>
        <v>NEUTRAL</v>
      </c>
      <c r="H1029" s="17" t="str">
        <f t="shared" si="61"/>
        <v>BULLISH DIVERGENCE</v>
      </c>
    </row>
    <row r="1030" spans="1:8" ht="13.5" x14ac:dyDescent="0.25">
      <c r="A1030" s="3">
        <f>TITRES_STAT!B1033</f>
        <v>43507</v>
      </c>
      <c r="B1030" s="17">
        <f>TITRES_STAT!C1033</f>
        <v>3.8</v>
      </c>
      <c r="C1030" s="17">
        <f>TITRES_STAT!D1033</f>
        <v>3.8</v>
      </c>
      <c r="D1030" s="17">
        <f>TITRES_STAT!E1033</f>
        <v>878</v>
      </c>
      <c r="E1030" s="2">
        <f t="shared" si="64"/>
        <v>2022880</v>
      </c>
      <c r="F1030" s="17" t="str">
        <f t="shared" si="63"/>
        <v>BEARISH</v>
      </c>
      <c r="G1030" s="17" t="str">
        <f t="shared" si="62"/>
        <v>NEUTRAL</v>
      </c>
      <c r="H1030" s="17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BEARISH</v>
      </c>
    </row>
    <row r="1031" spans="1:8" ht="13.5" x14ac:dyDescent="0.25">
      <c r="A1031" s="3">
        <f>TITRES_STAT!B1034</f>
        <v>43508</v>
      </c>
      <c r="B1031" s="17">
        <f>TITRES_STAT!C1034</f>
        <v>3.79</v>
      </c>
      <c r="C1031" s="17">
        <f>TITRES_STAT!D1034</f>
        <v>3.79</v>
      </c>
      <c r="D1031" s="17">
        <f>TITRES_STAT!E1034</f>
        <v>2149</v>
      </c>
      <c r="E1031" s="2">
        <f t="shared" si="64"/>
        <v>2020731</v>
      </c>
      <c r="F1031" s="17" t="str">
        <f t="shared" si="63"/>
        <v>BEARISH</v>
      </c>
      <c r="G1031" s="17" t="str">
        <f t="shared" ref="G1031:G1094" si="66">IF((E1031-E1026)/E1026 &gt; 0.02, "STRONG",
 IF((E1031-E1026)/E1026 &lt; -0.02, "WEAK", "NEUTRAL"))</f>
        <v>NEUTRAL</v>
      </c>
      <c r="H1031" s="17" t="str">
        <f t="shared" si="65"/>
        <v>CONFIRMED BEARISH</v>
      </c>
    </row>
    <row r="1032" spans="1:8" ht="13.5" x14ac:dyDescent="0.25">
      <c r="A1032" s="3">
        <f>TITRES_STAT!B1035</f>
        <v>43509</v>
      </c>
      <c r="B1032" s="17">
        <f>TITRES_STAT!C1035</f>
        <v>3.8</v>
      </c>
      <c r="C1032" s="17">
        <f>TITRES_STAT!D1035</f>
        <v>3.8</v>
      </c>
      <c r="D1032" s="17">
        <f>TITRES_STAT!E1035</f>
        <v>1887</v>
      </c>
      <c r="E1032" s="2">
        <f t="shared" si="64"/>
        <v>2022618</v>
      </c>
      <c r="F1032" s="17" t="str">
        <f t="shared" ref="F1032:F1095" si="67">IF(E1032&gt;E1027,"BULLISH",IF(E1032&lt;E1027,"BEARISH","NEUTRAL"))</f>
        <v>BEARISH</v>
      </c>
      <c r="G1032" s="17" t="str">
        <f t="shared" si="66"/>
        <v>NEUTRAL</v>
      </c>
      <c r="H1032" s="17" t="str">
        <f t="shared" si="65"/>
        <v>CONFIRMED BEARISH</v>
      </c>
    </row>
    <row r="1033" spans="1:8" ht="13.5" x14ac:dyDescent="0.25">
      <c r="A1033" s="3">
        <f>TITRES_STAT!B1036</f>
        <v>43510</v>
      </c>
      <c r="B1033" s="17">
        <f>TITRES_STAT!C1036</f>
        <v>3.69</v>
      </c>
      <c r="C1033" s="17">
        <f>TITRES_STAT!D1036</f>
        <v>3.69</v>
      </c>
      <c r="D1033" s="17">
        <f>TITRES_STAT!E1036</f>
        <v>1553</v>
      </c>
      <c r="E1033" s="2">
        <f t="shared" si="64"/>
        <v>2021065</v>
      </c>
      <c r="F1033" s="17" t="str">
        <f t="shared" si="67"/>
        <v>BEARISH</v>
      </c>
      <c r="G1033" s="17" t="str">
        <f t="shared" si="66"/>
        <v>NEUTRAL</v>
      </c>
      <c r="H1033" s="17" t="str">
        <f t="shared" si="65"/>
        <v>CONFIRMED BEARISH</v>
      </c>
    </row>
    <row r="1034" spans="1:8" ht="13.5" x14ac:dyDescent="0.25">
      <c r="A1034" s="3">
        <f>TITRES_STAT!B1037</f>
        <v>43511</v>
      </c>
      <c r="B1034" s="17">
        <f>TITRES_STAT!C1037</f>
        <v>3.69</v>
      </c>
      <c r="C1034" s="17">
        <f>TITRES_STAT!D1037</f>
        <v>3.69</v>
      </c>
      <c r="D1034" s="17">
        <f>TITRES_STAT!E1037</f>
        <v>1209</v>
      </c>
      <c r="E1034" s="2">
        <f t="shared" si="64"/>
        <v>2021065</v>
      </c>
      <c r="F1034" s="17" t="str">
        <f t="shared" si="67"/>
        <v>BEARISH</v>
      </c>
      <c r="G1034" s="17" t="str">
        <f t="shared" si="66"/>
        <v>NEUTRAL</v>
      </c>
      <c r="H1034" s="17" t="str">
        <f t="shared" si="65"/>
        <v>CONFIRMED BEARISH</v>
      </c>
    </row>
    <row r="1035" spans="1:8" ht="13.5" x14ac:dyDescent="0.25">
      <c r="A1035" s="3">
        <f>TITRES_STAT!B1038</f>
        <v>43514</v>
      </c>
      <c r="B1035" s="17">
        <f>TITRES_STAT!C1038</f>
        <v>3.65</v>
      </c>
      <c r="C1035" s="17">
        <f>TITRES_STAT!D1038</f>
        <v>3.65</v>
      </c>
      <c r="D1035" s="17">
        <f>TITRES_STAT!E1038</f>
        <v>10728</v>
      </c>
      <c r="E1035" s="2">
        <f t="shared" si="64"/>
        <v>2010337</v>
      </c>
      <c r="F1035" s="17" t="str">
        <f t="shared" si="67"/>
        <v>BEARISH</v>
      </c>
      <c r="G1035" s="17" t="str">
        <f t="shared" si="66"/>
        <v>NEUTRAL</v>
      </c>
      <c r="H1035" s="17" t="str">
        <f t="shared" si="65"/>
        <v>CONFIRMED BEARISH</v>
      </c>
    </row>
    <row r="1036" spans="1:8" ht="13.5" x14ac:dyDescent="0.25">
      <c r="A1036" s="3">
        <f>TITRES_STAT!B1039</f>
        <v>43515</v>
      </c>
      <c r="B1036" s="17">
        <f>TITRES_STAT!C1039</f>
        <v>3.7</v>
      </c>
      <c r="C1036" s="17">
        <f>TITRES_STAT!D1039</f>
        <v>3.7</v>
      </c>
      <c r="D1036" s="17">
        <f>TITRES_STAT!E1039</f>
        <v>4739</v>
      </c>
      <c r="E1036" s="2">
        <f t="shared" si="64"/>
        <v>2015076</v>
      </c>
      <c r="F1036" s="17" t="str">
        <f t="shared" si="67"/>
        <v>BEARISH</v>
      </c>
      <c r="G1036" s="17" t="str">
        <f t="shared" si="66"/>
        <v>NEUTRAL</v>
      </c>
      <c r="H1036" s="17" t="str">
        <f t="shared" si="65"/>
        <v>CONFIRMED BEARISH</v>
      </c>
    </row>
    <row r="1037" spans="1:8" ht="13.5" x14ac:dyDescent="0.25">
      <c r="A1037" s="3">
        <f>TITRES_STAT!B1040</f>
        <v>43516</v>
      </c>
      <c r="B1037" s="17">
        <f>TITRES_STAT!C1040</f>
        <v>3.69</v>
      </c>
      <c r="C1037" s="17">
        <f>TITRES_STAT!D1040</f>
        <v>3.69</v>
      </c>
      <c r="D1037" s="17">
        <f>TITRES_STAT!E1040</f>
        <v>1815</v>
      </c>
      <c r="E1037" s="2">
        <f t="shared" si="64"/>
        <v>2013261</v>
      </c>
      <c r="F1037" s="17" t="str">
        <f t="shared" si="67"/>
        <v>BEARISH</v>
      </c>
      <c r="G1037" s="17" t="str">
        <f t="shared" si="66"/>
        <v>NEUTRAL</v>
      </c>
      <c r="H1037" s="17" t="str">
        <f t="shared" si="65"/>
        <v>CONFIRMED BEARISH</v>
      </c>
    </row>
    <row r="1038" spans="1:8" ht="13.5" x14ac:dyDescent="0.25">
      <c r="A1038" s="3">
        <f>TITRES_STAT!B1041</f>
        <v>43517</v>
      </c>
      <c r="B1038" s="17">
        <f>TITRES_STAT!C1041</f>
        <v>3.77</v>
      </c>
      <c r="C1038" s="17">
        <f>TITRES_STAT!D1041</f>
        <v>3.77</v>
      </c>
      <c r="D1038" s="17">
        <f>TITRES_STAT!E1041</f>
        <v>7527</v>
      </c>
      <c r="E1038" s="2">
        <f t="shared" si="64"/>
        <v>2020788</v>
      </c>
      <c r="F1038" s="17" t="str">
        <f t="shared" si="67"/>
        <v>BEARISH</v>
      </c>
      <c r="G1038" s="17" t="str">
        <f t="shared" si="66"/>
        <v>NEUTRAL</v>
      </c>
      <c r="H1038" s="17" t="str">
        <f t="shared" si="65"/>
        <v>BEARISH DIVERGENCE</v>
      </c>
    </row>
    <row r="1039" spans="1:8" ht="13.5" x14ac:dyDescent="0.25">
      <c r="A1039" s="3">
        <f>TITRES_STAT!B1042</f>
        <v>43518</v>
      </c>
      <c r="B1039" s="17">
        <f>TITRES_STAT!C1042</f>
        <v>3.69</v>
      </c>
      <c r="C1039" s="17">
        <f>TITRES_STAT!D1042</f>
        <v>3.69</v>
      </c>
      <c r="D1039" s="17">
        <f>TITRES_STAT!E1042</f>
        <v>190</v>
      </c>
      <c r="E1039" s="2">
        <f t="shared" si="64"/>
        <v>2020598</v>
      </c>
      <c r="F1039" s="17" t="str">
        <f t="shared" si="67"/>
        <v>BEARISH</v>
      </c>
      <c r="G1039" s="17" t="str">
        <f t="shared" si="66"/>
        <v>NEUTRAL</v>
      </c>
      <c r="H1039" s="17" t="str">
        <f t="shared" si="65"/>
        <v>NEUTRAL</v>
      </c>
    </row>
    <row r="1040" spans="1:8" ht="13.5" x14ac:dyDescent="0.25">
      <c r="A1040" s="3">
        <f>TITRES_STAT!B1043</f>
        <v>43521</v>
      </c>
      <c r="B1040" s="17">
        <f>TITRES_STAT!C1043</f>
        <v>3.69</v>
      </c>
      <c r="C1040" s="17">
        <f>TITRES_STAT!D1043</f>
        <v>3.69</v>
      </c>
      <c r="D1040" s="17">
        <f>TITRES_STAT!E1043</f>
        <v>971</v>
      </c>
      <c r="E1040" s="2">
        <f t="shared" si="64"/>
        <v>2020598</v>
      </c>
      <c r="F1040" s="17" t="str">
        <f t="shared" si="67"/>
        <v>BULLISH</v>
      </c>
      <c r="G1040" s="17" t="str">
        <f t="shared" si="66"/>
        <v>NEUTRAL</v>
      </c>
      <c r="H1040" s="17" t="str">
        <f t="shared" si="65"/>
        <v>CONFIRMED BULLISH</v>
      </c>
    </row>
    <row r="1041" spans="1:8" ht="13.5" x14ac:dyDescent="0.25">
      <c r="A1041" s="3">
        <f>TITRES_STAT!B1044</f>
        <v>43522</v>
      </c>
      <c r="B1041" s="17">
        <f>TITRES_STAT!C1044</f>
        <v>3.6</v>
      </c>
      <c r="C1041" s="17">
        <f>TITRES_STAT!D1044</f>
        <v>3.6</v>
      </c>
      <c r="D1041" s="17">
        <f>TITRES_STAT!E1044</f>
        <v>9803</v>
      </c>
      <c r="E1041" s="2">
        <f t="shared" si="64"/>
        <v>2010795</v>
      </c>
      <c r="F1041" s="17" t="str">
        <f t="shared" si="67"/>
        <v>BEARISH</v>
      </c>
      <c r="G1041" s="17" t="str">
        <f t="shared" si="66"/>
        <v>NEUTRAL</v>
      </c>
      <c r="H1041" s="17" t="str">
        <f t="shared" si="65"/>
        <v>CONFIRMED BEARISH</v>
      </c>
    </row>
    <row r="1042" spans="1:8" ht="13.5" x14ac:dyDescent="0.25">
      <c r="A1042" s="3">
        <f>TITRES_STAT!B1045</f>
        <v>43523</v>
      </c>
      <c r="B1042" s="17">
        <f>TITRES_STAT!C1045</f>
        <v>3.67</v>
      </c>
      <c r="C1042" s="17">
        <f>TITRES_STAT!D1045</f>
        <v>3.67</v>
      </c>
      <c r="D1042" s="17">
        <f>TITRES_STAT!E1045</f>
        <v>3063</v>
      </c>
      <c r="E1042" s="2">
        <f t="shared" si="64"/>
        <v>2013858</v>
      </c>
      <c r="F1042" s="17" t="str">
        <f t="shared" si="67"/>
        <v>BULLISH</v>
      </c>
      <c r="G1042" s="17" t="str">
        <f t="shared" si="66"/>
        <v>NEUTRAL</v>
      </c>
      <c r="H1042" s="17" t="str">
        <f t="shared" si="65"/>
        <v>BULLISH DIVERGENCE</v>
      </c>
    </row>
    <row r="1043" spans="1:8" ht="13.5" x14ac:dyDescent="0.25">
      <c r="A1043" s="3">
        <f>TITRES_STAT!B1046</f>
        <v>43524</v>
      </c>
      <c r="B1043" s="17">
        <f>TITRES_STAT!C1046</f>
        <v>3.65</v>
      </c>
      <c r="C1043" s="17">
        <f>TITRES_STAT!D1046</f>
        <v>3.65</v>
      </c>
      <c r="D1043" s="17">
        <f>TITRES_STAT!E1046</f>
        <v>1847</v>
      </c>
      <c r="E1043" s="2">
        <f t="shared" si="64"/>
        <v>2012011</v>
      </c>
      <c r="F1043" s="17" t="str">
        <f t="shared" si="67"/>
        <v>BEARISH</v>
      </c>
      <c r="G1043" s="17" t="str">
        <f t="shared" si="66"/>
        <v>NEUTRAL</v>
      </c>
      <c r="H1043" s="17" t="str">
        <f t="shared" si="65"/>
        <v>CONFIRMED BEARISH</v>
      </c>
    </row>
    <row r="1044" spans="1:8" ht="13.5" x14ac:dyDescent="0.25">
      <c r="A1044" s="3">
        <f>TITRES_STAT!B1047</f>
        <v>43525</v>
      </c>
      <c r="B1044" s="17">
        <f>TITRES_STAT!C1047</f>
        <v>3.67</v>
      </c>
      <c r="C1044" s="17">
        <f>TITRES_STAT!D1047</f>
        <v>3.67</v>
      </c>
      <c r="D1044" s="17">
        <f>TITRES_STAT!E1047</f>
        <v>1711</v>
      </c>
      <c r="E1044" s="2">
        <f t="shared" si="64"/>
        <v>2013722</v>
      </c>
      <c r="F1044" s="17" t="str">
        <f t="shared" si="67"/>
        <v>BEARISH</v>
      </c>
      <c r="G1044" s="17" t="str">
        <f t="shared" si="66"/>
        <v>NEUTRAL</v>
      </c>
      <c r="H1044" s="17" t="str">
        <f t="shared" si="65"/>
        <v>CONFIRMED BEARISH</v>
      </c>
    </row>
    <row r="1045" spans="1:8" ht="13.5" x14ac:dyDescent="0.25">
      <c r="A1045" s="3">
        <f>TITRES_STAT!B1048</f>
        <v>43528</v>
      </c>
      <c r="B1045" s="17">
        <f>TITRES_STAT!C1048</f>
        <v>3.67</v>
      </c>
      <c r="C1045" s="17">
        <f>TITRES_STAT!D1048</f>
        <v>3.67</v>
      </c>
      <c r="D1045" s="17">
        <f>TITRES_STAT!E1048</f>
        <v>0</v>
      </c>
      <c r="E1045" s="2">
        <f t="shared" si="64"/>
        <v>2013722</v>
      </c>
      <c r="F1045" s="17" t="str">
        <f t="shared" si="67"/>
        <v>BEARISH</v>
      </c>
      <c r="G1045" s="17" t="str">
        <f t="shared" si="66"/>
        <v>NEUTRAL</v>
      </c>
      <c r="H1045" s="17" t="str">
        <f t="shared" si="65"/>
        <v>CONFIRMED BEARISH</v>
      </c>
    </row>
    <row r="1046" spans="1:8" ht="13.5" x14ac:dyDescent="0.25">
      <c r="A1046" s="3">
        <f>TITRES_STAT!B1049</f>
        <v>43529</v>
      </c>
      <c r="B1046" s="17">
        <f>TITRES_STAT!C1049</f>
        <v>3.67</v>
      </c>
      <c r="C1046" s="17">
        <f>TITRES_STAT!D1049</f>
        <v>3.67</v>
      </c>
      <c r="D1046" s="17">
        <f>TITRES_STAT!E1049</f>
        <v>0</v>
      </c>
      <c r="E1046" s="2">
        <f t="shared" si="64"/>
        <v>2013722</v>
      </c>
      <c r="F1046" s="17" t="str">
        <f t="shared" si="67"/>
        <v>BULLISH</v>
      </c>
      <c r="G1046" s="17" t="str">
        <f t="shared" si="66"/>
        <v>NEUTRAL</v>
      </c>
      <c r="H1046" s="17" t="str">
        <f t="shared" si="65"/>
        <v>CONFIRMED BULLISH</v>
      </c>
    </row>
    <row r="1047" spans="1:8" ht="13.5" x14ac:dyDescent="0.25">
      <c r="A1047" s="3">
        <f>TITRES_STAT!B1050</f>
        <v>43530</v>
      </c>
      <c r="B1047" s="17">
        <f>TITRES_STAT!C1050</f>
        <v>3.64</v>
      </c>
      <c r="C1047" s="17">
        <f>TITRES_STAT!D1050</f>
        <v>3.64</v>
      </c>
      <c r="D1047" s="17">
        <f>TITRES_STAT!E1050</f>
        <v>12348</v>
      </c>
      <c r="E1047" s="2">
        <f t="shared" si="64"/>
        <v>2001374</v>
      </c>
      <c r="F1047" s="17" t="str">
        <f t="shared" si="67"/>
        <v>BEARISH</v>
      </c>
      <c r="G1047" s="17" t="str">
        <f t="shared" si="66"/>
        <v>NEUTRAL</v>
      </c>
      <c r="H1047" s="17" t="str">
        <f t="shared" si="65"/>
        <v>CONFIRMED BEARISH</v>
      </c>
    </row>
    <row r="1048" spans="1:8" ht="13.5" x14ac:dyDescent="0.25">
      <c r="A1048" s="3">
        <f>TITRES_STAT!B1051</f>
        <v>43531</v>
      </c>
      <c r="B1048" s="17">
        <f>TITRES_STAT!C1051</f>
        <v>3.56</v>
      </c>
      <c r="C1048" s="17">
        <f>TITRES_STAT!D1051</f>
        <v>3.56</v>
      </c>
      <c r="D1048" s="17">
        <f>TITRES_STAT!E1051</f>
        <v>4986</v>
      </c>
      <c r="E1048" s="2">
        <f t="shared" si="64"/>
        <v>1996388</v>
      </c>
      <c r="F1048" s="17" t="str">
        <f t="shared" si="67"/>
        <v>BEARISH</v>
      </c>
      <c r="G1048" s="17" t="str">
        <f t="shared" si="66"/>
        <v>NEUTRAL</v>
      </c>
      <c r="H1048" s="17" t="str">
        <f t="shared" si="65"/>
        <v>CONFIRMED BEARISH</v>
      </c>
    </row>
    <row r="1049" spans="1:8" ht="13.5" x14ac:dyDescent="0.25">
      <c r="A1049" s="3">
        <f>TITRES_STAT!B1052</f>
        <v>43532</v>
      </c>
      <c r="B1049" s="17">
        <f>TITRES_STAT!C1052</f>
        <v>3.65</v>
      </c>
      <c r="C1049" s="17">
        <f>TITRES_STAT!D1052</f>
        <v>3.65</v>
      </c>
      <c r="D1049" s="17">
        <f>TITRES_STAT!E1052</f>
        <v>17405</v>
      </c>
      <c r="E1049" s="2">
        <f t="shared" si="64"/>
        <v>2013793</v>
      </c>
      <c r="F1049" s="17" t="str">
        <f t="shared" si="67"/>
        <v>BULLISH</v>
      </c>
      <c r="G1049" s="17" t="str">
        <f t="shared" si="66"/>
        <v>NEUTRAL</v>
      </c>
      <c r="H1049" s="17" t="str">
        <f t="shared" si="65"/>
        <v>BULLISH DIVERGENCE</v>
      </c>
    </row>
    <row r="1050" spans="1:8" ht="13.5" x14ac:dyDescent="0.25">
      <c r="A1050" s="3">
        <f>TITRES_STAT!B1053</f>
        <v>43535</v>
      </c>
      <c r="B1050" s="17">
        <f>TITRES_STAT!C1053</f>
        <v>3.64</v>
      </c>
      <c r="C1050" s="17">
        <f>TITRES_STAT!D1053</f>
        <v>3.64</v>
      </c>
      <c r="D1050" s="17">
        <f>TITRES_STAT!E1053</f>
        <v>277</v>
      </c>
      <c r="E1050" s="2">
        <f t="shared" si="64"/>
        <v>2013516</v>
      </c>
      <c r="F1050" s="17" t="str">
        <f t="shared" si="67"/>
        <v>BEARISH</v>
      </c>
      <c r="G1050" s="17" t="str">
        <f t="shared" si="66"/>
        <v>NEUTRAL</v>
      </c>
      <c r="H1050" s="17" t="str">
        <f t="shared" si="65"/>
        <v>CONFIRMED BEARISH</v>
      </c>
    </row>
    <row r="1051" spans="1:8" ht="13.5" x14ac:dyDescent="0.25">
      <c r="A1051" s="3">
        <f>TITRES_STAT!B1054</f>
        <v>43536</v>
      </c>
      <c r="B1051" s="17">
        <f>TITRES_STAT!C1054</f>
        <v>3.54</v>
      </c>
      <c r="C1051" s="17">
        <f>TITRES_STAT!D1054</f>
        <v>3.54</v>
      </c>
      <c r="D1051" s="17">
        <f>TITRES_STAT!E1054</f>
        <v>12720</v>
      </c>
      <c r="E1051" s="2">
        <f t="shared" si="64"/>
        <v>2000796</v>
      </c>
      <c r="F1051" s="17" t="str">
        <f t="shared" si="67"/>
        <v>BEARISH</v>
      </c>
      <c r="G1051" s="17" t="str">
        <f t="shared" si="66"/>
        <v>NEUTRAL</v>
      </c>
      <c r="H1051" s="17" t="str">
        <f t="shared" si="65"/>
        <v>CONFIRMED BEARISH</v>
      </c>
    </row>
    <row r="1052" spans="1:8" ht="13.5" x14ac:dyDescent="0.25">
      <c r="A1052" s="3">
        <f>TITRES_STAT!B1055</f>
        <v>43537</v>
      </c>
      <c r="B1052" s="17">
        <f>TITRES_STAT!C1055</f>
        <v>3.63</v>
      </c>
      <c r="C1052" s="17">
        <f>TITRES_STAT!D1055</f>
        <v>3.63</v>
      </c>
      <c r="D1052" s="17">
        <f>TITRES_STAT!E1055</f>
        <v>3578</v>
      </c>
      <c r="E1052" s="2">
        <f t="shared" si="64"/>
        <v>2004374</v>
      </c>
      <c r="F1052" s="17" t="str">
        <f t="shared" si="67"/>
        <v>BULLISH</v>
      </c>
      <c r="G1052" s="17" t="str">
        <f t="shared" si="66"/>
        <v>NEUTRAL</v>
      </c>
      <c r="H1052" s="17" t="str">
        <f t="shared" si="65"/>
        <v>BULLISH DIVERGENCE</v>
      </c>
    </row>
    <row r="1053" spans="1:8" ht="13.5" x14ac:dyDescent="0.25">
      <c r="A1053" s="3">
        <f>TITRES_STAT!B1056</f>
        <v>43538</v>
      </c>
      <c r="B1053" s="17">
        <f>TITRES_STAT!C1056</f>
        <v>3.63</v>
      </c>
      <c r="C1053" s="17">
        <f>TITRES_STAT!D1056</f>
        <v>3.63</v>
      </c>
      <c r="D1053" s="17">
        <f>TITRES_STAT!E1056</f>
        <v>3029</v>
      </c>
      <c r="E1053" s="2">
        <f t="shared" si="64"/>
        <v>2004374</v>
      </c>
      <c r="F1053" s="17" t="str">
        <f t="shared" si="67"/>
        <v>BULLISH</v>
      </c>
      <c r="G1053" s="17" t="str">
        <f t="shared" si="66"/>
        <v>NEUTRAL</v>
      </c>
      <c r="H1053" s="17" t="str">
        <f t="shared" si="65"/>
        <v>CONFIRMED BULLISH</v>
      </c>
    </row>
    <row r="1054" spans="1:8" ht="13.5" x14ac:dyDescent="0.25">
      <c r="A1054" s="3">
        <f>TITRES_STAT!B1057</f>
        <v>43539</v>
      </c>
      <c r="B1054" s="17">
        <f>TITRES_STAT!C1057</f>
        <v>3.6</v>
      </c>
      <c r="C1054" s="17">
        <f>TITRES_STAT!D1057</f>
        <v>3.6</v>
      </c>
      <c r="D1054" s="17">
        <f>TITRES_STAT!E1057</f>
        <v>356</v>
      </c>
      <c r="E1054" s="2">
        <f t="shared" si="64"/>
        <v>2004018</v>
      </c>
      <c r="F1054" s="17" t="str">
        <f t="shared" si="67"/>
        <v>BEARISH</v>
      </c>
      <c r="G1054" s="17" t="str">
        <f t="shared" si="66"/>
        <v>NEUTRAL</v>
      </c>
      <c r="H1054" s="17" t="str">
        <f t="shared" si="65"/>
        <v>CONFIRMED BEARISH</v>
      </c>
    </row>
    <row r="1055" spans="1:8" ht="13.5" x14ac:dyDescent="0.25">
      <c r="A1055" s="3">
        <f>TITRES_STAT!B1058</f>
        <v>43542</v>
      </c>
      <c r="B1055" s="17">
        <f>TITRES_STAT!C1058</f>
        <v>3.6</v>
      </c>
      <c r="C1055" s="17">
        <f>TITRES_STAT!D1058</f>
        <v>3.6</v>
      </c>
      <c r="D1055" s="17">
        <f>TITRES_STAT!E1058</f>
        <v>4111</v>
      </c>
      <c r="E1055" s="2">
        <f t="shared" si="64"/>
        <v>2004018</v>
      </c>
      <c r="F1055" s="17" t="str">
        <f t="shared" si="67"/>
        <v>BEARISH</v>
      </c>
      <c r="G1055" s="17" t="str">
        <f t="shared" si="66"/>
        <v>NEUTRAL</v>
      </c>
      <c r="H1055" s="17" t="str">
        <f t="shared" si="65"/>
        <v>CONFIRMED BEARISH</v>
      </c>
    </row>
    <row r="1056" spans="1:8" ht="13.5" x14ac:dyDescent="0.25">
      <c r="A1056" s="3">
        <f>TITRES_STAT!B1059</f>
        <v>43543</v>
      </c>
      <c r="B1056" s="17">
        <f>TITRES_STAT!C1059</f>
        <v>3.6</v>
      </c>
      <c r="C1056" s="17">
        <f>TITRES_STAT!D1059</f>
        <v>3.6</v>
      </c>
      <c r="D1056" s="17">
        <f>TITRES_STAT!E1059</f>
        <v>190</v>
      </c>
      <c r="E1056" s="2">
        <f t="shared" si="64"/>
        <v>2004018</v>
      </c>
      <c r="F1056" s="17" t="str">
        <f t="shared" si="67"/>
        <v>BULLISH</v>
      </c>
      <c r="G1056" s="17" t="str">
        <f t="shared" si="66"/>
        <v>NEUTRAL</v>
      </c>
      <c r="H1056" s="17" t="str">
        <f t="shared" si="65"/>
        <v>CONFIRMED BULLISH</v>
      </c>
    </row>
    <row r="1057" spans="1:8" ht="13.5" x14ac:dyDescent="0.25">
      <c r="A1057" s="3">
        <f>TITRES_STAT!B1060</f>
        <v>43545</v>
      </c>
      <c r="B1057" s="17">
        <f>TITRES_STAT!C1060</f>
        <v>3.6</v>
      </c>
      <c r="C1057" s="17">
        <f>TITRES_STAT!D1060</f>
        <v>3.6</v>
      </c>
      <c r="D1057" s="17">
        <f>TITRES_STAT!E1060</f>
        <v>3418</v>
      </c>
      <c r="E1057" s="2">
        <f t="shared" si="64"/>
        <v>2004018</v>
      </c>
      <c r="F1057" s="17" t="str">
        <f t="shared" si="67"/>
        <v>BEARISH</v>
      </c>
      <c r="G1057" s="17" t="str">
        <f t="shared" si="66"/>
        <v>NEUTRAL</v>
      </c>
      <c r="H1057" s="17" t="str">
        <f t="shared" si="65"/>
        <v>CONFIRMED BEARISH</v>
      </c>
    </row>
    <row r="1058" spans="1:8" ht="13.5" x14ac:dyDescent="0.25">
      <c r="A1058" s="3">
        <f>TITRES_STAT!B1061</f>
        <v>43546</v>
      </c>
      <c r="B1058" s="17">
        <f>TITRES_STAT!C1061</f>
        <v>3.6</v>
      </c>
      <c r="C1058" s="17">
        <f>TITRES_STAT!D1061</f>
        <v>3.6</v>
      </c>
      <c r="D1058" s="17">
        <f>TITRES_STAT!E1061</f>
        <v>164</v>
      </c>
      <c r="E1058" s="2">
        <f t="shared" si="64"/>
        <v>2004018</v>
      </c>
      <c r="F1058" s="17" t="str">
        <f t="shared" si="67"/>
        <v>BEARISH</v>
      </c>
      <c r="G1058" s="17" t="str">
        <f t="shared" si="66"/>
        <v>NEUTRAL</v>
      </c>
      <c r="H1058" s="17" t="str">
        <f t="shared" si="65"/>
        <v>CONFIRMED BEARISH</v>
      </c>
    </row>
    <row r="1059" spans="1:8" ht="13.5" x14ac:dyDescent="0.25">
      <c r="A1059" s="3">
        <f>TITRES_STAT!B1062</f>
        <v>43549</v>
      </c>
      <c r="B1059" s="17">
        <f>TITRES_STAT!C1062</f>
        <v>3.68</v>
      </c>
      <c r="C1059" s="17">
        <f>TITRES_STAT!D1062</f>
        <v>3.68</v>
      </c>
      <c r="D1059" s="17">
        <f>TITRES_STAT!E1062</f>
        <v>4094</v>
      </c>
      <c r="E1059" s="2">
        <f t="shared" si="64"/>
        <v>2008112</v>
      </c>
      <c r="F1059" s="17" t="str">
        <f t="shared" si="67"/>
        <v>BULLISH</v>
      </c>
      <c r="G1059" s="17" t="str">
        <f t="shared" si="66"/>
        <v>NEUTRAL</v>
      </c>
      <c r="H1059" s="17" t="str">
        <f t="shared" si="65"/>
        <v>CONFIRMED BULLISH</v>
      </c>
    </row>
    <row r="1060" spans="1:8" ht="13.5" x14ac:dyDescent="0.25">
      <c r="A1060" s="3">
        <f>TITRES_STAT!B1063</f>
        <v>43550</v>
      </c>
      <c r="B1060" s="17">
        <f>TITRES_STAT!C1063</f>
        <v>3.84</v>
      </c>
      <c r="C1060" s="17">
        <f>TITRES_STAT!D1063</f>
        <v>3.84</v>
      </c>
      <c r="D1060" s="17">
        <f>TITRES_STAT!E1063</f>
        <v>7015</v>
      </c>
      <c r="E1060" s="2">
        <f t="shared" si="64"/>
        <v>2015127</v>
      </c>
      <c r="F1060" s="17" t="str">
        <f t="shared" si="67"/>
        <v>BULLISH</v>
      </c>
      <c r="G1060" s="17" t="str">
        <f t="shared" si="66"/>
        <v>NEUTRAL</v>
      </c>
      <c r="H1060" s="17" t="str">
        <f t="shared" si="65"/>
        <v>CONFIRMED BULLISH</v>
      </c>
    </row>
    <row r="1061" spans="1:8" ht="13.5" x14ac:dyDescent="0.25">
      <c r="A1061" s="3">
        <f>TITRES_STAT!B1064</f>
        <v>43551</v>
      </c>
      <c r="B1061" s="17">
        <f>TITRES_STAT!C1064</f>
        <v>3.88</v>
      </c>
      <c r="C1061" s="17">
        <f>TITRES_STAT!D1064</f>
        <v>3.88</v>
      </c>
      <c r="D1061" s="17">
        <f>TITRES_STAT!E1064</f>
        <v>8212</v>
      </c>
      <c r="E1061" s="2">
        <f t="shared" si="64"/>
        <v>2023339</v>
      </c>
      <c r="F1061" s="17" t="str">
        <f t="shared" si="67"/>
        <v>BULLISH</v>
      </c>
      <c r="G1061" s="17" t="str">
        <f t="shared" si="66"/>
        <v>NEUTRAL</v>
      </c>
      <c r="H1061" s="17" t="str">
        <f t="shared" si="65"/>
        <v>CONFIRMED BULLISH</v>
      </c>
    </row>
    <row r="1062" spans="1:8" ht="13.5" x14ac:dyDescent="0.25">
      <c r="A1062" s="3">
        <f>TITRES_STAT!B1065</f>
        <v>43552</v>
      </c>
      <c r="B1062" s="17">
        <f>TITRES_STAT!C1065</f>
        <v>3.8</v>
      </c>
      <c r="C1062" s="17">
        <f>TITRES_STAT!D1065</f>
        <v>3.8</v>
      </c>
      <c r="D1062" s="17">
        <f>TITRES_STAT!E1065</f>
        <v>2502</v>
      </c>
      <c r="E1062" s="2">
        <f t="shared" si="64"/>
        <v>2020837</v>
      </c>
      <c r="F1062" s="17" t="str">
        <f t="shared" si="67"/>
        <v>BULLISH</v>
      </c>
      <c r="G1062" s="17" t="str">
        <f t="shared" si="66"/>
        <v>NEUTRAL</v>
      </c>
      <c r="H1062" s="17" t="str">
        <f t="shared" si="65"/>
        <v>CONFIRMED BULLISH</v>
      </c>
    </row>
    <row r="1063" spans="1:8" ht="13.5" x14ac:dyDescent="0.25">
      <c r="A1063" s="3">
        <f>TITRES_STAT!B1066</f>
        <v>43553</v>
      </c>
      <c r="B1063" s="17">
        <f>TITRES_STAT!C1066</f>
        <v>3.66</v>
      </c>
      <c r="C1063" s="17">
        <f>TITRES_STAT!D1066</f>
        <v>3.66</v>
      </c>
      <c r="D1063" s="17">
        <f>TITRES_STAT!E1066</f>
        <v>5432</v>
      </c>
      <c r="E1063" s="2">
        <f t="shared" si="64"/>
        <v>2015405</v>
      </c>
      <c r="F1063" s="17" t="str">
        <f t="shared" si="67"/>
        <v>BULLISH</v>
      </c>
      <c r="G1063" s="17" t="str">
        <f t="shared" si="66"/>
        <v>NEUTRAL</v>
      </c>
      <c r="H1063" s="17" t="str">
        <f t="shared" si="65"/>
        <v>CONFIRMED BULLISH</v>
      </c>
    </row>
    <row r="1064" spans="1:8" ht="13.5" x14ac:dyDescent="0.25">
      <c r="A1064" s="3">
        <f>TITRES_STAT!B1067</f>
        <v>43556</v>
      </c>
      <c r="B1064" s="17">
        <f>TITRES_STAT!C1067</f>
        <v>3.65</v>
      </c>
      <c r="C1064" s="17">
        <f>TITRES_STAT!D1067</f>
        <v>3.65</v>
      </c>
      <c r="D1064" s="17">
        <f>TITRES_STAT!E1067</f>
        <v>213</v>
      </c>
      <c r="E1064" s="2">
        <f t="shared" si="64"/>
        <v>2015192</v>
      </c>
      <c r="F1064" s="17" t="str">
        <f t="shared" si="67"/>
        <v>BULLISH</v>
      </c>
      <c r="G1064" s="17" t="str">
        <f t="shared" si="66"/>
        <v>NEUTRAL</v>
      </c>
      <c r="H1064" s="17" t="str">
        <f t="shared" si="65"/>
        <v>BULLISH DIVERGENCE</v>
      </c>
    </row>
    <row r="1065" spans="1:8" ht="13.5" x14ac:dyDescent="0.25">
      <c r="A1065" s="3">
        <f>TITRES_STAT!B1068</f>
        <v>43557</v>
      </c>
      <c r="B1065" s="17">
        <f>TITRES_STAT!C1068</f>
        <v>3.65</v>
      </c>
      <c r="C1065" s="17">
        <f>TITRES_STAT!D1068</f>
        <v>3.65</v>
      </c>
      <c r="D1065" s="17">
        <f>TITRES_STAT!E1068</f>
        <v>6903</v>
      </c>
      <c r="E1065" s="2">
        <f t="shared" si="64"/>
        <v>2015192</v>
      </c>
      <c r="F1065" s="17" t="str">
        <f t="shared" si="67"/>
        <v>BULLISH</v>
      </c>
      <c r="G1065" s="17" t="str">
        <f t="shared" si="66"/>
        <v>NEUTRAL</v>
      </c>
      <c r="H1065" s="17" t="str">
        <f t="shared" si="65"/>
        <v>BULLISH DIVERGENCE</v>
      </c>
    </row>
    <row r="1066" spans="1:8" ht="13.5" x14ac:dyDescent="0.25">
      <c r="A1066" s="3">
        <f>TITRES_STAT!B1069</f>
        <v>43558</v>
      </c>
      <c r="B1066" s="17">
        <f>TITRES_STAT!C1069</f>
        <v>3.74</v>
      </c>
      <c r="C1066" s="17">
        <f>TITRES_STAT!D1069</f>
        <v>3.74</v>
      </c>
      <c r="D1066" s="17">
        <f>TITRES_STAT!E1069</f>
        <v>2143</v>
      </c>
      <c r="E1066" s="2">
        <f t="shared" si="64"/>
        <v>2017335</v>
      </c>
      <c r="F1066" s="17" t="str">
        <f t="shared" si="67"/>
        <v>BEARISH</v>
      </c>
      <c r="G1066" s="17" t="str">
        <f t="shared" si="66"/>
        <v>NEUTRAL</v>
      </c>
      <c r="H1066" s="17" t="str">
        <f t="shared" si="65"/>
        <v>CONFIRMED BEARISH</v>
      </c>
    </row>
    <row r="1067" spans="1:8" ht="13.5" x14ac:dyDescent="0.25">
      <c r="A1067" s="3">
        <f>TITRES_STAT!B1070</f>
        <v>43559</v>
      </c>
      <c r="B1067" s="17">
        <f>TITRES_STAT!C1070</f>
        <v>3.65</v>
      </c>
      <c r="C1067" s="17">
        <f>TITRES_STAT!D1070</f>
        <v>3.65</v>
      </c>
      <c r="D1067" s="17">
        <f>TITRES_STAT!E1070</f>
        <v>5371</v>
      </c>
      <c r="E1067" s="2">
        <f t="shared" si="64"/>
        <v>2011964</v>
      </c>
      <c r="F1067" s="17" t="str">
        <f t="shared" si="67"/>
        <v>BEARISH</v>
      </c>
      <c r="G1067" s="17" t="str">
        <f t="shared" si="66"/>
        <v>NEUTRAL</v>
      </c>
      <c r="H1067" s="17" t="str">
        <f t="shared" si="65"/>
        <v>CONFIRMED BEARISH</v>
      </c>
    </row>
    <row r="1068" spans="1:8" ht="13.5" x14ac:dyDescent="0.25">
      <c r="A1068" s="3">
        <f>TITRES_STAT!B1071</f>
        <v>43560</v>
      </c>
      <c r="B1068" s="17">
        <f>TITRES_STAT!C1071</f>
        <v>3.65</v>
      </c>
      <c r="C1068" s="17">
        <f>TITRES_STAT!D1071</f>
        <v>3.65</v>
      </c>
      <c r="D1068" s="17">
        <f>TITRES_STAT!E1071</f>
        <v>639</v>
      </c>
      <c r="E1068" s="2">
        <f t="shared" si="64"/>
        <v>2011964</v>
      </c>
      <c r="F1068" s="17" t="str">
        <f t="shared" si="67"/>
        <v>BEARISH</v>
      </c>
      <c r="G1068" s="17" t="str">
        <f t="shared" si="66"/>
        <v>NEUTRAL</v>
      </c>
      <c r="H1068" s="17" t="str">
        <f t="shared" si="65"/>
        <v>CONFIRMED BEARISH</v>
      </c>
    </row>
    <row r="1069" spans="1:8" ht="13.5" x14ac:dyDescent="0.25">
      <c r="A1069" s="3">
        <f>TITRES_STAT!B1072</f>
        <v>43563</v>
      </c>
      <c r="B1069" s="17">
        <f>TITRES_STAT!C1072</f>
        <v>3.61</v>
      </c>
      <c r="C1069" s="17">
        <f>TITRES_STAT!D1072</f>
        <v>3.61</v>
      </c>
      <c r="D1069" s="17">
        <f>TITRES_STAT!E1072</f>
        <v>1883</v>
      </c>
      <c r="E1069" s="2">
        <f t="shared" si="64"/>
        <v>2010081</v>
      </c>
      <c r="F1069" s="17" t="str">
        <f t="shared" si="67"/>
        <v>BEARISH</v>
      </c>
      <c r="G1069" s="17" t="str">
        <f t="shared" si="66"/>
        <v>NEUTRAL</v>
      </c>
      <c r="H1069" s="17" t="str">
        <f t="shared" si="65"/>
        <v>CONFIRMED BEARISH</v>
      </c>
    </row>
    <row r="1070" spans="1:8" ht="13.5" x14ac:dyDescent="0.25">
      <c r="A1070" s="3">
        <f>TITRES_STAT!B1073</f>
        <v>43565</v>
      </c>
      <c r="B1070" s="17">
        <f>TITRES_STAT!C1073</f>
        <v>3.61</v>
      </c>
      <c r="C1070" s="17">
        <f>TITRES_STAT!D1073</f>
        <v>3.61</v>
      </c>
      <c r="D1070" s="17">
        <f>TITRES_STAT!E1073</f>
        <v>3273</v>
      </c>
      <c r="E1070" s="2">
        <f t="shared" si="64"/>
        <v>2010081</v>
      </c>
      <c r="F1070" s="17" t="str">
        <f t="shared" si="67"/>
        <v>BEARISH</v>
      </c>
      <c r="G1070" s="17" t="str">
        <f t="shared" si="66"/>
        <v>NEUTRAL</v>
      </c>
      <c r="H1070" s="17" t="str">
        <f t="shared" si="65"/>
        <v>CONFIRMED BEARISH</v>
      </c>
    </row>
    <row r="1071" spans="1:8" ht="13.5" x14ac:dyDescent="0.25">
      <c r="A1071" s="3">
        <f>TITRES_STAT!B1074</f>
        <v>43566</v>
      </c>
      <c r="B1071" s="17">
        <f>TITRES_STAT!C1074</f>
        <v>3.6</v>
      </c>
      <c r="C1071" s="17">
        <f>TITRES_STAT!D1074</f>
        <v>3.6</v>
      </c>
      <c r="D1071" s="17">
        <f>TITRES_STAT!E1074</f>
        <v>5641</v>
      </c>
      <c r="E1071" s="2">
        <f t="shared" si="64"/>
        <v>2004440</v>
      </c>
      <c r="F1071" s="17" t="str">
        <f t="shared" si="67"/>
        <v>BEARISH</v>
      </c>
      <c r="G1071" s="17" t="str">
        <f t="shared" si="66"/>
        <v>NEUTRAL</v>
      </c>
      <c r="H1071" s="17" t="str">
        <f t="shared" si="65"/>
        <v>CONFIRMED BEARISH</v>
      </c>
    </row>
    <row r="1072" spans="1:8" ht="13.5" x14ac:dyDescent="0.25">
      <c r="A1072" s="3">
        <f>TITRES_STAT!B1075</f>
        <v>43567</v>
      </c>
      <c r="B1072" s="17">
        <f>TITRES_STAT!C1075</f>
        <v>3.6</v>
      </c>
      <c r="C1072" s="17">
        <f>TITRES_STAT!D1075</f>
        <v>3.6</v>
      </c>
      <c r="D1072" s="17">
        <f>TITRES_STAT!E1075</f>
        <v>2284</v>
      </c>
      <c r="E1072" s="2">
        <f t="shared" si="64"/>
        <v>2004440</v>
      </c>
      <c r="F1072" s="17" t="str">
        <f t="shared" si="67"/>
        <v>BEARISH</v>
      </c>
      <c r="G1072" s="17" t="str">
        <f t="shared" si="66"/>
        <v>NEUTRAL</v>
      </c>
      <c r="H1072" s="17" t="str">
        <f t="shared" si="65"/>
        <v>CONFIRMED BEARISH</v>
      </c>
    </row>
    <row r="1073" spans="1:8" ht="13.5" x14ac:dyDescent="0.25">
      <c r="A1073" s="3">
        <f>TITRES_STAT!B1076</f>
        <v>43570</v>
      </c>
      <c r="B1073" s="17">
        <f>TITRES_STAT!C1076</f>
        <v>3.6</v>
      </c>
      <c r="C1073" s="17">
        <f>TITRES_STAT!D1076</f>
        <v>3.6</v>
      </c>
      <c r="D1073" s="17">
        <f>TITRES_STAT!E1076</f>
        <v>26389</v>
      </c>
      <c r="E1073" s="2">
        <f t="shared" si="64"/>
        <v>2004440</v>
      </c>
      <c r="F1073" s="17" t="str">
        <f t="shared" si="67"/>
        <v>BEARISH</v>
      </c>
      <c r="G1073" s="17" t="str">
        <f t="shared" si="66"/>
        <v>NEUTRAL</v>
      </c>
      <c r="H1073" s="17" t="str">
        <f t="shared" si="65"/>
        <v>CONFIRMED BEARISH</v>
      </c>
    </row>
    <row r="1074" spans="1:8" ht="13.5" x14ac:dyDescent="0.25">
      <c r="A1074" s="3">
        <f>TITRES_STAT!B1077</f>
        <v>43571</v>
      </c>
      <c r="B1074" s="17">
        <f>TITRES_STAT!C1077</f>
        <v>3.56</v>
      </c>
      <c r="C1074" s="17">
        <f>TITRES_STAT!D1077</f>
        <v>3.56</v>
      </c>
      <c r="D1074" s="17">
        <f>TITRES_STAT!E1077</f>
        <v>4371</v>
      </c>
      <c r="E1074" s="2">
        <f t="shared" si="64"/>
        <v>2000069</v>
      </c>
      <c r="F1074" s="17" t="str">
        <f t="shared" si="67"/>
        <v>BEARISH</v>
      </c>
      <c r="G1074" s="17" t="str">
        <f t="shared" si="66"/>
        <v>NEUTRAL</v>
      </c>
      <c r="H1074" s="17" t="str">
        <f t="shared" si="65"/>
        <v>CONFIRMED BEARISH</v>
      </c>
    </row>
    <row r="1075" spans="1:8" ht="13.5" x14ac:dyDescent="0.25">
      <c r="A1075" s="3">
        <f>TITRES_STAT!B1078</f>
        <v>43572</v>
      </c>
      <c r="B1075" s="17">
        <f>TITRES_STAT!C1078</f>
        <v>3.72</v>
      </c>
      <c r="C1075" s="17">
        <f>TITRES_STAT!D1078</f>
        <v>3.72</v>
      </c>
      <c r="D1075" s="17">
        <f>TITRES_STAT!E1078</f>
        <v>1605</v>
      </c>
      <c r="E1075" s="2">
        <f t="shared" si="64"/>
        <v>2001674</v>
      </c>
      <c r="F1075" s="17" t="str">
        <f t="shared" si="67"/>
        <v>BEARISH</v>
      </c>
      <c r="G1075" s="17" t="str">
        <f t="shared" si="66"/>
        <v>NEUTRAL</v>
      </c>
      <c r="H1075" s="17" t="str">
        <f t="shared" si="65"/>
        <v>BEARISH DIVERGENCE</v>
      </c>
    </row>
    <row r="1076" spans="1:8" ht="13.5" x14ac:dyDescent="0.25">
      <c r="A1076" s="3">
        <f>TITRES_STAT!B1079</f>
        <v>43573</v>
      </c>
      <c r="B1076" s="17">
        <f>TITRES_STAT!C1079</f>
        <v>3.61</v>
      </c>
      <c r="C1076" s="17">
        <f>TITRES_STAT!D1079</f>
        <v>3.61</v>
      </c>
      <c r="D1076" s="17">
        <f>TITRES_STAT!E1079</f>
        <v>3064</v>
      </c>
      <c r="E1076" s="2">
        <f t="shared" si="64"/>
        <v>1998610</v>
      </c>
      <c r="F1076" s="17" t="str">
        <f t="shared" si="67"/>
        <v>BEARISH</v>
      </c>
      <c r="G1076" s="17" t="str">
        <f t="shared" si="66"/>
        <v>NEUTRAL</v>
      </c>
      <c r="H1076" s="17" t="str">
        <f t="shared" si="65"/>
        <v>BEARISH DIVERGENCE</v>
      </c>
    </row>
    <row r="1077" spans="1:8" ht="13.5" x14ac:dyDescent="0.25">
      <c r="A1077" s="3">
        <f>TITRES_STAT!B1080</f>
        <v>43574</v>
      </c>
      <c r="B1077" s="17">
        <f>TITRES_STAT!C1080</f>
        <v>3.58</v>
      </c>
      <c r="C1077" s="17">
        <f>TITRES_STAT!D1080</f>
        <v>3.58</v>
      </c>
      <c r="D1077" s="17">
        <f>TITRES_STAT!E1080</f>
        <v>1259</v>
      </c>
      <c r="E1077" s="2">
        <f t="shared" si="64"/>
        <v>1997351</v>
      </c>
      <c r="F1077" s="17" t="str">
        <f t="shared" si="67"/>
        <v>BEARISH</v>
      </c>
      <c r="G1077" s="17" t="str">
        <f t="shared" si="66"/>
        <v>NEUTRAL</v>
      </c>
      <c r="H1077" s="17" t="str">
        <f t="shared" si="65"/>
        <v>CONFIRMED BEARISH</v>
      </c>
    </row>
    <row r="1078" spans="1:8" ht="13.5" x14ac:dyDescent="0.25">
      <c r="A1078" s="3">
        <f>TITRES_STAT!B1081</f>
        <v>43577</v>
      </c>
      <c r="B1078" s="17">
        <f>TITRES_STAT!C1081</f>
        <v>3.61</v>
      </c>
      <c r="C1078" s="17">
        <f>TITRES_STAT!D1081</f>
        <v>3.61</v>
      </c>
      <c r="D1078" s="17">
        <f>TITRES_STAT!E1081</f>
        <v>3867</v>
      </c>
      <c r="E1078" s="2">
        <f t="shared" si="64"/>
        <v>2001218</v>
      </c>
      <c r="F1078" s="17" t="str">
        <f t="shared" si="67"/>
        <v>BEARISH</v>
      </c>
      <c r="G1078" s="17" t="str">
        <f t="shared" si="66"/>
        <v>NEUTRAL</v>
      </c>
      <c r="H1078" s="17" t="str">
        <f t="shared" si="65"/>
        <v>BEARISH DIVERGENCE</v>
      </c>
    </row>
    <row r="1079" spans="1:8" ht="13.5" x14ac:dyDescent="0.25">
      <c r="A1079" s="3">
        <f>TITRES_STAT!B1082</f>
        <v>43578</v>
      </c>
      <c r="B1079" s="17">
        <f>TITRES_STAT!C1082</f>
        <v>3.67</v>
      </c>
      <c r="C1079" s="17">
        <f>TITRES_STAT!D1082</f>
        <v>3.67</v>
      </c>
      <c r="D1079" s="17">
        <f>TITRES_STAT!E1082</f>
        <v>1438</v>
      </c>
      <c r="E1079" s="2">
        <f t="shared" si="64"/>
        <v>2002656</v>
      </c>
      <c r="F1079" s="17" t="str">
        <f t="shared" si="67"/>
        <v>BULLISH</v>
      </c>
      <c r="G1079" s="17" t="str">
        <f t="shared" si="66"/>
        <v>NEUTRAL</v>
      </c>
      <c r="H1079" s="17" t="str">
        <f t="shared" si="65"/>
        <v>CONFIRMED BULLISH</v>
      </c>
    </row>
    <row r="1080" spans="1:8" ht="13.5" x14ac:dyDescent="0.25">
      <c r="A1080" s="3">
        <f>TITRES_STAT!B1083</f>
        <v>43579</v>
      </c>
      <c r="B1080" s="17">
        <f>TITRES_STAT!C1083</f>
        <v>3.65</v>
      </c>
      <c r="C1080" s="17">
        <f>TITRES_STAT!D1083</f>
        <v>3.65</v>
      </c>
      <c r="D1080" s="17">
        <f>TITRES_STAT!E1083</f>
        <v>29</v>
      </c>
      <c r="E1080" s="2">
        <f t="shared" si="64"/>
        <v>2002627</v>
      </c>
      <c r="F1080" s="17" t="str">
        <f t="shared" si="67"/>
        <v>BULLISH</v>
      </c>
      <c r="G1080" s="17" t="str">
        <f t="shared" si="66"/>
        <v>NEUTRAL</v>
      </c>
      <c r="H1080" s="17" t="str">
        <f t="shared" si="65"/>
        <v>BULLISH DIVERGENCE</v>
      </c>
    </row>
    <row r="1081" spans="1:8" ht="13.5" x14ac:dyDescent="0.25">
      <c r="A1081" s="3">
        <f>TITRES_STAT!B1084</f>
        <v>43580</v>
      </c>
      <c r="B1081" s="17">
        <f>TITRES_STAT!C1084</f>
        <v>3.55</v>
      </c>
      <c r="C1081" s="17">
        <f>TITRES_STAT!D1084</f>
        <v>3.55</v>
      </c>
      <c r="D1081" s="17">
        <f>TITRES_STAT!E1084</f>
        <v>4031</v>
      </c>
      <c r="E1081" s="2">
        <f t="shared" si="64"/>
        <v>1998596</v>
      </c>
      <c r="F1081" s="17" t="str">
        <f t="shared" si="67"/>
        <v>BEARISH</v>
      </c>
      <c r="G1081" s="17" t="str">
        <f t="shared" si="66"/>
        <v>NEUTRAL</v>
      </c>
      <c r="H1081" s="17" t="str">
        <f t="shared" si="65"/>
        <v>CONFIRMED BEARISH</v>
      </c>
    </row>
    <row r="1082" spans="1:8" ht="13.5" x14ac:dyDescent="0.25">
      <c r="A1082" s="3">
        <f>TITRES_STAT!B1085</f>
        <v>43581</v>
      </c>
      <c r="B1082" s="17">
        <f>TITRES_STAT!C1085</f>
        <v>3.64</v>
      </c>
      <c r="C1082" s="17">
        <f>TITRES_STAT!D1085</f>
        <v>3.64</v>
      </c>
      <c r="D1082" s="17">
        <f>TITRES_STAT!E1085</f>
        <v>250</v>
      </c>
      <c r="E1082" s="2">
        <f t="shared" si="64"/>
        <v>1998846</v>
      </c>
      <c r="F1082" s="17" t="str">
        <f t="shared" si="67"/>
        <v>BULLISH</v>
      </c>
      <c r="G1082" s="17" t="str">
        <f t="shared" si="66"/>
        <v>NEUTRAL</v>
      </c>
      <c r="H1082" s="17" t="str">
        <f t="shared" si="65"/>
        <v>CONFIRMED BULLISH</v>
      </c>
    </row>
    <row r="1083" spans="1:8" ht="13.5" x14ac:dyDescent="0.25">
      <c r="A1083" s="3">
        <f>TITRES_STAT!B1086</f>
        <v>43584</v>
      </c>
      <c r="B1083" s="17">
        <f>TITRES_STAT!C1086</f>
        <v>3.64</v>
      </c>
      <c r="C1083" s="17">
        <f>TITRES_STAT!D1086</f>
        <v>3.64</v>
      </c>
      <c r="D1083" s="17">
        <f>TITRES_STAT!E1086</f>
        <v>0</v>
      </c>
      <c r="E1083" s="2">
        <f t="shared" si="64"/>
        <v>1998846</v>
      </c>
      <c r="F1083" s="17" t="str">
        <f t="shared" si="67"/>
        <v>BEARISH</v>
      </c>
      <c r="G1083" s="17" t="str">
        <f t="shared" si="66"/>
        <v>NEUTRAL</v>
      </c>
      <c r="H1083" s="17" t="str">
        <f t="shared" si="65"/>
        <v>BEARISH DIVERGENCE</v>
      </c>
    </row>
    <row r="1084" spans="1:8" ht="13.5" x14ac:dyDescent="0.25">
      <c r="A1084" s="3">
        <f>TITRES_STAT!B1087</f>
        <v>43585</v>
      </c>
      <c r="B1084" s="17">
        <f>TITRES_STAT!C1087</f>
        <v>3.64</v>
      </c>
      <c r="C1084" s="17">
        <f>TITRES_STAT!D1087</f>
        <v>3.64</v>
      </c>
      <c r="D1084" s="17">
        <f>TITRES_STAT!E1087</f>
        <v>65</v>
      </c>
      <c r="E1084" s="2">
        <f t="shared" si="64"/>
        <v>1998846</v>
      </c>
      <c r="F1084" s="17" t="str">
        <f t="shared" si="67"/>
        <v>BEARISH</v>
      </c>
      <c r="G1084" s="17" t="str">
        <f t="shared" si="66"/>
        <v>NEUTRAL</v>
      </c>
      <c r="H1084" s="17" t="str">
        <f t="shared" si="65"/>
        <v>CONFIRMED BEARISH</v>
      </c>
    </row>
    <row r="1085" spans="1:8" ht="13.5" x14ac:dyDescent="0.25">
      <c r="A1085" s="3">
        <f>TITRES_STAT!B1088</f>
        <v>43587</v>
      </c>
      <c r="B1085" s="17">
        <f>TITRES_STAT!C1088</f>
        <v>3.73</v>
      </c>
      <c r="C1085" s="17">
        <f>TITRES_STAT!D1088</f>
        <v>3.73</v>
      </c>
      <c r="D1085" s="17">
        <f>TITRES_STAT!E1088</f>
        <v>3895</v>
      </c>
      <c r="E1085" s="2">
        <f t="shared" si="64"/>
        <v>2002741</v>
      </c>
      <c r="F1085" s="17" t="str">
        <f t="shared" si="67"/>
        <v>BULLISH</v>
      </c>
      <c r="G1085" s="17" t="str">
        <f t="shared" si="66"/>
        <v>NEUTRAL</v>
      </c>
      <c r="H1085" s="17" t="str">
        <f t="shared" si="65"/>
        <v>CONFIRMED BULLISH</v>
      </c>
    </row>
    <row r="1086" spans="1:8" ht="13.5" x14ac:dyDescent="0.25">
      <c r="A1086" s="3">
        <f>TITRES_STAT!B1089</f>
        <v>43588</v>
      </c>
      <c r="B1086" s="17">
        <f>TITRES_STAT!C1089</f>
        <v>3.73</v>
      </c>
      <c r="C1086" s="17">
        <f>TITRES_STAT!D1089</f>
        <v>3.73</v>
      </c>
      <c r="D1086" s="17">
        <f>TITRES_STAT!E1089</f>
        <v>0</v>
      </c>
      <c r="E1086" s="2">
        <f t="shared" si="64"/>
        <v>2002741</v>
      </c>
      <c r="F1086" s="17" t="str">
        <f t="shared" si="67"/>
        <v>BULLISH</v>
      </c>
      <c r="G1086" s="17" t="str">
        <f t="shared" si="66"/>
        <v>NEUTRAL</v>
      </c>
      <c r="H1086" s="17" t="str">
        <f t="shared" si="65"/>
        <v>CONFIRMED BULLISH</v>
      </c>
    </row>
    <row r="1087" spans="1:8" ht="13.5" x14ac:dyDescent="0.25">
      <c r="A1087" s="3">
        <f>TITRES_STAT!B1090</f>
        <v>43591</v>
      </c>
      <c r="B1087" s="17">
        <f>TITRES_STAT!C1090</f>
        <v>3.72</v>
      </c>
      <c r="C1087" s="17">
        <f>TITRES_STAT!D1090</f>
        <v>3.72</v>
      </c>
      <c r="D1087" s="17">
        <f>TITRES_STAT!E1090</f>
        <v>115</v>
      </c>
      <c r="E1087" s="2">
        <f t="shared" si="64"/>
        <v>2002626</v>
      </c>
      <c r="F1087" s="17" t="str">
        <f t="shared" si="67"/>
        <v>BULLISH</v>
      </c>
      <c r="G1087" s="17" t="str">
        <f t="shared" si="66"/>
        <v>NEUTRAL</v>
      </c>
      <c r="H1087" s="17" t="str">
        <f t="shared" si="65"/>
        <v>CONFIRMED BULLISH</v>
      </c>
    </row>
    <row r="1088" spans="1:8" ht="13.5" x14ac:dyDescent="0.25">
      <c r="A1088" s="3">
        <f>TITRES_STAT!B1091</f>
        <v>43592</v>
      </c>
      <c r="B1088" s="17">
        <f>TITRES_STAT!C1091</f>
        <v>3.65</v>
      </c>
      <c r="C1088" s="17">
        <f>TITRES_STAT!D1091</f>
        <v>3.65</v>
      </c>
      <c r="D1088" s="17">
        <f>TITRES_STAT!E1091</f>
        <v>1026</v>
      </c>
      <c r="E1088" s="2">
        <f t="shared" si="64"/>
        <v>2001600</v>
      </c>
      <c r="F1088" s="17" t="str">
        <f t="shared" si="67"/>
        <v>BULLISH</v>
      </c>
      <c r="G1088" s="17" t="str">
        <f t="shared" si="66"/>
        <v>NEUTRAL</v>
      </c>
      <c r="H1088" s="17" t="str">
        <f t="shared" si="65"/>
        <v>CONFIRMED BULLISH</v>
      </c>
    </row>
    <row r="1089" spans="1:8" ht="13.5" x14ac:dyDescent="0.25">
      <c r="A1089" s="3">
        <f>TITRES_STAT!B1092</f>
        <v>43593</v>
      </c>
      <c r="B1089" s="17">
        <f>TITRES_STAT!C1092</f>
        <v>3.6</v>
      </c>
      <c r="C1089" s="17">
        <f>TITRES_STAT!D1092</f>
        <v>3.6</v>
      </c>
      <c r="D1089" s="17">
        <f>TITRES_STAT!E1092</f>
        <v>952</v>
      </c>
      <c r="E1089" s="2">
        <f t="shared" si="64"/>
        <v>2000648</v>
      </c>
      <c r="F1089" s="17" t="str">
        <f t="shared" si="67"/>
        <v>BULLISH</v>
      </c>
      <c r="G1089" s="17" t="str">
        <f t="shared" si="66"/>
        <v>NEUTRAL</v>
      </c>
      <c r="H1089" s="17" t="str">
        <f t="shared" si="65"/>
        <v>BULLISH DIVERGENCE</v>
      </c>
    </row>
    <row r="1090" spans="1:8" ht="13.5" x14ac:dyDescent="0.25">
      <c r="A1090" s="3">
        <f>TITRES_STAT!B1093</f>
        <v>43594</v>
      </c>
      <c r="B1090" s="17">
        <f>TITRES_STAT!C1093</f>
        <v>3.55</v>
      </c>
      <c r="C1090" s="17">
        <f>TITRES_STAT!D1093</f>
        <v>3.55</v>
      </c>
      <c r="D1090" s="17">
        <f>TITRES_STAT!E1093</f>
        <v>3101</v>
      </c>
      <c r="E1090" s="2">
        <f t="shared" si="64"/>
        <v>1997547</v>
      </c>
      <c r="F1090" s="17" t="str">
        <f t="shared" si="67"/>
        <v>BEARISH</v>
      </c>
      <c r="G1090" s="17" t="str">
        <f t="shared" si="66"/>
        <v>NEUTRAL</v>
      </c>
      <c r="H1090" s="17" t="str">
        <f t="shared" si="65"/>
        <v>CONFIRMED BEARISH</v>
      </c>
    </row>
    <row r="1091" spans="1:8" ht="13.5" x14ac:dyDescent="0.25">
      <c r="A1091" s="3">
        <f>TITRES_STAT!B1094</f>
        <v>43595</v>
      </c>
      <c r="B1091" s="17">
        <f>TITRES_STAT!C1094</f>
        <v>3.6</v>
      </c>
      <c r="C1091" s="17">
        <f>TITRES_STAT!D1094</f>
        <v>3.6</v>
      </c>
      <c r="D1091" s="17">
        <f>TITRES_STAT!E1094</f>
        <v>101</v>
      </c>
      <c r="E1091" s="2">
        <f t="shared" si="64"/>
        <v>1997648</v>
      </c>
      <c r="F1091" s="17" t="str">
        <f t="shared" si="67"/>
        <v>BEARISH</v>
      </c>
      <c r="G1091" s="17" t="str">
        <f t="shared" si="66"/>
        <v>NEUTRAL</v>
      </c>
      <c r="H1091" s="17" t="str">
        <f t="shared" si="65"/>
        <v>CONFIRMED BEARISH</v>
      </c>
    </row>
    <row r="1092" spans="1:8" ht="13.5" x14ac:dyDescent="0.25">
      <c r="A1092" s="3">
        <f>TITRES_STAT!B1095</f>
        <v>43598</v>
      </c>
      <c r="B1092" s="17">
        <f>TITRES_STAT!C1095</f>
        <v>3.6</v>
      </c>
      <c r="C1092" s="17">
        <f>TITRES_STAT!D1095</f>
        <v>3.6</v>
      </c>
      <c r="D1092" s="17">
        <f>TITRES_STAT!E1095</f>
        <v>0</v>
      </c>
      <c r="E1092" s="2">
        <f t="shared" ref="E1092:E1155" si="68">IF(B1092&gt;B1091, E1091+D1092, IF(B1092&lt;B1091, E1091-D1092, E1091))</f>
        <v>1997648</v>
      </c>
      <c r="F1092" s="17" t="str">
        <f t="shared" si="67"/>
        <v>BEARISH</v>
      </c>
      <c r="G1092" s="17" t="str">
        <f t="shared" si="66"/>
        <v>NEUTRAL</v>
      </c>
      <c r="H1092" s="17" t="str">
        <f t="shared" si="65"/>
        <v>CONFIRMED BEARISH</v>
      </c>
    </row>
    <row r="1093" spans="1:8" ht="13.5" x14ac:dyDescent="0.25">
      <c r="A1093" s="3">
        <f>TITRES_STAT!B1096</f>
        <v>43599</v>
      </c>
      <c r="B1093" s="17">
        <f>TITRES_STAT!C1096</f>
        <v>3.6</v>
      </c>
      <c r="C1093" s="17">
        <f>TITRES_STAT!D1096</f>
        <v>3.6</v>
      </c>
      <c r="D1093" s="17">
        <f>TITRES_STAT!E1096</f>
        <v>0</v>
      </c>
      <c r="E1093" s="2">
        <f t="shared" si="68"/>
        <v>1997648</v>
      </c>
      <c r="F1093" s="17" t="str">
        <f t="shared" si="67"/>
        <v>BEARISH</v>
      </c>
      <c r="G1093" s="17" t="str">
        <f t="shared" si="66"/>
        <v>NEUTRAL</v>
      </c>
      <c r="H1093" s="17" t="str">
        <f t="shared" si="65"/>
        <v>CONFIRMED BEARISH</v>
      </c>
    </row>
    <row r="1094" spans="1:8" ht="13.5" x14ac:dyDescent="0.25">
      <c r="A1094" s="3">
        <f>TITRES_STAT!B1097</f>
        <v>43600</v>
      </c>
      <c r="B1094" s="17">
        <f>TITRES_STAT!C1097</f>
        <v>3.6</v>
      </c>
      <c r="C1094" s="17">
        <f>TITRES_STAT!D1097</f>
        <v>3.6</v>
      </c>
      <c r="D1094" s="17">
        <f>TITRES_STAT!E1097</f>
        <v>28</v>
      </c>
      <c r="E1094" s="2">
        <f t="shared" si="68"/>
        <v>1997648</v>
      </c>
      <c r="F1094" s="17" t="str">
        <f t="shared" si="67"/>
        <v>BEARISH</v>
      </c>
      <c r="G1094" s="17" t="str">
        <f t="shared" si="66"/>
        <v>NEUTRAL</v>
      </c>
      <c r="H1094" s="17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NEUTRAL</v>
      </c>
    </row>
    <row r="1095" spans="1:8" ht="13.5" x14ac:dyDescent="0.25">
      <c r="A1095" s="3">
        <f>TITRES_STAT!B1098</f>
        <v>43601</v>
      </c>
      <c r="B1095" s="17">
        <f>TITRES_STAT!C1098</f>
        <v>3.6</v>
      </c>
      <c r="C1095" s="17">
        <f>TITRES_STAT!D1098</f>
        <v>3.6</v>
      </c>
      <c r="D1095" s="17">
        <f>TITRES_STAT!E1098</f>
        <v>3009</v>
      </c>
      <c r="E1095" s="2">
        <f t="shared" si="68"/>
        <v>1997648</v>
      </c>
      <c r="F1095" s="17" t="str">
        <f t="shared" si="67"/>
        <v>BULLISH</v>
      </c>
      <c r="G1095" s="17" t="str">
        <f t="shared" ref="G1095:G1158" si="70">IF((E1095-E1090)/E1090 &gt; 0.02, "STRONG",
 IF((E1095-E1090)/E1090 &lt; -0.02, "WEAK", "NEUTRAL"))</f>
        <v>NEUTRAL</v>
      </c>
      <c r="H1095" s="17" t="str">
        <f t="shared" si="69"/>
        <v>CONFIRMED BULLISH</v>
      </c>
    </row>
    <row r="1096" spans="1:8" ht="13.5" x14ac:dyDescent="0.25">
      <c r="A1096" s="3">
        <f>TITRES_STAT!B1099</f>
        <v>43602</v>
      </c>
      <c r="B1096" s="17">
        <f>TITRES_STAT!C1099</f>
        <v>3.6</v>
      </c>
      <c r="C1096" s="17">
        <f>TITRES_STAT!D1099</f>
        <v>3.6</v>
      </c>
      <c r="D1096" s="17">
        <f>TITRES_STAT!E1099</f>
        <v>17</v>
      </c>
      <c r="E1096" s="2">
        <f t="shared" si="68"/>
        <v>1997648</v>
      </c>
      <c r="F1096" s="17" t="str">
        <f t="shared" ref="F1096:F1159" si="71">IF(E1096&gt;E1091,"BULLISH",IF(E1096&lt;E1091,"BEARISH","NEUTRAL"))</f>
        <v>NEUTRAL</v>
      </c>
      <c r="G1096" s="17" t="str">
        <f t="shared" si="70"/>
        <v>NEUTRAL</v>
      </c>
      <c r="H1096" s="17" t="str">
        <f t="shared" si="69"/>
        <v>NEUTRAL</v>
      </c>
    </row>
    <row r="1097" spans="1:8" ht="13.5" x14ac:dyDescent="0.25">
      <c r="A1097" s="3">
        <f>TITRES_STAT!B1100</f>
        <v>43605</v>
      </c>
      <c r="B1097" s="17">
        <f>TITRES_STAT!C1100</f>
        <v>3.55</v>
      </c>
      <c r="C1097" s="17">
        <f>TITRES_STAT!D1100</f>
        <v>3.55</v>
      </c>
      <c r="D1097" s="17">
        <f>TITRES_STAT!E1100</f>
        <v>3596</v>
      </c>
      <c r="E1097" s="2">
        <f t="shared" si="68"/>
        <v>1994052</v>
      </c>
      <c r="F1097" s="17" t="str">
        <f t="shared" si="71"/>
        <v>BEARISH</v>
      </c>
      <c r="G1097" s="17" t="str">
        <f t="shared" si="70"/>
        <v>NEUTRAL</v>
      </c>
      <c r="H1097" s="17" t="str">
        <f t="shared" si="69"/>
        <v>CONFIRMED BEARISH</v>
      </c>
    </row>
    <row r="1098" spans="1:8" ht="13.5" x14ac:dyDescent="0.25">
      <c r="A1098" s="3">
        <f>TITRES_STAT!B1101</f>
        <v>43606</v>
      </c>
      <c r="B1098" s="17">
        <f>TITRES_STAT!C1101</f>
        <v>3.59</v>
      </c>
      <c r="C1098" s="17">
        <f>TITRES_STAT!D1101</f>
        <v>3.59</v>
      </c>
      <c r="D1098" s="17">
        <f>TITRES_STAT!E1101</f>
        <v>8690</v>
      </c>
      <c r="E1098" s="2">
        <f t="shared" si="68"/>
        <v>2002742</v>
      </c>
      <c r="F1098" s="17" t="str">
        <f t="shared" si="71"/>
        <v>BULLISH</v>
      </c>
      <c r="G1098" s="17" t="str">
        <f t="shared" si="70"/>
        <v>NEUTRAL</v>
      </c>
      <c r="H1098" s="17" t="str">
        <f t="shared" si="69"/>
        <v>BULLISH DIVERGENCE</v>
      </c>
    </row>
    <row r="1099" spans="1:8" ht="13.5" x14ac:dyDescent="0.25">
      <c r="A1099" s="3">
        <f>TITRES_STAT!B1102</f>
        <v>43607</v>
      </c>
      <c r="B1099" s="17">
        <f>TITRES_STAT!C1102</f>
        <v>3.56</v>
      </c>
      <c r="C1099" s="17">
        <f>TITRES_STAT!D1102</f>
        <v>3.56</v>
      </c>
      <c r="D1099" s="17">
        <f>TITRES_STAT!E1102</f>
        <v>851</v>
      </c>
      <c r="E1099" s="2">
        <f t="shared" si="68"/>
        <v>2001891</v>
      </c>
      <c r="F1099" s="17" t="str">
        <f t="shared" si="71"/>
        <v>BULLISH</v>
      </c>
      <c r="G1099" s="17" t="str">
        <f t="shared" si="70"/>
        <v>NEUTRAL</v>
      </c>
      <c r="H1099" s="17" t="str">
        <f t="shared" si="69"/>
        <v>BULLISH DIVERGENCE</v>
      </c>
    </row>
    <row r="1100" spans="1:8" ht="13.5" x14ac:dyDescent="0.25">
      <c r="A1100" s="3">
        <f>TITRES_STAT!B1103</f>
        <v>43608</v>
      </c>
      <c r="B1100" s="17">
        <f>TITRES_STAT!C1103</f>
        <v>3.5</v>
      </c>
      <c r="C1100" s="17">
        <f>TITRES_STAT!D1103</f>
        <v>3.5</v>
      </c>
      <c r="D1100" s="17">
        <f>TITRES_STAT!E1103</f>
        <v>4184</v>
      </c>
      <c r="E1100" s="2">
        <f t="shared" si="68"/>
        <v>1997707</v>
      </c>
      <c r="F1100" s="17" t="str">
        <f t="shared" si="71"/>
        <v>BULLISH</v>
      </c>
      <c r="G1100" s="17" t="str">
        <f t="shared" si="70"/>
        <v>NEUTRAL</v>
      </c>
      <c r="H1100" s="17" t="str">
        <f t="shared" si="69"/>
        <v>BULLISH DIVERGENCE</v>
      </c>
    </row>
    <row r="1101" spans="1:8" ht="13.5" x14ac:dyDescent="0.25">
      <c r="A1101" s="3">
        <f>TITRES_STAT!B1104</f>
        <v>43609</v>
      </c>
      <c r="B1101" s="17">
        <f>TITRES_STAT!C1104</f>
        <v>3.46</v>
      </c>
      <c r="C1101" s="17">
        <f>TITRES_STAT!D1104</f>
        <v>3.46</v>
      </c>
      <c r="D1101" s="17">
        <f>TITRES_STAT!E1104</f>
        <v>3592</v>
      </c>
      <c r="E1101" s="2">
        <f t="shared" si="68"/>
        <v>1994115</v>
      </c>
      <c r="F1101" s="17" t="str">
        <f t="shared" si="71"/>
        <v>BEARISH</v>
      </c>
      <c r="G1101" s="17" t="str">
        <f t="shared" si="70"/>
        <v>NEUTRAL</v>
      </c>
      <c r="H1101" s="17" t="str">
        <f t="shared" si="69"/>
        <v>CONFIRMED BEARISH</v>
      </c>
    </row>
    <row r="1102" spans="1:8" ht="13.5" x14ac:dyDescent="0.25">
      <c r="A1102" s="3">
        <f>TITRES_STAT!B1105</f>
        <v>43612</v>
      </c>
      <c r="B1102" s="17">
        <f>TITRES_STAT!C1105</f>
        <v>3.52</v>
      </c>
      <c r="C1102" s="17">
        <f>TITRES_STAT!D1105</f>
        <v>3.52</v>
      </c>
      <c r="D1102" s="17">
        <f>TITRES_STAT!E1105</f>
        <v>3392</v>
      </c>
      <c r="E1102" s="2">
        <f t="shared" si="68"/>
        <v>1997507</v>
      </c>
      <c r="F1102" s="17" t="str">
        <f t="shared" si="71"/>
        <v>BULLISH</v>
      </c>
      <c r="G1102" s="17" t="str">
        <f t="shared" si="70"/>
        <v>NEUTRAL</v>
      </c>
      <c r="H1102" s="17" t="str">
        <f t="shared" si="69"/>
        <v>BULLISH DIVERGENCE</v>
      </c>
    </row>
    <row r="1103" spans="1:8" ht="13.5" x14ac:dyDescent="0.25">
      <c r="A1103" s="3">
        <f>TITRES_STAT!B1106</f>
        <v>43613</v>
      </c>
      <c r="B1103" s="17">
        <f>TITRES_STAT!C1106</f>
        <v>3.55</v>
      </c>
      <c r="C1103" s="17">
        <f>TITRES_STAT!D1106</f>
        <v>3.55</v>
      </c>
      <c r="D1103" s="17">
        <f>TITRES_STAT!E1106</f>
        <v>5061</v>
      </c>
      <c r="E1103" s="2">
        <f t="shared" si="68"/>
        <v>2002568</v>
      </c>
      <c r="F1103" s="17" t="str">
        <f t="shared" si="71"/>
        <v>BEARISH</v>
      </c>
      <c r="G1103" s="17" t="str">
        <f t="shared" si="70"/>
        <v>NEUTRAL</v>
      </c>
      <c r="H1103" s="17" t="str">
        <f t="shared" si="69"/>
        <v>CONFIRMED BEARISH</v>
      </c>
    </row>
    <row r="1104" spans="1:8" ht="13.5" x14ac:dyDescent="0.25">
      <c r="A1104" s="3">
        <f>TITRES_STAT!B1107</f>
        <v>43614</v>
      </c>
      <c r="B1104" s="17">
        <f>TITRES_STAT!C1107</f>
        <v>3.55</v>
      </c>
      <c r="C1104" s="17">
        <f>TITRES_STAT!D1107</f>
        <v>3.55</v>
      </c>
      <c r="D1104" s="17">
        <f>TITRES_STAT!E1107</f>
        <v>1502</v>
      </c>
      <c r="E1104" s="2">
        <f t="shared" si="68"/>
        <v>2002568</v>
      </c>
      <c r="F1104" s="17" t="str">
        <f t="shared" si="71"/>
        <v>BULLISH</v>
      </c>
      <c r="G1104" s="17" t="str">
        <f t="shared" si="70"/>
        <v>NEUTRAL</v>
      </c>
      <c r="H1104" s="17" t="str">
        <f t="shared" si="69"/>
        <v>BULLISH DIVERGENCE</v>
      </c>
    </row>
    <row r="1105" spans="1:8" ht="13.5" x14ac:dyDescent="0.25">
      <c r="A1105" s="3">
        <f>TITRES_STAT!B1108</f>
        <v>43615</v>
      </c>
      <c r="B1105" s="17">
        <f>TITRES_STAT!C1108</f>
        <v>3.55</v>
      </c>
      <c r="C1105" s="17">
        <f>TITRES_STAT!D1108</f>
        <v>3.55</v>
      </c>
      <c r="D1105" s="17">
        <f>TITRES_STAT!E1108</f>
        <v>5028</v>
      </c>
      <c r="E1105" s="2">
        <f t="shared" si="68"/>
        <v>2002568</v>
      </c>
      <c r="F1105" s="17" t="str">
        <f t="shared" si="71"/>
        <v>BULLISH</v>
      </c>
      <c r="G1105" s="17" t="str">
        <f t="shared" si="70"/>
        <v>NEUTRAL</v>
      </c>
      <c r="H1105" s="17" t="str">
        <f t="shared" si="69"/>
        <v>CONFIRMED BULLISH</v>
      </c>
    </row>
    <row r="1106" spans="1:8" ht="13.5" x14ac:dyDescent="0.25">
      <c r="A1106" s="3">
        <f>TITRES_STAT!B1109</f>
        <v>43616</v>
      </c>
      <c r="B1106" s="17">
        <f>TITRES_STAT!C1109</f>
        <v>3.45</v>
      </c>
      <c r="C1106" s="17">
        <f>TITRES_STAT!D1109</f>
        <v>3.45</v>
      </c>
      <c r="D1106" s="17">
        <f>TITRES_STAT!E1109</f>
        <v>2223</v>
      </c>
      <c r="E1106" s="2">
        <f t="shared" si="68"/>
        <v>2000345</v>
      </c>
      <c r="F1106" s="17" t="str">
        <f t="shared" si="71"/>
        <v>BULLISH</v>
      </c>
      <c r="G1106" s="17" t="str">
        <f t="shared" si="70"/>
        <v>NEUTRAL</v>
      </c>
      <c r="H1106" s="17" t="str">
        <f t="shared" si="69"/>
        <v>BULLISH DIVERGENCE</v>
      </c>
    </row>
    <row r="1107" spans="1:8" ht="13.5" x14ac:dyDescent="0.25">
      <c r="A1107" s="3">
        <f>TITRES_STAT!B1110</f>
        <v>43619</v>
      </c>
      <c r="B1107" s="17">
        <f>TITRES_STAT!C1110</f>
        <v>3.45</v>
      </c>
      <c r="C1107" s="17">
        <f>TITRES_STAT!D1110</f>
        <v>3.45</v>
      </c>
      <c r="D1107" s="17">
        <f>TITRES_STAT!E1110</f>
        <v>1722</v>
      </c>
      <c r="E1107" s="2">
        <f t="shared" si="68"/>
        <v>2000345</v>
      </c>
      <c r="F1107" s="17" t="str">
        <f t="shared" si="71"/>
        <v>BULLISH</v>
      </c>
      <c r="G1107" s="17" t="str">
        <f t="shared" si="70"/>
        <v>NEUTRAL</v>
      </c>
      <c r="H1107" s="17" t="str">
        <f t="shared" si="69"/>
        <v>BULLISH DIVERGENCE</v>
      </c>
    </row>
    <row r="1108" spans="1:8" ht="13.5" x14ac:dyDescent="0.25">
      <c r="A1108" s="3">
        <f>TITRES_STAT!B1111</f>
        <v>43623</v>
      </c>
      <c r="B1108" s="17">
        <f>TITRES_STAT!C1111</f>
        <v>3.5</v>
      </c>
      <c r="C1108" s="17">
        <f>TITRES_STAT!D1111</f>
        <v>3.5</v>
      </c>
      <c r="D1108" s="17">
        <f>TITRES_STAT!E1111</f>
        <v>1376</v>
      </c>
      <c r="E1108" s="2">
        <f t="shared" si="68"/>
        <v>2001721</v>
      </c>
      <c r="F1108" s="17" t="str">
        <f t="shared" si="71"/>
        <v>BEARISH</v>
      </c>
      <c r="G1108" s="17" t="str">
        <f t="shared" si="70"/>
        <v>NEUTRAL</v>
      </c>
      <c r="H1108" s="17" t="str">
        <f t="shared" si="69"/>
        <v>CONFIRMED BEARISH</v>
      </c>
    </row>
    <row r="1109" spans="1:8" ht="13.5" x14ac:dyDescent="0.25">
      <c r="A1109" s="3">
        <f>TITRES_STAT!B1112</f>
        <v>43626</v>
      </c>
      <c r="B1109" s="17">
        <f>TITRES_STAT!C1112</f>
        <v>3.48</v>
      </c>
      <c r="C1109" s="17">
        <f>TITRES_STAT!D1112</f>
        <v>3.48</v>
      </c>
      <c r="D1109" s="17">
        <f>TITRES_STAT!E1112</f>
        <v>7403</v>
      </c>
      <c r="E1109" s="2">
        <f t="shared" si="68"/>
        <v>1994318</v>
      </c>
      <c r="F1109" s="17" t="str">
        <f t="shared" si="71"/>
        <v>BEARISH</v>
      </c>
      <c r="G1109" s="17" t="str">
        <f t="shared" si="70"/>
        <v>NEUTRAL</v>
      </c>
      <c r="H1109" s="17" t="str">
        <f t="shared" si="69"/>
        <v>CONFIRMED BEARISH</v>
      </c>
    </row>
    <row r="1110" spans="1:8" ht="13.5" x14ac:dyDescent="0.25">
      <c r="A1110" s="3">
        <f>TITRES_STAT!B1113</f>
        <v>43627</v>
      </c>
      <c r="B1110" s="17">
        <f>TITRES_STAT!C1113</f>
        <v>3.43</v>
      </c>
      <c r="C1110" s="17">
        <f>TITRES_STAT!D1113</f>
        <v>3.43</v>
      </c>
      <c r="D1110" s="17">
        <f>TITRES_STAT!E1113</f>
        <v>1111</v>
      </c>
      <c r="E1110" s="2">
        <f t="shared" si="68"/>
        <v>1993207</v>
      </c>
      <c r="F1110" s="17" t="str">
        <f t="shared" si="71"/>
        <v>BEARISH</v>
      </c>
      <c r="G1110" s="17" t="str">
        <f t="shared" si="70"/>
        <v>NEUTRAL</v>
      </c>
      <c r="H1110" s="17" t="str">
        <f t="shared" si="69"/>
        <v>CONFIRMED BEARISH</v>
      </c>
    </row>
    <row r="1111" spans="1:8" ht="13.5" x14ac:dyDescent="0.25">
      <c r="A1111" s="3">
        <f>TITRES_STAT!B1114</f>
        <v>43628</v>
      </c>
      <c r="B1111" s="17">
        <f>TITRES_STAT!C1114</f>
        <v>3.5</v>
      </c>
      <c r="C1111" s="17">
        <f>TITRES_STAT!D1114</f>
        <v>3.5</v>
      </c>
      <c r="D1111" s="17">
        <f>TITRES_STAT!E1114</f>
        <v>789</v>
      </c>
      <c r="E1111" s="2">
        <f t="shared" si="68"/>
        <v>1993996</v>
      </c>
      <c r="F1111" s="17" t="str">
        <f t="shared" si="71"/>
        <v>BEARISH</v>
      </c>
      <c r="G1111" s="17" t="str">
        <f t="shared" si="70"/>
        <v>NEUTRAL</v>
      </c>
      <c r="H1111" s="17" t="str">
        <f t="shared" si="69"/>
        <v>BEARISH DIVERGENCE</v>
      </c>
    </row>
    <row r="1112" spans="1:8" ht="13.5" x14ac:dyDescent="0.25">
      <c r="A1112" s="3">
        <f>TITRES_STAT!B1115</f>
        <v>43629</v>
      </c>
      <c r="B1112" s="17">
        <f>TITRES_STAT!C1115</f>
        <v>3.5</v>
      </c>
      <c r="C1112" s="17">
        <f>TITRES_STAT!D1115</f>
        <v>3.5</v>
      </c>
      <c r="D1112" s="17">
        <f>TITRES_STAT!E1115</f>
        <v>110</v>
      </c>
      <c r="E1112" s="2">
        <f t="shared" si="68"/>
        <v>1993996</v>
      </c>
      <c r="F1112" s="17" t="str">
        <f t="shared" si="71"/>
        <v>BEARISH</v>
      </c>
      <c r="G1112" s="17" t="str">
        <f t="shared" si="70"/>
        <v>NEUTRAL</v>
      </c>
      <c r="H1112" s="17" t="str">
        <f t="shared" si="69"/>
        <v>BEARISH DIVERGENCE</v>
      </c>
    </row>
    <row r="1113" spans="1:8" ht="13.5" x14ac:dyDescent="0.25">
      <c r="A1113" s="3">
        <f>TITRES_STAT!B1116</f>
        <v>43630</v>
      </c>
      <c r="B1113" s="17">
        <f>TITRES_STAT!C1116</f>
        <v>3.48</v>
      </c>
      <c r="C1113" s="17">
        <f>TITRES_STAT!D1116</f>
        <v>3.48</v>
      </c>
      <c r="D1113" s="17">
        <f>TITRES_STAT!E1116</f>
        <v>10698</v>
      </c>
      <c r="E1113" s="2">
        <f t="shared" si="68"/>
        <v>1983298</v>
      </c>
      <c r="F1113" s="17" t="str">
        <f t="shared" si="71"/>
        <v>BEARISH</v>
      </c>
      <c r="G1113" s="17" t="str">
        <f t="shared" si="70"/>
        <v>NEUTRAL</v>
      </c>
      <c r="H1113" s="17" t="str">
        <f t="shared" si="69"/>
        <v>CONFIRMED BEARISH</v>
      </c>
    </row>
    <row r="1114" spans="1:8" ht="13.5" x14ac:dyDescent="0.25">
      <c r="A1114" s="3">
        <f>TITRES_STAT!B1117</f>
        <v>43633</v>
      </c>
      <c r="B1114" s="17">
        <f>TITRES_STAT!C1117</f>
        <v>3.48</v>
      </c>
      <c r="C1114" s="17">
        <f>TITRES_STAT!D1117</f>
        <v>3.48</v>
      </c>
      <c r="D1114" s="17">
        <f>TITRES_STAT!E1117</f>
        <v>1527</v>
      </c>
      <c r="E1114" s="2">
        <f t="shared" si="68"/>
        <v>1983298</v>
      </c>
      <c r="F1114" s="17" t="str">
        <f t="shared" si="71"/>
        <v>BEARISH</v>
      </c>
      <c r="G1114" s="17" t="str">
        <f t="shared" si="70"/>
        <v>NEUTRAL</v>
      </c>
      <c r="H1114" s="17" t="str">
        <f t="shared" si="69"/>
        <v>NEUTRAL</v>
      </c>
    </row>
    <row r="1115" spans="1:8" ht="13.5" x14ac:dyDescent="0.25">
      <c r="A1115" s="3">
        <f>TITRES_STAT!B1118</f>
        <v>43634</v>
      </c>
      <c r="B1115" s="17">
        <f>TITRES_STAT!C1118</f>
        <v>3.48</v>
      </c>
      <c r="C1115" s="17">
        <f>TITRES_STAT!D1118</f>
        <v>3.48</v>
      </c>
      <c r="D1115" s="17">
        <f>TITRES_STAT!E1118</f>
        <v>3007</v>
      </c>
      <c r="E1115" s="2">
        <f t="shared" si="68"/>
        <v>1983298</v>
      </c>
      <c r="F1115" s="17" t="str">
        <f t="shared" si="71"/>
        <v>BEARISH</v>
      </c>
      <c r="G1115" s="17" t="str">
        <f t="shared" si="70"/>
        <v>NEUTRAL</v>
      </c>
      <c r="H1115" s="17" t="str">
        <f t="shared" si="69"/>
        <v>BEARISH DIVERGENCE</v>
      </c>
    </row>
    <row r="1116" spans="1:8" ht="13.5" x14ac:dyDescent="0.25">
      <c r="A1116" s="3">
        <f>TITRES_STAT!B1119</f>
        <v>43635</v>
      </c>
      <c r="B1116" s="17">
        <f>TITRES_STAT!C1119</f>
        <v>3.45</v>
      </c>
      <c r="C1116" s="17">
        <f>TITRES_STAT!D1119</f>
        <v>3.45</v>
      </c>
      <c r="D1116" s="17">
        <f>TITRES_STAT!E1119</f>
        <v>6066</v>
      </c>
      <c r="E1116" s="2">
        <f t="shared" si="68"/>
        <v>1977232</v>
      </c>
      <c r="F1116" s="17" t="str">
        <f t="shared" si="71"/>
        <v>BEARISH</v>
      </c>
      <c r="G1116" s="17" t="str">
        <f t="shared" si="70"/>
        <v>NEUTRAL</v>
      </c>
      <c r="H1116" s="17" t="str">
        <f t="shared" si="69"/>
        <v>CONFIRMED BEARISH</v>
      </c>
    </row>
    <row r="1117" spans="1:8" ht="13.5" x14ac:dyDescent="0.25">
      <c r="A1117" s="3">
        <f>TITRES_STAT!B1120</f>
        <v>43636</v>
      </c>
      <c r="B1117" s="17">
        <f>TITRES_STAT!C1120</f>
        <v>3.41</v>
      </c>
      <c r="C1117" s="17">
        <f>TITRES_STAT!D1120</f>
        <v>3.41</v>
      </c>
      <c r="D1117" s="17">
        <f>TITRES_STAT!E1120</f>
        <v>4490</v>
      </c>
      <c r="E1117" s="2">
        <f t="shared" si="68"/>
        <v>1972742</v>
      </c>
      <c r="F1117" s="17" t="str">
        <f t="shared" si="71"/>
        <v>BEARISH</v>
      </c>
      <c r="G1117" s="17" t="str">
        <f t="shared" si="70"/>
        <v>NEUTRAL</v>
      </c>
      <c r="H1117" s="17" t="str">
        <f t="shared" si="69"/>
        <v>CONFIRMED BEARISH</v>
      </c>
    </row>
    <row r="1118" spans="1:8" ht="13.5" x14ac:dyDescent="0.25">
      <c r="A1118" s="3">
        <f>TITRES_STAT!B1121</f>
        <v>43637</v>
      </c>
      <c r="B1118" s="17">
        <f>TITRES_STAT!C1121</f>
        <v>3.44</v>
      </c>
      <c r="C1118" s="17">
        <f>TITRES_STAT!D1121</f>
        <v>3.44</v>
      </c>
      <c r="D1118" s="17">
        <f>TITRES_STAT!E1121</f>
        <v>1215</v>
      </c>
      <c r="E1118" s="2">
        <f t="shared" si="68"/>
        <v>1973957</v>
      </c>
      <c r="F1118" s="17" t="str">
        <f t="shared" si="71"/>
        <v>BEARISH</v>
      </c>
      <c r="G1118" s="17" t="str">
        <f t="shared" si="70"/>
        <v>NEUTRAL</v>
      </c>
      <c r="H1118" s="17" t="str">
        <f t="shared" si="69"/>
        <v>CONFIRMED BEARISH</v>
      </c>
    </row>
    <row r="1119" spans="1:8" ht="13.5" x14ac:dyDescent="0.25">
      <c r="A1119" s="3">
        <f>TITRES_STAT!B1122</f>
        <v>43640</v>
      </c>
      <c r="B1119" s="17">
        <f>TITRES_STAT!C1122</f>
        <v>3.45</v>
      </c>
      <c r="C1119" s="17">
        <f>TITRES_STAT!D1122</f>
        <v>3.45</v>
      </c>
      <c r="D1119" s="17">
        <f>TITRES_STAT!E1122</f>
        <v>11213</v>
      </c>
      <c r="E1119" s="2">
        <f t="shared" si="68"/>
        <v>1985170</v>
      </c>
      <c r="F1119" s="17" t="str">
        <f t="shared" si="71"/>
        <v>BULLISH</v>
      </c>
      <c r="G1119" s="17" t="str">
        <f t="shared" si="70"/>
        <v>NEUTRAL</v>
      </c>
      <c r="H1119" s="17" t="str">
        <f t="shared" si="69"/>
        <v>BULLISH DIVERGENCE</v>
      </c>
    </row>
    <row r="1120" spans="1:8" ht="13.5" x14ac:dyDescent="0.25">
      <c r="A1120" s="3">
        <f>TITRES_STAT!B1123</f>
        <v>43641</v>
      </c>
      <c r="B1120" s="17">
        <f>TITRES_STAT!C1123</f>
        <v>3.5</v>
      </c>
      <c r="C1120" s="17">
        <f>TITRES_STAT!D1123</f>
        <v>3.5</v>
      </c>
      <c r="D1120" s="17">
        <f>TITRES_STAT!E1123</f>
        <v>11332</v>
      </c>
      <c r="E1120" s="2">
        <f t="shared" si="68"/>
        <v>1996502</v>
      </c>
      <c r="F1120" s="17" t="str">
        <f t="shared" si="71"/>
        <v>BULLISH</v>
      </c>
      <c r="G1120" s="17" t="str">
        <f t="shared" si="70"/>
        <v>NEUTRAL</v>
      </c>
      <c r="H1120" s="17" t="str">
        <f t="shared" si="69"/>
        <v>CONFIRMED BULLISH</v>
      </c>
    </row>
    <row r="1121" spans="1:8" ht="13.5" x14ac:dyDescent="0.25">
      <c r="A1121" s="3">
        <f>TITRES_STAT!B1124</f>
        <v>43642</v>
      </c>
      <c r="B1121" s="17">
        <f>TITRES_STAT!C1124</f>
        <v>3.5</v>
      </c>
      <c r="C1121" s="17">
        <f>TITRES_STAT!D1124</f>
        <v>3.5</v>
      </c>
      <c r="D1121" s="17">
        <f>TITRES_STAT!E1124</f>
        <v>1889</v>
      </c>
      <c r="E1121" s="2">
        <f t="shared" si="68"/>
        <v>1996502</v>
      </c>
      <c r="F1121" s="17" t="str">
        <f t="shared" si="71"/>
        <v>BULLISH</v>
      </c>
      <c r="G1121" s="17" t="str">
        <f t="shared" si="70"/>
        <v>NEUTRAL</v>
      </c>
      <c r="H1121" s="17" t="str">
        <f t="shared" si="69"/>
        <v>CONFIRMED BULLISH</v>
      </c>
    </row>
    <row r="1122" spans="1:8" ht="13.5" x14ac:dyDescent="0.25">
      <c r="A1122" s="3">
        <f>TITRES_STAT!B1125</f>
        <v>43643</v>
      </c>
      <c r="B1122" s="17">
        <f>TITRES_STAT!C1125</f>
        <v>3.49</v>
      </c>
      <c r="C1122" s="17">
        <f>TITRES_STAT!D1125</f>
        <v>3.49</v>
      </c>
      <c r="D1122" s="17">
        <f>TITRES_STAT!E1125</f>
        <v>1920</v>
      </c>
      <c r="E1122" s="2">
        <f t="shared" si="68"/>
        <v>1994582</v>
      </c>
      <c r="F1122" s="17" t="str">
        <f t="shared" si="71"/>
        <v>BULLISH</v>
      </c>
      <c r="G1122" s="17" t="str">
        <f t="shared" si="70"/>
        <v>NEUTRAL</v>
      </c>
      <c r="H1122" s="17" t="str">
        <f t="shared" si="69"/>
        <v>CONFIRMED BULLISH</v>
      </c>
    </row>
    <row r="1123" spans="1:8" ht="13.5" x14ac:dyDescent="0.25">
      <c r="A1123" s="3">
        <f>TITRES_STAT!B1126</f>
        <v>43644</v>
      </c>
      <c r="B1123" s="17">
        <f>TITRES_STAT!C1126</f>
        <v>3.48</v>
      </c>
      <c r="C1123" s="17">
        <f>TITRES_STAT!D1126</f>
        <v>3.48</v>
      </c>
      <c r="D1123" s="17">
        <f>TITRES_STAT!E1126</f>
        <v>410</v>
      </c>
      <c r="E1123" s="2">
        <f t="shared" si="68"/>
        <v>1994172</v>
      </c>
      <c r="F1123" s="17" t="str">
        <f t="shared" si="71"/>
        <v>BULLISH</v>
      </c>
      <c r="G1123" s="17" t="str">
        <f t="shared" si="70"/>
        <v>NEUTRAL</v>
      </c>
      <c r="H1123" s="17" t="str">
        <f t="shared" si="69"/>
        <v>CONFIRMED BULLISH</v>
      </c>
    </row>
    <row r="1124" spans="1:8" ht="13.5" x14ac:dyDescent="0.25">
      <c r="A1124" s="3">
        <f>TITRES_STAT!B1127</f>
        <v>43647</v>
      </c>
      <c r="B1124" s="17">
        <f>TITRES_STAT!C1127</f>
        <v>3.49</v>
      </c>
      <c r="C1124" s="17">
        <f>TITRES_STAT!D1127</f>
        <v>3.49</v>
      </c>
      <c r="D1124" s="17">
        <f>TITRES_STAT!E1127</f>
        <v>86</v>
      </c>
      <c r="E1124" s="2">
        <f t="shared" si="68"/>
        <v>1994258</v>
      </c>
      <c r="F1124" s="17" t="str">
        <f t="shared" si="71"/>
        <v>BULLISH</v>
      </c>
      <c r="G1124" s="17" t="str">
        <f t="shared" si="70"/>
        <v>NEUTRAL</v>
      </c>
      <c r="H1124" s="17" t="str">
        <f t="shared" si="69"/>
        <v>CONFIRMED BULLISH</v>
      </c>
    </row>
    <row r="1125" spans="1:8" ht="13.5" x14ac:dyDescent="0.25">
      <c r="A1125" s="3">
        <f>TITRES_STAT!B1128</f>
        <v>43648</v>
      </c>
      <c r="B1125" s="17">
        <f>TITRES_STAT!C1128</f>
        <v>3.48</v>
      </c>
      <c r="C1125" s="17">
        <f>TITRES_STAT!D1128</f>
        <v>3.48</v>
      </c>
      <c r="D1125" s="17">
        <f>TITRES_STAT!E1128</f>
        <v>3910</v>
      </c>
      <c r="E1125" s="2">
        <f t="shared" si="68"/>
        <v>1990348</v>
      </c>
      <c r="F1125" s="17" t="str">
        <f t="shared" si="71"/>
        <v>BEARISH</v>
      </c>
      <c r="G1125" s="17" t="str">
        <f t="shared" si="70"/>
        <v>NEUTRAL</v>
      </c>
      <c r="H1125" s="17" t="str">
        <f t="shared" si="69"/>
        <v>CONFIRMED BEARISH</v>
      </c>
    </row>
    <row r="1126" spans="1:8" ht="13.5" x14ac:dyDescent="0.25">
      <c r="A1126" s="3">
        <f>TITRES_STAT!B1129</f>
        <v>43649</v>
      </c>
      <c r="B1126" s="17">
        <f>TITRES_STAT!C1129</f>
        <v>3.48</v>
      </c>
      <c r="C1126" s="17">
        <f>TITRES_STAT!D1129</f>
        <v>3.48</v>
      </c>
      <c r="D1126" s="17">
        <f>TITRES_STAT!E1129</f>
        <v>3323</v>
      </c>
      <c r="E1126" s="2">
        <f t="shared" si="68"/>
        <v>1990348</v>
      </c>
      <c r="F1126" s="17" t="str">
        <f t="shared" si="71"/>
        <v>BEARISH</v>
      </c>
      <c r="G1126" s="17" t="str">
        <f t="shared" si="70"/>
        <v>NEUTRAL</v>
      </c>
      <c r="H1126" s="17" t="str">
        <f t="shared" si="69"/>
        <v>CONFIRMED BEARISH</v>
      </c>
    </row>
    <row r="1127" spans="1:8" ht="13.5" x14ac:dyDescent="0.25">
      <c r="A1127" s="3">
        <f>TITRES_STAT!B1130</f>
        <v>43650</v>
      </c>
      <c r="B1127" s="17">
        <f>TITRES_STAT!C1130</f>
        <v>3.49</v>
      </c>
      <c r="C1127" s="17">
        <f>TITRES_STAT!D1130</f>
        <v>3.49</v>
      </c>
      <c r="D1127" s="17">
        <f>TITRES_STAT!E1130</f>
        <v>5652</v>
      </c>
      <c r="E1127" s="2">
        <f t="shared" si="68"/>
        <v>1996000</v>
      </c>
      <c r="F1127" s="17" t="str">
        <f t="shared" si="71"/>
        <v>BULLISH</v>
      </c>
      <c r="G1127" s="17" t="str">
        <f t="shared" si="70"/>
        <v>NEUTRAL</v>
      </c>
      <c r="H1127" s="17" t="str">
        <f t="shared" si="69"/>
        <v>NEUTRAL</v>
      </c>
    </row>
    <row r="1128" spans="1:8" ht="13.5" x14ac:dyDescent="0.25">
      <c r="A1128" s="3">
        <f>TITRES_STAT!B1131</f>
        <v>43651</v>
      </c>
      <c r="B1128" s="17">
        <f>TITRES_STAT!C1131</f>
        <v>3.54</v>
      </c>
      <c r="C1128" s="17">
        <f>TITRES_STAT!D1131</f>
        <v>3.54</v>
      </c>
      <c r="D1128" s="17">
        <f>TITRES_STAT!E1131</f>
        <v>7863</v>
      </c>
      <c r="E1128" s="2">
        <f t="shared" si="68"/>
        <v>2003863</v>
      </c>
      <c r="F1128" s="17" t="str">
        <f t="shared" si="71"/>
        <v>BULLISH</v>
      </c>
      <c r="G1128" s="17" t="str">
        <f t="shared" si="70"/>
        <v>NEUTRAL</v>
      </c>
      <c r="H1128" s="17" t="str">
        <f t="shared" si="69"/>
        <v>CONFIRMED BULLISH</v>
      </c>
    </row>
    <row r="1129" spans="1:8" ht="13.5" x14ac:dyDescent="0.25">
      <c r="A1129" s="3">
        <f>TITRES_STAT!B1132</f>
        <v>43654</v>
      </c>
      <c r="B1129" s="17">
        <f>TITRES_STAT!C1132</f>
        <v>3.6</v>
      </c>
      <c r="C1129" s="17">
        <f>TITRES_STAT!D1132</f>
        <v>3.6</v>
      </c>
      <c r="D1129" s="17">
        <f>TITRES_STAT!E1132</f>
        <v>437</v>
      </c>
      <c r="E1129" s="2">
        <f t="shared" si="68"/>
        <v>2004300</v>
      </c>
      <c r="F1129" s="17" t="str">
        <f t="shared" si="71"/>
        <v>BULLISH</v>
      </c>
      <c r="G1129" s="17" t="str">
        <f t="shared" si="70"/>
        <v>NEUTRAL</v>
      </c>
      <c r="H1129" s="17" t="str">
        <f t="shared" si="69"/>
        <v>CONFIRMED BULLISH</v>
      </c>
    </row>
    <row r="1130" spans="1:8" ht="13.5" x14ac:dyDescent="0.25">
      <c r="A1130" s="3">
        <f>TITRES_STAT!B1133</f>
        <v>43655</v>
      </c>
      <c r="B1130" s="17">
        <f>TITRES_STAT!C1133</f>
        <v>3.58</v>
      </c>
      <c r="C1130" s="17">
        <f>TITRES_STAT!D1133</f>
        <v>3.58</v>
      </c>
      <c r="D1130" s="17">
        <f>TITRES_STAT!E1133</f>
        <v>3868</v>
      </c>
      <c r="E1130" s="2">
        <f t="shared" si="68"/>
        <v>2000432</v>
      </c>
      <c r="F1130" s="17" t="str">
        <f t="shared" si="71"/>
        <v>BULLISH</v>
      </c>
      <c r="G1130" s="17" t="str">
        <f t="shared" si="70"/>
        <v>NEUTRAL</v>
      </c>
      <c r="H1130" s="17" t="str">
        <f t="shared" si="69"/>
        <v>CONFIRMED BULLISH</v>
      </c>
    </row>
    <row r="1131" spans="1:8" ht="13.5" x14ac:dyDescent="0.25">
      <c r="A1131" s="3">
        <f>TITRES_STAT!B1134</f>
        <v>43656</v>
      </c>
      <c r="B1131" s="17">
        <f>TITRES_STAT!C1134</f>
        <v>3.6</v>
      </c>
      <c r="C1131" s="17">
        <f>TITRES_STAT!D1134</f>
        <v>3.6</v>
      </c>
      <c r="D1131" s="17">
        <f>TITRES_STAT!E1134</f>
        <v>3473</v>
      </c>
      <c r="E1131" s="2">
        <f t="shared" si="68"/>
        <v>2003905</v>
      </c>
      <c r="F1131" s="17" t="str">
        <f t="shared" si="71"/>
        <v>BULLISH</v>
      </c>
      <c r="G1131" s="17" t="str">
        <f t="shared" si="70"/>
        <v>NEUTRAL</v>
      </c>
      <c r="H1131" s="17" t="str">
        <f t="shared" si="69"/>
        <v>CONFIRMED BULLISH</v>
      </c>
    </row>
    <row r="1132" spans="1:8" ht="13.5" x14ac:dyDescent="0.25">
      <c r="A1132" s="3">
        <f>TITRES_STAT!B1135</f>
        <v>43657</v>
      </c>
      <c r="B1132" s="17">
        <f>TITRES_STAT!C1135</f>
        <v>3.57</v>
      </c>
      <c r="C1132" s="17">
        <f>TITRES_STAT!D1135</f>
        <v>3.57</v>
      </c>
      <c r="D1132" s="17">
        <f>TITRES_STAT!E1135</f>
        <v>3707</v>
      </c>
      <c r="E1132" s="2">
        <f t="shared" si="68"/>
        <v>2000198</v>
      </c>
      <c r="F1132" s="17" t="str">
        <f t="shared" si="71"/>
        <v>BULLISH</v>
      </c>
      <c r="G1132" s="17" t="str">
        <f t="shared" si="70"/>
        <v>NEUTRAL</v>
      </c>
      <c r="H1132" s="17" t="str">
        <f t="shared" si="69"/>
        <v>CONFIRMED BULLISH</v>
      </c>
    </row>
    <row r="1133" spans="1:8" ht="13.5" x14ac:dyDescent="0.25">
      <c r="A1133" s="3">
        <f>TITRES_STAT!B1136</f>
        <v>43658</v>
      </c>
      <c r="B1133" s="17">
        <f>TITRES_STAT!C1136</f>
        <v>3.59</v>
      </c>
      <c r="C1133" s="17">
        <f>TITRES_STAT!D1136</f>
        <v>3.59</v>
      </c>
      <c r="D1133" s="17">
        <f>TITRES_STAT!E1136</f>
        <v>5495</v>
      </c>
      <c r="E1133" s="2">
        <f t="shared" si="68"/>
        <v>2005693</v>
      </c>
      <c r="F1133" s="17" t="str">
        <f t="shared" si="71"/>
        <v>BULLISH</v>
      </c>
      <c r="G1133" s="17" t="str">
        <f t="shared" si="70"/>
        <v>NEUTRAL</v>
      </c>
      <c r="H1133" s="17" t="str">
        <f t="shared" si="69"/>
        <v>CONFIRMED BULLISH</v>
      </c>
    </row>
    <row r="1134" spans="1:8" ht="13.5" x14ac:dyDescent="0.25">
      <c r="A1134" s="3">
        <f>TITRES_STAT!B1137</f>
        <v>43661</v>
      </c>
      <c r="B1134" s="17">
        <f>TITRES_STAT!C1137</f>
        <v>3.62</v>
      </c>
      <c r="C1134" s="17">
        <f>TITRES_STAT!D1137</f>
        <v>3.62</v>
      </c>
      <c r="D1134" s="17">
        <f>TITRES_STAT!E1137</f>
        <v>8275</v>
      </c>
      <c r="E1134" s="2">
        <f t="shared" si="68"/>
        <v>2013968</v>
      </c>
      <c r="F1134" s="17" t="str">
        <f t="shared" si="71"/>
        <v>BULLISH</v>
      </c>
      <c r="G1134" s="17" t="str">
        <f t="shared" si="70"/>
        <v>NEUTRAL</v>
      </c>
      <c r="H1134" s="17" t="str">
        <f t="shared" si="69"/>
        <v>CONFIRMED BULLISH</v>
      </c>
    </row>
    <row r="1135" spans="1:8" ht="13.5" x14ac:dyDescent="0.25">
      <c r="A1135" s="3">
        <f>TITRES_STAT!B1138</f>
        <v>43662</v>
      </c>
      <c r="B1135" s="17">
        <f>TITRES_STAT!C1138</f>
        <v>3.64</v>
      </c>
      <c r="C1135" s="17">
        <f>TITRES_STAT!D1138</f>
        <v>3.64</v>
      </c>
      <c r="D1135" s="17">
        <f>TITRES_STAT!E1138</f>
        <v>3738</v>
      </c>
      <c r="E1135" s="2">
        <f t="shared" si="68"/>
        <v>2017706</v>
      </c>
      <c r="F1135" s="17" t="str">
        <f t="shared" si="71"/>
        <v>BULLISH</v>
      </c>
      <c r="G1135" s="17" t="str">
        <f t="shared" si="70"/>
        <v>NEUTRAL</v>
      </c>
      <c r="H1135" s="17" t="str">
        <f t="shared" si="69"/>
        <v>CONFIRMED BULLISH</v>
      </c>
    </row>
    <row r="1136" spans="1:8" ht="13.5" x14ac:dyDescent="0.25">
      <c r="A1136" s="3">
        <f>TITRES_STAT!B1139</f>
        <v>43663</v>
      </c>
      <c r="B1136" s="17">
        <f>TITRES_STAT!C1139</f>
        <v>3.64</v>
      </c>
      <c r="C1136" s="17">
        <f>TITRES_STAT!D1139</f>
        <v>3.64</v>
      </c>
      <c r="D1136" s="17">
        <f>TITRES_STAT!E1139</f>
        <v>19420</v>
      </c>
      <c r="E1136" s="2">
        <f t="shared" si="68"/>
        <v>2017706</v>
      </c>
      <c r="F1136" s="17" t="str">
        <f t="shared" si="71"/>
        <v>BULLISH</v>
      </c>
      <c r="G1136" s="17" t="str">
        <f t="shared" si="70"/>
        <v>NEUTRAL</v>
      </c>
      <c r="H1136" s="17" t="str">
        <f t="shared" si="69"/>
        <v>CONFIRMED BULLISH</v>
      </c>
    </row>
    <row r="1137" spans="1:8" ht="13.5" x14ac:dyDescent="0.25">
      <c r="A1137" s="3">
        <f>TITRES_STAT!B1140</f>
        <v>43664</v>
      </c>
      <c r="B1137" s="17">
        <f>TITRES_STAT!C1140</f>
        <v>3.63</v>
      </c>
      <c r="C1137" s="17">
        <f>TITRES_STAT!D1140</f>
        <v>3.63</v>
      </c>
      <c r="D1137" s="17">
        <f>TITRES_STAT!E1140</f>
        <v>1572</v>
      </c>
      <c r="E1137" s="2">
        <f t="shared" si="68"/>
        <v>2016134</v>
      </c>
      <c r="F1137" s="17" t="str">
        <f t="shared" si="71"/>
        <v>BULLISH</v>
      </c>
      <c r="G1137" s="17" t="str">
        <f t="shared" si="70"/>
        <v>NEUTRAL</v>
      </c>
      <c r="H1137" s="17" t="str">
        <f t="shared" si="69"/>
        <v>CONFIRMED BULLISH</v>
      </c>
    </row>
    <row r="1138" spans="1:8" ht="13.5" x14ac:dyDescent="0.25">
      <c r="A1138" s="3">
        <f>TITRES_STAT!B1141</f>
        <v>43665</v>
      </c>
      <c r="B1138" s="17">
        <f>TITRES_STAT!C1141</f>
        <v>3.6</v>
      </c>
      <c r="C1138" s="17">
        <f>TITRES_STAT!D1141</f>
        <v>3.6</v>
      </c>
      <c r="D1138" s="17">
        <f>TITRES_STAT!E1141</f>
        <v>213</v>
      </c>
      <c r="E1138" s="2">
        <f t="shared" si="68"/>
        <v>2015921</v>
      </c>
      <c r="F1138" s="17" t="str">
        <f t="shared" si="71"/>
        <v>BULLISH</v>
      </c>
      <c r="G1138" s="17" t="str">
        <f t="shared" si="70"/>
        <v>NEUTRAL</v>
      </c>
      <c r="H1138" s="17" t="str">
        <f t="shared" si="69"/>
        <v>CONFIRMED BULLISH</v>
      </c>
    </row>
    <row r="1139" spans="1:8" ht="13.5" x14ac:dyDescent="0.25">
      <c r="A1139" s="3">
        <f>TITRES_STAT!B1142</f>
        <v>43668</v>
      </c>
      <c r="B1139" s="17">
        <f>TITRES_STAT!C1142</f>
        <v>3.59</v>
      </c>
      <c r="C1139" s="17">
        <f>TITRES_STAT!D1142</f>
        <v>3.59</v>
      </c>
      <c r="D1139" s="17">
        <f>TITRES_STAT!E1142</f>
        <v>120</v>
      </c>
      <c r="E1139" s="2">
        <f t="shared" si="68"/>
        <v>2015801</v>
      </c>
      <c r="F1139" s="17" t="str">
        <f t="shared" si="71"/>
        <v>BULLISH</v>
      </c>
      <c r="G1139" s="17" t="str">
        <f t="shared" si="70"/>
        <v>NEUTRAL</v>
      </c>
      <c r="H1139" s="17" t="str">
        <f t="shared" si="69"/>
        <v>BULLISH DIVERGENCE</v>
      </c>
    </row>
    <row r="1140" spans="1:8" ht="13.5" x14ac:dyDescent="0.25">
      <c r="A1140" s="3">
        <f>TITRES_STAT!B1143</f>
        <v>43669</v>
      </c>
      <c r="B1140" s="17">
        <f>TITRES_STAT!C1143</f>
        <v>3.62</v>
      </c>
      <c r="C1140" s="17">
        <f>TITRES_STAT!D1143</f>
        <v>3.62</v>
      </c>
      <c r="D1140" s="17">
        <f>TITRES_STAT!E1143</f>
        <v>2683</v>
      </c>
      <c r="E1140" s="2">
        <f t="shared" si="68"/>
        <v>2018484</v>
      </c>
      <c r="F1140" s="17" t="str">
        <f t="shared" si="71"/>
        <v>BULLISH</v>
      </c>
      <c r="G1140" s="17" t="str">
        <f t="shared" si="70"/>
        <v>NEUTRAL</v>
      </c>
      <c r="H1140" s="17" t="str">
        <f t="shared" si="69"/>
        <v>BULLISH DIVERGENCE</v>
      </c>
    </row>
    <row r="1141" spans="1:8" ht="13.5" x14ac:dyDescent="0.25">
      <c r="A1141" s="3">
        <f>TITRES_STAT!B1144</f>
        <v>43670</v>
      </c>
      <c r="B1141" s="17">
        <f>TITRES_STAT!C1144</f>
        <v>3.6</v>
      </c>
      <c r="C1141" s="17">
        <f>TITRES_STAT!D1144</f>
        <v>3.6</v>
      </c>
      <c r="D1141" s="17">
        <f>TITRES_STAT!E1144</f>
        <v>3651</v>
      </c>
      <c r="E1141" s="2">
        <f t="shared" si="68"/>
        <v>2014833</v>
      </c>
      <c r="F1141" s="17" t="str">
        <f t="shared" si="71"/>
        <v>BEARISH</v>
      </c>
      <c r="G1141" s="17" t="str">
        <f t="shared" si="70"/>
        <v>NEUTRAL</v>
      </c>
      <c r="H1141" s="17" t="str">
        <f t="shared" si="69"/>
        <v>CONFIRMED BEARISH</v>
      </c>
    </row>
    <row r="1142" spans="1:8" ht="13.5" x14ac:dyDescent="0.25">
      <c r="A1142" s="3">
        <f>TITRES_STAT!B1145</f>
        <v>43672</v>
      </c>
      <c r="B1142" s="17">
        <f>TITRES_STAT!C1145</f>
        <v>3.63</v>
      </c>
      <c r="C1142" s="17">
        <f>TITRES_STAT!D1145</f>
        <v>3.63</v>
      </c>
      <c r="D1142" s="17">
        <f>TITRES_STAT!E1145</f>
        <v>3804</v>
      </c>
      <c r="E1142" s="2">
        <f t="shared" si="68"/>
        <v>2018637</v>
      </c>
      <c r="F1142" s="17" t="str">
        <f t="shared" si="71"/>
        <v>BULLISH</v>
      </c>
      <c r="G1142" s="17" t="str">
        <f t="shared" si="70"/>
        <v>NEUTRAL</v>
      </c>
      <c r="H1142" s="17" t="str">
        <f t="shared" si="69"/>
        <v>NEUTRAL</v>
      </c>
    </row>
    <row r="1143" spans="1:8" ht="13.5" x14ac:dyDescent="0.25">
      <c r="A1143" s="3">
        <f>TITRES_STAT!B1146</f>
        <v>43675</v>
      </c>
      <c r="B1143" s="17">
        <f>TITRES_STAT!C1146</f>
        <v>3.6</v>
      </c>
      <c r="C1143" s="17">
        <f>TITRES_STAT!D1146</f>
        <v>3.6</v>
      </c>
      <c r="D1143" s="17">
        <f>TITRES_STAT!E1146</f>
        <v>1497</v>
      </c>
      <c r="E1143" s="2">
        <f t="shared" si="68"/>
        <v>2017140</v>
      </c>
      <c r="F1143" s="17" t="str">
        <f t="shared" si="71"/>
        <v>BULLISH</v>
      </c>
      <c r="G1143" s="17" t="str">
        <f t="shared" si="70"/>
        <v>NEUTRAL</v>
      </c>
      <c r="H1143" s="17" t="str">
        <f t="shared" si="69"/>
        <v>NEUTRAL</v>
      </c>
    </row>
    <row r="1144" spans="1:8" ht="13.5" x14ac:dyDescent="0.25">
      <c r="A1144" s="3">
        <f>TITRES_STAT!B1147</f>
        <v>43676</v>
      </c>
      <c r="B1144" s="17">
        <f>TITRES_STAT!C1147</f>
        <v>3.6</v>
      </c>
      <c r="C1144" s="17">
        <f>TITRES_STAT!D1147</f>
        <v>3.6</v>
      </c>
      <c r="D1144" s="17">
        <f>TITRES_STAT!E1147</f>
        <v>4320</v>
      </c>
      <c r="E1144" s="2">
        <f t="shared" si="68"/>
        <v>2017140</v>
      </c>
      <c r="F1144" s="17" t="str">
        <f t="shared" si="71"/>
        <v>BULLISH</v>
      </c>
      <c r="G1144" s="17" t="str">
        <f t="shared" si="70"/>
        <v>NEUTRAL</v>
      </c>
      <c r="H1144" s="17" t="str">
        <f t="shared" si="69"/>
        <v>CONFIRMED BULLISH</v>
      </c>
    </row>
    <row r="1145" spans="1:8" ht="13.5" x14ac:dyDescent="0.25">
      <c r="A1145" s="3">
        <f>TITRES_STAT!B1148</f>
        <v>43677</v>
      </c>
      <c r="B1145" s="17">
        <f>TITRES_STAT!C1148</f>
        <v>3.63</v>
      </c>
      <c r="C1145" s="17">
        <f>TITRES_STAT!D1148</f>
        <v>3.63</v>
      </c>
      <c r="D1145" s="17">
        <f>TITRES_STAT!E1148</f>
        <v>203</v>
      </c>
      <c r="E1145" s="2">
        <f t="shared" si="68"/>
        <v>2017343</v>
      </c>
      <c r="F1145" s="17" t="str">
        <f t="shared" si="71"/>
        <v>BEARISH</v>
      </c>
      <c r="G1145" s="17" t="str">
        <f t="shared" si="70"/>
        <v>NEUTRAL</v>
      </c>
      <c r="H1145" s="17" t="str">
        <f t="shared" si="69"/>
        <v>BEARISH DIVERGENCE</v>
      </c>
    </row>
    <row r="1146" spans="1:8" ht="13.5" x14ac:dyDescent="0.25">
      <c r="A1146" s="3">
        <f>TITRES_STAT!B1149</f>
        <v>43678</v>
      </c>
      <c r="B1146" s="17">
        <f>TITRES_STAT!C1149</f>
        <v>3.66</v>
      </c>
      <c r="C1146" s="17">
        <f>TITRES_STAT!D1149</f>
        <v>3.66</v>
      </c>
      <c r="D1146" s="17">
        <f>TITRES_STAT!E1149</f>
        <v>2051</v>
      </c>
      <c r="E1146" s="2">
        <f t="shared" si="68"/>
        <v>2019394</v>
      </c>
      <c r="F1146" s="17" t="str">
        <f t="shared" si="71"/>
        <v>BULLISH</v>
      </c>
      <c r="G1146" s="17" t="str">
        <f t="shared" si="70"/>
        <v>NEUTRAL</v>
      </c>
      <c r="H1146" s="17" t="str">
        <f t="shared" si="69"/>
        <v>CONFIRMED BULLISH</v>
      </c>
    </row>
    <row r="1147" spans="1:8" ht="13.5" x14ac:dyDescent="0.25">
      <c r="A1147" s="3">
        <f>TITRES_STAT!B1150</f>
        <v>43679</v>
      </c>
      <c r="B1147" s="17">
        <f>TITRES_STAT!C1150</f>
        <v>3.68</v>
      </c>
      <c r="C1147" s="17">
        <f>TITRES_STAT!D1150</f>
        <v>3.68</v>
      </c>
      <c r="D1147" s="17">
        <f>TITRES_STAT!E1150</f>
        <v>2312</v>
      </c>
      <c r="E1147" s="2">
        <f t="shared" si="68"/>
        <v>2021706</v>
      </c>
      <c r="F1147" s="17" t="str">
        <f t="shared" si="71"/>
        <v>BULLISH</v>
      </c>
      <c r="G1147" s="17" t="str">
        <f t="shared" si="70"/>
        <v>NEUTRAL</v>
      </c>
      <c r="H1147" s="17" t="str">
        <f t="shared" si="69"/>
        <v>CONFIRMED BULLISH</v>
      </c>
    </row>
    <row r="1148" spans="1:8" ht="13.5" x14ac:dyDescent="0.25">
      <c r="A1148" s="3">
        <f>TITRES_STAT!B1151</f>
        <v>43682</v>
      </c>
      <c r="B1148" s="17">
        <f>TITRES_STAT!C1151</f>
        <v>3.69</v>
      </c>
      <c r="C1148" s="17">
        <f>TITRES_STAT!D1151</f>
        <v>3.69</v>
      </c>
      <c r="D1148" s="17">
        <f>TITRES_STAT!E1151</f>
        <v>5020</v>
      </c>
      <c r="E1148" s="2">
        <f t="shared" si="68"/>
        <v>2026726</v>
      </c>
      <c r="F1148" s="17" t="str">
        <f t="shared" si="71"/>
        <v>BULLISH</v>
      </c>
      <c r="G1148" s="17" t="str">
        <f t="shared" si="70"/>
        <v>NEUTRAL</v>
      </c>
      <c r="H1148" s="17" t="str">
        <f t="shared" si="69"/>
        <v>CONFIRMED BULLISH</v>
      </c>
    </row>
    <row r="1149" spans="1:8" ht="13.5" x14ac:dyDescent="0.25">
      <c r="A1149" s="3">
        <f>TITRES_STAT!B1152</f>
        <v>43683</v>
      </c>
      <c r="B1149" s="17">
        <f>TITRES_STAT!C1152</f>
        <v>3.86</v>
      </c>
      <c r="C1149" s="17">
        <f>TITRES_STAT!D1152</f>
        <v>3.86</v>
      </c>
      <c r="D1149" s="17">
        <f>TITRES_STAT!E1152</f>
        <v>29676</v>
      </c>
      <c r="E1149" s="2">
        <f t="shared" si="68"/>
        <v>2056402</v>
      </c>
      <c r="F1149" s="17" t="str">
        <f t="shared" si="71"/>
        <v>BULLISH</v>
      </c>
      <c r="G1149" s="17" t="str">
        <f t="shared" si="70"/>
        <v>NEUTRAL</v>
      </c>
      <c r="H1149" s="17" t="str">
        <f t="shared" si="69"/>
        <v>CONFIRMED BULLISH</v>
      </c>
    </row>
    <row r="1150" spans="1:8" ht="13.5" x14ac:dyDescent="0.25">
      <c r="A1150" s="3">
        <f>TITRES_STAT!B1153</f>
        <v>43684</v>
      </c>
      <c r="B1150" s="17">
        <f>TITRES_STAT!C1153</f>
        <v>3.95</v>
      </c>
      <c r="C1150" s="17">
        <f>TITRES_STAT!D1153</f>
        <v>3.95</v>
      </c>
      <c r="D1150" s="17">
        <f>TITRES_STAT!E1153</f>
        <v>28524</v>
      </c>
      <c r="E1150" s="2">
        <f t="shared" si="68"/>
        <v>2084926</v>
      </c>
      <c r="F1150" s="17" t="str">
        <f t="shared" si="71"/>
        <v>BULLISH</v>
      </c>
      <c r="G1150" s="17" t="str">
        <f t="shared" si="70"/>
        <v>STRONG</v>
      </c>
      <c r="H1150" s="17" t="str">
        <f t="shared" si="69"/>
        <v>CONFIRMED BULLISH</v>
      </c>
    </row>
    <row r="1151" spans="1:8" ht="13.5" x14ac:dyDescent="0.25">
      <c r="A1151" s="3">
        <f>TITRES_STAT!B1154</f>
        <v>43685</v>
      </c>
      <c r="B1151" s="17">
        <f>TITRES_STAT!C1154</f>
        <v>4.1100000000000003</v>
      </c>
      <c r="C1151" s="17">
        <f>TITRES_STAT!D1154</f>
        <v>4.1100000000000003</v>
      </c>
      <c r="D1151" s="17">
        <f>TITRES_STAT!E1154</f>
        <v>51119</v>
      </c>
      <c r="E1151" s="2">
        <f t="shared" si="68"/>
        <v>2136045</v>
      </c>
      <c r="F1151" s="17" t="str">
        <f t="shared" si="71"/>
        <v>BULLISH</v>
      </c>
      <c r="G1151" s="17" t="str">
        <f t="shared" si="70"/>
        <v>STRONG</v>
      </c>
      <c r="H1151" s="17" t="str">
        <f t="shared" si="69"/>
        <v>CONFIRMED BULLISH</v>
      </c>
    </row>
    <row r="1152" spans="1:8" ht="13.5" x14ac:dyDescent="0.25">
      <c r="A1152" s="3">
        <f>TITRES_STAT!B1155</f>
        <v>43686</v>
      </c>
      <c r="B1152" s="17">
        <f>TITRES_STAT!C1155</f>
        <v>4.12</v>
      </c>
      <c r="C1152" s="17">
        <f>TITRES_STAT!D1155</f>
        <v>4.12</v>
      </c>
      <c r="D1152" s="17">
        <f>TITRES_STAT!E1155</f>
        <v>23185</v>
      </c>
      <c r="E1152" s="2">
        <f t="shared" si="68"/>
        <v>2159230</v>
      </c>
      <c r="F1152" s="17" t="str">
        <f t="shared" si="71"/>
        <v>BULLISH</v>
      </c>
      <c r="G1152" s="17" t="str">
        <f t="shared" si="70"/>
        <v>STRONG</v>
      </c>
      <c r="H1152" s="17" t="str">
        <f t="shared" si="69"/>
        <v>CONFIRMED BULLISH</v>
      </c>
    </row>
    <row r="1153" spans="1:8" ht="13.5" x14ac:dyDescent="0.25">
      <c r="A1153" s="3">
        <f>TITRES_STAT!B1156</f>
        <v>43691</v>
      </c>
      <c r="B1153" s="17">
        <f>TITRES_STAT!C1156</f>
        <v>4</v>
      </c>
      <c r="C1153" s="17">
        <f>TITRES_STAT!D1156</f>
        <v>4</v>
      </c>
      <c r="D1153" s="17">
        <f>TITRES_STAT!E1156</f>
        <v>10539</v>
      </c>
      <c r="E1153" s="2">
        <f t="shared" si="68"/>
        <v>2148691</v>
      </c>
      <c r="F1153" s="17" t="str">
        <f t="shared" si="71"/>
        <v>BULLISH</v>
      </c>
      <c r="G1153" s="17" t="str">
        <f t="shared" si="70"/>
        <v>STRONG</v>
      </c>
      <c r="H1153" s="17" t="str">
        <f t="shared" si="69"/>
        <v>CONFIRMED BULLISH</v>
      </c>
    </row>
    <row r="1154" spans="1:8" ht="13.5" x14ac:dyDescent="0.25">
      <c r="A1154" s="3">
        <f>TITRES_STAT!B1157</f>
        <v>43692</v>
      </c>
      <c r="B1154" s="17">
        <f>TITRES_STAT!C1157</f>
        <v>3.87</v>
      </c>
      <c r="C1154" s="17">
        <f>TITRES_STAT!D1157</f>
        <v>3.87</v>
      </c>
      <c r="D1154" s="17">
        <f>TITRES_STAT!E1157</f>
        <v>6841</v>
      </c>
      <c r="E1154" s="2">
        <f t="shared" si="68"/>
        <v>2141850</v>
      </c>
      <c r="F1154" s="17" t="str">
        <f t="shared" si="71"/>
        <v>BULLISH</v>
      </c>
      <c r="G1154" s="17" t="str">
        <f t="shared" si="70"/>
        <v>STRONG</v>
      </c>
      <c r="H1154" s="17" t="str">
        <f t="shared" si="69"/>
        <v>CONFIRMED BULLISH</v>
      </c>
    </row>
    <row r="1155" spans="1:8" ht="13.5" x14ac:dyDescent="0.25">
      <c r="A1155" s="3">
        <f>TITRES_STAT!B1158</f>
        <v>43693</v>
      </c>
      <c r="B1155" s="17">
        <f>TITRES_STAT!C1158</f>
        <v>3.76</v>
      </c>
      <c r="C1155" s="17">
        <f>TITRES_STAT!D1158</f>
        <v>3.76</v>
      </c>
      <c r="D1155" s="17">
        <f>TITRES_STAT!E1158</f>
        <v>4262</v>
      </c>
      <c r="E1155" s="2">
        <f t="shared" si="68"/>
        <v>2137588</v>
      </c>
      <c r="F1155" s="17" t="str">
        <f t="shared" si="71"/>
        <v>BULLISH</v>
      </c>
      <c r="G1155" s="17" t="str">
        <f t="shared" si="70"/>
        <v>STRONG</v>
      </c>
      <c r="H1155" s="17" t="str">
        <f t="shared" si="69"/>
        <v>BULLISH DIVERGENCE</v>
      </c>
    </row>
    <row r="1156" spans="1:8" ht="13.5" x14ac:dyDescent="0.25">
      <c r="A1156" s="3">
        <f>TITRES_STAT!B1159</f>
        <v>43696</v>
      </c>
      <c r="B1156" s="17">
        <f>TITRES_STAT!C1159</f>
        <v>3.87</v>
      </c>
      <c r="C1156" s="17">
        <f>TITRES_STAT!D1159</f>
        <v>3.87</v>
      </c>
      <c r="D1156" s="17">
        <f>TITRES_STAT!E1159</f>
        <v>1660</v>
      </c>
      <c r="E1156" s="2">
        <f t="shared" ref="E1156:E1219" si="72">IF(B1156&gt;B1155, E1155+D1156, IF(B1156&lt;B1155, E1155-D1156, E1155))</f>
        <v>2139248</v>
      </c>
      <c r="F1156" s="17" t="str">
        <f t="shared" si="71"/>
        <v>BULLISH</v>
      </c>
      <c r="G1156" s="17" t="str">
        <f t="shared" si="70"/>
        <v>NEUTRAL</v>
      </c>
      <c r="H1156" s="17" t="str">
        <f t="shared" si="69"/>
        <v>BULLISH DIVERGENCE</v>
      </c>
    </row>
    <row r="1157" spans="1:8" ht="13.5" x14ac:dyDescent="0.25">
      <c r="A1157" s="3">
        <f>TITRES_STAT!B1160</f>
        <v>43697</v>
      </c>
      <c r="B1157" s="17">
        <f>TITRES_STAT!C1160</f>
        <v>3.92</v>
      </c>
      <c r="C1157" s="17">
        <f>TITRES_STAT!D1160</f>
        <v>3.92</v>
      </c>
      <c r="D1157" s="17">
        <f>TITRES_STAT!E1160</f>
        <v>1021</v>
      </c>
      <c r="E1157" s="2">
        <f t="shared" si="72"/>
        <v>2140269</v>
      </c>
      <c r="F1157" s="17" t="str">
        <f t="shared" si="71"/>
        <v>BEARISH</v>
      </c>
      <c r="G1157" s="17" t="str">
        <f t="shared" si="70"/>
        <v>NEUTRAL</v>
      </c>
      <c r="H1157" s="17" t="str">
        <f t="shared" si="69"/>
        <v>CONFIRMED BEARISH</v>
      </c>
    </row>
    <row r="1158" spans="1:8" ht="13.5" x14ac:dyDescent="0.25">
      <c r="A1158" s="3">
        <f>TITRES_STAT!B1161</f>
        <v>43698</v>
      </c>
      <c r="B1158" s="17">
        <f>TITRES_STAT!C1161</f>
        <v>3.97</v>
      </c>
      <c r="C1158" s="17">
        <f>TITRES_STAT!D1161</f>
        <v>3.97</v>
      </c>
      <c r="D1158" s="17">
        <f>TITRES_STAT!E1161</f>
        <v>4121</v>
      </c>
      <c r="E1158" s="2">
        <f t="shared" si="72"/>
        <v>2144390</v>
      </c>
      <c r="F1158" s="17" t="str">
        <f t="shared" si="71"/>
        <v>BEARISH</v>
      </c>
      <c r="G1158" s="17" t="str">
        <f t="shared" si="70"/>
        <v>NEUTRAL</v>
      </c>
      <c r="H1158" s="17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CONFIRMED BEARISH</v>
      </c>
    </row>
    <row r="1159" spans="1:8" ht="13.5" x14ac:dyDescent="0.25">
      <c r="A1159" s="3">
        <f>TITRES_STAT!B1162</f>
        <v>43699</v>
      </c>
      <c r="B1159" s="17">
        <f>TITRES_STAT!C1162</f>
        <v>4.09</v>
      </c>
      <c r="C1159" s="17">
        <f>TITRES_STAT!D1162</f>
        <v>4.09</v>
      </c>
      <c r="D1159" s="17">
        <f>TITRES_STAT!E1162</f>
        <v>33182</v>
      </c>
      <c r="E1159" s="2">
        <f t="shared" si="72"/>
        <v>2177572</v>
      </c>
      <c r="F1159" s="17" t="str">
        <f t="shared" si="71"/>
        <v>BULLISH</v>
      </c>
      <c r="G1159" s="17" t="str">
        <f t="shared" ref="G1159:G1222" si="74">IF((E1159-E1154)/E1154 &gt; 0.02, "STRONG",
 IF((E1159-E1154)/E1154 &lt; -0.02, "WEAK", "NEUTRAL"))</f>
        <v>NEUTRAL</v>
      </c>
      <c r="H1159" s="17" t="str">
        <f t="shared" si="73"/>
        <v>CONFIRMED BULLISH</v>
      </c>
    </row>
    <row r="1160" spans="1:8" ht="13.5" x14ac:dyDescent="0.25">
      <c r="A1160" s="3">
        <f>TITRES_STAT!B1163</f>
        <v>43700</v>
      </c>
      <c r="B1160" s="17">
        <f>TITRES_STAT!C1163</f>
        <v>4.13</v>
      </c>
      <c r="C1160" s="17">
        <f>TITRES_STAT!D1163</f>
        <v>4.13</v>
      </c>
      <c r="D1160" s="17">
        <f>TITRES_STAT!E1163</f>
        <v>14482</v>
      </c>
      <c r="E1160" s="2">
        <f t="shared" si="72"/>
        <v>2192054</v>
      </c>
      <c r="F1160" s="17" t="str">
        <f t="shared" ref="F1160:F1223" si="75">IF(E1160&gt;E1155,"BULLISH",IF(E1160&lt;E1155,"BEARISH","NEUTRAL"))</f>
        <v>BULLISH</v>
      </c>
      <c r="G1160" s="17" t="str">
        <f t="shared" si="74"/>
        <v>STRONG</v>
      </c>
      <c r="H1160" s="17" t="str">
        <f t="shared" si="73"/>
        <v>CONFIRMED BULLISH</v>
      </c>
    </row>
    <row r="1161" spans="1:8" ht="13.5" x14ac:dyDescent="0.25">
      <c r="A1161" s="3">
        <f>TITRES_STAT!B1164</f>
        <v>43703</v>
      </c>
      <c r="B1161" s="17">
        <f>TITRES_STAT!C1164</f>
        <v>4.0599999999999996</v>
      </c>
      <c r="C1161" s="17">
        <f>TITRES_STAT!D1164</f>
        <v>4.0599999999999996</v>
      </c>
      <c r="D1161" s="17">
        <f>TITRES_STAT!E1164</f>
        <v>10283</v>
      </c>
      <c r="E1161" s="2">
        <f t="shared" si="72"/>
        <v>2181771</v>
      </c>
      <c r="F1161" s="17" t="str">
        <f t="shared" si="75"/>
        <v>BULLISH</v>
      </c>
      <c r="G1161" s="17" t="str">
        <f t="shared" si="74"/>
        <v>NEUTRAL</v>
      </c>
      <c r="H1161" s="17" t="str">
        <f t="shared" si="73"/>
        <v>CONFIRMED BULLISH</v>
      </c>
    </row>
    <row r="1162" spans="1:8" ht="13.5" x14ac:dyDescent="0.25">
      <c r="A1162" s="3">
        <f>TITRES_STAT!B1165</f>
        <v>43704</v>
      </c>
      <c r="B1162" s="17">
        <f>TITRES_STAT!C1165</f>
        <v>4.07</v>
      </c>
      <c r="C1162" s="17">
        <f>TITRES_STAT!D1165</f>
        <v>4.07</v>
      </c>
      <c r="D1162" s="17">
        <f>TITRES_STAT!E1165</f>
        <v>9460</v>
      </c>
      <c r="E1162" s="2">
        <f t="shared" si="72"/>
        <v>2191231</v>
      </c>
      <c r="F1162" s="17" t="str">
        <f t="shared" si="75"/>
        <v>BULLISH</v>
      </c>
      <c r="G1162" s="17" t="str">
        <f t="shared" si="74"/>
        <v>STRONG</v>
      </c>
      <c r="H1162" s="17" t="str">
        <f t="shared" si="73"/>
        <v>CONFIRMED BULLISH</v>
      </c>
    </row>
    <row r="1163" spans="1:8" ht="13.5" x14ac:dyDescent="0.25">
      <c r="A1163" s="3">
        <f>TITRES_STAT!B1166</f>
        <v>43705</v>
      </c>
      <c r="B1163" s="17">
        <f>TITRES_STAT!C1166</f>
        <v>4.13</v>
      </c>
      <c r="C1163" s="17">
        <f>TITRES_STAT!D1166</f>
        <v>4.13</v>
      </c>
      <c r="D1163" s="17">
        <f>TITRES_STAT!E1166</f>
        <v>6063</v>
      </c>
      <c r="E1163" s="2">
        <f t="shared" si="72"/>
        <v>2197294</v>
      </c>
      <c r="F1163" s="17" t="str">
        <f t="shared" si="75"/>
        <v>BULLISH</v>
      </c>
      <c r="G1163" s="17" t="str">
        <f t="shared" si="74"/>
        <v>STRONG</v>
      </c>
      <c r="H1163" s="17" t="str">
        <f t="shared" si="73"/>
        <v>CONFIRMED BULLISH</v>
      </c>
    </row>
    <row r="1164" spans="1:8" ht="13.5" x14ac:dyDescent="0.25">
      <c r="A1164" s="3">
        <f>TITRES_STAT!B1167</f>
        <v>43706</v>
      </c>
      <c r="B1164" s="17">
        <f>TITRES_STAT!C1167</f>
        <v>4.1399999999999997</v>
      </c>
      <c r="C1164" s="17">
        <f>TITRES_STAT!D1167</f>
        <v>4.1399999999999997</v>
      </c>
      <c r="D1164" s="17">
        <f>TITRES_STAT!E1167</f>
        <v>2134</v>
      </c>
      <c r="E1164" s="2">
        <f t="shared" si="72"/>
        <v>2199428</v>
      </c>
      <c r="F1164" s="17" t="str">
        <f t="shared" si="75"/>
        <v>BULLISH</v>
      </c>
      <c r="G1164" s="17" t="str">
        <f t="shared" si="74"/>
        <v>NEUTRAL</v>
      </c>
      <c r="H1164" s="17" t="str">
        <f t="shared" si="73"/>
        <v>CONFIRMED BULLISH</v>
      </c>
    </row>
    <row r="1165" spans="1:8" ht="13.5" x14ac:dyDescent="0.25">
      <c r="A1165" s="3">
        <f>TITRES_STAT!B1168</f>
        <v>43707</v>
      </c>
      <c r="B1165" s="17">
        <f>TITRES_STAT!C1168</f>
        <v>4.12</v>
      </c>
      <c r="C1165" s="17">
        <f>TITRES_STAT!D1168</f>
        <v>4.12</v>
      </c>
      <c r="D1165" s="17">
        <f>TITRES_STAT!E1168</f>
        <v>10854</v>
      </c>
      <c r="E1165" s="2">
        <f t="shared" si="72"/>
        <v>2188574</v>
      </c>
      <c r="F1165" s="17" t="str">
        <f t="shared" si="75"/>
        <v>BEARISH</v>
      </c>
      <c r="G1165" s="17" t="str">
        <f t="shared" si="74"/>
        <v>NEUTRAL</v>
      </c>
      <c r="H1165" s="17" t="str">
        <f t="shared" si="73"/>
        <v>CONFIRMED BEARISH</v>
      </c>
    </row>
    <row r="1166" spans="1:8" ht="13.5" x14ac:dyDescent="0.25">
      <c r="A1166" s="3">
        <f>TITRES_STAT!B1169</f>
        <v>43710</v>
      </c>
      <c r="B1166" s="17">
        <f>TITRES_STAT!C1169</f>
        <v>4.07</v>
      </c>
      <c r="C1166" s="17">
        <f>TITRES_STAT!D1169</f>
        <v>4.07</v>
      </c>
      <c r="D1166" s="17">
        <f>TITRES_STAT!E1169</f>
        <v>14600</v>
      </c>
      <c r="E1166" s="2">
        <f t="shared" si="72"/>
        <v>2173974</v>
      </c>
      <c r="F1166" s="17" t="str">
        <f t="shared" si="75"/>
        <v>BEARISH</v>
      </c>
      <c r="G1166" s="17" t="str">
        <f t="shared" si="74"/>
        <v>NEUTRAL</v>
      </c>
      <c r="H1166" s="17" t="str">
        <f t="shared" si="73"/>
        <v>BEARISH DIVERGENCE</v>
      </c>
    </row>
    <row r="1167" spans="1:8" ht="13.5" x14ac:dyDescent="0.25">
      <c r="A1167" s="3">
        <f>TITRES_STAT!B1170</f>
        <v>43711</v>
      </c>
      <c r="B1167" s="17">
        <f>TITRES_STAT!C1170</f>
        <v>4</v>
      </c>
      <c r="C1167" s="17">
        <f>TITRES_STAT!D1170</f>
        <v>4</v>
      </c>
      <c r="D1167" s="17">
        <f>TITRES_STAT!E1170</f>
        <v>1120</v>
      </c>
      <c r="E1167" s="2">
        <f t="shared" si="72"/>
        <v>2172854</v>
      </c>
      <c r="F1167" s="17" t="str">
        <f t="shared" si="75"/>
        <v>BEARISH</v>
      </c>
      <c r="G1167" s="17" t="str">
        <f t="shared" si="74"/>
        <v>NEUTRAL</v>
      </c>
      <c r="H1167" s="17" t="str">
        <f t="shared" si="73"/>
        <v>CONFIRMED BEARISH</v>
      </c>
    </row>
    <row r="1168" spans="1:8" ht="13.5" x14ac:dyDescent="0.25">
      <c r="A1168" s="3">
        <f>TITRES_STAT!B1171</f>
        <v>43712</v>
      </c>
      <c r="B1168" s="17">
        <f>TITRES_STAT!C1171</f>
        <v>3.85</v>
      </c>
      <c r="C1168" s="17">
        <f>TITRES_STAT!D1171</f>
        <v>3.85</v>
      </c>
      <c r="D1168" s="17">
        <f>TITRES_STAT!E1171</f>
        <v>8777</v>
      </c>
      <c r="E1168" s="2">
        <f t="shared" si="72"/>
        <v>2164077</v>
      </c>
      <c r="F1168" s="17" t="str">
        <f t="shared" si="75"/>
        <v>BEARISH</v>
      </c>
      <c r="G1168" s="17" t="str">
        <f t="shared" si="74"/>
        <v>NEUTRAL</v>
      </c>
      <c r="H1168" s="17" t="str">
        <f t="shared" si="73"/>
        <v>CONFIRMED BEARISH</v>
      </c>
    </row>
    <row r="1169" spans="1:8" ht="13.5" x14ac:dyDescent="0.25">
      <c r="A1169" s="3">
        <f>TITRES_STAT!B1172</f>
        <v>43713</v>
      </c>
      <c r="B1169" s="17">
        <f>TITRES_STAT!C1172</f>
        <v>3.94</v>
      </c>
      <c r="C1169" s="17">
        <f>TITRES_STAT!D1172</f>
        <v>3.94</v>
      </c>
      <c r="D1169" s="17">
        <f>TITRES_STAT!E1172</f>
        <v>2632</v>
      </c>
      <c r="E1169" s="2">
        <f t="shared" si="72"/>
        <v>2166709</v>
      </c>
      <c r="F1169" s="17" t="str">
        <f t="shared" si="75"/>
        <v>BEARISH</v>
      </c>
      <c r="G1169" s="17" t="str">
        <f t="shared" si="74"/>
        <v>NEUTRAL</v>
      </c>
      <c r="H1169" s="17" t="str">
        <f t="shared" si="73"/>
        <v>CONFIRMED BEARISH</v>
      </c>
    </row>
    <row r="1170" spans="1:8" ht="13.5" x14ac:dyDescent="0.25">
      <c r="A1170" s="3">
        <f>TITRES_STAT!B1173</f>
        <v>43714</v>
      </c>
      <c r="B1170" s="17">
        <f>TITRES_STAT!C1173</f>
        <v>3.84</v>
      </c>
      <c r="C1170" s="17">
        <f>TITRES_STAT!D1173</f>
        <v>3.84</v>
      </c>
      <c r="D1170" s="17">
        <f>TITRES_STAT!E1173</f>
        <v>17931</v>
      </c>
      <c r="E1170" s="2">
        <f t="shared" si="72"/>
        <v>2148778</v>
      </c>
      <c r="F1170" s="17" t="str">
        <f t="shared" si="75"/>
        <v>BEARISH</v>
      </c>
      <c r="G1170" s="17" t="str">
        <f t="shared" si="74"/>
        <v>NEUTRAL</v>
      </c>
      <c r="H1170" s="17" t="str">
        <f t="shared" si="73"/>
        <v>CONFIRMED BEARISH</v>
      </c>
    </row>
    <row r="1171" spans="1:8" ht="13.5" x14ac:dyDescent="0.25">
      <c r="A1171" s="3">
        <f>TITRES_STAT!B1174</f>
        <v>43717</v>
      </c>
      <c r="B1171" s="17">
        <f>TITRES_STAT!C1174</f>
        <v>3.76</v>
      </c>
      <c r="C1171" s="17">
        <f>TITRES_STAT!D1174</f>
        <v>3.76</v>
      </c>
      <c r="D1171" s="17">
        <f>TITRES_STAT!E1174</f>
        <v>4902</v>
      </c>
      <c r="E1171" s="2">
        <f t="shared" si="72"/>
        <v>2143876</v>
      </c>
      <c r="F1171" s="17" t="str">
        <f t="shared" si="75"/>
        <v>BEARISH</v>
      </c>
      <c r="G1171" s="17" t="str">
        <f t="shared" si="74"/>
        <v>NEUTRAL</v>
      </c>
      <c r="H1171" s="17" t="str">
        <f t="shared" si="73"/>
        <v>CONFIRMED BEARISH</v>
      </c>
    </row>
    <row r="1172" spans="1:8" ht="13.5" x14ac:dyDescent="0.25">
      <c r="A1172" s="3">
        <f>TITRES_STAT!B1175</f>
        <v>43718</v>
      </c>
      <c r="B1172" s="17">
        <f>TITRES_STAT!C1175</f>
        <v>3.74</v>
      </c>
      <c r="C1172" s="17">
        <f>TITRES_STAT!D1175</f>
        <v>3.74</v>
      </c>
      <c r="D1172" s="17">
        <f>TITRES_STAT!E1175</f>
        <v>3434</v>
      </c>
      <c r="E1172" s="2">
        <f t="shared" si="72"/>
        <v>2140442</v>
      </c>
      <c r="F1172" s="17" t="str">
        <f t="shared" si="75"/>
        <v>BEARISH</v>
      </c>
      <c r="G1172" s="17" t="str">
        <f t="shared" si="74"/>
        <v>NEUTRAL</v>
      </c>
      <c r="H1172" s="17" t="str">
        <f t="shared" si="73"/>
        <v>CONFIRMED BEARISH</v>
      </c>
    </row>
    <row r="1173" spans="1:8" ht="13.5" x14ac:dyDescent="0.25">
      <c r="A1173" s="3">
        <f>TITRES_STAT!B1176</f>
        <v>43719</v>
      </c>
      <c r="B1173" s="17">
        <f>TITRES_STAT!C1176</f>
        <v>3.63</v>
      </c>
      <c r="C1173" s="17">
        <f>TITRES_STAT!D1176</f>
        <v>3.63</v>
      </c>
      <c r="D1173" s="17">
        <f>TITRES_STAT!E1176</f>
        <v>11768</v>
      </c>
      <c r="E1173" s="2">
        <f t="shared" si="72"/>
        <v>2128674</v>
      </c>
      <c r="F1173" s="17" t="str">
        <f t="shared" si="75"/>
        <v>BEARISH</v>
      </c>
      <c r="G1173" s="17" t="str">
        <f t="shared" si="74"/>
        <v>NEUTRAL</v>
      </c>
      <c r="H1173" s="17" t="str">
        <f t="shared" si="73"/>
        <v>CONFIRMED BEARISH</v>
      </c>
    </row>
    <row r="1174" spans="1:8" ht="13.5" x14ac:dyDescent="0.25">
      <c r="A1174" s="3">
        <f>TITRES_STAT!B1177</f>
        <v>43720</v>
      </c>
      <c r="B1174" s="17">
        <f>TITRES_STAT!C1177</f>
        <v>3.6</v>
      </c>
      <c r="C1174" s="17">
        <f>TITRES_STAT!D1177</f>
        <v>3.6</v>
      </c>
      <c r="D1174" s="17">
        <f>TITRES_STAT!E1177</f>
        <v>6056</v>
      </c>
      <c r="E1174" s="2">
        <f t="shared" si="72"/>
        <v>2122618</v>
      </c>
      <c r="F1174" s="17" t="str">
        <f t="shared" si="75"/>
        <v>BEARISH</v>
      </c>
      <c r="G1174" s="17" t="str">
        <f t="shared" si="74"/>
        <v>WEAK</v>
      </c>
      <c r="H1174" s="17" t="str">
        <f t="shared" si="73"/>
        <v>CONFIRMED BEARISH</v>
      </c>
    </row>
    <row r="1175" spans="1:8" ht="13.5" x14ac:dyDescent="0.25">
      <c r="A1175" s="3">
        <f>TITRES_STAT!B1178</f>
        <v>43721</v>
      </c>
      <c r="B1175" s="17">
        <f>TITRES_STAT!C1178</f>
        <v>3.65</v>
      </c>
      <c r="C1175" s="17">
        <f>TITRES_STAT!D1178</f>
        <v>3.65</v>
      </c>
      <c r="D1175" s="17">
        <f>TITRES_STAT!E1178</f>
        <v>1652</v>
      </c>
      <c r="E1175" s="2">
        <f t="shared" si="72"/>
        <v>2124270</v>
      </c>
      <c r="F1175" s="17" t="str">
        <f t="shared" si="75"/>
        <v>BEARISH</v>
      </c>
      <c r="G1175" s="17" t="str">
        <f t="shared" si="74"/>
        <v>NEUTRAL</v>
      </c>
      <c r="H1175" s="17" t="str">
        <f t="shared" si="73"/>
        <v>CONFIRMED BEARISH</v>
      </c>
    </row>
    <row r="1176" spans="1:8" ht="13.5" x14ac:dyDescent="0.25">
      <c r="A1176" s="3">
        <f>TITRES_STAT!B1179</f>
        <v>43724</v>
      </c>
      <c r="B1176" s="17">
        <f>TITRES_STAT!C1179</f>
        <v>3.75</v>
      </c>
      <c r="C1176" s="17">
        <f>TITRES_STAT!D1179</f>
        <v>3.75</v>
      </c>
      <c r="D1176" s="17">
        <f>TITRES_STAT!E1179</f>
        <v>3676</v>
      </c>
      <c r="E1176" s="2">
        <f t="shared" si="72"/>
        <v>2127946</v>
      </c>
      <c r="F1176" s="17" t="str">
        <f t="shared" si="75"/>
        <v>BEARISH</v>
      </c>
      <c r="G1176" s="17" t="str">
        <f t="shared" si="74"/>
        <v>NEUTRAL</v>
      </c>
      <c r="H1176" s="17" t="str">
        <f t="shared" si="73"/>
        <v>CONFIRMED BEARISH</v>
      </c>
    </row>
    <row r="1177" spans="1:8" ht="13.5" x14ac:dyDescent="0.25">
      <c r="A1177" s="3">
        <f>TITRES_STAT!B1180</f>
        <v>43725</v>
      </c>
      <c r="B1177" s="17">
        <f>TITRES_STAT!C1180</f>
        <v>3.8</v>
      </c>
      <c r="C1177" s="17">
        <f>TITRES_STAT!D1180</f>
        <v>3.8</v>
      </c>
      <c r="D1177" s="17">
        <f>TITRES_STAT!E1180</f>
        <v>2301</v>
      </c>
      <c r="E1177" s="2">
        <f t="shared" si="72"/>
        <v>2130247</v>
      </c>
      <c r="F1177" s="17" t="str">
        <f t="shared" si="75"/>
        <v>BEARISH</v>
      </c>
      <c r="G1177" s="17" t="str">
        <f t="shared" si="74"/>
        <v>NEUTRAL</v>
      </c>
      <c r="H1177" s="17" t="str">
        <f t="shared" si="73"/>
        <v>BEARISH DIVERGENCE</v>
      </c>
    </row>
    <row r="1178" spans="1:8" ht="13.5" x14ac:dyDescent="0.25">
      <c r="A1178" s="3">
        <f>TITRES_STAT!B1181</f>
        <v>43726</v>
      </c>
      <c r="B1178" s="17">
        <f>TITRES_STAT!C1181</f>
        <v>3.78</v>
      </c>
      <c r="C1178" s="17">
        <f>TITRES_STAT!D1181</f>
        <v>3.78</v>
      </c>
      <c r="D1178" s="17">
        <f>TITRES_STAT!E1181</f>
        <v>1182</v>
      </c>
      <c r="E1178" s="2">
        <f t="shared" si="72"/>
        <v>2129065</v>
      </c>
      <c r="F1178" s="17" t="str">
        <f t="shared" si="75"/>
        <v>BULLISH</v>
      </c>
      <c r="G1178" s="17" t="str">
        <f t="shared" si="74"/>
        <v>NEUTRAL</v>
      </c>
      <c r="H1178" s="17" t="str">
        <f t="shared" si="73"/>
        <v>CONFIRMED BULLISH</v>
      </c>
    </row>
    <row r="1179" spans="1:8" ht="13.5" x14ac:dyDescent="0.25">
      <c r="A1179" s="3">
        <f>TITRES_STAT!B1182</f>
        <v>43727</v>
      </c>
      <c r="B1179" s="17">
        <f>TITRES_STAT!C1182</f>
        <v>3.67</v>
      </c>
      <c r="C1179" s="17">
        <f>TITRES_STAT!D1182</f>
        <v>3.67</v>
      </c>
      <c r="D1179" s="17">
        <f>TITRES_STAT!E1182</f>
        <v>3395</v>
      </c>
      <c r="E1179" s="2">
        <f t="shared" si="72"/>
        <v>2125670</v>
      </c>
      <c r="F1179" s="17" t="str">
        <f t="shared" si="75"/>
        <v>BULLISH</v>
      </c>
      <c r="G1179" s="17" t="str">
        <f t="shared" si="74"/>
        <v>NEUTRAL</v>
      </c>
      <c r="H1179" s="17" t="str">
        <f t="shared" si="73"/>
        <v>CONFIRMED BULLISH</v>
      </c>
    </row>
    <row r="1180" spans="1:8" ht="13.5" x14ac:dyDescent="0.25">
      <c r="A1180" s="3">
        <f>TITRES_STAT!B1183</f>
        <v>43728</v>
      </c>
      <c r="B1180" s="17">
        <f>TITRES_STAT!C1183</f>
        <v>3.6</v>
      </c>
      <c r="C1180" s="17">
        <f>TITRES_STAT!D1183</f>
        <v>3.6</v>
      </c>
      <c r="D1180" s="17">
        <f>TITRES_STAT!E1183</f>
        <v>4884</v>
      </c>
      <c r="E1180" s="2">
        <f t="shared" si="72"/>
        <v>2120786</v>
      </c>
      <c r="F1180" s="17" t="str">
        <f t="shared" si="75"/>
        <v>BEARISH</v>
      </c>
      <c r="G1180" s="17" t="str">
        <f t="shared" si="74"/>
        <v>NEUTRAL</v>
      </c>
      <c r="H1180" s="17" t="str">
        <f t="shared" si="73"/>
        <v>CONFIRMED BEARISH</v>
      </c>
    </row>
    <row r="1181" spans="1:8" ht="13.5" x14ac:dyDescent="0.25">
      <c r="A1181" s="3">
        <f>TITRES_STAT!B1184</f>
        <v>43731</v>
      </c>
      <c r="B1181" s="17">
        <f>TITRES_STAT!C1184</f>
        <v>3.5</v>
      </c>
      <c r="C1181" s="17">
        <f>TITRES_STAT!D1184</f>
        <v>3.5</v>
      </c>
      <c r="D1181" s="17">
        <f>TITRES_STAT!E1184</f>
        <v>30404</v>
      </c>
      <c r="E1181" s="2">
        <f t="shared" si="72"/>
        <v>2090382</v>
      </c>
      <c r="F1181" s="17" t="str">
        <f t="shared" si="75"/>
        <v>BEARISH</v>
      </c>
      <c r="G1181" s="17" t="str">
        <f t="shared" si="74"/>
        <v>NEUTRAL</v>
      </c>
      <c r="H1181" s="17" t="str">
        <f t="shared" si="73"/>
        <v>CONFIRMED BEARISH</v>
      </c>
    </row>
    <row r="1182" spans="1:8" ht="13.5" x14ac:dyDescent="0.25">
      <c r="A1182" s="3">
        <f>TITRES_STAT!B1185</f>
        <v>43732</v>
      </c>
      <c r="B1182" s="17">
        <f>TITRES_STAT!C1185</f>
        <v>3.5</v>
      </c>
      <c r="C1182" s="17">
        <f>TITRES_STAT!D1185</f>
        <v>3.5</v>
      </c>
      <c r="D1182" s="17">
        <f>TITRES_STAT!E1185</f>
        <v>1452</v>
      </c>
      <c r="E1182" s="2">
        <f t="shared" si="72"/>
        <v>2090382</v>
      </c>
      <c r="F1182" s="17" t="str">
        <f t="shared" si="75"/>
        <v>BEARISH</v>
      </c>
      <c r="G1182" s="17" t="str">
        <f t="shared" si="74"/>
        <v>NEUTRAL</v>
      </c>
      <c r="H1182" s="17" t="str">
        <f t="shared" si="73"/>
        <v>CONFIRMED BEARISH</v>
      </c>
    </row>
    <row r="1183" spans="1:8" ht="13.5" x14ac:dyDescent="0.25">
      <c r="A1183" s="3">
        <f>TITRES_STAT!B1186</f>
        <v>43733</v>
      </c>
      <c r="B1183" s="17">
        <f>TITRES_STAT!C1186</f>
        <v>3.6</v>
      </c>
      <c r="C1183" s="17">
        <f>TITRES_STAT!D1186</f>
        <v>3.6</v>
      </c>
      <c r="D1183" s="17">
        <f>TITRES_STAT!E1186</f>
        <v>15079</v>
      </c>
      <c r="E1183" s="2">
        <f t="shared" si="72"/>
        <v>2105461</v>
      </c>
      <c r="F1183" s="17" t="str">
        <f t="shared" si="75"/>
        <v>BEARISH</v>
      </c>
      <c r="G1183" s="17" t="str">
        <f t="shared" si="74"/>
        <v>NEUTRAL</v>
      </c>
      <c r="H1183" s="17" t="str">
        <f t="shared" si="73"/>
        <v>CONFIRMED BEARISH</v>
      </c>
    </row>
    <row r="1184" spans="1:8" ht="13.5" x14ac:dyDescent="0.25">
      <c r="A1184" s="3">
        <f>TITRES_STAT!B1187</f>
        <v>43734</v>
      </c>
      <c r="B1184" s="17">
        <f>TITRES_STAT!C1187</f>
        <v>3.68</v>
      </c>
      <c r="C1184" s="17">
        <f>TITRES_STAT!D1187</f>
        <v>3.68</v>
      </c>
      <c r="D1184" s="17">
        <f>TITRES_STAT!E1187</f>
        <v>8126</v>
      </c>
      <c r="E1184" s="2">
        <f t="shared" si="72"/>
        <v>2113587</v>
      </c>
      <c r="F1184" s="17" t="str">
        <f t="shared" si="75"/>
        <v>BEARISH</v>
      </c>
      <c r="G1184" s="17" t="str">
        <f t="shared" si="74"/>
        <v>NEUTRAL</v>
      </c>
      <c r="H1184" s="17" t="str">
        <f t="shared" si="73"/>
        <v>BEARISH DIVERGENCE</v>
      </c>
    </row>
    <row r="1185" spans="1:8" ht="13.5" x14ac:dyDescent="0.25">
      <c r="A1185" s="3">
        <f>TITRES_STAT!B1188</f>
        <v>43735</v>
      </c>
      <c r="B1185" s="17">
        <f>TITRES_STAT!C1188</f>
        <v>3.68</v>
      </c>
      <c r="C1185" s="17">
        <f>TITRES_STAT!D1188</f>
        <v>3.68</v>
      </c>
      <c r="D1185" s="17">
        <f>TITRES_STAT!E1188</f>
        <v>3141</v>
      </c>
      <c r="E1185" s="2">
        <f t="shared" si="72"/>
        <v>2113587</v>
      </c>
      <c r="F1185" s="17" t="str">
        <f t="shared" si="75"/>
        <v>BEARISH</v>
      </c>
      <c r="G1185" s="17" t="str">
        <f t="shared" si="74"/>
        <v>NEUTRAL</v>
      </c>
      <c r="H1185" s="17" t="str">
        <f t="shared" si="73"/>
        <v>BEARISH DIVERGENCE</v>
      </c>
    </row>
    <row r="1186" spans="1:8" ht="13.5" x14ac:dyDescent="0.25">
      <c r="A1186" s="3">
        <f>TITRES_STAT!B1189</f>
        <v>43738</v>
      </c>
      <c r="B1186" s="17">
        <f>TITRES_STAT!C1189</f>
        <v>3.74</v>
      </c>
      <c r="C1186" s="17">
        <f>TITRES_STAT!D1189</f>
        <v>3.74</v>
      </c>
      <c r="D1186" s="17">
        <f>TITRES_STAT!E1189</f>
        <v>1382</v>
      </c>
      <c r="E1186" s="2">
        <f t="shared" si="72"/>
        <v>2114969</v>
      </c>
      <c r="F1186" s="17" t="str">
        <f t="shared" si="75"/>
        <v>BULLISH</v>
      </c>
      <c r="G1186" s="17" t="str">
        <f t="shared" si="74"/>
        <v>NEUTRAL</v>
      </c>
      <c r="H1186" s="17" t="str">
        <f t="shared" si="73"/>
        <v>CONFIRMED BULLISH</v>
      </c>
    </row>
    <row r="1187" spans="1:8" ht="13.5" x14ac:dyDescent="0.25">
      <c r="A1187" s="3">
        <f>TITRES_STAT!B1190</f>
        <v>43739</v>
      </c>
      <c r="B1187" s="17">
        <f>TITRES_STAT!C1190</f>
        <v>3.7</v>
      </c>
      <c r="C1187" s="17">
        <f>TITRES_STAT!D1190</f>
        <v>3.7</v>
      </c>
      <c r="D1187" s="17">
        <f>TITRES_STAT!E1190</f>
        <v>2039</v>
      </c>
      <c r="E1187" s="2">
        <f t="shared" si="72"/>
        <v>2112930</v>
      </c>
      <c r="F1187" s="17" t="str">
        <f t="shared" si="75"/>
        <v>BULLISH</v>
      </c>
      <c r="G1187" s="17" t="str">
        <f t="shared" si="74"/>
        <v>NEUTRAL</v>
      </c>
      <c r="H1187" s="17" t="str">
        <f t="shared" si="73"/>
        <v>CONFIRMED BULLISH</v>
      </c>
    </row>
    <row r="1188" spans="1:8" ht="13.5" x14ac:dyDescent="0.25">
      <c r="A1188" s="3">
        <f>TITRES_STAT!B1191</f>
        <v>43740</v>
      </c>
      <c r="B1188" s="17">
        <f>TITRES_STAT!C1191</f>
        <v>3.69</v>
      </c>
      <c r="C1188" s="17">
        <f>TITRES_STAT!D1191</f>
        <v>3.69</v>
      </c>
      <c r="D1188" s="17">
        <f>TITRES_STAT!E1191</f>
        <v>4265</v>
      </c>
      <c r="E1188" s="2">
        <f t="shared" si="72"/>
        <v>2108665</v>
      </c>
      <c r="F1188" s="17" t="str">
        <f t="shared" si="75"/>
        <v>BULLISH</v>
      </c>
      <c r="G1188" s="17" t="str">
        <f t="shared" si="74"/>
        <v>NEUTRAL</v>
      </c>
      <c r="H1188" s="17" t="str">
        <f t="shared" si="73"/>
        <v>CONFIRMED BULLISH</v>
      </c>
    </row>
    <row r="1189" spans="1:8" ht="13.5" x14ac:dyDescent="0.25">
      <c r="A1189" s="3">
        <f>TITRES_STAT!B1192</f>
        <v>43741</v>
      </c>
      <c r="B1189" s="17">
        <f>TITRES_STAT!C1192</f>
        <v>3.74</v>
      </c>
      <c r="C1189" s="17">
        <f>TITRES_STAT!D1192</f>
        <v>3.74</v>
      </c>
      <c r="D1189" s="17">
        <f>TITRES_STAT!E1192</f>
        <v>5556</v>
      </c>
      <c r="E1189" s="2">
        <f t="shared" si="72"/>
        <v>2114221</v>
      </c>
      <c r="F1189" s="17" t="str">
        <f t="shared" si="75"/>
        <v>BULLISH</v>
      </c>
      <c r="G1189" s="17" t="str">
        <f t="shared" si="74"/>
        <v>NEUTRAL</v>
      </c>
      <c r="H1189" s="17" t="str">
        <f t="shared" si="73"/>
        <v>CONFIRMED BULLISH</v>
      </c>
    </row>
    <row r="1190" spans="1:8" ht="13.5" x14ac:dyDescent="0.25">
      <c r="A1190" s="3">
        <f>TITRES_STAT!B1193</f>
        <v>43742</v>
      </c>
      <c r="B1190" s="17">
        <f>TITRES_STAT!C1193</f>
        <v>3.74</v>
      </c>
      <c r="C1190" s="17">
        <f>TITRES_STAT!D1193</f>
        <v>3.74</v>
      </c>
      <c r="D1190" s="17">
        <f>TITRES_STAT!E1193</f>
        <v>2880</v>
      </c>
      <c r="E1190" s="2">
        <f t="shared" si="72"/>
        <v>2114221</v>
      </c>
      <c r="F1190" s="17" t="str">
        <f t="shared" si="75"/>
        <v>BULLISH</v>
      </c>
      <c r="G1190" s="17" t="str">
        <f t="shared" si="74"/>
        <v>NEUTRAL</v>
      </c>
      <c r="H1190" s="17" t="str">
        <f t="shared" si="73"/>
        <v>CONFIRMED BULLISH</v>
      </c>
    </row>
    <row r="1191" spans="1:8" ht="13.5" x14ac:dyDescent="0.25">
      <c r="A1191" s="3">
        <f>TITRES_STAT!B1194</f>
        <v>43745</v>
      </c>
      <c r="B1191" s="17">
        <f>TITRES_STAT!C1194</f>
        <v>3.78</v>
      </c>
      <c r="C1191" s="17">
        <f>TITRES_STAT!D1194</f>
        <v>3.78</v>
      </c>
      <c r="D1191" s="17">
        <f>TITRES_STAT!E1194</f>
        <v>515</v>
      </c>
      <c r="E1191" s="2">
        <f t="shared" si="72"/>
        <v>2114736</v>
      </c>
      <c r="F1191" s="17" t="str">
        <f t="shared" si="75"/>
        <v>BEARISH</v>
      </c>
      <c r="G1191" s="17" t="str">
        <f t="shared" si="74"/>
        <v>NEUTRAL</v>
      </c>
      <c r="H1191" s="17" t="str">
        <f t="shared" si="73"/>
        <v>BEARISH DIVERGENCE</v>
      </c>
    </row>
    <row r="1192" spans="1:8" ht="13.5" x14ac:dyDescent="0.25">
      <c r="A1192" s="3">
        <f>TITRES_STAT!B1195</f>
        <v>43746</v>
      </c>
      <c r="B1192" s="17">
        <f>TITRES_STAT!C1195</f>
        <v>3.78</v>
      </c>
      <c r="C1192" s="17">
        <f>TITRES_STAT!D1195</f>
        <v>3.78</v>
      </c>
      <c r="D1192" s="17">
        <f>TITRES_STAT!E1195</f>
        <v>0</v>
      </c>
      <c r="E1192" s="2">
        <f t="shared" si="72"/>
        <v>2114736</v>
      </c>
      <c r="F1192" s="17" t="str">
        <f t="shared" si="75"/>
        <v>BULLISH</v>
      </c>
      <c r="G1192" s="17" t="str">
        <f t="shared" si="74"/>
        <v>NEUTRAL</v>
      </c>
      <c r="H1192" s="17" t="str">
        <f t="shared" si="73"/>
        <v>CONFIRMED BULLISH</v>
      </c>
    </row>
    <row r="1193" spans="1:8" ht="13.5" x14ac:dyDescent="0.25">
      <c r="A1193" s="3">
        <f>TITRES_STAT!B1196</f>
        <v>43747</v>
      </c>
      <c r="B1193" s="17">
        <f>TITRES_STAT!C1196</f>
        <v>3.67</v>
      </c>
      <c r="C1193" s="17">
        <f>TITRES_STAT!D1196</f>
        <v>3.67</v>
      </c>
      <c r="D1193" s="17">
        <f>TITRES_STAT!E1196</f>
        <v>6000</v>
      </c>
      <c r="E1193" s="2">
        <f t="shared" si="72"/>
        <v>2108736</v>
      </c>
      <c r="F1193" s="17" t="str">
        <f t="shared" si="75"/>
        <v>BULLISH</v>
      </c>
      <c r="G1193" s="17" t="str">
        <f t="shared" si="74"/>
        <v>NEUTRAL</v>
      </c>
      <c r="H1193" s="17" t="str">
        <f t="shared" si="73"/>
        <v>BULLISH DIVERGENCE</v>
      </c>
    </row>
    <row r="1194" spans="1:8" ht="13.5" x14ac:dyDescent="0.25">
      <c r="A1194" s="3">
        <f>TITRES_STAT!B1197</f>
        <v>43748</v>
      </c>
      <c r="B1194" s="17">
        <f>TITRES_STAT!C1197</f>
        <v>3.67</v>
      </c>
      <c r="C1194" s="17">
        <f>TITRES_STAT!D1197</f>
        <v>3.67</v>
      </c>
      <c r="D1194" s="17">
        <f>TITRES_STAT!E1197</f>
        <v>13914</v>
      </c>
      <c r="E1194" s="2">
        <f t="shared" si="72"/>
        <v>2108736</v>
      </c>
      <c r="F1194" s="17" t="str">
        <f t="shared" si="75"/>
        <v>BEARISH</v>
      </c>
      <c r="G1194" s="17" t="str">
        <f t="shared" si="74"/>
        <v>NEUTRAL</v>
      </c>
      <c r="H1194" s="17" t="str">
        <f t="shared" si="73"/>
        <v>CONFIRMED BEARISH</v>
      </c>
    </row>
    <row r="1195" spans="1:8" ht="13.5" x14ac:dyDescent="0.25">
      <c r="A1195" s="3">
        <f>TITRES_STAT!B1198</f>
        <v>43749</v>
      </c>
      <c r="B1195" s="17">
        <f>TITRES_STAT!C1198</f>
        <v>3.77</v>
      </c>
      <c r="C1195" s="17">
        <f>TITRES_STAT!D1198</f>
        <v>3.77</v>
      </c>
      <c r="D1195" s="17">
        <f>TITRES_STAT!E1198</f>
        <v>5806</v>
      </c>
      <c r="E1195" s="2">
        <f t="shared" si="72"/>
        <v>2114542</v>
      </c>
      <c r="F1195" s="17" t="str">
        <f t="shared" si="75"/>
        <v>BULLISH</v>
      </c>
      <c r="G1195" s="17" t="str">
        <f t="shared" si="74"/>
        <v>NEUTRAL</v>
      </c>
      <c r="H1195" s="17" t="str">
        <f t="shared" si="73"/>
        <v>CONFIRMED BULLISH</v>
      </c>
    </row>
    <row r="1196" spans="1:8" ht="13.5" x14ac:dyDescent="0.25">
      <c r="A1196" s="3">
        <f>TITRES_STAT!B1199</f>
        <v>43752</v>
      </c>
      <c r="B1196" s="17">
        <f>TITRES_STAT!C1199</f>
        <v>3.77</v>
      </c>
      <c r="C1196" s="17">
        <f>TITRES_STAT!D1199</f>
        <v>3.77</v>
      </c>
      <c r="D1196" s="17">
        <f>TITRES_STAT!E1199</f>
        <v>1005</v>
      </c>
      <c r="E1196" s="2">
        <f t="shared" si="72"/>
        <v>2114542</v>
      </c>
      <c r="F1196" s="17" t="str">
        <f t="shared" si="75"/>
        <v>BEARISH</v>
      </c>
      <c r="G1196" s="17" t="str">
        <f t="shared" si="74"/>
        <v>NEUTRAL</v>
      </c>
      <c r="H1196" s="17" t="str">
        <f t="shared" si="73"/>
        <v>CONFIRMED BEARISH</v>
      </c>
    </row>
    <row r="1197" spans="1:8" ht="13.5" x14ac:dyDescent="0.25">
      <c r="A1197" s="3">
        <f>TITRES_STAT!B1200</f>
        <v>43754</v>
      </c>
      <c r="B1197" s="17">
        <f>TITRES_STAT!C1200</f>
        <v>3.77</v>
      </c>
      <c r="C1197" s="17">
        <f>TITRES_STAT!D1200</f>
        <v>3.77</v>
      </c>
      <c r="D1197" s="17">
        <f>TITRES_STAT!E1200</f>
        <v>22487</v>
      </c>
      <c r="E1197" s="2">
        <f t="shared" si="72"/>
        <v>2114542</v>
      </c>
      <c r="F1197" s="17" t="str">
        <f t="shared" si="75"/>
        <v>BEARISH</v>
      </c>
      <c r="G1197" s="17" t="str">
        <f t="shared" si="74"/>
        <v>NEUTRAL</v>
      </c>
      <c r="H1197" s="17" t="str">
        <f t="shared" si="73"/>
        <v>CONFIRMED BEARISH</v>
      </c>
    </row>
    <row r="1198" spans="1:8" ht="13.5" x14ac:dyDescent="0.25">
      <c r="A1198" s="3">
        <f>TITRES_STAT!B1201</f>
        <v>43755</v>
      </c>
      <c r="B1198" s="17">
        <f>TITRES_STAT!C1201</f>
        <v>3.75</v>
      </c>
      <c r="C1198" s="17">
        <f>TITRES_STAT!D1201</f>
        <v>3.75</v>
      </c>
      <c r="D1198" s="17">
        <f>TITRES_STAT!E1201</f>
        <v>3124</v>
      </c>
      <c r="E1198" s="2">
        <f t="shared" si="72"/>
        <v>2111418</v>
      </c>
      <c r="F1198" s="17" t="str">
        <f t="shared" si="75"/>
        <v>BULLISH</v>
      </c>
      <c r="G1198" s="17" t="str">
        <f t="shared" si="74"/>
        <v>NEUTRAL</v>
      </c>
      <c r="H1198" s="17" t="str">
        <f t="shared" si="73"/>
        <v>CONFIRMED BULLISH</v>
      </c>
    </row>
    <row r="1199" spans="1:8" ht="13.5" x14ac:dyDescent="0.25">
      <c r="A1199" s="3">
        <f>TITRES_STAT!B1202</f>
        <v>43756</v>
      </c>
      <c r="B1199" s="17">
        <f>TITRES_STAT!C1202</f>
        <v>3.83</v>
      </c>
      <c r="C1199" s="17">
        <f>TITRES_STAT!D1202</f>
        <v>3.83</v>
      </c>
      <c r="D1199" s="17">
        <f>TITRES_STAT!E1202</f>
        <v>9909</v>
      </c>
      <c r="E1199" s="2">
        <f t="shared" si="72"/>
        <v>2121327</v>
      </c>
      <c r="F1199" s="17" t="str">
        <f t="shared" si="75"/>
        <v>BULLISH</v>
      </c>
      <c r="G1199" s="17" t="str">
        <f t="shared" si="74"/>
        <v>NEUTRAL</v>
      </c>
      <c r="H1199" s="17" t="str">
        <f t="shared" si="73"/>
        <v>CONFIRMED BULLISH</v>
      </c>
    </row>
    <row r="1200" spans="1:8" ht="13.5" x14ac:dyDescent="0.25">
      <c r="A1200" s="3">
        <f>TITRES_STAT!B1203</f>
        <v>43759</v>
      </c>
      <c r="B1200" s="17">
        <f>TITRES_STAT!C1203</f>
        <v>3.9</v>
      </c>
      <c r="C1200" s="17">
        <f>TITRES_STAT!D1203</f>
        <v>3.9</v>
      </c>
      <c r="D1200" s="17">
        <f>TITRES_STAT!E1203</f>
        <v>14431</v>
      </c>
      <c r="E1200" s="2">
        <f t="shared" si="72"/>
        <v>2135758</v>
      </c>
      <c r="F1200" s="17" t="str">
        <f t="shared" si="75"/>
        <v>BULLISH</v>
      </c>
      <c r="G1200" s="17" t="str">
        <f t="shared" si="74"/>
        <v>NEUTRAL</v>
      </c>
      <c r="H1200" s="17" t="str">
        <f t="shared" si="73"/>
        <v>CONFIRMED BULLISH</v>
      </c>
    </row>
    <row r="1201" spans="1:8" ht="13.5" x14ac:dyDescent="0.25">
      <c r="A1201" s="3">
        <f>TITRES_STAT!B1204</f>
        <v>43760</v>
      </c>
      <c r="B1201" s="17">
        <f>TITRES_STAT!C1204</f>
        <v>3.87</v>
      </c>
      <c r="C1201" s="17">
        <f>TITRES_STAT!D1204</f>
        <v>3.87</v>
      </c>
      <c r="D1201" s="17">
        <f>TITRES_STAT!E1204</f>
        <v>10270</v>
      </c>
      <c r="E1201" s="2">
        <f t="shared" si="72"/>
        <v>2125488</v>
      </c>
      <c r="F1201" s="17" t="str">
        <f t="shared" si="75"/>
        <v>BULLISH</v>
      </c>
      <c r="G1201" s="17" t="str">
        <f t="shared" si="74"/>
        <v>NEUTRAL</v>
      </c>
      <c r="H1201" s="17" t="str">
        <f t="shared" si="73"/>
        <v>CONFIRMED BULLISH</v>
      </c>
    </row>
    <row r="1202" spans="1:8" ht="13.5" x14ac:dyDescent="0.25">
      <c r="A1202" s="3">
        <f>TITRES_STAT!B1205</f>
        <v>43761</v>
      </c>
      <c r="B1202" s="17">
        <f>TITRES_STAT!C1205</f>
        <v>4.0999999999999996</v>
      </c>
      <c r="C1202" s="17">
        <f>TITRES_STAT!D1205</f>
        <v>4.0999999999999996</v>
      </c>
      <c r="D1202" s="17">
        <f>TITRES_STAT!E1205</f>
        <v>18734</v>
      </c>
      <c r="E1202" s="2">
        <f t="shared" si="72"/>
        <v>2144222</v>
      </c>
      <c r="F1202" s="17" t="str">
        <f t="shared" si="75"/>
        <v>BULLISH</v>
      </c>
      <c r="G1202" s="17" t="str">
        <f t="shared" si="74"/>
        <v>NEUTRAL</v>
      </c>
      <c r="H1202" s="17" t="str">
        <f t="shared" si="73"/>
        <v>CONFIRMED BULLISH</v>
      </c>
    </row>
    <row r="1203" spans="1:8" ht="13.5" x14ac:dyDescent="0.25">
      <c r="A1203" s="3">
        <f>TITRES_STAT!B1206</f>
        <v>43762</v>
      </c>
      <c r="B1203" s="17">
        <f>TITRES_STAT!C1206</f>
        <v>4.07</v>
      </c>
      <c r="C1203" s="17">
        <f>TITRES_STAT!D1206</f>
        <v>4.07</v>
      </c>
      <c r="D1203" s="17">
        <f>TITRES_STAT!E1206</f>
        <v>15965</v>
      </c>
      <c r="E1203" s="2">
        <f t="shared" si="72"/>
        <v>2128257</v>
      </c>
      <c r="F1203" s="17" t="str">
        <f t="shared" si="75"/>
        <v>BULLISH</v>
      </c>
      <c r="G1203" s="17" t="str">
        <f t="shared" si="74"/>
        <v>NEUTRAL</v>
      </c>
      <c r="H1203" s="17" t="str">
        <f t="shared" si="73"/>
        <v>CONFIRMED BULLISH</v>
      </c>
    </row>
    <row r="1204" spans="1:8" ht="13.5" x14ac:dyDescent="0.25">
      <c r="A1204" s="3">
        <f>TITRES_STAT!B1207</f>
        <v>43763</v>
      </c>
      <c r="B1204" s="17">
        <f>TITRES_STAT!C1207</f>
        <v>4.03</v>
      </c>
      <c r="C1204" s="17">
        <f>TITRES_STAT!D1207</f>
        <v>4.03</v>
      </c>
      <c r="D1204" s="17">
        <f>TITRES_STAT!E1207</f>
        <v>16057</v>
      </c>
      <c r="E1204" s="2">
        <f t="shared" si="72"/>
        <v>2112200</v>
      </c>
      <c r="F1204" s="17" t="str">
        <f t="shared" si="75"/>
        <v>BEARISH</v>
      </c>
      <c r="G1204" s="17" t="str">
        <f t="shared" si="74"/>
        <v>NEUTRAL</v>
      </c>
      <c r="H1204" s="17" t="str">
        <f t="shared" si="73"/>
        <v>BEARISH DIVERGENCE</v>
      </c>
    </row>
    <row r="1205" spans="1:8" ht="13.5" x14ac:dyDescent="0.25">
      <c r="A1205" s="3">
        <f>TITRES_STAT!B1208</f>
        <v>43766</v>
      </c>
      <c r="B1205" s="17">
        <f>TITRES_STAT!C1208</f>
        <v>3.91</v>
      </c>
      <c r="C1205" s="17">
        <f>TITRES_STAT!D1208</f>
        <v>3.91</v>
      </c>
      <c r="D1205" s="17">
        <f>TITRES_STAT!E1208</f>
        <v>1000</v>
      </c>
      <c r="E1205" s="2">
        <f t="shared" si="72"/>
        <v>2111200</v>
      </c>
      <c r="F1205" s="17" t="str">
        <f t="shared" si="75"/>
        <v>BEARISH</v>
      </c>
      <c r="G1205" s="17" t="str">
        <f t="shared" si="74"/>
        <v>NEUTRAL</v>
      </c>
      <c r="H1205" s="17" t="str">
        <f t="shared" si="73"/>
        <v>BEARISH DIVERGENCE</v>
      </c>
    </row>
    <row r="1206" spans="1:8" ht="13.5" x14ac:dyDescent="0.25">
      <c r="A1206" s="3">
        <f>TITRES_STAT!B1209</f>
        <v>43767</v>
      </c>
      <c r="B1206" s="17">
        <f>TITRES_STAT!C1209</f>
        <v>4</v>
      </c>
      <c r="C1206" s="17">
        <f>TITRES_STAT!D1209</f>
        <v>4</v>
      </c>
      <c r="D1206" s="17">
        <f>TITRES_STAT!E1209</f>
        <v>12871</v>
      </c>
      <c r="E1206" s="2">
        <f t="shared" si="72"/>
        <v>2124071</v>
      </c>
      <c r="F1206" s="17" t="str">
        <f t="shared" si="75"/>
        <v>BEARISH</v>
      </c>
      <c r="G1206" s="17" t="str">
        <f t="shared" si="74"/>
        <v>NEUTRAL</v>
      </c>
      <c r="H1206" s="17" t="str">
        <f t="shared" si="73"/>
        <v>BEARISH DIVERGENCE</v>
      </c>
    </row>
    <row r="1207" spans="1:8" ht="13.5" x14ac:dyDescent="0.25">
      <c r="A1207" s="3">
        <f>TITRES_STAT!B1210</f>
        <v>43768</v>
      </c>
      <c r="B1207" s="17">
        <f>TITRES_STAT!C1210</f>
        <v>3.99</v>
      </c>
      <c r="C1207" s="17">
        <f>TITRES_STAT!D1210</f>
        <v>3.99</v>
      </c>
      <c r="D1207" s="17">
        <f>TITRES_STAT!E1210</f>
        <v>10310</v>
      </c>
      <c r="E1207" s="2">
        <f t="shared" si="72"/>
        <v>2113761</v>
      </c>
      <c r="F1207" s="17" t="str">
        <f t="shared" si="75"/>
        <v>BEARISH</v>
      </c>
      <c r="G1207" s="17" t="str">
        <f t="shared" si="74"/>
        <v>NEUTRAL</v>
      </c>
      <c r="H1207" s="17" t="str">
        <f t="shared" si="73"/>
        <v>CONFIRMED BEARISH</v>
      </c>
    </row>
    <row r="1208" spans="1:8" ht="13.5" x14ac:dyDescent="0.25">
      <c r="A1208" s="3">
        <f>TITRES_STAT!B1211</f>
        <v>43769</v>
      </c>
      <c r="B1208" s="17">
        <f>TITRES_STAT!C1211</f>
        <v>4</v>
      </c>
      <c r="C1208" s="17">
        <f>TITRES_STAT!D1211</f>
        <v>4</v>
      </c>
      <c r="D1208" s="17">
        <f>TITRES_STAT!E1211</f>
        <v>1001</v>
      </c>
      <c r="E1208" s="2">
        <f t="shared" si="72"/>
        <v>2114762</v>
      </c>
      <c r="F1208" s="17" t="str">
        <f t="shared" si="75"/>
        <v>BEARISH</v>
      </c>
      <c r="G1208" s="17" t="str">
        <f t="shared" si="74"/>
        <v>NEUTRAL</v>
      </c>
      <c r="H1208" s="17" t="str">
        <f t="shared" si="73"/>
        <v>CONFIRMED BEARISH</v>
      </c>
    </row>
    <row r="1209" spans="1:8" ht="13.5" x14ac:dyDescent="0.25">
      <c r="A1209" s="3">
        <f>TITRES_STAT!B1212</f>
        <v>43770</v>
      </c>
      <c r="B1209" s="17">
        <f>TITRES_STAT!C1212</f>
        <v>3.99</v>
      </c>
      <c r="C1209" s="17">
        <f>TITRES_STAT!D1212</f>
        <v>3.99</v>
      </c>
      <c r="D1209" s="17">
        <f>TITRES_STAT!E1212</f>
        <v>10454</v>
      </c>
      <c r="E1209" s="2">
        <f t="shared" si="72"/>
        <v>2104308</v>
      </c>
      <c r="F1209" s="17" t="str">
        <f t="shared" si="75"/>
        <v>BEARISH</v>
      </c>
      <c r="G1209" s="17" t="str">
        <f t="shared" si="74"/>
        <v>NEUTRAL</v>
      </c>
      <c r="H1209" s="17" t="str">
        <f t="shared" si="73"/>
        <v>CONFIRMED BEARISH</v>
      </c>
    </row>
    <row r="1210" spans="1:8" ht="13.5" x14ac:dyDescent="0.25">
      <c r="A1210" s="3">
        <f>TITRES_STAT!B1213</f>
        <v>43773</v>
      </c>
      <c r="B1210" s="17">
        <f>TITRES_STAT!C1213</f>
        <v>4</v>
      </c>
      <c r="C1210" s="17">
        <f>TITRES_STAT!D1213</f>
        <v>4</v>
      </c>
      <c r="D1210" s="17">
        <f>TITRES_STAT!E1213</f>
        <v>7893</v>
      </c>
      <c r="E1210" s="2">
        <f t="shared" si="72"/>
        <v>2112201</v>
      </c>
      <c r="F1210" s="17" t="str">
        <f t="shared" si="75"/>
        <v>BULLISH</v>
      </c>
      <c r="G1210" s="17" t="str">
        <f t="shared" si="74"/>
        <v>NEUTRAL</v>
      </c>
      <c r="H1210" s="17" t="str">
        <f t="shared" si="73"/>
        <v>CONFIRMED BULLISH</v>
      </c>
    </row>
    <row r="1211" spans="1:8" ht="13.5" x14ac:dyDescent="0.25">
      <c r="A1211" s="3">
        <f>TITRES_STAT!B1214</f>
        <v>43774</v>
      </c>
      <c r="B1211" s="17">
        <f>TITRES_STAT!C1214</f>
        <v>3.99</v>
      </c>
      <c r="C1211" s="17">
        <f>TITRES_STAT!D1214</f>
        <v>3.99</v>
      </c>
      <c r="D1211" s="17">
        <f>TITRES_STAT!E1214</f>
        <v>79663</v>
      </c>
      <c r="E1211" s="2">
        <f t="shared" si="72"/>
        <v>2032538</v>
      </c>
      <c r="F1211" s="17" t="str">
        <f t="shared" si="75"/>
        <v>BEARISH</v>
      </c>
      <c r="G1211" s="17" t="str">
        <f t="shared" si="74"/>
        <v>WEAK</v>
      </c>
      <c r="H1211" s="17" t="str">
        <f t="shared" si="73"/>
        <v>CONFIRMED BEARISH</v>
      </c>
    </row>
    <row r="1212" spans="1:8" ht="13.5" x14ac:dyDescent="0.25">
      <c r="A1212" s="3">
        <f>TITRES_STAT!B1215</f>
        <v>43775</v>
      </c>
      <c r="B1212" s="17">
        <f>TITRES_STAT!C1215</f>
        <v>4.13</v>
      </c>
      <c r="C1212" s="17">
        <f>TITRES_STAT!D1215</f>
        <v>4.13</v>
      </c>
      <c r="D1212" s="17">
        <f>TITRES_STAT!E1215</f>
        <v>33390</v>
      </c>
      <c r="E1212" s="2">
        <f t="shared" si="72"/>
        <v>2065928</v>
      </c>
      <c r="F1212" s="17" t="str">
        <f t="shared" si="75"/>
        <v>BEARISH</v>
      </c>
      <c r="G1212" s="17" t="str">
        <f t="shared" si="74"/>
        <v>WEAK</v>
      </c>
      <c r="H1212" s="17" t="str">
        <f t="shared" si="73"/>
        <v>BEARISH DIVERGENCE</v>
      </c>
    </row>
    <row r="1213" spans="1:8" ht="13.5" x14ac:dyDescent="0.25">
      <c r="A1213" s="3">
        <f>TITRES_STAT!B1216</f>
        <v>43776</v>
      </c>
      <c r="B1213" s="17">
        <f>TITRES_STAT!C1216</f>
        <v>4.07</v>
      </c>
      <c r="C1213" s="17">
        <f>TITRES_STAT!D1216</f>
        <v>4.07</v>
      </c>
      <c r="D1213" s="17">
        <f>TITRES_STAT!E1216</f>
        <v>5259</v>
      </c>
      <c r="E1213" s="2">
        <f t="shared" si="72"/>
        <v>2060669</v>
      </c>
      <c r="F1213" s="17" t="str">
        <f t="shared" si="75"/>
        <v>BEARISH</v>
      </c>
      <c r="G1213" s="17" t="str">
        <f t="shared" si="74"/>
        <v>WEAK</v>
      </c>
      <c r="H1213" s="17" t="str">
        <f t="shared" si="73"/>
        <v>BEARISH DIVERGENCE</v>
      </c>
    </row>
    <row r="1214" spans="1:8" ht="13.5" x14ac:dyDescent="0.25">
      <c r="A1214" s="3">
        <f>TITRES_STAT!B1217</f>
        <v>43777</v>
      </c>
      <c r="B1214" s="17">
        <f>TITRES_STAT!C1217</f>
        <v>4.07</v>
      </c>
      <c r="C1214" s="17">
        <f>TITRES_STAT!D1217</f>
        <v>4.07</v>
      </c>
      <c r="D1214" s="17">
        <f>TITRES_STAT!E1217</f>
        <v>20204</v>
      </c>
      <c r="E1214" s="2">
        <f t="shared" si="72"/>
        <v>2060669</v>
      </c>
      <c r="F1214" s="17" t="str">
        <f t="shared" si="75"/>
        <v>BEARISH</v>
      </c>
      <c r="G1214" s="17" t="str">
        <f t="shared" si="74"/>
        <v>WEAK</v>
      </c>
      <c r="H1214" s="17" t="str">
        <f t="shared" si="73"/>
        <v>BEARISH DIVERGENCE</v>
      </c>
    </row>
    <row r="1215" spans="1:8" ht="13.5" x14ac:dyDescent="0.25">
      <c r="A1215" s="3">
        <f>TITRES_STAT!B1218</f>
        <v>43780</v>
      </c>
      <c r="B1215" s="17">
        <f>TITRES_STAT!C1218</f>
        <v>4.04</v>
      </c>
      <c r="C1215" s="17">
        <f>TITRES_STAT!D1218</f>
        <v>4.04</v>
      </c>
      <c r="D1215" s="17">
        <f>TITRES_STAT!E1218</f>
        <v>9903</v>
      </c>
      <c r="E1215" s="2">
        <f t="shared" si="72"/>
        <v>2050766</v>
      </c>
      <c r="F1215" s="17" t="str">
        <f t="shared" si="75"/>
        <v>BEARISH</v>
      </c>
      <c r="G1215" s="17" t="str">
        <f t="shared" si="74"/>
        <v>WEAK</v>
      </c>
      <c r="H1215" s="17" t="str">
        <f t="shared" si="73"/>
        <v>BEARISH DIVERGENCE</v>
      </c>
    </row>
    <row r="1216" spans="1:8" ht="13.5" x14ac:dyDescent="0.25">
      <c r="A1216" s="3">
        <f>TITRES_STAT!B1219</f>
        <v>43781</v>
      </c>
      <c r="B1216" s="17">
        <f>TITRES_STAT!C1219</f>
        <v>4</v>
      </c>
      <c r="C1216" s="17">
        <f>TITRES_STAT!D1219</f>
        <v>4</v>
      </c>
      <c r="D1216" s="17">
        <f>TITRES_STAT!E1219</f>
        <v>9472</v>
      </c>
      <c r="E1216" s="2">
        <f t="shared" si="72"/>
        <v>2041294</v>
      </c>
      <c r="F1216" s="17" t="str">
        <f t="shared" si="75"/>
        <v>BULLISH</v>
      </c>
      <c r="G1216" s="17" t="str">
        <f t="shared" si="74"/>
        <v>NEUTRAL</v>
      </c>
      <c r="H1216" s="17" t="str">
        <f t="shared" si="73"/>
        <v>CONFIRMED BULLISH</v>
      </c>
    </row>
    <row r="1217" spans="1:8" ht="13.5" x14ac:dyDescent="0.25">
      <c r="A1217" s="3">
        <f>TITRES_STAT!B1220</f>
        <v>43782</v>
      </c>
      <c r="B1217" s="17">
        <f>TITRES_STAT!C1220</f>
        <v>4.05</v>
      </c>
      <c r="C1217" s="17">
        <f>TITRES_STAT!D1220</f>
        <v>4.05</v>
      </c>
      <c r="D1217" s="17">
        <f>TITRES_STAT!E1220</f>
        <v>17612</v>
      </c>
      <c r="E1217" s="2">
        <f t="shared" si="72"/>
        <v>2058906</v>
      </c>
      <c r="F1217" s="17" t="str">
        <f t="shared" si="75"/>
        <v>BEARISH</v>
      </c>
      <c r="G1217" s="17" t="str">
        <f t="shared" si="74"/>
        <v>NEUTRAL</v>
      </c>
      <c r="H1217" s="17" t="str">
        <f t="shared" si="73"/>
        <v>CONFIRMED BEARISH</v>
      </c>
    </row>
    <row r="1218" spans="1:8" ht="13.5" x14ac:dyDescent="0.25">
      <c r="A1218" s="3">
        <f>TITRES_STAT!B1221</f>
        <v>43783</v>
      </c>
      <c r="B1218" s="17">
        <f>TITRES_STAT!C1221</f>
        <v>4.0599999999999996</v>
      </c>
      <c r="C1218" s="17">
        <f>TITRES_STAT!D1221</f>
        <v>4.0599999999999996</v>
      </c>
      <c r="D1218" s="17">
        <f>TITRES_STAT!E1221</f>
        <v>14116</v>
      </c>
      <c r="E1218" s="2">
        <f t="shared" si="72"/>
        <v>2073022</v>
      </c>
      <c r="F1218" s="17" t="str">
        <f t="shared" si="75"/>
        <v>BULLISH</v>
      </c>
      <c r="G1218" s="17" t="str">
        <f t="shared" si="74"/>
        <v>NEUTRAL</v>
      </c>
      <c r="H1218" s="17" t="str">
        <f t="shared" si="73"/>
        <v>BULLISH DIVERGENCE</v>
      </c>
    </row>
    <row r="1219" spans="1:8" ht="13.5" x14ac:dyDescent="0.25">
      <c r="A1219" s="3">
        <f>TITRES_STAT!B1222</f>
        <v>43784</v>
      </c>
      <c r="B1219" s="17">
        <f>TITRES_STAT!C1222</f>
        <v>4.0999999999999996</v>
      </c>
      <c r="C1219" s="17">
        <f>TITRES_STAT!D1222</f>
        <v>4.0999999999999996</v>
      </c>
      <c r="D1219" s="17">
        <f>TITRES_STAT!E1222</f>
        <v>23887</v>
      </c>
      <c r="E1219" s="2">
        <f t="shared" si="72"/>
        <v>2096909</v>
      </c>
      <c r="F1219" s="17" t="str">
        <f t="shared" si="75"/>
        <v>BULLISH</v>
      </c>
      <c r="G1219" s="17" t="str">
        <f t="shared" si="74"/>
        <v>NEUTRAL</v>
      </c>
      <c r="H1219" s="17" t="str">
        <f t="shared" si="73"/>
        <v>CONFIRMED BULLISH</v>
      </c>
    </row>
    <row r="1220" spans="1:8" ht="13.5" x14ac:dyDescent="0.25">
      <c r="A1220" s="3">
        <f>TITRES_STAT!B1223</f>
        <v>43787</v>
      </c>
      <c r="B1220" s="17">
        <f>TITRES_STAT!C1223</f>
        <v>4.1399999999999997</v>
      </c>
      <c r="C1220" s="17">
        <f>TITRES_STAT!D1223</f>
        <v>4.1399999999999997</v>
      </c>
      <c r="D1220" s="17">
        <f>TITRES_STAT!E1223</f>
        <v>5774</v>
      </c>
      <c r="E1220" s="2">
        <f t="shared" ref="E1220:E1283" si="76">IF(B1220&gt;B1219, E1219+D1220, IF(B1220&lt;B1219, E1219-D1220, E1219))</f>
        <v>2102683</v>
      </c>
      <c r="F1220" s="17" t="str">
        <f t="shared" si="75"/>
        <v>BULLISH</v>
      </c>
      <c r="G1220" s="17" t="str">
        <f t="shared" si="74"/>
        <v>STRONG</v>
      </c>
      <c r="H1220" s="17" t="str">
        <f t="shared" si="73"/>
        <v>CONFIRMED BULLISH</v>
      </c>
    </row>
    <row r="1221" spans="1:8" ht="13.5" x14ac:dyDescent="0.25">
      <c r="A1221" s="3">
        <f>TITRES_STAT!B1224</f>
        <v>43788</v>
      </c>
      <c r="B1221" s="17">
        <f>TITRES_STAT!C1224</f>
        <v>4.17</v>
      </c>
      <c r="C1221" s="17">
        <f>TITRES_STAT!D1224</f>
        <v>4.17</v>
      </c>
      <c r="D1221" s="17">
        <f>TITRES_STAT!E1224</f>
        <v>34488</v>
      </c>
      <c r="E1221" s="2">
        <f t="shared" si="76"/>
        <v>2137171</v>
      </c>
      <c r="F1221" s="17" t="str">
        <f t="shared" si="75"/>
        <v>BULLISH</v>
      </c>
      <c r="G1221" s="17" t="str">
        <f t="shared" si="74"/>
        <v>STRONG</v>
      </c>
      <c r="H1221" s="17" t="str">
        <f t="shared" si="73"/>
        <v>CONFIRMED BULLISH</v>
      </c>
    </row>
    <row r="1222" spans="1:8" ht="13.5" x14ac:dyDescent="0.25">
      <c r="A1222" s="3">
        <f>TITRES_STAT!B1225</f>
        <v>43789</v>
      </c>
      <c r="B1222" s="17">
        <f>TITRES_STAT!C1225</f>
        <v>4.17</v>
      </c>
      <c r="C1222" s="17">
        <f>TITRES_STAT!D1225</f>
        <v>4.17</v>
      </c>
      <c r="D1222" s="17">
        <f>TITRES_STAT!E1225</f>
        <v>50</v>
      </c>
      <c r="E1222" s="2">
        <f t="shared" si="76"/>
        <v>2137171</v>
      </c>
      <c r="F1222" s="17" t="str">
        <f t="shared" si="75"/>
        <v>BULLISH</v>
      </c>
      <c r="G1222" s="17" t="str">
        <f t="shared" si="74"/>
        <v>STRONG</v>
      </c>
      <c r="H1222" s="17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BULLISH</v>
      </c>
    </row>
    <row r="1223" spans="1:8" ht="13.5" x14ac:dyDescent="0.25">
      <c r="A1223" s="3">
        <f>TITRES_STAT!B1226</f>
        <v>43790</v>
      </c>
      <c r="B1223" s="17">
        <f>TITRES_STAT!C1226</f>
        <v>4.22</v>
      </c>
      <c r="C1223" s="17">
        <f>TITRES_STAT!D1226</f>
        <v>4.22</v>
      </c>
      <c r="D1223" s="17">
        <f>TITRES_STAT!E1226</f>
        <v>36658</v>
      </c>
      <c r="E1223" s="2">
        <f t="shared" si="76"/>
        <v>2173829</v>
      </c>
      <c r="F1223" s="17" t="str">
        <f t="shared" si="75"/>
        <v>BULLISH</v>
      </c>
      <c r="G1223" s="17" t="str">
        <f t="shared" ref="G1223:G1286" si="78">IF((E1223-E1218)/E1218 &gt; 0.02, "STRONG",
 IF((E1223-E1218)/E1218 &lt; -0.02, "WEAK", "NEUTRAL"))</f>
        <v>STRONG</v>
      </c>
      <c r="H1223" s="17" t="str">
        <f t="shared" si="77"/>
        <v>CONFIRMED BULLISH</v>
      </c>
    </row>
    <row r="1224" spans="1:8" ht="13.5" x14ac:dyDescent="0.25">
      <c r="A1224" s="3">
        <f>TITRES_STAT!B1227</f>
        <v>43791</v>
      </c>
      <c r="B1224" s="17">
        <f>TITRES_STAT!C1227</f>
        <v>4.3499999999999996</v>
      </c>
      <c r="C1224" s="17">
        <f>TITRES_STAT!D1227</f>
        <v>4.3499999999999996</v>
      </c>
      <c r="D1224" s="17">
        <f>TITRES_STAT!E1227</f>
        <v>28238</v>
      </c>
      <c r="E1224" s="2">
        <f t="shared" si="76"/>
        <v>2202067</v>
      </c>
      <c r="F1224" s="17" t="str">
        <f t="shared" ref="F1224:F1287" si="79">IF(E1224&gt;E1219,"BULLISH",IF(E1224&lt;E1219,"BEARISH","NEUTRAL"))</f>
        <v>BULLISH</v>
      </c>
      <c r="G1224" s="17" t="str">
        <f t="shared" si="78"/>
        <v>STRONG</v>
      </c>
      <c r="H1224" s="17" t="str">
        <f t="shared" si="77"/>
        <v>CONFIRMED BULLISH</v>
      </c>
    </row>
    <row r="1225" spans="1:8" ht="13.5" x14ac:dyDescent="0.25">
      <c r="A1225" s="3">
        <f>TITRES_STAT!B1228</f>
        <v>43794</v>
      </c>
      <c r="B1225" s="17">
        <f>TITRES_STAT!C1228</f>
        <v>4.4800000000000004</v>
      </c>
      <c r="C1225" s="17">
        <f>TITRES_STAT!D1228</f>
        <v>4.4800000000000004</v>
      </c>
      <c r="D1225" s="17">
        <f>TITRES_STAT!E1228</f>
        <v>27953</v>
      </c>
      <c r="E1225" s="2">
        <f t="shared" si="76"/>
        <v>2230020</v>
      </c>
      <c r="F1225" s="17" t="str">
        <f t="shared" si="79"/>
        <v>BULLISH</v>
      </c>
      <c r="G1225" s="17" t="str">
        <f t="shared" si="78"/>
        <v>STRONG</v>
      </c>
      <c r="H1225" s="17" t="str">
        <f t="shared" si="77"/>
        <v>CONFIRMED BULLISH</v>
      </c>
    </row>
    <row r="1226" spans="1:8" ht="13.5" x14ac:dyDescent="0.25">
      <c r="A1226" s="3">
        <f>TITRES_STAT!B1229</f>
        <v>43795</v>
      </c>
      <c r="B1226" s="17">
        <f>TITRES_STAT!C1229</f>
        <v>4.4800000000000004</v>
      </c>
      <c r="C1226" s="17">
        <f>TITRES_STAT!D1229</f>
        <v>4.4800000000000004</v>
      </c>
      <c r="D1226" s="17">
        <f>TITRES_STAT!E1229</f>
        <v>35526</v>
      </c>
      <c r="E1226" s="2">
        <f t="shared" si="76"/>
        <v>2230020</v>
      </c>
      <c r="F1226" s="17" t="str">
        <f t="shared" si="79"/>
        <v>BULLISH</v>
      </c>
      <c r="G1226" s="17" t="str">
        <f t="shared" si="78"/>
        <v>STRONG</v>
      </c>
      <c r="H1226" s="17" t="str">
        <f t="shared" si="77"/>
        <v>CONFIRMED BULLISH</v>
      </c>
    </row>
    <row r="1227" spans="1:8" ht="13.5" x14ac:dyDescent="0.25">
      <c r="A1227" s="3">
        <f>TITRES_STAT!B1230</f>
        <v>43796</v>
      </c>
      <c r="B1227" s="17">
        <f>TITRES_STAT!C1230</f>
        <v>4.57</v>
      </c>
      <c r="C1227" s="17">
        <f>TITRES_STAT!D1230</f>
        <v>4.57</v>
      </c>
      <c r="D1227" s="17">
        <f>TITRES_STAT!E1230</f>
        <v>37744</v>
      </c>
      <c r="E1227" s="2">
        <f t="shared" si="76"/>
        <v>2267764</v>
      </c>
      <c r="F1227" s="17" t="str">
        <f t="shared" si="79"/>
        <v>BULLISH</v>
      </c>
      <c r="G1227" s="17" t="str">
        <f t="shared" si="78"/>
        <v>STRONG</v>
      </c>
      <c r="H1227" s="17" t="str">
        <f t="shared" si="77"/>
        <v>CONFIRMED BULLISH</v>
      </c>
    </row>
    <row r="1228" spans="1:8" ht="13.5" x14ac:dyDescent="0.25">
      <c r="A1228" s="3">
        <f>TITRES_STAT!B1231</f>
        <v>43797</v>
      </c>
      <c r="B1228" s="17">
        <f>TITRES_STAT!C1231</f>
        <v>4.4400000000000004</v>
      </c>
      <c r="C1228" s="17">
        <f>TITRES_STAT!D1231</f>
        <v>4.4400000000000004</v>
      </c>
      <c r="D1228" s="17">
        <f>TITRES_STAT!E1231</f>
        <v>33711</v>
      </c>
      <c r="E1228" s="2">
        <f t="shared" si="76"/>
        <v>2234053</v>
      </c>
      <c r="F1228" s="17" t="str">
        <f t="shared" si="79"/>
        <v>BULLISH</v>
      </c>
      <c r="G1228" s="17" t="str">
        <f t="shared" si="78"/>
        <v>STRONG</v>
      </c>
      <c r="H1228" s="17" t="str">
        <f t="shared" si="77"/>
        <v>CONFIRMED BULLISH</v>
      </c>
    </row>
    <row r="1229" spans="1:8" ht="13.5" x14ac:dyDescent="0.25">
      <c r="A1229" s="3">
        <f>TITRES_STAT!B1232</f>
        <v>43798</v>
      </c>
      <c r="B1229" s="17">
        <f>TITRES_STAT!C1232</f>
        <v>4.37</v>
      </c>
      <c r="C1229" s="17">
        <f>TITRES_STAT!D1232</f>
        <v>4.37</v>
      </c>
      <c r="D1229" s="17">
        <f>TITRES_STAT!E1232</f>
        <v>15479</v>
      </c>
      <c r="E1229" s="2">
        <f t="shared" si="76"/>
        <v>2218574</v>
      </c>
      <c r="F1229" s="17" t="str">
        <f t="shared" si="79"/>
        <v>BULLISH</v>
      </c>
      <c r="G1229" s="17" t="str">
        <f t="shared" si="78"/>
        <v>NEUTRAL</v>
      </c>
      <c r="H1229" s="17" t="str">
        <f t="shared" si="77"/>
        <v>CONFIRMED BULLISH</v>
      </c>
    </row>
    <row r="1230" spans="1:8" ht="13.5" x14ac:dyDescent="0.25">
      <c r="A1230" s="3">
        <f>TITRES_STAT!B1233</f>
        <v>43801</v>
      </c>
      <c r="B1230" s="17">
        <f>TITRES_STAT!C1233</f>
        <v>4.24</v>
      </c>
      <c r="C1230" s="17">
        <f>TITRES_STAT!D1233</f>
        <v>4.24</v>
      </c>
      <c r="D1230" s="17">
        <f>TITRES_STAT!E1233</f>
        <v>8054</v>
      </c>
      <c r="E1230" s="2">
        <f t="shared" si="76"/>
        <v>2210520</v>
      </c>
      <c r="F1230" s="17" t="str">
        <f t="shared" si="79"/>
        <v>BEARISH</v>
      </c>
      <c r="G1230" s="17" t="str">
        <f t="shared" si="78"/>
        <v>NEUTRAL</v>
      </c>
      <c r="H1230" s="17" t="str">
        <f t="shared" si="77"/>
        <v>CONFIRMED BEARISH</v>
      </c>
    </row>
    <row r="1231" spans="1:8" ht="13.5" x14ac:dyDescent="0.25">
      <c r="A1231" s="3">
        <f>TITRES_STAT!B1234</f>
        <v>43802</v>
      </c>
      <c r="B1231" s="17">
        <f>TITRES_STAT!C1234</f>
        <v>4.34</v>
      </c>
      <c r="C1231" s="17">
        <f>TITRES_STAT!D1234</f>
        <v>4.34</v>
      </c>
      <c r="D1231" s="17">
        <f>TITRES_STAT!E1234</f>
        <v>24805</v>
      </c>
      <c r="E1231" s="2">
        <f t="shared" si="76"/>
        <v>2235325</v>
      </c>
      <c r="F1231" s="17" t="str">
        <f t="shared" si="79"/>
        <v>BULLISH</v>
      </c>
      <c r="G1231" s="17" t="str">
        <f t="shared" si="78"/>
        <v>NEUTRAL</v>
      </c>
      <c r="H1231" s="17" t="str">
        <f t="shared" si="77"/>
        <v>BULLISH DIVERGENCE</v>
      </c>
    </row>
    <row r="1232" spans="1:8" ht="13.5" x14ac:dyDescent="0.25">
      <c r="A1232" s="3">
        <f>TITRES_STAT!B1235</f>
        <v>43803</v>
      </c>
      <c r="B1232" s="17">
        <f>TITRES_STAT!C1235</f>
        <v>4.33</v>
      </c>
      <c r="C1232" s="17">
        <f>TITRES_STAT!D1235</f>
        <v>4.33</v>
      </c>
      <c r="D1232" s="17">
        <f>TITRES_STAT!E1235</f>
        <v>3637</v>
      </c>
      <c r="E1232" s="2">
        <f t="shared" si="76"/>
        <v>2231688</v>
      </c>
      <c r="F1232" s="17" t="str">
        <f t="shared" si="79"/>
        <v>BEARISH</v>
      </c>
      <c r="G1232" s="17" t="str">
        <f t="shared" si="78"/>
        <v>NEUTRAL</v>
      </c>
      <c r="H1232" s="17" t="str">
        <f t="shared" si="77"/>
        <v>CONFIRMED BEARISH</v>
      </c>
    </row>
    <row r="1233" spans="1:8" ht="13.5" x14ac:dyDescent="0.25">
      <c r="A1233" s="3">
        <f>TITRES_STAT!B1236</f>
        <v>43804</v>
      </c>
      <c r="B1233" s="17">
        <f>TITRES_STAT!C1236</f>
        <v>4.3</v>
      </c>
      <c r="C1233" s="17">
        <f>TITRES_STAT!D1236</f>
        <v>4.3</v>
      </c>
      <c r="D1233" s="17">
        <f>TITRES_STAT!E1236</f>
        <v>6408</v>
      </c>
      <c r="E1233" s="2">
        <f t="shared" si="76"/>
        <v>2225280</v>
      </c>
      <c r="F1233" s="17" t="str">
        <f t="shared" si="79"/>
        <v>BEARISH</v>
      </c>
      <c r="G1233" s="17" t="str">
        <f t="shared" si="78"/>
        <v>NEUTRAL</v>
      </c>
      <c r="H1233" s="17" t="str">
        <f t="shared" si="77"/>
        <v>CONFIRMED BEARISH</v>
      </c>
    </row>
    <row r="1234" spans="1:8" ht="13.5" x14ac:dyDescent="0.25">
      <c r="A1234" s="3">
        <f>TITRES_STAT!B1237</f>
        <v>43805</v>
      </c>
      <c r="B1234" s="17">
        <f>TITRES_STAT!C1237</f>
        <v>4.3499999999999996</v>
      </c>
      <c r="C1234" s="17">
        <f>TITRES_STAT!D1237</f>
        <v>4.3499999999999996</v>
      </c>
      <c r="D1234" s="17">
        <f>TITRES_STAT!E1237</f>
        <v>16337</v>
      </c>
      <c r="E1234" s="2">
        <f t="shared" si="76"/>
        <v>2241617</v>
      </c>
      <c r="F1234" s="17" t="str">
        <f t="shared" si="79"/>
        <v>BULLISH</v>
      </c>
      <c r="G1234" s="17" t="str">
        <f t="shared" si="78"/>
        <v>NEUTRAL</v>
      </c>
      <c r="H1234" s="17" t="str">
        <f t="shared" si="77"/>
        <v>BULLISH DIVERGENCE</v>
      </c>
    </row>
    <row r="1235" spans="1:8" ht="13.5" x14ac:dyDescent="0.25">
      <c r="A1235" s="3">
        <f>TITRES_STAT!B1238</f>
        <v>43808</v>
      </c>
      <c r="B1235" s="17">
        <f>TITRES_STAT!C1238</f>
        <v>4.4800000000000004</v>
      </c>
      <c r="C1235" s="17">
        <f>TITRES_STAT!D1238</f>
        <v>4.4800000000000004</v>
      </c>
      <c r="D1235" s="17">
        <f>TITRES_STAT!E1238</f>
        <v>3584</v>
      </c>
      <c r="E1235" s="2">
        <f t="shared" si="76"/>
        <v>2245201</v>
      </c>
      <c r="F1235" s="17" t="str">
        <f t="shared" si="79"/>
        <v>BULLISH</v>
      </c>
      <c r="G1235" s="17" t="str">
        <f t="shared" si="78"/>
        <v>NEUTRAL</v>
      </c>
      <c r="H1235" s="17" t="str">
        <f t="shared" si="77"/>
        <v>CONFIRMED BULLISH</v>
      </c>
    </row>
    <row r="1236" spans="1:8" ht="13.5" x14ac:dyDescent="0.25">
      <c r="A1236" s="3">
        <f>TITRES_STAT!B1239</f>
        <v>43809</v>
      </c>
      <c r="B1236" s="17">
        <f>TITRES_STAT!C1239</f>
        <v>4.3499999999999996</v>
      </c>
      <c r="C1236" s="17">
        <f>TITRES_STAT!D1239</f>
        <v>4.3499999999999996</v>
      </c>
      <c r="D1236" s="17">
        <f>TITRES_STAT!E1239</f>
        <v>14212</v>
      </c>
      <c r="E1236" s="2">
        <f t="shared" si="76"/>
        <v>2230989</v>
      </c>
      <c r="F1236" s="17" t="str">
        <f t="shared" si="79"/>
        <v>BEARISH</v>
      </c>
      <c r="G1236" s="17" t="str">
        <f t="shared" si="78"/>
        <v>NEUTRAL</v>
      </c>
      <c r="H1236" s="17" t="str">
        <f t="shared" si="77"/>
        <v>BEARISH DIVERGENCE</v>
      </c>
    </row>
    <row r="1237" spans="1:8" ht="13.5" x14ac:dyDescent="0.25">
      <c r="A1237" s="3">
        <f>TITRES_STAT!B1240</f>
        <v>43810</v>
      </c>
      <c r="B1237" s="17">
        <f>TITRES_STAT!C1240</f>
        <v>4.4400000000000004</v>
      </c>
      <c r="C1237" s="17">
        <f>TITRES_STAT!D1240</f>
        <v>4.4400000000000004</v>
      </c>
      <c r="D1237" s="17">
        <f>TITRES_STAT!E1240</f>
        <v>8778</v>
      </c>
      <c r="E1237" s="2">
        <f t="shared" si="76"/>
        <v>2239767</v>
      </c>
      <c r="F1237" s="17" t="str">
        <f t="shared" si="79"/>
        <v>BULLISH</v>
      </c>
      <c r="G1237" s="17" t="str">
        <f t="shared" si="78"/>
        <v>NEUTRAL</v>
      </c>
      <c r="H1237" s="17" t="str">
        <f t="shared" si="77"/>
        <v>CONFIRMED BULLISH</v>
      </c>
    </row>
    <row r="1238" spans="1:8" ht="13.5" x14ac:dyDescent="0.25">
      <c r="A1238" s="3">
        <f>TITRES_STAT!B1241</f>
        <v>43811</v>
      </c>
      <c r="B1238" s="17">
        <f>TITRES_STAT!C1241</f>
        <v>4.45</v>
      </c>
      <c r="C1238" s="17">
        <f>TITRES_STAT!D1241</f>
        <v>4.45</v>
      </c>
      <c r="D1238" s="17">
        <f>TITRES_STAT!E1241</f>
        <v>29361</v>
      </c>
      <c r="E1238" s="2">
        <f t="shared" si="76"/>
        <v>2269128</v>
      </c>
      <c r="F1238" s="17" t="str">
        <f t="shared" si="79"/>
        <v>BULLISH</v>
      </c>
      <c r="G1238" s="17" t="str">
        <f t="shared" si="78"/>
        <v>NEUTRAL</v>
      </c>
      <c r="H1238" s="17" t="str">
        <f t="shared" si="77"/>
        <v>CONFIRMED BULLISH</v>
      </c>
    </row>
    <row r="1239" spans="1:8" ht="13.5" x14ac:dyDescent="0.25">
      <c r="A1239" s="3">
        <f>TITRES_STAT!B1242</f>
        <v>43812</v>
      </c>
      <c r="B1239" s="17">
        <f>TITRES_STAT!C1242</f>
        <v>4.4000000000000004</v>
      </c>
      <c r="C1239" s="17">
        <f>TITRES_STAT!D1242</f>
        <v>4.4000000000000004</v>
      </c>
      <c r="D1239" s="17">
        <f>TITRES_STAT!E1242</f>
        <v>20428</v>
      </c>
      <c r="E1239" s="2">
        <f t="shared" si="76"/>
        <v>2248700</v>
      </c>
      <c r="F1239" s="17" t="str">
        <f t="shared" si="79"/>
        <v>BULLISH</v>
      </c>
      <c r="G1239" s="17" t="str">
        <f t="shared" si="78"/>
        <v>NEUTRAL</v>
      </c>
      <c r="H1239" s="17" t="str">
        <f t="shared" si="77"/>
        <v>CONFIRMED BULLISH</v>
      </c>
    </row>
    <row r="1240" spans="1:8" ht="13.5" x14ac:dyDescent="0.25">
      <c r="A1240" s="3">
        <f>TITRES_STAT!B1243</f>
        <v>43815</v>
      </c>
      <c r="B1240" s="17">
        <f>TITRES_STAT!C1243</f>
        <v>4.4400000000000004</v>
      </c>
      <c r="C1240" s="17">
        <f>TITRES_STAT!D1243</f>
        <v>4.4400000000000004</v>
      </c>
      <c r="D1240" s="17">
        <f>TITRES_STAT!E1243</f>
        <v>7831</v>
      </c>
      <c r="E1240" s="2">
        <f t="shared" si="76"/>
        <v>2256531</v>
      </c>
      <c r="F1240" s="17" t="str">
        <f t="shared" si="79"/>
        <v>BULLISH</v>
      </c>
      <c r="G1240" s="17" t="str">
        <f t="shared" si="78"/>
        <v>NEUTRAL</v>
      </c>
      <c r="H1240" s="17" t="str">
        <f t="shared" si="77"/>
        <v>BULLISH DIVERGENCE</v>
      </c>
    </row>
    <row r="1241" spans="1:8" ht="13.5" x14ac:dyDescent="0.25">
      <c r="A1241" s="3">
        <f>TITRES_STAT!B1244</f>
        <v>43816</v>
      </c>
      <c r="B1241" s="17">
        <f>TITRES_STAT!C1244</f>
        <v>4.45</v>
      </c>
      <c r="C1241" s="17">
        <f>TITRES_STAT!D1244</f>
        <v>4.45</v>
      </c>
      <c r="D1241" s="17">
        <f>TITRES_STAT!E1244</f>
        <v>4724</v>
      </c>
      <c r="E1241" s="2">
        <f t="shared" si="76"/>
        <v>2261255</v>
      </c>
      <c r="F1241" s="17" t="str">
        <f t="shared" si="79"/>
        <v>BULLISH</v>
      </c>
      <c r="G1241" s="17" t="str">
        <f t="shared" si="78"/>
        <v>NEUTRAL</v>
      </c>
      <c r="H1241" s="17" t="str">
        <f t="shared" si="77"/>
        <v>CONFIRMED BULLISH</v>
      </c>
    </row>
    <row r="1242" spans="1:8" ht="13.5" x14ac:dyDescent="0.25">
      <c r="A1242" s="3">
        <f>TITRES_STAT!B1245</f>
        <v>43817</v>
      </c>
      <c r="B1242" s="17">
        <f>TITRES_STAT!C1245</f>
        <v>4.45</v>
      </c>
      <c r="C1242" s="17">
        <f>TITRES_STAT!D1245</f>
        <v>4.45</v>
      </c>
      <c r="D1242" s="17">
        <f>TITRES_STAT!E1245</f>
        <v>8710</v>
      </c>
      <c r="E1242" s="2">
        <f t="shared" si="76"/>
        <v>2261255</v>
      </c>
      <c r="F1242" s="17" t="str">
        <f t="shared" si="79"/>
        <v>BULLISH</v>
      </c>
      <c r="G1242" s="17" t="str">
        <f t="shared" si="78"/>
        <v>NEUTRAL</v>
      </c>
      <c r="H1242" s="17" t="str">
        <f t="shared" si="77"/>
        <v>CONFIRMED BULLISH</v>
      </c>
    </row>
    <row r="1243" spans="1:8" ht="13.5" x14ac:dyDescent="0.25">
      <c r="A1243" s="3">
        <f>TITRES_STAT!B1246</f>
        <v>43818</v>
      </c>
      <c r="B1243" s="17">
        <f>TITRES_STAT!C1246</f>
        <v>4.4000000000000004</v>
      </c>
      <c r="C1243" s="17">
        <f>TITRES_STAT!D1246</f>
        <v>4.4000000000000004</v>
      </c>
      <c r="D1243" s="17">
        <f>TITRES_STAT!E1246</f>
        <v>43466</v>
      </c>
      <c r="E1243" s="2">
        <f t="shared" si="76"/>
        <v>2217789</v>
      </c>
      <c r="F1243" s="17" t="str">
        <f t="shared" si="79"/>
        <v>BEARISH</v>
      </c>
      <c r="G1243" s="17" t="str">
        <f t="shared" si="78"/>
        <v>WEAK</v>
      </c>
      <c r="H1243" s="17" t="str">
        <f t="shared" si="77"/>
        <v>CONFIRMED BEARISH</v>
      </c>
    </row>
    <row r="1244" spans="1:8" ht="13.5" x14ac:dyDescent="0.25">
      <c r="A1244" s="3">
        <f>TITRES_STAT!B1247</f>
        <v>43819</v>
      </c>
      <c r="B1244" s="17">
        <f>TITRES_STAT!C1247</f>
        <v>4.4000000000000004</v>
      </c>
      <c r="C1244" s="17">
        <f>TITRES_STAT!D1247</f>
        <v>4.4000000000000004</v>
      </c>
      <c r="D1244" s="17">
        <f>TITRES_STAT!E1247</f>
        <v>19053</v>
      </c>
      <c r="E1244" s="2">
        <f t="shared" si="76"/>
        <v>2217789</v>
      </c>
      <c r="F1244" s="17" t="str">
        <f t="shared" si="79"/>
        <v>BEARISH</v>
      </c>
      <c r="G1244" s="17" t="str">
        <f t="shared" si="78"/>
        <v>NEUTRAL</v>
      </c>
      <c r="H1244" s="17" t="str">
        <f t="shared" si="77"/>
        <v>NEUTRAL</v>
      </c>
    </row>
    <row r="1245" spans="1:8" ht="13.5" x14ac:dyDescent="0.25">
      <c r="A1245" s="3">
        <f>TITRES_STAT!B1248</f>
        <v>43822</v>
      </c>
      <c r="B1245" s="17">
        <f>TITRES_STAT!C1248</f>
        <v>4.3600000000000003</v>
      </c>
      <c r="C1245" s="17">
        <f>TITRES_STAT!D1248</f>
        <v>4.3600000000000003</v>
      </c>
      <c r="D1245" s="17">
        <f>TITRES_STAT!E1248</f>
        <v>45</v>
      </c>
      <c r="E1245" s="2">
        <f t="shared" si="76"/>
        <v>2217744</v>
      </c>
      <c r="F1245" s="17" t="str">
        <f t="shared" si="79"/>
        <v>BEARISH</v>
      </c>
      <c r="G1245" s="17" t="str">
        <f t="shared" si="78"/>
        <v>NEUTRAL</v>
      </c>
      <c r="H1245" s="17" t="str">
        <f t="shared" si="77"/>
        <v>CONFIRMED BEARISH</v>
      </c>
    </row>
    <row r="1246" spans="1:8" ht="13.5" x14ac:dyDescent="0.25">
      <c r="A1246" s="3">
        <f>TITRES_STAT!B1249</f>
        <v>43823</v>
      </c>
      <c r="B1246" s="17">
        <f>TITRES_STAT!C1249</f>
        <v>4.45</v>
      </c>
      <c r="C1246" s="17">
        <f>TITRES_STAT!D1249</f>
        <v>4.45</v>
      </c>
      <c r="D1246" s="17">
        <f>TITRES_STAT!E1249</f>
        <v>46513</v>
      </c>
      <c r="E1246" s="2">
        <f t="shared" si="76"/>
        <v>2264257</v>
      </c>
      <c r="F1246" s="17" t="str">
        <f t="shared" si="79"/>
        <v>BULLISH</v>
      </c>
      <c r="G1246" s="17" t="str">
        <f t="shared" si="78"/>
        <v>NEUTRAL</v>
      </c>
      <c r="H1246" s="17" t="str">
        <f t="shared" si="77"/>
        <v>NEUTRAL</v>
      </c>
    </row>
    <row r="1247" spans="1:8" ht="13.5" x14ac:dyDescent="0.25">
      <c r="A1247" s="3">
        <f>TITRES_STAT!B1250</f>
        <v>43824</v>
      </c>
      <c r="B1247" s="17">
        <f>TITRES_STAT!C1250</f>
        <v>4.4800000000000004</v>
      </c>
      <c r="C1247" s="17">
        <f>TITRES_STAT!D1250</f>
        <v>4.4800000000000004</v>
      </c>
      <c r="D1247" s="17">
        <f>TITRES_STAT!E1250</f>
        <v>25082</v>
      </c>
      <c r="E1247" s="2">
        <f t="shared" si="76"/>
        <v>2289339</v>
      </c>
      <c r="F1247" s="17" t="str">
        <f t="shared" si="79"/>
        <v>BULLISH</v>
      </c>
      <c r="G1247" s="17" t="str">
        <f t="shared" si="78"/>
        <v>NEUTRAL</v>
      </c>
      <c r="H1247" s="17" t="str">
        <f t="shared" si="77"/>
        <v>CONFIRMED BULLISH</v>
      </c>
    </row>
    <row r="1248" spans="1:8" ht="13.5" x14ac:dyDescent="0.25">
      <c r="A1248" s="3">
        <f>TITRES_STAT!B1251</f>
        <v>43825</v>
      </c>
      <c r="B1248" s="17">
        <f>TITRES_STAT!C1251</f>
        <v>4.5</v>
      </c>
      <c r="C1248" s="17">
        <f>TITRES_STAT!D1251</f>
        <v>4.5</v>
      </c>
      <c r="D1248" s="17">
        <f>TITRES_STAT!E1251</f>
        <v>5052</v>
      </c>
      <c r="E1248" s="2">
        <f t="shared" si="76"/>
        <v>2294391</v>
      </c>
      <c r="F1248" s="17" t="str">
        <f t="shared" si="79"/>
        <v>BULLISH</v>
      </c>
      <c r="G1248" s="17" t="str">
        <f t="shared" si="78"/>
        <v>STRONG</v>
      </c>
      <c r="H1248" s="17" t="str">
        <f t="shared" si="77"/>
        <v>CONFIRMED BULLISH</v>
      </c>
    </row>
    <row r="1249" spans="1:8" ht="13.5" x14ac:dyDescent="0.25">
      <c r="A1249" s="3">
        <f>TITRES_STAT!B1252</f>
        <v>43826</v>
      </c>
      <c r="B1249" s="17">
        <f>TITRES_STAT!C1252</f>
        <v>4.58</v>
      </c>
      <c r="C1249" s="17">
        <f>TITRES_STAT!D1252</f>
        <v>4.58</v>
      </c>
      <c r="D1249" s="17">
        <f>TITRES_STAT!E1252</f>
        <v>20901</v>
      </c>
      <c r="E1249" s="2">
        <f t="shared" si="76"/>
        <v>2315292</v>
      </c>
      <c r="F1249" s="17" t="str">
        <f t="shared" si="79"/>
        <v>BULLISH</v>
      </c>
      <c r="G1249" s="17" t="str">
        <f t="shared" si="78"/>
        <v>STRONG</v>
      </c>
      <c r="H1249" s="17" t="str">
        <f t="shared" si="77"/>
        <v>CONFIRMED BULLISH</v>
      </c>
    </row>
    <row r="1250" spans="1:8" ht="13.5" x14ac:dyDescent="0.25">
      <c r="A1250" s="3">
        <f>TITRES_STAT!B1253</f>
        <v>43829</v>
      </c>
      <c r="B1250" s="17">
        <f>TITRES_STAT!C1253</f>
        <v>4.6900000000000004</v>
      </c>
      <c r="C1250" s="17">
        <f>TITRES_STAT!D1253</f>
        <v>4.6900000000000004</v>
      </c>
      <c r="D1250" s="17">
        <f>TITRES_STAT!E1253</f>
        <v>35837</v>
      </c>
      <c r="E1250" s="2">
        <f t="shared" si="76"/>
        <v>2351129</v>
      </c>
      <c r="F1250" s="17" t="str">
        <f t="shared" si="79"/>
        <v>BULLISH</v>
      </c>
      <c r="G1250" s="17" t="str">
        <f t="shared" si="78"/>
        <v>STRONG</v>
      </c>
      <c r="H1250" s="17" t="str">
        <f t="shared" si="77"/>
        <v>CONFIRMED BULLISH</v>
      </c>
    </row>
    <row r="1251" spans="1:8" ht="13.5" x14ac:dyDescent="0.25">
      <c r="A1251" s="3">
        <f>TITRES_STAT!B1254</f>
        <v>43830</v>
      </c>
      <c r="B1251" s="17">
        <f>TITRES_STAT!C1254</f>
        <v>4.68</v>
      </c>
      <c r="C1251" s="17">
        <f>TITRES_STAT!D1254</f>
        <v>4.68</v>
      </c>
      <c r="D1251" s="17">
        <f>TITRES_STAT!E1254</f>
        <v>16055</v>
      </c>
      <c r="E1251" s="2">
        <f t="shared" si="76"/>
        <v>2335074</v>
      </c>
      <c r="F1251" s="17" t="str">
        <f t="shared" si="79"/>
        <v>BULLISH</v>
      </c>
      <c r="G1251" s="17" t="str">
        <f t="shared" si="78"/>
        <v>STRONG</v>
      </c>
      <c r="H1251" s="17" t="str">
        <f t="shared" si="77"/>
        <v>CONFIRMED BULLISH</v>
      </c>
    </row>
    <row r="1252" spans="1:8" ht="13.5" x14ac:dyDescent="0.25">
      <c r="A1252" s="3">
        <f>TITRES_STAT!B1255</f>
        <v>43832</v>
      </c>
      <c r="B1252" s="17">
        <f>TITRES_STAT!C1255</f>
        <v>4.6399999999999997</v>
      </c>
      <c r="C1252" s="17">
        <f>TITRES_STAT!D1255</f>
        <v>4.6399999999999997</v>
      </c>
      <c r="D1252" s="17">
        <f>TITRES_STAT!E1255</f>
        <v>2874</v>
      </c>
      <c r="E1252" s="2">
        <f t="shared" si="76"/>
        <v>2332200</v>
      </c>
      <c r="F1252" s="17" t="str">
        <f t="shared" si="79"/>
        <v>BULLISH</v>
      </c>
      <c r="G1252" s="17" t="str">
        <f t="shared" si="78"/>
        <v>NEUTRAL</v>
      </c>
      <c r="H1252" s="17" t="str">
        <f t="shared" si="77"/>
        <v>CONFIRMED BULLISH</v>
      </c>
    </row>
    <row r="1253" spans="1:8" ht="13.5" x14ac:dyDescent="0.25">
      <c r="A1253" s="3">
        <f>TITRES_STAT!B1256</f>
        <v>43833</v>
      </c>
      <c r="B1253" s="17">
        <f>TITRES_STAT!C1256</f>
        <v>4.51</v>
      </c>
      <c r="C1253" s="17">
        <f>TITRES_STAT!D1256</f>
        <v>4.51</v>
      </c>
      <c r="D1253" s="17">
        <f>TITRES_STAT!E1256</f>
        <v>333771</v>
      </c>
      <c r="E1253" s="2">
        <f t="shared" si="76"/>
        <v>1998429</v>
      </c>
      <c r="F1253" s="17" t="str">
        <f t="shared" si="79"/>
        <v>BEARISH</v>
      </c>
      <c r="G1253" s="17" t="str">
        <f t="shared" si="78"/>
        <v>WEAK</v>
      </c>
      <c r="H1253" s="17" t="str">
        <f t="shared" si="77"/>
        <v>BEARISH DIVERGENCE</v>
      </c>
    </row>
    <row r="1254" spans="1:8" ht="13.5" x14ac:dyDescent="0.25">
      <c r="A1254" s="3">
        <f>TITRES_STAT!B1257</f>
        <v>43836</v>
      </c>
      <c r="B1254" s="17">
        <f>TITRES_STAT!C1257</f>
        <v>4.4800000000000004</v>
      </c>
      <c r="C1254" s="17">
        <f>TITRES_STAT!D1257</f>
        <v>4.4800000000000004</v>
      </c>
      <c r="D1254" s="17">
        <f>TITRES_STAT!E1257</f>
        <v>10076</v>
      </c>
      <c r="E1254" s="2">
        <f t="shared" si="76"/>
        <v>1988353</v>
      </c>
      <c r="F1254" s="17" t="str">
        <f t="shared" si="79"/>
        <v>BEARISH</v>
      </c>
      <c r="G1254" s="17" t="str">
        <f t="shared" si="78"/>
        <v>WEAK</v>
      </c>
      <c r="H1254" s="17" t="str">
        <f t="shared" si="77"/>
        <v>CONFIRMED BEARISH</v>
      </c>
    </row>
    <row r="1255" spans="1:8" ht="13.5" x14ac:dyDescent="0.25">
      <c r="A1255" s="3">
        <f>TITRES_STAT!B1258</f>
        <v>43837</v>
      </c>
      <c r="B1255" s="17">
        <f>TITRES_STAT!C1258</f>
        <v>4.3499999999999996</v>
      </c>
      <c r="C1255" s="17">
        <f>TITRES_STAT!D1258</f>
        <v>4.3499999999999996</v>
      </c>
      <c r="D1255" s="17">
        <f>TITRES_STAT!E1258</f>
        <v>3275</v>
      </c>
      <c r="E1255" s="2">
        <f t="shared" si="76"/>
        <v>1985078</v>
      </c>
      <c r="F1255" s="17" t="str">
        <f t="shared" si="79"/>
        <v>BEARISH</v>
      </c>
      <c r="G1255" s="17" t="str">
        <f t="shared" si="78"/>
        <v>WEAK</v>
      </c>
      <c r="H1255" s="17" t="str">
        <f t="shared" si="77"/>
        <v>CONFIRMED BEARISH</v>
      </c>
    </row>
    <row r="1256" spans="1:8" ht="13.5" x14ac:dyDescent="0.25">
      <c r="A1256" s="3">
        <f>TITRES_STAT!B1259</f>
        <v>43838</v>
      </c>
      <c r="B1256" s="17">
        <f>TITRES_STAT!C1259</f>
        <v>4.29</v>
      </c>
      <c r="C1256" s="17">
        <f>TITRES_STAT!D1259</f>
        <v>4.29</v>
      </c>
      <c r="D1256" s="17">
        <f>TITRES_STAT!E1259</f>
        <v>1597</v>
      </c>
      <c r="E1256" s="2">
        <f t="shared" si="76"/>
        <v>1983481</v>
      </c>
      <c r="F1256" s="17" t="str">
        <f t="shared" si="79"/>
        <v>BEARISH</v>
      </c>
      <c r="G1256" s="17" t="str">
        <f t="shared" si="78"/>
        <v>WEAK</v>
      </c>
      <c r="H1256" s="17" t="str">
        <f t="shared" si="77"/>
        <v>CONFIRMED BEARISH</v>
      </c>
    </row>
    <row r="1257" spans="1:8" ht="13.5" x14ac:dyDescent="0.25">
      <c r="A1257" s="3">
        <f>TITRES_STAT!B1260</f>
        <v>43839</v>
      </c>
      <c r="B1257" s="17">
        <f>TITRES_STAT!C1260</f>
        <v>4.2699999999999996</v>
      </c>
      <c r="C1257" s="17">
        <f>TITRES_STAT!D1260</f>
        <v>4.2699999999999996</v>
      </c>
      <c r="D1257" s="17">
        <f>TITRES_STAT!E1260</f>
        <v>2089</v>
      </c>
      <c r="E1257" s="2">
        <f t="shared" si="76"/>
        <v>1981392</v>
      </c>
      <c r="F1257" s="17" t="str">
        <f t="shared" si="79"/>
        <v>BEARISH</v>
      </c>
      <c r="G1257" s="17" t="str">
        <f t="shared" si="78"/>
        <v>WEAK</v>
      </c>
      <c r="H1257" s="17" t="str">
        <f t="shared" si="77"/>
        <v>CONFIRMED BEARISH</v>
      </c>
    </row>
    <row r="1258" spans="1:8" ht="13.5" x14ac:dyDescent="0.25">
      <c r="A1258" s="3">
        <f>TITRES_STAT!B1261</f>
        <v>43840</v>
      </c>
      <c r="B1258" s="17">
        <f>TITRES_STAT!C1261</f>
        <v>4.2</v>
      </c>
      <c r="C1258" s="17">
        <f>TITRES_STAT!D1261</f>
        <v>4.2</v>
      </c>
      <c r="D1258" s="17">
        <f>TITRES_STAT!E1261</f>
        <v>2457</v>
      </c>
      <c r="E1258" s="2">
        <f t="shared" si="76"/>
        <v>1978935</v>
      </c>
      <c r="F1258" s="17" t="str">
        <f t="shared" si="79"/>
        <v>BEARISH</v>
      </c>
      <c r="G1258" s="17" t="str">
        <f t="shared" si="78"/>
        <v>NEUTRAL</v>
      </c>
      <c r="H1258" s="17" t="str">
        <f t="shared" si="77"/>
        <v>CONFIRMED BEARISH</v>
      </c>
    </row>
    <row r="1259" spans="1:8" ht="13.5" x14ac:dyDescent="0.25">
      <c r="A1259" s="3">
        <f>TITRES_STAT!B1262</f>
        <v>43843</v>
      </c>
      <c r="B1259" s="17">
        <f>TITRES_STAT!C1262</f>
        <v>4.2</v>
      </c>
      <c r="C1259" s="17">
        <f>TITRES_STAT!D1262</f>
        <v>4.2</v>
      </c>
      <c r="D1259" s="17">
        <f>TITRES_STAT!E1262</f>
        <v>4189</v>
      </c>
      <c r="E1259" s="2">
        <f t="shared" si="76"/>
        <v>1978935</v>
      </c>
      <c r="F1259" s="17" t="str">
        <f t="shared" si="79"/>
        <v>BEARISH</v>
      </c>
      <c r="G1259" s="17" t="str">
        <f t="shared" si="78"/>
        <v>NEUTRAL</v>
      </c>
      <c r="H1259" s="17" t="str">
        <f t="shared" si="77"/>
        <v>CONFIRMED BEARISH</v>
      </c>
    </row>
    <row r="1260" spans="1:8" ht="13.5" x14ac:dyDescent="0.25">
      <c r="A1260" s="3">
        <f>TITRES_STAT!B1263</f>
        <v>43845</v>
      </c>
      <c r="B1260" s="17">
        <f>TITRES_STAT!C1263</f>
        <v>4.24</v>
      </c>
      <c r="C1260" s="17">
        <f>TITRES_STAT!D1263</f>
        <v>4.24</v>
      </c>
      <c r="D1260" s="17">
        <f>TITRES_STAT!E1263</f>
        <v>8437</v>
      </c>
      <c r="E1260" s="2">
        <f t="shared" si="76"/>
        <v>1987372</v>
      </c>
      <c r="F1260" s="17" t="str">
        <f t="shared" si="79"/>
        <v>BULLISH</v>
      </c>
      <c r="G1260" s="17" t="str">
        <f t="shared" si="78"/>
        <v>NEUTRAL</v>
      </c>
      <c r="H1260" s="17" t="str">
        <f t="shared" si="77"/>
        <v>BULLISH DIVERGENCE</v>
      </c>
    </row>
    <row r="1261" spans="1:8" ht="13.5" x14ac:dyDescent="0.25">
      <c r="A1261" s="3">
        <f>TITRES_STAT!B1264</f>
        <v>43846</v>
      </c>
      <c r="B1261" s="17">
        <f>TITRES_STAT!C1264</f>
        <v>4.1900000000000004</v>
      </c>
      <c r="C1261" s="17">
        <f>TITRES_STAT!D1264</f>
        <v>4.1900000000000004</v>
      </c>
      <c r="D1261" s="17">
        <f>TITRES_STAT!E1264</f>
        <v>8110</v>
      </c>
      <c r="E1261" s="2">
        <f t="shared" si="76"/>
        <v>1979262</v>
      </c>
      <c r="F1261" s="17" t="str">
        <f t="shared" si="79"/>
        <v>BEARISH</v>
      </c>
      <c r="G1261" s="17" t="str">
        <f t="shared" si="78"/>
        <v>NEUTRAL</v>
      </c>
      <c r="H1261" s="17" t="str">
        <f t="shared" si="77"/>
        <v>CONFIRMED BEARISH</v>
      </c>
    </row>
    <row r="1262" spans="1:8" ht="13.5" x14ac:dyDescent="0.25">
      <c r="A1262" s="3">
        <f>TITRES_STAT!B1265</f>
        <v>43847</v>
      </c>
      <c r="B1262" s="17">
        <f>TITRES_STAT!C1265</f>
        <v>4.3</v>
      </c>
      <c r="C1262" s="17">
        <f>TITRES_STAT!D1265</f>
        <v>4.3</v>
      </c>
      <c r="D1262" s="17">
        <f>TITRES_STAT!E1265</f>
        <v>9486</v>
      </c>
      <c r="E1262" s="2">
        <f t="shared" si="76"/>
        <v>1988748</v>
      </c>
      <c r="F1262" s="17" t="str">
        <f t="shared" si="79"/>
        <v>BULLISH</v>
      </c>
      <c r="G1262" s="17" t="str">
        <f t="shared" si="78"/>
        <v>NEUTRAL</v>
      </c>
      <c r="H1262" s="17" t="str">
        <f t="shared" si="77"/>
        <v>CONFIRMED BULLISH</v>
      </c>
    </row>
    <row r="1263" spans="1:8" ht="13.5" x14ac:dyDescent="0.25">
      <c r="A1263" s="3">
        <f>TITRES_STAT!B1266</f>
        <v>43850</v>
      </c>
      <c r="B1263" s="17">
        <f>TITRES_STAT!C1266</f>
        <v>4.3</v>
      </c>
      <c r="C1263" s="17">
        <f>TITRES_STAT!D1266</f>
        <v>4.3</v>
      </c>
      <c r="D1263" s="17">
        <f>TITRES_STAT!E1266</f>
        <v>2722</v>
      </c>
      <c r="E1263" s="2">
        <f t="shared" si="76"/>
        <v>1988748</v>
      </c>
      <c r="F1263" s="17" t="str">
        <f t="shared" si="79"/>
        <v>BULLISH</v>
      </c>
      <c r="G1263" s="17" t="str">
        <f t="shared" si="78"/>
        <v>NEUTRAL</v>
      </c>
      <c r="H1263" s="17" t="str">
        <f t="shared" si="77"/>
        <v>CONFIRMED BULLISH</v>
      </c>
    </row>
    <row r="1264" spans="1:8" ht="13.5" x14ac:dyDescent="0.25">
      <c r="A1264" s="3">
        <f>TITRES_STAT!B1267</f>
        <v>43851</v>
      </c>
      <c r="B1264" s="17">
        <f>TITRES_STAT!C1267</f>
        <v>4.29</v>
      </c>
      <c r="C1264" s="17">
        <f>TITRES_STAT!D1267</f>
        <v>4.29</v>
      </c>
      <c r="D1264" s="17">
        <f>TITRES_STAT!E1267</f>
        <v>7845</v>
      </c>
      <c r="E1264" s="2">
        <f t="shared" si="76"/>
        <v>1980903</v>
      </c>
      <c r="F1264" s="17" t="str">
        <f t="shared" si="79"/>
        <v>BULLISH</v>
      </c>
      <c r="G1264" s="17" t="str">
        <f t="shared" si="78"/>
        <v>NEUTRAL</v>
      </c>
      <c r="H1264" s="17" t="str">
        <f t="shared" si="77"/>
        <v>CONFIRMED BULLISH</v>
      </c>
    </row>
    <row r="1265" spans="1:8" ht="13.5" x14ac:dyDescent="0.25">
      <c r="A1265" s="3">
        <f>TITRES_STAT!B1268</f>
        <v>43852</v>
      </c>
      <c r="B1265" s="17">
        <f>TITRES_STAT!C1268</f>
        <v>4.28</v>
      </c>
      <c r="C1265" s="17">
        <f>TITRES_STAT!D1268</f>
        <v>4.28</v>
      </c>
      <c r="D1265" s="17">
        <f>TITRES_STAT!E1268</f>
        <v>1572</v>
      </c>
      <c r="E1265" s="2">
        <f t="shared" si="76"/>
        <v>1979331</v>
      </c>
      <c r="F1265" s="17" t="str">
        <f t="shared" si="79"/>
        <v>BEARISH</v>
      </c>
      <c r="G1265" s="17" t="str">
        <f t="shared" si="78"/>
        <v>NEUTRAL</v>
      </c>
      <c r="H1265" s="17" t="str">
        <f t="shared" si="77"/>
        <v>BEARISH DIVERGENCE</v>
      </c>
    </row>
    <row r="1266" spans="1:8" ht="13.5" x14ac:dyDescent="0.25">
      <c r="A1266" s="3">
        <f>TITRES_STAT!B1269</f>
        <v>43853</v>
      </c>
      <c r="B1266" s="17">
        <f>TITRES_STAT!C1269</f>
        <v>4.29</v>
      </c>
      <c r="C1266" s="17">
        <f>TITRES_STAT!D1269</f>
        <v>4.29</v>
      </c>
      <c r="D1266" s="17">
        <f>TITRES_STAT!E1269</f>
        <v>2843</v>
      </c>
      <c r="E1266" s="2">
        <f t="shared" si="76"/>
        <v>1982174</v>
      </c>
      <c r="F1266" s="17" t="str">
        <f t="shared" si="79"/>
        <v>BULLISH</v>
      </c>
      <c r="G1266" s="17" t="str">
        <f t="shared" si="78"/>
        <v>NEUTRAL</v>
      </c>
      <c r="H1266" s="17" t="str">
        <f t="shared" si="77"/>
        <v>CONFIRMED BULLISH</v>
      </c>
    </row>
    <row r="1267" spans="1:8" ht="13.5" x14ac:dyDescent="0.25">
      <c r="A1267" s="3">
        <f>TITRES_STAT!B1270</f>
        <v>43854</v>
      </c>
      <c r="B1267" s="17">
        <f>TITRES_STAT!C1270</f>
        <v>4.4000000000000004</v>
      </c>
      <c r="C1267" s="17">
        <f>TITRES_STAT!D1270</f>
        <v>4.4000000000000004</v>
      </c>
      <c r="D1267" s="17">
        <f>TITRES_STAT!E1270</f>
        <v>26458</v>
      </c>
      <c r="E1267" s="2">
        <f t="shared" si="76"/>
        <v>2008632</v>
      </c>
      <c r="F1267" s="17" t="str">
        <f t="shared" si="79"/>
        <v>BULLISH</v>
      </c>
      <c r="G1267" s="17" t="str">
        <f t="shared" si="78"/>
        <v>NEUTRAL</v>
      </c>
      <c r="H1267" s="17" t="str">
        <f t="shared" si="77"/>
        <v>CONFIRMED BULLISH</v>
      </c>
    </row>
    <row r="1268" spans="1:8" ht="13.5" x14ac:dyDescent="0.25">
      <c r="A1268" s="3">
        <f>TITRES_STAT!B1271</f>
        <v>43857</v>
      </c>
      <c r="B1268" s="17">
        <f>TITRES_STAT!C1271</f>
        <v>4.4000000000000004</v>
      </c>
      <c r="C1268" s="17">
        <f>TITRES_STAT!D1271</f>
        <v>4.4000000000000004</v>
      </c>
      <c r="D1268" s="17">
        <f>TITRES_STAT!E1271</f>
        <v>12290</v>
      </c>
      <c r="E1268" s="2">
        <f t="shared" si="76"/>
        <v>2008632</v>
      </c>
      <c r="F1268" s="17" t="str">
        <f t="shared" si="79"/>
        <v>BULLISH</v>
      </c>
      <c r="G1268" s="17" t="str">
        <f t="shared" si="78"/>
        <v>NEUTRAL</v>
      </c>
      <c r="H1268" s="17" t="str">
        <f t="shared" si="77"/>
        <v>CONFIRMED BULLISH</v>
      </c>
    </row>
    <row r="1269" spans="1:8" ht="13.5" x14ac:dyDescent="0.25">
      <c r="A1269" s="3">
        <f>TITRES_STAT!B1272</f>
        <v>43858</v>
      </c>
      <c r="B1269" s="17">
        <f>TITRES_STAT!C1272</f>
        <v>4.4000000000000004</v>
      </c>
      <c r="C1269" s="17">
        <f>TITRES_STAT!D1272</f>
        <v>4.4000000000000004</v>
      </c>
      <c r="D1269" s="17">
        <f>TITRES_STAT!E1272</f>
        <v>11965</v>
      </c>
      <c r="E1269" s="2">
        <f t="shared" si="76"/>
        <v>2008632</v>
      </c>
      <c r="F1269" s="17" t="str">
        <f t="shared" si="79"/>
        <v>BULLISH</v>
      </c>
      <c r="G1269" s="17" t="str">
        <f t="shared" si="78"/>
        <v>NEUTRAL</v>
      </c>
      <c r="H1269" s="17" t="str">
        <f t="shared" si="77"/>
        <v>CONFIRMED BULLISH</v>
      </c>
    </row>
    <row r="1270" spans="1:8" ht="13.5" x14ac:dyDescent="0.25">
      <c r="A1270" s="3">
        <f>TITRES_STAT!B1273</f>
        <v>43859</v>
      </c>
      <c r="B1270" s="17">
        <f>TITRES_STAT!C1273</f>
        <v>4.38</v>
      </c>
      <c r="C1270" s="17">
        <f>TITRES_STAT!D1273</f>
        <v>4.38</v>
      </c>
      <c r="D1270" s="17">
        <f>TITRES_STAT!E1273</f>
        <v>1010</v>
      </c>
      <c r="E1270" s="2">
        <f t="shared" si="76"/>
        <v>2007622</v>
      </c>
      <c r="F1270" s="17" t="str">
        <f t="shared" si="79"/>
        <v>BULLISH</v>
      </c>
      <c r="G1270" s="17" t="str">
        <f t="shared" si="78"/>
        <v>NEUTRAL</v>
      </c>
      <c r="H1270" s="17" t="str">
        <f t="shared" si="77"/>
        <v>CONFIRMED BULLISH</v>
      </c>
    </row>
    <row r="1271" spans="1:8" ht="13.5" x14ac:dyDescent="0.25">
      <c r="A1271" s="3">
        <f>TITRES_STAT!B1274</f>
        <v>43860</v>
      </c>
      <c r="B1271" s="17">
        <f>TITRES_STAT!C1274</f>
        <v>4.3</v>
      </c>
      <c r="C1271" s="17">
        <f>TITRES_STAT!D1274</f>
        <v>4.3</v>
      </c>
      <c r="D1271" s="17">
        <f>TITRES_STAT!E1274</f>
        <v>9060</v>
      </c>
      <c r="E1271" s="2">
        <f t="shared" si="76"/>
        <v>1998562</v>
      </c>
      <c r="F1271" s="17" t="str">
        <f t="shared" si="79"/>
        <v>BULLISH</v>
      </c>
      <c r="G1271" s="17" t="str">
        <f t="shared" si="78"/>
        <v>NEUTRAL</v>
      </c>
      <c r="H1271" s="17" t="str">
        <f t="shared" si="77"/>
        <v>CONFIRMED BULLISH</v>
      </c>
    </row>
    <row r="1272" spans="1:8" ht="13.5" x14ac:dyDescent="0.25">
      <c r="A1272" s="3">
        <f>TITRES_STAT!B1275</f>
        <v>43861</v>
      </c>
      <c r="B1272" s="17">
        <f>TITRES_STAT!C1275</f>
        <v>4.4000000000000004</v>
      </c>
      <c r="C1272" s="17">
        <f>TITRES_STAT!D1275</f>
        <v>4.4000000000000004</v>
      </c>
      <c r="D1272" s="17">
        <f>TITRES_STAT!E1275</f>
        <v>4588</v>
      </c>
      <c r="E1272" s="2">
        <f t="shared" si="76"/>
        <v>2003150</v>
      </c>
      <c r="F1272" s="17" t="str">
        <f t="shared" si="79"/>
        <v>BEARISH</v>
      </c>
      <c r="G1272" s="17" t="str">
        <f t="shared" si="78"/>
        <v>NEUTRAL</v>
      </c>
      <c r="H1272" s="17" t="str">
        <f t="shared" si="77"/>
        <v>NEUTRAL</v>
      </c>
    </row>
    <row r="1273" spans="1:8" ht="13.5" x14ac:dyDescent="0.25">
      <c r="A1273" s="3">
        <f>TITRES_STAT!B1276</f>
        <v>43864</v>
      </c>
      <c r="B1273" s="17">
        <f>TITRES_STAT!C1276</f>
        <v>4.4400000000000004</v>
      </c>
      <c r="C1273" s="17">
        <f>TITRES_STAT!D1276</f>
        <v>4.4400000000000004</v>
      </c>
      <c r="D1273" s="17">
        <f>TITRES_STAT!E1276</f>
        <v>13772</v>
      </c>
      <c r="E1273" s="2">
        <f t="shared" si="76"/>
        <v>2016922</v>
      </c>
      <c r="F1273" s="17" t="str">
        <f t="shared" si="79"/>
        <v>BULLISH</v>
      </c>
      <c r="G1273" s="17" t="str">
        <f t="shared" si="78"/>
        <v>NEUTRAL</v>
      </c>
      <c r="H1273" s="17" t="str">
        <f t="shared" si="77"/>
        <v>CONFIRMED BULLISH</v>
      </c>
    </row>
    <row r="1274" spans="1:8" ht="13.5" x14ac:dyDescent="0.25">
      <c r="A1274" s="3">
        <f>TITRES_STAT!B1277</f>
        <v>43865</v>
      </c>
      <c r="B1274" s="17">
        <f>TITRES_STAT!C1277</f>
        <v>4.4000000000000004</v>
      </c>
      <c r="C1274" s="17">
        <f>TITRES_STAT!D1277</f>
        <v>4.4000000000000004</v>
      </c>
      <c r="D1274" s="17">
        <f>TITRES_STAT!E1277</f>
        <v>8492</v>
      </c>
      <c r="E1274" s="2">
        <f t="shared" si="76"/>
        <v>2008430</v>
      </c>
      <c r="F1274" s="17" t="str">
        <f t="shared" si="79"/>
        <v>BEARISH</v>
      </c>
      <c r="G1274" s="17" t="str">
        <f t="shared" si="78"/>
        <v>NEUTRAL</v>
      </c>
      <c r="H1274" s="17" t="str">
        <f t="shared" si="77"/>
        <v>NEUTRAL</v>
      </c>
    </row>
    <row r="1275" spans="1:8" ht="13.5" x14ac:dyDescent="0.25">
      <c r="A1275" s="3">
        <f>TITRES_STAT!B1278</f>
        <v>43866</v>
      </c>
      <c r="B1275" s="17">
        <f>TITRES_STAT!C1278</f>
        <v>4.3</v>
      </c>
      <c r="C1275" s="17">
        <f>TITRES_STAT!D1278</f>
        <v>4.3</v>
      </c>
      <c r="D1275" s="17">
        <f>TITRES_STAT!E1278</f>
        <v>18455</v>
      </c>
      <c r="E1275" s="2">
        <f t="shared" si="76"/>
        <v>1989975</v>
      </c>
      <c r="F1275" s="17" t="str">
        <f t="shared" si="79"/>
        <v>BEARISH</v>
      </c>
      <c r="G1275" s="17" t="str">
        <f t="shared" si="78"/>
        <v>NEUTRAL</v>
      </c>
      <c r="H1275" s="17" t="str">
        <f t="shared" si="77"/>
        <v>CONFIRMED BEARISH</v>
      </c>
    </row>
    <row r="1276" spans="1:8" ht="13.5" x14ac:dyDescent="0.25">
      <c r="A1276" s="3">
        <f>TITRES_STAT!B1279</f>
        <v>43867</v>
      </c>
      <c r="B1276" s="17">
        <f>TITRES_STAT!C1279</f>
        <v>4.38</v>
      </c>
      <c r="C1276" s="17">
        <f>TITRES_STAT!D1279</f>
        <v>4.38</v>
      </c>
      <c r="D1276" s="17">
        <f>TITRES_STAT!E1279</f>
        <v>16169</v>
      </c>
      <c r="E1276" s="2">
        <f t="shared" si="76"/>
        <v>2006144</v>
      </c>
      <c r="F1276" s="17" t="str">
        <f t="shared" si="79"/>
        <v>BULLISH</v>
      </c>
      <c r="G1276" s="17" t="str">
        <f t="shared" si="78"/>
        <v>NEUTRAL</v>
      </c>
      <c r="H1276" s="17" t="str">
        <f t="shared" si="77"/>
        <v>CONFIRMED BULLISH</v>
      </c>
    </row>
    <row r="1277" spans="1:8" ht="13.5" x14ac:dyDescent="0.25">
      <c r="A1277" s="3">
        <f>TITRES_STAT!B1280</f>
        <v>43868</v>
      </c>
      <c r="B1277" s="17">
        <f>TITRES_STAT!C1280</f>
        <v>4.3</v>
      </c>
      <c r="C1277" s="17">
        <f>TITRES_STAT!D1280</f>
        <v>4.3</v>
      </c>
      <c r="D1277" s="17">
        <f>TITRES_STAT!E1280</f>
        <v>3935</v>
      </c>
      <c r="E1277" s="2">
        <f t="shared" si="76"/>
        <v>2002209</v>
      </c>
      <c r="F1277" s="17" t="str">
        <f t="shared" si="79"/>
        <v>BEARISH</v>
      </c>
      <c r="G1277" s="17" t="str">
        <f t="shared" si="78"/>
        <v>NEUTRAL</v>
      </c>
      <c r="H1277" s="17" t="str">
        <f t="shared" si="77"/>
        <v>CONFIRMED BEARISH</v>
      </c>
    </row>
    <row r="1278" spans="1:8" ht="13.5" x14ac:dyDescent="0.25">
      <c r="A1278" s="3">
        <f>TITRES_STAT!B1281</f>
        <v>43871</v>
      </c>
      <c r="B1278" s="17">
        <f>TITRES_STAT!C1281</f>
        <v>4.34</v>
      </c>
      <c r="C1278" s="17">
        <f>TITRES_STAT!D1281</f>
        <v>4.34</v>
      </c>
      <c r="D1278" s="17">
        <f>TITRES_STAT!E1281</f>
        <v>9438</v>
      </c>
      <c r="E1278" s="2">
        <f t="shared" si="76"/>
        <v>2011647</v>
      </c>
      <c r="F1278" s="17" t="str">
        <f t="shared" si="79"/>
        <v>BEARISH</v>
      </c>
      <c r="G1278" s="17" t="str">
        <f t="shared" si="78"/>
        <v>NEUTRAL</v>
      </c>
      <c r="H1278" s="17" t="str">
        <f t="shared" si="77"/>
        <v>CONFIRMED BEARISH</v>
      </c>
    </row>
    <row r="1279" spans="1:8" ht="13.5" x14ac:dyDescent="0.25">
      <c r="A1279" s="3">
        <f>TITRES_STAT!B1282</f>
        <v>43872</v>
      </c>
      <c r="B1279" s="17">
        <f>TITRES_STAT!C1282</f>
        <v>4.3</v>
      </c>
      <c r="C1279" s="17">
        <f>TITRES_STAT!D1282</f>
        <v>4.3</v>
      </c>
      <c r="D1279" s="17">
        <f>TITRES_STAT!E1282</f>
        <v>9060</v>
      </c>
      <c r="E1279" s="2">
        <f t="shared" si="76"/>
        <v>2002587</v>
      </c>
      <c r="F1279" s="17" t="str">
        <f t="shared" si="79"/>
        <v>BEARISH</v>
      </c>
      <c r="G1279" s="17" t="str">
        <f t="shared" si="78"/>
        <v>NEUTRAL</v>
      </c>
      <c r="H1279" s="17" t="str">
        <f t="shared" si="77"/>
        <v>CONFIRMED BEARISH</v>
      </c>
    </row>
    <row r="1280" spans="1:8" ht="13.5" x14ac:dyDescent="0.25">
      <c r="A1280" s="3">
        <f>TITRES_STAT!B1283</f>
        <v>43873</v>
      </c>
      <c r="B1280" s="17">
        <f>TITRES_STAT!C1283</f>
        <v>4.28</v>
      </c>
      <c r="C1280" s="17">
        <f>TITRES_STAT!D1283</f>
        <v>4.28</v>
      </c>
      <c r="D1280" s="17">
        <f>TITRES_STAT!E1283</f>
        <v>7720</v>
      </c>
      <c r="E1280" s="2">
        <f t="shared" si="76"/>
        <v>1994867</v>
      </c>
      <c r="F1280" s="17" t="str">
        <f t="shared" si="79"/>
        <v>BULLISH</v>
      </c>
      <c r="G1280" s="17" t="str">
        <f t="shared" si="78"/>
        <v>NEUTRAL</v>
      </c>
      <c r="H1280" s="17" t="str">
        <f t="shared" si="77"/>
        <v>BULLISH DIVERGENCE</v>
      </c>
    </row>
    <row r="1281" spans="1:8" ht="13.5" x14ac:dyDescent="0.25">
      <c r="A1281" s="3">
        <f>TITRES_STAT!B1284</f>
        <v>43874</v>
      </c>
      <c r="B1281" s="17">
        <f>TITRES_STAT!C1284</f>
        <v>4.22</v>
      </c>
      <c r="C1281" s="17">
        <f>TITRES_STAT!D1284</f>
        <v>4.22</v>
      </c>
      <c r="D1281" s="17">
        <f>TITRES_STAT!E1284</f>
        <v>21608</v>
      </c>
      <c r="E1281" s="2">
        <f t="shared" si="76"/>
        <v>1973259</v>
      </c>
      <c r="F1281" s="17" t="str">
        <f t="shared" si="79"/>
        <v>BEARISH</v>
      </c>
      <c r="G1281" s="17" t="str">
        <f t="shared" si="78"/>
        <v>NEUTRAL</v>
      </c>
      <c r="H1281" s="17" t="str">
        <f t="shared" si="77"/>
        <v>CONFIRMED BEARISH</v>
      </c>
    </row>
    <row r="1282" spans="1:8" ht="13.5" x14ac:dyDescent="0.25">
      <c r="A1282" s="3">
        <f>TITRES_STAT!B1285</f>
        <v>43875</v>
      </c>
      <c r="B1282" s="17">
        <f>TITRES_STAT!C1285</f>
        <v>4.2</v>
      </c>
      <c r="C1282" s="17">
        <f>TITRES_STAT!D1285</f>
        <v>4.2</v>
      </c>
      <c r="D1282" s="17">
        <f>TITRES_STAT!E1285</f>
        <v>49617</v>
      </c>
      <c r="E1282" s="2">
        <f t="shared" si="76"/>
        <v>1923642</v>
      </c>
      <c r="F1282" s="17" t="str">
        <f t="shared" si="79"/>
        <v>BEARISH</v>
      </c>
      <c r="G1282" s="17" t="str">
        <f t="shared" si="78"/>
        <v>WEAK</v>
      </c>
      <c r="H1282" s="17" t="str">
        <f t="shared" si="77"/>
        <v>CONFIRMED BEARISH</v>
      </c>
    </row>
    <row r="1283" spans="1:8" ht="13.5" x14ac:dyDescent="0.25">
      <c r="A1283" s="3">
        <f>TITRES_STAT!B1286</f>
        <v>43878</v>
      </c>
      <c r="B1283" s="17">
        <f>TITRES_STAT!C1286</f>
        <v>4.32</v>
      </c>
      <c r="C1283" s="17">
        <f>TITRES_STAT!D1286</f>
        <v>4.32</v>
      </c>
      <c r="D1283" s="17">
        <f>TITRES_STAT!E1286</f>
        <v>19416</v>
      </c>
      <c r="E1283" s="2">
        <f t="shared" si="76"/>
        <v>1943058</v>
      </c>
      <c r="F1283" s="17" t="str">
        <f t="shared" si="79"/>
        <v>BEARISH</v>
      </c>
      <c r="G1283" s="17" t="str">
        <f t="shared" si="78"/>
        <v>WEAK</v>
      </c>
      <c r="H1283" s="17" t="str">
        <f t="shared" si="77"/>
        <v>CONFIRMED BEARISH</v>
      </c>
    </row>
    <row r="1284" spans="1:8" ht="13.5" x14ac:dyDescent="0.25">
      <c r="A1284" s="3">
        <f>TITRES_STAT!B1287</f>
        <v>43879</v>
      </c>
      <c r="B1284" s="17">
        <f>TITRES_STAT!C1287</f>
        <v>4.43</v>
      </c>
      <c r="C1284" s="17">
        <f>TITRES_STAT!D1287</f>
        <v>4.43</v>
      </c>
      <c r="D1284" s="17">
        <f>TITRES_STAT!E1287</f>
        <v>17514</v>
      </c>
      <c r="E1284" s="2">
        <f t="shared" ref="E1284:E1347" si="80">IF(B1284&gt;B1283, E1283+D1284, IF(B1284&lt;B1283, E1283-D1284, E1283))</f>
        <v>1960572</v>
      </c>
      <c r="F1284" s="17" t="str">
        <f t="shared" si="79"/>
        <v>BEARISH</v>
      </c>
      <c r="G1284" s="17" t="str">
        <f t="shared" si="78"/>
        <v>WEAK</v>
      </c>
      <c r="H1284" s="17" t="str">
        <f t="shared" si="77"/>
        <v>BEARISH DIVERGENCE</v>
      </c>
    </row>
    <row r="1285" spans="1:8" ht="13.5" x14ac:dyDescent="0.25">
      <c r="A1285" s="3">
        <f>TITRES_STAT!B1288</f>
        <v>43880</v>
      </c>
      <c r="B1285" s="17">
        <f>TITRES_STAT!C1288</f>
        <v>4.62</v>
      </c>
      <c r="C1285" s="17">
        <f>TITRES_STAT!D1288</f>
        <v>4.62</v>
      </c>
      <c r="D1285" s="17">
        <f>TITRES_STAT!E1288</f>
        <v>97439</v>
      </c>
      <c r="E1285" s="2">
        <f t="shared" si="80"/>
        <v>2058011</v>
      </c>
      <c r="F1285" s="17" t="str">
        <f t="shared" si="79"/>
        <v>BULLISH</v>
      </c>
      <c r="G1285" s="17" t="str">
        <f t="shared" si="78"/>
        <v>STRONG</v>
      </c>
      <c r="H1285" s="17" t="str">
        <f t="shared" si="77"/>
        <v>CONFIRMED BULLISH</v>
      </c>
    </row>
    <row r="1286" spans="1:8" ht="13.5" x14ac:dyDescent="0.25">
      <c r="A1286" s="3">
        <f>TITRES_STAT!B1289</f>
        <v>43881</v>
      </c>
      <c r="B1286" s="17">
        <f>TITRES_STAT!C1289</f>
        <v>4.75</v>
      </c>
      <c r="C1286" s="17">
        <f>TITRES_STAT!D1289</f>
        <v>4.75</v>
      </c>
      <c r="D1286" s="17">
        <f>TITRES_STAT!E1289</f>
        <v>179920</v>
      </c>
      <c r="E1286" s="2">
        <f t="shared" si="80"/>
        <v>2237931</v>
      </c>
      <c r="F1286" s="17" t="str">
        <f t="shared" si="79"/>
        <v>BULLISH</v>
      </c>
      <c r="G1286" s="17" t="str">
        <f t="shared" si="78"/>
        <v>STRONG</v>
      </c>
      <c r="H1286" s="17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CONFIRMED BULLISH</v>
      </c>
    </row>
    <row r="1287" spans="1:8" ht="13.5" x14ac:dyDescent="0.25">
      <c r="A1287" s="3">
        <f>TITRES_STAT!B1290</f>
        <v>43882</v>
      </c>
      <c r="B1287" s="17">
        <f>TITRES_STAT!C1290</f>
        <v>4.75</v>
      </c>
      <c r="C1287" s="17">
        <f>TITRES_STAT!D1290</f>
        <v>4.75</v>
      </c>
      <c r="D1287" s="17">
        <f>TITRES_STAT!E1290</f>
        <v>55123</v>
      </c>
      <c r="E1287" s="2">
        <f t="shared" si="80"/>
        <v>2237931</v>
      </c>
      <c r="F1287" s="17" t="str">
        <f t="shared" si="79"/>
        <v>BULLISH</v>
      </c>
      <c r="G1287" s="17" t="str">
        <f t="shared" ref="G1287:G1350" si="82">IF((E1287-E1282)/E1282 &gt; 0.02, "STRONG",
 IF((E1287-E1282)/E1282 &lt; -0.02, "WEAK", "NEUTRAL"))</f>
        <v>STRONG</v>
      </c>
      <c r="H1287" s="17" t="str">
        <f t="shared" si="81"/>
        <v>CONFIRMED BULLISH</v>
      </c>
    </row>
    <row r="1288" spans="1:8" ht="13.5" x14ac:dyDescent="0.25">
      <c r="A1288" s="3">
        <f>TITRES_STAT!B1291</f>
        <v>43885</v>
      </c>
      <c r="B1288" s="17">
        <f>TITRES_STAT!C1291</f>
        <v>4.72</v>
      </c>
      <c r="C1288" s="17">
        <f>TITRES_STAT!D1291</f>
        <v>4.72</v>
      </c>
      <c r="D1288" s="17">
        <f>TITRES_STAT!E1291</f>
        <v>17406</v>
      </c>
      <c r="E1288" s="2">
        <f t="shared" si="80"/>
        <v>2220525</v>
      </c>
      <c r="F1288" s="17" t="str">
        <f t="shared" ref="F1288:F1351" si="83">IF(E1288&gt;E1283,"BULLISH",IF(E1288&lt;E1283,"BEARISH","NEUTRAL"))</f>
        <v>BULLISH</v>
      </c>
      <c r="G1288" s="17" t="str">
        <f t="shared" si="82"/>
        <v>STRONG</v>
      </c>
      <c r="H1288" s="17" t="str">
        <f t="shared" si="81"/>
        <v>CONFIRMED BULLISH</v>
      </c>
    </row>
    <row r="1289" spans="1:8" ht="13.5" x14ac:dyDescent="0.25">
      <c r="A1289" s="3">
        <f>TITRES_STAT!B1292</f>
        <v>43886</v>
      </c>
      <c r="B1289" s="17">
        <f>TITRES_STAT!C1292</f>
        <v>4.6100000000000003</v>
      </c>
      <c r="C1289" s="17">
        <f>TITRES_STAT!D1292</f>
        <v>4.6100000000000003</v>
      </c>
      <c r="D1289" s="17">
        <f>TITRES_STAT!E1292</f>
        <v>37610</v>
      </c>
      <c r="E1289" s="2">
        <f t="shared" si="80"/>
        <v>2182915</v>
      </c>
      <c r="F1289" s="17" t="str">
        <f t="shared" si="83"/>
        <v>BULLISH</v>
      </c>
      <c r="G1289" s="17" t="str">
        <f t="shared" si="82"/>
        <v>STRONG</v>
      </c>
      <c r="H1289" s="17" t="str">
        <f t="shared" si="81"/>
        <v>CONFIRMED BULLISH</v>
      </c>
    </row>
    <row r="1290" spans="1:8" ht="13.5" x14ac:dyDescent="0.25">
      <c r="A1290" s="3">
        <f>TITRES_STAT!B1293</f>
        <v>43887</v>
      </c>
      <c r="B1290" s="17">
        <f>TITRES_STAT!C1293</f>
        <v>4.5999999999999996</v>
      </c>
      <c r="C1290" s="17">
        <f>TITRES_STAT!D1293</f>
        <v>4.5999999999999996</v>
      </c>
      <c r="D1290" s="17">
        <f>TITRES_STAT!E1293</f>
        <v>4455</v>
      </c>
      <c r="E1290" s="2">
        <f t="shared" si="80"/>
        <v>2178460</v>
      </c>
      <c r="F1290" s="17" t="str">
        <f t="shared" si="83"/>
        <v>BULLISH</v>
      </c>
      <c r="G1290" s="17" t="str">
        <f t="shared" si="82"/>
        <v>STRONG</v>
      </c>
      <c r="H1290" s="17" t="str">
        <f t="shared" si="81"/>
        <v>BULLISH DIVERGENCE</v>
      </c>
    </row>
    <row r="1291" spans="1:8" ht="13.5" x14ac:dyDescent="0.25">
      <c r="A1291" s="3">
        <f>TITRES_STAT!B1294</f>
        <v>43888</v>
      </c>
      <c r="B1291" s="17">
        <f>TITRES_STAT!C1294</f>
        <v>4.54</v>
      </c>
      <c r="C1291" s="17">
        <f>TITRES_STAT!D1294</f>
        <v>4.54</v>
      </c>
      <c r="D1291" s="17">
        <f>TITRES_STAT!E1294</f>
        <v>9280</v>
      </c>
      <c r="E1291" s="2">
        <f t="shared" si="80"/>
        <v>2169180</v>
      </c>
      <c r="F1291" s="17" t="str">
        <f t="shared" si="83"/>
        <v>BEARISH</v>
      </c>
      <c r="G1291" s="17" t="str">
        <f t="shared" si="82"/>
        <v>WEAK</v>
      </c>
      <c r="H1291" s="17" t="str">
        <f t="shared" si="81"/>
        <v>CONFIRMED BEARISH</v>
      </c>
    </row>
    <row r="1292" spans="1:8" ht="13.5" x14ac:dyDescent="0.25">
      <c r="A1292" s="3">
        <f>TITRES_STAT!B1295</f>
        <v>43889</v>
      </c>
      <c r="B1292" s="17">
        <f>TITRES_STAT!C1295</f>
        <v>4.54</v>
      </c>
      <c r="C1292" s="17">
        <f>TITRES_STAT!D1295</f>
        <v>4.54</v>
      </c>
      <c r="D1292" s="17">
        <f>TITRES_STAT!E1295</f>
        <v>6876</v>
      </c>
      <c r="E1292" s="2">
        <f t="shared" si="80"/>
        <v>2169180</v>
      </c>
      <c r="F1292" s="17" t="str">
        <f t="shared" si="83"/>
        <v>BEARISH</v>
      </c>
      <c r="G1292" s="17" t="str">
        <f t="shared" si="82"/>
        <v>WEAK</v>
      </c>
      <c r="H1292" s="17" t="str">
        <f t="shared" si="81"/>
        <v>CONFIRMED BEARISH</v>
      </c>
    </row>
    <row r="1293" spans="1:8" ht="13.5" x14ac:dyDescent="0.25">
      <c r="A1293" s="3">
        <f>TITRES_STAT!B1296</f>
        <v>43892</v>
      </c>
      <c r="B1293" s="17">
        <f>TITRES_STAT!C1296</f>
        <v>4.5999999999999996</v>
      </c>
      <c r="C1293" s="17">
        <f>TITRES_STAT!D1296</f>
        <v>4.5999999999999996</v>
      </c>
      <c r="D1293" s="17">
        <f>TITRES_STAT!E1296</f>
        <v>7321</v>
      </c>
      <c r="E1293" s="2">
        <f t="shared" si="80"/>
        <v>2176501</v>
      </c>
      <c r="F1293" s="17" t="str">
        <f t="shared" si="83"/>
        <v>BEARISH</v>
      </c>
      <c r="G1293" s="17" t="str">
        <f t="shared" si="82"/>
        <v>NEUTRAL</v>
      </c>
      <c r="H1293" s="17" t="str">
        <f t="shared" si="81"/>
        <v>CONFIRMED BEARISH</v>
      </c>
    </row>
    <row r="1294" spans="1:8" ht="13.5" x14ac:dyDescent="0.25">
      <c r="A1294" s="3">
        <f>TITRES_STAT!B1297</f>
        <v>43893</v>
      </c>
      <c r="B1294" s="17">
        <f>TITRES_STAT!C1297</f>
        <v>4.59</v>
      </c>
      <c r="C1294" s="17">
        <f>TITRES_STAT!D1297</f>
        <v>4.59</v>
      </c>
      <c r="D1294" s="17">
        <f>TITRES_STAT!E1297</f>
        <v>5815</v>
      </c>
      <c r="E1294" s="2">
        <f t="shared" si="80"/>
        <v>2170686</v>
      </c>
      <c r="F1294" s="17" t="str">
        <f t="shared" si="83"/>
        <v>BEARISH</v>
      </c>
      <c r="G1294" s="17" t="str">
        <f t="shared" si="82"/>
        <v>NEUTRAL</v>
      </c>
      <c r="H1294" s="17" t="str">
        <f t="shared" si="81"/>
        <v>CONFIRMED BEARISH</v>
      </c>
    </row>
    <row r="1295" spans="1:8" ht="13.5" x14ac:dyDescent="0.25">
      <c r="A1295" s="3">
        <f>TITRES_STAT!B1298</f>
        <v>43894</v>
      </c>
      <c r="B1295" s="17">
        <f>TITRES_STAT!C1298</f>
        <v>4.58</v>
      </c>
      <c r="C1295" s="17">
        <f>TITRES_STAT!D1298</f>
        <v>4.58</v>
      </c>
      <c r="D1295" s="17">
        <f>TITRES_STAT!E1298</f>
        <v>16391</v>
      </c>
      <c r="E1295" s="2">
        <f t="shared" si="80"/>
        <v>2154295</v>
      </c>
      <c r="F1295" s="17" t="str">
        <f t="shared" si="83"/>
        <v>BEARISH</v>
      </c>
      <c r="G1295" s="17" t="str">
        <f t="shared" si="82"/>
        <v>NEUTRAL</v>
      </c>
      <c r="H1295" s="17" t="str">
        <f t="shared" si="81"/>
        <v>CONFIRMED BEARISH</v>
      </c>
    </row>
    <row r="1296" spans="1:8" ht="13.5" x14ac:dyDescent="0.25">
      <c r="A1296" s="3">
        <f>TITRES_STAT!B1299</f>
        <v>43895</v>
      </c>
      <c r="B1296" s="17">
        <f>TITRES_STAT!C1299</f>
        <v>4.55</v>
      </c>
      <c r="C1296" s="17">
        <f>TITRES_STAT!D1299</f>
        <v>4.55</v>
      </c>
      <c r="D1296" s="17">
        <f>TITRES_STAT!E1299</f>
        <v>11311</v>
      </c>
      <c r="E1296" s="2">
        <f t="shared" si="80"/>
        <v>2142984</v>
      </c>
      <c r="F1296" s="17" t="str">
        <f t="shared" si="83"/>
        <v>BEARISH</v>
      </c>
      <c r="G1296" s="17" t="str">
        <f t="shared" si="82"/>
        <v>NEUTRAL</v>
      </c>
      <c r="H1296" s="17" t="str">
        <f t="shared" si="81"/>
        <v>BEARISH DIVERGENCE</v>
      </c>
    </row>
    <row r="1297" spans="1:8" ht="13.5" x14ac:dyDescent="0.25">
      <c r="A1297" s="3">
        <f>TITRES_STAT!B1300</f>
        <v>43896</v>
      </c>
      <c r="B1297" s="17">
        <f>TITRES_STAT!C1300</f>
        <v>4.5</v>
      </c>
      <c r="C1297" s="17">
        <f>TITRES_STAT!D1300</f>
        <v>4.5</v>
      </c>
      <c r="D1297" s="17">
        <f>TITRES_STAT!E1300</f>
        <v>12817</v>
      </c>
      <c r="E1297" s="2">
        <f t="shared" si="80"/>
        <v>2130167</v>
      </c>
      <c r="F1297" s="17" t="str">
        <f t="shared" si="83"/>
        <v>BEARISH</v>
      </c>
      <c r="G1297" s="17" t="str">
        <f t="shared" si="82"/>
        <v>NEUTRAL</v>
      </c>
      <c r="H1297" s="17" t="str">
        <f t="shared" si="81"/>
        <v>CONFIRMED BEARISH</v>
      </c>
    </row>
    <row r="1298" spans="1:8" ht="13.5" x14ac:dyDescent="0.25">
      <c r="A1298" s="3">
        <f>TITRES_STAT!B1301</f>
        <v>43899</v>
      </c>
      <c r="B1298" s="17">
        <f>TITRES_STAT!C1301</f>
        <v>4.37</v>
      </c>
      <c r="C1298" s="17">
        <f>TITRES_STAT!D1301</f>
        <v>4.37</v>
      </c>
      <c r="D1298" s="17">
        <f>TITRES_STAT!E1301</f>
        <v>17422</v>
      </c>
      <c r="E1298" s="2">
        <f t="shared" si="80"/>
        <v>2112745</v>
      </c>
      <c r="F1298" s="17" t="str">
        <f t="shared" si="83"/>
        <v>BEARISH</v>
      </c>
      <c r="G1298" s="17" t="str">
        <f t="shared" si="82"/>
        <v>WEAK</v>
      </c>
      <c r="H1298" s="17" t="str">
        <f t="shared" si="81"/>
        <v>CONFIRMED BEARISH</v>
      </c>
    </row>
    <row r="1299" spans="1:8" ht="13.5" x14ac:dyDescent="0.25">
      <c r="A1299" s="3">
        <f>TITRES_STAT!B1302</f>
        <v>43900</v>
      </c>
      <c r="B1299" s="17">
        <f>TITRES_STAT!C1302</f>
        <v>4.3</v>
      </c>
      <c r="C1299" s="17">
        <f>TITRES_STAT!D1302</f>
        <v>4.3</v>
      </c>
      <c r="D1299" s="17">
        <f>TITRES_STAT!E1302</f>
        <v>7381</v>
      </c>
      <c r="E1299" s="2">
        <f t="shared" si="80"/>
        <v>2105364</v>
      </c>
      <c r="F1299" s="17" t="str">
        <f t="shared" si="83"/>
        <v>BEARISH</v>
      </c>
      <c r="G1299" s="17" t="str">
        <f t="shared" si="82"/>
        <v>WEAK</v>
      </c>
      <c r="H1299" s="17" t="str">
        <f t="shared" si="81"/>
        <v>CONFIRMED BEARISH</v>
      </c>
    </row>
    <row r="1300" spans="1:8" ht="13.5" x14ac:dyDescent="0.25">
      <c r="A1300" s="3">
        <f>TITRES_STAT!B1303</f>
        <v>43901</v>
      </c>
      <c r="B1300" s="17">
        <f>TITRES_STAT!C1303</f>
        <v>4.55</v>
      </c>
      <c r="C1300" s="17">
        <f>TITRES_STAT!D1303</f>
        <v>4.55</v>
      </c>
      <c r="D1300" s="17">
        <f>TITRES_STAT!E1303</f>
        <v>8966</v>
      </c>
      <c r="E1300" s="2">
        <f t="shared" si="80"/>
        <v>2114330</v>
      </c>
      <c r="F1300" s="17" t="str">
        <f t="shared" si="83"/>
        <v>BEARISH</v>
      </c>
      <c r="G1300" s="17" t="str">
        <f t="shared" si="82"/>
        <v>NEUTRAL</v>
      </c>
      <c r="H1300" s="17" t="str">
        <f t="shared" si="81"/>
        <v>CONFIRMED BEARISH</v>
      </c>
    </row>
    <row r="1301" spans="1:8" ht="13.5" x14ac:dyDescent="0.25">
      <c r="A1301" s="3">
        <f>TITRES_STAT!B1304</f>
        <v>43902</v>
      </c>
      <c r="B1301" s="17">
        <f>TITRES_STAT!C1304</f>
        <v>4.42</v>
      </c>
      <c r="C1301" s="17">
        <f>TITRES_STAT!D1304</f>
        <v>4.42</v>
      </c>
      <c r="D1301" s="17">
        <f>TITRES_STAT!E1304</f>
        <v>8456</v>
      </c>
      <c r="E1301" s="2">
        <f t="shared" si="80"/>
        <v>2105874</v>
      </c>
      <c r="F1301" s="17" t="str">
        <f t="shared" si="83"/>
        <v>BEARISH</v>
      </c>
      <c r="G1301" s="17" t="str">
        <f t="shared" si="82"/>
        <v>NEUTRAL</v>
      </c>
      <c r="H1301" s="17" t="str">
        <f t="shared" si="81"/>
        <v>CONFIRMED BEARISH</v>
      </c>
    </row>
    <row r="1302" spans="1:8" ht="13.5" x14ac:dyDescent="0.25">
      <c r="A1302" s="3">
        <f>TITRES_STAT!B1305</f>
        <v>43903</v>
      </c>
      <c r="B1302" s="17">
        <f>TITRES_STAT!C1305</f>
        <v>4.2699999999999996</v>
      </c>
      <c r="C1302" s="17">
        <f>TITRES_STAT!D1305</f>
        <v>4.2699999999999996</v>
      </c>
      <c r="D1302" s="17">
        <f>TITRES_STAT!E1305</f>
        <v>6528</v>
      </c>
      <c r="E1302" s="2">
        <f t="shared" si="80"/>
        <v>2099346</v>
      </c>
      <c r="F1302" s="17" t="str">
        <f t="shared" si="83"/>
        <v>BEARISH</v>
      </c>
      <c r="G1302" s="17" t="str">
        <f t="shared" si="82"/>
        <v>NEUTRAL</v>
      </c>
      <c r="H1302" s="17" t="str">
        <f t="shared" si="81"/>
        <v>CONFIRMED BEARISH</v>
      </c>
    </row>
    <row r="1303" spans="1:8" ht="13.5" x14ac:dyDescent="0.25">
      <c r="A1303" s="3">
        <f>TITRES_STAT!B1306</f>
        <v>43906</v>
      </c>
      <c r="B1303" s="17">
        <f>TITRES_STAT!C1306</f>
        <v>4.1500000000000004</v>
      </c>
      <c r="C1303" s="17">
        <f>TITRES_STAT!D1306</f>
        <v>4.1500000000000004</v>
      </c>
      <c r="D1303" s="17">
        <f>TITRES_STAT!E1306</f>
        <v>0</v>
      </c>
      <c r="E1303" s="2">
        <f t="shared" si="80"/>
        <v>2099346</v>
      </c>
      <c r="F1303" s="17" t="str">
        <f t="shared" si="83"/>
        <v>BEARISH</v>
      </c>
      <c r="G1303" s="17" t="str">
        <f t="shared" si="82"/>
        <v>NEUTRAL</v>
      </c>
      <c r="H1303" s="17" t="str">
        <f t="shared" si="81"/>
        <v>CONFIRMED BEARISH</v>
      </c>
    </row>
    <row r="1304" spans="1:8" ht="13.5" x14ac:dyDescent="0.25">
      <c r="A1304" s="3">
        <f>TITRES_STAT!B1307</f>
        <v>43907</v>
      </c>
      <c r="B1304" s="17">
        <f>TITRES_STAT!C1307</f>
        <v>3.97</v>
      </c>
      <c r="C1304" s="17">
        <f>TITRES_STAT!D1307</f>
        <v>3.97</v>
      </c>
      <c r="D1304" s="17">
        <f>TITRES_STAT!E1307</f>
        <v>20066</v>
      </c>
      <c r="E1304" s="2">
        <f t="shared" si="80"/>
        <v>2079280</v>
      </c>
      <c r="F1304" s="17" t="str">
        <f t="shared" si="83"/>
        <v>BEARISH</v>
      </c>
      <c r="G1304" s="17" t="str">
        <f t="shared" si="82"/>
        <v>NEUTRAL</v>
      </c>
      <c r="H1304" s="17" t="str">
        <f t="shared" si="81"/>
        <v>CONFIRMED BEARISH</v>
      </c>
    </row>
    <row r="1305" spans="1:8" ht="13.5" x14ac:dyDescent="0.25">
      <c r="A1305" s="3">
        <f>TITRES_STAT!B1308</f>
        <v>43908</v>
      </c>
      <c r="B1305" s="17">
        <f>TITRES_STAT!C1308</f>
        <v>4</v>
      </c>
      <c r="C1305" s="17">
        <f>TITRES_STAT!D1308</f>
        <v>4</v>
      </c>
      <c r="D1305" s="17">
        <f>TITRES_STAT!E1308</f>
        <v>66411</v>
      </c>
      <c r="E1305" s="2">
        <f t="shared" si="80"/>
        <v>2145691</v>
      </c>
      <c r="F1305" s="17" t="str">
        <f t="shared" si="83"/>
        <v>BULLISH</v>
      </c>
      <c r="G1305" s="17" t="str">
        <f t="shared" si="82"/>
        <v>NEUTRAL</v>
      </c>
      <c r="H1305" s="17" t="str">
        <f t="shared" si="81"/>
        <v>BULLISH DIVERGENCE</v>
      </c>
    </row>
    <row r="1306" spans="1:8" ht="13.5" x14ac:dyDescent="0.25">
      <c r="A1306" s="3">
        <f>TITRES_STAT!B1309</f>
        <v>43909</v>
      </c>
      <c r="B1306" s="17">
        <f>TITRES_STAT!C1309</f>
        <v>4</v>
      </c>
      <c r="C1306" s="17">
        <f>TITRES_STAT!D1309</f>
        <v>4</v>
      </c>
      <c r="D1306" s="17">
        <f>TITRES_STAT!E1309</f>
        <v>1001</v>
      </c>
      <c r="E1306" s="2">
        <f t="shared" si="80"/>
        <v>2145691</v>
      </c>
      <c r="F1306" s="17" t="str">
        <f t="shared" si="83"/>
        <v>BULLISH</v>
      </c>
      <c r="G1306" s="17" t="str">
        <f t="shared" si="82"/>
        <v>NEUTRAL</v>
      </c>
      <c r="H1306" s="17" t="str">
        <f t="shared" si="81"/>
        <v>BULLISH DIVERGENCE</v>
      </c>
    </row>
    <row r="1307" spans="1:8" ht="13.5" x14ac:dyDescent="0.25">
      <c r="A1307" s="3">
        <f>TITRES_STAT!B1310</f>
        <v>43913</v>
      </c>
      <c r="B1307" s="17">
        <f>TITRES_STAT!C1310</f>
        <v>4.08</v>
      </c>
      <c r="C1307" s="17">
        <f>TITRES_STAT!D1310</f>
        <v>4.08</v>
      </c>
      <c r="D1307" s="17">
        <f>TITRES_STAT!E1310</f>
        <v>5351</v>
      </c>
      <c r="E1307" s="2">
        <f t="shared" si="80"/>
        <v>2151042</v>
      </c>
      <c r="F1307" s="17" t="str">
        <f t="shared" si="83"/>
        <v>BULLISH</v>
      </c>
      <c r="G1307" s="17" t="str">
        <f t="shared" si="82"/>
        <v>STRONG</v>
      </c>
      <c r="H1307" s="17" t="str">
        <f t="shared" si="81"/>
        <v>BULLISH DIVERGENCE</v>
      </c>
    </row>
    <row r="1308" spans="1:8" ht="13.5" x14ac:dyDescent="0.25">
      <c r="A1308" s="3">
        <f>TITRES_STAT!B1311</f>
        <v>43914</v>
      </c>
      <c r="B1308" s="17">
        <f>TITRES_STAT!C1311</f>
        <v>4.2</v>
      </c>
      <c r="C1308" s="17">
        <f>TITRES_STAT!D1311</f>
        <v>4.2</v>
      </c>
      <c r="D1308" s="17">
        <f>TITRES_STAT!E1311</f>
        <v>2003</v>
      </c>
      <c r="E1308" s="2">
        <f t="shared" si="80"/>
        <v>2153045</v>
      </c>
      <c r="F1308" s="17" t="str">
        <f t="shared" si="83"/>
        <v>BULLISH</v>
      </c>
      <c r="G1308" s="17" t="str">
        <f t="shared" si="82"/>
        <v>STRONG</v>
      </c>
      <c r="H1308" s="17" t="str">
        <f t="shared" si="81"/>
        <v>CONFIRMED BULLISH</v>
      </c>
    </row>
    <row r="1309" spans="1:8" ht="13.5" x14ac:dyDescent="0.25">
      <c r="A1309" s="3">
        <f>TITRES_STAT!B1312</f>
        <v>43915</v>
      </c>
      <c r="B1309" s="17">
        <f>TITRES_STAT!C1312</f>
        <v>4.1900000000000004</v>
      </c>
      <c r="C1309" s="17">
        <f>TITRES_STAT!D1312</f>
        <v>4.1900000000000004</v>
      </c>
      <c r="D1309" s="17">
        <f>TITRES_STAT!E1312</f>
        <v>1131</v>
      </c>
      <c r="E1309" s="2">
        <f t="shared" si="80"/>
        <v>2151914</v>
      </c>
      <c r="F1309" s="17" t="str">
        <f t="shared" si="83"/>
        <v>BULLISH</v>
      </c>
      <c r="G1309" s="17" t="str">
        <f t="shared" si="82"/>
        <v>STRONG</v>
      </c>
      <c r="H1309" s="17" t="str">
        <f t="shared" si="81"/>
        <v>CONFIRMED BULLISH</v>
      </c>
    </row>
    <row r="1310" spans="1:8" ht="13.5" x14ac:dyDescent="0.25">
      <c r="A1310" s="3">
        <f>TITRES_STAT!B1313</f>
        <v>43916</v>
      </c>
      <c r="B1310" s="17">
        <f>TITRES_STAT!C1313</f>
        <v>4.24</v>
      </c>
      <c r="C1310" s="17">
        <f>TITRES_STAT!D1313</f>
        <v>4.24</v>
      </c>
      <c r="D1310" s="17">
        <f>TITRES_STAT!E1313</f>
        <v>202</v>
      </c>
      <c r="E1310" s="2">
        <f t="shared" si="80"/>
        <v>2152116</v>
      </c>
      <c r="F1310" s="17" t="str">
        <f t="shared" si="83"/>
        <v>BULLISH</v>
      </c>
      <c r="G1310" s="17" t="str">
        <f t="shared" si="82"/>
        <v>NEUTRAL</v>
      </c>
      <c r="H1310" s="17" t="str">
        <f t="shared" si="81"/>
        <v>CONFIRMED BULLISH</v>
      </c>
    </row>
    <row r="1311" spans="1:8" ht="13.5" x14ac:dyDescent="0.25">
      <c r="A1311" s="3">
        <f>TITRES_STAT!B1314</f>
        <v>43917</v>
      </c>
      <c r="B1311" s="17">
        <f>TITRES_STAT!C1314</f>
        <v>4.12</v>
      </c>
      <c r="C1311" s="17">
        <f>TITRES_STAT!D1314</f>
        <v>4.12</v>
      </c>
      <c r="D1311" s="17">
        <f>TITRES_STAT!E1314</f>
        <v>479</v>
      </c>
      <c r="E1311" s="2">
        <f t="shared" si="80"/>
        <v>2151637</v>
      </c>
      <c r="F1311" s="17" t="str">
        <f t="shared" si="83"/>
        <v>BULLISH</v>
      </c>
      <c r="G1311" s="17" t="str">
        <f t="shared" si="82"/>
        <v>NEUTRAL</v>
      </c>
      <c r="H1311" s="17" t="str">
        <f t="shared" si="81"/>
        <v>CONFIRMED BULLISH</v>
      </c>
    </row>
    <row r="1312" spans="1:8" ht="13.5" x14ac:dyDescent="0.25">
      <c r="A1312" s="3">
        <f>TITRES_STAT!B1315</f>
        <v>43920</v>
      </c>
      <c r="B1312" s="17">
        <f>TITRES_STAT!C1315</f>
        <v>4.1100000000000003</v>
      </c>
      <c r="C1312" s="17">
        <f>TITRES_STAT!D1315</f>
        <v>4.1100000000000003</v>
      </c>
      <c r="D1312" s="17">
        <f>TITRES_STAT!E1315</f>
        <v>9994</v>
      </c>
      <c r="E1312" s="2">
        <f t="shared" si="80"/>
        <v>2141643</v>
      </c>
      <c r="F1312" s="17" t="str">
        <f t="shared" si="83"/>
        <v>BEARISH</v>
      </c>
      <c r="G1312" s="17" t="str">
        <f t="shared" si="82"/>
        <v>NEUTRAL</v>
      </c>
      <c r="H1312" s="17" t="str">
        <f t="shared" si="81"/>
        <v>BEARISH DIVERGENCE</v>
      </c>
    </row>
    <row r="1313" spans="1:8" ht="13.5" x14ac:dyDescent="0.25">
      <c r="A1313" s="3">
        <f>TITRES_STAT!B1316</f>
        <v>43921</v>
      </c>
      <c r="B1313" s="17">
        <f>TITRES_STAT!C1316</f>
        <v>4.1100000000000003</v>
      </c>
      <c r="C1313" s="17">
        <f>TITRES_STAT!D1316</f>
        <v>4.1100000000000003</v>
      </c>
      <c r="D1313" s="17">
        <f>TITRES_STAT!E1316</f>
        <v>66</v>
      </c>
      <c r="E1313" s="2">
        <f t="shared" si="80"/>
        <v>2141643</v>
      </c>
      <c r="F1313" s="17" t="str">
        <f t="shared" si="83"/>
        <v>BEARISH</v>
      </c>
      <c r="G1313" s="17" t="str">
        <f t="shared" si="82"/>
        <v>NEUTRAL</v>
      </c>
      <c r="H1313" s="17" t="str">
        <f t="shared" si="81"/>
        <v>CONFIRMED BEARISH</v>
      </c>
    </row>
    <row r="1314" spans="1:8" ht="13.5" x14ac:dyDescent="0.25">
      <c r="A1314" s="3">
        <f>TITRES_STAT!B1317</f>
        <v>43922</v>
      </c>
      <c r="B1314" s="17">
        <f>TITRES_STAT!C1317</f>
        <v>4.13</v>
      </c>
      <c r="C1314" s="17">
        <f>TITRES_STAT!D1317</f>
        <v>4.13</v>
      </c>
      <c r="D1314" s="17">
        <f>TITRES_STAT!E1317</f>
        <v>10883</v>
      </c>
      <c r="E1314" s="2">
        <f t="shared" si="80"/>
        <v>2152526</v>
      </c>
      <c r="F1314" s="17" t="str">
        <f t="shared" si="83"/>
        <v>BULLISH</v>
      </c>
      <c r="G1314" s="17" t="str">
        <f t="shared" si="82"/>
        <v>NEUTRAL</v>
      </c>
      <c r="H1314" s="17" t="str">
        <f t="shared" si="81"/>
        <v>BULLISH DIVERGENCE</v>
      </c>
    </row>
    <row r="1315" spans="1:8" ht="13.5" x14ac:dyDescent="0.25">
      <c r="A1315" s="3">
        <f>TITRES_STAT!B1318</f>
        <v>43923</v>
      </c>
      <c r="B1315" s="17">
        <f>TITRES_STAT!C1318</f>
        <v>4.01</v>
      </c>
      <c r="C1315" s="17">
        <f>TITRES_STAT!D1318</f>
        <v>4.01</v>
      </c>
      <c r="D1315" s="17">
        <f>TITRES_STAT!E1318</f>
        <v>1511</v>
      </c>
      <c r="E1315" s="2">
        <f t="shared" si="80"/>
        <v>2151015</v>
      </c>
      <c r="F1315" s="17" t="str">
        <f t="shared" si="83"/>
        <v>BEARISH</v>
      </c>
      <c r="G1315" s="17" t="str">
        <f t="shared" si="82"/>
        <v>NEUTRAL</v>
      </c>
      <c r="H1315" s="17" t="str">
        <f t="shared" si="81"/>
        <v>CONFIRMED BEARISH</v>
      </c>
    </row>
    <row r="1316" spans="1:8" ht="13.5" x14ac:dyDescent="0.25">
      <c r="A1316" s="3">
        <f>TITRES_STAT!B1319</f>
        <v>43924</v>
      </c>
      <c r="B1316" s="17">
        <f>TITRES_STAT!C1319</f>
        <v>3.99</v>
      </c>
      <c r="C1316" s="17">
        <f>TITRES_STAT!D1319</f>
        <v>3.99</v>
      </c>
      <c r="D1316" s="17">
        <f>TITRES_STAT!E1319</f>
        <v>782</v>
      </c>
      <c r="E1316" s="2">
        <f t="shared" si="80"/>
        <v>2150233</v>
      </c>
      <c r="F1316" s="17" t="str">
        <f t="shared" si="83"/>
        <v>BEARISH</v>
      </c>
      <c r="G1316" s="17" t="str">
        <f t="shared" si="82"/>
        <v>NEUTRAL</v>
      </c>
      <c r="H1316" s="17" t="str">
        <f t="shared" si="81"/>
        <v>CONFIRMED BEARISH</v>
      </c>
    </row>
    <row r="1317" spans="1:8" ht="13.5" x14ac:dyDescent="0.25">
      <c r="A1317" s="3">
        <f>TITRES_STAT!B1320</f>
        <v>43927</v>
      </c>
      <c r="B1317" s="17">
        <f>TITRES_STAT!C1320</f>
        <v>3.88</v>
      </c>
      <c r="C1317" s="17">
        <f>TITRES_STAT!D1320</f>
        <v>3.88</v>
      </c>
      <c r="D1317" s="17">
        <f>TITRES_STAT!E1320</f>
        <v>1872</v>
      </c>
      <c r="E1317" s="2">
        <f t="shared" si="80"/>
        <v>2148361</v>
      </c>
      <c r="F1317" s="17" t="str">
        <f t="shared" si="83"/>
        <v>BULLISH</v>
      </c>
      <c r="G1317" s="17" t="str">
        <f t="shared" si="82"/>
        <v>NEUTRAL</v>
      </c>
      <c r="H1317" s="17" t="str">
        <f t="shared" si="81"/>
        <v>BULLISH DIVERGENCE</v>
      </c>
    </row>
    <row r="1318" spans="1:8" ht="13.5" x14ac:dyDescent="0.25">
      <c r="A1318" s="3">
        <f>TITRES_STAT!B1321</f>
        <v>43928</v>
      </c>
      <c r="B1318" s="17">
        <f>TITRES_STAT!C1321</f>
        <v>3.9</v>
      </c>
      <c r="C1318" s="17">
        <f>TITRES_STAT!D1321</f>
        <v>3.9</v>
      </c>
      <c r="D1318" s="17">
        <f>TITRES_STAT!E1321</f>
        <v>1501</v>
      </c>
      <c r="E1318" s="2">
        <f t="shared" si="80"/>
        <v>2149862</v>
      </c>
      <c r="F1318" s="17" t="str">
        <f t="shared" si="83"/>
        <v>BULLISH</v>
      </c>
      <c r="G1318" s="17" t="str">
        <f t="shared" si="82"/>
        <v>NEUTRAL</v>
      </c>
      <c r="H1318" s="17" t="str">
        <f t="shared" si="81"/>
        <v>BULLISH DIVERGENCE</v>
      </c>
    </row>
    <row r="1319" spans="1:8" ht="13.5" x14ac:dyDescent="0.25">
      <c r="A1319" s="3">
        <f>TITRES_STAT!B1322</f>
        <v>43929</v>
      </c>
      <c r="B1319" s="17">
        <f>TITRES_STAT!C1322</f>
        <v>3.8</v>
      </c>
      <c r="C1319" s="17">
        <f>TITRES_STAT!D1322</f>
        <v>3.8</v>
      </c>
      <c r="D1319" s="17">
        <f>TITRES_STAT!E1322</f>
        <v>12830</v>
      </c>
      <c r="E1319" s="2">
        <f t="shared" si="80"/>
        <v>2137032</v>
      </c>
      <c r="F1319" s="17" t="str">
        <f t="shared" si="83"/>
        <v>BEARISH</v>
      </c>
      <c r="G1319" s="17" t="str">
        <f t="shared" si="82"/>
        <v>NEUTRAL</v>
      </c>
      <c r="H1319" s="17" t="str">
        <f t="shared" si="81"/>
        <v>CONFIRMED BEARISH</v>
      </c>
    </row>
    <row r="1320" spans="1:8" ht="13.5" x14ac:dyDescent="0.25">
      <c r="A1320" s="3">
        <f>TITRES_STAT!B1323</f>
        <v>43934</v>
      </c>
      <c r="B1320" s="17">
        <f>TITRES_STAT!C1323</f>
        <v>3.85</v>
      </c>
      <c r="C1320" s="17">
        <f>TITRES_STAT!D1323</f>
        <v>3.85</v>
      </c>
      <c r="D1320" s="17">
        <f>TITRES_STAT!E1323</f>
        <v>4556</v>
      </c>
      <c r="E1320" s="2">
        <f t="shared" si="80"/>
        <v>2141588</v>
      </c>
      <c r="F1320" s="17" t="str">
        <f t="shared" si="83"/>
        <v>BEARISH</v>
      </c>
      <c r="G1320" s="17" t="str">
        <f t="shared" si="82"/>
        <v>NEUTRAL</v>
      </c>
      <c r="H1320" s="17" t="str">
        <f t="shared" si="81"/>
        <v>CONFIRMED BEARISH</v>
      </c>
    </row>
    <row r="1321" spans="1:8" ht="13.5" x14ac:dyDescent="0.25">
      <c r="A1321" s="3">
        <f>TITRES_STAT!B1324</f>
        <v>43935</v>
      </c>
      <c r="B1321" s="17">
        <f>TITRES_STAT!C1324</f>
        <v>3.89</v>
      </c>
      <c r="C1321" s="17">
        <f>TITRES_STAT!D1324</f>
        <v>3.89</v>
      </c>
      <c r="D1321" s="17">
        <f>TITRES_STAT!E1324</f>
        <v>1672</v>
      </c>
      <c r="E1321" s="2">
        <f t="shared" si="80"/>
        <v>2143260</v>
      </c>
      <c r="F1321" s="17" t="str">
        <f t="shared" si="83"/>
        <v>BEARISH</v>
      </c>
      <c r="G1321" s="17" t="str">
        <f t="shared" si="82"/>
        <v>NEUTRAL</v>
      </c>
      <c r="H1321" s="17" t="str">
        <f t="shared" si="81"/>
        <v>CONFIRMED BEARISH</v>
      </c>
    </row>
    <row r="1322" spans="1:8" ht="13.5" x14ac:dyDescent="0.25">
      <c r="A1322" s="3">
        <f>TITRES_STAT!B1325</f>
        <v>43936</v>
      </c>
      <c r="B1322" s="17">
        <f>TITRES_STAT!C1325</f>
        <v>3.87</v>
      </c>
      <c r="C1322" s="17">
        <f>TITRES_STAT!D1325</f>
        <v>3.87</v>
      </c>
      <c r="D1322" s="17">
        <f>TITRES_STAT!E1325</f>
        <v>3390</v>
      </c>
      <c r="E1322" s="2">
        <f t="shared" si="80"/>
        <v>2139870</v>
      </c>
      <c r="F1322" s="17" t="str">
        <f t="shared" si="83"/>
        <v>BEARISH</v>
      </c>
      <c r="G1322" s="17" t="str">
        <f t="shared" si="82"/>
        <v>NEUTRAL</v>
      </c>
      <c r="H1322" s="17" t="str">
        <f t="shared" si="81"/>
        <v>CONFIRMED BEARISH</v>
      </c>
    </row>
    <row r="1323" spans="1:8" ht="13.5" x14ac:dyDescent="0.25">
      <c r="A1323" s="3">
        <f>TITRES_STAT!B1326</f>
        <v>43937</v>
      </c>
      <c r="B1323" s="17">
        <f>TITRES_STAT!C1326</f>
        <v>3.95</v>
      </c>
      <c r="C1323" s="17">
        <f>TITRES_STAT!D1326</f>
        <v>3.95</v>
      </c>
      <c r="D1323" s="17">
        <f>TITRES_STAT!E1326</f>
        <v>7941</v>
      </c>
      <c r="E1323" s="2">
        <f t="shared" si="80"/>
        <v>2147811</v>
      </c>
      <c r="F1323" s="17" t="str">
        <f t="shared" si="83"/>
        <v>BEARISH</v>
      </c>
      <c r="G1323" s="17" t="str">
        <f t="shared" si="82"/>
        <v>NEUTRAL</v>
      </c>
      <c r="H1323" s="17" t="str">
        <f t="shared" si="81"/>
        <v>BEARISH DIVERGENCE</v>
      </c>
    </row>
    <row r="1324" spans="1:8" ht="13.5" x14ac:dyDescent="0.25">
      <c r="A1324" s="3">
        <f>TITRES_STAT!B1327</f>
        <v>43938</v>
      </c>
      <c r="B1324" s="17">
        <f>TITRES_STAT!C1327</f>
        <v>3.95</v>
      </c>
      <c r="C1324" s="17">
        <f>TITRES_STAT!D1327</f>
        <v>3.95</v>
      </c>
      <c r="D1324" s="17">
        <f>TITRES_STAT!E1327</f>
        <v>468</v>
      </c>
      <c r="E1324" s="2">
        <f t="shared" si="80"/>
        <v>2147811</v>
      </c>
      <c r="F1324" s="17" t="str">
        <f t="shared" si="83"/>
        <v>BULLISH</v>
      </c>
      <c r="G1324" s="17" t="str">
        <f t="shared" si="82"/>
        <v>NEUTRAL</v>
      </c>
      <c r="H1324" s="17" t="str">
        <f t="shared" si="81"/>
        <v>CONFIRMED BULLISH</v>
      </c>
    </row>
    <row r="1325" spans="1:8" ht="13.5" x14ac:dyDescent="0.25">
      <c r="A1325" s="3">
        <f>TITRES_STAT!B1328</f>
        <v>43941</v>
      </c>
      <c r="B1325" s="17">
        <f>TITRES_STAT!C1328</f>
        <v>3.98</v>
      </c>
      <c r="C1325" s="17">
        <f>TITRES_STAT!D1328</f>
        <v>3.98</v>
      </c>
      <c r="D1325" s="17">
        <f>TITRES_STAT!E1328</f>
        <v>6852</v>
      </c>
      <c r="E1325" s="2">
        <f t="shared" si="80"/>
        <v>2154663</v>
      </c>
      <c r="F1325" s="17" t="str">
        <f t="shared" si="83"/>
        <v>BULLISH</v>
      </c>
      <c r="G1325" s="17" t="str">
        <f t="shared" si="82"/>
        <v>NEUTRAL</v>
      </c>
      <c r="H1325" s="17" t="str">
        <f t="shared" si="81"/>
        <v>CONFIRMED BULLISH</v>
      </c>
    </row>
    <row r="1326" spans="1:8" ht="13.5" x14ac:dyDescent="0.25">
      <c r="A1326" s="3">
        <f>TITRES_STAT!B1329</f>
        <v>43942</v>
      </c>
      <c r="B1326" s="17">
        <f>TITRES_STAT!C1329</f>
        <v>3.97</v>
      </c>
      <c r="C1326" s="17">
        <f>TITRES_STAT!D1329</f>
        <v>3.97</v>
      </c>
      <c r="D1326" s="17">
        <f>TITRES_STAT!E1329</f>
        <v>2791</v>
      </c>
      <c r="E1326" s="2">
        <f t="shared" si="80"/>
        <v>2151872</v>
      </c>
      <c r="F1326" s="17" t="str">
        <f t="shared" si="83"/>
        <v>BULLISH</v>
      </c>
      <c r="G1326" s="17" t="str">
        <f t="shared" si="82"/>
        <v>NEUTRAL</v>
      </c>
      <c r="H1326" s="17" t="str">
        <f t="shared" si="81"/>
        <v>CONFIRMED BULLISH</v>
      </c>
    </row>
    <row r="1327" spans="1:8" ht="13.5" x14ac:dyDescent="0.25">
      <c r="A1327" s="3">
        <f>TITRES_STAT!B1330</f>
        <v>43943</v>
      </c>
      <c r="B1327" s="17">
        <f>TITRES_STAT!C1330</f>
        <v>3.94</v>
      </c>
      <c r="C1327" s="17">
        <f>TITRES_STAT!D1330</f>
        <v>3.94</v>
      </c>
      <c r="D1327" s="17">
        <f>TITRES_STAT!E1330</f>
        <v>6270</v>
      </c>
      <c r="E1327" s="2">
        <f t="shared" si="80"/>
        <v>2145602</v>
      </c>
      <c r="F1327" s="17" t="str">
        <f t="shared" si="83"/>
        <v>BULLISH</v>
      </c>
      <c r="G1327" s="17" t="str">
        <f t="shared" si="82"/>
        <v>NEUTRAL</v>
      </c>
      <c r="H1327" s="17" t="str">
        <f t="shared" si="81"/>
        <v>CONFIRMED BULLISH</v>
      </c>
    </row>
    <row r="1328" spans="1:8" ht="13.5" x14ac:dyDescent="0.25">
      <c r="A1328" s="3">
        <f>TITRES_STAT!B1331</f>
        <v>43944</v>
      </c>
      <c r="B1328" s="17">
        <f>TITRES_STAT!C1331</f>
        <v>3.93</v>
      </c>
      <c r="C1328" s="17">
        <f>TITRES_STAT!D1331</f>
        <v>3.93</v>
      </c>
      <c r="D1328" s="17">
        <f>TITRES_STAT!E1331</f>
        <v>2831</v>
      </c>
      <c r="E1328" s="2">
        <f t="shared" si="80"/>
        <v>2142771</v>
      </c>
      <c r="F1328" s="17" t="str">
        <f t="shared" si="83"/>
        <v>BEARISH</v>
      </c>
      <c r="G1328" s="17" t="str">
        <f t="shared" si="82"/>
        <v>NEUTRAL</v>
      </c>
      <c r="H1328" s="17" t="str">
        <f t="shared" si="81"/>
        <v>CONFIRMED BEARISH</v>
      </c>
    </row>
    <row r="1329" spans="1:8" ht="13.5" x14ac:dyDescent="0.25">
      <c r="A1329" s="3">
        <f>TITRES_STAT!B1332</f>
        <v>43945</v>
      </c>
      <c r="B1329" s="17">
        <f>TITRES_STAT!C1332</f>
        <v>3.9</v>
      </c>
      <c r="C1329" s="17">
        <f>TITRES_STAT!D1332</f>
        <v>3.9</v>
      </c>
      <c r="D1329" s="17">
        <f>TITRES_STAT!E1332</f>
        <v>2162</v>
      </c>
      <c r="E1329" s="2">
        <f t="shared" si="80"/>
        <v>2140609</v>
      </c>
      <c r="F1329" s="17" t="str">
        <f t="shared" si="83"/>
        <v>BEARISH</v>
      </c>
      <c r="G1329" s="17" t="str">
        <f t="shared" si="82"/>
        <v>NEUTRAL</v>
      </c>
      <c r="H1329" s="17" t="str">
        <f t="shared" si="81"/>
        <v>CONFIRMED BEARISH</v>
      </c>
    </row>
    <row r="1330" spans="1:8" ht="13.5" x14ac:dyDescent="0.25">
      <c r="A1330" s="3">
        <f>TITRES_STAT!B1333</f>
        <v>43948</v>
      </c>
      <c r="B1330" s="17">
        <f>TITRES_STAT!C1333</f>
        <v>3.9</v>
      </c>
      <c r="C1330" s="17">
        <f>TITRES_STAT!D1333</f>
        <v>3.9</v>
      </c>
      <c r="D1330" s="17">
        <f>TITRES_STAT!E1333</f>
        <v>8822</v>
      </c>
      <c r="E1330" s="2">
        <f t="shared" si="80"/>
        <v>2140609</v>
      </c>
      <c r="F1330" s="17" t="str">
        <f t="shared" si="83"/>
        <v>BEARISH</v>
      </c>
      <c r="G1330" s="17" t="str">
        <f t="shared" si="82"/>
        <v>NEUTRAL</v>
      </c>
      <c r="H1330" s="17" t="str">
        <f t="shared" si="81"/>
        <v>CONFIRMED BEARISH</v>
      </c>
    </row>
    <row r="1331" spans="1:8" ht="13.5" x14ac:dyDescent="0.25">
      <c r="A1331" s="3">
        <f>TITRES_STAT!B1334</f>
        <v>43949</v>
      </c>
      <c r="B1331" s="17">
        <f>TITRES_STAT!C1334</f>
        <v>3.89</v>
      </c>
      <c r="C1331" s="17">
        <f>TITRES_STAT!D1334</f>
        <v>3.89</v>
      </c>
      <c r="D1331" s="17">
        <f>TITRES_STAT!E1334</f>
        <v>9199</v>
      </c>
      <c r="E1331" s="2">
        <f t="shared" si="80"/>
        <v>2131410</v>
      </c>
      <c r="F1331" s="17" t="str">
        <f t="shared" si="83"/>
        <v>BEARISH</v>
      </c>
      <c r="G1331" s="17" t="str">
        <f t="shared" si="82"/>
        <v>NEUTRAL</v>
      </c>
      <c r="H1331" s="17" t="str">
        <f t="shared" si="81"/>
        <v>CONFIRMED BEARISH</v>
      </c>
    </row>
    <row r="1332" spans="1:8" ht="13.5" x14ac:dyDescent="0.25">
      <c r="A1332" s="3">
        <f>TITRES_STAT!B1335</f>
        <v>43950</v>
      </c>
      <c r="B1332" s="17">
        <f>TITRES_STAT!C1335</f>
        <v>3.94</v>
      </c>
      <c r="C1332" s="17">
        <f>TITRES_STAT!D1335</f>
        <v>3.94</v>
      </c>
      <c r="D1332" s="17">
        <f>TITRES_STAT!E1335</f>
        <v>542</v>
      </c>
      <c r="E1332" s="2">
        <f t="shared" si="80"/>
        <v>2131952</v>
      </c>
      <c r="F1332" s="17" t="str">
        <f t="shared" si="83"/>
        <v>BEARISH</v>
      </c>
      <c r="G1332" s="17" t="str">
        <f t="shared" si="82"/>
        <v>NEUTRAL</v>
      </c>
      <c r="H1332" s="17" t="str">
        <f t="shared" si="81"/>
        <v>NEUTRAL</v>
      </c>
    </row>
    <row r="1333" spans="1:8" ht="13.5" x14ac:dyDescent="0.25">
      <c r="A1333" s="3">
        <f>TITRES_STAT!B1336</f>
        <v>43951</v>
      </c>
      <c r="B1333" s="17">
        <f>TITRES_STAT!C1336</f>
        <v>3.93</v>
      </c>
      <c r="C1333" s="17">
        <f>TITRES_STAT!D1336</f>
        <v>3.93</v>
      </c>
      <c r="D1333" s="17">
        <f>TITRES_STAT!E1336</f>
        <v>691</v>
      </c>
      <c r="E1333" s="2">
        <f t="shared" si="80"/>
        <v>2131261</v>
      </c>
      <c r="F1333" s="17" t="str">
        <f t="shared" si="83"/>
        <v>BEARISH</v>
      </c>
      <c r="G1333" s="17" t="str">
        <f t="shared" si="82"/>
        <v>NEUTRAL</v>
      </c>
      <c r="H1333" s="17" t="str">
        <f t="shared" si="81"/>
        <v>NEUTRAL</v>
      </c>
    </row>
    <row r="1334" spans="1:8" ht="13.5" x14ac:dyDescent="0.25">
      <c r="A1334" s="3">
        <f>TITRES_STAT!B1337</f>
        <v>43955</v>
      </c>
      <c r="B1334" s="17">
        <f>TITRES_STAT!C1337</f>
        <v>3.91</v>
      </c>
      <c r="C1334" s="17">
        <f>TITRES_STAT!D1337</f>
        <v>3.91</v>
      </c>
      <c r="D1334" s="17">
        <f>TITRES_STAT!E1337</f>
        <v>480</v>
      </c>
      <c r="E1334" s="2">
        <f t="shared" si="80"/>
        <v>2130781</v>
      </c>
      <c r="F1334" s="17" t="str">
        <f t="shared" si="83"/>
        <v>BEARISH</v>
      </c>
      <c r="G1334" s="17" t="str">
        <f t="shared" si="82"/>
        <v>NEUTRAL</v>
      </c>
      <c r="H1334" s="17" t="str">
        <f t="shared" si="81"/>
        <v>BEARISH DIVERGENCE</v>
      </c>
    </row>
    <row r="1335" spans="1:8" ht="13.5" x14ac:dyDescent="0.25">
      <c r="A1335" s="3">
        <f>TITRES_STAT!B1338</f>
        <v>43956</v>
      </c>
      <c r="B1335" s="17">
        <f>TITRES_STAT!C1338</f>
        <v>3.9</v>
      </c>
      <c r="C1335" s="17">
        <f>TITRES_STAT!D1338</f>
        <v>3.9</v>
      </c>
      <c r="D1335" s="17">
        <f>TITRES_STAT!E1338</f>
        <v>1365</v>
      </c>
      <c r="E1335" s="2">
        <f t="shared" si="80"/>
        <v>2129416</v>
      </c>
      <c r="F1335" s="17" t="str">
        <f t="shared" si="83"/>
        <v>BEARISH</v>
      </c>
      <c r="G1335" s="17" t="str">
        <f t="shared" si="82"/>
        <v>NEUTRAL</v>
      </c>
      <c r="H1335" s="17" t="str">
        <f t="shared" si="81"/>
        <v>NEUTRAL</v>
      </c>
    </row>
    <row r="1336" spans="1:8" ht="13.5" x14ac:dyDescent="0.25">
      <c r="A1336" s="3">
        <f>TITRES_STAT!B1339</f>
        <v>43957</v>
      </c>
      <c r="B1336" s="17">
        <f>TITRES_STAT!C1339</f>
        <v>3.97</v>
      </c>
      <c r="C1336" s="17">
        <f>TITRES_STAT!D1339</f>
        <v>3.97</v>
      </c>
      <c r="D1336" s="17">
        <f>TITRES_STAT!E1339</f>
        <v>1219</v>
      </c>
      <c r="E1336" s="2">
        <f t="shared" si="80"/>
        <v>2130635</v>
      </c>
      <c r="F1336" s="17" t="str">
        <f t="shared" si="83"/>
        <v>BEARISH</v>
      </c>
      <c r="G1336" s="17" t="str">
        <f t="shared" si="82"/>
        <v>NEUTRAL</v>
      </c>
      <c r="H1336" s="17" t="str">
        <f t="shared" si="81"/>
        <v>BEARISH DIVERGENCE</v>
      </c>
    </row>
    <row r="1337" spans="1:8" ht="13.5" x14ac:dyDescent="0.25">
      <c r="A1337" s="3">
        <f>TITRES_STAT!B1340</f>
        <v>43958</v>
      </c>
      <c r="B1337" s="17">
        <f>TITRES_STAT!C1340</f>
        <v>3.86</v>
      </c>
      <c r="C1337" s="17">
        <f>TITRES_STAT!D1340</f>
        <v>3.86</v>
      </c>
      <c r="D1337" s="17">
        <f>TITRES_STAT!E1340</f>
        <v>6135</v>
      </c>
      <c r="E1337" s="2">
        <f t="shared" si="80"/>
        <v>2124500</v>
      </c>
      <c r="F1337" s="17" t="str">
        <f t="shared" si="83"/>
        <v>BEARISH</v>
      </c>
      <c r="G1337" s="17" t="str">
        <f t="shared" si="82"/>
        <v>NEUTRAL</v>
      </c>
      <c r="H1337" s="17" t="str">
        <f t="shared" si="81"/>
        <v>CONFIRMED BEARISH</v>
      </c>
    </row>
    <row r="1338" spans="1:8" ht="13.5" x14ac:dyDescent="0.25">
      <c r="A1338" s="3">
        <f>TITRES_STAT!B1341</f>
        <v>43959</v>
      </c>
      <c r="B1338" s="17">
        <f>TITRES_STAT!C1341</f>
        <v>3.92</v>
      </c>
      <c r="C1338" s="17">
        <f>TITRES_STAT!D1341</f>
        <v>3.92</v>
      </c>
      <c r="D1338" s="17">
        <f>TITRES_STAT!E1341</f>
        <v>34657</v>
      </c>
      <c r="E1338" s="2">
        <f t="shared" si="80"/>
        <v>2159157</v>
      </c>
      <c r="F1338" s="17" t="str">
        <f t="shared" si="83"/>
        <v>BULLISH</v>
      </c>
      <c r="G1338" s="17" t="str">
        <f t="shared" si="82"/>
        <v>NEUTRAL</v>
      </c>
      <c r="H1338" s="17" t="str">
        <f t="shared" si="81"/>
        <v>BULLISH DIVERGENCE</v>
      </c>
    </row>
    <row r="1339" spans="1:8" ht="13.5" x14ac:dyDescent="0.25">
      <c r="A1339" s="3">
        <f>TITRES_STAT!B1342</f>
        <v>43962</v>
      </c>
      <c r="B1339" s="17">
        <f>TITRES_STAT!C1342</f>
        <v>4</v>
      </c>
      <c r="C1339" s="17">
        <f>TITRES_STAT!D1342</f>
        <v>4</v>
      </c>
      <c r="D1339" s="17">
        <f>TITRES_STAT!E1342</f>
        <v>1</v>
      </c>
      <c r="E1339" s="2">
        <f t="shared" si="80"/>
        <v>2159158</v>
      </c>
      <c r="F1339" s="17" t="str">
        <f t="shared" si="83"/>
        <v>BULLISH</v>
      </c>
      <c r="G1339" s="17" t="str">
        <f t="shared" si="82"/>
        <v>NEUTRAL</v>
      </c>
      <c r="H1339" s="17" t="str">
        <f t="shared" si="81"/>
        <v>CONFIRMED BULLISH</v>
      </c>
    </row>
    <row r="1340" spans="1:8" ht="13.5" x14ac:dyDescent="0.25">
      <c r="A1340" s="3">
        <f>TITRES_STAT!B1343</f>
        <v>43963</v>
      </c>
      <c r="B1340" s="17">
        <f>TITRES_STAT!C1343</f>
        <v>4</v>
      </c>
      <c r="C1340" s="17">
        <f>TITRES_STAT!D1343</f>
        <v>4</v>
      </c>
      <c r="D1340" s="17">
        <f>TITRES_STAT!E1343</f>
        <v>12843</v>
      </c>
      <c r="E1340" s="2">
        <f t="shared" si="80"/>
        <v>2159158</v>
      </c>
      <c r="F1340" s="17" t="str">
        <f t="shared" si="83"/>
        <v>BULLISH</v>
      </c>
      <c r="G1340" s="17" t="str">
        <f t="shared" si="82"/>
        <v>NEUTRAL</v>
      </c>
      <c r="H1340" s="17" t="str">
        <f t="shared" si="81"/>
        <v>CONFIRMED BULLISH</v>
      </c>
    </row>
    <row r="1341" spans="1:8" ht="13.5" x14ac:dyDescent="0.25">
      <c r="A1341" s="3">
        <f>TITRES_STAT!B1344</f>
        <v>43964</v>
      </c>
      <c r="B1341" s="17">
        <f>TITRES_STAT!C1344</f>
        <v>3.99</v>
      </c>
      <c r="C1341" s="17">
        <f>TITRES_STAT!D1344</f>
        <v>3.99</v>
      </c>
      <c r="D1341" s="17">
        <f>TITRES_STAT!E1344</f>
        <v>2203</v>
      </c>
      <c r="E1341" s="2">
        <f t="shared" si="80"/>
        <v>2156955</v>
      </c>
      <c r="F1341" s="17" t="str">
        <f t="shared" si="83"/>
        <v>BULLISH</v>
      </c>
      <c r="G1341" s="17" t="str">
        <f t="shared" si="82"/>
        <v>NEUTRAL</v>
      </c>
      <c r="H1341" s="17" t="str">
        <f t="shared" si="81"/>
        <v>CONFIRMED BULLISH</v>
      </c>
    </row>
    <row r="1342" spans="1:8" ht="13.5" x14ac:dyDescent="0.25">
      <c r="A1342" s="3">
        <f>TITRES_STAT!B1345</f>
        <v>43965</v>
      </c>
      <c r="B1342" s="17">
        <f>TITRES_STAT!C1345</f>
        <v>4.05</v>
      </c>
      <c r="C1342" s="17">
        <f>TITRES_STAT!D1345</f>
        <v>4.05</v>
      </c>
      <c r="D1342" s="17">
        <f>TITRES_STAT!E1345</f>
        <v>8911</v>
      </c>
      <c r="E1342" s="2">
        <f t="shared" si="80"/>
        <v>2165866</v>
      </c>
      <c r="F1342" s="17" t="str">
        <f t="shared" si="83"/>
        <v>BULLISH</v>
      </c>
      <c r="G1342" s="17" t="str">
        <f t="shared" si="82"/>
        <v>NEUTRAL</v>
      </c>
      <c r="H1342" s="17" t="str">
        <f t="shared" si="81"/>
        <v>CONFIRMED BULLISH</v>
      </c>
    </row>
    <row r="1343" spans="1:8" ht="13.5" x14ac:dyDescent="0.25">
      <c r="A1343" s="3">
        <f>TITRES_STAT!B1346</f>
        <v>43966</v>
      </c>
      <c r="B1343" s="17">
        <f>TITRES_STAT!C1346</f>
        <v>4</v>
      </c>
      <c r="C1343" s="17">
        <f>TITRES_STAT!D1346</f>
        <v>4</v>
      </c>
      <c r="D1343" s="17">
        <f>TITRES_STAT!E1346</f>
        <v>14448</v>
      </c>
      <c r="E1343" s="2">
        <f t="shared" si="80"/>
        <v>2151418</v>
      </c>
      <c r="F1343" s="17" t="str">
        <f t="shared" si="83"/>
        <v>BEARISH</v>
      </c>
      <c r="G1343" s="17" t="str">
        <f t="shared" si="82"/>
        <v>NEUTRAL</v>
      </c>
      <c r="H1343" s="17" t="str">
        <f t="shared" si="81"/>
        <v>BEARISH DIVERGENCE</v>
      </c>
    </row>
    <row r="1344" spans="1:8" ht="13.5" x14ac:dyDescent="0.25">
      <c r="A1344" s="3">
        <f>TITRES_STAT!B1347</f>
        <v>43969</v>
      </c>
      <c r="B1344" s="17">
        <f>TITRES_STAT!C1347</f>
        <v>3.99</v>
      </c>
      <c r="C1344" s="17">
        <f>TITRES_STAT!D1347</f>
        <v>3.99</v>
      </c>
      <c r="D1344" s="17">
        <f>TITRES_STAT!E1347</f>
        <v>861</v>
      </c>
      <c r="E1344" s="2">
        <f t="shared" si="80"/>
        <v>2150557</v>
      </c>
      <c r="F1344" s="17" t="str">
        <f t="shared" si="83"/>
        <v>BEARISH</v>
      </c>
      <c r="G1344" s="17" t="str">
        <f t="shared" si="82"/>
        <v>NEUTRAL</v>
      </c>
      <c r="H1344" s="17" t="str">
        <f t="shared" si="81"/>
        <v>CONFIRMED BEARISH</v>
      </c>
    </row>
    <row r="1345" spans="1:8" ht="13.5" x14ac:dyDescent="0.25">
      <c r="A1345" s="3">
        <f>TITRES_STAT!B1348</f>
        <v>43970</v>
      </c>
      <c r="B1345" s="17">
        <f>TITRES_STAT!C1348</f>
        <v>3.99</v>
      </c>
      <c r="C1345" s="17">
        <f>TITRES_STAT!D1348</f>
        <v>3.99</v>
      </c>
      <c r="D1345" s="17">
        <f>TITRES_STAT!E1348</f>
        <v>1696</v>
      </c>
      <c r="E1345" s="2">
        <f t="shared" si="80"/>
        <v>2150557</v>
      </c>
      <c r="F1345" s="17" t="str">
        <f t="shared" si="83"/>
        <v>BEARISH</v>
      </c>
      <c r="G1345" s="17" t="str">
        <f t="shared" si="82"/>
        <v>NEUTRAL</v>
      </c>
      <c r="H1345" s="17" t="str">
        <f t="shared" si="81"/>
        <v>CONFIRMED BEARISH</v>
      </c>
    </row>
    <row r="1346" spans="1:8" ht="13.5" x14ac:dyDescent="0.25">
      <c r="A1346" s="3">
        <f>TITRES_STAT!B1349</f>
        <v>43971</v>
      </c>
      <c r="B1346" s="17">
        <f>TITRES_STAT!C1349</f>
        <v>3.99</v>
      </c>
      <c r="C1346" s="17">
        <f>TITRES_STAT!D1349</f>
        <v>3.99</v>
      </c>
      <c r="D1346" s="17">
        <f>TITRES_STAT!E1349</f>
        <v>269</v>
      </c>
      <c r="E1346" s="2">
        <f t="shared" si="80"/>
        <v>2150557</v>
      </c>
      <c r="F1346" s="17" t="str">
        <f t="shared" si="83"/>
        <v>BEARISH</v>
      </c>
      <c r="G1346" s="17" t="str">
        <f t="shared" si="82"/>
        <v>NEUTRAL</v>
      </c>
      <c r="H1346" s="17" t="str">
        <f t="shared" si="81"/>
        <v>NEUTRAL</v>
      </c>
    </row>
    <row r="1347" spans="1:8" ht="13.5" x14ac:dyDescent="0.25">
      <c r="A1347" s="3">
        <f>TITRES_STAT!B1350</f>
        <v>43972</v>
      </c>
      <c r="B1347" s="17">
        <f>TITRES_STAT!C1350</f>
        <v>3.99</v>
      </c>
      <c r="C1347" s="17">
        <f>TITRES_STAT!D1350</f>
        <v>3.99</v>
      </c>
      <c r="D1347" s="17">
        <f>TITRES_STAT!E1350</f>
        <v>3129</v>
      </c>
      <c r="E1347" s="2">
        <f t="shared" si="80"/>
        <v>2150557</v>
      </c>
      <c r="F1347" s="17" t="str">
        <f t="shared" si="83"/>
        <v>BEARISH</v>
      </c>
      <c r="G1347" s="17" t="str">
        <f t="shared" si="82"/>
        <v>NEUTRAL</v>
      </c>
      <c r="H1347" s="17" t="str">
        <f t="shared" si="81"/>
        <v>CONFIRMED BEARISH</v>
      </c>
    </row>
    <row r="1348" spans="1:8" ht="13.5" x14ac:dyDescent="0.25">
      <c r="A1348" s="3">
        <f>TITRES_STAT!B1351</f>
        <v>43973</v>
      </c>
      <c r="B1348" s="17">
        <f>TITRES_STAT!C1351</f>
        <v>3.89</v>
      </c>
      <c r="C1348" s="17">
        <f>TITRES_STAT!D1351</f>
        <v>3.89</v>
      </c>
      <c r="D1348" s="17">
        <f>TITRES_STAT!E1351</f>
        <v>3405</v>
      </c>
      <c r="E1348" s="2">
        <f t="shared" ref="E1348:E1411" si="84">IF(B1348&gt;B1347, E1347+D1348, IF(B1348&lt;B1347, E1347-D1348, E1347))</f>
        <v>2147152</v>
      </c>
      <c r="F1348" s="17" t="str">
        <f t="shared" si="83"/>
        <v>BEARISH</v>
      </c>
      <c r="G1348" s="17" t="str">
        <f t="shared" si="82"/>
        <v>NEUTRAL</v>
      </c>
      <c r="H1348" s="17" t="str">
        <f t="shared" si="81"/>
        <v>CONFIRMED BEARISH</v>
      </c>
    </row>
    <row r="1349" spans="1:8" ht="13.5" x14ac:dyDescent="0.25">
      <c r="A1349" s="3">
        <f>TITRES_STAT!B1352</f>
        <v>43977</v>
      </c>
      <c r="B1349" s="17">
        <f>TITRES_STAT!C1352</f>
        <v>3.9</v>
      </c>
      <c r="C1349" s="17">
        <f>TITRES_STAT!D1352</f>
        <v>3.9</v>
      </c>
      <c r="D1349" s="17">
        <f>TITRES_STAT!E1352</f>
        <v>2151</v>
      </c>
      <c r="E1349" s="2">
        <f t="shared" si="84"/>
        <v>2149303</v>
      </c>
      <c r="F1349" s="17" t="str">
        <f t="shared" si="83"/>
        <v>BEARISH</v>
      </c>
      <c r="G1349" s="17" t="str">
        <f t="shared" si="82"/>
        <v>NEUTRAL</v>
      </c>
      <c r="H1349" s="17" t="str">
        <f t="shared" si="81"/>
        <v>CONFIRMED BEARISH</v>
      </c>
    </row>
    <row r="1350" spans="1:8" ht="13.5" x14ac:dyDescent="0.25">
      <c r="A1350" s="3">
        <f>TITRES_STAT!B1353</f>
        <v>43978</v>
      </c>
      <c r="B1350" s="17">
        <f>TITRES_STAT!C1353</f>
        <v>3.89</v>
      </c>
      <c r="C1350" s="17">
        <f>TITRES_STAT!D1353</f>
        <v>3.89</v>
      </c>
      <c r="D1350" s="17">
        <f>TITRES_STAT!E1353</f>
        <v>42403</v>
      </c>
      <c r="E1350" s="2">
        <f t="shared" si="84"/>
        <v>2106900</v>
      </c>
      <c r="F1350" s="17" t="str">
        <f t="shared" si="83"/>
        <v>BEARISH</v>
      </c>
      <c r="G1350" s="17" t="str">
        <f t="shared" si="82"/>
        <v>WEAK</v>
      </c>
      <c r="H1350" s="17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CONFIRMED BEARISH</v>
      </c>
    </row>
    <row r="1351" spans="1:8" ht="13.5" x14ac:dyDescent="0.25">
      <c r="A1351" s="3">
        <f>TITRES_STAT!B1354</f>
        <v>43979</v>
      </c>
      <c r="B1351" s="17">
        <f>TITRES_STAT!C1354</f>
        <v>3.9</v>
      </c>
      <c r="C1351" s="17">
        <f>TITRES_STAT!D1354</f>
        <v>3.9</v>
      </c>
      <c r="D1351" s="17">
        <f>TITRES_STAT!E1354</f>
        <v>14708</v>
      </c>
      <c r="E1351" s="2">
        <f t="shared" si="84"/>
        <v>2121608</v>
      </c>
      <c r="F1351" s="17" t="str">
        <f t="shared" si="83"/>
        <v>BEARISH</v>
      </c>
      <c r="G1351" s="17" t="str">
        <f t="shared" ref="G1351:G1414" si="86">IF((E1351-E1346)/E1346 &gt; 0.02, "STRONG",
 IF((E1351-E1346)/E1346 &lt; -0.02, "WEAK", "NEUTRAL"))</f>
        <v>NEUTRAL</v>
      </c>
      <c r="H1351" s="17" t="str">
        <f t="shared" si="85"/>
        <v>CONFIRMED BEARISH</v>
      </c>
    </row>
    <row r="1352" spans="1:8" ht="13.5" x14ac:dyDescent="0.25">
      <c r="A1352" s="3">
        <f>TITRES_STAT!B1355</f>
        <v>43980</v>
      </c>
      <c r="B1352" s="17">
        <f>TITRES_STAT!C1355</f>
        <v>3.97</v>
      </c>
      <c r="C1352" s="17">
        <f>TITRES_STAT!D1355</f>
        <v>3.97</v>
      </c>
      <c r="D1352" s="17">
        <f>TITRES_STAT!E1355</f>
        <v>48799</v>
      </c>
      <c r="E1352" s="2">
        <f t="shared" si="84"/>
        <v>2170407</v>
      </c>
      <c r="F1352" s="17" t="str">
        <f t="shared" ref="F1352:F1415" si="87">IF(E1352&gt;E1347,"BULLISH",IF(E1352&lt;E1347,"BEARISH","NEUTRAL"))</f>
        <v>BULLISH</v>
      </c>
      <c r="G1352" s="17" t="str">
        <f t="shared" si="86"/>
        <v>NEUTRAL</v>
      </c>
      <c r="H1352" s="17" t="str">
        <f t="shared" si="85"/>
        <v>BULLISH DIVERGENCE</v>
      </c>
    </row>
    <row r="1353" spans="1:8" ht="13.5" x14ac:dyDescent="0.25">
      <c r="A1353" s="3">
        <f>TITRES_STAT!B1356</f>
        <v>43983</v>
      </c>
      <c r="B1353" s="17">
        <f>TITRES_STAT!C1356</f>
        <v>3.94</v>
      </c>
      <c r="C1353" s="17">
        <f>TITRES_STAT!D1356</f>
        <v>3.94</v>
      </c>
      <c r="D1353" s="17">
        <f>TITRES_STAT!E1356</f>
        <v>24753</v>
      </c>
      <c r="E1353" s="2">
        <f t="shared" si="84"/>
        <v>2145654</v>
      </c>
      <c r="F1353" s="17" t="str">
        <f t="shared" si="87"/>
        <v>BEARISH</v>
      </c>
      <c r="G1353" s="17" t="str">
        <f t="shared" si="86"/>
        <v>NEUTRAL</v>
      </c>
      <c r="H1353" s="17" t="str">
        <f t="shared" si="85"/>
        <v>BEARISH DIVERGENCE</v>
      </c>
    </row>
    <row r="1354" spans="1:8" ht="13.5" x14ac:dyDescent="0.25">
      <c r="A1354" s="3">
        <f>TITRES_STAT!B1357</f>
        <v>43984</v>
      </c>
      <c r="B1354" s="17">
        <f>TITRES_STAT!C1357</f>
        <v>4</v>
      </c>
      <c r="C1354" s="17">
        <f>TITRES_STAT!D1357</f>
        <v>4</v>
      </c>
      <c r="D1354" s="17">
        <f>TITRES_STAT!E1357</f>
        <v>30811</v>
      </c>
      <c r="E1354" s="2">
        <f t="shared" si="84"/>
        <v>2176465</v>
      </c>
      <c r="F1354" s="17" t="str">
        <f t="shared" si="87"/>
        <v>BULLISH</v>
      </c>
      <c r="G1354" s="17" t="str">
        <f t="shared" si="86"/>
        <v>NEUTRAL</v>
      </c>
      <c r="H1354" s="17" t="str">
        <f t="shared" si="85"/>
        <v>CONFIRMED BULLISH</v>
      </c>
    </row>
    <row r="1355" spans="1:8" ht="13.5" x14ac:dyDescent="0.25">
      <c r="A1355" s="3">
        <f>TITRES_STAT!B1358</f>
        <v>43985</v>
      </c>
      <c r="B1355" s="17">
        <f>TITRES_STAT!C1358</f>
        <v>3.99</v>
      </c>
      <c r="C1355" s="17">
        <f>TITRES_STAT!D1358</f>
        <v>3.99</v>
      </c>
      <c r="D1355" s="17">
        <f>TITRES_STAT!E1358</f>
        <v>5633</v>
      </c>
      <c r="E1355" s="2">
        <f t="shared" si="84"/>
        <v>2170832</v>
      </c>
      <c r="F1355" s="17" t="str">
        <f t="shared" si="87"/>
        <v>BULLISH</v>
      </c>
      <c r="G1355" s="17" t="str">
        <f t="shared" si="86"/>
        <v>STRONG</v>
      </c>
      <c r="H1355" s="17" t="str">
        <f t="shared" si="85"/>
        <v>CONFIRMED BULLISH</v>
      </c>
    </row>
    <row r="1356" spans="1:8" ht="13.5" x14ac:dyDescent="0.25">
      <c r="A1356" s="3">
        <f>TITRES_STAT!B1359</f>
        <v>43986</v>
      </c>
      <c r="B1356" s="17">
        <f>TITRES_STAT!C1359</f>
        <v>3.88</v>
      </c>
      <c r="C1356" s="17">
        <f>TITRES_STAT!D1359</f>
        <v>3.88</v>
      </c>
      <c r="D1356" s="17">
        <f>TITRES_STAT!E1359</f>
        <v>65892</v>
      </c>
      <c r="E1356" s="2">
        <f t="shared" si="84"/>
        <v>2104940</v>
      </c>
      <c r="F1356" s="17" t="str">
        <f t="shared" si="87"/>
        <v>BEARISH</v>
      </c>
      <c r="G1356" s="17" t="str">
        <f t="shared" si="86"/>
        <v>NEUTRAL</v>
      </c>
      <c r="H1356" s="17" t="str">
        <f t="shared" si="85"/>
        <v>CONFIRMED BEARISH</v>
      </c>
    </row>
    <row r="1357" spans="1:8" ht="13.5" x14ac:dyDescent="0.25">
      <c r="A1357" s="3">
        <f>TITRES_STAT!B1360</f>
        <v>43987</v>
      </c>
      <c r="B1357" s="17">
        <f>TITRES_STAT!C1360</f>
        <v>3.89</v>
      </c>
      <c r="C1357" s="17">
        <f>TITRES_STAT!D1360</f>
        <v>3.89</v>
      </c>
      <c r="D1357" s="17">
        <f>TITRES_STAT!E1360</f>
        <v>1760</v>
      </c>
      <c r="E1357" s="2">
        <f t="shared" si="84"/>
        <v>2106700</v>
      </c>
      <c r="F1357" s="17" t="str">
        <f t="shared" si="87"/>
        <v>BEARISH</v>
      </c>
      <c r="G1357" s="17" t="str">
        <f t="shared" si="86"/>
        <v>WEAK</v>
      </c>
      <c r="H1357" s="17" t="str">
        <f t="shared" si="85"/>
        <v>CONFIRMED BEARISH</v>
      </c>
    </row>
    <row r="1358" spans="1:8" ht="13.5" x14ac:dyDescent="0.25">
      <c r="A1358" s="3">
        <f>TITRES_STAT!B1361</f>
        <v>43990</v>
      </c>
      <c r="B1358" s="17">
        <f>TITRES_STAT!C1361</f>
        <v>3.9</v>
      </c>
      <c r="C1358" s="17">
        <f>TITRES_STAT!D1361</f>
        <v>3.9</v>
      </c>
      <c r="D1358" s="17">
        <f>TITRES_STAT!E1361</f>
        <v>25200</v>
      </c>
      <c r="E1358" s="2">
        <f t="shared" si="84"/>
        <v>2131900</v>
      </c>
      <c r="F1358" s="17" t="str">
        <f t="shared" si="87"/>
        <v>BEARISH</v>
      </c>
      <c r="G1358" s="17" t="str">
        <f t="shared" si="86"/>
        <v>NEUTRAL</v>
      </c>
      <c r="H1358" s="17" t="str">
        <f t="shared" si="85"/>
        <v>CONFIRMED BEARISH</v>
      </c>
    </row>
    <row r="1359" spans="1:8" ht="13.5" x14ac:dyDescent="0.25">
      <c r="A1359" s="3">
        <f>TITRES_STAT!B1362</f>
        <v>43991</v>
      </c>
      <c r="B1359" s="17">
        <f>TITRES_STAT!C1362</f>
        <v>3.8</v>
      </c>
      <c r="C1359" s="17">
        <f>TITRES_STAT!D1362</f>
        <v>3.8</v>
      </c>
      <c r="D1359" s="17">
        <f>TITRES_STAT!E1362</f>
        <v>13436</v>
      </c>
      <c r="E1359" s="2">
        <f t="shared" si="84"/>
        <v>2118464</v>
      </c>
      <c r="F1359" s="17" t="str">
        <f t="shared" si="87"/>
        <v>BEARISH</v>
      </c>
      <c r="G1359" s="17" t="str">
        <f t="shared" si="86"/>
        <v>WEAK</v>
      </c>
      <c r="H1359" s="17" t="str">
        <f t="shared" si="85"/>
        <v>CONFIRMED BEARISH</v>
      </c>
    </row>
    <row r="1360" spans="1:8" ht="13.5" x14ac:dyDescent="0.25">
      <c r="A1360" s="3">
        <f>TITRES_STAT!B1363</f>
        <v>43992</v>
      </c>
      <c r="B1360" s="17">
        <f>TITRES_STAT!C1363</f>
        <v>3.88</v>
      </c>
      <c r="C1360" s="17">
        <f>TITRES_STAT!D1363</f>
        <v>3.88</v>
      </c>
      <c r="D1360" s="17">
        <f>TITRES_STAT!E1363</f>
        <v>46724</v>
      </c>
      <c r="E1360" s="2">
        <f t="shared" si="84"/>
        <v>2165188</v>
      </c>
      <c r="F1360" s="17" t="str">
        <f t="shared" si="87"/>
        <v>BEARISH</v>
      </c>
      <c r="G1360" s="17" t="str">
        <f t="shared" si="86"/>
        <v>NEUTRAL</v>
      </c>
      <c r="H1360" s="17" t="str">
        <f t="shared" si="85"/>
        <v>CONFIRMED BEARISH</v>
      </c>
    </row>
    <row r="1361" spans="1:8" ht="13.5" x14ac:dyDescent="0.25">
      <c r="A1361" s="3">
        <f>TITRES_STAT!B1364</f>
        <v>43993</v>
      </c>
      <c r="B1361" s="17">
        <f>TITRES_STAT!C1364</f>
        <v>3.88</v>
      </c>
      <c r="C1361" s="17">
        <f>TITRES_STAT!D1364</f>
        <v>3.88</v>
      </c>
      <c r="D1361" s="17">
        <f>TITRES_STAT!E1364</f>
        <v>36182</v>
      </c>
      <c r="E1361" s="2">
        <f t="shared" si="84"/>
        <v>2165188</v>
      </c>
      <c r="F1361" s="17" t="str">
        <f t="shared" si="87"/>
        <v>BULLISH</v>
      </c>
      <c r="G1361" s="17" t="str">
        <f t="shared" si="86"/>
        <v>STRONG</v>
      </c>
      <c r="H1361" s="17" t="str">
        <f t="shared" si="85"/>
        <v>NEUTRAL</v>
      </c>
    </row>
    <row r="1362" spans="1:8" ht="13.5" x14ac:dyDescent="0.25">
      <c r="A1362" s="3">
        <f>TITRES_STAT!B1365</f>
        <v>43994</v>
      </c>
      <c r="B1362" s="17">
        <f>TITRES_STAT!C1365</f>
        <v>3.86</v>
      </c>
      <c r="C1362" s="17">
        <f>TITRES_STAT!D1365</f>
        <v>3.86</v>
      </c>
      <c r="D1362" s="17">
        <f>TITRES_STAT!E1365</f>
        <v>7721</v>
      </c>
      <c r="E1362" s="2">
        <f t="shared" si="84"/>
        <v>2157467</v>
      </c>
      <c r="F1362" s="17" t="str">
        <f t="shared" si="87"/>
        <v>BULLISH</v>
      </c>
      <c r="G1362" s="17" t="str">
        <f t="shared" si="86"/>
        <v>STRONG</v>
      </c>
      <c r="H1362" s="17" t="str">
        <f t="shared" si="85"/>
        <v>BULLISH DIVERGENCE</v>
      </c>
    </row>
    <row r="1363" spans="1:8" ht="13.5" x14ac:dyDescent="0.25">
      <c r="A1363" s="3">
        <f>TITRES_STAT!B1366</f>
        <v>43997</v>
      </c>
      <c r="B1363" s="17">
        <f>TITRES_STAT!C1366</f>
        <v>3.85</v>
      </c>
      <c r="C1363" s="17">
        <f>TITRES_STAT!D1366</f>
        <v>3.85</v>
      </c>
      <c r="D1363" s="17">
        <f>TITRES_STAT!E1366</f>
        <v>37875</v>
      </c>
      <c r="E1363" s="2">
        <f t="shared" si="84"/>
        <v>2119592</v>
      </c>
      <c r="F1363" s="17" t="str">
        <f t="shared" si="87"/>
        <v>BEARISH</v>
      </c>
      <c r="G1363" s="17" t="str">
        <f t="shared" si="86"/>
        <v>NEUTRAL</v>
      </c>
      <c r="H1363" s="17" t="str">
        <f t="shared" si="85"/>
        <v>CONFIRMED BEARISH</v>
      </c>
    </row>
    <row r="1364" spans="1:8" ht="13.5" x14ac:dyDescent="0.25">
      <c r="A1364" s="3">
        <f>TITRES_STAT!B1367</f>
        <v>43998</v>
      </c>
      <c r="B1364" s="17">
        <f>TITRES_STAT!C1367</f>
        <v>3.79</v>
      </c>
      <c r="C1364" s="17">
        <f>TITRES_STAT!D1367</f>
        <v>3.79</v>
      </c>
      <c r="D1364" s="17">
        <f>TITRES_STAT!E1367</f>
        <v>14663</v>
      </c>
      <c r="E1364" s="2">
        <f t="shared" si="84"/>
        <v>2104929</v>
      </c>
      <c r="F1364" s="17" t="str">
        <f t="shared" si="87"/>
        <v>BEARISH</v>
      </c>
      <c r="G1364" s="17" t="str">
        <f t="shared" si="86"/>
        <v>NEUTRAL</v>
      </c>
      <c r="H1364" s="17" t="str">
        <f t="shared" si="85"/>
        <v>CONFIRMED BEARISH</v>
      </c>
    </row>
    <row r="1365" spans="1:8" ht="13.5" x14ac:dyDescent="0.25">
      <c r="A1365" s="3">
        <f>TITRES_STAT!B1368</f>
        <v>43999</v>
      </c>
      <c r="B1365" s="17">
        <f>TITRES_STAT!C1368</f>
        <v>3.69</v>
      </c>
      <c r="C1365" s="17">
        <f>TITRES_STAT!D1368</f>
        <v>3.69</v>
      </c>
      <c r="D1365" s="17">
        <f>TITRES_STAT!E1368</f>
        <v>40739</v>
      </c>
      <c r="E1365" s="2">
        <f t="shared" si="84"/>
        <v>2064190</v>
      </c>
      <c r="F1365" s="17" t="str">
        <f t="shared" si="87"/>
        <v>BEARISH</v>
      </c>
      <c r="G1365" s="17" t="str">
        <f t="shared" si="86"/>
        <v>WEAK</v>
      </c>
      <c r="H1365" s="17" t="str">
        <f t="shared" si="85"/>
        <v>CONFIRMED BEARISH</v>
      </c>
    </row>
    <row r="1366" spans="1:8" ht="13.5" x14ac:dyDescent="0.25">
      <c r="A1366" s="3">
        <f>TITRES_STAT!B1369</f>
        <v>44000</v>
      </c>
      <c r="B1366" s="17">
        <f>TITRES_STAT!C1369</f>
        <v>3.7</v>
      </c>
      <c r="C1366" s="17">
        <f>TITRES_STAT!D1369</f>
        <v>3.7</v>
      </c>
      <c r="D1366" s="17">
        <f>TITRES_STAT!E1369</f>
        <v>8048</v>
      </c>
      <c r="E1366" s="2">
        <f t="shared" si="84"/>
        <v>2072238</v>
      </c>
      <c r="F1366" s="17" t="str">
        <f t="shared" si="87"/>
        <v>BEARISH</v>
      </c>
      <c r="G1366" s="17" t="str">
        <f t="shared" si="86"/>
        <v>WEAK</v>
      </c>
      <c r="H1366" s="17" t="str">
        <f t="shared" si="85"/>
        <v>CONFIRMED BEARISH</v>
      </c>
    </row>
    <row r="1367" spans="1:8" ht="13.5" x14ac:dyDescent="0.25">
      <c r="A1367" s="3">
        <f>TITRES_STAT!B1370</f>
        <v>44001</v>
      </c>
      <c r="B1367" s="17">
        <f>TITRES_STAT!C1370</f>
        <v>3.69</v>
      </c>
      <c r="C1367" s="17">
        <f>TITRES_STAT!D1370</f>
        <v>3.69</v>
      </c>
      <c r="D1367" s="17">
        <f>TITRES_STAT!E1370</f>
        <v>3517</v>
      </c>
      <c r="E1367" s="2">
        <f t="shared" si="84"/>
        <v>2068721</v>
      </c>
      <c r="F1367" s="17" t="str">
        <f t="shared" si="87"/>
        <v>BEARISH</v>
      </c>
      <c r="G1367" s="17" t="str">
        <f t="shared" si="86"/>
        <v>WEAK</v>
      </c>
      <c r="H1367" s="17" t="str">
        <f t="shared" si="85"/>
        <v>CONFIRMED BEARISH</v>
      </c>
    </row>
    <row r="1368" spans="1:8" ht="13.5" x14ac:dyDescent="0.25">
      <c r="A1368" s="3">
        <f>TITRES_STAT!B1371</f>
        <v>44004</v>
      </c>
      <c r="B1368" s="17">
        <f>TITRES_STAT!C1371</f>
        <v>3.72</v>
      </c>
      <c r="C1368" s="17">
        <f>TITRES_STAT!D1371</f>
        <v>3.72</v>
      </c>
      <c r="D1368" s="17">
        <f>TITRES_STAT!E1371</f>
        <v>14418</v>
      </c>
      <c r="E1368" s="2">
        <f t="shared" si="84"/>
        <v>2083139</v>
      </c>
      <c r="F1368" s="17" t="str">
        <f t="shared" si="87"/>
        <v>BEARISH</v>
      </c>
      <c r="G1368" s="17" t="str">
        <f t="shared" si="86"/>
        <v>NEUTRAL</v>
      </c>
      <c r="H1368" s="17" t="str">
        <f t="shared" si="85"/>
        <v>CONFIRMED BEARISH</v>
      </c>
    </row>
    <row r="1369" spans="1:8" ht="13.5" x14ac:dyDescent="0.25">
      <c r="A1369" s="3">
        <f>TITRES_STAT!B1372</f>
        <v>44005</v>
      </c>
      <c r="B1369" s="17">
        <f>TITRES_STAT!C1372</f>
        <v>3.75</v>
      </c>
      <c r="C1369" s="17">
        <f>TITRES_STAT!D1372</f>
        <v>3.75</v>
      </c>
      <c r="D1369" s="17">
        <f>TITRES_STAT!E1372</f>
        <v>27038</v>
      </c>
      <c r="E1369" s="2">
        <f t="shared" si="84"/>
        <v>2110177</v>
      </c>
      <c r="F1369" s="17" t="str">
        <f t="shared" si="87"/>
        <v>BULLISH</v>
      </c>
      <c r="G1369" s="17" t="str">
        <f t="shared" si="86"/>
        <v>NEUTRAL</v>
      </c>
      <c r="H1369" s="17" t="str">
        <f t="shared" si="85"/>
        <v>BULLISH DIVERGENCE</v>
      </c>
    </row>
    <row r="1370" spans="1:8" ht="13.5" x14ac:dyDescent="0.25">
      <c r="A1370" s="3">
        <f>TITRES_STAT!B1373</f>
        <v>44006</v>
      </c>
      <c r="B1370" s="17">
        <f>TITRES_STAT!C1373</f>
        <v>3.75</v>
      </c>
      <c r="C1370" s="17">
        <f>TITRES_STAT!D1373</f>
        <v>3.75</v>
      </c>
      <c r="D1370" s="17">
        <f>TITRES_STAT!E1373</f>
        <v>11742</v>
      </c>
      <c r="E1370" s="2">
        <f t="shared" si="84"/>
        <v>2110177</v>
      </c>
      <c r="F1370" s="17" t="str">
        <f t="shared" si="87"/>
        <v>BULLISH</v>
      </c>
      <c r="G1370" s="17" t="str">
        <f t="shared" si="86"/>
        <v>STRONG</v>
      </c>
      <c r="H1370" s="17" t="str">
        <f t="shared" si="85"/>
        <v>CONFIRMED BULLISH</v>
      </c>
    </row>
    <row r="1371" spans="1:8" ht="13.5" x14ac:dyDescent="0.25">
      <c r="A1371" s="3">
        <f>TITRES_STAT!B1374</f>
        <v>44007</v>
      </c>
      <c r="B1371" s="17">
        <f>TITRES_STAT!C1374</f>
        <v>3.63</v>
      </c>
      <c r="C1371" s="17">
        <f>TITRES_STAT!D1374</f>
        <v>3.63</v>
      </c>
      <c r="D1371" s="17">
        <f>TITRES_STAT!E1374</f>
        <v>54632</v>
      </c>
      <c r="E1371" s="2">
        <f t="shared" si="84"/>
        <v>2055545</v>
      </c>
      <c r="F1371" s="17" t="str">
        <f t="shared" si="87"/>
        <v>BEARISH</v>
      </c>
      <c r="G1371" s="17" t="str">
        <f t="shared" si="86"/>
        <v>NEUTRAL</v>
      </c>
      <c r="H1371" s="17" t="str">
        <f t="shared" si="85"/>
        <v>CONFIRMED BEARISH</v>
      </c>
    </row>
    <row r="1372" spans="1:8" ht="13.5" x14ac:dyDescent="0.25">
      <c r="A1372" s="3">
        <f>TITRES_STAT!B1375</f>
        <v>44008</v>
      </c>
      <c r="B1372" s="17">
        <f>TITRES_STAT!C1375</f>
        <v>3.64</v>
      </c>
      <c r="C1372" s="17">
        <f>TITRES_STAT!D1375</f>
        <v>3.64</v>
      </c>
      <c r="D1372" s="17">
        <f>TITRES_STAT!E1375</f>
        <v>2213</v>
      </c>
      <c r="E1372" s="2">
        <f t="shared" si="84"/>
        <v>2057758</v>
      </c>
      <c r="F1372" s="17" t="str">
        <f t="shared" si="87"/>
        <v>BEARISH</v>
      </c>
      <c r="G1372" s="17" t="str">
        <f t="shared" si="86"/>
        <v>NEUTRAL</v>
      </c>
      <c r="H1372" s="17" t="str">
        <f t="shared" si="85"/>
        <v>CONFIRMED BEARISH</v>
      </c>
    </row>
    <row r="1373" spans="1:8" ht="13.5" x14ac:dyDescent="0.25">
      <c r="A1373" s="3">
        <f>TITRES_STAT!B1376</f>
        <v>44011</v>
      </c>
      <c r="B1373" s="17">
        <f>TITRES_STAT!C1376</f>
        <v>3.6</v>
      </c>
      <c r="C1373" s="17">
        <f>TITRES_STAT!D1376</f>
        <v>3.6</v>
      </c>
      <c r="D1373" s="17">
        <f>TITRES_STAT!E1376</f>
        <v>8247</v>
      </c>
      <c r="E1373" s="2">
        <f t="shared" si="84"/>
        <v>2049511</v>
      </c>
      <c r="F1373" s="17" t="str">
        <f t="shared" si="87"/>
        <v>BEARISH</v>
      </c>
      <c r="G1373" s="17" t="str">
        <f t="shared" si="86"/>
        <v>NEUTRAL</v>
      </c>
      <c r="H1373" s="17" t="str">
        <f t="shared" si="85"/>
        <v>CONFIRMED BEARISH</v>
      </c>
    </row>
    <row r="1374" spans="1:8" ht="13.5" x14ac:dyDescent="0.25">
      <c r="A1374" s="3">
        <f>TITRES_STAT!B1377</f>
        <v>44012</v>
      </c>
      <c r="B1374" s="17">
        <f>TITRES_STAT!C1377</f>
        <v>3.6</v>
      </c>
      <c r="C1374" s="17">
        <f>TITRES_STAT!D1377</f>
        <v>3.6</v>
      </c>
      <c r="D1374" s="17">
        <f>TITRES_STAT!E1377</f>
        <v>16383</v>
      </c>
      <c r="E1374" s="2">
        <f t="shared" si="84"/>
        <v>2049511</v>
      </c>
      <c r="F1374" s="17" t="str">
        <f t="shared" si="87"/>
        <v>BEARISH</v>
      </c>
      <c r="G1374" s="17" t="str">
        <f t="shared" si="86"/>
        <v>WEAK</v>
      </c>
      <c r="H1374" s="17" t="str">
        <f t="shared" si="85"/>
        <v>CONFIRMED BEARISH</v>
      </c>
    </row>
    <row r="1375" spans="1:8" ht="13.5" x14ac:dyDescent="0.25">
      <c r="A1375" s="3">
        <f>TITRES_STAT!B1378</f>
        <v>44013</v>
      </c>
      <c r="B1375" s="17">
        <f>TITRES_STAT!C1378</f>
        <v>3.5</v>
      </c>
      <c r="C1375" s="17">
        <f>TITRES_STAT!D1378</f>
        <v>3.5</v>
      </c>
      <c r="D1375" s="17">
        <f>TITRES_STAT!E1378</f>
        <v>8981</v>
      </c>
      <c r="E1375" s="2">
        <f t="shared" si="84"/>
        <v>2040530</v>
      </c>
      <c r="F1375" s="17" t="str">
        <f t="shared" si="87"/>
        <v>BEARISH</v>
      </c>
      <c r="G1375" s="17" t="str">
        <f t="shared" si="86"/>
        <v>WEAK</v>
      </c>
      <c r="H1375" s="17" t="str">
        <f t="shared" si="85"/>
        <v>CONFIRMED BEARISH</v>
      </c>
    </row>
    <row r="1376" spans="1:8" ht="13.5" x14ac:dyDescent="0.25">
      <c r="A1376" s="3">
        <f>TITRES_STAT!B1379</f>
        <v>44014</v>
      </c>
      <c r="B1376" s="17">
        <f>TITRES_STAT!C1379</f>
        <v>3.56</v>
      </c>
      <c r="C1376" s="17">
        <f>TITRES_STAT!D1379</f>
        <v>3.56</v>
      </c>
      <c r="D1376" s="17">
        <f>TITRES_STAT!E1379</f>
        <v>12309</v>
      </c>
      <c r="E1376" s="2">
        <f t="shared" si="84"/>
        <v>2052839</v>
      </c>
      <c r="F1376" s="17" t="str">
        <f t="shared" si="87"/>
        <v>BEARISH</v>
      </c>
      <c r="G1376" s="17" t="str">
        <f t="shared" si="86"/>
        <v>NEUTRAL</v>
      </c>
      <c r="H1376" s="17" t="str">
        <f t="shared" si="85"/>
        <v>CONFIRMED BEARISH</v>
      </c>
    </row>
    <row r="1377" spans="1:8" ht="13.5" x14ac:dyDescent="0.25">
      <c r="A1377" s="3">
        <f>TITRES_STAT!B1380</f>
        <v>44015</v>
      </c>
      <c r="B1377" s="17">
        <f>TITRES_STAT!C1380</f>
        <v>3.55</v>
      </c>
      <c r="C1377" s="17">
        <f>TITRES_STAT!D1380</f>
        <v>3.55</v>
      </c>
      <c r="D1377" s="17">
        <f>TITRES_STAT!E1380</f>
        <v>16400</v>
      </c>
      <c r="E1377" s="2">
        <f t="shared" si="84"/>
        <v>2036439</v>
      </c>
      <c r="F1377" s="17" t="str">
        <f t="shared" si="87"/>
        <v>BEARISH</v>
      </c>
      <c r="G1377" s="17" t="str">
        <f t="shared" si="86"/>
        <v>NEUTRAL</v>
      </c>
      <c r="H1377" s="17" t="str">
        <f t="shared" si="85"/>
        <v>CONFIRMED BEARISH</v>
      </c>
    </row>
    <row r="1378" spans="1:8" ht="13.5" x14ac:dyDescent="0.25">
      <c r="A1378" s="3">
        <f>TITRES_STAT!B1381</f>
        <v>44018</v>
      </c>
      <c r="B1378" s="17">
        <f>TITRES_STAT!C1381</f>
        <v>3.54</v>
      </c>
      <c r="C1378" s="17">
        <f>TITRES_STAT!D1381</f>
        <v>3.54</v>
      </c>
      <c r="D1378" s="17">
        <f>TITRES_STAT!E1381</f>
        <v>4735</v>
      </c>
      <c r="E1378" s="2">
        <f t="shared" si="84"/>
        <v>2031704</v>
      </c>
      <c r="F1378" s="17" t="str">
        <f t="shared" si="87"/>
        <v>BEARISH</v>
      </c>
      <c r="G1378" s="17" t="str">
        <f t="shared" si="86"/>
        <v>NEUTRAL</v>
      </c>
      <c r="H1378" s="17" t="str">
        <f t="shared" si="85"/>
        <v>CONFIRMED BEARISH</v>
      </c>
    </row>
    <row r="1379" spans="1:8" ht="13.5" x14ac:dyDescent="0.25">
      <c r="A1379" s="3">
        <f>TITRES_STAT!B1382</f>
        <v>44019</v>
      </c>
      <c r="B1379" s="17">
        <f>TITRES_STAT!C1382</f>
        <v>3.55</v>
      </c>
      <c r="C1379" s="17">
        <f>TITRES_STAT!D1382</f>
        <v>3.55</v>
      </c>
      <c r="D1379" s="17">
        <f>TITRES_STAT!E1382</f>
        <v>12950</v>
      </c>
      <c r="E1379" s="2">
        <f t="shared" si="84"/>
        <v>2044654</v>
      </c>
      <c r="F1379" s="17" t="str">
        <f t="shared" si="87"/>
        <v>BEARISH</v>
      </c>
      <c r="G1379" s="17" t="str">
        <f t="shared" si="86"/>
        <v>NEUTRAL</v>
      </c>
      <c r="H1379" s="17" t="str">
        <f t="shared" si="85"/>
        <v>CONFIRMED BEARISH</v>
      </c>
    </row>
    <row r="1380" spans="1:8" ht="13.5" x14ac:dyDescent="0.25">
      <c r="A1380" s="3">
        <f>TITRES_STAT!B1383</f>
        <v>44020</v>
      </c>
      <c r="B1380" s="17">
        <f>TITRES_STAT!C1383</f>
        <v>3.55</v>
      </c>
      <c r="C1380" s="17">
        <f>TITRES_STAT!D1383</f>
        <v>3.55</v>
      </c>
      <c r="D1380" s="17">
        <f>TITRES_STAT!E1383</f>
        <v>8945</v>
      </c>
      <c r="E1380" s="2">
        <f t="shared" si="84"/>
        <v>2044654</v>
      </c>
      <c r="F1380" s="17" t="str">
        <f t="shared" si="87"/>
        <v>BULLISH</v>
      </c>
      <c r="G1380" s="17" t="str">
        <f t="shared" si="86"/>
        <v>NEUTRAL</v>
      </c>
      <c r="H1380" s="17" t="str">
        <f t="shared" si="85"/>
        <v>CONFIRMED BULLISH</v>
      </c>
    </row>
    <row r="1381" spans="1:8" ht="13.5" x14ac:dyDescent="0.25">
      <c r="A1381" s="3">
        <f>TITRES_STAT!B1384</f>
        <v>44021</v>
      </c>
      <c r="B1381" s="17">
        <f>TITRES_STAT!C1384</f>
        <v>3.5</v>
      </c>
      <c r="C1381" s="17">
        <f>TITRES_STAT!D1384</f>
        <v>3.5</v>
      </c>
      <c r="D1381" s="17">
        <f>TITRES_STAT!E1384</f>
        <v>11963</v>
      </c>
      <c r="E1381" s="2">
        <f t="shared" si="84"/>
        <v>2032691</v>
      </c>
      <c r="F1381" s="17" t="str">
        <f t="shared" si="87"/>
        <v>BEARISH</v>
      </c>
      <c r="G1381" s="17" t="str">
        <f t="shared" si="86"/>
        <v>NEUTRAL</v>
      </c>
      <c r="H1381" s="17" t="str">
        <f t="shared" si="85"/>
        <v>CONFIRMED BEARISH</v>
      </c>
    </row>
    <row r="1382" spans="1:8" ht="13.5" x14ac:dyDescent="0.25">
      <c r="A1382" s="3">
        <f>TITRES_STAT!B1385</f>
        <v>44022</v>
      </c>
      <c r="B1382" s="17">
        <f>TITRES_STAT!C1385</f>
        <v>3.46</v>
      </c>
      <c r="C1382" s="17">
        <f>TITRES_STAT!D1385</f>
        <v>3.46</v>
      </c>
      <c r="D1382" s="17">
        <f>TITRES_STAT!E1385</f>
        <v>14530</v>
      </c>
      <c r="E1382" s="2">
        <f t="shared" si="84"/>
        <v>2018161</v>
      </c>
      <c r="F1382" s="17" t="str">
        <f t="shared" si="87"/>
        <v>BEARISH</v>
      </c>
      <c r="G1382" s="17" t="str">
        <f t="shared" si="86"/>
        <v>NEUTRAL</v>
      </c>
      <c r="H1382" s="17" t="str">
        <f t="shared" si="85"/>
        <v>CONFIRMED BEARISH</v>
      </c>
    </row>
    <row r="1383" spans="1:8" ht="13.5" x14ac:dyDescent="0.25">
      <c r="A1383" s="3">
        <f>TITRES_STAT!B1386</f>
        <v>44025</v>
      </c>
      <c r="B1383" s="17">
        <f>TITRES_STAT!C1386</f>
        <v>3.4</v>
      </c>
      <c r="C1383" s="17">
        <f>TITRES_STAT!D1386</f>
        <v>3.4</v>
      </c>
      <c r="D1383" s="17">
        <f>TITRES_STAT!E1386</f>
        <v>31674</v>
      </c>
      <c r="E1383" s="2">
        <f t="shared" si="84"/>
        <v>1986487</v>
      </c>
      <c r="F1383" s="17" t="str">
        <f t="shared" si="87"/>
        <v>BEARISH</v>
      </c>
      <c r="G1383" s="17" t="str">
        <f t="shared" si="86"/>
        <v>WEAK</v>
      </c>
      <c r="H1383" s="17" t="str">
        <f t="shared" si="85"/>
        <v>CONFIRMED BEARISH</v>
      </c>
    </row>
    <row r="1384" spans="1:8" ht="13.5" x14ac:dyDescent="0.25">
      <c r="A1384" s="3">
        <f>TITRES_STAT!B1387</f>
        <v>44026</v>
      </c>
      <c r="B1384" s="17">
        <f>TITRES_STAT!C1387</f>
        <v>3.47</v>
      </c>
      <c r="C1384" s="17">
        <f>TITRES_STAT!D1387</f>
        <v>3.47</v>
      </c>
      <c r="D1384" s="17">
        <f>TITRES_STAT!E1387</f>
        <v>2717</v>
      </c>
      <c r="E1384" s="2">
        <f t="shared" si="84"/>
        <v>1989204</v>
      </c>
      <c r="F1384" s="17" t="str">
        <f t="shared" si="87"/>
        <v>BEARISH</v>
      </c>
      <c r="G1384" s="17" t="str">
        <f t="shared" si="86"/>
        <v>WEAK</v>
      </c>
      <c r="H1384" s="17" t="str">
        <f t="shared" si="85"/>
        <v>CONFIRMED BEARISH</v>
      </c>
    </row>
    <row r="1385" spans="1:8" ht="13.5" x14ac:dyDescent="0.25">
      <c r="A1385" s="3">
        <f>TITRES_STAT!B1388</f>
        <v>44027</v>
      </c>
      <c r="B1385" s="17">
        <f>TITRES_STAT!C1388</f>
        <v>3.44</v>
      </c>
      <c r="C1385" s="17">
        <f>TITRES_STAT!D1388</f>
        <v>3.44</v>
      </c>
      <c r="D1385" s="17">
        <f>TITRES_STAT!E1388</f>
        <v>470</v>
      </c>
      <c r="E1385" s="2">
        <f t="shared" si="84"/>
        <v>1988734</v>
      </c>
      <c r="F1385" s="17" t="str">
        <f t="shared" si="87"/>
        <v>BEARISH</v>
      </c>
      <c r="G1385" s="17" t="str">
        <f t="shared" si="86"/>
        <v>WEAK</v>
      </c>
      <c r="H1385" s="17" t="str">
        <f t="shared" si="85"/>
        <v>CONFIRMED BEARISH</v>
      </c>
    </row>
    <row r="1386" spans="1:8" ht="13.5" x14ac:dyDescent="0.25">
      <c r="A1386" s="3">
        <f>TITRES_STAT!B1389</f>
        <v>44028</v>
      </c>
      <c r="B1386" s="17">
        <f>TITRES_STAT!C1389</f>
        <v>3.35</v>
      </c>
      <c r="C1386" s="17">
        <f>TITRES_STAT!D1389</f>
        <v>3.35</v>
      </c>
      <c r="D1386" s="17">
        <f>TITRES_STAT!E1389</f>
        <v>4326</v>
      </c>
      <c r="E1386" s="2">
        <f t="shared" si="84"/>
        <v>1984408</v>
      </c>
      <c r="F1386" s="17" t="str">
        <f t="shared" si="87"/>
        <v>BEARISH</v>
      </c>
      <c r="G1386" s="17" t="str">
        <f t="shared" si="86"/>
        <v>WEAK</v>
      </c>
      <c r="H1386" s="17" t="str">
        <f t="shared" si="85"/>
        <v>CONFIRMED BEARISH</v>
      </c>
    </row>
    <row r="1387" spans="1:8" ht="13.5" x14ac:dyDescent="0.25">
      <c r="A1387" s="3">
        <f>TITRES_STAT!B1390</f>
        <v>44029</v>
      </c>
      <c r="B1387" s="17">
        <f>TITRES_STAT!C1390</f>
        <v>3.45</v>
      </c>
      <c r="C1387" s="17">
        <f>TITRES_STAT!D1390</f>
        <v>3.45</v>
      </c>
      <c r="D1387" s="17">
        <f>TITRES_STAT!E1390</f>
        <v>3862</v>
      </c>
      <c r="E1387" s="2">
        <f t="shared" si="84"/>
        <v>1988270</v>
      </c>
      <c r="F1387" s="17" t="str">
        <f t="shared" si="87"/>
        <v>BEARISH</v>
      </c>
      <c r="G1387" s="17" t="str">
        <f t="shared" si="86"/>
        <v>NEUTRAL</v>
      </c>
      <c r="H1387" s="17" t="str">
        <f t="shared" si="85"/>
        <v>CONFIRMED BEARISH</v>
      </c>
    </row>
    <row r="1388" spans="1:8" ht="13.5" x14ac:dyDescent="0.25">
      <c r="A1388" s="3">
        <f>TITRES_STAT!B1391</f>
        <v>44032</v>
      </c>
      <c r="B1388" s="17">
        <f>TITRES_STAT!C1391</f>
        <v>3.4</v>
      </c>
      <c r="C1388" s="17">
        <f>TITRES_STAT!D1391</f>
        <v>3.4</v>
      </c>
      <c r="D1388" s="17">
        <f>TITRES_STAT!E1391</f>
        <v>3212</v>
      </c>
      <c r="E1388" s="2">
        <f t="shared" si="84"/>
        <v>1985058</v>
      </c>
      <c r="F1388" s="17" t="str">
        <f t="shared" si="87"/>
        <v>BEARISH</v>
      </c>
      <c r="G1388" s="17" t="str">
        <f t="shared" si="86"/>
        <v>NEUTRAL</v>
      </c>
      <c r="H1388" s="17" t="str">
        <f t="shared" si="85"/>
        <v>NEUTRAL</v>
      </c>
    </row>
    <row r="1389" spans="1:8" ht="13.5" x14ac:dyDescent="0.25">
      <c r="A1389" s="3">
        <f>TITRES_STAT!B1392</f>
        <v>44033</v>
      </c>
      <c r="B1389" s="17">
        <f>TITRES_STAT!C1392</f>
        <v>3.44</v>
      </c>
      <c r="C1389" s="17">
        <f>TITRES_STAT!D1392</f>
        <v>3.44</v>
      </c>
      <c r="D1389" s="17">
        <f>TITRES_STAT!E1392</f>
        <v>1901</v>
      </c>
      <c r="E1389" s="2">
        <f t="shared" si="84"/>
        <v>1986959</v>
      </c>
      <c r="F1389" s="17" t="str">
        <f t="shared" si="87"/>
        <v>BEARISH</v>
      </c>
      <c r="G1389" s="17" t="str">
        <f t="shared" si="86"/>
        <v>NEUTRAL</v>
      </c>
      <c r="H1389" s="17" t="str">
        <f t="shared" si="85"/>
        <v>CONFIRMED BEARISH</v>
      </c>
    </row>
    <row r="1390" spans="1:8" ht="13.5" x14ac:dyDescent="0.25">
      <c r="A1390" s="3">
        <f>TITRES_STAT!B1393</f>
        <v>44034</v>
      </c>
      <c r="B1390" s="17">
        <f>TITRES_STAT!C1393</f>
        <v>3.54</v>
      </c>
      <c r="C1390" s="17">
        <f>TITRES_STAT!D1393</f>
        <v>3.54</v>
      </c>
      <c r="D1390" s="17">
        <f>TITRES_STAT!E1393</f>
        <v>12181</v>
      </c>
      <c r="E1390" s="2">
        <f t="shared" si="84"/>
        <v>1999140</v>
      </c>
      <c r="F1390" s="17" t="str">
        <f t="shared" si="87"/>
        <v>BULLISH</v>
      </c>
      <c r="G1390" s="17" t="str">
        <f t="shared" si="86"/>
        <v>NEUTRAL</v>
      </c>
      <c r="H1390" s="17" t="str">
        <f t="shared" si="85"/>
        <v>CONFIRMED BULLISH</v>
      </c>
    </row>
    <row r="1391" spans="1:8" ht="13.5" x14ac:dyDescent="0.25">
      <c r="A1391" s="3">
        <f>TITRES_STAT!B1394</f>
        <v>44035</v>
      </c>
      <c r="B1391" s="17">
        <f>TITRES_STAT!C1394</f>
        <v>3.61</v>
      </c>
      <c r="C1391" s="17">
        <f>TITRES_STAT!D1394</f>
        <v>3.61</v>
      </c>
      <c r="D1391" s="17">
        <f>TITRES_STAT!E1394</f>
        <v>11198</v>
      </c>
      <c r="E1391" s="2">
        <f t="shared" si="84"/>
        <v>2010338</v>
      </c>
      <c r="F1391" s="17" t="str">
        <f t="shared" si="87"/>
        <v>BULLISH</v>
      </c>
      <c r="G1391" s="17" t="str">
        <f t="shared" si="86"/>
        <v>NEUTRAL</v>
      </c>
      <c r="H1391" s="17" t="str">
        <f t="shared" si="85"/>
        <v>CONFIRMED BULLISH</v>
      </c>
    </row>
    <row r="1392" spans="1:8" ht="13.5" x14ac:dyDescent="0.25">
      <c r="A1392" s="3">
        <f>TITRES_STAT!B1395</f>
        <v>44036</v>
      </c>
      <c r="B1392" s="17">
        <f>TITRES_STAT!C1395</f>
        <v>3.64</v>
      </c>
      <c r="C1392" s="17">
        <f>TITRES_STAT!D1395</f>
        <v>3.64</v>
      </c>
      <c r="D1392" s="17">
        <f>TITRES_STAT!E1395</f>
        <v>5766</v>
      </c>
      <c r="E1392" s="2">
        <f t="shared" si="84"/>
        <v>2016104</v>
      </c>
      <c r="F1392" s="17" t="str">
        <f t="shared" si="87"/>
        <v>BULLISH</v>
      </c>
      <c r="G1392" s="17" t="str">
        <f t="shared" si="86"/>
        <v>NEUTRAL</v>
      </c>
      <c r="H1392" s="17" t="str">
        <f t="shared" si="85"/>
        <v>CONFIRMED BULLISH</v>
      </c>
    </row>
    <row r="1393" spans="1:8" ht="13.5" x14ac:dyDescent="0.25">
      <c r="A1393" s="3">
        <f>TITRES_STAT!B1396</f>
        <v>44039</v>
      </c>
      <c r="B1393" s="17">
        <f>TITRES_STAT!C1396</f>
        <v>3.64</v>
      </c>
      <c r="C1393" s="17">
        <f>TITRES_STAT!D1396</f>
        <v>3.64</v>
      </c>
      <c r="D1393" s="17">
        <f>TITRES_STAT!E1396</f>
        <v>8391</v>
      </c>
      <c r="E1393" s="2">
        <f t="shared" si="84"/>
        <v>2016104</v>
      </c>
      <c r="F1393" s="17" t="str">
        <f t="shared" si="87"/>
        <v>BULLISH</v>
      </c>
      <c r="G1393" s="17" t="str">
        <f t="shared" si="86"/>
        <v>NEUTRAL</v>
      </c>
      <c r="H1393" s="17" t="str">
        <f t="shared" si="85"/>
        <v>CONFIRMED BULLISH</v>
      </c>
    </row>
    <row r="1394" spans="1:8" ht="13.5" x14ac:dyDescent="0.25">
      <c r="A1394" s="3">
        <f>TITRES_STAT!B1397</f>
        <v>44040</v>
      </c>
      <c r="B1394" s="17">
        <f>TITRES_STAT!C1397</f>
        <v>3.6</v>
      </c>
      <c r="C1394" s="17">
        <f>TITRES_STAT!D1397</f>
        <v>3.6</v>
      </c>
      <c r="D1394" s="17">
        <f>TITRES_STAT!E1397</f>
        <v>432</v>
      </c>
      <c r="E1394" s="2">
        <f t="shared" si="84"/>
        <v>2015672</v>
      </c>
      <c r="F1394" s="17" t="str">
        <f t="shared" si="87"/>
        <v>BULLISH</v>
      </c>
      <c r="G1394" s="17" t="str">
        <f t="shared" si="86"/>
        <v>NEUTRAL</v>
      </c>
      <c r="H1394" s="17" t="str">
        <f t="shared" si="85"/>
        <v>CONFIRMED BULLISH</v>
      </c>
    </row>
    <row r="1395" spans="1:8" ht="13.5" x14ac:dyDescent="0.25">
      <c r="A1395" s="3">
        <f>TITRES_STAT!B1398</f>
        <v>44041</v>
      </c>
      <c r="B1395" s="17">
        <f>TITRES_STAT!C1398</f>
        <v>3.5</v>
      </c>
      <c r="C1395" s="17">
        <f>TITRES_STAT!D1398</f>
        <v>3.5</v>
      </c>
      <c r="D1395" s="17">
        <f>TITRES_STAT!E1398</f>
        <v>4449</v>
      </c>
      <c r="E1395" s="2">
        <f t="shared" si="84"/>
        <v>2011223</v>
      </c>
      <c r="F1395" s="17" t="str">
        <f t="shared" si="87"/>
        <v>BULLISH</v>
      </c>
      <c r="G1395" s="17" t="str">
        <f t="shared" si="86"/>
        <v>NEUTRAL</v>
      </c>
      <c r="H1395" s="17" t="str">
        <f t="shared" si="85"/>
        <v>BULLISH DIVERGENCE</v>
      </c>
    </row>
    <row r="1396" spans="1:8" ht="13.5" x14ac:dyDescent="0.25">
      <c r="A1396" s="3">
        <f>TITRES_STAT!B1399</f>
        <v>44042</v>
      </c>
      <c r="B1396" s="17">
        <f>TITRES_STAT!C1399</f>
        <v>3.58</v>
      </c>
      <c r="C1396" s="17">
        <f>TITRES_STAT!D1399</f>
        <v>3.58</v>
      </c>
      <c r="D1396" s="17">
        <f>TITRES_STAT!E1399</f>
        <v>994</v>
      </c>
      <c r="E1396" s="2">
        <f t="shared" si="84"/>
        <v>2012217</v>
      </c>
      <c r="F1396" s="17" t="str">
        <f t="shared" si="87"/>
        <v>BULLISH</v>
      </c>
      <c r="G1396" s="17" t="str">
        <f t="shared" si="86"/>
        <v>NEUTRAL</v>
      </c>
      <c r="H1396" s="17" t="str">
        <f t="shared" si="85"/>
        <v>BULLISH DIVERGENCE</v>
      </c>
    </row>
    <row r="1397" spans="1:8" ht="13.5" x14ac:dyDescent="0.25">
      <c r="A1397" s="3">
        <f>TITRES_STAT!B1400</f>
        <v>44046</v>
      </c>
      <c r="B1397" s="17">
        <f>TITRES_STAT!C1400</f>
        <v>3.58</v>
      </c>
      <c r="C1397" s="17">
        <f>TITRES_STAT!D1400</f>
        <v>3.58</v>
      </c>
      <c r="D1397" s="17">
        <f>TITRES_STAT!E1400</f>
        <v>992</v>
      </c>
      <c r="E1397" s="2">
        <f t="shared" si="84"/>
        <v>2012217</v>
      </c>
      <c r="F1397" s="17" t="str">
        <f t="shared" si="87"/>
        <v>BEARISH</v>
      </c>
      <c r="G1397" s="17" t="str">
        <f t="shared" si="86"/>
        <v>NEUTRAL</v>
      </c>
      <c r="H1397" s="17" t="str">
        <f t="shared" si="85"/>
        <v>CONFIRMED BEARISH</v>
      </c>
    </row>
    <row r="1398" spans="1:8" ht="13.5" x14ac:dyDescent="0.25">
      <c r="A1398" s="3">
        <f>TITRES_STAT!B1401</f>
        <v>44047</v>
      </c>
      <c r="B1398" s="17">
        <f>TITRES_STAT!C1401</f>
        <v>3.58</v>
      </c>
      <c r="C1398" s="17">
        <f>TITRES_STAT!D1401</f>
        <v>3.58</v>
      </c>
      <c r="D1398" s="17">
        <f>TITRES_STAT!E1401</f>
        <v>109</v>
      </c>
      <c r="E1398" s="2">
        <f t="shared" si="84"/>
        <v>2012217</v>
      </c>
      <c r="F1398" s="17" t="str">
        <f t="shared" si="87"/>
        <v>BEARISH</v>
      </c>
      <c r="G1398" s="17" t="str">
        <f t="shared" si="86"/>
        <v>NEUTRAL</v>
      </c>
      <c r="H1398" s="17" t="str">
        <f t="shared" si="85"/>
        <v>CONFIRMED BEARISH</v>
      </c>
    </row>
    <row r="1399" spans="1:8" ht="13.5" x14ac:dyDescent="0.25">
      <c r="A1399" s="3">
        <f>TITRES_STAT!B1402</f>
        <v>44048</v>
      </c>
      <c r="B1399" s="17">
        <f>TITRES_STAT!C1402</f>
        <v>3.48</v>
      </c>
      <c r="C1399" s="17">
        <f>TITRES_STAT!D1402</f>
        <v>3.48</v>
      </c>
      <c r="D1399" s="17">
        <f>TITRES_STAT!E1402</f>
        <v>4681</v>
      </c>
      <c r="E1399" s="2">
        <f t="shared" si="84"/>
        <v>2007536</v>
      </c>
      <c r="F1399" s="17" t="str">
        <f t="shared" si="87"/>
        <v>BEARISH</v>
      </c>
      <c r="G1399" s="17" t="str">
        <f t="shared" si="86"/>
        <v>NEUTRAL</v>
      </c>
      <c r="H1399" s="17" t="str">
        <f t="shared" si="85"/>
        <v>CONFIRMED BEARISH</v>
      </c>
    </row>
    <row r="1400" spans="1:8" ht="13.5" x14ac:dyDescent="0.25">
      <c r="A1400" s="3">
        <f>TITRES_STAT!B1403</f>
        <v>44049</v>
      </c>
      <c r="B1400" s="17">
        <f>TITRES_STAT!C1403</f>
        <v>3.48</v>
      </c>
      <c r="C1400" s="17">
        <f>TITRES_STAT!D1403</f>
        <v>3.48</v>
      </c>
      <c r="D1400" s="17">
        <f>TITRES_STAT!E1403</f>
        <v>7127</v>
      </c>
      <c r="E1400" s="2">
        <f t="shared" si="84"/>
        <v>2007536</v>
      </c>
      <c r="F1400" s="17" t="str">
        <f t="shared" si="87"/>
        <v>BEARISH</v>
      </c>
      <c r="G1400" s="17" t="str">
        <f t="shared" si="86"/>
        <v>NEUTRAL</v>
      </c>
      <c r="H1400" s="17" t="str">
        <f t="shared" si="85"/>
        <v>CONFIRMED BEARISH</v>
      </c>
    </row>
    <row r="1401" spans="1:8" ht="13.5" x14ac:dyDescent="0.25">
      <c r="A1401" s="3">
        <f>TITRES_STAT!B1404</f>
        <v>44050</v>
      </c>
      <c r="B1401" s="17">
        <f>TITRES_STAT!C1404</f>
        <v>3.5</v>
      </c>
      <c r="C1401" s="17">
        <f>TITRES_STAT!D1404</f>
        <v>3.5</v>
      </c>
      <c r="D1401" s="17">
        <f>TITRES_STAT!E1404</f>
        <v>4365</v>
      </c>
      <c r="E1401" s="2">
        <f t="shared" si="84"/>
        <v>2011901</v>
      </c>
      <c r="F1401" s="17" t="str">
        <f t="shared" si="87"/>
        <v>BEARISH</v>
      </c>
      <c r="G1401" s="17" t="str">
        <f t="shared" si="86"/>
        <v>NEUTRAL</v>
      </c>
      <c r="H1401" s="17" t="str">
        <f t="shared" si="85"/>
        <v>CONFIRMED BEARISH</v>
      </c>
    </row>
    <row r="1402" spans="1:8" ht="13.5" x14ac:dyDescent="0.25">
      <c r="A1402" s="3">
        <f>TITRES_STAT!B1405</f>
        <v>44053</v>
      </c>
      <c r="B1402" s="17">
        <f>TITRES_STAT!C1405</f>
        <v>3.55</v>
      </c>
      <c r="C1402" s="17">
        <f>TITRES_STAT!D1405</f>
        <v>3.55</v>
      </c>
      <c r="D1402" s="17">
        <f>TITRES_STAT!E1405</f>
        <v>915</v>
      </c>
      <c r="E1402" s="2">
        <f t="shared" si="84"/>
        <v>2012816</v>
      </c>
      <c r="F1402" s="17" t="str">
        <f t="shared" si="87"/>
        <v>BULLISH</v>
      </c>
      <c r="G1402" s="17" t="str">
        <f t="shared" si="86"/>
        <v>NEUTRAL</v>
      </c>
      <c r="H1402" s="17" t="str">
        <f t="shared" si="85"/>
        <v>BULLISH DIVERGENCE</v>
      </c>
    </row>
    <row r="1403" spans="1:8" ht="13.5" x14ac:dyDescent="0.25">
      <c r="A1403" s="3">
        <f>TITRES_STAT!B1406</f>
        <v>44054</v>
      </c>
      <c r="B1403" s="17">
        <f>TITRES_STAT!C1406</f>
        <v>3.45</v>
      </c>
      <c r="C1403" s="17">
        <f>TITRES_STAT!D1406</f>
        <v>3.45</v>
      </c>
      <c r="D1403" s="17">
        <f>TITRES_STAT!E1406</f>
        <v>8476</v>
      </c>
      <c r="E1403" s="2">
        <f t="shared" si="84"/>
        <v>2004340</v>
      </c>
      <c r="F1403" s="17" t="str">
        <f t="shared" si="87"/>
        <v>BEARISH</v>
      </c>
      <c r="G1403" s="17" t="str">
        <f t="shared" si="86"/>
        <v>NEUTRAL</v>
      </c>
      <c r="H1403" s="17" t="str">
        <f t="shared" si="85"/>
        <v>CONFIRMED BEARISH</v>
      </c>
    </row>
    <row r="1404" spans="1:8" ht="13.5" x14ac:dyDescent="0.25">
      <c r="A1404" s="3">
        <f>TITRES_STAT!B1407</f>
        <v>44055</v>
      </c>
      <c r="B1404" s="17">
        <f>TITRES_STAT!C1407</f>
        <v>3.5</v>
      </c>
      <c r="C1404" s="17">
        <f>TITRES_STAT!D1407</f>
        <v>3.5</v>
      </c>
      <c r="D1404" s="17">
        <f>TITRES_STAT!E1407</f>
        <v>17316</v>
      </c>
      <c r="E1404" s="2">
        <f t="shared" si="84"/>
        <v>2021656</v>
      </c>
      <c r="F1404" s="17" t="str">
        <f t="shared" si="87"/>
        <v>BULLISH</v>
      </c>
      <c r="G1404" s="17" t="str">
        <f t="shared" si="86"/>
        <v>NEUTRAL</v>
      </c>
      <c r="H1404" s="17" t="str">
        <f t="shared" si="85"/>
        <v>CONFIRMED BULLISH</v>
      </c>
    </row>
    <row r="1405" spans="1:8" ht="13.5" x14ac:dyDescent="0.25">
      <c r="A1405" s="3">
        <f>TITRES_STAT!B1408</f>
        <v>44057</v>
      </c>
      <c r="B1405" s="17">
        <f>TITRES_STAT!C1408</f>
        <v>3.5</v>
      </c>
      <c r="C1405" s="17">
        <f>TITRES_STAT!D1408</f>
        <v>3.5</v>
      </c>
      <c r="D1405" s="17">
        <f>TITRES_STAT!E1408</f>
        <v>225</v>
      </c>
      <c r="E1405" s="2">
        <f t="shared" si="84"/>
        <v>2021656</v>
      </c>
      <c r="F1405" s="17" t="str">
        <f t="shared" si="87"/>
        <v>BULLISH</v>
      </c>
      <c r="G1405" s="17" t="str">
        <f t="shared" si="86"/>
        <v>NEUTRAL</v>
      </c>
      <c r="H1405" s="17" t="str">
        <f t="shared" si="85"/>
        <v>CONFIRMED BULLISH</v>
      </c>
    </row>
    <row r="1406" spans="1:8" ht="13.5" x14ac:dyDescent="0.25">
      <c r="A1406" s="3">
        <f>TITRES_STAT!B1409</f>
        <v>44060</v>
      </c>
      <c r="B1406" s="17">
        <f>TITRES_STAT!C1409</f>
        <v>3.5</v>
      </c>
      <c r="C1406" s="17">
        <f>TITRES_STAT!D1409</f>
        <v>3.5</v>
      </c>
      <c r="D1406" s="17">
        <f>TITRES_STAT!E1409</f>
        <v>1645</v>
      </c>
      <c r="E1406" s="2">
        <f t="shared" si="84"/>
        <v>2021656</v>
      </c>
      <c r="F1406" s="17" t="str">
        <f t="shared" si="87"/>
        <v>BULLISH</v>
      </c>
      <c r="G1406" s="17" t="str">
        <f t="shared" si="86"/>
        <v>NEUTRAL</v>
      </c>
      <c r="H1406" s="17" t="str">
        <f t="shared" si="85"/>
        <v>NEUTRAL</v>
      </c>
    </row>
    <row r="1407" spans="1:8" ht="13.5" x14ac:dyDescent="0.25">
      <c r="A1407" s="3">
        <f>TITRES_STAT!B1410</f>
        <v>44061</v>
      </c>
      <c r="B1407" s="17">
        <f>TITRES_STAT!C1410</f>
        <v>3.55</v>
      </c>
      <c r="C1407" s="17">
        <f>TITRES_STAT!D1410</f>
        <v>3.55</v>
      </c>
      <c r="D1407" s="17">
        <f>TITRES_STAT!E1410</f>
        <v>762</v>
      </c>
      <c r="E1407" s="2">
        <f t="shared" si="84"/>
        <v>2022418</v>
      </c>
      <c r="F1407" s="17" t="str">
        <f t="shared" si="87"/>
        <v>BULLISH</v>
      </c>
      <c r="G1407" s="17" t="str">
        <f t="shared" si="86"/>
        <v>NEUTRAL</v>
      </c>
      <c r="H1407" s="17" t="str">
        <f t="shared" si="85"/>
        <v>NEUTRAL</v>
      </c>
    </row>
    <row r="1408" spans="1:8" ht="13.5" x14ac:dyDescent="0.25">
      <c r="A1408" s="3">
        <f>TITRES_STAT!B1411</f>
        <v>44062</v>
      </c>
      <c r="B1408" s="17">
        <f>TITRES_STAT!C1411</f>
        <v>3.47</v>
      </c>
      <c r="C1408" s="17">
        <f>TITRES_STAT!D1411</f>
        <v>3.47</v>
      </c>
      <c r="D1408" s="17">
        <f>TITRES_STAT!E1411</f>
        <v>5270</v>
      </c>
      <c r="E1408" s="2">
        <f t="shared" si="84"/>
        <v>2017148</v>
      </c>
      <c r="F1408" s="17" t="str">
        <f t="shared" si="87"/>
        <v>BULLISH</v>
      </c>
      <c r="G1408" s="17" t="str">
        <f t="shared" si="86"/>
        <v>NEUTRAL</v>
      </c>
      <c r="H1408" s="17" t="str">
        <f t="shared" si="85"/>
        <v>CONFIRMED BULLISH</v>
      </c>
    </row>
    <row r="1409" spans="1:8" ht="13.5" x14ac:dyDescent="0.25">
      <c r="A1409" s="3">
        <f>TITRES_STAT!B1412</f>
        <v>44064</v>
      </c>
      <c r="B1409" s="17">
        <f>TITRES_STAT!C1412</f>
        <v>3.44</v>
      </c>
      <c r="C1409" s="17">
        <f>TITRES_STAT!D1412</f>
        <v>3.44</v>
      </c>
      <c r="D1409" s="17">
        <f>TITRES_STAT!E1412</f>
        <v>3381</v>
      </c>
      <c r="E1409" s="2">
        <f t="shared" si="84"/>
        <v>2013767</v>
      </c>
      <c r="F1409" s="17" t="str">
        <f t="shared" si="87"/>
        <v>BEARISH</v>
      </c>
      <c r="G1409" s="17" t="str">
        <f t="shared" si="86"/>
        <v>NEUTRAL</v>
      </c>
      <c r="H1409" s="17" t="str">
        <f t="shared" si="85"/>
        <v>CONFIRMED BEARISH</v>
      </c>
    </row>
    <row r="1410" spans="1:8" ht="13.5" x14ac:dyDescent="0.25">
      <c r="A1410" s="3">
        <f>TITRES_STAT!B1413</f>
        <v>44067</v>
      </c>
      <c r="B1410" s="17">
        <f>TITRES_STAT!C1413</f>
        <v>3.45</v>
      </c>
      <c r="C1410" s="17">
        <f>TITRES_STAT!D1413</f>
        <v>3.45</v>
      </c>
      <c r="D1410" s="17">
        <f>TITRES_STAT!E1413</f>
        <v>2778</v>
      </c>
      <c r="E1410" s="2">
        <f t="shared" si="84"/>
        <v>2016545</v>
      </c>
      <c r="F1410" s="17" t="str">
        <f t="shared" si="87"/>
        <v>BEARISH</v>
      </c>
      <c r="G1410" s="17" t="str">
        <f t="shared" si="86"/>
        <v>NEUTRAL</v>
      </c>
      <c r="H1410" s="17" t="str">
        <f t="shared" si="85"/>
        <v>CONFIRMED BEARISH</v>
      </c>
    </row>
    <row r="1411" spans="1:8" ht="13.5" x14ac:dyDescent="0.25">
      <c r="A1411" s="3">
        <f>TITRES_STAT!B1414</f>
        <v>44068</v>
      </c>
      <c r="B1411" s="17">
        <f>TITRES_STAT!C1414</f>
        <v>3.54</v>
      </c>
      <c r="C1411" s="17">
        <f>TITRES_STAT!D1414</f>
        <v>3.54</v>
      </c>
      <c r="D1411" s="17">
        <f>TITRES_STAT!E1414</f>
        <v>5780</v>
      </c>
      <c r="E1411" s="2">
        <f t="shared" si="84"/>
        <v>2022325</v>
      </c>
      <c r="F1411" s="17" t="str">
        <f t="shared" si="87"/>
        <v>BULLISH</v>
      </c>
      <c r="G1411" s="17" t="str">
        <f t="shared" si="86"/>
        <v>NEUTRAL</v>
      </c>
      <c r="H1411" s="17" t="str">
        <f t="shared" si="85"/>
        <v>CONFIRMED BULLISH</v>
      </c>
    </row>
    <row r="1412" spans="1:8" ht="13.5" x14ac:dyDescent="0.25">
      <c r="A1412" s="3">
        <f>TITRES_STAT!B1415</f>
        <v>44069</v>
      </c>
      <c r="B1412" s="17">
        <f>TITRES_STAT!C1415</f>
        <v>3.55</v>
      </c>
      <c r="C1412" s="17">
        <f>TITRES_STAT!D1415</f>
        <v>3.55</v>
      </c>
      <c r="D1412" s="17">
        <f>TITRES_STAT!E1415</f>
        <v>14692</v>
      </c>
      <c r="E1412" s="2">
        <f t="shared" ref="E1412:E1475" si="88">IF(B1412&gt;B1411, E1411+D1412, IF(B1412&lt;B1411, E1411-D1412, E1411))</f>
        <v>2037017</v>
      </c>
      <c r="F1412" s="17" t="str">
        <f t="shared" si="87"/>
        <v>BULLISH</v>
      </c>
      <c r="G1412" s="17" t="str">
        <f t="shared" si="86"/>
        <v>NEUTRAL</v>
      </c>
      <c r="H1412" s="17" t="str">
        <f t="shared" si="85"/>
        <v>NEUTRAL</v>
      </c>
    </row>
    <row r="1413" spans="1:8" ht="13.5" x14ac:dyDescent="0.25">
      <c r="A1413" s="3">
        <f>TITRES_STAT!B1416</f>
        <v>44070</v>
      </c>
      <c r="B1413" s="17">
        <f>TITRES_STAT!C1416</f>
        <v>3.5</v>
      </c>
      <c r="C1413" s="17">
        <f>TITRES_STAT!D1416</f>
        <v>3.5</v>
      </c>
      <c r="D1413" s="17">
        <f>TITRES_STAT!E1416</f>
        <v>3243</v>
      </c>
      <c r="E1413" s="2">
        <f t="shared" si="88"/>
        <v>2033774</v>
      </c>
      <c r="F1413" s="17" t="str">
        <f t="shared" si="87"/>
        <v>BULLISH</v>
      </c>
      <c r="G1413" s="17" t="str">
        <f t="shared" si="86"/>
        <v>NEUTRAL</v>
      </c>
      <c r="H1413" s="17" t="str">
        <f t="shared" si="85"/>
        <v>CONFIRMED BULLISH</v>
      </c>
    </row>
    <row r="1414" spans="1:8" ht="13.5" x14ac:dyDescent="0.25">
      <c r="A1414" s="3">
        <f>TITRES_STAT!B1417</f>
        <v>44071</v>
      </c>
      <c r="B1414" s="17">
        <f>TITRES_STAT!C1417</f>
        <v>3.45</v>
      </c>
      <c r="C1414" s="17">
        <f>TITRES_STAT!D1417</f>
        <v>3.45</v>
      </c>
      <c r="D1414" s="17">
        <f>TITRES_STAT!E1417</f>
        <v>4231</v>
      </c>
      <c r="E1414" s="2">
        <f t="shared" si="88"/>
        <v>2029543</v>
      </c>
      <c r="F1414" s="17" t="str">
        <f t="shared" si="87"/>
        <v>BULLISH</v>
      </c>
      <c r="G1414" s="17" t="str">
        <f t="shared" si="86"/>
        <v>NEUTRAL</v>
      </c>
      <c r="H1414" s="17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CONFIRMED BULLISH</v>
      </c>
    </row>
    <row r="1415" spans="1:8" ht="13.5" x14ac:dyDescent="0.25">
      <c r="A1415" s="3">
        <f>TITRES_STAT!B1418</f>
        <v>44074</v>
      </c>
      <c r="B1415" s="17">
        <f>TITRES_STAT!C1418</f>
        <v>3.5</v>
      </c>
      <c r="C1415" s="17">
        <f>TITRES_STAT!D1418</f>
        <v>3.5</v>
      </c>
      <c r="D1415" s="17">
        <f>TITRES_STAT!E1418</f>
        <v>14505</v>
      </c>
      <c r="E1415" s="2">
        <f t="shared" si="88"/>
        <v>2044048</v>
      </c>
      <c r="F1415" s="17" t="str">
        <f t="shared" si="87"/>
        <v>BULLISH</v>
      </c>
      <c r="G1415" s="17" t="str">
        <f t="shared" ref="G1415:G1478" si="90">IF((E1415-E1410)/E1410 &gt; 0.02, "STRONG",
 IF((E1415-E1410)/E1410 &lt; -0.02, "WEAK", "NEUTRAL"))</f>
        <v>NEUTRAL</v>
      </c>
      <c r="H1415" s="17" t="str">
        <f t="shared" si="89"/>
        <v>CONFIRMED BULLISH</v>
      </c>
    </row>
    <row r="1416" spans="1:8" ht="13.5" x14ac:dyDescent="0.25">
      <c r="A1416" s="3">
        <f>TITRES_STAT!B1419</f>
        <v>44075</v>
      </c>
      <c r="B1416" s="17">
        <f>TITRES_STAT!C1419</f>
        <v>3.5</v>
      </c>
      <c r="C1416" s="17">
        <f>TITRES_STAT!D1419</f>
        <v>3.5</v>
      </c>
      <c r="D1416" s="17">
        <f>TITRES_STAT!E1419</f>
        <v>2602</v>
      </c>
      <c r="E1416" s="2">
        <f t="shared" si="88"/>
        <v>2044048</v>
      </c>
      <c r="F1416" s="17" t="str">
        <f t="shared" ref="F1416:F1479" si="91">IF(E1416&gt;E1411,"BULLISH",IF(E1416&lt;E1411,"BEARISH","NEUTRAL"))</f>
        <v>BULLISH</v>
      </c>
      <c r="G1416" s="17" t="str">
        <f t="shared" si="90"/>
        <v>NEUTRAL</v>
      </c>
      <c r="H1416" s="17" t="str">
        <f t="shared" si="89"/>
        <v>BULLISH DIVERGENCE</v>
      </c>
    </row>
    <row r="1417" spans="1:8" ht="13.5" x14ac:dyDescent="0.25">
      <c r="A1417" s="3">
        <f>TITRES_STAT!B1420</f>
        <v>44076</v>
      </c>
      <c r="B1417" s="17">
        <f>TITRES_STAT!C1420</f>
        <v>3.48</v>
      </c>
      <c r="C1417" s="17">
        <f>TITRES_STAT!D1420</f>
        <v>3.48</v>
      </c>
      <c r="D1417" s="17">
        <f>TITRES_STAT!E1420</f>
        <v>10674</v>
      </c>
      <c r="E1417" s="2">
        <f t="shared" si="88"/>
        <v>2033374</v>
      </c>
      <c r="F1417" s="17" t="str">
        <f t="shared" si="91"/>
        <v>BEARISH</v>
      </c>
      <c r="G1417" s="17" t="str">
        <f t="shared" si="90"/>
        <v>NEUTRAL</v>
      </c>
      <c r="H1417" s="17" t="str">
        <f t="shared" si="89"/>
        <v>CONFIRMED BEARISH</v>
      </c>
    </row>
    <row r="1418" spans="1:8" ht="13.5" x14ac:dyDescent="0.25">
      <c r="A1418" s="3">
        <f>TITRES_STAT!B1421</f>
        <v>44077</v>
      </c>
      <c r="B1418" s="17">
        <f>TITRES_STAT!C1421</f>
        <v>3.44</v>
      </c>
      <c r="C1418" s="17">
        <f>TITRES_STAT!D1421</f>
        <v>3.44</v>
      </c>
      <c r="D1418" s="17">
        <f>TITRES_STAT!E1421</f>
        <v>19380</v>
      </c>
      <c r="E1418" s="2">
        <f t="shared" si="88"/>
        <v>2013994</v>
      </c>
      <c r="F1418" s="17" t="str">
        <f t="shared" si="91"/>
        <v>BEARISH</v>
      </c>
      <c r="G1418" s="17" t="str">
        <f t="shared" si="90"/>
        <v>NEUTRAL</v>
      </c>
      <c r="H1418" s="17" t="str">
        <f t="shared" si="89"/>
        <v>CONFIRMED BEARISH</v>
      </c>
    </row>
    <row r="1419" spans="1:8" ht="13.5" x14ac:dyDescent="0.25">
      <c r="A1419" s="3">
        <f>TITRES_STAT!B1422</f>
        <v>44078</v>
      </c>
      <c r="B1419" s="17">
        <f>TITRES_STAT!C1422</f>
        <v>3.5</v>
      </c>
      <c r="C1419" s="17">
        <f>TITRES_STAT!D1422</f>
        <v>3.5</v>
      </c>
      <c r="D1419" s="17">
        <f>TITRES_STAT!E1422</f>
        <v>3985</v>
      </c>
      <c r="E1419" s="2">
        <f t="shared" si="88"/>
        <v>2017979</v>
      </c>
      <c r="F1419" s="17" t="str">
        <f t="shared" si="91"/>
        <v>BEARISH</v>
      </c>
      <c r="G1419" s="17" t="str">
        <f t="shared" si="90"/>
        <v>NEUTRAL</v>
      </c>
      <c r="H1419" s="17" t="str">
        <f t="shared" si="89"/>
        <v>BEARISH DIVERGENCE</v>
      </c>
    </row>
    <row r="1420" spans="1:8" ht="13.5" x14ac:dyDescent="0.25">
      <c r="A1420" s="3">
        <f>TITRES_STAT!B1423</f>
        <v>44081</v>
      </c>
      <c r="B1420" s="17">
        <f>TITRES_STAT!C1423</f>
        <v>3.5</v>
      </c>
      <c r="C1420" s="17">
        <f>TITRES_STAT!D1423</f>
        <v>3.5</v>
      </c>
      <c r="D1420" s="17">
        <f>TITRES_STAT!E1423</f>
        <v>1505</v>
      </c>
      <c r="E1420" s="2">
        <f t="shared" si="88"/>
        <v>2017979</v>
      </c>
      <c r="F1420" s="17" t="str">
        <f t="shared" si="91"/>
        <v>BEARISH</v>
      </c>
      <c r="G1420" s="17" t="str">
        <f t="shared" si="90"/>
        <v>NEUTRAL</v>
      </c>
      <c r="H1420" s="17" t="str">
        <f t="shared" si="89"/>
        <v>NEUTRAL</v>
      </c>
    </row>
    <row r="1421" spans="1:8" ht="13.5" x14ac:dyDescent="0.25">
      <c r="A1421" s="3">
        <f>TITRES_STAT!B1424</f>
        <v>44082</v>
      </c>
      <c r="B1421" s="17">
        <f>TITRES_STAT!C1424</f>
        <v>3.47</v>
      </c>
      <c r="C1421" s="17">
        <f>TITRES_STAT!D1424</f>
        <v>3.47</v>
      </c>
      <c r="D1421" s="17">
        <f>TITRES_STAT!E1424</f>
        <v>14555</v>
      </c>
      <c r="E1421" s="2">
        <f t="shared" si="88"/>
        <v>2003424</v>
      </c>
      <c r="F1421" s="17" t="str">
        <f t="shared" si="91"/>
        <v>BEARISH</v>
      </c>
      <c r="G1421" s="17" t="str">
        <f t="shared" si="90"/>
        <v>NEUTRAL</v>
      </c>
      <c r="H1421" s="17" t="str">
        <f t="shared" si="89"/>
        <v>CONFIRMED BEARISH</v>
      </c>
    </row>
    <row r="1422" spans="1:8" ht="13.5" x14ac:dyDescent="0.25">
      <c r="A1422" s="3">
        <f>TITRES_STAT!B1425</f>
        <v>44083</v>
      </c>
      <c r="B1422" s="17">
        <f>TITRES_STAT!C1425</f>
        <v>3.5</v>
      </c>
      <c r="C1422" s="17">
        <f>TITRES_STAT!D1425</f>
        <v>3.5</v>
      </c>
      <c r="D1422" s="17">
        <f>TITRES_STAT!E1425</f>
        <v>17150</v>
      </c>
      <c r="E1422" s="2">
        <f t="shared" si="88"/>
        <v>2020574</v>
      </c>
      <c r="F1422" s="17" t="str">
        <f t="shared" si="91"/>
        <v>BEARISH</v>
      </c>
      <c r="G1422" s="17" t="str">
        <f t="shared" si="90"/>
        <v>NEUTRAL</v>
      </c>
      <c r="H1422" s="17" t="str">
        <f t="shared" si="89"/>
        <v>BEARISH DIVERGENCE</v>
      </c>
    </row>
    <row r="1423" spans="1:8" ht="13.5" x14ac:dyDescent="0.25">
      <c r="A1423" s="3">
        <f>TITRES_STAT!B1426</f>
        <v>44084</v>
      </c>
      <c r="B1423" s="17">
        <f>TITRES_STAT!C1426</f>
        <v>3.54</v>
      </c>
      <c r="C1423" s="17">
        <f>TITRES_STAT!D1426</f>
        <v>3.54</v>
      </c>
      <c r="D1423" s="17">
        <f>TITRES_STAT!E1426</f>
        <v>29646</v>
      </c>
      <c r="E1423" s="2">
        <f t="shared" si="88"/>
        <v>2050220</v>
      </c>
      <c r="F1423" s="17" t="str">
        <f t="shared" si="91"/>
        <v>BULLISH</v>
      </c>
      <c r="G1423" s="17" t="str">
        <f t="shared" si="90"/>
        <v>NEUTRAL</v>
      </c>
      <c r="H1423" s="17" t="str">
        <f t="shared" si="89"/>
        <v>CONFIRMED BULLISH</v>
      </c>
    </row>
    <row r="1424" spans="1:8" ht="13.5" x14ac:dyDescent="0.25">
      <c r="A1424" s="3">
        <f>TITRES_STAT!B1427</f>
        <v>44085</v>
      </c>
      <c r="B1424" s="17">
        <f>TITRES_STAT!C1427</f>
        <v>3.55</v>
      </c>
      <c r="C1424" s="17">
        <f>TITRES_STAT!D1427</f>
        <v>3.55</v>
      </c>
      <c r="D1424" s="17">
        <f>TITRES_STAT!E1427</f>
        <v>25357</v>
      </c>
      <c r="E1424" s="2">
        <f t="shared" si="88"/>
        <v>2075577</v>
      </c>
      <c r="F1424" s="17" t="str">
        <f t="shared" si="91"/>
        <v>BULLISH</v>
      </c>
      <c r="G1424" s="17" t="str">
        <f t="shared" si="90"/>
        <v>STRONG</v>
      </c>
      <c r="H1424" s="17" t="str">
        <f t="shared" si="89"/>
        <v>CONFIRMED BULLISH</v>
      </c>
    </row>
    <row r="1425" spans="1:8" ht="13.5" x14ac:dyDescent="0.25">
      <c r="A1425" s="3">
        <f>TITRES_STAT!B1428</f>
        <v>44088</v>
      </c>
      <c r="B1425" s="17">
        <f>TITRES_STAT!C1428</f>
        <v>3.63</v>
      </c>
      <c r="C1425" s="17">
        <f>TITRES_STAT!D1428</f>
        <v>3.63</v>
      </c>
      <c r="D1425" s="17">
        <f>TITRES_STAT!E1428</f>
        <v>13790</v>
      </c>
      <c r="E1425" s="2">
        <f t="shared" si="88"/>
        <v>2089367</v>
      </c>
      <c r="F1425" s="17" t="str">
        <f t="shared" si="91"/>
        <v>BULLISH</v>
      </c>
      <c r="G1425" s="17" t="str">
        <f t="shared" si="90"/>
        <v>STRONG</v>
      </c>
      <c r="H1425" s="17" t="str">
        <f t="shared" si="89"/>
        <v>CONFIRMED BULLISH</v>
      </c>
    </row>
    <row r="1426" spans="1:8" ht="13.5" x14ac:dyDescent="0.25">
      <c r="A1426" s="3">
        <f>TITRES_STAT!B1429</f>
        <v>44089</v>
      </c>
      <c r="B1426" s="17">
        <f>TITRES_STAT!C1429</f>
        <v>3.62</v>
      </c>
      <c r="C1426" s="17">
        <f>TITRES_STAT!D1429</f>
        <v>3.62</v>
      </c>
      <c r="D1426" s="17">
        <f>TITRES_STAT!E1429</f>
        <v>1071</v>
      </c>
      <c r="E1426" s="2">
        <f t="shared" si="88"/>
        <v>2088296</v>
      </c>
      <c r="F1426" s="17" t="str">
        <f t="shared" si="91"/>
        <v>BULLISH</v>
      </c>
      <c r="G1426" s="17" t="str">
        <f t="shared" si="90"/>
        <v>STRONG</v>
      </c>
      <c r="H1426" s="17" t="str">
        <f t="shared" si="89"/>
        <v>CONFIRMED BULLISH</v>
      </c>
    </row>
    <row r="1427" spans="1:8" ht="13.5" x14ac:dyDescent="0.25">
      <c r="A1427" s="3">
        <f>TITRES_STAT!B1430</f>
        <v>44090</v>
      </c>
      <c r="B1427" s="17">
        <f>TITRES_STAT!C1430</f>
        <v>3.6</v>
      </c>
      <c r="C1427" s="17">
        <f>TITRES_STAT!D1430</f>
        <v>3.6</v>
      </c>
      <c r="D1427" s="17">
        <f>TITRES_STAT!E1430</f>
        <v>5150</v>
      </c>
      <c r="E1427" s="2">
        <f t="shared" si="88"/>
        <v>2083146</v>
      </c>
      <c r="F1427" s="17" t="str">
        <f t="shared" si="91"/>
        <v>BULLISH</v>
      </c>
      <c r="G1427" s="17" t="str">
        <f t="shared" si="90"/>
        <v>STRONG</v>
      </c>
      <c r="H1427" s="17" t="str">
        <f t="shared" si="89"/>
        <v>CONFIRMED BULLISH</v>
      </c>
    </row>
    <row r="1428" spans="1:8" ht="13.5" x14ac:dyDescent="0.25">
      <c r="A1428" s="3">
        <f>TITRES_STAT!B1431</f>
        <v>44091</v>
      </c>
      <c r="B1428" s="17">
        <f>TITRES_STAT!C1431</f>
        <v>3.62</v>
      </c>
      <c r="C1428" s="17">
        <f>TITRES_STAT!D1431</f>
        <v>3.62</v>
      </c>
      <c r="D1428" s="17">
        <f>TITRES_STAT!E1431</f>
        <v>4828</v>
      </c>
      <c r="E1428" s="2">
        <f t="shared" si="88"/>
        <v>2087974</v>
      </c>
      <c r="F1428" s="17" t="str">
        <f t="shared" si="91"/>
        <v>BULLISH</v>
      </c>
      <c r="G1428" s="17" t="str">
        <f t="shared" si="90"/>
        <v>NEUTRAL</v>
      </c>
      <c r="H1428" s="17" t="str">
        <f t="shared" si="89"/>
        <v>CONFIRMED BULLISH</v>
      </c>
    </row>
    <row r="1429" spans="1:8" ht="13.5" x14ac:dyDescent="0.25">
      <c r="A1429" s="3">
        <f>TITRES_STAT!B1432</f>
        <v>44092</v>
      </c>
      <c r="B1429" s="17">
        <f>TITRES_STAT!C1432</f>
        <v>3.66</v>
      </c>
      <c r="C1429" s="17">
        <f>TITRES_STAT!D1432</f>
        <v>3.66</v>
      </c>
      <c r="D1429" s="17">
        <f>TITRES_STAT!E1432</f>
        <v>1600</v>
      </c>
      <c r="E1429" s="2">
        <f t="shared" si="88"/>
        <v>2089574</v>
      </c>
      <c r="F1429" s="17" t="str">
        <f t="shared" si="91"/>
        <v>BULLISH</v>
      </c>
      <c r="G1429" s="17" t="str">
        <f t="shared" si="90"/>
        <v>NEUTRAL</v>
      </c>
      <c r="H1429" s="17" t="str">
        <f t="shared" si="89"/>
        <v>CONFIRMED BULLISH</v>
      </c>
    </row>
    <row r="1430" spans="1:8" ht="13.5" x14ac:dyDescent="0.25">
      <c r="A1430" s="3">
        <f>TITRES_STAT!B1433</f>
        <v>44095</v>
      </c>
      <c r="B1430" s="17">
        <f>TITRES_STAT!C1433</f>
        <v>3.64</v>
      </c>
      <c r="C1430" s="17">
        <f>TITRES_STAT!D1433</f>
        <v>3.64</v>
      </c>
      <c r="D1430" s="17">
        <f>TITRES_STAT!E1433</f>
        <v>3033</v>
      </c>
      <c r="E1430" s="2">
        <f t="shared" si="88"/>
        <v>2086541</v>
      </c>
      <c r="F1430" s="17" t="str">
        <f t="shared" si="91"/>
        <v>BEARISH</v>
      </c>
      <c r="G1430" s="17" t="str">
        <f t="shared" si="90"/>
        <v>NEUTRAL</v>
      </c>
      <c r="H1430" s="17" t="str">
        <f t="shared" si="89"/>
        <v>BEARISH DIVERGENCE</v>
      </c>
    </row>
    <row r="1431" spans="1:8" ht="13.5" x14ac:dyDescent="0.25">
      <c r="A1431" s="3">
        <f>TITRES_STAT!B1434</f>
        <v>44096</v>
      </c>
      <c r="B1431" s="17">
        <f>TITRES_STAT!C1434</f>
        <v>3.54</v>
      </c>
      <c r="C1431" s="17">
        <f>TITRES_STAT!D1434</f>
        <v>3.54</v>
      </c>
      <c r="D1431" s="17">
        <f>TITRES_STAT!E1434</f>
        <v>2</v>
      </c>
      <c r="E1431" s="2">
        <f t="shared" si="88"/>
        <v>2086539</v>
      </c>
      <c r="F1431" s="17" t="str">
        <f t="shared" si="91"/>
        <v>BEARISH</v>
      </c>
      <c r="G1431" s="17" t="str">
        <f t="shared" si="90"/>
        <v>NEUTRAL</v>
      </c>
      <c r="H1431" s="17" t="str">
        <f t="shared" si="89"/>
        <v>CONFIRMED BEARISH</v>
      </c>
    </row>
    <row r="1432" spans="1:8" ht="13.5" x14ac:dyDescent="0.25">
      <c r="A1432" s="3">
        <f>TITRES_STAT!B1435</f>
        <v>44097</v>
      </c>
      <c r="B1432" s="17">
        <f>TITRES_STAT!C1435</f>
        <v>3.54</v>
      </c>
      <c r="C1432" s="17">
        <f>TITRES_STAT!D1435</f>
        <v>3.54</v>
      </c>
      <c r="D1432" s="17">
        <f>TITRES_STAT!E1435</f>
        <v>481</v>
      </c>
      <c r="E1432" s="2">
        <f t="shared" si="88"/>
        <v>2086539</v>
      </c>
      <c r="F1432" s="17" t="str">
        <f t="shared" si="91"/>
        <v>BULLISH</v>
      </c>
      <c r="G1432" s="17" t="str">
        <f t="shared" si="90"/>
        <v>NEUTRAL</v>
      </c>
      <c r="H1432" s="17" t="str">
        <f t="shared" si="89"/>
        <v>BULLISH DIVERGENCE</v>
      </c>
    </row>
    <row r="1433" spans="1:8" ht="13.5" x14ac:dyDescent="0.25">
      <c r="A1433" s="3">
        <f>TITRES_STAT!B1436</f>
        <v>44098</v>
      </c>
      <c r="B1433" s="17">
        <f>TITRES_STAT!C1436</f>
        <v>3.5</v>
      </c>
      <c r="C1433" s="17">
        <f>TITRES_STAT!D1436</f>
        <v>3.5</v>
      </c>
      <c r="D1433" s="17">
        <f>TITRES_STAT!E1436</f>
        <v>13948</v>
      </c>
      <c r="E1433" s="2">
        <f t="shared" si="88"/>
        <v>2072591</v>
      </c>
      <c r="F1433" s="17" t="str">
        <f t="shared" si="91"/>
        <v>BEARISH</v>
      </c>
      <c r="G1433" s="17" t="str">
        <f t="shared" si="90"/>
        <v>NEUTRAL</v>
      </c>
      <c r="H1433" s="17" t="str">
        <f t="shared" si="89"/>
        <v>CONFIRMED BEARISH</v>
      </c>
    </row>
    <row r="1434" spans="1:8" ht="13.5" x14ac:dyDescent="0.25">
      <c r="A1434" s="3">
        <f>TITRES_STAT!B1437</f>
        <v>44099</v>
      </c>
      <c r="B1434" s="17">
        <f>TITRES_STAT!C1437</f>
        <v>3.43</v>
      </c>
      <c r="C1434" s="17">
        <f>TITRES_STAT!D1437</f>
        <v>3.43</v>
      </c>
      <c r="D1434" s="17">
        <f>TITRES_STAT!E1437</f>
        <v>9529</v>
      </c>
      <c r="E1434" s="2">
        <f t="shared" si="88"/>
        <v>2063062</v>
      </c>
      <c r="F1434" s="17" t="str">
        <f t="shared" si="91"/>
        <v>BEARISH</v>
      </c>
      <c r="G1434" s="17" t="str">
        <f t="shared" si="90"/>
        <v>NEUTRAL</v>
      </c>
      <c r="H1434" s="17" t="str">
        <f t="shared" si="89"/>
        <v>CONFIRMED BEARISH</v>
      </c>
    </row>
    <row r="1435" spans="1:8" ht="13.5" x14ac:dyDescent="0.25">
      <c r="A1435" s="3">
        <f>TITRES_STAT!B1438</f>
        <v>44102</v>
      </c>
      <c r="B1435" s="17">
        <f>TITRES_STAT!C1438</f>
        <v>3.5</v>
      </c>
      <c r="C1435" s="17">
        <f>TITRES_STAT!D1438</f>
        <v>3.5</v>
      </c>
      <c r="D1435" s="17">
        <f>TITRES_STAT!E1438</f>
        <v>9478</v>
      </c>
      <c r="E1435" s="2">
        <f t="shared" si="88"/>
        <v>2072540</v>
      </c>
      <c r="F1435" s="17" t="str">
        <f t="shared" si="91"/>
        <v>BEARISH</v>
      </c>
      <c r="G1435" s="17" t="str">
        <f t="shared" si="90"/>
        <v>NEUTRAL</v>
      </c>
      <c r="H1435" s="17" t="str">
        <f t="shared" si="89"/>
        <v>CONFIRMED BEARISH</v>
      </c>
    </row>
    <row r="1436" spans="1:8" ht="13.5" x14ac:dyDescent="0.25">
      <c r="A1436" s="3">
        <f>TITRES_STAT!B1439</f>
        <v>44103</v>
      </c>
      <c r="B1436" s="17">
        <f>TITRES_STAT!C1439</f>
        <v>3.71</v>
      </c>
      <c r="C1436" s="17">
        <f>TITRES_STAT!D1439</f>
        <v>3.71</v>
      </c>
      <c r="D1436" s="17">
        <f>TITRES_STAT!E1439</f>
        <v>152923</v>
      </c>
      <c r="E1436" s="2">
        <f t="shared" si="88"/>
        <v>2225463</v>
      </c>
      <c r="F1436" s="17" t="str">
        <f t="shared" si="91"/>
        <v>BULLISH</v>
      </c>
      <c r="G1436" s="17" t="str">
        <f t="shared" si="90"/>
        <v>STRONG</v>
      </c>
      <c r="H1436" s="17" t="str">
        <f t="shared" si="89"/>
        <v>CONFIRMED BULLISH</v>
      </c>
    </row>
    <row r="1437" spans="1:8" ht="13.5" x14ac:dyDescent="0.25">
      <c r="A1437" s="3">
        <f>TITRES_STAT!B1440</f>
        <v>44104</v>
      </c>
      <c r="B1437" s="17">
        <f>TITRES_STAT!C1440</f>
        <v>3.65</v>
      </c>
      <c r="C1437" s="17">
        <f>TITRES_STAT!D1440</f>
        <v>3.65</v>
      </c>
      <c r="D1437" s="17">
        <f>TITRES_STAT!E1440</f>
        <v>49756</v>
      </c>
      <c r="E1437" s="2">
        <f t="shared" si="88"/>
        <v>2175707</v>
      </c>
      <c r="F1437" s="17" t="str">
        <f t="shared" si="91"/>
        <v>BULLISH</v>
      </c>
      <c r="G1437" s="17" t="str">
        <f t="shared" si="90"/>
        <v>STRONG</v>
      </c>
      <c r="H1437" s="17" t="str">
        <f t="shared" si="89"/>
        <v>CONFIRMED BULLISH</v>
      </c>
    </row>
    <row r="1438" spans="1:8" ht="13.5" x14ac:dyDescent="0.25">
      <c r="A1438" s="3">
        <f>TITRES_STAT!B1441</f>
        <v>44105</v>
      </c>
      <c r="B1438" s="17">
        <f>TITRES_STAT!C1441</f>
        <v>3.43</v>
      </c>
      <c r="C1438" s="17">
        <f>TITRES_STAT!D1441</f>
        <v>3.43</v>
      </c>
      <c r="D1438" s="17">
        <f>TITRES_STAT!E1441</f>
        <v>38076</v>
      </c>
      <c r="E1438" s="2">
        <f t="shared" si="88"/>
        <v>2137631</v>
      </c>
      <c r="F1438" s="17" t="str">
        <f t="shared" si="91"/>
        <v>BULLISH</v>
      </c>
      <c r="G1438" s="17" t="str">
        <f t="shared" si="90"/>
        <v>STRONG</v>
      </c>
      <c r="H1438" s="17" t="str">
        <f t="shared" si="89"/>
        <v>BULLISH DIVERGENCE</v>
      </c>
    </row>
    <row r="1439" spans="1:8" ht="13.5" x14ac:dyDescent="0.25">
      <c r="A1439" s="3">
        <f>TITRES_STAT!B1442</f>
        <v>44106</v>
      </c>
      <c r="B1439" s="17">
        <f>TITRES_STAT!C1442</f>
        <v>3.49</v>
      </c>
      <c r="C1439" s="17">
        <f>TITRES_STAT!D1442</f>
        <v>3.49</v>
      </c>
      <c r="D1439" s="17">
        <f>TITRES_STAT!E1442</f>
        <v>11714</v>
      </c>
      <c r="E1439" s="2">
        <f t="shared" si="88"/>
        <v>2149345</v>
      </c>
      <c r="F1439" s="17" t="str">
        <f t="shared" si="91"/>
        <v>BULLISH</v>
      </c>
      <c r="G1439" s="17" t="str">
        <f t="shared" si="90"/>
        <v>STRONG</v>
      </c>
      <c r="H1439" s="17" t="str">
        <f t="shared" si="89"/>
        <v>CONFIRMED BULLISH</v>
      </c>
    </row>
    <row r="1440" spans="1:8" ht="13.5" x14ac:dyDescent="0.25">
      <c r="A1440" s="3">
        <f>TITRES_STAT!B1443</f>
        <v>44109</v>
      </c>
      <c r="B1440" s="17">
        <f>TITRES_STAT!C1443</f>
        <v>3.54</v>
      </c>
      <c r="C1440" s="17">
        <f>TITRES_STAT!D1443</f>
        <v>3.54</v>
      </c>
      <c r="D1440" s="17">
        <f>TITRES_STAT!E1443</f>
        <v>7359</v>
      </c>
      <c r="E1440" s="2">
        <f t="shared" si="88"/>
        <v>2156704</v>
      </c>
      <c r="F1440" s="17" t="str">
        <f t="shared" si="91"/>
        <v>BULLISH</v>
      </c>
      <c r="G1440" s="17" t="str">
        <f t="shared" si="90"/>
        <v>STRONG</v>
      </c>
      <c r="H1440" s="17" t="str">
        <f t="shared" si="89"/>
        <v>CONFIRMED BULLISH</v>
      </c>
    </row>
    <row r="1441" spans="1:8" ht="13.5" x14ac:dyDescent="0.25">
      <c r="A1441" s="3">
        <f>TITRES_STAT!B1444</f>
        <v>44110</v>
      </c>
      <c r="B1441" s="17">
        <f>TITRES_STAT!C1444</f>
        <v>3.53</v>
      </c>
      <c r="C1441" s="17">
        <f>TITRES_STAT!D1444</f>
        <v>3.53</v>
      </c>
      <c r="D1441" s="17">
        <f>TITRES_STAT!E1444</f>
        <v>3526</v>
      </c>
      <c r="E1441" s="2">
        <f t="shared" si="88"/>
        <v>2153178</v>
      </c>
      <c r="F1441" s="17" t="str">
        <f t="shared" si="91"/>
        <v>BEARISH</v>
      </c>
      <c r="G1441" s="17" t="str">
        <f t="shared" si="90"/>
        <v>WEAK</v>
      </c>
      <c r="H1441" s="17" t="str">
        <f t="shared" si="89"/>
        <v>CONFIRMED BEARISH</v>
      </c>
    </row>
    <row r="1442" spans="1:8" ht="13.5" x14ac:dyDescent="0.25">
      <c r="A1442" s="3">
        <f>TITRES_STAT!B1445</f>
        <v>44111</v>
      </c>
      <c r="B1442" s="17">
        <f>TITRES_STAT!C1445</f>
        <v>3.53</v>
      </c>
      <c r="C1442" s="17">
        <f>TITRES_STAT!D1445</f>
        <v>3.53</v>
      </c>
      <c r="D1442" s="17">
        <f>TITRES_STAT!E1445</f>
        <v>1647</v>
      </c>
      <c r="E1442" s="2">
        <f t="shared" si="88"/>
        <v>2153178</v>
      </c>
      <c r="F1442" s="17" t="str">
        <f t="shared" si="91"/>
        <v>BEARISH</v>
      </c>
      <c r="G1442" s="17" t="str">
        <f t="shared" si="90"/>
        <v>NEUTRAL</v>
      </c>
      <c r="H1442" s="17" t="str">
        <f t="shared" si="89"/>
        <v>CONFIRMED BEARISH</v>
      </c>
    </row>
    <row r="1443" spans="1:8" ht="13.5" x14ac:dyDescent="0.25">
      <c r="A1443" s="3">
        <f>TITRES_STAT!B1446</f>
        <v>44112</v>
      </c>
      <c r="B1443" s="17">
        <f>TITRES_STAT!C1446</f>
        <v>3.53</v>
      </c>
      <c r="C1443" s="17">
        <f>TITRES_STAT!D1446</f>
        <v>3.53</v>
      </c>
      <c r="D1443" s="17">
        <f>TITRES_STAT!E1446</f>
        <v>2021</v>
      </c>
      <c r="E1443" s="2">
        <f t="shared" si="88"/>
        <v>2153178</v>
      </c>
      <c r="F1443" s="17" t="str">
        <f t="shared" si="91"/>
        <v>BULLISH</v>
      </c>
      <c r="G1443" s="17" t="str">
        <f t="shared" si="90"/>
        <v>NEUTRAL</v>
      </c>
      <c r="H1443" s="17" t="str">
        <f t="shared" si="89"/>
        <v>CONFIRMED BULLISH</v>
      </c>
    </row>
    <row r="1444" spans="1:8" ht="13.5" x14ac:dyDescent="0.25">
      <c r="A1444" s="3">
        <f>TITRES_STAT!B1447</f>
        <v>44113</v>
      </c>
      <c r="B1444" s="17">
        <f>TITRES_STAT!C1447</f>
        <v>3.52</v>
      </c>
      <c r="C1444" s="17">
        <f>TITRES_STAT!D1447</f>
        <v>3.52</v>
      </c>
      <c r="D1444" s="17">
        <f>TITRES_STAT!E1447</f>
        <v>3202</v>
      </c>
      <c r="E1444" s="2">
        <f t="shared" si="88"/>
        <v>2149976</v>
      </c>
      <c r="F1444" s="17" t="str">
        <f t="shared" si="91"/>
        <v>BULLISH</v>
      </c>
      <c r="G1444" s="17" t="str">
        <f t="shared" si="90"/>
        <v>NEUTRAL</v>
      </c>
      <c r="H1444" s="17" t="str">
        <f t="shared" si="89"/>
        <v>CONFIRMED BULLISH</v>
      </c>
    </row>
    <row r="1445" spans="1:8" ht="13.5" x14ac:dyDescent="0.25">
      <c r="A1445" s="3">
        <f>TITRES_STAT!B1448</f>
        <v>44116</v>
      </c>
      <c r="B1445" s="17">
        <f>TITRES_STAT!C1448</f>
        <v>3.45</v>
      </c>
      <c r="C1445" s="17">
        <f>TITRES_STAT!D1448</f>
        <v>3.45</v>
      </c>
      <c r="D1445" s="17">
        <f>TITRES_STAT!E1448</f>
        <v>2800</v>
      </c>
      <c r="E1445" s="2">
        <f t="shared" si="88"/>
        <v>2147176</v>
      </c>
      <c r="F1445" s="17" t="str">
        <f t="shared" si="91"/>
        <v>BEARISH</v>
      </c>
      <c r="G1445" s="17" t="str">
        <f t="shared" si="90"/>
        <v>NEUTRAL</v>
      </c>
      <c r="H1445" s="17" t="str">
        <f t="shared" si="89"/>
        <v>CONFIRMED BEARISH</v>
      </c>
    </row>
    <row r="1446" spans="1:8" ht="13.5" x14ac:dyDescent="0.25">
      <c r="A1446" s="3">
        <f>TITRES_STAT!B1449</f>
        <v>44117</v>
      </c>
      <c r="B1446" s="17">
        <f>TITRES_STAT!C1449</f>
        <v>3.45</v>
      </c>
      <c r="C1446" s="17">
        <f>TITRES_STAT!D1449</f>
        <v>3.45</v>
      </c>
      <c r="D1446" s="17">
        <f>TITRES_STAT!E1449</f>
        <v>101</v>
      </c>
      <c r="E1446" s="2">
        <f t="shared" si="88"/>
        <v>2147176</v>
      </c>
      <c r="F1446" s="17" t="str">
        <f t="shared" si="91"/>
        <v>BEARISH</v>
      </c>
      <c r="G1446" s="17" t="str">
        <f t="shared" si="90"/>
        <v>NEUTRAL</v>
      </c>
      <c r="H1446" s="17" t="str">
        <f t="shared" si="89"/>
        <v>CONFIRMED BEARISH</v>
      </c>
    </row>
    <row r="1447" spans="1:8" ht="13.5" x14ac:dyDescent="0.25">
      <c r="A1447" s="3">
        <f>TITRES_STAT!B1450</f>
        <v>44118</v>
      </c>
      <c r="B1447" s="17">
        <f>TITRES_STAT!C1450</f>
        <v>3.4</v>
      </c>
      <c r="C1447" s="17">
        <f>TITRES_STAT!D1450</f>
        <v>3.4</v>
      </c>
      <c r="D1447" s="17">
        <f>TITRES_STAT!E1450</f>
        <v>12311</v>
      </c>
      <c r="E1447" s="2">
        <f t="shared" si="88"/>
        <v>2134865</v>
      </c>
      <c r="F1447" s="17" t="str">
        <f t="shared" si="91"/>
        <v>BEARISH</v>
      </c>
      <c r="G1447" s="17" t="str">
        <f t="shared" si="90"/>
        <v>NEUTRAL</v>
      </c>
      <c r="H1447" s="17" t="str">
        <f t="shared" si="89"/>
        <v>CONFIRMED BEARISH</v>
      </c>
    </row>
    <row r="1448" spans="1:8" ht="13.5" x14ac:dyDescent="0.25">
      <c r="A1448" s="3">
        <f>TITRES_STAT!B1451</f>
        <v>44120</v>
      </c>
      <c r="B1448" s="17">
        <f>TITRES_STAT!C1451</f>
        <v>3.4</v>
      </c>
      <c r="C1448" s="17">
        <f>TITRES_STAT!D1451</f>
        <v>3.4</v>
      </c>
      <c r="D1448" s="17">
        <f>TITRES_STAT!E1451</f>
        <v>1408</v>
      </c>
      <c r="E1448" s="2">
        <f t="shared" si="88"/>
        <v>2134865</v>
      </c>
      <c r="F1448" s="17" t="str">
        <f t="shared" si="91"/>
        <v>BEARISH</v>
      </c>
      <c r="G1448" s="17" t="str">
        <f t="shared" si="90"/>
        <v>NEUTRAL</v>
      </c>
      <c r="H1448" s="17" t="str">
        <f t="shared" si="89"/>
        <v>CONFIRMED BEARISH</v>
      </c>
    </row>
    <row r="1449" spans="1:8" ht="13.5" x14ac:dyDescent="0.25">
      <c r="A1449" s="3">
        <f>TITRES_STAT!B1452</f>
        <v>44123</v>
      </c>
      <c r="B1449" s="17">
        <f>TITRES_STAT!C1452</f>
        <v>3.4</v>
      </c>
      <c r="C1449" s="17">
        <f>TITRES_STAT!D1452</f>
        <v>3.4</v>
      </c>
      <c r="D1449" s="17">
        <f>TITRES_STAT!E1452</f>
        <v>11165</v>
      </c>
      <c r="E1449" s="2">
        <f t="shared" si="88"/>
        <v>2134865</v>
      </c>
      <c r="F1449" s="17" t="str">
        <f t="shared" si="91"/>
        <v>BEARISH</v>
      </c>
      <c r="G1449" s="17" t="str">
        <f t="shared" si="90"/>
        <v>NEUTRAL</v>
      </c>
      <c r="H1449" s="17" t="str">
        <f t="shared" si="89"/>
        <v>CONFIRMED BEARISH</v>
      </c>
    </row>
    <row r="1450" spans="1:8" ht="13.5" x14ac:dyDescent="0.25">
      <c r="A1450" s="3">
        <f>TITRES_STAT!B1453</f>
        <v>44124</v>
      </c>
      <c r="B1450" s="17">
        <f>TITRES_STAT!C1453</f>
        <v>3.4</v>
      </c>
      <c r="C1450" s="17">
        <f>TITRES_STAT!D1453</f>
        <v>3.4</v>
      </c>
      <c r="D1450" s="17">
        <f>TITRES_STAT!E1453</f>
        <v>30699</v>
      </c>
      <c r="E1450" s="2">
        <f t="shared" si="88"/>
        <v>2134865</v>
      </c>
      <c r="F1450" s="17" t="str">
        <f t="shared" si="91"/>
        <v>BEARISH</v>
      </c>
      <c r="G1450" s="17" t="str">
        <f t="shared" si="90"/>
        <v>NEUTRAL</v>
      </c>
      <c r="H1450" s="17" t="str">
        <f t="shared" si="89"/>
        <v>CONFIRMED BEARISH</v>
      </c>
    </row>
    <row r="1451" spans="1:8" ht="13.5" x14ac:dyDescent="0.25">
      <c r="A1451" s="3">
        <f>TITRES_STAT!B1454</f>
        <v>44125</v>
      </c>
      <c r="B1451" s="17">
        <f>TITRES_STAT!C1454</f>
        <v>3.37</v>
      </c>
      <c r="C1451" s="17">
        <f>TITRES_STAT!D1454</f>
        <v>3.37</v>
      </c>
      <c r="D1451" s="17">
        <f>TITRES_STAT!E1454</f>
        <v>1010</v>
      </c>
      <c r="E1451" s="2">
        <f t="shared" si="88"/>
        <v>2133855</v>
      </c>
      <c r="F1451" s="17" t="str">
        <f t="shared" si="91"/>
        <v>BEARISH</v>
      </c>
      <c r="G1451" s="17" t="str">
        <f t="shared" si="90"/>
        <v>NEUTRAL</v>
      </c>
      <c r="H1451" s="17" t="str">
        <f t="shared" si="89"/>
        <v>CONFIRMED BEARISH</v>
      </c>
    </row>
    <row r="1452" spans="1:8" ht="13.5" x14ac:dyDescent="0.25">
      <c r="A1452" s="3">
        <f>TITRES_STAT!B1455</f>
        <v>44126</v>
      </c>
      <c r="B1452" s="17">
        <f>TITRES_STAT!C1455</f>
        <v>3.36</v>
      </c>
      <c r="C1452" s="17">
        <f>TITRES_STAT!D1455</f>
        <v>3.36</v>
      </c>
      <c r="D1452" s="17">
        <f>TITRES_STAT!E1455</f>
        <v>6706</v>
      </c>
      <c r="E1452" s="2">
        <f t="shared" si="88"/>
        <v>2127149</v>
      </c>
      <c r="F1452" s="17" t="str">
        <f t="shared" si="91"/>
        <v>BEARISH</v>
      </c>
      <c r="G1452" s="17" t="str">
        <f t="shared" si="90"/>
        <v>NEUTRAL</v>
      </c>
      <c r="H1452" s="17" t="str">
        <f t="shared" si="89"/>
        <v>CONFIRMED BEARISH</v>
      </c>
    </row>
    <row r="1453" spans="1:8" ht="13.5" x14ac:dyDescent="0.25">
      <c r="A1453" s="3">
        <f>TITRES_STAT!B1456</f>
        <v>44127</v>
      </c>
      <c r="B1453" s="17">
        <f>TITRES_STAT!C1456</f>
        <v>3.4</v>
      </c>
      <c r="C1453" s="17">
        <f>TITRES_STAT!D1456</f>
        <v>3.4</v>
      </c>
      <c r="D1453" s="17">
        <f>TITRES_STAT!E1456</f>
        <v>24148</v>
      </c>
      <c r="E1453" s="2">
        <f t="shared" si="88"/>
        <v>2151297</v>
      </c>
      <c r="F1453" s="17" t="str">
        <f t="shared" si="91"/>
        <v>BULLISH</v>
      </c>
      <c r="G1453" s="17" t="str">
        <f t="shared" si="90"/>
        <v>NEUTRAL</v>
      </c>
      <c r="H1453" s="17" t="str">
        <f t="shared" si="89"/>
        <v>NEUTRAL</v>
      </c>
    </row>
    <row r="1454" spans="1:8" ht="13.5" x14ac:dyDescent="0.25">
      <c r="A1454" s="3">
        <f>TITRES_STAT!B1457</f>
        <v>44130</v>
      </c>
      <c r="B1454" s="17">
        <f>TITRES_STAT!C1457</f>
        <v>3.4</v>
      </c>
      <c r="C1454" s="17">
        <f>TITRES_STAT!D1457</f>
        <v>3.4</v>
      </c>
      <c r="D1454" s="17">
        <f>TITRES_STAT!E1457</f>
        <v>3037</v>
      </c>
      <c r="E1454" s="2">
        <f t="shared" si="88"/>
        <v>2151297</v>
      </c>
      <c r="F1454" s="17" t="str">
        <f t="shared" si="91"/>
        <v>BULLISH</v>
      </c>
      <c r="G1454" s="17" t="str">
        <f t="shared" si="90"/>
        <v>NEUTRAL</v>
      </c>
      <c r="H1454" s="17" t="str">
        <f t="shared" si="89"/>
        <v>NEUTRAL</v>
      </c>
    </row>
    <row r="1455" spans="1:8" ht="13.5" x14ac:dyDescent="0.25">
      <c r="A1455" s="3">
        <f>TITRES_STAT!B1458</f>
        <v>44131</v>
      </c>
      <c r="B1455" s="17">
        <f>TITRES_STAT!C1458</f>
        <v>3.38</v>
      </c>
      <c r="C1455" s="17">
        <f>TITRES_STAT!D1458</f>
        <v>3.38</v>
      </c>
      <c r="D1455" s="17">
        <f>TITRES_STAT!E1458</f>
        <v>1752</v>
      </c>
      <c r="E1455" s="2">
        <f t="shared" si="88"/>
        <v>2149545</v>
      </c>
      <c r="F1455" s="17" t="str">
        <f t="shared" si="91"/>
        <v>BULLISH</v>
      </c>
      <c r="G1455" s="17" t="str">
        <f t="shared" si="90"/>
        <v>NEUTRAL</v>
      </c>
      <c r="H1455" s="17" t="str">
        <f t="shared" si="89"/>
        <v>BULLISH DIVERGENCE</v>
      </c>
    </row>
    <row r="1456" spans="1:8" ht="13.5" x14ac:dyDescent="0.25">
      <c r="A1456" s="3">
        <f>TITRES_STAT!B1459</f>
        <v>44132</v>
      </c>
      <c r="B1456" s="17">
        <f>TITRES_STAT!C1459</f>
        <v>3.4</v>
      </c>
      <c r="C1456" s="17">
        <f>TITRES_STAT!D1459</f>
        <v>3.4</v>
      </c>
      <c r="D1456" s="17">
        <f>TITRES_STAT!E1459</f>
        <v>324</v>
      </c>
      <c r="E1456" s="2">
        <f t="shared" si="88"/>
        <v>2149869</v>
      </c>
      <c r="F1456" s="17" t="str">
        <f t="shared" si="91"/>
        <v>BULLISH</v>
      </c>
      <c r="G1456" s="17" t="str">
        <f t="shared" si="90"/>
        <v>NEUTRAL</v>
      </c>
      <c r="H1456" s="17" t="str">
        <f t="shared" si="89"/>
        <v>CONFIRMED BULLISH</v>
      </c>
    </row>
    <row r="1457" spans="1:8" ht="13.5" x14ac:dyDescent="0.25">
      <c r="A1457" s="3">
        <f>TITRES_STAT!B1460</f>
        <v>44134</v>
      </c>
      <c r="B1457" s="17">
        <f>TITRES_STAT!C1460</f>
        <v>3.38</v>
      </c>
      <c r="C1457" s="17">
        <f>TITRES_STAT!D1460</f>
        <v>3.38</v>
      </c>
      <c r="D1457" s="17">
        <f>TITRES_STAT!E1460</f>
        <v>1883</v>
      </c>
      <c r="E1457" s="2">
        <f t="shared" si="88"/>
        <v>2147986</v>
      </c>
      <c r="F1457" s="17" t="str">
        <f t="shared" si="91"/>
        <v>BULLISH</v>
      </c>
      <c r="G1457" s="17" t="str">
        <f t="shared" si="90"/>
        <v>NEUTRAL</v>
      </c>
      <c r="H1457" s="17" t="str">
        <f t="shared" si="89"/>
        <v>CONFIRMED BULLISH</v>
      </c>
    </row>
    <row r="1458" spans="1:8" ht="13.5" x14ac:dyDescent="0.25">
      <c r="A1458" s="3">
        <f>TITRES_STAT!B1461</f>
        <v>44137</v>
      </c>
      <c r="B1458" s="17">
        <f>TITRES_STAT!C1461</f>
        <v>3.37</v>
      </c>
      <c r="C1458" s="17">
        <f>TITRES_STAT!D1461</f>
        <v>3.37</v>
      </c>
      <c r="D1458" s="17">
        <f>TITRES_STAT!E1461</f>
        <v>13791</v>
      </c>
      <c r="E1458" s="2">
        <f t="shared" si="88"/>
        <v>2134195</v>
      </c>
      <c r="F1458" s="17" t="str">
        <f t="shared" si="91"/>
        <v>BEARISH</v>
      </c>
      <c r="G1458" s="17" t="str">
        <f t="shared" si="90"/>
        <v>NEUTRAL</v>
      </c>
      <c r="H1458" s="17" t="str">
        <f t="shared" si="89"/>
        <v>CONFIRMED BEARISH</v>
      </c>
    </row>
    <row r="1459" spans="1:8" ht="13.5" x14ac:dyDescent="0.25">
      <c r="A1459" s="3">
        <f>TITRES_STAT!B1462</f>
        <v>44138</v>
      </c>
      <c r="B1459" s="17">
        <f>TITRES_STAT!C1462</f>
        <v>3.36</v>
      </c>
      <c r="C1459" s="17">
        <f>TITRES_STAT!D1462</f>
        <v>3.36</v>
      </c>
      <c r="D1459" s="17">
        <f>TITRES_STAT!E1462</f>
        <v>901</v>
      </c>
      <c r="E1459" s="2">
        <f t="shared" si="88"/>
        <v>2133294</v>
      </c>
      <c r="F1459" s="17" t="str">
        <f t="shared" si="91"/>
        <v>BEARISH</v>
      </c>
      <c r="G1459" s="17" t="str">
        <f t="shared" si="90"/>
        <v>NEUTRAL</v>
      </c>
      <c r="H1459" s="17" t="str">
        <f t="shared" si="89"/>
        <v>CONFIRMED BEARISH</v>
      </c>
    </row>
    <row r="1460" spans="1:8" ht="13.5" x14ac:dyDescent="0.25">
      <c r="A1460" s="3">
        <f>TITRES_STAT!B1463</f>
        <v>44139</v>
      </c>
      <c r="B1460" s="17">
        <f>TITRES_STAT!C1463</f>
        <v>3.38</v>
      </c>
      <c r="C1460" s="17">
        <f>TITRES_STAT!D1463</f>
        <v>3.38</v>
      </c>
      <c r="D1460" s="17">
        <f>TITRES_STAT!E1463</f>
        <v>10653</v>
      </c>
      <c r="E1460" s="2">
        <f t="shared" si="88"/>
        <v>2143947</v>
      </c>
      <c r="F1460" s="17" t="str">
        <f t="shared" si="91"/>
        <v>BEARISH</v>
      </c>
      <c r="G1460" s="17" t="str">
        <f t="shared" si="90"/>
        <v>NEUTRAL</v>
      </c>
      <c r="H1460" s="17" t="str">
        <f t="shared" si="89"/>
        <v>NEUTRAL</v>
      </c>
    </row>
    <row r="1461" spans="1:8" ht="13.5" x14ac:dyDescent="0.25">
      <c r="A1461" s="3">
        <f>TITRES_STAT!B1464</f>
        <v>44140</v>
      </c>
      <c r="B1461" s="17">
        <f>TITRES_STAT!C1464</f>
        <v>3.3</v>
      </c>
      <c r="C1461" s="17">
        <f>TITRES_STAT!D1464</f>
        <v>3.3</v>
      </c>
      <c r="D1461" s="17">
        <f>TITRES_STAT!E1464</f>
        <v>355</v>
      </c>
      <c r="E1461" s="2">
        <f t="shared" si="88"/>
        <v>2143592</v>
      </c>
      <c r="F1461" s="17" t="str">
        <f t="shared" si="91"/>
        <v>BEARISH</v>
      </c>
      <c r="G1461" s="17" t="str">
        <f t="shared" si="90"/>
        <v>NEUTRAL</v>
      </c>
      <c r="H1461" s="17" t="str">
        <f t="shared" si="89"/>
        <v>CONFIRMED BEARISH</v>
      </c>
    </row>
    <row r="1462" spans="1:8" ht="13.5" x14ac:dyDescent="0.25">
      <c r="A1462" s="3">
        <f>TITRES_STAT!B1465</f>
        <v>44141</v>
      </c>
      <c r="B1462" s="17">
        <f>TITRES_STAT!C1465</f>
        <v>3.29</v>
      </c>
      <c r="C1462" s="17">
        <f>TITRES_STAT!D1465</f>
        <v>3.29</v>
      </c>
      <c r="D1462" s="17">
        <f>TITRES_STAT!E1465</f>
        <v>10144</v>
      </c>
      <c r="E1462" s="2">
        <f t="shared" si="88"/>
        <v>2133448</v>
      </c>
      <c r="F1462" s="17" t="str">
        <f t="shared" si="91"/>
        <v>BEARISH</v>
      </c>
      <c r="G1462" s="17" t="str">
        <f t="shared" si="90"/>
        <v>NEUTRAL</v>
      </c>
      <c r="H1462" s="17" t="str">
        <f t="shared" si="89"/>
        <v>CONFIRMED BEARISH</v>
      </c>
    </row>
    <row r="1463" spans="1:8" ht="13.5" x14ac:dyDescent="0.25">
      <c r="A1463" s="3">
        <f>TITRES_STAT!B1466</f>
        <v>44144</v>
      </c>
      <c r="B1463" s="17">
        <f>TITRES_STAT!C1466</f>
        <v>3.29</v>
      </c>
      <c r="C1463" s="17">
        <f>TITRES_STAT!D1466</f>
        <v>3.29</v>
      </c>
      <c r="D1463" s="17">
        <f>TITRES_STAT!E1466</f>
        <v>18033</v>
      </c>
      <c r="E1463" s="2">
        <f t="shared" si="88"/>
        <v>2133448</v>
      </c>
      <c r="F1463" s="17" t="str">
        <f t="shared" si="91"/>
        <v>BEARISH</v>
      </c>
      <c r="G1463" s="17" t="str">
        <f t="shared" si="90"/>
        <v>NEUTRAL</v>
      </c>
      <c r="H1463" s="17" t="str">
        <f t="shared" si="89"/>
        <v>CONFIRMED BEARISH</v>
      </c>
    </row>
    <row r="1464" spans="1:8" ht="13.5" x14ac:dyDescent="0.25">
      <c r="A1464" s="3">
        <f>TITRES_STAT!B1467</f>
        <v>44145</v>
      </c>
      <c r="B1464" s="17">
        <f>TITRES_STAT!C1467</f>
        <v>3.38</v>
      </c>
      <c r="C1464" s="17">
        <f>TITRES_STAT!D1467</f>
        <v>3.38</v>
      </c>
      <c r="D1464" s="17">
        <f>TITRES_STAT!E1467</f>
        <v>10002</v>
      </c>
      <c r="E1464" s="2">
        <f t="shared" si="88"/>
        <v>2143450</v>
      </c>
      <c r="F1464" s="17" t="str">
        <f t="shared" si="91"/>
        <v>BULLISH</v>
      </c>
      <c r="G1464" s="17" t="str">
        <f t="shared" si="90"/>
        <v>NEUTRAL</v>
      </c>
      <c r="H1464" s="17" t="str">
        <f t="shared" si="89"/>
        <v>CONFIRMED BULLISH</v>
      </c>
    </row>
    <row r="1465" spans="1:8" ht="13.5" x14ac:dyDescent="0.25">
      <c r="A1465" s="3">
        <f>TITRES_STAT!B1468</f>
        <v>44146</v>
      </c>
      <c r="B1465" s="17">
        <f>TITRES_STAT!C1468</f>
        <v>3.3</v>
      </c>
      <c r="C1465" s="17">
        <f>TITRES_STAT!D1468</f>
        <v>3.3</v>
      </c>
      <c r="D1465" s="17">
        <f>TITRES_STAT!E1468</f>
        <v>13013</v>
      </c>
      <c r="E1465" s="2">
        <f t="shared" si="88"/>
        <v>2130437</v>
      </c>
      <c r="F1465" s="17" t="str">
        <f t="shared" si="91"/>
        <v>BEARISH</v>
      </c>
      <c r="G1465" s="17" t="str">
        <f t="shared" si="90"/>
        <v>NEUTRAL</v>
      </c>
      <c r="H1465" s="17" t="str">
        <f t="shared" si="89"/>
        <v>CONFIRMED BEARISH</v>
      </c>
    </row>
    <row r="1466" spans="1:8" ht="13.5" x14ac:dyDescent="0.25">
      <c r="A1466" s="3">
        <f>TITRES_STAT!B1469</f>
        <v>44147</v>
      </c>
      <c r="B1466" s="17">
        <f>TITRES_STAT!C1469</f>
        <v>3.3</v>
      </c>
      <c r="C1466" s="17">
        <f>TITRES_STAT!D1469</f>
        <v>3.3</v>
      </c>
      <c r="D1466" s="17">
        <f>TITRES_STAT!E1469</f>
        <v>2331</v>
      </c>
      <c r="E1466" s="2">
        <f t="shared" si="88"/>
        <v>2130437</v>
      </c>
      <c r="F1466" s="17" t="str">
        <f t="shared" si="91"/>
        <v>BEARISH</v>
      </c>
      <c r="G1466" s="17" t="str">
        <f t="shared" si="90"/>
        <v>NEUTRAL</v>
      </c>
      <c r="H1466" s="17" t="str">
        <f t="shared" si="89"/>
        <v>NEUTRAL</v>
      </c>
    </row>
    <row r="1467" spans="1:8" ht="13.5" x14ac:dyDescent="0.25">
      <c r="A1467" s="3">
        <f>TITRES_STAT!B1470</f>
        <v>44148</v>
      </c>
      <c r="B1467" s="17">
        <f>TITRES_STAT!C1470</f>
        <v>3.29</v>
      </c>
      <c r="C1467" s="17">
        <f>TITRES_STAT!D1470</f>
        <v>3.29</v>
      </c>
      <c r="D1467" s="17">
        <f>TITRES_STAT!E1470</f>
        <v>2740</v>
      </c>
      <c r="E1467" s="2">
        <f t="shared" si="88"/>
        <v>2127697</v>
      </c>
      <c r="F1467" s="17" t="str">
        <f t="shared" si="91"/>
        <v>BEARISH</v>
      </c>
      <c r="G1467" s="17" t="str">
        <f t="shared" si="90"/>
        <v>NEUTRAL</v>
      </c>
      <c r="H1467" s="17" t="str">
        <f t="shared" si="89"/>
        <v>NEUTRAL</v>
      </c>
    </row>
    <row r="1468" spans="1:8" ht="13.5" x14ac:dyDescent="0.25">
      <c r="A1468" s="3">
        <f>TITRES_STAT!B1471</f>
        <v>44151</v>
      </c>
      <c r="B1468" s="17">
        <f>TITRES_STAT!C1471</f>
        <v>3.3</v>
      </c>
      <c r="C1468" s="17">
        <f>TITRES_STAT!D1471</f>
        <v>3.3</v>
      </c>
      <c r="D1468" s="17">
        <f>TITRES_STAT!E1471</f>
        <v>3728</v>
      </c>
      <c r="E1468" s="2">
        <f t="shared" si="88"/>
        <v>2131425</v>
      </c>
      <c r="F1468" s="17" t="str">
        <f t="shared" si="91"/>
        <v>BEARISH</v>
      </c>
      <c r="G1468" s="17" t="str">
        <f t="shared" si="90"/>
        <v>NEUTRAL</v>
      </c>
      <c r="H1468" s="17" t="str">
        <f t="shared" si="89"/>
        <v>BEARISH DIVERGENCE</v>
      </c>
    </row>
    <row r="1469" spans="1:8" ht="13.5" x14ac:dyDescent="0.25">
      <c r="A1469" s="3">
        <f>TITRES_STAT!B1472</f>
        <v>44152</v>
      </c>
      <c r="B1469" s="17">
        <f>TITRES_STAT!C1472</f>
        <v>3.38</v>
      </c>
      <c r="C1469" s="17">
        <f>TITRES_STAT!D1472</f>
        <v>3.38</v>
      </c>
      <c r="D1469" s="17">
        <f>TITRES_STAT!E1472</f>
        <v>15979</v>
      </c>
      <c r="E1469" s="2">
        <f t="shared" si="88"/>
        <v>2147404</v>
      </c>
      <c r="F1469" s="17" t="str">
        <f t="shared" si="91"/>
        <v>BULLISH</v>
      </c>
      <c r="G1469" s="17" t="str">
        <f t="shared" si="90"/>
        <v>NEUTRAL</v>
      </c>
      <c r="H1469" s="17" t="str">
        <f t="shared" si="89"/>
        <v>NEUTRAL</v>
      </c>
    </row>
    <row r="1470" spans="1:8" ht="13.5" x14ac:dyDescent="0.25">
      <c r="A1470" s="3">
        <f>TITRES_STAT!B1473</f>
        <v>44153</v>
      </c>
      <c r="B1470" s="17">
        <f>TITRES_STAT!C1473</f>
        <v>3.32</v>
      </c>
      <c r="C1470" s="17">
        <f>TITRES_STAT!D1473</f>
        <v>3.32</v>
      </c>
      <c r="D1470" s="17">
        <f>TITRES_STAT!E1473</f>
        <v>7307</v>
      </c>
      <c r="E1470" s="2">
        <f t="shared" si="88"/>
        <v>2140097</v>
      </c>
      <c r="F1470" s="17" t="str">
        <f t="shared" si="91"/>
        <v>BULLISH</v>
      </c>
      <c r="G1470" s="17" t="str">
        <f t="shared" si="90"/>
        <v>NEUTRAL</v>
      </c>
      <c r="H1470" s="17" t="str">
        <f t="shared" si="89"/>
        <v>CONFIRMED BULLISH</v>
      </c>
    </row>
    <row r="1471" spans="1:8" ht="13.5" x14ac:dyDescent="0.25">
      <c r="A1471" s="3">
        <f>TITRES_STAT!B1474</f>
        <v>44154</v>
      </c>
      <c r="B1471" s="17">
        <f>TITRES_STAT!C1474</f>
        <v>3.39</v>
      </c>
      <c r="C1471" s="17">
        <f>TITRES_STAT!D1474</f>
        <v>3.39</v>
      </c>
      <c r="D1471" s="17">
        <f>TITRES_STAT!E1474</f>
        <v>14096</v>
      </c>
      <c r="E1471" s="2">
        <f t="shared" si="88"/>
        <v>2154193</v>
      </c>
      <c r="F1471" s="17" t="str">
        <f t="shared" si="91"/>
        <v>BULLISH</v>
      </c>
      <c r="G1471" s="17" t="str">
        <f t="shared" si="90"/>
        <v>NEUTRAL</v>
      </c>
      <c r="H1471" s="17" t="str">
        <f t="shared" si="89"/>
        <v>CONFIRMED BULLISH</v>
      </c>
    </row>
    <row r="1472" spans="1:8" ht="13.5" x14ac:dyDescent="0.25">
      <c r="A1472" s="3">
        <f>TITRES_STAT!B1475</f>
        <v>44155</v>
      </c>
      <c r="B1472" s="17">
        <f>TITRES_STAT!C1475</f>
        <v>3.47</v>
      </c>
      <c r="C1472" s="17">
        <f>TITRES_STAT!D1475</f>
        <v>3.47</v>
      </c>
      <c r="D1472" s="17">
        <f>TITRES_STAT!E1475</f>
        <v>14694</v>
      </c>
      <c r="E1472" s="2">
        <f t="shared" si="88"/>
        <v>2168887</v>
      </c>
      <c r="F1472" s="17" t="str">
        <f t="shared" si="91"/>
        <v>BULLISH</v>
      </c>
      <c r="G1472" s="17" t="str">
        <f t="shared" si="90"/>
        <v>NEUTRAL</v>
      </c>
      <c r="H1472" s="17" t="str">
        <f t="shared" si="89"/>
        <v>CONFIRMED BULLISH</v>
      </c>
    </row>
    <row r="1473" spans="1:8" ht="13.5" x14ac:dyDescent="0.25">
      <c r="A1473" s="3">
        <f>TITRES_STAT!B1476</f>
        <v>44158</v>
      </c>
      <c r="B1473" s="17">
        <f>TITRES_STAT!C1476</f>
        <v>3.52</v>
      </c>
      <c r="C1473" s="17">
        <f>TITRES_STAT!D1476</f>
        <v>3.52</v>
      </c>
      <c r="D1473" s="17">
        <f>TITRES_STAT!E1476</f>
        <v>28942</v>
      </c>
      <c r="E1473" s="2">
        <f t="shared" si="88"/>
        <v>2197829</v>
      </c>
      <c r="F1473" s="17" t="str">
        <f t="shared" si="91"/>
        <v>BULLISH</v>
      </c>
      <c r="G1473" s="17" t="str">
        <f t="shared" si="90"/>
        <v>STRONG</v>
      </c>
      <c r="H1473" s="17" t="str">
        <f t="shared" si="89"/>
        <v>CONFIRMED BULLISH</v>
      </c>
    </row>
    <row r="1474" spans="1:8" ht="13.5" x14ac:dyDescent="0.25">
      <c r="A1474" s="3">
        <f>TITRES_STAT!B1477</f>
        <v>44159</v>
      </c>
      <c r="B1474" s="17">
        <f>TITRES_STAT!C1477</f>
        <v>3.5</v>
      </c>
      <c r="C1474" s="17">
        <f>TITRES_STAT!D1477</f>
        <v>3.5</v>
      </c>
      <c r="D1474" s="17">
        <f>TITRES_STAT!E1477</f>
        <v>7659</v>
      </c>
      <c r="E1474" s="2">
        <f t="shared" si="88"/>
        <v>2190170</v>
      </c>
      <c r="F1474" s="17" t="str">
        <f t="shared" si="91"/>
        <v>BULLISH</v>
      </c>
      <c r="G1474" s="17" t="str">
        <f t="shared" si="90"/>
        <v>NEUTRAL</v>
      </c>
      <c r="H1474" s="17" t="str">
        <f t="shared" si="89"/>
        <v>CONFIRMED BULLISH</v>
      </c>
    </row>
    <row r="1475" spans="1:8" ht="13.5" x14ac:dyDescent="0.25">
      <c r="A1475" s="3">
        <f>TITRES_STAT!B1478</f>
        <v>44160</v>
      </c>
      <c r="B1475" s="17">
        <f>TITRES_STAT!C1478</f>
        <v>3.56</v>
      </c>
      <c r="C1475" s="17">
        <f>TITRES_STAT!D1478</f>
        <v>3.56</v>
      </c>
      <c r="D1475" s="17">
        <f>TITRES_STAT!E1478</f>
        <v>5</v>
      </c>
      <c r="E1475" s="2">
        <f t="shared" si="88"/>
        <v>2190175</v>
      </c>
      <c r="F1475" s="17" t="str">
        <f t="shared" si="91"/>
        <v>BULLISH</v>
      </c>
      <c r="G1475" s="17" t="str">
        <f t="shared" si="90"/>
        <v>STRONG</v>
      </c>
      <c r="H1475" s="17" t="str">
        <f t="shared" si="89"/>
        <v>CONFIRMED BULLISH</v>
      </c>
    </row>
    <row r="1476" spans="1:8" ht="13.5" x14ac:dyDescent="0.25">
      <c r="A1476" s="3">
        <f>TITRES_STAT!B1479</f>
        <v>44161</v>
      </c>
      <c r="B1476" s="17">
        <f>TITRES_STAT!C1479</f>
        <v>3.5</v>
      </c>
      <c r="C1476" s="17">
        <f>TITRES_STAT!D1479</f>
        <v>3.5</v>
      </c>
      <c r="D1476" s="17">
        <f>TITRES_STAT!E1479</f>
        <v>3417</v>
      </c>
      <c r="E1476" s="2">
        <f t="shared" ref="E1476:E1539" si="92">IF(B1476&gt;B1475, E1475+D1476, IF(B1476&lt;B1475, E1475-D1476, E1475))</f>
        <v>2186758</v>
      </c>
      <c r="F1476" s="17" t="str">
        <f t="shared" si="91"/>
        <v>BULLISH</v>
      </c>
      <c r="G1476" s="17" t="str">
        <f t="shared" si="90"/>
        <v>NEUTRAL</v>
      </c>
      <c r="H1476" s="17" t="str">
        <f t="shared" si="89"/>
        <v>CONFIRMED BULLISH</v>
      </c>
    </row>
    <row r="1477" spans="1:8" ht="13.5" x14ac:dyDescent="0.25">
      <c r="A1477" s="3">
        <f>TITRES_STAT!B1480</f>
        <v>44162</v>
      </c>
      <c r="B1477" s="17">
        <f>TITRES_STAT!C1480</f>
        <v>3.47</v>
      </c>
      <c r="C1477" s="17">
        <f>TITRES_STAT!D1480</f>
        <v>3.47</v>
      </c>
      <c r="D1477" s="17">
        <f>TITRES_STAT!E1480</f>
        <v>6090</v>
      </c>
      <c r="E1477" s="2">
        <f t="shared" si="92"/>
        <v>2180668</v>
      </c>
      <c r="F1477" s="17" t="str">
        <f t="shared" si="91"/>
        <v>BULLISH</v>
      </c>
      <c r="G1477" s="17" t="str">
        <f t="shared" si="90"/>
        <v>NEUTRAL</v>
      </c>
      <c r="H1477" s="17" t="str">
        <f t="shared" si="89"/>
        <v>NEUTRAL</v>
      </c>
    </row>
    <row r="1478" spans="1:8" ht="13.5" x14ac:dyDescent="0.25">
      <c r="A1478" s="3">
        <f>TITRES_STAT!B1481</f>
        <v>44165</v>
      </c>
      <c r="B1478" s="17">
        <f>TITRES_STAT!C1481</f>
        <v>3.48</v>
      </c>
      <c r="C1478" s="17">
        <f>TITRES_STAT!D1481</f>
        <v>3.48</v>
      </c>
      <c r="D1478" s="17">
        <f>TITRES_STAT!E1481</f>
        <v>8234</v>
      </c>
      <c r="E1478" s="2">
        <f t="shared" si="92"/>
        <v>2188902</v>
      </c>
      <c r="F1478" s="17" t="str">
        <f t="shared" si="91"/>
        <v>BEARISH</v>
      </c>
      <c r="G1478" s="17" t="str">
        <f t="shared" si="90"/>
        <v>NEUTRAL</v>
      </c>
      <c r="H1478" s="17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BEARISH</v>
      </c>
    </row>
    <row r="1479" spans="1:8" ht="13.5" x14ac:dyDescent="0.25">
      <c r="A1479" s="3">
        <f>TITRES_STAT!B1482</f>
        <v>44166</v>
      </c>
      <c r="B1479" s="17">
        <f>TITRES_STAT!C1482</f>
        <v>3.44</v>
      </c>
      <c r="C1479" s="17">
        <f>TITRES_STAT!D1482</f>
        <v>3.44</v>
      </c>
      <c r="D1479" s="17">
        <f>TITRES_STAT!E1482</f>
        <v>4055</v>
      </c>
      <c r="E1479" s="2">
        <f t="shared" si="92"/>
        <v>2184847</v>
      </c>
      <c r="F1479" s="17" t="str">
        <f t="shared" si="91"/>
        <v>BEARISH</v>
      </c>
      <c r="G1479" s="17" t="str">
        <f t="shared" ref="G1479:G1542" si="94">IF((E1479-E1474)/E1474 &gt; 0.02, "STRONG",
 IF((E1479-E1474)/E1474 &lt; -0.02, "WEAK", "NEUTRAL"))</f>
        <v>NEUTRAL</v>
      </c>
      <c r="H1479" s="17" t="str">
        <f t="shared" si="93"/>
        <v>CONFIRMED BEARISH</v>
      </c>
    </row>
    <row r="1480" spans="1:8" ht="13.5" x14ac:dyDescent="0.25">
      <c r="A1480" s="3">
        <f>TITRES_STAT!B1483</f>
        <v>44167</v>
      </c>
      <c r="B1480" s="17">
        <f>TITRES_STAT!C1483</f>
        <v>3.44</v>
      </c>
      <c r="C1480" s="17">
        <f>TITRES_STAT!D1483</f>
        <v>3.44</v>
      </c>
      <c r="D1480" s="17">
        <f>TITRES_STAT!E1483</f>
        <v>7457</v>
      </c>
      <c r="E1480" s="2">
        <f t="shared" si="92"/>
        <v>2184847</v>
      </c>
      <c r="F1480" s="17" t="str">
        <f t="shared" ref="F1480:F1543" si="95">IF(E1480&gt;E1475,"BULLISH",IF(E1480&lt;E1475,"BEARISH","NEUTRAL"))</f>
        <v>BEARISH</v>
      </c>
      <c r="G1480" s="17" t="str">
        <f t="shared" si="94"/>
        <v>NEUTRAL</v>
      </c>
      <c r="H1480" s="17" t="str">
        <f t="shared" si="93"/>
        <v>CONFIRMED BEARISH</v>
      </c>
    </row>
    <row r="1481" spans="1:8" ht="13.5" x14ac:dyDescent="0.25">
      <c r="A1481" s="3">
        <f>TITRES_STAT!B1484</f>
        <v>44168</v>
      </c>
      <c r="B1481" s="17">
        <f>TITRES_STAT!C1484</f>
        <v>3.42</v>
      </c>
      <c r="C1481" s="17">
        <f>TITRES_STAT!D1484</f>
        <v>3.42</v>
      </c>
      <c r="D1481" s="17">
        <f>TITRES_STAT!E1484</f>
        <v>11899</v>
      </c>
      <c r="E1481" s="2">
        <f t="shared" si="92"/>
        <v>2172948</v>
      </c>
      <c r="F1481" s="17" t="str">
        <f t="shared" si="95"/>
        <v>BEARISH</v>
      </c>
      <c r="G1481" s="17" t="str">
        <f t="shared" si="94"/>
        <v>NEUTRAL</v>
      </c>
      <c r="H1481" s="17" t="str">
        <f t="shared" si="93"/>
        <v>CONFIRMED BEARISH</v>
      </c>
    </row>
    <row r="1482" spans="1:8" ht="13.5" x14ac:dyDescent="0.25">
      <c r="A1482" s="3">
        <f>TITRES_STAT!B1485</f>
        <v>44169</v>
      </c>
      <c r="B1482" s="17">
        <f>TITRES_STAT!C1485</f>
        <v>3.36</v>
      </c>
      <c r="C1482" s="17">
        <f>TITRES_STAT!D1485</f>
        <v>3.36</v>
      </c>
      <c r="D1482" s="17">
        <f>TITRES_STAT!E1485</f>
        <v>22058</v>
      </c>
      <c r="E1482" s="2">
        <f t="shared" si="92"/>
        <v>2150890</v>
      </c>
      <c r="F1482" s="17" t="str">
        <f t="shared" si="95"/>
        <v>BEARISH</v>
      </c>
      <c r="G1482" s="17" t="str">
        <f t="shared" si="94"/>
        <v>NEUTRAL</v>
      </c>
      <c r="H1482" s="17" t="str">
        <f t="shared" si="93"/>
        <v>CONFIRMED BEARISH</v>
      </c>
    </row>
    <row r="1483" spans="1:8" ht="13.5" x14ac:dyDescent="0.25">
      <c r="A1483" s="3">
        <f>TITRES_STAT!B1486</f>
        <v>44172</v>
      </c>
      <c r="B1483" s="17">
        <f>TITRES_STAT!C1486</f>
        <v>3.4</v>
      </c>
      <c r="C1483" s="17">
        <f>TITRES_STAT!D1486</f>
        <v>3.4</v>
      </c>
      <c r="D1483" s="17">
        <f>TITRES_STAT!E1486</f>
        <v>12237</v>
      </c>
      <c r="E1483" s="2">
        <f t="shared" si="92"/>
        <v>2163127</v>
      </c>
      <c r="F1483" s="17" t="str">
        <f t="shared" si="95"/>
        <v>BEARISH</v>
      </c>
      <c r="G1483" s="17" t="str">
        <f t="shared" si="94"/>
        <v>NEUTRAL</v>
      </c>
      <c r="H1483" s="17" t="str">
        <f t="shared" si="93"/>
        <v>CONFIRMED BEARISH</v>
      </c>
    </row>
    <row r="1484" spans="1:8" ht="13.5" x14ac:dyDescent="0.25">
      <c r="A1484" s="3">
        <f>TITRES_STAT!B1487</f>
        <v>44173</v>
      </c>
      <c r="B1484" s="17">
        <f>TITRES_STAT!C1487</f>
        <v>3.38</v>
      </c>
      <c r="C1484" s="17">
        <f>TITRES_STAT!D1487</f>
        <v>3.38</v>
      </c>
      <c r="D1484" s="17">
        <f>TITRES_STAT!E1487</f>
        <v>34188</v>
      </c>
      <c r="E1484" s="2">
        <f t="shared" si="92"/>
        <v>2128939</v>
      </c>
      <c r="F1484" s="17" t="str">
        <f t="shared" si="95"/>
        <v>BEARISH</v>
      </c>
      <c r="G1484" s="17" t="str">
        <f t="shared" si="94"/>
        <v>WEAK</v>
      </c>
      <c r="H1484" s="17" t="str">
        <f t="shared" si="93"/>
        <v>CONFIRMED BEARISH</v>
      </c>
    </row>
    <row r="1485" spans="1:8" ht="13.5" x14ac:dyDescent="0.25">
      <c r="A1485" s="3">
        <f>TITRES_STAT!B1488</f>
        <v>44174</v>
      </c>
      <c r="B1485" s="17">
        <f>TITRES_STAT!C1488</f>
        <v>3.35</v>
      </c>
      <c r="C1485" s="17">
        <f>TITRES_STAT!D1488</f>
        <v>3.35</v>
      </c>
      <c r="D1485" s="17">
        <f>TITRES_STAT!E1488</f>
        <v>71355</v>
      </c>
      <c r="E1485" s="2">
        <f t="shared" si="92"/>
        <v>2057584</v>
      </c>
      <c r="F1485" s="17" t="str">
        <f t="shared" si="95"/>
        <v>BEARISH</v>
      </c>
      <c r="G1485" s="17" t="str">
        <f t="shared" si="94"/>
        <v>WEAK</v>
      </c>
      <c r="H1485" s="17" t="str">
        <f t="shared" si="93"/>
        <v>CONFIRMED BEARISH</v>
      </c>
    </row>
    <row r="1486" spans="1:8" ht="13.5" x14ac:dyDescent="0.25">
      <c r="A1486" s="3">
        <f>TITRES_STAT!B1489</f>
        <v>44175</v>
      </c>
      <c r="B1486" s="17">
        <f>TITRES_STAT!C1489</f>
        <v>3.34</v>
      </c>
      <c r="C1486" s="17">
        <f>TITRES_STAT!D1489</f>
        <v>3.34</v>
      </c>
      <c r="D1486" s="17">
        <f>TITRES_STAT!E1489</f>
        <v>7261</v>
      </c>
      <c r="E1486" s="2">
        <f t="shared" si="92"/>
        <v>2050323</v>
      </c>
      <c r="F1486" s="17" t="str">
        <f t="shared" si="95"/>
        <v>BEARISH</v>
      </c>
      <c r="G1486" s="17" t="str">
        <f t="shared" si="94"/>
        <v>WEAK</v>
      </c>
      <c r="H1486" s="17" t="str">
        <f t="shared" si="93"/>
        <v>CONFIRMED BEARISH</v>
      </c>
    </row>
    <row r="1487" spans="1:8" ht="13.5" x14ac:dyDescent="0.25">
      <c r="A1487" s="3">
        <f>TITRES_STAT!B1490</f>
        <v>44176</v>
      </c>
      <c r="B1487" s="17">
        <f>TITRES_STAT!C1490</f>
        <v>3.34</v>
      </c>
      <c r="C1487" s="17">
        <f>TITRES_STAT!D1490</f>
        <v>3.34</v>
      </c>
      <c r="D1487" s="17">
        <f>TITRES_STAT!E1490</f>
        <v>3532</v>
      </c>
      <c r="E1487" s="2">
        <f t="shared" si="92"/>
        <v>2050323</v>
      </c>
      <c r="F1487" s="17" t="str">
        <f t="shared" si="95"/>
        <v>BEARISH</v>
      </c>
      <c r="G1487" s="17" t="str">
        <f t="shared" si="94"/>
        <v>WEAK</v>
      </c>
      <c r="H1487" s="17" t="str">
        <f t="shared" si="93"/>
        <v>CONFIRMED BEARISH</v>
      </c>
    </row>
    <row r="1488" spans="1:8" ht="13.5" x14ac:dyDescent="0.25">
      <c r="A1488" s="3">
        <f>TITRES_STAT!B1491</f>
        <v>44179</v>
      </c>
      <c r="B1488" s="17">
        <f>TITRES_STAT!C1491</f>
        <v>3.36</v>
      </c>
      <c r="C1488" s="17">
        <f>TITRES_STAT!D1491</f>
        <v>3.36</v>
      </c>
      <c r="D1488" s="17">
        <f>TITRES_STAT!E1491</f>
        <v>2002</v>
      </c>
      <c r="E1488" s="2">
        <f t="shared" si="92"/>
        <v>2052325</v>
      </c>
      <c r="F1488" s="17" t="str">
        <f t="shared" si="95"/>
        <v>BEARISH</v>
      </c>
      <c r="G1488" s="17" t="str">
        <f t="shared" si="94"/>
        <v>WEAK</v>
      </c>
      <c r="H1488" s="17" t="str">
        <f t="shared" si="93"/>
        <v>CONFIRMED BEARISH</v>
      </c>
    </row>
    <row r="1489" spans="1:8" ht="13.5" x14ac:dyDescent="0.25">
      <c r="A1489" s="3">
        <f>TITRES_STAT!B1492</f>
        <v>44180</v>
      </c>
      <c r="B1489" s="17">
        <f>TITRES_STAT!C1492</f>
        <v>3.35</v>
      </c>
      <c r="C1489" s="17">
        <f>TITRES_STAT!D1492</f>
        <v>3.35</v>
      </c>
      <c r="D1489" s="17">
        <f>TITRES_STAT!E1492</f>
        <v>7556</v>
      </c>
      <c r="E1489" s="2">
        <f t="shared" si="92"/>
        <v>2044769</v>
      </c>
      <c r="F1489" s="17" t="str">
        <f t="shared" si="95"/>
        <v>BEARISH</v>
      </c>
      <c r="G1489" s="17" t="str">
        <f t="shared" si="94"/>
        <v>WEAK</v>
      </c>
      <c r="H1489" s="17" t="str">
        <f t="shared" si="93"/>
        <v>CONFIRMED BEARISH</v>
      </c>
    </row>
    <row r="1490" spans="1:8" ht="13.5" x14ac:dyDescent="0.25">
      <c r="A1490" s="3">
        <f>TITRES_STAT!B1493</f>
        <v>44181</v>
      </c>
      <c r="B1490" s="17">
        <f>TITRES_STAT!C1493</f>
        <v>3.3</v>
      </c>
      <c r="C1490" s="17">
        <f>TITRES_STAT!D1493</f>
        <v>3.3</v>
      </c>
      <c r="D1490" s="17">
        <f>TITRES_STAT!E1493</f>
        <v>10233</v>
      </c>
      <c r="E1490" s="2">
        <f t="shared" si="92"/>
        <v>2034536</v>
      </c>
      <c r="F1490" s="17" t="str">
        <f t="shared" si="95"/>
        <v>BEARISH</v>
      </c>
      <c r="G1490" s="17" t="str">
        <f t="shared" si="94"/>
        <v>NEUTRAL</v>
      </c>
      <c r="H1490" s="17" t="str">
        <f t="shared" si="93"/>
        <v>CONFIRMED BEARISH</v>
      </c>
    </row>
    <row r="1491" spans="1:8" ht="13.5" x14ac:dyDescent="0.25">
      <c r="A1491" s="3">
        <f>TITRES_STAT!B1494</f>
        <v>44182</v>
      </c>
      <c r="B1491" s="17">
        <f>TITRES_STAT!C1494</f>
        <v>3.31</v>
      </c>
      <c r="C1491" s="17">
        <f>TITRES_STAT!D1494</f>
        <v>3.31</v>
      </c>
      <c r="D1491" s="17">
        <f>TITRES_STAT!E1494</f>
        <v>3546</v>
      </c>
      <c r="E1491" s="2">
        <f t="shared" si="92"/>
        <v>2038082</v>
      </c>
      <c r="F1491" s="17" t="str">
        <f t="shared" si="95"/>
        <v>BEARISH</v>
      </c>
      <c r="G1491" s="17" t="str">
        <f t="shared" si="94"/>
        <v>NEUTRAL</v>
      </c>
      <c r="H1491" s="17" t="str">
        <f t="shared" si="93"/>
        <v>CONFIRMED BEARISH</v>
      </c>
    </row>
    <row r="1492" spans="1:8" ht="13.5" x14ac:dyDescent="0.25">
      <c r="A1492" s="3">
        <f>TITRES_STAT!B1495</f>
        <v>44183</v>
      </c>
      <c r="B1492" s="17">
        <f>TITRES_STAT!C1495</f>
        <v>3.34</v>
      </c>
      <c r="C1492" s="17">
        <f>TITRES_STAT!D1495</f>
        <v>3.34</v>
      </c>
      <c r="D1492" s="17">
        <f>TITRES_STAT!E1495</f>
        <v>9344</v>
      </c>
      <c r="E1492" s="2">
        <f t="shared" si="92"/>
        <v>2047426</v>
      </c>
      <c r="F1492" s="17" t="str">
        <f t="shared" si="95"/>
        <v>BEARISH</v>
      </c>
      <c r="G1492" s="17" t="str">
        <f t="shared" si="94"/>
        <v>NEUTRAL</v>
      </c>
      <c r="H1492" s="17" t="str">
        <f t="shared" si="93"/>
        <v>NEUTRAL</v>
      </c>
    </row>
    <row r="1493" spans="1:8" ht="13.5" x14ac:dyDescent="0.25">
      <c r="A1493" s="3">
        <f>TITRES_STAT!B1496</f>
        <v>44186</v>
      </c>
      <c r="B1493" s="17">
        <f>TITRES_STAT!C1496</f>
        <v>3.35</v>
      </c>
      <c r="C1493" s="17">
        <f>TITRES_STAT!D1496</f>
        <v>3.35</v>
      </c>
      <c r="D1493" s="17">
        <f>TITRES_STAT!E1496</f>
        <v>5814</v>
      </c>
      <c r="E1493" s="2">
        <f t="shared" si="92"/>
        <v>2053240</v>
      </c>
      <c r="F1493" s="17" t="str">
        <f t="shared" si="95"/>
        <v>BULLISH</v>
      </c>
      <c r="G1493" s="17" t="str">
        <f t="shared" si="94"/>
        <v>NEUTRAL</v>
      </c>
      <c r="H1493" s="17" t="str">
        <f t="shared" si="93"/>
        <v>BULLISH DIVERGENCE</v>
      </c>
    </row>
    <row r="1494" spans="1:8" ht="13.5" x14ac:dyDescent="0.25">
      <c r="A1494" s="3">
        <f>TITRES_STAT!B1497</f>
        <v>44187</v>
      </c>
      <c r="B1494" s="17">
        <f>TITRES_STAT!C1497</f>
        <v>3.35</v>
      </c>
      <c r="C1494" s="17">
        <f>TITRES_STAT!D1497</f>
        <v>3.35</v>
      </c>
      <c r="D1494" s="17">
        <f>TITRES_STAT!E1497</f>
        <v>4257</v>
      </c>
      <c r="E1494" s="2">
        <f t="shared" si="92"/>
        <v>2053240</v>
      </c>
      <c r="F1494" s="17" t="str">
        <f t="shared" si="95"/>
        <v>BULLISH</v>
      </c>
      <c r="G1494" s="17" t="str">
        <f t="shared" si="94"/>
        <v>NEUTRAL</v>
      </c>
      <c r="H1494" s="17" t="str">
        <f t="shared" si="93"/>
        <v>NEUTRAL</v>
      </c>
    </row>
    <row r="1495" spans="1:8" ht="13.5" x14ac:dyDescent="0.25">
      <c r="A1495" s="3">
        <f>TITRES_STAT!B1498</f>
        <v>44188</v>
      </c>
      <c r="B1495" s="17">
        <f>TITRES_STAT!C1498</f>
        <v>3.36</v>
      </c>
      <c r="C1495" s="17">
        <f>TITRES_STAT!D1498</f>
        <v>3.36</v>
      </c>
      <c r="D1495" s="17">
        <f>TITRES_STAT!E1498</f>
        <v>4828</v>
      </c>
      <c r="E1495" s="2">
        <f t="shared" si="92"/>
        <v>2058068</v>
      </c>
      <c r="F1495" s="17" t="str">
        <f t="shared" si="95"/>
        <v>BULLISH</v>
      </c>
      <c r="G1495" s="17" t="str">
        <f t="shared" si="94"/>
        <v>NEUTRAL</v>
      </c>
      <c r="H1495" s="17" t="str">
        <f t="shared" si="93"/>
        <v>CONFIRMED BULLISH</v>
      </c>
    </row>
    <row r="1496" spans="1:8" ht="13.5" x14ac:dyDescent="0.25">
      <c r="A1496" s="3">
        <f>TITRES_STAT!B1499</f>
        <v>44189</v>
      </c>
      <c r="B1496" s="17">
        <f>TITRES_STAT!C1499</f>
        <v>3.3</v>
      </c>
      <c r="C1496" s="17">
        <f>TITRES_STAT!D1499</f>
        <v>3.3</v>
      </c>
      <c r="D1496" s="17">
        <f>TITRES_STAT!E1499</f>
        <v>18560</v>
      </c>
      <c r="E1496" s="2">
        <f t="shared" si="92"/>
        <v>2039508</v>
      </c>
      <c r="F1496" s="17" t="str">
        <f t="shared" si="95"/>
        <v>BULLISH</v>
      </c>
      <c r="G1496" s="17" t="str">
        <f t="shared" si="94"/>
        <v>NEUTRAL</v>
      </c>
      <c r="H1496" s="17" t="str">
        <f t="shared" si="93"/>
        <v>BULLISH DIVERGENCE</v>
      </c>
    </row>
    <row r="1497" spans="1:8" ht="13.5" x14ac:dyDescent="0.25">
      <c r="A1497" s="3">
        <f>TITRES_STAT!B1500</f>
        <v>44190</v>
      </c>
      <c r="B1497" s="17">
        <f>TITRES_STAT!C1500</f>
        <v>3.3</v>
      </c>
      <c r="C1497" s="17">
        <f>TITRES_STAT!D1500</f>
        <v>3.3</v>
      </c>
      <c r="D1497" s="17">
        <f>TITRES_STAT!E1500</f>
        <v>6236</v>
      </c>
      <c r="E1497" s="2">
        <f t="shared" si="92"/>
        <v>2039508</v>
      </c>
      <c r="F1497" s="17" t="str">
        <f t="shared" si="95"/>
        <v>BEARISH</v>
      </c>
      <c r="G1497" s="17" t="str">
        <f t="shared" si="94"/>
        <v>NEUTRAL</v>
      </c>
      <c r="H1497" s="17" t="str">
        <f t="shared" si="93"/>
        <v>CONFIRMED BEARISH</v>
      </c>
    </row>
    <row r="1498" spans="1:8" ht="13.5" x14ac:dyDescent="0.25">
      <c r="A1498" s="3">
        <f>TITRES_STAT!B1501</f>
        <v>44193</v>
      </c>
      <c r="B1498" s="17">
        <f>TITRES_STAT!C1501</f>
        <v>3.35</v>
      </c>
      <c r="C1498" s="17">
        <f>TITRES_STAT!D1501</f>
        <v>3.35</v>
      </c>
      <c r="D1498" s="17">
        <f>TITRES_STAT!E1501</f>
        <v>16404</v>
      </c>
      <c r="E1498" s="2">
        <f t="shared" si="92"/>
        <v>2055912</v>
      </c>
      <c r="F1498" s="17" t="str">
        <f t="shared" si="95"/>
        <v>BULLISH</v>
      </c>
      <c r="G1498" s="17" t="str">
        <f t="shared" si="94"/>
        <v>NEUTRAL</v>
      </c>
      <c r="H1498" s="17" t="str">
        <f t="shared" si="93"/>
        <v>NEUTRAL</v>
      </c>
    </row>
    <row r="1499" spans="1:8" ht="13.5" x14ac:dyDescent="0.25">
      <c r="A1499" s="3">
        <f>TITRES_STAT!B1502</f>
        <v>44194</v>
      </c>
      <c r="B1499" s="17">
        <f>TITRES_STAT!C1502</f>
        <v>3.35</v>
      </c>
      <c r="C1499" s="17">
        <f>TITRES_STAT!D1502</f>
        <v>3.35</v>
      </c>
      <c r="D1499" s="17">
        <f>TITRES_STAT!E1502</f>
        <v>8908</v>
      </c>
      <c r="E1499" s="2">
        <f t="shared" si="92"/>
        <v>2055912</v>
      </c>
      <c r="F1499" s="17" t="str">
        <f t="shared" si="95"/>
        <v>BULLISH</v>
      </c>
      <c r="G1499" s="17" t="str">
        <f t="shared" si="94"/>
        <v>NEUTRAL</v>
      </c>
      <c r="H1499" s="17" t="str">
        <f t="shared" si="93"/>
        <v>NEUTRAL</v>
      </c>
    </row>
    <row r="1500" spans="1:8" ht="13.5" x14ac:dyDescent="0.25">
      <c r="A1500" s="3">
        <f>TITRES_STAT!B1503</f>
        <v>44195</v>
      </c>
      <c r="B1500" s="17">
        <f>TITRES_STAT!C1503</f>
        <v>3.34</v>
      </c>
      <c r="C1500" s="17">
        <f>TITRES_STAT!D1503</f>
        <v>3.34</v>
      </c>
      <c r="D1500" s="17">
        <f>TITRES_STAT!E1503</f>
        <v>22588</v>
      </c>
      <c r="E1500" s="2">
        <f t="shared" si="92"/>
        <v>2033324</v>
      </c>
      <c r="F1500" s="17" t="str">
        <f t="shared" si="95"/>
        <v>BEARISH</v>
      </c>
      <c r="G1500" s="17" t="str">
        <f t="shared" si="94"/>
        <v>NEUTRAL</v>
      </c>
      <c r="H1500" s="17" t="str">
        <f t="shared" si="93"/>
        <v>CONFIRMED BEARISH</v>
      </c>
    </row>
    <row r="1501" spans="1:8" ht="13.5" x14ac:dyDescent="0.25">
      <c r="A1501" s="3">
        <f>TITRES_STAT!B1504</f>
        <v>44196</v>
      </c>
      <c r="B1501" s="17">
        <f>TITRES_STAT!C1504</f>
        <v>3.35</v>
      </c>
      <c r="C1501" s="17">
        <f>TITRES_STAT!D1504</f>
        <v>3.35</v>
      </c>
      <c r="D1501" s="17">
        <f>TITRES_STAT!E1504</f>
        <v>4684</v>
      </c>
      <c r="E1501" s="2">
        <f t="shared" si="92"/>
        <v>2038008</v>
      </c>
      <c r="F1501" s="17" t="str">
        <f t="shared" si="95"/>
        <v>BEARISH</v>
      </c>
      <c r="G1501" s="17" t="str">
        <f t="shared" si="94"/>
        <v>NEUTRAL</v>
      </c>
      <c r="H1501" s="17" t="str">
        <f t="shared" si="93"/>
        <v>BEARISH DIVERGENCE</v>
      </c>
    </row>
    <row r="1502" spans="1:8" ht="13.5" x14ac:dyDescent="0.25">
      <c r="A1502" s="3">
        <f>TITRES_STAT!B1505</f>
        <v>44200</v>
      </c>
      <c r="B1502" s="17">
        <f>TITRES_STAT!C1505</f>
        <v>3.36</v>
      </c>
      <c r="C1502" s="17">
        <f>TITRES_STAT!D1505</f>
        <v>3.36</v>
      </c>
      <c r="D1502" s="17">
        <f>TITRES_STAT!E1505</f>
        <v>1765</v>
      </c>
      <c r="E1502" s="2">
        <f t="shared" si="92"/>
        <v>2039773</v>
      </c>
      <c r="F1502" s="17" t="str">
        <f t="shared" si="95"/>
        <v>BULLISH</v>
      </c>
      <c r="G1502" s="17" t="str">
        <f t="shared" si="94"/>
        <v>NEUTRAL</v>
      </c>
      <c r="H1502" s="17" t="str">
        <f t="shared" si="93"/>
        <v>CONFIRMED BULLISH</v>
      </c>
    </row>
    <row r="1503" spans="1:8" ht="13.5" x14ac:dyDescent="0.25">
      <c r="A1503" s="3">
        <f>TITRES_STAT!B1506</f>
        <v>44201</v>
      </c>
      <c r="B1503" s="17">
        <f>TITRES_STAT!C1506</f>
        <v>3.27</v>
      </c>
      <c r="C1503" s="17">
        <f>TITRES_STAT!D1506</f>
        <v>3.27</v>
      </c>
      <c r="D1503" s="17">
        <f>TITRES_STAT!E1506</f>
        <v>20361</v>
      </c>
      <c r="E1503" s="2">
        <f t="shared" si="92"/>
        <v>2019412</v>
      </c>
      <c r="F1503" s="17" t="str">
        <f t="shared" si="95"/>
        <v>BEARISH</v>
      </c>
      <c r="G1503" s="17" t="str">
        <f t="shared" si="94"/>
        <v>NEUTRAL</v>
      </c>
      <c r="H1503" s="17" t="str">
        <f t="shared" si="93"/>
        <v>CONFIRMED BEARISH</v>
      </c>
    </row>
    <row r="1504" spans="1:8" ht="13.5" x14ac:dyDescent="0.25">
      <c r="A1504" s="3">
        <f>TITRES_STAT!B1507</f>
        <v>44202</v>
      </c>
      <c r="B1504" s="17">
        <f>TITRES_STAT!C1507</f>
        <v>3.32</v>
      </c>
      <c r="C1504" s="17">
        <f>TITRES_STAT!D1507</f>
        <v>3.32</v>
      </c>
      <c r="D1504" s="17">
        <f>TITRES_STAT!E1507</f>
        <v>6031</v>
      </c>
      <c r="E1504" s="2">
        <f t="shared" si="92"/>
        <v>2025443</v>
      </c>
      <c r="F1504" s="17" t="str">
        <f t="shared" si="95"/>
        <v>BEARISH</v>
      </c>
      <c r="G1504" s="17" t="str">
        <f t="shared" si="94"/>
        <v>NEUTRAL</v>
      </c>
      <c r="H1504" s="17" t="str">
        <f t="shared" si="93"/>
        <v>CONFIRMED BEARISH</v>
      </c>
    </row>
    <row r="1505" spans="1:8" ht="13.5" x14ac:dyDescent="0.25">
      <c r="A1505" s="3">
        <f>TITRES_STAT!B1508</f>
        <v>44203</v>
      </c>
      <c r="B1505" s="17">
        <f>TITRES_STAT!C1508</f>
        <v>3.29</v>
      </c>
      <c r="C1505" s="17">
        <f>TITRES_STAT!D1508</f>
        <v>3.29</v>
      </c>
      <c r="D1505" s="17">
        <f>TITRES_STAT!E1508</f>
        <v>21133</v>
      </c>
      <c r="E1505" s="2">
        <f t="shared" si="92"/>
        <v>2004310</v>
      </c>
      <c r="F1505" s="17" t="str">
        <f t="shared" si="95"/>
        <v>BEARISH</v>
      </c>
      <c r="G1505" s="17" t="str">
        <f t="shared" si="94"/>
        <v>NEUTRAL</v>
      </c>
      <c r="H1505" s="17" t="str">
        <f t="shared" si="93"/>
        <v>CONFIRMED BEARISH</v>
      </c>
    </row>
    <row r="1506" spans="1:8" ht="13.5" x14ac:dyDescent="0.25">
      <c r="A1506" s="3">
        <f>TITRES_STAT!B1509</f>
        <v>44204</v>
      </c>
      <c r="B1506" s="17">
        <f>TITRES_STAT!C1509</f>
        <v>3.33</v>
      </c>
      <c r="C1506" s="17">
        <f>TITRES_STAT!D1509</f>
        <v>3.33</v>
      </c>
      <c r="D1506" s="17">
        <f>TITRES_STAT!E1509</f>
        <v>3147</v>
      </c>
      <c r="E1506" s="2">
        <f t="shared" si="92"/>
        <v>2007457</v>
      </c>
      <c r="F1506" s="17" t="str">
        <f t="shared" si="95"/>
        <v>BEARISH</v>
      </c>
      <c r="G1506" s="17" t="str">
        <f t="shared" si="94"/>
        <v>NEUTRAL</v>
      </c>
      <c r="H1506" s="17" t="str">
        <f t="shared" si="93"/>
        <v>CONFIRMED BEARISH</v>
      </c>
    </row>
    <row r="1507" spans="1:8" ht="13.5" x14ac:dyDescent="0.25">
      <c r="A1507" s="3">
        <f>TITRES_STAT!B1510</f>
        <v>44207</v>
      </c>
      <c r="B1507" s="17">
        <f>TITRES_STAT!C1510</f>
        <v>3.34</v>
      </c>
      <c r="C1507" s="17">
        <f>TITRES_STAT!D1510</f>
        <v>3.34</v>
      </c>
      <c r="D1507" s="17">
        <f>TITRES_STAT!E1510</f>
        <v>3027</v>
      </c>
      <c r="E1507" s="2">
        <f t="shared" si="92"/>
        <v>2010484</v>
      </c>
      <c r="F1507" s="17" t="str">
        <f t="shared" si="95"/>
        <v>BEARISH</v>
      </c>
      <c r="G1507" s="17" t="str">
        <f t="shared" si="94"/>
        <v>NEUTRAL</v>
      </c>
      <c r="H1507" s="17" t="str">
        <f t="shared" si="93"/>
        <v>CONFIRMED BEARISH</v>
      </c>
    </row>
    <row r="1508" spans="1:8" ht="13.5" x14ac:dyDescent="0.25">
      <c r="A1508" s="3">
        <f>TITRES_STAT!B1511</f>
        <v>44208</v>
      </c>
      <c r="B1508" s="17">
        <f>TITRES_STAT!C1511</f>
        <v>3.32</v>
      </c>
      <c r="C1508" s="17">
        <f>TITRES_STAT!D1511</f>
        <v>3.32</v>
      </c>
      <c r="D1508" s="17">
        <f>TITRES_STAT!E1511</f>
        <v>5543</v>
      </c>
      <c r="E1508" s="2">
        <f t="shared" si="92"/>
        <v>2004941</v>
      </c>
      <c r="F1508" s="17" t="str">
        <f t="shared" si="95"/>
        <v>BEARISH</v>
      </c>
      <c r="G1508" s="17" t="str">
        <f t="shared" si="94"/>
        <v>NEUTRAL</v>
      </c>
      <c r="H1508" s="17" t="str">
        <f t="shared" si="93"/>
        <v>BEARISH DIVERGENCE</v>
      </c>
    </row>
    <row r="1509" spans="1:8" ht="13.5" x14ac:dyDescent="0.25">
      <c r="A1509" s="3">
        <f>TITRES_STAT!B1512</f>
        <v>44209</v>
      </c>
      <c r="B1509" s="17">
        <f>TITRES_STAT!C1512</f>
        <v>3.29</v>
      </c>
      <c r="C1509" s="17">
        <f>TITRES_STAT!D1512</f>
        <v>3.29</v>
      </c>
      <c r="D1509" s="17">
        <f>TITRES_STAT!E1512</f>
        <v>966</v>
      </c>
      <c r="E1509" s="2">
        <f t="shared" si="92"/>
        <v>2003975</v>
      </c>
      <c r="F1509" s="17" t="str">
        <f t="shared" si="95"/>
        <v>BEARISH</v>
      </c>
      <c r="G1509" s="17" t="str">
        <f t="shared" si="94"/>
        <v>NEUTRAL</v>
      </c>
      <c r="H1509" s="17" t="str">
        <f t="shared" si="93"/>
        <v>CONFIRMED BEARISH</v>
      </c>
    </row>
    <row r="1510" spans="1:8" ht="13.5" x14ac:dyDescent="0.25">
      <c r="A1510" s="3">
        <f>TITRES_STAT!B1513</f>
        <v>44211</v>
      </c>
      <c r="B1510" s="17">
        <f>TITRES_STAT!C1513</f>
        <v>3.28</v>
      </c>
      <c r="C1510" s="17">
        <f>TITRES_STAT!D1513</f>
        <v>3.28</v>
      </c>
      <c r="D1510" s="17">
        <f>TITRES_STAT!E1513</f>
        <v>2520</v>
      </c>
      <c r="E1510" s="2">
        <f t="shared" si="92"/>
        <v>2001455</v>
      </c>
      <c r="F1510" s="17" t="str">
        <f t="shared" si="95"/>
        <v>BEARISH</v>
      </c>
      <c r="G1510" s="17" t="str">
        <f t="shared" si="94"/>
        <v>NEUTRAL</v>
      </c>
      <c r="H1510" s="17" t="str">
        <f t="shared" si="93"/>
        <v>CONFIRMED BEARISH</v>
      </c>
    </row>
    <row r="1511" spans="1:8" ht="13.5" x14ac:dyDescent="0.25">
      <c r="A1511" s="3">
        <f>TITRES_STAT!B1514</f>
        <v>44214</v>
      </c>
      <c r="B1511" s="17">
        <f>TITRES_STAT!C1514</f>
        <v>3.24</v>
      </c>
      <c r="C1511" s="17">
        <f>TITRES_STAT!D1514</f>
        <v>3.24</v>
      </c>
      <c r="D1511" s="17">
        <f>TITRES_STAT!E1514</f>
        <v>6203</v>
      </c>
      <c r="E1511" s="2">
        <f t="shared" si="92"/>
        <v>1995252</v>
      </c>
      <c r="F1511" s="17" t="str">
        <f t="shared" si="95"/>
        <v>BEARISH</v>
      </c>
      <c r="G1511" s="17" t="str">
        <f t="shared" si="94"/>
        <v>NEUTRAL</v>
      </c>
      <c r="H1511" s="17" t="str">
        <f t="shared" si="93"/>
        <v>CONFIRMED BEARISH</v>
      </c>
    </row>
    <row r="1512" spans="1:8" ht="13.5" x14ac:dyDescent="0.25">
      <c r="A1512" s="3">
        <f>TITRES_STAT!B1515</f>
        <v>44215</v>
      </c>
      <c r="B1512" s="17">
        <f>TITRES_STAT!C1515</f>
        <v>3.27</v>
      </c>
      <c r="C1512" s="17">
        <f>TITRES_STAT!D1515</f>
        <v>3.27</v>
      </c>
      <c r="D1512" s="17">
        <f>TITRES_STAT!E1515</f>
        <v>6810</v>
      </c>
      <c r="E1512" s="2">
        <f t="shared" si="92"/>
        <v>2002062</v>
      </c>
      <c r="F1512" s="17" t="str">
        <f t="shared" si="95"/>
        <v>BEARISH</v>
      </c>
      <c r="G1512" s="17" t="str">
        <f t="shared" si="94"/>
        <v>NEUTRAL</v>
      </c>
      <c r="H1512" s="17" t="str">
        <f t="shared" si="93"/>
        <v>CONFIRMED BEARISH</v>
      </c>
    </row>
    <row r="1513" spans="1:8" ht="13.5" x14ac:dyDescent="0.25">
      <c r="A1513" s="3">
        <f>TITRES_STAT!B1516</f>
        <v>44216</v>
      </c>
      <c r="B1513" s="17">
        <f>TITRES_STAT!C1516</f>
        <v>3.19</v>
      </c>
      <c r="C1513" s="17">
        <f>TITRES_STAT!D1516</f>
        <v>3.19</v>
      </c>
      <c r="D1513" s="17">
        <f>TITRES_STAT!E1516</f>
        <v>18653</v>
      </c>
      <c r="E1513" s="2">
        <f t="shared" si="92"/>
        <v>1983409</v>
      </c>
      <c r="F1513" s="17" t="str">
        <f t="shared" si="95"/>
        <v>BEARISH</v>
      </c>
      <c r="G1513" s="17" t="str">
        <f t="shared" si="94"/>
        <v>NEUTRAL</v>
      </c>
      <c r="H1513" s="17" t="str">
        <f t="shared" si="93"/>
        <v>CONFIRMED BEARISH</v>
      </c>
    </row>
    <row r="1514" spans="1:8" ht="13.5" x14ac:dyDescent="0.25">
      <c r="A1514" s="3">
        <f>TITRES_STAT!B1517</f>
        <v>44217</v>
      </c>
      <c r="B1514" s="17">
        <f>TITRES_STAT!C1517</f>
        <v>3.18</v>
      </c>
      <c r="C1514" s="17">
        <f>TITRES_STAT!D1517</f>
        <v>3.18</v>
      </c>
      <c r="D1514" s="17">
        <f>TITRES_STAT!E1517</f>
        <v>2702</v>
      </c>
      <c r="E1514" s="2">
        <f t="shared" si="92"/>
        <v>1980707</v>
      </c>
      <c r="F1514" s="17" t="str">
        <f t="shared" si="95"/>
        <v>BEARISH</v>
      </c>
      <c r="G1514" s="17" t="str">
        <f t="shared" si="94"/>
        <v>NEUTRAL</v>
      </c>
      <c r="H1514" s="17" t="str">
        <f t="shared" si="93"/>
        <v>CONFIRMED BEARISH</v>
      </c>
    </row>
    <row r="1515" spans="1:8" ht="13.5" x14ac:dyDescent="0.25">
      <c r="A1515" s="3">
        <f>TITRES_STAT!B1518</f>
        <v>44218</v>
      </c>
      <c r="B1515" s="17">
        <f>TITRES_STAT!C1518</f>
        <v>3.26</v>
      </c>
      <c r="C1515" s="17">
        <f>TITRES_STAT!D1518</f>
        <v>3.26</v>
      </c>
      <c r="D1515" s="17">
        <f>TITRES_STAT!E1518</f>
        <v>675</v>
      </c>
      <c r="E1515" s="2">
        <f t="shared" si="92"/>
        <v>1981382</v>
      </c>
      <c r="F1515" s="17" t="str">
        <f t="shared" si="95"/>
        <v>BEARISH</v>
      </c>
      <c r="G1515" s="17" t="str">
        <f t="shared" si="94"/>
        <v>NEUTRAL</v>
      </c>
      <c r="H1515" s="17" t="str">
        <f t="shared" si="93"/>
        <v>CONFIRMED BEARISH</v>
      </c>
    </row>
    <row r="1516" spans="1:8" ht="13.5" x14ac:dyDescent="0.25">
      <c r="A1516" s="3">
        <f>TITRES_STAT!B1519</f>
        <v>44221</v>
      </c>
      <c r="B1516" s="17">
        <f>TITRES_STAT!C1519</f>
        <v>3.26</v>
      </c>
      <c r="C1516" s="17">
        <f>TITRES_STAT!D1519</f>
        <v>3.26</v>
      </c>
      <c r="D1516" s="17">
        <f>TITRES_STAT!E1519</f>
        <v>1845</v>
      </c>
      <c r="E1516" s="2">
        <f t="shared" si="92"/>
        <v>1981382</v>
      </c>
      <c r="F1516" s="17" t="str">
        <f t="shared" si="95"/>
        <v>BEARISH</v>
      </c>
      <c r="G1516" s="17" t="str">
        <f t="shared" si="94"/>
        <v>NEUTRAL</v>
      </c>
      <c r="H1516" s="17" t="str">
        <f t="shared" si="93"/>
        <v>BEARISH DIVERGENCE</v>
      </c>
    </row>
    <row r="1517" spans="1:8" ht="13.5" x14ac:dyDescent="0.25">
      <c r="A1517" s="3">
        <f>TITRES_STAT!B1520</f>
        <v>44222</v>
      </c>
      <c r="B1517" s="17">
        <f>TITRES_STAT!C1520</f>
        <v>3.2</v>
      </c>
      <c r="C1517" s="17">
        <f>TITRES_STAT!D1520</f>
        <v>3.2</v>
      </c>
      <c r="D1517" s="17">
        <f>TITRES_STAT!E1520</f>
        <v>5182</v>
      </c>
      <c r="E1517" s="2">
        <f t="shared" si="92"/>
        <v>1976200</v>
      </c>
      <c r="F1517" s="17" t="str">
        <f t="shared" si="95"/>
        <v>BEARISH</v>
      </c>
      <c r="G1517" s="17" t="str">
        <f t="shared" si="94"/>
        <v>NEUTRAL</v>
      </c>
      <c r="H1517" s="17" t="str">
        <f t="shared" si="93"/>
        <v>CONFIRMED BEARISH</v>
      </c>
    </row>
    <row r="1518" spans="1:8" ht="13.5" x14ac:dyDescent="0.25">
      <c r="A1518" s="3">
        <f>TITRES_STAT!B1521</f>
        <v>44223</v>
      </c>
      <c r="B1518" s="17">
        <f>TITRES_STAT!C1521</f>
        <v>3.2</v>
      </c>
      <c r="C1518" s="17">
        <f>TITRES_STAT!D1521</f>
        <v>3.2</v>
      </c>
      <c r="D1518" s="17">
        <f>TITRES_STAT!E1521</f>
        <v>9039</v>
      </c>
      <c r="E1518" s="2">
        <f t="shared" si="92"/>
        <v>1976200</v>
      </c>
      <c r="F1518" s="17" t="str">
        <f t="shared" si="95"/>
        <v>BEARISH</v>
      </c>
      <c r="G1518" s="17" t="str">
        <f t="shared" si="94"/>
        <v>NEUTRAL</v>
      </c>
      <c r="H1518" s="17" t="str">
        <f t="shared" si="93"/>
        <v>BEARISH DIVERGENCE</v>
      </c>
    </row>
    <row r="1519" spans="1:8" ht="13.5" x14ac:dyDescent="0.25">
      <c r="A1519" s="3">
        <f>TITRES_STAT!B1522</f>
        <v>44224</v>
      </c>
      <c r="B1519" s="17">
        <f>TITRES_STAT!C1522</f>
        <v>3.26</v>
      </c>
      <c r="C1519" s="17">
        <f>TITRES_STAT!D1522</f>
        <v>3.26</v>
      </c>
      <c r="D1519" s="17">
        <f>TITRES_STAT!E1522</f>
        <v>5299</v>
      </c>
      <c r="E1519" s="2">
        <f t="shared" si="92"/>
        <v>1981499</v>
      </c>
      <c r="F1519" s="17" t="str">
        <f t="shared" si="95"/>
        <v>BULLISH</v>
      </c>
      <c r="G1519" s="17" t="str">
        <f t="shared" si="94"/>
        <v>NEUTRAL</v>
      </c>
      <c r="H1519" s="17" t="str">
        <f t="shared" si="93"/>
        <v>CONFIRMED BULLISH</v>
      </c>
    </row>
    <row r="1520" spans="1:8" ht="13.5" x14ac:dyDescent="0.25">
      <c r="A1520" s="3">
        <f>TITRES_STAT!B1523</f>
        <v>44225</v>
      </c>
      <c r="B1520" s="17">
        <f>TITRES_STAT!C1523</f>
        <v>3.25</v>
      </c>
      <c r="C1520" s="17">
        <f>TITRES_STAT!D1523</f>
        <v>3.25</v>
      </c>
      <c r="D1520" s="17">
        <f>TITRES_STAT!E1523</f>
        <v>6211</v>
      </c>
      <c r="E1520" s="2">
        <f t="shared" si="92"/>
        <v>1975288</v>
      </c>
      <c r="F1520" s="17" t="str">
        <f t="shared" si="95"/>
        <v>BEARISH</v>
      </c>
      <c r="G1520" s="17" t="str">
        <f t="shared" si="94"/>
        <v>NEUTRAL</v>
      </c>
      <c r="H1520" s="17" t="str">
        <f t="shared" si="93"/>
        <v>CONFIRMED BEARISH</v>
      </c>
    </row>
    <row r="1521" spans="1:8" ht="13.5" x14ac:dyDescent="0.25">
      <c r="A1521" s="3">
        <f>TITRES_STAT!B1524</f>
        <v>44228</v>
      </c>
      <c r="B1521" s="17">
        <f>TITRES_STAT!C1524</f>
        <v>3.2</v>
      </c>
      <c r="C1521" s="17">
        <f>TITRES_STAT!D1524</f>
        <v>3.2</v>
      </c>
      <c r="D1521" s="17">
        <f>TITRES_STAT!E1524</f>
        <v>1432</v>
      </c>
      <c r="E1521" s="2">
        <f t="shared" si="92"/>
        <v>1973856</v>
      </c>
      <c r="F1521" s="17" t="str">
        <f t="shared" si="95"/>
        <v>BEARISH</v>
      </c>
      <c r="G1521" s="17" t="str">
        <f t="shared" si="94"/>
        <v>NEUTRAL</v>
      </c>
      <c r="H1521" s="17" t="str">
        <f t="shared" si="93"/>
        <v>CONFIRMED BEARISH</v>
      </c>
    </row>
    <row r="1522" spans="1:8" ht="13.5" x14ac:dyDescent="0.25">
      <c r="A1522" s="3">
        <f>TITRES_STAT!B1525</f>
        <v>44229</v>
      </c>
      <c r="B1522" s="17">
        <f>TITRES_STAT!C1525</f>
        <v>3.22</v>
      </c>
      <c r="C1522" s="17">
        <f>TITRES_STAT!D1525</f>
        <v>3.22</v>
      </c>
      <c r="D1522" s="17">
        <f>TITRES_STAT!E1525</f>
        <v>5002</v>
      </c>
      <c r="E1522" s="2">
        <f t="shared" si="92"/>
        <v>1978858</v>
      </c>
      <c r="F1522" s="17" t="str">
        <f t="shared" si="95"/>
        <v>BULLISH</v>
      </c>
      <c r="G1522" s="17" t="str">
        <f t="shared" si="94"/>
        <v>NEUTRAL</v>
      </c>
      <c r="H1522" s="17" t="str">
        <f t="shared" si="93"/>
        <v>CONFIRMED BULLISH</v>
      </c>
    </row>
    <row r="1523" spans="1:8" ht="13.5" x14ac:dyDescent="0.25">
      <c r="A1523" s="3">
        <f>TITRES_STAT!B1526</f>
        <v>44230</v>
      </c>
      <c r="B1523" s="17">
        <f>TITRES_STAT!C1526</f>
        <v>3.24</v>
      </c>
      <c r="C1523" s="17">
        <f>TITRES_STAT!D1526</f>
        <v>3.24</v>
      </c>
      <c r="D1523" s="17">
        <f>TITRES_STAT!E1526</f>
        <v>3795</v>
      </c>
      <c r="E1523" s="2">
        <f t="shared" si="92"/>
        <v>1982653</v>
      </c>
      <c r="F1523" s="17" t="str">
        <f t="shared" si="95"/>
        <v>BULLISH</v>
      </c>
      <c r="G1523" s="17" t="str">
        <f t="shared" si="94"/>
        <v>NEUTRAL</v>
      </c>
      <c r="H1523" s="17" t="str">
        <f t="shared" si="93"/>
        <v>CONFIRMED BULLISH</v>
      </c>
    </row>
    <row r="1524" spans="1:8" ht="13.5" x14ac:dyDescent="0.25">
      <c r="A1524" s="3">
        <f>TITRES_STAT!B1527</f>
        <v>44231</v>
      </c>
      <c r="B1524" s="17">
        <f>TITRES_STAT!C1527</f>
        <v>3.24</v>
      </c>
      <c r="C1524" s="17">
        <f>TITRES_STAT!D1527</f>
        <v>3.24</v>
      </c>
      <c r="D1524" s="17">
        <f>TITRES_STAT!E1527</f>
        <v>2741</v>
      </c>
      <c r="E1524" s="2">
        <f t="shared" si="92"/>
        <v>1982653</v>
      </c>
      <c r="F1524" s="17" t="str">
        <f t="shared" si="95"/>
        <v>BULLISH</v>
      </c>
      <c r="G1524" s="17" t="str">
        <f t="shared" si="94"/>
        <v>NEUTRAL</v>
      </c>
      <c r="H1524" s="17" t="str">
        <f t="shared" si="93"/>
        <v>BULLISH DIVERGENCE</v>
      </c>
    </row>
    <row r="1525" spans="1:8" ht="13.5" x14ac:dyDescent="0.25">
      <c r="A1525" s="3">
        <f>TITRES_STAT!B1528</f>
        <v>44232</v>
      </c>
      <c r="B1525" s="17">
        <f>TITRES_STAT!C1528</f>
        <v>3.18</v>
      </c>
      <c r="C1525" s="17">
        <f>TITRES_STAT!D1528</f>
        <v>3.18</v>
      </c>
      <c r="D1525" s="17">
        <f>TITRES_STAT!E1528</f>
        <v>126860</v>
      </c>
      <c r="E1525" s="2">
        <f t="shared" si="92"/>
        <v>1855793</v>
      </c>
      <c r="F1525" s="17" t="str">
        <f t="shared" si="95"/>
        <v>BEARISH</v>
      </c>
      <c r="G1525" s="17" t="str">
        <f t="shared" si="94"/>
        <v>WEAK</v>
      </c>
      <c r="H1525" s="17" t="str">
        <f t="shared" si="93"/>
        <v>CONFIRMED BEARISH</v>
      </c>
    </row>
    <row r="1526" spans="1:8" ht="13.5" x14ac:dyDescent="0.25">
      <c r="A1526" s="3">
        <f>TITRES_STAT!B1529</f>
        <v>44235</v>
      </c>
      <c r="B1526" s="17">
        <f>TITRES_STAT!C1529</f>
        <v>3.24</v>
      </c>
      <c r="C1526" s="17">
        <f>TITRES_STAT!D1529</f>
        <v>3.24</v>
      </c>
      <c r="D1526" s="17">
        <f>TITRES_STAT!E1529</f>
        <v>36192</v>
      </c>
      <c r="E1526" s="2">
        <f t="shared" si="92"/>
        <v>1891985</v>
      </c>
      <c r="F1526" s="17" t="str">
        <f t="shared" si="95"/>
        <v>BEARISH</v>
      </c>
      <c r="G1526" s="17" t="str">
        <f t="shared" si="94"/>
        <v>WEAK</v>
      </c>
      <c r="H1526" s="17" t="str">
        <f t="shared" si="93"/>
        <v>BEARISH DIVERGENCE</v>
      </c>
    </row>
    <row r="1527" spans="1:8" ht="13.5" x14ac:dyDescent="0.25">
      <c r="A1527" s="3">
        <f>TITRES_STAT!B1530</f>
        <v>44236</v>
      </c>
      <c r="B1527" s="17">
        <f>TITRES_STAT!C1530</f>
        <v>3.2</v>
      </c>
      <c r="C1527" s="17">
        <f>TITRES_STAT!D1530</f>
        <v>3.2</v>
      </c>
      <c r="D1527" s="17">
        <f>TITRES_STAT!E1530</f>
        <v>1104</v>
      </c>
      <c r="E1527" s="2">
        <f t="shared" si="92"/>
        <v>1890881</v>
      </c>
      <c r="F1527" s="17" t="str">
        <f t="shared" si="95"/>
        <v>BEARISH</v>
      </c>
      <c r="G1527" s="17" t="str">
        <f t="shared" si="94"/>
        <v>WEAK</v>
      </c>
      <c r="H1527" s="17" t="str">
        <f t="shared" si="93"/>
        <v>CONFIRMED BEARISH</v>
      </c>
    </row>
    <row r="1528" spans="1:8" ht="13.5" x14ac:dyDescent="0.25">
      <c r="A1528" s="3">
        <f>TITRES_STAT!B1531</f>
        <v>44237</v>
      </c>
      <c r="B1528" s="17">
        <f>TITRES_STAT!C1531</f>
        <v>3.18</v>
      </c>
      <c r="C1528" s="17">
        <f>TITRES_STAT!D1531</f>
        <v>3.18</v>
      </c>
      <c r="D1528" s="17">
        <f>TITRES_STAT!E1531</f>
        <v>17285</v>
      </c>
      <c r="E1528" s="2">
        <f t="shared" si="92"/>
        <v>1873596</v>
      </c>
      <c r="F1528" s="17" t="str">
        <f t="shared" si="95"/>
        <v>BEARISH</v>
      </c>
      <c r="G1528" s="17" t="str">
        <f t="shared" si="94"/>
        <v>WEAK</v>
      </c>
      <c r="H1528" s="17" t="str">
        <f t="shared" si="93"/>
        <v>CONFIRMED BEARISH</v>
      </c>
    </row>
    <row r="1529" spans="1:8" ht="13.5" x14ac:dyDescent="0.25">
      <c r="A1529" s="3">
        <f>TITRES_STAT!B1532</f>
        <v>44238</v>
      </c>
      <c r="B1529" s="17">
        <f>TITRES_STAT!C1532</f>
        <v>3.14</v>
      </c>
      <c r="C1529" s="17">
        <f>TITRES_STAT!D1532</f>
        <v>3.14</v>
      </c>
      <c r="D1529" s="17">
        <f>TITRES_STAT!E1532</f>
        <v>45333</v>
      </c>
      <c r="E1529" s="2">
        <f t="shared" si="92"/>
        <v>1828263</v>
      </c>
      <c r="F1529" s="17" t="str">
        <f t="shared" si="95"/>
        <v>BEARISH</v>
      </c>
      <c r="G1529" s="17" t="str">
        <f t="shared" si="94"/>
        <v>WEAK</v>
      </c>
      <c r="H1529" s="17" t="str">
        <f t="shared" si="93"/>
        <v>CONFIRMED BEARISH</v>
      </c>
    </row>
    <row r="1530" spans="1:8" ht="13.5" x14ac:dyDescent="0.25">
      <c r="A1530" s="3">
        <f>TITRES_STAT!B1533</f>
        <v>44239</v>
      </c>
      <c r="B1530" s="17">
        <f>TITRES_STAT!C1533</f>
        <v>3.11</v>
      </c>
      <c r="C1530" s="17">
        <f>TITRES_STAT!D1533</f>
        <v>3.11</v>
      </c>
      <c r="D1530" s="17">
        <f>TITRES_STAT!E1533</f>
        <v>14165</v>
      </c>
      <c r="E1530" s="2">
        <f t="shared" si="92"/>
        <v>1814098</v>
      </c>
      <c r="F1530" s="17" t="str">
        <f t="shared" si="95"/>
        <v>BEARISH</v>
      </c>
      <c r="G1530" s="17" t="str">
        <f t="shared" si="94"/>
        <v>WEAK</v>
      </c>
      <c r="H1530" s="17" t="str">
        <f t="shared" si="93"/>
        <v>CONFIRMED BEARISH</v>
      </c>
    </row>
    <row r="1531" spans="1:8" ht="13.5" x14ac:dyDescent="0.25">
      <c r="A1531" s="3">
        <f>TITRES_STAT!B1534</f>
        <v>44242</v>
      </c>
      <c r="B1531" s="17">
        <f>TITRES_STAT!C1534</f>
        <v>3.05</v>
      </c>
      <c r="C1531" s="17">
        <f>TITRES_STAT!D1534</f>
        <v>3.05</v>
      </c>
      <c r="D1531" s="17">
        <f>TITRES_STAT!E1534</f>
        <v>23611</v>
      </c>
      <c r="E1531" s="2">
        <f t="shared" si="92"/>
        <v>1790487</v>
      </c>
      <c r="F1531" s="17" t="str">
        <f t="shared" si="95"/>
        <v>BEARISH</v>
      </c>
      <c r="G1531" s="17" t="str">
        <f t="shared" si="94"/>
        <v>WEAK</v>
      </c>
      <c r="H1531" s="17" t="str">
        <f t="shared" si="93"/>
        <v>CONFIRMED BEARISH</v>
      </c>
    </row>
    <row r="1532" spans="1:8" ht="13.5" x14ac:dyDescent="0.25">
      <c r="A1532" s="3">
        <f>TITRES_STAT!B1535</f>
        <v>44243</v>
      </c>
      <c r="B1532" s="17">
        <f>TITRES_STAT!C1535</f>
        <v>3.03</v>
      </c>
      <c r="C1532" s="17">
        <f>TITRES_STAT!D1535</f>
        <v>3.03</v>
      </c>
      <c r="D1532" s="17">
        <f>TITRES_STAT!E1535</f>
        <v>16074</v>
      </c>
      <c r="E1532" s="2">
        <f t="shared" si="92"/>
        <v>1774413</v>
      </c>
      <c r="F1532" s="17" t="str">
        <f t="shared" si="95"/>
        <v>BEARISH</v>
      </c>
      <c r="G1532" s="17" t="str">
        <f t="shared" si="94"/>
        <v>WEAK</v>
      </c>
      <c r="H1532" s="17" t="str">
        <f t="shared" si="93"/>
        <v>CONFIRMED BEARISH</v>
      </c>
    </row>
    <row r="1533" spans="1:8" ht="13.5" x14ac:dyDescent="0.25">
      <c r="A1533" s="3">
        <f>TITRES_STAT!B1536</f>
        <v>44244</v>
      </c>
      <c r="B1533" s="17">
        <f>TITRES_STAT!C1536</f>
        <v>3.03</v>
      </c>
      <c r="C1533" s="17">
        <f>TITRES_STAT!D1536</f>
        <v>3.03</v>
      </c>
      <c r="D1533" s="17">
        <f>TITRES_STAT!E1536</f>
        <v>3111</v>
      </c>
      <c r="E1533" s="2">
        <f t="shared" si="92"/>
        <v>1774413</v>
      </c>
      <c r="F1533" s="17" t="str">
        <f t="shared" si="95"/>
        <v>BEARISH</v>
      </c>
      <c r="G1533" s="17" t="str">
        <f t="shared" si="94"/>
        <v>WEAK</v>
      </c>
      <c r="H1533" s="17" t="str">
        <f t="shared" si="93"/>
        <v>CONFIRMED BEARISH</v>
      </c>
    </row>
    <row r="1534" spans="1:8" ht="13.5" x14ac:dyDescent="0.25">
      <c r="A1534" s="3">
        <f>TITRES_STAT!B1537</f>
        <v>44245</v>
      </c>
      <c r="B1534" s="17">
        <f>TITRES_STAT!C1537</f>
        <v>2.99</v>
      </c>
      <c r="C1534" s="17">
        <f>TITRES_STAT!D1537</f>
        <v>2.99</v>
      </c>
      <c r="D1534" s="17">
        <f>TITRES_STAT!E1537</f>
        <v>18467</v>
      </c>
      <c r="E1534" s="2">
        <f t="shared" si="92"/>
        <v>1755946</v>
      </c>
      <c r="F1534" s="17" t="str">
        <f t="shared" si="95"/>
        <v>BEARISH</v>
      </c>
      <c r="G1534" s="17" t="str">
        <f t="shared" si="94"/>
        <v>WEAK</v>
      </c>
      <c r="H1534" s="17" t="str">
        <f t="shared" si="93"/>
        <v>CONFIRMED BEARISH</v>
      </c>
    </row>
    <row r="1535" spans="1:8" ht="13.5" x14ac:dyDescent="0.25">
      <c r="A1535" s="3">
        <f>TITRES_STAT!B1538</f>
        <v>44246</v>
      </c>
      <c r="B1535" s="17">
        <f>TITRES_STAT!C1538</f>
        <v>2.99</v>
      </c>
      <c r="C1535" s="17">
        <f>TITRES_STAT!D1538</f>
        <v>2.99</v>
      </c>
      <c r="D1535" s="17">
        <f>TITRES_STAT!E1538</f>
        <v>7831</v>
      </c>
      <c r="E1535" s="2">
        <f t="shared" si="92"/>
        <v>1755946</v>
      </c>
      <c r="F1535" s="17" t="str">
        <f t="shared" si="95"/>
        <v>BEARISH</v>
      </c>
      <c r="G1535" s="17" t="str">
        <f t="shared" si="94"/>
        <v>WEAK</v>
      </c>
      <c r="H1535" s="17" t="str">
        <f t="shared" si="93"/>
        <v>CONFIRMED BEARISH</v>
      </c>
    </row>
    <row r="1536" spans="1:8" ht="13.5" x14ac:dyDescent="0.25">
      <c r="A1536" s="3">
        <f>TITRES_STAT!B1539</f>
        <v>44249</v>
      </c>
      <c r="B1536" s="17">
        <f>TITRES_STAT!C1539</f>
        <v>2.95</v>
      </c>
      <c r="C1536" s="17">
        <f>TITRES_STAT!D1539</f>
        <v>2.95</v>
      </c>
      <c r="D1536" s="17">
        <f>TITRES_STAT!E1539</f>
        <v>7934</v>
      </c>
      <c r="E1536" s="2">
        <f t="shared" si="92"/>
        <v>1748012</v>
      </c>
      <c r="F1536" s="17" t="str">
        <f t="shared" si="95"/>
        <v>BEARISH</v>
      </c>
      <c r="G1536" s="17" t="str">
        <f t="shared" si="94"/>
        <v>WEAK</v>
      </c>
      <c r="H1536" s="17" t="str">
        <f t="shared" si="93"/>
        <v>CONFIRMED BEARISH</v>
      </c>
    </row>
    <row r="1537" spans="1:8" ht="13.5" x14ac:dyDescent="0.25">
      <c r="A1537" s="3">
        <f>TITRES_STAT!B1540</f>
        <v>44250</v>
      </c>
      <c r="B1537" s="17">
        <f>TITRES_STAT!C1540</f>
        <v>2.94</v>
      </c>
      <c r="C1537" s="17">
        <f>TITRES_STAT!D1540</f>
        <v>2.94</v>
      </c>
      <c r="D1537" s="17">
        <f>TITRES_STAT!E1540</f>
        <v>20975</v>
      </c>
      <c r="E1537" s="2">
        <f t="shared" si="92"/>
        <v>1727037</v>
      </c>
      <c r="F1537" s="17" t="str">
        <f t="shared" si="95"/>
        <v>BEARISH</v>
      </c>
      <c r="G1537" s="17" t="str">
        <f t="shared" si="94"/>
        <v>WEAK</v>
      </c>
      <c r="H1537" s="17" t="str">
        <f t="shared" si="93"/>
        <v>CONFIRMED BEARISH</v>
      </c>
    </row>
    <row r="1538" spans="1:8" ht="13.5" x14ac:dyDescent="0.25">
      <c r="A1538" s="3">
        <f>TITRES_STAT!B1541</f>
        <v>44251</v>
      </c>
      <c r="B1538" s="17">
        <f>TITRES_STAT!C1541</f>
        <v>2.94</v>
      </c>
      <c r="C1538" s="17">
        <f>TITRES_STAT!D1541</f>
        <v>2.94</v>
      </c>
      <c r="D1538" s="17">
        <f>TITRES_STAT!E1541</f>
        <v>13371</v>
      </c>
      <c r="E1538" s="2">
        <f t="shared" si="92"/>
        <v>1727037</v>
      </c>
      <c r="F1538" s="17" t="str">
        <f t="shared" si="95"/>
        <v>BEARISH</v>
      </c>
      <c r="G1538" s="17" t="str">
        <f t="shared" si="94"/>
        <v>WEAK</v>
      </c>
      <c r="H1538" s="17" t="str">
        <f t="shared" si="93"/>
        <v>CONFIRMED BEARISH</v>
      </c>
    </row>
    <row r="1539" spans="1:8" ht="13.5" x14ac:dyDescent="0.25">
      <c r="A1539" s="3">
        <f>TITRES_STAT!B1542</f>
        <v>44252</v>
      </c>
      <c r="B1539" s="17">
        <f>TITRES_STAT!C1542</f>
        <v>2.9</v>
      </c>
      <c r="C1539" s="17">
        <f>TITRES_STAT!D1542</f>
        <v>2.9</v>
      </c>
      <c r="D1539" s="17">
        <f>TITRES_STAT!E1542</f>
        <v>7129</v>
      </c>
      <c r="E1539" s="2">
        <f t="shared" si="92"/>
        <v>1719908</v>
      </c>
      <c r="F1539" s="17" t="str">
        <f t="shared" si="95"/>
        <v>BEARISH</v>
      </c>
      <c r="G1539" s="17" t="str">
        <f t="shared" si="94"/>
        <v>WEAK</v>
      </c>
      <c r="H1539" s="17" t="str">
        <f t="shared" si="93"/>
        <v>CONFIRMED BEARISH</v>
      </c>
    </row>
    <row r="1540" spans="1:8" ht="13.5" x14ac:dyDescent="0.25">
      <c r="A1540" s="3">
        <f>TITRES_STAT!B1543</f>
        <v>44253</v>
      </c>
      <c r="B1540" s="17">
        <f>TITRES_STAT!C1543</f>
        <v>2.9</v>
      </c>
      <c r="C1540" s="17">
        <f>TITRES_STAT!D1543</f>
        <v>2.9</v>
      </c>
      <c r="D1540" s="17">
        <f>TITRES_STAT!E1543</f>
        <v>25439</v>
      </c>
      <c r="E1540" s="2">
        <f t="shared" ref="E1540:E1603" si="96">IF(B1540&gt;B1539, E1539+D1540, IF(B1540&lt;B1539, E1539-D1540, E1539))</f>
        <v>1719908</v>
      </c>
      <c r="F1540" s="17" t="str">
        <f t="shared" si="95"/>
        <v>BEARISH</v>
      </c>
      <c r="G1540" s="17" t="str">
        <f t="shared" si="94"/>
        <v>WEAK</v>
      </c>
      <c r="H1540" s="17" t="str">
        <f t="shared" si="93"/>
        <v>CONFIRMED BEARISH</v>
      </c>
    </row>
    <row r="1541" spans="1:8" ht="13.5" x14ac:dyDescent="0.25">
      <c r="A1541" s="3">
        <f>TITRES_STAT!B1544</f>
        <v>44256</v>
      </c>
      <c r="B1541" s="17">
        <f>TITRES_STAT!C1544</f>
        <v>2.85</v>
      </c>
      <c r="C1541" s="17">
        <f>TITRES_STAT!D1544</f>
        <v>2.85</v>
      </c>
      <c r="D1541" s="17">
        <f>TITRES_STAT!E1544</f>
        <v>6031</v>
      </c>
      <c r="E1541" s="2">
        <f t="shared" si="96"/>
        <v>1713877</v>
      </c>
      <c r="F1541" s="17" t="str">
        <f t="shared" si="95"/>
        <v>BEARISH</v>
      </c>
      <c r="G1541" s="17" t="str">
        <f t="shared" si="94"/>
        <v>NEUTRAL</v>
      </c>
      <c r="H1541" s="17" t="str">
        <f t="shared" si="93"/>
        <v>CONFIRMED BEARISH</v>
      </c>
    </row>
    <row r="1542" spans="1:8" ht="13.5" x14ac:dyDescent="0.25">
      <c r="A1542" s="3">
        <f>TITRES_STAT!B1545</f>
        <v>44257</v>
      </c>
      <c r="B1542" s="17">
        <f>TITRES_STAT!C1545</f>
        <v>2.8</v>
      </c>
      <c r="C1542" s="17">
        <f>TITRES_STAT!D1545</f>
        <v>2.8</v>
      </c>
      <c r="D1542" s="17">
        <f>TITRES_STAT!E1545</f>
        <v>33776</v>
      </c>
      <c r="E1542" s="2">
        <f t="shared" si="96"/>
        <v>1680101</v>
      </c>
      <c r="F1542" s="17" t="str">
        <f t="shared" si="95"/>
        <v>BEARISH</v>
      </c>
      <c r="G1542" s="17" t="str">
        <f t="shared" si="94"/>
        <v>WEAK</v>
      </c>
      <c r="H1542" s="17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BEARISH</v>
      </c>
    </row>
    <row r="1543" spans="1:8" ht="13.5" x14ac:dyDescent="0.25">
      <c r="A1543" s="3">
        <f>TITRES_STAT!B1546</f>
        <v>44258</v>
      </c>
      <c r="B1543" s="17">
        <f>TITRES_STAT!C1546</f>
        <v>2.86</v>
      </c>
      <c r="C1543" s="17">
        <f>TITRES_STAT!D1546</f>
        <v>2.86</v>
      </c>
      <c r="D1543" s="17">
        <f>TITRES_STAT!E1546</f>
        <v>77648</v>
      </c>
      <c r="E1543" s="2">
        <f t="shared" si="96"/>
        <v>1757749</v>
      </c>
      <c r="F1543" s="17" t="str">
        <f t="shared" si="95"/>
        <v>BULLISH</v>
      </c>
      <c r="G1543" s="17" t="str">
        <f t="shared" ref="G1543:G1606" si="98">IF((E1543-E1538)/E1538 &gt; 0.02, "STRONG",
 IF((E1543-E1538)/E1538 &lt; -0.02, "WEAK", "NEUTRAL"))</f>
        <v>NEUTRAL</v>
      </c>
      <c r="H1543" s="17" t="str">
        <f t="shared" si="97"/>
        <v>BULLISH DIVERGENCE</v>
      </c>
    </row>
    <row r="1544" spans="1:8" ht="13.5" x14ac:dyDescent="0.25">
      <c r="A1544" s="3">
        <f>TITRES_STAT!B1547</f>
        <v>44259</v>
      </c>
      <c r="B1544" s="17">
        <f>TITRES_STAT!C1547</f>
        <v>2.83</v>
      </c>
      <c r="C1544" s="17">
        <f>TITRES_STAT!D1547</f>
        <v>2.83</v>
      </c>
      <c r="D1544" s="17">
        <f>TITRES_STAT!E1547</f>
        <v>6817</v>
      </c>
      <c r="E1544" s="2">
        <f t="shared" si="96"/>
        <v>1750932</v>
      </c>
      <c r="F1544" s="17" t="str">
        <f t="shared" ref="F1544:F1607" si="99">IF(E1544&gt;E1539,"BULLISH",IF(E1544&lt;E1539,"BEARISH","NEUTRAL"))</f>
        <v>BULLISH</v>
      </c>
      <c r="G1544" s="17" t="str">
        <f t="shared" si="98"/>
        <v>NEUTRAL</v>
      </c>
      <c r="H1544" s="17" t="str">
        <f t="shared" si="97"/>
        <v>BULLISH DIVERGENCE</v>
      </c>
    </row>
    <row r="1545" spans="1:8" ht="13.5" x14ac:dyDescent="0.25">
      <c r="A1545" s="3">
        <f>TITRES_STAT!B1548</f>
        <v>44260</v>
      </c>
      <c r="B1545" s="17">
        <f>TITRES_STAT!C1548</f>
        <v>2.83</v>
      </c>
      <c r="C1545" s="17">
        <f>TITRES_STAT!D1548</f>
        <v>2.83</v>
      </c>
      <c r="D1545" s="17">
        <f>TITRES_STAT!E1548</f>
        <v>15876</v>
      </c>
      <c r="E1545" s="2">
        <f t="shared" si="96"/>
        <v>1750932</v>
      </c>
      <c r="F1545" s="17" t="str">
        <f t="shared" si="99"/>
        <v>BULLISH</v>
      </c>
      <c r="G1545" s="17" t="str">
        <f t="shared" si="98"/>
        <v>NEUTRAL</v>
      </c>
      <c r="H1545" s="17" t="str">
        <f t="shared" si="97"/>
        <v>BULLISH DIVERGENCE</v>
      </c>
    </row>
    <row r="1546" spans="1:8" ht="13.5" x14ac:dyDescent="0.25">
      <c r="A1546" s="3">
        <f>TITRES_STAT!B1549</f>
        <v>44263</v>
      </c>
      <c r="B1546" s="17">
        <f>TITRES_STAT!C1549</f>
        <v>2.87</v>
      </c>
      <c r="C1546" s="17">
        <f>TITRES_STAT!D1549</f>
        <v>2.87</v>
      </c>
      <c r="D1546" s="17">
        <f>TITRES_STAT!E1549</f>
        <v>10416</v>
      </c>
      <c r="E1546" s="2">
        <f t="shared" si="96"/>
        <v>1761348</v>
      </c>
      <c r="F1546" s="17" t="str">
        <f t="shared" si="99"/>
        <v>BULLISH</v>
      </c>
      <c r="G1546" s="17" t="str">
        <f t="shared" si="98"/>
        <v>STRONG</v>
      </c>
      <c r="H1546" s="17" t="str">
        <f t="shared" si="97"/>
        <v>CONFIRMED BULLISH</v>
      </c>
    </row>
    <row r="1547" spans="1:8" ht="13.5" x14ac:dyDescent="0.25">
      <c r="A1547" s="3">
        <f>TITRES_STAT!B1550</f>
        <v>44264</v>
      </c>
      <c r="B1547" s="17">
        <f>TITRES_STAT!C1550</f>
        <v>2.85</v>
      </c>
      <c r="C1547" s="17">
        <f>TITRES_STAT!D1550</f>
        <v>2.85</v>
      </c>
      <c r="D1547" s="17">
        <f>TITRES_STAT!E1550</f>
        <v>14652</v>
      </c>
      <c r="E1547" s="2">
        <f t="shared" si="96"/>
        <v>1746696</v>
      </c>
      <c r="F1547" s="17" t="str">
        <f t="shared" si="99"/>
        <v>BULLISH</v>
      </c>
      <c r="G1547" s="17" t="str">
        <f t="shared" si="98"/>
        <v>STRONG</v>
      </c>
      <c r="H1547" s="17" t="str">
        <f t="shared" si="97"/>
        <v>CONFIRMED BULLISH</v>
      </c>
    </row>
    <row r="1548" spans="1:8" ht="13.5" x14ac:dyDescent="0.25">
      <c r="A1548" s="3">
        <f>TITRES_STAT!B1551</f>
        <v>44265</v>
      </c>
      <c r="B1548" s="17">
        <f>TITRES_STAT!C1551</f>
        <v>2.82</v>
      </c>
      <c r="C1548" s="17">
        <f>TITRES_STAT!D1551</f>
        <v>2.82</v>
      </c>
      <c r="D1548" s="17">
        <f>TITRES_STAT!E1551</f>
        <v>19965</v>
      </c>
      <c r="E1548" s="2">
        <f t="shared" si="96"/>
        <v>1726731</v>
      </c>
      <c r="F1548" s="17" t="str">
        <f t="shared" si="99"/>
        <v>BEARISH</v>
      </c>
      <c r="G1548" s="17" t="str">
        <f t="shared" si="98"/>
        <v>NEUTRAL</v>
      </c>
      <c r="H1548" s="17" t="str">
        <f t="shared" si="97"/>
        <v>CONFIRMED BEARISH</v>
      </c>
    </row>
    <row r="1549" spans="1:8" ht="13.5" x14ac:dyDescent="0.25">
      <c r="A1549" s="3">
        <f>TITRES_STAT!B1552</f>
        <v>44266</v>
      </c>
      <c r="B1549" s="17">
        <f>TITRES_STAT!C1552</f>
        <v>2.91</v>
      </c>
      <c r="C1549" s="17">
        <f>TITRES_STAT!D1552</f>
        <v>2.91</v>
      </c>
      <c r="D1549" s="17">
        <f>TITRES_STAT!E1552</f>
        <v>26111</v>
      </c>
      <c r="E1549" s="2">
        <f t="shared" si="96"/>
        <v>1752842</v>
      </c>
      <c r="F1549" s="17" t="str">
        <f t="shared" si="99"/>
        <v>BULLISH</v>
      </c>
      <c r="G1549" s="17" t="str">
        <f t="shared" si="98"/>
        <v>NEUTRAL</v>
      </c>
      <c r="H1549" s="17" t="str">
        <f t="shared" si="97"/>
        <v>CONFIRMED BULLISH</v>
      </c>
    </row>
    <row r="1550" spans="1:8" ht="13.5" x14ac:dyDescent="0.25">
      <c r="A1550" s="3">
        <f>TITRES_STAT!B1553</f>
        <v>44267</v>
      </c>
      <c r="B1550" s="17">
        <f>TITRES_STAT!C1553</f>
        <v>2.99</v>
      </c>
      <c r="C1550" s="17">
        <f>TITRES_STAT!D1553</f>
        <v>2.99</v>
      </c>
      <c r="D1550" s="17">
        <f>TITRES_STAT!E1553</f>
        <v>25999</v>
      </c>
      <c r="E1550" s="2">
        <f t="shared" si="96"/>
        <v>1778841</v>
      </c>
      <c r="F1550" s="17" t="str">
        <f t="shared" si="99"/>
        <v>BULLISH</v>
      </c>
      <c r="G1550" s="17" t="str">
        <f t="shared" si="98"/>
        <v>NEUTRAL</v>
      </c>
      <c r="H1550" s="17" t="str">
        <f t="shared" si="97"/>
        <v>CONFIRMED BULLISH</v>
      </c>
    </row>
    <row r="1551" spans="1:8" ht="13.5" x14ac:dyDescent="0.25">
      <c r="A1551" s="3">
        <f>TITRES_STAT!B1554</f>
        <v>44270</v>
      </c>
      <c r="B1551" s="17">
        <f>TITRES_STAT!C1554</f>
        <v>3.08</v>
      </c>
      <c r="C1551" s="17">
        <f>TITRES_STAT!D1554</f>
        <v>3.08</v>
      </c>
      <c r="D1551" s="17">
        <f>TITRES_STAT!E1554</f>
        <v>16501</v>
      </c>
      <c r="E1551" s="2">
        <f t="shared" si="96"/>
        <v>1795342</v>
      </c>
      <c r="F1551" s="17" t="str">
        <f t="shared" si="99"/>
        <v>BULLISH</v>
      </c>
      <c r="G1551" s="17" t="str">
        <f t="shared" si="98"/>
        <v>NEUTRAL</v>
      </c>
      <c r="H1551" s="17" t="str">
        <f t="shared" si="97"/>
        <v>CONFIRMED BULLISH</v>
      </c>
    </row>
    <row r="1552" spans="1:8" ht="13.5" x14ac:dyDescent="0.25">
      <c r="A1552" s="3">
        <f>TITRES_STAT!B1555</f>
        <v>44271</v>
      </c>
      <c r="B1552" s="17">
        <f>TITRES_STAT!C1555</f>
        <v>3.1</v>
      </c>
      <c r="C1552" s="17">
        <f>TITRES_STAT!D1555</f>
        <v>3.1</v>
      </c>
      <c r="D1552" s="17">
        <f>TITRES_STAT!E1555</f>
        <v>20722</v>
      </c>
      <c r="E1552" s="2">
        <f t="shared" si="96"/>
        <v>1816064</v>
      </c>
      <c r="F1552" s="17" t="str">
        <f t="shared" si="99"/>
        <v>BULLISH</v>
      </c>
      <c r="G1552" s="17" t="str">
        <f t="shared" si="98"/>
        <v>STRONG</v>
      </c>
      <c r="H1552" s="17" t="str">
        <f t="shared" si="97"/>
        <v>CONFIRMED BULLISH</v>
      </c>
    </row>
    <row r="1553" spans="1:8" ht="13.5" x14ac:dyDescent="0.25">
      <c r="A1553" s="3">
        <f>TITRES_STAT!B1556</f>
        <v>44272</v>
      </c>
      <c r="B1553" s="17">
        <f>TITRES_STAT!C1556</f>
        <v>3.08</v>
      </c>
      <c r="C1553" s="17">
        <f>TITRES_STAT!D1556</f>
        <v>3.08</v>
      </c>
      <c r="D1553" s="17">
        <f>TITRES_STAT!E1556</f>
        <v>18376</v>
      </c>
      <c r="E1553" s="2">
        <f t="shared" si="96"/>
        <v>1797688</v>
      </c>
      <c r="F1553" s="17" t="str">
        <f t="shared" si="99"/>
        <v>BULLISH</v>
      </c>
      <c r="G1553" s="17" t="str">
        <f t="shared" si="98"/>
        <v>STRONG</v>
      </c>
      <c r="H1553" s="17" t="str">
        <f t="shared" si="97"/>
        <v>CONFIRMED BULLISH</v>
      </c>
    </row>
    <row r="1554" spans="1:8" ht="13.5" x14ac:dyDescent="0.25">
      <c r="A1554" s="3">
        <f>TITRES_STAT!B1557</f>
        <v>44273</v>
      </c>
      <c r="B1554" s="17">
        <f>TITRES_STAT!C1557</f>
        <v>3.1</v>
      </c>
      <c r="C1554" s="17">
        <f>TITRES_STAT!D1557</f>
        <v>3.1</v>
      </c>
      <c r="D1554" s="17">
        <f>TITRES_STAT!E1557</f>
        <v>2711</v>
      </c>
      <c r="E1554" s="2">
        <f t="shared" si="96"/>
        <v>1800399</v>
      </c>
      <c r="F1554" s="17" t="str">
        <f t="shared" si="99"/>
        <v>BULLISH</v>
      </c>
      <c r="G1554" s="17" t="str">
        <f t="shared" si="98"/>
        <v>STRONG</v>
      </c>
      <c r="H1554" s="17" t="str">
        <f t="shared" si="97"/>
        <v>CONFIRMED BULLISH</v>
      </c>
    </row>
    <row r="1555" spans="1:8" ht="13.5" x14ac:dyDescent="0.25">
      <c r="A1555" s="3">
        <f>TITRES_STAT!B1558</f>
        <v>44274</v>
      </c>
      <c r="B1555" s="17">
        <f>TITRES_STAT!C1558</f>
        <v>3.04</v>
      </c>
      <c r="C1555" s="17">
        <f>TITRES_STAT!D1558</f>
        <v>3.04</v>
      </c>
      <c r="D1555" s="17">
        <f>TITRES_STAT!E1558</f>
        <v>8859</v>
      </c>
      <c r="E1555" s="2">
        <f t="shared" si="96"/>
        <v>1791540</v>
      </c>
      <c r="F1555" s="17" t="str">
        <f t="shared" si="99"/>
        <v>BULLISH</v>
      </c>
      <c r="G1555" s="17" t="str">
        <f t="shared" si="98"/>
        <v>NEUTRAL</v>
      </c>
      <c r="H1555" s="17" t="str">
        <f t="shared" si="97"/>
        <v>CONFIRMED BULLISH</v>
      </c>
    </row>
    <row r="1556" spans="1:8" ht="13.5" x14ac:dyDescent="0.25">
      <c r="A1556" s="3">
        <f>TITRES_STAT!B1559</f>
        <v>44277</v>
      </c>
      <c r="B1556" s="17">
        <f>TITRES_STAT!C1559</f>
        <v>3.07</v>
      </c>
      <c r="C1556" s="17">
        <f>TITRES_STAT!D1559</f>
        <v>3.07</v>
      </c>
      <c r="D1556" s="17">
        <f>TITRES_STAT!E1559</f>
        <v>5139</v>
      </c>
      <c r="E1556" s="2">
        <f t="shared" si="96"/>
        <v>1796679</v>
      </c>
      <c r="F1556" s="17" t="str">
        <f t="shared" si="99"/>
        <v>BULLISH</v>
      </c>
      <c r="G1556" s="17" t="str">
        <f t="shared" si="98"/>
        <v>NEUTRAL</v>
      </c>
      <c r="H1556" s="17" t="str">
        <f t="shared" si="97"/>
        <v>BULLISH DIVERGENCE</v>
      </c>
    </row>
    <row r="1557" spans="1:8" ht="13.5" x14ac:dyDescent="0.25">
      <c r="A1557" s="3">
        <f>TITRES_STAT!B1560</f>
        <v>44278</v>
      </c>
      <c r="B1557" s="17">
        <f>TITRES_STAT!C1560</f>
        <v>3.14</v>
      </c>
      <c r="C1557" s="17">
        <f>TITRES_STAT!D1560</f>
        <v>3.14</v>
      </c>
      <c r="D1557" s="17">
        <f>TITRES_STAT!E1560</f>
        <v>11754</v>
      </c>
      <c r="E1557" s="2">
        <f t="shared" si="96"/>
        <v>1808433</v>
      </c>
      <c r="F1557" s="17" t="str">
        <f t="shared" si="99"/>
        <v>BEARISH</v>
      </c>
      <c r="G1557" s="17" t="str">
        <f t="shared" si="98"/>
        <v>NEUTRAL</v>
      </c>
      <c r="H1557" s="17" t="str">
        <f t="shared" si="97"/>
        <v>BEARISH DIVERGENCE</v>
      </c>
    </row>
    <row r="1558" spans="1:8" ht="13.5" x14ac:dyDescent="0.25">
      <c r="A1558" s="3">
        <f>TITRES_STAT!B1561</f>
        <v>44279</v>
      </c>
      <c r="B1558" s="17">
        <f>TITRES_STAT!C1561</f>
        <v>3.3</v>
      </c>
      <c r="C1558" s="17">
        <f>TITRES_STAT!D1561</f>
        <v>3.3</v>
      </c>
      <c r="D1558" s="17">
        <f>TITRES_STAT!E1561</f>
        <v>41285</v>
      </c>
      <c r="E1558" s="2">
        <f t="shared" si="96"/>
        <v>1849718</v>
      </c>
      <c r="F1558" s="17" t="str">
        <f t="shared" si="99"/>
        <v>BULLISH</v>
      </c>
      <c r="G1558" s="17" t="str">
        <f t="shared" si="98"/>
        <v>STRONG</v>
      </c>
      <c r="H1558" s="17" t="str">
        <f t="shared" si="97"/>
        <v>CONFIRMED BULLISH</v>
      </c>
    </row>
    <row r="1559" spans="1:8" ht="13.5" x14ac:dyDescent="0.25">
      <c r="A1559" s="3">
        <f>TITRES_STAT!B1562</f>
        <v>44280</v>
      </c>
      <c r="B1559" s="17">
        <f>TITRES_STAT!C1562</f>
        <v>3.27</v>
      </c>
      <c r="C1559" s="17">
        <f>TITRES_STAT!D1562</f>
        <v>3.27</v>
      </c>
      <c r="D1559" s="17">
        <f>TITRES_STAT!E1562</f>
        <v>53677</v>
      </c>
      <c r="E1559" s="2">
        <f t="shared" si="96"/>
        <v>1796041</v>
      </c>
      <c r="F1559" s="17" t="str">
        <f t="shared" si="99"/>
        <v>BEARISH</v>
      </c>
      <c r="G1559" s="17" t="str">
        <f t="shared" si="98"/>
        <v>NEUTRAL</v>
      </c>
      <c r="H1559" s="17" t="str">
        <f t="shared" si="97"/>
        <v>BEARISH DIVERGENCE</v>
      </c>
    </row>
    <row r="1560" spans="1:8" ht="13.5" x14ac:dyDescent="0.25">
      <c r="A1560" s="3">
        <f>TITRES_STAT!B1563</f>
        <v>44281</v>
      </c>
      <c r="B1560" s="17">
        <f>TITRES_STAT!C1563</f>
        <v>3.3</v>
      </c>
      <c r="C1560" s="17">
        <f>TITRES_STAT!D1563</f>
        <v>3.3</v>
      </c>
      <c r="D1560" s="17">
        <f>TITRES_STAT!E1563</f>
        <v>6905</v>
      </c>
      <c r="E1560" s="2">
        <f t="shared" si="96"/>
        <v>1802946</v>
      </c>
      <c r="F1560" s="17" t="str">
        <f t="shared" si="99"/>
        <v>BULLISH</v>
      </c>
      <c r="G1560" s="17" t="str">
        <f t="shared" si="98"/>
        <v>NEUTRAL</v>
      </c>
      <c r="H1560" s="17" t="str">
        <f t="shared" si="97"/>
        <v>CONFIRMED BULLISH</v>
      </c>
    </row>
    <row r="1561" spans="1:8" ht="13.5" x14ac:dyDescent="0.25">
      <c r="A1561" s="3">
        <f>TITRES_STAT!B1564</f>
        <v>44284</v>
      </c>
      <c r="B1561" s="17">
        <f>TITRES_STAT!C1564</f>
        <v>3.21</v>
      </c>
      <c r="C1561" s="17">
        <f>TITRES_STAT!D1564</f>
        <v>3.21</v>
      </c>
      <c r="D1561" s="17">
        <f>TITRES_STAT!E1564</f>
        <v>3446</v>
      </c>
      <c r="E1561" s="2">
        <f t="shared" si="96"/>
        <v>1799500</v>
      </c>
      <c r="F1561" s="17" t="str">
        <f t="shared" si="99"/>
        <v>BULLISH</v>
      </c>
      <c r="G1561" s="17" t="str">
        <f t="shared" si="98"/>
        <v>NEUTRAL</v>
      </c>
      <c r="H1561" s="17" t="str">
        <f t="shared" si="97"/>
        <v>CONFIRMED BULLISH</v>
      </c>
    </row>
    <row r="1562" spans="1:8" ht="13.5" x14ac:dyDescent="0.25">
      <c r="A1562" s="3">
        <f>TITRES_STAT!B1565</f>
        <v>44285</v>
      </c>
      <c r="B1562" s="17">
        <f>TITRES_STAT!C1565</f>
        <v>3.2</v>
      </c>
      <c r="C1562" s="17">
        <f>TITRES_STAT!D1565</f>
        <v>3.2</v>
      </c>
      <c r="D1562" s="17">
        <f>TITRES_STAT!E1565</f>
        <v>335</v>
      </c>
      <c r="E1562" s="2">
        <f t="shared" si="96"/>
        <v>1799165</v>
      </c>
      <c r="F1562" s="17" t="str">
        <f t="shared" si="99"/>
        <v>BEARISH</v>
      </c>
      <c r="G1562" s="17" t="str">
        <f t="shared" si="98"/>
        <v>NEUTRAL</v>
      </c>
      <c r="H1562" s="17" t="str">
        <f t="shared" si="97"/>
        <v>BEARISH DIVERGENCE</v>
      </c>
    </row>
    <row r="1563" spans="1:8" ht="13.5" x14ac:dyDescent="0.25">
      <c r="A1563" s="3">
        <f>TITRES_STAT!B1566</f>
        <v>44286</v>
      </c>
      <c r="B1563" s="17">
        <f>TITRES_STAT!C1566</f>
        <v>3.15</v>
      </c>
      <c r="C1563" s="17">
        <f>TITRES_STAT!D1566</f>
        <v>3.15</v>
      </c>
      <c r="D1563" s="17">
        <f>TITRES_STAT!E1566</f>
        <v>542</v>
      </c>
      <c r="E1563" s="2">
        <f t="shared" si="96"/>
        <v>1798623</v>
      </c>
      <c r="F1563" s="17" t="str">
        <f t="shared" si="99"/>
        <v>BEARISH</v>
      </c>
      <c r="G1563" s="17" t="str">
        <f t="shared" si="98"/>
        <v>WEAK</v>
      </c>
      <c r="H1563" s="17" t="str">
        <f t="shared" si="97"/>
        <v>CONFIRMED BEARISH</v>
      </c>
    </row>
    <row r="1564" spans="1:8" ht="13.5" x14ac:dyDescent="0.25">
      <c r="A1564" s="3">
        <f>TITRES_STAT!B1567</f>
        <v>44287</v>
      </c>
      <c r="B1564" s="17">
        <f>TITRES_STAT!C1567</f>
        <v>3.1</v>
      </c>
      <c r="C1564" s="17">
        <f>TITRES_STAT!D1567</f>
        <v>3.1</v>
      </c>
      <c r="D1564" s="17">
        <f>TITRES_STAT!E1567</f>
        <v>7307</v>
      </c>
      <c r="E1564" s="2">
        <f t="shared" si="96"/>
        <v>1791316</v>
      </c>
      <c r="F1564" s="17" t="str">
        <f t="shared" si="99"/>
        <v>BEARISH</v>
      </c>
      <c r="G1564" s="17" t="str">
        <f t="shared" si="98"/>
        <v>NEUTRAL</v>
      </c>
      <c r="H1564" s="17" t="str">
        <f t="shared" si="97"/>
        <v>CONFIRMED BEARISH</v>
      </c>
    </row>
    <row r="1565" spans="1:8" ht="13.5" x14ac:dyDescent="0.25">
      <c r="A1565" s="3">
        <f>TITRES_STAT!B1568</f>
        <v>44288</v>
      </c>
      <c r="B1565" s="17">
        <f>TITRES_STAT!C1568</f>
        <v>3.14</v>
      </c>
      <c r="C1565" s="17">
        <f>TITRES_STAT!D1568</f>
        <v>3.14</v>
      </c>
      <c r="D1565" s="17">
        <f>TITRES_STAT!E1568</f>
        <v>710</v>
      </c>
      <c r="E1565" s="2">
        <f t="shared" si="96"/>
        <v>1792026</v>
      </c>
      <c r="F1565" s="17" t="str">
        <f t="shared" si="99"/>
        <v>BEARISH</v>
      </c>
      <c r="G1565" s="17" t="str">
        <f t="shared" si="98"/>
        <v>NEUTRAL</v>
      </c>
      <c r="H1565" s="17" t="str">
        <f t="shared" si="97"/>
        <v>CONFIRMED BEARISH</v>
      </c>
    </row>
    <row r="1566" spans="1:8" ht="13.5" x14ac:dyDescent="0.25">
      <c r="A1566" s="3">
        <f>TITRES_STAT!B1569</f>
        <v>44291</v>
      </c>
      <c r="B1566" s="17">
        <f>TITRES_STAT!C1569</f>
        <v>3.09</v>
      </c>
      <c r="C1566" s="17">
        <f>TITRES_STAT!D1569</f>
        <v>3.09</v>
      </c>
      <c r="D1566" s="17">
        <f>TITRES_STAT!E1569</f>
        <v>622</v>
      </c>
      <c r="E1566" s="2">
        <f t="shared" si="96"/>
        <v>1791404</v>
      </c>
      <c r="F1566" s="17" t="str">
        <f t="shared" si="99"/>
        <v>BEARISH</v>
      </c>
      <c r="G1566" s="17" t="str">
        <f t="shared" si="98"/>
        <v>NEUTRAL</v>
      </c>
      <c r="H1566" s="17" t="str">
        <f t="shared" si="97"/>
        <v>CONFIRMED BEARISH</v>
      </c>
    </row>
    <row r="1567" spans="1:8" ht="13.5" x14ac:dyDescent="0.25">
      <c r="A1567" s="3">
        <f>TITRES_STAT!B1570</f>
        <v>44292</v>
      </c>
      <c r="B1567" s="17">
        <f>TITRES_STAT!C1570</f>
        <v>3.15</v>
      </c>
      <c r="C1567" s="17">
        <f>TITRES_STAT!D1570</f>
        <v>3.15</v>
      </c>
      <c r="D1567" s="17">
        <f>TITRES_STAT!E1570</f>
        <v>3525</v>
      </c>
      <c r="E1567" s="2">
        <f t="shared" si="96"/>
        <v>1794929</v>
      </c>
      <c r="F1567" s="17" t="str">
        <f t="shared" si="99"/>
        <v>BEARISH</v>
      </c>
      <c r="G1567" s="17" t="str">
        <f t="shared" si="98"/>
        <v>NEUTRAL</v>
      </c>
      <c r="H1567" s="17" t="str">
        <f t="shared" si="97"/>
        <v>CONFIRMED BEARISH</v>
      </c>
    </row>
    <row r="1568" spans="1:8" ht="13.5" x14ac:dyDescent="0.25">
      <c r="A1568" s="3">
        <f>TITRES_STAT!B1571</f>
        <v>44293</v>
      </c>
      <c r="B1568" s="17">
        <f>TITRES_STAT!C1571</f>
        <v>3.1</v>
      </c>
      <c r="C1568" s="17">
        <f>TITRES_STAT!D1571</f>
        <v>3.1</v>
      </c>
      <c r="D1568" s="17">
        <f>TITRES_STAT!E1571</f>
        <v>4530</v>
      </c>
      <c r="E1568" s="2">
        <f t="shared" si="96"/>
        <v>1790399</v>
      </c>
      <c r="F1568" s="17" t="str">
        <f t="shared" si="99"/>
        <v>BEARISH</v>
      </c>
      <c r="G1568" s="17" t="str">
        <f t="shared" si="98"/>
        <v>NEUTRAL</v>
      </c>
      <c r="H1568" s="17" t="str">
        <f t="shared" si="97"/>
        <v>CONFIRMED BEARISH</v>
      </c>
    </row>
    <row r="1569" spans="1:8" ht="13.5" x14ac:dyDescent="0.25">
      <c r="A1569" s="3">
        <f>TITRES_STAT!B1572</f>
        <v>44294</v>
      </c>
      <c r="B1569" s="17">
        <f>TITRES_STAT!C1572</f>
        <v>3.13</v>
      </c>
      <c r="C1569" s="17">
        <f>TITRES_STAT!D1572</f>
        <v>3.13</v>
      </c>
      <c r="D1569" s="17">
        <f>TITRES_STAT!E1572</f>
        <v>1751</v>
      </c>
      <c r="E1569" s="2">
        <f t="shared" si="96"/>
        <v>1792150</v>
      </c>
      <c r="F1569" s="17" t="str">
        <f t="shared" si="99"/>
        <v>BULLISH</v>
      </c>
      <c r="G1569" s="17" t="str">
        <f t="shared" si="98"/>
        <v>NEUTRAL</v>
      </c>
      <c r="H1569" s="17" t="str">
        <f t="shared" si="97"/>
        <v>CONFIRMED BULLISH</v>
      </c>
    </row>
    <row r="1570" spans="1:8" ht="13.5" x14ac:dyDescent="0.25">
      <c r="A1570" s="3">
        <f>TITRES_STAT!B1573</f>
        <v>44298</v>
      </c>
      <c r="B1570" s="17">
        <f>TITRES_STAT!C1573</f>
        <v>3.18</v>
      </c>
      <c r="C1570" s="17">
        <f>TITRES_STAT!D1573</f>
        <v>3.18</v>
      </c>
      <c r="D1570" s="17">
        <f>TITRES_STAT!E1573</f>
        <v>1398</v>
      </c>
      <c r="E1570" s="2">
        <f t="shared" si="96"/>
        <v>1793548</v>
      </c>
      <c r="F1570" s="17" t="str">
        <f t="shared" si="99"/>
        <v>BULLISH</v>
      </c>
      <c r="G1570" s="17" t="str">
        <f t="shared" si="98"/>
        <v>NEUTRAL</v>
      </c>
      <c r="H1570" s="17" t="str">
        <f t="shared" si="97"/>
        <v>CONFIRMED BULLISH</v>
      </c>
    </row>
    <row r="1571" spans="1:8" ht="13.5" x14ac:dyDescent="0.25">
      <c r="A1571" s="3">
        <f>TITRES_STAT!B1574</f>
        <v>44299</v>
      </c>
      <c r="B1571" s="17">
        <f>TITRES_STAT!C1574</f>
        <v>3.14</v>
      </c>
      <c r="C1571" s="17">
        <f>TITRES_STAT!D1574</f>
        <v>3.14</v>
      </c>
      <c r="D1571" s="17">
        <f>TITRES_STAT!E1574</f>
        <v>642</v>
      </c>
      <c r="E1571" s="2">
        <f t="shared" si="96"/>
        <v>1792906</v>
      </c>
      <c r="F1571" s="17" t="str">
        <f t="shared" si="99"/>
        <v>BULLISH</v>
      </c>
      <c r="G1571" s="17" t="str">
        <f t="shared" si="98"/>
        <v>NEUTRAL</v>
      </c>
      <c r="H1571" s="17" t="str">
        <f t="shared" si="97"/>
        <v>CONFIRMED BULLISH</v>
      </c>
    </row>
    <row r="1572" spans="1:8" ht="13.5" x14ac:dyDescent="0.25">
      <c r="A1572" s="3">
        <f>TITRES_STAT!B1575</f>
        <v>44300</v>
      </c>
      <c r="B1572" s="17">
        <f>TITRES_STAT!C1575</f>
        <v>3.12</v>
      </c>
      <c r="C1572" s="17">
        <f>TITRES_STAT!D1575</f>
        <v>3.12</v>
      </c>
      <c r="D1572" s="17">
        <f>TITRES_STAT!E1575</f>
        <v>811</v>
      </c>
      <c r="E1572" s="2">
        <f t="shared" si="96"/>
        <v>1792095</v>
      </c>
      <c r="F1572" s="17" t="str">
        <f t="shared" si="99"/>
        <v>BEARISH</v>
      </c>
      <c r="G1572" s="17" t="str">
        <f t="shared" si="98"/>
        <v>NEUTRAL</v>
      </c>
      <c r="H1572" s="17" t="str">
        <f t="shared" si="97"/>
        <v>CONFIRMED BEARISH</v>
      </c>
    </row>
    <row r="1573" spans="1:8" ht="13.5" x14ac:dyDescent="0.25">
      <c r="A1573" s="3">
        <f>TITRES_STAT!B1576</f>
        <v>44301</v>
      </c>
      <c r="B1573" s="17">
        <f>TITRES_STAT!C1576</f>
        <v>3.06</v>
      </c>
      <c r="C1573" s="17">
        <f>TITRES_STAT!D1576</f>
        <v>3.06</v>
      </c>
      <c r="D1573" s="17">
        <f>TITRES_STAT!E1576</f>
        <v>4140</v>
      </c>
      <c r="E1573" s="2">
        <f t="shared" si="96"/>
        <v>1787955</v>
      </c>
      <c r="F1573" s="17" t="str">
        <f t="shared" si="99"/>
        <v>BEARISH</v>
      </c>
      <c r="G1573" s="17" t="str">
        <f t="shared" si="98"/>
        <v>NEUTRAL</v>
      </c>
      <c r="H1573" s="17" t="str">
        <f t="shared" si="97"/>
        <v>CONFIRMED BEARISH</v>
      </c>
    </row>
    <row r="1574" spans="1:8" ht="13.5" x14ac:dyDescent="0.25">
      <c r="A1574" s="3">
        <f>TITRES_STAT!B1577</f>
        <v>44302</v>
      </c>
      <c r="B1574" s="17">
        <f>TITRES_STAT!C1577</f>
        <v>3.06</v>
      </c>
      <c r="C1574" s="17">
        <f>TITRES_STAT!D1577</f>
        <v>3.06</v>
      </c>
      <c r="D1574" s="17">
        <f>TITRES_STAT!E1577</f>
        <v>2314</v>
      </c>
      <c r="E1574" s="2">
        <f t="shared" si="96"/>
        <v>1787955</v>
      </c>
      <c r="F1574" s="17" t="str">
        <f t="shared" si="99"/>
        <v>BEARISH</v>
      </c>
      <c r="G1574" s="17" t="str">
        <f t="shared" si="98"/>
        <v>NEUTRAL</v>
      </c>
      <c r="H1574" s="17" t="str">
        <f t="shared" si="97"/>
        <v>CONFIRMED BEARISH</v>
      </c>
    </row>
    <row r="1575" spans="1:8" ht="13.5" x14ac:dyDescent="0.25">
      <c r="A1575" s="3">
        <f>TITRES_STAT!B1578</f>
        <v>44305</v>
      </c>
      <c r="B1575" s="17">
        <f>TITRES_STAT!C1578</f>
        <v>2.93</v>
      </c>
      <c r="C1575" s="17">
        <f>TITRES_STAT!D1578</f>
        <v>2.93</v>
      </c>
      <c r="D1575" s="17">
        <f>TITRES_STAT!E1578</f>
        <v>6323</v>
      </c>
      <c r="E1575" s="2">
        <f t="shared" si="96"/>
        <v>1781632</v>
      </c>
      <c r="F1575" s="17" t="str">
        <f t="shared" si="99"/>
        <v>BEARISH</v>
      </c>
      <c r="G1575" s="17" t="str">
        <f t="shared" si="98"/>
        <v>NEUTRAL</v>
      </c>
      <c r="H1575" s="17" t="str">
        <f t="shared" si="97"/>
        <v>CONFIRMED BEARISH</v>
      </c>
    </row>
    <row r="1576" spans="1:8" ht="13.5" x14ac:dyDescent="0.25">
      <c r="A1576" s="3">
        <f>TITRES_STAT!B1579</f>
        <v>44306</v>
      </c>
      <c r="B1576" s="17">
        <f>TITRES_STAT!C1579</f>
        <v>3.04</v>
      </c>
      <c r="C1576" s="17">
        <f>TITRES_STAT!D1579</f>
        <v>3.04</v>
      </c>
      <c r="D1576" s="17">
        <f>TITRES_STAT!E1579</f>
        <v>4741</v>
      </c>
      <c r="E1576" s="2">
        <f t="shared" si="96"/>
        <v>1786373</v>
      </c>
      <c r="F1576" s="17" t="str">
        <f t="shared" si="99"/>
        <v>BEARISH</v>
      </c>
      <c r="G1576" s="17" t="str">
        <f t="shared" si="98"/>
        <v>NEUTRAL</v>
      </c>
      <c r="H1576" s="17" t="str">
        <f t="shared" si="97"/>
        <v>CONFIRMED BEARISH</v>
      </c>
    </row>
    <row r="1577" spans="1:8" ht="13.5" x14ac:dyDescent="0.25">
      <c r="A1577" s="3">
        <f>TITRES_STAT!B1580</f>
        <v>44307</v>
      </c>
      <c r="B1577" s="17">
        <f>TITRES_STAT!C1580</f>
        <v>3.04</v>
      </c>
      <c r="C1577" s="17">
        <f>TITRES_STAT!D1580</f>
        <v>3.04</v>
      </c>
      <c r="D1577" s="17">
        <f>TITRES_STAT!E1580</f>
        <v>0</v>
      </c>
      <c r="E1577" s="2">
        <f t="shared" si="96"/>
        <v>1786373</v>
      </c>
      <c r="F1577" s="17" t="str">
        <f t="shared" si="99"/>
        <v>BEARISH</v>
      </c>
      <c r="G1577" s="17" t="str">
        <f t="shared" si="98"/>
        <v>NEUTRAL</v>
      </c>
      <c r="H1577" s="17" t="str">
        <f t="shared" si="97"/>
        <v>CONFIRMED BEARISH</v>
      </c>
    </row>
    <row r="1578" spans="1:8" ht="13.5" x14ac:dyDescent="0.25">
      <c r="A1578" s="3">
        <f>TITRES_STAT!B1581</f>
        <v>44308</v>
      </c>
      <c r="B1578" s="17">
        <f>TITRES_STAT!C1581</f>
        <v>2.97</v>
      </c>
      <c r="C1578" s="17">
        <f>TITRES_STAT!D1581</f>
        <v>2.97</v>
      </c>
      <c r="D1578" s="17">
        <f>TITRES_STAT!E1581</f>
        <v>4108</v>
      </c>
      <c r="E1578" s="2">
        <f t="shared" si="96"/>
        <v>1782265</v>
      </c>
      <c r="F1578" s="17" t="str">
        <f t="shared" si="99"/>
        <v>BEARISH</v>
      </c>
      <c r="G1578" s="17" t="str">
        <f t="shared" si="98"/>
        <v>NEUTRAL</v>
      </c>
      <c r="H1578" s="17" t="str">
        <f t="shared" si="97"/>
        <v>CONFIRMED BEARISH</v>
      </c>
    </row>
    <row r="1579" spans="1:8" ht="13.5" x14ac:dyDescent="0.25">
      <c r="A1579" s="3">
        <f>TITRES_STAT!B1582</f>
        <v>44309</v>
      </c>
      <c r="B1579" s="17">
        <f>TITRES_STAT!C1582</f>
        <v>3.03</v>
      </c>
      <c r="C1579" s="17">
        <f>TITRES_STAT!D1582</f>
        <v>3.03</v>
      </c>
      <c r="D1579" s="17">
        <f>TITRES_STAT!E1582</f>
        <v>5401</v>
      </c>
      <c r="E1579" s="2">
        <f t="shared" si="96"/>
        <v>1787666</v>
      </c>
      <c r="F1579" s="17" t="str">
        <f t="shared" si="99"/>
        <v>BEARISH</v>
      </c>
      <c r="G1579" s="17" t="str">
        <f t="shared" si="98"/>
        <v>NEUTRAL</v>
      </c>
      <c r="H1579" s="17" t="str">
        <f t="shared" si="97"/>
        <v>CONFIRMED BEARISH</v>
      </c>
    </row>
    <row r="1580" spans="1:8" ht="13.5" x14ac:dyDescent="0.25">
      <c r="A1580" s="3">
        <f>TITRES_STAT!B1583</f>
        <v>44312</v>
      </c>
      <c r="B1580" s="17">
        <f>TITRES_STAT!C1583</f>
        <v>3.06</v>
      </c>
      <c r="C1580" s="17">
        <f>TITRES_STAT!D1583</f>
        <v>3.06</v>
      </c>
      <c r="D1580" s="17">
        <f>TITRES_STAT!E1583</f>
        <v>7157</v>
      </c>
      <c r="E1580" s="2">
        <f t="shared" si="96"/>
        <v>1794823</v>
      </c>
      <c r="F1580" s="17" t="str">
        <f t="shared" si="99"/>
        <v>BULLISH</v>
      </c>
      <c r="G1580" s="17" t="str">
        <f t="shared" si="98"/>
        <v>NEUTRAL</v>
      </c>
      <c r="H1580" s="17" t="str">
        <f t="shared" si="97"/>
        <v>CONFIRMED BULLISH</v>
      </c>
    </row>
    <row r="1581" spans="1:8" ht="13.5" x14ac:dyDescent="0.25">
      <c r="A1581" s="3">
        <f>TITRES_STAT!B1584</f>
        <v>44313</v>
      </c>
      <c r="B1581" s="17">
        <f>TITRES_STAT!C1584</f>
        <v>3.06</v>
      </c>
      <c r="C1581" s="17">
        <f>TITRES_STAT!D1584</f>
        <v>3.06</v>
      </c>
      <c r="D1581" s="17">
        <f>TITRES_STAT!E1584</f>
        <v>1302</v>
      </c>
      <c r="E1581" s="2">
        <f t="shared" si="96"/>
        <v>1794823</v>
      </c>
      <c r="F1581" s="17" t="str">
        <f t="shared" si="99"/>
        <v>BULLISH</v>
      </c>
      <c r="G1581" s="17" t="str">
        <f t="shared" si="98"/>
        <v>NEUTRAL</v>
      </c>
      <c r="H1581" s="17" t="str">
        <f t="shared" si="97"/>
        <v>CONFIRMED BULLISH</v>
      </c>
    </row>
    <row r="1582" spans="1:8" ht="13.5" x14ac:dyDescent="0.25">
      <c r="A1582" s="3">
        <f>TITRES_STAT!B1585</f>
        <v>44314</v>
      </c>
      <c r="B1582" s="17">
        <f>TITRES_STAT!C1585</f>
        <v>3.05</v>
      </c>
      <c r="C1582" s="17">
        <f>TITRES_STAT!D1585</f>
        <v>3.05</v>
      </c>
      <c r="D1582" s="17">
        <f>TITRES_STAT!E1585</f>
        <v>4</v>
      </c>
      <c r="E1582" s="2">
        <f t="shared" si="96"/>
        <v>1794819</v>
      </c>
      <c r="F1582" s="17" t="str">
        <f t="shared" si="99"/>
        <v>BULLISH</v>
      </c>
      <c r="G1582" s="17" t="str">
        <f t="shared" si="98"/>
        <v>NEUTRAL</v>
      </c>
      <c r="H1582" s="17" t="str">
        <f t="shared" si="97"/>
        <v>CONFIRMED BULLISH</v>
      </c>
    </row>
    <row r="1583" spans="1:8" ht="13.5" x14ac:dyDescent="0.25">
      <c r="A1583" s="3">
        <f>TITRES_STAT!B1586</f>
        <v>44315</v>
      </c>
      <c r="B1583" s="17">
        <f>TITRES_STAT!C1586</f>
        <v>2.97</v>
      </c>
      <c r="C1583" s="17">
        <f>TITRES_STAT!D1586</f>
        <v>2.97</v>
      </c>
      <c r="D1583" s="17">
        <f>TITRES_STAT!E1586</f>
        <v>2950</v>
      </c>
      <c r="E1583" s="2">
        <f t="shared" si="96"/>
        <v>1791869</v>
      </c>
      <c r="F1583" s="17" t="str">
        <f t="shared" si="99"/>
        <v>BULLISH</v>
      </c>
      <c r="G1583" s="17" t="str">
        <f t="shared" si="98"/>
        <v>NEUTRAL</v>
      </c>
      <c r="H1583" s="17" t="str">
        <f t="shared" si="97"/>
        <v>NEUTRAL</v>
      </c>
    </row>
    <row r="1584" spans="1:8" ht="13.5" x14ac:dyDescent="0.25">
      <c r="A1584" s="3">
        <f>TITRES_STAT!B1587</f>
        <v>44316</v>
      </c>
      <c r="B1584" s="17">
        <f>TITRES_STAT!C1587</f>
        <v>3</v>
      </c>
      <c r="C1584" s="17">
        <f>TITRES_STAT!D1587</f>
        <v>3</v>
      </c>
      <c r="D1584" s="17">
        <f>TITRES_STAT!E1587</f>
        <v>1648</v>
      </c>
      <c r="E1584" s="2">
        <f t="shared" si="96"/>
        <v>1793517</v>
      </c>
      <c r="F1584" s="17" t="str">
        <f t="shared" si="99"/>
        <v>BULLISH</v>
      </c>
      <c r="G1584" s="17" t="str">
        <f t="shared" si="98"/>
        <v>NEUTRAL</v>
      </c>
      <c r="H1584" s="17" t="str">
        <f t="shared" si="97"/>
        <v>BULLISH DIVERGENCE</v>
      </c>
    </row>
    <row r="1585" spans="1:8" ht="13.5" x14ac:dyDescent="0.25">
      <c r="A1585" s="3">
        <f>TITRES_STAT!B1588</f>
        <v>44319</v>
      </c>
      <c r="B1585" s="17">
        <f>TITRES_STAT!C1588</f>
        <v>3</v>
      </c>
      <c r="C1585" s="17">
        <f>TITRES_STAT!D1588</f>
        <v>3</v>
      </c>
      <c r="D1585" s="17">
        <f>TITRES_STAT!E1588</f>
        <v>2898</v>
      </c>
      <c r="E1585" s="2">
        <f t="shared" si="96"/>
        <v>1793517</v>
      </c>
      <c r="F1585" s="17" t="str">
        <f t="shared" si="99"/>
        <v>BEARISH</v>
      </c>
      <c r="G1585" s="17" t="str">
        <f t="shared" si="98"/>
        <v>NEUTRAL</v>
      </c>
      <c r="H1585" s="17" t="str">
        <f t="shared" si="97"/>
        <v>CONFIRMED BEARISH</v>
      </c>
    </row>
    <row r="1586" spans="1:8" ht="13.5" x14ac:dyDescent="0.25">
      <c r="A1586" s="3">
        <f>TITRES_STAT!B1589</f>
        <v>44320</v>
      </c>
      <c r="B1586" s="17">
        <f>TITRES_STAT!C1589</f>
        <v>3</v>
      </c>
      <c r="C1586" s="17">
        <f>TITRES_STAT!D1589</f>
        <v>3</v>
      </c>
      <c r="D1586" s="17">
        <f>TITRES_STAT!E1589</f>
        <v>2888</v>
      </c>
      <c r="E1586" s="2">
        <f t="shared" si="96"/>
        <v>1793517</v>
      </c>
      <c r="F1586" s="17" t="str">
        <f t="shared" si="99"/>
        <v>BEARISH</v>
      </c>
      <c r="G1586" s="17" t="str">
        <f t="shared" si="98"/>
        <v>NEUTRAL</v>
      </c>
      <c r="H1586" s="17" t="str">
        <f t="shared" si="97"/>
        <v>CONFIRMED BEARISH</v>
      </c>
    </row>
    <row r="1587" spans="1:8" ht="13.5" x14ac:dyDescent="0.25">
      <c r="A1587" s="3">
        <f>TITRES_STAT!B1590</f>
        <v>44321</v>
      </c>
      <c r="B1587" s="17">
        <f>TITRES_STAT!C1590</f>
        <v>2.97</v>
      </c>
      <c r="C1587" s="17">
        <f>TITRES_STAT!D1590</f>
        <v>2.97</v>
      </c>
      <c r="D1587" s="17">
        <f>TITRES_STAT!E1590</f>
        <v>2483</v>
      </c>
      <c r="E1587" s="2">
        <f t="shared" si="96"/>
        <v>1791034</v>
      </c>
      <c r="F1587" s="17" t="str">
        <f t="shared" si="99"/>
        <v>BEARISH</v>
      </c>
      <c r="G1587" s="17" t="str">
        <f t="shared" si="98"/>
        <v>NEUTRAL</v>
      </c>
      <c r="H1587" s="17" t="str">
        <f t="shared" si="97"/>
        <v>CONFIRMED BEARISH</v>
      </c>
    </row>
    <row r="1588" spans="1:8" ht="13.5" x14ac:dyDescent="0.25">
      <c r="A1588" s="3">
        <f>TITRES_STAT!B1591</f>
        <v>44322</v>
      </c>
      <c r="B1588" s="17">
        <f>TITRES_STAT!C1591</f>
        <v>3</v>
      </c>
      <c r="C1588" s="17">
        <f>TITRES_STAT!D1591</f>
        <v>3</v>
      </c>
      <c r="D1588" s="17">
        <f>TITRES_STAT!E1591</f>
        <v>15419</v>
      </c>
      <c r="E1588" s="2">
        <f t="shared" si="96"/>
        <v>1806453</v>
      </c>
      <c r="F1588" s="17" t="str">
        <f t="shared" si="99"/>
        <v>BULLISH</v>
      </c>
      <c r="G1588" s="17" t="str">
        <f t="shared" si="98"/>
        <v>NEUTRAL</v>
      </c>
      <c r="H1588" s="17" t="str">
        <f t="shared" si="97"/>
        <v>CONFIRMED BULLISH</v>
      </c>
    </row>
    <row r="1589" spans="1:8" ht="13.5" x14ac:dyDescent="0.25">
      <c r="A1589" s="3">
        <f>TITRES_STAT!B1592</f>
        <v>44323</v>
      </c>
      <c r="B1589" s="17">
        <f>TITRES_STAT!C1592</f>
        <v>3</v>
      </c>
      <c r="C1589" s="17">
        <f>TITRES_STAT!D1592</f>
        <v>3</v>
      </c>
      <c r="D1589" s="17">
        <f>TITRES_STAT!E1592</f>
        <v>1871</v>
      </c>
      <c r="E1589" s="2">
        <f t="shared" si="96"/>
        <v>1806453</v>
      </c>
      <c r="F1589" s="17" t="str">
        <f t="shared" si="99"/>
        <v>BULLISH</v>
      </c>
      <c r="G1589" s="17" t="str">
        <f t="shared" si="98"/>
        <v>NEUTRAL</v>
      </c>
      <c r="H1589" s="17" t="str">
        <f t="shared" si="97"/>
        <v>NEUTRAL</v>
      </c>
    </row>
    <row r="1590" spans="1:8" ht="13.5" x14ac:dyDescent="0.25">
      <c r="A1590" s="3">
        <f>TITRES_STAT!B1593</f>
        <v>44326</v>
      </c>
      <c r="B1590" s="17">
        <f>TITRES_STAT!C1593</f>
        <v>2.97</v>
      </c>
      <c r="C1590" s="17">
        <f>TITRES_STAT!D1593</f>
        <v>2.97</v>
      </c>
      <c r="D1590" s="17">
        <f>TITRES_STAT!E1593</f>
        <v>6758</v>
      </c>
      <c r="E1590" s="2">
        <f t="shared" si="96"/>
        <v>1799695</v>
      </c>
      <c r="F1590" s="17" t="str">
        <f t="shared" si="99"/>
        <v>BULLISH</v>
      </c>
      <c r="G1590" s="17" t="str">
        <f t="shared" si="98"/>
        <v>NEUTRAL</v>
      </c>
      <c r="H1590" s="17" t="str">
        <f t="shared" si="97"/>
        <v>BULLISH DIVERGENCE</v>
      </c>
    </row>
    <row r="1591" spans="1:8" ht="13.5" x14ac:dyDescent="0.25">
      <c r="A1591" s="3">
        <f>TITRES_STAT!B1594</f>
        <v>44327</v>
      </c>
      <c r="B1591" s="17">
        <f>TITRES_STAT!C1594</f>
        <v>3</v>
      </c>
      <c r="C1591" s="17">
        <f>TITRES_STAT!D1594</f>
        <v>3</v>
      </c>
      <c r="D1591" s="17">
        <f>TITRES_STAT!E1594</f>
        <v>3287</v>
      </c>
      <c r="E1591" s="2">
        <f t="shared" si="96"/>
        <v>1802982</v>
      </c>
      <c r="F1591" s="17" t="str">
        <f t="shared" si="99"/>
        <v>BULLISH</v>
      </c>
      <c r="G1591" s="17" t="str">
        <f t="shared" si="98"/>
        <v>NEUTRAL</v>
      </c>
      <c r="H1591" s="17" t="str">
        <f t="shared" si="97"/>
        <v>NEUTRAL</v>
      </c>
    </row>
    <row r="1592" spans="1:8" ht="13.5" x14ac:dyDescent="0.25">
      <c r="A1592" s="3">
        <f>TITRES_STAT!B1595</f>
        <v>44333</v>
      </c>
      <c r="B1592" s="17">
        <f>TITRES_STAT!C1595</f>
        <v>3</v>
      </c>
      <c r="C1592" s="17">
        <f>TITRES_STAT!D1595</f>
        <v>3</v>
      </c>
      <c r="D1592" s="17">
        <f>TITRES_STAT!E1595</f>
        <v>1701</v>
      </c>
      <c r="E1592" s="2">
        <f t="shared" si="96"/>
        <v>1802982</v>
      </c>
      <c r="F1592" s="17" t="str">
        <f t="shared" si="99"/>
        <v>BULLISH</v>
      </c>
      <c r="G1592" s="17" t="str">
        <f t="shared" si="98"/>
        <v>NEUTRAL</v>
      </c>
      <c r="H1592" s="17" t="str">
        <f t="shared" si="97"/>
        <v>CONFIRMED BULLISH</v>
      </c>
    </row>
    <row r="1593" spans="1:8" ht="13.5" x14ac:dyDescent="0.25">
      <c r="A1593" s="3">
        <f>TITRES_STAT!B1596</f>
        <v>44334</v>
      </c>
      <c r="B1593" s="17">
        <f>TITRES_STAT!C1596</f>
        <v>2.97</v>
      </c>
      <c r="C1593" s="17">
        <f>TITRES_STAT!D1596</f>
        <v>2.97</v>
      </c>
      <c r="D1593" s="17">
        <f>TITRES_STAT!E1596</f>
        <v>9196</v>
      </c>
      <c r="E1593" s="2">
        <f t="shared" si="96"/>
        <v>1793786</v>
      </c>
      <c r="F1593" s="17" t="str">
        <f t="shared" si="99"/>
        <v>BEARISH</v>
      </c>
      <c r="G1593" s="17" t="str">
        <f t="shared" si="98"/>
        <v>NEUTRAL</v>
      </c>
      <c r="H1593" s="17" t="str">
        <f t="shared" si="97"/>
        <v>CONFIRMED BEARISH</v>
      </c>
    </row>
    <row r="1594" spans="1:8" ht="13.5" x14ac:dyDescent="0.25">
      <c r="A1594" s="3">
        <f>TITRES_STAT!B1597</f>
        <v>44335</v>
      </c>
      <c r="B1594" s="17">
        <f>TITRES_STAT!C1597</f>
        <v>3</v>
      </c>
      <c r="C1594" s="17">
        <f>TITRES_STAT!D1597</f>
        <v>3</v>
      </c>
      <c r="D1594" s="17">
        <f>TITRES_STAT!E1597</f>
        <v>2020</v>
      </c>
      <c r="E1594" s="2">
        <f t="shared" si="96"/>
        <v>1795806</v>
      </c>
      <c r="F1594" s="17" t="str">
        <f t="shared" si="99"/>
        <v>BEARISH</v>
      </c>
      <c r="G1594" s="17" t="str">
        <f t="shared" si="98"/>
        <v>NEUTRAL</v>
      </c>
      <c r="H1594" s="17" t="str">
        <f t="shared" si="97"/>
        <v>NEUTRAL</v>
      </c>
    </row>
    <row r="1595" spans="1:8" ht="13.5" x14ac:dyDescent="0.25">
      <c r="A1595" s="3">
        <f>TITRES_STAT!B1598</f>
        <v>44336</v>
      </c>
      <c r="B1595" s="17">
        <f>TITRES_STAT!C1598</f>
        <v>3</v>
      </c>
      <c r="C1595" s="17">
        <f>TITRES_STAT!D1598</f>
        <v>3</v>
      </c>
      <c r="D1595" s="17">
        <f>TITRES_STAT!E1598</f>
        <v>6464</v>
      </c>
      <c r="E1595" s="2">
        <f t="shared" si="96"/>
        <v>1795806</v>
      </c>
      <c r="F1595" s="17" t="str">
        <f t="shared" si="99"/>
        <v>BEARISH</v>
      </c>
      <c r="G1595" s="17" t="str">
        <f t="shared" si="98"/>
        <v>NEUTRAL</v>
      </c>
      <c r="H1595" s="17" t="str">
        <f t="shared" si="97"/>
        <v>BEARISH DIVERGENCE</v>
      </c>
    </row>
    <row r="1596" spans="1:8" ht="13.5" x14ac:dyDescent="0.25">
      <c r="A1596" s="3">
        <f>TITRES_STAT!B1599</f>
        <v>44337</v>
      </c>
      <c r="B1596" s="17">
        <f>TITRES_STAT!C1599</f>
        <v>3.05</v>
      </c>
      <c r="C1596" s="17">
        <f>TITRES_STAT!D1599</f>
        <v>3.05</v>
      </c>
      <c r="D1596" s="17">
        <f>TITRES_STAT!E1599</f>
        <v>15592</v>
      </c>
      <c r="E1596" s="2">
        <f t="shared" si="96"/>
        <v>1811398</v>
      </c>
      <c r="F1596" s="17" t="str">
        <f t="shared" si="99"/>
        <v>BULLISH</v>
      </c>
      <c r="G1596" s="17" t="str">
        <f t="shared" si="98"/>
        <v>NEUTRAL</v>
      </c>
      <c r="H1596" s="17" t="str">
        <f t="shared" si="97"/>
        <v>CONFIRMED BULLISH</v>
      </c>
    </row>
    <row r="1597" spans="1:8" ht="13.5" x14ac:dyDescent="0.25">
      <c r="A1597" s="3">
        <f>TITRES_STAT!B1600</f>
        <v>44340</v>
      </c>
      <c r="B1597" s="17">
        <f>TITRES_STAT!C1600</f>
        <v>3.06</v>
      </c>
      <c r="C1597" s="17">
        <f>TITRES_STAT!D1600</f>
        <v>3.06</v>
      </c>
      <c r="D1597" s="17">
        <f>TITRES_STAT!E1600</f>
        <v>12508</v>
      </c>
      <c r="E1597" s="2">
        <f t="shared" si="96"/>
        <v>1823906</v>
      </c>
      <c r="F1597" s="17" t="str">
        <f t="shared" si="99"/>
        <v>BULLISH</v>
      </c>
      <c r="G1597" s="17" t="str">
        <f t="shared" si="98"/>
        <v>NEUTRAL</v>
      </c>
      <c r="H1597" s="17" t="str">
        <f t="shared" si="97"/>
        <v>CONFIRMED BULLISH</v>
      </c>
    </row>
    <row r="1598" spans="1:8" ht="13.5" x14ac:dyDescent="0.25">
      <c r="A1598" s="3">
        <f>TITRES_STAT!B1601</f>
        <v>44341</v>
      </c>
      <c r="B1598" s="17">
        <f>TITRES_STAT!C1601</f>
        <v>3.03</v>
      </c>
      <c r="C1598" s="17">
        <f>TITRES_STAT!D1601</f>
        <v>3.03</v>
      </c>
      <c r="D1598" s="17">
        <f>TITRES_STAT!E1601</f>
        <v>5066</v>
      </c>
      <c r="E1598" s="2">
        <f t="shared" si="96"/>
        <v>1818840</v>
      </c>
      <c r="F1598" s="17" t="str">
        <f t="shared" si="99"/>
        <v>BULLISH</v>
      </c>
      <c r="G1598" s="17" t="str">
        <f t="shared" si="98"/>
        <v>NEUTRAL</v>
      </c>
      <c r="H1598" s="17" t="str">
        <f t="shared" si="97"/>
        <v>CONFIRMED BULLISH</v>
      </c>
    </row>
    <row r="1599" spans="1:8" ht="13.5" x14ac:dyDescent="0.25">
      <c r="A1599" s="3">
        <f>TITRES_STAT!B1602</f>
        <v>44342</v>
      </c>
      <c r="B1599" s="17">
        <f>TITRES_STAT!C1602</f>
        <v>3.03</v>
      </c>
      <c r="C1599" s="17">
        <f>TITRES_STAT!D1602</f>
        <v>3.03</v>
      </c>
      <c r="D1599" s="17">
        <f>TITRES_STAT!E1602</f>
        <v>1946</v>
      </c>
      <c r="E1599" s="2">
        <f t="shared" si="96"/>
        <v>1818840</v>
      </c>
      <c r="F1599" s="17" t="str">
        <f t="shared" si="99"/>
        <v>BULLISH</v>
      </c>
      <c r="G1599" s="17" t="str">
        <f t="shared" si="98"/>
        <v>NEUTRAL</v>
      </c>
      <c r="H1599" s="17" t="str">
        <f t="shared" si="97"/>
        <v>CONFIRMED BULLISH</v>
      </c>
    </row>
    <row r="1600" spans="1:8" ht="13.5" x14ac:dyDescent="0.25">
      <c r="A1600" s="3">
        <f>TITRES_STAT!B1603</f>
        <v>44343</v>
      </c>
      <c r="B1600" s="17">
        <f>TITRES_STAT!C1603</f>
        <v>3.04</v>
      </c>
      <c r="C1600" s="17">
        <f>TITRES_STAT!D1603</f>
        <v>3.04</v>
      </c>
      <c r="D1600" s="17">
        <f>TITRES_STAT!E1603</f>
        <v>8550</v>
      </c>
      <c r="E1600" s="2">
        <f t="shared" si="96"/>
        <v>1827390</v>
      </c>
      <c r="F1600" s="17" t="str">
        <f t="shared" si="99"/>
        <v>BULLISH</v>
      </c>
      <c r="G1600" s="17" t="str">
        <f t="shared" si="98"/>
        <v>NEUTRAL</v>
      </c>
      <c r="H1600" s="17" t="str">
        <f t="shared" si="97"/>
        <v>CONFIRMED BULLISH</v>
      </c>
    </row>
    <row r="1601" spans="1:8" ht="13.5" x14ac:dyDescent="0.25">
      <c r="A1601" s="3">
        <f>TITRES_STAT!B1604</f>
        <v>44344</v>
      </c>
      <c r="B1601" s="17">
        <f>TITRES_STAT!C1604</f>
        <v>3.04</v>
      </c>
      <c r="C1601" s="17">
        <f>TITRES_STAT!D1604</f>
        <v>3.04</v>
      </c>
      <c r="D1601" s="17">
        <f>TITRES_STAT!E1604</f>
        <v>1013</v>
      </c>
      <c r="E1601" s="2">
        <f t="shared" si="96"/>
        <v>1827390</v>
      </c>
      <c r="F1601" s="17" t="str">
        <f t="shared" si="99"/>
        <v>BULLISH</v>
      </c>
      <c r="G1601" s="17" t="str">
        <f t="shared" si="98"/>
        <v>NEUTRAL</v>
      </c>
      <c r="H1601" s="17" t="str">
        <f t="shared" si="97"/>
        <v>BULLISH DIVERGENCE</v>
      </c>
    </row>
    <row r="1602" spans="1:8" ht="13.5" x14ac:dyDescent="0.25">
      <c r="A1602" s="3">
        <f>TITRES_STAT!B1605</f>
        <v>44347</v>
      </c>
      <c r="B1602" s="17">
        <f>TITRES_STAT!C1605</f>
        <v>3.04</v>
      </c>
      <c r="C1602" s="17">
        <f>TITRES_STAT!D1605</f>
        <v>3.04</v>
      </c>
      <c r="D1602" s="17">
        <f>TITRES_STAT!E1605</f>
        <v>10493</v>
      </c>
      <c r="E1602" s="2">
        <f t="shared" si="96"/>
        <v>1827390</v>
      </c>
      <c r="F1602" s="17" t="str">
        <f t="shared" si="99"/>
        <v>BULLISH</v>
      </c>
      <c r="G1602" s="17" t="str">
        <f t="shared" si="98"/>
        <v>NEUTRAL</v>
      </c>
      <c r="H1602" s="17" t="str">
        <f t="shared" si="97"/>
        <v>BULLISH DIVERGENCE</v>
      </c>
    </row>
    <row r="1603" spans="1:8" ht="13.5" x14ac:dyDescent="0.25">
      <c r="A1603" s="3">
        <f>TITRES_STAT!B1606</f>
        <v>44348</v>
      </c>
      <c r="B1603" s="17">
        <f>TITRES_STAT!C1606</f>
        <v>3.05</v>
      </c>
      <c r="C1603" s="17">
        <f>TITRES_STAT!D1606</f>
        <v>3.05</v>
      </c>
      <c r="D1603" s="17">
        <f>TITRES_STAT!E1606</f>
        <v>23249</v>
      </c>
      <c r="E1603" s="2">
        <f t="shared" si="96"/>
        <v>1850639</v>
      </c>
      <c r="F1603" s="17" t="str">
        <f t="shared" si="99"/>
        <v>BULLISH</v>
      </c>
      <c r="G1603" s="17" t="str">
        <f t="shared" si="98"/>
        <v>NEUTRAL</v>
      </c>
      <c r="H1603" s="17" t="str">
        <f t="shared" si="97"/>
        <v>CONFIRMED BULLISH</v>
      </c>
    </row>
    <row r="1604" spans="1:8" ht="13.5" x14ac:dyDescent="0.25">
      <c r="A1604" s="3">
        <f>TITRES_STAT!B1607</f>
        <v>44349</v>
      </c>
      <c r="B1604" s="17">
        <f>TITRES_STAT!C1607</f>
        <v>3.04</v>
      </c>
      <c r="C1604" s="17">
        <f>TITRES_STAT!D1607</f>
        <v>3.04</v>
      </c>
      <c r="D1604" s="17">
        <f>TITRES_STAT!E1607</f>
        <v>2705</v>
      </c>
      <c r="E1604" s="2">
        <f t="shared" ref="E1604:E1667" si="100">IF(B1604&gt;B1603, E1603+D1604, IF(B1604&lt;B1603, E1603-D1604, E1603))</f>
        <v>1847934</v>
      </c>
      <c r="F1604" s="17" t="str">
        <f t="shared" si="99"/>
        <v>BULLISH</v>
      </c>
      <c r="G1604" s="17" t="str">
        <f t="shared" si="98"/>
        <v>NEUTRAL</v>
      </c>
      <c r="H1604" s="17" t="str">
        <f t="shared" si="97"/>
        <v>CONFIRMED BULLISH</v>
      </c>
    </row>
    <row r="1605" spans="1:8" ht="13.5" x14ac:dyDescent="0.25">
      <c r="A1605" s="3">
        <f>TITRES_STAT!B1608</f>
        <v>44350</v>
      </c>
      <c r="B1605" s="17">
        <f>TITRES_STAT!C1608</f>
        <v>3</v>
      </c>
      <c r="C1605" s="17">
        <f>TITRES_STAT!D1608</f>
        <v>3</v>
      </c>
      <c r="D1605" s="17">
        <f>TITRES_STAT!E1608</f>
        <v>7474</v>
      </c>
      <c r="E1605" s="2">
        <f t="shared" si="100"/>
        <v>1840460</v>
      </c>
      <c r="F1605" s="17" t="str">
        <f t="shared" si="99"/>
        <v>BULLISH</v>
      </c>
      <c r="G1605" s="17" t="str">
        <f t="shared" si="98"/>
        <v>NEUTRAL</v>
      </c>
      <c r="H1605" s="17" t="str">
        <f t="shared" si="97"/>
        <v>BULLISH DIVERGENCE</v>
      </c>
    </row>
    <row r="1606" spans="1:8" ht="13.5" x14ac:dyDescent="0.25">
      <c r="A1606" s="3">
        <f>TITRES_STAT!B1609</f>
        <v>44351</v>
      </c>
      <c r="B1606" s="17">
        <f>TITRES_STAT!C1609</f>
        <v>3.04</v>
      </c>
      <c r="C1606" s="17">
        <f>TITRES_STAT!D1609</f>
        <v>3.04</v>
      </c>
      <c r="D1606" s="17">
        <f>TITRES_STAT!E1609</f>
        <v>4433</v>
      </c>
      <c r="E1606" s="2">
        <f t="shared" si="100"/>
        <v>1844893</v>
      </c>
      <c r="F1606" s="17" t="str">
        <f t="shared" si="99"/>
        <v>BULLISH</v>
      </c>
      <c r="G1606" s="17" t="str">
        <f t="shared" si="98"/>
        <v>NEUTRAL</v>
      </c>
      <c r="H1606" s="17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NEUTRAL</v>
      </c>
    </row>
    <row r="1607" spans="1:8" ht="13.5" x14ac:dyDescent="0.25">
      <c r="A1607" s="3">
        <f>TITRES_STAT!B1610</f>
        <v>44354</v>
      </c>
      <c r="B1607" s="17">
        <f>TITRES_STAT!C1610</f>
        <v>3</v>
      </c>
      <c r="C1607" s="17">
        <f>TITRES_STAT!D1610</f>
        <v>3</v>
      </c>
      <c r="D1607" s="17">
        <f>TITRES_STAT!E1610</f>
        <v>416</v>
      </c>
      <c r="E1607" s="2">
        <f t="shared" si="100"/>
        <v>1844477</v>
      </c>
      <c r="F1607" s="17" t="str">
        <f t="shared" si="99"/>
        <v>BULLISH</v>
      </c>
      <c r="G1607" s="17" t="str">
        <f t="shared" ref="G1607:G1670" si="102">IF((E1607-E1602)/E1602 &gt; 0.02, "STRONG",
 IF((E1607-E1602)/E1602 &lt; -0.02, "WEAK", "NEUTRAL"))</f>
        <v>NEUTRAL</v>
      </c>
      <c r="H1607" s="17" t="str">
        <f t="shared" si="101"/>
        <v>BULLISH DIVERGENCE</v>
      </c>
    </row>
    <row r="1608" spans="1:8" ht="13.5" x14ac:dyDescent="0.25">
      <c r="A1608" s="3">
        <f>TITRES_STAT!B1611</f>
        <v>44355</v>
      </c>
      <c r="B1608" s="17">
        <f>TITRES_STAT!C1611</f>
        <v>2.99</v>
      </c>
      <c r="C1608" s="17">
        <f>TITRES_STAT!D1611</f>
        <v>2.99</v>
      </c>
      <c r="D1608" s="17">
        <f>TITRES_STAT!E1611</f>
        <v>5576</v>
      </c>
      <c r="E1608" s="2">
        <f t="shared" si="100"/>
        <v>1838901</v>
      </c>
      <c r="F1608" s="17" t="str">
        <f t="shared" ref="F1608:F1671" si="103">IF(E1608&gt;E1603,"BULLISH",IF(E1608&lt;E1603,"BEARISH","NEUTRAL"))</f>
        <v>BEARISH</v>
      </c>
      <c r="G1608" s="17" t="str">
        <f t="shared" si="102"/>
        <v>NEUTRAL</v>
      </c>
      <c r="H1608" s="17" t="str">
        <f t="shared" si="101"/>
        <v>CONFIRMED BEARISH</v>
      </c>
    </row>
    <row r="1609" spans="1:8" ht="13.5" x14ac:dyDescent="0.25">
      <c r="A1609" s="3">
        <f>TITRES_STAT!B1612</f>
        <v>44356</v>
      </c>
      <c r="B1609" s="17">
        <f>TITRES_STAT!C1612</f>
        <v>2.98</v>
      </c>
      <c r="C1609" s="17">
        <f>TITRES_STAT!D1612</f>
        <v>2.98</v>
      </c>
      <c r="D1609" s="17">
        <f>TITRES_STAT!E1612</f>
        <v>6901</v>
      </c>
      <c r="E1609" s="2">
        <f t="shared" si="100"/>
        <v>1832000</v>
      </c>
      <c r="F1609" s="17" t="str">
        <f t="shared" si="103"/>
        <v>BEARISH</v>
      </c>
      <c r="G1609" s="17" t="str">
        <f t="shared" si="102"/>
        <v>NEUTRAL</v>
      </c>
      <c r="H1609" s="17" t="str">
        <f t="shared" si="101"/>
        <v>CONFIRMED BEARISH</v>
      </c>
    </row>
    <row r="1610" spans="1:8" ht="13.5" x14ac:dyDescent="0.25">
      <c r="A1610" s="3">
        <f>TITRES_STAT!B1613</f>
        <v>44357</v>
      </c>
      <c r="B1610" s="17">
        <f>TITRES_STAT!C1613</f>
        <v>2.98</v>
      </c>
      <c r="C1610" s="17">
        <f>TITRES_STAT!D1613</f>
        <v>2.98</v>
      </c>
      <c r="D1610" s="17">
        <f>TITRES_STAT!E1613</f>
        <v>0</v>
      </c>
      <c r="E1610" s="2">
        <f t="shared" si="100"/>
        <v>1832000</v>
      </c>
      <c r="F1610" s="17" t="str">
        <f t="shared" si="103"/>
        <v>BEARISH</v>
      </c>
      <c r="G1610" s="17" t="str">
        <f t="shared" si="102"/>
        <v>NEUTRAL</v>
      </c>
      <c r="H1610" s="17" t="str">
        <f t="shared" si="101"/>
        <v>CONFIRMED BEARISH</v>
      </c>
    </row>
    <row r="1611" spans="1:8" ht="13.5" x14ac:dyDescent="0.25">
      <c r="A1611" s="3">
        <f>TITRES_STAT!B1614</f>
        <v>44358</v>
      </c>
      <c r="B1611" s="17">
        <f>TITRES_STAT!C1614</f>
        <v>2.99</v>
      </c>
      <c r="C1611" s="17">
        <f>TITRES_STAT!D1614</f>
        <v>2.99</v>
      </c>
      <c r="D1611" s="17">
        <f>TITRES_STAT!E1614</f>
        <v>1198</v>
      </c>
      <c r="E1611" s="2">
        <f t="shared" si="100"/>
        <v>1833198</v>
      </c>
      <c r="F1611" s="17" t="str">
        <f t="shared" si="103"/>
        <v>BEARISH</v>
      </c>
      <c r="G1611" s="17" t="str">
        <f t="shared" si="102"/>
        <v>NEUTRAL</v>
      </c>
      <c r="H1611" s="17" t="str">
        <f t="shared" si="101"/>
        <v>CONFIRMED BEARISH</v>
      </c>
    </row>
    <row r="1612" spans="1:8" ht="13.5" x14ac:dyDescent="0.25">
      <c r="A1612" s="3">
        <f>TITRES_STAT!B1615</f>
        <v>44361</v>
      </c>
      <c r="B1612" s="17">
        <f>TITRES_STAT!C1615</f>
        <v>3</v>
      </c>
      <c r="C1612" s="17">
        <f>TITRES_STAT!D1615</f>
        <v>3</v>
      </c>
      <c r="D1612" s="17">
        <f>TITRES_STAT!E1615</f>
        <v>2374</v>
      </c>
      <c r="E1612" s="2">
        <f t="shared" si="100"/>
        <v>1835572</v>
      </c>
      <c r="F1612" s="17" t="str">
        <f t="shared" si="103"/>
        <v>BEARISH</v>
      </c>
      <c r="G1612" s="17" t="str">
        <f t="shared" si="102"/>
        <v>NEUTRAL</v>
      </c>
      <c r="H1612" s="17" t="str">
        <f t="shared" si="101"/>
        <v>NEUTRAL</v>
      </c>
    </row>
    <row r="1613" spans="1:8" ht="13.5" x14ac:dyDescent="0.25">
      <c r="A1613" s="3">
        <f>TITRES_STAT!B1616</f>
        <v>44362</v>
      </c>
      <c r="B1613" s="17">
        <f>TITRES_STAT!C1616</f>
        <v>2.98</v>
      </c>
      <c r="C1613" s="17">
        <f>TITRES_STAT!D1616</f>
        <v>2.98</v>
      </c>
      <c r="D1613" s="17">
        <f>TITRES_STAT!E1616</f>
        <v>10525</v>
      </c>
      <c r="E1613" s="2">
        <f t="shared" si="100"/>
        <v>1825047</v>
      </c>
      <c r="F1613" s="17" t="str">
        <f t="shared" si="103"/>
        <v>BEARISH</v>
      </c>
      <c r="G1613" s="17" t="str">
        <f t="shared" si="102"/>
        <v>NEUTRAL</v>
      </c>
      <c r="H1613" s="17" t="str">
        <f t="shared" si="101"/>
        <v>CONFIRMED BEARISH</v>
      </c>
    </row>
    <row r="1614" spans="1:8" ht="13.5" x14ac:dyDescent="0.25">
      <c r="A1614" s="3">
        <f>TITRES_STAT!B1617</f>
        <v>44363</v>
      </c>
      <c r="B1614" s="17">
        <f>TITRES_STAT!C1617</f>
        <v>2.99</v>
      </c>
      <c r="C1614" s="17">
        <f>TITRES_STAT!D1617</f>
        <v>2.99</v>
      </c>
      <c r="D1614" s="17">
        <f>TITRES_STAT!E1617</f>
        <v>1</v>
      </c>
      <c r="E1614" s="2">
        <f t="shared" si="100"/>
        <v>1825048</v>
      </c>
      <c r="F1614" s="17" t="str">
        <f t="shared" si="103"/>
        <v>BEARISH</v>
      </c>
      <c r="G1614" s="17" t="str">
        <f t="shared" si="102"/>
        <v>NEUTRAL</v>
      </c>
      <c r="H1614" s="17" t="str">
        <f t="shared" si="101"/>
        <v>BEARISH DIVERGENCE</v>
      </c>
    </row>
    <row r="1615" spans="1:8" ht="13.5" x14ac:dyDescent="0.25">
      <c r="A1615" s="3">
        <f>TITRES_STAT!B1618</f>
        <v>44364</v>
      </c>
      <c r="B1615" s="17">
        <f>TITRES_STAT!C1618</f>
        <v>2.98</v>
      </c>
      <c r="C1615" s="17">
        <f>TITRES_STAT!D1618</f>
        <v>2.98</v>
      </c>
      <c r="D1615" s="17">
        <f>TITRES_STAT!E1618</f>
        <v>1</v>
      </c>
      <c r="E1615" s="2">
        <f t="shared" si="100"/>
        <v>1825047</v>
      </c>
      <c r="F1615" s="17" t="str">
        <f t="shared" si="103"/>
        <v>BEARISH</v>
      </c>
      <c r="G1615" s="17" t="str">
        <f t="shared" si="102"/>
        <v>NEUTRAL</v>
      </c>
      <c r="H1615" s="17" t="str">
        <f t="shared" si="101"/>
        <v>NEUTRAL</v>
      </c>
    </row>
    <row r="1616" spans="1:8" ht="13.5" x14ac:dyDescent="0.25">
      <c r="A1616" s="3">
        <f>TITRES_STAT!B1619</f>
        <v>44365</v>
      </c>
      <c r="B1616" s="17">
        <f>TITRES_STAT!C1619</f>
        <v>2.91</v>
      </c>
      <c r="C1616" s="17">
        <f>TITRES_STAT!D1619</f>
        <v>2.91</v>
      </c>
      <c r="D1616" s="17">
        <f>TITRES_STAT!E1619</f>
        <v>5005</v>
      </c>
      <c r="E1616" s="2">
        <f t="shared" si="100"/>
        <v>1820042</v>
      </c>
      <c r="F1616" s="17" t="str">
        <f t="shared" si="103"/>
        <v>BEARISH</v>
      </c>
      <c r="G1616" s="17" t="str">
        <f t="shared" si="102"/>
        <v>NEUTRAL</v>
      </c>
      <c r="H1616" s="17" t="str">
        <f t="shared" si="101"/>
        <v>CONFIRMED BEARISH</v>
      </c>
    </row>
    <row r="1617" spans="1:8" ht="13.5" x14ac:dyDescent="0.25">
      <c r="A1617" s="3">
        <f>TITRES_STAT!B1620</f>
        <v>44368</v>
      </c>
      <c r="B1617" s="17">
        <f>TITRES_STAT!C1620</f>
        <v>2.88</v>
      </c>
      <c r="C1617" s="17">
        <f>TITRES_STAT!D1620</f>
        <v>2.88</v>
      </c>
      <c r="D1617" s="17">
        <f>TITRES_STAT!E1620</f>
        <v>6348</v>
      </c>
      <c r="E1617" s="2">
        <f t="shared" si="100"/>
        <v>1813694</v>
      </c>
      <c r="F1617" s="17" t="str">
        <f t="shared" si="103"/>
        <v>BEARISH</v>
      </c>
      <c r="G1617" s="17" t="str">
        <f t="shared" si="102"/>
        <v>NEUTRAL</v>
      </c>
      <c r="H1617" s="17" t="str">
        <f t="shared" si="101"/>
        <v>CONFIRMED BEARISH</v>
      </c>
    </row>
    <row r="1618" spans="1:8" ht="13.5" x14ac:dyDescent="0.25">
      <c r="A1618" s="3">
        <f>TITRES_STAT!B1621</f>
        <v>44369</v>
      </c>
      <c r="B1618" s="17">
        <f>TITRES_STAT!C1621</f>
        <v>2.88</v>
      </c>
      <c r="C1618" s="17">
        <f>TITRES_STAT!D1621</f>
        <v>2.88</v>
      </c>
      <c r="D1618" s="17">
        <f>TITRES_STAT!E1621</f>
        <v>4184</v>
      </c>
      <c r="E1618" s="2">
        <f t="shared" si="100"/>
        <v>1813694</v>
      </c>
      <c r="F1618" s="17" t="str">
        <f t="shared" si="103"/>
        <v>BEARISH</v>
      </c>
      <c r="G1618" s="17" t="str">
        <f t="shared" si="102"/>
        <v>NEUTRAL</v>
      </c>
      <c r="H1618" s="17" t="str">
        <f t="shared" si="101"/>
        <v>CONFIRMED BEARISH</v>
      </c>
    </row>
    <row r="1619" spans="1:8" ht="13.5" x14ac:dyDescent="0.25">
      <c r="A1619" s="3">
        <f>TITRES_STAT!B1622</f>
        <v>44370</v>
      </c>
      <c r="B1619" s="17">
        <f>TITRES_STAT!C1622</f>
        <v>2.87</v>
      </c>
      <c r="C1619" s="17">
        <f>TITRES_STAT!D1622</f>
        <v>2.87</v>
      </c>
      <c r="D1619" s="17">
        <f>TITRES_STAT!E1622</f>
        <v>7826</v>
      </c>
      <c r="E1619" s="2">
        <f t="shared" si="100"/>
        <v>1805868</v>
      </c>
      <c r="F1619" s="17" t="str">
        <f t="shared" si="103"/>
        <v>BEARISH</v>
      </c>
      <c r="G1619" s="17" t="str">
        <f t="shared" si="102"/>
        <v>NEUTRAL</v>
      </c>
      <c r="H1619" s="17" t="str">
        <f t="shared" si="101"/>
        <v>CONFIRMED BEARISH</v>
      </c>
    </row>
    <row r="1620" spans="1:8" ht="13.5" x14ac:dyDescent="0.25">
      <c r="A1620" s="3">
        <f>TITRES_STAT!B1623</f>
        <v>44371</v>
      </c>
      <c r="B1620" s="17">
        <f>TITRES_STAT!C1623</f>
        <v>2.79</v>
      </c>
      <c r="C1620" s="17">
        <f>TITRES_STAT!D1623</f>
        <v>2.79</v>
      </c>
      <c r="D1620" s="17">
        <f>TITRES_STAT!E1623</f>
        <v>6032</v>
      </c>
      <c r="E1620" s="2">
        <f t="shared" si="100"/>
        <v>1799836</v>
      </c>
      <c r="F1620" s="17" t="str">
        <f t="shared" si="103"/>
        <v>BEARISH</v>
      </c>
      <c r="G1620" s="17" t="str">
        <f t="shared" si="102"/>
        <v>NEUTRAL</v>
      </c>
      <c r="H1620" s="17" t="str">
        <f t="shared" si="101"/>
        <v>CONFIRMED BEARISH</v>
      </c>
    </row>
    <row r="1621" spans="1:8" ht="13.5" x14ac:dyDescent="0.25">
      <c r="A1621" s="3">
        <f>TITRES_STAT!B1624</f>
        <v>44372</v>
      </c>
      <c r="B1621" s="17">
        <f>TITRES_STAT!C1624</f>
        <v>2.85</v>
      </c>
      <c r="C1621" s="17">
        <f>TITRES_STAT!D1624</f>
        <v>2.85</v>
      </c>
      <c r="D1621" s="17">
        <f>TITRES_STAT!E1624</f>
        <v>5586</v>
      </c>
      <c r="E1621" s="2">
        <f t="shared" si="100"/>
        <v>1805422</v>
      </c>
      <c r="F1621" s="17" t="str">
        <f t="shared" si="103"/>
        <v>BEARISH</v>
      </c>
      <c r="G1621" s="17" t="str">
        <f t="shared" si="102"/>
        <v>NEUTRAL</v>
      </c>
      <c r="H1621" s="17" t="str">
        <f t="shared" si="101"/>
        <v>CONFIRMED BEARISH</v>
      </c>
    </row>
    <row r="1622" spans="1:8" ht="13.5" x14ac:dyDescent="0.25">
      <c r="A1622" s="3">
        <f>TITRES_STAT!B1625</f>
        <v>44375</v>
      </c>
      <c r="B1622" s="17">
        <f>TITRES_STAT!C1625</f>
        <v>2.9</v>
      </c>
      <c r="C1622" s="17">
        <f>TITRES_STAT!D1625</f>
        <v>2.9</v>
      </c>
      <c r="D1622" s="17">
        <f>TITRES_STAT!E1625</f>
        <v>5785</v>
      </c>
      <c r="E1622" s="2">
        <f t="shared" si="100"/>
        <v>1811207</v>
      </c>
      <c r="F1622" s="17" t="str">
        <f t="shared" si="103"/>
        <v>BEARISH</v>
      </c>
      <c r="G1622" s="17" t="str">
        <f t="shared" si="102"/>
        <v>NEUTRAL</v>
      </c>
      <c r="H1622" s="17" t="str">
        <f t="shared" si="101"/>
        <v>BEARISH DIVERGENCE</v>
      </c>
    </row>
    <row r="1623" spans="1:8" ht="13.5" x14ac:dyDescent="0.25">
      <c r="A1623" s="3">
        <f>TITRES_STAT!B1626</f>
        <v>44376</v>
      </c>
      <c r="B1623" s="17">
        <f>TITRES_STAT!C1626</f>
        <v>2.89</v>
      </c>
      <c r="C1623" s="17">
        <f>TITRES_STAT!D1626</f>
        <v>2.89</v>
      </c>
      <c r="D1623" s="17">
        <f>TITRES_STAT!E1626</f>
        <v>809</v>
      </c>
      <c r="E1623" s="2">
        <f t="shared" si="100"/>
        <v>1810398</v>
      </c>
      <c r="F1623" s="17" t="str">
        <f t="shared" si="103"/>
        <v>BEARISH</v>
      </c>
      <c r="G1623" s="17" t="str">
        <f t="shared" si="102"/>
        <v>NEUTRAL</v>
      </c>
      <c r="H1623" s="17" t="str">
        <f t="shared" si="101"/>
        <v>BEARISH DIVERGENCE</v>
      </c>
    </row>
    <row r="1624" spans="1:8" ht="13.5" x14ac:dyDescent="0.25">
      <c r="A1624" s="3">
        <f>TITRES_STAT!B1627</f>
        <v>44377</v>
      </c>
      <c r="B1624" s="17">
        <f>TITRES_STAT!C1627</f>
        <v>2.82</v>
      </c>
      <c r="C1624" s="17">
        <f>TITRES_STAT!D1627</f>
        <v>2.82</v>
      </c>
      <c r="D1624" s="17">
        <f>TITRES_STAT!E1627</f>
        <v>2309</v>
      </c>
      <c r="E1624" s="2">
        <f t="shared" si="100"/>
        <v>1808089</v>
      </c>
      <c r="F1624" s="17" t="str">
        <f t="shared" si="103"/>
        <v>BULLISH</v>
      </c>
      <c r="G1624" s="17" t="str">
        <f t="shared" si="102"/>
        <v>NEUTRAL</v>
      </c>
      <c r="H1624" s="17" t="str">
        <f t="shared" si="101"/>
        <v>BULLISH DIVERGENCE</v>
      </c>
    </row>
    <row r="1625" spans="1:8" ht="13.5" x14ac:dyDescent="0.25">
      <c r="A1625" s="3">
        <f>TITRES_STAT!B1628</f>
        <v>44378</v>
      </c>
      <c r="B1625" s="17">
        <f>TITRES_STAT!C1628</f>
        <v>2.93</v>
      </c>
      <c r="C1625" s="17">
        <f>TITRES_STAT!D1628</f>
        <v>2.93</v>
      </c>
      <c r="D1625" s="17">
        <f>TITRES_STAT!E1628</f>
        <v>747</v>
      </c>
      <c r="E1625" s="2">
        <f t="shared" si="100"/>
        <v>1808836</v>
      </c>
      <c r="F1625" s="17" t="str">
        <f t="shared" si="103"/>
        <v>BULLISH</v>
      </c>
      <c r="G1625" s="17" t="str">
        <f t="shared" si="102"/>
        <v>NEUTRAL</v>
      </c>
      <c r="H1625" s="17" t="str">
        <f t="shared" si="101"/>
        <v>CONFIRMED BULLISH</v>
      </c>
    </row>
    <row r="1626" spans="1:8" ht="13.5" x14ac:dyDescent="0.25">
      <c r="A1626" s="3">
        <f>TITRES_STAT!B1629</f>
        <v>44379</v>
      </c>
      <c r="B1626" s="17">
        <f>TITRES_STAT!C1629</f>
        <v>2.85</v>
      </c>
      <c r="C1626" s="17">
        <f>TITRES_STAT!D1629</f>
        <v>2.85</v>
      </c>
      <c r="D1626" s="17">
        <f>TITRES_STAT!E1629</f>
        <v>2429</v>
      </c>
      <c r="E1626" s="2">
        <f t="shared" si="100"/>
        <v>1806407</v>
      </c>
      <c r="F1626" s="17" t="str">
        <f t="shared" si="103"/>
        <v>BULLISH</v>
      </c>
      <c r="G1626" s="17" t="str">
        <f t="shared" si="102"/>
        <v>NEUTRAL</v>
      </c>
      <c r="H1626" s="17" t="str">
        <f t="shared" si="101"/>
        <v>NEUTRAL</v>
      </c>
    </row>
    <row r="1627" spans="1:8" ht="13.5" x14ac:dyDescent="0.25">
      <c r="A1627" s="3">
        <f>TITRES_STAT!B1630</f>
        <v>44382</v>
      </c>
      <c r="B1627" s="17">
        <f>TITRES_STAT!C1630</f>
        <v>2.85</v>
      </c>
      <c r="C1627" s="17">
        <f>TITRES_STAT!D1630</f>
        <v>2.85</v>
      </c>
      <c r="D1627" s="17">
        <f>TITRES_STAT!E1630</f>
        <v>2351</v>
      </c>
      <c r="E1627" s="2">
        <f t="shared" si="100"/>
        <v>1806407</v>
      </c>
      <c r="F1627" s="17" t="str">
        <f t="shared" si="103"/>
        <v>BEARISH</v>
      </c>
      <c r="G1627" s="17" t="str">
        <f t="shared" si="102"/>
        <v>NEUTRAL</v>
      </c>
      <c r="H1627" s="17" t="str">
        <f t="shared" si="101"/>
        <v>CONFIRMED BEARISH</v>
      </c>
    </row>
    <row r="1628" spans="1:8" ht="13.5" x14ac:dyDescent="0.25">
      <c r="A1628" s="3">
        <f>TITRES_STAT!B1631</f>
        <v>44383</v>
      </c>
      <c r="B1628" s="17">
        <f>TITRES_STAT!C1631</f>
        <v>2.85</v>
      </c>
      <c r="C1628" s="17">
        <f>TITRES_STAT!D1631</f>
        <v>2.85</v>
      </c>
      <c r="D1628" s="17">
        <f>TITRES_STAT!E1631</f>
        <v>111</v>
      </c>
      <c r="E1628" s="2">
        <f t="shared" si="100"/>
        <v>1806407</v>
      </c>
      <c r="F1628" s="17" t="str">
        <f t="shared" si="103"/>
        <v>BEARISH</v>
      </c>
      <c r="G1628" s="17" t="str">
        <f t="shared" si="102"/>
        <v>NEUTRAL</v>
      </c>
      <c r="H1628" s="17" t="str">
        <f t="shared" si="101"/>
        <v>CONFIRMED BEARISH</v>
      </c>
    </row>
    <row r="1629" spans="1:8" ht="13.5" x14ac:dyDescent="0.25">
      <c r="A1629" s="3">
        <f>TITRES_STAT!B1632</f>
        <v>44384</v>
      </c>
      <c r="B1629" s="17">
        <f>TITRES_STAT!C1632</f>
        <v>2.85</v>
      </c>
      <c r="C1629" s="17">
        <f>TITRES_STAT!D1632</f>
        <v>2.85</v>
      </c>
      <c r="D1629" s="17">
        <f>TITRES_STAT!E1632</f>
        <v>1299</v>
      </c>
      <c r="E1629" s="2">
        <f t="shared" si="100"/>
        <v>1806407</v>
      </c>
      <c r="F1629" s="17" t="str">
        <f t="shared" si="103"/>
        <v>BEARISH</v>
      </c>
      <c r="G1629" s="17" t="str">
        <f t="shared" si="102"/>
        <v>NEUTRAL</v>
      </c>
      <c r="H1629" s="17" t="str">
        <f t="shared" si="101"/>
        <v>BEARISH DIVERGENCE</v>
      </c>
    </row>
    <row r="1630" spans="1:8" ht="13.5" x14ac:dyDescent="0.25">
      <c r="A1630" s="3">
        <f>TITRES_STAT!B1633</f>
        <v>44385</v>
      </c>
      <c r="B1630" s="17">
        <f>TITRES_STAT!C1633</f>
        <v>2.85</v>
      </c>
      <c r="C1630" s="17">
        <f>TITRES_STAT!D1633</f>
        <v>2.85</v>
      </c>
      <c r="D1630" s="17">
        <f>TITRES_STAT!E1633</f>
        <v>1265</v>
      </c>
      <c r="E1630" s="2">
        <f t="shared" si="100"/>
        <v>1806407</v>
      </c>
      <c r="F1630" s="17" t="str">
        <f t="shared" si="103"/>
        <v>BEARISH</v>
      </c>
      <c r="G1630" s="17" t="str">
        <f t="shared" si="102"/>
        <v>NEUTRAL</v>
      </c>
      <c r="H1630" s="17" t="str">
        <f t="shared" si="101"/>
        <v>CONFIRMED BEARISH</v>
      </c>
    </row>
    <row r="1631" spans="1:8" ht="13.5" x14ac:dyDescent="0.25">
      <c r="A1631" s="3">
        <f>TITRES_STAT!B1634</f>
        <v>44386</v>
      </c>
      <c r="B1631" s="17">
        <f>TITRES_STAT!C1634</f>
        <v>2.8</v>
      </c>
      <c r="C1631" s="17">
        <f>TITRES_STAT!D1634</f>
        <v>2.8</v>
      </c>
      <c r="D1631" s="17">
        <f>TITRES_STAT!E1634</f>
        <v>4845</v>
      </c>
      <c r="E1631" s="2">
        <f t="shared" si="100"/>
        <v>1801562</v>
      </c>
      <c r="F1631" s="17" t="str">
        <f t="shared" si="103"/>
        <v>BEARISH</v>
      </c>
      <c r="G1631" s="17" t="str">
        <f t="shared" si="102"/>
        <v>NEUTRAL</v>
      </c>
      <c r="H1631" s="17" t="str">
        <f t="shared" si="101"/>
        <v>CONFIRMED BEARISH</v>
      </c>
    </row>
    <row r="1632" spans="1:8" ht="13.5" x14ac:dyDescent="0.25">
      <c r="A1632" s="3">
        <f>TITRES_STAT!B1635</f>
        <v>44389</v>
      </c>
      <c r="B1632" s="17">
        <f>TITRES_STAT!C1635</f>
        <v>2.8</v>
      </c>
      <c r="C1632" s="17">
        <f>TITRES_STAT!D1635</f>
        <v>2.8</v>
      </c>
      <c r="D1632" s="17">
        <f>TITRES_STAT!E1635</f>
        <v>65</v>
      </c>
      <c r="E1632" s="2">
        <f t="shared" si="100"/>
        <v>1801562</v>
      </c>
      <c r="F1632" s="17" t="str">
        <f t="shared" si="103"/>
        <v>BEARISH</v>
      </c>
      <c r="G1632" s="17" t="str">
        <f t="shared" si="102"/>
        <v>NEUTRAL</v>
      </c>
      <c r="H1632" s="17" t="str">
        <f t="shared" si="101"/>
        <v>CONFIRMED BEARISH</v>
      </c>
    </row>
    <row r="1633" spans="1:8" ht="13.5" x14ac:dyDescent="0.25">
      <c r="A1633" s="3">
        <f>TITRES_STAT!B1636</f>
        <v>44390</v>
      </c>
      <c r="B1633" s="17">
        <f>TITRES_STAT!C1636</f>
        <v>2.76</v>
      </c>
      <c r="C1633" s="17">
        <f>TITRES_STAT!D1636</f>
        <v>2.76</v>
      </c>
      <c r="D1633" s="17">
        <f>TITRES_STAT!E1636</f>
        <v>5566</v>
      </c>
      <c r="E1633" s="2">
        <f t="shared" si="100"/>
        <v>1795996</v>
      </c>
      <c r="F1633" s="17" t="str">
        <f t="shared" si="103"/>
        <v>BEARISH</v>
      </c>
      <c r="G1633" s="17" t="str">
        <f t="shared" si="102"/>
        <v>NEUTRAL</v>
      </c>
      <c r="H1633" s="17" t="str">
        <f t="shared" si="101"/>
        <v>CONFIRMED BEARISH</v>
      </c>
    </row>
    <row r="1634" spans="1:8" ht="13.5" x14ac:dyDescent="0.25">
      <c r="A1634" s="3">
        <f>TITRES_STAT!B1637</f>
        <v>44391</v>
      </c>
      <c r="B1634" s="17">
        <f>TITRES_STAT!C1637</f>
        <v>2.77</v>
      </c>
      <c r="C1634" s="17">
        <f>TITRES_STAT!D1637</f>
        <v>2.77</v>
      </c>
      <c r="D1634" s="17">
        <f>TITRES_STAT!E1637</f>
        <v>2063</v>
      </c>
      <c r="E1634" s="2">
        <f t="shared" si="100"/>
        <v>1798059</v>
      </c>
      <c r="F1634" s="17" t="str">
        <f t="shared" si="103"/>
        <v>BEARISH</v>
      </c>
      <c r="G1634" s="17" t="str">
        <f t="shared" si="102"/>
        <v>NEUTRAL</v>
      </c>
      <c r="H1634" s="17" t="str">
        <f t="shared" si="101"/>
        <v>CONFIRMED BEARISH</v>
      </c>
    </row>
    <row r="1635" spans="1:8" ht="13.5" x14ac:dyDescent="0.25">
      <c r="A1635" s="3">
        <f>TITRES_STAT!B1638</f>
        <v>44392</v>
      </c>
      <c r="B1635" s="17">
        <f>TITRES_STAT!C1638</f>
        <v>2.76</v>
      </c>
      <c r="C1635" s="17">
        <f>TITRES_STAT!D1638</f>
        <v>2.76</v>
      </c>
      <c r="D1635" s="17">
        <f>TITRES_STAT!E1638</f>
        <v>9122</v>
      </c>
      <c r="E1635" s="2">
        <f t="shared" si="100"/>
        <v>1788937</v>
      </c>
      <c r="F1635" s="17" t="str">
        <f t="shared" si="103"/>
        <v>BEARISH</v>
      </c>
      <c r="G1635" s="17" t="str">
        <f t="shared" si="102"/>
        <v>NEUTRAL</v>
      </c>
      <c r="H1635" s="17" t="str">
        <f t="shared" si="101"/>
        <v>CONFIRMED BEARISH</v>
      </c>
    </row>
    <row r="1636" spans="1:8" ht="13.5" x14ac:dyDescent="0.25">
      <c r="A1636" s="3">
        <f>TITRES_STAT!B1639</f>
        <v>44393</v>
      </c>
      <c r="B1636" s="17">
        <f>TITRES_STAT!C1639</f>
        <v>2.76</v>
      </c>
      <c r="C1636" s="17">
        <f>TITRES_STAT!D1639</f>
        <v>2.76</v>
      </c>
      <c r="D1636" s="17">
        <f>TITRES_STAT!E1639</f>
        <v>339</v>
      </c>
      <c r="E1636" s="2">
        <f t="shared" si="100"/>
        <v>1788937</v>
      </c>
      <c r="F1636" s="17" t="str">
        <f t="shared" si="103"/>
        <v>BEARISH</v>
      </c>
      <c r="G1636" s="17" t="str">
        <f t="shared" si="102"/>
        <v>NEUTRAL</v>
      </c>
      <c r="H1636" s="17" t="str">
        <f t="shared" si="101"/>
        <v>CONFIRMED BEARISH</v>
      </c>
    </row>
    <row r="1637" spans="1:8" ht="13.5" x14ac:dyDescent="0.25">
      <c r="A1637" s="3">
        <f>TITRES_STAT!B1640</f>
        <v>44396</v>
      </c>
      <c r="B1637" s="17">
        <f>TITRES_STAT!C1640</f>
        <v>2.8</v>
      </c>
      <c r="C1637" s="17">
        <f>TITRES_STAT!D1640</f>
        <v>2.8</v>
      </c>
      <c r="D1637" s="17">
        <f>TITRES_STAT!E1640</f>
        <v>202</v>
      </c>
      <c r="E1637" s="2">
        <f t="shared" si="100"/>
        <v>1789139</v>
      </c>
      <c r="F1637" s="17" t="str">
        <f t="shared" si="103"/>
        <v>BEARISH</v>
      </c>
      <c r="G1637" s="17" t="str">
        <f t="shared" si="102"/>
        <v>NEUTRAL</v>
      </c>
      <c r="H1637" s="17" t="str">
        <f t="shared" si="101"/>
        <v>NEUTRAL</v>
      </c>
    </row>
    <row r="1638" spans="1:8" ht="13.5" x14ac:dyDescent="0.25">
      <c r="A1638" s="3">
        <f>TITRES_STAT!B1641</f>
        <v>44399</v>
      </c>
      <c r="B1638" s="17">
        <f>TITRES_STAT!C1641</f>
        <v>2.8</v>
      </c>
      <c r="C1638" s="17">
        <f>TITRES_STAT!D1641</f>
        <v>2.8</v>
      </c>
      <c r="D1638" s="17">
        <f>TITRES_STAT!E1641</f>
        <v>4257</v>
      </c>
      <c r="E1638" s="2">
        <f t="shared" si="100"/>
        <v>1789139</v>
      </c>
      <c r="F1638" s="17" t="str">
        <f t="shared" si="103"/>
        <v>BEARISH</v>
      </c>
      <c r="G1638" s="17" t="str">
        <f t="shared" si="102"/>
        <v>NEUTRAL</v>
      </c>
      <c r="H1638" s="17" t="str">
        <f t="shared" si="101"/>
        <v>BEARISH DIVERGENCE</v>
      </c>
    </row>
    <row r="1639" spans="1:8" ht="13.5" x14ac:dyDescent="0.25">
      <c r="A1639" s="3">
        <f>TITRES_STAT!B1642</f>
        <v>44400</v>
      </c>
      <c r="B1639" s="17">
        <f>TITRES_STAT!C1642</f>
        <v>2.8</v>
      </c>
      <c r="C1639" s="17">
        <f>TITRES_STAT!D1642</f>
        <v>2.8</v>
      </c>
      <c r="D1639" s="17">
        <f>TITRES_STAT!E1642</f>
        <v>1271</v>
      </c>
      <c r="E1639" s="2">
        <f t="shared" si="100"/>
        <v>1789139</v>
      </c>
      <c r="F1639" s="17" t="str">
        <f t="shared" si="103"/>
        <v>BEARISH</v>
      </c>
      <c r="G1639" s="17" t="str">
        <f t="shared" si="102"/>
        <v>NEUTRAL</v>
      </c>
      <c r="H1639" s="17" t="str">
        <f t="shared" si="101"/>
        <v>BEARISH DIVERGENCE</v>
      </c>
    </row>
    <row r="1640" spans="1:8" ht="13.5" x14ac:dyDescent="0.25">
      <c r="A1640" s="3">
        <f>TITRES_STAT!B1643</f>
        <v>44403</v>
      </c>
      <c r="B1640" s="17">
        <f>TITRES_STAT!C1643</f>
        <v>2.8</v>
      </c>
      <c r="C1640" s="17">
        <f>TITRES_STAT!D1643</f>
        <v>2.8</v>
      </c>
      <c r="D1640" s="17">
        <f>TITRES_STAT!E1643</f>
        <v>5544</v>
      </c>
      <c r="E1640" s="2">
        <f t="shared" si="100"/>
        <v>1789139</v>
      </c>
      <c r="F1640" s="17" t="str">
        <f t="shared" si="103"/>
        <v>BULLISH</v>
      </c>
      <c r="G1640" s="17" t="str">
        <f t="shared" si="102"/>
        <v>NEUTRAL</v>
      </c>
      <c r="H1640" s="17" t="str">
        <f t="shared" si="101"/>
        <v>CONFIRMED BULLISH</v>
      </c>
    </row>
    <row r="1641" spans="1:8" ht="13.5" x14ac:dyDescent="0.25">
      <c r="A1641" s="3">
        <f>TITRES_STAT!B1644</f>
        <v>44404</v>
      </c>
      <c r="B1641" s="17">
        <f>TITRES_STAT!C1644</f>
        <v>2.86</v>
      </c>
      <c r="C1641" s="17">
        <f>TITRES_STAT!D1644</f>
        <v>2.86</v>
      </c>
      <c r="D1641" s="17">
        <f>TITRES_STAT!E1644</f>
        <v>1079</v>
      </c>
      <c r="E1641" s="2">
        <f t="shared" si="100"/>
        <v>1790218</v>
      </c>
      <c r="F1641" s="17" t="str">
        <f t="shared" si="103"/>
        <v>BULLISH</v>
      </c>
      <c r="G1641" s="17" t="str">
        <f t="shared" si="102"/>
        <v>NEUTRAL</v>
      </c>
      <c r="H1641" s="17" t="str">
        <f t="shared" si="101"/>
        <v>CONFIRMED BULLISH</v>
      </c>
    </row>
    <row r="1642" spans="1:8" ht="13.5" x14ac:dyDescent="0.25">
      <c r="A1642" s="3">
        <f>TITRES_STAT!B1645</f>
        <v>44405</v>
      </c>
      <c r="B1642" s="17">
        <f>TITRES_STAT!C1645</f>
        <v>2.9</v>
      </c>
      <c r="C1642" s="17">
        <f>TITRES_STAT!D1645</f>
        <v>2.9</v>
      </c>
      <c r="D1642" s="17">
        <f>TITRES_STAT!E1645</f>
        <v>120</v>
      </c>
      <c r="E1642" s="2">
        <f t="shared" si="100"/>
        <v>1790338</v>
      </c>
      <c r="F1642" s="17" t="str">
        <f t="shared" si="103"/>
        <v>BULLISH</v>
      </c>
      <c r="G1642" s="17" t="str">
        <f t="shared" si="102"/>
        <v>NEUTRAL</v>
      </c>
      <c r="H1642" s="17" t="str">
        <f t="shared" si="101"/>
        <v>CONFIRMED BULLISH</v>
      </c>
    </row>
    <row r="1643" spans="1:8" ht="13.5" x14ac:dyDescent="0.25">
      <c r="A1643" s="3">
        <f>TITRES_STAT!B1646</f>
        <v>44406</v>
      </c>
      <c r="B1643" s="17">
        <f>TITRES_STAT!C1646</f>
        <v>2.92</v>
      </c>
      <c r="C1643" s="17">
        <f>TITRES_STAT!D1646</f>
        <v>2.92</v>
      </c>
      <c r="D1643" s="17">
        <f>TITRES_STAT!E1646</f>
        <v>576</v>
      </c>
      <c r="E1643" s="2">
        <f t="shared" si="100"/>
        <v>1790914</v>
      </c>
      <c r="F1643" s="17" t="str">
        <f t="shared" si="103"/>
        <v>BULLISH</v>
      </c>
      <c r="G1643" s="17" t="str">
        <f t="shared" si="102"/>
        <v>NEUTRAL</v>
      </c>
      <c r="H1643" s="17" t="str">
        <f t="shared" si="101"/>
        <v>CONFIRMED BULLISH</v>
      </c>
    </row>
    <row r="1644" spans="1:8" ht="13.5" x14ac:dyDescent="0.25">
      <c r="A1644" s="3">
        <f>TITRES_STAT!B1647</f>
        <v>44407</v>
      </c>
      <c r="B1644" s="17">
        <f>TITRES_STAT!C1647</f>
        <v>2.9</v>
      </c>
      <c r="C1644" s="17">
        <f>TITRES_STAT!D1647</f>
        <v>2.9</v>
      </c>
      <c r="D1644" s="17">
        <f>TITRES_STAT!E1647</f>
        <v>5566</v>
      </c>
      <c r="E1644" s="2">
        <f t="shared" si="100"/>
        <v>1785348</v>
      </c>
      <c r="F1644" s="17" t="str">
        <f t="shared" si="103"/>
        <v>BEARISH</v>
      </c>
      <c r="G1644" s="17" t="str">
        <f t="shared" si="102"/>
        <v>NEUTRAL</v>
      </c>
      <c r="H1644" s="17" t="str">
        <f t="shared" si="101"/>
        <v>BEARISH DIVERGENCE</v>
      </c>
    </row>
    <row r="1645" spans="1:8" ht="13.5" x14ac:dyDescent="0.25">
      <c r="A1645" s="3">
        <f>TITRES_STAT!B1648</f>
        <v>44410</v>
      </c>
      <c r="B1645" s="17">
        <f>TITRES_STAT!C1648</f>
        <v>2.82</v>
      </c>
      <c r="C1645" s="17">
        <f>TITRES_STAT!D1648</f>
        <v>2.82</v>
      </c>
      <c r="D1645" s="17">
        <f>TITRES_STAT!E1648</f>
        <v>9174</v>
      </c>
      <c r="E1645" s="2">
        <f t="shared" si="100"/>
        <v>1776174</v>
      </c>
      <c r="F1645" s="17" t="str">
        <f t="shared" si="103"/>
        <v>BEARISH</v>
      </c>
      <c r="G1645" s="17" t="str">
        <f t="shared" si="102"/>
        <v>NEUTRAL</v>
      </c>
      <c r="H1645" s="17" t="str">
        <f t="shared" si="101"/>
        <v>BEARISH DIVERGENCE</v>
      </c>
    </row>
    <row r="1646" spans="1:8" ht="13.5" x14ac:dyDescent="0.25">
      <c r="A1646" s="3">
        <f>TITRES_STAT!B1649</f>
        <v>44411</v>
      </c>
      <c r="B1646" s="17">
        <f>TITRES_STAT!C1649</f>
        <v>2.82</v>
      </c>
      <c r="C1646" s="17">
        <f>TITRES_STAT!D1649</f>
        <v>2.82</v>
      </c>
      <c r="D1646" s="17">
        <f>TITRES_STAT!E1649</f>
        <v>3437</v>
      </c>
      <c r="E1646" s="2">
        <f t="shared" si="100"/>
        <v>1776174</v>
      </c>
      <c r="F1646" s="17" t="str">
        <f t="shared" si="103"/>
        <v>BEARISH</v>
      </c>
      <c r="G1646" s="17" t="str">
        <f t="shared" si="102"/>
        <v>NEUTRAL</v>
      </c>
      <c r="H1646" s="17" t="str">
        <f t="shared" si="101"/>
        <v>CONFIRMED BEARISH</v>
      </c>
    </row>
    <row r="1647" spans="1:8" ht="13.5" x14ac:dyDescent="0.25">
      <c r="A1647" s="3">
        <f>TITRES_STAT!B1650</f>
        <v>44412</v>
      </c>
      <c r="B1647" s="17">
        <f>TITRES_STAT!C1650</f>
        <v>2.82</v>
      </c>
      <c r="C1647" s="17">
        <f>TITRES_STAT!D1650</f>
        <v>2.82</v>
      </c>
      <c r="D1647" s="17">
        <f>TITRES_STAT!E1650</f>
        <v>1825</v>
      </c>
      <c r="E1647" s="2">
        <f t="shared" si="100"/>
        <v>1776174</v>
      </c>
      <c r="F1647" s="17" t="str">
        <f t="shared" si="103"/>
        <v>BEARISH</v>
      </c>
      <c r="G1647" s="17" t="str">
        <f t="shared" si="102"/>
        <v>NEUTRAL</v>
      </c>
      <c r="H1647" s="17" t="str">
        <f t="shared" si="101"/>
        <v>CONFIRMED BEARISH</v>
      </c>
    </row>
    <row r="1648" spans="1:8" ht="13.5" x14ac:dyDescent="0.25">
      <c r="A1648" s="3">
        <f>TITRES_STAT!B1651</f>
        <v>44413</v>
      </c>
      <c r="B1648" s="17">
        <f>TITRES_STAT!C1651</f>
        <v>2.8</v>
      </c>
      <c r="C1648" s="17">
        <f>TITRES_STAT!D1651</f>
        <v>2.8</v>
      </c>
      <c r="D1648" s="17">
        <f>TITRES_STAT!E1651</f>
        <v>428</v>
      </c>
      <c r="E1648" s="2">
        <f t="shared" si="100"/>
        <v>1775746</v>
      </c>
      <c r="F1648" s="17" t="str">
        <f t="shared" si="103"/>
        <v>BEARISH</v>
      </c>
      <c r="G1648" s="17" t="str">
        <f t="shared" si="102"/>
        <v>NEUTRAL</v>
      </c>
      <c r="H1648" s="17" t="str">
        <f t="shared" si="101"/>
        <v>CONFIRMED BEARISH</v>
      </c>
    </row>
    <row r="1649" spans="1:8" ht="13.5" x14ac:dyDescent="0.25">
      <c r="A1649" s="3">
        <f>TITRES_STAT!B1652</f>
        <v>44414</v>
      </c>
      <c r="B1649" s="17">
        <f>TITRES_STAT!C1652</f>
        <v>2.78</v>
      </c>
      <c r="C1649" s="17">
        <f>TITRES_STAT!D1652</f>
        <v>2.78</v>
      </c>
      <c r="D1649" s="17">
        <f>TITRES_STAT!E1652</f>
        <v>6970</v>
      </c>
      <c r="E1649" s="2">
        <f t="shared" si="100"/>
        <v>1768776</v>
      </c>
      <c r="F1649" s="17" t="str">
        <f t="shared" si="103"/>
        <v>BEARISH</v>
      </c>
      <c r="G1649" s="17" t="str">
        <f t="shared" si="102"/>
        <v>NEUTRAL</v>
      </c>
      <c r="H1649" s="17" t="str">
        <f t="shared" si="101"/>
        <v>CONFIRMED BEARISH</v>
      </c>
    </row>
    <row r="1650" spans="1:8" ht="13.5" x14ac:dyDescent="0.25">
      <c r="A1650" s="3">
        <f>TITRES_STAT!B1653</f>
        <v>44417</v>
      </c>
      <c r="B1650" s="17">
        <f>TITRES_STAT!C1653</f>
        <v>2.8</v>
      </c>
      <c r="C1650" s="17">
        <f>TITRES_STAT!D1653</f>
        <v>2.8</v>
      </c>
      <c r="D1650" s="17">
        <f>TITRES_STAT!E1653</f>
        <v>206</v>
      </c>
      <c r="E1650" s="2">
        <f t="shared" si="100"/>
        <v>1768982</v>
      </c>
      <c r="F1650" s="17" t="str">
        <f t="shared" si="103"/>
        <v>BEARISH</v>
      </c>
      <c r="G1650" s="17" t="str">
        <f t="shared" si="102"/>
        <v>NEUTRAL</v>
      </c>
      <c r="H1650" s="17" t="str">
        <f t="shared" si="101"/>
        <v>CONFIRMED BEARISH</v>
      </c>
    </row>
    <row r="1651" spans="1:8" ht="13.5" x14ac:dyDescent="0.25">
      <c r="A1651" s="3">
        <f>TITRES_STAT!B1654</f>
        <v>44419</v>
      </c>
      <c r="B1651" s="17">
        <f>TITRES_STAT!C1654</f>
        <v>2.72</v>
      </c>
      <c r="C1651" s="17">
        <f>TITRES_STAT!D1654</f>
        <v>2.72</v>
      </c>
      <c r="D1651" s="17">
        <f>TITRES_STAT!E1654</f>
        <v>4170</v>
      </c>
      <c r="E1651" s="2">
        <f t="shared" si="100"/>
        <v>1764812</v>
      </c>
      <c r="F1651" s="17" t="str">
        <f t="shared" si="103"/>
        <v>BEARISH</v>
      </c>
      <c r="G1651" s="17" t="str">
        <f t="shared" si="102"/>
        <v>NEUTRAL</v>
      </c>
      <c r="H1651" s="17" t="str">
        <f t="shared" si="101"/>
        <v>CONFIRMED BEARISH</v>
      </c>
    </row>
    <row r="1652" spans="1:8" ht="13.5" x14ac:dyDescent="0.25">
      <c r="A1652" s="3">
        <f>TITRES_STAT!B1655</f>
        <v>44420</v>
      </c>
      <c r="B1652" s="17">
        <f>TITRES_STAT!C1655</f>
        <v>2.75</v>
      </c>
      <c r="C1652" s="17">
        <f>TITRES_STAT!D1655</f>
        <v>2.75</v>
      </c>
      <c r="D1652" s="17">
        <f>TITRES_STAT!E1655</f>
        <v>741</v>
      </c>
      <c r="E1652" s="2">
        <f t="shared" si="100"/>
        <v>1765553</v>
      </c>
      <c r="F1652" s="17" t="str">
        <f t="shared" si="103"/>
        <v>BEARISH</v>
      </c>
      <c r="G1652" s="17" t="str">
        <f t="shared" si="102"/>
        <v>NEUTRAL</v>
      </c>
      <c r="H1652" s="17" t="str">
        <f t="shared" si="101"/>
        <v>CONFIRMED BEARISH</v>
      </c>
    </row>
    <row r="1653" spans="1:8" ht="13.5" x14ac:dyDescent="0.25">
      <c r="A1653" s="3">
        <f>TITRES_STAT!B1656</f>
        <v>44424</v>
      </c>
      <c r="B1653" s="17">
        <f>TITRES_STAT!C1656</f>
        <v>2.78</v>
      </c>
      <c r="C1653" s="17">
        <f>TITRES_STAT!D1656</f>
        <v>2.78</v>
      </c>
      <c r="D1653" s="17">
        <f>TITRES_STAT!E1656</f>
        <v>4600</v>
      </c>
      <c r="E1653" s="2">
        <f t="shared" si="100"/>
        <v>1770153</v>
      </c>
      <c r="F1653" s="17" t="str">
        <f t="shared" si="103"/>
        <v>BEARISH</v>
      </c>
      <c r="G1653" s="17" t="str">
        <f t="shared" si="102"/>
        <v>NEUTRAL</v>
      </c>
      <c r="H1653" s="17" t="str">
        <f t="shared" si="101"/>
        <v>CONFIRMED BEARISH</v>
      </c>
    </row>
    <row r="1654" spans="1:8" ht="13.5" x14ac:dyDescent="0.25">
      <c r="A1654" s="3">
        <f>TITRES_STAT!B1657</f>
        <v>44425</v>
      </c>
      <c r="B1654" s="17">
        <f>TITRES_STAT!C1657</f>
        <v>2.74</v>
      </c>
      <c r="C1654" s="17">
        <f>TITRES_STAT!D1657</f>
        <v>2.74</v>
      </c>
      <c r="D1654" s="17">
        <f>TITRES_STAT!E1657</f>
        <v>5631</v>
      </c>
      <c r="E1654" s="2">
        <f t="shared" si="100"/>
        <v>1764522</v>
      </c>
      <c r="F1654" s="17" t="str">
        <f t="shared" si="103"/>
        <v>BEARISH</v>
      </c>
      <c r="G1654" s="17" t="str">
        <f t="shared" si="102"/>
        <v>NEUTRAL</v>
      </c>
      <c r="H1654" s="17" t="str">
        <f t="shared" si="101"/>
        <v>CONFIRMED BEARISH</v>
      </c>
    </row>
    <row r="1655" spans="1:8" ht="13.5" x14ac:dyDescent="0.25">
      <c r="A1655" s="3">
        <f>TITRES_STAT!B1658</f>
        <v>44426</v>
      </c>
      <c r="B1655" s="17">
        <f>TITRES_STAT!C1658</f>
        <v>2.77</v>
      </c>
      <c r="C1655" s="17">
        <f>TITRES_STAT!D1658</f>
        <v>2.77</v>
      </c>
      <c r="D1655" s="17">
        <f>TITRES_STAT!E1658</f>
        <v>2303</v>
      </c>
      <c r="E1655" s="2">
        <f t="shared" si="100"/>
        <v>1766825</v>
      </c>
      <c r="F1655" s="17" t="str">
        <f t="shared" si="103"/>
        <v>BEARISH</v>
      </c>
      <c r="G1655" s="17" t="str">
        <f t="shared" si="102"/>
        <v>NEUTRAL</v>
      </c>
      <c r="H1655" s="17" t="str">
        <f t="shared" si="101"/>
        <v>CONFIRMED BEARISH</v>
      </c>
    </row>
    <row r="1656" spans="1:8" ht="13.5" x14ac:dyDescent="0.25">
      <c r="A1656" s="3">
        <f>TITRES_STAT!B1659</f>
        <v>44427</v>
      </c>
      <c r="B1656" s="17">
        <f>TITRES_STAT!C1659</f>
        <v>2.79</v>
      </c>
      <c r="C1656" s="17">
        <f>TITRES_STAT!D1659</f>
        <v>2.79</v>
      </c>
      <c r="D1656" s="17">
        <f>TITRES_STAT!E1659</f>
        <v>1030</v>
      </c>
      <c r="E1656" s="2">
        <f t="shared" si="100"/>
        <v>1767855</v>
      </c>
      <c r="F1656" s="17" t="str">
        <f t="shared" si="103"/>
        <v>BULLISH</v>
      </c>
      <c r="G1656" s="17" t="str">
        <f t="shared" si="102"/>
        <v>NEUTRAL</v>
      </c>
      <c r="H1656" s="17" t="str">
        <f t="shared" si="101"/>
        <v>CONFIRMED BULLISH</v>
      </c>
    </row>
    <row r="1657" spans="1:8" ht="13.5" x14ac:dyDescent="0.25">
      <c r="A1657" s="3">
        <f>TITRES_STAT!B1660</f>
        <v>44428</v>
      </c>
      <c r="B1657" s="17">
        <f>TITRES_STAT!C1660</f>
        <v>2.78</v>
      </c>
      <c r="C1657" s="17">
        <f>TITRES_STAT!D1660</f>
        <v>2.78</v>
      </c>
      <c r="D1657" s="17">
        <f>TITRES_STAT!E1660</f>
        <v>1620</v>
      </c>
      <c r="E1657" s="2">
        <f t="shared" si="100"/>
        <v>1766235</v>
      </c>
      <c r="F1657" s="17" t="str">
        <f t="shared" si="103"/>
        <v>BULLISH</v>
      </c>
      <c r="G1657" s="17" t="str">
        <f t="shared" si="102"/>
        <v>NEUTRAL</v>
      </c>
      <c r="H1657" s="17" t="str">
        <f t="shared" si="101"/>
        <v>CONFIRMED BULLISH</v>
      </c>
    </row>
    <row r="1658" spans="1:8" ht="13.5" x14ac:dyDescent="0.25">
      <c r="A1658" s="3">
        <f>TITRES_STAT!B1661</f>
        <v>44431</v>
      </c>
      <c r="B1658" s="17">
        <f>TITRES_STAT!C1661</f>
        <v>2.72</v>
      </c>
      <c r="C1658" s="17">
        <f>TITRES_STAT!D1661</f>
        <v>2.72</v>
      </c>
      <c r="D1658" s="17">
        <f>TITRES_STAT!E1661</f>
        <v>8911</v>
      </c>
      <c r="E1658" s="2">
        <f t="shared" si="100"/>
        <v>1757324</v>
      </c>
      <c r="F1658" s="17" t="str">
        <f t="shared" si="103"/>
        <v>BEARISH</v>
      </c>
      <c r="G1658" s="17" t="str">
        <f t="shared" si="102"/>
        <v>NEUTRAL</v>
      </c>
      <c r="H1658" s="17" t="str">
        <f t="shared" si="101"/>
        <v>CONFIRMED BEARISH</v>
      </c>
    </row>
    <row r="1659" spans="1:8" ht="13.5" x14ac:dyDescent="0.25">
      <c r="A1659" s="3">
        <f>TITRES_STAT!B1662</f>
        <v>44432</v>
      </c>
      <c r="B1659" s="17">
        <f>TITRES_STAT!C1662</f>
        <v>2.77</v>
      </c>
      <c r="C1659" s="17">
        <f>TITRES_STAT!D1662</f>
        <v>2.77</v>
      </c>
      <c r="D1659" s="17">
        <f>TITRES_STAT!E1662</f>
        <v>4675</v>
      </c>
      <c r="E1659" s="2">
        <f t="shared" si="100"/>
        <v>1761999</v>
      </c>
      <c r="F1659" s="17" t="str">
        <f t="shared" si="103"/>
        <v>BEARISH</v>
      </c>
      <c r="G1659" s="17" t="str">
        <f t="shared" si="102"/>
        <v>NEUTRAL</v>
      </c>
      <c r="H1659" s="17" t="str">
        <f t="shared" si="101"/>
        <v>BEARISH DIVERGENCE</v>
      </c>
    </row>
    <row r="1660" spans="1:8" ht="13.5" x14ac:dyDescent="0.25">
      <c r="A1660" s="3">
        <f>TITRES_STAT!B1663</f>
        <v>44433</v>
      </c>
      <c r="B1660" s="17">
        <f>TITRES_STAT!C1663</f>
        <v>2.7</v>
      </c>
      <c r="C1660" s="17">
        <f>TITRES_STAT!D1663</f>
        <v>2.7</v>
      </c>
      <c r="D1660" s="17">
        <f>TITRES_STAT!E1663</f>
        <v>10621</v>
      </c>
      <c r="E1660" s="2">
        <f t="shared" si="100"/>
        <v>1751378</v>
      </c>
      <c r="F1660" s="17" t="str">
        <f t="shared" si="103"/>
        <v>BEARISH</v>
      </c>
      <c r="G1660" s="17" t="str">
        <f t="shared" si="102"/>
        <v>NEUTRAL</v>
      </c>
      <c r="H1660" s="17" t="str">
        <f t="shared" si="101"/>
        <v>CONFIRMED BEARISH</v>
      </c>
    </row>
    <row r="1661" spans="1:8" ht="13.5" x14ac:dyDescent="0.25">
      <c r="A1661" s="3">
        <f>TITRES_STAT!B1664</f>
        <v>44434</v>
      </c>
      <c r="B1661" s="17">
        <f>TITRES_STAT!C1664</f>
        <v>2.77</v>
      </c>
      <c r="C1661" s="17">
        <f>TITRES_STAT!D1664</f>
        <v>2.77</v>
      </c>
      <c r="D1661" s="17">
        <f>TITRES_STAT!E1664</f>
        <v>25</v>
      </c>
      <c r="E1661" s="2">
        <f t="shared" si="100"/>
        <v>1751403</v>
      </c>
      <c r="F1661" s="17" t="str">
        <f t="shared" si="103"/>
        <v>BEARISH</v>
      </c>
      <c r="G1661" s="17" t="str">
        <f t="shared" si="102"/>
        <v>NEUTRAL</v>
      </c>
      <c r="H1661" s="17" t="str">
        <f t="shared" si="101"/>
        <v>CONFIRMED BEARISH</v>
      </c>
    </row>
    <row r="1662" spans="1:8" ht="13.5" x14ac:dyDescent="0.25">
      <c r="A1662" s="3">
        <f>TITRES_STAT!B1665</f>
        <v>44435</v>
      </c>
      <c r="B1662" s="17">
        <f>TITRES_STAT!C1665</f>
        <v>2.76</v>
      </c>
      <c r="C1662" s="17">
        <f>TITRES_STAT!D1665</f>
        <v>2.76</v>
      </c>
      <c r="D1662" s="17">
        <f>TITRES_STAT!E1665</f>
        <v>8180</v>
      </c>
      <c r="E1662" s="2">
        <f t="shared" si="100"/>
        <v>1743223</v>
      </c>
      <c r="F1662" s="17" t="str">
        <f t="shared" si="103"/>
        <v>BEARISH</v>
      </c>
      <c r="G1662" s="17" t="str">
        <f t="shared" si="102"/>
        <v>NEUTRAL</v>
      </c>
      <c r="H1662" s="17" t="str">
        <f t="shared" si="101"/>
        <v>CONFIRMED BEARISH</v>
      </c>
    </row>
    <row r="1663" spans="1:8" ht="13.5" x14ac:dyDescent="0.25">
      <c r="A1663" s="3">
        <f>TITRES_STAT!B1666</f>
        <v>44438</v>
      </c>
      <c r="B1663" s="17">
        <f>TITRES_STAT!C1666</f>
        <v>2.68</v>
      </c>
      <c r="C1663" s="17">
        <f>TITRES_STAT!D1666</f>
        <v>2.68</v>
      </c>
      <c r="D1663" s="17">
        <f>TITRES_STAT!E1666</f>
        <v>63</v>
      </c>
      <c r="E1663" s="2">
        <f t="shared" si="100"/>
        <v>1743160</v>
      </c>
      <c r="F1663" s="17" t="str">
        <f t="shared" si="103"/>
        <v>BEARISH</v>
      </c>
      <c r="G1663" s="17" t="str">
        <f t="shared" si="102"/>
        <v>NEUTRAL</v>
      </c>
      <c r="H1663" s="17" t="str">
        <f t="shared" si="101"/>
        <v>CONFIRMED BEARISH</v>
      </c>
    </row>
    <row r="1664" spans="1:8" ht="13.5" x14ac:dyDescent="0.25">
      <c r="A1664" s="3">
        <f>TITRES_STAT!B1667</f>
        <v>44439</v>
      </c>
      <c r="B1664" s="17">
        <f>TITRES_STAT!C1667</f>
        <v>2.75</v>
      </c>
      <c r="C1664" s="17">
        <f>TITRES_STAT!D1667</f>
        <v>2.75</v>
      </c>
      <c r="D1664" s="17">
        <f>TITRES_STAT!E1667</f>
        <v>200</v>
      </c>
      <c r="E1664" s="2">
        <f t="shared" si="100"/>
        <v>1743360</v>
      </c>
      <c r="F1664" s="17" t="str">
        <f t="shared" si="103"/>
        <v>BEARISH</v>
      </c>
      <c r="G1664" s="17" t="str">
        <f t="shared" si="102"/>
        <v>NEUTRAL</v>
      </c>
      <c r="H1664" s="17" t="str">
        <f t="shared" si="101"/>
        <v>CONFIRMED BEARISH</v>
      </c>
    </row>
    <row r="1665" spans="1:8" ht="13.5" x14ac:dyDescent="0.25">
      <c r="A1665" s="3">
        <f>TITRES_STAT!B1668</f>
        <v>44440</v>
      </c>
      <c r="B1665" s="17">
        <f>TITRES_STAT!C1668</f>
        <v>2.76</v>
      </c>
      <c r="C1665" s="17">
        <f>TITRES_STAT!D1668</f>
        <v>2.76</v>
      </c>
      <c r="D1665" s="17">
        <f>TITRES_STAT!E1668</f>
        <v>4</v>
      </c>
      <c r="E1665" s="2">
        <f t="shared" si="100"/>
        <v>1743364</v>
      </c>
      <c r="F1665" s="17" t="str">
        <f t="shared" si="103"/>
        <v>BEARISH</v>
      </c>
      <c r="G1665" s="17" t="str">
        <f t="shared" si="102"/>
        <v>NEUTRAL</v>
      </c>
      <c r="H1665" s="17" t="str">
        <f t="shared" si="101"/>
        <v>BEARISH DIVERGENCE</v>
      </c>
    </row>
    <row r="1666" spans="1:8" ht="13.5" x14ac:dyDescent="0.25">
      <c r="A1666" s="3">
        <f>TITRES_STAT!B1669</f>
        <v>44441</v>
      </c>
      <c r="B1666" s="17">
        <f>TITRES_STAT!C1669</f>
        <v>2.75</v>
      </c>
      <c r="C1666" s="17">
        <f>TITRES_STAT!D1669</f>
        <v>2.75</v>
      </c>
      <c r="D1666" s="17">
        <f>TITRES_STAT!E1669</f>
        <v>563</v>
      </c>
      <c r="E1666" s="2">
        <f t="shared" si="100"/>
        <v>1742801</v>
      </c>
      <c r="F1666" s="17" t="str">
        <f t="shared" si="103"/>
        <v>BEARISH</v>
      </c>
      <c r="G1666" s="17" t="str">
        <f t="shared" si="102"/>
        <v>NEUTRAL</v>
      </c>
      <c r="H1666" s="17" t="str">
        <f t="shared" si="101"/>
        <v>CONFIRMED BEARISH</v>
      </c>
    </row>
    <row r="1667" spans="1:8" ht="13.5" x14ac:dyDescent="0.25">
      <c r="A1667" s="3">
        <f>TITRES_STAT!B1670</f>
        <v>44442</v>
      </c>
      <c r="B1667" s="17">
        <f>TITRES_STAT!C1670</f>
        <v>2.76</v>
      </c>
      <c r="C1667" s="17">
        <f>TITRES_STAT!D1670</f>
        <v>2.76</v>
      </c>
      <c r="D1667" s="17">
        <f>TITRES_STAT!E1670</f>
        <v>2617</v>
      </c>
      <c r="E1667" s="2">
        <f t="shared" si="100"/>
        <v>1745418</v>
      </c>
      <c r="F1667" s="17" t="str">
        <f t="shared" si="103"/>
        <v>BULLISH</v>
      </c>
      <c r="G1667" s="17" t="str">
        <f t="shared" si="102"/>
        <v>NEUTRAL</v>
      </c>
      <c r="H1667" s="17" t="str">
        <f t="shared" si="101"/>
        <v>NEUTRAL</v>
      </c>
    </row>
    <row r="1668" spans="1:8" ht="13.5" x14ac:dyDescent="0.25">
      <c r="A1668" s="3">
        <f>TITRES_STAT!B1671</f>
        <v>44445</v>
      </c>
      <c r="B1668" s="17">
        <f>TITRES_STAT!C1671</f>
        <v>2.76</v>
      </c>
      <c r="C1668" s="17">
        <f>TITRES_STAT!D1671</f>
        <v>2.76</v>
      </c>
      <c r="D1668" s="17">
        <f>TITRES_STAT!E1671</f>
        <v>240</v>
      </c>
      <c r="E1668" s="2">
        <f t="shared" ref="E1668:E1731" si="104">IF(B1668&gt;B1667, E1667+D1668, IF(B1668&lt;B1667, E1667-D1668, E1667))</f>
        <v>1745418</v>
      </c>
      <c r="F1668" s="17" t="str">
        <f t="shared" si="103"/>
        <v>BULLISH</v>
      </c>
      <c r="G1668" s="17" t="str">
        <f t="shared" si="102"/>
        <v>NEUTRAL</v>
      </c>
      <c r="H1668" s="17" t="str">
        <f t="shared" si="101"/>
        <v>CONFIRMED BULLISH</v>
      </c>
    </row>
    <row r="1669" spans="1:8" ht="13.5" x14ac:dyDescent="0.25">
      <c r="A1669" s="3">
        <f>TITRES_STAT!B1672</f>
        <v>44446</v>
      </c>
      <c r="B1669" s="17">
        <f>TITRES_STAT!C1672</f>
        <v>2.76</v>
      </c>
      <c r="C1669" s="17">
        <f>TITRES_STAT!D1672</f>
        <v>2.76</v>
      </c>
      <c r="D1669" s="17">
        <f>TITRES_STAT!E1672</f>
        <v>1231</v>
      </c>
      <c r="E1669" s="2">
        <f t="shared" si="104"/>
        <v>1745418</v>
      </c>
      <c r="F1669" s="17" t="str">
        <f t="shared" si="103"/>
        <v>BULLISH</v>
      </c>
      <c r="G1669" s="17" t="str">
        <f t="shared" si="102"/>
        <v>NEUTRAL</v>
      </c>
      <c r="H1669" s="17" t="str">
        <f t="shared" si="101"/>
        <v>CONFIRMED BULLISH</v>
      </c>
    </row>
    <row r="1670" spans="1:8" ht="13.5" x14ac:dyDescent="0.25">
      <c r="A1670" s="3">
        <f>TITRES_STAT!B1673</f>
        <v>44447</v>
      </c>
      <c r="B1670" s="17">
        <f>TITRES_STAT!C1673</f>
        <v>2.75</v>
      </c>
      <c r="C1670" s="17">
        <f>TITRES_STAT!D1673</f>
        <v>2.75</v>
      </c>
      <c r="D1670" s="17">
        <f>TITRES_STAT!E1673</f>
        <v>506</v>
      </c>
      <c r="E1670" s="2">
        <f t="shared" si="104"/>
        <v>1744912</v>
      </c>
      <c r="F1670" s="17" t="str">
        <f t="shared" si="103"/>
        <v>BULLISH</v>
      </c>
      <c r="G1670" s="17" t="str">
        <f t="shared" si="102"/>
        <v>NEUTRAL</v>
      </c>
      <c r="H1670" s="17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BULLISH DIVERGENCE</v>
      </c>
    </row>
    <row r="1671" spans="1:8" ht="13.5" x14ac:dyDescent="0.25">
      <c r="A1671" s="3">
        <f>TITRES_STAT!B1674</f>
        <v>44448</v>
      </c>
      <c r="B1671" s="17">
        <f>TITRES_STAT!C1674</f>
        <v>2.76</v>
      </c>
      <c r="C1671" s="17">
        <f>TITRES_STAT!D1674</f>
        <v>2.76</v>
      </c>
      <c r="D1671" s="17">
        <f>TITRES_STAT!E1674</f>
        <v>4</v>
      </c>
      <c r="E1671" s="2">
        <f t="shared" si="104"/>
        <v>1744916</v>
      </c>
      <c r="F1671" s="17" t="str">
        <f t="shared" si="103"/>
        <v>BULLISH</v>
      </c>
      <c r="G1671" s="17" t="str">
        <f t="shared" ref="G1671:G1734" si="106">IF((E1671-E1666)/E1666 &gt; 0.02, "STRONG",
 IF((E1671-E1666)/E1666 &lt; -0.02, "WEAK", "NEUTRAL"))</f>
        <v>NEUTRAL</v>
      </c>
      <c r="H1671" s="17" t="str">
        <f t="shared" si="105"/>
        <v>CONFIRMED BULLISH</v>
      </c>
    </row>
    <row r="1672" spans="1:8" ht="13.5" x14ac:dyDescent="0.25">
      <c r="A1672" s="3">
        <f>TITRES_STAT!B1675</f>
        <v>44449</v>
      </c>
      <c r="B1672" s="17">
        <f>TITRES_STAT!C1675</f>
        <v>2.75</v>
      </c>
      <c r="C1672" s="17">
        <f>TITRES_STAT!D1675</f>
        <v>2.75</v>
      </c>
      <c r="D1672" s="17">
        <f>TITRES_STAT!E1675</f>
        <v>2251</v>
      </c>
      <c r="E1672" s="2">
        <f t="shared" si="104"/>
        <v>1742665</v>
      </c>
      <c r="F1672" s="17" t="str">
        <f t="shared" ref="F1672:F1735" si="107">IF(E1672&gt;E1667,"BULLISH",IF(E1672&lt;E1667,"BEARISH","NEUTRAL"))</f>
        <v>BEARISH</v>
      </c>
      <c r="G1672" s="17" t="str">
        <f t="shared" si="106"/>
        <v>NEUTRAL</v>
      </c>
      <c r="H1672" s="17" t="str">
        <f t="shared" si="105"/>
        <v>CONFIRMED BEARISH</v>
      </c>
    </row>
    <row r="1673" spans="1:8" ht="13.5" x14ac:dyDescent="0.25">
      <c r="A1673" s="3">
        <f>TITRES_STAT!B1676</f>
        <v>44452</v>
      </c>
      <c r="B1673" s="17">
        <f>TITRES_STAT!C1676</f>
        <v>2.78</v>
      </c>
      <c r="C1673" s="17">
        <f>TITRES_STAT!D1676</f>
        <v>2.78</v>
      </c>
      <c r="D1673" s="17">
        <f>TITRES_STAT!E1676</f>
        <v>9090</v>
      </c>
      <c r="E1673" s="2">
        <f t="shared" si="104"/>
        <v>1751755</v>
      </c>
      <c r="F1673" s="17" t="str">
        <f t="shared" si="107"/>
        <v>BULLISH</v>
      </c>
      <c r="G1673" s="17" t="str">
        <f t="shared" si="106"/>
        <v>NEUTRAL</v>
      </c>
      <c r="H1673" s="17" t="str">
        <f t="shared" si="105"/>
        <v>CONFIRMED BULLISH</v>
      </c>
    </row>
    <row r="1674" spans="1:8" ht="13.5" x14ac:dyDescent="0.25">
      <c r="A1674" s="3">
        <f>TITRES_STAT!B1677</f>
        <v>44453</v>
      </c>
      <c r="B1674" s="17">
        <f>TITRES_STAT!C1677</f>
        <v>2.71</v>
      </c>
      <c r="C1674" s="17">
        <f>TITRES_STAT!D1677</f>
        <v>2.71</v>
      </c>
      <c r="D1674" s="17">
        <f>TITRES_STAT!E1677</f>
        <v>2534</v>
      </c>
      <c r="E1674" s="2">
        <f t="shared" si="104"/>
        <v>1749221</v>
      </c>
      <c r="F1674" s="17" t="str">
        <f t="shared" si="107"/>
        <v>BULLISH</v>
      </c>
      <c r="G1674" s="17" t="str">
        <f t="shared" si="106"/>
        <v>NEUTRAL</v>
      </c>
      <c r="H1674" s="17" t="str">
        <f t="shared" si="105"/>
        <v>BULLISH DIVERGENCE</v>
      </c>
    </row>
    <row r="1675" spans="1:8" ht="13.5" x14ac:dyDescent="0.25">
      <c r="A1675" s="3">
        <f>TITRES_STAT!B1678</f>
        <v>44454</v>
      </c>
      <c r="B1675" s="17">
        <f>TITRES_STAT!C1678</f>
        <v>2.76</v>
      </c>
      <c r="C1675" s="17">
        <f>TITRES_STAT!D1678</f>
        <v>2.76</v>
      </c>
      <c r="D1675" s="17">
        <f>TITRES_STAT!E1678</f>
        <v>6075</v>
      </c>
      <c r="E1675" s="2">
        <f t="shared" si="104"/>
        <v>1755296</v>
      </c>
      <c r="F1675" s="17" t="str">
        <f t="shared" si="107"/>
        <v>BULLISH</v>
      </c>
      <c r="G1675" s="17" t="str">
        <f t="shared" si="106"/>
        <v>NEUTRAL</v>
      </c>
      <c r="H1675" s="17" t="str">
        <f t="shared" si="105"/>
        <v>CONFIRMED BULLISH</v>
      </c>
    </row>
    <row r="1676" spans="1:8" ht="13.5" x14ac:dyDescent="0.25">
      <c r="A1676" s="3">
        <f>TITRES_STAT!B1679</f>
        <v>44455</v>
      </c>
      <c r="B1676" s="17">
        <f>TITRES_STAT!C1679</f>
        <v>2.74</v>
      </c>
      <c r="C1676" s="17">
        <f>TITRES_STAT!D1679</f>
        <v>2.74</v>
      </c>
      <c r="D1676" s="17">
        <f>TITRES_STAT!E1679</f>
        <v>864</v>
      </c>
      <c r="E1676" s="2">
        <f t="shared" si="104"/>
        <v>1754432</v>
      </c>
      <c r="F1676" s="17" t="str">
        <f t="shared" si="107"/>
        <v>BULLISH</v>
      </c>
      <c r="G1676" s="17" t="str">
        <f t="shared" si="106"/>
        <v>NEUTRAL</v>
      </c>
      <c r="H1676" s="17" t="str">
        <f t="shared" si="105"/>
        <v>BULLISH DIVERGENCE</v>
      </c>
    </row>
    <row r="1677" spans="1:8" ht="13.5" x14ac:dyDescent="0.25">
      <c r="A1677" s="3">
        <f>TITRES_STAT!B1680</f>
        <v>44456</v>
      </c>
      <c r="B1677" s="17">
        <f>TITRES_STAT!C1680</f>
        <v>2.74</v>
      </c>
      <c r="C1677" s="17">
        <f>TITRES_STAT!D1680</f>
        <v>2.74</v>
      </c>
      <c r="D1677" s="17">
        <f>TITRES_STAT!E1680</f>
        <v>6833</v>
      </c>
      <c r="E1677" s="2">
        <f t="shared" si="104"/>
        <v>1754432</v>
      </c>
      <c r="F1677" s="17" t="str">
        <f t="shared" si="107"/>
        <v>BULLISH</v>
      </c>
      <c r="G1677" s="17" t="str">
        <f t="shared" si="106"/>
        <v>NEUTRAL</v>
      </c>
      <c r="H1677" s="17" t="str">
        <f t="shared" si="105"/>
        <v>BULLISH DIVERGENCE</v>
      </c>
    </row>
    <row r="1678" spans="1:8" ht="13.5" x14ac:dyDescent="0.25">
      <c r="A1678" s="3">
        <f>TITRES_STAT!B1681</f>
        <v>44459</v>
      </c>
      <c r="B1678" s="17">
        <f>TITRES_STAT!C1681</f>
        <v>2.72</v>
      </c>
      <c r="C1678" s="17">
        <f>TITRES_STAT!D1681</f>
        <v>2.72</v>
      </c>
      <c r="D1678" s="17">
        <f>TITRES_STAT!E1681</f>
        <v>8923</v>
      </c>
      <c r="E1678" s="2">
        <f t="shared" si="104"/>
        <v>1745509</v>
      </c>
      <c r="F1678" s="17" t="str">
        <f t="shared" si="107"/>
        <v>BEARISH</v>
      </c>
      <c r="G1678" s="17" t="str">
        <f t="shared" si="106"/>
        <v>NEUTRAL</v>
      </c>
      <c r="H1678" s="17" t="str">
        <f t="shared" si="105"/>
        <v>CONFIRMED BEARISH</v>
      </c>
    </row>
    <row r="1679" spans="1:8" ht="13.5" x14ac:dyDescent="0.25">
      <c r="A1679" s="3">
        <f>TITRES_STAT!B1682</f>
        <v>44460</v>
      </c>
      <c r="B1679" s="17">
        <f>TITRES_STAT!C1682</f>
        <v>2.73</v>
      </c>
      <c r="C1679" s="17">
        <f>TITRES_STAT!D1682</f>
        <v>2.73</v>
      </c>
      <c r="D1679" s="17">
        <f>TITRES_STAT!E1682</f>
        <v>9</v>
      </c>
      <c r="E1679" s="2">
        <f t="shared" si="104"/>
        <v>1745518</v>
      </c>
      <c r="F1679" s="17" t="str">
        <f t="shared" si="107"/>
        <v>BEARISH</v>
      </c>
      <c r="G1679" s="17" t="str">
        <f t="shared" si="106"/>
        <v>NEUTRAL</v>
      </c>
      <c r="H1679" s="17" t="str">
        <f t="shared" si="105"/>
        <v>BEARISH DIVERGENCE</v>
      </c>
    </row>
    <row r="1680" spans="1:8" ht="13.5" x14ac:dyDescent="0.25">
      <c r="A1680" s="3">
        <f>TITRES_STAT!B1683</f>
        <v>44461</v>
      </c>
      <c r="B1680" s="17">
        <f>TITRES_STAT!C1683</f>
        <v>2.6</v>
      </c>
      <c r="C1680" s="17">
        <f>TITRES_STAT!D1683</f>
        <v>2.6</v>
      </c>
      <c r="D1680" s="17">
        <f>TITRES_STAT!E1683</f>
        <v>30359</v>
      </c>
      <c r="E1680" s="2">
        <f t="shared" si="104"/>
        <v>1715159</v>
      </c>
      <c r="F1680" s="17" t="str">
        <f t="shared" si="107"/>
        <v>BEARISH</v>
      </c>
      <c r="G1680" s="17" t="str">
        <f t="shared" si="106"/>
        <v>WEAK</v>
      </c>
      <c r="H1680" s="17" t="str">
        <f t="shared" si="105"/>
        <v>CONFIRMED BEARISH</v>
      </c>
    </row>
    <row r="1681" spans="1:8" ht="13.5" x14ac:dyDescent="0.25">
      <c r="A1681" s="3">
        <f>TITRES_STAT!B1684</f>
        <v>44462</v>
      </c>
      <c r="B1681" s="17">
        <f>TITRES_STAT!C1684</f>
        <v>2.73</v>
      </c>
      <c r="C1681" s="17">
        <f>TITRES_STAT!D1684</f>
        <v>2.73</v>
      </c>
      <c r="D1681" s="17">
        <f>TITRES_STAT!E1684</f>
        <v>1319</v>
      </c>
      <c r="E1681" s="2">
        <f t="shared" si="104"/>
        <v>1716478</v>
      </c>
      <c r="F1681" s="17" t="str">
        <f t="shared" si="107"/>
        <v>BEARISH</v>
      </c>
      <c r="G1681" s="17" t="str">
        <f t="shared" si="106"/>
        <v>WEAK</v>
      </c>
      <c r="H1681" s="17" t="str">
        <f t="shared" si="105"/>
        <v>CONFIRMED BEARISH</v>
      </c>
    </row>
    <row r="1682" spans="1:8" ht="13.5" x14ac:dyDescent="0.25">
      <c r="A1682" s="3">
        <f>TITRES_STAT!B1685</f>
        <v>44463</v>
      </c>
      <c r="B1682" s="17">
        <f>TITRES_STAT!C1685</f>
        <v>2.79</v>
      </c>
      <c r="C1682" s="17">
        <f>TITRES_STAT!D1685</f>
        <v>2.79</v>
      </c>
      <c r="D1682" s="17">
        <f>TITRES_STAT!E1685</f>
        <v>23206</v>
      </c>
      <c r="E1682" s="2">
        <f t="shared" si="104"/>
        <v>1739684</v>
      </c>
      <c r="F1682" s="17" t="str">
        <f t="shared" si="107"/>
        <v>BEARISH</v>
      </c>
      <c r="G1682" s="17" t="str">
        <f t="shared" si="106"/>
        <v>NEUTRAL</v>
      </c>
      <c r="H1682" s="17" t="str">
        <f t="shared" si="105"/>
        <v>BEARISH DIVERGENCE</v>
      </c>
    </row>
    <row r="1683" spans="1:8" ht="13.5" x14ac:dyDescent="0.25">
      <c r="A1683" s="3">
        <f>TITRES_STAT!B1686</f>
        <v>44466</v>
      </c>
      <c r="B1683" s="17">
        <f>TITRES_STAT!C1686</f>
        <v>2.87</v>
      </c>
      <c r="C1683" s="17">
        <f>TITRES_STAT!D1686</f>
        <v>2.87</v>
      </c>
      <c r="D1683" s="17">
        <f>TITRES_STAT!E1686</f>
        <v>11453</v>
      </c>
      <c r="E1683" s="2">
        <f t="shared" si="104"/>
        <v>1751137</v>
      </c>
      <c r="F1683" s="17" t="str">
        <f t="shared" si="107"/>
        <v>BULLISH</v>
      </c>
      <c r="G1683" s="17" t="str">
        <f t="shared" si="106"/>
        <v>NEUTRAL</v>
      </c>
      <c r="H1683" s="17" t="str">
        <f t="shared" si="105"/>
        <v>CONFIRMED BULLISH</v>
      </c>
    </row>
    <row r="1684" spans="1:8" ht="13.5" x14ac:dyDescent="0.25">
      <c r="A1684" s="3">
        <f>TITRES_STAT!B1687</f>
        <v>44467</v>
      </c>
      <c r="B1684" s="17">
        <f>TITRES_STAT!C1687</f>
        <v>2.83</v>
      </c>
      <c r="C1684" s="17">
        <f>TITRES_STAT!D1687</f>
        <v>2.83</v>
      </c>
      <c r="D1684" s="17">
        <f>TITRES_STAT!E1687</f>
        <v>13555</v>
      </c>
      <c r="E1684" s="2">
        <f t="shared" si="104"/>
        <v>1737582</v>
      </c>
      <c r="F1684" s="17" t="str">
        <f t="shared" si="107"/>
        <v>BEARISH</v>
      </c>
      <c r="G1684" s="17" t="str">
        <f t="shared" si="106"/>
        <v>NEUTRAL</v>
      </c>
      <c r="H1684" s="17" t="str">
        <f t="shared" si="105"/>
        <v>BEARISH DIVERGENCE</v>
      </c>
    </row>
    <row r="1685" spans="1:8" ht="13.5" x14ac:dyDescent="0.25">
      <c r="A1685" s="3">
        <f>TITRES_STAT!B1688</f>
        <v>44468</v>
      </c>
      <c r="B1685" s="17">
        <f>TITRES_STAT!C1688</f>
        <v>2.87</v>
      </c>
      <c r="C1685" s="17">
        <f>TITRES_STAT!D1688</f>
        <v>2.87</v>
      </c>
      <c r="D1685" s="17">
        <f>TITRES_STAT!E1688</f>
        <v>44586</v>
      </c>
      <c r="E1685" s="2">
        <f t="shared" si="104"/>
        <v>1782168</v>
      </c>
      <c r="F1685" s="17" t="str">
        <f t="shared" si="107"/>
        <v>BULLISH</v>
      </c>
      <c r="G1685" s="17" t="str">
        <f t="shared" si="106"/>
        <v>STRONG</v>
      </c>
      <c r="H1685" s="17" t="str">
        <f t="shared" si="105"/>
        <v>CONFIRMED BULLISH</v>
      </c>
    </row>
    <row r="1686" spans="1:8" ht="13.5" x14ac:dyDescent="0.25">
      <c r="A1686" s="3">
        <f>TITRES_STAT!B1689</f>
        <v>44469</v>
      </c>
      <c r="B1686" s="17">
        <f>TITRES_STAT!C1689</f>
        <v>2.85</v>
      </c>
      <c r="C1686" s="17">
        <f>TITRES_STAT!D1689</f>
        <v>2.85</v>
      </c>
      <c r="D1686" s="17">
        <f>TITRES_STAT!E1689</f>
        <v>26927</v>
      </c>
      <c r="E1686" s="2">
        <f t="shared" si="104"/>
        <v>1755241</v>
      </c>
      <c r="F1686" s="17" t="str">
        <f t="shared" si="107"/>
        <v>BULLISH</v>
      </c>
      <c r="G1686" s="17" t="str">
        <f t="shared" si="106"/>
        <v>STRONG</v>
      </c>
      <c r="H1686" s="17" t="str">
        <f t="shared" si="105"/>
        <v>CONFIRMED BULLISH</v>
      </c>
    </row>
    <row r="1687" spans="1:8" ht="13.5" x14ac:dyDescent="0.25">
      <c r="A1687" s="3">
        <f>TITRES_STAT!B1690</f>
        <v>44470</v>
      </c>
      <c r="B1687" s="17">
        <f>TITRES_STAT!C1690</f>
        <v>2.84</v>
      </c>
      <c r="C1687" s="17">
        <f>TITRES_STAT!D1690</f>
        <v>2.84</v>
      </c>
      <c r="D1687" s="17">
        <f>TITRES_STAT!E1690</f>
        <v>15032</v>
      </c>
      <c r="E1687" s="2">
        <f t="shared" si="104"/>
        <v>1740209</v>
      </c>
      <c r="F1687" s="17" t="str">
        <f t="shared" si="107"/>
        <v>BULLISH</v>
      </c>
      <c r="G1687" s="17" t="str">
        <f t="shared" si="106"/>
        <v>NEUTRAL</v>
      </c>
      <c r="H1687" s="17" t="str">
        <f t="shared" si="105"/>
        <v>CONFIRMED BULLISH</v>
      </c>
    </row>
    <row r="1688" spans="1:8" ht="13.5" x14ac:dyDescent="0.25">
      <c r="A1688" s="3">
        <f>TITRES_STAT!B1691</f>
        <v>44473</v>
      </c>
      <c r="B1688" s="17">
        <f>TITRES_STAT!C1691</f>
        <v>2.79</v>
      </c>
      <c r="C1688" s="17">
        <f>TITRES_STAT!D1691</f>
        <v>2.79</v>
      </c>
      <c r="D1688" s="17">
        <f>TITRES_STAT!E1691</f>
        <v>22372</v>
      </c>
      <c r="E1688" s="2">
        <f t="shared" si="104"/>
        <v>1717837</v>
      </c>
      <c r="F1688" s="17" t="str">
        <f t="shared" si="107"/>
        <v>BEARISH</v>
      </c>
      <c r="G1688" s="17" t="str">
        <f t="shared" si="106"/>
        <v>NEUTRAL</v>
      </c>
      <c r="H1688" s="17" t="str">
        <f t="shared" si="105"/>
        <v>CONFIRMED BEARISH</v>
      </c>
    </row>
    <row r="1689" spans="1:8" ht="13.5" x14ac:dyDescent="0.25">
      <c r="A1689" s="3">
        <f>TITRES_STAT!B1692</f>
        <v>44474</v>
      </c>
      <c r="B1689" s="17">
        <f>TITRES_STAT!C1692</f>
        <v>2.79</v>
      </c>
      <c r="C1689" s="17">
        <f>TITRES_STAT!D1692</f>
        <v>2.79</v>
      </c>
      <c r="D1689" s="17">
        <f>TITRES_STAT!E1692</f>
        <v>32484</v>
      </c>
      <c r="E1689" s="2">
        <f t="shared" si="104"/>
        <v>1717837</v>
      </c>
      <c r="F1689" s="17" t="str">
        <f t="shared" si="107"/>
        <v>BEARISH</v>
      </c>
      <c r="G1689" s="17" t="str">
        <f t="shared" si="106"/>
        <v>NEUTRAL</v>
      </c>
      <c r="H1689" s="17" t="str">
        <f t="shared" si="105"/>
        <v>CONFIRMED BEARISH</v>
      </c>
    </row>
    <row r="1690" spans="1:8" ht="13.5" x14ac:dyDescent="0.25">
      <c r="A1690" s="3">
        <f>TITRES_STAT!B1693</f>
        <v>44475</v>
      </c>
      <c r="B1690" s="17">
        <f>TITRES_STAT!C1693</f>
        <v>2.79</v>
      </c>
      <c r="C1690" s="17">
        <f>TITRES_STAT!D1693</f>
        <v>2.79</v>
      </c>
      <c r="D1690" s="17">
        <f>TITRES_STAT!E1693</f>
        <v>33715</v>
      </c>
      <c r="E1690" s="2">
        <f t="shared" si="104"/>
        <v>1717837</v>
      </c>
      <c r="F1690" s="17" t="str">
        <f t="shared" si="107"/>
        <v>BEARISH</v>
      </c>
      <c r="G1690" s="17" t="str">
        <f t="shared" si="106"/>
        <v>WEAK</v>
      </c>
      <c r="H1690" s="17" t="str">
        <f t="shared" si="105"/>
        <v>CONFIRMED BEARISH</v>
      </c>
    </row>
    <row r="1691" spans="1:8" ht="13.5" x14ac:dyDescent="0.25">
      <c r="A1691" s="3">
        <f>TITRES_STAT!B1694</f>
        <v>44476</v>
      </c>
      <c r="B1691" s="17">
        <f>TITRES_STAT!C1694</f>
        <v>2.75</v>
      </c>
      <c r="C1691" s="17">
        <f>TITRES_STAT!D1694</f>
        <v>2.75</v>
      </c>
      <c r="D1691" s="17">
        <f>TITRES_STAT!E1694</f>
        <v>14276</v>
      </c>
      <c r="E1691" s="2">
        <f t="shared" si="104"/>
        <v>1703561</v>
      </c>
      <c r="F1691" s="17" t="str">
        <f t="shared" si="107"/>
        <v>BEARISH</v>
      </c>
      <c r="G1691" s="17" t="str">
        <f t="shared" si="106"/>
        <v>WEAK</v>
      </c>
      <c r="H1691" s="17" t="str">
        <f t="shared" si="105"/>
        <v>CONFIRMED BEARISH</v>
      </c>
    </row>
    <row r="1692" spans="1:8" ht="13.5" x14ac:dyDescent="0.25">
      <c r="A1692" s="3">
        <f>TITRES_STAT!B1695</f>
        <v>44477</v>
      </c>
      <c r="B1692" s="17">
        <f>TITRES_STAT!C1695</f>
        <v>2.74</v>
      </c>
      <c r="C1692" s="17">
        <f>TITRES_STAT!D1695</f>
        <v>2.74</v>
      </c>
      <c r="D1692" s="17">
        <f>TITRES_STAT!E1695</f>
        <v>6326</v>
      </c>
      <c r="E1692" s="2">
        <f t="shared" si="104"/>
        <v>1697235</v>
      </c>
      <c r="F1692" s="17" t="str">
        <f t="shared" si="107"/>
        <v>BEARISH</v>
      </c>
      <c r="G1692" s="17" t="str">
        <f t="shared" si="106"/>
        <v>WEAK</v>
      </c>
      <c r="H1692" s="17" t="str">
        <f t="shared" si="105"/>
        <v>CONFIRMED BEARISH</v>
      </c>
    </row>
    <row r="1693" spans="1:8" ht="13.5" x14ac:dyDescent="0.25">
      <c r="A1693" s="3">
        <f>TITRES_STAT!B1696</f>
        <v>44480</v>
      </c>
      <c r="B1693" s="17">
        <f>TITRES_STAT!C1696</f>
        <v>2.78</v>
      </c>
      <c r="C1693" s="17">
        <f>TITRES_STAT!D1696</f>
        <v>2.78</v>
      </c>
      <c r="D1693" s="17">
        <f>TITRES_STAT!E1696</f>
        <v>15847</v>
      </c>
      <c r="E1693" s="2">
        <f t="shared" si="104"/>
        <v>1713082</v>
      </c>
      <c r="F1693" s="17" t="str">
        <f t="shared" si="107"/>
        <v>BEARISH</v>
      </c>
      <c r="G1693" s="17" t="str">
        <f t="shared" si="106"/>
        <v>NEUTRAL</v>
      </c>
      <c r="H1693" s="17" t="str">
        <f t="shared" si="105"/>
        <v>CONFIRMED BEARISH</v>
      </c>
    </row>
    <row r="1694" spans="1:8" ht="13.5" x14ac:dyDescent="0.25">
      <c r="A1694" s="3">
        <f>TITRES_STAT!B1697</f>
        <v>44481</v>
      </c>
      <c r="B1694" s="17">
        <f>TITRES_STAT!C1697</f>
        <v>2.74</v>
      </c>
      <c r="C1694" s="17">
        <f>TITRES_STAT!D1697</f>
        <v>2.74</v>
      </c>
      <c r="D1694" s="17">
        <f>TITRES_STAT!E1697</f>
        <v>9778</v>
      </c>
      <c r="E1694" s="2">
        <f t="shared" si="104"/>
        <v>1703304</v>
      </c>
      <c r="F1694" s="17" t="str">
        <f t="shared" si="107"/>
        <v>BEARISH</v>
      </c>
      <c r="G1694" s="17" t="str">
        <f t="shared" si="106"/>
        <v>NEUTRAL</v>
      </c>
      <c r="H1694" s="17" t="str">
        <f t="shared" si="105"/>
        <v>CONFIRMED BEARISH</v>
      </c>
    </row>
    <row r="1695" spans="1:8" ht="13.5" x14ac:dyDescent="0.25">
      <c r="A1695" s="3">
        <f>TITRES_STAT!B1698</f>
        <v>44482</v>
      </c>
      <c r="B1695" s="17">
        <f>TITRES_STAT!C1698</f>
        <v>2.73</v>
      </c>
      <c r="C1695" s="17">
        <f>TITRES_STAT!D1698</f>
        <v>2.73</v>
      </c>
      <c r="D1695" s="17">
        <f>TITRES_STAT!E1698</f>
        <v>6945</v>
      </c>
      <c r="E1695" s="2">
        <f t="shared" si="104"/>
        <v>1696359</v>
      </c>
      <c r="F1695" s="17" t="str">
        <f t="shared" si="107"/>
        <v>BEARISH</v>
      </c>
      <c r="G1695" s="17" t="str">
        <f t="shared" si="106"/>
        <v>NEUTRAL</v>
      </c>
      <c r="H1695" s="17" t="str">
        <f t="shared" si="105"/>
        <v>CONFIRMED BEARISH</v>
      </c>
    </row>
    <row r="1696" spans="1:8" ht="13.5" x14ac:dyDescent="0.25">
      <c r="A1696" s="3">
        <f>TITRES_STAT!B1699</f>
        <v>44483</v>
      </c>
      <c r="B1696" s="17">
        <f>TITRES_STAT!C1699</f>
        <v>2.68</v>
      </c>
      <c r="C1696" s="17">
        <f>TITRES_STAT!D1699</f>
        <v>2.68</v>
      </c>
      <c r="D1696" s="17">
        <f>TITRES_STAT!E1699</f>
        <v>16787</v>
      </c>
      <c r="E1696" s="2">
        <f t="shared" si="104"/>
        <v>1679572</v>
      </c>
      <c r="F1696" s="17" t="str">
        <f t="shared" si="107"/>
        <v>BEARISH</v>
      </c>
      <c r="G1696" s="17" t="str">
        <f t="shared" si="106"/>
        <v>NEUTRAL</v>
      </c>
      <c r="H1696" s="17" t="str">
        <f t="shared" si="105"/>
        <v>CONFIRMED BEARISH</v>
      </c>
    </row>
    <row r="1697" spans="1:8" ht="13.5" x14ac:dyDescent="0.25">
      <c r="A1697" s="3">
        <f>TITRES_STAT!B1700</f>
        <v>44488</v>
      </c>
      <c r="B1697" s="17">
        <f>TITRES_STAT!C1700</f>
        <v>2.74</v>
      </c>
      <c r="C1697" s="17">
        <f>TITRES_STAT!D1700</f>
        <v>2.74</v>
      </c>
      <c r="D1697" s="17">
        <f>TITRES_STAT!E1700</f>
        <v>2608</v>
      </c>
      <c r="E1697" s="2">
        <f t="shared" si="104"/>
        <v>1682180</v>
      </c>
      <c r="F1697" s="17" t="str">
        <f t="shared" si="107"/>
        <v>BEARISH</v>
      </c>
      <c r="G1697" s="17" t="str">
        <f t="shared" si="106"/>
        <v>NEUTRAL</v>
      </c>
      <c r="H1697" s="17" t="str">
        <f t="shared" si="105"/>
        <v>NEUTRAL</v>
      </c>
    </row>
    <row r="1698" spans="1:8" ht="13.5" x14ac:dyDescent="0.25">
      <c r="A1698" s="3">
        <f>TITRES_STAT!B1701</f>
        <v>44489</v>
      </c>
      <c r="B1698" s="17">
        <f>TITRES_STAT!C1701</f>
        <v>2.69</v>
      </c>
      <c r="C1698" s="17">
        <f>TITRES_STAT!D1701</f>
        <v>2.69</v>
      </c>
      <c r="D1698" s="17">
        <f>TITRES_STAT!E1701</f>
        <v>7944</v>
      </c>
      <c r="E1698" s="2">
        <f t="shared" si="104"/>
        <v>1674236</v>
      </c>
      <c r="F1698" s="17" t="str">
        <f t="shared" si="107"/>
        <v>BEARISH</v>
      </c>
      <c r="G1698" s="17" t="str">
        <f t="shared" si="106"/>
        <v>WEAK</v>
      </c>
      <c r="H1698" s="17" t="str">
        <f t="shared" si="105"/>
        <v>CONFIRMED BEARISH</v>
      </c>
    </row>
    <row r="1699" spans="1:8" ht="13.5" x14ac:dyDescent="0.25">
      <c r="A1699" s="3">
        <f>TITRES_STAT!B1702</f>
        <v>44490</v>
      </c>
      <c r="B1699" s="17">
        <f>TITRES_STAT!C1702</f>
        <v>2.67</v>
      </c>
      <c r="C1699" s="17">
        <f>TITRES_STAT!D1702</f>
        <v>2.67</v>
      </c>
      <c r="D1699" s="17">
        <f>TITRES_STAT!E1702</f>
        <v>4158</v>
      </c>
      <c r="E1699" s="2">
        <f t="shared" si="104"/>
        <v>1670078</v>
      </c>
      <c r="F1699" s="17" t="str">
        <f t="shared" si="107"/>
        <v>BEARISH</v>
      </c>
      <c r="G1699" s="17" t="str">
        <f t="shared" si="106"/>
        <v>NEUTRAL</v>
      </c>
      <c r="H1699" s="17" t="str">
        <f t="shared" si="105"/>
        <v>CONFIRMED BEARISH</v>
      </c>
    </row>
    <row r="1700" spans="1:8" ht="13.5" x14ac:dyDescent="0.25">
      <c r="A1700" s="3">
        <f>TITRES_STAT!B1703</f>
        <v>44491</v>
      </c>
      <c r="B1700" s="17">
        <f>TITRES_STAT!C1703</f>
        <v>2.67</v>
      </c>
      <c r="C1700" s="17">
        <f>TITRES_STAT!D1703</f>
        <v>2.67</v>
      </c>
      <c r="D1700" s="17">
        <f>TITRES_STAT!E1703</f>
        <v>1195</v>
      </c>
      <c r="E1700" s="2">
        <f t="shared" si="104"/>
        <v>1670078</v>
      </c>
      <c r="F1700" s="17" t="str">
        <f t="shared" si="107"/>
        <v>BEARISH</v>
      </c>
      <c r="G1700" s="17" t="str">
        <f t="shared" si="106"/>
        <v>NEUTRAL</v>
      </c>
      <c r="H1700" s="17" t="str">
        <f t="shared" si="105"/>
        <v>CONFIRMED BEARISH</v>
      </c>
    </row>
    <row r="1701" spans="1:8" ht="13.5" x14ac:dyDescent="0.25">
      <c r="A1701" s="3">
        <f>TITRES_STAT!B1704</f>
        <v>44494</v>
      </c>
      <c r="B1701" s="17">
        <f>TITRES_STAT!C1704</f>
        <v>2.67</v>
      </c>
      <c r="C1701" s="17">
        <f>TITRES_STAT!D1704</f>
        <v>2.67</v>
      </c>
      <c r="D1701" s="17">
        <f>TITRES_STAT!E1704</f>
        <v>2135</v>
      </c>
      <c r="E1701" s="2">
        <f t="shared" si="104"/>
        <v>1670078</v>
      </c>
      <c r="F1701" s="17" t="str">
        <f t="shared" si="107"/>
        <v>BEARISH</v>
      </c>
      <c r="G1701" s="17" t="str">
        <f t="shared" si="106"/>
        <v>NEUTRAL</v>
      </c>
      <c r="H1701" s="17" t="str">
        <f t="shared" si="105"/>
        <v>CONFIRMED BEARISH</v>
      </c>
    </row>
    <row r="1702" spans="1:8" ht="13.5" x14ac:dyDescent="0.25">
      <c r="A1702" s="3">
        <f>TITRES_STAT!B1705</f>
        <v>44495</v>
      </c>
      <c r="B1702" s="17">
        <f>TITRES_STAT!C1705</f>
        <v>2.67</v>
      </c>
      <c r="C1702" s="17">
        <f>TITRES_STAT!D1705</f>
        <v>2.67</v>
      </c>
      <c r="D1702" s="17">
        <f>TITRES_STAT!E1705</f>
        <v>941</v>
      </c>
      <c r="E1702" s="2">
        <f t="shared" si="104"/>
        <v>1670078</v>
      </c>
      <c r="F1702" s="17" t="str">
        <f t="shared" si="107"/>
        <v>BEARISH</v>
      </c>
      <c r="G1702" s="17" t="str">
        <f t="shared" si="106"/>
        <v>NEUTRAL</v>
      </c>
      <c r="H1702" s="17" t="str">
        <f t="shared" si="105"/>
        <v>CONFIRMED BEARISH</v>
      </c>
    </row>
    <row r="1703" spans="1:8" ht="13.5" x14ac:dyDescent="0.25">
      <c r="A1703" s="3">
        <f>TITRES_STAT!B1706</f>
        <v>44496</v>
      </c>
      <c r="B1703" s="17">
        <f>TITRES_STAT!C1706</f>
        <v>2.67</v>
      </c>
      <c r="C1703" s="17">
        <f>TITRES_STAT!D1706</f>
        <v>2.67</v>
      </c>
      <c r="D1703" s="17">
        <f>TITRES_STAT!E1706</f>
        <v>8838</v>
      </c>
      <c r="E1703" s="2">
        <f t="shared" si="104"/>
        <v>1670078</v>
      </c>
      <c r="F1703" s="17" t="str">
        <f t="shared" si="107"/>
        <v>BEARISH</v>
      </c>
      <c r="G1703" s="17" t="str">
        <f t="shared" si="106"/>
        <v>NEUTRAL</v>
      </c>
      <c r="H1703" s="17" t="str">
        <f t="shared" si="105"/>
        <v>CONFIRMED BEARISH</v>
      </c>
    </row>
    <row r="1704" spans="1:8" ht="13.5" x14ac:dyDescent="0.25">
      <c r="A1704" s="3">
        <f>TITRES_STAT!B1707</f>
        <v>44497</v>
      </c>
      <c r="B1704" s="17">
        <f>TITRES_STAT!C1707</f>
        <v>2.67</v>
      </c>
      <c r="C1704" s="17">
        <f>TITRES_STAT!D1707</f>
        <v>2.67</v>
      </c>
      <c r="D1704" s="17">
        <f>TITRES_STAT!E1707</f>
        <v>5113</v>
      </c>
      <c r="E1704" s="2">
        <f t="shared" si="104"/>
        <v>1670078</v>
      </c>
      <c r="F1704" s="17" t="str">
        <f t="shared" si="107"/>
        <v>NEUTRAL</v>
      </c>
      <c r="G1704" s="17" t="str">
        <f t="shared" si="106"/>
        <v>NEUTRAL</v>
      </c>
      <c r="H1704" s="17" t="str">
        <f t="shared" si="105"/>
        <v>NEUTRAL</v>
      </c>
    </row>
    <row r="1705" spans="1:8" ht="13.5" x14ac:dyDescent="0.25">
      <c r="A1705" s="3">
        <f>TITRES_STAT!B1708</f>
        <v>44498</v>
      </c>
      <c r="B1705" s="17">
        <f>TITRES_STAT!C1708</f>
        <v>2.67</v>
      </c>
      <c r="C1705" s="17">
        <f>TITRES_STAT!D1708</f>
        <v>2.67</v>
      </c>
      <c r="D1705" s="17">
        <f>TITRES_STAT!E1708</f>
        <v>5300</v>
      </c>
      <c r="E1705" s="2">
        <f t="shared" si="104"/>
        <v>1670078</v>
      </c>
      <c r="F1705" s="17" t="str">
        <f t="shared" si="107"/>
        <v>NEUTRAL</v>
      </c>
      <c r="G1705" s="17" t="str">
        <f t="shared" si="106"/>
        <v>NEUTRAL</v>
      </c>
      <c r="H1705" s="17" t="str">
        <f t="shared" si="105"/>
        <v>NEUTRAL</v>
      </c>
    </row>
    <row r="1706" spans="1:8" ht="13.5" x14ac:dyDescent="0.25">
      <c r="A1706" s="3">
        <f>TITRES_STAT!B1709</f>
        <v>44501</v>
      </c>
      <c r="B1706" s="17">
        <f>TITRES_STAT!C1709</f>
        <v>2.65</v>
      </c>
      <c r="C1706" s="17">
        <f>TITRES_STAT!D1709</f>
        <v>2.65</v>
      </c>
      <c r="D1706" s="17">
        <f>TITRES_STAT!E1709</f>
        <v>12571</v>
      </c>
      <c r="E1706" s="2">
        <f t="shared" si="104"/>
        <v>1657507</v>
      </c>
      <c r="F1706" s="17" t="str">
        <f t="shared" si="107"/>
        <v>BEARISH</v>
      </c>
      <c r="G1706" s="17" t="str">
        <f t="shared" si="106"/>
        <v>NEUTRAL</v>
      </c>
      <c r="H1706" s="17" t="str">
        <f t="shared" si="105"/>
        <v>CONFIRMED BEARISH</v>
      </c>
    </row>
    <row r="1707" spans="1:8" ht="13.5" x14ac:dyDescent="0.25">
      <c r="A1707" s="3">
        <f>TITRES_STAT!B1710</f>
        <v>44502</v>
      </c>
      <c r="B1707" s="17">
        <f>TITRES_STAT!C1710</f>
        <v>2.67</v>
      </c>
      <c r="C1707" s="17">
        <f>TITRES_STAT!D1710</f>
        <v>2.67</v>
      </c>
      <c r="D1707" s="17">
        <f>TITRES_STAT!E1710</f>
        <v>11649</v>
      </c>
      <c r="E1707" s="2">
        <f t="shared" si="104"/>
        <v>1669156</v>
      </c>
      <c r="F1707" s="17" t="str">
        <f t="shared" si="107"/>
        <v>BEARISH</v>
      </c>
      <c r="G1707" s="17" t="str">
        <f t="shared" si="106"/>
        <v>NEUTRAL</v>
      </c>
      <c r="H1707" s="17" t="str">
        <f t="shared" si="105"/>
        <v>NEUTRAL</v>
      </c>
    </row>
    <row r="1708" spans="1:8" ht="13.5" x14ac:dyDescent="0.25">
      <c r="A1708" s="3">
        <f>TITRES_STAT!B1711</f>
        <v>44503</v>
      </c>
      <c r="B1708" s="17">
        <f>TITRES_STAT!C1711</f>
        <v>2.67</v>
      </c>
      <c r="C1708" s="17">
        <f>TITRES_STAT!D1711</f>
        <v>2.67</v>
      </c>
      <c r="D1708" s="17">
        <f>TITRES_STAT!E1711</f>
        <v>1700</v>
      </c>
      <c r="E1708" s="2">
        <f t="shared" si="104"/>
        <v>1669156</v>
      </c>
      <c r="F1708" s="17" t="str">
        <f t="shared" si="107"/>
        <v>BEARISH</v>
      </c>
      <c r="G1708" s="17" t="str">
        <f t="shared" si="106"/>
        <v>NEUTRAL</v>
      </c>
      <c r="H1708" s="17" t="str">
        <f t="shared" si="105"/>
        <v>NEUTRAL</v>
      </c>
    </row>
    <row r="1709" spans="1:8" ht="13.5" x14ac:dyDescent="0.25">
      <c r="A1709" s="3">
        <f>TITRES_STAT!B1712</f>
        <v>44504</v>
      </c>
      <c r="B1709" s="17">
        <f>TITRES_STAT!C1712</f>
        <v>2.65</v>
      </c>
      <c r="C1709" s="17">
        <f>TITRES_STAT!D1712</f>
        <v>2.65</v>
      </c>
      <c r="D1709" s="17">
        <f>TITRES_STAT!E1712</f>
        <v>2833</v>
      </c>
      <c r="E1709" s="2">
        <f t="shared" si="104"/>
        <v>1666323</v>
      </c>
      <c r="F1709" s="17" t="str">
        <f t="shared" si="107"/>
        <v>BEARISH</v>
      </c>
      <c r="G1709" s="17" t="str">
        <f t="shared" si="106"/>
        <v>NEUTRAL</v>
      </c>
      <c r="H1709" s="17" t="str">
        <f t="shared" si="105"/>
        <v>CONFIRMED BEARISH</v>
      </c>
    </row>
    <row r="1710" spans="1:8" ht="13.5" x14ac:dyDescent="0.25">
      <c r="A1710" s="3">
        <f>TITRES_STAT!B1713</f>
        <v>44505</v>
      </c>
      <c r="B1710" s="17">
        <f>TITRES_STAT!C1713</f>
        <v>2.65</v>
      </c>
      <c r="C1710" s="17">
        <f>TITRES_STAT!D1713</f>
        <v>2.65</v>
      </c>
      <c r="D1710" s="17">
        <f>TITRES_STAT!E1713</f>
        <v>2951</v>
      </c>
      <c r="E1710" s="2">
        <f t="shared" si="104"/>
        <v>1666323</v>
      </c>
      <c r="F1710" s="17" t="str">
        <f t="shared" si="107"/>
        <v>BEARISH</v>
      </c>
      <c r="G1710" s="17" t="str">
        <f t="shared" si="106"/>
        <v>NEUTRAL</v>
      </c>
      <c r="H1710" s="17" t="str">
        <f t="shared" si="105"/>
        <v>CONFIRMED BEARISH</v>
      </c>
    </row>
    <row r="1711" spans="1:8" ht="13.5" x14ac:dyDescent="0.25">
      <c r="A1711" s="3">
        <f>TITRES_STAT!B1714</f>
        <v>44508</v>
      </c>
      <c r="B1711" s="17">
        <f>TITRES_STAT!C1714</f>
        <v>2.65</v>
      </c>
      <c r="C1711" s="17">
        <f>TITRES_STAT!D1714</f>
        <v>2.65</v>
      </c>
      <c r="D1711" s="17">
        <f>TITRES_STAT!E1714</f>
        <v>0</v>
      </c>
      <c r="E1711" s="2">
        <f t="shared" si="104"/>
        <v>1666323</v>
      </c>
      <c r="F1711" s="17" t="str">
        <f t="shared" si="107"/>
        <v>BULLISH</v>
      </c>
      <c r="G1711" s="17" t="str">
        <f t="shared" si="106"/>
        <v>NEUTRAL</v>
      </c>
      <c r="H1711" s="17" t="str">
        <f t="shared" si="105"/>
        <v>NEUTRAL</v>
      </c>
    </row>
    <row r="1712" spans="1:8" ht="13.5" x14ac:dyDescent="0.25">
      <c r="A1712" s="3">
        <f>TITRES_STAT!B1715</f>
        <v>44509</v>
      </c>
      <c r="B1712" s="17">
        <f>TITRES_STAT!C1715</f>
        <v>2.65</v>
      </c>
      <c r="C1712" s="17">
        <f>TITRES_STAT!D1715</f>
        <v>2.65</v>
      </c>
      <c r="D1712" s="17">
        <f>TITRES_STAT!E1715</f>
        <v>9449</v>
      </c>
      <c r="E1712" s="2">
        <f t="shared" si="104"/>
        <v>1666323</v>
      </c>
      <c r="F1712" s="17" t="str">
        <f t="shared" si="107"/>
        <v>BEARISH</v>
      </c>
      <c r="G1712" s="17" t="str">
        <f t="shared" si="106"/>
        <v>NEUTRAL</v>
      </c>
      <c r="H1712" s="17" t="str">
        <f t="shared" si="105"/>
        <v>CONFIRMED BEARISH</v>
      </c>
    </row>
    <row r="1713" spans="1:8" ht="13.5" x14ac:dyDescent="0.25">
      <c r="A1713" s="3">
        <f>TITRES_STAT!B1716</f>
        <v>44510</v>
      </c>
      <c r="B1713" s="17">
        <f>TITRES_STAT!C1716</f>
        <v>2.65</v>
      </c>
      <c r="C1713" s="17">
        <f>TITRES_STAT!D1716</f>
        <v>2.65</v>
      </c>
      <c r="D1713" s="17">
        <f>TITRES_STAT!E1716</f>
        <v>4221</v>
      </c>
      <c r="E1713" s="2">
        <f t="shared" si="104"/>
        <v>1666323</v>
      </c>
      <c r="F1713" s="17" t="str">
        <f t="shared" si="107"/>
        <v>BEARISH</v>
      </c>
      <c r="G1713" s="17" t="str">
        <f t="shared" si="106"/>
        <v>NEUTRAL</v>
      </c>
      <c r="H1713" s="17" t="str">
        <f t="shared" si="105"/>
        <v>CONFIRMED BEARISH</v>
      </c>
    </row>
    <row r="1714" spans="1:8" ht="13.5" x14ac:dyDescent="0.25">
      <c r="A1714" s="3">
        <f>TITRES_STAT!B1717</f>
        <v>44511</v>
      </c>
      <c r="B1714" s="17">
        <f>TITRES_STAT!C1717</f>
        <v>2.65</v>
      </c>
      <c r="C1714" s="17">
        <f>TITRES_STAT!D1717</f>
        <v>2.65</v>
      </c>
      <c r="D1714" s="17">
        <f>TITRES_STAT!E1717</f>
        <v>100</v>
      </c>
      <c r="E1714" s="2">
        <f t="shared" si="104"/>
        <v>1666323</v>
      </c>
      <c r="F1714" s="17" t="str">
        <f t="shared" si="107"/>
        <v>NEUTRAL</v>
      </c>
      <c r="G1714" s="17" t="str">
        <f t="shared" si="106"/>
        <v>NEUTRAL</v>
      </c>
      <c r="H1714" s="17" t="str">
        <f t="shared" si="105"/>
        <v>NEUTRAL</v>
      </c>
    </row>
    <row r="1715" spans="1:8" ht="13.5" x14ac:dyDescent="0.25">
      <c r="A1715" s="3">
        <f>TITRES_STAT!B1718</f>
        <v>44512</v>
      </c>
      <c r="B1715" s="17">
        <f>TITRES_STAT!C1718</f>
        <v>2.64</v>
      </c>
      <c r="C1715" s="17">
        <f>TITRES_STAT!D1718</f>
        <v>2.64</v>
      </c>
      <c r="D1715" s="17">
        <f>TITRES_STAT!E1718</f>
        <v>898</v>
      </c>
      <c r="E1715" s="2">
        <f t="shared" si="104"/>
        <v>1665425</v>
      </c>
      <c r="F1715" s="17" t="str">
        <f t="shared" si="107"/>
        <v>BEARISH</v>
      </c>
      <c r="G1715" s="17" t="str">
        <f t="shared" si="106"/>
        <v>NEUTRAL</v>
      </c>
      <c r="H1715" s="17" t="str">
        <f t="shared" si="105"/>
        <v>CONFIRMED BEARISH</v>
      </c>
    </row>
    <row r="1716" spans="1:8" ht="13.5" x14ac:dyDescent="0.25">
      <c r="A1716" s="3">
        <f>TITRES_STAT!B1719</f>
        <v>44515</v>
      </c>
      <c r="B1716" s="17">
        <f>TITRES_STAT!C1719</f>
        <v>2.64</v>
      </c>
      <c r="C1716" s="17">
        <f>TITRES_STAT!D1719</f>
        <v>2.64</v>
      </c>
      <c r="D1716" s="17">
        <f>TITRES_STAT!E1719</f>
        <v>2820</v>
      </c>
      <c r="E1716" s="2">
        <f t="shared" si="104"/>
        <v>1665425</v>
      </c>
      <c r="F1716" s="17" t="str">
        <f t="shared" si="107"/>
        <v>BEARISH</v>
      </c>
      <c r="G1716" s="17" t="str">
        <f t="shared" si="106"/>
        <v>NEUTRAL</v>
      </c>
      <c r="H1716" s="17" t="str">
        <f t="shared" si="105"/>
        <v>CONFIRMED BEARISH</v>
      </c>
    </row>
    <row r="1717" spans="1:8" ht="13.5" x14ac:dyDescent="0.25">
      <c r="A1717" s="3">
        <f>TITRES_STAT!B1720</f>
        <v>44516</v>
      </c>
      <c r="B1717" s="17">
        <f>TITRES_STAT!C1720</f>
        <v>2.64</v>
      </c>
      <c r="C1717" s="17">
        <f>TITRES_STAT!D1720</f>
        <v>2.64</v>
      </c>
      <c r="D1717" s="17">
        <f>TITRES_STAT!E1720</f>
        <v>9377</v>
      </c>
      <c r="E1717" s="2">
        <f t="shared" si="104"/>
        <v>1665425</v>
      </c>
      <c r="F1717" s="17" t="str">
        <f t="shared" si="107"/>
        <v>BEARISH</v>
      </c>
      <c r="G1717" s="17" t="str">
        <f t="shared" si="106"/>
        <v>NEUTRAL</v>
      </c>
      <c r="H1717" s="17" t="str">
        <f t="shared" si="105"/>
        <v>CONFIRMED BEARISH</v>
      </c>
    </row>
    <row r="1718" spans="1:8" ht="13.5" x14ac:dyDescent="0.25">
      <c r="A1718" s="3">
        <f>TITRES_STAT!B1721</f>
        <v>44517</v>
      </c>
      <c r="B1718" s="17">
        <f>TITRES_STAT!C1721</f>
        <v>2.63</v>
      </c>
      <c r="C1718" s="17">
        <f>TITRES_STAT!D1721</f>
        <v>2.63</v>
      </c>
      <c r="D1718" s="17">
        <f>TITRES_STAT!E1721</f>
        <v>10719</v>
      </c>
      <c r="E1718" s="2">
        <f t="shared" si="104"/>
        <v>1654706</v>
      </c>
      <c r="F1718" s="17" t="str">
        <f t="shared" si="107"/>
        <v>BEARISH</v>
      </c>
      <c r="G1718" s="17" t="str">
        <f t="shared" si="106"/>
        <v>NEUTRAL</v>
      </c>
      <c r="H1718" s="17" t="str">
        <f t="shared" si="105"/>
        <v>CONFIRMED BEARISH</v>
      </c>
    </row>
    <row r="1719" spans="1:8" ht="13.5" x14ac:dyDescent="0.25">
      <c r="A1719" s="3">
        <f>TITRES_STAT!B1722</f>
        <v>44518</v>
      </c>
      <c r="B1719" s="17">
        <f>TITRES_STAT!C1722</f>
        <v>2.62</v>
      </c>
      <c r="C1719" s="17">
        <f>TITRES_STAT!D1722</f>
        <v>2.62</v>
      </c>
      <c r="D1719" s="17">
        <f>TITRES_STAT!E1722</f>
        <v>5176</v>
      </c>
      <c r="E1719" s="2">
        <f t="shared" si="104"/>
        <v>1649530</v>
      </c>
      <c r="F1719" s="17" t="str">
        <f t="shared" si="107"/>
        <v>BEARISH</v>
      </c>
      <c r="G1719" s="17" t="str">
        <f t="shared" si="106"/>
        <v>NEUTRAL</v>
      </c>
      <c r="H1719" s="17" t="str">
        <f t="shared" si="105"/>
        <v>CONFIRMED BEARISH</v>
      </c>
    </row>
    <row r="1720" spans="1:8" ht="13.5" x14ac:dyDescent="0.25">
      <c r="A1720" s="3">
        <f>TITRES_STAT!B1723</f>
        <v>44519</v>
      </c>
      <c r="B1720" s="17">
        <f>TITRES_STAT!C1723</f>
        <v>2.66</v>
      </c>
      <c r="C1720" s="17">
        <f>TITRES_STAT!D1723</f>
        <v>2.66</v>
      </c>
      <c r="D1720" s="17">
        <f>TITRES_STAT!E1723</f>
        <v>80</v>
      </c>
      <c r="E1720" s="2">
        <f t="shared" si="104"/>
        <v>1649610</v>
      </c>
      <c r="F1720" s="17" t="str">
        <f t="shared" si="107"/>
        <v>BEARISH</v>
      </c>
      <c r="G1720" s="17" t="str">
        <f t="shared" si="106"/>
        <v>NEUTRAL</v>
      </c>
      <c r="H1720" s="17" t="str">
        <f t="shared" si="105"/>
        <v>BEARISH DIVERGENCE</v>
      </c>
    </row>
    <row r="1721" spans="1:8" ht="13.5" x14ac:dyDescent="0.25">
      <c r="A1721" s="3">
        <f>TITRES_STAT!B1724</f>
        <v>44522</v>
      </c>
      <c r="B1721" s="17">
        <f>TITRES_STAT!C1724</f>
        <v>2.62</v>
      </c>
      <c r="C1721" s="17">
        <f>TITRES_STAT!D1724</f>
        <v>2.62</v>
      </c>
      <c r="D1721" s="17">
        <f>TITRES_STAT!E1724</f>
        <v>4945</v>
      </c>
      <c r="E1721" s="2">
        <f t="shared" si="104"/>
        <v>1644665</v>
      </c>
      <c r="F1721" s="17" t="str">
        <f t="shared" si="107"/>
        <v>BEARISH</v>
      </c>
      <c r="G1721" s="17" t="str">
        <f t="shared" si="106"/>
        <v>NEUTRAL</v>
      </c>
      <c r="H1721" s="17" t="str">
        <f t="shared" si="105"/>
        <v>CONFIRMED BEARISH</v>
      </c>
    </row>
    <row r="1722" spans="1:8" ht="13.5" x14ac:dyDescent="0.25">
      <c r="A1722" s="3">
        <f>TITRES_STAT!B1725</f>
        <v>44523</v>
      </c>
      <c r="B1722" s="17">
        <f>TITRES_STAT!C1725</f>
        <v>2.62</v>
      </c>
      <c r="C1722" s="17">
        <f>TITRES_STAT!D1725</f>
        <v>2.62</v>
      </c>
      <c r="D1722" s="17">
        <f>TITRES_STAT!E1725</f>
        <v>0</v>
      </c>
      <c r="E1722" s="2">
        <f t="shared" si="104"/>
        <v>1644665</v>
      </c>
      <c r="F1722" s="17" t="str">
        <f t="shared" si="107"/>
        <v>BEARISH</v>
      </c>
      <c r="G1722" s="17" t="str">
        <f t="shared" si="106"/>
        <v>NEUTRAL</v>
      </c>
      <c r="H1722" s="17" t="str">
        <f t="shared" si="105"/>
        <v>CONFIRMED BEARISH</v>
      </c>
    </row>
    <row r="1723" spans="1:8" ht="13.5" x14ac:dyDescent="0.25">
      <c r="A1723" s="3">
        <f>TITRES_STAT!B1726</f>
        <v>44524</v>
      </c>
      <c r="B1723" s="17">
        <f>TITRES_STAT!C1726</f>
        <v>2.6</v>
      </c>
      <c r="C1723" s="17">
        <f>TITRES_STAT!D1726</f>
        <v>2.6</v>
      </c>
      <c r="D1723" s="17">
        <f>TITRES_STAT!E1726</f>
        <v>14500</v>
      </c>
      <c r="E1723" s="2">
        <f t="shared" si="104"/>
        <v>1630165</v>
      </c>
      <c r="F1723" s="17" t="str">
        <f t="shared" si="107"/>
        <v>BEARISH</v>
      </c>
      <c r="G1723" s="17" t="str">
        <f t="shared" si="106"/>
        <v>NEUTRAL</v>
      </c>
      <c r="H1723" s="17" t="str">
        <f t="shared" si="105"/>
        <v>CONFIRMED BEARISH</v>
      </c>
    </row>
    <row r="1724" spans="1:8" ht="13.5" x14ac:dyDescent="0.25">
      <c r="A1724" s="3">
        <f>TITRES_STAT!B1727</f>
        <v>44525</v>
      </c>
      <c r="B1724" s="17">
        <f>TITRES_STAT!C1727</f>
        <v>2.6</v>
      </c>
      <c r="C1724" s="17">
        <f>TITRES_STAT!D1727</f>
        <v>2.6</v>
      </c>
      <c r="D1724" s="17">
        <f>TITRES_STAT!E1727</f>
        <v>500</v>
      </c>
      <c r="E1724" s="2">
        <f t="shared" si="104"/>
        <v>1630165</v>
      </c>
      <c r="F1724" s="17" t="str">
        <f t="shared" si="107"/>
        <v>BEARISH</v>
      </c>
      <c r="G1724" s="17" t="str">
        <f t="shared" si="106"/>
        <v>NEUTRAL</v>
      </c>
      <c r="H1724" s="17" t="str">
        <f t="shared" si="105"/>
        <v>CONFIRMED BEARISH</v>
      </c>
    </row>
    <row r="1725" spans="1:8" ht="13.5" x14ac:dyDescent="0.25">
      <c r="A1725" s="3">
        <f>TITRES_STAT!B1728</f>
        <v>44526</v>
      </c>
      <c r="B1725" s="17">
        <f>TITRES_STAT!C1728</f>
        <v>2.59</v>
      </c>
      <c r="C1725" s="17">
        <f>TITRES_STAT!D1728</f>
        <v>2.59</v>
      </c>
      <c r="D1725" s="17">
        <f>TITRES_STAT!E1728</f>
        <v>2628</v>
      </c>
      <c r="E1725" s="2">
        <f t="shared" si="104"/>
        <v>1627537</v>
      </c>
      <c r="F1725" s="17" t="str">
        <f t="shared" si="107"/>
        <v>BEARISH</v>
      </c>
      <c r="G1725" s="17" t="str">
        <f t="shared" si="106"/>
        <v>NEUTRAL</v>
      </c>
      <c r="H1725" s="17" t="str">
        <f t="shared" si="105"/>
        <v>CONFIRMED BEARISH</v>
      </c>
    </row>
    <row r="1726" spans="1:8" ht="13.5" x14ac:dyDescent="0.25">
      <c r="A1726" s="3">
        <f>TITRES_STAT!B1729</f>
        <v>44529</v>
      </c>
      <c r="B1726" s="17">
        <f>TITRES_STAT!C1729</f>
        <v>2.6</v>
      </c>
      <c r="C1726" s="17">
        <f>TITRES_STAT!D1729</f>
        <v>2.6</v>
      </c>
      <c r="D1726" s="17">
        <f>TITRES_STAT!E1729</f>
        <v>995</v>
      </c>
      <c r="E1726" s="2">
        <f t="shared" si="104"/>
        <v>1628532</v>
      </c>
      <c r="F1726" s="17" t="str">
        <f t="shared" si="107"/>
        <v>BEARISH</v>
      </c>
      <c r="G1726" s="17" t="str">
        <f t="shared" si="106"/>
        <v>NEUTRAL</v>
      </c>
      <c r="H1726" s="17" t="str">
        <f t="shared" si="105"/>
        <v>CONFIRMED BEARISH</v>
      </c>
    </row>
    <row r="1727" spans="1:8" ht="13.5" x14ac:dyDescent="0.25">
      <c r="A1727" s="3">
        <f>TITRES_STAT!B1730</f>
        <v>44530</v>
      </c>
      <c r="B1727" s="17">
        <f>TITRES_STAT!C1730</f>
        <v>2.6</v>
      </c>
      <c r="C1727" s="17">
        <f>TITRES_STAT!D1730</f>
        <v>2.6</v>
      </c>
      <c r="D1727" s="17">
        <f>TITRES_STAT!E1730</f>
        <v>5</v>
      </c>
      <c r="E1727" s="2">
        <f t="shared" si="104"/>
        <v>1628532</v>
      </c>
      <c r="F1727" s="17" t="str">
        <f t="shared" si="107"/>
        <v>BEARISH</v>
      </c>
      <c r="G1727" s="17" t="str">
        <f t="shared" si="106"/>
        <v>NEUTRAL</v>
      </c>
      <c r="H1727" s="17" t="str">
        <f t="shared" si="105"/>
        <v>CONFIRMED BEARISH</v>
      </c>
    </row>
    <row r="1728" spans="1:8" ht="13.5" x14ac:dyDescent="0.25">
      <c r="A1728" s="3">
        <f>TITRES_STAT!B1731</f>
        <v>44531</v>
      </c>
      <c r="B1728" s="17">
        <f>TITRES_STAT!C1731</f>
        <v>2.58</v>
      </c>
      <c r="C1728" s="17">
        <f>TITRES_STAT!D1731</f>
        <v>2.58</v>
      </c>
      <c r="D1728" s="17">
        <f>TITRES_STAT!E1731</f>
        <v>13050</v>
      </c>
      <c r="E1728" s="2">
        <f t="shared" si="104"/>
        <v>1615482</v>
      </c>
      <c r="F1728" s="17" t="str">
        <f t="shared" si="107"/>
        <v>BEARISH</v>
      </c>
      <c r="G1728" s="17" t="str">
        <f t="shared" si="106"/>
        <v>NEUTRAL</v>
      </c>
      <c r="H1728" s="17" t="str">
        <f t="shared" si="105"/>
        <v>CONFIRMED BEARISH</v>
      </c>
    </row>
    <row r="1729" spans="1:8" ht="13.5" x14ac:dyDescent="0.25">
      <c r="A1729" s="3">
        <f>TITRES_STAT!B1732</f>
        <v>44532</v>
      </c>
      <c r="B1729" s="17">
        <f>TITRES_STAT!C1732</f>
        <v>2.52</v>
      </c>
      <c r="C1729" s="17">
        <f>TITRES_STAT!D1732</f>
        <v>2.52</v>
      </c>
      <c r="D1729" s="17">
        <f>TITRES_STAT!E1732</f>
        <v>16592</v>
      </c>
      <c r="E1729" s="2">
        <f t="shared" si="104"/>
        <v>1598890</v>
      </c>
      <c r="F1729" s="17" t="str">
        <f t="shared" si="107"/>
        <v>BEARISH</v>
      </c>
      <c r="G1729" s="17" t="str">
        <f t="shared" si="106"/>
        <v>NEUTRAL</v>
      </c>
      <c r="H1729" s="17" t="str">
        <f t="shared" si="105"/>
        <v>CONFIRMED BEARISH</v>
      </c>
    </row>
    <row r="1730" spans="1:8" ht="13.5" x14ac:dyDescent="0.25">
      <c r="A1730" s="3">
        <f>TITRES_STAT!B1733</f>
        <v>44533</v>
      </c>
      <c r="B1730" s="17">
        <f>TITRES_STAT!C1733</f>
        <v>2.5</v>
      </c>
      <c r="C1730" s="17">
        <f>TITRES_STAT!D1733</f>
        <v>2.5</v>
      </c>
      <c r="D1730" s="17">
        <f>TITRES_STAT!E1733</f>
        <v>26725</v>
      </c>
      <c r="E1730" s="2">
        <f t="shared" si="104"/>
        <v>1572165</v>
      </c>
      <c r="F1730" s="17" t="str">
        <f t="shared" si="107"/>
        <v>BEARISH</v>
      </c>
      <c r="G1730" s="17" t="str">
        <f t="shared" si="106"/>
        <v>WEAK</v>
      </c>
      <c r="H1730" s="17" t="str">
        <f t="shared" si="105"/>
        <v>CONFIRMED BEARISH</v>
      </c>
    </row>
    <row r="1731" spans="1:8" ht="13.5" x14ac:dyDescent="0.25">
      <c r="A1731" s="3">
        <f>TITRES_STAT!B1734</f>
        <v>44536</v>
      </c>
      <c r="B1731" s="17">
        <f>TITRES_STAT!C1734</f>
        <v>2.56</v>
      </c>
      <c r="C1731" s="17">
        <f>TITRES_STAT!D1734</f>
        <v>2.56</v>
      </c>
      <c r="D1731" s="17">
        <f>TITRES_STAT!E1734</f>
        <v>29111</v>
      </c>
      <c r="E1731" s="2">
        <f t="shared" si="104"/>
        <v>1601276</v>
      </c>
      <c r="F1731" s="17" t="str">
        <f t="shared" si="107"/>
        <v>BEARISH</v>
      </c>
      <c r="G1731" s="17" t="str">
        <f t="shared" si="106"/>
        <v>NEUTRAL</v>
      </c>
      <c r="H1731" s="17" t="str">
        <f t="shared" si="105"/>
        <v>CONFIRMED BEARISH</v>
      </c>
    </row>
    <row r="1732" spans="1:8" ht="13.5" x14ac:dyDescent="0.25">
      <c r="A1732" s="3">
        <f>TITRES_STAT!B1735</f>
        <v>44537</v>
      </c>
      <c r="B1732" s="17">
        <f>TITRES_STAT!C1735</f>
        <v>2.57</v>
      </c>
      <c r="C1732" s="17">
        <f>TITRES_STAT!D1735</f>
        <v>2.57</v>
      </c>
      <c r="D1732" s="17">
        <f>TITRES_STAT!E1735</f>
        <v>20374</v>
      </c>
      <c r="E1732" s="2">
        <f t="shared" ref="E1732:E1795" si="108">IF(B1732&gt;B1731, E1731+D1732, IF(B1732&lt;B1731, E1731-D1732, E1731))</f>
        <v>1621650</v>
      </c>
      <c r="F1732" s="17" t="str">
        <f t="shared" si="107"/>
        <v>BEARISH</v>
      </c>
      <c r="G1732" s="17" t="str">
        <f t="shared" si="106"/>
        <v>NEUTRAL</v>
      </c>
      <c r="H1732" s="17" t="str">
        <f t="shared" si="105"/>
        <v>CONFIRMED BEARISH</v>
      </c>
    </row>
    <row r="1733" spans="1:8" ht="13.5" x14ac:dyDescent="0.25">
      <c r="A1733" s="3">
        <f>TITRES_STAT!B1736</f>
        <v>44538</v>
      </c>
      <c r="B1733" s="17">
        <f>TITRES_STAT!C1736</f>
        <v>2.6</v>
      </c>
      <c r="C1733" s="17">
        <f>TITRES_STAT!D1736</f>
        <v>2.6</v>
      </c>
      <c r="D1733" s="17">
        <f>TITRES_STAT!E1736</f>
        <v>28255</v>
      </c>
      <c r="E1733" s="2">
        <f t="shared" si="108"/>
        <v>1649905</v>
      </c>
      <c r="F1733" s="17" t="str">
        <f t="shared" si="107"/>
        <v>BULLISH</v>
      </c>
      <c r="G1733" s="17" t="str">
        <f t="shared" si="106"/>
        <v>STRONG</v>
      </c>
      <c r="H1733" s="17" t="str">
        <f t="shared" si="105"/>
        <v>CONFIRMED BULLISH</v>
      </c>
    </row>
    <row r="1734" spans="1:8" ht="13.5" x14ac:dyDescent="0.25">
      <c r="A1734" s="3">
        <f>TITRES_STAT!B1737</f>
        <v>44539</v>
      </c>
      <c r="B1734" s="17">
        <f>TITRES_STAT!C1737</f>
        <v>2.6</v>
      </c>
      <c r="C1734" s="17">
        <f>TITRES_STAT!D1737</f>
        <v>2.6</v>
      </c>
      <c r="D1734" s="17">
        <f>TITRES_STAT!E1737</f>
        <v>48825</v>
      </c>
      <c r="E1734" s="2">
        <f t="shared" si="108"/>
        <v>1649905</v>
      </c>
      <c r="F1734" s="17" t="str">
        <f t="shared" si="107"/>
        <v>BULLISH</v>
      </c>
      <c r="G1734" s="17" t="str">
        <f t="shared" si="106"/>
        <v>STRONG</v>
      </c>
      <c r="H1734" s="17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CONFIRMED BULLISH</v>
      </c>
    </row>
    <row r="1735" spans="1:8" ht="13.5" x14ac:dyDescent="0.25">
      <c r="A1735" s="3">
        <f>TITRES_STAT!B1738</f>
        <v>44540</v>
      </c>
      <c r="B1735" s="17">
        <f>TITRES_STAT!C1738</f>
        <v>2.63</v>
      </c>
      <c r="C1735" s="17">
        <f>TITRES_STAT!D1738</f>
        <v>2.63</v>
      </c>
      <c r="D1735" s="17">
        <f>TITRES_STAT!E1738</f>
        <v>12212</v>
      </c>
      <c r="E1735" s="2">
        <f t="shared" si="108"/>
        <v>1662117</v>
      </c>
      <c r="F1735" s="17" t="str">
        <f t="shared" si="107"/>
        <v>BULLISH</v>
      </c>
      <c r="G1735" s="17" t="str">
        <f t="shared" ref="G1735:G1798" si="110">IF((E1735-E1730)/E1730 &gt; 0.02, "STRONG",
 IF((E1735-E1730)/E1730 &lt; -0.02, "WEAK", "NEUTRAL"))</f>
        <v>STRONG</v>
      </c>
      <c r="H1735" s="17" t="str">
        <f t="shared" si="109"/>
        <v>CONFIRMED BULLISH</v>
      </c>
    </row>
    <row r="1736" spans="1:8" ht="13.5" x14ac:dyDescent="0.25">
      <c r="A1736" s="3">
        <f>TITRES_STAT!B1739</f>
        <v>44543</v>
      </c>
      <c r="B1736" s="17">
        <f>TITRES_STAT!C1739</f>
        <v>2.6</v>
      </c>
      <c r="C1736" s="17">
        <f>TITRES_STAT!D1739</f>
        <v>2.6</v>
      </c>
      <c r="D1736" s="17">
        <f>TITRES_STAT!E1739</f>
        <v>4954</v>
      </c>
      <c r="E1736" s="2">
        <f t="shared" si="108"/>
        <v>1657163</v>
      </c>
      <c r="F1736" s="17" t="str">
        <f t="shared" ref="F1736:F1799" si="111">IF(E1736&gt;E1731,"BULLISH",IF(E1736&lt;E1731,"BEARISH","NEUTRAL"))</f>
        <v>BULLISH</v>
      </c>
      <c r="G1736" s="17" t="str">
        <f t="shared" si="110"/>
        <v>STRONG</v>
      </c>
      <c r="H1736" s="17" t="str">
        <f t="shared" si="109"/>
        <v>CONFIRMED BULLISH</v>
      </c>
    </row>
    <row r="1737" spans="1:8" ht="13.5" x14ac:dyDescent="0.25">
      <c r="A1737" s="3">
        <f>TITRES_STAT!B1740</f>
        <v>44544</v>
      </c>
      <c r="B1737" s="17">
        <f>TITRES_STAT!C1740</f>
        <v>2.65</v>
      </c>
      <c r="C1737" s="17">
        <f>TITRES_STAT!D1740</f>
        <v>2.65</v>
      </c>
      <c r="D1737" s="17">
        <f>TITRES_STAT!E1740</f>
        <v>74602</v>
      </c>
      <c r="E1737" s="2">
        <f t="shared" si="108"/>
        <v>1731765</v>
      </c>
      <c r="F1737" s="17" t="str">
        <f t="shared" si="111"/>
        <v>BULLISH</v>
      </c>
      <c r="G1737" s="17" t="str">
        <f t="shared" si="110"/>
        <v>STRONG</v>
      </c>
      <c r="H1737" s="17" t="str">
        <f t="shared" si="109"/>
        <v>CONFIRMED BULLISH</v>
      </c>
    </row>
    <row r="1738" spans="1:8" ht="13.5" x14ac:dyDescent="0.25">
      <c r="A1738" s="3">
        <f>TITRES_STAT!B1741</f>
        <v>44545</v>
      </c>
      <c r="B1738" s="17">
        <f>TITRES_STAT!C1741</f>
        <v>2.7</v>
      </c>
      <c r="C1738" s="17">
        <f>TITRES_STAT!D1741</f>
        <v>2.7</v>
      </c>
      <c r="D1738" s="17">
        <f>TITRES_STAT!E1741</f>
        <v>3693</v>
      </c>
      <c r="E1738" s="2">
        <f t="shared" si="108"/>
        <v>1735458</v>
      </c>
      <c r="F1738" s="17" t="str">
        <f t="shared" si="111"/>
        <v>BULLISH</v>
      </c>
      <c r="G1738" s="17" t="str">
        <f t="shared" si="110"/>
        <v>STRONG</v>
      </c>
      <c r="H1738" s="17" t="str">
        <f t="shared" si="109"/>
        <v>CONFIRMED BULLISH</v>
      </c>
    </row>
    <row r="1739" spans="1:8" ht="13.5" x14ac:dyDescent="0.25">
      <c r="A1739" s="3">
        <f>TITRES_STAT!B1742</f>
        <v>44546</v>
      </c>
      <c r="B1739" s="17">
        <f>TITRES_STAT!C1742</f>
        <v>2.68</v>
      </c>
      <c r="C1739" s="17">
        <f>TITRES_STAT!D1742</f>
        <v>2.68</v>
      </c>
      <c r="D1739" s="17">
        <f>TITRES_STAT!E1742</f>
        <v>18287</v>
      </c>
      <c r="E1739" s="2">
        <f t="shared" si="108"/>
        <v>1717171</v>
      </c>
      <c r="F1739" s="17" t="str">
        <f t="shared" si="111"/>
        <v>BULLISH</v>
      </c>
      <c r="G1739" s="17" t="str">
        <f t="shared" si="110"/>
        <v>STRONG</v>
      </c>
      <c r="H1739" s="17" t="str">
        <f t="shared" si="109"/>
        <v>CONFIRMED BULLISH</v>
      </c>
    </row>
    <row r="1740" spans="1:8" ht="13.5" x14ac:dyDescent="0.25">
      <c r="A1740" s="3">
        <f>TITRES_STAT!B1743</f>
        <v>44550</v>
      </c>
      <c r="B1740" s="17">
        <f>TITRES_STAT!C1743</f>
        <v>2.72</v>
      </c>
      <c r="C1740" s="17">
        <f>TITRES_STAT!D1743</f>
        <v>2.72</v>
      </c>
      <c r="D1740" s="17">
        <f>TITRES_STAT!E1743</f>
        <v>7357</v>
      </c>
      <c r="E1740" s="2">
        <f t="shared" si="108"/>
        <v>1724528</v>
      </c>
      <c r="F1740" s="17" t="str">
        <f t="shared" si="111"/>
        <v>BULLISH</v>
      </c>
      <c r="G1740" s="17" t="str">
        <f t="shared" si="110"/>
        <v>STRONG</v>
      </c>
      <c r="H1740" s="17" t="str">
        <f t="shared" si="109"/>
        <v>CONFIRMED BULLISH</v>
      </c>
    </row>
    <row r="1741" spans="1:8" ht="13.5" x14ac:dyDescent="0.25">
      <c r="A1741" s="3">
        <f>TITRES_STAT!B1744</f>
        <v>44551</v>
      </c>
      <c r="B1741" s="17">
        <f>TITRES_STAT!C1744</f>
        <v>2.73</v>
      </c>
      <c r="C1741" s="17">
        <f>TITRES_STAT!D1744</f>
        <v>2.73</v>
      </c>
      <c r="D1741" s="17">
        <f>TITRES_STAT!E1744</f>
        <v>53300</v>
      </c>
      <c r="E1741" s="2">
        <f t="shared" si="108"/>
        <v>1777828</v>
      </c>
      <c r="F1741" s="17" t="str">
        <f t="shared" si="111"/>
        <v>BULLISH</v>
      </c>
      <c r="G1741" s="17" t="str">
        <f t="shared" si="110"/>
        <v>STRONG</v>
      </c>
      <c r="H1741" s="17" t="str">
        <f t="shared" si="109"/>
        <v>CONFIRMED BULLISH</v>
      </c>
    </row>
    <row r="1742" spans="1:8" ht="13.5" x14ac:dyDescent="0.25">
      <c r="A1742" s="3">
        <f>TITRES_STAT!B1745</f>
        <v>44552</v>
      </c>
      <c r="B1742" s="17">
        <f>TITRES_STAT!C1745</f>
        <v>2.71</v>
      </c>
      <c r="C1742" s="17">
        <f>TITRES_STAT!D1745</f>
        <v>2.71</v>
      </c>
      <c r="D1742" s="17">
        <f>TITRES_STAT!E1745</f>
        <v>8500</v>
      </c>
      <c r="E1742" s="2">
        <f t="shared" si="108"/>
        <v>1769328</v>
      </c>
      <c r="F1742" s="17" t="str">
        <f t="shared" si="111"/>
        <v>BULLISH</v>
      </c>
      <c r="G1742" s="17" t="str">
        <f t="shared" si="110"/>
        <v>STRONG</v>
      </c>
      <c r="H1742" s="17" t="str">
        <f t="shared" si="109"/>
        <v>CONFIRMED BULLISH</v>
      </c>
    </row>
    <row r="1743" spans="1:8" ht="13.5" x14ac:dyDescent="0.25">
      <c r="A1743" s="3">
        <f>TITRES_STAT!B1746</f>
        <v>44553</v>
      </c>
      <c r="B1743" s="17">
        <f>TITRES_STAT!C1746</f>
        <v>2.7</v>
      </c>
      <c r="C1743" s="17">
        <f>TITRES_STAT!D1746</f>
        <v>2.7</v>
      </c>
      <c r="D1743" s="17">
        <f>TITRES_STAT!E1746</f>
        <v>6740</v>
      </c>
      <c r="E1743" s="2">
        <f t="shared" si="108"/>
        <v>1762588</v>
      </c>
      <c r="F1743" s="17" t="str">
        <f t="shared" si="111"/>
        <v>BULLISH</v>
      </c>
      <c r="G1743" s="17" t="str">
        <f t="shared" si="110"/>
        <v>NEUTRAL</v>
      </c>
      <c r="H1743" s="17" t="str">
        <f t="shared" si="109"/>
        <v>NEUTRAL</v>
      </c>
    </row>
    <row r="1744" spans="1:8" ht="13.5" x14ac:dyDescent="0.25">
      <c r="A1744" s="3">
        <f>TITRES_STAT!B1747</f>
        <v>44554</v>
      </c>
      <c r="B1744" s="17">
        <f>TITRES_STAT!C1747</f>
        <v>2.68</v>
      </c>
      <c r="C1744" s="17">
        <f>TITRES_STAT!D1747</f>
        <v>2.68</v>
      </c>
      <c r="D1744" s="17">
        <f>TITRES_STAT!E1747</f>
        <v>29920</v>
      </c>
      <c r="E1744" s="2">
        <f t="shared" si="108"/>
        <v>1732668</v>
      </c>
      <c r="F1744" s="17" t="str">
        <f t="shared" si="111"/>
        <v>BULLISH</v>
      </c>
      <c r="G1744" s="17" t="str">
        <f t="shared" si="110"/>
        <v>NEUTRAL</v>
      </c>
      <c r="H1744" s="17" t="str">
        <f t="shared" si="109"/>
        <v>NEUTRAL</v>
      </c>
    </row>
    <row r="1745" spans="1:8" ht="13.5" x14ac:dyDescent="0.25">
      <c r="A1745" s="3">
        <f>TITRES_STAT!B1748</f>
        <v>44557</v>
      </c>
      <c r="B1745" s="17">
        <f>TITRES_STAT!C1748</f>
        <v>2.72</v>
      </c>
      <c r="C1745" s="17">
        <f>TITRES_STAT!D1748</f>
        <v>2.72</v>
      </c>
      <c r="D1745" s="17">
        <f>TITRES_STAT!E1748</f>
        <v>56665</v>
      </c>
      <c r="E1745" s="2">
        <f t="shared" si="108"/>
        <v>1789333</v>
      </c>
      <c r="F1745" s="17" t="str">
        <f t="shared" si="111"/>
        <v>BULLISH</v>
      </c>
      <c r="G1745" s="17" t="str">
        <f t="shared" si="110"/>
        <v>STRONG</v>
      </c>
      <c r="H1745" s="17" t="str">
        <f t="shared" si="109"/>
        <v>NEUTRAL</v>
      </c>
    </row>
    <row r="1746" spans="1:8" ht="13.5" x14ac:dyDescent="0.25">
      <c r="A1746" s="3">
        <f>TITRES_STAT!B1749</f>
        <v>44558</v>
      </c>
      <c r="B1746" s="17">
        <f>TITRES_STAT!C1749</f>
        <v>2.83</v>
      </c>
      <c r="C1746" s="17">
        <f>TITRES_STAT!D1749</f>
        <v>2.83</v>
      </c>
      <c r="D1746" s="17">
        <f>TITRES_STAT!E1749</f>
        <v>120970</v>
      </c>
      <c r="E1746" s="2">
        <f t="shared" si="108"/>
        <v>1910303</v>
      </c>
      <c r="F1746" s="17" t="str">
        <f t="shared" si="111"/>
        <v>BULLISH</v>
      </c>
      <c r="G1746" s="17" t="str">
        <f t="shared" si="110"/>
        <v>STRONG</v>
      </c>
      <c r="H1746" s="17" t="str">
        <f t="shared" si="109"/>
        <v>CONFIRMED BULLISH</v>
      </c>
    </row>
    <row r="1747" spans="1:8" ht="13.5" x14ac:dyDescent="0.25">
      <c r="A1747" s="3">
        <f>TITRES_STAT!B1750</f>
        <v>44559</v>
      </c>
      <c r="B1747" s="17">
        <f>TITRES_STAT!C1750</f>
        <v>2.99</v>
      </c>
      <c r="C1747" s="17">
        <f>TITRES_STAT!D1750</f>
        <v>2.99</v>
      </c>
      <c r="D1747" s="17">
        <f>TITRES_STAT!E1750</f>
        <v>57934</v>
      </c>
      <c r="E1747" s="2">
        <f t="shared" si="108"/>
        <v>1968237</v>
      </c>
      <c r="F1747" s="17" t="str">
        <f t="shared" si="111"/>
        <v>BULLISH</v>
      </c>
      <c r="G1747" s="17" t="str">
        <f t="shared" si="110"/>
        <v>STRONG</v>
      </c>
      <c r="H1747" s="17" t="str">
        <f t="shared" si="109"/>
        <v>CONFIRMED BULLISH</v>
      </c>
    </row>
    <row r="1748" spans="1:8" ht="13.5" x14ac:dyDescent="0.25">
      <c r="A1748" s="3">
        <f>TITRES_STAT!B1751</f>
        <v>44560</v>
      </c>
      <c r="B1748" s="17">
        <f>TITRES_STAT!C1751</f>
        <v>2.99</v>
      </c>
      <c r="C1748" s="17">
        <f>TITRES_STAT!D1751</f>
        <v>2.99</v>
      </c>
      <c r="D1748" s="17">
        <f>TITRES_STAT!E1751</f>
        <v>31917</v>
      </c>
      <c r="E1748" s="2">
        <f t="shared" si="108"/>
        <v>1968237</v>
      </c>
      <c r="F1748" s="17" t="str">
        <f t="shared" si="111"/>
        <v>BULLISH</v>
      </c>
      <c r="G1748" s="17" t="str">
        <f t="shared" si="110"/>
        <v>STRONG</v>
      </c>
      <c r="H1748" s="17" t="str">
        <f t="shared" si="109"/>
        <v>CONFIRMED BULLISH</v>
      </c>
    </row>
    <row r="1749" spans="1:8" ht="13.5" x14ac:dyDescent="0.25">
      <c r="A1749" s="3">
        <f>TITRES_STAT!B1752</f>
        <v>44561</v>
      </c>
      <c r="B1749" s="17">
        <f>TITRES_STAT!C1752</f>
        <v>2.98</v>
      </c>
      <c r="C1749" s="17">
        <f>TITRES_STAT!D1752</f>
        <v>2.98</v>
      </c>
      <c r="D1749" s="17">
        <f>TITRES_STAT!E1752</f>
        <v>81419</v>
      </c>
      <c r="E1749" s="2">
        <f t="shared" si="108"/>
        <v>1886818</v>
      </c>
      <c r="F1749" s="17" t="str">
        <f t="shared" si="111"/>
        <v>BULLISH</v>
      </c>
      <c r="G1749" s="17" t="str">
        <f t="shared" si="110"/>
        <v>STRONG</v>
      </c>
      <c r="H1749" s="17" t="str">
        <f t="shared" si="109"/>
        <v>CONFIRMED BULLISH</v>
      </c>
    </row>
    <row r="1750" spans="1:8" ht="13.5" x14ac:dyDescent="0.25">
      <c r="A1750" s="3">
        <f>TITRES_STAT!B1753</f>
        <v>44564</v>
      </c>
      <c r="B1750" s="17">
        <f>TITRES_STAT!C1753</f>
        <v>2.84</v>
      </c>
      <c r="C1750" s="17">
        <f>TITRES_STAT!D1753</f>
        <v>2.84</v>
      </c>
      <c r="D1750" s="17">
        <f>TITRES_STAT!E1753</f>
        <v>94183</v>
      </c>
      <c r="E1750" s="2">
        <f t="shared" si="108"/>
        <v>1792635</v>
      </c>
      <c r="F1750" s="17" t="str">
        <f t="shared" si="111"/>
        <v>BULLISH</v>
      </c>
      <c r="G1750" s="17" t="str">
        <f t="shared" si="110"/>
        <v>NEUTRAL</v>
      </c>
      <c r="H1750" s="17" t="str">
        <f t="shared" si="109"/>
        <v>CONFIRMED BULLISH</v>
      </c>
    </row>
    <row r="1751" spans="1:8" ht="13.5" x14ac:dyDescent="0.25">
      <c r="A1751" s="3">
        <f>TITRES_STAT!B1754</f>
        <v>44565</v>
      </c>
      <c r="B1751" s="17">
        <f>TITRES_STAT!C1754</f>
        <v>2.84</v>
      </c>
      <c r="C1751" s="17">
        <f>TITRES_STAT!D1754</f>
        <v>2.84</v>
      </c>
      <c r="D1751" s="17">
        <f>TITRES_STAT!E1754</f>
        <v>4311</v>
      </c>
      <c r="E1751" s="2">
        <f t="shared" si="108"/>
        <v>1792635</v>
      </c>
      <c r="F1751" s="17" t="str">
        <f t="shared" si="111"/>
        <v>BEARISH</v>
      </c>
      <c r="G1751" s="17" t="str">
        <f t="shared" si="110"/>
        <v>WEAK</v>
      </c>
      <c r="H1751" s="17" t="str">
        <f t="shared" si="109"/>
        <v>BEARISH DIVERGENCE</v>
      </c>
    </row>
    <row r="1752" spans="1:8" ht="13.5" x14ac:dyDescent="0.25">
      <c r="A1752" s="3">
        <f>TITRES_STAT!B1755</f>
        <v>44566</v>
      </c>
      <c r="B1752" s="17">
        <f>TITRES_STAT!C1755</f>
        <v>2.79</v>
      </c>
      <c r="C1752" s="17">
        <f>TITRES_STAT!D1755</f>
        <v>2.79</v>
      </c>
      <c r="D1752" s="17">
        <f>TITRES_STAT!E1755</f>
        <v>2695</v>
      </c>
      <c r="E1752" s="2">
        <f t="shared" si="108"/>
        <v>1789940</v>
      </c>
      <c r="F1752" s="17" t="str">
        <f t="shared" si="111"/>
        <v>BEARISH</v>
      </c>
      <c r="G1752" s="17" t="str">
        <f t="shared" si="110"/>
        <v>WEAK</v>
      </c>
      <c r="H1752" s="17" t="str">
        <f t="shared" si="109"/>
        <v>CONFIRMED BEARISH</v>
      </c>
    </row>
    <row r="1753" spans="1:8" ht="13.5" x14ac:dyDescent="0.25">
      <c r="A1753" s="3">
        <f>TITRES_STAT!B1756</f>
        <v>44567</v>
      </c>
      <c r="B1753" s="17">
        <f>TITRES_STAT!C1756</f>
        <v>2.7</v>
      </c>
      <c r="C1753" s="17">
        <f>TITRES_STAT!D1756</f>
        <v>2.7</v>
      </c>
      <c r="D1753" s="17">
        <f>TITRES_STAT!E1756</f>
        <v>12619</v>
      </c>
      <c r="E1753" s="2">
        <f t="shared" si="108"/>
        <v>1777321</v>
      </c>
      <c r="F1753" s="17" t="str">
        <f t="shared" si="111"/>
        <v>BEARISH</v>
      </c>
      <c r="G1753" s="17" t="str">
        <f t="shared" si="110"/>
        <v>WEAK</v>
      </c>
      <c r="H1753" s="17" t="str">
        <f t="shared" si="109"/>
        <v>CONFIRMED BEARISH</v>
      </c>
    </row>
    <row r="1754" spans="1:8" ht="13.5" x14ac:dyDescent="0.25">
      <c r="A1754" s="3">
        <f>TITRES_STAT!B1757</f>
        <v>44568</v>
      </c>
      <c r="B1754" s="17">
        <f>TITRES_STAT!C1757</f>
        <v>2.72</v>
      </c>
      <c r="C1754" s="17">
        <f>TITRES_STAT!D1757</f>
        <v>2.72</v>
      </c>
      <c r="D1754" s="17">
        <f>TITRES_STAT!E1757</f>
        <v>3008</v>
      </c>
      <c r="E1754" s="2">
        <f t="shared" si="108"/>
        <v>1780329</v>
      </c>
      <c r="F1754" s="17" t="str">
        <f t="shared" si="111"/>
        <v>BEARISH</v>
      </c>
      <c r="G1754" s="17" t="str">
        <f t="shared" si="110"/>
        <v>WEAK</v>
      </c>
      <c r="H1754" s="17" t="str">
        <f t="shared" si="109"/>
        <v>CONFIRMED BEARISH</v>
      </c>
    </row>
    <row r="1755" spans="1:8" ht="13.5" x14ac:dyDescent="0.25">
      <c r="A1755" s="3">
        <f>TITRES_STAT!B1758</f>
        <v>44571</v>
      </c>
      <c r="B1755" s="17">
        <f>TITRES_STAT!C1758</f>
        <v>2.7</v>
      </c>
      <c r="C1755" s="17">
        <f>TITRES_STAT!D1758</f>
        <v>2.7</v>
      </c>
      <c r="D1755" s="17">
        <f>TITRES_STAT!E1758</f>
        <v>12987</v>
      </c>
      <c r="E1755" s="2">
        <f t="shared" si="108"/>
        <v>1767342</v>
      </c>
      <c r="F1755" s="17" t="str">
        <f t="shared" si="111"/>
        <v>BEARISH</v>
      </c>
      <c r="G1755" s="17" t="str">
        <f t="shared" si="110"/>
        <v>NEUTRAL</v>
      </c>
      <c r="H1755" s="17" t="str">
        <f t="shared" si="109"/>
        <v>CONFIRMED BEARISH</v>
      </c>
    </row>
    <row r="1756" spans="1:8" ht="13.5" x14ac:dyDescent="0.25">
      <c r="A1756" s="3">
        <f>TITRES_STAT!B1759</f>
        <v>44572</v>
      </c>
      <c r="B1756" s="17">
        <f>TITRES_STAT!C1759</f>
        <v>2.75</v>
      </c>
      <c r="C1756" s="17">
        <f>TITRES_STAT!D1759</f>
        <v>2.75</v>
      </c>
      <c r="D1756" s="17">
        <f>TITRES_STAT!E1759</f>
        <v>5359</v>
      </c>
      <c r="E1756" s="2">
        <f t="shared" si="108"/>
        <v>1772701</v>
      </c>
      <c r="F1756" s="17" t="str">
        <f t="shared" si="111"/>
        <v>BEARISH</v>
      </c>
      <c r="G1756" s="17" t="str">
        <f t="shared" si="110"/>
        <v>NEUTRAL</v>
      </c>
      <c r="H1756" s="17" t="str">
        <f t="shared" si="109"/>
        <v>CONFIRMED BEARISH</v>
      </c>
    </row>
    <row r="1757" spans="1:8" ht="13.5" x14ac:dyDescent="0.25">
      <c r="A1757" s="3">
        <f>TITRES_STAT!B1760</f>
        <v>44573</v>
      </c>
      <c r="B1757" s="17">
        <f>TITRES_STAT!C1760</f>
        <v>2.74</v>
      </c>
      <c r="C1757" s="17">
        <f>TITRES_STAT!D1760</f>
        <v>2.74</v>
      </c>
      <c r="D1757" s="17">
        <f>TITRES_STAT!E1760</f>
        <v>52183</v>
      </c>
      <c r="E1757" s="2">
        <f t="shared" si="108"/>
        <v>1720518</v>
      </c>
      <c r="F1757" s="17" t="str">
        <f t="shared" si="111"/>
        <v>BEARISH</v>
      </c>
      <c r="G1757" s="17" t="str">
        <f t="shared" si="110"/>
        <v>WEAK</v>
      </c>
      <c r="H1757" s="17" t="str">
        <f t="shared" si="109"/>
        <v>CONFIRMED BEARISH</v>
      </c>
    </row>
    <row r="1758" spans="1:8" ht="13.5" x14ac:dyDescent="0.25">
      <c r="A1758" s="3">
        <f>TITRES_STAT!B1761</f>
        <v>44574</v>
      </c>
      <c r="B1758" s="17">
        <f>TITRES_STAT!C1761</f>
        <v>2.74</v>
      </c>
      <c r="C1758" s="17">
        <f>TITRES_STAT!D1761</f>
        <v>2.74</v>
      </c>
      <c r="D1758" s="17">
        <f>TITRES_STAT!E1761</f>
        <v>7125</v>
      </c>
      <c r="E1758" s="2">
        <f t="shared" si="108"/>
        <v>1720518</v>
      </c>
      <c r="F1758" s="17" t="str">
        <f t="shared" si="111"/>
        <v>BEARISH</v>
      </c>
      <c r="G1758" s="17" t="str">
        <f t="shared" si="110"/>
        <v>WEAK</v>
      </c>
      <c r="H1758" s="17" t="str">
        <f t="shared" si="109"/>
        <v>BEARISH DIVERGENCE</v>
      </c>
    </row>
    <row r="1759" spans="1:8" ht="13.5" x14ac:dyDescent="0.25">
      <c r="A1759" s="3">
        <f>TITRES_STAT!B1762</f>
        <v>44575</v>
      </c>
      <c r="B1759" s="17">
        <f>TITRES_STAT!C1762</f>
        <v>2.89</v>
      </c>
      <c r="C1759" s="17">
        <f>TITRES_STAT!D1762</f>
        <v>2.89</v>
      </c>
      <c r="D1759" s="17">
        <f>TITRES_STAT!E1762</f>
        <v>55422</v>
      </c>
      <c r="E1759" s="2">
        <f t="shared" si="108"/>
        <v>1775940</v>
      </c>
      <c r="F1759" s="17" t="str">
        <f t="shared" si="111"/>
        <v>BEARISH</v>
      </c>
      <c r="G1759" s="17" t="str">
        <f t="shared" si="110"/>
        <v>NEUTRAL</v>
      </c>
      <c r="H1759" s="17" t="str">
        <f t="shared" si="109"/>
        <v>BEARISH DIVERGENCE</v>
      </c>
    </row>
    <row r="1760" spans="1:8" ht="13.5" x14ac:dyDescent="0.25">
      <c r="A1760" s="3">
        <f>TITRES_STAT!B1763</f>
        <v>44578</v>
      </c>
      <c r="B1760" s="17">
        <f>TITRES_STAT!C1763</f>
        <v>2.85</v>
      </c>
      <c r="C1760" s="17">
        <f>TITRES_STAT!D1763</f>
        <v>2.85</v>
      </c>
      <c r="D1760" s="17">
        <f>TITRES_STAT!E1763</f>
        <v>35821</v>
      </c>
      <c r="E1760" s="2">
        <f t="shared" si="108"/>
        <v>1740119</v>
      </c>
      <c r="F1760" s="17" t="str">
        <f t="shared" si="111"/>
        <v>BEARISH</v>
      </c>
      <c r="G1760" s="17" t="str">
        <f t="shared" si="110"/>
        <v>NEUTRAL</v>
      </c>
      <c r="H1760" s="17" t="str">
        <f t="shared" si="109"/>
        <v>BEARISH DIVERGENCE</v>
      </c>
    </row>
    <row r="1761" spans="1:8" ht="13.5" x14ac:dyDescent="0.25">
      <c r="A1761" s="3">
        <f>TITRES_STAT!B1764</f>
        <v>44579</v>
      </c>
      <c r="B1761" s="17">
        <f>TITRES_STAT!C1764</f>
        <v>2.77</v>
      </c>
      <c r="C1761" s="17">
        <f>TITRES_STAT!D1764</f>
        <v>2.77</v>
      </c>
      <c r="D1761" s="17">
        <f>TITRES_STAT!E1764</f>
        <v>7495</v>
      </c>
      <c r="E1761" s="2">
        <f t="shared" si="108"/>
        <v>1732624</v>
      </c>
      <c r="F1761" s="17" t="str">
        <f t="shared" si="111"/>
        <v>BEARISH</v>
      </c>
      <c r="G1761" s="17" t="str">
        <f t="shared" si="110"/>
        <v>WEAK</v>
      </c>
      <c r="H1761" s="17" t="str">
        <f t="shared" si="109"/>
        <v>BEARISH DIVERGENCE</v>
      </c>
    </row>
    <row r="1762" spans="1:8" ht="13.5" x14ac:dyDescent="0.25">
      <c r="A1762" s="3">
        <f>TITRES_STAT!B1765</f>
        <v>44580</v>
      </c>
      <c r="B1762" s="17">
        <f>TITRES_STAT!C1765</f>
        <v>2.8</v>
      </c>
      <c r="C1762" s="17">
        <f>TITRES_STAT!D1765</f>
        <v>2.8</v>
      </c>
      <c r="D1762" s="17">
        <f>TITRES_STAT!E1765</f>
        <v>13960</v>
      </c>
      <c r="E1762" s="2">
        <f t="shared" si="108"/>
        <v>1746584</v>
      </c>
      <c r="F1762" s="17" t="str">
        <f t="shared" si="111"/>
        <v>BULLISH</v>
      </c>
      <c r="G1762" s="17" t="str">
        <f t="shared" si="110"/>
        <v>NEUTRAL</v>
      </c>
      <c r="H1762" s="17" t="str">
        <f t="shared" si="109"/>
        <v>CONFIRMED BULLISH</v>
      </c>
    </row>
    <row r="1763" spans="1:8" ht="13.5" x14ac:dyDescent="0.25">
      <c r="A1763" s="3">
        <f>TITRES_STAT!B1766</f>
        <v>44581</v>
      </c>
      <c r="B1763" s="17">
        <f>TITRES_STAT!C1766</f>
        <v>2.77</v>
      </c>
      <c r="C1763" s="17">
        <f>TITRES_STAT!D1766</f>
        <v>2.77</v>
      </c>
      <c r="D1763" s="17">
        <f>TITRES_STAT!E1766</f>
        <v>14638</v>
      </c>
      <c r="E1763" s="2">
        <f t="shared" si="108"/>
        <v>1731946</v>
      </c>
      <c r="F1763" s="17" t="str">
        <f t="shared" si="111"/>
        <v>BULLISH</v>
      </c>
      <c r="G1763" s="17" t="str">
        <f t="shared" si="110"/>
        <v>NEUTRAL</v>
      </c>
      <c r="H1763" s="17" t="str">
        <f t="shared" si="109"/>
        <v>CONFIRMED BULLISH</v>
      </c>
    </row>
    <row r="1764" spans="1:8" ht="13.5" x14ac:dyDescent="0.25">
      <c r="A1764" s="3">
        <f>TITRES_STAT!B1767</f>
        <v>44582</v>
      </c>
      <c r="B1764" s="17">
        <f>TITRES_STAT!C1767</f>
        <v>2.77</v>
      </c>
      <c r="C1764" s="17">
        <f>TITRES_STAT!D1767</f>
        <v>2.77</v>
      </c>
      <c r="D1764" s="17">
        <f>TITRES_STAT!E1767</f>
        <v>10501</v>
      </c>
      <c r="E1764" s="2">
        <f t="shared" si="108"/>
        <v>1731946</v>
      </c>
      <c r="F1764" s="17" t="str">
        <f t="shared" si="111"/>
        <v>BEARISH</v>
      </c>
      <c r="G1764" s="17" t="str">
        <f t="shared" si="110"/>
        <v>WEAK</v>
      </c>
      <c r="H1764" s="17" t="str">
        <f t="shared" si="109"/>
        <v>CONFIRMED BEARISH</v>
      </c>
    </row>
    <row r="1765" spans="1:8" ht="13.5" x14ac:dyDescent="0.25">
      <c r="A1765" s="3">
        <f>TITRES_STAT!B1768</f>
        <v>44585</v>
      </c>
      <c r="B1765" s="17">
        <f>TITRES_STAT!C1768</f>
        <v>2.77</v>
      </c>
      <c r="C1765" s="17">
        <f>TITRES_STAT!D1768</f>
        <v>2.77</v>
      </c>
      <c r="D1765" s="17">
        <f>TITRES_STAT!E1768</f>
        <v>0</v>
      </c>
      <c r="E1765" s="2">
        <f t="shared" si="108"/>
        <v>1731946</v>
      </c>
      <c r="F1765" s="17" t="str">
        <f t="shared" si="111"/>
        <v>BEARISH</v>
      </c>
      <c r="G1765" s="17" t="str">
        <f t="shared" si="110"/>
        <v>NEUTRAL</v>
      </c>
      <c r="H1765" s="17" t="str">
        <f t="shared" si="109"/>
        <v>CONFIRMED BEARISH</v>
      </c>
    </row>
    <row r="1766" spans="1:8" ht="13.5" x14ac:dyDescent="0.25">
      <c r="A1766" s="3">
        <f>TITRES_STAT!B1769</f>
        <v>44586</v>
      </c>
      <c r="B1766" s="17">
        <f>TITRES_STAT!C1769</f>
        <v>2.79</v>
      </c>
      <c r="C1766" s="17">
        <f>TITRES_STAT!D1769</f>
        <v>2.79</v>
      </c>
      <c r="D1766" s="17">
        <f>TITRES_STAT!E1769</f>
        <v>8421</v>
      </c>
      <c r="E1766" s="2">
        <f t="shared" si="108"/>
        <v>1740367</v>
      </c>
      <c r="F1766" s="17" t="str">
        <f t="shared" si="111"/>
        <v>BULLISH</v>
      </c>
      <c r="G1766" s="17" t="str">
        <f t="shared" si="110"/>
        <v>NEUTRAL</v>
      </c>
      <c r="H1766" s="17" t="str">
        <f t="shared" si="109"/>
        <v>CONFIRMED BULLISH</v>
      </c>
    </row>
    <row r="1767" spans="1:8" ht="13.5" x14ac:dyDescent="0.25">
      <c r="A1767" s="3">
        <f>TITRES_STAT!B1770</f>
        <v>44587</v>
      </c>
      <c r="B1767" s="17">
        <f>TITRES_STAT!C1770</f>
        <v>2.79</v>
      </c>
      <c r="C1767" s="17">
        <f>TITRES_STAT!D1770</f>
        <v>2.79</v>
      </c>
      <c r="D1767" s="17">
        <f>TITRES_STAT!E1770</f>
        <v>36355</v>
      </c>
      <c r="E1767" s="2">
        <f t="shared" si="108"/>
        <v>1740367</v>
      </c>
      <c r="F1767" s="17" t="str">
        <f t="shared" si="111"/>
        <v>BEARISH</v>
      </c>
      <c r="G1767" s="17" t="str">
        <f t="shared" si="110"/>
        <v>NEUTRAL</v>
      </c>
      <c r="H1767" s="17" t="str">
        <f t="shared" si="109"/>
        <v>CONFIRMED BEARISH</v>
      </c>
    </row>
    <row r="1768" spans="1:8" ht="13.5" x14ac:dyDescent="0.25">
      <c r="A1768" s="3">
        <f>TITRES_STAT!B1771</f>
        <v>44588</v>
      </c>
      <c r="B1768" s="17">
        <f>TITRES_STAT!C1771</f>
        <v>2.75</v>
      </c>
      <c r="C1768" s="17">
        <f>TITRES_STAT!D1771</f>
        <v>2.75</v>
      </c>
      <c r="D1768" s="17">
        <f>TITRES_STAT!E1771</f>
        <v>5633</v>
      </c>
      <c r="E1768" s="2">
        <f t="shared" si="108"/>
        <v>1734734</v>
      </c>
      <c r="F1768" s="17" t="str">
        <f t="shared" si="111"/>
        <v>BULLISH</v>
      </c>
      <c r="G1768" s="17" t="str">
        <f t="shared" si="110"/>
        <v>NEUTRAL</v>
      </c>
      <c r="H1768" s="17" t="str">
        <f t="shared" si="109"/>
        <v>BULLISH DIVERGENCE</v>
      </c>
    </row>
    <row r="1769" spans="1:8" ht="13.5" x14ac:dyDescent="0.25">
      <c r="A1769" s="3">
        <f>TITRES_STAT!B1772</f>
        <v>44589</v>
      </c>
      <c r="B1769" s="17">
        <f>TITRES_STAT!C1772</f>
        <v>2.75</v>
      </c>
      <c r="C1769" s="17">
        <f>TITRES_STAT!D1772</f>
        <v>2.75</v>
      </c>
      <c r="D1769" s="17">
        <f>TITRES_STAT!E1772</f>
        <v>19201</v>
      </c>
      <c r="E1769" s="2">
        <f t="shared" si="108"/>
        <v>1734734</v>
      </c>
      <c r="F1769" s="17" t="str">
        <f t="shared" si="111"/>
        <v>BULLISH</v>
      </c>
      <c r="G1769" s="17" t="str">
        <f t="shared" si="110"/>
        <v>NEUTRAL</v>
      </c>
      <c r="H1769" s="17" t="str">
        <f t="shared" si="109"/>
        <v>BULLISH DIVERGENCE</v>
      </c>
    </row>
    <row r="1770" spans="1:8" ht="13.5" x14ac:dyDescent="0.25">
      <c r="A1770" s="3">
        <f>TITRES_STAT!B1773</f>
        <v>44592</v>
      </c>
      <c r="B1770" s="17">
        <f>TITRES_STAT!C1773</f>
        <v>2.71</v>
      </c>
      <c r="C1770" s="17">
        <f>TITRES_STAT!D1773</f>
        <v>2.71</v>
      </c>
      <c r="D1770" s="17">
        <f>TITRES_STAT!E1773</f>
        <v>177250</v>
      </c>
      <c r="E1770" s="2">
        <f t="shared" si="108"/>
        <v>1557484</v>
      </c>
      <c r="F1770" s="17" t="str">
        <f t="shared" si="111"/>
        <v>BEARISH</v>
      </c>
      <c r="G1770" s="17" t="str">
        <f t="shared" si="110"/>
        <v>WEAK</v>
      </c>
      <c r="H1770" s="17" t="str">
        <f t="shared" si="109"/>
        <v>CONFIRMED BEARISH</v>
      </c>
    </row>
    <row r="1771" spans="1:8" ht="13.5" x14ac:dyDescent="0.25">
      <c r="A1771" s="3">
        <f>TITRES_STAT!B1774</f>
        <v>44593</v>
      </c>
      <c r="B1771" s="17">
        <f>TITRES_STAT!C1774</f>
        <v>2.87</v>
      </c>
      <c r="C1771" s="17">
        <f>TITRES_STAT!D1774</f>
        <v>2.87</v>
      </c>
      <c r="D1771" s="17">
        <f>TITRES_STAT!E1774</f>
        <v>29825</v>
      </c>
      <c r="E1771" s="2">
        <f t="shared" si="108"/>
        <v>1587309</v>
      </c>
      <c r="F1771" s="17" t="str">
        <f t="shared" si="111"/>
        <v>BEARISH</v>
      </c>
      <c r="G1771" s="17" t="str">
        <f t="shared" si="110"/>
        <v>WEAK</v>
      </c>
      <c r="H1771" s="17" t="str">
        <f t="shared" si="109"/>
        <v>BEARISH DIVERGENCE</v>
      </c>
    </row>
    <row r="1772" spans="1:8" ht="13.5" x14ac:dyDescent="0.25">
      <c r="A1772" s="3">
        <f>TITRES_STAT!B1775</f>
        <v>44594</v>
      </c>
      <c r="B1772" s="17">
        <f>TITRES_STAT!C1775</f>
        <v>3.04</v>
      </c>
      <c r="C1772" s="17">
        <f>TITRES_STAT!D1775</f>
        <v>3.04</v>
      </c>
      <c r="D1772" s="17">
        <f>TITRES_STAT!E1775</f>
        <v>78147</v>
      </c>
      <c r="E1772" s="2">
        <f t="shared" si="108"/>
        <v>1665456</v>
      </c>
      <c r="F1772" s="17" t="str">
        <f t="shared" si="111"/>
        <v>BEARISH</v>
      </c>
      <c r="G1772" s="17" t="str">
        <f t="shared" si="110"/>
        <v>WEAK</v>
      </c>
      <c r="H1772" s="17" t="str">
        <f t="shared" si="109"/>
        <v>BEARISH DIVERGENCE</v>
      </c>
    </row>
    <row r="1773" spans="1:8" ht="13.5" x14ac:dyDescent="0.25">
      <c r="A1773" s="3">
        <f>TITRES_STAT!B1776</f>
        <v>44595</v>
      </c>
      <c r="B1773" s="17">
        <f>TITRES_STAT!C1776</f>
        <v>3.17</v>
      </c>
      <c r="C1773" s="17">
        <f>TITRES_STAT!D1776</f>
        <v>3.17</v>
      </c>
      <c r="D1773" s="17">
        <f>TITRES_STAT!E1776</f>
        <v>78326</v>
      </c>
      <c r="E1773" s="2">
        <f t="shared" si="108"/>
        <v>1743782</v>
      </c>
      <c r="F1773" s="17" t="str">
        <f t="shared" si="111"/>
        <v>BULLISH</v>
      </c>
      <c r="G1773" s="17" t="str">
        <f t="shared" si="110"/>
        <v>NEUTRAL</v>
      </c>
      <c r="H1773" s="17" t="str">
        <f t="shared" si="109"/>
        <v>CONFIRMED BULLISH</v>
      </c>
    </row>
    <row r="1774" spans="1:8" ht="13.5" x14ac:dyDescent="0.25">
      <c r="A1774" s="3">
        <f>TITRES_STAT!B1777</f>
        <v>44596</v>
      </c>
      <c r="B1774" s="17">
        <f>TITRES_STAT!C1777</f>
        <v>3.15</v>
      </c>
      <c r="C1774" s="17">
        <f>TITRES_STAT!D1777</f>
        <v>3.15</v>
      </c>
      <c r="D1774" s="17">
        <f>TITRES_STAT!E1777</f>
        <v>53894</v>
      </c>
      <c r="E1774" s="2">
        <f t="shared" si="108"/>
        <v>1689888</v>
      </c>
      <c r="F1774" s="17" t="str">
        <f t="shared" si="111"/>
        <v>BEARISH</v>
      </c>
      <c r="G1774" s="17" t="str">
        <f t="shared" si="110"/>
        <v>WEAK</v>
      </c>
      <c r="H1774" s="17" t="str">
        <f t="shared" si="109"/>
        <v>BEARISH DIVERGENCE</v>
      </c>
    </row>
    <row r="1775" spans="1:8" ht="13.5" x14ac:dyDescent="0.25">
      <c r="A1775" s="3">
        <f>TITRES_STAT!B1778</f>
        <v>44599</v>
      </c>
      <c r="B1775" s="17">
        <f>TITRES_STAT!C1778</f>
        <v>3.14</v>
      </c>
      <c r="C1775" s="17">
        <f>TITRES_STAT!D1778</f>
        <v>3.14</v>
      </c>
      <c r="D1775" s="17">
        <f>TITRES_STAT!E1778</f>
        <v>40675</v>
      </c>
      <c r="E1775" s="2">
        <f t="shared" si="108"/>
        <v>1649213</v>
      </c>
      <c r="F1775" s="17" t="str">
        <f t="shared" si="111"/>
        <v>BULLISH</v>
      </c>
      <c r="G1775" s="17" t="str">
        <f t="shared" si="110"/>
        <v>STRONG</v>
      </c>
      <c r="H1775" s="17" t="str">
        <f t="shared" si="109"/>
        <v>CONFIRMED BULLISH</v>
      </c>
    </row>
    <row r="1776" spans="1:8" ht="13.5" x14ac:dyDescent="0.25">
      <c r="A1776" s="3">
        <f>TITRES_STAT!B1779</f>
        <v>44600</v>
      </c>
      <c r="B1776" s="17">
        <f>TITRES_STAT!C1779</f>
        <v>3.32</v>
      </c>
      <c r="C1776" s="17">
        <f>TITRES_STAT!D1779</f>
        <v>3.32</v>
      </c>
      <c r="D1776" s="17">
        <f>TITRES_STAT!E1779</f>
        <v>70183</v>
      </c>
      <c r="E1776" s="2">
        <f t="shared" si="108"/>
        <v>1719396</v>
      </c>
      <c r="F1776" s="17" t="str">
        <f t="shared" si="111"/>
        <v>BULLISH</v>
      </c>
      <c r="G1776" s="17" t="str">
        <f t="shared" si="110"/>
        <v>STRONG</v>
      </c>
      <c r="H1776" s="17" t="str">
        <f t="shared" si="109"/>
        <v>CONFIRMED BULLISH</v>
      </c>
    </row>
    <row r="1777" spans="1:8" ht="13.5" x14ac:dyDescent="0.25">
      <c r="A1777" s="3">
        <f>TITRES_STAT!B1780</f>
        <v>44601</v>
      </c>
      <c r="B1777" s="17">
        <f>TITRES_STAT!C1780</f>
        <v>3.45</v>
      </c>
      <c r="C1777" s="17">
        <f>TITRES_STAT!D1780</f>
        <v>3.45</v>
      </c>
      <c r="D1777" s="17">
        <f>TITRES_STAT!E1780</f>
        <v>133712</v>
      </c>
      <c r="E1777" s="2">
        <f t="shared" si="108"/>
        <v>1853108</v>
      </c>
      <c r="F1777" s="17" t="str">
        <f t="shared" si="111"/>
        <v>BULLISH</v>
      </c>
      <c r="G1777" s="17" t="str">
        <f t="shared" si="110"/>
        <v>STRONG</v>
      </c>
      <c r="H1777" s="17" t="str">
        <f t="shared" si="109"/>
        <v>CONFIRMED BULLISH</v>
      </c>
    </row>
    <row r="1778" spans="1:8" ht="13.5" x14ac:dyDescent="0.25">
      <c r="A1778" s="3">
        <f>TITRES_STAT!B1781</f>
        <v>44602</v>
      </c>
      <c r="B1778" s="17">
        <f>TITRES_STAT!C1781</f>
        <v>3.4</v>
      </c>
      <c r="C1778" s="17">
        <f>TITRES_STAT!D1781</f>
        <v>3.4</v>
      </c>
      <c r="D1778" s="17">
        <f>TITRES_STAT!E1781</f>
        <v>92381</v>
      </c>
      <c r="E1778" s="2">
        <f t="shared" si="108"/>
        <v>1760727</v>
      </c>
      <c r="F1778" s="17" t="str">
        <f t="shared" si="111"/>
        <v>BULLISH</v>
      </c>
      <c r="G1778" s="17" t="str">
        <f t="shared" si="110"/>
        <v>NEUTRAL</v>
      </c>
      <c r="H1778" s="17" t="str">
        <f t="shared" si="109"/>
        <v>CONFIRMED BULLISH</v>
      </c>
    </row>
    <row r="1779" spans="1:8" ht="13.5" x14ac:dyDescent="0.25">
      <c r="A1779" s="3">
        <f>TITRES_STAT!B1782</f>
        <v>44603</v>
      </c>
      <c r="B1779" s="17">
        <f>TITRES_STAT!C1782</f>
        <v>3.38</v>
      </c>
      <c r="C1779" s="17">
        <f>TITRES_STAT!D1782</f>
        <v>3.38</v>
      </c>
      <c r="D1779" s="17">
        <f>TITRES_STAT!E1782</f>
        <v>19428</v>
      </c>
      <c r="E1779" s="2">
        <f t="shared" si="108"/>
        <v>1741299</v>
      </c>
      <c r="F1779" s="17" t="str">
        <f t="shared" si="111"/>
        <v>BULLISH</v>
      </c>
      <c r="G1779" s="17" t="str">
        <f t="shared" si="110"/>
        <v>STRONG</v>
      </c>
      <c r="H1779" s="17" t="str">
        <f t="shared" si="109"/>
        <v>CONFIRMED BULLISH</v>
      </c>
    </row>
    <row r="1780" spans="1:8" ht="13.5" x14ac:dyDescent="0.25">
      <c r="A1780" s="3">
        <f>TITRES_STAT!B1783</f>
        <v>44606</v>
      </c>
      <c r="B1780" s="17">
        <f>TITRES_STAT!C1783</f>
        <v>3.35</v>
      </c>
      <c r="C1780" s="17">
        <f>TITRES_STAT!D1783</f>
        <v>3.35</v>
      </c>
      <c r="D1780" s="17">
        <f>TITRES_STAT!E1783</f>
        <v>26029</v>
      </c>
      <c r="E1780" s="2">
        <f t="shared" si="108"/>
        <v>1715270</v>
      </c>
      <c r="F1780" s="17" t="str">
        <f t="shared" si="111"/>
        <v>BULLISH</v>
      </c>
      <c r="G1780" s="17" t="str">
        <f t="shared" si="110"/>
        <v>STRONG</v>
      </c>
      <c r="H1780" s="17" t="str">
        <f t="shared" si="109"/>
        <v>CONFIRMED BULLISH</v>
      </c>
    </row>
    <row r="1781" spans="1:8" ht="13.5" x14ac:dyDescent="0.25">
      <c r="A1781" s="3">
        <f>TITRES_STAT!B1784</f>
        <v>44607</v>
      </c>
      <c r="B1781" s="17">
        <f>TITRES_STAT!C1784</f>
        <v>3.3</v>
      </c>
      <c r="C1781" s="17">
        <f>TITRES_STAT!D1784</f>
        <v>3.3</v>
      </c>
      <c r="D1781" s="17">
        <f>TITRES_STAT!E1784</f>
        <v>48138</v>
      </c>
      <c r="E1781" s="2">
        <f t="shared" si="108"/>
        <v>1667132</v>
      </c>
      <c r="F1781" s="17" t="str">
        <f t="shared" si="111"/>
        <v>BEARISH</v>
      </c>
      <c r="G1781" s="17" t="str">
        <f t="shared" si="110"/>
        <v>WEAK</v>
      </c>
      <c r="H1781" s="17" t="str">
        <f t="shared" si="109"/>
        <v>CONFIRMED BEARISH</v>
      </c>
    </row>
    <row r="1782" spans="1:8" ht="13.5" x14ac:dyDescent="0.25">
      <c r="A1782" s="3">
        <f>TITRES_STAT!B1785</f>
        <v>44608</v>
      </c>
      <c r="B1782" s="17">
        <f>TITRES_STAT!C1785</f>
        <v>3.32</v>
      </c>
      <c r="C1782" s="17">
        <f>TITRES_STAT!D1785</f>
        <v>3.32</v>
      </c>
      <c r="D1782" s="17">
        <f>TITRES_STAT!E1785</f>
        <v>18027</v>
      </c>
      <c r="E1782" s="2">
        <f t="shared" si="108"/>
        <v>1685159</v>
      </c>
      <c r="F1782" s="17" t="str">
        <f t="shared" si="111"/>
        <v>BEARISH</v>
      </c>
      <c r="G1782" s="17" t="str">
        <f t="shared" si="110"/>
        <v>WEAK</v>
      </c>
      <c r="H1782" s="17" t="str">
        <f t="shared" si="109"/>
        <v>CONFIRMED BEARISH</v>
      </c>
    </row>
    <row r="1783" spans="1:8" ht="13.5" x14ac:dyDescent="0.25">
      <c r="A1783" s="3">
        <f>TITRES_STAT!B1786</f>
        <v>44609</v>
      </c>
      <c r="B1783" s="17">
        <f>TITRES_STAT!C1786</f>
        <v>3.32</v>
      </c>
      <c r="C1783" s="17">
        <f>TITRES_STAT!D1786</f>
        <v>3.32</v>
      </c>
      <c r="D1783" s="17">
        <f>TITRES_STAT!E1786</f>
        <v>37249</v>
      </c>
      <c r="E1783" s="2">
        <f t="shared" si="108"/>
        <v>1685159</v>
      </c>
      <c r="F1783" s="17" t="str">
        <f t="shared" si="111"/>
        <v>BEARISH</v>
      </c>
      <c r="G1783" s="17" t="str">
        <f t="shared" si="110"/>
        <v>WEAK</v>
      </c>
      <c r="H1783" s="17" t="str">
        <f t="shared" si="109"/>
        <v>CONFIRMED BEARISH</v>
      </c>
    </row>
    <row r="1784" spans="1:8" ht="13.5" x14ac:dyDescent="0.25">
      <c r="A1784" s="3">
        <f>TITRES_STAT!B1787</f>
        <v>44610</v>
      </c>
      <c r="B1784" s="17">
        <f>TITRES_STAT!C1787</f>
        <v>3.3</v>
      </c>
      <c r="C1784" s="17">
        <f>TITRES_STAT!D1787</f>
        <v>3.3</v>
      </c>
      <c r="D1784" s="17">
        <f>TITRES_STAT!E1787</f>
        <v>21787</v>
      </c>
      <c r="E1784" s="2">
        <f t="shared" si="108"/>
        <v>1663372</v>
      </c>
      <c r="F1784" s="17" t="str">
        <f t="shared" si="111"/>
        <v>BEARISH</v>
      </c>
      <c r="G1784" s="17" t="str">
        <f t="shared" si="110"/>
        <v>WEAK</v>
      </c>
      <c r="H1784" s="17" t="str">
        <f t="shared" si="109"/>
        <v>CONFIRMED BEARISH</v>
      </c>
    </row>
    <row r="1785" spans="1:8" ht="13.5" x14ac:dyDescent="0.25">
      <c r="A1785" s="3">
        <f>TITRES_STAT!B1788</f>
        <v>44613</v>
      </c>
      <c r="B1785" s="17">
        <f>TITRES_STAT!C1788</f>
        <v>3.31</v>
      </c>
      <c r="C1785" s="17">
        <f>TITRES_STAT!D1788</f>
        <v>3.31</v>
      </c>
      <c r="D1785" s="17">
        <f>TITRES_STAT!E1788</f>
        <v>8644</v>
      </c>
      <c r="E1785" s="2">
        <f t="shared" si="108"/>
        <v>1672016</v>
      </c>
      <c r="F1785" s="17" t="str">
        <f t="shared" si="111"/>
        <v>BEARISH</v>
      </c>
      <c r="G1785" s="17" t="str">
        <f t="shared" si="110"/>
        <v>WEAK</v>
      </c>
      <c r="H1785" s="17" t="str">
        <f t="shared" si="109"/>
        <v>CONFIRMED BEARISH</v>
      </c>
    </row>
    <row r="1786" spans="1:8" ht="13.5" x14ac:dyDescent="0.25">
      <c r="A1786" s="3">
        <f>TITRES_STAT!B1789</f>
        <v>44614</v>
      </c>
      <c r="B1786" s="17">
        <f>TITRES_STAT!C1789</f>
        <v>3.19</v>
      </c>
      <c r="C1786" s="17">
        <f>TITRES_STAT!D1789</f>
        <v>3.19</v>
      </c>
      <c r="D1786" s="17">
        <f>TITRES_STAT!E1789</f>
        <v>10128</v>
      </c>
      <c r="E1786" s="2">
        <f t="shared" si="108"/>
        <v>1661888</v>
      </c>
      <c r="F1786" s="17" t="str">
        <f t="shared" si="111"/>
        <v>BEARISH</v>
      </c>
      <c r="G1786" s="17" t="str">
        <f t="shared" si="110"/>
        <v>NEUTRAL</v>
      </c>
      <c r="H1786" s="17" t="str">
        <f t="shared" si="109"/>
        <v>CONFIRMED BEARISH</v>
      </c>
    </row>
    <row r="1787" spans="1:8" ht="13.5" x14ac:dyDescent="0.25">
      <c r="A1787" s="3">
        <f>TITRES_STAT!B1790</f>
        <v>44615</v>
      </c>
      <c r="B1787" s="17">
        <f>TITRES_STAT!C1790</f>
        <v>3.16</v>
      </c>
      <c r="C1787" s="17">
        <f>TITRES_STAT!D1790</f>
        <v>3.16</v>
      </c>
      <c r="D1787" s="17">
        <f>TITRES_STAT!E1790</f>
        <v>21741</v>
      </c>
      <c r="E1787" s="2">
        <f t="shared" si="108"/>
        <v>1640147</v>
      </c>
      <c r="F1787" s="17" t="str">
        <f t="shared" si="111"/>
        <v>BEARISH</v>
      </c>
      <c r="G1787" s="17" t="str">
        <f t="shared" si="110"/>
        <v>WEAK</v>
      </c>
      <c r="H1787" s="17" t="str">
        <f t="shared" si="109"/>
        <v>CONFIRMED BEARISH</v>
      </c>
    </row>
    <row r="1788" spans="1:8" ht="13.5" x14ac:dyDescent="0.25">
      <c r="A1788" s="3">
        <f>TITRES_STAT!B1791</f>
        <v>44616</v>
      </c>
      <c r="B1788" s="17">
        <f>TITRES_STAT!C1791</f>
        <v>3.15</v>
      </c>
      <c r="C1788" s="17">
        <f>TITRES_STAT!D1791</f>
        <v>3.15</v>
      </c>
      <c r="D1788" s="17">
        <f>TITRES_STAT!E1791</f>
        <v>8118</v>
      </c>
      <c r="E1788" s="2">
        <f t="shared" si="108"/>
        <v>1632029</v>
      </c>
      <c r="F1788" s="17" t="str">
        <f t="shared" si="111"/>
        <v>BEARISH</v>
      </c>
      <c r="G1788" s="17" t="str">
        <f t="shared" si="110"/>
        <v>WEAK</v>
      </c>
      <c r="H1788" s="17" t="str">
        <f t="shared" si="109"/>
        <v>CONFIRMED BEARISH</v>
      </c>
    </row>
    <row r="1789" spans="1:8" ht="13.5" x14ac:dyDescent="0.25">
      <c r="A1789" s="3">
        <f>TITRES_STAT!B1792</f>
        <v>44617</v>
      </c>
      <c r="B1789" s="17">
        <f>TITRES_STAT!C1792</f>
        <v>3.13</v>
      </c>
      <c r="C1789" s="17">
        <f>TITRES_STAT!D1792</f>
        <v>3.13</v>
      </c>
      <c r="D1789" s="17">
        <f>TITRES_STAT!E1792</f>
        <v>2546</v>
      </c>
      <c r="E1789" s="2">
        <f t="shared" si="108"/>
        <v>1629483</v>
      </c>
      <c r="F1789" s="17" t="str">
        <f t="shared" si="111"/>
        <v>BEARISH</v>
      </c>
      <c r="G1789" s="17" t="str">
        <f t="shared" si="110"/>
        <v>WEAK</v>
      </c>
      <c r="H1789" s="17" t="str">
        <f t="shared" si="109"/>
        <v>CONFIRMED BEARISH</v>
      </c>
    </row>
    <row r="1790" spans="1:8" ht="13.5" x14ac:dyDescent="0.25">
      <c r="A1790" s="3">
        <f>TITRES_STAT!B1793</f>
        <v>44620</v>
      </c>
      <c r="B1790" s="17">
        <f>TITRES_STAT!C1793</f>
        <v>3.09</v>
      </c>
      <c r="C1790" s="17">
        <f>TITRES_STAT!D1793</f>
        <v>3.09</v>
      </c>
      <c r="D1790" s="17">
        <f>TITRES_STAT!E1793</f>
        <v>4754</v>
      </c>
      <c r="E1790" s="2">
        <f t="shared" si="108"/>
        <v>1624729</v>
      </c>
      <c r="F1790" s="17" t="str">
        <f t="shared" si="111"/>
        <v>BEARISH</v>
      </c>
      <c r="G1790" s="17" t="str">
        <f t="shared" si="110"/>
        <v>WEAK</v>
      </c>
      <c r="H1790" s="17" t="str">
        <f t="shared" si="109"/>
        <v>CONFIRMED BEARISH</v>
      </c>
    </row>
    <row r="1791" spans="1:8" ht="13.5" x14ac:dyDescent="0.25">
      <c r="A1791" s="3">
        <f>TITRES_STAT!B1794</f>
        <v>44621</v>
      </c>
      <c r="B1791" s="17">
        <f>TITRES_STAT!C1794</f>
        <v>3</v>
      </c>
      <c r="C1791" s="17">
        <f>TITRES_STAT!D1794</f>
        <v>3</v>
      </c>
      <c r="D1791" s="17">
        <f>TITRES_STAT!E1794</f>
        <v>17241</v>
      </c>
      <c r="E1791" s="2">
        <f t="shared" si="108"/>
        <v>1607488</v>
      </c>
      <c r="F1791" s="17" t="str">
        <f t="shared" si="111"/>
        <v>BEARISH</v>
      </c>
      <c r="G1791" s="17" t="str">
        <f t="shared" si="110"/>
        <v>WEAK</v>
      </c>
      <c r="H1791" s="17" t="str">
        <f t="shared" si="109"/>
        <v>CONFIRMED BEARISH</v>
      </c>
    </row>
    <row r="1792" spans="1:8" ht="13.5" x14ac:dyDescent="0.25">
      <c r="A1792" s="3">
        <f>TITRES_STAT!B1795</f>
        <v>44622</v>
      </c>
      <c r="B1792" s="17">
        <f>TITRES_STAT!C1795</f>
        <v>3.09</v>
      </c>
      <c r="C1792" s="17">
        <f>TITRES_STAT!D1795</f>
        <v>3.09</v>
      </c>
      <c r="D1792" s="17">
        <f>TITRES_STAT!E1795</f>
        <v>5940</v>
      </c>
      <c r="E1792" s="2">
        <f t="shared" si="108"/>
        <v>1613428</v>
      </c>
      <c r="F1792" s="17" t="str">
        <f t="shared" si="111"/>
        <v>BEARISH</v>
      </c>
      <c r="G1792" s="17" t="str">
        <f t="shared" si="110"/>
        <v>NEUTRAL</v>
      </c>
      <c r="H1792" s="17" t="str">
        <f t="shared" si="109"/>
        <v>CONFIRMED BEARISH</v>
      </c>
    </row>
    <row r="1793" spans="1:8" ht="13.5" x14ac:dyDescent="0.25">
      <c r="A1793" s="3">
        <f>TITRES_STAT!B1796</f>
        <v>44623</v>
      </c>
      <c r="B1793" s="17">
        <f>TITRES_STAT!C1796</f>
        <v>3.1</v>
      </c>
      <c r="C1793" s="17">
        <f>TITRES_STAT!D1796</f>
        <v>3.1</v>
      </c>
      <c r="D1793" s="17">
        <f>TITRES_STAT!E1796</f>
        <v>3268</v>
      </c>
      <c r="E1793" s="2">
        <f t="shared" si="108"/>
        <v>1616696</v>
      </c>
      <c r="F1793" s="17" t="str">
        <f t="shared" si="111"/>
        <v>BEARISH</v>
      </c>
      <c r="G1793" s="17" t="str">
        <f t="shared" si="110"/>
        <v>NEUTRAL</v>
      </c>
      <c r="H1793" s="17" t="str">
        <f t="shared" si="109"/>
        <v>CONFIRMED BEARISH</v>
      </c>
    </row>
    <row r="1794" spans="1:8" ht="13.5" x14ac:dyDescent="0.25">
      <c r="A1794" s="3">
        <f>TITRES_STAT!B1797</f>
        <v>44624</v>
      </c>
      <c r="B1794" s="17">
        <f>TITRES_STAT!C1797</f>
        <v>3.08</v>
      </c>
      <c r="C1794" s="17">
        <f>TITRES_STAT!D1797</f>
        <v>3.08</v>
      </c>
      <c r="D1794" s="17">
        <f>TITRES_STAT!E1797</f>
        <v>3325</v>
      </c>
      <c r="E1794" s="2">
        <f t="shared" si="108"/>
        <v>1613371</v>
      </c>
      <c r="F1794" s="17" t="str">
        <f t="shared" si="111"/>
        <v>BEARISH</v>
      </c>
      <c r="G1794" s="17" t="str">
        <f t="shared" si="110"/>
        <v>NEUTRAL</v>
      </c>
      <c r="H1794" s="17" t="str">
        <f t="shared" si="109"/>
        <v>CONFIRMED BEARISH</v>
      </c>
    </row>
    <row r="1795" spans="1:8" ht="13.5" x14ac:dyDescent="0.25">
      <c r="A1795" s="3">
        <f>TITRES_STAT!B1798</f>
        <v>44627</v>
      </c>
      <c r="B1795" s="17">
        <f>TITRES_STAT!C1798</f>
        <v>3.07</v>
      </c>
      <c r="C1795" s="17">
        <f>TITRES_STAT!D1798</f>
        <v>3.07</v>
      </c>
      <c r="D1795" s="17">
        <f>TITRES_STAT!E1798</f>
        <v>91000</v>
      </c>
      <c r="E1795" s="2">
        <f t="shared" si="108"/>
        <v>1522371</v>
      </c>
      <c r="F1795" s="17" t="str">
        <f t="shared" si="111"/>
        <v>BEARISH</v>
      </c>
      <c r="G1795" s="17" t="str">
        <f t="shared" si="110"/>
        <v>WEAK</v>
      </c>
      <c r="H1795" s="17" t="str">
        <f t="shared" si="109"/>
        <v>CONFIRMED BEARISH</v>
      </c>
    </row>
    <row r="1796" spans="1:8" ht="13.5" x14ac:dyDescent="0.25">
      <c r="A1796" s="3">
        <f>TITRES_STAT!B1799</f>
        <v>44628</v>
      </c>
      <c r="B1796" s="17">
        <f>TITRES_STAT!C1799</f>
        <v>3.09</v>
      </c>
      <c r="C1796" s="17">
        <f>TITRES_STAT!D1799</f>
        <v>3.09</v>
      </c>
      <c r="D1796" s="17">
        <f>TITRES_STAT!E1799</f>
        <v>11166</v>
      </c>
      <c r="E1796" s="2">
        <f t="shared" ref="E1796:E1859" si="112">IF(B1796&gt;B1795, E1795+D1796, IF(B1796&lt;B1795, E1795-D1796, E1795))</f>
        <v>1533537</v>
      </c>
      <c r="F1796" s="17" t="str">
        <f t="shared" si="111"/>
        <v>BEARISH</v>
      </c>
      <c r="G1796" s="17" t="str">
        <f t="shared" si="110"/>
        <v>WEAK</v>
      </c>
      <c r="H1796" s="17" t="str">
        <f t="shared" si="109"/>
        <v>BEARISH DIVERGENCE</v>
      </c>
    </row>
    <row r="1797" spans="1:8" ht="13.5" x14ac:dyDescent="0.25">
      <c r="A1797" s="3">
        <f>TITRES_STAT!B1800</f>
        <v>44629</v>
      </c>
      <c r="B1797" s="17">
        <f>TITRES_STAT!C1800</f>
        <v>3.12</v>
      </c>
      <c r="C1797" s="17">
        <f>TITRES_STAT!D1800</f>
        <v>3.12</v>
      </c>
      <c r="D1797" s="17">
        <f>TITRES_STAT!E1800</f>
        <v>1301</v>
      </c>
      <c r="E1797" s="2">
        <f t="shared" si="112"/>
        <v>1534838</v>
      </c>
      <c r="F1797" s="17" t="str">
        <f t="shared" si="111"/>
        <v>BEARISH</v>
      </c>
      <c r="G1797" s="17" t="str">
        <f t="shared" si="110"/>
        <v>WEAK</v>
      </c>
      <c r="H1797" s="17" t="str">
        <f t="shared" si="109"/>
        <v>BEARISH DIVERGENCE</v>
      </c>
    </row>
    <row r="1798" spans="1:8" ht="13.5" x14ac:dyDescent="0.25">
      <c r="A1798" s="3">
        <f>TITRES_STAT!B1801</f>
        <v>44630</v>
      </c>
      <c r="B1798" s="17">
        <f>TITRES_STAT!C1801</f>
        <v>3.15</v>
      </c>
      <c r="C1798" s="17">
        <f>TITRES_STAT!D1801</f>
        <v>3.15</v>
      </c>
      <c r="D1798" s="17">
        <f>TITRES_STAT!E1801</f>
        <v>10861</v>
      </c>
      <c r="E1798" s="2">
        <f t="shared" si="112"/>
        <v>1545699</v>
      </c>
      <c r="F1798" s="17" t="str">
        <f t="shared" si="111"/>
        <v>BEARISH</v>
      </c>
      <c r="G1798" s="17" t="str">
        <f t="shared" si="110"/>
        <v>WEAK</v>
      </c>
      <c r="H1798" s="17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BEARISH DIVERGENCE</v>
      </c>
    </row>
    <row r="1799" spans="1:8" ht="13.5" x14ac:dyDescent="0.25">
      <c r="A1799" s="3">
        <f>TITRES_STAT!B1802</f>
        <v>44631</v>
      </c>
      <c r="B1799" s="17">
        <f>TITRES_STAT!C1802</f>
        <v>3.17</v>
      </c>
      <c r="C1799" s="17">
        <f>TITRES_STAT!D1802</f>
        <v>3.17</v>
      </c>
      <c r="D1799" s="17">
        <f>TITRES_STAT!E1802</f>
        <v>13350</v>
      </c>
      <c r="E1799" s="2">
        <f t="shared" si="112"/>
        <v>1559049</v>
      </c>
      <c r="F1799" s="17" t="str">
        <f t="shared" si="111"/>
        <v>BEARISH</v>
      </c>
      <c r="G1799" s="17" t="str">
        <f t="shared" ref="G1799:G1862" si="114">IF((E1799-E1794)/E1794 &gt; 0.02, "STRONG",
 IF((E1799-E1794)/E1794 &lt; -0.02, "WEAK", "NEUTRAL"))</f>
        <v>WEAK</v>
      </c>
      <c r="H1799" s="17" t="str">
        <f t="shared" si="113"/>
        <v>BEARISH DIVERGENCE</v>
      </c>
    </row>
    <row r="1800" spans="1:8" ht="13.5" x14ac:dyDescent="0.25">
      <c r="A1800" s="3">
        <f>TITRES_STAT!B1803</f>
        <v>44634</v>
      </c>
      <c r="B1800" s="17">
        <f>TITRES_STAT!C1803</f>
        <v>3.16</v>
      </c>
      <c r="C1800" s="17">
        <f>TITRES_STAT!D1803</f>
        <v>3.16</v>
      </c>
      <c r="D1800" s="17">
        <f>TITRES_STAT!E1803</f>
        <v>307</v>
      </c>
      <c r="E1800" s="2">
        <f t="shared" si="112"/>
        <v>1558742</v>
      </c>
      <c r="F1800" s="17" t="str">
        <f t="shared" ref="F1800:F1863" si="115">IF(E1800&gt;E1795,"BULLISH",IF(E1800&lt;E1795,"BEARISH","NEUTRAL"))</f>
        <v>BULLISH</v>
      </c>
      <c r="G1800" s="17" t="str">
        <f t="shared" si="114"/>
        <v>STRONG</v>
      </c>
      <c r="H1800" s="17" t="str">
        <f t="shared" si="113"/>
        <v>CONFIRMED BULLISH</v>
      </c>
    </row>
    <row r="1801" spans="1:8" ht="13.5" x14ac:dyDescent="0.25">
      <c r="A1801" s="3">
        <f>TITRES_STAT!B1804</f>
        <v>44635</v>
      </c>
      <c r="B1801" s="17">
        <f>TITRES_STAT!C1804</f>
        <v>3.2</v>
      </c>
      <c r="C1801" s="17">
        <f>TITRES_STAT!D1804</f>
        <v>3.2</v>
      </c>
      <c r="D1801" s="17">
        <f>TITRES_STAT!E1804</f>
        <v>6685</v>
      </c>
      <c r="E1801" s="2">
        <f t="shared" si="112"/>
        <v>1565427</v>
      </c>
      <c r="F1801" s="17" t="str">
        <f t="shared" si="115"/>
        <v>BULLISH</v>
      </c>
      <c r="G1801" s="17" t="str">
        <f t="shared" si="114"/>
        <v>STRONG</v>
      </c>
      <c r="H1801" s="17" t="str">
        <f t="shared" si="113"/>
        <v>CONFIRMED BULLISH</v>
      </c>
    </row>
    <row r="1802" spans="1:8" ht="13.5" x14ac:dyDescent="0.25">
      <c r="A1802" s="3">
        <f>TITRES_STAT!B1805</f>
        <v>44636</v>
      </c>
      <c r="B1802" s="17">
        <f>TITRES_STAT!C1805</f>
        <v>3.11</v>
      </c>
      <c r="C1802" s="17">
        <f>TITRES_STAT!D1805</f>
        <v>3.11</v>
      </c>
      <c r="D1802" s="17">
        <f>TITRES_STAT!E1805</f>
        <v>1981</v>
      </c>
      <c r="E1802" s="2">
        <f t="shared" si="112"/>
        <v>1563446</v>
      </c>
      <c r="F1802" s="17" t="str">
        <f t="shared" si="115"/>
        <v>BULLISH</v>
      </c>
      <c r="G1802" s="17" t="str">
        <f t="shared" si="114"/>
        <v>NEUTRAL</v>
      </c>
      <c r="H1802" s="17" t="str">
        <f t="shared" si="113"/>
        <v>BULLISH DIVERGENCE</v>
      </c>
    </row>
    <row r="1803" spans="1:8" ht="13.5" x14ac:dyDescent="0.25">
      <c r="A1803" s="3">
        <f>TITRES_STAT!B1806</f>
        <v>44637</v>
      </c>
      <c r="B1803" s="17">
        <f>TITRES_STAT!C1806</f>
        <v>3.15</v>
      </c>
      <c r="C1803" s="17">
        <f>TITRES_STAT!D1806</f>
        <v>3.15</v>
      </c>
      <c r="D1803" s="17">
        <f>TITRES_STAT!E1806</f>
        <v>33771</v>
      </c>
      <c r="E1803" s="2">
        <f t="shared" si="112"/>
        <v>1597217</v>
      </c>
      <c r="F1803" s="17" t="str">
        <f t="shared" si="115"/>
        <v>BULLISH</v>
      </c>
      <c r="G1803" s="17" t="str">
        <f t="shared" si="114"/>
        <v>STRONG</v>
      </c>
      <c r="H1803" s="17" t="str">
        <f t="shared" si="113"/>
        <v>NEUTRAL</v>
      </c>
    </row>
    <row r="1804" spans="1:8" ht="13.5" x14ac:dyDescent="0.25">
      <c r="A1804" s="3">
        <f>TITRES_STAT!B1807</f>
        <v>44638</v>
      </c>
      <c r="B1804" s="17">
        <f>TITRES_STAT!C1807</f>
        <v>3.17</v>
      </c>
      <c r="C1804" s="17">
        <f>TITRES_STAT!D1807</f>
        <v>3.17</v>
      </c>
      <c r="D1804" s="17">
        <f>TITRES_STAT!E1807</f>
        <v>202</v>
      </c>
      <c r="E1804" s="2">
        <f t="shared" si="112"/>
        <v>1597419</v>
      </c>
      <c r="F1804" s="17" t="str">
        <f t="shared" si="115"/>
        <v>BULLISH</v>
      </c>
      <c r="G1804" s="17" t="str">
        <f t="shared" si="114"/>
        <v>STRONG</v>
      </c>
      <c r="H1804" s="17" t="str">
        <f t="shared" si="113"/>
        <v>NEUTRAL</v>
      </c>
    </row>
    <row r="1805" spans="1:8" ht="13.5" x14ac:dyDescent="0.25">
      <c r="A1805" s="3">
        <f>TITRES_STAT!B1808</f>
        <v>44641</v>
      </c>
      <c r="B1805" s="17">
        <f>TITRES_STAT!C1808</f>
        <v>3.3</v>
      </c>
      <c r="C1805" s="17">
        <f>TITRES_STAT!D1808</f>
        <v>3.3</v>
      </c>
      <c r="D1805" s="17">
        <f>TITRES_STAT!E1808</f>
        <v>10744</v>
      </c>
      <c r="E1805" s="2">
        <f t="shared" si="112"/>
        <v>1608163</v>
      </c>
      <c r="F1805" s="17" t="str">
        <f t="shared" si="115"/>
        <v>BULLISH</v>
      </c>
      <c r="G1805" s="17" t="str">
        <f t="shared" si="114"/>
        <v>STRONG</v>
      </c>
      <c r="H1805" s="17" t="str">
        <f t="shared" si="113"/>
        <v>CONFIRMED BULLISH</v>
      </c>
    </row>
    <row r="1806" spans="1:8" ht="13.5" x14ac:dyDescent="0.25">
      <c r="A1806" s="3">
        <f>TITRES_STAT!B1809</f>
        <v>44642</v>
      </c>
      <c r="B1806" s="17">
        <f>TITRES_STAT!C1809</f>
        <v>3.24</v>
      </c>
      <c r="C1806" s="17">
        <f>TITRES_STAT!D1809</f>
        <v>3.24</v>
      </c>
      <c r="D1806" s="17">
        <f>TITRES_STAT!E1809</f>
        <v>31769</v>
      </c>
      <c r="E1806" s="2">
        <f t="shared" si="112"/>
        <v>1576394</v>
      </c>
      <c r="F1806" s="17" t="str">
        <f t="shared" si="115"/>
        <v>BULLISH</v>
      </c>
      <c r="G1806" s="17" t="str">
        <f t="shared" si="114"/>
        <v>NEUTRAL</v>
      </c>
      <c r="H1806" s="17" t="str">
        <f t="shared" si="113"/>
        <v>CONFIRMED BULLISH</v>
      </c>
    </row>
    <row r="1807" spans="1:8" ht="13.5" x14ac:dyDescent="0.25">
      <c r="A1807" s="3">
        <f>TITRES_STAT!B1810</f>
        <v>44643</v>
      </c>
      <c r="B1807" s="17">
        <f>TITRES_STAT!C1810</f>
        <v>3.24</v>
      </c>
      <c r="C1807" s="17">
        <f>TITRES_STAT!D1810</f>
        <v>3.24</v>
      </c>
      <c r="D1807" s="17">
        <f>TITRES_STAT!E1810</f>
        <v>8376</v>
      </c>
      <c r="E1807" s="2">
        <f t="shared" si="112"/>
        <v>1576394</v>
      </c>
      <c r="F1807" s="17" t="str">
        <f t="shared" si="115"/>
        <v>BULLISH</v>
      </c>
      <c r="G1807" s="17" t="str">
        <f t="shared" si="114"/>
        <v>NEUTRAL</v>
      </c>
      <c r="H1807" s="17" t="str">
        <f t="shared" si="113"/>
        <v>CONFIRMED BULLISH</v>
      </c>
    </row>
    <row r="1808" spans="1:8" ht="13.5" x14ac:dyDescent="0.25">
      <c r="A1808" s="3">
        <f>TITRES_STAT!B1811</f>
        <v>44644</v>
      </c>
      <c r="B1808" s="17">
        <f>TITRES_STAT!C1811</f>
        <v>3.24</v>
      </c>
      <c r="C1808" s="17">
        <f>TITRES_STAT!D1811</f>
        <v>3.24</v>
      </c>
      <c r="D1808" s="17">
        <f>TITRES_STAT!E1811</f>
        <v>1350</v>
      </c>
      <c r="E1808" s="2">
        <f t="shared" si="112"/>
        <v>1576394</v>
      </c>
      <c r="F1808" s="17" t="str">
        <f t="shared" si="115"/>
        <v>BEARISH</v>
      </c>
      <c r="G1808" s="17" t="str">
        <f t="shared" si="114"/>
        <v>NEUTRAL</v>
      </c>
      <c r="H1808" s="17" t="str">
        <f t="shared" si="113"/>
        <v>BEARISH DIVERGENCE</v>
      </c>
    </row>
    <row r="1809" spans="1:8" ht="13.5" x14ac:dyDescent="0.25">
      <c r="A1809" s="3">
        <f>TITRES_STAT!B1812</f>
        <v>44645</v>
      </c>
      <c r="B1809" s="17">
        <f>TITRES_STAT!C1812</f>
        <v>3.25</v>
      </c>
      <c r="C1809" s="17">
        <f>TITRES_STAT!D1812</f>
        <v>3.25</v>
      </c>
      <c r="D1809" s="17">
        <f>TITRES_STAT!E1812</f>
        <v>3019</v>
      </c>
      <c r="E1809" s="2">
        <f t="shared" si="112"/>
        <v>1579413</v>
      </c>
      <c r="F1809" s="17" t="str">
        <f t="shared" si="115"/>
        <v>BEARISH</v>
      </c>
      <c r="G1809" s="17" t="str">
        <f t="shared" si="114"/>
        <v>NEUTRAL</v>
      </c>
      <c r="H1809" s="17" t="str">
        <f t="shared" si="113"/>
        <v>BEARISH DIVERGENCE</v>
      </c>
    </row>
    <row r="1810" spans="1:8" ht="13.5" x14ac:dyDescent="0.25">
      <c r="A1810" s="3">
        <f>TITRES_STAT!B1813</f>
        <v>44648</v>
      </c>
      <c r="B1810" s="17">
        <f>TITRES_STAT!C1813</f>
        <v>3.25</v>
      </c>
      <c r="C1810" s="17">
        <f>TITRES_STAT!D1813</f>
        <v>3.25</v>
      </c>
      <c r="D1810" s="17">
        <f>TITRES_STAT!E1813</f>
        <v>610</v>
      </c>
      <c r="E1810" s="2">
        <f t="shared" si="112"/>
        <v>1579413</v>
      </c>
      <c r="F1810" s="17" t="str">
        <f t="shared" si="115"/>
        <v>BEARISH</v>
      </c>
      <c r="G1810" s="17" t="str">
        <f t="shared" si="114"/>
        <v>NEUTRAL</v>
      </c>
      <c r="H1810" s="17" t="str">
        <f t="shared" si="113"/>
        <v>CONFIRMED BEARISH</v>
      </c>
    </row>
    <row r="1811" spans="1:8" ht="13.5" x14ac:dyDescent="0.25">
      <c r="A1811" s="3">
        <f>TITRES_STAT!B1814</f>
        <v>44649</v>
      </c>
      <c r="B1811" s="17">
        <f>TITRES_STAT!C1814</f>
        <v>3.28</v>
      </c>
      <c r="C1811" s="17">
        <f>TITRES_STAT!D1814</f>
        <v>3.28</v>
      </c>
      <c r="D1811" s="17">
        <f>TITRES_STAT!E1814</f>
        <v>1250</v>
      </c>
      <c r="E1811" s="2">
        <f t="shared" si="112"/>
        <v>1580663</v>
      </c>
      <c r="F1811" s="17" t="str">
        <f t="shared" si="115"/>
        <v>BULLISH</v>
      </c>
      <c r="G1811" s="17" t="str">
        <f t="shared" si="114"/>
        <v>NEUTRAL</v>
      </c>
      <c r="H1811" s="17" t="str">
        <f t="shared" si="113"/>
        <v>CONFIRMED BULLISH</v>
      </c>
    </row>
    <row r="1812" spans="1:8" ht="13.5" x14ac:dyDescent="0.25">
      <c r="A1812" s="3">
        <f>TITRES_STAT!B1815</f>
        <v>44650</v>
      </c>
      <c r="B1812" s="17">
        <f>TITRES_STAT!C1815</f>
        <v>3.28</v>
      </c>
      <c r="C1812" s="17">
        <f>TITRES_STAT!D1815</f>
        <v>3.28</v>
      </c>
      <c r="D1812" s="17">
        <f>TITRES_STAT!E1815</f>
        <v>120</v>
      </c>
      <c r="E1812" s="2">
        <f t="shared" si="112"/>
        <v>1580663</v>
      </c>
      <c r="F1812" s="17" t="str">
        <f t="shared" si="115"/>
        <v>BULLISH</v>
      </c>
      <c r="G1812" s="17" t="str">
        <f t="shared" si="114"/>
        <v>NEUTRAL</v>
      </c>
      <c r="H1812" s="17" t="str">
        <f t="shared" si="113"/>
        <v>CONFIRMED BULLISH</v>
      </c>
    </row>
    <row r="1813" spans="1:8" ht="13.5" x14ac:dyDescent="0.25">
      <c r="A1813" s="3">
        <f>TITRES_STAT!B1816</f>
        <v>44651</v>
      </c>
      <c r="B1813" s="17">
        <f>TITRES_STAT!C1816</f>
        <v>3.3</v>
      </c>
      <c r="C1813" s="17">
        <f>TITRES_STAT!D1816</f>
        <v>3.3</v>
      </c>
      <c r="D1813" s="17">
        <f>TITRES_STAT!E1816</f>
        <v>1959</v>
      </c>
      <c r="E1813" s="2">
        <f t="shared" si="112"/>
        <v>1582622</v>
      </c>
      <c r="F1813" s="17" t="str">
        <f t="shared" si="115"/>
        <v>BULLISH</v>
      </c>
      <c r="G1813" s="17" t="str">
        <f t="shared" si="114"/>
        <v>NEUTRAL</v>
      </c>
      <c r="H1813" s="17" t="str">
        <f t="shared" si="113"/>
        <v>CONFIRMED BULLISH</v>
      </c>
    </row>
    <row r="1814" spans="1:8" ht="13.5" x14ac:dyDescent="0.25">
      <c r="A1814" s="3">
        <f>TITRES_STAT!B1817</f>
        <v>44652</v>
      </c>
      <c r="B1814" s="17">
        <f>TITRES_STAT!C1817</f>
        <v>3.29</v>
      </c>
      <c r="C1814" s="17">
        <f>TITRES_STAT!D1817</f>
        <v>3.29</v>
      </c>
      <c r="D1814" s="17">
        <f>TITRES_STAT!E1817</f>
        <v>1000</v>
      </c>
      <c r="E1814" s="2">
        <f t="shared" si="112"/>
        <v>1581622</v>
      </c>
      <c r="F1814" s="17" t="str">
        <f t="shared" si="115"/>
        <v>BULLISH</v>
      </c>
      <c r="G1814" s="17" t="str">
        <f t="shared" si="114"/>
        <v>NEUTRAL</v>
      </c>
      <c r="H1814" s="17" t="str">
        <f t="shared" si="113"/>
        <v>CONFIRMED BULLISH</v>
      </c>
    </row>
    <row r="1815" spans="1:8" ht="13.5" x14ac:dyDescent="0.25">
      <c r="A1815" s="3">
        <f>TITRES_STAT!B1818</f>
        <v>44655</v>
      </c>
      <c r="B1815" s="17">
        <f>TITRES_STAT!C1818</f>
        <v>3.27</v>
      </c>
      <c r="C1815" s="17">
        <f>TITRES_STAT!D1818</f>
        <v>3.27</v>
      </c>
      <c r="D1815" s="17">
        <f>TITRES_STAT!E1818</f>
        <v>2051</v>
      </c>
      <c r="E1815" s="2">
        <f t="shared" si="112"/>
        <v>1579571</v>
      </c>
      <c r="F1815" s="17" t="str">
        <f t="shared" si="115"/>
        <v>BULLISH</v>
      </c>
      <c r="G1815" s="17" t="str">
        <f t="shared" si="114"/>
        <v>NEUTRAL</v>
      </c>
      <c r="H1815" s="17" t="str">
        <f t="shared" si="113"/>
        <v>CONFIRMED BULLISH</v>
      </c>
    </row>
    <row r="1816" spans="1:8" ht="13.5" x14ac:dyDescent="0.25">
      <c r="A1816" s="3">
        <f>TITRES_STAT!B1819</f>
        <v>44656</v>
      </c>
      <c r="B1816" s="17">
        <f>TITRES_STAT!C1819</f>
        <v>3.25</v>
      </c>
      <c r="C1816" s="17">
        <f>TITRES_STAT!D1819</f>
        <v>3.25</v>
      </c>
      <c r="D1816" s="17">
        <f>TITRES_STAT!E1819</f>
        <v>19781</v>
      </c>
      <c r="E1816" s="2">
        <f t="shared" si="112"/>
        <v>1559790</v>
      </c>
      <c r="F1816" s="17" t="str">
        <f t="shared" si="115"/>
        <v>BEARISH</v>
      </c>
      <c r="G1816" s="17" t="str">
        <f t="shared" si="114"/>
        <v>NEUTRAL</v>
      </c>
      <c r="H1816" s="17" t="str">
        <f t="shared" si="113"/>
        <v>CONFIRMED BEARISH</v>
      </c>
    </row>
    <row r="1817" spans="1:8" ht="13.5" x14ac:dyDescent="0.25">
      <c r="A1817" s="3">
        <f>TITRES_STAT!B1820</f>
        <v>44657</v>
      </c>
      <c r="B1817" s="17">
        <f>TITRES_STAT!C1820</f>
        <v>3.24</v>
      </c>
      <c r="C1817" s="17">
        <f>TITRES_STAT!D1820</f>
        <v>3.24</v>
      </c>
      <c r="D1817" s="17">
        <f>TITRES_STAT!E1820</f>
        <v>292</v>
      </c>
      <c r="E1817" s="2">
        <f t="shared" si="112"/>
        <v>1559498</v>
      </c>
      <c r="F1817" s="17" t="str">
        <f t="shared" si="115"/>
        <v>BEARISH</v>
      </c>
      <c r="G1817" s="17" t="str">
        <f t="shared" si="114"/>
        <v>NEUTRAL</v>
      </c>
      <c r="H1817" s="17" t="str">
        <f t="shared" si="113"/>
        <v>CONFIRMED BEARISH</v>
      </c>
    </row>
    <row r="1818" spans="1:8" ht="13.5" x14ac:dyDescent="0.25">
      <c r="A1818" s="3">
        <f>TITRES_STAT!B1821</f>
        <v>44658</v>
      </c>
      <c r="B1818" s="17">
        <f>TITRES_STAT!C1821</f>
        <v>3.32</v>
      </c>
      <c r="C1818" s="17">
        <f>TITRES_STAT!D1821</f>
        <v>3.32</v>
      </c>
      <c r="D1818" s="17">
        <f>TITRES_STAT!E1821</f>
        <v>40349</v>
      </c>
      <c r="E1818" s="2">
        <f t="shared" si="112"/>
        <v>1599847</v>
      </c>
      <c r="F1818" s="17" t="str">
        <f t="shared" si="115"/>
        <v>BULLISH</v>
      </c>
      <c r="G1818" s="17" t="str">
        <f t="shared" si="114"/>
        <v>NEUTRAL</v>
      </c>
      <c r="H1818" s="17" t="str">
        <f t="shared" si="113"/>
        <v>CONFIRMED BULLISH</v>
      </c>
    </row>
    <row r="1819" spans="1:8" ht="13.5" x14ac:dyDescent="0.25">
      <c r="A1819" s="3">
        <f>TITRES_STAT!B1822</f>
        <v>44659</v>
      </c>
      <c r="B1819" s="17">
        <f>TITRES_STAT!C1822</f>
        <v>3.38</v>
      </c>
      <c r="C1819" s="17">
        <f>TITRES_STAT!D1822</f>
        <v>3.38</v>
      </c>
      <c r="D1819" s="17">
        <f>TITRES_STAT!E1822</f>
        <v>5338</v>
      </c>
      <c r="E1819" s="2">
        <f t="shared" si="112"/>
        <v>1605185</v>
      </c>
      <c r="F1819" s="17" t="str">
        <f t="shared" si="115"/>
        <v>BULLISH</v>
      </c>
      <c r="G1819" s="17" t="str">
        <f t="shared" si="114"/>
        <v>NEUTRAL</v>
      </c>
      <c r="H1819" s="17" t="str">
        <f t="shared" si="113"/>
        <v>CONFIRMED BULLISH</v>
      </c>
    </row>
    <row r="1820" spans="1:8" ht="13.5" x14ac:dyDescent="0.25">
      <c r="A1820" s="3">
        <f>TITRES_STAT!B1823</f>
        <v>44662</v>
      </c>
      <c r="B1820" s="17">
        <f>TITRES_STAT!C1823</f>
        <v>3.36</v>
      </c>
      <c r="C1820" s="17">
        <f>TITRES_STAT!D1823</f>
        <v>3.36</v>
      </c>
      <c r="D1820" s="17">
        <f>TITRES_STAT!E1823</f>
        <v>23450</v>
      </c>
      <c r="E1820" s="2">
        <f t="shared" si="112"/>
        <v>1581735</v>
      </c>
      <c r="F1820" s="17" t="str">
        <f t="shared" si="115"/>
        <v>BULLISH</v>
      </c>
      <c r="G1820" s="17" t="str">
        <f t="shared" si="114"/>
        <v>NEUTRAL</v>
      </c>
      <c r="H1820" s="17" t="str">
        <f t="shared" si="113"/>
        <v>CONFIRMED BULLISH</v>
      </c>
    </row>
    <row r="1821" spans="1:8" ht="13.5" x14ac:dyDescent="0.25">
      <c r="A1821" s="3">
        <f>TITRES_STAT!B1824</f>
        <v>44663</v>
      </c>
      <c r="B1821" s="17">
        <f>TITRES_STAT!C1824</f>
        <v>3.48</v>
      </c>
      <c r="C1821" s="17">
        <f>TITRES_STAT!D1824</f>
        <v>3.48</v>
      </c>
      <c r="D1821" s="17">
        <f>TITRES_STAT!E1824</f>
        <v>52746</v>
      </c>
      <c r="E1821" s="2">
        <f t="shared" si="112"/>
        <v>1634481</v>
      </c>
      <c r="F1821" s="17" t="str">
        <f t="shared" si="115"/>
        <v>BULLISH</v>
      </c>
      <c r="G1821" s="17" t="str">
        <f t="shared" si="114"/>
        <v>STRONG</v>
      </c>
      <c r="H1821" s="17" t="str">
        <f t="shared" si="113"/>
        <v>CONFIRMED BULLISH</v>
      </c>
    </row>
    <row r="1822" spans="1:8" ht="13.5" x14ac:dyDescent="0.25">
      <c r="A1822" s="3">
        <f>TITRES_STAT!B1825</f>
        <v>44664</v>
      </c>
      <c r="B1822" s="17">
        <f>TITRES_STAT!C1825</f>
        <v>3.64</v>
      </c>
      <c r="C1822" s="17">
        <f>TITRES_STAT!D1825</f>
        <v>3.64</v>
      </c>
      <c r="D1822" s="17">
        <f>TITRES_STAT!E1825</f>
        <v>24913</v>
      </c>
      <c r="E1822" s="2">
        <f t="shared" si="112"/>
        <v>1659394</v>
      </c>
      <c r="F1822" s="17" t="str">
        <f t="shared" si="115"/>
        <v>BULLISH</v>
      </c>
      <c r="G1822" s="17" t="str">
        <f t="shared" si="114"/>
        <v>STRONG</v>
      </c>
      <c r="H1822" s="17" t="str">
        <f t="shared" si="113"/>
        <v>CONFIRMED BULLISH</v>
      </c>
    </row>
    <row r="1823" spans="1:8" ht="13.5" x14ac:dyDescent="0.25">
      <c r="A1823" s="3">
        <f>TITRES_STAT!B1826</f>
        <v>44665</v>
      </c>
      <c r="B1823" s="17">
        <f>TITRES_STAT!C1826</f>
        <v>3.85</v>
      </c>
      <c r="C1823" s="17">
        <f>TITRES_STAT!D1826</f>
        <v>3.85</v>
      </c>
      <c r="D1823" s="17">
        <f>TITRES_STAT!E1826</f>
        <v>71749</v>
      </c>
      <c r="E1823" s="2">
        <f t="shared" si="112"/>
        <v>1731143</v>
      </c>
      <c r="F1823" s="17" t="str">
        <f t="shared" si="115"/>
        <v>BULLISH</v>
      </c>
      <c r="G1823" s="17" t="str">
        <f t="shared" si="114"/>
        <v>STRONG</v>
      </c>
      <c r="H1823" s="17" t="str">
        <f t="shared" si="113"/>
        <v>CONFIRMED BULLISH</v>
      </c>
    </row>
    <row r="1824" spans="1:8" ht="13.5" x14ac:dyDescent="0.25">
      <c r="A1824" s="3">
        <f>TITRES_STAT!B1827</f>
        <v>44666</v>
      </c>
      <c r="B1824" s="17">
        <f>TITRES_STAT!C1827</f>
        <v>3.74</v>
      </c>
      <c r="C1824" s="17">
        <f>TITRES_STAT!D1827</f>
        <v>3.74</v>
      </c>
      <c r="D1824" s="17">
        <f>TITRES_STAT!E1827</f>
        <v>23543</v>
      </c>
      <c r="E1824" s="2">
        <f t="shared" si="112"/>
        <v>1707600</v>
      </c>
      <c r="F1824" s="17" t="str">
        <f t="shared" si="115"/>
        <v>BULLISH</v>
      </c>
      <c r="G1824" s="17" t="str">
        <f t="shared" si="114"/>
        <v>STRONG</v>
      </c>
      <c r="H1824" s="17" t="str">
        <f t="shared" si="113"/>
        <v>CONFIRMED BULLISH</v>
      </c>
    </row>
    <row r="1825" spans="1:8" ht="13.5" x14ac:dyDescent="0.25">
      <c r="A1825" s="3">
        <f>TITRES_STAT!B1828</f>
        <v>44669</v>
      </c>
      <c r="B1825" s="17">
        <f>TITRES_STAT!C1828</f>
        <v>3.7</v>
      </c>
      <c r="C1825" s="17">
        <f>TITRES_STAT!D1828</f>
        <v>3.7</v>
      </c>
      <c r="D1825" s="17">
        <f>TITRES_STAT!E1828</f>
        <v>46</v>
      </c>
      <c r="E1825" s="2">
        <f t="shared" si="112"/>
        <v>1707554</v>
      </c>
      <c r="F1825" s="17" t="str">
        <f t="shared" si="115"/>
        <v>BULLISH</v>
      </c>
      <c r="G1825" s="17" t="str">
        <f t="shared" si="114"/>
        <v>STRONG</v>
      </c>
      <c r="H1825" s="17" t="str">
        <f t="shared" si="113"/>
        <v>CONFIRMED BULLISH</v>
      </c>
    </row>
    <row r="1826" spans="1:8" ht="13.5" x14ac:dyDescent="0.25">
      <c r="A1826" s="3">
        <f>TITRES_STAT!B1829</f>
        <v>44670</v>
      </c>
      <c r="B1826" s="17">
        <f>TITRES_STAT!C1829</f>
        <v>3.61</v>
      </c>
      <c r="C1826" s="17">
        <f>TITRES_STAT!D1829</f>
        <v>3.61</v>
      </c>
      <c r="D1826" s="17">
        <f>TITRES_STAT!E1829</f>
        <v>94832</v>
      </c>
      <c r="E1826" s="2">
        <f t="shared" si="112"/>
        <v>1612722</v>
      </c>
      <c r="F1826" s="17" t="str">
        <f t="shared" si="115"/>
        <v>BEARISH</v>
      </c>
      <c r="G1826" s="17" t="str">
        <f t="shared" si="114"/>
        <v>NEUTRAL</v>
      </c>
      <c r="H1826" s="17" t="str">
        <f t="shared" si="113"/>
        <v>BEARISH DIVERGENCE</v>
      </c>
    </row>
    <row r="1827" spans="1:8" ht="13.5" x14ac:dyDescent="0.25">
      <c r="A1827" s="3">
        <f>TITRES_STAT!B1830</f>
        <v>44671</v>
      </c>
      <c r="B1827" s="17">
        <f>TITRES_STAT!C1830</f>
        <v>3.6</v>
      </c>
      <c r="C1827" s="17">
        <f>TITRES_STAT!D1830</f>
        <v>3.6</v>
      </c>
      <c r="D1827" s="17">
        <f>TITRES_STAT!E1830</f>
        <v>14671</v>
      </c>
      <c r="E1827" s="2">
        <f t="shared" si="112"/>
        <v>1598051</v>
      </c>
      <c r="F1827" s="17" t="str">
        <f t="shared" si="115"/>
        <v>BEARISH</v>
      </c>
      <c r="G1827" s="17" t="str">
        <f t="shared" si="114"/>
        <v>WEAK</v>
      </c>
      <c r="H1827" s="17" t="str">
        <f t="shared" si="113"/>
        <v>CONFIRMED BEARISH</v>
      </c>
    </row>
    <row r="1828" spans="1:8" ht="13.5" x14ac:dyDescent="0.25">
      <c r="A1828" s="3">
        <f>TITRES_STAT!B1831</f>
        <v>44672</v>
      </c>
      <c r="B1828" s="17">
        <f>TITRES_STAT!C1831</f>
        <v>3.54</v>
      </c>
      <c r="C1828" s="17">
        <f>TITRES_STAT!D1831</f>
        <v>3.54</v>
      </c>
      <c r="D1828" s="17">
        <f>TITRES_STAT!E1831</f>
        <v>26193</v>
      </c>
      <c r="E1828" s="2">
        <f t="shared" si="112"/>
        <v>1571858</v>
      </c>
      <c r="F1828" s="17" t="str">
        <f t="shared" si="115"/>
        <v>BEARISH</v>
      </c>
      <c r="G1828" s="17" t="str">
        <f t="shared" si="114"/>
        <v>WEAK</v>
      </c>
      <c r="H1828" s="17" t="str">
        <f t="shared" si="113"/>
        <v>CONFIRMED BEARISH</v>
      </c>
    </row>
    <row r="1829" spans="1:8" ht="13.5" x14ac:dyDescent="0.25">
      <c r="A1829" s="3">
        <f>TITRES_STAT!B1832</f>
        <v>44673</v>
      </c>
      <c r="B1829" s="17">
        <f>TITRES_STAT!C1832</f>
        <v>3.47</v>
      </c>
      <c r="C1829" s="17">
        <f>TITRES_STAT!D1832</f>
        <v>3.47</v>
      </c>
      <c r="D1829" s="17">
        <f>TITRES_STAT!E1832</f>
        <v>61232</v>
      </c>
      <c r="E1829" s="2">
        <f t="shared" si="112"/>
        <v>1510626</v>
      </c>
      <c r="F1829" s="17" t="str">
        <f t="shared" si="115"/>
        <v>BEARISH</v>
      </c>
      <c r="G1829" s="17" t="str">
        <f t="shared" si="114"/>
        <v>WEAK</v>
      </c>
      <c r="H1829" s="17" t="str">
        <f t="shared" si="113"/>
        <v>CONFIRMED BEARISH</v>
      </c>
    </row>
    <row r="1830" spans="1:8" ht="13.5" x14ac:dyDescent="0.25">
      <c r="A1830" s="3">
        <f>TITRES_STAT!B1833</f>
        <v>44676</v>
      </c>
      <c r="B1830" s="17">
        <f>TITRES_STAT!C1833</f>
        <v>3.6</v>
      </c>
      <c r="C1830" s="17">
        <f>TITRES_STAT!D1833</f>
        <v>3.6</v>
      </c>
      <c r="D1830" s="17">
        <f>TITRES_STAT!E1833</f>
        <v>57740</v>
      </c>
      <c r="E1830" s="2">
        <f t="shared" si="112"/>
        <v>1568366</v>
      </c>
      <c r="F1830" s="17" t="str">
        <f t="shared" si="115"/>
        <v>BEARISH</v>
      </c>
      <c r="G1830" s="17" t="str">
        <f t="shared" si="114"/>
        <v>WEAK</v>
      </c>
      <c r="H1830" s="17" t="str">
        <f t="shared" si="113"/>
        <v>CONFIRMED BEARISH</v>
      </c>
    </row>
    <row r="1831" spans="1:8" ht="13.5" x14ac:dyDescent="0.25">
      <c r="A1831" s="3">
        <f>TITRES_STAT!B1834</f>
        <v>44677</v>
      </c>
      <c r="B1831" s="17">
        <f>TITRES_STAT!C1834</f>
        <v>3.7</v>
      </c>
      <c r="C1831" s="17">
        <f>TITRES_STAT!D1834</f>
        <v>3.7</v>
      </c>
      <c r="D1831" s="17">
        <f>TITRES_STAT!E1834</f>
        <v>36847</v>
      </c>
      <c r="E1831" s="2">
        <f t="shared" si="112"/>
        <v>1605213</v>
      </c>
      <c r="F1831" s="17" t="str">
        <f t="shared" si="115"/>
        <v>BEARISH</v>
      </c>
      <c r="G1831" s="17" t="str">
        <f t="shared" si="114"/>
        <v>NEUTRAL</v>
      </c>
      <c r="H1831" s="17" t="str">
        <f t="shared" si="113"/>
        <v>BEARISH DIVERGENCE</v>
      </c>
    </row>
    <row r="1832" spans="1:8" ht="13.5" x14ac:dyDescent="0.25">
      <c r="A1832" s="3">
        <f>TITRES_STAT!B1835</f>
        <v>44678</v>
      </c>
      <c r="B1832" s="17">
        <f>TITRES_STAT!C1835</f>
        <v>3.75</v>
      </c>
      <c r="C1832" s="17">
        <f>TITRES_STAT!D1835</f>
        <v>3.75</v>
      </c>
      <c r="D1832" s="17">
        <f>TITRES_STAT!E1835</f>
        <v>36061</v>
      </c>
      <c r="E1832" s="2">
        <f t="shared" si="112"/>
        <v>1641274</v>
      </c>
      <c r="F1832" s="17" t="str">
        <f t="shared" si="115"/>
        <v>BULLISH</v>
      </c>
      <c r="G1832" s="17" t="str">
        <f t="shared" si="114"/>
        <v>STRONG</v>
      </c>
      <c r="H1832" s="17" t="str">
        <f t="shared" si="113"/>
        <v>CONFIRMED BULLISH</v>
      </c>
    </row>
    <row r="1833" spans="1:8" ht="13.5" x14ac:dyDescent="0.25">
      <c r="A1833" s="3">
        <f>TITRES_STAT!B1836</f>
        <v>44679</v>
      </c>
      <c r="B1833" s="17">
        <f>TITRES_STAT!C1836</f>
        <v>3.8</v>
      </c>
      <c r="C1833" s="17">
        <f>TITRES_STAT!D1836</f>
        <v>3.8</v>
      </c>
      <c r="D1833" s="17">
        <f>TITRES_STAT!E1836</f>
        <v>34409</v>
      </c>
      <c r="E1833" s="2">
        <f t="shared" si="112"/>
        <v>1675683</v>
      </c>
      <c r="F1833" s="17" t="str">
        <f t="shared" si="115"/>
        <v>BULLISH</v>
      </c>
      <c r="G1833" s="17" t="str">
        <f t="shared" si="114"/>
        <v>STRONG</v>
      </c>
      <c r="H1833" s="17" t="str">
        <f t="shared" si="113"/>
        <v>CONFIRMED BULLISH</v>
      </c>
    </row>
    <row r="1834" spans="1:8" ht="13.5" x14ac:dyDescent="0.25">
      <c r="A1834" s="3">
        <f>TITRES_STAT!B1837</f>
        <v>44680</v>
      </c>
      <c r="B1834" s="17">
        <f>TITRES_STAT!C1837</f>
        <v>3.77</v>
      </c>
      <c r="C1834" s="17">
        <f>TITRES_STAT!D1837</f>
        <v>3.77</v>
      </c>
      <c r="D1834" s="17">
        <f>TITRES_STAT!E1837</f>
        <v>7950</v>
      </c>
      <c r="E1834" s="2">
        <f t="shared" si="112"/>
        <v>1667733</v>
      </c>
      <c r="F1834" s="17" t="str">
        <f t="shared" si="115"/>
        <v>BULLISH</v>
      </c>
      <c r="G1834" s="17" t="str">
        <f t="shared" si="114"/>
        <v>STRONG</v>
      </c>
      <c r="H1834" s="17" t="str">
        <f t="shared" si="113"/>
        <v>CONFIRMED BULLISH</v>
      </c>
    </row>
    <row r="1835" spans="1:8" ht="13.5" x14ac:dyDescent="0.25">
      <c r="A1835" s="3">
        <f>TITRES_STAT!B1838</f>
        <v>44685</v>
      </c>
      <c r="B1835" s="17">
        <f>TITRES_STAT!C1838</f>
        <v>3.75</v>
      </c>
      <c r="C1835" s="17">
        <f>TITRES_STAT!D1838</f>
        <v>3.75</v>
      </c>
      <c r="D1835" s="17">
        <f>TITRES_STAT!E1838</f>
        <v>27932</v>
      </c>
      <c r="E1835" s="2">
        <f t="shared" si="112"/>
        <v>1639801</v>
      </c>
      <c r="F1835" s="17" t="str">
        <f t="shared" si="115"/>
        <v>BULLISH</v>
      </c>
      <c r="G1835" s="17" t="str">
        <f t="shared" si="114"/>
        <v>STRONG</v>
      </c>
      <c r="H1835" s="17" t="str">
        <f t="shared" si="113"/>
        <v>CONFIRMED BULLISH</v>
      </c>
    </row>
    <row r="1836" spans="1:8" ht="13.5" x14ac:dyDescent="0.25">
      <c r="A1836" s="3">
        <f>TITRES_STAT!B1839</f>
        <v>44686</v>
      </c>
      <c r="B1836" s="17">
        <f>TITRES_STAT!C1839</f>
        <v>3.75</v>
      </c>
      <c r="C1836" s="17">
        <f>TITRES_STAT!D1839</f>
        <v>3.75</v>
      </c>
      <c r="D1836" s="17">
        <f>TITRES_STAT!E1839</f>
        <v>37821</v>
      </c>
      <c r="E1836" s="2">
        <f t="shared" si="112"/>
        <v>1639801</v>
      </c>
      <c r="F1836" s="17" t="str">
        <f t="shared" si="115"/>
        <v>BULLISH</v>
      </c>
      <c r="G1836" s="17" t="str">
        <f t="shared" si="114"/>
        <v>STRONG</v>
      </c>
      <c r="H1836" s="17" t="str">
        <f t="shared" si="113"/>
        <v>CONFIRMED BULLISH</v>
      </c>
    </row>
    <row r="1837" spans="1:8" ht="13.5" x14ac:dyDescent="0.25">
      <c r="A1837" s="3">
        <f>TITRES_STAT!B1840</f>
        <v>44687</v>
      </c>
      <c r="B1837" s="17">
        <f>TITRES_STAT!C1840</f>
        <v>3.7</v>
      </c>
      <c r="C1837" s="17">
        <f>TITRES_STAT!D1840</f>
        <v>3.7</v>
      </c>
      <c r="D1837" s="17">
        <f>TITRES_STAT!E1840</f>
        <v>1350</v>
      </c>
      <c r="E1837" s="2">
        <f t="shared" si="112"/>
        <v>1638451</v>
      </c>
      <c r="F1837" s="17" t="str">
        <f t="shared" si="115"/>
        <v>BEARISH</v>
      </c>
      <c r="G1837" s="17" t="str">
        <f t="shared" si="114"/>
        <v>NEUTRAL</v>
      </c>
      <c r="H1837" s="17" t="str">
        <f t="shared" si="113"/>
        <v>CONFIRMED BEARISH</v>
      </c>
    </row>
    <row r="1838" spans="1:8" ht="13.5" x14ac:dyDescent="0.25">
      <c r="A1838" s="3">
        <f>TITRES_STAT!B1841</f>
        <v>44690</v>
      </c>
      <c r="B1838" s="17">
        <f>TITRES_STAT!C1841</f>
        <v>3.7</v>
      </c>
      <c r="C1838" s="17">
        <f>TITRES_STAT!D1841</f>
        <v>3.7</v>
      </c>
      <c r="D1838" s="17">
        <f>TITRES_STAT!E1841</f>
        <v>5953</v>
      </c>
      <c r="E1838" s="2">
        <f t="shared" si="112"/>
        <v>1638451</v>
      </c>
      <c r="F1838" s="17" t="str">
        <f t="shared" si="115"/>
        <v>BEARISH</v>
      </c>
      <c r="G1838" s="17" t="str">
        <f t="shared" si="114"/>
        <v>WEAK</v>
      </c>
      <c r="H1838" s="17" t="str">
        <f t="shared" si="113"/>
        <v>CONFIRMED BEARISH</v>
      </c>
    </row>
    <row r="1839" spans="1:8" ht="13.5" x14ac:dyDescent="0.25">
      <c r="A1839" s="3">
        <f>TITRES_STAT!B1842</f>
        <v>44691</v>
      </c>
      <c r="B1839" s="17">
        <f>TITRES_STAT!C1842</f>
        <v>3.69</v>
      </c>
      <c r="C1839" s="17">
        <f>TITRES_STAT!D1842</f>
        <v>3.69</v>
      </c>
      <c r="D1839" s="17">
        <f>TITRES_STAT!E1842</f>
        <v>9302</v>
      </c>
      <c r="E1839" s="2">
        <f t="shared" si="112"/>
        <v>1629149</v>
      </c>
      <c r="F1839" s="17" t="str">
        <f t="shared" si="115"/>
        <v>BEARISH</v>
      </c>
      <c r="G1839" s="17" t="str">
        <f t="shared" si="114"/>
        <v>WEAK</v>
      </c>
      <c r="H1839" s="17" t="str">
        <f t="shared" si="113"/>
        <v>CONFIRMED BEARISH</v>
      </c>
    </row>
    <row r="1840" spans="1:8" ht="13.5" x14ac:dyDescent="0.25">
      <c r="A1840" s="3">
        <f>TITRES_STAT!B1843</f>
        <v>44692</v>
      </c>
      <c r="B1840" s="17">
        <f>TITRES_STAT!C1843</f>
        <v>3.6</v>
      </c>
      <c r="C1840" s="17">
        <f>TITRES_STAT!D1843</f>
        <v>3.6</v>
      </c>
      <c r="D1840" s="17">
        <f>TITRES_STAT!E1843</f>
        <v>3078</v>
      </c>
      <c r="E1840" s="2">
        <f t="shared" si="112"/>
        <v>1626071</v>
      </c>
      <c r="F1840" s="17" t="str">
        <f t="shared" si="115"/>
        <v>BEARISH</v>
      </c>
      <c r="G1840" s="17" t="str">
        <f t="shared" si="114"/>
        <v>NEUTRAL</v>
      </c>
      <c r="H1840" s="17" t="str">
        <f t="shared" si="113"/>
        <v>CONFIRMED BEARISH</v>
      </c>
    </row>
    <row r="1841" spans="1:8" ht="13.5" x14ac:dyDescent="0.25">
      <c r="A1841" s="3">
        <f>TITRES_STAT!B1844</f>
        <v>44693</v>
      </c>
      <c r="B1841" s="17">
        <f>TITRES_STAT!C1844</f>
        <v>3.6</v>
      </c>
      <c r="C1841" s="17">
        <f>TITRES_STAT!D1844</f>
        <v>3.6</v>
      </c>
      <c r="D1841" s="17">
        <f>TITRES_STAT!E1844</f>
        <v>8811</v>
      </c>
      <c r="E1841" s="2">
        <f t="shared" si="112"/>
        <v>1626071</v>
      </c>
      <c r="F1841" s="17" t="str">
        <f t="shared" si="115"/>
        <v>BEARISH</v>
      </c>
      <c r="G1841" s="17" t="str">
        <f t="shared" si="114"/>
        <v>NEUTRAL</v>
      </c>
      <c r="H1841" s="17" t="str">
        <f t="shared" si="113"/>
        <v>CONFIRMED BEARISH</v>
      </c>
    </row>
    <row r="1842" spans="1:8" ht="13.5" x14ac:dyDescent="0.25">
      <c r="A1842" s="3">
        <f>TITRES_STAT!B1845</f>
        <v>44694</v>
      </c>
      <c r="B1842" s="17">
        <f>TITRES_STAT!C1845</f>
        <v>3.66</v>
      </c>
      <c r="C1842" s="17">
        <f>TITRES_STAT!D1845</f>
        <v>3.66</v>
      </c>
      <c r="D1842" s="17">
        <f>TITRES_STAT!E1845</f>
        <v>12169</v>
      </c>
      <c r="E1842" s="2">
        <f t="shared" si="112"/>
        <v>1638240</v>
      </c>
      <c r="F1842" s="17" t="str">
        <f t="shared" si="115"/>
        <v>BEARISH</v>
      </c>
      <c r="G1842" s="17" t="str">
        <f t="shared" si="114"/>
        <v>NEUTRAL</v>
      </c>
      <c r="H1842" s="17" t="str">
        <f t="shared" si="113"/>
        <v>CONFIRMED BEARISH</v>
      </c>
    </row>
    <row r="1843" spans="1:8" ht="13.5" x14ac:dyDescent="0.25">
      <c r="A1843" s="3">
        <f>TITRES_STAT!B1846</f>
        <v>44697</v>
      </c>
      <c r="B1843" s="17">
        <f>TITRES_STAT!C1846</f>
        <v>3.66</v>
      </c>
      <c r="C1843" s="17">
        <f>TITRES_STAT!D1846</f>
        <v>3.66</v>
      </c>
      <c r="D1843" s="17">
        <f>TITRES_STAT!E1846</f>
        <v>1781</v>
      </c>
      <c r="E1843" s="2">
        <f t="shared" si="112"/>
        <v>1638240</v>
      </c>
      <c r="F1843" s="17" t="str">
        <f t="shared" si="115"/>
        <v>BEARISH</v>
      </c>
      <c r="G1843" s="17" t="str">
        <f t="shared" si="114"/>
        <v>NEUTRAL</v>
      </c>
      <c r="H1843" s="17" t="str">
        <f t="shared" si="113"/>
        <v>CONFIRMED BEARISH</v>
      </c>
    </row>
    <row r="1844" spans="1:8" ht="13.5" x14ac:dyDescent="0.25">
      <c r="A1844" s="3">
        <f>TITRES_STAT!B1847</f>
        <v>44698</v>
      </c>
      <c r="B1844" s="17">
        <f>TITRES_STAT!C1847</f>
        <v>3.63</v>
      </c>
      <c r="C1844" s="17">
        <f>TITRES_STAT!D1847</f>
        <v>3.63</v>
      </c>
      <c r="D1844" s="17">
        <f>TITRES_STAT!E1847</f>
        <v>28504</v>
      </c>
      <c r="E1844" s="2">
        <f t="shared" si="112"/>
        <v>1609736</v>
      </c>
      <c r="F1844" s="17" t="str">
        <f t="shared" si="115"/>
        <v>BEARISH</v>
      </c>
      <c r="G1844" s="17" t="str">
        <f t="shared" si="114"/>
        <v>NEUTRAL</v>
      </c>
      <c r="H1844" s="17" t="str">
        <f t="shared" si="113"/>
        <v>CONFIRMED BEARISH</v>
      </c>
    </row>
    <row r="1845" spans="1:8" ht="13.5" x14ac:dyDescent="0.25">
      <c r="A1845" s="3">
        <f>TITRES_STAT!B1848</f>
        <v>44699</v>
      </c>
      <c r="B1845" s="17">
        <f>TITRES_STAT!C1848</f>
        <v>3.6</v>
      </c>
      <c r="C1845" s="17">
        <f>TITRES_STAT!D1848</f>
        <v>3.6</v>
      </c>
      <c r="D1845" s="17">
        <f>TITRES_STAT!E1848</f>
        <v>3785</v>
      </c>
      <c r="E1845" s="2">
        <f t="shared" si="112"/>
        <v>1605951</v>
      </c>
      <c r="F1845" s="17" t="str">
        <f t="shared" si="115"/>
        <v>BEARISH</v>
      </c>
      <c r="G1845" s="17" t="str">
        <f t="shared" si="114"/>
        <v>NEUTRAL</v>
      </c>
      <c r="H1845" s="17" t="str">
        <f t="shared" si="113"/>
        <v>NEUTRAL</v>
      </c>
    </row>
    <row r="1846" spans="1:8" ht="13.5" x14ac:dyDescent="0.25">
      <c r="A1846" s="3">
        <f>TITRES_STAT!B1849</f>
        <v>44700</v>
      </c>
      <c r="B1846" s="17">
        <f>TITRES_STAT!C1849</f>
        <v>3.62</v>
      </c>
      <c r="C1846" s="17">
        <f>TITRES_STAT!D1849</f>
        <v>3.62</v>
      </c>
      <c r="D1846" s="17">
        <f>TITRES_STAT!E1849</f>
        <v>2091</v>
      </c>
      <c r="E1846" s="2">
        <f t="shared" si="112"/>
        <v>1608042</v>
      </c>
      <c r="F1846" s="17" t="str">
        <f t="shared" si="115"/>
        <v>BEARISH</v>
      </c>
      <c r="G1846" s="17" t="str">
        <f t="shared" si="114"/>
        <v>NEUTRAL</v>
      </c>
      <c r="H1846" s="17" t="str">
        <f t="shared" si="113"/>
        <v>BEARISH DIVERGENCE</v>
      </c>
    </row>
    <row r="1847" spans="1:8" ht="13.5" x14ac:dyDescent="0.25">
      <c r="A1847" s="3">
        <f>TITRES_STAT!B1850</f>
        <v>44701</v>
      </c>
      <c r="B1847" s="17">
        <f>TITRES_STAT!C1850</f>
        <v>3.62</v>
      </c>
      <c r="C1847" s="17">
        <f>TITRES_STAT!D1850</f>
        <v>3.62</v>
      </c>
      <c r="D1847" s="17">
        <f>TITRES_STAT!E1850</f>
        <v>15115</v>
      </c>
      <c r="E1847" s="2">
        <f t="shared" si="112"/>
        <v>1608042</v>
      </c>
      <c r="F1847" s="17" t="str">
        <f t="shared" si="115"/>
        <v>BEARISH</v>
      </c>
      <c r="G1847" s="17" t="str">
        <f t="shared" si="114"/>
        <v>NEUTRAL</v>
      </c>
      <c r="H1847" s="17" t="str">
        <f t="shared" si="113"/>
        <v>CONFIRMED BEARISH</v>
      </c>
    </row>
    <row r="1848" spans="1:8" ht="13.5" x14ac:dyDescent="0.25">
      <c r="A1848" s="3">
        <f>TITRES_STAT!B1851</f>
        <v>44704</v>
      </c>
      <c r="B1848" s="17">
        <f>TITRES_STAT!C1851</f>
        <v>3.52</v>
      </c>
      <c r="C1848" s="17">
        <f>TITRES_STAT!D1851</f>
        <v>3.52</v>
      </c>
      <c r="D1848" s="17">
        <f>TITRES_STAT!E1851</f>
        <v>7232</v>
      </c>
      <c r="E1848" s="2">
        <f t="shared" si="112"/>
        <v>1600810</v>
      </c>
      <c r="F1848" s="17" t="str">
        <f t="shared" si="115"/>
        <v>BEARISH</v>
      </c>
      <c r="G1848" s="17" t="str">
        <f t="shared" si="114"/>
        <v>WEAK</v>
      </c>
      <c r="H1848" s="17" t="str">
        <f t="shared" si="113"/>
        <v>CONFIRMED BEARISH</v>
      </c>
    </row>
    <row r="1849" spans="1:8" ht="13.5" x14ac:dyDescent="0.25">
      <c r="A1849" s="3">
        <f>TITRES_STAT!B1852</f>
        <v>44705</v>
      </c>
      <c r="B1849" s="17">
        <f>TITRES_STAT!C1852</f>
        <v>3.63</v>
      </c>
      <c r="C1849" s="17">
        <f>TITRES_STAT!D1852</f>
        <v>3.63</v>
      </c>
      <c r="D1849" s="17">
        <f>TITRES_STAT!E1852</f>
        <v>12991</v>
      </c>
      <c r="E1849" s="2">
        <f t="shared" si="112"/>
        <v>1613801</v>
      </c>
      <c r="F1849" s="17" t="str">
        <f t="shared" si="115"/>
        <v>BULLISH</v>
      </c>
      <c r="G1849" s="17" t="str">
        <f t="shared" si="114"/>
        <v>NEUTRAL</v>
      </c>
      <c r="H1849" s="17" t="str">
        <f t="shared" si="113"/>
        <v>NEUTRAL</v>
      </c>
    </row>
    <row r="1850" spans="1:8" ht="13.5" x14ac:dyDescent="0.25">
      <c r="A1850" s="3">
        <f>TITRES_STAT!B1853</f>
        <v>44706</v>
      </c>
      <c r="B1850" s="17">
        <f>TITRES_STAT!C1853</f>
        <v>3.63</v>
      </c>
      <c r="C1850" s="17">
        <f>TITRES_STAT!D1853</f>
        <v>3.63</v>
      </c>
      <c r="D1850" s="17">
        <f>TITRES_STAT!E1853</f>
        <v>8160</v>
      </c>
      <c r="E1850" s="2">
        <f t="shared" si="112"/>
        <v>1613801</v>
      </c>
      <c r="F1850" s="17" t="str">
        <f t="shared" si="115"/>
        <v>BULLISH</v>
      </c>
      <c r="G1850" s="17" t="str">
        <f t="shared" si="114"/>
        <v>NEUTRAL</v>
      </c>
      <c r="H1850" s="17" t="str">
        <f t="shared" si="113"/>
        <v>CONFIRMED BULLISH</v>
      </c>
    </row>
    <row r="1851" spans="1:8" ht="13.5" x14ac:dyDescent="0.25">
      <c r="A1851" s="3">
        <f>TITRES_STAT!B1854</f>
        <v>44707</v>
      </c>
      <c r="B1851" s="17">
        <f>TITRES_STAT!C1854</f>
        <v>3.62</v>
      </c>
      <c r="C1851" s="17">
        <f>TITRES_STAT!D1854</f>
        <v>3.62</v>
      </c>
      <c r="D1851" s="17">
        <f>TITRES_STAT!E1854</f>
        <v>7838</v>
      </c>
      <c r="E1851" s="2">
        <f t="shared" si="112"/>
        <v>1605963</v>
      </c>
      <c r="F1851" s="17" t="str">
        <f t="shared" si="115"/>
        <v>BEARISH</v>
      </c>
      <c r="G1851" s="17" t="str">
        <f t="shared" si="114"/>
        <v>NEUTRAL</v>
      </c>
      <c r="H1851" s="17" t="str">
        <f t="shared" si="113"/>
        <v>NEUTRAL</v>
      </c>
    </row>
    <row r="1852" spans="1:8" ht="13.5" x14ac:dyDescent="0.25">
      <c r="A1852" s="3">
        <f>TITRES_STAT!B1855</f>
        <v>44708</v>
      </c>
      <c r="B1852" s="17">
        <f>TITRES_STAT!C1855</f>
        <v>3.6</v>
      </c>
      <c r="C1852" s="17">
        <f>TITRES_STAT!D1855</f>
        <v>3.6</v>
      </c>
      <c r="D1852" s="17">
        <f>TITRES_STAT!E1855</f>
        <v>9970</v>
      </c>
      <c r="E1852" s="2">
        <f t="shared" si="112"/>
        <v>1595993</v>
      </c>
      <c r="F1852" s="17" t="str">
        <f t="shared" si="115"/>
        <v>BEARISH</v>
      </c>
      <c r="G1852" s="17" t="str">
        <f t="shared" si="114"/>
        <v>NEUTRAL</v>
      </c>
      <c r="H1852" s="17" t="str">
        <f t="shared" si="113"/>
        <v>CONFIRMED BEARISH</v>
      </c>
    </row>
    <row r="1853" spans="1:8" ht="13.5" x14ac:dyDescent="0.25">
      <c r="A1853" s="3">
        <f>TITRES_STAT!B1856</f>
        <v>44711</v>
      </c>
      <c r="B1853" s="17">
        <f>TITRES_STAT!C1856</f>
        <v>3.7</v>
      </c>
      <c r="C1853" s="17">
        <f>TITRES_STAT!D1856</f>
        <v>3.7</v>
      </c>
      <c r="D1853" s="17">
        <f>TITRES_STAT!E1856</f>
        <v>97453</v>
      </c>
      <c r="E1853" s="2">
        <f t="shared" si="112"/>
        <v>1693446</v>
      </c>
      <c r="F1853" s="17" t="str">
        <f t="shared" si="115"/>
        <v>BULLISH</v>
      </c>
      <c r="G1853" s="17" t="str">
        <f t="shared" si="114"/>
        <v>STRONG</v>
      </c>
      <c r="H1853" s="17" t="str">
        <f t="shared" si="113"/>
        <v>CONFIRMED BULLISH</v>
      </c>
    </row>
    <row r="1854" spans="1:8" ht="13.5" x14ac:dyDescent="0.25">
      <c r="A1854" s="3">
        <f>TITRES_STAT!B1857</f>
        <v>44712</v>
      </c>
      <c r="B1854" s="17">
        <f>TITRES_STAT!C1857</f>
        <v>3.76</v>
      </c>
      <c r="C1854" s="17">
        <f>TITRES_STAT!D1857</f>
        <v>3.76</v>
      </c>
      <c r="D1854" s="17">
        <f>TITRES_STAT!E1857</f>
        <v>12996</v>
      </c>
      <c r="E1854" s="2">
        <f t="shared" si="112"/>
        <v>1706442</v>
      </c>
      <c r="F1854" s="17" t="str">
        <f t="shared" si="115"/>
        <v>BULLISH</v>
      </c>
      <c r="G1854" s="17" t="str">
        <f t="shared" si="114"/>
        <v>STRONG</v>
      </c>
      <c r="H1854" s="17" t="str">
        <f t="shared" si="113"/>
        <v>CONFIRMED BULLISH</v>
      </c>
    </row>
    <row r="1855" spans="1:8" ht="13.5" x14ac:dyDescent="0.25">
      <c r="A1855" s="3">
        <f>TITRES_STAT!B1858</f>
        <v>44713</v>
      </c>
      <c r="B1855" s="17">
        <f>TITRES_STAT!C1858</f>
        <v>3.8</v>
      </c>
      <c r="C1855" s="17">
        <f>TITRES_STAT!D1858</f>
        <v>3.8</v>
      </c>
      <c r="D1855" s="17">
        <f>TITRES_STAT!E1858</f>
        <v>16906</v>
      </c>
      <c r="E1855" s="2">
        <f t="shared" si="112"/>
        <v>1723348</v>
      </c>
      <c r="F1855" s="17" t="str">
        <f t="shared" si="115"/>
        <v>BULLISH</v>
      </c>
      <c r="G1855" s="17" t="str">
        <f t="shared" si="114"/>
        <v>STRONG</v>
      </c>
      <c r="H1855" s="17" t="str">
        <f t="shared" si="113"/>
        <v>CONFIRMED BULLISH</v>
      </c>
    </row>
    <row r="1856" spans="1:8" ht="13.5" x14ac:dyDescent="0.25">
      <c r="A1856" s="3">
        <f>TITRES_STAT!B1859</f>
        <v>44714</v>
      </c>
      <c r="B1856" s="17">
        <f>TITRES_STAT!C1859</f>
        <v>3.82</v>
      </c>
      <c r="C1856" s="17">
        <f>TITRES_STAT!D1859</f>
        <v>3.82</v>
      </c>
      <c r="D1856" s="17">
        <f>TITRES_STAT!E1859</f>
        <v>15009</v>
      </c>
      <c r="E1856" s="2">
        <f t="shared" si="112"/>
        <v>1738357</v>
      </c>
      <c r="F1856" s="17" t="str">
        <f t="shared" si="115"/>
        <v>BULLISH</v>
      </c>
      <c r="G1856" s="17" t="str">
        <f t="shared" si="114"/>
        <v>STRONG</v>
      </c>
      <c r="H1856" s="17" t="str">
        <f t="shared" si="113"/>
        <v>CONFIRMED BULLISH</v>
      </c>
    </row>
    <row r="1857" spans="1:8" ht="13.5" x14ac:dyDescent="0.25">
      <c r="A1857" s="3">
        <f>TITRES_STAT!B1860</f>
        <v>44715</v>
      </c>
      <c r="B1857" s="17">
        <f>TITRES_STAT!C1860</f>
        <v>3.8</v>
      </c>
      <c r="C1857" s="17">
        <f>TITRES_STAT!D1860</f>
        <v>3.8</v>
      </c>
      <c r="D1857" s="17">
        <f>TITRES_STAT!E1860</f>
        <v>19790</v>
      </c>
      <c r="E1857" s="2">
        <f t="shared" si="112"/>
        <v>1718567</v>
      </c>
      <c r="F1857" s="17" t="str">
        <f t="shared" si="115"/>
        <v>BULLISH</v>
      </c>
      <c r="G1857" s="17" t="str">
        <f t="shared" si="114"/>
        <v>STRONG</v>
      </c>
      <c r="H1857" s="17" t="str">
        <f t="shared" si="113"/>
        <v>CONFIRMED BULLISH</v>
      </c>
    </row>
    <row r="1858" spans="1:8" ht="13.5" x14ac:dyDescent="0.25">
      <c r="A1858" s="3">
        <f>TITRES_STAT!B1861</f>
        <v>44718</v>
      </c>
      <c r="B1858" s="17">
        <f>TITRES_STAT!C1861</f>
        <v>3.81</v>
      </c>
      <c r="C1858" s="17">
        <f>TITRES_STAT!D1861</f>
        <v>3.81</v>
      </c>
      <c r="D1858" s="17">
        <f>TITRES_STAT!E1861</f>
        <v>722</v>
      </c>
      <c r="E1858" s="2">
        <f t="shared" si="112"/>
        <v>1719289</v>
      </c>
      <c r="F1858" s="17" t="str">
        <f t="shared" si="115"/>
        <v>BULLISH</v>
      </c>
      <c r="G1858" s="17" t="str">
        <f t="shared" si="114"/>
        <v>NEUTRAL</v>
      </c>
      <c r="H1858" s="17" t="str">
        <f t="shared" si="113"/>
        <v>CONFIRMED BULLISH</v>
      </c>
    </row>
    <row r="1859" spans="1:8" ht="13.5" x14ac:dyDescent="0.25">
      <c r="A1859" s="3">
        <f>TITRES_STAT!B1862</f>
        <v>44719</v>
      </c>
      <c r="B1859" s="17">
        <f>TITRES_STAT!C1862</f>
        <v>3.78</v>
      </c>
      <c r="C1859" s="17">
        <f>TITRES_STAT!D1862</f>
        <v>3.78</v>
      </c>
      <c r="D1859" s="17">
        <f>TITRES_STAT!E1862</f>
        <v>16491</v>
      </c>
      <c r="E1859" s="2">
        <f t="shared" si="112"/>
        <v>1702798</v>
      </c>
      <c r="F1859" s="17" t="str">
        <f t="shared" si="115"/>
        <v>BEARISH</v>
      </c>
      <c r="G1859" s="17" t="str">
        <f t="shared" si="114"/>
        <v>NEUTRAL</v>
      </c>
      <c r="H1859" s="17" t="str">
        <f t="shared" si="113"/>
        <v>BEARISH DIVERGENCE</v>
      </c>
    </row>
    <row r="1860" spans="1:8" ht="13.5" x14ac:dyDescent="0.25">
      <c r="A1860" s="3">
        <f>TITRES_STAT!B1863</f>
        <v>44720</v>
      </c>
      <c r="B1860" s="17">
        <f>TITRES_STAT!C1863</f>
        <v>3.78</v>
      </c>
      <c r="C1860" s="17">
        <f>TITRES_STAT!D1863</f>
        <v>3.78</v>
      </c>
      <c r="D1860" s="17">
        <f>TITRES_STAT!E1863</f>
        <v>7059</v>
      </c>
      <c r="E1860" s="2">
        <f t="shared" ref="E1860:E1923" si="116">IF(B1860&gt;B1859, E1859+D1860, IF(B1860&lt;B1859, E1859-D1860, E1859))</f>
        <v>1702798</v>
      </c>
      <c r="F1860" s="17" t="str">
        <f t="shared" si="115"/>
        <v>BEARISH</v>
      </c>
      <c r="G1860" s="17" t="str">
        <f t="shared" si="114"/>
        <v>NEUTRAL</v>
      </c>
      <c r="H1860" s="17" t="str">
        <f t="shared" si="113"/>
        <v>CONFIRMED BEARISH</v>
      </c>
    </row>
    <row r="1861" spans="1:8" ht="13.5" x14ac:dyDescent="0.25">
      <c r="A1861" s="3">
        <f>TITRES_STAT!B1864</f>
        <v>44721</v>
      </c>
      <c r="B1861" s="17">
        <f>TITRES_STAT!C1864</f>
        <v>3.78</v>
      </c>
      <c r="C1861" s="17">
        <f>TITRES_STAT!D1864</f>
        <v>3.78</v>
      </c>
      <c r="D1861" s="17">
        <f>TITRES_STAT!E1864</f>
        <v>18064</v>
      </c>
      <c r="E1861" s="2">
        <f t="shared" si="116"/>
        <v>1702798</v>
      </c>
      <c r="F1861" s="17" t="str">
        <f t="shared" si="115"/>
        <v>BEARISH</v>
      </c>
      <c r="G1861" s="17" t="str">
        <f t="shared" si="114"/>
        <v>WEAK</v>
      </c>
      <c r="H1861" s="17" t="str">
        <f t="shared" si="113"/>
        <v>CONFIRMED BEARISH</v>
      </c>
    </row>
    <row r="1862" spans="1:8" ht="13.5" x14ac:dyDescent="0.25">
      <c r="A1862" s="3">
        <f>TITRES_STAT!B1865</f>
        <v>44722</v>
      </c>
      <c r="B1862" s="17">
        <f>TITRES_STAT!C1865</f>
        <v>3.83</v>
      </c>
      <c r="C1862" s="17">
        <f>TITRES_STAT!D1865</f>
        <v>3.83</v>
      </c>
      <c r="D1862" s="17">
        <f>TITRES_STAT!E1865</f>
        <v>12443</v>
      </c>
      <c r="E1862" s="2">
        <f t="shared" si="116"/>
        <v>1715241</v>
      </c>
      <c r="F1862" s="17" t="str">
        <f t="shared" si="115"/>
        <v>BEARISH</v>
      </c>
      <c r="G1862" s="17" t="str">
        <f t="shared" si="114"/>
        <v>NEUTRAL</v>
      </c>
      <c r="H1862" s="17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BEARISH DIVERGENCE</v>
      </c>
    </row>
    <row r="1863" spans="1:8" ht="13.5" x14ac:dyDescent="0.25">
      <c r="A1863" s="3">
        <f>TITRES_STAT!B1866</f>
        <v>44725</v>
      </c>
      <c r="B1863" s="17">
        <f>TITRES_STAT!C1866</f>
        <v>3.83</v>
      </c>
      <c r="C1863" s="17">
        <f>TITRES_STAT!D1866</f>
        <v>3.83</v>
      </c>
      <c r="D1863" s="17">
        <f>TITRES_STAT!E1866</f>
        <v>8098</v>
      </c>
      <c r="E1863" s="2">
        <f t="shared" si="116"/>
        <v>1715241</v>
      </c>
      <c r="F1863" s="17" t="str">
        <f t="shared" si="115"/>
        <v>BEARISH</v>
      </c>
      <c r="G1863" s="17" t="str">
        <f t="shared" ref="G1863:G1926" si="118">IF((E1863-E1858)/E1858 &gt; 0.02, "STRONG",
 IF((E1863-E1858)/E1858 &lt; -0.02, "WEAK", "NEUTRAL"))</f>
        <v>NEUTRAL</v>
      </c>
      <c r="H1863" s="17" t="str">
        <f t="shared" si="117"/>
        <v>BEARISH DIVERGENCE</v>
      </c>
    </row>
    <row r="1864" spans="1:8" ht="13.5" x14ac:dyDescent="0.25">
      <c r="A1864" s="3">
        <f>TITRES_STAT!B1867</f>
        <v>44726</v>
      </c>
      <c r="B1864" s="17">
        <f>TITRES_STAT!C1867</f>
        <v>3.85</v>
      </c>
      <c r="C1864" s="17">
        <f>TITRES_STAT!D1867</f>
        <v>3.85</v>
      </c>
      <c r="D1864" s="17">
        <f>TITRES_STAT!E1867</f>
        <v>10971</v>
      </c>
      <c r="E1864" s="2">
        <f t="shared" si="116"/>
        <v>1726212</v>
      </c>
      <c r="F1864" s="17" t="str">
        <f t="shared" ref="F1864:F1927" si="119">IF(E1864&gt;E1859,"BULLISH",IF(E1864&lt;E1859,"BEARISH","NEUTRAL"))</f>
        <v>BULLISH</v>
      </c>
      <c r="G1864" s="17" t="str">
        <f t="shared" si="118"/>
        <v>NEUTRAL</v>
      </c>
      <c r="H1864" s="17" t="str">
        <f t="shared" si="117"/>
        <v>CONFIRMED BULLISH</v>
      </c>
    </row>
    <row r="1865" spans="1:8" ht="13.5" x14ac:dyDescent="0.25">
      <c r="A1865" s="3">
        <f>TITRES_STAT!B1868</f>
        <v>44727</v>
      </c>
      <c r="B1865" s="17">
        <f>TITRES_STAT!C1868</f>
        <v>3.85</v>
      </c>
      <c r="C1865" s="17">
        <f>TITRES_STAT!D1868</f>
        <v>3.85</v>
      </c>
      <c r="D1865" s="17">
        <f>TITRES_STAT!E1868</f>
        <v>5774</v>
      </c>
      <c r="E1865" s="2">
        <f t="shared" si="116"/>
        <v>1726212</v>
      </c>
      <c r="F1865" s="17" t="str">
        <f t="shared" si="119"/>
        <v>BULLISH</v>
      </c>
      <c r="G1865" s="17" t="str">
        <f t="shared" si="118"/>
        <v>NEUTRAL</v>
      </c>
      <c r="H1865" s="17" t="str">
        <f t="shared" si="117"/>
        <v>CONFIRMED BULLISH</v>
      </c>
    </row>
    <row r="1866" spans="1:8" ht="13.5" x14ac:dyDescent="0.25">
      <c r="A1866" s="3">
        <f>TITRES_STAT!B1869</f>
        <v>44728</v>
      </c>
      <c r="B1866" s="17">
        <f>TITRES_STAT!C1869</f>
        <v>3.91</v>
      </c>
      <c r="C1866" s="17">
        <f>TITRES_STAT!D1869</f>
        <v>3.91</v>
      </c>
      <c r="D1866" s="17">
        <f>TITRES_STAT!E1869</f>
        <v>38088</v>
      </c>
      <c r="E1866" s="2">
        <f t="shared" si="116"/>
        <v>1764300</v>
      </c>
      <c r="F1866" s="17" t="str">
        <f t="shared" si="119"/>
        <v>BULLISH</v>
      </c>
      <c r="G1866" s="17" t="str">
        <f t="shared" si="118"/>
        <v>STRONG</v>
      </c>
      <c r="H1866" s="17" t="str">
        <f t="shared" si="117"/>
        <v>CONFIRMED BULLISH</v>
      </c>
    </row>
    <row r="1867" spans="1:8" ht="13.5" x14ac:dyDescent="0.25">
      <c r="A1867" s="3">
        <f>TITRES_STAT!B1870</f>
        <v>44729</v>
      </c>
      <c r="B1867" s="17">
        <f>TITRES_STAT!C1870</f>
        <v>3.9</v>
      </c>
      <c r="C1867" s="17">
        <f>TITRES_STAT!D1870</f>
        <v>3.9</v>
      </c>
      <c r="D1867" s="17">
        <f>TITRES_STAT!E1870</f>
        <v>747</v>
      </c>
      <c r="E1867" s="2">
        <f t="shared" si="116"/>
        <v>1763553</v>
      </c>
      <c r="F1867" s="17" t="str">
        <f t="shared" si="119"/>
        <v>BULLISH</v>
      </c>
      <c r="G1867" s="17" t="str">
        <f t="shared" si="118"/>
        <v>STRONG</v>
      </c>
      <c r="H1867" s="17" t="str">
        <f t="shared" si="117"/>
        <v>CONFIRMED BULLISH</v>
      </c>
    </row>
    <row r="1868" spans="1:8" ht="13.5" x14ac:dyDescent="0.25">
      <c r="A1868" s="3">
        <f>TITRES_STAT!B1871</f>
        <v>44732</v>
      </c>
      <c r="B1868" s="17">
        <f>TITRES_STAT!C1871</f>
        <v>3.91</v>
      </c>
      <c r="C1868" s="17">
        <f>TITRES_STAT!D1871</f>
        <v>3.91</v>
      </c>
      <c r="D1868" s="17">
        <f>TITRES_STAT!E1871</f>
        <v>28302</v>
      </c>
      <c r="E1868" s="2">
        <f t="shared" si="116"/>
        <v>1791855</v>
      </c>
      <c r="F1868" s="17" t="str">
        <f t="shared" si="119"/>
        <v>BULLISH</v>
      </c>
      <c r="G1868" s="17" t="str">
        <f t="shared" si="118"/>
        <v>STRONG</v>
      </c>
      <c r="H1868" s="17" t="str">
        <f t="shared" si="117"/>
        <v>CONFIRMED BULLISH</v>
      </c>
    </row>
    <row r="1869" spans="1:8" ht="13.5" x14ac:dyDescent="0.25">
      <c r="A1869" s="3">
        <f>TITRES_STAT!B1872</f>
        <v>44733</v>
      </c>
      <c r="B1869" s="17">
        <f>TITRES_STAT!C1872</f>
        <v>3.92</v>
      </c>
      <c r="C1869" s="17">
        <f>TITRES_STAT!D1872</f>
        <v>3.92</v>
      </c>
      <c r="D1869" s="17">
        <f>TITRES_STAT!E1872</f>
        <v>9580</v>
      </c>
      <c r="E1869" s="2">
        <f t="shared" si="116"/>
        <v>1801435</v>
      </c>
      <c r="F1869" s="17" t="str">
        <f t="shared" si="119"/>
        <v>BULLISH</v>
      </c>
      <c r="G1869" s="17" t="str">
        <f t="shared" si="118"/>
        <v>STRONG</v>
      </c>
      <c r="H1869" s="17" t="str">
        <f t="shared" si="117"/>
        <v>CONFIRMED BULLISH</v>
      </c>
    </row>
    <row r="1870" spans="1:8" ht="13.5" x14ac:dyDescent="0.25">
      <c r="A1870" s="3">
        <f>TITRES_STAT!B1873</f>
        <v>44734</v>
      </c>
      <c r="B1870" s="17">
        <f>TITRES_STAT!C1873</f>
        <v>3.97</v>
      </c>
      <c r="C1870" s="17">
        <f>TITRES_STAT!D1873</f>
        <v>3.97</v>
      </c>
      <c r="D1870" s="17">
        <f>TITRES_STAT!E1873</f>
        <v>5458</v>
      </c>
      <c r="E1870" s="2">
        <f t="shared" si="116"/>
        <v>1806893</v>
      </c>
      <c r="F1870" s="17" t="str">
        <f t="shared" si="119"/>
        <v>BULLISH</v>
      </c>
      <c r="G1870" s="17" t="str">
        <f t="shared" si="118"/>
        <v>STRONG</v>
      </c>
      <c r="H1870" s="17" t="str">
        <f t="shared" si="117"/>
        <v>CONFIRMED BULLISH</v>
      </c>
    </row>
    <row r="1871" spans="1:8" ht="13.5" x14ac:dyDescent="0.25">
      <c r="A1871" s="3">
        <f>TITRES_STAT!B1874</f>
        <v>44735</v>
      </c>
      <c r="B1871" s="17">
        <f>TITRES_STAT!C1874</f>
        <v>3.96</v>
      </c>
      <c r="C1871" s="17">
        <f>TITRES_STAT!D1874</f>
        <v>3.96</v>
      </c>
      <c r="D1871" s="17">
        <f>TITRES_STAT!E1874</f>
        <v>18575</v>
      </c>
      <c r="E1871" s="2">
        <f t="shared" si="116"/>
        <v>1788318</v>
      </c>
      <c r="F1871" s="17" t="str">
        <f t="shared" si="119"/>
        <v>BULLISH</v>
      </c>
      <c r="G1871" s="17" t="str">
        <f t="shared" si="118"/>
        <v>NEUTRAL</v>
      </c>
      <c r="H1871" s="17" t="str">
        <f t="shared" si="117"/>
        <v>CONFIRMED BULLISH</v>
      </c>
    </row>
    <row r="1872" spans="1:8" ht="13.5" x14ac:dyDescent="0.25">
      <c r="A1872" s="3">
        <f>TITRES_STAT!B1875</f>
        <v>44736</v>
      </c>
      <c r="B1872" s="17">
        <f>TITRES_STAT!C1875</f>
        <v>3.81</v>
      </c>
      <c r="C1872" s="17">
        <f>TITRES_STAT!D1875</f>
        <v>3.81</v>
      </c>
      <c r="D1872" s="17">
        <f>TITRES_STAT!E1875</f>
        <v>20409</v>
      </c>
      <c r="E1872" s="2">
        <f t="shared" si="116"/>
        <v>1767909</v>
      </c>
      <c r="F1872" s="17" t="str">
        <f t="shared" si="119"/>
        <v>BULLISH</v>
      </c>
      <c r="G1872" s="17" t="str">
        <f t="shared" si="118"/>
        <v>NEUTRAL</v>
      </c>
      <c r="H1872" s="17" t="str">
        <f t="shared" si="117"/>
        <v>BULLISH DIVERGENCE</v>
      </c>
    </row>
    <row r="1873" spans="1:8" ht="13.5" x14ac:dyDescent="0.25">
      <c r="A1873" s="3">
        <f>TITRES_STAT!B1876</f>
        <v>44739</v>
      </c>
      <c r="B1873" s="17">
        <f>TITRES_STAT!C1876</f>
        <v>3.99</v>
      </c>
      <c r="C1873" s="17">
        <f>TITRES_STAT!D1876</f>
        <v>3.99</v>
      </c>
      <c r="D1873" s="17">
        <f>TITRES_STAT!E1876</f>
        <v>18555</v>
      </c>
      <c r="E1873" s="2">
        <f t="shared" si="116"/>
        <v>1786464</v>
      </c>
      <c r="F1873" s="17" t="str">
        <f t="shared" si="119"/>
        <v>BEARISH</v>
      </c>
      <c r="G1873" s="17" t="str">
        <f t="shared" si="118"/>
        <v>NEUTRAL</v>
      </c>
      <c r="H1873" s="17" t="str">
        <f t="shared" si="117"/>
        <v>BEARISH DIVERGENCE</v>
      </c>
    </row>
    <row r="1874" spans="1:8" ht="13.5" x14ac:dyDescent="0.25">
      <c r="A1874" s="3">
        <f>TITRES_STAT!B1877</f>
        <v>44740</v>
      </c>
      <c r="B1874" s="17">
        <f>TITRES_STAT!C1877</f>
        <v>3.95</v>
      </c>
      <c r="C1874" s="17">
        <f>TITRES_STAT!D1877</f>
        <v>3.95</v>
      </c>
      <c r="D1874" s="17">
        <f>TITRES_STAT!E1877</f>
        <v>3759</v>
      </c>
      <c r="E1874" s="2">
        <f t="shared" si="116"/>
        <v>1782705</v>
      </c>
      <c r="F1874" s="17" t="str">
        <f t="shared" si="119"/>
        <v>BEARISH</v>
      </c>
      <c r="G1874" s="17" t="str">
        <f t="shared" si="118"/>
        <v>NEUTRAL</v>
      </c>
      <c r="H1874" s="17" t="str">
        <f t="shared" si="117"/>
        <v>BEARISH DIVERGENCE</v>
      </c>
    </row>
    <row r="1875" spans="1:8" ht="13.5" x14ac:dyDescent="0.25">
      <c r="A1875" s="3">
        <f>TITRES_STAT!B1878</f>
        <v>44741</v>
      </c>
      <c r="B1875" s="17">
        <f>TITRES_STAT!C1878</f>
        <v>3.9</v>
      </c>
      <c r="C1875" s="17">
        <f>TITRES_STAT!D1878</f>
        <v>3.9</v>
      </c>
      <c r="D1875" s="17">
        <f>TITRES_STAT!E1878</f>
        <v>5500</v>
      </c>
      <c r="E1875" s="2">
        <f t="shared" si="116"/>
        <v>1777205</v>
      </c>
      <c r="F1875" s="17" t="str">
        <f t="shared" si="119"/>
        <v>BEARISH</v>
      </c>
      <c r="G1875" s="17" t="str">
        <f t="shared" si="118"/>
        <v>NEUTRAL</v>
      </c>
      <c r="H1875" s="17" t="str">
        <f t="shared" si="117"/>
        <v>CONFIRMED BEARISH</v>
      </c>
    </row>
    <row r="1876" spans="1:8" ht="13.5" x14ac:dyDescent="0.25">
      <c r="A1876" s="3">
        <f>TITRES_STAT!B1879</f>
        <v>44742</v>
      </c>
      <c r="B1876" s="17">
        <f>TITRES_STAT!C1879</f>
        <v>3.94</v>
      </c>
      <c r="C1876" s="17">
        <f>TITRES_STAT!D1879</f>
        <v>3.94</v>
      </c>
      <c r="D1876" s="17">
        <f>TITRES_STAT!E1879</f>
        <v>12007</v>
      </c>
      <c r="E1876" s="2">
        <f t="shared" si="116"/>
        <v>1789212</v>
      </c>
      <c r="F1876" s="17" t="str">
        <f t="shared" si="119"/>
        <v>BULLISH</v>
      </c>
      <c r="G1876" s="17" t="str">
        <f t="shared" si="118"/>
        <v>NEUTRAL</v>
      </c>
      <c r="H1876" s="17" t="str">
        <f t="shared" si="117"/>
        <v>BULLISH DIVERGENCE</v>
      </c>
    </row>
    <row r="1877" spans="1:8" ht="13.5" x14ac:dyDescent="0.25">
      <c r="A1877" s="3">
        <f>TITRES_STAT!B1880</f>
        <v>44743</v>
      </c>
      <c r="B1877" s="17">
        <f>TITRES_STAT!C1880</f>
        <v>3.94</v>
      </c>
      <c r="C1877" s="17">
        <f>TITRES_STAT!D1880</f>
        <v>3.94</v>
      </c>
      <c r="D1877" s="17">
        <f>TITRES_STAT!E1880</f>
        <v>0</v>
      </c>
      <c r="E1877" s="2">
        <f t="shared" si="116"/>
        <v>1789212</v>
      </c>
      <c r="F1877" s="17" t="str">
        <f t="shared" si="119"/>
        <v>BULLISH</v>
      </c>
      <c r="G1877" s="17" t="str">
        <f t="shared" si="118"/>
        <v>NEUTRAL</v>
      </c>
      <c r="H1877" s="17" t="str">
        <f t="shared" si="117"/>
        <v>CONFIRMED BULLISH</v>
      </c>
    </row>
    <row r="1878" spans="1:8" ht="13.5" x14ac:dyDescent="0.25">
      <c r="A1878" s="3">
        <f>TITRES_STAT!B1881</f>
        <v>44746</v>
      </c>
      <c r="B1878" s="17">
        <f>TITRES_STAT!C1881</f>
        <v>3.84</v>
      </c>
      <c r="C1878" s="17">
        <f>TITRES_STAT!D1881</f>
        <v>3.84</v>
      </c>
      <c r="D1878" s="17">
        <f>TITRES_STAT!E1881</f>
        <v>556</v>
      </c>
      <c r="E1878" s="2">
        <f t="shared" si="116"/>
        <v>1788656</v>
      </c>
      <c r="F1878" s="17" t="str">
        <f t="shared" si="119"/>
        <v>BULLISH</v>
      </c>
      <c r="G1878" s="17" t="str">
        <f t="shared" si="118"/>
        <v>NEUTRAL</v>
      </c>
      <c r="H1878" s="17" t="str">
        <f t="shared" si="117"/>
        <v>BULLISH DIVERGENCE</v>
      </c>
    </row>
    <row r="1879" spans="1:8" ht="13.5" x14ac:dyDescent="0.25">
      <c r="A1879" s="3">
        <f>TITRES_STAT!B1882</f>
        <v>44747</v>
      </c>
      <c r="B1879" s="17">
        <f>TITRES_STAT!C1882</f>
        <v>3.9</v>
      </c>
      <c r="C1879" s="17">
        <f>TITRES_STAT!D1882</f>
        <v>3.9</v>
      </c>
      <c r="D1879" s="17">
        <f>TITRES_STAT!E1882</f>
        <v>6913</v>
      </c>
      <c r="E1879" s="2">
        <f t="shared" si="116"/>
        <v>1795569</v>
      </c>
      <c r="F1879" s="17" t="str">
        <f t="shared" si="119"/>
        <v>BULLISH</v>
      </c>
      <c r="G1879" s="17" t="str">
        <f t="shared" si="118"/>
        <v>NEUTRAL</v>
      </c>
      <c r="H1879" s="17" t="str">
        <f t="shared" si="117"/>
        <v>BULLISH DIVERGENCE</v>
      </c>
    </row>
    <row r="1880" spans="1:8" ht="13.5" x14ac:dyDescent="0.25">
      <c r="A1880" s="3">
        <f>TITRES_STAT!B1883</f>
        <v>44748</v>
      </c>
      <c r="B1880" s="17">
        <f>TITRES_STAT!C1883</f>
        <v>3.94</v>
      </c>
      <c r="C1880" s="17">
        <f>TITRES_STAT!D1883</f>
        <v>3.94</v>
      </c>
      <c r="D1880" s="17">
        <f>TITRES_STAT!E1883</f>
        <v>7719</v>
      </c>
      <c r="E1880" s="2">
        <f t="shared" si="116"/>
        <v>1803288</v>
      </c>
      <c r="F1880" s="17" t="str">
        <f t="shared" si="119"/>
        <v>BULLISH</v>
      </c>
      <c r="G1880" s="17" t="str">
        <f t="shared" si="118"/>
        <v>NEUTRAL</v>
      </c>
      <c r="H1880" s="17" t="str">
        <f t="shared" si="117"/>
        <v>CONFIRMED BULLISH</v>
      </c>
    </row>
    <row r="1881" spans="1:8" ht="13.5" x14ac:dyDescent="0.25">
      <c r="A1881" s="3">
        <f>TITRES_STAT!B1884</f>
        <v>44749</v>
      </c>
      <c r="B1881" s="17">
        <f>TITRES_STAT!C1884</f>
        <v>3.92</v>
      </c>
      <c r="C1881" s="17">
        <f>TITRES_STAT!D1884</f>
        <v>3.92</v>
      </c>
      <c r="D1881" s="17">
        <f>TITRES_STAT!E1884</f>
        <v>8256</v>
      </c>
      <c r="E1881" s="2">
        <f t="shared" si="116"/>
        <v>1795032</v>
      </c>
      <c r="F1881" s="17" t="str">
        <f t="shared" si="119"/>
        <v>BULLISH</v>
      </c>
      <c r="G1881" s="17" t="str">
        <f t="shared" si="118"/>
        <v>NEUTRAL</v>
      </c>
      <c r="H1881" s="17" t="str">
        <f t="shared" si="117"/>
        <v>BULLISH DIVERGENCE</v>
      </c>
    </row>
    <row r="1882" spans="1:8" ht="13.5" x14ac:dyDescent="0.25">
      <c r="A1882" s="3">
        <f>TITRES_STAT!B1885</f>
        <v>44750</v>
      </c>
      <c r="B1882" s="17">
        <f>TITRES_STAT!C1885</f>
        <v>3.93</v>
      </c>
      <c r="C1882" s="17">
        <f>TITRES_STAT!D1885</f>
        <v>3.93</v>
      </c>
      <c r="D1882" s="17">
        <f>TITRES_STAT!E1885</f>
        <v>2500</v>
      </c>
      <c r="E1882" s="2">
        <f t="shared" si="116"/>
        <v>1797532</v>
      </c>
      <c r="F1882" s="17" t="str">
        <f t="shared" si="119"/>
        <v>BULLISH</v>
      </c>
      <c r="G1882" s="17" t="str">
        <f t="shared" si="118"/>
        <v>NEUTRAL</v>
      </c>
      <c r="H1882" s="17" t="str">
        <f t="shared" si="117"/>
        <v>BULLISH DIVERGENCE</v>
      </c>
    </row>
    <row r="1883" spans="1:8" ht="13.5" x14ac:dyDescent="0.25">
      <c r="A1883" s="3">
        <f>TITRES_STAT!B1886</f>
        <v>44753</v>
      </c>
      <c r="B1883" s="17">
        <f>TITRES_STAT!C1886</f>
        <v>3.91</v>
      </c>
      <c r="C1883" s="17">
        <f>TITRES_STAT!D1886</f>
        <v>3.91</v>
      </c>
      <c r="D1883" s="17">
        <f>TITRES_STAT!E1886</f>
        <v>4696</v>
      </c>
      <c r="E1883" s="2">
        <f t="shared" si="116"/>
        <v>1792836</v>
      </c>
      <c r="F1883" s="17" t="str">
        <f t="shared" si="119"/>
        <v>BULLISH</v>
      </c>
      <c r="G1883" s="17" t="str">
        <f t="shared" si="118"/>
        <v>NEUTRAL</v>
      </c>
      <c r="H1883" s="17" t="str">
        <f t="shared" si="117"/>
        <v>CONFIRMED BULLISH</v>
      </c>
    </row>
    <row r="1884" spans="1:8" ht="13.5" x14ac:dyDescent="0.25">
      <c r="A1884" s="3">
        <f>TITRES_STAT!B1887</f>
        <v>44754</v>
      </c>
      <c r="B1884" s="17">
        <f>TITRES_STAT!C1887</f>
        <v>3.91</v>
      </c>
      <c r="C1884" s="17">
        <f>TITRES_STAT!D1887</f>
        <v>3.91</v>
      </c>
      <c r="D1884" s="17">
        <f>TITRES_STAT!E1887</f>
        <v>4768</v>
      </c>
      <c r="E1884" s="2">
        <f t="shared" si="116"/>
        <v>1792836</v>
      </c>
      <c r="F1884" s="17" t="str">
        <f t="shared" si="119"/>
        <v>BEARISH</v>
      </c>
      <c r="G1884" s="17" t="str">
        <f t="shared" si="118"/>
        <v>NEUTRAL</v>
      </c>
      <c r="H1884" s="17" t="str">
        <f t="shared" si="117"/>
        <v>BEARISH DIVERGENCE</v>
      </c>
    </row>
    <row r="1885" spans="1:8" ht="13.5" x14ac:dyDescent="0.25">
      <c r="A1885" s="3">
        <f>TITRES_STAT!B1888</f>
        <v>44755</v>
      </c>
      <c r="B1885" s="17">
        <f>TITRES_STAT!C1888</f>
        <v>3.94</v>
      </c>
      <c r="C1885" s="17">
        <f>TITRES_STAT!D1888</f>
        <v>3.94</v>
      </c>
      <c r="D1885" s="17">
        <f>TITRES_STAT!E1888</f>
        <v>7176</v>
      </c>
      <c r="E1885" s="2">
        <f t="shared" si="116"/>
        <v>1800012</v>
      </c>
      <c r="F1885" s="17" t="str">
        <f t="shared" si="119"/>
        <v>BEARISH</v>
      </c>
      <c r="G1885" s="17" t="str">
        <f t="shared" si="118"/>
        <v>NEUTRAL</v>
      </c>
      <c r="H1885" s="17" t="str">
        <f t="shared" si="117"/>
        <v>NEUTRAL</v>
      </c>
    </row>
    <row r="1886" spans="1:8" ht="13.5" x14ac:dyDescent="0.25">
      <c r="A1886" s="3">
        <f>TITRES_STAT!B1889</f>
        <v>44756</v>
      </c>
      <c r="B1886" s="17">
        <f>TITRES_STAT!C1889</f>
        <v>3.95</v>
      </c>
      <c r="C1886" s="17">
        <f>TITRES_STAT!D1889</f>
        <v>3.95</v>
      </c>
      <c r="D1886" s="17">
        <f>TITRES_STAT!E1889</f>
        <v>13603</v>
      </c>
      <c r="E1886" s="2">
        <f t="shared" si="116"/>
        <v>1813615</v>
      </c>
      <c r="F1886" s="17" t="str">
        <f t="shared" si="119"/>
        <v>BULLISH</v>
      </c>
      <c r="G1886" s="17" t="str">
        <f t="shared" si="118"/>
        <v>NEUTRAL</v>
      </c>
      <c r="H1886" s="17" t="str">
        <f t="shared" si="117"/>
        <v>CONFIRMED BULLISH</v>
      </c>
    </row>
    <row r="1887" spans="1:8" ht="13.5" x14ac:dyDescent="0.25">
      <c r="A1887" s="3">
        <f>TITRES_STAT!B1890</f>
        <v>44757</v>
      </c>
      <c r="B1887" s="17">
        <f>TITRES_STAT!C1890</f>
        <v>3.91</v>
      </c>
      <c r="C1887" s="17">
        <f>TITRES_STAT!D1890</f>
        <v>3.91</v>
      </c>
      <c r="D1887" s="17">
        <f>TITRES_STAT!E1890</f>
        <v>3500</v>
      </c>
      <c r="E1887" s="2">
        <f t="shared" si="116"/>
        <v>1810115</v>
      </c>
      <c r="F1887" s="17" t="str">
        <f t="shared" si="119"/>
        <v>BULLISH</v>
      </c>
      <c r="G1887" s="17" t="str">
        <f t="shared" si="118"/>
        <v>NEUTRAL</v>
      </c>
      <c r="H1887" s="17" t="str">
        <f t="shared" si="117"/>
        <v>BULLISH DIVERGENCE</v>
      </c>
    </row>
    <row r="1888" spans="1:8" ht="13.5" x14ac:dyDescent="0.25">
      <c r="A1888" s="3">
        <f>TITRES_STAT!B1891</f>
        <v>44760</v>
      </c>
      <c r="B1888" s="17">
        <f>TITRES_STAT!C1891</f>
        <v>3.94</v>
      </c>
      <c r="C1888" s="17">
        <f>TITRES_STAT!D1891</f>
        <v>3.94</v>
      </c>
      <c r="D1888" s="17">
        <f>TITRES_STAT!E1891</f>
        <v>2016</v>
      </c>
      <c r="E1888" s="2">
        <f t="shared" si="116"/>
        <v>1812131</v>
      </c>
      <c r="F1888" s="17" t="str">
        <f t="shared" si="119"/>
        <v>BULLISH</v>
      </c>
      <c r="G1888" s="17" t="str">
        <f t="shared" si="118"/>
        <v>NEUTRAL</v>
      </c>
      <c r="H1888" s="17" t="str">
        <f t="shared" si="117"/>
        <v>CONFIRMED BULLISH</v>
      </c>
    </row>
    <row r="1889" spans="1:8" ht="13.5" x14ac:dyDescent="0.25">
      <c r="A1889" s="3">
        <f>TITRES_STAT!B1892</f>
        <v>44761</v>
      </c>
      <c r="B1889" s="17">
        <f>TITRES_STAT!C1892</f>
        <v>3.94</v>
      </c>
      <c r="C1889" s="17">
        <f>TITRES_STAT!D1892</f>
        <v>3.94</v>
      </c>
      <c r="D1889" s="17">
        <f>TITRES_STAT!E1892</f>
        <v>500</v>
      </c>
      <c r="E1889" s="2">
        <f t="shared" si="116"/>
        <v>1812131</v>
      </c>
      <c r="F1889" s="17" t="str">
        <f t="shared" si="119"/>
        <v>BULLISH</v>
      </c>
      <c r="G1889" s="17" t="str">
        <f t="shared" si="118"/>
        <v>NEUTRAL</v>
      </c>
      <c r="H1889" s="17" t="str">
        <f t="shared" si="117"/>
        <v>CONFIRMED BULLISH</v>
      </c>
    </row>
    <row r="1890" spans="1:8" ht="13.5" x14ac:dyDescent="0.25">
      <c r="A1890" s="3">
        <f>TITRES_STAT!B1893</f>
        <v>44762</v>
      </c>
      <c r="B1890" s="17">
        <f>TITRES_STAT!C1893</f>
        <v>3.91</v>
      </c>
      <c r="C1890" s="17">
        <f>TITRES_STAT!D1893</f>
        <v>3.91</v>
      </c>
      <c r="D1890" s="17">
        <f>TITRES_STAT!E1893</f>
        <v>3910</v>
      </c>
      <c r="E1890" s="2">
        <f t="shared" si="116"/>
        <v>1808221</v>
      </c>
      <c r="F1890" s="17" t="str">
        <f t="shared" si="119"/>
        <v>BULLISH</v>
      </c>
      <c r="G1890" s="17" t="str">
        <f t="shared" si="118"/>
        <v>NEUTRAL</v>
      </c>
      <c r="H1890" s="17" t="str">
        <f t="shared" si="117"/>
        <v>BULLISH DIVERGENCE</v>
      </c>
    </row>
    <row r="1891" spans="1:8" ht="13.5" x14ac:dyDescent="0.25">
      <c r="A1891" s="3">
        <f>TITRES_STAT!B1894</f>
        <v>44763</v>
      </c>
      <c r="B1891" s="17">
        <f>TITRES_STAT!C1894</f>
        <v>3.92</v>
      </c>
      <c r="C1891" s="17">
        <f>TITRES_STAT!D1894</f>
        <v>3.92</v>
      </c>
      <c r="D1891" s="17">
        <f>TITRES_STAT!E1894</f>
        <v>5666</v>
      </c>
      <c r="E1891" s="2">
        <f t="shared" si="116"/>
        <v>1813887</v>
      </c>
      <c r="F1891" s="17" t="str">
        <f t="shared" si="119"/>
        <v>BULLISH</v>
      </c>
      <c r="G1891" s="17" t="str">
        <f t="shared" si="118"/>
        <v>NEUTRAL</v>
      </c>
      <c r="H1891" s="17" t="str">
        <f t="shared" si="117"/>
        <v>BULLISH DIVERGENCE</v>
      </c>
    </row>
    <row r="1892" spans="1:8" ht="13.5" x14ac:dyDescent="0.25">
      <c r="A1892" s="3">
        <f>TITRES_STAT!B1895</f>
        <v>44764</v>
      </c>
      <c r="B1892" s="17">
        <f>TITRES_STAT!C1895</f>
        <v>3.89</v>
      </c>
      <c r="C1892" s="17">
        <f>TITRES_STAT!D1895</f>
        <v>3.89</v>
      </c>
      <c r="D1892" s="17">
        <f>TITRES_STAT!E1895</f>
        <v>14101</v>
      </c>
      <c r="E1892" s="2">
        <f t="shared" si="116"/>
        <v>1799786</v>
      </c>
      <c r="F1892" s="17" t="str">
        <f t="shared" si="119"/>
        <v>BEARISH</v>
      </c>
      <c r="G1892" s="17" t="str">
        <f t="shared" si="118"/>
        <v>NEUTRAL</v>
      </c>
      <c r="H1892" s="17" t="str">
        <f t="shared" si="117"/>
        <v>CONFIRMED BEARISH</v>
      </c>
    </row>
    <row r="1893" spans="1:8" ht="13.5" x14ac:dyDescent="0.25">
      <c r="A1893" s="3">
        <f>TITRES_STAT!B1896</f>
        <v>44768</v>
      </c>
      <c r="B1893" s="17">
        <f>TITRES_STAT!C1896</f>
        <v>3.9</v>
      </c>
      <c r="C1893" s="17">
        <f>TITRES_STAT!D1896</f>
        <v>3.9</v>
      </c>
      <c r="D1893" s="17">
        <f>TITRES_STAT!E1896</f>
        <v>1504</v>
      </c>
      <c r="E1893" s="2">
        <f t="shared" si="116"/>
        <v>1801290</v>
      </c>
      <c r="F1893" s="17" t="str">
        <f t="shared" si="119"/>
        <v>BEARISH</v>
      </c>
      <c r="G1893" s="17" t="str">
        <f t="shared" si="118"/>
        <v>NEUTRAL</v>
      </c>
      <c r="H1893" s="17" t="str">
        <f t="shared" si="117"/>
        <v>CONFIRMED BEARISH</v>
      </c>
    </row>
    <row r="1894" spans="1:8" ht="13.5" x14ac:dyDescent="0.25">
      <c r="A1894" s="3">
        <f>TITRES_STAT!B1897</f>
        <v>44769</v>
      </c>
      <c r="B1894" s="17">
        <f>TITRES_STAT!C1897</f>
        <v>3.86</v>
      </c>
      <c r="C1894" s="17">
        <f>TITRES_STAT!D1897</f>
        <v>3.86</v>
      </c>
      <c r="D1894" s="17">
        <f>TITRES_STAT!E1897</f>
        <v>4865</v>
      </c>
      <c r="E1894" s="2">
        <f t="shared" si="116"/>
        <v>1796425</v>
      </c>
      <c r="F1894" s="17" t="str">
        <f t="shared" si="119"/>
        <v>BEARISH</v>
      </c>
      <c r="G1894" s="17" t="str">
        <f t="shared" si="118"/>
        <v>NEUTRAL</v>
      </c>
      <c r="H1894" s="17" t="str">
        <f t="shared" si="117"/>
        <v>CONFIRMED BEARISH</v>
      </c>
    </row>
    <row r="1895" spans="1:8" ht="13.5" x14ac:dyDescent="0.25">
      <c r="A1895" s="3">
        <f>TITRES_STAT!B1898</f>
        <v>44770</v>
      </c>
      <c r="B1895" s="17">
        <f>TITRES_STAT!C1898</f>
        <v>3.84</v>
      </c>
      <c r="C1895" s="17">
        <f>TITRES_STAT!D1898</f>
        <v>3.84</v>
      </c>
      <c r="D1895" s="17">
        <f>TITRES_STAT!E1898</f>
        <v>4500</v>
      </c>
      <c r="E1895" s="2">
        <f t="shared" si="116"/>
        <v>1791925</v>
      </c>
      <c r="F1895" s="17" t="str">
        <f t="shared" si="119"/>
        <v>BEARISH</v>
      </c>
      <c r="G1895" s="17" t="str">
        <f t="shared" si="118"/>
        <v>NEUTRAL</v>
      </c>
      <c r="H1895" s="17" t="str">
        <f t="shared" si="117"/>
        <v>CONFIRMED BEARISH</v>
      </c>
    </row>
    <row r="1896" spans="1:8" ht="13.5" x14ac:dyDescent="0.25">
      <c r="A1896" s="3">
        <f>TITRES_STAT!B1899</f>
        <v>44771</v>
      </c>
      <c r="B1896" s="17">
        <f>TITRES_STAT!C1899</f>
        <v>3.83</v>
      </c>
      <c r="C1896" s="17">
        <f>TITRES_STAT!D1899</f>
        <v>3.83</v>
      </c>
      <c r="D1896" s="17">
        <f>TITRES_STAT!E1899</f>
        <v>3330</v>
      </c>
      <c r="E1896" s="2">
        <f t="shared" si="116"/>
        <v>1788595</v>
      </c>
      <c r="F1896" s="17" t="str">
        <f t="shared" si="119"/>
        <v>BEARISH</v>
      </c>
      <c r="G1896" s="17" t="str">
        <f t="shared" si="118"/>
        <v>NEUTRAL</v>
      </c>
      <c r="H1896" s="17" t="str">
        <f t="shared" si="117"/>
        <v>CONFIRMED BEARISH</v>
      </c>
    </row>
    <row r="1897" spans="1:8" ht="13.5" x14ac:dyDescent="0.25">
      <c r="A1897" s="3">
        <f>TITRES_STAT!B1900</f>
        <v>44774</v>
      </c>
      <c r="B1897" s="17">
        <f>TITRES_STAT!C1900</f>
        <v>3.77</v>
      </c>
      <c r="C1897" s="17">
        <f>TITRES_STAT!D1900</f>
        <v>3.77</v>
      </c>
      <c r="D1897" s="17">
        <f>TITRES_STAT!E1900</f>
        <v>450</v>
      </c>
      <c r="E1897" s="2">
        <f t="shared" si="116"/>
        <v>1788145</v>
      </c>
      <c r="F1897" s="17" t="str">
        <f t="shared" si="119"/>
        <v>BEARISH</v>
      </c>
      <c r="G1897" s="17" t="str">
        <f t="shared" si="118"/>
        <v>NEUTRAL</v>
      </c>
      <c r="H1897" s="17" t="str">
        <f t="shared" si="117"/>
        <v>CONFIRMED BEARISH</v>
      </c>
    </row>
    <row r="1898" spans="1:8" ht="13.5" x14ac:dyDescent="0.25">
      <c r="A1898" s="3">
        <f>TITRES_STAT!B1901</f>
        <v>44775</v>
      </c>
      <c r="B1898" s="17">
        <f>TITRES_STAT!C1901</f>
        <v>3.83</v>
      </c>
      <c r="C1898" s="17">
        <f>TITRES_STAT!D1901</f>
        <v>3.83</v>
      </c>
      <c r="D1898" s="17">
        <f>TITRES_STAT!E1901</f>
        <v>1849</v>
      </c>
      <c r="E1898" s="2">
        <f t="shared" si="116"/>
        <v>1789994</v>
      </c>
      <c r="F1898" s="17" t="str">
        <f t="shared" si="119"/>
        <v>BEARISH</v>
      </c>
      <c r="G1898" s="17" t="str">
        <f t="shared" si="118"/>
        <v>NEUTRAL</v>
      </c>
      <c r="H1898" s="17" t="str">
        <f t="shared" si="117"/>
        <v>CONFIRMED BEARISH</v>
      </c>
    </row>
    <row r="1899" spans="1:8" ht="13.5" x14ac:dyDescent="0.25">
      <c r="A1899" s="3">
        <f>TITRES_STAT!B1902</f>
        <v>44776</v>
      </c>
      <c r="B1899" s="17">
        <f>TITRES_STAT!C1902</f>
        <v>3.83</v>
      </c>
      <c r="C1899" s="17">
        <f>TITRES_STAT!D1902</f>
        <v>3.83</v>
      </c>
      <c r="D1899" s="17">
        <f>TITRES_STAT!E1902</f>
        <v>1500</v>
      </c>
      <c r="E1899" s="2">
        <f t="shared" si="116"/>
        <v>1789994</v>
      </c>
      <c r="F1899" s="17" t="str">
        <f t="shared" si="119"/>
        <v>BEARISH</v>
      </c>
      <c r="G1899" s="17" t="str">
        <f t="shared" si="118"/>
        <v>NEUTRAL</v>
      </c>
      <c r="H1899" s="17" t="str">
        <f t="shared" si="117"/>
        <v>CONFIRMED BEARISH</v>
      </c>
    </row>
    <row r="1900" spans="1:8" ht="13.5" x14ac:dyDescent="0.25">
      <c r="A1900" s="3">
        <f>TITRES_STAT!B1903</f>
        <v>44777</v>
      </c>
      <c r="B1900" s="17">
        <f>TITRES_STAT!C1903</f>
        <v>3.83</v>
      </c>
      <c r="C1900" s="17">
        <f>TITRES_STAT!D1903</f>
        <v>3.83</v>
      </c>
      <c r="D1900" s="17">
        <f>TITRES_STAT!E1903</f>
        <v>0</v>
      </c>
      <c r="E1900" s="2">
        <f t="shared" si="116"/>
        <v>1789994</v>
      </c>
      <c r="F1900" s="17" t="str">
        <f t="shared" si="119"/>
        <v>BEARISH</v>
      </c>
      <c r="G1900" s="17" t="str">
        <f t="shared" si="118"/>
        <v>NEUTRAL</v>
      </c>
      <c r="H1900" s="17" t="str">
        <f t="shared" si="117"/>
        <v>CONFIRMED BEARISH</v>
      </c>
    </row>
    <row r="1901" spans="1:8" ht="13.5" x14ac:dyDescent="0.25">
      <c r="A1901" s="3">
        <f>TITRES_STAT!B1904</f>
        <v>44778</v>
      </c>
      <c r="B1901" s="17">
        <f>TITRES_STAT!C1904</f>
        <v>3.78</v>
      </c>
      <c r="C1901" s="17">
        <f>TITRES_STAT!D1904</f>
        <v>3.78</v>
      </c>
      <c r="D1901" s="17">
        <f>TITRES_STAT!E1904</f>
        <v>7597</v>
      </c>
      <c r="E1901" s="2">
        <f t="shared" si="116"/>
        <v>1782397</v>
      </c>
      <c r="F1901" s="17" t="str">
        <f t="shared" si="119"/>
        <v>BEARISH</v>
      </c>
      <c r="G1901" s="17" t="str">
        <f t="shared" si="118"/>
        <v>NEUTRAL</v>
      </c>
      <c r="H1901" s="17" t="str">
        <f t="shared" si="117"/>
        <v>CONFIRMED BEARISH</v>
      </c>
    </row>
    <row r="1902" spans="1:8" ht="13.5" x14ac:dyDescent="0.25">
      <c r="A1902" s="3">
        <f>TITRES_STAT!B1905</f>
        <v>44781</v>
      </c>
      <c r="B1902" s="17">
        <f>TITRES_STAT!C1905</f>
        <v>3.8</v>
      </c>
      <c r="C1902" s="17">
        <f>TITRES_STAT!D1905</f>
        <v>3.8</v>
      </c>
      <c r="D1902" s="17">
        <f>TITRES_STAT!E1905</f>
        <v>3197</v>
      </c>
      <c r="E1902" s="2">
        <f t="shared" si="116"/>
        <v>1785594</v>
      </c>
      <c r="F1902" s="17" t="str">
        <f t="shared" si="119"/>
        <v>BEARISH</v>
      </c>
      <c r="G1902" s="17" t="str">
        <f t="shared" si="118"/>
        <v>NEUTRAL</v>
      </c>
      <c r="H1902" s="17" t="str">
        <f t="shared" si="117"/>
        <v>BEARISH DIVERGENCE</v>
      </c>
    </row>
    <row r="1903" spans="1:8" ht="13.5" x14ac:dyDescent="0.25">
      <c r="A1903" s="3">
        <f>TITRES_STAT!B1906</f>
        <v>44782</v>
      </c>
      <c r="B1903" s="17">
        <f>TITRES_STAT!C1906</f>
        <v>3.83</v>
      </c>
      <c r="C1903" s="17">
        <f>TITRES_STAT!D1906</f>
        <v>3.83</v>
      </c>
      <c r="D1903" s="17">
        <f>TITRES_STAT!E1906</f>
        <v>4343</v>
      </c>
      <c r="E1903" s="2">
        <f t="shared" si="116"/>
        <v>1789937</v>
      </c>
      <c r="F1903" s="17" t="str">
        <f t="shared" si="119"/>
        <v>BEARISH</v>
      </c>
      <c r="G1903" s="17" t="str">
        <f t="shared" si="118"/>
        <v>NEUTRAL</v>
      </c>
      <c r="H1903" s="17" t="str">
        <f t="shared" si="117"/>
        <v>NEUTRAL</v>
      </c>
    </row>
    <row r="1904" spans="1:8" ht="13.5" x14ac:dyDescent="0.25">
      <c r="A1904" s="3">
        <f>TITRES_STAT!B1907</f>
        <v>44783</v>
      </c>
      <c r="B1904" s="17">
        <f>TITRES_STAT!C1907</f>
        <v>3.85</v>
      </c>
      <c r="C1904" s="17">
        <f>TITRES_STAT!D1907</f>
        <v>3.85</v>
      </c>
      <c r="D1904" s="17">
        <f>TITRES_STAT!E1907</f>
        <v>66742</v>
      </c>
      <c r="E1904" s="2">
        <f t="shared" si="116"/>
        <v>1856679</v>
      </c>
      <c r="F1904" s="17" t="str">
        <f t="shared" si="119"/>
        <v>BULLISH</v>
      </c>
      <c r="G1904" s="17" t="str">
        <f t="shared" si="118"/>
        <v>STRONG</v>
      </c>
      <c r="H1904" s="17" t="str">
        <f t="shared" si="117"/>
        <v>CONFIRMED BULLISH</v>
      </c>
    </row>
    <row r="1905" spans="1:8" ht="13.5" x14ac:dyDescent="0.25">
      <c r="A1905" s="3">
        <f>TITRES_STAT!B1908</f>
        <v>44784</v>
      </c>
      <c r="B1905" s="17">
        <f>TITRES_STAT!C1908</f>
        <v>3.87</v>
      </c>
      <c r="C1905" s="17">
        <f>TITRES_STAT!D1908</f>
        <v>3.87</v>
      </c>
      <c r="D1905" s="17">
        <f>TITRES_STAT!E1908</f>
        <v>9599</v>
      </c>
      <c r="E1905" s="2">
        <f t="shared" si="116"/>
        <v>1866278</v>
      </c>
      <c r="F1905" s="17" t="str">
        <f t="shared" si="119"/>
        <v>BULLISH</v>
      </c>
      <c r="G1905" s="17" t="str">
        <f t="shared" si="118"/>
        <v>STRONG</v>
      </c>
      <c r="H1905" s="17" t="str">
        <f t="shared" si="117"/>
        <v>CONFIRMED BULLISH</v>
      </c>
    </row>
    <row r="1906" spans="1:8" ht="13.5" x14ac:dyDescent="0.25">
      <c r="A1906" s="3">
        <f>TITRES_STAT!B1909</f>
        <v>44785</v>
      </c>
      <c r="B1906" s="17">
        <f>TITRES_STAT!C1909</f>
        <v>3.85</v>
      </c>
      <c r="C1906" s="17">
        <f>TITRES_STAT!D1909</f>
        <v>3.85</v>
      </c>
      <c r="D1906" s="17">
        <f>TITRES_STAT!E1909</f>
        <v>32771</v>
      </c>
      <c r="E1906" s="2">
        <f t="shared" si="116"/>
        <v>1833507</v>
      </c>
      <c r="F1906" s="17" t="str">
        <f t="shared" si="119"/>
        <v>BULLISH</v>
      </c>
      <c r="G1906" s="17" t="str">
        <f t="shared" si="118"/>
        <v>STRONG</v>
      </c>
      <c r="H1906" s="17" t="str">
        <f t="shared" si="117"/>
        <v>CONFIRMED BULLISH</v>
      </c>
    </row>
    <row r="1907" spans="1:8" ht="13.5" x14ac:dyDescent="0.25">
      <c r="A1907" s="3">
        <f>TITRES_STAT!B1910</f>
        <v>44788</v>
      </c>
      <c r="B1907" s="17">
        <f>TITRES_STAT!C1910</f>
        <v>3.9</v>
      </c>
      <c r="C1907" s="17">
        <f>TITRES_STAT!D1910</f>
        <v>3.9</v>
      </c>
      <c r="D1907" s="17">
        <f>TITRES_STAT!E1910</f>
        <v>9504</v>
      </c>
      <c r="E1907" s="2">
        <f t="shared" si="116"/>
        <v>1843011</v>
      </c>
      <c r="F1907" s="17" t="str">
        <f t="shared" si="119"/>
        <v>BULLISH</v>
      </c>
      <c r="G1907" s="17" t="str">
        <f t="shared" si="118"/>
        <v>STRONG</v>
      </c>
      <c r="H1907" s="17" t="str">
        <f t="shared" si="117"/>
        <v>CONFIRMED BULLISH</v>
      </c>
    </row>
    <row r="1908" spans="1:8" ht="13.5" x14ac:dyDescent="0.25">
      <c r="A1908" s="3">
        <f>TITRES_STAT!B1911</f>
        <v>44789</v>
      </c>
      <c r="B1908" s="17">
        <f>TITRES_STAT!C1911</f>
        <v>4</v>
      </c>
      <c r="C1908" s="17">
        <f>TITRES_STAT!D1911</f>
        <v>4</v>
      </c>
      <c r="D1908" s="17">
        <f>TITRES_STAT!E1911</f>
        <v>55588</v>
      </c>
      <c r="E1908" s="2">
        <f t="shared" si="116"/>
        <v>1898599</v>
      </c>
      <c r="F1908" s="17" t="str">
        <f t="shared" si="119"/>
        <v>BULLISH</v>
      </c>
      <c r="G1908" s="17" t="str">
        <f t="shared" si="118"/>
        <v>STRONG</v>
      </c>
      <c r="H1908" s="17" t="str">
        <f t="shared" si="117"/>
        <v>CONFIRMED BULLISH</v>
      </c>
    </row>
    <row r="1909" spans="1:8" ht="13.5" x14ac:dyDescent="0.25">
      <c r="A1909" s="3">
        <f>TITRES_STAT!B1912</f>
        <v>44790</v>
      </c>
      <c r="B1909" s="17">
        <f>TITRES_STAT!C1912</f>
        <v>4.09</v>
      </c>
      <c r="C1909" s="17">
        <f>TITRES_STAT!D1912</f>
        <v>4.09</v>
      </c>
      <c r="D1909" s="17">
        <f>TITRES_STAT!E1912</f>
        <v>23811</v>
      </c>
      <c r="E1909" s="2">
        <f t="shared" si="116"/>
        <v>1922410</v>
      </c>
      <c r="F1909" s="17" t="str">
        <f t="shared" si="119"/>
        <v>BULLISH</v>
      </c>
      <c r="G1909" s="17" t="str">
        <f t="shared" si="118"/>
        <v>STRONG</v>
      </c>
      <c r="H1909" s="17" t="str">
        <f t="shared" si="117"/>
        <v>CONFIRMED BULLISH</v>
      </c>
    </row>
    <row r="1910" spans="1:8" ht="13.5" x14ac:dyDescent="0.25">
      <c r="A1910" s="3">
        <f>TITRES_STAT!B1913</f>
        <v>44791</v>
      </c>
      <c r="B1910" s="17">
        <f>TITRES_STAT!C1913</f>
        <v>4.2</v>
      </c>
      <c r="C1910" s="17">
        <f>TITRES_STAT!D1913</f>
        <v>4.2</v>
      </c>
      <c r="D1910" s="17">
        <f>TITRES_STAT!E1913</f>
        <v>145334</v>
      </c>
      <c r="E1910" s="2">
        <f t="shared" si="116"/>
        <v>2067744</v>
      </c>
      <c r="F1910" s="17" t="str">
        <f t="shared" si="119"/>
        <v>BULLISH</v>
      </c>
      <c r="G1910" s="17" t="str">
        <f t="shared" si="118"/>
        <v>STRONG</v>
      </c>
      <c r="H1910" s="17" t="str">
        <f t="shared" si="117"/>
        <v>CONFIRMED BULLISH</v>
      </c>
    </row>
    <row r="1911" spans="1:8" ht="13.5" x14ac:dyDescent="0.25">
      <c r="A1911" s="3">
        <f>TITRES_STAT!B1914</f>
        <v>44792</v>
      </c>
      <c r="B1911" s="17">
        <f>TITRES_STAT!C1914</f>
        <v>4.3</v>
      </c>
      <c r="C1911" s="17">
        <f>TITRES_STAT!D1914</f>
        <v>4.3</v>
      </c>
      <c r="D1911" s="17">
        <f>TITRES_STAT!E1914</f>
        <v>12314</v>
      </c>
      <c r="E1911" s="2">
        <f t="shared" si="116"/>
        <v>2080058</v>
      </c>
      <c r="F1911" s="17" t="str">
        <f t="shared" si="119"/>
        <v>BULLISH</v>
      </c>
      <c r="G1911" s="17" t="str">
        <f t="shared" si="118"/>
        <v>STRONG</v>
      </c>
      <c r="H1911" s="17" t="str">
        <f t="shared" si="117"/>
        <v>CONFIRMED BULLISH</v>
      </c>
    </row>
    <row r="1912" spans="1:8" ht="13.5" x14ac:dyDescent="0.25">
      <c r="A1912" s="3">
        <f>TITRES_STAT!B1915</f>
        <v>44795</v>
      </c>
      <c r="B1912" s="17">
        <f>TITRES_STAT!C1915</f>
        <v>4.2</v>
      </c>
      <c r="C1912" s="17">
        <f>TITRES_STAT!D1915</f>
        <v>4.2</v>
      </c>
      <c r="D1912" s="17">
        <f>TITRES_STAT!E1915</f>
        <v>4919</v>
      </c>
      <c r="E1912" s="2">
        <f t="shared" si="116"/>
        <v>2075139</v>
      </c>
      <c r="F1912" s="17" t="str">
        <f t="shared" si="119"/>
        <v>BULLISH</v>
      </c>
      <c r="G1912" s="17" t="str">
        <f t="shared" si="118"/>
        <v>STRONG</v>
      </c>
      <c r="H1912" s="17" t="str">
        <f t="shared" si="117"/>
        <v>CONFIRMED BULLISH</v>
      </c>
    </row>
    <row r="1913" spans="1:8" ht="13.5" x14ac:dyDescent="0.25">
      <c r="A1913" s="3">
        <f>TITRES_STAT!B1916</f>
        <v>44796</v>
      </c>
      <c r="B1913" s="17">
        <f>TITRES_STAT!C1916</f>
        <v>4.1399999999999997</v>
      </c>
      <c r="C1913" s="17">
        <f>TITRES_STAT!D1916</f>
        <v>4.1399999999999997</v>
      </c>
      <c r="D1913" s="17">
        <f>TITRES_STAT!E1916</f>
        <v>36993</v>
      </c>
      <c r="E1913" s="2">
        <f t="shared" si="116"/>
        <v>2038146</v>
      </c>
      <c r="F1913" s="17" t="str">
        <f t="shared" si="119"/>
        <v>BULLISH</v>
      </c>
      <c r="G1913" s="17" t="str">
        <f t="shared" si="118"/>
        <v>STRONG</v>
      </c>
      <c r="H1913" s="17" t="str">
        <f t="shared" si="117"/>
        <v>CONFIRMED BULLISH</v>
      </c>
    </row>
    <row r="1914" spans="1:8" ht="13.5" x14ac:dyDescent="0.25">
      <c r="A1914" s="3">
        <f>TITRES_STAT!B1917</f>
        <v>44797</v>
      </c>
      <c r="B1914" s="17">
        <f>TITRES_STAT!C1917</f>
        <v>4.0999999999999996</v>
      </c>
      <c r="C1914" s="17">
        <f>TITRES_STAT!D1917</f>
        <v>4.0999999999999996</v>
      </c>
      <c r="D1914" s="17">
        <f>TITRES_STAT!E1917</f>
        <v>13925</v>
      </c>
      <c r="E1914" s="2">
        <f t="shared" si="116"/>
        <v>2024221</v>
      </c>
      <c r="F1914" s="17" t="str">
        <f t="shared" si="119"/>
        <v>BULLISH</v>
      </c>
      <c r="G1914" s="17" t="str">
        <f t="shared" si="118"/>
        <v>STRONG</v>
      </c>
      <c r="H1914" s="17" t="str">
        <f t="shared" si="117"/>
        <v>CONFIRMED BULLISH</v>
      </c>
    </row>
    <row r="1915" spans="1:8" ht="13.5" x14ac:dyDescent="0.25">
      <c r="A1915" s="3">
        <f>TITRES_STAT!B1918</f>
        <v>44798</v>
      </c>
      <c r="B1915" s="17">
        <f>TITRES_STAT!C1918</f>
        <v>4.0999999999999996</v>
      </c>
      <c r="C1915" s="17">
        <f>TITRES_STAT!D1918</f>
        <v>4.0999999999999996</v>
      </c>
      <c r="D1915" s="17">
        <f>TITRES_STAT!E1918</f>
        <v>9539</v>
      </c>
      <c r="E1915" s="2">
        <f t="shared" si="116"/>
        <v>2024221</v>
      </c>
      <c r="F1915" s="17" t="str">
        <f t="shared" si="119"/>
        <v>BEARISH</v>
      </c>
      <c r="G1915" s="17" t="str">
        <f t="shared" si="118"/>
        <v>WEAK</v>
      </c>
      <c r="H1915" s="17" t="str">
        <f t="shared" si="117"/>
        <v>CONFIRMED BEARISH</v>
      </c>
    </row>
    <row r="1916" spans="1:8" ht="13.5" x14ac:dyDescent="0.25">
      <c r="A1916" s="3">
        <f>TITRES_STAT!B1919</f>
        <v>44799</v>
      </c>
      <c r="B1916" s="17">
        <f>TITRES_STAT!C1919</f>
        <v>4.0999999999999996</v>
      </c>
      <c r="C1916" s="17">
        <f>TITRES_STAT!D1919</f>
        <v>4.0999999999999996</v>
      </c>
      <c r="D1916" s="17">
        <f>TITRES_STAT!E1919</f>
        <v>2088</v>
      </c>
      <c r="E1916" s="2">
        <f t="shared" si="116"/>
        <v>2024221</v>
      </c>
      <c r="F1916" s="17" t="str">
        <f t="shared" si="119"/>
        <v>BEARISH</v>
      </c>
      <c r="G1916" s="17" t="str">
        <f t="shared" si="118"/>
        <v>WEAK</v>
      </c>
      <c r="H1916" s="17" t="str">
        <f t="shared" si="117"/>
        <v>CONFIRMED BEARISH</v>
      </c>
    </row>
    <row r="1917" spans="1:8" ht="13.5" x14ac:dyDescent="0.25">
      <c r="A1917" s="3">
        <f>TITRES_STAT!B1920</f>
        <v>44802</v>
      </c>
      <c r="B1917" s="17">
        <f>TITRES_STAT!C1920</f>
        <v>4.09</v>
      </c>
      <c r="C1917" s="17">
        <f>TITRES_STAT!D1920</f>
        <v>4.09</v>
      </c>
      <c r="D1917" s="17">
        <f>TITRES_STAT!E1920</f>
        <v>8299</v>
      </c>
      <c r="E1917" s="2">
        <f t="shared" si="116"/>
        <v>2015922</v>
      </c>
      <c r="F1917" s="17" t="str">
        <f t="shared" si="119"/>
        <v>BEARISH</v>
      </c>
      <c r="G1917" s="17" t="str">
        <f t="shared" si="118"/>
        <v>WEAK</v>
      </c>
      <c r="H1917" s="17" t="str">
        <f t="shared" si="117"/>
        <v>CONFIRMED BEARISH</v>
      </c>
    </row>
    <row r="1918" spans="1:8" ht="13.5" x14ac:dyDescent="0.25">
      <c r="A1918" s="3">
        <f>TITRES_STAT!B1921</f>
        <v>44803</v>
      </c>
      <c r="B1918" s="17">
        <f>TITRES_STAT!C1921</f>
        <v>4.1900000000000004</v>
      </c>
      <c r="C1918" s="17">
        <f>TITRES_STAT!D1921</f>
        <v>4.1900000000000004</v>
      </c>
      <c r="D1918" s="17">
        <f>TITRES_STAT!E1921</f>
        <v>24647</v>
      </c>
      <c r="E1918" s="2">
        <f t="shared" si="116"/>
        <v>2040569</v>
      </c>
      <c r="F1918" s="17" t="str">
        <f t="shared" si="119"/>
        <v>BULLISH</v>
      </c>
      <c r="G1918" s="17" t="str">
        <f t="shared" si="118"/>
        <v>NEUTRAL</v>
      </c>
      <c r="H1918" s="17" t="str">
        <f t="shared" si="117"/>
        <v>CONFIRMED BULLISH</v>
      </c>
    </row>
    <row r="1919" spans="1:8" ht="13.5" x14ac:dyDescent="0.25">
      <c r="A1919" s="3">
        <f>TITRES_STAT!B1922</f>
        <v>44804</v>
      </c>
      <c r="B1919" s="17">
        <f>TITRES_STAT!C1922</f>
        <v>4.24</v>
      </c>
      <c r="C1919" s="17">
        <f>TITRES_STAT!D1922</f>
        <v>4.24</v>
      </c>
      <c r="D1919" s="17">
        <f>TITRES_STAT!E1922</f>
        <v>61400</v>
      </c>
      <c r="E1919" s="2">
        <f t="shared" si="116"/>
        <v>2101969</v>
      </c>
      <c r="F1919" s="17" t="str">
        <f t="shared" si="119"/>
        <v>BULLISH</v>
      </c>
      <c r="G1919" s="17" t="str">
        <f t="shared" si="118"/>
        <v>STRONG</v>
      </c>
      <c r="H1919" s="17" t="str">
        <f t="shared" si="117"/>
        <v>CONFIRMED BULLISH</v>
      </c>
    </row>
    <row r="1920" spans="1:8" ht="13.5" x14ac:dyDescent="0.25">
      <c r="A1920" s="3">
        <f>TITRES_STAT!B1923</f>
        <v>44805</v>
      </c>
      <c r="B1920" s="17">
        <f>TITRES_STAT!C1923</f>
        <v>4.42</v>
      </c>
      <c r="C1920" s="17">
        <f>TITRES_STAT!D1923</f>
        <v>4.42</v>
      </c>
      <c r="D1920" s="17">
        <f>TITRES_STAT!E1923</f>
        <v>26532</v>
      </c>
      <c r="E1920" s="2">
        <f t="shared" si="116"/>
        <v>2128501</v>
      </c>
      <c r="F1920" s="17" t="str">
        <f t="shared" si="119"/>
        <v>BULLISH</v>
      </c>
      <c r="G1920" s="17" t="str">
        <f t="shared" si="118"/>
        <v>STRONG</v>
      </c>
      <c r="H1920" s="17" t="str">
        <f t="shared" si="117"/>
        <v>CONFIRMED BULLISH</v>
      </c>
    </row>
    <row r="1921" spans="1:8" ht="13.5" x14ac:dyDescent="0.25">
      <c r="A1921" s="3">
        <f>TITRES_STAT!B1924</f>
        <v>44806</v>
      </c>
      <c r="B1921" s="17">
        <f>TITRES_STAT!C1924</f>
        <v>4.38</v>
      </c>
      <c r="C1921" s="17">
        <f>TITRES_STAT!D1924</f>
        <v>4.38</v>
      </c>
      <c r="D1921" s="17">
        <f>TITRES_STAT!E1924</f>
        <v>32724</v>
      </c>
      <c r="E1921" s="2">
        <f t="shared" si="116"/>
        <v>2095777</v>
      </c>
      <c r="F1921" s="17" t="str">
        <f t="shared" si="119"/>
        <v>BULLISH</v>
      </c>
      <c r="G1921" s="17" t="str">
        <f t="shared" si="118"/>
        <v>STRONG</v>
      </c>
      <c r="H1921" s="17" t="str">
        <f t="shared" si="117"/>
        <v>CONFIRMED BULLISH</v>
      </c>
    </row>
    <row r="1922" spans="1:8" ht="13.5" x14ac:dyDescent="0.25">
      <c r="A1922" s="3">
        <f>TITRES_STAT!B1925</f>
        <v>44809</v>
      </c>
      <c r="B1922" s="17">
        <f>TITRES_STAT!C1925</f>
        <v>4.32</v>
      </c>
      <c r="C1922" s="17">
        <f>TITRES_STAT!D1925</f>
        <v>4.32</v>
      </c>
      <c r="D1922" s="17">
        <f>TITRES_STAT!E1925</f>
        <v>5292</v>
      </c>
      <c r="E1922" s="2">
        <f t="shared" si="116"/>
        <v>2090485</v>
      </c>
      <c r="F1922" s="17" t="str">
        <f t="shared" si="119"/>
        <v>BULLISH</v>
      </c>
      <c r="G1922" s="17" t="str">
        <f t="shared" si="118"/>
        <v>STRONG</v>
      </c>
      <c r="H1922" s="17" t="str">
        <f t="shared" si="117"/>
        <v>CONFIRMED BULLISH</v>
      </c>
    </row>
    <row r="1923" spans="1:8" ht="13.5" x14ac:dyDescent="0.25">
      <c r="A1923" s="3">
        <f>TITRES_STAT!B1926</f>
        <v>44810</v>
      </c>
      <c r="B1923" s="17">
        <f>TITRES_STAT!C1926</f>
        <v>4.32</v>
      </c>
      <c r="C1923" s="17">
        <f>TITRES_STAT!D1926</f>
        <v>4.32</v>
      </c>
      <c r="D1923" s="17">
        <f>TITRES_STAT!E1926</f>
        <v>1255</v>
      </c>
      <c r="E1923" s="2">
        <f t="shared" si="116"/>
        <v>2090485</v>
      </c>
      <c r="F1923" s="17" t="str">
        <f t="shared" si="119"/>
        <v>BULLISH</v>
      </c>
      <c r="G1923" s="17" t="str">
        <f t="shared" si="118"/>
        <v>STRONG</v>
      </c>
      <c r="H1923" s="17" t="str">
        <f t="shared" si="117"/>
        <v>CONFIRMED BULLISH</v>
      </c>
    </row>
    <row r="1924" spans="1:8" ht="13.5" x14ac:dyDescent="0.25">
      <c r="A1924" s="3">
        <f>TITRES_STAT!B1927</f>
        <v>44811</v>
      </c>
      <c r="B1924" s="17">
        <f>TITRES_STAT!C1927</f>
        <v>4.3899999999999997</v>
      </c>
      <c r="C1924" s="17">
        <f>TITRES_STAT!D1927</f>
        <v>4.3899999999999997</v>
      </c>
      <c r="D1924" s="17">
        <f>TITRES_STAT!E1927</f>
        <v>4340</v>
      </c>
      <c r="E1924" s="2">
        <f t="shared" ref="E1924:E1987" si="120">IF(B1924&gt;B1923, E1923+D1924, IF(B1924&lt;B1923, E1923-D1924, E1923))</f>
        <v>2094825</v>
      </c>
      <c r="F1924" s="17" t="str">
        <f t="shared" si="119"/>
        <v>BEARISH</v>
      </c>
      <c r="G1924" s="17" t="str">
        <f t="shared" si="118"/>
        <v>NEUTRAL</v>
      </c>
      <c r="H1924" s="17" t="str">
        <f t="shared" si="117"/>
        <v>BEARISH DIVERGENCE</v>
      </c>
    </row>
    <row r="1925" spans="1:8" ht="13.5" x14ac:dyDescent="0.25">
      <c r="A1925" s="3">
        <f>TITRES_STAT!B1928</f>
        <v>44812</v>
      </c>
      <c r="B1925" s="17">
        <f>TITRES_STAT!C1928</f>
        <v>4.32</v>
      </c>
      <c r="C1925" s="17">
        <f>TITRES_STAT!D1928</f>
        <v>4.32</v>
      </c>
      <c r="D1925" s="17">
        <f>TITRES_STAT!E1928</f>
        <v>3145</v>
      </c>
      <c r="E1925" s="2">
        <f t="shared" si="120"/>
        <v>2091680</v>
      </c>
      <c r="F1925" s="17" t="str">
        <f t="shared" si="119"/>
        <v>BEARISH</v>
      </c>
      <c r="G1925" s="17" t="str">
        <f t="shared" si="118"/>
        <v>NEUTRAL</v>
      </c>
      <c r="H1925" s="17" t="str">
        <f t="shared" si="117"/>
        <v>CONFIRMED BEARISH</v>
      </c>
    </row>
    <row r="1926" spans="1:8" ht="13.5" x14ac:dyDescent="0.25">
      <c r="A1926" s="3">
        <f>TITRES_STAT!B1929</f>
        <v>44813</v>
      </c>
      <c r="B1926" s="17">
        <f>TITRES_STAT!C1929</f>
        <v>4.3</v>
      </c>
      <c r="C1926" s="17">
        <f>TITRES_STAT!D1929</f>
        <v>4.3</v>
      </c>
      <c r="D1926" s="17">
        <f>TITRES_STAT!E1929</f>
        <v>13153</v>
      </c>
      <c r="E1926" s="2">
        <f t="shared" si="120"/>
        <v>2078527</v>
      </c>
      <c r="F1926" s="17" t="str">
        <f t="shared" si="119"/>
        <v>BEARISH</v>
      </c>
      <c r="G1926" s="17" t="str">
        <f t="shared" si="118"/>
        <v>NEUTRAL</v>
      </c>
      <c r="H1926" s="17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CONFIRMED BEARISH</v>
      </c>
    </row>
    <row r="1927" spans="1:8" ht="13.5" x14ac:dyDescent="0.25">
      <c r="A1927" s="3">
        <f>TITRES_STAT!B1930</f>
        <v>44816</v>
      </c>
      <c r="B1927" s="17">
        <f>TITRES_STAT!C1930</f>
        <v>4.28</v>
      </c>
      <c r="C1927" s="17">
        <f>TITRES_STAT!D1930</f>
        <v>4.28</v>
      </c>
      <c r="D1927" s="17">
        <f>TITRES_STAT!E1930</f>
        <v>16493</v>
      </c>
      <c r="E1927" s="2">
        <f t="shared" si="120"/>
        <v>2062034</v>
      </c>
      <c r="F1927" s="17" t="str">
        <f t="shared" si="119"/>
        <v>BEARISH</v>
      </c>
      <c r="G1927" s="17" t="str">
        <f t="shared" ref="G1927:G1990" si="122">IF((E1927-E1922)/E1922 &gt; 0.02, "STRONG",
 IF((E1927-E1922)/E1922 &lt; -0.02, "WEAK", "NEUTRAL"))</f>
        <v>NEUTRAL</v>
      </c>
      <c r="H1927" s="17" t="str">
        <f t="shared" si="121"/>
        <v>CONFIRMED BEARISH</v>
      </c>
    </row>
    <row r="1928" spans="1:8" ht="13.5" x14ac:dyDescent="0.25">
      <c r="A1928" s="3">
        <f>TITRES_STAT!B1931</f>
        <v>44817</v>
      </c>
      <c r="B1928" s="17">
        <f>TITRES_STAT!C1931</f>
        <v>4.2</v>
      </c>
      <c r="C1928" s="17">
        <f>TITRES_STAT!D1931</f>
        <v>4.2</v>
      </c>
      <c r="D1928" s="17">
        <f>TITRES_STAT!E1931</f>
        <v>10067</v>
      </c>
      <c r="E1928" s="2">
        <f t="shared" si="120"/>
        <v>2051967</v>
      </c>
      <c r="F1928" s="17" t="str">
        <f t="shared" ref="F1928:F1991" si="123">IF(E1928&gt;E1923,"BULLISH",IF(E1928&lt;E1923,"BEARISH","NEUTRAL"))</f>
        <v>BEARISH</v>
      </c>
      <c r="G1928" s="17" t="str">
        <f t="shared" si="122"/>
        <v>NEUTRAL</v>
      </c>
      <c r="H1928" s="17" t="str">
        <f t="shared" si="121"/>
        <v>CONFIRMED BEARISH</v>
      </c>
    </row>
    <row r="1929" spans="1:8" ht="13.5" x14ac:dyDescent="0.25">
      <c r="A1929" s="3">
        <f>TITRES_STAT!B1932</f>
        <v>44818</v>
      </c>
      <c r="B1929" s="17">
        <f>TITRES_STAT!C1932</f>
        <v>4.12</v>
      </c>
      <c r="C1929" s="17">
        <f>TITRES_STAT!D1932</f>
        <v>4.12</v>
      </c>
      <c r="D1929" s="17">
        <f>TITRES_STAT!E1932</f>
        <v>10984</v>
      </c>
      <c r="E1929" s="2">
        <f t="shared" si="120"/>
        <v>2040983</v>
      </c>
      <c r="F1929" s="17" t="str">
        <f t="shared" si="123"/>
        <v>BEARISH</v>
      </c>
      <c r="G1929" s="17" t="str">
        <f t="shared" si="122"/>
        <v>WEAK</v>
      </c>
      <c r="H1929" s="17" t="str">
        <f t="shared" si="121"/>
        <v>CONFIRMED BEARISH</v>
      </c>
    </row>
    <row r="1930" spans="1:8" ht="13.5" x14ac:dyDescent="0.25">
      <c r="A1930" s="3">
        <f>TITRES_STAT!B1933</f>
        <v>44819</v>
      </c>
      <c r="B1930" s="17">
        <f>TITRES_STAT!C1933</f>
        <v>4.0999999999999996</v>
      </c>
      <c r="C1930" s="17">
        <f>TITRES_STAT!D1933</f>
        <v>4.0999999999999996</v>
      </c>
      <c r="D1930" s="17">
        <f>TITRES_STAT!E1933</f>
        <v>48665</v>
      </c>
      <c r="E1930" s="2">
        <f t="shared" si="120"/>
        <v>1992318</v>
      </c>
      <c r="F1930" s="17" t="str">
        <f t="shared" si="123"/>
        <v>BEARISH</v>
      </c>
      <c r="G1930" s="17" t="str">
        <f t="shared" si="122"/>
        <v>WEAK</v>
      </c>
      <c r="H1930" s="17" t="str">
        <f t="shared" si="121"/>
        <v>CONFIRMED BEARISH</v>
      </c>
    </row>
    <row r="1931" spans="1:8" ht="13.5" x14ac:dyDescent="0.25">
      <c r="A1931" s="3">
        <f>TITRES_STAT!B1934</f>
        <v>44820</v>
      </c>
      <c r="B1931" s="17">
        <f>TITRES_STAT!C1934</f>
        <v>4.0999999999999996</v>
      </c>
      <c r="C1931" s="17">
        <f>TITRES_STAT!D1934</f>
        <v>4.0999999999999996</v>
      </c>
      <c r="D1931" s="17">
        <f>TITRES_STAT!E1934</f>
        <v>44504</v>
      </c>
      <c r="E1931" s="2">
        <f t="shared" si="120"/>
        <v>1992318</v>
      </c>
      <c r="F1931" s="17" t="str">
        <f t="shared" si="123"/>
        <v>BEARISH</v>
      </c>
      <c r="G1931" s="17" t="str">
        <f t="shared" si="122"/>
        <v>WEAK</v>
      </c>
      <c r="H1931" s="17" t="str">
        <f t="shared" si="121"/>
        <v>CONFIRMED BEARISH</v>
      </c>
    </row>
    <row r="1932" spans="1:8" ht="13.5" x14ac:dyDescent="0.25">
      <c r="A1932" s="3">
        <f>TITRES_STAT!B1935</f>
        <v>44823</v>
      </c>
      <c r="B1932" s="17">
        <f>TITRES_STAT!C1935</f>
        <v>3.98</v>
      </c>
      <c r="C1932" s="17">
        <f>TITRES_STAT!D1935</f>
        <v>3.98</v>
      </c>
      <c r="D1932" s="17">
        <f>TITRES_STAT!E1935</f>
        <v>103910</v>
      </c>
      <c r="E1932" s="2">
        <f t="shared" si="120"/>
        <v>1888408</v>
      </c>
      <c r="F1932" s="17" t="str">
        <f t="shared" si="123"/>
        <v>BEARISH</v>
      </c>
      <c r="G1932" s="17" t="str">
        <f t="shared" si="122"/>
        <v>WEAK</v>
      </c>
      <c r="H1932" s="17" t="str">
        <f t="shared" si="121"/>
        <v>CONFIRMED BEARISH</v>
      </c>
    </row>
    <row r="1933" spans="1:8" ht="13.5" x14ac:dyDescent="0.25">
      <c r="A1933" s="3">
        <f>TITRES_STAT!B1936</f>
        <v>44824</v>
      </c>
      <c r="B1933" s="17">
        <f>TITRES_STAT!C1936</f>
        <v>4</v>
      </c>
      <c r="C1933" s="17">
        <f>TITRES_STAT!D1936</f>
        <v>4</v>
      </c>
      <c r="D1933" s="17">
        <f>TITRES_STAT!E1936</f>
        <v>33069</v>
      </c>
      <c r="E1933" s="2">
        <f t="shared" si="120"/>
        <v>1921477</v>
      </c>
      <c r="F1933" s="17" t="str">
        <f t="shared" si="123"/>
        <v>BEARISH</v>
      </c>
      <c r="G1933" s="17" t="str">
        <f t="shared" si="122"/>
        <v>WEAK</v>
      </c>
      <c r="H1933" s="17" t="str">
        <f t="shared" si="121"/>
        <v>CONFIRMED BEARISH</v>
      </c>
    </row>
    <row r="1934" spans="1:8" ht="13.5" x14ac:dyDescent="0.25">
      <c r="A1934" s="3">
        <f>TITRES_STAT!B1937</f>
        <v>44825</v>
      </c>
      <c r="B1934" s="17">
        <f>TITRES_STAT!C1937</f>
        <v>4.0999999999999996</v>
      </c>
      <c r="C1934" s="17">
        <f>TITRES_STAT!D1937</f>
        <v>4.0999999999999996</v>
      </c>
      <c r="D1934" s="17">
        <f>TITRES_STAT!E1937</f>
        <v>12233</v>
      </c>
      <c r="E1934" s="2">
        <f t="shared" si="120"/>
        <v>1933710</v>
      </c>
      <c r="F1934" s="17" t="str">
        <f t="shared" si="123"/>
        <v>BEARISH</v>
      </c>
      <c r="G1934" s="17" t="str">
        <f t="shared" si="122"/>
        <v>WEAK</v>
      </c>
      <c r="H1934" s="17" t="str">
        <f t="shared" si="121"/>
        <v>CONFIRMED BEARISH</v>
      </c>
    </row>
    <row r="1935" spans="1:8" ht="13.5" x14ac:dyDescent="0.25">
      <c r="A1935" s="3">
        <f>TITRES_STAT!B1938</f>
        <v>44826</v>
      </c>
      <c r="B1935" s="17">
        <f>TITRES_STAT!C1938</f>
        <v>4</v>
      </c>
      <c r="C1935" s="17">
        <f>TITRES_STAT!D1938</f>
        <v>4</v>
      </c>
      <c r="D1935" s="17">
        <f>TITRES_STAT!E1938</f>
        <v>15578</v>
      </c>
      <c r="E1935" s="2">
        <f t="shared" si="120"/>
        <v>1918132</v>
      </c>
      <c r="F1935" s="17" t="str">
        <f t="shared" si="123"/>
        <v>BEARISH</v>
      </c>
      <c r="G1935" s="17" t="str">
        <f t="shared" si="122"/>
        <v>WEAK</v>
      </c>
      <c r="H1935" s="17" t="str">
        <f t="shared" si="121"/>
        <v>CONFIRMED BEARISH</v>
      </c>
    </row>
    <row r="1936" spans="1:8" ht="13.5" x14ac:dyDescent="0.25">
      <c r="A1936" s="3">
        <f>TITRES_STAT!B1939</f>
        <v>44827</v>
      </c>
      <c r="B1936" s="17">
        <f>TITRES_STAT!C1939</f>
        <v>4.09</v>
      </c>
      <c r="C1936" s="17">
        <f>TITRES_STAT!D1939</f>
        <v>4.09</v>
      </c>
      <c r="D1936" s="17">
        <f>TITRES_STAT!E1939</f>
        <v>4561</v>
      </c>
      <c r="E1936" s="2">
        <f t="shared" si="120"/>
        <v>1922693</v>
      </c>
      <c r="F1936" s="17" t="str">
        <f t="shared" si="123"/>
        <v>BEARISH</v>
      </c>
      <c r="G1936" s="17" t="str">
        <f t="shared" si="122"/>
        <v>WEAK</v>
      </c>
      <c r="H1936" s="17" t="str">
        <f t="shared" si="121"/>
        <v>CONFIRMED BEARISH</v>
      </c>
    </row>
    <row r="1937" spans="1:8" ht="13.5" x14ac:dyDescent="0.25">
      <c r="A1937" s="3">
        <f>TITRES_STAT!B1940</f>
        <v>44830</v>
      </c>
      <c r="B1937" s="17">
        <f>TITRES_STAT!C1940</f>
        <v>3.98</v>
      </c>
      <c r="C1937" s="17">
        <f>TITRES_STAT!D1940</f>
        <v>3.98</v>
      </c>
      <c r="D1937" s="17">
        <f>TITRES_STAT!E1940</f>
        <v>7654</v>
      </c>
      <c r="E1937" s="2">
        <f t="shared" si="120"/>
        <v>1915039</v>
      </c>
      <c r="F1937" s="17" t="str">
        <f t="shared" si="123"/>
        <v>BULLISH</v>
      </c>
      <c r="G1937" s="17" t="str">
        <f t="shared" si="122"/>
        <v>NEUTRAL</v>
      </c>
      <c r="H1937" s="17" t="str">
        <f t="shared" si="121"/>
        <v>NEUTRAL</v>
      </c>
    </row>
    <row r="1938" spans="1:8" ht="13.5" x14ac:dyDescent="0.25">
      <c r="A1938" s="3">
        <f>TITRES_STAT!B1941</f>
        <v>44831</v>
      </c>
      <c r="B1938" s="17">
        <f>TITRES_STAT!C1941</f>
        <v>4.0999999999999996</v>
      </c>
      <c r="C1938" s="17">
        <f>TITRES_STAT!D1941</f>
        <v>4.0999999999999996</v>
      </c>
      <c r="D1938" s="17">
        <f>TITRES_STAT!E1941</f>
        <v>6879</v>
      </c>
      <c r="E1938" s="2">
        <f t="shared" si="120"/>
        <v>1921918</v>
      </c>
      <c r="F1938" s="17" t="str">
        <f t="shared" si="123"/>
        <v>BULLISH</v>
      </c>
      <c r="G1938" s="17" t="str">
        <f t="shared" si="122"/>
        <v>NEUTRAL</v>
      </c>
      <c r="H1938" s="17" t="str">
        <f t="shared" si="121"/>
        <v>CONFIRMED BULLISH</v>
      </c>
    </row>
    <row r="1939" spans="1:8" ht="13.5" x14ac:dyDescent="0.25">
      <c r="A1939" s="3">
        <f>TITRES_STAT!B1942</f>
        <v>44832</v>
      </c>
      <c r="B1939" s="17">
        <f>TITRES_STAT!C1942</f>
        <v>4.0999999999999996</v>
      </c>
      <c r="C1939" s="17">
        <f>TITRES_STAT!D1942</f>
        <v>4.0999999999999996</v>
      </c>
      <c r="D1939" s="17">
        <f>TITRES_STAT!E1942</f>
        <v>8108</v>
      </c>
      <c r="E1939" s="2">
        <f t="shared" si="120"/>
        <v>1921918</v>
      </c>
      <c r="F1939" s="17" t="str">
        <f t="shared" si="123"/>
        <v>BEARISH</v>
      </c>
      <c r="G1939" s="17" t="str">
        <f t="shared" si="122"/>
        <v>NEUTRAL</v>
      </c>
      <c r="H1939" s="17" t="str">
        <f t="shared" si="121"/>
        <v>NEUTRAL</v>
      </c>
    </row>
    <row r="1940" spans="1:8" ht="13.5" x14ac:dyDescent="0.25">
      <c r="A1940" s="3">
        <f>TITRES_STAT!B1943</f>
        <v>44833</v>
      </c>
      <c r="B1940" s="17">
        <f>TITRES_STAT!C1943</f>
        <v>4.0999999999999996</v>
      </c>
      <c r="C1940" s="17">
        <f>TITRES_STAT!D1943</f>
        <v>4.0999999999999996</v>
      </c>
      <c r="D1940" s="17">
        <f>TITRES_STAT!E1943</f>
        <v>2499</v>
      </c>
      <c r="E1940" s="2">
        <f t="shared" si="120"/>
        <v>1921918</v>
      </c>
      <c r="F1940" s="17" t="str">
        <f t="shared" si="123"/>
        <v>BULLISH</v>
      </c>
      <c r="G1940" s="17" t="str">
        <f t="shared" si="122"/>
        <v>NEUTRAL</v>
      </c>
      <c r="H1940" s="17" t="str">
        <f t="shared" si="121"/>
        <v>CONFIRMED BULLISH</v>
      </c>
    </row>
    <row r="1941" spans="1:8" ht="13.5" x14ac:dyDescent="0.25">
      <c r="A1941" s="3">
        <f>TITRES_STAT!B1944</f>
        <v>44834</v>
      </c>
      <c r="B1941" s="17">
        <f>TITRES_STAT!C1944</f>
        <v>4.08</v>
      </c>
      <c r="C1941" s="17">
        <f>TITRES_STAT!D1944</f>
        <v>4.08</v>
      </c>
      <c r="D1941" s="17">
        <f>TITRES_STAT!E1944</f>
        <v>3310</v>
      </c>
      <c r="E1941" s="2">
        <f t="shared" si="120"/>
        <v>1918608</v>
      </c>
      <c r="F1941" s="17" t="str">
        <f t="shared" si="123"/>
        <v>BEARISH</v>
      </c>
      <c r="G1941" s="17" t="str">
        <f t="shared" si="122"/>
        <v>NEUTRAL</v>
      </c>
      <c r="H1941" s="17" t="str">
        <f t="shared" si="121"/>
        <v>CONFIRMED BEARISH</v>
      </c>
    </row>
    <row r="1942" spans="1:8" ht="13.5" x14ac:dyDescent="0.25">
      <c r="A1942" s="3">
        <f>TITRES_STAT!B1945</f>
        <v>44837</v>
      </c>
      <c r="B1942" s="17">
        <f>TITRES_STAT!C1945</f>
        <v>4</v>
      </c>
      <c r="C1942" s="17">
        <f>TITRES_STAT!D1945</f>
        <v>4</v>
      </c>
      <c r="D1942" s="17">
        <f>TITRES_STAT!E1945</f>
        <v>10469</v>
      </c>
      <c r="E1942" s="2">
        <f t="shared" si="120"/>
        <v>1908139</v>
      </c>
      <c r="F1942" s="17" t="str">
        <f t="shared" si="123"/>
        <v>BEARISH</v>
      </c>
      <c r="G1942" s="17" t="str">
        <f t="shared" si="122"/>
        <v>NEUTRAL</v>
      </c>
      <c r="H1942" s="17" t="str">
        <f t="shared" si="121"/>
        <v>BEARISH DIVERGENCE</v>
      </c>
    </row>
    <row r="1943" spans="1:8" ht="13.5" x14ac:dyDescent="0.25">
      <c r="A1943" s="3">
        <f>TITRES_STAT!B1946</f>
        <v>44838</v>
      </c>
      <c r="B1943" s="17">
        <f>TITRES_STAT!C1946</f>
        <v>4</v>
      </c>
      <c r="C1943" s="17">
        <f>TITRES_STAT!D1946</f>
        <v>4</v>
      </c>
      <c r="D1943" s="17">
        <f>TITRES_STAT!E1946</f>
        <v>702</v>
      </c>
      <c r="E1943" s="2">
        <f t="shared" si="120"/>
        <v>1908139</v>
      </c>
      <c r="F1943" s="17" t="str">
        <f t="shared" si="123"/>
        <v>BEARISH</v>
      </c>
      <c r="G1943" s="17" t="str">
        <f t="shared" si="122"/>
        <v>NEUTRAL</v>
      </c>
      <c r="H1943" s="17" t="str">
        <f t="shared" si="121"/>
        <v>CONFIRMED BEARISH</v>
      </c>
    </row>
    <row r="1944" spans="1:8" ht="13.5" x14ac:dyDescent="0.25">
      <c r="A1944" s="3">
        <f>TITRES_STAT!B1947</f>
        <v>44839</v>
      </c>
      <c r="B1944" s="17">
        <f>TITRES_STAT!C1947</f>
        <v>3.85</v>
      </c>
      <c r="C1944" s="17">
        <f>TITRES_STAT!D1947</f>
        <v>3.85</v>
      </c>
      <c r="D1944" s="17">
        <f>TITRES_STAT!E1947</f>
        <v>63390</v>
      </c>
      <c r="E1944" s="2">
        <f t="shared" si="120"/>
        <v>1844749</v>
      </c>
      <c r="F1944" s="17" t="str">
        <f t="shared" si="123"/>
        <v>BEARISH</v>
      </c>
      <c r="G1944" s="17" t="str">
        <f t="shared" si="122"/>
        <v>WEAK</v>
      </c>
      <c r="H1944" s="17" t="str">
        <f t="shared" si="121"/>
        <v>CONFIRMED BEARISH</v>
      </c>
    </row>
    <row r="1945" spans="1:8" ht="13.5" x14ac:dyDescent="0.25">
      <c r="A1945" s="3">
        <f>TITRES_STAT!B1948</f>
        <v>44840</v>
      </c>
      <c r="B1945" s="17">
        <f>TITRES_STAT!C1948</f>
        <v>3.8</v>
      </c>
      <c r="C1945" s="17">
        <f>TITRES_STAT!D1948</f>
        <v>3.8</v>
      </c>
      <c r="D1945" s="17">
        <f>TITRES_STAT!E1948</f>
        <v>12304</v>
      </c>
      <c r="E1945" s="2">
        <f t="shared" si="120"/>
        <v>1832445</v>
      </c>
      <c r="F1945" s="17" t="str">
        <f t="shared" si="123"/>
        <v>BEARISH</v>
      </c>
      <c r="G1945" s="17" t="str">
        <f t="shared" si="122"/>
        <v>WEAK</v>
      </c>
      <c r="H1945" s="17" t="str">
        <f t="shared" si="121"/>
        <v>CONFIRMED BEARISH</v>
      </c>
    </row>
    <row r="1946" spans="1:8" ht="13.5" x14ac:dyDescent="0.25">
      <c r="A1946" s="3">
        <f>TITRES_STAT!B1949</f>
        <v>44841</v>
      </c>
      <c r="B1946" s="17">
        <f>TITRES_STAT!C1949</f>
        <v>3.78</v>
      </c>
      <c r="C1946" s="17">
        <f>TITRES_STAT!D1949</f>
        <v>3.78</v>
      </c>
      <c r="D1946" s="17">
        <f>TITRES_STAT!E1949</f>
        <v>40516</v>
      </c>
      <c r="E1946" s="2">
        <f t="shared" si="120"/>
        <v>1791929</v>
      </c>
      <c r="F1946" s="17" t="str">
        <f t="shared" si="123"/>
        <v>BEARISH</v>
      </c>
      <c r="G1946" s="17" t="str">
        <f t="shared" si="122"/>
        <v>WEAK</v>
      </c>
      <c r="H1946" s="17" t="str">
        <f t="shared" si="121"/>
        <v>CONFIRMED BEARISH</v>
      </c>
    </row>
    <row r="1947" spans="1:8" ht="13.5" x14ac:dyDescent="0.25">
      <c r="A1947" s="3">
        <f>TITRES_STAT!B1950</f>
        <v>44844</v>
      </c>
      <c r="B1947" s="17">
        <f>TITRES_STAT!C1950</f>
        <v>3.7</v>
      </c>
      <c r="C1947" s="17">
        <f>TITRES_STAT!D1950</f>
        <v>3.7</v>
      </c>
      <c r="D1947" s="17">
        <f>TITRES_STAT!E1950</f>
        <v>23723</v>
      </c>
      <c r="E1947" s="2">
        <f t="shared" si="120"/>
        <v>1768206</v>
      </c>
      <c r="F1947" s="17" t="str">
        <f t="shared" si="123"/>
        <v>BEARISH</v>
      </c>
      <c r="G1947" s="17" t="str">
        <f t="shared" si="122"/>
        <v>WEAK</v>
      </c>
      <c r="H1947" s="17" t="str">
        <f t="shared" si="121"/>
        <v>CONFIRMED BEARISH</v>
      </c>
    </row>
    <row r="1948" spans="1:8" ht="13.5" x14ac:dyDescent="0.25">
      <c r="A1948" s="3">
        <f>TITRES_STAT!B1951</f>
        <v>44845</v>
      </c>
      <c r="B1948" s="17">
        <f>TITRES_STAT!C1951</f>
        <v>3.65</v>
      </c>
      <c r="C1948" s="17">
        <f>TITRES_STAT!D1951</f>
        <v>3.65</v>
      </c>
      <c r="D1948" s="17">
        <f>TITRES_STAT!E1951</f>
        <v>33208</v>
      </c>
      <c r="E1948" s="2">
        <f t="shared" si="120"/>
        <v>1734998</v>
      </c>
      <c r="F1948" s="17" t="str">
        <f t="shared" si="123"/>
        <v>BEARISH</v>
      </c>
      <c r="G1948" s="17" t="str">
        <f t="shared" si="122"/>
        <v>WEAK</v>
      </c>
      <c r="H1948" s="17" t="str">
        <f t="shared" si="121"/>
        <v>CONFIRMED BEARISH</v>
      </c>
    </row>
    <row r="1949" spans="1:8" ht="13.5" x14ac:dyDescent="0.25">
      <c r="A1949" s="3">
        <f>TITRES_STAT!B1952</f>
        <v>44846</v>
      </c>
      <c r="B1949" s="17">
        <f>TITRES_STAT!C1952</f>
        <v>3.64</v>
      </c>
      <c r="C1949" s="17">
        <f>TITRES_STAT!D1952</f>
        <v>3.64</v>
      </c>
      <c r="D1949" s="17">
        <f>TITRES_STAT!E1952</f>
        <v>1831</v>
      </c>
      <c r="E1949" s="2">
        <f t="shared" si="120"/>
        <v>1733167</v>
      </c>
      <c r="F1949" s="17" t="str">
        <f t="shared" si="123"/>
        <v>BEARISH</v>
      </c>
      <c r="G1949" s="17" t="str">
        <f t="shared" si="122"/>
        <v>WEAK</v>
      </c>
      <c r="H1949" s="17" t="str">
        <f t="shared" si="121"/>
        <v>CONFIRMED BEARISH</v>
      </c>
    </row>
    <row r="1950" spans="1:8" ht="13.5" x14ac:dyDescent="0.25">
      <c r="A1950" s="3">
        <f>TITRES_STAT!B1953</f>
        <v>44847</v>
      </c>
      <c r="B1950" s="17">
        <f>TITRES_STAT!C1953</f>
        <v>3.65</v>
      </c>
      <c r="C1950" s="17">
        <f>TITRES_STAT!D1953</f>
        <v>3.65</v>
      </c>
      <c r="D1950" s="17">
        <f>TITRES_STAT!E1953</f>
        <v>2911</v>
      </c>
      <c r="E1950" s="2">
        <f t="shared" si="120"/>
        <v>1736078</v>
      </c>
      <c r="F1950" s="17" t="str">
        <f t="shared" si="123"/>
        <v>BEARISH</v>
      </c>
      <c r="G1950" s="17" t="str">
        <f t="shared" si="122"/>
        <v>WEAK</v>
      </c>
      <c r="H1950" s="17" t="str">
        <f t="shared" si="121"/>
        <v>CONFIRMED BEARISH</v>
      </c>
    </row>
    <row r="1951" spans="1:8" ht="13.5" x14ac:dyDescent="0.25">
      <c r="A1951" s="3">
        <f>TITRES_STAT!B1954</f>
        <v>44848</v>
      </c>
      <c r="B1951" s="17">
        <f>TITRES_STAT!C1954</f>
        <v>3.84</v>
      </c>
      <c r="C1951" s="17">
        <f>TITRES_STAT!D1954</f>
        <v>3.84</v>
      </c>
      <c r="D1951" s="17">
        <f>TITRES_STAT!E1954</f>
        <v>18041</v>
      </c>
      <c r="E1951" s="2">
        <f t="shared" si="120"/>
        <v>1754119</v>
      </c>
      <c r="F1951" s="17" t="str">
        <f t="shared" si="123"/>
        <v>BEARISH</v>
      </c>
      <c r="G1951" s="17" t="str">
        <f t="shared" si="122"/>
        <v>WEAK</v>
      </c>
      <c r="H1951" s="17" t="str">
        <f t="shared" si="121"/>
        <v>BEARISH DIVERGENCE</v>
      </c>
    </row>
    <row r="1952" spans="1:8" ht="13.5" x14ac:dyDescent="0.25">
      <c r="A1952" s="3">
        <f>TITRES_STAT!B1955</f>
        <v>44851</v>
      </c>
      <c r="B1952" s="17">
        <f>TITRES_STAT!C1955</f>
        <v>3.8</v>
      </c>
      <c r="C1952" s="17">
        <f>TITRES_STAT!D1955</f>
        <v>3.8</v>
      </c>
      <c r="D1952" s="17">
        <f>TITRES_STAT!E1955</f>
        <v>164051</v>
      </c>
      <c r="E1952" s="2">
        <f t="shared" si="120"/>
        <v>1590068</v>
      </c>
      <c r="F1952" s="17" t="str">
        <f t="shared" si="123"/>
        <v>BEARISH</v>
      </c>
      <c r="G1952" s="17" t="str">
        <f t="shared" si="122"/>
        <v>WEAK</v>
      </c>
      <c r="H1952" s="17" t="str">
        <f t="shared" si="121"/>
        <v>BEARISH DIVERGENCE</v>
      </c>
    </row>
    <row r="1953" spans="1:8" ht="13.5" x14ac:dyDescent="0.25">
      <c r="A1953" s="3">
        <f>TITRES_STAT!B1956</f>
        <v>44852</v>
      </c>
      <c r="B1953" s="17">
        <f>TITRES_STAT!C1956</f>
        <v>3.85</v>
      </c>
      <c r="C1953" s="17">
        <f>TITRES_STAT!D1956</f>
        <v>3.85</v>
      </c>
      <c r="D1953" s="17">
        <f>TITRES_STAT!E1956</f>
        <v>1202</v>
      </c>
      <c r="E1953" s="2">
        <f t="shared" si="120"/>
        <v>1591270</v>
      </c>
      <c r="F1953" s="17" t="str">
        <f t="shared" si="123"/>
        <v>BEARISH</v>
      </c>
      <c r="G1953" s="17" t="str">
        <f t="shared" si="122"/>
        <v>WEAK</v>
      </c>
      <c r="H1953" s="17" t="str">
        <f t="shared" si="121"/>
        <v>BEARISH DIVERGENCE</v>
      </c>
    </row>
    <row r="1954" spans="1:8" ht="13.5" x14ac:dyDescent="0.25">
      <c r="A1954" s="3">
        <f>TITRES_STAT!B1957</f>
        <v>44853</v>
      </c>
      <c r="B1954" s="17">
        <f>TITRES_STAT!C1957</f>
        <v>3.78</v>
      </c>
      <c r="C1954" s="17">
        <f>TITRES_STAT!D1957</f>
        <v>3.78</v>
      </c>
      <c r="D1954" s="17">
        <f>TITRES_STAT!E1957</f>
        <v>181</v>
      </c>
      <c r="E1954" s="2">
        <f t="shared" si="120"/>
        <v>1591089</v>
      </c>
      <c r="F1954" s="17" t="str">
        <f t="shared" si="123"/>
        <v>BEARISH</v>
      </c>
      <c r="G1954" s="17" t="str">
        <f t="shared" si="122"/>
        <v>WEAK</v>
      </c>
      <c r="H1954" s="17" t="str">
        <f t="shared" si="121"/>
        <v>BEARISH DIVERGENCE</v>
      </c>
    </row>
    <row r="1955" spans="1:8" ht="13.5" x14ac:dyDescent="0.25">
      <c r="A1955" s="3">
        <f>TITRES_STAT!B1958</f>
        <v>44854</v>
      </c>
      <c r="B1955" s="17">
        <f>TITRES_STAT!C1958</f>
        <v>3.85</v>
      </c>
      <c r="C1955" s="17">
        <f>TITRES_STAT!D1958</f>
        <v>3.85</v>
      </c>
      <c r="D1955" s="17">
        <f>TITRES_STAT!E1958</f>
        <v>5548</v>
      </c>
      <c r="E1955" s="2">
        <f t="shared" si="120"/>
        <v>1596637</v>
      </c>
      <c r="F1955" s="17" t="str">
        <f t="shared" si="123"/>
        <v>BEARISH</v>
      </c>
      <c r="G1955" s="17" t="str">
        <f t="shared" si="122"/>
        <v>WEAK</v>
      </c>
      <c r="H1955" s="17" t="str">
        <f t="shared" si="121"/>
        <v>BEARISH DIVERGENCE</v>
      </c>
    </row>
    <row r="1956" spans="1:8" ht="13.5" x14ac:dyDescent="0.25">
      <c r="A1956" s="3">
        <f>TITRES_STAT!B1959</f>
        <v>44855</v>
      </c>
      <c r="B1956" s="17">
        <f>TITRES_STAT!C1959</f>
        <v>3.8</v>
      </c>
      <c r="C1956" s="17">
        <f>TITRES_STAT!D1959</f>
        <v>3.8</v>
      </c>
      <c r="D1956" s="17">
        <f>TITRES_STAT!E1959</f>
        <v>2068</v>
      </c>
      <c r="E1956" s="2">
        <f t="shared" si="120"/>
        <v>1594569</v>
      </c>
      <c r="F1956" s="17" t="str">
        <f t="shared" si="123"/>
        <v>BEARISH</v>
      </c>
      <c r="G1956" s="17" t="str">
        <f t="shared" si="122"/>
        <v>WEAK</v>
      </c>
      <c r="H1956" s="17" t="str">
        <f t="shared" si="121"/>
        <v>CONFIRMED BEARISH</v>
      </c>
    </row>
    <row r="1957" spans="1:8" ht="13.5" x14ac:dyDescent="0.25">
      <c r="A1957" s="3">
        <f>TITRES_STAT!B1960</f>
        <v>44858</v>
      </c>
      <c r="B1957" s="17">
        <f>TITRES_STAT!C1960</f>
        <v>3.84</v>
      </c>
      <c r="C1957" s="17">
        <f>TITRES_STAT!D1960</f>
        <v>3.84</v>
      </c>
      <c r="D1957" s="17">
        <f>TITRES_STAT!E1960</f>
        <v>2060</v>
      </c>
      <c r="E1957" s="2">
        <f t="shared" si="120"/>
        <v>1596629</v>
      </c>
      <c r="F1957" s="17" t="str">
        <f t="shared" si="123"/>
        <v>BULLISH</v>
      </c>
      <c r="G1957" s="17" t="str">
        <f t="shared" si="122"/>
        <v>NEUTRAL</v>
      </c>
      <c r="H1957" s="17" t="str">
        <f t="shared" si="121"/>
        <v>CONFIRMED BULLISH</v>
      </c>
    </row>
    <row r="1958" spans="1:8" ht="13.5" x14ac:dyDescent="0.25">
      <c r="A1958" s="3">
        <f>TITRES_STAT!B1961</f>
        <v>44859</v>
      </c>
      <c r="B1958" s="17">
        <f>TITRES_STAT!C1961</f>
        <v>3.83</v>
      </c>
      <c r="C1958" s="17">
        <f>TITRES_STAT!D1961</f>
        <v>3.83</v>
      </c>
      <c r="D1958" s="17">
        <f>TITRES_STAT!E1961</f>
        <v>71361</v>
      </c>
      <c r="E1958" s="2">
        <f t="shared" si="120"/>
        <v>1525268</v>
      </c>
      <c r="F1958" s="17" t="str">
        <f t="shared" si="123"/>
        <v>BEARISH</v>
      </c>
      <c r="G1958" s="17" t="str">
        <f t="shared" si="122"/>
        <v>WEAK</v>
      </c>
      <c r="H1958" s="17" t="str">
        <f t="shared" si="121"/>
        <v>CONFIRMED BEARISH</v>
      </c>
    </row>
    <row r="1959" spans="1:8" ht="13.5" x14ac:dyDescent="0.25">
      <c r="A1959" s="3">
        <f>TITRES_STAT!B1962</f>
        <v>44860</v>
      </c>
      <c r="B1959" s="17">
        <f>TITRES_STAT!C1962</f>
        <v>3.9</v>
      </c>
      <c r="C1959" s="17">
        <f>TITRES_STAT!D1962</f>
        <v>3.9</v>
      </c>
      <c r="D1959" s="17">
        <f>TITRES_STAT!E1962</f>
        <v>23504</v>
      </c>
      <c r="E1959" s="2">
        <f t="shared" si="120"/>
        <v>1548772</v>
      </c>
      <c r="F1959" s="17" t="str">
        <f t="shared" si="123"/>
        <v>BEARISH</v>
      </c>
      <c r="G1959" s="17" t="str">
        <f t="shared" si="122"/>
        <v>WEAK</v>
      </c>
      <c r="H1959" s="17" t="str">
        <f t="shared" si="121"/>
        <v>BEARISH DIVERGENCE</v>
      </c>
    </row>
    <row r="1960" spans="1:8" ht="13.5" x14ac:dyDescent="0.25">
      <c r="A1960" s="3">
        <f>TITRES_STAT!B1963</f>
        <v>44861</v>
      </c>
      <c r="B1960" s="17">
        <f>TITRES_STAT!C1963</f>
        <v>3.9</v>
      </c>
      <c r="C1960" s="17">
        <f>TITRES_STAT!D1963</f>
        <v>3.9</v>
      </c>
      <c r="D1960" s="17">
        <f>TITRES_STAT!E1963</f>
        <v>33299</v>
      </c>
      <c r="E1960" s="2">
        <f t="shared" si="120"/>
        <v>1548772</v>
      </c>
      <c r="F1960" s="17" t="str">
        <f t="shared" si="123"/>
        <v>BEARISH</v>
      </c>
      <c r="G1960" s="17" t="str">
        <f t="shared" si="122"/>
        <v>WEAK</v>
      </c>
      <c r="H1960" s="17" t="str">
        <f t="shared" si="121"/>
        <v>BEARISH DIVERGENCE</v>
      </c>
    </row>
    <row r="1961" spans="1:8" ht="13.5" x14ac:dyDescent="0.25">
      <c r="A1961" s="3">
        <f>TITRES_STAT!B1964</f>
        <v>44862</v>
      </c>
      <c r="B1961" s="17">
        <f>TITRES_STAT!C1964</f>
        <v>3.84</v>
      </c>
      <c r="C1961" s="17">
        <f>TITRES_STAT!D1964</f>
        <v>3.84</v>
      </c>
      <c r="D1961" s="17">
        <f>TITRES_STAT!E1964</f>
        <v>3720</v>
      </c>
      <c r="E1961" s="2">
        <f t="shared" si="120"/>
        <v>1545052</v>
      </c>
      <c r="F1961" s="17" t="str">
        <f t="shared" si="123"/>
        <v>BEARISH</v>
      </c>
      <c r="G1961" s="17" t="str">
        <f t="shared" si="122"/>
        <v>WEAK</v>
      </c>
      <c r="H1961" s="17" t="str">
        <f t="shared" si="121"/>
        <v>BEARISH DIVERGENCE</v>
      </c>
    </row>
    <row r="1962" spans="1:8" ht="13.5" x14ac:dyDescent="0.25">
      <c r="A1962" s="3">
        <f>TITRES_STAT!B1965</f>
        <v>44865</v>
      </c>
      <c r="B1962" s="17">
        <f>TITRES_STAT!C1965</f>
        <v>3.8</v>
      </c>
      <c r="C1962" s="17">
        <f>TITRES_STAT!D1965</f>
        <v>3.8</v>
      </c>
      <c r="D1962" s="17">
        <f>TITRES_STAT!E1965</f>
        <v>24813</v>
      </c>
      <c r="E1962" s="2">
        <f t="shared" si="120"/>
        <v>1520239</v>
      </c>
      <c r="F1962" s="17" t="str">
        <f t="shared" si="123"/>
        <v>BEARISH</v>
      </c>
      <c r="G1962" s="17" t="str">
        <f t="shared" si="122"/>
        <v>WEAK</v>
      </c>
      <c r="H1962" s="17" t="str">
        <f t="shared" si="121"/>
        <v>CONFIRMED BEARISH</v>
      </c>
    </row>
    <row r="1963" spans="1:8" ht="13.5" x14ac:dyDescent="0.25">
      <c r="A1963" s="3">
        <f>TITRES_STAT!B1966</f>
        <v>44866</v>
      </c>
      <c r="B1963" s="17">
        <f>TITRES_STAT!C1966</f>
        <v>3.8</v>
      </c>
      <c r="C1963" s="17">
        <f>TITRES_STAT!D1966</f>
        <v>3.8</v>
      </c>
      <c r="D1963" s="17">
        <f>TITRES_STAT!E1966</f>
        <v>4008</v>
      </c>
      <c r="E1963" s="2">
        <f t="shared" si="120"/>
        <v>1520239</v>
      </c>
      <c r="F1963" s="17" t="str">
        <f t="shared" si="123"/>
        <v>BEARISH</v>
      </c>
      <c r="G1963" s="17" t="str">
        <f t="shared" si="122"/>
        <v>NEUTRAL</v>
      </c>
      <c r="H1963" s="17" t="str">
        <f t="shared" si="121"/>
        <v>CONFIRMED BEARISH</v>
      </c>
    </row>
    <row r="1964" spans="1:8" ht="13.5" x14ac:dyDescent="0.25">
      <c r="A1964" s="3">
        <f>TITRES_STAT!B1967</f>
        <v>44867</v>
      </c>
      <c r="B1964" s="17">
        <f>TITRES_STAT!C1967</f>
        <v>3.9</v>
      </c>
      <c r="C1964" s="17">
        <f>TITRES_STAT!D1967</f>
        <v>3.9</v>
      </c>
      <c r="D1964" s="17">
        <f>TITRES_STAT!E1967</f>
        <v>694</v>
      </c>
      <c r="E1964" s="2">
        <f t="shared" si="120"/>
        <v>1520933</v>
      </c>
      <c r="F1964" s="17" t="str">
        <f t="shared" si="123"/>
        <v>BEARISH</v>
      </c>
      <c r="G1964" s="17" t="str">
        <f t="shared" si="122"/>
        <v>NEUTRAL</v>
      </c>
      <c r="H1964" s="17" t="str">
        <f t="shared" si="121"/>
        <v>NEUTRAL</v>
      </c>
    </row>
    <row r="1965" spans="1:8" ht="13.5" x14ac:dyDescent="0.25">
      <c r="A1965" s="3">
        <f>TITRES_STAT!B1968</f>
        <v>44868</v>
      </c>
      <c r="B1965" s="17">
        <f>TITRES_STAT!C1968</f>
        <v>3.87</v>
      </c>
      <c r="C1965" s="17">
        <f>TITRES_STAT!D1968</f>
        <v>3.87</v>
      </c>
      <c r="D1965" s="17">
        <f>TITRES_STAT!E1968</f>
        <v>3992</v>
      </c>
      <c r="E1965" s="2">
        <f t="shared" si="120"/>
        <v>1516941</v>
      </c>
      <c r="F1965" s="17" t="str">
        <f t="shared" si="123"/>
        <v>BEARISH</v>
      </c>
      <c r="G1965" s="17" t="str">
        <f t="shared" si="122"/>
        <v>WEAK</v>
      </c>
      <c r="H1965" s="17" t="str">
        <f t="shared" si="121"/>
        <v>CONFIRMED BEARISH</v>
      </c>
    </row>
    <row r="1966" spans="1:8" ht="13.5" x14ac:dyDescent="0.25">
      <c r="A1966" s="3">
        <f>TITRES_STAT!B1969</f>
        <v>44869</v>
      </c>
      <c r="B1966" s="17">
        <f>TITRES_STAT!C1969</f>
        <v>3.8</v>
      </c>
      <c r="C1966" s="17">
        <f>TITRES_STAT!D1969</f>
        <v>3.8</v>
      </c>
      <c r="D1966" s="17">
        <f>TITRES_STAT!E1969</f>
        <v>4669</v>
      </c>
      <c r="E1966" s="2">
        <f t="shared" si="120"/>
        <v>1512272</v>
      </c>
      <c r="F1966" s="17" t="str">
        <f t="shared" si="123"/>
        <v>BEARISH</v>
      </c>
      <c r="G1966" s="17" t="str">
        <f t="shared" si="122"/>
        <v>WEAK</v>
      </c>
      <c r="H1966" s="17" t="str">
        <f t="shared" si="121"/>
        <v>CONFIRMED BEARISH</v>
      </c>
    </row>
    <row r="1967" spans="1:8" ht="13.5" x14ac:dyDescent="0.25">
      <c r="A1967" s="3">
        <f>TITRES_STAT!B1970</f>
        <v>44872</v>
      </c>
      <c r="B1967" s="17">
        <f>TITRES_STAT!C1970</f>
        <v>3.79</v>
      </c>
      <c r="C1967" s="17">
        <f>TITRES_STAT!D1970</f>
        <v>3.79</v>
      </c>
      <c r="D1967" s="17">
        <f>TITRES_STAT!E1970</f>
        <v>20</v>
      </c>
      <c r="E1967" s="2">
        <f t="shared" si="120"/>
        <v>1512252</v>
      </c>
      <c r="F1967" s="17" t="str">
        <f t="shared" si="123"/>
        <v>BEARISH</v>
      </c>
      <c r="G1967" s="17" t="str">
        <f t="shared" si="122"/>
        <v>NEUTRAL</v>
      </c>
      <c r="H1967" s="17" t="str">
        <f t="shared" si="121"/>
        <v>CONFIRMED BEARISH</v>
      </c>
    </row>
    <row r="1968" spans="1:8" ht="13.5" x14ac:dyDescent="0.25">
      <c r="A1968" s="3">
        <f>TITRES_STAT!B1971</f>
        <v>44873</v>
      </c>
      <c r="B1968" s="17">
        <f>TITRES_STAT!C1971</f>
        <v>3.76</v>
      </c>
      <c r="C1968" s="17">
        <f>TITRES_STAT!D1971</f>
        <v>3.76</v>
      </c>
      <c r="D1968" s="17">
        <f>TITRES_STAT!E1971</f>
        <v>15129</v>
      </c>
      <c r="E1968" s="2">
        <f t="shared" si="120"/>
        <v>1497123</v>
      </c>
      <c r="F1968" s="17" t="str">
        <f t="shared" si="123"/>
        <v>BEARISH</v>
      </c>
      <c r="G1968" s="17" t="str">
        <f t="shared" si="122"/>
        <v>NEUTRAL</v>
      </c>
      <c r="H1968" s="17" t="str">
        <f t="shared" si="121"/>
        <v>CONFIRMED BEARISH</v>
      </c>
    </row>
    <row r="1969" spans="1:8" ht="13.5" x14ac:dyDescent="0.25">
      <c r="A1969" s="3">
        <f>TITRES_STAT!B1972</f>
        <v>44874</v>
      </c>
      <c r="B1969" s="17">
        <f>TITRES_STAT!C1972</f>
        <v>3.75</v>
      </c>
      <c r="C1969" s="17">
        <f>TITRES_STAT!D1972</f>
        <v>3.75</v>
      </c>
      <c r="D1969" s="17">
        <f>TITRES_STAT!E1972</f>
        <v>21104</v>
      </c>
      <c r="E1969" s="2">
        <f t="shared" si="120"/>
        <v>1476019</v>
      </c>
      <c r="F1969" s="17" t="str">
        <f t="shared" si="123"/>
        <v>BEARISH</v>
      </c>
      <c r="G1969" s="17" t="str">
        <f t="shared" si="122"/>
        <v>WEAK</v>
      </c>
      <c r="H1969" s="17" t="str">
        <f t="shared" si="121"/>
        <v>CONFIRMED BEARISH</v>
      </c>
    </row>
    <row r="1970" spans="1:8" ht="13.5" x14ac:dyDescent="0.25">
      <c r="A1970" s="3">
        <f>TITRES_STAT!B1973</f>
        <v>44875</v>
      </c>
      <c r="B1970" s="17">
        <f>TITRES_STAT!C1973</f>
        <v>3.73</v>
      </c>
      <c r="C1970" s="17">
        <f>TITRES_STAT!D1973</f>
        <v>3.73</v>
      </c>
      <c r="D1970" s="17">
        <f>TITRES_STAT!E1973</f>
        <v>13368</v>
      </c>
      <c r="E1970" s="2">
        <f t="shared" si="120"/>
        <v>1462651</v>
      </c>
      <c r="F1970" s="17" t="str">
        <f t="shared" si="123"/>
        <v>BEARISH</v>
      </c>
      <c r="G1970" s="17" t="str">
        <f t="shared" si="122"/>
        <v>WEAK</v>
      </c>
      <c r="H1970" s="17" t="str">
        <f t="shared" si="121"/>
        <v>CONFIRMED BEARISH</v>
      </c>
    </row>
    <row r="1971" spans="1:8" ht="13.5" x14ac:dyDescent="0.25">
      <c r="A1971" s="3">
        <f>TITRES_STAT!B1974</f>
        <v>44876</v>
      </c>
      <c r="B1971" s="17">
        <f>TITRES_STAT!C1974</f>
        <v>3.72</v>
      </c>
      <c r="C1971" s="17">
        <f>TITRES_STAT!D1974</f>
        <v>3.72</v>
      </c>
      <c r="D1971" s="17">
        <f>TITRES_STAT!E1974</f>
        <v>1828</v>
      </c>
      <c r="E1971" s="2">
        <f t="shared" si="120"/>
        <v>1460823</v>
      </c>
      <c r="F1971" s="17" t="str">
        <f t="shared" si="123"/>
        <v>BEARISH</v>
      </c>
      <c r="G1971" s="17" t="str">
        <f t="shared" si="122"/>
        <v>WEAK</v>
      </c>
      <c r="H1971" s="17" t="str">
        <f t="shared" si="121"/>
        <v>CONFIRMED BEARISH</v>
      </c>
    </row>
    <row r="1972" spans="1:8" ht="13.5" x14ac:dyDescent="0.25">
      <c r="A1972" s="3">
        <f>TITRES_STAT!B1975</f>
        <v>44879</v>
      </c>
      <c r="B1972" s="17">
        <f>TITRES_STAT!C1975</f>
        <v>3.89</v>
      </c>
      <c r="C1972" s="17">
        <f>TITRES_STAT!D1975</f>
        <v>3.89</v>
      </c>
      <c r="D1972" s="17">
        <f>TITRES_STAT!E1975</f>
        <v>41300</v>
      </c>
      <c r="E1972" s="2">
        <f t="shared" si="120"/>
        <v>1502123</v>
      </c>
      <c r="F1972" s="17" t="str">
        <f t="shared" si="123"/>
        <v>BEARISH</v>
      </c>
      <c r="G1972" s="17" t="str">
        <f t="shared" si="122"/>
        <v>NEUTRAL</v>
      </c>
      <c r="H1972" s="17" t="str">
        <f t="shared" si="121"/>
        <v>BEARISH DIVERGENCE</v>
      </c>
    </row>
    <row r="1973" spans="1:8" ht="13.5" x14ac:dyDescent="0.25">
      <c r="A1973" s="3">
        <f>TITRES_STAT!B1976</f>
        <v>44880</v>
      </c>
      <c r="B1973" s="17">
        <f>TITRES_STAT!C1976</f>
        <v>3.89</v>
      </c>
      <c r="C1973" s="17">
        <f>TITRES_STAT!D1976</f>
        <v>3.89</v>
      </c>
      <c r="D1973" s="17">
        <f>TITRES_STAT!E1976</f>
        <v>2083</v>
      </c>
      <c r="E1973" s="2">
        <f t="shared" si="120"/>
        <v>1502123</v>
      </c>
      <c r="F1973" s="17" t="str">
        <f t="shared" si="123"/>
        <v>BULLISH</v>
      </c>
      <c r="G1973" s="17" t="str">
        <f t="shared" si="122"/>
        <v>NEUTRAL</v>
      </c>
      <c r="H1973" s="17" t="str">
        <f t="shared" si="121"/>
        <v>CONFIRMED BULLISH</v>
      </c>
    </row>
    <row r="1974" spans="1:8" ht="13.5" x14ac:dyDescent="0.25">
      <c r="A1974" s="3">
        <f>TITRES_STAT!B1977</f>
        <v>44881</v>
      </c>
      <c r="B1974" s="17">
        <f>TITRES_STAT!C1977</f>
        <v>3.85</v>
      </c>
      <c r="C1974" s="17">
        <f>TITRES_STAT!D1977</f>
        <v>3.85</v>
      </c>
      <c r="D1974" s="17">
        <f>TITRES_STAT!E1977</f>
        <v>743</v>
      </c>
      <c r="E1974" s="2">
        <f t="shared" si="120"/>
        <v>1501380</v>
      </c>
      <c r="F1974" s="17" t="str">
        <f t="shared" si="123"/>
        <v>BULLISH</v>
      </c>
      <c r="G1974" s="17" t="str">
        <f t="shared" si="122"/>
        <v>NEUTRAL</v>
      </c>
      <c r="H1974" s="17" t="str">
        <f t="shared" si="121"/>
        <v>CONFIRMED BULLISH</v>
      </c>
    </row>
    <row r="1975" spans="1:8" ht="13.5" x14ac:dyDescent="0.25">
      <c r="A1975" s="3">
        <f>TITRES_STAT!B1978</f>
        <v>44882</v>
      </c>
      <c r="B1975" s="17">
        <f>TITRES_STAT!C1978</f>
        <v>3.8</v>
      </c>
      <c r="C1975" s="17">
        <f>TITRES_STAT!D1978</f>
        <v>3.8</v>
      </c>
      <c r="D1975" s="17">
        <f>TITRES_STAT!E1978</f>
        <v>35553</v>
      </c>
      <c r="E1975" s="2">
        <f t="shared" si="120"/>
        <v>1465827</v>
      </c>
      <c r="F1975" s="17" t="str">
        <f t="shared" si="123"/>
        <v>BULLISH</v>
      </c>
      <c r="G1975" s="17" t="str">
        <f t="shared" si="122"/>
        <v>NEUTRAL</v>
      </c>
      <c r="H1975" s="17" t="str">
        <f t="shared" si="121"/>
        <v>CONFIRMED BULLISH</v>
      </c>
    </row>
    <row r="1976" spans="1:8" ht="13.5" x14ac:dyDescent="0.25">
      <c r="A1976" s="3">
        <f>TITRES_STAT!B1979</f>
        <v>44883</v>
      </c>
      <c r="B1976" s="17">
        <f>TITRES_STAT!C1979</f>
        <v>3.9</v>
      </c>
      <c r="C1976" s="17">
        <f>TITRES_STAT!D1979</f>
        <v>3.9</v>
      </c>
      <c r="D1976" s="17">
        <f>TITRES_STAT!E1979</f>
        <v>30189</v>
      </c>
      <c r="E1976" s="2">
        <f t="shared" si="120"/>
        <v>1496016</v>
      </c>
      <c r="F1976" s="17" t="str">
        <f t="shared" si="123"/>
        <v>BULLISH</v>
      </c>
      <c r="G1976" s="17" t="str">
        <f t="shared" si="122"/>
        <v>STRONG</v>
      </c>
      <c r="H1976" s="17" t="str">
        <f t="shared" si="121"/>
        <v>CONFIRMED BULLISH</v>
      </c>
    </row>
    <row r="1977" spans="1:8" ht="13.5" x14ac:dyDescent="0.25">
      <c r="A1977" s="3">
        <f>TITRES_STAT!B1980</f>
        <v>44886</v>
      </c>
      <c r="B1977" s="17">
        <f>TITRES_STAT!C1980</f>
        <v>3.99</v>
      </c>
      <c r="C1977" s="17">
        <f>TITRES_STAT!D1980</f>
        <v>3.99</v>
      </c>
      <c r="D1977" s="17">
        <f>TITRES_STAT!E1980</f>
        <v>29096</v>
      </c>
      <c r="E1977" s="2">
        <f t="shared" si="120"/>
        <v>1525112</v>
      </c>
      <c r="F1977" s="17" t="str">
        <f t="shared" si="123"/>
        <v>BULLISH</v>
      </c>
      <c r="G1977" s="17" t="str">
        <f t="shared" si="122"/>
        <v>NEUTRAL</v>
      </c>
      <c r="H1977" s="17" t="str">
        <f t="shared" si="121"/>
        <v>CONFIRMED BULLISH</v>
      </c>
    </row>
    <row r="1978" spans="1:8" ht="13.5" x14ac:dyDescent="0.25">
      <c r="A1978" s="3">
        <f>TITRES_STAT!B1981</f>
        <v>44887</v>
      </c>
      <c r="B1978" s="17">
        <f>TITRES_STAT!C1981</f>
        <v>3.99</v>
      </c>
      <c r="C1978" s="17">
        <f>TITRES_STAT!D1981</f>
        <v>3.99</v>
      </c>
      <c r="D1978" s="17">
        <f>TITRES_STAT!E1981</f>
        <v>3753</v>
      </c>
      <c r="E1978" s="2">
        <f t="shared" si="120"/>
        <v>1525112</v>
      </c>
      <c r="F1978" s="17" t="str">
        <f t="shared" si="123"/>
        <v>BULLISH</v>
      </c>
      <c r="G1978" s="17" t="str">
        <f t="shared" si="122"/>
        <v>NEUTRAL</v>
      </c>
      <c r="H1978" s="17" t="str">
        <f t="shared" si="121"/>
        <v>CONFIRMED BULLISH</v>
      </c>
    </row>
    <row r="1979" spans="1:8" ht="13.5" x14ac:dyDescent="0.25">
      <c r="A1979" s="3">
        <f>TITRES_STAT!B1982</f>
        <v>44888</v>
      </c>
      <c r="B1979" s="17">
        <f>TITRES_STAT!C1982</f>
        <v>3.91</v>
      </c>
      <c r="C1979" s="17">
        <f>TITRES_STAT!D1982</f>
        <v>3.91</v>
      </c>
      <c r="D1979" s="17">
        <f>TITRES_STAT!E1982</f>
        <v>9851</v>
      </c>
      <c r="E1979" s="2">
        <f t="shared" si="120"/>
        <v>1515261</v>
      </c>
      <c r="F1979" s="17" t="str">
        <f t="shared" si="123"/>
        <v>BULLISH</v>
      </c>
      <c r="G1979" s="17" t="str">
        <f t="shared" si="122"/>
        <v>NEUTRAL</v>
      </c>
      <c r="H1979" s="17" t="str">
        <f t="shared" si="121"/>
        <v>CONFIRMED BULLISH</v>
      </c>
    </row>
    <row r="1980" spans="1:8" ht="13.5" x14ac:dyDescent="0.25">
      <c r="A1980" s="3">
        <f>TITRES_STAT!B1983</f>
        <v>44889</v>
      </c>
      <c r="B1980" s="17">
        <f>TITRES_STAT!C1983</f>
        <v>3.88</v>
      </c>
      <c r="C1980" s="17">
        <f>TITRES_STAT!D1983</f>
        <v>3.88</v>
      </c>
      <c r="D1980" s="17">
        <f>TITRES_STAT!E1983</f>
        <v>5065</v>
      </c>
      <c r="E1980" s="2">
        <f t="shared" si="120"/>
        <v>1510196</v>
      </c>
      <c r="F1980" s="17" t="str">
        <f t="shared" si="123"/>
        <v>BULLISH</v>
      </c>
      <c r="G1980" s="17" t="str">
        <f t="shared" si="122"/>
        <v>STRONG</v>
      </c>
      <c r="H1980" s="17" t="str">
        <f t="shared" si="121"/>
        <v>CONFIRMED BULLISH</v>
      </c>
    </row>
    <row r="1981" spans="1:8" ht="13.5" x14ac:dyDescent="0.25">
      <c r="A1981" s="3">
        <f>TITRES_STAT!B1984</f>
        <v>44890</v>
      </c>
      <c r="B1981" s="17">
        <f>TITRES_STAT!C1984</f>
        <v>3.85</v>
      </c>
      <c r="C1981" s="17">
        <f>TITRES_STAT!D1984</f>
        <v>3.85</v>
      </c>
      <c r="D1981" s="17">
        <f>TITRES_STAT!E1984</f>
        <v>54576</v>
      </c>
      <c r="E1981" s="2">
        <f t="shared" si="120"/>
        <v>1455620</v>
      </c>
      <c r="F1981" s="17" t="str">
        <f t="shared" si="123"/>
        <v>BEARISH</v>
      </c>
      <c r="G1981" s="17" t="str">
        <f t="shared" si="122"/>
        <v>WEAK</v>
      </c>
      <c r="H1981" s="17" t="str">
        <f t="shared" si="121"/>
        <v>CONFIRMED BEARISH</v>
      </c>
    </row>
    <row r="1982" spans="1:8" ht="13.5" x14ac:dyDescent="0.25">
      <c r="A1982" s="3">
        <f>TITRES_STAT!B1985</f>
        <v>44893</v>
      </c>
      <c r="B1982" s="17">
        <f>TITRES_STAT!C1985</f>
        <v>3.85</v>
      </c>
      <c r="C1982" s="17">
        <f>TITRES_STAT!D1985</f>
        <v>3.85</v>
      </c>
      <c r="D1982" s="17">
        <f>TITRES_STAT!E1985</f>
        <v>845</v>
      </c>
      <c r="E1982" s="2">
        <f t="shared" si="120"/>
        <v>1455620</v>
      </c>
      <c r="F1982" s="17" t="str">
        <f t="shared" si="123"/>
        <v>BEARISH</v>
      </c>
      <c r="G1982" s="17" t="str">
        <f t="shared" si="122"/>
        <v>WEAK</v>
      </c>
      <c r="H1982" s="17" t="str">
        <f t="shared" si="121"/>
        <v>CONFIRMED BEARISH</v>
      </c>
    </row>
    <row r="1983" spans="1:8" ht="13.5" x14ac:dyDescent="0.25">
      <c r="A1983" s="3">
        <f>TITRES_STAT!B1986</f>
        <v>44894</v>
      </c>
      <c r="B1983" s="17">
        <f>TITRES_STAT!C1986</f>
        <v>3.8</v>
      </c>
      <c r="C1983" s="17">
        <f>TITRES_STAT!D1986</f>
        <v>3.8</v>
      </c>
      <c r="D1983" s="17">
        <f>TITRES_STAT!E1986</f>
        <v>5574</v>
      </c>
      <c r="E1983" s="2">
        <f t="shared" si="120"/>
        <v>1450046</v>
      </c>
      <c r="F1983" s="17" t="str">
        <f t="shared" si="123"/>
        <v>BEARISH</v>
      </c>
      <c r="G1983" s="17" t="str">
        <f t="shared" si="122"/>
        <v>WEAK</v>
      </c>
      <c r="H1983" s="17" t="str">
        <f t="shared" si="121"/>
        <v>CONFIRMED BEARISH</v>
      </c>
    </row>
    <row r="1984" spans="1:8" ht="13.5" x14ac:dyDescent="0.25">
      <c r="A1984" s="3">
        <f>TITRES_STAT!B1987</f>
        <v>44895</v>
      </c>
      <c r="B1984" s="17">
        <f>TITRES_STAT!C1987</f>
        <v>3.79</v>
      </c>
      <c r="C1984" s="17">
        <f>TITRES_STAT!D1987</f>
        <v>3.79</v>
      </c>
      <c r="D1984" s="17">
        <f>TITRES_STAT!E1987</f>
        <v>525</v>
      </c>
      <c r="E1984" s="2">
        <f t="shared" si="120"/>
        <v>1449521</v>
      </c>
      <c r="F1984" s="17" t="str">
        <f t="shared" si="123"/>
        <v>BEARISH</v>
      </c>
      <c r="G1984" s="17" t="str">
        <f t="shared" si="122"/>
        <v>WEAK</v>
      </c>
      <c r="H1984" s="17" t="str">
        <f t="shared" si="121"/>
        <v>CONFIRMED BEARISH</v>
      </c>
    </row>
    <row r="1985" spans="1:8" ht="13.5" x14ac:dyDescent="0.25">
      <c r="A1985" s="3">
        <f>TITRES_STAT!B1988</f>
        <v>44896</v>
      </c>
      <c r="B1985" s="17">
        <f>TITRES_STAT!C1988</f>
        <v>3.79</v>
      </c>
      <c r="C1985" s="17">
        <f>TITRES_STAT!D1988</f>
        <v>3.79</v>
      </c>
      <c r="D1985" s="17">
        <f>TITRES_STAT!E1988</f>
        <v>3002</v>
      </c>
      <c r="E1985" s="2">
        <f t="shared" si="120"/>
        <v>1449521</v>
      </c>
      <c r="F1985" s="17" t="str">
        <f t="shared" si="123"/>
        <v>BEARISH</v>
      </c>
      <c r="G1985" s="17" t="str">
        <f t="shared" si="122"/>
        <v>WEAK</v>
      </c>
      <c r="H1985" s="17" t="str">
        <f t="shared" si="121"/>
        <v>CONFIRMED BEARISH</v>
      </c>
    </row>
    <row r="1986" spans="1:8" ht="13.5" x14ac:dyDescent="0.25">
      <c r="A1986" s="3">
        <f>TITRES_STAT!B1989</f>
        <v>44897</v>
      </c>
      <c r="B1986" s="17">
        <f>TITRES_STAT!C1989</f>
        <v>3.79</v>
      </c>
      <c r="C1986" s="17">
        <f>TITRES_STAT!D1989</f>
        <v>3.79</v>
      </c>
      <c r="D1986" s="17">
        <f>TITRES_STAT!E1989</f>
        <v>1594</v>
      </c>
      <c r="E1986" s="2">
        <f t="shared" si="120"/>
        <v>1449521</v>
      </c>
      <c r="F1986" s="17" t="str">
        <f t="shared" si="123"/>
        <v>BEARISH</v>
      </c>
      <c r="G1986" s="17" t="str">
        <f t="shared" si="122"/>
        <v>NEUTRAL</v>
      </c>
      <c r="H1986" s="17" t="str">
        <f t="shared" si="121"/>
        <v>CONFIRMED BEARISH</v>
      </c>
    </row>
    <row r="1987" spans="1:8" ht="13.5" x14ac:dyDescent="0.25">
      <c r="A1987" s="3">
        <f>TITRES_STAT!B1990</f>
        <v>44900</v>
      </c>
      <c r="B1987" s="17">
        <f>TITRES_STAT!C1990</f>
        <v>3.78</v>
      </c>
      <c r="C1987" s="17">
        <f>TITRES_STAT!D1990</f>
        <v>3.78</v>
      </c>
      <c r="D1987" s="17">
        <f>TITRES_STAT!E1990</f>
        <v>3420</v>
      </c>
      <c r="E1987" s="2">
        <f t="shared" si="120"/>
        <v>1446101</v>
      </c>
      <c r="F1987" s="17" t="str">
        <f t="shared" si="123"/>
        <v>BEARISH</v>
      </c>
      <c r="G1987" s="17" t="str">
        <f t="shared" si="122"/>
        <v>NEUTRAL</v>
      </c>
      <c r="H1987" s="17" t="str">
        <f t="shared" si="121"/>
        <v>CONFIRMED BEARISH</v>
      </c>
    </row>
    <row r="1988" spans="1:8" ht="13.5" x14ac:dyDescent="0.25">
      <c r="A1988" s="3">
        <f>TITRES_STAT!B1991</f>
        <v>44901</v>
      </c>
      <c r="B1988" s="17">
        <f>TITRES_STAT!C1991</f>
        <v>3.8</v>
      </c>
      <c r="C1988" s="17">
        <f>TITRES_STAT!D1991</f>
        <v>3.8</v>
      </c>
      <c r="D1988" s="17">
        <f>TITRES_STAT!E1991</f>
        <v>5846</v>
      </c>
      <c r="E1988" s="2">
        <f t="shared" ref="E1988:E2051" si="124">IF(B1988&gt;B1987, E1987+D1988, IF(B1988&lt;B1987, E1987-D1988, E1987))</f>
        <v>1451947</v>
      </c>
      <c r="F1988" s="17" t="str">
        <f t="shared" si="123"/>
        <v>BULLISH</v>
      </c>
      <c r="G1988" s="17" t="str">
        <f t="shared" si="122"/>
        <v>NEUTRAL</v>
      </c>
      <c r="H1988" s="17" t="str">
        <f t="shared" si="121"/>
        <v>NEUTRAL</v>
      </c>
    </row>
    <row r="1989" spans="1:8" ht="13.5" x14ac:dyDescent="0.25">
      <c r="A1989" s="3">
        <f>TITRES_STAT!B1992</f>
        <v>44902</v>
      </c>
      <c r="B1989" s="17">
        <f>TITRES_STAT!C1992</f>
        <v>3.79</v>
      </c>
      <c r="C1989" s="17">
        <f>TITRES_STAT!D1992</f>
        <v>3.79</v>
      </c>
      <c r="D1989" s="17">
        <f>TITRES_STAT!E1992</f>
        <v>377</v>
      </c>
      <c r="E1989" s="2">
        <f t="shared" si="124"/>
        <v>1451570</v>
      </c>
      <c r="F1989" s="17" t="str">
        <f t="shared" si="123"/>
        <v>BULLISH</v>
      </c>
      <c r="G1989" s="17" t="str">
        <f t="shared" si="122"/>
        <v>NEUTRAL</v>
      </c>
      <c r="H1989" s="17" t="str">
        <f t="shared" si="121"/>
        <v>NEUTRAL</v>
      </c>
    </row>
    <row r="1990" spans="1:8" ht="13.5" x14ac:dyDescent="0.25">
      <c r="A1990" s="3">
        <f>TITRES_STAT!B1993</f>
        <v>44903</v>
      </c>
      <c r="B1990" s="17">
        <f>TITRES_STAT!C1993</f>
        <v>3.79</v>
      </c>
      <c r="C1990" s="17">
        <f>TITRES_STAT!D1993</f>
        <v>3.79</v>
      </c>
      <c r="D1990" s="17">
        <f>TITRES_STAT!E1993</f>
        <v>3542</v>
      </c>
      <c r="E1990" s="2">
        <f t="shared" si="124"/>
        <v>1451570</v>
      </c>
      <c r="F1990" s="17" t="str">
        <f t="shared" si="123"/>
        <v>BULLISH</v>
      </c>
      <c r="G1990" s="17" t="str">
        <f t="shared" si="122"/>
        <v>NEUTRAL</v>
      </c>
      <c r="H1990" s="17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NEUTRAL</v>
      </c>
    </row>
    <row r="1991" spans="1:8" ht="13.5" x14ac:dyDescent="0.25">
      <c r="A1991" s="3">
        <f>TITRES_STAT!B1994</f>
        <v>44904</v>
      </c>
      <c r="B1991" s="17">
        <f>TITRES_STAT!C1994</f>
        <v>3.79</v>
      </c>
      <c r="C1991" s="17">
        <f>TITRES_STAT!D1994</f>
        <v>3.79</v>
      </c>
      <c r="D1991" s="17">
        <f>TITRES_STAT!E1994</f>
        <v>486</v>
      </c>
      <c r="E1991" s="2">
        <f t="shared" si="124"/>
        <v>1451570</v>
      </c>
      <c r="F1991" s="17" t="str">
        <f t="shared" si="123"/>
        <v>BULLISH</v>
      </c>
      <c r="G1991" s="17" t="str">
        <f t="shared" ref="G1991:G2054" si="126">IF((E1991-E1986)/E1986 &gt; 0.02, "STRONG",
 IF((E1991-E1986)/E1986 &lt; -0.02, "WEAK", "NEUTRAL"))</f>
        <v>NEUTRAL</v>
      </c>
      <c r="H1991" s="17" t="str">
        <f t="shared" si="125"/>
        <v>NEUTRAL</v>
      </c>
    </row>
    <row r="1992" spans="1:8" ht="13.5" x14ac:dyDescent="0.25">
      <c r="A1992" s="3">
        <f>TITRES_STAT!B1995</f>
        <v>44907</v>
      </c>
      <c r="B1992" s="17">
        <f>TITRES_STAT!C1995</f>
        <v>3.75</v>
      </c>
      <c r="C1992" s="17">
        <f>TITRES_STAT!D1995</f>
        <v>3.75</v>
      </c>
      <c r="D1992" s="17">
        <f>TITRES_STAT!E1995</f>
        <v>1129</v>
      </c>
      <c r="E1992" s="2">
        <f t="shared" si="124"/>
        <v>1450441</v>
      </c>
      <c r="F1992" s="17" t="str">
        <f t="shared" ref="F1992:F2055" si="127">IF(E1992&gt;E1987,"BULLISH",IF(E1992&lt;E1987,"BEARISH","NEUTRAL"))</f>
        <v>BULLISH</v>
      </c>
      <c r="G1992" s="17" t="str">
        <f t="shared" si="126"/>
        <v>NEUTRAL</v>
      </c>
      <c r="H1992" s="17" t="str">
        <f t="shared" si="125"/>
        <v>BULLISH DIVERGENCE</v>
      </c>
    </row>
    <row r="1993" spans="1:8" ht="13.5" x14ac:dyDescent="0.25">
      <c r="A1993" s="3">
        <f>TITRES_STAT!B1996</f>
        <v>44908</v>
      </c>
      <c r="B1993" s="17">
        <f>TITRES_STAT!C1996</f>
        <v>3.79</v>
      </c>
      <c r="C1993" s="17">
        <f>TITRES_STAT!D1996</f>
        <v>3.79</v>
      </c>
      <c r="D1993" s="17">
        <f>TITRES_STAT!E1996</f>
        <v>3710</v>
      </c>
      <c r="E1993" s="2">
        <f t="shared" si="124"/>
        <v>1454151</v>
      </c>
      <c r="F1993" s="17" t="str">
        <f t="shared" si="127"/>
        <v>BULLISH</v>
      </c>
      <c r="G1993" s="17" t="str">
        <f t="shared" si="126"/>
        <v>NEUTRAL</v>
      </c>
      <c r="H1993" s="17" t="str">
        <f t="shared" si="125"/>
        <v>BULLISH DIVERGENCE</v>
      </c>
    </row>
    <row r="1994" spans="1:8" ht="13.5" x14ac:dyDescent="0.25">
      <c r="A1994" s="3">
        <f>TITRES_STAT!B1997</f>
        <v>44909</v>
      </c>
      <c r="B1994" s="17">
        <f>TITRES_STAT!C1997</f>
        <v>3.79</v>
      </c>
      <c r="C1994" s="17">
        <f>TITRES_STAT!D1997</f>
        <v>3.79</v>
      </c>
      <c r="D1994" s="17">
        <f>TITRES_STAT!E1997</f>
        <v>0</v>
      </c>
      <c r="E1994" s="2">
        <f t="shared" si="124"/>
        <v>1454151</v>
      </c>
      <c r="F1994" s="17" t="str">
        <f t="shared" si="127"/>
        <v>BULLISH</v>
      </c>
      <c r="G1994" s="17" t="str">
        <f t="shared" si="126"/>
        <v>NEUTRAL</v>
      </c>
      <c r="H1994" s="17" t="str">
        <f t="shared" si="125"/>
        <v>NEUTRAL</v>
      </c>
    </row>
    <row r="1995" spans="1:8" ht="13.5" x14ac:dyDescent="0.25">
      <c r="A1995" s="3">
        <f>TITRES_STAT!B1998</f>
        <v>44910</v>
      </c>
      <c r="B1995" s="17">
        <f>TITRES_STAT!C1998</f>
        <v>3.75</v>
      </c>
      <c r="C1995" s="17">
        <f>TITRES_STAT!D1998</f>
        <v>3.75</v>
      </c>
      <c r="D1995" s="17">
        <f>TITRES_STAT!E1998</f>
        <v>3698</v>
      </c>
      <c r="E1995" s="2">
        <f t="shared" si="124"/>
        <v>1450453</v>
      </c>
      <c r="F1995" s="17" t="str">
        <f t="shared" si="127"/>
        <v>BEARISH</v>
      </c>
      <c r="G1995" s="17" t="str">
        <f t="shared" si="126"/>
        <v>NEUTRAL</v>
      </c>
      <c r="H1995" s="17" t="str">
        <f t="shared" si="125"/>
        <v>CONFIRMED BEARISH</v>
      </c>
    </row>
    <row r="1996" spans="1:8" ht="13.5" x14ac:dyDescent="0.25">
      <c r="A1996" s="3">
        <f>TITRES_STAT!B1999</f>
        <v>44911</v>
      </c>
      <c r="B1996" s="17">
        <f>TITRES_STAT!C1999</f>
        <v>3.9</v>
      </c>
      <c r="C1996" s="17">
        <f>TITRES_STAT!D1999</f>
        <v>3.9</v>
      </c>
      <c r="D1996" s="17">
        <f>TITRES_STAT!E1999</f>
        <v>12505</v>
      </c>
      <c r="E1996" s="2">
        <f t="shared" si="124"/>
        <v>1462958</v>
      </c>
      <c r="F1996" s="17" t="str">
        <f t="shared" si="127"/>
        <v>BULLISH</v>
      </c>
      <c r="G1996" s="17" t="str">
        <f t="shared" si="126"/>
        <v>NEUTRAL</v>
      </c>
      <c r="H1996" s="17" t="str">
        <f t="shared" si="125"/>
        <v>CONFIRMED BULLISH</v>
      </c>
    </row>
    <row r="1997" spans="1:8" ht="13.5" x14ac:dyDescent="0.25">
      <c r="A1997" s="3">
        <f>TITRES_STAT!B2000</f>
        <v>44914</v>
      </c>
      <c r="B1997" s="17">
        <f>TITRES_STAT!C2000</f>
        <v>3.95</v>
      </c>
      <c r="C1997" s="17">
        <f>TITRES_STAT!D2000</f>
        <v>3.95</v>
      </c>
      <c r="D1997" s="17">
        <f>TITRES_STAT!E2000</f>
        <v>15968</v>
      </c>
      <c r="E1997" s="2">
        <f t="shared" si="124"/>
        <v>1478926</v>
      </c>
      <c r="F1997" s="17" t="str">
        <f t="shared" si="127"/>
        <v>BULLISH</v>
      </c>
      <c r="G1997" s="17" t="str">
        <f t="shared" si="126"/>
        <v>NEUTRAL</v>
      </c>
      <c r="H1997" s="17" t="str">
        <f t="shared" si="125"/>
        <v>CONFIRMED BULLISH</v>
      </c>
    </row>
    <row r="1998" spans="1:8" ht="13.5" x14ac:dyDescent="0.25">
      <c r="A1998" s="3">
        <f>TITRES_STAT!B2001</f>
        <v>44915</v>
      </c>
      <c r="B1998" s="17">
        <f>TITRES_STAT!C2001</f>
        <v>3.88</v>
      </c>
      <c r="C1998" s="17">
        <f>TITRES_STAT!D2001</f>
        <v>3.88</v>
      </c>
      <c r="D1998" s="17">
        <f>TITRES_STAT!E2001</f>
        <v>3519</v>
      </c>
      <c r="E1998" s="2">
        <f t="shared" si="124"/>
        <v>1475407</v>
      </c>
      <c r="F1998" s="17" t="str">
        <f t="shared" si="127"/>
        <v>BULLISH</v>
      </c>
      <c r="G1998" s="17" t="str">
        <f t="shared" si="126"/>
        <v>NEUTRAL</v>
      </c>
      <c r="H1998" s="17" t="str">
        <f t="shared" si="125"/>
        <v>CONFIRMED BULLISH</v>
      </c>
    </row>
    <row r="1999" spans="1:8" ht="13.5" x14ac:dyDescent="0.25">
      <c r="A1999" s="3">
        <f>TITRES_STAT!B2002</f>
        <v>44916</v>
      </c>
      <c r="B1999" s="17">
        <f>TITRES_STAT!C2002</f>
        <v>3.81</v>
      </c>
      <c r="C1999" s="17">
        <f>TITRES_STAT!D2002</f>
        <v>3.81</v>
      </c>
      <c r="D1999" s="17">
        <f>TITRES_STAT!E2002</f>
        <v>3711</v>
      </c>
      <c r="E1999" s="2">
        <f t="shared" si="124"/>
        <v>1471696</v>
      </c>
      <c r="F1999" s="17" t="str">
        <f t="shared" si="127"/>
        <v>BULLISH</v>
      </c>
      <c r="G1999" s="17" t="str">
        <f t="shared" si="126"/>
        <v>NEUTRAL</v>
      </c>
      <c r="H1999" s="17" t="str">
        <f t="shared" si="125"/>
        <v>CONFIRMED BULLISH</v>
      </c>
    </row>
    <row r="2000" spans="1:8" ht="13.5" x14ac:dyDescent="0.25">
      <c r="A2000" s="3">
        <f>TITRES_STAT!B2003</f>
        <v>44917</v>
      </c>
      <c r="B2000" s="17">
        <f>TITRES_STAT!C2003</f>
        <v>3.81</v>
      </c>
      <c r="C2000" s="17">
        <f>TITRES_STAT!D2003</f>
        <v>3.81</v>
      </c>
      <c r="D2000" s="17">
        <f>TITRES_STAT!E2003</f>
        <v>1576</v>
      </c>
      <c r="E2000" s="2">
        <f t="shared" si="124"/>
        <v>1471696</v>
      </c>
      <c r="F2000" s="17" t="str">
        <f t="shared" si="127"/>
        <v>BULLISH</v>
      </c>
      <c r="G2000" s="17" t="str">
        <f t="shared" si="126"/>
        <v>NEUTRAL</v>
      </c>
      <c r="H2000" s="17" t="str">
        <f t="shared" si="125"/>
        <v>CONFIRMED BULLISH</v>
      </c>
    </row>
    <row r="2001" spans="1:8" ht="13.5" x14ac:dyDescent="0.25">
      <c r="A2001" s="3">
        <f>TITRES_STAT!B2004</f>
        <v>44918</v>
      </c>
      <c r="B2001" s="17">
        <f>TITRES_STAT!C2004</f>
        <v>3.7</v>
      </c>
      <c r="C2001" s="17">
        <f>TITRES_STAT!D2004</f>
        <v>3.7</v>
      </c>
      <c r="D2001" s="17">
        <f>TITRES_STAT!E2004</f>
        <v>18314</v>
      </c>
      <c r="E2001" s="2">
        <f t="shared" si="124"/>
        <v>1453382</v>
      </c>
      <c r="F2001" s="17" t="str">
        <f t="shared" si="127"/>
        <v>BEARISH</v>
      </c>
      <c r="G2001" s="17" t="str">
        <f t="shared" si="126"/>
        <v>NEUTRAL</v>
      </c>
      <c r="H2001" s="17" t="str">
        <f t="shared" si="125"/>
        <v>CONFIRMED BEARISH</v>
      </c>
    </row>
    <row r="2002" spans="1:8" ht="13.5" x14ac:dyDescent="0.25">
      <c r="A2002" s="3">
        <f>TITRES_STAT!B2005</f>
        <v>44921</v>
      </c>
      <c r="B2002" s="17">
        <f>TITRES_STAT!C2005</f>
        <v>3.62</v>
      </c>
      <c r="C2002" s="17">
        <f>TITRES_STAT!D2005</f>
        <v>3.62</v>
      </c>
      <c r="D2002" s="17">
        <f>TITRES_STAT!E2005</f>
        <v>16652</v>
      </c>
      <c r="E2002" s="2">
        <f t="shared" si="124"/>
        <v>1436730</v>
      </c>
      <c r="F2002" s="17" t="str">
        <f t="shared" si="127"/>
        <v>BEARISH</v>
      </c>
      <c r="G2002" s="17" t="str">
        <f t="shared" si="126"/>
        <v>WEAK</v>
      </c>
      <c r="H2002" s="17" t="str">
        <f t="shared" si="125"/>
        <v>CONFIRMED BEARISH</v>
      </c>
    </row>
    <row r="2003" spans="1:8" ht="13.5" x14ac:dyDescent="0.25">
      <c r="A2003" s="3">
        <f>TITRES_STAT!B2006</f>
        <v>44922</v>
      </c>
      <c r="B2003" s="17">
        <f>TITRES_STAT!C2006</f>
        <v>3.6</v>
      </c>
      <c r="C2003" s="17">
        <f>TITRES_STAT!D2006</f>
        <v>3.6</v>
      </c>
      <c r="D2003" s="17">
        <f>TITRES_STAT!E2006</f>
        <v>9627</v>
      </c>
      <c r="E2003" s="2">
        <f t="shared" si="124"/>
        <v>1427103</v>
      </c>
      <c r="F2003" s="17" t="str">
        <f t="shared" si="127"/>
        <v>BEARISH</v>
      </c>
      <c r="G2003" s="17" t="str">
        <f t="shared" si="126"/>
        <v>WEAK</v>
      </c>
      <c r="H2003" s="17" t="str">
        <f t="shared" si="125"/>
        <v>CONFIRMED BEARISH</v>
      </c>
    </row>
    <row r="2004" spans="1:8" ht="13.5" x14ac:dyDescent="0.25">
      <c r="A2004" s="3">
        <f>TITRES_STAT!B2007</f>
        <v>44923</v>
      </c>
      <c r="B2004" s="17">
        <f>TITRES_STAT!C2007</f>
        <v>3.69</v>
      </c>
      <c r="C2004" s="17">
        <f>TITRES_STAT!D2007</f>
        <v>3.69</v>
      </c>
      <c r="D2004" s="17">
        <f>TITRES_STAT!E2007</f>
        <v>11334</v>
      </c>
      <c r="E2004" s="2">
        <f t="shared" si="124"/>
        <v>1438437</v>
      </c>
      <c r="F2004" s="17" t="str">
        <f t="shared" si="127"/>
        <v>BEARISH</v>
      </c>
      <c r="G2004" s="17" t="str">
        <f t="shared" si="126"/>
        <v>WEAK</v>
      </c>
      <c r="H2004" s="17" t="str">
        <f t="shared" si="125"/>
        <v>CONFIRMED BEARISH</v>
      </c>
    </row>
    <row r="2005" spans="1:8" ht="13.5" x14ac:dyDescent="0.25">
      <c r="A2005" s="3">
        <f>TITRES_STAT!B2008</f>
        <v>44924</v>
      </c>
      <c r="B2005" s="17">
        <f>TITRES_STAT!C2008</f>
        <v>3.87</v>
      </c>
      <c r="C2005" s="17">
        <f>TITRES_STAT!D2008</f>
        <v>3.87</v>
      </c>
      <c r="D2005" s="17">
        <f>TITRES_STAT!E2008</f>
        <v>18669</v>
      </c>
      <c r="E2005" s="2">
        <f t="shared" si="124"/>
        <v>1457106</v>
      </c>
      <c r="F2005" s="17" t="str">
        <f t="shared" si="127"/>
        <v>BEARISH</v>
      </c>
      <c r="G2005" s="17" t="str">
        <f t="shared" si="126"/>
        <v>NEUTRAL</v>
      </c>
      <c r="H2005" s="17" t="str">
        <f t="shared" si="125"/>
        <v>BEARISH DIVERGENCE</v>
      </c>
    </row>
    <row r="2006" spans="1:8" ht="13.5" x14ac:dyDescent="0.25">
      <c r="A2006" s="3">
        <f>TITRES_STAT!B2009</f>
        <v>44925</v>
      </c>
      <c r="B2006" s="17">
        <f>TITRES_STAT!C2009</f>
        <v>3.8</v>
      </c>
      <c r="C2006" s="17">
        <f>TITRES_STAT!D2009</f>
        <v>3.8</v>
      </c>
      <c r="D2006" s="17">
        <f>TITRES_STAT!E2009</f>
        <v>19230</v>
      </c>
      <c r="E2006" s="2">
        <f t="shared" si="124"/>
        <v>1437876</v>
      </c>
      <c r="F2006" s="17" t="str">
        <f t="shared" si="127"/>
        <v>BEARISH</v>
      </c>
      <c r="G2006" s="17" t="str">
        <f t="shared" si="126"/>
        <v>NEUTRAL</v>
      </c>
      <c r="H2006" s="17" t="str">
        <f t="shared" si="125"/>
        <v>BEARISH DIVERGENCE</v>
      </c>
    </row>
    <row r="2007" spans="1:8" ht="13.5" x14ac:dyDescent="0.25">
      <c r="A2007" s="3">
        <f>TITRES_STAT!B2010</f>
        <v>44928</v>
      </c>
      <c r="B2007" s="17">
        <f>TITRES_STAT!C2010</f>
        <v>3.7</v>
      </c>
      <c r="C2007" s="17">
        <f>TITRES_STAT!D2010</f>
        <v>3.7</v>
      </c>
      <c r="D2007" s="17">
        <f>TITRES_STAT!E2010</f>
        <v>10503</v>
      </c>
      <c r="E2007" s="2">
        <f t="shared" si="124"/>
        <v>1427373</v>
      </c>
      <c r="F2007" s="17" t="str">
        <f t="shared" si="127"/>
        <v>BEARISH</v>
      </c>
      <c r="G2007" s="17" t="str">
        <f t="shared" si="126"/>
        <v>NEUTRAL</v>
      </c>
      <c r="H2007" s="17" t="str">
        <f t="shared" si="125"/>
        <v>BEARISH DIVERGENCE</v>
      </c>
    </row>
    <row r="2008" spans="1:8" ht="13.5" x14ac:dyDescent="0.25">
      <c r="A2008" s="3">
        <f>TITRES_STAT!B2011</f>
        <v>44929</v>
      </c>
      <c r="B2008" s="17">
        <f>TITRES_STAT!C2011</f>
        <v>3.58</v>
      </c>
      <c r="C2008" s="17">
        <f>TITRES_STAT!D2011</f>
        <v>3.58</v>
      </c>
      <c r="D2008" s="17">
        <f>TITRES_STAT!E2011</f>
        <v>16297</v>
      </c>
      <c r="E2008" s="2">
        <f t="shared" si="124"/>
        <v>1411076</v>
      </c>
      <c r="F2008" s="17" t="str">
        <f t="shared" si="127"/>
        <v>BEARISH</v>
      </c>
      <c r="G2008" s="17" t="str">
        <f t="shared" si="126"/>
        <v>NEUTRAL</v>
      </c>
      <c r="H2008" s="17" t="str">
        <f t="shared" si="125"/>
        <v>CONFIRMED BEARISH</v>
      </c>
    </row>
    <row r="2009" spans="1:8" ht="13.5" x14ac:dyDescent="0.25">
      <c r="A2009" s="3">
        <f>TITRES_STAT!B2012</f>
        <v>44930</v>
      </c>
      <c r="B2009" s="17">
        <f>TITRES_STAT!C2012</f>
        <v>3.55</v>
      </c>
      <c r="C2009" s="17">
        <f>TITRES_STAT!D2012</f>
        <v>3.55</v>
      </c>
      <c r="D2009" s="17">
        <f>TITRES_STAT!E2012</f>
        <v>13894</v>
      </c>
      <c r="E2009" s="2">
        <f t="shared" si="124"/>
        <v>1397182</v>
      </c>
      <c r="F2009" s="17" t="str">
        <f t="shared" si="127"/>
        <v>BEARISH</v>
      </c>
      <c r="G2009" s="17" t="str">
        <f t="shared" si="126"/>
        <v>WEAK</v>
      </c>
      <c r="H2009" s="17" t="str">
        <f t="shared" si="125"/>
        <v>CONFIRMED BEARISH</v>
      </c>
    </row>
    <row r="2010" spans="1:8" ht="13.5" x14ac:dyDescent="0.25">
      <c r="A2010" s="3">
        <f>TITRES_STAT!B2013</f>
        <v>44931</v>
      </c>
      <c r="B2010" s="17">
        <f>TITRES_STAT!C2013</f>
        <v>3.48</v>
      </c>
      <c r="C2010" s="17">
        <f>TITRES_STAT!D2013</f>
        <v>3.48</v>
      </c>
      <c r="D2010" s="17">
        <f>TITRES_STAT!E2013</f>
        <v>14364</v>
      </c>
      <c r="E2010" s="2">
        <f t="shared" si="124"/>
        <v>1382818</v>
      </c>
      <c r="F2010" s="17" t="str">
        <f t="shared" si="127"/>
        <v>BEARISH</v>
      </c>
      <c r="G2010" s="17" t="str">
        <f t="shared" si="126"/>
        <v>WEAK</v>
      </c>
      <c r="H2010" s="17" t="str">
        <f t="shared" si="125"/>
        <v>CONFIRMED BEARISH</v>
      </c>
    </row>
    <row r="2011" spans="1:8" ht="13.5" x14ac:dyDescent="0.25">
      <c r="A2011" s="3">
        <f>TITRES_STAT!B2014</f>
        <v>44932</v>
      </c>
      <c r="B2011" s="17">
        <f>TITRES_STAT!C2014</f>
        <v>3.55</v>
      </c>
      <c r="C2011" s="17">
        <f>TITRES_STAT!D2014</f>
        <v>3.55</v>
      </c>
      <c r="D2011" s="17">
        <f>TITRES_STAT!E2014</f>
        <v>15495</v>
      </c>
      <c r="E2011" s="2">
        <f t="shared" si="124"/>
        <v>1398313</v>
      </c>
      <c r="F2011" s="17" t="str">
        <f t="shared" si="127"/>
        <v>BEARISH</v>
      </c>
      <c r="G2011" s="17" t="str">
        <f t="shared" si="126"/>
        <v>WEAK</v>
      </c>
      <c r="H2011" s="17" t="str">
        <f t="shared" si="125"/>
        <v>CONFIRMED BEARISH</v>
      </c>
    </row>
    <row r="2012" spans="1:8" ht="13.5" x14ac:dyDescent="0.25">
      <c r="A2012" s="3">
        <f>TITRES_STAT!B2015</f>
        <v>44935</v>
      </c>
      <c r="B2012" s="17">
        <f>TITRES_STAT!C2015</f>
        <v>3.69</v>
      </c>
      <c r="C2012" s="17">
        <f>TITRES_STAT!D2015</f>
        <v>3.69</v>
      </c>
      <c r="D2012" s="17">
        <f>TITRES_STAT!E2015</f>
        <v>6579</v>
      </c>
      <c r="E2012" s="2">
        <f t="shared" si="124"/>
        <v>1404892</v>
      </c>
      <c r="F2012" s="17" t="str">
        <f t="shared" si="127"/>
        <v>BEARISH</v>
      </c>
      <c r="G2012" s="17" t="str">
        <f t="shared" si="126"/>
        <v>NEUTRAL</v>
      </c>
      <c r="H2012" s="17" t="str">
        <f t="shared" si="125"/>
        <v>CONFIRMED BEARISH</v>
      </c>
    </row>
    <row r="2013" spans="1:8" ht="13.5" x14ac:dyDescent="0.25">
      <c r="A2013" s="3">
        <f>TITRES_STAT!B2016</f>
        <v>44936</v>
      </c>
      <c r="B2013" s="17">
        <f>TITRES_STAT!C2016</f>
        <v>3.63</v>
      </c>
      <c r="C2013" s="17">
        <f>TITRES_STAT!D2016</f>
        <v>3.63</v>
      </c>
      <c r="D2013" s="17">
        <f>TITRES_STAT!E2016</f>
        <v>28397</v>
      </c>
      <c r="E2013" s="2">
        <f t="shared" si="124"/>
        <v>1376495</v>
      </c>
      <c r="F2013" s="17" t="str">
        <f t="shared" si="127"/>
        <v>BEARISH</v>
      </c>
      <c r="G2013" s="17" t="str">
        <f t="shared" si="126"/>
        <v>WEAK</v>
      </c>
      <c r="H2013" s="17" t="str">
        <f t="shared" si="125"/>
        <v>BEARISH DIVERGENCE</v>
      </c>
    </row>
    <row r="2014" spans="1:8" ht="13.5" x14ac:dyDescent="0.25">
      <c r="A2014" s="3">
        <f>TITRES_STAT!B2017</f>
        <v>44937</v>
      </c>
      <c r="B2014" s="17">
        <f>TITRES_STAT!C2017</f>
        <v>3.63</v>
      </c>
      <c r="C2014" s="17">
        <f>TITRES_STAT!D2017</f>
        <v>3.63</v>
      </c>
      <c r="D2014" s="17">
        <f>TITRES_STAT!E2017</f>
        <v>21428</v>
      </c>
      <c r="E2014" s="2">
        <f t="shared" si="124"/>
        <v>1376495</v>
      </c>
      <c r="F2014" s="17" t="str">
        <f t="shared" si="127"/>
        <v>BEARISH</v>
      </c>
      <c r="G2014" s="17" t="str">
        <f t="shared" si="126"/>
        <v>NEUTRAL</v>
      </c>
      <c r="H2014" s="17" t="str">
        <f t="shared" si="125"/>
        <v>BEARISH DIVERGENCE</v>
      </c>
    </row>
    <row r="2015" spans="1:8" ht="13.5" x14ac:dyDescent="0.25">
      <c r="A2015" s="3">
        <f>TITRES_STAT!B2018</f>
        <v>44938</v>
      </c>
      <c r="B2015" s="17">
        <f>TITRES_STAT!C2018</f>
        <v>3.75</v>
      </c>
      <c r="C2015" s="17">
        <f>TITRES_STAT!D2018</f>
        <v>3.75</v>
      </c>
      <c r="D2015" s="17">
        <f>TITRES_STAT!E2018</f>
        <v>11439</v>
      </c>
      <c r="E2015" s="2">
        <f t="shared" si="124"/>
        <v>1387934</v>
      </c>
      <c r="F2015" s="17" t="str">
        <f t="shared" si="127"/>
        <v>BULLISH</v>
      </c>
      <c r="G2015" s="17" t="str">
        <f t="shared" si="126"/>
        <v>NEUTRAL</v>
      </c>
      <c r="H2015" s="17" t="str">
        <f t="shared" si="125"/>
        <v>CONFIRMED BULLISH</v>
      </c>
    </row>
    <row r="2016" spans="1:8" ht="13.5" x14ac:dyDescent="0.25">
      <c r="A2016" s="3">
        <f>TITRES_STAT!B2019</f>
        <v>44939</v>
      </c>
      <c r="B2016" s="17">
        <f>TITRES_STAT!C2019</f>
        <v>3.73</v>
      </c>
      <c r="C2016" s="17">
        <f>TITRES_STAT!D2019</f>
        <v>3.73</v>
      </c>
      <c r="D2016" s="17">
        <f>TITRES_STAT!E2019</f>
        <v>2084</v>
      </c>
      <c r="E2016" s="2">
        <f t="shared" si="124"/>
        <v>1385850</v>
      </c>
      <c r="F2016" s="17" t="str">
        <f t="shared" si="127"/>
        <v>BEARISH</v>
      </c>
      <c r="G2016" s="17" t="str">
        <f t="shared" si="126"/>
        <v>NEUTRAL</v>
      </c>
      <c r="H2016" s="17" t="str">
        <f t="shared" si="125"/>
        <v>BEARISH DIVERGENCE</v>
      </c>
    </row>
    <row r="2017" spans="1:8" ht="13.5" x14ac:dyDescent="0.25">
      <c r="A2017" s="3">
        <f>TITRES_STAT!B2020</f>
        <v>44942</v>
      </c>
      <c r="B2017" s="17">
        <f>TITRES_STAT!C2020</f>
        <v>3.65</v>
      </c>
      <c r="C2017" s="17">
        <f>TITRES_STAT!D2020</f>
        <v>3.65</v>
      </c>
      <c r="D2017" s="17">
        <f>TITRES_STAT!E2020</f>
        <v>6454</v>
      </c>
      <c r="E2017" s="2">
        <f t="shared" si="124"/>
        <v>1379396</v>
      </c>
      <c r="F2017" s="17" t="str">
        <f t="shared" si="127"/>
        <v>BEARISH</v>
      </c>
      <c r="G2017" s="17" t="str">
        <f t="shared" si="126"/>
        <v>NEUTRAL</v>
      </c>
      <c r="H2017" s="17" t="str">
        <f t="shared" si="125"/>
        <v>CONFIRMED BEARISH</v>
      </c>
    </row>
    <row r="2018" spans="1:8" ht="13.5" x14ac:dyDescent="0.25">
      <c r="A2018" s="3">
        <f>TITRES_STAT!B2021</f>
        <v>44943</v>
      </c>
      <c r="B2018" s="17">
        <f>TITRES_STAT!C2021</f>
        <v>3.69</v>
      </c>
      <c r="C2018" s="17">
        <f>TITRES_STAT!D2021</f>
        <v>3.69</v>
      </c>
      <c r="D2018" s="17">
        <f>TITRES_STAT!E2021</f>
        <v>13535</v>
      </c>
      <c r="E2018" s="2">
        <f t="shared" si="124"/>
        <v>1392931</v>
      </c>
      <c r="F2018" s="17" t="str">
        <f t="shared" si="127"/>
        <v>BULLISH</v>
      </c>
      <c r="G2018" s="17" t="str">
        <f t="shared" si="126"/>
        <v>NEUTRAL</v>
      </c>
      <c r="H2018" s="17" t="str">
        <f t="shared" si="125"/>
        <v>CONFIRMED BULLISH</v>
      </c>
    </row>
    <row r="2019" spans="1:8" ht="13.5" x14ac:dyDescent="0.25">
      <c r="A2019" s="3">
        <f>TITRES_STAT!B2022</f>
        <v>44944</v>
      </c>
      <c r="B2019" s="17">
        <f>TITRES_STAT!C2022</f>
        <v>3.69</v>
      </c>
      <c r="C2019" s="17">
        <f>TITRES_STAT!D2022</f>
        <v>3.69</v>
      </c>
      <c r="D2019" s="17">
        <f>TITRES_STAT!E2022</f>
        <v>3279</v>
      </c>
      <c r="E2019" s="2">
        <f t="shared" si="124"/>
        <v>1392931</v>
      </c>
      <c r="F2019" s="17" t="str">
        <f t="shared" si="127"/>
        <v>BULLISH</v>
      </c>
      <c r="G2019" s="17" t="str">
        <f t="shared" si="126"/>
        <v>NEUTRAL</v>
      </c>
      <c r="H2019" s="17" t="str">
        <f t="shared" si="125"/>
        <v>CONFIRMED BULLISH</v>
      </c>
    </row>
    <row r="2020" spans="1:8" ht="13.5" x14ac:dyDescent="0.25">
      <c r="A2020" s="3">
        <f>TITRES_STAT!B2023</f>
        <v>44945</v>
      </c>
      <c r="B2020" s="17">
        <f>TITRES_STAT!C2023</f>
        <v>3.68</v>
      </c>
      <c r="C2020" s="17">
        <f>TITRES_STAT!D2023</f>
        <v>3.68</v>
      </c>
      <c r="D2020" s="17">
        <f>TITRES_STAT!E2023</f>
        <v>7930</v>
      </c>
      <c r="E2020" s="2">
        <f t="shared" si="124"/>
        <v>1385001</v>
      </c>
      <c r="F2020" s="17" t="str">
        <f t="shared" si="127"/>
        <v>BEARISH</v>
      </c>
      <c r="G2020" s="17" t="str">
        <f t="shared" si="126"/>
        <v>NEUTRAL</v>
      </c>
      <c r="H2020" s="17" t="str">
        <f t="shared" si="125"/>
        <v>CONFIRMED BEARISH</v>
      </c>
    </row>
    <row r="2021" spans="1:8" ht="13.5" x14ac:dyDescent="0.25">
      <c r="A2021" s="3">
        <f>TITRES_STAT!B2024</f>
        <v>44946</v>
      </c>
      <c r="B2021" s="17">
        <f>TITRES_STAT!C2024</f>
        <v>3.68</v>
      </c>
      <c r="C2021" s="17">
        <f>TITRES_STAT!D2024</f>
        <v>3.68</v>
      </c>
      <c r="D2021" s="17">
        <f>TITRES_STAT!E2024</f>
        <v>35244</v>
      </c>
      <c r="E2021" s="2">
        <f t="shared" si="124"/>
        <v>1385001</v>
      </c>
      <c r="F2021" s="17" t="str">
        <f t="shared" si="127"/>
        <v>BEARISH</v>
      </c>
      <c r="G2021" s="17" t="str">
        <f t="shared" si="126"/>
        <v>NEUTRAL</v>
      </c>
      <c r="H2021" s="17" t="str">
        <f t="shared" si="125"/>
        <v>CONFIRMED BEARISH</v>
      </c>
    </row>
    <row r="2022" spans="1:8" ht="13.5" x14ac:dyDescent="0.25">
      <c r="A2022" s="3">
        <f>TITRES_STAT!B2025</f>
        <v>44949</v>
      </c>
      <c r="B2022" s="17">
        <f>TITRES_STAT!C2025</f>
        <v>3.66</v>
      </c>
      <c r="C2022" s="17">
        <f>TITRES_STAT!D2025</f>
        <v>3.66</v>
      </c>
      <c r="D2022" s="17">
        <f>TITRES_STAT!E2025</f>
        <v>2172</v>
      </c>
      <c r="E2022" s="2">
        <f t="shared" si="124"/>
        <v>1382829</v>
      </c>
      <c r="F2022" s="17" t="str">
        <f t="shared" si="127"/>
        <v>BULLISH</v>
      </c>
      <c r="G2022" s="17" t="str">
        <f t="shared" si="126"/>
        <v>NEUTRAL</v>
      </c>
      <c r="H2022" s="17" t="str">
        <f t="shared" si="125"/>
        <v>CONFIRMED BULLISH</v>
      </c>
    </row>
    <row r="2023" spans="1:8" ht="13.5" x14ac:dyDescent="0.25">
      <c r="A2023" s="3">
        <f>TITRES_STAT!B2026</f>
        <v>44950</v>
      </c>
      <c r="B2023" s="17">
        <f>TITRES_STAT!C2026</f>
        <v>3.54</v>
      </c>
      <c r="C2023" s="17">
        <f>TITRES_STAT!D2026</f>
        <v>3.54</v>
      </c>
      <c r="D2023" s="17">
        <f>TITRES_STAT!E2026</f>
        <v>16672</v>
      </c>
      <c r="E2023" s="2">
        <f t="shared" si="124"/>
        <v>1366157</v>
      </c>
      <c r="F2023" s="17" t="str">
        <f t="shared" si="127"/>
        <v>BEARISH</v>
      </c>
      <c r="G2023" s="17" t="str">
        <f t="shared" si="126"/>
        <v>NEUTRAL</v>
      </c>
      <c r="H2023" s="17" t="str">
        <f t="shared" si="125"/>
        <v>CONFIRMED BEARISH</v>
      </c>
    </row>
    <row r="2024" spans="1:8" ht="13.5" x14ac:dyDescent="0.25">
      <c r="A2024" s="3">
        <f>TITRES_STAT!B2027</f>
        <v>44951</v>
      </c>
      <c r="B2024" s="17">
        <f>TITRES_STAT!C2027</f>
        <v>3.6</v>
      </c>
      <c r="C2024" s="17">
        <f>TITRES_STAT!D2027</f>
        <v>3.6</v>
      </c>
      <c r="D2024" s="17">
        <f>TITRES_STAT!E2027</f>
        <v>34424</v>
      </c>
      <c r="E2024" s="2">
        <f t="shared" si="124"/>
        <v>1400581</v>
      </c>
      <c r="F2024" s="17" t="str">
        <f t="shared" si="127"/>
        <v>BULLISH</v>
      </c>
      <c r="G2024" s="17" t="str">
        <f t="shared" si="126"/>
        <v>NEUTRAL</v>
      </c>
      <c r="H2024" s="17" t="str">
        <f t="shared" si="125"/>
        <v>BULLISH DIVERGENCE</v>
      </c>
    </row>
    <row r="2025" spans="1:8" ht="13.5" x14ac:dyDescent="0.25">
      <c r="A2025" s="3">
        <f>TITRES_STAT!B2028</f>
        <v>44952</v>
      </c>
      <c r="B2025" s="17">
        <f>TITRES_STAT!C2028</f>
        <v>3.68</v>
      </c>
      <c r="C2025" s="17">
        <f>TITRES_STAT!D2028</f>
        <v>3.68</v>
      </c>
      <c r="D2025" s="17">
        <f>TITRES_STAT!E2028</f>
        <v>39277</v>
      </c>
      <c r="E2025" s="2">
        <f t="shared" si="124"/>
        <v>1439858</v>
      </c>
      <c r="F2025" s="17" t="str">
        <f t="shared" si="127"/>
        <v>BULLISH</v>
      </c>
      <c r="G2025" s="17" t="str">
        <f t="shared" si="126"/>
        <v>STRONG</v>
      </c>
      <c r="H2025" s="17" t="str">
        <f t="shared" si="125"/>
        <v>NEUTRAL</v>
      </c>
    </row>
    <row r="2026" spans="1:8" ht="13.5" x14ac:dyDescent="0.25">
      <c r="A2026" s="3">
        <f>TITRES_STAT!B2029</f>
        <v>44953</v>
      </c>
      <c r="B2026" s="17">
        <f>TITRES_STAT!C2029</f>
        <v>3.69</v>
      </c>
      <c r="C2026" s="17">
        <f>TITRES_STAT!D2029</f>
        <v>3.69</v>
      </c>
      <c r="D2026" s="17">
        <f>TITRES_STAT!E2029</f>
        <v>7700</v>
      </c>
      <c r="E2026" s="2">
        <f t="shared" si="124"/>
        <v>1447558</v>
      </c>
      <c r="F2026" s="17" t="str">
        <f t="shared" si="127"/>
        <v>BULLISH</v>
      </c>
      <c r="G2026" s="17" t="str">
        <f t="shared" si="126"/>
        <v>STRONG</v>
      </c>
      <c r="H2026" s="17" t="str">
        <f t="shared" si="125"/>
        <v>CONFIRMED BULLISH</v>
      </c>
    </row>
    <row r="2027" spans="1:8" ht="13.5" x14ac:dyDescent="0.25">
      <c r="A2027" s="3">
        <f>TITRES_STAT!B2030</f>
        <v>44956</v>
      </c>
      <c r="B2027" s="17">
        <f>TITRES_STAT!C2030</f>
        <v>3.69</v>
      </c>
      <c r="C2027" s="17">
        <f>TITRES_STAT!D2030</f>
        <v>3.69</v>
      </c>
      <c r="D2027" s="17">
        <f>TITRES_STAT!E2030</f>
        <v>4965</v>
      </c>
      <c r="E2027" s="2">
        <f t="shared" si="124"/>
        <v>1447558</v>
      </c>
      <c r="F2027" s="17" t="str">
        <f t="shared" si="127"/>
        <v>BULLISH</v>
      </c>
      <c r="G2027" s="17" t="str">
        <f t="shared" si="126"/>
        <v>STRONG</v>
      </c>
      <c r="H2027" s="17" t="str">
        <f t="shared" si="125"/>
        <v>CONFIRMED BULLISH</v>
      </c>
    </row>
    <row r="2028" spans="1:8" ht="13.5" x14ac:dyDescent="0.25">
      <c r="A2028" s="3">
        <f>TITRES_STAT!B2031</f>
        <v>44957</v>
      </c>
      <c r="B2028" s="17">
        <f>TITRES_STAT!C2031</f>
        <v>3.69</v>
      </c>
      <c r="C2028" s="17">
        <f>TITRES_STAT!D2031</f>
        <v>3.69</v>
      </c>
      <c r="D2028" s="17">
        <f>TITRES_STAT!E2031</f>
        <v>3939</v>
      </c>
      <c r="E2028" s="2">
        <f t="shared" si="124"/>
        <v>1447558</v>
      </c>
      <c r="F2028" s="17" t="str">
        <f t="shared" si="127"/>
        <v>BULLISH</v>
      </c>
      <c r="G2028" s="17" t="str">
        <f t="shared" si="126"/>
        <v>STRONG</v>
      </c>
      <c r="H2028" s="17" t="str">
        <f t="shared" si="125"/>
        <v>CONFIRMED BULLISH</v>
      </c>
    </row>
    <row r="2029" spans="1:8" ht="13.5" x14ac:dyDescent="0.25">
      <c r="A2029" s="3">
        <f>TITRES_STAT!B2032</f>
        <v>44958</v>
      </c>
      <c r="B2029" s="17">
        <f>TITRES_STAT!C2032</f>
        <v>3.68</v>
      </c>
      <c r="C2029" s="17">
        <f>TITRES_STAT!D2032</f>
        <v>3.68</v>
      </c>
      <c r="D2029" s="17">
        <f>TITRES_STAT!E2032</f>
        <v>13021</v>
      </c>
      <c r="E2029" s="2">
        <f t="shared" si="124"/>
        <v>1434537</v>
      </c>
      <c r="F2029" s="17" t="str">
        <f t="shared" si="127"/>
        <v>BULLISH</v>
      </c>
      <c r="G2029" s="17" t="str">
        <f t="shared" si="126"/>
        <v>STRONG</v>
      </c>
      <c r="H2029" s="17" t="str">
        <f t="shared" si="125"/>
        <v>CONFIRMED BULLISH</v>
      </c>
    </row>
    <row r="2030" spans="1:8" ht="13.5" x14ac:dyDescent="0.25">
      <c r="A2030" s="3">
        <f>TITRES_STAT!B2033</f>
        <v>44959</v>
      </c>
      <c r="B2030" s="17">
        <f>TITRES_STAT!C2033</f>
        <v>3.68</v>
      </c>
      <c r="C2030" s="17">
        <f>TITRES_STAT!D2033</f>
        <v>3.68</v>
      </c>
      <c r="D2030" s="17">
        <f>TITRES_STAT!E2033</f>
        <v>7184</v>
      </c>
      <c r="E2030" s="2">
        <f t="shared" si="124"/>
        <v>1434537</v>
      </c>
      <c r="F2030" s="17" t="str">
        <f t="shared" si="127"/>
        <v>BEARISH</v>
      </c>
      <c r="G2030" s="17" t="str">
        <f t="shared" si="126"/>
        <v>NEUTRAL</v>
      </c>
      <c r="H2030" s="17" t="str">
        <f t="shared" si="125"/>
        <v>NEUTRAL</v>
      </c>
    </row>
    <row r="2031" spans="1:8" ht="13.5" x14ac:dyDescent="0.25">
      <c r="A2031" s="3">
        <f>TITRES_STAT!B2034</f>
        <v>44960</v>
      </c>
      <c r="B2031" s="17">
        <f>TITRES_STAT!C2034</f>
        <v>3.68</v>
      </c>
      <c r="C2031" s="17">
        <f>TITRES_STAT!D2034</f>
        <v>3.68</v>
      </c>
      <c r="D2031" s="17">
        <f>TITRES_STAT!E2034</f>
        <v>0</v>
      </c>
      <c r="E2031" s="2">
        <f t="shared" si="124"/>
        <v>1434537</v>
      </c>
      <c r="F2031" s="17" t="str">
        <f t="shared" si="127"/>
        <v>BEARISH</v>
      </c>
      <c r="G2031" s="17" t="str">
        <f t="shared" si="126"/>
        <v>NEUTRAL</v>
      </c>
      <c r="H2031" s="17" t="str">
        <f t="shared" si="125"/>
        <v>CONFIRMED BEARISH</v>
      </c>
    </row>
    <row r="2032" spans="1:8" ht="13.5" x14ac:dyDescent="0.25">
      <c r="A2032" s="3">
        <f>TITRES_STAT!B2035</f>
        <v>44963</v>
      </c>
      <c r="B2032" s="17">
        <f>TITRES_STAT!C2035</f>
        <v>3.66</v>
      </c>
      <c r="C2032" s="17">
        <f>TITRES_STAT!D2035</f>
        <v>3.66</v>
      </c>
      <c r="D2032" s="17">
        <f>TITRES_STAT!E2035</f>
        <v>15803</v>
      </c>
      <c r="E2032" s="2">
        <f t="shared" si="124"/>
        <v>1418734</v>
      </c>
      <c r="F2032" s="17" t="str">
        <f t="shared" si="127"/>
        <v>BEARISH</v>
      </c>
      <c r="G2032" s="17" t="str">
        <f t="shared" si="126"/>
        <v>NEUTRAL</v>
      </c>
      <c r="H2032" s="17" t="str">
        <f t="shared" si="125"/>
        <v>CONFIRMED BEARISH</v>
      </c>
    </row>
    <row r="2033" spans="1:8" ht="13.5" x14ac:dyDescent="0.25">
      <c r="A2033" s="3">
        <f>TITRES_STAT!B2036</f>
        <v>44964</v>
      </c>
      <c r="B2033" s="17">
        <f>TITRES_STAT!C2036</f>
        <v>3.62</v>
      </c>
      <c r="C2033" s="17">
        <f>TITRES_STAT!D2036</f>
        <v>3.62</v>
      </c>
      <c r="D2033" s="17">
        <f>TITRES_STAT!E2036</f>
        <v>1856</v>
      </c>
      <c r="E2033" s="2">
        <f t="shared" si="124"/>
        <v>1416878</v>
      </c>
      <c r="F2033" s="17" t="str">
        <f t="shared" si="127"/>
        <v>BEARISH</v>
      </c>
      <c r="G2033" s="17" t="str">
        <f t="shared" si="126"/>
        <v>WEAK</v>
      </c>
      <c r="H2033" s="17" t="str">
        <f t="shared" si="125"/>
        <v>CONFIRMED BEARISH</v>
      </c>
    </row>
    <row r="2034" spans="1:8" ht="13.5" x14ac:dyDescent="0.25">
      <c r="A2034" s="3">
        <f>TITRES_STAT!B2037</f>
        <v>44965</v>
      </c>
      <c r="B2034" s="17">
        <f>TITRES_STAT!C2037</f>
        <v>3.58</v>
      </c>
      <c r="C2034" s="17">
        <f>TITRES_STAT!D2037</f>
        <v>3.58</v>
      </c>
      <c r="D2034" s="17">
        <f>TITRES_STAT!E2037</f>
        <v>2150</v>
      </c>
      <c r="E2034" s="2">
        <f t="shared" si="124"/>
        <v>1414728</v>
      </c>
      <c r="F2034" s="17" t="str">
        <f t="shared" si="127"/>
        <v>BEARISH</v>
      </c>
      <c r="G2034" s="17" t="str">
        <f t="shared" si="126"/>
        <v>NEUTRAL</v>
      </c>
      <c r="H2034" s="17" t="str">
        <f t="shared" si="125"/>
        <v>CONFIRMED BEARISH</v>
      </c>
    </row>
    <row r="2035" spans="1:8" ht="13.5" x14ac:dyDescent="0.25">
      <c r="A2035" s="3">
        <f>TITRES_STAT!B2038</f>
        <v>44966</v>
      </c>
      <c r="B2035" s="17">
        <f>TITRES_STAT!C2038</f>
        <v>3.5</v>
      </c>
      <c r="C2035" s="17">
        <f>TITRES_STAT!D2038</f>
        <v>3.5</v>
      </c>
      <c r="D2035" s="17">
        <f>TITRES_STAT!E2038</f>
        <v>2716</v>
      </c>
      <c r="E2035" s="2">
        <f t="shared" si="124"/>
        <v>1412012</v>
      </c>
      <c r="F2035" s="17" t="str">
        <f t="shared" si="127"/>
        <v>BEARISH</v>
      </c>
      <c r="G2035" s="17" t="str">
        <f t="shared" si="126"/>
        <v>NEUTRAL</v>
      </c>
      <c r="H2035" s="17" t="str">
        <f t="shared" si="125"/>
        <v>CONFIRMED BEARISH</v>
      </c>
    </row>
    <row r="2036" spans="1:8" ht="13.5" x14ac:dyDescent="0.25">
      <c r="A2036" s="3">
        <f>TITRES_STAT!B2039</f>
        <v>44967</v>
      </c>
      <c r="B2036" s="17">
        <f>TITRES_STAT!C2039</f>
        <v>3.57</v>
      </c>
      <c r="C2036" s="17">
        <f>TITRES_STAT!D2039</f>
        <v>3.57</v>
      </c>
      <c r="D2036" s="17">
        <f>TITRES_STAT!E2039</f>
        <v>10499</v>
      </c>
      <c r="E2036" s="2">
        <f t="shared" si="124"/>
        <v>1422511</v>
      </c>
      <c r="F2036" s="17" t="str">
        <f t="shared" si="127"/>
        <v>BEARISH</v>
      </c>
      <c r="G2036" s="17" t="str">
        <f t="shared" si="126"/>
        <v>NEUTRAL</v>
      </c>
      <c r="H2036" s="17" t="str">
        <f t="shared" si="125"/>
        <v>CONFIRMED BEARISH</v>
      </c>
    </row>
    <row r="2037" spans="1:8" ht="13.5" x14ac:dyDescent="0.25">
      <c r="A2037" s="3">
        <f>TITRES_STAT!B2040</f>
        <v>44970</v>
      </c>
      <c r="B2037" s="17">
        <f>TITRES_STAT!C2040</f>
        <v>3.57</v>
      </c>
      <c r="C2037" s="17">
        <f>TITRES_STAT!D2040</f>
        <v>3.57</v>
      </c>
      <c r="D2037" s="17">
        <f>TITRES_STAT!E2040</f>
        <v>387</v>
      </c>
      <c r="E2037" s="2">
        <f t="shared" si="124"/>
        <v>1422511</v>
      </c>
      <c r="F2037" s="17" t="str">
        <f t="shared" si="127"/>
        <v>BULLISH</v>
      </c>
      <c r="G2037" s="17" t="str">
        <f t="shared" si="126"/>
        <v>NEUTRAL</v>
      </c>
      <c r="H2037" s="17" t="str">
        <f t="shared" si="125"/>
        <v>BULLISH DIVERGENCE</v>
      </c>
    </row>
    <row r="2038" spans="1:8" ht="13.5" x14ac:dyDescent="0.25">
      <c r="A2038" s="3">
        <f>TITRES_STAT!B2041</f>
        <v>44971</v>
      </c>
      <c r="B2038" s="17">
        <f>TITRES_STAT!C2041</f>
        <v>3.56</v>
      </c>
      <c r="C2038" s="17">
        <f>TITRES_STAT!D2041</f>
        <v>3.56</v>
      </c>
      <c r="D2038" s="17">
        <f>TITRES_STAT!E2041</f>
        <v>3287</v>
      </c>
      <c r="E2038" s="2">
        <f t="shared" si="124"/>
        <v>1419224</v>
      </c>
      <c r="F2038" s="17" t="str">
        <f t="shared" si="127"/>
        <v>BULLISH</v>
      </c>
      <c r="G2038" s="17" t="str">
        <f t="shared" si="126"/>
        <v>NEUTRAL</v>
      </c>
      <c r="H2038" s="17" t="str">
        <f t="shared" si="125"/>
        <v>BULLISH DIVERGENCE</v>
      </c>
    </row>
    <row r="2039" spans="1:8" ht="13.5" x14ac:dyDescent="0.25">
      <c r="A2039" s="3">
        <f>TITRES_STAT!B2042</f>
        <v>44972</v>
      </c>
      <c r="B2039" s="17">
        <f>TITRES_STAT!C2042</f>
        <v>3.57</v>
      </c>
      <c r="C2039" s="17">
        <f>TITRES_STAT!D2042</f>
        <v>3.57</v>
      </c>
      <c r="D2039" s="17">
        <f>TITRES_STAT!E2042</f>
        <v>610</v>
      </c>
      <c r="E2039" s="2">
        <f t="shared" si="124"/>
        <v>1419834</v>
      </c>
      <c r="F2039" s="17" t="str">
        <f t="shared" si="127"/>
        <v>BULLISH</v>
      </c>
      <c r="G2039" s="17" t="str">
        <f t="shared" si="126"/>
        <v>NEUTRAL</v>
      </c>
      <c r="H2039" s="17" t="str">
        <f t="shared" si="125"/>
        <v>BULLISH DIVERGENCE</v>
      </c>
    </row>
    <row r="2040" spans="1:8" ht="13.5" x14ac:dyDescent="0.25">
      <c r="A2040" s="3">
        <f>TITRES_STAT!B2043</f>
        <v>44973</v>
      </c>
      <c r="B2040" s="17">
        <f>TITRES_STAT!C2043</f>
        <v>3.55</v>
      </c>
      <c r="C2040" s="17">
        <f>TITRES_STAT!D2043</f>
        <v>3.55</v>
      </c>
      <c r="D2040" s="17">
        <f>TITRES_STAT!E2043</f>
        <v>2100</v>
      </c>
      <c r="E2040" s="2">
        <f t="shared" si="124"/>
        <v>1417734</v>
      </c>
      <c r="F2040" s="17" t="str">
        <f t="shared" si="127"/>
        <v>BULLISH</v>
      </c>
      <c r="G2040" s="17" t="str">
        <f t="shared" si="126"/>
        <v>NEUTRAL</v>
      </c>
      <c r="H2040" s="17" t="str">
        <f t="shared" si="125"/>
        <v>CONFIRMED BULLISH</v>
      </c>
    </row>
    <row r="2041" spans="1:8" ht="13.5" x14ac:dyDescent="0.25">
      <c r="A2041" s="3">
        <f>TITRES_STAT!B2044</f>
        <v>44974</v>
      </c>
      <c r="B2041" s="17">
        <f>TITRES_STAT!C2044</f>
        <v>3.55</v>
      </c>
      <c r="C2041" s="17">
        <f>TITRES_STAT!D2044</f>
        <v>3.55</v>
      </c>
      <c r="D2041" s="17">
        <f>TITRES_STAT!E2044</f>
        <v>8615</v>
      </c>
      <c r="E2041" s="2">
        <f t="shared" si="124"/>
        <v>1417734</v>
      </c>
      <c r="F2041" s="17" t="str">
        <f t="shared" si="127"/>
        <v>BEARISH</v>
      </c>
      <c r="G2041" s="17" t="str">
        <f t="shared" si="126"/>
        <v>NEUTRAL</v>
      </c>
      <c r="H2041" s="17" t="str">
        <f t="shared" si="125"/>
        <v>CONFIRMED BEARISH</v>
      </c>
    </row>
    <row r="2042" spans="1:8" ht="13.5" x14ac:dyDescent="0.25">
      <c r="A2042" s="3">
        <f>TITRES_STAT!B2045</f>
        <v>44977</v>
      </c>
      <c r="B2042" s="17">
        <f>TITRES_STAT!C2045</f>
        <v>3.53</v>
      </c>
      <c r="C2042" s="17">
        <f>TITRES_STAT!D2045</f>
        <v>3.53</v>
      </c>
      <c r="D2042" s="17">
        <f>TITRES_STAT!E2045</f>
        <v>379</v>
      </c>
      <c r="E2042" s="2">
        <f t="shared" si="124"/>
        <v>1417355</v>
      </c>
      <c r="F2042" s="17" t="str">
        <f t="shared" si="127"/>
        <v>BEARISH</v>
      </c>
      <c r="G2042" s="17" t="str">
        <f t="shared" si="126"/>
        <v>NEUTRAL</v>
      </c>
      <c r="H2042" s="17" t="str">
        <f t="shared" si="125"/>
        <v>CONFIRMED BEARISH</v>
      </c>
    </row>
    <row r="2043" spans="1:8" ht="13.5" x14ac:dyDescent="0.25">
      <c r="A2043" s="3">
        <f>TITRES_STAT!B2046</f>
        <v>44978</v>
      </c>
      <c r="B2043" s="17">
        <f>TITRES_STAT!C2046</f>
        <v>3.69</v>
      </c>
      <c r="C2043" s="17">
        <f>TITRES_STAT!D2046</f>
        <v>3.69</v>
      </c>
      <c r="D2043" s="17">
        <f>TITRES_STAT!E2046</f>
        <v>20180</v>
      </c>
      <c r="E2043" s="2">
        <f t="shared" si="124"/>
        <v>1437535</v>
      </c>
      <c r="F2043" s="17" t="str">
        <f t="shared" si="127"/>
        <v>BULLISH</v>
      </c>
      <c r="G2043" s="17" t="str">
        <f t="shared" si="126"/>
        <v>NEUTRAL</v>
      </c>
      <c r="H2043" s="17" t="str">
        <f t="shared" si="125"/>
        <v>CONFIRMED BULLISH</v>
      </c>
    </row>
    <row r="2044" spans="1:8" ht="13.5" x14ac:dyDescent="0.25">
      <c r="A2044" s="3">
        <f>TITRES_STAT!B2047</f>
        <v>44979</v>
      </c>
      <c r="B2044" s="17">
        <f>TITRES_STAT!C2047</f>
        <v>3.66</v>
      </c>
      <c r="C2044" s="17">
        <f>TITRES_STAT!D2047</f>
        <v>3.66</v>
      </c>
      <c r="D2044" s="17">
        <f>TITRES_STAT!E2047</f>
        <v>9158</v>
      </c>
      <c r="E2044" s="2">
        <f t="shared" si="124"/>
        <v>1428377</v>
      </c>
      <c r="F2044" s="17" t="str">
        <f t="shared" si="127"/>
        <v>BULLISH</v>
      </c>
      <c r="G2044" s="17" t="str">
        <f t="shared" si="126"/>
        <v>NEUTRAL</v>
      </c>
      <c r="H2044" s="17" t="str">
        <f t="shared" si="125"/>
        <v>CONFIRMED BULLISH</v>
      </c>
    </row>
    <row r="2045" spans="1:8" ht="13.5" x14ac:dyDescent="0.25">
      <c r="A2045" s="3">
        <f>TITRES_STAT!B2048</f>
        <v>44980</v>
      </c>
      <c r="B2045" s="17">
        <f>TITRES_STAT!C2048</f>
        <v>3.85</v>
      </c>
      <c r="C2045" s="17">
        <f>TITRES_STAT!D2048</f>
        <v>3.85</v>
      </c>
      <c r="D2045" s="17">
        <f>TITRES_STAT!E2048</f>
        <v>28748</v>
      </c>
      <c r="E2045" s="2">
        <f t="shared" si="124"/>
        <v>1457125</v>
      </c>
      <c r="F2045" s="17" t="str">
        <f t="shared" si="127"/>
        <v>BULLISH</v>
      </c>
      <c r="G2045" s="17" t="str">
        <f t="shared" si="126"/>
        <v>STRONG</v>
      </c>
      <c r="H2045" s="17" t="str">
        <f t="shared" si="125"/>
        <v>CONFIRMED BULLISH</v>
      </c>
    </row>
    <row r="2046" spans="1:8" ht="13.5" x14ac:dyDescent="0.25">
      <c r="A2046" s="3">
        <f>TITRES_STAT!B2049</f>
        <v>44981</v>
      </c>
      <c r="B2046" s="17">
        <f>TITRES_STAT!C2049</f>
        <v>3.85</v>
      </c>
      <c r="C2046" s="17">
        <f>TITRES_STAT!D2049</f>
        <v>3.85</v>
      </c>
      <c r="D2046" s="17">
        <f>TITRES_STAT!E2049</f>
        <v>2891</v>
      </c>
      <c r="E2046" s="2">
        <f t="shared" si="124"/>
        <v>1457125</v>
      </c>
      <c r="F2046" s="17" t="str">
        <f t="shared" si="127"/>
        <v>BULLISH</v>
      </c>
      <c r="G2046" s="17" t="str">
        <f t="shared" si="126"/>
        <v>STRONG</v>
      </c>
      <c r="H2046" s="17" t="str">
        <f t="shared" si="125"/>
        <v>CONFIRMED BULLISH</v>
      </c>
    </row>
    <row r="2047" spans="1:8" ht="13.5" x14ac:dyDescent="0.25">
      <c r="A2047" s="3">
        <f>TITRES_STAT!B2050</f>
        <v>44984</v>
      </c>
      <c r="B2047" s="17">
        <f>TITRES_STAT!C2050</f>
        <v>3.79</v>
      </c>
      <c r="C2047" s="17">
        <f>TITRES_STAT!D2050</f>
        <v>3.79</v>
      </c>
      <c r="D2047" s="17">
        <f>TITRES_STAT!E2050</f>
        <v>9959</v>
      </c>
      <c r="E2047" s="2">
        <f t="shared" si="124"/>
        <v>1447166</v>
      </c>
      <c r="F2047" s="17" t="str">
        <f t="shared" si="127"/>
        <v>BULLISH</v>
      </c>
      <c r="G2047" s="17" t="str">
        <f t="shared" si="126"/>
        <v>STRONG</v>
      </c>
      <c r="H2047" s="17" t="str">
        <f t="shared" si="125"/>
        <v>CONFIRMED BULLISH</v>
      </c>
    </row>
    <row r="2048" spans="1:8" ht="13.5" x14ac:dyDescent="0.25">
      <c r="A2048" s="3">
        <f>TITRES_STAT!B2051</f>
        <v>44985</v>
      </c>
      <c r="B2048" s="17">
        <f>TITRES_STAT!C2051</f>
        <v>3.83</v>
      </c>
      <c r="C2048" s="17">
        <f>TITRES_STAT!D2051</f>
        <v>3.83</v>
      </c>
      <c r="D2048" s="17">
        <f>TITRES_STAT!E2051</f>
        <v>2490</v>
      </c>
      <c r="E2048" s="2">
        <f t="shared" si="124"/>
        <v>1449656</v>
      </c>
      <c r="F2048" s="17" t="str">
        <f t="shared" si="127"/>
        <v>BULLISH</v>
      </c>
      <c r="G2048" s="17" t="str">
        <f t="shared" si="126"/>
        <v>NEUTRAL</v>
      </c>
      <c r="H2048" s="17" t="str">
        <f t="shared" si="125"/>
        <v>CONFIRMED BULLISH</v>
      </c>
    </row>
    <row r="2049" spans="1:8" ht="13.5" x14ac:dyDescent="0.25">
      <c r="A2049" s="3">
        <f>TITRES_STAT!B2052</f>
        <v>44986</v>
      </c>
      <c r="B2049" s="17">
        <f>TITRES_STAT!C2052</f>
        <v>3.76</v>
      </c>
      <c r="C2049" s="17">
        <f>TITRES_STAT!D2052</f>
        <v>3.76</v>
      </c>
      <c r="D2049" s="17">
        <f>TITRES_STAT!E2052</f>
        <v>1211</v>
      </c>
      <c r="E2049" s="2">
        <f t="shared" si="124"/>
        <v>1448445</v>
      </c>
      <c r="F2049" s="17" t="str">
        <f t="shared" si="127"/>
        <v>BULLISH</v>
      </c>
      <c r="G2049" s="17" t="str">
        <f t="shared" si="126"/>
        <v>NEUTRAL</v>
      </c>
      <c r="H2049" s="17" t="str">
        <f t="shared" si="125"/>
        <v>CONFIRMED BULLISH</v>
      </c>
    </row>
    <row r="2050" spans="1:8" ht="13.5" x14ac:dyDescent="0.25">
      <c r="A2050" s="3">
        <f>TITRES_STAT!B2053</f>
        <v>44987</v>
      </c>
      <c r="B2050" s="17">
        <f>TITRES_STAT!C2053</f>
        <v>3.76</v>
      </c>
      <c r="C2050" s="17">
        <f>TITRES_STAT!D2053</f>
        <v>3.76</v>
      </c>
      <c r="D2050" s="17">
        <f>TITRES_STAT!E2053</f>
        <v>1000</v>
      </c>
      <c r="E2050" s="2">
        <f t="shared" si="124"/>
        <v>1448445</v>
      </c>
      <c r="F2050" s="17" t="str">
        <f t="shared" si="127"/>
        <v>BEARISH</v>
      </c>
      <c r="G2050" s="17" t="str">
        <f t="shared" si="126"/>
        <v>NEUTRAL</v>
      </c>
      <c r="H2050" s="17" t="str">
        <f t="shared" si="125"/>
        <v>CONFIRMED BEARISH</v>
      </c>
    </row>
    <row r="2051" spans="1:8" ht="13.5" x14ac:dyDescent="0.25">
      <c r="A2051" s="3">
        <f>TITRES_STAT!B2054</f>
        <v>44988</v>
      </c>
      <c r="B2051" s="17">
        <f>TITRES_STAT!C2054</f>
        <v>3.76</v>
      </c>
      <c r="C2051" s="17">
        <f>TITRES_STAT!D2054</f>
        <v>3.76</v>
      </c>
      <c r="D2051" s="17">
        <f>TITRES_STAT!E2054</f>
        <v>0</v>
      </c>
      <c r="E2051" s="2">
        <f t="shared" si="124"/>
        <v>1448445</v>
      </c>
      <c r="F2051" s="17" t="str">
        <f t="shared" si="127"/>
        <v>BEARISH</v>
      </c>
      <c r="G2051" s="17" t="str">
        <f t="shared" si="126"/>
        <v>NEUTRAL</v>
      </c>
      <c r="H2051" s="17" t="str">
        <f t="shared" si="125"/>
        <v>CONFIRMED BEARISH</v>
      </c>
    </row>
    <row r="2052" spans="1:8" ht="13.5" x14ac:dyDescent="0.25">
      <c r="A2052" s="3">
        <f>TITRES_STAT!B2055</f>
        <v>44991</v>
      </c>
      <c r="B2052" s="17">
        <f>TITRES_STAT!C2055</f>
        <v>3.68</v>
      </c>
      <c r="C2052" s="17">
        <f>TITRES_STAT!D2055</f>
        <v>3.68</v>
      </c>
      <c r="D2052" s="17">
        <f>TITRES_STAT!E2055</f>
        <v>130</v>
      </c>
      <c r="E2052" s="2">
        <f t="shared" ref="E2052:E2115" si="128">IF(B2052&gt;B2051, E2051+D2052, IF(B2052&lt;B2051, E2051-D2052, E2051))</f>
        <v>1448315</v>
      </c>
      <c r="F2052" s="17" t="str">
        <f t="shared" si="127"/>
        <v>BULLISH</v>
      </c>
      <c r="G2052" s="17" t="str">
        <f t="shared" si="126"/>
        <v>NEUTRAL</v>
      </c>
      <c r="H2052" s="17" t="str">
        <f t="shared" si="125"/>
        <v>BULLISH DIVERGENCE</v>
      </c>
    </row>
    <row r="2053" spans="1:8" ht="13.5" x14ac:dyDescent="0.25">
      <c r="A2053" s="3">
        <f>TITRES_STAT!B2056</f>
        <v>44992</v>
      </c>
      <c r="B2053" s="17">
        <f>TITRES_STAT!C2056</f>
        <v>3.66</v>
      </c>
      <c r="C2053" s="17">
        <f>TITRES_STAT!D2056</f>
        <v>3.66</v>
      </c>
      <c r="D2053" s="17">
        <f>TITRES_STAT!E2056</f>
        <v>40</v>
      </c>
      <c r="E2053" s="2">
        <f t="shared" si="128"/>
        <v>1448275</v>
      </c>
      <c r="F2053" s="17" t="str">
        <f t="shared" si="127"/>
        <v>BEARISH</v>
      </c>
      <c r="G2053" s="17" t="str">
        <f t="shared" si="126"/>
        <v>NEUTRAL</v>
      </c>
      <c r="H2053" s="17" t="str">
        <f t="shared" si="125"/>
        <v>CONFIRMED BEARISH</v>
      </c>
    </row>
    <row r="2054" spans="1:8" ht="13.5" x14ac:dyDescent="0.25">
      <c r="A2054" s="3">
        <f>TITRES_STAT!B2057</f>
        <v>44993</v>
      </c>
      <c r="B2054" s="17">
        <f>TITRES_STAT!C2057</f>
        <v>3.6</v>
      </c>
      <c r="C2054" s="17">
        <f>TITRES_STAT!D2057</f>
        <v>3.6</v>
      </c>
      <c r="D2054" s="17">
        <f>TITRES_STAT!E2057</f>
        <v>1656</v>
      </c>
      <c r="E2054" s="2">
        <f t="shared" si="128"/>
        <v>1446619</v>
      </c>
      <c r="F2054" s="17" t="str">
        <f t="shared" si="127"/>
        <v>BEARISH</v>
      </c>
      <c r="G2054" s="17" t="str">
        <f t="shared" si="126"/>
        <v>NEUTRAL</v>
      </c>
      <c r="H2054" s="17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BEARISH</v>
      </c>
    </row>
    <row r="2055" spans="1:8" ht="13.5" x14ac:dyDescent="0.25">
      <c r="A2055" s="3">
        <f>TITRES_STAT!B2058</f>
        <v>44994</v>
      </c>
      <c r="B2055" s="17">
        <f>TITRES_STAT!C2058</f>
        <v>3.67</v>
      </c>
      <c r="C2055" s="17">
        <f>TITRES_STAT!D2058</f>
        <v>3.67</v>
      </c>
      <c r="D2055" s="17">
        <f>TITRES_STAT!E2058</f>
        <v>100</v>
      </c>
      <c r="E2055" s="2">
        <f t="shared" si="128"/>
        <v>1446719</v>
      </c>
      <c r="F2055" s="17" t="str">
        <f t="shared" si="127"/>
        <v>BEARISH</v>
      </c>
      <c r="G2055" s="17" t="str">
        <f t="shared" ref="G2055:G2118" si="130">IF((E2055-E2050)/E2050 &gt; 0.02, "STRONG",
 IF((E2055-E2050)/E2050 &lt; -0.02, "WEAK", "NEUTRAL"))</f>
        <v>NEUTRAL</v>
      </c>
      <c r="H2055" s="17" t="str">
        <f t="shared" si="129"/>
        <v>CONFIRMED BEARISH</v>
      </c>
    </row>
    <row r="2056" spans="1:8" ht="13.5" x14ac:dyDescent="0.25">
      <c r="A2056" s="3">
        <f>TITRES_STAT!B2059</f>
        <v>44995</v>
      </c>
      <c r="B2056" s="17">
        <f>TITRES_STAT!C2059</f>
        <v>3.58</v>
      </c>
      <c r="C2056" s="17">
        <f>TITRES_STAT!D2059</f>
        <v>3.58</v>
      </c>
      <c r="D2056" s="17">
        <f>TITRES_STAT!E2059</f>
        <v>4571</v>
      </c>
      <c r="E2056" s="2">
        <f t="shared" si="128"/>
        <v>1442148</v>
      </c>
      <c r="F2056" s="17" t="str">
        <f t="shared" ref="F2056:F2119" si="131">IF(E2056&gt;E2051,"BULLISH",IF(E2056&lt;E2051,"BEARISH","NEUTRAL"))</f>
        <v>BEARISH</v>
      </c>
      <c r="G2056" s="17" t="str">
        <f t="shared" si="130"/>
        <v>NEUTRAL</v>
      </c>
      <c r="H2056" s="17" t="str">
        <f t="shared" si="129"/>
        <v>CONFIRMED BEARISH</v>
      </c>
    </row>
    <row r="2057" spans="1:8" ht="13.5" x14ac:dyDescent="0.25">
      <c r="A2057" s="3">
        <f>TITRES_STAT!B2060</f>
        <v>44998</v>
      </c>
      <c r="B2057" s="17">
        <f>TITRES_STAT!C2060</f>
        <v>3.74</v>
      </c>
      <c r="C2057" s="17">
        <f>TITRES_STAT!D2060</f>
        <v>3.74</v>
      </c>
      <c r="D2057" s="17">
        <f>TITRES_STAT!E2060</f>
        <v>11067</v>
      </c>
      <c r="E2057" s="2">
        <f t="shared" si="128"/>
        <v>1453215</v>
      </c>
      <c r="F2057" s="17" t="str">
        <f t="shared" si="131"/>
        <v>BULLISH</v>
      </c>
      <c r="G2057" s="17" t="str">
        <f t="shared" si="130"/>
        <v>NEUTRAL</v>
      </c>
      <c r="H2057" s="17" t="str">
        <f t="shared" si="129"/>
        <v>CONFIRMED BULLISH</v>
      </c>
    </row>
    <row r="2058" spans="1:8" ht="13.5" x14ac:dyDescent="0.25">
      <c r="A2058" s="3">
        <f>TITRES_STAT!B2061</f>
        <v>44999</v>
      </c>
      <c r="B2058" s="17">
        <f>TITRES_STAT!C2061</f>
        <v>3.77</v>
      </c>
      <c r="C2058" s="17">
        <f>TITRES_STAT!D2061</f>
        <v>3.77</v>
      </c>
      <c r="D2058" s="17">
        <f>TITRES_STAT!E2061</f>
        <v>7316</v>
      </c>
      <c r="E2058" s="2">
        <f t="shared" si="128"/>
        <v>1460531</v>
      </c>
      <c r="F2058" s="17" t="str">
        <f t="shared" si="131"/>
        <v>BULLISH</v>
      </c>
      <c r="G2058" s="17" t="str">
        <f t="shared" si="130"/>
        <v>NEUTRAL</v>
      </c>
      <c r="H2058" s="17" t="str">
        <f t="shared" si="129"/>
        <v>CONFIRMED BULLISH</v>
      </c>
    </row>
    <row r="2059" spans="1:8" ht="13.5" x14ac:dyDescent="0.25">
      <c r="A2059" s="3">
        <f>TITRES_STAT!B2062</f>
        <v>45000</v>
      </c>
      <c r="B2059" s="17">
        <f>TITRES_STAT!C2062</f>
        <v>3.75</v>
      </c>
      <c r="C2059" s="17">
        <f>TITRES_STAT!D2062</f>
        <v>3.75</v>
      </c>
      <c r="D2059" s="17">
        <f>TITRES_STAT!E2062</f>
        <v>785</v>
      </c>
      <c r="E2059" s="2">
        <f t="shared" si="128"/>
        <v>1459746</v>
      </c>
      <c r="F2059" s="17" t="str">
        <f t="shared" si="131"/>
        <v>BULLISH</v>
      </c>
      <c r="G2059" s="17" t="str">
        <f t="shared" si="130"/>
        <v>NEUTRAL</v>
      </c>
      <c r="H2059" s="17" t="str">
        <f t="shared" si="129"/>
        <v>CONFIRMED BULLISH</v>
      </c>
    </row>
    <row r="2060" spans="1:8" ht="13.5" x14ac:dyDescent="0.25">
      <c r="A2060" s="3">
        <f>TITRES_STAT!B2063</f>
        <v>45001</v>
      </c>
      <c r="B2060" s="17">
        <f>TITRES_STAT!C2063</f>
        <v>3.76</v>
      </c>
      <c r="C2060" s="17">
        <f>TITRES_STAT!D2063</f>
        <v>3.76</v>
      </c>
      <c r="D2060" s="17">
        <f>TITRES_STAT!E2063</f>
        <v>803</v>
      </c>
      <c r="E2060" s="2">
        <f t="shared" si="128"/>
        <v>1460549</v>
      </c>
      <c r="F2060" s="17" t="str">
        <f t="shared" si="131"/>
        <v>BULLISH</v>
      </c>
      <c r="G2060" s="17" t="str">
        <f t="shared" si="130"/>
        <v>NEUTRAL</v>
      </c>
      <c r="H2060" s="17" t="str">
        <f t="shared" si="129"/>
        <v>CONFIRMED BULLISH</v>
      </c>
    </row>
    <row r="2061" spans="1:8" ht="13.5" x14ac:dyDescent="0.25">
      <c r="A2061" s="3">
        <f>TITRES_STAT!B2064</f>
        <v>45002</v>
      </c>
      <c r="B2061" s="17">
        <f>TITRES_STAT!C2064</f>
        <v>3.72</v>
      </c>
      <c r="C2061" s="17">
        <f>TITRES_STAT!D2064</f>
        <v>3.72</v>
      </c>
      <c r="D2061" s="17">
        <f>TITRES_STAT!E2064</f>
        <v>392</v>
      </c>
      <c r="E2061" s="2">
        <f t="shared" si="128"/>
        <v>1460157</v>
      </c>
      <c r="F2061" s="17" t="str">
        <f t="shared" si="131"/>
        <v>BULLISH</v>
      </c>
      <c r="G2061" s="17" t="str">
        <f t="shared" si="130"/>
        <v>NEUTRAL</v>
      </c>
      <c r="H2061" s="17" t="str">
        <f t="shared" si="129"/>
        <v>CONFIRMED BULLISH</v>
      </c>
    </row>
    <row r="2062" spans="1:8" ht="13.5" x14ac:dyDescent="0.25">
      <c r="A2062" s="3">
        <f>TITRES_STAT!B2065</f>
        <v>45006</v>
      </c>
      <c r="B2062" s="17">
        <f>TITRES_STAT!C2065</f>
        <v>3.7</v>
      </c>
      <c r="C2062" s="17">
        <f>TITRES_STAT!D2065</f>
        <v>3.7</v>
      </c>
      <c r="D2062" s="17">
        <f>TITRES_STAT!E2065</f>
        <v>800</v>
      </c>
      <c r="E2062" s="2">
        <f t="shared" si="128"/>
        <v>1459357</v>
      </c>
      <c r="F2062" s="17" t="str">
        <f t="shared" si="131"/>
        <v>BULLISH</v>
      </c>
      <c r="G2062" s="17" t="str">
        <f t="shared" si="130"/>
        <v>NEUTRAL</v>
      </c>
      <c r="H2062" s="17" t="str">
        <f t="shared" si="129"/>
        <v>BULLISH DIVERGENCE</v>
      </c>
    </row>
    <row r="2063" spans="1:8" ht="13.5" x14ac:dyDescent="0.25">
      <c r="A2063" s="3">
        <f>TITRES_STAT!B2066</f>
        <v>45007</v>
      </c>
      <c r="B2063" s="17">
        <f>TITRES_STAT!C2066</f>
        <v>3.6</v>
      </c>
      <c r="C2063" s="17">
        <f>TITRES_STAT!D2066</f>
        <v>3.6</v>
      </c>
      <c r="D2063" s="17">
        <f>TITRES_STAT!E2066</f>
        <v>3721</v>
      </c>
      <c r="E2063" s="2">
        <f t="shared" si="128"/>
        <v>1455636</v>
      </c>
      <c r="F2063" s="17" t="str">
        <f t="shared" si="131"/>
        <v>BEARISH</v>
      </c>
      <c r="G2063" s="17" t="str">
        <f t="shared" si="130"/>
        <v>NEUTRAL</v>
      </c>
      <c r="H2063" s="17" t="str">
        <f t="shared" si="129"/>
        <v>CONFIRMED BEARISH</v>
      </c>
    </row>
    <row r="2064" spans="1:8" ht="13.5" x14ac:dyDescent="0.25">
      <c r="A2064" s="3">
        <f>TITRES_STAT!B2067</f>
        <v>45008</v>
      </c>
      <c r="B2064" s="17">
        <f>TITRES_STAT!C2067</f>
        <v>3.69</v>
      </c>
      <c r="C2064" s="17">
        <f>TITRES_STAT!D2067</f>
        <v>3.69</v>
      </c>
      <c r="D2064" s="17">
        <f>TITRES_STAT!E2067</f>
        <v>500</v>
      </c>
      <c r="E2064" s="2">
        <f t="shared" si="128"/>
        <v>1456136</v>
      </c>
      <c r="F2064" s="17" t="str">
        <f t="shared" si="131"/>
        <v>BEARISH</v>
      </c>
      <c r="G2064" s="17" t="str">
        <f t="shared" si="130"/>
        <v>NEUTRAL</v>
      </c>
      <c r="H2064" s="17" t="str">
        <f t="shared" si="129"/>
        <v>CONFIRMED BEARISH</v>
      </c>
    </row>
    <row r="2065" spans="1:8" ht="13.5" x14ac:dyDescent="0.25">
      <c r="A2065" s="3">
        <f>TITRES_STAT!B2068</f>
        <v>45009</v>
      </c>
      <c r="B2065" s="17">
        <f>TITRES_STAT!C2068</f>
        <v>3.65</v>
      </c>
      <c r="C2065" s="17">
        <f>TITRES_STAT!D2068</f>
        <v>3.65</v>
      </c>
      <c r="D2065" s="17">
        <f>TITRES_STAT!E2068</f>
        <v>70</v>
      </c>
      <c r="E2065" s="2">
        <f t="shared" si="128"/>
        <v>1456066</v>
      </c>
      <c r="F2065" s="17" t="str">
        <f t="shared" si="131"/>
        <v>BEARISH</v>
      </c>
      <c r="G2065" s="17" t="str">
        <f t="shared" si="130"/>
        <v>NEUTRAL</v>
      </c>
      <c r="H2065" s="17" t="str">
        <f t="shared" si="129"/>
        <v>CONFIRMED BEARISH</v>
      </c>
    </row>
    <row r="2066" spans="1:8" ht="13.5" x14ac:dyDescent="0.25">
      <c r="A2066" s="3">
        <f>TITRES_STAT!B2069</f>
        <v>45012</v>
      </c>
      <c r="B2066" s="17">
        <f>TITRES_STAT!C2069</f>
        <v>3.64</v>
      </c>
      <c r="C2066" s="17">
        <f>TITRES_STAT!D2069</f>
        <v>3.64</v>
      </c>
      <c r="D2066" s="17">
        <f>TITRES_STAT!E2069</f>
        <v>200</v>
      </c>
      <c r="E2066" s="2">
        <f t="shared" si="128"/>
        <v>1455866</v>
      </c>
      <c r="F2066" s="17" t="str">
        <f t="shared" si="131"/>
        <v>BEARISH</v>
      </c>
      <c r="G2066" s="17" t="str">
        <f t="shared" si="130"/>
        <v>NEUTRAL</v>
      </c>
      <c r="H2066" s="17" t="str">
        <f t="shared" si="129"/>
        <v>CONFIRMED BEARISH</v>
      </c>
    </row>
    <row r="2067" spans="1:8" ht="13.5" x14ac:dyDescent="0.25">
      <c r="A2067" s="3">
        <f>TITRES_STAT!B2070</f>
        <v>45013</v>
      </c>
      <c r="B2067" s="17">
        <f>TITRES_STAT!C2070</f>
        <v>3.62</v>
      </c>
      <c r="C2067" s="17">
        <f>TITRES_STAT!D2070</f>
        <v>3.62</v>
      </c>
      <c r="D2067" s="17">
        <f>TITRES_STAT!E2070</f>
        <v>1823</v>
      </c>
      <c r="E2067" s="2">
        <f t="shared" si="128"/>
        <v>1454043</v>
      </c>
      <c r="F2067" s="17" t="str">
        <f t="shared" si="131"/>
        <v>BEARISH</v>
      </c>
      <c r="G2067" s="17" t="str">
        <f t="shared" si="130"/>
        <v>NEUTRAL</v>
      </c>
      <c r="H2067" s="17" t="str">
        <f t="shared" si="129"/>
        <v>CONFIRMED BEARISH</v>
      </c>
    </row>
    <row r="2068" spans="1:8" ht="13.5" x14ac:dyDescent="0.25">
      <c r="A2068" s="3">
        <f>TITRES_STAT!B2071</f>
        <v>45014</v>
      </c>
      <c r="B2068" s="17">
        <f>TITRES_STAT!C2071</f>
        <v>3.69</v>
      </c>
      <c r="C2068" s="17">
        <f>TITRES_STAT!D2071</f>
        <v>3.69</v>
      </c>
      <c r="D2068" s="17">
        <f>TITRES_STAT!E2071</f>
        <v>477</v>
      </c>
      <c r="E2068" s="2">
        <f t="shared" si="128"/>
        <v>1454520</v>
      </c>
      <c r="F2068" s="17" t="str">
        <f t="shared" si="131"/>
        <v>BEARISH</v>
      </c>
      <c r="G2068" s="17" t="str">
        <f t="shared" si="130"/>
        <v>NEUTRAL</v>
      </c>
      <c r="H2068" s="17" t="str">
        <f t="shared" si="129"/>
        <v>BEARISH DIVERGENCE</v>
      </c>
    </row>
    <row r="2069" spans="1:8" ht="13.5" x14ac:dyDescent="0.25">
      <c r="A2069" s="3">
        <f>TITRES_STAT!B2072</f>
        <v>45015</v>
      </c>
      <c r="B2069" s="17">
        <f>TITRES_STAT!C2072</f>
        <v>3.7</v>
      </c>
      <c r="C2069" s="17">
        <f>TITRES_STAT!D2072</f>
        <v>3.7</v>
      </c>
      <c r="D2069" s="17">
        <f>TITRES_STAT!E2072</f>
        <v>965</v>
      </c>
      <c r="E2069" s="2">
        <f t="shared" si="128"/>
        <v>1455485</v>
      </c>
      <c r="F2069" s="17" t="str">
        <f t="shared" si="131"/>
        <v>BEARISH</v>
      </c>
      <c r="G2069" s="17" t="str">
        <f t="shared" si="130"/>
        <v>NEUTRAL</v>
      </c>
      <c r="H2069" s="17" t="str">
        <f t="shared" si="129"/>
        <v>BEARISH DIVERGENCE</v>
      </c>
    </row>
    <row r="2070" spans="1:8" ht="13.5" x14ac:dyDescent="0.25">
      <c r="A2070" s="3">
        <f>TITRES_STAT!B2073</f>
        <v>45016</v>
      </c>
      <c r="B2070" s="17">
        <f>TITRES_STAT!C2073</f>
        <v>3.68</v>
      </c>
      <c r="C2070" s="17">
        <f>TITRES_STAT!D2073</f>
        <v>3.68</v>
      </c>
      <c r="D2070" s="17">
        <f>TITRES_STAT!E2073</f>
        <v>550</v>
      </c>
      <c r="E2070" s="2">
        <f t="shared" si="128"/>
        <v>1454935</v>
      </c>
      <c r="F2070" s="17" t="str">
        <f t="shared" si="131"/>
        <v>BEARISH</v>
      </c>
      <c r="G2070" s="17" t="str">
        <f t="shared" si="130"/>
        <v>NEUTRAL</v>
      </c>
      <c r="H2070" s="17" t="str">
        <f t="shared" si="129"/>
        <v>BEARISH DIVERGENCE</v>
      </c>
    </row>
    <row r="2071" spans="1:8" ht="13.5" x14ac:dyDescent="0.25">
      <c r="A2071" s="3">
        <f>TITRES_STAT!B2074</f>
        <v>45019</v>
      </c>
      <c r="B2071" s="17">
        <f>TITRES_STAT!C2074</f>
        <v>3.68</v>
      </c>
      <c r="C2071" s="17">
        <f>TITRES_STAT!D2074</f>
        <v>3.68</v>
      </c>
      <c r="D2071" s="17">
        <f>TITRES_STAT!E2074</f>
        <v>3271</v>
      </c>
      <c r="E2071" s="2">
        <f t="shared" si="128"/>
        <v>1454935</v>
      </c>
      <c r="F2071" s="17" t="str">
        <f t="shared" si="131"/>
        <v>BEARISH</v>
      </c>
      <c r="G2071" s="17" t="str">
        <f t="shared" si="130"/>
        <v>NEUTRAL</v>
      </c>
      <c r="H2071" s="17" t="str">
        <f t="shared" si="129"/>
        <v>BEARISH DIVERGENCE</v>
      </c>
    </row>
    <row r="2072" spans="1:8" ht="13.5" x14ac:dyDescent="0.25">
      <c r="A2072" s="3">
        <f>TITRES_STAT!B2075</f>
        <v>45020</v>
      </c>
      <c r="B2072" s="17">
        <f>TITRES_STAT!C2075</f>
        <v>3.68</v>
      </c>
      <c r="C2072" s="17">
        <f>TITRES_STAT!D2075</f>
        <v>3.68</v>
      </c>
      <c r="D2072" s="17">
        <f>TITRES_STAT!E2075</f>
        <v>1381</v>
      </c>
      <c r="E2072" s="2">
        <f t="shared" si="128"/>
        <v>1454935</v>
      </c>
      <c r="F2072" s="17" t="str">
        <f t="shared" si="131"/>
        <v>BULLISH</v>
      </c>
      <c r="G2072" s="17" t="str">
        <f t="shared" si="130"/>
        <v>NEUTRAL</v>
      </c>
      <c r="H2072" s="17" t="str">
        <f t="shared" si="129"/>
        <v>CONFIRMED BULLISH</v>
      </c>
    </row>
    <row r="2073" spans="1:8" ht="13.5" x14ac:dyDescent="0.25">
      <c r="A2073" s="3">
        <f>TITRES_STAT!B2076</f>
        <v>45021</v>
      </c>
      <c r="B2073" s="17">
        <f>TITRES_STAT!C2076</f>
        <v>3.69</v>
      </c>
      <c r="C2073" s="17">
        <f>TITRES_STAT!D2076</f>
        <v>3.69</v>
      </c>
      <c r="D2073" s="17">
        <f>TITRES_STAT!E2076</f>
        <v>370</v>
      </c>
      <c r="E2073" s="2">
        <f t="shared" si="128"/>
        <v>1455305</v>
      </c>
      <c r="F2073" s="17" t="str">
        <f t="shared" si="131"/>
        <v>BULLISH</v>
      </c>
      <c r="G2073" s="17" t="str">
        <f t="shared" si="130"/>
        <v>NEUTRAL</v>
      </c>
      <c r="H2073" s="17" t="str">
        <f t="shared" si="129"/>
        <v>NEUTRAL</v>
      </c>
    </row>
    <row r="2074" spans="1:8" ht="13.5" x14ac:dyDescent="0.25">
      <c r="A2074" s="3">
        <f>TITRES_STAT!B2077</f>
        <v>45022</v>
      </c>
      <c r="B2074" s="17">
        <f>TITRES_STAT!C2077</f>
        <v>3.68</v>
      </c>
      <c r="C2074" s="17">
        <f>TITRES_STAT!D2077</f>
        <v>3.68</v>
      </c>
      <c r="D2074" s="17">
        <f>TITRES_STAT!E2077</f>
        <v>510</v>
      </c>
      <c r="E2074" s="2">
        <f t="shared" si="128"/>
        <v>1454795</v>
      </c>
      <c r="F2074" s="17" t="str">
        <f t="shared" si="131"/>
        <v>BEARISH</v>
      </c>
      <c r="G2074" s="17" t="str">
        <f t="shared" si="130"/>
        <v>NEUTRAL</v>
      </c>
      <c r="H2074" s="17" t="str">
        <f t="shared" si="129"/>
        <v>CONFIRMED BEARISH</v>
      </c>
    </row>
    <row r="2075" spans="1:8" ht="13.5" x14ac:dyDescent="0.25">
      <c r="A2075" s="3">
        <f>TITRES_STAT!B2078</f>
        <v>45023</v>
      </c>
      <c r="B2075" s="17">
        <f>TITRES_STAT!C2078</f>
        <v>3.64</v>
      </c>
      <c r="C2075" s="17">
        <f>TITRES_STAT!D2078</f>
        <v>3.64</v>
      </c>
      <c r="D2075" s="17">
        <f>TITRES_STAT!E2078</f>
        <v>326</v>
      </c>
      <c r="E2075" s="2">
        <f t="shared" si="128"/>
        <v>1454469</v>
      </c>
      <c r="F2075" s="17" t="str">
        <f t="shared" si="131"/>
        <v>BEARISH</v>
      </c>
      <c r="G2075" s="17" t="str">
        <f t="shared" si="130"/>
        <v>NEUTRAL</v>
      </c>
      <c r="H2075" s="17" t="str">
        <f t="shared" si="129"/>
        <v>CONFIRMED BEARISH</v>
      </c>
    </row>
    <row r="2076" spans="1:8" ht="13.5" x14ac:dyDescent="0.25">
      <c r="A2076" s="3">
        <f>TITRES_STAT!B2079</f>
        <v>45026</v>
      </c>
      <c r="B2076" s="17">
        <f>TITRES_STAT!C2079</f>
        <v>3.64</v>
      </c>
      <c r="C2076" s="17">
        <f>TITRES_STAT!D2079</f>
        <v>3.64</v>
      </c>
      <c r="D2076" s="17">
        <f>TITRES_STAT!E2079</f>
        <v>55</v>
      </c>
      <c r="E2076" s="2">
        <f t="shared" si="128"/>
        <v>1454469</v>
      </c>
      <c r="F2076" s="17" t="str">
        <f t="shared" si="131"/>
        <v>BEARISH</v>
      </c>
      <c r="G2076" s="17" t="str">
        <f t="shared" si="130"/>
        <v>NEUTRAL</v>
      </c>
      <c r="H2076" s="17" t="str">
        <f t="shared" si="129"/>
        <v>CONFIRMED BEARISH</v>
      </c>
    </row>
    <row r="2077" spans="1:8" ht="13.5" x14ac:dyDescent="0.25">
      <c r="A2077" s="3">
        <f>TITRES_STAT!B2080</f>
        <v>45027</v>
      </c>
      <c r="B2077" s="17">
        <f>TITRES_STAT!C2080</f>
        <v>3.62</v>
      </c>
      <c r="C2077" s="17">
        <f>TITRES_STAT!D2080</f>
        <v>3.62</v>
      </c>
      <c r="D2077" s="17">
        <f>TITRES_STAT!E2080</f>
        <v>1204</v>
      </c>
      <c r="E2077" s="2">
        <f t="shared" si="128"/>
        <v>1453265</v>
      </c>
      <c r="F2077" s="17" t="str">
        <f t="shared" si="131"/>
        <v>BEARISH</v>
      </c>
      <c r="G2077" s="17" t="str">
        <f t="shared" si="130"/>
        <v>NEUTRAL</v>
      </c>
      <c r="H2077" s="17" t="str">
        <f t="shared" si="129"/>
        <v>CONFIRMED BEARISH</v>
      </c>
    </row>
    <row r="2078" spans="1:8" ht="13.5" x14ac:dyDescent="0.25">
      <c r="A2078" s="3">
        <f>TITRES_STAT!B2081</f>
        <v>45028</v>
      </c>
      <c r="B2078" s="17">
        <f>TITRES_STAT!C2081</f>
        <v>3.67</v>
      </c>
      <c r="C2078" s="17">
        <f>TITRES_STAT!D2081</f>
        <v>3.67</v>
      </c>
      <c r="D2078" s="17">
        <f>TITRES_STAT!E2081</f>
        <v>11460</v>
      </c>
      <c r="E2078" s="2">
        <f t="shared" si="128"/>
        <v>1464725</v>
      </c>
      <c r="F2078" s="17" t="str">
        <f t="shared" si="131"/>
        <v>BULLISH</v>
      </c>
      <c r="G2078" s="17" t="str">
        <f t="shared" si="130"/>
        <v>NEUTRAL</v>
      </c>
      <c r="H2078" s="17" t="str">
        <f t="shared" si="129"/>
        <v>BULLISH DIVERGENCE</v>
      </c>
    </row>
    <row r="2079" spans="1:8" ht="13.5" x14ac:dyDescent="0.25">
      <c r="A2079" s="3">
        <f>TITRES_STAT!B2082</f>
        <v>45029</v>
      </c>
      <c r="B2079" s="17">
        <f>TITRES_STAT!C2082</f>
        <v>3.65</v>
      </c>
      <c r="C2079" s="17">
        <f>TITRES_STAT!D2082</f>
        <v>3.65</v>
      </c>
      <c r="D2079" s="17">
        <f>TITRES_STAT!E2082</f>
        <v>4567</v>
      </c>
      <c r="E2079" s="2">
        <f t="shared" si="128"/>
        <v>1460158</v>
      </c>
      <c r="F2079" s="17" t="str">
        <f t="shared" si="131"/>
        <v>BULLISH</v>
      </c>
      <c r="G2079" s="17" t="str">
        <f t="shared" si="130"/>
        <v>NEUTRAL</v>
      </c>
      <c r="H2079" s="17" t="str">
        <f t="shared" si="129"/>
        <v>BULLISH DIVERGENCE</v>
      </c>
    </row>
    <row r="2080" spans="1:8" ht="13.5" x14ac:dyDescent="0.25">
      <c r="A2080" s="3">
        <f>TITRES_STAT!B2083</f>
        <v>45030</v>
      </c>
      <c r="B2080" s="17">
        <f>TITRES_STAT!C2083</f>
        <v>3.52</v>
      </c>
      <c r="C2080" s="17">
        <f>TITRES_STAT!D2083</f>
        <v>3.52</v>
      </c>
      <c r="D2080" s="17">
        <f>TITRES_STAT!E2083</f>
        <v>7819</v>
      </c>
      <c r="E2080" s="2">
        <f t="shared" si="128"/>
        <v>1452339</v>
      </c>
      <c r="F2080" s="17" t="str">
        <f t="shared" si="131"/>
        <v>BEARISH</v>
      </c>
      <c r="G2080" s="17" t="str">
        <f t="shared" si="130"/>
        <v>NEUTRAL</v>
      </c>
      <c r="H2080" s="17" t="str">
        <f t="shared" si="129"/>
        <v>CONFIRMED BEARISH</v>
      </c>
    </row>
    <row r="2081" spans="1:8" ht="13.5" x14ac:dyDescent="0.25">
      <c r="A2081" s="3">
        <f>TITRES_STAT!B2084</f>
        <v>45033</v>
      </c>
      <c r="B2081" s="17">
        <f>TITRES_STAT!C2084</f>
        <v>3.46</v>
      </c>
      <c r="C2081" s="17">
        <f>TITRES_STAT!D2084</f>
        <v>3.46</v>
      </c>
      <c r="D2081" s="17">
        <f>TITRES_STAT!E2084</f>
        <v>12799</v>
      </c>
      <c r="E2081" s="2">
        <f t="shared" si="128"/>
        <v>1439540</v>
      </c>
      <c r="F2081" s="17" t="str">
        <f t="shared" si="131"/>
        <v>BEARISH</v>
      </c>
      <c r="G2081" s="17" t="str">
        <f t="shared" si="130"/>
        <v>NEUTRAL</v>
      </c>
      <c r="H2081" s="17" t="str">
        <f t="shared" si="129"/>
        <v>CONFIRMED BEARISH</v>
      </c>
    </row>
    <row r="2082" spans="1:8" ht="13.5" x14ac:dyDescent="0.25">
      <c r="A2082" s="3">
        <f>TITRES_STAT!B2085</f>
        <v>45034</v>
      </c>
      <c r="B2082" s="17">
        <f>TITRES_STAT!C2085</f>
        <v>3.65</v>
      </c>
      <c r="C2082" s="17">
        <f>TITRES_STAT!D2085</f>
        <v>3.65</v>
      </c>
      <c r="D2082" s="17">
        <f>TITRES_STAT!E2085</f>
        <v>945</v>
      </c>
      <c r="E2082" s="2">
        <f t="shared" si="128"/>
        <v>1440485</v>
      </c>
      <c r="F2082" s="17" t="str">
        <f t="shared" si="131"/>
        <v>BEARISH</v>
      </c>
      <c r="G2082" s="17" t="str">
        <f t="shared" si="130"/>
        <v>NEUTRAL</v>
      </c>
      <c r="H2082" s="17" t="str">
        <f t="shared" si="129"/>
        <v>BEARISH DIVERGENCE</v>
      </c>
    </row>
    <row r="2083" spans="1:8" ht="13.5" x14ac:dyDescent="0.25">
      <c r="A2083" s="3">
        <f>TITRES_STAT!B2086</f>
        <v>45035</v>
      </c>
      <c r="B2083" s="17">
        <f>TITRES_STAT!C2086</f>
        <v>3.65</v>
      </c>
      <c r="C2083" s="17">
        <f>TITRES_STAT!D2086</f>
        <v>3.65</v>
      </c>
      <c r="D2083" s="17">
        <f>TITRES_STAT!E2086</f>
        <v>11027</v>
      </c>
      <c r="E2083" s="2">
        <f t="shared" si="128"/>
        <v>1440485</v>
      </c>
      <c r="F2083" s="17" t="str">
        <f t="shared" si="131"/>
        <v>BEARISH</v>
      </c>
      <c r="G2083" s="17" t="str">
        <f t="shared" si="130"/>
        <v>NEUTRAL</v>
      </c>
      <c r="H2083" s="17" t="str">
        <f t="shared" si="129"/>
        <v>CONFIRMED BEARISH</v>
      </c>
    </row>
    <row r="2084" spans="1:8" ht="13.5" x14ac:dyDescent="0.25">
      <c r="A2084" s="3">
        <f>TITRES_STAT!B2087</f>
        <v>45036</v>
      </c>
      <c r="B2084" s="17">
        <f>TITRES_STAT!C2087</f>
        <v>3.65</v>
      </c>
      <c r="C2084" s="17">
        <f>TITRES_STAT!D2087</f>
        <v>3.65</v>
      </c>
      <c r="D2084" s="17">
        <f>TITRES_STAT!E2087</f>
        <v>120</v>
      </c>
      <c r="E2084" s="2">
        <f t="shared" si="128"/>
        <v>1440485</v>
      </c>
      <c r="F2084" s="17" t="str">
        <f t="shared" si="131"/>
        <v>BEARISH</v>
      </c>
      <c r="G2084" s="17" t="str">
        <f t="shared" si="130"/>
        <v>NEUTRAL</v>
      </c>
      <c r="H2084" s="17" t="str">
        <f t="shared" si="129"/>
        <v>NEUTRAL</v>
      </c>
    </row>
    <row r="2085" spans="1:8" ht="13.5" x14ac:dyDescent="0.25">
      <c r="A2085" s="3">
        <f>TITRES_STAT!B2088</f>
        <v>45040</v>
      </c>
      <c r="B2085" s="17">
        <f>TITRES_STAT!C2088</f>
        <v>3.69</v>
      </c>
      <c r="C2085" s="17">
        <f>TITRES_STAT!D2088</f>
        <v>3.69</v>
      </c>
      <c r="D2085" s="17">
        <f>TITRES_STAT!E2088</f>
        <v>3407</v>
      </c>
      <c r="E2085" s="2">
        <f t="shared" si="128"/>
        <v>1443892</v>
      </c>
      <c r="F2085" s="17" t="str">
        <f t="shared" si="131"/>
        <v>BEARISH</v>
      </c>
      <c r="G2085" s="17" t="str">
        <f t="shared" si="130"/>
        <v>NEUTRAL</v>
      </c>
      <c r="H2085" s="17" t="str">
        <f t="shared" si="129"/>
        <v>BEARISH DIVERGENCE</v>
      </c>
    </row>
    <row r="2086" spans="1:8" ht="13.5" x14ac:dyDescent="0.25">
      <c r="A2086" s="3">
        <f>TITRES_STAT!B2089</f>
        <v>45041</v>
      </c>
      <c r="B2086" s="17">
        <f>TITRES_STAT!C2089</f>
        <v>3.53</v>
      </c>
      <c r="C2086" s="17">
        <f>TITRES_STAT!D2089</f>
        <v>3.53</v>
      </c>
      <c r="D2086" s="17">
        <f>TITRES_STAT!E2089</f>
        <v>819</v>
      </c>
      <c r="E2086" s="2">
        <f t="shared" si="128"/>
        <v>1443073</v>
      </c>
      <c r="F2086" s="17" t="str">
        <f t="shared" si="131"/>
        <v>BULLISH</v>
      </c>
      <c r="G2086" s="17" t="str">
        <f t="shared" si="130"/>
        <v>NEUTRAL</v>
      </c>
      <c r="H2086" s="17" t="str">
        <f t="shared" si="129"/>
        <v>CONFIRMED BULLISH</v>
      </c>
    </row>
    <row r="2087" spans="1:8" ht="13.5" x14ac:dyDescent="0.25">
      <c r="A2087" s="3">
        <f>TITRES_STAT!B2090</f>
        <v>45042</v>
      </c>
      <c r="B2087" s="17">
        <f>TITRES_STAT!C2090</f>
        <v>3.74</v>
      </c>
      <c r="C2087" s="17">
        <f>TITRES_STAT!D2090</f>
        <v>3.74</v>
      </c>
      <c r="D2087" s="17">
        <f>TITRES_STAT!E2090</f>
        <v>2868</v>
      </c>
      <c r="E2087" s="2">
        <f t="shared" si="128"/>
        <v>1445941</v>
      </c>
      <c r="F2087" s="17" t="str">
        <f t="shared" si="131"/>
        <v>BULLISH</v>
      </c>
      <c r="G2087" s="17" t="str">
        <f t="shared" si="130"/>
        <v>NEUTRAL</v>
      </c>
      <c r="H2087" s="17" t="str">
        <f t="shared" si="129"/>
        <v>CONFIRMED BULLISH</v>
      </c>
    </row>
    <row r="2088" spans="1:8" ht="13.5" x14ac:dyDescent="0.25">
      <c r="A2088" s="3">
        <f>TITRES_STAT!B2091</f>
        <v>45043</v>
      </c>
      <c r="B2088" s="17">
        <f>TITRES_STAT!C2091</f>
        <v>3.96</v>
      </c>
      <c r="C2088" s="17">
        <f>TITRES_STAT!D2091</f>
        <v>3.96</v>
      </c>
      <c r="D2088" s="17">
        <f>TITRES_STAT!E2091</f>
        <v>87526</v>
      </c>
      <c r="E2088" s="2">
        <f t="shared" si="128"/>
        <v>1533467</v>
      </c>
      <c r="F2088" s="17" t="str">
        <f t="shared" si="131"/>
        <v>BULLISH</v>
      </c>
      <c r="G2088" s="17" t="str">
        <f t="shared" si="130"/>
        <v>STRONG</v>
      </c>
      <c r="H2088" s="17" t="str">
        <f t="shared" si="129"/>
        <v>CONFIRMED BULLISH</v>
      </c>
    </row>
    <row r="2089" spans="1:8" ht="13.5" x14ac:dyDescent="0.25">
      <c r="A2089" s="3">
        <f>TITRES_STAT!B2092</f>
        <v>45044</v>
      </c>
      <c r="B2089" s="17">
        <f>TITRES_STAT!C2092</f>
        <v>3.97</v>
      </c>
      <c r="C2089" s="17">
        <f>TITRES_STAT!D2092</f>
        <v>3.97</v>
      </c>
      <c r="D2089" s="17">
        <f>TITRES_STAT!E2092</f>
        <v>62945</v>
      </c>
      <c r="E2089" s="2">
        <f t="shared" si="128"/>
        <v>1596412</v>
      </c>
      <c r="F2089" s="17" t="str">
        <f t="shared" si="131"/>
        <v>BULLISH</v>
      </c>
      <c r="G2089" s="17" t="str">
        <f t="shared" si="130"/>
        <v>STRONG</v>
      </c>
      <c r="H2089" s="17" t="str">
        <f t="shared" si="129"/>
        <v>CONFIRMED BULLISH</v>
      </c>
    </row>
    <row r="2090" spans="1:8" ht="13.5" x14ac:dyDescent="0.25">
      <c r="A2090" s="3">
        <f>TITRES_STAT!B2093</f>
        <v>45048</v>
      </c>
      <c r="B2090" s="17">
        <f>TITRES_STAT!C2093</f>
        <v>3.92</v>
      </c>
      <c r="C2090" s="17">
        <f>TITRES_STAT!D2093</f>
        <v>3.92</v>
      </c>
      <c r="D2090" s="17">
        <f>TITRES_STAT!E2093</f>
        <v>6761</v>
      </c>
      <c r="E2090" s="2">
        <f t="shared" si="128"/>
        <v>1589651</v>
      </c>
      <c r="F2090" s="17" t="str">
        <f t="shared" si="131"/>
        <v>BULLISH</v>
      </c>
      <c r="G2090" s="17" t="str">
        <f t="shared" si="130"/>
        <v>STRONG</v>
      </c>
      <c r="H2090" s="17" t="str">
        <f t="shared" si="129"/>
        <v>CONFIRMED BULLISH</v>
      </c>
    </row>
    <row r="2091" spans="1:8" ht="13.5" x14ac:dyDescent="0.25">
      <c r="A2091" s="3">
        <f>TITRES_STAT!B2094</f>
        <v>45049</v>
      </c>
      <c r="B2091" s="17">
        <f>TITRES_STAT!C2094</f>
        <v>3.75</v>
      </c>
      <c r="C2091" s="17">
        <f>TITRES_STAT!D2094</f>
        <v>3.75</v>
      </c>
      <c r="D2091" s="17">
        <f>TITRES_STAT!E2094</f>
        <v>6633</v>
      </c>
      <c r="E2091" s="2">
        <f t="shared" si="128"/>
        <v>1583018</v>
      </c>
      <c r="F2091" s="17" t="str">
        <f t="shared" si="131"/>
        <v>BULLISH</v>
      </c>
      <c r="G2091" s="17" t="str">
        <f t="shared" si="130"/>
        <v>STRONG</v>
      </c>
      <c r="H2091" s="17" t="str">
        <f t="shared" si="129"/>
        <v>CONFIRMED BULLISH</v>
      </c>
    </row>
    <row r="2092" spans="1:8" ht="13.5" x14ac:dyDescent="0.25">
      <c r="A2092" s="3">
        <f>TITRES_STAT!B2095</f>
        <v>45050</v>
      </c>
      <c r="B2092" s="17">
        <f>TITRES_STAT!C2095</f>
        <v>3.7</v>
      </c>
      <c r="C2092" s="17">
        <f>TITRES_STAT!D2095</f>
        <v>3.7</v>
      </c>
      <c r="D2092" s="17">
        <f>TITRES_STAT!E2095</f>
        <v>3500</v>
      </c>
      <c r="E2092" s="2">
        <f t="shared" si="128"/>
        <v>1579518</v>
      </c>
      <c r="F2092" s="17" t="str">
        <f t="shared" si="131"/>
        <v>BULLISH</v>
      </c>
      <c r="G2092" s="17" t="str">
        <f t="shared" si="130"/>
        <v>STRONG</v>
      </c>
      <c r="H2092" s="17" t="str">
        <f t="shared" si="129"/>
        <v>BULLISH DIVERGENCE</v>
      </c>
    </row>
    <row r="2093" spans="1:8" ht="13.5" x14ac:dyDescent="0.25">
      <c r="A2093" s="3">
        <f>TITRES_STAT!B2096</f>
        <v>45051</v>
      </c>
      <c r="B2093" s="17">
        <f>TITRES_STAT!C2096</f>
        <v>3.69</v>
      </c>
      <c r="C2093" s="17">
        <f>TITRES_STAT!D2096</f>
        <v>3.69</v>
      </c>
      <c r="D2093" s="17">
        <f>TITRES_STAT!E2096</f>
        <v>10068</v>
      </c>
      <c r="E2093" s="2">
        <f t="shared" si="128"/>
        <v>1569450</v>
      </c>
      <c r="F2093" s="17" t="str">
        <f t="shared" si="131"/>
        <v>BULLISH</v>
      </c>
      <c r="G2093" s="17" t="str">
        <f t="shared" si="130"/>
        <v>STRONG</v>
      </c>
      <c r="H2093" s="17" t="str">
        <f t="shared" si="129"/>
        <v>BULLISH DIVERGENCE</v>
      </c>
    </row>
    <row r="2094" spans="1:8" ht="13.5" x14ac:dyDescent="0.25">
      <c r="A2094" s="3">
        <f>TITRES_STAT!B2097</f>
        <v>45054</v>
      </c>
      <c r="B2094" s="17">
        <f>TITRES_STAT!C2097</f>
        <v>3.68</v>
      </c>
      <c r="C2094" s="17">
        <f>TITRES_STAT!D2097</f>
        <v>3.68</v>
      </c>
      <c r="D2094" s="17">
        <f>TITRES_STAT!E2097</f>
        <v>3816</v>
      </c>
      <c r="E2094" s="2">
        <f t="shared" si="128"/>
        <v>1565634</v>
      </c>
      <c r="F2094" s="17" t="str">
        <f t="shared" si="131"/>
        <v>BEARISH</v>
      </c>
      <c r="G2094" s="17" t="str">
        <f t="shared" si="130"/>
        <v>NEUTRAL</v>
      </c>
      <c r="H2094" s="17" t="str">
        <f t="shared" si="129"/>
        <v>CONFIRMED BEARISH</v>
      </c>
    </row>
    <row r="2095" spans="1:8" ht="13.5" x14ac:dyDescent="0.25">
      <c r="A2095" s="3">
        <f>TITRES_STAT!B2098</f>
        <v>45055</v>
      </c>
      <c r="B2095" s="17">
        <f>TITRES_STAT!C2098</f>
        <v>3.68</v>
      </c>
      <c r="C2095" s="17">
        <f>TITRES_STAT!D2098</f>
        <v>3.68</v>
      </c>
      <c r="D2095" s="17">
        <f>TITRES_STAT!E2098</f>
        <v>25347</v>
      </c>
      <c r="E2095" s="2">
        <f t="shared" si="128"/>
        <v>1565634</v>
      </c>
      <c r="F2095" s="17" t="str">
        <f t="shared" si="131"/>
        <v>BEARISH</v>
      </c>
      <c r="G2095" s="17" t="str">
        <f t="shared" si="130"/>
        <v>NEUTRAL</v>
      </c>
      <c r="H2095" s="17" t="str">
        <f t="shared" si="129"/>
        <v>CONFIRMED BEARISH</v>
      </c>
    </row>
    <row r="2096" spans="1:8" ht="13.5" x14ac:dyDescent="0.25">
      <c r="A2096" s="3">
        <f>TITRES_STAT!B2099</f>
        <v>45056</v>
      </c>
      <c r="B2096" s="17">
        <f>TITRES_STAT!C2099</f>
        <v>3.64</v>
      </c>
      <c r="C2096" s="17">
        <f>TITRES_STAT!D2099</f>
        <v>3.64</v>
      </c>
      <c r="D2096" s="17">
        <f>TITRES_STAT!E2099</f>
        <v>30204</v>
      </c>
      <c r="E2096" s="2">
        <f t="shared" si="128"/>
        <v>1535430</v>
      </c>
      <c r="F2096" s="17" t="str">
        <f t="shared" si="131"/>
        <v>BEARISH</v>
      </c>
      <c r="G2096" s="17" t="str">
        <f t="shared" si="130"/>
        <v>WEAK</v>
      </c>
      <c r="H2096" s="17" t="str">
        <f t="shared" si="129"/>
        <v>CONFIRMED BEARISH</v>
      </c>
    </row>
    <row r="2097" spans="1:8" ht="13.5" x14ac:dyDescent="0.25">
      <c r="A2097" s="3">
        <f>TITRES_STAT!B2100</f>
        <v>45057</v>
      </c>
      <c r="B2097" s="17">
        <f>TITRES_STAT!C2100</f>
        <v>3.7</v>
      </c>
      <c r="C2097" s="17">
        <f>TITRES_STAT!D2100</f>
        <v>3.7</v>
      </c>
      <c r="D2097" s="17">
        <f>TITRES_STAT!E2100</f>
        <v>8921</v>
      </c>
      <c r="E2097" s="2">
        <f t="shared" si="128"/>
        <v>1544351</v>
      </c>
      <c r="F2097" s="17" t="str">
        <f t="shared" si="131"/>
        <v>BEARISH</v>
      </c>
      <c r="G2097" s="17" t="str">
        <f t="shared" si="130"/>
        <v>WEAK</v>
      </c>
      <c r="H2097" s="17" t="str">
        <f t="shared" si="129"/>
        <v>NEUTRAL</v>
      </c>
    </row>
    <row r="2098" spans="1:8" ht="13.5" x14ac:dyDescent="0.25">
      <c r="A2098" s="3">
        <f>TITRES_STAT!B2101</f>
        <v>45058</v>
      </c>
      <c r="B2098" s="17">
        <f>TITRES_STAT!C2101</f>
        <v>3.7</v>
      </c>
      <c r="C2098" s="17">
        <f>TITRES_STAT!D2101</f>
        <v>3.7</v>
      </c>
      <c r="D2098" s="17">
        <f>TITRES_STAT!E2101</f>
        <v>15858</v>
      </c>
      <c r="E2098" s="2">
        <f t="shared" si="128"/>
        <v>1544351</v>
      </c>
      <c r="F2098" s="17" t="str">
        <f t="shared" si="131"/>
        <v>BEARISH</v>
      </c>
      <c r="G2098" s="17" t="str">
        <f t="shared" si="130"/>
        <v>NEUTRAL</v>
      </c>
      <c r="H2098" s="17" t="str">
        <f t="shared" si="129"/>
        <v>BEARISH DIVERGENCE</v>
      </c>
    </row>
    <row r="2099" spans="1:8" ht="13.5" x14ac:dyDescent="0.25">
      <c r="A2099" s="3">
        <f>TITRES_STAT!B2102</f>
        <v>45061</v>
      </c>
      <c r="B2099" s="17">
        <f>TITRES_STAT!C2102</f>
        <v>3.8</v>
      </c>
      <c r="C2099" s="17">
        <f>TITRES_STAT!D2102</f>
        <v>3.8</v>
      </c>
      <c r="D2099" s="17">
        <f>TITRES_STAT!E2102</f>
        <v>6533</v>
      </c>
      <c r="E2099" s="2">
        <f t="shared" si="128"/>
        <v>1550884</v>
      </c>
      <c r="F2099" s="17" t="str">
        <f t="shared" si="131"/>
        <v>BEARISH</v>
      </c>
      <c r="G2099" s="17" t="str">
        <f t="shared" si="130"/>
        <v>NEUTRAL</v>
      </c>
      <c r="H2099" s="17" t="str">
        <f t="shared" si="129"/>
        <v>BEARISH DIVERGENCE</v>
      </c>
    </row>
    <row r="2100" spans="1:8" ht="13.5" x14ac:dyDescent="0.25">
      <c r="A2100" s="3">
        <f>TITRES_STAT!B2103</f>
        <v>45062</v>
      </c>
      <c r="B2100" s="17">
        <f>TITRES_STAT!C2103</f>
        <v>3.79</v>
      </c>
      <c r="C2100" s="17">
        <f>TITRES_STAT!D2103</f>
        <v>3.79</v>
      </c>
      <c r="D2100" s="17">
        <f>TITRES_STAT!E2103</f>
        <v>1986</v>
      </c>
      <c r="E2100" s="2">
        <f t="shared" si="128"/>
        <v>1548898</v>
      </c>
      <c r="F2100" s="17" t="str">
        <f t="shared" si="131"/>
        <v>BEARISH</v>
      </c>
      <c r="G2100" s="17" t="str">
        <f t="shared" si="130"/>
        <v>NEUTRAL</v>
      </c>
      <c r="H2100" s="17" t="str">
        <f t="shared" si="129"/>
        <v>BEARISH DIVERGENCE</v>
      </c>
    </row>
    <row r="2101" spans="1:8" ht="13.5" x14ac:dyDescent="0.25">
      <c r="A2101" s="3">
        <f>TITRES_STAT!B2104</f>
        <v>45063</v>
      </c>
      <c r="B2101" s="17">
        <f>TITRES_STAT!C2104</f>
        <v>3.79</v>
      </c>
      <c r="C2101" s="17">
        <f>TITRES_STAT!D2104</f>
        <v>3.79</v>
      </c>
      <c r="D2101" s="17">
        <f>TITRES_STAT!E2104</f>
        <v>7443</v>
      </c>
      <c r="E2101" s="2">
        <f t="shared" si="128"/>
        <v>1548898</v>
      </c>
      <c r="F2101" s="17" t="str">
        <f t="shared" si="131"/>
        <v>BULLISH</v>
      </c>
      <c r="G2101" s="17" t="str">
        <f t="shared" si="130"/>
        <v>NEUTRAL</v>
      </c>
      <c r="H2101" s="17" t="str">
        <f t="shared" si="129"/>
        <v>CONFIRMED BULLISH</v>
      </c>
    </row>
    <row r="2102" spans="1:8" ht="13.5" x14ac:dyDescent="0.25">
      <c r="A2102" s="3">
        <f>TITRES_STAT!B2105</f>
        <v>45064</v>
      </c>
      <c r="B2102" s="17">
        <f>TITRES_STAT!C2105</f>
        <v>3.82</v>
      </c>
      <c r="C2102" s="17">
        <f>TITRES_STAT!D2105</f>
        <v>3.82</v>
      </c>
      <c r="D2102" s="17">
        <f>TITRES_STAT!E2105</f>
        <v>5450</v>
      </c>
      <c r="E2102" s="2">
        <f t="shared" si="128"/>
        <v>1554348</v>
      </c>
      <c r="F2102" s="17" t="str">
        <f t="shared" si="131"/>
        <v>BULLISH</v>
      </c>
      <c r="G2102" s="17" t="str">
        <f t="shared" si="130"/>
        <v>NEUTRAL</v>
      </c>
      <c r="H2102" s="17" t="str">
        <f t="shared" si="129"/>
        <v>CONFIRMED BULLISH</v>
      </c>
    </row>
    <row r="2103" spans="1:8" ht="13.5" x14ac:dyDescent="0.25">
      <c r="A2103" s="3">
        <f>TITRES_STAT!B2106</f>
        <v>45065</v>
      </c>
      <c r="B2103" s="17">
        <f>TITRES_STAT!C2106</f>
        <v>3.83</v>
      </c>
      <c r="C2103" s="17">
        <f>TITRES_STAT!D2106</f>
        <v>3.83</v>
      </c>
      <c r="D2103" s="17">
        <f>TITRES_STAT!E2106</f>
        <v>8354</v>
      </c>
      <c r="E2103" s="2">
        <f t="shared" si="128"/>
        <v>1562702</v>
      </c>
      <c r="F2103" s="17" t="str">
        <f t="shared" si="131"/>
        <v>BULLISH</v>
      </c>
      <c r="G2103" s="17" t="str">
        <f t="shared" si="130"/>
        <v>NEUTRAL</v>
      </c>
      <c r="H2103" s="17" t="str">
        <f t="shared" si="129"/>
        <v>CONFIRMED BULLISH</v>
      </c>
    </row>
    <row r="2104" spans="1:8" ht="13.5" x14ac:dyDescent="0.25">
      <c r="A2104" s="3">
        <f>TITRES_STAT!B2107</f>
        <v>45068</v>
      </c>
      <c r="B2104" s="17">
        <f>TITRES_STAT!C2107</f>
        <v>3.83</v>
      </c>
      <c r="C2104" s="17">
        <f>TITRES_STAT!D2107</f>
        <v>3.83</v>
      </c>
      <c r="D2104" s="17">
        <f>TITRES_STAT!E2107</f>
        <v>12585</v>
      </c>
      <c r="E2104" s="2">
        <f t="shared" si="128"/>
        <v>1562702</v>
      </c>
      <c r="F2104" s="17" t="str">
        <f t="shared" si="131"/>
        <v>BULLISH</v>
      </c>
      <c r="G2104" s="17" t="str">
        <f t="shared" si="130"/>
        <v>NEUTRAL</v>
      </c>
      <c r="H2104" s="17" t="str">
        <f t="shared" si="129"/>
        <v>CONFIRMED BULLISH</v>
      </c>
    </row>
    <row r="2105" spans="1:8" ht="13.5" x14ac:dyDescent="0.25">
      <c r="A2105" s="3">
        <f>TITRES_STAT!B2108</f>
        <v>45069</v>
      </c>
      <c r="B2105" s="17">
        <f>TITRES_STAT!C2108</f>
        <v>3.83</v>
      </c>
      <c r="C2105" s="17">
        <f>TITRES_STAT!D2108</f>
        <v>3.83</v>
      </c>
      <c r="D2105" s="17">
        <f>TITRES_STAT!E2108</f>
        <v>2588</v>
      </c>
      <c r="E2105" s="2">
        <f t="shared" si="128"/>
        <v>1562702</v>
      </c>
      <c r="F2105" s="17" t="str">
        <f t="shared" si="131"/>
        <v>BULLISH</v>
      </c>
      <c r="G2105" s="17" t="str">
        <f t="shared" si="130"/>
        <v>NEUTRAL</v>
      </c>
      <c r="H2105" s="17" t="str">
        <f t="shared" si="129"/>
        <v>CONFIRMED BULLISH</v>
      </c>
    </row>
    <row r="2106" spans="1:8" ht="13.5" x14ac:dyDescent="0.25">
      <c r="A2106" s="3">
        <f>TITRES_STAT!B2109</f>
        <v>45070</v>
      </c>
      <c r="B2106" s="17">
        <f>TITRES_STAT!C2109</f>
        <v>3.83</v>
      </c>
      <c r="C2106" s="17">
        <f>TITRES_STAT!D2109</f>
        <v>3.83</v>
      </c>
      <c r="D2106" s="17">
        <f>TITRES_STAT!E2109</f>
        <v>12688</v>
      </c>
      <c r="E2106" s="2">
        <f t="shared" si="128"/>
        <v>1562702</v>
      </c>
      <c r="F2106" s="17" t="str">
        <f t="shared" si="131"/>
        <v>BULLISH</v>
      </c>
      <c r="G2106" s="17" t="str">
        <f t="shared" si="130"/>
        <v>NEUTRAL</v>
      </c>
      <c r="H2106" s="17" t="str">
        <f t="shared" si="129"/>
        <v>CONFIRMED BULLISH</v>
      </c>
    </row>
    <row r="2107" spans="1:8" ht="13.5" x14ac:dyDescent="0.25">
      <c r="A2107" s="3">
        <f>TITRES_STAT!B2110</f>
        <v>45071</v>
      </c>
      <c r="B2107" s="17">
        <f>TITRES_STAT!C2110</f>
        <v>3.87</v>
      </c>
      <c r="C2107" s="17">
        <f>TITRES_STAT!D2110</f>
        <v>3.87</v>
      </c>
      <c r="D2107" s="17">
        <f>TITRES_STAT!E2110</f>
        <v>10777</v>
      </c>
      <c r="E2107" s="2">
        <f t="shared" si="128"/>
        <v>1573479</v>
      </c>
      <c r="F2107" s="17" t="str">
        <f t="shared" si="131"/>
        <v>BULLISH</v>
      </c>
      <c r="G2107" s="17" t="str">
        <f t="shared" si="130"/>
        <v>NEUTRAL</v>
      </c>
      <c r="H2107" s="17" t="str">
        <f t="shared" si="129"/>
        <v>CONFIRMED BULLISH</v>
      </c>
    </row>
    <row r="2108" spans="1:8" ht="13.5" x14ac:dyDescent="0.25">
      <c r="A2108" s="3">
        <f>TITRES_STAT!B2111</f>
        <v>45072</v>
      </c>
      <c r="B2108" s="17">
        <f>TITRES_STAT!C2111</f>
        <v>3.87</v>
      </c>
      <c r="C2108" s="17">
        <f>TITRES_STAT!D2111</f>
        <v>3.87</v>
      </c>
      <c r="D2108" s="17">
        <f>TITRES_STAT!E2111</f>
        <v>4762</v>
      </c>
      <c r="E2108" s="2">
        <f t="shared" si="128"/>
        <v>1573479</v>
      </c>
      <c r="F2108" s="17" t="str">
        <f t="shared" si="131"/>
        <v>BULLISH</v>
      </c>
      <c r="G2108" s="17" t="str">
        <f t="shared" si="130"/>
        <v>NEUTRAL</v>
      </c>
      <c r="H2108" s="17" t="str">
        <f t="shared" si="129"/>
        <v>CONFIRMED BULLISH</v>
      </c>
    </row>
    <row r="2109" spans="1:8" ht="13.5" x14ac:dyDescent="0.25">
      <c r="A2109" s="3">
        <f>TITRES_STAT!B2112</f>
        <v>45075</v>
      </c>
      <c r="B2109" s="17">
        <f>TITRES_STAT!C2112</f>
        <v>3.91</v>
      </c>
      <c r="C2109" s="17">
        <f>TITRES_STAT!D2112</f>
        <v>3.91</v>
      </c>
      <c r="D2109" s="17">
        <f>TITRES_STAT!E2112</f>
        <v>14334</v>
      </c>
      <c r="E2109" s="2">
        <f t="shared" si="128"/>
        <v>1587813</v>
      </c>
      <c r="F2109" s="17" t="str">
        <f t="shared" si="131"/>
        <v>BULLISH</v>
      </c>
      <c r="G2109" s="17" t="str">
        <f t="shared" si="130"/>
        <v>NEUTRAL</v>
      </c>
      <c r="H2109" s="17" t="str">
        <f t="shared" si="129"/>
        <v>CONFIRMED BULLISH</v>
      </c>
    </row>
    <row r="2110" spans="1:8" ht="13.5" x14ac:dyDescent="0.25">
      <c r="A2110" s="3">
        <f>TITRES_STAT!B2113</f>
        <v>45076</v>
      </c>
      <c r="B2110" s="17">
        <f>TITRES_STAT!C2113</f>
        <v>3.87</v>
      </c>
      <c r="C2110" s="17">
        <f>TITRES_STAT!D2113</f>
        <v>3.87</v>
      </c>
      <c r="D2110" s="17">
        <f>TITRES_STAT!E2113</f>
        <v>3511</v>
      </c>
      <c r="E2110" s="2">
        <f t="shared" si="128"/>
        <v>1584302</v>
      </c>
      <c r="F2110" s="17" t="str">
        <f t="shared" si="131"/>
        <v>BULLISH</v>
      </c>
      <c r="G2110" s="17" t="str">
        <f t="shared" si="130"/>
        <v>NEUTRAL</v>
      </c>
      <c r="H2110" s="17" t="str">
        <f t="shared" si="129"/>
        <v>CONFIRMED BULLISH</v>
      </c>
    </row>
    <row r="2111" spans="1:8" ht="13.5" x14ac:dyDescent="0.25">
      <c r="A2111" s="3">
        <f>TITRES_STAT!B2114</f>
        <v>45077</v>
      </c>
      <c r="B2111" s="17">
        <f>TITRES_STAT!C2114</f>
        <v>3.89</v>
      </c>
      <c r="C2111" s="17">
        <f>TITRES_STAT!D2114</f>
        <v>3.89</v>
      </c>
      <c r="D2111" s="17">
        <f>TITRES_STAT!E2114</f>
        <v>2927</v>
      </c>
      <c r="E2111" s="2">
        <f t="shared" si="128"/>
        <v>1587229</v>
      </c>
      <c r="F2111" s="17" t="str">
        <f t="shared" si="131"/>
        <v>BULLISH</v>
      </c>
      <c r="G2111" s="17" t="str">
        <f t="shared" si="130"/>
        <v>NEUTRAL</v>
      </c>
      <c r="H2111" s="17" t="str">
        <f t="shared" si="129"/>
        <v>CONFIRMED BULLISH</v>
      </c>
    </row>
    <row r="2112" spans="1:8" ht="13.5" x14ac:dyDescent="0.25">
      <c r="A2112" s="3">
        <f>TITRES_STAT!B2115</f>
        <v>45078</v>
      </c>
      <c r="B2112" s="17">
        <f>TITRES_STAT!C2115</f>
        <v>3.89</v>
      </c>
      <c r="C2112" s="17">
        <f>TITRES_STAT!D2115</f>
        <v>3.89</v>
      </c>
      <c r="D2112" s="17">
        <f>TITRES_STAT!E2115</f>
        <v>7717</v>
      </c>
      <c r="E2112" s="2">
        <f t="shared" si="128"/>
        <v>1587229</v>
      </c>
      <c r="F2112" s="17" t="str">
        <f t="shared" si="131"/>
        <v>BULLISH</v>
      </c>
      <c r="G2112" s="17" t="str">
        <f t="shared" si="130"/>
        <v>NEUTRAL</v>
      </c>
      <c r="H2112" s="17" t="str">
        <f t="shared" si="129"/>
        <v>CONFIRMED BULLISH</v>
      </c>
    </row>
    <row r="2113" spans="1:8" ht="13.5" x14ac:dyDescent="0.25">
      <c r="A2113" s="3">
        <f>TITRES_STAT!B2116</f>
        <v>45079</v>
      </c>
      <c r="B2113" s="17">
        <f>TITRES_STAT!C2116</f>
        <v>3.9</v>
      </c>
      <c r="C2113" s="17">
        <f>TITRES_STAT!D2116</f>
        <v>3.9</v>
      </c>
      <c r="D2113" s="17">
        <f>TITRES_STAT!E2116</f>
        <v>696</v>
      </c>
      <c r="E2113" s="2">
        <f t="shared" si="128"/>
        <v>1587925</v>
      </c>
      <c r="F2113" s="17" t="str">
        <f t="shared" si="131"/>
        <v>BULLISH</v>
      </c>
      <c r="G2113" s="17" t="str">
        <f t="shared" si="130"/>
        <v>NEUTRAL</v>
      </c>
      <c r="H2113" s="17" t="str">
        <f t="shared" si="129"/>
        <v>CONFIRMED BULLISH</v>
      </c>
    </row>
    <row r="2114" spans="1:8" ht="13.5" x14ac:dyDescent="0.25">
      <c r="A2114" s="3">
        <f>TITRES_STAT!B2117</f>
        <v>45082</v>
      </c>
      <c r="B2114" s="17">
        <f>TITRES_STAT!C2117</f>
        <v>3.89</v>
      </c>
      <c r="C2114" s="17">
        <f>TITRES_STAT!D2117</f>
        <v>3.89</v>
      </c>
      <c r="D2114" s="17">
        <f>TITRES_STAT!E2117</f>
        <v>5764</v>
      </c>
      <c r="E2114" s="2">
        <f t="shared" si="128"/>
        <v>1582161</v>
      </c>
      <c r="F2114" s="17" t="str">
        <f t="shared" si="131"/>
        <v>BEARISH</v>
      </c>
      <c r="G2114" s="17" t="str">
        <f t="shared" si="130"/>
        <v>NEUTRAL</v>
      </c>
      <c r="H2114" s="17" t="str">
        <f t="shared" si="129"/>
        <v>CONFIRMED BEARISH</v>
      </c>
    </row>
    <row r="2115" spans="1:8" ht="13.5" x14ac:dyDescent="0.25">
      <c r="A2115" s="3">
        <f>TITRES_STAT!B2118</f>
        <v>45083</v>
      </c>
      <c r="B2115" s="17">
        <f>TITRES_STAT!C2118</f>
        <v>3.89</v>
      </c>
      <c r="C2115" s="17">
        <f>TITRES_STAT!D2118</f>
        <v>3.89</v>
      </c>
      <c r="D2115" s="17">
        <f>TITRES_STAT!E2118</f>
        <v>5393</v>
      </c>
      <c r="E2115" s="2">
        <f t="shared" si="128"/>
        <v>1582161</v>
      </c>
      <c r="F2115" s="17" t="str">
        <f t="shared" si="131"/>
        <v>BEARISH</v>
      </c>
      <c r="G2115" s="17" t="str">
        <f t="shared" si="130"/>
        <v>NEUTRAL</v>
      </c>
      <c r="H2115" s="17" t="str">
        <f t="shared" si="129"/>
        <v>BEARISH DIVERGENCE</v>
      </c>
    </row>
    <row r="2116" spans="1:8" ht="13.5" x14ac:dyDescent="0.25">
      <c r="A2116" s="3">
        <f>TITRES_STAT!B2119</f>
        <v>45084</v>
      </c>
      <c r="B2116" s="17">
        <f>TITRES_STAT!C2119</f>
        <v>3.88</v>
      </c>
      <c r="C2116" s="17">
        <f>TITRES_STAT!D2119</f>
        <v>3.88</v>
      </c>
      <c r="D2116" s="17">
        <f>TITRES_STAT!E2119</f>
        <v>1535</v>
      </c>
      <c r="E2116" s="2">
        <f t="shared" ref="E2116:E2179" si="132">IF(B2116&gt;B2115, E2115+D2116, IF(B2116&lt;B2115, E2115-D2116, E2115))</f>
        <v>1580626</v>
      </c>
      <c r="F2116" s="17" t="str">
        <f t="shared" si="131"/>
        <v>BEARISH</v>
      </c>
      <c r="G2116" s="17" t="str">
        <f t="shared" si="130"/>
        <v>NEUTRAL</v>
      </c>
      <c r="H2116" s="17" t="str">
        <f t="shared" si="129"/>
        <v>CONFIRMED BEARISH</v>
      </c>
    </row>
    <row r="2117" spans="1:8" ht="13.5" x14ac:dyDescent="0.25">
      <c r="A2117" s="3">
        <f>TITRES_STAT!B2120</f>
        <v>45085</v>
      </c>
      <c r="B2117" s="17">
        <f>TITRES_STAT!C2120</f>
        <v>3.87</v>
      </c>
      <c r="C2117" s="17">
        <f>TITRES_STAT!D2120</f>
        <v>3.87</v>
      </c>
      <c r="D2117" s="17">
        <f>TITRES_STAT!E2120</f>
        <v>1080</v>
      </c>
      <c r="E2117" s="2">
        <f t="shared" si="132"/>
        <v>1579546</v>
      </c>
      <c r="F2117" s="17" t="str">
        <f t="shared" si="131"/>
        <v>BEARISH</v>
      </c>
      <c r="G2117" s="17" t="str">
        <f t="shared" si="130"/>
        <v>NEUTRAL</v>
      </c>
      <c r="H2117" s="17" t="str">
        <f t="shared" si="129"/>
        <v>CONFIRMED BEARISH</v>
      </c>
    </row>
    <row r="2118" spans="1:8" ht="13.5" x14ac:dyDescent="0.25">
      <c r="A2118" s="3">
        <f>TITRES_STAT!B2121</f>
        <v>45086</v>
      </c>
      <c r="B2118" s="17">
        <f>TITRES_STAT!C2121</f>
        <v>3.85</v>
      </c>
      <c r="C2118" s="17">
        <f>TITRES_STAT!D2121</f>
        <v>3.85</v>
      </c>
      <c r="D2118" s="17">
        <f>TITRES_STAT!E2121</f>
        <v>9368</v>
      </c>
      <c r="E2118" s="2">
        <f t="shared" si="132"/>
        <v>1570178</v>
      </c>
      <c r="F2118" s="17" t="str">
        <f t="shared" si="131"/>
        <v>BEARISH</v>
      </c>
      <c r="G2118" s="17" t="str">
        <f t="shared" si="130"/>
        <v>NEUTRAL</v>
      </c>
      <c r="H2118" s="17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CONFIRMED BEARISH</v>
      </c>
    </row>
    <row r="2119" spans="1:8" ht="13.5" x14ac:dyDescent="0.25">
      <c r="A2119" s="3">
        <f>TITRES_STAT!B2122</f>
        <v>45089</v>
      </c>
      <c r="B2119" s="17">
        <f>TITRES_STAT!C2122</f>
        <v>3.85</v>
      </c>
      <c r="C2119" s="17">
        <f>TITRES_STAT!D2122</f>
        <v>3.85</v>
      </c>
      <c r="D2119" s="17">
        <f>TITRES_STAT!E2122</f>
        <v>4739</v>
      </c>
      <c r="E2119" s="2">
        <f t="shared" si="132"/>
        <v>1570178</v>
      </c>
      <c r="F2119" s="17" t="str">
        <f t="shared" si="131"/>
        <v>BEARISH</v>
      </c>
      <c r="G2119" s="17" t="str">
        <f t="shared" ref="G2119:G2182" si="134">IF((E2119-E2114)/E2114 &gt; 0.02, "STRONG",
 IF((E2119-E2114)/E2114 &lt; -0.02, "WEAK", "NEUTRAL"))</f>
        <v>NEUTRAL</v>
      </c>
      <c r="H2119" s="17" t="str">
        <f t="shared" si="133"/>
        <v>CONFIRMED BEARISH</v>
      </c>
    </row>
    <row r="2120" spans="1:8" ht="13.5" x14ac:dyDescent="0.25">
      <c r="A2120" s="3">
        <f>TITRES_STAT!B2123</f>
        <v>45090</v>
      </c>
      <c r="B2120" s="17">
        <f>TITRES_STAT!C2123</f>
        <v>3.85</v>
      </c>
      <c r="C2120" s="17">
        <f>TITRES_STAT!D2123</f>
        <v>3.85</v>
      </c>
      <c r="D2120" s="17">
        <f>TITRES_STAT!E2123</f>
        <v>18753</v>
      </c>
      <c r="E2120" s="2">
        <f t="shared" si="132"/>
        <v>1570178</v>
      </c>
      <c r="F2120" s="17" t="str">
        <f t="shared" ref="F2120:F2183" si="135">IF(E2120&gt;E2115,"BULLISH",IF(E2120&lt;E2115,"BEARISH","NEUTRAL"))</f>
        <v>BEARISH</v>
      </c>
      <c r="G2120" s="17" t="str">
        <f t="shared" si="134"/>
        <v>NEUTRAL</v>
      </c>
      <c r="H2120" s="17" t="str">
        <f t="shared" si="133"/>
        <v>CONFIRMED BEARISH</v>
      </c>
    </row>
    <row r="2121" spans="1:8" ht="13.5" x14ac:dyDescent="0.25">
      <c r="A2121" s="3">
        <f>TITRES_STAT!B2124</f>
        <v>45091</v>
      </c>
      <c r="B2121" s="17">
        <f>TITRES_STAT!C2124</f>
        <v>3.89</v>
      </c>
      <c r="C2121" s="17">
        <f>TITRES_STAT!D2124</f>
        <v>3.89</v>
      </c>
      <c r="D2121" s="17">
        <f>TITRES_STAT!E2124</f>
        <v>4857</v>
      </c>
      <c r="E2121" s="2">
        <f t="shared" si="132"/>
        <v>1575035</v>
      </c>
      <c r="F2121" s="17" t="str">
        <f t="shared" si="135"/>
        <v>BEARISH</v>
      </c>
      <c r="G2121" s="17" t="str">
        <f t="shared" si="134"/>
        <v>NEUTRAL</v>
      </c>
      <c r="H2121" s="17" t="str">
        <f t="shared" si="133"/>
        <v>BEARISH DIVERGENCE</v>
      </c>
    </row>
    <row r="2122" spans="1:8" ht="13.5" x14ac:dyDescent="0.25">
      <c r="A2122" s="3">
        <f>TITRES_STAT!B2125</f>
        <v>45092</v>
      </c>
      <c r="B2122" s="17">
        <f>TITRES_STAT!C2125</f>
        <v>3.88</v>
      </c>
      <c r="C2122" s="17">
        <f>TITRES_STAT!D2125</f>
        <v>3.88</v>
      </c>
      <c r="D2122" s="17">
        <f>TITRES_STAT!E2125</f>
        <v>3286</v>
      </c>
      <c r="E2122" s="2">
        <f t="shared" si="132"/>
        <v>1571749</v>
      </c>
      <c r="F2122" s="17" t="str">
        <f t="shared" si="135"/>
        <v>BEARISH</v>
      </c>
      <c r="G2122" s="17" t="str">
        <f t="shared" si="134"/>
        <v>NEUTRAL</v>
      </c>
      <c r="H2122" s="17" t="str">
        <f t="shared" si="133"/>
        <v>BEARISH DIVERGENCE</v>
      </c>
    </row>
    <row r="2123" spans="1:8" ht="13.5" x14ac:dyDescent="0.25">
      <c r="A2123" s="3">
        <f>TITRES_STAT!B2126</f>
        <v>45093</v>
      </c>
      <c r="B2123" s="17">
        <f>TITRES_STAT!C2126</f>
        <v>3.88</v>
      </c>
      <c r="C2123" s="17">
        <f>TITRES_STAT!D2126</f>
        <v>3.88</v>
      </c>
      <c r="D2123" s="17">
        <f>TITRES_STAT!E2126</f>
        <v>0</v>
      </c>
      <c r="E2123" s="2">
        <f t="shared" si="132"/>
        <v>1571749</v>
      </c>
      <c r="F2123" s="17" t="str">
        <f t="shared" si="135"/>
        <v>BULLISH</v>
      </c>
      <c r="G2123" s="17" t="str">
        <f t="shared" si="134"/>
        <v>NEUTRAL</v>
      </c>
      <c r="H2123" s="17" t="str">
        <f t="shared" si="133"/>
        <v>CONFIRMED BULLISH</v>
      </c>
    </row>
    <row r="2124" spans="1:8" ht="13.5" x14ac:dyDescent="0.25">
      <c r="A2124" s="3">
        <f>TITRES_STAT!B2127</f>
        <v>45096</v>
      </c>
      <c r="B2124" s="17">
        <f>TITRES_STAT!C2127</f>
        <v>3.88</v>
      </c>
      <c r="C2124" s="17">
        <f>TITRES_STAT!D2127</f>
        <v>3.88</v>
      </c>
      <c r="D2124" s="17">
        <f>TITRES_STAT!E2127</f>
        <v>4339</v>
      </c>
      <c r="E2124" s="2">
        <f t="shared" si="132"/>
        <v>1571749</v>
      </c>
      <c r="F2124" s="17" t="str">
        <f t="shared" si="135"/>
        <v>BULLISH</v>
      </c>
      <c r="G2124" s="17" t="str">
        <f t="shared" si="134"/>
        <v>NEUTRAL</v>
      </c>
      <c r="H2124" s="17" t="str">
        <f t="shared" si="133"/>
        <v>CONFIRMED BULLISH</v>
      </c>
    </row>
    <row r="2125" spans="1:8" ht="13.5" x14ac:dyDescent="0.25">
      <c r="A2125" s="3">
        <f>TITRES_STAT!B2128</f>
        <v>45097</v>
      </c>
      <c r="B2125" s="17">
        <f>TITRES_STAT!C2128</f>
        <v>3.88</v>
      </c>
      <c r="C2125" s="17">
        <f>TITRES_STAT!D2128</f>
        <v>3.88</v>
      </c>
      <c r="D2125" s="17">
        <f>TITRES_STAT!E2128</f>
        <v>6112</v>
      </c>
      <c r="E2125" s="2">
        <f t="shared" si="132"/>
        <v>1571749</v>
      </c>
      <c r="F2125" s="17" t="str">
        <f t="shared" si="135"/>
        <v>BULLISH</v>
      </c>
      <c r="G2125" s="17" t="str">
        <f t="shared" si="134"/>
        <v>NEUTRAL</v>
      </c>
      <c r="H2125" s="17" t="str">
        <f t="shared" si="133"/>
        <v>CONFIRMED BULLISH</v>
      </c>
    </row>
    <row r="2126" spans="1:8" ht="13.5" x14ac:dyDescent="0.25">
      <c r="A2126" s="3">
        <f>TITRES_STAT!B2129</f>
        <v>45098</v>
      </c>
      <c r="B2126" s="17">
        <f>TITRES_STAT!C2129</f>
        <v>3.88</v>
      </c>
      <c r="C2126" s="17">
        <f>TITRES_STAT!D2129</f>
        <v>3.88</v>
      </c>
      <c r="D2126" s="17">
        <f>TITRES_STAT!E2129</f>
        <v>2900</v>
      </c>
      <c r="E2126" s="2">
        <f t="shared" si="132"/>
        <v>1571749</v>
      </c>
      <c r="F2126" s="17" t="str">
        <f t="shared" si="135"/>
        <v>BEARISH</v>
      </c>
      <c r="G2126" s="17" t="str">
        <f t="shared" si="134"/>
        <v>NEUTRAL</v>
      </c>
      <c r="H2126" s="17" t="str">
        <f t="shared" si="133"/>
        <v>CONFIRMED BEARISH</v>
      </c>
    </row>
    <row r="2127" spans="1:8" ht="13.5" x14ac:dyDescent="0.25">
      <c r="A2127" s="3">
        <f>TITRES_STAT!B2130</f>
        <v>45099</v>
      </c>
      <c r="B2127" s="17">
        <f>TITRES_STAT!C2130</f>
        <v>3.88</v>
      </c>
      <c r="C2127" s="17">
        <f>TITRES_STAT!D2130</f>
        <v>3.88</v>
      </c>
      <c r="D2127" s="17">
        <f>TITRES_STAT!E2130</f>
        <v>2249</v>
      </c>
      <c r="E2127" s="2">
        <f t="shared" si="132"/>
        <v>1571749</v>
      </c>
      <c r="F2127" s="17" t="str">
        <f t="shared" si="135"/>
        <v>NEUTRAL</v>
      </c>
      <c r="G2127" s="17" t="str">
        <f t="shared" si="134"/>
        <v>NEUTRAL</v>
      </c>
      <c r="H2127" s="17" t="str">
        <f t="shared" si="133"/>
        <v>NEUTRAL</v>
      </c>
    </row>
    <row r="2128" spans="1:8" ht="13.5" x14ac:dyDescent="0.25">
      <c r="A2128" s="3">
        <f>TITRES_STAT!B2131</f>
        <v>45100</v>
      </c>
      <c r="B2128" s="17">
        <f>TITRES_STAT!C2131</f>
        <v>3.87</v>
      </c>
      <c r="C2128" s="17">
        <f>TITRES_STAT!D2131</f>
        <v>3.87</v>
      </c>
      <c r="D2128" s="17">
        <f>TITRES_STAT!E2131</f>
        <v>1933</v>
      </c>
      <c r="E2128" s="2">
        <f t="shared" si="132"/>
        <v>1569816</v>
      </c>
      <c r="F2128" s="17" t="str">
        <f t="shared" si="135"/>
        <v>BEARISH</v>
      </c>
      <c r="G2128" s="17" t="str">
        <f t="shared" si="134"/>
        <v>NEUTRAL</v>
      </c>
      <c r="H2128" s="17" t="str">
        <f t="shared" si="133"/>
        <v>CONFIRMED BEARISH</v>
      </c>
    </row>
    <row r="2129" spans="1:8" ht="13.5" x14ac:dyDescent="0.25">
      <c r="A2129" s="3">
        <f>TITRES_STAT!B2132</f>
        <v>45103</v>
      </c>
      <c r="B2129" s="17">
        <f>TITRES_STAT!C2132</f>
        <v>3.87</v>
      </c>
      <c r="C2129" s="17">
        <f>TITRES_STAT!D2132</f>
        <v>3.87</v>
      </c>
      <c r="D2129" s="17">
        <f>TITRES_STAT!E2132</f>
        <v>975</v>
      </c>
      <c r="E2129" s="2">
        <f t="shared" si="132"/>
        <v>1569816</v>
      </c>
      <c r="F2129" s="17" t="str">
        <f t="shared" si="135"/>
        <v>BEARISH</v>
      </c>
      <c r="G2129" s="17" t="str">
        <f t="shared" si="134"/>
        <v>NEUTRAL</v>
      </c>
      <c r="H2129" s="17" t="str">
        <f t="shared" si="133"/>
        <v>CONFIRMED BEARISH</v>
      </c>
    </row>
    <row r="2130" spans="1:8" ht="13.5" x14ac:dyDescent="0.25">
      <c r="A2130" s="3">
        <f>TITRES_STAT!B2133</f>
        <v>45104</v>
      </c>
      <c r="B2130" s="17">
        <f>TITRES_STAT!C2133</f>
        <v>3.89</v>
      </c>
      <c r="C2130" s="17">
        <f>TITRES_STAT!D2133</f>
        <v>3.89</v>
      </c>
      <c r="D2130" s="17">
        <f>TITRES_STAT!E2133</f>
        <v>1723</v>
      </c>
      <c r="E2130" s="2">
        <f t="shared" si="132"/>
        <v>1571539</v>
      </c>
      <c r="F2130" s="17" t="str">
        <f t="shared" si="135"/>
        <v>BEARISH</v>
      </c>
      <c r="G2130" s="17" t="str">
        <f t="shared" si="134"/>
        <v>NEUTRAL</v>
      </c>
      <c r="H2130" s="17" t="str">
        <f t="shared" si="133"/>
        <v>BEARISH DIVERGENCE</v>
      </c>
    </row>
    <row r="2131" spans="1:8" ht="13.5" x14ac:dyDescent="0.25">
      <c r="A2131" s="3">
        <f>TITRES_STAT!B2134</f>
        <v>45107</v>
      </c>
      <c r="B2131" s="17">
        <f>TITRES_STAT!C2134</f>
        <v>3.88</v>
      </c>
      <c r="C2131" s="17">
        <f>TITRES_STAT!D2134</f>
        <v>3.88</v>
      </c>
      <c r="D2131" s="17">
        <f>TITRES_STAT!E2134</f>
        <v>3046</v>
      </c>
      <c r="E2131" s="2">
        <f t="shared" si="132"/>
        <v>1568493</v>
      </c>
      <c r="F2131" s="17" t="str">
        <f t="shared" si="135"/>
        <v>BEARISH</v>
      </c>
      <c r="G2131" s="17" t="str">
        <f t="shared" si="134"/>
        <v>NEUTRAL</v>
      </c>
      <c r="H2131" s="17" t="str">
        <f t="shared" si="133"/>
        <v>NEUTRAL</v>
      </c>
    </row>
    <row r="2132" spans="1:8" ht="13.5" x14ac:dyDescent="0.25">
      <c r="A2132" s="3">
        <f>TITRES_STAT!B2135</f>
        <v>45110</v>
      </c>
      <c r="B2132" s="17">
        <f>TITRES_STAT!C2135</f>
        <v>3.87</v>
      </c>
      <c r="C2132" s="17">
        <f>TITRES_STAT!D2135</f>
        <v>3.87</v>
      </c>
      <c r="D2132" s="17">
        <f>TITRES_STAT!E2135</f>
        <v>34214</v>
      </c>
      <c r="E2132" s="2">
        <f t="shared" si="132"/>
        <v>1534279</v>
      </c>
      <c r="F2132" s="17" t="str">
        <f t="shared" si="135"/>
        <v>BEARISH</v>
      </c>
      <c r="G2132" s="17" t="str">
        <f t="shared" si="134"/>
        <v>WEAK</v>
      </c>
      <c r="H2132" s="17" t="str">
        <f t="shared" si="133"/>
        <v>CONFIRMED BEARISH</v>
      </c>
    </row>
    <row r="2133" spans="1:8" ht="13.5" x14ac:dyDescent="0.25">
      <c r="A2133" s="3">
        <f>TITRES_STAT!B2136</f>
        <v>45111</v>
      </c>
      <c r="B2133" s="17">
        <f>TITRES_STAT!C2136</f>
        <v>3.85</v>
      </c>
      <c r="C2133" s="17">
        <f>TITRES_STAT!D2136</f>
        <v>3.85</v>
      </c>
      <c r="D2133" s="17">
        <f>TITRES_STAT!E2136</f>
        <v>13106</v>
      </c>
      <c r="E2133" s="2">
        <f t="shared" si="132"/>
        <v>1521173</v>
      </c>
      <c r="F2133" s="17" t="str">
        <f t="shared" si="135"/>
        <v>BEARISH</v>
      </c>
      <c r="G2133" s="17" t="str">
        <f t="shared" si="134"/>
        <v>WEAK</v>
      </c>
      <c r="H2133" s="17" t="str">
        <f t="shared" si="133"/>
        <v>CONFIRMED BEARISH</v>
      </c>
    </row>
    <row r="2134" spans="1:8" ht="13.5" x14ac:dyDescent="0.25">
      <c r="A2134" s="3">
        <f>TITRES_STAT!B2137</f>
        <v>45112</v>
      </c>
      <c r="B2134" s="17">
        <f>TITRES_STAT!C2137</f>
        <v>3.81</v>
      </c>
      <c r="C2134" s="17">
        <f>TITRES_STAT!D2137</f>
        <v>3.81</v>
      </c>
      <c r="D2134" s="17">
        <f>TITRES_STAT!E2137</f>
        <v>2119</v>
      </c>
      <c r="E2134" s="2">
        <f t="shared" si="132"/>
        <v>1519054</v>
      </c>
      <c r="F2134" s="17" t="str">
        <f t="shared" si="135"/>
        <v>BEARISH</v>
      </c>
      <c r="G2134" s="17" t="str">
        <f t="shared" si="134"/>
        <v>WEAK</v>
      </c>
      <c r="H2134" s="17" t="str">
        <f t="shared" si="133"/>
        <v>CONFIRMED BEARISH</v>
      </c>
    </row>
    <row r="2135" spans="1:8" ht="13.5" x14ac:dyDescent="0.25">
      <c r="A2135" s="3">
        <f>TITRES_STAT!B2138</f>
        <v>45113</v>
      </c>
      <c r="B2135" s="17">
        <f>TITRES_STAT!C2138</f>
        <v>3.81</v>
      </c>
      <c r="C2135" s="17">
        <f>TITRES_STAT!D2138</f>
        <v>3.81</v>
      </c>
      <c r="D2135" s="17">
        <f>TITRES_STAT!E2138</f>
        <v>10015</v>
      </c>
      <c r="E2135" s="2">
        <f t="shared" si="132"/>
        <v>1519054</v>
      </c>
      <c r="F2135" s="17" t="str">
        <f t="shared" si="135"/>
        <v>BEARISH</v>
      </c>
      <c r="G2135" s="17" t="str">
        <f t="shared" si="134"/>
        <v>WEAK</v>
      </c>
      <c r="H2135" s="17" t="str">
        <f t="shared" si="133"/>
        <v>CONFIRMED BEARISH</v>
      </c>
    </row>
    <row r="2136" spans="1:8" ht="13.5" x14ac:dyDescent="0.25">
      <c r="A2136" s="3">
        <f>TITRES_STAT!B2139</f>
        <v>45114</v>
      </c>
      <c r="B2136" s="17">
        <f>TITRES_STAT!C2139</f>
        <v>3.78</v>
      </c>
      <c r="C2136" s="17">
        <f>TITRES_STAT!D2139</f>
        <v>3.78</v>
      </c>
      <c r="D2136" s="17">
        <f>TITRES_STAT!E2139</f>
        <v>900</v>
      </c>
      <c r="E2136" s="2">
        <f t="shared" si="132"/>
        <v>1518154</v>
      </c>
      <c r="F2136" s="17" t="str">
        <f t="shared" si="135"/>
        <v>BEARISH</v>
      </c>
      <c r="G2136" s="17" t="str">
        <f t="shared" si="134"/>
        <v>WEAK</v>
      </c>
      <c r="H2136" s="17" t="str">
        <f t="shared" si="133"/>
        <v>CONFIRMED BEARISH</v>
      </c>
    </row>
    <row r="2137" spans="1:8" ht="13.5" x14ac:dyDescent="0.25">
      <c r="A2137" s="3">
        <f>TITRES_STAT!B2140</f>
        <v>45117</v>
      </c>
      <c r="B2137" s="17">
        <f>TITRES_STAT!C2140</f>
        <v>3.8</v>
      </c>
      <c r="C2137" s="17">
        <f>TITRES_STAT!D2140</f>
        <v>3.8</v>
      </c>
      <c r="D2137" s="17">
        <f>TITRES_STAT!E2140</f>
        <v>3303</v>
      </c>
      <c r="E2137" s="2">
        <f t="shared" si="132"/>
        <v>1521457</v>
      </c>
      <c r="F2137" s="17" t="str">
        <f t="shared" si="135"/>
        <v>BEARISH</v>
      </c>
      <c r="G2137" s="17" t="str">
        <f t="shared" si="134"/>
        <v>NEUTRAL</v>
      </c>
      <c r="H2137" s="17" t="str">
        <f t="shared" si="133"/>
        <v>CONFIRMED BEARISH</v>
      </c>
    </row>
    <row r="2138" spans="1:8" ht="13.5" x14ac:dyDescent="0.25">
      <c r="A2138" s="3">
        <f>TITRES_STAT!B2141</f>
        <v>45118</v>
      </c>
      <c r="B2138" s="17">
        <f>TITRES_STAT!C2141</f>
        <v>3.8</v>
      </c>
      <c r="C2138" s="17">
        <f>TITRES_STAT!D2141</f>
        <v>3.8</v>
      </c>
      <c r="D2138" s="17">
        <f>TITRES_STAT!E2141</f>
        <v>4321</v>
      </c>
      <c r="E2138" s="2">
        <f t="shared" si="132"/>
        <v>1521457</v>
      </c>
      <c r="F2138" s="17" t="str">
        <f t="shared" si="135"/>
        <v>BULLISH</v>
      </c>
      <c r="G2138" s="17" t="str">
        <f t="shared" si="134"/>
        <v>NEUTRAL</v>
      </c>
      <c r="H2138" s="17" t="str">
        <f t="shared" si="133"/>
        <v>BULLISH DIVERGENCE</v>
      </c>
    </row>
    <row r="2139" spans="1:8" ht="13.5" x14ac:dyDescent="0.25">
      <c r="A2139" s="3">
        <f>TITRES_STAT!B2142</f>
        <v>45119</v>
      </c>
      <c r="B2139" s="17">
        <f>TITRES_STAT!C2142</f>
        <v>3.8</v>
      </c>
      <c r="C2139" s="17">
        <f>TITRES_STAT!D2142</f>
        <v>3.8</v>
      </c>
      <c r="D2139" s="17">
        <f>TITRES_STAT!E2142</f>
        <v>431</v>
      </c>
      <c r="E2139" s="2">
        <f t="shared" si="132"/>
        <v>1521457</v>
      </c>
      <c r="F2139" s="17" t="str">
        <f t="shared" si="135"/>
        <v>BULLISH</v>
      </c>
      <c r="G2139" s="17" t="str">
        <f t="shared" si="134"/>
        <v>NEUTRAL</v>
      </c>
      <c r="H2139" s="17" t="str">
        <f t="shared" si="133"/>
        <v>BULLISH DIVERGENCE</v>
      </c>
    </row>
    <row r="2140" spans="1:8" ht="13.5" x14ac:dyDescent="0.25">
      <c r="A2140" s="3">
        <f>TITRES_STAT!B2143</f>
        <v>45120</v>
      </c>
      <c r="B2140" s="17">
        <f>TITRES_STAT!C2143</f>
        <v>3.79</v>
      </c>
      <c r="C2140" s="17">
        <f>TITRES_STAT!D2143</f>
        <v>3.79</v>
      </c>
      <c r="D2140" s="17">
        <f>TITRES_STAT!E2143</f>
        <v>3410</v>
      </c>
      <c r="E2140" s="2">
        <f t="shared" si="132"/>
        <v>1518047</v>
      </c>
      <c r="F2140" s="17" t="str">
        <f t="shared" si="135"/>
        <v>BEARISH</v>
      </c>
      <c r="G2140" s="17" t="str">
        <f t="shared" si="134"/>
        <v>NEUTRAL</v>
      </c>
      <c r="H2140" s="17" t="str">
        <f t="shared" si="133"/>
        <v>CONFIRMED BEARISH</v>
      </c>
    </row>
    <row r="2141" spans="1:8" ht="13.5" x14ac:dyDescent="0.25">
      <c r="A2141" s="3">
        <f>TITRES_STAT!B2144</f>
        <v>45121</v>
      </c>
      <c r="B2141" s="17">
        <f>TITRES_STAT!C2144</f>
        <v>3.79</v>
      </c>
      <c r="C2141" s="17">
        <f>TITRES_STAT!D2144</f>
        <v>3.79</v>
      </c>
      <c r="D2141" s="17">
        <f>TITRES_STAT!E2144</f>
        <v>2271</v>
      </c>
      <c r="E2141" s="2">
        <f t="shared" si="132"/>
        <v>1518047</v>
      </c>
      <c r="F2141" s="17" t="str">
        <f t="shared" si="135"/>
        <v>BEARISH</v>
      </c>
      <c r="G2141" s="17" t="str">
        <f t="shared" si="134"/>
        <v>NEUTRAL</v>
      </c>
      <c r="H2141" s="17" t="str">
        <f t="shared" si="133"/>
        <v>BEARISH DIVERGENCE</v>
      </c>
    </row>
    <row r="2142" spans="1:8" ht="13.5" x14ac:dyDescent="0.25">
      <c r="A2142" s="3">
        <f>TITRES_STAT!B2145</f>
        <v>45124</v>
      </c>
      <c r="B2142" s="17">
        <f>TITRES_STAT!C2145</f>
        <v>3.78</v>
      </c>
      <c r="C2142" s="17">
        <f>TITRES_STAT!D2145</f>
        <v>3.78</v>
      </c>
      <c r="D2142" s="17">
        <f>TITRES_STAT!E2145</f>
        <v>3619</v>
      </c>
      <c r="E2142" s="2">
        <f t="shared" si="132"/>
        <v>1514428</v>
      </c>
      <c r="F2142" s="17" t="str">
        <f t="shared" si="135"/>
        <v>BEARISH</v>
      </c>
      <c r="G2142" s="17" t="str">
        <f t="shared" si="134"/>
        <v>NEUTRAL</v>
      </c>
      <c r="H2142" s="17" t="str">
        <f t="shared" si="133"/>
        <v>CONFIRMED BEARISH</v>
      </c>
    </row>
    <row r="2143" spans="1:8" ht="13.5" x14ac:dyDescent="0.25">
      <c r="A2143" s="3">
        <f>TITRES_STAT!B2146</f>
        <v>45125</v>
      </c>
      <c r="B2143" s="17">
        <f>TITRES_STAT!C2146</f>
        <v>3.8</v>
      </c>
      <c r="C2143" s="17">
        <f>TITRES_STAT!D2146</f>
        <v>3.8</v>
      </c>
      <c r="D2143" s="17">
        <f>TITRES_STAT!E2146</f>
        <v>7085</v>
      </c>
      <c r="E2143" s="2">
        <f t="shared" si="132"/>
        <v>1521513</v>
      </c>
      <c r="F2143" s="17" t="str">
        <f t="shared" si="135"/>
        <v>BULLISH</v>
      </c>
      <c r="G2143" s="17" t="str">
        <f t="shared" si="134"/>
        <v>NEUTRAL</v>
      </c>
      <c r="H2143" s="17" t="str">
        <f t="shared" si="133"/>
        <v>NEUTRAL</v>
      </c>
    </row>
    <row r="2144" spans="1:8" ht="13.5" x14ac:dyDescent="0.25">
      <c r="A2144" s="3">
        <f>TITRES_STAT!B2147</f>
        <v>45127</v>
      </c>
      <c r="B2144" s="17">
        <f>TITRES_STAT!C2147</f>
        <v>3.8</v>
      </c>
      <c r="C2144" s="17">
        <f>TITRES_STAT!D2147</f>
        <v>3.8</v>
      </c>
      <c r="D2144" s="17">
        <f>TITRES_STAT!E2147</f>
        <v>200</v>
      </c>
      <c r="E2144" s="2">
        <f t="shared" si="132"/>
        <v>1521513</v>
      </c>
      <c r="F2144" s="17" t="str">
        <f t="shared" si="135"/>
        <v>BULLISH</v>
      </c>
      <c r="G2144" s="17" t="str">
        <f t="shared" si="134"/>
        <v>NEUTRAL</v>
      </c>
      <c r="H2144" s="17" t="str">
        <f t="shared" si="133"/>
        <v>NEUTRAL</v>
      </c>
    </row>
    <row r="2145" spans="1:8" ht="13.5" x14ac:dyDescent="0.25">
      <c r="A2145" s="3">
        <f>TITRES_STAT!B2148</f>
        <v>45128</v>
      </c>
      <c r="B2145" s="17">
        <f>TITRES_STAT!C2148</f>
        <v>3.8</v>
      </c>
      <c r="C2145" s="17">
        <f>TITRES_STAT!D2148</f>
        <v>3.8</v>
      </c>
      <c r="D2145" s="17">
        <f>TITRES_STAT!E2148</f>
        <v>4113</v>
      </c>
      <c r="E2145" s="2">
        <f t="shared" si="132"/>
        <v>1521513</v>
      </c>
      <c r="F2145" s="17" t="str">
        <f t="shared" si="135"/>
        <v>BULLISH</v>
      </c>
      <c r="G2145" s="17" t="str">
        <f t="shared" si="134"/>
        <v>NEUTRAL</v>
      </c>
      <c r="H2145" s="17" t="str">
        <f t="shared" si="133"/>
        <v>CONFIRMED BULLISH</v>
      </c>
    </row>
    <row r="2146" spans="1:8" ht="13.5" x14ac:dyDescent="0.25">
      <c r="A2146" s="3">
        <f>TITRES_STAT!B2149</f>
        <v>45131</v>
      </c>
      <c r="B2146" s="17">
        <f>TITRES_STAT!C2149</f>
        <v>3.79</v>
      </c>
      <c r="C2146" s="17">
        <f>TITRES_STAT!D2149</f>
        <v>3.79</v>
      </c>
      <c r="D2146" s="17">
        <f>TITRES_STAT!E2149</f>
        <v>1100</v>
      </c>
      <c r="E2146" s="2">
        <f t="shared" si="132"/>
        <v>1520413</v>
      </c>
      <c r="F2146" s="17" t="str">
        <f t="shared" si="135"/>
        <v>BULLISH</v>
      </c>
      <c r="G2146" s="17" t="str">
        <f t="shared" si="134"/>
        <v>NEUTRAL</v>
      </c>
      <c r="H2146" s="17" t="str">
        <f t="shared" si="133"/>
        <v>NEUTRAL</v>
      </c>
    </row>
    <row r="2147" spans="1:8" ht="13.5" x14ac:dyDescent="0.25">
      <c r="A2147" s="3">
        <f>TITRES_STAT!B2150</f>
        <v>45133</v>
      </c>
      <c r="B2147" s="17">
        <f>TITRES_STAT!C2150</f>
        <v>3.79</v>
      </c>
      <c r="C2147" s="17">
        <f>TITRES_STAT!D2150</f>
        <v>3.79</v>
      </c>
      <c r="D2147" s="17">
        <f>TITRES_STAT!E2150</f>
        <v>3110</v>
      </c>
      <c r="E2147" s="2">
        <f t="shared" si="132"/>
        <v>1520413</v>
      </c>
      <c r="F2147" s="17" t="str">
        <f t="shared" si="135"/>
        <v>BULLISH</v>
      </c>
      <c r="G2147" s="17" t="str">
        <f t="shared" si="134"/>
        <v>NEUTRAL</v>
      </c>
      <c r="H2147" s="17" t="str">
        <f t="shared" si="133"/>
        <v>CONFIRMED BULLISH</v>
      </c>
    </row>
    <row r="2148" spans="1:8" ht="13.5" x14ac:dyDescent="0.25">
      <c r="A2148" s="3">
        <f>TITRES_STAT!B2151</f>
        <v>45134</v>
      </c>
      <c r="B2148" s="17">
        <f>TITRES_STAT!C2151</f>
        <v>3.79</v>
      </c>
      <c r="C2148" s="17">
        <f>TITRES_STAT!D2151</f>
        <v>3.79</v>
      </c>
      <c r="D2148" s="17">
        <f>TITRES_STAT!E2151</f>
        <v>2160</v>
      </c>
      <c r="E2148" s="2">
        <f t="shared" si="132"/>
        <v>1520413</v>
      </c>
      <c r="F2148" s="17" t="str">
        <f t="shared" si="135"/>
        <v>BEARISH</v>
      </c>
      <c r="G2148" s="17" t="str">
        <f t="shared" si="134"/>
        <v>NEUTRAL</v>
      </c>
      <c r="H2148" s="17" t="str">
        <f t="shared" si="133"/>
        <v>CONFIRMED BEARISH</v>
      </c>
    </row>
    <row r="2149" spans="1:8" ht="13.5" x14ac:dyDescent="0.25">
      <c r="A2149" s="3">
        <f>TITRES_STAT!B2152</f>
        <v>45135</v>
      </c>
      <c r="B2149" s="17">
        <f>TITRES_STAT!C2152</f>
        <v>3.79</v>
      </c>
      <c r="C2149" s="17">
        <f>TITRES_STAT!D2152</f>
        <v>3.79</v>
      </c>
      <c r="D2149" s="17">
        <f>TITRES_STAT!E2152</f>
        <v>1027</v>
      </c>
      <c r="E2149" s="2">
        <f t="shared" si="132"/>
        <v>1520413</v>
      </c>
      <c r="F2149" s="17" t="str">
        <f t="shared" si="135"/>
        <v>BEARISH</v>
      </c>
      <c r="G2149" s="17" t="str">
        <f t="shared" si="134"/>
        <v>NEUTRAL</v>
      </c>
      <c r="H2149" s="17" t="str">
        <f t="shared" si="133"/>
        <v>CONFIRMED BEARISH</v>
      </c>
    </row>
    <row r="2150" spans="1:8" ht="13.5" x14ac:dyDescent="0.25">
      <c r="A2150" s="3">
        <f>TITRES_STAT!B2153</f>
        <v>45138</v>
      </c>
      <c r="B2150" s="17">
        <f>TITRES_STAT!C2153</f>
        <v>3.79</v>
      </c>
      <c r="C2150" s="17">
        <f>TITRES_STAT!D2153</f>
        <v>3.79</v>
      </c>
      <c r="D2150" s="17">
        <f>TITRES_STAT!E2153</f>
        <v>1130</v>
      </c>
      <c r="E2150" s="2">
        <f t="shared" si="132"/>
        <v>1520413</v>
      </c>
      <c r="F2150" s="17" t="str">
        <f t="shared" si="135"/>
        <v>BEARISH</v>
      </c>
      <c r="G2150" s="17" t="str">
        <f t="shared" si="134"/>
        <v>NEUTRAL</v>
      </c>
      <c r="H2150" s="17" t="str">
        <f t="shared" si="133"/>
        <v>CONFIRMED BEARISH</v>
      </c>
    </row>
    <row r="2151" spans="1:8" ht="13.5" x14ac:dyDescent="0.25">
      <c r="A2151" s="3">
        <f>TITRES_STAT!B2154</f>
        <v>45139</v>
      </c>
      <c r="B2151" s="17">
        <f>TITRES_STAT!C2154</f>
        <v>3.74</v>
      </c>
      <c r="C2151" s="17">
        <f>TITRES_STAT!D2154</f>
        <v>3.74</v>
      </c>
      <c r="D2151" s="17">
        <f>TITRES_STAT!E2154</f>
        <v>7255</v>
      </c>
      <c r="E2151" s="2">
        <f t="shared" si="132"/>
        <v>1513158</v>
      </c>
      <c r="F2151" s="17" t="str">
        <f t="shared" si="135"/>
        <v>BEARISH</v>
      </c>
      <c r="G2151" s="17" t="str">
        <f t="shared" si="134"/>
        <v>NEUTRAL</v>
      </c>
      <c r="H2151" s="17" t="str">
        <f t="shared" si="133"/>
        <v>CONFIRMED BEARISH</v>
      </c>
    </row>
    <row r="2152" spans="1:8" ht="13.5" x14ac:dyDescent="0.25">
      <c r="A2152" s="3">
        <f>TITRES_STAT!B2155</f>
        <v>45140</v>
      </c>
      <c r="B2152" s="17">
        <f>TITRES_STAT!C2155</f>
        <v>3.73</v>
      </c>
      <c r="C2152" s="17">
        <f>TITRES_STAT!D2155</f>
        <v>3.73</v>
      </c>
      <c r="D2152" s="17">
        <f>TITRES_STAT!E2155</f>
        <v>1532</v>
      </c>
      <c r="E2152" s="2">
        <f t="shared" si="132"/>
        <v>1511626</v>
      </c>
      <c r="F2152" s="17" t="str">
        <f t="shared" si="135"/>
        <v>BEARISH</v>
      </c>
      <c r="G2152" s="17" t="str">
        <f t="shared" si="134"/>
        <v>NEUTRAL</v>
      </c>
      <c r="H2152" s="17" t="str">
        <f t="shared" si="133"/>
        <v>CONFIRMED BEARISH</v>
      </c>
    </row>
    <row r="2153" spans="1:8" ht="13.5" x14ac:dyDescent="0.25">
      <c r="A2153" s="3">
        <f>TITRES_STAT!B2156</f>
        <v>45141</v>
      </c>
      <c r="B2153" s="17">
        <f>TITRES_STAT!C2156</f>
        <v>3.73</v>
      </c>
      <c r="C2153" s="17">
        <f>TITRES_STAT!D2156</f>
        <v>3.73</v>
      </c>
      <c r="D2153" s="17">
        <f>TITRES_STAT!E2156</f>
        <v>2128</v>
      </c>
      <c r="E2153" s="2">
        <f t="shared" si="132"/>
        <v>1511626</v>
      </c>
      <c r="F2153" s="17" t="str">
        <f t="shared" si="135"/>
        <v>BEARISH</v>
      </c>
      <c r="G2153" s="17" t="str">
        <f t="shared" si="134"/>
        <v>NEUTRAL</v>
      </c>
      <c r="H2153" s="17" t="str">
        <f t="shared" si="133"/>
        <v>CONFIRMED BEARISH</v>
      </c>
    </row>
    <row r="2154" spans="1:8" ht="13.5" x14ac:dyDescent="0.25">
      <c r="A2154" s="3">
        <f>TITRES_STAT!B2157</f>
        <v>45142</v>
      </c>
      <c r="B2154" s="17">
        <f>TITRES_STAT!C2157</f>
        <v>3.75</v>
      </c>
      <c r="C2154" s="17">
        <f>TITRES_STAT!D2157</f>
        <v>3.75</v>
      </c>
      <c r="D2154" s="17">
        <f>TITRES_STAT!E2157</f>
        <v>1950</v>
      </c>
      <c r="E2154" s="2">
        <f t="shared" si="132"/>
        <v>1513576</v>
      </c>
      <c r="F2154" s="17" t="str">
        <f t="shared" si="135"/>
        <v>BEARISH</v>
      </c>
      <c r="G2154" s="17" t="str">
        <f t="shared" si="134"/>
        <v>NEUTRAL</v>
      </c>
      <c r="H2154" s="17" t="str">
        <f t="shared" si="133"/>
        <v>CONFIRMED BEARISH</v>
      </c>
    </row>
    <row r="2155" spans="1:8" ht="13.5" x14ac:dyDescent="0.25">
      <c r="A2155" s="3">
        <f>TITRES_STAT!B2158</f>
        <v>45145</v>
      </c>
      <c r="B2155" s="17">
        <f>TITRES_STAT!C2158</f>
        <v>3.75</v>
      </c>
      <c r="C2155" s="17">
        <f>TITRES_STAT!D2158</f>
        <v>3.75</v>
      </c>
      <c r="D2155" s="17">
        <f>TITRES_STAT!E2158</f>
        <v>1265</v>
      </c>
      <c r="E2155" s="2">
        <f t="shared" si="132"/>
        <v>1513576</v>
      </c>
      <c r="F2155" s="17" t="str">
        <f t="shared" si="135"/>
        <v>BEARISH</v>
      </c>
      <c r="G2155" s="17" t="str">
        <f t="shared" si="134"/>
        <v>NEUTRAL</v>
      </c>
      <c r="H2155" s="17" t="str">
        <f t="shared" si="133"/>
        <v>CONFIRMED BEARISH</v>
      </c>
    </row>
    <row r="2156" spans="1:8" ht="13.5" x14ac:dyDescent="0.25">
      <c r="A2156" s="3">
        <f>TITRES_STAT!B2159</f>
        <v>45146</v>
      </c>
      <c r="B2156" s="17">
        <f>TITRES_STAT!C2159</f>
        <v>3.68</v>
      </c>
      <c r="C2156" s="17">
        <f>TITRES_STAT!D2159</f>
        <v>3.68</v>
      </c>
      <c r="D2156" s="17">
        <f>TITRES_STAT!E2159</f>
        <v>1224</v>
      </c>
      <c r="E2156" s="2">
        <f t="shared" si="132"/>
        <v>1512352</v>
      </c>
      <c r="F2156" s="17" t="str">
        <f t="shared" si="135"/>
        <v>BEARISH</v>
      </c>
      <c r="G2156" s="17" t="str">
        <f t="shared" si="134"/>
        <v>NEUTRAL</v>
      </c>
      <c r="H2156" s="17" t="str">
        <f t="shared" si="133"/>
        <v>CONFIRMED BEARISH</v>
      </c>
    </row>
    <row r="2157" spans="1:8" ht="13.5" x14ac:dyDescent="0.25">
      <c r="A2157" s="3">
        <f>TITRES_STAT!B2160</f>
        <v>45147</v>
      </c>
      <c r="B2157" s="17">
        <f>TITRES_STAT!C2160</f>
        <v>3.75</v>
      </c>
      <c r="C2157" s="17">
        <f>TITRES_STAT!D2160</f>
        <v>3.75</v>
      </c>
      <c r="D2157" s="17">
        <f>TITRES_STAT!E2160</f>
        <v>2571</v>
      </c>
      <c r="E2157" s="2">
        <f t="shared" si="132"/>
        <v>1514923</v>
      </c>
      <c r="F2157" s="17" t="str">
        <f t="shared" si="135"/>
        <v>BULLISH</v>
      </c>
      <c r="G2157" s="17" t="str">
        <f t="shared" si="134"/>
        <v>NEUTRAL</v>
      </c>
      <c r="H2157" s="17" t="str">
        <f t="shared" si="133"/>
        <v>CONFIRMED BULLISH</v>
      </c>
    </row>
    <row r="2158" spans="1:8" ht="13.5" x14ac:dyDescent="0.25">
      <c r="A2158" s="3">
        <f>TITRES_STAT!B2161</f>
        <v>45148</v>
      </c>
      <c r="B2158" s="17">
        <f>TITRES_STAT!C2161</f>
        <v>3.75</v>
      </c>
      <c r="C2158" s="17">
        <f>TITRES_STAT!D2161</f>
        <v>3.75</v>
      </c>
      <c r="D2158" s="17">
        <f>TITRES_STAT!E2161</f>
        <v>1238</v>
      </c>
      <c r="E2158" s="2">
        <f t="shared" si="132"/>
        <v>1514923</v>
      </c>
      <c r="F2158" s="17" t="str">
        <f t="shared" si="135"/>
        <v>BULLISH</v>
      </c>
      <c r="G2158" s="17" t="str">
        <f t="shared" si="134"/>
        <v>NEUTRAL</v>
      </c>
      <c r="H2158" s="17" t="str">
        <f t="shared" si="133"/>
        <v>CONFIRMED BULLISH</v>
      </c>
    </row>
    <row r="2159" spans="1:8" ht="13.5" x14ac:dyDescent="0.25">
      <c r="A2159" s="3">
        <f>TITRES_STAT!B2162</f>
        <v>45149</v>
      </c>
      <c r="B2159" s="17">
        <f>TITRES_STAT!C2162</f>
        <v>3.75</v>
      </c>
      <c r="C2159" s="17">
        <f>TITRES_STAT!D2162</f>
        <v>3.75</v>
      </c>
      <c r="D2159" s="17">
        <f>TITRES_STAT!E2162</f>
        <v>2415</v>
      </c>
      <c r="E2159" s="2">
        <f t="shared" si="132"/>
        <v>1514923</v>
      </c>
      <c r="F2159" s="17" t="str">
        <f t="shared" si="135"/>
        <v>BULLISH</v>
      </c>
      <c r="G2159" s="17" t="str">
        <f t="shared" si="134"/>
        <v>NEUTRAL</v>
      </c>
      <c r="H2159" s="17" t="str">
        <f t="shared" si="133"/>
        <v>NEUTRAL</v>
      </c>
    </row>
    <row r="2160" spans="1:8" ht="13.5" x14ac:dyDescent="0.25">
      <c r="A2160" s="3">
        <f>TITRES_STAT!B2163</f>
        <v>45152</v>
      </c>
      <c r="B2160" s="17">
        <f>TITRES_STAT!C2163</f>
        <v>3.78</v>
      </c>
      <c r="C2160" s="17">
        <f>TITRES_STAT!D2163</f>
        <v>3.78</v>
      </c>
      <c r="D2160" s="17">
        <f>TITRES_STAT!E2163</f>
        <v>213</v>
      </c>
      <c r="E2160" s="2">
        <f t="shared" si="132"/>
        <v>1515136</v>
      </c>
      <c r="F2160" s="17" t="str">
        <f t="shared" si="135"/>
        <v>BULLISH</v>
      </c>
      <c r="G2160" s="17" t="str">
        <f t="shared" si="134"/>
        <v>NEUTRAL</v>
      </c>
      <c r="H2160" s="17" t="str">
        <f t="shared" si="133"/>
        <v>CONFIRMED BULLISH</v>
      </c>
    </row>
    <row r="2161" spans="1:8" ht="13.5" x14ac:dyDescent="0.25">
      <c r="A2161" s="3">
        <f>TITRES_STAT!B2164</f>
        <v>45153</v>
      </c>
      <c r="B2161" s="17">
        <f>TITRES_STAT!C2164</f>
        <v>3.78</v>
      </c>
      <c r="C2161" s="17">
        <f>TITRES_STAT!D2164</f>
        <v>3.78</v>
      </c>
      <c r="D2161" s="17">
        <f>TITRES_STAT!E2164</f>
        <v>1567</v>
      </c>
      <c r="E2161" s="2">
        <f t="shared" si="132"/>
        <v>1515136</v>
      </c>
      <c r="F2161" s="17" t="str">
        <f t="shared" si="135"/>
        <v>BULLISH</v>
      </c>
      <c r="G2161" s="17" t="str">
        <f t="shared" si="134"/>
        <v>NEUTRAL</v>
      </c>
      <c r="H2161" s="17" t="str">
        <f t="shared" si="133"/>
        <v>CONFIRMED BULLISH</v>
      </c>
    </row>
    <row r="2162" spans="1:8" ht="13.5" x14ac:dyDescent="0.25">
      <c r="A2162" s="3">
        <f>TITRES_STAT!B2165</f>
        <v>45154</v>
      </c>
      <c r="B2162" s="17">
        <f>TITRES_STAT!C2165</f>
        <v>3.75</v>
      </c>
      <c r="C2162" s="17">
        <f>TITRES_STAT!D2165</f>
        <v>3.75</v>
      </c>
      <c r="D2162" s="17">
        <f>TITRES_STAT!E2165</f>
        <v>4720</v>
      </c>
      <c r="E2162" s="2">
        <f t="shared" si="132"/>
        <v>1510416</v>
      </c>
      <c r="F2162" s="17" t="str">
        <f t="shared" si="135"/>
        <v>BEARISH</v>
      </c>
      <c r="G2162" s="17" t="str">
        <f t="shared" si="134"/>
        <v>NEUTRAL</v>
      </c>
      <c r="H2162" s="17" t="str">
        <f t="shared" si="133"/>
        <v>NEUTRAL</v>
      </c>
    </row>
    <row r="2163" spans="1:8" ht="13.5" x14ac:dyDescent="0.25">
      <c r="A2163" s="3">
        <f>TITRES_STAT!B2166</f>
        <v>45155</v>
      </c>
      <c r="B2163" s="17">
        <f>TITRES_STAT!C2166</f>
        <v>3.65</v>
      </c>
      <c r="C2163" s="17">
        <f>TITRES_STAT!D2166</f>
        <v>3.65</v>
      </c>
      <c r="D2163" s="17">
        <f>TITRES_STAT!E2166</f>
        <v>1824</v>
      </c>
      <c r="E2163" s="2">
        <f t="shared" si="132"/>
        <v>1508592</v>
      </c>
      <c r="F2163" s="17" t="str">
        <f t="shared" si="135"/>
        <v>BEARISH</v>
      </c>
      <c r="G2163" s="17" t="str">
        <f t="shared" si="134"/>
        <v>NEUTRAL</v>
      </c>
      <c r="H2163" s="17" t="str">
        <f t="shared" si="133"/>
        <v>CONFIRMED BEARISH</v>
      </c>
    </row>
    <row r="2164" spans="1:8" ht="13.5" x14ac:dyDescent="0.25">
      <c r="A2164" s="3">
        <f>TITRES_STAT!B2167</f>
        <v>45156</v>
      </c>
      <c r="B2164" s="17">
        <f>TITRES_STAT!C2167</f>
        <v>3.65</v>
      </c>
      <c r="C2164" s="17">
        <f>TITRES_STAT!D2167</f>
        <v>3.65</v>
      </c>
      <c r="D2164" s="17">
        <f>TITRES_STAT!E2167</f>
        <v>1310</v>
      </c>
      <c r="E2164" s="2">
        <f t="shared" si="132"/>
        <v>1508592</v>
      </c>
      <c r="F2164" s="17" t="str">
        <f t="shared" si="135"/>
        <v>BEARISH</v>
      </c>
      <c r="G2164" s="17" t="str">
        <f t="shared" si="134"/>
        <v>NEUTRAL</v>
      </c>
      <c r="H2164" s="17" t="str">
        <f t="shared" si="133"/>
        <v>CONFIRMED BEARISH</v>
      </c>
    </row>
    <row r="2165" spans="1:8" ht="13.5" x14ac:dyDescent="0.25">
      <c r="A2165" s="3">
        <f>TITRES_STAT!B2168</f>
        <v>45159</v>
      </c>
      <c r="B2165" s="17">
        <f>TITRES_STAT!C2168</f>
        <v>3.73</v>
      </c>
      <c r="C2165" s="17">
        <f>TITRES_STAT!D2168</f>
        <v>3.73</v>
      </c>
      <c r="D2165" s="17">
        <f>TITRES_STAT!E2168</f>
        <v>1510</v>
      </c>
      <c r="E2165" s="2">
        <f t="shared" si="132"/>
        <v>1510102</v>
      </c>
      <c r="F2165" s="17" t="str">
        <f t="shared" si="135"/>
        <v>BEARISH</v>
      </c>
      <c r="G2165" s="17" t="str">
        <f t="shared" si="134"/>
        <v>NEUTRAL</v>
      </c>
      <c r="H2165" s="17" t="str">
        <f t="shared" si="133"/>
        <v>CONFIRMED BEARISH</v>
      </c>
    </row>
    <row r="2166" spans="1:8" ht="13.5" x14ac:dyDescent="0.25">
      <c r="A2166" s="3">
        <f>TITRES_STAT!B2169</f>
        <v>45160</v>
      </c>
      <c r="B2166" s="17">
        <f>TITRES_STAT!C2169</f>
        <v>3.74</v>
      </c>
      <c r="C2166" s="17">
        <f>TITRES_STAT!D2169</f>
        <v>3.74</v>
      </c>
      <c r="D2166" s="17">
        <f>TITRES_STAT!E2169</f>
        <v>3303</v>
      </c>
      <c r="E2166" s="2">
        <f t="shared" si="132"/>
        <v>1513405</v>
      </c>
      <c r="F2166" s="17" t="str">
        <f t="shared" si="135"/>
        <v>BEARISH</v>
      </c>
      <c r="G2166" s="17" t="str">
        <f t="shared" si="134"/>
        <v>NEUTRAL</v>
      </c>
      <c r="H2166" s="17" t="str">
        <f t="shared" si="133"/>
        <v>CONFIRMED BEARISH</v>
      </c>
    </row>
    <row r="2167" spans="1:8" ht="13.5" x14ac:dyDescent="0.25">
      <c r="A2167" s="3">
        <f>TITRES_STAT!B2170</f>
        <v>45161</v>
      </c>
      <c r="B2167" s="17">
        <f>TITRES_STAT!C2170</f>
        <v>3.75</v>
      </c>
      <c r="C2167" s="17">
        <f>TITRES_STAT!D2170</f>
        <v>3.75</v>
      </c>
      <c r="D2167" s="17">
        <f>TITRES_STAT!E2170</f>
        <v>1506</v>
      </c>
      <c r="E2167" s="2">
        <f t="shared" si="132"/>
        <v>1514911</v>
      </c>
      <c r="F2167" s="17" t="str">
        <f t="shared" si="135"/>
        <v>BULLISH</v>
      </c>
      <c r="G2167" s="17" t="str">
        <f t="shared" si="134"/>
        <v>NEUTRAL</v>
      </c>
      <c r="H2167" s="17" t="str">
        <f t="shared" si="133"/>
        <v>NEUTRAL</v>
      </c>
    </row>
    <row r="2168" spans="1:8" ht="13.5" x14ac:dyDescent="0.25">
      <c r="A2168" s="3">
        <f>TITRES_STAT!B2171</f>
        <v>45162</v>
      </c>
      <c r="B2168" s="17">
        <f>TITRES_STAT!C2171</f>
        <v>3.74</v>
      </c>
      <c r="C2168" s="17">
        <f>TITRES_STAT!D2171</f>
        <v>3.74</v>
      </c>
      <c r="D2168" s="17">
        <f>TITRES_STAT!E2171</f>
        <v>1020</v>
      </c>
      <c r="E2168" s="2">
        <f t="shared" si="132"/>
        <v>1513891</v>
      </c>
      <c r="F2168" s="17" t="str">
        <f t="shared" si="135"/>
        <v>BULLISH</v>
      </c>
      <c r="G2168" s="17" t="str">
        <f t="shared" si="134"/>
        <v>NEUTRAL</v>
      </c>
      <c r="H2168" s="17" t="str">
        <f t="shared" si="133"/>
        <v>CONFIRMED BULLISH</v>
      </c>
    </row>
    <row r="2169" spans="1:8" ht="13.5" x14ac:dyDescent="0.25">
      <c r="A2169" s="3">
        <f>TITRES_STAT!B2172</f>
        <v>45163</v>
      </c>
      <c r="B2169" s="17">
        <f>TITRES_STAT!C2172</f>
        <v>3.74</v>
      </c>
      <c r="C2169" s="17">
        <f>TITRES_STAT!D2172</f>
        <v>3.74</v>
      </c>
      <c r="D2169" s="17">
        <f>TITRES_STAT!E2172</f>
        <v>14260</v>
      </c>
      <c r="E2169" s="2">
        <f t="shared" si="132"/>
        <v>1513891</v>
      </c>
      <c r="F2169" s="17" t="str">
        <f t="shared" si="135"/>
        <v>BULLISH</v>
      </c>
      <c r="G2169" s="17" t="str">
        <f t="shared" si="134"/>
        <v>NEUTRAL</v>
      </c>
      <c r="H2169" s="17" t="str">
        <f t="shared" si="133"/>
        <v>CONFIRMED BULLISH</v>
      </c>
    </row>
    <row r="2170" spans="1:8" ht="13.5" x14ac:dyDescent="0.25">
      <c r="A2170" s="3">
        <f>TITRES_STAT!B2173</f>
        <v>45166</v>
      </c>
      <c r="B2170" s="17">
        <f>TITRES_STAT!C2173</f>
        <v>3.74</v>
      </c>
      <c r="C2170" s="17">
        <f>TITRES_STAT!D2173</f>
        <v>3.74</v>
      </c>
      <c r="D2170" s="17">
        <f>TITRES_STAT!E2173</f>
        <v>2343</v>
      </c>
      <c r="E2170" s="2">
        <f t="shared" si="132"/>
        <v>1513891</v>
      </c>
      <c r="F2170" s="17" t="str">
        <f t="shared" si="135"/>
        <v>BULLISH</v>
      </c>
      <c r="G2170" s="17" t="str">
        <f t="shared" si="134"/>
        <v>NEUTRAL</v>
      </c>
      <c r="H2170" s="17" t="str">
        <f t="shared" si="133"/>
        <v>CONFIRMED BULLISH</v>
      </c>
    </row>
    <row r="2171" spans="1:8" ht="13.5" x14ac:dyDescent="0.25">
      <c r="A2171" s="3">
        <f>TITRES_STAT!B2174</f>
        <v>45167</v>
      </c>
      <c r="B2171" s="17">
        <f>TITRES_STAT!C2174</f>
        <v>3.71</v>
      </c>
      <c r="C2171" s="17">
        <f>TITRES_STAT!D2174</f>
        <v>3.71</v>
      </c>
      <c r="D2171" s="17">
        <f>TITRES_STAT!E2174</f>
        <v>73</v>
      </c>
      <c r="E2171" s="2">
        <f t="shared" si="132"/>
        <v>1513818</v>
      </c>
      <c r="F2171" s="17" t="str">
        <f t="shared" si="135"/>
        <v>BULLISH</v>
      </c>
      <c r="G2171" s="17" t="str">
        <f t="shared" si="134"/>
        <v>NEUTRAL</v>
      </c>
      <c r="H2171" s="17" t="str">
        <f t="shared" si="133"/>
        <v>BULLISH DIVERGENCE</v>
      </c>
    </row>
    <row r="2172" spans="1:8" ht="13.5" x14ac:dyDescent="0.25">
      <c r="A2172" s="3">
        <f>TITRES_STAT!B2175</f>
        <v>45168</v>
      </c>
      <c r="B2172" s="17">
        <f>TITRES_STAT!C2175</f>
        <v>3.72</v>
      </c>
      <c r="C2172" s="17">
        <f>TITRES_STAT!D2175</f>
        <v>3.72</v>
      </c>
      <c r="D2172" s="17">
        <f>TITRES_STAT!E2175</f>
        <v>900</v>
      </c>
      <c r="E2172" s="2">
        <f t="shared" si="132"/>
        <v>1514718</v>
      </c>
      <c r="F2172" s="17" t="str">
        <f t="shared" si="135"/>
        <v>BEARISH</v>
      </c>
      <c r="G2172" s="17" t="str">
        <f t="shared" si="134"/>
        <v>NEUTRAL</v>
      </c>
      <c r="H2172" s="17" t="str">
        <f t="shared" si="133"/>
        <v>CONFIRMED BEARISH</v>
      </c>
    </row>
    <row r="2173" spans="1:8" ht="13.5" x14ac:dyDescent="0.25">
      <c r="A2173" s="3">
        <f>TITRES_STAT!B2176</f>
        <v>45169</v>
      </c>
      <c r="B2173" s="17">
        <f>TITRES_STAT!C2176</f>
        <v>3.69</v>
      </c>
      <c r="C2173" s="17">
        <f>TITRES_STAT!D2176</f>
        <v>3.69</v>
      </c>
      <c r="D2173" s="17">
        <f>TITRES_STAT!E2176</f>
        <v>2252</v>
      </c>
      <c r="E2173" s="2">
        <f t="shared" si="132"/>
        <v>1512466</v>
      </c>
      <c r="F2173" s="17" t="str">
        <f t="shared" si="135"/>
        <v>BEARISH</v>
      </c>
      <c r="G2173" s="17" t="str">
        <f t="shared" si="134"/>
        <v>NEUTRAL</v>
      </c>
      <c r="H2173" s="17" t="str">
        <f t="shared" si="133"/>
        <v>CONFIRMED BEARISH</v>
      </c>
    </row>
    <row r="2174" spans="1:8" ht="13.5" x14ac:dyDescent="0.25">
      <c r="A2174" s="3">
        <f>TITRES_STAT!B2177</f>
        <v>45170</v>
      </c>
      <c r="B2174" s="17">
        <f>TITRES_STAT!C2177</f>
        <v>3.71</v>
      </c>
      <c r="C2174" s="17">
        <f>TITRES_STAT!D2177</f>
        <v>3.71</v>
      </c>
      <c r="D2174" s="17">
        <f>TITRES_STAT!E2177</f>
        <v>4630</v>
      </c>
      <c r="E2174" s="2">
        <f t="shared" si="132"/>
        <v>1517096</v>
      </c>
      <c r="F2174" s="17" t="str">
        <f t="shared" si="135"/>
        <v>BULLISH</v>
      </c>
      <c r="G2174" s="17" t="str">
        <f t="shared" si="134"/>
        <v>NEUTRAL</v>
      </c>
      <c r="H2174" s="17" t="str">
        <f t="shared" si="133"/>
        <v>BULLISH DIVERGENCE</v>
      </c>
    </row>
    <row r="2175" spans="1:8" ht="13.5" x14ac:dyDescent="0.25">
      <c r="A2175" s="3">
        <f>TITRES_STAT!B2178</f>
        <v>45173</v>
      </c>
      <c r="B2175" s="17">
        <f>TITRES_STAT!C2178</f>
        <v>3.71</v>
      </c>
      <c r="C2175" s="17">
        <f>TITRES_STAT!D2178</f>
        <v>3.71</v>
      </c>
      <c r="D2175" s="17">
        <f>TITRES_STAT!E2178</f>
        <v>2405</v>
      </c>
      <c r="E2175" s="2">
        <f t="shared" si="132"/>
        <v>1517096</v>
      </c>
      <c r="F2175" s="17" t="str">
        <f t="shared" si="135"/>
        <v>BULLISH</v>
      </c>
      <c r="G2175" s="17" t="str">
        <f t="shared" si="134"/>
        <v>NEUTRAL</v>
      </c>
      <c r="H2175" s="17" t="str">
        <f t="shared" si="133"/>
        <v>BULLISH DIVERGENCE</v>
      </c>
    </row>
    <row r="2176" spans="1:8" ht="13.5" x14ac:dyDescent="0.25">
      <c r="A2176" s="3">
        <f>TITRES_STAT!B2179</f>
        <v>45174</v>
      </c>
      <c r="B2176" s="17">
        <f>TITRES_STAT!C2179</f>
        <v>3.7</v>
      </c>
      <c r="C2176" s="17">
        <f>TITRES_STAT!D2179</f>
        <v>3.7</v>
      </c>
      <c r="D2176" s="17">
        <f>TITRES_STAT!E2179</f>
        <v>399</v>
      </c>
      <c r="E2176" s="2">
        <f t="shared" si="132"/>
        <v>1516697</v>
      </c>
      <c r="F2176" s="17" t="str">
        <f t="shared" si="135"/>
        <v>BULLISH</v>
      </c>
      <c r="G2176" s="17" t="str">
        <f t="shared" si="134"/>
        <v>NEUTRAL</v>
      </c>
      <c r="H2176" s="17" t="str">
        <f t="shared" si="133"/>
        <v>BULLISH DIVERGENCE</v>
      </c>
    </row>
    <row r="2177" spans="1:8" ht="13.5" x14ac:dyDescent="0.25">
      <c r="A2177" s="3">
        <f>TITRES_STAT!B2180</f>
        <v>45175</v>
      </c>
      <c r="B2177" s="17">
        <f>TITRES_STAT!C2180</f>
        <v>3.7</v>
      </c>
      <c r="C2177" s="17">
        <f>TITRES_STAT!D2180</f>
        <v>3.7</v>
      </c>
      <c r="D2177" s="17">
        <f>TITRES_STAT!E2180</f>
        <v>3207</v>
      </c>
      <c r="E2177" s="2">
        <f t="shared" si="132"/>
        <v>1516697</v>
      </c>
      <c r="F2177" s="17" t="str">
        <f t="shared" si="135"/>
        <v>BULLISH</v>
      </c>
      <c r="G2177" s="17" t="str">
        <f t="shared" si="134"/>
        <v>NEUTRAL</v>
      </c>
      <c r="H2177" s="17" t="str">
        <f t="shared" si="133"/>
        <v>BULLISH DIVERGENCE</v>
      </c>
    </row>
    <row r="2178" spans="1:8" ht="13.5" x14ac:dyDescent="0.25">
      <c r="A2178" s="3">
        <f>TITRES_STAT!B2181</f>
        <v>45176</v>
      </c>
      <c r="B2178" s="17">
        <f>TITRES_STAT!C2181</f>
        <v>3.69</v>
      </c>
      <c r="C2178" s="17">
        <f>TITRES_STAT!D2181</f>
        <v>3.69</v>
      </c>
      <c r="D2178" s="17">
        <f>TITRES_STAT!E2181</f>
        <v>3515</v>
      </c>
      <c r="E2178" s="2">
        <f t="shared" si="132"/>
        <v>1513182</v>
      </c>
      <c r="F2178" s="17" t="str">
        <f t="shared" si="135"/>
        <v>BULLISH</v>
      </c>
      <c r="G2178" s="17" t="str">
        <f t="shared" si="134"/>
        <v>NEUTRAL</v>
      </c>
      <c r="H2178" s="17" t="str">
        <f t="shared" si="133"/>
        <v>NEUTRAL</v>
      </c>
    </row>
    <row r="2179" spans="1:8" ht="13.5" x14ac:dyDescent="0.25">
      <c r="A2179" s="3">
        <f>TITRES_STAT!B2182</f>
        <v>45177</v>
      </c>
      <c r="B2179" s="17">
        <f>TITRES_STAT!C2182</f>
        <v>3.69</v>
      </c>
      <c r="C2179" s="17">
        <f>TITRES_STAT!D2182</f>
        <v>3.69</v>
      </c>
      <c r="D2179" s="17">
        <f>TITRES_STAT!E2182</f>
        <v>8050</v>
      </c>
      <c r="E2179" s="2">
        <f t="shared" si="132"/>
        <v>1513182</v>
      </c>
      <c r="F2179" s="17" t="str">
        <f t="shared" si="135"/>
        <v>BEARISH</v>
      </c>
      <c r="G2179" s="17" t="str">
        <f t="shared" si="134"/>
        <v>NEUTRAL</v>
      </c>
      <c r="H2179" s="17" t="str">
        <f t="shared" si="133"/>
        <v>CONFIRMED BEARISH</v>
      </c>
    </row>
    <row r="2180" spans="1:8" ht="13.5" x14ac:dyDescent="0.25">
      <c r="A2180" s="3">
        <f>TITRES_STAT!B2183</f>
        <v>45180</v>
      </c>
      <c r="B2180" s="17">
        <f>TITRES_STAT!C2183</f>
        <v>3.69</v>
      </c>
      <c r="C2180" s="17">
        <f>TITRES_STAT!D2183</f>
        <v>3.69</v>
      </c>
      <c r="D2180" s="17">
        <f>TITRES_STAT!E2183</f>
        <v>5421</v>
      </c>
      <c r="E2180" s="2">
        <f t="shared" ref="E2180:E2243" si="136">IF(B2180&gt;B2179, E2179+D2180, IF(B2180&lt;B2179, E2179-D2180, E2179))</f>
        <v>1513182</v>
      </c>
      <c r="F2180" s="17" t="str">
        <f t="shared" si="135"/>
        <v>BEARISH</v>
      </c>
      <c r="G2180" s="17" t="str">
        <f t="shared" si="134"/>
        <v>NEUTRAL</v>
      </c>
      <c r="H2180" s="17" t="str">
        <f t="shared" si="133"/>
        <v>CONFIRMED BEARISH</v>
      </c>
    </row>
    <row r="2181" spans="1:8" ht="13.5" x14ac:dyDescent="0.25">
      <c r="A2181" s="3">
        <f>TITRES_STAT!B2184</f>
        <v>45181</v>
      </c>
      <c r="B2181" s="17">
        <f>TITRES_STAT!C2184</f>
        <v>3.69</v>
      </c>
      <c r="C2181" s="17">
        <f>TITRES_STAT!D2184</f>
        <v>3.69</v>
      </c>
      <c r="D2181" s="17">
        <f>TITRES_STAT!E2184</f>
        <v>2190</v>
      </c>
      <c r="E2181" s="2">
        <f t="shared" si="136"/>
        <v>1513182</v>
      </c>
      <c r="F2181" s="17" t="str">
        <f t="shared" si="135"/>
        <v>BEARISH</v>
      </c>
      <c r="G2181" s="17" t="str">
        <f t="shared" si="134"/>
        <v>NEUTRAL</v>
      </c>
      <c r="H2181" s="17" t="str">
        <f t="shared" si="133"/>
        <v>CONFIRMED BEARISH</v>
      </c>
    </row>
    <row r="2182" spans="1:8" ht="13.5" x14ac:dyDescent="0.25">
      <c r="A2182" s="3">
        <f>TITRES_STAT!B2185</f>
        <v>45182</v>
      </c>
      <c r="B2182" s="17">
        <f>TITRES_STAT!C2185</f>
        <v>3.68</v>
      </c>
      <c r="C2182" s="17">
        <f>TITRES_STAT!D2185</f>
        <v>3.68</v>
      </c>
      <c r="D2182" s="17">
        <f>TITRES_STAT!E2185</f>
        <v>12143</v>
      </c>
      <c r="E2182" s="2">
        <f t="shared" si="136"/>
        <v>1501039</v>
      </c>
      <c r="F2182" s="17" t="str">
        <f t="shared" si="135"/>
        <v>BEARISH</v>
      </c>
      <c r="G2182" s="17" t="str">
        <f t="shared" si="134"/>
        <v>NEUTRAL</v>
      </c>
      <c r="H2182" s="17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CONFIRMED BEARISH</v>
      </c>
    </row>
    <row r="2183" spans="1:8" ht="13.5" x14ac:dyDescent="0.25">
      <c r="A2183" s="3">
        <f>TITRES_STAT!B2186</f>
        <v>45183</v>
      </c>
      <c r="B2183" s="17">
        <f>TITRES_STAT!C2186</f>
        <v>3.68</v>
      </c>
      <c r="C2183" s="17">
        <f>TITRES_STAT!D2186</f>
        <v>3.68</v>
      </c>
      <c r="D2183" s="17">
        <f>TITRES_STAT!E2186</f>
        <v>18713</v>
      </c>
      <c r="E2183" s="2">
        <f t="shared" si="136"/>
        <v>1501039</v>
      </c>
      <c r="F2183" s="17" t="str">
        <f t="shared" si="135"/>
        <v>BEARISH</v>
      </c>
      <c r="G2183" s="17" t="str">
        <f t="shared" ref="G2183:G2246" si="138">IF((E2183-E2178)/E2178 &gt; 0.02, "STRONG",
 IF((E2183-E2178)/E2178 &lt; -0.02, "WEAK", "NEUTRAL"))</f>
        <v>NEUTRAL</v>
      </c>
      <c r="H2183" s="17" t="str">
        <f t="shared" si="137"/>
        <v>CONFIRMED BEARISH</v>
      </c>
    </row>
    <row r="2184" spans="1:8" ht="13.5" x14ac:dyDescent="0.25">
      <c r="A2184" s="3">
        <f>TITRES_STAT!B2187</f>
        <v>45184</v>
      </c>
      <c r="B2184" s="17">
        <f>TITRES_STAT!C2187</f>
        <v>3.65</v>
      </c>
      <c r="C2184" s="17">
        <f>TITRES_STAT!D2187</f>
        <v>3.65</v>
      </c>
      <c r="D2184" s="17">
        <f>TITRES_STAT!E2187</f>
        <v>5300</v>
      </c>
      <c r="E2184" s="2">
        <f t="shared" si="136"/>
        <v>1495739</v>
      </c>
      <c r="F2184" s="17" t="str">
        <f t="shared" ref="F2184:F2247" si="139">IF(E2184&gt;E2179,"BULLISH",IF(E2184&lt;E2179,"BEARISH","NEUTRAL"))</f>
        <v>BEARISH</v>
      </c>
      <c r="G2184" s="17" t="str">
        <f t="shared" si="138"/>
        <v>NEUTRAL</v>
      </c>
      <c r="H2184" s="17" t="str">
        <f t="shared" si="137"/>
        <v>CONFIRMED BEARISH</v>
      </c>
    </row>
    <row r="2185" spans="1:8" ht="13.5" x14ac:dyDescent="0.25">
      <c r="A2185" s="3">
        <f>TITRES_STAT!B2188</f>
        <v>45187</v>
      </c>
      <c r="B2185" s="17">
        <f>TITRES_STAT!C2188</f>
        <v>3.6</v>
      </c>
      <c r="C2185" s="17">
        <f>TITRES_STAT!D2188</f>
        <v>3.6</v>
      </c>
      <c r="D2185" s="17">
        <f>TITRES_STAT!E2188</f>
        <v>3400</v>
      </c>
      <c r="E2185" s="2">
        <f t="shared" si="136"/>
        <v>1492339</v>
      </c>
      <c r="F2185" s="17" t="str">
        <f t="shared" si="139"/>
        <v>BEARISH</v>
      </c>
      <c r="G2185" s="17" t="str">
        <f t="shared" si="138"/>
        <v>NEUTRAL</v>
      </c>
      <c r="H2185" s="17" t="str">
        <f t="shared" si="137"/>
        <v>CONFIRMED BEARISH</v>
      </c>
    </row>
    <row r="2186" spans="1:8" ht="13.5" x14ac:dyDescent="0.25">
      <c r="A2186" s="3">
        <f>TITRES_STAT!B2189</f>
        <v>45188</v>
      </c>
      <c r="B2186" s="17">
        <f>TITRES_STAT!C2189</f>
        <v>3.6</v>
      </c>
      <c r="C2186" s="17">
        <f>TITRES_STAT!D2189</f>
        <v>3.6</v>
      </c>
      <c r="D2186" s="17">
        <f>TITRES_STAT!E2189</f>
        <v>7725</v>
      </c>
      <c r="E2186" s="2">
        <f t="shared" si="136"/>
        <v>1492339</v>
      </c>
      <c r="F2186" s="17" t="str">
        <f t="shared" si="139"/>
        <v>BEARISH</v>
      </c>
      <c r="G2186" s="17" t="str">
        <f t="shared" si="138"/>
        <v>NEUTRAL</v>
      </c>
      <c r="H2186" s="17" t="str">
        <f t="shared" si="137"/>
        <v>CONFIRMED BEARISH</v>
      </c>
    </row>
    <row r="2187" spans="1:8" ht="13.5" x14ac:dyDescent="0.25">
      <c r="A2187" s="3">
        <f>TITRES_STAT!B2190</f>
        <v>45189</v>
      </c>
      <c r="B2187" s="17">
        <f>TITRES_STAT!C2190</f>
        <v>3.6</v>
      </c>
      <c r="C2187" s="17">
        <f>TITRES_STAT!D2190</f>
        <v>3.6</v>
      </c>
      <c r="D2187" s="17">
        <f>TITRES_STAT!E2190</f>
        <v>5600</v>
      </c>
      <c r="E2187" s="2">
        <f t="shared" si="136"/>
        <v>1492339</v>
      </c>
      <c r="F2187" s="17" t="str">
        <f t="shared" si="139"/>
        <v>BEARISH</v>
      </c>
      <c r="G2187" s="17" t="str">
        <f t="shared" si="138"/>
        <v>NEUTRAL</v>
      </c>
      <c r="H2187" s="17" t="str">
        <f t="shared" si="137"/>
        <v>CONFIRMED BEARISH</v>
      </c>
    </row>
    <row r="2188" spans="1:8" ht="13.5" x14ac:dyDescent="0.25">
      <c r="A2188" s="3">
        <f>TITRES_STAT!B2191</f>
        <v>45190</v>
      </c>
      <c r="B2188" s="17">
        <f>TITRES_STAT!C2191</f>
        <v>3.6</v>
      </c>
      <c r="C2188" s="17">
        <f>TITRES_STAT!D2191</f>
        <v>3.6</v>
      </c>
      <c r="D2188" s="17">
        <f>TITRES_STAT!E2191</f>
        <v>2391</v>
      </c>
      <c r="E2188" s="2">
        <f t="shared" si="136"/>
        <v>1492339</v>
      </c>
      <c r="F2188" s="17" t="str">
        <f t="shared" si="139"/>
        <v>BEARISH</v>
      </c>
      <c r="G2188" s="17" t="str">
        <f t="shared" si="138"/>
        <v>NEUTRAL</v>
      </c>
      <c r="H2188" s="17" t="str">
        <f t="shared" si="137"/>
        <v>CONFIRMED BEARISH</v>
      </c>
    </row>
    <row r="2189" spans="1:8" ht="13.5" x14ac:dyDescent="0.25">
      <c r="A2189" s="3">
        <f>TITRES_STAT!B2192</f>
        <v>45191</v>
      </c>
      <c r="B2189" s="17">
        <f>TITRES_STAT!C2192</f>
        <v>3.58</v>
      </c>
      <c r="C2189" s="17">
        <f>TITRES_STAT!D2192</f>
        <v>3.58</v>
      </c>
      <c r="D2189" s="17">
        <f>TITRES_STAT!E2192</f>
        <v>1865</v>
      </c>
      <c r="E2189" s="2">
        <f t="shared" si="136"/>
        <v>1490474</v>
      </c>
      <c r="F2189" s="17" t="str">
        <f t="shared" si="139"/>
        <v>BEARISH</v>
      </c>
      <c r="G2189" s="17" t="str">
        <f t="shared" si="138"/>
        <v>NEUTRAL</v>
      </c>
      <c r="H2189" s="17" t="str">
        <f t="shared" si="137"/>
        <v>CONFIRMED BEARISH</v>
      </c>
    </row>
    <row r="2190" spans="1:8" ht="13.5" x14ac:dyDescent="0.25">
      <c r="A2190" s="3">
        <f>TITRES_STAT!B2193</f>
        <v>45194</v>
      </c>
      <c r="B2190" s="17">
        <f>TITRES_STAT!C2193</f>
        <v>3.58</v>
      </c>
      <c r="C2190" s="17">
        <f>TITRES_STAT!D2193</f>
        <v>3.58</v>
      </c>
      <c r="D2190" s="17">
        <f>TITRES_STAT!E2193</f>
        <v>100</v>
      </c>
      <c r="E2190" s="2">
        <f t="shared" si="136"/>
        <v>1490474</v>
      </c>
      <c r="F2190" s="17" t="str">
        <f t="shared" si="139"/>
        <v>BEARISH</v>
      </c>
      <c r="G2190" s="17" t="str">
        <f t="shared" si="138"/>
        <v>NEUTRAL</v>
      </c>
      <c r="H2190" s="17" t="str">
        <f t="shared" si="137"/>
        <v>CONFIRMED BEARISH</v>
      </c>
    </row>
    <row r="2191" spans="1:8" ht="13.5" x14ac:dyDescent="0.25">
      <c r="A2191" s="3">
        <f>TITRES_STAT!B2194</f>
        <v>45195</v>
      </c>
      <c r="B2191" s="17">
        <f>TITRES_STAT!C2194</f>
        <v>3.58</v>
      </c>
      <c r="C2191" s="17">
        <f>TITRES_STAT!D2194</f>
        <v>3.58</v>
      </c>
      <c r="D2191" s="17">
        <f>TITRES_STAT!E2194</f>
        <v>11190</v>
      </c>
      <c r="E2191" s="2">
        <f t="shared" si="136"/>
        <v>1490474</v>
      </c>
      <c r="F2191" s="17" t="str">
        <f t="shared" si="139"/>
        <v>BEARISH</v>
      </c>
      <c r="G2191" s="17" t="str">
        <f t="shared" si="138"/>
        <v>NEUTRAL</v>
      </c>
      <c r="H2191" s="17" t="str">
        <f t="shared" si="137"/>
        <v>CONFIRMED BEARISH</v>
      </c>
    </row>
    <row r="2192" spans="1:8" ht="13.5" x14ac:dyDescent="0.25">
      <c r="A2192" s="3">
        <f>TITRES_STAT!B2195</f>
        <v>45197</v>
      </c>
      <c r="B2192" s="17">
        <f>TITRES_STAT!C2195</f>
        <v>3.56</v>
      </c>
      <c r="C2192" s="17">
        <f>TITRES_STAT!D2195</f>
        <v>3.56</v>
      </c>
      <c r="D2192" s="17">
        <f>TITRES_STAT!E2195</f>
        <v>3320</v>
      </c>
      <c r="E2192" s="2">
        <f t="shared" si="136"/>
        <v>1487154</v>
      </c>
      <c r="F2192" s="17" t="str">
        <f t="shared" si="139"/>
        <v>BEARISH</v>
      </c>
      <c r="G2192" s="17" t="str">
        <f t="shared" si="138"/>
        <v>NEUTRAL</v>
      </c>
      <c r="H2192" s="17" t="str">
        <f t="shared" si="137"/>
        <v>CONFIRMED BEARISH</v>
      </c>
    </row>
    <row r="2193" spans="1:8" ht="13.5" x14ac:dyDescent="0.25">
      <c r="A2193" s="3">
        <f>TITRES_STAT!B2196</f>
        <v>45198</v>
      </c>
      <c r="B2193" s="17">
        <f>TITRES_STAT!C2196</f>
        <v>3.55</v>
      </c>
      <c r="C2193" s="17">
        <f>TITRES_STAT!D2196</f>
        <v>3.55</v>
      </c>
      <c r="D2193" s="17">
        <f>TITRES_STAT!E2196</f>
        <v>3155</v>
      </c>
      <c r="E2193" s="2">
        <f t="shared" si="136"/>
        <v>1483999</v>
      </c>
      <c r="F2193" s="17" t="str">
        <f t="shared" si="139"/>
        <v>BEARISH</v>
      </c>
      <c r="G2193" s="17" t="str">
        <f t="shared" si="138"/>
        <v>NEUTRAL</v>
      </c>
      <c r="H2193" s="17" t="str">
        <f t="shared" si="137"/>
        <v>CONFIRMED BEARISH</v>
      </c>
    </row>
    <row r="2194" spans="1:8" ht="13.5" x14ac:dyDescent="0.25">
      <c r="A2194" s="3">
        <f>TITRES_STAT!B2197</f>
        <v>45201</v>
      </c>
      <c r="B2194" s="17">
        <f>TITRES_STAT!C2197</f>
        <v>3.5</v>
      </c>
      <c r="C2194" s="17">
        <f>TITRES_STAT!D2197</f>
        <v>3.5</v>
      </c>
      <c r="D2194" s="17">
        <f>TITRES_STAT!E2197</f>
        <v>3662</v>
      </c>
      <c r="E2194" s="2">
        <f t="shared" si="136"/>
        <v>1480337</v>
      </c>
      <c r="F2194" s="17" t="str">
        <f t="shared" si="139"/>
        <v>BEARISH</v>
      </c>
      <c r="G2194" s="17" t="str">
        <f t="shared" si="138"/>
        <v>NEUTRAL</v>
      </c>
      <c r="H2194" s="17" t="str">
        <f t="shared" si="137"/>
        <v>CONFIRMED BEARISH</v>
      </c>
    </row>
    <row r="2195" spans="1:8" ht="13.5" x14ac:dyDescent="0.25">
      <c r="A2195" s="3">
        <f>TITRES_STAT!B2198</f>
        <v>45202</v>
      </c>
      <c r="B2195" s="17">
        <f>TITRES_STAT!C2198</f>
        <v>3.54</v>
      </c>
      <c r="C2195" s="17">
        <f>TITRES_STAT!D2198</f>
        <v>3.54</v>
      </c>
      <c r="D2195" s="17">
        <f>TITRES_STAT!E2198</f>
        <v>3387</v>
      </c>
      <c r="E2195" s="2">
        <f t="shared" si="136"/>
        <v>1483724</v>
      </c>
      <c r="F2195" s="17" t="str">
        <f t="shared" si="139"/>
        <v>BEARISH</v>
      </c>
      <c r="G2195" s="17" t="str">
        <f t="shared" si="138"/>
        <v>NEUTRAL</v>
      </c>
      <c r="H2195" s="17" t="str">
        <f t="shared" si="137"/>
        <v>CONFIRMED BEARISH</v>
      </c>
    </row>
    <row r="2196" spans="1:8" ht="13.5" x14ac:dyDescent="0.25">
      <c r="A2196" s="3">
        <f>TITRES_STAT!B2199</f>
        <v>45203</v>
      </c>
      <c r="B2196" s="17">
        <f>TITRES_STAT!C2199</f>
        <v>3.5</v>
      </c>
      <c r="C2196" s="17">
        <f>TITRES_STAT!D2199</f>
        <v>3.5</v>
      </c>
      <c r="D2196" s="17">
        <f>TITRES_STAT!E2199</f>
        <v>13815</v>
      </c>
      <c r="E2196" s="2">
        <f t="shared" si="136"/>
        <v>1469909</v>
      </c>
      <c r="F2196" s="17" t="str">
        <f t="shared" si="139"/>
        <v>BEARISH</v>
      </c>
      <c r="G2196" s="17" t="str">
        <f t="shared" si="138"/>
        <v>NEUTRAL</v>
      </c>
      <c r="H2196" s="17" t="str">
        <f t="shared" si="137"/>
        <v>CONFIRMED BEARISH</v>
      </c>
    </row>
    <row r="2197" spans="1:8" ht="13.5" x14ac:dyDescent="0.25">
      <c r="A2197" s="3">
        <f>TITRES_STAT!B2200</f>
        <v>45204</v>
      </c>
      <c r="B2197" s="17">
        <f>TITRES_STAT!C2200</f>
        <v>3.5</v>
      </c>
      <c r="C2197" s="17">
        <f>TITRES_STAT!D2200</f>
        <v>3.5</v>
      </c>
      <c r="D2197" s="17">
        <f>TITRES_STAT!E2200</f>
        <v>7678</v>
      </c>
      <c r="E2197" s="2">
        <f t="shared" si="136"/>
        <v>1469909</v>
      </c>
      <c r="F2197" s="17" t="str">
        <f t="shared" si="139"/>
        <v>BEARISH</v>
      </c>
      <c r="G2197" s="17" t="str">
        <f t="shared" si="138"/>
        <v>NEUTRAL</v>
      </c>
      <c r="H2197" s="17" t="str">
        <f t="shared" si="137"/>
        <v>CONFIRMED BEARISH</v>
      </c>
    </row>
    <row r="2198" spans="1:8" ht="13.5" x14ac:dyDescent="0.25">
      <c r="A2198" s="3">
        <f>TITRES_STAT!B2201</f>
        <v>45205</v>
      </c>
      <c r="B2198" s="17">
        <f>TITRES_STAT!C2201</f>
        <v>3.5</v>
      </c>
      <c r="C2198" s="17">
        <f>TITRES_STAT!D2201</f>
        <v>3.5</v>
      </c>
      <c r="D2198" s="17">
        <f>TITRES_STAT!E2201</f>
        <v>1468</v>
      </c>
      <c r="E2198" s="2">
        <f t="shared" si="136"/>
        <v>1469909</v>
      </c>
      <c r="F2198" s="17" t="str">
        <f t="shared" si="139"/>
        <v>BEARISH</v>
      </c>
      <c r="G2198" s="17" t="str">
        <f t="shared" si="138"/>
        <v>NEUTRAL</v>
      </c>
      <c r="H2198" s="17" t="str">
        <f t="shared" si="137"/>
        <v>CONFIRMED BEARISH</v>
      </c>
    </row>
    <row r="2199" spans="1:8" ht="13.5" x14ac:dyDescent="0.25">
      <c r="A2199" s="3">
        <f>TITRES_STAT!B2202</f>
        <v>45208</v>
      </c>
      <c r="B2199" s="17">
        <f>TITRES_STAT!C2202</f>
        <v>3.47</v>
      </c>
      <c r="C2199" s="17">
        <f>TITRES_STAT!D2202</f>
        <v>3.47</v>
      </c>
      <c r="D2199" s="17">
        <f>TITRES_STAT!E2202</f>
        <v>8283</v>
      </c>
      <c r="E2199" s="2">
        <f t="shared" si="136"/>
        <v>1461626</v>
      </c>
      <c r="F2199" s="17" t="str">
        <f t="shared" si="139"/>
        <v>BEARISH</v>
      </c>
      <c r="G2199" s="17" t="str">
        <f t="shared" si="138"/>
        <v>NEUTRAL</v>
      </c>
      <c r="H2199" s="17" t="str">
        <f t="shared" si="137"/>
        <v>CONFIRMED BEARISH</v>
      </c>
    </row>
    <row r="2200" spans="1:8" ht="13.5" x14ac:dyDescent="0.25">
      <c r="A2200" s="3">
        <f>TITRES_STAT!B2203</f>
        <v>45209</v>
      </c>
      <c r="B2200" s="17">
        <f>TITRES_STAT!C2203</f>
        <v>3.47</v>
      </c>
      <c r="C2200" s="17">
        <f>TITRES_STAT!D2203</f>
        <v>3.47</v>
      </c>
      <c r="D2200" s="17">
        <f>TITRES_STAT!E2203</f>
        <v>863</v>
      </c>
      <c r="E2200" s="2">
        <f t="shared" si="136"/>
        <v>1461626</v>
      </c>
      <c r="F2200" s="17" t="str">
        <f t="shared" si="139"/>
        <v>BEARISH</v>
      </c>
      <c r="G2200" s="17" t="str">
        <f t="shared" si="138"/>
        <v>NEUTRAL</v>
      </c>
      <c r="H2200" s="17" t="str">
        <f t="shared" si="137"/>
        <v>CONFIRMED BEARISH</v>
      </c>
    </row>
    <row r="2201" spans="1:8" ht="13.5" x14ac:dyDescent="0.25">
      <c r="A2201" s="3">
        <f>TITRES_STAT!B2204</f>
        <v>45210</v>
      </c>
      <c r="B2201" s="17">
        <f>TITRES_STAT!C2204</f>
        <v>3.45</v>
      </c>
      <c r="C2201" s="17">
        <f>TITRES_STAT!D2204</f>
        <v>3.45</v>
      </c>
      <c r="D2201" s="17">
        <f>TITRES_STAT!E2204</f>
        <v>2494</v>
      </c>
      <c r="E2201" s="2">
        <f t="shared" si="136"/>
        <v>1459132</v>
      </c>
      <c r="F2201" s="17" t="str">
        <f t="shared" si="139"/>
        <v>BEARISH</v>
      </c>
      <c r="G2201" s="17" t="str">
        <f t="shared" si="138"/>
        <v>NEUTRAL</v>
      </c>
      <c r="H2201" s="17" t="str">
        <f t="shared" si="137"/>
        <v>CONFIRMED BEARISH</v>
      </c>
    </row>
    <row r="2202" spans="1:8" ht="13.5" x14ac:dyDescent="0.25">
      <c r="A2202" s="3">
        <f>TITRES_STAT!B2205</f>
        <v>45211</v>
      </c>
      <c r="B2202" s="17">
        <f>TITRES_STAT!C2205</f>
        <v>3.44</v>
      </c>
      <c r="C2202" s="17">
        <f>TITRES_STAT!D2205</f>
        <v>3.44</v>
      </c>
      <c r="D2202" s="17">
        <f>TITRES_STAT!E2205</f>
        <v>5867</v>
      </c>
      <c r="E2202" s="2">
        <f t="shared" si="136"/>
        <v>1453265</v>
      </c>
      <c r="F2202" s="17" t="str">
        <f t="shared" si="139"/>
        <v>BEARISH</v>
      </c>
      <c r="G2202" s="17" t="str">
        <f t="shared" si="138"/>
        <v>NEUTRAL</v>
      </c>
      <c r="H2202" s="17" t="str">
        <f t="shared" si="137"/>
        <v>CONFIRMED BEARISH</v>
      </c>
    </row>
    <row r="2203" spans="1:8" ht="13.5" x14ac:dyDescent="0.25">
      <c r="A2203" s="3">
        <f>TITRES_STAT!B2206</f>
        <v>45212</v>
      </c>
      <c r="B2203" s="17">
        <f>TITRES_STAT!C2206</f>
        <v>3.62</v>
      </c>
      <c r="C2203" s="17">
        <f>TITRES_STAT!D2206</f>
        <v>3.62</v>
      </c>
      <c r="D2203" s="17">
        <f>TITRES_STAT!E2206</f>
        <v>11404</v>
      </c>
      <c r="E2203" s="2">
        <f t="shared" si="136"/>
        <v>1464669</v>
      </c>
      <c r="F2203" s="17" t="str">
        <f t="shared" si="139"/>
        <v>BEARISH</v>
      </c>
      <c r="G2203" s="17" t="str">
        <f t="shared" si="138"/>
        <v>NEUTRAL</v>
      </c>
      <c r="H2203" s="17" t="str">
        <f t="shared" si="137"/>
        <v>BEARISH DIVERGENCE</v>
      </c>
    </row>
    <row r="2204" spans="1:8" ht="13.5" x14ac:dyDescent="0.25">
      <c r="A2204" s="3">
        <f>TITRES_STAT!B2207</f>
        <v>45215</v>
      </c>
      <c r="B2204" s="17">
        <f>TITRES_STAT!C2207</f>
        <v>3.55</v>
      </c>
      <c r="C2204" s="17">
        <f>TITRES_STAT!D2207</f>
        <v>3.55</v>
      </c>
      <c r="D2204" s="17">
        <f>TITRES_STAT!E2207</f>
        <v>5460</v>
      </c>
      <c r="E2204" s="2">
        <f t="shared" si="136"/>
        <v>1459209</v>
      </c>
      <c r="F2204" s="17" t="str">
        <f t="shared" si="139"/>
        <v>BEARISH</v>
      </c>
      <c r="G2204" s="17" t="str">
        <f t="shared" si="138"/>
        <v>NEUTRAL</v>
      </c>
      <c r="H2204" s="17" t="str">
        <f t="shared" si="137"/>
        <v>BEARISH DIVERGENCE</v>
      </c>
    </row>
    <row r="2205" spans="1:8" ht="13.5" x14ac:dyDescent="0.25">
      <c r="A2205" s="3">
        <f>TITRES_STAT!B2208</f>
        <v>45216</v>
      </c>
      <c r="B2205" s="17">
        <f>TITRES_STAT!C2208</f>
        <v>3.55</v>
      </c>
      <c r="C2205" s="17">
        <f>TITRES_STAT!D2208</f>
        <v>3.55</v>
      </c>
      <c r="D2205" s="17">
        <f>TITRES_STAT!E2208</f>
        <v>3000</v>
      </c>
      <c r="E2205" s="2">
        <f t="shared" si="136"/>
        <v>1459209</v>
      </c>
      <c r="F2205" s="17" t="str">
        <f t="shared" si="139"/>
        <v>BEARISH</v>
      </c>
      <c r="G2205" s="17" t="str">
        <f t="shared" si="138"/>
        <v>NEUTRAL</v>
      </c>
      <c r="H2205" s="17" t="str">
        <f t="shared" si="137"/>
        <v>BEARISH DIVERGENCE</v>
      </c>
    </row>
    <row r="2206" spans="1:8" ht="13.5" x14ac:dyDescent="0.25">
      <c r="A2206" s="3">
        <f>TITRES_STAT!B2209</f>
        <v>45217</v>
      </c>
      <c r="B2206" s="17">
        <f>TITRES_STAT!C2209</f>
        <v>3.55</v>
      </c>
      <c r="C2206" s="17">
        <f>TITRES_STAT!D2209</f>
        <v>3.55</v>
      </c>
      <c r="D2206" s="17">
        <f>TITRES_STAT!E2209</f>
        <v>4150</v>
      </c>
      <c r="E2206" s="2">
        <f t="shared" si="136"/>
        <v>1459209</v>
      </c>
      <c r="F2206" s="17" t="str">
        <f t="shared" si="139"/>
        <v>BULLISH</v>
      </c>
      <c r="G2206" s="17" t="str">
        <f t="shared" si="138"/>
        <v>NEUTRAL</v>
      </c>
      <c r="H2206" s="17" t="str">
        <f t="shared" si="137"/>
        <v>CONFIRMED BULLISH</v>
      </c>
    </row>
    <row r="2207" spans="1:8" ht="13.5" x14ac:dyDescent="0.25">
      <c r="A2207" s="3">
        <f>TITRES_STAT!B2210</f>
        <v>45218</v>
      </c>
      <c r="B2207" s="17">
        <f>TITRES_STAT!C2210</f>
        <v>3.55</v>
      </c>
      <c r="C2207" s="17">
        <f>TITRES_STAT!D2210</f>
        <v>3.55</v>
      </c>
      <c r="D2207" s="17">
        <f>TITRES_STAT!E2210</f>
        <v>8337</v>
      </c>
      <c r="E2207" s="2">
        <f t="shared" si="136"/>
        <v>1459209</v>
      </c>
      <c r="F2207" s="17" t="str">
        <f t="shared" si="139"/>
        <v>BULLISH</v>
      </c>
      <c r="G2207" s="17" t="str">
        <f t="shared" si="138"/>
        <v>NEUTRAL</v>
      </c>
      <c r="H2207" s="17" t="str">
        <f t="shared" si="137"/>
        <v>CONFIRMED BULLISH</v>
      </c>
    </row>
    <row r="2208" spans="1:8" ht="13.5" x14ac:dyDescent="0.25">
      <c r="A2208" s="3">
        <f>TITRES_STAT!B2211</f>
        <v>45219</v>
      </c>
      <c r="B2208" s="17">
        <f>TITRES_STAT!C2211</f>
        <v>3.55</v>
      </c>
      <c r="C2208" s="17">
        <f>TITRES_STAT!D2211</f>
        <v>3.55</v>
      </c>
      <c r="D2208" s="17">
        <f>TITRES_STAT!E2211</f>
        <v>316</v>
      </c>
      <c r="E2208" s="2">
        <f t="shared" si="136"/>
        <v>1459209</v>
      </c>
      <c r="F2208" s="17" t="str">
        <f t="shared" si="139"/>
        <v>BEARISH</v>
      </c>
      <c r="G2208" s="17" t="str">
        <f t="shared" si="138"/>
        <v>NEUTRAL</v>
      </c>
      <c r="H2208" s="17" t="str">
        <f t="shared" si="137"/>
        <v>CONFIRMED BEARISH</v>
      </c>
    </row>
    <row r="2209" spans="1:8" ht="13.5" x14ac:dyDescent="0.25">
      <c r="A2209" s="3">
        <f>TITRES_STAT!B2212</f>
        <v>45222</v>
      </c>
      <c r="B2209" s="17">
        <f>TITRES_STAT!C2212</f>
        <v>3.52</v>
      </c>
      <c r="C2209" s="17">
        <f>TITRES_STAT!D2212</f>
        <v>3.52</v>
      </c>
      <c r="D2209" s="17">
        <f>TITRES_STAT!E2212</f>
        <v>800</v>
      </c>
      <c r="E2209" s="2">
        <f t="shared" si="136"/>
        <v>1458409</v>
      </c>
      <c r="F2209" s="17" t="str">
        <f t="shared" si="139"/>
        <v>BEARISH</v>
      </c>
      <c r="G2209" s="17" t="str">
        <f t="shared" si="138"/>
        <v>NEUTRAL</v>
      </c>
      <c r="H2209" s="17" t="str">
        <f t="shared" si="137"/>
        <v>CONFIRMED BEARISH</v>
      </c>
    </row>
    <row r="2210" spans="1:8" ht="13.5" x14ac:dyDescent="0.25">
      <c r="A2210" s="3">
        <f>TITRES_STAT!B2213</f>
        <v>45223</v>
      </c>
      <c r="B2210" s="17">
        <f>TITRES_STAT!C2213</f>
        <v>3.52</v>
      </c>
      <c r="C2210" s="17">
        <f>TITRES_STAT!D2213</f>
        <v>3.52</v>
      </c>
      <c r="D2210" s="17">
        <f>TITRES_STAT!E2213</f>
        <v>4550</v>
      </c>
      <c r="E2210" s="2">
        <f t="shared" si="136"/>
        <v>1458409</v>
      </c>
      <c r="F2210" s="17" t="str">
        <f t="shared" si="139"/>
        <v>BEARISH</v>
      </c>
      <c r="G2210" s="17" t="str">
        <f t="shared" si="138"/>
        <v>NEUTRAL</v>
      </c>
      <c r="H2210" s="17" t="str">
        <f t="shared" si="137"/>
        <v>CONFIRMED BEARISH</v>
      </c>
    </row>
    <row r="2211" spans="1:8" ht="13.5" x14ac:dyDescent="0.25">
      <c r="A2211" s="3">
        <f>TITRES_STAT!B2214</f>
        <v>45224</v>
      </c>
      <c r="B2211" s="17">
        <f>TITRES_STAT!C2214</f>
        <v>3.52</v>
      </c>
      <c r="C2211" s="17">
        <f>TITRES_STAT!D2214</f>
        <v>3.52</v>
      </c>
      <c r="D2211" s="17">
        <f>TITRES_STAT!E2214</f>
        <v>3590</v>
      </c>
      <c r="E2211" s="2">
        <f t="shared" si="136"/>
        <v>1458409</v>
      </c>
      <c r="F2211" s="17" t="str">
        <f t="shared" si="139"/>
        <v>BEARISH</v>
      </c>
      <c r="G2211" s="17" t="str">
        <f t="shared" si="138"/>
        <v>NEUTRAL</v>
      </c>
      <c r="H2211" s="17" t="str">
        <f t="shared" si="137"/>
        <v>CONFIRMED BEARISH</v>
      </c>
    </row>
    <row r="2212" spans="1:8" ht="13.5" x14ac:dyDescent="0.25">
      <c r="A2212" s="3">
        <f>TITRES_STAT!B2215</f>
        <v>45225</v>
      </c>
      <c r="B2212" s="17">
        <f>TITRES_STAT!C2215</f>
        <v>3.54</v>
      </c>
      <c r="C2212" s="17">
        <f>TITRES_STAT!D2215</f>
        <v>3.54</v>
      </c>
      <c r="D2212" s="17">
        <f>TITRES_STAT!E2215</f>
        <v>20420</v>
      </c>
      <c r="E2212" s="2">
        <f t="shared" si="136"/>
        <v>1478829</v>
      </c>
      <c r="F2212" s="17" t="str">
        <f t="shared" si="139"/>
        <v>BULLISH</v>
      </c>
      <c r="G2212" s="17" t="str">
        <f t="shared" si="138"/>
        <v>NEUTRAL</v>
      </c>
      <c r="H2212" s="17" t="str">
        <f t="shared" si="137"/>
        <v>BULLISH DIVERGENCE</v>
      </c>
    </row>
    <row r="2213" spans="1:8" ht="13.5" x14ac:dyDescent="0.25">
      <c r="A2213" s="3">
        <f>TITRES_STAT!B2216</f>
        <v>45226</v>
      </c>
      <c r="B2213" s="17">
        <f>TITRES_STAT!C2216</f>
        <v>3.64</v>
      </c>
      <c r="C2213" s="17">
        <f>TITRES_STAT!D2216</f>
        <v>3.64</v>
      </c>
      <c r="D2213" s="17">
        <f>TITRES_STAT!E2216</f>
        <v>8708</v>
      </c>
      <c r="E2213" s="2">
        <f t="shared" si="136"/>
        <v>1487537</v>
      </c>
      <c r="F2213" s="17" t="str">
        <f t="shared" si="139"/>
        <v>BULLISH</v>
      </c>
      <c r="G2213" s="17" t="str">
        <f t="shared" si="138"/>
        <v>NEUTRAL</v>
      </c>
      <c r="H2213" s="17" t="str">
        <f t="shared" si="137"/>
        <v>CONFIRMED BULLISH</v>
      </c>
    </row>
    <row r="2214" spans="1:8" ht="13.5" x14ac:dyDescent="0.25">
      <c r="A2214" s="3">
        <f>TITRES_STAT!B2217</f>
        <v>45229</v>
      </c>
      <c r="B2214" s="17">
        <f>TITRES_STAT!C2217</f>
        <v>3.63</v>
      </c>
      <c r="C2214" s="17">
        <f>TITRES_STAT!D2217</f>
        <v>3.63</v>
      </c>
      <c r="D2214" s="17">
        <f>TITRES_STAT!E2217</f>
        <v>3522</v>
      </c>
      <c r="E2214" s="2">
        <f t="shared" si="136"/>
        <v>1484015</v>
      </c>
      <c r="F2214" s="17" t="str">
        <f t="shared" si="139"/>
        <v>BULLISH</v>
      </c>
      <c r="G2214" s="17" t="str">
        <f t="shared" si="138"/>
        <v>NEUTRAL</v>
      </c>
      <c r="H2214" s="17" t="str">
        <f t="shared" si="137"/>
        <v>CONFIRMED BULLISH</v>
      </c>
    </row>
    <row r="2215" spans="1:8" ht="13.5" x14ac:dyDescent="0.25">
      <c r="A2215" s="3">
        <f>TITRES_STAT!B2218</f>
        <v>45230</v>
      </c>
      <c r="B2215" s="17">
        <f>TITRES_STAT!C2218</f>
        <v>3.63</v>
      </c>
      <c r="C2215" s="17">
        <f>TITRES_STAT!D2218</f>
        <v>3.63</v>
      </c>
      <c r="D2215" s="17">
        <f>TITRES_STAT!E2218</f>
        <v>11079</v>
      </c>
      <c r="E2215" s="2">
        <f t="shared" si="136"/>
        <v>1484015</v>
      </c>
      <c r="F2215" s="17" t="str">
        <f t="shared" si="139"/>
        <v>BULLISH</v>
      </c>
      <c r="G2215" s="17" t="str">
        <f t="shared" si="138"/>
        <v>NEUTRAL</v>
      </c>
      <c r="H2215" s="17" t="str">
        <f t="shared" si="137"/>
        <v>CONFIRMED BULLISH</v>
      </c>
    </row>
    <row r="2216" spans="1:8" ht="13.5" x14ac:dyDescent="0.25">
      <c r="A2216" s="3">
        <f>TITRES_STAT!B2219</f>
        <v>45231</v>
      </c>
      <c r="B2216" s="17">
        <f>TITRES_STAT!C2219</f>
        <v>3.6</v>
      </c>
      <c r="C2216" s="17">
        <f>TITRES_STAT!D2219</f>
        <v>3.6</v>
      </c>
      <c r="D2216" s="17">
        <f>TITRES_STAT!E2219</f>
        <v>2881</v>
      </c>
      <c r="E2216" s="2">
        <f t="shared" si="136"/>
        <v>1481134</v>
      </c>
      <c r="F2216" s="17" t="str">
        <f t="shared" si="139"/>
        <v>BULLISH</v>
      </c>
      <c r="G2216" s="17" t="str">
        <f t="shared" si="138"/>
        <v>NEUTRAL</v>
      </c>
      <c r="H2216" s="17" t="str">
        <f t="shared" si="137"/>
        <v>CONFIRMED BULLISH</v>
      </c>
    </row>
    <row r="2217" spans="1:8" ht="13.5" x14ac:dyDescent="0.25">
      <c r="A2217" s="3">
        <f>TITRES_STAT!B2220</f>
        <v>45232</v>
      </c>
      <c r="B2217" s="17">
        <f>TITRES_STAT!C2220</f>
        <v>3.6</v>
      </c>
      <c r="C2217" s="17">
        <f>TITRES_STAT!D2220</f>
        <v>3.6</v>
      </c>
      <c r="D2217" s="17">
        <f>TITRES_STAT!E2220</f>
        <v>1000</v>
      </c>
      <c r="E2217" s="2">
        <f t="shared" si="136"/>
        <v>1481134</v>
      </c>
      <c r="F2217" s="17" t="str">
        <f t="shared" si="139"/>
        <v>BULLISH</v>
      </c>
      <c r="G2217" s="17" t="str">
        <f t="shared" si="138"/>
        <v>NEUTRAL</v>
      </c>
      <c r="H2217" s="17" t="str">
        <f t="shared" si="137"/>
        <v>CONFIRMED BULLISH</v>
      </c>
    </row>
    <row r="2218" spans="1:8" ht="13.5" x14ac:dyDescent="0.25">
      <c r="A2218" s="3">
        <f>TITRES_STAT!B2221</f>
        <v>45233</v>
      </c>
      <c r="B2218" s="17">
        <f>TITRES_STAT!C2221</f>
        <v>3.6</v>
      </c>
      <c r="C2218" s="17">
        <f>TITRES_STAT!D2221</f>
        <v>3.6</v>
      </c>
      <c r="D2218" s="17">
        <f>TITRES_STAT!E2221</f>
        <v>6448</v>
      </c>
      <c r="E2218" s="2">
        <f t="shared" si="136"/>
        <v>1481134</v>
      </c>
      <c r="F2218" s="17" t="str">
        <f t="shared" si="139"/>
        <v>BEARISH</v>
      </c>
      <c r="G2218" s="17" t="str">
        <f t="shared" si="138"/>
        <v>NEUTRAL</v>
      </c>
      <c r="H2218" s="17" t="str">
        <f t="shared" si="137"/>
        <v>CONFIRMED BEARISH</v>
      </c>
    </row>
    <row r="2219" spans="1:8" ht="13.5" x14ac:dyDescent="0.25">
      <c r="A2219" s="3">
        <f>TITRES_STAT!B2222</f>
        <v>45236</v>
      </c>
      <c r="B2219" s="17">
        <f>TITRES_STAT!C2222</f>
        <v>3.52</v>
      </c>
      <c r="C2219" s="17">
        <f>TITRES_STAT!D2222</f>
        <v>3.52</v>
      </c>
      <c r="D2219" s="17">
        <f>TITRES_STAT!E2222</f>
        <v>3456</v>
      </c>
      <c r="E2219" s="2">
        <f t="shared" si="136"/>
        <v>1477678</v>
      </c>
      <c r="F2219" s="17" t="str">
        <f t="shared" si="139"/>
        <v>BEARISH</v>
      </c>
      <c r="G2219" s="17" t="str">
        <f t="shared" si="138"/>
        <v>NEUTRAL</v>
      </c>
      <c r="H2219" s="17" t="str">
        <f t="shared" si="137"/>
        <v>CONFIRMED BEARISH</v>
      </c>
    </row>
    <row r="2220" spans="1:8" ht="13.5" x14ac:dyDescent="0.25">
      <c r="A2220" s="3">
        <f>TITRES_STAT!B2223</f>
        <v>45237</v>
      </c>
      <c r="B2220" s="17">
        <f>TITRES_STAT!C2223</f>
        <v>3.59</v>
      </c>
      <c r="C2220" s="17">
        <f>TITRES_STAT!D2223</f>
        <v>3.59</v>
      </c>
      <c r="D2220" s="17">
        <f>TITRES_STAT!E2223</f>
        <v>5864</v>
      </c>
      <c r="E2220" s="2">
        <f t="shared" si="136"/>
        <v>1483542</v>
      </c>
      <c r="F2220" s="17" t="str">
        <f t="shared" si="139"/>
        <v>BEARISH</v>
      </c>
      <c r="G2220" s="17" t="str">
        <f t="shared" si="138"/>
        <v>NEUTRAL</v>
      </c>
      <c r="H2220" s="17" t="str">
        <f t="shared" si="137"/>
        <v>CONFIRMED BEARISH</v>
      </c>
    </row>
    <row r="2221" spans="1:8" ht="13.5" x14ac:dyDescent="0.25">
      <c r="A2221" s="3">
        <f>TITRES_STAT!B2224</f>
        <v>45238</v>
      </c>
      <c r="B2221" s="17">
        <f>TITRES_STAT!C2224</f>
        <v>3.59</v>
      </c>
      <c r="C2221" s="17">
        <f>TITRES_STAT!D2224</f>
        <v>3.59</v>
      </c>
      <c r="D2221" s="17">
        <f>TITRES_STAT!E2224</f>
        <v>1770</v>
      </c>
      <c r="E2221" s="2">
        <f t="shared" si="136"/>
        <v>1483542</v>
      </c>
      <c r="F2221" s="17" t="str">
        <f t="shared" si="139"/>
        <v>BULLISH</v>
      </c>
      <c r="G2221" s="17" t="str">
        <f t="shared" si="138"/>
        <v>NEUTRAL</v>
      </c>
      <c r="H2221" s="17" t="str">
        <f t="shared" si="137"/>
        <v>BULLISH DIVERGENCE</v>
      </c>
    </row>
    <row r="2222" spans="1:8" ht="13.5" x14ac:dyDescent="0.25">
      <c r="A2222" s="3">
        <f>TITRES_STAT!B2225</f>
        <v>45239</v>
      </c>
      <c r="B2222" s="17">
        <f>TITRES_STAT!C2225</f>
        <v>3.63</v>
      </c>
      <c r="C2222" s="17">
        <f>TITRES_STAT!D2225</f>
        <v>3.63</v>
      </c>
      <c r="D2222" s="17">
        <f>TITRES_STAT!E2225</f>
        <v>10271</v>
      </c>
      <c r="E2222" s="2">
        <f t="shared" si="136"/>
        <v>1493813</v>
      </c>
      <c r="F2222" s="17" t="str">
        <f t="shared" si="139"/>
        <v>BULLISH</v>
      </c>
      <c r="G2222" s="17" t="str">
        <f t="shared" si="138"/>
        <v>NEUTRAL</v>
      </c>
      <c r="H2222" s="17" t="str">
        <f t="shared" si="137"/>
        <v>CONFIRMED BULLISH</v>
      </c>
    </row>
    <row r="2223" spans="1:8" ht="13.5" x14ac:dyDescent="0.25">
      <c r="A2223" s="3">
        <f>TITRES_STAT!B2226</f>
        <v>45240</v>
      </c>
      <c r="B2223" s="17">
        <f>TITRES_STAT!C2226</f>
        <v>3.63</v>
      </c>
      <c r="C2223" s="17">
        <f>TITRES_STAT!D2226</f>
        <v>3.63</v>
      </c>
      <c r="D2223" s="17">
        <f>TITRES_STAT!E2226</f>
        <v>2340</v>
      </c>
      <c r="E2223" s="2">
        <f t="shared" si="136"/>
        <v>1493813</v>
      </c>
      <c r="F2223" s="17" t="str">
        <f t="shared" si="139"/>
        <v>BULLISH</v>
      </c>
      <c r="G2223" s="17" t="str">
        <f t="shared" si="138"/>
        <v>NEUTRAL</v>
      </c>
      <c r="H2223" s="17" t="str">
        <f t="shared" si="137"/>
        <v>CONFIRMED BULLISH</v>
      </c>
    </row>
    <row r="2224" spans="1:8" ht="13.5" x14ac:dyDescent="0.25">
      <c r="A2224" s="3">
        <f>TITRES_STAT!B2227</f>
        <v>45243</v>
      </c>
      <c r="B2224" s="17">
        <f>TITRES_STAT!C2227</f>
        <v>3.6</v>
      </c>
      <c r="C2224" s="17">
        <f>TITRES_STAT!D2227</f>
        <v>3.6</v>
      </c>
      <c r="D2224" s="17">
        <f>TITRES_STAT!E2227</f>
        <v>2274</v>
      </c>
      <c r="E2224" s="2">
        <f t="shared" si="136"/>
        <v>1491539</v>
      </c>
      <c r="F2224" s="17" t="str">
        <f t="shared" si="139"/>
        <v>BULLISH</v>
      </c>
      <c r="G2224" s="17" t="str">
        <f t="shared" si="138"/>
        <v>NEUTRAL</v>
      </c>
      <c r="H2224" s="17" t="str">
        <f t="shared" si="137"/>
        <v>CONFIRMED BULLISH</v>
      </c>
    </row>
    <row r="2225" spans="1:8" ht="13.5" x14ac:dyDescent="0.25">
      <c r="A2225" s="3">
        <f>TITRES_STAT!B2228</f>
        <v>45244</v>
      </c>
      <c r="B2225" s="17">
        <f>TITRES_STAT!C2228</f>
        <v>3.64</v>
      </c>
      <c r="C2225" s="17">
        <f>TITRES_STAT!D2228</f>
        <v>3.64</v>
      </c>
      <c r="D2225" s="17">
        <f>TITRES_STAT!E2228</f>
        <v>5</v>
      </c>
      <c r="E2225" s="2">
        <f t="shared" si="136"/>
        <v>1491544</v>
      </c>
      <c r="F2225" s="17" t="str">
        <f t="shared" si="139"/>
        <v>BULLISH</v>
      </c>
      <c r="G2225" s="17" t="str">
        <f t="shared" si="138"/>
        <v>NEUTRAL</v>
      </c>
      <c r="H2225" s="17" t="str">
        <f t="shared" si="137"/>
        <v>CONFIRMED BULLISH</v>
      </c>
    </row>
    <row r="2226" spans="1:8" ht="13.5" x14ac:dyDescent="0.25">
      <c r="A2226" s="3">
        <f>TITRES_STAT!B2229</f>
        <v>45245</v>
      </c>
      <c r="B2226" s="17">
        <f>TITRES_STAT!C2229</f>
        <v>3.64</v>
      </c>
      <c r="C2226" s="17">
        <f>TITRES_STAT!D2229</f>
        <v>3.64</v>
      </c>
      <c r="D2226" s="17">
        <f>TITRES_STAT!E2229</f>
        <v>15892</v>
      </c>
      <c r="E2226" s="2">
        <f t="shared" si="136"/>
        <v>1491544</v>
      </c>
      <c r="F2226" s="17" t="str">
        <f t="shared" si="139"/>
        <v>BULLISH</v>
      </c>
      <c r="G2226" s="17" t="str">
        <f t="shared" si="138"/>
        <v>NEUTRAL</v>
      </c>
      <c r="H2226" s="17" t="str">
        <f t="shared" si="137"/>
        <v>CONFIRMED BULLISH</v>
      </c>
    </row>
    <row r="2227" spans="1:8" ht="13.5" x14ac:dyDescent="0.25">
      <c r="A2227" s="3">
        <f>TITRES_STAT!B2230</f>
        <v>45246</v>
      </c>
      <c r="B2227" s="17">
        <f>TITRES_STAT!C2230</f>
        <v>3.75</v>
      </c>
      <c r="C2227" s="17">
        <f>TITRES_STAT!D2230</f>
        <v>3.75</v>
      </c>
      <c r="D2227" s="17">
        <f>TITRES_STAT!E2230</f>
        <v>15597</v>
      </c>
      <c r="E2227" s="2">
        <f t="shared" si="136"/>
        <v>1507141</v>
      </c>
      <c r="F2227" s="17" t="str">
        <f t="shared" si="139"/>
        <v>BULLISH</v>
      </c>
      <c r="G2227" s="17" t="str">
        <f t="shared" si="138"/>
        <v>NEUTRAL</v>
      </c>
      <c r="H2227" s="17" t="str">
        <f t="shared" si="137"/>
        <v>CONFIRMED BULLISH</v>
      </c>
    </row>
    <row r="2228" spans="1:8" ht="13.5" x14ac:dyDescent="0.25">
      <c r="A2228" s="3">
        <f>TITRES_STAT!B2231</f>
        <v>45247</v>
      </c>
      <c r="B2228" s="17">
        <f>TITRES_STAT!C2231</f>
        <v>3.87</v>
      </c>
      <c r="C2228" s="17">
        <f>TITRES_STAT!D2231</f>
        <v>3.87</v>
      </c>
      <c r="D2228" s="17">
        <f>TITRES_STAT!E2231</f>
        <v>11652</v>
      </c>
      <c r="E2228" s="2">
        <f t="shared" si="136"/>
        <v>1518793</v>
      </c>
      <c r="F2228" s="17" t="str">
        <f t="shared" si="139"/>
        <v>BULLISH</v>
      </c>
      <c r="G2228" s="17" t="str">
        <f t="shared" si="138"/>
        <v>NEUTRAL</v>
      </c>
      <c r="H2228" s="17" t="str">
        <f t="shared" si="137"/>
        <v>CONFIRMED BULLISH</v>
      </c>
    </row>
    <row r="2229" spans="1:8" ht="13.5" x14ac:dyDescent="0.25">
      <c r="A2229" s="3">
        <f>TITRES_STAT!B2232</f>
        <v>45250</v>
      </c>
      <c r="B2229" s="17">
        <f>TITRES_STAT!C2232</f>
        <v>3.85</v>
      </c>
      <c r="C2229" s="17">
        <f>TITRES_STAT!D2232</f>
        <v>3.85</v>
      </c>
      <c r="D2229" s="17">
        <f>TITRES_STAT!E2232</f>
        <v>9900</v>
      </c>
      <c r="E2229" s="2">
        <f t="shared" si="136"/>
        <v>1508893</v>
      </c>
      <c r="F2229" s="17" t="str">
        <f t="shared" si="139"/>
        <v>BULLISH</v>
      </c>
      <c r="G2229" s="17" t="str">
        <f t="shared" si="138"/>
        <v>NEUTRAL</v>
      </c>
      <c r="H2229" s="17" t="str">
        <f t="shared" si="137"/>
        <v>CONFIRMED BULLISH</v>
      </c>
    </row>
    <row r="2230" spans="1:8" ht="13.5" x14ac:dyDescent="0.25">
      <c r="A2230" s="3">
        <f>TITRES_STAT!B2233</f>
        <v>45251</v>
      </c>
      <c r="B2230" s="17">
        <f>TITRES_STAT!C2233</f>
        <v>3.89</v>
      </c>
      <c r="C2230" s="17">
        <f>TITRES_STAT!D2233</f>
        <v>3.89</v>
      </c>
      <c r="D2230" s="17">
        <f>TITRES_STAT!E2233</f>
        <v>23065</v>
      </c>
      <c r="E2230" s="2">
        <f t="shared" si="136"/>
        <v>1531958</v>
      </c>
      <c r="F2230" s="17" t="str">
        <f t="shared" si="139"/>
        <v>BULLISH</v>
      </c>
      <c r="G2230" s="17" t="str">
        <f t="shared" si="138"/>
        <v>STRONG</v>
      </c>
      <c r="H2230" s="17" t="str">
        <f t="shared" si="137"/>
        <v>CONFIRMED BULLISH</v>
      </c>
    </row>
    <row r="2231" spans="1:8" ht="13.5" x14ac:dyDescent="0.25">
      <c r="A2231" s="3">
        <f>TITRES_STAT!B2234</f>
        <v>45252</v>
      </c>
      <c r="B2231" s="17">
        <f>TITRES_STAT!C2234</f>
        <v>3.87</v>
      </c>
      <c r="C2231" s="17">
        <f>TITRES_STAT!D2234</f>
        <v>3.87</v>
      </c>
      <c r="D2231" s="17">
        <f>TITRES_STAT!E2234</f>
        <v>3050</v>
      </c>
      <c r="E2231" s="2">
        <f t="shared" si="136"/>
        <v>1528908</v>
      </c>
      <c r="F2231" s="17" t="str">
        <f t="shared" si="139"/>
        <v>BULLISH</v>
      </c>
      <c r="G2231" s="17" t="str">
        <f t="shared" si="138"/>
        <v>STRONG</v>
      </c>
      <c r="H2231" s="17" t="str">
        <f t="shared" si="137"/>
        <v>CONFIRMED BULLISH</v>
      </c>
    </row>
    <row r="2232" spans="1:8" ht="13.5" x14ac:dyDescent="0.25">
      <c r="A2232" s="3">
        <f>TITRES_STAT!B2235</f>
        <v>45253</v>
      </c>
      <c r="B2232" s="17">
        <f>TITRES_STAT!C2235</f>
        <v>3.8</v>
      </c>
      <c r="C2232" s="17">
        <f>TITRES_STAT!D2235</f>
        <v>3.8</v>
      </c>
      <c r="D2232" s="17">
        <f>TITRES_STAT!E2235</f>
        <v>14150</v>
      </c>
      <c r="E2232" s="2">
        <f t="shared" si="136"/>
        <v>1514758</v>
      </c>
      <c r="F2232" s="17" t="str">
        <f t="shared" si="139"/>
        <v>BULLISH</v>
      </c>
      <c r="G2232" s="17" t="str">
        <f t="shared" si="138"/>
        <v>NEUTRAL</v>
      </c>
      <c r="H2232" s="17" t="str">
        <f t="shared" si="137"/>
        <v>CONFIRMED BULLISH</v>
      </c>
    </row>
    <row r="2233" spans="1:8" ht="13.5" x14ac:dyDescent="0.25">
      <c r="A2233" s="3">
        <f>TITRES_STAT!B2236</f>
        <v>45254</v>
      </c>
      <c r="B2233" s="17">
        <f>TITRES_STAT!C2236</f>
        <v>3.8</v>
      </c>
      <c r="C2233" s="17">
        <f>TITRES_STAT!D2236</f>
        <v>3.8</v>
      </c>
      <c r="D2233" s="17">
        <f>TITRES_STAT!E2236</f>
        <v>3630</v>
      </c>
      <c r="E2233" s="2">
        <f t="shared" si="136"/>
        <v>1514758</v>
      </c>
      <c r="F2233" s="17" t="str">
        <f t="shared" si="139"/>
        <v>BEARISH</v>
      </c>
      <c r="G2233" s="17" t="str">
        <f t="shared" si="138"/>
        <v>NEUTRAL</v>
      </c>
      <c r="H2233" s="17" t="str">
        <f t="shared" si="137"/>
        <v>CONFIRMED BEARISH</v>
      </c>
    </row>
    <row r="2234" spans="1:8" ht="13.5" x14ac:dyDescent="0.25">
      <c r="A2234" s="3">
        <f>TITRES_STAT!B2237</f>
        <v>45257</v>
      </c>
      <c r="B2234" s="17">
        <f>TITRES_STAT!C2237</f>
        <v>3.78</v>
      </c>
      <c r="C2234" s="17">
        <f>TITRES_STAT!D2237</f>
        <v>3.78</v>
      </c>
      <c r="D2234" s="17">
        <f>TITRES_STAT!E2237</f>
        <v>3359</v>
      </c>
      <c r="E2234" s="2">
        <f t="shared" si="136"/>
        <v>1511399</v>
      </c>
      <c r="F2234" s="17" t="str">
        <f t="shared" si="139"/>
        <v>BULLISH</v>
      </c>
      <c r="G2234" s="17" t="str">
        <f t="shared" si="138"/>
        <v>NEUTRAL</v>
      </c>
      <c r="H2234" s="17" t="str">
        <f t="shared" si="137"/>
        <v>BULLISH DIVERGENCE</v>
      </c>
    </row>
    <row r="2235" spans="1:8" ht="13.5" x14ac:dyDescent="0.25">
      <c r="A2235" s="3">
        <f>TITRES_STAT!B2238</f>
        <v>45258</v>
      </c>
      <c r="B2235" s="17">
        <f>TITRES_STAT!C2238</f>
        <v>3.78</v>
      </c>
      <c r="C2235" s="17">
        <f>TITRES_STAT!D2238</f>
        <v>3.78</v>
      </c>
      <c r="D2235" s="17">
        <f>TITRES_STAT!E2238</f>
        <v>7200</v>
      </c>
      <c r="E2235" s="2">
        <f t="shared" si="136"/>
        <v>1511399</v>
      </c>
      <c r="F2235" s="17" t="str">
        <f t="shared" si="139"/>
        <v>BEARISH</v>
      </c>
      <c r="G2235" s="17" t="str">
        <f t="shared" si="138"/>
        <v>NEUTRAL</v>
      </c>
      <c r="H2235" s="17" t="str">
        <f t="shared" si="137"/>
        <v>CONFIRMED BEARISH</v>
      </c>
    </row>
    <row r="2236" spans="1:8" ht="13.5" x14ac:dyDescent="0.25">
      <c r="A2236" s="3">
        <f>TITRES_STAT!B2239</f>
        <v>45259</v>
      </c>
      <c r="B2236" s="17">
        <f>TITRES_STAT!C2239</f>
        <v>3.78</v>
      </c>
      <c r="C2236" s="17">
        <f>TITRES_STAT!D2239</f>
        <v>3.78</v>
      </c>
      <c r="D2236" s="17">
        <f>TITRES_STAT!E2239</f>
        <v>2567</v>
      </c>
      <c r="E2236" s="2">
        <f t="shared" si="136"/>
        <v>1511399</v>
      </c>
      <c r="F2236" s="17" t="str">
        <f t="shared" si="139"/>
        <v>BEARISH</v>
      </c>
      <c r="G2236" s="17" t="str">
        <f t="shared" si="138"/>
        <v>NEUTRAL</v>
      </c>
      <c r="H2236" s="17" t="str">
        <f t="shared" si="137"/>
        <v>CONFIRMED BEARISH</v>
      </c>
    </row>
    <row r="2237" spans="1:8" ht="13.5" x14ac:dyDescent="0.25">
      <c r="A2237" s="3">
        <f>TITRES_STAT!B2240</f>
        <v>45260</v>
      </c>
      <c r="B2237" s="17">
        <f>TITRES_STAT!C2240</f>
        <v>3.76</v>
      </c>
      <c r="C2237" s="17">
        <f>TITRES_STAT!D2240</f>
        <v>3.76</v>
      </c>
      <c r="D2237" s="17">
        <f>TITRES_STAT!E2240</f>
        <v>28793</v>
      </c>
      <c r="E2237" s="2">
        <f t="shared" si="136"/>
        <v>1482606</v>
      </c>
      <c r="F2237" s="17" t="str">
        <f t="shared" si="139"/>
        <v>BEARISH</v>
      </c>
      <c r="G2237" s="17" t="str">
        <f t="shared" si="138"/>
        <v>WEAK</v>
      </c>
      <c r="H2237" s="17" t="str">
        <f t="shared" si="137"/>
        <v>CONFIRMED BEARISH</v>
      </c>
    </row>
    <row r="2238" spans="1:8" ht="13.5" x14ac:dyDescent="0.25">
      <c r="A2238" s="3">
        <f>TITRES_STAT!B2241</f>
        <v>45261</v>
      </c>
      <c r="B2238" s="17">
        <f>TITRES_STAT!C2241</f>
        <v>3.73</v>
      </c>
      <c r="C2238" s="17">
        <f>TITRES_STAT!D2241</f>
        <v>3.73</v>
      </c>
      <c r="D2238" s="17">
        <f>TITRES_STAT!E2241</f>
        <v>5910</v>
      </c>
      <c r="E2238" s="2">
        <f t="shared" si="136"/>
        <v>1476696</v>
      </c>
      <c r="F2238" s="17" t="str">
        <f t="shared" si="139"/>
        <v>BEARISH</v>
      </c>
      <c r="G2238" s="17" t="str">
        <f t="shared" si="138"/>
        <v>WEAK</v>
      </c>
      <c r="H2238" s="17" t="str">
        <f t="shared" si="137"/>
        <v>CONFIRMED BEARISH</v>
      </c>
    </row>
    <row r="2239" spans="1:8" ht="13.5" x14ac:dyDescent="0.25">
      <c r="A2239" s="3">
        <f>TITRES_STAT!B2242</f>
        <v>45264</v>
      </c>
      <c r="B2239" s="17">
        <f>TITRES_STAT!C2242</f>
        <v>3.75</v>
      </c>
      <c r="C2239" s="17">
        <f>TITRES_STAT!D2242</f>
        <v>3.75</v>
      </c>
      <c r="D2239" s="17">
        <f>TITRES_STAT!E2242</f>
        <v>2399</v>
      </c>
      <c r="E2239" s="2">
        <f t="shared" si="136"/>
        <v>1479095</v>
      </c>
      <c r="F2239" s="17" t="str">
        <f t="shared" si="139"/>
        <v>BEARISH</v>
      </c>
      <c r="G2239" s="17" t="str">
        <f t="shared" si="138"/>
        <v>WEAK</v>
      </c>
      <c r="H2239" s="17" t="str">
        <f t="shared" si="137"/>
        <v>CONFIRMED BEARISH</v>
      </c>
    </row>
    <row r="2240" spans="1:8" ht="13.5" x14ac:dyDescent="0.25">
      <c r="A2240" s="3">
        <f>TITRES_STAT!B2243</f>
        <v>45265</v>
      </c>
      <c r="B2240" s="17">
        <f>TITRES_STAT!C2243</f>
        <v>3.75</v>
      </c>
      <c r="C2240" s="17">
        <f>TITRES_STAT!D2243</f>
        <v>3.75</v>
      </c>
      <c r="D2240" s="17">
        <f>TITRES_STAT!E2243</f>
        <v>855</v>
      </c>
      <c r="E2240" s="2">
        <f t="shared" si="136"/>
        <v>1479095</v>
      </c>
      <c r="F2240" s="17" t="str">
        <f t="shared" si="139"/>
        <v>BEARISH</v>
      </c>
      <c r="G2240" s="17" t="str">
        <f t="shared" si="138"/>
        <v>WEAK</v>
      </c>
      <c r="H2240" s="17" t="str">
        <f t="shared" si="137"/>
        <v>CONFIRMED BEARISH</v>
      </c>
    </row>
    <row r="2241" spans="1:8" ht="13.5" x14ac:dyDescent="0.25">
      <c r="A2241" s="3">
        <f>TITRES_STAT!B2244</f>
        <v>45266</v>
      </c>
      <c r="B2241" s="17">
        <f>TITRES_STAT!C2244</f>
        <v>3.73</v>
      </c>
      <c r="C2241" s="17">
        <f>TITRES_STAT!D2244</f>
        <v>3.73</v>
      </c>
      <c r="D2241" s="17">
        <f>TITRES_STAT!E2244</f>
        <v>6082</v>
      </c>
      <c r="E2241" s="2">
        <f t="shared" si="136"/>
        <v>1473013</v>
      </c>
      <c r="F2241" s="17" t="str">
        <f t="shared" si="139"/>
        <v>BEARISH</v>
      </c>
      <c r="G2241" s="17" t="str">
        <f t="shared" si="138"/>
        <v>WEAK</v>
      </c>
      <c r="H2241" s="17" t="str">
        <f t="shared" si="137"/>
        <v>CONFIRMED BEARISH</v>
      </c>
    </row>
    <row r="2242" spans="1:8" ht="13.5" x14ac:dyDescent="0.25">
      <c r="A2242" s="3">
        <f>TITRES_STAT!B2245</f>
        <v>45267</v>
      </c>
      <c r="B2242" s="17">
        <f>TITRES_STAT!C2245</f>
        <v>3.72</v>
      </c>
      <c r="C2242" s="17">
        <f>TITRES_STAT!D2245</f>
        <v>3.72</v>
      </c>
      <c r="D2242" s="17">
        <f>TITRES_STAT!E2245</f>
        <v>800</v>
      </c>
      <c r="E2242" s="2">
        <f t="shared" si="136"/>
        <v>1472213</v>
      </c>
      <c r="F2242" s="17" t="str">
        <f t="shared" si="139"/>
        <v>BEARISH</v>
      </c>
      <c r="G2242" s="17" t="str">
        <f t="shared" si="138"/>
        <v>NEUTRAL</v>
      </c>
      <c r="H2242" s="17" t="str">
        <f t="shared" si="137"/>
        <v>CONFIRMED BEARISH</v>
      </c>
    </row>
    <row r="2243" spans="1:8" ht="13.5" x14ac:dyDescent="0.25">
      <c r="A2243" s="3">
        <f>TITRES_STAT!B2246</f>
        <v>45268</v>
      </c>
      <c r="B2243" s="17">
        <f>TITRES_STAT!C2246</f>
        <v>3.7</v>
      </c>
      <c r="C2243" s="17">
        <f>TITRES_STAT!D2246</f>
        <v>3.7</v>
      </c>
      <c r="D2243" s="17">
        <f>TITRES_STAT!E2246</f>
        <v>7815</v>
      </c>
      <c r="E2243" s="2">
        <f t="shared" si="136"/>
        <v>1464398</v>
      </c>
      <c r="F2243" s="17" t="str">
        <f t="shared" si="139"/>
        <v>BEARISH</v>
      </c>
      <c r="G2243" s="17" t="str">
        <f t="shared" si="138"/>
        <v>NEUTRAL</v>
      </c>
      <c r="H2243" s="17" t="str">
        <f t="shared" si="137"/>
        <v>CONFIRMED BEARISH</v>
      </c>
    </row>
    <row r="2244" spans="1:8" ht="13.5" x14ac:dyDescent="0.25">
      <c r="A2244" s="3">
        <f>TITRES_STAT!B2247</f>
        <v>45271</v>
      </c>
      <c r="B2244" s="17">
        <f>TITRES_STAT!C2247</f>
        <v>3.7</v>
      </c>
      <c r="C2244" s="17">
        <f>TITRES_STAT!D2247</f>
        <v>3.7</v>
      </c>
      <c r="D2244" s="17">
        <f>TITRES_STAT!E2247</f>
        <v>3159</v>
      </c>
      <c r="E2244" s="2">
        <f t="shared" ref="E2244:E2307" si="140">IF(B2244&gt;B2243, E2243+D2244, IF(B2244&lt;B2243, E2243-D2244, E2243))</f>
        <v>1464398</v>
      </c>
      <c r="F2244" s="17" t="str">
        <f t="shared" si="139"/>
        <v>BEARISH</v>
      </c>
      <c r="G2244" s="17" t="str">
        <f t="shared" si="138"/>
        <v>NEUTRAL</v>
      </c>
      <c r="H2244" s="17" t="str">
        <f t="shared" si="137"/>
        <v>CONFIRMED BEARISH</v>
      </c>
    </row>
    <row r="2245" spans="1:8" ht="13.5" x14ac:dyDescent="0.25">
      <c r="A2245" s="3">
        <f>TITRES_STAT!B2248</f>
        <v>45272</v>
      </c>
      <c r="B2245" s="17">
        <f>TITRES_STAT!C2248</f>
        <v>3.7</v>
      </c>
      <c r="C2245" s="17">
        <f>TITRES_STAT!D2248</f>
        <v>3.7</v>
      </c>
      <c r="D2245" s="17">
        <f>TITRES_STAT!E2248</f>
        <v>0</v>
      </c>
      <c r="E2245" s="2">
        <f t="shared" si="140"/>
        <v>1464398</v>
      </c>
      <c r="F2245" s="17" t="str">
        <f t="shared" si="139"/>
        <v>BEARISH</v>
      </c>
      <c r="G2245" s="17" t="str">
        <f t="shared" si="138"/>
        <v>NEUTRAL</v>
      </c>
      <c r="H2245" s="17" t="str">
        <f t="shared" si="137"/>
        <v>CONFIRMED BEARISH</v>
      </c>
    </row>
    <row r="2246" spans="1:8" ht="13.5" x14ac:dyDescent="0.25">
      <c r="A2246" s="3">
        <f>TITRES_STAT!B2249</f>
        <v>45273</v>
      </c>
      <c r="B2246" s="17">
        <f>TITRES_STAT!C2249</f>
        <v>3.68</v>
      </c>
      <c r="C2246" s="17">
        <f>TITRES_STAT!D2249</f>
        <v>3.68</v>
      </c>
      <c r="D2246" s="17">
        <f>TITRES_STAT!E2249</f>
        <v>5100</v>
      </c>
      <c r="E2246" s="2">
        <f t="shared" si="140"/>
        <v>1459298</v>
      </c>
      <c r="F2246" s="17" t="str">
        <f t="shared" si="139"/>
        <v>BEARISH</v>
      </c>
      <c r="G2246" s="17" t="str">
        <f t="shared" si="138"/>
        <v>NEUTRAL</v>
      </c>
      <c r="H2246" s="17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CONFIRMED BEARISH</v>
      </c>
    </row>
    <row r="2247" spans="1:8" ht="13.5" x14ac:dyDescent="0.25">
      <c r="A2247" s="3">
        <f>TITRES_STAT!B2250</f>
        <v>45274</v>
      </c>
      <c r="B2247" s="17">
        <f>TITRES_STAT!C2250</f>
        <v>3.68</v>
      </c>
      <c r="C2247" s="17">
        <f>TITRES_STAT!D2250</f>
        <v>3.68</v>
      </c>
      <c r="D2247" s="17">
        <f>TITRES_STAT!E2250</f>
        <v>0</v>
      </c>
      <c r="E2247" s="2">
        <f t="shared" si="140"/>
        <v>1459298</v>
      </c>
      <c r="F2247" s="17" t="str">
        <f t="shared" si="139"/>
        <v>BEARISH</v>
      </c>
      <c r="G2247" s="17" t="str">
        <f t="shared" ref="G2247:G2310" si="142">IF((E2247-E2242)/E2242 &gt; 0.02, "STRONG",
 IF((E2247-E2242)/E2242 &lt; -0.02, "WEAK", "NEUTRAL"))</f>
        <v>NEUTRAL</v>
      </c>
      <c r="H2247" s="17" t="str">
        <f t="shared" si="141"/>
        <v>CONFIRMED BEARISH</v>
      </c>
    </row>
    <row r="2248" spans="1:8" ht="13.5" x14ac:dyDescent="0.25">
      <c r="A2248" s="3">
        <f>TITRES_STAT!B2251</f>
        <v>45275</v>
      </c>
      <c r="B2248" s="17">
        <f>TITRES_STAT!C2251</f>
        <v>3.5</v>
      </c>
      <c r="C2248" s="17">
        <f>TITRES_STAT!D2251</f>
        <v>3.5</v>
      </c>
      <c r="D2248" s="17">
        <f>TITRES_STAT!E2251</f>
        <v>13354</v>
      </c>
      <c r="E2248" s="2">
        <f t="shared" si="140"/>
        <v>1445944</v>
      </c>
      <c r="F2248" s="17" t="str">
        <f t="shared" ref="F2248:F2311" si="143">IF(E2248&gt;E2243,"BULLISH",IF(E2248&lt;E2243,"BEARISH","NEUTRAL"))</f>
        <v>BEARISH</v>
      </c>
      <c r="G2248" s="17" t="str">
        <f t="shared" si="142"/>
        <v>NEUTRAL</v>
      </c>
      <c r="H2248" s="17" t="str">
        <f t="shared" si="141"/>
        <v>CONFIRMED BEARISH</v>
      </c>
    </row>
    <row r="2249" spans="1:8" ht="13.5" x14ac:dyDescent="0.25">
      <c r="A2249" s="3">
        <f>TITRES_STAT!B2252</f>
        <v>45278</v>
      </c>
      <c r="B2249" s="17">
        <f>TITRES_STAT!C2252</f>
        <v>3.66</v>
      </c>
      <c r="C2249" s="17">
        <f>TITRES_STAT!D2252</f>
        <v>3.66</v>
      </c>
      <c r="D2249" s="17">
        <f>TITRES_STAT!E2252</f>
        <v>2048</v>
      </c>
      <c r="E2249" s="2">
        <f t="shared" si="140"/>
        <v>1447992</v>
      </c>
      <c r="F2249" s="17" t="str">
        <f t="shared" si="143"/>
        <v>BEARISH</v>
      </c>
      <c r="G2249" s="17" t="str">
        <f t="shared" si="142"/>
        <v>NEUTRAL</v>
      </c>
      <c r="H2249" s="17" t="str">
        <f t="shared" si="141"/>
        <v>CONFIRMED BEARISH</v>
      </c>
    </row>
    <row r="2250" spans="1:8" ht="13.5" x14ac:dyDescent="0.25">
      <c r="A2250" s="3">
        <f>TITRES_STAT!B2253</f>
        <v>45279</v>
      </c>
      <c r="B2250" s="17">
        <f>TITRES_STAT!C2253</f>
        <v>3.66</v>
      </c>
      <c r="C2250" s="17">
        <f>TITRES_STAT!D2253</f>
        <v>3.66</v>
      </c>
      <c r="D2250" s="17">
        <f>TITRES_STAT!E2253</f>
        <v>1070</v>
      </c>
      <c r="E2250" s="2">
        <f t="shared" si="140"/>
        <v>1447992</v>
      </c>
      <c r="F2250" s="17" t="str">
        <f t="shared" si="143"/>
        <v>BEARISH</v>
      </c>
      <c r="G2250" s="17" t="str">
        <f t="shared" si="142"/>
        <v>NEUTRAL</v>
      </c>
      <c r="H2250" s="17" t="str">
        <f t="shared" si="141"/>
        <v>CONFIRMED BEARISH</v>
      </c>
    </row>
    <row r="2251" spans="1:8" ht="13.5" x14ac:dyDescent="0.25">
      <c r="A2251" s="3">
        <f>TITRES_STAT!B2254</f>
        <v>45280</v>
      </c>
      <c r="B2251" s="17">
        <f>TITRES_STAT!C2254</f>
        <v>3.54</v>
      </c>
      <c r="C2251" s="17">
        <f>TITRES_STAT!D2254</f>
        <v>3.54</v>
      </c>
      <c r="D2251" s="17">
        <f>TITRES_STAT!E2254</f>
        <v>7113</v>
      </c>
      <c r="E2251" s="2">
        <f t="shared" si="140"/>
        <v>1440879</v>
      </c>
      <c r="F2251" s="17" t="str">
        <f t="shared" si="143"/>
        <v>BEARISH</v>
      </c>
      <c r="G2251" s="17" t="str">
        <f t="shared" si="142"/>
        <v>NEUTRAL</v>
      </c>
      <c r="H2251" s="17" t="str">
        <f t="shared" si="141"/>
        <v>CONFIRMED BEARISH</v>
      </c>
    </row>
    <row r="2252" spans="1:8" ht="13.5" x14ac:dyDescent="0.25">
      <c r="A2252" s="3">
        <f>TITRES_STAT!B2255</f>
        <v>45281</v>
      </c>
      <c r="B2252" s="17">
        <f>TITRES_STAT!C2255</f>
        <v>3.63</v>
      </c>
      <c r="C2252" s="17">
        <f>TITRES_STAT!D2255</f>
        <v>3.63</v>
      </c>
      <c r="D2252" s="17">
        <f>TITRES_STAT!E2255</f>
        <v>2839</v>
      </c>
      <c r="E2252" s="2">
        <f t="shared" si="140"/>
        <v>1443718</v>
      </c>
      <c r="F2252" s="17" t="str">
        <f t="shared" si="143"/>
        <v>BEARISH</v>
      </c>
      <c r="G2252" s="17" t="str">
        <f t="shared" si="142"/>
        <v>NEUTRAL</v>
      </c>
      <c r="H2252" s="17" t="str">
        <f t="shared" si="141"/>
        <v>CONFIRMED BEARISH</v>
      </c>
    </row>
    <row r="2253" spans="1:8" ht="13.5" x14ac:dyDescent="0.25">
      <c r="A2253" s="3">
        <f>TITRES_STAT!B2256</f>
        <v>45282</v>
      </c>
      <c r="B2253" s="17">
        <f>TITRES_STAT!C2256</f>
        <v>3.6</v>
      </c>
      <c r="C2253" s="17">
        <f>TITRES_STAT!D2256</f>
        <v>3.6</v>
      </c>
      <c r="D2253" s="17">
        <f>TITRES_STAT!E2256</f>
        <v>1515</v>
      </c>
      <c r="E2253" s="2">
        <f t="shared" si="140"/>
        <v>1442203</v>
      </c>
      <c r="F2253" s="17" t="str">
        <f t="shared" si="143"/>
        <v>BEARISH</v>
      </c>
      <c r="G2253" s="17" t="str">
        <f t="shared" si="142"/>
        <v>NEUTRAL</v>
      </c>
      <c r="H2253" s="17" t="str">
        <f t="shared" si="141"/>
        <v>BEARISH DIVERGENCE</v>
      </c>
    </row>
    <row r="2254" spans="1:8" ht="13.5" x14ac:dyDescent="0.25">
      <c r="A2254" s="3">
        <f>TITRES_STAT!B2257</f>
        <v>45285</v>
      </c>
      <c r="B2254" s="17">
        <f>TITRES_STAT!C2257</f>
        <v>3.6</v>
      </c>
      <c r="C2254" s="17">
        <f>TITRES_STAT!D2257</f>
        <v>3.6</v>
      </c>
      <c r="D2254" s="17">
        <f>TITRES_STAT!E2257</f>
        <v>8129</v>
      </c>
      <c r="E2254" s="2">
        <f t="shared" si="140"/>
        <v>1442203</v>
      </c>
      <c r="F2254" s="17" t="str">
        <f t="shared" si="143"/>
        <v>BEARISH</v>
      </c>
      <c r="G2254" s="17" t="str">
        <f t="shared" si="142"/>
        <v>NEUTRAL</v>
      </c>
      <c r="H2254" s="17" t="str">
        <f t="shared" si="141"/>
        <v>CONFIRMED BEARISH</v>
      </c>
    </row>
    <row r="2255" spans="1:8" ht="13.5" x14ac:dyDescent="0.25">
      <c r="A2255" s="3">
        <f>TITRES_STAT!B2258</f>
        <v>45286</v>
      </c>
      <c r="B2255" s="17">
        <f>TITRES_STAT!C2258</f>
        <v>3.65</v>
      </c>
      <c r="C2255" s="17">
        <f>TITRES_STAT!D2258</f>
        <v>3.65</v>
      </c>
      <c r="D2255" s="17">
        <f>TITRES_STAT!E2258</f>
        <v>2142</v>
      </c>
      <c r="E2255" s="2">
        <f t="shared" si="140"/>
        <v>1444345</v>
      </c>
      <c r="F2255" s="17" t="str">
        <f t="shared" si="143"/>
        <v>BEARISH</v>
      </c>
      <c r="G2255" s="17" t="str">
        <f t="shared" si="142"/>
        <v>NEUTRAL</v>
      </c>
      <c r="H2255" s="17" t="str">
        <f t="shared" si="141"/>
        <v>CONFIRMED BEARISH</v>
      </c>
    </row>
    <row r="2256" spans="1:8" ht="13.5" x14ac:dyDescent="0.25">
      <c r="A2256" s="3">
        <f>TITRES_STAT!B2259</f>
        <v>45287</v>
      </c>
      <c r="B2256" s="17">
        <f>TITRES_STAT!C2259</f>
        <v>3.68</v>
      </c>
      <c r="C2256" s="17">
        <f>TITRES_STAT!D2259</f>
        <v>3.68</v>
      </c>
      <c r="D2256" s="17">
        <f>TITRES_STAT!E2259</f>
        <v>8050</v>
      </c>
      <c r="E2256" s="2">
        <f t="shared" si="140"/>
        <v>1452395</v>
      </c>
      <c r="F2256" s="17" t="str">
        <f t="shared" si="143"/>
        <v>BULLISH</v>
      </c>
      <c r="G2256" s="17" t="str">
        <f t="shared" si="142"/>
        <v>NEUTRAL</v>
      </c>
      <c r="H2256" s="17" t="str">
        <f t="shared" si="141"/>
        <v>CONFIRMED BULLISH</v>
      </c>
    </row>
    <row r="2257" spans="1:8" ht="13.5" x14ac:dyDescent="0.25">
      <c r="A2257" s="3">
        <f>TITRES_STAT!B2260</f>
        <v>45288</v>
      </c>
      <c r="B2257" s="17">
        <f>TITRES_STAT!C2260</f>
        <v>3.68</v>
      </c>
      <c r="C2257" s="17">
        <f>TITRES_STAT!D2260</f>
        <v>3.68</v>
      </c>
      <c r="D2257" s="17">
        <f>TITRES_STAT!E2260</f>
        <v>13196</v>
      </c>
      <c r="E2257" s="2">
        <f t="shared" si="140"/>
        <v>1452395</v>
      </c>
      <c r="F2257" s="17" t="str">
        <f t="shared" si="143"/>
        <v>BULLISH</v>
      </c>
      <c r="G2257" s="17" t="str">
        <f t="shared" si="142"/>
        <v>NEUTRAL</v>
      </c>
      <c r="H2257" s="17" t="str">
        <f t="shared" si="141"/>
        <v>CONFIRMED BULLISH</v>
      </c>
    </row>
    <row r="2258" spans="1:8" ht="13.5" x14ac:dyDescent="0.25">
      <c r="A2258" s="3">
        <f>TITRES_STAT!B2261</f>
        <v>45289</v>
      </c>
      <c r="B2258" s="17">
        <f>TITRES_STAT!C2261</f>
        <v>3.74</v>
      </c>
      <c r="C2258" s="17">
        <f>TITRES_STAT!D2261</f>
        <v>3.74</v>
      </c>
      <c r="D2258" s="17">
        <f>TITRES_STAT!E2261</f>
        <v>24570</v>
      </c>
      <c r="E2258" s="2">
        <f t="shared" si="140"/>
        <v>1476965</v>
      </c>
      <c r="F2258" s="17" t="str">
        <f t="shared" si="143"/>
        <v>BULLISH</v>
      </c>
      <c r="G2258" s="17" t="str">
        <f t="shared" si="142"/>
        <v>STRONG</v>
      </c>
      <c r="H2258" s="17" t="str">
        <f t="shared" si="141"/>
        <v>CONFIRMED BULLISH</v>
      </c>
    </row>
    <row r="2259" spans="1:8" ht="13.5" x14ac:dyDescent="0.25">
      <c r="A2259" s="3">
        <f>TITRES_STAT!B2262</f>
        <v>45293</v>
      </c>
      <c r="B2259" s="17">
        <f>TITRES_STAT!C2262</f>
        <v>3.59</v>
      </c>
      <c r="C2259" s="17">
        <f>TITRES_STAT!D2262</f>
        <v>3.59</v>
      </c>
      <c r="D2259" s="17">
        <f>TITRES_STAT!E2262</f>
        <v>3667</v>
      </c>
      <c r="E2259" s="2">
        <f t="shared" si="140"/>
        <v>1473298</v>
      </c>
      <c r="F2259" s="17" t="str">
        <f t="shared" si="143"/>
        <v>BULLISH</v>
      </c>
      <c r="G2259" s="17" t="str">
        <f t="shared" si="142"/>
        <v>STRONG</v>
      </c>
      <c r="H2259" s="17" t="str">
        <f t="shared" si="141"/>
        <v>BULLISH DIVERGENCE</v>
      </c>
    </row>
    <row r="2260" spans="1:8" ht="13.5" x14ac:dyDescent="0.25">
      <c r="A2260" s="3">
        <f>TITRES_STAT!B2263</f>
        <v>45294</v>
      </c>
      <c r="B2260" s="17">
        <f>TITRES_STAT!C2263</f>
        <v>3.69</v>
      </c>
      <c r="C2260" s="17">
        <f>TITRES_STAT!D2263</f>
        <v>3.69</v>
      </c>
      <c r="D2260" s="17">
        <f>TITRES_STAT!E2263</f>
        <v>1192</v>
      </c>
      <c r="E2260" s="2">
        <f t="shared" si="140"/>
        <v>1474490</v>
      </c>
      <c r="F2260" s="17" t="str">
        <f t="shared" si="143"/>
        <v>BULLISH</v>
      </c>
      <c r="G2260" s="17" t="str">
        <f t="shared" si="142"/>
        <v>STRONG</v>
      </c>
      <c r="H2260" s="17" t="str">
        <f t="shared" si="141"/>
        <v>CONFIRMED BULLISH</v>
      </c>
    </row>
    <row r="2261" spans="1:8" ht="13.5" x14ac:dyDescent="0.25">
      <c r="A2261" s="3">
        <f>TITRES_STAT!B2264</f>
        <v>45295</v>
      </c>
      <c r="B2261" s="17">
        <f>TITRES_STAT!C2264</f>
        <v>3.68</v>
      </c>
      <c r="C2261" s="17">
        <f>TITRES_STAT!D2264</f>
        <v>3.68</v>
      </c>
      <c r="D2261" s="17">
        <f>TITRES_STAT!E2264</f>
        <v>12464</v>
      </c>
      <c r="E2261" s="2">
        <f t="shared" si="140"/>
        <v>1462026</v>
      </c>
      <c r="F2261" s="17" t="str">
        <f t="shared" si="143"/>
        <v>BULLISH</v>
      </c>
      <c r="G2261" s="17" t="str">
        <f t="shared" si="142"/>
        <v>NEUTRAL</v>
      </c>
      <c r="H2261" s="17" t="str">
        <f t="shared" si="141"/>
        <v>NEUTRAL</v>
      </c>
    </row>
    <row r="2262" spans="1:8" ht="13.5" x14ac:dyDescent="0.25">
      <c r="A2262" s="3">
        <f>TITRES_STAT!B2265</f>
        <v>45296</v>
      </c>
      <c r="B2262" s="17">
        <f>TITRES_STAT!C2265</f>
        <v>3.6</v>
      </c>
      <c r="C2262" s="17">
        <f>TITRES_STAT!D2265</f>
        <v>3.6</v>
      </c>
      <c r="D2262" s="17">
        <f>TITRES_STAT!E2265</f>
        <v>10300</v>
      </c>
      <c r="E2262" s="2">
        <f t="shared" si="140"/>
        <v>1451726</v>
      </c>
      <c r="F2262" s="17" t="str">
        <f t="shared" si="143"/>
        <v>BEARISH</v>
      </c>
      <c r="G2262" s="17" t="str">
        <f t="shared" si="142"/>
        <v>NEUTRAL</v>
      </c>
      <c r="H2262" s="17" t="str">
        <f t="shared" si="141"/>
        <v>CONFIRMED BEARISH</v>
      </c>
    </row>
    <row r="2263" spans="1:8" ht="13.5" x14ac:dyDescent="0.25">
      <c r="A2263" s="3">
        <f>TITRES_STAT!B2266</f>
        <v>45299</v>
      </c>
      <c r="B2263" s="17">
        <f>TITRES_STAT!C2266</f>
        <v>3.52</v>
      </c>
      <c r="C2263" s="17">
        <f>TITRES_STAT!D2266</f>
        <v>3.52</v>
      </c>
      <c r="D2263" s="17">
        <f>TITRES_STAT!E2266</f>
        <v>4713</v>
      </c>
      <c r="E2263" s="2">
        <f t="shared" si="140"/>
        <v>1447013</v>
      </c>
      <c r="F2263" s="17" t="str">
        <f t="shared" si="143"/>
        <v>BEARISH</v>
      </c>
      <c r="G2263" s="17" t="str">
        <f t="shared" si="142"/>
        <v>WEAK</v>
      </c>
      <c r="H2263" s="17" t="str">
        <f t="shared" si="141"/>
        <v>CONFIRMED BEARISH</v>
      </c>
    </row>
    <row r="2264" spans="1:8" ht="13.5" x14ac:dyDescent="0.25">
      <c r="A2264" s="3">
        <f>TITRES_STAT!B2267</f>
        <v>45300</v>
      </c>
      <c r="B2264" s="17">
        <f>TITRES_STAT!C2267</f>
        <v>3.6</v>
      </c>
      <c r="C2264" s="17">
        <f>TITRES_STAT!D2267</f>
        <v>3.6</v>
      </c>
      <c r="D2264" s="17">
        <f>TITRES_STAT!E2267</f>
        <v>1300</v>
      </c>
      <c r="E2264" s="2">
        <f t="shared" si="140"/>
        <v>1448313</v>
      </c>
      <c r="F2264" s="17" t="str">
        <f t="shared" si="143"/>
        <v>BEARISH</v>
      </c>
      <c r="G2264" s="17" t="str">
        <f t="shared" si="142"/>
        <v>NEUTRAL</v>
      </c>
      <c r="H2264" s="17" t="str">
        <f t="shared" si="141"/>
        <v>BEARISH DIVERGENCE</v>
      </c>
    </row>
    <row r="2265" spans="1:8" ht="13.5" x14ac:dyDescent="0.25">
      <c r="A2265" s="3">
        <f>TITRES_STAT!B2268</f>
        <v>45301</v>
      </c>
      <c r="B2265" s="17">
        <f>TITRES_STAT!C2268</f>
        <v>3.48</v>
      </c>
      <c r="C2265" s="17">
        <f>TITRES_STAT!D2268</f>
        <v>3.48</v>
      </c>
      <c r="D2265" s="17">
        <f>TITRES_STAT!E2268</f>
        <v>17037</v>
      </c>
      <c r="E2265" s="2">
        <f t="shared" si="140"/>
        <v>1431276</v>
      </c>
      <c r="F2265" s="17" t="str">
        <f t="shared" si="143"/>
        <v>BEARISH</v>
      </c>
      <c r="G2265" s="17" t="str">
        <f t="shared" si="142"/>
        <v>WEAK</v>
      </c>
      <c r="H2265" s="17" t="str">
        <f t="shared" si="141"/>
        <v>CONFIRMED BEARISH</v>
      </c>
    </row>
    <row r="2266" spans="1:8" ht="13.5" x14ac:dyDescent="0.25">
      <c r="A2266" s="3">
        <f>TITRES_STAT!B2269</f>
        <v>45302</v>
      </c>
      <c r="B2266" s="17">
        <f>TITRES_STAT!C2269</f>
        <v>3.5</v>
      </c>
      <c r="C2266" s="17">
        <f>TITRES_STAT!D2269</f>
        <v>3.5</v>
      </c>
      <c r="D2266" s="17">
        <f>TITRES_STAT!E2269</f>
        <v>9067</v>
      </c>
      <c r="E2266" s="2">
        <f t="shared" si="140"/>
        <v>1440343</v>
      </c>
      <c r="F2266" s="17" t="str">
        <f t="shared" si="143"/>
        <v>BEARISH</v>
      </c>
      <c r="G2266" s="17" t="str">
        <f t="shared" si="142"/>
        <v>NEUTRAL</v>
      </c>
      <c r="H2266" s="17" t="str">
        <f t="shared" si="141"/>
        <v>CONFIRMED BEARISH</v>
      </c>
    </row>
    <row r="2267" spans="1:8" ht="13.5" x14ac:dyDescent="0.25">
      <c r="A2267" s="3">
        <f>TITRES_STAT!B2270</f>
        <v>45303</v>
      </c>
      <c r="B2267" s="17">
        <f>TITRES_STAT!C2270</f>
        <v>3.58</v>
      </c>
      <c r="C2267" s="17">
        <f>TITRES_STAT!D2270</f>
        <v>3.58</v>
      </c>
      <c r="D2267" s="17">
        <f>TITRES_STAT!E2270</f>
        <v>1605</v>
      </c>
      <c r="E2267" s="2">
        <f t="shared" si="140"/>
        <v>1441948</v>
      </c>
      <c r="F2267" s="17" t="str">
        <f t="shared" si="143"/>
        <v>BEARISH</v>
      </c>
      <c r="G2267" s="17" t="str">
        <f t="shared" si="142"/>
        <v>NEUTRAL</v>
      </c>
      <c r="H2267" s="17" t="str">
        <f t="shared" si="141"/>
        <v>CONFIRMED BEARISH</v>
      </c>
    </row>
    <row r="2268" spans="1:8" ht="13.5" x14ac:dyDescent="0.25">
      <c r="A2268" s="3">
        <f>TITRES_STAT!B2271</f>
        <v>45306</v>
      </c>
      <c r="B2268" s="17">
        <f>TITRES_STAT!C2271</f>
        <v>3.5</v>
      </c>
      <c r="C2268" s="17">
        <f>TITRES_STAT!D2271</f>
        <v>3.5</v>
      </c>
      <c r="D2268" s="17">
        <f>TITRES_STAT!E2271</f>
        <v>6231</v>
      </c>
      <c r="E2268" s="2">
        <f t="shared" si="140"/>
        <v>1435717</v>
      </c>
      <c r="F2268" s="17" t="str">
        <f t="shared" si="143"/>
        <v>BEARISH</v>
      </c>
      <c r="G2268" s="17" t="str">
        <f t="shared" si="142"/>
        <v>NEUTRAL</v>
      </c>
      <c r="H2268" s="17" t="str">
        <f t="shared" si="141"/>
        <v>CONFIRMED BEARISH</v>
      </c>
    </row>
    <row r="2269" spans="1:8" ht="13.5" x14ac:dyDescent="0.25">
      <c r="A2269" s="3">
        <f>TITRES_STAT!B2272</f>
        <v>45307</v>
      </c>
      <c r="B2269" s="17">
        <f>TITRES_STAT!C2272</f>
        <v>3.45</v>
      </c>
      <c r="C2269" s="17">
        <f>TITRES_STAT!D2272</f>
        <v>3.45</v>
      </c>
      <c r="D2269" s="17">
        <f>TITRES_STAT!E2272</f>
        <v>15653</v>
      </c>
      <c r="E2269" s="2">
        <f t="shared" si="140"/>
        <v>1420064</v>
      </c>
      <c r="F2269" s="17" t="str">
        <f t="shared" si="143"/>
        <v>BEARISH</v>
      </c>
      <c r="G2269" s="17" t="str">
        <f t="shared" si="142"/>
        <v>NEUTRAL</v>
      </c>
      <c r="H2269" s="17" t="str">
        <f t="shared" si="141"/>
        <v>CONFIRMED BEARISH</v>
      </c>
    </row>
    <row r="2270" spans="1:8" ht="13.5" x14ac:dyDescent="0.25">
      <c r="A2270" s="3">
        <f>TITRES_STAT!B2273</f>
        <v>45308</v>
      </c>
      <c r="B2270" s="17">
        <f>TITRES_STAT!C2273</f>
        <v>3.45</v>
      </c>
      <c r="C2270" s="17">
        <f>TITRES_STAT!D2273</f>
        <v>3.45</v>
      </c>
      <c r="D2270" s="17">
        <f>TITRES_STAT!E2273</f>
        <v>2840</v>
      </c>
      <c r="E2270" s="2">
        <f t="shared" si="140"/>
        <v>1420064</v>
      </c>
      <c r="F2270" s="17" t="str">
        <f t="shared" si="143"/>
        <v>BEARISH</v>
      </c>
      <c r="G2270" s="17" t="str">
        <f t="shared" si="142"/>
        <v>NEUTRAL</v>
      </c>
      <c r="H2270" s="17" t="str">
        <f t="shared" si="141"/>
        <v>CONFIRMED BEARISH</v>
      </c>
    </row>
    <row r="2271" spans="1:8" ht="13.5" x14ac:dyDescent="0.25">
      <c r="A2271" s="3">
        <f>TITRES_STAT!B2274</f>
        <v>45309</v>
      </c>
      <c r="B2271" s="17">
        <f>TITRES_STAT!C2274</f>
        <v>3.4</v>
      </c>
      <c r="C2271" s="17">
        <f>TITRES_STAT!D2274</f>
        <v>3.4</v>
      </c>
      <c r="D2271" s="17">
        <f>TITRES_STAT!E2274</f>
        <v>23356</v>
      </c>
      <c r="E2271" s="2">
        <f t="shared" si="140"/>
        <v>1396708</v>
      </c>
      <c r="F2271" s="17" t="str">
        <f t="shared" si="143"/>
        <v>BEARISH</v>
      </c>
      <c r="G2271" s="17" t="str">
        <f t="shared" si="142"/>
        <v>WEAK</v>
      </c>
      <c r="H2271" s="17" t="str">
        <f t="shared" si="141"/>
        <v>CONFIRMED BEARISH</v>
      </c>
    </row>
    <row r="2272" spans="1:8" ht="13.5" x14ac:dyDescent="0.25">
      <c r="A2272" s="3">
        <f>TITRES_STAT!B2275</f>
        <v>45310</v>
      </c>
      <c r="B2272" s="17">
        <f>TITRES_STAT!C2275</f>
        <v>3.5</v>
      </c>
      <c r="C2272" s="17">
        <f>TITRES_STAT!D2275</f>
        <v>3.5</v>
      </c>
      <c r="D2272" s="17">
        <f>TITRES_STAT!E2275</f>
        <v>20524</v>
      </c>
      <c r="E2272" s="2">
        <f t="shared" si="140"/>
        <v>1417232</v>
      </c>
      <c r="F2272" s="17" t="str">
        <f t="shared" si="143"/>
        <v>BEARISH</v>
      </c>
      <c r="G2272" s="17" t="str">
        <f t="shared" si="142"/>
        <v>NEUTRAL</v>
      </c>
      <c r="H2272" s="17" t="str">
        <f t="shared" si="141"/>
        <v>CONFIRMED BEARISH</v>
      </c>
    </row>
    <row r="2273" spans="1:8" ht="13.5" x14ac:dyDescent="0.25">
      <c r="A2273" s="3">
        <f>TITRES_STAT!B2276</f>
        <v>45313</v>
      </c>
      <c r="B2273" s="17">
        <f>TITRES_STAT!C2276</f>
        <v>3.4</v>
      </c>
      <c r="C2273" s="17">
        <f>TITRES_STAT!D2276</f>
        <v>3.4</v>
      </c>
      <c r="D2273" s="17">
        <f>TITRES_STAT!E2276</f>
        <v>7572</v>
      </c>
      <c r="E2273" s="2">
        <f t="shared" si="140"/>
        <v>1409660</v>
      </c>
      <c r="F2273" s="17" t="str">
        <f t="shared" si="143"/>
        <v>BEARISH</v>
      </c>
      <c r="G2273" s="17" t="str">
        <f t="shared" si="142"/>
        <v>NEUTRAL</v>
      </c>
      <c r="H2273" s="17" t="str">
        <f t="shared" si="141"/>
        <v>CONFIRMED BEARISH</v>
      </c>
    </row>
    <row r="2274" spans="1:8" ht="13.5" x14ac:dyDescent="0.25">
      <c r="A2274" s="3">
        <f>TITRES_STAT!B2277</f>
        <v>45314</v>
      </c>
      <c r="B2274" s="17">
        <f>TITRES_STAT!C2277</f>
        <v>3.37</v>
      </c>
      <c r="C2274" s="17">
        <f>TITRES_STAT!D2277</f>
        <v>3.37</v>
      </c>
      <c r="D2274" s="17">
        <f>TITRES_STAT!E2277</f>
        <v>5340</v>
      </c>
      <c r="E2274" s="2">
        <f t="shared" si="140"/>
        <v>1404320</v>
      </c>
      <c r="F2274" s="17" t="str">
        <f t="shared" si="143"/>
        <v>BEARISH</v>
      </c>
      <c r="G2274" s="17" t="str">
        <f t="shared" si="142"/>
        <v>NEUTRAL</v>
      </c>
      <c r="H2274" s="17" t="str">
        <f t="shared" si="141"/>
        <v>CONFIRMED BEARISH</v>
      </c>
    </row>
    <row r="2275" spans="1:8" ht="13.5" x14ac:dyDescent="0.25">
      <c r="A2275" s="3">
        <f>TITRES_STAT!B2278</f>
        <v>45315</v>
      </c>
      <c r="B2275" s="17">
        <f>TITRES_STAT!C2278</f>
        <v>3.4</v>
      </c>
      <c r="C2275" s="17">
        <f>TITRES_STAT!D2278</f>
        <v>3.4</v>
      </c>
      <c r="D2275" s="17">
        <f>TITRES_STAT!E2278</f>
        <v>13531</v>
      </c>
      <c r="E2275" s="2">
        <f t="shared" si="140"/>
        <v>1417851</v>
      </c>
      <c r="F2275" s="17" t="str">
        <f t="shared" si="143"/>
        <v>BEARISH</v>
      </c>
      <c r="G2275" s="17" t="str">
        <f t="shared" si="142"/>
        <v>NEUTRAL</v>
      </c>
      <c r="H2275" s="17" t="str">
        <f t="shared" si="141"/>
        <v>CONFIRMED BEARISH</v>
      </c>
    </row>
    <row r="2276" spans="1:8" ht="13.5" x14ac:dyDescent="0.25">
      <c r="A2276" s="3">
        <f>TITRES_STAT!B2279</f>
        <v>45316</v>
      </c>
      <c r="B2276" s="17">
        <f>TITRES_STAT!C2279</f>
        <v>3.39</v>
      </c>
      <c r="C2276" s="17">
        <f>TITRES_STAT!D2279</f>
        <v>3.39</v>
      </c>
      <c r="D2276" s="17">
        <f>TITRES_STAT!E2279</f>
        <v>2734</v>
      </c>
      <c r="E2276" s="2">
        <f t="shared" si="140"/>
        <v>1415117</v>
      </c>
      <c r="F2276" s="17" t="str">
        <f t="shared" si="143"/>
        <v>BULLISH</v>
      </c>
      <c r="G2276" s="17" t="str">
        <f t="shared" si="142"/>
        <v>NEUTRAL</v>
      </c>
      <c r="H2276" s="17" t="str">
        <f t="shared" si="141"/>
        <v>BULLISH DIVERGENCE</v>
      </c>
    </row>
    <row r="2277" spans="1:8" ht="13.5" x14ac:dyDescent="0.25">
      <c r="A2277" s="3">
        <f>TITRES_STAT!B2280</f>
        <v>45317</v>
      </c>
      <c r="B2277" s="17">
        <f>TITRES_STAT!C2280</f>
        <v>3.4</v>
      </c>
      <c r="C2277" s="17">
        <f>TITRES_STAT!D2280</f>
        <v>3.4</v>
      </c>
      <c r="D2277" s="17">
        <f>TITRES_STAT!E2280</f>
        <v>862</v>
      </c>
      <c r="E2277" s="2">
        <f t="shared" si="140"/>
        <v>1415979</v>
      </c>
      <c r="F2277" s="17" t="str">
        <f t="shared" si="143"/>
        <v>BEARISH</v>
      </c>
      <c r="G2277" s="17" t="str">
        <f t="shared" si="142"/>
        <v>NEUTRAL</v>
      </c>
      <c r="H2277" s="17" t="str">
        <f t="shared" si="141"/>
        <v>CONFIRMED BEARISH</v>
      </c>
    </row>
    <row r="2278" spans="1:8" ht="13.5" x14ac:dyDescent="0.25">
      <c r="A2278" s="3">
        <f>TITRES_STAT!B2281</f>
        <v>45320</v>
      </c>
      <c r="B2278" s="17">
        <f>TITRES_STAT!C2281</f>
        <v>3.4</v>
      </c>
      <c r="C2278" s="17">
        <f>TITRES_STAT!D2281</f>
        <v>3.4</v>
      </c>
      <c r="D2278" s="17">
        <f>TITRES_STAT!E2281</f>
        <v>2902</v>
      </c>
      <c r="E2278" s="2">
        <f t="shared" si="140"/>
        <v>1415979</v>
      </c>
      <c r="F2278" s="17" t="str">
        <f t="shared" si="143"/>
        <v>BULLISH</v>
      </c>
      <c r="G2278" s="17" t="str">
        <f t="shared" si="142"/>
        <v>NEUTRAL</v>
      </c>
      <c r="H2278" s="17" t="str">
        <f t="shared" si="141"/>
        <v>NEUTRAL</v>
      </c>
    </row>
    <row r="2279" spans="1:8" ht="13.5" x14ac:dyDescent="0.25">
      <c r="A2279" s="3">
        <f>TITRES_STAT!B2282</f>
        <v>45321</v>
      </c>
      <c r="B2279" s="17">
        <f>TITRES_STAT!C2282</f>
        <v>3.4</v>
      </c>
      <c r="C2279" s="17">
        <f>TITRES_STAT!D2282</f>
        <v>3.4</v>
      </c>
      <c r="D2279" s="17">
        <f>TITRES_STAT!E2282</f>
        <v>2350</v>
      </c>
      <c r="E2279" s="2">
        <f t="shared" si="140"/>
        <v>1415979</v>
      </c>
      <c r="F2279" s="17" t="str">
        <f t="shared" si="143"/>
        <v>BULLISH</v>
      </c>
      <c r="G2279" s="17" t="str">
        <f t="shared" si="142"/>
        <v>NEUTRAL</v>
      </c>
      <c r="H2279" s="17" t="str">
        <f t="shared" si="141"/>
        <v>CONFIRMED BULLISH</v>
      </c>
    </row>
    <row r="2280" spans="1:8" ht="13.5" x14ac:dyDescent="0.25">
      <c r="A2280" s="3">
        <f>TITRES_STAT!B2283</f>
        <v>45322</v>
      </c>
      <c r="B2280" s="17">
        <f>TITRES_STAT!C2283</f>
        <v>3.4</v>
      </c>
      <c r="C2280" s="17">
        <f>TITRES_STAT!D2283</f>
        <v>3.4</v>
      </c>
      <c r="D2280" s="17">
        <f>TITRES_STAT!E2283</f>
        <v>5451</v>
      </c>
      <c r="E2280" s="2">
        <f t="shared" si="140"/>
        <v>1415979</v>
      </c>
      <c r="F2280" s="17" t="str">
        <f t="shared" si="143"/>
        <v>BEARISH</v>
      </c>
      <c r="G2280" s="17" t="str">
        <f t="shared" si="142"/>
        <v>NEUTRAL</v>
      </c>
      <c r="H2280" s="17" t="str">
        <f t="shared" si="141"/>
        <v>NEUTRAL</v>
      </c>
    </row>
    <row r="2281" spans="1:8" ht="13.5" x14ac:dyDescent="0.25">
      <c r="A2281" s="3">
        <f>TITRES_STAT!B2284</f>
        <v>45323</v>
      </c>
      <c r="B2281" s="17">
        <f>TITRES_STAT!C2284</f>
        <v>3.4</v>
      </c>
      <c r="C2281" s="17">
        <f>TITRES_STAT!D2284</f>
        <v>3.4</v>
      </c>
      <c r="D2281" s="17">
        <f>TITRES_STAT!E2284</f>
        <v>5207</v>
      </c>
      <c r="E2281" s="2">
        <f t="shared" si="140"/>
        <v>1415979</v>
      </c>
      <c r="F2281" s="17" t="str">
        <f t="shared" si="143"/>
        <v>BULLISH</v>
      </c>
      <c r="G2281" s="17" t="str">
        <f t="shared" si="142"/>
        <v>NEUTRAL</v>
      </c>
      <c r="H2281" s="17" t="str">
        <f t="shared" si="141"/>
        <v>CONFIRMED BULLISH</v>
      </c>
    </row>
    <row r="2282" spans="1:8" ht="13.5" x14ac:dyDescent="0.25">
      <c r="A2282" s="3">
        <f>TITRES_STAT!B2285</f>
        <v>45324</v>
      </c>
      <c r="B2282" s="17">
        <f>TITRES_STAT!C2285</f>
        <v>3.31</v>
      </c>
      <c r="C2282" s="17">
        <f>TITRES_STAT!D2285</f>
        <v>3.31</v>
      </c>
      <c r="D2282" s="17">
        <f>TITRES_STAT!E2285</f>
        <v>3573</v>
      </c>
      <c r="E2282" s="2">
        <f t="shared" si="140"/>
        <v>1412406</v>
      </c>
      <c r="F2282" s="17" t="str">
        <f t="shared" si="143"/>
        <v>BEARISH</v>
      </c>
      <c r="G2282" s="17" t="str">
        <f t="shared" si="142"/>
        <v>NEUTRAL</v>
      </c>
      <c r="H2282" s="17" t="str">
        <f t="shared" si="141"/>
        <v>CONFIRMED BEARISH</v>
      </c>
    </row>
    <row r="2283" spans="1:8" ht="13.5" x14ac:dyDescent="0.25">
      <c r="A2283" s="3">
        <f>TITRES_STAT!B2286</f>
        <v>45327</v>
      </c>
      <c r="B2283" s="17">
        <f>TITRES_STAT!C2286</f>
        <v>3.34</v>
      </c>
      <c r="C2283" s="17">
        <f>TITRES_STAT!D2286</f>
        <v>3.34</v>
      </c>
      <c r="D2283" s="17">
        <f>TITRES_STAT!E2286</f>
        <v>3760</v>
      </c>
      <c r="E2283" s="2">
        <f t="shared" si="140"/>
        <v>1416166</v>
      </c>
      <c r="F2283" s="17" t="str">
        <f t="shared" si="143"/>
        <v>BULLISH</v>
      </c>
      <c r="G2283" s="17" t="str">
        <f t="shared" si="142"/>
        <v>NEUTRAL</v>
      </c>
      <c r="H2283" s="17" t="str">
        <f t="shared" si="141"/>
        <v>BULLISH DIVERGENCE</v>
      </c>
    </row>
    <row r="2284" spans="1:8" ht="13.5" x14ac:dyDescent="0.25">
      <c r="A2284" s="3">
        <f>TITRES_STAT!B2287</f>
        <v>45328</v>
      </c>
      <c r="B2284" s="17">
        <f>TITRES_STAT!C2287</f>
        <v>3.3</v>
      </c>
      <c r="C2284" s="17">
        <f>TITRES_STAT!D2287</f>
        <v>3.3</v>
      </c>
      <c r="D2284" s="17">
        <f>TITRES_STAT!E2287</f>
        <v>5268</v>
      </c>
      <c r="E2284" s="2">
        <f t="shared" si="140"/>
        <v>1410898</v>
      </c>
      <c r="F2284" s="17" t="str">
        <f t="shared" si="143"/>
        <v>BEARISH</v>
      </c>
      <c r="G2284" s="17" t="str">
        <f t="shared" si="142"/>
        <v>NEUTRAL</v>
      </c>
      <c r="H2284" s="17" t="str">
        <f t="shared" si="141"/>
        <v>CONFIRMED BEARISH</v>
      </c>
    </row>
    <row r="2285" spans="1:8" ht="13.5" x14ac:dyDescent="0.25">
      <c r="A2285" s="3">
        <f>TITRES_STAT!B2288</f>
        <v>45329</v>
      </c>
      <c r="B2285" s="17">
        <f>TITRES_STAT!C2288</f>
        <v>3.35</v>
      </c>
      <c r="C2285" s="17">
        <f>TITRES_STAT!D2288</f>
        <v>3.35</v>
      </c>
      <c r="D2285" s="17">
        <f>TITRES_STAT!E2288</f>
        <v>1350</v>
      </c>
      <c r="E2285" s="2">
        <f t="shared" si="140"/>
        <v>1412248</v>
      </c>
      <c r="F2285" s="17" t="str">
        <f t="shared" si="143"/>
        <v>BEARISH</v>
      </c>
      <c r="G2285" s="17" t="str">
        <f t="shared" si="142"/>
        <v>NEUTRAL</v>
      </c>
      <c r="H2285" s="17" t="str">
        <f t="shared" si="141"/>
        <v>CONFIRMED BEARISH</v>
      </c>
    </row>
    <row r="2286" spans="1:8" ht="13.5" x14ac:dyDescent="0.25">
      <c r="A2286" s="3">
        <f>TITRES_STAT!B2289</f>
        <v>45330</v>
      </c>
      <c r="B2286" s="17">
        <f>TITRES_STAT!C2289</f>
        <v>3.3</v>
      </c>
      <c r="C2286" s="17">
        <f>TITRES_STAT!D2289</f>
        <v>3.3</v>
      </c>
      <c r="D2286" s="17">
        <f>TITRES_STAT!E2289</f>
        <v>6473</v>
      </c>
      <c r="E2286" s="2">
        <f t="shared" si="140"/>
        <v>1405775</v>
      </c>
      <c r="F2286" s="17" t="str">
        <f t="shared" si="143"/>
        <v>BEARISH</v>
      </c>
      <c r="G2286" s="17" t="str">
        <f t="shared" si="142"/>
        <v>NEUTRAL</v>
      </c>
      <c r="H2286" s="17" t="str">
        <f t="shared" si="141"/>
        <v>CONFIRMED BEARISH</v>
      </c>
    </row>
    <row r="2287" spans="1:8" ht="13.5" x14ac:dyDescent="0.25">
      <c r="A2287" s="3">
        <f>TITRES_STAT!B2290</f>
        <v>45331</v>
      </c>
      <c r="B2287" s="17">
        <f>TITRES_STAT!C2290</f>
        <v>3.3</v>
      </c>
      <c r="C2287" s="17">
        <f>TITRES_STAT!D2290</f>
        <v>3.3</v>
      </c>
      <c r="D2287" s="17">
        <f>TITRES_STAT!E2290</f>
        <v>3289</v>
      </c>
      <c r="E2287" s="2">
        <f t="shared" si="140"/>
        <v>1405775</v>
      </c>
      <c r="F2287" s="17" t="str">
        <f t="shared" si="143"/>
        <v>BEARISH</v>
      </c>
      <c r="G2287" s="17" t="str">
        <f t="shared" si="142"/>
        <v>NEUTRAL</v>
      </c>
      <c r="H2287" s="17" t="str">
        <f t="shared" si="141"/>
        <v>CONFIRMED BEARISH</v>
      </c>
    </row>
    <row r="2288" spans="1:8" ht="13.5" x14ac:dyDescent="0.25">
      <c r="A2288" s="3">
        <f>TITRES_STAT!B2291</f>
        <v>45334</v>
      </c>
      <c r="B2288" s="17">
        <f>TITRES_STAT!C2291</f>
        <v>3.3</v>
      </c>
      <c r="C2288" s="17">
        <f>TITRES_STAT!D2291</f>
        <v>3.3</v>
      </c>
      <c r="D2288" s="17">
        <f>TITRES_STAT!E2291</f>
        <v>3962</v>
      </c>
      <c r="E2288" s="2">
        <f t="shared" si="140"/>
        <v>1405775</v>
      </c>
      <c r="F2288" s="17" t="str">
        <f t="shared" si="143"/>
        <v>BEARISH</v>
      </c>
      <c r="G2288" s="17" t="str">
        <f t="shared" si="142"/>
        <v>NEUTRAL</v>
      </c>
      <c r="H2288" s="17" t="str">
        <f t="shared" si="141"/>
        <v>CONFIRMED BEARISH</v>
      </c>
    </row>
    <row r="2289" spans="1:8" ht="13.5" x14ac:dyDescent="0.25">
      <c r="A2289" s="3">
        <f>TITRES_STAT!B2292</f>
        <v>45335</v>
      </c>
      <c r="B2289" s="17">
        <f>TITRES_STAT!C2292</f>
        <v>3.3</v>
      </c>
      <c r="C2289" s="17">
        <f>TITRES_STAT!D2292</f>
        <v>3.3</v>
      </c>
      <c r="D2289" s="17">
        <f>TITRES_STAT!E2292</f>
        <v>7</v>
      </c>
      <c r="E2289" s="2">
        <f t="shared" si="140"/>
        <v>1405775</v>
      </c>
      <c r="F2289" s="17" t="str">
        <f t="shared" si="143"/>
        <v>BEARISH</v>
      </c>
      <c r="G2289" s="17" t="str">
        <f t="shared" si="142"/>
        <v>NEUTRAL</v>
      </c>
      <c r="H2289" s="17" t="str">
        <f t="shared" si="141"/>
        <v>NEUTRAL</v>
      </c>
    </row>
    <row r="2290" spans="1:8" ht="13.5" x14ac:dyDescent="0.25">
      <c r="A2290" s="3">
        <f>TITRES_STAT!B2293</f>
        <v>45336</v>
      </c>
      <c r="B2290" s="17">
        <f>TITRES_STAT!C2293</f>
        <v>3.3</v>
      </c>
      <c r="C2290" s="17">
        <f>TITRES_STAT!D2293</f>
        <v>3.3</v>
      </c>
      <c r="D2290" s="17">
        <f>TITRES_STAT!E2293</f>
        <v>454</v>
      </c>
      <c r="E2290" s="2">
        <f t="shared" si="140"/>
        <v>1405775</v>
      </c>
      <c r="F2290" s="17" t="str">
        <f t="shared" si="143"/>
        <v>BEARISH</v>
      </c>
      <c r="G2290" s="17" t="str">
        <f t="shared" si="142"/>
        <v>NEUTRAL</v>
      </c>
      <c r="H2290" s="17" t="str">
        <f t="shared" si="141"/>
        <v>CONFIRMED BEARISH</v>
      </c>
    </row>
    <row r="2291" spans="1:8" ht="13.5" x14ac:dyDescent="0.25">
      <c r="A2291" s="3">
        <f>TITRES_STAT!B2294</f>
        <v>45337</v>
      </c>
      <c r="B2291" s="17">
        <f>TITRES_STAT!C2294</f>
        <v>3.3</v>
      </c>
      <c r="C2291" s="17">
        <f>TITRES_STAT!D2294</f>
        <v>3.3</v>
      </c>
      <c r="D2291" s="17">
        <f>TITRES_STAT!E2294</f>
        <v>9</v>
      </c>
      <c r="E2291" s="2">
        <f t="shared" si="140"/>
        <v>1405775</v>
      </c>
      <c r="F2291" s="17" t="str">
        <f t="shared" si="143"/>
        <v>NEUTRAL</v>
      </c>
      <c r="G2291" s="17" t="str">
        <f t="shared" si="142"/>
        <v>NEUTRAL</v>
      </c>
      <c r="H2291" s="17" t="str">
        <f t="shared" si="141"/>
        <v>NEUTRAL</v>
      </c>
    </row>
    <row r="2292" spans="1:8" ht="13.5" x14ac:dyDescent="0.25">
      <c r="A2292" s="3">
        <f>TITRES_STAT!B2295</f>
        <v>45338</v>
      </c>
      <c r="B2292" s="17">
        <f>TITRES_STAT!C2295</f>
        <v>3.3</v>
      </c>
      <c r="C2292" s="17">
        <f>TITRES_STAT!D2295</f>
        <v>3.3</v>
      </c>
      <c r="D2292" s="17">
        <f>TITRES_STAT!E2295</f>
        <v>1147</v>
      </c>
      <c r="E2292" s="2">
        <f t="shared" si="140"/>
        <v>1405775</v>
      </c>
      <c r="F2292" s="17" t="str">
        <f t="shared" si="143"/>
        <v>NEUTRAL</v>
      </c>
      <c r="G2292" s="17" t="str">
        <f t="shared" si="142"/>
        <v>NEUTRAL</v>
      </c>
      <c r="H2292" s="17" t="str">
        <f t="shared" si="141"/>
        <v>NEUTRAL</v>
      </c>
    </row>
    <row r="2293" spans="1:8" ht="13.5" x14ac:dyDescent="0.25">
      <c r="A2293" s="3">
        <f>TITRES_STAT!B2296</f>
        <v>45341</v>
      </c>
      <c r="B2293" s="17">
        <f>TITRES_STAT!C2296</f>
        <v>3.31</v>
      </c>
      <c r="C2293" s="17">
        <f>TITRES_STAT!D2296</f>
        <v>3.31</v>
      </c>
      <c r="D2293" s="17">
        <f>TITRES_STAT!E2296</f>
        <v>7018</v>
      </c>
      <c r="E2293" s="2">
        <f t="shared" si="140"/>
        <v>1412793</v>
      </c>
      <c r="F2293" s="17" t="str">
        <f t="shared" si="143"/>
        <v>BULLISH</v>
      </c>
      <c r="G2293" s="17" t="str">
        <f t="shared" si="142"/>
        <v>NEUTRAL</v>
      </c>
      <c r="H2293" s="17" t="str">
        <f t="shared" si="141"/>
        <v>CONFIRMED BULLISH</v>
      </c>
    </row>
    <row r="2294" spans="1:8" ht="13.5" x14ac:dyDescent="0.25">
      <c r="A2294" s="3">
        <f>TITRES_STAT!B2297</f>
        <v>45342</v>
      </c>
      <c r="B2294" s="17">
        <f>TITRES_STAT!C2297</f>
        <v>3.35</v>
      </c>
      <c r="C2294" s="17">
        <f>TITRES_STAT!D2297</f>
        <v>3.35</v>
      </c>
      <c r="D2294" s="17">
        <f>TITRES_STAT!E2297</f>
        <v>6985</v>
      </c>
      <c r="E2294" s="2">
        <f t="shared" si="140"/>
        <v>1419778</v>
      </c>
      <c r="F2294" s="17" t="str">
        <f t="shared" si="143"/>
        <v>BULLISH</v>
      </c>
      <c r="G2294" s="17" t="str">
        <f t="shared" si="142"/>
        <v>NEUTRAL</v>
      </c>
      <c r="H2294" s="17" t="str">
        <f t="shared" si="141"/>
        <v>CONFIRMED BULLISH</v>
      </c>
    </row>
    <row r="2295" spans="1:8" ht="13.5" x14ac:dyDescent="0.25">
      <c r="A2295" s="3">
        <f>TITRES_STAT!B2298</f>
        <v>45343</v>
      </c>
      <c r="B2295" s="17">
        <f>TITRES_STAT!C2298</f>
        <v>3.53</v>
      </c>
      <c r="C2295" s="17">
        <f>TITRES_STAT!D2298</f>
        <v>3.53</v>
      </c>
      <c r="D2295" s="17">
        <f>TITRES_STAT!E2298</f>
        <v>4452</v>
      </c>
      <c r="E2295" s="2">
        <f t="shared" si="140"/>
        <v>1424230</v>
      </c>
      <c r="F2295" s="17" t="str">
        <f t="shared" si="143"/>
        <v>BULLISH</v>
      </c>
      <c r="G2295" s="17" t="str">
        <f t="shared" si="142"/>
        <v>NEUTRAL</v>
      </c>
      <c r="H2295" s="17" t="str">
        <f t="shared" si="141"/>
        <v>CONFIRMED BULLISH</v>
      </c>
    </row>
    <row r="2296" spans="1:8" ht="13.5" x14ac:dyDescent="0.25">
      <c r="A2296" s="3">
        <f>TITRES_STAT!B2299</f>
        <v>45344</v>
      </c>
      <c r="B2296" s="17">
        <f>TITRES_STAT!C2299</f>
        <v>3.5</v>
      </c>
      <c r="C2296" s="17">
        <f>TITRES_STAT!D2299</f>
        <v>3.5</v>
      </c>
      <c r="D2296" s="17">
        <f>TITRES_STAT!E2299</f>
        <v>1631</v>
      </c>
      <c r="E2296" s="2">
        <f t="shared" si="140"/>
        <v>1422599</v>
      </c>
      <c r="F2296" s="17" t="str">
        <f t="shared" si="143"/>
        <v>BULLISH</v>
      </c>
      <c r="G2296" s="17" t="str">
        <f t="shared" si="142"/>
        <v>NEUTRAL</v>
      </c>
      <c r="H2296" s="17" t="str">
        <f t="shared" si="141"/>
        <v>CONFIRMED BULLISH</v>
      </c>
    </row>
    <row r="2297" spans="1:8" ht="13.5" x14ac:dyDescent="0.25">
      <c r="A2297" s="3">
        <f>TITRES_STAT!B2300</f>
        <v>45345</v>
      </c>
      <c r="B2297" s="17">
        <f>TITRES_STAT!C2300</f>
        <v>3.47</v>
      </c>
      <c r="C2297" s="17">
        <f>TITRES_STAT!D2300</f>
        <v>3.47</v>
      </c>
      <c r="D2297" s="17">
        <f>TITRES_STAT!E2300</f>
        <v>2435</v>
      </c>
      <c r="E2297" s="2">
        <f t="shared" si="140"/>
        <v>1420164</v>
      </c>
      <c r="F2297" s="17" t="str">
        <f t="shared" si="143"/>
        <v>BULLISH</v>
      </c>
      <c r="G2297" s="17" t="str">
        <f t="shared" si="142"/>
        <v>NEUTRAL</v>
      </c>
      <c r="H2297" s="17" t="str">
        <f t="shared" si="141"/>
        <v>CONFIRMED BULLISH</v>
      </c>
    </row>
    <row r="2298" spans="1:8" ht="13.5" x14ac:dyDescent="0.25">
      <c r="A2298" s="3">
        <f>TITRES_STAT!B2301</f>
        <v>45348</v>
      </c>
      <c r="B2298" s="17">
        <f>TITRES_STAT!C2301</f>
        <v>3.46</v>
      </c>
      <c r="C2298" s="17">
        <f>TITRES_STAT!D2301</f>
        <v>3.46</v>
      </c>
      <c r="D2298" s="17">
        <f>TITRES_STAT!E2301</f>
        <v>1080</v>
      </c>
      <c r="E2298" s="2">
        <f t="shared" si="140"/>
        <v>1419084</v>
      </c>
      <c r="F2298" s="17" t="str">
        <f t="shared" si="143"/>
        <v>BULLISH</v>
      </c>
      <c r="G2298" s="17" t="str">
        <f t="shared" si="142"/>
        <v>NEUTRAL</v>
      </c>
      <c r="H2298" s="17" t="str">
        <f t="shared" si="141"/>
        <v>CONFIRMED BULLISH</v>
      </c>
    </row>
    <row r="2299" spans="1:8" ht="13.5" x14ac:dyDescent="0.25">
      <c r="A2299" s="3">
        <f>TITRES_STAT!B2302</f>
        <v>45349</v>
      </c>
      <c r="B2299" s="17">
        <f>TITRES_STAT!C2302</f>
        <v>3.45</v>
      </c>
      <c r="C2299" s="17">
        <f>TITRES_STAT!D2302</f>
        <v>3.45</v>
      </c>
      <c r="D2299" s="17">
        <f>TITRES_STAT!E2302</f>
        <v>1208</v>
      </c>
      <c r="E2299" s="2">
        <f t="shared" si="140"/>
        <v>1417876</v>
      </c>
      <c r="F2299" s="17" t="str">
        <f t="shared" si="143"/>
        <v>BEARISH</v>
      </c>
      <c r="G2299" s="17" t="str">
        <f t="shared" si="142"/>
        <v>NEUTRAL</v>
      </c>
      <c r="H2299" s="17" t="str">
        <f t="shared" si="141"/>
        <v>BEARISH DIVERGENCE</v>
      </c>
    </row>
    <row r="2300" spans="1:8" ht="13.5" x14ac:dyDescent="0.25">
      <c r="A2300" s="3">
        <f>TITRES_STAT!B2303</f>
        <v>45350</v>
      </c>
      <c r="B2300" s="17">
        <f>TITRES_STAT!C2303</f>
        <v>3.45</v>
      </c>
      <c r="C2300" s="17">
        <f>TITRES_STAT!D2303</f>
        <v>3.45</v>
      </c>
      <c r="D2300" s="17">
        <f>TITRES_STAT!E2303</f>
        <v>0</v>
      </c>
      <c r="E2300" s="2">
        <f t="shared" si="140"/>
        <v>1417876</v>
      </c>
      <c r="F2300" s="17" t="str">
        <f t="shared" si="143"/>
        <v>BEARISH</v>
      </c>
      <c r="G2300" s="17" t="str">
        <f t="shared" si="142"/>
        <v>NEUTRAL</v>
      </c>
      <c r="H2300" s="17" t="str">
        <f t="shared" si="141"/>
        <v>CONFIRMED BEARISH</v>
      </c>
    </row>
    <row r="2301" spans="1:8" ht="13.5" x14ac:dyDescent="0.25">
      <c r="A2301" s="3">
        <f>TITRES_STAT!B2304</f>
        <v>45351</v>
      </c>
      <c r="B2301" s="17">
        <f>TITRES_STAT!C2304</f>
        <v>3.44</v>
      </c>
      <c r="C2301" s="17">
        <f>TITRES_STAT!D2304</f>
        <v>3.44</v>
      </c>
      <c r="D2301" s="17">
        <f>TITRES_STAT!E2304</f>
        <v>1139</v>
      </c>
      <c r="E2301" s="2">
        <f t="shared" si="140"/>
        <v>1416737</v>
      </c>
      <c r="F2301" s="17" t="str">
        <f t="shared" si="143"/>
        <v>BEARISH</v>
      </c>
      <c r="G2301" s="17" t="str">
        <f t="shared" si="142"/>
        <v>NEUTRAL</v>
      </c>
      <c r="H2301" s="17" t="str">
        <f t="shared" si="141"/>
        <v>CONFIRMED BEARISH</v>
      </c>
    </row>
    <row r="2302" spans="1:8" ht="13.5" x14ac:dyDescent="0.25">
      <c r="A2302" s="3">
        <f>TITRES_STAT!B2305</f>
        <v>45352</v>
      </c>
      <c r="B2302" s="17">
        <f>TITRES_STAT!C2305</f>
        <v>3.44</v>
      </c>
      <c r="C2302" s="17">
        <f>TITRES_STAT!D2305</f>
        <v>3.44</v>
      </c>
      <c r="D2302" s="17">
        <f>TITRES_STAT!E2305</f>
        <v>2943</v>
      </c>
      <c r="E2302" s="2">
        <f t="shared" si="140"/>
        <v>1416737</v>
      </c>
      <c r="F2302" s="17" t="str">
        <f t="shared" si="143"/>
        <v>BEARISH</v>
      </c>
      <c r="G2302" s="17" t="str">
        <f t="shared" si="142"/>
        <v>NEUTRAL</v>
      </c>
      <c r="H2302" s="17" t="str">
        <f t="shared" si="141"/>
        <v>CONFIRMED BEARISH</v>
      </c>
    </row>
    <row r="2303" spans="1:8" ht="13.5" x14ac:dyDescent="0.25">
      <c r="A2303" s="3">
        <f>TITRES_STAT!B2306</f>
        <v>45355</v>
      </c>
      <c r="B2303" s="17">
        <f>TITRES_STAT!C2306</f>
        <v>3.44</v>
      </c>
      <c r="C2303" s="17">
        <f>TITRES_STAT!D2306</f>
        <v>3.44</v>
      </c>
      <c r="D2303" s="17">
        <f>TITRES_STAT!E2306</f>
        <v>450</v>
      </c>
      <c r="E2303" s="2">
        <f t="shared" si="140"/>
        <v>1416737</v>
      </c>
      <c r="F2303" s="17" t="str">
        <f t="shared" si="143"/>
        <v>BEARISH</v>
      </c>
      <c r="G2303" s="17" t="str">
        <f t="shared" si="142"/>
        <v>NEUTRAL</v>
      </c>
      <c r="H2303" s="17" t="str">
        <f t="shared" si="141"/>
        <v>CONFIRMED BEARISH</v>
      </c>
    </row>
    <row r="2304" spans="1:8" ht="13.5" x14ac:dyDescent="0.25">
      <c r="A2304" s="3">
        <f>TITRES_STAT!B2307</f>
        <v>45356</v>
      </c>
      <c r="B2304" s="17">
        <f>TITRES_STAT!C2307</f>
        <v>3.44</v>
      </c>
      <c r="C2304" s="17">
        <f>TITRES_STAT!D2307</f>
        <v>3.44</v>
      </c>
      <c r="D2304" s="17">
        <f>TITRES_STAT!E2307</f>
        <v>1625</v>
      </c>
      <c r="E2304" s="2">
        <f t="shared" si="140"/>
        <v>1416737</v>
      </c>
      <c r="F2304" s="17" t="str">
        <f t="shared" si="143"/>
        <v>BEARISH</v>
      </c>
      <c r="G2304" s="17" t="str">
        <f t="shared" si="142"/>
        <v>NEUTRAL</v>
      </c>
      <c r="H2304" s="17" t="str">
        <f t="shared" si="141"/>
        <v>CONFIRMED BEARISH</v>
      </c>
    </row>
    <row r="2305" spans="1:8" ht="13.5" x14ac:dyDescent="0.25">
      <c r="A2305" s="3">
        <f>TITRES_STAT!B2308</f>
        <v>45357</v>
      </c>
      <c r="B2305" s="17">
        <f>TITRES_STAT!C2308</f>
        <v>3.44</v>
      </c>
      <c r="C2305" s="17">
        <f>TITRES_STAT!D2308</f>
        <v>3.44</v>
      </c>
      <c r="D2305" s="17">
        <f>TITRES_STAT!E2308</f>
        <v>949</v>
      </c>
      <c r="E2305" s="2">
        <f t="shared" si="140"/>
        <v>1416737</v>
      </c>
      <c r="F2305" s="17" t="str">
        <f t="shared" si="143"/>
        <v>BEARISH</v>
      </c>
      <c r="G2305" s="17" t="str">
        <f t="shared" si="142"/>
        <v>NEUTRAL</v>
      </c>
      <c r="H2305" s="17" t="str">
        <f t="shared" si="141"/>
        <v>CONFIRMED BEARISH</v>
      </c>
    </row>
    <row r="2306" spans="1:8" ht="13.5" x14ac:dyDescent="0.25">
      <c r="A2306" s="3">
        <f>TITRES_STAT!B2309</f>
        <v>45358</v>
      </c>
      <c r="B2306" s="17">
        <f>TITRES_STAT!C2309</f>
        <v>3.44</v>
      </c>
      <c r="C2306" s="17">
        <f>TITRES_STAT!D2309</f>
        <v>3.44</v>
      </c>
      <c r="D2306" s="17">
        <f>TITRES_STAT!E2309</f>
        <v>4202</v>
      </c>
      <c r="E2306" s="2">
        <f t="shared" si="140"/>
        <v>1416737</v>
      </c>
      <c r="F2306" s="17" t="str">
        <f t="shared" si="143"/>
        <v>NEUTRAL</v>
      </c>
      <c r="G2306" s="17" t="str">
        <f t="shared" si="142"/>
        <v>NEUTRAL</v>
      </c>
      <c r="H2306" s="17" t="str">
        <f t="shared" si="141"/>
        <v>NEUTRAL</v>
      </c>
    </row>
    <row r="2307" spans="1:8" ht="13.5" x14ac:dyDescent="0.25">
      <c r="A2307" s="3">
        <f>TITRES_STAT!B2310</f>
        <v>45359</v>
      </c>
      <c r="B2307" s="17">
        <f>TITRES_STAT!C2310</f>
        <v>3.44</v>
      </c>
      <c r="C2307" s="17">
        <f>TITRES_STAT!D2310</f>
        <v>3.44</v>
      </c>
      <c r="D2307" s="17">
        <f>TITRES_STAT!E2310</f>
        <v>0</v>
      </c>
      <c r="E2307" s="2">
        <f t="shared" si="140"/>
        <v>1416737</v>
      </c>
      <c r="F2307" s="17" t="str">
        <f t="shared" si="143"/>
        <v>NEUTRAL</v>
      </c>
      <c r="G2307" s="17" t="str">
        <f t="shared" si="142"/>
        <v>NEUTRAL</v>
      </c>
      <c r="H2307" s="17" t="str">
        <f t="shared" si="141"/>
        <v>NEUTRAL</v>
      </c>
    </row>
    <row r="2308" spans="1:8" ht="13.5" x14ac:dyDescent="0.25">
      <c r="A2308" s="3">
        <f>TITRES_STAT!B2311</f>
        <v>45362</v>
      </c>
      <c r="B2308" s="17">
        <f>TITRES_STAT!C2311</f>
        <v>3.38</v>
      </c>
      <c r="C2308" s="17">
        <f>TITRES_STAT!D2311</f>
        <v>3.38</v>
      </c>
      <c r="D2308" s="17">
        <f>TITRES_STAT!E2311</f>
        <v>300</v>
      </c>
      <c r="E2308" s="2">
        <f t="shared" ref="E2308:E2371" si="144">IF(B2308&gt;B2307, E2307+D2308, IF(B2308&lt;B2307, E2307-D2308, E2307))</f>
        <v>1416437</v>
      </c>
      <c r="F2308" s="17" t="str">
        <f t="shared" si="143"/>
        <v>BEARISH</v>
      </c>
      <c r="G2308" s="17" t="str">
        <f t="shared" si="142"/>
        <v>NEUTRAL</v>
      </c>
      <c r="H2308" s="17" t="str">
        <f t="shared" si="141"/>
        <v>CONFIRMED BEARISH</v>
      </c>
    </row>
    <row r="2309" spans="1:8" ht="13.5" x14ac:dyDescent="0.25">
      <c r="A2309" s="3">
        <f>TITRES_STAT!B2312</f>
        <v>45363</v>
      </c>
      <c r="B2309" s="17">
        <f>TITRES_STAT!C2312</f>
        <v>3.35</v>
      </c>
      <c r="C2309" s="17">
        <f>TITRES_STAT!D2312</f>
        <v>3.35</v>
      </c>
      <c r="D2309" s="17">
        <f>TITRES_STAT!E2312</f>
        <v>4684</v>
      </c>
      <c r="E2309" s="2">
        <f t="shared" si="144"/>
        <v>1411753</v>
      </c>
      <c r="F2309" s="17" t="str">
        <f t="shared" si="143"/>
        <v>BEARISH</v>
      </c>
      <c r="G2309" s="17" t="str">
        <f t="shared" si="142"/>
        <v>NEUTRAL</v>
      </c>
      <c r="H2309" s="17" t="str">
        <f t="shared" si="141"/>
        <v>CONFIRMED BEARISH</v>
      </c>
    </row>
    <row r="2310" spans="1:8" ht="13.5" x14ac:dyDescent="0.25">
      <c r="A2310" s="3">
        <f>TITRES_STAT!B2313</f>
        <v>45364</v>
      </c>
      <c r="B2310" s="17">
        <f>TITRES_STAT!C2313</f>
        <v>3.35</v>
      </c>
      <c r="C2310" s="17">
        <f>TITRES_STAT!D2313</f>
        <v>3.35</v>
      </c>
      <c r="D2310" s="17">
        <f>TITRES_STAT!E2313</f>
        <v>962</v>
      </c>
      <c r="E2310" s="2">
        <f t="shared" si="144"/>
        <v>1411753</v>
      </c>
      <c r="F2310" s="17" t="str">
        <f t="shared" si="143"/>
        <v>BEARISH</v>
      </c>
      <c r="G2310" s="17" t="str">
        <f t="shared" si="142"/>
        <v>NEUTRAL</v>
      </c>
      <c r="H2310" s="17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CONFIRMED BEARISH</v>
      </c>
    </row>
    <row r="2311" spans="1:8" ht="13.5" x14ac:dyDescent="0.25">
      <c r="A2311" s="3">
        <f>TITRES_STAT!B2314</f>
        <v>45365</v>
      </c>
      <c r="B2311" s="17">
        <f>TITRES_STAT!C2314</f>
        <v>3.43</v>
      </c>
      <c r="C2311" s="17">
        <f>TITRES_STAT!D2314</f>
        <v>3.43</v>
      </c>
      <c r="D2311" s="17">
        <f>TITRES_STAT!E2314</f>
        <v>81</v>
      </c>
      <c r="E2311" s="2">
        <f t="shared" si="144"/>
        <v>1411834</v>
      </c>
      <c r="F2311" s="17" t="str">
        <f t="shared" si="143"/>
        <v>BEARISH</v>
      </c>
      <c r="G2311" s="17" t="str">
        <f t="shared" ref="G2311:G2374" si="146">IF((E2311-E2306)/E2306 &gt; 0.02, "STRONG",
 IF((E2311-E2306)/E2306 &lt; -0.02, "WEAK", "NEUTRAL"))</f>
        <v>NEUTRAL</v>
      </c>
      <c r="H2311" s="17" t="str">
        <f t="shared" si="145"/>
        <v>CONFIRMED BEARISH</v>
      </c>
    </row>
    <row r="2312" spans="1:8" ht="13.5" x14ac:dyDescent="0.25">
      <c r="A2312" s="3">
        <f>TITRES_STAT!B2315</f>
        <v>45366</v>
      </c>
      <c r="B2312" s="17">
        <f>TITRES_STAT!C2315</f>
        <v>3.43</v>
      </c>
      <c r="C2312" s="17">
        <f>TITRES_STAT!D2315</f>
        <v>3.43</v>
      </c>
      <c r="D2312" s="17">
        <f>TITRES_STAT!E2315</f>
        <v>0</v>
      </c>
      <c r="E2312" s="2">
        <f t="shared" si="144"/>
        <v>1411834</v>
      </c>
      <c r="F2312" s="17" t="str">
        <f t="shared" ref="F2312:F2375" si="147">IF(E2312&gt;E2307,"BULLISH",IF(E2312&lt;E2307,"BEARISH","NEUTRAL"))</f>
        <v>BEARISH</v>
      </c>
      <c r="G2312" s="17" t="str">
        <f t="shared" si="146"/>
        <v>NEUTRAL</v>
      </c>
      <c r="H2312" s="17" t="str">
        <f t="shared" si="145"/>
        <v>CONFIRMED BEARISH</v>
      </c>
    </row>
    <row r="2313" spans="1:8" ht="13.5" x14ac:dyDescent="0.25">
      <c r="A2313" s="3">
        <f>TITRES_STAT!B2316</f>
        <v>45369</v>
      </c>
      <c r="B2313" s="17">
        <f>TITRES_STAT!C2316</f>
        <v>3.42</v>
      </c>
      <c r="C2313" s="17">
        <f>TITRES_STAT!D2316</f>
        <v>3.42</v>
      </c>
      <c r="D2313" s="17">
        <f>TITRES_STAT!E2316</f>
        <v>75</v>
      </c>
      <c r="E2313" s="2">
        <f t="shared" si="144"/>
        <v>1411759</v>
      </c>
      <c r="F2313" s="17" t="str">
        <f t="shared" si="147"/>
        <v>BEARISH</v>
      </c>
      <c r="G2313" s="17" t="str">
        <f t="shared" si="146"/>
        <v>NEUTRAL</v>
      </c>
      <c r="H2313" s="17" t="str">
        <f t="shared" si="145"/>
        <v>BEARISH DIVERGENCE</v>
      </c>
    </row>
    <row r="2314" spans="1:8" ht="13.5" x14ac:dyDescent="0.25">
      <c r="A2314" s="3">
        <f>TITRES_STAT!B2317</f>
        <v>45370</v>
      </c>
      <c r="B2314" s="17">
        <f>TITRES_STAT!C2317</f>
        <v>3.39</v>
      </c>
      <c r="C2314" s="17">
        <f>TITRES_STAT!D2317</f>
        <v>3.39</v>
      </c>
      <c r="D2314" s="17">
        <f>TITRES_STAT!E2317</f>
        <v>1355</v>
      </c>
      <c r="E2314" s="2">
        <f t="shared" si="144"/>
        <v>1410404</v>
      </c>
      <c r="F2314" s="17" t="str">
        <f t="shared" si="147"/>
        <v>BEARISH</v>
      </c>
      <c r="G2314" s="17" t="str">
        <f t="shared" si="146"/>
        <v>NEUTRAL</v>
      </c>
      <c r="H2314" s="17" t="str">
        <f t="shared" si="145"/>
        <v>BEARISH DIVERGENCE</v>
      </c>
    </row>
    <row r="2315" spans="1:8" ht="13.5" x14ac:dyDescent="0.25">
      <c r="A2315" s="3">
        <f>TITRES_STAT!B2318</f>
        <v>45372</v>
      </c>
      <c r="B2315" s="17">
        <f>TITRES_STAT!C2318</f>
        <v>3.39</v>
      </c>
      <c r="C2315" s="17">
        <f>TITRES_STAT!D2318</f>
        <v>3.39</v>
      </c>
      <c r="D2315" s="17">
        <f>TITRES_STAT!E2318</f>
        <v>0</v>
      </c>
      <c r="E2315" s="2">
        <f t="shared" si="144"/>
        <v>1410404</v>
      </c>
      <c r="F2315" s="17" t="str">
        <f t="shared" si="147"/>
        <v>BEARISH</v>
      </c>
      <c r="G2315" s="17" t="str">
        <f t="shared" si="146"/>
        <v>NEUTRAL</v>
      </c>
      <c r="H2315" s="17" t="str">
        <f t="shared" si="145"/>
        <v>BEARISH DIVERGENCE</v>
      </c>
    </row>
    <row r="2316" spans="1:8" ht="13.5" x14ac:dyDescent="0.25">
      <c r="A2316" s="3">
        <f>TITRES_STAT!B2319</f>
        <v>45373</v>
      </c>
      <c r="B2316" s="17">
        <f>TITRES_STAT!C2319</f>
        <v>3.39</v>
      </c>
      <c r="C2316" s="17">
        <f>TITRES_STAT!D2319</f>
        <v>3.39</v>
      </c>
      <c r="D2316" s="17">
        <f>TITRES_STAT!E2319</f>
        <v>10886</v>
      </c>
      <c r="E2316" s="2">
        <f t="shared" si="144"/>
        <v>1410404</v>
      </c>
      <c r="F2316" s="17" t="str">
        <f t="shared" si="147"/>
        <v>BEARISH</v>
      </c>
      <c r="G2316" s="17" t="str">
        <f t="shared" si="146"/>
        <v>NEUTRAL</v>
      </c>
      <c r="H2316" s="17" t="str">
        <f t="shared" si="145"/>
        <v>CONFIRMED BEARISH</v>
      </c>
    </row>
    <row r="2317" spans="1:8" ht="13.5" x14ac:dyDescent="0.25">
      <c r="A2317" s="3">
        <f>TITRES_STAT!B2320</f>
        <v>45376</v>
      </c>
      <c r="B2317" s="17">
        <f>TITRES_STAT!C2320</f>
        <v>3.38</v>
      </c>
      <c r="C2317" s="17">
        <f>TITRES_STAT!D2320</f>
        <v>3.38</v>
      </c>
      <c r="D2317" s="17">
        <f>TITRES_STAT!E2320</f>
        <v>33</v>
      </c>
      <c r="E2317" s="2">
        <f t="shared" si="144"/>
        <v>1410371</v>
      </c>
      <c r="F2317" s="17" t="str">
        <f t="shared" si="147"/>
        <v>BEARISH</v>
      </c>
      <c r="G2317" s="17" t="str">
        <f t="shared" si="146"/>
        <v>NEUTRAL</v>
      </c>
      <c r="H2317" s="17" t="str">
        <f t="shared" si="145"/>
        <v>CONFIRMED BEARISH</v>
      </c>
    </row>
    <row r="2318" spans="1:8" ht="13.5" x14ac:dyDescent="0.25">
      <c r="A2318" s="3">
        <f>TITRES_STAT!B2321</f>
        <v>45377</v>
      </c>
      <c r="B2318" s="17">
        <f>TITRES_STAT!C2321</f>
        <v>3.37</v>
      </c>
      <c r="C2318" s="17">
        <f>TITRES_STAT!D2321</f>
        <v>3.37</v>
      </c>
      <c r="D2318" s="17">
        <f>TITRES_STAT!E2321</f>
        <v>3663</v>
      </c>
      <c r="E2318" s="2">
        <f t="shared" si="144"/>
        <v>1406708</v>
      </c>
      <c r="F2318" s="17" t="str">
        <f t="shared" si="147"/>
        <v>BEARISH</v>
      </c>
      <c r="G2318" s="17" t="str">
        <f t="shared" si="146"/>
        <v>NEUTRAL</v>
      </c>
      <c r="H2318" s="17" t="str">
        <f t="shared" si="145"/>
        <v>CONFIRMED BEARISH</v>
      </c>
    </row>
    <row r="2319" spans="1:8" ht="13.5" x14ac:dyDescent="0.25">
      <c r="A2319" s="3">
        <f>TITRES_STAT!B2322</f>
        <v>45378</v>
      </c>
      <c r="B2319" s="17">
        <f>TITRES_STAT!C2322</f>
        <v>3.3</v>
      </c>
      <c r="C2319" s="17">
        <f>TITRES_STAT!D2322</f>
        <v>3.3</v>
      </c>
      <c r="D2319" s="17">
        <f>TITRES_STAT!E2322</f>
        <v>2732</v>
      </c>
      <c r="E2319" s="2">
        <f t="shared" si="144"/>
        <v>1403976</v>
      </c>
      <c r="F2319" s="17" t="str">
        <f t="shared" si="147"/>
        <v>BEARISH</v>
      </c>
      <c r="G2319" s="17" t="str">
        <f t="shared" si="146"/>
        <v>NEUTRAL</v>
      </c>
      <c r="H2319" s="17" t="str">
        <f t="shared" si="145"/>
        <v>CONFIRMED BEARISH</v>
      </c>
    </row>
    <row r="2320" spans="1:8" ht="13.5" x14ac:dyDescent="0.25">
      <c r="A2320" s="3">
        <f>TITRES_STAT!B2323</f>
        <v>45379</v>
      </c>
      <c r="B2320" s="17">
        <f>TITRES_STAT!C2323</f>
        <v>3.38</v>
      </c>
      <c r="C2320" s="17">
        <f>TITRES_STAT!D2323</f>
        <v>3.38</v>
      </c>
      <c r="D2320" s="17">
        <f>TITRES_STAT!E2323</f>
        <v>3703</v>
      </c>
      <c r="E2320" s="2">
        <f t="shared" si="144"/>
        <v>1407679</v>
      </c>
      <c r="F2320" s="17" t="str">
        <f t="shared" si="147"/>
        <v>BEARISH</v>
      </c>
      <c r="G2320" s="17" t="str">
        <f t="shared" si="146"/>
        <v>NEUTRAL</v>
      </c>
      <c r="H2320" s="17" t="str">
        <f t="shared" si="145"/>
        <v>CONFIRMED BEARISH</v>
      </c>
    </row>
    <row r="2321" spans="1:8" ht="13.5" x14ac:dyDescent="0.25">
      <c r="A2321" s="3">
        <f>TITRES_STAT!B2324</f>
        <v>45380</v>
      </c>
      <c r="B2321" s="17">
        <f>TITRES_STAT!C2324</f>
        <v>3.37</v>
      </c>
      <c r="C2321" s="17">
        <f>TITRES_STAT!D2324</f>
        <v>3.37</v>
      </c>
      <c r="D2321" s="17">
        <f>TITRES_STAT!E2324</f>
        <v>2035</v>
      </c>
      <c r="E2321" s="2">
        <f t="shared" si="144"/>
        <v>1405644</v>
      </c>
      <c r="F2321" s="17" t="str">
        <f t="shared" si="147"/>
        <v>BEARISH</v>
      </c>
      <c r="G2321" s="17" t="str">
        <f t="shared" si="146"/>
        <v>NEUTRAL</v>
      </c>
      <c r="H2321" s="17" t="str">
        <f t="shared" si="145"/>
        <v>CONFIRMED BEARISH</v>
      </c>
    </row>
    <row r="2322" spans="1:8" ht="13.5" x14ac:dyDescent="0.25">
      <c r="A2322" s="3">
        <f>TITRES_STAT!B2325</f>
        <v>45383</v>
      </c>
      <c r="B2322" s="17">
        <f>TITRES_STAT!C2325</f>
        <v>3.35</v>
      </c>
      <c r="C2322" s="17">
        <f>TITRES_STAT!D2325</f>
        <v>3.35</v>
      </c>
      <c r="D2322" s="17">
        <f>TITRES_STAT!E2325</f>
        <v>14942</v>
      </c>
      <c r="E2322" s="2">
        <f t="shared" si="144"/>
        <v>1390702</v>
      </c>
      <c r="F2322" s="17" t="str">
        <f t="shared" si="147"/>
        <v>BEARISH</v>
      </c>
      <c r="G2322" s="17" t="str">
        <f t="shared" si="146"/>
        <v>NEUTRAL</v>
      </c>
      <c r="H2322" s="17" t="str">
        <f t="shared" si="145"/>
        <v>CONFIRMED BEARISH</v>
      </c>
    </row>
    <row r="2323" spans="1:8" ht="13.5" x14ac:dyDescent="0.25">
      <c r="A2323" s="3">
        <f>TITRES_STAT!B2326</f>
        <v>45384</v>
      </c>
      <c r="B2323" s="17">
        <f>TITRES_STAT!C2326</f>
        <v>3.35</v>
      </c>
      <c r="C2323" s="17">
        <f>TITRES_STAT!D2326</f>
        <v>3.35</v>
      </c>
      <c r="D2323" s="17">
        <f>TITRES_STAT!E2326</f>
        <v>3083</v>
      </c>
      <c r="E2323" s="2">
        <f t="shared" si="144"/>
        <v>1390702</v>
      </c>
      <c r="F2323" s="17" t="str">
        <f t="shared" si="147"/>
        <v>BEARISH</v>
      </c>
      <c r="G2323" s="17" t="str">
        <f t="shared" si="146"/>
        <v>NEUTRAL</v>
      </c>
      <c r="H2323" s="17" t="str">
        <f t="shared" si="145"/>
        <v>CONFIRMED BEARISH</v>
      </c>
    </row>
    <row r="2324" spans="1:8" ht="13.5" x14ac:dyDescent="0.25">
      <c r="A2324" s="3">
        <f>TITRES_STAT!B2327</f>
        <v>45385</v>
      </c>
      <c r="B2324" s="17">
        <f>TITRES_STAT!C2327</f>
        <v>3.16</v>
      </c>
      <c r="C2324" s="17">
        <f>TITRES_STAT!D2327</f>
        <v>3.16</v>
      </c>
      <c r="D2324" s="17">
        <f>TITRES_STAT!E2327</f>
        <v>2872</v>
      </c>
      <c r="E2324" s="2">
        <f t="shared" si="144"/>
        <v>1387830</v>
      </c>
      <c r="F2324" s="17" t="str">
        <f t="shared" si="147"/>
        <v>BEARISH</v>
      </c>
      <c r="G2324" s="17" t="str">
        <f t="shared" si="146"/>
        <v>NEUTRAL</v>
      </c>
      <c r="H2324" s="17" t="str">
        <f t="shared" si="145"/>
        <v>CONFIRMED BEARISH</v>
      </c>
    </row>
    <row r="2325" spans="1:8" ht="13.5" x14ac:dyDescent="0.25">
      <c r="A2325" s="3">
        <f>TITRES_STAT!B2328</f>
        <v>45386</v>
      </c>
      <c r="B2325" s="17">
        <f>TITRES_STAT!C2328</f>
        <v>3.32</v>
      </c>
      <c r="C2325" s="17">
        <f>TITRES_STAT!D2328</f>
        <v>3.32</v>
      </c>
      <c r="D2325" s="17">
        <f>TITRES_STAT!E2328</f>
        <v>1582</v>
      </c>
      <c r="E2325" s="2">
        <f t="shared" si="144"/>
        <v>1389412</v>
      </c>
      <c r="F2325" s="17" t="str">
        <f t="shared" si="147"/>
        <v>BEARISH</v>
      </c>
      <c r="G2325" s="17" t="str">
        <f t="shared" si="146"/>
        <v>NEUTRAL</v>
      </c>
      <c r="H2325" s="17" t="str">
        <f t="shared" si="145"/>
        <v>CONFIRMED BEARISH</v>
      </c>
    </row>
    <row r="2326" spans="1:8" ht="13.5" x14ac:dyDescent="0.25">
      <c r="A2326" s="3">
        <f>TITRES_STAT!B2329</f>
        <v>45387</v>
      </c>
      <c r="B2326" s="17">
        <f>TITRES_STAT!C2329</f>
        <v>3.36</v>
      </c>
      <c r="C2326" s="17">
        <f>TITRES_STAT!D2329</f>
        <v>3.36</v>
      </c>
      <c r="D2326" s="17">
        <f>TITRES_STAT!E2329</f>
        <v>2502</v>
      </c>
      <c r="E2326" s="2">
        <f t="shared" si="144"/>
        <v>1391914</v>
      </c>
      <c r="F2326" s="17" t="str">
        <f t="shared" si="147"/>
        <v>BEARISH</v>
      </c>
      <c r="G2326" s="17" t="str">
        <f t="shared" si="146"/>
        <v>NEUTRAL</v>
      </c>
      <c r="H2326" s="17" t="str">
        <f t="shared" si="145"/>
        <v>CONFIRMED BEARISH</v>
      </c>
    </row>
    <row r="2327" spans="1:8" ht="13.5" x14ac:dyDescent="0.25">
      <c r="A2327" s="3">
        <f>TITRES_STAT!B2330</f>
        <v>45390</v>
      </c>
      <c r="B2327" s="17">
        <f>TITRES_STAT!C2330</f>
        <v>3.35</v>
      </c>
      <c r="C2327" s="17">
        <f>TITRES_STAT!D2330</f>
        <v>3.35</v>
      </c>
      <c r="D2327" s="17">
        <f>TITRES_STAT!E2330</f>
        <v>1355</v>
      </c>
      <c r="E2327" s="2">
        <f t="shared" si="144"/>
        <v>1390559</v>
      </c>
      <c r="F2327" s="17" t="str">
        <f t="shared" si="147"/>
        <v>BEARISH</v>
      </c>
      <c r="G2327" s="17" t="str">
        <f t="shared" si="146"/>
        <v>NEUTRAL</v>
      </c>
      <c r="H2327" s="17" t="str">
        <f t="shared" si="145"/>
        <v>NEUTRAL</v>
      </c>
    </row>
    <row r="2328" spans="1:8" ht="13.5" x14ac:dyDescent="0.25">
      <c r="A2328" s="3">
        <f>TITRES_STAT!B2331</f>
        <v>45394</v>
      </c>
      <c r="B2328" s="17">
        <f>TITRES_STAT!C2331</f>
        <v>3.35</v>
      </c>
      <c r="C2328" s="17">
        <f>TITRES_STAT!D2331</f>
        <v>3.35</v>
      </c>
      <c r="D2328" s="17">
        <f>TITRES_STAT!E2331</f>
        <v>0</v>
      </c>
      <c r="E2328" s="2">
        <f t="shared" si="144"/>
        <v>1390559</v>
      </c>
      <c r="F2328" s="17" t="str">
        <f t="shared" si="147"/>
        <v>BEARISH</v>
      </c>
      <c r="G2328" s="17" t="str">
        <f t="shared" si="146"/>
        <v>NEUTRAL</v>
      </c>
      <c r="H2328" s="17" t="str">
        <f t="shared" si="145"/>
        <v>NEUTRAL</v>
      </c>
    </row>
    <row r="2329" spans="1:8" ht="13.5" x14ac:dyDescent="0.25">
      <c r="A2329" s="3">
        <f>TITRES_STAT!B2332</f>
        <v>45397</v>
      </c>
      <c r="B2329" s="17">
        <f>TITRES_STAT!C2332</f>
        <v>3.33</v>
      </c>
      <c r="C2329" s="17">
        <f>TITRES_STAT!D2332</f>
        <v>3.33</v>
      </c>
      <c r="D2329" s="17">
        <f>TITRES_STAT!E2332</f>
        <v>66610</v>
      </c>
      <c r="E2329" s="2">
        <f t="shared" si="144"/>
        <v>1323949</v>
      </c>
      <c r="F2329" s="17" t="str">
        <f t="shared" si="147"/>
        <v>BEARISH</v>
      </c>
      <c r="G2329" s="17" t="str">
        <f t="shared" si="146"/>
        <v>WEAK</v>
      </c>
      <c r="H2329" s="17" t="str">
        <f t="shared" si="145"/>
        <v>BEARISH DIVERGENCE</v>
      </c>
    </row>
    <row r="2330" spans="1:8" ht="13.5" x14ac:dyDescent="0.25">
      <c r="A2330" s="3">
        <f>TITRES_STAT!B2333</f>
        <v>45398</v>
      </c>
      <c r="B2330" s="17">
        <f>TITRES_STAT!C2333</f>
        <v>3.32</v>
      </c>
      <c r="C2330" s="17">
        <f>TITRES_STAT!D2333</f>
        <v>3.32</v>
      </c>
      <c r="D2330" s="17">
        <f>TITRES_STAT!E2333</f>
        <v>18475</v>
      </c>
      <c r="E2330" s="2">
        <f t="shared" si="144"/>
        <v>1305474</v>
      </c>
      <c r="F2330" s="17" t="str">
        <f t="shared" si="147"/>
        <v>BEARISH</v>
      </c>
      <c r="G2330" s="17" t="str">
        <f t="shared" si="146"/>
        <v>WEAK</v>
      </c>
      <c r="H2330" s="17" t="str">
        <f t="shared" si="145"/>
        <v>NEUTRAL</v>
      </c>
    </row>
    <row r="2331" spans="1:8" ht="13.5" x14ac:dyDescent="0.25">
      <c r="A2331" s="3">
        <f>TITRES_STAT!B2334</f>
        <v>45399</v>
      </c>
      <c r="B2331" s="17">
        <f>TITRES_STAT!C2334</f>
        <v>3.33</v>
      </c>
      <c r="C2331" s="17">
        <f>TITRES_STAT!D2334</f>
        <v>3.33</v>
      </c>
      <c r="D2331" s="17">
        <f>TITRES_STAT!E2334</f>
        <v>10170</v>
      </c>
      <c r="E2331" s="2">
        <f t="shared" si="144"/>
        <v>1315644</v>
      </c>
      <c r="F2331" s="17" t="str">
        <f t="shared" si="147"/>
        <v>BEARISH</v>
      </c>
      <c r="G2331" s="17" t="str">
        <f t="shared" si="146"/>
        <v>WEAK</v>
      </c>
      <c r="H2331" s="17" t="str">
        <f t="shared" si="145"/>
        <v>CONFIRMED BEARISH</v>
      </c>
    </row>
    <row r="2332" spans="1:8" ht="13.5" x14ac:dyDescent="0.25">
      <c r="A2332" s="3">
        <f>TITRES_STAT!B2335</f>
        <v>45400</v>
      </c>
      <c r="B2332" s="17">
        <f>TITRES_STAT!C2335</f>
        <v>3.38</v>
      </c>
      <c r="C2332" s="17">
        <f>TITRES_STAT!D2335</f>
        <v>3.38</v>
      </c>
      <c r="D2332" s="17">
        <f>TITRES_STAT!E2335</f>
        <v>62657</v>
      </c>
      <c r="E2332" s="2">
        <f t="shared" si="144"/>
        <v>1378301</v>
      </c>
      <c r="F2332" s="17" t="str">
        <f t="shared" si="147"/>
        <v>BEARISH</v>
      </c>
      <c r="G2332" s="17" t="str">
        <f t="shared" si="146"/>
        <v>NEUTRAL</v>
      </c>
      <c r="H2332" s="17" t="str">
        <f t="shared" si="145"/>
        <v>BEARISH DIVERGENCE</v>
      </c>
    </row>
    <row r="2333" spans="1:8" ht="13.5" x14ac:dyDescent="0.25">
      <c r="A2333" s="3">
        <f>TITRES_STAT!B2336</f>
        <v>45401</v>
      </c>
      <c r="B2333" s="17">
        <f>TITRES_STAT!C2336</f>
        <v>3.36</v>
      </c>
      <c r="C2333" s="17">
        <f>TITRES_STAT!D2336</f>
        <v>3.36</v>
      </c>
      <c r="D2333" s="17">
        <f>TITRES_STAT!E2336</f>
        <v>5083</v>
      </c>
      <c r="E2333" s="2">
        <f t="shared" si="144"/>
        <v>1373218</v>
      </c>
      <c r="F2333" s="17" t="str">
        <f t="shared" si="147"/>
        <v>BEARISH</v>
      </c>
      <c r="G2333" s="17" t="str">
        <f t="shared" si="146"/>
        <v>NEUTRAL</v>
      </c>
      <c r="H2333" s="17" t="str">
        <f t="shared" si="145"/>
        <v>BEARISH DIVERGENCE</v>
      </c>
    </row>
    <row r="2334" spans="1:8" ht="13.5" x14ac:dyDescent="0.25">
      <c r="A2334" s="3">
        <f>TITRES_STAT!B2337</f>
        <v>45404</v>
      </c>
      <c r="B2334" s="17">
        <f>TITRES_STAT!C2337</f>
        <v>3.35</v>
      </c>
      <c r="C2334" s="17">
        <f>TITRES_STAT!D2337</f>
        <v>3.35</v>
      </c>
      <c r="D2334" s="17">
        <f>TITRES_STAT!E2337</f>
        <v>2490</v>
      </c>
      <c r="E2334" s="2">
        <f t="shared" si="144"/>
        <v>1370728</v>
      </c>
      <c r="F2334" s="17" t="str">
        <f t="shared" si="147"/>
        <v>BULLISH</v>
      </c>
      <c r="G2334" s="17" t="str">
        <f t="shared" si="146"/>
        <v>STRONG</v>
      </c>
      <c r="H2334" s="17" t="str">
        <f t="shared" si="145"/>
        <v>CONFIRMED BULLISH</v>
      </c>
    </row>
    <row r="2335" spans="1:8" ht="13.5" x14ac:dyDescent="0.25">
      <c r="A2335" s="3">
        <f>TITRES_STAT!B2338</f>
        <v>45405</v>
      </c>
      <c r="B2335" s="17">
        <f>TITRES_STAT!C2338</f>
        <v>3.29</v>
      </c>
      <c r="C2335" s="17">
        <f>TITRES_STAT!D2338</f>
        <v>3.29</v>
      </c>
      <c r="D2335" s="17">
        <f>TITRES_STAT!E2338</f>
        <v>5502</v>
      </c>
      <c r="E2335" s="2">
        <f t="shared" si="144"/>
        <v>1365226</v>
      </c>
      <c r="F2335" s="17" t="str">
        <f t="shared" si="147"/>
        <v>BULLISH</v>
      </c>
      <c r="G2335" s="17" t="str">
        <f t="shared" si="146"/>
        <v>STRONG</v>
      </c>
      <c r="H2335" s="17" t="str">
        <f t="shared" si="145"/>
        <v>BULLISH DIVERGENCE</v>
      </c>
    </row>
    <row r="2336" spans="1:8" ht="13.5" x14ac:dyDescent="0.25">
      <c r="A2336" s="3">
        <f>TITRES_STAT!B2339</f>
        <v>45406</v>
      </c>
      <c r="B2336" s="17">
        <f>TITRES_STAT!C2339</f>
        <v>3.21</v>
      </c>
      <c r="C2336" s="17">
        <f>TITRES_STAT!D2339</f>
        <v>3.21</v>
      </c>
      <c r="D2336" s="17">
        <f>TITRES_STAT!E2339</f>
        <v>14281</v>
      </c>
      <c r="E2336" s="2">
        <f t="shared" si="144"/>
        <v>1350945</v>
      </c>
      <c r="F2336" s="17" t="str">
        <f t="shared" si="147"/>
        <v>BULLISH</v>
      </c>
      <c r="G2336" s="17" t="str">
        <f t="shared" si="146"/>
        <v>STRONG</v>
      </c>
      <c r="H2336" s="17" t="str">
        <f t="shared" si="145"/>
        <v>BULLISH DIVERGENCE</v>
      </c>
    </row>
    <row r="2337" spans="1:8" ht="13.5" x14ac:dyDescent="0.25">
      <c r="A2337" s="3">
        <f>TITRES_STAT!B2340</f>
        <v>45407</v>
      </c>
      <c r="B2337" s="17">
        <f>TITRES_STAT!C2340</f>
        <v>3.29</v>
      </c>
      <c r="C2337" s="17">
        <f>TITRES_STAT!D2340</f>
        <v>3.29</v>
      </c>
      <c r="D2337" s="17">
        <f>TITRES_STAT!E2340</f>
        <v>7498</v>
      </c>
      <c r="E2337" s="2">
        <f t="shared" si="144"/>
        <v>1358443</v>
      </c>
      <c r="F2337" s="17" t="str">
        <f t="shared" si="147"/>
        <v>BEARISH</v>
      </c>
      <c r="G2337" s="17" t="str">
        <f t="shared" si="146"/>
        <v>NEUTRAL</v>
      </c>
      <c r="H2337" s="17" t="str">
        <f t="shared" si="145"/>
        <v>CONFIRMED BEARISH</v>
      </c>
    </row>
    <row r="2338" spans="1:8" ht="13.5" x14ac:dyDescent="0.25">
      <c r="A2338" s="3">
        <f>TITRES_STAT!B2341</f>
        <v>45408</v>
      </c>
      <c r="B2338" s="17">
        <f>TITRES_STAT!C2341</f>
        <v>3.3</v>
      </c>
      <c r="C2338" s="17">
        <f>TITRES_STAT!D2341</f>
        <v>3.3</v>
      </c>
      <c r="D2338" s="17">
        <f>TITRES_STAT!E2341</f>
        <v>600</v>
      </c>
      <c r="E2338" s="2">
        <f t="shared" si="144"/>
        <v>1359043</v>
      </c>
      <c r="F2338" s="17" t="str">
        <f t="shared" si="147"/>
        <v>BEARISH</v>
      </c>
      <c r="G2338" s="17" t="str">
        <f t="shared" si="146"/>
        <v>NEUTRAL</v>
      </c>
      <c r="H2338" s="17" t="str">
        <f t="shared" si="145"/>
        <v>CONFIRMED BEARISH</v>
      </c>
    </row>
    <row r="2339" spans="1:8" ht="13.5" x14ac:dyDescent="0.25">
      <c r="A2339" s="3">
        <f>TITRES_STAT!B2342</f>
        <v>45411</v>
      </c>
      <c r="B2339" s="17">
        <f>TITRES_STAT!C2342</f>
        <v>3.29</v>
      </c>
      <c r="C2339" s="17">
        <f>TITRES_STAT!D2342</f>
        <v>3.29</v>
      </c>
      <c r="D2339" s="17">
        <f>TITRES_STAT!E2342</f>
        <v>32497</v>
      </c>
      <c r="E2339" s="2">
        <f t="shared" si="144"/>
        <v>1326546</v>
      </c>
      <c r="F2339" s="17" t="str">
        <f t="shared" si="147"/>
        <v>BEARISH</v>
      </c>
      <c r="G2339" s="17" t="str">
        <f t="shared" si="146"/>
        <v>WEAK</v>
      </c>
      <c r="H2339" s="17" t="str">
        <f t="shared" si="145"/>
        <v>CONFIRMED BEARISH</v>
      </c>
    </row>
    <row r="2340" spans="1:8" ht="13.5" x14ac:dyDescent="0.25">
      <c r="A2340" s="3">
        <f>TITRES_STAT!B2343</f>
        <v>45412</v>
      </c>
      <c r="B2340" s="17">
        <f>TITRES_STAT!C2343</f>
        <v>3.28</v>
      </c>
      <c r="C2340" s="17">
        <f>TITRES_STAT!D2343</f>
        <v>3.28</v>
      </c>
      <c r="D2340" s="17">
        <f>TITRES_STAT!E2343</f>
        <v>2116</v>
      </c>
      <c r="E2340" s="2">
        <f t="shared" si="144"/>
        <v>1324430</v>
      </c>
      <c r="F2340" s="17" t="str">
        <f t="shared" si="147"/>
        <v>BEARISH</v>
      </c>
      <c r="G2340" s="17" t="str">
        <f t="shared" si="146"/>
        <v>WEAK</v>
      </c>
      <c r="H2340" s="17" t="str">
        <f t="shared" si="145"/>
        <v>CONFIRMED BEARISH</v>
      </c>
    </row>
    <row r="2341" spans="1:8" ht="13.5" x14ac:dyDescent="0.25">
      <c r="A2341" s="3">
        <f>TITRES_STAT!B2344</f>
        <v>45414</v>
      </c>
      <c r="B2341" s="17">
        <f>TITRES_STAT!C2344</f>
        <v>3.25</v>
      </c>
      <c r="C2341" s="17">
        <f>TITRES_STAT!D2344</f>
        <v>3.25</v>
      </c>
      <c r="D2341" s="17">
        <f>TITRES_STAT!E2344</f>
        <v>4446</v>
      </c>
      <c r="E2341" s="2">
        <f t="shared" si="144"/>
        <v>1319984</v>
      </c>
      <c r="F2341" s="17" t="str">
        <f t="shared" si="147"/>
        <v>BEARISH</v>
      </c>
      <c r="G2341" s="17" t="str">
        <f t="shared" si="146"/>
        <v>WEAK</v>
      </c>
      <c r="H2341" s="17" t="str">
        <f t="shared" si="145"/>
        <v>BEARISH DIVERGENCE</v>
      </c>
    </row>
    <row r="2342" spans="1:8" ht="13.5" x14ac:dyDescent="0.25">
      <c r="A2342" s="3">
        <f>TITRES_STAT!B2345</f>
        <v>45415</v>
      </c>
      <c r="B2342" s="17">
        <f>TITRES_STAT!C2345</f>
        <v>3.28</v>
      </c>
      <c r="C2342" s="17">
        <f>TITRES_STAT!D2345</f>
        <v>3.28</v>
      </c>
      <c r="D2342" s="17">
        <f>TITRES_STAT!E2345</f>
        <v>8733</v>
      </c>
      <c r="E2342" s="2">
        <f t="shared" si="144"/>
        <v>1328717</v>
      </c>
      <c r="F2342" s="17" t="str">
        <f t="shared" si="147"/>
        <v>BEARISH</v>
      </c>
      <c r="G2342" s="17" t="str">
        <f t="shared" si="146"/>
        <v>WEAK</v>
      </c>
      <c r="H2342" s="17" t="str">
        <f t="shared" si="145"/>
        <v>CONFIRMED BEARISH</v>
      </c>
    </row>
    <row r="2343" spans="1:8" ht="13.5" x14ac:dyDescent="0.25">
      <c r="A2343" s="3">
        <f>TITRES_STAT!B2346</f>
        <v>45418</v>
      </c>
      <c r="B2343" s="17">
        <f>TITRES_STAT!C2346</f>
        <v>3.29</v>
      </c>
      <c r="C2343" s="17">
        <f>TITRES_STAT!D2346</f>
        <v>3.29</v>
      </c>
      <c r="D2343" s="17">
        <f>TITRES_STAT!E2346</f>
        <v>9791</v>
      </c>
      <c r="E2343" s="2">
        <f t="shared" si="144"/>
        <v>1338508</v>
      </c>
      <c r="F2343" s="17" t="str">
        <f t="shared" si="147"/>
        <v>BEARISH</v>
      </c>
      <c r="G2343" s="17" t="str">
        <f t="shared" si="146"/>
        <v>NEUTRAL</v>
      </c>
      <c r="H2343" s="17" t="str">
        <f t="shared" si="145"/>
        <v>CONFIRMED BEARISH</v>
      </c>
    </row>
    <row r="2344" spans="1:8" ht="13.5" x14ac:dyDescent="0.25">
      <c r="A2344" s="3">
        <f>TITRES_STAT!B2347</f>
        <v>45419</v>
      </c>
      <c r="B2344" s="17">
        <f>TITRES_STAT!C2347</f>
        <v>3.34</v>
      </c>
      <c r="C2344" s="17">
        <f>TITRES_STAT!D2347</f>
        <v>3.34</v>
      </c>
      <c r="D2344" s="17">
        <f>TITRES_STAT!E2347</f>
        <v>11659</v>
      </c>
      <c r="E2344" s="2">
        <f t="shared" si="144"/>
        <v>1350167</v>
      </c>
      <c r="F2344" s="17" t="str">
        <f t="shared" si="147"/>
        <v>BULLISH</v>
      </c>
      <c r="G2344" s="17" t="str">
        <f t="shared" si="146"/>
        <v>NEUTRAL</v>
      </c>
      <c r="H2344" s="17" t="str">
        <f t="shared" si="145"/>
        <v>CONFIRMED BULLISH</v>
      </c>
    </row>
    <row r="2345" spans="1:8" ht="13.5" x14ac:dyDescent="0.25">
      <c r="A2345" s="3">
        <f>TITRES_STAT!B2348</f>
        <v>45420</v>
      </c>
      <c r="B2345" s="17">
        <f>TITRES_STAT!C2348</f>
        <v>3.38</v>
      </c>
      <c r="C2345" s="17">
        <f>TITRES_STAT!D2348</f>
        <v>3.38</v>
      </c>
      <c r="D2345" s="17">
        <f>TITRES_STAT!E2348</f>
        <v>11091</v>
      </c>
      <c r="E2345" s="2">
        <f t="shared" si="144"/>
        <v>1361258</v>
      </c>
      <c r="F2345" s="17" t="str">
        <f t="shared" si="147"/>
        <v>BULLISH</v>
      </c>
      <c r="G2345" s="17" t="str">
        <f t="shared" si="146"/>
        <v>STRONG</v>
      </c>
      <c r="H2345" s="17" t="str">
        <f t="shared" si="145"/>
        <v>CONFIRMED BULLISH</v>
      </c>
    </row>
    <row r="2346" spans="1:8" ht="13.5" x14ac:dyDescent="0.25">
      <c r="A2346" s="3">
        <f>TITRES_STAT!B2349</f>
        <v>45421</v>
      </c>
      <c r="B2346" s="17">
        <f>TITRES_STAT!C2349</f>
        <v>3.57</v>
      </c>
      <c r="C2346" s="17">
        <f>TITRES_STAT!D2349</f>
        <v>3.57</v>
      </c>
      <c r="D2346" s="17">
        <f>TITRES_STAT!E2349</f>
        <v>134945</v>
      </c>
      <c r="E2346" s="2">
        <f t="shared" si="144"/>
        <v>1496203</v>
      </c>
      <c r="F2346" s="17" t="str">
        <f t="shared" si="147"/>
        <v>BULLISH</v>
      </c>
      <c r="G2346" s="17" t="str">
        <f t="shared" si="146"/>
        <v>STRONG</v>
      </c>
      <c r="H2346" s="17" t="str">
        <f t="shared" si="145"/>
        <v>CONFIRMED BULLISH</v>
      </c>
    </row>
    <row r="2347" spans="1:8" ht="13.5" x14ac:dyDescent="0.25">
      <c r="A2347" s="3">
        <f>TITRES_STAT!B2350</f>
        <v>45422</v>
      </c>
      <c r="B2347" s="17">
        <f>TITRES_STAT!C2350</f>
        <v>3.62</v>
      </c>
      <c r="C2347" s="17">
        <f>TITRES_STAT!D2350</f>
        <v>3.62</v>
      </c>
      <c r="D2347" s="17">
        <f>TITRES_STAT!E2350</f>
        <v>113533</v>
      </c>
      <c r="E2347" s="2">
        <f t="shared" si="144"/>
        <v>1609736</v>
      </c>
      <c r="F2347" s="17" t="str">
        <f t="shared" si="147"/>
        <v>BULLISH</v>
      </c>
      <c r="G2347" s="17" t="str">
        <f t="shared" si="146"/>
        <v>STRONG</v>
      </c>
      <c r="H2347" s="17" t="str">
        <f t="shared" si="145"/>
        <v>CONFIRMED BULLISH</v>
      </c>
    </row>
    <row r="2348" spans="1:8" ht="13.5" x14ac:dyDescent="0.25">
      <c r="A2348" s="3">
        <f>TITRES_STAT!B2351</f>
        <v>45425</v>
      </c>
      <c r="B2348" s="17">
        <f>TITRES_STAT!C2351</f>
        <v>3.5</v>
      </c>
      <c r="C2348" s="17">
        <f>TITRES_STAT!D2351</f>
        <v>3.5</v>
      </c>
      <c r="D2348" s="17">
        <f>TITRES_STAT!E2351</f>
        <v>99317</v>
      </c>
      <c r="E2348" s="2">
        <f t="shared" si="144"/>
        <v>1510419</v>
      </c>
      <c r="F2348" s="17" t="str">
        <f t="shared" si="147"/>
        <v>BULLISH</v>
      </c>
      <c r="G2348" s="17" t="str">
        <f t="shared" si="146"/>
        <v>STRONG</v>
      </c>
      <c r="H2348" s="17" t="str">
        <f t="shared" si="145"/>
        <v>CONFIRMED BULLISH</v>
      </c>
    </row>
    <row r="2349" spans="1:8" ht="13.5" x14ac:dyDescent="0.25">
      <c r="A2349" s="3">
        <f>TITRES_STAT!B2352</f>
        <v>45426</v>
      </c>
      <c r="B2349" s="17">
        <f>TITRES_STAT!C2352</f>
        <v>3.42</v>
      </c>
      <c r="C2349" s="17">
        <f>TITRES_STAT!D2352</f>
        <v>3.42</v>
      </c>
      <c r="D2349" s="17">
        <f>TITRES_STAT!E2352</f>
        <v>10652</v>
      </c>
      <c r="E2349" s="2">
        <f t="shared" si="144"/>
        <v>1499767</v>
      </c>
      <c r="F2349" s="17" t="str">
        <f t="shared" si="147"/>
        <v>BULLISH</v>
      </c>
      <c r="G2349" s="17" t="str">
        <f t="shared" si="146"/>
        <v>STRONG</v>
      </c>
      <c r="H2349" s="17" t="str">
        <f t="shared" si="145"/>
        <v>CONFIRMED BULLISH</v>
      </c>
    </row>
    <row r="2350" spans="1:8" ht="13.5" x14ac:dyDescent="0.25">
      <c r="A2350" s="3">
        <f>TITRES_STAT!B2353</f>
        <v>45427</v>
      </c>
      <c r="B2350" s="17">
        <f>TITRES_STAT!C2353</f>
        <v>3.34</v>
      </c>
      <c r="C2350" s="17">
        <f>TITRES_STAT!D2353</f>
        <v>3.34</v>
      </c>
      <c r="D2350" s="17">
        <f>TITRES_STAT!E2353</f>
        <v>25778</v>
      </c>
      <c r="E2350" s="2">
        <f t="shared" si="144"/>
        <v>1473989</v>
      </c>
      <c r="F2350" s="17" t="str">
        <f t="shared" si="147"/>
        <v>BULLISH</v>
      </c>
      <c r="G2350" s="17" t="str">
        <f t="shared" si="146"/>
        <v>STRONG</v>
      </c>
      <c r="H2350" s="17" t="str">
        <f t="shared" si="145"/>
        <v>BULLISH DIVERGENCE</v>
      </c>
    </row>
    <row r="2351" spans="1:8" ht="13.5" x14ac:dyDescent="0.25">
      <c r="A2351" s="3">
        <f>TITRES_STAT!B2354</f>
        <v>45428</v>
      </c>
      <c r="B2351" s="17">
        <f>TITRES_STAT!C2354</f>
        <v>3.33</v>
      </c>
      <c r="C2351" s="17">
        <f>TITRES_STAT!D2354</f>
        <v>3.33</v>
      </c>
      <c r="D2351" s="17">
        <f>TITRES_STAT!E2354</f>
        <v>19047</v>
      </c>
      <c r="E2351" s="2">
        <f t="shared" si="144"/>
        <v>1454942</v>
      </c>
      <c r="F2351" s="17" t="str">
        <f t="shared" si="147"/>
        <v>BEARISH</v>
      </c>
      <c r="G2351" s="17" t="str">
        <f t="shared" si="146"/>
        <v>WEAK</v>
      </c>
      <c r="H2351" s="17" t="str">
        <f t="shared" si="145"/>
        <v>CONFIRMED BEARISH</v>
      </c>
    </row>
    <row r="2352" spans="1:8" ht="13.5" x14ac:dyDescent="0.25">
      <c r="A2352" s="3">
        <f>TITRES_STAT!B2355</f>
        <v>45429</v>
      </c>
      <c r="B2352" s="17">
        <f>TITRES_STAT!C2355</f>
        <v>3.24</v>
      </c>
      <c r="C2352" s="17">
        <f>TITRES_STAT!D2355</f>
        <v>3.24</v>
      </c>
      <c r="D2352" s="17">
        <f>TITRES_STAT!E2355</f>
        <v>110926</v>
      </c>
      <c r="E2352" s="2">
        <f t="shared" si="144"/>
        <v>1344016</v>
      </c>
      <c r="F2352" s="17" t="str">
        <f t="shared" si="147"/>
        <v>BEARISH</v>
      </c>
      <c r="G2352" s="17" t="str">
        <f t="shared" si="146"/>
        <v>WEAK</v>
      </c>
      <c r="H2352" s="17" t="str">
        <f t="shared" si="145"/>
        <v>CONFIRMED BEARISH</v>
      </c>
    </row>
    <row r="2353" spans="1:8" ht="13.5" x14ac:dyDescent="0.25">
      <c r="A2353" s="3">
        <f>TITRES_STAT!B2356</f>
        <v>45432</v>
      </c>
      <c r="B2353" s="17">
        <f>TITRES_STAT!C2356</f>
        <v>3.24</v>
      </c>
      <c r="C2353" s="17">
        <f>TITRES_STAT!D2356</f>
        <v>3.24</v>
      </c>
      <c r="D2353" s="17">
        <f>TITRES_STAT!E2356</f>
        <v>13214</v>
      </c>
      <c r="E2353" s="2">
        <f t="shared" si="144"/>
        <v>1344016</v>
      </c>
      <c r="F2353" s="17" t="str">
        <f t="shared" si="147"/>
        <v>BEARISH</v>
      </c>
      <c r="G2353" s="17" t="str">
        <f t="shared" si="146"/>
        <v>WEAK</v>
      </c>
      <c r="H2353" s="17" t="str">
        <f t="shared" si="145"/>
        <v>CONFIRMED BEARISH</v>
      </c>
    </row>
    <row r="2354" spans="1:8" ht="13.5" x14ac:dyDescent="0.25">
      <c r="A2354" s="3">
        <f>TITRES_STAT!B2357</f>
        <v>45433</v>
      </c>
      <c r="B2354" s="17">
        <f>TITRES_STAT!C2357</f>
        <v>3.18</v>
      </c>
      <c r="C2354" s="17">
        <f>TITRES_STAT!D2357</f>
        <v>3.18</v>
      </c>
      <c r="D2354" s="17">
        <f>TITRES_STAT!E2357</f>
        <v>39108</v>
      </c>
      <c r="E2354" s="2">
        <f t="shared" si="144"/>
        <v>1304908</v>
      </c>
      <c r="F2354" s="17" t="str">
        <f t="shared" si="147"/>
        <v>BEARISH</v>
      </c>
      <c r="G2354" s="17" t="str">
        <f t="shared" si="146"/>
        <v>WEAK</v>
      </c>
      <c r="H2354" s="17" t="str">
        <f t="shared" si="145"/>
        <v>CONFIRMED BEARISH</v>
      </c>
    </row>
    <row r="2355" spans="1:8" ht="13.5" x14ac:dyDescent="0.25">
      <c r="A2355" s="3">
        <f>TITRES_STAT!B2358</f>
        <v>45434</v>
      </c>
      <c r="B2355" s="17">
        <f>TITRES_STAT!C2358</f>
        <v>3.19</v>
      </c>
      <c r="C2355" s="17">
        <f>TITRES_STAT!D2358</f>
        <v>3.19</v>
      </c>
      <c r="D2355" s="17">
        <f>TITRES_STAT!E2358</f>
        <v>31166</v>
      </c>
      <c r="E2355" s="2">
        <f t="shared" si="144"/>
        <v>1336074</v>
      </c>
      <c r="F2355" s="17" t="str">
        <f t="shared" si="147"/>
        <v>BEARISH</v>
      </c>
      <c r="G2355" s="17" t="str">
        <f t="shared" si="146"/>
        <v>WEAK</v>
      </c>
      <c r="H2355" s="17" t="str">
        <f t="shared" si="145"/>
        <v>CONFIRMED BEARISH</v>
      </c>
    </row>
    <row r="2356" spans="1:8" ht="13.5" x14ac:dyDescent="0.25">
      <c r="A2356" s="3">
        <f>TITRES_STAT!B2359</f>
        <v>45435</v>
      </c>
      <c r="B2356" s="17">
        <f>TITRES_STAT!C2359</f>
        <v>3.2</v>
      </c>
      <c r="C2356" s="17">
        <f>TITRES_STAT!D2359</f>
        <v>3.2</v>
      </c>
      <c r="D2356" s="17">
        <f>TITRES_STAT!E2359</f>
        <v>16096</v>
      </c>
      <c r="E2356" s="2">
        <f t="shared" si="144"/>
        <v>1352170</v>
      </c>
      <c r="F2356" s="17" t="str">
        <f t="shared" si="147"/>
        <v>BEARISH</v>
      </c>
      <c r="G2356" s="17" t="str">
        <f t="shared" si="146"/>
        <v>WEAK</v>
      </c>
      <c r="H2356" s="17" t="str">
        <f t="shared" si="145"/>
        <v>CONFIRMED BEARISH</v>
      </c>
    </row>
    <row r="2357" spans="1:8" ht="13.5" x14ac:dyDescent="0.25">
      <c r="A2357" s="3">
        <f>TITRES_STAT!B2360</f>
        <v>45436</v>
      </c>
      <c r="B2357" s="17">
        <f>TITRES_STAT!C2360</f>
        <v>3.17</v>
      </c>
      <c r="C2357" s="17">
        <f>TITRES_STAT!D2360</f>
        <v>3.17</v>
      </c>
      <c r="D2357" s="17">
        <f>TITRES_STAT!E2360</f>
        <v>53361</v>
      </c>
      <c r="E2357" s="2">
        <f t="shared" si="144"/>
        <v>1298809</v>
      </c>
      <c r="F2357" s="17" t="str">
        <f t="shared" si="147"/>
        <v>BEARISH</v>
      </c>
      <c r="G2357" s="17" t="str">
        <f t="shared" si="146"/>
        <v>WEAK</v>
      </c>
      <c r="H2357" s="17" t="str">
        <f t="shared" si="145"/>
        <v>CONFIRMED BEARISH</v>
      </c>
    </row>
    <row r="2358" spans="1:8" ht="13.5" x14ac:dyDescent="0.25">
      <c r="A2358" s="3">
        <f>TITRES_STAT!B2361</f>
        <v>45439</v>
      </c>
      <c r="B2358" s="17">
        <f>TITRES_STAT!C2361</f>
        <v>3.16</v>
      </c>
      <c r="C2358" s="17">
        <f>TITRES_STAT!D2361</f>
        <v>3.16</v>
      </c>
      <c r="D2358" s="17">
        <f>TITRES_STAT!E2361</f>
        <v>2177</v>
      </c>
      <c r="E2358" s="2">
        <f t="shared" si="144"/>
        <v>1296632</v>
      </c>
      <c r="F2358" s="17" t="str">
        <f t="shared" si="147"/>
        <v>BEARISH</v>
      </c>
      <c r="G2358" s="17" t="str">
        <f t="shared" si="146"/>
        <v>WEAK</v>
      </c>
      <c r="H2358" s="17" t="str">
        <f t="shared" si="145"/>
        <v>CONFIRMED BEARISH</v>
      </c>
    </row>
    <row r="2359" spans="1:8" ht="13.5" x14ac:dyDescent="0.25">
      <c r="A2359" s="3">
        <f>TITRES_STAT!B2362</f>
        <v>45440</v>
      </c>
      <c r="B2359" s="17">
        <f>TITRES_STAT!C2362</f>
        <v>3.2</v>
      </c>
      <c r="C2359" s="17">
        <f>TITRES_STAT!D2362</f>
        <v>3.2</v>
      </c>
      <c r="D2359" s="17">
        <f>TITRES_STAT!E2362</f>
        <v>13193</v>
      </c>
      <c r="E2359" s="2">
        <f t="shared" si="144"/>
        <v>1309825</v>
      </c>
      <c r="F2359" s="17" t="str">
        <f t="shared" si="147"/>
        <v>BULLISH</v>
      </c>
      <c r="G2359" s="17" t="str">
        <f t="shared" si="146"/>
        <v>NEUTRAL</v>
      </c>
      <c r="H2359" s="17" t="str">
        <f t="shared" si="145"/>
        <v>CONFIRMED BULLISH</v>
      </c>
    </row>
    <row r="2360" spans="1:8" ht="13.5" x14ac:dyDescent="0.25">
      <c r="A2360" s="3">
        <f>TITRES_STAT!B2363</f>
        <v>45441</v>
      </c>
      <c r="B2360" s="17">
        <f>TITRES_STAT!C2363</f>
        <v>3.17</v>
      </c>
      <c r="C2360" s="17">
        <f>TITRES_STAT!D2363</f>
        <v>3.17</v>
      </c>
      <c r="D2360" s="17">
        <f>TITRES_STAT!E2363</f>
        <v>18018</v>
      </c>
      <c r="E2360" s="2">
        <f t="shared" si="144"/>
        <v>1291807</v>
      </c>
      <c r="F2360" s="17" t="str">
        <f t="shared" si="147"/>
        <v>BEARISH</v>
      </c>
      <c r="G2360" s="17" t="str">
        <f t="shared" si="146"/>
        <v>WEAK</v>
      </c>
      <c r="H2360" s="17" t="str">
        <f t="shared" si="145"/>
        <v>CONFIRMED BEARISH</v>
      </c>
    </row>
    <row r="2361" spans="1:8" ht="13.5" x14ac:dyDescent="0.25">
      <c r="A2361" s="3">
        <f>TITRES_STAT!B2364</f>
        <v>45442</v>
      </c>
      <c r="B2361" s="17">
        <f>TITRES_STAT!C2364</f>
        <v>3.18</v>
      </c>
      <c r="C2361" s="17">
        <f>TITRES_STAT!D2364</f>
        <v>3.18</v>
      </c>
      <c r="D2361" s="17">
        <f>TITRES_STAT!E2364</f>
        <v>5987</v>
      </c>
      <c r="E2361" s="2">
        <f t="shared" si="144"/>
        <v>1297794</v>
      </c>
      <c r="F2361" s="17" t="str">
        <f t="shared" si="147"/>
        <v>BEARISH</v>
      </c>
      <c r="G2361" s="17" t="str">
        <f t="shared" si="146"/>
        <v>WEAK</v>
      </c>
      <c r="H2361" s="17" t="str">
        <f t="shared" si="145"/>
        <v>CONFIRMED BEARISH</v>
      </c>
    </row>
    <row r="2362" spans="1:8" ht="13.5" x14ac:dyDescent="0.25">
      <c r="A2362" s="3">
        <f>TITRES_STAT!B2365</f>
        <v>45443</v>
      </c>
      <c r="B2362" s="17">
        <f>TITRES_STAT!C2365</f>
        <v>3.29</v>
      </c>
      <c r="C2362" s="17">
        <f>TITRES_STAT!D2365</f>
        <v>3.29</v>
      </c>
      <c r="D2362" s="17">
        <f>TITRES_STAT!E2365</f>
        <v>76872</v>
      </c>
      <c r="E2362" s="2">
        <f t="shared" si="144"/>
        <v>1374666</v>
      </c>
      <c r="F2362" s="17" t="str">
        <f t="shared" si="147"/>
        <v>BULLISH</v>
      </c>
      <c r="G2362" s="17" t="str">
        <f t="shared" si="146"/>
        <v>STRONG</v>
      </c>
      <c r="H2362" s="17" t="str">
        <f t="shared" si="145"/>
        <v>CONFIRMED BULLISH</v>
      </c>
    </row>
    <row r="2363" spans="1:8" ht="13.5" x14ac:dyDescent="0.25">
      <c r="A2363" s="3">
        <f>TITRES_STAT!B2366</f>
        <v>45446</v>
      </c>
      <c r="B2363" s="17">
        <f>TITRES_STAT!C2366</f>
        <v>3.3</v>
      </c>
      <c r="C2363" s="17">
        <f>TITRES_STAT!D2366</f>
        <v>3.3</v>
      </c>
      <c r="D2363" s="17">
        <f>TITRES_STAT!E2366</f>
        <v>44094</v>
      </c>
      <c r="E2363" s="2">
        <f t="shared" si="144"/>
        <v>1418760</v>
      </c>
      <c r="F2363" s="17" t="str">
        <f t="shared" si="147"/>
        <v>BULLISH</v>
      </c>
      <c r="G2363" s="17" t="str">
        <f t="shared" si="146"/>
        <v>STRONG</v>
      </c>
      <c r="H2363" s="17" t="str">
        <f t="shared" si="145"/>
        <v>CONFIRMED BULLISH</v>
      </c>
    </row>
    <row r="2364" spans="1:8" ht="13.5" x14ac:dyDescent="0.25">
      <c r="A2364" s="3">
        <f>TITRES_STAT!B2367</f>
        <v>45447</v>
      </c>
      <c r="B2364" s="17">
        <f>TITRES_STAT!C2367</f>
        <v>3.3</v>
      </c>
      <c r="C2364" s="17">
        <f>TITRES_STAT!D2367</f>
        <v>3.3</v>
      </c>
      <c r="D2364" s="17">
        <f>TITRES_STAT!E2367</f>
        <v>14997</v>
      </c>
      <c r="E2364" s="2">
        <f t="shared" si="144"/>
        <v>1418760</v>
      </c>
      <c r="F2364" s="17" t="str">
        <f t="shared" si="147"/>
        <v>BULLISH</v>
      </c>
      <c r="G2364" s="17" t="str">
        <f t="shared" si="146"/>
        <v>STRONG</v>
      </c>
      <c r="H2364" s="17" t="str">
        <f t="shared" si="145"/>
        <v>CONFIRMED BULLISH</v>
      </c>
    </row>
    <row r="2365" spans="1:8" ht="13.5" x14ac:dyDescent="0.25">
      <c r="A2365" s="3">
        <f>TITRES_STAT!B2368</f>
        <v>45448</v>
      </c>
      <c r="B2365" s="17">
        <f>TITRES_STAT!C2368</f>
        <v>3.34</v>
      </c>
      <c r="C2365" s="17">
        <f>TITRES_STAT!D2368</f>
        <v>3.34</v>
      </c>
      <c r="D2365" s="17">
        <f>TITRES_STAT!E2368</f>
        <v>38027</v>
      </c>
      <c r="E2365" s="2">
        <f t="shared" si="144"/>
        <v>1456787</v>
      </c>
      <c r="F2365" s="17" t="str">
        <f t="shared" si="147"/>
        <v>BULLISH</v>
      </c>
      <c r="G2365" s="17" t="str">
        <f t="shared" si="146"/>
        <v>STRONG</v>
      </c>
      <c r="H2365" s="17" t="str">
        <f t="shared" si="145"/>
        <v>CONFIRMED BULLISH</v>
      </c>
    </row>
    <row r="2366" spans="1:8" ht="13.5" x14ac:dyDescent="0.25">
      <c r="A2366" s="3">
        <f>TITRES_STAT!B2369</f>
        <v>45449</v>
      </c>
      <c r="B2366" s="17">
        <f>TITRES_STAT!C2369</f>
        <v>3.25</v>
      </c>
      <c r="C2366" s="17">
        <f>TITRES_STAT!D2369</f>
        <v>3.25</v>
      </c>
      <c r="D2366" s="17">
        <f>TITRES_STAT!E2369</f>
        <v>27773</v>
      </c>
      <c r="E2366" s="2">
        <f t="shared" si="144"/>
        <v>1429014</v>
      </c>
      <c r="F2366" s="17" t="str">
        <f t="shared" si="147"/>
        <v>BULLISH</v>
      </c>
      <c r="G2366" s="17" t="str">
        <f t="shared" si="146"/>
        <v>STRONG</v>
      </c>
      <c r="H2366" s="17" t="str">
        <f t="shared" si="145"/>
        <v>CONFIRMED BULLISH</v>
      </c>
    </row>
    <row r="2367" spans="1:8" ht="13.5" x14ac:dyDescent="0.25">
      <c r="A2367" s="3">
        <f>TITRES_STAT!B2370</f>
        <v>45450</v>
      </c>
      <c r="B2367" s="17">
        <f>TITRES_STAT!C2370</f>
        <v>3.24</v>
      </c>
      <c r="C2367" s="17">
        <f>TITRES_STAT!D2370</f>
        <v>3.24</v>
      </c>
      <c r="D2367" s="17">
        <f>TITRES_STAT!E2370</f>
        <v>18307</v>
      </c>
      <c r="E2367" s="2">
        <f t="shared" si="144"/>
        <v>1410707</v>
      </c>
      <c r="F2367" s="17" t="str">
        <f t="shared" si="147"/>
        <v>BULLISH</v>
      </c>
      <c r="G2367" s="17" t="str">
        <f t="shared" si="146"/>
        <v>STRONG</v>
      </c>
      <c r="H2367" s="17" t="str">
        <f t="shared" si="145"/>
        <v>BULLISH DIVERGENCE</v>
      </c>
    </row>
    <row r="2368" spans="1:8" ht="13.5" x14ac:dyDescent="0.25">
      <c r="A2368" s="3">
        <f>TITRES_STAT!B2371</f>
        <v>45453</v>
      </c>
      <c r="B2368" s="17">
        <f>TITRES_STAT!C2371</f>
        <v>3.15</v>
      </c>
      <c r="C2368" s="17">
        <f>TITRES_STAT!D2371</f>
        <v>3.15</v>
      </c>
      <c r="D2368" s="17">
        <f>TITRES_STAT!E2371</f>
        <v>20540</v>
      </c>
      <c r="E2368" s="2">
        <f t="shared" si="144"/>
        <v>1390167</v>
      </c>
      <c r="F2368" s="17" t="str">
        <f t="shared" si="147"/>
        <v>BEARISH</v>
      </c>
      <c r="G2368" s="17" t="str">
        <f t="shared" si="146"/>
        <v>WEAK</v>
      </c>
      <c r="H2368" s="17" t="str">
        <f t="shared" si="145"/>
        <v>CONFIRMED BEARISH</v>
      </c>
    </row>
    <row r="2369" spans="1:8" ht="13.5" x14ac:dyDescent="0.25">
      <c r="A2369" s="3">
        <f>TITRES_STAT!B2372</f>
        <v>45454</v>
      </c>
      <c r="B2369" s="17">
        <f>TITRES_STAT!C2372</f>
        <v>3.09</v>
      </c>
      <c r="C2369" s="17">
        <f>TITRES_STAT!D2372</f>
        <v>3.09</v>
      </c>
      <c r="D2369" s="17">
        <f>TITRES_STAT!E2372</f>
        <v>27511</v>
      </c>
      <c r="E2369" s="2">
        <f t="shared" si="144"/>
        <v>1362656</v>
      </c>
      <c r="F2369" s="17" t="str">
        <f t="shared" si="147"/>
        <v>BEARISH</v>
      </c>
      <c r="G2369" s="17" t="str">
        <f t="shared" si="146"/>
        <v>WEAK</v>
      </c>
      <c r="H2369" s="17" t="str">
        <f t="shared" si="145"/>
        <v>CONFIRMED BEARISH</v>
      </c>
    </row>
    <row r="2370" spans="1:8" ht="13.5" x14ac:dyDescent="0.25">
      <c r="A2370" s="3">
        <f>TITRES_STAT!B2373</f>
        <v>45455</v>
      </c>
      <c r="B2370" s="17">
        <f>TITRES_STAT!C2373</f>
        <v>3.06</v>
      </c>
      <c r="C2370" s="17">
        <f>TITRES_STAT!D2373</f>
        <v>3.06</v>
      </c>
      <c r="D2370" s="17">
        <f>TITRES_STAT!E2373</f>
        <v>18498</v>
      </c>
      <c r="E2370" s="2">
        <f t="shared" si="144"/>
        <v>1344158</v>
      </c>
      <c r="F2370" s="17" t="str">
        <f t="shared" si="147"/>
        <v>BEARISH</v>
      </c>
      <c r="G2370" s="17" t="str">
        <f t="shared" si="146"/>
        <v>WEAK</v>
      </c>
      <c r="H2370" s="17" t="str">
        <f t="shared" si="145"/>
        <v>CONFIRMED BEARISH</v>
      </c>
    </row>
    <row r="2371" spans="1:8" ht="13.5" x14ac:dyDescent="0.25">
      <c r="A2371" s="3">
        <f>TITRES_STAT!B2374</f>
        <v>45456</v>
      </c>
      <c r="B2371" s="17">
        <f>TITRES_STAT!C2374</f>
        <v>3.06</v>
      </c>
      <c r="C2371" s="17">
        <f>TITRES_STAT!D2374</f>
        <v>3.06</v>
      </c>
      <c r="D2371" s="17">
        <f>TITRES_STAT!E2374</f>
        <v>11830</v>
      </c>
      <c r="E2371" s="2">
        <f t="shared" si="144"/>
        <v>1344158</v>
      </c>
      <c r="F2371" s="17" t="str">
        <f t="shared" si="147"/>
        <v>BEARISH</v>
      </c>
      <c r="G2371" s="17" t="str">
        <f t="shared" si="146"/>
        <v>WEAK</v>
      </c>
      <c r="H2371" s="17" t="str">
        <f t="shared" si="145"/>
        <v>CONFIRMED BEARISH</v>
      </c>
    </row>
    <row r="2372" spans="1:8" ht="13.5" x14ac:dyDescent="0.25">
      <c r="A2372" s="3">
        <f>TITRES_STAT!B2375</f>
        <v>45457</v>
      </c>
      <c r="B2372" s="17">
        <f>TITRES_STAT!C2375</f>
        <v>3.06</v>
      </c>
      <c r="C2372" s="17">
        <f>TITRES_STAT!D2375</f>
        <v>3.06</v>
      </c>
      <c r="D2372" s="17">
        <f>TITRES_STAT!E2375</f>
        <v>24468</v>
      </c>
      <c r="E2372" s="2">
        <f t="shared" ref="E2372:E2435" si="148">IF(B2372&gt;B2371, E2371+D2372, IF(B2372&lt;B2371, E2371-D2372, E2371))</f>
        <v>1344158</v>
      </c>
      <c r="F2372" s="17" t="str">
        <f t="shared" si="147"/>
        <v>BEARISH</v>
      </c>
      <c r="G2372" s="17" t="str">
        <f t="shared" si="146"/>
        <v>WEAK</v>
      </c>
      <c r="H2372" s="17" t="str">
        <f t="shared" si="145"/>
        <v>CONFIRMED BEARISH</v>
      </c>
    </row>
    <row r="2373" spans="1:8" ht="13.5" x14ac:dyDescent="0.25">
      <c r="A2373" s="3">
        <f>TITRES_STAT!B2376</f>
        <v>45461</v>
      </c>
      <c r="B2373" s="17">
        <f>TITRES_STAT!C2376</f>
        <v>3.08</v>
      </c>
      <c r="C2373" s="17">
        <f>TITRES_STAT!D2376</f>
        <v>3.08</v>
      </c>
      <c r="D2373" s="17">
        <f>TITRES_STAT!E2376</f>
        <v>6985</v>
      </c>
      <c r="E2373" s="2">
        <f t="shared" si="148"/>
        <v>1351143</v>
      </c>
      <c r="F2373" s="17" t="str">
        <f t="shared" si="147"/>
        <v>BEARISH</v>
      </c>
      <c r="G2373" s="17" t="str">
        <f t="shared" si="146"/>
        <v>WEAK</v>
      </c>
      <c r="H2373" s="17" t="str">
        <f t="shared" si="145"/>
        <v>CONFIRMED BEARISH</v>
      </c>
    </row>
    <row r="2374" spans="1:8" ht="13.5" x14ac:dyDescent="0.25">
      <c r="A2374" s="3">
        <f>TITRES_STAT!B2377</f>
        <v>45462</v>
      </c>
      <c r="B2374" s="17">
        <f>TITRES_STAT!C2377</f>
        <v>3.08</v>
      </c>
      <c r="C2374" s="17">
        <f>TITRES_STAT!D2377</f>
        <v>3.08</v>
      </c>
      <c r="D2374" s="17">
        <f>TITRES_STAT!E2377</f>
        <v>10657</v>
      </c>
      <c r="E2374" s="2">
        <f t="shared" si="148"/>
        <v>1351143</v>
      </c>
      <c r="F2374" s="17" t="str">
        <f t="shared" si="147"/>
        <v>BEARISH</v>
      </c>
      <c r="G2374" s="17" t="str">
        <f t="shared" si="146"/>
        <v>NEUTRAL</v>
      </c>
      <c r="H2374" s="17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CONFIRMED BEARISH</v>
      </c>
    </row>
    <row r="2375" spans="1:8" ht="13.5" x14ac:dyDescent="0.25">
      <c r="A2375" s="3">
        <f>TITRES_STAT!B2378</f>
        <v>45463</v>
      </c>
      <c r="B2375" s="17">
        <f>TITRES_STAT!C2378</f>
        <v>3.08</v>
      </c>
      <c r="C2375" s="17">
        <f>TITRES_STAT!D2378</f>
        <v>3.08</v>
      </c>
      <c r="D2375" s="17">
        <f>TITRES_STAT!E2378</f>
        <v>1075</v>
      </c>
      <c r="E2375" s="2">
        <f t="shared" si="148"/>
        <v>1351143</v>
      </c>
      <c r="F2375" s="17" t="str">
        <f t="shared" si="147"/>
        <v>BULLISH</v>
      </c>
      <c r="G2375" s="17" t="str">
        <f t="shared" ref="G2375:G2438" si="150">IF((E2375-E2370)/E2370 &gt; 0.02, "STRONG",
 IF((E2375-E2370)/E2370 &lt; -0.02, "WEAK", "NEUTRAL"))</f>
        <v>NEUTRAL</v>
      </c>
      <c r="H2375" s="17" t="str">
        <f t="shared" si="149"/>
        <v>CONFIRMED BULLISH</v>
      </c>
    </row>
    <row r="2376" spans="1:8" ht="13.5" x14ac:dyDescent="0.25">
      <c r="A2376" s="3">
        <f>TITRES_STAT!B2379</f>
        <v>45464</v>
      </c>
      <c r="B2376" s="17">
        <f>TITRES_STAT!C2379</f>
        <v>3.05</v>
      </c>
      <c r="C2376" s="17">
        <f>TITRES_STAT!D2379</f>
        <v>3.05</v>
      </c>
      <c r="D2376" s="17">
        <f>TITRES_STAT!E2379</f>
        <v>9128</v>
      </c>
      <c r="E2376" s="2">
        <f t="shared" si="148"/>
        <v>1342015</v>
      </c>
      <c r="F2376" s="17" t="str">
        <f t="shared" ref="F2376:F2439" si="151">IF(E2376&gt;E2371,"BULLISH",IF(E2376&lt;E2371,"BEARISH","NEUTRAL"))</f>
        <v>BEARISH</v>
      </c>
      <c r="G2376" s="17" t="str">
        <f t="shared" si="150"/>
        <v>NEUTRAL</v>
      </c>
      <c r="H2376" s="17" t="str">
        <f t="shared" si="149"/>
        <v>CONFIRMED BEARISH</v>
      </c>
    </row>
    <row r="2377" spans="1:8" ht="13.5" x14ac:dyDescent="0.25">
      <c r="A2377" s="3">
        <f>TITRES_STAT!B2380</f>
        <v>45467</v>
      </c>
      <c r="B2377" s="17">
        <f>TITRES_STAT!C2380</f>
        <v>3.08</v>
      </c>
      <c r="C2377" s="17">
        <f>TITRES_STAT!D2380</f>
        <v>3.08</v>
      </c>
      <c r="D2377" s="17">
        <f>TITRES_STAT!E2380</f>
        <v>1420</v>
      </c>
      <c r="E2377" s="2">
        <f t="shared" si="148"/>
        <v>1343435</v>
      </c>
      <c r="F2377" s="17" t="str">
        <f t="shared" si="151"/>
        <v>BEARISH</v>
      </c>
      <c r="G2377" s="17" t="str">
        <f t="shared" si="150"/>
        <v>NEUTRAL</v>
      </c>
      <c r="H2377" s="17" t="str">
        <f t="shared" si="149"/>
        <v>BEARISH DIVERGENCE</v>
      </c>
    </row>
    <row r="2378" spans="1:8" ht="13.5" x14ac:dyDescent="0.25">
      <c r="A2378" s="3">
        <f>TITRES_STAT!B2381</f>
        <v>45468</v>
      </c>
      <c r="B2378" s="17">
        <f>TITRES_STAT!C2381</f>
        <v>3.08</v>
      </c>
      <c r="C2378" s="17">
        <f>TITRES_STAT!D2381</f>
        <v>3.08</v>
      </c>
      <c r="D2378" s="17">
        <f>TITRES_STAT!E2381</f>
        <v>3495</v>
      </c>
      <c r="E2378" s="2">
        <f t="shared" si="148"/>
        <v>1343435</v>
      </c>
      <c r="F2378" s="17" t="str">
        <f t="shared" si="151"/>
        <v>BEARISH</v>
      </c>
      <c r="G2378" s="17" t="str">
        <f t="shared" si="150"/>
        <v>NEUTRAL</v>
      </c>
      <c r="H2378" s="17" t="str">
        <f t="shared" si="149"/>
        <v>NEUTRAL</v>
      </c>
    </row>
    <row r="2379" spans="1:8" ht="13.5" x14ac:dyDescent="0.25">
      <c r="A2379" s="3">
        <f>TITRES_STAT!B2382</f>
        <v>45469</v>
      </c>
      <c r="B2379" s="17">
        <f>TITRES_STAT!C2382</f>
        <v>3.08</v>
      </c>
      <c r="C2379" s="17">
        <f>TITRES_STAT!D2382</f>
        <v>3.08</v>
      </c>
      <c r="D2379" s="17">
        <f>TITRES_STAT!E2382</f>
        <v>5798</v>
      </c>
      <c r="E2379" s="2">
        <f t="shared" si="148"/>
        <v>1343435</v>
      </c>
      <c r="F2379" s="17" t="str">
        <f t="shared" si="151"/>
        <v>BEARISH</v>
      </c>
      <c r="G2379" s="17" t="str">
        <f t="shared" si="150"/>
        <v>NEUTRAL</v>
      </c>
      <c r="H2379" s="17" t="str">
        <f t="shared" si="149"/>
        <v>NEUTRAL</v>
      </c>
    </row>
    <row r="2380" spans="1:8" ht="13.5" x14ac:dyDescent="0.25">
      <c r="A2380" s="3">
        <f>TITRES_STAT!B2383</f>
        <v>45470</v>
      </c>
      <c r="B2380" s="17">
        <f>TITRES_STAT!C2383</f>
        <v>3.09</v>
      </c>
      <c r="C2380" s="17">
        <f>TITRES_STAT!D2383</f>
        <v>3.09</v>
      </c>
      <c r="D2380" s="17">
        <f>TITRES_STAT!E2383</f>
        <v>4112</v>
      </c>
      <c r="E2380" s="2">
        <f t="shared" si="148"/>
        <v>1347547</v>
      </c>
      <c r="F2380" s="17" t="str">
        <f t="shared" si="151"/>
        <v>BEARISH</v>
      </c>
      <c r="G2380" s="17" t="str">
        <f t="shared" si="150"/>
        <v>NEUTRAL</v>
      </c>
      <c r="H2380" s="17" t="str">
        <f t="shared" si="149"/>
        <v>BEARISH DIVERGENCE</v>
      </c>
    </row>
    <row r="2381" spans="1:8" ht="13.5" x14ac:dyDescent="0.25">
      <c r="A2381" s="3">
        <f>TITRES_STAT!B2384</f>
        <v>45471</v>
      </c>
      <c r="B2381" s="17">
        <f>TITRES_STAT!C2384</f>
        <v>3.05</v>
      </c>
      <c r="C2381" s="17">
        <f>TITRES_STAT!D2384</f>
        <v>3.05</v>
      </c>
      <c r="D2381" s="17">
        <f>TITRES_STAT!E2384</f>
        <v>2333</v>
      </c>
      <c r="E2381" s="2">
        <f t="shared" si="148"/>
        <v>1345214</v>
      </c>
      <c r="F2381" s="17" t="str">
        <f t="shared" si="151"/>
        <v>BULLISH</v>
      </c>
      <c r="G2381" s="17" t="str">
        <f t="shared" si="150"/>
        <v>NEUTRAL</v>
      </c>
      <c r="H2381" s="17" t="str">
        <f t="shared" si="149"/>
        <v>NEUTRAL</v>
      </c>
    </row>
    <row r="2382" spans="1:8" ht="13.5" x14ac:dyDescent="0.25">
      <c r="A2382" s="3">
        <f>TITRES_STAT!B2385</f>
        <v>45474</v>
      </c>
      <c r="B2382" s="17">
        <f>TITRES_STAT!C2385</f>
        <v>3.05</v>
      </c>
      <c r="C2382" s="17">
        <f>TITRES_STAT!D2385</f>
        <v>3.05</v>
      </c>
      <c r="D2382" s="17">
        <f>TITRES_STAT!E2385</f>
        <v>5062</v>
      </c>
      <c r="E2382" s="2">
        <f t="shared" si="148"/>
        <v>1345214</v>
      </c>
      <c r="F2382" s="17" t="str">
        <f t="shared" si="151"/>
        <v>BULLISH</v>
      </c>
      <c r="G2382" s="17" t="str">
        <f t="shared" si="150"/>
        <v>NEUTRAL</v>
      </c>
      <c r="H2382" s="17" t="str">
        <f t="shared" si="149"/>
        <v>BULLISH DIVERGENCE</v>
      </c>
    </row>
    <row r="2383" spans="1:8" ht="13.5" x14ac:dyDescent="0.25">
      <c r="A2383" s="3">
        <f>TITRES_STAT!B2386</f>
        <v>45475</v>
      </c>
      <c r="B2383" s="17">
        <f>TITRES_STAT!C2386</f>
        <v>3.05</v>
      </c>
      <c r="C2383" s="17">
        <f>TITRES_STAT!D2386</f>
        <v>3.05</v>
      </c>
      <c r="D2383" s="17">
        <f>TITRES_STAT!E2386</f>
        <v>7272</v>
      </c>
      <c r="E2383" s="2">
        <f t="shared" si="148"/>
        <v>1345214</v>
      </c>
      <c r="F2383" s="17" t="str">
        <f t="shared" si="151"/>
        <v>BULLISH</v>
      </c>
      <c r="G2383" s="17" t="str">
        <f t="shared" si="150"/>
        <v>NEUTRAL</v>
      </c>
      <c r="H2383" s="17" t="str">
        <f t="shared" si="149"/>
        <v>BULLISH DIVERGENCE</v>
      </c>
    </row>
    <row r="2384" spans="1:8" ht="13.5" x14ac:dyDescent="0.25">
      <c r="A2384" s="3">
        <f>TITRES_STAT!B2387</f>
        <v>45476</v>
      </c>
      <c r="B2384" s="17">
        <f>TITRES_STAT!C2387</f>
        <v>3.1</v>
      </c>
      <c r="C2384" s="17">
        <f>TITRES_STAT!D2387</f>
        <v>3.1</v>
      </c>
      <c r="D2384" s="17">
        <f>TITRES_STAT!E2387</f>
        <v>102</v>
      </c>
      <c r="E2384" s="2">
        <f t="shared" si="148"/>
        <v>1345316</v>
      </c>
      <c r="F2384" s="17" t="str">
        <f t="shared" si="151"/>
        <v>BULLISH</v>
      </c>
      <c r="G2384" s="17" t="str">
        <f t="shared" si="150"/>
        <v>NEUTRAL</v>
      </c>
      <c r="H2384" s="17" t="str">
        <f t="shared" si="149"/>
        <v>CONFIRMED BULLISH</v>
      </c>
    </row>
    <row r="2385" spans="1:8" ht="13.5" x14ac:dyDescent="0.25">
      <c r="A2385" s="3">
        <f>TITRES_STAT!B2388</f>
        <v>45477</v>
      </c>
      <c r="B2385" s="17">
        <f>TITRES_STAT!C2388</f>
        <v>3.17</v>
      </c>
      <c r="C2385" s="17">
        <f>TITRES_STAT!D2388</f>
        <v>3.17</v>
      </c>
      <c r="D2385" s="17">
        <f>TITRES_STAT!E2388</f>
        <v>8491</v>
      </c>
      <c r="E2385" s="2">
        <f t="shared" si="148"/>
        <v>1353807</v>
      </c>
      <c r="F2385" s="17" t="str">
        <f t="shared" si="151"/>
        <v>BULLISH</v>
      </c>
      <c r="G2385" s="17" t="str">
        <f t="shared" si="150"/>
        <v>NEUTRAL</v>
      </c>
      <c r="H2385" s="17" t="str">
        <f t="shared" si="149"/>
        <v>CONFIRMED BULLISH</v>
      </c>
    </row>
    <row r="2386" spans="1:8" ht="13.5" x14ac:dyDescent="0.25">
      <c r="A2386" s="3">
        <f>TITRES_STAT!B2389</f>
        <v>45478</v>
      </c>
      <c r="B2386" s="17">
        <f>TITRES_STAT!C2389</f>
        <v>3.27</v>
      </c>
      <c r="C2386" s="17">
        <f>TITRES_STAT!D2389</f>
        <v>3.27</v>
      </c>
      <c r="D2386" s="17">
        <f>TITRES_STAT!E2389</f>
        <v>23189</v>
      </c>
      <c r="E2386" s="2">
        <f t="shared" si="148"/>
        <v>1376996</v>
      </c>
      <c r="F2386" s="17" t="str">
        <f t="shared" si="151"/>
        <v>BULLISH</v>
      </c>
      <c r="G2386" s="17" t="str">
        <f t="shared" si="150"/>
        <v>STRONG</v>
      </c>
      <c r="H2386" s="17" t="str">
        <f t="shared" si="149"/>
        <v>CONFIRMED BULLISH</v>
      </c>
    </row>
    <row r="2387" spans="1:8" ht="13.5" x14ac:dyDescent="0.25">
      <c r="A2387" s="3">
        <f>TITRES_STAT!B2390</f>
        <v>45481</v>
      </c>
      <c r="B2387" s="17">
        <f>TITRES_STAT!C2390</f>
        <v>3.35</v>
      </c>
      <c r="C2387" s="17">
        <f>TITRES_STAT!D2390</f>
        <v>3.35</v>
      </c>
      <c r="D2387" s="17">
        <f>TITRES_STAT!E2390</f>
        <v>14829</v>
      </c>
      <c r="E2387" s="2">
        <f t="shared" si="148"/>
        <v>1391825</v>
      </c>
      <c r="F2387" s="17" t="str">
        <f t="shared" si="151"/>
        <v>BULLISH</v>
      </c>
      <c r="G2387" s="17" t="str">
        <f t="shared" si="150"/>
        <v>STRONG</v>
      </c>
      <c r="H2387" s="17" t="str">
        <f t="shared" si="149"/>
        <v>CONFIRMED BULLISH</v>
      </c>
    </row>
    <row r="2388" spans="1:8" ht="13.5" x14ac:dyDescent="0.25">
      <c r="A2388" s="3">
        <f>TITRES_STAT!B2391</f>
        <v>45482</v>
      </c>
      <c r="B2388" s="17">
        <f>TITRES_STAT!C2391</f>
        <v>3.34</v>
      </c>
      <c r="C2388" s="17">
        <f>TITRES_STAT!D2391</f>
        <v>3.34</v>
      </c>
      <c r="D2388" s="17">
        <f>TITRES_STAT!E2391</f>
        <v>17930</v>
      </c>
      <c r="E2388" s="2">
        <f t="shared" si="148"/>
        <v>1373895</v>
      </c>
      <c r="F2388" s="17" t="str">
        <f t="shared" si="151"/>
        <v>BULLISH</v>
      </c>
      <c r="G2388" s="17" t="str">
        <f t="shared" si="150"/>
        <v>STRONG</v>
      </c>
      <c r="H2388" s="17" t="str">
        <f t="shared" si="149"/>
        <v>CONFIRMED BULLISH</v>
      </c>
    </row>
    <row r="2389" spans="1:8" ht="13.5" x14ac:dyDescent="0.25">
      <c r="A2389" s="3">
        <f>TITRES_STAT!B2392</f>
        <v>45483</v>
      </c>
      <c r="B2389" s="17">
        <f>TITRES_STAT!C2392</f>
        <v>3.3</v>
      </c>
      <c r="C2389" s="17">
        <f>TITRES_STAT!D2392</f>
        <v>3.3</v>
      </c>
      <c r="D2389" s="17">
        <f>TITRES_STAT!E2392</f>
        <v>34358</v>
      </c>
      <c r="E2389" s="2">
        <f t="shared" si="148"/>
        <v>1339537</v>
      </c>
      <c r="F2389" s="17" t="str">
        <f t="shared" si="151"/>
        <v>BEARISH</v>
      </c>
      <c r="G2389" s="17" t="str">
        <f t="shared" si="150"/>
        <v>NEUTRAL</v>
      </c>
      <c r="H2389" s="17" t="str">
        <f t="shared" si="149"/>
        <v>BEARISH DIVERGENCE</v>
      </c>
    </row>
    <row r="2390" spans="1:8" ht="13.5" x14ac:dyDescent="0.25">
      <c r="A2390" s="3">
        <f>TITRES_STAT!B2393</f>
        <v>45484</v>
      </c>
      <c r="B2390" s="17">
        <f>TITRES_STAT!C2393</f>
        <v>3.21</v>
      </c>
      <c r="C2390" s="17">
        <f>TITRES_STAT!D2393</f>
        <v>3.21</v>
      </c>
      <c r="D2390" s="17">
        <f>TITRES_STAT!E2393</f>
        <v>29899</v>
      </c>
      <c r="E2390" s="2">
        <f t="shared" si="148"/>
        <v>1309638</v>
      </c>
      <c r="F2390" s="17" t="str">
        <f t="shared" si="151"/>
        <v>BEARISH</v>
      </c>
      <c r="G2390" s="17" t="str">
        <f t="shared" si="150"/>
        <v>WEAK</v>
      </c>
      <c r="H2390" s="17" t="str">
        <f t="shared" si="149"/>
        <v>BEARISH DIVERGENCE</v>
      </c>
    </row>
    <row r="2391" spans="1:8" ht="13.5" x14ac:dyDescent="0.25">
      <c r="A2391" s="3">
        <f>TITRES_STAT!B2394</f>
        <v>45485</v>
      </c>
      <c r="B2391" s="17">
        <f>TITRES_STAT!C2394</f>
        <v>3.15</v>
      </c>
      <c r="C2391" s="17">
        <f>TITRES_STAT!D2394</f>
        <v>3.15</v>
      </c>
      <c r="D2391" s="17">
        <f>TITRES_STAT!E2394</f>
        <v>54805</v>
      </c>
      <c r="E2391" s="2">
        <f t="shared" si="148"/>
        <v>1254833</v>
      </c>
      <c r="F2391" s="17" t="str">
        <f t="shared" si="151"/>
        <v>BEARISH</v>
      </c>
      <c r="G2391" s="17" t="str">
        <f t="shared" si="150"/>
        <v>WEAK</v>
      </c>
      <c r="H2391" s="17" t="str">
        <f t="shared" si="149"/>
        <v>CONFIRMED BEARISH</v>
      </c>
    </row>
    <row r="2392" spans="1:8" ht="13.5" x14ac:dyDescent="0.25">
      <c r="A2392" s="3">
        <f>TITRES_STAT!B2395</f>
        <v>45488</v>
      </c>
      <c r="B2392" s="17">
        <f>TITRES_STAT!C2395</f>
        <v>3.16</v>
      </c>
      <c r="C2392" s="17">
        <f>TITRES_STAT!D2395</f>
        <v>3.16</v>
      </c>
      <c r="D2392" s="17">
        <f>TITRES_STAT!E2395</f>
        <v>31938</v>
      </c>
      <c r="E2392" s="2">
        <f t="shared" si="148"/>
        <v>1286771</v>
      </c>
      <c r="F2392" s="17" t="str">
        <f t="shared" si="151"/>
        <v>BEARISH</v>
      </c>
      <c r="G2392" s="17" t="str">
        <f t="shared" si="150"/>
        <v>WEAK</v>
      </c>
      <c r="H2392" s="17" t="str">
        <f t="shared" si="149"/>
        <v>CONFIRMED BEARISH</v>
      </c>
    </row>
    <row r="2393" spans="1:8" ht="13.5" x14ac:dyDescent="0.25">
      <c r="A2393" s="3">
        <f>TITRES_STAT!B2396</f>
        <v>45489</v>
      </c>
      <c r="B2393" s="17">
        <f>TITRES_STAT!C2396</f>
        <v>3.2</v>
      </c>
      <c r="C2393" s="17">
        <f>TITRES_STAT!D2396</f>
        <v>3.2</v>
      </c>
      <c r="D2393" s="17">
        <f>TITRES_STAT!E2396</f>
        <v>13689</v>
      </c>
      <c r="E2393" s="2">
        <f t="shared" si="148"/>
        <v>1300460</v>
      </c>
      <c r="F2393" s="17" t="str">
        <f t="shared" si="151"/>
        <v>BEARISH</v>
      </c>
      <c r="G2393" s="17" t="str">
        <f t="shared" si="150"/>
        <v>WEAK</v>
      </c>
      <c r="H2393" s="17" t="str">
        <f t="shared" si="149"/>
        <v>CONFIRMED BEARISH</v>
      </c>
    </row>
    <row r="2394" spans="1:8" ht="13.5" x14ac:dyDescent="0.25">
      <c r="A2394" s="3">
        <f>TITRES_STAT!B2397</f>
        <v>45490</v>
      </c>
      <c r="B2394" s="17">
        <f>TITRES_STAT!C2397</f>
        <v>3.24</v>
      </c>
      <c r="C2394" s="17">
        <f>TITRES_STAT!D2397</f>
        <v>3.24</v>
      </c>
      <c r="D2394" s="17">
        <f>TITRES_STAT!E2397</f>
        <v>14423</v>
      </c>
      <c r="E2394" s="2">
        <f t="shared" si="148"/>
        <v>1314883</v>
      </c>
      <c r="F2394" s="17" t="str">
        <f t="shared" si="151"/>
        <v>BEARISH</v>
      </c>
      <c r="G2394" s="17" t="str">
        <f t="shared" si="150"/>
        <v>NEUTRAL</v>
      </c>
      <c r="H2394" s="17" t="str">
        <f t="shared" si="149"/>
        <v>CONFIRMED BEARISH</v>
      </c>
    </row>
    <row r="2395" spans="1:8" ht="13.5" x14ac:dyDescent="0.25">
      <c r="A2395" s="3">
        <f>TITRES_STAT!B2398</f>
        <v>45491</v>
      </c>
      <c r="B2395" s="17">
        <f>TITRES_STAT!C2398</f>
        <v>3.26</v>
      </c>
      <c r="C2395" s="17">
        <f>TITRES_STAT!D2398</f>
        <v>3.26</v>
      </c>
      <c r="D2395" s="17">
        <f>TITRES_STAT!E2398</f>
        <v>3324</v>
      </c>
      <c r="E2395" s="2">
        <f t="shared" si="148"/>
        <v>1318207</v>
      </c>
      <c r="F2395" s="17" t="str">
        <f t="shared" si="151"/>
        <v>BULLISH</v>
      </c>
      <c r="G2395" s="17" t="str">
        <f t="shared" si="150"/>
        <v>NEUTRAL</v>
      </c>
      <c r="H2395" s="17" t="str">
        <f t="shared" si="149"/>
        <v>CONFIRMED BULLISH</v>
      </c>
    </row>
    <row r="2396" spans="1:8" ht="13.5" x14ac:dyDescent="0.25">
      <c r="A2396" s="3">
        <f>TITRES_STAT!B2399</f>
        <v>45492</v>
      </c>
      <c r="B2396" s="17">
        <f>TITRES_STAT!C2399</f>
        <v>3.3</v>
      </c>
      <c r="C2396" s="17">
        <f>TITRES_STAT!D2399</f>
        <v>3.3</v>
      </c>
      <c r="D2396" s="17">
        <f>TITRES_STAT!E2399</f>
        <v>13535</v>
      </c>
      <c r="E2396" s="2">
        <f t="shared" si="148"/>
        <v>1331742</v>
      </c>
      <c r="F2396" s="17" t="str">
        <f t="shared" si="151"/>
        <v>BULLISH</v>
      </c>
      <c r="G2396" s="17" t="str">
        <f t="shared" si="150"/>
        <v>STRONG</v>
      </c>
      <c r="H2396" s="17" t="str">
        <f t="shared" si="149"/>
        <v>CONFIRMED BULLISH</v>
      </c>
    </row>
    <row r="2397" spans="1:8" ht="13.5" x14ac:dyDescent="0.25">
      <c r="A2397" s="3">
        <f>TITRES_STAT!B2400</f>
        <v>45495</v>
      </c>
      <c r="B2397" s="17">
        <f>TITRES_STAT!C2400</f>
        <v>3.3</v>
      </c>
      <c r="C2397" s="17">
        <f>TITRES_STAT!D2400</f>
        <v>3.3</v>
      </c>
      <c r="D2397" s="17">
        <f>TITRES_STAT!E2400</f>
        <v>5890</v>
      </c>
      <c r="E2397" s="2">
        <f t="shared" si="148"/>
        <v>1331742</v>
      </c>
      <c r="F2397" s="17" t="str">
        <f t="shared" si="151"/>
        <v>BULLISH</v>
      </c>
      <c r="G2397" s="17" t="str">
        <f t="shared" si="150"/>
        <v>STRONG</v>
      </c>
      <c r="H2397" s="17" t="str">
        <f t="shared" si="149"/>
        <v>CONFIRMED BULLISH</v>
      </c>
    </row>
    <row r="2398" spans="1:8" ht="13.5" x14ac:dyDescent="0.25">
      <c r="A2398" s="3">
        <f>TITRES_STAT!B2401</f>
        <v>45496</v>
      </c>
      <c r="B2398" s="17">
        <f>TITRES_STAT!C2401</f>
        <v>3.3</v>
      </c>
      <c r="C2398" s="17">
        <f>TITRES_STAT!D2401</f>
        <v>3.3</v>
      </c>
      <c r="D2398" s="17">
        <f>TITRES_STAT!E2401</f>
        <v>1389</v>
      </c>
      <c r="E2398" s="2">
        <f t="shared" si="148"/>
        <v>1331742</v>
      </c>
      <c r="F2398" s="17" t="str">
        <f t="shared" si="151"/>
        <v>BULLISH</v>
      </c>
      <c r="G2398" s="17" t="str">
        <f t="shared" si="150"/>
        <v>STRONG</v>
      </c>
      <c r="H2398" s="17" t="str">
        <f t="shared" si="149"/>
        <v>CONFIRMED BULLISH</v>
      </c>
    </row>
    <row r="2399" spans="1:8" ht="13.5" x14ac:dyDescent="0.25">
      <c r="A2399" s="3">
        <f>TITRES_STAT!B2402</f>
        <v>45497</v>
      </c>
      <c r="B2399" s="17">
        <f>TITRES_STAT!C2402</f>
        <v>3.28</v>
      </c>
      <c r="C2399" s="17">
        <f>TITRES_STAT!D2402</f>
        <v>3.28</v>
      </c>
      <c r="D2399" s="17">
        <f>TITRES_STAT!E2402</f>
        <v>5638</v>
      </c>
      <c r="E2399" s="2">
        <f t="shared" si="148"/>
        <v>1326104</v>
      </c>
      <c r="F2399" s="17" t="str">
        <f t="shared" si="151"/>
        <v>BULLISH</v>
      </c>
      <c r="G2399" s="17" t="str">
        <f t="shared" si="150"/>
        <v>NEUTRAL</v>
      </c>
      <c r="H2399" s="17" t="str">
        <f t="shared" si="149"/>
        <v>CONFIRMED BULLISH</v>
      </c>
    </row>
    <row r="2400" spans="1:8" ht="13.5" x14ac:dyDescent="0.25">
      <c r="A2400" s="3">
        <f>TITRES_STAT!B2403</f>
        <v>45499</v>
      </c>
      <c r="B2400" s="17">
        <f>TITRES_STAT!C2403</f>
        <v>3.27</v>
      </c>
      <c r="C2400" s="17">
        <f>TITRES_STAT!D2403</f>
        <v>3.27</v>
      </c>
      <c r="D2400" s="17">
        <f>TITRES_STAT!E2403</f>
        <v>3342</v>
      </c>
      <c r="E2400" s="2">
        <f t="shared" si="148"/>
        <v>1322762</v>
      </c>
      <c r="F2400" s="17" t="str">
        <f t="shared" si="151"/>
        <v>BULLISH</v>
      </c>
      <c r="G2400" s="17" t="str">
        <f t="shared" si="150"/>
        <v>NEUTRAL</v>
      </c>
      <c r="H2400" s="17" t="str">
        <f t="shared" si="149"/>
        <v>CONFIRMED BULLISH</v>
      </c>
    </row>
    <row r="2401" spans="1:8" ht="13.5" x14ac:dyDescent="0.25">
      <c r="A2401" s="3">
        <f>TITRES_STAT!B2404</f>
        <v>45502</v>
      </c>
      <c r="B2401" s="17">
        <f>TITRES_STAT!C2404</f>
        <v>3.27</v>
      </c>
      <c r="C2401" s="17">
        <f>TITRES_STAT!D2404</f>
        <v>3.27</v>
      </c>
      <c r="D2401" s="17">
        <f>TITRES_STAT!E2404</f>
        <v>1403</v>
      </c>
      <c r="E2401" s="2">
        <f t="shared" si="148"/>
        <v>1322762</v>
      </c>
      <c r="F2401" s="17" t="str">
        <f t="shared" si="151"/>
        <v>BEARISH</v>
      </c>
      <c r="G2401" s="17" t="str">
        <f t="shared" si="150"/>
        <v>NEUTRAL</v>
      </c>
      <c r="H2401" s="17" t="str">
        <f t="shared" si="149"/>
        <v>CONFIRMED BEARISH</v>
      </c>
    </row>
    <row r="2402" spans="1:8" ht="13.5" x14ac:dyDescent="0.25">
      <c r="A2402" s="3">
        <f>TITRES_STAT!B2405</f>
        <v>45503</v>
      </c>
      <c r="B2402" s="17">
        <f>TITRES_STAT!C2405</f>
        <v>3.27</v>
      </c>
      <c r="C2402" s="17">
        <f>TITRES_STAT!D2405</f>
        <v>3.27</v>
      </c>
      <c r="D2402" s="17">
        <f>TITRES_STAT!E2405</f>
        <v>4134</v>
      </c>
      <c r="E2402" s="2">
        <f t="shared" si="148"/>
        <v>1322762</v>
      </c>
      <c r="F2402" s="17" t="str">
        <f t="shared" si="151"/>
        <v>BEARISH</v>
      </c>
      <c r="G2402" s="17" t="str">
        <f t="shared" si="150"/>
        <v>NEUTRAL</v>
      </c>
      <c r="H2402" s="17" t="str">
        <f t="shared" si="149"/>
        <v>CONFIRMED BEARISH</v>
      </c>
    </row>
    <row r="2403" spans="1:8" ht="13.5" x14ac:dyDescent="0.25">
      <c r="A2403" s="3">
        <f>TITRES_STAT!B2406</f>
        <v>45504</v>
      </c>
      <c r="B2403" s="17">
        <f>TITRES_STAT!C2406</f>
        <v>3.27</v>
      </c>
      <c r="C2403" s="17">
        <f>TITRES_STAT!D2406</f>
        <v>3.27</v>
      </c>
      <c r="D2403" s="17">
        <f>TITRES_STAT!E2406</f>
        <v>3301</v>
      </c>
      <c r="E2403" s="2">
        <f t="shared" si="148"/>
        <v>1322762</v>
      </c>
      <c r="F2403" s="17" t="str">
        <f t="shared" si="151"/>
        <v>BEARISH</v>
      </c>
      <c r="G2403" s="17" t="str">
        <f t="shared" si="150"/>
        <v>NEUTRAL</v>
      </c>
      <c r="H2403" s="17" t="str">
        <f t="shared" si="149"/>
        <v>CONFIRMED BEARISH</v>
      </c>
    </row>
    <row r="2404" spans="1:8" ht="13.5" x14ac:dyDescent="0.25">
      <c r="A2404" s="3">
        <f>TITRES_STAT!B2407</f>
        <v>45505</v>
      </c>
      <c r="B2404" s="17">
        <f>TITRES_STAT!C2407</f>
        <v>3.27</v>
      </c>
      <c r="C2404" s="17">
        <f>TITRES_STAT!D2407</f>
        <v>3.27</v>
      </c>
      <c r="D2404" s="17">
        <f>TITRES_STAT!E2407</f>
        <v>500</v>
      </c>
      <c r="E2404" s="2">
        <f t="shared" si="148"/>
        <v>1322762</v>
      </c>
      <c r="F2404" s="17" t="str">
        <f t="shared" si="151"/>
        <v>BEARISH</v>
      </c>
      <c r="G2404" s="17" t="str">
        <f t="shared" si="150"/>
        <v>NEUTRAL</v>
      </c>
      <c r="H2404" s="17" t="str">
        <f t="shared" si="149"/>
        <v>CONFIRMED BEARISH</v>
      </c>
    </row>
    <row r="2405" spans="1:8" ht="13.5" x14ac:dyDescent="0.25">
      <c r="A2405" s="3">
        <f>TITRES_STAT!B2408</f>
        <v>45506</v>
      </c>
      <c r="B2405" s="17">
        <f>TITRES_STAT!C2408</f>
        <v>3.25</v>
      </c>
      <c r="C2405" s="17">
        <f>TITRES_STAT!D2408</f>
        <v>3.25</v>
      </c>
      <c r="D2405" s="17">
        <f>TITRES_STAT!E2408</f>
        <v>100</v>
      </c>
      <c r="E2405" s="2">
        <f t="shared" si="148"/>
        <v>1322662</v>
      </c>
      <c r="F2405" s="17" t="str">
        <f t="shared" si="151"/>
        <v>BEARISH</v>
      </c>
      <c r="G2405" s="17" t="str">
        <f t="shared" si="150"/>
        <v>NEUTRAL</v>
      </c>
      <c r="H2405" s="17" t="str">
        <f t="shared" si="149"/>
        <v>CONFIRMED BEARISH</v>
      </c>
    </row>
    <row r="2406" spans="1:8" ht="13.5" x14ac:dyDescent="0.25">
      <c r="A2406" s="3">
        <f>TITRES_STAT!B2409</f>
        <v>45509</v>
      </c>
      <c r="B2406" s="17">
        <f>TITRES_STAT!C2409</f>
        <v>3.25</v>
      </c>
      <c r="C2406" s="17">
        <f>TITRES_STAT!D2409</f>
        <v>3.25</v>
      </c>
      <c r="D2406" s="17">
        <f>TITRES_STAT!E2409</f>
        <v>27</v>
      </c>
      <c r="E2406" s="2">
        <f t="shared" si="148"/>
        <v>1322662</v>
      </c>
      <c r="F2406" s="17" t="str">
        <f t="shared" si="151"/>
        <v>BEARISH</v>
      </c>
      <c r="G2406" s="17" t="str">
        <f t="shared" si="150"/>
        <v>NEUTRAL</v>
      </c>
      <c r="H2406" s="17" t="str">
        <f t="shared" si="149"/>
        <v>CONFIRMED BEARISH</v>
      </c>
    </row>
    <row r="2407" spans="1:8" ht="13.5" x14ac:dyDescent="0.25">
      <c r="A2407" s="3">
        <f>TITRES_STAT!B2410</f>
        <v>45510</v>
      </c>
      <c r="B2407" s="17">
        <f>TITRES_STAT!C2410</f>
        <v>3.24</v>
      </c>
      <c r="C2407" s="17">
        <f>TITRES_STAT!D2410</f>
        <v>3.24</v>
      </c>
      <c r="D2407" s="17">
        <f>TITRES_STAT!E2410</f>
        <v>26800</v>
      </c>
      <c r="E2407" s="2">
        <f t="shared" si="148"/>
        <v>1295862</v>
      </c>
      <c r="F2407" s="17" t="str">
        <f t="shared" si="151"/>
        <v>BEARISH</v>
      </c>
      <c r="G2407" s="17" t="str">
        <f t="shared" si="150"/>
        <v>WEAK</v>
      </c>
      <c r="H2407" s="17" t="str">
        <f t="shared" si="149"/>
        <v>CONFIRMED BEARISH</v>
      </c>
    </row>
    <row r="2408" spans="1:8" ht="13.5" x14ac:dyDescent="0.25">
      <c r="A2408" s="3">
        <f>TITRES_STAT!B2411</f>
        <v>45511</v>
      </c>
      <c r="B2408" s="17">
        <f>TITRES_STAT!C2411</f>
        <v>3.24</v>
      </c>
      <c r="C2408" s="17">
        <f>TITRES_STAT!D2411</f>
        <v>3.24</v>
      </c>
      <c r="D2408" s="17">
        <f>TITRES_STAT!E2411</f>
        <v>4459</v>
      </c>
      <c r="E2408" s="2">
        <f t="shared" si="148"/>
        <v>1295862</v>
      </c>
      <c r="F2408" s="17" t="str">
        <f t="shared" si="151"/>
        <v>BEARISH</v>
      </c>
      <c r="G2408" s="17" t="str">
        <f t="shared" si="150"/>
        <v>WEAK</v>
      </c>
      <c r="H2408" s="17" t="str">
        <f t="shared" si="149"/>
        <v>CONFIRMED BEARISH</v>
      </c>
    </row>
    <row r="2409" spans="1:8" ht="13.5" x14ac:dyDescent="0.25">
      <c r="A2409" s="3">
        <f>TITRES_STAT!B2412</f>
        <v>45512</v>
      </c>
      <c r="B2409" s="17">
        <f>TITRES_STAT!C2412</f>
        <v>3.18</v>
      </c>
      <c r="C2409" s="17">
        <f>TITRES_STAT!D2412</f>
        <v>3.18</v>
      </c>
      <c r="D2409" s="17">
        <f>TITRES_STAT!E2412</f>
        <v>1917</v>
      </c>
      <c r="E2409" s="2">
        <f t="shared" si="148"/>
        <v>1293945</v>
      </c>
      <c r="F2409" s="17" t="str">
        <f t="shared" si="151"/>
        <v>BEARISH</v>
      </c>
      <c r="G2409" s="17" t="str">
        <f t="shared" si="150"/>
        <v>WEAK</v>
      </c>
      <c r="H2409" s="17" t="str">
        <f t="shared" si="149"/>
        <v>CONFIRMED BEARISH</v>
      </c>
    </row>
    <row r="2410" spans="1:8" ht="13.5" x14ac:dyDescent="0.25">
      <c r="A2410" s="3">
        <f>TITRES_STAT!B2413</f>
        <v>45513</v>
      </c>
      <c r="B2410" s="17">
        <f>TITRES_STAT!C2413</f>
        <v>3.22</v>
      </c>
      <c r="C2410" s="17">
        <f>TITRES_STAT!D2413</f>
        <v>3.22</v>
      </c>
      <c r="D2410" s="17">
        <f>TITRES_STAT!E2413</f>
        <v>4432</v>
      </c>
      <c r="E2410" s="2">
        <f t="shared" si="148"/>
        <v>1298377</v>
      </c>
      <c r="F2410" s="17" t="str">
        <f t="shared" si="151"/>
        <v>BEARISH</v>
      </c>
      <c r="G2410" s="17" t="str">
        <f t="shared" si="150"/>
        <v>NEUTRAL</v>
      </c>
      <c r="H2410" s="17" t="str">
        <f t="shared" si="149"/>
        <v>CONFIRMED BEARISH</v>
      </c>
    </row>
    <row r="2411" spans="1:8" ht="13.5" x14ac:dyDescent="0.25">
      <c r="A2411" s="3">
        <f>TITRES_STAT!B2414</f>
        <v>45516</v>
      </c>
      <c r="B2411" s="17">
        <f>TITRES_STAT!C2414</f>
        <v>3.2</v>
      </c>
      <c r="C2411" s="17">
        <f>TITRES_STAT!D2414</f>
        <v>3.2</v>
      </c>
      <c r="D2411" s="17">
        <f>TITRES_STAT!E2414</f>
        <v>576</v>
      </c>
      <c r="E2411" s="2">
        <f t="shared" si="148"/>
        <v>1297801</v>
      </c>
      <c r="F2411" s="17" t="str">
        <f t="shared" si="151"/>
        <v>BEARISH</v>
      </c>
      <c r="G2411" s="17" t="str">
        <f t="shared" si="150"/>
        <v>NEUTRAL</v>
      </c>
      <c r="H2411" s="17" t="str">
        <f t="shared" si="149"/>
        <v>CONFIRMED BEARISH</v>
      </c>
    </row>
    <row r="2412" spans="1:8" ht="13.5" x14ac:dyDescent="0.25">
      <c r="A2412" s="3">
        <f>TITRES_STAT!B2415</f>
        <v>45518</v>
      </c>
      <c r="B2412" s="17">
        <f>TITRES_STAT!C2415</f>
        <v>3.2</v>
      </c>
      <c r="C2412" s="17">
        <f>TITRES_STAT!D2415</f>
        <v>3.2</v>
      </c>
      <c r="D2412" s="17">
        <f>TITRES_STAT!E2415</f>
        <v>500</v>
      </c>
      <c r="E2412" s="2">
        <f t="shared" si="148"/>
        <v>1297801</v>
      </c>
      <c r="F2412" s="17" t="str">
        <f t="shared" si="151"/>
        <v>BULLISH</v>
      </c>
      <c r="G2412" s="17" t="str">
        <f t="shared" si="150"/>
        <v>NEUTRAL</v>
      </c>
      <c r="H2412" s="17" t="str">
        <f t="shared" si="149"/>
        <v>BULLISH DIVERGENCE</v>
      </c>
    </row>
    <row r="2413" spans="1:8" ht="13.5" x14ac:dyDescent="0.25">
      <c r="A2413" s="3">
        <f>TITRES_STAT!B2416</f>
        <v>45519</v>
      </c>
      <c r="B2413" s="17">
        <f>TITRES_STAT!C2416</f>
        <v>3.22</v>
      </c>
      <c r="C2413" s="17">
        <f>TITRES_STAT!D2416</f>
        <v>3.22</v>
      </c>
      <c r="D2413" s="17">
        <f>TITRES_STAT!E2416</f>
        <v>9402</v>
      </c>
      <c r="E2413" s="2">
        <f t="shared" si="148"/>
        <v>1307203</v>
      </c>
      <c r="F2413" s="17" t="str">
        <f t="shared" si="151"/>
        <v>BULLISH</v>
      </c>
      <c r="G2413" s="17" t="str">
        <f t="shared" si="150"/>
        <v>NEUTRAL</v>
      </c>
      <c r="H2413" s="17" t="str">
        <f t="shared" si="149"/>
        <v>BULLISH DIVERGENCE</v>
      </c>
    </row>
    <row r="2414" spans="1:8" ht="13.5" x14ac:dyDescent="0.25">
      <c r="A2414" s="3">
        <f>TITRES_STAT!B2417</f>
        <v>45520</v>
      </c>
      <c r="B2414" s="17">
        <f>TITRES_STAT!C2417</f>
        <v>3.2</v>
      </c>
      <c r="C2414" s="17">
        <f>TITRES_STAT!D2417</f>
        <v>3.2</v>
      </c>
      <c r="D2414" s="17">
        <f>TITRES_STAT!E2417</f>
        <v>3079</v>
      </c>
      <c r="E2414" s="2">
        <f t="shared" si="148"/>
        <v>1304124</v>
      </c>
      <c r="F2414" s="17" t="str">
        <f t="shared" si="151"/>
        <v>BULLISH</v>
      </c>
      <c r="G2414" s="17" t="str">
        <f t="shared" si="150"/>
        <v>NEUTRAL</v>
      </c>
      <c r="H2414" s="17" t="str">
        <f t="shared" si="149"/>
        <v>CONFIRMED BULLISH</v>
      </c>
    </row>
    <row r="2415" spans="1:8" ht="13.5" x14ac:dyDescent="0.25">
      <c r="A2415" s="3">
        <f>TITRES_STAT!B2418</f>
        <v>45523</v>
      </c>
      <c r="B2415" s="17">
        <f>TITRES_STAT!C2418</f>
        <v>3.2</v>
      </c>
      <c r="C2415" s="17">
        <f>TITRES_STAT!D2418</f>
        <v>3.2</v>
      </c>
      <c r="D2415" s="17">
        <f>TITRES_STAT!E2418</f>
        <v>22113</v>
      </c>
      <c r="E2415" s="2">
        <f t="shared" si="148"/>
        <v>1304124</v>
      </c>
      <c r="F2415" s="17" t="str">
        <f t="shared" si="151"/>
        <v>BULLISH</v>
      </c>
      <c r="G2415" s="17" t="str">
        <f t="shared" si="150"/>
        <v>NEUTRAL</v>
      </c>
      <c r="H2415" s="17" t="str">
        <f t="shared" si="149"/>
        <v>BULLISH DIVERGENCE</v>
      </c>
    </row>
    <row r="2416" spans="1:8" ht="13.5" x14ac:dyDescent="0.25">
      <c r="A2416" s="3">
        <f>TITRES_STAT!B2419</f>
        <v>45524</v>
      </c>
      <c r="B2416" s="17">
        <f>TITRES_STAT!C2419</f>
        <v>3.2</v>
      </c>
      <c r="C2416" s="17">
        <f>TITRES_STAT!D2419</f>
        <v>3.2</v>
      </c>
      <c r="D2416" s="17">
        <f>TITRES_STAT!E2419</f>
        <v>12077</v>
      </c>
      <c r="E2416" s="2">
        <f t="shared" si="148"/>
        <v>1304124</v>
      </c>
      <c r="F2416" s="17" t="str">
        <f t="shared" si="151"/>
        <v>BULLISH</v>
      </c>
      <c r="G2416" s="17" t="str">
        <f t="shared" si="150"/>
        <v>NEUTRAL</v>
      </c>
      <c r="H2416" s="17" t="str">
        <f t="shared" si="149"/>
        <v>NEUTRAL</v>
      </c>
    </row>
    <row r="2417" spans="1:8" ht="13.5" x14ac:dyDescent="0.25">
      <c r="A2417" s="3">
        <f>TITRES_STAT!B2420</f>
        <v>45525</v>
      </c>
      <c r="B2417" s="17">
        <f>TITRES_STAT!C2420</f>
        <v>3.19</v>
      </c>
      <c r="C2417" s="17">
        <f>TITRES_STAT!D2420</f>
        <v>3.19</v>
      </c>
      <c r="D2417" s="17">
        <f>TITRES_STAT!E2420</f>
        <v>14215</v>
      </c>
      <c r="E2417" s="2">
        <f t="shared" si="148"/>
        <v>1289909</v>
      </c>
      <c r="F2417" s="17" t="str">
        <f t="shared" si="151"/>
        <v>BEARISH</v>
      </c>
      <c r="G2417" s="17" t="str">
        <f t="shared" si="150"/>
        <v>NEUTRAL</v>
      </c>
      <c r="H2417" s="17" t="str">
        <f t="shared" si="149"/>
        <v>CONFIRMED BEARISH</v>
      </c>
    </row>
    <row r="2418" spans="1:8" ht="13.5" x14ac:dyDescent="0.25">
      <c r="A2418" s="3">
        <f>TITRES_STAT!B2421</f>
        <v>45526</v>
      </c>
      <c r="B2418" s="17">
        <f>TITRES_STAT!C2421</f>
        <v>3.2</v>
      </c>
      <c r="C2418" s="17">
        <f>TITRES_STAT!D2421</f>
        <v>3.2</v>
      </c>
      <c r="D2418" s="17">
        <f>TITRES_STAT!E2421</f>
        <v>2222</v>
      </c>
      <c r="E2418" s="2">
        <f t="shared" si="148"/>
        <v>1292131</v>
      </c>
      <c r="F2418" s="17" t="str">
        <f t="shared" si="151"/>
        <v>BEARISH</v>
      </c>
      <c r="G2418" s="17" t="str">
        <f t="shared" si="150"/>
        <v>NEUTRAL</v>
      </c>
      <c r="H2418" s="17" t="str">
        <f t="shared" si="149"/>
        <v>CONFIRMED BEARISH</v>
      </c>
    </row>
    <row r="2419" spans="1:8" ht="13.5" x14ac:dyDescent="0.25">
      <c r="A2419" s="3">
        <f>TITRES_STAT!B2422</f>
        <v>45527</v>
      </c>
      <c r="B2419" s="17">
        <f>TITRES_STAT!C2422</f>
        <v>3.19</v>
      </c>
      <c r="C2419" s="17">
        <f>TITRES_STAT!D2422</f>
        <v>3.19</v>
      </c>
      <c r="D2419" s="17">
        <f>TITRES_STAT!E2422</f>
        <v>1068</v>
      </c>
      <c r="E2419" s="2">
        <f t="shared" si="148"/>
        <v>1291063</v>
      </c>
      <c r="F2419" s="17" t="str">
        <f t="shared" si="151"/>
        <v>BEARISH</v>
      </c>
      <c r="G2419" s="17" t="str">
        <f t="shared" si="150"/>
        <v>NEUTRAL</v>
      </c>
      <c r="H2419" s="17" t="str">
        <f t="shared" si="149"/>
        <v>CONFIRMED BEARISH</v>
      </c>
    </row>
    <row r="2420" spans="1:8" ht="13.5" x14ac:dyDescent="0.25">
      <c r="A2420" s="3">
        <f>TITRES_STAT!B2423</f>
        <v>45530</v>
      </c>
      <c r="B2420" s="17">
        <f>TITRES_STAT!C2423</f>
        <v>3.17</v>
      </c>
      <c r="C2420" s="17">
        <f>TITRES_STAT!D2423</f>
        <v>3.17</v>
      </c>
      <c r="D2420" s="17">
        <f>TITRES_STAT!E2423</f>
        <v>1259</v>
      </c>
      <c r="E2420" s="2">
        <f t="shared" si="148"/>
        <v>1289804</v>
      </c>
      <c r="F2420" s="17" t="str">
        <f t="shared" si="151"/>
        <v>BEARISH</v>
      </c>
      <c r="G2420" s="17" t="str">
        <f t="shared" si="150"/>
        <v>NEUTRAL</v>
      </c>
      <c r="H2420" s="17" t="str">
        <f t="shared" si="149"/>
        <v>CONFIRMED BEARISH</v>
      </c>
    </row>
    <row r="2421" spans="1:8" ht="13.5" x14ac:dyDescent="0.25">
      <c r="A2421" s="3">
        <f>TITRES_STAT!B2424</f>
        <v>45531</v>
      </c>
      <c r="B2421" s="17">
        <f>TITRES_STAT!C2424</f>
        <v>3.17</v>
      </c>
      <c r="C2421" s="17">
        <f>TITRES_STAT!D2424</f>
        <v>3.17</v>
      </c>
      <c r="D2421" s="17">
        <f>TITRES_STAT!E2424</f>
        <v>1001</v>
      </c>
      <c r="E2421" s="2">
        <f t="shared" si="148"/>
        <v>1289804</v>
      </c>
      <c r="F2421" s="17" t="str">
        <f t="shared" si="151"/>
        <v>BEARISH</v>
      </c>
      <c r="G2421" s="17" t="str">
        <f t="shared" si="150"/>
        <v>NEUTRAL</v>
      </c>
      <c r="H2421" s="17" t="str">
        <f t="shared" si="149"/>
        <v>CONFIRMED BEARISH</v>
      </c>
    </row>
    <row r="2422" spans="1:8" ht="13.5" x14ac:dyDescent="0.25">
      <c r="A2422" s="3">
        <f>TITRES_STAT!B2425</f>
        <v>45532</v>
      </c>
      <c r="B2422" s="17">
        <f>TITRES_STAT!C2425</f>
        <v>3.17</v>
      </c>
      <c r="C2422" s="17">
        <f>TITRES_STAT!D2425</f>
        <v>3.17</v>
      </c>
      <c r="D2422" s="17">
        <f>TITRES_STAT!E2425</f>
        <v>1093</v>
      </c>
      <c r="E2422" s="2">
        <f t="shared" si="148"/>
        <v>1289804</v>
      </c>
      <c r="F2422" s="17" t="str">
        <f t="shared" si="151"/>
        <v>BEARISH</v>
      </c>
      <c r="G2422" s="17" t="str">
        <f t="shared" si="150"/>
        <v>NEUTRAL</v>
      </c>
      <c r="H2422" s="17" t="str">
        <f t="shared" si="149"/>
        <v>CONFIRMED BEARISH</v>
      </c>
    </row>
    <row r="2423" spans="1:8" ht="13.5" x14ac:dyDescent="0.25">
      <c r="A2423" s="3">
        <f>TITRES_STAT!B2426</f>
        <v>45533</v>
      </c>
      <c r="B2423" s="17">
        <f>TITRES_STAT!C2426</f>
        <v>3.17</v>
      </c>
      <c r="C2423" s="17">
        <f>TITRES_STAT!D2426</f>
        <v>3.17</v>
      </c>
      <c r="D2423" s="17">
        <f>TITRES_STAT!E2426</f>
        <v>11070</v>
      </c>
      <c r="E2423" s="2">
        <f t="shared" si="148"/>
        <v>1289804</v>
      </c>
      <c r="F2423" s="17" t="str">
        <f t="shared" si="151"/>
        <v>BEARISH</v>
      </c>
      <c r="G2423" s="17" t="str">
        <f t="shared" si="150"/>
        <v>NEUTRAL</v>
      </c>
      <c r="H2423" s="17" t="str">
        <f t="shared" si="149"/>
        <v>CONFIRMED BEARISH</v>
      </c>
    </row>
    <row r="2424" spans="1:8" ht="13.5" x14ac:dyDescent="0.25">
      <c r="A2424" s="3">
        <f>TITRES_STAT!B2427</f>
        <v>45534</v>
      </c>
      <c r="B2424" s="17">
        <f>TITRES_STAT!C2427</f>
        <v>3.17</v>
      </c>
      <c r="C2424" s="17">
        <f>TITRES_STAT!D2427</f>
        <v>3.17</v>
      </c>
      <c r="D2424" s="17">
        <f>TITRES_STAT!E2427</f>
        <v>0</v>
      </c>
      <c r="E2424" s="2">
        <f t="shared" si="148"/>
        <v>1289804</v>
      </c>
      <c r="F2424" s="17" t="str">
        <f t="shared" si="151"/>
        <v>BEARISH</v>
      </c>
      <c r="G2424" s="17" t="str">
        <f t="shared" si="150"/>
        <v>NEUTRAL</v>
      </c>
      <c r="H2424" s="17" t="str">
        <f t="shared" si="149"/>
        <v>CONFIRMED BEARISH</v>
      </c>
    </row>
    <row r="2425" spans="1:8" ht="13.5" x14ac:dyDescent="0.25">
      <c r="A2425" s="3">
        <f>TITRES_STAT!B2428</f>
        <v>45537</v>
      </c>
      <c r="B2425" s="17">
        <f>TITRES_STAT!C2428</f>
        <v>3.07</v>
      </c>
      <c r="C2425" s="17">
        <f>TITRES_STAT!D2428</f>
        <v>3.07</v>
      </c>
      <c r="D2425" s="17">
        <f>TITRES_STAT!E2428</f>
        <v>22451</v>
      </c>
      <c r="E2425" s="2">
        <f t="shared" si="148"/>
        <v>1267353</v>
      </c>
      <c r="F2425" s="17" t="str">
        <f t="shared" si="151"/>
        <v>BEARISH</v>
      </c>
      <c r="G2425" s="17" t="str">
        <f t="shared" si="150"/>
        <v>NEUTRAL</v>
      </c>
      <c r="H2425" s="17" t="str">
        <f t="shared" si="149"/>
        <v>CONFIRMED BEARISH</v>
      </c>
    </row>
    <row r="2426" spans="1:8" ht="13.5" x14ac:dyDescent="0.25">
      <c r="A2426" s="3">
        <f>TITRES_STAT!B2429</f>
        <v>45538</v>
      </c>
      <c r="B2426" s="17">
        <f>TITRES_STAT!C2429</f>
        <v>3.08</v>
      </c>
      <c r="C2426" s="17">
        <f>TITRES_STAT!D2429</f>
        <v>3.08</v>
      </c>
      <c r="D2426" s="17">
        <f>TITRES_STAT!E2429</f>
        <v>12073</v>
      </c>
      <c r="E2426" s="2">
        <f t="shared" si="148"/>
        <v>1279426</v>
      </c>
      <c r="F2426" s="17" t="str">
        <f t="shared" si="151"/>
        <v>BEARISH</v>
      </c>
      <c r="G2426" s="17" t="str">
        <f t="shared" si="150"/>
        <v>NEUTRAL</v>
      </c>
      <c r="H2426" s="17" t="str">
        <f t="shared" si="149"/>
        <v>CONFIRMED BEARISH</v>
      </c>
    </row>
    <row r="2427" spans="1:8" ht="13.5" x14ac:dyDescent="0.25">
      <c r="A2427" s="3">
        <f>TITRES_STAT!B2430</f>
        <v>45539</v>
      </c>
      <c r="B2427" s="17">
        <f>TITRES_STAT!C2430</f>
        <v>3.08</v>
      </c>
      <c r="C2427" s="17">
        <f>TITRES_STAT!D2430</f>
        <v>3.08</v>
      </c>
      <c r="D2427" s="17">
        <f>TITRES_STAT!E2430</f>
        <v>11904</v>
      </c>
      <c r="E2427" s="2">
        <f t="shared" si="148"/>
        <v>1279426</v>
      </c>
      <c r="F2427" s="17" t="str">
        <f t="shared" si="151"/>
        <v>BEARISH</v>
      </c>
      <c r="G2427" s="17" t="str">
        <f t="shared" si="150"/>
        <v>NEUTRAL</v>
      </c>
      <c r="H2427" s="17" t="str">
        <f t="shared" si="149"/>
        <v>CONFIRMED BEARISH</v>
      </c>
    </row>
    <row r="2428" spans="1:8" ht="13.5" x14ac:dyDescent="0.25">
      <c r="A2428" s="3">
        <f>TITRES_STAT!B2431</f>
        <v>45540</v>
      </c>
      <c r="B2428" s="17">
        <f>TITRES_STAT!C2431</f>
        <v>3.06</v>
      </c>
      <c r="C2428" s="17">
        <f>TITRES_STAT!D2431</f>
        <v>3.06</v>
      </c>
      <c r="D2428" s="17">
        <f>TITRES_STAT!E2431</f>
        <v>8115</v>
      </c>
      <c r="E2428" s="2">
        <f t="shared" si="148"/>
        <v>1271311</v>
      </c>
      <c r="F2428" s="17" t="str">
        <f t="shared" si="151"/>
        <v>BEARISH</v>
      </c>
      <c r="G2428" s="17" t="str">
        <f t="shared" si="150"/>
        <v>NEUTRAL</v>
      </c>
      <c r="H2428" s="17" t="str">
        <f t="shared" si="149"/>
        <v>CONFIRMED BEARISH</v>
      </c>
    </row>
    <row r="2429" spans="1:8" ht="13.5" x14ac:dyDescent="0.25">
      <c r="A2429" s="3">
        <f>TITRES_STAT!B2432</f>
        <v>45541</v>
      </c>
      <c r="B2429" s="17">
        <f>TITRES_STAT!C2432</f>
        <v>3.05</v>
      </c>
      <c r="C2429" s="17">
        <f>TITRES_STAT!D2432</f>
        <v>3.05</v>
      </c>
      <c r="D2429" s="17">
        <f>TITRES_STAT!E2432</f>
        <v>3060</v>
      </c>
      <c r="E2429" s="2">
        <f t="shared" si="148"/>
        <v>1268251</v>
      </c>
      <c r="F2429" s="17" t="str">
        <f t="shared" si="151"/>
        <v>BEARISH</v>
      </c>
      <c r="G2429" s="17" t="str">
        <f t="shared" si="150"/>
        <v>NEUTRAL</v>
      </c>
      <c r="H2429" s="17" t="str">
        <f t="shared" si="149"/>
        <v>CONFIRMED BEARISH</v>
      </c>
    </row>
    <row r="2430" spans="1:8" ht="13.5" x14ac:dyDescent="0.25">
      <c r="A2430" s="3">
        <f>TITRES_STAT!B2433</f>
        <v>45544</v>
      </c>
      <c r="B2430" s="17">
        <f>TITRES_STAT!C2433</f>
        <v>3.03</v>
      </c>
      <c r="C2430" s="17">
        <f>TITRES_STAT!D2433</f>
        <v>3.03</v>
      </c>
      <c r="D2430" s="17">
        <f>TITRES_STAT!E2433</f>
        <v>9909</v>
      </c>
      <c r="E2430" s="2">
        <f t="shared" si="148"/>
        <v>1258342</v>
      </c>
      <c r="F2430" s="17" t="str">
        <f t="shared" si="151"/>
        <v>BEARISH</v>
      </c>
      <c r="G2430" s="17" t="str">
        <f t="shared" si="150"/>
        <v>NEUTRAL</v>
      </c>
      <c r="H2430" s="17" t="str">
        <f t="shared" si="149"/>
        <v>CONFIRMED BEARISH</v>
      </c>
    </row>
    <row r="2431" spans="1:8" ht="13.5" x14ac:dyDescent="0.25">
      <c r="A2431" s="3">
        <f>TITRES_STAT!B2434</f>
        <v>45545</v>
      </c>
      <c r="B2431" s="17">
        <f>TITRES_STAT!C2434</f>
        <v>3.03</v>
      </c>
      <c r="C2431" s="17">
        <f>TITRES_STAT!D2434</f>
        <v>3.03</v>
      </c>
      <c r="D2431" s="17">
        <f>TITRES_STAT!E2434</f>
        <v>4724</v>
      </c>
      <c r="E2431" s="2">
        <f t="shared" si="148"/>
        <v>1258342</v>
      </c>
      <c r="F2431" s="17" t="str">
        <f t="shared" si="151"/>
        <v>BEARISH</v>
      </c>
      <c r="G2431" s="17" t="str">
        <f t="shared" si="150"/>
        <v>NEUTRAL</v>
      </c>
      <c r="H2431" s="17" t="str">
        <f t="shared" si="149"/>
        <v>CONFIRMED BEARISH</v>
      </c>
    </row>
    <row r="2432" spans="1:8" ht="13.5" x14ac:dyDescent="0.25">
      <c r="A2432" s="3">
        <f>TITRES_STAT!B2435</f>
        <v>45546</v>
      </c>
      <c r="B2432" s="17">
        <f>TITRES_STAT!C2435</f>
        <v>3.05</v>
      </c>
      <c r="C2432" s="17">
        <f>TITRES_STAT!D2435</f>
        <v>3.05</v>
      </c>
      <c r="D2432" s="17">
        <f>TITRES_STAT!E2435</f>
        <v>2711</v>
      </c>
      <c r="E2432" s="2">
        <f t="shared" si="148"/>
        <v>1261053</v>
      </c>
      <c r="F2432" s="17" t="str">
        <f t="shared" si="151"/>
        <v>BEARISH</v>
      </c>
      <c r="G2432" s="17" t="str">
        <f t="shared" si="150"/>
        <v>NEUTRAL</v>
      </c>
      <c r="H2432" s="17" t="str">
        <f t="shared" si="149"/>
        <v>CONFIRMED BEARISH</v>
      </c>
    </row>
    <row r="2433" spans="1:8" ht="13.5" x14ac:dyDescent="0.25">
      <c r="A2433" s="3">
        <f>TITRES_STAT!B2436</f>
        <v>45547</v>
      </c>
      <c r="B2433" s="17">
        <f>TITRES_STAT!C2436</f>
        <v>3.05</v>
      </c>
      <c r="C2433" s="17">
        <f>TITRES_STAT!D2436</f>
        <v>3.05</v>
      </c>
      <c r="D2433" s="17">
        <f>TITRES_STAT!E2436</f>
        <v>1116</v>
      </c>
      <c r="E2433" s="2">
        <f t="shared" si="148"/>
        <v>1261053</v>
      </c>
      <c r="F2433" s="17" t="str">
        <f t="shared" si="151"/>
        <v>BEARISH</v>
      </c>
      <c r="G2433" s="17" t="str">
        <f t="shared" si="150"/>
        <v>NEUTRAL</v>
      </c>
      <c r="H2433" s="17" t="str">
        <f t="shared" si="149"/>
        <v>CONFIRMED BEARISH</v>
      </c>
    </row>
    <row r="2434" spans="1:8" ht="13.5" x14ac:dyDescent="0.25">
      <c r="A2434" s="3">
        <f>TITRES_STAT!B2437</f>
        <v>45548</v>
      </c>
      <c r="B2434" s="17">
        <f>TITRES_STAT!C2437</f>
        <v>3.04</v>
      </c>
      <c r="C2434" s="17">
        <f>TITRES_STAT!D2437</f>
        <v>3.04</v>
      </c>
      <c r="D2434" s="17">
        <f>TITRES_STAT!E2437</f>
        <v>12420</v>
      </c>
      <c r="E2434" s="2">
        <f t="shared" si="148"/>
        <v>1248633</v>
      </c>
      <c r="F2434" s="17" t="str">
        <f t="shared" si="151"/>
        <v>BEARISH</v>
      </c>
      <c r="G2434" s="17" t="str">
        <f t="shared" si="150"/>
        <v>NEUTRAL</v>
      </c>
      <c r="H2434" s="17" t="str">
        <f t="shared" si="149"/>
        <v>CONFIRMED BEARISH</v>
      </c>
    </row>
    <row r="2435" spans="1:8" ht="13.5" x14ac:dyDescent="0.25">
      <c r="A2435" s="3">
        <f>TITRES_STAT!B2438</f>
        <v>45551</v>
      </c>
      <c r="B2435" s="17">
        <f>TITRES_STAT!C2438</f>
        <v>2.98</v>
      </c>
      <c r="C2435" s="17">
        <f>TITRES_STAT!D2438</f>
        <v>2.98</v>
      </c>
      <c r="D2435" s="17">
        <f>TITRES_STAT!E2438</f>
        <v>9041</v>
      </c>
      <c r="E2435" s="2">
        <f t="shared" si="148"/>
        <v>1239592</v>
      </c>
      <c r="F2435" s="17" t="str">
        <f t="shared" si="151"/>
        <v>BEARISH</v>
      </c>
      <c r="G2435" s="17" t="str">
        <f t="shared" si="150"/>
        <v>NEUTRAL</v>
      </c>
      <c r="H2435" s="17" t="str">
        <f t="shared" si="149"/>
        <v>CONFIRMED BEARISH</v>
      </c>
    </row>
    <row r="2436" spans="1:8" ht="13.5" x14ac:dyDescent="0.25">
      <c r="A2436" s="3">
        <f>TITRES_STAT!B2439</f>
        <v>45552</v>
      </c>
      <c r="B2436" s="17">
        <f>TITRES_STAT!C2439</f>
        <v>3.02</v>
      </c>
      <c r="C2436" s="17">
        <f>TITRES_STAT!D2439</f>
        <v>3.02</v>
      </c>
      <c r="D2436" s="17">
        <f>TITRES_STAT!E2439</f>
        <v>8036</v>
      </c>
      <c r="E2436" s="2">
        <f t="shared" ref="E2436:E2499" si="152">IF(B2436&gt;B2435, E2435+D2436, IF(B2436&lt;B2435, E2435-D2436, E2435))</f>
        <v>1247628</v>
      </c>
      <c r="F2436" s="17" t="str">
        <f t="shared" si="151"/>
        <v>BEARISH</v>
      </c>
      <c r="G2436" s="17" t="str">
        <f t="shared" si="150"/>
        <v>NEUTRAL</v>
      </c>
      <c r="H2436" s="17" t="str">
        <f t="shared" si="149"/>
        <v>CONFIRMED BEARISH</v>
      </c>
    </row>
    <row r="2437" spans="1:8" ht="13.5" x14ac:dyDescent="0.25">
      <c r="A2437" s="3">
        <f>TITRES_STAT!B2440</f>
        <v>45553</v>
      </c>
      <c r="B2437" s="17">
        <f>TITRES_STAT!C2440</f>
        <v>2.99</v>
      </c>
      <c r="C2437" s="17">
        <f>TITRES_STAT!D2440</f>
        <v>2.99</v>
      </c>
      <c r="D2437" s="17">
        <f>TITRES_STAT!E2440</f>
        <v>13014</v>
      </c>
      <c r="E2437" s="2">
        <f t="shared" si="152"/>
        <v>1234614</v>
      </c>
      <c r="F2437" s="17" t="str">
        <f t="shared" si="151"/>
        <v>BEARISH</v>
      </c>
      <c r="G2437" s="17" t="str">
        <f t="shared" si="150"/>
        <v>WEAK</v>
      </c>
      <c r="H2437" s="17" t="str">
        <f t="shared" si="149"/>
        <v>CONFIRMED BEARISH</v>
      </c>
    </row>
    <row r="2438" spans="1:8" ht="13.5" x14ac:dyDescent="0.25">
      <c r="A2438" s="3">
        <f>TITRES_STAT!B2441</f>
        <v>45554</v>
      </c>
      <c r="B2438" s="17">
        <f>TITRES_STAT!C2441</f>
        <v>2.98</v>
      </c>
      <c r="C2438" s="17">
        <f>TITRES_STAT!D2441</f>
        <v>2.98</v>
      </c>
      <c r="D2438" s="17">
        <f>TITRES_STAT!E2441</f>
        <v>70608</v>
      </c>
      <c r="E2438" s="2">
        <f t="shared" si="152"/>
        <v>1164006</v>
      </c>
      <c r="F2438" s="17" t="str">
        <f t="shared" si="151"/>
        <v>BEARISH</v>
      </c>
      <c r="G2438" s="17" t="str">
        <f t="shared" si="150"/>
        <v>WEAK</v>
      </c>
      <c r="H2438" s="17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CONFIRMED BEARISH</v>
      </c>
    </row>
    <row r="2439" spans="1:8" ht="13.5" x14ac:dyDescent="0.25">
      <c r="A2439" s="3">
        <f>TITRES_STAT!B2442</f>
        <v>45555</v>
      </c>
      <c r="B2439" s="17">
        <f>TITRES_STAT!C2442</f>
        <v>2.99</v>
      </c>
      <c r="C2439" s="17">
        <f>TITRES_STAT!D2442</f>
        <v>2.99</v>
      </c>
      <c r="D2439" s="17">
        <f>TITRES_STAT!E2442</f>
        <v>24464</v>
      </c>
      <c r="E2439" s="2">
        <f t="shared" si="152"/>
        <v>1188470</v>
      </c>
      <c r="F2439" s="17" t="str">
        <f t="shared" si="151"/>
        <v>BEARISH</v>
      </c>
      <c r="G2439" s="17" t="str">
        <f t="shared" ref="G2439:G2502" si="154">IF((E2439-E2434)/E2434 &gt; 0.02, "STRONG",
 IF((E2439-E2434)/E2434 &lt; -0.02, "WEAK", "NEUTRAL"))</f>
        <v>WEAK</v>
      </c>
      <c r="H2439" s="17" t="str">
        <f t="shared" si="153"/>
        <v>CONFIRMED BEARISH</v>
      </c>
    </row>
    <row r="2440" spans="1:8" ht="13.5" x14ac:dyDescent="0.25">
      <c r="A2440" s="3">
        <f>TITRES_STAT!B2443</f>
        <v>45558</v>
      </c>
      <c r="B2440" s="17">
        <f>TITRES_STAT!C2443</f>
        <v>2.97</v>
      </c>
      <c r="C2440" s="17">
        <f>TITRES_STAT!D2443</f>
        <v>2.97</v>
      </c>
      <c r="D2440" s="17">
        <f>TITRES_STAT!E2443</f>
        <v>39852</v>
      </c>
      <c r="E2440" s="2">
        <f t="shared" si="152"/>
        <v>1148618</v>
      </c>
      <c r="F2440" s="17" t="str">
        <f t="shared" ref="F2440:F2503" si="155">IF(E2440&gt;E2435,"BULLISH",IF(E2440&lt;E2435,"BEARISH","NEUTRAL"))</f>
        <v>BEARISH</v>
      </c>
      <c r="G2440" s="17" t="str">
        <f t="shared" si="154"/>
        <v>WEAK</v>
      </c>
      <c r="H2440" s="17" t="str">
        <f t="shared" si="153"/>
        <v>CONFIRMED BEARISH</v>
      </c>
    </row>
    <row r="2441" spans="1:8" ht="13.5" x14ac:dyDescent="0.25">
      <c r="A2441" s="3">
        <f>TITRES_STAT!B2444</f>
        <v>45559</v>
      </c>
      <c r="B2441" s="17">
        <f>TITRES_STAT!C2444</f>
        <v>2.94</v>
      </c>
      <c r="C2441" s="17">
        <f>TITRES_STAT!D2444</f>
        <v>2.94</v>
      </c>
      <c r="D2441" s="17">
        <f>TITRES_STAT!E2444</f>
        <v>14231</v>
      </c>
      <c r="E2441" s="2">
        <f t="shared" si="152"/>
        <v>1134387</v>
      </c>
      <c r="F2441" s="17" t="str">
        <f t="shared" si="155"/>
        <v>BEARISH</v>
      </c>
      <c r="G2441" s="17" t="str">
        <f t="shared" si="154"/>
        <v>WEAK</v>
      </c>
      <c r="H2441" s="17" t="str">
        <f t="shared" si="153"/>
        <v>CONFIRMED BEARISH</v>
      </c>
    </row>
    <row r="2442" spans="1:8" ht="13.5" x14ac:dyDescent="0.25">
      <c r="A2442" s="3">
        <f>TITRES_STAT!B2445</f>
        <v>45560</v>
      </c>
      <c r="B2442" s="17">
        <f>TITRES_STAT!C2445</f>
        <v>2.87</v>
      </c>
      <c r="C2442" s="17">
        <f>TITRES_STAT!D2445</f>
        <v>2.87</v>
      </c>
      <c r="D2442" s="17">
        <f>TITRES_STAT!E2445</f>
        <v>55643</v>
      </c>
      <c r="E2442" s="2">
        <f t="shared" si="152"/>
        <v>1078744</v>
      </c>
      <c r="F2442" s="17" t="str">
        <f t="shared" si="155"/>
        <v>BEARISH</v>
      </c>
      <c r="G2442" s="17" t="str">
        <f t="shared" si="154"/>
        <v>WEAK</v>
      </c>
      <c r="H2442" s="17" t="str">
        <f t="shared" si="153"/>
        <v>CONFIRMED BEARISH</v>
      </c>
    </row>
    <row r="2443" spans="1:8" ht="13.5" x14ac:dyDescent="0.25">
      <c r="A2443" s="3">
        <f>TITRES_STAT!B2446</f>
        <v>45561</v>
      </c>
      <c r="B2443" s="17">
        <f>TITRES_STAT!C2446</f>
        <v>2.93</v>
      </c>
      <c r="C2443" s="17">
        <f>TITRES_STAT!D2446</f>
        <v>2.93</v>
      </c>
      <c r="D2443" s="17">
        <f>TITRES_STAT!E2446</f>
        <v>129829</v>
      </c>
      <c r="E2443" s="2">
        <f t="shared" si="152"/>
        <v>1208573</v>
      </c>
      <c r="F2443" s="17" t="str">
        <f t="shared" si="155"/>
        <v>BULLISH</v>
      </c>
      <c r="G2443" s="17" t="str">
        <f t="shared" si="154"/>
        <v>STRONG</v>
      </c>
      <c r="H2443" s="17" t="str">
        <f t="shared" si="153"/>
        <v>BULLISH DIVERGENCE</v>
      </c>
    </row>
    <row r="2444" spans="1:8" ht="13.5" x14ac:dyDescent="0.25">
      <c r="A2444" s="3">
        <f>TITRES_STAT!B2447</f>
        <v>45562</v>
      </c>
      <c r="B2444" s="17">
        <f>TITRES_STAT!C2447</f>
        <v>2.98</v>
      </c>
      <c r="C2444" s="17">
        <f>TITRES_STAT!D2447</f>
        <v>2.98</v>
      </c>
      <c r="D2444" s="17">
        <f>TITRES_STAT!E2447</f>
        <v>12283</v>
      </c>
      <c r="E2444" s="2">
        <f t="shared" si="152"/>
        <v>1220856</v>
      </c>
      <c r="F2444" s="17" t="str">
        <f t="shared" si="155"/>
        <v>BULLISH</v>
      </c>
      <c r="G2444" s="17" t="str">
        <f t="shared" si="154"/>
        <v>STRONG</v>
      </c>
      <c r="H2444" s="17" t="str">
        <f t="shared" si="153"/>
        <v>BULLISH DIVERGENCE</v>
      </c>
    </row>
    <row r="2445" spans="1:8" ht="13.5" x14ac:dyDescent="0.25">
      <c r="A2445" s="3">
        <f>TITRES_STAT!B2448</f>
        <v>45565</v>
      </c>
      <c r="B2445" s="17">
        <f>TITRES_STAT!C2448</f>
        <v>2.96</v>
      </c>
      <c r="C2445" s="17">
        <f>TITRES_STAT!D2448</f>
        <v>2.96</v>
      </c>
      <c r="D2445" s="17">
        <f>TITRES_STAT!E2448</f>
        <v>7099</v>
      </c>
      <c r="E2445" s="2">
        <f t="shared" si="152"/>
        <v>1213757</v>
      </c>
      <c r="F2445" s="17" t="str">
        <f t="shared" si="155"/>
        <v>BULLISH</v>
      </c>
      <c r="G2445" s="17" t="str">
        <f t="shared" si="154"/>
        <v>STRONG</v>
      </c>
      <c r="H2445" s="17" t="str">
        <f t="shared" si="153"/>
        <v>BULLISH DIVERGENCE</v>
      </c>
    </row>
    <row r="2446" spans="1:8" ht="13.5" x14ac:dyDescent="0.25">
      <c r="A2446" s="3">
        <f>TITRES_STAT!B2449</f>
        <v>45566</v>
      </c>
      <c r="B2446" s="17">
        <f>TITRES_STAT!C2449</f>
        <v>2.96</v>
      </c>
      <c r="C2446" s="17">
        <f>TITRES_STAT!D2449</f>
        <v>2.96</v>
      </c>
      <c r="D2446" s="17">
        <f>TITRES_STAT!E2449</f>
        <v>255</v>
      </c>
      <c r="E2446" s="2">
        <f t="shared" si="152"/>
        <v>1213757</v>
      </c>
      <c r="F2446" s="17" t="str">
        <f t="shared" si="155"/>
        <v>BULLISH</v>
      </c>
      <c r="G2446" s="17" t="str">
        <f t="shared" si="154"/>
        <v>STRONG</v>
      </c>
      <c r="H2446" s="17" t="str">
        <f t="shared" si="153"/>
        <v>CONFIRMED BULLISH</v>
      </c>
    </row>
    <row r="2447" spans="1:8" ht="13.5" x14ac:dyDescent="0.25">
      <c r="A2447" s="3">
        <f>TITRES_STAT!B2450</f>
        <v>45567</v>
      </c>
      <c r="B2447" s="17">
        <f>TITRES_STAT!C2450</f>
        <v>2.93</v>
      </c>
      <c r="C2447" s="17">
        <f>TITRES_STAT!D2450</f>
        <v>2.93</v>
      </c>
      <c r="D2447" s="17">
        <f>TITRES_STAT!E2450</f>
        <v>16216</v>
      </c>
      <c r="E2447" s="2">
        <f t="shared" si="152"/>
        <v>1197541</v>
      </c>
      <c r="F2447" s="17" t="str">
        <f t="shared" si="155"/>
        <v>BULLISH</v>
      </c>
      <c r="G2447" s="17" t="str">
        <f t="shared" si="154"/>
        <v>STRONG</v>
      </c>
      <c r="H2447" s="17" t="str">
        <f t="shared" si="153"/>
        <v>CONFIRMED BULLISH</v>
      </c>
    </row>
    <row r="2448" spans="1:8" ht="13.5" x14ac:dyDescent="0.25">
      <c r="A2448" s="3">
        <f>TITRES_STAT!B2451</f>
        <v>45568</v>
      </c>
      <c r="B2448" s="17">
        <f>TITRES_STAT!C2451</f>
        <v>2.88</v>
      </c>
      <c r="C2448" s="17">
        <f>TITRES_STAT!D2451</f>
        <v>2.88</v>
      </c>
      <c r="D2448" s="17">
        <f>TITRES_STAT!E2451</f>
        <v>22281</v>
      </c>
      <c r="E2448" s="2">
        <f t="shared" si="152"/>
        <v>1175260</v>
      </c>
      <c r="F2448" s="17" t="str">
        <f t="shared" si="155"/>
        <v>BEARISH</v>
      </c>
      <c r="G2448" s="17" t="str">
        <f t="shared" si="154"/>
        <v>WEAK</v>
      </c>
      <c r="H2448" s="17" t="str">
        <f t="shared" si="153"/>
        <v>CONFIRMED BEARISH</v>
      </c>
    </row>
    <row r="2449" spans="1:8" ht="13.5" x14ac:dyDescent="0.25">
      <c r="A2449" s="3">
        <f>TITRES_STAT!B2452</f>
        <v>45569</v>
      </c>
      <c r="B2449" s="17">
        <f>TITRES_STAT!C2452</f>
        <v>2.87</v>
      </c>
      <c r="C2449" s="17">
        <f>TITRES_STAT!D2452</f>
        <v>2.87</v>
      </c>
      <c r="D2449" s="17">
        <f>TITRES_STAT!E2452</f>
        <v>16009</v>
      </c>
      <c r="E2449" s="2">
        <f t="shared" si="152"/>
        <v>1159251</v>
      </c>
      <c r="F2449" s="17" t="str">
        <f t="shared" si="155"/>
        <v>BEARISH</v>
      </c>
      <c r="G2449" s="17" t="str">
        <f t="shared" si="154"/>
        <v>WEAK</v>
      </c>
      <c r="H2449" s="17" t="str">
        <f t="shared" si="153"/>
        <v>CONFIRMED BEARISH</v>
      </c>
    </row>
    <row r="2450" spans="1:8" ht="13.5" x14ac:dyDescent="0.25">
      <c r="A2450" s="3">
        <f>TITRES_STAT!B2453</f>
        <v>45572</v>
      </c>
      <c r="B2450" s="17">
        <f>TITRES_STAT!C2453</f>
        <v>2.9</v>
      </c>
      <c r="C2450" s="17">
        <f>TITRES_STAT!D2453</f>
        <v>2.9</v>
      </c>
      <c r="D2450" s="17">
        <f>TITRES_STAT!E2453</f>
        <v>4812</v>
      </c>
      <c r="E2450" s="2">
        <f t="shared" si="152"/>
        <v>1164063</v>
      </c>
      <c r="F2450" s="17" t="str">
        <f t="shared" si="155"/>
        <v>BEARISH</v>
      </c>
      <c r="G2450" s="17" t="str">
        <f t="shared" si="154"/>
        <v>WEAK</v>
      </c>
      <c r="H2450" s="17" t="str">
        <f t="shared" si="153"/>
        <v>CONFIRMED BEARISH</v>
      </c>
    </row>
    <row r="2451" spans="1:8" ht="13.5" x14ac:dyDescent="0.25">
      <c r="A2451" s="3">
        <f>TITRES_STAT!B2454</f>
        <v>45573</v>
      </c>
      <c r="B2451" s="17">
        <f>TITRES_STAT!C2454</f>
        <v>2.9</v>
      </c>
      <c r="C2451" s="17">
        <f>TITRES_STAT!D2454</f>
        <v>2.9</v>
      </c>
      <c r="D2451" s="17">
        <f>TITRES_STAT!E2454</f>
        <v>3413</v>
      </c>
      <c r="E2451" s="2">
        <f t="shared" si="152"/>
        <v>1164063</v>
      </c>
      <c r="F2451" s="17" t="str">
        <f t="shared" si="155"/>
        <v>BEARISH</v>
      </c>
      <c r="G2451" s="17" t="str">
        <f t="shared" si="154"/>
        <v>WEAK</v>
      </c>
      <c r="H2451" s="17" t="str">
        <f t="shared" si="153"/>
        <v>CONFIRMED BEARISH</v>
      </c>
    </row>
    <row r="2452" spans="1:8" ht="13.5" x14ac:dyDescent="0.25">
      <c r="A2452" s="3">
        <f>TITRES_STAT!B2455</f>
        <v>45574</v>
      </c>
      <c r="B2452" s="17">
        <f>TITRES_STAT!C2455</f>
        <v>2.89</v>
      </c>
      <c r="C2452" s="17">
        <f>TITRES_STAT!D2455</f>
        <v>2.89</v>
      </c>
      <c r="D2452" s="17">
        <f>TITRES_STAT!E2455</f>
        <v>1536</v>
      </c>
      <c r="E2452" s="2">
        <f t="shared" si="152"/>
        <v>1162527</v>
      </c>
      <c r="F2452" s="17" t="str">
        <f t="shared" si="155"/>
        <v>BEARISH</v>
      </c>
      <c r="G2452" s="17" t="str">
        <f t="shared" si="154"/>
        <v>WEAK</v>
      </c>
      <c r="H2452" s="17" t="str">
        <f t="shared" si="153"/>
        <v>CONFIRMED BEARISH</v>
      </c>
    </row>
    <row r="2453" spans="1:8" ht="13.5" x14ac:dyDescent="0.25">
      <c r="A2453" s="3">
        <f>TITRES_STAT!B2456</f>
        <v>45575</v>
      </c>
      <c r="B2453" s="17">
        <f>TITRES_STAT!C2456</f>
        <v>2.83</v>
      </c>
      <c r="C2453" s="17">
        <f>TITRES_STAT!D2456</f>
        <v>2.83</v>
      </c>
      <c r="D2453" s="17">
        <f>TITRES_STAT!E2456</f>
        <v>14075</v>
      </c>
      <c r="E2453" s="2">
        <f t="shared" si="152"/>
        <v>1148452</v>
      </c>
      <c r="F2453" s="17" t="str">
        <f t="shared" si="155"/>
        <v>BEARISH</v>
      </c>
      <c r="G2453" s="17" t="str">
        <f t="shared" si="154"/>
        <v>WEAK</v>
      </c>
      <c r="H2453" s="17" t="str">
        <f t="shared" si="153"/>
        <v>CONFIRMED BEARISH</v>
      </c>
    </row>
    <row r="2454" spans="1:8" ht="13.5" x14ac:dyDescent="0.25">
      <c r="A2454" s="3">
        <f>TITRES_STAT!B2457</f>
        <v>45576</v>
      </c>
      <c r="B2454" s="17">
        <f>TITRES_STAT!C2457</f>
        <v>2.87</v>
      </c>
      <c r="C2454" s="17">
        <f>TITRES_STAT!D2457</f>
        <v>2.87</v>
      </c>
      <c r="D2454" s="17">
        <f>TITRES_STAT!E2457</f>
        <v>31050</v>
      </c>
      <c r="E2454" s="2">
        <f t="shared" si="152"/>
        <v>1179502</v>
      </c>
      <c r="F2454" s="17" t="str">
        <f t="shared" si="155"/>
        <v>BULLISH</v>
      </c>
      <c r="G2454" s="17" t="str">
        <f t="shared" si="154"/>
        <v>NEUTRAL</v>
      </c>
      <c r="H2454" s="17" t="str">
        <f t="shared" si="153"/>
        <v>NEUTRAL</v>
      </c>
    </row>
    <row r="2455" spans="1:8" ht="13.5" x14ac:dyDescent="0.25">
      <c r="A2455" s="3">
        <f>TITRES_STAT!B2458</f>
        <v>45579</v>
      </c>
      <c r="B2455" s="17">
        <f>TITRES_STAT!C2458</f>
        <v>2.89</v>
      </c>
      <c r="C2455" s="17">
        <f>TITRES_STAT!D2458</f>
        <v>2.89</v>
      </c>
      <c r="D2455" s="17">
        <f>TITRES_STAT!E2458</f>
        <v>7132</v>
      </c>
      <c r="E2455" s="2">
        <f t="shared" si="152"/>
        <v>1186634</v>
      </c>
      <c r="F2455" s="17" t="str">
        <f t="shared" si="155"/>
        <v>BULLISH</v>
      </c>
      <c r="G2455" s="17" t="str">
        <f t="shared" si="154"/>
        <v>NEUTRAL</v>
      </c>
      <c r="H2455" s="17" t="str">
        <f t="shared" si="153"/>
        <v>BULLISH DIVERGENCE</v>
      </c>
    </row>
    <row r="2456" spans="1:8" ht="13.5" x14ac:dyDescent="0.25">
      <c r="A2456" s="3">
        <f>TITRES_STAT!B2459</f>
        <v>45581</v>
      </c>
      <c r="B2456" s="17">
        <f>TITRES_STAT!C2459</f>
        <v>2.84</v>
      </c>
      <c r="C2456" s="17">
        <f>TITRES_STAT!D2459</f>
        <v>2.84</v>
      </c>
      <c r="D2456" s="17">
        <f>TITRES_STAT!E2459</f>
        <v>4924</v>
      </c>
      <c r="E2456" s="2">
        <f t="shared" si="152"/>
        <v>1181710</v>
      </c>
      <c r="F2456" s="17" t="str">
        <f t="shared" si="155"/>
        <v>BULLISH</v>
      </c>
      <c r="G2456" s="17" t="str">
        <f t="shared" si="154"/>
        <v>NEUTRAL</v>
      </c>
      <c r="H2456" s="17" t="str">
        <f t="shared" si="153"/>
        <v>BULLISH DIVERGENCE</v>
      </c>
    </row>
    <row r="2457" spans="1:8" ht="13.5" x14ac:dyDescent="0.25">
      <c r="A2457" s="3">
        <f>TITRES_STAT!B2460</f>
        <v>45582</v>
      </c>
      <c r="B2457" s="17">
        <f>TITRES_STAT!C2460</f>
        <v>2.84</v>
      </c>
      <c r="C2457" s="17">
        <f>TITRES_STAT!D2460</f>
        <v>2.84</v>
      </c>
      <c r="D2457" s="17">
        <f>TITRES_STAT!E2460</f>
        <v>9419</v>
      </c>
      <c r="E2457" s="2">
        <f t="shared" si="152"/>
        <v>1181710</v>
      </c>
      <c r="F2457" s="17" t="str">
        <f t="shared" si="155"/>
        <v>BULLISH</v>
      </c>
      <c r="G2457" s="17" t="str">
        <f t="shared" si="154"/>
        <v>NEUTRAL</v>
      </c>
      <c r="H2457" s="17" t="str">
        <f t="shared" si="153"/>
        <v>BULLISH DIVERGENCE</v>
      </c>
    </row>
    <row r="2458" spans="1:8" ht="13.5" x14ac:dyDescent="0.25">
      <c r="A2458" s="3">
        <f>TITRES_STAT!B2461</f>
        <v>45583</v>
      </c>
      <c r="B2458" s="17">
        <f>TITRES_STAT!C2461</f>
        <v>2.8</v>
      </c>
      <c r="C2458" s="17">
        <f>TITRES_STAT!D2461</f>
        <v>2.8</v>
      </c>
      <c r="D2458" s="17">
        <f>TITRES_STAT!E2461</f>
        <v>8067</v>
      </c>
      <c r="E2458" s="2">
        <f t="shared" si="152"/>
        <v>1173643</v>
      </c>
      <c r="F2458" s="17" t="str">
        <f t="shared" si="155"/>
        <v>BULLISH</v>
      </c>
      <c r="G2458" s="17" t="str">
        <f t="shared" si="154"/>
        <v>STRONG</v>
      </c>
      <c r="H2458" s="17" t="str">
        <f t="shared" si="153"/>
        <v>BULLISH DIVERGENCE</v>
      </c>
    </row>
    <row r="2459" spans="1:8" ht="13.5" x14ac:dyDescent="0.25">
      <c r="A2459" s="3">
        <f>TITRES_STAT!B2462</f>
        <v>45586</v>
      </c>
      <c r="B2459" s="17">
        <f>TITRES_STAT!C2462</f>
        <v>2.77</v>
      </c>
      <c r="C2459" s="17">
        <f>TITRES_STAT!D2462</f>
        <v>2.77</v>
      </c>
      <c r="D2459" s="17">
        <f>TITRES_STAT!E2462</f>
        <v>16763</v>
      </c>
      <c r="E2459" s="2">
        <f t="shared" si="152"/>
        <v>1156880</v>
      </c>
      <c r="F2459" s="17" t="str">
        <f t="shared" si="155"/>
        <v>BEARISH</v>
      </c>
      <c r="G2459" s="17" t="str">
        <f t="shared" si="154"/>
        <v>NEUTRAL</v>
      </c>
      <c r="H2459" s="17" t="str">
        <f t="shared" si="153"/>
        <v>CONFIRMED BEARISH</v>
      </c>
    </row>
    <row r="2460" spans="1:8" ht="13.5" x14ac:dyDescent="0.25">
      <c r="A2460" s="3">
        <f>TITRES_STAT!B2463</f>
        <v>45587</v>
      </c>
      <c r="B2460" s="17">
        <f>TITRES_STAT!C2463</f>
        <v>2.79</v>
      </c>
      <c r="C2460" s="17">
        <f>TITRES_STAT!D2463</f>
        <v>2.79</v>
      </c>
      <c r="D2460" s="17">
        <f>TITRES_STAT!E2463</f>
        <v>5333</v>
      </c>
      <c r="E2460" s="2">
        <f t="shared" si="152"/>
        <v>1162213</v>
      </c>
      <c r="F2460" s="17" t="str">
        <f t="shared" si="155"/>
        <v>BEARISH</v>
      </c>
      <c r="G2460" s="17" t="str">
        <f t="shared" si="154"/>
        <v>WEAK</v>
      </c>
      <c r="H2460" s="17" t="str">
        <f t="shared" si="153"/>
        <v>CONFIRMED BEARISH</v>
      </c>
    </row>
    <row r="2461" spans="1:8" ht="13.5" x14ac:dyDescent="0.25">
      <c r="A2461" s="3">
        <f>TITRES_STAT!B2464</f>
        <v>45588</v>
      </c>
      <c r="B2461" s="17">
        <f>TITRES_STAT!C2464</f>
        <v>2.78</v>
      </c>
      <c r="C2461" s="17">
        <f>TITRES_STAT!D2464</f>
        <v>2.78</v>
      </c>
      <c r="D2461" s="17">
        <f>TITRES_STAT!E2464</f>
        <v>3530</v>
      </c>
      <c r="E2461" s="2">
        <f t="shared" si="152"/>
        <v>1158683</v>
      </c>
      <c r="F2461" s="17" t="str">
        <f t="shared" si="155"/>
        <v>BEARISH</v>
      </c>
      <c r="G2461" s="17" t="str">
        <f t="shared" si="154"/>
        <v>NEUTRAL</v>
      </c>
      <c r="H2461" s="17" t="str">
        <f t="shared" si="153"/>
        <v>CONFIRMED BEARISH</v>
      </c>
    </row>
    <row r="2462" spans="1:8" ht="13.5" x14ac:dyDescent="0.25">
      <c r="A2462" s="3">
        <f>TITRES_STAT!B2465</f>
        <v>45589</v>
      </c>
      <c r="B2462" s="17">
        <f>TITRES_STAT!C2465</f>
        <v>2.72</v>
      </c>
      <c r="C2462" s="17">
        <f>TITRES_STAT!D2465</f>
        <v>2.72</v>
      </c>
      <c r="D2462" s="17">
        <f>TITRES_STAT!E2465</f>
        <v>6437</v>
      </c>
      <c r="E2462" s="2">
        <f t="shared" si="152"/>
        <v>1152246</v>
      </c>
      <c r="F2462" s="17" t="str">
        <f t="shared" si="155"/>
        <v>BEARISH</v>
      </c>
      <c r="G2462" s="17" t="str">
        <f t="shared" si="154"/>
        <v>WEAK</v>
      </c>
      <c r="H2462" s="17" t="str">
        <f t="shared" si="153"/>
        <v>CONFIRMED BEARISH</v>
      </c>
    </row>
    <row r="2463" spans="1:8" ht="13.5" x14ac:dyDescent="0.25">
      <c r="A2463" s="3">
        <f>TITRES_STAT!B2466</f>
        <v>45590</v>
      </c>
      <c r="B2463" s="17">
        <f>TITRES_STAT!C2466</f>
        <v>2.77</v>
      </c>
      <c r="C2463" s="17">
        <f>TITRES_STAT!D2466</f>
        <v>2.77</v>
      </c>
      <c r="D2463" s="17">
        <f>TITRES_STAT!E2466</f>
        <v>9765</v>
      </c>
      <c r="E2463" s="2">
        <f t="shared" si="152"/>
        <v>1162011</v>
      </c>
      <c r="F2463" s="17" t="str">
        <f t="shared" si="155"/>
        <v>BEARISH</v>
      </c>
      <c r="G2463" s="17" t="str">
        <f t="shared" si="154"/>
        <v>NEUTRAL</v>
      </c>
      <c r="H2463" s="17" t="str">
        <f t="shared" si="153"/>
        <v>CONFIRMED BEARISH</v>
      </c>
    </row>
    <row r="2464" spans="1:8" ht="13.5" x14ac:dyDescent="0.25">
      <c r="A2464" s="3">
        <f>TITRES_STAT!B2467</f>
        <v>45593</v>
      </c>
      <c r="B2464" s="17">
        <f>TITRES_STAT!C2467</f>
        <v>2.77</v>
      </c>
      <c r="C2464" s="17">
        <f>TITRES_STAT!D2467</f>
        <v>2.77</v>
      </c>
      <c r="D2464" s="17">
        <f>TITRES_STAT!E2467</f>
        <v>1736</v>
      </c>
      <c r="E2464" s="2">
        <f t="shared" si="152"/>
        <v>1162011</v>
      </c>
      <c r="F2464" s="17" t="str">
        <f t="shared" si="155"/>
        <v>BULLISH</v>
      </c>
      <c r="G2464" s="17" t="str">
        <f t="shared" si="154"/>
        <v>NEUTRAL</v>
      </c>
      <c r="H2464" s="17" t="str">
        <f t="shared" si="153"/>
        <v>NEUTRAL</v>
      </c>
    </row>
    <row r="2465" spans="1:8" ht="13.5" x14ac:dyDescent="0.25">
      <c r="A2465" s="3">
        <f>TITRES_STAT!B2468</f>
        <v>45594</v>
      </c>
      <c r="B2465" s="17">
        <f>TITRES_STAT!C2468</f>
        <v>2.73</v>
      </c>
      <c r="C2465" s="17">
        <f>TITRES_STAT!D2468</f>
        <v>2.73</v>
      </c>
      <c r="D2465" s="17">
        <f>TITRES_STAT!E2468</f>
        <v>23177</v>
      </c>
      <c r="E2465" s="2">
        <f t="shared" si="152"/>
        <v>1138834</v>
      </c>
      <c r="F2465" s="17" t="str">
        <f t="shared" si="155"/>
        <v>BEARISH</v>
      </c>
      <c r="G2465" s="17" t="str">
        <f t="shared" si="154"/>
        <v>WEAK</v>
      </c>
      <c r="H2465" s="17" t="str">
        <f t="shared" si="153"/>
        <v>CONFIRMED BEARISH</v>
      </c>
    </row>
    <row r="2466" spans="1:8" ht="13.5" x14ac:dyDescent="0.25">
      <c r="A2466" s="3">
        <f>TITRES_STAT!B2469</f>
        <v>45595</v>
      </c>
      <c r="B2466" s="17">
        <f>TITRES_STAT!C2469</f>
        <v>2.8</v>
      </c>
      <c r="C2466" s="17">
        <f>TITRES_STAT!D2469</f>
        <v>2.8</v>
      </c>
      <c r="D2466" s="17">
        <f>TITRES_STAT!E2469</f>
        <v>5005</v>
      </c>
      <c r="E2466" s="2">
        <f t="shared" si="152"/>
        <v>1143839</v>
      </c>
      <c r="F2466" s="17" t="str">
        <f t="shared" si="155"/>
        <v>BEARISH</v>
      </c>
      <c r="G2466" s="17" t="str">
        <f t="shared" si="154"/>
        <v>NEUTRAL</v>
      </c>
      <c r="H2466" s="17" t="str">
        <f t="shared" si="153"/>
        <v>BEARISH DIVERGENCE</v>
      </c>
    </row>
    <row r="2467" spans="1:8" ht="13.5" x14ac:dyDescent="0.25">
      <c r="A2467" s="3">
        <f>TITRES_STAT!B2470</f>
        <v>45596</v>
      </c>
      <c r="B2467" s="17">
        <f>TITRES_STAT!C2470</f>
        <v>2.85</v>
      </c>
      <c r="C2467" s="17">
        <f>TITRES_STAT!D2470</f>
        <v>2.85</v>
      </c>
      <c r="D2467" s="17">
        <f>TITRES_STAT!E2470</f>
        <v>5622</v>
      </c>
      <c r="E2467" s="2">
        <f t="shared" si="152"/>
        <v>1149461</v>
      </c>
      <c r="F2467" s="17" t="str">
        <f t="shared" si="155"/>
        <v>BEARISH</v>
      </c>
      <c r="G2467" s="17" t="str">
        <f t="shared" si="154"/>
        <v>NEUTRAL</v>
      </c>
      <c r="H2467" s="17" t="str">
        <f t="shared" si="153"/>
        <v>BEARISH DIVERGENCE</v>
      </c>
    </row>
    <row r="2468" spans="1:8" ht="13.5" x14ac:dyDescent="0.25">
      <c r="A2468" s="3">
        <f>TITRES_STAT!B2471</f>
        <v>45597</v>
      </c>
      <c r="B2468" s="17">
        <f>TITRES_STAT!C2471</f>
        <v>2.8</v>
      </c>
      <c r="C2468" s="17">
        <f>TITRES_STAT!D2471</f>
        <v>2.8</v>
      </c>
      <c r="D2468" s="17">
        <f>TITRES_STAT!E2471</f>
        <v>8588</v>
      </c>
      <c r="E2468" s="2">
        <f t="shared" si="152"/>
        <v>1140873</v>
      </c>
      <c r="F2468" s="17" t="str">
        <f t="shared" si="155"/>
        <v>BEARISH</v>
      </c>
      <c r="G2468" s="17" t="str">
        <f t="shared" si="154"/>
        <v>NEUTRAL</v>
      </c>
      <c r="H2468" s="17" t="str">
        <f t="shared" si="153"/>
        <v>BEARISH DIVERGENCE</v>
      </c>
    </row>
    <row r="2469" spans="1:8" ht="13.5" x14ac:dyDescent="0.25">
      <c r="A2469" s="3">
        <f>TITRES_STAT!B2472</f>
        <v>45600</v>
      </c>
      <c r="B2469" s="17">
        <f>TITRES_STAT!C2472</f>
        <v>2.8</v>
      </c>
      <c r="C2469" s="17">
        <f>TITRES_STAT!D2472</f>
        <v>2.8</v>
      </c>
      <c r="D2469" s="17">
        <f>TITRES_STAT!E2472</f>
        <v>23520</v>
      </c>
      <c r="E2469" s="2">
        <f t="shared" si="152"/>
        <v>1140873</v>
      </c>
      <c r="F2469" s="17" t="str">
        <f t="shared" si="155"/>
        <v>BEARISH</v>
      </c>
      <c r="G2469" s="17" t="str">
        <f t="shared" si="154"/>
        <v>NEUTRAL</v>
      </c>
      <c r="H2469" s="17" t="str">
        <f t="shared" si="153"/>
        <v>BEARISH DIVERGENCE</v>
      </c>
    </row>
    <row r="2470" spans="1:8" ht="13.5" x14ac:dyDescent="0.25">
      <c r="A2470" s="3">
        <f>TITRES_STAT!B2473</f>
        <v>45601</v>
      </c>
      <c r="B2470" s="17">
        <f>TITRES_STAT!C2473</f>
        <v>2.77</v>
      </c>
      <c r="C2470" s="17">
        <f>TITRES_STAT!D2473</f>
        <v>2.77</v>
      </c>
      <c r="D2470" s="17">
        <f>TITRES_STAT!E2473</f>
        <v>3193</v>
      </c>
      <c r="E2470" s="2">
        <f t="shared" si="152"/>
        <v>1137680</v>
      </c>
      <c r="F2470" s="17" t="str">
        <f t="shared" si="155"/>
        <v>BEARISH</v>
      </c>
      <c r="G2470" s="17" t="str">
        <f t="shared" si="154"/>
        <v>NEUTRAL</v>
      </c>
      <c r="H2470" s="17" t="str">
        <f t="shared" si="153"/>
        <v>BEARISH DIVERGENCE</v>
      </c>
    </row>
    <row r="2471" spans="1:8" ht="13.5" x14ac:dyDescent="0.25">
      <c r="A2471" s="3">
        <f>TITRES_STAT!B2474</f>
        <v>45602</v>
      </c>
      <c r="B2471" s="17">
        <f>TITRES_STAT!C2474</f>
        <v>2.77</v>
      </c>
      <c r="C2471" s="17">
        <f>TITRES_STAT!D2474</f>
        <v>2.77</v>
      </c>
      <c r="D2471" s="17">
        <f>TITRES_STAT!E2474</f>
        <v>900</v>
      </c>
      <c r="E2471" s="2">
        <f t="shared" si="152"/>
        <v>1137680</v>
      </c>
      <c r="F2471" s="17" t="str">
        <f t="shared" si="155"/>
        <v>BEARISH</v>
      </c>
      <c r="G2471" s="17" t="str">
        <f t="shared" si="154"/>
        <v>NEUTRAL</v>
      </c>
      <c r="H2471" s="17" t="str">
        <f t="shared" si="153"/>
        <v>CONFIRMED BEARISH</v>
      </c>
    </row>
    <row r="2472" spans="1:8" ht="13.5" x14ac:dyDescent="0.25">
      <c r="A2472" s="3">
        <f>TITRES_STAT!B2475</f>
        <v>45603</v>
      </c>
      <c r="B2472" s="17">
        <f>TITRES_STAT!C2475</f>
        <v>2.8</v>
      </c>
      <c r="C2472" s="17">
        <f>TITRES_STAT!D2475</f>
        <v>2.8</v>
      </c>
      <c r="D2472" s="17">
        <f>TITRES_STAT!E2475</f>
        <v>4334</v>
      </c>
      <c r="E2472" s="2">
        <f t="shared" si="152"/>
        <v>1142014</v>
      </c>
      <c r="F2472" s="17" t="str">
        <f t="shared" si="155"/>
        <v>BEARISH</v>
      </c>
      <c r="G2472" s="17" t="str">
        <f t="shared" si="154"/>
        <v>NEUTRAL</v>
      </c>
      <c r="H2472" s="17" t="str">
        <f t="shared" si="153"/>
        <v>CONFIRMED BEARISH</v>
      </c>
    </row>
    <row r="2473" spans="1:8" ht="13.5" x14ac:dyDescent="0.25">
      <c r="A2473" s="3">
        <f>TITRES_STAT!B2476</f>
        <v>45604</v>
      </c>
      <c r="B2473" s="17">
        <f>TITRES_STAT!C2476</f>
        <v>2.8</v>
      </c>
      <c r="C2473" s="17">
        <f>TITRES_STAT!D2476</f>
        <v>2.8</v>
      </c>
      <c r="D2473" s="17">
        <f>TITRES_STAT!E2476</f>
        <v>7214</v>
      </c>
      <c r="E2473" s="2">
        <f t="shared" si="152"/>
        <v>1142014</v>
      </c>
      <c r="F2473" s="17" t="str">
        <f t="shared" si="155"/>
        <v>BULLISH</v>
      </c>
      <c r="G2473" s="17" t="str">
        <f t="shared" si="154"/>
        <v>NEUTRAL</v>
      </c>
      <c r="H2473" s="17" t="str">
        <f t="shared" si="153"/>
        <v>NEUTRAL</v>
      </c>
    </row>
    <row r="2474" spans="1:8" ht="13.5" x14ac:dyDescent="0.25">
      <c r="A2474" s="3">
        <f>TITRES_STAT!B2477</f>
        <v>45607</v>
      </c>
      <c r="B2474" s="17">
        <f>TITRES_STAT!C2477</f>
        <v>2.82</v>
      </c>
      <c r="C2474" s="17">
        <f>TITRES_STAT!D2477</f>
        <v>2.82</v>
      </c>
      <c r="D2474" s="17">
        <f>TITRES_STAT!E2477</f>
        <v>2845</v>
      </c>
      <c r="E2474" s="2">
        <f t="shared" si="152"/>
        <v>1144859</v>
      </c>
      <c r="F2474" s="17" t="str">
        <f t="shared" si="155"/>
        <v>BULLISH</v>
      </c>
      <c r="G2474" s="17" t="str">
        <f t="shared" si="154"/>
        <v>NEUTRAL</v>
      </c>
      <c r="H2474" s="17" t="str">
        <f t="shared" si="153"/>
        <v>CONFIRMED BULLISH</v>
      </c>
    </row>
    <row r="2475" spans="1:8" ht="13.5" x14ac:dyDescent="0.25">
      <c r="A2475" s="3">
        <f>TITRES_STAT!B2478</f>
        <v>45608</v>
      </c>
      <c r="B2475" s="17">
        <f>TITRES_STAT!C2478</f>
        <v>2.76</v>
      </c>
      <c r="C2475" s="17">
        <f>TITRES_STAT!D2478</f>
        <v>2.76</v>
      </c>
      <c r="D2475" s="17">
        <f>TITRES_STAT!E2478</f>
        <v>1290</v>
      </c>
      <c r="E2475" s="2">
        <f t="shared" si="152"/>
        <v>1143569</v>
      </c>
      <c r="F2475" s="17" t="str">
        <f t="shared" si="155"/>
        <v>BULLISH</v>
      </c>
      <c r="G2475" s="17" t="str">
        <f t="shared" si="154"/>
        <v>NEUTRAL</v>
      </c>
      <c r="H2475" s="17" t="str">
        <f t="shared" si="153"/>
        <v>BULLISH DIVERGENCE</v>
      </c>
    </row>
    <row r="2476" spans="1:8" ht="13.5" x14ac:dyDescent="0.25">
      <c r="A2476" s="3">
        <f>TITRES_STAT!B2479</f>
        <v>45609</v>
      </c>
      <c r="B2476" s="17">
        <f>TITRES_STAT!C2479</f>
        <v>2.82</v>
      </c>
      <c r="C2476" s="17">
        <f>TITRES_STAT!D2479</f>
        <v>2.82</v>
      </c>
      <c r="D2476" s="17">
        <f>TITRES_STAT!E2479</f>
        <v>4532</v>
      </c>
      <c r="E2476" s="2">
        <f t="shared" si="152"/>
        <v>1148101</v>
      </c>
      <c r="F2476" s="17" t="str">
        <f t="shared" si="155"/>
        <v>BULLISH</v>
      </c>
      <c r="G2476" s="17" t="str">
        <f t="shared" si="154"/>
        <v>NEUTRAL</v>
      </c>
      <c r="H2476" s="17" t="str">
        <f t="shared" si="153"/>
        <v>CONFIRMED BULLISH</v>
      </c>
    </row>
    <row r="2477" spans="1:8" ht="13.5" x14ac:dyDescent="0.25">
      <c r="A2477" s="3">
        <f>TITRES_STAT!B2480</f>
        <v>45610</v>
      </c>
      <c r="B2477" s="17">
        <f>TITRES_STAT!C2480</f>
        <v>2.89</v>
      </c>
      <c r="C2477" s="17">
        <f>TITRES_STAT!D2480</f>
        <v>2.89</v>
      </c>
      <c r="D2477" s="17">
        <f>TITRES_STAT!E2480</f>
        <v>13746</v>
      </c>
      <c r="E2477" s="2">
        <f t="shared" si="152"/>
        <v>1161847</v>
      </c>
      <c r="F2477" s="17" t="str">
        <f t="shared" si="155"/>
        <v>BULLISH</v>
      </c>
      <c r="G2477" s="17" t="str">
        <f t="shared" si="154"/>
        <v>NEUTRAL</v>
      </c>
      <c r="H2477" s="17" t="str">
        <f t="shared" si="153"/>
        <v>CONFIRMED BULLISH</v>
      </c>
    </row>
    <row r="2478" spans="1:8" ht="13.5" x14ac:dyDescent="0.25">
      <c r="A2478" s="3">
        <f>TITRES_STAT!B2481</f>
        <v>45611</v>
      </c>
      <c r="B2478" s="17">
        <f>TITRES_STAT!C2481</f>
        <v>2.87</v>
      </c>
      <c r="C2478" s="17">
        <f>TITRES_STAT!D2481</f>
        <v>2.87</v>
      </c>
      <c r="D2478" s="17">
        <f>TITRES_STAT!E2481</f>
        <v>8540</v>
      </c>
      <c r="E2478" s="2">
        <f t="shared" si="152"/>
        <v>1153307</v>
      </c>
      <c r="F2478" s="17" t="str">
        <f t="shared" si="155"/>
        <v>BULLISH</v>
      </c>
      <c r="G2478" s="17" t="str">
        <f t="shared" si="154"/>
        <v>NEUTRAL</v>
      </c>
      <c r="H2478" s="17" t="str">
        <f t="shared" si="153"/>
        <v>CONFIRMED BULLISH</v>
      </c>
    </row>
    <row r="2479" spans="1:8" ht="13.5" x14ac:dyDescent="0.25">
      <c r="A2479" s="3">
        <f>TITRES_STAT!B2482</f>
        <v>45614</v>
      </c>
      <c r="B2479" s="17">
        <f>TITRES_STAT!C2482</f>
        <v>2.89</v>
      </c>
      <c r="C2479" s="17">
        <f>TITRES_STAT!D2482</f>
        <v>2.89</v>
      </c>
      <c r="D2479" s="17">
        <f>TITRES_STAT!E2482</f>
        <v>2883</v>
      </c>
      <c r="E2479" s="2">
        <f t="shared" si="152"/>
        <v>1156190</v>
      </c>
      <c r="F2479" s="17" t="str">
        <f t="shared" si="155"/>
        <v>BULLISH</v>
      </c>
      <c r="G2479" s="17" t="str">
        <f t="shared" si="154"/>
        <v>NEUTRAL</v>
      </c>
      <c r="H2479" s="17" t="str">
        <f t="shared" si="153"/>
        <v>CONFIRMED BULLISH</v>
      </c>
    </row>
    <row r="2480" spans="1:8" ht="13.5" x14ac:dyDescent="0.25">
      <c r="A2480" s="3">
        <f>TITRES_STAT!B2483</f>
        <v>45615</v>
      </c>
      <c r="B2480" s="17">
        <f>TITRES_STAT!C2483</f>
        <v>2.78</v>
      </c>
      <c r="C2480" s="17">
        <f>TITRES_STAT!D2483</f>
        <v>2.78</v>
      </c>
      <c r="D2480" s="17">
        <f>TITRES_STAT!E2483</f>
        <v>2537</v>
      </c>
      <c r="E2480" s="2">
        <f t="shared" si="152"/>
        <v>1153653</v>
      </c>
      <c r="F2480" s="17" t="str">
        <f t="shared" si="155"/>
        <v>BULLISH</v>
      </c>
      <c r="G2480" s="17" t="str">
        <f t="shared" si="154"/>
        <v>NEUTRAL</v>
      </c>
      <c r="H2480" s="17" t="str">
        <f t="shared" si="153"/>
        <v>CONFIRMED BULLISH</v>
      </c>
    </row>
    <row r="2481" spans="1:8" ht="13.5" x14ac:dyDescent="0.25">
      <c r="A2481" s="3">
        <f>TITRES_STAT!B2484</f>
        <v>45616</v>
      </c>
      <c r="B2481" s="17">
        <f>TITRES_STAT!C2484</f>
        <v>2.88</v>
      </c>
      <c r="C2481" s="17">
        <f>TITRES_STAT!D2484</f>
        <v>2.88</v>
      </c>
      <c r="D2481" s="17">
        <f>TITRES_STAT!E2484</f>
        <v>3944</v>
      </c>
      <c r="E2481" s="2">
        <f t="shared" si="152"/>
        <v>1157597</v>
      </c>
      <c r="F2481" s="17" t="str">
        <f t="shared" si="155"/>
        <v>BULLISH</v>
      </c>
      <c r="G2481" s="17" t="str">
        <f t="shared" si="154"/>
        <v>NEUTRAL</v>
      </c>
      <c r="H2481" s="17" t="str">
        <f t="shared" si="153"/>
        <v>CONFIRMED BULLISH</v>
      </c>
    </row>
    <row r="2482" spans="1:8" ht="13.5" x14ac:dyDescent="0.25">
      <c r="A2482" s="3">
        <f>TITRES_STAT!B2485</f>
        <v>45617</v>
      </c>
      <c r="B2482" s="17">
        <f>TITRES_STAT!C2485</f>
        <v>2.87</v>
      </c>
      <c r="C2482" s="17">
        <f>TITRES_STAT!D2485</f>
        <v>2.87</v>
      </c>
      <c r="D2482" s="17">
        <f>TITRES_STAT!E2485</f>
        <v>1480</v>
      </c>
      <c r="E2482" s="2">
        <f t="shared" si="152"/>
        <v>1156117</v>
      </c>
      <c r="F2482" s="17" t="str">
        <f t="shared" si="155"/>
        <v>BEARISH</v>
      </c>
      <c r="G2482" s="17" t="str">
        <f t="shared" si="154"/>
        <v>NEUTRAL</v>
      </c>
      <c r="H2482" s="17" t="str">
        <f t="shared" si="153"/>
        <v>CONFIRMED BEARISH</v>
      </c>
    </row>
    <row r="2483" spans="1:8" ht="13.5" x14ac:dyDescent="0.25">
      <c r="A2483" s="3">
        <f>TITRES_STAT!B2486</f>
        <v>45618</v>
      </c>
      <c r="B2483" s="17">
        <f>TITRES_STAT!C2486</f>
        <v>2.85</v>
      </c>
      <c r="C2483" s="17">
        <f>TITRES_STAT!D2486</f>
        <v>2.85</v>
      </c>
      <c r="D2483" s="17">
        <f>TITRES_STAT!E2486</f>
        <v>1500</v>
      </c>
      <c r="E2483" s="2">
        <f t="shared" si="152"/>
        <v>1154617</v>
      </c>
      <c r="F2483" s="17" t="str">
        <f t="shared" si="155"/>
        <v>BULLISH</v>
      </c>
      <c r="G2483" s="17" t="str">
        <f t="shared" si="154"/>
        <v>NEUTRAL</v>
      </c>
      <c r="H2483" s="17" t="str">
        <f t="shared" si="153"/>
        <v>BULLISH DIVERGENCE</v>
      </c>
    </row>
    <row r="2484" spans="1:8" ht="13.5" x14ac:dyDescent="0.25">
      <c r="A2484" s="3">
        <f>TITRES_STAT!B2487</f>
        <v>45621</v>
      </c>
      <c r="B2484" s="17">
        <f>TITRES_STAT!C2487</f>
        <v>2.98</v>
      </c>
      <c r="C2484" s="17">
        <f>TITRES_STAT!D2487</f>
        <v>2.98</v>
      </c>
      <c r="D2484" s="17">
        <f>TITRES_STAT!E2487</f>
        <v>19267</v>
      </c>
      <c r="E2484" s="2">
        <f t="shared" si="152"/>
        <v>1173884</v>
      </c>
      <c r="F2484" s="17" t="str">
        <f t="shared" si="155"/>
        <v>BULLISH</v>
      </c>
      <c r="G2484" s="17" t="str">
        <f t="shared" si="154"/>
        <v>NEUTRAL</v>
      </c>
      <c r="H2484" s="17" t="str">
        <f t="shared" si="153"/>
        <v>CONFIRMED BULLISH</v>
      </c>
    </row>
    <row r="2485" spans="1:8" ht="13.5" x14ac:dyDescent="0.25">
      <c r="A2485" s="3">
        <f>TITRES_STAT!B2488</f>
        <v>45622</v>
      </c>
      <c r="B2485" s="17">
        <f>TITRES_STAT!C2488</f>
        <v>2.98</v>
      </c>
      <c r="C2485" s="17">
        <f>TITRES_STAT!D2488</f>
        <v>2.98</v>
      </c>
      <c r="D2485" s="17">
        <f>TITRES_STAT!E2488</f>
        <v>9812</v>
      </c>
      <c r="E2485" s="2">
        <f t="shared" si="152"/>
        <v>1173884</v>
      </c>
      <c r="F2485" s="17" t="str">
        <f t="shared" si="155"/>
        <v>BULLISH</v>
      </c>
      <c r="G2485" s="17" t="str">
        <f t="shared" si="154"/>
        <v>NEUTRAL</v>
      </c>
      <c r="H2485" s="17" t="str">
        <f t="shared" si="153"/>
        <v>CONFIRMED BULLISH</v>
      </c>
    </row>
    <row r="2486" spans="1:8" ht="13.5" x14ac:dyDescent="0.25">
      <c r="A2486" s="3">
        <f>TITRES_STAT!B2489</f>
        <v>45623</v>
      </c>
      <c r="B2486" s="17">
        <f>TITRES_STAT!C2489</f>
        <v>2.97</v>
      </c>
      <c r="C2486" s="17">
        <f>TITRES_STAT!D2489</f>
        <v>2.97</v>
      </c>
      <c r="D2486" s="17">
        <f>TITRES_STAT!E2489</f>
        <v>7850</v>
      </c>
      <c r="E2486" s="2">
        <f t="shared" si="152"/>
        <v>1166034</v>
      </c>
      <c r="F2486" s="17" t="str">
        <f t="shared" si="155"/>
        <v>BULLISH</v>
      </c>
      <c r="G2486" s="17" t="str">
        <f t="shared" si="154"/>
        <v>NEUTRAL</v>
      </c>
      <c r="H2486" s="17" t="str">
        <f t="shared" si="153"/>
        <v>CONFIRMED BULLISH</v>
      </c>
    </row>
    <row r="2487" spans="1:8" ht="13.5" x14ac:dyDescent="0.25">
      <c r="A2487" s="3">
        <f>TITRES_STAT!B2490</f>
        <v>45624</v>
      </c>
      <c r="B2487" s="17">
        <f>TITRES_STAT!C2490</f>
        <v>2.99</v>
      </c>
      <c r="C2487" s="17">
        <f>TITRES_STAT!D2490</f>
        <v>2.99</v>
      </c>
      <c r="D2487" s="17">
        <f>TITRES_STAT!E2490</f>
        <v>9700</v>
      </c>
      <c r="E2487" s="2">
        <f t="shared" si="152"/>
        <v>1175734</v>
      </c>
      <c r="F2487" s="17" t="str">
        <f t="shared" si="155"/>
        <v>BULLISH</v>
      </c>
      <c r="G2487" s="17" t="str">
        <f t="shared" si="154"/>
        <v>NEUTRAL</v>
      </c>
      <c r="H2487" s="17" t="str">
        <f t="shared" si="153"/>
        <v>CONFIRMED BULLISH</v>
      </c>
    </row>
    <row r="2488" spans="1:8" ht="13.5" x14ac:dyDescent="0.25">
      <c r="A2488" s="3">
        <f>TITRES_STAT!B2491</f>
        <v>45625</v>
      </c>
      <c r="B2488" s="17">
        <f>TITRES_STAT!C2491</f>
        <v>2.98</v>
      </c>
      <c r="C2488" s="17">
        <f>TITRES_STAT!D2491</f>
        <v>2.98</v>
      </c>
      <c r="D2488" s="17">
        <f>TITRES_STAT!E2491</f>
        <v>1453</v>
      </c>
      <c r="E2488" s="2">
        <f t="shared" si="152"/>
        <v>1174281</v>
      </c>
      <c r="F2488" s="17" t="str">
        <f t="shared" si="155"/>
        <v>BULLISH</v>
      </c>
      <c r="G2488" s="17" t="str">
        <f t="shared" si="154"/>
        <v>NEUTRAL</v>
      </c>
      <c r="H2488" s="17" t="str">
        <f t="shared" si="153"/>
        <v>CONFIRMED BULLISH</v>
      </c>
    </row>
    <row r="2489" spans="1:8" ht="13.5" x14ac:dyDescent="0.25">
      <c r="A2489" s="3">
        <f>TITRES_STAT!B2492</f>
        <v>45628</v>
      </c>
      <c r="B2489" s="17">
        <f>TITRES_STAT!C2492</f>
        <v>2.92</v>
      </c>
      <c r="C2489" s="17">
        <f>TITRES_STAT!D2492</f>
        <v>2.92</v>
      </c>
      <c r="D2489" s="17">
        <f>TITRES_STAT!E2492</f>
        <v>4417</v>
      </c>
      <c r="E2489" s="2">
        <f t="shared" si="152"/>
        <v>1169864</v>
      </c>
      <c r="F2489" s="17" t="str">
        <f t="shared" si="155"/>
        <v>BEARISH</v>
      </c>
      <c r="G2489" s="17" t="str">
        <f t="shared" si="154"/>
        <v>NEUTRAL</v>
      </c>
      <c r="H2489" s="17" t="str">
        <f t="shared" si="153"/>
        <v>CONFIRMED BEARISH</v>
      </c>
    </row>
    <row r="2490" spans="1:8" ht="13.5" x14ac:dyDescent="0.25">
      <c r="A2490" s="3">
        <f>TITRES_STAT!B2493</f>
        <v>45629</v>
      </c>
      <c r="B2490" s="17">
        <f>TITRES_STAT!C2493</f>
        <v>2.87</v>
      </c>
      <c r="C2490" s="17">
        <f>TITRES_STAT!D2493</f>
        <v>2.87</v>
      </c>
      <c r="D2490" s="17">
        <f>TITRES_STAT!E2493</f>
        <v>12818</v>
      </c>
      <c r="E2490" s="2">
        <f t="shared" si="152"/>
        <v>1157046</v>
      </c>
      <c r="F2490" s="17" t="str">
        <f t="shared" si="155"/>
        <v>BEARISH</v>
      </c>
      <c r="G2490" s="17" t="str">
        <f t="shared" si="154"/>
        <v>NEUTRAL</v>
      </c>
      <c r="H2490" s="17" t="str">
        <f t="shared" si="153"/>
        <v>CONFIRMED BEARISH</v>
      </c>
    </row>
    <row r="2491" spans="1:8" ht="13.5" x14ac:dyDescent="0.25">
      <c r="A2491" s="3">
        <f>TITRES_STAT!B2494</f>
        <v>45630</v>
      </c>
      <c r="B2491" s="17">
        <f>TITRES_STAT!C2494</f>
        <v>2.86</v>
      </c>
      <c r="C2491" s="17">
        <f>TITRES_STAT!D2494</f>
        <v>2.86</v>
      </c>
      <c r="D2491" s="17">
        <f>TITRES_STAT!E2494</f>
        <v>32073</v>
      </c>
      <c r="E2491" s="2">
        <f t="shared" si="152"/>
        <v>1124973</v>
      </c>
      <c r="F2491" s="17" t="str">
        <f t="shared" si="155"/>
        <v>BEARISH</v>
      </c>
      <c r="G2491" s="17" t="str">
        <f t="shared" si="154"/>
        <v>WEAK</v>
      </c>
      <c r="H2491" s="17" t="str">
        <f t="shared" si="153"/>
        <v>CONFIRMED BEARISH</v>
      </c>
    </row>
    <row r="2492" spans="1:8" ht="13.5" x14ac:dyDescent="0.25">
      <c r="A2492" s="3">
        <f>TITRES_STAT!B2495</f>
        <v>45631</v>
      </c>
      <c r="B2492" s="17">
        <f>TITRES_STAT!C2495</f>
        <v>2.86</v>
      </c>
      <c r="C2492" s="17">
        <f>TITRES_STAT!D2495</f>
        <v>2.86</v>
      </c>
      <c r="D2492" s="17">
        <f>TITRES_STAT!E2495</f>
        <v>7601</v>
      </c>
      <c r="E2492" s="2">
        <f t="shared" si="152"/>
        <v>1124973</v>
      </c>
      <c r="F2492" s="17" t="str">
        <f t="shared" si="155"/>
        <v>BEARISH</v>
      </c>
      <c r="G2492" s="17" t="str">
        <f t="shared" si="154"/>
        <v>WEAK</v>
      </c>
      <c r="H2492" s="17" t="str">
        <f t="shared" si="153"/>
        <v>CONFIRMED BEARISH</v>
      </c>
    </row>
    <row r="2493" spans="1:8" ht="13.5" x14ac:dyDescent="0.25">
      <c r="A2493" s="3">
        <f>TITRES_STAT!B2496</f>
        <v>45632</v>
      </c>
      <c r="B2493" s="17">
        <f>TITRES_STAT!C2496</f>
        <v>2.83</v>
      </c>
      <c r="C2493" s="17">
        <f>TITRES_STAT!D2496</f>
        <v>2.83</v>
      </c>
      <c r="D2493" s="17">
        <f>TITRES_STAT!E2496</f>
        <v>33067</v>
      </c>
      <c r="E2493" s="2">
        <f t="shared" si="152"/>
        <v>1091906</v>
      </c>
      <c r="F2493" s="17" t="str">
        <f t="shared" si="155"/>
        <v>BEARISH</v>
      </c>
      <c r="G2493" s="17" t="str">
        <f t="shared" si="154"/>
        <v>WEAK</v>
      </c>
      <c r="H2493" s="17" t="str">
        <f t="shared" si="153"/>
        <v>CONFIRMED BEARISH</v>
      </c>
    </row>
    <row r="2494" spans="1:8" ht="13.5" x14ac:dyDescent="0.25">
      <c r="A2494" s="3">
        <f>TITRES_STAT!B2497</f>
        <v>45635</v>
      </c>
      <c r="B2494" s="17">
        <f>TITRES_STAT!C2497</f>
        <v>2.97</v>
      </c>
      <c r="C2494" s="17">
        <f>TITRES_STAT!D2497</f>
        <v>2.97</v>
      </c>
      <c r="D2494" s="17">
        <f>TITRES_STAT!E2497</f>
        <v>25250</v>
      </c>
      <c r="E2494" s="2">
        <f t="shared" si="152"/>
        <v>1117156</v>
      </c>
      <c r="F2494" s="17" t="str">
        <f t="shared" si="155"/>
        <v>BEARISH</v>
      </c>
      <c r="G2494" s="17" t="str">
        <f t="shared" si="154"/>
        <v>WEAK</v>
      </c>
      <c r="H2494" s="17" t="str">
        <f t="shared" si="153"/>
        <v>BEARISH DIVERGENCE</v>
      </c>
    </row>
    <row r="2495" spans="1:8" ht="13.5" x14ac:dyDescent="0.25">
      <c r="A2495" s="3">
        <f>TITRES_STAT!B2498</f>
        <v>45636</v>
      </c>
      <c r="B2495" s="17">
        <f>TITRES_STAT!C2498</f>
        <v>2.95</v>
      </c>
      <c r="C2495" s="17">
        <f>TITRES_STAT!D2498</f>
        <v>2.95</v>
      </c>
      <c r="D2495" s="17">
        <f>TITRES_STAT!E2498</f>
        <v>3287</v>
      </c>
      <c r="E2495" s="2">
        <f t="shared" si="152"/>
        <v>1113869</v>
      </c>
      <c r="F2495" s="17" t="str">
        <f t="shared" si="155"/>
        <v>BEARISH</v>
      </c>
      <c r="G2495" s="17" t="str">
        <f t="shared" si="154"/>
        <v>WEAK</v>
      </c>
      <c r="H2495" s="17" t="str">
        <f t="shared" si="153"/>
        <v>BEARISH DIVERGENCE</v>
      </c>
    </row>
    <row r="2496" spans="1:8" ht="13.5" x14ac:dyDescent="0.25">
      <c r="A2496" s="3">
        <f>TITRES_STAT!B2499</f>
        <v>45637</v>
      </c>
      <c r="B2496" s="17">
        <f>TITRES_STAT!C2499</f>
        <v>2.9</v>
      </c>
      <c r="C2496" s="17">
        <f>TITRES_STAT!D2499</f>
        <v>2.9</v>
      </c>
      <c r="D2496" s="17">
        <f>TITRES_STAT!E2499</f>
        <v>7220</v>
      </c>
      <c r="E2496" s="2">
        <f t="shared" si="152"/>
        <v>1106649</v>
      </c>
      <c r="F2496" s="17" t="str">
        <f t="shared" si="155"/>
        <v>BEARISH</v>
      </c>
      <c r="G2496" s="17" t="str">
        <f t="shared" si="154"/>
        <v>NEUTRAL</v>
      </c>
      <c r="H2496" s="17" t="str">
        <f t="shared" si="153"/>
        <v>BEARISH DIVERGENCE</v>
      </c>
    </row>
    <row r="2497" spans="1:8" ht="13.5" x14ac:dyDescent="0.25">
      <c r="A2497" s="3">
        <f>TITRES_STAT!B2500</f>
        <v>45638</v>
      </c>
      <c r="B2497" s="17">
        <f>TITRES_STAT!C2500</f>
        <v>2.85</v>
      </c>
      <c r="C2497" s="17">
        <f>TITRES_STAT!D2500</f>
        <v>2.85</v>
      </c>
      <c r="D2497" s="17">
        <f>TITRES_STAT!E2500</f>
        <v>9906</v>
      </c>
      <c r="E2497" s="2">
        <f t="shared" si="152"/>
        <v>1096743</v>
      </c>
      <c r="F2497" s="17" t="str">
        <f t="shared" si="155"/>
        <v>BEARISH</v>
      </c>
      <c r="G2497" s="17" t="str">
        <f t="shared" si="154"/>
        <v>WEAK</v>
      </c>
      <c r="H2497" s="17" t="str">
        <f t="shared" si="153"/>
        <v>CONFIRMED BEARISH</v>
      </c>
    </row>
    <row r="2498" spans="1:8" ht="13.5" x14ac:dyDescent="0.25">
      <c r="A2498" s="3">
        <f>TITRES_STAT!B2501</f>
        <v>45639</v>
      </c>
      <c r="B2498" s="17">
        <f>TITRES_STAT!C2501</f>
        <v>2.9</v>
      </c>
      <c r="C2498" s="17">
        <f>TITRES_STAT!D2501</f>
        <v>2.9</v>
      </c>
      <c r="D2498" s="17">
        <f>TITRES_STAT!E2501</f>
        <v>20788</v>
      </c>
      <c r="E2498" s="2">
        <f t="shared" si="152"/>
        <v>1117531</v>
      </c>
      <c r="F2498" s="17" t="str">
        <f t="shared" si="155"/>
        <v>BULLISH</v>
      </c>
      <c r="G2498" s="17" t="str">
        <f t="shared" si="154"/>
        <v>STRONG</v>
      </c>
      <c r="H2498" s="17" t="str">
        <f t="shared" si="153"/>
        <v>CONFIRMED BULLISH</v>
      </c>
    </row>
    <row r="2499" spans="1:8" ht="13.5" x14ac:dyDescent="0.25">
      <c r="A2499" s="3">
        <f>TITRES_STAT!B2502</f>
        <v>45642</v>
      </c>
      <c r="B2499" s="17">
        <f>TITRES_STAT!C2502</f>
        <v>2.94</v>
      </c>
      <c r="C2499" s="17">
        <f>TITRES_STAT!D2502</f>
        <v>2.94</v>
      </c>
      <c r="D2499" s="17">
        <f>TITRES_STAT!E2502</f>
        <v>38584</v>
      </c>
      <c r="E2499" s="2">
        <f t="shared" si="152"/>
        <v>1156115</v>
      </c>
      <c r="F2499" s="17" t="str">
        <f t="shared" si="155"/>
        <v>BULLISH</v>
      </c>
      <c r="G2499" s="17" t="str">
        <f t="shared" si="154"/>
        <v>STRONG</v>
      </c>
      <c r="H2499" s="17" t="str">
        <f t="shared" si="153"/>
        <v>BULLISH DIVERGENCE</v>
      </c>
    </row>
    <row r="2500" spans="1:8" ht="13.5" x14ac:dyDescent="0.25">
      <c r="A2500" s="3">
        <f>TITRES_STAT!B2503</f>
        <v>45644</v>
      </c>
      <c r="B2500" s="17">
        <f>TITRES_STAT!C2503</f>
        <v>2.93</v>
      </c>
      <c r="C2500" s="17">
        <f>TITRES_STAT!D2503</f>
        <v>2.93</v>
      </c>
      <c r="D2500" s="17">
        <f>TITRES_STAT!E2503</f>
        <v>7311</v>
      </c>
      <c r="E2500" s="2">
        <f t="shared" ref="E2500:E2563" si="156">IF(B2500&gt;B2499, E2499+D2500, IF(B2500&lt;B2499, E2499-D2500, E2499))</f>
        <v>1148804</v>
      </c>
      <c r="F2500" s="17" t="str">
        <f t="shared" si="155"/>
        <v>BULLISH</v>
      </c>
      <c r="G2500" s="17" t="str">
        <f t="shared" si="154"/>
        <v>STRONG</v>
      </c>
      <c r="H2500" s="17" t="str">
        <f t="shared" si="153"/>
        <v>BULLISH DIVERGENCE</v>
      </c>
    </row>
    <row r="2501" spans="1:8" ht="13.5" x14ac:dyDescent="0.25">
      <c r="A2501" s="3">
        <f>TITRES_STAT!B2504</f>
        <v>45645</v>
      </c>
      <c r="B2501" s="17">
        <f>TITRES_STAT!C2504</f>
        <v>2.93</v>
      </c>
      <c r="C2501" s="17">
        <f>TITRES_STAT!D2504</f>
        <v>2.93</v>
      </c>
      <c r="D2501" s="17">
        <f>TITRES_STAT!E2504</f>
        <v>14964</v>
      </c>
      <c r="E2501" s="2">
        <f t="shared" si="156"/>
        <v>1148804</v>
      </c>
      <c r="F2501" s="17" t="str">
        <f t="shared" si="155"/>
        <v>BULLISH</v>
      </c>
      <c r="G2501" s="17" t="str">
        <f t="shared" si="154"/>
        <v>STRONG</v>
      </c>
      <c r="H2501" s="17" t="str">
        <f t="shared" si="153"/>
        <v>CONFIRMED BULLISH</v>
      </c>
    </row>
    <row r="2502" spans="1:8" ht="13.5" x14ac:dyDescent="0.25">
      <c r="A2502" s="3">
        <f>TITRES_STAT!B2505</f>
        <v>45646</v>
      </c>
      <c r="B2502" s="17">
        <f>TITRES_STAT!C2505</f>
        <v>2.9</v>
      </c>
      <c r="C2502" s="17">
        <f>TITRES_STAT!D2505</f>
        <v>2.9</v>
      </c>
      <c r="D2502" s="17">
        <f>TITRES_STAT!E2505</f>
        <v>1607</v>
      </c>
      <c r="E2502" s="2">
        <f t="shared" si="156"/>
        <v>1147197</v>
      </c>
      <c r="F2502" s="17" t="str">
        <f t="shared" si="155"/>
        <v>BULLISH</v>
      </c>
      <c r="G2502" s="17" t="str">
        <f t="shared" si="154"/>
        <v>STRONG</v>
      </c>
      <c r="H2502" s="17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CONFIRMED BULLISH</v>
      </c>
    </row>
    <row r="2503" spans="1:8" ht="13.5" x14ac:dyDescent="0.25">
      <c r="A2503" s="3">
        <f>TITRES_STAT!B2506</f>
        <v>45649</v>
      </c>
      <c r="B2503" s="17">
        <f>TITRES_STAT!C2506</f>
        <v>2.95</v>
      </c>
      <c r="C2503" s="17">
        <f>TITRES_STAT!D2506</f>
        <v>2.95</v>
      </c>
      <c r="D2503" s="17">
        <f>TITRES_STAT!E2506</f>
        <v>8030</v>
      </c>
      <c r="E2503" s="2">
        <f t="shared" si="156"/>
        <v>1155227</v>
      </c>
      <c r="F2503" s="17" t="str">
        <f t="shared" si="155"/>
        <v>BULLISH</v>
      </c>
      <c r="G2503" s="17" t="str">
        <f t="shared" ref="G2503:G2566" si="158">IF((E2503-E2498)/E2498 &gt; 0.02, "STRONG",
 IF((E2503-E2498)/E2498 &lt; -0.02, "WEAK", "NEUTRAL"))</f>
        <v>STRONG</v>
      </c>
      <c r="H2503" s="17" t="str">
        <f t="shared" si="157"/>
        <v>CONFIRMED BULLISH</v>
      </c>
    </row>
    <row r="2504" spans="1:8" ht="13.5" x14ac:dyDescent="0.25">
      <c r="A2504" s="3">
        <f>TITRES_STAT!B2507</f>
        <v>45650</v>
      </c>
      <c r="B2504" s="17">
        <f>TITRES_STAT!C2507</f>
        <v>2.97</v>
      </c>
      <c r="C2504" s="17">
        <f>TITRES_STAT!D2507</f>
        <v>2.97</v>
      </c>
      <c r="D2504" s="17">
        <f>TITRES_STAT!E2507</f>
        <v>17489</v>
      </c>
      <c r="E2504" s="2">
        <f t="shared" si="156"/>
        <v>1172716</v>
      </c>
      <c r="F2504" s="17" t="str">
        <f t="shared" ref="F2504:F2567" si="159">IF(E2504&gt;E2499,"BULLISH",IF(E2504&lt;E2499,"BEARISH","NEUTRAL"))</f>
        <v>BULLISH</v>
      </c>
      <c r="G2504" s="17" t="str">
        <f t="shared" si="158"/>
        <v>NEUTRAL</v>
      </c>
      <c r="H2504" s="17" t="str">
        <f t="shared" si="157"/>
        <v>CONFIRMED BULLISH</v>
      </c>
    </row>
    <row r="2505" spans="1:8" ht="13.5" x14ac:dyDescent="0.25">
      <c r="A2505" s="3">
        <f>TITRES_STAT!B2508</f>
        <v>45651</v>
      </c>
      <c r="B2505" s="17">
        <f>TITRES_STAT!C2508</f>
        <v>2.96</v>
      </c>
      <c r="C2505" s="17">
        <f>TITRES_STAT!D2508</f>
        <v>2.96</v>
      </c>
      <c r="D2505" s="17">
        <f>TITRES_STAT!E2508</f>
        <v>6236</v>
      </c>
      <c r="E2505" s="2">
        <f t="shared" si="156"/>
        <v>1166480</v>
      </c>
      <c r="F2505" s="17" t="str">
        <f t="shared" si="159"/>
        <v>BULLISH</v>
      </c>
      <c r="G2505" s="17" t="str">
        <f t="shared" si="158"/>
        <v>NEUTRAL</v>
      </c>
      <c r="H2505" s="17" t="str">
        <f t="shared" si="157"/>
        <v>CONFIRMED BULLISH</v>
      </c>
    </row>
    <row r="2506" spans="1:8" ht="13.5" x14ac:dyDescent="0.25">
      <c r="A2506" s="3">
        <f>TITRES_STAT!B2509</f>
        <v>45652</v>
      </c>
      <c r="B2506" s="17">
        <f>TITRES_STAT!C2509</f>
        <v>2.98</v>
      </c>
      <c r="C2506" s="17">
        <f>TITRES_STAT!D2509</f>
        <v>2.98</v>
      </c>
      <c r="D2506" s="17">
        <f>TITRES_STAT!E2509</f>
        <v>8582</v>
      </c>
      <c r="E2506" s="2">
        <f t="shared" si="156"/>
        <v>1175062</v>
      </c>
      <c r="F2506" s="17" t="str">
        <f t="shared" si="159"/>
        <v>BULLISH</v>
      </c>
      <c r="G2506" s="17" t="str">
        <f t="shared" si="158"/>
        <v>STRONG</v>
      </c>
      <c r="H2506" s="17" t="str">
        <f t="shared" si="157"/>
        <v>CONFIRMED BULLISH</v>
      </c>
    </row>
    <row r="2507" spans="1:8" ht="13.5" x14ac:dyDescent="0.25">
      <c r="A2507" s="3">
        <f>TITRES_STAT!B2510</f>
        <v>45653</v>
      </c>
      <c r="B2507" s="17">
        <f>TITRES_STAT!C2510</f>
        <v>2.97</v>
      </c>
      <c r="C2507" s="17">
        <f>TITRES_STAT!D2510</f>
        <v>2.97</v>
      </c>
      <c r="D2507" s="17">
        <f>TITRES_STAT!E2510</f>
        <v>20400</v>
      </c>
      <c r="E2507" s="2">
        <f t="shared" si="156"/>
        <v>1154662</v>
      </c>
      <c r="F2507" s="17" t="str">
        <f t="shared" si="159"/>
        <v>BULLISH</v>
      </c>
      <c r="G2507" s="17" t="str">
        <f t="shared" si="158"/>
        <v>NEUTRAL</v>
      </c>
      <c r="H2507" s="17" t="str">
        <f t="shared" si="157"/>
        <v>CONFIRMED BULLISH</v>
      </c>
    </row>
    <row r="2508" spans="1:8" ht="13.5" x14ac:dyDescent="0.25">
      <c r="A2508" s="3">
        <f>TITRES_STAT!B2511</f>
        <v>45656</v>
      </c>
      <c r="B2508" s="17">
        <f>TITRES_STAT!C2511</f>
        <v>2.98</v>
      </c>
      <c r="C2508" s="17">
        <f>TITRES_STAT!D2511</f>
        <v>2.98</v>
      </c>
      <c r="D2508" s="17">
        <f>TITRES_STAT!E2511</f>
        <v>11093</v>
      </c>
      <c r="E2508" s="2">
        <f t="shared" si="156"/>
        <v>1165755</v>
      </c>
      <c r="F2508" s="17" t="str">
        <f t="shared" si="159"/>
        <v>BULLISH</v>
      </c>
      <c r="G2508" s="17" t="str">
        <f t="shared" si="158"/>
        <v>NEUTRAL</v>
      </c>
      <c r="H2508" s="17" t="str">
        <f t="shared" si="157"/>
        <v>CONFIRMED BULLISH</v>
      </c>
    </row>
    <row r="2509" spans="1:8" ht="13.5" x14ac:dyDescent="0.25">
      <c r="A2509" s="3">
        <f>TITRES_STAT!B2512</f>
        <v>45657</v>
      </c>
      <c r="B2509" s="17">
        <f>TITRES_STAT!C2512</f>
        <v>2.97</v>
      </c>
      <c r="C2509" s="17">
        <f>TITRES_STAT!D2512</f>
        <v>2.97</v>
      </c>
      <c r="D2509" s="17">
        <f>TITRES_STAT!E2512</f>
        <v>31032</v>
      </c>
      <c r="E2509" s="2">
        <f t="shared" si="156"/>
        <v>1134723</v>
      </c>
      <c r="F2509" s="17" t="str">
        <f t="shared" si="159"/>
        <v>BEARISH</v>
      </c>
      <c r="G2509" s="17" t="str">
        <f t="shared" si="158"/>
        <v>WEAK</v>
      </c>
      <c r="H2509" s="17" t="str">
        <f t="shared" si="157"/>
        <v>NEUTRAL</v>
      </c>
    </row>
    <row r="2510" spans="1:8" ht="13.5" x14ac:dyDescent="0.25">
      <c r="A2510" s="3">
        <f>TITRES_STAT!B2513</f>
        <v>45659</v>
      </c>
      <c r="B2510" s="17">
        <f>TITRES_STAT!C2513</f>
        <v>2.95</v>
      </c>
      <c r="C2510" s="17">
        <f>TITRES_STAT!D2513</f>
        <v>2.95</v>
      </c>
      <c r="D2510" s="17">
        <f>TITRES_STAT!E2513</f>
        <v>6292</v>
      </c>
      <c r="E2510" s="2">
        <f t="shared" si="156"/>
        <v>1128431</v>
      </c>
      <c r="F2510" s="17" t="str">
        <f t="shared" si="159"/>
        <v>BEARISH</v>
      </c>
      <c r="G2510" s="17" t="str">
        <f t="shared" si="158"/>
        <v>WEAK</v>
      </c>
      <c r="H2510" s="17" t="str">
        <f t="shared" si="157"/>
        <v>CONFIRMED BEARISH</v>
      </c>
    </row>
    <row r="2511" spans="1:8" ht="13.5" x14ac:dyDescent="0.25">
      <c r="A2511" s="3">
        <f>TITRES_STAT!B2514</f>
        <v>45660</v>
      </c>
      <c r="B2511" s="17">
        <f>TITRES_STAT!C2514</f>
        <v>2.9</v>
      </c>
      <c r="C2511" s="17">
        <f>TITRES_STAT!D2514</f>
        <v>2.9</v>
      </c>
      <c r="D2511" s="17">
        <f>TITRES_STAT!E2514</f>
        <v>253</v>
      </c>
      <c r="E2511" s="2">
        <f t="shared" si="156"/>
        <v>1128178</v>
      </c>
      <c r="F2511" s="17" t="str">
        <f t="shared" si="159"/>
        <v>BEARISH</v>
      </c>
      <c r="G2511" s="17" t="str">
        <f t="shared" si="158"/>
        <v>WEAK</v>
      </c>
      <c r="H2511" s="17" t="str">
        <f t="shared" si="157"/>
        <v>CONFIRMED BEARISH</v>
      </c>
    </row>
    <row r="2512" spans="1:8" ht="13.5" x14ac:dyDescent="0.25">
      <c r="A2512" s="3">
        <f>TITRES_STAT!B2515</f>
        <v>45663</v>
      </c>
      <c r="B2512" s="17">
        <f>TITRES_STAT!C2515</f>
        <v>2.89</v>
      </c>
      <c r="C2512" s="17">
        <f>TITRES_STAT!D2515</f>
        <v>2.89</v>
      </c>
      <c r="D2512" s="17">
        <f>TITRES_STAT!E2515</f>
        <v>9785</v>
      </c>
      <c r="E2512" s="2">
        <f t="shared" si="156"/>
        <v>1118393</v>
      </c>
      <c r="F2512" s="17" t="str">
        <f t="shared" si="159"/>
        <v>BEARISH</v>
      </c>
      <c r="G2512" s="17" t="str">
        <f t="shared" si="158"/>
        <v>WEAK</v>
      </c>
      <c r="H2512" s="17" t="str">
        <f t="shared" si="157"/>
        <v>CONFIRMED BEARISH</v>
      </c>
    </row>
    <row r="2513" spans="1:8" ht="13.5" x14ac:dyDescent="0.25">
      <c r="A2513" s="3">
        <f>TITRES_STAT!B2516</f>
        <v>45664</v>
      </c>
      <c r="B2513" s="17">
        <f>TITRES_STAT!C2516</f>
        <v>2.87</v>
      </c>
      <c r="C2513" s="17">
        <f>TITRES_STAT!D2516</f>
        <v>2.87</v>
      </c>
      <c r="D2513" s="17">
        <f>TITRES_STAT!E2516</f>
        <v>10718</v>
      </c>
      <c r="E2513" s="2">
        <f t="shared" si="156"/>
        <v>1107675</v>
      </c>
      <c r="F2513" s="17" t="str">
        <f t="shared" si="159"/>
        <v>BEARISH</v>
      </c>
      <c r="G2513" s="17" t="str">
        <f t="shared" si="158"/>
        <v>WEAK</v>
      </c>
      <c r="H2513" s="17" t="str">
        <f t="shared" si="157"/>
        <v>CONFIRMED BEARISH</v>
      </c>
    </row>
    <row r="2514" spans="1:8" ht="13.5" x14ac:dyDescent="0.25">
      <c r="A2514" s="3">
        <f>TITRES_STAT!B2517</f>
        <v>45665</v>
      </c>
      <c r="B2514" s="17">
        <f>TITRES_STAT!C2517</f>
        <v>2.89</v>
      </c>
      <c r="C2514" s="17">
        <f>TITRES_STAT!D2517</f>
        <v>2.89</v>
      </c>
      <c r="D2514" s="17">
        <f>TITRES_STAT!E2517</f>
        <v>3561</v>
      </c>
      <c r="E2514" s="2">
        <f t="shared" si="156"/>
        <v>1111236</v>
      </c>
      <c r="F2514" s="17" t="str">
        <f t="shared" si="159"/>
        <v>BEARISH</v>
      </c>
      <c r="G2514" s="17" t="str">
        <f t="shared" si="158"/>
        <v>WEAK</v>
      </c>
      <c r="H2514" s="17" t="str">
        <f t="shared" si="157"/>
        <v>CONFIRMED BEARISH</v>
      </c>
    </row>
    <row r="2515" spans="1:8" ht="13.5" x14ac:dyDescent="0.25">
      <c r="A2515" s="3">
        <f>TITRES_STAT!B2518</f>
        <v>45666</v>
      </c>
      <c r="B2515" s="17">
        <f>TITRES_STAT!C2518</f>
        <v>2.87</v>
      </c>
      <c r="C2515" s="17">
        <f>TITRES_STAT!D2518</f>
        <v>2.87</v>
      </c>
      <c r="D2515" s="17">
        <f>TITRES_STAT!E2518</f>
        <v>3642</v>
      </c>
      <c r="E2515" s="2">
        <f t="shared" si="156"/>
        <v>1107594</v>
      </c>
      <c r="F2515" s="17" t="str">
        <f t="shared" si="159"/>
        <v>BEARISH</v>
      </c>
      <c r="G2515" s="17" t="str">
        <f t="shared" si="158"/>
        <v>NEUTRAL</v>
      </c>
      <c r="H2515" s="17" t="str">
        <f t="shared" si="157"/>
        <v>CONFIRMED BEARISH</v>
      </c>
    </row>
    <row r="2516" spans="1:8" ht="13.5" x14ac:dyDescent="0.25">
      <c r="A2516" s="3">
        <f>TITRES_STAT!B2519</f>
        <v>45667</v>
      </c>
      <c r="B2516" s="17">
        <f>TITRES_STAT!C2519</f>
        <v>2.86</v>
      </c>
      <c r="C2516" s="17">
        <f>TITRES_STAT!D2519</f>
        <v>2.86</v>
      </c>
      <c r="D2516" s="17">
        <f>TITRES_STAT!E2519</f>
        <v>3685</v>
      </c>
      <c r="E2516" s="2">
        <f t="shared" si="156"/>
        <v>1103909</v>
      </c>
      <c r="F2516" s="17" t="str">
        <f t="shared" si="159"/>
        <v>BEARISH</v>
      </c>
      <c r="G2516" s="17" t="str">
        <f t="shared" si="158"/>
        <v>WEAK</v>
      </c>
      <c r="H2516" s="17" t="str">
        <f t="shared" si="157"/>
        <v>CONFIRMED BEARISH</v>
      </c>
    </row>
    <row r="2517" spans="1:8" ht="13.5" x14ac:dyDescent="0.25">
      <c r="A2517" s="3">
        <f>TITRES_STAT!B2520</f>
        <v>45670</v>
      </c>
      <c r="B2517" s="17">
        <f>TITRES_STAT!C2520</f>
        <v>2.86</v>
      </c>
      <c r="C2517" s="17">
        <f>TITRES_STAT!D2520</f>
        <v>2.86</v>
      </c>
      <c r="D2517" s="17">
        <f>TITRES_STAT!E2520</f>
        <v>500</v>
      </c>
      <c r="E2517" s="2">
        <f t="shared" si="156"/>
        <v>1103909</v>
      </c>
      <c r="F2517" s="17" t="str">
        <f t="shared" si="159"/>
        <v>BEARISH</v>
      </c>
      <c r="G2517" s="17" t="str">
        <f t="shared" si="158"/>
        <v>NEUTRAL</v>
      </c>
      <c r="H2517" s="17" t="str">
        <f t="shared" si="157"/>
        <v>CONFIRMED BEARISH</v>
      </c>
    </row>
    <row r="2518" spans="1:8" ht="13.5" x14ac:dyDescent="0.25">
      <c r="A2518" s="3">
        <f>TITRES_STAT!B2521</f>
        <v>45671</v>
      </c>
      <c r="B2518" s="17">
        <f>TITRES_STAT!C2521</f>
        <v>2.83</v>
      </c>
      <c r="C2518" s="17">
        <f>TITRES_STAT!D2521</f>
        <v>2.83</v>
      </c>
      <c r="D2518" s="17">
        <f>TITRES_STAT!E2521</f>
        <v>9513</v>
      </c>
      <c r="E2518" s="2">
        <f t="shared" si="156"/>
        <v>1094396</v>
      </c>
      <c r="F2518" s="17" t="str">
        <f t="shared" si="159"/>
        <v>BEARISH</v>
      </c>
      <c r="G2518" s="17" t="str">
        <f t="shared" si="158"/>
        <v>NEUTRAL</v>
      </c>
      <c r="H2518" s="17" t="str">
        <f t="shared" si="157"/>
        <v>CONFIRMED BEARISH</v>
      </c>
    </row>
    <row r="2519" spans="1:8" ht="13.5" x14ac:dyDescent="0.25">
      <c r="A2519" s="3">
        <f>TITRES_STAT!B2522</f>
        <v>45672</v>
      </c>
      <c r="B2519" s="17">
        <f>TITRES_STAT!C2522</f>
        <v>2.79</v>
      </c>
      <c r="C2519" s="17">
        <f>TITRES_STAT!D2522</f>
        <v>2.79</v>
      </c>
      <c r="D2519" s="17">
        <f>TITRES_STAT!E2522</f>
        <v>4047</v>
      </c>
      <c r="E2519" s="2">
        <f t="shared" si="156"/>
        <v>1090349</v>
      </c>
      <c r="F2519" s="17" t="str">
        <f t="shared" si="159"/>
        <v>BEARISH</v>
      </c>
      <c r="G2519" s="17" t="str">
        <f t="shared" si="158"/>
        <v>NEUTRAL</v>
      </c>
      <c r="H2519" s="17" t="str">
        <f t="shared" si="157"/>
        <v>CONFIRMED BEARISH</v>
      </c>
    </row>
    <row r="2520" spans="1:8" ht="13.5" x14ac:dyDescent="0.25">
      <c r="A2520" s="3">
        <f>TITRES_STAT!B2523</f>
        <v>45673</v>
      </c>
      <c r="B2520" s="17">
        <f>TITRES_STAT!C2523</f>
        <v>2.79</v>
      </c>
      <c r="C2520" s="17">
        <f>TITRES_STAT!D2523</f>
        <v>2.79</v>
      </c>
      <c r="D2520" s="17">
        <f>TITRES_STAT!E2523</f>
        <v>27862</v>
      </c>
      <c r="E2520" s="2">
        <f t="shared" si="156"/>
        <v>1090349</v>
      </c>
      <c r="F2520" s="17" t="str">
        <f t="shared" si="159"/>
        <v>BEARISH</v>
      </c>
      <c r="G2520" s="17" t="str">
        <f t="shared" si="158"/>
        <v>NEUTRAL</v>
      </c>
      <c r="H2520" s="17" t="str">
        <f t="shared" si="157"/>
        <v>CONFIRMED BEARISH</v>
      </c>
    </row>
    <row r="2521" spans="1:8" ht="13.5" x14ac:dyDescent="0.25">
      <c r="A2521" s="3">
        <f>TITRES_STAT!B2524</f>
        <v>45674</v>
      </c>
      <c r="B2521" s="17">
        <f>TITRES_STAT!C2524</f>
        <v>2.79</v>
      </c>
      <c r="C2521" s="17">
        <f>TITRES_STAT!D2524</f>
        <v>2.79</v>
      </c>
      <c r="D2521" s="17">
        <f>TITRES_STAT!E2524</f>
        <v>54321</v>
      </c>
      <c r="E2521" s="2">
        <f t="shared" si="156"/>
        <v>1090349</v>
      </c>
      <c r="F2521" s="17" t="str">
        <f t="shared" si="159"/>
        <v>BEARISH</v>
      </c>
      <c r="G2521" s="17" t="str">
        <f t="shared" si="158"/>
        <v>NEUTRAL</v>
      </c>
      <c r="H2521" s="17" t="str">
        <f t="shared" si="157"/>
        <v>CONFIRMED BEARISH</v>
      </c>
    </row>
    <row r="2522" spans="1:8" ht="13.5" x14ac:dyDescent="0.25">
      <c r="A2522" s="3">
        <f>TITRES_STAT!B2525</f>
        <v>45677</v>
      </c>
      <c r="B2522" s="17">
        <f>TITRES_STAT!C2525</f>
        <v>2.78</v>
      </c>
      <c r="C2522" s="17">
        <f>TITRES_STAT!D2525</f>
        <v>2.78</v>
      </c>
      <c r="D2522" s="17">
        <f>TITRES_STAT!E2525</f>
        <v>40457</v>
      </c>
      <c r="E2522" s="2">
        <f t="shared" si="156"/>
        <v>1049892</v>
      </c>
      <c r="F2522" s="17" t="str">
        <f t="shared" si="159"/>
        <v>BEARISH</v>
      </c>
      <c r="G2522" s="17" t="str">
        <f t="shared" si="158"/>
        <v>WEAK</v>
      </c>
      <c r="H2522" s="17" t="str">
        <f t="shared" si="157"/>
        <v>CONFIRMED BEARISH</v>
      </c>
    </row>
    <row r="2523" spans="1:8" ht="13.5" x14ac:dyDescent="0.25">
      <c r="A2523" s="3">
        <f>TITRES_STAT!B2526</f>
        <v>45678</v>
      </c>
      <c r="B2523" s="17">
        <f>TITRES_STAT!C2526</f>
        <v>2.75</v>
      </c>
      <c r="C2523" s="17">
        <f>TITRES_STAT!D2526</f>
        <v>2.75</v>
      </c>
      <c r="D2523" s="17">
        <f>TITRES_STAT!E2526</f>
        <v>28375</v>
      </c>
      <c r="E2523" s="2">
        <f t="shared" si="156"/>
        <v>1021517</v>
      </c>
      <c r="F2523" s="17" t="str">
        <f t="shared" si="159"/>
        <v>BEARISH</v>
      </c>
      <c r="G2523" s="17" t="str">
        <f t="shared" si="158"/>
        <v>WEAK</v>
      </c>
      <c r="H2523" s="17" t="str">
        <f t="shared" si="157"/>
        <v>CONFIRMED BEARISH</v>
      </c>
    </row>
    <row r="2524" spans="1:8" ht="13.5" x14ac:dyDescent="0.25">
      <c r="A2524" s="3">
        <f>TITRES_STAT!B2527</f>
        <v>45679</v>
      </c>
      <c r="B2524" s="17">
        <f>TITRES_STAT!C2527</f>
        <v>2.74</v>
      </c>
      <c r="C2524" s="17">
        <f>TITRES_STAT!D2527</f>
        <v>2.74</v>
      </c>
      <c r="D2524" s="17">
        <f>TITRES_STAT!E2527</f>
        <v>29043</v>
      </c>
      <c r="E2524" s="2">
        <f t="shared" si="156"/>
        <v>992474</v>
      </c>
      <c r="F2524" s="17" t="str">
        <f t="shared" si="159"/>
        <v>BEARISH</v>
      </c>
      <c r="G2524" s="17" t="str">
        <f t="shared" si="158"/>
        <v>WEAK</v>
      </c>
      <c r="H2524" s="17" t="str">
        <f t="shared" si="157"/>
        <v>CONFIRMED BEARISH</v>
      </c>
    </row>
    <row r="2525" spans="1:8" ht="13.5" x14ac:dyDescent="0.25">
      <c r="A2525" s="3">
        <f>TITRES_STAT!B2528</f>
        <v>45680</v>
      </c>
      <c r="B2525" s="17">
        <f>TITRES_STAT!C2528</f>
        <v>2.74</v>
      </c>
      <c r="C2525" s="17">
        <f>TITRES_STAT!D2528</f>
        <v>2.74</v>
      </c>
      <c r="D2525" s="17">
        <f>TITRES_STAT!E2528</f>
        <v>84093</v>
      </c>
      <c r="E2525" s="2">
        <f t="shared" si="156"/>
        <v>992474</v>
      </c>
      <c r="F2525" s="17" t="str">
        <f t="shared" si="159"/>
        <v>BEARISH</v>
      </c>
      <c r="G2525" s="17" t="str">
        <f t="shared" si="158"/>
        <v>WEAK</v>
      </c>
      <c r="H2525" s="17" t="str">
        <f t="shared" si="157"/>
        <v>CONFIRMED BEARISH</v>
      </c>
    </row>
    <row r="2526" spans="1:8" ht="13.5" x14ac:dyDescent="0.25">
      <c r="A2526" s="3">
        <f>TITRES_STAT!B2529</f>
        <v>45681</v>
      </c>
      <c r="B2526" s="17">
        <f>TITRES_STAT!C2529</f>
        <v>2.7</v>
      </c>
      <c r="C2526" s="17">
        <f>TITRES_STAT!D2529</f>
        <v>2.7</v>
      </c>
      <c r="D2526" s="17">
        <f>TITRES_STAT!E2529</f>
        <v>138912</v>
      </c>
      <c r="E2526" s="2">
        <f t="shared" si="156"/>
        <v>853562</v>
      </c>
      <c r="F2526" s="17" t="str">
        <f t="shared" si="159"/>
        <v>BEARISH</v>
      </c>
      <c r="G2526" s="17" t="str">
        <f t="shared" si="158"/>
        <v>WEAK</v>
      </c>
      <c r="H2526" s="17" t="str">
        <f t="shared" si="157"/>
        <v>CONFIRMED BEARISH</v>
      </c>
    </row>
    <row r="2527" spans="1:8" ht="13.5" x14ac:dyDescent="0.25">
      <c r="A2527" s="3">
        <f>TITRES_STAT!B2530</f>
        <v>45684</v>
      </c>
      <c r="B2527" s="17">
        <f>TITRES_STAT!C2530</f>
        <v>2.7</v>
      </c>
      <c r="C2527" s="17">
        <f>TITRES_STAT!D2530</f>
        <v>2.7</v>
      </c>
      <c r="D2527" s="17">
        <f>TITRES_STAT!E2530</f>
        <v>1944</v>
      </c>
      <c r="E2527" s="2">
        <f t="shared" si="156"/>
        <v>853562</v>
      </c>
      <c r="F2527" s="17" t="str">
        <f t="shared" si="159"/>
        <v>BEARISH</v>
      </c>
      <c r="G2527" s="17" t="str">
        <f t="shared" si="158"/>
        <v>WEAK</v>
      </c>
      <c r="H2527" s="17" t="str">
        <f t="shared" si="157"/>
        <v>CONFIRMED BEARISH</v>
      </c>
    </row>
    <row r="2528" spans="1:8" ht="13.5" x14ac:dyDescent="0.25">
      <c r="A2528" s="3">
        <f>TITRES_STAT!B2531</f>
        <v>45685</v>
      </c>
      <c r="B2528" s="17">
        <f>TITRES_STAT!C2531</f>
        <v>2.65</v>
      </c>
      <c r="C2528" s="17">
        <f>TITRES_STAT!D2531</f>
        <v>2.65</v>
      </c>
      <c r="D2528" s="17">
        <f>TITRES_STAT!E2531</f>
        <v>65237</v>
      </c>
      <c r="E2528" s="2">
        <f t="shared" si="156"/>
        <v>788325</v>
      </c>
      <c r="F2528" s="17" t="str">
        <f t="shared" si="159"/>
        <v>BEARISH</v>
      </c>
      <c r="G2528" s="17" t="str">
        <f t="shared" si="158"/>
        <v>WEAK</v>
      </c>
      <c r="H2528" s="17" t="str">
        <f t="shared" si="157"/>
        <v>CONFIRMED BEARISH</v>
      </c>
    </row>
    <row r="2529" spans="1:8" ht="13.5" x14ac:dyDescent="0.25">
      <c r="A2529" s="3">
        <f>TITRES_STAT!B2532</f>
        <v>45686</v>
      </c>
      <c r="B2529" s="17">
        <f>TITRES_STAT!C2532</f>
        <v>2.68</v>
      </c>
      <c r="C2529" s="17">
        <f>TITRES_STAT!D2532</f>
        <v>2.68</v>
      </c>
      <c r="D2529" s="17">
        <f>TITRES_STAT!E2532</f>
        <v>6691</v>
      </c>
      <c r="E2529" s="2">
        <f t="shared" si="156"/>
        <v>795016</v>
      </c>
      <c r="F2529" s="17" t="str">
        <f t="shared" si="159"/>
        <v>BEARISH</v>
      </c>
      <c r="G2529" s="17" t="str">
        <f t="shared" si="158"/>
        <v>WEAK</v>
      </c>
      <c r="H2529" s="17" t="str">
        <f t="shared" si="157"/>
        <v>CONFIRMED BEARISH</v>
      </c>
    </row>
    <row r="2530" spans="1:8" ht="13.5" x14ac:dyDescent="0.25">
      <c r="A2530" s="3">
        <f>TITRES_STAT!B2533</f>
        <v>45687</v>
      </c>
      <c r="B2530" s="17">
        <f>TITRES_STAT!C2533</f>
        <v>2.68</v>
      </c>
      <c r="C2530" s="17">
        <f>TITRES_STAT!D2533</f>
        <v>2.68</v>
      </c>
      <c r="D2530" s="17">
        <f>TITRES_STAT!E2533</f>
        <v>161537</v>
      </c>
      <c r="E2530" s="2">
        <f t="shared" si="156"/>
        <v>795016</v>
      </c>
      <c r="F2530" s="17" t="str">
        <f t="shared" si="159"/>
        <v>BEARISH</v>
      </c>
      <c r="G2530" s="17" t="str">
        <f t="shared" si="158"/>
        <v>WEAK</v>
      </c>
      <c r="H2530" s="17" t="str">
        <f t="shared" si="157"/>
        <v>CONFIRMED BEARISH</v>
      </c>
    </row>
    <row r="2531" spans="1:8" ht="13.5" x14ac:dyDescent="0.25">
      <c r="A2531" s="3">
        <f>TITRES_STAT!B2534</f>
        <v>45688</v>
      </c>
      <c r="B2531" s="17">
        <f>TITRES_STAT!C2534</f>
        <v>2.68</v>
      </c>
      <c r="C2531" s="17">
        <f>TITRES_STAT!D2534</f>
        <v>2.68</v>
      </c>
      <c r="D2531" s="17">
        <f>TITRES_STAT!E2534</f>
        <v>58395</v>
      </c>
      <c r="E2531" s="2">
        <f t="shared" si="156"/>
        <v>795016</v>
      </c>
      <c r="F2531" s="17" t="str">
        <f t="shared" si="159"/>
        <v>BEARISH</v>
      </c>
      <c r="G2531" s="17" t="str">
        <f t="shared" si="158"/>
        <v>WEAK</v>
      </c>
      <c r="H2531" s="17" t="str">
        <f t="shared" si="157"/>
        <v>CONFIRMED BEARISH</v>
      </c>
    </row>
    <row r="2532" spans="1:8" ht="13.5" x14ac:dyDescent="0.25">
      <c r="A2532" s="3">
        <f>TITRES_STAT!B2535</f>
        <v>45691</v>
      </c>
      <c r="B2532" s="17">
        <f>TITRES_STAT!C2535</f>
        <v>2.77</v>
      </c>
      <c r="C2532" s="17">
        <f>TITRES_STAT!D2535</f>
        <v>2.77</v>
      </c>
      <c r="D2532" s="17">
        <f>TITRES_STAT!E2535</f>
        <v>589740</v>
      </c>
      <c r="E2532" s="2">
        <f t="shared" si="156"/>
        <v>1384756</v>
      </c>
      <c r="F2532" s="17" t="str">
        <f t="shared" si="159"/>
        <v>BULLISH</v>
      </c>
      <c r="G2532" s="17" t="str">
        <f t="shared" si="158"/>
        <v>STRONG</v>
      </c>
      <c r="H2532" s="17" t="str">
        <f t="shared" si="157"/>
        <v>CONFIRMED BULLISH</v>
      </c>
    </row>
    <row r="2533" spans="1:8" ht="13.5" x14ac:dyDescent="0.25">
      <c r="A2533" s="3">
        <f>TITRES_STAT!B2536</f>
        <v>45692</v>
      </c>
      <c r="B2533" s="17">
        <f>TITRES_STAT!C2536</f>
        <v>2.75</v>
      </c>
      <c r="C2533" s="17">
        <f>TITRES_STAT!D2536</f>
        <v>2.75</v>
      </c>
      <c r="D2533" s="17">
        <f>TITRES_STAT!E2536</f>
        <v>44831</v>
      </c>
      <c r="E2533" s="2">
        <f t="shared" si="156"/>
        <v>1339925</v>
      </c>
      <c r="F2533" s="17" t="str">
        <f t="shared" si="159"/>
        <v>BULLISH</v>
      </c>
      <c r="G2533" s="17" t="str">
        <f t="shared" si="158"/>
        <v>STRONG</v>
      </c>
      <c r="H2533" s="17" t="str">
        <f t="shared" si="157"/>
        <v>CONFIRMED BULLISH</v>
      </c>
    </row>
    <row r="2534" spans="1:8" ht="13.5" x14ac:dyDescent="0.25">
      <c r="A2534" s="3">
        <f>TITRES_STAT!B2537</f>
        <v>45693</v>
      </c>
      <c r="B2534" s="17">
        <f>TITRES_STAT!C2537</f>
        <v>2.71</v>
      </c>
      <c r="C2534" s="17">
        <f>TITRES_STAT!D2537</f>
        <v>2.71</v>
      </c>
      <c r="D2534" s="17">
        <f>TITRES_STAT!E2537</f>
        <v>42064</v>
      </c>
      <c r="E2534" s="2">
        <f t="shared" si="156"/>
        <v>1297861</v>
      </c>
      <c r="F2534" s="17" t="str">
        <f t="shared" si="159"/>
        <v>BULLISH</v>
      </c>
      <c r="G2534" s="17" t="str">
        <f t="shared" si="158"/>
        <v>STRONG</v>
      </c>
      <c r="H2534" s="17" t="str">
        <f t="shared" si="157"/>
        <v>CONFIRMED BULLISH</v>
      </c>
    </row>
    <row r="2535" spans="1:8" ht="13.5" x14ac:dyDescent="0.25">
      <c r="A2535" s="3">
        <f>TITRES_STAT!B2538</f>
        <v>45694</v>
      </c>
      <c r="B2535" s="17">
        <f>TITRES_STAT!C2538</f>
        <v>2.7</v>
      </c>
      <c r="C2535" s="17">
        <f>TITRES_STAT!D2538</f>
        <v>2.7</v>
      </c>
      <c r="D2535" s="17">
        <f>TITRES_STAT!E2538</f>
        <v>24289</v>
      </c>
      <c r="E2535" s="2">
        <f t="shared" si="156"/>
        <v>1273572</v>
      </c>
      <c r="F2535" s="17" t="str">
        <f t="shared" si="159"/>
        <v>BULLISH</v>
      </c>
      <c r="G2535" s="17" t="str">
        <f t="shared" si="158"/>
        <v>STRONG</v>
      </c>
      <c r="H2535" s="17" t="str">
        <f t="shared" si="157"/>
        <v>CONFIRMED BULLISH</v>
      </c>
    </row>
    <row r="2536" spans="1:8" ht="13.5" x14ac:dyDescent="0.25">
      <c r="A2536" s="3">
        <f>TITRES_STAT!B2539</f>
        <v>45695</v>
      </c>
      <c r="B2536" s="17">
        <f>TITRES_STAT!C2539</f>
        <v>2.7</v>
      </c>
      <c r="C2536" s="17">
        <f>TITRES_STAT!D2539</f>
        <v>2.7</v>
      </c>
      <c r="D2536" s="17">
        <f>TITRES_STAT!E2539</f>
        <v>18764</v>
      </c>
      <c r="E2536" s="2">
        <f t="shared" si="156"/>
        <v>1273572</v>
      </c>
      <c r="F2536" s="17" t="str">
        <f t="shared" si="159"/>
        <v>BULLISH</v>
      </c>
      <c r="G2536" s="17" t="str">
        <f t="shared" si="158"/>
        <v>STRONG</v>
      </c>
      <c r="H2536" s="17" t="str">
        <f t="shared" si="157"/>
        <v>CONFIRMED BULLISH</v>
      </c>
    </row>
    <row r="2537" spans="1:8" ht="13.5" x14ac:dyDescent="0.25">
      <c r="A2537" s="3">
        <f>TITRES_STAT!B2540</f>
        <v>45698</v>
      </c>
      <c r="B2537" s="17">
        <f>TITRES_STAT!C2540</f>
        <v>2.7</v>
      </c>
      <c r="C2537" s="17">
        <f>TITRES_STAT!D2540</f>
        <v>2.7</v>
      </c>
      <c r="D2537" s="17">
        <f>TITRES_STAT!E2540</f>
        <v>9846</v>
      </c>
      <c r="E2537" s="2">
        <f t="shared" si="156"/>
        <v>1273572</v>
      </c>
      <c r="F2537" s="17" t="str">
        <f t="shared" si="159"/>
        <v>BEARISH</v>
      </c>
      <c r="G2537" s="17" t="str">
        <f t="shared" si="158"/>
        <v>WEAK</v>
      </c>
      <c r="H2537" s="17" t="str">
        <f t="shared" si="157"/>
        <v>CONFIRMED BEARISH</v>
      </c>
    </row>
    <row r="2538" spans="1:8" ht="13.5" x14ac:dyDescent="0.25">
      <c r="A2538" s="3">
        <f>TITRES_STAT!B2541</f>
        <v>45699</v>
      </c>
      <c r="B2538" s="17">
        <f>TITRES_STAT!C2541</f>
        <v>2.67</v>
      </c>
      <c r="C2538" s="17">
        <f>TITRES_STAT!D2541</f>
        <v>2.67</v>
      </c>
      <c r="D2538" s="17">
        <f>TITRES_STAT!E2541</f>
        <v>12723</v>
      </c>
      <c r="E2538" s="2">
        <f t="shared" si="156"/>
        <v>1260849</v>
      </c>
      <c r="F2538" s="17" t="str">
        <f t="shared" si="159"/>
        <v>BEARISH</v>
      </c>
      <c r="G2538" s="17" t="str">
        <f t="shared" si="158"/>
        <v>WEAK</v>
      </c>
      <c r="H2538" s="17" t="str">
        <f t="shared" si="157"/>
        <v>CONFIRMED BEARISH</v>
      </c>
    </row>
    <row r="2539" spans="1:8" ht="13.5" x14ac:dyDescent="0.25">
      <c r="A2539" s="3">
        <f>TITRES_STAT!B2542</f>
        <v>45700</v>
      </c>
      <c r="B2539" s="17">
        <f>TITRES_STAT!C2542</f>
        <v>2.69</v>
      </c>
      <c r="C2539" s="17">
        <f>TITRES_STAT!D2542</f>
        <v>2.69</v>
      </c>
      <c r="D2539" s="17">
        <f>TITRES_STAT!E2542</f>
        <v>63445</v>
      </c>
      <c r="E2539" s="2">
        <f t="shared" si="156"/>
        <v>1324294</v>
      </c>
      <c r="F2539" s="17" t="str">
        <f t="shared" si="159"/>
        <v>BULLISH</v>
      </c>
      <c r="G2539" s="17" t="str">
        <f t="shared" si="158"/>
        <v>STRONG</v>
      </c>
      <c r="H2539" s="17" t="str">
        <f t="shared" si="157"/>
        <v>BULLISH DIVERGENCE</v>
      </c>
    </row>
    <row r="2540" spans="1:8" ht="13.5" x14ac:dyDescent="0.25">
      <c r="A2540" s="3">
        <f>TITRES_STAT!B2543</f>
        <v>45701</v>
      </c>
      <c r="B2540" s="17">
        <f>TITRES_STAT!C2543</f>
        <v>2.66</v>
      </c>
      <c r="C2540" s="17">
        <f>TITRES_STAT!D2543</f>
        <v>2.66</v>
      </c>
      <c r="D2540" s="17">
        <f>TITRES_STAT!E2543</f>
        <v>24500</v>
      </c>
      <c r="E2540" s="2">
        <f t="shared" si="156"/>
        <v>1299794</v>
      </c>
      <c r="F2540" s="17" t="str">
        <f t="shared" si="159"/>
        <v>BULLISH</v>
      </c>
      <c r="G2540" s="17" t="str">
        <f t="shared" si="158"/>
        <v>STRONG</v>
      </c>
      <c r="H2540" s="17" t="str">
        <f t="shared" si="157"/>
        <v>BULLISH DIVERGENCE</v>
      </c>
    </row>
    <row r="2541" spans="1:8" ht="13.5" x14ac:dyDescent="0.25">
      <c r="A2541" s="3">
        <f>TITRES_STAT!B2544</f>
        <v>45702</v>
      </c>
      <c r="B2541" s="17">
        <f>TITRES_STAT!C2544</f>
        <v>2.69</v>
      </c>
      <c r="C2541" s="17">
        <f>TITRES_STAT!D2544</f>
        <v>2.69</v>
      </c>
      <c r="D2541" s="17">
        <f>TITRES_STAT!E2544</f>
        <v>65834</v>
      </c>
      <c r="E2541" s="2">
        <f t="shared" si="156"/>
        <v>1365628</v>
      </c>
      <c r="F2541" s="17" t="str">
        <f t="shared" si="159"/>
        <v>BULLISH</v>
      </c>
      <c r="G2541" s="17" t="str">
        <f t="shared" si="158"/>
        <v>STRONG</v>
      </c>
      <c r="H2541" s="17" t="str">
        <f t="shared" si="157"/>
        <v>BULLISH DIVERGENCE</v>
      </c>
    </row>
    <row r="2542" spans="1:8" ht="13.5" x14ac:dyDescent="0.25">
      <c r="A2542" s="3">
        <f>TITRES_STAT!B2545</f>
        <v>45705</v>
      </c>
      <c r="B2542" s="17">
        <f>TITRES_STAT!C2545</f>
        <v>2.73</v>
      </c>
      <c r="C2542" s="17">
        <f>TITRES_STAT!D2545</f>
        <v>2.73</v>
      </c>
      <c r="D2542" s="17">
        <f>TITRES_STAT!E2545</f>
        <v>32724</v>
      </c>
      <c r="E2542" s="2">
        <f t="shared" si="156"/>
        <v>1398352</v>
      </c>
      <c r="F2542" s="17" t="str">
        <f t="shared" si="159"/>
        <v>BULLISH</v>
      </c>
      <c r="G2542" s="17" t="str">
        <f t="shared" si="158"/>
        <v>STRONG</v>
      </c>
      <c r="H2542" s="17" t="str">
        <f t="shared" si="157"/>
        <v>CONFIRMED BULLISH</v>
      </c>
    </row>
    <row r="2543" spans="1:8" ht="13.5" x14ac:dyDescent="0.25">
      <c r="A2543" s="3">
        <f>TITRES_STAT!B2546</f>
        <v>45706</v>
      </c>
      <c r="B2543" s="17">
        <f>TITRES_STAT!C2546</f>
        <v>2.83</v>
      </c>
      <c r="C2543" s="17">
        <f>TITRES_STAT!D2546</f>
        <v>2.83</v>
      </c>
      <c r="D2543" s="17">
        <f>TITRES_STAT!E2546</f>
        <v>113804</v>
      </c>
      <c r="E2543" s="2">
        <f t="shared" si="156"/>
        <v>1512156</v>
      </c>
      <c r="F2543" s="17" t="str">
        <f t="shared" si="159"/>
        <v>BULLISH</v>
      </c>
      <c r="G2543" s="17" t="str">
        <f t="shared" si="158"/>
        <v>STRONG</v>
      </c>
      <c r="H2543" s="17" t="str">
        <f t="shared" si="157"/>
        <v>CONFIRMED BULLISH</v>
      </c>
    </row>
    <row r="2544" spans="1:8" ht="13.5" x14ac:dyDescent="0.25">
      <c r="A2544" s="3">
        <f>TITRES_STAT!B2547</f>
        <v>45707</v>
      </c>
      <c r="B2544" s="17">
        <f>TITRES_STAT!C2547</f>
        <v>2.87</v>
      </c>
      <c r="C2544" s="17">
        <f>TITRES_STAT!D2547</f>
        <v>2.87</v>
      </c>
      <c r="D2544" s="17">
        <f>TITRES_STAT!E2547</f>
        <v>79255</v>
      </c>
      <c r="E2544" s="2">
        <f t="shared" si="156"/>
        <v>1591411</v>
      </c>
      <c r="F2544" s="17" t="str">
        <f t="shared" si="159"/>
        <v>BULLISH</v>
      </c>
      <c r="G2544" s="17" t="str">
        <f t="shared" si="158"/>
        <v>STRONG</v>
      </c>
      <c r="H2544" s="17" t="str">
        <f t="shared" si="157"/>
        <v>CONFIRMED BULLISH</v>
      </c>
    </row>
    <row r="2545" spans="1:8" ht="13.5" x14ac:dyDescent="0.25">
      <c r="A2545" s="3">
        <f>TITRES_STAT!B2548</f>
        <v>45708</v>
      </c>
      <c r="B2545" s="17">
        <f>TITRES_STAT!C2548</f>
        <v>2.89</v>
      </c>
      <c r="C2545" s="17">
        <f>TITRES_STAT!D2548</f>
        <v>2.89</v>
      </c>
      <c r="D2545" s="17">
        <f>TITRES_STAT!E2548</f>
        <v>39485</v>
      </c>
      <c r="E2545" s="2">
        <f t="shared" si="156"/>
        <v>1630896</v>
      </c>
      <c r="F2545" s="17" t="str">
        <f t="shared" si="159"/>
        <v>BULLISH</v>
      </c>
      <c r="G2545" s="17" t="str">
        <f t="shared" si="158"/>
        <v>STRONG</v>
      </c>
      <c r="H2545" s="17" t="str">
        <f t="shared" si="157"/>
        <v>CONFIRMED BULLISH</v>
      </c>
    </row>
    <row r="2546" spans="1:8" ht="13.5" x14ac:dyDescent="0.25">
      <c r="A2546" s="3">
        <f>TITRES_STAT!B2549</f>
        <v>45709</v>
      </c>
      <c r="B2546" s="17">
        <f>TITRES_STAT!C2549</f>
        <v>2.93</v>
      </c>
      <c r="C2546" s="17">
        <f>TITRES_STAT!D2549</f>
        <v>2.93</v>
      </c>
      <c r="D2546" s="17">
        <f>TITRES_STAT!E2549</f>
        <v>193424</v>
      </c>
      <c r="E2546" s="2">
        <f t="shared" si="156"/>
        <v>1824320</v>
      </c>
      <c r="F2546" s="17" t="str">
        <f t="shared" si="159"/>
        <v>BULLISH</v>
      </c>
      <c r="G2546" s="17" t="str">
        <f t="shared" si="158"/>
        <v>STRONG</v>
      </c>
      <c r="H2546" s="17" t="str">
        <f t="shared" si="157"/>
        <v>CONFIRMED BULLISH</v>
      </c>
    </row>
    <row r="2547" spans="1:8" ht="13.5" x14ac:dyDescent="0.25">
      <c r="A2547" s="3">
        <f>TITRES_STAT!B2550</f>
        <v>45712</v>
      </c>
      <c r="B2547" s="17">
        <f>TITRES_STAT!C2550</f>
        <v>2.94</v>
      </c>
      <c r="C2547" s="17">
        <f>TITRES_STAT!D2550</f>
        <v>2.94</v>
      </c>
      <c r="D2547" s="17">
        <f>TITRES_STAT!E2550</f>
        <v>33705</v>
      </c>
      <c r="E2547" s="2">
        <f t="shared" si="156"/>
        <v>1858025</v>
      </c>
      <c r="F2547" s="17" t="str">
        <f t="shared" si="159"/>
        <v>BULLISH</v>
      </c>
      <c r="G2547" s="17" t="str">
        <f t="shared" si="158"/>
        <v>STRONG</v>
      </c>
      <c r="H2547" s="17" t="str">
        <f t="shared" si="157"/>
        <v>CONFIRMED BULLISH</v>
      </c>
    </row>
    <row r="2548" spans="1:8" ht="13.5" x14ac:dyDescent="0.25">
      <c r="A2548" s="3">
        <f>TITRES_STAT!B2551</f>
        <v>45713</v>
      </c>
      <c r="B2548" s="17">
        <f>TITRES_STAT!C2551</f>
        <v>2.97</v>
      </c>
      <c r="C2548" s="17">
        <f>TITRES_STAT!D2551</f>
        <v>2.97</v>
      </c>
      <c r="D2548" s="17">
        <f>TITRES_STAT!E2551</f>
        <v>57420</v>
      </c>
      <c r="E2548" s="2">
        <f t="shared" si="156"/>
        <v>1915445</v>
      </c>
      <c r="F2548" s="17" t="str">
        <f t="shared" si="159"/>
        <v>BULLISH</v>
      </c>
      <c r="G2548" s="17" t="str">
        <f t="shared" si="158"/>
        <v>STRONG</v>
      </c>
      <c r="H2548" s="17" t="str">
        <f t="shared" si="157"/>
        <v>CONFIRMED BULLISH</v>
      </c>
    </row>
    <row r="2549" spans="1:8" ht="13.5" x14ac:dyDescent="0.25">
      <c r="A2549" s="3">
        <f>TITRES_STAT!B2552</f>
        <v>45714</v>
      </c>
      <c r="B2549" s="17">
        <f>TITRES_STAT!C2552</f>
        <v>2.97</v>
      </c>
      <c r="C2549" s="17">
        <f>TITRES_STAT!D2552</f>
        <v>2.97</v>
      </c>
      <c r="D2549" s="17">
        <f>TITRES_STAT!E2552</f>
        <v>19923</v>
      </c>
      <c r="E2549" s="2">
        <f t="shared" si="156"/>
        <v>1915445</v>
      </c>
      <c r="F2549" s="17" t="str">
        <f t="shared" si="159"/>
        <v>BULLISH</v>
      </c>
      <c r="G2549" s="17" t="str">
        <f t="shared" si="158"/>
        <v>STRONG</v>
      </c>
      <c r="H2549" s="17" t="str">
        <f t="shared" si="157"/>
        <v>CONFIRMED BULLISH</v>
      </c>
    </row>
    <row r="2550" spans="1:8" ht="13.5" x14ac:dyDescent="0.25">
      <c r="A2550" s="3">
        <f>TITRES_STAT!B2553</f>
        <v>45715</v>
      </c>
      <c r="B2550" s="17">
        <f>TITRES_STAT!C2553</f>
        <v>2.96</v>
      </c>
      <c r="C2550" s="17">
        <f>TITRES_STAT!D2553</f>
        <v>2.96</v>
      </c>
      <c r="D2550" s="17">
        <f>TITRES_STAT!E2553</f>
        <v>22679</v>
      </c>
      <c r="E2550" s="2">
        <f t="shared" si="156"/>
        <v>1892766</v>
      </c>
      <c r="F2550" s="17" t="str">
        <f t="shared" si="159"/>
        <v>BULLISH</v>
      </c>
      <c r="G2550" s="17" t="str">
        <f t="shared" si="158"/>
        <v>STRONG</v>
      </c>
      <c r="H2550" s="17" t="str">
        <f t="shared" si="157"/>
        <v>CONFIRMED BULLISH</v>
      </c>
    </row>
    <row r="2551" spans="1:8" ht="13.5" x14ac:dyDescent="0.25">
      <c r="A2551" s="3">
        <f>TITRES_STAT!B2554</f>
        <v>45716</v>
      </c>
      <c r="B2551" s="17">
        <f>TITRES_STAT!C2554</f>
        <v>2.95</v>
      </c>
      <c r="C2551" s="17">
        <f>TITRES_STAT!D2554</f>
        <v>2.95</v>
      </c>
      <c r="D2551" s="17">
        <f>TITRES_STAT!E2554</f>
        <v>19421</v>
      </c>
      <c r="E2551" s="2">
        <f t="shared" si="156"/>
        <v>1873345</v>
      </c>
      <c r="F2551" s="17" t="str">
        <f t="shared" si="159"/>
        <v>BULLISH</v>
      </c>
      <c r="G2551" s="17" t="str">
        <f t="shared" si="158"/>
        <v>STRONG</v>
      </c>
      <c r="H2551" s="17" t="str">
        <f t="shared" si="157"/>
        <v>CONFIRMED BULLISH</v>
      </c>
    </row>
    <row r="2552" spans="1:8" ht="13.5" x14ac:dyDescent="0.25">
      <c r="A2552" s="3">
        <f>TITRES_STAT!B2555</f>
        <v>45719</v>
      </c>
      <c r="B2552" s="17">
        <f>TITRES_STAT!C2555</f>
        <v>2.97</v>
      </c>
      <c r="C2552" s="17">
        <f>TITRES_STAT!D2555</f>
        <v>2.97</v>
      </c>
      <c r="D2552" s="17">
        <f>TITRES_STAT!E2555</f>
        <v>18689</v>
      </c>
      <c r="E2552" s="2">
        <f t="shared" si="156"/>
        <v>1892034</v>
      </c>
      <c r="F2552" s="17" t="str">
        <f t="shared" si="159"/>
        <v>BULLISH</v>
      </c>
      <c r="G2552" s="17" t="str">
        <f t="shared" si="158"/>
        <v>NEUTRAL</v>
      </c>
      <c r="H2552" s="17" t="str">
        <f t="shared" si="157"/>
        <v>CONFIRMED BULLISH</v>
      </c>
    </row>
    <row r="2553" spans="1:8" ht="13.5" x14ac:dyDescent="0.25">
      <c r="A2553" s="3">
        <f>TITRES_STAT!B2556</f>
        <v>45720</v>
      </c>
      <c r="B2553" s="17">
        <f>TITRES_STAT!C2556</f>
        <v>3</v>
      </c>
      <c r="C2553" s="17">
        <f>TITRES_STAT!D2556</f>
        <v>3</v>
      </c>
      <c r="D2553" s="17">
        <f>TITRES_STAT!E2556</f>
        <v>39330</v>
      </c>
      <c r="E2553" s="2">
        <f t="shared" si="156"/>
        <v>1931364</v>
      </c>
      <c r="F2553" s="17" t="str">
        <f t="shared" si="159"/>
        <v>BULLISH</v>
      </c>
      <c r="G2553" s="17" t="str">
        <f t="shared" si="158"/>
        <v>NEUTRAL</v>
      </c>
      <c r="H2553" s="17" t="str">
        <f t="shared" si="157"/>
        <v>CONFIRMED BULLISH</v>
      </c>
    </row>
    <row r="2554" spans="1:8" ht="13.5" x14ac:dyDescent="0.25">
      <c r="A2554" s="3">
        <f>TITRES_STAT!B2557</f>
        <v>45721</v>
      </c>
      <c r="B2554" s="17">
        <f>TITRES_STAT!C2557</f>
        <v>3.05</v>
      </c>
      <c r="C2554" s="17">
        <f>TITRES_STAT!D2557</f>
        <v>3.05</v>
      </c>
      <c r="D2554" s="17">
        <f>TITRES_STAT!E2557</f>
        <v>35137</v>
      </c>
      <c r="E2554" s="2">
        <f t="shared" si="156"/>
        <v>1966501</v>
      </c>
      <c r="F2554" s="17" t="str">
        <f t="shared" si="159"/>
        <v>BULLISH</v>
      </c>
      <c r="G2554" s="17" t="str">
        <f t="shared" si="158"/>
        <v>STRONG</v>
      </c>
      <c r="H2554" s="17" t="str">
        <f t="shared" si="157"/>
        <v>CONFIRMED BULLISH</v>
      </c>
    </row>
    <row r="2555" spans="1:8" ht="13.5" x14ac:dyDescent="0.25">
      <c r="A2555" s="3">
        <f>TITRES_STAT!B2558</f>
        <v>45722</v>
      </c>
      <c r="B2555" s="17">
        <f>TITRES_STAT!C2558</f>
        <v>3</v>
      </c>
      <c r="C2555" s="17">
        <f>TITRES_STAT!D2558</f>
        <v>3</v>
      </c>
      <c r="D2555" s="17">
        <f>TITRES_STAT!E2558</f>
        <v>21887</v>
      </c>
      <c r="E2555" s="2">
        <f t="shared" si="156"/>
        <v>1944614</v>
      </c>
      <c r="F2555" s="17" t="str">
        <f t="shared" si="159"/>
        <v>BULLISH</v>
      </c>
      <c r="G2555" s="17" t="str">
        <f t="shared" si="158"/>
        <v>STRONG</v>
      </c>
      <c r="H2555" s="17" t="str">
        <f t="shared" si="157"/>
        <v>CONFIRMED BULLISH</v>
      </c>
    </row>
    <row r="2556" spans="1:8" ht="13.5" x14ac:dyDescent="0.25">
      <c r="A2556" s="3">
        <f>TITRES_STAT!B2559</f>
        <v>45723</v>
      </c>
      <c r="B2556" s="17">
        <f>TITRES_STAT!C2559</f>
        <v>3.05</v>
      </c>
      <c r="C2556" s="17">
        <f>TITRES_STAT!D2559</f>
        <v>3.05</v>
      </c>
      <c r="D2556" s="17">
        <f>TITRES_STAT!E2559</f>
        <v>20370</v>
      </c>
      <c r="E2556" s="2">
        <f t="shared" si="156"/>
        <v>1964984</v>
      </c>
      <c r="F2556" s="17" t="str">
        <f t="shared" si="159"/>
        <v>BULLISH</v>
      </c>
      <c r="G2556" s="17" t="str">
        <f t="shared" si="158"/>
        <v>STRONG</v>
      </c>
      <c r="H2556" s="17" t="str">
        <f t="shared" si="157"/>
        <v>CONFIRMED BULLISH</v>
      </c>
    </row>
    <row r="2557" spans="1:8" ht="13.5" x14ac:dyDescent="0.25">
      <c r="A2557" s="3">
        <f>TITRES_STAT!B2560</f>
        <v>45726</v>
      </c>
      <c r="B2557" s="17">
        <f>TITRES_STAT!C2560</f>
        <v>3.03</v>
      </c>
      <c r="C2557" s="17">
        <f>TITRES_STAT!D2560</f>
        <v>3.03</v>
      </c>
      <c r="D2557" s="17">
        <f>TITRES_STAT!E2560</f>
        <v>18728</v>
      </c>
      <c r="E2557" s="2">
        <f t="shared" si="156"/>
        <v>1946256</v>
      </c>
      <c r="F2557" s="17" t="str">
        <f t="shared" si="159"/>
        <v>BULLISH</v>
      </c>
      <c r="G2557" s="17" t="str">
        <f t="shared" si="158"/>
        <v>STRONG</v>
      </c>
      <c r="H2557" s="17" t="str">
        <f t="shared" si="157"/>
        <v>CONFIRMED BULLISH</v>
      </c>
    </row>
    <row r="2558" spans="1:8" ht="13.5" x14ac:dyDescent="0.25">
      <c r="A2558" s="3">
        <f>TITRES_STAT!B2561</f>
        <v>45727</v>
      </c>
      <c r="B2558" s="17">
        <f>TITRES_STAT!C2561</f>
        <v>3</v>
      </c>
      <c r="C2558" s="17">
        <f>TITRES_STAT!D2561</f>
        <v>3</v>
      </c>
      <c r="D2558" s="17">
        <f>TITRES_STAT!E2561</f>
        <v>18341</v>
      </c>
      <c r="E2558" s="2">
        <f t="shared" si="156"/>
        <v>1927915</v>
      </c>
      <c r="F2558" s="17" t="str">
        <f t="shared" si="159"/>
        <v>BEARISH</v>
      </c>
      <c r="G2558" s="17" t="str">
        <f t="shared" si="158"/>
        <v>NEUTRAL</v>
      </c>
      <c r="H2558" s="17" t="str">
        <f t="shared" si="157"/>
        <v>NEUTRAL</v>
      </c>
    </row>
    <row r="2559" spans="1:8" ht="13.5" x14ac:dyDescent="0.25">
      <c r="A2559" s="3">
        <f>TITRES_STAT!B2562</f>
        <v>45728</v>
      </c>
      <c r="B2559" s="17">
        <f>TITRES_STAT!C2562</f>
        <v>2.99</v>
      </c>
      <c r="C2559" s="17">
        <f>TITRES_STAT!D2562</f>
        <v>2.99</v>
      </c>
      <c r="D2559" s="17">
        <f>TITRES_STAT!E2562</f>
        <v>18654</v>
      </c>
      <c r="E2559" s="2">
        <f t="shared" si="156"/>
        <v>1909261</v>
      </c>
      <c r="F2559" s="17" t="str">
        <f t="shared" si="159"/>
        <v>BEARISH</v>
      </c>
      <c r="G2559" s="17" t="str">
        <f t="shared" si="158"/>
        <v>WEAK</v>
      </c>
      <c r="H2559" s="17" t="str">
        <f t="shared" si="157"/>
        <v>CONFIRMED BEARISH</v>
      </c>
    </row>
    <row r="2560" spans="1:8" ht="13.5" x14ac:dyDescent="0.25">
      <c r="A2560" s="3">
        <f>TITRES_STAT!B2563</f>
        <v>45729</v>
      </c>
      <c r="B2560" s="17">
        <f>TITRES_STAT!C2563</f>
        <v>3</v>
      </c>
      <c r="C2560" s="17">
        <f>TITRES_STAT!D2563</f>
        <v>3</v>
      </c>
      <c r="D2560" s="17">
        <f>TITRES_STAT!E2563</f>
        <v>23765</v>
      </c>
      <c r="E2560" s="2">
        <f t="shared" si="156"/>
        <v>1933026</v>
      </c>
      <c r="F2560" s="17" t="str">
        <f t="shared" si="159"/>
        <v>BEARISH</v>
      </c>
      <c r="G2560" s="17" t="str">
        <f t="shared" si="158"/>
        <v>NEUTRAL</v>
      </c>
      <c r="H2560" s="17" t="str">
        <f t="shared" si="157"/>
        <v>NEUTRAL</v>
      </c>
    </row>
    <row r="2561" spans="1:8" ht="13.5" x14ac:dyDescent="0.25">
      <c r="A2561" s="3">
        <f>TITRES_STAT!B2564</f>
        <v>45730</v>
      </c>
      <c r="B2561" s="17">
        <f>TITRES_STAT!C2564</f>
        <v>2.98</v>
      </c>
      <c r="C2561" s="17">
        <f>TITRES_STAT!D2564</f>
        <v>2.98</v>
      </c>
      <c r="D2561" s="17">
        <f>TITRES_STAT!E2564</f>
        <v>26536</v>
      </c>
      <c r="E2561" s="2">
        <f t="shared" si="156"/>
        <v>1906490</v>
      </c>
      <c r="F2561" s="17" t="str">
        <f t="shared" si="159"/>
        <v>BEARISH</v>
      </c>
      <c r="G2561" s="17" t="str">
        <f t="shared" si="158"/>
        <v>WEAK</v>
      </c>
      <c r="H2561" s="17" t="str">
        <f t="shared" si="157"/>
        <v>CONFIRMED BEARISH</v>
      </c>
    </row>
    <row r="2562" spans="1:8" ht="13.5" x14ac:dyDescent="0.25">
      <c r="A2562" s="3">
        <f>TITRES_STAT!B2565</f>
        <v>45733</v>
      </c>
      <c r="B2562" s="17">
        <f>TITRES_STAT!C2565</f>
        <v>2.98</v>
      </c>
      <c r="C2562" s="17">
        <f>TITRES_STAT!D2565</f>
        <v>2.98</v>
      </c>
      <c r="D2562" s="17">
        <f>TITRES_STAT!E2565</f>
        <v>52064</v>
      </c>
      <c r="E2562" s="2">
        <f t="shared" si="156"/>
        <v>1906490</v>
      </c>
      <c r="F2562" s="17" t="str">
        <f t="shared" si="159"/>
        <v>BEARISH</v>
      </c>
      <c r="G2562" s="17" t="str">
        <f t="shared" si="158"/>
        <v>WEAK</v>
      </c>
      <c r="H2562" s="17" t="str">
        <f t="shared" si="157"/>
        <v>CONFIRMED BEARISH</v>
      </c>
    </row>
    <row r="2563" spans="1:8" ht="13.5" x14ac:dyDescent="0.25">
      <c r="A2563" s="3">
        <f>TITRES_STAT!B2566</f>
        <v>45734</v>
      </c>
      <c r="B2563" s="17">
        <f>TITRES_STAT!C2566</f>
        <v>2.95</v>
      </c>
      <c r="C2563" s="17">
        <f>TITRES_STAT!D2566</f>
        <v>2.95</v>
      </c>
      <c r="D2563" s="17">
        <f>TITRES_STAT!E2566</f>
        <v>17417</v>
      </c>
      <c r="E2563" s="2">
        <f t="shared" si="156"/>
        <v>1889073</v>
      </c>
      <c r="F2563" s="17" t="str">
        <f t="shared" si="159"/>
        <v>BEARISH</v>
      </c>
      <c r="G2563" s="17" t="str">
        <f t="shared" si="158"/>
        <v>WEAK</v>
      </c>
      <c r="H2563" s="17" t="str">
        <f t="shared" si="157"/>
        <v>CONFIRMED BEARISH</v>
      </c>
    </row>
    <row r="2564" spans="1:8" ht="13.5" x14ac:dyDescent="0.25">
      <c r="A2564" s="3">
        <f>TITRES_STAT!B2567</f>
        <v>45735</v>
      </c>
      <c r="B2564" s="17">
        <f>TITRES_STAT!C2567</f>
        <v>3</v>
      </c>
      <c r="C2564" s="17">
        <f>TITRES_STAT!D2567</f>
        <v>3</v>
      </c>
      <c r="D2564" s="17">
        <f>TITRES_STAT!E2567</f>
        <v>29000</v>
      </c>
      <c r="E2564" s="2">
        <f t="shared" ref="E2564:E2627" si="160">IF(B2564&gt;B2563, E2563+D2564, IF(B2564&lt;B2563, E2563-D2564, E2563))</f>
        <v>1918073</v>
      </c>
      <c r="F2564" s="17" t="str">
        <f t="shared" si="159"/>
        <v>BULLISH</v>
      </c>
      <c r="G2564" s="17" t="str">
        <f t="shared" si="158"/>
        <v>NEUTRAL</v>
      </c>
      <c r="H2564" s="17" t="str">
        <f t="shared" si="157"/>
        <v>CONFIRMED BULLISH</v>
      </c>
    </row>
    <row r="2565" spans="1:8" ht="13.5" x14ac:dyDescent="0.25">
      <c r="A2565" s="3">
        <f>TITRES_STAT!B2568</f>
        <v>45737</v>
      </c>
      <c r="B2565" s="17">
        <f>TITRES_STAT!C2568</f>
        <v>3</v>
      </c>
      <c r="C2565" s="17">
        <f>TITRES_STAT!D2568</f>
        <v>3</v>
      </c>
      <c r="D2565" s="17">
        <f>TITRES_STAT!E2568</f>
        <v>10201</v>
      </c>
      <c r="E2565" s="2">
        <f t="shared" si="160"/>
        <v>1918073</v>
      </c>
      <c r="F2565" s="17" t="str">
        <f t="shared" si="159"/>
        <v>BEARISH</v>
      </c>
      <c r="G2565" s="17" t="str">
        <f t="shared" si="158"/>
        <v>NEUTRAL</v>
      </c>
      <c r="H2565" s="17" t="str">
        <f t="shared" si="157"/>
        <v>NEUTRAL</v>
      </c>
    </row>
    <row r="2566" spans="1:8" ht="13.5" x14ac:dyDescent="0.25">
      <c r="A2566" s="3">
        <f>TITRES_STAT!B2569</f>
        <v>45740</v>
      </c>
      <c r="B2566" s="17">
        <f>TITRES_STAT!C2569</f>
        <v>3</v>
      </c>
      <c r="C2566" s="17">
        <f>TITRES_STAT!D2569</f>
        <v>3</v>
      </c>
      <c r="D2566" s="17">
        <f>TITRES_STAT!E2569</f>
        <v>9571</v>
      </c>
      <c r="E2566" s="2">
        <f t="shared" si="160"/>
        <v>1918073</v>
      </c>
      <c r="F2566" s="17" t="str">
        <f t="shared" si="159"/>
        <v>BULLISH</v>
      </c>
      <c r="G2566" s="17" t="str">
        <f t="shared" si="158"/>
        <v>NEUTRAL</v>
      </c>
      <c r="H2566" s="17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CONFIRMED BULLISH</v>
      </c>
    </row>
    <row r="2567" spans="1:8" ht="13.5" x14ac:dyDescent="0.25">
      <c r="A2567" s="3">
        <f>TITRES_STAT!B2570</f>
        <v>45741</v>
      </c>
      <c r="B2567" s="17">
        <f>TITRES_STAT!C2570</f>
        <v>2.95</v>
      </c>
      <c r="C2567" s="17">
        <f>TITRES_STAT!D2570</f>
        <v>2.95</v>
      </c>
      <c r="D2567" s="17">
        <f>TITRES_STAT!E2570</f>
        <v>12314</v>
      </c>
      <c r="E2567" s="2">
        <f t="shared" si="160"/>
        <v>1905759</v>
      </c>
      <c r="F2567" s="17" t="str">
        <f t="shared" si="159"/>
        <v>BEARISH</v>
      </c>
      <c r="G2567" s="17" t="str">
        <f t="shared" ref="G2567:G2630" si="162">IF((E2567-E2562)/E2562 &gt; 0.02, "STRONG",
 IF((E2567-E2562)/E2562 &lt; -0.02, "WEAK", "NEUTRAL"))</f>
        <v>NEUTRAL</v>
      </c>
      <c r="H2567" s="17" t="str">
        <f t="shared" si="161"/>
        <v>CONFIRMED BEARISH</v>
      </c>
    </row>
    <row r="2568" spans="1:8" ht="13.5" x14ac:dyDescent="0.25">
      <c r="A2568" s="3">
        <f>TITRES_STAT!B2571</f>
        <v>45742</v>
      </c>
      <c r="B2568" s="17">
        <f>TITRES_STAT!C2571</f>
        <v>2.98</v>
      </c>
      <c r="C2568" s="17">
        <f>TITRES_STAT!D2571</f>
        <v>2.98</v>
      </c>
      <c r="D2568" s="17">
        <f>TITRES_STAT!E2571</f>
        <v>9402</v>
      </c>
      <c r="E2568" s="2">
        <f t="shared" si="160"/>
        <v>1915161</v>
      </c>
      <c r="F2568" s="17" t="str">
        <f t="shared" ref="F2568:F2631" si="163">IF(E2568&gt;E2563,"BULLISH",IF(E2568&lt;E2563,"BEARISH","NEUTRAL"))</f>
        <v>BULLISH</v>
      </c>
      <c r="G2568" s="17" t="str">
        <f t="shared" si="162"/>
        <v>NEUTRAL</v>
      </c>
      <c r="H2568" s="17" t="str">
        <f t="shared" si="161"/>
        <v>CONFIRMED BULLISH</v>
      </c>
    </row>
    <row r="2569" spans="1:8" ht="13.5" x14ac:dyDescent="0.25">
      <c r="A2569" s="3">
        <f>TITRES_STAT!B2572</f>
        <v>45743</v>
      </c>
      <c r="B2569" s="17">
        <f>TITRES_STAT!C2572</f>
        <v>2.95</v>
      </c>
      <c r="C2569" s="17">
        <f>TITRES_STAT!D2572</f>
        <v>2.95</v>
      </c>
      <c r="D2569" s="17">
        <f>TITRES_STAT!E2572</f>
        <v>19581</v>
      </c>
      <c r="E2569" s="2">
        <f t="shared" si="160"/>
        <v>1895580</v>
      </c>
      <c r="F2569" s="17" t="str">
        <f t="shared" si="163"/>
        <v>BEARISH</v>
      </c>
      <c r="G2569" s="17" t="str">
        <f t="shared" si="162"/>
        <v>NEUTRAL</v>
      </c>
      <c r="H2569" s="17" t="str">
        <f t="shared" si="161"/>
        <v>CONFIRMED BEARISH</v>
      </c>
    </row>
    <row r="2570" spans="1:8" ht="13.5" x14ac:dyDescent="0.25">
      <c r="A2570" s="3">
        <f>TITRES_STAT!B2573</f>
        <v>45744</v>
      </c>
      <c r="B2570" s="17">
        <f>TITRES_STAT!C2573</f>
        <v>2.9</v>
      </c>
      <c r="C2570" s="17">
        <f>TITRES_STAT!D2573</f>
        <v>2.9</v>
      </c>
      <c r="D2570" s="17">
        <f>TITRES_STAT!E2573</f>
        <v>40498</v>
      </c>
      <c r="E2570" s="2">
        <f t="shared" si="160"/>
        <v>1855082</v>
      </c>
      <c r="F2570" s="17" t="str">
        <f t="shared" si="163"/>
        <v>BEARISH</v>
      </c>
      <c r="G2570" s="17" t="str">
        <f t="shared" si="162"/>
        <v>WEAK</v>
      </c>
      <c r="H2570" s="17" t="str">
        <f t="shared" si="161"/>
        <v>CONFIRMED BEARISH</v>
      </c>
    </row>
    <row r="2571" spans="1:8" ht="13.5" x14ac:dyDescent="0.25">
      <c r="A2571" s="3">
        <f>TITRES_STAT!B2574</f>
        <v>45749</v>
      </c>
      <c r="B2571" s="17">
        <f>TITRES_STAT!C2574</f>
        <v>2.96</v>
      </c>
      <c r="C2571" s="17">
        <f>TITRES_STAT!D2574</f>
        <v>2.96</v>
      </c>
      <c r="D2571" s="17">
        <f>TITRES_STAT!E2574</f>
        <v>15913</v>
      </c>
      <c r="E2571" s="2">
        <f t="shared" si="160"/>
        <v>1870995</v>
      </c>
      <c r="F2571" s="17" t="str">
        <f t="shared" si="163"/>
        <v>BEARISH</v>
      </c>
      <c r="G2571" s="17" t="str">
        <f t="shared" si="162"/>
        <v>WEAK</v>
      </c>
      <c r="H2571" s="17" t="str">
        <f t="shared" si="161"/>
        <v>CONFIRMED BEARISH</v>
      </c>
    </row>
    <row r="2572" spans="1:8" ht="13.5" x14ac:dyDescent="0.25">
      <c r="A2572" s="3">
        <f>TITRES_STAT!B2575</f>
        <v>45750</v>
      </c>
      <c r="B2572" s="17">
        <f>TITRES_STAT!C2575</f>
        <v>2.97</v>
      </c>
      <c r="C2572" s="17">
        <f>TITRES_STAT!D2575</f>
        <v>2.97</v>
      </c>
      <c r="D2572" s="17">
        <f>TITRES_STAT!E2575</f>
        <v>13786</v>
      </c>
      <c r="E2572" s="2">
        <f t="shared" si="160"/>
        <v>1884781</v>
      </c>
      <c r="F2572" s="17" t="str">
        <f t="shared" si="163"/>
        <v>BEARISH</v>
      </c>
      <c r="G2572" s="17" t="str">
        <f t="shared" si="162"/>
        <v>NEUTRAL</v>
      </c>
      <c r="H2572" s="17" t="str">
        <f t="shared" si="161"/>
        <v>BEARISH DIVERGENCE</v>
      </c>
    </row>
    <row r="2573" spans="1:8" ht="13.5" x14ac:dyDescent="0.25">
      <c r="A2573" s="3">
        <f>TITRES_STAT!B2576</f>
        <v>45751</v>
      </c>
      <c r="B2573" s="17">
        <f>TITRES_STAT!C2576</f>
        <v>2.96</v>
      </c>
      <c r="C2573" s="17">
        <f>TITRES_STAT!D2576</f>
        <v>2.96</v>
      </c>
      <c r="D2573" s="17">
        <f>TITRES_STAT!E2576</f>
        <v>26478</v>
      </c>
      <c r="E2573" s="2">
        <f t="shared" si="160"/>
        <v>1858303</v>
      </c>
      <c r="F2573" s="17" t="str">
        <f t="shared" si="163"/>
        <v>BEARISH</v>
      </c>
      <c r="G2573" s="17" t="str">
        <f t="shared" si="162"/>
        <v>WEAK</v>
      </c>
      <c r="H2573" s="17" t="str">
        <f t="shared" si="161"/>
        <v>CONFIRMED BEARISH</v>
      </c>
    </row>
    <row r="2574" spans="1:8" ht="13.5" x14ac:dyDescent="0.25">
      <c r="A2574" s="3">
        <f>TITRES_STAT!B2577</f>
        <v>45754</v>
      </c>
      <c r="B2574" s="17">
        <f>TITRES_STAT!C2577</f>
        <v>2.94</v>
      </c>
      <c r="C2574" s="17">
        <f>TITRES_STAT!D2577</f>
        <v>2.94</v>
      </c>
      <c r="D2574" s="17">
        <f>TITRES_STAT!E2577</f>
        <v>9817</v>
      </c>
      <c r="E2574" s="2">
        <f t="shared" si="160"/>
        <v>1848486</v>
      </c>
      <c r="F2574" s="17" t="str">
        <f t="shared" si="163"/>
        <v>BEARISH</v>
      </c>
      <c r="G2574" s="17" t="str">
        <f t="shared" si="162"/>
        <v>WEAK</v>
      </c>
      <c r="H2574" s="17" t="str">
        <f t="shared" si="161"/>
        <v>CONFIRMED BEARISH</v>
      </c>
    </row>
    <row r="2575" spans="1:8" ht="13.5" x14ac:dyDescent="0.25">
      <c r="A2575" s="3">
        <f>TITRES_STAT!B2578</f>
        <v>45755</v>
      </c>
      <c r="B2575" s="17">
        <f>TITRES_STAT!C2578</f>
        <v>2.92</v>
      </c>
      <c r="C2575" s="17">
        <f>TITRES_STAT!D2578</f>
        <v>2.92</v>
      </c>
      <c r="D2575" s="17">
        <f>TITRES_STAT!E2578</f>
        <v>27410</v>
      </c>
      <c r="E2575" s="2">
        <f t="shared" si="160"/>
        <v>1821076</v>
      </c>
      <c r="F2575" s="17" t="str">
        <f t="shared" si="163"/>
        <v>BEARISH</v>
      </c>
      <c r="G2575" s="17" t="str">
        <f t="shared" si="162"/>
        <v>NEUTRAL</v>
      </c>
      <c r="H2575" s="17" t="str">
        <f t="shared" si="161"/>
        <v>BEARISH DIVERGENCE</v>
      </c>
    </row>
    <row r="2576" spans="1:8" ht="13.5" x14ac:dyDescent="0.25">
      <c r="A2576" s="3">
        <f>TITRES_STAT!B2579</f>
        <v>45757</v>
      </c>
      <c r="B2576" s="17">
        <f>TITRES_STAT!C2579</f>
        <v>2.89</v>
      </c>
      <c r="C2576" s="17">
        <f>TITRES_STAT!D2579</f>
        <v>2.89</v>
      </c>
      <c r="D2576" s="17">
        <f>TITRES_STAT!E2579</f>
        <v>9902</v>
      </c>
      <c r="E2576" s="2">
        <f t="shared" si="160"/>
        <v>1811174</v>
      </c>
      <c r="F2576" s="17" t="str">
        <f t="shared" si="163"/>
        <v>BEARISH</v>
      </c>
      <c r="G2576" s="17" t="str">
        <f t="shared" si="162"/>
        <v>WEAK</v>
      </c>
      <c r="H2576" s="17" t="str">
        <f t="shared" si="161"/>
        <v>CONFIRMED BEARISH</v>
      </c>
    </row>
    <row r="2577" spans="1:8" ht="13.5" x14ac:dyDescent="0.25">
      <c r="A2577" s="3">
        <f>TITRES_STAT!B2580</f>
        <v>45758</v>
      </c>
      <c r="B2577" s="17">
        <f>TITRES_STAT!C2580</f>
        <v>2.9</v>
      </c>
      <c r="C2577" s="17">
        <f>TITRES_STAT!D2580</f>
        <v>2.9</v>
      </c>
      <c r="D2577" s="17">
        <f>TITRES_STAT!E2580</f>
        <v>20965</v>
      </c>
      <c r="E2577" s="2">
        <f t="shared" si="160"/>
        <v>1832139</v>
      </c>
      <c r="F2577" s="17" t="str">
        <f t="shared" si="163"/>
        <v>BEARISH</v>
      </c>
      <c r="G2577" s="17" t="str">
        <f t="shared" si="162"/>
        <v>WEAK</v>
      </c>
      <c r="H2577" s="17" t="str">
        <f t="shared" si="161"/>
        <v>CONFIRMED BEARISH</v>
      </c>
    </row>
    <row r="2578" spans="1:8" ht="13.5" x14ac:dyDescent="0.25">
      <c r="A2578" s="3">
        <f>TITRES_STAT!B2581</f>
        <v>45761</v>
      </c>
      <c r="B2578" s="17">
        <f>TITRES_STAT!C2581</f>
        <v>2.89</v>
      </c>
      <c r="C2578" s="17">
        <f>TITRES_STAT!D2581</f>
        <v>2.89</v>
      </c>
      <c r="D2578" s="17">
        <f>TITRES_STAT!E2581</f>
        <v>7107</v>
      </c>
      <c r="E2578" s="2">
        <f t="shared" si="160"/>
        <v>1825032</v>
      </c>
      <c r="F2578" s="17" t="str">
        <f t="shared" si="163"/>
        <v>BEARISH</v>
      </c>
      <c r="G2578" s="17" t="str">
        <f t="shared" si="162"/>
        <v>NEUTRAL</v>
      </c>
      <c r="H2578" s="17" t="str">
        <f t="shared" si="161"/>
        <v>CONFIRMED BEARISH</v>
      </c>
    </row>
    <row r="2579" spans="1:8" ht="13.5" x14ac:dyDescent="0.25">
      <c r="A2579" s="3">
        <f>TITRES_STAT!B2582</f>
        <v>45762</v>
      </c>
      <c r="B2579" s="17">
        <f>TITRES_STAT!C2582</f>
        <v>2.92</v>
      </c>
      <c r="C2579" s="17">
        <f>TITRES_STAT!D2582</f>
        <v>2.92</v>
      </c>
      <c r="D2579" s="17">
        <f>TITRES_STAT!E2582</f>
        <v>100530</v>
      </c>
      <c r="E2579" s="2">
        <f t="shared" si="160"/>
        <v>1925562</v>
      </c>
      <c r="F2579" s="17" t="str">
        <f t="shared" si="163"/>
        <v>BULLISH</v>
      </c>
      <c r="G2579" s="17" t="str">
        <f t="shared" si="162"/>
        <v>STRONG</v>
      </c>
      <c r="H2579" s="17" t="str">
        <f t="shared" si="161"/>
        <v>BULLISH DIVERGENCE</v>
      </c>
    </row>
    <row r="2580" spans="1:8" ht="13.5" x14ac:dyDescent="0.25">
      <c r="A2580" s="3">
        <f>TITRES_STAT!B2583</f>
        <v>45763</v>
      </c>
      <c r="B2580" s="17">
        <f>TITRES_STAT!C2583</f>
        <v>2.86</v>
      </c>
      <c r="C2580" s="17">
        <f>TITRES_STAT!D2583</f>
        <v>2.86</v>
      </c>
      <c r="D2580" s="17">
        <f>TITRES_STAT!E2583</f>
        <v>4264</v>
      </c>
      <c r="E2580" s="2">
        <f t="shared" si="160"/>
        <v>1921298</v>
      </c>
      <c r="F2580" s="17" t="str">
        <f t="shared" si="163"/>
        <v>BULLISH</v>
      </c>
      <c r="G2580" s="17" t="str">
        <f t="shared" si="162"/>
        <v>STRONG</v>
      </c>
      <c r="H2580" s="17" t="str">
        <f t="shared" si="161"/>
        <v>BULLISH DIVERGENCE</v>
      </c>
    </row>
    <row r="2581" spans="1:8" ht="13.5" x14ac:dyDescent="0.25">
      <c r="A2581" s="3">
        <f>TITRES_STAT!B2584</f>
        <v>45764</v>
      </c>
      <c r="B2581" s="17">
        <f>TITRES_STAT!C2584</f>
        <v>2.9</v>
      </c>
      <c r="C2581" s="17">
        <f>TITRES_STAT!D2584</f>
        <v>2.9</v>
      </c>
      <c r="D2581" s="17">
        <f>TITRES_STAT!E2584</f>
        <v>18325</v>
      </c>
      <c r="E2581" s="2">
        <f t="shared" si="160"/>
        <v>1939623</v>
      </c>
      <c r="F2581" s="17" t="str">
        <f t="shared" si="163"/>
        <v>BULLISH</v>
      </c>
      <c r="G2581" s="17" t="str">
        <f t="shared" si="162"/>
        <v>STRONG</v>
      </c>
      <c r="H2581" s="17" t="str">
        <f t="shared" si="161"/>
        <v>CONFIRMED BULLISH</v>
      </c>
    </row>
    <row r="2582" spans="1:8" ht="13.5" x14ac:dyDescent="0.25">
      <c r="A2582" s="3">
        <f>TITRES_STAT!B2585</f>
        <v>45765</v>
      </c>
      <c r="B2582" s="17">
        <f>TITRES_STAT!C2585</f>
        <v>2.9</v>
      </c>
      <c r="C2582" s="17">
        <f>TITRES_STAT!D2585</f>
        <v>2.9</v>
      </c>
      <c r="D2582" s="17">
        <f>TITRES_STAT!E2585</f>
        <v>17220</v>
      </c>
      <c r="E2582" s="2">
        <f t="shared" si="160"/>
        <v>1939623</v>
      </c>
      <c r="F2582" s="17" t="str">
        <f t="shared" si="163"/>
        <v>BULLISH</v>
      </c>
      <c r="G2582" s="17" t="str">
        <f t="shared" si="162"/>
        <v>STRONG</v>
      </c>
      <c r="H2582" s="17" t="str">
        <f t="shared" si="161"/>
        <v>NEUTRAL</v>
      </c>
    </row>
    <row r="2583" spans="1:8" ht="13.5" x14ac:dyDescent="0.25">
      <c r="A2583" s="3">
        <f>TITRES_STAT!B2586</f>
        <v>45768</v>
      </c>
      <c r="B2583" s="17">
        <f>TITRES_STAT!C2586</f>
        <v>2.89</v>
      </c>
      <c r="C2583" s="17">
        <f>TITRES_STAT!D2586</f>
        <v>2.89</v>
      </c>
      <c r="D2583" s="17">
        <f>TITRES_STAT!E2586</f>
        <v>105</v>
      </c>
      <c r="E2583" s="2">
        <f t="shared" si="160"/>
        <v>1939518</v>
      </c>
      <c r="F2583" s="17" t="str">
        <f t="shared" si="163"/>
        <v>BULLISH</v>
      </c>
      <c r="G2583" s="17" t="str">
        <f t="shared" si="162"/>
        <v>STRONG</v>
      </c>
      <c r="H2583" s="17" t="str">
        <f t="shared" si="161"/>
        <v>NEUTRAL</v>
      </c>
    </row>
    <row r="2584" spans="1:8" ht="13.5" x14ac:dyDescent="0.25">
      <c r="A2584" s="3">
        <f>TITRES_STAT!B2587</f>
        <v>45769</v>
      </c>
      <c r="B2584" s="17">
        <f>TITRES_STAT!C2587</f>
        <v>2.85</v>
      </c>
      <c r="C2584" s="17">
        <f>TITRES_STAT!D2587</f>
        <v>2.85</v>
      </c>
      <c r="D2584" s="17">
        <f>TITRES_STAT!E2587</f>
        <v>2271</v>
      </c>
      <c r="E2584" s="2">
        <f t="shared" si="160"/>
        <v>1937247</v>
      </c>
      <c r="F2584" s="17" t="str">
        <f t="shared" si="163"/>
        <v>BULLISH</v>
      </c>
      <c r="G2584" s="17" t="str">
        <f t="shared" si="162"/>
        <v>NEUTRAL</v>
      </c>
      <c r="H2584" s="17" t="str">
        <f t="shared" si="161"/>
        <v>BULLISH DIVERGENCE</v>
      </c>
    </row>
    <row r="2585" spans="1:8" ht="13.5" x14ac:dyDescent="0.25">
      <c r="A2585" s="3">
        <f>TITRES_STAT!B2588</f>
        <v>45770</v>
      </c>
      <c r="B2585" s="17">
        <f>TITRES_STAT!C2588</f>
        <v>2.85</v>
      </c>
      <c r="C2585" s="17">
        <f>TITRES_STAT!D2588</f>
        <v>2.85</v>
      </c>
      <c r="D2585" s="17">
        <f>TITRES_STAT!E2588</f>
        <v>25462</v>
      </c>
      <c r="E2585" s="2">
        <f t="shared" si="160"/>
        <v>1937247</v>
      </c>
      <c r="F2585" s="17" t="str">
        <f t="shared" si="163"/>
        <v>BULLISH</v>
      </c>
      <c r="G2585" s="17" t="str">
        <f t="shared" si="162"/>
        <v>NEUTRAL</v>
      </c>
      <c r="H2585" s="17" t="str">
        <f t="shared" si="161"/>
        <v>BULLISH DIVERGENCE</v>
      </c>
    </row>
    <row r="2586" spans="1:8" ht="13.5" x14ac:dyDescent="0.25">
      <c r="A2586" s="3">
        <f>TITRES_STAT!B2589</f>
        <v>45771</v>
      </c>
      <c r="B2586" s="17">
        <f>TITRES_STAT!C2589</f>
        <v>2.8</v>
      </c>
      <c r="C2586" s="17">
        <f>TITRES_STAT!D2589</f>
        <v>2.8</v>
      </c>
      <c r="D2586" s="17">
        <f>TITRES_STAT!E2589</f>
        <v>32159</v>
      </c>
      <c r="E2586" s="2">
        <f t="shared" si="160"/>
        <v>1905088</v>
      </c>
      <c r="F2586" s="17" t="str">
        <f t="shared" si="163"/>
        <v>BEARISH</v>
      </c>
      <c r="G2586" s="17" t="str">
        <f t="shared" si="162"/>
        <v>NEUTRAL</v>
      </c>
      <c r="H2586" s="17" t="str">
        <f t="shared" si="161"/>
        <v>CONFIRMED BEARISH</v>
      </c>
    </row>
    <row r="2587" spans="1:8" ht="13.5" x14ac:dyDescent="0.25">
      <c r="A2587" s="3">
        <f>TITRES_STAT!B2590</f>
        <v>45772</v>
      </c>
      <c r="B2587" s="17">
        <f>TITRES_STAT!C2590</f>
        <v>2.84</v>
      </c>
      <c r="C2587" s="17">
        <f>TITRES_STAT!D2590</f>
        <v>2.84</v>
      </c>
      <c r="D2587" s="17">
        <f>TITRES_STAT!E2590</f>
        <v>10680</v>
      </c>
      <c r="E2587" s="2">
        <f t="shared" si="160"/>
        <v>1915768</v>
      </c>
      <c r="F2587" s="17" t="str">
        <f t="shared" si="163"/>
        <v>BEARISH</v>
      </c>
      <c r="G2587" s="17" t="str">
        <f t="shared" si="162"/>
        <v>NEUTRAL</v>
      </c>
      <c r="H2587" s="17" t="str">
        <f t="shared" si="161"/>
        <v>CONFIRMED BEARISH</v>
      </c>
    </row>
    <row r="2588" spans="1:8" ht="13.5" x14ac:dyDescent="0.25">
      <c r="A2588" s="3">
        <f>TITRES_STAT!B2591</f>
        <v>45775</v>
      </c>
      <c r="B2588" s="17">
        <f>TITRES_STAT!C2591</f>
        <v>2.85</v>
      </c>
      <c r="C2588" s="17">
        <f>TITRES_STAT!D2591</f>
        <v>2.85</v>
      </c>
      <c r="D2588" s="17">
        <f>TITRES_STAT!E2591</f>
        <v>17724</v>
      </c>
      <c r="E2588" s="2">
        <f t="shared" si="160"/>
        <v>1933492</v>
      </c>
      <c r="F2588" s="17" t="str">
        <f t="shared" si="163"/>
        <v>BEARISH</v>
      </c>
      <c r="G2588" s="17" t="str">
        <f t="shared" si="162"/>
        <v>NEUTRAL</v>
      </c>
      <c r="H2588" s="17" t="str">
        <f t="shared" si="161"/>
        <v>CONFIRMED BEARISH</v>
      </c>
    </row>
    <row r="2589" spans="1:8" ht="13.5" x14ac:dyDescent="0.25">
      <c r="A2589" s="3">
        <f>TITRES_STAT!B2592</f>
        <v>45776</v>
      </c>
      <c r="B2589" s="17">
        <f>TITRES_STAT!C2592</f>
        <v>2.84</v>
      </c>
      <c r="C2589" s="17">
        <f>TITRES_STAT!D2592</f>
        <v>2.84</v>
      </c>
      <c r="D2589" s="17">
        <f>TITRES_STAT!E2592</f>
        <v>16890</v>
      </c>
      <c r="E2589" s="2">
        <f t="shared" si="160"/>
        <v>1916602</v>
      </c>
      <c r="F2589" s="17" t="str">
        <f t="shared" si="163"/>
        <v>BEARISH</v>
      </c>
      <c r="G2589" s="17" t="str">
        <f t="shared" si="162"/>
        <v>NEUTRAL</v>
      </c>
      <c r="H2589" s="17" t="str">
        <f t="shared" si="161"/>
        <v>CONFIRMED BEARISH</v>
      </c>
    </row>
    <row r="2590" spans="1:8" ht="13.5" x14ac:dyDescent="0.25">
      <c r="A2590" s="3">
        <f>TITRES_STAT!B2593</f>
        <v>45777</v>
      </c>
      <c r="B2590" s="17">
        <f>TITRES_STAT!C2593</f>
        <v>2.89</v>
      </c>
      <c r="C2590" s="17">
        <f>TITRES_STAT!D2593</f>
        <v>2.89</v>
      </c>
      <c r="D2590" s="17">
        <f>TITRES_STAT!E2593</f>
        <v>13469</v>
      </c>
      <c r="E2590" s="2">
        <f t="shared" si="160"/>
        <v>1930071</v>
      </c>
      <c r="F2590" s="17" t="str">
        <f t="shared" si="163"/>
        <v>BEARISH</v>
      </c>
      <c r="G2590" s="17" t="str">
        <f t="shared" si="162"/>
        <v>NEUTRAL</v>
      </c>
      <c r="H2590" s="17" t="str">
        <f t="shared" si="161"/>
        <v>BEARISH DIVERGENCE</v>
      </c>
    </row>
    <row r="2591" spans="1:8" ht="13.5" x14ac:dyDescent="0.25">
      <c r="A2591" s="3">
        <f>TITRES_STAT!B2594</f>
        <v>45779</v>
      </c>
      <c r="B2591" s="17">
        <f>TITRES_STAT!C2594</f>
        <v>2.77</v>
      </c>
      <c r="C2591" s="17">
        <f>TITRES_STAT!D2594</f>
        <v>2.77</v>
      </c>
      <c r="D2591" s="17">
        <f>TITRES_STAT!E2594</f>
        <v>29700</v>
      </c>
      <c r="E2591" s="2">
        <f t="shared" si="160"/>
        <v>1900371</v>
      </c>
      <c r="F2591" s="17" t="str">
        <f t="shared" si="163"/>
        <v>BEARISH</v>
      </c>
      <c r="G2591" s="17" t="str">
        <f t="shared" si="162"/>
        <v>NEUTRAL</v>
      </c>
      <c r="H2591" s="17" t="str">
        <f t="shared" si="161"/>
        <v>CONFIRMED BEARISH</v>
      </c>
    </row>
    <row r="2592" spans="1:8" ht="13.5" x14ac:dyDescent="0.25">
      <c r="A2592" s="3">
        <f>TITRES_STAT!B2595</f>
        <v>45782</v>
      </c>
      <c r="B2592" s="17">
        <f>TITRES_STAT!C2595</f>
        <v>2.76</v>
      </c>
      <c r="C2592" s="17">
        <f>TITRES_STAT!D2595</f>
        <v>2.76</v>
      </c>
      <c r="D2592" s="17">
        <f>TITRES_STAT!E2595</f>
        <v>8430</v>
      </c>
      <c r="E2592" s="2">
        <f t="shared" si="160"/>
        <v>1891941</v>
      </c>
      <c r="F2592" s="17" t="str">
        <f t="shared" si="163"/>
        <v>BEARISH</v>
      </c>
      <c r="G2592" s="17" t="str">
        <f t="shared" si="162"/>
        <v>NEUTRAL</v>
      </c>
      <c r="H2592" s="17" t="str">
        <f t="shared" si="161"/>
        <v>CONFIRMED BEARISH</v>
      </c>
    </row>
    <row r="2593" spans="1:8" ht="13.5" x14ac:dyDescent="0.25">
      <c r="A2593" s="3">
        <f>TITRES_STAT!B2596</f>
        <v>45783</v>
      </c>
      <c r="B2593" s="17">
        <f>TITRES_STAT!C2596</f>
        <v>2.77</v>
      </c>
      <c r="C2593" s="17">
        <f>TITRES_STAT!D2596</f>
        <v>2.77</v>
      </c>
      <c r="D2593" s="17">
        <f>TITRES_STAT!E2596</f>
        <v>10622</v>
      </c>
      <c r="E2593" s="2">
        <f t="shared" si="160"/>
        <v>1902563</v>
      </c>
      <c r="F2593" s="17" t="str">
        <f t="shared" si="163"/>
        <v>BEARISH</v>
      </c>
      <c r="G2593" s="17" t="str">
        <f t="shared" si="162"/>
        <v>NEUTRAL</v>
      </c>
      <c r="H2593" s="17" t="str">
        <f t="shared" si="161"/>
        <v>CONFIRMED BEARISH</v>
      </c>
    </row>
    <row r="2594" spans="1:8" ht="13.5" x14ac:dyDescent="0.25">
      <c r="A2594" s="3">
        <f>TITRES_STAT!B2597</f>
        <v>45784</v>
      </c>
      <c r="B2594" s="17">
        <f>TITRES_STAT!C2597</f>
        <v>2.76</v>
      </c>
      <c r="C2594" s="17">
        <f>TITRES_STAT!D2597</f>
        <v>2.76</v>
      </c>
      <c r="D2594" s="17">
        <f>TITRES_STAT!E2597</f>
        <v>19880</v>
      </c>
      <c r="E2594" s="2">
        <f t="shared" si="160"/>
        <v>1882683</v>
      </c>
      <c r="F2594" s="17" t="str">
        <f t="shared" si="163"/>
        <v>BEARISH</v>
      </c>
      <c r="G2594" s="17" t="str">
        <f t="shared" si="162"/>
        <v>NEUTRAL</v>
      </c>
      <c r="H2594" s="17" t="str">
        <f t="shared" si="161"/>
        <v>CONFIRMED BEARISH</v>
      </c>
    </row>
    <row r="2595" spans="1:8" ht="13.5" x14ac:dyDescent="0.25">
      <c r="A2595" s="3">
        <f>TITRES_STAT!B2598</f>
        <v>45785</v>
      </c>
      <c r="B2595" s="17">
        <f>TITRES_STAT!C2598</f>
        <v>2.75</v>
      </c>
      <c r="C2595" s="17">
        <f>TITRES_STAT!D2598</f>
        <v>2.75</v>
      </c>
      <c r="D2595" s="17">
        <f>TITRES_STAT!E2598</f>
        <v>6865</v>
      </c>
      <c r="E2595" s="2">
        <f t="shared" si="160"/>
        <v>1875818</v>
      </c>
      <c r="F2595" s="17" t="str">
        <f t="shared" si="163"/>
        <v>BEARISH</v>
      </c>
      <c r="G2595" s="17" t="str">
        <f t="shared" si="162"/>
        <v>WEAK</v>
      </c>
      <c r="H2595" s="17" t="str">
        <f t="shared" si="161"/>
        <v>CONFIRMED BEARISH</v>
      </c>
    </row>
    <row r="2596" spans="1:8" ht="13.5" x14ac:dyDescent="0.25">
      <c r="A2596" s="3">
        <f>TITRES_STAT!B2599</f>
        <v>45786</v>
      </c>
      <c r="B2596" s="17">
        <f>TITRES_STAT!C2599</f>
        <v>2.73</v>
      </c>
      <c r="C2596" s="17">
        <f>TITRES_STAT!D2599</f>
        <v>2.73</v>
      </c>
      <c r="D2596" s="17">
        <f>TITRES_STAT!E2599</f>
        <v>16676</v>
      </c>
      <c r="E2596" s="2">
        <f t="shared" si="160"/>
        <v>1859142</v>
      </c>
      <c r="F2596" s="17" t="str">
        <f t="shared" si="163"/>
        <v>BEARISH</v>
      </c>
      <c r="G2596" s="17" t="str">
        <f t="shared" si="162"/>
        <v>WEAK</v>
      </c>
      <c r="H2596" s="17" t="str">
        <f t="shared" si="161"/>
        <v>CONFIRMED BEARISH</v>
      </c>
    </row>
    <row r="2597" spans="1:8" ht="13.5" x14ac:dyDescent="0.25">
      <c r="A2597" s="3">
        <f>TITRES_STAT!B2600</f>
        <v>45789</v>
      </c>
      <c r="B2597" s="17">
        <f>TITRES_STAT!C2600</f>
        <v>2.75</v>
      </c>
      <c r="C2597" s="17">
        <f>TITRES_STAT!D2600</f>
        <v>2.75</v>
      </c>
      <c r="D2597" s="17">
        <f>TITRES_STAT!E2600</f>
        <v>23905</v>
      </c>
      <c r="E2597" s="2">
        <f t="shared" si="160"/>
        <v>1883047</v>
      </c>
      <c r="F2597" s="17" t="str">
        <f t="shared" si="163"/>
        <v>BEARISH</v>
      </c>
      <c r="G2597" s="17" t="str">
        <f t="shared" si="162"/>
        <v>NEUTRAL</v>
      </c>
      <c r="H2597" s="17" t="str">
        <f t="shared" si="161"/>
        <v>CONFIRMED BEARISH</v>
      </c>
    </row>
    <row r="2598" spans="1:8" ht="13.5" x14ac:dyDescent="0.25">
      <c r="A2598" s="3">
        <f>TITRES_STAT!B2601</f>
        <v>45790</v>
      </c>
      <c r="B2598" s="17">
        <f>TITRES_STAT!C2601</f>
        <v>2.75</v>
      </c>
      <c r="C2598" s="17">
        <f>TITRES_STAT!D2601</f>
        <v>2.75</v>
      </c>
      <c r="D2598" s="17">
        <f>TITRES_STAT!E2601</f>
        <v>22083</v>
      </c>
      <c r="E2598" s="2">
        <f t="shared" si="160"/>
        <v>1883047</v>
      </c>
      <c r="F2598" s="17" t="str">
        <f t="shared" si="163"/>
        <v>BEARISH</v>
      </c>
      <c r="G2598" s="17" t="str">
        <f t="shared" si="162"/>
        <v>NEUTRAL</v>
      </c>
      <c r="H2598" s="17" t="str">
        <f t="shared" si="161"/>
        <v>CONFIRMED BEARISH</v>
      </c>
    </row>
    <row r="2599" spans="1:8" ht="13.5" x14ac:dyDescent="0.25">
      <c r="A2599" s="3">
        <f>TITRES_STAT!B2602</f>
        <v>45791</v>
      </c>
      <c r="B2599" s="17">
        <f>TITRES_STAT!C2602</f>
        <v>2.76</v>
      </c>
      <c r="C2599" s="17">
        <f>TITRES_STAT!D2602</f>
        <v>2.76</v>
      </c>
      <c r="D2599" s="17">
        <f>TITRES_STAT!E2602</f>
        <v>164</v>
      </c>
      <c r="E2599" s="2">
        <f t="shared" si="160"/>
        <v>1883211</v>
      </c>
      <c r="F2599" s="17" t="str">
        <f t="shared" si="163"/>
        <v>BULLISH</v>
      </c>
      <c r="G2599" s="17" t="str">
        <f t="shared" si="162"/>
        <v>NEUTRAL</v>
      </c>
      <c r="H2599" s="17" t="str">
        <f t="shared" si="161"/>
        <v>NEUTRAL</v>
      </c>
    </row>
    <row r="2600" spans="1:8" ht="13.5" x14ac:dyDescent="0.25">
      <c r="A2600" s="3">
        <f>TITRES_STAT!B2603</f>
        <v>45792</v>
      </c>
      <c r="B2600" s="17">
        <f>TITRES_STAT!C2603</f>
        <v>2.76</v>
      </c>
      <c r="C2600" s="17">
        <f>TITRES_STAT!D2603</f>
        <v>2.76</v>
      </c>
      <c r="D2600" s="17">
        <f>TITRES_STAT!E2603</f>
        <v>4854</v>
      </c>
      <c r="E2600" s="2">
        <f t="shared" si="160"/>
        <v>1883211</v>
      </c>
      <c r="F2600" s="17" t="str">
        <f t="shared" si="163"/>
        <v>BULLISH</v>
      </c>
      <c r="G2600" s="17" t="str">
        <f t="shared" si="162"/>
        <v>NEUTRAL</v>
      </c>
      <c r="H2600" s="17" t="str">
        <f t="shared" si="161"/>
        <v>CONFIRMED BULLISH</v>
      </c>
    </row>
    <row r="2601" spans="1:8" ht="13.5" x14ac:dyDescent="0.25">
      <c r="A2601" s="3">
        <f>TITRES_STAT!B2604</f>
        <v>45793</v>
      </c>
      <c r="B2601" s="17">
        <f>TITRES_STAT!C2604</f>
        <v>2.77</v>
      </c>
      <c r="C2601" s="17">
        <f>TITRES_STAT!D2604</f>
        <v>2.77</v>
      </c>
      <c r="D2601" s="17">
        <f>TITRES_STAT!E2604</f>
        <v>662</v>
      </c>
      <c r="E2601" s="2">
        <f t="shared" si="160"/>
        <v>1883873</v>
      </c>
      <c r="F2601" s="17" t="str">
        <f t="shared" si="163"/>
        <v>BULLISH</v>
      </c>
      <c r="G2601" s="17" t="str">
        <f t="shared" si="162"/>
        <v>NEUTRAL</v>
      </c>
      <c r="H2601" s="17" t="str">
        <f t="shared" si="161"/>
        <v>CONFIRMED BULLISH</v>
      </c>
    </row>
    <row r="2602" spans="1:8" ht="13.5" x14ac:dyDescent="0.25">
      <c r="A2602" s="3">
        <f>TITRES_STAT!B2605</f>
        <v>45796</v>
      </c>
      <c r="B2602" s="17">
        <f>TITRES_STAT!C2605</f>
        <v>2.77</v>
      </c>
      <c r="C2602" s="17">
        <f>TITRES_STAT!D2605</f>
        <v>2.77</v>
      </c>
      <c r="D2602" s="17">
        <f>TITRES_STAT!E2605</f>
        <v>4074</v>
      </c>
      <c r="E2602" s="2">
        <f t="shared" si="160"/>
        <v>1883873</v>
      </c>
      <c r="F2602" s="17" t="str">
        <f t="shared" si="163"/>
        <v>BULLISH</v>
      </c>
      <c r="G2602" s="17" t="str">
        <f t="shared" si="162"/>
        <v>NEUTRAL</v>
      </c>
      <c r="H2602" s="17" t="str">
        <f t="shared" si="161"/>
        <v>CONFIRMED BULLISH</v>
      </c>
    </row>
    <row r="2603" spans="1:8" ht="13.5" x14ac:dyDescent="0.25">
      <c r="A2603" s="3">
        <f>TITRES_STAT!B2606</f>
        <v>45797</v>
      </c>
      <c r="B2603" s="17">
        <f>TITRES_STAT!C2606</f>
        <v>2.77</v>
      </c>
      <c r="C2603" s="17">
        <f>TITRES_STAT!D2606</f>
        <v>2.77</v>
      </c>
      <c r="D2603" s="17">
        <f>TITRES_STAT!E2606</f>
        <v>11319</v>
      </c>
      <c r="E2603" s="2">
        <f t="shared" si="160"/>
        <v>1883873</v>
      </c>
      <c r="F2603" s="17" t="str">
        <f t="shared" si="163"/>
        <v>BULLISH</v>
      </c>
      <c r="G2603" s="17" t="str">
        <f t="shared" si="162"/>
        <v>NEUTRAL</v>
      </c>
      <c r="H2603" s="17" t="str">
        <f t="shared" si="161"/>
        <v>CONFIRMED BULLISH</v>
      </c>
    </row>
    <row r="2604" spans="1:8" ht="13.5" x14ac:dyDescent="0.25">
      <c r="A2604" s="3">
        <f>TITRES_STAT!B2607</f>
        <v>45798</v>
      </c>
      <c r="B2604" s="17">
        <f>TITRES_STAT!C2607</f>
        <v>2.77</v>
      </c>
      <c r="C2604" s="17">
        <f>TITRES_STAT!D2607</f>
        <v>2.77</v>
      </c>
      <c r="D2604" s="17">
        <f>TITRES_STAT!E2607</f>
        <v>22030</v>
      </c>
      <c r="E2604" s="2">
        <f t="shared" si="160"/>
        <v>1883873</v>
      </c>
      <c r="F2604" s="17" t="str">
        <f t="shared" si="163"/>
        <v>BULLISH</v>
      </c>
      <c r="G2604" s="17" t="str">
        <f t="shared" si="162"/>
        <v>NEUTRAL</v>
      </c>
      <c r="H2604" s="17" t="str">
        <f t="shared" si="161"/>
        <v>CONFIRMED BULLISH</v>
      </c>
    </row>
    <row r="2605" spans="1:8" ht="13.5" x14ac:dyDescent="0.25">
      <c r="A2605" s="3">
        <f>TITRES_STAT!B2608</f>
        <v>45799</v>
      </c>
      <c r="B2605" s="17">
        <f>TITRES_STAT!C2608</f>
        <v>2.76</v>
      </c>
      <c r="C2605" s="17">
        <f>TITRES_STAT!D2608</f>
        <v>2.76</v>
      </c>
      <c r="D2605" s="17">
        <f>TITRES_STAT!E2608</f>
        <v>18656</v>
      </c>
      <c r="E2605" s="2">
        <f t="shared" si="160"/>
        <v>1865217</v>
      </c>
      <c r="F2605" s="17" t="str">
        <f t="shared" si="163"/>
        <v>BEARISH</v>
      </c>
      <c r="G2605" s="17" t="str">
        <f t="shared" si="162"/>
        <v>NEUTRAL</v>
      </c>
      <c r="H2605" s="17" t="str">
        <f t="shared" si="161"/>
        <v>NEUTRAL</v>
      </c>
    </row>
    <row r="2606" spans="1:8" ht="13.5" x14ac:dyDescent="0.25">
      <c r="A2606" s="3">
        <f>TITRES_STAT!B2609</f>
        <v>45800</v>
      </c>
      <c r="B2606" s="17">
        <f>TITRES_STAT!C2609</f>
        <v>2.8</v>
      </c>
      <c r="C2606" s="17">
        <f>TITRES_STAT!D2609</f>
        <v>2.8</v>
      </c>
      <c r="D2606" s="17">
        <f>TITRES_STAT!E2609</f>
        <v>8925</v>
      </c>
      <c r="E2606" s="2">
        <f t="shared" si="160"/>
        <v>1874142</v>
      </c>
      <c r="F2606" s="17" t="str">
        <f t="shared" si="163"/>
        <v>BEARISH</v>
      </c>
      <c r="G2606" s="17" t="str">
        <f t="shared" si="162"/>
        <v>NEUTRAL</v>
      </c>
      <c r="H2606" s="17" t="str">
        <f t="shared" si="161"/>
        <v>BEARISH DIVERGENCE</v>
      </c>
    </row>
    <row r="2607" spans="1:8" ht="13.5" x14ac:dyDescent="0.25">
      <c r="A2607" s="3">
        <f>TITRES_STAT!B2610</f>
        <v>45803</v>
      </c>
      <c r="B2607" s="17">
        <f>TITRES_STAT!C2610</f>
        <v>2.79</v>
      </c>
      <c r="C2607" s="17">
        <f>TITRES_STAT!D2610</f>
        <v>2.79</v>
      </c>
      <c r="D2607" s="17">
        <f>TITRES_STAT!E2610</f>
        <v>5187</v>
      </c>
      <c r="E2607" s="2">
        <f t="shared" si="160"/>
        <v>1868955</v>
      </c>
      <c r="F2607" s="17" t="str">
        <f t="shared" si="163"/>
        <v>BEARISH</v>
      </c>
      <c r="G2607" s="17" t="str">
        <f t="shared" si="162"/>
        <v>NEUTRAL</v>
      </c>
      <c r="H2607" s="17" t="str">
        <f t="shared" si="161"/>
        <v>BEARISH DIVERGENCE</v>
      </c>
    </row>
    <row r="2608" spans="1:8" ht="13.5" x14ac:dyDescent="0.25">
      <c r="A2608" s="3">
        <f>TITRES_STAT!B2611</f>
        <v>45804</v>
      </c>
      <c r="B2608" s="17">
        <f>TITRES_STAT!C2611</f>
        <v>2.79</v>
      </c>
      <c r="C2608" s="17">
        <f>TITRES_STAT!D2611</f>
        <v>2.79</v>
      </c>
      <c r="D2608" s="17">
        <f>TITRES_STAT!E2611</f>
        <v>11054</v>
      </c>
      <c r="E2608" s="2">
        <f t="shared" si="160"/>
        <v>1868955</v>
      </c>
      <c r="F2608" s="17" t="str">
        <f t="shared" si="163"/>
        <v>BEARISH</v>
      </c>
      <c r="G2608" s="17" t="str">
        <f t="shared" si="162"/>
        <v>NEUTRAL</v>
      </c>
      <c r="H2608" s="17" t="str">
        <f t="shared" si="161"/>
        <v>BEARISH DIVERGENCE</v>
      </c>
    </row>
    <row r="2609" spans="1:8" ht="13.5" x14ac:dyDescent="0.25">
      <c r="A2609" s="3">
        <f>TITRES_STAT!B2612</f>
        <v>45805</v>
      </c>
      <c r="B2609" s="17">
        <f>TITRES_STAT!C2612</f>
        <v>2.74</v>
      </c>
      <c r="C2609" s="17">
        <f>TITRES_STAT!D2612</f>
        <v>2.74</v>
      </c>
      <c r="D2609" s="17">
        <f>TITRES_STAT!E2612</f>
        <v>5030</v>
      </c>
      <c r="E2609" s="2">
        <f t="shared" si="160"/>
        <v>1863925</v>
      </c>
      <c r="F2609" s="17" t="str">
        <f t="shared" si="163"/>
        <v>BEARISH</v>
      </c>
      <c r="G2609" s="17" t="str">
        <f t="shared" si="162"/>
        <v>NEUTRAL</v>
      </c>
      <c r="H2609" s="17" t="str">
        <f t="shared" si="161"/>
        <v>CONFIRMED BEARISH</v>
      </c>
    </row>
    <row r="2610" spans="1:8" ht="13.5" x14ac:dyDescent="0.25">
      <c r="A2610" s="3">
        <f>TITRES_STAT!B2613</f>
        <v>45806</v>
      </c>
      <c r="B2610" s="17">
        <f>TITRES_STAT!C2613</f>
        <v>2.79</v>
      </c>
      <c r="C2610" s="17">
        <f>TITRES_STAT!D2613</f>
        <v>2.79</v>
      </c>
      <c r="D2610" s="17">
        <f>TITRES_STAT!E2613</f>
        <v>3041</v>
      </c>
      <c r="E2610" s="2">
        <f t="shared" si="160"/>
        <v>1866966</v>
      </c>
      <c r="F2610" s="17" t="str">
        <f t="shared" si="163"/>
        <v>BULLISH</v>
      </c>
      <c r="G2610" s="17" t="str">
        <f t="shared" si="162"/>
        <v>NEUTRAL</v>
      </c>
      <c r="H2610" s="17" t="str">
        <f t="shared" si="161"/>
        <v>CONFIRMED BULLISH</v>
      </c>
    </row>
    <row r="2611" spans="1:8" ht="13.5" x14ac:dyDescent="0.25">
      <c r="A2611" s="3">
        <f>TITRES_STAT!B2614</f>
        <v>45807</v>
      </c>
      <c r="B2611" s="17">
        <f>TITRES_STAT!C2614</f>
        <v>2.8</v>
      </c>
      <c r="C2611" s="17">
        <f>TITRES_STAT!D2614</f>
        <v>2.8</v>
      </c>
      <c r="D2611" s="17">
        <f>TITRES_STAT!E2614</f>
        <v>18883</v>
      </c>
      <c r="E2611" s="2">
        <f t="shared" si="160"/>
        <v>1885849</v>
      </c>
      <c r="F2611" s="17" t="str">
        <f t="shared" si="163"/>
        <v>BULLISH</v>
      </c>
      <c r="G2611" s="17" t="str">
        <f t="shared" si="162"/>
        <v>NEUTRAL</v>
      </c>
      <c r="H2611" s="17" t="str">
        <f t="shared" si="161"/>
        <v>NEUTRAL</v>
      </c>
    </row>
    <row r="2612" spans="1:8" ht="13.5" x14ac:dyDescent="0.25">
      <c r="A2612" s="3">
        <f>TITRES_STAT!B2615</f>
        <v>45810</v>
      </c>
      <c r="B2612" s="17">
        <f>TITRES_STAT!C2615</f>
        <v>2.8</v>
      </c>
      <c r="C2612" s="17">
        <f>TITRES_STAT!D2615</f>
        <v>2.8</v>
      </c>
      <c r="D2612" s="17">
        <f>TITRES_STAT!E2615</f>
        <v>2402</v>
      </c>
      <c r="E2612" s="2">
        <f t="shared" si="160"/>
        <v>1885849</v>
      </c>
      <c r="F2612" s="17" t="str">
        <f t="shared" si="163"/>
        <v>BULLISH</v>
      </c>
      <c r="G2612" s="17" t="str">
        <f t="shared" si="162"/>
        <v>NEUTRAL</v>
      </c>
      <c r="H2612" s="17" t="str">
        <f t="shared" si="161"/>
        <v>CONFIRMED BULLISH</v>
      </c>
    </row>
    <row r="2613" spans="1:8" ht="13.5" x14ac:dyDescent="0.25">
      <c r="A2613" s="3">
        <f>TITRES_STAT!B2616</f>
        <v>45811</v>
      </c>
      <c r="B2613" s="17">
        <f>TITRES_STAT!C2616</f>
        <v>2.76</v>
      </c>
      <c r="C2613" s="17">
        <f>TITRES_STAT!D2616</f>
        <v>2.76</v>
      </c>
      <c r="D2613" s="17">
        <f>TITRES_STAT!E2616</f>
        <v>11260</v>
      </c>
      <c r="E2613" s="2">
        <f t="shared" si="160"/>
        <v>1874589</v>
      </c>
      <c r="F2613" s="17" t="str">
        <f t="shared" si="163"/>
        <v>BULLISH</v>
      </c>
      <c r="G2613" s="17" t="str">
        <f t="shared" si="162"/>
        <v>NEUTRAL</v>
      </c>
      <c r="H2613" s="17" t="str">
        <f t="shared" si="161"/>
        <v>BULLISH DIVERGENCE</v>
      </c>
    </row>
    <row r="2614" spans="1:8" ht="13.5" x14ac:dyDescent="0.25">
      <c r="A2614" s="3">
        <f>TITRES_STAT!B2617</f>
        <v>45812</v>
      </c>
      <c r="B2614" s="17">
        <f>TITRES_STAT!C2617</f>
        <v>2.8</v>
      </c>
      <c r="C2614" s="17">
        <f>TITRES_STAT!D2617</f>
        <v>2.8</v>
      </c>
      <c r="D2614" s="17">
        <f>TITRES_STAT!E2617</f>
        <v>7120</v>
      </c>
      <c r="E2614" s="2">
        <f t="shared" si="160"/>
        <v>1881709</v>
      </c>
      <c r="F2614" s="17" t="str">
        <f t="shared" si="163"/>
        <v>BULLISH</v>
      </c>
      <c r="G2614" s="17" t="str">
        <f t="shared" si="162"/>
        <v>NEUTRAL</v>
      </c>
      <c r="H2614" s="17" t="str">
        <f t="shared" si="161"/>
        <v>CONFIRMED BULLISH</v>
      </c>
    </row>
    <row r="2615" spans="1:8" ht="13.5" x14ac:dyDescent="0.25">
      <c r="A2615" s="3">
        <f>TITRES_STAT!B2618</f>
        <v>45813</v>
      </c>
      <c r="B2615" s="17">
        <f>TITRES_STAT!C2618</f>
        <v>2.79</v>
      </c>
      <c r="C2615" s="17">
        <f>TITRES_STAT!D2618</f>
        <v>2.79</v>
      </c>
      <c r="D2615" s="17">
        <f>TITRES_STAT!E2618</f>
        <v>9238</v>
      </c>
      <c r="E2615" s="2">
        <f t="shared" si="160"/>
        <v>1872471</v>
      </c>
      <c r="F2615" s="17" t="str">
        <f t="shared" si="163"/>
        <v>BULLISH</v>
      </c>
      <c r="G2615" s="17" t="str">
        <f t="shared" si="162"/>
        <v>NEUTRAL</v>
      </c>
      <c r="H2615" s="17" t="str">
        <f t="shared" si="161"/>
        <v>NEUTRAL</v>
      </c>
    </row>
    <row r="2616" spans="1:8" ht="13.5" x14ac:dyDescent="0.25">
      <c r="A2616" s="3">
        <f>TITRES_STAT!B2619</f>
        <v>45817</v>
      </c>
      <c r="B2616" s="17">
        <f>TITRES_STAT!C2619</f>
        <v>2.81</v>
      </c>
      <c r="C2616" s="17">
        <f>TITRES_STAT!D2619</f>
        <v>2.81</v>
      </c>
      <c r="D2616" s="17">
        <f>TITRES_STAT!E2619</f>
        <v>37175</v>
      </c>
      <c r="E2616" s="2">
        <f t="shared" si="160"/>
        <v>1909646</v>
      </c>
      <c r="F2616" s="17" t="str">
        <f t="shared" si="163"/>
        <v>BULLISH</v>
      </c>
      <c r="G2616" s="17" t="str">
        <f t="shared" si="162"/>
        <v>NEUTRAL</v>
      </c>
      <c r="H2616" s="17" t="str">
        <f t="shared" si="161"/>
        <v>CONFIRMED BULLISH</v>
      </c>
    </row>
    <row r="2617" spans="1:8" ht="13.5" x14ac:dyDescent="0.25">
      <c r="A2617" s="3">
        <f>TITRES_STAT!B2620</f>
        <v>45818</v>
      </c>
      <c r="B2617" s="17">
        <f>TITRES_STAT!C2620</f>
        <v>2.79</v>
      </c>
      <c r="C2617" s="17">
        <f>TITRES_STAT!D2620</f>
        <v>2.79</v>
      </c>
      <c r="D2617" s="17">
        <f>TITRES_STAT!E2620</f>
        <v>7</v>
      </c>
      <c r="E2617" s="2">
        <f t="shared" si="160"/>
        <v>1909639</v>
      </c>
      <c r="F2617" s="17" t="str">
        <f t="shared" si="163"/>
        <v>BULLISH</v>
      </c>
      <c r="G2617" s="17" t="str">
        <f t="shared" si="162"/>
        <v>NEUTRAL</v>
      </c>
      <c r="H2617" s="17" t="str">
        <f t="shared" si="161"/>
        <v>BULLISH DIVERGENCE</v>
      </c>
    </row>
    <row r="2618" spans="1:8" ht="13.5" x14ac:dyDescent="0.25">
      <c r="A2618" s="3">
        <f>TITRES_STAT!B2621</f>
        <v>45819</v>
      </c>
      <c r="B2618" s="17">
        <f>TITRES_STAT!C2621</f>
        <v>2.79</v>
      </c>
      <c r="C2618" s="17">
        <f>TITRES_STAT!D2621</f>
        <v>2.79</v>
      </c>
      <c r="D2618" s="17">
        <f>TITRES_STAT!E2621</f>
        <v>8710</v>
      </c>
      <c r="E2618" s="2">
        <f t="shared" si="160"/>
        <v>1909639</v>
      </c>
      <c r="F2618" s="17" t="str">
        <f t="shared" si="163"/>
        <v>BULLISH</v>
      </c>
      <c r="G2618" s="17" t="str">
        <f t="shared" si="162"/>
        <v>NEUTRAL</v>
      </c>
      <c r="H2618" s="17" t="str">
        <f t="shared" si="161"/>
        <v>CONFIRMED BULLISH</v>
      </c>
    </row>
    <row r="2619" spans="1:8" ht="13.5" x14ac:dyDescent="0.25">
      <c r="A2619" s="3">
        <f>TITRES_STAT!B2622</f>
        <v>45820</v>
      </c>
      <c r="B2619" s="17">
        <f>TITRES_STAT!C2622</f>
        <v>2.79</v>
      </c>
      <c r="C2619" s="17">
        <f>TITRES_STAT!D2622</f>
        <v>2.79</v>
      </c>
      <c r="D2619" s="17">
        <f>TITRES_STAT!E2622</f>
        <v>2741</v>
      </c>
      <c r="E2619" s="2">
        <f t="shared" si="160"/>
        <v>1909639</v>
      </c>
      <c r="F2619" s="17" t="str">
        <f t="shared" si="163"/>
        <v>BULLISH</v>
      </c>
      <c r="G2619" s="17" t="str">
        <f t="shared" si="162"/>
        <v>NEUTRAL</v>
      </c>
      <c r="H2619" s="17" t="str">
        <f t="shared" si="161"/>
        <v>BULLISH DIVERGENCE</v>
      </c>
    </row>
    <row r="2620" spans="1:8" ht="13.5" x14ac:dyDescent="0.25">
      <c r="A2620" s="3">
        <f>TITRES_STAT!B2623</f>
        <v>45821</v>
      </c>
      <c r="B2620" s="17">
        <f>TITRES_STAT!C2623</f>
        <v>2.78</v>
      </c>
      <c r="C2620" s="17">
        <f>TITRES_STAT!D2623</f>
        <v>2.78</v>
      </c>
      <c r="D2620" s="17">
        <f>TITRES_STAT!E2623</f>
        <v>3505</v>
      </c>
      <c r="E2620" s="2">
        <f t="shared" si="160"/>
        <v>1906134</v>
      </c>
      <c r="F2620" s="17" t="str">
        <f t="shared" si="163"/>
        <v>BULLISH</v>
      </c>
      <c r="G2620" s="17" t="str">
        <f t="shared" si="162"/>
        <v>NEUTRAL</v>
      </c>
      <c r="H2620" s="17" t="str">
        <f t="shared" si="161"/>
        <v>BULLISH DIVERGENCE</v>
      </c>
    </row>
    <row r="2621" spans="1:8" ht="13.5" x14ac:dyDescent="0.25">
      <c r="A2621" s="3">
        <f>TITRES_STAT!B2624</f>
        <v>45824</v>
      </c>
      <c r="B2621" s="17">
        <f>TITRES_STAT!C2624</f>
        <v>2.73</v>
      </c>
      <c r="C2621" s="17">
        <f>TITRES_STAT!D2624</f>
        <v>2.73</v>
      </c>
      <c r="D2621" s="17">
        <f>TITRES_STAT!E2624</f>
        <v>7204</v>
      </c>
      <c r="E2621" s="2">
        <f t="shared" si="160"/>
        <v>1898930</v>
      </c>
      <c r="F2621" s="17" t="str">
        <f t="shared" si="163"/>
        <v>BEARISH</v>
      </c>
      <c r="G2621" s="17" t="str">
        <f t="shared" si="162"/>
        <v>NEUTRAL</v>
      </c>
      <c r="H2621" s="17" t="str">
        <f t="shared" si="161"/>
        <v>CONFIRMED BEARISH</v>
      </c>
    </row>
    <row r="2622" spans="1:8" ht="13.5" x14ac:dyDescent="0.25">
      <c r="A2622" s="3">
        <f>TITRES_STAT!B2625</f>
        <v>45825</v>
      </c>
      <c r="B2622" s="17">
        <f>TITRES_STAT!C2625</f>
        <v>2.79</v>
      </c>
      <c r="C2622" s="17">
        <f>TITRES_STAT!D2625</f>
        <v>2.79</v>
      </c>
      <c r="D2622" s="17">
        <f>TITRES_STAT!E2625</f>
        <v>5026</v>
      </c>
      <c r="E2622" s="2">
        <f t="shared" si="160"/>
        <v>1903956</v>
      </c>
      <c r="F2622" s="17" t="str">
        <f t="shared" si="163"/>
        <v>BEARISH</v>
      </c>
      <c r="G2622" s="17" t="str">
        <f t="shared" si="162"/>
        <v>NEUTRAL</v>
      </c>
      <c r="H2622" s="17" t="str">
        <f t="shared" si="161"/>
        <v>NEUTRAL</v>
      </c>
    </row>
    <row r="2623" spans="1:8" ht="13.5" x14ac:dyDescent="0.25">
      <c r="A2623" s="3">
        <f>TITRES_STAT!B2626</f>
        <v>45826</v>
      </c>
      <c r="B2623" s="17">
        <f>TITRES_STAT!C2626</f>
        <v>2.75</v>
      </c>
      <c r="C2623" s="17">
        <f>TITRES_STAT!D2626</f>
        <v>2.75</v>
      </c>
      <c r="D2623" s="17">
        <f>TITRES_STAT!E2626</f>
        <v>3431</v>
      </c>
      <c r="E2623" s="2">
        <f t="shared" si="160"/>
        <v>1900525</v>
      </c>
      <c r="F2623" s="17" t="str">
        <f t="shared" si="163"/>
        <v>BEARISH</v>
      </c>
      <c r="G2623" s="17" t="str">
        <f t="shared" si="162"/>
        <v>NEUTRAL</v>
      </c>
      <c r="H2623" s="17" t="str">
        <f t="shared" si="161"/>
        <v>CONFIRMED BEARISH</v>
      </c>
    </row>
    <row r="2624" spans="1:8" ht="13.5" x14ac:dyDescent="0.25">
      <c r="A2624" s="3">
        <f>TITRES_STAT!B2627</f>
        <v>45827</v>
      </c>
      <c r="B2624" s="17">
        <f>TITRES_STAT!C2627</f>
        <v>2.76</v>
      </c>
      <c r="C2624" s="17">
        <f>TITRES_STAT!D2627</f>
        <v>2.76</v>
      </c>
      <c r="D2624" s="17">
        <f>TITRES_STAT!E2627</f>
        <v>3994</v>
      </c>
      <c r="E2624" s="2">
        <f t="shared" si="160"/>
        <v>1904519</v>
      </c>
      <c r="F2624" s="17" t="str">
        <f t="shared" si="163"/>
        <v>BEARISH</v>
      </c>
      <c r="G2624" s="17" t="str">
        <f t="shared" si="162"/>
        <v>NEUTRAL</v>
      </c>
      <c r="H2624" s="17" t="str">
        <f t="shared" si="161"/>
        <v>CONFIRMED BEARISH</v>
      </c>
    </row>
    <row r="2625" spans="1:8" ht="13.5" x14ac:dyDescent="0.25">
      <c r="A2625" s="3">
        <f>TITRES_STAT!B2628</f>
        <v>45828</v>
      </c>
      <c r="B2625" s="17">
        <f>TITRES_STAT!C2628</f>
        <v>2.79</v>
      </c>
      <c r="C2625" s="17">
        <f>TITRES_STAT!D2628</f>
        <v>2.79</v>
      </c>
      <c r="D2625" s="17">
        <f>TITRES_STAT!E2628</f>
        <v>2412</v>
      </c>
      <c r="E2625" s="2">
        <f t="shared" si="160"/>
        <v>1906931</v>
      </c>
      <c r="F2625" s="17" t="str">
        <f t="shared" si="163"/>
        <v>BULLISH</v>
      </c>
      <c r="G2625" s="17" t="str">
        <f t="shared" si="162"/>
        <v>NEUTRAL</v>
      </c>
      <c r="H2625" s="17" t="str">
        <f t="shared" si="161"/>
        <v>CONFIRMED BULLISH</v>
      </c>
    </row>
    <row r="2626" spans="1:8" ht="13.5" x14ac:dyDescent="0.25">
      <c r="A2626" s="3">
        <f>TITRES_STAT!B2629</f>
        <v>45831</v>
      </c>
      <c r="B2626" s="17">
        <f>TITRES_STAT!C2629</f>
        <v>2.77</v>
      </c>
      <c r="C2626" s="17">
        <f>TITRES_STAT!D2629</f>
        <v>2.77</v>
      </c>
      <c r="D2626" s="17">
        <f>TITRES_STAT!E2629</f>
        <v>9739</v>
      </c>
      <c r="E2626" s="2">
        <f t="shared" si="160"/>
        <v>1897192</v>
      </c>
      <c r="F2626" s="17" t="str">
        <f t="shared" si="163"/>
        <v>BEARISH</v>
      </c>
      <c r="G2626" s="17" t="str">
        <f t="shared" si="162"/>
        <v>NEUTRAL</v>
      </c>
      <c r="H2626" s="17" t="str">
        <f t="shared" si="161"/>
        <v>BEARISH DIVERGENCE</v>
      </c>
    </row>
    <row r="2627" spans="1:8" ht="13.5" x14ac:dyDescent="0.25">
      <c r="A2627" s="3">
        <f>TITRES_STAT!B2630</f>
        <v>45832</v>
      </c>
      <c r="B2627" s="17">
        <f>TITRES_STAT!C2630</f>
        <v>2.79</v>
      </c>
      <c r="C2627" s="17">
        <f>TITRES_STAT!D2630</f>
        <v>2.79</v>
      </c>
      <c r="D2627" s="17">
        <f>TITRES_STAT!E2630</f>
        <v>6146</v>
      </c>
      <c r="E2627" s="2">
        <f t="shared" si="160"/>
        <v>1903338</v>
      </c>
      <c r="F2627" s="17" t="str">
        <f t="shared" si="163"/>
        <v>BEARISH</v>
      </c>
      <c r="G2627" s="17" t="str">
        <f t="shared" si="162"/>
        <v>NEUTRAL</v>
      </c>
      <c r="H2627" s="17" t="str">
        <f t="shared" si="161"/>
        <v>NEUTRAL</v>
      </c>
    </row>
    <row r="2628" spans="1:8" ht="13.5" x14ac:dyDescent="0.25">
      <c r="A2628" s="3">
        <f>TITRES_STAT!B2631</f>
        <v>45833</v>
      </c>
      <c r="B2628" s="17">
        <f>TITRES_STAT!C2631</f>
        <v>2.8</v>
      </c>
      <c r="C2628" s="17">
        <f>TITRES_STAT!D2631</f>
        <v>2.8</v>
      </c>
      <c r="D2628" s="17">
        <f>TITRES_STAT!E2631</f>
        <v>19136</v>
      </c>
      <c r="E2628" s="2">
        <f t="shared" ref="E2628:E2691" si="164">IF(B2628&gt;B2627, E2627+D2628, IF(B2628&lt;B2627, E2627-D2628, E2627))</f>
        <v>1922474</v>
      </c>
      <c r="F2628" s="17" t="str">
        <f t="shared" si="163"/>
        <v>BULLISH</v>
      </c>
      <c r="G2628" s="17" t="str">
        <f t="shared" si="162"/>
        <v>NEUTRAL</v>
      </c>
      <c r="H2628" s="17" t="str">
        <f t="shared" si="161"/>
        <v>CONFIRMED BULLISH</v>
      </c>
    </row>
    <row r="2629" spans="1:8" ht="13.5" x14ac:dyDescent="0.25">
      <c r="A2629" s="3">
        <f>TITRES_STAT!B2632</f>
        <v>45835</v>
      </c>
      <c r="B2629" s="17">
        <f>TITRES_STAT!C2632</f>
        <v>2.8</v>
      </c>
      <c r="C2629" s="17">
        <f>TITRES_STAT!D2632</f>
        <v>2.8</v>
      </c>
      <c r="D2629" s="17">
        <f>TITRES_STAT!E2632</f>
        <v>5262</v>
      </c>
      <c r="E2629" s="2">
        <f t="shared" si="164"/>
        <v>1922474</v>
      </c>
      <c r="F2629" s="17" t="str">
        <f t="shared" si="163"/>
        <v>BULLISH</v>
      </c>
      <c r="G2629" s="17" t="str">
        <f t="shared" si="162"/>
        <v>NEUTRAL</v>
      </c>
      <c r="H2629" s="17" t="str">
        <f t="shared" si="161"/>
        <v>CONFIRMED BULLISH</v>
      </c>
    </row>
    <row r="2630" spans="1:8" ht="13.5" x14ac:dyDescent="0.25">
      <c r="A2630" s="3">
        <f>TITRES_STAT!B2633</f>
        <v>45838</v>
      </c>
      <c r="B2630" s="17">
        <f>TITRES_STAT!C2633</f>
        <v>2.8</v>
      </c>
      <c r="C2630" s="17">
        <f>TITRES_STAT!D2633</f>
        <v>2.8</v>
      </c>
      <c r="D2630" s="17">
        <f>TITRES_STAT!E2633</f>
        <v>5308</v>
      </c>
      <c r="E2630" s="2">
        <f t="shared" si="164"/>
        <v>1922474</v>
      </c>
      <c r="F2630" s="17" t="str">
        <f t="shared" si="163"/>
        <v>BULLISH</v>
      </c>
      <c r="G2630" s="17" t="str">
        <f t="shared" si="162"/>
        <v>NEUTRAL</v>
      </c>
      <c r="H2630" s="17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CONFIRMED BULLISH</v>
      </c>
    </row>
    <row r="2631" spans="1:8" ht="13.5" x14ac:dyDescent="0.25">
      <c r="A2631" s="3">
        <f>TITRES_STAT!B2634</f>
        <v>45839</v>
      </c>
      <c r="B2631" s="17">
        <f>TITRES_STAT!C2634</f>
        <v>2.83</v>
      </c>
      <c r="C2631" s="17">
        <f>TITRES_STAT!D2634</f>
        <v>2.83</v>
      </c>
      <c r="D2631" s="17">
        <f>TITRES_STAT!E2634</f>
        <v>8721</v>
      </c>
      <c r="E2631" s="2">
        <f t="shared" si="164"/>
        <v>1931195</v>
      </c>
      <c r="F2631" s="17" t="str">
        <f t="shared" si="163"/>
        <v>BULLISH</v>
      </c>
      <c r="G2631" s="17" t="str">
        <f t="shared" ref="G2631:G2692" si="166">IF((E2631-E2626)/E2626 &gt; 0.02, "STRONG",
 IF((E2631-E2626)/E2626 &lt; -0.02, "WEAK", "NEUTRAL"))</f>
        <v>NEUTRAL</v>
      </c>
      <c r="H2631" s="17" t="str">
        <f t="shared" si="165"/>
        <v>CONFIRMED BULLISH</v>
      </c>
    </row>
    <row r="2632" spans="1:8" ht="13.5" x14ac:dyDescent="0.25">
      <c r="A2632" s="3">
        <f>TITRES_STAT!B2635</f>
        <v>45840</v>
      </c>
      <c r="B2632" s="17">
        <f>TITRES_STAT!C2635</f>
        <v>2.82</v>
      </c>
      <c r="C2632" s="17">
        <f>TITRES_STAT!D2635</f>
        <v>2.82</v>
      </c>
      <c r="D2632" s="17">
        <f>TITRES_STAT!E2635</f>
        <v>3263</v>
      </c>
      <c r="E2632" s="2">
        <f t="shared" si="164"/>
        <v>1927932</v>
      </c>
      <c r="F2632" s="17" t="str">
        <f t="shared" ref="F2632:F2693" si="167">IF(E2632&gt;E2627,"BULLISH",IF(E2632&lt;E2627,"BEARISH","NEUTRAL"))</f>
        <v>BULLISH</v>
      </c>
      <c r="G2632" s="17" t="str">
        <f t="shared" si="166"/>
        <v>NEUTRAL</v>
      </c>
      <c r="H2632" s="17" t="str">
        <f t="shared" si="165"/>
        <v>CONFIRMED BULLISH</v>
      </c>
    </row>
    <row r="2633" spans="1:8" ht="13.5" x14ac:dyDescent="0.25">
      <c r="A2633" s="3">
        <f>TITRES_STAT!B2636</f>
        <v>45841</v>
      </c>
      <c r="B2633" s="17">
        <f>TITRES_STAT!C2636</f>
        <v>2.82</v>
      </c>
      <c r="C2633" s="17">
        <f>TITRES_STAT!D2636</f>
        <v>2.82</v>
      </c>
      <c r="D2633" s="17">
        <f>TITRES_STAT!E2636</f>
        <v>2670</v>
      </c>
      <c r="E2633" s="2">
        <f t="shared" si="164"/>
        <v>1927932</v>
      </c>
      <c r="F2633" s="17" t="str">
        <f t="shared" si="167"/>
        <v>BULLISH</v>
      </c>
      <c r="G2633" s="17" t="str">
        <f t="shared" si="166"/>
        <v>NEUTRAL</v>
      </c>
      <c r="H2633" s="17" t="str">
        <f t="shared" si="165"/>
        <v>CONFIRMED BULLISH</v>
      </c>
    </row>
    <row r="2634" spans="1:8" ht="13.5" x14ac:dyDescent="0.25">
      <c r="A2634" s="3">
        <f>TITRES_STAT!B2637</f>
        <v>45842</v>
      </c>
      <c r="B2634" s="17">
        <f>TITRES_STAT!C2637</f>
        <v>2.84</v>
      </c>
      <c r="C2634" s="17">
        <f>TITRES_STAT!D2637</f>
        <v>2.84</v>
      </c>
      <c r="D2634" s="17">
        <f>TITRES_STAT!E2637</f>
        <v>4977</v>
      </c>
      <c r="E2634" s="2">
        <f t="shared" si="164"/>
        <v>1932909</v>
      </c>
      <c r="F2634" s="17" t="str">
        <f t="shared" si="167"/>
        <v>BULLISH</v>
      </c>
      <c r="G2634" s="17" t="str">
        <f t="shared" si="166"/>
        <v>NEUTRAL</v>
      </c>
      <c r="H2634" s="17" t="str">
        <f t="shared" si="165"/>
        <v>CONFIRMED BULLISH</v>
      </c>
    </row>
    <row r="2635" spans="1:8" ht="13.5" x14ac:dyDescent="0.25">
      <c r="A2635" s="3">
        <f>TITRES_STAT!B2638</f>
        <v>45845</v>
      </c>
      <c r="B2635" s="17">
        <f>TITRES_STAT!C2638</f>
        <v>2.84</v>
      </c>
      <c r="C2635" s="17">
        <f>TITRES_STAT!D2638</f>
        <v>2.84</v>
      </c>
      <c r="D2635" s="17">
        <f>TITRES_STAT!E2638</f>
        <v>4235</v>
      </c>
      <c r="E2635" s="2">
        <f t="shared" si="164"/>
        <v>1932909</v>
      </c>
      <c r="F2635" s="17" t="str">
        <f t="shared" si="167"/>
        <v>BULLISH</v>
      </c>
      <c r="G2635" s="17" t="str">
        <f t="shared" si="166"/>
        <v>NEUTRAL</v>
      </c>
      <c r="H2635" s="17" t="str">
        <f t="shared" si="165"/>
        <v>CONFIRMED BULLISH</v>
      </c>
    </row>
    <row r="2636" spans="1:8" ht="13.5" x14ac:dyDescent="0.25">
      <c r="A2636" s="3">
        <f>TITRES_STAT!B2639</f>
        <v>45846</v>
      </c>
      <c r="B2636" s="17">
        <f>TITRES_STAT!C2639</f>
        <v>2.84</v>
      </c>
      <c r="C2636" s="17">
        <f>TITRES_STAT!D2639</f>
        <v>2.84</v>
      </c>
      <c r="D2636" s="17">
        <f>TITRES_STAT!E2639</f>
        <v>3520</v>
      </c>
      <c r="E2636" s="2">
        <f t="shared" si="164"/>
        <v>1932909</v>
      </c>
      <c r="F2636" s="17" t="str">
        <f t="shared" si="167"/>
        <v>BULLISH</v>
      </c>
      <c r="G2636" s="17" t="str">
        <f t="shared" si="166"/>
        <v>NEUTRAL</v>
      </c>
      <c r="H2636" s="17" t="str">
        <f t="shared" si="165"/>
        <v>CONFIRMED BULLISH</v>
      </c>
    </row>
    <row r="2637" spans="1:8" ht="13.5" x14ac:dyDescent="0.25">
      <c r="A2637" s="3">
        <f>TITRES_STAT!B2640</f>
        <v>45847</v>
      </c>
      <c r="B2637" s="17">
        <f>TITRES_STAT!C2640</f>
        <v>2.83</v>
      </c>
      <c r="C2637" s="17">
        <f>TITRES_STAT!D2640</f>
        <v>2.83</v>
      </c>
      <c r="D2637" s="17">
        <f>TITRES_STAT!E2640</f>
        <v>23261</v>
      </c>
      <c r="E2637" s="2">
        <f t="shared" si="164"/>
        <v>1909648</v>
      </c>
      <c r="F2637" s="17" t="str">
        <f t="shared" si="167"/>
        <v>BEARISH</v>
      </c>
      <c r="G2637" s="17" t="str">
        <f t="shared" si="166"/>
        <v>NEUTRAL</v>
      </c>
      <c r="H2637" s="17" t="str">
        <f t="shared" si="165"/>
        <v>BEARISH DIVERGENCE</v>
      </c>
    </row>
    <row r="2638" spans="1:8" ht="13.5" x14ac:dyDescent="0.25">
      <c r="A2638" s="3">
        <f>TITRES_STAT!B2641</f>
        <v>45848</v>
      </c>
      <c r="B2638" s="17">
        <f>TITRES_STAT!C2641</f>
        <v>2.85</v>
      </c>
      <c r="C2638" s="17">
        <f>TITRES_STAT!D2641</f>
        <v>2.85</v>
      </c>
      <c r="D2638" s="17">
        <f>TITRES_STAT!E2641</f>
        <v>1987</v>
      </c>
      <c r="E2638" s="2">
        <f t="shared" si="164"/>
        <v>1911635</v>
      </c>
      <c r="F2638" s="17" t="str">
        <f t="shared" si="167"/>
        <v>BEARISH</v>
      </c>
      <c r="G2638" s="17" t="str">
        <f t="shared" si="166"/>
        <v>NEUTRAL</v>
      </c>
      <c r="H2638" s="17" t="str">
        <f t="shared" si="165"/>
        <v>BEARISH DIVERGENCE</v>
      </c>
    </row>
    <row r="2639" spans="1:8" ht="13.5" x14ac:dyDescent="0.25">
      <c r="A2639" s="3">
        <f>TITRES_STAT!B2642</f>
        <v>45849</v>
      </c>
      <c r="B2639" s="17">
        <f>TITRES_STAT!C2642</f>
        <v>2.84</v>
      </c>
      <c r="C2639" s="17">
        <f>TITRES_STAT!D2642</f>
        <v>2.84</v>
      </c>
      <c r="D2639" s="17">
        <f>TITRES_STAT!E2642</f>
        <v>5236</v>
      </c>
      <c r="E2639" s="2">
        <f t="shared" si="164"/>
        <v>1906399</v>
      </c>
      <c r="F2639" s="17" t="str">
        <f t="shared" si="167"/>
        <v>BEARISH</v>
      </c>
      <c r="G2639" s="17" t="str">
        <f t="shared" si="166"/>
        <v>NEUTRAL</v>
      </c>
      <c r="H2639" s="17" t="str">
        <f t="shared" si="165"/>
        <v>NEUTRAL</v>
      </c>
    </row>
    <row r="2640" spans="1:8" ht="13.5" x14ac:dyDescent="0.25">
      <c r="A2640" s="3">
        <f>TITRES_STAT!B2643</f>
        <v>45852</v>
      </c>
      <c r="B2640" s="17">
        <f>TITRES_STAT!C2643</f>
        <v>2.8</v>
      </c>
      <c r="C2640" s="17">
        <f>TITRES_STAT!D2643</f>
        <v>2.8</v>
      </c>
      <c r="D2640" s="17">
        <f>TITRES_STAT!E2643</f>
        <v>8345</v>
      </c>
      <c r="E2640" s="2">
        <f t="shared" si="164"/>
        <v>1898054</v>
      </c>
      <c r="F2640" s="17" t="str">
        <f t="shared" si="167"/>
        <v>BEARISH</v>
      </c>
      <c r="G2640" s="17" t="str">
        <f t="shared" si="166"/>
        <v>NEUTRAL</v>
      </c>
      <c r="H2640" s="17" t="str">
        <f t="shared" si="165"/>
        <v>CONFIRMED BEARISH</v>
      </c>
    </row>
    <row r="2641" spans="1:8" ht="13.5" x14ac:dyDescent="0.25">
      <c r="A2641" s="3">
        <f>TITRES_STAT!B2644</f>
        <v>45853</v>
      </c>
      <c r="B2641" s="17">
        <f>TITRES_STAT!C2644</f>
        <v>2.78</v>
      </c>
      <c r="C2641" s="17">
        <f>TITRES_STAT!D2644</f>
        <v>2.78</v>
      </c>
      <c r="D2641" s="17">
        <f>TITRES_STAT!E2644</f>
        <v>25696</v>
      </c>
      <c r="E2641" s="2">
        <f t="shared" si="164"/>
        <v>1872358</v>
      </c>
      <c r="F2641" s="17" t="str">
        <f t="shared" si="167"/>
        <v>BEARISH</v>
      </c>
      <c r="G2641" s="17" t="str">
        <f t="shared" si="166"/>
        <v>WEAK</v>
      </c>
      <c r="H2641" s="17" t="str">
        <f t="shared" si="165"/>
        <v>CONFIRMED BEARISH</v>
      </c>
    </row>
    <row r="2642" spans="1:8" ht="13.5" x14ac:dyDescent="0.25">
      <c r="A2642" s="3">
        <f>TITRES_STAT!B2645</f>
        <v>45854</v>
      </c>
      <c r="B2642" s="17">
        <f>TITRES_STAT!C2645</f>
        <v>2.78</v>
      </c>
      <c r="C2642" s="17">
        <f>TITRES_STAT!D2645</f>
        <v>2.78</v>
      </c>
      <c r="D2642" s="17">
        <f>TITRES_STAT!E2645</f>
        <v>3481</v>
      </c>
      <c r="E2642" s="2">
        <f t="shared" si="164"/>
        <v>1872358</v>
      </c>
      <c r="F2642" s="17" t="str">
        <f t="shared" si="167"/>
        <v>BEARISH</v>
      </c>
      <c r="G2642" s="17" t="str">
        <f t="shared" si="166"/>
        <v>NEUTRAL</v>
      </c>
      <c r="H2642" s="17" t="str">
        <f t="shared" si="165"/>
        <v>CONFIRMED BEARISH</v>
      </c>
    </row>
    <row r="2643" spans="1:8" ht="13.5" x14ac:dyDescent="0.25">
      <c r="A2643" s="3">
        <f>TITRES_STAT!B2646</f>
        <v>45855</v>
      </c>
      <c r="B2643" s="17">
        <f>TITRES_STAT!C2646</f>
        <v>2.77</v>
      </c>
      <c r="C2643" s="17">
        <f>TITRES_STAT!D2646</f>
        <v>2.77</v>
      </c>
      <c r="D2643" s="17">
        <f>TITRES_STAT!E2646</f>
        <v>24789</v>
      </c>
      <c r="E2643" s="2">
        <f t="shared" si="164"/>
        <v>1847569</v>
      </c>
      <c r="F2643" s="17" t="str">
        <f t="shared" si="167"/>
        <v>BEARISH</v>
      </c>
      <c r="G2643" s="17" t="str">
        <f t="shared" si="166"/>
        <v>WEAK</v>
      </c>
      <c r="H2643" s="17" t="str">
        <f t="shared" si="165"/>
        <v>CONFIRMED BEARISH</v>
      </c>
    </row>
    <row r="2644" spans="1:8" ht="13.5" x14ac:dyDescent="0.25">
      <c r="A2644" s="3">
        <f>TITRES_STAT!B2647</f>
        <v>45856</v>
      </c>
      <c r="B2644" s="17">
        <f>TITRES_STAT!C2647</f>
        <v>2.79</v>
      </c>
      <c r="C2644" s="17">
        <f>TITRES_STAT!D2647</f>
        <v>2.79</v>
      </c>
      <c r="D2644" s="17">
        <f>TITRES_STAT!E2647</f>
        <v>3260</v>
      </c>
      <c r="E2644" s="2">
        <f t="shared" si="164"/>
        <v>1850829</v>
      </c>
      <c r="F2644" s="17" t="str">
        <f t="shared" si="167"/>
        <v>BEARISH</v>
      </c>
      <c r="G2644" s="17" t="str">
        <f t="shared" si="166"/>
        <v>WEAK</v>
      </c>
      <c r="H2644" s="17" t="str">
        <f t="shared" si="165"/>
        <v>CONFIRMED BEARISH</v>
      </c>
    </row>
    <row r="2645" spans="1:8" ht="13.5" x14ac:dyDescent="0.25">
      <c r="A2645" s="3">
        <f>TITRES_STAT!B2648</f>
        <v>45859</v>
      </c>
      <c r="B2645" s="17">
        <f>TITRES_STAT!C2648</f>
        <v>2.76</v>
      </c>
      <c r="C2645" s="17">
        <f>TITRES_STAT!D2648</f>
        <v>2.76</v>
      </c>
      <c r="D2645" s="17">
        <f>TITRES_STAT!E2648</f>
        <v>20161</v>
      </c>
      <c r="E2645" s="2">
        <f t="shared" si="164"/>
        <v>1830668</v>
      </c>
      <c r="F2645" s="17" t="str">
        <f t="shared" si="167"/>
        <v>BEARISH</v>
      </c>
      <c r="G2645" s="17" t="str">
        <f t="shared" si="166"/>
        <v>WEAK</v>
      </c>
      <c r="H2645" s="17" t="str">
        <f t="shared" si="165"/>
        <v>CONFIRMED BEARISH</v>
      </c>
    </row>
    <row r="2646" spans="1:8" ht="13.5" x14ac:dyDescent="0.25">
      <c r="A2646" s="3">
        <f>TITRES_STAT!B2649</f>
        <v>45860</v>
      </c>
      <c r="B2646" s="17">
        <f>TITRES_STAT!C2649</f>
        <v>2.75</v>
      </c>
      <c r="C2646" s="17">
        <f>TITRES_STAT!D2649</f>
        <v>2.75</v>
      </c>
      <c r="D2646" s="17">
        <f>TITRES_STAT!E2649</f>
        <v>10745</v>
      </c>
      <c r="E2646" s="2">
        <f t="shared" si="164"/>
        <v>1819923</v>
      </c>
      <c r="F2646" s="17" t="str">
        <f t="shared" si="167"/>
        <v>BEARISH</v>
      </c>
      <c r="G2646" s="17" t="str">
        <f t="shared" si="166"/>
        <v>WEAK</v>
      </c>
      <c r="H2646" s="17" t="str">
        <f t="shared" si="165"/>
        <v>CONFIRMED BEARISH</v>
      </c>
    </row>
    <row r="2647" spans="1:8" ht="13.5" x14ac:dyDescent="0.25">
      <c r="A2647" s="3">
        <f>TITRES_STAT!B2650</f>
        <v>45861</v>
      </c>
      <c r="B2647" s="17">
        <f>TITRES_STAT!C2650</f>
        <v>2.75</v>
      </c>
      <c r="C2647" s="17">
        <f>TITRES_STAT!D2650</f>
        <v>2.75</v>
      </c>
      <c r="D2647" s="17">
        <f>TITRES_STAT!E2650</f>
        <v>4266</v>
      </c>
      <c r="E2647" s="2">
        <f t="shared" si="164"/>
        <v>1819923</v>
      </c>
      <c r="F2647" s="17" t="str">
        <f t="shared" si="167"/>
        <v>BEARISH</v>
      </c>
      <c r="G2647" s="17" t="str">
        <f t="shared" si="166"/>
        <v>WEAK</v>
      </c>
      <c r="H2647" s="17" t="str">
        <f t="shared" si="165"/>
        <v>CONFIRMED BEARISH</v>
      </c>
    </row>
    <row r="2648" spans="1:8" ht="13.5" x14ac:dyDescent="0.25">
      <c r="A2648" s="3">
        <f>TITRES_STAT!B2651</f>
        <v>45862</v>
      </c>
      <c r="B2648" s="17">
        <f>TITRES_STAT!C2651</f>
        <v>2.75</v>
      </c>
      <c r="C2648" s="17">
        <f>TITRES_STAT!D2651</f>
        <v>2.75</v>
      </c>
      <c r="D2648" s="17">
        <f>TITRES_STAT!E2651</f>
        <v>5980</v>
      </c>
      <c r="E2648" s="2">
        <f t="shared" si="164"/>
        <v>1819923</v>
      </c>
      <c r="F2648" s="17" t="str">
        <f t="shared" si="167"/>
        <v>BEARISH</v>
      </c>
      <c r="G2648" s="17" t="str">
        <f t="shared" si="166"/>
        <v>NEUTRAL</v>
      </c>
      <c r="H2648" s="17" t="str">
        <f t="shared" si="165"/>
        <v>CONFIRMED BEARISH</v>
      </c>
    </row>
    <row r="2649" spans="1:8" ht="13.5" x14ac:dyDescent="0.25">
      <c r="A2649" s="3">
        <f>TITRES_STAT!B2652</f>
        <v>45866</v>
      </c>
      <c r="B2649" s="17">
        <f>TITRES_STAT!C2652</f>
        <v>2.8</v>
      </c>
      <c r="C2649" s="17">
        <f>TITRES_STAT!D2652</f>
        <v>2.8</v>
      </c>
      <c r="D2649" s="17">
        <f>TITRES_STAT!E2652</f>
        <v>37617</v>
      </c>
      <c r="E2649" s="2">
        <f t="shared" si="164"/>
        <v>1857540</v>
      </c>
      <c r="F2649" s="17" t="str">
        <f t="shared" si="167"/>
        <v>BULLISH</v>
      </c>
      <c r="G2649" s="17" t="str">
        <f t="shared" si="166"/>
        <v>NEUTRAL</v>
      </c>
      <c r="H2649" s="17" t="str">
        <f t="shared" si="165"/>
        <v>CONFIRMED BULLISH</v>
      </c>
    </row>
    <row r="2650" spans="1:8" ht="13.5" x14ac:dyDescent="0.25">
      <c r="A2650" s="3">
        <f>TITRES_STAT!B2653</f>
        <v>45867</v>
      </c>
      <c r="B2650" s="17">
        <f>TITRES_STAT!C2653</f>
        <v>2.96</v>
      </c>
      <c r="C2650" s="17">
        <f>TITRES_STAT!D2653</f>
        <v>2.96</v>
      </c>
      <c r="D2650" s="17">
        <f>TITRES_STAT!E2653</f>
        <v>131017</v>
      </c>
      <c r="E2650" s="2">
        <f t="shared" si="164"/>
        <v>1988557</v>
      </c>
      <c r="F2650" s="17" t="str">
        <f t="shared" si="167"/>
        <v>BULLISH</v>
      </c>
      <c r="G2650" s="17" t="str">
        <f t="shared" si="166"/>
        <v>STRONG</v>
      </c>
      <c r="H2650" s="17" t="str">
        <f t="shared" si="165"/>
        <v>CONFIRMED BULLISH</v>
      </c>
    </row>
    <row r="2651" spans="1:8" ht="13.5" x14ac:dyDescent="0.25">
      <c r="A2651" s="3">
        <f>TITRES_STAT!B2654</f>
        <v>45868</v>
      </c>
      <c r="B2651" s="17">
        <f>TITRES_STAT!C2654</f>
        <v>3</v>
      </c>
      <c r="C2651" s="17">
        <f>TITRES_STAT!D2654</f>
        <v>3</v>
      </c>
      <c r="D2651" s="17">
        <f>TITRES_STAT!E2654</f>
        <v>64842</v>
      </c>
      <c r="E2651" s="2">
        <f t="shared" si="164"/>
        <v>2053399</v>
      </c>
      <c r="F2651" s="17" t="str">
        <f t="shared" si="167"/>
        <v>BULLISH</v>
      </c>
      <c r="G2651" s="17" t="str">
        <f t="shared" si="166"/>
        <v>STRONG</v>
      </c>
      <c r="H2651" s="17" t="str">
        <f t="shared" si="165"/>
        <v>CONFIRMED BULLISH</v>
      </c>
    </row>
    <row r="2652" spans="1:8" ht="13.5" x14ac:dyDescent="0.25">
      <c r="A2652" s="3">
        <f>TITRES_STAT!B2655</f>
        <v>45869</v>
      </c>
      <c r="B2652" s="17">
        <f>TITRES_STAT!C2655</f>
        <v>2.9</v>
      </c>
      <c r="C2652" s="17">
        <f>TITRES_STAT!D2655</f>
        <v>2.9</v>
      </c>
      <c r="D2652" s="17">
        <f>TITRES_STAT!E2655</f>
        <v>18258</v>
      </c>
      <c r="E2652" s="2">
        <f t="shared" si="164"/>
        <v>2035141</v>
      </c>
      <c r="F2652" s="17" t="str">
        <f t="shared" si="167"/>
        <v>BULLISH</v>
      </c>
      <c r="G2652" s="17" t="str">
        <f t="shared" si="166"/>
        <v>STRONG</v>
      </c>
      <c r="H2652" s="17" t="str">
        <f t="shared" si="165"/>
        <v>CONFIRMED BULLISH</v>
      </c>
    </row>
    <row r="2653" spans="1:8" ht="13.5" x14ac:dyDescent="0.25">
      <c r="A2653" s="3">
        <f>TITRES_STAT!B2656</f>
        <v>45870</v>
      </c>
      <c r="B2653" s="17">
        <f>TITRES_STAT!C2656</f>
        <v>2.9</v>
      </c>
      <c r="C2653" s="17">
        <f>TITRES_STAT!D2656</f>
        <v>2.9</v>
      </c>
      <c r="D2653" s="17">
        <f>TITRES_STAT!E2656</f>
        <v>16660</v>
      </c>
      <c r="E2653" s="2">
        <f t="shared" si="164"/>
        <v>2035141</v>
      </c>
      <c r="F2653" s="17" t="str">
        <f t="shared" si="167"/>
        <v>BULLISH</v>
      </c>
      <c r="G2653" s="17" t="str">
        <f t="shared" si="166"/>
        <v>STRONG</v>
      </c>
      <c r="H2653" s="17" t="str">
        <f t="shared" si="165"/>
        <v>CONFIRMED BULLISH</v>
      </c>
    </row>
    <row r="2654" spans="1:8" ht="13.5" x14ac:dyDescent="0.25">
      <c r="A2654" s="3">
        <f>TITRES_STAT!B2657</f>
        <v>45873</v>
      </c>
      <c r="B2654" s="17">
        <f>TITRES_STAT!C2657</f>
        <v>2.9</v>
      </c>
      <c r="C2654" s="17">
        <f>TITRES_STAT!D2657</f>
        <v>2.9</v>
      </c>
      <c r="D2654" s="17">
        <f>TITRES_STAT!E2657</f>
        <v>17395</v>
      </c>
      <c r="E2654" s="2">
        <f t="shared" si="164"/>
        <v>2035141</v>
      </c>
      <c r="F2654" s="17" t="str">
        <f t="shared" si="167"/>
        <v>BULLISH</v>
      </c>
      <c r="G2654" s="17" t="str">
        <f t="shared" si="166"/>
        <v>STRONG</v>
      </c>
      <c r="H2654" s="17" t="str">
        <f t="shared" si="165"/>
        <v>CONFIRMED BULLISH</v>
      </c>
    </row>
    <row r="2655" spans="1:8" ht="13.5" x14ac:dyDescent="0.25">
      <c r="A2655" s="3">
        <f>TITRES_STAT!B2658</f>
        <v>45874</v>
      </c>
      <c r="B2655" s="17">
        <f>TITRES_STAT!C2658</f>
        <v>2.9</v>
      </c>
      <c r="C2655" s="17">
        <f>TITRES_STAT!D2658</f>
        <v>2.9</v>
      </c>
      <c r="D2655" s="17">
        <f>TITRES_STAT!E2658</f>
        <v>99542</v>
      </c>
      <c r="E2655" s="2">
        <f t="shared" si="164"/>
        <v>2035141</v>
      </c>
      <c r="F2655" s="17" t="str">
        <f t="shared" si="167"/>
        <v>BULLISH</v>
      </c>
      <c r="G2655" s="17" t="str">
        <f t="shared" si="166"/>
        <v>STRONG</v>
      </c>
      <c r="H2655" s="17" t="str">
        <f t="shared" si="165"/>
        <v>BULLISH DIVERGENCE</v>
      </c>
    </row>
    <row r="2656" spans="1:8" ht="13.5" x14ac:dyDescent="0.25">
      <c r="A2656" s="3">
        <f>TITRES_STAT!B2659</f>
        <v>45875</v>
      </c>
      <c r="B2656" s="17">
        <f>TITRES_STAT!C2659</f>
        <v>2.97</v>
      </c>
      <c r="C2656" s="17">
        <f>TITRES_STAT!D2659</f>
        <v>2.97</v>
      </c>
      <c r="D2656" s="17">
        <f>TITRES_STAT!E2659</f>
        <v>39196</v>
      </c>
      <c r="E2656" s="2">
        <f t="shared" si="164"/>
        <v>2074337</v>
      </c>
      <c r="F2656" s="17" t="str">
        <f t="shared" si="167"/>
        <v>BULLISH</v>
      </c>
      <c r="G2656" s="17" t="str">
        <f t="shared" si="166"/>
        <v>NEUTRAL</v>
      </c>
      <c r="H2656" s="17" t="str">
        <f t="shared" si="165"/>
        <v>BULLISH DIVERGENCE</v>
      </c>
    </row>
    <row r="2657" spans="1:8" ht="13.5" x14ac:dyDescent="0.25">
      <c r="A2657" s="3">
        <f>TITRES_STAT!B2660</f>
        <v>45876</v>
      </c>
      <c r="B2657" s="17">
        <f>TITRES_STAT!C2660</f>
        <v>2.99</v>
      </c>
      <c r="C2657" s="17">
        <f>TITRES_STAT!D2660</f>
        <v>2.99</v>
      </c>
      <c r="D2657" s="17">
        <f>TITRES_STAT!E2660</f>
        <v>21930</v>
      </c>
      <c r="E2657" s="2">
        <f t="shared" si="164"/>
        <v>2096267</v>
      </c>
      <c r="F2657" s="17" t="str">
        <f t="shared" si="167"/>
        <v>BULLISH</v>
      </c>
      <c r="G2657" s="17" t="str">
        <f t="shared" si="166"/>
        <v>STRONG</v>
      </c>
      <c r="H2657" s="17" t="str">
        <f t="shared" si="165"/>
        <v>CONFIRMED BULLISH</v>
      </c>
    </row>
    <row r="2658" spans="1:8" ht="13.5" x14ac:dyDescent="0.25">
      <c r="A2658" s="3">
        <f>TITRES_STAT!B2661</f>
        <v>45877</v>
      </c>
      <c r="B2658" s="17">
        <f>TITRES_STAT!C2661</f>
        <v>3</v>
      </c>
      <c r="C2658" s="17">
        <f>TITRES_STAT!D2661</f>
        <v>3</v>
      </c>
      <c r="D2658" s="17">
        <f>TITRES_STAT!E2661</f>
        <v>15964</v>
      </c>
      <c r="E2658" s="2">
        <f t="shared" si="164"/>
        <v>2112231</v>
      </c>
      <c r="F2658" s="17" t="str">
        <f t="shared" si="167"/>
        <v>BULLISH</v>
      </c>
      <c r="G2658" s="17" t="str">
        <f t="shared" si="166"/>
        <v>STRONG</v>
      </c>
      <c r="H2658" s="17" t="str">
        <f t="shared" si="165"/>
        <v>CONFIRMED BULLISH</v>
      </c>
    </row>
    <row r="2659" spans="1:8" ht="13.5" x14ac:dyDescent="0.25">
      <c r="A2659" s="3">
        <f>TITRES_STAT!B2662</f>
        <v>45880</v>
      </c>
      <c r="B2659" s="17">
        <f>TITRES_STAT!C2662</f>
        <v>3.04</v>
      </c>
      <c r="C2659" s="17">
        <f>TITRES_STAT!D2662</f>
        <v>3.04</v>
      </c>
      <c r="D2659" s="17">
        <f>TITRES_STAT!E2662</f>
        <v>21983</v>
      </c>
      <c r="E2659" s="2">
        <f t="shared" si="164"/>
        <v>2134214</v>
      </c>
      <c r="F2659" s="17" t="str">
        <f t="shared" si="167"/>
        <v>BULLISH</v>
      </c>
      <c r="G2659" s="17" t="str">
        <f t="shared" si="166"/>
        <v>STRONG</v>
      </c>
      <c r="H2659" s="17" t="str">
        <f t="shared" si="165"/>
        <v>CONFIRMED BULLISH</v>
      </c>
    </row>
    <row r="2660" spans="1:8" ht="13.5" x14ac:dyDescent="0.25">
      <c r="A2660" s="3">
        <f>TITRES_STAT!B2663</f>
        <v>45881</v>
      </c>
      <c r="B2660" s="17">
        <f>TITRES_STAT!C2663</f>
        <v>3.04</v>
      </c>
      <c r="C2660" s="17">
        <f>TITRES_STAT!D2663</f>
        <v>3.04</v>
      </c>
      <c r="D2660" s="17">
        <f>TITRES_STAT!E2663</f>
        <v>21930</v>
      </c>
      <c r="E2660" s="2">
        <f t="shared" si="164"/>
        <v>2134214</v>
      </c>
      <c r="F2660" s="17" t="str">
        <f t="shared" si="167"/>
        <v>BULLISH</v>
      </c>
      <c r="G2660" s="17" t="str">
        <f t="shared" si="166"/>
        <v>STRONG</v>
      </c>
      <c r="H2660" s="17" t="str">
        <f t="shared" si="165"/>
        <v>CONFIRMED BULLISH</v>
      </c>
    </row>
    <row r="2661" spans="1:8" ht="13.5" x14ac:dyDescent="0.25">
      <c r="A2661" s="3">
        <f>TITRES_STAT!B2664</f>
        <v>45883</v>
      </c>
      <c r="B2661" s="17">
        <f>TITRES_STAT!C2664</f>
        <v>3.05</v>
      </c>
      <c r="C2661" s="17">
        <f>TITRES_STAT!D2664</f>
        <v>3.05</v>
      </c>
      <c r="D2661" s="17">
        <f>TITRES_STAT!E2664</f>
        <v>27559</v>
      </c>
      <c r="E2661" s="2">
        <f t="shared" si="164"/>
        <v>2161773</v>
      </c>
      <c r="F2661" s="17" t="str">
        <f t="shared" si="167"/>
        <v>BULLISH</v>
      </c>
      <c r="G2661" s="17" t="str">
        <f t="shared" si="166"/>
        <v>STRONG</v>
      </c>
      <c r="H2661" s="17" t="str">
        <f t="shared" si="165"/>
        <v>CONFIRMED BULLISH</v>
      </c>
    </row>
    <row r="2662" spans="1:8" ht="13.5" x14ac:dyDescent="0.25">
      <c r="A2662" s="3">
        <f>TITRES_STAT!B2665</f>
        <v>45884</v>
      </c>
      <c r="B2662" s="17">
        <f>TITRES_STAT!C2665</f>
        <v>3.06</v>
      </c>
      <c r="C2662" s="17">
        <f>TITRES_STAT!D2665</f>
        <v>3.06</v>
      </c>
      <c r="D2662" s="17">
        <f>TITRES_STAT!E2665</f>
        <v>23897</v>
      </c>
      <c r="E2662" s="2">
        <f t="shared" si="164"/>
        <v>2185670</v>
      </c>
      <c r="F2662" s="17" t="str">
        <f t="shared" si="167"/>
        <v>BULLISH</v>
      </c>
      <c r="G2662" s="17" t="str">
        <f t="shared" si="166"/>
        <v>STRONG</v>
      </c>
      <c r="H2662" s="17" t="str">
        <f t="shared" si="165"/>
        <v>CONFIRMED BULLISH</v>
      </c>
    </row>
    <row r="2663" spans="1:8" ht="13.5" x14ac:dyDescent="0.25">
      <c r="A2663" s="3">
        <f>TITRES_STAT!B2666</f>
        <v>45887</v>
      </c>
      <c r="B2663" s="17">
        <f>TITRES_STAT!C2666</f>
        <v>3.04</v>
      </c>
      <c r="C2663" s="17">
        <f>TITRES_STAT!D2666</f>
        <v>3.04</v>
      </c>
      <c r="D2663" s="17">
        <f>TITRES_STAT!E2666</f>
        <v>10866</v>
      </c>
      <c r="E2663" s="2">
        <f t="shared" si="164"/>
        <v>2174804</v>
      </c>
      <c r="F2663" s="17" t="str">
        <f t="shared" si="167"/>
        <v>BULLISH</v>
      </c>
      <c r="G2663" s="17" t="str">
        <f t="shared" si="166"/>
        <v>STRONG</v>
      </c>
      <c r="H2663" s="17" t="str">
        <f t="shared" si="165"/>
        <v>CONFIRMED BULLISH</v>
      </c>
    </row>
    <row r="2664" spans="1:8" ht="13.5" x14ac:dyDescent="0.25">
      <c r="A2664" s="3">
        <f>TITRES_STAT!B2667</f>
        <v>45888</v>
      </c>
      <c r="B2664" s="17">
        <f>TITRES_STAT!C2667</f>
        <v>3.04</v>
      </c>
      <c r="C2664" s="17">
        <f>TITRES_STAT!D2667</f>
        <v>3.04</v>
      </c>
      <c r="D2664" s="17">
        <f>TITRES_STAT!E2667</f>
        <v>17250</v>
      </c>
      <c r="E2664" s="2">
        <f t="shared" si="164"/>
        <v>2174804</v>
      </c>
      <c r="F2664" s="17" t="str">
        <f t="shared" si="167"/>
        <v>BULLISH</v>
      </c>
      <c r="G2664" s="17" t="str">
        <f t="shared" si="166"/>
        <v>NEUTRAL</v>
      </c>
      <c r="H2664" s="17" t="str">
        <f t="shared" si="165"/>
        <v>NEUTRAL</v>
      </c>
    </row>
    <row r="2665" spans="1:8" ht="13.5" x14ac:dyDescent="0.25">
      <c r="A2665" s="3">
        <f>TITRES_STAT!B2668</f>
        <v>45889</v>
      </c>
      <c r="B2665" s="17">
        <f>TITRES_STAT!C2668</f>
        <v>3.03</v>
      </c>
      <c r="C2665" s="17">
        <f>TITRES_STAT!D2668</f>
        <v>3.03</v>
      </c>
      <c r="D2665" s="17">
        <f>TITRES_STAT!E2668</f>
        <v>6214</v>
      </c>
      <c r="E2665" s="2">
        <f t="shared" si="164"/>
        <v>2168590</v>
      </c>
      <c r="F2665" s="17" t="str">
        <f t="shared" si="167"/>
        <v>BULLISH</v>
      </c>
      <c r="G2665" s="17" t="str">
        <f t="shared" si="166"/>
        <v>NEUTRAL</v>
      </c>
      <c r="H2665" s="17" t="str">
        <f t="shared" si="165"/>
        <v>BULLISH DIVERGENCE</v>
      </c>
    </row>
    <row r="2666" spans="1:8" ht="13.5" x14ac:dyDescent="0.25">
      <c r="A2666" s="3">
        <f>TITRES_STAT!B2669</f>
        <v>45890</v>
      </c>
      <c r="B2666" s="17">
        <f>TITRES_STAT!C2669</f>
        <v>3.02</v>
      </c>
      <c r="C2666" s="17">
        <f>TITRES_STAT!D2669</f>
        <v>3.02</v>
      </c>
      <c r="D2666" s="17">
        <f>TITRES_STAT!E2669</f>
        <v>10639</v>
      </c>
      <c r="E2666" s="2">
        <f t="shared" si="164"/>
        <v>2157951</v>
      </c>
      <c r="F2666" s="17" t="str">
        <f t="shared" si="167"/>
        <v>BEARISH</v>
      </c>
      <c r="G2666" s="17" t="str">
        <f t="shared" si="166"/>
        <v>NEUTRAL</v>
      </c>
      <c r="H2666" s="17" t="str">
        <f t="shared" si="165"/>
        <v>CONFIRMED BEARISH</v>
      </c>
    </row>
    <row r="2667" spans="1:8" ht="13.5" x14ac:dyDescent="0.25">
      <c r="A2667" s="3">
        <f>TITRES_STAT!B2670</f>
        <v>45891</v>
      </c>
      <c r="B2667" s="17">
        <f>TITRES_STAT!C2670</f>
        <v>3.04</v>
      </c>
      <c r="C2667" s="17">
        <f>TITRES_STAT!D2670</f>
        <v>3.04</v>
      </c>
      <c r="D2667" s="17">
        <f>TITRES_STAT!E2670</f>
        <v>18604</v>
      </c>
      <c r="E2667" s="2">
        <f t="shared" si="164"/>
        <v>2176555</v>
      </c>
      <c r="F2667" s="17" t="str">
        <f t="shared" si="167"/>
        <v>BEARISH</v>
      </c>
      <c r="G2667" s="17" t="str">
        <f t="shared" si="166"/>
        <v>NEUTRAL</v>
      </c>
      <c r="H2667" s="17" t="str">
        <f t="shared" si="165"/>
        <v>CONFIRMED BEARISH</v>
      </c>
    </row>
    <row r="2668" spans="1:8" ht="13.5" x14ac:dyDescent="0.25">
      <c r="A2668" s="3">
        <f>TITRES_STAT!B2671</f>
        <v>45894</v>
      </c>
      <c r="B2668" s="17">
        <f>TITRES_STAT!C2671</f>
        <v>3.04</v>
      </c>
      <c r="C2668" s="17">
        <f>TITRES_STAT!D2671</f>
        <v>3.04</v>
      </c>
      <c r="D2668" s="17">
        <f>TITRES_STAT!E2671</f>
        <v>6333</v>
      </c>
      <c r="E2668" s="2">
        <f t="shared" si="164"/>
        <v>2176555</v>
      </c>
      <c r="F2668" s="17" t="str">
        <f t="shared" si="167"/>
        <v>BULLISH</v>
      </c>
      <c r="G2668" s="17" t="str">
        <f t="shared" si="166"/>
        <v>NEUTRAL</v>
      </c>
      <c r="H2668" s="17" t="str">
        <f t="shared" si="165"/>
        <v>NEUTRAL</v>
      </c>
    </row>
    <row r="2669" spans="1:8" ht="13.5" x14ac:dyDescent="0.25">
      <c r="A2669" s="3">
        <f>TITRES_STAT!B2672</f>
        <v>45895</v>
      </c>
      <c r="B2669" s="17">
        <f>TITRES_STAT!C2672</f>
        <v>3.02</v>
      </c>
      <c r="C2669" s="17">
        <f>TITRES_STAT!D2672</f>
        <v>3.02</v>
      </c>
      <c r="D2669" s="17">
        <f>TITRES_STAT!E2672</f>
        <v>6265</v>
      </c>
      <c r="E2669" s="2">
        <f t="shared" si="164"/>
        <v>2170290</v>
      </c>
      <c r="F2669" s="17" t="str">
        <f t="shared" si="167"/>
        <v>BEARISH</v>
      </c>
      <c r="G2669" s="17" t="str">
        <f t="shared" si="166"/>
        <v>NEUTRAL</v>
      </c>
      <c r="H2669" s="17" t="str">
        <f t="shared" si="165"/>
        <v>CONFIRMED BEARISH</v>
      </c>
    </row>
    <row r="2670" spans="1:8" ht="13.5" x14ac:dyDescent="0.25">
      <c r="A2670" s="3">
        <f>TITRES_STAT!B2673</f>
        <v>45896</v>
      </c>
      <c r="B2670" s="17">
        <f>TITRES_STAT!C2673</f>
        <v>2.99</v>
      </c>
      <c r="C2670" s="17">
        <f>TITRES_STAT!D2673</f>
        <v>2.99</v>
      </c>
      <c r="D2670" s="17">
        <f>TITRES_STAT!E2673</f>
        <v>16244</v>
      </c>
      <c r="E2670" s="2">
        <f t="shared" si="164"/>
        <v>2154046</v>
      </c>
      <c r="F2670" s="17" t="str">
        <f t="shared" si="167"/>
        <v>BEARISH</v>
      </c>
      <c r="G2670" s="17" t="str">
        <f t="shared" si="166"/>
        <v>NEUTRAL</v>
      </c>
      <c r="H2670" s="17" t="str">
        <f t="shared" si="165"/>
        <v>CONFIRMED BEARISH</v>
      </c>
    </row>
    <row r="2671" spans="1:8" ht="13.5" x14ac:dyDescent="0.25">
      <c r="A2671" s="3">
        <f>TITRES_STAT!B2674</f>
        <v>45897</v>
      </c>
      <c r="B2671" s="17">
        <f>TITRES_STAT!C2674</f>
        <v>3.02</v>
      </c>
      <c r="C2671" s="17">
        <f>TITRES_STAT!D2674</f>
        <v>3.02</v>
      </c>
      <c r="D2671" s="17">
        <f>TITRES_STAT!E2674</f>
        <v>17437</v>
      </c>
      <c r="E2671" s="2">
        <f t="shared" si="164"/>
        <v>2171483</v>
      </c>
      <c r="F2671" s="17" t="str">
        <f t="shared" si="167"/>
        <v>BULLISH</v>
      </c>
      <c r="G2671" s="17" t="str">
        <f t="shared" si="166"/>
        <v>NEUTRAL</v>
      </c>
      <c r="H2671" s="17" t="str">
        <f t="shared" si="165"/>
        <v>NEUTRAL</v>
      </c>
    </row>
    <row r="2672" spans="1:8" ht="13.5" x14ac:dyDescent="0.25">
      <c r="A2672" s="3">
        <f>TITRES_STAT!B2675</f>
        <v>45898</v>
      </c>
      <c r="B2672" s="17">
        <f>TITRES_STAT!C2675</f>
        <v>3.02</v>
      </c>
      <c r="C2672" s="17">
        <f>TITRES_STAT!D2675</f>
        <v>3.02</v>
      </c>
      <c r="D2672" s="17">
        <f>TITRES_STAT!E2675</f>
        <v>7305</v>
      </c>
      <c r="E2672" s="2">
        <f t="shared" si="164"/>
        <v>2171483</v>
      </c>
      <c r="F2672" s="17" t="str">
        <f t="shared" si="167"/>
        <v>BEARISH</v>
      </c>
      <c r="G2672" s="17" t="str">
        <f t="shared" si="166"/>
        <v>NEUTRAL</v>
      </c>
      <c r="H2672" s="17" t="str">
        <f t="shared" si="165"/>
        <v>CONFIRMED BEARISH</v>
      </c>
    </row>
    <row r="2673" spans="1:8" ht="13.5" x14ac:dyDescent="0.25">
      <c r="A2673" s="3">
        <f>TITRES_STAT!B2676</f>
        <v>45901</v>
      </c>
      <c r="B2673" s="17">
        <f>TITRES_STAT!C2676</f>
        <v>3.04</v>
      </c>
      <c r="C2673" s="17">
        <f>TITRES_STAT!D2676</f>
        <v>3.04</v>
      </c>
      <c r="D2673" s="17">
        <f>TITRES_STAT!E2676</f>
        <v>18481</v>
      </c>
      <c r="E2673" s="2">
        <f t="shared" si="164"/>
        <v>2189964</v>
      </c>
      <c r="F2673" s="17" t="str">
        <f t="shared" si="167"/>
        <v>BULLISH</v>
      </c>
      <c r="G2673" s="17" t="str">
        <f t="shared" si="166"/>
        <v>NEUTRAL</v>
      </c>
      <c r="H2673" s="17" t="str">
        <f t="shared" si="165"/>
        <v>NEUTRAL</v>
      </c>
    </row>
    <row r="2674" spans="1:8" ht="13.5" x14ac:dyDescent="0.25">
      <c r="A2674" s="3">
        <f>TITRES_STAT!B2677</f>
        <v>45902</v>
      </c>
      <c r="B2674" s="17">
        <f>TITRES_STAT!C2677</f>
        <v>3</v>
      </c>
      <c r="C2674" s="17">
        <f>TITRES_STAT!D2677</f>
        <v>3</v>
      </c>
      <c r="D2674" s="17">
        <f>TITRES_STAT!E2677</f>
        <v>42836</v>
      </c>
      <c r="E2674" s="2">
        <f t="shared" si="164"/>
        <v>2147128</v>
      </c>
      <c r="F2674" s="17" t="str">
        <f t="shared" si="167"/>
        <v>BEARISH</v>
      </c>
      <c r="G2674" s="17" t="str">
        <f t="shared" si="166"/>
        <v>NEUTRAL</v>
      </c>
      <c r="H2674" s="17" t="str">
        <f t="shared" si="165"/>
        <v>CONFIRMED BEARISH</v>
      </c>
    </row>
    <row r="2675" spans="1:8" ht="13.5" x14ac:dyDescent="0.25">
      <c r="A2675" s="3">
        <f>TITRES_STAT!B2678</f>
        <v>45903</v>
      </c>
      <c r="B2675" s="17">
        <f>TITRES_STAT!C2678</f>
        <v>3</v>
      </c>
      <c r="C2675" s="17">
        <f>TITRES_STAT!D2678</f>
        <v>3</v>
      </c>
      <c r="D2675" s="17">
        <f>TITRES_STAT!E2678</f>
        <v>109957</v>
      </c>
      <c r="E2675" s="2">
        <f t="shared" si="164"/>
        <v>2147128</v>
      </c>
      <c r="F2675" s="17" t="str">
        <f t="shared" si="167"/>
        <v>BEARISH</v>
      </c>
      <c r="G2675" s="17" t="str">
        <f t="shared" si="166"/>
        <v>NEUTRAL</v>
      </c>
      <c r="H2675" s="17" t="str">
        <f t="shared" si="165"/>
        <v>BEARISH DIVERGENCE</v>
      </c>
    </row>
    <row r="2676" spans="1:8" ht="13.5" x14ac:dyDescent="0.25">
      <c r="A2676" s="3">
        <f>TITRES_STAT!B2679</f>
        <v>45905</v>
      </c>
      <c r="B2676" s="17">
        <f>TITRES_STAT!C2679</f>
        <v>3.02</v>
      </c>
      <c r="C2676" s="17">
        <f>TITRES_STAT!D2679</f>
        <v>3.02</v>
      </c>
      <c r="D2676" s="17">
        <f>TITRES_STAT!E2679</f>
        <v>16265</v>
      </c>
      <c r="E2676" s="2">
        <f t="shared" si="164"/>
        <v>2163393</v>
      </c>
      <c r="F2676" s="17" t="str">
        <f t="shared" si="167"/>
        <v>BEARISH</v>
      </c>
      <c r="G2676" s="17" t="str">
        <f t="shared" si="166"/>
        <v>NEUTRAL</v>
      </c>
      <c r="H2676" s="17" t="str">
        <f t="shared" si="165"/>
        <v>NEUTRAL</v>
      </c>
    </row>
    <row r="2677" spans="1:8" ht="13.5" x14ac:dyDescent="0.25">
      <c r="A2677" s="3">
        <f>TITRES_STAT!B2680</f>
        <v>45908</v>
      </c>
      <c r="B2677" s="17">
        <f>TITRES_STAT!C2680</f>
        <v>3.02</v>
      </c>
      <c r="C2677" s="17">
        <f>TITRES_STAT!D2680</f>
        <v>3.02</v>
      </c>
      <c r="D2677" s="17">
        <f>TITRES_STAT!E2680</f>
        <v>21873</v>
      </c>
      <c r="E2677" s="2">
        <f t="shared" si="164"/>
        <v>2163393</v>
      </c>
      <c r="F2677" s="17" t="str">
        <f t="shared" si="167"/>
        <v>BEARISH</v>
      </c>
      <c r="G2677" s="17" t="str">
        <f t="shared" si="166"/>
        <v>NEUTRAL</v>
      </c>
      <c r="H2677" s="17" t="str">
        <f t="shared" si="165"/>
        <v>NEUTRAL</v>
      </c>
    </row>
    <row r="2678" spans="1:8" ht="13.5" x14ac:dyDescent="0.25">
      <c r="A2678" s="3">
        <f>TITRES_STAT!B2681</f>
        <v>45909</v>
      </c>
      <c r="B2678" s="17">
        <f>TITRES_STAT!C2681</f>
        <v>3.04</v>
      </c>
      <c r="C2678" s="17">
        <f>TITRES_STAT!D2681</f>
        <v>3.04</v>
      </c>
      <c r="D2678" s="17">
        <f>TITRES_STAT!E2681</f>
        <v>22233</v>
      </c>
      <c r="E2678" s="2">
        <f t="shared" si="164"/>
        <v>2185626</v>
      </c>
      <c r="F2678" s="17" t="str">
        <f t="shared" si="167"/>
        <v>BEARISH</v>
      </c>
      <c r="G2678" s="17" t="str">
        <f t="shared" si="166"/>
        <v>NEUTRAL</v>
      </c>
      <c r="H2678" s="17" t="str">
        <f t="shared" si="165"/>
        <v>NEUTRAL</v>
      </c>
    </row>
    <row r="2679" spans="1:8" ht="13.5" x14ac:dyDescent="0.25">
      <c r="A2679" s="3">
        <f>TITRES_STAT!B2682</f>
        <v>45910</v>
      </c>
      <c r="B2679" s="17">
        <f>TITRES_STAT!C2682</f>
        <v>3.08</v>
      </c>
      <c r="C2679" s="17">
        <f>TITRES_STAT!D2682</f>
        <v>3.08</v>
      </c>
      <c r="D2679" s="17">
        <f>TITRES_STAT!E2682</f>
        <v>44426</v>
      </c>
      <c r="E2679" s="2">
        <f t="shared" si="164"/>
        <v>2230052</v>
      </c>
      <c r="F2679" s="17" t="str">
        <f t="shared" si="167"/>
        <v>BULLISH</v>
      </c>
      <c r="G2679" s="17" t="str">
        <f t="shared" si="166"/>
        <v>STRONG</v>
      </c>
      <c r="H2679" s="17" t="str">
        <f t="shared" si="165"/>
        <v>CONFIRMED BULLISH</v>
      </c>
    </row>
    <row r="2680" spans="1:8" ht="13.5" x14ac:dyDescent="0.25">
      <c r="A2680" s="3">
        <f>TITRES_STAT!B2683</f>
        <v>45911</v>
      </c>
      <c r="B2680" s="17">
        <f>TITRES_STAT!C2683</f>
        <v>3.26</v>
      </c>
      <c r="C2680" s="17">
        <f>TITRES_STAT!D2683</f>
        <v>3.26</v>
      </c>
      <c r="D2680" s="17">
        <f>TITRES_STAT!E2683</f>
        <v>178840</v>
      </c>
      <c r="E2680" s="2">
        <f t="shared" si="164"/>
        <v>2408892</v>
      </c>
      <c r="F2680" s="17" t="str">
        <f t="shared" si="167"/>
        <v>BULLISH</v>
      </c>
      <c r="G2680" s="17" t="str">
        <f t="shared" si="166"/>
        <v>STRONG</v>
      </c>
      <c r="H2680" s="17" t="str">
        <f t="shared" si="165"/>
        <v>CONFIRMED BULLISH</v>
      </c>
    </row>
    <row r="2681" spans="1:8" ht="13.5" x14ac:dyDescent="0.25">
      <c r="A2681" s="3">
        <f>TITRES_STAT!B2684</f>
        <v>45912</v>
      </c>
      <c r="B2681" s="17">
        <f>TITRES_STAT!C2684</f>
        <v>3.4</v>
      </c>
      <c r="C2681" s="17">
        <f>TITRES_STAT!D2684</f>
        <v>3.4</v>
      </c>
      <c r="D2681" s="17">
        <f>TITRES_STAT!E2684</f>
        <v>232875</v>
      </c>
      <c r="E2681" s="2">
        <f t="shared" si="164"/>
        <v>2641767</v>
      </c>
      <c r="F2681" s="17" t="str">
        <f t="shared" si="167"/>
        <v>BULLISH</v>
      </c>
      <c r="G2681" s="17" t="str">
        <f t="shared" si="166"/>
        <v>STRONG</v>
      </c>
      <c r="H2681" s="17" t="str">
        <f t="shared" si="165"/>
        <v>CONFIRMED BULLISH</v>
      </c>
    </row>
    <row r="2682" spans="1:8" ht="13.5" x14ac:dyDescent="0.25">
      <c r="A2682" s="3">
        <f>TITRES_STAT!B2685</f>
        <v>45915</v>
      </c>
      <c r="B2682" s="17">
        <f>TITRES_STAT!C2685</f>
        <v>3.35</v>
      </c>
      <c r="C2682" s="17">
        <f>TITRES_STAT!D2685</f>
        <v>3.35</v>
      </c>
      <c r="D2682" s="17">
        <f>TITRES_STAT!E2685</f>
        <v>69729</v>
      </c>
      <c r="E2682" s="2">
        <f t="shared" si="164"/>
        <v>2572038</v>
      </c>
      <c r="F2682" s="17" t="str">
        <f t="shared" si="167"/>
        <v>BULLISH</v>
      </c>
      <c r="G2682" s="17" t="str">
        <f t="shared" si="166"/>
        <v>STRONG</v>
      </c>
      <c r="H2682" s="17" t="str">
        <f t="shared" si="165"/>
        <v>CONFIRMED BULLISH</v>
      </c>
    </row>
    <row r="2683" spans="1:8" ht="13.5" x14ac:dyDescent="0.25">
      <c r="A2683" s="3">
        <f>TITRES_STAT!B2686</f>
        <v>45916</v>
      </c>
      <c r="B2683" s="17">
        <f>TITRES_STAT!C2686</f>
        <v>3.35</v>
      </c>
      <c r="C2683" s="17">
        <f>TITRES_STAT!D2686</f>
        <v>3.35</v>
      </c>
      <c r="D2683" s="17">
        <f>TITRES_STAT!E2686</f>
        <v>20959</v>
      </c>
      <c r="E2683" s="2">
        <f t="shared" si="164"/>
        <v>2572038</v>
      </c>
      <c r="F2683" s="17" t="str">
        <f t="shared" si="167"/>
        <v>BULLISH</v>
      </c>
      <c r="G2683" s="17" t="str">
        <f t="shared" si="166"/>
        <v>STRONG</v>
      </c>
      <c r="H2683" s="17" t="str">
        <f t="shared" si="165"/>
        <v>CONFIRMED BULLISH</v>
      </c>
    </row>
    <row r="2684" spans="1:8" ht="13.5" x14ac:dyDescent="0.25">
      <c r="A2684" s="3">
        <f>TITRES_STAT!B2687</f>
        <v>45917</v>
      </c>
      <c r="B2684" s="17">
        <f>TITRES_STAT!C2687</f>
        <v>3.36</v>
      </c>
      <c r="C2684" s="17">
        <f>TITRES_STAT!D2687</f>
        <v>3.36</v>
      </c>
      <c r="D2684" s="17">
        <f>TITRES_STAT!E2687</f>
        <v>90189</v>
      </c>
      <c r="E2684" s="2">
        <f t="shared" si="164"/>
        <v>2662227</v>
      </c>
      <c r="F2684" s="17" t="str">
        <f t="shared" si="167"/>
        <v>BULLISH</v>
      </c>
      <c r="G2684" s="17" t="str">
        <f t="shared" si="166"/>
        <v>STRONG</v>
      </c>
      <c r="H2684" s="17" t="str">
        <f t="shared" si="165"/>
        <v>CONFIRMED BULLISH</v>
      </c>
    </row>
    <row r="2685" spans="1:8" ht="13.5" x14ac:dyDescent="0.25">
      <c r="A2685" s="3">
        <f>TITRES_STAT!B2688</f>
        <v>45918</v>
      </c>
      <c r="B2685" s="17">
        <f>TITRES_STAT!C2688</f>
        <v>3.4</v>
      </c>
      <c r="C2685" s="17">
        <f>TITRES_STAT!D2688</f>
        <v>3.4</v>
      </c>
      <c r="D2685" s="17">
        <f>TITRES_STAT!E2688</f>
        <v>22793</v>
      </c>
      <c r="E2685" s="2">
        <f t="shared" si="164"/>
        <v>2685020</v>
      </c>
      <c r="F2685" s="17" t="str">
        <f t="shared" si="167"/>
        <v>BULLISH</v>
      </c>
      <c r="G2685" s="17" t="str">
        <f t="shared" si="166"/>
        <v>STRONG</v>
      </c>
      <c r="H2685" s="17" t="str">
        <f t="shared" si="165"/>
        <v>CONFIRMED BULLISH</v>
      </c>
    </row>
    <row r="2686" spans="1:8" ht="13.5" x14ac:dyDescent="0.25">
      <c r="A2686" s="3">
        <f>TITRES_STAT!B2689</f>
        <v>45919</v>
      </c>
      <c r="B2686" s="17">
        <f>TITRES_STAT!C2689</f>
        <v>3.44</v>
      </c>
      <c r="C2686" s="17">
        <f>TITRES_STAT!D2689</f>
        <v>3.44</v>
      </c>
      <c r="D2686" s="17">
        <f>TITRES_STAT!E2689</f>
        <v>33540</v>
      </c>
      <c r="E2686" s="2">
        <f t="shared" si="164"/>
        <v>2718560</v>
      </c>
      <c r="F2686" s="17" t="str">
        <f t="shared" si="167"/>
        <v>BULLISH</v>
      </c>
      <c r="G2686" s="17" t="str">
        <f t="shared" si="166"/>
        <v>STRONG</v>
      </c>
      <c r="H2686" s="17" t="str">
        <f t="shared" si="165"/>
        <v>CONFIRMED BULLISH</v>
      </c>
    </row>
    <row r="2687" spans="1:8" ht="13.5" x14ac:dyDescent="0.25">
      <c r="A2687" s="3">
        <f>TITRES_STAT!B2690</f>
        <v>45922</v>
      </c>
      <c r="B2687" s="17">
        <f>TITRES_STAT!C2690</f>
        <v>3.4</v>
      </c>
      <c r="C2687" s="17">
        <f>TITRES_STAT!D2690</f>
        <v>3.4</v>
      </c>
      <c r="D2687" s="17">
        <f>TITRES_STAT!E2690</f>
        <v>10738</v>
      </c>
      <c r="E2687" s="2">
        <f t="shared" si="164"/>
        <v>2707822</v>
      </c>
      <c r="F2687" s="17" t="str">
        <f t="shared" si="167"/>
        <v>BULLISH</v>
      </c>
      <c r="G2687" s="17" t="str">
        <f t="shared" si="166"/>
        <v>STRONG</v>
      </c>
      <c r="H2687" s="17" t="str">
        <f t="shared" si="165"/>
        <v>CONFIRMED BULLISH</v>
      </c>
    </row>
    <row r="2688" spans="1:8" ht="13.5" x14ac:dyDescent="0.25">
      <c r="A2688" s="3">
        <f>TITRES_STAT!B2691</f>
        <v>45923</v>
      </c>
      <c r="B2688" s="17">
        <f>TITRES_STAT!C2691</f>
        <v>3.44</v>
      </c>
      <c r="C2688" s="17">
        <f>TITRES_STAT!D2691</f>
        <v>3.44</v>
      </c>
      <c r="D2688" s="17">
        <f>TITRES_STAT!E2691</f>
        <v>21480</v>
      </c>
      <c r="E2688" s="2">
        <f t="shared" si="164"/>
        <v>2729302</v>
      </c>
      <c r="F2688" s="17" t="str">
        <f t="shared" si="167"/>
        <v>BULLISH</v>
      </c>
      <c r="G2688" s="17" t="str">
        <f t="shared" si="166"/>
        <v>STRONG</v>
      </c>
      <c r="H2688" s="17" t="str">
        <f t="shared" si="165"/>
        <v>CONFIRMED BULLISH</v>
      </c>
    </row>
    <row r="2689" spans="1:8" ht="13.5" x14ac:dyDescent="0.25">
      <c r="A2689" s="3">
        <f>TITRES_STAT!B2692</f>
        <v>45924</v>
      </c>
      <c r="B2689" s="17">
        <f>TITRES_STAT!C2692</f>
        <v>3.46</v>
      </c>
      <c r="C2689" s="17">
        <f>TITRES_STAT!D2692</f>
        <v>3.46</v>
      </c>
      <c r="D2689" s="17">
        <f>TITRES_STAT!E2692</f>
        <v>26619</v>
      </c>
      <c r="E2689" s="2">
        <f t="shared" si="164"/>
        <v>2755921</v>
      </c>
      <c r="F2689" s="17" t="str">
        <f t="shared" si="167"/>
        <v>BULLISH</v>
      </c>
      <c r="G2689" s="17" t="str">
        <f t="shared" si="166"/>
        <v>STRONG</v>
      </c>
      <c r="H2689" s="17" t="str">
        <f t="shared" si="165"/>
        <v>CONFIRMED BULLISH</v>
      </c>
    </row>
    <row r="2690" spans="1:8" ht="13.5" x14ac:dyDescent="0.25">
      <c r="A2690" s="3">
        <f>TITRES_STAT!B2693</f>
        <v>45925</v>
      </c>
      <c r="B2690" s="17">
        <f>TITRES_STAT!C2693</f>
        <v>3.6</v>
      </c>
      <c r="C2690" s="17">
        <f>TITRES_STAT!D2693</f>
        <v>3.6</v>
      </c>
      <c r="D2690" s="17">
        <f>TITRES_STAT!E2693</f>
        <v>54466</v>
      </c>
      <c r="E2690" s="2">
        <f t="shared" si="164"/>
        <v>2810387</v>
      </c>
      <c r="F2690" s="17" t="str">
        <f t="shared" si="167"/>
        <v>BULLISH</v>
      </c>
      <c r="G2690" s="17" t="str">
        <f t="shared" si="166"/>
        <v>STRONG</v>
      </c>
      <c r="H2690" s="17" t="str">
        <f t="shared" si="165"/>
        <v>CONFIRMED BULLISH</v>
      </c>
    </row>
    <row r="2691" spans="1:8" ht="13.5" x14ac:dyDescent="0.25">
      <c r="A2691" s="3">
        <f>TITRES_STAT!B2694</f>
        <v>45926</v>
      </c>
      <c r="B2691" s="17">
        <f>TITRES_STAT!C2694</f>
        <v>3.68</v>
      </c>
      <c r="C2691" s="17">
        <f>TITRES_STAT!D2694</f>
        <v>3.68</v>
      </c>
      <c r="D2691" s="17">
        <f>TITRES_STAT!E2694</f>
        <v>39148</v>
      </c>
      <c r="E2691" s="2">
        <f t="shared" si="164"/>
        <v>2849535</v>
      </c>
      <c r="F2691" s="17" t="str">
        <f t="shared" si="167"/>
        <v>BULLISH</v>
      </c>
      <c r="G2691" s="17" t="str">
        <f t="shared" si="166"/>
        <v>STRONG</v>
      </c>
      <c r="H2691" s="17" t="str">
        <f t="shared" si="165"/>
        <v>CONFIRMED BULLISH</v>
      </c>
    </row>
    <row r="2692" spans="1:8" ht="13.5" x14ac:dyDescent="0.25">
      <c r="A2692" s="3">
        <f>TITRES_STAT!B2695</f>
        <v>45929</v>
      </c>
      <c r="B2692" s="17">
        <f>TITRES_STAT!C2695</f>
        <v>3.7</v>
      </c>
      <c r="C2692" s="17">
        <f>TITRES_STAT!D2695</f>
        <v>3.7</v>
      </c>
      <c r="D2692" s="17">
        <f>TITRES_STAT!E2695</f>
        <v>90074</v>
      </c>
      <c r="E2692" s="2">
        <f>IF(B2692&gt;B2691, E2691+D2692, IF(B2692&lt;B2691, E2691-D2692, E2691))</f>
        <v>2939609</v>
      </c>
      <c r="F2692" s="17" t="str">
        <f t="shared" si="167"/>
        <v>BULLISH</v>
      </c>
      <c r="G2692" s="17" t="str">
        <f t="shared" si="166"/>
        <v>STRONG</v>
      </c>
      <c r="H2692" s="17" t="str">
        <f t="shared" si="165"/>
        <v>CONFIRMED BULLISH</v>
      </c>
    </row>
    <row r="2693" spans="1:8" ht="13.5" x14ac:dyDescent="0.25">
      <c r="A2693" s="3">
        <f>TITRES_STAT!B2696</f>
        <v>45930</v>
      </c>
      <c r="B2693" s="17">
        <f>TITRES_STAT!C2696</f>
        <v>3.85</v>
      </c>
      <c r="C2693" s="17">
        <f>TITRES_STAT!D2696</f>
        <v>3.85</v>
      </c>
      <c r="D2693" s="17">
        <f>TITRES_STAT!E2696</f>
        <v>19354</v>
      </c>
      <c r="E2693" s="17">
        <f>TITRES_STAT!F2696</f>
        <v>3.835</v>
      </c>
      <c r="F2693" s="17" t="str">
        <f t="shared" si="167"/>
        <v>BEARISH</v>
      </c>
      <c r="G2693" s="17" t="str">
        <f>IF((E2693-E2688)/E2688 &gt; 0.02, "STRONG",
 IF((E2693-E2688)/E2688 &lt; -0.02, "WEAK", "NEUTRAL"))</f>
        <v>WEAK</v>
      </c>
      <c r="H2693" s="17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BEARISH DIVERGENCE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693"/>
  <sheetViews>
    <sheetView topLeftCell="A992" workbookViewId="0">
      <selection activeCell="K1010" sqref="K1010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42006</v>
      </c>
      <c r="B2" s="2">
        <f>RSI!B2</f>
        <v>4.4779999999999998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17">
        <f>OBV!F2</f>
        <v>0</v>
      </c>
      <c r="K2" s="17">
        <f>OBV!G2</f>
        <v>0</v>
      </c>
      <c r="L2" s="17">
        <f>OBV!H2</f>
        <v>0</v>
      </c>
    </row>
    <row r="3" spans="1:12" ht="13.5" x14ac:dyDescent="0.25">
      <c r="A3" s="3">
        <f>RSI!A3</f>
        <v>42009</v>
      </c>
      <c r="B3" s="2">
        <f>RSI!B3</f>
        <v>4.3704999999999998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17">
        <f>OBV!F3</f>
        <v>0</v>
      </c>
      <c r="K3" s="17">
        <f>OBV!G3</f>
        <v>0</v>
      </c>
      <c r="L3" s="17">
        <f>OBV!H3</f>
        <v>0</v>
      </c>
    </row>
    <row r="4" spans="1:12" ht="13.5" x14ac:dyDescent="0.25">
      <c r="A4" s="3">
        <f>RSI!A4</f>
        <v>42010</v>
      </c>
      <c r="B4" s="2">
        <f>RSI!B4</f>
        <v>4.3704999999999998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17">
        <f>OBV!F4</f>
        <v>0</v>
      </c>
      <c r="K4" s="17">
        <f>OBV!G4</f>
        <v>0</v>
      </c>
      <c r="L4" s="17">
        <f>OBV!H4</f>
        <v>0</v>
      </c>
    </row>
    <row r="5" spans="1:12" ht="13.5" x14ac:dyDescent="0.25">
      <c r="A5" s="3">
        <f>RSI!A5</f>
        <v>42011</v>
      </c>
      <c r="B5" s="2">
        <f>RSI!B5</f>
        <v>4.3704999999999998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4.3973750000000003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17">
        <f>OBV!F5</f>
        <v>0</v>
      </c>
      <c r="K5" s="17">
        <f>OBV!G5</f>
        <v>0</v>
      </c>
      <c r="L5" s="17">
        <f>OBV!H5</f>
        <v>0</v>
      </c>
    </row>
    <row r="6" spans="1:12" ht="13.5" x14ac:dyDescent="0.25">
      <c r="A6" s="3">
        <f>RSI!A6</f>
        <v>42012</v>
      </c>
      <c r="B6" s="2">
        <f>RSI!B6</f>
        <v>4.2450999999999999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4.3669200000000004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17">
        <f>OBV!F6</f>
        <v>0</v>
      </c>
      <c r="K6" s="17">
        <f>OBV!G6</f>
        <v>0</v>
      </c>
      <c r="L6" s="17" t="str">
        <f>OBV!H6</f>
        <v>CONFIRMED BEARISH</v>
      </c>
    </row>
    <row r="7" spans="1:12" ht="13.5" x14ac:dyDescent="0.25">
      <c r="A7" s="3">
        <f>RSI!A7</f>
        <v>42013</v>
      </c>
      <c r="B7" s="2">
        <f>RSI!B7</f>
        <v>4.2450999999999999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4.3203399999999998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17" t="str">
        <f>OBV!F7</f>
        <v>BEARISH</v>
      </c>
      <c r="K7" s="17" t="str">
        <f>OBV!G7</f>
        <v>WEAK</v>
      </c>
      <c r="L7" s="17" t="str">
        <f>OBV!H7</f>
        <v>CONFIRMED BEARISH</v>
      </c>
    </row>
    <row r="8" spans="1:12" ht="13.5" x14ac:dyDescent="0.25">
      <c r="A8" s="3">
        <f>RSI!A8</f>
        <v>42016</v>
      </c>
      <c r="B8" s="2">
        <f>RSI!B8</f>
        <v>4.2362000000000002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4.2934800000000006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17" t="str">
        <f>OBV!F8</f>
        <v>BEARISH</v>
      </c>
      <c r="K8" s="17" t="str">
        <f>OBV!G8</f>
        <v>STRONG</v>
      </c>
      <c r="L8" s="17" t="str">
        <f>OBV!H8</f>
        <v>CONFIRMED BEARISH</v>
      </c>
    </row>
    <row r="9" spans="1:12" ht="13.5" x14ac:dyDescent="0.25">
      <c r="A9" s="3">
        <f>RSI!A9</f>
        <v>42017</v>
      </c>
      <c r="B9" s="2">
        <f>RSI!B9</f>
        <v>4.2988999999999997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4.2791600000000001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17" t="str">
        <f>OBV!F9</f>
        <v>BEARISH</v>
      </c>
      <c r="K9" s="17" t="str">
        <f>OBV!G9</f>
        <v>STRONG</v>
      </c>
      <c r="L9" s="17" t="str">
        <f>OBV!H9</f>
        <v>CONFIRMED BEARISH</v>
      </c>
    </row>
    <row r="10" spans="1:12" ht="13.5" x14ac:dyDescent="0.25">
      <c r="A10" s="3">
        <f>RSI!A10</f>
        <v>42019</v>
      </c>
      <c r="B10" s="2">
        <f>RSI!B10</f>
        <v>4.2988999999999997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4.2648400000000004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17" t="str">
        <f>OBV!F10</f>
        <v>BEARISH</v>
      </c>
      <c r="K10" s="17" t="str">
        <f>OBV!G10</f>
        <v>STRONG</v>
      </c>
      <c r="L10" s="17" t="str">
        <f>OBV!H10</f>
        <v>CONFIRMED BEARISH</v>
      </c>
    </row>
    <row r="11" spans="1:12" ht="13.5" x14ac:dyDescent="0.25">
      <c r="A11" s="3">
        <f>RSI!A11</f>
        <v>42020</v>
      </c>
      <c r="B11" s="2">
        <f>RSI!B11</f>
        <v>4.1734999999999998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4.2505199999999999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17" t="str">
        <f>OBV!F11</f>
        <v>BEARISH</v>
      </c>
      <c r="K11" s="17" t="str">
        <f>OBV!G11</f>
        <v>STRONG</v>
      </c>
      <c r="L11" s="17" t="str">
        <f>OBV!H11</f>
        <v>CONFIRMED BEARISH</v>
      </c>
    </row>
    <row r="12" spans="1:12" ht="13.5" x14ac:dyDescent="0.25">
      <c r="A12" s="3">
        <f>RSI!A12</f>
        <v>42023</v>
      </c>
      <c r="B12" s="2">
        <f>RSI!B12</f>
        <v>4.3525999999999998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4.2720199999999995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17" t="str">
        <f>OBV!F12</f>
        <v>BEARISH</v>
      </c>
      <c r="K12" s="17" t="str">
        <f>OBV!G12</f>
        <v>STRONG</v>
      </c>
      <c r="L12" s="17" t="str">
        <f>OBV!H12</f>
        <v>BEARISH DIVERGENCE</v>
      </c>
    </row>
    <row r="13" spans="1:12" ht="13.5" x14ac:dyDescent="0.25">
      <c r="A13" s="3">
        <f>RSI!A13</f>
        <v>42024</v>
      </c>
      <c r="B13" s="2">
        <f>RSI!B13</f>
        <v>4.3525999999999998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4.2952999999999992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17" t="str">
        <f>OBV!F13</f>
        <v>BEARISH</v>
      </c>
      <c r="K13" s="17" t="str">
        <f>OBV!G13</f>
        <v>STRONG</v>
      </c>
      <c r="L13" s="17" t="str">
        <f>OBV!H13</f>
        <v>BEARISH DIVERGENCE</v>
      </c>
    </row>
    <row r="14" spans="1:12" ht="13.5" x14ac:dyDescent="0.25">
      <c r="A14" s="3">
        <f>RSI!A14</f>
        <v>42025</v>
      </c>
      <c r="B14" s="2">
        <f>RSI!B14</f>
        <v>4.2541000000000002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4.28634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17" t="str">
        <f>OBV!F14</f>
        <v>BEARISH</v>
      </c>
      <c r="K14" s="17" t="str">
        <f>OBV!G14</f>
        <v>STRONG</v>
      </c>
      <c r="L14" s="17" t="str">
        <f>OBV!H14</f>
        <v>CONFIRMED BEARISH</v>
      </c>
    </row>
    <row r="15" spans="1:12" ht="13.5" x14ac:dyDescent="0.25">
      <c r="A15" s="3">
        <f>RSI!A15</f>
        <v>42026</v>
      </c>
      <c r="B15" s="2">
        <f>RSI!B15</f>
        <v>4.1734999999999998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4.26126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17" t="str">
        <f>OBV!F15</f>
        <v>BEARISH</v>
      </c>
      <c r="K15" s="17" t="str">
        <f>OBV!G15</f>
        <v>STRONG</v>
      </c>
      <c r="L15" s="17" t="str">
        <f>OBV!H15</f>
        <v>CONFIRMED BEARISH</v>
      </c>
    </row>
    <row r="16" spans="1:12" ht="13.5" x14ac:dyDescent="0.25">
      <c r="A16" s="3">
        <f>RSI!A16</f>
        <v>42027</v>
      </c>
      <c r="B16" s="2">
        <f>RSI!B16</f>
        <v>4.1734999999999998</v>
      </c>
      <c r="C16" s="2">
        <f>RSI!I16</f>
        <v>30.681385610963062</v>
      </c>
      <c r="D16" s="2">
        <f>MACD!E16</f>
        <v>0</v>
      </c>
      <c r="E16" s="2">
        <f>MACD!F16</f>
        <v>0</v>
      </c>
      <c r="F16" s="2">
        <f>'Moving Avg'!D16</f>
        <v>4.26126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17" t="str">
        <f>OBV!F16</f>
        <v>BEARISH</v>
      </c>
      <c r="K16" s="17" t="str">
        <f>OBV!G16</f>
        <v>STRONG</v>
      </c>
      <c r="L16" s="17" t="str">
        <f>OBV!H16</f>
        <v>NEUTRAL</v>
      </c>
    </row>
    <row r="17" spans="1:12" ht="13.5" x14ac:dyDescent="0.25">
      <c r="A17" s="3">
        <f>RSI!A17</f>
        <v>42030</v>
      </c>
      <c r="B17" s="2">
        <f>RSI!B17</f>
        <v>4.1017999999999999</v>
      </c>
      <c r="C17" s="2">
        <f>RSI!I17</f>
        <v>27.943568818838827</v>
      </c>
      <c r="D17" s="2">
        <f>MACD!E17</f>
        <v>0</v>
      </c>
      <c r="E17" s="2">
        <f>MACD!F17</f>
        <v>0</v>
      </c>
      <c r="F17" s="2">
        <f>'Moving Avg'!D17</f>
        <v>4.2111000000000001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17" t="str">
        <f>OBV!F17</f>
        <v>BEARISH</v>
      </c>
      <c r="K17" s="17" t="str">
        <f>OBV!G17</f>
        <v>STRONG</v>
      </c>
      <c r="L17" s="17" t="str">
        <f>OBV!H17</f>
        <v>CONFIRMED BEARISH</v>
      </c>
    </row>
    <row r="18" spans="1:12" ht="13.5" x14ac:dyDescent="0.25">
      <c r="A18" s="3">
        <f>RSI!A18</f>
        <v>42031</v>
      </c>
      <c r="B18" s="2">
        <f>RSI!B18</f>
        <v>4.2092999999999998</v>
      </c>
      <c r="C18" s="2">
        <f>RSI!I18</f>
        <v>37.018008072522385</v>
      </c>
      <c r="D18" s="2">
        <f>MACD!E18</f>
        <v>0</v>
      </c>
      <c r="E18" s="2">
        <f>MACD!F18</f>
        <v>0</v>
      </c>
      <c r="F18" s="2">
        <f>'Moving Avg'!D18</f>
        <v>4.1824399999999997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17" t="str">
        <f>OBV!F18</f>
        <v>BEARISH</v>
      </c>
      <c r="K18" s="17" t="str">
        <f>OBV!G18</f>
        <v>STRONG</v>
      </c>
      <c r="L18" s="17" t="str">
        <f>OBV!H18</f>
        <v>CONFIRMED BEARISH</v>
      </c>
    </row>
    <row r="19" spans="1:12" ht="13.5" x14ac:dyDescent="0.25">
      <c r="A19" s="3">
        <f>RSI!A19</f>
        <v>42032</v>
      </c>
      <c r="B19" s="2">
        <f>RSI!B19</f>
        <v>4.1645000000000003</v>
      </c>
      <c r="C19" s="2">
        <f>RSI!I19</f>
        <v>35.037682243189124</v>
      </c>
      <c r="D19" s="2">
        <f>MACD!E19</f>
        <v>0</v>
      </c>
      <c r="E19" s="2">
        <f>MACD!F19</f>
        <v>0</v>
      </c>
      <c r="F19" s="2">
        <f>'Moving Avg'!D19</f>
        <v>4.1645199999999996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17" t="str">
        <f>OBV!F19</f>
        <v>BEARISH</v>
      </c>
      <c r="K19" s="17" t="str">
        <f>OBV!G19</f>
        <v>STRONG</v>
      </c>
      <c r="L19" s="17" t="str">
        <f>OBV!H19</f>
        <v>CONFIRMED BEARISH</v>
      </c>
    </row>
    <row r="20" spans="1:12" ht="13.5" x14ac:dyDescent="0.25">
      <c r="A20" s="3">
        <f>RSI!A20</f>
        <v>42033</v>
      </c>
      <c r="B20" s="2">
        <f>RSI!B20</f>
        <v>4.0838999999999999</v>
      </c>
      <c r="C20" s="2">
        <f>RSI!I20</f>
        <v>31.747123152733039</v>
      </c>
      <c r="D20" s="2">
        <f>MACD!E20</f>
        <v>0</v>
      </c>
      <c r="E20" s="2">
        <f>MACD!F20</f>
        <v>0</v>
      </c>
      <c r="F20" s="2">
        <f>'Moving Avg'!D20</f>
        <v>4.1466000000000003</v>
      </c>
      <c r="G20" s="2">
        <f>'Moving Avg'!F20</f>
        <v>4.2606842105263159</v>
      </c>
      <c r="H20" s="2">
        <f>'Moving Avg'!G20</f>
        <v>0</v>
      </c>
      <c r="I20" s="2">
        <f>'Moving Avg'!H20</f>
        <v>0</v>
      </c>
      <c r="J20" s="17" t="str">
        <f>OBV!F20</f>
        <v>BEARISH</v>
      </c>
      <c r="K20" s="17" t="str">
        <f>OBV!G20</f>
        <v>STRONG</v>
      </c>
      <c r="L20" s="17" t="str">
        <f>OBV!H20</f>
        <v>CONFIRMED BEARISH</v>
      </c>
    </row>
    <row r="21" spans="1:12" ht="13.5" x14ac:dyDescent="0.25">
      <c r="A21" s="3">
        <f>RSI!A21</f>
        <v>42034</v>
      </c>
      <c r="B21" s="2">
        <f>RSI!B21</f>
        <v>4.0301999999999998</v>
      </c>
      <c r="C21" s="2">
        <f>RSI!I21</f>
        <v>29.742919508567226</v>
      </c>
      <c r="D21" s="2">
        <f>MACD!E21</f>
        <v>0</v>
      </c>
      <c r="E21" s="2">
        <f>MACD!F21</f>
        <v>0</v>
      </c>
      <c r="F21" s="2">
        <f>'Moving Avg'!D21</f>
        <v>4.1179399999999999</v>
      </c>
      <c r="G21" s="2">
        <f>'Moving Avg'!F21</f>
        <v>4.2491599999999998</v>
      </c>
      <c r="H21" s="2">
        <f>'Moving Avg'!G21</f>
        <v>0</v>
      </c>
      <c r="I21" s="2">
        <f>'Moving Avg'!H21</f>
        <v>0</v>
      </c>
      <c r="J21" s="17" t="str">
        <f>OBV!F21</f>
        <v>BEARISH</v>
      </c>
      <c r="K21" s="17" t="str">
        <f>OBV!G21</f>
        <v>STRONG</v>
      </c>
      <c r="L21" s="17" t="str">
        <f>OBV!H21</f>
        <v>CONFIRMED BEARISH</v>
      </c>
    </row>
    <row r="22" spans="1:12" ht="13.5" x14ac:dyDescent="0.25">
      <c r="A22" s="3">
        <f>RSI!A22</f>
        <v>42037</v>
      </c>
      <c r="B22" s="2">
        <f>RSI!B22</f>
        <v>4.0301999999999998</v>
      </c>
      <c r="C22" s="2">
        <f>RSI!I22</f>
        <v>29.742919508567226</v>
      </c>
      <c r="D22" s="2">
        <f>MACD!E22</f>
        <v>0</v>
      </c>
      <c r="E22" s="2">
        <f>MACD!F22</f>
        <v>0</v>
      </c>
      <c r="F22" s="2">
        <f>'Moving Avg'!D22</f>
        <v>4.1036200000000003</v>
      </c>
      <c r="G22" s="2">
        <f>'Moving Avg'!F22</f>
        <v>4.2267699999999992</v>
      </c>
      <c r="H22" s="2">
        <f>'Moving Avg'!G22</f>
        <v>0</v>
      </c>
      <c r="I22" s="2">
        <f>'Moving Avg'!H22</f>
        <v>0</v>
      </c>
      <c r="J22" s="17" t="str">
        <f>OBV!F22</f>
        <v>BEARISH</v>
      </c>
      <c r="K22" s="17" t="str">
        <f>OBV!G22</f>
        <v>STRONG</v>
      </c>
      <c r="L22" s="17" t="str">
        <f>OBV!H22</f>
        <v>CONFIRMED BEARISH</v>
      </c>
    </row>
    <row r="23" spans="1:12" ht="13.5" x14ac:dyDescent="0.25">
      <c r="A23" s="3">
        <f>RSI!A23</f>
        <v>42038</v>
      </c>
      <c r="B23" s="2">
        <f>RSI!B23</f>
        <v>4.0301999999999998</v>
      </c>
      <c r="C23" s="2">
        <f>RSI!I23</f>
        <v>29.742919508567226</v>
      </c>
      <c r="D23" s="2">
        <f>MACD!E23</f>
        <v>0</v>
      </c>
      <c r="E23" s="2">
        <f>MACD!F23</f>
        <v>0</v>
      </c>
      <c r="F23" s="2">
        <f>'Moving Avg'!D23</f>
        <v>4.0678000000000001</v>
      </c>
      <c r="G23" s="2">
        <f>'Moving Avg'!F23</f>
        <v>4.2097549999999995</v>
      </c>
      <c r="H23" s="2">
        <f>'Moving Avg'!G23</f>
        <v>0</v>
      </c>
      <c r="I23" s="2">
        <f>'Moving Avg'!H23</f>
        <v>0</v>
      </c>
      <c r="J23" s="17" t="str">
        <f>OBV!F23</f>
        <v>BEARISH</v>
      </c>
      <c r="K23" s="17" t="str">
        <f>OBV!G23</f>
        <v>STRONG</v>
      </c>
      <c r="L23" s="17" t="str">
        <f>OBV!H23</f>
        <v>CONFIRMED BEARISH</v>
      </c>
    </row>
    <row r="24" spans="1:12" ht="13.5" x14ac:dyDescent="0.25">
      <c r="A24" s="3">
        <f>RSI!A24</f>
        <v>42039</v>
      </c>
      <c r="B24" s="2">
        <f>RSI!B24</f>
        <v>4.0301999999999998</v>
      </c>
      <c r="C24" s="2">
        <f>RSI!I24</f>
        <v>29.742919508567226</v>
      </c>
      <c r="D24" s="2">
        <f>MACD!E24</f>
        <v>0</v>
      </c>
      <c r="E24" s="2">
        <f>MACD!F24</f>
        <v>0</v>
      </c>
      <c r="F24" s="2">
        <f>'Moving Avg'!D24</f>
        <v>4.0409400000000009</v>
      </c>
      <c r="G24" s="2">
        <f>'Moving Avg'!F24</f>
        <v>4.1927399999999988</v>
      </c>
      <c r="H24" s="2">
        <f>'Moving Avg'!G24</f>
        <v>0</v>
      </c>
      <c r="I24" s="2">
        <f>'Moving Avg'!H24</f>
        <v>0</v>
      </c>
      <c r="J24" s="17" t="str">
        <f>OBV!F24</f>
        <v>BEARISH</v>
      </c>
      <c r="K24" s="17" t="str">
        <f>OBV!G24</f>
        <v>STRONG</v>
      </c>
      <c r="L24" s="17" t="str">
        <f>OBV!H24</f>
        <v>CONFIRMED BEARISH</v>
      </c>
    </row>
    <row r="25" spans="1:12" ht="13.5" x14ac:dyDescent="0.25">
      <c r="A25" s="3">
        <f>RSI!A25</f>
        <v>42040</v>
      </c>
      <c r="B25" s="2">
        <f>RSI!B25</f>
        <v>4.0750000000000002</v>
      </c>
      <c r="C25" s="2">
        <f>RSI!I25</f>
        <v>34.390697281973473</v>
      </c>
      <c r="D25" s="2">
        <f>MACD!E25</f>
        <v>0</v>
      </c>
      <c r="E25" s="2">
        <f>MACD!F25</f>
        <v>0</v>
      </c>
      <c r="F25" s="2">
        <f>'Moving Avg'!D25</f>
        <v>4.0391599999999999</v>
      </c>
      <c r="G25" s="2">
        <f>'Moving Avg'!F25</f>
        <v>4.1779649999999986</v>
      </c>
      <c r="H25" s="2">
        <f>'Moving Avg'!G25</f>
        <v>0</v>
      </c>
      <c r="I25" s="2">
        <f>'Moving Avg'!H25</f>
        <v>0</v>
      </c>
      <c r="J25" s="17" t="str">
        <f>OBV!F25</f>
        <v>BEARISH</v>
      </c>
      <c r="K25" s="17" t="str">
        <f>OBV!G25</f>
        <v>STRONG</v>
      </c>
      <c r="L25" s="17" t="str">
        <f>OBV!H25</f>
        <v>CONFIRMED BEARISH</v>
      </c>
    </row>
    <row r="26" spans="1:12" ht="13.5" x14ac:dyDescent="0.25">
      <c r="A26" s="3">
        <f>RSI!A26</f>
        <v>42041</v>
      </c>
      <c r="B26" s="2">
        <f>RSI!B26</f>
        <v>4.0838999999999999</v>
      </c>
      <c r="C26" s="2">
        <f>RSI!I26</f>
        <v>35.306314237852007</v>
      </c>
      <c r="D26" s="2">
        <f>MACD!E26</f>
        <v>0</v>
      </c>
      <c r="E26" s="2">
        <f>MACD!F26</f>
        <v>0</v>
      </c>
      <c r="F26" s="2">
        <f>'Moving Avg'!D26</f>
        <v>4.0498999999999992</v>
      </c>
      <c r="G26" s="2">
        <f>'Moving Avg'!F26</f>
        <v>4.1699049999999991</v>
      </c>
      <c r="H26" s="2">
        <f>'Moving Avg'!G26</f>
        <v>0</v>
      </c>
      <c r="I26" s="2">
        <f>'Moving Avg'!H26</f>
        <v>0</v>
      </c>
      <c r="J26" s="17" t="str">
        <f>OBV!F26</f>
        <v>BULLISH</v>
      </c>
      <c r="K26" s="17" t="str">
        <f>OBV!G26</f>
        <v>WEAK</v>
      </c>
      <c r="L26" s="17" t="str">
        <f>OBV!H26</f>
        <v>CONFIRMED BULLISH</v>
      </c>
    </row>
    <row r="27" spans="1:12" ht="13.5" x14ac:dyDescent="0.25">
      <c r="A27" s="3">
        <f>RSI!A27</f>
        <v>42044</v>
      </c>
      <c r="B27" s="2">
        <f>RSI!B27</f>
        <v>4.0838999999999999</v>
      </c>
      <c r="C27" s="2">
        <f>RSI!I27</f>
        <v>35.306314237852007</v>
      </c>
      <c r="D27" s="2">
        <f>MACD!E27</f>
        <v>2.9889542096219301E-2</v>
      </c>
      <c r="E27" s="2">
        <f>MACD!F27</f>
        <v>0</v>
      </c>
      <c r="F27" s="2">
        <f>'Moving Avg'!D27</f>
        <v>4.0606400000000002</v>
      </c>
      <c r="G27" s="2">
        <f>'Moving Avg'!F27</f>
        <v>4.1618449999999987</v>
      </c>
      <c r="H27" s="2">
        <f>'Moving Avg'!G27</f>
        <v>0</v>
      </c>
      <c r="I27" s="2">
        <f>'Moving Avg'!H27</f>
        <v>0</v>
      </c>
      <c r="J27" s="17" t="str">
        <f>OBV!F27</f>
        <v>BULLISH</v>
      </c>
      <c r="K27" s="17" t="str">
        <f>OBV!G27</f>
        <v>WEAK</v>
      </c>
      <c r="L27" s="17" t="str">
        <f>OBV!H27</f>
        <v>CONFIRMED BULLISH</v>
      </c>
    </row>
    <row r="28" spans="1:12" ht="13.5" x14ac:dyDescent="0.25">
      <c r="A28" s="3">
        <f>RSI!A28</f>
        <v>42045</v>
      </c>
      <c r="B28" s="2">
        <f>RSI!B28</f>
        <v>4.0838999999999999</v>
      </c>
      <c r="C28" s="2">
        <f>RSI!I28</f>
        <v>35.306314237852007</v>
      </c>
      <c r="D28" s="2">
        <f>MACD!E28</f>
        <v>3.4964173139053756E-2</v>
      </c>
      <c r="E28" s="2">
        <f>MACD!F28</f>
        <v>0</v>
      </c>
      <c r="F28" s="2">
        <f>'Moving Avg'!D28</f>
        <v>4.0713799999999996</v>
      </c>
      <c r="G28" s="2">
        <f>'Moving Avg'!F28</f>
        <v>4.1542300000000001</v>
      </c>
      <c r="H28" s="2">
        <f>'Moving Avg'!G28</f>
        <v>0</v>
      </c>
      <c r="I28" s="2">
        <f>'Moving Avg'!H28</f>
        <v>0</v>
      </c>
      <c r="J28" s="17" t="str">
        <f>OBV!F28</f>
        <v>BULLISH</v>
      </c>
      <c r="K28" s="17" t="str">
        <f>OBV!G28</f>
        <v>WEAK</v>
      </c>
      <c r="L28" s="17" t="str">
        <f>OBV!H28</f>
        <v>CONFIRMED BULLISH</v>
      </c>
    </row>
    <row r="29" spans="1:12" ht="13.5" x14ac:dyDescent="0.25">
      <c r="A29" s="3">
        <f>RSI!A29</f>
        <v>42046</v>
      </c>
      <c r="B29" s="2">
        <f>RSI!B29</f>
        <v>4.2004000000000001</v>
      </c>
      <c r="C29" s="2">
        <f>RSI!I29</f>
        <v>47.324683127374676</v>
      </c>
      <c r="D29" s="2">
        <f>MACD!E29</f>
        <v>2.444869406276684E-2</v>
      </c>
      <c r="E29" s="2">
        <f>MACD!F29</f>
        <v>0</v>
      </c>
      <c r="F29" s="2">
        <f>'Moving Avg'!D29</f>
        <v>4.1054199999999996</v>
      </c>
      <c r="G29" s="2">
        <f>'Moving Avg'!F29</f>
        <v>4.149305</v>
      </c>
      <c r="H29" s="2">
        <f>'Moving Avg'!G29</f>
        <v>0</v>
      </c>
      <c r="I29" s="2">
        <f>'Moving Avg'!H29</f>
        <v>0</v>
      </c>
      <c r="J29" s="17" t="str">
        <f>OBV!F29</f>
        <v>BULLISH</v>
      </c>
      <c r="K29" s="17" t="str">
        <f>OBV!G29</f>
        <v>WEAK</v>
      </c>
      <c r="L29" s="17" t="str">
        <f>OBV!H29</f>
        <v>CONFIRMED BULLISH</v>
      </c>
    </row>
    <row r="30" spans="1:12" ht="13.5" x14ac:dyDescent="0.25">
      <c r="A30" s="3">
        <f>RSI!A30</f>
        <v>42047</v>
      </c>
      <c r="B30" s="2">
        <f>RSI!B30</f>
        <v>4.0838999999999999</v>
      </c>
      <c r="C30" s="2">
        <f>RSI!I30</f>
        <v>39.435142253440368</v>
      </c>
      <c r="D30" s="2">
        <f>MACD!E30</f>
        <v>1.1751966079206255E-2</v>
      </c>
      <c r="E30" s="2">
        <f>MACD!F30</f>
        <v>0</v>
      </c>
      <c r="F30" s="2">
        <f>'Moving Avg'!D30</f>
        <v>4.1072000000000006</v>
      </c>
      <c r="G30" s="2">
        <f>'Moving Avg'!F30</f>
        <v>4.1385550000000002</v>
      </c>
      <c r="H30" s="2">
        <f>'Moving Avg'!G30</f>
        <v>0</v>
      </c>
      <c r="I30" s="2">
        <f>'Moving Avg'!H30</f>
        <v>0</v>
      </c>
      <c r="J30" s="17" t="str">
        <f>OBV!F30</f>
        <v>BEARISH</v>
      </c>
      <c r="K30" s="17" t="str">
        <f>OBV!G30</f>
        <v>STRONG</v>
      </c>
      <c r="L30" s="17" t="str">
        <f>OBV!H30</f>
        <v>BEARISH DIVERGENCE</v>
      </c>
    </row>
    <row r="31" spans="1:12" ht="13.5" x14ac:dyDescent="0.25">
      <c r="A31" s="3">
        <f>RSI!A31</f>
        <v>42048</v>
      </c>
      <c r="B31" s="2">
        <f>RSI!B31</f>
        <v>4.0838999999999999</v>
      </c>
      <c r="C31" s="2">
        <f>RSI!I31</f>
        <v>39.435142253440368</v>
      </c>
      <c r="D31" s="2">
        <f>MACD!E31</f>
        <v>-6.5910768261963071E-3</v>
      </c>
      <c r="E31" s="2">
        <f>MACD!F31</f>
        <v>0</v>
      </c>
      <c r="F31" s="2">
        <f>'Moving Avg'!D31</f>
        <v>4.1072000000000006</v>
      </c>
      <c r="G31" s="2">
        <f>'Moving Avg'!F31</f>
        <v>4.1340750000000002</v>
      </c>
      <c r="H31" s="2">
        <f>'Moving Avg'!G31</f>
        <v>0</v>
      </c>
      <c r="I31" s="2">
        <f>'Moving Avg'!H31</f>
        <v>0</v>
      </c>
      <c r="J31" s="17" t="str">
        <f>OBV!F31</f>
        <v>BEARISH</v>
      </c>
      <c r="K31" s="17" t="str">
        <f>OBV!G31</f>
        <v>STRONG</v>
      </c>
      <c r="L31" s="17" t="str">
        <f>OBV!H31</f>
        <v>NEUTRAL</v>
      </c>
    </row>
    <row r="32" spans="1:12" ht="13.5" x14ac:dyDescent="0.25">
      <c r="A32" s="3">
        <f>RSI!A32</f>
        <v>42051</v>
      </c>
      <c r="B32" s="2">
        <f>RSI!B32</f>
        <v>4.2004000000000001</v>
      </c>
      <c r="C32" s="2">
        <f>RSI!I32</f>
        <v>49.247830365774803</v>
      </c>
      <c r="D32" s="2">
        <f>MACD!E32</f>
        <v>-3.0128890192808733E-2</v>
      </c>
      <c r="E32" s="2">
        <f>MACD!F32</f>
        <v>0</v>
      </c>
      <c r="F32" s="2">
        <f>'Moving Avg'!D32</f>
        <v>4.1305000000000005</v>
      </c>
      <c r="G32" s="2">
        <f>'Moving Avg'!F32</f>
        <v>4.1264650000000005</v>
      </c>
      <c r="H32" s="2">
        <f>'Moving Avg'!G32</f>
        <v>0</v>
      </c>
      <c r="I32" s="2">
        <f>'Moving Avg'!H32</f>
        <v>0</v>
      </c>
      <c r="J32" s="17" t="str">
        <f>OBV!F32</f>
        <v>BEARISH</v>
      </c>
      <c r="K32" s="17" t="str">
        <f>OBV!G32</f>
        <v>STRONG</v>
      </c>
      <c r="L32" s="17" t="str">
        <f>OBV!H32</f>
        <v>BEARISH DIVERGENCE</v>
      </c>
    </row>
    <row r="33" spans="1:12" ht="13.5" x14ac:dyDescent="0.25">
      <c r="A33" s="3">
        <f>RSI!A33</f>
        <v>42052</v>
      </c>
      <c r="B33" s="2">
        <f>RSI!B33</f>
        <v>4.2004000000000001</v>
      </c>
      <c r="C33" s="2">
        <f>RSI!I33</f>
        <v>49.247830365774803</v>
      </c>
      <c r="D33" s="2">
        <f>MACD!E33</f>
        <v>-5.0166448925136109E-2</v>
      </c>
      <c r="E33" s="2">
        <f>MACD!F33</f>
        <v>0</v>
      </c>
      <c r="F33" s="2">
        <f>'Moving Avg'!D33</f>
        <v>4.1537999999999995</v>
      </c>
      <c r="G33" s="2">
        <f>'Moving Avg'!F33</f>
        <v>4.1188549999999999</v>
      </c>
      <c r="H33" s="2">
        <f>'Moving Avg'!G33</f>
        <v>0</v>
      </c>
      <c r="I33" s="2">
        <f>'Moving Avg'!H33</f>
        <v>0</v>
      </c>
      <c r="J33" s="17" t="str">
        <f>OBV!F33</f>
        <v>BEARISH</v>
      </c>
      <c r="K33" s="17" t="str">
        <f>OBV!G33</f>
        <v>STRONG</v>
      </c>
      <c r="L33" s="17" t="str">
        <f>OBV!H33</f>
        <v>BEARISH DIVERGENCE</v>
      </c>
    </row>
    <row r="34" spans="1:12" ht="13.5" x14ac:dyDescent="0.25">
      <c r="A34" s="3">
        <f>RSI!A34</f>
        <v>42053</v>
      </c>
      <c r="B34" s="2">
        <f>RSI!B34</f>
        <v>4.0750000000000002</v>
      </c>
      <c r="C34" s="2">
        <f>RSI!I34</f>
        <v>40.962739665995798</v>
      </c>
      <c r="D34" s="2">
        <f>MACD!E34</f>
        <v>-5.7944405778952657E-2</v>
      </c>
      <c r="E34" s="2">
        <f>MACD!F34</f>
        <v>0</v>
      </c>
      <c r="F34" s="2">
        <f>'Moving Avg'!D34</f>
        <v>4.1287199999999995</v>
      </c>
      <c r="G34" s="2">
        <f>'Moving Avg'!F34</f>
        <v>4.1099000000000006</v>
      </c>
      <c r="H34" s="2">
        <f>'Moving Avg'!G34</f>
        <v>0</v>
      </c>
      <c r="I34" s="2">
        <f>'Moving Avg'!H34</f>
        <v>0</v>
      </c>
      <c r="J34" s="17" t="str">
        <f>OBV!F34</f>
        <v>BEARISH</v>
      </c>
      <c r="K34" s="17" t="str">
        <f>OBV!G34</f>
        <v>STRONG</v>
      </c>
      <c r="L34" s="17" t="str">
        <f>OBV!H34</f>
        <v>CONFIRMED BEARISH</v>
      </c>
    </row>
    <row r="35" spans="1:12" ht="13.5" x14ac:dyDescent="0.25">
      <c r="A35" s="3">
        <f>RSI!A35</f>
        <v>42054</v>
      </c>
      <c r="B35" s="2">
        <f>RSI!B35</f>
        <v>3.9586000000000001</v>
      </c>
      <c r="C35" s="2">
        <f>RSI!I35</f>
        <v>35.065714459607648</v>
      </c>
      <c r="D35" s="2">
        <f>MACD!E35</f>
        <v>-4.8373922906256972E-2</v>
      </c>
      <c r="E35" s="2">
        <f>MACD!F35</f>
        <v>-1.0238929916900515E-2</v>
      </c>
      <c r="F35" s="2">
        <f>'Moving Avg'!D35</f>
        <v>4.1036599999999996</v>
      </c>
      <c r="G35" s="2">
        <f>'Moving Avg'!F35</f>
        <v>4.0991550000000005</v>
      </c>
      <c r="H35" s="2">
        <f>'Moving Avg'!G35</f>
        <v>0</v>
      </c>
      <c r="I35" s="2">
        <f>'Moving Avg'!H35</f>
        <v>0</v>
      </c>
      <c r="J35" s="17" t="str">
        <f>OBV!F35</f>
        <v>BEARISH</v>
      </c>
      <c r="K35" s="17" t="str">
        <f>OBV!G35</f>
        <v>STRONG</v>
      </c>
      <c r="L35" s="17" t="str">
        <f>OBV!H35</f>
        <v>CONFIRMED BEARISH</v>
      </c>
    </row>
    <row r="36" spans="1:12" ht="13.5" x14ac:dyDescent="0.25">
      <c r="A36" s="3">
        <f>RSI!A36</f>
        <v>42055</v>
      </c>
      <c r="B36" s="2">
        <f>RSI!B36</f>
        <v>3.9586000000000001</v>
      </c>
      <c r="C36" s="2">
        <f>RSI!I36</f>
        <v>35.065714459607648</v>
      </c>
      <c r="D36" s="2">
        <f>MACD!E36</f>
        <v>-3.7628685066893652E-2</v>
      </c>
      <c r="E36" s="2">
        <f>MACD!F36</f>
        <v>-1.5716880946899141E-2</v>
      </c>
      <c r="F36" s="2">
        <f>'Moving Avg'!D36</f>
        <v>4.0785999999999998</v>
      </c>
      <c r="G36" s="2">
        <f>'Moving Avg'!F36</f>
        <v>4.0884100000000014</v>
      </c>
      <c r="H36" s="2">
        <f>'Moving Avg'!G36</f>
        <v>0</v>
      </c>
      <c r="I36" s="2">
        <f>'Moving Avg'!H36</f>
        <v>0</v>
      </c>
      <c r="J36" s="17" t="str">
        <f>OBV!F36</f>
        <v>BEARISH</v>
      </c>
      <c r="K36" s="17" t="str">
        <f>OBV!G36</f>
        <v>STRONG</v>
      </c>
      <c r="L36" s="17" t="str">
        <f>OBV!H36</f>
        <v>CONFIRMED BEARISH</v>
      </c>
    </row>
    <row r="37" spans="1:12" ht="13.5" x14ac:dyDescent="0.25">
      <c r="A37" s="3">
        <f>RSI!A37</f>
        <v>42058</v>
      </c>
      <c r="B37" s="2">
        <f>RSI!B37</f>
        <v>3.8511000000000002</v>
      </c>
      <c r="C37" s="2">
        <f>RSI!I37</f>
        <v>30.381114214189765</v>
      </c>
      <c r="D37" s="2">
        <f>MACD!E37</f>
        <v>-1.9390351317342791E-2</v>
      </c>
      <c r="E37" s="2">
        <f>MACD!F37</f>
        <v>-1.6451575020987874E-2</v>
      </c>
      <c r="F37" s="2">
        <f>'Moving Avg'!D37</f>
        <v>4.0087400000000004</v>
      </c>
      <c r="G37" s="2">
        <f>'Moving Avg'!F37</f>
        <v>4.0758750000000008</v>
      </c>
      <c r="H37" s="2">
        <f>'Moving Avg'!G37</f>
        <v>0</v>
      </c>
      <c r="I37" s="2">
        <f>'Moving Avg'!H37</f>
        <v>0</v>
      </c>
      <c r="J37" s="17" t="str">
        <f>OBV!F37</f>
        <v>BEARISH</v>
      </c>
      <c r="K37" s="17" t="str">
        <f>OBV!G37</f>
        <v>STRONG</v>
      </c>
      <c r="L37" s="17" t="str">
        <f>OBV!H37</f>
        <v>CONFIRMED BEARISH</v>
      </c>
    </row>
    <row r="38" spans="1:12" ht="13.5" x14ac:dyDescent="0.25">
      <c r="A38" s="3">
        <f>RSI!A38</f>
        <v>42059</v>
      </c>
      <c r="B38" s="2">
        <f>RSI!B38</f>
        <v>3.8511000000000002</v>
      </c>
      <c r="C38" s="2">
        <f>RSI!I38</f>
        <v>30.381114214189765</v>
      </c>
      <c r="D38" s="2">
        <f>MACD!E38</f>
        <v>-2.2270943760434037E-3</v>
      </c>
      <c r="E38" s="2">
        <f>MACD!F38</f>
        <v>-1.360667889199898E-2</v>
      </c>
      <c r="F38" s="2">
        <f>'Moving Avg'!D38</f>
        <v>3.9388800000000002</v>
      </c>
      <c r="G38" s="2">
        <f>'Moving Avg'!F38</f>
        <v>4.0579650000000012</v>
      </c>
      <c r="H38" s="2">
        <f>'Moving Avg'!G38</f>
        <v>0</v>
      </c>
      <c r="I38" s="2">
        <f>'Moving Avg'!H38</f>
        <v>0</v>
      </c>
      <c r="J38" s="17" t="str">
        <f>OBV!F38</f>
        <v>BEARISH</v>
      </c>
      <c r="K38" s="17" t="str">
        <f>OBV!G38</f>
        <v>STRONG</v>
      </c>
      <c r="L38" s="17" t="str">
        <f>OBV!H38</f>
        <v>CONFIRMED BEARISH</v>
      </c>
    </row>
    <row r="39" spans="1:12" ht="13.5" x14ac:dyDescent="0.25">
      <c r="A39" s="3">
        <f>RSI!A39</f>
        <v>42060</v>
      </c>
      <c r="B39" s="2">
        <f>RSI!B39</f>
        <v>3.8511000000000002</v>
      </c>
      <c r="C39" s="2">
        <f>RSI!I39</f>
        <v>30.381114214189765</v>
      </c>
      <c r="D39" s="2">
        <f>MACD!E39</f>
        <v>3.1821350171994389E-2</v>
      </c>
      <c r="E39" s="2">
        <f>MACD!F39</f>
        <v>-4.5210730792003065E-3</v>
      </c>
      <c r="F39" s="2">
        <f>'Moving Avg'!D39</f>
        <v>3.8941000000000003</v>
      </c>
      <c r="G39" s="2">
        <f>'Moving Avg'!F39</f>
        <v>4.0422950000000011</v>
      </c>
      <c r="H39" s="2">
        <f>'Moving Avg'!G39</f>
        <v>0</v>
      </c>
      <c r="I39" s="2">
        <f>'Moving Avg'!H39</f>
        <v>0</v>
      </c>
      <c r="J39" s="17" t="str">
        <f>OBV!F39</f>
        <v>BEARISH</v>
      </c>
      <c r="K39" s="17" t="str">
        <f>OBV!G39</f>
        <v>STRONG</v>
      </c>
      <c r="L39" s="17" t="str">
        <f>OBV!H39</f>
        <v>CONFIRMED BEARISH</v>
      </c>
    </row>
    <row r="40" spans="1:12" ht="13.5" x14ac:dyDescent="0.25">
      <c r="A40" s="3">
        <f>RSI!A40</f>
        <v>42061</v>
      </c>
      <c r="B40" s="2">
        <f>RSI!B40</f>
        <v>3.8959000000000001</v>
      </c>
      <c r="C40" s="2">
        <f>RSI!I40</f>
        <v>34.907430131721952</v>
      </c>
      <c r="D40" s="2">
        <f>MACD!E40</f>
        <v>4.0873876810234577E-2</v>
      </c>
      <c r="E40" s="2">
        <f>MACD!F40</f>
        <v>4.5579168986866706E-3</v>
      </c>
      <c r="F40" s="2">
        <f>'Moving Avg'!D40</f>
        <v>3.8815600000000003</v>
      </c>
      <c r="G40" s="2">
        <f>'Moving Avg'!F40</f>
        <v>4.0328950000000008</v>
      </c>
      <c r="H40" s="2">
        <f>'Moving Avg'!G40</f>
        <v>0</v>
      </c>
      <c r="I40" s="2">
        <f>'Moving Avg'!H40</f>
        <v>0</v>
      </c>
      <c r="J40" s="17" t="str">
        <f>OBV!F40</f>
        <v>BEARISH</v>
      </c>
      <c r="K40" s="17" t="str">
        <f>OBV!G40</f>
        <v>STRONG</v>
      </c>
      <c r="L40" s="17" t="str">
        <f>OBV!H40</f>
        <v>CONFIRMED BEARISH</v>
      </c>
    </row>
    <row r="41" spans="1:12" ht="13.5" x14ac:dyDescent="0.25">
      <c r="A41" s="3">
        <f>RSI!A41</f>
        <v>42062</v>
      </c>
      <c r="B41" s="2">
        <f>RSI!B41</f>
        <v>3.9853999999999998</v>
      </c>
      <c r="C41" s="2">
        <f>RSI!I41</f>
        <v>42.895112378463644</v>
      </c>
      <c r="D41" s="2">
        <f>MACD!E41</f>
        <v>4.3013333557457401E-2</v>
      </c>
      <c r="E41" s="2">
        <f>MACD!F41</f>
        <v>1.2249000230440817E-2</v>
      </c>
      <c r="F41" s="2">
        <f>'Moving Avg'!D41</f>
        <v>3.8869199999999999</v>
      </c>
      <c r="G41" s="2">
        <f>'Moving Avg'!F41</f>
        <v>4.0306550000000003</v>
      </c>
      <c r="H41" s="2">
        <f>'Moving Avg'!G41</f>
        <v>0</v>
      </c>
      <c r="I41" s="2">
        <f>'Moving Avg'!H41</f>
        <v>0</v>
      </c>
      <c r="J41" s="17" t="str">
        <f>OBV!F41</f>
        <v>BEARISH</v>
      </c>
      <c r="K41" s="17" t="str">
        <f>OBV!G41</f>
        <v>STRONG</v>
      </c>
      <c r="L41" s="17" t="str">
        <f>OBV!H41</f>
        <v>BEARISH DIVERGENCE</v>
      </c>
    </row>
    <row r="42" spans="1:12" ht="13.5" x14ac:dyDescent="0.25">
      <c r="A42" s="3">
        <f>RSI!A42</f>
        <v>42065</v>
      </c>
      <c r="B42" s="2">
        <f>RSI!B42</f>
        <v>3.8959000000000001</v>
      </c>
      <c r="C42" s="2">
        <f>RSI!I42</f>
        <v>37.888118253831145</v>
      </c>
      <c r="D42" s="2">
        <f>MACD!E42</f>
        <v>6.9874579344513243E-2</v>
      </c>
      <c r="E42" s="2">
        <f>MACD!F42</f>
        <v>2.3774116053255301E-2</v>
      </c>
      <c r="F42" s="2">
        <f>'Moving Avg'!D42</f>
        <v>3.8958800000000005</v>
      </c>
      <c r="G42" s="2">
        <f>'Moving Avg'!F42</f>
        <v>4.0239399999999996</v>
      </c>
      <c r="H42" s="2">
        <f>'Moving Avg'!G42</f>
        <v>0</v>
      </c>
      <c r="I42" s="2">
        <f>'Moving Avg'!H42</f>
        <v>0</v>
      </c>
      <c r="J42" s="17" t="str">
        <f>OBV!F42</f>
        <v>BULLISH</v>
      </c>
      <c r="K42" s="17" t="str">
        <f>OBV!G42</f>
        <v>WEAK</v>
      </c>
      <c r="L42" s="17" t="str">
        <f>OBV!H42</f>
        <v>CONFIRMED BULLISH</v>
      </c>
    </row>
    <row r="43" spans="1:12" ht="13.5" x14ac:dyDescent="0.25">
      <c r="A43" s="3">
        <f>RSI!A43</f>
        <v>42066</v>
      </c>
      <c r="B43" s="2">
        <f>RSI!B43</f>
        <v>3.8511000000000002</v>
      </c>
      <c r="C43" s="2">
        <f>RSI!I43</f>
        <v>35.645216790503639</v>
      </c>
      <c r="D43" s="2">
        <f>MACD!E43</f>
        <v>9.6912027418764701E-2</v>
      </c>
      <c r="E43" s="2">
        <f>MACD!F43</f>
        <v>3.8401698326357189E-2</v>
      </c>
      <c r="F43" s="2">
        <f>'Moving Avg'!D43</f>
        <v>3.8958799999999996</v>
      </c>
      <c r="G43" s="2">
        <f>'Moving Avg'!F43</f>
        <v>4.0149850000000002</v>
      </c>
      <c r="H43" s="2">
        <f>'Moving Avg'!G43</f>
        <v>0</v>
      </c>
      <c r="I43" s="2">
        <f>'Moving Avg'!H43</f>
        <v>0</v>
      </c>
      <c r="J43" s="17" t="str">
        <f>OBV!F43</f>
        <v>BEARISH</v>
      </c>
      <c r="K43" s="17" t="str">
        <f>OBV!G43</f>
        <v>STRONG</v>
      </c>
      <c r="L43" s="17" t="str">
        <f>OBV!H43</f>
        <v>NEUTRAL</v>
      </c>
    </row>
    <row r="44" spans="1:12" ht="13.5" x14ac:dyDescent="0.25">
      <c r="A44" s="3">
        <f>RSI!A44</f>
        <v>42067</v>
      </c>
      <c r="B44" s="2">
        <f>RSI!B44</f>
        <v>3.8868999999999998</v>
      </c>
      <c r="C44" s="2">
        <f>RSI!I44</f>
        <v>38.764809709347446</v>
      </c>
      <c r="D44" s="2">
        <f>MACD!E44</f>
        <v>9.902726989951649E-2</v>
      </c>
      <c r="E44" s="2">
        <f>MACD!F44</f>
        <v>5.0526812640989051E-2</v>
      </c>
      <c r="F44" s="2">
        <f>'Moving Avg'!D44</f>
        <v>3.9030399999999998</v>
      </c>
      <c r="G44" s="2">
        <f>'Moving Avg'!F44</f>
        <v>4.0078200000000006</v>
      </c>
      <c r="H44" s="2">
        <f>'Moving Avg'!G44</f>
        <v>0</v>
      </c>
      <c r="I44" s="2">
        <f>'Moving Avg'!H44</f>
        <v>0</v>
      </c>
      <c r="J44" s="17" t="str">
        <f>OBV!F44</f>
        <v>BEARISH</v>
      </c>
      <c r="K44" s="17" t="str">
        <f>OBV!G44</f>
        <v>STRONG</v>
      </c>
      <c r="L44" s="17" t="str">
        <f>OBV!H44</f>
        <v>BEARISH DIVERGENCE</v>
      </c>
    </row>
    <row r="45" spans="1:12" ht="13.5" x14ac:dyDescent="0.25">
      <c r="A45" s="3">
        <f>RSI!A45</f>
        <v>42068</v>
      </c>
      <c r="B45" s="2">
        <f>RSI!B45</f>
        <v>3.8868999999999998</v>
      </c>
      <c r="C45" s="2">
        <f>RSI!I45</f>
        <v>38.764809709347453</v>
      </c>
      <c r="D45" s="2">
        <f>MACD!E45</f>
        <v>8.379189269897136E-2</v>
      </c>
      <c r="E45" s="2">
        <f>MACD!F45</f>
        <v>5.7179828652585515E-2</v>
      </c>
      <c r="F45" s="2">
        <f>'Moving Avg'!D45</f>
        <v>3.90124</v>
      </c>
      <c r="G45" s="2">
        <f>'Moving Avg'!F45</f>
        <v>3.9984150000000001</v>
      </c>
      <c r="H45" s="2">
        <f>'Moving Avg'!G45</f>
        <v>0</v>
      </c>
      <c r="I45" s="2">
        <f>'Moving Avg'!H45</f>
        <v>0</v>
      </c>
      <c r="J45" s="17" t="str">
        <f>OBV!F45</f>
        <v>BEARISH</v>
      </c>
      <c r="K45" s="17" t="str">
        <f>OBV!G45</f>
        <v>STRONG</v>
      </c>
      <c r="L45" s="17" t="str">
        <f>OBV!H45</f>
        <v>CONFIRMED BEARISH</v>
      </c>
    </row>
    <row r="46" spans="1:12" ht="13.5" x14ac:dyDescent="0.25">
      <c r="A46" s="3">
        <f>RSI!A46</f>
        <v>42069</v>
      </c>
      <c r="B46" s="2">
        <f>RSI!B46</f>
        <v>3.8868999999999998</v>
      </c>
      <c r="C46" s="2">
        <f>RSI!I46</f>
        <v>38.764809709347453</v>
      </c>
      <c r="D46" s="2">
        <f>MACD!E46</f>
        <v>7.1717544263228739E-2</v>
      </c>
      <c r="E46" s="2">
        <f>MACD!F46</f>
        <v>6.0087371774714168E-2</v>
      </c>
      <c r="F46" s="2">
        <f>'Moving Avg'!D46</f>
        <v>3.8815400000000002</v>
      </c>
      <c r="G46" s="2">
        <f>'Moving Avg'!F46</f>
        <v>3.9885649999999999</v>
      </c>
      <c r="H46" s="2">
        <f>'Moving Avg'!G46</f>
        <v>0</v>
      </c>
      <c r="I46" s="2">
        <f>'Moving Avg'!H46</f>
        <v>0</v>
      </c>
      <c r="J46" s="17" t="str">
        <f>OBV!F46</f>
        <v>BEARISH</v>
      </c>
      <c r="K46" s="17" t="str">
        <f>OBV!G46</f>
        <v>STRONG</v>
      </c>
      <c r="L46" s="17" t="str">
        <f>OBV!H46</f>
        <v>CONFIRMED BEARISH</v>
      </c>
    </row>
    <row r="47" spans="1:12" ht="13.5" x14ac:dyDescent="0.25">
      <c r="A47" s="3">
        <f>RSI!A47</f>
        <v>42072</v>
      </c>
      <c r="B47" s="2">
        <f>RSI!B47</f>
        <v>3.8778999999999999</v>
      </c>
      <c r="C47" s="2">
        <f>RSI!I47</f>
        <v>38.183633431455121</v>
      </c>
      <c r="D47" s="2">
        <f>MACD!E47</f>
        <v>4.638558985615715E-2</v>
      </c>
      <c r="E47" s="2">
        <f>MACD!F47</f>
        <v>5.7347015391002766E-2</v>
      </c>
      <c r="F47" s="2">
        <f>'Moving Avg'!D47</f>
        <v>3.8779400000000002</v>
      </c>
      <c r="G47" s="2">
        <f>'Moving Avg'!F47</f>
        <v>3.9782649999999995</v>
      </c>
      <c r="H47" s="2">
        <f>'Moving Avg'!G47</f>
        <v>0</v>
      </c>
      <c r="I47" s="2">
        <f>'Moving Avg'!H47</f>
        <v>0</v>
      </c>
      <c r="J47" s="17" t="str">
        <f>OBV!F47</f>
        <v>BEARISH</v>
      </c>
      <c r="K47" s="17" t="str">
        <f>OBV!G47</f>
        <v>STRONG</v>
      </c>
      <c r="L47" s="17" t="str">
        <f>OBV!H47</f>
        <v>CONFIRMED BEARISH</v>
      </c>
    </row>
    <row r="48" spans="1:12" ht="13.5" x14ac:dyDescent="0.25">
      <c r="A48" s="3">
        <f>RSI!A48</f>
        <v>42073</v>
      </c>
      <c r="B48" s="2">
        <f>RSI!B48</f>
        <v>3.8332000000000002</v>
      </c>
      <c r="C48" s="2">
        <f>RSI!I48</f>
        <v>35.348999109346835</v>
      </c>
      <c r="D48" s="2">
        <f>MACD!E48</f>
        <v>2.901570432519085E-2</v>
      </c>
      <c r="E48" s="2">
        <f>MACD!F48</f>
        <v>5.1680753177840384E-2</v>
      </c>
      <c r="F48" s="2">
        <f>'Moving Avg'!D48</f>
        <v>3.8743600000000002</v>
      </c>
      <c r="G48" s="2">
        <f>'Moving Avg'!F48</f>
        <v>3.9657299999999998</v>
      </c>
      <c r="H48" s="2">
        <f>'Moving Avg'!G48</f>
        <v>0</v>
      </c>
      <c r="I48" s="2">
        <f>'Moving Avg'!H48</f>
        <v>0</v>
      </c>
      <c r="J48" s="17" t="str">
        <f>OBV!F48</f>
        <v>BEARISH</v>
      </c>
      <c r="K48" s="17" t="str">
        <f>OBV!G48</f>
        <v>STRONG</v>
      </c>
      <c r="L48" s="17" t="str">
        <f>OBV!H48</f>
        <v>CONFIRMED BEARISH</v>
      </c>
    </row>
    <row r="49" spans="1:12" ht="13.5" x14ac:dyDescent="0.25">
      <c r="A49" s="3">
        <f>RSI!A49</f>
        <v>42074</v>
      </c>
      <c r="B49" s="2">
        <f>RSI!B49</f>
        <v>3.8959000000000001</v>
      </c>
      <c r="C49" s="2">
        <f>RSI!I49</f>
        <v>41.867982653701958</v>
      </c>
      <c r="D49" s="2">
        <f>MACD!E49</f>
        <v>1.0635700512322988E-2</v>
      </c>
      <c r="E49" s="2">
        <f>MACD!F49</f>
        <v>4.347174264473691E-2</v>
      </c>
      <c r="F49" s="2">
        <f>'Moving Avg'!D49</f>
        <v>3.87616</v>
      </c>
      <c r="G49" s="2">
        <f>'Moving Avg'!F49</f>
        <v>3.9505049999999997</v>
      </c>
      <c r="H49" s="2">
        <f>'Moving Avg'!G49</f>
        <v>0</v>
      </c>
      <c r="I49" s="2">
        <f>'Moving Avg'!H49</f>
        <v>0</v>
      </c>
      <c r="J49" s="17" t="str">
        <f>OBV!F49</f>
        <v>BEARISH</v>
      </c>
      <c r="K49" s="17" t="str">
        <f>OBV!G49</f>
        <v>STRONG</v>
      </c>
      <c r="L49" s="17" t="str">
        <f>OBV!H49</f>
        <v>BEARISH DIVERGENCE</v>
      </c>
    </row>
    <row r="50" spans="1:12" ht="13.5" x14ac:dyDescent="0.25">
      <c r="A50" s="3">
        <f>RSI!A50</f>
        <v>42075</v>
      </c>
      <c r="B50" s="2">
        <f>RSI!B50</f>
        <v>3.8153000000000001</v>
      </c>
      <c r="C50" s="2">
        <f>RSI!I50</f>
        <v>36.739487907485881</v>
      </c>
      <c r="D50" s="2">
        <f>MACD!E50</f>
        <v>8.4663448126423013E-3</v>
      </c>
      <c r="E50" s="2">
        <f>MACD!F50</f>
        <v>3.6470663078317984E-2</v>
      </c>
      <c r="F50" s="2">
        <f>'Moving Avg'!D50</f>
        <v>3.8618399999999999</v>
      </c>
      <c r="G50" s="2">
        <f>'Moving Avg'!F50</f>
        <v>3.9370749999999992</v>
      </c>
      <c r="H50" s="2">
        <f>'Moving Avg'!G50</f>
        <v>4.0903326530612247</v>
      </c>
      <c r="I50" s="2">
        <f>'Moving Avg'!H50</f>
        <v>0</v>
      </c>
      <c r="J50" s="17" t="str">
        <f>OBV!F50</f>
        <v>BEARISH</v>
      </c>
      <c r="K50" s="17" t="str">
        <f>OBV!G50</f>
        <v>STRONG</v>
      </c>
      <c r="L50" s="17" t="str">
        <f>OBV!H50</f>
        <v>CONFIRMED BEARISH</v>
      </c>
    </row>
    <row r="51" spans="1:12" ht="13.5" x14ac:dyDescent="0.25">
      <c r="A51" s="3">
        <f>RSI!A51</f>
        <v>42076</v>
      </c>
      <c r="B51" s="2">
        <f>RSI!B51</f>
        <v>3.8511000000000002</v>
      </c>
      <c r="C51" s="2">
        <f>RSI!I51</f>
        <v>40.240910422423298</v>
      </c>
      <c r="D51" s="2">
        <f>MACD!E51</f>
        <v>1.8706122030127226E-2</v>
      </c>
      <c r="E51" s="2">
        <f>MACD!F51</f>
        <v>3.2917754868679837E-2</v>
      </c>
      <c r="F51" s="2">
        <f>'Moving Avg'!D51</f>
        <v>3.8546799999999997</v>
      </c>
      <c r="G51" s="2">
        <f>'Moving Avg'!F51</f>
        <v>3.9254349999999989</v>
      </c>
      <c r="H51" s="2">
        <f>'Moving Avg'!G51</f>
        <v>4.0855480000000002</v>
      </c>
      <c r="I51" s="2">
        <f>'Moving Avg'!H51</f>
        <v>0</v>
      </c>
      <c r="J51" s="17" t="str">
        <f>OBV!F51</f>
        <v>BEARISH</v>
      </c>
      <c r="K51" s="17" t="str">
        <f>OBV!G51</f>
        <v>STRONG</v>
      </c>
      <c r="L51" s="17" t="str">
        <f>OBV!H51</f>
        <v>CONFIRMED BEARISH</v>
      </c>
    </row>
    <row r="52" spans="1:12" ht="13.5" x14ac:dyDescent="0.25">
      <c r="A52" s="3">
        <f>RSI!A52</f>
        <v>42079</v>
      </c>
      <c r="B52" s="2">
        <f>RSI!B52</f>
        <v>3.8153000000000001</v>
      </c>
      <c r="C52" s="2">
        <f>RSI!I52</f>
        <v>37.977207026905496</v>
      </c>
      <c r="D52" s="2">
        <f>MACD!E52</f>
        <v>1.69286697414881E-2</v>
      </c>
      <c r="E52" s="2">
        <f>MACD!F52</f>
        <v>2.9719937843241489E-2</v>
      </c>
      <c r="F52" s="2">
        <f>'Moving Avg'!D52</f>
        <v>3.8421600000000007</v>
      </c>
      <c r="G52" s="2">
        <f>'Moving Avg'!F52</f>
        <v>3.9061799999999991</v>
      </c>
      <c r="H52" s="2">
        <f>'Moving Avg'!G52</f>
        <v>4.0722940000000003</v>
      </c>
      <c r="I52" s="2">
        <f>'Moving Avg'!H52</f>
        <v>0</v>
      </c>
      <c r="J52" s="17" t="str">
        <f>OBV!F52</f>
        <v>BEARISH</v>
      </c>
      <c r="K52" s="17" t="str">
        <f>OBV!G52</f>
        <v>STRONG</v>
      </c>
      <c r="L52" s="17" t="str">
        <f>OBV!H52</f>
        <v>CONFIRMED BEARISH</v>
      </c>
    </row>
    <row r="53" spans="1:12" ht="13.5" x14ac:dyDescent="0.25">
      <c r="A53" s="3">
        <f>RSI!A53</f>
        <v>42080</v>
      </c>
      <c r="B53" s="2">
        <f>RSI!B53</f>
        <v>3.8062999999999998</v>
      </c>
      <c r="C53" s="2">
        <f>RSI!I53</f>
        <v>37.407496124780344</v>
      </c>
      <c r="D53" s="2">
        <f>MACD!E53</f>
        <v>1.0036037096639916E-2</v>
      </c>
      <c r="E53" s="2">
        <f>MACD!F53</f>
        <v>2.5783157693921175E-2</v>
      </c>
      <c r="F53" s="2">
        <f>'Moving Avg'!D53</f>
        <v>3.8367800000000001</v>
      </c>
      <c r="G53" s="2">
        <f>'Moving Avg'!F53</f>
        <v>3.8864749999999986</v>
      </c>
      <c r="H53" s="2">
        <f>'Moving Avg'!G53</f>
        <v>4.0610100000000005</v>
      </c>
      <c r="I53" s="2">
        <f>'Moving Avg'!H53</f>
        <v>0</v>
      </c>
      <c r="J53" s="17" t="str">
        <f>OBV!F53</f>
        <v>BEARISH</v>
      </c>
      <c r="K53" s="17" t="str">
        <f>OBV!G53</f>
        <v>NEUTRAL</v>
      </c>
      <c r="L53" s="17" t="str">
        <f>OBV!H53</f>
        <v>CONFIRMED BEARISH</v>
      </c>
    </row>
    <row r="54" spans="1:12" ht="13.5" x14ac:dyDescent="0.25">
      <c r="A54" s="3">
        <f>RSI!A54</f>
        <v>42081</v>
      </c>
      <c r="B54" s="2">
        <f>RSI!B54</f>
        <v>3.8062999999999998</v>
      </c>
      <c r="C54" s="2">
        <f>RSI!I54</f>
        <v>37.407496124780344</v>
      </c>
      <c r="D54" s="2">
        <f>MACD!E54</f>
        <v>1.0539689160116605E-2</v>
      </c>
      <c r="E54" s="2">
        <f>MACD!F54</f>
        <v>2.2734463987160263E-2</v>
      </c>
      <c r="F54" s="2">
        <f>'Moving Avg'!D54</f>
        <v>3.8188599999999999</v>
      </c>
      <c r="G54" s="2">
        <f>'Moving Avg'!F54</f>
        <v>3.8730399999999983</v>
      </c>
      <c r="H54" s="2">
        <f>'Moving Avg'!G54</f>
        <v>4.0497260000000006</v>
      </c>
      <c r="I54" s="2">
        <f>'Moving Avg'!H54</f>
        <v>0</v>
      </c>
      <c r="J54" s="17" t="str">
        <f>OBV!F54</f>
        <v>BEARISH</v>
      </c>
      <c r="K54" s="17" t="str">
        <f>OBV!G54</f>
        <v>STRONG</v>
      </c>
      <c r="L54" s="17" t="str">
        <f>OBV!H54</f>
        <v>CONFIRMED BEARISH</v>
      </c>
    </row>
    <row r="55" spans="1:12" ht="13.5" x14ac:dyDescent="0.25">
      <c r="A55" s="3">
        <f>RSI!A55</f>
        <v>42082</v>
      </c>
      <c r="B55" s="2">
        <f>RSI!B55</f>
        <v>3.8062999999999998</v>
      </c>
      <c r="C55" s="2">
        <f>RSI!I55</f>
        <v>37.407496124780351</v>
      </c>
      <c r="D55" s="2">
        <f>MACD!E55</f>
        <v>1.1732696455887037E-2</v>
      </c>
      <c r="E55" s="2">
        <f>MACD!F55</f>
        <v>2.0534110480905619E-2</v>
      </c>
      <c r="F55" s="2">
        <f>'Moving Avg'!D55</f>
        <v>3.8170600000000001</v>
      </c>
      <c r="G55" s="2">
        <f>'Moving Avg'!F55</f>
        <v>3.8654249999999983</v>
      </c>
      <c r="H55" s="2">
        <f>'Moving Avg'!G55</f>
        <v>4.0384420000000008</v>
      </c>
      <c r="I55" s="2">
        <f>'Moving Avg'!H55</f>
        <v>0</v>
      </c>
      <c r="J55" s="17" t="str">
        <f>OBV!F55</f>
        <v>BEARISH</v>
      </c>
      <c r="K55" s="17" t="str">
        <f>OBV!G55</f>
        <v>STRONG</v>
      </c>
      <c r="L55" s="17" t="str">
        <f>OBV!H55</f>
        <v>CONFIRMED BEARISH</v>
      </c>
    </row>
    <row r="56" spans="1:12" ht="13.5" x14ac:dyDescent="0.25">
      <c r="A56" s="3">
        <f>RSI!A56</f>
        <v>42086</v>
      </c>
      <c r="B56" s="2">
        <f>RSI!B56</f>
        <v>3.7614999999999998</v>
      </c>
      <c r="C56" s="2">
        <f>RSI!I56</f>
        <v>34.216295886479898</v>
      </c>
      <c r="D56" s="2">
        <f>MACD!E56</f>
        <v>1.677071987615264E-2</v>
      </c>
      <c r="E56" s="2">
        <f>MACD!F56</f>
        <v>1.9781432359955026E-2</v>
      </c>
      <c r="F56" s="2">
        <f>'Moving Avg'!D56</f>
        <v>3.79914</v>
      </c>
      <c r="G56" s="2">
        <f>'Moving Avg'!F56</f>
        <v>3.8555699999999988</v>
      </c>
      <c r="H56" s="2">
        <f>'Moving Avg'!G56</f>
        <v>4.0287700000000015</v>
      </c>
      <c r="I56" s="2">
        <f>'Moving Avg'!H56</f>
        <v>0</v>
      </c>
      <c r="J56" s="17" t="str">
        <f>OBV!F56</f>
        <v>BEARISH</v>
      </c>
      <c r="K56" s="17" t="str">
        <f>OBV!G56</f>
        <v>STRONG</v>
      </c>
      <c r="L56" s="17" t="str">
        <f>OBV!H56</f>
        <v>CONFIRMED BEARISH</v>
      </c>
    </row>
    <row r="57" spans="1:12" ht="13.5" x14ac:dyDescent="0.25">
      <c r="A57" s="3">
        <f>RSI!A57</f>
        <v>42087</v>
      </c>
      <c r="B57" s="2">
        <f>RSI!B57</f>
        <v>3.7166999999999999</v>
      </c>
      <c r="C57" s="2">
        <f>RSI!I57</f>
        <v>31.337296172846663</v>
      </c>
      <c r="D57" s="2">
        <f>MACD!E57</f>
        <v>2.3889732870650882E-2</v>
      </c>
      <c r="E57" s="2">
        <f>MACD!F57</f>
        <v>2.0603092462094196E-2</v>
      </c>
      <c r="F57" s="2">
        <f>'Moving Avg'!D57</f>
        <v>3.7794199999999996</v>
      </c>
      <c r="G57" s="2">
        <f>'Moving Avg'!F57</f>
        <v>3.8488499999999997</v>
      </c>
      <c r="H57" s="2">
        <f>'Moving Avg'!G57</f>
        <v>4.0182020000000014</v>
      </c>
      <c r="I57" s="2">
        <f>'Moving Avg'!H57</f>
        <v>0</v>
      </c>
      <c r="J57" s="17" t="str">
        <f>OBV!F57</f>
        <v>BEARISH</v>
      </c>
      <c r="K57" s="17" t="str">
        <f>OBV!G57</f>
        <v>STRONG</v>
      </c>
      <c r="L57" s="17" t="str">
        <f>OBV!H57</f>
        <v>CONFIRMED BEARISH</v>
      </c>
    </row>
    <row r="58" spans="1:12" ht="13.5" x14ac:dyDescent="0.25">
      <c r="A58" s="3">
        <f>RSI!A58</f>
        <v>42088</v>
      </c>
      <c r="B58" s="2">
        <f>RSI!B58</f>
        <v>3.7166999999999999</v>
      </c>
      <c r="C58" s="2">
        <f>RSI!I58</f>
        <v>31.337296172846663</v>
      </c>
      <c r="D58" s="2">
        <f>MACD!E58</f>
        <v>2.4155173446162248E-2</v>
      </c>
      <c r="E58" s="2">
        <f>MACD!F58</f>
        <v>2.1313508658907809E-2</v>
      </c>
      <c r="F58" s="2">
        <f>'Moving Avg'!D58</f>
        <v>3.7614999999999994</v>
      </c>
      <c r="G58" s="2">
        <f>'Moving Avg'!F58</f>
        <v>3.84213</v>
      </c>
      <c r="H58" s="2">
        <f>'Moving Avg'!G58</f>
        <v>4.0078120000000013</v>
      </c>
      <c r="I58" s="2">
        <f>'Moving Avg'!H58</f>
        <v>0</v>
      </c>
      <c r="J58" s="17" t="str">
        <f>OBV!F58</f>
        <v>BEARISH</v>
      </c>
      <c r="K58" s="17" t="str">
        <f>OBV!G58</f>
        <v>STRONG</v>
      </c>
      <c r="L58" s="17" t="str">
        <f>OBV!H58</f>
        <v>CONFIRMED BEARISH</v>
      </c>
    </row>
    <row r="59" spans="1:12" ht="13.5" x14ac:dyDescent="0.25">
      <c r="A59" s="3">
        <f>RSI!A59</f>
        <v>42089</v>
      </c>
      <c r="B59" s="2">
        <f>RSI!B59</f>
        <v>3.7166999999999999</v>
      </c>
      <c r="C59" s="2">
        <f>RSI!I59</f>
        <v>31.337296172846663</v>
      </c>
      <c r="D59" s="2">
        <f>MACD!E59</f>
        <v>3.5061656250951145E-2</v>
      </c>
      <c r="E59" s="2">
        <f>MACD!F59</f>
        <v>2.4063138177316479E-2</v>
      </c>
      <c r="F59" s="2">
        <f>'Moving Avg'!D59</f>
        <v>3.7435800000000001</v>
      </c>
      <c r="G59" s="2">
        <f>'Moving Avg'!F59</f>
        <v>3.8354100000000009</v>
      </c>
      <c r="H59" s="2">
        <f>'Moving Avg'!G59</f>
        <v>3.9961680000000017</v>
      </c>
      <c r="I59" s="2">
        <f>'Moving Avg'!H59</f>
        <v>0</v>
      </c>
      <c r="J59" s="17" t="str">
        <f>OBV!F59</f>
        <v>BEARISH</v>
      </c>
      <c r="K59" s="17" t="str">
        <f>OBV!G59</f>
        <v>STRONG</v>
      </c>
      <c r="L59" s="17" t="str">
        <f>OBV!H59</f>
        <v>CONFIRMED BEARISH</v>
      </c>
    </row>
    <row r="60" spans="1:12" ht="13.5" x14ac:dyDescent="0.25">
      <c r="A60" s="3">
        <f>RSI!A60</f>
        <v>42090</v>
      </c>
      <c r="B60" s="2">
        <f>RSI!B60</f>
        <v>3.7166999999999999</v>
      </c>
      <c r="C60" s="2">
        <f>RSI!I60</f>
        <v>31.337296172846663</v>
      </c>
      <c r="D60" s="2">
        <f>MACD!E60</f>
        <v>3.2849223619364043E-2</v>
      </c>
      <c r="E60" s="2">
        <f>MACD!F60</f>
        <v>2.5820355265725993E-2</v>
      </c>
      <c r="F60" s="2">
        <f>'Moving Avg'!D60</f>
        <v>3.72566</v>
      </c>
      <c r="G60" s="2">
        <f>'Moving Avg'!F60</f>
        <v>3.8264500000000004</v>
      </c>
      <c r="H60" s="2">
        <f>'Moving Avg'!G60</f>
        <v>3.9845240000000013</v>
      </c>
      <c r="I60" s="2">
        <f>'Moving Avg'!H60</f>
        <v>0</v>
      </c>
      <c r="J60" s="17" t="str">
        <f>OBV!F60</f>
        <v>BEARISH</v>
      </c>
      <c r="K60" s="17" t="str">
        <f>OBV!G60</f>
        <v>STRONG</v>
      </c>
      <c r="L60" s="17" t="str">
        <f>OBV!H60</f>
        <v>CONFIRMED BEARISH</v>
      </c>
    </row>
    <row r="61" spans="1:12" ht="13.5" x14ac:dyDescent="0.25">
      <c r="A61" s="3">
        <f>RSI!A61</f>
        <v>42093</v>
      </c>
      <c r="B61" s="2">
        <f>RSI!B61</f>
        <v>3.8511000000000002</v>
      </c>
      <c r="C61" s="2">
        <f>RSI!I61</f>
        <v>48.740912120696919</v>
      </c>
      <c r="D61" s="2">
        <f>MACD!E61</f>
        <v>2.7417269579010917E-2</v>
      </c>
      <c r="E61" s="2">
        <f>MACD!F61</f>
        <v>2.613973812838298E-2</v>
      </c>
      <c r="F61" s="2">
        <f>'Moving Avg'!D61</f>
        <v>3.7435800000000001</v>
      </c>
      <c r="G61" s="2">
        <f>'Moving Avg'!F61</f>
        <v>3.8197350000000005</v>
      </c>
      <c r="H61" s="2">
        <f>'Moving Avg'!G61</f>
        <v>3.9780760000000011</v>
      </c>
      <c r="I61" s="2">
        <f>'Moving Avg'!H61</f>
        <v>0</v>
      </c>
      <c r="J61" s="17" t="str">
        <f>OBV!F61</f>
        <v>BEARISH</v>
      </c>
      <c r="K61" s="17" t="str">
        <f>OBV!G61</f>
        <v>STRONG</v>
      </c>
      <c r="L61" s="17" t="str">
        <f>OBV!H61</f>
        <v>BEARISH DIVERGENCE</v>
      </c>
    </row>
    <row r="62" spans="1:12" ht="13.5" x14ac:dyDescent="0.25">
      <c r="A62" s="3">
        <f>RSI!A62</f>
        <v>42094</v>
      </c>
      <c r="B62" s="2">
        <f>RSI!B62</f>
        <v>3.8511000000000002</v>
      </c>
      <c r="C62" s="2">
        <f>RSI!I62</f>
        <v>48.740912120696919</v>
      </c>
      <c r="D62" s="2">
        <f>MACD!E62</f>
        <v>1.7341325307178579E-2</v>
      </c>
      <c r="E62" s="2">
        <f>MACD!F62</f>
        <v>2.4380055564142102E-2</v>
      </c>
      <c r="F62" s="2">
        <f>'Moving Avg'!D62</f>
        <v>3.7704599999999999</v>
      </c>
      <c r="G62" s="2">
        <f>'Moving Avg'!F62</f>
        <v>3.817495000000001</v>
      </c>
      <c r="H62" s="2">
        <f>'Moving Avg'!G62</f>
        <v>3.9680460000000015</v>
      </c>
      <c r="I62" s="2">
        <f>'Moving Avg'!H62</f>
        <v>0</v>
      </c>
      <c r="J62" s="17" t="str">
        <f>OBV!F62</f>
        <v>BULLISH</v>
      </c>
      <c r="K62" s="17" t="str">
        <f>OBV!G62</f>
        <v>NEUTRAL</v>
      </c>
      <c r="L62" s="17" t="str">
        <f>OBV!H62</f>
        <v>CONFIRMED BULLISH</v>
      </c>
    </row>
    <row r="63" spans="1:12" ht="13.5" x14ac:dyDescent="0.25">
      <c r="A63" s="3">
        <f>RSI!A63</f>
        <v>42095</v>
      </c>
      <c r="B63" s="2">
        <f>RSI!B63</f>
        <v>3.7793999999999999</v>
      </c>
      <c r="C63" s="2">
        <f>RSI!I63</f>
        <v>42.133447591531223</v>
      </c>
      <c r="D63" s="2">
        <f>MACD!E63</f>
        <v>1.2767963552242634E-2</v>
      </c>
      <c r="E63" s="2">
        <f>MACD!F63</f>
        <v>2.2057637161762209E-2</v>
      </c>
      <c r="F63" s="2">
        <f>'Moving Avg'!D63</f>
        <v>3.7829999999999999</v>
      </c>
      <c r="G63" s="2">
        <f>'Moving Avg'!F63</f>
        <v>3.8139100000000008</v>
      </c>
      <c r="H63" s="2">
        <f>'Moving Avg'!G63</f>
        <v>3.9565820000000014</v>
      </c>
      <c r="I63" s="2">
        <f>'Moving Avg'!H63</f>
        <v>0</v>
      </c>
      <c r="J63" s="17" t="str">
        <f>OBV!F63</f>
        <v>BULLISH</v>
      </c>
      <c r="K63" s="17" t="str">
        <f>OBV!G63</f>
        <v>NEUTRAL</v>
      </c>
      <c r="L63" s="17" t="str">
        <f>OBV!H63</f>
        <v>CONFIRMED BULLISH</v>
      </c>
    </row>
    <row r="64" spans="1:12" ht="13.5" x14ac:dyDescent="0.25">
      <c r="A64" s="3">
        <f>RSI!A64</f>
        <v>42096</v>
      </c>
      <c r="B64" s="2">
        <f>RSI!B64</f>
        <v>3.7614999999999998</v>
      </c>
      <c r="C64" s="2">
        <f>RSI!I64</f>
        <v>40.651817749226105</v>
      </c>
      <c r="D64" s="2">
        <f>MACD!E64</f>
        <v>1.0671820142509336E-2</v>
      </c>
      <c r="E64" s="2">
        <f>MACD!F64</f>
        <v>1.9780473757911636E-2</v>
      </c>
      <c r="F64" s="2">
        <f>'Moving Avg'!D64</f>
        <v>3.7919600000000004</v>
      </c>
      <c r="G64" s="2">
        <f>'Moving Avg'!F64</f>
        <v>3.8076400000000001</v>
      </c>
      <c r="H64" s="2">
        <f>'Moving Avg'!G64</f>
        <v>3.9467300000000018</v>
      </c>
      <c r="I64" s="2">
        <f>'Moving Avg'!H64</f>
        <v>0</v>
      </c>
      <c r="J64" s="17" t="str">
        <f>OBV!F64</f>
        <v>BEARISH</v>
      </c>
      <c r="K64" s="17" t="str">
        <f>OBV!G64</f>
        <v>NEUTRAL</v>
      </c>
      <c r="L64" s="17" t="str">
        <f>OBV!H64</f>
        <v>BEARISH DIVERGENCE</v>
      </c>
    </row>
    <row r="65" spans="1:12" ht="13.5" x14ac:dyDescent="0.25">
      <c r="A65" s="3">
        <f>RSI!A65</f>
        <v>42097</v>
      </c>
      <c r="B65" s="2">
        <f>RSI!B65</f>
        <v>3.7705000000000002</v>
      </c>
      <c r="C65" s="2">
        <f>RSI!I65</f>
        <v>41.760744089242507</v>
      </c>
      <c r="D65" s="2">
        <f>MACD!E65</f>
        <v>8.7518010022056281E-3</v>
      </c>
      <c r="E65" s="2">
        <f>MACD!F65</f>
        <v>1.7574739206770433E-2</v>
      </c>
      <c r="F65" s="2">
        <f>'Moving Avg'!D65</f>
        <v>3.8027199999999999</v>
      </c>
      <c r="G65" s="2">
        <f>'Moving Avg'!F65</f>
        <v>3.8018200000000002</v>
      </c>
      <c r="H65" s="2">
        <f>'Moving Avg'!G65</f>
        <v>3.9386700000000014</v>
      </c>
      <c r="I65" s="2">
        <f>'Moving Avg'!H65</f>
        <v>0</v>
      </c>
      <c r="J65" s="17" t="str">
        <f>OBV!F65</f>
        <v>BEARISH</v>
      </c>
      <c r="K65" s="17" t="str">
        <f>OBV!G65</f>
        <v>NEUTRAL</v>
      </c>
      <c r="L65" s="17" t="str">
        <f>OBV!H65</f>
        <v>BEARISH DIVERGENCE</v>
      </c>
    </row>
    <row r="66" spans="1:12" ht="13.5" x14ac:dyDescent="0.25">
      <c r="A66" s="3">
        <f>RSI!A66</f>
        <v>42100</v>
      </c>
      <c r="B66" s="2">
        <f>RSI!B66</f>
        <v>3.8511000000000002</v>
      </c>
      <c r="C66" s="2">
        <f>RSI!I66</f>
        <v>50.65336946654115</v>
      </c>
      <c r="D66" s="2">
        <f>MACD!E66</f>
        <v>-5.306923976689859E-3</v>
      </c>
      <c r="E66" s="2">
        <f>MACD!F66</f>
        <v>1.2998406570078376E-2</v>
      </c>
      <c r="F66" s="2">
        <f>'Moving Avg'!D66</f>
        <v>3.8027199999999999</v>
      </c>
      <c r="G66" s="2">
        <f>'Moving Avg'!F66</f>
        <v>3.8000300000000005</v>
      </c>
      <c r="H66" s="2">
        <f>'Moving Avg'!G66</f>
        <v>3.9322220000000017</v>
      </c>
      <c r="I66" s="2">
        <f>'Moving Avg'!H66</f>
        <v>0</v>
      </c>
      <c r="J66" s="17" t="str">
        <f>OBV!F66</f>
        <v>BULLISH</v>
      </c>
      <c r="K66" s="17" t="str">
        <f>OBV!G66</f>
        <v>NEUTRAL</v>
      </c>
      <c r="L66" s="17" t="str">
        <f>OBV!H66</f>
        <v>NEUTRAL</v>
      </c>
    </row>
    <row r="67" spans="1:12" ht="13.5" x14ac:dyDescent="0.25">
      <c r="A67" s="3">
        <f>RSI!A67</f>
        <v>42101</v>
      </c>
      <c r="B67" s="2">
        <f>RSI!B67</f>
        <v>4.0212000000000003</v>
      </c>
      <c r="C67" s="2">
        <f>RSI!I67</f>
        <v>63.366370523828508</v>
      </c>
      <c r="D67" s="2">
        <f>MACD!E67</f>
        <v>-3.6774507091475339E-2</v>
      </c>
      <c r="E67" s="2">
        <f>MACD!F67</f>
        <v>3.0438238377676332E-3</v>
      </c>
      <c r="F67" s="2">
        <f>'Moving Avg'!D67</f>
        <v>3.8367400000000003</v>
      </c>
      <c r="G67" s="2">
        <f>'Moving Avg'!F67</f>
        <v>3.8071950000000014</v>
      </c>
      <c r="H67" s="2">
        <f>'Moving Avg'!G67</f>
        <v>3.930610000000001</v>
      </c>
      <c r="I67" s="2">
        <f>'Moving Avg'!H67</f>
        <v>0</v>
      </c>
      <c r="J67" s="17" t="str">
        <f>OBV!F67</f>
        <v>BULLISH</v>
      </c>
      <c r="K67" s="17" t="str">
        <f>OBV!G67</f>
        <v>WEAK</v>
      </c>
      <c r="L67" s="17" t="str">
        <f>OBV!H67</f>
        <v>CONFIRMED BULLISH</v>
      </c>
    </row>
    <row r="68" spans="1:12" ht="13.5" x14ac:dyDescent="0.25">
      <c r="A68" s="3">
        <f>RSI!A68</f>
        <v>42102</v>
      </c>
      <c r="B68" s="2">
        <f>RSI!B68</f>
        <v>4.2541000000000002</v>
      </c>
      <c r="C68" s="2">
        <f>RSI!I68</f>
        <v>73.45148229288418</v>
      </c>
      <c r="D68" s="2">
        <f>MACD!E68</f>
        <v>-8.1731451046461068E-2</v>
      </c>
      <c r="E68" s="2">
        <f>MACD!F68</f>
        <v>-1.3911231139078108E-2</v>
      </c>
      <c r="F68" s="2">
        <f>'Moving Avg'!D68</f>
        <v>3.9316800000000001</v>
      </c>
      <c r="G68" s="2">
        <f>'Moving Avg'!F68</f>
        <v>3.828240000000001</v>
      </c>
      <c r="H68" s="2">
        <f>'Moving Avg'!G68</f>
        <v>3.9315060000000006</v>
      </c>
      <c r="I68" s="2">
        <f>'Moving Avg'!H68</f>
        <v>0</v>
      </c>
      <c r="J68" s="17" t="str">
        <f>OBV!F68</f>
        <v>BULLISH</v>
      </c>
      <c r="K68" s="17" t="str">
        <f>OBV!G68</f>
        <v>WEAK</v>
      </c>
      <c r="L68" s="17" t="str">
        <f>OBV!H68</f>
        <v>CONFIRMED BULLISH</v>
      </c>
    </row>
    <row r="69" spans="1:12" ht="13.5" x14ac:dyDescent="0.25">
      <c r="A69" s="3">
        <f>RSI!A69</f>
        <v>42104</v>
      </c>
      <c r="B69" s="2">
        <f>RSI!B69</f>
        <v>4.2362000000000002</v>
      </c>
      <c r="C69" s="2">
        <f>RSI!I69</f>
        <v>71.815100032660013</v>
      </c>
      <c r="D69" s="2">
        <f>MACD!E69</f>
        <v>-0.12082100598502299</v>
      </c>
      <c r="E69" s="2">
        <f>MACD!F69</f>
        <v>-3.5293186108267087E-2</v>
      </c>
      <c r="F69" s="2">
        <f>'Moving Avg'!D69</f>
        <v>4.0266200000000003</v>
      </c>
      <c r="G69" s="2">
        <f>'Moving Avg'!F69</f>
        <v>3.8452550000000003</v>
      </c>
      <c r="H69" s="2">
        <f>'Moving Avg'!G69</f>
        <v>3.9329400000000003</v>
      </c>
      <c r="I69" s="2">
        <f>'Moving Avg'!H69</f>
        <v>0</v>
      </c>
      <c r="J69" s="17" t="str">
        <f>OBV!F69</f>
        <v>BULLISH</v>
      </c>
      <c r="K69" s="17" t="str">
        <f>OBV!G69</f>
        <v>WEAK</v>
      </c>
      <c r="L69" s="17" t="str">
        <f>OBV!H69</f>
        <v>CONFIRMED BULLISH</v>
      </c>
    </row>
    <row r="70" spans="1:12" ht="13.5" x14ac:dyDescent="0.25">
      <c r="A70" s="3">
        <f>RSI!A70</f>
        <v>42107</v>
      </c>
      <c r="B70" s="2">
        <f>RSI!B70</f>
        <v>4.1197999999999997</v>
      </c>
      <c r="C70" s="2">
        <f>RSI!I70</f>
        <v>62.122935072193897</v>
      </c>
      <c r="D70" s="2">
        <f>MACD!E70</f>
        <v>-0.14736785380315531</v>
      </c>
      <c r="E70" s="2">
        <f>MACD!F70</f>
        <v>-5.7708119647244732E-2</v>
      </c>
      <c r="F70" s="2">
        <f>'Moving Avg'!D70</f>
        <v>4.0964799999999997</v>
      </c>
      <c r="G70" s="2">
        <f>'Moving Avg'!F70</f>
        <v>3.8604799999999999</v>
      </c>
      <c r="H70" s="2">
        <f>'Moving Avg'!G70</f>
        <v>3.9336580000000003</v>
      </c>
      <c r="I70" s="2">
        <f>'Moving Avg'!H70</f>
        <v>0</v>
      </c>
      <c r="J70" s="17" t="str">
        <f>OBV!F70</f>
        <v>BULLISH</v>
      </c>
      <c r="K70" s="17" t="str">
        <f>OBV!G70</f>
        <v>WEAK</v>
      </c>
      <c r="L70" s="17" t="str">
        <f>OBV!H70</f>
        <v>CONFIRMED BULLISH</v>
      </c>
    </row>
    <row r="71" spans="1:12" ht="13.5" x14ac:dyDescent="0.25">
      <c r="A71" s="3">
        <f>RSI!A71</f>
        <v>42108</v>
      </c>
      <c r="B71" s="2">
        <f>RSI!B71</f>
        <v>4.0301999999999998</v>
      </c>
      <c r="C71" s="2">
        <f>RSI!I71</f>
        <v>55.872078059142765</v>
      </c>
      <c r="D71" s="2">
        <f>MACD!E71</f>
        <v>-0.14376703253470424</v>
      </c>
      <c r="E71" s="2">
        <f>MACD!F71</f>
        <v>-7.4919902224736643E-2</v>
      </c>
      <c r="F71" s="2">
        <f>'Moving Avg'!D71</f>
        <v>4.1323000000000008</v>
      </c>
      <c r="G71" s="2">
        <f>'Moving Avg'!F71</f>
        <v>3.8694349999999993</v>
      </c>
      <c r="H71" s="2">
        <f>'Moving Avg'!G71</f>
        <v>3.9336580000000003</v>
      </c>
      <c r="I71" s="2">
        <f>'Moving Avg'!H71</f>
        <v>0</v>
      </c>
      <c r="J71" s="17" t="str">
        <f>OBV!F71</f>
        <v>BULLISH</v>
      </c>
      <c r="K71" s="17" t="str">
        <f>OBV!G71</f>
        <v>WEAK</v>
      </c>
      <c r="L71" s="17" t="str">
        <f>OBV!H71</f>
        <v>CONFIRMED BULLISH</v>
      </c>
    </row>
    <row r="72" spans="1:12" ht="13.5" x14ac:dyDescent="0.25">
      <c r="A72" s="3">
        <f>RSI!A72</f>
        <v>42109</v>
      </c>
      <c r="B72" s="2">
        <f>RSI!B72</f>
        <v>4.1197999999999997</v>
      </c>
      <c r="C72" s="2">
        <f>RSI!I72</f>
        <v>60.186320956416694</v>
      </c>
      <c r="D72" s="2">
        <f>MACD!E72</f>
        <v>-0.1479855682071749</v>
      </c>
      <c r="E72" s="2">
        <f>MACD!F72</f>
        <v>-8.9533035421224302E-2</v>
      </c>
      <c r="F72" s="2">
        <f>'Moving Avg'!D72</f>
        <v>4.1520200000000003</v>
      </c>
      <c r="G72" s="2">
        <f>'Moving Avg'!F72</f>
        <v>3.8846599999999993</v>
      </c>
      <c r="H72" s="2">
        <f>'Moving Avg'!G72</f>
        <v>3.9354500000000003</v>
      </c>
      <c r="I72" s="2">
        <f>'Moving Avg'!H72</f>
        <v>0</v>
      </c>
      <c r="J72" s="17" t="str">
        <f>OBV!F72</f>
        <v>BULLISH</v>
      </c>
      <c r="K72" s="17" t="str">
        <f>OBV!G72</f>
        <v>WEAK</v>
      </c>
      <c r="L72" s="17" t="str">
        <f>OBV!H72</f>
        <v>CONFIRMED BULLISH</v>
      </c>
    </row>
    <row r="73" spans="1:12" ht="13.5" x14ac:dyDescent="0.25">
      <c r="A73" s="3">
        <f>RSI!A73</f>
        <v>42110</v>
      </c>
      <c r="B73" s="2">
        <f>RSI!B73</f>
        <v>4.1197999999999997</v>
      </c>
      <c r="C73" s="2">
        <f>RSI!I73</f>
        <v>60.186320956416694</v>
      </c>
      <c r="D73" s="2">
        <f>MACD!E73</f>
        <v>-0.16369712101942779</v>
      </c>
      <c r="E73" s="2">
        <f>MACD!F73</f>
        <v>-0.104365852540865</v>
      </c>
      <c r="F73" s="2">
        <f>'Moving Avg'!D73</f>
        <v>4.1251599999999993</v>
      </c>
      <c r="G73" s="2">
        <f>'Moving Avg'!F73</f>
        <v>3.9003349999999992</v>
      </c>
      <c r="H73" s="2">
        <f>'Moving Avg'!G73</f>
        <v>3.9372419999999999</v>
      </c>
      <c r="I73" s="2">
        <f>'Moving Avg'!H73</f>
        <v>0</v>
      </c>
      <c r="J73" s="17" t="str">
        <f>OBV!F73</f>
        <v>BEARISH</v>
      </c>
      <c r="K73" s="17" t="str">
        <f>OBV!G73</f>
        <v>STRONG</v>
      </c>
      <c r="L73" s="17" t="str">
        <f>OBV!H73</f>
        <v>CONFIRMED BEARISH</v>
      </c>
    </row>
    <row r="74" spans="1:12" ht="13.5" x14ac:dyDescent="0.25">
      <c r="A74" s="3">
        <f>RSI!A74</f>
        <v>42111</v>
      </c>
      <c r="B74" s="2">
        <f>RSI!B74</f>
        <v>4.1287000000000003</v>
      </c>
      <c r="C74" s="2">
        <f>RSI!I74</f>
        <v>60.629736387750953</v>
      </c>
      <c r="D74" s="2">
        <f>MACD!E74</f>
        <v>-0.18143355560430452</v>
      </c>
      <c r="E74" s="2">
        <f>MACD!F74</f>
        <v>-0.1197793931535529</v>
      </c>
      <c r="F74" s="2">
        <f>'Moving Avg'!D74</f>
        <v>4.1036599999999996</v>
      </c>
      <c r="G74" s="2">
        <f>'Moving Avg'!F74</f>
        <v>3.9164549999999991</v>
      </c>
      <c r="H74" s="2">
        <f>'Moving Avg'!G74</f>
        <v>3.9392119999999999</v>
      </c>
      <c r="I74" s="2">
        <f>'Moving Avg'!H74</f>
        <v>0</v>
      </c>
      <c r="J74" s="17" t="str">
        <f>OBV!F74</f>
        <v>BEARISH</v>
      </c>
      <c r="K74" s="17" t="str">
        <f>OBV!G74</f>
        <v>STRONG</v>
      </c>
      <c r="L74" s="17" t="str">
        <f>OBV!H74</f>
        <v>CONFIRMED BEARISH</v>
      </c>
    </row>
    <row r="75" spans="1:12" ht="13.5" x14ac:dyDescent="0.25">
      <c r="A75" s="3">
        <f>RSI!A75</f>
        <v>42114</v>
      </c>
      <c r="B75" s="2">
        <f>RSI!B75</f>
        <v>4.1287000000000003</v>
      </c>
      <c r="C75" s="2">
        <f>RSI!I75</f>
        <v>60.629736387750953</v>
      </c>
      <c r="D75" s="2">
        <f>MACD!E75</f>
        <v>-0.19606200371947269</v>
      </c>
      <c r="E75" s="2">
        <f>MACD!F75</f>
        <v>-0.13503591526673686</v>
      </c>
      <c r="F75" s="2">
        <f>'Moving Avg'!D75</f>
        <v>4.1054399999999998</v>
      </c>
      <c r="G75" s="2">
        <f>'Moving Avg'!F75</f>
        <v>3.932574999999999</v>
      </c>
      <c r="H75" s="2">
        <f>'Moving Avg'!G75</f>
        <v>3.940286</v>
      </c>
      <c r="I75" s="2">
        <f>'Moving Avg'!H75</f>
        <v>0</v>
      </c>
      <c r="J75" s="17" t="str">
        <f>OBV!F75</f>
        <v>BULLISH</v>
      </c>
      <c r="K75" s="17" t="str">
        <f>OBV!G75</f>
        <v>NEUTRAL</v>
      </c>
      <c r="L75" s="17" t="str">
        <f>OBV!H75</f>
        <v>CONFIRMED BULLISH</v>
      </c>
    </row>
    <row r="76" spans="1:12" ht="13.5" x14ac:dyDescent="0.25">
      <c r="A76" s="3">
        <f>RSI!A76</f>
        <v>42115</v>
      </c>
      <c r="B76" s="2">
        <f>RSI!B76</f>
        <v>4.2541000000000002</v>
      </c>
      <c r="C76" s="2">
        <f>RSI!I76</f>
        <v>66.691635416052435</v>
      </c>
      <c r="D76" s="2">
        <f>MACD!E76</f>
        <v>-0.20625965390976742</v>
      </c>
      <c r="E76" s="2">
        <f>MACD!F76</f>
        <v>-0.14928066299534298</v>
      </c>
      <c r="F76" s="2">
        <f>'Moving Avg'!D76</f>
        <v>4.15022</v>
      </c>
      <c r="G76" s="2">
        <f>'Moving Avg'!F76</f>
        <v>3.9572049999999992</v>
      </c>
      <c r="H76" s="2">
        <f>'Moving Avg'!G76</f>
        <v>3.9436899999999997</v>
      </c>
      <c r="I76" s="2">
        <f>'Moving Avg'!H76</f>
        <v>0</v>
      </c>
      <c r="J76" s="17" t="str">
        <f>OBV!F76</f>
        <v>BULLISH</v>
      </c>
      <c r="K76" s="17" t="str">
        <f>OBV!G76</f>
        <v>WEAK</v>
      </c>
      <c r="L76" s="17" t="str">
        <f>OBV!H76</f>
        <v>CONFIRMED BULLISH</v>
      </c>
    </row>
    <row r="77" spans="1:12" ht="13.5" x14ac:dyDescent="0.25">
      <c r="A77" s="3">
        <f>RSI!A77</f>
        <v>42116</v>
      </c>
      <c r="B77" s="2">
        <f>RSI!B77</f>
        <v>4.3795000000000002</v>
      </c>
      <c r="C77" s="2">
        <f>RSI!I77</f>
        <v>71.42912810461084</v>
      </c>
      <c r="D77" s="2">
        <f>MACD!E77</f>
        <v>-0.1996109792279781</v>
      </c>
      <c r="E77" s="2">
        <f>MACD!F77</f>
        <v>-0.15934672624187002</v>
      </c>
      <c r="F77" s="2">
        <f>'Moving Avg'!D77</f>
        <v>4.2021600000000001</v>
      </c>
      <c r="G77" s="2">
        <f>'Moving Avg'!F77</f>
        <v>3.9903449999999991</v>
      </c>
      <c r="H77" s="2">
        <f>'Moving Avg'!G77</f>
        <v>3.9496020000000001</v>
      </c>
      <c r="I77" s="2">
        <f>'Moving Avg'!H77</f>
        <v>0</v>
      </c>
      <c r="J77" s="17" t="str">
        <f>OBV!F77</f>
        <v>BULLISH</v>
      </c>
      <c r="K77" s="17" t="str">
        <f>OBV!G77</f>
        <v>WEAK</v>
      </c>
      <c r="L77" s="17" t="str">
        <f>OBV!H77</f>
        <v>CONFIRMED BULLISH</v>
      </c>
    </row>
    <row r="78" spans="1:12" ht="13.5" x14ac:dyDescent="0.25">
      <c r="A78" s="3">
        <f>RSI!A78</f>
        <v>42117</v>
      </c>
      <c r="B78" s="2">
        <f>RSI!B78</f>
        <v>4.3437000000000001</v>
      </c>
      <c r="C78" s="2">
        <f>RSI!I78</f>
        <v>68.436496982949862</v>
      </c>
      <c r="D78" s="2">
        <f>MACD!E78</f>
        <v>-0.15772770442910655</v>
      </c>
      <c r="E78" s="2">
        <f>MACD!F78</f>
        <v>-0.15902292187931732</v>
      </c>
      <c r="F78" s="2">
        <f>'Moving Avg'!D78</f>
        <v>4.2469400000000004</v>
      </c>
      <c r="G78" s="2">
        <f>'Moving Avg'!F78</f>
        <v>4.0216949999999994</v>
      </c>
      <c r="H78" s="2">
        <f>'Moving Avg'!G78</f>
        <v>3.9547980000000003</v>
      </c>
      <c r="I78" s="2">
        <f>'Moving Avg'!H78</f>
        <v>0</v>
      </c>
      <c r="J78" s="17" t="str">
        <f>OBV!F78</f>
        <v>BEARISH</v>
      </c>
      <c r="K78" s="17" t="str">
        <f>OBV!G78</f>
        <v>STRONG</v>
      </c>
      <c r="L78" s="17" t="str">
        <f>OBV!H78</f>
        <v>BEARISH DIVERGENCE</v>
      </c>
    </row>
    <row r="79" spans="1:12" ht="13.5" x14ac:dyDescent="0.25">
      <c r="A79" s="3">
        <f>RSI!A79</f>
        <v>42118</v>
      </c>
      <c r="B79" s="2">
        <f>RSI!B79</f>
        <v>4.4779999999999998</v>
      </c>
      <c r="C79" s="2">
        <f>RSI!I79</f>
        <v>73.005584140796046</v>
      </c>
      <c r="D79" s="2">
        <f>MACD!E79</f>
        <v>-0.13683878309746511</v>
      </c>
      <c r="E79" s="2">
        <f>MACD!F79</f>
        <v>-0.15458609412294691</v>
      </c>
      <c r="F79" s="2">
        <f>'Moving Avg'!D79</f>
        <v>4.3168000000000006</v>
      </c>
      <c r="G79" s="2">
        <f>'Moving Avg'!F79</f>
        <v>4.0597599999999998</v>
      </c>
      <c r="H79" s="2">
        <f>'Moving Avg'!G79</f>
        <v>3.96035</v>
      </c>
      <c r="I79" s="2">
        <f>'Moving Avg'!H79</f>
        <v>0</v>
      </c>
      <c r="J79" s="17" t="str">
        <f>OBV!F79</f>
        <v>BULLISH</v>
      </c>
      <c r="K79" s="17" t="str">
        <f>OBV!G79</f>
        <v>WEAK</v>
      </c>
      <c r="L79" s="17" t="str">
        <f>OBV!H79</f>
        <v>CONFIRMED BULLISH</v>
      </c>
    </row>
    <row r="80" spans="1:12" ht="13.5" x14ac:dyDescent="0.25">
      <c r="A80" s="3">
        <f>RSI!A80</f>
        <v>42121</v>
      </c>
      <c r="B80" s="2">
        <f>RSI!B80</f>
        <v>4.7466999999999997</v>
      </c>
      <c r="C80" s="2">
        <f>RSI!I80</f>
        <v>79.423478243626803</v>
      </c>
      <c r="D80" s="2">
        <f>MACD!E80</f>
        <v>-0.15948035432654883</v>
      </c>
      <c r="E80" s="2">
        <f>MACD!F80</f>
        <v>-0.15556494616366728</v>
      </c>
      <c r="F80" s="2">
        <f>'Moving Avg'!D80</f>
        <v>4.4404000000000003</v>
      </c>
      <c r="G80" s="2">
        <f>'Moving Avg'!F80</f>
        <v>4.1112599999999997</v>
      </c>
      <c r="H80" s="2">
        <f>'Moving Avg'!G80</f>
        <v>3.9736060000000002</v>
      </c>
      <c r="I80" s="2">
        <f>'Moving Avg'!H80</f>
        <v>0</v>
      </c>
      <c r="J80" s="17" t="str">
        <f>OBV!F80</f>
        <v>BULLISH</v>
      </c>
      <c r="K80" s="17" t="str">
        <f>OBV!G80</f>
        <v>WEAK</v>
      </c>
      <c r="L80" s="17" t="str">
        <f>OBV!H80</f>
        <v>CONFIRMED BULLISH</v>
      </c>
    </row>
    <row r="81" spans="1:12" ht="13.5" x14ac:dyDescent="0.25">
      <c r="A81" s="3">
        <f>RSI!A81</f>
        <v>42122</v>
      </c>
      <c r="B81" s="2">
        <f>RSI!B81</f>
        <v>5.0332999999999997</v>
      </c>
      <c r="C81" s="2">
        <f>RSI!I81</f>
        <v>83.837387309357922</v>
      </c>
      <c r="D81" s="2">
        <f>MACD!E81</f>
        <v>-0.21756044170743793</v>
      </c>
      <c r="E81" s="2">
        <f>MACD!F81</f>
        <v>-0.16796404527242143</v>
      </c>
      <c r="F81" s="2">
        <f>'Moving Avg'!D81</f>
        <v>4.5962399999999999</v>
      </c>
      <c r="G81" s="2">
        <f>'Moving Avg'!F81</f>
        <v>4.1703700000000001</v>
      </c>
      <c r="H81" s="2">
        <f>'Moving Avg'!G81</f>
        <v>3.9925939999999995</v>
      </c>
      <c r="I81" s="2">
        <f>'Moving Avg'!H81</f>
        <v>0</v>
      </c>
      <c r="J81" s="17" t="str">
        <f>OBV!F81</f>
        <v>BULLISH</v>
      </c>
      <c r="K81" s="17" t="str">
        <f>OBV!G81</f>
        <v>WEAK</v>
      </c>
      <c r="L81" s="17" t="str">
        <f>OBV!H81</f>
        <v>CONFIRMED BULLISH</v>
      </c>
    </row>
    <row r="82" spans="1:12" ht="13.5" x14ac:dyDescent="0.25">
      <c r="A82" s="3">
        <f>RSI!A82</f>
        <v>42123</v>
      </c>
      <c r="B82" s="2">
        <f>RSI!B82</f>
        <v>5.2572000000000001</v>
      </c>
      <c r="C82" s="2">
        <f>RSI!I82</f>
        <v>86.308367397393454</v>
      </c>
      <c r="D82" s="2">
        <f>MACD!E82</f>
        <v>-0.27481737123141237</v>
      </c>
      <c r="E82" s="2">
        <f>MACD!F82</f>
        <v>-0.18933471046421962</v>
      </c>
      <c r="F82" s="2">
        <f>'Moving Avg'!D82</f>
        <v>4.7717800000000006</v>
      </c>
      <c r="G82" s="2">
        <f>'Moving Avg'!F82</f>
        <v>4.2406750000000004</v>
      </c>
      <c r="H82" s="2">
        <f>'Moving Avg'!G82</f>
        <v>4.0137299999999998</v>
      </c>
      <c r="I82" s="2">
        <f>'Moving Avg'!H82</f>
        <v>0</v>
      </c>
      <c r="J82" s="17" t="str">
        <f>OBV!F82</f>
        <v>BULLISH</v>
      </c>
      <c r="K82" s="17" t="str">
        <f>OBV!G82</f>
        <v>WEAK</v>
      </c>
      <c r="L82" s="17" t="str">
        <f>OBV!H82</f>
        <v>CONFIRMED BULLISH</v>
      </c>
    </row>
    <row r="83" spans="1:12" ht="13.5" x14ac:dyDescent="0.25">
      <c r="A83" s="3">
        <f>RSI!A83</f>
        <v>42124</v>
      </c>
      <c r="B83" s="2">
        <f>RSI!B83</f>
        <v>5.1318000000000001</v>
      </c>
      <c r="C83" s="2">
        <f>RSI!I83</f>
        <v>79.021650410949974</v>
      </c>
      <c r="D83" s="2">
        <f>MACD!E83</f>
        <v>-0.32021790152818497</v>
      </c>
      <c r="E83" s="2">
        <f>MACD!F83</f>
        <v>-0.21551134867701272</v>
      </c>
      <c r="F83" s="2">
        <f>'Moving Avg'!D83</f>
        <v>4.9293999999999993</v>
      </c>
      <c r="G83" s="2">
        <f>'Moving Avg'!F83</f>
        <v>4.3082949999999993</v>
      </c>
      <c r="H83" s="2">
        <f>'Moving Avg'!G83</f>
        <v>4.0323580000000003</v>
      </c>
      <c r="I83" s="2">
        <f>'Moving Avg'!H83</f>
        <v>0</v>
      </c>
      <c r="J83" s="17" t="str">
        <f>OBV!F83</f>
        <v>BULLISH</v>
      </c>
      <c r="K83" s="17" t="str">
        <f>OBV!G83</f>
        <v>WEAK</v>
      </c>
      <c r="L83" s="17" t="str">
        <f>OBV!H83</f>
        <v>CONFIRMED BULLISH</v>
      </c>
    </row>
    <row r="84" spans="1:12" ht="13.5" x14ac:dyDescent="0.25">
      <c r="A84" s="3">
        <f>RSI!A84</f>
        <v>42128</v>
      </c>
      <c r="B84" s="2">
        <f>RSI!B84</f>
        <v>5.2751000000000001</v>
      </c>
      <c r="C84" s="2">
        <f>RSI!I84</f>
        <v>80.99613716587173</v>
      </c>
      <c r="D84" s="2">
        <f>MACD!E84</f>
        <v>-0.3729172582959901</v>
      </c>
      <c r="E84" s="2">
        <f>MACD!F84</f>
        <v>-0.2469925306008082</v>
      </c>
      <c r="F84" s="2">
        <f>'Moving Avg'!D84</f>
        <v>5.0888200000000001</v>
      </c>
      <c r="G84" s="2">
        <f>'Moving Avg'!F84</f>
        <v>4.3839749999999995</v>
      </c>
      <c r="H84" s="2">
        <f>'Moving Avg'!G84</f>
        <v>4.0563600000000006</v>
      </c>
      <c r="I84" s="2">
        <f>'Moving Avg'!H84</f>
        <v>0</v>
      </c>
      <c r="J84" s="17" t="str">
        <f>OBV!F84</f>
        <v>BULLISH</v>
      </c>
      <c r="K84" s="17" t="str">
        <f>OBV!G84</f>
        <v>STRONG</v>
      </c>
      <c r="L84" s="17" t="str">
        <f>OBV!H84</f>
        <v>CONFIRMED BULLISH</v>
      </c>
    </row>
    <row r="85" spans="1:12" ht="13.5" x14ac:dyDescent="0.25">
      <c r="A85" s="3">
        <f>RSI!A85</f>
        <v>42129</v>
      </c>
      <c r="B85" s="2">
        <f>RSI!B85</f>
        <v>5.5438000000000001</v>
      </c>
      <c r="C85" s="2">
        <f>RSI!I85</f>
        <v>84.031162774618537</v>
      </c>
      <c r="D85" s="2">
        <f>MACD!E85</f>
        <v>-0.44292424997109681</v>
      </c>
      <c r="E85" s="2">
        <f>MACD!F85</f>
        <v>-0.2861788744748659</v>
      </c>
      <c r="F85" s="2">
        <f>'Moving Avg'!D85</f>
        <v>5.2482400000000009</v>
      </c>
      <c r="G85" s="2">
        <f>'Moving Avg'!F85</f>
        <v>4.4726400000000002</v>
      </c>
      <c r="H85" s="2">
        <f>'Moving Avg'!G85</f>
        <v>4.0880640000000001</v>
      </c>
      <c r="I85" s="2">
        <f>'Moving Avg'!H85</f>
        <v>0</v>
      </c>
      <c r="J85" s="17" t="str">
        <f>OBV!F85</f>
        <v>BEARISH</v>
      </c>
      <c r="K85" s="17" t="str">
        <f>OBV!G85</f>
        <v>WEAK</v>
      </c>
      <c r="L85" s="17" t="str">
        <f>OBV!H85</f>
        <v>BEARISH DIVERGENCE</v>
      </c>
    </row>
    <row r="86" spans="1:12" ht="13.5" x14ac:dyDescent="0.25">
      <c r="A86" s="3">
        <f>RSI!A86</f>
        <v>42130</v>
      </c>
      <c r="B86" s="2">
        <f>RSI!B86</f>
        <v>5.8750999999999998</v>
      </c>
      <c r="C86" s="2">
        <f>RSI!I86</f>
        <v>86.825044848249348</v>
      </c>
      <c r="D86" s="2">
        <f>MACD!E86</f>
        <v>-0.51410039159722221</v>
      </c>
      <c r="E86" s="2">
        <f>MACD!F86</f>
        <v>-0.33176317789933718</v>
      </c>
      <c r="F86" s="2">
        <f>'Moving Avg'!D86</f>
        <v>5.4165999999999999</v>
      </c>
      <c r="G86" s="2">
        <f>'Moving Avg'!F86</f>
        <v>4.5738399999999997</v>
      </c>
      <c r="H86" s="2">
        <f>'Moving Avg'!G86</f>
        <v>4.1263940000000012</v>
      </c>
      <c r="I86" s="2">
        <f>'Moving Avg'!H86</f>
        <v>0</v>
      </c>
      <c r="J86" s="17" t="str">
        <f>OBV!F86</f>
        <v>BEARISH</v>
      </c>
      <c r="K86" s="17" t="str">
        <f>OBV!G86</f>
        <v>WEAK</v>
      </c>
      <c r="L86" s="17" t="str">
        <f>OBV!H86</f>
        <v>BEARISH DIVERGENCE</v>
      </c>
    </row>
    <row r="87" spans="1:12" ht="13.5" x14ac:dyDescent="0.25">
      <c r="A87" s="3">
        <f>RSI!A87</f>
        <v>42131</v>
      </c>
      <c r="B87" s="2">
        <f>RSI!B87</f>
        <v>6.2244000000000002</v>
      </c>
      <c r="C87" s="2">
        <f>RSI!I87</f>
        <v>89.008539001849613</v>
      </c>
      <c r="D87" s="2">
        <f>MACD!E87</f>
        <v>-0.5890611818558984</v>
      </c>
      <c r="E87" s="2">
        <f>MACD!F87</f>
        <v>-0.38322277869064947</v>
      </c>
      <c r="F87" s="2">
        <f>'Moving Avg'!D87</f>
        <v>5.6100399999999997</v>
      </c>
      <c r="G87" s="2">
        <f>'Moving Avg'!F87</f>
        <v>4.6840000000000002</v>
      </c>
      <c r="H87" s="2">
        <f>'Moving Avg'!G87</f>
        <v>4.1738600000000012</v>
      </c>
      <c r="I87" s="2">
        <f>'Moving Avg'!H87</f>
        <v>0</v>
      </c>
      <c r="J87" s="17" t="str">
        <f>OBV!F87</f>
        <v>BULLISH</v>
      </c>
      <c r="K87" s="17" t="str">
        <f>OBV!G87</f>
        <v>STRONG</v>
      </c>
      <c r="L87" s="17" t="str">
        <f>OBV!H87</f>
        <v>CONFIRMED BULLISH</v>
      </c>
    </row>
    <row r="88" spans="1:12" ht="13.5" x14ac:dyDescent="0.25">
      <c r="A88" s="3">
        <f>RSI!A88</f>
        <v>42132</v>
      </c>
      <c r="B88" s="2">
        <f>RSI!B88</f>
        <v>6.0990000000000002</v>
      </c>
      <c r="C88" s="2">
        <f>RSI!I88</f>
        <v>83.648769897849206</v>
      </c>
      <c r="D88" s="2">
        <f>MACD!E88</f>
        <v>-0.65832150263570632</v>
      </c>
      <c r="E88" s="2">
        <f>MACD!F88</f>
        <v>-0.43824252347966086</v>
      </c>
      <c r="F88" s="2">
        <f>'Moving Avg'!D88</f>
        <v>5.8034799999999995</v>
      </c>
      <c r="G88" s="2">
        <f>'Moving Avg'!F88</f>
        <v>4.7762450000000003</v>
      </c>
      <c r="H88" s="2">
        <f>'Moving Avg'!G88</f>
        <v>4.2188180000000015</v>
      </c>
      <c r="I88" s="2">
        <f>'Moving Avg'!H88</f>
        <v>0</v>
      </c>
      <c r="J88" s="17" t="str">
        <f>OBV!F88</f>
        <v>BULLISH</v>
      </c>
      <c r="K88" s="17" t="str">
        <f>OBV!G88</f>
        <v>STRONG</v>
      </c>
      <c r="L88" s="17" t="str">
        <f>OBV!H88</f>
        <v>CONFIRMED BULLISH</v>
      </c>
    </row>
    <row r="89" spans="1:12" ht="13.5" x14ac:dyDescent="0.25">
      <c r="A89" s="3">
        <f>RSI!A89</f>
        <v>42135</v>
      </c>
      <c r="B89" s="2">
        <f>RSI!B89</f>
        <v>5.8841000000000001</v>
      </c>
      <c r="C89" s="2">
        <f>RSI!I89</f>
        <v>75.282497699919688</v>
      </c>
      <c r="D89" s="2">
        <f>MACD!E89</f>
        <v>-0.68850640919953676</v>
      </c>
      <c r="E89" s="2">
        <f>MACD!F89</f>
        <v>-0.48829530062363602</v>
      </c>
      <c r="F89" s="2">
        <f>'Moving Avg'!D89</f>
        <v>5.9252799999999999</v>
      </c>
      <c r="G89" s="2">
        <f>'Moving Avg'!F89</f>
        <v>4.8586400000000003</v>
      </c>
      <c r="H89" s="2">
        <f>'Moving Avg'!G89</f>
        <v>4.2594780000000014</v>
      </c>
      <c r="I89" s="2">
        <f>'Moving Avg'!H89</f>
        <v>0</v>
      </c>
      <c r="J89" s="17" t="str">
        <f>OBV!F89</f>
        <v>BEARISH</v>
      </c>
      <c r="K89" s="17" t="str">
        <f>OBV!G89</f>
        <v>NEUTRAL</v>
      </c>
      <c r="L89" s="17" t="str">
        <f>OBV!H89</f>
        <v>BEARISH DIVERGENCE</v>
      </c>
    </row>
    <row r="90" spans="1:12" ht="13.5" x14ac:dyDescent="0.25">
      <c r="A90" s="3">
        <f>RSI!A90</f>
        <v>42136</v>
      </c>
      <c r="B90" s="2">
        <f>RSI!B90</f>
        <v>6.2423000000000002</v>
      </c>
      <c r="C90" s="2">
        <f>RSI!I90</f>
        <v>79.044685450750777</v>
      </c>
      <c r="D90" s="2">
        <f>MACD!E90</f>
        <v>-0.70552812905211493</v>
      </c>
      <c r="E90" s="2">
        <f>MACD!F90</f>
        <v>-0.53174186630933185</v>
      </c>
      <c r="F90" s="2">
        <f>'Moving Avg'!D90</f>
        <v>6.0649800000000003</v>
      </c>
      <c r="G90" s="2">
        <f>'Moving Avg'!F90</f>
        <v>4.9647650000000008</v>
      </c>
      <c r="H90" s="2">
        <f>'Moving Avg'!G90</f>
        <v>4.3064060000000008</v>
      </c>
      <c r="I90" s="2">
        <f>'Moving Avg'!H90</f>
        <v>0</v>
      </c>
      <c r="J90" s="17" t="str">
        <f>OBV!F90</f>
        <v>BULLISH</v>
      </c>
      <c r="K90" s="17" t="str">
        <f>OBV!G90</f>
        <v>STRONG</v>
      </c>
      <c r="L90" s="17" t="str">
        <f>OBV!H90</f>
        <v>CONFIRMED BULLISH</v>
      </c>
    </row>
    <row r="91" spans="1:12" ht="13.5" x14ac:dyDescent="0.25">
      <c r="A91" s="3">
        <f>RSI!A91</f>
        <v>42137</v>
      </c>
      <c r="B91" s="2">
        <f>RSI!B91</f>
        <v>6.6094999999999997</v>
      </c>
      <c r="C91" s="2">
        <f>RSI!I91</f>
        <v>82.059331196987813</v>
      </c>
      <c r="D91" s="2">
        <f>MACD!E91</f>
        <v>-0.71097559470240235</v>
      </c>
      <c r="E91" s="2">
        <f>MACD!F91</f>
        <v>-0.56758861198794597</v>
      </c>
      <c r="F91" s="2">
        <f>'Moving Avg'!D91</f>
        <v>6.2118599999999997</v>
      </c>
      <c r="G91" s="2">
        <f>'Moving Avg'!F91</f>
        <v>5.0937299999999999</v>
      </c>
      <c r="H91" s="2">
        <f>'Moving Avg'!G91</f>
        <v>4.3588880000000003</v>
      </c>
      <c r="I91" s="2">
        <f>'Moving Avg'!H91</f>
        <v>0</v>
      </c>
      <c r="J91" s="17" t="str">
        <f>OBV!F91</f>
        <v>BULLISH</v>
      </c>
      <c r="K91" s="17" t="str">
        <f>OBV!G91</f>
        <v>STRONG</v>
      </c>
      <c r="L91" s="17" t="str">
        <f>OBV!H91</f>
        <v>CONFIRMED BULLISH</v>
      </c>
    </row>
    <row r="92" spans="1:12" ht="13.5" x14ac:dyDescent="0.25">
      <c r="A92" s="3">
        <f>RSI!A92</f>
        <v>42138</v>
      </c>
      <c r="B92" s="2">
        <f>RSI!B92</f>
        <v>6.9678000000000004</v>
      </c>
      <c r="C92" s="2">
        <f>RSI!I92</f>
        <v>84.415299204874415</v>
      </c>
      <c r="D92" s="2">
        <f>MACD!E92</f>
        <v>-0.7171982461981834</v>
      </c>
      <c r="E92" s="2">
        <f>MACD!F92</f>
        <v>-0.5975105388299935</v>
      </c>
      <c r="F92" s="2">
        <f>'Moving Avg'!D92</f>
        <v>6.3605400000000003</v>
      </c>
      <c r="G92" s="2">
        <f>'Moving Avg'!F92</f>
        <v>5.2361300000000002</v>
      </c>
      <c r="H92" s="2">
        <f>'Moving Avg'!G92</f>
        <v>4.4203260000000002</v>
      </c>
      <c r="I92" s="2">
        <f>'Moving Avg'!H92</f>
        <v>0</v>
      </c>
      <c r="J92" s="17" t="str">
        <f>OBV!F92</f>
        <v>BULLISH</v>
      </c>
      <c r="K92" s="17" t="str">
        <f>OBV!G92</f>
        <v>STRONG</v>
      </c>
      <c r="L92" s="17" t="str">
        <f>OBV!H92</f>
        <v>CONFIRMED BULLISH</v>
      </c>
    </row>
    <row r="93" spans="1:12" ht="13.5" x14ac:dyDescent="0.25">
      <c r="A93" s="3">
        <f>RSI!A93</f>
        <v>42139</v>
      </c>
      <c r="B93" s="2">
        <f>RSI!B93</f>
        <v>7.0305</v>
      </c>
      <c r="C93" s="2">
        <f>RSI!I93</f>
        <v>84.791671511215995</v>
      </c>
      <c r="D93" s="2">
        <f>MACD!E93</f>
        <v>-0.75733111279803289</v>
      </c>
      <c r="E93" s="2">
        <f>MACD!F93</f>
        <v>-0.62947465362360144</v>
      </c>
      <c r="F93" s="2">
        <f>'Moving Avg'!D93</f>
        <v>6.5468400000000004</v>
      </c>
      <c r="G93" s="2">
        <f>'Moving Avg'!F93</f>
        <v>5.3816649999999999</v>
      </c>
      <c r="H93" s="2">
        <f>'Moving Avg'!G93</f>
        <v>4.4839140000000004</v>
      </c>
      <c r="I93" s="2">
        <f>'Moving Avg'!H93</f>
        <v>0</v>
      </c>
      <c r="J93" s="17" t="str">
        <f>OBV!F93</f>
        <v>BULLISH</v>
      </c>
      <c r="K93" s="17" t="str">
        <f>OBV!G93</f>
        <v>STRONG</v>
      </c>
      <c r="L93" s="17" t="str">
        <f>OBV!H93</f>
        <v>CONFIRMED BULLISH</v>
      </c>
    </row>
    <row r="94" spans="1:12" ht="13.5" x14ac:dyDescent="0.25">
      <c r="A94" s="3">
        <f>RSI!A94</f>
        <v>42142</v>
      </c>
      <c r="B94" s="2">
        <f>RSI!B94</f>
        <v>6.8334000000000001</v>
      </c>
      <c r="C94" s="2">
        <f>RSI!I94</f>
        <v>78.383316083370204</v>
      </c>
      <c r="D94" s="2">
        <f>MACD!E94</f>
        <v>-0.76513514089993073</v>
      </c>
      <c r="E94" s="2">
        <f>MACD!F94</f>
        <v>-0.65660675107886735</v>
      </c>
      <c r="F94" s="2">
        <f>'Moving Avg'!D94</f>
        <v>6.7367000000000008</v>
      </c>
      <c r="G94" s="2">
        <f>'Moving Avg'!F94</f>
        <v>5.5169000000000006</v>
      </c>
      <c r="H94" s="2">
        <f>'Moving Avg'!G94</f>
        <v>4.5428439999999997</v>
      </c>
      <c r="I94" s="2">
        <f>'Moving Avg'!H94</f>
        <v>0</v>
      </c>
      <c r="J94" s="17" t="str">
        <f>OBV!F94</f>
        <v>BULLISH</v>
      </c>
      <c r="K94" s="17" t="str">
        <f>OBV!G94</f>
        <v>STRONG</v>
      </c>
      <c r="L94" s="17" t="str">
        <f>OBV!H94</f>
        <v>CONFIRMED BULLISH</v>
      </c>
    </row>
    <row r="95" spans="1:12" ht="13.5" x14ac:dyDescent="0.25">
      <c r="A95" s="3">
        <f>RSI!A95</f>
        <v>42143</v>
      </c>
      <c r="B95" s="2">
        <f>RSI!B95</f>
        <v>6.4215</v>
      </c>
      <c r="C95" s="2">
        <f>RSI!I95</f>
        <v>66.989034139389702</v>
      </c>
      <c r="D95" s="2">
        <f>MACD!E95</f>
        <v>-0.70843875105498011</v>
      </c>
      <c r="E95" s="2">
        <f>MACD!F95</f>
        <v>-0.66697315107408994</v>
      </c>
      <c r="F95" s="2">
        <f>'Moving Avg'!D95</f>
        <v>6.7725400000000011</v>
      </c>
      <c r="G95" s="2">
        <f>'Moving Avg'!F95</f>
        <v>5.6315399999999993</v>
      </c>
      <c r="H95" s="2">
        <f>'Moving Avg'!G95</f>
        <v>4.5935360000000003</v>
      </c>
      <c r="I95" s="2">
        <f>'Moving Avg'!H95</f>
        <v>0</v>
      </c>
      <c r="J95" s="17" t="str">
        <f>OBV!F95</f>
        <v>BULLISH</v>
      </c>
      <c r="K95" s="17" t="str">
        <f>OBV!G95</f>
        <v>STRONG</v>
      </c>
      <c r="L95" s="17" t="str">
        <f>OBV!H95</f>
        <v>CONFIRMED BULLISH</v>
      </c>
    </row>
    <row r="96" spans="1:12" ht="13.5" x14ac:dyDescent="0.25">
      <c r="A96" s="3">
        <f>RSI!A96</f>
        <v>42144</v>
      </c>
      <c r="B96" s="2">
        <f>RSI!B96</f>
        <v>6.4394</v>
      </c>
      <c r="C96" s="2">
        <f>RSI!I96</f>
        <v>67.212094768303459</v>
      </c>
      <c r="D96" s="2">
        <f>MACD!E96</f>
        <v>-0.61630410087953535</v>
      </c>
      <c r="E96" s="2">
        <f>MACD!F96</f>
        <v>-0.65683934103517905</v>
      </c>
      <c r="F96" s="2">
        <f>'Moving Avg'!D96</f>
        <v>6.7385199999999994</v>
      </c>
      <c r="G96" s="2">
        <f>'Moving Avg'!F96</f>
        <v>5.7408049999999999</v>
      </c>
      <c r="H96" s="2">
        <f>'Moving Avg'!G96</f>
        <v>4.6445860000000003</v>
      </c>
      <c r="I96" s="2">
        <f>'Moving Avg'!H96</f>
        <v>0</v>
      </c>
      <c r="J96" s="17" t="str">
        <f>OBV!F96</f>
        <v>BULLISH</v>
      </c>
      <c r="K96" s="17" t="str">
        <f>OBV!G96</f>
        <v>STRONG</v>
      </c>
      <c r="L96" s="17" t="str">
        <f>OBV!H96</f>
        <v>BULLISH DIVERGENCE</v>
      </c>
    </row>
    <row r="97" spans="1:12" ht="13.5" x14ac:dyDescent="0.25">
      <c r="A97" s="3">
        <f>RSI!A97</f>
        <v>42145</v>
      </c>
      <c r="B97" s="2">
        <f>RSI!B97</f>
        <v>6.4303999999999997</v>
      </c>
      <c r="C97" s="2">
        <f>RSI!I97</f>
        <v>66.967075529493599</v>
      </c>
      <c r="D97" s="2">
        <f>MACD!E97</f>
        <v>-0.48912106611667028</v>
      </c>
      <c r="E97" s="2">
        <f>MACD!F97</f>
        <v>-0.62329568605147734</v>
      </c>
      <c r="F97" s="2">
        <f>'Moving Avg'!D97</f>
        <v>6.6310400000000005</v>
      </c>
      <c r="G97" s="2">
        <f>'Moving Avg'!F97</f>
        <v>5.8433500000000009</v>
      </c>
      <c r="H97" s="2">
        <f>'Moving Avg'!G97</f>
        <v>4.6956360000000004</v>
      </c>
      <c r="I97" s="2">
        <f>'Moving Avg'!H97</f>
        <v>0</v>
      </c>
      <c r="J97" s="17" t="str">
        <f>OBV!F97</f>
        <v>BULLISH</v>
      </c>
      <c r="K97" s="17" t="str">
        <f>OBV!G97</f>
        <v>STRONG</v>
      </c>
      <c r="L97" s="17" t="str">
        <f>OBV!H97</f>
        <v>BULLISH DIVERGENCE</v>
      </c>
    </row>
    <row r="98" spans="1:12" ht="13.5" x14ac:dyDescent="0.25">
      <c r="A98" s="3">
        <f>RSI!A98</f>
        <v>42146</v>
      </c>
      <c r="B98" s="2">
        <f>RSI!B98</f>
        <v>6.1528</v>
      </c>
      <c r="C98" s="2">
        <f>RSI!I98</f>
        <v>59.733807042418583</v>
      </c>
      <c r="D98" s="2">
        <f>MACD!E98</f>
        <v>-0.38497913214443447</v>
      </c>
      <c r="E98" s="2">
        <f>MACD!F98</f>
        <v>-0.57563237527006883</v>
      </c>
      <c r="F98" s="2">
        <f>'Moving Avg'!D98</f>
        <v>6.4554999999999989</v>
      </c>
      <c r="G98" s="2">
        <f>'Moving Avg'!F98</f>
        <v>5.9338050000000004</v>
      </c>
      <c r="H98" s="2">
        <f>'Moving Avg'!G98</f>
        <v>4.7420280000000004</v>
      </c>
      <c r="I98" s="2">
        <f>'Moving Avg'!H98</f>
        <v>0</v>
      </c>
      <c r="J98" s="17" t="str">
        <f>OBV!F98</f>
        <v>BEARISH</v>
      </c>
      <c r="K98" s="17" t="str">
        <f>OBV!G98</f>
        <v>WEAK</v>
      </c>
      <c r="L98" s="17" t="str">
        <f>OBV!H98</f>
        <v>CONFIRMED BEARISH</v>
      </c>
    </row>
    <row r="99" spans="1:12" ht="13.5" x14ac:dyDescent="0.25">
      <c r="A99" s="3">
        <f>RSI!A99</f>
        <v>42149</v>
      </c>
      <c r="B99" s="2">
        <f>RSI!B99</f>
        <v>5.8841000000000001</v>
      </c>
      <c r="C99" s="2">
        <f>RSI!I99</f>
        <v>53.688887246439656</v>
      </c>
      <c r="D99" s="2">
        <f>MACD!E99</f>
        <v>-0.31277016242665034</v>
      </c>
      <c r="E99" s="2">
        <f>MACD!F99</f>
        <v>-0.52305993270138518</v>
      </c>
      <c r="F99" s="2">
        <f>'Moving Avg'!D99</f>
        <v>6.2656399999999994</v>
      </c>
      <c r="G99" s="2">
        <f>'Moving Avg'!F99</f>
        <v>6.0041100000000007</v>
      </c>
      <c r="H99" s="2">
        <f>'Moving Avg'!G99</f>
        <v>4.7817919999999994</v>
      </c>
      <c r="I99" s="2">
        <f>'Moving Avg'!H99</f>
        <v>0</v>
      </c>
      <c r="J99" s="17" t="str">
        <f>OBV!F99</f>
        <v>BEARISH</v>
      </c>
      <c r="K99" s="17" t="str">
        <f>OBV!G99</f>
        <v>WEAK</v>
      </c>
      <c r="L99" s="17" t="str">
        <f>OBV!H99</f>
        <v>CONFIRMED BEARISH</v>
      </c>
    </row>
    <row r="100" spans="1:12" ht="13.5" x14ac:dyDescent="0.25">
      <c r="A100" s="3">
        <f>RSI!A100</f>
        <v>42150</v>
      </c>
      <c r="B100" s="2">
        <f>RSI!B100</f>
        <v>5.6422999999999996</v>
      </c>
      <c r="C100" s="2">
        <f>RSI!I100</f>
        <v>48.893790549148846</v>
      </c>
      <c r="D100" s="2">
        <f>MACD!E100</f>
        <v>-0.17961304754888019</v>
      </c>
      <c r="E100" s="2">
        <f>MACD!F100</f>
        <v>-0.45437055567088419</v>
      </c>
      <c r="F100" s="2">
        <f>'Moving Avg'!D100</f>
        <v>6.1097999999999999</v>
      </c>
      <c r="G100" s="2">
        <f>'Moving Avg'!F100</f>
        <v>6.048890000000001</v>
      </c>
      <c r="H100" s="2">
        <f>'Moving Avg'!G100</f>
        <v>4.8183319999999998</v>
      </c>
      <c r="I100" s="2">
        <f>'Moving Avg'!H100</f>
        <v>0</v>
      </c>
      <c r="J100" s="17" t="str">
        <f>OBV!F100</f>
        <v>BEARISH</v>
      </c>
      <c r="K100" s="17" t="str">
        <f>OBV!G100</f>
        <v>WEAK</v>
      </c>
      <c r="L100" s="17" t="str">
        <f>OBV!H100</f>
        <v>CONFIRMED BEARISH</v>
      </c>
    </row>
    <row r="101" spans="1:12" ht="13.5" x14ac:dyDescent="0.25">
      <c r="A101" s="3">
        <f>RSI!A101</f>
        <v>42151</v>
      </c>
      <c r="B101" s="2">
        <f>RSI!B101</f>
        <v>5.6064999999999996</v>
      </c>
      <c r="C101" s="2">
        <f>RSI!I101</f>
        <v>48.207295908044827</v>
      </c>
      <c r="D101" s="2">
        <f>MACD!E101</f>
        <v>-7.2590339261386916E-3</v>
      </c>
      <c r="E101" s="2">
        <f>MACD!F101</f>
        <v>-0.36494825132193509</v>
      </c>
      <c r="F101" s="2">
        <f>'Moving Avg'!D101</f>
        <v>5.9432200000000002</v>
      </c>
      <c r="G101" s="2">
        <f>'Moving Avg'!F101</f>
        <v>6.0775500000000005</v>
      </c>
      <c r="H101" s="2">
        <f>'Moving Avg'!G101</f>
        <v>4.85344</v>
      </c>
      <c r="I101" s="2">
        <f>'Moving Avg'!H101</f>
        <v>0</v>
      </c>
      <c r="J101" s="17" t="str">
        <f>OBV!F101</f>
        <v>BEARISH</v>
      </c>
      <c r="K101" s="17" t="str">
        <f>OBV!G101</f>
        <v>WEAK</v>
      </c>
      <c r="L101" s="17" t="str">
        <f>OBV!H101</f>
        <v>CONFIRMED BEARISH</v>
      </c>
    </row>
    <row r="102" spans="1:12" ht="13.5" x14ac:dyDescent="0.25">
      <c r="A102" s="3">
        <f>RSI!A102</f>
        <v>42152</v>
      </c>
      <c r="B102" s="2">
        <f>RSI!B102</f>
        <v>5.5526999999999997</v>
      </c>
      <c r="C102" s="2">
        <f>RSI!I102</f>
        <v>47.136215472587196</v>
      </c>
      <c r="D102" s="2">
        <f>MACD!E102</f>
        <v>0.19839734750394289</v>
      </c>
      <c r="E102" s="2">
        <f>MACD!F102</f>
        <v>-0.25227913155675946</v>
      </c>
      <c r="F102" s="2">
        <f>'Moving Avg'!D102</f>
        <v>5.7676800000000004</v>
      </c>
      <c r="G102" s="2">
        <f>'Moving Avg'!F102</f>
        <v>6.0923250000000007</v>
      </c>
      <c r="H102" s="2">
        <f>'Moving Avg'!G102</f>
        <v>4.8881879999999995</v>
      </c>
      <c r="I102" s="2">
        <f>'Moving Avg'!H102</f>
        <v>0</v>
      </c>
      <c r="J102" s="17" t="str">
        <f>OBV!F102</f>
        <v>BEARISH</v>
      </c>
      <c r="K102" s="17" t="str">
        <f>OBV!G102</f>
        <v>WEAK</v>
      </c>
      <c r="L102" s="17" t="str">
        <f>OBV!H102</f>
        <v>CONFIRMED BEARISH</v>
      </c>
    </row>
    <row r="103" spans="1:12" ht="13.5" x14ac:dyDescent="0.25">
      <c r="A103" s="3">
        <f>RSI!A103</f>
        <v>42153</v>
      </c>
      <c r="B103" s="2">
        <f>RSI!B103</f>
        <v>5.8662000000000001</v>
      </c>
      <c r="C103" s="2">
        <f>RSI!I103</f>
        <v>53.604970743270258</v>
      </c>
      <c r="D103" s="2">
        <f>MACD!E103</f>
        <v>0.35981363098900498</v>
      </c>
      <c r="E103" s="2">
        <f>MACD!F103</f>
        <v>-0.12986057904760659</v>
      </c>
      <c r="F103" s="2">
        <f>'Moving Avg'!D103</f>
        <v>5.7103599999999997</v>
      </c>
      <c r="G103" s="2">
        <f>'Moving Avg'!F103</f>
        <v>6.1290450000000005</v>
      </c>
      <c r="H103" s="2">
        <f>'Moving Avg'!G103</f>
        <v>4.9293859999999992</v>
      </c>
      <c r="I103" s="2">
        <f>'Moving Avg'!H103</f>
        <v>0</v>
      </c>
      <c r="J103" s="17" t="str">
        <f>OBV!F103</f>
        <v>BEARISH</v>
      </c>
      <c r="K103" s="17" t="str">
        <f>OBV!G103</f>
        <v>WEAK</v>
      </c>
      <c r="L103" s="17" t="str">
        <f>OBV!H103</f>
        <v>CONFIRMED BEARISH</v>
      </c>
    </row>
    <row r="104" spans="1:12" ht="13.5" x14ac:dyDescent="0.25">
      <c r="A104" s="3">
        <f>RSI!A104</f>
        <v>42156</v>
      </c>
      <c r="B104" s="2">
        <f>RSI!B104</f>
        <v>5.6333000000000002</v>
      </c>
      <c r="C104" s="2">
        <f>RSI!I104</f>
        <v>48.825038995210619</v>
      </c>
      <c r="D104" s="2">
        <f>MACD!E104</f>
        <v>0.48237609091617273</v>
      </c>
      <c r="E104" s="2">
        <f>MACD!F104</f>
        <v>-7.4132450548507201E-3</v>
      </c>
      <c r="F104" s="2">
        <f>'Moving Avg'!D104</f>
        <v>5.6601999999999988</v>
      </c>
      <c r="G104" s="2">
        <f>'Moving Avg'!F104</f>
        <v>6.1469550000000011</v>
      </c>
      <c r="H104" s="2">
        <f>'Moving Avg'!G104</f>
        <v>4.9659259999999987</v>
      </c>
      <c r="I104" s="2">
        <f>'Moving Avg'!H104</f>
        <v>0</v>
      </c>
      <c r="J104" s="17" t="str">
        <f>OBV!F104</f>
        <v>BEARISH</v>
      </c>
      <c r="K104" s="17" t="str">
        <f>OBV!G104</f>
        <v>WEAK</v>
      </c>
      <c r="L104" s="17" t="str">
        <f>OBV!H104</f>
        <v>CONFIRMED BEARISH</v>
      </c>
    </row>
    <row r="105" spans="1:12" ht="13.5" x14ac:dyDescent="0.25">
      <c r="A105" s="3">
        <f>RSI!A105</f>
        <v>42157</v>
      </c>
      <c r="B105" s="2">
        <f>RSI!B105</f>
        <v>5.3467000000000002</v>
      </c>
      <c r="C105" s="2">
        <f>RSI!I105</f>
        <v>43.665122260343139</v>
      </c>
      <c r="D105" s="2">
        <f>MACD!E105</f>
        <v>0.54444039893983742</v>
      </c>
      <c r="E105" s="2">
        <f>MACD!F105</f>
        <v>0.10295748374408692</v>
      </c>
      <c r="F105" s="2">
        <f>'Moving Avg'!D105</f>
        <v>5.6010799999999987</v>
      </c>
      <c r="G105" s="2">
        <f>'Moving Avg'!F105</f>
        <v>6.1371000000000011</v>
      </c>
      <c r="H105" s="2">
        <f>'Moving Avg'!G105</f>
        <v>4.9967339999999991</v>
      </c>
      <c r="I105" s="2">
        <f>'Moving Avg'!H105</f>
        <v>0</v>
      </c>
      <c r="J105" s="17" t="str">
        <f>OBV!F105</f>
        <v>BEARISH</v>
      </c>
      <c r="K105" s="17" t="str">
        <f>OBV!G105</f>
        <v>WEAK</v>
      </c>
      <c r="L105" s="17" t="str">
        <f>OBV!H105</f>
        <v>CONFIRMED BEARISH</v>
      </c>
    </row>
    <row r="106" spans="1:12" ht="13.5" x14ac:dyDescent="0.25">
      <c r="A106" s="3">
        <f>RSI!A106</f>
        <v>42158</v>
      </c>
      <c r="B106" s="2">
        <f>RSI!B106</f>
        <v>5.6691000000000003</v>
      </c>
      <c r="C106" s="2">
        <f>RSI!I106</f>
        <v>50.058954733972769</v>
      </c>
      <c r="D106" s="2">
        <f>MACD!E106</f>
        <v>0.57798263002459116</v>
      </c>
      <c r="E106" s="2">
        <f>MACD!F106</f>
        <v>0.19796251300018777</v>
      </c>
      <c r="F106" s="2">
        <f>'Moving Avg'!D106</f>
        <v>5.6135999999999999</v>
      </c>
      <c r="G106" s="2">
        <f>'Moving Avg'!F106</f>
        <v>6.1268000000000011</v>
      </c>
      <c r="H106" s="2">
        <f>'Moving Avg'!G106</f>
        <v>5.0348859999999993</v>
      </c>
      <c r="I106" s="2">
        <f>'Moving Avg'!H106</f>
        <v>0</v>
      </c>
      <c r="J106" s="17" t="str">
        <f>OBV!F106</f>
        <v>BULLISH</v>
      </c>
      <c r="K106" s="17" t="str">
        <f>OBV!G106</f>
        <v>STRONG</v>
      </c>
      <c r="L106" s="17" t="str">
        <f>OBV!H106</f>
        <v>CONFIRMED BULLISH</v>
      </c>
    </row>
    <row r="107" spans="1:12" ht="13.5" x14ac:dyDescent="0.25">
      <c r="A107" s="3">
        <f>RSI!A107</f>
        <v>42159</v>
      </c>
      <c r="B107" s="2">
        <f>RSI!B107</f>
        <v>6.0095000000000001</v>
      </c>
      <c r="C107" s="2">
        <f>RSI!I107</f>
        <v>55.767257102385116</v>
      </c>
      <c r="D107" s="2">
        <f>MACD!E107</f>
        <v>0.57985437654370386</v>
      </c>
      <c r="E107" s="2">
        <f>MACD!F107</f>
        <v>0.27434088570889104</v>
      </c>
      <c r="F107" s="2">
        <f>'Moving Avg'!D107</f>
        <v>5.7049600000000007</v>
      </c>
      <c r="G107" s="2">
        <f>'Moving Avg'!F107</f>
        <v>6.1160550000000011</v>
      </c>
      <c r="H107" s="2">
        <f>'Moving Avg'!G107</f>
        <v>5.080741999999999</v>
      </c>
      <c r="I107" s="2">
        <f>'Moving Avg'!H107</f>
        <v>0</v>
      </c>
      <c r="J107" s="17" t="str">
        <f>OBV!F107</f>
        <v>BULLISH</v>
      </c>
      <c r="K107" s="17" t="str">
        <f>OBV!G107</f>
        <v>STRONG</v>
      </c>
      <c r="L107" s="17" t="str">
        <f>OBV!H107</f>
        <v>CONFIRMED BULLISH</v>
      </c>
    </row>
    <row r="108" spans="1:12" ht="13.5" x14ac:dyDescent="0.25">
      <c r="A108" s="3">
        <f>RSI!A108</f>
        <v>42160</v>
      </c>
      <c r="B108" s="2">
        <f>RSI!B108</f>
        <v>6.1349</v>
      </c>
      <c r="C108" s="2">
        <f>RSI!I108</f>
        <v>57.686039334139373</v>
      </c>
      <c r="D108" s="2">
        <f>MACD!E108</f>
        <v>0.52751281753111634</v>
      </c>
      <c r="E108" s="2">
        <f>MACD!F108</f>
        <v>0.3249752720733361</v>
      </c>
      <c r="F108" s="2">
        <f>'Moving Avg'!D108</f>
        <v>5.7587000000000002</v>
      </c>
      <c r="G108" s="2">
        <f>'Moving Avg'!F108</f>
        <v>6.1178500000000016</v>
      </c>
      <c r="H108" s="2">
        <f>'Moving Avg'!G108</f>
        <v>5.1291059999999993</v>
      </c>
      <c r="I108" s="2">
        <f>'Moving Avg'!H108</f>
        <v>0</v>
      </c>
      <c r="J108" s="17" t="str">
        <f>OBV!F108</f>
        <v>BULLISH</v>
      </c>
      <c r="K108" s="17" t="str">
        <f>OBV!G108</f>
        <v>STRONG</v>
      </c>
      <c r="L108" s="17" t="str">
        <f>OBV!H108</f>
        <v>CONFIRMED BULLISH</v>
      </c>
    </row>
    <row r="109" spans="1:12" ht="13.5" x14ac:dyDescent="0.25">
      <c r="A109" s="3">
        <f>RSI!A109</f>
        <v>42163</v>
      </c>
      <c r="B109" s="2">
        <f>RSI!B109</f>
        <v>5.9557000000000002</v>
      </c>
      <c r="C109" s="2">
        <f>RSI!I109</f>
        <v>54.076003157462814</v>
      </c>
      <c r="D109" s="2">
        <f>MACD!E109</f>
        <v>0.45263253263485925</v>
      </c>
      <c r="E109" s="2">
        <f>MACD!F109</f>
        <v>0.35050672418564077</v>
      </c>
      <c r="F109" s="2">
        <f>'Moving Avg'!D109</f>
        <v>5.8231800000000007</v>
      </c>
      <c r="G109" s="2">
        <f>'Moving Avg'!F109</f>
        <v>6.121430000000001</v>
      </c>
      <c r="H109" s="2">
        <f>'Moving Avg'!G109</f>
        <v>5.1738859999999995</v>
      </c>
      <c r="I109" s="2">
        <f>'Moving Avg'!H109</f>
        <v>0</v>
      </c>
      <c r="J109" s="17" t="str">
        <f>OBV!F109</f>
        <v>BULLISH</v>
      </c>
      <c r="K109" s="17" t="str">
        <f>OBV!G109</f>
        <v>STRONG</v>
      </c>
      <c r="L109" s="17" t="str">
        <f>OBV!H109</f>
        <v>CONFIRMED BULLISH</v>
      </c>
    </row>
    <row r="110" spans="1:12" ht="13.5" x14ac:dyDescent="0.25">
      <c r="A110" s="3">
        <f>RSI!A110</f>
        <v>42164</v>
      </c>
      <c r="B110" s="2">
        <f>RSI!B110</f>
        <v>5.7317999999999998</v>
      </c>
      <c r="C110" s="2">
        <f>RSI!I110</f>
        <v>49.876146252042034</v>
      </c>
      <c r="D110" s="2">
        <f>MACD!E110</f>
        <v>0.36737666802799307</v>
      </c>
      <c r="E110" s="2">
        <f>MACD!F110</f>
        <v>0.35388071295411122</v>
      </c>
      <c r="F110" s="2">
        <f>'Moving Avg'!D110</f>
        <v>5.9001999999999999</v>
      </c>
      <c r="G110" s="2">
        <f>'Moving Avg'!F110</f>
        <v>6.0959050000000001</v>
      </c>
      <c r="H110" s="2">
        <f>'Moving Avg'!G110</f>
        <v>5.214188</v>
      </c>
      <c r="I110" s="2">
        <f>'Moving Avg'!H110</f>
        <v>0</v>
      </c>
      <c r="J110" s="17" t="str">
        <f>OBV!F110</f>
        <v>BULLISH</v>
      </c>
      <c r="K110" s="17" t="str">
        <f>OBV!G110</f>
        <v>STRONG</v>
      </c>
      <c r="L110" s="17" t="str">
        <f>OBV!H110</f>
        <v>CONFIRMED BULLISH</v>
      </c>
    </row>
    <row r="111" spans="1:12" ht="13.5" x14ac:dyDescent="0.25">
      <c r="A111" s="3">
        <f>RSI!A111</f>
        <v>42165</v>
      </c>
      <c r="B111" s="2">
        <f>RSI!B111</f>
        <v>5.6333000000000002</v>
      </c>
      <c r="C111" s="2">
        <f>RSI!I111</f>
        <v>48.106051788468775</v>
      </c>
      <c r="D111" s="2">
        <f>MACD!E111</f>
        <v>0.29716279498240805</v>
      </c>
      <c r="E111" s="2">
        <f>MACD!F111</f>
        <v>0.34253712935977065</v>
      </c>
      <c r="F111" s="2">
        <f>'Moving Avg'!D111</f>
        <v>5.8930400000000009</v>
      </c>
      <c r="G111" s="2">
        <f>'Moving Avg'!F111</f>
        <v>6.0470949999999997</v>
      </c>
      <c r="H111" s="2">
        <f>'Moving Avg'!G111</f>
        <v>5.2498320000000014</v>
      </c>
      <c r="I111" s="2">
        <f>'Moving Avg'!H111</f>
        <v>0</v>
      </c>
      <c r="J111" s="17" t="str">
        <f>OBV!F111</f>
        <v>BULLISH</v>
      </c>
      <c r="K111" s="17" t="str">
        <f>OBV!G111</f>
        <v>STRONG</v>
      </c>
      <c r="L111" s="17" t="str">
        <f>OBV!H111</f>
        <v>BULLISH DIVERGENCE</v>
      </c>
    </row>
    <row r="112" spans="1:12" ht="13.5" x14ac:dyDescent="0.25">
      <c r="A112" s="3">
        <f>RSI!A112</f>
        <v>42166</v>
      </c>
      <c r="B112" s="2">
        <f>RSI!B112</f>
        <v>5.4542000000000002</v>
      </c>
      <c r="C112" s="2">
        <f>RSI!I112</f>
        <v>44.980196011639443</v>
      </c>
      <c r="D112" s="2">
        <f>MACD!E112</f>
        <v>0.24344978567338948</v>
      </c>
      <c r="E112" s="2">
        <f>MACD!F112</f>
        <v>0.32271966062249441</v>
      </c>
      <c r="F112" s="2">
        <f>'Moving Avg'!D112</f>
        <v>5.7819799999999999</v>
      </c>
      <c r="G112" s="2">
        <f>'Moving Avg'!F112</f>
        <v>5.9714150000000004</v>
      </c>
      <c r="H112" s="2">
        <f>'Moving Avg'!G112</f>
        <v>5.2818940000000012</v>
      </c>
      <c r="I112" s="2">
        <f>'Moving Avg'!H112</f>
        <v>0</v>
      </c>
      <c r="J112" s="17" t="str">
        <f>OBV!F112</f>
        <v>BULLISH</v>
      </c>
      <c r="K112" s="17" t="str">
        <f>OBV!G112</f>
        <v>STRONG</v>
      </c>
      <c r="L112" s="17" t="str">
        <f>OBV!H112</f>
        <v>BULLISH DIVERGENCE</v>
      </c>
    </row>
    <row r="113" spans="1:12" ht="13.5" x14ac:dyDescent="0.25">
      <c r="A113" s="3">
        <f>RSI!A113</f>
        <v>42167</v>
      </c>
      <c r="B113" s="2">
        <f>RSI!B113</f>
        <v>5.4451999999999998</v>
      </c>
      <c r="C113" s="2">
        <f>RSI!I113</f>
        <v>44.822580959809052</v>
      </c>
      <c r="D113" s="2">
        <f>MACD!E113</f>
        <v>0.24861253011021667</v>
      </c>
      <c r="E113" s="2">
        <f>MACD!F113</f>
        <v>0.30789823452003884</v>
      </c>
      <c r="F113" s="2">
        <f>'Moving Avg'!D113</f>
        <v>5.6440399999999995</v>
      </c>
      <c r="G113" s="2">
        <f>'Moving Avg'!F113</f>
        <v>5.8921499999999991</v>
      </c>
      <c r="H113" s="2">
        <f>'Moving Avg'!G113</f>
        <v>5.3152100000000004</v>
      </c>
      <c r="I113" s="2">
        <f>'Moving Avg'!H113</f>
        <v>0</v>
      </c>
      <c r="J113" s="17" t="str">
        <f>OBV!F113</f>
        <v>BEARISH</v>
      </c>
      <c r="K113" s="17" t="str">
        <f>OBV!G113</f>
        <v>WEAK</v>
      </c>
      <c r="L113" s="17" t="str">
        <f>OBV!H113</f>
        <v>CONFIRMED BEARISH</v>
      </c>
    </row>
    <row r="114" spans="1:12" ht="13.5" x14ac:dyDescent="0.25">
      <c r="A114" s="3">
        <f>RSI!A114</f>
        <v>42170</v>
      </c>
      <c r="B114" s="2">
        <f>RSI!B114</f>
        <v>5.4989999999999997</v>
      </c>
      <c r="C114" s="2">
        <f>RSI!I114</f>
        <v>46.039815372947935</v>
      </c>
      <c r="D114" s="2">
        <f>MACD!E114</f>
        <v>0.21480599050818583</v>
      </c>
      <c r="E114" s="2">
        <f>MACD!F114</f>
        <v>0.28927978571766827</v>
      </c>
      <c r="F114" s="2">
        <f>'Moving Avg'!D114</f>
        <v>5.5526999999999997</v>
      </c>
      <c r="G114" s="2">
        <f>'Moving Avg'!F114</f>
        <v>5.8254299999999999</v>
      </c>
      <c r="H114" s="2">
        <f>'Moving Avg'!G114</f>
        <v>5.3499600000000012</v>
      </c>
      <c r="I114" s="2">
        <f>'Moving Avg'!H114</f>
        <v>0</v>
      </c>
      <c r="J114" s="17" t="str">
        <f>OBV!F114</f>
        <v>BEARISH</v>
      </c>
      <c r="K114" s="17" t="str">
        <f>OBV!G114</f>
        <v>WEAK</v>
      </c>
      <c r="L114" s="17" t="str">
        <f>OBV!H114</f>
        <v>CONFIRMED BEARISH</v>
      </c>
    </row>
    <row r="115" spans="1:12" ht="13.5" x14ac:dyDescent="0.25">
      <c r="A115" s="3">
        <f>RSI!A115</f>
        <v>42171</v>
      </c>
      <c r="B115" s="2">
        <f>RSI!B115</f>
        <v>5.4810999999999996</v>
      </c>
      <c r="C115" s="2">
        <f>RSI!I115</f>
        <v>45.678752764168443</v>
      </c>
      <c r="D115" s="2">
        <f>MACD!E115</f>
        <v>0.14463555645521797</v>
      </c>
      <c r="E115" s="2">
        <f>MACD!F115</f>
        <v>0.26035093986517821</v>
      </c>
      <c r="F115" s="2">
        <f>'Moving Avg'!D115</f>
        <v>5.5025599999999999</v>
      </c>
      <c r="G115" s="2">
        <f>'Moving Avg'!F115</f>
        <v>5.7784099999999992</v>
      </c>
      <c r="H115" s="2">
        <f>'Moving Avg'!G115</f>
        <v>5.3841720000000013</v>
      </c>
      <c r="I115" s="2">
        <f>'Moving Avg'!H115</f>
        <v>0</v>
      </c>
      <c r="J115" s="17" t="str">
        <f>OBV!F115</f>
        <v>BEARISH</v>
      </c>
      <c r="K115" s="17" t="str">
        <f>OBV!G115</f>
        <v>WEAK</v>
      </c>
      <c r="L115" s="17" t="str">
        <f>OBV!H115</f>
        <v>CONFIRMED BEARISH</v>
      </c>
    </row>
    <row r="116" spans="1:12" ht="13.5" x14ac:dyDescent="0.25">
      <c r="A116" s="3">
        <f>RSI!A116</f>
        <v>42172</v>
      </c>
      <c r="B116" s="2">
        <f>RSI!B116</f>
        <v>5.3735999999999997</v>
      </c>
      <c r="C116" s="2">
        <f>RSI!I116</f>
        <v>43.473716057195126</v>
      </c>
      <c r="D116" s="2">
        <f>MACD!E116</f>
        <v>0.14404179124044081</v>
      </c>
      <c r="E116" s="2">
        <f>MACD!F116</f>
        <v>0.23708911014023074</v>
      </c>
      <c r="F116" s="2">
        <f>'Moving Avg'!D116</f>
        <v>5.4506199999999998</v>
      </c>
      <c r="G116" s="2">
        <f>'Moving Avg'!F116</f>
        <v>5.7251199999999987</v>
      </c>
      <c r="H116" s="2">
        <f>'Moving Avg'!G116</f>
        <v>5.4146220000000014</v>
      </c>
      <c r="I116" s="2">
        <f>'Moving Avg'!H116</f>
        <v>0</v>
      </c>
      <c r="J116" s="17" t="str">
        <f>OBV!F116</f>
        <v>BEARISH</v>
      </c>
      <c r="K116" s="17" t="str">
        <f>OBV!G116</f>
        <v>WEAK</v>
      </c>
      <c r="L116" s="17" t="str">
        <f>OBV!H116</f>
        <v>CONFIRMED BEARISH</v>
      </c>
    </row>
    <row r="117" spans="1:12" ht="13.5" x14ac:dyDescent="0.25">
      <c r="A117" s="3">
        <f>RSI!A117</f>
        <v>42173</v>
      </c>
      <c r="B117" s="2">
        <f>RSI!B117</f>
        <v>5.3646000000000003</v>
      </c>
      <c r="C117" s="2">
        <f>RSI!I117</f>
        <v>43.285324691491844</v>
      </c>
      <c r="D117" s="2">
        <f>MACD!E117</f>
        <v>0.19833850748253301</v>
      </c>
      <c r="E117" s="2">
        <f>MACD!F117</f>
        <v>0.2293389896086912</v>
      </c>
      <c r="F117" s="2">
        <f>'Moving Avg'!D117</f>
        <v>5.4326999999999996</v>
      </c>
      <c r="G117" s="2">
        <f>'Moving Avg'!F117</f>
        <v>5.671829999999999</v>
      </c>
      <c r="H117" s="2">
        <f>'Moving Avg'!G117</f>
        <v>5.4414899999999999</v>
      </c>
      <c r="I117" s="2">
        <f>'Moving Avg'!H117</f>
        <v>0</v>
      </c>
      <c r="J117" s="17" t="str">
        <f>OBV!F117</f>
        <v>BEARISH</v>
      </c>
      <c r="K117" s="17" t="str">
        <f>OBV!G117</f>
        <v>WEAK</v>
      </c>
      <c r="L117" s="17" t="str">
        <f>OBV!H117</f>
        <v>CONFIRMED BEARISH</v>
      </c>
    </row>
    <row r="118" spans="1:12" ht="13.5" x14ac:dyDescent="0.25">
      <c r="A118" s="3">
        <f>RSI!A118</f>
        <v>42174</v>
      </c>
      <c r="B118" s="2">
        <f>RSI!B118</f>
        <v>5.3556999999999997</v>
      </c>
      <c r="C118" s="2">
        <f>RSI!I118</f>
        <v>43.086482996717386</v>
      </c>
      <c r="D118" s="2">
        <f>MACD!E118</f>
        <v>0.26591925658978344</v>
      </c>
      <c r="E118" s="2">
        <f>MACD!F118</f>
        <v>0.23665504300490967</v>
      </c>
      <c r="F118" s="2">
        <f>'Moving Avg'!D118</f>
        <v>5.4147999999999996</v>
      </c>
      <c r="G118" s="2">
        <f>'Moving Avg'!F118</f>
        <v>5.6319749999999997</v>
      </c>
      <c r="H118" s="2">
        <f>'Moving Avg'!G118</f>
        <v>5.4635220000000002</v>
      </c>
      <c r="I118" s="2">
        <f>'Moving Avg'!H118</f>
        <v>0</v>
      </c>
      <c r="J118" s="17" t="str">
        <f>OBV!F118</f>
        <v>BEARISH</v>
      </c>
      <c r="K118" s="17" t="str">
        <f>OBV!G118</f>
        <v>WEAK</v>
      </c>
      <c r="L118" s="17" t="str">
        <f>OBV!H118</f>
        <v>CONFIRMED BEARISH</v>
      </c>
    </row>
    <row r="119" spans="1:12" ht="13.5" x14ac:dyDescent="0.25">
      <c r="A119" s="3">
        <f>RSI!A119</f>
        <v>42177</v>
      </c>
      <c r="B119" s="2">
        <f>RSI!B119</f>
        <v>5.2839999999999998</v>
      </c>
      <c r="C119" s="2">
        <f>RSI!I119</f>
        <v>41.43509564274882</v>
      </c>
      <c r="D119" s="2">
        <f>MACD!E119</f>
        <v>0.30245837048760471</v>
      </c>
      <c r="E119" s="2">
        <f>MACD!F119</f>
        <v>0.24981570850144869</v>
      </c>
      <c r="F119" s="2">
        <f>'Moving Avg'!D119</f>
        <v>5.3717999999999995</v>
      </c>
      <c r="G119" s="2">
        <f>'Moving Avg'!F119</f>
        <v>5.6019699999999997</v>
      </c>
      <c r="H119" s="2">
        <f>'Moving Avg'!G119</f>
        <v>5.4844780000000002</v>
      </c>
      <c r="I119" s="2">
        <f>'Moving Avg'!H119</f>
        <v>0</v>
      </c>
      <c r="J119" s="17" t="str">
        <f>OBV!F119</f>
        <v>BEARISH</v>
      </c>
      <c r="K119" s="17" t="str">
        <f>OBV!G119</f>
        <v>WEAK</v>
      </c>
      <c r="L119" s="17" t="str">
        <f>OBV!H119</f>
        <v>CONFIRMED BEARISH</v>
      </c>
    </row>
    <row r="120" spans="1:12" ht="13.5" x14ac:dyDescent="0.25">
      <c r="A120" s="3">
        <f>RSI!A120</f>
        <v>42178</v>
      </c>
      <c r="B120" s="2">
        <f>RSI!B120</f>
        <v>5.4184000000000001</v>
      </c>
      <c r="C120" s="2">
        <f>RSI!I120</f>
        <v>45.64086311463597</v>
      </c>
      <c r="D120" s="2">
        <f>MACD!E120</f>
        <v>0.29089205379230521</v>
      </c>
      <c r="E120" s="2">
        <f>MACD!F120</f>
        <v>0.25803097755962001</v>
      </c>
      <c r="F120" s="2">
        <f>'Moving Avg'!D120</f>
        <v>5.359259999999999</v>
      </c>
      <c r="G120" s="2">
        <f>'Moving Avg'!F120</f>
        <v>5.5907749999999989</v>
      </c>
      <c r="H120" s="2">
        <f>'Moving Avg'!G120</f>
        <v>5.5104500000000005</v>
      </c>
      <c r="I120" s="2">
        <f>'Moving Avg'!H120</f>
        <v>0</v>
      </c>
      <c r="J120" s="17" t="str">
        <f>OBV!F120</f>
        <v>BEARISH</v>
      </c>
      <c r="K120" s="17" t="str">
        <f>OBV!G120</f>
        <v>WEAK</v>
      </c>
      <c r="L120" s="17" t="str">
        <f>OBV!H120</f>
        <v>CONFIRMED BEARISH</v>
      </c>
    </row>
    <row r="121" spans="1:12" ht="13.5" x14ac:dyDescent="0.25">
      <c r="A121" s="3">
        <f>RSI!A121</f>
        <v>42179</v>
      </c>
      <c r="B121" s="2">
        <f>RSI!B121</f>
        <v>5.5259</v>
      </c>
      <c r="C121" s="2">
        <f>RSI!I121</f>
        <v>48.807567095796323</v>
      </c>
      <c r="D121" s="2">
        <f>MACD!E121</f>
        <v>0.25896981645220229</v>
      </c>
      <c r="E121" s="2">
        <f>MACD!F121</f>
        <v>0.25821874533813649</v>
      </c>
      <c r="F121" s="2">
        <f>'Moving Avg'!D121</f>
        <v>5.3897199999999996</v>
      </c>
      <c r="G121" s="2">
        <f>'Moving Avg'!F121</f>
        <v>5.5867450000000005</v>
      </c>
      <c r="H121" s="2">
        <f>'Moving Avg'!G121</f>
        <v>5.5403639999999994</v>
      </c>
      <c r="I121" s="2">
        <f>'Moving Avg'!H121</f>
        <v>0</v>
      </c>
      <c r="J121" s="17" t="str">
        <f>OBV!F121</f>
        <v>BEARISH</v>
      </c>
      <c r="K121" s="17" t="str">
        <f>OBV!G121</f>
        <v>WEAK</v>
      </c>
      <c r="L121" s="17" t="str">
        <f>OBV!H121</f>
        <v>BEARISH DIVERGENCE</v>
      </c>
    </row>
    <row r="122" spans="1:12" ht="13.5" x14ac:dyDescent="0.25">
      <c r="A122" s="3">
        <f>RSI!A122</f>
        <v>42180</v>
      </c>
      <c r="B122" s="2">
        <f>RSI!B122</f>
        <v>5.4631999999999996</v>
      </c>
      <c r="C122" s="2">
        <f>RSI!I122</f>
        <v>47.084674333627554</v>
      </c>
      <c r="D122" s="2">
        <f>MACD!E122</f>
        <v>0.20932282347688247</v>
      </c>
      <c r="E122" s="2">
        <f>MACD!F122</f>
        <v>0.24843956096588571</v>
      </c>
      <c r="F122" s="2">
        <f>'Moving Avg'!D122</f>
        <v>5.40944</v>
      </c>
      <c r="G122" s="2">
        <f>'Moving Avg'!F122</f>
        <v>5.5822699999999994</v>
      </c>
      <c r="H122" s="2">
        <f>'Moving Avg'!G122</f>
        <v>5.5672319999999988</v>
      </c>
      <c r="I122" s="2">
        <f>'Moving Avg'!H122</f>
        <v>0</v>
      </c>
      <c r="J122" s="17" t="str">
        <f>OBV!F122</f>
        <v>BEARISH</v>
      </c>
      <c r="K122" s="17" t="str">
        <f>OBV!G122</f>
        <v>WEAK</v>
      </c>
      <c r="L122" s="17" t="str">
        <f>OBV!H122</f>
        <v>BEARISH DIVERGENCE</v>
      </c>
    </row>
    <row r="123" spans="1:12" ht="13.5" x14ac:dyDescent="0.25">
      <c r="A123" s="3">
        <f>RSI!A123</f>
        <v>42181</v>
      </c>
      <c r="B123" s="2">
        <f>RSI!B123</f>
        <v>5.4631999999999996</v>
      </c>
      <c r="C123" s="2">
        <f>RSI!I123</f>
        <v>47.084674333627554</v>
      </c>
      <c r="D123" s="2">
        <f>MACD!E123</f>
        <v>0.16655298198935942</v>
      </c>
      <c r="E123" s="2">
        <f>MACD!F123</f>
        <v>0.23206224517058044</v>
      </c>
      <c r="F123" s="2">
        <f>'Moving Avg'!D123</f>
        <v>5.4309400000000005</v>
      </c>
      <c r="G123" s="2">
        <f>'Moving Avg'!F123</f>
        <v>5.5621200000000002</v>
      </c>
      <c r="H123" s="2">
        <f>'Moving Avg'!G123</f>
        <v>5.5940999999999983</v>
      </c>
      <c r="I123" s="2">
        <f>'Moving Avg'!H123</f>
        <v>0</v>
      </c>
      <c r="J123" s="17" t="str">
        <f>OBV!F123</f>
        <v>BEARISH</v>
      </c>
      <c r="K123" s="17" t="str">
        <f>OBV!G123</f>
        <v>WEAK</v>
      </c>
      <c r="L123" s="17" t="str">
        <f>OBV!H123</f>
        <v>BEARISH DIVERGENCE</v>
      </c>
    </row>
    <row r="124" spans="1:12" ht="13.5" x14ac:dyDescent="0.25">
      <c r="A124" s="3">
        <f>RSI!A124</f>
        <v>42184</v>
      </c>
      <c r="B124" s="2">
        <f>RSI!B124</f>
        <v>5.4184000000000001</v>
      </c>
      <c r="C124" s="2">
        <f>RSI!I124</f>
        <v>45.74651166605846</v>
      </c>
      <c r="D124" s="2">
        <f>MACD!E124</f>
        <v>0.14253612063031085</v>
      </c>
      <c r="E124" s="2">
        <f>MACD!F124</f>
        <v>0.21415702026252653</v>
      </c>
      <c r="F124" s="2">
        <f>'Moving Avg'!D124</f>
        <v>5.4578199999999999</v>
      </c>
      <c r="G124" s="2">
        <f>'Moving Avg'!F124</f>
        <v>5.5513750000000011</v>
      </c>
      <c r="H124" s="2">
        <f>'Moving Avg'!G124</f>
        <v>5.6198939999999995</v>
      </c>
      <c r="I124" s="2">
        <f>'Moving Avg'!H124</f>
        <v>0</v>
      </c>
      <c r="J124" s="17" t="str">
        <f>OBV!F124</f>
        <v>BEARISH</v>
      </c>
      <c r="K124" s="17" t="str">
        <f>OBV!G124</f>
        <v>WEAK</v>
      </c>
      <c r="L124" s="17" t="str">
        <f>OBV!H124</f>
        <v>BEARISH DIVERGENCE</v>
      </c>
    </row>
    <row r="125" spans="1:12" ht="13.5" x14ac:dyDescent="0.25">
      <c r="A125" s="3">
        <f>RSI!A125</f>
        <v>42185</v>
      </c>
      <c r="B125" s="2">
        <f>RSI!B125</f>
        <v>5.4989999999999997</v>
      </c>
      <c r="C125" s="2">
        <f>RSI!I125</f>
        <v>48.578032363978167</v>
      </c>
      <c r="D125" s="2">
        <f>MACD!E125</f>
        <v>0.11428945009965652</v>
      </c>
      <c r="E125" s="2">
        <f>MACD!F125</f>
        <v>0.19418350622995253</v>
      </c>
      <c r="F125" s="2">
        <f>'Moving Avg'!D125</f>
        <v>5.4739399999999998</v>
      </c>
      <c r="G125" s="2">
        <f>'Moving Avg'!F125</f>
        <v>5.5589900000000005</v>
      </c>
      <c r="H125" s="2">
        <f>'Moving Avg'!G125</f>
        <v>5.6472999999999987</v>
      </c>
      <c r="I125" s="2">
        <f>'Moving Avg'!H125</f>
        <v>0</v>
      </c>
      <c r="J125" s="17" t="str">
        <f>OBV!F125</f>
        <v>BEARISH</v>
      </c>
      <c r="K125" s="17" t="str">
        <f>OBV!G125</f>
        <v>WEAK</v>
      </c>
      <c r="L125" s="17" t="str">
        <f>OBV!H125</f>
        <v>BEARISH DIVERGENCE</v>
      </c>
    </row>
    <row r="126" spans="1:12" ht="13.5" x14ac:dyDescent="0.25">
      <c r="A126" s="3">
        <f>RSI!A126</f>
        <v>42186</v>
      </c>
      <c r="B126" s="2">
        <f>RSI!B126</f>
        <v>5.4810999999999996</v>
      </c>
      <c r="C126" s="2">
        <f>RSI!I126</f>
        <v>47.979142139213081</v>
      </c>
      <c r="D126" s="2">
        <f>MACD!E126</f>
        <v>7.5439899682765876E-2</v>
      </c>
      <c r="E126" s="2">
        <f>MACD!F126</f>
        <v>0.1704347849205152</v>
      </c>
      <c r="F126" s="2">
        <f>'Moving Avg'!D126</f>
        <v>5.4649799999999997</v>
      </c>
      <c r="G126" s="2">
        <f>'Moving Avg'!F126</f>
        <v>5.5495900000000011</v>
      </c>
      <c r="H126" s="2">
        <f>'Moving Avg'!G126</f>
        <v>5.6718399999999995</v>
      </c>
      <c r="I126" s="2">
        <f>'Moving Avg'!H126</f>
        <v>0</v>
      </c>
      <c r="J126" s="17" t="str">
        <f>OBV!F126</f>
        <v>BEARISH</v>
      </c>
      <c r="K126" s="17" t="str">
        <f>OBV!G126</f>
        <v>WEAK</v>
      </c>
      <c r="L126" s="17" t="str">
        <f>OBV!H126</f>
        <v>CONFIRMED BEARISH</v>
      </c>
    </row>
    <row r="127" spans="1:12" ht="13.5" x14ac:dyDescent="0.25">
      <c r="A127" s="3">
        <f>RSI!A127</f>
        <v>42187</v>
      </c>
      <c r="B127" s="2">
        <f>RSI!B127</f>
        <v>5.4721000000000002</v>
      </c>
      <c r="C127" s="2">
        <f>RSI!I127</f>
        <v>47.660982957209804</v>
      </c>
      <c r="D127" s="2">
        <f>MACD!E127</f>
        <v>4.2199483832692231E-2</v>
      </c>
      <c r="E127" s="2">
        <f>MACD!F127</f>
        <v>0.14478772470295062</v>
      </c>
      <c r="F127" s="2">
        <f>'Moving Avg'!D127</f>
        <v>5.4667599999999998</v>
      </c>
      <c r="G127" s="2">
        <f>'Moving Avg'!F127</f>
        <v>5.5227199999999996</v>
      </c>
      <c r="H127" s="2">
        <f>'Moving Avg'!G127</f>
        <v>5.6936920000000013</v>
      </c>
      <c r="I127" s="2">
        <f>'Moving Avg'!H127</f>
        <v>0</v>
      </c>
      <c r="J127" s="17" t="str">
        <f>OBV!F127</f>
        <v>BEARISH</v>
      </c>
      <c r="K127" s="17" t="str">
        <f>OBV!G127</f>
        <v>WEAK</v>
      </c>
      <c r="L127" s="17" t="str">
        <f>OBV!H127</f>
        <v>BEARISH DIVERGENCE</v>
      </c>
    </row>
    <row r="128" spans="1:12" ht="13.5" x14ac:dyDescent="0.25">
      <c r="A128" s="3">
        <f>RSI!A128</f>
        <v>42188</v>
      </c>
      <c r="B128" s="2">
        <f>RSI!B128</f>
        <v>5.3735999999999997</v>
      </c>
      <c r="C128" s="2">
        <f>RSI!I128</f>
        <v>44.205957961977006</v>
      </c>
      <c r="D128" s="2">
        <f>MACD!E128</f>
        <v>2.0377511484825916E-2</v>
      </c>
      <c r="E128" s="2">
        <f>MACD!F128</f>
        <v>0.11990568205932568</v>
      </c>
      <c r="F128" s="2">
        <f>'Moving Avg'!D128</f>
        <v>5.4488399999999997</v>
      </c>
      <c r="G128" s="2">
        <f>'Moving Avg'!F128</f>
        <v>5.4846550000000001</v>
      </c>
      <c r="H128" s="2">
        <f>'Moving Avg'!G128</f>
        <v>5.7142900000000019</v>
      </c>
      <c r="I128" s="2">
        <f>'Moving Avg'!H128</f>
        <v>0</v>
      </c>
      <c r="J128" s="17" t="str">
        <f>OBV!F128</f>
        <v>BEARISH</v>
      </c>
      <c r="K128" s="17" t="str">
        <f>OBV!G128</f>
        <v>WEAK</v>
      </c>
      <c r="L128" s="17" t="str">
        <f>OBV!H128</f>
        <v>CONFIRMED BEARISH</v>
      </c>
    </row>
    <row r="129" spans="1:12" ht="13.5" x14ac:dyDescent="0.25">
      <c r="A129" s="3">
        <f>RSI!A129</f>
        <v>42191</v>
      </c>
      <c r="B129" s="2">
        <f>RSI!B129</f>
        <v>5.4184000000000001</v>
      </c>
      <c r="C129" s="2">
        <f>RSI!I129</f>
        <v>46.119109751217685</v>
      </c>
      <c r="D129" s="2">
        <f>MACD!E129</f>
        <v>-1.1504974103785592E-2</v>
      </c>
      <c r="E129" s="2">
        <f>MACD!F129</f>
        <v>9.3623550826703442E-2</v>
      </c>
      <c r="F129" s="2">
        <f>'Moving Avg'!D129</f>
        <v>5.4488399999999997</v>
      </c>
      <c r="G129" s="2">
        <f>'Moving Avg'!F129</f>
        <v>5.4577900000000001</v>
      </c>
      <c r="H129" s="2">
        <f>'Moving Avg'!G129</f>
        <v>5.7330980000000018</v>
      </c>
      <c r="I129" s="2">
        <f>'Moving Avg'!H129</f>
        <v>0</v>
      </c>
      <c r="J129" s="17" t="str">
        <f>OBV!F129</f>
        <v>BEARISH</v>
      </c>
      <c r="K129" s="17" t="str">
        <f>OBV!G129</f>
        <v>NEUTRAL</v>
      </c>
      <c r="L129" s="17" t="str">
        <f>OBV!H129</f>
        <v>NEUTRAL</v>
      </c>
    </row>
    <row r="130" spans="1:12" ht="13.5" x14ac:dyDescent="0.25">
      <c r="A130" s="3">
        <f>RSI!A130</f>
        <v>42192</v>
      </c>
      <c r="B130" s="2">
        <f>RSI!B130</f>
        <v>5.4184000000000001</v>
      </c>
      <c r="C130" s="2">
        <f>RSI!I130</f>
        <v>46.119109751217685</v>
      </c>
      <c r="D130" s="2">
        <f>MACD!E130</f>
        <v>-1.7207719518181896E-2</v>
      </c>
      <c r="E130" s="2">
        <f>MACD!F130</f>
        <v>7.1457296757726371E-2</v>
      </c>
      <c r="F130" s="2">
        <f>'Moving Avg'!D130</f>
        <v>5.4327199999999989</v>
      </c>
      <c r="G130" s="2">
        <f>'Moving Avg'!F130</f>
        <v>5.4421200000000001</v>
      </c>
      <c r="H130" s="2">
        <f>'Moving Avg'!G130</f>
        <v>5.7465320000000011</v>
      </c>
      <c r="I130" s="2">
        <f>'Moving Avg'!H130</f>
        <v>0</v>
      </c>
      <c r="J130" s="17" t="str">
        <f>OBV!F130</f>
        <v>BEARISH</v>
      </c>
      <c r="K130" s="17" t="str">
        <f>OBV!G130</f>
        <v>NEUTRAL</v>
      </c>
      <c r="L130" s="17" t="str">
        <f>OBV!H130</f>
        <v>CONFIRMED BEARISH</v>
      </c>
    </row>
    <row r="131" spans="1:12" ht="13.5" x14ac:dyDescent="0.25">
      <c r="A131" s="3">
        <f>RSI!A131</f>
        <v>42193</v>
      </c>
      <c r="B131" s="2">
        <f>RSI!B131</f>
        <v>5.4184000000000001</v>
      </c>
      <c r="C131" s="2">
        <f>RSI!I131</f>
        <v>46.119109751217685</v>
      </c>
      <c r="D131" s="2">
        <f>MACD!E131</f>
        <v>-4.9411215434984612E-3</v>
      </c>
      <c r="E131" s="2">
        <f>MACD!F131</f>
        <v>5.6177613097481406E-2</v>
      </c>
      <c r="F131" s="2">
        <f>'Moving Avg'!D131</f>
        <v>5.4201799999999993</v>
      </c>
      <c r="G131" s="2">
        <f>'Moving Avg'!F131</f>
        <v>5.4313750000000001</v>
      </c>
      <c r="H131" s="2">
        <f>'Moving Avg'!G131</f>
        <v>5.7542340000000021</v>
      </c>
      <c r="I131" s="2">
        <f>'Moving Avg'!H131</f>
        <v>0</v>
      </c>
      <c r="J131" s="17" t="str">
        <f>OBV!F131</f>
        <v>BEARISH</v>
      </c>
      <c r="K131" s="17" t="str">
        <f>OBV!G131</f>
        <v>NEUTRAL</v>
      </c>
      <c r="L131" s="17" t="str">
        <f>OBV!H131</f>
        <v>CONFIRMED BEARISH</v>
      </c>
    </row>
    <row r="132" spans="1:12" ht="13.5" x14ac:dyDescent="0.25">
      <c r="A132" s="3">
        <f>RSI!A132</f>
        <v>42194</v>
      </c>
      <c r="B132" s="2">
        <f>RSI!B132</f>
        <v>5.5796000000000001</v>
      </c>
      <c r="C132" s="2">
        <f>RSI!I132</f>
        <v>53.313500024030049</v>
      </c>
      <c r="D132" s="2">
        <f>MACD!E132</f>
        <v>-1.563605336910534E-2</v>
      </c>
      <c r="E132" s="2">
        <f>MACD!F132</f>
        <v>4.1814879804164061E-2</v>
      </c>
      <c r="F132" s="2">
        <f>'Moving Avg'!D132</f>
        <v>5.4416799999999999</v>
      </c>
      <c r="G132" s="2">
        <f>'Moving Avg'!F132</f>
        <v>5.4376449999999998</v>
      </c>
      <c r="H132" s="2">
        <f>'Moving Avg'!G132</f>
        <v>5.7606820000000019</v>
      </c>
      <c r="I132" s="2">
        <f>'Moving Avg'!H132</f>
        <v>0</v>
      </c>
      <c r="J132" s="17" t="str">
        <f>OBV!F132</f>
        <v>BULLISH</v>
      </c>
      <c r="K132" s="17" t="str">
        <f>OBV!G132</f>
        <v>NEUTRAL</v>
      </c>
      <c r="L132" s="17" t="str">
        <f>OBV!H132</f>
        <v>CONFIRMED BULLISH</v>
      </c>
    </row>
    <row r="133" spans="1:12" ht="13.5" x14ac:dyDescent="0.25">
      <c r="A133" s="3">
        <f>RSI!A133</f>
        <v>42195</v>
      </c>
      <c r="B133" s="2">
        <f>RSI!B133</f>
        <v>5.5079000000000002</v>
      </c>
      <c r="C133" s="2">
        <f>RSI!I133</f>
        <v>50.108629028974775</v>
      </c>
      <c r="D133" s="2">
        <f>MACD!E133</f>
        <v>-1.9852469433394582E-2</v>
      </c>
      <c r="E133" s="2">
        <f>MACD!F133</f>
        <v>2.9481409956652334E-2</v>
      </c>
      <c r="F133" s="2">
        <f>'Moving Avg'!D133</f>
        <v>5.46854</v>
      </c>
      <c r="G133" s="2">
        <f>'Moving Avg'!F133</f>
        <v>5.4407800000000002</v>
      </c>
      <c r="H133" s="2">
        <f>'Moving Avg'!G133</f>
        <v>5.7682040000000017</v>
      </c>
      <c r="I133" s="2">
        <f>'Moving Avg'!H133</f>
        <v>0</v>
      </c>
      <c r="J133" s="17" t="str">
        <f>OBV!F133</f>
        <v>BULLISH</v>
      </c>
      <c r="K133" s="17" t="str">
        <f>OBV!G133</f>
        <v>NEUTRAL</v>
      </c>
      <c r="L133" s="17" t="str">
        <f>OBV!H133</f>
        <v>CONFIRMED BULLISH</v>
      </c>
    </row>
    <row r="134" spans="1:12" ht="13.5" x14ac:dyDescent="0.25">
      <c r="A134" s="3">
        <f>RSI!A134</f>
        <v>42198</v>
      </c>
      <c r="B134" s="2">
        <f>RSI!B134</f>
        <v>5.4989999999999997</v>
      </c>
      <c r="C134" s="2">
        <f>RSI!I134</f>
        <v>49.709176239390082</v>
      </c>
      <c r="D134" s="2">
        <f>MACD!E134</f>
        <v>-2.9672140487372545E-2</v>
      </c>
      <c r="E134" s="2">
        <f>MACD!F134</f>
        <v>1.7650699867847359E-2</v>
      </c>
      <c r="F134" s="2">
        <f>'Moving Avg'!D134</f>
        <v>5.4846599999999999</v>
      </c>
      <c r="G134" s="2">
        <f>'Moving Avg'!F134</f>
        <v>5.4407800000000011</v>
      </c>
      <c r="H134" s="2">
        <f>'Moving Avg'!G134</f>
        <v>5.7726820000000023</v>
      </c>
      <c r="I134" s="2">
        <f>'Moving Avg'!H134</f>
        <v>0</v>
      </c>
      <c r="J134" s="17" t="str">
        <f>OBV!F134</f>
        <v>BEARISH</v>
      </c>
      <c r="K134" s="17" t="str">
        <f>OBV!G134</f>
        <v>NEUTRAL</v>
      </c>
      <c r="L134" s="17" t="str">
        <f>OBV!H134</f>
        <v>BEARISH DIVERGENCE</v>
      </c>
    </row>
    <row r="135" spans="1:12" ht="13.5" x14ac:dyDescent="0.25">
      <c r="A135" s="3">
        <f>RSI!A135</f>
        <v>42199</v>
      </c>
      <c r="B135" s="2">
        <f>RSI!B135</f>
        <v>5.4631999999999996</v>
      </c>
      <c r="C135" s="2">
        <f>RSI!I135</f>
        <v>48.049883620572238</v>
      </c>
      <c r="D135" s="2">
        <f>MACD!E135</f>
        <v>-2.2894137575390161E-2</v>
      </c>
      <c r="E135" s="2">
        <f>MACD!F135</f>
        <v>9.5417323791998562E-3</v>
      </c>
      <c r="F135" s="2">
        <f>'Moving Avg'!D135</f>
        <v>5.4936199999999999</v>
      </c>
      <c r="G135" s="2">
        <f>'Moving Avg'!F135</f>
        <v>5.4398850000000003</v>
      </c>
      <c r="H135" s="2">
        <f>'Moving Avg'!G135</f>
        <v>5.7710700000000017</v>
      </c>
      <c r="I135" s="2">
        <f>'Moving Avg'!H135</f>
        <v>0</v>
      </c>
      <c r="J135" s="17" t="str">
        <f>OBV!F135</f>
        <v>BEARISH</v>
      </c>
      <c r="K135" s="17" t="str">
        <f>OBV!G135</f>
        <v>WEAK</v>
      </c>
      <c r="L135" s="17" t="str">
        <f>OBV!H135</f>
        <v>BEARISH DIVERGENCE</v>
      </c>
    </row>
    <row r="136" spans="1:12" ht="13.5" x14ac:dyDescent="0.25">
      <c r="A136" s="3">
        <f>RSI!A136</f>
        <v>42200</v>
      </c>
      <c r="B136" s="2">
        <f>RSI!B136</f>
        <v>5.3735999999999997</v>
      </c>
      <c r="C136" s="2">
        <f>RSI!I136</f>
        <v>44.083689082491802</v>
      </c>
      <c r="D136" s="2">
        <f>MACD!E136</f>
        <v>-1.3031666489643712E-2</v>
      </c>
      <c r="E136" s="2">
        <f>MACD!F136</f>
        <v>5.0270526054311433E-3</v>
      </c>
      <c r="F136" s="2">
        <f>'Moving Avg'!D136</f>
        <v>5.4846599999999999</v>
      </c>
      <c r="G136" s="2">
        <f>'Moving Avg'!F136</f>
        <v>5.4398850000000003</v>
      </c>
      <c r="H136" s="2">
        <f>'Moving Avg'!G136</f>
        <v>5.7610400000000004</v>
      </c>
      <c r="I136" s="2">
        <f>'Moving Avg'!H136</f>
        <v>0</v>
      </c>
      <c r="J136" s="17" t="str">
        <f>OBV!F136</f>
        <v>BEARISH</v>
      </c>
      <c r="K136" s="17" t="str">
        <f>OBV!G136</f>
        <v>WEAK</v>
      </c>
      <c r="L136" s="17" t="str">
        <f>OBV!H136</f>
        <v>CONFIRMED BEARISH</v>
      </c>
    </row>
    <row r="137" spans="1:12" ht="13.5" x14ac:dyDescent="0.25">
      <c r="A137" s="3">
        <f>RSI!A137</f>
        <v>42201</v>
      </c>
      <c r="B137" s="2">
        <f>RSI!B137</f>
        <v>5.4810999999999996</v>
      </c>
      <c r="C137" s="2">
        <f>RSI!I137</f>
        <v>49.472518784822434</v>
      </c>
      <c r="D137" s="2">
        <f>MACD!E137</f>
        <v>-1.3278657331413868E-2</v>
      </c>
      <c r="E137" s="2">
        <f>MACD!F137</f>
        <v>1.3659106180621407E-3</v>
      </c>
      <c r="F137" s="2">
        <f>'Moving Avg'!D137</f>
        <v>5.4649599999999996</v>
      </c>
      <c r="G137" s="2">
        <f>'Moving Avg'!F137</f>
        <v>5.4457100000000001</v>
      </c>
      <c r="H137" s="2">
        <f>'Moving Avg'!G137</f>
        <v>5.7461740000000008</v>
      </c>
      <c r="I137" s="2">
        <f>'Moving Avg'!H137</f>
        <v>0</v>
      </c>
      <c r="J137" s="17" t="str">
        <f>OBV!F137</f>
        <v>BEARISH</v>
      </c>
      <c r="K137" s="17" t="str">
        <f>OBV!G137</f>
        <v>WEAK</v>
      </c>
      <c r="L137" s="17" t="str">
        <f>OBV!H137</f>
        <v>CONFIRMED BEARISH</v>
      </c>
    </row>
    <row r="138" spans="1:12" ht="13.5" x14ac:dyDescent="0.25">
      <c r="A138" s="3">
        <f>RSI!A138</f>
        <v>42205</v>
      </c>
      <c r="B138" s="2">
        <f>RSI!B138</f>
        <v>5.8124000000000002</v>
      </c>
      <c r="C138" s="2">
        <f>RSI!I138</f>
        <v>61.717409662643064</v>
      </c>
      <c r="D138" s="2">
        <f>MACD!E138</f>
        <v>-5.3117995941559748E-2</v>
      </c>
      <c r="E138" s="2">
        <f>MACD!F138</f>
        <v>-9.5308706938622371E-3</v>
      </c>
      <c r="F138" s="2">
        <f>'Moving Avg'!D138</f>
        <v>5.5258599999999998</v>
      </c>
      <c r="G138" s="2">
        <f>'Moving Avg'!F138</f>
        <v>5.4685449999999998</v>
      </c>
      <c r="H138" s="2">
        <f>'Moving Avg'!G138</f>
        <v>5.7404420000000007</v>
      </c>
      <c r="I138" s="2">
        <f>'Moving Avg'!H138</f>
        <v>0</v>
      </c>
      <c r="J138" s="17" t="str">
        <f>OBV!F138</f>
        <v>BEARISH</v>
      </c>
      <c r="K138" s="17" t="str">
        <f>OBV!G138</f>
        <v>NEUTRAL</v>
      </c>
      <c r="L138" s="17" t="str">
        <f>OBV!H138</f>
        <v>BEARISH DIVERGENCE</v>
      </c>
    </row>
    <row r="139" spans="1:12" ht="13.5" x14ac:dyDescent="0.25">
      <c r="A139" s="3">
        <f>RSI!A139</f>
        <v>42206</v>
      </c>
      <c r="B139" s="2">
        <f>RSI!B139</f>
        <v>6.0721999999999996</v>
      </c>
      <c r="C139" s="2">
        <f>RSI!I139</f>
        <v>68.221207775227484</v>
      </c>
      <c r="D139" s="2">
        <f>MACD!E139</f>
        <v>-0.10107852623792457</v>
      </c>
      <c r="E139" s="2">
        <f>MACD!F139</f>
        <v>-2.7840401802674705E-2</v>
      </c>
      <c r="F139" s="2">
        <f>'Moving Avg'!D139</f>
        <v>5.6405000000000003</v>
      </c>
      <c r="G139" s="2">
        <f>'Moving Avg'!F139</f>
        <v>5.507954999999999</v>
      </c>
      <c r="H139" s="2">
        <f>'Moving Avg'!G139</f>
        <v>5.7442040000000008</v>
      </c>
      <c r="I139" s="2">
        <f>'Moving Avg'!H139</f>
        <v>0</v>
      </c>
      <c r="J139" s="17" t="str">
        <f>OBV!F139</f>
        <v>BEARISH</v>
      </c>
      <c r="K139" s="17" t="str">
        <f>OBV!G139</f>
        <v>NEUTRAL</v>
      </c>
      <c r="L139" s="17" t="str">
        <f>OBV!H139</f>
        <v>BEARISH DIVERGENCE</v>
      </c>
    </row>
    <row r="140" spans="1:12" ht="13.5" x14ac:dyDescent="0.25">
      <c r="A140" s="3">
        <f>RSI!A140</f>
        <v>42207</v>
      </c>
      <c r="B140" s="2">
        <f>RSI!B140</f>
        <v>6.3407999999999998</v>
      </c>
      <c r="C140" s="2">
        <f>RSI!I140</f>
        <v>73.276151074791272</v>
      </c>
      <c r="D140" s="2">
        <f>MACD!E140</f>
        <v>-0.16484955679789248</v>
      </c>
      <c r="E140" s="2">
        <f>MACD!F140</f>
        <v>-5.5242232801718263E-2</v>
      </c>
      <c r="F140" s="2">
        <f>'Moving Avg'!D140</f>
        <v>5.8160199999999991</v>
      </c>
      <c r="G140" s="2">
        <f>'Moving Avg'!F140</f>
        <v>5.5540749999999992</v>
      </c>
      <c r="H140" s="2">
        <f>'Moving Avg'!G140</f>
        <v>5.7461740000000008</v>
      </c>
      <c r="I140" s="2">
        <f>'Moving Avg'!H140</f>
        <v>0</v>
      </c>
      <c r="J140" s="17" t="str">
        <f>OBV!F140</f>
        <v>BULLISH</v>
      </c>
      <c r="K140" s="17" t="str">
        <f>OBV!G140</f>
        <v>NEUTRAL</v>
      </c>
      <c r="L140" s="17" t="str">
        <f>OBV!H140</f>
        <v>CONFIRMED BULLISH</v>
      </c>
    </row>
    <row r="141" spans="1:12" ht="13.5" x14ac:dyDescent="0.25">
      <c r="A141" s="3">
        <f>RSI!A141</f>
        <v>42208</v>
      </c>
      <c r="B141" s="2">
        <f>RSI!B141</f>
        <v>6.6811999999999996</v>
      </c>
      <c r="C141" s="2">
        <f>RSI!I141</f>
        <v>78.04289846663508</v>
      </c>
      <c r="D141" s="2">
        <f>MACD!E141</f>
        <v>-0.24866048322752032</v>
      </c>
      <c r="E141" s="2">
        <f>MACD!F141</f>
        <v>-9.3925882886878684E-2</v>
      </c>
      <c r="F141" s="2">
        <f>'Moving Avg'!D141</f>
        <v>6.0775399999999999</v>
      </c>
      <c r="G141" s="2">
        <f>'Moving Avg'!F141</f>
        <v>5.6118399999999991</v>
      </c>
      <c r="H141" s="2">
        <f>'Moving Avg'!G141</f>
        <v>5.7476080000000005</v>
      </c>
      <c r="I141" s="2">
        <f>'Moving Avg'!H141</f>
        <v>0</v>
      </c>
      <c r="J141" s="17" t="str">
        <f>OBV!F141</f>
        <v>BULLISH</v>
      </c>
      <c r="K141" s="17" t="str">
        <f>OBV!G141</f>
        <v>STRONG</v>
      </c>
      <c r="L141" s="17" t="str">
        <f>OBV!H141</f>
        <v>CONFIRMED BULLISH</v>
      </c>
    </row>
    <row r="142" spans="1:12" ht="13.5" x14ac:dyDescent="0.25">
      <c r="A142" s="3">
        <f>RSI!A142</f>
        <v>42209</v>
      </c>
      <c r="B142" s="2">
        <f>RSI!B142</f>
        <v>6.4931000000000001</v>
      </c>
      <c r="C142" s="2">
        <f>RSI!I142</f>
        <v>70.553832330940281</v>
      </c>
      <c r="D142" s="2">
        <f>MACD!E142</f>
        <v>-0.28714812663275513</v>
      </c>
      <c r="E142" s="2">
        <f>MACD!F142</f>
        <v>-0.13257033163605397</v>
      </c>
      <c r="F142" s="2">
        <f>'Moving Avg'!D142</f>
        <v>6.2799400000000007</v>
      </c>
      <c r="G142" s="2">
        <f>'Moving Avg'!F142</f>
        <v>5.6633349999999991</v>
      </c>
      <c r="H142" s="2">
        <f>'Moving Avg'!G142</f>
        <v>5.7381140000000004</v>
      </c>
      <c r="I142" s="2">
        <f>'Moving Avg'!H142</f>
        <v>0</v>
      </c>
      <c r="J142" s="17" t="str">
        <f>OBV!F142</f>
        <v>BULLISH</v>
      </c>
      <c r="K142" s="17" t="str">
        <f>OBV!G142</f>
        <v>STRONG</v>
      </c>
      <c r="L142" s="17" t="str">
        <f>OBV!H142</f>
        <v>CONFIRMED BULLISH</v>
      </c>
    </row>
    <row r="143" spans="1:12" ht="13.5" x14ac:dyDescent="0.25">
      <c r="A143" s="3">
        <f>RSI!A143</f>
        <v>42212</v>
      </c>
      <c r="B143" s="2">
        <f>RSI!B143</f>
        <v>6.2065000000000001</v>
      </c>
      <c r="C143" s="2">
        <f>RSI!I143</f>
        <v>60.955815729751897</v>
      </c>
      <c r="D143" s="2">
        <f>MACD!E143</f>
        <v>-0.31424131589175452</v>
      </c>
      <c r="E143" s="2">
        <f>MACD!F143</f>
        <v>-0.16890452848719409</v>
      </c>
      <c r="F143" s="2">
        <f>'Moving Avg'!D143</f>
        <v>6.3587599999999993</v>
      </c>
      <c r="G143" s="2">
        <f>'Moving Avg'!F143</f>
        <v>5.7004999999999999</v>
      </c>
      <c r="H143" s="2">
        <f>'Moving Avg'!G143</f>
        <v>5.7216339999999999</v>
      </c>
      <c r="I143" s="2">
        <f>'Moving Avg'!H143</f>
        <v>0</v>
      </c>
      <c r="J143" s="17" t="str">
        <f>OBV!F143</f>
        <v>BULLISH</v>
      </c>
      <c r="K143" s="17" t="str">
        <f>OBV!G143</f>
        <v>STRONG</v>
      </c>
      <c r="L143" s="17" t="str">
        <f>OBV!H143</f>
        <v>CONFIRMED BULLISH</v>
      </c>
    </row>
    <row r="144" spans="1:12" ht="13.5" x14ac:dyDescent="0.25">
      <c r="A144" s="3">
        <f>RSI!A144</f>
        <v>42213</v>
      </c>
      <c r="B144" s="2">
        <f>RSI!B144</f>
        <v>6.1528</v>
      </c>
      <c r="C144" s="2">
        <f>RSI!I144</f>
        <v>59.327277017091383</v>
      </c>
      <c r="D144" s="2">
        <f>MACD!E144</f>
        <v>-0.33723978250901254</v>
      </c>
      <c r="E144" s="2">
        <f>MACD!F144</f>
        <v>-0.20257157929155778</v>
      </c>
      <c r="F144" s="2">
        <f>'Moving Avg'!D144</f>
        <v>6.3748799999999992</v>
      </c>
      <c r="G144" s="2">
        <f>'Moving Avg'!F144</f>
        <v>5.7372199999999998</v>
      </c>
      <c r="H144" s="2">
        <f>'Moving Avg'!G144</f>
        <v>5.7080220000000006</v>
      </c>
      <c r="I144" s="2">
        <f>'Moving Avg'!H144</f>
        <v>0</v>
      </c>
      <c r="J144" s="17" t="str">
        <f>OBV!F144</f>
        <v>BULLISH</v>
      </c>
      <c r="K144" s="17" t="str">
        <f>OBV!G144</f>
        <v>STRONG</v>
      </c>
      <c r="L144" s="17" t="str">
        <f>OBV!H144</f>
        <v>CONFIRMED BULLISH</v>
      </c>
    </row>
    <row r="145" spans="1:12" ht="13.5" x14ac:dyDescent="0.25">
      <c r="A145" s="3">
        <f>RSI!A145</f>
        <v>42214</v>
      </c>
      <c r="B145" s="2">
        <f>RSI!B145</f>
        <v>6.0004999999999997</v>
      </c>
      <c r="C145" s="2">
        <f>RSI!I145</f>
        <v>54.851373204662046</v>
      </c>
      <c r="D145" s="2">
        <f>MACD!E145</f>
        <v>-0.35309225883297302</v>
      </c>
      <c r="E145" s="2">
        <f>MACD!F145</f>
        <v>-0.23267571519984082</v>
      </c>
      <c r="F145" s="2">
        <f>'Moving Avg'!D145</f>
        <v>6.3068200000000001</v>
      </c>
      <c r="G145" s="2">
        <f>'Moving Avg'!F145</f>
        <v>5.7622949999999999</v>
      </c>
      <c r="H145" s="2">
        <f>'Moving Avg'!G145</f>
        <v>5.6996019999999996</v>
      </c>
      <c r="I145" s="2">
        <f>'Moving Avg'!H145</f>
        <v>0</v>
      </c>
      <c r="J145" s="17" t="str">
        <f>OBV!F145</f>
        <v>BULLISH</v>
      </c>
      <c r="K145" s="17" t="str">
        <f>OBV!G145</f>
        <v>STRONG</v>
      </c>
      <c r="L145" s="17" t="str">
        <f>OBV!H145</f>
        <v>BULLISH DIVERGENCE</v>
      </c>
    </row>
    <row r="146" spans="1:12" ht="13.5" x14ac:dyDescent="0.25">
      <c r="A146" s="3">
        <f>RSI!A146</f>
        <v>42215</v>
      </c>
      <c r="B146" s="2">
        <f>RSI!B146</f>
        <v>5.6512000000000002</v>
      </c>
      <c r="C146" s="2">
        <f>RSI!I146</f>
        <v>46.235734876035671</v>
      </c>
      <c r="D146" s="2">
        <f>MACD!E146</f>
        <v>-0.35552206496903427</v>
      </c>
      <c r="E146" s="2">
        <f>MACD!F146</f>
        <v>-0.25724498515367955</v>
      </c>
      <c r="F146" s="2">
        <f>'Moving Avg'!D146</f>
        <v>6.1008199999999997</v>
      </c>
      <c r="G146" s="2">
        <f>'Moving Avg'!F146</f>
        <v>5.7707999999999995</v>
      </c>
      <c r="H146" s="2">
        <f>'Moving Avg'!G146</f>
        <v>5.6838379999999997</v>
      </c>
      <c r="I146" s="2">
        <f>'Moving Avg'!H146</f>
        <v>0</v>
      </c>
      <c r="J146" s="17" t="str">
        <f>OBV!F146</f>
        <v>BEARISH</v>
      </c>
      <c r="K146" s="17" t="str">
        <f>OBV!G146</f>
        <v>WEAK</v>
      </c>
      <c r="L146" s="17" t="str">
        <f>OBV!H146</f>
        <v>CONFIRMED BEARISH</v>
      </c>
    </row>
    <row r="147" spans="1:12" ht="13.5" x14ac:dyDescent="0.25">
      <c r="A147" s="3">
        <f>RSI!A147</f>
        <v>42216</v>
      </c>
      <c r="B147" s="2">
        <f>RSI!B147</f>
        <v>5.9199000000000002</v>
      </c>
      <c r="C147" s="2">
        <f>RSI!I147</f>
        <v>52.426178311919379</v>
      </c>
      <c r="D147" s="2">
        <f>MACD!E147</f>
        <v>-0.359903000660033</v>
      </c>
      <c r="E147" s="2">
        <f>MACD!F147</f>
        <v>-0.27777658825495022</v>
      </c>
      <c r="F147" s="2">
        <f>'Moving Avg'!D147</f>
        <v>5.9861800000000001</v>
      </c>
      <c r="G147" s="2">
        <f>'Moving Avg'!F147</f>
        <v>5.7931900000000001</v>
      </c>
      <c r="H147" s="2">
        <f>'Moving Avg'!G147</f>
        <v>5.6736279999999999</v>
      </c>
      <c r="I147" s="2">
        <f>'Moving Avg'!H147</f>
        <v>0</v>
      </c>
      <c r="J147" s="17" t="str">
        <f>OBV!F147</f>
        <v>BEARISH</v>
      </c>
      <c r="K147" s="17" t="str">
        <f>OBV!G147</f>
        <v>WEAK</v>
      </c>
      <c r="L147" s="17" t="str">
        <f>OBV!H147</f>
        <v>CONFIRMED BEARISH</v>
      </c>
    </row>
    <row r="148" spans="1:12" ht="13.5" x14ac:dyDescent="0.25">
      <c r="A148" s="3">
        <f>RSI!A148</f>
        <v>42219</v>
      </c>
      <c r="B148" s="2">
        <f>RSI!B148</f>
        <v>5.4451999999999998</v>
      </c>
      <c r="C148" s="2">
        <f>RSI!I148</f>
        <v>43.005391074942004</v>
      </c>
      <c r="D148" s="2">
        <f>MACD!E148</f>
        <v>-0.27810227505429097</v>
      </c>
      <c r="E148" s="2">
        <f>MACD!F148</f>
        <v>-0.2778417256148184</v>
      </c>
      <c r="F148" s="2">
        <f>'Moving Avg'!D148</f>
        <v>5.8339200000000009</v>
      </c>
      <c r="G148" s="2">
        <f>'Moving Avg'!F148</f>
        <v>5.7967700000000004</v>
      </c>
      <c r="H148" s="2">
        <f>'Moving Avg'!G148</f>
        <v>5.6594759999999997</v>
      </c>
      <c r="I148" s="2">
        <f>'Moving Avg'!H148</f>
        <v>0</v>
      </c>
      <c r="J148" s="17" t="str">
        <f>OBV!F148</f>
        <v>BEARISH</v>
      </c>
      <c r="K148" s="17" t="str">
        <f>OBV!G148</f>
        <v>WEAK</v>
      </c>
      <c r="L148" s="17" t="str">
        <f>OBV!H148</f>
        <v>CONFIRMED BEARISH</v>
      </c>
    </row>
    <row r="149" spans="1:12" ht="13.5" x14ac:dyDescent="0.25">
      <c r="A149" s="3">
        <f>RSI!A149</f>
        <v>42220</v>
      </c>
      <c r="B149" s="2">
        <f>RSI!B149</f>
        <v>6.09</v>
      </c>
      <c r="C149" s="2">
        <f>RSI!I149</f>
        <v>54.868732002605221</v>
      </c>
      <c r="D149" s="2">
        <f>MACD!E149</f>
        <v>-0.21445324758478623</v>
      </c>
      <c r="E149" s="2">
        <f>MACD!F149</f>
        <v>-0.265164030008812</v>
      </c>
      <c r="F149" s="2">
        <f>'Moving Avg'!D149</f>
        <v>5.8213600000000003</v>
      </c>
      <c r="G149" s="2">
        <f>'Moving Avg'!F149</f>
        <v>5.8303500000000001</v>
      </c>
      <c r="H149" s="2">
        <f>'Moving Avg'!G149</f>
        <v>5.6635939999999998</v>
      </c>
      <c r="I149" s="2">
        <f>'Moving Avg'!H149</f>
        <v>0</v>
      </c>
      <c r="J149" s="17" t="str">
        <f>OBV!F149</f>
        <v>BULLISH</v>
      </c>
      <c r="K149" s="17" t="str">
        <f>OBV!G149</f>
        <v>STRONG</v>
      </c>
      <c r="L149" s="17" t="str">
        <f>OBV!H149</f>
        <v>BULLISH DIVERGENCE</v>
      </c>
    </row>
    <row r="150" spans="1:12" ht="13.5" x14ac:dyDescent="0.25">
      <c r="A150" s="3">
        <f>RSI!A150</f>
        <v>42221</v>
      </c>
      <c r="B150" s="2">
        <f>RSI!B150</f>
        <v>6.27</v>
      </c>
      <c r="C150" s="2">
        <f>RSI!I150</f>
        <v>57.526536718556308</v>
      </c>
      <c r="D150" s="2">
        <f>MACD!E150</f>
        <v>-0.13435496968036098</v>
      </c>
      <c r="E150" s="2">
        <f>MACD!F150</f>
        <v>-0.23900221794312182</v>
      </c>
      <c r="F150" s="2">
        <f>'Moving Avg'!D150</f>
        <v>5.8752599999999999</v>
      </c>
      <c r="G150" s="2">
        <f>'Moving Avg'!F150</f>
        <v>5.8729300000000002</v>
      </c>
      <c r="H150" s="2">
        <f>'Moving Avg'!G150</f>
        <v>5.6761479999999986</v>
      </c>
      <c r="I150" s="2">
        <f>'Moving Avg'!H150</f>
        <v>0</v>
      </c>
      <c r="J150" s="17" t="str">
        <f>OBV!F150</f>
        <v>BULLISH</v>
      </c>
      <c r="K150" s="17" t="str">
        <f>OBV!G150</f>
        <v>STRONG</v>
      </c>
      <c r="L150" s="17" t="str">
        <f>OBV!H150</f>
        <v>BULLISH DIVERGENCE</v>
      </c>
    </row>
    <row r="151" spans="1:12" ht="13.5" x14ac:dyDescent="0.25">
      <c r="A151" s="3">
        <f>RSI!A151</f>
        <v>42222</v>
      </c>
      <c r="B151" s="2">
        <f>RSI!B151</f>
        <v>6.43</v>
      </c>
      <c r="C151" s="2">
        <f>RSI!I151</f>
        <v>59.793151549126044</v>
      </c>
      <c r="D151" s="2">
        <f>MACD!E151</f>
        <v>-2.8744581354326115E-2</v>
      </c>
      <c r="E151" s="2">
        <f>MACD!F151</f>
        <v>-0.19695069062536269</v>
      </c>
      <c r="F151" s="2">
        <f>'Moving Avg'!D151</f>
        <v>6.0310199999999998</v>
      </c>
      <c r="G151" s="2">
        <f>'Moving Avg'!F151</f>
        <v>5.9235100000000003</v>
      </c>
      <c r="H151" s="2">
        <f>'Moving Avg'!G151</f>
        <v>5.6926179999999986</v>
      </c>
      <c r="I151" s="2">
        <f>'Moving Avg'!H151</f>
        <v>0</v>
      </c>
      <c r="J151" s="17" t="str">
        <f>OBV!F151</f>
        <v>BULLISH</v>
      </c>
      <c r="K151" s="17" t="str">
        <f>OBV!G151</f>
        <v>STRONG</v>
      </c>
      <c r="L151" s="17" t="str">
        <f>OBV!H151</f>
        <v>CONFIRMED BULLISH</v>
      </c>
    </row>
    <row r="152" spans="1:12" ht="13.5" x14ac:dyDescent="0.25">
      <c r="A152" s="3">
        <f>RSI!A152</f>
        <v>42223</v>
      </c>
      <c r="B152" s="2">
        <f>RSI!B152</f>
        <v>6.5</v>
      </c>
      <c r="C152" s="2">
        <f>RSI!I152</f>
        <v>60.779290776256651</v>
      </c>
      <c r="D152" s="2">
        <f>MACD!E152</f>
        <v>2.306520529831424E-2</v>
      </c>
      <c r="E152" s="2">
        <f>MACD!F152</f>
        <v>-0.15294751144062732</v>
      </c>
      <c r="F152" s="2">
        <f>'Moving Avg'!D152</f>
        <v>6.1470399999999996</v>
      </c>
      <c r="G152" s="2">
        <f>'Moving Avg'!F152</f>
        <v>5.9695300000000007</v>
      </c>
      <c r="H152" s="2">
        <f>'Moving Avg'!G152</f>
        <v>5.7115639999999992</v>
      </c>
      <c r="I152" s="2">
        <f>'Moving Avg'!H152</f>
        <v>0</v>
      </c>
      <c r="J152" s="17" t="str">
        <f>OBV!F152</f>
        <v>BULLISH</v>
      </c>
      <c r="K152" s="17" t="str">
        <f>OBV!G152</f>
        <v>STRONG</v>
      </c>
      <c r="L152" s="17" t="str">
        <f>OBV!H152</f>
        <v>BULLISH DIVERGENCE</v>
      </c>
    </row>
    <row r="153" spans="1:12" ht="13.5" x14ac:dyDescent="0.25">
      <c r="A153" s="3">
        <f>RSI!A153</f>
        <v>42226</v>
      </c>
      <c r="B153" s="2">
        <f>RSI!B153</f>
        <v>6.31</v>
      </c>
      <c r="C153" s="2">
        <f>RSI!I153</f>
        <v>56.71332642220888</v>
      </c>
      <c r="D153" s="2">
        <f>MACD!E153</f>
        <v>3.3297201048409164E-2</v>
      </c>
      <c r="E153" s="2">
        <f>MACD!F153</f>
        <v>-0.11569856894282003</v>
      </c>
      <c r="F153" s="2">
        <f>'Moving Avg'!D153</f>
        <v>6.3199999999999994</v>
      </c>
      <c r="G153" s="2">
        <f>'Moving Avg'!F153</f>
        <v>6.0096350000000003</v>
      </c>
      <c r="H153" s="2">
        <f>'Moving Avg'!G153</f>
        <v>5.72044</v>
      </c>
      <c r="I153" s="2">
        <f>'Moving Avg'!H153</f>
        <v>0</v>
      </c>
      <c r="J153" s="17" t="str">
        <f>OBV!F153</f>
        <v>BULLISH</v>
      </c>
      <c r="K153" s="17" t="str">
        <f>OBV!G153</f>
        <v>STRONG</v>
      </c>
      <c r="L153" s="17" t="str">
        <f>OBV!H153</f>
        <v>CONFIRMED BULLISH</v>
      </c>
    </row>
    <row r="154" spans="1:12" ht="13.5" x14ac:dyDescent="0.25">
      <c r="A154" s="3">
        <f>RSI!A154</f>
        <v>42227</v>
      </c>
      <c r="B154" s="2">
        <f>RSI!B154</f>
        <v>6.29</v>
      </c>
      <c r="C154" s="2">
        <f>RSI!I154</f>
        <v>56.28647857456307</v>
      </c>
      <c r="D154" s="2">
        <f>MACD!E154</f>
        <v>3.2974722493088748E-2</v>
      </c>
      <c r="E154" s="2">
        <f>MACD!F154</f>
        <v>-8.5963910655638284E-2</v>
      </c>
      <c r="F154" s="2">
        <f>'Moving Avg'!D154</f>
        <v>6.3599999999999994</v>
      </c>
      <c r="G154" s="2">
        <f>'Moving Avg'!F154</f>
        <v>6.0491850000000005</v>
      </c>
      <c r="H154" s="2">
        <f>'Moving Avg'!G154</f>
        <v>5.7335740000000008</v>
      </c>
      <c r="I154" s="2">
        <f>'Moving Avg'!H154</f>
        <v>0</v>
      </c>
      <c r="J154" s="17" t="str">
        <f>OBV!F154</f>
        <v>BULLISH</v>
      </c>
      <c r="K154" s="17" t="str">
        <f>OBV!G154</f>
        <v>STRONG</v>
      </c>
      <c r="L154" s="17" t="str">
        <f>OBV!H154</f>
        <v>CONFIRMED BULLISH</v>
      </c>
    </row>
    <row r="155" spans="1:12" ht="13.5" x14ac:dyDescent="0.25">
      <c r="A155" s="3">
        <f>RSI!A155</f>
        <v>42228</v>
      </c>
      <c r="B155" s="2">
        <f>RSI!B155</f>
        <v>6.12</v>
      </c>
      <c r="C155" s="2">
        <f>RSI!I155</f>
        <v>52.6585363066703</v>
      </c>
      <c r="D155" s="2">
        <f>MACD!E155</f>
        <v>1.9944578639282895E-2</v>
      </c>
      <c r="E155" s="2">
        <f>MACD!F155</f>
        <v>-6.4782212796654054E-2</v>
      </c>
      <c r="F155" s="2">
        <f>'Moving Avg'!D155</f>
        <v>6.33</v>
      </c>
      <c r="G155" s="2">
        <f>'Moving Avg'!F155</f>
        <v>6.0820249999999998</v>
      </c>
      <c r="H155" s="2">
        <f>'Moving Avg'!G155</f>
        <v>5.7490400000000008</v>
      </c>
      <c r="I155" s="2">
        <f>'Moving Avg'!H155</f>
        <v>0</v>
      </c>
      <c r="J155" s="17" t="str">
        <f>OBV!F155</f>
        <v>BULLISH</v>
      </c>
      <c r="K155" s="17" t="str">
        <f>OBV!G155</f>
        <v>STRONG</v>
      </c>
      <c r="L155" s="17" t="str">
        <f>OBV!H155</f>
        <v>BULLISH DIVERGENCE</v>
      </c>
    </row>
    <row r="156" spans="1:12" ht="13.5" x14ac:dyDescent="0.25">
      <c r="A156" s="3">
        <f>RSI!A156</f>
        <v>42230</v>
      </c>
      <c r="B156" s="2">
        <f>RSI!B156</f>
        <v>6</v>
      </c>
      <c r="C156" s="2">
        <f>RSI!I156</f>
        <v>50.198918345001182</v>
      </c>
      <c r="D156" s="2">
        <f>MACD!E156</f>
        <v>-3.6702908182236982E-2</v>
      </c>
      <c r="E156" s="2">
        <f>MACD!F156</f>
        <v>-5.9166351873770645E-2</v>
      </c>
      <c r="F156" s="2">
        <f>'Moving Avg'!D156</f>
        <v>6.2439999999999998</v>
      </c>
      <c r="G156" s="2">
        <f>'Moving Avg'!F156</f>
        <v>6.1133450000000007</v>
      </c>
      <c r="H156" s="2">
        <f>'Moving Avg'!G156</f>
        <v>5.7556580000000004</v>
      </c>
      <c r="I156" s="2">
        <f>'Moving Avg'!H156</f>
        <v>0</v>
      </c>
      <c r="J156" s="17" t="str">
        <f>OBV!F156</f>
        <v>BEARISH</v>
      </c>
      <c r="K156" s="17" t="str">
        <f>OBV!G156</f>
        <v>WEAK</v>
      </c>
      <c r="L156" s="17" t="str">
        <f>OBV!H156</f>
        <v>CONFIRMED BEARISH</v>
      </c>
    </row>
    <row r="157" spans="1:12" ht="13.5" x14ac:dyDescent="0.25">
      <c r="A157" s="3">
        <f>RSI!A157</f>
        <v>42233</v>
      </c>
      <c r="B157" s="2">
        <f>RSI!B157</f>
        <v>6</v>
      </c>
      <c r="C157" s="2">
        <f>RSI!I157</f>
        <v>50.198918345001196</v>
      </c>
      <c r="D157" s="2">
        <f>MACD!E157</f>
        <v>-4.3303042778217282E-2</v>
      </c>
      <c r="E157" s="2">
        <f>MACD!F157</f>
        <v>-5.5993690054659977E-2</v>
      </c>
      <c r="F157" s="2">
        <f>'Moving Avg'!D157</f>
        <v>6.1440000000000001</v>
      </c>
      <c r="G157" s="2">
        <f>'Moving Avg'!F157</f>
        <v>6.1392900000000008</v>
      </c>
      <c r="H157" s="2">
        <f>'Moving Avg'!G157</f>
        <v>5.7554680000000005</v>
      </c>
      <c r="I157" s="2">
        <f>'Moving Avg'!H157</f>
        <v>0</v>
      </c>
      <c r="J157" s="17" t="str">
        <f>OBV!F157</f>
        <v>BEARISH</v>
      </c>
      <c r="K157" s="17" t="str">
        <f>OBV!G157</f>
        <v>WEAK</v>
      </c>
      <c r="L157" s="17" t="str">
        <f>OBV!H157</f>
        <v>CONFIRMED BEARISH</v>
      </c>
    </row>
    <row r="158" spans="1:12" ht="13.5" x14ac:dyDescent="0.25">
      <c r="A158" s="3">
        <f>RSI!A158</f>
        <v>42234</v>
      </c>
      <c r="B158" s="2">
        <f>RSI!B158</f>
        <v>6</v>
      </c>
      <c r="C158" s="2">
        <f>RSI!I158</f>
        <v>50.198918345001196</v>
      </c>
      <c r="D158" s="2">
        <f>MACD!E158</f>
        <v>-0.12192419617645633</v>
      </c>
      <c r="E158" s="2">
        <f>MACD!F158</f>
        <v>-6.9179791279019257E-2</v>
      </c>
      <c r="F158" s="2">
        <f>'Moving Avg'!D158</f>
        <v>6.0819999999999999</v>
      </c>
      <c r="G158" s="2">
        <f>'Moving Avg'!F158</f>
        <v>6.148670000000001</v>
      </c>
      <c r="H158" s="2">
        <f>'Moving Avg'!G158</f>
        <v>5.7527700000000017</v>
      </c>
      <c r="I158" s="2">
        <f>'Moving Avg'!H158</f>
        <v>0</v>
      </c>
      <c r="J158" s="17" t="str">
        <f>OBV!F158</f>
        <v>BEARISH</v>
      </c>
      <c r="K158" s="17" t="str">
        <f>OBV!G158</f>
        <v>WEAK</v>
      </c>
      <c r="L158" s="17" t="str">
        <f>OBV!H158</f>
        <v>CONFIRMED BEARISH</v>
      </c>
    </row>
    <row r="159" spans="1:12" ht="13.5" x14ac:dyDescent="0.25">
      <c r="A159" s="3">
        <f>RSI!A159</f>
        <v>42235</v>
      </c>
      <c r="B159" s="2">
        <f>RSI!B159</f>
        <v>6</v>
      </c>
      <c r="C159" s="2">
        <f>RSI!I159</f>
        <v>50.198918345001196</v>
      </c>
      <c r="D159" s="2">
        <f>MACD!E159</f>
        <v>-8.9255023526342292E-2</v>
      </c>
      <c r="E159" s="2">
        <f>MACD!F159</f>
        <v>-7.3194837728483869E-2</v>
      </c>
      <c r="F159" s="2">
        <f>'Moving Avg'!D159</f>
        <v>6.024</v>
      </c>
      <c r="G159" s="2">
        <f>'Moving Avg'!F159</f>
        <v>6.14506</v>
      </c>
      <c r="H159" s="2">
        <f>'Moving Avg'!G159</f>
        <v>5.7536560000000012</v>
      </c>
      <c r="I159" s="2">
        <f>'Moving Avg'!H159</f>
        <v>0</v>
      </c>
      <c r="J159" s="17" t="str">
        <f>OBV!F159</f>
        <v>BEARISH</v>
      </c>
      <c r="K159" s="17" t="str">
        <f>OBV!G159</f>
        <v>WEAK</v>
      </c>
      <c r="L159" s="17" t="str">
        <f>OBV!H159</f>
        <v>CONFIRMED BEARISH</v>
      </c>
    </row>
    <row r="160" spans="1:12" ht="13.5" x14ac:dyDescent="0.25">
      <c r="A160" s="3">
        <f>RSI!A160</f>
        <v>42236</v>
      </c>
      <c r="B160" s="2">
        <f>RSI!B160</f>
        <v>5.9</v>
      </c>
      <c r="C160" s="2">
        <f>RSI!I160</f>
        <v>47.701515855862041</v>
      </c>
      <c r="D160" s="2">
        <f>MACD!E160</f>
        <v>-2.651701049817401E-2</v>
      </c>
      <c r="E160" s="2">
        <f>MACD!F160</f>
        <v>-6.38592722824219E-2</v>
      </c>
      <c r="F160" s="2">
        <f>'Moving Avg'!D160</f>
        <v>5.9799999999999995</v>
      </c>
      <c r="G160" s="2">
        <f>'Moving Avg'!F160</f>
        <v>6.1230200000000004</v>
      </c>
      <c r="H160" s="2">
        <f>'Moving Avg'!G160</f>
        <v>5.7570199999999998</v>
      </c>
      <c r="I160" s="2">
        <f>'Moving Avg'!H160</f>
        <v>0</v>
      </c>
      <c r="J160" s="17" t="str">
        <f>OBV!F160</f>
        <v>BEARISH</v>
      </c>
      <c r="K160" s="17" t="str">
        <f>OBV!G160</f>
        <v>WEAK</v>
      </c>
      <c r="L160" s="17" t="str">
        <f>OBV!H160</f>
        <v>CONFIRMED BEARISH</v>
      </c>
    </row>
    <row r="161" spans="1:12" ht="13.5" x14ac:dyDescent="0.25">
      <c r="A161" s="3">
        <f>RSI!A161</f>
        <v>42237</v>
      </c>
      <c r="B161" s="2">
        <f>RSI!B161</f>
        <v>5.8</v>
      </c>
      <c r="C161" s="2">
        <f>RSI!I161</f>
        <v>45.275773121424621</v>
      </c>
      <c r="D161" s="2">
        <f>MACD!E161</f>
        <v>5.9178207805924643E-2</v>
      </c>
      <c r="E161" s="2">
        <f>MACD!F161</f>
        <v>-3.9251776264752597E-2</v>
      </c>
      <c r="F161" s="2">
        <f>'Moving Avg'!D161</f>
        <v>5.9399999999999995</v>
      </c>
      <c r="G161" s="2">
        <f>'Moving Avg'!F161</f>
        <v>6.0789600000000004</v>
      </c>
      <c r="H161" s="2">
        <f>'Moving Avg'!G161</f>
        <v>5.7603540000000013</v>
      </c>
      <c r="I161" s="2">
        <f>'Moving Avg'!H161</f>
        <v>0</v>
      </c>
      <c r="J161" s="17" t="str">
        <f>OBV!F161</f>
        <v>BEARISH</v>
      </c>
      <c r="K161" s="17" t="str">
        <f>OBV!G161</f>
        <v>WEAK</v>
      </c>
      <c r="L161" s="17" t="str">
        <f>OBV!H161</f>
        <v>CONFIRMED BEARISH</v>
      </c>
    </row>
    <row r="162" spans="1:12" ht="13.5" x14ac:dyDescent="0.25">
      <c r="A162" s="3">
        <f>RSI!A162</f>
        <v>42240</v>
      </c>
      <c r="B162" s="2">
        <f>RSI!B162</f>
        <v>5.8</v>
      </c>
      <c r="C162" s="2">
        <f>RSI!I162</f>
        <v>45.275773121424628</v>
      </c>
      <c r="D162" s="2">
        <f>MACD!E162</f>
        <v>0.1435926585250229</v>
      </c>
      <c r="E162" s="2">
        <f>MACD!F162</f>
        <v>-2.6828893067974979E-3</v>
      </c>
      <c r="F162" s="2">
        <f>'Moving Avg'!D162</f>
        <v>5.9</v>
      </c>
      <c r="G162" s="2">
        <f>'Moving Avg'!F162</f>
        <v>6.0443049999999996</v>
      </c>
      <c r="H162" s="2">
        <f>'Moving Avg'!G162</f>
        <v>5.7672700000000008</v>
      </c>
      <c r="I162" s="2">
        <f>'Moving Avg'!H162</f>
        <v>0</v>
      </c>
      <c r="J162" s="17" t="str">
        <f>OBV!F162</f>
        <v>BEARISH</v>
      </c>
      <c r="K162" s="17" t="str">
        <f>OBV!G162</f>
        <v>WEAK</v>
      </c>
      <c r="L162" s="17" t="str">
        <f>OBV!H162</f>
        <v>CONFIRMED BEARISH</v>
      </c>
    </row>
    <row r="163" spans="1:12" ht="13.5" x14ac:dyDescent="0.25">
      <c r="A163" s="3">
        <f>RSI!A163</f>
        <v>42241</v>
      </c>
      <c r="B163" s="2">
        <f>RSI!B163</f>
        <v>5.8</v>
      </c>
      <c r="C163" s="2">
        <f>RSI!I163</f>
        <v>45.275773121424628</v>
      </c>
      <c r="D163" s="2">
        <f>MACD!E163</f>
        <v>0.18683939161235052</v>
      </c>
      <c r="E163" s="2">
        <f>MACD!F163</f>
        <v>3.5221566877032109E-2</v>
      </c>
      <c r="F163" s="2">
        <f>'Moving Avg'!D163</f>
        <v>5.86</v>
      </c>
      <c r="G163" s="2">
        <f>'Moving Avg'!F163</f>
        <v>6.0239799999999999</v>
      </c>
      <c r="H163" s="2">
        <f>'Moving Avg'!G163</f>
        <v>5.7743660000000014</v>
      </c>
      <c r="I163" s="2">
        <f>'Moving Avg'!H163</f>
        <v>0</v>
      </c>
      <c r="J163" s="17" t="str">
        <f>OBV!F163</f>
        <v>BEARISH</v>
      </c>
      <c r="K163" s="17" t="str">
        <f>OBV!G163</f>
        <v>WEAK</v>
      </c>
      <c r="L163" s="17" t="str">
        <f>OBV!H163</f>
        <v>CONFIRMED BEARISH</v>
      </c>
    </row>
    <row r="164" spans="1:12" ht="13.5" x14ac:dyDescent="0.25">
      <c r="A164" s="3">
        <f>RSI!A164</f>
        <v>42242</v>
      </c>
      <c r="B164" s="2">
        <f>RSI!B164</f>
        <v>5.8</v>
      </c>
      <c r="C164" s="2">
        <f>RSI!I164</f>
        <v>45.275773121424628</v>
      </c>
      <c r="D164" s="2">
        <f>MACD!E164</f>
        <v>0.22132797859971642</v>
      </c>
      <c r="E164" s="2">
        <f>MACD!F164</f>
        <v>7.2442849221568975E-2</v>
      </c>
      <c r="F164" s="2">
        <f>'Moving Avg'!D164</f>
        <v>5.82</v>
      </c>
      <c r="G164" s="2">
        <f>'Moving Avg'!F164</f>
        <v>6.0063399999999998</v>
      </c>
      <c r="H164" s="2">
        <f>'Moving Avg'!G164</f>
        <v>5.7803860000000009</v>
      </c>
      <c r="I164" s="2">
        <f>'Moving Avg'!H164</f>
        <v>0</v>
      </c>
      <c r="J164" s="17" t="str">
        <f>OBV!F164</f>
        <v>BEARISH</v>
      </c>
      <c r="K164" s="17" t="str">
        <f>OBV!G164</f>
        <v>WEAK</v>
      </c>
      <c r="L164" s="17" t="str">
        <f>OBV!H164</f>
        <v>CONFIRMED BEARISH</v>
      </c>
    </row>
    <row r="165" spans="1:12" ht="13.5" x14ac:dyDescent="0.25">
      <c r="A165" s="3">
        <f>RSI!A165</f>
        <v>42243</v>
      </c>
      <c r="B165" s="2">
        <f>RSI!B165</f>
        <v>5.99</v>
      </c>
      <c r="C165" s="2">
        <f>RSI!I165</f>
        <v>51.569704612864193</v>
      </c>
      <c r="D165" s="2">
        <f>MACD!E165</f>
        <v>0.21118282050036363</v>
      </c>
      <c r="E165" s="2">
        <f>MACD!F165</f>
        <v>0.10019084347732791</v>
      </c>
      <c r="F165" s="2">
        <f>'Moving Avg'!D165</f>
        <v>5.8379999999999992</v>
      </c>
      <c r="G165" s="2">
        <f>'Moving Avg'!F165</f>
        <v>6.0058149999999992</v>
      </c>
      <c r="H165" s="2">
        <f>'Moving Avg'!G165</f>
        <v>5.7905640000000016</v>
      </c>
      <c r="I165" s="2">
        <f>'Moving Avg'!H165</f>
        <v>0</v>
      </c>
      <c r="J165" s="17" t="str">
        <f>OBV!F165</f>
        <v>BEARISH</v>
      </c>
      <c r="K165" s="17" t="str">
        <f>OBV!G165</f>
        <v>NEUTRAL</v>
      </c>
      <c r="L165" s="17" t="str">
        <f>OBV!H165</f>
        <v>BEARISH DIVERGENCE</v>
      </c>
    </row>
    <row r="166" spans="1:12" ht="13.5" x14ac:dyDescent="0.25">
      <c r="A166" s="3">
        <f>RSI!A166</f>
        <v>42244</v>
      </c>
      <c r="B166" s="2">
        <f>RSI!B166</f>
        <v>5.82</v>
      </c>
      <c r="C166" s="2">
        <f>RSI!I166</f>
        <v>46.424852314667149</v>
      </c>
      <c r="D166" s="2">
        <f>MACD!E166</f>
        <v>0.19644022859345878</v>
      </c>
      <c r="E166" s="2">
        <f>MACD!F166</f>
        <v>0.1194407205005541</v>
      </c>
      <c r="F166" s="2">
        <f>'Moving Avg'!D166</f>
        <v>5.8420000000000005</v>
      </c>
      <c r="G166" s="2">
        <f>'Moving Avg'!F166</f>
        <v>6.0142550000000004</v>
      </c>
      <c r="H166" s="2">
        <f>'Moving Avg'!G166</f>
        <v>5.7994920000000016</v>
      </c>
      <c r="I166" s="2">
        <f>'Moving Avg'!H166</f>
        <v>0</v>
      </c>
      <c r="J166" s="17" t="str">
        <f>OBV!F166</f>
        <v>BULLISH</v>
      </c>
      <c r="K166" s="17" t="str">
        <f>OBV!G166</f>
        <v>NEUTRAL</v>
      </c>
      <c r="L166" s="17" t="str">
        <f>OBV!H166</f>
        <v>CONFIRMED BULLISH</v>
      </c>
    </row>
    <row r="167" spans="1:12" ht="13.5" x14ac:dyDescent="0.25">
      <c r="A167" s="3">
        <f>RSI!A167</f>
        <v>42247</v>
      </c>
      <c r="B167" s="2">
        <f>RSI!B167</f>
        <v>5.9</v>
      </c>
      <c r="C167" s="2">
        <f>RSI!I167</f>
        <v>49.003230861517359</v>
      </c>
      <c r="D167" s="2">
        <f>MACD!E167</f>
        <v>0.17877648589040351</v>
      </c>
      <c r="E167" s="2">
        <f>MACD!F167</f>
        <v>0.131307873578524</v>
      </c>
      <c r="F167" s="2">
        <f>'Moving Avg'!D167</f>
        <v>5.8620000000000001</v>
      </c>
      <c r="G167" s="2">
        <f>'Moving Avg'!F167</f>
        <v>6.0132599999999998</v>
      </c>
      <c r="H167" s="2">
        <f>'Moving Avg'!G167</f>
        <v>5.8102000000000009</v>
      </c>
      <c r="I167" s="2">
        <f>'Moving Avg'!H167</f>
        <v>0</v>
      </c>
      <c r="J167" s="17" t="str">
        <f>OBV!F167</f>
        <v>BULLISH</v>
      </c>
      <c r="K167" s="17" t="str">
        <f>OBV!G167</f>
        <v>STRONG</v>
      </c>
      <c r="L167" s="17" t="str">
        <f>OBV!H167</f>
        <v>CONFIRMED BULLISH</v>
      </c>
    </row>
    <row r="168" spans="1:12" ht="13.5" x14ac:dyDescent="0.25">
      <c r="A168" s="3">
        <f>RSI!A168</f>
        <v>42248</v>
      </c>
      <c r="B168" s="2">
        <f>RSI!B168</f>
        <v>5.93</v>
      </c>
      <c r="C168" s="2">
        <f>RSI!I168</f>
        <v>49.975490137644641</v>
      </c>
      <c r="D168" s="2">
        <f>MACD!E168</f>
        <v>0.1618174112838453</v>
      </c>
      <c r="E168" s="2">
        <f>MACD!F168</f>
        <v>0.13740978111958826</v>
      </c>
      <c r="F168" s="2">
        <f>'Moving Avg'!D168</f>
        <v>5.8879999999999999</v>
      </c>
      <c r="G168" s="2">
        <f>'Moving Avg'!F168</f>
        <v>6.0374999999999996</v>
      </c>
      <c r="H168" s="2">
        <f>'Moving Avg'!G168</f>
        <v>5.8216860000000006</v>
      </c>
      <c r="I168" s="2">
        <f>'Moving Avg'!H168</f>
        <v>0</v>
      </c>
      <c r="J168" s="17" t="str">
        <f>OBV!F168</f>
        <v>BULLISH</v>
      </c>
      <c r="K168" s="17" t="str">
        <f>OBV!G168</f>
        <v>STRONG</v>
      </c>
      <c r="L168" s="17" t="str">
        <f>OBV!H168</f>
        <v>CONFIRMED BULLISH</v>
      </c>
    </row>
    <row r="169" spans="1:12" ht="13.5" x14ac:dyDescent="0.25">
      <c r="A169" s="3">
        <f>RSI!A169</f>
        <v>42249</v>
      </c>
      <c r="B169" s="2">
        <f>RSI!B169</f>
        <v>5.8</v>
      </c>
      <c r="C169" s="2">
        <f>RSI!I169</f>
        <v>45.892417124115482</v>
      </c>
      <c r="D169" s="2">
        <f>MACD!E169</f>
        <v>0.15711366438373453</v>
      </c>
      <c r="E169" s="2">
        <f>MACD!F169</f>
        <v>0.14135055777241751</v>
      </c>
      <c r="F169" s="2">
        <f>'Moving Avg'!D169</f>
        <v>5.8879999999999999</v>
      </c>
      <c r="G169" s="2">
        <f>'Moving Avg'!F169</f>
        <v>6.0229999999999997</v>
      </c>
      <c r="H169" s="2">
        <f>'Moving Avg'!G169</f>
        <v>5.8320060000000016</v>
      </c>
      <c r="I169" s="2">
        <f>'Moving Avg'!H169</f>
        <v>0</v>
      </c>
      <c r="J169" s="17" t="str">
        <f>OBV!F169</f>
        <v>BULLISH</v>
      </c>
      <c r="K169" s="17" t="str">
        <f>OBV!G169</f>
        <v>STRONG</v>
      </c>
      <c r="L169" s="17" t="str">
        <f>OBV!H169</f>
        <v>NEUTRAL</v>
      </c>
    </row>
    <row r="170" spans="1:12" ht="13.5" x14ac:dyDescent="0.25">
      <c r="A170" s="3">
        <f>RSI!A170</f>
        <v>42250</v>
      </c>
      <c r="B170" s="2">
        <f>RSI!B170</f>
        <v>5.85</v>
      </c>
      <c r="C170" s="2">
        <f>RSI!I170</f>
        <v>47.663528445114245</v>
      </c>
      <c r="D170" s="2">
        <f>MACD!E170</f>
        <v>0.13482880667699515</v>
      </c>
      <c r="E170" s="2">
        <f>MACD!F170</f>
        <v>0.14004620755333302</v>
      </c>
      <c r="F170" s="2">
        <f>'Moving Avg'!D170</f>
        <v>5.8599999999999994</v>
      </c>
      <c r="G170" s="2">
        <f>'Moving Avg'!F170</f>
        <v>6.0019999999999989</v>
      </c>
      <c r="H170" s="2">
        <f>'Moving Avg'!G170</f>
        <v>5.8406380000000011</v>
      </c>
      <c r="I170" s="2">
        <f>'Moving Avg'!H170</f>
        <v>0</v>
      </c>
      <c r="J170" s="17" t="str">
        <f>OBV!F170</f>
        <v>BEARISH</v>
      </c>
      <c r="K170" s="17" t="str">
        <f>OBV!G170</f>
        <v>NEUTRAL</v>
      </c>
      <c r="L170" s="17" t="str">
        <f>OBV!H170</f>
        <v>CONFIRMED BEARISH</v>
      </c>
    </row>
    <row r="171" spans="1:12" ht="13.5" x14ac:dyDescent="0.25">
      <c r="A171" s="3">
        <f>RSI!A171</f>
        <v>42251</v>
      </c>
      <c r="B171" s="2">
        <f>RSI!B171</f>
        <v>5.84</v>
      </c>
      <c r="C171" s="2">
        <f>RSI!I171</f>
        <v>47.329842843672822</v>
      </c>
      <c r="D171" s="2">
        <f>MACD!E171</f>
        <v>0.10175857563408552</v>
      </c>
      <c r="E171" s="2">
        <f>MACD!F171</f>
        <v>0.13238868116948355</v>
      </c>
      <c r="F171" s="2">
        <f>'Moving Avg'!D171</f>
        <v>5.863999999999999</v>
      </c>
      <c r="G171" s="2">
        <f>'Moving Avg'!F171</f>
        <v>5.9725000000000001</v>
      </c>
      <c r="H171" s="2">
        <f>'Moving Avg'!G171</f>
        <v>5.8469199999999999</v>
      </c>
      <c r="I171" s="2">
        <f>'Moving Avg'!H171</f>
        <v>0</v>
      </c>
      <c r="J171" s="17" t="str">
        <f>OBV!F171</f>
        <v>BULLISH</v>
      </c>
      <c r="K171" s="17" t="str">
        <f>OBV!G171</f>
        <v>STRONG</v>
      </c>
      <c r="L171" s="17" t="str">
        <f>OBV!H171</f>
        <v>CONFIRMED BULLISH</v>
      </c>
    </row>
    <row r="172" spans="1:12" ht="13.5" x14ac:dyDescent="0.25">
      <c r="A172" s="3">
        <f>RSI!A172</f>
        <v>42254</v>
      </c>
      <c r="B172" s="2">
        <f>RSI!B172</f>
        <v>5.8</v>
      </c>
      <c r="C172" s="2">
        <f>RSI!I172</f>
        <v>45.944276363374541</v>
      </c>
      <c r="D172" s="2">
        <f>MACD!E172</f>
        <v>7.7196331077571401E-2</v>
      </c>
      <c r="E172" s="2">
        <f>MACD!F172</f>
        <v>0.12135021115110112</v>
      </c>
      <c r="F172" s="2">
        <f>'Moving Avg'!D172</f>
        <v>5.8439999999999994</v>
      </c>
      <c r="G172" s="2">
        <f>'Moving Avg'!F172</f>
        <v>5.9375</v>
      </c>
      <c r="H172" s="2">
        <f>'Moving Avg'!G172</f>
        <v>5.8536560000000017</v>
      </c>
      <c r="I172" s="2">
        <f>'Moving Avg'!H172</f>
        <v>0</v>
      </c>
      <c r="J172" s="17" t="str">
        <f>OBV!F172</f>
        <v>BEARISH</v>
      </c>
      <c r="K172" s="17" t="str">
        <f>OBV!G172</f>
        <v>NEUTRAL</v>
      </c>
      <c r="L172" s="17" t="str">
        <f>OBV!H172</f>
        <v>CONFIRMED BEARISH</v>
      </c>
    </row>
    <row r="173" spans="1:12" ht="13.5" x14ac:dyDescent="0.25">
      <c r="A173" s="3">
        <f>RSI!A173</f>
        <v>42255</v>
      </c>
      <c r="B173" s="2">
        <f>RSI!B173</f>
        <v>5.8</v>
      </c>
      <c r="C173" s="2">
        <f>RSI!I173</f>
        <v>45.944276363374534</v>
      </c>
      <c r="D173" s="2">
        <f>MACD!E173</f>
        <v>5.7072677011042572E-2</v>
      </c>
      <c r="E173" s="2">
        <f>MACD!F173</f>
        <v>0.10849470432308941</v>
      </c>
      <c r="F173" s="2">
        <f>'Moving Avg'!D173</f>
        <v>5.8179999999999996</v>
      </c>
      <c r="G173" s="2">
        <f>'Moving Avg'!F173</f>
        <v>5.9119999999999999</v>
      </c>
      <c r="H173" s="2">
        <f>'Moving Avg'!G173</f>
        <v>5.8603920000000018</v>
      </c>
      <c r="I173" s="2">
        <f>'Moving Avg'!H173</f>
        <v>0</v>
      </c>
      <c r="J173" s="17" t="str">
        <f>OBV!F173</f>
        <v>BEARISH</v>
      </c>
      <c r="K173" s="17" t="str">
        <f>OBV!G173</f>
        <v>WEAK</v>
      </c>
      <c r="L173" s="17" t="str">
        <f>OBV!H173</f>
        <v>CONFIRMED BEARISH</v>
      </c>
    </row>
    <row r="174" spans="1:12" ht="13.5" x14ac:dyDescent="0.25">
      <c r="A174" s="3">
        <f>RSI!A174</f>
        <v>42256</v>
      </c>
      <c r="B174" s="2">
        <f>RSI!B174</f>
        <v>5.8</v>
      </c>
      <c r="C174" s="2">
        <f>RSI!I174</f>
        <v>45.944276363374541</v>
      </c>
      <c r="D174" s="2">
        <f>MACD!E174</f>
        <v>4.065588049725477E-2</v>
      </c>
      <c r="E174" s="2">
        <f>MACD!F174</f>
        <v>9.4926939557922488E-2</v>
      </c>
      <c r="F174" s="2">
        <f>'Moving Avg'!D174</f>
        <v>5.8179999999999996</v>
      </c>
      <c r="G174" s="2">
        <f>'Moving Avg'!F174</f>
        <v>5.8875000000000002</v>
      </c>
      <c r="H174" s="2">
        <f>'Moving Avg'!G174</f>
        <v>5.8680240000000028</v>
      </c>
      <c r="I174" s="2">
        <f>'Moving Avg'!H174</f>
        <v>0</v>
      </c>
      <c r="J174" s="17" t="str">
        <f>OBV!F174</f>
        <v>BEARISH</v>
      </c>
      <c r="K174" s="17" t="str">
        <f>OBV!G174</f>
        <v>NEUTRAL</v>
      </c>
      <c r="L174" s="17" t="str">
        <f>OBV!H174</f>
        <v>NEUTRAL</v>
      </c>
    </row>
    <row r="175" spans="1:12" ht="13.5" x14ac:dyDescent="0.25">
      <c r="A175" s="3">
        <f>RSI!A175</f>
        <v>42257</v>
      </c>
      <c r="B175" s="2">
        <f>RSI!B175</f>
        <v>5.8</v>
      </c>
      <c r="C175" s="2">
        <f>RSI!I175</f>
        <v>45.944276363374534</v>
      </c>
      <c r="D175" s="2">
        <f>MACD!E175</f>
        <v>5.6561172339759658E-2</v>
      </c>
      <c r="E175" s="2">
        <f>MACD!F175</f>
        <v>8.7253786114289925E-2</v>
      </c>
      <c r="F175" s="2">
        <f>'Moving Avg'!D175</f>
        <v>5.8080000000000007</v>
      </c>
      <c r="G175" s="2">
        <f>'Moving Avg'!F175</f>
        <v>5.8714999999999993</v>
      </c>
      <c r="H175" s="2">
        <f>'Moving Avg'!G175</f>
        <v>5.8740440000000023</v>
      </c>
      <c r="I175" s="2">
        <f>'Moving Avg'!H175</f>
        <v>0</v>
      </c>
      <c r="J175" s="17" t="str">
        <f>OBV!F175</f>
        <v>BEARISH</v>
      </c>
      <c r="K175" s="17" t="str">
        <f>OBV!G175</f>
        <v>NEUTRAL</v>
      </c>
      <c r="L175" s="17" t="str">
        <f>OBV!H175</f>
        <v>CONFIRMED BEARISH</v>
      </c>
    </row>
    <row r="176" spans="1:12" ht="13.5" x14ac:dyDescent="0.25">
      <c r="A176" s="3">
        <f>RSI!A176</f>
        <v>42258</v>
      </c>
      <c r="B176" s="2">
        <f>RSI!B176</f>
        <v>5.8</v>
      </c>
      <c r="C176" s="2">
        <f>RSI!I176</f>
        <v>45.944276363374534</v>
      </c>
      <c r="D176" s="2">
        <f>MACD!E176</f>
        <v>4.4389407574317197E-2</v>
      </c>
      <c r="E176" s="2">
        <f>MACD!F176</f>
        <v>7.8680910406295379E-2</v>
      </c>
      <c r="F176" s="2">
        <f>'Moving Avg'!D176</f>
        <v>5.8</v>
      </c>
      <c r="G176" s="2">
        <f>'Moving Avg'!F176</f>
        <v>5.8614999999999995</v>
      </c>
      <c r="H176" s="2">
        <f>'Moving Avg'!G176</f>
        <v>5.880422000000002</v>
      </c>
      <c r="I176" s="2">
        <f>'Moving Avg'!H176</f>
        <v>0</v>
      </c>
      <c r="J176" s="17" t="str">
        <f>OBV!F176</f>
        <v>BEARISH</v>
      </c>
      <c r="K176" s="17" t="str">
        <f>OBV!G176</f>
        <v>NEUTRAL</v>
      </c>
      <c r="L176" s="17" t="str">
        <f>OBV!H176</f>
        <v>CONFIRMED BEARISH</v>
      </c>
    </row>
    <row r="177" spans="1:12" ht="13.5" x14ac:dyDescent="0.25">
      <c r="A177" s="3">
        <f>RSI!A177</f>
        <v>42261</v>
      </c>
      <c r="B177" s="2">
        <f>RSI!B177</f>
        <v>5.89</v>
      </c>
      <c r="C177" s="2">
        <f>RSI!I177</f>
        <v>50.652562482138428</v>
      </c>
      <c r="D177" s="2">
        <f>MACD!E177</f>
        <v>4.0216208312796375E-2</v>
      </c>
      <c r="E177" s="2">
        <f>MACD!F177</f>
        <v>7.0987969987595587E-2</v>
      </c>
      <c r="F177" s="2">
        <f>'Moving Avg'!D177</f>
        <v>5.8179999999999996</v>
      </c>
      <c r="G177" s="2">
        <f>'Moving Avg'!F177</f>
        <v>5.855999999999999</v>
      </c>
      <c r="H177" s="2">
        <f>'Moving Avg'!G177</f>
        <v>5.8887800000000023</v>
      </c>
      <c r="I177" s="2">
        <f>'Moving Avg'!H177</f>
        <v>0</v>
      </c>
      <c r="J177" s="17" t="str">
        <f>OBV!F177</f>
        <v>BULLISH</v>
      </c>
      <c r="K177" s="17" t="str">
        <f>OBV!G177</f>
        <v>NEUTRAL</v>
      </c>
      <c r="L177" s="17" t="str">
        <f>OBV!H177</f>
        <v>CONFIRMED BULLISH</v>
      </c>
    </row>
    <row r="178" spans="1:12" ht="13.5" x14ac:dyDescent="0.25">
      <c r="A178" s="3">
        <f>RSI!A178</f>
        <v>42262</v>
      </c>
      <c r="B178" s="2">
        <f>RSI!B178</f>
        <v>5.89</v>
      </c>
      <c r="C178" s="2">
        <f>RSI!I178</f>
        <v>50.652562482138428</v>
      </c>
      <c r="D178" s="2">
        <f>MACD!E178</f>
        <v>4.1217648112882976E-2</v>
      </c>
      <c r="E178" s="2">
        <f>MACD!F178</f>
        <v>6.503390561265307E-2</v>
      </c>
      <c r="F178" s="2">
        <f>'Moving Avg'!D178</f>
        <v>5.8360000000000003</v>
      </c>
      <c r="G178" s="2">
        <f>'Moving Avg'!F178</f>
        <v>5.8504999999999994</v>
      </c>
      <c r="H178" s="2">
        <f>'Moving Avg'!G178</f>
        <v>5.8991080000000018</v>
      </c>
      <c r="I178" s="2">
        <f>'Moving Avg'!H178</f>
        <v>0</v>
      </c>
      <c r="J178" s="17" t="str">
        <f>OBV!F178</f>
        <v>BULLISH</v>
      </c>
      <c r="K178" s="17" t="str">
        <f>OBV!G178</f>
        <v>NEUTRAL</v>
      </c>
      <c r="L178" s="17" t="str">
        <f>OBV!H178</f>
        <v>CONFIRMED BULLISH</v>
      </c>
    </row>
    <row r="179" spans="1:12" ht="13.5" x14ac:dyDescent="0.25">
      <c r="A179" s="3">
        <f>RSI!A179</f>
        <v>42263</v>
      </c>
      <c r="B179" s="2">
        <f>RSI!B179</f>
        <v>5.99</v>
      </c>
      <c r="C179" s="2">
        <f>RSI!I179</f>
        <v>55.632387447738132</v>
      </c>
      <c r="D179" s="2">
        <f>MACD!E179</f>
        <v>1.4580968205682332E-2</v>
      </c>
      <c r="E179" s="2">
        <f>MACD!F179</f>
        <v>5.4943318131258925E-2</v>
      </c>
      <c r="F179" s="2">
        <f>'Moving Avg'!D179</f>
        <v>5.8739999999999997</v>
      </c>
      <c r="G179" s="2">
        <f>'Moving Avg'!F179</f>
        <v>5.85</v>
      </c>
      <c r="H179" s="2">
        <f>'Moving Avg'!G179</f>
        <v>5.9105400000000019</v>
      </c>
      <c r="I179" s="2">
        <f>'Moving Avg'!H179</f>
        <v>0</v>
      </c>
      <c r="J179" s="17" t="str">
        <f>OBV!F179</f>
        <v>BULLISH</v>
      </c>
      <c r="K179" s="17" t="str">
        <f>OBV!G179</f>
        <v>STRONG</v>
      </c>
      <c r="L179" s="17" t="str">
        <f>OBV!H179</f>
        <v>CONFIRMED BULLISH</v>
      </c>
    </row>
    <row r="180" spans="1:12" ht="13.5" x14ac:dyDescent="0.25">
      <c r="A180" s="3">
        <f>RSI!A180</f>
        <v>42264</v>
      </c>
      <c r="B180" s="2">
        <f>RSI!B180</f>
        <v>5.94</v>
      </c>
      <c r="C180" s="2">
        <f>RSI!I180</f>
        <v>52.765227163398606</v>
      </c>
      <c r="D180" s="2">
        <f>MACD!E180</f>
        <v>2.7763788971268966E-3</v>
      </c>
      <c r="E180" s="2">
        <f>MACD!F180</f>
        <v>4.4509930284432522E-2</v>
      </c>
      <c r="F180" s="2">
        <f>'Moving Avg'!D180</f>
        <v>5.9020000000000001</v>
      </c>
      <c r="G180" s="2">
        <f>'Moving Avg'!F180</f>
        <v>5.8519999999999985</v>
      </c>
      <c r="H180" s="2">
        <f>'Moving Avg'!G180</f>
        <v>5.9209720000000017</v>
      </c>
      <c r="I180" s="2">
        <f>'Moving Avg'!H180</f>
        <v>0</v>
      </c>
      <c r="J180" s="17" t="str">
        <f>OBV!F180</f>
        <v>BULLISH</v>
      </c>
      <c r="K180" s="17" t="str">
        <f>OBV!G180</f>
        <v>STRONG</v>
      </c>
      <c r="L180" s="17" t="str">
        <f>OBV!H180</f>
        <v>CONFIRMED BULLISH</v>
      </c>
    </row>
    <row r="181" spans="1:12" ht="13.5" x14ac:dyDescent="0.25">
      <c r="A181" s="3">
        <f>RSI!A181</f>
        <v>42265</v>
      </c>
      <c r="B181" s="2">
        <f>RSI!B181</f>
        <v>5.98</v>
      </c>
      <c r="C181" s="2">
        <f>RSI!I181</f>
        <v>54.773363679254793</v>
      </c>
      <c r="D181" s="2">
        <f>MACD!E181</f>
        <v>-1.2030936132620518E-2</v>
      </c>
      <c r="E181" s="2">
        <f>MACD!F181</f>
        <v>3.3201757001021917E-2</v>
      </c>
      <c r="F181" s="2">
        <f>'Moving Avg'!D181</f>
        <v>5.9380000000000006</v>
      </c>
      <c r="G181" s="2">
        <f>'Moving Avg'!F181</f>
        <v>5.8609999999999989</v>
      </c>
      <c r="H181" s="2">
        <f>'Moving Avg'!G181</f>
        <v>5.9322040000000023</v>
      </c>
      <c r="I181" s="2">
        <f>'Moving Avg'!H181</f>
        <v>0</v>
      </c>
      <c r="J181" s="17" t="str">
        <f>OBV!F181</f>
        <v>BULLISH</v>
      </c>
      <c r="K181" s="17" t="str">
        <f>OBV!G181</f>
        <v>STRONG</v>
      </c>
      <c r="L181" s="17" t="str">
        <f>OBV!H181</f>
        <v>CONFIRMED BULLISH</v>
      </c>
    </row>
    <row r="182" spans="1:12" ht="13.5" x14ac:dyDescent="0.25">
      <c r="A182" s="3">
        <f>RSI!A182</f>
        <v>42268</v>
      </c>
      <c r="B182" s="2">
        <f>RSI!B182</f>
        <v>5.98</v>
      </c>
      <c r="C182" s="2">
        <f>RSI!I182</f>
        <v>54.773363679254793</v>
      </c>
      <c r="D182" s="2">
        <f>MACD!E182</f>
        <v>-3.1244291940740965E-2</v>
      </c>
      <c r="E182" s="2">
        <f>MACD!F182</f>
        <v>2.0312547212669341E-2</v>
      </c>
      <c r="F182" s="2">
        <f>'Moving Avg'!D182</f>
        <v>5.9560000000000004</v>
      </c>
      <c r="G182" s="2">
        <f>'Moving Avg'!F182</f>
        <v>5.8699999999999992</v>
      </c>
      <c r="H182" s="2">
        <f>'Moving Avg'!G182</f>
        <v>5.9402120000000025</v>
      </c>
      <c r="I182" s="2">
        <f>'Moving Avg'!H182</f>
        <v>0</v>
      </c>
      <c r="J182" s="17" t="str">
        <f>OBV!F182</f>
        <v>BULLISH</v>
      </c>
      <c r="K182" s="17" t="str">
        <f>OBV!G182</f>
        <v>STRONG</v>
      </c>
      <c r="L182" s="17" t="str">
        <f>OBV!H182</f>
        <v>CONFIRMED BULLISH</v>
      </c>
    </row>
    <row r="183" spans="1:12" ht="13.5" x14ac:dyDescent="0.25">
      <c r="A183" s="3">
        <f>RSI!A183</f>
        <v>42269</v>
      </c>
      <c r="B183" s="2">
        <f>RSI!B183</f>
        <v>5.81</v>
      </c>
      <c r="C183" s="2">
        <f>RSI!I183</f>
        <v>45.284047155900339</v>
      </c>
      <c r="D183" s="2">
        <f>MACD!E183</f>
        <v>-3.540012008737925E-2</v>
      </c>
      <c r="E183" s="2">
        <f>MACD!F183</f>
        <v>9.1700137526596233E-3</v>
      </c>
      <c r="F183" s="2">
        <f>'Moving Avg'!D183</f>
        <v>5.9399999999999995</v>
      </c>
      <c r="G183" s="2">
        <f>'Moving Avg'!F183</f>
        <v>5.8704999999999989</v>
      </c>
      <c r="H183" s="2">
        <f>'Moving Avg'!G183</f>
        <v>5.9462540000000033</v>
      </c>
      <c r="I183" s="2">
        <f>'Moving Avg'!H183</f>
        <v>0</v>
      </c>
      <c r="J183" s="17" t="str">
        <f>OBV!F183</f>
        <v>BULLISH</v>
      </c>
      <c r="K183" s="17" t="str">
        <f>OBV!G183</f>
        <v>STRONG</v>
      </c>
      <c r="L183" s="17" t="str">
        <f>OBV!H183</f>
        <v>BULLISH DIVERGENCE</v>
      </c>
    </row>
    <row r="184" spans="1:12" ht="13.5" x14ac:dyDescent="0.25">
      <c r="A184" s="3">
        <f>RSI!A184</f>
        <v>42270</v>
      </c>
      <c r="B184" s="2">
        <f>RSI!B184</f>
        <v>5.85</v>
      </c>
      <c r="C184" s="2">
        <f>RSI!I184</f>
        <v>47.58504642006443</v>
      </c>
      <c r="D184" s="2">
        <f>MACD!E184</f>
        <v>-4.1329613705544332E-2</v>
      </c>
      <c r="E184" s="2">
        <f>MACD!F184</f>
        <v>-9.299117389811682E-4</v>
      </c>
      <c r="F184" s="2">
        <f>'Moving Avg'!D184</f>
        <v>5.9120000000000008</v>
      </c>
      <c r="G184" s="2">
        <f>'Moving Avg'!F184</f>
        <v>5.8729999999999993</v>
      </c>
      <c r="H184" s="2">
        <f>'Moving Avg'!G184</f>
        <v>5.953274000000004</v>
      </c>
      <c r="I184" s="2">
        <f>'Moving Avg'!H184</f>
        <v>0</v>
      </c>
      <c r="J184" s="17" t="str">
        <f>OBV!F184</f>
        <v>BULLISH</v>
      </c>
      <c r="K184" s="17" t="str">
        <f>OBV!G184</f>
        <v>STRONG</v>
      </c>
      <c r="L184" s="17" t="str">
        <f>OBV!H184</f>
        <v>BULLISH DIVERGENCE</v>
      </c>
    </row>
    <row r="185" spans="1:12" ht="13.5" x14ac:dyDescent="0.25">
      <c r="A185" s="3">
        <f>RSI!A185</f>
        <v>42275</v>
      </c>
      <c r="B185" s="2">
        <f>RSI!B185</f>
        <v>5.8</v>
      </c>
      <c r="C185" s="2">
        <f>RSI!I185</f>
        <v>45.035559589140902</v>
      </c>
      <c r="D185" s="2">
        <f>MACD!E185</f>
        <v>-4.2370332480966333E-2</v>
      </c>
      <c r="E185" s="2">
        <f>MACD!F185</f>
        <v>-9.2179958873782018E-3</v>
      </c>
      <c r="F185" s="2">
        <f>'Moving Avg'!D185</f>
        <v>5.8839999999999995</v>
      </c>
      <c r="G185" s="2">
        <f>'Moving Avg'!F185</f>
        <v>5.8634999999999993</v>
      </c>
      <c r="H185" s="2">
        <f>'Moving Avg'!G185</f>
        <v>5.9600100000000031</v>
      </c>
      <c r="I185" s="2">
        <f>'Moving Avg'!H185</f>
        <v>0</v>
      </c>
      <c r="J185" s="17" t="str">
        <f>OBV!F185</f>
        <v>BULLISH</v>
      </c>
      <c r="K185" s="17" t="str">
        <f>OBV!G185</f>
        <v>STRONG</v>
      </c>
      <c r="L185" s="17" t="str">
        <f>OBV!H185</f>
        <v>BULLISH DIVERGENCE</v>
      </c>
    </row>
    <row r="186" spans="1:12" ht="13.5" x14ac:dyDescent="0.25">
      <c r="A186" s="3">
        <f>RSI!A186</f>
        <v>42276</v>
      </c>
      <c r="B186" s="2">
        <f>RSI!B186</f>
        <v>5.8</v>
      </c>
      <c r="C186" s="2">
        <f>RSI!I186</f>
        <v>45.035559589140902</v>
      </c>
      <c r="D186" s="2">
        <f>MACD!E186</f>
        <v>-4.2702857647111792E-2</v>
      </c>
      <c r="E186" s="2">
        <f>MACD!F186</f>
        <v>-1.5914968239324923E-2</v>
      </c>
      <c r="F186" s="2">
        <f>'Moving Avg'!D186</f>
        <v>5.8480000000000008</v>
      </c>
      <c r="G186" s="2">
        <f>'Moving Avg'!F186</f>
        <v>5.8624999999999989</v>
      </c>
      <c r="H186" s="2">
        <f>'Moving Avg'!G186</f>
        <v>5.9685380000000041</v>
      </c>
      <c r="I186" s="2">
        <f>'Moving Avg'!H186</f>
        <v>0</v>
      </c>
      <c r="J186" s="17" t="str">
        <f>OBV!F186</f>
        <v>BEARISH</v>
      </c>
      <c r="K186" s="17" t="str">
        <f>OBV!G186</f>
        <v>NEUTRAL</v>
      </c>
      <c r="L186" s="17" t="str">
        <f>OBV!H186</f>
        <v>CONFIRMED BEARISH</v>
      </c>
    </row>
    <row r="187" spans="1:12" ht="13.5" x14ac:dyDescent="0.25">
      <c r="A187" s="3">
        <f>RSI!A187</f>
        <v>42277</v>
      </c>
      <c r="B187" s="2">
        <f>RSI!B187</f>
        <v>5.89</v>
      </c>
      <c r="C187" s="2">
        <f>RSI!I187</f>
        <v>50.564742398601766</v>
      </c>
      <c r="D187" s="2">
        <f>MACD!E187</f>
        <v>-3.5297253630307779E-2</v>
      </c>
      <c r="E187" s="2">
        <f>MACD!F187</f>
        <v>-1.9791425317521497E-2</v>
      </c>
      <c r="F187" s="2">
        <f>'Moving Avg'!D187</f>
        <v>5.83</v>
      </c>
      <c r="G187" s="2">
        <f>'Moving Avg'!F187</f>
        <v>5.8619999999999992</v>
      </c>
      <c r="H187" s="2">
        <f>'Moving Avg'!G187</f>
        <v>5.9767160000000032</v>
      </c>
      <c r="I187" s="2">
        <f>'Moving Avg'!H187</f>
        <v>0</v>
      </c>
      <c r="J187" s="17" t="str">
        <f>OBV!F187</f>
        <v>BEARISH</v>
      </c>
      <c r="K187" s="17" t="str">
        <f>OBV!G187</f>
        <v>NEUTRAL</v>
      </c>
      <c r="L187" s="17" t="str">
        <f>OBV!H187</f>
        <v>CONFIRMED BEARISH</v>
      </c>
    </row>
    <row r="188" spans="1:12" ht="13.5" x14ac:dyDescent="0.25">
      <c r="A188" s="3">
        <f>RSI!A188</f>
        <v>42278</v>
      </c>
      <c r="B188" s="2">
        <f>RSI!B188</f>
        <v>5.9</v>
      </c>
      <c r="C188" s="2">
        <f>RSI!I188</f>
        <v>51.152721224817675</v>
      </c>
      <c r="D188" s="2">
        <f>MACD!E188</f>
        <v>-2.9833635057253005E-2</v>
      </c>
      <c r="E188" s="2">
        <f>MACD!F188</f>
        <v>-2.1799867265467801E-2</v>
      </c>
      <c r="F188" s="2">
        <f>'Moving Avg'!D188</f>
        <v>5.8480000000000008</v>
      </c>
      <c r="G188" s="2">
        <f>'Moving Avg'!F188</f>
        <v>5.8605</v>
      </c>
      <c r="H188" s="2">
        <f>'Moving Avg'!G188</f>
        <v>5.9784680000000039</v>
      </c>
      <c r="I188" s="2">
        <f>'Moving Avg'!H188</f>
        <v>0</v>
      </c>
      <c r="J188" s="17" t="str">
        <f>OBV!F188</f>
        <v>BULLISH</v>
      </c>
      <c r="K188" s="17" t="str">
        <f>OBV!G188</f>
        <v>NEUTRAL</v>
      </c>
      <c r="L188" s="17" t="str">
        <f>OBV!H188</f>
        <v>CONFIRMED BULLISH</v>
      </c>
    </row>
    <row r="189" spans="1:12" ht="13.5" x14ac:dyDescent="0.25">
      <c r="A189" s="3">
        <f>RSI!A189</f>
        <v>42279</v>
      </c>
      <c r="B189" s="2">
        <f>RSI!B189</f>
        <v>5.96</v>
      </c>
      <c r="C189" s="2">
        <f>RSI!I189</f>
        <v>54.638860807231566</v>
      </c>
      <c r="D189" s="2">
        <f>MACD!E189</f>
        <v>-1.4386826943808551E-2</v>
      </c>
      <c r="E189" s="2">
        <f>MACD!F189</f>
        <v>-2.0317259201135952E-2</v>
      </c>
      <c r="F189" s="2">
        <f>'Moving Avg'!D189</f>
        <v>5.87</v>
      </c>
      <c r="G189" s="2">
        <f>'Moving Avg'!F189</f>
        <v>5.8685</v>
      </c>
      <c r="H189" s="2">
        <f>'Moving Avg'!G189</f>
        <v>5.976224000000002</v>
      </c>
      <c r="I189" s="2">
        <f>'Moving Avg'!H189</f>
        <v>0</v>
      </c>
      <c r="J189" s="17" t="str">
        <f>OBV!F189</f>
        <v>BULLISH</v>
      </c>
      <c r="K189" s="17" t="str">
        <f>OBV!G189</f>
        <v>STRONG</v>
      </c>
      <c r="L189" s="17" t="str">
        <f>OBV!H189</f>
        <v>CONFIRMED BULLISH</v>
      </c>
    </row>
    <row r="190" spans="1:12" ht="13.5" x14ac:dyDescent="0.25">
      <c r="A190" s="3">
        <f>RSI!A190</f>
        <v>42282</v>
      </c>
      <c r="B190" s="2">
        <f>RSI!B190</f>
        <v>5.99</v>
      </c>
      <c r="C190" s="2">
        <f>RSI!I190</f>
        <v>56.317534288141772</v>
      </c>
      <c r="D190" s="2">
        <f>MACD!E190</f>
        <v>-1.169332398377243E-2</v>
      </c>
      <c r="E190" s="2">
        <f>MACD!F190</f>
        <v>-1.8592472157663249E-2</v>
      </c>
      <c r="F190" s="2">
        <f>'Moving Avg'!D190</f>
        <v>5.9079999999999995</v>
      </c>
      <c r="G190" s="2">
        <f>'Moving Avg'!F190</f>
        <v>5.8754999999999997</v>
      </c>
      <c r="H190" s="2">
        <f>'Moving Avg'!G190</f>
        <v>5.969208000000001</v>
      </c>
      <c r="I190" s="2">
        <f>'Moving Avg'!H190</f>
        <v>0</v>
      </c>
      <c r="J190" s="17" t="str">
        <f>OBV!F190</f>
        <v>BULLISH</v>
      </c>
      <c r="K190" s="17" t="str">
        <f>OBV!G190</f>
        <v>STRONG</v>
      </c>
      <c r="L190" s="17" t="str">
        <f>OBV!H190</f>
        <v>CONFIRMED BULLISH</v>
      </c>
    </row>
    <row r="191" spans="1:12" ht="13.5" x14ac:dyDescent="0.25">
      <c r="A191" s="3">
        <f>RSI!A191</f>
        <v>42283</v>
      </c>
      <c r="B191" s="2">
        <f>RSI!B191</f>
        <v>6.05</v>
      </c>
      <c r="C191" s="2">
        <f>RSI!I191</f>
        <v>59.542299849733503</v>
      </c>
      <c r="D191" s="2">
        <f>MACD!E191</f>
        <v>-8.3101712488860002E-3</v>
      </c>
      <c r="E191" s="2">
        <f>MACD!F191</f>
        <v>-1.6536011975907799E-2</v>
      </c>
      <c r="F191" s="2">
        <f>'Moving Avg'!D191</f>
        <v>5.9580000000000002</v>
      </c>
      <c r="G191" s="2">
        <f>'Moving Avg'!F191</f>
        <v>5.8859999999999992</v>
      </c>
      <c r="H191" s="2">
        <f>'Moving Avg'!G191</f>
        <v>5.9565840000000012</v>
      </c>
      <c r="I191" s="2">
        <f>'Moving Avg'!H191</f>
        <v>0</v>
      </c>
      <c r="J191" s="17" t="str">
        <f>OBV!F191</f>
        <v>BULLISH</v>
      </c>
      <c r="K191" s="17" t="str">
        <f>OBV!G191</f>
        <v>STRONG</v>
      </c>
      <c r="L191" s="17" t="str">
        <f>OBV!H191</f>
        <v>CONFIRMED BULLISH</v>
      </c>
    </row>
    <row r="192" spans="1:12" ht="13.5" x14ac:dyDescent="0.25">
      <c r="A192" s="3">
        <f>RSI!A192</f>
        <v>42284</v>
      </c>
      <c r="B192" s="2">
        <f>RSI!B192</f>
        <v>6.1</v>
      </c>
      <c r="C192" s="2">
        <f>RSI!I192</f>
        <v>62.056130720788126</v>
      </c>
      <c r="D192" s="2">
        <f>MACD!E192</f>
        <v>-1.0066274704472633E-2</v>
      </c>
      <c r="E192" s="2">
        <f>MACD!F192</f>
        <v>-1.5242064521620765E-2</v>
      </c>
      <c r="F192" s="2">
        <f>'Moving Avg'!D192</f>
        <v>6</v>
      </c>
      <c r="G192" s="2">
        <f>'Moving Avg'!F192</f>
        <v>5.9009999999999989</v>
      </c>
      <c r="H192" s="2">
        <f>'Moving Avg'!G192</f>
        <v>5.9487220000000001</v>
      </c>
      <c r="I192" s="2">
        <f>'Moving Avg'!H192</f>
        <v>0</v>
      </c>
      <c r="J192" s="17" t="str">
        <f>OBV!F192</f>
        <v>BULLISH</v>
      </c>
      <c r="K192" s="17" t="str">
        <f>OBV!G192</f>
        <v>STRONG</v>
      </c>
      <c r="L192" s="17" t="str">
        <f>OBV!H192</f>
        <v>CONFIRMED BULLISH</v>
      </c>
    </row>
    <row r="193" spans="1:12" ht="13.5" x14ac:dyDescent="0.25">
      <c r="A193" s="3">
        <f>RSI!A193</f>
        <v>42285</v>
      </c>
      <c r="B193" s="2">
        <f>RSI!B193</f>
        <v>6.15</v>
      </c>
      <c r="C193" s="2">
        <f>RSI!I193</f>
        <v>64.435882107455299</v>
      </c>
      <c r="D193" s="2">
        <f>MACD!E193</f>
        <v>-4.2552495079027253E-2</v>
      </c>
      <c r="E193" s="2">
        <f>MACD!F193</f>
        <v>-2.0704150633102061E-2</v>
      </c>
      <c r="F193" s="2">
        <f>'Moving Avg'!D193</f>
        <v>6.05</v>
      </c>
      <c r="G193" s="2">
        <f>'Moving Avg'!F193</f>
        <v>5.9184999999999999</v>
      </c>
      <c r="H193" s="2">
        <f>'Moving Avg'!G193</f>
        <v>5.9475920000000011</v>
      </c>
      <c r="I193" s="2">
        <f>'Moving Avg'!H193</f>
        <v>0</v>
      </c>
      <c r="J193" s="17" t="str">
        <f>OBV!F193</f>
        <v>BULLISH</v>
      </c>
      <c r="K193" s="17" t="str">
        <f>OBV!G193</f>
        <v>STRONG</v>
      </c>
      <c r="L193" s="17" t="str">
        <f>OBV!H193</f>
        <v>CONFIRMED BULLISH</v>
      </c>
    </row>
    <row r="194" spans="1:12" ht="13.5" x14ac:dyDescent="0.25">
      <c r="A194" s="3">
        <f>RSI!A194</f>
        <v>42286</v>
      </c>
      <c r="B194" s="2">
        <f>RSI!B194</f>
        <v>6.15</v>
      </c>
      <c r="C194" s="2">
        <f>RSI!I194</f>
        <v>64.435882107455299</v>
      </c>
      <c r="D194" s="2">
        <f>MACD!E194</f>
        <v>-6.5240531041095728E-2</v>
      </c>
      <c r="E194" s="2">
        <f>MACD!F194</f>
        <v>-2.9611426714700798E-2</v>
      </c>
      <c r="F194" s="2">
        <f>'Moving Avg'!D194</f>
        <v>6.0879999999999992</v>
      </c>
      <c r="G194" s="2">
        <f>'Moving Avg'!F194</f>
        <v>5.9359999999999999</v>
      </c>
      <c r="H194" s="2">
        <f>'Moving Avg'!G194</f>
        <v>5.9475360000000004</v>
      </c>
      <c r="I194" s="2">
        <f>'Moving Avg'!H194</f>
        <v>0</v>
      </c>
      <c r="J194" s="17" t="str">
        <f>OBV!F194</f>
        <v>BULLISH</v>
      </c>
      <c r="K194" s="17" t="str">
        <f>OBV!G194</f>
        <v>STRONG</v>
      </c>
      <c r="L194" s="17" t="str">
        <f>OBV!H194</f>
        <v>CONFIRMED BULLISH</v>
      </c>
    </row>
    <row r="195" spans="1:12" ht="13.5" x14ac:dyDescent="0.25">
      <c r="A195" s="3">
        <f>RSI!A195</f>
        <v>42289</v>
      </c>
      <c r="B195" s="2">
        <f>RSI!B195</f>
        <v>6.19</v>
      </c>
      <c r="C195" s="2">
        <f>RSI!I195</f>
        <v>66.391561509610042</v>
      </c>
      <c r="D195" s="2">
        <f>MACD!E195</f>
        <v>-9.6346650030851855E-2</v>
      </c>
      <c r="E195" s="2">
        <f>MACD!F195</f>
        <v>-4.2958471377931011E-2</v>
      </c>
      <c r="F195" s="2">
        <f>'Moving Avg'!D195</f>
        <v>6.1279999999999992</v>
      </c>
      <c r="G195" s="2">
        <f>'Moving Avg'!F195</f>
        <v>5.9554999999999998</v>
      </c>
      <c r="H195" s="2">
        <f>'Moving Avg'!G195</f>
        <v>5.9513259999999999</v>
      </c>
      <c r="I195" s="2">
        <f>'Moving Avg'!H195</f>
        <v>0</v>
      </c>
      <c r="J195" s="17" t="str">
        <f>OBV!F195</f>
        <v>BULLISH</v>
      </c>
      <c r="K195" s="17" t="str">
        <f>OBV!G195</f>
        <v>STRONG</v>
      </c>
      <c r="L195" s="17" t="str">
        <f>OBV!H195</f>
        <v>CONFIRMED BULLISH</v>
      </c>
    </row>
    <row r="196" spans="1:12" ht="13.5" x14ac:dyDescent="0.25">
      <c r="A196" s="3">
        <f>RSI!A196</f>
        <v>42290</v>
      </c>
      <c r="B196" s="2">
        <f>RSI!B196</f>
        <v>6.2</v>
      </c>
      <c r="C196" s="2">
        <f>RSI!I196</f>
        <v>66.881877459739684</v>
      </c>
      <c r="D196" s="2">
        <f>MACD!E196</f>
        <v>-0.12480475864070772</v>
      </c>
      <c r="E196" s="2">
        <f>MACD!F196</f>
        <v>-5.9327728830486356E-2</v>
      </c>
      <c r="F196" s="2">
        <f>'Moving Avg'!D196</f>
        <v>6.1579999999999995</v>
      </c>
      <c r="G196" s="2">
        <f>'Moving Avg'!F196</f>
        <v>5.9754999999999994</v>
      </c>
      <c r="H196" s="2">
        <f>'Moving Avg'!G196</f>
        <v>5.9623020000000011</v>
      </c>
      <c r="I196" s="2">
        <f>'Moving Avg'!H196</f>
        <v>0</v>
      </c>
      <c r="J196" s="17" t="str">
        <f>OBV!F196</f>
        <v>BULLISH</v>
      </c>
      <c r="K196" s="17" t="str">
        <f>OBV!G196</f>
        <v>STRONG</v>
      </c>
      <c r="L196" s="17" t="str">
        <f>OBV!H196</f>
        <v>CONFIRMED BULLISH</v>
      </c>
    </row>
    <row r="197" spans="1:12" ht="13.5" x14ac:dyDescent="0.25">
      <c r="A197" s="3">
        <f>RSI!A197</f>
        <v>42293</v>
      </c>
      <c r="B197" s="2">
        <f>RSI!B197</f>
        <v>6.26</v>
      </c>
      <c r="C197" s="2">
        <f>RSI!I197</f>
        <v>69.734903185137284</v>
      </c>
      <c r="D197" s="2">
        <f>MACD!E197</f>
        <v>-0.14083541628500384</v>
      </c>
      <c r="E197" s="2">
        <f>MACD!F197</f>
        <v>-7.562926632138986E-2</v>
      </c>
      <c r="F197" s="2">
        <f>'Moving Avg'!D197</f>
        <v>6.19</v>
      </c>
      <c r="G197" s="2">
        <f>'Moving Avg'!F197</f>
        <v>5.9939999999999998</v>
      </c>
      <c r="H197" s="2">
        <f>'Moving Avg'!G197</f>
        <v>5.9691039999999997</v>
      </c>
      <c r="I197" s="2">
        <f>'Moving Avg'!H197</f>
        <v>0</v>
      </c>
      <c r="J197" s="17" t="str">
        <f>OBV!F197</f>
        <v>BULLISH</v>
      </c>
      <c r="K197" s="17" t="str">
        <f>OBV!G197</f>
        <v>STRONG</v>
      </c>
      <c r="L197" s="17" t="str">
        <f>OBV!H197</f>
        <v>CONFIRMED BULLISH</v>
      </c>
    </row>
    <row r="198" spans="1:12" ht="13.5" x14ac:dyDescent="0.25">
      <c r="A198" s="3">
        <f>RSI!A198</f>
        <v>42296</v>
      </c>
      <c r="B198" s="2">
        <f>RSI!B198</f>
        <v>6.2</v>
      </c>
      <c r="C198" s="2">
        <f>RSI!I198</f>
        <v>63.814590448665967</v>
      </c>
      <c r="D198" s="2">
        <f>MACD!E198</f>
        <v>-0.15002370456717262</v>
      </c>
      <c r="E198" s="2">
        <f>MACD!F198</f>
        <v>-9.0508153970546415E-2</v>
      </c>
      <c r="F198" s="2">
        <f>'Moving Avg'!D198</f>
        <v>6.1999999999999993</v>
      </c>
      <c r="G198" s="2">
        <f>'Moving Avg'!F198</f>
        <v>6.0095000000000001</v>
      </c>
      <c r="H198" s="2">
        <f>'Moving Avg'!G198</f>
        <v>5.9841999999999995</v>
      </c>
      <c r="I198" s="2">
        <f>'Moving Avg'!H198</f>
        <v>0</v>
      </c>
      <c r="J198" s="17" t="str">
        <f>OBV!F198</f>
        <v>BULLISH</v>
      </c>
      <c r="K198" s="17" t="str">
        <f>OBV!G198</f>
        <v>STRONG</v>
      </c>
      <c r="L198" s="17" t="str">
        <f>OBV!H198</f>
        <v>CONFIRMED BULLISH</v>
      </c>
    </row>
    <row r="199" spans="1:12" ht="13.5" x14ac:dyDescent="0.25">
      <c r="A199" s="3">
        <f>RSI!A199</f>
        <v>42297</v>
      </c>
      <c r="B199" s="2">
        <f>RSI!B199</f>
        <v>6.1</v>
      </c>
      <c r="C199" s="2">
        <f>RSI!I199</f>
        <v>55.376344778244352</v>
      </c>
      <c r="D199" s="2">
        <f>MACD!E199</f>
        <v>-0.14229346086155292</v>
      </c>
      <c r="E199" s="2">
        <f>MACD!F199</f>
        <v>-0.10086521534874772</v>
      </c>
      <c r="F199" s="2">
        <f>'Moving Avg'!D199</f>
        <v>6.1899999999999995</v>
      </c>
      <c r="G199" s="2">
        <f>'Moving Avg'!F199</f>
        <v>6.0149999999999997</v>
      </c>
      <c r="H199" s="2">
        <f>'Moving Avg'!G199</f>
        <v>5.9843999999999991</v>
      </c>
      <c r="I199" s="2">
        <f>'Moving Avg'!H199</f>
        <v>0</v>
      </c>
      <c r="J199" s="17" t="str">
        <f>OBV!F199</f>
        <v>BULLISH</v>
      </c>
      <c r="K199" s="17" t="str">
        <f>OBV!G199</f>
        <v>STRONG</v>
      </c>
      <c r="L199" s="17" t="str">
        <f>OBV!H199</f>
        <v>BULLISH DIVERGENCE</v>
      </c>
    </row>
    <row r="200" spans="1:12" ht="13.5" x14ac:dyDescent="0.25">
      <c r="A200" s="3">
        <f>RSI!A200</f>
        <v>42298</v>
      </c>
      <c r="B200" s="2">
        <f>RSI!B200</f>
        <v>6.09</v>
      </c>
      <c r="C200" s="2">
        <f>RSI!I200</f>
        <v>54.598844922260746</v>
      </c>
      <c r="D200" s="2">
        <f>MACD!E200</f>
        <v>-0.13085474045559486</v>
      </c>
      <c r="E200" s="2">
        <f>MACD!F200</f>
        <v>-0.10686312037011715</v>
      </c>
      <c r="F200" s="2">
        <f>'Moving Avg'!D200</f>
        <v>6.17</v>
      </c>
      <c r="G200" s="2">
        <f>'Moving Avg'!F200</f>
        <v>6.0225000000000009</v>
      </c>
      <c r="H200" s="2">
        <f>'Moving Avg'!G200</f>
        <v>5.9807999999999995</v>
      </c>
      <c r="I200" s="2">
        <f>'Moving Avg'!H200</f>
        <v>0</v>
      </c>
      <c r="J200" s="17" t="str">
        <f>OBV!F200</f>
        <v>BULLISH</v>
      </c>
      <c r="K200" s="17" t="str">
        <f>OBV!G200</f>
        <v>STRONG</v>
      </c>
      <c r="L200" s="17" t="str">
        <f>OBV!H200</f>
        <v>BULLISH DIVERGENCE</v>
      </c>
    </row>
    <row r="201" spans="1:12" ht="13.5" x14ac:dyDescent="0.25">
      <c r="A201" s="3">
        <f>RSI!A201</f>
        <v>42299</v>
      </c>
      <c r="B201" s="2">
        <f>RSI!B201</f>
        <v>6.1</v>
      </c>
      <c r="C201" s="2">
        <f>RSI!I201</f>
        <v>55.275099315614227</v>
      </c>
      <c r="D201" s="2">
        <f>MACD!E201</f>
        <v>-0.11305113055969418</v>
      </c>
      <c r="E201" s="2">
        <f>MACD!F201</f>
        <v>-0.10810072240803256</v>
      </c>
      <c r="F201" s="2">
        <f>'Moving Avg'!D201</f>
        <v>6.15</v>
      </c>
      <c r="G201" s="2">
        <f>'Moving Avg'!F201</f>
        <v>6.0285000000000002</v>
      </c>
      <c r="H201" s="2">
        <f>'Moving Avg'!G201</f>
        <v>5.9742000000000006</v>
      </c>
      <c r="I201" s="2">
        <f>'Moving Avg'!H201</f>
        <v>5.1514514999999967</v>
      </c>
      <c r="J201" s="17" t="str">
        <f>OBV!F201</f>
        <v>BEARISH</v>
      </c>
      <c r="K201" s="17" t="str">
        <f>OBV!G201</f>
        <v>NEUTRAL</v>
      </c>
      <c r="L201" s="17" t="str">
        <f>OBV!H201</f>
        <v>CONFIRMED BEARISH</v>
      </c>
    </row>
    <row r="202" spans="1:12" ht="13.5" x14ac:dyDescent="0.25">
      <c r="A202" s="3">
        <f>RSI!A202</f>
        <v>42300</v>
      </c>
      <c r="B202" s="2">
        <f>RSI!B202</f>
        <v>6</v>
      </c>
      <c r="C202" s="2">
        <f>RSI!I202</f>
        <v>47.634165437631587</v>
      </c>
      <c r="D202" s="2">
        <f>MACD!E202</f>
        <v>-8.3284186845702379E-2</v>
      </c>
      <c r="E202" s="2">
        <f>MACD!F202</f>
        <v>-0.10313741529556653</v>
      </c>
      <c r="F202" s="2">
        <f>'Moving Avg'!D202</f>
        <v>6.0980000000000008</v>
      </c>
      <c r="G202" s="2">
        <f>'Moving Avg'!F202</f>
        <v>6.0295000000000005</v>
      </c>
      <c r="H202" s="2">
        <f>'Moving Avg'!G202</f>
        <v>5.9642000000000008</v>
      </c>
      <c r="I202" s="2">
        <f>'Moving Avg'!H202</f>
        <v>5.1590614999999964</v>
      </c>
      <c r="J202" s="17" t="str">
        <f>OBV!F202</f>
        <v>BEARISH</v>
      </c>
      <c r="K202" s="17" t="str">
        <f>OBV!G202</f>
        <v>NEUTRAL</v>
      </c>
      <c r="L202" s="17" t="str">
        <f>OBV!H202</f>
        <v>CONFIRMED BEARISH</v>
      </c>
    </row>
    <row r="203" spans="1:12" ht="13.5" x14ac:dyDescent="0.25">
      <c r="A203" s="3">
        <f>RSI!A203</f>
        <v>42303</v>
      </c>
      <c r="B203" s="2">
        <f>RSI!B203</f>
        <v>5.7</v>
      </c>
      <c r="C203" s="2">
        <f>RSI!I203</f>
        <v>32.9282632485466</v>
      </c>
      <c r="D203" s="2">
        <f>MACD!E203</f>
        <v>-2.7959268701170714E-2</v>
      </c>
      <c r="E203" s="2">
        <f>MACD!F203</f>
        <v>-8.8101785976687372E-2</v>
      </c>
      <c r="F203" s="2">
        <f>'Moving Avg'!D203</f>
        <v>5.9979999999999993</v>
      </c>
      <c r="G203" s="2">
        <f>'Moving Avg'!F203</f>
        <v>6.024</v>
      </c>
      <c r="H203" s="2">
        <f>'Moving Avg'!G203</f>
        <v>5.9520000000000008</v>
      </c>
      <c r="I203" s="2">
        <f>'Moving Avg'!H203</f>
        <v>5.1657089999999979</v>
      </c>
      <c r="J203" s="17" t="str">
        <f>OBV!F203</f>
        <v>BEARISH</v>
      </c>
      <c r="K203" s="17" t="str">
        <f>OBV!G203</f>
        <v>WEAK</v>
      </c>
      <c r="L203" s="17" t="str">
        <f>OBV!H203</f>
        <v>CONFIRMED BEARISH</v>
      </c>
    </row>
    <row r="204" spans="1:12" ht="13.5" x14ac:dyDescent="0.25">
      <c r="A204" s="3">
        <f>RSI!A204</f>
        <v>42304</v>
      </c>
      <c r="B204" s="2">
        <f>RSI!B204</f>
        <v>5.8</v>
      </c>
      <c r="C204" s="2">
        <f>RSI!I204</f>
        <v>39.619872415455035</v>
      </c>
      <c r="D204" s="2">
        <f>MACD!E204</f>
        <v>1.3425886753390515E-2</v>
      </c>
      <c r="E204" s="2">
        <f>MACD!F204</f>
        <v>-6.7796251430671792E-2</v>
      </c>
      <c r="F204" s="2">
        <f>'Moving Avg'!D204</f>
        <v>5.9379999999999997</v>
      </c>
      <c r="G204" s="2">
        <f>'Moving Avg'!F204</f>
        <v>6.0215000000000005</v>
      </c>
      <c r="H204" s="2">
        <f>'Moving Avg'!G204</f>
        <v>5.9422000000000006</v>
      </c>
      <c r="I204" s="2">
        <f>'Moving Avg'!H204</f>
        <v>5.1728564999999973</v>
      </c>
      <c r="J204" s="17" t="str">
        <f>OBV!F204</f>
        <v>BEARISH</v>
      </c>
      <c r="K204" s="17" t="str">
        <f>OBV!G204</f>
        <v>WEAK</v>
      </c>
      <c r="L204" s="17" t="str">
        <f>OBV!H204</f>
        <v>CONFIRMED BEARISH</v>
      </c>
    </row>
    <row r="205" spans="1:12" ht="13.5" x14ac:dyDescent="0.25">
      <c r="A205" s="3">
        <f>RSI!A205</f>
        <v>42305</v>
      </c>
      <c r="B205" s="2">
        <f>RSI!B205</f>
        <v>5.7</v>
      </c>
      <c r="C205" s="2">
        <f>RSI!I205</f>
        <v>35.776011857776425</v>
      </c>
      <c r="D205" s="2">
        <f>MACD!E205</f>
        <v>6.3247009838834245E-2</v>
      </c>
      <c r="E205" s="2">
        <f>MACD!F205</f>
        <v>-4.1587599176770587E-2</v>
      </c>
      <c r="F205" s="2">
        <f>'Moving Avg'!D205</f>
        <v>5.86</v>
      </c>
      <c r="G205" s="2">
        <f>'Moving Avg'!F205</f>
        <v>6.0164999999999997</v>
      </c>
      <c r="H205" s="2">
        <f>'Moving Avg'!G205</f>
        <v>5.9337999999999989</v>
      </c>
      <c r="I205" s="2">
        <f>'Moving Avg'!H205</f>
        <v>5.179503999999997</v>
      </c>
      <c r="J205" s="17" t="str">
        <f>OBV!F205</f>
        <v>BEARISH</v>
      </c>
      <c r="K205" s="17" t="str">
        <f>OBV!G205</f>
        <v>WEAK</v>
      </c>
      <c r="L205" s="17" t="str">
        <f>OBV!H205</f>
        <v>CONFIRMED BEARISH</v>
      </c>
    </row>
    <row r="206" spans="1:12" ht="13.5" x14ac:dyDescent="0.25">
      <c r="A206" s="3">
        <f>RSI!A206</f>
        <v>42306</v>
      </c>
      <c r="B206" s="2">
        <f>RSI!B206</f>
        <v>5.8</v>
      </c>
      <c r="C206" s="2">
        <f>RSI!I206</f>
        <v>41.851456603975471</v>
      </c>
      <c r="D206" s="2">
        <f>MACD!E206</f>
        <v>0.10127498935205903</v>
      </c>
      <c r="E206" s="2">
        <f>MACD!F206</f>
        <v>-1.3015081471004664E-2</v>
      </c>
      <c r="F206" s="2">
        <f>'Moving Avg'!D206</f>
        <v>5.8</v>
      </c>
      <c r="G206" s="2">
        <f>'Moving Avg'!F206</f>
        <v>6.0164999999999997</v>
      </c>
      <c r="H206" s="2">
        <f>'Moving Avg'!G206</f>
        <v>5.9298000000000002</v>
      </c>
      <c r="I206" s="2">
        <f>'Moving Avg'!H206</f>
        <v>5.1872784999999988</v>
      </c>
      <c r="J206" s="17" t="str">
        <f>OBV!F206</f>
        <v>BEARISH</v>
      </c>
      <c r="K206" s="17" t="str">
        <f>OBV!G206</f>
        <v>WEAK</v>
      </c>
      <c r="L206" s="17" t="str">
        <f>OBV!H206</f>
        <v>CONFIRMED BEARISH</v>
      </c>
    </row>
    <row r="207" spans="1:12" ht="13.5" x14ac:dyDescent="0.25">
      <c r="A207" s="3">
        <f>RSI!A207</f>
        <v>42307</v>
      </c>
      <c r="B207" s="2">
        <f>RSI!B207</f>
        <v>5.97</v>
      </c>
      <c r="C207" s="2">
        <f>RSI!I207</f>
        <v>50.435386018327748</v>
      </c>
      <c r="D207" s="2">
        <f>MACD!E207</f>
        <v>0.13111144065897751</v>
      </c>
      <c r="E207" s="2">
        <f>MACD!F207</f>
        <v>1.5810222954991772E-2</v>
      </c>
      <c r="F207" s="2">
        <f>'Moving Avg'!D207</f>
        <v>5.7939999999999996</v>
      </c>
      <c r="G207" s="2">
        <f>'Moving Avg'!F207</f>
        <v>6.0204999999999993</v>
      </c>
      <c r="H207" s="2">
        <f>'Moving Avg'!G207</f>
        <v>5.9291999999999998</v>
      </c>
      <c r="I207" s="2">
        <f>'Moving Avg'!H207</f>
        <v>5.1959029999999986</v>
      </c>
      <c r="J207" s="17" t="str">
        <f>OBV!F207</f>
        <v>BEARISH</v>
      </c>
      <c r="K207" s="17" t="str">
        <f>OBV!G207</f>
        <v>WEAK</v>
      </c>
      <c r="L207" s="17" t="str">
        <f>OBV!H207</f>
        <v>CONFIRMED BEARISH</v>
      </c>
    </row>
    <row r="208" spans="1:12" ht="13.5" x14ac:dyDescent="0.25">
      <c r="A208" s="3">
        <f>RSI!A208</f>
        <v>42310</v>
      </c>
      <c r="B208" s="2">
        <f>RSI!B208</f>
        <v>5.98</v>
      </c>
      <c r="C208" s="2">
        <f>RSI!I208</f>
        <v>50.89459707726968</v>
      </c>
      <c r="D208" s="2">
        <f>MACD!E208</f>
        <v>0.14632676358423868</v>
      </c>
      <c r="E208" s="2">
        <f>MACD!F208</f>
        <v>4.1913531080841157E-2</v>
      </c>
      <c r="F208" s="2">
        <f>'Moving Avg'!D208</f>
        <v>5.85</v>
      </c>
      <c r="G208" s="2">
        <f>'Moving Avg'!F208</f>
        <v>6.0244999999999997</v>
      </c>
      <c r="H208" s="2">
        <f>'Moving Avg'!G208</f>
        <v>5.9288000000000007</v>
      </c>
      <c r="I208" s="2">
        <f>'Moving Avg'!H208</f>
        <v>5.2046219999999979</v>
      </c>
      <c r="J208" s="17" t="str">
        <f>OBV!F208</f>
        <v>BULLISH</v>
      </c>
      <c r="K208" s="17" t="str">
        <f>OBV!G208</f>
        <v>NEUTRAL</v>
      </c>
      <c r="L208" s="17" t="str">
        <f>OBV!H208</f>
        <v>CONFIRMED BULLISH</v>
      </c>
    </row>
    <row r="209" spans="1:12" ht="13.5" x14ac:dyDescent="0.25">
      <c r="A209" s="3">
        <f>RSI!A209</f>
        <v>42311</v>
      </c>
      <c r="B209" s="2">
        <f>RSI!B209</f>
        <v>5.9</v>
      </c>
      <c r="C209" s="2">
        <f>RSI!I209</f>
        <v>47.132453800600558</v>
      </c>
      <c r="D209" s="2">
        <f>MACD!E209</f>
        <v>0.14962849221703056</v>
      </c>
      <c r="E209" s="2">
        <f>MACD!F209</f>
        <v>6.3456523308079035E-2</v>
      </c>
      <c r="F209" s="2">
        <f>'Moving Avg'!D209</f>
        <v>5.87</v>
      </c>
      <c r="G209" s="2">
        <f>'Moving Avg'!F209</f>
        <v>6.0215000000000005</v>
      </c>
      <c r="H209" s="2">
        <f>'Moving Avg'!G209</f>
        <v>5.926800000000001</v>
      </c>
      <c r="I209" s="2">
        <f>'Moving Avg'!H209</f>
        <v>5.2126275</v>
      </c>
      <c r="J209" s="17" t="str">
        <f>OBV!F209</f>
        <v>BULLISH</v>
      </c>
      <c r="K209" s="17" t="str">
        <f>OBV!G209</f>
        <v>NEUTRAL</v>
      </c>
      <c r="L209" s="17" t="str">
        <f>OBV!H209</f>
        <v>CONFIRMED BULLISH</v>
      </c>
    </row>
    <row r="210" spans="1:12" ht="13.5" x14ac:dyDescent="0.25">
      <c r="A210" s="3">
        <f>RSI!A210</f>
        <v>42312</v>
      </c>
      <c r="B210" s="2">
        <f>RSI!B210</f>
        <v>5.73</v>
      </c>
      <c r="C210" s="2">
        <f>RSI!I210</f>
        <v>40.312962456637074</v>
      </c>
      <c r="D210" s="2">
        <f>MACD!E210</f>
        <v>0.16384348197529164</v>
      </c>
      <c r="E210" s="2">
        <f>MACD!F210</f>
        <v>8.353391504152155E-2</v>
      </c>
      <c r="F210" s="2">
        <f>'Moving Avg'!D210</f>
        <v>5.8759999999999994</v>
      </c>
      <c r="G210" s="2">
        <f>'Moving Avg'!F210</f>
        <v>6.0084999999999997</v>
      </c>
      <c r="H210" s="2">
        <f>'Moving Avg'!G210</f>
        <v>5.9234</v>
      </c>
      <c r="I210" s="2">
        <f>'Moving Avg'!H210</f>
        <v>5.2197829999999987</v>
      </c>
      <c r="J210" s="17" t="str">
        <f>OBV!F210</f>
        <v>BEARISH</v>
      </c>
      <c r="K210" s="17" t="str">
        <f>OBV!G210</f>
        <v>NEUTRAL</v>
      </c>
      <c r="L210" s="17" t="str">
        <f>OBV!H210</f>
        <v>BEARISH DIVERGENCE</v>
      </c>
    </row>
    <row r="211" spans="1:12" ht="13.5" x14ac:dyDescent="0.25">
      <c r="A211" s="3">
        <f>RSI!A211</f>
        <v>42313</v>
      </c>
      <c r="B211" s="2">
        <f>RSI!B211</f>
        <v>5.69</v>
      </c>
      <c r="C211" s="2">
        <f>RSI!I211</f>
        <v>38.887240584381587</v>
      </c>
      <c r="D211" s="2">
        <f>MACD!E211</f>
        <v>0.18171740862948127</v>
      </c>
      <c r="E211" s="2">
        <f>MACD!F211</f>
        <v>0.1031706137591135</v>
      </c>
      <c r="F211" s="2">
        <f>'Moving Avg'!D211</f>
        <v>5.854000000000001</v>
      </c>
      <c r="G211" s="2">
        <f>'Moving Avg'!F211</f>
        <v>5.9904999999999999</v>
      </c>
      <c r="H211" s="2">
        <f>'Moving Avg'!G211</f>
        <v>5.9212000000000016</v>
      </c>
      <c r="I211" s="2">
        <f>'Moving Avg'!H211</f>
        <v>5.2273654999999994</v>
      </c>
      <c r="J211" s="17" t="str">
        <f>OBV!F211</f>
        <v>BEARISH</v>
      </c>
      <c r="K211" s="17" t="str">
        <f>OBV!G211</f>
        <v>NEUTRAL</v>
      </c>
      <c r="L211" s="17" t="str">
        <f>OBV!H211</f>
        <v>CONFIRMED BEARISH</v>
      </c>
    </row>
    <row r="212" spans="1:12" ht="13.5" x14ac:dyDescent="0.25">
      <c r="A212" s="3">
        <f>RSI!A212</f>
        <v>42314</v>
      </c>
      <c r="B212" s="2">
        <f>RSI!B212</f>
        <v>5.67</v>
      </c>
      <c r="C212" s="2">
        <f>RSI!I212</f>
        <v>38.160533779843817</v>
      </c>
      <c r="D212" s="2">
        <f>MACD!E212</f>
        <v>0.18441957442829704</v>
      </c>
      <c r="E212" s="2">
        <f>MACD!F212</f>
        <v>0.11942040589295022</v>
      </c>
      <c r="F212" s="2">
        <f>'Moving Avg'!D212</f>
        <v>5.7939999999999996</v>
      </c>
      <c r="G212" s="2">
        <f>'Moving Avg'!F212</f>
        <v>5.9690000000000003</v>
      </c>
      <c r="H212" s="2">
        <f>'Moving Avg'!G212</f>
        <v>5.9186000000000014</v>
      </c>
      <c r="I212" s="2">
        <f>'Moving Avg'!H212</f>
        <v>5.2339524999999991</v>
      </c>
      <c r="J212" s="17" t="str">
        <f>OBV!F212</f>
        <v>BEARISH</v>
      </c>
      <c r="K212" s="17" t="str">
        <f>OBV!G212</f>
        <v>WEAK</v>
      </c>
      <c r="L212" s="17" t="str">
        <f>OBV!H212</f>
        <v>CONFIRMED BEARISH</v>
      </c>
    </row>
    <row r="213" spans="1:12" ht="13.5" x14ac:dyDescent="0.25">
      <c r="A213" s="3">
        <f>RSI!A213</f>
        <v>42317</v>
      </c>
      <c r="B213" s="2">
        <f>RSI!B213</f>
        <v>5.5</v>
      </c>
      <c r="C213" s="2">
        <f>RSI!I213</f>
        <v>32.586238824735062</v>
      </c>
      <c r="D213" s="2">
        <f>MACD!E213</f>
        <v>0.15463443852220404</v>
      </c>
      <c r="E213" s="2">
        <f>MACD!F213</f>
        <v>0.12646321241880099</v>
      </c>
      <c r="F213" s="2">
        <f>'Moving Avg'!D213</f>
        <v>5.6980000000000004</v>
      </c>
      <c r="G213" s="2">
        <f>'Moving Avg'!F213</f>
        <v>5.9365000000000006</v>
      </c>
      <c r="H213" s="2">
        <f>'Moving Avg'!G213</f>
        <v>5.9126000000000003</v>
      </c>
      <c r="I213" s="2">
        <f>'Moving Avg'!H213</f>
        <v>5.2396894999999999</v>
      </c>
      <c r="J213" s="17" t="str">
        <f>OBV!F213</f>
        <v>BEARISH</v>
      </c>
      <c r="K213" s="17" t="str">
        <f>OBV!G213</f>
        <v>WEAK</v>
      </c>
      <c r="L213" s="17" t="str">
        <f>OBV!H213</f>
        <v>CONFIRMED BEARISH</v>
      </c>
    </row>
    <row r="214" spans="1:12" ht="13.5" x14ac:dyDescent="0.25">
      <c r="A214" s="3">
        <f>RSI!A214</f>
        <v>42318</v>
      </c>
      <c r="B214" s="2">
        <f>RSI!B214</f>
        <v>5.47</v>
      </c>
      <c r="C214" s="2">
        <f>RSI!I214</f>
        <v>31.706052345190187</v>
      </c>
      <c r="D214" s="2">
        <f>MACD!E214</f>
        <v>0.14942232989467019</v>
      </c>
      <c r="E214" s="2">
        <f>MACD!F214</f>
        <v>0.13105503591397483</v>
      </c>
      <c r="F214" s="2">
        <f>'Moving Avg'!D214</f>
        <v>5.6120000000000001</v>
      </c>
      <c r="G214" s="2">
        <f>'Moving Avg'!F214</f>
        <v>5.9024999999999999</v>
      </c>
      <c r="H214" s="2">
        <f>'Moving Avg'!G214</f>
        <v>5.9060000000000006</v>
      </c>
      <c r="I214" s="2">
        <f>'Moving Avg'!H214</f>
        <v>5.2457689999999992</v>
      </c>
      <c r="J214" s="17" t="str">
        <f>OBV!F214</f>
        <v>BEARISH</v>
      </c>
      <c r="K214" s="17" t="str">
        <f>OBV!G214</f>
        <v>WEAK</v>
      </c>
      <c r="L214" s="17" t="str">
        <f>OBV!H214</f>
        <v>CONFIRMED BEARISH</v>
      </c>
    </row>
    <row r="215" spans="1:12" ht="13.5" x14ac:dyDescent="0.25">
      <c r="A215" s="3">
        <f>RSI!A215</f>
        <v>42319</v>
      </c>
      <c r="B215" s="2">
        <f>RSI!B215</f>
        <v>5.31</v>
      </c>
      <c r="C215" s="2">
        <f>RSI!I215</f>
        <v>27.447799876316438</v>
      </c>
      <c r="D215" s="2">
        <f>MACD!E215</f>
        <v>0.14386387065777306</v>
      </c>
      <c r="E215" s="2">
        <f>MACD!F215</f>
        <v>0.13361680286273447</v>
      </c>
      <c r="F215" s="2">
        <f>'Moving Avg'!D215</f>
        <v>5.5279999999999996</v>
      </c>
      <c r="G215" s="2">
        <f>'Moving Avg'!F215</f>
        <v>5.8585000000000012</v>
      </c>
      <c r="H215" s="2">
        <f>'Moving Avg'!G215</f>
        <v>5.8924000000000003</v>
      </c>
      <c r="I215" s="2">
        <f>'Moving Avg'!H215</f>
        <v>5.2514514999999982</v>
      </c>
      <c r="J215" s="17" t="str">
        <f>OBV!F215</f>
        <v>BEARISH</v>
      </c>
      <c r="K215" s="17" t="str">
        <f>OBV!G215</f>
        <v>WEAK</v>
      </c>
      <c r="L215" s="17" t="str">
        <f>OBV!H215</f>
        <v>CONFIRMED BEARISH</v>
      </c>
    </row>
    <row r="216" spans="1:12" ht="13.5" x14ac:dyDescent="0.25">
      <c r="A216" s="3">
        <f>RSI!A216</f>
        <v>42320</v>
      </c>
      <c r="B216" s="2">
        <f>RSI!B216</f>
        <v>5.4</v>
      </c>
      <c r="C216" s="2">
        <f>RSI!I216</f>
        <v>32.906356520160756</v>
      </c>
      <c r="D216" s="2">
        <f>MACD!E216</f>
        <v>0.15103187130512996</v>
      </c>
      <c r="E216" s="2">
        <f>MACD!F216</f>
        <v>0.13709981655121359</v>
      </c>
      <c r="F216" s="2">
        <f>'Moving Avg'!D216</f>
        <v>5.4700000000000006</v>
      </c>
      <c r="G216" s="2">
        <f>'Moving Avg'!F216</f>
        <v>5.8185000000000011</v>
      </c>
      <c r="H216" s="2">
        <f>'Moving Avg'!G216</f>
        <v>5.8839999999999995</v>
      </c>
      <c r="I216" s="2">
        <f>'Moving Avg'!H216</f>
        <v>5.2575839999999996</v>
      </c>
      <c r="J216" s="17" t="str">
        <f>OBV!F216</f>
        <v>BEARISH</v>
      </c>
      <c r="K216" s="17" t="str">
        <f>OBV!G216</f>
        <v>WEAK</v>
      </c>
      <c r="L216" s="17" t="str">
        <f>OBV!H216</f>
        <v>CONFIRMED BEARISH</v>
      </c>
    </row>
    <row r="217" spans="1:12" ht="13.5" x14ac:dyDescent="0.25">
      <c r="A217" s="3">
        <f>RSI!A217</f>
        <v>42321</v>
      </c>
      <c r="B217" s="2">
        <f>RSI!B217</f>
        <v>5.39</v>
      </c>
      <c r="C217" s="2">
        <f>RSI!I217</f>
        <v>32.612755940361978</v>
      </c>
      <c r="D217" s="2">
        <f>MACD!E217</f>
        <v>0.1863796567547098</v>
      </c>
      <c r="E217" s="2">
        <f>MACD!F217</f>
        <v>0.14695578459191283</v>
      </c>
      <c r="F217" s="2">
        <f>'Moving Avg'!D217</f>
        <v>5.4139999999999997</v>
      </c>
      <c r="G217" s="2">
        <f>'Moving Avg'!F217</f>
        <v>5.7750000000000004</v>
      </c>
      <c r="H217" s="2">
        <f>'Moving Avg'!G217</f>
        <v>5.8738000000000001</v>
      </c>
      <c r="I217" s="2">
        <f>'Moving Avg'!H217</f>
        <v>5.2640249999999993</v>
      </c>
      <c r="J217" s="17" t="str">
        <f>OBV!F217</f>
        <v>BEARISH</v>
      </c>
      <c r="K217" s="17" t="str">
        <f>OBV!G217</f>
        <v>NEUTRAL</v>
      </c>
      <c r="L217" s="17" t="str">
        <f>OBV!H217</f>
        <v>CONFIRMED BEARISH</v>
      </c>
    </row>
    <row r="218" spans="1:12" ht="13.5" x14ac:dyDescent="0.25">
      <c r="A218" s="3">
        <f>RSI!A218</f>
        <v>42324</v>
      </c>
      <c r="B218" s="2">
        <f>RSI!B218</f>
        <v>5.23</v>
      </c>
      <c r="C218" s="2">
        <f>RSI!I218</f>
        <v>28.267033281844746</v>
      </c>
      <c r="D218" s="2">
        <f>MACD!E218</f>
        <v>0.23194980596159098</v>
      </c>
      <c r="E218" s="2">
        <f>MACD!F218</f>
        <v>0.16395458886584846</v>
      </c>
      <c r="F218" s="2">
        <f>'Moving Avg'!D218</f>
        <v>5.36</v>
      </c>
      <c r="G218" s="2">
        <f>'Moving Avg'!F218</f>
        <v>5.7265000000000006</v>
      </c>
      <c r="H218" s="2">
        <f>'Moving Avg'!G218</f>
        <v>5.859799999999999</v>
      </c>
      <c r="I218" s="2">
        <f>'Moving Avg'!H218</f>
        <v>5.269128499999999</v>
      </c>
      <c r="J218" s="17" t="str">
        <f>OBV!F218</f>
        <v>BEARISH</v>
      </c>
      <c r="K218" s="17" t="str">
        <f>OBV!G218</f>
        <v>NEUTRAL</v>
      </c>
      <c r="L218" s="17" t="str">
        <f>OBV!H218</f>
        <v>CONFIRMED BEARISH</v>
      </c>
    </row>
    <row r="219" spans="1:12" ht="13.5" x14ac:dyDescent="0.25">
      <c r="A219" s="3">
        <f>RSI!A219</f>
        <v>42325</v>
      </c>
      <c r="B219" s="2">
        <f>RSI!B219</f>
        <v>5.19</v>
      </c>
      <c r="C219" s="2">
        <f>RSI!I219</f>
        <v>27.288057779925239</v>
      </c>
      <c r="D219" s="2">
        <f>MACD!E219</f>
        <v>0.26421189088480102</v>
      </c>
      <c r="E219" s="2">
        <f>MACD!F219</f>
        <v>0.18400604926963898</v>
      </c>
      <c r="F219" s="2">
        <f>'Moving Avg'!D219</f>
        <v>5.3040000000000003</v>
      </c>
      <c r="G219" s="2">
        <f>'Moving Avg'!F219</f>
        <v>5.681</v>
      </c>
      <c r="H219" s="2">
        <f>'Moving Avg'!G219</f>
        <v>5.847599999999999</v>
      </c>
      <c r="I219" s="2">
        <f>'Moving Avg'!H219</f>
        <v>5.2742559999999994</v>
      </c>
      <c r="J219" s="17" t="str">
        <f>OBV!F219</f>
        <v>BEARISH</v>
      </c>
      <c r="K219" s="17" t="str">
        <f>OBV!G219</f>
        <v>NEUTRAL</v>
      </c>
      <c r="L219" s="17" t="str">
        <f>OBV!H219</f>
        <v>CONFIRMED BEARISH</v>
      </c>
    </row>
    <row r="220" spans="1:12" ht="13.5" x14ac:dyDescent="0.25">
      <c r="A220" s="3">
        <f>RSI!A220</f>
        <v>42326</v>
      </c>
      <c r="B220" s="2">
        <f>RSI!B220</f>
        <v>5.2</v>
      </c>
      <c r="C220" s="2">
        <f>RSI!I220</f>
        <v>27.959782454320035</v>
      </c>
      <c r="D220" s="2">
        <f>MACD!E220</f>
        <v>0.26767407262367016</v>
      </c>
      <c r="E220" s="2">
        <f>MACD!F220</f>
        <v>0.20073965394044524</v>
      </c>
      <c r="F220" s="2">
        <f>'Moving Avg'!D220</f>
        <v>5.282</v>
      </c>
      <c r="G220" s="2">
        <f>'Moving Avg'!F220</f>
        <v>5.6364999999999998</v>
      </c>
      <c r="H220" s="2">
        <f>'Moving Avg'!G220</f>
        <v>5.8345999999999982</v>
      </c>
      <c r="I220" s="2">
        <f>'Moving Avg'!H220</f>
        <v>5.2798365</v>
      </c>
      <c r="J220" s="17" t="str">
        <f>OBV!F220</f>
        <v>BULLISH</v>
      </c>
      <c r="K220" s="17" t="str">
        <f>OBV!G220</f>
        <v>NEUTRAL</v>
      </c>
      <c r="L220" s="17" t="str">
        <f>OBV!H220</f>
        <v>BULLISH DIVERGENCE</v>
      </c>
    </row>
    <row r="221" spans="1:12" ht="13.5" x14ac:dyDescent="0.25">
      <c r="A221" s="3">
        <f>RSI!A221</f>
        <v>42327</v>
      </c>
      <c r="B221" s="2">
        <f>RSI!B221</f>
        <v>5.23</v>
      </c>
      <c r="C221" s="2">
        <f>RSI!I221</f>
        <v>30.047607331556804</v>
      </c>
      <c r="D221" s="2">
        <f>MACD!E221</f>
        <v>0.2650000090558482</v>
      </c>
      <c r="E221" s="2">
        <f>MACD!F221</f>
        <v>0.21359172496352585</v>
      </c>
      <c r="F221" s="2">
        <f>'Moving Avg'!D221</f>
        <v>5.2480000000000002</v>
      </c>
      <c r="G221" s="2">
        <f>'Moving Avg'!F221</f>
        <v>5.5930000000000009</v>
      </c>
      <c r="H221" s="2">
        <f>'Moving Avg'!G221</f>
        <v>5.8223999999999982</v>
      </c>
      <c r="I221" s="2">
        <f>'Moving Avg'!H221</f>
        <v>5.285835500000001</v>
      </c>
      <c r="J221" s="17" t="str">
        <f>OBV!F221</f>
        <v>BULLISH</v>
      </c>
      <c r="K221" s="17" t="str">
        <f>OBV!G221</f>
        <v>NEUTRAL</v>
      </c>
      <c r="L221" s="17" t="str">
        <f>OBV!H221</f>
        <v>BULLISH DIVERGENCE</v>
      </c>
    </row>
    <row r="222" spans="1:12" ht="13.5" x14ac:dyDescent="0.25">
      <c r="A222" s="3">
        <f>RSI!A222</f>
        <v>42328</v>
      </c>
      <c r="B222" s="2">
        <f>RSI!B222</f>
        <v>5.37</v>
      </c>
      <c r="C222" s="2">
        <f>RSI!I222</f>
        <v>38.940870161926341</v>
      </c>
      <c r="D222" s="2">
        <f>MACD!E222</f>
        <v>0.2516798736787127</v>
      </c>
      <c r="E222" s="2">
        <f>MACD!F222</f>
        <v>0.22120935470656322</v>
      </c>
      <c r="F222" s="2">
        <f>'Moving Avg'!D222</f>
        <v>5.2440000000000007</v>
      </c>
      <c r="G222" s="2">
        <f>'Moving Avg'!F222</f>
        <v>5.5615000000000006</v>
      </c>
      <c r="H222" s="2">
        <f>'Moving Avg'!G222</f>
        <v>5.8137999999999987</v>
      </c>
      <c r="I222" s="2">
        <f>'Moving Avg'!H222</f>
        <v>5.2925344999999995</v>
      </c>
      <c r="J222" s="17" t="str">
        <f>OBV!F222</f>
        <v>BULLISH</v>
      </c>
      <c r="K222" s="17" t="str">
        <f>OBV!G222</f>
        <v>NEUTRAL</v>
      </c>
      <c r="L222" s="17" t="str">
        <f>OBV!H222</f>
        <v>BULLISH DIVERGENCE</v>
      </c>
    </row>
    <row r="223" spans="1:12" ht="13.5" x14ac:dyDescent="0.25">
      <c r="A223" s="3">
        <f>RSI!A223</f>
        <v>42331</v>
      </c>
      <c r="B223" s="2">
        <f>RSI!B223</f>
        <v>5.5</v>
      </c>
      <c r="C223" s="2">
        <f>RSI!I223</f>
        <v>45.827931806709358</v>
      </c>
      <c r="D223" s="2">
        <f>MACD!E223</f>
        <v>0.20601105110484585</v>
      </c>
      <c r="E223" s="2">
        <f>MACD!F223</f>
        <v>0.21816969398621977</v>
      </c>
      <c r="F223" s="2">
        <f>'Moving Avg'!D223</f>
        <v>5.298</v>
      </c>
      <c r="G223" s="2">
        <f>'Moving Avg'!F223</f>
        <v>5.5515000000000008</v>
      </c>
      <c r="H223" s="2">
        <f>'Moving Avg'!G223</f>
        <v>5.8077999999999994</v>
      </c>
      <c r="I223" s="2">
        <f>'Moving Avg'!H223</f>
        <v>5.2998834999999982</v>
      </c>
      <c r="J223" s="17" t="str">
        <f>OBV!F223</f>
        <v>BULLISH</v>
      </c>
      <c r="K223" s="17" t="str">
        <f>OBV!G223</f>
        <v>NEUTRAL</v>
      </c>
      <c r="L223" s="17" t="str">
        <f>OBV!H223</f>
        <v>CONFIRMED BULLISH</v>
      </c>
    </row>
    <row r="224" spans="1:12" ht="13.5" x14ac:dyDescent="0.25">
      <c r="A224" s="3">
        <f>RSI!A224</f>
        <v>42332</v>
      </c>
      <c r="B224" s="2">
        <f>RSI!B224</f>
        <v>5.4</v>
      </c>
      <c r="C224" s="2">
        <f>RSI!I224</f>
        <v>41.911769462666896</v>
      </c>
      <c r="D224" s="2">
        <f>MACD!E224</f>
        <v>0.17067495306429681</v>
      </c>
      <c r="E224" s="2">
        <f>MACD!F224</f>
        <v>0.2086707458018352</v>
      </c>
      <c r="F224" s="2">
        <f>'Moving Avg'!D224</f>
        <v>5.3400000000000007</v>
      </c>
      <c r="G224" s="2">
        <f>'Moving Avg'!F224</f>
        <v>5.5315000000000012</v>
      </c>
      <c r="H224" s="2">
        <f>'Moving Avg'!G224</f>
        <v>5.7997999999999976</v>
      </c>
      <c r="I224" s="2">
        <f>'Moving Avg'!H224</f>
        <v>5.306732499999999</v>
      </c>
      <c r="J224" s="17" t="str">
        <f>OBV!F224</f>
        <v>BULLISH</v>
      </c>
      <c r="K224" s="17" t="str">
        <f>OBV!G224</f>
        <v>NEUTRAL</v>
      </c>
      <c r="L224" s="17" t="str">
        <f>OBV!H224</f>
        <v>CONFIRMED BULLISH</v>
      </c>
    </row>
    <row r="225" spans="1:12" ht="13.5" x14ac:dyDescent="0.25">
      <c r="A225" s="3">
        <f>RSI!A225</f>
        <v>42333</v>
      </c>
      <c r="B225" s="2">
        <f>RSI!B225</f>
        <v>5.3</v>
      </c>
      <c r="C225" s="2">
        <f>RSI!I225</f>
        <v>38.379793449591695</v>
      </c>
      <c r="D225" s="2">
        <f>MACD!E225</f>
        <v>0.12463470584660996</v>
      </c>
      <c r="E225" s="2">
        <f>MACD!F225</f>
        <v>0.19186353781079019</v>
      </c>
      <c r="F225" s="2">
        <f>'Moving Avg'!D225</f>
        <v>5.36</v>
      </c>
      <c r="G225" s="2">
        <f>'Moving Avg'!F225</f>
        <v>5.5115000000000007</v>
      </c>
      <c r="H225" s="2">
        <f>'Moving Avg'!G225</f>
        <v>5.7897999999999987</v>
      </c>
      <c r="I225" s="2">
        <f>'Moving Avg'!H225</f>
        <v>5.312857499999998</v>
      </c>
      <c r="J225" s="17" t="str">
        <f>OBV!F225</f>
        <v>BEARISH</v>
      </c>
      <c r="K225" s="17" t="str">
        <f>OBV!G225</f>
        <v>NEUTRAL</v>
      </c>
      <c r="L225" s="17" t="str">
        <f>OBV!H225</f>
        <v>BEARISH DIVERGENCE</v>
      </c>
    </row>
    <row r="226" spans="1:12" ht="13.5" x14ac:dyDescent="0.25">
      <c r="A226" s="3">
        <f>RSI!A226</f>
        <v>42334</v>
      </c>
      <c r="B226" s="2">
        <f>RSI!B226</f>
        <v>5.28</v>
      </c>
      <c r="C226" s="2">
        <f>RSI!I226</f>
        <v>37.695587348468386</v>
      </c>
      <c r="D226" s="2">
        <f>MACD!E226</f>
        <v>0.10258454399974326</v>
      </c>
      <c r="E226" s="2">
        <f>MACD!F226</f>
        <v>0.17400773904858083</v>
      </c>
      <c r="F226" s="2">
        <f>'Moving Avg'!D226</f>
        <v>5.370000000000001</v>
      </c>
      <c r="G226" s="2">
        <f>'Moving Avg'!F226</f>
        <v>5.4855000000000009</v>
      </c>
      <c r="H226" s="2">
        <f>'Moving Avg'!G226</f>
        <v>5.7793999999999981</v>
      </c>
      <c r="I226" s="2">
        <f>'Moving Avg'!H226</f>
        <v>5.3188379999999986</v>
      </c>
      <c r="J226" s="17" t="str">
        <f>OBV!F226</f>
        <v>BEARISH</v>
      </c>
      <c r="K226" s="17" t="str">
        <f>OBV!G226</f>
        <v>WEAK</v>
      </c>
      <c r="L226" s="17" t="str">
        <f>OBV!H226</f>
        <v>BEARISH DIVERGENCE</v>
      </c>
    </row>
    <row r="227" spans="1:12" ht="13.5" x14ac:dyDescent="0.25">
      <c r="A227" s="3">
        <f>RSI!A227</f>
        <v>42335</v>
      </c>
      <c r="B227" s="2">
        <f>RSI!B227</f>
        <v>5.42</v>
      </c>
      <c r="C227" s="2">
        <f>RSI!I227</f>
        <v>45.07672730537098</v>
      </c>
      <c r="D227" s="2">
        <f>MACD!E227</f>
        <v>7.3598410997213648E-2</v>
      </c>
      <c r="E227" s="2">
        <f>MACD!F227</f>
        <v>0.15392587343830738</v>
      </c>
      <c r="F227" s="2">
        <f>'Moving Avg'!D227</f>
        <v>5.38</v>
      </c>
      <c r="G227" s="2">
        <f>'Moving Avg'!F227</f>
        <v>5.4580000000000002</v>
      </c>
      <c r="H227" s="2">
        <f>'Moving Avg'!G227</f>
        <v>5.7699999999999987</v>
      </c>
      <c r="I227" s="2">
        <f>'Moving Avg'!H227</f>
        <v>5.3255184999999994</v>
      </c>
      <c r="J227" s="17" t="str">
        <f>OBV!F227</f>
        <v>BEARISH</v>
      </c>
      <c r="K227" s="17" t="str">
        <f>OBV!G227</f>
        <v>NEUTRAL</v>
      </c>
      <c r="L227" s="17" t="str">
        <f>OBV!H227</f>
        <v>BEARISH DIVERGENCE</v>
      </c>
    </row>
    <row r="228" spans="1:12" ht="13.5" x14ac:dyDescent="0.25">
      <c r="A228" s="3">
        <f>RSI!A228</f>
        <v>42338</v>
      </c>
      <c r="B228" s="2">
        <f>RSI!B228</f>
        <v>5.42</v>
      </c>
      <c r="C228" s="2">
        <f>RSI!I228</f>
        <v>45.07672730537098</v>
      </c>
      <c r="D228" s="2">
        <f>MACD!E228</f>
        <v>2.5092484445407237E-2</v>
      </c>
      <c r="E228" s="2">
        <f>MACD!F228</f>
        <v>0.12815919563972736</v>
      </c>
      <c r="F228" s="2">
        <f>'Moving Avg'!D228</f>
        <v>5.3639999999999999</v>
      </c>
      <c r="G228" s="2">
        <f>'Moving Avg'!F228</f>
        <v>5.4300000000000015</v>
      </c>
      <c r="H228" s="2">
        <f>'Moving Avg'!G228</f>
        <v>5.7605999999999984</v>
      </c>
      <c r="I228" s="2">
        <f>'Moving Avg'!H228</f>
        <v>5.3321989999999992</v>
      </c>
      <c r="J228" s="17" t="str">
        <f>OBV!F228</f>
        <v>BEARISH</v>
      </c>
      <c r="K228" s="17" t="str">
        <f>OBV!G228</f>
        <v>NEUTRAL</v>
      </c>
      <c r="L228" s="17" t="str">
        <f>OBV!H228</f>
        <v>CONFIRMED BEARISH</v>
      </c>
    </row>
    <row r="229" spans="1:12" ht="13.5" x14ac:dyDescent="0.25">
      <c r="A229" s="3">
        <f>RSI!A229</f>
        <v>42339</v>
      </c>
      <c r="B229" s="2">
        <f>RSI!B229</f>
        <v>5.4</v>
      </c>
      <c r="C229" s="2">
        <f>RSI!I229</f>
        <v>44.208993360677034</v>
      </c>
      <c r="D229" s="2">
        <f>MACD!E229</f>
        <v>-2.0034295439289806E-2</v>
      </c>
      <c r="E229" s="2">
        <f>MACD!F229</f>
        <v>9.8520497423923936E-2</v>
      </c>
      <c r="F229" s="2">
        <f>'Moving Avg'!D229</f>
        <v>5.3639999999999999</v>
      </c>
      <c r="G229" s="2">
        <f>'Moving Avg'!F229</f>
        <v>5.4050000000000011</v>
      </c>
      <c r="H229" s="2">
        <f>'Moving Avg'!G229</f>
        <v>5.7487999999999992</v>
      </c>
      <c r="I229" s="2">
        <f>'Moving Avg'!H229</f>
        <v>5.3381970000000001</v>
      </c>
      <c r="J229" s="17" t="str">
        <f>OBV!F229</f>
        <v>BEARISH</v>
      </c>
      <c r="K229" s="17" t="str">
        <f>OBV!G229</f>
        <v>NEUTRAL</v>
      </c>
      <c r="L229" s="17" t="str">
        <f>OBV!H229</f>
        <v>NEUTRAL</v>
      </c>
    </row>
    <row r="230" spans="1:12" ht="13.5" x14ac:dyDescent="0.25">
      <c r="A230" s="3">
        <f>RSI!A230</f>
        <v>42340</v>
      </c>
      <c r="B230" s="2">
        <f>RSI!B230</f>
        <v>5.56</v>
      </c>
      <c r="C230" s="2">
        <f>RSI!I230</f>
        <v>52.145535718532457</v>
      </c>
      <c r="D230" s="2">
        <f>MACD!E230</f>
        <v>-6.7868276312607279E-2</v>
      </c>
      <c r="E230" s="2">
        <f>MACD!F230</f>
        <v>6.5242742676617699E-2</v>
      </c>
      <c r="F230" s="2">
        <f>'Moving Avg'!D230</f>
        <v>5.4159999999999986</v>
      </c>
      <c r="G230" s="2">
        <f>'Moving Avg'!F230</f>
        <v>5.3965000000000014</v>
      </c>
      <c r="H230" s="2">
        <f>'Moving Avg'!G230</f>
        <v>5.7411999999999992</v>
      </c>
      <c r="I230" s="2">
        <f>'Moving Avg'!H230</f>
        <v>5.3455774999999992</v>
      </c>
      <c r="J230" s="17" t="str">
        <f>OBV!F230</f>
        <v>BEARISH</v>
      </c>
      <c r="K230" s="17" t="str">
        <f>OBV!G230</f>
        <v>NEUTRAL</v>
      </c>
      <c r="L230" s="17" t="str">
        <f>OBV!H230</f>
        <v>BEARISH DIVERGENCE</v>
      </c>
    </row>
    <row r="231" spans="1:12" ht="13.5" x14ac:dyDescent="0.25">
      <c r="A231" s="3">
        <f>RSI!A231</f>
        <v>42341</v>
      </c>
      <c r="B231" s="2">
        <f>RSI!B231</f>
        <v>5.7</v>
      </c>
      <c r="C231" s="2">
        <f>RSI!I231</f>
        <v>57.802076905158799</v>
      </c>
      <c r="D231" s="2">
        <f>MACD!E231</f>
        <v>-0.11442916416135862</v>
      </c>
      <c r="E231" s="2">
        <f>MACD!F231</f>
        <v>2.9308361309022438E-2</v>
      </c>
      <c r="F231" s="2">
        <f>'Moving Avg'!D231</f>
        <v>5.5</v>
      </c>
      <c r="G231" s="2">
        <f>'Moving Avg'!F231</f>
        <v>5.3970000000000011</v>
      </c>
      <c r="H231" s="2">
        <f>'Moving Avg'!G231</f>
        <v>5.7355999999999998</v>
      </c>
      <c r="I231" s="2">
        <f>'Moving Avg'!H231</f>
        <v>5.3536579999999994</v>
      </c>
      <c r="J231" s="17" t="str">
        <f>OBV!F231</f>
        <v>BULLISH</v>
      </c>
      <c r="K231" s="17" t="str">
        <f>OBV!G231</f>
        <v>NEUTRAL</v>
      </c>
      <c r="L231" s="17" t="str">
        <f>OBV!H231</f>
        <v>CONFIRMED BULLISH</v>
      </c>
    </row>
    <row r="232" spans="1:12" ht="13.5" x14ac:dyDescent="0.25">
      <c r="A232" s="3">
        <f>RSI!A232</f>
        <v>42342</v>
      </c>
      <c r="B232" s="2">
        <f>RSI!B232</f>
        <v>5.51</v>
      </c>
      <c r="C232" s="2">
        <f>RSI!I232</f>
        <v>49.28729167800428</v>
      </c>
      <c r="D232" s="2">
        <f>MACD!E232</f>
        <v>-0.11934804593275761</v>
      </c>
      <c r="E232" s="2">
        <f>MACD!F232</f>
        <v>-4.229201393335727E-4</v>
      </c>
      <c r="F232" s="2">
        <f>'Moving Avg'!D232</f>
        <v>5.5179999999999989</v>
      </c>
      <c r="G232" s="2">
        <f>'Moving Avg'!F232</f>
        <v>5.3890000000000011</v>
      </c>
      <c r="H232" s="2">
        <f>'Moving Avg'!G232</f>
        <v>5.7261999999999986</v>
      </c>
      <c r="I232" s="2">
        <f>'Moving Avg'!H232</f>
        <v>5.3602059999999998</v>
      </c>
      <c r="J232" s="17" t="str">
        <f>OBV!F232</f>
        <v>BEARISH</v>
      </c>
      <c r="K232" s="17" t="str">
        <f>OBV!G232</f>
        <v>NEUTRAL</v>
      </c>
      <c r="L232" s="17" t="str">
        <f>OBV!H232</f>
        <v>BEARISH DIVERGENCE</v>
      </c>
    </row>
    <row r="233" spans="1:12" ht="13.5" x14ac:dyDescent="0.25">
      <c r="A233" s="3">
        <f>RSI!A233</f>
        <v>42345</v>
      </c>
      <c r="B233" s="2">
        <f>RSI!B233</f>
        <v>5.35</v>
      </c>
      <c r="C233" s="2">
        <f>RSI!I233</f>
        <v>43.47885312387799</v>
      </c>
      <c r="D233" s="2">
        <f>MACD!E233</f>
        <v>-9.1585368734477868E-2</v>
      </c>
      <c r="E233" s="2">
        <f>MACD!F233</f>
        <v>-1.8655409858362431E-2</v>
      </c>
      <c r="F233" s="2">
        <f>'Moving Avg'!D233</f>
        <v>5.5040000000000004</v>
      </c>
      <c r="G233" s="2">
        <f>'Moving Avg'!F233</f>
        <v>5.3815000000000008</v>
      </c>
      <c r="H233" s="2">
        <f>'Moving Avg'!G233</f>
        <v>5.7169999999999979</v>
      </c>
      <c r="I233" s="2">
        <f>'Moving Avg'!H233</f>
        <v>5.3659539999999994</v>
      </c>
      <c r="J233" s="17" t="str">
        <f>OBV!F233</f>
        <v>BEARISH</v>
      </c>
      <c r="K233" s="17" t="str">
        <f>OBV!G233</f>
        <v>NEUTRAL</v>
      </c>
      <c r="L233" s="17" t="str">
        <f>OBV!H233</f>
        <v>CONFIRMED BEARISH</v>
      </c>
    </row>
    <row r="234" spans="1:12" ht="13.5" x14ac:dyDescent="0.25">
      <c r="A234" s="3">
        <f>RSI!A234</f>
        <v>42346</v>
      </c>
      <c r="B234" s="2">
        <f>RSI!B234</f>
        <v>5.34</v>
      </c>
      <c r="C234" s="2">
        <f>RSI!I234</f>
        <v>43.136687841978564</v>
      </c>
      <c r="D234" s="2">
        <f>MACD!E234</f>
        <v>-8.1724748493837041E-2</v>
      </c>
      <c r="E234" s="2">
        <f>MACD!F234</f>
        <v>-3.1269277585457354E-2</v>
      </c>
      <c r="F234" s="2">
        <f>'Moving Avg'!D234</f>
        <v>5.4919999999999991</v>
      </c>
      <c r="G234" s="2">
        <f>'Moving Avg'!F234</f>
        <v>5.3750000000000009</v>
      </c>
      <c r="H234" s="2">
        <f>'Moving Avg'!G234</f>
        <v>5.7067999999999985</v>
      </c>
      <c r="I234" s="2">
        <f>'Moving Avg'!H234</f>
        <v>5.3722789999999989</v>
      </c>
      <c r="J234" s="17" t="str">
        <f>OBV!F234</f>
        <v>BEARISH</v>
      </c>
      <c r="K234" s="17" t="str">
        <f>OBV!G234</f>
        <v>WEAK</v>
      </c>
      <c r="L234" s="17" t="str">
        <f>OBV!H234</f>
        <v>CONFIRMED BEARISH</v>
      </c>
    </row>
    <row r="235" spans="1:12" ht="13.5" x14ac:dyDescent="0.25">
      <c r="A235" s="3">
        <f>RSI!A235</f>
        <v>42347</v>
      </c>
      <c r="B235" s="2">
        <f>RSI!B235</f>
        <v>5.34</v>
      </c>
      <c r="C235" s="2">
        <f>RSI!I235</f>
        <v>43.136687841978571</v>
      </c>
      <c r="D235" s="2">
        <f>MACD!E235</f>
        <v>-8.7768709860926997E-2</v>
      </c>
      <c r="E235" s="2">
        <f>MACD!F235</f>
        <v>-4.2569164040551284E-2</v>
      </c>
      <c r="F235" s="2">
        <f>'Moving Avg'!D235</f>
        <v>5.4480000000000004</v>
      </c>
      <c r="G235" s="2">
        <f>'Moving Avg'!F235</f>
        <v>5.3765000000000009</v>
      </c>
      <c r="H235" s="2">
        <f>'Moving Avg'!G235</f>
        <v>5.6975999999999978</v>
      </c>
      <c r="I235" s="2">
        <f>'Moving Avg'!H235</f>
        <v>5.3791859999999989</v>
      </c>
      <c r="J235" s="17" t="str">
        <f>OBV!F235</f>
        <v>BEARISH</v>
      </c>
      <c r="K235" s="17" t="str">
        <f>OBV!G235</f>
        <v>WEAK</v>
      </c>
      <c r="L235" s="17" t="str">
        <f>OBV!H235</f>
        <v>CONFIRMED BEARISH</v>
      </c>
    </row>
    <row r="236" spans="1:12" ht="13.5" x14ac:dyDescent="0.25">
      <c r="A236" s="3">
        <f>RSI!A236</f>
        <v>42348</v>
      </c>
      <c r="B236" s="2">
        <f>RSI!B236</f>
        <v>5.29</v>
      </c>
      <c r="C236" s="2">
        <f>RSI!I236</f>
        <v>41.254062274477683</v>
      </c>
      <c r="D236" s="2">
        <f>MACD!E236</f>
        <v>-9.1332853839576345E-2</v>
      </c>
      <c r="E236" s="2">
        <f>MACD!F236</f>
        <v>-5.2321902000356295E-2</v>
      </c>
      <c r="F236" s="2">
        <f>'Moving Avg'!D236</f>
        <v>5.3659999999999997</v>
      </c>
      <c r="G236" s="2">
        <f>'Moving Avg'!F236</f>
        <v>5.3710000000000004</v>
      </c>
      <c r="H236" s="2">
        <f>'Moving Avg'!G236</f>
        <v>5.6873999999999993</v>
      </c>
      <c r="I236" s="2">
        <f>'Moving Avg'!H236</f>
        <v>5.3858429999999986</v>
      </c>
      <c r="J236" s="17" t="str">
        <f>OBV!F236</f>
        <v>BEARISH</v>
      </c>
      <c r="K236" s="17" t="str">
        <f>OBV!G236</f>
        <v>WEAK</v>
      </c>
      <c r="L236" s="17" t="str">
        <f>OBV!H236</f>
        <v>CONFIRMED BEARISH</v>
      </c>
    </row>
    <row r="237" spans="1:12" ht="13.5" x14ac:dyDescent="0.25">
      <c r="A237" s="3">
        <f>RSI!A237</f>
        <v>42349</v>
      </c>
      <c r="B237" s="2">
        <f>RSI!B237</f>
        <v>5.4</v>
      </c>
      <c r="C237" s="2">
        <f>RSI!I237</f>
        <v>46.759210397812033</v>
      </c>
      <c r="D237" s="2">
        <f>MACD!E237</f>
        <v>-7.9808090816130495E-2</v>
      </c>
      <c r="E237" s="2">
        <f>MACD!F237</f>
        <v>-5.7819139763511135E-2</v>
      </c>
      <c r="F237" s="2">
        <f>'Moving Avg'!D237</f>
        <v>5.3439999999999994</v>
      </c>
      <c r="G237" s="2">
        <f>'Moving Avg'!F237</f>
        <v>5.3715000000000011</v>
      </c>
      <c r="H237" s="2">
        <f>'Moving Avg'!G237</f>
        <v>5.6775999999999973</v>
      </c>
      <c r="I237" s="2">
        <f>'Moving Avg'!H237</f>
        <v>5.3935874999999989</v>
      </c>
      <c r="J237" s="17" t="str">
        <f>OBV!F237</f>
        <v>BEARISH</v>
      </c>
      <c r="K237" s="17" t="str">
        <f>OBV!G237</f>
        <v>WEAK</v>
      </c>
      <c r="L237" s="17" t="str">
        <f>OBV!H237</f>
        <v>CONFIRMED BEARISH</v>
      </c>
    </row>
    <row r="238" spans="1:12" ht="13.5" x14ac:dyDescent="0.25">
      <c r="A238" s="3">
        <f>RSI!A238</f>
        <v>42352</v>
      </c>
      <c r="B238" s="2">
        <f>RSI!B238</f>
        <v>5.4</v>
      </c>
      <c r="C238" s="2">
        <f>RSI!I238</f>
        <v>46.759210397812033</v>
      </c>
      <c r="D238" s="2">
        <f>MACD!E238</f>
        <v>-6.9641303936608168E-2</v>
      </c>
      <c r="E238" s="2">
        <f>MACD!F238</f>
        <v>-6.018357259813055E-2</v>
      </c>
      <c r="F238" s="2">
        <f>'Moving Avg'!D238</f>
        <v>5.3539999999999992</v>
      </c>
      <c r="G238" s="2">
        <f>'Moving Avg'!F238</f>
        <v>5.3800000000000008</v>
      </c>
      <c r="H238" s="2">
        <f>'Moving Avg'!G238</f>
        <v>5.6675999999999975</v>
      </c>
      <c r="I238" s="2">
        <f>'Moving Avg'!H238</f>
        <v>5.401332</v>
      </c>
      <c r="J238" s="17" t="str">
        <f>OBV!F238</f>
        <v>BEARISH</v>
      </c>
      <c r="K238" s="17" t="str">
        <f>OBV!G238</f>
        <v>WEAK</v>
      </c>
      <c r="L238" s="17" t="str">
        <f>OBV!H238</f>
        <v>BEARISH DIVERGENCE</v>
      </c>
    </row>
    <row r="239" spans="1:12" ht="13.5" x14ac:dyDescent="0.25">
      <c r="A239" s="3">
        <f>RSI!A239</f>
        <v>42353</v>
      </c>
      <c r="B239" s="2">
        <f>RSI!B239</f>
        <v>5.57</v>
      </c>
      <c r="C239" s="2">
        <f>RSI!I239</f>
        <v>54.415735685490446</v>
      </c>
      <c r="D239" s="2">
        <f>MACD!E239</f>
        <v>-7.6323834969044491E-2</v>
      </c>
      <c r="E239" s="2">
        <f>MACD!F239</f>
        <v>-6.3411625072313335E-2</v>
      </c>
      <c r="F239" s="2">
        <f>'Moving Avg'!D239</f>
        <v>5.4</v>
      </c>
      <c r="G239" s="2">
        <f>'Moving Avg'!F239</f>
        <v>5.3990000000000009</v>
      </c>
      <c r="H239" s="2">
        <f>'Moving Avg'!G239</f>
        <v>5.6597999999999979</v>
      </c>
      <c r="I239" s="2">
        <f>'Moving Avg'!H239</f>
        <v>5.4099264999999992</v>
      </c>
      <c r="J239" s="17" t="str">
        <f>OBV!F239</f>
        <v>BEARISH</v>
      </c>
      <c r="K239" s="17" t="str">
        <f>OBV!G239</f>
        <v>NEUTRAL</v>
      </c>
      <c r="L239" s="17" t="str">
        <f>OBV!H239</f>
        <v>BEARISH DIVERGENCE</v>
      </c>
    </row>
    <row r="240" spans="1:12" ht="13.5" x14ac:dyDescent="0.25">
      <c r="A240" s="3">
        <f>RSI!A240</f>
        <v>42354</v>
      </c>
      <c r="B240" s="2">
        <f>RSI!B240</f>
        <v>5.41</v>
      </c>
      <c r="C240" s="2">
        <f>RSI!I240</f>
        <v>47.493071906209003</v>
      </c>
      <c r="D240" s="2">
        <f>MACD!E240</f>
        <v>-4.6159734382274387E-2</v>
      </c>
      <c r="E240" s="2">
        <f>MACD!F240</f>
        <v>-5.9961246934305552E-2</v>
      </c>
      <c r="F240" s="2">
        <f>'Moving Avg'!D240</f>
        <v>5.4140000000000006</v>
      </c>
      <c r="G240" s="2">
        <f>'Moving Avg'!F240</f>
        <v>5.4095000000000013</v>
      </c>
      <c r="H240" s="2">
        <f>'Moving Avg'!G240</f>
        <v>5.6481999999999983</v>
      </c>
      <c r="I240" s="2">
        <f>'Moving Avg'!H240</f>
        <v>5.4174969999999982</v>
      </c>
      <c r="J240" s="17" t="str">
        <f>OBV!F240</f>
        <v>BEARISH</v>
      </c>
      <c r="K240" s="17" t="str">
        <f>OBV!G240</f>
        <v>NEUTRAL</v>
      </c>
      <c r="L240" s="17" t="str">
        <f>OBV!H240</f>
        <v>BEARISH DIVERGENCE</v>
      </c>
    </row>
    <row r="241" spans="1:12" ht="13.5" x14ac:dyDescent="0.25">
      <c r="A241" s="3">
        <f>RSI!A241</f>
        <v>42355</v>
      </c>
      <c r="B241" s="2">
        <f>RSI!B241</f>
        <v>5.28</v>
      </c>
      <c r="C241" s="2">
        <f>RSI!I241</f>
        <v>42.735892152363249</v>
      </c>
      <c r="D241" s="2">
        <f>MACD!E241</f>
        <v>1.0876637694338775E-2</v>
      </c>
      <c r="E241" s="2">
        <f>MACD!F241</f>
        <v>-4.579367000857669E-2</v>
      </c>
      <c r="F241" s="2">
        <f>'Moving Avg'!D241</f>
        <v>5.4120000000000008</v>
      </c>
      <c r="G241" s="2">
        <f>'Moving Avg'!F241</f>
        <v>5.4120000000000017</v>
      </c>
      <c r="H241" s="2">
        <f>'Moving Avg'!G241</f>
        <v>5.6327999999999987</v>
      </c>
      <c r="I241" s="2">
        <f>'Moving Avg'!H241</f>
        <v>5.423969999999998</v>
      </c>
      <c r="J241" s="17" t="str">
        <f>OBV!F241</f>
        <v>BEARISH</v>
      </c>
      <c r="K241" s="17" t="str">
        <f>OBV!G241</f>
        <v>NEUTRAL</v>
      </c>
      <c r="L241" s="17" t="str">
        <f>OBV!H241</f>
        <v>CONFIRMED BEARISH</v>
      </c>
    </row>
    <row r="242" spans="1:12" ht="13.5" x14ac:dyDescent="0.25">
      <c r="A242" s="3">
        <f>RSI!A242</f>
        <v>42356</v>
      </c>
      <c r="B242" s="2">
        <f>RSI!B242</f>
        <v>5.43</v>
      </c>
      <c r="C242" s="2">
        <f>RSI!I242</f>
        <v>49.074413148384494</v>
      </c>
      <c r="D242" s="2">
        <f>MACD!E242</f>
        <v>1.9883748151008795E-2</v>
      </c>
      <c r="E242" s="2">
        <f>MACD!F242</f>
        <v>-3.2658186376659591E-2</v>
      </c>
      <c r="F242" s="2">
        <f>'Moving Avg'!D242</f>
        <v>5.418000000000001</v>
      </c>
      <c r="G242" s="2">
        <f>'Moving Avg'!F242</f>
        <v>5.4150000000000018</v>
      </c>
      <c r="H242" s="2">
        <f>'Moving Avg'!G242</f>
        <v>5.6193999999999997</v>
      </c>
      <c r="I242" s="2">
        <f>'Moving Avg'!H242</f>
        <v>5.4316404999999985</v>
      </c>
      <c r="J242" s="17" t="str">
        <f>OBV!F242</f>
        <v>BEARISH</v>
      </c>
      <c r="K242" s="17" t="str">
        <f>OBV!G242</f>
        <v>NEUTRAL</v>
      </c>
      <c r="L242" s="17" t="str">
        <f>OBV!H242</f>
        <v>BEARISH DIVERGENCE</v>
      </c>
    </row>
    <row r="243" spans="1:12" ht="13.5" x14ac:dyDescent="0.25">
      <c r="A243" s="3">
        <f>RSI!A243</f>
        <v>42359</v>
      </c>
      <c r="B243" s="2">
        <f>RSI!B243</f>
        <v>5.55</v>
      </c>
      <c r="C243" s="2">
        <f>RSI!I243</f>
        <v>53.508029015734479</v>
      </c>
      <c r="D243" s="2">
        <f>MACD!E243</f>
        <v>-5.8785869402164792E-3</v>
      </c>
      <c r="E243" s="2">
        <f>MACD!F243</f>
        <v>-2.7302266489370969E-2</v>
      </c>
      <c r="F243" s="2">
        <f>'Moving Avg'!D243</f>
        <v>5.4480000000000004</v>
      </c>
      <c r="G243" s="2">
        <f>'Moving Avg'!F243</f>
        <v>5.4175000000000022</v>
      </c>
      <c r="H243" s="2">
        <f>'Moving Avg'!G243</f>
        <v>5.6074000000000002</v>
      </c>
      <c r="I243" s="2">
        <f>'Moving Avg'!H243</f>
        <v>5.4401349999999988</v>
      </c>
      <c r="J243" s="17" t="str">
        <f>OBV!F243</f>
        <v>BEARISH</v>
      </c>
      <c r="K243" s="17" t="str">
        <f>OBV!G243</f>
        <v>NEUTRAL</v>
      </c>
      <c r="L243" s="17" t="str">
        <f>OBV!H243</f>
        <v>BEARISH DIVERGENCE</v>
      </c>
    </row>
    <row r="244" spans="1:12" ht="13.5" x14ac:dyDescent="0.25">
      <c r="A244" s="3">
        <f>RSI!A244</f>
        <v>42360</v>
      </c>
      <c r="B244" s="2">
        <f>RSI!B244</f>
        <v>5.67</v>
      </c>
      <c r="C244" s="2">
        <f>RSI!I244</f>
        <v>57.493352322604352</v>
      </c>
      <c r="D244" s="2">
        <f>MACD!E244</f>
        <v>-3.8702312872768374E-2</v>
      </c>
      <c r="E244" s="2">
        <f>MACD!F244</f>
        <v>-2.9582275766050454E-2</v>
      </c>
      <c r="F244" s="2">
        <f>'Moving Avg'!D244</f>
        <v>5.4680000000000009</v>
      </c>
      <c r="G244" s="2">
        <f>'Moving Avg'!F244</f>
        <v>5.4310000000000018</v>
      </c>
      <c r="H244" s="2">
        <f>'Moving Avg'!G244</f>
        <v>5.5977999999999986</v>
      </c>
      <c r="I244" s="2">
        <f>'Moving Avg'!H244</f>
        <v>5.4490504999999994</v>
      </c>
      <c r="J244" s="17" t="str">
        <f>OBV!F244</f>
        <v>BEARISH</v>
      </c>
      <c r="K244" s="17" t="str">
        <f>OBV!G244</f>
        <v>NEUTRAL</v>
      </c>
      <c r="L244" s="17" t="str">
        <f>OBV!H244</f>
        <v>BEARISH DIVERGENCE</v>
      </c>
    </row>
    <row r="245" spans="1:12" ht="13.5" x14ac:dyDescent="0.25">
      <c r="A245" s="3">
        <f>RSI!A245</f>
        <v>42361</v>
      </c>
      <c r="B245" s="2">
        <f>RSI!B245</f>
        <v>5.64</v>
      </c>
      <c r="C245" s="2">
        <f>RSI!I245</f>
        <v>56.196415246149293</v>
      </c>
      <c r="D245" s="2">
        <f>MACD!E245</f>
        <v>-6.5516316804281161E-2</v>
      </c>
      <c r="E245" s="2">
        <f>MACD!F245</f>
        <v>-3.6769083973696597E-2</v>
      </c>
      <c r="F245" s="2">
        <f>'Moving Avg'!D245</f>
        <v>5.5140000000000002</v>
      </c>
      <c r="G245" s="2">
        <f>'Moving Avg'!F245</f>
        <v>5.4479999999999995</v>
      </c>
      <c r="H245" s="2">
        <f>'Moving Avg'!G245</f>
        <v>5.5867999999999993</v>
      </c>
      <c r="I245" s="2">
        <f>'Moving Avg'!H245</f>
        <v>5.4578160000000002</v>
      </c>
      <c r="J245" s="17" t="str">
        <f>OBV!F245</f>
        <v>BEARISH</v>
      </c>
      <c r="K245" s="17" t="str">
        <f>OBV!G245</f>
        <v>NEUTRAL</v>
      </c>
      <c r="L245" s="17" t="str">
        <f>OBV!H245</f>
        <v>BEARISH DIVERGENCE</v>
      </c>
    </row>
    <row r="246" spans="1:12" ht="13.5" x14ac:dyDescent="0.25">
      <c r="A246" s="3">
        <f>RSI!A246</f>
        <v>42363</v>
      </c>
      <c r="B246" s="2">
        <f>RSI!B246</f>
        <v>5.66</v>
      </c>
      <c r="C246" s="2">
        <f>RSI!I246</f>
        <v>56.894530421347518</v>
      </c>
      <c r="D246" s="2">
        <f>MACD!E246</f>
        <v>-9.8370407442311958E-2</v>
      </c>
      <c r="E246" s="2">
        <f>MACD!F246</f>
        <v>-4.9089348667419666E-2</v>
      </c>
      <c r="F246" s="2">
        <f>'Moving Avg'!D246</f>
        <v>5.59</v>
      </c>
      <c r="G246" s="2">
        <f>'Moving Avg'!F246</f>
        <v>5.4670000000000005</v>
      </c>
      <c r="H246" s="2">
        <f>'Moving Avg'!G246</f>
        <v>5.5760000000000005</v>
      </c>
      <c r="I246" s="2">
        <f>'Moving Avg'!H246</f>
        <v>5.4666815000000009</v>
      </c>
      <c r="J246" s="17" t="str">
        <f>OBV!F246</f>
        <v>BULLISH</v>
      </c>
      <c r="K246" s="17" t="str">
        <f>OBV!G246</f>
        <v>NEUTRAL</v>
      </c>
      <c r="L246" s="17" t="str">
        <f>OBV!H246</f>
        <v>CONFIRMED BULLISH</v>
      </c>
    </row>
    <row r="247" spans="1:12" ht="13.5" x14ac:dyDescent="0.25">
      <c r="A247" s="3">
        <f>RSI!A247</f>
        <v>42366</v>
      </c>
      <c r="B247" s="2">
        <f>RSI!B247</f>
        <v>5.65</v>
      </c>
      <c r="C247" s="2">
        <f>RSI!I247</f>
        <v>56.41043435166943</v>
      </c>
      <c r="D247" s="2">
        <f>MACD!E247</f>
        <v>-0.10954246811379154</v>
      </c>
      <c r="E247" s="2">
        <f>MACD!F247</f>
        <v>-6.1179972556694037E-2</v>
      </c>
      <c r="F247" s="2">
        <f>'Moving Avg'!D247</f>
        <v>5.6340000000000003</v>
      </c>
      <c r="G247" s="2">
        <f>'Moving Avg'!F247</f>
        <v>5.4785000000000004</v>
      </c>
      <c r="H247" s="2">
        <f>'Moving Avg'!G247</f>
        <v>5.5637999999999996</v>
      </c>
      <c r="I247" s="2">
        <f>'Moving Avg'!H247</f>
        <v>5.4755420000000017</v>
      </c>
      <c r="J247" s="17" t="str">
        <f>OBV!F247</f>
        <v>BEARISH</v>
      </c>
      <c r="K247" s="17" t="str">
        <f>OBV!G247</f>
        <v>NEUTRAL</v>
      </c>
      <c r="L247" s="17" t="str">
        <f>OBV!H247</f>
        <v>BEARISH DIVERGENCE</v>
      </c>
    </row>
    <row r="248" spans="1:12" ht="13.5" x14ac:dyDescent="0.25">
      <c r="A248" s="3">
        <f>RSI!A248</f>
        <v>42367</v>
      </c>
      <c r="B248" s="2">
        <f>RSI!B248</f>
        <v>5.6</v>
      </c>
      <c r="C248" s="2">
        <f>RSI!I248</f>
        <v>53.93916574533386</v>
      </c>
      <c r="D248" s="2">
        <f>MACD!E248</f>
        <v>-0.11619245903174491</v>
      </c>
      <c r="E248" s="2">
        <f>MACD!F248</f>
        <v>-7.218246985170422E-2</v>
      </c>
      <c r="F248" s="2">
        <f>'Moving Avg'!D248</f>
        <v>5.6440000000000001</v>
      </c>
      <c r="G248" s="2">
        <f>'Moving Avg'!F248</f>
        <v>5.4874999999999989</v>
      </c>
      <c r="H248" s="2">
        <f>'Moving Avg'!G248</f>
        <v>5.551800000000001</v>
      </c>
      <c r="I248" s="2">
        <f>'Moving Avg'!H248</f>
        <v>5.4843760000000019</v>
      </c>
      <c r="J248" s="17" t="str">
        <f>OBV!F248</f>
        <v>BEARISH</v>
      </c>
      <c r="K248" s="17" t="str">
        <f>OBV!G248</f>
        <v>WEAK</v>
      </c>
      <c r="L248" s="17" t="str">
        <f>OBV!H248</f>
        <v>BEARISH DIVERGENCE</v>
      </c>
    </row>
    <row r="249" spans="1:12" ht="13.5" x14ac:dyDescent="0.25">
      <c r="A249" s="3">
        <f>RSI!A249</f>
        <v>42368</v>
      </c>
      <c r="B249" s="2">
        <f>RSI!B249</f>
        <v>5.5</v>
      </c>
      <c r="C249" s="2">
        <f>RSI!I249</f>
        <v>49.288444594860806</v>
      </c>
      <c r="D249" s="2">
        <f>MACD!E249</f>
        <v>-8.8796384006988305E-2</v>
      </c>
      <c r="E249" s="2">
        <f>MACD!F249</f>
        <v>-7.5505252682761037E-2</v>
      </c>
      <c r="F249" s="2">
        <f>'Moving Avg'!D249</f>
        <v>5.6100000000000012</v>
      </c>
      <c r="G249" s="2">
        <f>'Moving Avg'!F249</f>
        <v>5.4924999999999988</v>
      </c>
      <c r="H249" s="2">
        <f>'Moving Avg'!G249</f>
        <v>5.5398000000000005</v>
      </c>
      <c r="I249" s="2">
        <f>'Moving Avg'!H249</f>
        <v>5.4923965000000017</v>
      </c>
      <c r="J249" s="17" t="str">
        <f>OBV!F249</f>
        <v>BEARISH</v>
      </c>
      <c r="K249" s="17" t="str">
        <f>OBV!G249</f>
        <v>WEAK</v>
      </c>
      <c r="L249" s="17" t="str">
        <f>OBV!H249</f>
        <v>CONFIRMED BEARISH</v>
      </c>
    </row>
    <row r="250" spans="1:12" ht="13.5" x14ac:dyDescent="0.25">
      <c r="A250" s="3">
        <f>RSI!A250</f>
        <v>42369</v>
      </c>
      <c r="B250" s="2">
        <f>RSI!B250</f>
        <v>5.6</v>
      </c>
      <c r="C250" s="2">
        <f>RSI!I250</f>
        <v>53.597137404959696</v>
      </c>
      <c r="D250" s="2">
        <f>MACD!E250</f>
        <v>-9.7545369283807304E-2</v>
      </c>
      <c r="E250" s="2">
        <f>MACD!F250</f>
        <v>-7.9913276002970296E-2</v>
      </c>
      <c r="F250" s="2">
        <f>'Moving Avg'!D250</f>
        <v>5.6019999999999994</v>
      </c>
      <c r="G250" s="2">
        <f>'Moving Avg'!F250</f>
        <v>5.4945000000000004</v>
      </c>
      <c r="H250" s="2">
        <f>'Moving Avg'!G250</f>
        <v>5.53</v>
      </c>
      <c r="I250" s="2">
        <f>'Moving Avg'!H250</f>
        <v>5.5013200000000007</v>
      </c>
      <c r="J250" s="17" t="str">
        <f>OBV!F250</f>
        <v>BEARISH</v>
      </c>
      <c r="K250" s="17" t="str">
        <f>OBV!G250</f>
        <v>NEUTRAL</v>
      </c>
      <c r="L250" s="17" t="str">
        <f>OBV!H250</f>
        <v>CONFIRMED BEARISH</v>
      </c>
    </row>
    <row r="251" spans="1:12" ht="13.5" x14ac:dyDescent="0.25">
      <c r="A251" s="3">
        <f>RSI!A251</f>
        <v>42373</v>
      </c>
      <c r="B251" s="2">
        <f>RSI!B251</f>
        <v>5.6</v>
      </c>
      <c r="C251" s="2">
        <f>RSI!I251</f>
        <v>53.597137404959696</v>
      </c>
      <c r="D251" s="2">
        <f>MACD!E251</f>
        <v>-0.12545360140343753</v>
      </c>
      <c r="E251" s="2">
        <f>MACD!F251</f>
        <v>-8.9021341083063754E-2</v>
      </c>
      <c r="F251" s="2">
        <f>'Moving Avg'!D251</f>
        <v>5.5900000000000007</v>
      </c>
      <c r="G251" s="2">
        <f>'Moving Avg'!F251</f>
        <v>5.4894999999999996</v>
      </c>
      <c r="H251" s="2">
        <f>'Moving Avg'!G251</f>
        <v>5.5200000000000014</v>
      </c>
      <c r="I251" s="2">
        <f>'Moving Avg'!H251</f>
        <v>5.5100644999999995</v>
      </c>
      <c r="J251" s="17" t="str">
        <f>OBV!F251</f>
        <v>BEARISH</v>
      </c>
      <c r="K251" s="17" t="str">
        <f>OBV!G251</f>
        <v>WEAK</v>
      </c>
      <c r="L251" s="17" t="str">
        <f>OBV!H251</f>
        <v>CONFIRMED BEARISH</v>
      </c>
    </row>
    <row r="252" spans="1:12" ht="13.5" x14ac:dyDescent="0.25">
      <c r="A252" s="3">
        <f>RSI!A252</f>
        <v>42374</v>
      </c>
      <c r="B252" s="2">
        <f>RSI!B252</f>
        <v>5.6</v>
      </c>
      <c r="C252" s="2">
        <f>RSI!I252</f>
        <v>53.597137404959696</v>
      </c>
      <c r="D252" s="2">
        <f>MACD!E252</f>
        <v>-0.12645915532732399</v>
      </c>
      <c r="E252" s="2">
        <f>MACD!F252</f>
        <v>-9.6508903931915802E-2</v>
      </c>
      <c r="F252" s="2">
        <f>'Moving Avg'!D252</f>
        <v>5.58</v>
      </c>
      <c r="G252" s="2">
        <f>'Moving Avg'!F252</f>
        <v>5.493999999999998</v>
      </c>
      <c r="H252" s="2">
        <f>'Moving Avg'!G252</f>
        <v>5.5120000000000005</v>
      </c>
      <c r="I252" s="2">
        <f>'Moving Avg'!H252</f>
        <v>5.5189879999999993</v>
      </c>
      <c r="J252" s="17" t="str">
        <f>OBV!F252</f>
        <v>BEARISH</v>
      </c>
      <c r="K252" s="17" t="str">
        <f>OBV!G252</f>
        <v>NEUTRAL</v>
      </c>
      <c r="L252" s="17" t="str">
        <f>OBV!H252</f>
        <v>CONFIRMED BEARISH</v>
      </c>
    </row>
    <row r="253" spans="1:12" ht="13.5" x14ac:dyDescent="0.25">
      <c r="A253" s="3">
        <f>RSI!A253</f>
        <v>42375</v>
      </c>
      <c r="B253" s="2">
        <f>RSI!B253</f>
        <v>5.6</v>
      </c>
      <c r="C253" s="2">
        <f>RSI!I253</f>
        <v>53.597137404959696</v>
      </c>
      <c r="D253" s="2">
        <f>MACD!E253</f>
        <v>-0.10928163597621143</v>
      </c>
      <c r="E253" s="2">
        <f>MACD!F253</f>
        <v>-9.9063450340774933E-2</v>
      </c>
      <c r="F253" s="2">
        <f>'Moving Avg'!D253</f>
        <v>5.58</v>
      </c>
      <c r="G253" s="2">
        <f>'Moving Avg'!F253</f>
        <v>5.5064999999999982</v>
      </c>
      <c r="H253" s="2">
        <f>'Moving Avg'!G253</f>
        <v>5.5100000000000016</v>
      </c>
      <c r="I253" s="2">
        <f>'Moving Avg'!H253</f>
        <v>5.5279564999999984</v>
      </c>
      <c r="J253" s="17" t="str">
        <f>OBV!F253</f>
        <v>BULLISH</v>
      </c>
      <c r="K253" s="17" t="str">
        <f>OBV!G253</f>
        <v>NEUTRAL</v>
      </c>
      <c r="L253" s="17" t="str">
        <f>OBV!H253</f>
        <v>NEUTRAL</v>
      </c>
    </row>
    <row r="254" spans="1:12" ht="13.5" x14ac:dyDescent="0.25">
      <c r="A254" s="3">
        <f>RSI!A254</f>
        <v>42376</v>
      </c>
      <c r="B254" s="2">
        <f>RSI!B254</f>
        <v>5.5</v>
      </c>
      <c r="C254" s="2">
        <f>RSI!I254</f>
        <v>48.100161097197038</v>
      </c>
      <c r="D254" s="2">
        <f>MACD!E254</f>
        <v>-6.9278945476323628E-2</v>
      </c>
      <c r="E254" s="2">
        <f>MACD!F254</f>
        <v>-9.3106549367884678E-2</v>
      </c>
      <c r="F254" s="2">
        <f>'Moving Avg'!D254</f>
        <v>5.58</v>
      </c>
      <c r="G254" s="2">
        <f>'Moving Avg'!F254</f>
        <v>5.5144999999999991</v>
      </c>
      <c r="H254" s="2">
        <f>'Moving Avg'!G254</f>
        <v>5.5040000000000013</v>
      </c>
      <c r="I254" s="2">
        <f>'Moving Avg'!H254</f>
        <v>5.5364249999999977</v>
      </c>
      <c r="J254" s="17" t="str">
        <f>OBV!F254</f>
        <v>BEARISH</v>
      </c>
      <c r="K254" s="17" t="str">
        <f>OBV!G254</f>
        <v>NEUTRAL</v>
      </c>
      <c r="L254" s="17" t="str">
        <f>OBV!H254</f>
        <v>NEUTRAL</v>
      </c>
    </row>
    <row r="255" spans="1:12" ht="13.5" x14ac:dyDescent="0.25">
      <c r="A255" s="3">
        <f>RSI!A255</f>
        <v>42377</v>
      </c>
      <c r="B255" s="2">
        <f>RSI!B255</f>
        <v>5.48</v>
      </c>
      <c r="C255" s="2">
        <f>RSI!I255</f>
        <v>47.060589717865795</v>
      </c>
      <c r="D255" s="2">
        <f>MACD!E255</f>
        <v>-3.8344883740214719E-2</v>
      </c>
      <c r="E255" s="2">
        <f>MACD!F255</f>
        <v>-8.2154216242350683E-2</v>
      </c>
      <c r="F255" s="2">
        <f>'Moving Avg'!D255</f>
        <v>5.5559999999999992</v>
      </c>
      <c r="G255" s="2">
        <f>'Moving Avg'!F255</f>
        <v>5.5214999999999987</v>
      </c>
      <c r="H255" s="2">
        <f>'Moving Avg'!G255</f>
        <v>5.4996</v>
      </c>
      <c r="I255" s="2">
        <f>'Moving Avg'!H255</f>
        <v>5.5447934999999982</v>
      </c>
      <c r="J255" s="17" t="str">
        <f>OBV!F255</f>
        <v>BEARISH</v>
      </c>
      <c r="K255" s="17" t="str">
        <f>OBV!G255</f>
        <v>WEAK</v>
      </c>
      <c r="L255" s="17" t="str">
        <f>OBV!H255</f>
        <v>CONFIRMED BEARISH</v>
      </c>
    </row>
    <row r="256" spans="1:12" ht="13.5" x14ac:dyDescent="0.25">
      <c r="A256" s="3">
        <f>RSI!A256</f>
        <v>42380</v>
      </c>
      <c r="B256" s="2">
        <f>RSI!B256</f>
        <v>5.72</v>
      </c>
      <c r="C256" s="2">
        <f>RSI!I256</f>
        <v>58.618512956994614</v>
      </c>
      <c r="D256" s="2">
        <f>MACD!E256</f>
        <v>-2.6549309630840234E-2</v>
      </c>
      <c r="E256" s="2">
        <f>MACD!F256</f>
        <v>-7.1033234920048594E-2</v>
      </c>
      <c r="F256" s="2">
        <f>'Moving Avg'!D256</f>
        <v>5.58</v>
      </c>
      <c r="G256" s="2">
        <f>'Moving Avg'!F256</f>
        <v>5.5429999999999993</v>
      </c>
      <c r="H256" s="2">
        <f>'Moving Avg'!G256</f>
        <v>5.4980000000000011</v>
      </c>
      <c r="I256" s="2">
        <f>'Moving Avg'!H256</f>
        <v>5.5545859999999978</v>
      </c>
      <c r="J256" s="17" t="str">
        <f>OBV!F256</f>
        <v>BULLISH</v>
      </c>
      <c r="K256" s="17" t="str">
        <f>OBV!G256</f>
        <v>NEUTRAL</v>
      </c>
      <c r="L256" s="17" t="str">
        <f>OBV!H256</f>
        <v>CONFIRMED BULLISH</v>
      </c>
    </row>
    <row r="257" spans="1:12" ht="13.5" x14ac:dyDescent="0.25">
      <c r="A257" s="3">
        <f>RSI!A257</f>
        <v>42381</v>
      </c>
      <c r="B257" s="2">
        <f>RSI!B257</f>
        <v>5.6</v>
      </c>
      <c r="C257" s="2">
        <f>RSI!I257</f>
        <v>52.452282069346424</v>
      </c>
      <c r="D257" s="2">
        <f>MACD!E257</f>
        <v>-1.0338540062173607E-2</v>
      </c>
      <c r="E257" s="2">
        <f>MACD!F257</f>
        <v>-5.8894295948473598E-2</v>
      </c>
      <c r="F257" s="2">
        <f>'Moving Avg'!D257</f>
        <v>5.58</v>
      </c>
      <c r="G257" s="2">
        <f>'Moving Avg'!F257</f>
        <v>5.552999999999999</v>
      </c>
      <c r="H257" s="2">
        <f>'Moving Avg'!G257</f>
        <v>5.4906000000000006</v>
      </c>
      <c r="I257" s="2">
        <f>'Moving Avg'!H257</f>
        <v>5.5640024999999982</v>
      </c>
      <c r="J257" s="17" t="str">
        <f>OBV!F257</f>
        <v>BEARISH</v>
      </c>
      <c r="K257" s="17" t="str">
        <f>OBV!G257</f>
        <v>NEUTRAL</v>
      </c>
      <c r="L257" s="17" t="str">
        <f>OBV!H257</f>
        <v>NEUTRAL</v>
      </c>
    </row>
    <row r="258" spans="1:12" ht="13.5" x14ac:dyDescent="0.25">
      <c r="A258" s="3">
        <f>RSI!A258</f>
        <v>42382</v>
      </c>
      <c r="B258" s="2">
        <f>RSI!B258</f>
        <v>5.75</v>
      </c>
      <c r="C258" s="2">
        <f>RSI!I258</f>
        <v>58.350127161469366</v>
      </c>
      <c r="D258" s="2">
        <f>MACD!E258</f>
        <v>-1.5753594786868774E-2</v>
      </c>
      <c r="E258" s="2">
        <f>MACD!F258</f>
        <v>-5.0266155716152637E-2</v>
      </c>
      <c r="F258" s="2">
        <f>'Moving Avg'!D258</f>
        <v>5.6099999999999994</v>
      </c>
      <c r="G258" s="2">
        <f>'Moving Avg'!F258</f>
        <v>5.5704999999999991</v>
      </c>
      <c r="H258" s="2">
        <f>'Moving Avg'!G258</f>
        <v>5.4860000000000015</v>
      </c>
      <c r="I258" s="2">
        <f>'Moving Avg'!H258</f>
        <v>5.5741689999999986</v>
      </c>
      <c r="J258" s="17" t="str">
        <f>OBV!F258</f>
        <v>BULLISH</v>
      </c>
      <c r="K258" s="17" t="str">
        <f>OBV!G258</f>
        <v>NEUTRAL</v>
      </c>
      <c r="L258" s="17" t="str">
        <f>OBV!H258</f>
        <v>CONFIRMED BULLISH</v>
      </c>
    </row>
    <row r="259" spans="1:12" ht="13.5" x14ac:dyDescent="0.25">
      <c r="A259" s="3">
        <f>RSI!A259</f>
        <v>42384</v>
      </c>
      <c r="B259" s="2">
        <f>RSI!B259</f>
        <v>5.58</v>
      </c>
      <c r="C259" s="2">
        <f>RSI!I259</f>
        <v>50.677851105469713</v>
      </c>
      <c r="D259" s="2">
        <f>MACD!E259</f>
        <v>-2.4318055385569082E-2</v>
      </c>
      <c r="E259" s="2">
        <f>MACD!F259</f>
        <v>-4.5076535650035929E-2</v>
      </c>
      <c r="F259" s="2">
        <f>'Moving Avg'!D259</f>
        <v>5.6259999999999994</v>
      </c>
      <c r="G259" s="2">
        <f>'Moving Avg'!F259</f>
        <v>5.5709999999999997</v>
      </c>
      <c r="H259" s="2">
        <f>'Moving Avg'!G259</f>
        <v>5.4796000000000005</v>
      </c>
      <c r="I259" s="2">
        <f>'Moving Avg'!H259</f>
        <v>5.5834854999999983</v>
      </c>
      <c r="J259" s="17" t="str">
        <f>OBV!F259</f>
        <v>BULLISH</v>
      </c>
      <c r="K259" s="17" t="str">
        <f>OBV!G259</f>
        <v>STRONG</v>
      </c>
      <c r="L259" s="17" t="str">
        <f>OBV!H259</f>
        <v>CONFIRMED BULLISH</v>
      </c>
    </row>
    <row r="260" spans="1:12" ht="13.5" x14ac:dyDescent="0.25">
      <c r="A260" s="3">
        <f>RSI!A260</f>
        <v>42387</v>
      </c>
      <c r="B260" s="2">
        <f>RSI!B260</f>
        <v>5.5</v>
      </c>
      <c r="C260" s="2">
        <f>RSI!I260</f>
        <v>47.511856548018244</v>
      </c>
      <c r="D260" s="2">
        <f>MACD!E260</f>
        <v>-1.0352113628020909E-2</v>
      </c>
      <c r="E260" s="2">
        <f>MACD!F260</f>
        <v>-3.8131651245632926E-2</v>
      </c>
      <c r="F260" s="2">
        <f>'Moving Avg'!D260</f>
        <v>5.63</v>
      </c>
      <c r="G260" s="2">
        <f>'Moving Avg'!F260</f>
        <v>5.5754999999999999</v>
      </c>
      <c r="H260" s="2">
        <f>'Moving Avg'!G260</f>
        <v>5.4749999999999988</v>
      </c>
      <c r="I260" s="2">
        <f>'Moving Avg'!H260</f>
        <v>5.5924019999999972</v>
      </c>
      <c r="J260" s="17" t="str">
        <f>OBV!F260</f>
        <v>BULLISH</v>
      </c>
      <c r="K260" s="17" t="str">
        <f>OBV!G260</f>
        <v>NEUTRAL</v>
      </c>
      <c r="L260" s="17" t="str">
        <f>OBV!H260</f>
        <v>CONFIRMED BULLISH</v>
      </c>
    </row>
    <row r="261" spans="1:12" ht="13.5" x14ac:dyDescent="0.25">
      <c r="A261" s="3">
        <f>RSI!A261</f>
        <v>42388</v>
      </c>
      <c r="B261" s="2">
        <f>RSI!B261</f>
        <v>5.41</v>
      </c>
      <c r="C261" s="2">
        <f>RSI!I261</f>
        <v>44.168792442623378</v>
      </c>
      <c r="D261" s="2">
        <f>MACD!E261</f>
        <v>8.5141041435976561E-3</v>
      </c>
      <c r="E261" s="2">
        <f>MACD!F261</f>
        <v>-2.880250016778681E-2</v>
      </c>
      <c r="F261" s="2">
        <f>'Moving Avg'!D261</f>
        <v>5.5679999999999996</v>
      </c>
      <c r="G261" s="2">
        <f>'Moving Avg'!F261</f>
        <v>5.5819999999999999</v>
      </c>
      <c r="H261" s="2">
        <f>'Moving Avg'!G261</f>
        <v>5.4693999999999994</v>
      </c>
      <c r="I261" s="2">
        <f>'Moving Avg'!H261</f>
        <v>5.6001964999999982</v>
      </c>
      <c r="J261" s="17" t="str">
        <f>OBV!F261</f>
        <v>BEARISH</v>
      </c>
      <c r="K261" s="17" t="str">
        <f>OBV!G261</f>
        <v>WEAK</v>
      </c>
      <c r="L261" s="17" t="str">
        <f>OBV!H261</f>
        <v>CONFIRMED BEARISH</v>
      </c>
    </row>
    <row r="262" spans="1:12" ht="13.5" x14ac:dyDescent="0.25">
      <c r="A262" s="3">
        <f>RSI!A262</f>
        <v>42389</v>
      </c>
      <c r="B262" s="2">
        <f>RSI!B262</f>
        <v>5.45</v>
      </c>
      <c r="C262" s="2">
        <f>RSI!I262</f>
        <v>45.987809046030968</v>
      </c>
      <c r="D262" s="2">
        <f>MACD!E262</f>
        <v>2.2400581267872255E-2</v>
      </c>
      <c r="E262" s="2">
        <f>MACD!F262</f>
        <v>-1.8561883880654998E-2</v>
      </c>
      <c r="F262" s="2">
        <f>'Moving Avg'!D262</f>
        <v>5.5379999999999994</v>
      </c>
      <c r="G262" s="2">
        <f>'Moving Avg'!F262</f>
        <v>5.5830000000000002</v>
      </c>
      <c r="H262" s="2">
        <f>'Moving Avg'!G262</f>
        <v>5.4649999999999999</v>
      </c>
      <c r="I262" s="2">
        <f>'Moving Avg'!H262</f>
        <v>5.608190999999997</v>
      </c>
      <c r="J262" s="17" t="str">
        <f>OBV!F262</f>
        <v>BEARISH</v>
      </c>
      <c r="K262" s="17" t="str">
        <f>OBV!G262</f>
        <v>NEUTRAL</v>
      </c>
      <c r="L262" s="17" t="str">
        <f>OBV!H262</f>
        <v>CONFIRMED BEARISH</v>
      </c>
    </row>
    <row r="263" spans="1:12" ht="13.5" x14ac:dyDescent="0.25">
      <c r="A263" s="3">
        <f>RSI!A263</f>
        <v>42390</v>
      </c>
      <c r="B263" s="2">
        <f>RSI!B263</f>
        <v>5.44</v>
      </c>
      <c r="C263" s="2">
        <f>RSI!I263</f>
        <v>45.587924925608021</v>
      </c>
      <c r="D263" s="2">
        <f>MACD!E263</f>
        <v>3.5475164983268748E-2</v>
      </c>
      <c r="E263" s="2">
        <f>MACD!F263</f>
        <v>-7.7544741078702482E-3</v>
      </c>
      <c r="F263" s="2">
        <f>'Moving Avg'!D263</f>
        <v>5.4760000000000009</v>
      </c>
      <c r="G263" s="2">
        <f>'Moving Avg'!F263</f>
        <v>5.5774999999999997</v>
      </c>
      <c r="H263" s="2">
        <f>'Moving Avg'!G263</f>
        <v>5.4638</v>
      </c>
      <c r="I263" s="2">
        <f>'Moving Avg'!H263</f>
        <v>5.6164939999999977</v>
      </c>
      <c r="J263" s="17" t="str">
        <f>OBV!F263</f>
        <v>BEARISH</v>
      </c>
      <c r="K263" s="17" t="str">
        <f>OBV!G263</f>
        <v>WEAK</v>
      </c>
      <c r="L263" s="17" t="str">
        <f>OBV!H263</f>
        <v>CONFIRMED BEARISH</v>
      </c>
    </row>
    <row r="264" spans="1:12" ht="13.5" x14ac:dyDescent="0.25">
      <c r="A264" s="3">
        <f>RSI!A264</f>
        <v>42391</v>
      </c>
      <c r="B264" s="2">
        <f>RSI!B264</f>
        <v>5.3</v>
      </c>
      <c r="C264" s="2">
        <f>RSI!I264</f>
        <v>40.304046577903527</v>
      </c>
      <c r="D264" s="2">
        <f>MACD!E264</f>
        <v>4.2123626128000247E-2</v>
      </c>
      <c r="E264" s="2">
        <f>MACD!F264</f>
        <v>2.2211459393038507E-3</v>
      </c>
      <c r="F264" s="2">
        <f>'Moving Avg'!D264</f>
        <v>5.42</v>
      </c>
      <c r="G264" s="2">
        <f>'Moving Avg'!F264</f>
        <v>5.5589999999999993</v>
      </c>
      <c r="H264" s="2">
        <f>'Moving Avg'!G264</f>
        <v>5.4603999999999999</v>
      </c>
      <c r="I264" s="2">
        <f>'Moving Avg'!H264</f>
        <v>5.6241864999999969</v>
      </c>
      <c r="J264" s="17" t="str">
        <f>OBV!F264</f>
        <v>BEARISH</v>
      </c>
      <c r="K264" s="17" t="str">
        <f>OBV!G264</f>
        <v>WEAK</v>
      </c>
      <c r="L264" s="17" t="str">
        <f>OBV!H264</f>
        <v>CONFIRMED BEARISH</v>
      </c>
    </row>
    <row r="265" spans="1:12" ht="13.5" x14ac:dyDescent="0.25">
      <c r="A265" s="3">
        <f>RSI!A265</f>
        <v>42394</v>
      </c>
      <c r="B265" s="2">
        <f>RSI!B265</f>
        <v>5.44</v>
      </c>
      <c r="C265" s="2">
        <f>RSI!I265</f>
        <v>46.9284861803567</v>
      </c>
      <c r="D265" s="2">
        <f>MACD!E265</f>
        <v>3.56844019407907E-2</v>
      </c>
      <c r="E265" s="2">
        <f>MACD!F265</f>
        <v>8.9137971396012206E-3</v>
      </c>
      <c r="F265" s="2">
        <f>'Moving Avg'!D265</f>
        <v>5.4080000000000004</v>
      </c>
      <c r="G265" s="2">
        <f>'Moving Avg'!F265</f>
        <v>5.5489999999999995</v>
      </c>
      <c r="H265" s="2">
        <f>'Moving Avg'!G265</f>
        <v>5.4629999999999992</v>
      </c>
      <c r="I265" s="2">
        <f>'Moving Avg'!H265</f>
        <v>5.6325339999999962</v>
      </c>
      <c r="J265" s="17" t="str">
        <f>OBV!F265</f>
        <v>BEARISH</v>
      </c>
      <c r="K265" s="17" t="str">
        <f>OBV!G265</f>
        <v>NEUTRAL</v>
      </c>
      <c r="L265" s="17" t="str">
        <f>OBV!H265</f>
        <v>CONFIRMED BEARISH</v>
      </c>
    </row>
    <row r="266" spans="1:12" ht="13.5" x14ac:dyDescent="0.25">
      <c r="A266" s="3">
        <f>RSI!A266</f>
        <v>42395</v>
      </c>
      <c r="B266" s="2">
        <f>RSI!B266</f>
        <v>5.55</v>
      </c>
      <c r="C266" s="2">
        <f>RSI!I266</f>
        <v>51.484011542945659</v>
      </c>
      <c r="D266" s="2">
        <f>MACD!E266</f>
        <v>5.9463535105331644E-2</v>
      </c>
      <c r="E266" s="2">
        <f>MACD!F266</f>
        <v>1.9023744732747306E-2</v>
      </c>
      <c r="F266" s="2">
        <f>'Moving Avg'!D266</f>
        <v>5.4360000000000008</v>
      </c>
      <c r="G266" s="2">
        <f>'Moving Avg'!F266</f>
        <v>5.5434999999999999</v>
      </c>
      <c r="H266" s="2">
        <f>'Moving Avg'!G266</f>
        <v>5.4660000000000002</v>
      </c>
      <c r="I266" s="2">
        <f>'Moving Avg'!H266</f>
        <v>5.6410284999999964</v>
      </c>
      <c r="J266" s="17" t="str">
        <f>OBV!F266</f>
        <v>BULLISH</v>
      </c>
      <c r="K266" s="17" t="str">
        <f>OBV!G266</f>
        <v>STRONG</v>
      </c>
      <c r="L266" s="17" t="str">
        <f>OBV!H266</f>
        <v>CONFIRMED BULLISH</v>
      </c>
    </row>
    <row r="267" spans="1:12" ht="13.5" x14ac:dyDescent="0.25">
      <c r="A267" s="3">
        <f>RSI!A267</f>
        <v>42396</v>
      </c>
      <c r="B267" s="2">
        <f>RSI!B267</f>
        <v>5.53</v>
      </c>
      <c r="C267" s="2">
        <f>RSI!I267</f>
        <v>50.633005403047029</v>
      </c>
      <c r="D267" s="2">
        <f>MACD!E267</f>
        <v>6.2373527925352334E-2</v>
      </c>
      <c r="E267" s="2">
        <f>MACD!F267</f>
        <v>2.7693701371268312E-2</v>
      </c>
      <c r="F267" s="2">
        <f>'Moving Avg'!D267</f>
        <v>5.452</v>
      </c>
      <c r="G267" s="2">
        <f>'Moving Avg'!F267</f>
        <v>5.5374999999999996</v>
      </c>
      <c r="H267" s="2">
        <f>'Moving Avg'!G267</f>
        <v>5.468799999999999</v>
      </c>
      <c r="I267" s="2">
        <f>'Moving Avg'!H267</f>
        <v>5.6485724999999958</v>
      </c>
      <c r="J267" s="17" t="str">
        <f>OBV!F267</f>
        <v>BULLISH</v>
      </c>
      <c r="K267" s="17" t="str">
        <f>OBV!G267</f>
        <v>NEUTRAL</v>
      </c>
      <c r="L267" s="17" t="str">
        <f>OBV!H267</f>
        <v>CONFIRMED BULLISH</v>
      </c>
    </row>
    <row r="268" spans="1:12" ht="13.5" x14ac:dyDescent="0.25">
      <c r="A268" s="3">
        <f>RSI!A268</f>
        <v>42397</v>
      </c>
      <c r="B268" s="2">
        <f>RSI!B268</f>
        <v>5.45</v>
      </c>
      <c r="C268" s="2">
        <f>RSI!I268</f>
        <v>47.2673746284405</v>
      </c>
      <c r="D268" s="2">
        <f>MACD!E268</f>
        <v>9.3743197195451877E-2</v>
      </c>
      <c r="E268" s="2">
        <f>MACD!F268</f>
        <v>4.0903600536105027E-2</v>
      </c>
      <c r="F268" s="2">
        <f>'Moving Avg'!D268</f>
        <v>5.4539999999999997</v>
      </c>
      <c r="G268" s="2">
        <f>'Moving Avg'!F268</f>
        <v>5.5299999999999994</v>
      </c>
      <c r="H268" s="2">
        <f>'Moving Avg'!G268</f>
        <v>5.4731999999999994</v>
      </c>
      <c r="I268" s="2">
        <f>'Moving Avg'!H268</f>
        <v>5.6545519999999962</v>
      </c>
      <c r="J268" s="17" t="str">
        <f>OBV!F268</f>
        <v>BULLISH</v>
      </c>
      <c r="K268" s="17" t="str">
        <f>OBV!G268</f>
        <v>NEUTRAL</v>
      </c>
      <c r="L268" s="17" t="str">
        <f>OBV!H268</f>
        <v>CONFIRMED BULLISH</v>
      </c>
    </row>
    <row r="269" spans="1:12" ht="13.5" x14ac:dyDescent="0.25">
      <c r="A269" s="3">
        <f>RSI!A269</f>
        <v>42398</v>
      </c>
      <c r="B269" s="2">
        <f>RSI!B269</f>
        <v>5.4</v>
      </c>
      <c r="C269" s="2">
        <f>RSI!I269</f>
        <v>45.243187499811775</v>
      </c>
      <c r="D269" s="2">
        <f>MACD!E269</f>
        <v>9.8220935829341549E-2</v>
      </c>
      <c r="E269" s="2">
        <f>MACD!F269</f>
        <v>5.2367067594752334E-2</v>
      </c>
      <c r="F269" s="2">
        <f>'Moving Avg'!D269</f>
        <v>5.4739999999999993</v>
      </c>
      <c r="G269" s="2">
        <f>'Moving Avg'!F269</f>
        <v>5.5250000000000004</v>
      </c>
      <c r="H269" s="2">
        <f>'Moving Avg'!G269</f>
        <v>5.4773999999999976</v>
      </c>
      <c r="I269" s="2">
        <f>'Moving Avg'!H269</f>
        <v>5.6603709999999978</v>
      </c>
      <c r="J269" s="17" t="str">
        <f>OBV!F269</f>
        <v>BULLISH</v>
      </c>
      <c r="K269" s="17" t="str">
        <f>OBV!G269</f>
        <v>NEUTRAL</v>
      </c>
      <c r="L269" s="17" t="str">
        <f>OBV!H269</f>
        <v>CONFIRMED BULLISH</v>
      </c>
    </row>
    <row r="270" spans="1:12" ht="13.5" x14ac:dyDescent="0.25">
      <c r="A270" s="3">
        <f>RSI!A270</f>
        <v>42401</v>
      </c>
      <c r="B270" s="2">
        <f>RSI!B270</f>
        <v>5.4</v>
      </c>
      <c r="C270" s="2">
        <f>RSI!I270</f>
        <v>45.243187499811782</v>
      </c>
      <c r="D270" s="2">
        <f>MACD!E270</f>
        <v>9.0353398453280498E-2</v>
      </c>
      <c r="E270" s="2">
        <f>MACD!F270</f>
        <v>5.9964333766457968E-2</v>
      </c>
      <c r="F270" s="2">
        <f>'Moving Avg'!D270</f>
        <v>5.4659999999999993</v>
      </c>
      <c r="G270" s="2">
        <f>'Moving Avg'!F270</f>
        <v>5.5150000000000006</v>
      </c>
      <c r="H270" s="2">
        <f>'Moving Avg'!G270</f>
        <v>5.4813999999999989</v>
      </c>
      <c r="I270" s="2">
        <f>'Moving Avg'!H270</f>
        <v>5.6667719999999981</v>
      </c>
      <c r="J270" s="17" t="str">
        <f>OBV!F270</f>
        <v>BULLISH</v>
      </c>
      <c r="K270" s="17" t="str">
        <f>OBV!G270</f>
        <v>NEUTRAL</v>
      </c>
      <c r="L270" s="17" t="str">
        <f>OBV!H270</f>
        <v>BULLISH DIVERGENCE</v>
      </c>
    </row>
    <row r="271" spans="1:12" ht="13.5" x14ac:dyDescent="0.25">
      <c r="A271" s="3">
        <f>RSI!A271</f>
        <v>42402</v>
      </c>
      <c r="B271" s="2">
        <f>RSI!B271</f>
        <v>5.2</v>
      </c>
      <c r="C271" s="2">
        <f>RSI!I271</f>
        <v>37.744687869818932</v>
      </c>
      <c r="D271" s="2">
        <f>MACD!E271</f>
        <v>8.5267967193365379E-2</v>
      </c>
      <c r="E271" s="2">
        <f>MACD!F271</f>
        <v>6.502506045183945E-2</v>
      </c>
      <c r="F271" s="2">
        <f>'Moving Avg'!D271</f>
        <v>5.3959999999999999</v>
      </c>
      <c r="G271" s="2">
        <f>'Moving Avg'!F271</f>
        <v>5.4950000000000001</v>
      </c>
      <c r="H271" s="2">
        <f>'Moving Avg'!G271</f>
        <v>5.4807999999999995</v>
      </c>
      <c r="I271" s="2">
        <f>'Moving Avg'!H271</f>
        <v>5.6726209999999995</v>
      </c>
      <c r="J271" s="17" t="str">
        <f>OBV!F271</f>
        <v>BEARISH</v>
      </c>
      <c r="K271" s="17" t="str">
        <f>OBV!G271</f>
        <v>WEAK</v>
      </c>
      <c r="L271" s="17" t="str">
        <f>OBV!H271</f>
        <v>CONFIRMED BEARISH</v>
      </c>
    </row>
    <row r="272" spans="1:12" ht="13.5" x14ac:dyDescent="0.25">
      <c r="A272" s="3">
        <f>RSI!A272</f>
        <v>42403</v>
      </c>
      <c r="B272" s="2">
        <f>RSI!B272</f>
        <v>5.2</v>
      </c>
      <c r="C272" s="2">
        <f>RSI!I272</f>
        <v>37.744687869818932</v>
      </c>
      <c r="D272" s="2">
        <f>MACD!E272</f>
        <v>8.8858948773848923E-2</v>
      </c>
      <c r="E272" s="2">
        <f>MACD!F272</f>
        <v>6.9791838116241345E-2</v>
      </c>
      <c r="F272" s="2">
        <f>'Moving Avg'!D272</f>
        <v>5.33</v>
      </c>
      <c r="G272" s="2">
        <f>'Moving Avg'!F272</f>
        <v>5.4750000000000005</v>
      </c>
      <c r="H272" s="2">
        <f>'Moving Avg'!G272</f>
        <v>5.4773999999999994</v>
      </c>
      <c r="I272" s="2">
        <f>'Moving Avg'!H272</f>
        <v>5.6780219999999995</v>
      </c>
      <c r="J272" s="17" t="str">
        <f>OBV!F272</f>
        <v>BEARISH</v>
      </c>
      <c r="K272" s="17" t="str">
        <f>OBV!G272</f>
        <v>WEAK</v>
      </c>
      <c r="L272" s="17" t="str">
        <f>OBV!H272</f>
        <v>CONFIRMED BEARISH</v>
      </c>
    </row>
    <row r="273" spans="1:12" ht="13.5" x14ac:dyDescent="0.25">
      <c r="A273" s="3">
        <f>RSI!A273</f>
        <v>42404</v>
      </c>
      <c r="B273" s="2">
        <f>RSI!B273</f>
        <v>5.18</v>
      </c>
      <c r="C273" s="2">
        <f>RSI!I273</f>
        <v>37.032855477491402</v>
      </c>
      <c r="D273" s="2">
        <f>MACD!E273</f>
        <v>9.345178108022445E-2</v>
      </c>
      <c r="E273" s="2">
        <f>MACD!F273</f>
        <v>7.4523826709037969E-2</v>
      </c>
      <c r="F273" s="2">
        <f>'Moving Avg'!D273</f>
        <v>5.2759999999999998</v>
      </c>
      <c r="G273" s="2">
        <f>'Moving Avg'!F273</f>
        <v>5.4540000000000006</v>
      </c>
      <c r="H273" s="2">
        <f>'Moving Avg'!G273</f>
        <v>5.4709999999999992</v>
      </c>
      <c r="I273" s="2">
        <f>'Moving Avg'!H273</f>
        <v>5.6833230000000006</v>
      </c>
      <c r="J273" s="17" t="str">
        <f>OBV!F273</f>
        <v>BEARISH</v>
      </c>
      <c r="K273" s="17" t="str">
        <f>OBV!G273</f>
        <v>WEAK</v>
      </c>
      <c r="L273" s="17" t="str">
        <f>OBV!H273</f>
        <v>CONFIRMED BEARISH</v>
      </c>
    </row>
    <row r="274" spans="1:12" ht="13.5" x14ac:dyDescent="0.25">
      <c r="A274" s="3">
        <f>RSI!A274</f>
        <v>42405</v>
      </c>
      <c r="B274" s="2">
        <f>RSI!B274</f>
        <v>5.25</v>
      </c>
      <c r="C274" s="2">
        <f>RSI!I274</f>
        <v>41.211783771863807</v>
      </c>
      <c r="D274" s="2">
        <f>MACD!E274</f>
        <v>7.2224492646983052E-2</v>
      </c>
      <c r="E274" s="2">
        <f>MACD!F274</f>
        <v>7.4063959896626994E-2</v>
      </c>
      <c r="F274" s="2">
        <f>'Moving Avg'!D274</f>
        <v>5.2460000000000004</v>
      </c>
      <c r="G274" s="2">
        <f>'Moving Avg'!F274</f>
        <v>5.4415000000000004</v>
      </c>
      <c r="H274" s="2">
        <f>'Moving Avg'!G274</f>
        <v>5.4680000000000009</v>
      </c>
      <c r="I274" s="2">
        <f>'Moving Avg'!H274</f>
        <v>5.6889295000000013</v>
      </c>
      <c r="J274" s="17" t="str">
        <f>OBV!F274</f>
        <v>BEARISH</v>
      </c>
      <c r="K274" s="17" t="str">
        <f>OBV!G274</f>
        <v>WEAK</v>
      </c>
      <c r="L274" s="17" t="str">
        <f>OBV!H274</f>
        <v>CONFIRMED BEARISH</v>
      </c>
    </row>
    <row r="275" spans="1:12" ht="13.5" x14ac:dyDescent="0.25">
      <c r="A275" s="3">
        <f>RSI!A275</f>
        <v>42408</v>
      </c>
      <c r="B275" s="2">
        <f>RSI!B275</f>
        <v>5.19</v>
      </c>
      <c r="C275" s="2">
        <f>RSI!I275</f>
        <v>38.832820437768966</v>
      </c>
      <c r="D275" s="2">
        <f>MACD!E275</f>
        <v>8.1323061622114778E-2</v>
      </c>
      <c r="E275" s="2">
        <f>MACD!F275</f>
        <v>7.5515780241724548E-2</v>
      </c>
      <c r="F275" s="2">
        <f>'Moving Avg'!D275</f>
        <v>5.2039999999999997</v>
      </c>
      <c r="G275" s="2">
        <f>'Moving Avg'!F275</f>
        <v>5.4270000000000014</v>
      </c>
      <c r="H275" s="2">
        <f>'Moving Avg'!G275</f>
        <v>5.4657999999999989</v>
      </c>
      <c r="I275" s="2">
        <f>'Moving Avg'!H275</f>
        <v>5.694236000000001</v>
      </c>
      <c r="J275" s="17" t="str">
        <f>OBV!F275</f>
        <v>BEARISH</v>
      </c>
      <c r="K275" s="17" t="str">
        <f>OBV!G275</f>
        <v>WEAK</v>
      </c>
      <c r="L275" s="17" t="str">
        <f>OBV!H275</f>
        <v>CONFIRMED BEARISH</v>
      </c>
    </row>
    <row r="276" spans="1:12" ht="13.5" x14ac:dyDescent="0.25">
      <c r="A276" s="3">
        <f>RSI!A276</f>
        <v>42409</v>
      </c>
      <c r="B276" s="2">
        <f>RSI!B276</f>
        <v>5.24</v>
      </c>
      <c r="C276" s="2">
        <f>RSI!I276</f>
        <v>41.845501043127356</v>
      </c>
      <c r="D276" s="2">
        <f>MACD!E276</f>
        <v>0.10359318760978464</v>
      </c>
      <c r="E276" s="2">
        <f>MACD!F276</f>
        <v>8.1131261715336578E-2</v>
      </c>
      <c r="F276" s="2">
        <f>'Moving Avg'!D276</f>
        <v>5.2120000000000006</v>
      </c>
      <c r="G276" s="2">
        <f>'Moving Avg'!F276</f>
        <v>5.4029999999999996</v>
      </c>
      <c r="H276" s="2">
        <f>'Moving Avg'!G276</f>
        <v>5.4649999999999999</v>
      </c>
      <c r="I276" s="2">
        <f>'Moving Avg'!H276</f>
        <v>5.6991655000000012</v>
      </c>
      <c r="J276" s="17" t="str">
        <f>OBV!F276</f>
        <v>BEARISH</v>
      </c>
      <c r="K276" s="17" t="str">
        <f>OBV!G276</f>
        <v>NEUTRAL</v>
      </c>
      <c r="L276" s="17" t="str">
        <f>OBV!H276</f>
        <v>BEARISH DIVERGENCE</v>
      </c>
    </row>
    <row r="277" spans="1:12" ht="13.5" x14ac:dyDescent="0.25">
      <c r="A277" s="3">
        <f>RSI!A277</f>
        <v>42410</v>
      </c>
      <c r="B277" s="2">
        <f>RSI!B277</f>
        <v>5.25</v>
      </c>
      <c r="C277" s="2">
        <f>RSI!I277</f>
        <v>42.455950533875026</v>
      </c>
      <c r="D277" s="2">
        <f>MACD!E277</f>
        <v>0.11957584258462983</v>
      </c>
      <c r="E277" s="2">
        <f>MACD!F277</f>
        <v>8.8820177889195245E-2</v>
      </c>
      <c r="F277" s="2">
        <f>'Moving Avg'!D277</f>
        <v>5.2219999999999995</v>
      </c>
      <c r="G277" s="2">
        <f>'Moving Avg'!F277</f>
        <v>5.3854999999999995</v>
      </c>
      <c r="H277" s="2">
        <f>'Moving Avg'!G277</f>
        <v>5.4615999999999998</v>
      </c>
      <c r="I277" s="2">
        <f>'Moving Avg'!H277</f>
        <v>5.7035180000000016</v>
      </c>
      <c r="J277" s="17" t="str">
        <f>OBV!F277</f>
        <v>BULLISH</v>
      </c>
      <c r="K277" s="17" t="str">
        <f>OBV!G277</f>
        <v>NEUTRAL</v>
      </c>
      <c r="L277" s="17" t="str">
        <f>OBV!H277</f>
        <v>CONFIRMED BULLISH</v>
      </c>
    </row>
    <row r="278" spans="1:12" ht="13.5" x14ac:dyDescent="0.25">
      <c r="A278" s="3">
        <f>RSI!A278</f>
        <v>42411</v>
      </c>
      <c r="B278" s="2">
        <f>RSI!B278</f>
        <v>5.2</v>
      </c>
      <c r="C278" s="2">
        <f>RSI!I278</f>
        <v>40.184616872669409</v>
      </c>
      <c r="D278" s="2">
        <f>MACD!E278</f>
        <v>0.12532207263518114</v>
      </c>
      <c r="E278" s="2">
        <f>MACD!F278</f>
        <v>9.6120556838392421E-2</v>
      </c>
      <c r="F278" s="2">
        <f>'Moving Avg'!D278</f>
        <v>5.226</v>
      </c>
      <c r="G278" s="2">
        <f>'Moving Avg'!F278</f>
        <v>5.3579999999999997</v>
      </c>
      <c r="H278" s="2">
        <f>'Moving Avg'!G278</f>
        <v>5.4571999999999994</v>
      </c>
      <c r="I278" s="2">
        <f>'Moving Avg'!H278</f>
        <v>5.7077995000000019</v>
      </c>
      <c r="J278" s="17" t="str">
        <f>OBV!F278</f>
        <v>BULLISH</v>
      </c>
      <c r="K278" s="17" t="str">
        <f>OBV!G278</f>
        <v>NEUTRAL</v>
      </c>
      <c r="L278" s="17" t="str">
        <f>OBV!H278</f>
        <v>CONFIRMED BULLISH</v>
      </c>
    </row>
    <row r="279" spans="1:12" ht="13.5" x14ac:dyDescent="0.25">
      <c r="A279" s="3">
        <f>RSI!A279</f>
        <v>42412</v>
      </c>
      <c r="B279" s="2">
        <f>RSI!B279</f>
        <v>5.25</v>
      </c>
      <c r="C279" s="2">
        <f>RSI!I279</f>
        <v>43.443079939742866</v>
      </c>
      <c r="D279" s="2">
        <f>MACD!E279</f>
        <v>0.11984892441113804</v>
      </c>
      <c r="E279" s="2">
        <f>MACD!F279</f>
        <v>0.10086623035294155</v>
      </c>
      <c r="F279" s="2">
        <f>'Moving Avg'!D279</f>
        <v>5.226</v>
      </c>
      <c r="G279" s="2">
        <f>'Moving Avg'!F279</f>
        <v>5.341499999999999</v>
      </c>
      <c r="H279" s="2">
        <f>'Moving Avg'!G279</f>
        <v>5.4541999999999984</v>
      </c>
      <c r="I279" s="2">
        <f>'Moving Avg'!H279</f>
        <v>5.7116595000000032</v>
      </c>
      <c r="J279" s="17" t="str">
        <f>OBV!F279</f>
        <v>BEARISH</v>
      </c>
      <c r="K279" s="17" t="str">
        <f>OBV!G279</f>
        <v>NEUTRAL</v>
      </c>
      <c r="L279" s="17" t="str">
        <f>OBV!H279</f>
        <v>NEUTRAL</v>
      </c>
    </row>
    <row r="280" spans="1:12" ht="13.5" x14ac:dyDescent="0.25">
      <c r="A280" s="3">
        <f>RSI!A280</f>
        <v>42415</v>
      </c>
      <c r="B280" s="2">
        <f>RSI!B280</f>
        <v>5.19</v>
      </c>
      <c r="C280" s="2">
        <f>RSI!I280</f>
        <v>40.5858789050871</v>
      </c>
      <c r="D280" s="2">
        <f>MACD!E280</f>
        <v>0.12034889176368413</v>
      </c>
      <c r="E280" s="2">
        <f>MACD!F280</f>
        <v>0.10476276263509007</v>
      </c>
      <c r="F280" s="2">
        <f>'Moving Avg'!D280</f>
        <v>5.2260000000000009</v>
      </c>
      <c r="G280" s="2">
        <f>'Moving Avg'!F280</f>
        <v>5.3260000000000005</v>
      </c>
      <c r="H280" s="2">
        <f>'Moving Avg'!G280</f>
        <v>5.4467999999999996</v>
      </c>
      <c r="I280" s="2">
        <f>'Moving Avg'!H280</f>
        <v>5.7138760000000026</v>
      </c>
      <c r="J280" s="17" t="str">
        <f>OBV!F280</f>
        <v>BEARISH</v>
      </c>
      <c r="K280" s="17" t="str">
        <f>OBV!G280</f>
        <v>NEUTRAL</v>
      </c>
      <c r="L280" s="17" t="str">
        <f>OBV!H280</f>
        <v>NEUTRAL</v>
      </c>
    </row>
    <row r="281" spans="1:12" ht="13.5" x14ac:dyDescent="0.25">
      <c r="A281" s="3">
        <f>RSI!A281</f>
        <v>42416</v>
      </c>
      <c r="B281" s="2">
        <f>RSI!B281</f>
        <v>5.17</v>
      </c>
      <c r="C281" s="2">
        <f>RSI!I281</f>
        <v>39.649774388962527</v>
      </c>
      <c r="D281" s="2">
        <f>MACD!E281</f>
        <v>9.2474519840308744E-2</v>
      </c>
      <c r="E281" s="2">
        <f>MACD!F281</f>
        <v>0.10230511407613381</v>
      </c>
      <c r="F281" s="2">
        <f>'Moving Avg'!D281</f>
        <v>5.2120000000000006</v>
      </c>
      <c r="G281" s="2">
        <f>'Moving Avg'!F281</f>
        <v>5.3140000000000001</v>
      </c>
      <c r="H281" s="2">
        <f>'Moving Avg'!G281</f>
        <v>5.4362000000000004</v>
      </c>
      <c r="I281" s="2">
        <f>'Moving Avg'!H281</f>
        <v>5.7145595000000036</v>
      </c>
      <c r="J281" s="17" t="str">
        <f>OBV!F281</f>
        <v>BEARISH</v>
      </c>
      <c r="K281" s="17" t="str">
        <f>OBV!G281</f>
        <v>NEUTRAL</v>
      </c>
      <c r="L281" s="17" t="str">
        <f>OBV!H281</f>
        <v>CONFIRMED BEARISH</v>
      </c>
    </row>
    <row r="282" spans="1:12" ht="13.5" x14ac:dyDescent="0.25">
      <c r="A282" s="3">
        <f>RSI!A282</f>
        <v>42417</v>
      </c>
      <c r="B282" s="2">
        <f>RSI!B282</f>
        <v>5.12</v>
      </c>
      <c r="C282" s="2">
        <f>RSI!I282</f>
        <v>37.331576994206607</v>
      </c>
      <c r="D282" s="2">
        <f>MACD!E282</f>
        <v>7.3627367822389544E-2</v>
      </c>
      <c r="E282" s="2">
        <f>MACD!F282</f>
        <v>9.6569564825384965E-2</v>
      </c>
      <c r="F282" s="2">
        <f>'Moving Avg'!D282</f>
        <v>5.1860000000000008</v>
      </c>
      <c r="G282" s="2">
        <f>'Moving Avg'!F282</f>
        <v>5.2975000000000003</v>
      </c>
      <c r="H282" s="2">
        <f>'Moving Avg'!G282</f>
        <v>5.4283999999999999</v>
      </c>
      <c r="I282" s="2">
        <f>'Moving Avg'!H282</f>
        <v>5.7138735000000027</v>
      </c>
      <c r="J282" s="17" t="str">
        <f>OBV!F282</f>
        <v>BEARISH</v>
      </c>
      <c r="K282" s="17" t="str">
        <f>OBV!G282</f>
        <v>WEAK</v>
      </c>
      <c r="L282" s="17" t="str">
        <f>OBV!H282</f>
        <v>CONFIRMED BEARISH</v>
      </c>
    </row>
    <row r="283" spans="1:12" ht="13.5" x14ac:dyDescent="0.25">
      <c r="A283" s="3">
        <f>RSI!A283</f>
        <v>42418</v>
      </c>
      <c r="B283" s="2">
        <f>RSI!B283</f>
        <v>5.19</v>
      </c>
      <c r="C283" s="2">
        <f>RSI!I283</f>
        <v>42.408287560411203</v>
      </c>
      <c r="D283" s="2">
        <f>MACD!E283</f>
        <v>5.0671594955675303E-2</v>
      </c>
      <c r="E283" s="2">
        <f>MACD!F283</f>
        <v>8.7389970851443038E-2</v>
      </c>
      <c r="F283" s="2">
        <f>'Moving Avg'!D283</f>
        <v>5.1840000000000002</v>
      </c>
      <c r="G283" s="2">
        <f>'Moving Avg'!F283</f>
        <v>5.2850000000000001</v>
      </c>
      <c r="H283" s="2">
        <f>'Moving Avg'!G283</f>
        <v>5.4252000000000002</v>
      </c>
      <c r="I283" s="2">
        <f>'Moving Avg'!H283</f>
        <v>5.7141645000000025</v>
      </c>
      <c r="J283" s="17" t="str">
        <f>OBV!F283</f>
        <v>BEARISH</v>
      </c>
      <c r="K283" s="17" t="str">
        <f>OBV!G283</f>
        <v>NEUTRAL</v>
      </c>
      <c r="L283" s="17" t="str">
        <f>OBV!H283</f>
        <v>CONFIRMED BEARISH</v>
      </c>
    </row>
    <row r="284" spans="1:12" ht="13.5" x14ac:dyDescent="0.25">
      <c r="A284" s="3">
        <f>RSI!A284</f>
        <v>42419</v>
      </c>
      <c r="B284" s="2">
        <f>RSI!B284</f>
        <v>5.05</v>
      </c>
      <c r="C284" s="2">
        <f>RSI!I284</f>
        <v>36.108106489499605</v>
      </c>
      <c r="D284" s="2">
        <f>MACD!E284</f>
        <v>5.313448977570534E-2</v>
      </c>
      <c r="E284" s="2">
        <f>MACD!F284</f>
        <v>8.0538874636295513E-2</v>
      </c>
      <c r="F284" s="2">
        <f>'Moving Avg'!D284</f>
        <v>5.1440000000000001</v>
      </c>
      <c r="G284" s="2">
        <f>'Moving Avg'!F284</f>
        <v>5.2725</v>
      </c>
      <c r="H284" s="2">
        <f>'Moving Avg'!G284</f>
        <v>5.4193999999999996</v>
      </c>
      <c r="I284" s="2">
        <f>'Moving Avg'!H284</f>
        <v>5.713039000000002</v>
      </c>
      <c r="J284" s="17" t="str">
        <f>OBV!F284</f>
        <v>BEARISH</v>
      </c>
      <c r="K284" s="17" t="str">
        <f>OBV!G284</f>
        <v>NEUTRAL</v>
      </c>
      <c r="L284" s="17" t="str">
        <f>OBV!H284</f>
        <v>CONFIRMED BEARISH</v>
      </c>
    </row>
    <row r="285" spans="1:12" ht="13.5" x14ac:dyDescent="0.25">
      <c r="A285" s="3">
        <f>RSI!A285</f>
        <v>42422</v>
      </c>
      <c r="B285" s="2">
        <f>RSI!B285</f>
        <v>5.0999999999999996</v>
      </c>
      <c r="C285" s="2">
        <f>RSI!I285</f>
        <v>39.561474095422241</v>
      </c>
      <c r="D285" s="2">
        <f>MACD!E285</f>
        <v>4.3803316318172136E-2</v>
      </c>
      <c r="E285" s="2">
        <f>MACD!F285</f>
        <v>7.319176297267084E-2</v>
      </c>
      <c r="F285" s="2">
        <f>'Moving Avg'!D285</f>
        <v>5.1260000000000003</v>
      </c>
      <c r="G285" s="2">
        <f>'Moving Avg'!F285</f>
        <v>5.2554999999999996</v>
      </c>
      <c r="H285" s="2">
        <f>'Moving Avg'!G285</f>
        <v>5.4146000000000001</v>
      </c>
      <c r="I285" s="2">
        <f>'Moving Avg'!H285</f>
        <v>5.7108200000000018</v>
      </c>
      <c r="J285" s="17" t="str">
        <f>OBV!F285</f>
        <v>BULLISH</v>
      </c>
      <c r="K285" s="17" t="str">
        <f>OBV!G285</f>
        <v>NEUTRAL</v>
      </c>
      <c r="L285" s="17" t="str">
        <f>OBV!H285</f>
        <v>BULLISH DIVERGENCE</v>
      </c>
    </row>
    <row r="286" spans="1:12" ht="13.5" x14ac:dyDescent="0.25">
      <c r="A286" s="3">
        <f>RSI!A286</f>
        <v>42423</v>
      </c>
      <c r="B286" s="2">
        <f>RSI!B286</f>
        <v>5.05</v>
      </c>
      <c r="C286" s="2">
        <f>RSI!I286</f>
        <v>37.385352234333993</v>
      </c>
      <c r="D286" s="2">
        <f>MACD!E286</f>
        <v>4.8415037212489409E-2</v>
      </c>
      <c r="E286" s="2">
        <f>MACD!F286</f>
        <v>6.8236417820634554E-2</v>
      </c>
      <c r="F286" s="2">
        <f>'Moving Avg'!D286</f>
        <v>5.1020000000000003</v>
      </c>
      <c r="G286" s="2">
        <f>'Moving Avg'!F286</f>
        <v>5.2305000000000001</v>
      </c>
      <c r="H286" s="2">
        <f>'Moving Avg'!G286</f>
        <v>5.4097999999999988</v>
      </c>
      <c r="I286" s="2">
        <f>'Moving Avg'!H286</f>
        <v>5.706694500000002</v>
      </c>
      <c r="J286" s="17" t="str">
        <f>OBV!F286</f>
        <v>BULLISH</v>
      </c>
      <c r="K286" s="17" t="str">
        <f>OBV!G286</f>
        <v>NEUTRAL</v>
      </c>
      <c r="L286" s="17" t="str">
        <f>OBV!H286</f>
        <v>BULLISH DIVERGENCE</v>
      </c>
    </row>
    <row r="287" spans="1:12" ht="13.5" x14ac:dyDescent="0.25">
      <c r="A287" s="3">
        <f>RSI!A287</f>
        <v>42424</v>
      </c>
      <c r="B287" s="2">
        <f>RSI!B287</f>
        <v>5.04</v>
      </c>
      <c r="C287" s="2">
        <f>RSI!I287</f>
        <v>36.947616648238785</v>
      </c>
      <c r="D287" s="2">
        <f>MACD!E287</f>
        <v>5.5920914981968828E-2</v>
      </c>
      <c r="E287" s="2">
        <f>MACD!F287</f>
        <v>6.577331725290142E-2</v>
      </c>
      <c r="F287" s="2">
        <f>'Moving Avg'!D287</f>
        <v>5.0860000000000003</v>
      </c>
      <c r="G287" s="2">
        <f>'Moving Avg'!F287</f>
        <v>5.2060000000000004</v>
      </c>
      <c r="H287" s="2">
        <f>'Moving Avg'!G287</f>
        <v>5.4025999999999996</v>
      </c>
      <c r="I287" s="2">
        <f>'Moving Avg'!H287</f>
        <v>5.700772500000002</v>
      </c>
      <c r="J287" s="17" t="str">
        <f>OBV!F287</f>
        <v>BULLISH</v>
      </c>
      <c r="K287" s="17" t="str">
        <f>OBV!G287</f>
        <v>NEUTRAL</v>
      </c>
      <c r="L287" s="17" t="str">
        <f>OBV!H287</f>
        <v>BULLISH DIVERGENCE</v>
      </c>
    </row>
    <row r="288" spans="1:12" ht="13.5" x14ac:dyDescent="0.25">
      <c r="A288" s="3">
        <f>RSI!A288</f>
        <v>42425</v>
      </c>
      <c r="B288" s="2">
        <f>RSI!B288</f>
        <v>5.05</v>
      </c>
      <c r="C288" s="2">
        <f>RSI!I288</f>
        <v>37.732770211086695</v>
      </c>
      <c r="D288" s="2">
        <f>MACD!E288</f>
        <v>5.5124427023788947E-2</v>
      </c>
      <c r="E288" s="2">
        <f>MACD!F288</f>
        <v>6.3643539207078936E-2</v>
      </c>
      <c r="F288" s="2">
        <f>'Moving Avg'!D288</f>
        <v>5.0579999999999998</v>
      </c>
      <c r="G288" s="2">
        <f>'Moving Avg'!F288</f>
        <v>5.1859999999999999</v>
      </c>
      <c r="H288" s="2">
        <f>'Moving Avg'!G288</f>
        <v>5.3955999999999991</v>
      </c>
      <c r="I288" s="2">
        <f>'Moving Avg'!H288</f>
        <v>5.6955275000000025</v>
      </c>
      <c r="J288" s="17" t="str">
        <f>OBV!F288</f>
        <v>BULLISH</v>
      </c>
      <c r="K288" s="17" t="str">
        <f>OBV!G288</f>
        <v>NEUTRAL</v>
      </c>
      <c r="L288" s="17" t="str">
        <f>OBV!H288</f>
        <v>BULLISH DIVERGENCE</v>
      </c>
    </row>
    <row r="289" spans="1:12" ht="13.5" x14ac:dyDescent="0.25">
      <c r="A289" s="3">
        <f>RSI!A289</f>
        <v>42426</v>
      </c>
      <c r="B289" s="2">
        <f>RSI!B289</f>
        <v>5.05</v>
      </c>
      <c r="C289" s="2">
        <f>RSI!I289</f>
        <v>37.732770211086695</v>
      </c>
      <c r="D289" s="2">
        <f>MACD!E289</f>
        <v>6.327390879987238E-2</v>
      </c>
      <c r="E289" s="2">
        <f>MACD!F289</f>
        <v>6.3569613125637636E-2</v>
      </c>
      <c r="F289" s="2">
        <f>'Moving Avg'!D289</f>
        <v>5.0579999999999998</v>
      </c>
      <c r="G289" s="2">
        <f>'Moving Avg'!F289</f>
        <v>5.1684999999999999</v>
      </c>
      <c r="H289" s="2">
        <f>'Moving Avg'!G289</f>
        <v>5.3852000000000011</v>
      </c>
      <c r="I289" s="2">
        <f>'Moving Avg'!H289</f>
        <v>5.6913570000000027</v>
      </c>
      <c r="J289" s="17" t="str">
        <f>OBV!F289</f>
        <v>BULLISH</v>
      </c>
      <c r="K289" s="17" t="str">
        <f>OBV!G289</f>
        <v>NEUTRAL</v>
      </c>
      <c r="L289" s="17" t="str">
        <f>OBV!H289</f>
        <v>NEUTRAL</v>
      </c>
    </row>
    <row r="290" spans="1:12" ht="13.5" x14ac:dyDescent="0.25">
      <c r="A290" s="3">
        <f>RSI!A290</f>
        <v>42429</v>
      </c>
      <c r="B290" s="2">
        <f>RSI!B290</f>
        <v>5.19</v>
      </c>
      <c r="C290" s="2">
        <f>RSI!I290</f>
        <v>48.204983452159169</v>
      </c>
      <c r="D290" s="2">
        <f>MACD!E290</f>
        <v>5.1615822911621478E-2</v>
      </c>
      <c r="E290" s="2">
        <f>MACD!F290</f>
        <v>6.117885508283441E-2</v>
      </c>
      <c r="F290" s="2">
        <f>'Moving Avg'!D290</f>
        <v>5.0760000000000005</v>
      </c>
      <c r="G290" s="2">
        <f>'Moving Avg'!F290</f>
        <v>5.1579999999999995</v>
      </c>
      <c r="H290" s="2">
        <f>'Moving Avg'!G290</f>
        <v>5.3807999999999989</v>
      </c>
      <c r="I290" s="2">
        <f>'Moving Avg'!H290</f>
        <v>5.6860955000000022</v>
      </c>
      <c r="J290" s="17" t="str">
        <f>OBV!F290</f>
        <v>BEARISH</v>
      </c>
      <c r="K290" s="17" t="str">
        <f>OBV!G290</f>
        <v>NEUTRAL</v>
      </c>
      <c r="L290" s="17" t="str">
        <f>OBV!H290</f>
        <v>BEARISH DIVERGENCE</v>
      </c>
    </row>
    <row r="291" spans="1:12" ht="13.5" x14ac:dyDescent="0.25">
      <c r="A291" s="3">
        <f>RSI!A291</f>
        <v>42430</v>
      </c>
      <c r="B291" s="2">
        <f>RSI!B291</f>
        <v>5.05</v>
      </c>
      <c r="C291" s="2">
        <f>RSI!I291</f>
        <v>40.812983445653664</v>
      </c>
      <c r="D291" s="2">
        <f>MACD!E291</f>
        <v>4.918722772382722E-2</v>
      </c>
      <c r="E291" s="2">
        <f>MACD!F291</f>
        <v>5.8780529611032972E-2</v>
      </c>
      <c r="F291" s="2">
        <f>'Moving Avg'!D291</f>
        <v>5.0760000000000005</v>
      </c>
      <c r="G291" s="2">
        <f>'Moving Avg'!F291</f>
        <v>5.1504999999999992</v>
      </c>
      <c r="H291" s="2">
        <f>'Moving Avg'!G291</f>
        <v>5.3761999999999999</v>
      </c>
      <c r="I291" s="2">
        <f>'Moving Avg'!H291</f>
        <v>5.6782980000000007</v>
      </c>
      <c r="J291" s="17" t="str">
        <f>OBV!F291</f>
        <v>BEARISH</v>
      </c>
      <c r="K291" s="17" t="str">
        <f>OBV!G291</f>
        <v>NEUTRAL</v>
      </c>
      <c r="L291" s="17" t="str">
        <f>OBV!H291</f>
        <v>NEUTRAL</v>
      </c>
    </row>
    <row r="292" spans="1:12" ht="13.5" x14ac:dyDescent="0.25">
      <c r="A292" s="3">
        <f>RSI!A292</f>
        <v>42431</v>
      </c>
      <c r="B292" s="2">
        <f>RSI!B292</f>
        <v>4.9000000000000004</v>
      </c>
      <c r="C292" s="2">
        <f>RSI!I292</f>
        <v>34.677296907532366</v>
      </c>
      <c r="D292" s="2">
        <f>MACD!E292</f>
        <v>5.1510268784969782E-2</v>
      </c>
      <c r="E292" s="2">
        <f>MACD!F292</f>
        <v>5.732647744582034E-2</v>
      </c>
      <c r="F292" s="2">
        <f>'Moving Avg'!D292</f>
        <v>5.048</v>
      </c>
      <c r="G292" s="2">
        <f>'Moving Avg'!F292</f>
        <v>5.1354999999999995</v>
      </c>
      <c r="H292" s="2">
        <f>'Moving Avg'!G292</f>
        <v>5.3656000000000006</v>
      </c>
      <c r="I292" s="2">
        <f>'Moving Avg'!H292</f>
        <v>5.6679590000000006</v>
      </c>
      <c r="J292" s="17" t="str">
        <f>OBV!F292</f>
        <v>BEARISH</v>
      </c>
      <c r="K292" s="17" t="str">
        <f>OBV!G292</f>
        <v>NEUTRAL</v>
      </c>
      <c r="L292" s="17" t="str">
        <f>OBV!H292</f>
        <v>CONFIRMED BEARISH</v>
      </c>
    </row>
    <row r="293" spans="1:12" ht="13.5" x14ac:dyDescent="0.25">
      <c r="A293" s="3">
        <f>RSI!A293</f>
        <v>42432</v>
      </c>
      <c r="B293" s="2">
        <f>RSI!B293</f>
        <v>4.9000000000000004</v>
      </c>
      <c r="C293" s="2">
        <f>RSI!I293</f>
        <v>34.677296907532366</v>
      </c>
      <c r="D293" s="2">
        <f>MACD!E293</f>
        <v>6.6019656866664E-2</v>
      </c>
      <c r="E293" s="2">
        <f>MACD!F293</f>
        <v>5.906511332998908E-2</v>
      </c>
      <c r="F293" s="2">
        <f>'Moving Avg'!D293</f>
        <v>5.0179999999999989</v>
      </c>
      <c r="G293" s="2">
        <f>'Moving Avg'!F293</f>
        <v>5.1215000000000002</v>
      </c>
      <c r="H293" s="2">
        <f>'Moving Avg'!G293</f>
        <v>5.3525999999999989</v>
      </c>
      <c r="I293" s="2">
        <f>'Moving Avg'!H293</f>
        <v>5.6573065000000007</v>
      </c>
      <c r="J293" s="17" t="str">
        <f>OBV!F293</f>
        <v>BEARISH</v>
      </c>
      <c r="K293" s="17" t="str">
        <f>OBV!G293</f>
        <v>WEAK</v>
      </c>
      <c r="L293" s="17" t="str">
        <f>OBV!H293</f>
        <v>CONFIRMED BEARISH</v>
      </c>
    </row>
    <row r="294" spans="1:12" ht="13.5" x14ac:dyDescent="0.25">
      <c r="A294" s="3">
        <f>RSI!A294</f>
        <v>42433</v>
      </c>
      <c r="B294" s="2">
        <f>RSI!B294</f>
        <v>4.9000000000000004</v>
      </c>
      <c r="C294" s="2">
        <f>RSI!I294</f>
        <v>34.677296907532366</v>
      </c>
      <c r="D294" s="2">
        <f>MACD!E294</f>
        <v>5.8401432066091274E-2</v>
      </c>
      <c r="E294" s="2">
        <f>MACD!F294</f>
        <v>5.8932377077209525E-2</v>
      </c>
      <c r="F294" s="2">
        <f>'Moving Avg'!D294</f>
        <v>4.9879999999999995</v>
      </c>
      <c r="G294" s="2">
        <f>'Moving Avg'!F294</f>
        <v>5.1040000000000001</v>
      </c>
      <c r="H294" s="2">
        <f>'Moving Avg'!G294</f>
        <v>5.3371999999999993</v>
      </c>
      <c r="I294" s="2">
        <f>'Moving Avg'!H294</f>
        <v>5.6476395000000013</v>
      </c>
      <c r="J294" s="17" t="str">
        <f>OBV!F294</f>
        <v>BEARISH</v>
      </c>
      <c r="K294" s="17" t="str">
        <f>OBV!G294</f>
        <v>WEAK</v>
      </c>
      <c r="L294" s="17" t="str">
        <f>OBV!H294</f>
        <v>CONFIRMED BEARISH</v>
      </c>
    </row>
    <row r="295" spans="1:12" ht="13.5" x14ac:dyDescent="0.25">
      <c r="A295" s="3">
        <f>RSI!A295</f>
        <v>42436</v>
      </c>
      <c r="B295" s="2">
        <f>RSI!B295</f>
        <v>5.04</v>
      </c>
      <c r="C295" s="2">
        <f>RSI!I295</f>
        <v>44.417990686009695</v>
      </c>
      <c r="D295" s="2">
        <f>MACD!E295</f>
        <v>5.0798533067739626E-2</v>
      </c>
      <c r="E295" s="2">
        <f>MACD!F295</f>
        <v>5.7305608275315549E-2</v>
      </c>
      <c r="F295" s="2">
        <f>'Moving Avg'!D295</f>
        <v>4.9580000000000002</v>
      </c>
      <c r="G295" s="2">
        <f>'Moving Avg'!F295</f>
        <v>5.0965000000000007</v>
      </c>
      <c r="H295" s="2">
        <f>'Moving Avg'!G295</f>
        <v>5.3251999999999997</v>
      </c>
      <c r="I295" s="2">
        <f>'Moving Avg'!H295</f>
        <v>5.6407320000000007</v>
      </c>
      <c r="J295" s="17" t="str">
        <f>OBV!F295</f>
        <v>BEARISH</v>
      </c>
      <c r="K295" s="17" t="str">
        <f>OBV!G295</f>
        <v>NEUTRAL</v>
      </c>
      <c r="L295" s="17" t="str">
        <f>OBV!H295</f>
        <v>CONFIRMED BEARISH</v>
      </c>
    </row>
    <row r="296" spans="1:12" ht="13.5" x14ac:dyDescent="0.25">
      <c r="A296" s="3">
        <f>RSI!A296</f>
        <v>42437</v>
      </c>
      <c r="B296" s="2">
        <f>RSI!B296</f>
        <v>5.09</v>
      </c>
      <c r="C296" s="2">
        <f>RSI!I296</f>
        <v>47.432848526507208</v>
      </c>
      <c r="D296" s="2">
        <f>MACD!E296</f>
        <v>3.3550694444326901E-2</v>
      </c>
      <c r="E296" s="2">
        <f>MACD!F296</f>
        <v>5.2554625509117825E-2</v>
      </c>
      <c r="F296" s="2">
        <f>'Moving Avg'!D296</f>
        <v>4.9660000000000002</v>
      </c>
      <c r="G296" s="2">
        <f>'Moving Avg'!F296</f>
        <v>5.0890000000000004</v>
      </c>
      <c r="H296" s="2">
        <f>'Moving Avg'!G296</f>
        <v>5.3137999999999996</v>
      </c>
      <c r="I296" s="2">
        <f>'Moving Avg'!H296</f>
        <v>5.633985</v>
      </c>
      <c r="J296" s="17" t="str">
        <f>OBV!F296</f>
        <v>BEARISH</v>
      </c>
      <c r="K296" s="17" t="str">
        <f>OBV!G296</f>
        <v>NEUTRAL</v>
      </c>
      <c r="L296" s="17" t="str">
        <f>OBV!H296</f>
        <v>BEARISH DIVERGENCE</v>
      </c>
    </row>
    <row r="297" spans="1:12" ht="13.5" x14ac:dyDescent="0.25">
      <c r="A297" s="3">
        <f>RSI!A297</f>
        <v>42438</v>
      </c>
      <c r="B297" s="2">
        <f>RSI!B297</f>
        <v>5.0999999999999996</v>
      </c>
      <c r="C297" s="2">
        <f>RSI!I297</f>
        <v>48.039888581734544</v>
      </c>
      <c r="D297" s="2">
        <f>MACD!E297</f>
        <v>1.6920043734310219E-2</v>
      </c>
      <c r="E297" s="2">
        <f>MACD!F297</f>
        <v>4.5427709154156309E-2</v>
      </c>
      <c r="F297" s="2">
        <f>'Moving Avg'!D297</f>
        <v>5.0060000000000002</v>
      </c>
      <c r="G297" s="2">
        <f>'Moving Avg'!F297</f>
        <v>5.0815000000000001</v>
      </c>
      <c r="H297" s="2">
        <f>'Moving Avg'!G297</f>
        <v>5.3028000000000013</v>
      </c>
      <c r="I297" s="2">
        <f>'Moving Avg'!H297</f>
        <v>5.627333000000001</v>
      </c>
      <c r="J297" s="17" t="str">
        <f>OBV!F297</f>
        <v>BULLISH</v>
      </c>
      <c r="K297" s="17" t="str">
        <f>OBV!G297</f>
        <v>NEUTRAL</v>
      </c>
      <c r="L297" s="17" t="str">
        <f>OBV!H297</f>
        <v>CONFIRMED BULLISH</v>
      </c>
    </row>
    <row r="298" spans="1:12" ht="13.5" x14ac:dyDescent="0.25">
      <c r="A298" s="3">
        <f>RSI!A298</f>
        <v>42439</v>
      </c>
      <c r="B298" s="2">
        <f>RSI!B298</f>
        <v>5.08</v>
      </c>
      <c r="C298" s="2">
        <f>RSI!I298</f>
        <v>46.874019513169074</v>
      </c>
      <c r="D298" s="2">
        <f>MACD!E298</f>
        <v>6.033692964533266E-3</v>
      </c>
      <c r="E298" s="2">
        <f>MACD!F298</f>
        <v>3.7548905916231702E-2</v>
      </c>
      <c r="F298" s="2">
        <f>'Moving Avg'!D298</f>
        <v>5.0419999999999998</v>
      </c>
      <c r="G298" s="2">
        <f>'Moving Avg'!F298</f>
        <v>5.0754999999999999</v>
      </c>
      <c r="H298" s="2">
        <f>'Moving Avg'!G298</f>
        <v>5.2924000000000015</v>
      </c>
      <c r="I298" s="2">
        <f>'Moving Avg'!H298</f>
        <v>5.6219690000000018</v>
      </c>
      <c r="J298" s="17" t="str">
        <f>OBV!F298</f>
        <v>BULLISH</v>
      </c>
      <c r="K298" s="17" t="str">
        <f>OBV!G298</f>
        <v>NEUTRAL</v>
      </c>
      <c r="L298" s="17" t="str">
        <f>OBV!H298</f>
        <v>CONFIRMED BULLISH</v>
      </c>
    </row>
    <row r="299" spans="1:12" ht="13.5" x14ac:dyDescent="0.25">
      <c r="A299" s="3">
        <f>RSI!A299</f>
        <v>42440</v>
      </c>
      <c r="B299" s="2">
        <f>RSI!B299</f>
        <v>5.0599999999999996</v>
      </c>
      <c r="C299" s="2">
        <f>RSI!I299</f>
        <v>45.680141611121321</v>
      </c>
      <c r="D299" s="2">
        <f>MACD!E299</f>
        <v>-1.4246581281929238E-3</v>
      </c>
      <c r="E299" s="2">
        <f>MACD!F299</f>
        <v>2.9754193107346779E-2</v>
      </c>
      <c r="F299" s="2">
        <f>'Moving Avg'!D299</f>
        <v>5.0739999999999998</v>
      </c>
      <c r="G299" s="2">
        <f>'Moving Avg'!F299</f>
        <v>5.0660000000000007</v>
      </c>
      <c r="H299" s="2">
        <f>'Moving Avg'!G299</f>
        <v>5.2836000000000016</v>
      </c>
      <c r="I299" s="2">
        <f>'Moving Avg'!H299</f>
        <v>5.6178485</v>
      </c>
      <c r="J299" s="17" t="str">
        <f>OBV!F299</f>
        <v>BULLISH</v>
      </c>
      <c r="K299" s="17" t="str">
        <f>OBV!G299</f>
        <v>NEUTRAL</v>
      </c>
      <c r="L299" s="17" t="str">
        <f>OBV!H299</f>
        <v>CONFIRMED BULLISH</v>
      </c>
    </row>
    <row r="300" spans="1:12" ht="13.5" x14ac:dyDescent="0.25">
      <c r="A300" s="3">
        <f>RSI!A300</f>
        <v>42443</v>
      </c>
      <c r="B300" s="2">
        <f>RSI!B300</f>
        <v>5.04</v>
      </c>
      <c r="C300" s="2">
        <f>RSI!I300</f>
        <v>44.460624333564141</v>
      </c>
      <c r="D300" s="2">
        <f>MACD!E300</f>
        <v>1.5654122732242648E-2</v>
      </c>
      <c r="E300" s="2">
        <f>MACD!F300</f>
        <v>2.6934179032325953E-2</v>
      </c>
      <c r="F300" s="2">
        <f>'Moving Avg'!D300</f>
        <v>5.0739999999999998</v>
      </c>
      <c r="G300" s="2">
        <f>'Moving Avg'!F300</f>
        <v>5.0585000000000004</v>
      </c>
      <c r="H300" s="2">
        <f>'Moving Avg'!G300</f>
        <v>5.2724000000000011</v>
      </c>
      <c r="I300" s="2">
        <f>'Moving Avg'!H300</f>
        <v>5.6148369999999996</v>
      </c>
      <c r="J300" s="17" t="str">
        <f>OBV!F300</f>
        <v>BEARISH</v>
      </c>
      <c r="K300" s="17" t="str">
        <f>OBV!G300</f>
        <v>NEUTRAL</v>
      </c>
      <c r="L300" s="17" t="str">
        <f>OBV!H300</f>
        <v>NEUTRAL</v>
      </c>
    </row>
    <row r="301" spans="1:12" ht="13.5" x14ac:dyDescent="0.25">
      <c r="A301" s="3">
        <f>RSI!A301</f>
        <v>42444</v>
      </c>
      <c r="B301" s="2">
        <f>RSI!B301</f>
        <v>5.0199999999999996</v>
      </c>
      <c r="C301" s="2">
        <f>RSI!I301</f>
        <v>43.21808340606924</v>
      </c>
      <c r="D301" s="2">
        <f>MACD!E301</f>
        <v>1.0508961039054299E-2</v>
      </c>
      <c r="E301" s="2">
        <f>MACD!F301</f>
        <v>2.3649135433671625E-2</v>
      </c>
      <c r="F301" s="2">
        <f>'Moving Avg'!D301</f>
        <v>5.0599999999999996</v>
      </c>
      <c r="G301" s="2">
        <f>'Moving Avg'!F301</f>
        <v>5.0510000000000002</v>
      </c>
      <c r="H301" s="2">
        <f>'Moving Avg'!G301</f>
        <v>5.2608000000000006</v>
      </c>
      <c r="I301" s="2">
        <f>'Moving Avg'!H301</f>
        <v>5.6119044999999996</v>
      </c>
      <c r="J301" s="17" t="str">
        <f>OBV!F301</f>
        <v>BEARISH</v>
      </c>
      <c r="K301" s="17" t="str">
        <f>OBV!G301</f>
        <v>NEUTRAL</v>
      </c>
      <c r="L301" s="17" t="str">
        <f>OBV!H301</f>
        <v>CONFIRMED BEARISH</v>
      </c>
    </row>
    <row r="302" spans="1:12" ht="13.5" x14ac:dyDescent="0.25">
      <c r="A302" s="3">
        <f>RSI!A302</f>
        <v>42445</v>
      </c>
      <c r="B302" s="2">
        <f>RSI!B302</f>
        <v>5</v>
      </c>
      <c r="C302" s="2">
        <f>RSI!I302</f>
        <v>41.955362680521596</v>
      </c>
      <c r="D302" s="2">
        <f>MACD!E302</f>
        <v>-1.4895470042948666E-2</v>
      </c>
      <c r="E302" s="2">
        <f>MACD!F302</f>
        <v>1.5940214338347566E-2</v>
      </c>
      <c r="F302" s="2">
        <f>'Moving Avg'!D302</f>
        <v>5.04</v>
      </c>
      <c r="G302" s="2">
        <f>'Moving Avg'!F302</f>
        <v>5.0449999999999999</v>
      </c>
      <c r="H302" s="2">
        <f>'Moving Avg'!G302</f>
        <v>5.248800000000001</v>
      </c>
      <c r="I302" s="2">
        <f>'Moving Avg'!H302</f>
        <v>5.6091409999999993</v>
      </c>
      <c r="J302" s="17" t="str">
        <f>OBV!F302</f>
        <v>BEARISH</v>
      </c>
      <c r="K302" s="17" t="str">
        <f>OBV!G302</f>
        <v>NEUTRAL</v>
      </c>
      <c r="L302" s="17" t="str">
        <f>OBV!H302</f>
        <v>CONFIRMED BEARISH</v>
      </c>
    </row>
    <row r="303" spans="1:12" ht="13.5" x14ac:dyDescent="0.25">
      <c r="A303" s="3">
        <f>RSI!A303</f>
        <v>42446</v>
      </c>
      <c r="B303" s="2">
        <f>RSI!B303</f>
        <v>5</v>
      </c>
      <c r="C303" s="2">
        <f>RSI!I303</f>
        <v>41.955362680521596</v>
      </c>
      <c r="D303" s="2">
        <f>MACD!E303</f>
        <v>-3.5769078781919816E-2</v>
      </c>
      <c r="E303" s="2">
        <f>MACD!F303</f>
        <v>5.5983557142940902E-3</v>
      </c>
      <c r="F303" s="2">
        <f>'Moving Avg'!D303</f>
        <v>5.0239999999999991</v>
      </c>
      <c r="G303" s="2">
        <f>'Moving Avg'!F303</f>
        <v>5.0354999999999999</v>
      </c>
      <c r="H303" s="2">
        <f>'Moving Avg'!G303</f>
        <v>5.2368000000000006</v>
      </c>
      <c r="I303" s="2">
        <f>'Moving Avg'!H303</f>
        <v>5.6048099999999996</v>
      </c>
      <c r="J303" s="17" t="str">
        <f>OBV!F303</f>
        <v>BEARISH</v>
      </c>
      <c r="K303" s="17" t="str">
        <f>OBV!G303</f>
        <v>NEUTRAL</v>
      </c>
      <c r="L303" s="17" t="str">
        <f>OBV!H303</f>
        <v>CONFIRMED BEARISH</v>
      </c>
    </row>
    <row r="304" spans="1:12" ht="13.5" x14ac:dyDescent="0.25">
      <c r="A304" s="3">
        <f>RSI!A304</f>
        <v>42447</v>
      </c>
      <c r="B304" s="2">
        <f>RSI!B304</f>
        <v>4.99</v>
      </c>
      <c r="C304" s="2">
        <f>RSI!I304</f>
        <v>41.2563706935426</v>
      </c>
      <c r="D304" s="2">
        <f>MACD!E304</f>
        <v>-5.2114281312088728E-2</v>
      </c>
      <c r="E304" s="2">
        <f>MACD!F304</f>
        <v>-5.9441716909824742E-3</v>
      </c>
      <c r="F304" s="2">
        <f>'Moving Avg'!D304</f>
        <v>5.01</v>
      </c>
      <c r="G304" s="2">
        <f>'Moving Avg'!F304</f>
        <v>5.0324999999999998</v>
      </c>
      <c r="H304" s="2">
        <f>'Moving Avg'!G304</f>
        <v>5.2266000000000012</v>
      </c>
      <c r="I304" s="2">
        <f>'Moving Avg'!H304</f>
        <v>5.6015935000000017</v>
      </c>
      <c r="J304" s="17" t="str">
        <f>OBV!F304</f>
        <v>BEARISH</v>
      </c>
      <c r="K304" s="17" t="str">
        <f>OBV!G304</f>
        <v>NEUTRAL</v>
      </c>
      <c r="L304" s="17" t="str">
        <f>OBV!H304</f>
        <v>CONFIRMED BEARISH</v>
      </c>
    </row>
    <row r="305" spans="1:12" ht="13.5" x14ac:dyDescent="0.25">
      <c r="A305" s="3">
        <f>RSI!A305</f>
        <v>42450</v>
      </c>
      <c r="B305" s="2">
        <f>RSI!B305</f>
        <v>4.91</v>
      </c>
      <c r="C305" s="2">
        <f>RSI!I305</f>
        <v>36.077909222645808</v>
      </c>
      <c r="D305" s="2">
        <f>MACD!E305</f>
        <v>-3.7887710288009302E-2</v>
      </c>
      <c r="E305" s="2">
        <f>MACD!F305</f>
        <v>-1.233287941038784E-2</v>
      </c>
      <c r="F305" s="2">
        <f>'Moving Avg'!D305</f>
        <v>4.984</v>
      </c>
      <c r="G305" s="2">
        <f>'Moving Avg'!F305</f>
        <v>5.0230000000000006</v>
      </c>
      <c r="H305" s="2">
        <f>'Moving Avg'!G305</f>
        <v>5.2152000000000021</v>
      </c>
      <c r="I305" s="2">
        <f>'Moving Avg'!H305</f>
        <v>5.5994100000000016</v>
      </c>
      <c r="J305" s="17" t="str">
        <f>OBV!F305</f>
        <v>BEARISH</v>
      </c>
      <c r="K305" s="17" t="str">
        <f>OBV!G305</f>
        <v>NEUTRAL</v>
      </c>
      <c r="L305" s="17" t="str">
        <f>OBV!H305</f>
        <v>CONFIRMED BEARISH</v>
      </c>
    </row>
    <row r="306" spans="1:12" ht="13.5" x14ac:dyDescent="0.25">
      <c r="A306" s="3">
        <f>RSI!A306</f>
        <v>42451</v>
      </c>
      <c r="B306" s="2">
        <f>RSI!B306</f>
        <v>4.9000000000000004</v>
      </c>
      <c r="C306" s="2">
        <f>RSI!I306</f>
        <v>35.478437217736101</v>
      </c>
      <c r="D306" s="2">
        <f>MACD!E306</f>
        <v>-1.6395237716004374E-2</v>
      </c>
      <c r="E306" s="2">
        <f>MACD!F306</f>
        <v>-1.3145351071511147E-2</v>
      </c>
      <c r="F306" s="2">
        <f>'Moving Avg'!D306</f>
        <v>4.9599999999999991</v>
      </c>
      <c r="G306" s="2">
        <f>'Moving Avg'!F306</f>
        <v>5.0154999999999994</v>
      </c>
      <c r="H306" s="2">
        <f>'Moving Avg'!G306</f>
        <v>5.1988000000000012</v>
      </c>
      <c r="I306" s="2">
        <f>'Moving Avg'!H306</f>
        <v>5.5955645000000027</v>
      </c>
      <c r="J306" s="17" t="str">
        <f>OBV!F306</f>
        <v>BEARISH</v>
      </c>
      <c r="K306" s="17" t="str">
        <f>OBV!G306</f>
        <v>NEUTRAL</v>
      </c>
      <c r="L306" s="17" t="str">
        <f>OBV!H306</f>
        <v>CONFIRMED BEARISH</v>
      </c>
    </row>
    <row r="307" spans="1:12" ht="13.5" x14ac:dyDescent="0.25">
      <c r="A307" s="3">
        <f>RSI!A307</f>
        <v>42452</v>
      </c>
      <c r="B307" s="2">
        <f>RSI!B307</f>
        <v>4.9000000000000004</v>
      </c>
      <c r="C307" s="2">
        <f>RSI!I307</f>
        <v>35.478437217736115</v>
      </c>
      <c r="D307" s="2">
        <f>MACD!E307</f>
        <v>4.3341380907344629E-3</v>
      </c>
      <c r="E307" s="2">
        <f>MACD!F307</f>
        <v>-9.6494532390620259E-3</v>
      </c>
      <c r="F307" s="2">
        <f>'Moving Avg'!D307</f>
        <v>4.9400000000000004</v>
      </c>
      <c r="G307" s="2">
        <f>'Moving Avg'!F307</f>
        <v>5.0084999999999997</v>
      </c>
      <c r="H307" s="2">
        <f>'Moving Avg'!G307</f>
        <v>5.184800000000001</v>
      </c>
      <c r="I307" s="2">
        <f>'Moving Avg'!H307</f>
        <v>5.5900170000000022</v>
      </c>
      <c r="J307" s="17" t="str">
        <f>OBV!F307</f>
        <v>BEARISH</v>
      </c>
      <c r="K307" s="17" t="str">
        <f>OBV!G307</f>
        <v>NEUTRAL</v>
      </c>
      <c r="L307" s="17" t="str">
        <f>OBV!H307</f>
        <v>CONFIRMED BEARISH</v>
      </c>
    </row>
    <row r="308" spans="1:12" ht="13.5" x14ac:dyDescent="0.25">
      <c r="A308" s="3">
        <f>RSI!A308</f>
        <v>42453</v>
      </c>
      <c r="B308" s="2">
        <f>RSI!B308</f>
        <v>4.9000000000000004</v>
      </c>
      <c r="C308" s="2">
        <f>RSI!I308</f>
        <v>35.478437217736115</v>
      </c>
      <c r="D308" s="2">
        <f>MACD!E308</f>
        <v>1.9727989357088305E-2</v>
      </c>
      <c r="E308" s="2">
        <f>MACD!F308</f>
        <v>-3.77396471983196E-3</v>
      </c>
      <c r="F308" s="2">
        <f>'Moving Avg'!D308</f>
        <v>4.92</v>
      </c>
      <c r="G308" s="2">
        <f>'Moving Avg'!F308</f>
        <v>5.0009999999999994</v>
      </c>
      <c r="H308" s="2">
        <f>'Moving Avg'!G308</f>
        <v>5.1678000000000024</v>
      </c>
      <c r="I308" s="2">
        <f>'Moving Avg'!H308</f>
        <v>5.583842500000002</v>
      </c>
      <c r="J308" s="17" t="str">
        <f>OBV!F308</f>
        <v>BEARISH</v>
      </c>
      <c r="K308" s="17" t="str">
        <f>OBV!G308</f>
        <v>NEUTRAL</v>
      </c>
      <c r="L308" s="17" t="str">
        <f>OBV!H308</f>
        <v>CONFIRMED BEARISH</v>
      </c>
    </row>
    <row r="309" spans="1:12" ht="13.5" x14ac:dyDescent="0.25">
      <c r="A309" s="3">
        <f>RSI!A309</f>
        <v>42454</v>
      </c>
      <c r="B309" s="2">
        <f>RSI!B309</f>
        <v>4.9000000000000004</v>
      </c>
      <c r="C309" s="2">
        <f>RSI!I309</f>
        <v>35.478437217736115</v>
      </c>
      <c r="D309" s="2">
        <f>MACD!E309</f>
        <v>3.0538237621530406E-2</v>
      </c>
      <c r="E309" s="2">
        <f>MACD!F309</f>
        <v>3.0884757484405138E-3</v>
      </c>
      <c r="F309" s="2">
        <f>'Moving Avg'!D309</f>
        <v>4.9019999999999992</v>
      </c>
      <c r="G309" s="2">
        <f>'Moving Avg'!F309</f>
        <v>4.9935</v>
      </c>
      <c r="H309" s="2">
        <f>'Moving Avg'!G309</f>
        <v>5.1542000000000003</v>
      </c>
      <c r="I309" s="2">
        <f>'Moving Avg'!H309</f>
        <v>5.5785640000000036</v>
      </c>
      <c r="J309" s="17" t="str">
        <f>OBV!F309</f>
        <v>BEARISH</v>
      </c>
      <c r="K309" s="17" t="str">
        <f>OBV!G309</f>
        <v>NEUTRAL</v>
      </c>
      <c r="L309" s="17" t="str">
        <f>OBV!H309</f>
        <v>CONFIRMED BEARISH</v>
      </c>
    </row>
    <row r="310" spans="1:12" ht="13.5" x14ac:dyDescent="0.25">
      <c r="A310" s="3">
        <f>RSI!A310</f>
        <v>42457</v>
      </c>
      <c r="B310" s="2">
        <f>RSI!B310</f>
        <v>4.8</v>
      </c>
      <c r="C310" s="2">
        <f>RSI!I310</f>
        <v>28.997633905294393</v>
      </c>
      <c r="D310" s="2">
        <f>MACD!E310</f>
        <v>4.4813637399978568E-2</v>
      </c>
      <c r="E310" s="2">
        <f>MACD!F310</f>
        <v>1.1433508078748125E-2</v>
      </c>
      <c r="F310" s="2">
        <f>'Moving Avg'!D310</f>
        <v>4.8800000000000008</v>
      </c>
      <c r="G310" s="2">
        <f>'Moving Avg'!F310</f>
        <v>4.9740000000000002</v>
      </c>
      <c r="H310" s="2">
        <f>'Moving Avg'!G310</f>
        <v>5.1402000000000019</v>
      </c>
      <c r="I310" s="2">
        <f>'Moving Avg'!H310</f>
        <v>5.5739050000000017</v>
      </c>
      <c r="J310" s="17" t="str">
        <f>OBV!F310</f>
        <v>BEARISH</v>
      </c>
      <c r="K310" s="17" t="str">
        <f>OBV!G310</f>
        <v>NEUTRAL</v>
      </c>
      <c r="L310" s="17" t="str">
        <f>OBV!H310</f>
        <v>CONFIRMED BEARISH</v>
      </c>
    </row>
    <row r="311" spans="1:12" ht="13.5" x14ac:dyDescent="0.25">
      <c r="A311" s="3">
        <f>RSI!A311</f>
        <v>42458</v>
      </c>
      <c r="B311" s="2">
        <f>RSI!B311</f>
        <v>4.8</v>
      </c>
      <c r="C311" s="2">
        <f>RSI!I311</f>
        <v>28.997633905294393</v>
      </c>
      <c r="D311" s="2">
        <f>MACD!E311</f>
        <v>5.5145490361441674E-2</v>
      </c>
      <c r="E311" s="2">
        <f>MACD!F311</f>
        <v>2.0175904535286837E-2</v>
      </c>
      <c r="F311" s="2">
        <f>'Moving Avg'!D311</f>
        <v>4.8600000000000003</v>
      </c>
      <c r="G311" s="2">
        <f>'Moving Avg'!F311</f>
        <v>4.9615</v>
      </c>
      <c r="H311" s="2">
        <f>'Moving Avg'!G311</f>
        <v>5.1280000000000019</v>
      </c>
      <c r="I311" s="2">
        <f>'Moving Avg'!H311</f>
        <v>5.5697385000000006</v>
      </c>
      <c r="J311" s="17" t="str">
        <f>OBV!F311</f>
        <v>BEARISH</v>
      </c>
      <c r="K311" s="17" t="str">
        <f>OBV!G311</f>
        <v>NEUTRAL</v>
      </c>
      <c r="L311" s="17" t="str">
        <f>OBV!H311</f>
        <v>CONFIRMED BEARISH</v>
      </c>
    </row>
    <row r="312" spans="1:12" ht="13.5" x14ac:dyDescent="0.25">
      <c r="A312" s="3">
        <f>RSI!A312</f>
        <v>42459</v>
      </c>
      <c r="B312" s="2">
        <f>RSI!B312</f>
        <v>4.79</v>
      </c>
      <c r="C312" s="2">
        <f>RSI!I312</f>
        <v>28.396056171887082</v>
      </c>
      <c r="D312" s="2">
        <f>MACD!E312</f>
        <v>6.2782748489522255E-2</v>
      </c>
      <c r="E312" s="2">
        <f>MACD!F312</f>
        <v>2.8697273326133921E-2</v>
      </c>
      <c r="F312" s="2">
        <f>'Moving Avg'!D312</f>
        <v>4.8380000000000001</v>
      </c>
      <c r="G312" s="2">
        <f>'Moving Avg'!F312</f>
        <v>4.9560000000000013</v>
      </c>
      <c r="H312" s="2">
        <f>'Moving Avg'!G312</f>
        <v>5.1148000000000016</v>
      </c>
      <c r="I312" s="2">
        <f>'Moving Avg'!H312</f>
        <v>5.5664175</v>
      </c>
      <c r="J312" s="17" t="str">
        <f>OBV!F312</f>
        <v>BEARISH</v>
      </c>
      <c r="K312" s="17" t="str">
        <f>OBV!G312</f>
        <v>NEUTRAL</v>
      </c>
      <c r="L312" s="17" t="str">
        <f>OBV!H312</f>
        <v>CONFIRMED BEARISH</v>
      </c>
    </row>
    <row r="313" spans="1:12" ht="13.5" x14ac:dyDescent="0.25">
      <c r="A313" s="3">
        <f>RSI!A313</f>
        <v>42460</v>
      </c>
      <c r="B313" s="2">
        <f>RSI!B313</f>
        <v>4.79</v>
      </c>
      <c r="C313" s="2">
        <f>RSI!I313</f>
        <v>28.396056171887096</v>
      </c>
      <c r="D313" s="2">
        <f>MACD!E313</f>
        <v>7.0444044760930247E-2</v>
      </c>
      <c r="E313" s="2">
        <f>MACD!F313</f>
        <v>3.7046627613093186E-2</v>
      </c>
      <c r="F313" s="2">
        <f>'Moving Avg'!D313</f>
        <v>4.8159999999999998</v>
      </c>
      <c r="G313" s="2">
        <f>'Moving Avg'!F313</f>
        <v>4.9505000000000017</v>
      </c>
      <c r="H313" s="2">
        <f>'Moving Avg'!G313</f>
        <v>5.1018000000000017</v>
      </c>
      <c r="I313" s="2">
        <f>'Moving Avg'!H313</f>
        <v>5.5631414999999995</v>
      </c>
      <c r="J313" s="17" t="str">
        <f>OBV!F313</f>
        <v>BEARISH</v>
      </c>
      <c r="K313" s="17" t="str">
        <f>OBV!G313</f>
        <v>NEUTRAL</v>
      </c>
      <c r="L313" s="17" t="str">
        <f>OBV!H313</f>
        <v>CONFIRMED BEARISH</v>
      </c>
    </row>
    <row r="314" spans="1:12" ht="13.5" x14ac:dyDescent="0.25">
      <c r="A314" s="3">
        <f>RSI!A314</f>
        <v>42461</v>
      </c>
      <c r="B314" s="2">
        <f>RSI!B314</f>
        <v>4.8</v>
      </c>
      <c r="C314" s="2">
        <f>RSI!I314</f>
        <v>30.078381674940985</v>
      </c>
      <c r="D314" s="2">
        <f>MACD!E314</f>
        <v>7.5757663836695244E-2</v>
      </c>
      <c r="E314" s="2">
        <f>MACD!F314</f>
        <v>4.4788834857813598E-2</v>
      </c>
      <c r="F314" s="2">
        <f>'Moving Avg'!D314</f>
        <v>4.7960000000000003</v>
      </c>
      <c r="G314" s="2">
        <f>'Moving Avg'!F314</f>
        <v>4.9455000000000009</v>
      </c>
      <c r="H314" s="2">
        <f>'Moving Avg'!G314</f>
        <v>5.0918000000000019</v>
      </c>
      <c r="I314" s="2">
        <f>'Moving Avg'!H314</f>
        <v>5.5596465000000004</v>
      </c>
      <c r="J314" s="17" t="str">
        <f>OBV!F314</f>
        <v>BEARISH</v>
      </c>
      <c r="K314" s="17" t="str">
        <f>OBV!G314</f>
        <v>NEUTRAL</v>
      </c>
      <c r="L314" s="17" t="str">
        <f>OBV!H314</f>
        <v>CONFIRMED BEARISH</v>
      </c>
    </row>
    <row r="315" spans="1:12" ht="13.5" x14ac:dyDescent="0.25">
      <c r="A315" s="3">
        <f>RSI!A315</f>
        <v>42464</v>
      </c>
      <c r="B315" s="2">
        <f>RSI!B315</f>
        <v>4.68</v>
      </c>
      <c r="C315" s="2">
        <f>RSI!I315</f>
        <v>23.072860437595551</v>
      </c>
      <c r="D315" s="2">
        <f>MACD!E315</f>
        <v>7.7803859251193153E-2</v>
      </c>
      <c r="E315" s="2">
        <f>MACD!F315</f>
        <v>5.139183973648951E-2</v>
      </c>
      <c r="F315" s="2">
        <f>'Moving Avg'!D315</f>
        <v>4.7720000000000002</v>
      </c>
      <c r="G315" s="2">
        <f>'Moving Avg'!F315</f>
        <v>4.9275000000000002</v>
      </c>
      <c r="H315" s="2">
        <f>'Moving Avg'!G315</f>
        <v>5.0766000000000018</v>
      </c>
      <c r="I315" s="2">
        <f>'Moving Avg'!H315</f>
        <v>5.5556410000000005</v>
      </c>
      <c r="J315" s="17" t="str">
        <f>OBV!F315</f>
        <v>BEARISH</v>
      </c>
      <c r="K315" s="17" t="str">
        <f>OBV!G315</f>
        <v>NEUTRAL</v>
      </c>
      <c r="L315" s="17" t="str">
        <f>OBV!H315</f>
        <v>CONFIRMED BEARISH</v>
      </c>
    </row>
    <row r="316" spans="1:12" ht="13.5" x14ac:dyDescent="0.25">
      <c r="A316" s="3">
        <f>RSI!A316</f>
        <v>42465</v>
      </c>
      <c r="B316" s="2">
        <f>RSI!B316</f>
        <v>4.68</v>
      </c>
      <c r="C316" s="2">
        <f>RSI!I316</f>
        <v>23.072860437595551</v>
      </c>
      <c r="D316" s="2">
        <f>MACD!E316</f>
        <v>7.9602971222651142E-2</v>
      </c>
      <c r="E316" s="2">
        <f>MACD!F316</f>
        <v>5.7034066033721839E-2</v>
      </c>
      <c r="F316" s="2">
        <f>'Moving Avg'!D316</f>
        <v>4.7479999999999993</v>
      </c>
      <c r="G316" s="2">
        <f>'Moving Avg'!F316</f>
        <v>4.9070000000000009</v>
      </c>
      <c r="H316" s="2">
        <f>'Moving Avg'!G316</f>
        <v>5.0592000000000015</v>
      </c>
      <c r="I316" s="2">
        <f>'Moving Avg'!H316</f>
        <v>5.5521730000000016</v>
      </c>
      <c r="J316" s="17" t="str">
        <f>OBV!F316</f>
        <v>BEARISH</v>
      </c>
      <c r="K316" s="17" t="str">
        <f>OBV!G316</f>
        <v>NEUTRAL</v>
      </c>
      <c r="L316" s="17" t="str">
        <f>OBV!H316</f>
        <v>CONFIRMED BEARISH</v>
      </c>
    </row>
    <row r="317" spans="1:12" ht="13.5" x14ac:dyDescent="0.25">
      <c r="A317" s="3">
        <f>RSI!A317</f>
        <v>42466</v>
      </c>
      <c r="B317" s="2">
        <f>RSI!B317</f>
        <v>4.7</v>
      </c>
      <c r="C317" s="2">
        <f>RSI!I317</f>
        <v>26.38691112047789</v>
      </c>
      <c r="D317" s="2">
        <f>MACD!E317</f>
        <v>8.1131016542482115E-2</v>
      </c>
      <c r="E317" s="2">
        <f>MACD!F317</f>
        <v>6.1853456135473897E-2</v>
      </c>
      <c r="F317" s="2">
        <f>'Moving Avg'!D317</f>
        <v>4.7299999999999995</v>
      </c>
      <c r="G317" s="2">
        <f>'Moving Avg'!F317</f>
        <v>4.8869999999999996</v>
      </c>
      <c r="H317" s="2">
        <f>'Moving Avg'!G317</f>
        <v>5.0426000000000011</v>
      </c>
      <c r="I317" s="2">
        <f>'Moving Avg'!H317</f>
        <v>5.5488500000000025</v>
      </c>
      <c r="J317" s="17" t="str">
        <f>OBV!F317</f>
        <v>BULLISH</v>
      </c>
      <c r="K317" s="17" t="str">
        <f>OBV!G317</f>
        <v>NEUTRAL</v>
      </c>
      <c r="L317" s="17" t="str">
        <f>OBV!H317</f>
        <v>BULLISH DIVERGENCE</v>
      </c>
    </row>
    <row r="318" spans="1:12" ht="13.5" x14ac:dyDescent="0.25">
      <c r="A318" s="3">
        <f>RSI!A318</f>
        <v>42467</v>
      </c>
      <c r="B318" s="2">
        <f>RSI!B318</f>
        <v>4.75</v>
      </c>
      <c r="C318" s="2">
        <f>RSI!I318</f>
        <v>34.037602545931819</v>
      </c>
      <c r="D318" s="2">
        <f>MACD!E318</f>
        <v>7.9979131633033163E-2</v>
      </c>
      <c r="E318" s="2">
        <f>MACD!F318</f>
        <v>6.5478591234985756E-2</v>
      </c>
      <c r="F318" s="2">
        <f>'Moving Avg'!D318</f>
        <v>4.7219999999999995</v>
      </c>
      <c r="G318" s="2">
        <f>'Moving Avg'!F318</f>
        <v>4.8705000000000007</v>
      </c>
      <c r="H318" s="2">
        <f>'Moving Avg'!G318</f>
        <v>5.0286000000000008</v>
      </c>
      <c r="I318" s="2">
        <f>'Moving Avg'!H318</f>
        <v>5.5458215000000015</v>
      </c>
      <c r="J318" s="17" t="str">
        <f>OBV!F318</f>
        <v>BULLISH</v>
      </c>
      <c r="K318" s="17" t="str">
        <f>OBV!G318</f>
        <v>NEUTRAL</v>
      </c>
      <c r="L318" s="17" t="str">
        <f>OBV!H318</f>
        <v>BULLISH DIVERGENCE</v>
      </c>
    </row>
    <row r="319" spans="1:12" ht="13.5" x14ac:dyDescent="0.25">
      <c r="A319" s="3">
        <f>RSI!A319</f>
        <v>42468</v>
      </c>
      <c r="B319" s="2">
        <f>RSI!B319</f>
        <v>4.7</v>
      </c>
      <c r="C319" s="2">
        <f>RSI!I319</f>
        <v>30.611396547168894</v>
      </c>
      <c r="D319" s="2">
        <f>MACD!E319</f>
        <v>8.3578320018701469E-2</v>
      </c>
      <c r="E319" s="2">
        <f>MACD!F319</f>
        <v>6.9098536991728896E-2</v>
      </c>
      <c r="F319" s="2">
        <f>'Moving Avg'!D319</f>
        <v>4.702</v>
      </c>
      <c r="G319" s="2">
        <f>'Moving Avg'!F319</f>
        <v>4.8525000000000009</v>
      </c>
      <c r="H319" s="2">
        <f>'Moving Avg'!G319</f>
        <v>5.0146000000000006</v>
      </c>
      <c r="I319" s="2">
        <f>'Moving Avg'!H319</f>
        <v>5.5429015000000019</v>
      </c>
      <c r="J319" s="17" t="str">
        <f>OBV!F319</f>
        <v>BULLISH</v>
      </c>
      <c r="K319" s="17" t="str">
        <f>OBV!G319</f>
        <v>NEUTRAL</v>
      </c>
      <c r="L319" s="17" t="str">
        <f>OBV!H319</f>
        <v>BULLISH DIVERGENCE</v>
      </c>
    </row>
    <row r="320" spans="1:12" ht="13.5" x14ac:dyDescent="0.25">
      <c r="A320" s="3">
        <f>RSI!A320</f>
        <v>42471</v>
      </c>
      <c r="B320" s="2">
        <f>RSI!B320</f>
        <v>4.7</v>
      </c>
      <c r="C320" s="2">
        <f>RSI!I320</f>
        <v>30.611396547168894</v>
      </c>
      <c r="D320" s="2">
        <f>MACD!E320</f>
        <v>7.2340324366233943E-2</v>
      </c>
      <c r="E320" s="2">
        <f>MACD!F320</f>
        <v>6.9746894466629905E-2</v>
      </c>
      <c r="F320" s="2">
        <f>'Moving Avg'!D320</f>
        <v>4.7059999999999995</v>
      </c>
      <c r="G320" s="2">
        <f>'Moving Avg'!F320</f>
        <v>4.8354999999999997</v>
      </c>
      <c r="H320" s="2">
        <f>'Moving Avg'!G320</f>
        <v>5.0006000000000004</v>
      </c>
      <c r="I320" s="2">
        <f>'Moving Avg'!H320</f>
        <v>5.5393095000000017</v>
      </c>
      <c r="J320" s="17" t="str">
        <f>OBV!F320</f>
        <v>BULLISH</v>
      </c>
      <c r="K320" s="17" t="str">
        <f>OBV!G320</f>
        <v>NEUTRAL</v>
      </c>
      <c r="L320" s="17" t="str">
        <f>OBV!H320</f>
        <v>CONFIRMED BULLISH</v>
      </c>
    </row>
    <row r="321" spans="1:12" ht="13.5" x14ac:dyDescent="0.25">
      <c r="A321" s="3">
        <f>RSI!A321</f>
        <v>42472</v>
      </c>
      <c r="B321" s="2">
        <f>RSI!B321</f>
        <v>4.8</v>
      </c>
      <c r="C321" s="2">
        <f>RSI!I321</f>
        <v>43.745762515827657</v>
      </c>
      <c r="D321" s="2">
        <f>MACD!E321</f>
        <v>5.6443429489045016E-2</v>
      </c>
      <c r="E321" s="2">
        <f>MACD!F321</f>
        <v>6.7086201471112925E-2</v>
      </c>
      <c r="F321" s="2">
        <f>'Moving Avg'!D321</f>
        <v>4.7299999999999995</v>
      </c>
      <c r="G321" s="2">
        <f>'Moving Avg'!F321</f>
        <v>4.8244999999999987</v>
      </c>
      <c r="H321" s="2">
        <f>'Moving Avg'!G321</f>
        <v>4.9926000000000013</v>
      </c>
      <c r="I321" s="2">
        <f>'Moving Avg'!H321</f>
        <v>5.535680000000001</v>
      </c>
      <c r="J321" s="17" t="str">
        <f>OBV!F321</f>
        <v>BULLISH</v>
      </c>
      <c r="K321" s="17" t="str">
        <f>OBV!G321</f>
        <v>NEUTRAL</v>
      </c>
      <c r="L321" s="17" t="str">
        <f>OBV!H321</f>
        <v>CONFIRMED BULLISH</v>
      </c>
    </row>
    <row r="322" spans="1:12" ht="13.5" x14ac:dyDescent="0.25">
      <c r="A322" s="3">
        <f>RSI!A322</f>
        <v>42473</v>
      </c>
      <c r="B322" s="2">
        <f>RSI!B322</f>
        <v>4.66</v>
      </c>
      <c r="C322" s="2">
        <f>RSI!I322</f>
        <v>34.033153996699099</v>
      </c>
      <c r="D322" s="2">
        <f>MACD!E322</f>
        <v>5.2177276186528232E-2</v>
      </c>
      <c r="E322" s="2">
        <f>MACD!F322</f>
        <v>6.4104416414195994E-2</v>
      </c>
      <c r="F322" s="2">
        <f>'Moving Avg'!D322</f>
        <v>4.7219999999999995</v>
      </c>
      <c r="G322" s="2">
        <f>'Moving Avg'!F322</f>
        <v>4.8074999999999992</v>
      </c>
      <c r="H322" s="2">
        <f>'Moving Avg'!G322</f>
        <v>4.9818000000000016</v>
      </c>
      <c r="I322" s="2">
        <f>'Moving Avg'!H322</f>
        <v>5.5316640000000028</v>
      </c>
      <c r="J322" s="17" t="str">
        <f>OBV!F322</f>
        <v>BULLISH</v>
      </c>
      <c r="K322" s="17" t="str">
        <f>OBV!G322</f>
        <v>NEUTRAL</v>
      </c>
      <c r="L322" s="17" t="str">
        <f>OBV!H322</f>
        <v>BULLISH DIVERGENCE</v>
      </c>
    </row>
    <row r="323" spans="1:12" ht="13.5" x14ac:dyDescent="0.25">
      <c r="A323" s="3">
        <f>RSI!A323</f>
        <v>42474</v>
      </c>
      <c r="B323" s="2">
        <f>RSI!B323</f>
        <v>4.7</v>
      </c>
      <c r="C323" s="2">
        <f>RSI!I323</f>
        <v>38.251506775566263</v>
      </c>
      <c r="D323" s="2">
        <f>MACD!E323</f>
        <v>4.6758754069895048E-2</v>
      </c>
      <c r="E323" s="2">
        <f>MACD!F323</f>
        <v>6.0635283945335808E-2</v>
      </c>
      <c r="F323" s="2">
        <f>'Moving Avg'!D323</f>
        <v>4.7119999999999997</v>
      </c>
      <c r="G323" s="2">
        <f>'Moving Avg'!F323</f>
        <v>4.7924999999999995</v>
      </c>
      <c r="H323" s="2">
        <f>'Moving Avg'!G323</f>
        <v>4.9722000000000008</v>
      </c>
      <c r="I323" s="2">
        <f>'Moving Avg'!H323</f>
        <v>5.5278480000000014</v>
      </c>
      <c r="J323" s="17" t="str">
        <f>OBV!F323</f>
        <v>BULLISH</v>
      </c>
      <c r="K323" s="17" t="str">
        <f>OBV!G323</f>
        <v>NEUTRAL</v>
      </c>
      <c r="L323" s="17" t="str">
        <f>OBV!H323</f>
        <v>BULLISH DIVERGENCE</v>
      </c>
    </row>
    <row r="324" spans="1:12" ht="13.5" x14ac:dyDescent="0.25">
      <c r="A324" s="3">
        <f>RSI!A324</f>
        <v>42475</v>
      </c>
      <c r="B324" s="2">
        <f>RSI!B324</f>
        <v>4.6500000000000004</v>
      </c>
      <c r="C324" s="2">
        <f>RSI!I324</f>
        <v>35.219725671174245</v>
      </c>
      <c r="D324" s="2">
        <f>MACD!E324</f>
        <v>4.8248416182848253E-2</v>
      </c>
      <c r="E324" s="2">
        <f>MACD!F324</f>
        <v>5.8157910392838304E-2</v>
      </c>
      <c r="F324" s="2">
        <f>'Moving Avg'!D324</f>
        <v>4.702</v>
      </c>
      <c r="G324" s="2">
        <f>'Moving Avg'!F324</f>
        <v>4.7755000000000001</v>
      </c>
      <c r="H324" s="2">
        <f>'Moving Avg'!G324</f>
        <v>4.9602000000000013</v>
      </c>
      <c r="I324" s="2">
        <f>'Moving Avg'!H324</f>
        <v>5.5240060000000017</v>
      </c>
      <c r="J324" s="17" t="str">
        <f>OBV!F324</f>
        <v>BULLISH</v>
      </c>
      <c r="K324" s="17" t="str">
        <f>OBV!G324</f>
        <v>NEUTRAL</v>
      </c>
      <c r="L324" s="17" t="str">
        <f>OBV!H324</f>
        <v>BULLISH DIVERGENCE</v>
      </c>
    </row>
    <row r="325" spans="1:12" ht="13.5" x14ac:dyDescent="0.25">
      <c r="A325" s="3">
        <f>RSI!A325</f>
        <v>42478</v>
      </c>
      <c r="B325" s="2">
        <f>RSI!B325</f>
        <v>4.57</v>
      </c>
      <c r="C325" s="2">
        <f>RSI!I325</f>
        <v>30.987742782185038</v>
      </c>
      <c r="D325" s="2">
        <f>MACD!E325</f>
        <v>3.8039480047037166E-2</v>
      </c>
      <c r="E325" s="2">
        <f>MACD!F325</f>
        <v>5.4134224323678079E-2</v>
      </c>
      <c r="F325" s="2">
        <f>'Moving Avg'!D325</f>
        <v>4.6760000000000002</v>
      </c>
      <c r="G325" s="2">
        <f>'Moving Avg'!F325</f>
        <v>4.7585000000000006</v>
      </c>
      <c r="H325" s="2">
        <f>'Moving Avg'!G325</f>
        <v>4.9478000000000009</v>
      </c>
      <c r="I325" s="2">
        <f>'Moving Avg'!H325</f>
        <v>5.519361</v>
      </c>
      <c r="J325" s="17" t="str">
        <f>OBV!F325</f>
        <v>BULLISH</v>
      </c>
      <c r="K325" s="17" t="str">
        <f>OBV!G325</f>
        <v>NEUTRAL</v>
      </c>
      <c r="L325" s="17" t="str">
        <f>OBV!H325</f>
        <v>BULLISH DIVERGENCE</v>
      </c>
    </row>
    <row r="326" spans="1:12" ht="13.5" x14ac:dyDescent="0.25">
      <c r="A326" s="3">
        <f>RSI!A326</f>
        <v>42479</v>
      </c>
      <c r="B326" s="2">
        <f>RSI!B326</f>
        <v>4.5999999999999996</v>
      </c>
      <c r="C326" s="2">
        <f>RSI!I326</f>
        <v>34.181640041656379</v>
      </c>
      <c r="D326" s="2">
        <f>MACD!E326</f>
        <v>2.8638866492802784E-2</v>
      </c>
      <c r="E326" s="2">
        <f>MACD!F326</f>
        <v>4.9035152757503024E-2</v>
      </c>
      <c r="F326" s="2">
        <f>'Moving Avg'!D326</f>
        <v>4.6360000000000001</v>
      </c>
      <c r="G326" s="2">
        <f>'Moving Avg'!F326</f>
        <v>4.7435</v>
      </c>
      <c r="H326" s="2">
        <f>'Moving Avg'!G326</f>
        <v>4.9350000000000005</v>
      </c>
      <c r="I326" s="2">
        <f>'Moving Avg'!H326</f>
        <v>5.5149555000000001</v>
      </c>
      <c r="J326" s="17" t="str">
        <f>OBV!F326</f>
        <v>BULLISH</v>
      </c>
      <c r="K326" s="17" t="str">
        <f>OBV!G326</f>
        <v>NEUTRAL</v>
      </c>
      <c r="L326" s="17" t="str">
        <f>OBV!H326</f>
        <v>BULLISH DIVERGENCE</v>
      </c>
    </row>
    <row r="327" spans="1:12" ht="13.5" x14ac:dyDescent="0.25">
      <c r="A327" s="3">
        <f>RSI!A327</f>
        <v>42480</v>
      </c>
      <c r="B327" s="2">
        <f>RSI!B327</f>
        <v>4.5999999999999996</v>
      </c>
      <c r="C327" s="2">
        <f>RSI!I327</f>
        <v>34.181640041656379</v>
      </c>
      <c r="D327" s="2">
        <f>MACD!E327</f>
        <v>2.4935948562929688E-2</v>
      </c>
      <c r="E327" s="2">
        <f>MACD!F327</f>
        <v>4.4215311918588358E-2</v>
      </c>
      <c r="F327" s="2">
        <f>'Moving Avg'!D327</f>
        <v>4.6240000000000006</v>
      </c>
      <c r="G327" s="2">
        <f>'Moving Avg'!F327</f>
        <v>4.7284999999999995</v>
      </c>
      <c r="H327" s="2">
        <f>'Moving Avg'!G327</f>
        <v>4.9220000000000006</v>
      </c>
      <c r="I327" s="2">
        <f>'Moving Avg'!H327</f>
        <v>5.5105949999999995</v>
      </c>
      <c r="J327" s="17" t="str">
        <f>OBV!F327</f>
        <v>BULLISH</v>
      </c>
      <c r="K327" s="17" t="str">
        <f>OBV!G327</f>
        <v>NEUTRAL</v>
      </c>
      <c r="L327" s="17" t="str">
        <f>OBV!H327</f>
        <v>BULLISH DIVERGENCE</v>
      </c>
    </row>
    <row r="328" spans="1:12" ht="13.5" x14ac:dyDescent="0.25">
      <c r="A328" s="3">
        <f>RSI!A328</f>
        <v>42481</v>
      </c>
      <c r="B328" s="2">
        <f>RSI!B328</f>
        <v>4.7</v>
      </c>
      <c r="C328" s="2">
        <f>RSI!I328</f>
        <v>44.170317301543442</v>
      </c>
      <c r="D328" s="2">
        <f>MACD!E328</f>
        <v>2.3175133107184109E-2</v>
      </c>
      <c r="E328" s="2">
        <f>MACD!F328</f>
        <v>4.000727615630751E-2</v>
      </c>
      <c r="F328" s="2">
        <f>'Moving Avg'!D328</f>
        <v>4.6240000000000006</v>
      </c>
      <c r="G328" s="2">
        <f>'Moving Avg'!F328</f>
        <v>4.7185000000000006</v>
      </c>
      <c r="H328" s="2">
        <f>'Moving Avg'!G328</f>
        <v>4.9119999999999999</v>
      </c>
      <c r="I328" s="2">
        <f>'Moving Avg'!H328</f>
        <v>5.5072270000000003</v>
      </c>
      <c r="J328" s="17" t="str">
        <f>OBV!F328</f>
        <v>BULLISH</v>
      </c>
      <c r="K328" s="17" t="str">
        <f>OBV!G328</f>
        <v>NEUTRAL</v>
      </c>
      <c r="L328" s="17" t="str">
        <f>OBV!H328</f>
        <v>NEUTRAL</v>
      </c>
    </row>
    <row r="329" spans="1:12" ht="13.5" x14ac:dyDescent="0.25">
      <c r="A329" s="3">
        <f>RSI!A329</f>
        <v>42482</v>
      </c>
      <c r="B329" s="2">
        <f>RSI!B329</f>
        <v>4.7</v>
      </c>
      <c r="C329" s="2">
        <f>RSI!I329</f>
        <v>44.170317301543442</v>
      </c>
      <c r="D329" s="2">
        <f>MACD!E329</f>
        <v>1.4408965634936877E-2</v>
      </c>
      <c r="E329" s="2">
        <f>MACD!F329</f>
        <v>3.4887614052033382E-2</v>
      </c>
      <c r="F329" s="2">
        <f>'Moving Avg'!D329</f>
        <v>4.6339999999999995</v>
      </c>
      <c r="G329" s="2">
        <f>'Moving Avg'!F329</f>
        <v>4.7085000000000008</v>
      </c>
      <c r="H329" s="2">
        <f>'Moving Avg'!G329</f>
        <v>4.9009999999999998</v>
      </c>
      <c r="I329" s="2">
        <f>'Moving Avg'!H329</f>
        <v>5.5036350000000001</v>
      </c>
      <c r="J329" s="17" t="str">
        <f>OBV!F329</f>
        <v>BULLISH</v>
      </c>
      <c r="K329" s="17" t="str">
        <f>OBV!G329</f>
        <v>NEUTRAL</v>
      </c>
      <c r="L329" s="17" t="str">
        <f>OBV!H329</f>
        <v>CONFIRMED BULLISH</v>
      </c>
    </row>
    <row r="330" spans="1:12" ht="13.5" x14ac:dyDescent="0.25">
      <c r="A330" s="3">
        <f>RSI!A330</f>
        <v>42485</v>
      </c>
      <c r="B330" s="2">
        <f>RSI!B330</f>
        <v>4.78</v>
      </c>
      <c r="C330" s="2">
        <f>RSI!I330</f>
        <v>51.061182437222435</v>
      </c>
      <c r="D330" s="2">
        <f>MACD!E330</f>
        <v>1.450755044031915E-3</v>
      </c>
      <c r="E330" s="2">
        <f>MACD!F330</f>
        <v>2.8200242250433088E-2</v>
      </c>
      <c r="F330" s="2">
        <f>'Moving Avg'!D330</f>
        <v>4.6760000000000002</v>
      </c>
      <c r="G330" s="2">
        <f>'Moving Avg'!F330</f>
        <v>4.7075000000000005</v>
      </c>
      <c r="H330" s="2">
        <f>'Moving Avg'!G330</f>
        <v>4.8927999999999994</v>
      </c>
      <c r="I330" s="2">
        <f>'Moving Avg'!H330</f>
        <v>5.5004430000000006</v>
      </c>
      <c r="J330" s="17" t="str">
        <f>OBV!F330</f>
        <v>BULLISH</v>
      </c>
      <c r="K330" s="17" t="str">
        <f>OBV!G330</f>
        <v>NEUTRAL</v>
      </c>
      <c r="L330" s="17" t="str">
        <f>OBV!H330</f>
        <v>CONFIRMED BULLISH</v>
      </c>
    </row>
    <row r="331" spans="1:12" ht="13.5" x14ac:dyDescent="0.25">
      <c r="A331" s="3">
        <f>RSI!A331</f>
        <v>42486</v>
      </c>
      <c r="B331" s="2">
        <f>RSI!B331</f>
        <v>4.92</v>
      </c>
      <c r="C331" s="2">
        <f>RSI!I331</f>
        <v>60.296642885353428</v>
      </c>
      <c r="D331" s="2">
        <f>MACD!E331</f>
        <v>-4.6156578695732975E-3</v>
      </c>
      <c r="E331" s="2">
        <f>MACD!F331</f>
        <v>2.1637062226431813E-2</v>
      </c>
      <c r="F331" s="2">
        <f>'Moving Avg'!D331</f>
        <v>4.74</v>
      </c>
      <c r="G331" s="2">
        <f>'Moving Avg'!F331</f>
        <v>4.7134999999999998</v>
      </c>
      <c r="H331" s="2">
        <f>'Moving Avg'!G331</f>
        <v>4.8877999999999995</v>
      </c>
      <c r="I331" s="2">
        <f>'Moving Avg'!H331</f>
        <v>5.4979509999999996</v>
      </c>
      <c r="J331" s="17" t="str">
        <f>OBV!F331</f>
        <v>BULLISH</v>
      </c>
      <c r="K331" s="17" t="str">
        <f>OBV!G331</f>
        <v>STRONG</v>
      </c>
      <c r="L331" s="17" t="str">
        <f>OBV!H331</f>
        <v>CONFIRMED BULLISH</v>
      </c>
    </row>
    <row r="332" spans="1:12" ht="13.5" x14ac:dyDescent="0.25">
      <c r="A332" s="3">
        <f>RSI!A332</f>
        <v>42487</v>
      </c>
      <c r="B332" s="2">
        <f>RSI!B332</f>
        <v>5</v>
      </c>
      <c r="C332" s="2">
        <f>RSI!I332</f>
        <v>64.427720985299743</v>
      </c>
      <c r="D332" s="2">
        <f>MACD!E332</f>
        <v>-3.8147854222173372E-2</v>
      </c>
      <c r="E332" s="2">
        <f>MACD!F332</f>
        <v>9.6800789367107766E-3</v>
      </c>
      <c r="F332" s="2">
        <f>'Moving Avg'!D332</f>
        <v>4.82</v>
      </c>
      <c r="G332" s="2">
        <f>'Moving Avg'!F332</f>
        <v>4.7240000000000002</v>
      </c>
      <c r="H332" s="2">
        <f>'Moving Avg'!G332</f>
        <v>4.8853999999999989</v>
      </c>
      <c r="I332" s="2">
        <f>'Moving Avg'!H332</f>
        <v>5.4950529999999977</v>
      </c>
      <c r="J332" s="17" t="str">
        <f>OBV!F332</f>
        <v>BULLISH</v>
      </c>
      <c r="K332" s="17" t="str">
        <f>OBV!G332</f>
        <v>STRONG</v>
      </c>
      <c r="L332" s="17" t="str">
        <f>OBV!H332</f>
        <v>CONFIRMED BULLISH</v>
      </c>
    </row>
    <row r="333" spans="1:12" ht="13.5" x14ac:dyDescent="0.25">
      <c r="A333" s="3">
        <f>RSI!A333</f>
        <v>42488</v>
      </c>
      <c r="B333" s="2">
        <f>RSI!B333</f>
        <v>5.15</v>
      </c>
      <c r="C333" s="2">
        <f>RSI!I333</f>
        <v>70.60380565117687</v>
      </c>
      <c r="D333" s="2">
        <f>MACD!E333</f>
        <v>-7.2816693481651207E-2</v>
      </c>
      <c r="E333" s="2">
        <f>MACD!F333</f>
        <v>-6.8192755469616206E-3</v>
      </c>
      <c r="F333" s="2">
        <f>'Moving Avg'!D333</f>
        <v>4.9099999999999993</v>
      </c>
      <c r="G333" s="2">
        <f>'Moving Avg'!F333</f>
        <v>4.7420000000000009</v>
      </c>
      <c r="H333" s="2">
        <f>'Moving Avg'!G333</f>
        <v>4.8845999999999989</v>
      </c>
      <c r="I333" s="2">
        <f>'Moving Avg'!H333</f>
        <v>5.4932634999999994</v>
      </c>
      <c r="J333" s="17" t="str">
        <f>OBV!F333</f>
        <v>BULLISH</v>
      </c>
      <c r="K333" s="17" t="str">
        <f>OBV!G333</f>
        <v>STRONG</v>
      </c>
      <c r="L333" s="17" t="str">
        <f>OBV!H333</f>
        <v>CONFIRMED BULLISH</v>
      </c>
    </row>
    <row r="334" spans="1:12" ht="13.5" x14ac:dyDescent="0.25">
      <c r="A334" s="3">
        <f>RSI!A334</f>
        <v>42489</v>
      </c>
      <c r="B334" s="2">
        <f>RSI!B334</f>
        <v>5.2</v>
      </c>
      <c r="C334" s="2">
        <f>RSI!I334</f>
        <v>72.328445949056274</v>
      </c>
      <c r="D334" s="2">
        <f>MACD!E334</f>
        <v>-0.11567328613814531</v>
      </c>
      <c r="E334" s="2">
        <f>MACD!F334</f>
        <v>-2.859007766519836E-2</v>
      </c>
      <c r="F334" s="2">
        <f>'Moving Avg'!D334</f>
        <v>5.01</v>
      </c>
      <c r="G334" s="2">
        <f>'Moving Avg'!F334</f>
        <v>4.7620000000000013</v>
      </c>
      <c r="H334" s="2">
        <f>'Moving Avg'!G334</f>
        <v>4.8875999999999991</v>
      </c>
      <c r="I334" s="2">
        <f>'Moving Avg'!H334</f>
        <v>5.4917684999999983</v>
      </c>
      <c r="J334" s="17" t="str">
        <f>OBV!F334</f>
        <v>BULLISH</v>
      </c>
      <c r="K334" s="17" t="str">
        <f>OBV!G334</f>
        <v>STRONG</v>
      </c>
      <c r="L334" s="17" t="str">
        <f>OBV!H334</f>
        <v>CONFIRMED BULLISH</v>
      </c>
    </row>
    <row r="335" spans="1:12" ht="13.5" x14ac:dyDescent="0.25">
      <c r="A335" s="3">
        <f>RSI!A335</f>
        <v>42492</v>
      </c>
      <c r="B335" s="2">
        <f>RSI!B335</f>
        <v>5.14</v>
      </c>
      <c r="C335" s="2">
        <f>RSI!I335</f>
        <v>67.231105929115586</v>
      </c>
      <c r="D335" s="2">
        <f>MACD!E335</f>
        <v>-0.16206322869080569</v>
      </c>
      <c r="E335" s="2">
        <f>MACD!F335</f>
        <v>-5.5284707870319832E-2</v>
      </c>
      <c r="F335" s="2">
        <f>'Moving Avg'!D335</f>
        <v>5.0819999999999999</v>
      </c>
      <c r="G335" s="2">
        <f>'Moving Avg'!F335</f>
        <v>4.785000000000001</v>
      </c>
      <c r="H335" s="2">
        <f>'Moving Avg'!G335</f>
        <v>4.888399999999999</v>
      </c>
      <c r="I335" s="2">
        <f>'Moving Avg'!H335</f>
        <v>5.4901524999999989</v>
      </c>
      <c r="J335" s="17" t="str">
        <f>OBV!F335</f>
        <v>BULLISH</v>
      </c>
      <c r="K335" s="17" t="str">
        <f>OBV!G335</f>
        <v>STRONG</v>
      </c>
      <c r="L335" s="17" t="str">
        <f>OBV!H335</f>
        <v>CONFIRMED BULLISH</v>
      </c>
    </row>
    <row r="336" spans="1:12" ht="13.5" x14ac:dyDescent="0.25">
      <c r="A336" s="3">
        <f>RSI!A336</f>
        <v>42493</v>
      </c>
      <c r="B336" s="2">
        <f>RSI!B336</f>
        <v>5.08</v>
      </c>
      <c r="C336" s="2">
        <f>RSI!I336</f>
        <v>62.488477531483724</v>
      </c>
      <c r="D336" s="2">
        <f>MACD!E336</f>
        <v>-0.19399764831250987</v>
      </c>
      <c r="E336" s="2">
        <f>MACD!F336</f>
        <v>-8.3027295958757852E-2</v>
      </c>
      <c r="F336" s="2">
        <f>'Moving Avg'!D336</f>
        <v>5.1139999999999999</v>
      </c>
      <c r="G336" s="2">
        <f>'Moving Avg'!F336</f>
        <v>4.8050000000000006</v>
      </c>
      <c r="H336" s="2">
        <f>'Moving Avg'!G336</f>
        <v>4.8889999999999985</v>
      </c>
      <c r="I336" s="2">
        <f>'Moving Avg'!H336</f>
        <v>5.4886844999999997</v>
      </c>
      <c r="J336" s="17" t="str">
        <f>OBV!F336</f>
        <v>BULLISH</v>
      </c>
      <c r="K336" s="17" t="str">
        <f>OBV!G336</f>
        <v>STRONG</v>
      </c>
      <c r="L336" s="17" t="str">
        <f>OBV!H336</f>
        <v>CONFIRMED BULLISH</v>
      </c>
    </row>
    <row r="337" spans="1:12" ht="13.5" x14ac:dyDescent="0.25">
      <c r="A337" s="3">
        <f>RSI!A337</f>
        <v>42494</v>
      </c>
      <c r="B337" s="2">
        <f>RSI!B337</f>
        <v>5.09</v>
      </c>
      <c r="C337" s="2">
        <f>RSI!I337</f>
        <v>62.957488180090792</v>
      </c>
      <c r="D337" s="2">
        <f>MACD!E337</f>
        <v>-0.22301751954532634</v>
      </c>
      <c r="E337" s="2">
        <f>MACD!F337</f>
        <v>-0.11102534067607156</v>
      </c>
      <c r="F337" s="2">
        <f>'Moving Avg'!D337</f>
        <v>5.1319999999999997</v>
      </c>
      <c r="G337" s="2">
        <f>'Moving Avg'!F337</f>
        <v>4.8245000000000013</v>
      </c>
      <c r="H337" s="2">
        <f>'Moving Avg'!G337</f>
        <v>4.8899999999999988</v>
      </c>
      <c r="I337" s="2">
        <f>'Moving Avg'!H337</f>
        <v>5.4867289999999995</v>
      </c>
      <c r="J337" s="17" t="str">
        <f>OBV!F337</f>
        <v>BULLISH</v>
      </c>
      <c r="K337" s="17" t="str">
        <f>OBV!G337</f>
        <v>STRONG</v>
      </c>
      <c r="L337" s="17" t="str">
        <f>OBV!H337</f>
        <v>CONFIRMED BULLISH</v>
      </c>
    </row>
    <row r="338" spans="1:12" ht="13.5" x14ac:dyDescent="0.25">
      <c r="A338" s="3">
        <f>RSI!A338</f>
        <v>42495</v>
      </c>
      <c r="B338" s="2">
        <f>RSI!B338</f>
        <v>5.07</v>
      </c>
      <c r="C338" s="2">
        <f>RSI!I338</f>
        <v>61.306517583612639</v>
      </c>
      <c r="D338" s="2">
        <f>MACD!E338</f>
        <v>-0.23193032441952344</v>
      </c>
      <c r="E338" s="2">
        <f>MACD!F338</f>
        <v>-0.13520633742476196</v>
      </c>
      <c r="F338" s="2">
        <f>'Moving Avg'!D338</f>
        <v>5.1159999999999997</v>
      </c>
      <c r="G338" s="2">
        <f>'Moving Avg'!F338</f>
        <v>4.8405000000000014</v>
      </c>
      <c r="H338" s="2">
        <f>'Moving Avg'!G338</f>
        <v>4.8903999999999987</v>
      </c>
      <c r="I338" s="2">
        <f>'Moving Avg'!H338</f>
        <v>5.4830169999999985</v>
      </c>
      <c r="J338" s="17" t="str">
        <f>OBV!F338</f>
        <v>BEARISH</v>
      </c>
      <c r="K338" s="17" t="str">
        <f>OBV!G338</f>
        <v>NEUTRAL</v>
      </c>
      <c r="L338" s="17" t="str">
        <f>OBV!H338</f>
        <v>CONFIRMED BEARISH</v>
      </c>
    </row>
    <row r="339" spans="1:12" ht="13.5" x14ac:dyDescent="0.25">
      <c r="A339" s="3">
        <f>RSI!A339</f>
        <v>42496</v>
      </c>
      <c r="B339" s="2">
        <f>RSI!B339</f>
        <v>5</v>
      </c>
      <c r="C339" s="2">
        <f>RSI!I339</f>
        <v>55.791895099469954</v>
      </c>
      <c r="D339" s="2">
        <f>MACD!E339</f>
        <v>-0.2353015496124744</v>
      </c>
      <c r="E339" s="2">
        <f>MACD!F339</f>
        <v>-0.15522537986230445</v>
      </c>
      <c r="F339" s="2">
        <f>'Moving Avg'!D339</f>
        <v>5.0759999999999996</v>
      </c>
      <c r="G339" s="2">
        <f>'Moving Avg'!F339</f>
        <v>4.855500000000001</v>
      </c>
      <c r="H339" s="2">
        <f>'Moving Avg'!G339</f>
        <v>4.8893999999999984</v>
      </c>
      <c r="I339" s="2">
        <f>'Moving Avg'!H339</f>
        <v>5.4776559999999987</v>
      </c>
      <c r="J339" s="17" t="str">
        <f>OBV!F339</f>
        <v>BEARISH</v>
      </c>
      <c r="K339" s="17" t="str">
        <f>OBV!G339</f>
        <v>NEUTRAL</v>
      </c>
      <c r="L339" s="17" t="str">
        <f>OBV!H339</f>
        <v>CONFIRMED BEARISH</v>
      </c>
    </row>
    <row r="340" spans="1:12" ht="13.5" x14ac:dyDescent="0.25">
      <c r="A340" s="3">
        <f>RSI!A340</f>
        <v>42499</v>
      </c>
      <c r="B340" s="2">
        <f>RSI!B340</f>
        <v>4.9000000000000004</v>
      </c>
      <c r="C340" s="2">
        <f>RSI!I340</f>
        <v>49.009596447690875</v>
      </c>
      <c r="D340" s="2">
        <f>MACD!E340</f>
        <v>-0.2189650274746171</v>
      </c>
      <c r="E340" s="2">
        <f>MACD!F340</f>
        <v>-0.16797330938476698</v>
      </c>
      <c r="F340" s="2">
        <f>'Moving Avg'!D340</f>
        <v>5.0280000000000005</v>
      </c>
      <c r="G340" s="2">
        <f>'Moving Avg'!F340</f>
        <v>4.8655000000000017</v>
      </c>
      <c r="H340" s="2">
        <f>'Moving Avg'!G340</f>
        <v>4.8835999999999986</v>
      </c>
      <c r="I340" s="2">
        <f>'Moving Avg'!H340</f>
        <v>5.470451999999999</v>
      </c>
      <c r="J340" s="17" t="str">
        <f>OBV!F340</f>
        <v>BEARISH</v>
      </c>
      <c r="K340" s="17" t="str">
        <f>OBV!G340</f>
        <v>NEUTRAL</v>
      </c>
      <c r="L340" s="17" t="str">
        <f>OBV!H340</f>
        <v>CONFIRMED BEARISH</v>
      </c>
    </row>
    <row r="341" spans="1:12" ht="13.5" x14ac:dyDescent="0.25">
      <c r="A341" s="3">
        <f>RSI!A341</f>
        <v>42500</v>
      </c>
      <c r="B341" s="2">
        <f>RSI!B341</f>
        <v>4.97</v>
      </c>
      <c r="C341" s="2">
        <f>RSI!I341</f>
        <v>53.290123431895694</v>
      </c>
      <c r="D341" s="2">
        <f>MACD!E341</f>
        <v>-0.18868467505920528</v>
      </c>
      <c r="E341" s="2">
        <f>MACD!F341</f>
        <v>-0.17211558251965464</v>
      </c>
      <c r="F341" s="2">
        <f>'Moving Avg'!D341</f>
        <v>5.0060000000000002</v>
      </c>
      <c r="G341" s="2">
        <f>'Moving Avg'!F341</f>
        <v>4.8740000000000006</v>
      </c>
      <c r="H341" s="2">
        <f>'Moving Avg'!G341</f>
        <v>4.8819999999999988</v>
      </c>
      <c r="I341" s="2">
        <f>'Moving Avg'!H341</f>
        <v>5.4618960000000003</v>
      </c>
      <c r="J341" s="17" t="str">
        <f>OBV!F341</f>
        <v>BEARISH</v>
      </c>
      <c r="K341" s="17" t="str">
        <f>OBV!G341</f>
        <v>NEUTRAL</v>
      </c>
      <c r="L341" s="17" t="str">
        <f>OBV!H341</f>
        <v>CONFIRMED BEARISH</v>
      </c>
    </row>
    <row r="342" spans="1:12" ht="13.5" x14ac:dyDescent="0.25">
      <c r="A342" s="3">
        <f>RSI!A342</f>
        <v>42501</v>
      </c>
      <c r="B342" s="2">
        <f>RSI!B342</f>
        <v>4.8499999999999996</v>
      </c>
      <c r="C342" s="2">
        <f>RSI!I342</f>
        <v>46.13941937498646</v>
      </c>
      <c r="D342" s="2">
        <f>MACD!E342</f>
        <v>-0.1421837188926105</v>
      </c>
      <c r="E342" s="2">
        <f>MACD!F342</f>
        <v>-0.16612920979424581</v>
      </c>
      <c r="F342" s="2">
        <f>'Moving Avg'!D342</f>
        <v>4.9580000000000002</v>
      </c>
      <c r="G342" s="2">
        <f>'Moving Avg'!F342</f>
        <v>4.8835000000000006</v>
      </c>
      <c r="H342" s="2">
        <f>'Moving Avg'!G342</f>
        <v>4.8809999999999993</v>
      </c>
      <c r="I342" s="2">
        <f>'Moving Avg'!H342</f>
        <v>5.453680499999999</v>
      </c>
      <c r="J342" s="17" t="str">
        <f>OBV!F342</f>
        <v>BEARISH</v>
      </c>
      <c r="K342" s="17" t="str">
        <f>OBV!G342</f>
        <v>NEUTRAL</v>
      </c>
      <c r="L342" s="17" t="str">
        <f>OBV!H342</f>
        <v>CONFIRMED BEARISH</v>
      </c>
    </row>
    <row r="343" spans="1:12" ht="13.5" x14ac:dyDescent="0.25">
      <c r="A343" s="3">
        <f>RSI!A343</f>
        <v>42502</v>
      </c>
      <c r="B343" s="2">
        <f>RSI!B343</f>
        <v>5</v>
      </c>
      <c r="C343" s="2">
        <f>RSI!I343</f>
        <v>54.379907472933589</v>
      </c>
      <c r="D343" s="2">
        <f>MACD!E343</f>
        <v>-9.0455804871572454E-2</v>
      </c>
      <c r="E343" s="2">
        <f>MACD!F343</f>
        <v>-0.15099452880971115</v>
      </c>
      <c r="F343" s="2">
        <f>'Moving Avg'!D343</f>
        <v>4.944</v>
      </c>
      <c r="G343" s="2">
        <f>'Moving Avg'!F343</f>
        <v>4.8985000000000003</v>
      </c>
      <c r="H343" s="2">
        <f>'Moving Avg'!G343</f>
        <v>4.8829999999999991</v>
      </c>
      <c r="I343" s="2">
        <f>'Moving Avg'!H343</f>
        <v>5.447648</v>
      </c>
      <c r="J343" s="17" t="str">
        <f>OBV!F343</f>
        <v>BULLISH</v>
      </c>
      <c r="K343" s="17" t="str">
        <f>OBV!G343</f>
        <v>NEUTRAL</v>
      </c>
      <c r="L343" s="17" t="str">
        <f>OBV!H343</f>
        <v>BULLISH DIVERGENCE</v>
      </c>
    </row>
    <row r="344" spans="1:12" ht="13.5" x14ac:dyDescent="0.25">
      <c r="A344" s="3">
        <f>RSI!A344</f>
        <v>42503</v>
      </c>
      <c r="B344" s="2">
        <f>RSI!B344</f>
        <v>5.0199999999999996</v>
      </c>
      <c r="C344" s="2">
        <f>RSI!I344</f>
        <v>55.360579690154033</v>
      </c>
      <c r="D344" s="2">
        <f>MACD!E344</f>
        <v>-4.0977173602992245E-2</v>
      </c>
      <c r="E344" s="2">
        <f>MACD!F344</f>
        <v>-0.12899105776836736</v>
      </c>
      <c r="F344" s="2">
        <f>'Moving Avg'!D344</f>
        <v>4.9479999999999995</v>
      </c>
      <c r="G344" s="2">
        <f>'Moving Avg'!F344</f>
        <v>4.9169999999999998</v>
      </c>
      <c r="H344" s="2">
        <f>'Moving Avg'!G344</f>
        <v>4.8853999999999989</v>
      </c>
      <c r="I344" s="2">
        <f>'Moving Avg'!H344</f>
        <v>5.4419839999999988</v>
      </c>
      <c r="J344" s="17" t="str">
        <f>OBV!F344</f>
        <v>BULLISH</v>
      </c>
      <c r="K344" s="17" t="str">
        <f>OBV!G344</f>
        <v>NEUTRAL</v>
      </c>
      <c r="L344" s="17" t="str">
        <f>OBV!H344</f>
        <v>CONFIRMED BULLISH</v>
      </c>
    </row>
    <row r="345" spans="1:12" ht="13.5" x14ac:dyDescent="0.25">
      <c r="A345" s="3">
        <f>RSI!A345</f>
        <v>42506</v>
      </c>
      <c r="B345" s="2">
        <f>RSI!B345</f>
        <v>5.08</v>
      </c>
      <c r="C345" s="2">
        <f>RSI!I345</f>
        <v>58.259468906164699</v>
      </c>
      <c r="D345" s="2">
        <f>MACD!E345</f>
        <v>-1.3368819491107686E-2</v>
      </c>
      <c r="E345" s="2">
        <f>MACD!F345</f>
        <v>-0.10586661011291543</v>
      </c>
      <c r="F345" s="2">
        <f>'Moving Avg'!D345</f>
        <v>4.984</v>
      </c>
      <c r="G345" s="2">
        <f>'Moving Avg'!F345</f>
        <v>4.9424999999999999</v>
      </c>
      <c r="H345" s="2">
        <f>'Moving Avg'!G345</f>
        <v>4.8861999999999997</v>
      </c>
      <c r="I345" s="2">
        <f>'Moving Avg'!H345</f>
        <v>5.4373814999999981</v>
      </c>
      <c r="J345" s="17" t="str">
        <f>OBV!F345</f>
        <v>BULLISH</v>
      </c>
      <c r="K345" s="17" t="str">
        <f>OBV!G345</f>
        <v>NEUTRAL</v>
      </c>
      <c r="L345" s="17" t="str">
        <f>OBV!H345</f>
        <v>CONFIRMED BULLISH</v>
      </c>
    </row>
    <row r="346" spans="1:12" ht="13.5" x14ac:dyDescent="0.25">
      <c r="A346" s="3">
        <f>RSI!A346</f>
        <v>42507</v>
      </c>
      <c r="B346" s="2">
        <f>RSI!B346</f>
        <v>5</v>
      </c>
      <c r="C346" s="2">
        <f>RSI!I346</f>
        <v>53.290290595683011</v>
      </c>
      <c r="D346" s="2">
        <f>MACD!E346</f>
        <v>5.7929259753679574E-3</v>
      </c>
      <c r="E346" s="2">
        <f>MACD!F346</f>
        <v>-8.3534702895258758E-2</v>
      </c>
      <c r="F346" s="2">
        <f>'Moving Avg'!D346</f>
        <v>4.99</v>
      </c>
      <c r="G346" s="2">
        <f>'Moving Avg'!F346</f>
        <v>4.9625000000000004</v>
      </c>
      <c r="H346" s="2">
        <f>'Moving Avg'!G346</f>
        <v>4.8843999999999994</v>
      </c>
      <c r="I346" s="2">
        <f>'Moving Avg'!H346</f>
        <v>5.4341254999999977</v>
      </c>
      <c r="J346" s="17" t="str">
        <f>OBV!F346</f>
        <v>BULLISH</v>
      </c>
      <c r="K346" s="17" t="str">
        <f>OBV!G346</f>
        <v>NEUTRAL</v>
      </c>
      <c r="L346" s="17" t="str">
        <f>OBV!H346</f>
        <v>CONFIRMED BULLISH</v>
      </c>
    </row>
    <row r="347" spans="1:12" ht="13.5" x14ac:dyDescent="0.25">
      <c r="A347" s="3">
        <f>RSI!A347</f>
        <v>42508</v>
      </c>
      <c r="B347" s="2">
        <f>RSI!B347</f>
        <v>5</v>
      </c>
      <c r="C347" s="2">
        <f>RSI!I347</f>
        <v>53.290290595683011</v>
      </c>
      <c r="D347" s="2">
        <f>MACD!E347</f>
        <v>2.3189815717189255E-2</v>
      </c>
      <c r="E347" s="2">
        <f>MACD!F347</f>
        <v>-6.218979917276915E-2</v>
      </c>
      <c r="F347" s="2">
        <f>'Moving Avg'!D347</f>
        <v>5.0200000000000005</v>
      </c>
      <c r="G347" s="2">
        <f>'Moving Avg'!F347</f>
        <v>4.9824999999999999</v>
      </c>
      <c r="H347" s="2">
        <f>'Moving Avg'!G347</f>
        <v>4.8823999999999987</v>
      </c>
      <c r="I347" s="2">
        <f>'Moving Avg'!H347</f>
        <v>5.4295259999999974</v>
      </c>
      <c r="J347" s="17" t="str">
        <f>OBV!F347</f>
        <v>BULLISH</v>
      </c>
      <c r="K347" s="17" t="str">
        <f>OBV!G347</f>
        <v>NEUTRAL</v>
      </c>
      <c r="L347" s="17" t="str">
        <f>OBV!H347</f>
        <v>CONFIRMED BULLISH</v>
      </c>
    </row>
    <row r="348" spans="1:12" ht="13.5" x14ac:dyDescent="0.25">
      <c r="A348" s="3">
        <f>RSI!A348</f>
        <v>42509</v>
      </c>
      <c r="B348" s="2">
        <f>RSI!B348</f>
        <v>5</v>
      </c>
      <c r="C348" s="2">
        <f>RSI!I348</f>
        <v>53.290290595683011</v>
      </c>
      <c r="D348" s="2">
        <f>MACD!E348</f>
        <v>3.4504304082237702E-2</v>
      </c>
      <c r="E348" s="2">
        <f>MACD!F348</f>
        <v>-4.285097852176778E-2</v>
      </c>
      <c r="F348" s="2">
        <f>'Moving Avg'!D348</f>
        <v>5.0200000000000005</v>
      </c>
      <c r="G348" s="2">
        <f>'Moving Avg'!F348</f>
        <v>4.9974999999999987</v>
      </c>
      <c r="H348" s="2">
        <f>'Moving Avg'!G348</f>
        <v>4.8807999999999998</v>
      </c>
      <c r="I348" s="2">
        <f>'Moving Avg'!H348</f>
        <v>5.427299999999998</v>
      </c>
      <c r="J348" s="17" t="str">
        <f>OBV!F348</f>
        <v>BEARISH</v>
      </c>
      <c r="K348" s="17" t="str">
        <f>OBV!G348</f>
        <v>NEUTRAL</v>
      </c>
      <c r="L348" s="17" t="str">
        <f>OBV!H348</f>
        <v>NEUTRAL</v>
      </c>
    </row>
    <row r="349" spans="1:12" ht="13.5" x14ac:dyDescent="0.25">
      <c r="A349" s="3">
        <f>RSI!A349</f>
        <v>42510</v>
      </c>
      <c r="B349" s="2">
        <f>RSI!B349</f>
        <v>5</v>
      </c>
      <c r="C349" s="2">
        <f>RSI!I349</f>
        <v>53.290290595683011</v>
      </c>
      <c r="D349" s="2">
        <f>MACD!E349</f>
        <v>3.3004210304628856E-2</v>
      </c>
      <c r="E349" s="2">
        <f>MACD!F349</f>
        <v>-2.7679940756488452E-2</v>
      </c>
      <c r="F349" s="2">
        <f>'Moving Avg'!D349</f>
        <v>5.016</v>
      </c>
      <c r="G349" s="2">
        <f>'Moving Avg'!F349</f>
        <v>5.0124999999999993</v>
      </c>
      <c r="H349" s="2">
        <f>'Moving Avg'!G349</f>
        <v>4.8795999999999999</v>
      </c>
      <c r="I349" s="2">
        <f>'Moving Avg'!H349</f>
        <v>5.4218499999999983</v>
      </c>
      <c r="J349" s="17" t="str">
        <f>OBV!F349</f>
        <v>BEARISH</v>
      </c>
      <c r="K349" s="17" t="str">
        <f>OBV!G349</f>
        <v>NEUTRAL</v>
      </c>
      <c r="L349" s="17" t="str">
        <f>OBV!H349</f>
        <v>CONFIRMED BEARISH</v>
      </c>
    </row>
    <row r="350" spans="1:12" ht="13.5" x14ac:dyDescent="0.25">
      <c r="A350" s="3">
        <f>RSI!A350</f>
        <v>42513</v>
      </c>
      <c r="B350" s="2">
        <f>RSI!B350</f>
        <v>5</v>
      </c>
      <c r="C350" s="2">
        <f>RSI!I350</f>
        <v>53.290290595683011</v>
      </c>
      <c r="D350" s="2">
        <f>MACD!E350</f>
        <v>1.6068191415566702E-2</v>
      </c>
      <c r="E350" s="2">
        <f>MACD!F350</f>
        <v>-1.8930314322077424E-2</v>
      </c>
      <c r="F350" s="2">
        <f>'Moving Avg'!D350</f>
        <v>5</v>
      </c>
      <c r="G350" s="2">
        <f>'Moving Avg'!F350</f>
        <v>5.0235000000000003</v>
      </c>
      <c r="H350" s="2">
        <f>'Moving Avg'!G350</f>
        <v>4.8787999999999991</v>
      </c>
      <c r="I350" s="2">
        <f>'Moving Avg'!H350</f>
        <v>5.415499999999998</v>
      </c>
      <c r="J350" s="17" t="str">
        <f>OBV!F350</f>
        <v>BEARISH</v>
      </c>
      <c r="K350" s="17" t="str">
        <f>OBV!G350</f>
        <v>NEUTRAL</v>
      </c>
      <c r="L350" s="17" t="str">
        <f>OBV!H350</f>
        <v>CONFIRMED BEARISH</v>
      </c>
    </row>
    <row r="351" spans="1:12" ht="13.5" x14ac:dyDescent="0.25">
      <c r="A351" s="3">
        <f>RSI!A351</f>
        <v>42514</v>
      </c>
      <c r="B351" s="2">
        <f>RSI!B351</f>
        <v>4.97</v>
      </c>
      <c r="C351" s="2">
        <f>RSI!I351</f>
        <v>50.9306183042154</v>
      </c>
      <c r="D351" s="2">
        <f>MACD!E351</f>
        <v>1.4467969306864781E-2</v>
      </c>
      <c r="E351" s="2">
        <f>MACD!F351</f>
        <v>-1.2250657596288985E-2</v>
      </c>
      <c r="F351" s="2">
        <f>'Moving Avg'!D351</f>
        <v>4.9939999999999998</v>
      </c>
      <c r="G351" s="2">
        <f>'Moving Avg'!F351</f>
        <v>5.0259999999999998</v>
      </c>
      <c r="H351" s="2">
        <f>'Moving Avg'!G351</f>
        <v>4.8777999999999988</v>
      </c>
      <c r="I351" s="2">
        <f>'Moving Avg'!H351</f>
        <v>5.4081999999999981</v>
      </c>
      <c r="J351" s="17" t="str">
        <f>OBV!F351</f>
        <v>BEARISH</v>
      </c>
      <c r="K351" s="17" t="str">
        <f>OBV!G351</f>
        <v>NEUTRAL</v>
      </c>
      <c r="L351" s="17" t="str">
        <f>OBV!H351</f>
        <v>CONFIRMED BEARISH</v>
      </c>
    </row>
    <row r="352" spans="1:12" ht="13.5" x14ac:dyDescent="0.25">
      <c r="A352" s="3">
        <f>RSI!A352</f>
        <v>42515</v>
      </c>
      <c r="B352" s="2">
        <f>RSI!B352</f>
        <v>4.99</v>
      </c>
      <c r="C352" s="2">
        <f>RSI!I352</f>
        <v>52.44249404883557</v>
      </c>
      <c r="D352" s="2">
        <f>MACD!E352</f>
        <v>-6.8936630496043705E-3</v>
      </c>
      <c r="E352" s="2">
        <f>MACD!F352</f>
        <v>-1.1179258686952064E-2</v>
      </c>
      <c r="F352" s="2">
        <f>'Moving Avg'!D352</f>
        <v>4.992</v>
      </c>
      <c r="G352" s="2">
        <f>'Moving Avg'!F352</f>
        <v>5.0254999999999992</v>
      </c>
      <c r="H352" s="2">
        <f>'Moving Avg'!G352</f>
        <v>4.8776000000000002</v>
      </c>
      <c r="I352" s="2">
        <f>'Moving Avg'!H352</f>
        <v>5.400649999999998</v>
      </c>
      <c r="J352" s="17" t="str">
        <f>OBV!F352</f>
        <v>BEARISH</v>
      </c>
      <c r="K352" s="17" t="str">
        <f>OBV!G352</f>
        <v>NEUTRAL</v>
      </c>
      <c r="L352" s="17" t="str">
        <f>OBV!H352</f>
        <v>CONFIRMED BEARISH</v>
      </c>
    </row>
    <row r="353" spans="1:12" ht="13.5" x14ac:dyDescent="0.25">
      <c r="A353" s="3">
        <f>RSI!A353</f>
        <v>42516</v>
      </c>
      <c r="B353" s="2">
        <f>RSI!B353</f>
        <v>4.8499999999999996</v>
      </c>
      <c r="C353" s="2">
        <f>RSI!I353</f>
        <v>42.55772288515395</v>
      </c>
      <c r="D353" s="2">
        <f>MACD!E353</f>
        <v>8.3004274181144311E-3</v>
      </c>
      <c r="E353" s="2">
        <f>MACD!F353</f>
        <v>-7.2833214659387647E-3</v>
      </c>
      <c r="F353" s="2">
        <f>'Moving Avg'!D353</f>
        <v>4.9620000000000006</v>
      </c>
      <c r="G353" s="2">
        <f>'Moving Avg'!F353</f>
        <v>5.0104999999999986</v>
      </c>
      <c r="H353" s="2">
        <f>'Moving Avg'!G353</f>
        <v>4.8746</v>
      </c>
      <c r="I353" s="2">
        <f>'Moving Avg'!H353</f>
        <v>5.393349999999999</v>
      </c>
      <c r="J353" s="17" t="str">
        <f>OBV!F353</f>
        <v>BEARISH</v>
      </c>
      <c r="K353" s="17" t="str">
        <f>OBV!G353</f>
        <v>NEUTRAL</v>
      </c>
      <c r="L353" s="17" t="str">
        <f>OBV!H353</f>
        <v>CONFIRMED BEARISH</v>
      </c>
    </row>
    <row r="354" spans="1:12" ht="13.5" x14ac:dyDescent="0.25">
      <c r="A354" s="3">
        <f>RSI!A354</f>
        <v>42517</v>
      </c>
      <c r="B354" s="2">
        <f>RSI!B354</f>
        <v>4.99</v>
      </c>
      <c r="C354" s="2">
        <f>RSI!I354</f>
        <v>52.250287901152625</v>
      </c>
      <c r="D354" s="2">
        <f>MACD!E354</f>
        <v>1.4525992002018207E-2</v>
      </c>
      <c r="E354" s="2">
        <f>MACD!F354</f>
        <v>-2.9214587723473706E-3</v>
      </c>
      <c r="F354" s="2">
        <f>'Moving Avg'!D354</f>
        <v>4.9599999999999991</v>
      </c>
      <c r="G354" s="2">
        <f>'Moving Avg'!F354</f>
        <v>4.9999999999999991</v>
      </c>
      <c r="H354" s="2">
        <f>'Moving Avg'!G354</f>
        <v>4.8746</v>
      </c>
      <c r="I354" s="2">
        <f>'Moving Avg'!H354</f>
        <v>5.386849999999999</v>
      </c>
      <c r="J354" s="17" t="str">
        <f>OBV!F354</f>
        <v>BEARISH</v>
      </c>
      <c r="K354" s="17" t="str">
        <f>OBV!G354</f>
        <v>NEUTRAL</v>
      </c>
      <c r="L354" s="17" t="str">
        <f>OBV!H354</f>
        <v>CONFIRMED BEARISH</v>
      </c>
    </row>
    <row r="355" spans="1:12" ht="13.5" x14ac:dyDescent="0.25">
      <c r="A355" s="3">
        <f>RSI!A355</f>
        <v>42520</v>
      </c>
      <c r="B355" s="2">
        <f>RSI!B355</f>
        <v>4.9000000000000004</v>
      </c>
      <c r="C355" s="2">
        <f>RSI!I355</f>
        <v>46.7850020135119</v>
      </c>
      <c r="D355" s="2">
        <f>MACD!E355</f>
        <v>3.5477348960894162E-2</v>
      </c>
      <c r="E355" s="2">
        <f>MACD!F355</f>
        <v>4.7583027743009366E-3</v>
      </c>
      <c r="F355" s="2">
        <f>'Moving Avg'!D355</f>
        <v>4.9400000000000004</v>
      </c>
      <c r="G355" s="2">
        <f>'Moving Avg'!F355</f>
        <v>4.9879999999999995</v>
      </c>
      <c r="H355" s="2">
        <f>'Moving Avg'!G355</f>
        <v>4.8744000000000014</v>
      </c>
      <c r="I355" s="2">
        <f>'Moving Avg'!H355</f>
        <v>5.3807500000000008</v>
      </c>
      <c r="J355" s="17" t="str">
        <f>OBV!F355</f>
        <v>BEARISH</v>
      </c>
      <c r="K355" s="17" t="str">
        <f>OBV!G355</f>
        <v>NEUTRAL</v>
      </c>
      <c r="L355" s="17" t="str">
        <f>OBV!H355</f>
        <v>CONFIRMED BEARISH</v>
      </c>
    </row>
    <row r="356" spans="1:12" ht="13.5" x14ac:dyDescent="0.25">
      <c r="A356" s="3">
        <f>RSI!A356</f>
        <v>42521</v>
      </c>
      <c r="B356" s="2">
        <f>RSI!B356</f>
        <v>4.9000000000000004</v>
      </c>
      <c r="C356" s="2">
        <f>RSI!I356</f>
        <v>46.7850020135119</v>
      </c>
      <c r="D356" s="2">
        <f>MACD!E356</f>
        <v>4.1231519239661729E-2</v>
      </c>
      <c r="E356" s="2">
        <f>MACD!F356</f>
        <v>1.2052946067373095E-2</v>
      </c>
      <c r="F356" s="2">
        <f>'Moving Avg'!D356</f>
        <v>4.9260000000000002</v>
      </c>
      <c r="G356" s="2">
        <f>'Moving Avg'!F356</f>
        <v>4.9790000000000001</v>
      </c>
      <c r="H356" s="2">
        <f>'Moving Avg'!G356</f>
        <v>4.8744000000000005</v>
      </c>
      <c r="I356" s="2">
        <f>'Moving Avg'!H356</f>
        <v>5.3752500000000012</v>
      </c>
      <c r="J356" s="17" t="str">
        <f>OBV!F356</f>
        <v>BEARISH</v>
      </c>
      <c r="K356" s="17" t="str">
        <f>OBV!G356</f>
        <v>NEUTRAL</v>
      </c>
      <c r="L356" s="17" t="str">
        <f>OBV!H356</f>
        <v>CONFIRMED BEARISH</v>
      </c>
    </row>
    <row r="357" spans="1:12" ht="13.5" x14ac:dyDescent="0.25">
      <c r="A357" s="3">
        <f>RSI!A357</f>
        <v>42522</v>
      </c>
      <c r="B357" s="2">
        <f>RSI!B357</f>
        <v>4.9000000000000004</v>
      </c>
      <c r="C357" s="2">
        <f>RSI!I357</f>
        <v>46.7850020135119</v>
      </c>
      <c r="D357" s="2">
        <f>MACD!E357</f>
        <v>4.6409498583543041E-2</v>
      </c>
      <c r="E357" s="2">
        <f>MACD!F357</f>
        <v>1.8924256570607086E-2</v>
      </c>
      <c r="F357" s="2">
        <f>'Moving Avg'!D357</f>
        <v>4.9079999999999995</v>
      </c>
      <c r="G357" s="2">
        <f>'Moving Avg'!F357</f>
        <v>4.9695</v>
      </c>
      <c r="H357" s="2">
        <f>'Moving Avg'!G357</f>
        <v>4.8744000000000014</v>
      </c>
      <c r="I357" s="2">
        <f>'Moving Avg'!H357</f>
        <v>5.3697500000000016</v>
      </c>
      <c r="J357" s="17" t="str">
        <f>OBV!F357</f>
        <v>BEARISH</v>
      </c>
      <c r="K357" s="17" t="str">
        <f>OBV!G357</f>
        <v>NEUTRAL</v>
      </c>
      <c r="L357" s="17" t="str">
        <f>OBV!H357</f>
        <v>CONFIRMED BEARISH</v>
      </c>
    </row>
    <row r="358" spans="1:12" ht="13.5" x14ac:dyDescent="0.25">
      <c r="A358" s="3">
        <f>RSI!A358</f>
        <v>42523</v>
      </c>
      <c r="B358" s="2">
        <f>RSI!B358</f>
        <v>4.9000000000000004</v>
      </c>
      <c r="C358" s="2">
        <f>RSI!I358</f>
        <v>46.7850020135119</v>
      </c>
      <c r="D358" s="2">
        <f>MACD!E358</f>
        <v>5.1077037971671402E-2</v>
      </c>
      <c r="E358" s="2">
        <f>MACD!F358</f>
        <v>2.535481285081995E-2</v>
      </c>
      <c r="F358" s="2">
        <f>'Moving Avg'!D358</f>
        <v>4.918000000000001</v>
      </c>
      <c r="G358" s="2">
        <f>'Moving Avg'!F358</f>
        <v>4.9610000000000003</v>
      </c>
      <c r="H358" s="2">
        <f>'Moving Avg'!G358</f>
        <v>4.8744000000000014</v>
      </c>
      <c r="I358" s="2">
        <f>'Moving Avg'!H358</f>
        <v>5.364250000000002</v>
      </c>
      <c r="J358" s="17" t="str">
        <f>OBV!F358</f>
        <v>BEARISH</v>
      </c>
      <c r="K358" s="17" t="str">
        <f>OBV!G358</f>
        <v>NEUTRAL</v>
      </c>
      <c r="L358" s="17" t="str">
        <f>OBV!H358</f>
        <v>BEARISH DIVERGENCE</v>
      </c>
    </row>
    <row r="359" spans="1:12" ht="13.5" x14ac:dyDescent="0.25">
      <c r="A359" s="3">
        <f>RSI!A359</f>
        <v>42524</v>
      </c>
      <c r="B359" s="2">
        <f>RSI!B359</f>
        <v>4.8</v>
      </c>
      <c r="C359" s="2">
        <f>RSI!I359</f>
        <v>40.460180970291333</v>
      </c>
      <c r="D359" s="2">
        <f>MACD!E359</f>
        <v>6.2698876090898636E-2</v>
      </c>
      <c r="E359" s="2">
        <f>MACD!F359</f>
        <v>3.282362549883569E-2</v>
      </c>
      <c r="F359" s="2">
        <f>'Moving Avg'!D359</f>
        <v>4.8800000000000008</v>
      </c>
      <c r="G359" s="2">
        <f>'Moving Avg'!F359</f>
        <v>4.9510000000000005</v>
      </c>
      <c r="H359" s="2">
        <f>'Moving Avg'!G359</f>
        <v>4.8724000000000016</v>
      </c>
      <c r="I359" s="2">
        <f>'Moving Avg'!H359</f>
        <v>5.3582500000000017</v>
      </c>
      <c r="J359" s="17" t="str">
        <f>OBV!F359</f>
        <v>BEARISH</v>
      </c>
      <c r="K359" s="17" t="str">
        <f>OBV!G359</f>
        <v>NEUTRAL</v>
      </c>
      <c r="L359" s="17" t="str">
        <f>OBV!H359</f>
        <v>CONFIRMED BEARISH</v>
      </c>
    </row>
    <row r="360" spans="1:12" ht="13.5" x14ac:dyDescent="0.25">
      <c r="A360" s="3">
        <f>RSI!A360</f>
        <v>42527</v>
      </c>
      <c r="B360" s="2">
        <f>RSI!B360</f>
        <v>4.9000000000000004</v>
      </c>
      <c r="C360" s="2">
        <f>RSI!I360</f>
        <v>48.026858731877915</v>
      </c>
      <c r="D360" s="2">
        <f>MACD!E360</f>
        <v>6.5961582582134248E-2</v>
      </c>
      <c r="E360" s="2">
        <f>MACD!F360</f>
        <v>3.9451216915495406E-2</v>
      </c>
      <c r="F360" s="2">
        <f>'Moving Avg'!D360</f>
        <v>4.88</v>
      </c>
      <c r="G360" s="2">
        <f>'Moving Avg'!F360</f>
        <v>4.9510000000000014</v>
      </c>
      <c r="H360" s="2">
        <f>'Moving Avg'!G360</f>
        <v>4.8744000000000014</v>
      </c>
      <c r="I360" s="2">
        <f>'Moving Avg'!H360</f>
        <v>5.3532500000000018</v>
      </c>
      <c r="J360" s="17" t="str">
        <f>OBV!F360</f>
        <v>BEARISH</v>
      </c>
      <c r="K360" s="17" t="str">
        <f>OBV!G360</f>
        <v>NEUTRAL</v>
      </c>
      <c r="L360" s="17" t="str">
        <f>OBV!H360</f>
        <v>NEUTRAL</v>
      </c>
    </row>
    <row r="361" spans="1:12" ht="13.5" x14ac:dyDescent="0.25">
      <c r="A361" s="3">
        <f>RSI!A361</f>
        <v>42528</v>
      </c>
      <c r="B361" s="2">
        <f>RSI!B361</f>
        <v>4.8499999999999996</v>
      </c>
      <c r="C361" s="2">
        <f>RSI!I361</f>
        <v>44.950831695629951</v>
      </c>
      <c r="D361" s="2">
        <f>MACD!E361</f>
        <v>6.7994055387723407E-2</v>
      </c>
      <c r="E361" s="2">
        <f>MACD!F361</f>
        <v>4.5159784609941009E-2</v>
      </c>
      <c r="F361" s="2">
        <f>'Moving Avg'!D361</f>
        <v>4.87</v>
      </c>
      <c r="G361" s="2">
        <f>'Moving Avg'!F361</f>
        <v>4.9450000000000012</v>
      </c>
      <c r="H361" s="2">
        <f>'Moving Avg'!G361</f>
        <v>4.8754000000000017</v>
      </c>
      <c r="I361" s="2">
        <f>'Moving Avg'!H361</f>
        <v>5.3485000000000014</v>
      </c>
      <c r="J361" s="17" t="str">
        <f>OBV!F361</f>
        <v>BEARISH</v>
      </c>
      <c r="K361" s="17" t="str">
        <f>OBV!G361</f>
        <v>NEUTRAL</v>
      </c>
      <c r="L361" s="17" t="str">
        <f>OBV!H361</f>
        <v>CONFIRMED BEARISH</v>
      </c>
    </row>
    <row r="362" spans="1:12" ht="13.5" x14ac:dyDescent="0.25">
      <c r="A362" s="3">
        <f>RSI!A362</f>
        <v>42529</v>
      </c>
      <c r="B362" s="2">
        <f>RSI!B362</f>
        <v>4.8099999999999996</v>
      </c>
      <c r="C362" s="2">
        <f>RSI!I362</f>
        <v>42.600160569350535</v>
      </c>
      <c r="D362" s="2">
        <f>MACD!E362</f>
        <v>7.6218994988822786E-2</v>
      </c>
      <c r="E362" s="2">
        <f>MACD!F362</f>
        <v>5.1371626685717361E-2</v>
      </c>
      <c r="F362" s="2">
        <f>'Moving Avg'!D362</f>
        <v>4.8519999999999994</v>
      </c>
      <c r="G362" s="2">
        <f>'Moving Avg'!F362</f>
        <v>4.9430000000000014</v>
      </c>
      <c r="H362" s="2">
        <f>'Moving Avg'!G362</f>
        <v>4.8758000000000017</v>
      </c>
      <c r="I362" s="2">
        <f>'Moving Avg'!H362</f>
        <v>5.3435500000000014</v>
      </c>
      <c r="J362" s="17" t="str">
        <f>OBV!F362</f>
        <v>BEARISH</v>
      </c>
      <c r="K362" s="17" t="str">
        <f>OBV!G362</f>
        <v>NEUTRAL</v>
      </c>
      <c r="L362" s="17" t="str">
        <f>OBV!H362</f>
        <v>CONFIRMED BEARISH</v>
      </c>
    </row>
    <row r="363" spans="1:12" ht="13.5" x14ac:dyDescent="0.25">
      <c r="A363" s="3">
        <f>RSI!A363</f>
        <v>42530</v>
      </c>
      <c r="B363" s="2">
        <f>RSI!B363</f>
        <v>4.8</v>
      </c>
      <c r="C363" s="2">
        <f>RSI!I363</f>
        <v>42.008710369931002</v>
      </c>
      <c r="D363" s="2">
        <f>MACD!E363</f>
        <v>6.3048004704911342E-2</v>
      </c>
      <c r="E363" s="2">
        <f>MACD!F363</f>
        <v>5.3706902289556165E-2</v>
      </c>
      <c r="F363" s="2">
        <f>'Moving Avg'!D363</f>
        <v>4.8319999999999999</v>
      </c>
      <c r="G363" s="2">
        <f>'Moving Avg'!F363</f>
        <v>4.9330000000000007</v>
      </c>
      <c r="H363" s="2">
        <f>'Moving Avg'!G363</f>
        <v>4.8760000000000021</v>
      </c>
      <c r="I363" s="2">
        <f>'Moving Avg'!H363</f>
        <v>5.3385500000000015</v>
      </c>
      <c r="J363" s="17" t="str">
        <f>OBV!F363</f>
        <v>BEARISH</v>
      </c>
      <c r="K363" s="17" t="str">
        <f>OBV!G363</f>
        <v>NEUTRAL</v>
      </c>
      <c r="L363" s="17" t="str">
        <f>OBV!H363</f>
        <v>CONFIRMED BEARISH</v>
      </c>
    </row>
    <row r="364" spans="1:12" ht="13.5" x14ac:dyDescent="0.25">
      <c r="A364" s="3">
        <f>RSI!A364</f>
        <v>42531</v>
      </c>
      <c r="B364" s="2">
        <f>RSI!B364</f>
        <v>4.8</v>
      </c>
      <c r="C364" s="2">
        <f>RSI!I364</f>
        <v>42.008710369931002</v>
      </c>
      <c r="D364" s="2">
        <f>MACD!E364</f>
        <v>7.4118619101221306E-2</v>
      </c>
      <c r="E364" s="2">
        <f>MACD!F364</f>
        <v>5.7789245651889198E-2</v>
      </c>
      <c r="F364" s="2">
        <f>'Moving Avg'!D364</f>
        <v>4.8319999999999999</v>
      </c>
      <c r="G364" s="2">
        <f>'Moving Avg'!F364</f>
        <v>4.9219999999999997</v>
      </c>
      <c r="H364" s="2">
        <f>'Moving Avg'!G364</f>
        <v>4.8760000000000021</v>
      </c>
      <c r="I364" s="2">
        <f>'Moving Avg'!H364</f>
        <v>5.3335499999999998</v>
      </c>
      <c r="J364" s="17" t="str">
        <f>OBV!F364</f>
        <v>BEARISH</v>
      </c>
      <c r="K364" s="17" t="str">
        <f>OBV!G364</f>
        <v>NEUTRAL</v>
      </c>
      <c r="L364" s="17" t="str">
        <f>OBV!H364</f>
        <v>NEUTRAL</v>
      </c>
    </row>
    <row r="365" spans="1:12" ht="13.5" x14ac:dyDescent="0.25">
      <c r="A365" s="3">
        <f>RSI!A365</f>
        <v>42534</v>
      </c>
      <c r="B365" s="2">
        <f>RSI!B365</f>
        <v>4.8</v>
      </c>
      <c r="C365" s="2">
        <f>RSI!I365</f>
        <v>42.008710369930995</v>
      </c>
      <c r="D365" s="2">
        <f>MACD!E365</f>
        <v>7.0266609080082532E-2</v>
      </c>
      <c r="E365" s="2">
        <f>MACD!F365</f>
        <v>6.0284718337527868E-2</v>
      </c>
      <c r="F365" s="2">
        <f>'Moving Avg'!D365</f>
        <v>4.8120000000000003</v>
      </c>
      <c r="G365" s="2">
        <f>'Moving Avg'!F365</f>
        <v>4.9079999999999995</v>
      </c>
      <c r="H365" s="2">
        <f>'Moving Avg'!G365</f>
        <v>4.8784000000000027</v>
      </c>
      <c r="I365" s="2">
        <f>'Moving Avg'!H365</f>
        <v>5.3276000000000003</v>
      </c>
      <c r="J365" s="17" t="str">
        <f>OBV!F365</f>
        <v>BEARISH</v>
      </c>
      <c r="K365" s="17" t="str">
        <f>OBV!G365</f>
        <v>NEUTRAL</v>
      </c>
      <c r="L365" s="17" t="str">
        <f>OBV!H365</f>
        <v>CONFIRMED BEARISH</v>
      </c>
    </row>
    <row r="366" spans="1:12" ht="13.5" x14ac:dyDescent="0.25">
      <c r="A366" s="3">
        <f>RSI!A366</f>
        <v>42535</v>
      </c>
      <c r="B366" s="2">
        <f>RSI!B366</f>
        <v>4.79</v>
      </c>
      <c r="C366" s="2">
        <f>RSI!I366</f>
        <v>41.292675747117215</v>
      </c>
      <c r="D366" s="2">
        <f>MACD!E366</f>
        <v>6.8328235313320107E-2</v>
      </c>
      <c r="E366" s="2">
        <f>MACD!F366</f>
        <v>6.1893421732686318E-2</v>
      </c>
      <c r="F366" s="2">
        <f>'Moving Avg'!D366</f>
        <v>4.8</v>
      </c>
      <c r="G366" s="2">
        <f>'Moving Avg'!F366</f>
        <v>4.8975</v>
      </c>
      <c r="H366" s="2">
        <f>'Moving Avg'!G366</f>
        <v>4.880600000000002</v>
      </c>
      <c r="I366" s="2">
        <f>'Moving Avg'!H366</f>
        <v>5.322449999999999</v>
      </c>
      <c r="J366" s="17" t="str">
        <f>OBV!F366</f>
        <v>BEARISH</v>
      </c>
      <c r="K366" s="17" t="str">
        <f>OBV!G366</f>
        <v>NEUTRAL</v>
      </c>
      <c r="L366" s="17" t="str">
        <f>OBV!H366</f>
        <v>CONFIRMED BEARISH</v>
      </c>
    </row>
    <row r="367" spans="1:12" ht="13.5" x14ac:dyDescent="0.25">
      <c r="A367" s="3">
        <f>RSI!A367</f>
        <v>42536</v>
      </c>
      <c r="B367" s="2">
        <f>RSI!B367</f>
        <v>4.7</v>
      </c>
      <c r="C367" s="2">
        <f>RSI!I367</f>
        <v>35.438136258158039</v>
      </c>
      <c r="D367" s="2">
        <f>MACD!E367</f>
        <v>7.3951124979664939E-2</v>
      </c>
      <c r="E367" s="2">
        <f>MACD!F367</f>
        <v>6.4304962382082054E-2</v>
      </c>
      <c r="F367" s="2">
        <f>'Moving Avg'!D367</f>
        <v>4.7779999999999996</v>
      </c>
      <c r="G367" s="2">
        <f>'Moving Avg'!F367</f>
        <v>4.8824999999999994</v>
      </c>
      <c r="H367" s="2">
        <f>'Moving Avg'!G367</f>
        <v>4.880600000000002</v>
      </c>
      <c r="I367" s="2">
        <f>'Moving Avg'!H367</f>
        <v>5.3164499999999988</v>
      </c>
      <c r="J367" s="17" t="str">
        <f>OBV!F367</f>
        <v>BEARISH</v>
      </c>
      <c r="K367" s="17" t="str">
        <f>OBV!G367</f>
        <v>NEUTRAL</v>
      </c>
      <c r="L367" s="17" t="str">
        <f>OBV!H367</f>
        <v>CONFIRMED BEARISH</v>
      </c>
    </row>
    <row r="368" spans="1:12" ht="13.5" x14ac:dyDescent="0.25">
      <c r="A368" s="3">
        <f>RSI!A368</f>
        <v>42537</v>
      </c>
      <c r="B368" s="2">
        <f>RSI!B368</f>
        <v>4.75</v>
      </c>
      <c r="C368" s="2">
        <f>RSI!I368</f>
        <v>40.486465122904704</v>
      </c>
      <c r="D368" s="2">
        <f>MACD!E368</f>
        <v>7.6089273578884509E-2</v>
      </c>
      <c r="E368" s="2">
        <f>MACD!F368</f>
        <v>6.6661824621442545E-2</v>
      </c>
      <c r="F368" s="2">
        <f>'Moving Avg'!D368</f>
        <v>4.7679999999999998</v>
      </c>
      <c r="G368" s="2">
        <f>'Moving Avg'!F368</f>
        <v>4.8699999999999992</v>
      </c>
      <c r="H368" s="2">
        <f>'Moving Avg'!G368</f>
        <v>4.880600000000002</v>
      </c>
      <c r="I368" s="2">
        <f>'Moving Avg'!H368</f>
        <v>5.3105499999999983</v>
      </c>
      <c r="J368" s="17" t="str">
        <f>OBV!F368</f>
        <v>BEARISH</v>
      </c>
      <c r="K368" s="17" t="str">
        <f>OBV!G368</f>
        <v>NEUTRAL</v>
      </c>
      <c r="L368" s="17" t="str">
        <f>OBV!H368</f>
        <v>CONFIRMED BEARISH</v>
      </c>
    </row>
    <row r="369" spans="1:12" ht="13.5" x14ac:dyDescent="0.25">
      <c r="A369" s="3">
        <f>RSI!A369</f>
        <v>42538</v>
      </c>
      <c r="B369" s="2">
        <f>RSI!B369</f>
        <v>4.75</v>
      </c>
      <c r="C369" s="2">
        <f>RSI!I369</f>
        <v>40.486465122904704</v>
      </c>
      <c r="D369" s="2">
        <f>MACD!E369</f>
        <v>6.322213332381299E-2</v>
      </c>
      <c r="E369" s="2">
        <f>MACD!F369</f>
        <v>6.5973886361916645E-2</v>
      </c>
      <c r="F369" s="2">
        <f>'Moving Avg'!D369</f>
        <v>4.758</v>
      </c>
      <c r="G369" s="2">
        <f>'Moving Avg'!F369</f>
        <v>4.8574999999999999</v>
      </c>
      <c r="H369" s="2">
        <f>'Moving Avg'!G369</f>
        <v>4.8816000000000015</v>
      </c>
      <c r="I369" s="2">
        <f>'Moving Avg'!H369</f>
        <v>5.305299999999999</v>
      </c>
      <c r="J369" s="17" t="str">
        <f>OBV!F369</f>
        <v>BEARISH</v>
      </c>
      <c r="K369" s="17" t="str">
        <f>OBV!G369</f>
        <v>NEUTRAL</v>
      </c>
      <c r="L369" s="17" t="str">
        <f>OBV!H369</f>
        <v>CONFIRMED BEARISH</v>
      </c>
    </row>
    <row r="370" spans="1:12" ht="13.5" x14ac:dyDescent="0.25">
      <c r="A370" s="3">
        <f>RSI!A370</f>
        <v>42541</v>
      </c>
      <c r="B370" s="2">
        <f>RSI!B370</f>
        <v>4.79</v>
      </c>
      <c r="C370" s="2">
        <f>RSI!I370</f>
        <v>44.512055406234381</v>
      </c>
      <c r="D370" s="2">
        <f>MACD!E370</f>
        <v>6.5412013370993449E-2</v>
      </c>
      <c r="E370" s="2">
        <f>MACD!F370</f>
        <v>6.5861511763732006E-2</v>
      </c>
      <c r="F370" s="2">
        <f>'Moving Avg'!D370</f>
        <v>4.7560000000000002</v>
      </c>
      <c r="G370" s="2">
        <f>'Moving Avg'!F370</f>
        <v>4.8470000000000004</v>
      </c>
      <c r="H370" s="2">
        <f>'Moving Avg'!G370</f>
        <v>4.8834000000000017</v>
      </c>
      <c r="I370" s="2">
        <f>'Moving Avg'!H370</f>
        <v>5.2999999999999989</v>
      </c>
      <c r="J370" s="17" t="str">
        <f>OBV!F370</f>
        <v>BEARISH</v>
      </c>
      <c r="K370" s="17" t="str">
        <f>OBV!G370</f>
        <v>NEUTRAL</v>
      </c>
      <c r="L370" s="17" t="str">
        <f>OBV!H370</f>
        <v>CONFIRMED BEARISH</v>
      </c>
    </row>
    <row r="371" spans="1:12" ht="13.5" x14ac:dyDescent="0.25">
      <c r="A371" s="3">
        <f>RSI!A371</f>
        <v>42542</v>
      </c>
      <c r="B371" s="2">
        <f>RSI!B371</f>
        <v>4.7</v>
      </c>
      <c r="C371" s="2">
        <f>RSI!I371</f>
        <v>38.243857283476984</v>
      </c>
      <c r="D371" s="2">
        <f>MACD!E371</f>
        <v>6.6610215534784523E-2</v>
      </c>
      <c r="E371" s="2">
        <f>MACD!F371</f>
        <v>6.6011252517942515E-2</v>
      </c>
      <c r="F371" s="2">
        <f>'Moving Avg'!D371</f>
        <v>4.7379999999999995</v>
      </c>
      <c r="G371" s="2">
        <f>'Moving Avg'!F371</f>
        <v>4.8335000000000008</v>
      </c>
      <c r="H371" s="2">
        <f>'Moving Avg'!G371</f>
        <v>4.8814000000000011</v>
      </c>
      <c r="I371" s="2">
        <f>'Moving Avg'!H371</f>
        <v>5.294299999999998</v>
      </c>
      <c r="J371" s="17" t="str">
        <f>OBV!F371</f>
        <v>BEARISH</v>
      </c>
      <c r="K371" s="17" t="str">
        <f>OBV!G371</f>
        <v>NEUTRAL</v>
      </c>
      <c r="L371" s="17" t="str">
        <f>OBV!H371</f>
        <v>CONFIRMED BEARISH</v>
      </c>
    </row>
    <row r="372" spans="1:12" ht="13.5" x14ac:dyDescent="0.25">
      <c r="A372" s="3">
        <f>RSI!A372</f>
        <v>42543</v>
      </c>
      <c r="B372" s="2">
        <f>RSI!B372</f>
        <v>4.7</v>
      </c>
      <c r="C372" s="2">
        <f>RSI!I372</f>
        <v>38.243857283476984</v>
      </c>
      <c r="D372" s="2">
        <f>MACD!E372</f>
        <v>6.234544269405351E-2</v>
      </c>
      <c r="E372" s="2">
        <f>MACD!F372</f>
        <v>6.5278090553164719E-2</v>
      </c>
      <c r="F372" s="2">
        <f>'Moving Avg'!D372</f>
        <v>4.7379999999999995</v>
      </c>
      <c r="G372" s="2">
        <f>'Moving Avg'!F372</f>
        <v>4.8190000000000008</v>
      </c>
      <c r="H372" s="2">
        <f>'Moving Avg'!G372</f>
        <v>4.882200000000001</v>
      </c>
      <c r="I372" s="2">
        <f>'Moving Avg'!H372</f>
        <v>5.2887999999999984</v>
      </c>
      <c r="J372" s="17" t="str">
        <f>OBV!F372</f>
        <v>BEARISH</v>
      </c>
      <c r="K372" s="17" t="str">
        <f>OBV!G372</f>
        <v>NEUTRAL</v>
      </c>
      <c r="L372" s="17" t="str">
        <f>OBV!H372</f>
        <v>NEUTRAL</v>
      </c>
    </row>
    <row r="373" spans="1:12" ht="13.5" x14ac:dyDescent="0.25">
      <c r="A373" s="3">
        <f>RSI!A373</f>
        <v>42544</v>
      </c>
      <c r="B373" s="2">
        <f>RSI!B373</f>
        <v>4.7</v>
      </c>
      <c r="C373" s="2">
        <f>RSI!I373</f>
        <v>38.243857283476984</v>
      </c>
      <c r="D373" s="2">
        <f>MACD!E373</f>
        <v>5.8008706790984021E-2</v>
      </c>
      <c r="E373" s="2">
        <f>MACD!F373</f>
        <v>6.3824213800728585E-2</v>
      </c>
      <c r="F373" s="2">
        <f>'Moving Avg'!D373</f>
        <v>4.7279999999999998</v>
      </c>
      <c r="G373" s="2">
        <f>'Moving Avg'!F373</f>
        <v>4.8115000000000006</v>
      </c>
      <c r="H373" s="2">
        <f>'Moving Avg'!G373</f>
        <v>4.8822000000000001</v>
      </c>
      <c r="I373" s="2">
        <f>'Moving Avg'!H373</f>
        <v>5.2832999999999979</v>
      </c>
      <c r="J373" s="17" t="str">
        <f>OBV!F373</f>
        <v>BEARISH</v>
      </c>
      <c r="K373" s="17" t="str">
        <f>OBV!G373</f>
        <v>NEUTRAL</v>
      </c>
      <c r="L373" s="17" t="str">
        <f>OBV!H373</f>
        <v>CONFIRMED BEARISH</v>
      </c>
    </row>
    <row r="374" spans="1:12" ht="13.5" x14ac:dyDescent="0.25">
      <c r="A374" s="3">
        <f>RSI!A374</f>
        <v>42545</v>
      </c>
      <c r="B374" s="2">
        <f>RSI!B374</f>
        <v>4.7</v>
      </c>
      <c r="C374" s="2">
        <f>RSI!I374</f>
        <v>38.243857283476984</v>
      </c>
      <c r="D374" s="2">
        <f>MACD!E374</f>
        <v>5.5089512487541903E-2</v>
      </c>
      <c r="E374" s="2">
        <f>MACD!F374</f>
        <v>6.2077273538091254E-2</v>
      </c>
      <c r="F374" s="2">
        <f>'Moving Avg'!D374</f>
        <v>4.718</v>
      </c>
      <c r="G374" s="2">
        <f>'Moving Avg'!F374</f>
        <v>4.7970000000000006</v>
      </c>
      <c r="H374" s="2">
        <f>'Moving Avg'!G374</f>
        <v>4.8831999999999995</v>
      </c>
      <c r="I374" s="2">
        <f>'Moving Avg'!H374</f>
        <v>5.2777999999999983</v>
      </c>
      <c r="J374" s="17" t="str">
        <f>OBV!F374</f>
        <v>BEARISH</v>
      </c>
      <c r="K374" s="17" t="str">
        <f>OBV!G374</f>
        <v>NEUTRAL</v>
      </c>
      <c r="L374" s="17" t="str">
        <f>OBV!H374</f>
        <v>CONFIRMED BEARISH</v>
      </c>
    </row>
    <row r="375" spans="1:12" ht="13.5" x14ac:dyDescent="0.25">
      <c r="A375" s="3">
        <f>RSI!A375</f>
        <v>42548</v>
      </c>
      <c r="B375" s="2">
        <f>RSI!B375</f>
        <v>4.5999999999999996</v>
      </c>
      <c r="C375" s="2">
        <f>RSI!I375</f>
        <v>31.594587175785307</v>
      </c>
      <c r="D375" s="2">
        <f>MACD!E375</f>
        <v>6.0721602278434261E-2</v>
      </c>
      <c r="E375" s="2">
        <f>MACD!F375</f>
        <v>6.1806139286159856E-2</v>
      </c>
      <c r="F375" s="2">
        <f>'Moving Avg'!D375</f>
        <v>4.68</v>
      </c>
      <c r="G375" s="2">
        <f>'Moving Avg'!F375</f>
        <v>4.782</v>
      </c>
      <c r="H375" s="2">
        <f>'Moving Avg'!G375</f>
        <v>4.8837999999999999</v>
      </c>
      <c r="I375" s="2">
        <f>'Moving Avg'!H375</f>
        <v>5.271799999999998</v>
      </c>
      <c r="J375" s="17" t="str">
        <f>OBV!F375</f>
        <v>BEARISH</v>
      </c>
      <c r="K375" s="17" t="str">
        <f>OBV!G375</f>
        <v>WEAK</v>
      </c>
      <c r="L375" s="17" t="str">
        <f>OBV!H375</f>
        <v>CONFIRMED BEARISH</v>
      </c>
    </row>
    <row r="376" spans="1:12" ht="13.5" x14ac:dyDescent="0.25">
      <c r="A376" s="3">
        <f>RSI!A376</f>
        <v>42549</v>
      </c>
      <c r="B376" s="2">
        <f>RSI!B376</f>
        <v>4.6500000000000004</v>
      </c>
      <c r="C376" s="2">
        <f>RSI!I376</f>
        <v>37.450453317694681</v>
      </c>
      <c r="D376" s="2">
        <f>MACD!E376</f>
        <v>6.1479261205447777E-2</v>
      </c>
      <c r="E376" s="2">
        <f>MACD!F376</f>
        <v>6.1740763670017441E-2</v>
      </c>
      <c r="F376" s="2">
        <f>'Moving Avg'!D376</f>
        <v>4.67</v>
      </c>
      <c r="G376" s="2">
        <f>'Moving Avg'!F376</f>
        <v>4.7695000000000007</v>
      </c>
      <c r="H376" s="2">
        <f>'Moving Avg'!G376</f>
        <v>4.8848000000000003</v>
      </c>
      <c r="I376" s="2">
        <f>'Moving Avg'!H376</f>
        <v>5.266049999999999</v>
      </c>
      <c r="J376" s="17" t="str">
        <f>OBV!F376</f>
        <v>BEARISH</v>
      </c>
      <c r="K376" s="17" t="str">
        <f>OBV!G376</f>
        <v>NEUTRAL</v>
      </c>
      <c r="L376" s="17" t="str">
        <f>OBV!H376</f>
        <v>CONFIRMED BEARISH</v>
      </c>
    </row>
    <row r="377" spans="1:12" ht="13.5" x14ac:dyDescent="0.25">
      <c r="A377" s="3">
        <f>RSI!A377</f>
        <v>42550</v>
      </c>
      <c r="B377" s="2">
        <f>RSI!B377</f>
        <v>4.6500000000000004</v>
      </c>
      <c r="C377" s="2">
        <f>RSI!I377</f>
        <v>37.450453317694681</v>
      </c>
      <c r="D377" s="2">
        <f>MACD!E377</f>
        <v>4.9121538014869515E-2</v>
      </c>
      <c r="E377" s="2">
        <f>MACD!F377</f>
        <v>5.9216918538987862E-2</v>
      </c>
      <c r="F377" s="2">
        <f>'Moving Avg'!D377</f>
        <v>4.6599999999999993</v>
      </c>
      <c r="G377" s="2">
        <f>'Moving Avg'!F377</f>
        <v>4.7570000000000006</v>
      </c>
      <c r="H377" s="2">
        <f>'Moving Avg'!G377</f>
        <v>4.8857999999999997</v>
      </c>
      <c r="I377" s="2">
        <f>'Moving Avg'!H377</f>
        <v>5.2598499999999992</v>
      </c>
      <c r="J377" s="17" t="str">
        <f>OBV!F377</f>
        <v>BEARISH</v>
      </c>
      <c r="K377" s="17" t="str">
        <f>OBV!G377</f>
        <v>NEUTRAL</v>
      </c>
      <c r="L377" s="17" t="str">
        <f>OBV!H377</f>
        <v>CONFIRMED BEARISH</v>
      </c>
    </row>
    <row r="378" spans="1:12" ht="13.5" x14ac:dyDescent="0.25">
      <c r="A378" s="3">
        <f>RSI!A378</f>
        <v>42551</v>
      </c>
      <c r="B378" s="2">
        <f>RSI!B378</f>
        <v>4.5999999999999996</v>
      </c>
      <c r="C378" s="2">
        <f>RSI!I378</f>
        <v>34.068107219617545</v>
      </c>
      <c r="D378" s="2">
        <f>MACD!E378</f>
        <v>5.0845583514958825E-2</v>
      </c>
      <c r="E378" s="2">
        <f>MACD!F378</f>
        <v>5.754265153418206E-2</v>
      </c>
      <c r="F378" s="2">
        <f>'Moving Avg'!D378</f>
        <v>4.6400000000000006</v>
      </c>
      <c r="G378" s="2">
        <f>'Moving Avg'!F378</f>
        <v>4.742</v>
      </c>
      <c r="H378" s="2">
        <f>'Moving Avg'!G378</f>
        <v>4.883799999999999</v>
      </c>
      <c r="I378" s="2">
        <f>'Moving Avg'!H378</f>
        <v>5.2533999999999983</v>
      </c>
      <c r="J378" s="17" t="str">
        <f>OBV!F378</f>
        <v>BEARISH</v>
      </c>
      <c r="K378" s="17" t="str">
        <f>OBV!G378</f>
        <v>NEUTRAL</v>
      </c>
      <c r="L378" s="17" t="str">
        <f>OBV!H378</f>
        <v>CONFIRMED BEARISH</v>
      </c>
    </row>
    <row r="379" spans="1:12" ht="13.5" x14ac:dyDescent="0.25">
      <c r="A379" s="3">
        <f>RSI!A379</f>
        <v>42552</v>
      </c>
      <c r="B379" s="2">
        <f>RSI!B379</f>
        <v>4.6900000000000004</v>
      </c>
      <c r="C379" s="2">
        <f>RSI!I379</f>
        <v>43.891217105585966</v>
      </c>
      <c r="D379" s="2">
        <f>MACD!E379</f>
        <v>4.6659629607451514E-2</v>
      </c>
      <c r="E379" s="2">
        <f>MACD!F379</f>
        <v>5.5366047148835959E-2</v>
      </c>
      <c r="F379" s="2">
        <f>'Moving Avg'!D379</f>
        <v>4.6379999999999999</v>
      </c>
      <c r="G379" s="2">
        <f>'Moving Avg'!F379</f>
        <v>4.7365000000000004</v>
      </c>
      <c r="H379" s="2">
        <f>'Moving Avg'!G379</f>
        <v>4.8835999999999986</v>
      </c>
      <c r="I379" s="2">
        <f>'Moving Avg'!H379</f>
        <v>5.2468999999999992</v>
      </c>
      <c r="J379" s="17" t="str">
        <f>OBV!F379</f>
        <v>BEARISH</v>
      </c>
      <c r="K379" s="17" t="str">
        <f>OBV!G379</f>
        <v>NEUTRAL</v>
      </c>
      <c r="L379" s="17" t="str">
        <f>OBV!H379</f>
        <v>CONFIRMED BEARISH</v>
      </c>
    </row>
    <row r="380" spans="1:12" ht="13.5" x14ac:dyDescent="0.25">
      <c r="A380" s="3">
        <f>RSI!A380</f>
        <v>42555</v>
      </c>
      <c r="B380" s="2">
        <f>RSI!B380</f>
        <v>4.7</v>
      </c>
      <c r="C380" s="2">
        <f>RSI!I380</f>
        <v>44.87398782620626</v>
      </c>
      <c r="D380" s="2">
        <f>MACD!E380</f>
        <v>4.8945168516299375E-2</v>
      </c>
      <c r="E380" s="2">
        <f>MACD!F380</f>
        <v>5.4081871422328648E-2</v>
      </c>
      <c r="F380" s="2">
        <f>'Moving Avg'!D380</f>
        <v>4.6579999999999995</v>
      </c>
      <c r="G380" s="2">
        <f>'Moving Avg'!F380</f>
        <v>4.7265000000000006</v>
      </c>
      <c r="H380" s="2">
        <f>'Moving Avg'!G380</f>
        <v>4.8819999999999997</v>
      </c>
      <c r="I380" s="2">
        <f>'Moving Avg'!H380</f>
        <v>5.2406999999999995</v>
      </c>
      <c r="J380" s="17" t="str">
        <f>OBV!F380</f>
        <v>BULLISH</v>
      </c>
      <c r="K380" s="17" t="str">
        <f>OBV!G380</f>
        <v>NEUTRAL</v>
      </c>
      <c r="L380" s="17" t="str">
        <f>OBV!H380</f>
        <v>CONFIRMED BULLISH</v>
      </c>
    </row>
    <row r="381" spans="1:12" ht="13.5" x14ac:dyDescent="0.25">
      <c r="A381" s="3">
        <f>RSI!A381</f>
        <v>42559</v>
      </c>
      <c r="B381" s="2">
        <f>RSI!B381</f>
        <v>4.7</v>
      </c>
      <c r="C381" s="2">
        <f>RSI!I381</f>
        <v>44.87398782620626</v>
      </c>
      <c r="D381" s="2">
        <f>MACD!E381</f>
        <v>3.7357540384868493E-2</v>
      </c>
      <c r="E381" s="2">
        <f>MACD!F381</f>
        <v>5.0737005214836622E-2</v>
      </c>
      <c r="F381" s="2">
        <f>'Moving Avg'!D381</f>
        <v>4.6680000000000001</v>
      </c>
      <c r="G381" s="2">
        <f>'Moving Avg'!F381</f>
        <v>4.7190000000000012</v>
      </c>
      <c r="H381" s="2">
        <f>'Moving Avg'!G381</f>
        <v>4.8775999999999984</v>
      </c>
      <c r="I381" s="2">
        <f>'Moving Avg'!H381</f>
        <v>5.2342999999999993</v>
      </c>
      <c r="J381" s="17" t="str">
        <f>OBV!F381</f>
        <v>BULLISH</v>
      </c>
      <c r="K381" s="17" t="str">
        <f>OBV!G381</f>
        <v>NEUTRAL</v>
      </c>
      <c r="L381" s="17" t="str">
        <f>OBV!H381</f>
        <v>CONFIRMED BULLISH</v>
      </c>
    </row>
    <row r="382" spans="1:12" ht="13.5" x14ac:dyDescent="0.25">
      <c r="A382" s="3">
        <f>RSI!A382</f>
        <v>42562</v>
      </c>
      <c r="B382" s="2">
        <f>RSI!B382</f>
        <v>4.7</v>
      </c>
      <c r="C382" s="2">
        <f>RSI!I382</f>
        <v>44.87398782620626</v>
      </c>
      <c r="D382" s="2">
        <f>MACD!E382</f>
        <v>2.7853187400017632E-2</v>
      </c>
      <c r="E382" s="2">
        <f>MACD!F382</f>
        <v>4.6160241651872824E-2</v>
      </c>
      <c r="F382" s="2">
        <f>'Moving Avg'!D382</f>
        <v>4.677999999999999</v>
      </c>
      <c r="G382" s="2">
        <f>'Moving Avg'!F382</f>
        <v>4.7135000000000016</v>
      </c>
      <c r="H382" s="2">
        <f>'Moving Avg'!G382</f>
        <v>4.8715999999999982</v>
      </c>
      <c r="I382" s="2">
        <f>'Moving Avg'!H382</f>
        <v>5.2279</v>
      </c>
      <c r="J382" s="17" t="str">
        <f>OBV!F382</f>
        <v>BULLISH</v>
      </c>
      <c r="K382" s="17" t="str">
        <f>OBV!G382</f>
        <v>NEUTRAL</v>
      </c>
      <c r="L382" s="17" t="str">
        <f>OBV!H382</f>
        <v>CONFIRMED BULLISH</v>
      </c>
    </row>
    <row r="383" spans="1:12" ht="13.5" x14ac:dyDescent="0.25">
      <c r="A383" s="3">
        <f>RSI!A383</f>
        <v>42563</v>
      </c>
      <c r="B383" s="2">
        <f>RSI!B383</f>
        <v>4.7</v>
      </c>
      <c r="C383" s="2">
        <f>RSI!I383</f>
        <v>44.873987826206253</v>
      </c>
      <c r="D383" s="2">
        <f>MACD!E383</f>
        <v>2.0089341757755008E-2</v>
      </c>
      <c r="E383" s="2">
        <f>MACD!F383</f>
        <v>4.0946061673049268E-2</v>
      </c>
      <c r="F383" s="2">
        <f>'Moving Avg'!D383</f>
        <v>4.6979999999999995</v>
      </c>
      <c r="G383" s="2">
        <f>'Moving Avg'!F383</f>
        <v>4.7085000000000008</v>
      </c>
      <c r="H383" s="2">
        <f>'Moving Avg'!G383</f>
        <v>4.8625999999999978</v>
      </c>
      <c r="I383" s="2">
        <f>'Moving Avg'!H383</f>
        <v>5.2223499999999987</v>
      </c>
      <c r="J383" s="17" t="str">
        <f>OBV!F383</f>
        <v>BULLISH</v>
      </c>
      <c r="K383" s="17" t="str">
        <f>OBV!G383</f>
        <v>NEUTRAL</v>
      </c>
      <c r="L383" s="17" t="str">
        <f>OBV!H383</f>
        <v>CONFIRMED BULLISH</v>
      </c>
    </row>
    <row r="384" spans="1:12" ht="13.5" x14ac:dyDescent="0.25">
      <c r="A384" s="3">
        <f>RSI!A384</f>
        <v>42564</v>
      </c>
      <c r="B384" s="2">
        <f>RSI!B384</f>
        <v>4.8</v>
      </c>
      <c r="C384" s="2">
        <f>RSI!I384</f>
        <v>55.384930518252482</v>
      </c>
      <c r="D384" s="2">
        <f>MACD!E384</f>
        <v>6.3702109353815928E-3</v>
      </c>
      <c r="E384" s="2">
        <f>MACD!F384</f>
        <v>3.4030891525515729E-2</v>
      </c>
      <c r="F384" s="2">
        <f>'Moving Avg'!D384</f>
        <v>4.7200000000000006</v>
      </c>
      <c r="G384" s="2">
        <f>'Moving Avg'!F384</f>
        <v>4.7085000000000008</v>
      </c>
      <c r="H384" s="2">
        <f>'Moving Avg'!G384</f>
        <v>4.8545999999999987</v>
      </c>
      <c r="I384" s="2">
        <f>'Moving Avg'!H384</f>
        <v>5.2170999999999994</v>
      </c>
      <c r="J384" s="17" t="str">
        <f>OBV!F384</f>
        <v>BULLISH</v>
      </c>
      <c r="K384" s="17" t="str">
        <f>OBV!G384</f>
        <v>NEUTRAL</v>
      </c>
      <c r="L384" s="17" t="str">
        <f>OBV!H384</f>
        <v>CONFIRMED BULLISH</v>
      </c>
    </row>
    <row r="385" spans="1:12" ht="13.5" x14ac:dyDescent="0.25">
      <c r="A385" s="3">
        <f>RSI!A385</f>
        <v>42565</v>
      </c>
      <c r="B385" s="2">
        <f>RSI!B385</f>
        <v>4.59</v>
      </c>
      <c r="C385" s="2">
        <f>RSI!I385</f>
        <v>38.697969600912309</v>
      </c>
      <c r="D385" s="2">
        <f>MACD!E385</f>
        <v>-5.4196517993601034E-3</v>
      </c>
      <c r="E385" s="2">
        <f>MACD!F385</f>
        <v>2.6140782860540564E-2</v>
      </c>
      <c r="F385" s="2">
        <f>'Moving Avg'!D385</f>
        <v>4.6980000000000004</v>
      </c>
      <c r="G385" s="2">
        <f>'Moving Avg'!F385</f>
        <v>4.6980000000000013</v>
      </c>
      <c r="H385" s="2">
        <f>'Moving Avg'!G385</f>
        <v>4.8435999999999986</v>
      </c>
      <c r="I385" s="2">
        <f>'Moving Avg'!H385</f>
        <v>5.2110499999999975</v>
      </c>
      <c r="J385" s="17" t="str">
        <f>OBV!F385</f>
        <v>BULLISH</v>
      </c>
      <c r="K385" s="17" t="str">
        <f>OBV!G385</f>
        <v>NEUTRAL</v>
      </c>
      <c r="L385" s="17" t="str">
        <f>OBV!H385</f>
        <v>BULLISH DIVERGENCE</v>
      </c>
    </row>
    <row r="386" spans="1:12" ht="13.5" x14ac:dyDescent="0.25">
      <c r="A386" s="3">
        <f>RSI!A386</f>
        <v>42566</v>
      </c>
      <c r="B386" s="2">
        <f>RSI!B386</f>
        <v>4.75</v>
      </c>
      <c r="C386" s="2">
        <f>RSI!I386</f>
        <v>50.848781407457501</v>
      </c>
      <c r="D386" s="2">
        <f>MACD!E386</f>
        <v>-1.8640545374450035E-2</v>
      </c>
      <c r="E386" s="2">
        <f>MACD!F386</f>
        <v>1.7184517213542444E-2</v>
      </c>
      <c r="F386" s="2">
        <f>'Moving Avg'!D386</f>
        <v>4.7080000000000002</v>
      </c>
      <c r="G386" s="2">
        <f>'Moving Avg'!F386</f>
        <v>4.6959999999999997</v>
      </c>
      <c r="H386" s="2">
        <f>'Moving Avg'!G386</f>
        <v>4.8369999999999989</v>
      </c>
      <c r="I386" s="2">
        <f>'Moving Avg'!H386</f>
        <v>5.2057999999999982</v>
      </c>
      <c r="J386" s="17" t="str">
        <f>OBV!F386</f>
        <v>BULLISH</v>
      </c>
      <c r="K386" s="17" t="str">
        <f>OBV!G386</f>
        <v>NEUTRAL</v>
      </c>
      <c r="L386" s="17" t="str">
        <f>OBV!H386</f>
        <v>CONFIRMED BULLISH</v>
      </c>
    </row>
    <row r="387" spans="1:12" ht="13.5" x14ac:dyDescent="0.25">
      <c r="A387" s="3">
        <f>RSI!A387</f>
        <v>42569</v>
      </c>
      <c r="B387" s="2">
        <f>RSI!B387</f>
        <v>4.75</v>
      </c>
      <c r="C387" s="2">
        <f>RSI!I387</f>
        <v>50.848781407457501</v>
      </c>
      <c r="D387" s="2">
        <f>MACD!E387</f>
        <v>-2.9925968598529806E-2</v>
      </c>
      <c r="E387" s="2">
        <f>MACD!F387</f>
        <v>7.762420051127995E-3</v>
      </c>
      <c r="F387" s="2">
        <f>'Moving Avg'!D387</f>
        <v>4.718</v>
      </c>
      <c r="G387" s="2">
        <f>'Moving Avg'!F387</f>
        <v>4.6985000000000001</v>
      </c>
      <c r="H387" s="2">
        <f>'Moving Avg'!G387</f>
        <v>4.8301999999999987</v>
      </c>
      <c r="I387" s="2">
        <f>'Moving Avg'!H387</f>
        <v>5.2000999999999991</v>
      </c>
      <c r="J387" s="17" t="str">
        <f>OBV!F387</f>
        <v>BULLISH</v>
      </c>
      <c r="K387" s="17" t="str">
        <f>OBV!G387</f>
        <v>NEUTRAL</v>
      </c>
      <c r="L387" s="17" t="str">
        <f>OBV!H387</f>
        <v>CONFIRMED BULLISH</v>
      </c>
    </row>
    <row r="388" spans="1:12" ht="13.5" x14ac:dyDescent="0.25">
      <c r="A388" s="3">
        <f>RSI!A388</f>
        <v>42570</v>
      </c>
      <c r="B388" s="2">
        <f>RSI!B388</f>
        <v>4.75</v>
      </c>
      <c r="C388" s="2">
        <f>RSI!I388</f>
        <v>50.848781407457501</v>
      </c>
      <c r="D388" s="2">
        <f>MACD!E388</f>
        <v>-4.7258696553595492E-2</v>
      </c>
      <c r="E388" s="2">
        <f>MACD!F388</f>
        <v>-3.2418032698167025E-3</v>
      </c>
      <c r="F388" s="2">
        <f>'Moving Avg'!D388</f>
        <v>4.7279999999999998</v>
      </c>
      <c r="G388" s="2">
        <f>'Moving Avg'!F388</f>
        <v>4.6985000000000001</v>
      </c>
      <c r="H388" s="2">
        <f>'Moving Avg'!G388</f>
        <v>4.8237999999999985</v>
      </c>
      <c r="I388" s="2">
        <f>'Moving Avg'!H388</f>
        <v>5.1943499999999982</v>
      </c>
      <c r="J388" s="17" t="str">
        <f>OBV!F388</f>
        <v>BULLISH</v>
      </c>
      <c r="K388" s="17" t="str">
        <f>OBV!G388</f>
        <v>NEUTRAL</v>
      </c>
      <c r="L388" s="17" t="str">
        <f>OBV!H388</f>
        <v>CONFIRMED BULLISH</v>
      </c>
    </row>
    <row r="389" spans="1:12" ht="13.5" x14ac:dyDescent="0.25">
      <c r="A389" s="3">
        <f>RSI!A389</f>
        <v>42571</v>
      </c>
      <c r="B389" s="2">
        <f>RSI!B389</f>
        <v>4.75</v>
      </c>
      <c r="C389" s="2">
        <f>RSI!I389</f>
        <v>50.848781407457501</v>
      </c>
      <c r="D389" s="2">
        <f>MACD!E389</f>
        <v>-4.8163156386724637E-2</v>
      </c>
      <c r="E389" s="2">
        <f>MACD!F389</f>
        <v>-1.222607389319829E-2</v>
      </c>
      <c r="F389" s="2">
        <f>'Moving Avg'!D389</f>
        <v>4.718</v>
      </c>
      <c r="G389" s="2">
        <f>'Moving Avg'!F389</f>
        <v>4.6985000000000001</v>
      </c>
      <c r="H389" s="2">
        <f>'Moving Avg'!G389</f>
        <v>4.8187999999999986</v>
      </c>
      <c r="I389" s="2">
        <f>'Moving Avg'!H389</f>
        <v>5.188299999999999</v>
      </c>
      <c r="J389" s="17" t="str">
        <f>OBV!F389</f>
        <v>BULLISH</v>
      </c>
      <c r="K389" s="17" t="str">
        <f>OBV!G389</f>
        <v>NEUTRAL</v>
      </c>
      <c r="L389" s="17" t="str">
        <f>OBV!H389</f>
        <v>BULLISH DIVERGENCE</v>
      </c>
    </row>
    <row r="390" spans="1:12" ht="13.5" x14ac:dyDescent="0.25">
      <c r="A390" s="3">
        <f>RSI!A390</f>
        <v>42572</v>
      </c>
      <c r="B390" s="2">
        <f>RSI!B390</f>
        <v>4.74</v>
      </c>
      <c r="C390" s="2">
        <f>RSI!I390</f>
        <v>50.015382775752521</v>
      </c>
      <c r="D390" s="2">
        <f>MACD!E390</f>
        <v>-4.6727469288615708E-2</v>
      </c>
      <c r="E390" s="2">
        <f>MACD!F390</f>
        <v>-1.9126352972281775E-2</v>
      </c>
      <c r="F390" s="2">
        <f>'Moving Avg'!D390</f>
        <v>4.7480000000000002</v>
      </c>
      <c r="G390" s="2">
        <f>'Moving Avg'!F390</f>
        <v>4.6959999999999997</v>
      </c>
      <c r="H390" s="2">
        <f>'Moving Avg'!G390</f>
        <v>4.815599999999999</v>
      </c>
      <c r="I390" s="2">
        <f>'Moving Avg'!H390</f>
        <v>5.1820499999999994</v>
      </c>
      <c r="J390" s="17" t="str">
        <f>OBV!F390</f>
        <v>BULLISH</v>
      </c>
      <c r="K390" s="17" t="str">
        <f>OBV!G390</f>
        <v>NEUTRAL</v>
      </c>
      <c r="L390" s="17" t="str">
        <f>OBV!H390</f>
        <v>CONFIRMED BULLISH</v>
      </c>
    </row>
    <row r="391" spans="1:12" ht="13.5" x14ac:dyDescent="0.25">
      <c r="A391" s="3">
        <f>RSI!A391</f>
        <v>42573</v>
      </c>
      <c r="B391" s="2">
        <f>RSI!B391</f>
        <v>4.74</v>
      </c>
      <c r="C391" s="2">
        <f>RSI!I391</f>
        <v>50.015382775752521</v>
      </c>
      <c r="D391" s="2">
        <f>MACD!E391</f>
        <v>-4.5525976897918596E-2</v>
      </c>
      <c r="E391" s="2">
        <f>MACD!F391</f>
        <v>-2.4406277757409139E-2</v>
      </c>
      <c r="F391" s="2">
        <f>'Moving Avg'!D391</f>
        <v>4.7460000000000004</v>
      </c>
      <c r="G391" s="2">
        <f>'Moving Avg'!F391</f>
        <v>4.6979999999999995</v>
      </c>
      <c r="H391" s="2">
        <f>'Moving Avg'!G391</f>
        <v>4.8109999999999991</v>
      </c>
      <c r="I391" s="2">
        <f>'Moving Avg'!H391</f>
        <v>5.1754999999999995</v>
      </c>
      <c r="J391" s="17" t="str">
        <f>OBV!F391</f>
        <v>BEARISH</v>
      </c>
      <c r="K391" s="17" t="str">
        <f>OBV!G391</f>
        <v>NEUTRAL</v>
      </c>
      <c r="L391" s="17" t="str">
        <f>OBV!H391</f>
        <v>CONFIRMED BEARISH</v>
      </c>
    </row>
    <row r="392" spans="1:12" ht="13.5" x14ac:dyDescent="0.25">
      <c r="A392" s="3">
        <f>RSI!A392</f>
        <v>42577</v>
      </c>
      <c r="B392" s="2">
        <f>RSI!B392</f>
        <v>4.57</v>
      </c>
      <c r="C392" s="2">
        <f>RSI!I392</f>
        <v>37.800526301864799</v>
      </c>
      <c r="D392" s="2">
        <f>MACD!E392</f>
        <v>-3.1929070017482353E-2</v>
      </c>
      <c r="E392" s="2">
        <f>MACD!F392</f>
        <v>-2.5910836209423783E-2</v>
      </c>
      <c r="F392" s="2">
        <f>'Moving Avg'!D392</f>
        <v>4.71</v>
      </c>
      <c r="G392" s="2">
        <f>'Moving Avg'!F392</f>
        <v>4.6914999999999996</v>
      </c>
      <c r="H392" s="2">
        <f>'Moving Avg'!G392</f>
        <v>4.8053999999999988</v>
      </c>
      <c r="I392" s="2">
        <f>'Moving Avg'!H392</f>
        <v>5.1678499999999987</v>
      </c>
      <c r="J392" s="17" t="str">
        <f>OBV!F392</f>
        <v>BEARISH</v>
      </c>
      <c r="K392" s="17" t="str">
        <f>OBV!G392</f>
        <v>NEUTRAL</v>
      </c>
      <c r="L392" s="17" t="str">
        <f>OBV!H392</f>
        <v>CONFIRMED BEARISH</v>
      </c>
    </row>
    <row r="393" spans="1:12" ht="13.5" x14ac:dyDescent="0.25">
      <c r="A393" s="3">
        <f>RSI!A393</f>
        <v>42578</v>
      </c>
      <c r="B393" s="2">
        <f>RSI!B393</f>
        <v>4.7</v>
      </c>
      <c r="C393" s="2">
        <f>RSI!I393</f>
        <v>48.215609723350326</v>
      </c>
      <c r="D393" s="2">
        <f>MACD!E393</f>
        <v>-2.9060506848849421E-2</v>
      </c>
      <c r="E393" s="2">
        <f>MACD!F393</f>
        <v>-2.6540770337308912E-2</v>
      </c>
      <c r="F393" s="2">
        <f>'Moving Avg'!D393</f>
        <v>4.7</v>
      </c>
      <c r="G393" s="2">
        <f>'Moving Avg'!F393</f>
        <v>4.6914999999999996</v>
      </c>
      <c r="H393" s="2">
        <f>'Moving Avg'!G393</f>
        <v>4.7993999999999986</v>
      </c>
      <c r="I393" s="2">
        <f>'Moving Avg'!H393</f>
        <v>5.1606000000000005</v>
      </c>
      <c r="J393" s="17" t="str">
        <f>OBV!F393</f>
        <v>BEARISH</v>
      </c>
      <c r="K393" s="17" t="str">
        <f>OBV!G393</f>
        <v>NEUTRAL</v>
      </c>
      <c r="L393" s="17" t="str">
        <f>OBV!H393</f>
        <v>CONFIRMED BEARISH</v>
      </c>
    </row>
    <row r="394" spans="1:12" ht="13.5" x14ac:dyDescent="0.25">
      <c r="A394" s="3">
        <f>RSI!A394</f>
        <v>42579</v>
      </c>
      <c r="B394" s="2">
        <f>RSI!B394</f>
        <v>4.7</v>
      </c>
      <c r="C394" s="2">
        <f>RSI!I394</f>
        <v>48.215609723350326</v>
      </c>
      <c r="D394" s="2">
        <f>MACD!E394</f>
        <v>-1.1097267821016388E-2</v>
      </c>
      <c r="E394" s="2">
        <f>MACD!F394</f>
        <v>-2.3452069834050408E-2</v>
      </c>
      <c r="F394" s="2">
        <f>'Moving Avg'!D394</f>
        <v>4.6899999999999995</v>
      </c>
      <c r="G394" s="2">
        <f>'Moving Avg'!F394</f>
        <v>4.6915000000000004</v>
      </c>
      <c r="H394" s="2">
        <f>'Moving Avg'!G394</f>
        <v>4.7929999999999984</v>
      </c>
      <c r="I394" s="2">
        <f>'Moving Avg'!H394</f>
        <v>5.1533500000000005</v>
      </c>
      <c r="J394" s="17" t="str">
        <f>OBV!F394</f>
        <v>BEARISH</v>
      </c>
      <c r="K394" s="17" t="str">
        <f>OBV!G394</f>
        <v>NEUTRAL</v>
      </c>
      <c r="L394" s="17" t="str">
        <f>OBV!H394</f>
        <v>CONFIRMED BEARISH</v>
      </c>
    </row>
    <row r="395" spans="1:12" ht="13.5" x14ac:dyDescent="0.25">
      <c r="A395" s="3">
        <f>RSI!A395</f>
        <v>42580</v>
      </c>
      <c r="B395" s="2">
        <f>RSI!B395</f>
        <v>4.49</v>
      </c>
      <c r="C395" s="2">
        <f>RSI!I395</f>
        <v>36.702008498013967</v>
      </c>
      <c r="D395" s="2">
        <f>MACD!E395</f>
        <v>-1.2509576071904505E-2</v>
      </c>
      <c r="E395" s="2">
        <f>MACD!F395</f>
        <v>-2.1263571081621229E-2</v>
      </c>
      <c r="F395" s="2">
        <f>'Moving Avg'!D395</f>
        <v>4.6400000000000006</v>
      </c>
      <c r="G395" s="2">
        <f>'Moving Avg'!F395</f>
        <v>4.6859999999999991</v>
      </c>
      <c r="H395" s="2">
        <f>'Moving Avg'!G395</f>
        <v>4.7811999999999992</v>
      </c>
      <c r="I395" s="2">
        <f>'Moving Avg'!H395</f>
        <v>5.1448500000000017</v>
      </c>
      <c r="J395" s="17" t="str">
        <f>OBV!F395</f>
        <v>BEARISH</v>
      </c>
      <c r="K395" s="17" t="str">
        <f>OBV!G395</f>
        <v>NEUTRAL</v>
      </c>
      <c r="L395" s="17" t="str">
        <f>OBV!H395</f>
        <v>CONFIRMED BEARISH</v>
      </c>
    </row>
    <row r="396" spans="1:12" ht="13.5" x14ac:dyDescent="0.25">
      <c r="A396" s="3">
        <f>RSI!A396</f>
        <v>42583</v>
      </c>
      <c r="B396" s="2">
        <f>RSI!B396</f>
        <v>4.4800000000000004</v>
      </c>
      <c r="C396" s="2">
        <f>RSI!I396</f>
        <v>36.257998513873382</v>
      </c>
      <c r="D396" s="2">
        <f>MACD!E396</f>
        <v>1.3022200381922922E-2</v>
      </c>
      <c r="E396" s="2">
        <f>MACD!F396</f>
        <v>-1.4406416788912401E-2</v>
      </c>
      <c r="F396" s="2">
        <f>'Moving Avg'!D396</f>
        <v>4.5880000000000001</v>
      </c>
      <c r="G396" s="2">
        <f>'Moving Avg'!F396</f>
        <v>4.6774999999999993</v>
      </c>
      <c r="H396" s="2">
        <f>'Moving Avg'!G396</f>
        <v>4.7707999999999995</v>
      </c>
      <c r="I396" s="2">
        <f>'Moving Avg'!H396</f>
        <v>5.1362500000000013</v>
      </c>
      <c r="J396" s="17" t="str">
        <f>OBV!F396</f>
        <v>BEARISH</v>
      </c>
      <c r="K396" s="17" t="str">
        <f>OBV!G396</f>
        <v>NEUTRAL</v>
      </c>
      <c r="L396" s="17" t="str">
        <f>OBV!H396</f>
        <v>CONFIRMED BEARISH</v>
      </c>
    </row>
    <row r="397" spans="1:12" ht="13.5" x14ac:dyDescent="0.25">
      <c r="A397" s="3">
        <f>RSI!A397</f>
        <v>42584</v>
      </c>
      <c r="B397" s="2">
        <f>RSI!B397</f>
        <v>4.45</v>
      </c>
      <c r="C397" s="2">
        <f>RSI!I397</f>
        <v>34.894164109640172</v>
      </c>
      <c r="D397" s="2">
        <f>MACD!E397</f>
        <v>3.8176473097804475E-2</v>
      </c>
      <c r="E397" s="2">
        <f>MACD!F397</f>
        <v>-3.889838811569026E-3</v>
      </c>
      <c r="F397" s="2">
        <f>'Moving Avg'!D397</f>
        <v>4.5640000000000001</v>
      </c>
      <c r="G397" s="2">
        <f>'Moving Avg'!F397</f>
        <v>4.6675000000000004</v>
      </c>
      <c r="H397" s="2">
        <f>'Moving Avg'!G397</f>
        <v>4.7597999999999994</v>
      </c>
      <c r="I397" s="2">
        <f>'Moving Avg'!H397</f>
        <v>5.1272000000000011</v>
      </c>
      <c r="J397" s="17" t="str">
        <f>OBV!F397</f>
        <v>BEARISH</v>
      </c>
      <c r="K397" s="17" t="str">
        <f>OBV!G397</f>
        <v>NEUTRAL</v>
      </c>
      <c r="L397" s="17" t="str">
        <f>OBV!H397</f>
        <v>CONFIRMED BEARISH</v>
      </c>
    </row>
    <row r="398" spans="1:12" ht="13.5" x14ac:dyDescent="0.25">
      <c r="A398" s="3">
        <f>RSI!A398</f>
        <v>42585</v>
      </c>
      <c r="B398" s="2">
        <f>RSI!B398</f>
        <v>4.42</v>
      </c>
      <c r="C398" s="2">
        <f>RSI!I398</f>
        <v>33.535694873397262</v>
      </c>
      <c r="D398" s="2">
        <f>MACD!E398</f>
        <v>6.3090202740187173E-2</v>
      </c>
      <c r="E398" s="2">
        <f>MACD!F398</f>
        <v>9.5061694987822153E-3</v>
      </c>
      <c r="F398" s="2">
        <f>'Moving Avg'!D398</f>
        <v>4.508</v>
      </c>
      <c r="G398" s="2">
        <f>'Moving Avg'!F398</f>
        <v>4.658500000000001</v>
      </c>
      <c r="H398" s="2">
        <f>'Moving Avg'!G398</f>
        <v>4.7481999999999989</v>
      </c>
      <c r="I398" s="2">
        <f>'Moving Avg'!H398</f>
        <v>5.1183000000000023</v>
      </c>
      <c r="J398" s="17" t="str">
        <f>OBV!F398</f>
        <v>BEARISH</v>
      </c>
      <c r="K398" s="17" t="str">
        <f>OBV!G398</f>
        <v>NEUTRAL</v>
      </c>
      <c r="L398" s="17" t="str">
        <f>OBV!H398</f>
        <v>CONFIRMED BEARISH</v>
      </c>
    </row>
    <row r="399" spans="1:12" ht="13.5" x14ac:dyDescent="0.25">
      <c r="A399" s="3">
        <f>RSI!A399</f>
        <v>42586</v>
      </c>
      <c r="B399" s="2">
        <f>RSI!B399</f>
        <v>4.4800000000000004</v>
      </c>
      <c r="C399" s="2">
        <f>RSI!I399</f>
        <v>38.677673977317248</v>
      </c>
      <c r="D399" s="2">
        <f>MACD!E399</f>
        <v>8.120676923789194E-2</v>
      </c>
      <c r="E399" s="2">
        <f>MACD!F399</f>
        <v>2.3846289446604163E-2</v>
      </c>
      <c r="F399" s="2">
        <f>'Moving Avg'!D399</f>
        <v>4.4640000000000004</v>
      </c>
      <c r="G399" s="2">
        <f>'Moving Avg'!F399</f>
        <v>4.6480000000000006</v>
      </c>
      <c r="H399" s="2">
        <f>'Moving Avg'!G399</f>
        <v>4.7377999999999982</v>
      </c>
      <c r="I399" s="2">
        <f>'Moving Avg'!H399</f>
        <v>5.1102000000000025</v>
      </c>
      <c r="J399" s="17" t="str">
        <f>OBV!F399</f>
        <v>BEARISH</v>
      </c>
      <c r="K399" s="17" t="str">
        <f>OBV!G399</f>
        <v>NEUTRAL</v>
      </c>
      <c r="L399" s="17" t="str">
        <f>OBV!H399</f>
        <v>CONFIRMED BEARISH</v>
      </c>
    </row>
    <row r="400" spans="1:12" ht="13.5" x14ac:dyDescent="0.25">
      <c r="A400" s="3">
        <f>RSI!A400</f>
        <v>42587</v>
      </c>
      <c r="B400" s="2">
        <f>RSI!B400</f>
        <v>4.4800000000000004</v>
      </c>
      <c r="C400" s="2">
        <f>RSI!I400</f>
        <v>38.677673977317248</v>
      </c>
      <c r="D400" s="2">
        <f>MACD!E400</f>
        <v>9.6013688639366102E-2</v>
      </c>
      <c r="E400" s="2">
        <f>MACD!F400</f>
        <v>3.8279769285156556E-2</v>
      </c>
      <c r="F400" s="2">
        <f>'Moving Avg'!D400</f>
        <v>4.4619999999999997</v>
      </c>
      <c r="G400" s="2">
        <f>'Moving Avg'!F400</f>
        <v>4.6370000000000013</v>
      </c>
      <c r="H400" s="2">
        <f>'Moving Avg'!G400</f>
        <v>4.7273999999999985</v>
      </c>
      <c r="I400" s="2">
        <f>'Moving Avg'!H400</f>
        <v>5.1021500000000017</v>
      </c>
      <c r="J400" s="17" t="str">
        <f>OBV!F400</f>
        <v>BEARISH</v>
      </c>
      <c r="K400" s="17" t="str">
        <f>OBV!G400</f>
        <v>NEUTRAL</v>
      </c>
      <c r="L400" s="17" t="str">
        <f>OBV!H400</f>
        <v>CONFIRMED BEARISH</v>
      </c>
    </row>
    <row r="401" spans="1:12" ht="13.5" x14ac:dyDescent="0.25">
      <c r="A401" s="3">
        <f>RSI!A401</f>
        <v>42590</v>
      </c>
      <c r="B401" s="2">
        <f>RSI!B401</f>
        <v>4.5599999999999996</v>
      </c>
      <c r="C401" s="2">
        <f>RSI!I401</f>
        <v>45.229962063014192</v>
      </c>
      <c r="D401" s="2">
        <f>MACD!E401</f>
        <v>0.10355741536542862</v>
      </c>
      <c r="E401" s="2">
        <f>MACD!F401</f>
        <v>5.133529850121097E-2</v>
      </c>
      <c r="F401" s="2">
        <f>'Moving Avg'!D401</f>
        <v>4.4779999999999998</v>
      </c>
      <c r="G401" s="2">
        <f>'Moving Avg'!F401</f>
        <v>4.6300000000000008</v>
      </c>
      <c r="H401" s="2">
        <f>'Moving Avg'!G401</f>
        <v>4.719199999999999</v>
      </c>
      <c r="I401" s="2">
        <f>'Moving Avg'!H401</f>
        <v>5.0944500000000019</v>
      </c>
      <c r="J401" s="17" t="str">
        <f>OBV!F401</f>
        <v>BEARISH</v>
      </c>
      <c r="K401" s="17" t="str">
        <f>OBV!G401</f>
        <v>NEUTRAL</v>
      </c>
      <c r="L401" s="17" t="str">
        <f>OBV!H401</f>
        <v>BEARISH DIVERGENCE</v>
      </c>
    </row>
    <row r="402" spans="1:12" ht="13.5" x14ac:dyDescent="0.25">
      <c r="A402" s="3">
        <f>RSI!A402</f>
        <v>42591</v>
      </c>
      <c r="B402" s="2">
        <f>RSI!B402</f>
        <v>4.5599999999999996</v>
      </c>
      <c r="C402" s="2">
        <f>RSI!I402</f>
        <v>45.229962063014192</v>
      </c>
      <c r="D402" s="2">
        <f>MACD!E402</f>
        <v>8.4185036984246508E-2</v>
      </c>
      <c r="E402" s="2">
        <f>MACD!F402</f>
        <v>5.7905246197818075E-2</v>
      </c>
      <c r="F402" s="2">
        <f>'Moving Avg'!D402</f>
        <v>4.5</v>
      </c>
      <c r="G402" s="2">
        <f>'Moving Avg'!F402</f>
        <v>4.623000000000002</v>
      </c>
      <c r="H402" s="2">
        <f>'Moving Avg'!G402</f>
        <v>4.7105999999999986</v>
      </c>
      <c r="I402" s="2">
        <f>'Moving Avg'!H402</f>
        <v>5.0872500000000009</v>
      </c>
      <c r="J402" s="17" t="str">
        <f>OBV!F402</f>
        <v>BULLISH</v>
      </c>
      <c r="K402" s="17" t="str">
        <f>OBV!G402</f>
        <v>NEUTRAL</v>
      </c>
      <c r="L402" s="17" t="str">
        <f>OBV!H402</f>
        <v>CONFIRMED BULLISH</v>
      </c>
    </row>
    <row r="403" spans="1:12" ht="13.5" x14ac:dyDescent="0.25">
      <c r="A403" s="3">
        <f>RSI!A403</f>
        <v>42592</v>
      </c>
      <c r="B403" s="2">
        <f>RSI!B403</f>
        <v>4.5</v>
      </c>
      <c r="C403" s="2">
        <f>RSI!I403</f>
        <v>41.383736950242415</v>
      </c>
      <c r="D403" s="2">
        <f>MACD!E403</f>
        <v>9.26062785718198E-2</v>
      </c>
      <c r="E403" s="2">
        <f>MACD!F403</f>
        <v>6.4845452672618417E-2</v>
      </c>
      <c r="F403" s="2">
        <f>'Moving Avg'!D403</f>
        <v>4.516</v>
      </c>
      <c r="G403" s="2">
        <f>'Moving Avg'!F403</f>
        <v>4.6130000000000013</v>
      </c>
      <c r="H403" s="2">
        <f>'Moving Avg'!G403</f>
        <v>4.7035999999999989</v>
      </c>
      <c r="I403" s="2">
        <f>'Moving Avg'!H403</f>
        <v>5.0812500000000007</v>
      </c>
      <c r="J403" s="17" t="str">
        <f>OBV!F403</f>
        <v>BULLISH</v>
      </c>
      <c r="K403" s="17" t="str">
        <f>OBV!G403</f>
        <v>NEUTRAL</v>
      </c>
      <c r="L403" s="17" t="str">
        <f>OBV!H403</f>
        <v>CONFIRMED BULLISH</v>
      </c>
    </row>
    <row r="404" spans="1:12" ht="13.5" x14ac:dyDescent="0.25">
      <c r="A404" s="3">
        <f>RSI!A404</f>
        <v>42593</v>
      </c>
      <c r="B404" s="2">
        <f>RSI!B404</f>
        <v>4.54</v>
      </c>
      <c r="C404" s="2">
        <f>RSI!I404</f>
        <v>44.756479905436564</v>
      </c>
      <c r="D404" s="2">
        <f>MACD!E404</f>
        <v>9.7465014532776451E-2</v>
      </c>
      <c r="E404" s="2">
        <f>MACD!F404</f>
        <v>7.1369365044650024E-2</v>
      </c>
      <c r="F404" s="2">
        <f>'Moving Avg'!D404</f>
        <v>4.5279999999999996</v>
      </c>
      <c r="G404" s="2">
        <f>'Moving Avg'!F404</f>
        <v>4.6000000000000014</v>
      </c>
      <c r="H404" s="2">
        <f>'Moving Avg'!G404</f>
        <v>4.6945999999999986</v>
      </c>
      <c r="I404" s="2">
        <f>'Moving Avg'!H404</f>
        <v>5.0749500000000012</v>
      </c>
      <c r="J404" s="17" t="str">
        <f>OBV!F404</f>
        <v>BULLISH</v>
      </c>
      <c r="K404" s="17" t="str">
        <f>OBV!G404</f>
        <v>NEUTRAL</v>
      </c>
      <c r="L404" s="17" t="str">
        <f>OBV!H404</f>
        <v>CONFIRMED BULLISH</v>
      </c>
    </row>
    <row r="405" spans="1:12" ht="13.5" x14ac:dyDescent="0.25">
      <c r="A405" s="3">
        <f>RSI!A405</f>
        <v>42594</v>
      </c>
      <c r="B405" s="2">
        <f>RSI!B405</f>
        <v>4.54</v>
      </c>
      <c r="C405" s="2">
        <f>RSI!I405</f>
        <v>44.756479905436564</v>
      </c>
      <c r="D405" s="2">
        <f>MACD!E405</f>
        <v>6.9676673595830074E-2</v>
      </c>
      <c r="E405" s="2">
        <f>MACD!F405</f>
        <v>7.1030826754886034E-2</v>
      </c>
      <c r="F405" s="2">
        <f>'Moving Avg'!D405</f>
        <v>4.54</v>
      </c>
      <c r="G405" s="2">
        <f>'Moving Avg'!F405</f>
        <v>4.5975000000000019</v>
      </c>
      <c r="H405" s="2">
        <f>'Moving Avg'!G405</f>
        <v>4.6873999999999993</v>
      </c>
      <c r="I405" s="2">
        <f>'Moving Avg'!H405</f>
        <v>5.0691500000000005</v>
      </c>
      <c r="J405" s="17" t="str">
        <f>OBV!F405</f>
        <v>BULLISH</v>
      </c>
      <c r="K405" s="17" t="str">
        <f>OBV!G405</f>
        <v>NEUTRAL</v>
      </c>
      <c r="L405" s="17" t="str">
        <f>OBV!H405</f>
        <v>CONFIRMED BULLISH</v>
      </c>
    </row>
    <row r="406" spans="1:12" ht="13.5" x14ac:dyDescent="0.25">
      <c r="A406" s="3">
        <f>RSI!A406</f>
        <v>42597</v>
      </c>
      <c r="B406" s="2">
        <f>RSI!B406</f>
        <v>4.54</v>
      </c>
      <c r="C406" s="2">
        <f>RSI!I406</f>
        <v>44.756479905436564</v>
      </c>
      <c r="D406" s="2">
        <f>MACD!E406</f>
        <v>4.5002883134167782E-2</v>
      </c>
      <c r="E406" s="2">
        <f>MACD!F406</f>
        <v>6.5825238030742389E-2</v>
      </c>
      <c r="F406" s="2">
        <f>'Moving Avg'!D406</f>
        <v>4.5359999999999996</v>
      </c>
      <c r="G406" s="2">
        <f>'Moving Avg'!F406</f>
        <v>4.5870000000000024</v>
      </c>
      <c r="H406" s="2">
        <f>'Moving Avg'!G406</f>
        <v>4.6801999999999992</v>
      </c>
      <c r="I406" s="2">
        <f>'Moving Avg'!H406</f>
        <v>5.0628500000000001</v>
      </c>
      <c r="J406" s="17" t="str">
        <f>OBV!F406</f>
        <v>BULLISH</v>
      </c>
      <c r="K406" s="17" t="str">
        <f>OBV!G406</f>
        <v>NEUTRAL</v>
      </c>
      <c r="L406" s="17" t="str">
        <f>OBV!H406</f>
        <v>BULLISH DIVERGENCE</v>
      </c>
    </row>
    <row r="407" spans="1:12" ht="13.5" x14ac:dyDescent="0.25">
      <c r="A407" s="3">
        <f>RSI!A407</f>
        <v>42598</v>
      </c>
      <c r="B407" s="2">
        <f>RSI!B407</f>
        <v>4.54</v>
      </c>
      <c r="C407" s="2">
        <f>RSI!I407</f>
        <v>44.756479905436564</v>
      </c>
      <c r="D407" s="2">
        <f>MACD!E407</f>
        <v>1.9859567152703761E-2</v>
      </c>
      <c r="E407" s="2">
        <f>MACD!F407</f>
        <v>5.6632103855134661E-2</v>
      </c>
      <c r="F407" s="2">
        <f>'Moving Avg'!D407</f>
        <v>4.5319999999999991</v>
      </c>
      <c r="G407" s="2">
        <f>'Moving Avg'!F407</f>
        <v>4.576500000000002</v>
      </c>
      <c r="H407" s="2">
        <f>'Moving Avg'!G407</f>
        <v>4.6729999999999992</v>
      </c>
      <c r="I407" s="2">
        <f>'Moving Avg'!H407</f>
        <v>5.0556999999999999</v>
      </c>
      <c r="J407" s="17" t="str">
        <f>OBV!F407</f>
        <v>BULLISH</v>
      </c>
      <c r="K407" s="17" t="str">
        <f>OBV!G407</f>
        <v>NEUTRAL</v>
      </c>
      <c r="L407" s="17" t="str">
        <f>OBV!H407</f>
        <v>BULLISH DIVERGENCE</v>
      </c>
    </row>
    <row r="408" spans="1:12" ht="13.5" x14ac:dyDescent="0.25">
      <c r="A408" s="3">
        <f>RSI!A408</f>
        <v>42599</v>
      </c>
      <c r="B408" s="2">
        <f>RSI!B408</f>
        <v>4.54</v>
      </c>
      <c r="C408" s="2">
        <f>RSI!I408</f>
        <v>44.756479905436571</v>
      </c>
      <c r="D408" s="2">
        <f>MACD!E408</f>
        <v>-5.7069575296706532E-3</v>
      </c>
      <c r="E408" s="2">
        <f>MACD!F408</f>
        <v>4.4164291578173601E-2</v>
      </c>
      <c r="F408" s="2">
        <f>'Moving Avg'!D408</f>
        <v>4.54</v>
      </c>
      <c r="G408" s="2">
        <f>'Moving Avg'!F408</f>
        <v>4.5660000000000025</v>
      </c>
      <c r="H408" s="2">
        <f>'Moving Avg'!G408</f>
        <v>4.6657999999999991</v>
      </c>
      <c r="I408" s="2">
        <f>'Moving Avg'!H408</f>
        <v>5.0485000000000007</v>
      </c>
      <c r="J408" s="17" t="str">
        <f>OBV!F408</f>
        <v>BULLISH</v>
      </c>
      <c r="K408" s="17" t="str">
        <f>OBV!G408</f>
        <v>NEUTRAL</v>
      </c>
      <c r="L408" s="17" t="str">
        <f>OBV!H408</f>
        <v>CONFIRMED BULLISH</v>
      </c>
    </row>
    <row r="409" spans="1:12" ht="13.5" x14ac:dyDescent="0.25">
      <c r="A409" s="3">
        <f>RSI!A409</f>
        <v>42600</v>
      </c>
      <c r="B409" s="2">
        <f>RSI!B409</f>
        <v>4.54</v>
      </c>
      <c r="C409" s="2">
        <f>RSI!I409</f>
        <v>44.756479905436571</v>
      </c>
      <c r="D409" s="2">
        <f>MACD!E409</f>
        <v>-1.7809426069654855E-2</v>
      </c>
      <c r="E409" s="2">
        <f>MACD!F409</f>
        <v>3.1769548048607911E-2</v>
      </c>
      <c r="F409" s="2">
        <f>'Moving Avg'!D409</f>
        <v>4.54</v>
      </c>
      <c r="G409" s="2">
        <f>'Moving Avg'!F409</f>
        <v>4.555500000000003</v>
      </c>
      <c r="H409" s="2">
        <f>'Moving Avg'!G409</f>
        <v>4.6605999999999987</v>
      </c>
      <c r="I409" s="2">
        <f>'Moving Avg'!H409</f>
        <v>5.0417000000000005</v>
      </c>
      <c r="J409" s="17" t="str">
        <f>OBV!F409</f>
        <v>NEUTRAL</v>
      </c>
      <c r="K409" s="17" t="str">
        <f>OBV!G409</f>
        <v>NEUTRAL</v>
      </c>
      <c r="L409" s="17" t="str">
        <f>OBV!H409</f>
        <v>NEUTRAL</v>
      </c>
    </row>
    <row r="410" spans="1:12" ht="13.5" x14ac:dyDescent="0.25">
      <c r="A410" s="3">
        <f>RSI!A410</f>
        <v>42601</v>
      </c>
      <c r="B410" s="2">
        <f>RSI!B410</f>
        <v>4.54</v>
      </c>
      <c r="C410" s="2">
        <f>RSI!I410</f>
        <v>44.756479905436571</v>
      </c>
      <c r="D410" s="2">
        <f>MACD!E410</f>
        <v>-2.77722213523246E-2</v>
      </c>
      <c r="E410" s="2">
        <f>MACD!F410</f>
        <v>1.9861194168421411E-2</v>
      </c>
      <c r="F410" s="2">
        <f>'Moving Avg'!D410</f>
        <v>4.54</v>
      </c>
      <c r="G410" s="2">
        <f>'Moving Avg'!F410</f>
        <v>4.5455000000000023</v>
      </c>
      <c r="H410" s="2">
        <f>'Moving Avg'!G410</f>
        <v>4.6533999999999986</v>
      </c>
      <c r="I410" s="2">
        <f>'Moving Avg'!H410</f>
        <v>5.0357500000000002</v>
      </c>
      <c r="J410" s="17" t="str">
        <f>OBV!F410</f>
        <v>NEUTRAL</v>
      </c>
      <c r="K410" s="17" t="str">
        <f>OBV!G410</f>
        <v>NEUTRAL</v>
      </c>
      <c r="L410" s="17" t="str">
        <f>OBV!H410</f>
        <v>NEUTRAL</v>
      </c>
    </row>
    <row r="411" spans="1:12" ht="13.5" x14ac:dyDescent="0.25">
      <c r="A411" s="3">
        <f>RSI!A411</f>
        <v>42604</v>
      </c>
      <c r="B411" s="2">
        <f>RSI!B411</f>
        <v>4.54</v>
      </c>
      <c r="C411" s="2">
        <f>RSI!I411</f>
        <v>44.756479905436571</v>
      </c>
      <c r="D411" s="2">
        <f>MACD!E411</f>
        <v>-2.3637406017066986E-2</v>
      </c>
      <c r="E411" s="2">
        <f>MACD!F411</f>
        <v>1.1161474131323732E-2</v>
      </c>
      <c r="F411" s="2">
        <f>'Moving Avg'!D411</f>
        <v>4.54</v>
      </c>
      <c r="G411" s="2">
        <f>'Moving Avg'!F411</f>
        <v>4.5355000000000025</v>
      </c>
      <c r="H411" s="2">
        <f>'Moving Avg'!G411</f>
        <v>4.647199999999998</v>
      </c>
      <c r="I411" s="2">
        <f>'Moving Avg'!H411</f>
        <v>5.0299999999999994</v>
      </c>
      <c r="J411" s="17" t="str">
        <f>OBV!F411</f>
        <v>NEUTRAL</v>
      </c>
      <c r="K411" s="17" t="str">
        <f>OBV!G411</f>
        <v>NEUTRAL</v>
      </c>
      <c r="L411" s="17" t="str">
        <f>OBV!H411</f>
        <v>NEUTRAL</v>
      </c>
    </row>
    <row r="412" spans="1:12" ht="13.5" x14ac:dyDescent="0.25">
      <c r="A412" s="3">
        <f>RSI!A412</f>
        <v>42605</v>
      </c>
      <c r="B412" s="2">
        <f>RSI!B412</f>
        <v>4.53</v>
      </c>
      <c r="C412" s="2">
        <f>RSI!I412</f>
        <v>43.621257960949734</v>
      </c>
      <c r="D412" s="2">
        <f>MACD!E412</f>
        <v>-1.9159845215744653E-2</v>
      </c>
      <c r="E412" s="2">
        <f>MACD!F412</f>
        <v>5.0972102619100549E-3</v>
      </c>
      <c r="F412" s="2">
        <f>'Moving Avg'!D412</f>
        <v>4.5380000000000003</v>
      </c>
      <c r="G412" s="2">
        <f>'Moving Avg'!F412</f>
        <v>4.5335000000000019</v>
      </c>
      <c r="H412" s="2">
        <f>'Moving Avg'!G412</f>
        <v>4.6415999999999977</v>
      </c>
      <c r="I412" s="2">
        <f>'Moving Avg'!H412</f>
        <v>5.0242999999999993</v>
      </c>
      <c r="J412" s="17" t="str">
        <f>OBV!F412</f>
        <v>BEARISH</v>
      </c>
      <c r="K412" s="17" t="str">
        <f>OBV!G412</f>
        <v>NEUTRAL</v>
      </c>
      <c r="L412" s="17" t="str">
        <f>OBV!H412</f>
        <v>CONFIRMED BEARISH</v>
      </c>
    </row>
    <row r="413" spans="1:12" ht="13.5" x14ac:dyDescent="0.25">
      <c r="A413" s="3">
        <f>RSI!A413</f>
        <v>42606</v>
      </c>
      <c r="B413" s="2">
        <f>RSI!B413</f>
        <v>4.5</v>
      </c>
      <c r="C413" s="2">
        <f>RSI!I413</f>
        <v>40.317386335925981</v>
      </c>
      <c r="D413" s="2">
        <f>MACD!E413</f>
        <v>-2.2100105611110976E-2</v>
      </c>
      <c r="E413" s="2">
        <f>MACD!F413</f>
        <v>-3.4225291269415151E-4</v>
      </c>
      <c r="F413" s="2">
        <f>'Moving Avg'!D413</f>
        <v>4.53</v>
      </c>
      <c r="G413" s="2">
        <f>'Moving Avg'!F413</f>
        <v>4.5235000000000012</v>
      </c>
      <c r="H413" s="2">
        <f>'Moving Avg'!G413</f>
        <v>4.6355999999999975</v>
      </c>
      <c r="I413" s="2">
        <f>'Moving Avg'!H413</f>
        <v>5.0192999999999994</v>
      </c>
      <c r="J413" s="17" t="str">
        <f>OBV!F413</f>
        <v>BEARISH</v>
      </c>
      <c r="K413" s="17" t="str">
        <f>OBV!G413</f>
        <v>NEUTRAL</v>
      </c>
      <c r="L413" s="17" t="str">
        <f>OBV!H413</f>
        <v>CONFIRMED BEARISH</v>
      </c>
    </row>
    <row r="414" spans="1:12" ht="13.5" x14ac:dyDescent="0.25">
      <c r="A414" s="3">
        <f>RSI!A414</f>
        <v>42607</v>
      </c>
      <c r="B414" s="2">
        <f>RSI!B414</f>
        <v>4.5</v>
      </c>
      <c r="C414" s="2">
        <f>RSI!I414</f>
        <v>40.317386335925981</v>
      </c>
      <c r="D414" s="2">
        <f>MACD!E414</f>
        <v>-1.79980292187496E-2</v>
      </c>
      <c r="E414" s="2">
        <f>MACD!F414</f>
        <v>-3.8734081739052414E-3</v>
      </c>
      <c r="F414" s="2">
        <f>'Moving Avg'!D414</f>
        <v>4.5220000000000002</v>
      </c>
      <c r="G414" s="2">
        <f>'Moving Avg'!F414</f>
        <v>4.5135000000000005</v>
      </c>
      <c r="H414" s="2">
        <f>'Moving Avg'!G414</f>
        <v>4.6295999999999973</v>
      </c>
      <c r="I414" s="2">
        <f>'Moving Avg'!H414</f>
        <v>5.0144500000000001</v>
      </c>
      <c r="J414" s="17" t="str">
        <f>OBV!F414</f>
        <v>BEARISH</v>
      </c>
      <c r="K414" s="17" t="str">
        <f>OBV!G414</f>
        <v>NEUTRAL</v>
      </c>
      <c r="L414" s="17" t="str">
        <f>OBV!H414</f>
        <v>CONFIRMED BEARISH</v>
      </c>
    </row>
    <row r="415" spans="1:12" ht="13.5" x14ac:dyDescent="0.25">
      <c r="A415" s="3">
        <f>RSI!A415</f>
        <v>42608</v>
      </c>
      <c r="B415" s="2">
        <f>RSI!B415</f>
        <v>4.5</v>
      </c>
      <c r="C415" s="2">
        <f>RSI!I415</f>
        <v>40.317386335925981</v>
      </c>
      <c r="D415" s="2">
        <f>MACD!E415</f>
        <v>-1.4123205501443969E-2</v>
      </c>
      <c r="E415" s="2">
        <f>MACD!F415</f>
        <v>-5.9233676394129867E-3</v>
      </c>
      <c r="F415" s="2">
        <f>'Moving Avg'!D415</f>
        <v>4.5140000000000002</v>
      </c>
      <c r="G415" s="2">
        <f>'Moving Avg'!F415</f>
        <v>4.5140000000000002</v>
      </c>
      <c r="H415" s="2">
        <f>'Moving Avg'!G415</f>
        <v>4.6235999999999979</v>
      </c>
      <c r="I415" s="2">
        <f>'Moving Avg'!H415</f>
        <v>5.0104000000000006</v>
      </c>
      <c r="J415" s="17" t="str">
        <f>OBV!F415</f>
        <v>BEARISH</v>
      </c>
      <c r="K415" s="17" t="str">
        <f>OBV!G415</f>
        <v>NEUTRAL</v>
      </c>
      <c r="L415" s="17" t="str">
        <f>OBV!H415</f>
        <v>CONFIRMED BEARISH</v>
      </c>
    </row>
    <row r="416" spans="1:12" ht="13.5" x14ac:dyDescent="0.25">
      <c r="A416" s="3">
        <f>RSI!A416</f>
        <v>42611</v>
      </c>
      <c r="B416" s="2">
        <f>RSI!B416</f>
        <v>4.37</v>
      </c>
      <c r="C416" s="2">
        <f>RSI!I416</f>
        <v>28.595474827858581</v>
      </c>
      <c r="D416" s="2">
        <f>MACD!E416</f>
        <v>-8.4095665738459502E-4</v>
      </c>
      <c r="E416" s="2">
        <f>MACD!F416</f>
        <v>-4.9068854430073085E-3</v>
      </c>
      <c r="F416" s="2">
        <f>'Moving Avg'!D416</f>
        <v>4.4800000000000004</v>
      </c>
      <c r="G416" s="2">
        <f>'Moving Avg'!F416</f>
        <v>4.5084999999999997</v>
      </c>
      <c r="H416" s="2">
        <f>'Moving Avg'!G416</f>
        <v>4.615199999999998</v>
      </c>
      <c r="I416" s="2">
        <f>'Moving Avg'!H416</f>
        <v>5.0052500000000002</v>
      </c>
      <c r="J416" s="17" t="str">
        <f>OBV!F416</f>
        <v>BEARISH</v>
      </c>
      <c r="K416" s="17" t="str">
        <f>OBV!G416</f>
        <v>NEUTRAL</v>
      </c>
      <c r="L416" s="17" t="str">
        <f>OBV!H416</f>
        <v>CONFIRMED BEARISH</v>
      </c>
    </row>
    <row r="417" spans="1:12" ht="13.5" x14ac:dyDescent="0.25">
      <c r="A417" s="3">
        <f>RSI!A417</f>
        <v>42612</v>
      </c>
      <c r="B417" s="2">
        <f>RSI!B417</f>
        <v>4.3</v>
      </c>
      <c r="C417" s="2">
        <f>RSI!I417</f>
        <v>24.469955559006806</v>
      </c>
      <c r="D417" s="2">
        <f>MACD!E417</f>
        <v>1.6697454336193296E-2</v>
      </c>
      <c r="E417" s="2">
        <f>MACD!F417</f>
        <v>-5.8601748716718754E-4</v>
      </c>
      <c r="F417" s="2">
        <f>'Moving Avg'!D417</f>
        <v>4.4340000000000002</v>
      </c>
      <c r="G417" s="2">
        <f>'Moving Avg'!F417</f>
        <v>4.5009999999999994</v>
      </c>
      <c r="H417" s="2">
        <f>'Moving Avg'!G417</f>
        <v>4.607199999999998</v>
      </c>
      <c r="I417" s="2">
        <f>'Moving Avg'!H417</f>
        <v>4.9998000000000005</v>
      </c>
      <c r="J417" s="17" t="str">
        <f>OBV!F417</f>
        <v>BEARISH</v>
      </c>
      <c r="K417" s="17" t="str">
        <f>OBV!G417</f>
        <v>NEUTRAL</v>
      </c>
      <c r="L417" s="17" t="str">
        <f>OBV!H417</f>
        <v>CONFIRMED BEARISH</v>
      </c>
    </row>
    <row r="418" spans="1:12" ht="13.5" x14ac:dyDescent="0.25">
      <c r="A418" s="3">
        <f>RSI!A418</f>
        <v>42613</v>
      </c>
      <c r="B418" s="2">
        <f>RSI!B418</f>
        <v>4.1500000000000004</v>
      </c>
      <c r="C418" s="2">
        <f>RSI!I418</f>
        <v>18.357953674189147</v>
      </c>
      <c r="D418" s="2">
        <f>MACD!E418</f>
        <v>4.4094244096560153E-2</v>
      </c>
      <c r="E418" s="2">
        <f>MACD!F418</f>
        <v>8.3500348295782803E-3</v>
      </c>
      <c r="F418" s="2">
        <f>'Moving Avg'!D418</f>
        <v>4.3639999999999999</v>
      </c>
      <c r="G418" s="2">
        <f>'Moving Avg'!F418</f>
        <v>4.4874999999999998</v>
      </c>
      <c r="H418" s="2">
        <f>'Moving Avg'!G418</f>
        <v>4.5951999999999984</v>
      </c>
      <c r="I418" s="2">
        <f>'Moving Avg'!H418</f>
        <v>4.9944000000000015</v>
      </c>
      <c r="J418" s="17" t="str">
        <f>OBV!F418</f>
        <v>BEARISH</v>
      </c>
      <c r="K418" s="17" t="str">
        <f>OBV!G418</f>
        <v>WEAK</v>
      </c>
      <c r="L418" s="17" t="str">
        <f>OBV!H418</f>
        <v>CONFIRMED BEARISH</v>
      </c>
    </row>
    <row r="419" spans="1:12" ht="13.5" x14ac:dyDescent="0.25">
      <c r="A419" s="3">
        <f>RSI!A419</f>
        <v>42614</v>
      </c>
      <c r="B419" s="2">
        <f>RSI!B419</f>
        <v>4.24</v>
      </c>
      <c r="C419" s="2">
        <f>RSI!I419</f>
        <v>29.703376771385237</v>
      </c>
      <c r="D419" s="2">
        <f>MACD!E419</f>
        <v>6.2834244688340313E-2</v>
      </c>
      <c r="E419" s="2">
        <f>MACD!F419</f>
        <v>1.9246876801330689E-2</v>
      </c>
      <c r="F419" s="2">
        <f>'Moving Avg'!D419</f>
        <v>4.3120000000000003</v>
      </c>
      <c r="G419" s="2">
        <f>'Moving Avg'!F419</f>
        <v>4.4754999999999994</v>
      </c>
      <c r="H419" s="2">
        <f>'Moving Avg'!G419</f>
        <v>4.5849999999999982</v>
      </c>
      <c r="I419" s="2">
        <f>'Moving Avg'!H419</f>
        <v>4.989650000000001</v>
      </c>
      <c r="J419" s="17" t="str">
        <f>OBV!F419</f>
        <v>BEARISH</v>
      </c>
      <c r="K419" s="17" t="str">
        <f>OBV!G419</f>
        <v>WEAK</v>
      </c>
      <c r="L419" s="17" t="str">
        <f>OBV!H419</f>
        <v>CONFIRMED BEARISH</v>
      </c>
    </row>
    <row r="420" spans="1:12" ht="13.5" x14ac:dyDescent="0.25">
      <c r="A420" s="3">
        <f>RSI!A420</f>
        <v>42615</v>
      </c>
      <c r="B420" s="2">
        <f>RSI!B420</f>
        <v>4.24</v>
      </c>
      <c r="C420" s="2">
        <f>RSI!I420</f>
        <v>29.703376771385237</v>
      </c>
      <c r="D420" s="2">
        <f>MACD!E420</f>
        <v>8.0219324984597051E-2</v>
      </c>
      <c r="E420" s="2">
        <f>MACD!F420</f>
        <v>3.144136643798396E-2</v>
      </c>
      <c r="F420" s="2">
        <f>'Moving Avg'!D420</f>
        <v>4.2600000000000007</v>
      </c>
      <c r="G420" s="2">
        <f>'Moving Avg'!F420</f>
        <v>4.4634999999999998</v>
      </c>
      <c r="H420" s="2">
        <f>'Moving Avg'!G420</f>
        <v>4.573999999999999</v>
      </c>
      <c r="I420" s="2">
        <f>'Moving Avg'!H420</f>
        <v>4.9848500000000016</v>
      </c>
      <c r="J420" s="17" t="str">
        <f>OBV!F420</f>
        <v>BEARISH</v>
      </c>
      <c r="K420" s="17" t="str">
        <f>OBV!G420</f>
        <v>WEAK</v>
      </c>
      <c r="L420" s="17" t="str">
        <f>OBV!H420</f>
        <v>CONFIRMED BEARISH</v>
      </c>
    </row>
    <row r="421" spans="1:12" ht="13.5" x14ac:dyDescent="0.25">
      <c r="A421" s="3">
        <f>RSI!A421</f>
        <v>42618</v>
      </c>
      <c r="B421" s="2">
        <f>RSI!B421</f>
        <v>4.24</v>
      </c>
      <c r="C421" s="2">
        <f>RSI!I421</f>
        <v>29.703376771385237</v>
      </c>
      <c r="D421" s="2">
        <f>MACD!E421</f>
        <v>9.6344737467595642E-2</v>
      </c>
      <c r="E421" s="2">
        <f>MACD!F421</f>
        <v>4.4422040643906299E-2</v>
      </c>
      <c r="F421" s="2">
        <f>'Moving Avg'!D421</f>
        <v>4.234</v>
      </c>
      <c r="G421" s="2">
        <f>'Moving Avg'!F421</f>
        <v>4.4474999999999998</v>
      </c>
      <c r="H421" s="2">
        <f>'Moving Avg'!G421</f>
        <v>4.5648</v>
      </c>
      <c r="I421" s="2">
        <f>'Moving Avg'!H421</f>
        <v>4.9799000000000015</v>
      </c>
      <c r="J421" s="17" t="str">
        <f>OBV!F421</f>
        <v>BEARISH</v>
      </c>
      <c r="K421" s="17" t="str">
        <f>OBV!G421</f>
        <v>NEUTRAL</v>
      </c>
      <c r="L421" s="17" t="str">
        <f>OBV!H421</f>
        <v>CONFIRMED BEARISH</v>
      </c>
    </row>
    <row r="422" spans="1:12" ht="13.5" x14ac:dyDescent="0.25">
      <c r="A422" s="3">
        <f>RSI!A422</f>
        <v>42619</v>
      </c>
      <c r="B422" s="2">
        <f>RSI!B422</f>
        <v>4.24</v>
      </c>
      <c r="C422" s="2">
        <f>RSI!I422</f>
        <v>29.703376771385237</v>
      </c>
      <c r="D422" s="2">
        <f>MACD!E422</f>
        <v>0.10976100380079856</v>
      </c>
      <c r="E422" s="2">
        <f>MACD!F422</f>
        <v>5.7489833275284757E-2</v>
      </c>
      <c r="F422" s="2">
        <f>'Moving Avg'!D422</f>
        <v>4.2219999999999995</v>
      </c>
      <c r="G422" s="2">
        <f>'Moving Avg'!F422</f>
        <v>4.4314999999999989</v>
      </c>
      <c r="H422" s="2">
        <f>'Moving Avg'!G422</f>
        <v>4.5556000000000001</v>
      </c>
      <c r="I422" s="2">
        <f>'Moving Avg'!H422</f>
        <v>4.9742500000000005</v>
      </c>
      <c r="J422" s="17" t="str">
        <f>OBV!F422</f>
        <v>BEARISH</v>
      </c>
      <c r="K422" s="17" t="str">
        <f>OBV!G422</f>
        <v>NEUTRAL</v>
      </c>
      <c r="L422" s="17" t="str">
        <f>OBV!H422</f>
        <v>CONFIRMED BEARISH</v>
      </c>
    </row>
    <row r="423" spans="1:12" ht="13.5" x14ac:dyDescent="0.25">
      <c r="A423" s="3">
        <f>RSI!A423</f>
        <v>42620</v>
      </c>
      <c r="B423" s="2">
        <f>RSI!B423</f>
        <v>4.2300000000000004</v>
      </c>
      <c r="C423" s="2">
        <f>RSI!I423</f>
        <v>29.099036346194481</v>
      </c>
      <c r="D423" s="2">
        <f>MACD!E423</f>
        <v>0.11845168535757189</v>
      </c>
      <c r="E423" s="2">
        <f>MACD!F423</f>
        <v>6.9682203691742189E-2</v>
      </c>
      <c r="F423" s="2">
        <f>'Moving Avg'!D423</f>
        <v>4.2380000000000004</v>
      </c>
      <c r="G423" s="2">
        <f>'Moving Avg'!F423</f>
        <v>4.4179999999999993</v>
      </c>
      <c r="H423" s="2">
        <f>'Moving Avg'!G423</f>
        <v>4.5461999999999998</v>
      </c>
      <c r="I423" s="2">
        <f>'Moving Avg'!H423</f>
        <v>4.9679000000000011</v>
      </c>
      <c r="J423" s="17" t="str">
        <f>OBV!F423</f>
        <v>BEARISH</v>
      </c>
      <c r="K423" s="17" t="str">
        <f>OBV!G423</f>
        <v>NEUTRAL</v>
      </c>
      <c r="L423" s="17" t="str">
        <f>OBV!H423</f>
        <v>BEARISH DIVERGENCE</v>
      </c>
    </row>
    <row r="424" spans="1:12" ht="13.5" x14ac:dyDescent="0.25">
      <c r="A424" s="3">
        <f>RSI!A424</f>
        <v>42621</v>
      </c>
      <c r="B424" s="2">
        <f>RSI!B424</f>
        <v>4.2300000000000004</v>
      </c>
      <c r="C424" s="2">
        <f>RSI!I424</f>
        <v>29.099036346194481</v>
      </c>
      <c r="D424" s="2">
        <f>MACD!E424</f>
        <v>0.12698767021991486</v>
      </c>
      <c r="E424" s="2">
        <f>MACD!F424</f>
        <v>8.1143296997376727E-2</v>
      </c>
      <c r="F424" s="2">
        <f>'Moving Avg'!D424</f>
        <v>4.2360000000000007</v>
      </c>
      <c r="G424" s="2">
        <f>'Moving Avg'!F424</f>
        <v>4.402499999999999</v>
      </c>
      <c r="H424" s="2">
        <f>'Moving Avg'!G424</f>
        <v>4.5368000000000004</v>
      </c>
      <c r="I424" s="2">
        <f>'Moving Avg'!H424</f>
        <v>4.9620500000000014</v>
      </c>
      <c r="J424" s="17" t="str">
        <f>OBV!F424</f>
        <v>BEARISH</v>
      </c>
      <c r="K424" s="17" t="str">
        <f>OBV!G424</f>
        <v>NEUTRAL</v>
      </c>
      <c r="L424" s="17" t="str">
        <f>OBV!H424</f>
        <v>CONFIRMED BEARISH</v>
      </c>
    </row>
    <row r="425" spans="1:12" ht="13.5" x14ac:dyDescent="0.25">
      <c r="A425" s="3">
        <f>RSI!A425</f>
        <v>42622</v>
      </c>
      <c r="B425" s="2">
        <f>RSI!B425</f>
        <v>4.2300000000000004</v>
      </c>
      <c r="C425" s="2">
        <f>RSI!I425</f>
        <v>29.099036346194495</v>
      </c>
      <c r="D425" s="2">
        <f>MACD!E425</f>
        <v>0.13530517778761997</v>
      </c>
      <c r="E425" s="2">
        <f>MACD!F425</f>
        <v>9.1975673155425375E-2</v>
      </c>
      <c r="F425" s="2">
        <f>'Moving Avg'!D425</f>
        <v>4.234</v>
      </c>
      <c r="G425" s="2">
        <f>'Moving Avg'!F425</f>
        <v>4.3869999999999996</v>
      </c>
      <c r="H425" s="2">
        <f>'Moving Avg'!G425</f>
        <v>4.529399999999999</v>
      </c>
      <c r="I425" s="2">
        <f>'Moving Avg'!H425</f>
        <v>4.9567000000000014</v>
      </c>
      <c r="J425" s="17" t="str">
        <f>OBV!F425</f>
        <v>BEARISH</v>
      </c>
      <c r="K425" s="17" t="str">
        <f>OBV!G425</f>
        <v>NEUTRAL</v>
      </c>
      <c r="L425" s="17" t="str">
        <f>OBV!H425</f>
        <v>CONFIRMED BEARISH</v>
      </c>
    </row>
    <row r="426" spans="1:12" ht="13.5" x14ac:dyDescent="0.25">
      <c r="A426" s="3">
        <f>RSI!A426</f>
        <v>42627</v>
      </c>
      <c r="B426" s="2">
        <f>RSI!B426</f>
        <v>4.2300000000000004</v>
      </c>
      <c r="C426" s="2">
        <f>RSI!I426</f>
        <v>29.099036346194495</v>
      </c>
      <c r="D426" s="2">
        <f>MACD!E426</f>
        <v>0.12335672727471003</v>
      </c>
      <c r="E426" s="2">
        <f>MACD!F426</f>
        <v>9.825188397928232E-2</v>
      </c>
      <c r="F426" s="2">
        <f>'Moving Avg'!D426</f>
        <v>4.2320000000000002</v>
      </c>
      <c r="G426" s="2">
        <f>'Moving Avg'!F426</f>
        <v>4.3715000000000002</v>
      </c>
      <c r="H426" s="2">
        <f>'Moving Avg'!G426</f>
        <v>4.520999999999999</v>
      </c>
      <c r="I426" s="2">
        <f>'Moving Avg'!H426</f>
        <v>4.9514500000000012</v>
      </c>
      <c r="J426" s="17" t="str">
        <f>OBV!F426</f>
        <v>BEARISH</v>
      </c>
      <c r="K426" s="17" t="str">
        <f>OBV!G426</f>
        <v>NEUTRAL</v>
      </c>
      <c r="L426" s="17" t="str">
        <f>OBV!H426</f>
        <v>CONFIRMED BEARISH</v>
      </c>
    </row>
    <row r="427" spans="1:12" ht="13.5" x14ac:dyDescent="0.25">
      <c r="A427" s="3">
        <f>RSI!A427</f>
        <v>42628</v>
      </c>
      <c r="B427" s="2">
        <f>RSI!B427</f>
        <v>4.22</v>
      </c>
      <c r="C427" s="2">
        <f>RSI!I427</f>
        <v>28.323918230459171</v>
      </c>
      <c r="D427" s="2">
        <f>MACD!E427</f>
        <v>0.10415658254494087</v>
      </c>
      <c r="E427" s="2">
        <f>MACD!F427</f>
        <v>9.9432823692414032E-2</v>
      </c>
      <c r="F427" s="2">
        <f>'Moving Avg'!D427</f>
        <v>4.2279999999999998</v>
      </c>
      <c r="G427" s="2">
        <f>'Moving Avg'!F427</f>
        <v>4.355500000000001</v>
      </c>
      <c r="H427" s="2">
        <f>'Moving Avg'!G427</f>
        <v>4.5124000000000004</v>
      </c>
      <c r="I427" s="2">
        <f>'Moving Avg'!H427</f>
        <v>4.945450000000001</v>
      </c>
      <c r="J427" s="17" t="str">
        <f>OBV!F427</f>
        <v>BEARISH</v>
      </c>
      <c r="K427" s="17" t="str">
        <f>OBV!G427</f>
        <v>NEUTRAL</v>
      </c>
      <c r="L427" s="17" t="str">
        <f>OBV!H427</f>
        <v>CONFIRMED BEARISH</v>
      </c>
    </row>
    <row r="428" spans="1:12" ht="13.5" x14ac:dyDescent="0.25">
      <c r="A428" s="3">
        <f>RSI!A428</f>
        <v>42629</v>
      </c>
      <c r="B428" s="2">
        <f>RSI!B428</f>
        <v>4.22</v>
      </c>
      <c r="C428" s="2">
        <f>RSI!I428</f>
        <v>28.323918230459171</v>
      </c>
      <c r="D428" s="2">
        <f>MACD!E428</f>
        <v>6.5761522343042778E-2</v>
      </c>
      <c r="E428" s="2">
        <f>MACD!F428</f>
        <v>9.2698563422539793E-2</v>
      </c>
      <c r="F428" s="2">
        <f>'Moving Avg'!D428</f>
        <v>4.226</v>
      </c>
      <c r="G428" s="2">
        <f>'Moving Avg'!F428</f>
        <v>4.339500000000001</v>
      </c>
      <c r="H428" s="2">
        <f>'Moving Avg'!G428</f>
        <v>4.5048000000000004</v>
      </c>
      <c r="I428" s="2">
        <f>'Moving Avg'!H428</f>
        <v>4.9394500000000008</v>
      </c>
      <c r="J428" s="17" t="str">
        <f>OBV!F428</f>
        <v>BEARISH</v>
      </c>
      <c r="K428" s="17" t="str">
        <f>OBV!G428</f>
        <v>NEUTRAL</v>
      </c>
      <c r="L428" s="17" t="str">
        <f>OBV!H428</f>
        <v>CONFIRMED BEARISH</v>
      </c>
    </row>
    <row r="429" spans="1:12" ht="13.5" x14ac:dyDescent="0.25">
      <c r="A429" s="3">
        <f>RSI!A429</f>
        <v>42632</v>
      </c>
      <c r="B429" s="2">
        <f>RSI!B429</f>
        <v>4.13</v>
      </c>
      <c r="C429" s="2">
        <f>RSI!I429</f>
        <v>22.162064655358009</v>
      </c>
      <c r="D429" s="2">
        <f>MACD!E429</f>
        <v>5.4645603126820319E-2</v>
      </c>
      <c r="E429" s="2">
        <f>MACD!F429</f>
        <v>8.5087971363395909E-2</v>
      </c>
      <c r="F429" s="2">
        <f>'Moving Avg'!D429</f>
        <v>4.2059999999999995</v>
      </c>
      <c r="G429" s="2">
        <f>'Moving Avg'!F429</f>
        <v>4.3190000000000008</v>
      </c>
      <c r="H429" s="2">
        <f>'Moving Avg'!G429</f>
        <v>4.4935999999999998</v>
      </c>
      <c r="I429" s="2">
        <f>'Moving Avg'!H429</f>
        <v>4.9331000000000014</v>
      </c>
      <c r="J429" s="17" t="str">
        <f>OBV!F429</f>
        <v>BEARISH</v>
      </c>
      <c r="K429" s="17" t="str">
        <f>OBV!G429</f>
        <v>NEUTRAL</v>
      </c>
      <c r="L429" s="17" t="str">
        <f>OBV!H429</f>
        <v>CONFIRMED BEARISH</v>
      </c>
    </row>
    <row r="430" spans="1:12" ht="13.5" x14ac:dyDescent="0.25">
      <c r="A430" s="3">
        <f>RSI!A430</f>
        <v>42633</v>
      </c>
      <c r="B430" s="2">
        <f>RSI!B430</f>
        <v>4.0999999999999996</v>
      </c>
      <c r="C430" s="2">
        <f>RSI!I430</f>
        <v>20.556695983274679</v>
      </c>
      <c r="D430" s="2">
        <f>MACD!E430</f>
        <v>4.8789591169644986E-2</v>
      </c>
      <c r="E430" s="2">
        <f>MACD!F430</f>
        <v>7.7828295324645719E-2</v>
      </c>
      <c r="F430" s="2">
        <f>'Moving Avg'!D430</f>
        <v>4.18</v>
      </c>
      <c r="G430" s="2">
        <f>'Moving Avg'!F430</f>
        <v>4.2970000000000006</v>
      </c>
      <c r="H430" s="2">
        <f>'Moving Avg'!G430</f>
        <v>4.4816000000000011</v>
      </c>
      <c r="I430" s="2">
        <f>'Moving Avg'!H430</f>
        <v>4.9258000000000006</v>
      </c>
      <c r="J430" s="17" t="str">
        <f>OBV!F430</f>
        <v>BEARISH</v>
      </c>
      <c r="K430" s="17" t="str">
        <f>OBV!G430</f>
        <v>NEUTRAL</v>
      </c>
      <c r="L430" s="17" t="str">
        <f>OBV!H430</f>
        <v>CONFIRMED BEARISH</v>
      </c>
    </row>
    <row r="431" spans="1:12" ht="13.5" x14ac:dyDescent="0.25">
      <c r="A431" s="3">
        <f>RSI!A431</f>
        <v>42634</v>
      </c>
      <c r="B431" s="2">
        <f>RSI!B431</f>
        <v>4.09</v>
      </c>
      <c r="C431" s="2">
        <f>RSI!I431</f>
        <v>20.035702174738233</v>
      </c>
      <c r="D431" s="2">
        <f>MACD!E431</f>
        <v>4.5981723212660697E-2</v>
      </c>
      <c r="E431" s="2">
        <f>MACD!F431</f>
        <v>7.1458980902248712E-2</v>
      </c>
      <c r="F431" s="2">
        <f>'Moving Avg'!D431</f>
        <v>4.1520000000000001</v>
      </c>
      <c r="G431" s="2">
        <f>'Moving Avg'!F431</f>
        <v>4.2745000000000006</v>
      </c>
      <c r="H431" s="2">
        <f>'Moving Avg'!G431</f>
        <v>4.4694000000000011</v>
      </c>
      <c r="I431" s="2">
        <f>'Moving Avg'!H431</f>
        <v>4.9177500000000016</v>
      </c>
      <c r="J431" s="17" t="str">
        <f>OBV!F431</f>
        <v>BEARISH</v>
      </c>
      <c r="K431" s="17" t="str">
        <f>OBV!G431</f>
        <v>WEAK</v>
      </c>
      <c r="L431" s="17" t="str">
        <f>OBV!H431</f>
        <v>CONFIRMED BEARISH</v>
      </c>
    </row>
    <row r="432" spans="1:12" ht="13.5" x14ac:dyDescent="0.25">
      <c r="A432" s="3">
        <f>RSI!A432</f>
        <v>42635</v>
      </c>
      <c r="B432" s="2">
        <f>RSI!B432</f>
        <v>4.08</v>
      </c>
      <c r="C432" s="2">
        <f>RSI!I432</f>
        <v>19.503380886197931</v>
      </c>
      <c r="D432" s="2">
        <f>MACD!E432</f>
        <v>4.5707960873567544E-2</v>
      </c>
      <c r="E432" s="2">
        <f>MACD!F432</f>
        <v>6.6308776896512475E-2</v>
      </c>
      <c r="F432" s="2">
        <f>'Moving Avg'!D432</f>
        <v>4.1239999999999997</v>
      </c>
      <c r="G432" s="2">
        <f>'Moving Avg'!F432</f>
        <v>4.2520000000000007</v>
      </c>
      <c r="H432" s="2">
        <f>'Moving Avg'!G432</f>
        <v>4.4570000000000016</v>
      </c>
      <c r="I432" s="2">
        <f>'Moving Avg'!H432</f>
        <v>4.9106000000000014</v>
      </c>
      <c r="J432" s="17" t="str">
        <f>OBV!F432</f>
        <v>BEARISH</v>
      </c>
      <c r="K432" s="17" t="str">
        <f>OBV!G432</f>
        <v>WEAK</v>
      </c>
      <c r="L432" s="17" t="str">
        <f>OBV!H432</f>
        <v>CONFIRMED BEARISH</v>
      </c>
    </row>
    <row r="433" spans="1:12" ht="13.5" x14ac:dyDescent="0.25">
      <c r="A433" s="3">
        <f>RSI!A433</f>
        <v>42636</v>
      </c>
      <c r="B433" s="2">
        <f>RSI!B433</f>
        <v>4</v>
      </c>
      <c r="C433" s="2">
        <f>RSI!I433</f>
        <v>15.870613070413114</v>
      </c>
      <c r="D433" s="2">
        <f>MACD!E433</f>
        <v>5.1183412478283508E-2</v>
      </c>
      <c r="E433" s="2">
        <f>MACD!F433</f>
        <v>6.328370401286669E-2</v>
      </c>
      <c r="F433" s="2">
        <f>'Moving Avg'!D433</f>
        <v>4.08</v>
      </c>
      <c r="G433" s="2">
        <f>'Moving Avg'!F433</f>
        <v>4.2270000000000003</v>
      </c>
      <c r="H433" s="2">
        <f>'Moving Avg'!G433</f>
        <v>4.4430000000000014</v>
      </c>
      <c r="I433" s="2">
        <f>'Moving Avg'!H433</f>
        <v>4.903850000000002</v>
      </c>
      <c r="J433" s="17" t="str">
        <f>OBV!F433</f>
        <v>BEARISH</v>
      </c>
      <c r="K433" s="17" t="str">
        <f>OBV!G433</f>
        <v>WEAK</v>
      </c>
      <c r="L433" s="17" t="str">
        <f>OBV!H433</f>
        <v>CONFIRMED BEARISH</v>
      </c>
    </row>
    <row r="434" spans="1:12" ht="13.5" x14ac:dyDescent="0.25">
      <c r="A434" s="3">
        <f>RSI!A434</f>
        <v>42639</v>
      </c>
      <c r="B434" s="2">
        <f>RSI!B434</f>
        <v>3.88</v>
      </c>
      <c r="C434" s="2">
        <f>RSI!I434</f>
        <v>12.199838184238587</v>
      </c>
      <c r="D434" s="2">
        <f>MACD!E434</f>
        <v>6.6399980972254191E-2</v>
      </c>
      <c r="E434" s="2">
        <f>MACD!F434</f>
        <v>6.3906959404744196E-2</v>
      </c>
      <c r="F434" s="2">
        <f>'Moving Avg'!D434</f>
        <v>4.0299999999999994</v>
      </c>
      <c r="G434" s="2">
        <f>'Moving Avg'!F434</f>
        <v>4.1960000000000006</v>
      </c>
      <c r="H434" s="2">
        <f>'Moving Avg'!G434</f>
        <v>4.4246000000000016</v>
      </c>
      <c r="I434" s="2">
        <f>'Moving Avg'!H434</f>
        <v>4.8965500000000013</v>
      </c>
      <c r="J434" s="17" t="str">
        <f>OBV!F434</f>
        <v>BEARISH</v>
      </c>
      <c r="K434" s="17" t="str">
        <f>OBV!G434</f>
        <v>WEAK</v>
      </c>
      <c r="L434" s="17" t="str">
        <f>OBV!H434</f>
        <v>CONFIRMED BEARISH</v>
      </c>
    </row>
    <row r="435" spans="1:12" ht="13.5" x14ac:dyDescent="0.25">
      <c r="A435" s="3">
        <f>RSI!A435</f>
        <v>42640</v>
      </c>
      <c r="B435" s="2">
        <f>RSI!B435</f>
        <v>3.79</v>
      </c>
      <c r="C435" s="2">
        <f>RSI!I435</f>
        <v>10.279484097423591</v>
      </c>
      <c r="D435" s="2">
        <f>MACD!E435</f>
        <v>8.8220369610296778E-2</v>
      </c>
      <c r="E435" s="2">
        <f>MACD!F435</f>
        <v>6.8769641445854707E-2</v>
      </c>
      <c r="F435" s="2">
        <f>'Moving Avg'!D435</f>
        <v>3.968</v>
      </c>
      <c r="G435" s="2">
        <f>'Moving Avg'!F435</f>
        <v>4.1605000000000008</v>
      </c>
      <c r="H435" s="2">
        <f>'Moving Avg'!G435</f>
        <v>4.4086000000000016</v>
      </c>
      <c r="I435" s="2">
        <f>'Moving Avg'!H435</f>
        <v>4.8888000000000007</v>
      </c>
      <c r="J435" s="17" t="str">
        <f>OBV!F435</f>
        <v>BEARISH</v>
      </c>
      <c r="K435" s="17" t="str">
        <f>OBV!G435</f>
        <v>WEAK</v>
      </c>
      <c r="L435" s="17" t="str">
        <f>OBV!H435</f>
        <v>CONFIRMED BEARISH</v>
      </c>
    </row>
    <row r="436" spans="1:12" ht="13.5" x14ac:dyDescent="0.25">
      <c r="A436" s="3">
        <f>RSI!A436</f>
        <v>42641</v>
      </c>
      <c r="B436" s="2">
        <f>RSI!B436</f>
        <v>3.68</v>
      </c>
      <c r="C436" s="2">
        <f>RSI!I436</f>
        <v>8.5152389143742084</v>
      </c>
      <c r="D436" s="2">
        <f>MACD!E436</f>
        <v>0.11747314851918667</v>
      </c>
      <c r="E436" s="2">
        <f>MACD!F436</f>
        <v>7.851034286052111E-2</v>
      </c>
      <c r="F436" s="2">
        <f>'Moving Avg'!D436</f>
        <v>3.8860000000000001</v>
      </c>
      <c r="G436" s="2">
        <f>'Moving Avg'!F436</f>
        <v>4.1260000000000012</v>
      </c>
      <c r="H436" s="2">
        <f>'Moving Avg'!G436</f>
        <v>4.3872000000000018</v>
      </c>
      <c r="I436" s="2">
        <f>'Moving Avg'!H436</f>
        <v>4.8807500000000008</v>
      </c>
      <c r="J436" s="17" t="str">
        <f>OBV!F436</f>
        <v>BEARISH</v>
      </c>
      <c r="K436" s="17" t="str">
        <f>OBV!G436</f>
        <v>WEAK</v>
      </c>
      <c r="L436" s="17" t="str">
        <f>OBV!H436</f>
        <v>CONFIRMED BEARISH</v>
      </c>
    </row>
    <row r="437" spans="1:12" ht="13.5" x14ac:dyDescent="0.25">
      <c r="A437" s="3">
        <f>RSI!A437</f>
        <v>42642</v>
      </c>
      <c r="B437" s="2">
        <f>RSI!B437</f>
        <v>3.65</v>
      </c>
      <c r="C437" s="2">
        <f>RSI!I437</f>
        <v>8.1066000924140695</v>
      </c>
      <c r="D437" s="2">
        <f>MACD!E437</f>
        <v>0.14600483400599007</v>
      </c>
      <c r="E437" s="2">
        <f>MACD!F437</f>
        <v>9.2009241089614904E-2</v>
      </c>
      <c r="F437" s="2">
        <f>'Moving Avg'!D437</f>
        <v>3.8</v>
      </c>
      <c r="G437" s="2">
        <f>'Moving Avg'!F437</f>
        <v>4.0935000000000006</v>
      </c>
      <c r="H437" s="2">
        <f>'Moving Avg'!G437</f>
        <v>4.3652000000000015</v>
      </c>
      <c r="I437" s="2">
        <f>'Moving Avg'!H437</f>
        <v>4.8719999999999999</v>
      </c>
      <c r="J437" s="17" t="str">
        <f>OBV!F437</f>
        <v>BEARISH</v>
      </c>
      <c r="K437" s="17" t="str">
        <f>OBV!G437</f>
        <v>WEAK</v>
      </c>
      <c r="L437" s="17" t="str">
        <f>OBV!H437</f>
        <v>CONFIRMED BEARISH</v>
      </c>
    </row>
    <row r="438" spans="1:12" ht="13.5" x14ac:dyDescent="0.25">
      <c r="A438" s="3">
        <f>RSI!A438</f>
        <v>42643</v>
      </c>
      <c r="B438" s="2">
        <f>RSI!B438</f>
        <v>3.58</v>
      </c>
      <c r="C438" s="2">
        <f>RSI!I438</f>
        <v>7.2342375308537754</v>
      </c>
      <c r="D438" s="2">
        <f>MACD!E438</f>
        <v>0.17837575757535529</v>
      </c>
      <c r="E438" s="2">
        <f>MACD!F438</f>
        <v>0.10928254438676298</v>
      </c>
      <c r="F438" s="2">
        <f>'Moving Avg'!D438</f>
        <v>3.7159999999999997</v>
      </c>
      <c r="G438" s="2">
        <f>'Moving Avg'!F438</f>
        <v>4.0650000000000004</v>
      </c>
      <c r="H438" s="2">
        <f>'Moving Avg'!G438</f>
        <v>4.3418000000000019</v>
      </c>
      <c r="I438" s="2">
        <f>'Moving Avg'!H438</f>
        <v>4.8628999999999998</v>
      </c>
      <c r="J438" s="17" t="str">
        <f>OBV!F438</f>
        <v>BEARISH</v>
      </c>
      <c r="K438" s="17" t="str">
        <f>OBV!G438</f>
        <v>WEAK</v>
      </c>
      <c r="L438" s="17" t="str">
        <f>OBV!H438</f>
        <v>CONFIRMED BEARISH</v>
      </c>
    </row>
    <row r="439" spans="1:12" ht="13.5" x14ac:dyDescent="0.25">
      <c r="A439" s="3">
        <f>RSI!A439</f>
        <v>42647</v>
      </c>
      <c r="B439" s="2">
        <f>RSI!B439</f>
        <v>3.58</v>
      </c>
      <c r="C439" s="2">
        <f>RSI!I439</f>
        <v>7.2342375308537754</v>
      </c>
      <c r="D439" s="2">
        <f>MACD!E439</f>
        <v>0.19515211356188988</v>
      </c>
      <c r="E439" s="2">
        <f>MACD!F439</f>
        <v>0.12645645822178836</v>
      </c>
      <c r="F439" s="2">
        <f>'Moving Avg'!D439</f>
        <v>3.6560000000000001</v>
      </c>
      <c r="G439" s="2">
        <f>'Moving Avg'!F439</f>
        <v>4.0320000000000009</v>
      </c>
      <c r="H439" s="2">
        <f>'Moving Avg'!G439</f>
        <v>4.3184000000000022</v>
      </c>
      <c r="I439" s="2">
        <f>'Moving Avg'!H439</f>
        <v>4.8529499999999999</v>
      </c>
      <c r="J439" s="17" t="str">
        <f>OBV!F439</f>
        <v>BEARISH</v>
      </c>
      <c r="K439" s="17" t="str">
        <f>OBV!G439</f>
        <v>WEAK</v>
      </c>
      <c r="L439" s="17" t="str">
        <f>OBV!H439</f>
        <v>CONFIRMED BEARISH</v>
      </c>
    </row>
    <row r="440" spans="1:12" ht="13.5" x14ac:dyDescent="0.25">
      <c r="A440" s="3">
        <f>RSI!A440</f>
        <v>42648</v>
      </c>
      <c r="B440" s="2">
        <f>RSI!B440</f>
        <v>3.67</v>
      </c>
      <c r="C440" s="2">
        <f>RSI!I440</f>
        <v>20.061350327568675</v>
      </c>
      <c r="D440" s="2">
        <f>MACD!E440</f>
        <v>0.20105778148795661</v>
      </c>
      <c r="E440" s="2">
        <f>MACD!F440</f>
        <v>0.14137672287502201</v>
      </c>
      <c r="F440" s="2">
        <f>'Moving Avg'!D440</f>
        <v>3.6320000000000001</v>
      </c>
      <c r="G440" s="2">
        <f>'Moving Avg'!F440</f>
        <v>4.0035000000000007</v>
      </c>
      <c r="H440" s="2">
        <f>'Moving Avg'!G440</f>
        <v>4.2970000000000006</v>
      </c>
      <c r="I440" s="2">
        <f>'Moving Avg'!H440</f>
        <v>4.8442499999999997</v>
      </c>
      <c r="J440" s="17" t="str">
        <f>OBV!F440</f>
        <v>BEARISH</v>
      </c>
      <c r="K440" s="17" t="str">
        <f>OBV!G440</f>
        <v>WEAK</v>
      </c>
      <c r="L440" s="17" t="str">
        <f>OBV!H440</f>
        <v>CONFIRMED BEARISH</v>
      </c>
    </row>
    <row r="441" spans="1:12" ht="13.5" x14ac:dyDescent="0.25">
      <c r="A441" s="3">
        <f>RSI!A441</f>
        <v>42649</v>
      </c>
      <c r="B441" s="2">
        <f>RSI!B441</f>
        <v>3.66</v>
      </c>
      <c r="C441" s="2">
        <f>RSI!I441</f>
        <v>19.73482516642332</v>
      </c>
      <c r="D441" s="2">
        <f>MACD!E441</f>
        <v>0.20749603662675042</v>
      </c>
      <c r="E441" s="2">
        <f>MACD!F441</f>
        <v>0.15460058562536771</v>
      </c>
      <c r="F441" s="2">
        <f>'Moving Avg'!D441</f>
        <v>3.6280000000000001</v>
      </c>
      <c r="G441" s="2">
        <f>'Moving Avg'!F441</f>
        <v>3.9744999999999999</v>
      </c>
      <c r="H441" s="2">
        <f>'Moving Avg'!G441</f>
        <v>4.2754000000000012</v>
      </c>
      <c r="I441" s="2">
        <f>'Moving Avg'!H441</f>
        <v>4.8361499999999999</v>
      </c>
      <c r="J441" s="17" t="str">
        <f>OBV!F441</f>
        <v>BEARISH</v>
      </c>
      <c r="K441" s="17" t="str">
        <f>OBV!G441</f>
        <v>WEAK</v>
      </c>
      <c r="L441" s="17" t="str">
        <f>OBV!H441</f>
        <v>CONFIRMED BEARISH</v>
      </c>
    </row>
    <row r="442" spans="1:12" ht="13.5" x14ac:dyDescent="0.25">
      <c r="A442" s="3">
        <f>RSI!A442</f>
        <v>42650</v>
      </c>
      <c r="B442" s="2">
        <f>RSI!B442</f>
        <v>3.65</v>
      </c>
      <c r="C442" s="2">
        <f>RSI!I442</f>
        <v>19.394865075650273</v>
      </c>
      <c r="D442" s="2">
        <f>MACD!E442</f>
        <v>0.21427819052037211</v>
      </c>
      <c r="E442" s="2">
        <f>MACD!F442</f>
        <v>0.1665361066043686</v>
      </c>
      <c r="F442" s="2">
        <f>'Moving Avg'!D442</f>
        <v>3.6280000000000001</v>
      </c>
      <c r="G442" s="2">
        <f>'Moving Avg'!F442</f>
        <v>3.9449999999999994</v>
      </c>
      <c r="H442" s="2">
        <f>'Moving Avg'!G442</f>
        <v>4.2570000000000006</v>
      </c>
      <c r="I442" s="2">
        <f>'Moving Avg'!H442</f>
        <v>4.8272499999999994</v>
      </c>
      <c r="J442" s="17" t="str">
        <f>OBV!F442</f>
        <v>BEARISH</v>
      </c>
      <c r="K442" s="17" t="str">
        <f>OBV!G442</f>
        <v>WEAK</v>
      </c>
      <c r="L442" s="17" t="str">
        <f>OBV!H442</f>
        <v>NEUTRAL</v>
      </c>
    </row>
    <row r="443" spans="1:12" ht="13.5" x14ac:dyDescent="0.25">
      <c r="A443" s="3">
        <f>RSI!A443</f>
        <v>42653</v>
      </c>
      <c r="B443" s="2">
        <f>RSI!B443</f>
        <v>3.65</v>
      </c>
      <c r="C443" s="2">
        <f>RSI!I443</f>
        <v>19.394865075650273</v>
      </c>
      <c r="D443" s="2">
        <f>MACD!E443</f>
        <v>0.20974251974733615</v>
      </c>
      <c r="E443" s="2">
        <f>MACD!F443</f>
        <v>0.17517738923296211</v>
      </c>
      <c r="F443" s="2">
        <f>'Moving Avg'!D443</f>
        <v>3.6420000000000003</v>
      </c>
      <c r="G443" s="2">
        <f>'Moving Avg'!F443</f>
        <v>3.9160000000000004</v>
      </c>
      <c r="H443" s="2">
        <f>'Moving Avg'!G443</f>
        <v>4.2360000000000007</v>
      </c>
      <c r="I443" s="2">
        <f>'Moving Avg'!H443</f>
        <v>4.8177499999999993</v>
      </c>
      <c r="J443" s="17" t="str">
        <f>OBV!F443</f>
        <v>BEARISH</v>
      </c>
      <c r="K443" s="17" t="str">
        <f>OBV!G443</f>
        <v>WEAK</v>
      </c>
      <c r="L443" s="17" t="str">
        <f>OBV!H443</f>
        <v>BEARISH DIVERGENCE</v>
      </c>
    </row>
    <row r="444" spans="1:12" ht="13.5" x14ac:dyDescent="0.25">
      <c r="A444" s="3">
        <f>RSI!A444</f>
        <v>42654</v>
      </c>
      <c r="B444" s="2">
        <f>RSI!B444</f>
        <v>3.56</v>
      </c>
      <c r="C444" s="2">
        <f>RSI!I444</f>
        <v>16.439015468160278</v>
      </c>
      <c r="D444" s="2">
        <f>MACD!E444</f>
        <v>0.19599243558330759</v>
      </c>
      <c r="E444" s="2">
        <f>MACD!F444</f>
        <v>0.17934039850303121</v>
      </c>
      <c r="F444" s="2">
        <f>'Moving Avg'!D444</f>
        <v>3.6380000000000003</v>
      </c>
      <c r="G444" s="2">
        <f>'Moving Avg'!F444</f>
        <v>3.8825000000000003</v>
      </c>
      <c r="H444" s="2">
        <f>'Moving Avg'!G444</f>
        <v>4.2131999999999996</v>
      </c>
      <c r="I444" s="2">
        <f>'Moving Avg'!H444</f>
        <v>4.807199999999999</v>
      </c>
      <c r="J444" s="17" t="str">
        <f>OBV!F444</f>
        <v>BEARISH</v>
      </c>
      <c r="K444" s="17" t="str">
        <f>OBV!G444</f>
        <v>WEAK</v>
      </c>
      <c r="L444" s="17" t="str">
        <f>OBV!H444</f>
        <v>CONFIRMED BEARISH</v>
      </c>
    </row>
    <row r="445" spans="1:12" ht="13.5" x14ac:dyDescent="0.25">
      <c r="A445" s="3">
        <f>RSI!A445</f>
        <v>42655</v>
      </c>
      <c r="B445" s="2">
        <f>RSI!B445</f>
        <v>3.7</v>
      </c>
      <c r="C445" s="2">
        <f>RSI!I445</f>
        <v>33.433921052868484</v>
      </c>
      <c r="D445" s="2">
        <f>MACD!E445</f>
        <v>0.16241624502079732</v>
      </c>
      <c r="E445" s="2">
        <f>MACD!F445</f>
        <v>0.17595556780658445</v>
      </c>
      <c r="F445" s="2">
        <f>'Moving Avg'!D445</f>
        <v>3.6440000000000006</v>
      </c>
      <c r="G445" s="2">
        <f>'Moving Avg'!F445</f>
        <v>3.8560000000000008</v>
      </c>
      <c r="H445" s="2">
        <f>'Moving Avg'!G445</f>
        <v>4.1973999999999991</v>
      </c>
      <c r="I445" s="2">
        <f>'Moving Avg'!H445</f>
        <v>4.7974999999999994</v>
      </c>
      <c r="J445" s="17" t="str">
        <f>OBV!F445</f>
        <v>BEARISH</v>
      </c>
      <c r="K445" s="17" t="str">
        <f>OBV!G445</f>
        <v>WEAK</v>
      </c>
      <c r="L445" s="17" t="str">
        <f>OBV!H445</f>
        <v>BEARISH DIVERGENCE</v>
      </c>
    </row>
    <row r="446" spans="1:12" ht="13.5" x14ac:dyDescent="0.25">
      <c r="A446" s="3">
        <f>RSI!A446</f>
        <v>42656</v>
      </c>
      <c r="B446" s="2">
        <f>RSI!B446</f>
        <v>3.85</v>
      </c>
      <c r="C446" s="2">
        <f>RSI!I446</f>
        <v>46.086065495658382</v>
      </c>
      <c r="D446" s="2">
        <f>MACD!E446</f>
        <v>0.10725066842600128</v>
      </c>
      <c r="E446" s="2">
        <f>MACD!F446</f>
        <v>0.16221458793046784</v>
      </c>
      <c r="F446" s="2">
        <f>'Moving Avg'!D446</f>
        <v>3.6819999999999999</v>
      </c>
      <c r="G446" s="2">
        <f>'Moving Avg'!F446</f>
        <v>3.8369999999999997</v>
      </c>
      <c r="H446" s="2">
        <f>'Moving Avg'!G446</f>
        <v>4.1847999999999992</v>
      </c>
      <c r="I446" s="2">
        <f>'Moving Avg'!H446</f>
        <v>4.7884499999999992</v>
      </c>
      <c r="J446" s="17" t="str">
        <f>OBV!F446</f>
        <v>BULLISH</v>
      </c>
      <c r="K446" s="17" t="str">
        <f>OBV!G446</f>
        <v>STRONG</v>
      </c>
      <c r="L446" s="17" t="str">
        <f>OBV!H446</f>
        <v>CONFIRMED BULLISH</v>
      </c>
    </row>
    <row r="447" spans="1:12" ht="13.5" x14ac:dyDescent="0.25">
      <c r="A447" s="3">
        <f>RSI!A447</f>
        <v>42657</v>
      </c>
      <c r="B447" s="2">
        <f>RSI!B447</f>
        <v>3.94</v>
      </c>
      <c r="C447" s="2">
        <f>RSI!I447</f>
        <v>51.983191290209042</v>
      </c>
      <c r="D447" s="2">
        <f>MACD!E447</f>
        <v>4.958817202351451E-2</v>
      </c>
      <c r="E447" s="2">
        <f>MACD!F447</f>
        <v>0.13968930474907718</v>
      </c>
      <c r="F447" s="2">
        <f>'Moving Avg'!D447</f>
        <v>3.7399999999999998</v>
      </c>
      <c r="G447" s="2">
        <f>'Moving Avg'!F447</f>
        <v>3.8229999999999995</v>
      </c>
      <c r="H447" s="2">
        <f>'Moving Avg'!G447</f>
        <v>4.1745999999999999</v>
      </c>
      <c r="I447" s="2">
        <f>'Moving Avg'!H447</f>
        <v>4.7799000000000005</v>
      </c>
      <c r="J447" s="17" t="str">
        <f>OBV!F447</f>
        <v>BULLISH</v>
      </c>
      <c r="K447" s="17" t="str">
        <f>OBV!G447</f>
        <v>STRONG</v>
      </c>
      <c r="L447" s="17" t="str">
        <f>OBV!H447</f>
        <v>CONFIRMED BULLISH</v>
      </c>
    </row>
    <row r="448" spans="1:12" ht="13.5" x14ac:dyDescent="0.25">
      <c r="A448" s="3">
        <f>RSI!A448</f>
        <v>42660</v>
      </c>
      <c r="B448" s="2">
        <f>RSI!B448</f>
        <v>3.94</v>
      </c>
      <c r="C448" s="2">
        <f>RSI!I448</f>
        <v>51.983191290209042</v>
      </c>
      <c r="D448" s="2">
        <f>MACD!E448</f>
        <v>-1.0228178970155266E-2</v>
      </c>
      <c r="E448" s="2">
        <f>MACD!F448</f>
        <v>0.10970580800523069</v>
      </c>
      <c r="F448" s="2">
        <f>'Moving Avg'!D448</f>
        <v>3.7979999999999996</v>
      </c>
      <c r="G448" s="2">
        <f>'Moving Avg'!F448</f>
        <v>3.8089999999999997</v>
      </c>
      <c r="H448" s="2">
        <f>'Moving Avg'!G448</f>
        <v>4.165</v>
      </c>
      <c r="I448" s="2">
        <f>'Moving Avg'!H448</f>
        <v>4.7716000000000003</v>
      </c>
      <c r="J448" s="17" t="str">
        <f>OBV!F448</f>
        <v>BULLISH</v>
      </c>
      <c r="K448" s="17" t="str">
        <f>OBV!G448</f>
        <v>STRONG</v>
      </c>
      <c r="L448" s="17" t="str">
        <f>OBV!H448</f>
        <v>CONFIRMED BULLISH</v>
      </c>
    </row>
    <row r="449" spans="1:12" ht="13.5" x14ac:dyDescent="0.25">
      <c r="A449" s="3">
        <f>RSI!A449</f>
        <v>42661</v>
      </c>
      <c r="B449" s="2">
        <f>RSI!B449</f>
        <v>3.94</v>
      </c>
      <c r="C449" s="2">
        <f>RSI!I449</f>
        <v>51.983191290209042</v>
      </c>
      <c r="D449" s="2">
        <f>MACD!E449</f>
        <v>-6.1078845088042844E-2</v>
      </c>
      <c r="E449" s="2">
        <f>MACD!F449</f>
        <v>7.5548877386575994E-2</v>
      </c>
      <c r="F449" s="2">
        <f>'Moving Avg'!D449</f>
        <v>3.8740000000000001</v>
      </c>
      <c r="G449" s="2">
        <f>'Moving Avg'!F449</f>
        <v>3.7994999999999992</v>
      </c>
      <c r="H449" s="2">
        <f>'Moving Avg'!G449</f>
        <v>4.1542000000000003</v>
      </c>
      <c r="I449" s="2">
        <f>'Moving Avg'!H449</f>
        <v>4.7638000000000007</v>
      </c>
      <c r="J449" s="17" t="str">
        <f>OBV!F449</f>
        <v>BULLISH</v>
      </c>
      <c r="K449" s="17" t="str">
        <f>OBV!G449</f>
        <v>STRONG</v>
      </c>
      <c r="L449" s="17" t="str">
        <f>OBV!H449</f>
        <v>CONFIRMED BULLISH</v>
      </c>
    </row>
    <row r="450" spans="1:12" ht="13.5" x14ac:dyDescent="0.25">
      <c r="A450" s="3">
        <f>RSI!A450</f>
        <v>42662</v>
      </c>
      <c r="B450" s="2">
        <f>RSI!B450</f>
        <v>3.94</v>
      </c>
      <c r="C450" s="2">
        <f>RSI!I450</f>
        <v>51.983191290209042</v>
      </c>
      <c r="D450" s="2">
        <f>MACD!E450</f>
        <v>-9.0479465606751575E-2</v>
      </c>
      <c r="E450" s="2">
        <f>MACD!F450</f>
        <v>4.234320878791048E-2</v>
      </c>
      <c r="F450" s="2">
        <f>'Moving Avg'!D450</f>
        <v>3.9219999999999997</v>
      </c>
      <c r="G450" s="2">
        <f>'Moving Avg'!F450</f>
        <v>3.7915000000000001</v>
      </c>
      <c r="H450" s="2">
        <f>'Moving Avg'!G450</f>
        <v>4.1434000000000006</v>
      </c>
      <c r="I450" s="2">
        <f>'Moving Avg'!H450</f>
        <v>4.7555000000000005</v>
      </c>
      <c r="J450" s="17" t="str">
        <f>OBV!F450</f>
        <v>BULLISH</v>
      </c>
      <c r="K450" s="17" t="str">
        <f>OBV!G450</f>
        <v>STRONG</v>
      </c>
      <c r="L450" s="17" t="str">
        <f>OBV!H450</f>
        <v>CONFIRMED BULLISH</v>
      </c>
    </row>
    <row r="451" spans="1:12" ht="13.5" x14ac:dyDescent="0.25">
      <c r="A451" s="3">
        <f>RSI!A451</f>
        <v>42663</v>
      </c>
      <c r="B451" s="2">
        <f>RSI!B451</f>
        <v>3.9</v>
      </c>
      <c r="C451" s="2">
        <f>RSI!I451</f>
        <v>48.792749176336649</v>
      </c>
      <c r="D451" s="2">
        <f>MACD!E451</f>
        <v>-0.11413545643358303</v>
      </c>
      <c r="E451" s="2">
        <f>MACD!F451</f>
        <v>1.1047475743611781E-2</v>
      </c>
      <c r="F451" s="2">
        <f>'Moving Avg'!D451</f>
        <v>3.9319999999999999</v>
      </c>
      <c r="G451" s="2">
        <f>'Moving Avg'!F451</f>
        <v>3.782</v>
      </c>
      <c r="H451" s="2">
        <f>'Moving Avg'!G451</f>
        <v>4.1301999999999994</v>
      </c>
      <c r="I451" s="2">
        <f>'Moving Avg'!H451</f>
        <v>4.7470000000000008</v>
      </c>
      <c r="J451" s="17" t="str">
        <f>OBV!F451</f>
        <v>BULLISH</v>
      </c>
      <c r="K451" s="17" t="str">
        <f>OBV!G451</f>
        <v>NEUTRAL</v>
      </c>
      <c r="L451" s="17" t="str">
        <f>OBV!H451</f>
        <v>CONFIRMED BULLISH</v>
      </c>
    </row>
    <row r="452" spans="1:12" ht="13.5" x14ac:dyDescent="0.25">
      <c r="A452" s="3">
        <f>RSI!A452</f>
        <v>42664</v>
      </c>
      <c r="B452" s="2">
        <f>RSI!B452</f>
        <v>3.8</v>
      </c>
      <c r="C452" s="2">
        <f>RSI!I452</f>
        <v>41.87359685833615</v>
      </c>
      <c r="D452" s="2">
        <f>MACD!E452</f>
        <v>-0.12823476028442204</v>
      </c>
      <c r="E452" s="2">
        <f>MACD!F452</f>
        <v>-1.6808971461994986E-2</v>
      </c>
      <c r="F452" s="2">
        <f>'Moving Avg'!D452</f>
        <v>3.9039999999999999</v>
      </c>
      <c r="G452" s="2">
        <f>'Moving Avg'!F452</f>
        <v>3.7679999999999998</v>
      </c>
      <c r="H452" s="2">
        <f>'Moving Avg'!G452</f>
        <v>4.1150000000000002</v>
      </c>
      <c r="I452" s="2">
        <f>'Moving Avg'!H452</f>
        <v>4.7380000000000004</v>
      </c>
      <c r="J452" s="17" t="str">
        <f>OBV!F452</f>
        <v>BEARISH</v>
      </c>
      <c r="K452" s="17" t="str">
        <f>OBV!G452</f>
        <v>NEUTRAL</v>
      </c>
      <c r="L452" s="17" t="str">
        <f>OBV!H452</f>
        <v>CONFIRMED BEARISH</v>
      </c>
    </row>
    <row r="453" spans="1:12" ht="13.5" x14ac:dyDescent="0.25">
      <c r="A453" s="3">
        <f>RSI!A453</f>
        <v>42667</v>
      </c>
      <c r="B453" s="2">
        <f>RSI!B453</f>
        <v>3.88</v>
      </c>
      <c r="C453" s="2">
        <f>RSI!I453</f>
        <v>48.201884780154842</v>
      </c>
      <c r="D453" s="2">
        <f>MACD!E453</f>
        <v>-0.14545518626118303</v>
      </c>
      <c r="E453" s="2">
        <f>MACD!F453</f>
        <v>-4.2538214421832594E-2</v>
      </c>
      <c r="F453" s="2">
        <f>'Moving Avg'!D453</f>
        <v>3.8919999999999995</v>
      </c>
      <c r="G453" s="2">
        <f>'Moving Avg'!F453</f>
        <v>3.7619999999999996</v>
      </c>
      <c r="H453" s="2">
        <f>'Moving Avg'!G453</f>
        <v>4.1025999999999998</v>
      </c>
      <c r="I453" s="2">
        <f>'Moving Avg'!H453</f>
        <v>4.7294000000000009</v>
      </c>
      <c r="J453" s="17" t="str">
        <f>OBV!F453</f>
        <v>BEARISH</v>
      </c>
      <c r="K453" s="17" t="str">
        <f>OBV!G453</f>
        <v>NEUTRAL</v>
      </c>
      <c r="L453" s="17" t="str">
        <f>OBV!H453</f>
        <v>CONFIRMED BEARISH</v>
      </c>
    </row>
    <row r="454" spans="1:12" ht="13.5" x14ac:dyDescent="0.25">
      <c r="A454" s="3">
        <f>RSI!A454</f>
        <v>42668</v>
      </c>
      <c r="B454" s="2">
        <f>RSI!B454</f>
        <v>3.88</v>
      </c>
      <c r="C454" s="2">
        <f>RSI!I454</f>
        <v>48.201884780154842</v>
      </c>
      <c r="D454" s="2">
        <f>MACD!E454</f>
        <v>-0.17375660050210717</v>
      </c>
      <c r="E454" s="2">
        <f>MACD!F454</f>
        <v>-6.8781891637887504E-2</v>
      </c>
      <c r="F454" s="2">
        <f>'Moving Avg'!D454</f>
        <v>3.88</v>
      </c>
      <c r="G454" s="2">
        <f>'Moving Avg'!F454</f>
        <v>3.7619999999999996</v>
      </c>
      <c r="H454" s="2">
        <f>'Moving Avg'!G454</f>
        <v>4.0894000000000004</v>
      </c>
      <c r="I454" s="2">
        <f>'Moving Avg'!H454</f>
        <v>4.7213000000000003</v>
      </c>
      <c r="J454" s="17" t="str">
        <f>OBV!F454</f>
        <v>BEARISH</v>
      </c>
      <c r="K454" s="17" t="str">
        <f>OBV!G454</f>
        <v>NEUTRAL</v>
      </c>
      <c r="L454" s="17" t="str">
        <f>OBV!H454</f>
        <v>CONFIRMED BEARISH</v>
      </c>
    </row>
    <row r="455" spans="1:12" ht="13.5" x14ac:dyDescent="0.25">
      <c r="A455" s="3">
        <f>RSI!A455</f>
        <v>42669</v>
      </c>
      <c r="B455" s="2">
        <f>RSI!B455</f>
        <v>3.89</v>
      </c>
      <c r="C455" s="2">
        <f>RSI!I455</f>
        <v>49.006716597523869</v>
      </c>
      <c r="D455" s="2">
        <f>MACD!E455</f>
        <v>-0.1767989438475368</v>
      </c>
      <c r="E455" s="2">
        <f>MACD!F455</f>
        <v>-9.0385302079817376E-2</v>
      </c>
      <c r="F455" s="2">
        <f>'Moving Avg'!D455</f>
        <v>3.8699999999999997</v>
      </c>
      <c r="G455" s="2">
        <f>'Moving Avg'!F455</f>
        <v>3.7669999999999995</v>
      </c>
      <c r="H455" s="2">
        <f>'Moving Avg'!G455</f>
        <v>4.0763999999999996</v>
      </c>
      <c r="I455" s="2">
        <f>'Moving Avg'!H455</f>
        <v>4.7133500000000002</v>
      </c>
      <c r="J455" s="17" t="str">
        <f>OBV!F455</f>
        <v>BEARISH</v>
      </c>
      <c r="K455" s="17" t="str">
        <f>OBV!G455</f>
        <v>NEUTRAL</v>
      </c>
      <c r="L455" s="17" t="str">
        <f>OBV!H455</f>
        <v>CONFIRMED BEARISH</v>
      </c>
    </row>
    <row r="456" spans="1:12" ht="13.5" x14ac:dyDescent="0.25">
      <c r="A456" s="3">
        <f>RSI!A456</f>
        <v>42670</v>
      </c>
      <c r="B456" s="2">
        <f>RSI!B456</f>
        <v>3.89</v>
      </c>
      <c r="C456" s="2">
        <f>RSI!I456</f>
        <v>49.006716597523869</v>
      </c>
      <c r="D456" s="2">
        <f>MACD!E456</f>
        <v>-0.15625606249312929</v>
      </c>
      <c r="E456" s="2">
        <f>MACD!F456</f>
        <v>-0.10355945416247975</v>
      </c>
      <c r="F456" s="2">
        <f>'Moving Avg'!D456</f>
        <v>3.8679999999999999</v>
      </c>
      <c r="G456" s="2">
        <f>'Moving Avg'!F456</f>
        <v>3.777499999999999</v>
      </c>
      <c r="H456" s="2">
        <f>'Moving Avg'!G456</f>
        <v>4.0633999999999997</v>
      </c>
      <c r="I456" s="2">
        <f>'Moving Avg'!H456</f>
        <v>4.7042000000000002</v>
      </c>
      <c r="J456" s="17" t="str">
        <f>OBV!F456</f>
        <v>BEARISH</v>
      </c>
      <c r="K456" s="17" t="str">
        <f>OBV!G456</f>
        <v>NEUTRAL</v>
      </c>
      <c r="L456" s="17" t="str">
        <f>OBV!H456</f>
        <v>CONFIRMED BEARISH</v>
      </c>
    </row>
    <row r="457" spans="1:12" ht="13.5" x14ac:dyDescent="0.25">
      <c r="A457" s="3">
        <f>RSI!A457</f>
        <v>42671</v>
      </c>
      <c r="B457" s="2">
        <f>RSI!B457</f>
        <v>3.89</v>
      </c>
      <c r="C457" s="2">
        <f>RSI!I457</f>
        <v>49.006716597523869</v>
      </c>
      <c r="D457" s="2">
        <f>MACD!E457</f>
        <v>-0.12499020316995413</v>
      </c>
      <c r="E457" s="2">
        <f>MACD!F457</f>
        <v>-0.10784560396397463</v>
      </c>
      <c r="F457" s="2">
        <f>'Moving Avg'!D457</f>
        <v>3.8860000000000001</v>
      </c>
      <c r="G457" s="2">
        <f>'Moving Avg'!F457</f>
        <v>3.7894999999999994</v>
      </c>
      <c r="H457" s="2">
        <f>'Moving Avg'!G457</f>
        <v>4.0503999999999998</v>
      </c>
      <c r="I457" s="2">
        <f>'Moving Avg'!H457</f>
        <v>4.6956500000000005</v>
      </c>
      <c r="J457" s="17" t="str">
        <f>OBV!F457</f>
        <v>BULLISH</v>
      </c>
      <c r="K457" s="17" t="str">
        <f>OBV!G457</f>
        <v>NEUTRAL</v>
      </c>
      <c r="L457" s="17" t="str">
        <f>OBV!H457</f>
        <v>CONFIRMED BULLISH</v>
      </c>
    </row>
    <row r="458" spans="1:12" ht="13.5" x14ac:dyDescent="0.25">
      <c r="A458" s="3">
        <f>RSI!A458</f>
        <v>42674</v>
      </c>
      <c r="B458" s="2">
        <f>RSI!B458</f>
        <v>4.12</v>
      </c>
      <c r="C458" s="2">
        <f>RSI!I458</f>
        <v>64.74340718082189</v>
      </c>
      <c r="D458" s="2">
        <f>MACD!E458</f>
        <v>-0.11553700622820751</v>
      </c>
      <c r="E458" s="2">
        <f>MACD!F458</f>
        <v>-0.10938388441682122</v>
      </c>
      <c r="F458" s="2">
        <f>'Moving Avg'!D458</f>
        <v>3.9340000000000002</v>
      </c>
      <c r="G458" s="2">
        <f>'Moving Avg'!F458</f>
        <v>3.8165</v>
      </c>
      <c r="H458" s="2">
        <f>'Moving Avg'!G458</f>
        <v>4.0419999999999989</v>
      </c>
      <c r="I458" s="2">
        <f>'Moving Avg'!H458</f>
        <v>4.6875000000000009</v>
      </c>
      <c r="J458" s="17" t="str">
        <f>OBV!F458</f>
        <v>BULLISH</v>
      </c>
      <c r="K458" s="17" t="str">
        <f>OBV!G458</f>
        <v>STRONG</v>
      </c>
      <c r="L458" s="17" t="str">
        <f>OBV!H458</f>
        <v>CONFIRMED BULLISH</v>
      </c>
    </row>
    <row r="459" spans="1:12" ht="13.5" x14ac:dyDescent="0.25">
      <c r="A459" s="3">
        <f>RSI!A459</f>
        <v>42675</v>
      </c>
      <c r="B459" s="2">
        <f>RSI!B459</f>
        <v>4.3</v>
      </c>
      <c r="C459" s="2">
        <f>RSI!I459</f>
        <v>72.020657132319201</v>
      </c>
      <c r="D459" s="2">
        <f>MACD!E459</f>
        <v>-0.12219860969289975</v>
      </c>
      <c r="E459" s="2">
        <f>MACD!F459</f>
        <v>-0.11194682947203692</v>
      </c>
      <c r="F459" s="2">
        <f>'Moving Avg'!D459</f>
        <v>4.0179999999999998</v>
      </c>
      <c r="G459" s="2">
        <f>'Moving Avg'!F459</f>
        <v>3.8525</v>
      </c>
      <c r="H459" s="2">
        <f>'Moving Avg'!G459</f>
        <v>4.0371999999999995</v>
      </c>
      <c r="I459" s="2">
        <f>'Moving Avg'!H459</f>
        <v>4.6811000000000007</v>
      </c>
      <c r="J459" s="17" t="str">
        <f>OBV!F459</f>
        <v>BULLISH</v>
      </c>
      <c r="K459" s="17" t="str">
        <f>OBV!G459</f>
        <v>STRONG</v>
      </c>
      <c r="L459" s="17" t="str">
        <f>OBV!H459</f>
        <v>CONFIRMED BULLISH</v>
      </c>
    </row>
    <row r="460" spans="1:12" ht="13.5" x14ac:dyDescent="0.25">
      <c r="A460" s="3">
        <f>RSI!A460</f>
        <v>42676</v>
      </c>
      <c r="B460" s="2">
        <f>RSI!B460</f>
        <v>4.49</v>
      </c>
      <c r="C460" s="2">
        <f>RSI!I460</f>
        <v>77.337963321556074</v>
      </c>
      <c r="D460" s="2">
        <f>MACD!E460</f>
        <v>-0.14420187611460555</v>
      </c>
      <c r="E460" s="2">
        <f>MACD!F460</f>
        <v>-0.11839783880055066</v>
      </c>
      <c r="F460" s="2">
        <f>'Moving Avg'!D460</f>
        <v>4.1379999999999999</v>
      </c>
      <c r="G460" s="2">
        <f>'Moving Avg'!F460</f>
        <v>3.8935000000000004</v>
      </c>
      <c r="H460" s="2">
        <f>'Moving Avg'!G460</f>
        <v>4.0362</v>
      </c>
      <c r="I460" s="2">
        <f>'Moving Avg'!H460</f>
        <v>4.6760500000000009</v>
      </c>
      <c r="J460" s="17" t="str">
        <f>OBV!F460</f>
        <v>BULLISH</v>
      </c>
      <c r="K460" s="17" t="str">
        <f>OBV!G460</f>
        <v>STRONG</v>
      </c>
      <c r="L460" s="17" t="str">
        <f>OBV!H460</f>
        <v>CONFIRMED BULLISH</v>
      </c>
    </row>
    <row r="461" spans="1:12" ht="13.5" x14ac:dyDescent="0.25">
      <c r="A461" s="3">
        <f>RSI!A461</f>
        <v>42677</v>
      </c>
      <c r="B461" s="2">
        <f>RSI!B461</f>
        <v>4.4000000000000004</v>
      </c>
      <c r="C461" s="2">
        <f>RSI!I461</f>
        <v>70.503012056379319</v>
      </c>
      <c r="D461" s="2">
        <f>MACD!E461</f>
        <v>-0.16555256204483504</v>
      </c>
      <c r="E461" s="2">
        <f>MACD!F461</f>
        <v>-0.12782878344940754</v>
      </c>
      <c r="F461" s="2">
        <f>'Moving Avg'!D461</f>
        <v>4.2399999999999993</v>
      </c>
      <c r="G461" s="2">
        <f>'Moving Avg'!F461</f>
        <v>3.9304999999999999</v>
      </c>
      <c r="H461" s="2">
        <f>'Moving Avg'!G461</f>
        <v>4.0333999999999994</v>
      </c>
      <c r="I461" s="2">
        <f>'Moving Avg'!H461</f>
        <v>4.6710000000000012</v>
      </c>
      <c r="J461" s="17" t="str">
        <f>OBV!F461</f>
        <v>BEARISH</v>
      </c>
      <c r="K461" s="17" t="str">
        <f>OBV!G461</f>
        <v>WEAK</v>
      </c>
      <c r="L461" s="17" t="str">
        <f>OBV!H461</f>
        <v>BEARISH DIVERGENCE</v>
      </c>
    </row>
    <row r="462" spans="1:12" ht="13.5" x14ac:dyDescent="0.25">
      <c r="A462" s="3">
        <f>RSI!A462</f>
        <v>42678</v>
      </c>
      <c r="B462" s="2">
        <f>RSI!B462</f>
        <v>4.26</v>
      </c>
      <c r="C462" s="2">
        <f>RSI!I462</f>
        <v>61.411017004582604</v>
      </c>
      <c r="D462" s="2">
        <f>MACD!E462</f>
        <v>-0.19110591926031528</v>
      </c>
      <c r="E462" s="2">
        <f>MACD!F462</f>
        <v>-0.14048421061158908</v>
      </c>
      <c r="F462" s="2">
        <f>'Moving Avg'!D462</f>
        <v>4.3140000000000001</v>
      </c>
      <c r="G462" s="2">
        <f>'Moving Avg'!F462</f>
        <v>3.9610000000000007</v>
      </c>
      <c r="H462" s="2">
        <f>'Moving Avg'!G462</f>
        <v>4.0279999999999996</v>
      </c>
      <c r="I462" s="2">
        <f>'Moving Avg'!H462</f>
        <v>4.6650500000000008</v>
      </c>
      <c r="J462" s="17" t="str">
        <f>OBV!F462</f>
        <v>BEARISH</v>
      </c>
      <c r="K462" s="17" t="str">
        <f>OBV!G462</f>
        <v>WEAK</v>
      </c>
      <c r="L462" s="17" t="str">
        <f>OBV!H462</f>
        <v>BEARISH DIVERGENCE</v>
      </c>
    </row>
    <row r="463" spans="1:12" ht="13.5" x14ac:dyDescent="0.25">
      <c r="A463" s="3">
        <f>RSI!A463</f>
        <v>42681</v>
      </c>
      <c r="B463" s="2">
        <f>RSI!B463</f>
        <v>4.32</v>
      </c>
      <c r="C463" s="2">
        <f>RSI!I463</f>
        <v>63.578789931411613</v>
      </c>
      <c r="D463" s="2">
        <f>MACD!E463</f>
        <v>-0.20632742797033288</v>
      </c>
      <c r="E463" s="2">
        <f>MACD!F463</f>
        <v>-0.15365285408333784</v>
      </c>
      <c r="F463" s="2">
        <f>'Moving Avg'!D463</f>
        <v>4.3540000000000001</v>
      </c>
      <c r="G463" s="2">
        <f>'Moving Avg'!F463</f>
        <v>3.9945000000000008</v>
      </c>
      <c r="H463" s="2">
        <f>'Moving Avg'!G463</f>
        <v>4.0244</v>
      </c>
      <c r="I463" s="2">
        <f>'Moving Avg'!H463</f>
        <v>4.6594500000000014</v>
      </c>
      <c r="J463" s="17" t="str">
        <f>OBV!F463</f>
        <v>BEARISH</v>
      </c>
      <c r="K463" s="17" t="str">
        <f>OBV!G463</f>
        <v>WEAK</v>
      </c>
      <c r="L463" s="17" t="str">
        <f>OBV!H463</f>
        <v>BEARISH DIVERGENCE</v>
      </c>
    </row>
    <row r="464" spans="1:12" ht="13.5" x14ac:dyDescent="0.25">
      <c r="A464" s="3">
        <f>RSI!A464</f>
        <v>42682</v>
      </c>
      <c r="B464" s="2">
        <f>RSI!B464</f>
        <v>4.2</v>
      </c>
      <c r="C464" s="2">
        <f>RSI!I464</f>
        <v>56.716422563819165</v>
      </c>
      <c r="D464" s="2">
        <f>MACD!E464</f>
        <v>-0.21202715783749326</v>
      </c>
      <c r="E464" s="2">
        <f>MACD!F464</f>
        <v>-0.16532771483416892</v>
      </c>
      <c r="F464" s="2">
        <f>'Moving Avg'!D464</f>
        <v>4.3339999999999996</v>
      </c>
      <c r="G464" s="2">
        <f>'Moving Avg'!F464</f>
        <v>4.0265000000000004</v>
      </c>
      <c r="H464" s="2">
        <f>'Moving Avg'!G464</f>
        <v>4.0184000000000006</v>
      </c>
      <c r="I464" s="2">
        <f>'Moving Avg'!H464</f>
        <v>4.6539500000000018</v>
      </c>
      <c r="J464" s="17" t="str">
        <f>OBV!F464</f>
        <v>BEARISH</v>
      </c>
      <c r="K464" s="17" t="str">
        <f>OBV!G464</f>
        <v>WEAK</v>
      </c>
      <c r="L464" s="17" t="str">
        <f>OBV!H464</f>
        <v>CONFIRMED BEARISH</v>
      </c>
    </row>
    <row r="465" spans="1:12" ht="13.5" x14ac:dyDescent="0.25">
      <c r="A465" s="3">
        <f>RSI!A465</f>
        <v>42683</v>
      </c>
      <c r="B465" s="2">
        <f>RSI!B465</f>
        <v>4.08</v>
      </c>
      <c r="C465" s="2">
        <f>RSI!I465</f>
        <v>50.810352471552775</v>
      </c>
      <c r="D465" s="2">
        <f>MACD!E465</f>
        <v>-0.20729586747316064</v>
      </c>
      <c r="E465" s="2">
        <f>MACD!F465</f>
        <v>-0.17372134536196726</v>
      </c>
      <c r="F465" s="2">
        <f>'Moving Avg'!D465</f>
        <v>4.2519999999999998</v>
      </c>
      <c r="G465" s="2">
        <f>'Moving Avg'!F465</f>
        <v>4.0454999999999997</v>
      </c>
      <c r="H465" s="2">
        <f>'Moving Avg'!G465</f>
        <v>4.0100000000000007</v>
      </c>
      <c r="I465" s="2">
        <f>'Moving Avg'!H465</f>
        <v>4.6471500000000017</v>
      </c>
      <c r="J465" s="17" t="str">
        <f>OBV!F465</f>
        <v>BEARISH</v>
      </c>
      <c r="K465" s="17" t="str">
        <f>OBV!G465</f>
        <v>WEAK</v>
      </c>
      <c r="L465" s="17" t="str">
        <f>OBV!H465</f>
        <v>CONFIRMED BEARISH</v>
      </c>
    </row>
    <row r="466" spans="1:12" ht="13.5" x14ac:dyDescent="0.25">
      <c r="A466" s="3">
        <f>RSI!A466</f>
        <v>42684</v>
      </c>
      <c r="B466" s="2">
        <f>RSI!B466</f>
        <v>4.04</v>
      </c>
      <c r="C466" s="2">
        <f>RSI!I466</f>
        <v>48.979442323283223</v>
      </c>
      <c r="D466" s="2">
        <f>MACD!E466</f>
        <v>-0.20042894918232257</v>
      </c>
      <c r="E466" s="2">
        <f>MACD!F466</f>
        <v>-0.17906286612603833</v>
      </c>
      <c r="F466" s="2">
        <f>'Moving Avg'!D466</f>
        <v>4.18</v>
      </c>
      <c r="G466" s="2">
        <f>'Moving Avg'!F466</f>
        <v>4.0550000000000006</v>
      </c>
      <c r="H466" s="2">
        <f>'Moving Avg'!G466</f>
        <v>4.0034000000000001</v>
      </c>
      <c r="I466" s="2">
        <f>'Moving Avg'!H466</f>
        <v>4.6396000000000024</v>
      </c>
      <c r="J466" s="17" t="str">
        <f>OBV!F466</f>
        <v>BEARISH</v>
      </c>
      <c r="K466" s="17" t="str">
        <f>OBV!G466</f>
        <v>WEAK</v>
      </c>
      <c r="L466" s="17" t="str">
        <f>OBV!H466</f>
        <v>CONFIRMED BEARISH</v>
      </c>
    </row>
    <row r="467" spans="1:12" ht="13.5" x14ac:dyDescent="0.25">
      <c r="A467" s="3">
        <f>RSI!A467</f>
        <v>42685</v>
      </c>
      <c r="B467" s="2">
        <f>RSI!B467</f>
        <v>4</v>
      </c>
      <c r="C467" s="2">
        <f>RSI!I467</f>
        <v>47.14974660942682</v>
      </c>
      <c r="D467" s="2">
        <f>MACD!E467</f>
        <v>-0.19151123315181051</v>
      </c>
      <c r="E467" s="2">
        <f>MACD!F467</f>
        <v>-0.18155253953119277</v>
      </c>
      <c r="F467" s="2">
        <f>'Moving Avg'!D467</f>
        <v>4.1280000000000001</v>
      </c>
      <c r="G467" s="2">
        <f>'Moving Avg'!F467</f>
        <v>4.0579999999999998</v>
      </c>
      <c r="H467" s="2">
        <f>'Moving Avg'!G467</f>
        <v>3.9974000000000003</v>
      </c>
      <c r="I467" s="2">
        <f>'Moving Avg'!H467</f>
        <v>4.6319500000000016</v>
      </c>
      <c r="J467" s="17" t="str">
        <f>OBV!F467</f>
        <v>BEARISH</v>
      </c>
      <c r="K467" s="17" t="str">
        <f>OBV!G467</f>
        <v>WEAK</v>
      </c>
      <c r="L467" s="17" t="str">
        <f>OBV!H467</f>
        <v>CONFIRMED BEARISH</v>
      </c>
    </row>
    <row r="468" spans="1:12" ht="13.5" x14ac:dyDescent="0.25">
      <c r="A468" s="3">
        <f>RSI!A468</f>
        <v>42688</v>
      </c>
      <c r="B468" s="2">
        <f>RSI!B468</f>
        <v>4.1500000000000004</v>
      </c>
      <c r="C468" s="2">
        <f>RSI!I468</f>
        <v>54.077695287974969</v>
      </c>
      <c r="D468" s="2">
        <f>MACD!E468</f>
        <v>-0.15932201138258506</v>
      </c>
      <c r="E468" s="2">
        <f>MACD!F468</f>
        <v>-0.17710643390147124</v>
      </c>
      <c r="F468" s="2">
        <f>'Moving Avg'!D468</f>
        <v>4.0939999999999994</v>
      </c>
      <c r="G468" s="2">
        <f>'Moving Avg'!F468</f>
        <v>4.0685000000000002</v>
      </c>
      <c r="H468" s="2">
        <f>'Moving Avg'!G468</f>
        <v>3.9973999999999994</v>
      </c>
      <c r="I468" s="2">
        <f>'Moving Avg'!H468</f>
        <v>4.6254500000000016</v>
      </c>
      <c r="J468" s="17" t="str">
        <f>OBV!F468</f>
        <v>BEARISH</v>
      </c>
      <c r="K468" s="17" t="str">
        <f>OBV!G468</f>
        <v>WEAK</v>
      </c>
      <c r="L468" s="17" t="str">
        <f>OBV!H468</f>
        <v>CONFIRMED BEARISH</v>
      </c>
    </row>
    <row r="469" spans="1:12" ht="13.5" x14ac:dyDescent="0.25">
      <c r="A469" s="3">
        <f>RSI!A469</f>
        <v>42689</v>
      </c>
      <c r="B469" s="2">
        <f>RSI!B469</f>
        <v>4.24</v>
      </c>
      <c r="C469" s="2">
        <f>RSI!I469</f>
        <v>57.66366624559992</v>
      </c>
      <c r="D469" s="2">
        <f>MACD!E469</f>
        <v>-0.1116031394963537</v>
      </c>
      <c r="E469" s="2">
        <f>MACD!F469</f>
        <v>-0.16400577502044775</v>
      </c>
      <c r="F469" s="2">
        <f>'Moving Avg'!D469</f>
        <v>4.1020000000000012</v>
      </c>
      <c r="G469" s="2">
        <f>'Moving Avg'!F469</f>
        <v>4.0834999999999999</v>
      </c>
      <c r="H469" s="2">
        <f>'Moving Avg'!G469</f>
        <v>3.9974000000000003</v>
      </c>
      <c r="I469" s="2">
        <f>'Moving Avg'!H469</f>
        <v>4.6196500000000009</v>
      </c>
      <c r="J469" s="17" t="str">
        <f>OBV!F469</f>
        <v>BEARISH</v>
      </c>
      <c r="K469" s="17" t="str">
        <f>OBV!G469</f>
        <v>NEUTRAL</v>
      </c>
      <c r="L469" s="17" t="str">
        <f>OBV!H469</f>
        <v>BEARISH DIVERGENCE</v>
      </c>
    </row>
    <row r="470" spans="1:12" ht="13.5" x14ac:dyDescent="0.25">
      <c r="A470" s="3">
        <f>RSI!A470</f>
        <v>42690</v>
      </c>
      <c r="B470" s="2">
        <f>RSI!B470</f>
        <v>4.24</v>
      </c>
      <c r="C470" s="2">
        <f>RSI!I470</f>
        <v>57.663666245599906</v>
      </c>
      <c r="D470" s="2">
        <f>MACD!E470</f>
        <v>-4.3030198394646391E-2</v>
      </c>
      <c r="E470" s="2">
        <f>MACD!F470</f>
        <v>-0.1398106596952875</v>
      </c>
      <c r="F470" s="2">
        <f>'Moving Avg'!D470</f>
        <v>4.1340000000000003</v>
      </c>
      <c r="G470" s="2">
        <f>'Moving Avg'!F470</f>
        <v>4.0984999999999996</v>
      </c>
      <c r="H470" s="2">
        <f>'Moving Avg'!G470</f>
        <v>3.9974000000000003</v>
      </c>
      <c r="I470" s="2">
        <f>'Moving Avg'!H470</f>
        <v>4.6138500000000011</v>
      </c>
      <c r="J470" s="17" t="str">
        <f>OBV!F470</f>
        <v>BEARISH</v>
      </c>
      <c r="K470" s="17" t="str">
        <f>OBV!G470</f>
        <v>NEUTRAL</v>
      </c>
      <c r="L470" s="17" t="str">
        <f>OBV!H470</f>
        <v>BEARISH DIVERGENCE</v>
      </c>
    </row>
    <row r="471" spans="1:12" ht="13.5" x14ac:dyDescent="0.25">
      <c r="A471" s="3">
        <f>RSI!A471</f>
        <v>42691</v>
      </c>
      <c r="B471" s="2">
        <f>RSI!B471</f>
        <v>4.24</v>
      </c>
      <c r="C471" s="2">
        <f>RSI!I471</f>
        <v>57.663666245599906</v>
      </c>
      <c r="D471" s="2">
        <f>MACD!E471</f>
        <v>1.8826199437871338E-4</v>
      </c>
      <c r="E471" s="2">
        <f>MACD!F471</f>
        <v>-0.11181087535735426</v>
      </c>
      <c r="F471" s="2">
        <f>'Moving Avg'!D471</f>
        <v>4.1740000000000013</v>
      </c>
      <c r="G471" s="2">
        <f>'Moving Avg'!F471</f>
        <v>4.115499999999999</v>
      </c>
      <c r="H471" s="2">
        <f>'Moving Avg'!G471</f>
        <v>3.9974000000000003</v>
      </c>
      <c r="I471" s="2">
        <f>'Moving Avg'!H471</f>
        <v>4.6090500000000008</v>
      </c>
      <c r="J471" s="17" t="str">
        <f>OBV!F471</f>
        <v>BULLISH</v>
      </c>
      <c r="K471" s="17" t="str">
        <f>OBV!G471</f>
        <v>NEUTRAL</v>
      </c>
      <c r="L471" s="17" t="str">
        <f>OBV!H471</f>
        <v>CONFIRMED BULLISH</v>
      </c>
    </row>
    <row r="472" spans="1:12" ht="13.5" x14ac:dyDescent="0.25">
      <c r="A472" s="3">
        <f>RSI!A472</f>
        <v>42692</v>
      </c>
      <c r="B472" s="2">
        <f>RSI!B472</f>
        <v>4.13</v>
      </c>
      <c r="C472" s="2">
        <f>RSI!I472</f>
        <v>51.52207809888089</v>
      </c>
      <c r="D472" s="2">
        <f>MACD!E472</f>
        <v>2.2479782105502721E-2</v>
      </c>
      <c r="E472" s="2">
        <f>MACD!F472</f>
        <v>-8.4952743864782881E-2</v>
      </c>
      <c r="F472" s="2">
        <f>'Moving Avg'!D472</f>
        <v>4.2</v>
      </c>
      <c r="G472" s="2">
        <f>'Moving Avg'!F472</f>
        <v>4.1319999999999997</v>
      </c>
      <c r="H472" s="2">
        <f>'Moving Avg'!G472</f>
        <v>3.9951999999999996</v>
      </c>
      <c r="I472" s="2">
        <f>'Moving Avg'!H472</f>
        <v>4.6037000000000008</v>
      </c>
      <c r="J472" s="17" t="str">
        <f>OBV!F472</f>
        <v>BULLISH</v>
      </c>
      <c r="K472" s="17" t="str">
        <f>OBV!G472</f>
        <v>NEUTRAL</v>
      </c>
      <c r="L472" s="17" t="str">
        <f>OBV!H472</f>
        <v>CONFIRMED BULLISH</v>
      </c>
    </row>
    <row r="473" spans="1:12" ht="13.5" x14ac:dyDescent="0.25">
      <c r="A473" s="3">
        <f>RSI!A473</f>
        <v>42695</v>
      </c>
      <c r="B473" s="2">
        <f>RSI!B473</f>
        <v>4.24</v>
      </c>
      <c r="C473" s="2">
        <f>RSI!I473</f>
        <v>56.510338830433547</v>
      </c>
      <c r="D473" s="2">
        <f>MACD!E473</f>
        <v>4.2252571000481076E-2</v>
      </c>
      <c r="E473" s="2">
        <f>MACD!F473</f>
        <v>-5.9511680891730097E-2</v>
      </c>
      <c r="F473" s="2">
        <f>'Moving Avg'!D473</f>
        <v>4.2180000000000009</v>
      </c>
      <c r="G473" s="2">
        <f>'Moving Avg'!F473</f>
        <v>4.1499999999999986</v>
      </c>
      <c r="H473" s="2">
        <f>'Moving Avg'!G473</f>
        <v>3.9954000000000001</v>
      </c>
      <c r="I473" s="2">
        <f>'Moving Avg'!H473</f>
        <v>4.5990000000000011</v>
      </c>
      <c r="J473" s="17" t="str">
        <f>OBV!F473</f>
        <v>BULLISH</v>
      </c>
      <c r="K473" s="17" t="str">
        <f>OBV!G473</f>
        <v>NEUTRAL</v>
      </c>
      <c r="L473" s="17" t="str">
        <f>OBV!H473</f>
        <v>CONFIRMED BULLISH</v>
      </c>
    </row>
    <row r="474" spans="1:12" ht="13.5" x14ac:dyDescent="0.25">
      <c r="A474" s="3">
        <f>RSI!A474</f>
        <v>42696</v>
      </c>
      <c r="B474" s="2">
        <f>RSI!B474</f>
        <v>4.2</v>
      </c>
      <c r="C474" s="2">
        <f>RSI!I474</f>
        <v>54.32142679628388</v>
      </c>
      <c r="D474" s="2">
        <f>MACD!E474</f>
        <v>4.2675666903948084E-2</v>
      </c>
      <c r="E474" s="2">
        <f>MACD!F474</f>
        <v>-3.9074211332594463E-2</v>
      </c>
      <c r="F474" s="2">
        <f>'Moving Avg'!D474</f>
        <v>4.21</v>
      </c>
      <c r="G474" s="2">
        <f>'Moving Avg'!F474</f>
        <v>4.1659999999999986</v>
      </c>
      <c r="H474" s="2">
        <f>'Moving Avg'!G474</f>
        <v>3.9948000000000001</v>
      </c>
      <c r="I474" s="2">
        <f>'Moving Avg'!H474</f>
        <v>4.5937500000000009</v>
      </c>
      <c r="J474" s="17" t="str">
        <f>OBV!F474</f>
        <v>BEARISH</v>
      </c>
      <c r="K474" s="17" t="str">
        <f>OBV!G474</f>
        <v>NEUTRAL</v>
      </c>
      <c r="L474" s="17" t="str">
        <f>OBV!H474</f>
        <v>CONFIRMED BEARISH</v>
      </c>
    </row>
    <row r="475" spans="1:12" ht="13.5" x14ac:dyDescent="0.25">
      <c r="A475" s="3">
        <f>RSI!A475</f>
        <v>42697</v>
      </c>
      <c r="B475" s="2">
        <f>RSI!B475</f>
        <v>4.08</v>
      </c>
      <c r="C475" s="2">
        <f>RSI!I475</f>
        <v>48.279578634227725</v>
      </c>
      <c r="D475" s="2">
        <f>MACD!E475</f>
        <v>3.2948170339382798E-2</v>
      </c>
      <c r="E475" s="2">
        <f>MACD!F475</f>
        <v>-2.4669734998199012E-2</v>
      </c>
      <c r="F475" s="2">
        <f>'Moving Avg'!D475</f>
        <v>4.1779999999999999</v>
      </c>
      <c r="G475" s="2">
        <f>'Moving Avg'!F475</f>
        <v>4.1754999999999995</v>
      </c>
      <c r="H475" s="2">
        <f>'Moving Avg'!G475</f>
        <v>3.9918000000000005</v>
      </c>
      <c r="I475" s="2">
        <f>'Moving Avg'!H475</f>
        <v>4.5882000000000005</v>
      </c>
      <c r="J475" s="17" t="str">
        <f>OBV!F475</f>
        <v>BEARISH</v>
      </c>
      <c r="K475" s="17" t="str">
        <f>OBV!G475</f>
        <v>NEUTRAL</v>
      </c>
      <c r="L475" s="17" t="str">
        <f>OBV!H475</f>
        <v>CONFIRMED BEARISH</v>
      </c>
    </row>
    <row r="476" spans="1:12" ht="13.5" x14ac:dyDescent="0.25">
      <c r="A476" s="3">
        <f>RSI!A476</f>
        <v>42698</v>
      </c>
      <c r="B476" s="2">
        <f>RSI!B476</f>
        <v>4.08</v>
      </c>
      <c r="C476" s="2">
        <f>RSI!I476</f>
        <v>48.279578634227725</v>
      </c>
      <c r="D476" s="2">
        <f>MACD!E476</f>
        <v>1.879758846869084E-2</v>
      </c>
      <c r="E476" s="2">
        <f>MACD!F476</f>
        <v>-1.5976270304821044E-2</v>
      </c>
      <c r="F476" s="2">
        <f>'Moving Avg'!D476</f>
        <v>4.145999999999999</v>
      </c>
      <c r="G476" s="2">
        <f>'Moving Avg'!F476</f>
        <v>4.1849999999999996</v>
      </c>
      <c r="H476" s="2">
        <f>'Moving Avg'!G476</f>
        <v>3.9888000000000003</v>
      </c>
      <c r="I476" s="2">
        <f>'Moving Avg'!H476</f>
        <v>4.5824000000000007</v>
      </c>
      <c r="J476" s="17" t="str">
        <f>OBV!F476</f>
        <v>BEARISH</v>
      </c>
      <c r="K476" s="17" t="str">
        <f>OBV!G476</f>
        <v>NEUTRAL</v>
      </c>
      <c r="L476" s="17" t="str">
        <f>OBV!H476</f>
        <v>CONFIRMED BEARISH</v>
      </c>
    </row>
    <row r="477" spans="1:12" ht="13.5" x14ac:dyDescent="0.25">
      <c r="A477" s="3">
        <f>RSI!A477</f>
        <v>42699</v>
      </c>
      <c r="B477" s="2">
        <f>RSI!B477</f>
        <v>4.08</v>
      </c>
      <c r="C477" s="2">
        <f>RSI!I477</f>
        <v>48.279578634227725</v>
      </c>
      <c r="D477" s="2">
        <f>MACD!E477</f>
        <v>8.8704610881862322E-4</v>
      </c>
      <c r="E477" s="2">
        <f>MACD!F477</f>
        <v>-1.2603607022093111E-2</v>
      </c>
      <c r="F477" s="2">
        <f>'Moving Avg'!D477</f>
        <v>4.1360000000000001</v>
      </c>
      <c r="G477" s="2">
        <f>'Moving Avg'!F477</f>
        <v>4.1944999999999997</v>
      </c>
      <c r="H477" s="2">
        <f>'Moving Avg'!G477</f>
        <v>3.9860000000000007</v>
      </c>
      <c r="I477" s="2">
        <f>'Moving Avg'!H477</f>
        <v>4.5765500000000001</v>
      </c>
      <c r="J477" s="17" t="str">
        <f>OBV!F477</f>
        <v>BEARISH</v>
      </c>
      <c r="K477" s="17" t="str">
        <f>OBV!G477</f>
        <v>NEUTRAL</v>
      </c>
      <c r="L477" s="17" t="str">
        <f>OBV!H477</f>
        <v>CONFIRMED BEARISH</v>
      </c>
    </row>
    <row r="478" spans="1:12" ht="13.5" x14ac:dyDescent="0.25">
      <c r="A478" s="3">
        <f>RSI!A478</f>
        <v>42702</v>
      </c>
      <c r="B478" s="2">
        <f>RSI!B478</f>
        <v>4.08</v>
      </c>
      <c r="C478" s="2">
        <f>RSI!I478</f>
        <v>48.279578634227732</v>
      </c>
      <c r="D478" s="2">
        <f>MACD!E478</f>
        <v>9.0097032786191633E-3</v>
      </c>
      <c r="E478" s="2">
        <f>MACD!F478</f>
        <v>-8.2809449619506564E-3</v>
      </c>
      <c r="F478" s="2">
        <f>'Moving Avg'!D478</f>
        <v>4.104000000000001</v>
      </c>
      <c r="G478" s="2">
        <f>'Moving Avg'!F478</f>
        <v>4.1924999999999999</v>
      </c>
      <c r="H478" s="2">
        <f>'Moving Avg'!G478</f>
        <v>3.9832000000000005</v>
      </c>
      <c r="I478" s="2">
        <f>'Moving Avg'!H478</f>
        <v>4.5709499999999998</v>
      </c>
      <c r="J478" s="17" t="str">
        <f>OBV!F478</f>
        <v>BEARISH</v>
      </c>
      <c r="K478" s="17" t="str">
        <f>OBV!G478</f>
        <v>NEUTRAL</v>
      </c>
      <c r="L478" s="17" t="str">
        <f>OBV!H478</f>
        <v>CONFIRMED BEARISH</v>
      </c>
    </row>
    <row r="479" spans="1:12" ht="13.5" x14ac:dyDescent="0.25">
      <c r="A479" s="3">
        <f>RSI!A479</f>
        <v>42703</v>
      </c>
      <c r="B479" s="2">
        <f>RSI!B479</f>
        <v>4.2</v>
      </c>
      <c r="C479" s="2">
        <f>RSI!I479</f>
        <v>55.010149776558784</v>
      </c>
      <c r="D479" s="2">
        <f>MACD!E479</f>
        <v>2.1025919542381644E-2</v>
      </c>
      <c r="E479" s="2">
        <f>MACD!F479</f>
        <v>-2.4195720610841959E-3</v>
      </c>
      <c r="F479" s="2">
        <f>'Moving Avg'!D479</f>
        <v>4.1040000000000001</v>
      </c>
      <c r="G479" s="2">
        <f>'Moving Avg'!F479</f>
        <v>4.1875000000000009</v>
      </c>
      <c r="H479" s="2">
        <f>'Moving Avg'!G479</f>
        <v>3.9846000000000004</v>
      </c>
      <c r="I479" s="2">
        <f>'Moving Avg'!H479</f>
        <v>4.5657000000000005</v>
      </c>
      <c r="J479" s="17" t="str">
        <f>OBV!F479</f>
        <v>BULLISH</v>
      </c>
      <c r="K479" s="17" t="str">
        <f>OBV!G479</f>
        <v>NEUTRAL</v>
      </c>
      <c r="L479" s="17" t="str">
        <f>OBV!H479</f>
        <v>NEUTRAL</v>
      </c>
    </row>
    <row r="480" spans="1:12" ht="13.5" x14ac:dyDescent="0.25">
      <c r="A480" s="3">
        <f>RSI!A480</f>
        <v>42704</v>
      </c>
      <c r="B480" s="2">
        <f>RSI!B480</f>
        <v>4.1100000000000003</v>
      </c>
      <c r="C480" s="2">
        <f>RSI!I480</f>
        <v>49.778075360783426</v>
      </c>
      <c r="D480" s="2">
        <f>MACD!E480</f>
        <v>3.7323229497837396E-2</v>
      </c>
      <c r="E480" s="2">
        <f>MACD!F480</f>
        <v>5.5289882507001224E-3</v>
      </c>
      <c r="F480" s="2">
        <f>'Moving Avg'!D480</f>
        <v>4.1100000000000003</v>
      </c>
      <c r="G480" s="2">
        <f>'Moving Avg'!F480</f>
        <v>4.1684999999999999</v>
      </c>
      <c r="H480" s="2">
        <f>'Moving Avg'!G480</f>
        <v>3.9848000000000012</v>
      </c>
      <c r="I480" s="2">
        <f>'Moving Avg'!H480</f>
        <v>4.5603000000000007</v>
      </c>
      <c r="J480" s="17" t="str">
        <f>OBV!F480</f>
        <v>BEARISH</v>
      </c>
      <c r="K480" s="17" t="str">
        <f>OBV!G480</f>
        <v>NEUTRAL</v>
      </c>
      <c r="L480" s="17" t="str">
        <f>OBV!H480</f>
        <v>BEARISH DIVERGENCE</v>
      </c>
    </row>
    <row r="481" spans="1:12" ht="13.5" x14ac:dyDescent="0.25">
      <c r="A481" s="3">
        <f>RSI!A481</f>
        <v>42705</v>
      </c>
      <c r="B481" s="2">
        <f>RSI!B481</f>
        <v>4.0599999999999996</v>
      </c>
      <c r="C481" s="2">
        <f>RSI!I481</f>
        <v>47.098007459342924</v>
      </c>
      <c r="D481" s="2">
        <f>MACD!E481</f>
        <v>5.4851626420227895E-2</v>
      </c>
      <c r="E481" s="2">
        <f>MACD!F481</f>
        <v>1.5393515884605677E-2</v>
      </c>
      <c r="F481" s="2">
        <f>'Moving Avg'!D481</f>
        <v>4.1059999999999999</v>
      </c>
      <c r="G481" s="2">
        <f>'Moving Avg'!F481</f>
        <v>4.1515000000000004</v>
      </c>
      <c r="H481" s="2">
        <f>'Moving Avg'!G481</f>
        <v>3.9842000000000013</v>
      </c>
      <c r="I481" s="2">
        <f>'Moving Avg'!H481</f>
        <v>4.5547500000000003</v>
      </c>
      <c r="J481" s="17" t="str">
        <f>OBV!F481</f>
        <v>BEARISH</v>
      </c>
      <c r="K481" s="17" t="str">
        <f>OBV!G481</f>
        <v>NEUTRAL</v>
      </c>
      <c r="L481" s="17" t="str">
        <f>OBV!H481</f>
        <v>CONFIRMED BEARISH</v>
      </c>
    </row>
    <row r="482" spans="1:12" ht="13.5" x14ac:dyDescent="0.25">
      <c r="A482" s="3">
        <f>RSI!A482</f>
        <v>42706</v>
      </c>
      <c r="B482" s="2">
        <f>RSI!B482</f>
        <v>4.0599999999999996</v>
      </c>
      <c r="C482" s="2">
        <f>RSI!I482</f>
        <v>47.098007459342924</v>
      </c>
      <c r="D482" s="2">
        <f>MACD!E482</f>
        <v>5.3087816300502411E-2</v>
      </c>
      <c r="E482" s="2">
        <f>MACD!F482</f>
        <v>2.2932375967785024E-2</v>
      </c>
      <c r="F482" s="2">
        <f>'Moving Avg'!D482</f>
        <v>4.1019999999999994</v>
      </c>
      <c r="G482" s="2">
        <f>'Moving Avg'!F482</f>
        <v>4.1415000000000006</v>
      </c>
      <c r="H482" s="2">
        <f>'Moving Avg'!G482</f>
        <v>3.9838000000000018</v>
      </c>
      <c r="I482" s="2">
        <f>'Moving Avg'!H482</f>
        <v>4.5494500000000002</v>
      </c>
      <c r="J482" s="17" t="str">
        <f>OBV!F482</f>
        <v>BEARISH</v>
      </c>
      <c r="K482" s="17" t="str">
        <f>OBV!G482</f>
        <v>NEUTRAL</v>
      </c>
      <c r="L482" s="17" t="str">
        <f>OBV!H482</f>
        <v>CONFIRMED BEARISH</v>
      </c>
    </row>
    <row r="483" spans="1:12" ht="13.5" x14ac:dyDescent="0.25">
      <c r="A483" s="3">
        <f>RSI!A483</f>
        <v>42709</v>
      </c>
      <c r="B483" s="2">
        <f>RSI!B483</f>
        <v>3.95</v>
      </c>
      <c r="C483" s="2">
        <f>RSI!I483</f>
        <v>41.409483891573942</v>
      </c>
      <c r="D483" s="2">
        <f>MACD!E483</f>
        <v>7.6969870294443687E-2</v>
      </c>
      <c r="E483" s="2">
        <f>MACD!F483</f>
        <v>3.3739874833116759E-2</v>
      </c>
      <c r="F483" s="2">
        <f>'Moving Avg'!D483</f>
        <v>4.0759999999999996</v>
      </c>
      <c r="G483" s="2">
        <f>'Moving Avg'!F483</f>
        <v>4.1230000000000002</v>
      </c>
      <c r="H483" s="2">
        <f>'Moving Avg'!G483</f>
        <v>3.9828000000000015</v>
      </c>
      <c r="I483" s="2">
        <f>'Moving Avg'!H483</f>
        <v>4.5432499999999996</v>
      </c>
      <c r="J483" s="17" t="str">
        <f>OBV!F483</f>
        <v>BEARISH</v>
      </c>
      <c r="K483" s="17" t="str">
        <f>OBV!G483</f>
        <v>NEUTRAL</v>
      </c>
      <c r="L483" s="17" t="str">
        <f>OBV!H483</f>
        <v>CONFIRMED BEARISH</v>
      </c>
    </row>
    <row r="484" spans="1:12" ht="13.5" x14ac:dyDescent="0.25">
      <c r="A484" s="3">
        <f>RSI!A484</f>
        <v>42710</v>
      </c>
      <c r="B484" s="2">
        <f>RSI!B484</f>
        <v>4</v>
      </c>
      <c r="C484" s="2">
        <f>RSI!I484</f>
        <v>44.680177114852327</v>
      </c>
      <c r="D484" s="2">
        <f>MACD!E484</f>
        <v>8.8251025186626642E-2</v>
      </c>
      <c r="E484" s="2">
        <f>MACD!F484</f>
        <v>4.4642104903818737E-2</v>
      </c>
      <c r="F484" s="2">
        <f>'Moving Avg'!D484</f>
        <v>4.0359999999999996</v>
      </c>
      <c r="G484" s="2">
        <f>'Moving Avg'!F484</f>
        <v>4.1130000000000013</v>
      </c>
      <c r="H484" s="2">
        <f>'Moving Avg'!G484</f>
        <v>3.9852000000000016</v>
      </c>
      <c r="I484" s="2">
        <f>'Moving Avg'!H484</f>
        <v>4.5380000000000003</v>
      </c>
      <c r="J484" s="17" t="str">
        <f>OBV!F484</f>
        <v>BEARISH</v>
      </c>
      <c r="K484" s="17" t="str">
        <f>OBV!G484</f>
        <v>NEUTRAL</v>
      </c>
      <c r="L484" s="17" t="str">
        <f>OBV!H484</f>
        <v>CONFIRMED BEARISH</v>
      </c>
    </row>
    <row r="485" spans="1:12" ht="13.5" x14ac:dyDescent="0.25">
      <c r="A485" s="3">
        <f>RSI!A485</f>
        <v>42711</v>
      </c>
      <c r="B485" s="2">
        <f>RSI!B485</f>
        <v>4</v>
      </c>
      <c r="C485" s="2">
        <f>RSI!I485</f>
        <v>44.68017711485232</v>
      </c>
      <c r="D485" s="2">
        <f>MACD!E485</f>
        <v>7.9901490983218082E-2</v>
      </c>
      <c r="E485" s="2">
        <f>MACD!F485</f>
        <v>5.1693982119698612E-2</v>
      </c>
      <c r="F485" s="2">
        <f>'Moving Avg'!D485</f>
        <v>4.0140000000000002</v>
      </c>
      <c r="G485" s="2">
        <f>'Moving Avg'!F485</f>
        <v>4.109</v>
      </c>
      <c r="H485" s="2">
        <f>'Moving Avg'!G485</f>
        <v>3.9894000000000012</v>
      </c>
      <c r="I485" s="2">
        <f>'Moving Avg'!H485</f>
        <v>4.5325000000000006</v>
      </c>
      <c r="J485" s="17" t="str">
        <f>OBV!F485</f>
        <v>BEARISH</v>
      </c>
      <c r="K485" s="17" t="str">
        <f>OBV!G485</f>
        <v>NEUTRAL</v>
      </c>
      <c r="L485" s="17" t="str">
        <f>OBV!H485</f>
        <v>CONFIRMED BEARISH</v>
      </c>
    </row>
    <row r="486" spans="1:12" ht="13.5" x14ac:dyDescent="0.25">
      <c r="A486" s="3">
        <f>RSI!A486</f>
        <v>42712</v>
      </c>
      <c r="B486" s="2">
        <f>RSI!B486</f>
        <v>3.94</v>
      </c>
      <c r="C486" s="2">
        <f>RSI!I486</f>
        <v>41.459224920730769</v>
      </c>
      <c r="D486" s="2">
        <f>MACD!E486</f>
        <v>7.7805400185868123E-2</v>
      </c>
      <c r="E486" s="2">
        <f>MACD!F486</f>
        <v>5.6916265732932514E-2</v>
      </c>
      <c r="F486" s="2">
        <f>'Moving Avg'!D486</f>
        <v>3.9899999999999998</v>
      </c>
      <c r="G486" s="2">
        <f>'Moving Avg'!F486</f>
        <v>4.1040000000000001</v>
      </c>
      <c r="H486" s="2">
        <f>'Moving Avg'!G486</f>
        <v>3.994600000000001</v>
      </c>
      <c r="I486" s="2">
        <f>'Moving Avg'!H486</f>
        <v>4.5269500000000003</v>
      </c>
      <c r="J486" s="17" t="str">
        <f>OBV!F486</f>
        <v>BEARISH</v>
      </c>
      <c r="K486" s="17" t="str">
        <f>OBV!G486</f>
        <v>NEUTRAL</v>
      </c>
      <c r="L486" s="17" t="str">
        <f>OBV!H486</f>
        <v>CONFIRMED BEARISH</v>
      </c>
    </row>
    <row r="487" spans="1:12" ht="13.5" x14ac:dyDescent="0.25">
      <c r="A487" s="3">
        <f>RSI!A487</f>
        <v>42713</v>
      </c>
      <c r="B487" s="2">
        <f>RSI!B487</f>
        <v>3.99</v>
      </c>
      <c r="C487" s="2">
        <f>RSI!I487</f>
        <v>45.016405851946352</v>
      </c>
      <c r="D487" s="2">
        <f>MACD!E487</f>
        <v>7.3168230470726847E-2</v>
      </c>
      <c r="E487" s="2">
        <f>MACD!F487</f>
        <v>6.0166658680491383E-2</v>
      </c>
      <c r="F487" s="2">
        <f>'Moving Avg'!D487</f>
        <v>3.976</v>
      </c>
      <c r="G487" s="2">
        <f>'Moving Avg'!F487</f>
        <v>4.1034999999999995</v>
      </c>
      <c r="H487" s="2">
        <f>'Moving Avg'!G487</f>
        <v>4.0014000000000012</v>
      </c>
      <c r="I487" s="2">
        <f>'Moving Avg'!H487</f>
        <v>4.5217000000000001</v>
      </c>
      <c r="J487" s="17" t="str">
        <f>OBV!F487</f>
        <v>BEARISH</v>
      </c>
      <c r="K487" s="17" t="str">
        <f>OBV!G487</f>
        <v>NEUTRAL</v>
      </c>
      <c r="L487" s="17" t="str">
        <f>OBV!H487</f>
        <v>CONFIRMED BEARISH</v>
      </c>
    </row>
    <row r="488" spans="1:12" ht="13.5" x14ac:dyDescent="0.25">
      <c r="A488" s="3">
        <f>RSI!A488</f>
        <v>42717</v>
      </c>
      <c r="B488" s="2">
        <f>RSI!B488</f>
        <v>4</v>
      </c>
      <c r="C488" s="2">
        <f>RSI!I488</f>
        <v>45.726716400258503</v>
      </c>
      <c r="D488" s="2">
        <f>MACD!E488</f>
        <v>6.8986194591674987E-2</v>
      </c>
      <c r="E488" s="2">
        <f>MACD!F488</f>
        <v>6.1930565862728104E-2</v>
      </c>
      <c r="F488" s="2">
        <f>'Moving Avg'!D488</f>
        <v>3.9859999999999998</v>
      </c>
      <c r="G488" s="2">
        <f>'Moving Avg'!F488</f>
        <v>4.0960000000000001</v>
      </c>
      <c r="H488" s="2">
        <f>'Moving Avg'!G488</f>
        <v>4.0098000000000011</v>
      </c>
      <c r="I488" s="2">
        <f>'Moving Avg'!H488</f>
        <v>4.5164499999999999</v>
      </c>
      <c r="J488" s="17" t="str">
        <f>OBV!F488</f>
        <v>BEARISH</v>
      </c>
      <c r="K488" s="17" t="str">
        <f>OBV!G488</f>
        <v>NEUTRAL</v>
      </c>
      <c r="L488" s="17" t="str">
        <f>OBV!H488</f>
        <v>BEARISH DIVERGENCE</v>
      </c>
    </row>
    <row r="489" spans="1:12" ht="13.5" x14ac:dyDescent="0.25">
      <c r="A489" s="3">
        <f>RSI!A489</f>
        <v>42718</v>
      </c>
      <c r="B489" s="2">
        <f>RSI!B489</f>
        <v>3.9</v>
      </c>
      <c r="C489" s="2">
        <f>RSI!I489</f>
        <v>40.142025908570702</v>
      </c>
      <c r="D489" s="2">
        <f>MACD!E489</f>
        <v>9.1704130075704882E-2</v>
      </c>
      <c r="E489" s="2">
        <f>MACD!F489</f>
        <v>6.788527870532346E-2</v>
      </c>
      <c r="F489" s="2">
        <f>'Moving Avg'!D489</f>
        <v>3.9659999999999997</v>
      </c>
      <c r="G489" s="2">
        <f>'Moving Avg'!F489</f>
        <v>4.0789999999999997</v>
      </c>
      <c r="H489" s="2">
        <f>'Moving Avg'!G489</f>
        <v>4.0162000000000013</v>
      </c>
      <c r="I489" s="2">
        <f>'Moving Avg'!H489</f>
        <v>4.510699999999999</v>
      </c>
      <c r="J489" s="17" t="str">
        <f>OBV!F489</f>
        <v>BEARISH</v>
      </c>
      <c r="K489" s="17" t="str">
        <f>OBV!G489</f>
        <v>WEAK</v>
      </c>
      <c r="L489" s="17" t="str">
        <f>OBV!H489</f>
        <v>CONFIRMED BEARISH</v>
      </c>
    </row>
    <row r="490" spans="1:12" ht="13.5" x14ac:dyDescent="0.25">
      <c r="A490" s="3">
        <f>RSI!A490</f>
        <v>42719</v>
      </c>
      <c r="B490" s="2">
        <f>RSI!B490</f>
        <v>3.81</v>
      </c>
      <c r="C490" s="2">
        <f>RSI!I490</f>
        <v>35.893204128806332</v>
      </c>
      <c r="D490" s="2">
        <f>MACD!E490</f>
        <v>0.10469733730591901</v>
      </c>
      <c r="E490" s="2">
        <f>MACD!F490</f>
        <v>7.5247690425442576E-2</v>
      </c>
      <c r="F490" s="2">
        <f>'Moving Avg'!D490</f>
        <v>3.9279999999999999</v>
      </c>
      <c r="G490" s="2">
        <f>'Moving Avg'!F490</f>
        <v>4.0575000000000001</v>
      </c>
      <c r="H490" s="2">
        <f>'Moving Avg'!G490</f>
        <v>4.0190000000000019</v>
      </c>
      <c r="I490" s="2">
        <f>'Moving Avg'!H490</f>
        <v>4.5037999999999991</v>
      </c>
      <c r="J490" s="17" t="str">
        <f>OBV!F490</f>
        <v>BEARISH</v>
      </c>
      <c r="K490" s="17" t="str">
        <f>OBV!G490</f>
        <v>WEAK</v>
      </c>
      <c r="L490" s="17" t="str">
        <f>OBV!H490</f>
        <v>CONFIRMED BEARISH</v>
      </c>
    </row>
    <row r="491" spans="1:12" ht="13.5" x14ac:dyDescent="0.25">
      <c r="A491" s="3">
        <f>RSI!A491</f>
        <v>42720</v>
      </c>
      <c r="B491" s="2">
        <f>RSI!B491</f>
        <v>3.8</v>
      </c>
      <c r="C491" s="2">
        <f>RSI!I491</f>
        <v>35.444295707293193</v>
      </c>
      <c r="D491" s="2">
        <f>MACD!E491</f>
        <v>0.11015130493864067</v>
      </c>
      <c r="E491" s="2">
        <f>MACD!F491</f>
        <v>8.22284133280822E-2</v>
      </c>
      <c r="F491" s="2">
        <f>'Moving Avg'!D491</f>
        <v>3.9</v>
      </c>
      <c r="G491" s="2">
        <f>'Moving Avg'!F491</f>
        <v>4.0355000000000008</v>
      </c>
      <c r="H491" s="2">
        <f>'Moving Avg'!G491</f>
        <v>4.0218000000000016</v>
      </c>
      <c r="I491" s="2">
        <f>'Moving Avg'!H491</f>
        <v>4.4975499999999986</v>
      </c>
      <c r="J491" s="17" t="str">
        <f>OBV!F491</f>
        <v>BEARISH</v>
      </c>
      <c r="K491" s="17" t="str">
        <f>OBV!G491</f>
        <v>WEAK</v>
      </c>
      <c r="L491" s="17" t="str">
        <f>OBV!H491</f>
        <v>CONFIRMED BEARISH</v>
      </c>
    </row>
    <row r="492" spans="1:12" ht="13.5" x14ac:dyDescent="0.25">
      <c r="A492" s="3">
        <f>RSI!A492</f>
        <v>42723</v>
      </c>
      <c r="B492" s="2">
        <f>RSI!B492</f>
        <v>3.8</v>
      </c>
      <c r="C492" s="2">
        <f>RSI!I492</f>
        <v>35.444295707293193</v>
      </c>
      <c r="D492" s="2">
        <f>MACD!E492</f>
        <v>0.11613203393933524</v>
      </c>
      <c r="E492" s="2">
        <f>MACD!F492</f>
        <v>8.9009137450332815E-2</v>
      </c>
      <c r="F492" s="2">
        <f>'Moving Avg'!D492</f>
        <v>3.8620000000000005</v>
      </c>
      <c r="G492" s="2">
        <f>'Moving Avg'!F492</f>
        <v>4.0190000000000001</v>
      </c>
      <c r="H492" s="2">
        <f>'Moving Avg'!G492</f>
        <v>4.0248000000000017</v>
      </c>
      <c r="I492" s="2">
        <f>'Moving Avg'!H492</f>
        <v>4.492049999999999</v>
      </c>
      <c r="J492" s="17" t="str">
        <f>OBV!F492</f>
        <v>BEARISH</v>
      </c>
      <c r="K492" s="17" t="str">
        <f>OBV!G492</f>
        <v>WEAK</v>
      </c>
      <c r="L492" s="17" t="str">
        <f>OBV!H492</f>
        <v>CONFIRMED BEARISH</v>
      </c>
    </row>
    <row r="493" spans="1:12" ht="13.5" x14ac:dyDescent="0.25">
      <c r="A493" s="3">
        <f>RSI!A493</f>
        <v>42724</v>
      </c>
      <c r="B493" s="2">
        <f>RSI!B493</f>
        <v>3.8</v>
      </c>
      <c r="C493" s="2">
        <f>RSI!I493</f>
        <v>35.444295707293193</v>
      </c>
      <c r="D493" s="2">
        <f>MACD!E493</f>
        <v>0.10553423433658171</v>
      </c>
      <c r="E493" s="2">
        <f>MACD!F493</f>
        <v>9.2314156827582594E-2</v>
      </c>
      <c r="F493" s="2">
        <f>'Moving Avg'!D493</f>
        <v>3.8220000000000001</v>
      </c>
      <c r="G493" s="2">
        <f>'Moving Avg'!F493</f>
        <v>3.9969999999999999</v>
      </c>
      <c r="H493" s="2">
        <f>'Moving Avg'!G493</f>
        <v>4.0278000000000018</v>
      </c>
      <c r="I493" s="2">
        <f>'Moving Avg'!H493</f>
        <v>4.4865499999999994</v>
      </c>
      <c r="J493" s="17" t="str">
        <f>OBV!F493</f>
        <v>BEARISH</v>
      </c>
      <c r="K493" s="17" t="str">
        <f>OBV!G493</f>
        <v>WEAK</v>
      </c>
      <c r="L493" s="17" t="str">
        <f>OBV!H493</f>
        <v>CONFIRMED BEARISH</v>
      </c>
    </row>
    <row r="494" spans="1:12" ht="13.5" x14ac:dyDescent="0.25">
      <c r="A494" s="3">
        <f>RSI!A494</f>
        <v>42725</v>
      </c>
      <c r="B494" s="2">
        <f>RSI!B494</f>
        <v>3.8</v>
      </c>
      <c r="C494" s="2">
        <f>RSI!I494</f>
        <v>35.444295707293193</v>
      </c>
      <c r="D494" s="2">
        <f>MACD!E494</f>
        <v>0.10543015505423536</v>
      </c>
      <c r="E494" s="2">
        <f>MACD!F494</f>
        <v>9.4937356472913154E-2</v>
      </c>
      <c r="F494" s="2">
        <f>'Moving Avg'!D494</f>
        <v>3.8020000000000005</v>
      </c>
      <c r="G494" s="2">
        <f>'Moving Avg'!F494</f>
        <v>3.9769999999999994</v>
      </c>
      <c r="H494" s="2">
        <f>'Moving Avg'!G494</f>
        <v>4.0326000000000013</v>
      </c>
      <c r="I494" s="2">
        <f>'Moving Avg'!H494</f>
        <v>4.4810499999999989</v>
      </c>
      <c r="J494" s="17" t="str">
        <f>OBV!F494</f>
        <v>BEARISH</v>
      </c>
      <c r="K494" s="17" t="str">
        <f>OBV!G494</f>
        <v>WEAK</v>
      </c>
      <c r="L494" s="17" t="str">
        <f>OBV!H494</f>
        <v>CONFIRMED BEARISH</v>
      </c>
    </row>
    <row r="495" spans="1:12" ht="13.5" x14ac:dyDescent="0.25">
      <c r="A495" s="3">
        <f>RSI!A495</f>
        <v>42726</v>
      </c>
      <c r="B495" s="2">
        <f>RSI!B495</f>
        <v>3.8</v>
      </c>
      <c r="C495" s="2">
        <f>RSI!I495</f>
        <v>35.444295707293193</v>
      </c>
      <c r="D495" s="2">
        <f>MACD!E495</f>
        <v>0.10642633048767625</v>
      </c>
      <c r="E495" s="2">
        <f>MACD!F495</f>
        <v>9.723515127586578E-2</v>
      </c>
      <c r="F495" s="2">
        <f>'Moving Avg'!D495</f>
        <v>3.8</v>
      </c>
      <c r="G495" s="2">
        <f>'Moving Avg'!F495</f>
        <v>3.9629999999999996</v>
      </c>
      <c r="H495" s="2">
        <f>'Moving Avg'!G495</f>
        <v>4.0346000000000011</v>
      </c>
      <c r="I495" s="2">
        <f>'Moving Avg'!H495</f>
        <v>4.4748499999999991</v>
      </c>
      <c r="J495" s="17" t="str">
        <f>OBV!F495</f>
        <v>BEARISH</v>
      </c>
      <c r="K495" s="17" t="str">
        <f>OBV!G495</f>
        <v>NEUTRAL</v>
      </c>
      <c r="L495" s="17" t="str">
        <f>OBV!H495</f>
        <v>CONFIRMED BEARISH</v>
      </c>
    </row>
    <row r="496" spans="1:12" ht="13.5" x14ac:dyDescent="0.25">
      <c r="A496" s="3">
        <f>RSI!A496</f>
        <v>42727</v>
      </c>
      <c r="B496" s="2">
        <f>RSI!B496</f>
        <v>3.8</v>
      </c>
      <c r="C496" s="2">
        <f>RSI!I496</f>
        <v>35.444295707293193</v>
      </c>
      <c r="D496" s="2">
        <f>MACD!E496</f>
        <v>9.904240718923063E-2</v>
      </c>
      <c r="E496" s="2">
        <f>MACD!F496</f>
        <v>9.7596602458538753E-2</v>
      </c>
      <c r="F496" s="2">
        <f>'Moving Avg'!D496</f>
        <v>3.8</v>
      </c>
      <c r="G496" s="2">
        <f>'Moving Avg'!F496</f>
        <v>3.948999999999999</v>
      </c>
      <c r="H496" s="2">
        <f>'Moving Avg'!G496</f>
        <v>4.0336000000000016</v>
      </c>
      <c r="I496" s="2">
        <f>'Moving Avg'!H496</f>
        <v>4.468399999999999</v>
      </c>
      <c r="J496" s="17" t="str">
        <f>OBV!F496</f>
        <v>NEUTRAL</v>
      </c>
      <c r="K496" s="17" t="str">
        <f>OBV!G496</f>
        <v>NEUTRAL</v>
      </c>
      <c r="L496" s="17" t="str">
        <f>OBV!H496</f>
        <v>NEUTRAL</v>
      </c>
    </row>
    <row r="497" spans="1:12" ht="13.5" x14ac:dyDescent="0.25">
      <c r="A497" s="3">
        <f>RSI!A497</f>
        <v>42730</v>
      </c>
      <c r="B497" s="2">
        <f>RSI!B497</f>
        <v>3.8</v>
      </c>
      <c r="C497" s="2">
        <f>RSI!I497</f>
        <v>35.444295707293193</v>
      </c>
      <c r="D497" s="2">
        <f>MACD!E497</f>
        <v>0.10141634298458868</v>
      </c>
      <c r="E497" s="2">
        <f>MACD!F497</f>
        <v>9.8360550563748733E-2</v>
      </c>
      <c r="F497" s="2">
        <f>'Moving Avg'!D497</f>
        <v>3.8</v>
      </c>
      <c r="G497" s="2">
        <f>'Moving Avg'!F497</f>
        <v>3.9349999999999987</v>
      </c>
      <c r="H497" s="2">
        <f>'Moving Avg'!G497</f>
        <v>4.0308000000000019</v>
      </c>
      <c r="I497" s="2">
        <f>'Moving Avg'!H497</f>
        <v>4.4618999999999991</v>
      </c>
      <c r="J497" s="17" t="str">
        <f>OBV!F497</f>
        <v>NEUTRAL</v>
      </c>
      <c r="K497" s="17" t="str">
        <f>OBV!G497</f>
        <v>NEUTRAL</v>
      </c>
      <c r="L497" s="17" t="str">
        <f>OBV!H497</f>
        <v>NEUTRAL</v>
      </c>
    </row>
    <row r="498" spans="1:12" ht="13.5" x14ac:dyDescent="0.25">
      <c r="A498" s="3">
        <f>RSI!A498</f>
        <v>42731</v>
      </c>
      <c r="B498" s="2">
        <f>RSI!B498</f>
        <v>3.8</v>
      </c>
      <c r="C498" s="2">
        <f>RSI!I498</f>
        <v>35.444295707293193</v>
      </c>
      <c r="D498" s="2">
        <f>MACD!E498</f>
        <v>0.10582422609508679</v>
      </c>
      <c r="E498" s="2">
        <f>MACD!F498</f>
        <v>9.9853285670016348E-2</v>
      </c>
      <c r="F498" s="2">
        <f>'Moving Avg'!D498</f>
        <v>3.8</v>
      </c>
      <c r="G498" s="2">
        <f>'Moving Avg'!F498</f>
        <v>3.9209999999999994</v>
      </c>
      <c r="H498" s="2">
        <f>'Moving Avg'!G498</f>
        <v>4.0280000000000022</v>
      </c>
      <c r="I498" s="2">
        <f>'Moving Avg'!H498</f>
        <v>4.4554999999999989</v>
      </c>
      <c r="J498" s="17" t="str">
        <f>OBV!F498</f>
        <v>NEUTRAL</v>
      </c>
      <c r="K498" s="17" t="str">
        <f>OBV!G498</f>
        <v>NEUTRAL</v>
      </c>
      <c r="L498" s="17" t="str">
        <f>OBV!H498</f>
        <v>NEUTRAL</v>
      </c>
    </row>
    <row r="499" spans="1:12" ht="13.5" x14ac:dyDescent="0.25">
      <c r="A499" s="3">
        <f>RSI!A499</f>
        <v>42732</v>
      </c>
      <c r="B499" s="2">
        <f>RSI!B499</f>
        <v>3.91</v>
      </c>
      <c r="C499" s="2">
        <f>RSI!I499</f>
        <v>48.30973061020233</v>
      </c>
      <c r="D499" s="2">
        <f>MACD!E499</f>
        <v>8.6818160428439928E-2</v>
      </c>
      <c r="E499" s="2">
        <f>MACD!F499</f>
        <v>9.7246260621701067E-2</v>
      </c>
      <c r="F499" s="2">
        <f>'Moving Avg'!D499</f>
        <v>3.8220000000000001</v>
      </c>
      <c r="G499" s="2">
        <f>'Moving Avg'!F499</f>
        <v>3.906499999999999</v>
      </c>
      <c r="H499" s="2">
        <f>'Moving Avg'!G499</f>
        <v>4.027400000000001</v>
      </c>
      <c r="I499" s="2">
        <f>'Moving Avg'!H499</f>
        <v>4.449749999999999</v>
      </c>
      <c r="J499" s="17" t="str">
        <f>OBV!F499</f>
        <v>BULLISH</v>
      </c>
      <c r="K499" s="17" t="str">
        <f>OBV!G499</f>
        <v>NEUTRAL</v>
      </c>
      <c r="L499" s="17" t="str">
        <f>OBV!H499</f>
        <v>CONFIRMED BULLISH</v>
      </c>
    </row>
    <row r="500" spans="1:12" ht="13.5" x14ac:dyDescent="0.25">
      <c r="A500" s="3">
        <f>RSI!A500</f>
        <v>42733</v>
      </c>
      <c r="B500" s="2">
        <f>RSI!B500</f>
        <v>3.92</v>
      </c>
      <c r="C500" s="2">
        <f>RSI!I500</f>
        <v>49.298963805923449</v>
      </c>
      <c r="D500" s="2">
        <f>MACD!E500</f>
        <v>5.6237132792993805E-2</v>
      </c>
      <c r="E500" s="2">
        <f>MACD!F500</f>
        <v>8.9044435055959631E-2</v>
      </c>
      <c r="F500" s="2">
        <f>'Moving Avg'!D500</f>
        <v>3.8459999999999992</v>
      </c>
      <c r="G500" s="2">
        <f>'Moving Avg'!F500</f>
        <v>3.8969999999999994</v>
      </c>
      <c r="H500" s="2">
        <f>'Moving Avg'!G500</f>
        <v>4.027000000000001</v>
      </c>
      <c r="I500" s="2">
        <f>'Moving Avg'!H500</f>
        <v>4.4441499999999987</v>
      </c>
      <c r="J500" s="17" t="str">
        <f>OBV!F500</f>
        <v>BULLISH</v>
      </c>
      <c r="K500" s="17" t="str">
        <f>OBV!G500</f>
        <v>NEUTRAL</v>
      </c>
      <c r="L500" s="17" t="str">
        <f>OBV!H500</f>
        <v>CONFIRMED BULLISH</v>
      </c>
    </row>
    <row r="501" spans="1:12" ht="13.5" x14ac:dyDescent="0.25">
      <c r="A501" s="3">
        <f>RSI!A501</f>
        <v>42734</v>
      </c>
      <c r="B501" s="2">
        <f>RSI!B501</f>
        <v>3.9</v>
      </c>
      <c r="C501" s="2">
        <f>RSI!I501</f>
        <v>47.347322550089615</v>
      </c>
      <c r="D501" s="2">
        <f>MACD!E501</f>
        <v>3.0326217890088714E-2</v>
      </c>
      <c r="E501" s="2">
        <f>MACD!F501</f>
        <v>7.7300791622785456E-2</v>
      </c>
      <c r="F501" s="2">
        <f>'Moving Avg'!D501</f>
        <v>3.8659999999999997</v>
      </c>
      <c r="G501" s="2">
        <f>'Moving Avg'!F501</f>
        <v>3.8889999999999993</v>
      </c>
      <c r="H501" s="2">
        <f>'Moving Avg'!G501</f>
        <v>4.0270000000000019</v>
      </c>
      <c r="I501" s="2">
        <f>'Moving Avg'!H501</f>
        <v>4.4385499999999993</v>
      </c>
      <c r="J501" s="17" t="str">
        <f>OBV!F501</f>
        <v>BULLISH</v>
      </c>
      <c r="K501" s="17" t="str">
        <f>OBV!G501</f>
        <v>NEUTRAL</v>
      </c>
      <c r="L501" s="17" t="str">
        <f>OBV!H501</f>
        <v>CONFIRMED BULLISH</v>
      </c>
    </row>
    <row r="502" spans="1:12" ht="13.5" x14ac:dyDescent="0.25">
      <c r="A502" s="3">
        <f>RSI!A502</f>
        <v>42737</v>
      </c>
      <c r="B502" s="2">
        <f>RSI!B502</f>
        <v>3.92</v>
      </c>
      <c r="C502" s="2">
        <f>RSI!I502</f>
        <v>49.500281929418925</v>
      </c>
      <c r="D502" s="2">
        <f>MACD!E502</f>
        <v>7.058962990204698E-3</v>
      </c>
      <c r="E502" s="2">
        <f>MACD!F502</f>
        <v>6.325242589626931E-2</v>
      </c>
      <c r="F502" s="2">
        <f>'Moving Avg'!D502</f>
        <v>3.8899999999999997</v>
      </c>
      <c r="G502" s="2">
        <f>'Moving Avg'!F502</f>
        <v>3.8819999999999992</v>
      </c>
      <c r="H502" s="2">
        <f>'Moving Avg'!G502</f>
        <v>4.0294000000000008</v>
      </c>
      <c r="I502" s="2">
        <f>'Moving Avg'!H502</f>
        <v>4.4331499999999995</v>
      </c>
      <c r="J502" s="17" t="str">
        <f>OBV!F502</f>
        <v>BULLISH</v>
      </c>
      <c r="K502" s="17" t="str">
        <f>OBV!G502</f>
        <v>NEUTRAL</v>
      </c>
      <c r="L502" s="17" t="str">
        <f>OBV!H502</f>
        <v>CONFIRMED BULLISH</v>
      </c>
    </row>
    <row r="503" spans="1:12" ht="13.5" x14ac:dyDescent="0.25">
      <c r="A503" s="3">
        <f>RSI!A503</f>
        <v>42738</v>
      </c>
      <c r="B503" s="2">
        <f>RSI!B503</f>
        <v>3.8</v>
      </c>
      <c r="C503" s="2">
        <f>RSI!I503</f>
        <v>39.155071470087407</v>
      </c>
      <c r="D503" s="2">
        <f>MACD!E503</f>
        <v>-3.7294442731257149E-3</v>
      </c>
      <c r="E503" s="2">
        <f>MACD!F503</f>
        <v>4.985605186239031E-2</v>
      </c>
      <c r="F503" s="2">
        <f>'Moving Avg'!D503</f>
        <v>3.8899999999999997</v>
      </c>
      <c r="G503" s="2">
        <f>'Moving Avg'!F503</f>
        <v>3.8744999999999989</v>
      </c>
      <c r="H503" s="2">
        <f>'Moving Avg'!G503</f>
        <v>4.0278000000000018</v>
      </c>
      <c r="I503" s="2">
        <f>'Moving Avg'!H503</f>
        <v>4.4271500000000001</v>
      </c>
      <c r="J503" s="17" t="str">
        <f>OBV!F503</f>
        <v>BEARISH</v>
      </c>
      <c r="K503" s="17" t="str">
        <f>OBV!G503</f>
        <v>NEUTRAL</v>
      </c>
      <c r="L503" s="17" t="str">
        <f>OBV!H503</f>
        <v>NEUTRAL</v>
      </c>
    </row>
    <row r="504" spans="1:12" ht="13.5" x14ac:dyDescent="0.25">
      <c r="A504" s="3">
        <f>RSI!A504</f>
        <v>42739</v>
      </c>
      <c r="B504" s="2">
        <f>RSI!B504</f>
        <v>3.78</v>
      </c>
      <c r="C504" s="2">
        <f>RSI!I504</f>
        <v>37.739407533672427</v>
      </c>
      <c r="D504" s="2">
        <f>MACD!E504</f>
        <v>-1.0657917835299902E-2</v>
      </c>
      <c r="E504" s="2">
        <f>MACD!F504</f>
        <v>3.7753257922852272E-2</v>
      </c>
      <c r="F504" s="2">
        <f>'Moving Avg'!D504</f>
        <v>3.8639999999999999</v>
      </c>
      <c r="G504" s="2">
        <f>'Moving Avg'!F504</f>
        <v>3.8634999999999997</v>
      </c>
      <c r="H504" s="2">
        <f>'Moving Avg'!G504</f>
        <v>4.0258000000000012</v>
      </c>
      <c r="I504" s="2">
        <f>'Moving Avg'!H504</f>
        <v>4.4211</v>
      </c>
      <c r="J504" s="17" t="str">
        <f>OBV!F504</f>
        <v>BEARISH</v>
      </c>
      <c r="K504" s="17" t="str">
        <f>OBV!G504</f>
        <v>WEAK</v>
      </c>
      <c r="L504" s="17" t="str">
        <f>OBV!H504</f>
        <v>CONFIRMED BEARISH</v>
      </c>
    </row>
    <row r="505" spans="1:12" ht="13.5" x14ac:dyDescent="0.25">
      <c r="A505" s="3">
        <f>RSI!A505</f>
        <v>42740</v>
      </c>
      <c r="B505" s="2">
        <f>RSI!B505</f>
        <v>3.75</v>
      </c>
      <c r="C505" s="2">
        <f>RSI!I505</f>
        <v>35.656876930512198</v>
      </c>
      <c r="D505" s="2">
        <f>MACD!E505</f>
        <v>-1.3514608884464874E-2</v>
      </c>
      <c r="E505" s="2">
        <f>MACD!F505</f>
        <v>2.7499684561388845E-2</v>
      </c>
      <c r="F505" s="2">
        <f>'Moving Avg'!D505</f>
        <v>3.8299999999999996</v>
      </c>
      <c r="G505" s="2">
        <f>'Moving Avg'!F505</f>
        <v>3.8509999999999991</v>
      </c>
      <c r="H505" s="2">
        <f>'Moving Avg'!G505</f>
        <v>4.0230000000000015</v>
      </c>
      <c r="I505" s="2">
        <f>'Moving Avg'!H505</f>
        <v>4.4153000000000002</v>
      </c>
      <c r="J505" s="17" t="str">
        <f>OBV!F505</f>
        <v>BEARISH</v>
      </c>
      <c r="K505" s="17" t="str">
        <f>OBV!G505</f>
        <v>WEAK</v>
      </c>
      <c r="L505" s="17" t="str">
        <f>OBV!H505</f>
        <v>CONFIRMED BEARISH</v>
      </c>
    </row>
    <row r="506" spans="1:12" ht="13.5" x14ac:dyDescent="0.25">
      <c r="A506" s="3">
        <f>RSI!A506</f>
        <v>42741</v>
      </c>
      <c r="B506" s="2">
        <f>RSI!B506</f>
        <v>3.71</v>
      </c>
      <c r="C506" s="2">
        <f>RSI!I506</f>
        <v>33.039014509860593</v>
      </c>
      <c r="D506" s="2">
        <f>MACD!E506</f>
        <v>-1.2065980972734369E-2</v>
      </c>
      <c r="E506" s="2">
        <f>MACD!F506</f>
        <v>1.9586551454564203E-2</v>
      </c>
      <c r="F506" s="2">
        <f>'Moving Avg'!D506</f>
        <v>3.7920000000000003</v>
      </c>
      <c r="G506" s="2">
        <f>'Moving Avg'!F506</f>
        <v>3.8394999999999997</v>
      </c>
      <c r="H506" s="2">
        <f>'Moving Avg'!G506</f>
        <v>4.0194000000000019</v>
      </c>
      <c r="I506" s="2">
        <f>'Moving Avg'!H506</f>
        <v>4.4093500000000008</v>
      </c>
      <c r="J506" s="17" t="str">
        <f>OBV!F506</f>
        <v>BEARISH</v>
      </c>
      <c r="K506" s="17" t="str">
        <f>OBV!G506</f>
        <v>WEAK</v>
      </c>
      <c r="L506" s="17" t="str">
        <f>OBV!H506</f>
        <v>CONFIRMED BEARISH</v>
      </c>
    </row>
    <row r="507" spans="1:12" ht="13.5" x14ac:dyDescent="0.25">
      <c r="A507" s="3">
        <f>RSI!A507</f>
        <v>42744</v>
      </c>
      <c r="B507" s="2">
        <f>RSI!B507</f>
        <v>3.75</v>
      </c>
      <c r="C507" s="2">
        <f>RSI!I507</f>
        <v>37.945405374798781</v>
      </c>
      <c r="D507" s="2">
        <f>MACD!E507</f>
        <v>-1.2730833965278521E-2</v>
      </c>
      <c r="E507" s="2">
        <f>MACD!F507</f>
        <v>1.312307437059566E-2</v>
      </c>
      <c r="F507" s="2">
        <f>'Moving Avg'!D507</f>
        <v>3.758</v>
      </c>
      <c r="G507" s="2">
        <f>'Moving Avg'!F507</f>
        <v>3.8274999999999992</v>
      </c>
      <c r="H507" s="2">
        <f>'Moving Avg'!G507</f>
        <v>4.0166000000000022</v>
      </c>
      <c r="I507" s="2">
        <f>'Moving Avg'!H507</f>
        <v>4.4036</v>
      </c>
      <c r="J507" s="17" t="str">
        <f>OBV!F507</f>
        <v>BEARISH</v>
      </c>
      <c r="K507" s="17" t="str">
        <f>OBV!G507</f>
        <v>WEAK</v>
      </c>
      <c r="L507" s="17" t="str">
        <f>OBV!H507</f>
        <v>CONFIRMED BEARISH</v>
      </c>
    </row>
    <row r="508" spans="1:12" ht="13.5" x14ac:dyDescent="0.25">
      <c r="A508" s="3">
        <f>RSI!A508</f>
        <v>42745</v>
      </c>
      <c r="B508" s="2">
        <f>RSI!B508</f>
        <v>3.83</v>
      </c>
      <c r="C508" s="2">
        <f>RSI!I508</f>
        <v>46.403817515251767</v>
      </c>
      <c r="D508" s="2">
        <f>MACD!E508</f>
        <v>-1.8462774811685012E-2</v>
      </c>
      <c r="E508" s="2">
        <f>MACD!F508</f>
        <v>6.8059045341395258E-3</v>
      </c>
      <c r="F508" s="2">
        <f>'Moving Avg'!D508</f>
        <v>3.7640000000000002</v>
      </c>
      <c r="G508" s="2">
        <f>'Moving Avg'!F508</f>
        <v>3.819</v>
      </c>
      <c r="H508" s="2">
        <f>'Moving Avg'!G508</f>
        <v>4.0108000000000024</v>
      </c>
      <c r="I508" s="2">
        <f>'Moving Avg'!H508</f>
        <v>4.3982500000000009</v>
      </c>
      <c r="J508" s="17" t="str">
        <f>OBV!F508</f>
        <v>BEARISH</v>
      </c>
      <c r="K508" s="17" t="str">
        <f>OBV!G508</f>
        <v>NEUTRAL</v>
      </c>
      <c r="L508" s="17" t="str">
        <f>OBV!H508</f>
        <v>BEARISH DIVERGENCE</v>
      </c>
    </row>
    <row r="509" spans="1:12" ht="13.5" x14ac:dyDescent="0.25">
      <c r="A509" s="3">
        <f>RSI!A509</f>
        <v>42746</v>
      </c>
      <c r="B509" s="2">
        <f>RSI!B509</f>
        <v>3.83</v>
      </c>
      <c r="C509" s="2">
        <f>RSI!I509</f>
        <v>46.403817515251767</v>
      </c>
      <c r="D509" s="2">
        <f>MACD!E509</f>
        <v>-6.1620130838075937E-3</v>
      </c>
      <c r="E509" s="2">
        <f>MACD!F509</f>
        <v>4.2123210105501022E-3</v>
      </c>
      <c r="F509" s="2">
        <f>'Moving Avg'!D509</f>
        <v>3.774</v>
      </c>
      <c r="G509" s="2">
        <f>'Moving Avg'!F509</f>
        <v>3.8155000000000001</v>
      </c>
      <c r="H509" s="2">
        <f>'Moving Avg'!G509</f>
        <v>4.001400000000003</v>
      </c>
      <c r="I509" s="2">
        <f>'Moving Avg'!H509</f>
        <v>4.3929000000000009</v>
      </c>
      <c r="J509" s="17" t="str">
        <f>OBV!F509</f>
        <v>BEARISH</v>
      </c>
      <c r="K509" s="17" t="str">
        <f>OBV!G509</f>
        <v>NEUTRAL</v>
      </c>
      <c r="L509" s="17" t="str">
        <f>OBV!H509</f>
        <v>BEARISH DIVERGENCE</v>
      </c>
    </row>
    <row r="510" spans="1:12" ht="13.5" x14ac:dyDescent="0.25">
      <c r="A510" s="3">
        <f>RSI!A510</f>
        <v>42747</v>
      </c>
      <c r="B510" s="2">
        <f>RSI!B510</f>
        <v>3.83</v>
      </c>
      <c r="C510" s="2">
        <f>RSI!I510</f>
        <v>46.403817515251781</v>
      </c>
      <c r="D510" s="2">
        <f>MACD!E510</f>
        <v>5.995700669757742E-3</v>
      </c>
      <c r="E510" s="2">
        <f>MACD!F510</f>
        <v>4.5689969423916305E-3</v>
      </c>
      <c r="F510" s="2">
        <f>'Moving Avg'!D510</f>
        <v>3.79</v>
      </c>
      <c r="G510" s="2">
        <f>'Moving Avg'!F510</f>
        <v>3.8165</v>
      </c>
      <c r="H510" s="2">
        <f>'Moving Avg'!G510</f>
        <v>3.9882000000000022</v>
      </c>
      <c r="I510" s="2">
        <f>'Moving Avg'!H510</f>
        <v>4.3880500000000016</v>
      </c>
      <c r="J510" s="17" t="str">
        <f>OBV!F510</f>
        <v>BULLISH</v>
      </c>
      <c r="K510" s="17" t="str">
        <f>OBV!G510</f>
        <v>NEUTRAL</v>
      </c>
      <c r="L510" s="17" t="str">
        <f>OBV!H510</f>
        <v>CONFIRMED BULLISH</v>
      </c>
    </row>
    <row r="511" spans="1:12" ht="13.5" x14ac:dyDescent="0.25">
      <c r="A511" s="3">
        <f>RSI!A511</f>
        <v>42748</v>
      </c>
      <c r="B511" s="2">
        <f>RSI!B511</f>
        <v>3.83</v>
      </c>
      <c r="C511" s="2">
        <f>RSI!I511</f>
        <v>46.403817515251781</v>
      </c>
      <c r="D511" s="2">
        <f>MACD!E511</f>
        <v>1.3401365853665581E-2</v>
      </c>
      <c r="E511" s="2">
        <f>MACD!F511</f>
        <v>6.3354707246464212E-3</v>
      </c>
      <c r="F511" s="2">
        <f>'Moving Avg'!D511</f>
        <v>3.8140000000000001</v>
      </c>
      <c r="G511" s="2">
        <f>'Moving Avg'!F511</f>
        <v>3.8180000000000001</v>
      </c>
      <c r="H511" s="2">
        <f>'Moving Avg'!G511</f>
        <v>3.9768000000000026</v>
      </c>
      <c r="I511" s="2">
        <f>'Moving Avg'!H511</f>
        <v>4.3832000000000013</v>
      </c>
      <c r="J511" s="17" t="str">
        <f>OBV!F511</f>
        <v>BULLISH</v>
      </c>
      <c r="K511" s="17" t="str">
        <f>OBV!G511</f>
        <v>NEUTRAL</v>
      </c>
      <c r="L511" s="17" t="str">
        <f>OBV!H511</f>
        <v>CONFIRMED BULLISH</v>
      </c>
    </row>
    <row r="512" spans="1:12" ht="13.5" x14ac:dyDescent="0.25">
      <c r="A512" s="3">
        <f>RSI!A512</f>
        <v>42751</v>
      </c>
      <c r="B512" s="2">
        <f>RSI!B512</f>
        <v>3.94</v>
      </c>
      <c r="C512" s="2">
        <f>RSI!I512</f>
        <v>57.194638749329449</v>
      </c>
      <c r="D512" s="2">
        <f>MACD!E512</f>
        <v>1.4777298794292015E-2</v>
      </c>
      <c r="E512" s="2">
        <f>MACD!F512</f>
        <v>8.0238363385755403E-3</v>
      </c>
      <c r="F512" s="2">
        <f>'Moving Avg'!D512</f>
        <v>3.8520000000000003</v>
      </c>
      <c r="G512" s="2">
        <f>'Moving Avg'!F512</f>
        <v>3.8250000000000002</v>
      </c>
      <c r="H512" s="2">
        <f>'Moving Avg'!G512</f>
        <v>3.9704000000000019</v>
      </c>
      <c r="I512" s="2">
        <f>'Moving Avg'!H512</f>
        <v>4.3789500000000015</v>
      </c>
      <c r="J512" s="17" t="str">
        <f>OBV!F512</f>
        <v>BULLISH</v>
      </c>
      <c r="K512" s="17" t="str">
        <f>OBV!G512</f>
        <v>NEUTRAL</v>
      </c>
      <c r="L512" s="17" t="str">
        <f>OBV!H512</f>
        <v>CONFIRMED BULLISH</v>
      </c>
    </row>
    <row r="513" spans="1:12" ht="13.5" x14ac:dyDescent="0.25">
      <c r="A513" s="3">
        <f>RSI!A513</f>
        <v>42752</v>
      </c>
      <c r="B513" s="2">
        <f>RSI!B513</f>
        <v>4.05</v>
      </c>
      <c r="C513" s="2">
        <f>RSI!I513</f>
        <v>64.822031067998893</v>
      </c>
      <c r="D513" s="2">
        <f>MACD!E513</f>
        <v>-1.1150700170109218E-2</v>
      </c>
      <c r="E513" s="2">
        <f>MACD!F513</f>
        <v>4.1889290368385887E-3</v>
      </c>
      <c r="F513" s="2">
        <f>'Moving Avg'!D513</f>
        <v>3.8959999999999999</v>
      </c>
      <c r="G513" s="2">
        <f>'Moving Avg'!F513</f>
        <v>3.8374999999999995</v>
      </c>
      <c r="H513" s="2">
        <f>'Moving Avg'!G513</f>
        <v>3.9650000000000016</v>
      </c>
      <c r="I513" s="2">
        <f>'Moving Avg'!H513</f>
        <v>4.3752500000000012</v>
      </c>
      <c r="J513" s="17" t="str">
        <f>OBV!F513</f>
        <v>BULLISH</v>
      </c>
      <c r="K513" s="17" t="str">
        <f>OBV!G513</f>
        <v>NEUTRAL</v>
      </c>
      <c r="L513" s="17" t="str">
        <f>OBV!H513</f>
        <v>CONFIRMED BULLISH</v>
      </c>
    </row>
    <row r="514" spans="1:12" ht="13.5" x14ac:dyDescent="0.25">
      <c r="A514" s="3">
        <f>RSI!A514</f>
        <v>42753</v>
      </c>
      <c r="B514" s="2">
        <f>RSI!B514</f>
        <v>4.04</v>
      </c>
      <c r="C514" s="2">
        <f>RSI!I514</f>
        <v>63.710602315726781</v>
      </c>
      <c r="D514" s="2">
        <f>MACD!E514</f>
        <v>-3.6522771151676015E-2</v>
      </c>
      <c r="E514" s="2">
        <f>MACD!F514</f>
        <v>-3.9534110008643325E-3</v>
      </c>
      <c r="F514" s="2">
        <f>'Moving Avg'!D514</f>
        <v>3.9379999999999997</v>
      </c>
      <c r="G514" s="2">
        <f>'Moving Avg'!F514</f>
        <v>3.8494999999999999</v>
      </c>
      <c r="H514" s="2">
        <f>'Moving Avg'!G514</f>
        <v>3.961800000000002</v>
      </c>
      <c r="I514" s="2">
        <f>'Moving Avg'!H514</f>
        <v>4.3714500000000012</v>
      </c>
      <c r="J514" s="17" t="str">
        <f>OBV!F514</f>
        <v>BEARISH</v>
      </c>
      <c r="K514" s="17" t="str">
        <f>OBV!G514</f>
        <v>WEAK</v>
      </c>
      <c r="L514" s="17" t="str">
        <f>OBV!H514</f>
        <v>BEARISH DIVERGENCE</v>
      </c>
    </row>
    <row r="515" spans="1:12" ht="13.5" x14ac:dyDescent="0.25">
      <c r="A515" s="3">
        <f>RSI!A515</f>
        <v>42754</v>
      </c>
      <c r="B515" s="2">
        <f>RSI!B515</f>
        <v>3.92</v>
      </c>
      <c r="C515" s="2">
        <f>RSI!I515</f>
        <v>52.154383893101681</v>
      </c>
      <c r="D515" s="2">
        <f>MACD!E515</f>
        <v>-5.4674419115562145E-2</v>
      </c>
      <c r="E515" s="2">
        <f>MACD!F515</f>
        <v>-1.4097612623803896E-2</v>
      </c>
      <c r="F515" s="2">
        <f>'Moving Avg'!D515</f>
        <v>3.9560000000000004</v>
      </c>
      <c r="G515" s="2">
        <f>'Moving Avg'!F515</f>
        <v>3.8555000000000001</v>
      </c>
      <c r="H515" s="2">
        <f>'Moving Avg'!G515</f>
        <v>3.9586000000000006</v>
      </c>
      <c r="I515" s="2">
        <f>'Moving Avg'!H515</f>
        <v>4.3676500000000011</v>
      </c>
      <c r="J515" s="17" t="str">
        <f>OBV!F515</f>
        <v>BEARISH</v>
      </c>
      <c r="K515" s="17" t="str">
        <f>OBV!G515</f>
        <v>WEAK</v>
      </c>
      <c r="L515" s="17" t="str">
        <f>OBV!H515</f>
        <v>BEARISH DIVERGENCE</v>
      </c>
    </row>
    <row r="516" spans="1:12" ht="13.5" x14ac:dyDescent="0.25">
      <c r="A516" s="3">
        <f>RSI!A516</f>
        <v>42755</v>
      </c>
      <c r="B516" s="2">
        <f>RSI!B516</f>
        <v>3.92</v>
      </c>
      <c r="C516" s="2">
        <f>RSI!I516</f>
        <v>52.154383893101688</v>
      </c>
      <c r="D516" s="2">
        <f>MACD!E516</f>
        <v>-7.636389351330175E-2</v>
      </c>
      <c r="E516" s="2">
        <f>MACD!F516</f>
        <v>-2.6550868801703469E-2</v>
      </c>
      <c r="F516" s="2">
        <f>'Moving Avg'!D516</f>
        <v>3.9740000000000002</v>
      </c>
      <c r="G516" s="2">
        <f>'Moving Avg'!F516</f>
        <v>3.8615000000000004</v>
      </c>
      <c r="H516" s="2">
        <f>'Moving Avg'!G516</f>
        <v>3.9561999999999999</v>
      </c>
      <c r="I516" s="2">
        <f>'Moving Avg'!H516</f>
        <v>4.3638500000000011</v>
      </c>
      <c r="J516" s="17" t="str">
        <f>OBV!F516</f>
        <v>BEARISH</v>
      </c>
      <c r="K516" s="17" t="str">
        <f>OBV!G516</f>
        <v>WEAK</v>
      </c>
      <c r="L516" s="17" t="str">
        <f>OBV!H516</f>
        <v>BEARISH DIVERGENCE</v>
      </c>
    </row>
    <row r="517" spans="1:12" ht="13.5" x14ac:dyDescent="0.25">
      <c r="A517" s="3">
        <f>RSI!A517</f>
        <v>42758</v>
      </c>
      <c r="B517" s="2">
        <f>RSI!B517</f>
        <v>3.9</v>
      </c>
      <c r="C517" s="2">
        <f>RSI!I517</f>
        <v>50.387747818776283</v>
      </c>
      <c r="D517" s="2">
        <f>MACD!E517</f>
        <v>-8.7244662417361507E-2</v>
      </c>
      <c r="E517" s="2">
        <f>MACD!F517</f>
        <v>-3.8689627524835082E-2</v>
      </c>
      <c r="F517" s="2">
        <f>'Moving Avg'!D517</f>
        <v>3.9659999999999997</v>
      </c>
      <c r="G517" s="2">
        <f>'Moving Avg'!F517</f>
        <v>3.8664999999999998</v>
      </c>
      <c r="H517" s="2">
        <f>'Moving Avg'!G517</f>
        <v>3.9542000000000002</v>
      </c>
      <c r="I517" s="2">
        <f>'Moving Avg'!H517</f>
        <v>4.3598500000000007</v>
      </c>
      <c r="J517" s="17" t="str">
        <f>OBV!F517</f>
        <v>BEARISH</v>
      </c>
      <c r="K517" s="17" t="str">
        <f>OBV!G517</f>
        <v>WEAK</v>
      </c>
      <c r="L517" s="17" t="str">
        <f>OBV!H517</f>
        <v>CONFIRMED BEARISH</v>
      </c>
    </row>
    <row r="518" spans="1:12" ht="13.5" x14ac:dyDescent="0.25">
      <c r="A518" s="3">
        <f>RSI!A518</f>
        <v>42759</v>
      </c>
      <c r="B518" s="2">
        <f>RSI!B518</f>
        <v>3.91</v>
      </c>
      <c r="C518" s="2">
        <f>RSI!I518</f>
        <v>51.276437218879856</v>
      </c>
      <c r="D518" s="2">
        <f>MACD!E518</f>
        <v>-8.4917690334589402E-2</v>
      </c>
      <c r="E518" s="2">
        <f>MACD!F518</f>
        <v>-4.7935240086785944E-2</v>
      </c>
      <c r="F518" s="2">
        <f>'Moving Avg'!D518</f>
        <v>3.9379999999999997</v>
      </c>
      <c r="G518" s="2">
        <f>'Moving Avg'!F518</f>
        <v>3.871999999999999</v>
      </c>
      <c r="H518" s="2">
        <f>'Moving Avg'!G518</f>
        <v>3.9494000000000007</v>
      </c>
      <c r="I518" s="2">
        <f>'Moving Avg'!H518</f>
        <v>4.3556500000000007</v>
      </c>
      <c r="J518" s="17" t="str">
        <f>OBV!F518</f>
        <v>BEARISH</v>
      </c>
      <c r="K518" s="17" t="str">
        <f>OBV!G518</f>
        <v>WEAK</v>
      </c>
      <c r="L518" s="17" t="str">
        <f>OBV!H518</f>
        <v>CONFIRMED BEARISH</v>
      </c>
    </row>
    <row r="519" spans="1:12" ht="13.5" x14ac:dyDescent="0.25">
      <c r="A519" s="3">
        <f>RSI!A519</f>
        <v>42760</v>
      </c>
      <c r="B519" s="2">
        <f>RSI!B519</f>
        <v>3.9</v>
      </c>
      <c r="C519" s="2">
        <f>RSI!I519</f>
        <v>50.306004202786752</v>
      </c>
      <c r="D519" s="2">
        <f>MACD!E519</f>
        <v>-8.2297781263077407E-2</v>
      </c>
      <c r="E519" s="2">
        <f>MACD!F519</f>
        <v>-5.4807748322044242E-2</v>
      </c>
      <c r="F519" s="2">
        <f>'Moving Avg'!D519</f>
        <v>3.91</v>
      </c>
      <c r="G519" s="2">
        <f>'Moving Avg'!F519</f>
        <v>3.8714999999999997</v>
      </c>
      <c r="H519" s="2">
        <f>'Moving Avg'!G519</f>
        <v>3.9426000000000005</v>
      </c>
      <c r="I519" s="2">
        <f>'Moving Avg'!H519</f>
        <v>4.3516500000000002</v>
      </c>
      <c r="J519" s="17" t="str">
        <f>OBV!F519</f>
        <v>BULLISH</v>
      </c>
      <c r="K519" s="17" t="str">
        <f>OBV!G519</f>
        <v>NEUTRAL</v>
      </c>
      <c r="L519" s="17" t="str">
        <f>OBV!H519</f>
        <v>BULLISH DIVERGENCE</v>
      </c>
    </row>
    <row r="520" spans="1:12" ht="13.5" x14ac:dyDescent="0.25">
      <c r="A520" s="3">
        <f>RSI!A520</f>
        <v>42761</v>
      </c>
      <c r="B520" s="2">
        <f>RSI!B520</f>
        <v>3.92</v>
      </c>
      <c r="C520" s="2">
        <f>RSI!I520</f>
        <v>52.252325889590864</v>
      </c>
      <c r="D520" s="2">
        <f>MACD!E520</f>
        <v>-8.1586481776700914E-2</v>
      </c>
      <c r="E520" s="2">
        <f>MACD!F520</f>
        <v>-6.0163495012975576E-2</v>
      </c>
      <c r="F520" s="2">
        <f>'Moving Avg'!D520</f>
        <v>3.91</v>
      </c>
      <c r="G520" s="2">
        <f>'Moving Avg'!F520</f>
        <v>3.8714999999999997</v>
      </c>
      <c r="H520" s="2">
        <f>'Moving Avg'!G520</f>
        <v>3.9362000000000008</v>
      </c>
      <c r="I520" s="2">
        <f>'Moving Avg'!H520</f>
        <v>4.3477499999999996</v>
      </c>
      <c r="J520" s="17" t="str">
        <f>OBV!F520</f>
        <v>BULLISH</v>
      </c>
      <c r="K520" s="17" t="str">
        <f>OBV!G520</f>
        <v>NEUTRAL</v>
      </c>
      <c r="L520" s="17" t="str">
        <f>OBV!H520</f>
        <v>NEUTRAL</v>
      </c>
    </row>
    <row r="521" spans="1:12" ht="13.5" x14ac:dyDescent="0.25">
      <c r="A521" s="3">
        <f>RSI!A521</f>
        <v>42762</v>
      </c>
      <c r="B521" s="2">
        <f>RSI!B521</f>
        <v>3.9</v>
      </c>
      <c r="C521" s="2">
        <f>RSI!I521</f>
        <v>50.137577361614873</v>
      </c>
      <c r="D521" s="2">
        <f>MACD!E521</f>
        <v>-7.9643594922398808E-2</v>
      </c>
      <c r="E521" s="2">
        <f>MACD!F521</f>
        <v>-6.4059514994860234E-2</v>
      </c>
      <c r="F521" s="2">
        <f>'Moving Avg'!D521</f>
        <v>3.9060000000000001</v>
      </c>
      <c r="G521" s="2">
        <f>'Moving Avg'!F521</f>
        <v>3.8715000000000002</v>
      </c>
      <c r="H521" s="2">
        <f>'Moving Avg'!G521</f>
        <v>3.9294000000000007</v>
      </c>
      <c r="I521" s="2">
        <f>'Moving Avg'!H521</f>
        <v>4.3432500000000003</v>
      </c>
      <c r="J521" s="17" t="str">
        <f>OBV!F521</f>
        <v>BULLISH</v>
      </c>
      <c r="K521" s="17" t="str">
        <f>OBV!G521</f>
        <v>NEUTRAL</v>
      </c>
      <c r="L521" s="17" t="str">
        <f>OBV!H521</f>
        <v>BULLISH DIVERGENCE</v>
      </c>
    </row>
    <row r="522" spans="1:12" ht="13.5" x14ac:dyDescent="0.25">
      <c r="A522" s="3">
        <f>RSI!A522</f>
        <v>42765</v>
      </c>
      <c r="B522" s="2">
        <f>RSI!B522</f>
        <v>3.9</v>
      </c>
      <c r="C522" s="2">
        <f>RSI!I522</f>
        <v>50.137577361614881</v>
      </c>
      <c r="D522" s="2">
        <f>MACD!E522</f>
        <v>-6.1088414681308212E-2</v>
      </c>
      <c r="E522" s="2">
        <f>MACD!F522</f>
        <v>-6.3465294932149835E-2</v>
      </c>
      <c r="F522" s="2">
        <f>'Moving Avg'!D522</f>
        <v>3.9060000000000001</v>
      </c>
      <c r="G522" s="2">
        <f>'Moving Avg'!F522</f>
        <v>3.8705000000000007</v>
      </c>
      <c r="H522" s="2">
        <f>'Moving Avg'!G522</f>
        <v>3.9248000000000007</v>
      </c>
      <c r="I522" s="2">
        <f>'Moving Avg'!H522</f>
        <v>4.3394499999999994</v>
      </c>
      <c r="J522" s="17" t="str">
        <f>OBV!F522</f>
        <v>BULLISH</v>
      </c>
      <c r="K522" s="17" t="str">
        <f>OBV!G522</f>
        <v>NEUTRAL</v>
      </c>
      <c r="L522" s="17" t="str">
        <f>OBV!H522</f>
        <v>NEUTRAL</v>
      </c>
    </row>
    <row r="523" spans="1:12" ht="13.5" x14ac:dyDescent="0.25">
      <c r="A523" s="3">
        <f>RSI!A523</f>
        <v>42766</v>
      </c>
      <c r="B523" s="2">
        <f>RSI!B523</f>
        <v>3.8</v>
      </c>
      <c r="C523" s="2">
        <f>RSI!I523</f>
        <v>40.607459078416262</v>
      </c>
      <c r="D523" s="2">
        <f>MACD!E523</f>
        <v>-2.1068391248188156E-2</v>
      </c>
      <c r="E523" s="2">
        <f>MACD!F523</f>
        <v>-5.4985914195357498E-2</v>
      </c>
      <c r="F523" s="2">
        <f>'Moving Avg'!D523</f>
        <v>3.8840000000000003</v>
      </c>
      <c r="G523" s="2">
        <f>'Moving Avg'!F523</f>
        <v>3.8704999999999998</v>
      </c>
      <c r="H523" s="2">
        <f>'Moving Avg'!G523</f>
        <v>3.9160000000000008</v>
      </c>
      <c r="I523" s="2">
        <f>'Moving Avg'!H523</f>
        <v>4.3349499999999992</v>
      </c>
      <c r="J523" s="17" t="str">
        <f>OBV!F523</f>
        <v>BEARISH</v>
      </c>
      <c r="K523" s="17" t="str">
        <f>OBV!G523</f>
        <v>NEUTRAL</v>
      </c>
      <c r="L523" s="17" t="str">
        <f>OBV!H523</f>
        <v>CONFIRMED BEARISH</v>
      </c>
    </row>
    <row r="524" spans="1:12" ht="13.5" x14ac:dyDescent="0.25">
      <c r="A524" s="3">
        <f>RSI!A524</f>
        <v>42767</v>
      </c>
      <c r="B524" s="2">
        <f>RSI!B524</f>
        <v>3.74</v>
      </c>
      <c r="C524" s="2">
        <f>RSI!I524</f>
        <v>36.165583803432035</v>
      </c>
      <c r="D524" s="2">
        <f>MACD!E524</f>
        <v>1.6281409347540965E-2</v>
      </c>
      <c r="E524" s="2">
        <f>MACD!F524</f>
        <v>-4.0732449486777809E-2</v>
      </c>
      <c r="F524" s="2">
        <f>'Moving Avg'!D524</f>
        <v>3.8519999999999994</v>
      </c>
      <c r="G524" s="2">
        <f>'Moving Avg'!F524</f>
        <v>3.8685</v>
      </c>
      <c r="H524" s="2">
        <f>'Moving Avg'!G524</f>
        <v>3.9068000000000005</v>
      </c>
      <c r="I524" s="2">
        <f>'Moving Avg'!H524</f>
        <v>4.3303999999999991</v>
      </c>
      <c r="J524" s="17" t="str">
        <f>OBV!F524</f>
        <v>BEARISH</v>
      </c>
      <c r="K524" s="17" t="str">
        <f>OBV!G524</f>
        <v>WEAK</v>
      </c>
      <c r="L524" s="17" t="str">
        <f>OBV!H524</f>
        <v>CONFIRMED BEARISH</v>
      </c>
    </row>
    <row r="525" spans="1:12" ht="13.5" x14ac:dyDescent="0.25">
      <c r="A525" s="3">
        <f>RSI!A525</f>
        <v>42768</v>
      </c>
      <c r="B525" s="2">
        <f>RSI!B525</f>
        <v>3.8</v>
      </c>
      <c r="C525" s="2">
        <f>RSI!I525</f>
        <v>42.892809833309236</v>
      </c>
      <c r="D525" s="2">
        <f>MACD!E525</f>
        <v>2.5871351018296629E-2</v>
      </c>
      <c r="E525" s="2">
        <f>MACD!F525</f>
        <v>-2.7411689385762925E-2</v>
      </c>
      <c r="F525" s="2">
        <f>'Moving Avg'!D525</f>
        <v>3.8280000000000003</v>
      </c>
      <c r="G525" s="2">
        <f>'Moving Avg'!F525</f>
        <v>3.871</v>
      </c>
      <c r="H525" s="2">
        <f>'Moving Avg'!G525</f>
        <v>3.9012000000000007</v>
      </c>
      <c r="I525" s="2">
        <f>'Moving Avg'!H525</f>
        <v>4.3265499999999992</v>
      </c>
      <c r="J525" s="17" t="str">
        <f>OBV!F525</f>
        <v>BEARISH</v>
      </c>
      <c r="K525" s="17" t="str">
        <f>OBV!G525</f>
        <v>NEUTRAL</v>
      </c>
      <c r="L525" s="17" t="str">
        <f>OBV!H525</f>
        <v>CONFIRMED BEARISH</v>
      </c>
    </row>
    <row r="526" spans="1:12" ht="13.5" x14ac:dyDescent="0.25">
      <c r="A526" s="3">
        <f>RSI!A526</f>
        <v>42769</v>
      </c>
      <c r="B526" s="2">
        <f>RSI!B526</f>
        <v>3.85</v>
      </c>
      <c r="C526" s="2">
        <f>RSI!I526</f>
        <v>47.827150432906336</v>
      </c>
      <c r="D526" s="2">
        <f>MACD!E526</f>
        <v>3.0753825535061896E-2</v>
      </c>
      <c r="E526" s="2">
        <f>MACD!F526</f>
        <v>-1.577858640159796E-2</v>
      </c>
      <c r="F526" s="2">
        <f>'Moving Avg'!D526</f>
        <v>3.8180000000000001</v>
      </c>
      <c r="G526" s="2">
        <f>'Moving Avg'!F526</f>
        <v>3.8779999999999992</v>
      </c>
      <c r="H526" s="2">
        <f>'Moving Avg'!G526</f>
        <v>3.8966000000000003</v>
      </c>
      <c r="I526" s="2">
        <f>'Moving Avg'!H526</f>
        <v>4.3228</v>
      </c>
      <c r="J526" s="17" t="str">
        <f>OBV!F526</f>
        <v>BEARISH</v>
      </c>
      <c r="K526" s="17" t="str">
        <f>OBV!G526</f>
        <v>NEUTRAL</v>
      </c>
      <c r="L526" s="17" t="str">
        <f>OBV!H526</f>
        <v>CONFIRMED BEARISH</v>
      </c>
    </row>
    <row r="527" spans="1:12" ht="13.5" x14ac:dyDescent="0.25">
      <c r="A527" s="3">
        <f>RSI!A527</f>
        <v>42772</v>
      </c>
      <c r="B527" s="2">
        <f>RSI!B527</f>
        <v>3.85</v>
      </c>
      <c r="C527" s="2">
        <f>RSI!I527</f>
        <v>47.827150432906336</v>
      </c>
      <c r="D527" s="2">
        <f>MACD!E527</f>
        <v>3.1949452856914196E-2</v>
      </c>
      <c r="E527" s="2">
        <f>MACD!F527</f>
        <v>-6.2329785498955303E-3</v>
      </c>
      <c r="F527" s="2">
        <f>'Moving Avg'!D527</f>
        <v>3.8079999999999998</v>
      </c>
      <c r="G527" s="2">
        <f>'Moving Avg'!F527</f>
        <v>3.8829999999999991</v>
      </c>
      <c r="H527" s="2">
        <f>'Moving Avg'!G527</f>
        <v>3.8919999999999999</v>
      </c>
      <c r="I527" s="2">
        <f>'Moving Avg'!H527</f>
        <v>4.3190499999999989</v>
      </c>
      <c r="J527" s="17" t="str">
        <f>OBV!F527</f>
        <v>BEARISH</v>
      </c>
      <c r="K527" s="17" t="str">
        <f>OBV!G527</f>
        <v>NEUTRAL</v>
      </c>
      <c r="L527" s="17" t="str">
        <f>OBV!H527</f>
        <v>CONFIRMED BEARISH</v>
      </c>
    </row>
    <row r="528" spans="1:12" ht="13.5" x14ac:dyDescent="0.25">
      <c r="A528" s="3">
        <f>RSI!A528</f>
        <v>42773</v>
      </c>
      <c r="B528" s="2">
        <f>RSI!B528</f>
        <v>3.74</v>
      </c>
      <c r="C528" s="2">
        <f>RSI!I528</f>
        <v>39.187797199027983</v>
      </c>
      <c r="D528" s="2">
        <f>MACD!E528</f>
        <v>4.2778511837203936E-2</v>
      </c>
      <c r="E528" s="2">
        <f>MACD!F528</f>
        <v>3.5693195275243632E-3</v>
      </c>
      <c r="F528" s="2">
        <f>'Moving Avg'!D528</f>
        <v>3.7960000000000003</v>
      </c>
      <c r="G528" s="2">
        <f>'Moving Avg'!F528</f>
        <v>3.8784999999999989</v>
      </c>
      <c r="H528" s="2">
        <f>'Moving Avg'!G528</f>
        <v>3.8851999999999998</v>
      </c>
      <c r="I528" s="2">
        <f>'Moving Avg'!H528</f>
        <v>4.3142499999999986</v>
      </c>
      <c r="J528" s="17" t="str">
        <f>OBV!F528</f>
        <v>BEARISH</v>
      </c>
      <c r="K528" s="17" t="str">
        <f>OBV!G528</f>
        <v>NEUTRAL</v>
      </c>
      <c r="L528" s="17" t="str">
        <f>OBV!H528</f>
        <v>CONFIRMED BEARISH</v>
      </c>
    </row>
    <row r="529" spans="1:12" ht="13.5" x14ac:dyDescent="0.25">
      <c r="A529" s="3">
        <f>RSI!A529</f>
        <v>42774</v>
      </c>
      <c r="B529" s="2">
        <f>RSI!B529</f>
        <v>3.8</v>
      </c>
      <c r="C529" s="2">
        <f>RSI!I529</f>
        <v>45.021482514478265</v>
      </c>
      <c r="D529" s="2">
        <f>MACD!E529</f>
        <v>4.6729728852107133E-2</v>
      </c>
      <c r="E529" s="2">
        <f>MACD!F529</f>
        <v>1.2201401392440919E-2</v>
      </c>
      <c r="F529" s="2">
        <f>'Moving Avg'!D529</f>
        <v>3.8079999999999998</v>
      </c>
      <c r="G529" s="2">
        <f>'Moving Avg'!F529</f>
        <v>3.8769999999999989</v>
      </c>
      <c r="H529" s="2">
        <f>'Moving Avg'!G529</f>
        <v>3.8771999999999998</v>
      </c>
      <c r="I529" s="2">
        <f>'Moving Avg'!H529</f>
        <v>4.3097499999999993</v>
      </c>
      <c r="J529" s="17" t="str">
        <f>OBV!F529</f>
        <v>BEARISH</v>
      </c>
      <c r="K529" s="17" t="str">
        <f>OBV!G529</f>
        <v>NEUTRAL</v>
      </c>
      <c r="L529" s="17" t="str">
        <f>OBV!H529</f>
        <v>BEARISH DIVERGENCE</v>
      </c>
    </row>
    <row r="530" spans="1:12" ht="13.5" x14ac:dyDescent="0.25">
      <c r="A530" s="3">
        <f>RSI!A530</f>
        <v>42775</v>
      </c>
      <c r="B530" s="2">
        <f>RSI!B530</f>
        <v>3.75</v>
      </c>
      <c r="C530" s="2">
        <f>RSI!I530</f>
        <v>41.452787450673632</v>
      </c>
      <c r="D530" s="2">
        <f>MACD!E530</f>
        <v>5.7213107096238058E-2</v>
      </c>
      <c r="E530" s="2">
        <f>MACD!F530</f>
        <v>2.120374253320035E-2</v>
      </c>
      <c r="F530" s="2">
        <f>'Moving Avg'!D530</f>
        <v>3.7980000000000005</v>
      </c>
      <c r="G530" s="2">
        <f>'Moving Avg'!F530</f>
        <v>3.8729999999999998</v>
      </c>
      <c r="H530" s="2">
        <f>'Moving Avg'!G530</f>
        <v>3.87</v>
      </c>
      <c r="I530" s="2">
        <f>'Moving Avg'!H530</f>
        <v>4.3045999999999989</v>
      </c>
      <c r="J530" s="17" t="str">
        <f>OBV!F530</f>
        <v>BEARISH</v>
      </c>
      <c r="K530" s="17" t="str">
        <f>OBV!G530</f>
        <v>NEUTRAL</v>
      </c>
      <c r="L530" s="17" t="str">
        <f>OBV!H530</f>
        <v>CONFIRMED BEARISH</v>
      </c>
    </row>
    <row r="531" spans="1:12" ht="13.5" x14ac:dyDescent="0.25">
      <c r="A531" s="3">
        <f>RSI!A531</f>
        <v>42776</v>
      </c>
      <c r="B531" s="2">
        <f>RSI!B531</f>
        <v>3.8</v>
      </c>
      <c r="C531" s="2">
        <f>RSI!I531</f>
        <v>46.057528110436515</v>
      </c>
      <c r="D531" s="2">
        <f>MACD!E531</f>
        <v>5.9931274015756042E-2</v>
      </c>
      <c r="E531" s="2">
        <f>MACD!F531</f>
        <v>2.8949248829711491E-2</v>
      </c>
      <c r="F531" s="2">
        <f>'Moving Avg'!D531</f>
        <v>3.7880000000000003</v>
      </c>
      <c r="G531" s="2">
        <f>'Moving Avg'!F531</f>
        <v>3.8714999999999997</v>
      </c>
      <c r="H531" s="2">
        <f>'Moving Avg'!G531</f>
        <v>3.8648000000000002</v>
      </c>
      <c r="I531" s="2">
        <f>'Moving Avg'!H531</f>
        <v>4.2989999999999995</v>
      </c>
      <c r="J531" s="17" t="str">
        <f>OBV!F531</f>
        <v>BEARISH</v>
      </c>
      <c r="K531" s="17" t="str">
        <f>OBV!G531</f>
        <v>NEUTRAL</v>
      </c>
      <c r="L531" s="17" t="str">
        <f>OBV!H531</f>
        <v>CONFIRMED BEARISH</v>
      </c>
    </row>
    <row r="532" spans="1:12" ht="13.5" x14ac:dyDescent="0.25">
      <c r="A532" s="3">
        <f>RSI!A532</f>
        <v>42779</v>
      </c>
      <c r="B532" s="2">
        <f>RSI!B532</f>
        <v>3.7</v>
      </c>
      <c r="C532" s="2">
        <f>RSI!I532</f>
        <v>39.38560342355796</v>
      </c>
      <c r="D532" s="2">
        <f>MACD!E532</f>
        <v>6.9924923037991249E-2</v>
      </c>
      <c r="E532" s="2">
        <f>MACD!F532</f>
        <v>3.7144383671367444E-2</v>
      </c>
      <c r="F532" s="2">
        <f>'Moving Avg'!D532</f>
        <v>3.758</v>
      </c>
      <c r="G532" s="2">
        <f>'Moving Avg'!F532</f>
        <v>3.8594999999999997</v>
      </c>
      <c r="H532" s="2">
        <f>'Moving Avg'!G532</f>
        <v>3.8576000000000006</v>
      </c>
      <c r="I532" s="2">
        <f>'Moving Avg'!H532</f>
        <v>4.2924999999999995</v>
      </c>
      <c r="J532" s="17" t="str">
        <f>OBV!F532</f>
        <v>BEARISH</v>
      </c>
      <c r="K532" s="17" t="str">
        <f>OBV!G532</f>
        <v>WEAK</v>
      </c>
      <c r="L532" s="17" t="str">
        <f>OBV!H532</f>
        <v>CONFIRMED BEARISH</v>
      </c>
    </row>
    <row r="533" spans="1:12" ht="13.5" x14ac:dyDescent="0.25">
      <c r="A533" s="3">
        <f>RSI!A533</f>
        <v>42780</v>
      </c>
      <c r="B533" s="2">
        <f>RSI!B533</f>
        <v>3.78</v>
      </c>
      <c r="C533" s="2">
        <f>RSI!I533</f>
        <v>46.11110196319278</v>
      </c>
      <c r="D533" s="2">
        <f>MACD!E533</f>
        <v>5.7926500784324375E-2</v>
      </c>
      <c r="E533" s="2">
        <f>MACD!F533</f>
        <v>4.1300807093958836E-2</v>
      </c>
      <c r="F533" s="2">
        <f>'Moving Avg'!D533</f>
        <v>3.7660000000000005</v>
      </c>
      <c r="G533" s="2">
        <f>'Moving Avg'!F533</f>
        <v>3.8459999999999992</v>
      </c>
      <c r="H533" s="2">
        <f>'Moving Avg'!G533</f>
        <v>3.8542000000000001</v>
      </c>
      <c r="I533" s="2">
        <f>'Moving Avg'!H533</f>
        <v>4.2856499999999986</v>
      </c>
      <c r="J533" s="17" t="str">
        <f>OBV!F533</f>
        <v>BEARISH</v>
      </c>
      <c r="K533" s="17" t="str">
        <f>OBV!G533</f>
        <v>NEUTRAL</v>
      </c>
      <c r="L533" s="17" t="str">
        <f>OBV!H533</f>
        <v>BEARISH DIVERGENCE</v>
      </c>
    </row>
    <row r="534" spans="1:12" ht="13.5" x14ac:dyDescent="0.25">
      <c r="A534" s="3">
        <f>RSI!A534</f>
        <v>42781</v>
      </c>
      <c r="B534" s="2">
        <f>RSI!B534</f>
        <v>3.73</v>
      </c>
      <c r="C534" s="2">
        <f>RSI!I534</f>
        <v>42.90675820655968</v>
      </c>
      <c r="D534" s="2">
        <f>MACD!E534</f>
        <v>4.2566751146444481E-2</v>
      </c>
      <c r="E534" s="2">
        <f>MACD!F534</f>
        <v>4.1553995904455965E-2</v>
      </c>
      <c r="F534" s="2">
        <f>'Moving Avg'!D534</f>
        <v>3.7519999999999998</v>
      </c>
      <c r="G534" s="2">
        <f>'Moving Avg'!F534</f>
        <v>3.8304999999999998</v>
      </c>
      <c r="H534" s="2">
        <f>'Moving Avg'!G534</f>
        <v>3.8488000000000007</v>
      </c>
      <c r="I534" s="2">
        <f>'Moving Avg'!H534</f>
        <v>4.2782999999999989</v>
      </c>
      <c r="J534" s="17" t="str">
        <f>OBV!F534</f>
        <v>BEARISH</v>
      </c>
      <c r="K534" s="17" t="str">
        <f>OBV!G534</f>
        <v>NEUTRAL</v>
      </c>
      <c r="L534" s="17" t="str">
        <f>OBV!H534</f>
        <v>CONFIRMED BEARISH</v>
      </c>
    </row>
    <row r="535" spans="1:12" ht="13.5" x14ac:dyDescent="0.25">
      <c r="A535" s="3">
        <f>RSI!A535</f>
        <v>42782</v>
      </c>
      <c r="B535" s="2">
        <f>RSI!B535</f>
        <v>3.7</v>
      </c>
      <c r="C535" s="2">
        <f>RSI!I535</f>
        <v>41.062934009370203</v>
      </c>
      <c r="D535" s="2">
        <f>MACD!E535</f>
        <v>4.1614619650709894E-2</v>
      </c>
      <c r="E535" s="2">
        <f>MACD!F535</f>
        <v>4.1566120653706753E-2</v>
      </c>
      <c r="F535" s="2">
        <f>'Moving Avg'!D535</f>
        <v>3.742</v>
      </c>
      <c r="G535" s="2">
        <f>'Moving Avg'!F535</f>
        <v>3.8195000000000001</v>
      </c>
      <c r="H535" s="2">
        <f>'Moving Avg'!G535</f>
        <v>3.8427999999999995</v>
      </c>
      <c r="I535" s="2">
        <f>'Moving Avg'!H535</f>
        <v>4.2710999999999988</v>
      </c>
      <c r="J535" s="17" t="str">
        <f>OBV!F535</f>
        <v>BEARISH</v>
      </c>
      <c r="K535" s="17" t="str">
        <f>OBV!G535</f>
        <v>NEUTRAL</v>
      </c>
      <c r="L535" s="17" t="str">
        <f>OBV!H535</f>
        <v>CONFIRMED BEARISH</v>
      </c>
    </row>
    <row r="536" spans="1:12" ht="13.5" x14ac:dyDescent="0.25">
      <c r="A536" s="3">
        <f>RSI!A536</f>
        <v>42783</v>
      </c>
      <c r="B536" s="2">
        <f>RSI!B536</f>
        <v>3.7</v>
      </c>
      <c r="C536" s="2">
        <f>RSI!I536</f>
        <v>41.062934009370203</v>
      </c>
      <c r="D536" s="2">
        <f>MACD!E536</f>
        <v>4.9226315833246215E-2</v>
      </c>
      <c r="E536" s="2">
        <f>MACD!F536</f>
        <v>4.3098159689614647E-2</v>
      </c>
      <c r="F536" s="2">
        <f>'Moving Avg'!D536</f>
        <v>3.722</v>
      </c>
      <c r="G536" s="2">
        <f>'Moving Avg'!F536</f>
        <v>3.8085</v>
      </c>
      <c r="H536" s="2">
        <f>'Moving Avg'!G536</f>
        <v>3.8380000000000001</v>
      </c>
      <c r="I536" s="2">
        <f>'Moving Avg'!H536</f>
        <v>4.2641999999999989</v>
      </c>
      <c r="J536" s="17" t="str">
        <f>OBV!F536</f>
        <v>BEARISH</v>
      </c>
      <c r="K536" s="17" t="str">
        <f>OBV!G536</f>
        <v>NEUTRAL</v>
      </c>
      <c r="L536" s="17" t="str">
        <f>OBV!H536</f>
        <v>CONFIRMED BEARISH</v>
      </c>
    </row>
    <row r="537" spans="1:12" ht="13.5" x14ac:dyDescent="0.25">
      <c r="A537" s="3">
        <f>RSI!A537</f>
        <v>42786</v>
      </c>
      <c r="B537" s="2">
        <f>RSI!B537</f>
        <v>3.7</v>
      </c>
      <c r="C537" s="2">
        <f>RSI!I537</f>
        <v>41.062934009370203</v>
      </c>
      <c r="D537" s="2">
        <f>MACD!E537</f>
        <v>5.6338313516620886E-2</v>
      </c>
      <c r="E537" s="2">
        <f>MACD!F537</f>
        <v>4.5746190455015892E-2</v>
      </c>
      <c r="F537" s="2">
        <f>'Moving Avg'!D537</f>
        <v>3.722</v>
      </c>
      <c r="G537" s="2">
        <f>'Moving Avg'!F537</f>
        <v>3.7985000000000007</v>
      </c>
      <c r="H537" s="2">
        <f>'Moving Avg'!G537</f>
        <v>3.8321999999999998</v>
      </c>
      <c r="I537" s="2">
        <f>'Moving Avg'!H537</f>
        <v>4.2572499999999991</v>
      </c>
      <c r="J537" s="17" t="str">
        <f>OBV!F537</f>
        <v>BULLISH</v>
      </c>
      <c r="K537" s="17" t="str">
        <f>OBV!G537</f>
        <v>NEUTRAL</v>
      </c>
      <c r="L537" s="17" t="str">
        <f>OBV!H537</f>
        <v>NEUTRAL</v>
      </c>
    </row>
    <row r="538" spans="1:12" ht="13.5" x14ac:dyDescent="0.25">
      <c r="A538" s="3">
        <f>RSI!A538</f>
        <v>42787</v>
      </c>
      <c r="B538" s="2">
        <f>RSI!B538</f>
        <v>3.69</v>
      </c>
      <c r="C538" s="2">
        <f>RSI!I538</f>
        <v>40.341202865664549</v>
      </c>
      <c r="D538" s="2">
        <f>MACD!E538</f>
        <v>4.6795424937878582E-2</v>
      </c>
      <c r="E538" s="2">
        <f>MACD!F538</f>
        <v>4.5956037351588437E-2</v>
      </c>
      <c r="F538" s="2">
        <f>'Moving Avg'!D538</f>
        <v>3.7039999999999997</v>
      </c>
      <c r="G538" s="2">
        <f>'Moving Avg'!F538</f>
        <v>3.7875000000000001</v>
      </c>
      <c r="H538" s="2">
        <f>'Moving Avg'!G538</f>
        <v>3.8260000000000001</v>
      </c>
      <c r="I538" s="2">
        <f>'Moving Avg'!H538</f>
        <v>4.2503500000000001</v>
      </c>
      <c r="J538" s="17" t="str">
        <f>OBV!F538</f>
        <v>BEARISH</v>
      </c>
      <c r="K538" s="17" t="str">
        <f>OBV!G538</f>
        <v>NEUTRAL</v>
      </c>
      <c r="L538" s="17" t="str">
        <f>OBV!H538</f>
        <v>CONFIRMED BEARISH</v>
      </c>
    </row>
    <row r="539" spans="1:12" ht="13.5" x14ac:dyDescent="0.25">
      <c r="A539" s="3">
        <f>RSI!A539</f>
        <v>42788</v>
      </c>
      <c r="B539" s="2">
        <f>RSI!B539</f>
        <v>3.69</v>
      </c>
      <c r="C539" s="2">
        <f>RSI!I539</f>
        <v>40.341202865664549</v>
      </c>
      <c r="D539" s="2">
        <f>MACD!E539</f>
        <v>4.8586091436723322E-2</v>
      </c>
      <c r="E539" s="2">
        <f>MACD!F539</f>
        <v>4.6482048168615411E-2</v>
      </c>
      <c r="F539" s="2">
        <f>'Moving Avg'!D539</f>
        <v>3.6960000000000002</v>
      </c>
      <c r="G539" s="2">
        <f>'Moving Avg'!F539</f>
        <v>3.7769999999999997</v>
      </c>
      <c r="H539" s="2">
        <f>'Moving Avg'!G539</f>
        <v>3.8218000000000001</v>
      </c>
      <c r="I539" s="2">
        <f>'Moving Avg'!H539</f>
        <v>4.2438000000000002</v>
      </c>
      <c r="J539" s="17" t="str">
        <f>OBV!F539</f>
        <v>BEARISH</v>
      </c>
      <c r="K539" s="17" t="str">
        <f>OBV!G539</f>
        <v>NEUTRAL</v>
      </c>
      <c r="L539" s="17" t="str">
        <f>OBV!H539</f>
        <v>CONFIRMED BEARISH</v>
      </c>
    </row>
    <row r="540" spans="1:12" ht="13.5" x14ac:dyDescent="0.25">
      <c r="A540" s="3">
        <f>RSI!A540</f>
        <v>42789</v>
      </c>
      <c r="B540" s="2">
        <f>RSI!B540</f>
        <v>3.69</v>
      </c>
      <c r="C540" s="2">
        <f>RSI!I540</f>
        <v>40.341202865664549</v>
      </c>
      <c r="D540" s="2">
        <f>MACD!E540</f>
        <v>4.2996601184402294E-2</v>
      </c>
      <c r="E540" s="2">
        <f>MACD!F540</f>
        <v>4.5784958771772792E-2</v>
      </c>
      <c r="F540" s="2">
        <f>'Moving Avg'!D540</f>
        <v>3.694</v>
      </c>
      <c r="G540" s="2">
        <f>'Moving Avg'!F540</f>
        <v>3.7655000000000003</v>
      </c>
      <c r="H540" s="2">
        <f>'Moving Avg'!G540</f>
        <v>3.8193999999999999</v>
      </c>
      <c r="I540" s="2">
        <f>'Moving Avg'!H540</f>
        <v>4.2377500000000001</v>
      </c>
      <c r="J540" s="17" t="str">
        <f>OBV!F540</f>
        <v>BEARISH</v>
      </c>
      <c r="K540" s="17" t="str">
        <f>OBV!G540</f>
        <v>NEUTRAL</v>
      </c>
      <c r="L540" s="17" t="str">
        <f>OBV!H540</f>
        <v>CONFIRMED BEARISH</v>
      </c>
    </row>
    <row r="541" spans="1:12" ht="13.5" x14ac:dyDescent="0.25">
      <c r="A541" s="3">
        <f>RSI!A541</f>
        <v>42790</v>
      </c>
      <c r="B541" s="2">
        <f>RSI!B541</f>
        <v>3.69</v>
      </c>
      <c r="C541" s="2">
        <f>RSI!I541</f>
        <v>40.341202865664549</v>
      </c>
      <c r="D541" s="2">
        <f>MACD!E541</f>
        <v>4.6503449548715992E-2</v>
      </c>
      <c r="E541" s="2">
        <f>MACD!F541</f>
        <v>4.5928656927161436E-2</v>
      </c>
      <c r="F541" s="2">
        <f>'Moving Avg'!D541</f>
        <v>3.6920000000000002</v>
      </c>
      <c r="G541" s="2">
        <f>'Moving Avg'!F541</f>
        <v>3.7550000000000003</v>
      </c>
      <c r="H541" s="2">
        <f>'Moving Avg'!G541</f>
        <v>3.8171999999999997</v>
      </c>
      <c r="I541" s="2">
        <f>'Moving Avg'!H541</f>
        <v>4.2313500000000008</v>
      </c>
      <c r="J541" s="17" t="str">
        <f>OBV!F541</f>
        <v>BEARISH</v>
      </c>
      <c r="K541" s="17" t="str">
        <f>OBV!G541</f>
        <v>NEUTRAL</v>
      </c>
      <c r="L541" s="17" t="str">
        <f>OBV!H541</f>
        <v>CONFIRMED BEARISH</v>
      </c>
    </row>
    <row r="542" spans="1:12" ht="13.5" x14ac:dyDescent="0.25">
      <c r="A542" s="3">
        <f>RSI!A542</f>
        <v>42793</v>
      </c>
      <c r="B542" s="2">
        <f>RSI!B542</f>
        <v>3.91</v>
      </c>
      <c r="C542" s="2">
        <f>RSI!I542</f>
        <v>60.753374286035871</v>
      </c>
      <c r="D542" s="2">
        <f>MACD!E542</f>
        <v>1.8293676050116225E-2</v>
      </c>
      <c r="E542" s="2">
        <f>MACD!F542</f>
        <v>4.0401660751752395E-2</v>
      </c>
      <c r="F542" s="2">
        <f>'Moving Avg'!D542</f>
        <v>3.7340000000000004</v>
      </c>
      <c r="G542" s="2">
        <f>'Moving Avg'!F542</f>
        <v>3.7555000000000001</v>
      </c>
      <c r="H542" s="2">
        <f>'Moving Avg'!G542</f>
        <v>3.8193999999999995</v>
      </c>
      <c r="I542" s="2">
        <f>'Moving Avg'!H542</f>
        <v>4.2266499999999994</v>
      </c>
      <c r="J542" s="17" t="str">
        <f>OBV!F542</f>
        <v>BULLISH</v>
      </c>
      <c r="K542" s="17" t="str">
        <f>OBV!G542</f>
        <v>STRONG</v>
      </c>
      <c r="L542" s="17" t="str">
        <f>OBV!H542</f>
        <v>CONFIRMED BULLISH</v>
      </c>
    </row>
    <row r="543" spans="1:12" ht="13.5" x14ac:dyDescent="0.25">
      <c r="A543" s="3">
        <f>RSI!A543</f>
        <v>42794</v>
      </c>
      <c r="B543" s="2">
        <f>RSI!B543</f>
        <v>4.08</v>
      </c>
      <c r="C543" s="2">
        <f>RSI!I543</f>
        <v>69.451341739721258</v>
      </c>
      <c r="D543" s="2">
        <f>MACD!E543</f>
        <v>-6.6945359621790601E-3</v>
      </c>
      <c r="E543" s="2">
        <f>MACD!F543</f>
        <v>3.0982421408966107E-2</v>
      </c>
      <c r="F543" s="2">
        <f>'Moving Avg'!D543</f>
        <v>3.8120000000000003</v>
      </c>
      <c r="G543" s="2">
        <f>'Moving Avg'!F543</f>
        <v>3.7694999999999999</v>
      </c>
      <c r="H543" s="2">
        <f>'Moving Avg'!G543</f>
        <v>3.8249999999999993</v>
      </c>
      <c r="I543" s="2">
        <f>'Moving Avg'!H543</f>
        <v>4.2220500000000003</v>
      </c>
      <c r="J543" s="17" t="str">
        <f>OBV!F543</f>
        <v>BULLISH</v>
      </c>
      <c r="K543" s="17" t="str">
        <f>OBV!G543</f>
        <v>STRONG</v>
      </c>
      <c r="L543" s="17" t="str">
        <f>OBV!H543</f>
        <v>CONFIRMED BULLISH</v>
      </c>
    </row>
    <row r="544" spans="1:12" ht="13.5" x14ac:dyDescent="0.25">
      <c r="A544" s="3">
        <f>RSI!A544</f>
        <v>42795</v>
      </c>
      <c r="B544" s="2">
        <f>RSI!B544</f>
        <v>4.09</v>
      </c>
      <c r="C544" s="2">
        <f>RSI!I544</f>
        <v>69.874291214795747</v>
      </c>
      <c r="D544" s="2">
        <f>MACD!E544</f>
        <v>-3.8047755789906379E-2</v>
      </c>
      <c r="E544" s="2">
        <f>MACD!F544</f>
        <v>1.7176385969191611E-2</v>
      </c>
      <c r="F544" s="2">
        <f>'Moving Avg'!D544</f>
        <v>3.8920000000000003</v>
      </c>
      <c r="G544" s="2">
        <f>'Moving Avg'!F544</f>
        <v>3.7869999999999999</v>
      </c>
      <c r="H544" s="2">
        <f>'Moving Avg'!G544</f>
        <v>3.8307999999999991</v>
      </c>
      <c r="I544" s="2">
        <f>'Moving Avg'!H544</f>
        <v>4.2174000000000005</v>
      </c>
      <c r="J544" s="17" t="str">
        <f>OBV!F544</f>
        <v>BULLISH</v>
      </c>
      <c r="K544" s="17" t="str">
        <f>OBV!G544</f>
        <v>STRONG</v>
      </c>
      <c r="L544" s="17" t="str">
        <f>OBV!H544</f>
        <v>CONFIRMED BULLISH</v>
      </c>
    </row>
    <row r="545" spans="1:12" ht="13.5" x14ac:dyDescent="0.25">
      <c r="A545" s="3">
        <f>RSI!A545</f>
        <v>42796</v>
      </c>
      <c r="B545" s="2">
        <f>RSI!B545</f>
        <v>3.9</v>
      </c>
      <c r="C545" s="2">
        <f>RSI!I545</f>
        <v>54.449244371806053</v>
      </c>
      <c r="D545" s="2">
        <f>MACD!E545</f>
        <v>-5.6822526244223681E-2</v>
      </c>
      <c r="E545" s="2">
        <f>MACD!F545</f>
        <v>2.3766035265085535E-3</v>
      </c>
      <c r="F545" s="2">
        <f>'Moving Avg'!D545</f>
        <v>3.9339999999999997</v>
      </c>
      <c r="G545" s="2">
        <f>'Moving Avg'!F545</f>
        <v>3.7920000000000003</v>
      </c>
      <c r="H545" s="2">
        <f>'Moving Avg'!G545</f>
        <v>3.8327999999999993</v>
      </c>
      <c r="I545" s="2">
        <f>'Moving Avg'!H545</f>
        <v>4.2115</v>
      </c>
      <c r="J545" s="17" t="str">
        <f>OBV!F545</f>
        <v>BULLISH</v>
      </c>
      <c r="K545" s="17" t="str">
        <f>OBV!G545</f>
        <v>STRONG</v>
      </c>
      <c r="L545" s="17" t="str">
        <f>OBV!H545</f>
        <v>CONFIRMED BULLISH</v>
      </c>
    </row>
    <row r="546" spans="1:12" ht="13.5" x14ac:dyDescent="0.25">
      <c r="A546" s="3">
        <f>RSI!A546</f>
        <v>42797</v>
      </c>
      <c r="B546" s="2">
        <f>RSI!B546</f>
        <v>3.74</v>
      </c>
      <c r="C546" s="2">
        <f>RSI!I546</f>
        <v>45.366877689337521</v>
      </c>
      <c r="D546" s="2">
        <f>MACD!E546</f>
        <v>-6.1311904506218706E-2</v>
      </c>
      <c r="E546" s="2">
        <f>MACD!F546</f>
        <v>-1.03610980800369E-2</v>
      </c>
      <c r="F546" s="2">
        <f>'Moving Avg'!D546</f>
        <v>3.944</v>
      </c>
      <c r="G546" s="2">
        <f>'Moving Avg'!F546</f>
        <v>3.7865000000000002</v>
      </c>
      <c r="H546" s="2">
        <f>'Moving Avg'!G546</f>
        <v>3.8315999999999999</v>
      </c>
      <c r="I546" s="2">
        <f>'Moving Avg'!H546</f>
        <v>4.2052000000000005</v>
      </c>
      <c r="J546" s="17" t="str">
        <f>OBV!F546</f>
        <v>BULLISH</v>
      </c>
      <c r="K546" s="17" t="str">
        <f>OBV!G546</f>
        <v>STRONG</v>
      </c>
      <c r="L546" s="17" t="str">
        <f>OBV!H546</f>
        <v>CONFIRMED BULLISH</v>
      </c>
    </row>
    <row r="547" spans="1:12" ht="13.5" x14ac:dyDescent="0.25">
      <c r="A547" s="3">
        <f>RSI!A547</f>
        <v>42800</v>
      </c>
      <c r="B547" s="2">
        <f>RSI!B547</f>
        <v>3.79</v>
      </c>
      <c r="C547" s="2">
        <f>RSI!I547</f>
        <v>48.270753455464991</v>
      </c>
      <c r="D547" s="2">
        <f>MACD!E547</f>
        <v>-6.8290056654434661E-2</v>
      </c>
      <c r="E547" s="2">
        <f>MACD!F547</f>
        <v>-2.1946889794916456E-2</v>
      </c>
      <c r="F547" s="2">
        <f>'Moving Avg'!D547</f>
        <v>3.9200000000000004</v>
      </c>
      <c r="G547" s="2">
        <f>'Moving Avg'!F547</f>
        <v>3.7835000000000001</v>
      </c>
      <c r="H547" s="2">
        <f>'Moving Avg'!G547</f>
        <v>3.8313999999999986</v>
      </c>
      <c r="I547" s="2">
        <f>'Moving Avg'!H547</f>
        <v>4.1991499999999995</v>
      </c>
      <c r="J547" s="17" t="str">
        <f>OBV!F547</f>
        <v>BULLISH</v>
      </c>
      <c r="K547" s="17" t="str">
        <f>OBV!G547</f>
        <v>STRONG</v>
      </c>
      <c r="L547" s="17" t="str">
        <f>OBV!H547</f>
        <v>BULLISH DIVERGENCE</v>
      </c>
    </row>
    <row r="548" spans="1:12" ht="13.5" x14ac:dyDescent="0.25">
      <c r="A548" s="3">
        <f>RSI!A548</f>
        <v>42801</v>
      </c>
      <c r="B548" s="2">
        <f>RSI!B548</f>
        <v>3.88</v>
      </c>
      <c r="C548" s="2">
        <f>RSI!I548</f>
        <v>53.10274961066343</v>
      </c>
      <c r="D548" s="2">
        <f>MACD!E548</f>
        <v>-8.2209804842872991E-2</v>
      </c>
      <c r="E548" s="2">
        <f>MACD!F548</f>
        <v>-3.3999472804507762E-2</v>
      </c>
      <c r="F548" s="2">
        <f>'Moving Avg'!D548</f>
        <v>3.88</v>
      </c>
      <c r="G548" s="2">
        <f>'Moving Avg'!F548</f>
        <v>3.7905000000000002</v>
      </c>
      <c r="H548" s="2">
        <f>'Moving Avg'!G548</f>
        <v>3.8329999999999984</v>
      </c>
      <c r="I548" s="2">
        <f>'Moving Avg'!H548</f>
        <v>4.1935499999999992</v>
      </c>
      <c r="J548" s="17" t="str">
        <f>OBV!F548</f>
        <v>BULLISH</v>
      </c>
      <c r="K548" s="17" t="str">
        <f>OBV!G548</f>
        <v>STRONG</v>
      </c>
      <c r="L548" s="17" t="str">
        <f>OBV!H548</f>
        <v>BULLISH DIVERGENCE</v>
      </c>
    </row>
    <row r="549" spans="1:12" ht="13.5" x14ac:dyDescent="0.25">
      <c r="A549" s="3">
        <f>RSI!A549</f>
        <v>42802</v>
      </c>
      <c r="B549" s="2">
        <f>RSI!B549</f>
        <v>3.96</v>
      </c>
      <c r="C549" s="2">
        <f>RSI!I549</f>
        <v>56.951995157928337</v>
      </c>
      <c r="D549" s="2">
        <f>MACD!E549</f>
        <v>-0.10026989467891001</v>
      </c>
      <c r="E549" s="2">
        <f>MACD!F549</f>
        <v>-4.7253557179388214E-2</v>
      </c>
      <c r="F549" s="2">
        <f>'Moving Avg'!D549</f>
        <v>3.8540000000000001</v>
      </c>
      <c r="G549" s="2">
        <f>'Moving Avg'!F549</f>
        <v>3.7984999999999993</v>
      </c>
      <c r="H549" s="2">
        <f>'Moving Avg'!G549</f>
        <v>3.8339999999999987</v>
      </c>
      <c r="I549" s="2">
        <f>'Moving Avg'!H549</f>
        <v>4.1883499999999989</v>
      </c>
      <c r="J549" s="17" t="str">
        <f>OBV!F549</f>
        <v>BULLISH</v>
      </c>
      <c r="K549" s="17" t="str">
        <f>OBV!G549</f>
        <v>NEUTRAL</v>
      </c>
      <c r="L549" s="17" t="str">
        <f>OBV!H549</f>
        <v>BULLISH DIVERGENCE</v>
      </c>
    </row>
    <row r="550" spans="1:12" ht="13.5" x14ac:dyDescent="0.25">
      <c r="A550" s="3">
        <f>RSI!A550</f>
        <v>42803</v>
      </c>
      <c r="B550" s="2">
        <f>RSI!B550</f>
        <v>3.85</v>
      </c>
      <c r="C550" s="2">
        <f>RSI!I550</f>
        <v>50.780218744263976</v>
      </c>
      <c r="D550" s="2">
        <f>MACD!E550</f>
        <v>-0.10820563577917941</v>
      </c>
      <c r="E550" s="2">
        <f>MACD!F550</f>
        <v>-5.9443972899346456E-2</v>
      </c>
      <c r="F550" s="2">
        <f>'Moving Avg'!D550</f>
        <v>3.8440000000000003</v>
      </c>
      <c r="G550" s="2">
        <f>'Moving Avg'!F550</f>
        <v>3.8034999999999997</v>
      </c>
      <c r="H550" s="2">
        <f>'Moving Avg'!G550</f>
        <v>3.8325999999999989</v>
      </c>
      <c r="I550" s="2">
        <f>'Moving Avg'!H550</f>
        <v>4.1825999999999999</v>
      </c>
      <c r="J550" s="17" t="str">
        <f>OBV!F550</f>
        <v>BULLISH</v>
      </c>
      <c r="K550" s="17" t="str">
        <f>OBV!G550</f>
        <v>NEUTRAL</v>
      </c>
      <c r="L550" s="17" t="str">
        <f>OBV!H550</f>
        <v>BULLISH DIVERGENCE</v>
      </c>
    </row>
    <row r="551" spans="1:12" ht="13.5" x14ac:dyDescent="0.25">
      <c r="A551" s="3">
        <f>RSI!A551</f>
        <v>42804</v>
      </c>
      <c r="B551" s="2">
        <f>RSI!B551</f>
        <v>3.9</v>
      </c>
      <c r="C551" s="2">
        <f>RSI!I551</f>
        <v>53.259666982680876</v>
      </c>
      <c r="D551" s="2">
        <f>MACD!E551</f>
        <v>-0.11871704962378704</v>
      </c>
      <c r="E551" s="2">
        <f>MACD!F551</f>
        <v>-7.1298588244234573E-2</v>
      </c>
      <c r="F551" s="2">
        <f>'Moving Avg'!D551</f>
        <v>3.8759999999999999</v>
      </c>
      <c r="G551" s="2">
        <f>'Moving Avg'!F551</f>
        <v>3.8085</v>
      </c>
      <c r="H551" s="2">
        <f>'Moving Avg'!G551</f>
        <v>3.8325999999999993</v>
      </c>
      <c r="I551" s="2">
        <f>'Moving Avg'!H551</f>
        <v>4.1772499999999999</v>
      </c>
      <c r="J551" s="17" t="str">
        <f>OBV!F551</f>
        <v>BULLISH</v>
      </c>
      <c r="K551" s="17" t="str">
        <f>OBV!G551</f>
        <v>NEUTRAL</v>
      </c>
      <c r="L551" s="17" t="str">
        <f>OBV!H551</f>
        <v>CONFIRMED BULLISH</v>
      </c>
    </row>
    <row r="552" spans="1:12" ht="13.5" x14ac:dyDescent="0.25">
      <c r="A552" s="3">
        <f>RSI!A552</f>
        <v>42807</v>
      </c>
      <c r="B552" s="2">
        <f>RSI!B552</f>
        <v>3.89</v>
      </c>
      <c r="C552" s="2">
        <f>RSI!I552</f>
        <v>52.688001758354247</v>
      </c>
      <c r="D552" s="2">
        <f>MACD!E552</f>
        <v>-9.3405854776983599E-2</v>
      </c>
      <c r="E552" s="2">
        <f>MACD!F552</f>
        <v>-7.5720041550784378E-2</v>
      </c>
      <c r="F552" s="2">
        <f>'Moving Avg'!D552</f>
        <v>3.8959999999999999</v>
      </c>
      <c r="G552" s="2">
        <f>'Moving Avg'!F552</f>
        <v>3.8180000000000001</v>
      </c>
      <c r="H552" s="2">
        <f>'Moving Avg'!G552</f>
        <v>3.8319999999999994</v>
      </c>
      <c r="I552" s="2">
        <f>'Moving Avg'!H552</f>
        <v>4.1717499999999994</v>
      </c>
      <c r="J552" s="17" t="str">
        <f>OBV!F552</f>
        <v>BULLISH</v>
      </c>
      <c r="K552" s="17" t="str">
        <f>OBV!G552</f>
        <v>NEUTRAL</v>
      </c>
      <c r="L552" s="17" t="str">
        <f>OBV!H552</f>
        <v>CONFIRMED BULLISH</v>
      </c>
    </row>
    <row r="553" spans="1:12" ht="13.5" x14ac:dyDescent="0.25">
      <c r="A553" s="3">
        <f>RSI!A553</f>
        <v>42808</v>
      </c>
      <c r="B553" s="2">
        <f>RSI!B553</f>
        <v>3.89</v>
      </c>
      <c r="C553" s="2">
        <f>RSI!I553</f>
        <v>52.688001758354247</v>
      </c>
      <c r="D553" s="2">
        <f>MACD!E553</f>
        <v>-4.6128925996416825E-2</v>
      </c>
      <c r="E553" s="2">
        <f>MACD!F553</f>
        <v>-6.9801818439910873E-2</v>
      </c>
      <c r="F553" s="2">
        <f>'Moving Avg'!D553</f>
        <v>3.8980000000000006</v>
      </c>
      <c r="G553" s="2">
        <f>'Moving Avg'!F553</f>
        <v>3.8235000000000006</v>
      </c>
      <c r="H553" s="2">
        <f>'Moving Avg'!G553</f>
        <v>3.8337999999999992</v>
      </c>
      <c r="I553" s="2">
        <f>'Moving Avg'!H553</f>
        <v>4.166949999999999</v>
      </c>
      <c r="J553" s="17" t="str">
        <f>OBV!F553</f>
        <v>BEARISH</v>
      </c>
      <c r="K553" s="17" t="str">
        <f>OBV!G553</f>
        <v>NEUTRAL</v>
      </c>
      <c r="L553" s="17" t="str">
        <f>OBV!H553</f>
        <v>BEARISH DIVERGENCE</v>
      </c>
    </row>
    <row r="554" spans="1:12" ht="13.5" x14ac:dyDescent="0.25">
      <c r="A554" s="3">
        <f>RSI!A554</f>
        <v>42809</v>
      </c>
      <c r="B554" s="2">
        <f>RSI!B554</f>
        <v>3.85</v>
      </c>
      <c r="C554" s="2">
        <f>RSI!I554</f>
        <v>50.188919609364852</v>
      </c>
      <c r="D554" s="2">
        <f>MACD!E554</f>
        <v>-1.8962447467263388E-3</v>
      </c>
      <c r="E554" s="2">
        <f>MACD!F554</f>
        <v>-5.6220703701273966E-2</v>
      </c>
      <c r="F554" s="2">
        <f>'Moving Avg'!D554</f>
        <v>3.8760000000000003</v>
      </c>
      <c r="G554" s="2">
        <f>'Moving Avg'!F554</f>
        <v>3.8295000000000003</v>
      </c>
      <c r="H554" s="2">
        <f>'Moving Avg'!G554</f>
        <v>3.8351999999999999</v>
      </c>
      <c r="I554" s="2">
        <f>'Moving Avg'!H554</f>
        <v>4.161249999999999</v>
      </c>
      <c r="J554" s="17" t="str">
        <f>OBV!F554</f>
        <v>BEARISH</v>
      </c>
      <c r="K554" s="17" t="str">
        <f>OBV!G554</f>
        <v>NEUTRAL</v>
      </c>
      <c r="L554" s="17" t="str">
        <f>OBV!H554</f>
        <v>CONFIRMED BEARISH</v>
      </c>
    </row>
    <row r="555" spans="1:12" ht="13.5" x14ac:dyDescent="0.25">
      <c r="A555" s="3">
        <f>RSI!A555</f>
        <v>42810</v>
      </c>
      <c r="B555" s="2">
        <f>RSI!B555</f>
        <v>3.87</v>
      </c>
      <c r="C555" s="2">
        <f>RSI!I555</f>
        <v>51.429419655754643</v>
      </c>
      <c r="D555" s="2">
        <f>MACD!E555</f>
        <v>4.8033915001450822E-3</v>
      </c>
      <c r="E555" s="2">
        <f>MACD!F555</f>
        <v>-4.4015884660990164E-2</v>
      </c>
      <c r="F555" s="2">
        <f>'Moving Avg'!D555</f>
        <v>3.88</v>
      </c>
      <c r="G555" s="2">
        <f>'Moving Avg'!F555</f>
        <v>3.8379999999999996</v>
      </c>
      <c r="H555" s="2">
        <f>'Moving Avg'!G555</f>
        <v>3.8376000000000001</v>
      </c>
      <c r="I555" s="2">
        <f>'Moving Avg'!H555</f>
        <v>4.1560999999999986</v>
      </c>
      <c r="J555" s="17" t="str">
        <f>OBV!F555</f>
        <v>BULLISH</v>
      </c>
      <c r="K555" s="17" t="str">
        <f>OBV!G555</f>
        <v>NEUTRAL</v>
      </c>
      <c r="L555" s="17" t="str">
        <f>OBV!H555</f>
        <v>CONFIRMED BULLISH</v>
      </c>
    </row>
    <row r="556" spans="1:12" ht="13.5" x14ac:dyDescent="0.25">
      <c r="A556" s="3">
        <f>RSI!A556</f>
        <v>42811</v>
      </c>
      <c r="B556" s="2">
        <f>RSI!B556</f>
        <v>3.8</v>
      </c>
      <c r="C556" s="2">
        <f>RSI!I556</f>
        <v>47.016055705284401</v>
      </c>
      <c r="D556" s="2">
        <f>MACD!E556</f>
        <v>-9.0906643349288885E-3</v>
      </c>
      <c r="E556" s="2">
        <f>MACD!F556</f>
        <v>-3.7030840595777909E-2</v>
      </c>
      <c r="F556" s="2">
        <f>'Moving Avg'!D556</f>
        <v>3.8600000000000003</v>
      </c>
      <c r="G556" s="2">
        <f>'Moving Avg'!F556</f>
        <v>3.843</v>
      </c>
      <c r="H556" s="2">
        <f>'Moving Avg'!G556</f>
        <v>3.8393999999999999</v>
      </c>
      <c r="I556" s="2">
        <f>'Moving Avg'!H556</f>
        <v>4.1505999999999981</v>
      </c>
      <c r="J556" s="17" t="str">
        <f>OBV!F556</f>
        <v>BULLISH</v>
      </c>
      <c r="K556" s="17" t="str">
        <f>OBV!G556</f>
        <v>NEUTRAL</v>
      </c>
      <c r="L556" s="17" t="str">
        <f>OBV!H556</f>
        <v>BULLISH DIVERGENCE</v>
      </c>
    </row>
    <row r="557" spans="1:12" ht="13.5" x14ac:dyDescent="0.25">
      <c r="A557" s="3">
        <f>RSI!A557</f>
        <v>42815</v>
      </c>
      <c r="B557" s="2">
        <f>RSI!B557</f>
        <v>3.85</v>
      </c>
      <c r="C557" s="2">
        <f>RSI!I557</f>
        <v>50.296989464670581</v>
      </c>
      <c r="D557" s="2">
        <f>MACD!E557</f>
        <v>-1.656787999676812E-2</v>
      </c>
      <c r="E557" s="2">
        <f>MACD!F557</f>
        <v>-3.2938248475975956E-2</v>
      </c>
      <c r="F557" s="2">
        <f>'Moving Avg'!D557</f>
        <v>3.8520000000000003</v>
      </c>
      <c r="G557" s="2">
        <f>'Moving Avg'!F557</f>
        <v>3.8504999999999994</v>
      </c>
      <c r="H557" s="2">
        <f>'Moving Avg'!G557</f>
        <v>3.8413999999999997</v>
      </c>
      <c r="I557" s="2">
        <f>'Moving Avg'!H557</f>
        <v>4.1453499999999979</v>
      </c>
      <c r="J557" s="17" t="str">
        <f>OBV!F557</f>
        <v>BULLISH</v>
      </c>
      <c r="K557" s="17" t="str">
        <f>OBV!G557</f>
        <v>NEUTRAL</v>
      </c>
      <c r="L557" s="17" t="str">
        <f>OBV!H557</f>
        <v>BULLISH DIVERGENCE</v>
      </c>
    </row>
    <row r="558" spans="1:12" ht="13.5" x14ac:dyDescent="0.25">
      <c r="A558" s="3">
        <f>RSI!A558</f>
        <v>42816</v>
      </c>
      <c r="B558" s="2">
        <f>RSI!B558</f>
        <v>3.77</v>
      </c>
      <c r="C558" s="2">
        <f>RSI!I558</f>
        <v>45.447784311334054</v>
      </c>
      <c r="D558" s="2">
        <f>MACD!E558</f>
        <v>-3.1489705580751703E-3</v>
      </c>
      <c r="E558" s="2">
        <f>MACD!F558</f>
        <v>-2.6980392892395798E-2</v>
      </c>
      <c r="F558" s="2">
        <f>'Moving Avg'!D558</f>
        <v>3.8280000000000003</v>
      </c>
      <c r="G558" s="2">
        <f>'Moving Avg'!F558</f>
        <v>3.8544999999999994</v>
      </c>
      <c r="H558" s="2">
        <f>'Moving Avg'!G558</f>
        <v>3.8401999999999998</v>
      </c>
      <c r="I558" s="2">
        <f>'Moving Avg'!H558</f>
        <v>4.1396999999999977</v>
      </c>
      <c r="J558" s="17" t="str">
        <f>OBV!F558</f>
        <v>BULLISH</v>
      </c>
      <c r="K558" s="17" t="str">
        <f>OBV!G558</f>
        <v>NEUTRAL</v>
      </c>
      <c r="L558" s="17" t="str">
        <f>OBV!H558</f>
        <v>BULLISH DIVERGENCE</v>
      </c>
    </row>
    <row r="559" spans="1:12" ht="13.5" x14ac:dyDescent="0.25">
      <c r="A559" s="3">
        <f>RSI!A559</f>
        <v>42817</v>
      </c>
      <c r="B559" s="2">
        <f>RSI!B559</f>
        <v>3.7</v>
      </c>
      <c r="C559" s="2">
        <f>RSI!I559</f>
        <v>41.662754671373804</v>
      </c>
      <c r="D559" s="2">
        <f>MACD!E559</f>
        <v>2.6146744478599437E-2</v>
      </c>
      <c r="E559" s="2">
        <f>MACD!F559</f>
        <v>-1.6354965418196751E-2</v>
      </c>
      <c r="F559" s="2">
        <f>'Moving Avg'!D559</f>
        <v>3.7979999999999996</v>
      </c>
      <c r="G559" s="2">
        <f>'Moving Avg'!F559</f>
        <v>3.8549999999999995</v>
      </c>
      <c r="H559" s="2">
        <f>'Moving Avg'!G559</f>
        <v>3.8375999999999992</v>
      </c>
      <c r="I559" s="2">
        <f>'Moving Avg'!H559</f>
        <v>4.1341999999999972</v>
      </c>
      <c r="J559" s="17" t="str">
        <f>OBV!F559</f>
        <v>BULLISH</v>
      </c>
      <c r="K559" s="17" t="str">
        <f>OBV!G559</f>
        <v>NEUTRAL</v>
      </c>
      <c r="L559" s="17" t="str">
        <f>OBV!H559</f>
        <v>BULLISH DIVERGENCE</v>
      </c>
    </row>
    <row r="560" spans="1:12" ht="13.5" x14ac:dyDescent="0.25">
      <c r="A560" s="3">
        <f>RSI!A560</f>
        <v>42818</v>
      </c>
      <c r="B560" s="2">
        <f>RSI!B560</f>
        <v>3.71</v>
      </c>
      <c r="C560" s="2">
        <f>RSI!I560</f>
        <v>42.400760785990968</v>
      </c>
      <c r="D560" s="2">
        <f>MACD!E560</f>
        <v>3.4100404470540191E-2</v>
      </c>
      <c r="E560" s="2">
        <f>MACD!F560</f>
        <v>-6.2638914404493633E-3</v>
      </c>
      <c r="F560" s="2">
        <f>'Moving Avg'!D560</f>
        <v>3.7660000000000005</v>
      </c>
      <c r="G560" s="2">
        <f>'Moving Avg'!F560</f>
        <v>3.855999999999999</v>
      </c>
      <c r="H560" s="2">
        <f>'Moving Avg'!G560</f>
        <v>3.8351999999999999</v>
      </c>
      <c r="I560" s="2">
        <f>'Moving Avg'!H560</f>
        <v>4.1282499999999978</v>
      </c>
      <c r="J560" s="17" t="str">
        <f>OBV!F560</f>
        <v>BEARISH</v>
      </c>
      <c r="K560" s="17" t="str">
        <f>OBV!G560</f>
        <v>NEUTRAL</v>
      </c>
      <c r="L560" s="17" t="str">
        <f>OBV!H560</f>
        <v>CONFIRMED BEARISH</v>
      </c>
    </row>
    <row r="561" spans="1:12" ht="13.5" x14ac:dyDescent="0.25">
      <c r="A561" s="3">
        <f>RSI!A561</f>
        <v>42821</v>
      </c>
      <c r="B561" s="2">
        <f>RSI!B561</f>
        <v>3.7</v>
      </c>
      <c r="C561" s="2">
        <f>RSI!I561</f>
        <v>41.830864838083585</v>
      </c>
      <c r="D561" s="2">
        <f>MACD!E561</f>
        <v>4.9971785894761034E-2</v>
      </c>
      <c r="E561" s="2">
        <f>MACD!F561</f>
        <v>4.9832440265927171E-3</v>
      </c>
      <c r="F561" s="2">
        <f>'Moving Avg'!D561</f>
        <v>3.746</v>
      </c>
      <c r="G561" s="2">
        <f>'Moving Avg'!F561</f>
        <v>3.8564999999999996</v>
      </c>
      <c r="H561" s="2">
        <f>'Moving Avg'!G561</f>
        <v>3.8325999999999993</v>
      </c>
      <c r="I561" s="2">
        <f>'Moving Avg'!H561</f>
        <v>4.1224999999999969</v>
      </c>
      <c r="J561" s="17" t="str">
        <f>OBV!F561</f>
        <v>BEARISH</v>
      </c>
      <c r="K561" s="17" t="str">
        <f>OBV!G561</f>
        <v>NEUTRAL</v>
      </c>
      <c r="L561" s="17" t="str">
        <f>OBV!H561</f>
        <v>CONFIRMED BEARISH</v>
      </c>
    </row>
    <row r="562" spans="1:12" ht="13.5" x14ac:dyDescent="0.25">
      <c r="A562" s="3">
        <f>RSI!A562</f>
        <v>42822</v>
      </c>
      <c r="B562" s="2">
        <f>RSI!B562</f>
        <v>3.7</v>
      </c>
      <c r="C562" s="2">
        <f>RSI!I562</f>
        <v>41.830864838083585</v>
      </c>
      <c r="D562" s="2">
        <f>MACD!E562</f>
        <v>6.257789059015062E-2</v>
      </c>
      <c r="E562" s="2">
        <f>MACD!F562</f>
        <v>1.6502173339304298E-2</v>
      </c>
      <c r="F562" s="2">
        <f>'Moving Avg'!D562</f>
        <v>3.7159999999999997</v>
      </c>
      <c r="G562" s="2">
        <f>'Moving Avg'!F562</f>
        <v>3.8460000000000001</v>
      </c>
      <c r="H562" s="2">
        <f>'Moving Avg'!G562</f>
        <v>3.827799999999999</v>
      </c>
      <c r="I562" s="2">
        <f>'Moving Avg'!H562</f>
        <v>4.1169499999999983</v>
      </c>
      <c r="J562" s="17" t="str">
        <f>OBV!F562</f>
        <v>BEARISH</v>
      </c>
      <c r="K562" s="17" t="str">
        <f>OBV!G562</f>
        <v>NEUTRAL</v>
      </c>
      <c r="L562" s="17" t="str">
        <f>OBV!H562</f>
        <v>CONFIRMED BEARISH</v>
      </c>
    </row>
    <row r="563" spans="1:12" ht="13.5" x14ac:dyDescent="0.25">
      <c r="A563" s="3">
        <f>RSI!A563</f>
        <v>42823</v>
      </c>
      <c r="B563" s="2">
        <f>RSI!B563</f>
        <v>3.66</v>
      </c>
      <c r="C563" s="2">
        <f>RSI!I563</f>
        <v>39.375705801026641</v>
      </c>
      <c r="D563" s="2">
        <f>MACD!E563</f>
        <v>7.6869535116849796E-2</v>
      </c>
      <c r="E563" s="2">
        <f>MACD!F563</f>
        <v>2.8575645694813398E-2</v>
      </c>
      <c r="F563" s="2">
        <f>'Moving Avg'!D563</f>
        <v>3.694</v>
      </c>
      <c r="G563" s="2">
        <f>'Moving Avg'!F563</f>
        <v>3.8250000000000002</v>
      </c>
      <c r="H563" s="2">
        <f>'Moving Avg'!G563</f>
        <v>3.819999999999999</v>
      </c>
      <c r="I563" s="2">
        <f>'Moving Avg'!H563</f>
        <v>4.1112499999999983</v>
      </c>
      <c r="J563" s="17" t="str">
        <f>OBV!F563</f>
        <v>BEARISH</v>
      </c>
      <c r="K563" s="17" t="str">
        <f>OBV!G563</f>
        <v>NEUTRAL</v>
      </c>
      <c r="L563" s="17" t="str">
        <f>OBV!H563</f>
        <v>CONFIRMED BEARISH</v>
      </c>
    </row>
    <row r="564" spans="1:12" ht="13.5" x14ac:dyDescent="0.25">
      <c r="A564" s="3">
        <f>RSI!A564</f>
        <v>42824</v>
      </c>
      <c r="B564" s="2">
        <f>RSI!B564</f>
        <v>3.71</v>
      </c>
      <c r="C564" s="2">
        <f>RSI!I564</f>
        <v>43.814847862349971</v>
      </c>
      <c r="D564" s="2">
        <f>MACD!E564</f>
        <v>7.9954219174898089E-2</v>
      </c>
      <c r="E564" s="2">
        <f>MACD!F564</f>
        <v>3.8851360390830342E-2</v>
      </c>
      <c r="F564" s="2">
        <f>'Moving Avg'!D564</f>
        <v>3.6960000000000002</v>
      </c>
      <c r="G564" s="2">
        <f>'Moving Avg'!F564</f>
        <v>3.8059999999999996</v>
      </c>
      <c r="H564" s="2">
        <f>'Moving Avg'!G564</f>
        <v>3.8133999999999997</v>
      </c>
      <c r="I564" s="2">
        <f>'Moving Avg'!H564</f>
        <v>4.1057999999999986</v>
      </c>
      <c r="J564" s="17" t="str">
        <f>OBV!F564</f>
        <v>BULLISH</v>
      </c>
      <c r="K564" s="17" t="str">
        <f>OBV!G564</f>
        <v>NEUTRAL</v>
      </c>
      <c r="L564" s="17" t="str">
        <f>OBV!H564</f>
        <v>CONFIRMED BULLISH</v>
      </c>
    </row>
    <row r="565" spans="1:12" ht="13.5" x14ac:dyDescent="0.25">
      <c r="A565" s="3">
        <f>RSI!A565</f>
        <v>42825</v>
      </c>
      <c r="B565" s="2">
        <f>RSI!B565</f>
        <v>3.79</v>
      </c>
      <c r="C565" s="2">
        <f>RSI!I565</f>
        <v>50.109540359392419</v>
      </c>
      <c r="D565" s="2">
        <f>MACD!E565</f>
        <v>8.0206273987614818E-2</v>
      </c>
      <c r="E565" s="2">
        <f>MACD!F565</f>
        <v>4.7122343110187245E-2</v>
      </c>
      <c r="F565" s="2">
        <f>'Moving Avg'!D565</f>
        <v>3.7119999999999997</v>
      </c>
      <c r="G565" s="2">
        <f>'Moving Avg'!F565</f>
        <v>3.8005000000000004</v>
      </c>
      <c r="H565" s="2">
        <f>'Moving Avg'!G565</f>
        <v>3.8107999999999991</v>
      </c>
      <c r="I565" s="2">
        <f>'Moving Avg'!H565</f>
        <v>4.1007499999999979</v>
      </c>
      <c r="J565" s="17" t="str">
        <f>OBV!F565</f>
        <v>BULLISH</v>
      </c>
      <c r="K565" s="17" t="str">
        <f>OBV!G565</f>
        <v>NEUTRAL</v>
      </c>
      <c r="L565" s="17" t="str">
        <f>OBV!H565</f>
        <v>CONFIRMED BULLISH</v>
      </c>
    </row>
    <row r="566" spans="1:12" ht="13.5" x14ac:dyDescent="0.25">
      <c r="A566" s="3">
        <f>RSI!A566</f>
        <v>42828</v>
      </c>
      <c r="B566" s="2">
        <f>RSI!B566</f>
        <v>3.8</v>
      </c>
      <c r="C566" s="2">
        <f>RSI!I566</f>
        <v>50.85078949584193</v>
      </c>
      <c r="D566" s="2">
        <f>MACD!E566</f>
        <v>6.8891430618802207E-2</v>
      </c>
      <c r="E566" s="2">
        <f>MACD!F566</f>
        <v>5.1476160611910238E-2</v>
      </c>
      <c r="F566" s="2">
        <f>'Moving Avg'!D566</f>
        <v>3.7320000000000002</v>
      </c>
      <c r="G566" s="2">
        <f>'Moving Avg'!F566</f>
        <v>3.8035000000000005</v>
      </c>
      <c r="H566" s="2">
        <f>'Moving Avg'!G566</f>
        <v>3.8083999999999993</v>
      </c>
      <c r="I566" s="2">
        <f>'Moving Avg'!H566</f>
        <v>4.0957999999999979</v>
      </c>
      <c r="J566" s="17" t="str">
        <f>OBV!F566</f>
        <v>BULLISH</v>
      </c>
      <c r="K566" s="17" t="str">
        <f>OBV!G566</f>
        <v>NEUTRAL</v>
      </c>
      <c r="L566" s="17" t="str">
        <f>OBV!H566</f>
        <v>CONFIRMED BULLISH</v>
      </c>
    </row>
    <row r="567" spans="1:12" ht="13.5" x14ac:dyDescent="0.25">
      <c r="A567" s="3">
        <f>RSI!A567</f>
        <v>42829</v>
      </c>
      <c r="B567" s="2">
        <f>RSI!B567</f>
        <v>3.78</v>
      </c>
      <c r="C567" s="2">
        <f>RSI!I567</f>
        <v>49.27398073683711</v>
      </c>
      <c r="D567" s="2">
        <f>MACD!E567</f>
        <v>6.8415226490885939E-2</v>
      </c>
      <c r="E567" s="2">
        <f>MACD!F567</f>
        <v>5.4863973787705383E-2</v>
      </c>
      <c r="F567" s="2">
        <f>'Moving Avg'!D567</f>
        <v>3.7480000000000002</v>
      </c>
      <c r="G567" s="2">
        <f>'Moving Avg'!F567</f>
        <v>3.8030000000000008</v>
      </c>
      <c r="H567" s="2">
        <f>'Moving Avg'!G567</f>
        <v>3.8059999999999992</v>
      </c>
      <c r="I567" s="2">
        <f>'Moving Avg'!H567</f>
        <v>4.0911999999999971</v>
      </c>
      <c r="J567" s="17" t="str">
        <f>OBV!F567</f>
        <v>BULLISH</v>
      </c>
      <c r="K567" s="17" t="str">
        <f>OBV!G567</f>
        <v>NEUTRAL</v>
      </c>
      <c r="L567" s="17" t="str">
        <f>OBV!H567</f>
        <v>CONFIRMED BULLISH</v>
      </c>
    </row>
    <row r="568" spans="1:12" ht="13.5" x14ac:dyDescent="0.25">
      <c r="A568" s="3">
        <f>RSI!A568</f>
        <v>42830</v>
      </c>
      <c r="B568" s="2">
        <f>RSI!B568</f>
        <v>3.78</v>
      </c>
      <c r="C568" s="2">
        <f>RSI!I568</f>
        <v>49.27398073683711</v>
      </c>
      <c r="D568" s="2">
        <f>MACD!E568</f>
        <v>5.5752499877950168E-2</v>
      </c>
      <c r="E568" s="2">
        <f>MACD!F568</f>
        <v>5.5041679005754345E-2</v>
      </c>
      <c r="F568" s="2">
        <f>'Moving Avg'!D568</f>
        <v>3.7719999999999998</v>
      </c>
      <c r="G568" s="2">
        <f>'Moving Avg'!F568</f>
        <v>3.7980000000000009</v>
      </c>
      <c r="H568" s="2">
        <f>'Moving Avg'!G568</f>
        <v>3.803399999999999</v>
      </c>
      <c r="I568" s="2">
        <f>'Moving Avg'!H568</f>
        <v>4.0863499999999968</v>
      </c>
      <c r="J568" s="17" t="str">
        <f>OBV!F568</f>
        <v>BULLISH</v>
      </c>
      <c r="K568" s="17" t="str">
        <f>OBV!G568</f>
        <v>NEUTRAL</v>
      </c>
      <c r="L568" s="17" t="str">
        <f>OBV!H568</f>
        <v>CONFIRMED BULLISH</v>
      </c>
    </row>
    <row r="569" spans="1:12" ht="13.5" x14ac:dyDescent="0.25">
      <c r="A569" s="3">
        <f>RSI!A569</f>
        <v>42831</v>
      </c>
      <c r="B569" s="2">
        <f>RSI!B569</f>
        <v>3.7</v>
      </c>
      <c r="C569" s="2">
        <f>RSI!I569</f>
        <v>43.077299558986589</v>
      </c>
      <c r="D569" s="2">
        <f>MACD!E569</f>
        <v>4.0238939142710262E-2</v>
      </c>
      <c r="E569" s="2">
        <f>MACD!F569</f>
        <v>5.2081131033145531E-2</v>
      </c>
      <c r="F569" s="2">
        <f>'Moving Avg'!D569</f>
        <v>3.7699999999999996</v>
      </c>
      <c r="G569" s="2">
        <f>'Moving Avg'!F569</f>
        <v>3.785000000000001</v>
      </c>
      <c r="H569" s="2">
        <f>'Moving Avg'!G569</f>
        <v>3.7993999999999994</v>
      </c>
      <c r="I569" s="2">
        <f>'Moving Avg'!H569</f>
        <v>4.0810999999999975</v>
      </c>
      <c r="J569" s="17" t="str">
        <f>OBV!F569</f>
        <v>BULLISH</v>
      </c>
      <c r="K569" s="17" t="str">
        <f>OBV!G569</f>
        <v>NEUTRAL</v>
      </c>
      <c r="L569" s="17" t="str">
        <f>OBV!H569</f>
        <v>BULLISH DIVERGENCE</v>
      </c>
    </row>
    <row r="570" spans="1:12" ht="13.5" x14ac:dyDescent="0.25">
      <c r="A570" s="3">
        <f>RSI!A570</f>
        <v>42832</v>
      </c>
      <c r="B570" s="2">
        <f>RSI!B570</f>
        <v>3.77</v>
      </c>
      <c r="C570" s="2">
        <f>RSI!I570</f>
        <v>49.108198655581965</v>
      </c>
      <c r="D570" s="2">
        <f>MACD!E570</f>
        <v>2.3979152935411641E-2</v>
      </c>
      <c r="E570" s="2">
        <f>MACD!F570</f>
        <v>4.6460735413598755E-2</v>
      </c>
      <c r="F570" s="2">
        <f>'Moving Avg'!D570</f>
        <v>3.7659999999999996</v>
      </c>
      <c r="G570" s="2">
        <f>'Moving Avg'!F570</f>
        <v>3.7810000000000001</v>
      </c>
      <c r="H570" s="2">
        <f>'Moving Avg'!G570</f>
        <v>3.7963999999999998</v>
      </c>
      <c r="I570" s="2">
        <f>'Moving Avg'!H570</f>
        <v>4.075999999999997</v>
      </c>
      <c r="J570" s="17" t="str">
        <f>OBV!F570</f>
        <v>BULLISH</v>
      </c>
      <c r="K570" s="17" t="str">
        <f>OBV!G570</f>
        <v>NEUTRAL</v>
      </c>
      <c r="L570" s="17" t="str">
        <f>OBV!H570</f>
        <v>BULLISH DIVERGENCE</v>
      </c>
    </row>
    <row r="571" spans="1:12" ht="13.5" x14ac:dyDescent="0.25">
      <c r="A571" s="3">
        <f>RSI!A571</f>
        <v>42835</v>
      </c>
      <c r="B571" s="2">
        <f>RSI!B571</f>
        <v>3.78</v>
      </c>
      <c r="C571" s="2">
        <f>RSI!I571</f>
        <v>49.924422314057168</v>
      </c>
      <c r="D571" s="2">
        <f>MACD!E571</f>
        <v>8.0037745344179179E-3</v>
      </c>
      <c r="E571" s="2">
        <f>MACD!F571</f>
        <v>3.8769343237762592E-2</v>
      </c>
      <c r="F571" s="2">
        <f>'Moving Avg'!D571</f>
        <v>3.7619999999999996</v>
      </c>
      <c r="G571" s="2">
        <f>'Moving Avg'!F571</f>
        <v>3.7749999999999999</v>
      </c>
      <c r="H571" s="2">
        <f>'Moving Avg'!G571</f>
        <v>3.7939999999999996</v>
      </c>
      <c r="I571" s="2">
        <f>'Moving Avg'!H571</f>
        <v>4.0713999999999979</v>
      </c>
      <c r="J571" s="17" t="str">
        <f>OBV!F571</f>
        <v>BULLISH</v>
      </c>
      <c r="K571" s="17" t="str">
        <f>OBV!G571</f>
        <v>NEUTRAL</v>
      </c>
      <c r="L571" s="17" t="str">
        <f>OBV!H571</f>
        <v>BULLISH DIVERGENCE</v>
      </c>
    </row>
    <row r="572" spans="1:12" ht="13.5" x14ac:dyDescent="0.25">
      <c r="A572" s="3">
        <f>RSI!A572</f>
        <v>42836</v>
      </c>
      <c r="B572" s="2">
        <f>RSI!B572</f>
        <v>3.78</v>
      </c>
      <c r="C572" s="2">
        <f>RSI!I572</f>
        <v>49.924422314057161</v>
      </c>
      <c r="D572" s="2">
        <f>MACD!E572</f>
        <v>-5.5154395921088728E-3</v>
      </c>
      <c r="E572" s="2">
        <f>MACD!F572</f>
        <v>2.9912386671788301E-2</v>
      </c>
      <c r="F572" s="2">
        <f>'Moving Avg'!D572</f>
        <v>3.7619999999999996</v>
      </c>
      <c r="G572" s="2">
        <f>'Moving Avg'!F572</f>
        <v>3.7694999999999999</v>
      </c>
      <c r="H572" s="2">
        <f>'Moving Avg'!G572</f>
        <v>3.7915999999999999</v>
      </c>
      <c r="I572" s="2">
        <f>'Moving Avg'!H572</f>
        <v>4.066799999999998</v>
      </c>
      <c r="J572" s="17" t="str">
        <f>OBV!F572</f>
        <v>BULLISH</v>
      </c>
      <c r="K572" s="17" t="str">
        <f>OBV!G572</f>
        <v>NEUTRAL</v>
      </c>
      <c r="L572" s="17" t="str">
        <f>OBV!H572</f>
        <v>NEUTRAL</v>
      </c>
    </row>
    <row r="573" spans="1:12" ht="13.5" x14ac:dyDescent="0.25">
      <c r="A573" s="3">
        <f>RSI!A573</f>
        <v>42837</v>
      </c>
      <c r="B573" s="2">
        <f>RSI!B573</f>
        <v>3.78</v>
      </c>
      <c r="C573" s="2">
        <f>RSI!I573</f>
        <v>49.924422314057168</v>
      </c>
      <c r="D573" s="2">
        <f>MACD!E573</f>
        <v>-2.3110089524947863E-2</v>
      </c>
      <c r="E573" s="2">
        <f>MACD!F573</f>
        <v>1.930789143244107E-2</v>
      </c>
      <c r="F573" s="2">
        <f>'Moving Avg'!D573</f>
        <v>3.7619999999999996</v>
      </c>
      <c r="G573" s="2">
        <f>'Moving Avg'!F573</f>
        <v>3.7640000000000002</v>
      </c>
      <c r="H573" s="2">
        <f>'Moving Avg'!G573</f>
        <v>3.7911999999999999</v>
      </c>
      <c r="I573" s="2">
        <f>'Moving Avg'!H573</f>
        <v>4.062199999999998</v>
      </c>
      <c r="J573" s="17" t="str">
        <f>OBV!F573</f>
        <v>BULLISH</v>
      </c>
      <c r="K573" s="17" t="str">
        <f>OBV!G573</f>
        <v>NEUTRAL</v>
      </c>
      <c r="L573" s="17" t="str">
        <f>OBV!H573</f>
        <v>NEUTRAL</v>
      </c>
    </row>
    <row r="574" spans="1:12" ht="13.5" x14ac:dyDescent="0.25">
      <c r="A574" s="3">
        <f>RSI!A574</f>
        <v>42838</v>
      </c>
      <c r="B574" s="2">
        <f>RSI!B574</f>
        <v>3.68</v>
      </c>
      <c r="C574" s="2">
        <f>RSI!I574</f>
        <v>41.592736245491402</v>
      </c>
      <c r="D574" s="2">
        <f>MACD!E574</f>
        <v>-2.2899515090278211E-2</v>
      </c>
      <c r="E574" s="2">
        <f>MACD!F574</f>
        <v>1.0866410127897214E-2</v>
      </c>
      <c r="F574" s="2">
        <f>'Moving Avg'!D574</f>
        <v>3.758</v>
      </c>
      <c r="G574" s="2">
        <f>'Moving Avg'!F574</f>
        <v>3.7555000000000005</v>
      </c>
      <c r="H574" s="2">
        <f>'Moving Avg'!G574</f>
        <v>3.7899999999999996</v>
      </c>
      <c r="I574" s="2">
        <f>'Moving Avg'!H574</f>
        <v>4.0570999999999984</v>
      </c>
      <c r="J574" s="17" t="str">
        <f>OBV!F574</f>
        <v>BEARISH</v>
      </c>
      <c r="K574" s="17" t="str">
        <f>OBV!G574</f>
        <v>NEUTRAL</v>
      </c>
      <c r="L574" s="17" t="str">
        <f>OBV!H574</f>
        <v>CONFIRMED BEARISH</v>
      </c>
    </row>
    <row r="575" spans="1:12" ht="13.5" x14ac:dyDescent="0.25">
      <c r="A575" s="3">
        <f>RSI!A575</f>
        <v>42839</v>
      </c>
      <c r="B575" s="2">
        <f>RSI!B575</f>
        <v>3.69</v>
      </c>
      <c r="C575" s="2">
        <f>RSI!I575</f>
        <v>42.62391846946241</v>
      </c>
      <c r="D575" s="2">
        <f>MACD!E575</f>
        <v>-1.0564740076331791E-2</v>
      </c>
      <c r="E575" s="2">
        <f>MACD!F575</f>
        <v>6.5801800870514135E-3</v>
      </c>
      <c r="F575" s="2">
        <f>'Moving Avg'!D575</f>
        <v>3.742</v>
      </c>
      <c r="G575" s="2">
        <f>'Moving Avg'!F575</f>
        <v>3.7465000000000002</v>
      </c>
      <c r="H575" s="2">
        <f>'Moving Avg'!G575</f>
        <v>3.7877999999999998</v>
      </c>
      <c r="I575" s="2">
        <f>'Moving Avg'!H575</f>
        <v>4.0525499999999992</v>
      </c>
      <c r="J575" s="17" t="str">
        <f>OBV!F575</f>
        <v>BEARISH</v>
      </c>
      <c r="K575" s="17" t="str">
        <f>OBV!G575</f>
        <v>NEUTRAL</v>
      </c>
      <c r="L575" s="17" t="str">
        <f>OBV!H575</f>
        <v>CONFIRMED BEARISH</v>
      </c>
    </row>
    <row r="576" spans="1:12" ht="13.5" x14ac:dyDescent="0.25">
      <c r="A576" s="3">
        <f>RSI!A576</f>
        <v>42842</v>
      </c>
      <c r="B576" s="2">
        <f>RSI!B576</f>
        <v>3.64</v>
      </c>
      <c r="C576" s="2">
        <f>RSI!I576</f>
        <v>38.923622237258748</v>
      </c>
      <c r="D576" s="2">
        <f>MACD!E576</f>
        <v>5.6014197217897355E-3</v>
      </c>
      <c r="E576" s="2">
        <f>MACD!F576</f>
        <v>6.384428013999079E-3</v>
      </c>
      <c r="F576" s="2">
        <f>'Moving Avg'!D576</f>
        <v>3.714</v>
      </c>
      <c r="G576" s="2">
        <f>'Moving Avg'!F576</f>
        <v>3.7385000000000006</v>
      </c>
      <c r="H576" s="2">
        <f>'Moving Avg'!G576</f>
        <v>3.7835999999999994</v>
      </c>
      <c r="I576" s="2">
        <f>'Moving Avg'!H576</f>
        <v>4.0474999999999985</v>
      </c>
      <c r="J576" s="17" t="str">
        <f>OBV!F576</f>
        <v>BEARISH</v>
      </c>
      <c r="K576" s="17" t="str">
        <f>OBV!G576</f>
        <v>NEUTRAL</v>
      </c>
      <c r="L576" s="17" t="str">
        <f>OBV!H576</f>
        <v>CONFIRMED BEARISH</v>
      </c>
    </row>
    <row r="577" spans="1:12" ht="13.5" x14ac:dyDescent="0.25">
      <c r="A577" s="3">
        <f>RSI!A577</f>
        <v>42843</v>
      </c>
      <c r="B577" s="2">
        <f>RSI!B577</f>
        <v>3.7</v>
      </c>
      <c r="C577" s="2">
        <f>RSI!I577</f>
        <v>45.084517863837249</v>
      </c>
      <c r="D577" s="2">
        <f>MACD!E577</f>
        <v>1.2505374894429266E-2</v>
      </c>
      <c r="E577" s="2">
        <f>MACD!F577</f>
        <v>7.6086173900851168E-3</v>
      </c>
      <c r="F577" s="2">
        <f>'Moving Avg'!D577</f>
        <v>3.6980000000000004</v>
      </c>
      <c r="G577" s="2">
        <f>'Moving Avg'!F577</f>
        <v>3.7310000000000008</v>
      </c>
      <c r="H577" s="2">
        <f>'Moving Avg'!G577</f>
        <v>3.7805999999999989</v>
      </c>
      <c r="I577" s="2">
        <f>'Moving Avg'!H577</f>
        <v>4.0427499999999998</v>
      </c>
      <c r="J577" s="17" t="str">
        <f>OBV!F577</f>
        <v>BULLISH</v>
      </c>
      <c r="K577" s="17" t="str">
        <f>OBV!G577</f>
        <v>NEUTRAL</v>
      </c>
      <c r="L577" s="17" t="str">
        <f>OBV!H577</f>
        <v>BULLISH DIVERGENCE</v>
      </c>
    </row>
    <row r="578" spans="1:12" ht="13.5" x14ac:dyDescent="0.25">
      <c r="A578" s="3">
        <f>RSI!A578</f>
        <v>42844</v>
      </c>
      <c r="B578" s="2">
        <f>RSI!B578</f>
        <v>3.7</v>
      </c>
      <c r="C578" s="2">
        <f>RSI!I578</f>
        <v>45.084517863837249</v>
      </c>
      <c r="D578" s="2">
        <f>MACD!E578</f>
        <v>1.8683626099266437E-2</v>
      </c>
      <c r="E578" s="2">
        <f>MACD!F578</f>
        <v>9.8236191319213823E-3</v>
      </c>
      <c r="F578" s="2">
        <f>'Moving Avg'!D578</f>
        <v>3.6819999999999999</v>
      </c>
      <c r="G578" s="2">
        <f>'Moving Avg'!F578</f>
        <v>3.7275000000000005</v>
      </c>
      <c r="H578" s="2">
        <f>'Moving Avg'!G578</f>
        <v>3.7797999999999989</v>
      </c>
      <c r="I578" s="2">
        <f>'Moving Avg'!H578</f>
        <v>4.0382500000000006</v>
      </c>
      <c r="J578" s="17" t="str">
        <f>OBV!F578</f>
        <v>BULLISH</v>
      </c>
      <c r="K578" s="17" t="str">
        <f>OBV!G578</f>
        <v>NEUTRAL</v>
      </c>
      <c r="L578" s="17" t="str">
        <f>OBV!H578</f>
        <v>BULLISH DIVERGENCE</v>
      </c>
    </row>
    <row r="579" spans="1:12" ht="13.5" x14ac:dyDescent="0.25">
      <c r="A579" s="3">
        <f>RSI!A579</f>
        <v>42845</v>
      </c>
      <c r="B579" s="2">
        <f>RSI!B579</f>
        <v>3.7</v>
      </c>
      <c r="C579" s="2">
        <f>RSI!I579</f>
        <v>45.084517863837242</v>
      </c>
      <c r="D579" s="2">
        <f>MACD!E579</f>
        <v>1.1915206090529651E-2</v>
      </c>
      <c r="E579" s="2">
        <f>MACD!F579</f>
        <v>1.0241936523643035E-2</v>
      </c>
      <c r="F579" s="2">
        <f>'Moving Avg'!D579</f>
        <v>3.6859999999999999</v>
      </c>
      <c r="G579" s="2">
        <f>'Moving Avg'!F579</f>
        <v>3.7275000000000005</v>
      </c>
      <c r="H579" s="2">
        <f>'Moving Avg'!G579</f>
        <v>3.7777999999999992</v>
      </c>
      <c r="I579" s="2">
        <f>'Moving Avg'!H579</f>
        <v>4.0333000000000006</v>
      </c>
      <c r="J579" s="17" t="str">
        <f>OBV!F579</f>
        <v>BULLISH</v>
      </c>
      <c r="K579" s="17" t="str">
        <f>OBV!G579</f>
        <v>NEUTRAL</v>
      </c>
      <c r="L579" s="17" t="str">
        <f>OBV!H579</f>
        <v>CONFIRMED BULLISH</v>
      </c>
    </row>
    <row r="580" spans="1:12" ht="13.5" x14ac:dyDescent="0.25">
      <c r="A580" s="3">
        <f>RSI!A580</f>
        <v>42846</v>
      </c>
      <c r="B580" s="2">
        <f>RSI!B580</f>
        <v>3.7</v>
      </c>
      <c r="C580" s="2">
        <f>RSI!I580</f>
        <v>45.084517863837235</v>
      </c>
      <c r="D580" s="2">
        <f>MACD!E580</f>
        <v>1.7245757866128475E-2</v>
      </c>
      <c r="E580" s="2">
        <f>MACD!F580</f>
        <v>1.1642700792140123E-2</v>
      </c>
      <c r="F580" s="2">
        <f>'Moving Avg'!D580</f>
        <v>3.6879999999999997</v>
      </c>
      <c r="G580" s="2">
        <f>'Moving Avg'!F580</f>
        <v>3.7270000000000012</v>
      </c>
      <c r="H580" s="2">
        <f>'Moving Avg'!G580</f>
        <v>3.7767999999999988</v>
      </c>
      <c r="I580" s="2">
        <f>'Moving Avg'!H580</f>
        <v>4.0283000000000015</v>
      </c>
      <c r="J580" s="17" t="str">
        <f>OBV!F580</f>
        <v>BULLISH</v>
      </c>
      <c r="K580" s="17" t="str">
        <f>OBV!G580</f>
        <v>NEUTRAL</v>
      </c>
      <c r="L580" s="17" t="str">
        <f>OBV!H580</f>
        <v>CONFIRMED BULLISH</v>
      </c>
    </row>
    <row r="581" spans="1:12" ht="13.5" x14ac:dyDescent="0.25">
      <c r="A581" s="3">
        <f>RSI!A581</f>
        <v>42849</v>
      </c>
      <c r="B581" s="2">
        <f>RSI!B581</f>
        <v>3.65</v>
      </c>
      <c r="C581" s="2">
        <f>RSI!I581</f>
        <v>40.504839464319261</v>
      </c>
      <c r="D581" s="2">
        <f>MACD!E581</f>
        <v>2.726546928158502E-2</v>
      </c>
      <c r="E581" s="2">
        <f>MACD!F581</f>
        <v>1.4767254490029103E-2</v>
      </c>
      <c r="F581" s="2">
        <f>'Moving Avg'!D581</f>
        <v>3.69</v>
      </c>
      <c r="G581" s="2">
        <f>'Moving Avg'!F581</f>
        <v>3.7245000000000013</v>
      </c>
      <c r="H581" s="2">
        <f>'Moving Avg'!G581</f>
        <v>3.7737999999999987</v>
      </c>
      <c r="I581" s="2">
        <f>'Moving Avg'!H581</f>
        <v>4.0230500000000013</v>
      </c>
      <c r="J581" s="17" t="str">
        <f>OBV!F581</f>
        <v>BULLISH</v>
      </c>
      <c r="K581" s="17" t="str">
        <f>OBV!G581</f>
        <v>NEUTRAL</v>
      </c>
      <c r="L581" s="17" t="str">
        <f>OBV!H581</f>
        <v>CONFIRMED BULLISH</v>
      </c>
    </row>
    <row r="582" spans="1:12" ht="13.5" x14ac:dyDescent="0.25">
      <c r="A582" s="3">
        <f>RSI!A582</f>
        <v>42850</v>
      </c>
      <c r="B582" s="2">
        <f>RSI!B582</f>
        <v>3.69</v>
      </c>
      <c r="C582" s="2">
        <f>RSI!I582</f>
        <v>45.292558201871579</v>
      </c>
      <c r="D582" s="2">
        <f>MACD!E582</f>
        <v>3.3323471452879172E-2</v>
      </c>
      <c r="E582" s="2">
        <f>MACD!F582</f>
        <v>1.8478497882599115E-2</v>
      </c>
      <c r="F582" s="2">
        <f>'Moving Avg'!D582</f>
        <v>3.6880000000000002</v>
      </c>
      <c r="G582" s="2">
        <f>'Moving Avg'!F582</f>
        <v>3.7240000000000011</v>
      </c>
      <c r="H582" s="2">
        <f>'Moving Avg'!G582</f>
        <v>3.7735999999999992</v>
      </c>
      <c r="I582" s="2">
        <f>'Moving Avg'!H582</f>
        <v>4.0180000000000016</v>
      </c>
      <c r="J582" s="17" t="str">
        <f>OBV!F582</f>
        <v>BEARISH</v>
      </c>
      <c r="K582" s="17" t="str">
        <f>OBV!G582</f>
        <v>NEUTRAL</v>
      </c>
      <c r="L582" s="17" t="str">
        <f>OBV!H582</f>
        <v>CONFIRMED BEARISH</v>
      </c>
    </row>
    <row r="583" spans="1:12" ht="13.5" x14ac:dyDescent="0.25">
      <c r="A583" s="3">
        <f>RSI!A583</f>
        <v>42851</v>
      </c>
      <c r="B583" s="2">
        <f>RSI!B583</f>
        <v>3.7</v>
      </c>
      <c r="C583" s="2">
        <f>RSI!I583</f>
        <v>46.452695251336678</v>
      </c>
      <c r="D583" s="2">
        <f>MACD!E583</f>
        <v>3.7974915074799664E-2</v>
      </c>
      <c r="E583" s="2">
        <f>MACD!F583</f>
        <v>2.2377781321039226E-2</v>
      </c>
      <c r="F583" s="2">
        <f>'Moving Avg'!D583</f>
        <v>3.6880000000000002</v>
      </c>
      <c r="G583" s="2">
        <f>'Moving Avg'!F583</f>
        <v>3.7260000000000004</v>
      </c>
      <c r="H583" s="2">
        <f>'Moving Avg'!G583</f>
        <v>3.7719999999999989</v>
      </c>
      <c r="I583" s="2">
        <f>'Moving Avg'!H583</f>
        <v>4.0130000000000017</v>
      </c>
      <c r="J583" s="17" t="str">
        <f>OBV!F583</f>
        <v>BULLISH</v>
      </c>
      <c r="K583" s="17" t="str">
        <f>OBV!G583</f>
        <v>NEUTRAL</v>
      </c>
      <c r="L583" s="17" t="str">
        <f>OBV!H583</f>
        <v>NEUTRAL</v>
      </c>
    </row>
    <row r="584" spans="1:12" ht="13.5" x14ac:dyDescent="0.25">
      <c r="A584" s="3">
        <f>RSI!A584</f>
        <v>42852</v>
      </c>
      <c r="B584" s="2">
        <f>RSI!B584</f>
        <v>3.68</v>
      </c>
      <c r="C584" s="2">
        <f>RSI!I584</f>
        <v>44.423649666877651</v>
      </c>
      <c r="D584" s="2">
        <f>MACD!E584</f>
        <v>2.8194992954369891E-2</v>
      </c>
      <c r="E584" s="2">
        <f>MACD!F584</f>
        <v>2.3541223647705358E-2</v>
      </c>
      <c r="F584" s="2">
        <f>'Moving Avg'!D584</f>
        <v>3.6839999999999997</v>
      </c>
      <c r="G584" s="2">
        <f>'Moving Avg'!F584</f>
        <v>3.7245000000000013</v>
      </c>
      <c r="H584" s="2">
        <f>'Moving Avg'!G584</f>
        <v>3.7709999999999986</v>
      </c>
      <c r="I584" s="2">
        <f>'Moving Avg'!H584</f>
        <v>4.0074000000000014</v>
      </c>
      <c r="J584" s="17" t="str">
        <f>OBV!F584</f>
        <v>BULLISH</v>
      </c>
      <c r="K584" s="17" t="str">
        <f>OBV!G584</f>
        <v>NEUTRAL</v>
      </c>
      <c r="L584" s="17" t="str">
        <f>OBV!H584</f>
        <v>BULLISH DIVERGENCE</v>
      </c>
    </row>
    <row r="585" spans="1:12" ht="13.5" x14ac:dyDescent="0.25">
      <c r="A585" s="3">
        <f>RSI!A585</f>
        <v>42853</v>
      </c>
      <c r="B585" s="2">
        <f>RSI!B585</f>
        <v>3.7</v>
      </c>
      <c r="C585" s="2">
        <f>RSI!I585</f>
        <v>46.920499355421839</v>
      </c>
      <c r="D585" s="2">
        <f>MACD!E585</f>
        <v>2.0268330404695334E-2</v>
      </c>
      <c r="E585" s="2">
        <f>MACD!F585</f>
        <v>2.2886644999103353E-2</v>
      </c>
      <c r="F585" s="2">
        <f>'Moving Avg'!D585</f>
        <v>3.6839999999999997</v>
      </c>
      <c r="G585" s="2">
        <f>'Moving Avg'!F585</f>
        <v>3.7200000000000011</v>
      </c>
      <c r="H585" s="2">
        <f>'Moving Avg'!G585</f>
        <v>3.7709999999999986</v>
      </c>
      <c r="I585" s="2">
        <f>'Moving Avg'!H585</f>
        <v>4.002950000000002</v>
      </c>
      <c r="J585" s="17" t="str">
        <f>OBV!F585</f>
        <v>BULLISH</v>
      </c>
      <c r="K585" s="17" t="str">
        <f>OBV!G585</f>
        <v>NEUTRAL</v>
      </c>
      <c r="L585" s="17" t="str">
        <f>OBV!H585</f>
        <v>NEUTRAL</v>
      </c>
    </row>
    <row r="586" spans="1:12" ht="13.5" x14ac:dyDescent="0.25">
      <c r="A586" s="3">
        <f>RSI!A586</f>
        <v>42857</v>
      </c>
      <c r="B586" s="2">
        <f>RSI!B586</f>
        <v>3.7</v>
      </c>
      <c r="C586" s="2">
        <f>RSI!I586</f>
        <v>46.920499355421839</v>
      </c>
      <c r="D586" s="2">
        <f>MACD!E586</f>
        <v>6.0207363227031685E-3</v>
      </c>
      <c r="E586" s="2">
        <f>MACD!F586</f>
        <v>1.9513463263823319E-2</v>
      </c>
      <c r="F586" s="2">
        <f>'Moving Avg'!D586</f>
        <v>3.694</v>
      </c>
      <c r="G586" s="2">
        <f>'Moving Avg'!F586</f>
        <v>3.7150000000000012</v>
      </c>
      <c r="H586" s="2">
        <f>'Moving Avg'!G586</f>
        <v>3.7709999999999986</v>
      </c>
      <c r="I586" s="2">
        <f>'Moving Avg'!H586</f>
        <v>3.9977000000000014</v>
      </c>
      <c r="J586" s="17" t="str">
        <f>OBV!F586</f>
        <v>BULLISH</v>
      </c>
      <c r="K586" s="17" t="str">
        <f>OBV!G586</f>
        <v>NEUTRAL</v>
      </c>
      <c r="L586" s="17" t="str">
        <f>OBV!H586</f>
        <v>CONFIRMED BULLISH</v>
      </c>
    </row>
    <row r="587" spans="1:12" ht="13.5" x14ac:dyDescent="0.25">
      <c r="A587" s="3">
        <f>RSI!A587</f>
        <v>42858</v>
      </c>
      <c r="B587" s="2">
        <f>RSI!B587</f>
        <v>3.7</v>
      </c>
      <c r="C587" s="2">
        <f>RSI!I587</f>
        <v>46.920499355421846</v>
      </c>
      <c r="D587" s="2">
        <f>MACD!E587</f>
        <v>3.3364875539318994E-3</v>
      </c>
      <c r="E587" s="2">
        <f>MACD!F587</f>
        <v>1.6278068121845037E-2</v>
      </c>
      <c r="F587" s="2">
        <f>'Moving Avg'!D587</f>
        <v>3.6960000000000002</v>
      </c>
      <c r="G587" s="2">
        <f>'Moving Avg'!F587</f>
        <v>3.7110000000000007</v>
      </c>
      <c r="H587" s="2">
        <f>'Moving Avg'!G587</f>
        <v>3.7709999999999981</v>
      </c>
      <c r="I587" s="2">
        <f>'Moving Avg'!H587</f>
        <v>3.9924500000000012</v>
      </c>
      <c r="J587" s="17" t="str">
        <f>OBV!F587</f>
        <v>BULLISH</v>
      </c>
      <c r="K587" s="17" t="str">
        <f>OBV!G587</f>
        <v>NEUTRAL</v>
      </c>
      <c r="L587" s="17" t="str">
        <f>OBV!H587</f>
        <v>CONFIRMED BULLISH</v>
      </c>
    </row>
    <row r="588" spans="1:12" ht="13.5" x14ac:dyDescent="0.25">
      <c r="A588" s="3">
        <f>RSI!A588</f>
        <v>42859</v>
      </c>
      <c r="B588" s="2">
        <f>RSI!B588</f>
        <v>3.74</v>
      </c>
      <c r="C588" s="2">
        <f>RSI!I588</f>
        <v>52.276257029064794</v>
      </c>
      <c r="D588" s="2">
        <f>MACD!E588</f>
        <v>-1.7675419663749636E-3</v>
      </c>
      <c r="E588" s="2">
        <f>MACD!F588</f>
        <v>1.2668946104201037E-2</v>
      </c>
      <c r="F588" s="2">
        <f>'Moving Avg'!D588</f>
        <v>3.7040000000000006</v>
      </c>
      <c r="G588" s="2">
        <f>'Moving Avg'!F588</f>
        <v>3.7090000000000005</v>
      </c>
      <c r="H588" s="2">
        <f>'Moving Avg'!G588</f>
        <v>3.771999999999998</v>
      </c>
      <c r="I588" s="2">
        <f>'Moving Avg'!H588</f>
        <v>3.9874000000000014</v>
      </c>
      <c r="J588" s="17" t="str">
        <f>OBV!F588</f>
        <v>BULLISH</v>
      </c>
      <c r="K588" s="17" t="str">
        <f>OBV!G588</f>
        <v>NEUTRAL</v>
      </c>
      <c r="L588" s="17" t="str">
        <f>OBV!H588</f>
        <v>CONFIRMED BULLISH</v>
      </c>
    </row>
    <row r="589" spans="1:12" ht="13.5" x14ac:dyDescent="0.25">
      <c r="A589" s="3">
        <f>RSI!A589</f>
        <v>42860</v>
      </c>
      <c r="B589" s="2">
        <f>RSI!B589</f>
        <v>3.8</v>
      </c>
      <c r="C589" s="2">
        <f>RSI!I589</f>
        <v>58.964734655683635</v>
      </c>
      <c r="D589" s="2">
        <f>MACD!E589</f>
        <v>-1.0646567465574019E-2</v>
      </c>
      <c r="E589" s="2">
        <f>MACD!F589</f>
        <v>8.0058433902460251E-3</v>
      </c>
      <c r="F589" s="2">
        <f>'Moving Avg'!D589</f>
        <v>3.7280000000000002</v>
      </c>
      <c r="G589" s="2">
        <f>'Moving Avg'!F589</f>
        <v>3.714</v>
      </c>
      <c r="H589" s="2">
        <f>'Moving Avg'!G589</f>
        <v>3.7741999999999987</v>
      </c>
      <c r="I589" s="2">
        <f>'Moving Avg'!H589</f>
        <v>3.9826500000000009</v>
      </c>
      <c r="J589" s="17" t="str">
        <f>OBV!F589</f>
        <v>BULLISH</v>
      </c>
      <c r="K589" s="17" t="str">
        <f>OBV!G589</f>
        <v>NEUTRAL</v>
      </c>
      <c r="L589" s="17" t="str">
        <f>OBV!H589</f>
        <v>CONFIRMED BULLISH</v>
      </c>
    </row>
    <row r="590" spans="1:12" ht="13.5" x14ac:dyDescent="0.25">
      <c r="A590" s="3">
        <f>RSI!A590</f>
        <v>42863</v>
      </c>
      <c r="B590" s="2">
        <f>RSI!B590</f>
        <v>3.8</v>
      </c>
      <c r="C590" s="2">
        <f>RSI!I590</f>
        <v>58.964734655683628</v>
      </c>
      <c r="D590" s="2">
        <f>MACD!E590</f>
        <v>-1.8621341660495005E-2</v>
      </c>
      <c r="E590" s="2">
        <f>MACD!F590</f>
        <v>2.6804063800978193E-3</v>
      </c>
      <c r="F590" s="2">
        <f>'Moving Avg'!D590</f>
        <v>3.7480000000000002</v>
      </c>
      <c r="G590" s="2">
        <f>'Moving Avg'!F590</f>
        <v>3.7155</v>
      </c>
      <c r="H590" s="2">
        <f>'Moving Avg'!G590</f>
        <v>3.776399999999998</v>
      </c>
      <c r="I590" s="2">
        <f>'Moving Avg'!H590</f>
        <v>3.9779500000000012</v>
      </c>
      <c r="J590" s="17" t="str">
        <f>OBV!F590</f>
        <v>BULLISH</v>
      </c>
      <c r="K590" s="17" t="str">
        <f>OBV!G590</f>
        <v>NEUTRAL</v>
      </c>
      <c r="L590" s="17" t="str">
        <f>OBV!H590</f>
        <v>CONFIRMED BULLISH</v>
      </c>
    </row>
    <row r="591" spans="1:12" ht="13.5" x14ac:dyDescent="0.25">
      <c r="A591" s="3">
        <f>RSI!A591</f>
        <v>42864</v>
      </c>
      <c r="B591" s="2">
        <f>RSI!B591</f>
        <v>3.8</v>
      </c>
      <c r="C591" s="2">
        <f>RSI!I591</f>
        <v>58.964734655683628</v>
      </c>
      <c r="D591" s="2">
        <f>MACD!E591</f>
        <v>-3.348908393104022E-2</v>
      </c>
      <c r="E591" s="2">
        <f>MACD!F591</f>
        <v>-4.5534916821297891E-3</v>
      </c>
      <c r="F591" s="2">
        <f>'Moving Avg'!D591</f>
        <v>3.7679999999999998</v>
      </c>
      <c r="G591" s="2">
        <f>'Moving Avg'!F591</f>
        <v>3.7164999999999999</v>
      </c>
      <c r="H591" s="2">
        <f>'Moving Avg'!G591</f>
        <v>3.7785999999999991</v>
      </c>
      <c r="I591" s="2">
        <f>'Moving Avg'!H591</f>
        <v>3.9732500000000015</v>
      </c>
      <c r="J591" s="17" t="str">
        <f>OBV!F591</f>
        <v>BULLISH</v>
      </c>
      <c r="K591" s="17" t="str">
        <f>OBV!G591</f>
        <v>NEUTRAL</v>
      </c>
      <c r="L591" s="17" t="str">
        <f>OBV!H591</f>
        <v>CONFIRMED BULLISH</v>
      </c>
    </row>
    <row r="592" spans="1:12" ht="13.5" x14ac:dyDescent="0.25">
      <c r="A592" s="3">
        <f>RSI!A592</f>
        <v>42865</v>
      </c>
      <c r="B592" s="2">
        <f>RSI!B592</f>
        <v>3.84</v>
      </c>
      <c r="C592" s="2">
        <f>RSI!I592</f>
        <v>63.252962957981111</v>
      </c>
      <c r="D592" s="2">
        <f>MACD!E592</f>
        <v>-4.3274476491370617E-2</v>
      </c>
      <c r="E592" s="2">
        <f>MACD!F592</f>
        <v>-1.2297688643977955E-2</v>
      </c>
      <c r="F592" s="2">
        <f>'Moving Avg'!D592</f>
        <v>3.7960000000000003</v>
      </c>
      <c r="G592" s="2">
        <f>'Moving Avg'!F592</f>
        <v>3.7195000000000009</v>
      </c>
      <c r="H592" s="2">
        <f>'Moving Avg'!G592</f>
        <v>3.7771999999999992</v>
      </c>
      <c r="I592" s="2">
        <f>'Moving Avg'!H592</f>
        <v>3.9696000000000016</v>
      </c>
      <c r="J592" s="17" t="str">
        <f>OBV!F592</f>
        <v>BULLISH</v>
      </c>
      <c r="K592" s="17" t="str">
        <f>OBV!G592</f>
        <v>NEUTRAL</v>
      </c>
      <c r="L592" s="17" t="str">
        <f>OBV!H592</f>
        <v>CONFIRMED BULLISH</v>
      </c>
    </row>
    <row r="593" spans="1:12" ht="13.5" x14ac:dyDescent="0.25">
      <c r="A593" s="3">
        <f>RSI!A593</f>
        <v>42866</v>
      </c>
      <c r="B593" s="2">
        <f>RSI!B593</f>
        <v>3.84</v>
      </c>
      <c r="C593" s="2">
        <f>RSI!I593</f>
        <v>63.252962957981111</v>
      </c>
      <c r="D593" s="2">
        <f>MACD!E593</f>
        <v>-5.0618878337881146E-2</v>
      </c>
      <c r="E593" s="2">
        <f>MACD!F593</f>
        <v>-1.9961926582758596E-2</v>
      </c>
      <c r="F593" s="2">
        <f>'Moving Avg'!D593</f>
        <v>3.8159999999999998</v>
      </c>
      <c r="G593" s="2">
        <f>'Moving Avg'!F593</f>
        <v>3.722500000000001</v>
      </c>
      <c r="H593" s="2">
        <f>'Moving Avg'!G593</f>
        <v>3.7723999999999993</v>
      </c>
      <c r="I593" s="2">
        <f>'Moving Avg'!H593</f>
        <v>3.9653000000000018</v>
      </c>
      <c r="J593" s="17" t="str">
        <f>OBV!F593</f>
        <v>BULLISH</v>
      </c>
      <c r="K593" s="17" t="str">
        <f>OBV!G593</f>
        <v>NEUTRAL</v>
      </c>
      <c r="L593" s="17" t="str">
        <f>OBV!H593</f>
        <v>CONFIRMED BULLISH</v>
      </c>
    </row>
    <row r="594" spans="1:12" ht="13.5" x14ac:dyDescent="0.25">
      <c r="A594" s="3">
        <f>RSI!A594</f>
        <v>42867</v>
      </c>
      <c r="B594" s="2">
        <f>RSI!B594</f>
        <v>3.84</v>
      </c>
      <c r="C594" s="2">
        <f>RSI!I594</f>
        <v>63.252962957981111</v>
      </c>
      <c r="D594" s="2">
        <f>MACD!E594</f>
        <v>-6.0468550686710199E-2</v>
      </c>
      <c r="E594" s="2">
        <f>MACD!F594</f>
        <v>-2.8063251403548917E-2</v>
      </c>
      <c r="F594" s="2">
        <f>'Moving Avg'!D594</f>
        <v>3.8239999999999994</v>
      </c>
      <c r="G594" s="2">
        <f>'Moving Avg'!F594</f>
        <v>3.7305000000000006</v>
      </c>
      <c r="H594" s="2">
        <f>'Moving Avg'!G594</f>
        <v>3.7674000000000003</v>
      </c>
      <c r="I594" s="2">
        <f>'Moving Avg'!H594</f>
        <v>3.9610000000000021</v>
      </c>
      <c r="J594" s="17" t="str">
        <f>OBV!F594</f>
        <v>BULLISH</v>
      </c>
      <c r="K594" s="17" t="str">
        <f>OBV!G594</f>
        <v>NEUTRAL</v>
      </c>
      <c r="L594" s="17" t="str">
        <f>OBV!H594</f>
        <v>CONFIRMED BULLISH</v>
      </c>
    </row>
    <row r="595" spans="1:12" ht="13.5" x14ac:dyDescent="0.25">
      <c r="A595" s="3">
        <f>RSI!A595</f>
        <v>42870</v>
      </c>
      <c r="B595" s="2">
        <f>RSI!B595</f>
        <v>3.85</v>
      </c>
      <c r="C595" s="2">
        <f>RSI!I595</f>
        <v>64.414123783197624</v>
      </c>
      <c r="D595" s="2">
        <f>MACD!E595</f>
        <v>-6.6983609641642072E-2</v>
      </c>
      <c r="E595" s="2">
        <f>MACD!F595</f>
        <v>-3.584732305116755E-2</v>
      </c>
      <c r="F595" s="2">
        <f>'Moving Avg'!D595</f>
        <v>3.8340000000000005</v>
      </c>
      <c r="G595" s="2">
        <f>'Moving Avg'!F595</f>
        <v>3.7384999999999997</v>
      </c>
      <c r="H595" s="2">
        <f>'Moving Avg'!G595</f>
        <v>3.7664000000000004</v>
      </c>
      <c r="I595" s="2">
        <f>'Moving Avg'!H595</f>
        <v>3.9578000000000024</v>
      </c>
      <c r="J595" s="17" t="str">
        <f>OBV!F595</f>
        <v>BULLISH</v>
      </c>
      <c r="K595" s="17" t="str">
        <f>OBV!G595</f>
        <v>NEUTRAL</v>
      </c>
      <c r="L595" s="17" t="str">
        <f>OBV!H595</f>
        <v>CONFIRMED BULLISH</v>
      </c>
    </row>
    <row r="596" spans="1:12" ht="13.5" x14ac:dyDescent="0.25">
      <c r="A596" s="3">
        <f>RSI!A596</f>
        <v>42871</v>
      </c>
      <c r="B596" s="2">
        <f>RSI!B596</f>
        <v>3.88</v>
      </c>
      <c r="C596" s="2">
        <f>RSI!I596</f>
        <v>67.710503679724582</v>
      </c>
      <c r="D596" s="2">
        <f>MACD!E596</f>
        <v>-7.5256278513549546E-2</v>
      </c>
      <c r="E596" s="2">
        <f>MACD!F596</f>
        <v>-4.372911414364395E-2</v>
      </c>
      <c r="F596" s="2">
        <f>'Moving Avg'!D596</f>
        <v>3.85</v>
      </c>
      <c r="G596" s="2">
        <f>'Moving Avg'!F596</f>
        <v>3.7504999999999997</v>
      </c>
      <c r="H596" s="2">
        <f>'Moving Avg'!G596</f>
        <v>3.7692000000000005</v>
      </c>
      <c r="I596" s="2">
        <f>'Moving Avg'!H596</f>
        <v>3.9548000000000023</v>
      </c>
      <c r="J596" s="17" t="str">
        <f>OBV!F596</f>
        <v>BULLISH</v>
      </c>
      <c r="K596" s="17" t="str">
        <f>OBV!G596</f>
        <v>NEUTRAL</v>
      </c>
      <c r="L596" s="17" t="str">
        <f>OBV!H596</f>
        <v>CONFIRMED BULLISH</v>
      </c>
    </row>
    <row r="597" spans="1:12" ht="13.5" x14ac:dyDescent="0.25">
      <c r="A597" s="3">
        <f>RSI!A597</f>
        <v>42872</v>
      </c>
      <c r="B597" s="2">
        <f>RSI!B597</f>
        <v>3.87</v>
      </c>
      <c r="C597" s="2">
        <f>RSI!I597</f>
        <v>65.531426349318082</v>
      </c>
      <c r="D597" s="2">
        <f>MACD!E597</f>
        <v>-8.2190634142382812E-2</v>
      </c>
      <c r="E597" s="2">
        <f>MACD!F597</f>
        <v>-5.1421418143391726E-2</v>
      </c>
      <c r="F597" s="2">
        <f>'Moving Avg'!D597</f>
        <v>3.8560000000000003</v>
      </c>
      <c r="G597" s="2">
        <f>'Moving Avg'!F597</f>
        <v>3.7589999999999995</v>
      </c>
      <c r="H597" s="2">
        <f>'Moving Avg'!G597</f>
        <v>3.7708000000000008</v>
      </c>
      <c r="I597" s="2">
        <f>'Moving Avg'!H597</f>
        <v>3.9519000000000024</v>
      </c>
      <c r="J597" s="17" t="str">
        <f>OBV!F597</f>
        <v>BULLISH</v>
      </c>
      <c r="K597" s="17" t="str">
        <f>OBV!G597</f>
        <v>NEUTRAL</v>
      </c>
      <c r="L597" s="17" t="str">
        <f>OBV!H597</f>
        <v>CONFIRMED BULLISH</v>
      </c>
    </row>
    <row r="598" spans="1:12" ht="13.5" x14ac:dyDescent="0.25">
      <c r="A598" s="3">
        <f>RSI!A598</f>
        <v>42873</v>
      </c>
      <c r="B598" s="2">
        <f>RSI!B598</f>
        <v>3.8</v>
      </c>
      <c r="C598" s="2">
        <f>RSI!I598</f>
        <v>52.737144055816259</v>
      </c>
      <c r="D598" s="2">
        <f>MACD!E598</f>
        <v>-7.7285179046541419E-2</v>
      </c>
      <c r="E598" s="2">
        <f>MACD!F598</f>
        <v>-5.659417032402167E-2</v>
      </c>
      <c r="F598" s="2">
        <f>'Moving Avg'!D598</f>
        <v>3.8480000000000003</v>
      </c>
      <c r="G598" s="2">
        <f>'Moving Avg'!F598</f>
        <v>3.7640000000000002</v>
      </c>
      <c r="H598" s="2">
        <f>'Moving Avg'!G598</f>
        <v>3.7692000000000014</v>
      </c>
      <c r="I598" s="2">
        <f>'Moving Avg'!H598</f>
        <v>3.9488000000000021</v>
      </c>
      <c r="J598" s="17" t="str">
        <f>OBV!F598</f>
        <v>BEARISH</v>
      </c>
      <c r="K598" s="17" t="str">
        <f>OBV!G598</f>
        <v>NEUTRAL</v>
      </c>
      <c r="L598" s="17" t="str">
        <f>OBV!H598</f>
        <v>CONFIRMED BEARISH</v>
      </c>
    </row>
    <row r="599" spans="1:12" ht="13.5" x14ac:dyDescent="0.25">
      <c r="A599" s="3">
        <f>RSI!A599</f>
        <v>42874</v>
      </c>
      <c r="B599" s="2">
        <f>RSI!B599</f>
        <v>3.78</v>
      </c>
      <c r="C599" s="2">
        <f>RSI!I599</f>
        <v>49.748573072858569</v>
      </c>
      <c r="D599" s="2">
        <f>MACD!E599</f>
        <v>-6.253264096237432E-2</v>
      </c>
      <c r="E599" s="2">
        <f>MACD!F599</f>
        <v>-5.7781864451692207E-2</v>
      </c>
      <c r="F599" s="2">
        <f>'Moving Avg'!D599</f>
        <v>3.8360000000000007</v>
      </c>
      <c r="G599" s="2">
        <f>'Moving Avg'!F599</f>
        <v>3.7679999999999998</v>
      </c>
      <c r="H599" s="2">
        <f>'Moving Avg'!G599</f>
        <v>3.7656000000000009</v>
      </c>
      <c r="I599" s="2">
        <f>'Moving Avg'!H599</f>
        <v>3.9453000000000027</v>
      </c>
      <c r="J599" s="17" t="str">
        <f>OBV!F599</f>
        <v>BEARISH</v>
      </c>
      <c r="K599" s="17" t="str">
        <f>OBV!G599</f>
        <v>NEUTRAL</v>
      </c>
      <c r="L599" s="17" t="str">
        <f>OBV!H599</f>
        <v>CONFIRMED BEARISH</v>
      </c>
    </row>
    <row r="600" spans="1:12" ht="13.5" x14ac:dyDescent="0.25">
      <c r="A600" s="3">
        <f>RSI!A600</f>
        <v>42877</v>
      </c>
      <c r="B600" s="2">
        <f>RSI!B600</f>
        <v>3.87</v>
      </c>
      <c r="C600" s="2">
        <f>RSI!I600</f>
        <v>60.57560080267222</v>
      </c>
      <c r="D600" s="2">
        <f>MACD!E600</f>
        <v>-5.6700508378341841E-2</v>
      </c>
      <c r="E600" s="2">
        <f>MACD!F600</f>
        <v>-5.7565593237022136E-2</v>
      </c>
      <c r="F600" s="2">
        <f>'Moving Avg'!D600</f>
        <v>3.84</v>
      </c>
      <c r="G600" s="2">
        <f>'Moving Avg'!F600</f>
        <v>3.7765</v>
      </c>
      <c r="H600" s="2">
        <f>'Moving Avg'!G600</f>
        <v>3.7660000000000013</v>
      </c>
      <c r="I600" s="2">
        <f>'Moving Avg'!H600</f>
        <v>3.9422500000000027</v>
      </c>
      <c r="J600" s="17" t="str">
        <f>OBV!F600</f>
        <v>BEARISH</v>
      </c>
      <c r="K600" s="17" t="str">
        <f>OBV!G600</f>
        <v>NEUTRAL</v>
      </c>
      <c r="L600" s="17" t="str">
        <f>OBV!H600</f>
        <v>BEARISH DIVERGENCE</v>
      </c>
    </row>
    <row r="601" spans="1:12" ht="13.5" x14ac:dyDescent="0.25">
      <c r="A601" s="3">
        <f>RSI!A601</f>
        <v>42878</v>
      </c>
      <c r="B601" s="2">
        <f>RSI!B601</f>
        <v>3.8</v>
      </c>
      <c r="C601" s="2">
        <f>RSI!I601</f>
        <v>51.314887383808681</v>
      </c>
      <c r="D601" s="2">
        <f>MACD!E601</f>
        <v>-4.709754970562896E-2</v>
      </c>
      <c r="E601" s="2">
        <f>MACD!F601</f>
        <v>-5.5471984530743507E-2</v>
      </c>
      <c r="F601" s="2">
        <f>'Moving Avg'!D601</f>
        <v>3.8240000000000003</v>
      </c>
      <c r="G601" s="2">
        <f>'Moving Avg'!F601</f>
        <v>3.7840000000000003</v>
      </c>
      <c r="H601" s="2">
        <f>'Moving Avg'!G601</f>
        <v>3.764000000000002</v>
      </c>
      <c r="I601" s="2">
        <f>'Moving Avg'!H601</f>
        <v>3.9384500000000027</v>
      </c>
      <c r="J601" s="17" t="str">
        <f>OBV!F601</f>
        <v>BEARISH</v>
      </c>
      <c r="K601" s="17" t="str">
        <f>OBV!G601</f>
        <v>NEUTRAL</v>
      </c>
      <c r="L601" s="17" t="str">
        <f>OBV!H601</f>
        <v>CONFIRMED BEARISH</v>
      </c>
    </row>
    <row r="602" spans="1:12" ht="13.5" x14ac:dyDescent="0.25">
      <c r="A602" s="3">
        <f>RSI!A602</f>
        <v>42879</v>
      </c>
      <c r="B602" s="2">
        <f>RSI!B602</f>
        <v>3.77</v>
      </c>
      <c r="C602" s="2">
        <f>RSI!I602</f>
        <v>47.932781179171577</v>
      </c>
      <c r="D602" s="2">
        <f>MACD!E602</f>
        <v>-3.0661071546601804E-2</v>
      </c>
      <c r="E602" s="2">
        <f>MACD!F602</f>
        <v>-5.0509801933915174E-2</v>
      </c>
      <c r="F602" s="2">
        <f>'Moving Avg'!D602</f>
        <v>3.8039999999999998</v>
      </c>
      <c r="G602" s="2">
        <f>'Moving Avg'!F602</f>
        <v>3.7879999999999994</v>
      </c>
      <c r="H602" s="2">
        <f>'Moving Avg'!G602</f>
        <v>3.7616000000000027</v>
      </c>
      <c r="I602" s="2">
        <f>'Moving Avg'!H602</f>
        <v>3.9345000000000026</v>
      </c>
      <c r="J602" s="17" t="str">
        <f>OBV!F602</f>
        <v>BEARISH</v>
      </c>
      <c r="K602" s="17" t="str">
        <f>OBV!G602</f>
        <v>WEAK</v>
      </c>
      <c r="L602" s="17" t="str">
        <f>OBV!H602</f>
        <v>CONFIRMED BEARISH</v>
      </c>
    </row>
    <row r="603" spans="1:12" ht="13.5" x14ac:dyDescent="0.25">
      <c r="A603" s="3">
        <f>RSI!A603</f>
        <v>42880</v>
      </c>
      <c r="B603" s="2">
        <f>RSI!B603</f>
        <v>3.77</v>
      </c>
      <c r="C603" s="2">
        <f>RSI!I603</f>
        <v>47.93278117917157</v>
      </c>
      <c r="D603" s="2">
        <f>MACD!E603</f>
        <v>-1.6636354224895289E-2</v>
      </c>
      <c r="E603" s="2">
        <f>MACD!F603</f>
        <v>-4.3735112392111204E-2</v>
      </c>
      <c r="F603" s="2">
        <f>'Moving Avg'!D603</f>
        <v>3.7979999999999996</v>
      </c>
      <c r="G603" s="2">
        <f>'Moving Avg'!F603</f>
        <v>3.7915000000000001</v>
      </c>
      <c r="H603" s="2">
        <f>'Moving Avg'!G603</f>
        <v>3.7592000000000025</v>
      </c>
      <c r="I603" s="2">
        <f>'Moving Avg'!H603</f>
        <v>3.9308500000000026</v>
      </c>
      <c r="J603" s="17" t="str">
        <f>OBV!F603</f>
        <v>BEARISH</v>
      </c>
      <c r="K603" s="17" t="str">
        <f>OBV!G603</f>
        <v>NEUTRAL</v>
      </c>
      <c r="L603" s="17" t="str">
        <f>OBV!H603</f>
        <v>CONFIRMED BEARISH</v>
      </c>
    </row>
    <row r="604" spans="1:12" ht="13.5" x14ac:dyDescent="0.25">
      <c r="A604" s="3">
        <f>RSI!A604</f>
        <v>42881</v>
      </c>
      <c r="B604" s="2">
        <f>RSI!B604</f>
        <v>3.77</v>
      </c>
      <c r="C604" s="2">
        <f>RSI!I604</f>
        <v>47.93278117917157</v>
      </c>
      <c r="D604" s="2">
        <f>MACD!E604</f>
        <v>-4.6610189531892665E-3</v>
      </c>
      <c r="E604" s="2">
        <f>MACD!F604</f>
        <v>-3.5920293704326818E-2</v>
      </c>
      <c r="F604" s="2">
        <f>'Moving Avg'!D604</f>
        <v>3.7960000000000003</v>
      </c>
      <c r="G604" s="2">
        <f>'Moving Avg'!F604</f>
        <v>3.7959999999999994</v>
      </c>
      <c r="H604" s="2">
        <f>'Moving Avg'!G604</f>
        <v>3.7576000000000027</v>
      </c>
      <c r="I604" s="2">
        <f>'Moving Avg'!H604</f>
        <v>3.9270000000000027</v>
      </c>
      <c r="J604" s="17" t="str">
        <f>OBV!F604</f>
        <v>BEARISH</v>
      </c>
      <c r="K604" s="17" t="str">
        <f>OBV!G604</f>
        <v>NEUTRAL</v>
      </c>
      <c r="L604" s="17" t="str">
        <f>OBV!H604</f>
        <v>CONFIRMED BEARISH</v>
      </c>
    </row>
    <row r="605" spans="1:12" ht="13.5" x14ac:dyDescent="0.25">
      <c r="A605" s="3">
        <f>RSI!A605</f>
        <v>42884</v>
      </c>
      <c r="B605" s="2">
        <f>RSI!B605</f>
        <v>3.79</v>
      </c>
      <c r="C605" s="2">
        <f>RSI!I605</f>
        <v>50.641527669862711</v>
      </c>
      <c r="D605" s="2">
        <f>MACD!E605</f>
        <v>5.6291841110041041E-3</v>
      </c>
      <c r="E605" s="2">
        <f>MACD!F605</f>
        <v>-2.7610398141260636E-2</v>
      </c>
      <c r="F605" s="2">
        <f>'Moving Avg'!D605</f>
        <v>3.78</v>
      </c>
      <c r="G605" s="2">
        <f>'Moving Avg'!F605</f>
        <v>3.8004999999999995</v>
      </c>
      <c r="H605" s="2">
        <f>'Moving Avg'!G605</f>
        <v>3.756000000000002</v>
      </c>
      <c r="I605" s="2">
        <f>'Moving Avg'!H605</f>
        <v>3.9232500000000026</v>
      </c>
      <c r="J605" s="17" t="str">
        <f>OBV!F605</f>
        <v>BULLISH</v>
      </c>
      <c r="K605" s="17" t="str">
        <f>OBV!G605</f>
        <v>NEUTRAL</v>
      </c>
      <c r="L605" s="17" t="str">
        <f>OBV!H605</f>
        <v>BULLISH DIVERGENCE</v>
      </c>
    </row>
    <row r="606" spans="1:12" ht="13.5" x14ac:dyDescent="0.25">
      <c r="A606" s="3">
        <f>RSI!A606</f>
        <v>42885</v>
      </c>
      <c r="B606" s="2">
        <f>RSI!B606</f>
        <v>3.78</v>
      </c>
      <c r="C606" s="2">
        <f>RSI!I606</f>
        <v>49.261566435130547</v>
      </c>
      <c r="D606" s="2">
        <f>MACD!E606</f>
        <v>1.9667044812454737E-2</v>
      </c>
      <c r="E606" s="2">
        <f>MACD!F606</f>
        <v>-1.8154909550517562E-2</v>
      </c>
      <c r="F606" s="2">
        <f>'Moving Avg'!D606</f>
        <v>3.7760000000000007</v>
      </c>
      <c r="G606" s="2">
        <f>'Moving Avg'!F606</f>
        <v>3.8045</v>
      </c>
      <c r="H606" s="2">
        <f>'Moving Avg'!G606</f>
        <v>3.7556000000000016</v>
      </c>
      <c r="I606" s="2">
        <f>'Moving Avg'!H606</f>
        <v>3.9194500000000021</v>
      </c>
      <c r="J606" s="17" t="str">
        <f>OBV!F606</f>
        <v>BULLISH</v>
      </c>
      <c r="K606" s="17" t="str">
        <f>OBV!G606</f>
        <v>NEUTRAL</v>
      </c>
      <c r="L606" s="17" t="str">
        <f>OBV!H606</f>
        <v>BULLISH DIVERGENCE</v>
      </c>
    </row>
    <row r="607" spans="1:12" ht="13.5" x14ac:dyDescent="0.25">
      <c r="A607" s="3">
        <f>RSI!A607</f>
        <v>42886</v>
      </c>
      <c r="B607" s="2">
        <f>RSI!B607</f>
        <v>3.68</v>
      </c>
      <c r="C607" s="2">
        <f>RSI!I607</f>
        <v>38.085192442547132</v>
      </c>
      <c r="D607" s="2">
        <f>MACD!E607</f>
        <v>3.7449789865586336E-2</v>
      </c>
      <c r="E607" s="2">
        <f>MACD!F607</f>
        <v>-7.0339696672967831E-3</v>
      </c>
      <c r="F607" s="2">
        <f>'Moving Avg'!D607</f>
        <v>3.758</v>
      </c>
      <c r="G607" s="2">
        <f>'Moving Avg'!F607</f>
        <v>3.8035000000000005</v>
      </c>
      <c r="H607" s="2">
        <f>'Moving Avg'!G607</f>
        <v>3.752200000000002</v>
      </c>
      <c r="I607" s="2">
        <f>'Moving Avg'!H607</f>
        <v>3.9151500000000015</v>
      </c>
      <c r="J607" s="17" t="str">
        <f>OBV!F607</f>
        <v>BULLISH</v>
      </c>
      <c r="K607" s="17" t="str">
        <f>OBV!G607</f>
        <v>NEUTRAL</v>
      </c>
      <c r="L607" s="17" t="str">
        <f>OBV!H607</f>
        <v>BULLISH DIVERGENCE</v>
      </c>
    </row>
    <row r="608" spans="1:12" ht="13.5" x14ac:dyDescent="0.25">
      <c r="A608" s="3">
        <f>RSI!A608</f>
        <v>42887</v>
      </c>
      <c r="B608" s="2">
        <f>RSI!B608</f>
        <v>3.75</v>
      </c>
      <c r="C608" s="2">
        <f>RSI!I608</f>
        <v>47.127962343014794</v>
      </c>
      <c r="D608" s="2">
        <f>MACD!E608</f>
        <v>3.7166187957178298E-2</v>
      </c>
      <c r="E608" s="2">
        <f>MACD!F608</f>
        <v>1.8060618575982332E-3</v>
      </c>
      <c r="F608" s="2">
        <f>'Moving Avg'!D608</f>
        <v>3.754</v>
      </c>
      <c r="G608" s="2">
        <f>'Moving Avg'!F608</f>
        <v>3.8040000000000007</v>
      </c>
      <c r="H608" s="2">
        <f>'Moving Avg'!G608</f>
        <v>3.7518000000000016</v>
      </c>
      <c r="I608" s="2">
        <f>'Moving Avg'!H608</f>
        <v>3.9112000000000013</v>
      </c>
      <c r="J608" s="17" t="str">
        <f>OBV!F608</f>
        <v>BULLISH</v>
      </c>
      <c r="K608" s="17" t="str">
        <f>OBV!G608</f>
        <v>NEUTRAL</v>
      </c>
      <c r="L608" s="17" t="str">
        <f>OBV!H608</f>
        <v>BULLISH DIVERGENCE</v>
      </c>
    </row>
    <row r="609" spans="1:12" ht="13.5" x14ac:dyDescent="0.25">
      <c r="A609" s="3">
        <f>RSI!A609</f>
        <v>42888</v>
      </c>
      <c r="B609" s="2">
        <f>RSI!B609</f>
        <v>3.85</v>
      </c>
      <c r="C609" s="2">
        <f>RSI!I609</f>
        <v>56.828407507884776</v>
      </c>
      <c r="D609" s="2">
        <f>MACD!E609</f>
        <v>2.6605916513756434E-2</v>
      </c>
      <c r="E609" s="2">
        <f>MACD!F609</f>
        <v>6.7660327888298738E-3</v>
      </c>
      <c r="F609" s="2">
        <f>'Moving Avg'!D609</f>
        <v>3.7700000000000005</v>
      </c>
      <c r="G609" s="2">
        <f>'Moving Avg'!F609</f>
        <v>3.8064999999999998</v>
      </c>
      <c r="H609" s="2">
        <f>'Moving Avg'!G609</f>
        <v>3.7548000000000012</v>
      </c>
      <c r="I609" s="2">
        <f>'Moving Avg'!H609</f>
        <v>3.9077500000000014</v>
      </c>
      <c r="J609" s="17" t="str">
        <f>OBV!F609</f>
        <v>BULLISH</v>
      </c>
      <c r="K609" s="17" t="str">
        <f>OBV!G609</f>
        <v>STRONG</v>
      </c>
      <c r="L609" s="17" t="str">
        <f>OBV!H609</f>
        <v>CONFIRMED BULLISH</v>
      </c>
    </row>
    <row r="610" spans="1:12" ht="13.5" x14ac:dyDescent="0.25">
      <c r="A610" s="3">
        <f>RSI!A610</f>
        <v>42891</v>
      </c>
      <c r="B610" s="2">
        <f>RSI!B610</f>
        <v>3.85</v>
      </c>
      <c r="C610" s="2">
        <f>RSI!I610</f>
        <v>56.828407507884776</v>
      </c>
      <c r="D610" s="2">
        <f>MACD!E610</f>
        <v>3.1077431291545832E-2</v>
      </c>
      <c r="E610" s="2">
        <f>MACD!F610</f>
        <v>1.1628312489373066E-2</v>
      </c>
      <c r="F610" s="2">
        <f>'Moving Avg'!D610</f>
        <v>3.782</v>
      </c>
      <c r="G610" s="2">
        <f>'Moving Avg'!F610</f>
        <v>3.8089999999999997</v>
      </c>
      <c r="H610" s="2">
        <f>'Moving Avg'!G610</f>
        <v>3.7576000000000018</v>
      </c>
      <c r="I610" s="2">
        <f>'Moving Avg'!H610</f>
        <v>3.904300000000001</v>
      </c>
      <c r="J610" s="17" t="str">
        <f>OBV!F610</f>
        <v>BULLISH</v>
      </c>
      <c r="K610" s="17" t="str">
        <f>OBV!G610</f>
        <v>NEUTRAL</v>
      </c>
      <c r="L610" s="17" t="str">
        <f>OBV!H610</f>
        <v>CONFIRMED BULLISH</v>
      </c>
    </row>
    <row r="611" spans="1:12" ht="13.5" x14ac:dyDescent="0.25">
      <c r="A611" s="3">
        <f>RSI!A611</f>
        <v>42892</v>
      </c>
      <c r="B611" s="2">
        <f>RSI!B611</f>
        <v>3.89</v>
      </c>
      <c r="C611" s="2">
        <f>RSI!I611</f>
        <v>60.214650738365627</v>
      </c>
      <c r="D611" s="2">
        <f>MACD!E611</f>
        <v>2.0722322569967755E-2</v>
      </c>
      <c r="E611" s="2">
        <f>MACD!F611</f>
        <v>1.3447114505492005E-2</v>
      </c>
      <c r="F611" s="2">
        <f>'Moving Avg'!D611</f>
        <v>3.8039999999999998</v>
      </c>
      <c r="G611" s="2">
        <f>'Moving Avg'!F611</f>
        <v>3.8134999999999999</v>
      </c>
      <c r="H611" s="2">
        <f>'Moving Avg'!G611</f>
        <v>3.7614000000000014</v>
      </c>
      <c r="I611" s="2">
        <f>'Moving Avg'!H611</f>
        <v>3.9010500000000001</v>
      </c>
      <c r="J611" s="17" t="str">
        <f>OBV!F611</f>
        <v>BULLISH</v>
      </c>
      <c r="K611" s="17" t="str">
        <f>OBV!G611</f>
        <v>STRONG</v>
      </c>
      <c r="L611" s="17" t="str">
        <f>OBV!H611</f>
        <v>CONFIRMED BULLISH</v>
      </c>
    </row>
    <row r="612" spans="1:12" ht="13.5" x14ac:dyDescent="0.25">
      <c r="A612" s="3">
        <f>RSI!A612</f>
        <v>42893</v>
      </c>
      <c r="B612" s="2">
        <f>RSI!B612</f>
        <v>3.89</v>
      </c>
      <c r="C612" s="2">
        <f>RSI!I612</f>
        <v>60.214650738365627</v>
      </c>
      <c r="D612" s="2">
        <f>MACD!E612</f>
        <v>6.7321681861676197E-3</v>
      </c>
      <c r="E612" s="2">
        <f>MACD!F612</f>
        <v>1.2104125241627128E-2</v>
      </c>
      <c r="F612" s="2">
        <f>'Moving Avg'!D612</f>
        <v>3.8460000000000001</v>
      </c>
      <c r="G612" s="2">
        <f>'Moving Avg'!F612</f>
        <v>3.8160000000000003</v>
      </c>
      <c r="H612" s="2">
        <f>'Moving Avg'!G612</f>
        <v>3.765200000000001</v>
      </c>
      <c r="I612" s="2">
        <f>'Moving Avg'!H612</f>
        <v>3.89785</v>
      </c>
      <c r="J612" s="17" t="str">
        <f>OBV!F612</f>
        <v>BULLISH</v>
      </c>
      <c r="K612" s="17" t="str">
        <f>OBV!G612</f>
        <v>STRONG</v>
      </c>
      <c r="L612" s="17" t="str">
        <f>OBV!H612</f>
        <v>CONFIRMED BULLISH</v>
      </c>
    </row>
    <row r="613" spans="1:12" ht="13.5" x14ac:dyDescent="0.25">
      <c r="A613" s="3">
        <f>RSI!A613</f>
        <v>42894</v>
      </c>
      <c r="B613" s="2">
        <f>RSI!B613</f>
        <v>3.84</v>
      </c>
      <c r="C613" s="2">
        <f>RSI!I613</f>
        <v>54.066713415892714</v>
      </c>
      <c r="D613" s="2">
        <f>MACD!E613</f>
        <v>-1.9693165098146892E-3</v>
      </c>
      <c r="E613" s="2">
        <f>MACD!F613</f>
        <v>9.2894368913387648E-3</v>
      </c>
      <c r="F613" s="2">
        <f>'Moving Avg'!D613</f>
        <v>3.8639999999999999</v>
      </c>
      <c r="G613" s="2">
        <f>'Moving Avg'!F613</f>
        <v>3.8160000000000012</v>
      </c>
      <c r="H613" s="2">
        <f>'Moving Avg'!G613</f>
        <v>3.7688000000000006</v>
      </c>
      <c r="I613" s="2">
        <f>'Moving Avg'!H613</f>
        <v>3.8945500000000011</v>
      </c>
      <c r="J613" s="17" t="str">
        <f>OBV!F613</f>
        <v>BULLISH</v>
      </c>
      <c r="K613" s="17" t="str">
        <f>OBV!G613</f>
        <v>STRONG</v>
      </c>
      <c r="L613" s="17" t="str">
        <f>OBV!H613</f>
        <v>CONFIRMED BULLISH</v>
      </c>
    </row>
    <row r="614" spans="1:12" ht="13.5" x14ac:dyDescent="0.25">
      <c r="A614" s="3">
        <f>RSI!A614</f>
        <v>42895</v>
      </c>
      <c r="B614" s="2">
        <f>RSI!B614</f>
        <v>3.8</v>
      </c>
      <c r="C614" s="2">
        <f>RSI!I614</f>
        <v>49.695342873569494</v>
      </c>
      <c r="D614" s="2">
        <f>MACD!E614</f>
        <v>-6.599034530771597E-3</v>
      </c>
      <c r="E614" s="2">
        <f>MACD!F614</f>
        <v>6.1117426069166921E-3</v>
      </c>
      <c r="F614" s="2">
        <f>'Moving Avg'!D614</f>
        <v>3.8540000000000001</v>
      </c>
      <c r="G614" s="2">
        <f>'Moving Avg'!F614</f>
        <v>3.8140000000000009</v>
      </c>
      <c r="H614" s="2">
        <f>'Moving Avg'!G614</f>
        <v>3.7706000000000004</v>
      </c>
      <c r="I614" s="2">
        <f>'Moving Avg'!H614</f>
        <v>3.8910500000000008</v>
      </c>
      <c r="J614" s="17" t="str">
        <f>OBV!F614</f>
        <v>BEARISH</v>
      </c>
      <c r="K614" s="17" t="str">
        <f>OBV!G614</f>
        <v>NEUTRAL</v>
      </c>
      <c r="L614" s="17" t="str">
        <f>OBV!H614</f>
        <v>CONFIRMED BEARISH</v>
      </c>
    </row>
    <row r="615" spans="1:12" ht="13.5" x14ac:dyDescent="0.25">
      <c r="A615" s="3">
        <f>RSI!A615</f>
        <v>42898</v>
      </c>
      <c r="B615" s="2">
        <f>RSI!B615</f>
        <v>3.75</v>
      </c>
      <c r="C615" s="2">
        <f>RSI!I615</f>
        <v>44.817478043852532</v>
      </c>
      <c r="D615" s="2">
        <f>MACD!E615</f>
        <v>-3.7123573730508674E-3</v>
      </c>
      <c r="E615" s="2">
        <f>MACD!F615</f>
        <v>4.14692261092318E-3</v>
      </c>
      <c r="F615" s="2">
        <f>'Moving Avg'!D615</f>
        <v>3.8340000000000005</v>
      </c>
      <c r="G615" s="2">
        <f>'Moving Avg'!F615</f>
        <v>3.8090000000000002</v>
      </c>
      <c r="H615" s="2">
        <f>'Moving Avg'!G615</f>
        <v>3.7698000000000009</v>
      </c>
      <c r="I615" s="2">
        <f>'Moving Avg'!H615</f>
        <v>3.8873000000000006</v>
      </c>
      <c r="J615" s="17" t="str">
        <f>OBV!F615</f>
        <v>BEARISH</v>
      </c>
      <c r="K615" s="17" t="str">
        <f>OBV!G615</f>
        <v>NEUTRAL</v>
      </c>
      <c r="L615" s="17" t="str">
        <f>OBV!H615</f>
        <v>CONFIRMED BEARISH</v>
      </c>
    </row>
    <row r="616" spans="1:12" ht="13.5" x14ac:dyDescent="0.25">
      <c r="A616" s="3">
        <f>RSI!A616</f>
        <v>42899</v>
      </c>
      <c r="B616" s="2">
        <f>RSI!B616</f>
        <v>3.75</v>
      </c>
      <c r="C616" s="2">
        <f>RSI!I616</f>
        <v>44.817478043852532</v>
      </c>
      <c r="D616" s="2">
        <f>MACD!E616</f>
        <v>-2.4910307409560239E-3</v>
      </c>
      <c r="E616" s="2">
        <f>MACD!F616</f>
        <v>2.8193319405473397E-3</v>
      </c>
      <c r="F616" s="2">
        <f>'Moving Avg'!D616</f>
        <v>3.806</v>
      </c>
      <c r="G616" s="2">
        <f>'Moving Avg'!F616</f>
        <v>3.8024999999999998</v>
      </c>
      <c r="H616" s="2">
        <f>'Moving Avg'!G616</f>
        <v>3.7688000000000006</v>
      </c>
      <c r="I616" s="2">
        <f>'Moving Avg'!H616</f>
        <v>3.8842000000000003</v>
      </c>
      <c r="J616" s="17" t="str">
        <f>OBV!F616</f>
        <v>BEARISH</v>
      </c>
      <c r="K616" s="17" t="str">
        <f>OBV!G616</f>
        <v>NEUTRAL</v>
      </c>
      <c r="L616" s="17" t="str">
        <f>OBV!H616</f>
        <v>CONFIRMED BEARISH</v>
      </c>
    </row>
    <row r="617" spans="1:12" ht="13.5" x14ac:dyDescent="0.25">
      <c r="A617" s="3">
        <f>RSI!A617</f>
        <v>42900</v>
      </c>
      <c r="B617" s="2">
        <f>RSI!B617</f>
        <v>3.75</v>
      </c>
      <c r="C617" s="2">
        <f>RSI!I617</f>
        <v>44.817478043852532</v>
      </c>
      <c r="D617" s="2">
        <f>MACD!E617</f>
        <v>-1.6548498129018263E-2</v>
      </c>
      <c r="E617" s="2">
        <f>MACD!F617</f>
        <v>-1.0542340733657811E-3</v>
      </c>
      <c r="F617" s="2">
        <f>'Moving Avg'!D617</f>
        <v>3.778</v>
      </c>
      <c r="G617" s="2">
        <f>'Moving Avg'!F617</f>
        <v>3.7964999999999995</v>
      </c>
      <c r="H617" s="2">
        <f>'Moving Avg'!G617</f>
        <v>3.7681999999999998</v>
      </c>
      <c r="I617" s="2">
        <f>'Moving Avg'!H617</f>
        <v>3.881450000000001</v>
      </c>
      <c r="J617" s="17" t="str">
        <f>OBV!F617</f>
        <v>BEARISH</v>
      </c>
      <c r="K617" s="17" t="str">
        <f>OBV!G617</f>
        <v>NEUTRAL</v>
      </c>
      <c r="L617" s="17" t="str">
        <f>OBV!H617</f>
        <v>CONFIRMED BEARISH</v>
      </c>
    </row>
    <row r="618" spans="1:12" ht="13.5" x14ac:dyDescent="0.25">
      <c r="A618" s="3">
        <f>RSI!A618</f>
        <v>42901</v>
      </c>
      <c r="B618" s="2">
        <f>RSI!B618</f>
        <v>3.8</v>
      </c>
      <c r="C618" s="2">
        <f>RSI!I618</f>
        <v>50.843726980487141</v>
      </c>
      <c r="D618" s="2">
        <f>MACD!E618</f>
        <v>-2.1105790263494573E-2</v>
      </c>
      <c r="E618" s="2">
        <f>MACD!F618</f>
        <v>-5.0645453113915394E-3</v>
      </c>
      <c r="F618" s="2">
        <f>'Moving Avg'!D618</f>
        <v>3.7700000000000005</v>
      </c>
      <c r="G618" s="2">
        <f>'Moving Avg'!F618</f>
        <v>3.7964999999999995</v>
      </c>
      <c r="H618" s="2">
        <f>'Moving Avg'!G618</f>
        <v>3.7686000000000002</v>
      </c>
      <c r="I618" s="2">
        <f>'Moving Avg'!H618</f>
        <v>3.8797000000000001</v>
      </c>
      <c r="J618" s="17" t="str">
        <f>OBV!F618</f>
        <v>BEARISH</v>
      </c>
      <c r="K618" s="17" t="str">
        <f>OBV!G618</f>
        <v>NEUTRAL</v>
      </c>
      <c r="L618" s="17" t="str">
        <f>OBV!H618</f>
        <v>CONFIRMED BEARISH</v>
      </c>
    </row>
    <row r="619" spans="1:12" ht="13.5" x14ac:dyDescent="0.25">
      <c r="A619" s="3">
        <f>RSI!A619</f>
        <v>42902</v>
      </c>
      <c r="B619" s="2">
        <f>RSI!B619</f>
        <v>3.76</v>
      </c>
      <c r="C619" s="2">
        <f>RSI!I619</f>
        <v>46.471461496631193</v>
      </c>
      <c r="D619" s="2">
        <f>MACD!E619</f>
        <v>-6.6580186849392042E-3</v>
      </c>
      <c r="E619" s="2">
        <f>MACD!F619</f>
        <v>-5.3832399861010729E-3</v>
      </c>
      <c r="F619" s="2">
        <f>'Moving Avg'!D619</f>
        <v>3.7620000000000005</v>
      </c>
      <c r="G619" s="2">
        <f>'Moving Avg'!F619</f>
        <v>3.7955000000000005</v>
      </c>
      <c r="H619" s="2">
        <f>'Moving Avg'!G619</f>
        <v>3.7697999999999996</v>
      </c>
      <c r="I619" s="2">
        <f>'Moving Avg'!H619</f>
        <v>3.8773</v>
      </c>
      <c r="J619" s="17" t="str">
        <f>OBV!F619</f>
        <v>BEARISH</v>
      </c>
      <c r="K619" s="17" t="str">
        <f>OBV!G619</f>
        <v>NEUTRAL</v>
      </c>
      <c r="L619" s="17" t="str">
        <f>OBV!H619</f>
        <v>CONFIRMED BEARISH</v>
      </c>
    </row>
    <row r="620" spans="1:12" ht="13.5" x14ac:dyDescent="0.25">
      <c r="A620" s="3">
        <f>RSI!A620</f>
        <v>42905</v>
      </c>
      <c r="B620" s="2">
        <f>RSI!B620</f>
        <v>3.8</v>
      </c>
      <c r="C620" s="2">
        <f>RSI!I620</f>
        <v>51.008520094410109</v>
      </c>
      <c r="D620" s="2">
        <f>MACD!E620</f>
        <v>2.8000133915355718E-3</v>
      </c>
      <c r="E620" s="2">
        <f>MACD!F620</f>
        <v>-3.7465893105737441E-3</v>
      </c>
      <c r="F620" s="2">
        <f>'Moving Avg'!D620</f>
        <v>3.7719999999999998</v>
      </c>
      <c r="G620" s="2">
        <f>'Moving Avg'!F620</f>
        <v>3.7920000000000003</v>
      </c>
      <c r="H620" s="2">
        <f>'Moving Avg'!G620</f>
        <v>3.7703999999999995</v>
      </c>
      <c r="I620" s="2">
        <f>'Moving Avg'!H620</f>
        <v>3.8750999999999998</v>
      </c>
      <c r="J620" s="17" t="str">
        <f>OBV!F620</f>
        <v>BULLISH</v>
      </c>
      <c r="K620" s="17" t="str">
        <f>OBV!G620</f>
        <v>NEUTRAL</v>
      </c>
      <c r="L620" s="17" t="str">
        <f>OBV!H620</f>
        <v>CONFIRMED BULLISH</v>
      </c>
    </row>
    <row r="621" spans="1:12" ht="13.5" x14ac:dyDescent="0.25">
      <c r="A621" s="3">
        <f>RSI!A621</f>
        <v>42906</v>
      </c>
      <c r="B621" s="2">
        <f>RSI!B621</f>
        <v>3.9</v>
      </c>
      <c r="C621" s="2">
        <f>RSI!I621</f>
        <v>60.111121409599114</v>
      </c>
      <c r="D621" s="2">
        <f>MACD!E621</f>
        <v>9.4944828145107074E-3</v>
      </c>
      <c r="E621" s="2">
        <f>MACD!F621</f>
        <v>-1.0983748855568538E-3</v>
      </c>
      <c r="F621" s="2">
        <f>'Moving Avg'!D621</f>
        <v>3.8019999999999996</v>
      </c>
      <c r="G621" s="2">
        <f>'Moving Avg'!F621</f>
        <v>3.7970000000000006</v>
      </c>
      <c r="H621" s="2">
        <f>'Moving Avg'!G621</f>
        <v>3.7727999999999997</v>
      </c>
      <c r="I621" s="2">
        <f>'Moving Avg'!H621</f>
        <v>3.8733999999999997</v>
      </c>
      <c r="J621" s="17" t="str">
        <f>OBV!F621</f>
        <v>BULLISH</v>
      </c>
      <c r="K621" s="17" t="str">
        <f>OBV!G621</f>
        <v>NEUTRAL</v>
      </c>
      <c r="L621" s="17" t="str">
        <f>OBV!H621</f>
        <v>CONFIRMED BULLISH</v>
      </c>
    </row>
    <row r="622" spans="1:12" ht="13.5" x14ac:dyDescent="0.25">
      <c r="A622" s="3">
        <f>RSI!A622</f>
        <v>42907</v>
      </c>
      <c r="B622" s="2">
        <f>RSI!B622</f>
        <v>3.81</v>
      </c>
      <c r="C622" s="2">
        <f>RSI!I622</f>
        <v>50.938055428063713</v>
      </c>
      <c r="D622" s="2">
        <f>MACD!E622</f>
        <v>2.1183944808983668E-2</v>
      </c>
      <c r="E622" s="2">
        <f>MACD!F622</f>
        <v>3.3580890533512504E-3</v>
      </c>
      <c r="F622" s="2">
        <f>'Moving Avg'!D622</f>
        <v>3.8140000000000001</v>
      </c>
      <c r="G622" s="2">
        <f>'Moving Avg'!F622</f>
        <v>3.7990000000000004</v>
      </c>
      <c r="H622" s="2">
        <f>'Moving Avg'!G622</f>
        <v>3.7734000000000005</v>
      </c>
      <c r="I622" s="2">
        <f>'Moving Avg'!H622</f>
        <v>3.8712499999999994</v>
      </c>
      <c r="J622" s="17" t="str">
        <f>OBV!F622</f>
        <v>BEARISH</v>
      </c>
      <c r="K622" s="17" t="str">
        <f>OBV!G622</f>
        <v>NEUTRAL</v>
      </c>
      <c r="L622" s="17" t="str">
        <f>OBV!H622</f>
        <v>BEARISH DIVERGENCE</v>
      </c>
    </row>
    <row r="623" spans="1:12" ht="13.5" x14ac:dyDescent="0.25">
      <c r="A623" s="3">
        <f>RSI!A623</f>
        <v>42908</v>
      </c>
      <c r="B623" s="2">
        <f>RSI!B623</f>
        <v>3.92</v>
      </c>
      <c r="C623" s="2">
        <f>RSI!I623</f>
        <v>59.144343210184253</v>
      </c>
      <c r="D623" s="2">
        <f>MACD!E623</f>
        <v>1.5172167798283898E-2</v>
      </c>
      <c r="E623" s="2">
        <f>MACD!F623</f>
        <v>5.7209048023377802E-3</v>
      </c>
      <c r="F623" s="2">
        <f>'Moving Avg'!D623</f>
        <v>3.8379999999999996</v>
      </c>
      <c r="G623" s="2">
        <f>'Moving Avg'!F623</f>
        <v>3.8065000000000007</v>
      </c>
      <c r="H623" s="2">
        <f>'Moving Avg'!G623</f>
        <v>3.7762000000000002</v>
      </c>
      <c r="I623" s="2">
        <f>'Moving Avg'!H623</f>
        <v>3.869699999999999</v>
      </c>
      <c r="J623" s="17" t="str">
        <f>OBV!F623</f>
        <v>BULLISH</v>
      </c>
      <c r="K623" s="17" t="str">
        <f>OBV!G623</f>
        <v>NEUTRAL</v>
      </c>
      <c r="L623" s="17" t="str">
        <f>OBV!H623</f>
        <v>CONFIRMED BULLISH</v>
      </c>
    </row>
    <row r="624" spans="1:12" ht="13.5" x14ac:dyDescent="0.25">
      <c r="A624" s="3">
        <f>RSI!A624</f>
        <v>42909</v>
      </c>
      <c r="B624" s="2">
        <f>RSI!B624</f>
        <v>3.93</v>
      </c>
      <c r="C624" s="2">
        <f>RSI!I624</f>
        <v>59.802594929205021</v>
      </c>
      <c r="D624" s="2">
        <f>MACD!E624</f>
        <v>2.4829160913446557E-3</v>
      </c>
      <c r="E624" s="2">
        <f>MACD!F624</f>
        <v>5.0733070601391549E-3</v>
      </c>
      <c r="F624" s="2">
        <f>'Moving Avg'!D624</f>
        <v>3.8719999999999999</v>
      </c>
      <c r="G624" s="2">
        <f>'Moving Avg'!F624</f>
        <v>3.8145000000000002</v>
      </c>
      <c r="H624" s="2">
        <f>'Moving Avg'!G624</f>
        <v>3.7812000000000001</v>
      </c>
      <c r="I624" s="2">
        <f>'Moving Avg'!H624</f>
        <v>3.868199999999999</v>
      </c>
      <c r="J624" s="17" t="str">
        <f>OBV!F624</f>
        <v>BULLISH</v>
      </c>
      <c r="K624" s="17" t="str">
        <f>OBV!G624</f>
        <v>STRONG</v>
      </c>
      <c r="L624" s="17" t="str">
        <f>OBV!H624</f>
        <v>CONFIRMED BULLISH</v>
      </c>
    </row>
    <row r="625" spans="1:12" ht="13.5" x14ac:dyDescent="0.25">
      <c r="A625" s="3">
        <f>RSI!A625</f>
        <v>42914</v>
      </c>
      <c r="B625" s="2">
        <f>RSI!B625</f>
        <v>3.9</v>
      </c>
      <c r="C625" s="2">
        <f>RSI!I625</f>
        <v>56.843709463749668</v>
      </c>
      <c r="D625" s="2">
        <f>MACD!E625</f>
        <v>-1.4438667623110302E-2</v>
      </c>
      <c r="E625" s="2">
        <f>MACD!F625</f>
        <v>1.1709121234892632E-3</v>
      </c>
      <c r="F625" s="2">
        <f>'Moving Avg'!D625</f>
        <v>3.8919999999999995</v>
      </c>
      <c r="G625" s="2">
        <f>'Moving Avg'!F625</f>
        <v>3.8200000000000003</v>
      </c>
      <c r="H625" s="2">
        <f>'Moving Avg'!G625</f>
        <v>3.7854000000000001</v>
      </c>
      <c r="I625" s="2">
        <f>'Moving Avg'!H625</f>
        <v>3.8665499999999993</v>
      </c>
      <c r="J625" s="17" t="str">
        <f>OBV!F625</f>
        <v>BULLISH</v>
      </c>
      <c r="K625" s="17" t="str">
        <f>OBV!G625</f>
        <v>STRONG</v>
      </c>
      <c r="L625" s="17" t="str">
        <f>OBV!H625</f>
        <v>CONFIRMED BULLISH</v>
      </c>
    </row>
    <row r="626" spans="1:12" ht="13.5" x14ac:dyDescent="0.25">
      <c r="A626" s="3">
        <f>RSI!A626</f>
        <v>42915</v>
      </c>
      <c r="B626" s="2">
        <f>RSI!B626</f>
        <v>3.9</v>
      </c>
      <c r="C626" s="2">
        <f>RSI!I626</f>
        <v>56.843709463749668</v>
      </c>
      <c r="D626" s="2">
        <f>MACD!E626</f>
        <v>-2.9241177170069133E-2</v>
      </c>
      <c r="E626" s="2">
        <f>MACD!F626</f>
        <v>-4.911505735222416E-3</v>
      </c>
      <c r="F626" s="2">
        <f>'Moving Avg'!D626</f>
        <v>3.8920000000000003</v>
      </c>
      <c r="G626" s="2">
        <f>'Moving Avg'!F626</f>
        <v>3.8260000000000005</v>
      </c>
      <c r="H626" s="2">
        <f>'Moving Avg'!G626</f>
        <v>3.7906</v>
      </c>
      <c r="I626" s="2">
        <f>'Moving Avg'!H626</f>
        <v>3.8648999999999991</v>
      </c>
      <c r="J626" s="17" t="str">
        <f>OBV!F626</f>
        <v>BULLISH</v>
      </c>
      <c r="K626" s="17" t="str">
        <f>OBV!G626</f>
        <v>NEUTRAL</v>
      </c>
      <c r="L626" s="17" t="str">
        <f>OBV!H626</f>
        <v>NEUTRAL</v>
      </c>
    </row>
    <row r="627" spans="1:12" ht="13.5" x14ac:dyDescent="0.25">
      <c r="A627" s="3">
        <f>RSI!A627</f>
        <v>42916</v>
      </c>
      <c r="B627" s="2">
        <f>RSI!B627</f>
        <v>4.01</v>
      </c>
      <c r="C627" s="2">
        <f>RSI!I627</f>
        <v>64.345476301846205</v>
      </c>
      <c r="D627" s="2">
        <f>MACD!E627</f>
        <v>-5.0362902004067678E-2</v>
      </c>
      <c r="E627" s="2">
        <f>MACD!F627</f>
        <v>-1.4001784988991468E-2</v>
      </c>
      <c r="F627" s="2">
        <f>'Moving Avg'!D627</f>
        <v>3.9319999999999999</v>
      </c>
      <c r="G627" s="2">
        <f>'Moving Avg'!F627</f>
        <v>3.8425000000000011</v>
      </c>
      <c r="H627" s="2">
        <f>'Moving Avg'!G627</f>
        <v>3.7968000000000002</v>
      </c>
      <c r="I627" s="2">
        <f>'Moving Avg'!H627</f>
        <v>3.8638499999999993</v>
      </c>
      <c r="J627" s="17" t="str">
        <f>OBV!F627</f>
        <v>BULLISH</v>
      </c>
      <c r="K627" s="17" t="str">
        <f>OBV!G627</f>
        <v>STRONG</v>
      </c>
      <c r="L627" s="17" t="str">
        <f>OBV!H627</f>
        <v>CONFIRMED BULLISH</v>
      </c>
    </row>
    <row r="628" spans="1:12" ht="13.5" x14ac:dyDescent="0.25">
      <c r="A628" s="3">
        <f>RSI!A628</f>
        <v>42919</v>
      </c>
      <c r="B628" s="2">
        <f>RSI!B628</f>
        <v>4.1500000000000004</v>
      </c>
      <c r="C628" s="2">
        <f>RSI!I628</f>
        <v>71.205798677576325</v>
      </c>
      <c r="D628" s="2">
        <f>MACD!E628</f>
        <v>-7.197835135259556E-2</v>
      </c>
      <c r="E628" s="2">
        <f>MACD!F628</f>
        <v>-2.5597098261712289E-2</v>
      </c>
      <c r="F628" s="2">
        <f>'Moving Avg'!D628</f>
        <v>3.9780000000000002</v>
      </c>
      <c r="G628" s="2">
        <f>'Moving Avg'!F628</f>
        <v>3.8625000000000007</v>
      </c>
      <c r="H628" s="2">
        <f>'Moving Avg'!G628</f>
        <v>3.8058000000000005</v>
      </c>
      <c r="I628" s="2">
        <f>'Moving Avg'!H628</f>
        <v>3.8634999999999984</v>
      </c>
      <c r="J628" s="17" t="str">
        <f>OBV!F628</f>
        <v>BULLISH</v>
      </c>
      <c r="K628" s="17" t="str">
        <f>OBV!G628</f>
        <v>STRONG</v>
      </c>
      <c r="L628" s="17" t="str">
        <f>OBV!H628</f>
        <v>CONFIRMED BULLISH</v>
      </c>
    </row>
    <row r="629" spans="1:12" ht="13.5" x14ac:dyDescent="0.25">
      <c r="A629" s="3">
        <f>RSI!A629</f>
        <v>42920</v>
      </c>
      <c r="B629" s="2">
        <f>RSI!B629</f>
        <v>4.0999999999999996</v>
      </c>
      <c r="C629" s="2">
        <f>RSI!I629</f>
        <v>66.29936528076216</v>
      </c>
      <c r="D629" s="2">
        <f>MACD!E629</f>
        <v>-9.4532012792581277E-2</v>
      </c>
      <c r="E629" s="2">
        <f>MACD!F629</f>
        <v>-3.9384081167886088E-2</v>
      </c>
      <c r="F629" s="2">
        <f>'Moving Avg'!D629</f>
        <v>4.0119999999999996</v>
      </c>
      <c r="G629" s="2">
        <f>'Moving Avg'!F629</f>
        <v>3.875</v>
      </c>
      <c r="H629" s="2">
        <f>'Moving Avg'!G629</f>
        <v>3.8138000000000005</v>
      </c>
      <c r="I629" s="2">
        <f>'Moving Avg'!H629</f>
        <v>3.8633499999999983</v>
      </c>
      <c r="J629" s="17" t="str">
        <f>OBV!F629</f>
        <v>BULLISH</v>
      </c>
      <c r="K629" s="17" t="str">
        <f>OBV!G629</f>
        <v>STRONG</v>
      </c>
      <c r="L629" s="17" t="str">
        <f>OBV!H629</f>
        <v>CONFIRMED BULLISH</v>
      </c>
    </row>
    <row r="630" spans="1:12" ht="13.5" x14ac:dyDescent="0.25">
      <c r="A630" s="3">
        <f>RSI!A630</f>
        <v>42921</v>
      </c>
      <c r="B630" s="2">
        <f>RSI!B630</f>
        <v>3.88</v>
      </c>
      <c r="C630" s="2">
        <f>RSI!I630</f>
        <v>49.980541217442124</v>
      </c>
      <c r="D630" s="2">
        <f>MACD!E630</f>
        <v>-9.254947388895074E-2</v>
      </c>
      <c r="E630" s="2">
        <f>MACD!F630</f>
        <v>-5.0017159712099024E-2</v>
      </c>
      <c r="F630" s="2">
        <f>'Moving Avg'!D630</f>
        <v>4.008</v>
      </c>
      <c r="G630" s="2">
        <f>'Moving Avg'!F630</f>
        <v>3.8765000000000001</v>
      </c>
      <c r="H630" s="2">
        <f>'Moving Avg'!G630</f>
        <v>3.8174000000000001</v>
      </c>
      <c r="I630" s="2">
        <f>'Moving Avg'!H630</f>
        <v>3.8622499999999977</v>
      </c>
      <c r="J630" s="17" t="str">
        <f>OBV!F630</f>
        <v>BULLISH</v>
      </c>
      <c r="K630" s="17" t="str">
        <f>OBV!G630</f>
        <v>STRONG</v>
      </c>
      <c r="L630" s="17" t="str">
        <f>OBV!H630</f>
        <v>BULLISH DIVERGENCE</v>
      </c>
    </row>
    <row r="631" spans="1:12" ht="13.5" x14ac:dyDescent="0.25">
      <c r="A631" s="3">
        <f>RSI!A631</f>
        <v>42922</v>
      </c>
      <c r="B631" s="2">
        <f>RSI!B631</f>
        <v>3.99</v>
      </c>
      <c r="C631" s="2">
        <f>RSI!I631</f>
        <v>55.834115210127848</v>
      </c>
      <c r="D631" s="2">
        <f>MACD!E631</f>
        <v>-8.3616721484237821E-2</v>
      </c>
      <c r="E631" s="2">
        <f>MACD!F631</f>
        <v>-5.6737072066526784E-2</v>
      </c>
      <c r="F631" s="2">
        <f>'Moving Avg'!D631</f>
        <v>4.0260000000000007</v>
      </c>
      <c r="G631" s="2">
        <f>'Moving Avg'!F631</f>
        <v>3.8814999999999991</v>
      </c>
      <c r="H631" s="2">
        <f>'Moving Avg'!G631</f>
        <v>3.8242000000000007</v>
      </c>
      <c r="I631" s="2">
        <f>'Moving Avg'!H631</f>
        <v>3.8617499999999985</v>
      </c>
      <c r="J631" s="17" t="str">
        <f>OBV!F631</f>
        <v>BULLISH</v>
      </c>
      <c r="K631" s="17" t="str">
        <f>OBV!G631</f>
        <v>STRONG</v>
      </c>
      <c r="L631" s="17" t="str">
        <f>OBV!H631</f>
        <v>CONFIRMED BULLISH</v>
      </c>
    </row>
    <row r="632" spans="1:12" ht="13.5" x14ac:dyDescent="0.25">
      <c r="A632" s="3">
        <f>RSI!A632</f>
        <v>42923</v>
      </c>
      <c r="B632" s="2">
        <f>RSI!B632</f>
        <v>4.1399999999999997</v>
      </c>
      <c r="C632" s="2">
        <f>RSI!I632</f>
        <v>62.311175933295758</v>
      </c>
      <c r="D632" s="2">
        <f>MACD!E632</f>
        <v>-0.10164813516733462</v>
      </c>
      <c r="E632" s="2">
        <f>MACD!F632</f>
        <v>-6.5719284686688362E-2</v>
      </c>
      <c r="F632" s="2">
        <f>'Moving Avg'!D632</f>
        <v>4.0519999999999996</v>
      </c>
      <c r="G632" s="2">
        <f>'Moving Avg'!F632</f>
        <v>3.8939999999999997</v>
      </c>
      <c r="H632" s="2">
        <f>'Moving Avg'!G632</f>
        <v>3.8331999999999997</v>
      </c>
      <c r="I632" s="2">
        <f>'Moving Avg'!H632</f>
        <v>3.8620499999999982</v>
      </c>
      <c r="J632" s="17" t="str">
        <f>OBV!F632</f>
        <v>BULLISH</v>
      </c>
      <c r="K632" s="17" t="str">
        <f>OBV!G632</f>
        <v>STRONG</v>
      </c>
      <c r="L632" s="17" t="str">
        <f>OBV!H632</f>
        <v>CONFIRMED BULLISH</v>
      </c>
    </row>
    <row r="633" spans="1:12" ht="13.5" x14ac:dyDescent="0.25">
      <c r="A633" s="3">
        <f>RSI!A633</f>
        <v>42926</v>
      </c>
      <c r="B633" s="2">
        <f>RSI!B633</f>
        <v>4.25</v>
      </c>
      <c r="C633" s="2">
        <f>RSI!I633</f>
        <v>66.223152591152854</v>
      </c>
      <c r="D633" s="2">
        <f>MACD!E633</f>
        <v>-0.10960268280887986</v>
      </c>
      <c r="E633" s="2">
        <f>MACD!F633</f>
        <v>-7.4495964311126664E-2</v>
      </c>
      <c r="F633" s="2">
        <f>'Moving Avg'!D633</f>
        <v>4.0720000000000001</v>
      </c>
      <c r="G633" s="2">
        <f>'Moving Avg'!F633</f>
        <v>3.9144999999999994</v>
      </c>
      <c r="H633" s="2">
        <f>'Moving Avg'!G633</f>
        <v>3.8442000000000003</v>
      </c>
      <c r="I633" s="2">
        <f>'Moving Avg'!H633</f>
        <v>3.863299999999998</v>
      </c>
      <c r="J633" s="17" t="str">
        <f>OBV!F633</f>
        <v>BULLISH</v>
      </c>
      <c r="K633" s="17" t="str">
        <f>OBV!G633</f>
        <v>STRONG</v>
      </c>
      <c r="L633" s="17" t="str">
        <f>OBV!H633</f>
        <v>CONFIRMED BULLISH</v>
      </c>
    </row>
    <row r="634" spans="1:12" ht="13.5" x14ac:dyDescent="0.25">
      <c r="A634" s="3">
        <f>RSI!A634</f>
        <v>42927</v>
      </c>
      <c r="B634" s="2">
        <f>RSI!B634</f>
        <v>4.42</v>
      </c>
      <c r="C634" s="2">
        <f>RSI!I634</f>
        <v>71.198659061575711</v>
      </c>
      <c r="D634" s="2">
        <f>MACD!E634</f>
        <v>-0.12940065964702585</v>
      </c>
      <c r="E634" s="2">
        <f>MACD!F634</f>
        <v>-8.5476903378306504E-2</v>
      </c>
      <c r="F634" s="2">
        <f>'Moving Avg'!D634</f>
        <v>4.1360000000000001</v>
      </c>
      <c r="G634" s="2">
        <f>'Moving Avg'!F634</f>
        <v>3.9455</v>
      </c>
      <c r="H634" s="2">
        <f>'Moving Avg'!G634</f>
        <v>3.859</v>
      </c>
      <c r="I634" s="2">
        <f>'Moving Avg'!H634</f>
        <v>3.8659999999999983</v>
      </c>
      <c r="J634" s="17" t="str">
        <f>OBV!F634</f>
        <v>BULLISH</v>
      </c>
      <c r="K634" s="17" t="str">
        <f>OBV!G634</f>
        <v>STRONG</v>
      </c>
      <c r="L634" s="17" t="str">
        <f>OBV!H634</f>
        <v>CONFIRMED BULLISH</v>
      </c>
    </row>
    <row r="635" spans="1:12" ht="13.5" x14ac:dyDescent="0.25">
      <c r="A635" s="3">
        <f>RSI!A635</f>
        <v>42928</v>
      </c>
      <c r="B635" s="2">
        <f>RSI!B635</f>
        <v>4.37</v>
      </c>
      <c r="C635" s="2">
        <f>RSI!I635</f>
        <v>68.024774962549373</v>
      </c>
      <c r="D635" s="2">
        <f>MACD!E635</f>
        <v>-0.14993297016526563</v>
      </c>
      <c r="E635" s="2">
        <f>MACD!F635</f>
        <v>-9.8368116735698341E-2</v>
      </c>
      <c r="F635" s="2">
        <f>'Moving Avg'!D635</f>
        <v>4.234</v>
      </c>
      <c r="G635" s="2">
        <f>'Moving Avg'!F635</f>
        <v>3.9765000000000001</v>
      </c>
      <c r="H635" s="2">
        <f>'Moving Avg'!G635</f>
        <v>3.8723999999999994</v>
      </c>
      <c r="I635" s="2">
        <f>'Moving Avg'!H635</f>
        <v>3.8688999999999982</v>
      </c>
      <c r="J635" s="17" t="str">
        <f>OBV!F635</f>
        <v>BULLISH</v>
      </c>
      <c r="K635" s="17" t="str">
        <f>OBV!G635</f>
        <v>STRONG</v>
      </c>
      <c r="L635" s="17" t="str">
        <f>OBV!H635</f>
        <v>CONFIRMED BULLISH</v>
      </c>
    </row>
    <row r="636" spans="1:12" ht="13.5" x14ac:dyDescent="0.25">
      <c r="A636" s="3">
        <f>RSI!A636</f>
        <v>42929</v>
      </c>
      <c r="B636" s="2">
        <f>RSI!B636</f>
        <v>4.5</v>
      </c>
      <c r="C636" s="2">
        <f>RSI!I636</f>
        <v>71.572979328067902</v>
      </c>
      <c r="D636" s="2">
        <f>MACD!E636</f>
        <v>-0.17929665538422457</v>
      </c>
      <c r="E636" s="2">
        <f>MACD!F636</f>
        <v>-0.11455382446540359</v>
      </c>
      <c r="F636" s="2">
        <f>'Moving Avg'!D636</f>
        <v>4.3360000000000003</v>
      </c>
      <c r="G636" s="2">
        <f>'Moving Avg'!F636</f>
        <v>4.0140000000000002</v>
      </c>
      <c r="H636" s="2">
        <f>'Moving Avg'!G636</f>
        <v>3.8883999999999999</v>
      </c>
      <c r="I636" s="2">
        <f>'Moving Avg'!H636</f>
        <v>3.8729999999999984</v>
      </c>
      <c r="J636" s="17" t="str">
        <f>OBV!F636</f>
        <v>BULLISH</v>
      </c>
      <c r="K636" s="17" t="str">
        <f>OBV!G636</f>
        <v>STRONG</v>
      </c>
      <c r="L636" s="17" t="str">
        <f>OBV!H636</f>
        <v>CONFIRMED BULLISH</v>
      </c>
    </row>
    <row r="637" spans="1:12" ht="13.5" x14ac:dyDescent="0.25">
      <c r="A637" s="3">
        <f>RSI!A637</f>
        <v>42930</v>
      </c>
      <c r="B637" s="2">
        <f>RSI!B637</f>
        <v>4.4000000000000004</v>
      </c>
      <c r="C637" s="2">
        <f>RSI!I637</f>
        <v>65.547488835330995</v>
      </c>
      <c r="D637" s="2">
        <f>MACD!E637</f>
        <v>-0.1827662474459828</v>
      </c>
      <c r="E637" s="2">
        <f>MACD!F637</f>
        <v>-0.12819630906151944</v>
      </c>
      <c r="F637" s="2">
        <f>'Moving Avg'!D637</f>
        <v>4.3879999999999999</v>
      </c>
      <c r="G637" s="2">
        <f>'Moving Avg'!F637</f>
        <v>4.0465</v>
      </c>
      <c r="H637" s="2">
        <f>'Moving Avg'!G637</f>
        <v>3.9023999999999996</v>
      </c>
      <c r="I637" s="2">
        <f>'Moving Avg'!H637</f>
        <v>3.8767499999999977</v>
      </c>
      <c r="J637" s="17" t="str">
        <f>OBV!F637</f>
        <v>BULLISH</v>
      </c>
      <c r="K637" s="17" t="str">
        <f>OBV!G637</f>
        <v>STRONG</v>
      </c>
      <c r="L637" s="17" t="str">
        <f>OBV!H637</f>
        <v>CONFIRMED BULLISH</v>
      </c>
    </row>
    <row r="638" spans="1:12" ht="13.5" x14ac:dyDescent="0.25">
      <c r="A638" s="3">
        <f>RSI!A638</f>
        <v>42933</v>
      </c>
      <c r="B638" s="2">
        <f>RSI!B638</f>
        <v>4.49</v>
      </c>
      <c r="C638" s="2">
        <f>RSI!I638</f>
        <v>68.146607985205236</v>
      </c>
      <c r="D638" s="2">
        <f>MACD!E638</f>
        <v>-0.17297443213885932</v>
      </c>
      <c r="E638" s="2">
        <f>MACD!F638</f>
        <v>-0.13715193367698741</v>
      </c>
      <c r="F638" s="2">
        <f>'Moving Avg'!D638</f>
        <v>4.4359999999999999</v>
      </c>
      <c r="G638" s="2">
        <f>'Moving Avg'!F638</f>
        <v>4.0810000000000004</v>
      </c>
      <c r="H638" s="2">
        <f>'Moving Avg'!G638</f>
        <v>3.9174000000000002</v>
      </c>
      <c r="I638" s="2">
        <f>'Moving Avg'!H638</f>
        <v>3.8812999999999978</v>
      </c>
      <c r="J638" s="17" t="str">
        <f>OBV!F638</f>
        <v>BULLISH</v>
      </c>
      <c r="K638" s="17" t="str">
        <f>OBV!G638</f>
        <v>STRONG</v>
      </c>
      <c r="L638" s="17" t="str">
        <f>OBV!H638</f>
        <v>CONFIRMED BULLISH</v>
      </c>
    </row>
    <row r="639" spans="1:12" ht="13.5" x14ac:dyDescent="0.25">
      <c r="A639" s="3">
        <f>RSI!A639</f>
        <v>42934</v>
      </c>
      <c r="B639" s="2">
        <f>RSI!B639</f>
        <v>4.37</v>
      </c>
      <c r="C639" s="2">
        <f>RSI!I639</f>
        <v>61.486123237573899</v>
      </c>
      <c r="D639" s="2">
        <f>MACD!E639</f>
        <v>-0.16600962604765002</v>
      </c>
      <c r="E639" s="2">
        <f>MACD!F639</f>
        <v>-0.14292347215111995</v>
      </c>
      <c r="F639" s="2">
        <f>'Moving Avg'!D639</f>
        <v>4.4260000000000002</v>
      </c>
      <c r="G639" s="2">
        <f>'Moving Avg'!F639</f>
        <v>4.1115000000000004</v>
      </c>
      <c r="H639" s="2">
        <f>'Moving Avg'!G639</f>
        <v>3.9287999999999998</v>
      </c>
      <c r="I639" s="2">
        <f>'Moving Avg'!H639</f>
        <v>3.8852499999999979</v>
      </c>
      <c r="J639" s="17" t="str">
        <f>OBV!F639</f>
        <v>BULLISH</v>
      </c>
      <c r="K639" s="17" t="str">
        <f>OBV!G639</f>
        <v>STRONG</v>
      </c>
      <c r="L639" s="17" t="str">
        <f>OBV!H639</f>
        <v>BULLISH DIVERGENCE</v>
      </c>
    </row>
    <row r="640" spans="1:12" ht="13.5" x14ac:dyDescent="0.25">
      <c r="A640" s="3">
        <f>RSI!A640</f>
        <v>42935</v>
      </c>
      <c r="B640" s="2">
        <f>RSI!B640</f>
        <v>4.2300000000000004</v>
      </c>
      <c r="C640" s="2">
        <f>RSI!I640</f>
        <v>54.761493847783115</v>
      </c>
      <c r="D640" s="2">
        <f>MACD!E640</f>
        <v>-0.18521372810100267</v>
      </c>
      <c r="E640" s="2">
        <f>MACD!F640</f>
        <v>-0.1513815233410965</v>
      </c>
      <c r="F640" s="2">
        <f>'Moving Avg'!D640</f>
        <v>4.3980000000000006</v>
      </c>
      <c r="G640" s="2">
        <f>'Moving Avg'!F640</f>
        <v>4.1330000000000009</v>
      </c>
      <c r="H640" s="2">
        <f>'Moving Avg'!G640</f>
        <v>3.9374000000000002</v>
      </c>
      <c r="I640" s="2">
        <f>'Moving Avg'!H640</f>
        <v>3.8880499999999985</v>
      </c>
      <c r="J640" s="17" t="str">
        <f>OBV!F640</f>
        <v>BULLISH</v>
      </c>
      <c r="K640" s="17" t="str">
        <f>OBV!G640</f>
        <v>STRONG</v>
      </c>
      <c r="L640" s="17" t="str">
        <f>OBV!H640</f>
        <v>BULLISH DIVERGENCE</v>
      </c>
    </row>
    <row r="641" spans="1:12" ht="13.5" x14ac:dyDescent="0.25">
      <c r="A641" s="3">
        <f>RSI!A641</f>
        <v>42936</v>
      </c>
      <c r="B641" s="2">
        <f>RSI!B641</f>
        <v>4.21</v>
      </c>
      <c r="C641" s="2">
        <f>RSI!I641</f>
        <v>53.855330315473644</v>
      </c>
      <c r="D641" s="2">
        <f>MACD!E641</f>
        <v>-0.18373302483111065</v>
      </c>
      <c r="E641" s="2">
        <f>MACD!F641</f>
        <v>-0.15785182363909933</v>
      </c>
      <c r="F641" s="2">
        <f>'Moving Avg'!D641</f>
        <v>4.3400000000000007</v>
      </c>
      <c r="G641" s="2">
        <f>'Moving Avg'!F641</f>
        <v>4.1485000000000003</v>
      </c>
      <c r="H641" s="2">
        <f>'Moving Avg'!G641</f>
        <v>3.9456000000000002</v>
      </c>
      <c r="I641" s="2">
        <f>'Moving Avg'!H641</f>
        <v>3.8907999999999983</v>
      </c>
      <c r="J641" s="17" t="str">
        <f>OBV!F641</f>
        <v>BULLISH</v>
      </c>
      <c r="K641" s="17" t="str">
        <f>OBV!G641</f>
        <v>STRONG</v>
      </c>
      <c r="L641" s="17" t="str">
        <f>OBV!H641</f>
        <v>BULLISH DIVERGENCE</v>
      </c>
    </row>
    <row r="642" spans="1:12" ht="13.5" x14ac:dyDescent="0.25">
      <c r="A642" s="3">
        <f>RSI!A642</f>
        <v>42937</v>
      </c>
      <c r="B642" s="2">
        <f>RSI!B642</f>
        <v>4.33</v>
      </c>
      <c r="C642" s="2">
        <f>RSI!I642</f>
        <v>58.312628976778491</v>
      </c>
      <c r="D642" s="2">
        <f>MACD!E642</f>
        <v>-0.16879819435092713</v>
      </c>
      <c r="E642" s="2">
        <f>MACD!F642</f>
        <v>-0.16004109778146491</v>
      </c>
      <c r="F642" s="2">
        <f>'Moving Avg'!D642</f>
        <v>4.3260000000000005</v>
      </c>
      <c r="G642" s="2">
        <f>'Moving Avg'!F642</f>
        <v>4.1745000000000001</v>
      </c>
      <c r="H642" s="2">
        <f>'Moving Avg'!G642</f>
        <v>3.9554000000000009</v>
      </c>
      <c r="I642" s="2">
        <f>'Moving Avg'!H642</f>
        <v>3.8941999999999983</v>
      </c>
      <c r="J642" s="17" t="str">
        <f>OBV!F642</f>
        <v>BULLISH</v>
      </c>
      <c r="K642" s="17" t="str">
        <f>OBV!G642</f>
        <v>STRONG</v>
      </c>
      <c r="L642" s="17" t="str">
        <f>OBV!H642</f>
        <v>BULLISH DIVERGENCE</v>
      </c>
    </row>
    <row r="643" spans="1:12" ht="13.5" x14ac:dyDescent="0.25">
      <c r="A643" s="3">
        <f>RSI!A643</f>
        <v>42940</v>
      </c>
      <c r="B643" s="2">
        <f>RSI!B643</f>
        <v>4.4000000000000004</v>
      </c>
      <c r="C643" s="2">
        <f>RSI!I643</f>
        <v>60.697535983478645</v>
      </c>
      <c r="D643" s="2">
        <f>MACD!E643</f>
        <v>-0.145600840620288</v>
      </c>
      <c r="E643" s="2">
        <f>MACD!F643</f>
        <v>-0.15715304634922952</v>
      </c>
      <c r="F643" s="2">
        <f>'Moving Avg'!D643</f>
        <v>4.3079999999999998</v>
      </c>
      <c r="G643" s="2">
        <f>'Moving Avg'!F643</f>
        <v>4.1985000000000001</v>
      </c>
      <c r="H643" s="2">
        <f>'Moving Avg'!G643</f>
        <v>3.9666000000000015</v>
      </c>
      <c r="I643" s="2">
        <f>'Moving Avg'!H643</f>
        <v>3.8979499999999985</v>
      </c>
      <c r="J643" s="17" t="str">
        <f>OBV!F643</f>
        <v>BEARISH</v>
      </c>
      <c r="K643" s="17" t="str">
        <f>OBV!G643</f>
        <v>NEUTRAL</v>
      </c>
      <c r="L643" s="17" t="str">
        <f>OBV!H643</f>
        <v>CONFIRMED BEARISH</v>
      </c>
    </row>
    <row r="644" spans="1:12" ht="13.5" x14ac:dyDescent="0.25">
      <c r="A644" s="3">
        <f>RSI!A644</f>
        <v>42942</v>
      </c>
      <c r="B644" s="2">
        <f>RSI!B644</f>
        <v>4.3499999999999996</v>
      </c>
      <c r="C644" s="2">
        <f>RSI!I644</f>
        <v>58.139002156347011</v>
      </c>
      <c r="D644" s="2">
        <f>MACD!E644</f>
        <v>-9.7618858744484172E-2</v>
      </c>
      <c r="E644" s="2">
        <f>MACD!F644</f>
        <v>-0.14524620882828046</v>
      </c>
      <c r="F644" s="2">
        <f>'Moving Avg'!D644</f>
        <v>4.3040000000000003</v>
      </c>
      <c r="G644" s="2">
        <f>'Moving Avg'!F644</f>
        <v>4.2194999999999991</v>
      </c>
      <c r="H644" s="2">
        <f>'Moving Avg'!G644</f>
        <v>3.9768000000000012</v>
      </c>
      <c r="I644" s="2">
        <f>'Moving Avg'!H644</f>
        <v>3.901899999999999</v>
      </c>
      <c r="J644" s="17" t="str">
        <f>OBV!F644</f>
        <v>BEARISH</v>
      </c>
      <c r="K644" s="17" t="str">
        <f>OBV!G644</f>
        <v>WEAK</v>
      </c>
      <c r="L644" s="17" t="str">
        <f>OBV!H644</f>
        <v>CONFIRMED BEARISH</v>
      </c>
    </row>
    <row r="645" spans="1:12" ht="13.5" x14ac:dyDescent="0.25">
      <c r="A645" s="3">
        <f>RSI!A645</f>
        <v>42943</v>
      </c>
      <c r="B645" s="2">
        <f>RSI!B645</f>
        <v>4.47</v>
      </c>
      <c r="C645" s="2">
        <f>RSI!I645</f>
        <v>62.251585756846083</v>
      </c>
      <c r="D645" s="2">
        <f>MACD!E645</f>
        <v>-7.4697148058376683E-2</v>
      </c>
      <c r="E645" s="2">
        <f>MACD!F645</f>
        <v>-0.13113639667429972</v>
      </c>
      <c r="F645" s="2">
        <f>'Moving Avg'!D645</f>
        <v>4.3519999999999994</v>
      </c>
      <c r="G645" s="2">
        <f>'Moving Avg'!F645</f>
        <v>4.2479999999999993</v>
      </c>
      <c r="H645" s="2">
        <f>'Moving Avg'!G645</f>
        <v>3.9892000000000012</v>
      </c>
      <c r="I645" s="2">
        <f>'Moving Avg'!H645</f>
        <v>3.9057499999999989</v>
      </c>
      <c r="J645" s="17" t="str">
        <f>OBV!F645</f>
        <v>BEARISH</v>
      </c>
      <c r="K645" s="17" t="str">
        <f>OBV!G645</f>
        <v>NEUTRAL</v>
      </c>
      <c r="L645" s="17" t="str">
        <f>OBV!H645</f>
        <v>BEARISH DIVERGENCE</v>
      </c>
    </row>
    <row r="646" spans="1:12" ht="13.5" x14ac:dyDescent="0.25">
      <c r="A646" s="3">
        <f>RSI!A646</f>
        <v>42944</v>
      </c>
      <c r="B646" s="2">
        <f>RSI!B646</f>
        <v>4.5999999999999996</v>
      </c>
      <c r="C646" s="2">
        <f>RSI!I646</f>
        <v>66.133310200912831</v>
      </c>
      <c r="D646" s="2">
        <f>MACD!E646</f>
        <v>-4.665652403868048E-2</v>
      </c>
      <c r="E646" s="2">
        <f>MACD!F646</f>
        <v>-0.11424042214717588</v>
      </c>
      <c r="F646" s="2">
        <f>'Moving Avg'!D646</f>
        <v>4.43</v>
      </c>
      <c r="G646" s="2">
        <f>'Moving Avg'!F646</f>
        <v>4.2829999999999995</v>
      </c>
      <c r="H646" s="2">
        <f>'Moving Avg'!G646</f>
        <v>4.0036000000000005</v>
      </c>
      <c r="I646" s="2">
        <f>'Moving Avg'!H646</f>
        <v>3.9094999999999986</v>
      </c>
      <c r="J646" s="17" t="str">
        <f>OBV!F646</f>
        <v>BULLISH</v>
      </c>
      <c r="K646" s="17" t="str">
        <f>OBV!G646</f>
        <v>NEUTRAL</v>
      </c>
      <c r="L646" s="17" t="str">
        <f>OBV!H646</f>
        <v>CONFIRMED BULLISH</v>
      </c>
    </row>
    <row r="647" spans="1:12" ht="13.5" x14ac:dyDescent="0.25">
      <c r="A647" s="3">
        <f>RSI!A647</f>
        <v>42947</v>
      </c>
      <c r="B647" s="2">
        <f>RSI!B647</f>
        <v>4.5999999999999996</v>
      </c>
      <c r="C647" s="2">
        <f>RSI!I647</f>
        <v>66.133310200912831</v>
      </c>
      <c r="D647" s="2">
        <f>MACD!E647</f>
        <v>-4.0679892410273588E-2</v>
      </c>
      <c r="E647" s="2">
        <f>MACD!F647</f>
        <v>-9.9528316199795422E-2</v>
      </c>
      <c r="F647" s="2">
        <f>'Moving Avg'!D647</f>
        <v>4.484</v>
      </c>
      <c r="G647" s="2">
        <f>'Moving Avg'!F647</f>
        <v>4.3124999999999982</v>
      </c>
      <c r="H647" s="2">
        <f>'Moving Avg'!G647</f>
        <v>4.0182000000000002</v>
      </c>
      <c r="I647" s="2">
        <f>'Moving Avg'!H647</f>
        <v>3.9127999999999985</v>
      </c>
      <c r="J647" s="17" t="str">
        <f>OBV!F647</f>
        <v>BULLISH</v>
      </c>
      <c r="K647" s="17" t="str">
        <f>OBV!G647</f>
        <v>NEUTRAL</v>
      </c>
      <c r="L647" s="17" t="str">
        <f>OBV!H647</f>
        <v>CONFIRMED BULLISH</v>
      </c>
    </row>
    <row r="648" spans="1:12" ht="13.5" x14ac:dyDescent="0.25">
      <c r="A648" s="3">
        <f>RSI!A648</f>
        <v>42948</v>
      </c>
      <c r="B648" s="2">
        <f>RSI!B648</f>
        <v>4.7300000000000004</v>
      </c>
      <c r="C648" s="2">
        <f>RSI!I648</f>
        <v>69.741896241102395</v>
      </c>
      <c r="D648" s="2">
        <f>MACD!E648</f>
        <v>-3.359643580784244E-2</v>
      </c>
      <c r="E648" s="2">
        <f>MACD!F648</f>
        <v>-8.6341940121404823E-2</v>
      </c>
      <c r="F648" s="2">
        <f>'Moving Avg'!D648</f>
        <v>4.55</v>
      </c>
      <c r="G648" s="2">
        <f>'Moving Avg'!F648</f>
        <v>4.341499999999999</v>
      </c>
      <c r="H648" s="2">
        <f>'Moving Avg'!G648</f>
        <v>4.0368000000000004</v>
      </c>
      <c r="I648" s="2">
        <f>'Moving Avg'!H648</f>
        <v>3.9167499999999986</v>
      </c>
      <c r="J648" s="17" t="str">
        <f>OBV!F648</f>
        <v>BULLISH</v>
      </c>
      <c r="K648" s="17" t="str">
        <f>OBV!G648</f>
        <v>NEUTRAL</v>
      </c>
      <c r="L648" s="17" t="str">
        <f>OBV!H648</f>
        <v>CONFIRMED BULLISH</v>
      </c>
    </row>
    <row r="649" spans="1:12" ht="13.5" x14ac:dyDescent="0.25">
      <c r="A649" s="3">
        <f>RSI!A649</f>
        <v>42949</v>
      </c>
      <c r="B649" s="2">
        <f>RSI!B649</f>
        <v>4.8499999999999996</v>
      </c>
      <c r="C649" s="2">
        <f>RSI!I649</f>
        <v>72.639933957769387</v>
      </c>
      <c r="D649" s="2">
        <f>MACD!E649</f>
        <v>-5.774932381667508E-2</v>
      </c>
      <c r="E649" s="2">
        <f>MACD!F649</f>
        <v>-8.0623416860458874E-2</v>
      </c>
      <c r="F649" s="2">
        <f>'Moving Avg'!D649</f>
        <v>4.6500000000000004</v>
      </c>
      <c r="G649" s="2">
        <f>'Moving Avg'!F649</f>
        <v>4.3789999999999996</v>
      </c>
      <c r="H649" s="2">
        <f>'Moving Avg'!G649</f>
        <v>4.0582000000000003</v>
      </c>
      <c r="I649" s="2">
        <f>'Moving Avg'!H649</f>
        <v>3.9212999999999982</v>
      </c>
      <c r="J649" s="17" t="str">
        <f>OBV!F649</f>
        <v>BULLISH</v>
      </c>
      <c r="K649" s="17" t="str">
        <f>OBV!G649</f>
        <v>STRONG</v>
      </c>
      <c r="L649" s="17" t="str">
        <f>OBV!H649</f>
        <v>CONFIRMED BULLISH</v>
      </c>
    </row>
    <row r="650" spans="1:12" ht="13.5" x14ac:dyDescent="0.25">
      <c r="A650" s="3">
        <f>RSI!A650</f>
        <v>42950</v>
      </c>
      <c r="B650" s="2">
        <f>RSI!B650</f>
        <v>5.0599999999999996</v>
      </c>
      <c r="C650" s="2">
        <f>RSI!I650</f>
        <v>76.823388045026832</v>
      </c>
      <c r="D650" s="2">
        <f>MACD!E650</f>
        <v>-0.11857851728437296</v>
      </c>
      <c r="E650" s="2">
        <f>MACD!F650</f>
        <v>-8.8214436945241698E-2</v>
      </c>
      <c r="F650" s="2">
        <f>'Moving Avg'!D650</f>
        <v>4.7679999999999998</v>
      </c>
      <c r="G650" s="2">
        <f>'Moving Avg'!F650</f>
        <v>4.4379999999999997</v>
      </c>
      <c r="H650" s="2">
        <f>'Moving Avg'!G650</f>
        <v>4.0820000000000007</v>
      </c>
      <c r="I650" s="2">
        <f>'Moving Avg'!H650</f>
        <v>3.9268999999999976</v>
      </c>
      <c r="J650" s="17" t="str">
        <f>OBV!F650</f>
        <v>BULLISH</v>
      </c>
      <c r="K650" s="17" t="str">
        <f>OBV!G650</f>
        <v>STRONG</v>
      </c>
      <c r="L650" s="17" t="str">
        <f>OBV!H650</f>
        <v>CONFIRMED BULLISH</v>
      </c>
    </row>
    <row r="651" spans="1:12" ht="13.5" x14ac:dyDescent="0.25">
      <c r="A651" s="3">
        <f>RSI!A651</f>
        <v>42951</v>
      </c>
      <c r="B651" s="2">
        <f>RSI!B651</f>
        <v>5.04</v>
      </c>
      <c r="C651" s="2">
        <f>RSI!I651</f>
        <v>75.637213040339702</v>
      </c>
      <c r="D651" s="2">
        <f>MACD!E651</f>
        <v>-0.17593952621451425</v>
      </c>
      <c r="E651" s="2">
        <f>MACD!F651</f>
        <v>-0.10575945479909621</v>
      </c>
      <c r="F651" s="2">
        <f>'Moving Avg'!D651</f>
        <v>4.8559999999999999</v>
      </c>
      <c r="G651" s="2">
        <f>'Moving Avg'!F651</f>
        <v>4.4904999999999999</v>
      </c>
      <c r="H651" s="2">
        <f>'Moving Avg'!G651</f>
        <v>4.1068000000000007</v>
      </c>
      <c r="I651" s="2">
        <f>'Moving Avg'!H651</f>
        <v>3.9325999999999972</v>
      </c>
      <c r="J651" s="17" t="str">
        <f>OBV!F651</f>
        <v>BULLISH</v>
      </c>
      <c r="K651" s="17" t="str">
        <f>OBV!G651</f>
        <v>NEUTRAL</v>
      </c>
      <c r="L651" s="17" t="str">
        <f>OBV!H651</f>
        <v>CONFIRMED BULLISH</v>
      </c>
    </row>
    <row r="652" spans="1:12" ht="13.5" x14ac:dyDescent="0.25">
      <c r="A652" s="3">
        <f>RSI!A652</f>
        <v>42954</v>
      </c>
      <c r="B652" s="2">
        <f>RSI!B652</f>
        <v>5</v>
      </c>
      <c r="C652" s="2">
        <f>RSI!I652</f>
        <v>73.202781455727873</v>
      </c>
      <c r="D652" s="2">
        <f>MACD!E652</f>
        <v>-0.20690966681545664</v>
      </c>
      <c r="E652" s="2">
        <f>MACD!F652</f>
        <v>-0.12598949720236829</v>
      </c>
      <c r="F652" s="2">
        <f>'Moving Avg'!D652</f>
        <v>4.9359999999999999</v>
      </c>
      <c r="G652" s="2">
        <f>'Moving Avg'!F652</f>
        <v>4.5335000000000001</v>
      </c>
      <c r="H652" s="2">
        <f>'Moving Avg'!G652</f>
        <v>4.1314000000000002</v>
      </c>
      <c r="I652" s="2">
        <f>'Moving Avg'!H652</f>
        <v>3.9385999999999965</v>
      </c>
      <c r="J652" s="17" t="str">
        <f>OBV!F652</f>
        <v>BULLISH</v>
      </c>
      <c r="K652" s="17" t="str">
        <f>OBV!G652</f>
        <v>NEUTRAL</v>
      </c>
      <c r="L652" s="17" t="str">
        <f>OBV!H652</f>
        <v>CONFIRMED BULLISH</v>
      </c>
    </row>
    <row r="653" spans="1:12" ht="13.5" x14ac:dyDescent="0.25">
      <c r="A653" s="3">
        <f>RSI!A653</f>
        <v>42955</v>
      </c>
      <c r="B653" s="2">
        <f>RSI!B653</f>
        <v>4.8899999999999997</v>
      </c>
      <c r="C653" s="2">
        <f>RSI!I653</f>
        <v>66.832385916402416</v>
      </c>
      <c r="D653" s="2">
        <f>MACD!E653</f>
        <v>-0.21753402578411052</v>
      </c>
      <c r="E653" s="2">
        <f>MACD!F653</f>
        <v>-0.14429840291871676</v>
      </c>
      <c r="F653" s="2">
        <f>'Moving Avg'!D653</f>
        <v>4.968</v>
      </c>
      <c r="G653" s="2">
        <f>'Moving Avg'!F653</f>
        <v>4.5655000000000001</v>
      </c>
      <c r="H653" s="2">
        <f>'Moving Avg'!G653</f>
        <v>4.1538000000000004</v>
      </c>
      <c r="I653" s="2">
        <f>'Moving Avg'!H653</f>
        <v>3.9436499999999968</v>
      </c>
      <c r="J653" s="17" t="str">
        <f>OBV!F653</f>
        <v>BULLISH</v>
      </c>
      <c r="K653" s="17" t="str">
        <f>OBV!G653</f>
        <v>NEUTRAL</v>
      </c>
      <c r="L653" s="17" t="str">
        <f>OBV!H653</f>
        <v>CONFIRMED BULLISH</v>
      </c>
    </row>
    <row r="654" spans="1:12" ht="13.5" x14ac:dyDescent="0.25">
      <c r="A654" s="3">
        <f>RSI!A654</f>
        <v>42956</v>
      </c>
      <c r="B654" s="2">
        <f>RSI!B654</f>
        <v>4.74</v>
      </c>
      <c r="C654" s="2">
        <f>RSI!I654</f>
        <v>59.2592117753438</v>
      </c>
      <c r="D654" s="2">
        <f>MACD!E654</f>
        <v>-0.22554417567939034</v>
      </c>
      <c r="E654" s="2">
        <f>MACD!F654</f>
        <v>-0.16054755747085148</v>
      </c>
      <c r="F654" s="2">
        <f>'Moving Avg'!D654</f>
        <v>4.9459999999999997</v>
      </c>
      <c r="G654" s="2">
        <f>'Moving Avg'!F654</f>
        <v>4.5815000000000001</v>
      </c>
      <c r="H654" s="2">
        <f>'Moving Avg'!G654</f>
        <v>4.1731999999999996</v>
      </c>
      <c r="I654" s="2">
        <f>'Moving Avg'!H654</f>
        <v>3.947949999999997</v>
      </c>
      <c r="J654" s="17" t="str">
        <f>OBV!F654</f>
        <v>BEARISH</v>
      </c>
      <c r="K654" s="17" t="str">
        <f>OBV!G654</f>
        <v>NEUTRAL</v>
      </c>
      <c r="L654" s="17" t="str">
        <f>OBV!H654</f>
        <v>CONFIRMED BEARISH</v>
      </c>
    </row>
    <row r="655" spans="1:12" ht="13.5" x14ac:dyDescent="0.25">
      <c r="A655" s="3">
        <f>RSI!A655</f>
        <v>42957</v>
      </c>
      <c r="B655" s="2">
        <f>RSI!B655</f>
        <v>4.5999999999999996</v>
      </c>
      <c r="C655" s="2">
        <f>RSI!I655</f>
        <v>53.199900572259409</v>
      </c>
      <c r="D655" s="2">
        <f>MACD!E655</f>
        <v>-0.20486216576054339</v>
      </c>
      <c r="E655" s="2">
        <f>MACD!F655</f>
        <v>-0.16941047912878987</v>
      </c>
      <c r="F655" s="2">
        <f>'Moving Avg'!D655</f>
        <v>4.854000000000001</v>
      </c>
      <c r="G655" s="2">
        <f>'Moving Avg'!F655</f>
        <v>4.593</v>
      </c>
      <c r="H655" s="2">
        <f>'Moving Avg'!G655</f>
        <v>4.1894</v>
      </c>
      <c r="I655" s="2">
        <f>'Moving Avg'!H655</f>
        <v>3.9514999999999962</v>
      </c>
      <c r="J655" s="17" t="str">
        <f>OBV!F655</f>
        <v>BEARISH</v>
      </c>
      <c r="K655" s="17" t="str">
        <f>OBV!G655</f>
        <v>NEUTRAL</v>
      </c>
      <c r="L655" s="17" t="str">
        <f>OBV!H655</f>
        <v>CONFIRMED BEARISH</v>
      </c>
    </row>
    <row r="656" spans="1:12" ht="13.5" x14ac:dyDescent="0.25">
      <c r="A656" s="3">
        <f>RSI!A656</f>
        <v>42958</v>
      </c>
      <c r="B656" s="2">
        <f>RSI!B656</f>
        <v>4.5</v>
      </c>
      <c r="C656" s="2">
        <f>RSI!I656</f>
        <v>49.320608643880995</v>
      </c>
      <c r="D656" s="2">
        <f>MACD!E656</f>
        <v>-0.16039777433397528</v>
      </c>
      <c r="E656" s="2">
        <f>MACD!F656</f>
        <v>-0.16760793816982697</v>
      </c>
      <c r="F656" s="2">
        <f>'Moving Avg'!D656</f>
        <v>4.7460000000000004</v>
      </c>
      <c r="G656" s="2">
        <f>'Moving Avg'!F656</f>
        <v>4.593</v>
      </c>
      <c r="H656" s="2">
        <f>'Moving Avg'!G656</f>
        <v>4.2037999999999993</v>
      </c>
      <c r="I656" s="2">
        <f>'Moving Avg'!H656</f>
        <v>3.9545499999999962</v>
      </c>
      <c r="J656" s="17" t="str">
        <f>OBV!F656</f>
        <v>BEARISH</v>
      </c>
      <c r="K656" s="17" t="str">
        <f>OBV!G656</f>
        <v>NEUTRAL</v>
      </c>
      <c r="L656" s="17" t="str">
        <f>OBV!H656</f>
        <v>CONFIRMED BEARISH</v>
      </c>
    </row>
    <row r="657" spans="1:12" ht="13.5" x14ac:dyDescent="0.25">
      <c r="A657" s="3">
        <f>RSI!A657</f>
        <v>42961</v>
      </c>
      <c r="B657" s="2">
        <f>RSI!B657</f>
        <v>4.5</v>
      </c>
      <c r="C657" s="2">
        <f>RSI!I657</f>
        <v>49.320608643880995</v>
      </c>
      <c r="D657" s="2">
        <f>MACD!E657</f>
        <v>-0.12259350442046468</v>
      </c>
      <c r="E657" s="2">
        <f>MACD!F657</f>
        <v>-0.15860505141995451</v>
      </c>
      <c r="F657" s="2">
        <f>'Moving Avg'!D657</f>
        <v>4.645999999999999</v>
      </c>
      <c r="G657" s="2">
        <f>'Moving Avg'!F657</f>
        <v>4.5979999999999999</v>
      </c>
      <c r="H657" s="2">
        <f>'Moving Avg'!G657</f>
        <v>4.2202000000000002</v>
      </c>
      <c r="I657" s="2">
        <f>'Moving Avg'!H657</f>
        <v>3.9575999999999971</v>
      </c>
      <c r="J657" s="17" t="str">
        <f>OBV!F657</f>
        <v>BEARISH</v>
      </c>
      <c r="K657" s="17" t="str">
        <f>OBV!G657</f>
        <v>NEUTRAL</v>
      </c>
      <c r="L657" s="17" t="str">
        <f>OBV!H657</f>
        <v>CONFIRMED BEARISH</v>
      </c>
    </row>
    <row r="658" spans="1:12" ht="13.5" x14ac:dyDescent="0.25">
      <c r="A658" s="3">
        <f>RSI!A658</f>
        <v>42962</v>
      </c>
      <c r="B658" s="2">
        <f>RSI!B658</f>
        <v>4.45</v>
      </c>
      <c r="C658" s="2">
        <f>RSI!I658</f>
        <v>47.319718850563369</v>
      </c>
      <c r="D658" s="2">
        <f>MACD!E658</f>
        <v>-6.6734392614490545E-2</v>
      </c>
      <c r="E658" s="2">
        <f>MACD!F658</f>
        <v>-0.14023091965886172</v>
      </c>
      <c r="F658" s="2">
        <f>'Moving Avg'!D658</f>
        <v>4.5579999999999998</v>
      </c>
      <c r="G658" s="2">
        <f>'Moving Avg'!F658</f>
        <v>4.5960000000000001</v>
      </c>
      <c r="H658" s="2">
        <f>'Moving Avg'!G658</f>
        <v>4.2341999999999995</v>
      </c>
      <c r="I658" s="2">
        <f>'Moving Avg'!H658</f>
        <v>3.9592499999999973</v>
      </c>
      <c r="J658" s="17" t="str">
        <f>OBV!F658</f>
        <v>BEARISH</v>
      </c>
      <c r="K658" s="17" t="str">
        <f>OBV!G658</f>
        <v>NEUTRAL</v>
      </c>
      <c r="L658" s="17" t="str">
        <f>OBV!H658</f>
        <v>CONFIRMED BEARISH</v>
      </c>
    </row>
    <row r="659" spans="1:12" ht="13.5" x14ac:dyDescent="0.25">
      <c r="A659" s="3">
        <f>RSI!A659</f>
        <v>42963</v>
      </c>
      <c r="B659" s="2">
        <f>RSI!B659</f>
        <v>4.51</v>
      </c>
      <c r="C659" s="2">
        <f>RSI!I659</f>
        <v>49.94403704517169</v>
      </c>
      <c r="D659" s="2">
        <f>MACD!E659</f>
        <v>-5.0016481213255304E-3</v>
      </c>
      <c r="E659" s="2">
        <f>MACD!F659</f>
        <v>-0.11318506535135449</v>
      </c>
      <c r="F659" s="2">
        <f>'Moving Avg'!D659</f>
        <v>4.5120000000000005</v>
      </c>
      <c r="G659" s="2">
        <f>'Moving Avg'!F659</f>
        <v>4.6029999999999998</v>
      </c>
      <c r="H659" s="2">
        <f>'Moving Avg'!G659</f>
        <v>4.247399999999999</v>
      </c>
      <c r="I659" s="2">
        <f>'Moving Avg'!H659</f>
        <v>3.9602999999999975</v>
      </c>
      <c r="J659" s="17" t="str">
        <f>OBV!F659</f>
        <v>BEARISH</v>
      </c>
      <c r="K659" s="17" t="str">
        <f>OBV!G659</f>
        <v>NEUTRAL</v>
      </c>
      <c r="L659" s="17" t="str">
        <f>OBV!H659</f>
        <v>CONFIRMED BEARISH</v>
      </c>
    </row>
    <row r="660" spans="1:12" ht="13.5" x14ac:dyDescent="0.25">
      <c r="A660" s="3">
        <f>RSI!A660</f>
        <v>42964</v>
      </c>
      <c r="B660" s="2">
        <f>RSI!B660</f>
        <v>4.51</v>
      </c>
      <c r="C660" s="2">
        <f>RSI!I660</f>
        <v>49.94403704517169</v>
      </c>
      <c r="D660" s="2">
        <f>MACD!E660</f>
        <v>7.9603797257893127E-2</v>
      </c>
      <c r="E660" s="2">
        <f>MACD!F660</f>
        <v>-7.4627292829504963E-2</v>
      </c>
      <c r="F660" s="2">
        <f>'Moving Avg'!D660</f>
        <v>4.4939999999999998</v>
      </c>
      <c r="G660" s="2">
        <f>'Moving Avg'!F660</f>
        <v>4.617</v>
      </c>
      <c r="H660" s="2">
        <f>'Moving Avg'!G660</f>
        <v>4.2605999999999993</v>
      </c>
      <c r="I660" s="2">
        <f>'Moving Avg'!H660</f>
        <v>3.9603999999999968</v>
      </c>
      <c r="J660" s="17" t="str">
        <f>OBV!F660</f>
        <v>BEARISH</v>
      </c>
      <c r="K660" s="17" t="str">
        <f>OBV!G660</f>
        <v>NEUTRAL</v>
      </c>
      <c r="L660" s="17" t="str">
        <f>OBV!H660</f>
        <v>CONFIRMED BEARISH</v>
      </c>
    </row>
    <row r="661" spans="1:12" ht="13.5" x14ac:dyDescent="0.25">
      <c r="A661" s="3">
        <f>RSI!A661</f>
        <v>42965</v>
      </c>
      <c r="B661" s="2">
        <f>RSI!B661</f>
        <v>4.58</v>
      </c>
      <c r="C661" s="2">
        <f>RSI!I661</f>
        <v>53.10494338979516</v>
      </c>
      <c r="D661" s="2">
        <f>MACD!E661</f>
        <v>0.14298864708767489</v>
      </c>
      <c r="E661" s="2">
        <f>MACD!F661</f>
        <v>-3.1104104846068993E-2</v>
      </c>
      <c r="F661" s="2">
        <f>'Moving Avg'!D661</f>
        <v>4.51</v>
      </c>
      <c r="G661" s="2">
        <f>'Moving Avg'!F661</f>
        <v>4.6355000000000004</v>
      </c>
      <c r="H661" s="2">
        <f>'Moving Avg'!G661</f>
        <v>4.2743999999999982</v>
      </c>
      <c r="I661" s="2">
        <f>'Moving Avg'!H661</f>
        <v>3.9612999999999969</v>
      </c>
      <c r="J661" s="17" t="str">
        <f>OBV!F661</f>
        <v>BULLISH</v>
      </c>
      <c r="K661" s="17" t="str">
        <f>OBV!G661</f>
        <v>NEUTRAL</v>
      </c>
      <c r="L661" s="17" t="str">
        <f>OBV!H661</f>
        <v>CONFIRMED BULLISH</v>
      </c>
    </row>
    <row r="662" spans="1:12" ht="13.5" x14ac:dyDescent="0.25">
      <c r="A662" s="3">
        <f>RSI!A662</f>
        <v>42968</v>
      </c>
      <c r="B662" s="2">
        <f>RSI!B662</f>
        <v>4.51</v>
      </c>
      <c r="C662" s="2">
        <f>RSI!I662</f>
        <v>49.723499558143203</v>
      </c>
      <c r="D662" s="2">
        <f>MACD!E662</f>
        <v>0.19529314599035086</v>
      </c>
      <c r="E662" s="2">
        <f>MACD!F662</f>
        <v>1.4175345321214981E-2</v>
      </c>
      <c r="F662" s="2">
        <f>'Moving Avg'!D662</f>
        <v>4.5120000000000005</v>
      </c>
      <c r="G662" s="2">
        <f>'Moving Avg'!F662</f>
        <v>4.6445000000000016</v>
      </c>
      <c r="H662" s="2">
        <f>'Moving Avg'!G662</f>
        <v>4.2867999999999986</v>
      </c>
      <c r="I662" s="2">
        <f>'Moving Avg'!H662</f>
        <v>3.9625499999999967</v>
      </c>
      <c r="J662" s="17" t="str">
        <f>OBV!F662</f>
        <v>BULLISH</v>
      </c>
      <c r="K662" s="17" t="str">
        <f>OBV!G662</f>
        <v>NEUTRAL</v>
      </c>
      <c r="L662" s="17" t="str">
        <f>OBV!H662</f>
        <v>CONFIRMED BULLISH</v>
      </c>
    </row>
    <row r="663" spans="1:12" ht="13.5" x14ac:dyDescent="0.25">
      <c r="A663" s="3">
        <f>RSI!A663</f>
        <v>42969</v>
      </c>
      <c r="B663" s="2">
        <f>RSI!B663</f>
        <v>4.63</v>
      </c>
      <c r="C663" s="2">
        <f>RSI!I663</f>
        <v>55.011991920869946</v>
      </c>
      <c r="D663" s="2">
        <f>MACD!E663</f>
        <v>0.21381897110224468</v>
      </c>
      <c r="E663" s="2">
        <f>MACD!F663</f>
        <v>5.4104070477420926E-2</v>
      </c>
      <c r="F663" s="2">
        <f>'Moving Avg'!D663</f>
        <v>4.548</v>
      </c>
      <c r="G663" s="2">
        <f>'Moving Avg'!F663</f>
        <v>4.6560000000000006</v>
      </c>
      <c r="H663" s="2">
        <f>'Moving Avg'!G663</f>
        <v>4.3025999999999991</v>
      </c>
      <c r="I663" s="2">
        <f>'Moving Avg'!H663</f>
        <v>3.9640999999999962</v>
      </c>
      <c r="J663" s="17" t="str">
        <f>OBV!F663</f>
        <v>BULLISH</v>
      </c>
      <c r="K663" s="17" t="str">
        <f>OBV!G663</f>
        <v>NEUTRAL</v>
      </c>
      <c r="L663" s="17" t="str">
        <f>OBV!H663</f>
        <v>CONFIRMED BULLISH</v>
      </c>
    </row>
    <row r="664" spans="1:12" ht="13.5" x14ac:dyDescent="0.25">
      <c r="A664" s="3">
        <f>RSI!A664</f>
        <v>42970</v>
      </c>
      <c r="B664" s="2">
        <f>RSI!B664</f>
        <v>4.6500000000000004</v>
      </c>
      <c r="C664" s="2">
        <f>RSI!I664</f>
        <v>55.845623259989281</v>
      </c>
      <c r="D664" s="2">
        <f>MACD!E664</f>
        <v>0.2043013814195147</v>
      </c>
      <c r="E664" s="2">
        <f>MACD!F664</f>
        <v>8.4143532665839682E-2</v>
      </c>
      <c r="F664" s="2">
        <f>'Moving Avg'!D664</f>
        <v>4.5760000000000005</v>
      </c>
      <c r="G664" s="2">
        <f>'Moving Avg'!F664</f>
        <v>4.6710000000000012</v>
      </c>
      <c r="H664" s="2">
        <f>'Moving Avg'!G664</f>
        <v>4.3195999999999986</v>
      </c>
      <c r="I664" s="2">
        <f>'Moving Avg'!H664</f>
        <v>3.9663499999999958</v>
      </c>
      <c r="J664" s="17" t="str">
        <f>OBV!F664</f>
        <v>BULLISH</v>
      </c>
      <c r="K664" s="17" t="str">
        <f>OBV!G664</f>
        <v>NEUTRAL</v>
      </c>
      <c r="L664" s="17" t="str">
        <f>OBV!H664</f>
        <v>CONFIRMED BULLISH</v>
      </c>
    </row>
    <row r="665" spans="1:12" ht="13.5" x14ac:dyDescent="0.25">
      <c r="A665" s="3">
        <f>RSI!A665</f>
        <v>42971</v>
      </c>
      <c r="B665" s="2">
        <f>RSI!B665</f>
        <v>4.78</v>
      </c>
      <c r="C665" s="2">
        <f>RSI!I665</f>
        <v>60.9153188389962</v>
      </c>
      <c r="D665" s="2">
        <f>MACD!E665</f>
        <v>0.16437390937270902</v>
      </c>
      <c r="E665" s="2">
        <f>MACD!F665</f>
        <v>0.10018960800721355</v>
      </c>
      <c r="F665" s="2">
        <f>'Moving Avg'!D665</f>
        <v>4.63</v>
      </c>
      <c r="G665" s="2">
        <f>'Moving Avg'!F665</f>
        <v>4.6865000000000006</v>
      </c>
      <c r="H665" s="2">
        <f>'Moving Avg'!G665</f>
        <v>4.3401999999999985</v>
      </c>
      <c r="I665" s="2">
        <f>'Moving Avg'!H665</f>
        <v>3.9698499999999961</v>
      </c>
      <c r="J665" s="17" t="str">
        <f>OBV!F665</f>
        <v>BULLISH</v>
      </c>
      <c r="K665" s="17" t="str">
        <f>OBV!G665</f>
        <v>NEUTRAL</v>
      </c>
      <c r="L665" s="17" t="str">
        <f>OBV!H665</f>
        <v>CONFIRMED BULLISH</v>
      </c>
    </row>
    <row r="666" spans="1:12" ht="13.5" x14ac:dyDescent="0.25">
      <c r="A666" s="3">
        <f>RSI!A666</f>
        <v>42972</v>
      </c>
      <c r="B666" s="2">
        <f>RSI!B666</f>
        <v>4.78</v>
      </c>
      <c r="C666" s="2">
        <f>RSI!I666</f>
        <v>60.9153188389962</v>
      </c>
      <c r="D666" s="2">
        <f>MACD!E666</f>
        <v>0.11378259754831443</v>
      </c>
      <c r="E666" s="2">
        <f>MACD!F666</f>
        <v>0.10290820591543373</v>
      </c>
      <c r="F666" s="2">
        <f>'Moving Avg'!D666</f>
        <v>4.67</v>
      </c>
      <c r="G666" s="2">
        <f>'Moving Avg'!F666</f>
        <v>4.6955000000000009</v>
      </c>
      <c r="H666" s="2">
        <f>'Moving Avg'!G666</f>
        <v>4.3607999999999985</v>
      </c>
      <c r="I666" s="2">
        <f>'Moving Avg'!H666</f>
        <v>3.9735499999999964</v>
      </c>
      <c r="J666" s="17" t="str">
        <f>OBV!F666</f>
        <v>BULLISH</v>
      </c>
      <c r="K666" s="17" t="str">
        <f>OBV!G666</f>
        <v>NEUTRAL</v>
      </c>
      <c r="L666" s="17" t="str">
        <f>OBV!H666</f>
        <v>CONFIRMED BULLISH</v>
      </c>
    </row>
    <row r="667" spans="1:12" ht="13.5" x14ac:dyDescent="0.25">
      <c r="A667" s="3">
        <f>RSI!A667</f>
        <v>42975</v>
      </c>
      <c r="B667" s="2">
        <f>RSI!B667</f>
        <v>4.8499999999999996</v>
      </c>
      <c r="C667" s="2">
        <f>RSI!I667</f>
        <v>63.530276424897764</v>
      </c>
      <c r="D667" s="2">
        <f>MACD!E667</f>
        <v>6.4472793725232513E-2</v>
      </c>
      <c r="E667" s="2">
        <f>MACD!F667</f>
        <v>9.5221123477393504E-2</v>
      </c>
      <c r="F667" s="2">
        <f>'Moving Avg'!D667</f>
        <v>4.7380000000000013</v>
      </c>
      <c r="G667" s="2">
        <f>'Moving Avg'!F667</f>
        <v>4.7080000000000002</v>
      </c>
      <c r="H667" s="2">
        <f>'Moving Avg'!G667</f>
        <v>4.3827999999999987</v>
      </c>
      <c r="I667" s="2">
        <f>'Moving Avg'!H667</f>
        <v>3.9777999999999962</v>
      </c>
      <c r="J667" s="17" t="str">
        <f>OBV!F667</f>
        <v>BULLISH</v>
      </c>
      <c r="K667" s="17" t="str">
        <f>OBV!G667</f>
        <v>STRONG</v>
      </c>
      <c r="L667" s="17" t="str">
        <f>OBV!H667</f>
        <v>CONFIRMED BULLISH</v>
      </c>
    </row>
    <row r="668" spans="1:12" ht="13.5" x14ac:dyDescent="0.25">
      <c r="A668" s="3">
        <f>RSI!A668</f>
        <v>42976</v>
      </c>
      <c r="B668" s="2">
        <f>RSI!B668</f>
        <v>5</v>
      </c>
      <c r="C668" s="2">
        <f>RSI!I668</f>
        <v>68.407960245811154</v>
      </c>
      <c r="D668" s="2">
        <f>MACD!E668</f>
        <v>2.313001057858699E-3</v>
      </c>
      <c r="E668" s="2">
        <f>MACD!F668</f>
        <v>7.6639498993486543E-2</v>
      </c>
      <c r="F668" s="2">
        <f>'Moving Avg'!D668</f>
        <v>4.8120000000000003</v>
      </c>
      <c r="G668" s="2">
        <f>'Moving Avg'!F668</f>
        <v>4.7214999999999998</v>
      </c>
      <c r="H668" s="2">
        <f>'Moving Avg'!G668</f>
        <v>4.4067999999999987</v>
      </c>
      <c r="I668" s="2">
        <f>'Moving Avg'!H668</f>
        <v>3.9820499999999965</v>
      </c>
      <c r="J668" s="17" t="str">
        <f>OBV!F668</f>
        <v>BULLISH</v>
      </c>
      <c r="K668" s="17" t="str">
        <f>OBV!G668</f>
        <v>STRONG</v>
      </c>
      <c r="L668" s="17" t="str">
        <f>OBV!H668</f>
        <v>CONFIRMED BULLISH</v>
      </c>
    </row>
    <row r="669" spans="1:12" ht="13.5" x14ac:dyDescent="0.25">
      <c r="A669" s="3">
        <f>RSI!A669</f>
        <v>42977</v>
      </c>
      <c r="B669" s="2">
        <f>RSI!B669</f>
        <v>5.05</v>
      </c>
      <c r="C669" s="2">
        <f>RSI!I669</f>
        <v>69.855252547674723</v>
      </c>
      <c r="D669" s="2">
        <f>MACD!E669</f>
        <v>-4.7154790930060031E-2</v>
      </c>
      <c r="E669" s="2">
        <f>MACD!F669</f>
        <v>5.1880641008777227E-2</v>
      </c>
      <c r="F669" s="2">
        <f>'Moving Avg'!D669</f>
        <v>4.8920000000000003</v>
      </c>
      <c r="G669" s="2">
        <f>'Moving Avg'!F669</f>
        <v>4.7314999999999996</v>
      </c>
      <c r="H669" s="2">
        <f>'Moving Avg'!G669</f>
        <v>4.432599999999999</v>
      </c>
      <c r="I669" s="2">
        <f>'Moving Avg'!H669</f>
        <v>3.986099999999996</v>
      </c>
      <c r="J669" s="17" t="str">
        <f>OBV!F669</f>
        <v>BULLISH</v>
      </c>
      <c r="K669" s="17" t="str">
        <f>OBV!G669</f>
        <v>STRONG</v>
      </c>
      <c r="L669" s="17" t="str">
        <f>OBV!H669</f>
        <v>CONFIRMED BULLISH</v>
      </c>
    </row>
    <row r="670" spans="1:12" ht="13.5" x14ac:dyDescent="0.25">
      <c r="A670" s="3">
        <f>RSI!A670</f>
        <v>42978</v>
      </c>
      <c r="B670" s="2">
        <f>RSI!B670</f>
        <v>4.95</v>
      </c>
      <c r="C670" s="2">
        <f>RSI!I670</f>
        <v>63.581544069070311</v>
      </c>
      <c r="D670" s="2">
        <f>MACD!E670</f>
        <v>-8.412067022623404E-2</v>
      </c>
      <c r="E670" s="2">
        <f>MACD!F670</f>
        <v>2.4680378761774976E-2</v>
      </c>
      <c r="F670" s="2">
        <f>'Moving Avg'!D670</f>
        <v>4.9260000000000002</v>
      </c>
      <c r="G670" s="2">
        <f>'Moving Avg'!F670</f>
        <v>4.726</v>
      </c>
      <c r="H670" s="2">
        <f>'Moving Avg'!G670</f>
        <v>4.4555999999999987</v>
      </c>
      <c r="I670" s="2">
        <f>'Moving Avg'!H670</f>
        <v>3.989649999999997</v>
      </c>
      <c r="J670" s="17" t="str">
        <f>OBV!F670</f>
        <v>BULLISH</v>
      </c>
      <c r="K670" s="17" t="str">
        <f>OBV!G670</f>
        <v>STRONG</v>
      </c>
      <c r="L670" s="17" t="str">
        <f>OBV!H670</f>
        <v>CONFIRMED BULLISH</v>
      </c>
    </row>
    <row r="671" spans="1:12" ht="13.5" x14ac:dyDescent="0.25">
      <c r="A671" s="3">
        <f>RSI!A671</f>
        <v>42982</v>
      </c>
      <c r="B671" s="2">
        <f>RSI!B671</f>
        <v>4.8499999999999996</v>
      </c>
      <c r="C671" s="2">
        <f>RSI!I671</f>
        <v>57.974347043237032</v>
      </c>
      <c r="D671" s="2">
        <f>MACD!E671</f>
        <v>-9.8961508190744674E-2</v>
      </c>
      <c r="E671" s="2">
        <f>MACD!F671</f>
        <v>-4.7998628728951331E-5</v>
      </c>
      <c r="F671" s="2">
        <f>'Moving Avg'!D671</f>
        <v>4.9399999999999995</v>
      </c>
      <c r="G671" s="2">
        <f>'Moving Avg'!F671</f>
        <v>4.716499999999999</v>
      </c>
      <c r="H671" s="2">
        <f>'Moving Avg'!G671</f>
        <v>4.4745999999999988</v>
      </c>
      <c r="I671" s="2">
        <f>'Moving Avg'!H671</f>
        <v>3.992699999999997</v>
      </c>
      <c r="J671" s="17" t="str">
        <f>OBV!F671</f>
        <v>BULLISH</v>
      </c>
      <c r="K671" s="17" t="str">
        <f>OBV!G671</f>
        <v>STRONG</v>
      </c>
      <c r="L671" s="17" t="str">
        <f>OBV!H671</f>
        <v>CONFIRMED BULLISH</v>
      </c>
    </row>
    <row r="672" spans="1:12" ht="13.5" x14ac:dyDescent="0.25">
      <c r="A672" s="3">
        <f>RSI!A672</f>
        <v>42983</v>
      </c>
      <c r="B672" s="2">
        <f>RSI!B672</f>
        <v>4.8499999999999996</v>
      </c>
      <c r="C672" s="2">
        <f>RSI!I672</f>
        <v>57.974347043237046</v>
      </c>
      <c r="D672" s="2">
        <f>MACD!E672</f>
        <v>-0.12330733271347238</v>
      </c>
      <c r="E672" s="2">
        <f>MACD!F672</f>
        <v>-2.4699865445677642E-2</v>
      </c>
      <c r="F672" s="2">
        <f>'Moving Avg'!D672</f>
        <v>4.9400000000000004</v>
      </c>
      <c r="G672" s="2">
        <f>'Moving Avg'!F672</f>
        <v>4.7089999999999987</v>
      </c>
      <c r="H672" s="2">
        <f>'Moving Avg'!G672</f>
        <v>4.4953999999999983</v>
      </c>
      <c r="I672" s="2">
        <f>'Moving Avg'!H672</f>
        <v>3.9962999999999971</v>
      </c>
      <c r="J672" s="17" t="str">
        <f>OBV!F672</f>
        <v>BULLISH</v>
      </c>
      <c r="K672" s="17" t="str">
        <f>OBV!G672</f>
        <v>STRONG</v>
      </c>
      <c r="L672" s="17" t="str">
        <f>OBV!H672</f>
        <v>NEUTRAL</v>
      </c>
    </row>
    <row r="673" spans="1:12" ht="13.5" x14ac:dyDescent="0.25">
      <c r="A673" s="3">
        <f>RSI!A673</f>
        <v>42984</v>
      </c>
      <c r="B673" s="2">
        <f>RSI!B673</f>
        <v>4.8499999999999996</v>
      </c>
      <c r="C673" s="2">
        <f>RSI!I673</f>
        <v>57.974347043237053</v>
      </c>
      <c r="D673" s="2">
        <f>MACD!E673</f>
        <v>-0.12638959030007157</v>
      </c>
      <c r="E673" s="2">
        <f>MACD!F673</f>
        <v>-4.5037810416556433E-2</v>
      </c>
      <c r="F673" s="2">
        <f>'Moving Avg'!D673</f>
        <v>4.9099999999999993</v>
      </c>
      <c r="G673" s="2">
        <f>'Moving Avg'!F673</f>
        <v>4.706999999999999</v>
      </c>
      <c r="H673" s="2">
        <f>'Moving Avg'!G673</f>
        <v>4.5139999999999985</v>
      </c>
      <c r="I673" s="2">
        <f>'Moving Avg'!H673</f>
        <v>3.9993499999999971</v>
      </c>
      <c r="J673" s="17" t="str">
        <f>OBV!F673</f>
        <v>BULLISH</v>
      </c>
      <c r="K673" s="17" t="str">
        <f>OBV!G673</f>
        <v>NEUTRAL</v>
      </c>
      <c r="L673" s="17" t="str">
        <f>OBV!H673</f>
        <v>BULLISH DIVERGENCE</v>
      </c>
    </row>
    <row r="674" spans="1:12" ht="13.5" x14ac:dyDescent="0.25">
      <c r="A674" s="3">
        <f>RSI!A674</f>
        <v>42985</v>
      </c>
      <c r="B674" s="2">
        <f>RSI!B674</f>
        <v>4.84</v>
      </c>
      <c r="C674" s="2">
        <f>RSI!I674</f>
        <v>57.342739607479089</v>
      </c>
      <c r="D674" s="2">
        <f>MACD!E674</f>
        <v>-0.12605358595566774</v>
      </c>
      <c r="E674" s="2">
        <f>MACD!F674</f>
        <v>-6.1240965524378695E-2</v>
      </c>
      <c r="F674" s="2">
        <f>'Moving Avg'!D674</f>
        <v>4.8680000000000003</v>
      </c>
      <c r="G674" s="2">
        <f>'Moving Avg'!F674</f>
        <v>4.7119999999999989</v>
      </c>
      <c r="H674" s="2">
        <f>'Moving Avg'!G674</f>
        <v>4.5321999999999987</v>
      </c>
      <c r="I674" s="2">
        <f>'Moving Avg'!H674</f>
        <v>4.0025499999999976</v>
      </c>
      <c r="J674" s="17" t="str">
        <f>OBV!F674</f>
        <v>BEARISH</v>
      </c>
      <c r="K674" s="17" t="str">
        <f>OBV!G674</f>
        <v>NEUTRAL</v>
      </c>
      <c r="L674" s="17" t="str">
        <f>OBV!H674</f>
        <v>CONFIRMED BEARISH</v>
      </c>
    </row>
    <row r="675" spans="1:12" ht="13.5" x14ac:dyDescent="0.25">
      <c r="A675" s="3">
        <f>RSI!A675</f>
        <v>42986</v>
      </c>
      <c r="B675" s="2">
        <f>RSI!B675</f>
        <v>4.84</v>
      </c>
      <c r="C675" s="2">
        <f>RSI!I675</f>
        <v>57.342739607479089</v>
      </c>
      <c r="D675" s="2">
        <f>MACD!E675</f>
        <v>-0.10651906875186867</v>
      </c>
      <c r="E675" s="2">
        <f>MACD!F675</f>
        <v>-7.029658616987669E-2</v>
      </c>
      <c r="F675" s="2">
        <f>'Moving Avg'!D675</f>
        <v>4.8460000000000001</v>
      </c>
      <c r="G675" s="2">
        <f>'Moving Avg'!F675</f>
        <v>4.7239999999999993</v>
      </c>
      <c r="H675" s="2">
        <f>'Moving Avg'!G675</f>
        <v>4.5509999999999993</v>
      </c>
      <c r="I675" s="2">
        <f>'Moving Avg'!H675</f>
        <v>4.0063499999999967</v>
      </c>
      <c r="J675" s="17" t="str">
        <f>OBV!F675</f>
        <v>BEARISH</v>
      </c>
      <c r="K675" s="17" t="str">
        <f>OBV!G675</f>
        <v>NEUTRAL</v>
      </c>
      <c r="L675" s="17" t="str">
        <f>OBV!H675</f>
        <v>CONFIRMED BEARISH</v>
      </c>
    </row>
    <row r="676" spans="1:12" ht="13.5" x14ac:dyDescent="0.25">
      <c r="A676" s="3">
        <f>RSI!A676</f>
        <v>42989</v>
      </c>
      <c r="B676" s="2">
        <f>RSI!B676</f>
        <v>4.84</v>
      </c>
      <c r="C676" s="2">
        <f>RSI!I676</f>
        <v>57.342739607479089</v>
      </c>
      <c r="D676" s="2">
        <f>MACD!E676</f>
        <v>-9.0684115743173699E-2</v>
      </c>
      <c r="E676" s="2">
        <f>MACD!F676</f>
        <v>-7.4374092084536103E-2</v>
      </c>
      <c r="F676" s="2">
        <f>'Moving Avg'!D676</f>
        <v>4.8439999999999994</v>
      </c>
      <c r="G676" s="2">
        <f>'Moving Avg'!F676</f>
        <v>4.7409999999999997</v>
      </c>
      <c r="H676" s="2">
        <f>'Moving Avg'!G676</f>
        <v>4.569799999999999</v>
      </c>
      <c r="I676" s="2">
        <f>'Moving Avg'!H676</f>
        <v>4.0101499999999977</v>
      </c>
      <c r="J676" s="17" t="str">
        <f>OBV!F676</f>
        <v>BEARISH</v>
      </c>
      <c r="K676" s="17" t="str">
        <f>OBV!G676</f>
        <v>NEUTRAL</v>
      </c>
      <c r="L676" s="17" t="str">
        <f>OBV!H676</f>
        <v>CONFIRMED BEARISH</v>
      </c>
    </row>
    <row r="677" spans="1:12" ht="13.5" x14ac:dyDescent="0.25">
      <c r="A677" s="3">
        <f>RSI!A677</f>
        <v>42990</v>
      </c>
      <c r="B677" s="2">
        <f>RSI!B677</f>
        <v>4.8</v>
      </c>
      <c r="C677" s="2">
        <f>RSI!I677</f>
        <v>54.382773344286399</v>
      </c>
      <c r="D677" s="2">
        <f>MACD!E677</f>
        <v>-6.419594326350353E-2</v>
      </c>
      <c r="E677" s="2">
        <f>MACD!F677</f>
        <v>-7.2338462320329588E-2</v>
      </c>
      <c r="F677" s="2">
        <f>'Moving Avg'!D677</f>
        <v>4.8339999999999996</v>
      </c>
      <c r="G677" s="2">
        <f>'Moving Avg'!F677</f>
        <v>4.7560000000000002</v>
      </c>
      <c r="H677" s="2">
        <f>'Moving Avg'!G677</f>
        <v>4.5855999999999986</v>
      </c>
      <c r="I677" s="2">
        <f>'Moving Avg'!H677</f>
        <v>4.0137499999999982</v>
      </c>
      <c r="J677" s="17" t="str">
        <f>OBV!F677</f>
        <v>BEARISH</v>
      </c>
      <c r="K677" s="17" t="str">
        <f>OBV!G677</f>
        <v>NEUTRAL</v>
      </c>
      <c r="L677" s="17" t="str">
        <f>OBV!H677</f>
        <v>CONFIRMED BEARISH</v>
      </c>
    </row>
    <row r="678" spans="1:12" ht="13.5" x14ac:dyDescent="0.25">
      <c r="A678" s="3">
        <f>RSI!A678</f>
        <v>42991</v>
      </c>
      <c r="B678" s="2">
        <f>RSI!B678</f>
        <v>4.71</v>
      </c>
      <c r="C678" s="2">
        <f>RSI!I678</f>
        <v>48.336958476038888</v>
      </c>
      <c r="D678" s="2">
        <f>MACD!E678</f>
        <v>-1.2398133562753877E-2</v>
      </c>
      <c r="E678" s="2">
        <f>MACD!F678</f>
        <v>-6.0350396568814448E-2</v>
      </c>
      <c r="F678" s="2">
        <f>'Moving Avg'!D678</f>
        <v>4.806</v>
      </c>
      <c r="G678" s="2">
        <f>'Moving Avg'!F678</f>
        <v>4.7690000000000001</v>
      </c>
      <c r="H678" s="2">
        <f>'Moving Avg'!G678</f>
        <v>4.5967999999999991</v>
      </c>
      <c r="I678" s="2">
        <f>'Moving Avg'!H678</f>
        <v>4.0168999999999979</v>
      </c>
      <c r="J678" s="17" t="str">
        <f>OBV!F678</f>
        <v>BEARISH</v>
      </c>
      <c r="K678" s="17" t="str">
        <f>OBV!G678</f>
        <v>NEUTRAL</v>
      </c>
      <c r="L678" s="17" t="str">
        <f>OBV!H678</f>
        <v>CONFIRMED BEARISH</v>
      </c>
    </row>
    <row r="679" spans="1:12" ht="13.5" x14ac:dyDescent="0.25">
      <c r="A679" s="3">
        <f>RSI!A679</f>
        <v>42992</v>
      </c>
      <c r="B679" s="2">
        <f>RSI!B679</f>
        <v>4.5999999999999996</v>
      </c>
      <c r="C679" s="2">
        <f>RSI!I679</f>
        <v>42.166766817873452</v>
      </c>
      <c r="D679" s="2">
        <f>MACD!E679</f>
        <v>4.7470784391539844E-2</v>
      </c>
      <c r="E679" s="2">
        <f>MACD!F679</f>
        <v>-3.8786160376743588E-2</v>
      </c>
      <c r="F679" s="2">
        <f>'Moving Avg'!D679</f>
        <v>4.758</v>
      </c>
      <c r="G679" s="2">
        <f>'Moving Avg'!F679</f>
        <v>4.7735000000000003</v>
      </c>
      <c r="H679" s="2">
        <f>'Moving Avg'!G679</f>
        <v>4.6067999999999998</v>
      </c>
      <c r="I679" s="2">
        <f>'Moving Avg'!H679</f>
        <v>4.0188999999999977</v>
      </c>
      <c r="J679" s="17" t="str">
        <f>OBV!F679</f>
        <v>BEARISH</v>
      </c>
      <c r="K679" s="17" t="str">
        <f>OBV!G679</f>
        <v>NEUTRAL</v>
      </c>
      <c r="L679" s="17" t="str">
        <f>OBV!H679</f>
        <v>CONFIRMED BEARISH</v>
      </c>
    </row>
    <row r="680" spans="1:12" ht="13.5" x14ac:dyDescent="0.25">
      <c r="A680" s="3">
        <f>RSI!A680</f>
        <v>42993</v>
      </c>
      <c r="B680" s="2">
        <f>RSI!B680</f>
        <v>4.47</v>
      </c>
      <c r="C680" s="2">
        <f>RSI!I680</f>
        <v>36.273639572934229</v>
      </c>
      <c r="D680" s="2">
        <f>MACD!E680</f>
        <v>9.3208873564943673E-2</v>
      </c>
      <c r="E680" s="2">
        <f>MACD!F680</f>
        <v>-1.2387153588406138E-2</v>
      </c>
      <c r="F680" s="2">
        <f>'Moving Avg'!D680</f>
        <v>4.6840000000000002</v>
      </c>
      <c r="G680" s="2">
        <f>'Moving Avg'!F680</f>
        <v>4.7714999999999996</v>
      </c>
      <c r="H680" s="2">
        <f>'Moving Avg'!G680</f>
        <v>4.6185999999999998</v>
      </c>
      <c r="I680" s="2">
        <f>'Moving Avg'!H680</f>
        <v>4.0206999999999979</v>
      </c>
      <c r="J680" s="17" t="str">
        <f>OBV!F680</f>
        <v>BEARISH</v>
      </c>
      <c r="K680" s="17" t="str">
        <f>OBV!G680</f>
        <v>NEUTRAL</v>
      </c>
      <c r="L680" s="17" t="str">
        <f>OBV!H680</f>
        <v>CONFIRMED BEARISH</v>
      </c>
    </row>
    <row r="681" spans="1:12" ht="13.5" x14ac:dyDescent="0.25">
      <c r="A681" s="3">
        <f>RSI!A681</f>
        <v>42996</v>
      </c>
      <c r="B681" s="2">
        <f>RSI!B681</f>
        <v>4.5</v>
      </c>
      <c r="C681" s="2">
        <f>RSI!I681</f>
        <v>38.412729577560739</v>
      </c>
      <c r="D681" s="2">
        <f>MACD!E681</f>
        <v>0.11584459729265451</v>
      </c>
      <c r="E681" s="2">
        <f>MACD!F681</f>
        <v>1.3259196587805992E-2</v>
      </c>
      <c r="F681" s="2">
        <f>'Moving Avg'!D681</f>
        <v>4.6159999999999997</v>
      </c>
      <c r="G681" s="2">
        <f>'Moving Avg'!F681</f>
        <v>4.7675000000000001</v>
      </c>
      <c r="H681" s="2">
        <f>'Moving Avg'!G681</f>
        <v>4.6288</v>
      </c>
      <c r="I681" s="2">
        <f>'Moving Avg'!H681</f>
        <v>4.0228999999999981</v>
      </c>
      <c r="J681" s="17" t="str">
        <f>OBV!F681</f>
        <v>BEARISH</v>
      </c>
      <c r="K681" s="17" t="str">
        <f>OBV!G681</f>
        <v>NEUTRAL</v>
      </c>
      <c r="L681" s="17" t="str">
        <f>OBV!H681</f>
        <v>CONFIRMED BEARISH</v>
      </c>
    </row>
    <row r="682" spans="1:12" ht="13.5" x14ac:dyDescent="0.25">
      <c r="A682" s="3">
        <f>RSI!A682</f>
        <v>42997</v>
      </c>
      <c r="B682" s="2">
        <f>RSI!B682</f>
        <v>4.5</v>
      </c>
      <c r="C682" s="2">
        <f>RSI!I682</f>
        <v>38.412729577560739</v>
      </c>
      <c r="D682" s="2">
        <f>MACD!E682</f>
        <v>0.13624757631245465</v>
      </c>
      <c r="E682" s="2">
        <f>MACD!F682</f>
        <v>3.785687253273573E-2</v>
      </c>
      <c r="F682" s="2">
        <f>'Moving Avg'!D682</f>
        <v>4.5559999999999992</v>
      </c>
      <c r="G682" s="2">
        <f>'Moving Avg'!F682</f>
        <v>4.7670000000000003</v>
      </c>
      <c r="H682" s="2">
        <f>'Moving Avg'!G682</f>
        <v>4.6360000000000001</v>
      </c>
      <c r="I682" s="2">
        <f>'Moving Avg'!H682</f>
        <v>4.0250999999999975</v>
      </c>
      <c r="J682" s="17" t="str">
        <f>OBV!F682</f>
        <v>BEARISH</v>
      </c>
      <c r="K682" s="17" t="str">
        <f>OBV!G682</f>
        <v>NEUTRAL</v>
      </c>
      <c r="L682" s="17" t="str">
        <f>OBV!H682</f>
        <v>CONFIRMED BEARISH</v>
      </c>
    </row>
    <row r="683" spans="1:12" ht="13.5" x14ac:dyDescent="0.25">
      <c r="A683" s="3">
        <f>RSI!A683</f>
        <v>42998</v>
      </c>
      <c r="B683" s="2">
        <f>RSI!B683</f>
        <v>4.4000000000000004</v>
      </c>
      <c r="C683" s="2">
        <f>RSI!I683</f>
        <v>34.000632576268899</v>
      </c>
      <c r="D683" s="2">
        <f>MACD!E683</f>
        <v>0.16207614874890819</v>
      </c>
      <c r="E683" s="2">
        <f>MACD!F683</f>
        <v>6.2700727775970216E-2</v>
      </c>
      <c r="F683" s="2">
        <f>'Moving Avg'!D683</f>
        <v>4.4939999999999998</v>
      </c>
      <c r="G683" s="2">
        <f>'Moving Avg'!F683</f>
        <v>4.7554999999999996</v>
      </c>
      <c r="H683" s="2">
        <f>'Moving Avg'!G683</f>
        <v>4.6390000000000002</v>
      </c>
      <c r="I683" s="2">
        <f>'Moving Avg'!H683</f>
        <v>4.0273499999999975</v>
      </c>
      <c r="J683" s="17" t="str">
        <f>OBV!F683</f>
        <v>BEARISH</v>
      </c>
      <c r="K683" s="17" t="str">
        <f>OBV!G683</f>
        <v>NEUTRAL</v>
      </c>
      <c r="L683" s="17" t="str">
        <f>OBV!H683</f>
        <v>CONFIRMED BEARISH</v>
      </c>
    </row>
    <row r="684" spans="1:12" ht="13.5" x14ac:dyDescent="0.25">
      <c r="A684" s="3">
        <f>RSI!A684</f>
        <v>43000</v>
      </c>
      <c r="B684" s="2">
        <f>RSI!B684</f>
        <v>4.55</v>
      </c>
      <c r="C684" s="2">
        <f>RSI!I684</f>
        <v>44.329866006250668</v>
      </c>
      <c r="D684" s="2">
        <f>MACD!E684</f>
        <v>0.17294382061508706</v>
      </c>
      <c r="E684" s="2">
        <f>MACD!F684</f>
        <v>8.4749346343793594E-2</v>
      </c>
      <c r="F684" s="2">
        <f>'Moving Avg'!D684</f>
        <v>4.484</v>
      </c>
      <c r="G684" s="2">
        <f>'Moving Avg'!F684</f>
        <v>4.7504999999999997</v>
      </c>
      <c r="H684" s="2">
        <f>'Moving Avg'!G684</f>
        <v>4.6416000000000004</v>
      </c>
      <c r="I684" s="2">
        <f>'Moving Avg'!H684</f>
        <v>4.0300999999999982</v>
      </c>
      <c r="J684" s="17" t="str">
        <f>OBV!F684</f>
        <v>BULLISH</v>
      </c>
      <c r="K684" s="17" t="str">
        <f>OBV!G684</f>
        <v>NEUTRAL</v>
      </c>
      <c r="L684" s="17" t="str">
        <f>OBV!H684</f>
        <v>BULLISH DIVERGENCE</v>
      </c>
    </row>
    <row r="685" spans="1:12" ht="13.5" x14ac:dyDescent="0.25">
      <c r="A685" s="3">
        <f>RSI!A685</f>
        <v>43003</v>
      </c>
      <c r="B685" s="2">
        <f>RSI!B685</f>
        <v>4.54</v>
      </c>
      <c r="C685" s="2">
        <f>RSI!I685</f>
        <v>43.837298761095802</v>
      </c>
      <c r="D685" s="2">
        <f>MACD!E685</f>
        <v>0.18353309263998518</v>
      </c>
      <c r="E685" s="2">
        <f>MACD!F685</f>
        <v>0.10450609560303192</v>
      </c>
      <c r="F685" s="2">
        <f>'Moving Avg'!D685</f>
        <v>4.4979999999999993</v>
      </c>
      <c r="G685" s="2">
        <f>'Moving Avg'!F685</f>
        <v>4.7385000000000002</v>
      </c>
      <c r="H685" s="2">
        <f>'Moving Avg'!G685</f>
        <v>4.6450000000000005</v>
      </c>
      <c r="I685" s="2">
        <f>'Moving Avg'!H685</f>
        <v>4.0327999999999982</v>
      </c>
      <c r="J685" s="17" t="str">
        <f>OBV!F685</f>
        <v>BULLISH</v>
      </c>
      <c r="K685" s="17" t="str">
        <f>OBV!G685</f>
        <v>NEUTRAL</v>
      </c>
      <c r="L685" s="17" t="str">
        <f>OBV!H685</f>
        <v>CONFIRMED BULLISH</v>
      </c>
    </row>
    <row r="686" spans="1:12" ht="13.5" x14ac:dyDescent="0.25">
      <c r="A686" s="3">
        <f>RSI!A686</f>
        <v>43004</v>
      </c>
      <c r="B686" s="2">
        <f>RSI!B686</f>
        <v>4.5</v>
      </c>
      <c r="C686" s="2">
        <f>RSI!I686</f>
        <v>41.834891410652787</v>
      </c>
      <c r="D686" s="2">
        <f>MACD!E686</f>
        <v>0.19611975200262588</v>
      </c>
      <c r="E686" s="2">
        <f>MACD!F686</f>
        <v>0.12282882688295071</v>
      </c>
      <c r="F686" s="2">
        <f>'Moving Avg'!D686</f>
        <v>4.4979999999999993</v>
      </c>
      <c r="G686" s="2">
        <f>'Moving Avg'!F686</f>
        <v>4.7245000000000008</v>
      </c>
      <c r="H686" s="2">
        <f>'Moving Avg'!G686</f>
        <v>4.6450000000000005</v>
      </c>
      <c r="I686" s="2">
        <f>'Moving Avg'!H686</f>
        <v>4.0355999999999987</v>
      </c>
      <c r="J686" s="17" t="str">
        <f>OBV!F686</f>
        <v>BEARISH</v>
      </c>
      <c r="K686" s="17" t="str">
        <f>OBV!G686</f>
        <v>NEUTRAL</v>
      </c>
      <c r="L686" s="17" t="str">
        <f>OBV!H686</f>
        <v>NEUTRAL</v>
      </c>
    </row>
    <row r="687" spans="1:12" ht="13.5" x14ac:dyDescent="0.25">
      <c r="A687" s="3">
        <f>RSI!A687</f>
        <v>43005</v>
      </c>
      <c r="B687" s="2">
        <f>RSI!B687</f>
        <v>4.5</v>
      </c>
      <c r="C687" s="2">
        <f>RSI!I687</f>
        <v>41.834891410652794</v>
      </c>
      <c r="D687" s="2">
        <f>MACD!E687</f>
        <v>0.20146690960010627</v>
      </c>
      <c r="E687" s="2">
        <f>MACD!F687</f>
        <v>0.13855644342638185</v>
      </c>
      <c r="F687" s="2">
        <f>'Moving Avg'!D687</f>
        <v>4.4979999999999993</v>
      </c>
      <c r="G687" s="2">
        <f>'Moving Avg'!F687</f>
        <v>4.7070000000000007</v>
      </c>
      <c r="H687" s="2">
        <f>'Moving Avg'!G687</f>
        <v>4.6470000000000002</v>
      </c>
      <c r="I687" s="2">
        <f>'Moving Avg'!H687</f>
        <v>4.0381499999999981</v>
      </c>
      <c r="J687" s="17" t="str">
        <f>OBV!F687</f>
        <v>BEARISH</v>
      </c>
      <c r="K687" s="17" t="str">
        <f>OBV!G687</f>
        <v>NEUTRAL</v>
      </c>
      <c r="L687" s="17" t="str">
        <f>OBV!H687</f>
        <v>NEUTRAL</v>
      </c>
    </row>
    <row r="688" spans="1:12" ht="13.5" x14ac:dyDescent="0.25">
      <c r="A688" s="3">
        <f>RSI!A688</f>
        <v>43006</v>
      </c>
      <c r="B688" s="2">
        <f>RSI!B688</f>
        <v>4.5</v>
      </c>
      <c r="C688" s="2">
        <f>RSI!I688</f>
        <v>41.834891410652787</v>
      </c>
      <c r="D688" s="2">
        <f>MACD!E688</f>
        <v>0.19293300846308892</v>
      </c>
      <c r="E688" s="2">
        <f>MACD!F688</f>
        <v>0.14943175643372328</v>
      </c>
      <c r="F688" s="2">
        <f>'Moving Avg'!D688</f>
        <v>4.5179999999999998</v>
      </c>
      <c r="G688" s="2">
        <f>'Moving Avg'!F688</f>
        <v>4.6820000000000004</v>
      </c>
      <c r="H688" s="2">
        <f>'Moving Avg'!G688</f>
        <v>4.6472000000000007</v>
      </c>
      <c r="I688" s="2">
        <f>'Moving Avg'!H688</f>
        <v>4.0406499999999985</v>
      </c>
      <c r="J688" s="17" t="str">
        <f>OBV!F688</f>
        <v>BEARISH</v>
      </c>
      <c r="K688" s="17" t="str">
        <f>OBV!G688</f>
        <v>NEUTRAL</v>
      </c>
      <c r="L688" s="17" t="str">
        <f>OBV!H688</f>
        <v>BEARISH DIVERGENCE</v>
      </c>
    </row>
    <row r="689" spans="1:12" ht="13.5" x14ac:dyDescent="0.25">
      <c r="A689" s="3">
        <f>RSI!A689</f>
        <v>43007</v>
      </c>
      <c r="B689" s="2">
        <f>RSI!B689</f>
        <v>4.5</v>
      </c>
      <c r="C689" s="2">
        <f>RSI!I689</f>
        <v>41.834891410652787</v>
      </c>
      <c r="D689" s="2">
        <f>MACD!E689</f>
        <v>0.16951832229063246</v>
      </c>
      <c r="E689" s="2">
        <f>MACD!F689</f>
        <v>0.15344906960510513</v>
      </c>
      <c r="F689" s="2">
        <f>'Moving Avg'!D689</f>
        <v>4.508</v>
      </c>
      <c r="G689" s="2">
        <f>'Moving Avg'!F689</f>
        <v>4.6545000000000005</v>
      </c>
      <c r="H689" s="2">
        <f>'Moving Avg'!G689</f>
        <v>4.6498000000000008</v>
      </c>
      <c r="I689" s="2">
        <f>'Moving Avg'!H689</f>
        <v>4.0436499999999986</v>
      </c>
      <c r="J689" s="17" t="str">
        <f>OBV!F689</f>
        <v>BEARISH</v>
      </c>
      <c r="K689" s="17" t="str">
        <f>OBV!G689</f>
        <v>NEUTRAL</v>
      </c>
      <c r="L689" s="17" t="str">
        <f>OBV!H689</f>
        <v>CONFIRMED BEARISH</v>
      </c>
    </row>
    <row r="690" spans="1:12" ht="13.5" x14ac:dyDescent="0.25">
      <c r="A690" s="3">
        <f>RSI!A690</f>
        <v>43010</v>
      </c>
      <c r="B690" s="2">
        <f>RSI!B690</f>
        <v>4.5</v>
      </c>
      <c r="C690" s="2">
        <f>RSI!I690</f>
        <v>41.834891410652787</v>
      </c>
      <c r="D690" s="2">
        <f>MACD!E690</f>
        <v>0.13038125110377141</v>
      </c>
      <c r="E690" s="2">
        <f>MACD!F690</f>
        <v>0.14883550590483841</v>
      </c>
      <c r="F690" s="2">
        <f>'Moving Avg'!D690</f>
        <v>4.5</v>
      </c>
      <c r="G690" s="2">
        <f>'Moving Avg'!F690</f>
        <v>4.6319999999999997</v>
      </c>
      <c r="H690" s="2">
        <f>'Moving Avg'!G690</f>
        <v>4.6552000000000007</v>
      </c>
      <c r="I690" s="2">
        <f>'Moving Avg'!H690</f>
        <v>4.0470999999999995</v>
      </c>
      <c r="J690" s="17" t="str">
        <f>OBV!F690</f>
        <v>BEARISH</v>
      </c>
      <c r="K690" s="17" t="str">
        <f>OBV!G690</f>
        <v>NEUTRAL</v>
      </c>
      <c r="L690" s="17" t="str">
        <f>OBV!H690</f>
        <v>CONFIRMED BEARISH</v>
      </c>
    </row>
    <row r="691" spans="1:12" ht="13.5" x14ac:dyDescent="0.25">
      <c r="A691" s="3">
        <f>RSI!A691</f>
        <v>43011</v>
      </c>
      <c r="B691" s="2">
        <f>RSI!B691</f>
        <v>4.37</v>
      </c>
      <c r="C691" s="2">
        <f>RSI!I691</f>
        <v>34.430929575034213</v>
      </c>
      <c r="D691" s="2">
        <f>MACD!E691</f>
        <v>0.11213561127242766</v>
      </c>
      <c r="E691" s="2">
        <f>MACD!F691</f>
        <v>0.14149552697835627</v>
      </c>
      <c r="F691" s="2">
        <f>'Moving Avg'!D691</f>
        <v>4.4740000000000002</v>
      </c>
      <c r="G691" s="2">
        <f>'Moving Avg'!F691</f>
        <v>4.6079999999999997</v>
      </c>
      <c r="H691" s="2">
        <f>'Moving Avg'!G691</f>
        <v>4.6584000000000003</v>
      </c>
      <c r="I691" s="2">
        <f>'Moving Avg'!H691</f>
        <v>4.0499499999999991</v>
      </c>
      <c r="J691" s="17" t="str">
        <f>OBV!F691</f>
        <v>BEARISH</v>
      </c>
      <c r="K691" s="17" t="str">
        <f>OBV!G691</f>
        <v>NEUTRAL</v>
      </c>
      <c r="L691" s="17" t="str">
        <f>OBV!H691</f>
        <v>CONFIRMED BEARISH</v>
      </c>
    </row>
    <row r="692" spans="1:12" ht="13.5" x14ac:dyDescent="0.25">
      <c r="A692" s="3">
        <f>RSI!A692</f>
        <v>43012</v>
      </c>
      <c r="B692" s="2">
        <f>RSI!B692</f>
        <v>4.37</v>
      </c>
      <c r="C692" s="2">
        <f>RSI!I692</f>
        <v>34.430929575034227</v>
      </c>
      <c r="D692" s="2">
        <f>MACD!E692</f>
        <v>9.8044177088071116E-2</v>
      </c>
      <c r="E692" s="2">
        <f>MACD!F692</f>
        <v>0.13280525700029924</v>
      </c>
      <c r="F692" s="2">
        <f>'Moving Avg'!D692</f>
        <v>4.4480000000000004</v>
      </c>
      <c r="G692" s="2">
        <f>'Moving Avg'!F692</f>
        <v>4.5840000000000005</v>
      </c>
      <c r="H692" s="2">
        <f>'Moving Avg'!G692</f>
        <v>4.6592000000000011</v>
      </c>
      <c r="I692" s="2">
        <f>'Moving Avg'!H692</f>
        <v>4.0527999999999995</v>
      </c>
      <c r="J692" s="17" t="str">
        <f>OBV!F692</f>
        <v>BEARISH</v>
      </c>
      <c r="K692" s="17" t="str">
        <f>OBV!G692</f>
        <v>NEUTRAL</v>
      </c>
      <c r="L692" s="17" t="str">
        <f>OBV!H692</f>
        <v>CONFIRMED BEARISH</v>
      </c>
    </row>
    <row r="693" spans="1:12" ht="13.5" x14ac:dyDescent="0.25">
      <c r="A693" s="3">
        <f>RSI!A693</f>
        <v>43013</v>
      </c>
      <c r="B693" s="2">
        <f>RSI!B693</f>
        <v>4.3</v>
      </c>
      <c r="C693" s="2">
        <f>RSI!I693</f>
        <v>31.004269083348561</v>
      </c>
      <c r="D693" s="2">
        <f>MACD!E693</f>
        <v>7.7168618372827069E-2</v>
      </c>
      <c r="E693" s="2">
        <f>MACD!F693</f>
        <v>0.12167792927480481</v>
      </c>
      <c r="F693" s="2">
        <f>'Moving Avg'!D693</f>
        <v>4.4080000000000004</v>
      </c>
      <c r="G693" s="2">
        <f>'Moving Avg'!F693</f>
        <v>4.5565000000000007</v>
      </c>
      <c r="H693" s="2">
        <f>'Moving Avg'!G693</f>
        <v>4.6572000000000013</v>
      </c>
      <c r="I693" s="2">
        <f>'Moving Avg'!H693</f>
        <v>4.055299999999999</v>
      </c>
      <c r="J693" s="17" t="str">
        <f>OBV!F693</f>
        <v>BEARISH</v>
      </c>
      <c r="K693" s="17" t="str">
        <f>OBV!G693</f>
        <v>NEUTRAL</v>
      </c>
      <c r="L693" s="17" t="str">
        <f>OBV!H693</f>
        <v>CONFIRMED BEARISH</v>
      </c>
    </row>
    <row r="694" spans="1:12" ht="13.5" x14ac:dyDescent="0.25">
      <c r="A694" s="3">
        <f>RSI!A694</f>
        <v>43014</v>
      </c>
      <c r="B694" s="2">
        <f>RSI!B694</f>
        <v>4.24</v>
      </c>
      <c r="C694" s="2">
        <f>RSI!I694</f>
        <v>28.395642460786533</v>
      </c>
      <c r="D694" s="2">
        <f>MACD!E694</f>
        <v>8.8594677859484605E-2</v>
      </c>
      <c r="E694" s="2">
        <f>MACD!F694</f>
        <v>0.11506127899174078</v>
      </c>
      <c r="F694" s="2">
        <f>'Moving Avg'!D694</f>
        <v>4.3559999999999999</v>
      </c>
      <c r="G694" s="2">
        <f>'Moving Avg'!F694</f>
        <v>4.5265000000000004</v>
      </c>
      <c r="H694" s="2">
        <f>'Moving Avg'!G694</f>
        <v>4.6550000000000011</v>
      </c>
      <c r="I694" s="2">
        <f>'Moving Avg'!H694</f>
        <v>4.0574999999999992</v>
      </c>
      <c r="J694" s="17" t="str">
        <f>OBV!F694</f>
        <v>BEARISH</v>
      </c>
      <c r="K694" s="17" t="str">
        <f>OBV!G694</f>
        <v>NEUTRAL</v>
      </c>
      <c r="L694" s="17" t="str">
        <f>OBV!H694</f>
        <v>CONFIRMED BEARISH</v>
      </c>
    </row>
    <row r="695" spans="1:12" ht="13.5" x14ac:dyDescent="0.25">
      <c r="A695" s="3">
        <f>RSI!A695</f>
        <v>43017</v>
      </c>
      <c r="B695" s="2">
        <f>RSI!B695</f>
        <v>4.2</v>
      </c>
      <c r="C695" s="2">
        <f>RSI!I695</f>
        <v>26.778072187731027</v>
      </c>
      <c r="D695" s="2">
        <f>MACD!E695</f>
        <v>0.10149435776658677</v>
      </c>
      <c r="E695" s="2">
        <f>MACD!F695</f>
        <v>0.11234789474670999</v>
      </c>
      <c r="F695" s="2">
        <f>'Moving Avg'!D695</f>
        <v>4.2960000000000003</v>
      </c>
      <c r="G695" s="2">
        <f>'Moving Avg'!F695</f>
        <v>4.4945000000000004</v>
      </c>
      <c r="H695" s="2">
        <f>'Moving Avg'!G695</f>
        <v>4.6496000000000013</v>
      </c>
      <c r="I695" s="2">
        <f>'Moving Avg'!H695</f>
        <v>4.059499999999999</v>
      </c>
      <c r="J695" s="17" t="str">
        <f>OBV!F695</f>
        <v>BEARISH</v>
      </c>
      <c r="K695" s="17" t="str">
        <f>OBV!G695</f>
        <v>NEUTRAL</v>
      </c>
      <c r="L695" s="17" t="str">
        <f>OBV!H695</f>
        <v>CONFIRMED BEARISH</v>
      </c>
    </row>
    <row r="696" spans="1:12" ht="13.5" x14ac:dyDescent="0.25">
      <c r="A696" s="3">
        <f>RSI!A696</f>
        <v>43018</v>
      </c>
      <c r="B696" s="2">
        <f>RSI!B696</f>
        <v>4.2</v>
      </c>
      <c r="C696" s="2">
        <f>RSI!I696</f>
        <v>26.778072187731027</v>
      </c>
      <c r="D696" s="2">
        <f>MACD!E696</f>
        <v>0.10816511145144947</v>
      </c>
      <c r="E696" s="2">
        <f>MACD!F696</f>
        <v>0.11151133808765788</v>
      </c>
      <c r="F696" s="2">
        <f>'Moving Avg'!D696</f>
        <v>4.2619999999999996</v>
      </c>
      <c r="G696" s="2">
        <f>'Moving Avg'!F696</f>
        <v>4.4625000000000004</v>
      </c>
      <c r="H696" s="2">
        <f>'Moving Avg'!G696</f>
        <v>4.6416000000000004</v>
      </c>
      <c r="I696" s="2">
        <f>'Moving Avg'!H696</f>
        <v>4.0614999999999988</v>
      </c>
      <c r="J696" s="17" t="str">
        <f>OBV!F696</f>
        <v>BEARISH</v>
      </c>
      <c r="K696" s="17" t="str">
        <f>OBV!G696</f>
        <v>NEUTRAL</v>
      </c>
      <c r="L696" s="17" t="str">
        <f>OBV!H696</f>
        <v>CONFIRMED BEARISH</v>
      </c>
    </row>
    <row r="697" spans="1:12" ht="13.5" x14ac:dyDescent="0.25">
      <c r="A697" s="3">
        <f>RSI!A697</f>
        <v>43019</v>
      </c>
      <c r="B697" s="2">
        <f>RSI!B697</f>
        <v>4.18</v>
      </c>
      <c r="C697" s="2">
        <f>RSI!I697</f>
        <v>25.921792086258833</v>
      </c>
      <c r="D697" s="2">
        <f>MACD!E697</f>
        <v>0.11705911947860415</v>
      </c>
      <c r="E697" s="2">
        <f>MACD!F697</f>
        <v>0.11262089436584714</v>
      </c>
      <c r="F697" s="2">
        <f>'Moving Avg'!D697</f>
        <v>4.2239999999999993</v>
      </c>
      <c r="G697" s="2">
        <f>'Moving Avg'!F697</f>
        <v>4.4314999999999998</v>
      </c>
      <c r="H697" s="2">
        <f>'Moving Avg'!G697</f>
        <v>4.6332000000000004</v>
      </c>
      <c r="I697" s="2">
        <f>'Moving Avg'!H697</f>
        <v>4.0633999999999988</v>
      </c>
      <c r="J697" s="17" t="str">
        <f>OBV!F697</f>
        <v>BEARISH</v>
      </c>
      <c r="K697" s="17" t="str">
        <f>OBV!G697</f>
        <v>NEUTRAL</v>
      </c>
      <c r="L697" s="17" t="str">
        <f>OBV!H697</f>
        <v>CONFIRMED BEARISH</v>
      </c>
    </row>
    <row r="698" spans="1:12" ht="13.5" x14ac:dyDescent="0.25">
      <c r="A698" s="3">
        <f>RSI!A698</f>
        <v>43020</v>
      </c>
      <c r="B698" s="2">
        <f>RSI!B698</f>
        <v>4.0599999999999996</v>
      </c>
      <c r="C698" s="2">
        <f>RSI!I698</f>
        <v>21.48297795123969</v>
      </c>
      <c r="D698" s="2">
        <f>MACD!E698</f>
        <v>0.13522896486194647</v>
      </c>
      <c r="E698" s="2">
        <f>MACD!F698</f>
        <v>0.11714250846506702</v>
      </c>
      <c r="F698" s="2">
        <f>'Moving Avg'!D698</f>
        <v>4.1760000000000002</v>
      </c>
      <c r="G698" s="2">
        <f>'Moving Avg'!F698</f>
        <v>4.3989999999999991</v>
      </c>
      <c r="H698" s="2">
        <f>'Moving Avg'!G698</f>
        <v>4.6198000000000006</v>
      </c>
      <c r="I698" s="2">
        <f>'Moving Avg'!H698</f>
        <v>4.0646999999999984</v>
      </c>
      <c r="J698" s="17" t="str">
        <f>OBV!F698</f>
        <v>BEARISH</v>
      </c>
      <c r="K698" s="17" t="str">
        <f>OBV!G698</f>
        <v>NEUTRAL</v>
      </c>
      <c r="L698" s="17" t="str">
        <f>OBV!H698</f>
        <v>CONFIRMED BEARISH</v>
      </c>
    </row>
    <row r="699" spans="1:12" ht="13.5" x14ac:dyDescent="0.25">
      <c r="A699" s="3">
        <f>RSI!A699</f>
        <v>43021</v>
      </c>
      <c r="B699" s="2">
        <f>RSI!B699</f>
        <v>4.12</v>
      </c>
      <c r="C699" s="2">
        <f>RSI!I699</f>
        <v>28.111490801875618</v>
      </c>
      <c r="D699" s="2">
        <f>MACD!E699</f>
        <v>0.14849332845445673</v>
      </c>
      <c r="E699" s="2">
        <f>MACD!F699</f>
        <v>0.12341267246294496</v>
      </c>
      <c r="F699" s="2">
        <f>'Moving Avg'!D699</f>
        <v>4.1520000000000001</v>
      </c>
      <c r="G699" s="2">
        <f>'Moving Avg'!F699</f>
        <v>4.375</v>
      </c>
      <c r="H699" s="2">
        <f>'Moving Avg'!G699</f>
        <v>4.6052</v>
      </c>
      <c r="I699" s="2">
        <f>'Moving Avg'!H699</f>
        <v>4.0657499999999978</v>
      </c>
      <c r="J699" s="17" t="str">
        <f>OBV!F699</f>
        <v>BEARISH</v>
      </c>
      <c r="K699" s="17" t="str">
        <f>OBV!G699</f>
        <v>NEUTRAL</v>
      </c>
      <c r="L699" s="17" t="str">
        <f>OBV!H699</f>
        <v>CONFIRMED BEARISH</v>
      </c>
    </row>
    <row r="700" spans="1:12" ht="13.5" x14ac:dyDescent="0.25">
      <c r="A700" s="3">
        <f>RSI!A700</f>
        <v>43024</v>
      </c>
      <c r="B700" s="2">
        <f>RSI!B700</f>
        <v>4.1100000000000003</v>
      </c>
      <c r="C700" s="2">
        <f>RSI!I700</f>
        <v>27.69188809237464</v>
      </c>
      <c r="D700" s="2">
        <f>MACD!E700</f>
        <v>0.16226462952033405</v>
      </c>
      <c r="E700" s="2">
        <f>MACD!F700</f>
        <v>0.13118306387442277</v>
      </c>
      <c r="F700" s="2">
        <f>'Moving Avg'!D700</f>
        <v>4.1339999999999995</v>
      </c>
      <c r="G700" s="2">
        <f>'Moving Avg'!F700</f>
        <v>4.3570000000000002</v>
      </c>
      <c r="H700" s="2">
        <f>'Moving Avg'!G700</f>
        <v>4.5862000000000007</v>
      </c>
      <c r="I700" s="2">
        <f>'Moving Avg'!H700</f>
        <v>4.0666999999999991</v>
      </c>
      <c r="J700" s="17" t="str">
        <f>OBV!F700</f>
        <v>BEARISH</v>
      </c>
      <c r="K700" s="17" t="str">
        <f>OBV!G700</f>
        <v>NEUTRAL</v>
      </c>
      <c r="L700" s="17" t="str">
        <f>OBV!H700</f>
        <v>CONFIRMED BEARISH</v>
      </c>
    </row>
    <row r="701" spans="1:12" ht="13.5" x14ac:dyDescent="0.25">
      <c r="A701" s="3">
        <f>RSI!A701</f>
        <v>43025</v>
      </c>
      <c r="B701" s="2">
        <f>RSI!B701</f>
        <v>4.12</v>
      </c>
      <c r="C701" s="2">
        <f>RSI!I701</f>
        <v>28.835820946813598</v>
      </c>
      <c r="D701" s="2">
        <f>MACD!E701</f>
        <v>0.15490864454892339</v>
      </c>
      <c r="E701" s="2">
        <f>MACD!F701</f>
        <v>0.13592818000932289</v>
      </c>
      <c r="F701" s="2">
        <f>'Moving Avg'!D701</f>
        <v>4.1180000000000003</v>
      </c>
      <c r="G701" s="2">
        <f>'Moving Avg'!F701</f>
        <v>4.3380000000000001</v>
      </c>
      <c r="H701" s="2">
        <f>'Moving Avg'!G701</f>
        <v>4.5678000000000001</v>
      </c>
      <c r="I701" s="2">
        <f>'Moving Avg'!H701</f>
        <v>4.0677999999999992</v>
      </c>
      <c r="J701" s="17" t="str">
        <f>OBV!F701</f>
        <v>BEARISH</v>
      </c>
      <c r="K701" s="17" t="str">
        <f>OBV!G701</f>
        <v>NEUTRAL</v>
      </c>
      <c r="L701" s="17" t="str">
        <f>OBV!H701</f>
        <v>CONFIRMED BEARISH</v>
      </c>
    </row>
    <row r="702" spans="1:12" ht="13.5" x14ac:dyDescent="0.25">
      <c r="A702" s="3">
        <f>RSI!A702</f>
        <v>43026</v>
      </c>
      <c r="B702" s="2">
        <f>RSI!B702</f>
        <v>4.09</v>
      </c>
      <c r="C702" s="2">
        <f>RSI!I702</f>
        <v>27.43364361305413</v>
      </c>
      <c r="D702" s="2">
        <f>MACD!E702</f>
        <v>0.15245129285281589</v>
      </c>
      <c r="E702" s="2">
        <f>MACD!F702</f>
        <v>0.13923280257802148</v>
      </c>
      <c r="F702" s="2">
        <f>'Moving Avg'!D702</f>
        <v>4.0999999999999996</v>
      </c>
      <c r="G702" s="2">
        <f>'Moving Avg'!F702</f>
        <v>4.3175000000000008</v>
      </c>
      <c r="H702" s="2">
        <f>'Moving Avg'!G702</f>
        <v>4.5496000000000008</v>
      </c>
      <c r="I702" s="2">
        <f>'Moving Avg'!H702</f>
        <v>4.0686499999999999</v>
      </c>
      <c r="J702" s="17" t="str">
        <f>OBV!F702</f>
        <v>BEARISH</v>
      </c>
      <c r="K702" s="17" t="str">
        <f>OBV!G702</f>
        <v>NEUTRAL</v>
      </c>
      <c r="L702" s="17" t="str">
        <f>OBV!H702</f>
        <v>CONFIRMED BEARISH</v>
      </c>
    </row>
    <row r="703" spans="1:12" ht="13.5" x14ac:dyDescent="0.25">
      <c r="A703" s="3">
        <f>RSI!A703</f>
        <v>43027</v>
      </c>
      <c r="B703" s="2">
        <f>RSI!B703</f>
        <v>4.09</v>
      </c>
      <c r="C703" s="2">
        <f>RSI!I703</f>
        <v>27.43364361305413</v>
      </c>
      <c r="D703" s="2">
        <f>MACD!E703</f>
        <v>0.14121033305839781</v>
      </c>
      <c r="E703" s="2">
        <f>MACD!F703</f>
        <v>0.13962830867409676</v>
      </c>
      <c r="F703" s="2">
        <f>'Moving Avg'!D703</f>
        <v>4.1059999999999999</v>
      </c>
      <c r="G703" s="2">
        <f>'Moving Avg'!F703</f>
        <v>4.3020000000000014</v>
      </c>
      <c r="H703" s="2">
        <f>'Moving Avg'!G703</f>
        <v>4.5335999999999999</v>
      </c>
      <c r="I703" s="2">
        <f>'Moving Avg'!H703</f>
        <v>4.0701000000000001</v>
      </c>
      <c r="J703" s="17" t="str">
        <f>OBV!F703</f>
        <v>BEARISH</v>
      </c>
      <c r="K703" s="17" t="str">
        <f>OBV!G703</f>
        <v>NEUTRAL</v>
      </c>
      <c r="L703" s="17" t="str">
        <f>OBV!H703</f>
        <v>BEARISH DIVERGENCE</v>
      </c>
    </row>
    <row r="704" spans="1:12" ht="13.5" x14ac:dyDescent="0.25">
      <c r="A704" s="3">
        <f>RSI!A704</f>
        <v>43028</v>
      </c>
      <c r="B704" s="2">
        <f>RSI!B704</f>
        <v>4</v>
      </c>
      <c r="C704" s="2">
        <f>RSI!I704</f>
        <v>23.463907941603196</v>
      </c>
      <c r="D704" s="2">
        <f>MACD!E704</f>
        <v>0.13062313854073704</v>
      </c>
      <c r="E704" s="2">
        <f>MACD!F704</f>
        <v>0.13782727464742481</v>
      </c>
      <c r="F704" s="2">
        <f>'Moving Avg'!D704</f>
        <v>4.0819999999999999</v>
      </c>
      <c r="G704" s="2">
        <f>'Moving Avg'!F704</f>
        <v>4.2745000000000015</v>
      </c>
      <c r="H704" s="2">
        <f>'Moving Avg'!G704</f>
        <v>4.5188000000000006</v>
      </c>
      <c r="I704" s="2">
        <f>'Moving Avg'!H704</f>
        <v>4.0712000000000002</v>
      </c>
      <c r="J704" s="17" t="str">
        <f>OBV!F704</f>
        <v>BEARISH</v>
      </c>
      <c r="K704" s="17" t="str">
        <f>OBV!G704</f>
        <v>NEUTRAL</v>
      </c>
      <c r="L704" s="17" t="str">
        <f>OBV!H704</f>
        <v>CONFIRMED BEARISH</v>
      </c>
    </row>
    <row r="705" spans="1:12" ht="13.5" x14ac:dyDescent="0.25">
      <c r="A705" s="3">
        <f>RSI!A705</f>
        <v>43031</v>
      </c>
      <c r="B705" s="2">
        <f>RSI!B705</f>
        <v>4</v>
      </c>
      <c r="C705" s="2">
        <f>RSI!I705</f>
        <v>23.463907941603196</v>
      </c>
      <c r="D705" s="2">
        <f>MACD!E705</f>
        <v>0.11742094182700669</v>
      </c>
      <c r="E705" s="2">
        <f>MACD!F705</f>
        <v>0.13374600808334119</v>
      </c>
      <c r="F705" s="2">
        <f>'Moving Avg'!D705</f>
        <v>4.0600000000000005</v>
      </c>
      <c r="G705" s="2">
        <f>'Moving Avg'!F705</f>
        <v>4.2475000000000005</v>
      </c>
      <c r="H705" s="2">
        <f>'Moving Avg'!G705</f>
        <v>4.506800000000001</v>
      </c>
      <c r="I705" s="2">
        <f>'Moving Avg'!H705</f>
        <v>4.0724499999999999</v>
      </c>
      <c r="J705" s="17" t="str">
        <f>OBV!F705</f>
        <v>BEARISH</v>
      </c>
      <c r="K705" s="17" t="str">
        <f>OBV!G705</f>
        <v>NEUTRAL</v>
      </c>
      <c r="L705" s="17" t="str">
        <f>OBV!H705</f>
        <v>CONFIRMED BEARISH</v>
      </c>
    </row>
    <row r="706" spans="1:12" ht="13.5" x14ac:dyDescent="0.25">
      <c r="A706" s="3">
        <f>RSI!A706</f>
        <v>43032</v>
      </c>
      <c r="B706" s="2">
        <f>RSI!B706</f>
        <v>4</v>
      </c>
      <c r="C706" s="2">
        <f>RSI!I706</f>
        <v>23.463907941603196</v>
      </c>
      <c r="D706" s="2">
        <f>MACD!E706</f>
        <v>0.10801841230112608</v>
      </c>
      <c r="E706" s="2">
        <f>MACD!F706</f>
        <v>0.12860048892689818</v>
      </c>
      <c r="F706" s="2">
        <f>'Moving Avg'!D706</f>
        <v>4.0359999999999996</v>
      </c>
      <c r="G706" s="2">
        <f>'Moving Avg'!F706</f>
        <v>4.222500000000001</v>
      </c>
      <c r="H706" s="2">
        <f>'Moving Avg'!G706</f>
        <v>4.4968000000000004</v>
      </c>
      <c r="I706" s="2">
        <f>'Moving Avg'!H706</f>
        <v>4.0739000000000001</v>
      </c>
      <c r="J706" s="17" t="str">
        <f>OBV!F706</f>
        <v>BEARISH</v>
      </c>
      <c r="K706" s="17" t="str">
        <f>OBV!G706</f>
        <v>NEUTRAL</v>
      </c>
      <c r="L706" s="17" t="str">
        <f>OBV!H706</f>
        <v>CONFIRMED BEARISH</v>
      </c>
    </row>
    <row r="707" spans="1:12" ht="13.5" x14ac:dyDescent="0.25">
      <c r="A707" s="3">
        <f>RSI!A707</f>
        <v>43033</v>
      </c>
      <c r="B707" s="2">
        <f>RSI!B707</f>
        <v>4</v>
      </c>
      <c r="C707" s="2">
        <f>RSI!I707</f>
        <v>23.463907941603196</v>
      </c>
      <c r="D707" s="2">
        <f>MACD!E707</f>
        <v>9.8623058258898944E-2</v>
      </c>
      <c r="E707" s="2">
        <f>MACD!F707</f>
        <v>0.12260500279329833</v>
      </c>
      <c r="F707" s="2">
        <f>'Moving Avg'!D707</f>
        <v>4.0179999999999998</v>
      </c>
      <c r="G707" s="2">
        <f>'Moving Avg'!F707</f>
        <v>4.1974999999999998</v>
      </c>
      <c r="H707" s="2">
        <f>'Moving Avg'!G707</f>
        <v>4.4868000000000006</v>
      </c>
      <c r="I707" s="2">
        <f>'Moving Avg'!H707</f>
        <v>4.0751500000000007</v>
      </c>
      <c r="J707" s="17" t="str">
        <f>OBV!F707</f>
        <v>BEARISH</v>
      </c>
      <c r="K707" s="17" t="str">
        <f>OBV!G707</f>
        <v>NEUTRAL</v>
      </c>
      <c r="L707" s="17" t="str">
        <f>OBV!H707</f>
        <v>CONFIRMED BEARISH</v>
      </c>
    </row>
    <row r="708" spans="1:12" ht="13.5" x14ac:dyDescent="0.25">
      <c r="A708" s="3">
        <f>RSI!A708</f>
        <v>43034</v>
      </c>
      <c r="B708" s="2">
        <f>RSI!B708</f>
        <v>3.9</v>
      </c>
      <c r="C708" s="2">
        <f>RSI!I708</f>
        <v>19.291866850416596</v>
      </c>
      <c r="D708" s="2">
        <f>MACD!E708</f>
        <v>8.1135267390956223E-2</v>
      </c>
      <c r="E708" s="2">
        <f>MACD!F708</f>
        <v>0.11431105571282991</v>
      </c>
      <c r="F708" s="2">
        <f>'Moving Avg'!D708</f>
        <v>3.9799999999999995</v>
      </c>
      <c r="G708" s="2">
        <f>'Moving Avg'!F708</f>
        <v>4.1675000000000004</v>
      </c>
      <c r="H708" s="2">
        <f>'Moving Avg'!G708</f>
        <v>4.4758000000000013</v>
      </c>
      <c r="I708" s="2">
        <f>'Moving Avg'!H708</f>
        <v>4.0754999999999999</v>
      </c>
      <c r="J708" s="17" t="str">
        <f>OBV!F708</f>
        <v>BEARISH</v>
      </c>
      <c r="K708" s="17" t="str">
        <f>OBV!G708</f>
        <v>NEUTRAL</v>
      </c>
      <c r="L708" s="17" t="str">
        <f>OBV!H708</f>
        <v>CONFIRMED BEARISH</v>
      </c>
    </row>
    <row r="709" spans="1:12" ht="13.5" x14ac:dyDescent="0.25">
      <c r="A709" s="3">
        <f>RSI!A709</f>
        <v>43035</v>
      </c>
      <c r="B709" s="2">
        <f>RSI!B709</f>
        <v>3.98</v>
      </c>
      <c r="C709" s="2">
        <f>RSI!I709</f>
        <v>30.012991215651155</v>
      </c>
      <c r="D709" s="2">
        <f>MACD!E709</f>
        <v>7.1637593435833757E-2</v>
      </c>
      <c r="E709" s="2">
        <f>MACD!F709</f>
        <v>0.10577636325743069</v>
      </c>
      <c r="F709" s="2">
        <f>'Moving Avg'!D709</f>
        <v>3.976</v>
      </c>
      <c r="G709" s="2">
        <f>'Moving Avg'!F709</f>
        <v>4.1415000000000006</v>
      </c>
      <c r="H709" s="2">
        <f>'Moving Avg'!G709</f>
        <v>4.4652000000000012</v>
      </c>
      <c r="I709" s="2">
        <f>'Moving Avg'!H709</f>
        <v>4.0762499999999999</v>
      </c>
      <c r="J709" s="17" t="str">
        <f>OBV!F709</f>
        <v>BULLISH</v>
      </c>
      <c r="K709" s="17" t="str">
        <f>OBV!G709</f>
        <v>STRONG</v>
      </c>
      <c r="L709" s="17" t="str">
        <f>OBV!H709</f>
        <v>BULLISH DIVERGENCE</v>
      </c>
    </row>
    <row r="710" spans="1:12" ht="13.5" x14ac:dyDescent="0.25">
      <c r="A710" s="3">
        <f>RSI!A710</f>
        <v>43038</v>
      </c>
      <c r="B710" s="2">
        <f>RSI!B710</f>
        <v>3.9</v>
      </c>
      <c r="C710" s="2">
        <f>RSI!I710</f>
        <v>26.256786237590163</v>
      </c>
      <c r="D710" s="2">
        <f>MACD!E710</f>
        <v>6.9362919044374749E-2</v>
      </c>
      <c r="E710" s="2">
        <f>MACD!F710</f>
        <v>9.8493674414819501E-2</v>
      </c>
      <c r="F710" s="2">
        <f>'Moving Avg'!D710</f>
        <v>3.9560000000000004</v>
      </c>
      <c r="G710" s="2">
        <f>'Moving Avg'!F710</f>
        <v>4.1115000000000013</v>
      </c>
      <c r="H710" s="2">
        <f>'Moving Avg'!G710</f>
        <v>4.4530000000000012</v>
      </c>
      <c r="I710" s="2">
        <f>'Moving Avg'!H710</f>
        <v>4.0766</v>
      </c>
      <c r="J710" s="17" t="str">
        <f>OBV!F710</f>
        <v>BULLISH</v>
      </c>
      <c r="K710" s="17" t="str">
        <f>OBV!G710</f>
        <v>STRONG</v>
      </c>
      <c r="L710" s="17" t="str">
        <f>OBV!H710</f>
        <v>BULLISH DIVERGENCE</v>
      </c>
    </row>
    <row r="711" spans="1:12" ht="13.5" x14ac:dyDescent="0.25">
      <c r="A711" s="3">
        <f>RSI!A711</f>
        <v>43039</v>
      </c>
      <c r="B711" s="2">
        <f>RSI!B711</f>
        <v>3.97</v>
      </c>
      <c r="C711" s="2">
        <f>RSI!I711</f>
        <v>34.036064358994722</v>
      </c>
      <c r="D711" s="2">
        <f>MACD!E711</f>
        <v>6.5536744873922359E-2</v>
      </c>
      <c r="E711" s="2">
        <f>MACD!F711</f>
        <v>9.190228850664009E-2</v>
      </c>
      <c r="F711" s="2">
        <f>'Moving Avg'!D711</f>
        <v>3.95</v>
      </c>
      <c r="G711" s="2">
        <f>'Moving Avg'!F711</f>
        <v>4.0915000000000008</v>
      </c>
      <c r="H711" s="2">
        <f>'Moving Avg'!G711</f>
        <v>4.4408000000000012</v>
      </c>
      <c r="I711" s="2">
        <f>'Moving Avg'!H711</f>
        <v>4.0772999999999993</v>
      </c>
      <c r="J711" s="17" t="str">
        <f>OBV!F711</f>
        <v>BULLISH</v>
      </c>
      <c r="K711" s="17" t="str">
        <f>OBV!G711</f>
        <v>STRONG</v>
      </c>
      <c r="L711" s="17" t="str">
        <f>OBV!H711</f>
        <v>BULLISH DIVERGENCE</v>
      </c>
    </row>
    <row r="712" spans="1:12" ht="13.5" x14ac:dyDescent="0.25">
      <c r="A712" s="3">
        <f>RSI!A712</f>
        <v>43040</v>
      </c>
      <c r="B712" s="2">
        <f>RSI!B712</f>
        <v>3.9</v>
      </c>
      <c r="C712" s="2">
        <f>RSI!I712</f>
        <v>30.563825214406862</v>
      </c>
      <c r="D712" s="2">
        <f>MACD!E712</f>
        <v>6.4071374855774188E-2</v>
      </c>
      <c r="E712" s="2">
        <f>MACD!F712</f>
        <v>8.6336105776466915E-2</v>
      </c>
      <c r="F712" s="2">
        <f>'Moving Avg'!D712</f>
        <v>3.9299999999999997</v>
      </c>
      <c r="G712" s="2">
        <f>'Moving Avg'!F712</f>
        <v>4.0680000000000005</v>
      </c>
      <c r="H712" s="2">
        <f>'Moving Avg'!G712</f>
        <v>4.4286000000000012</v>
      </c>
      <c r="I712" s="2">
        <f>'Moving Avg'!H712</f>
        <v>4.0770999999999988</v>
      </c>
      <c r="J712" s="17" t="str">
        <f>OBV!F712</f>
        <v>BULLISH</v>
      </c>
      <c r="K712" s="17" t="str">
        <f>OBV!G712</f>
        <v>STRONG</v>
      </c>
      <c r="L712" s="17" t="str">
        <f>OBV!H712</f>
        <v>BULLISH DIVERGENCE</v>
      </c>
    </row>
    <row r="713" spans="1:12" ht="13.5" x14ac:dyDescent="0.25">
      <c r="A713" s="3">
        <f>RSI!A713</f>
        <v>43041</v>
      </c>
      <c r="B713" s="2">
        <f>RSI!B713</f>
        <v>3.91</v>
      </c>
      <c r="C713" s="2">
        <f>RSI!I713</f>
        <v>31.63677519660547</v>
      </c>
      <c r="D713" s="2">
        <f>MACD!E713</f>
        <v>6.361763623921135E-2</v>
      </c>
      <c r="E713" s="2">
        <f>MACD!F713</f>
        <v>8.1792411869015813E-2</v>
      </c>
      <c r="F713" s="2">
        <f>'Moving Avg'!D713</f>
        <v>3.9319999999999999</v>
      </c>
      <c r="G713" s="2">
        <f>'Moving Avg'!F713</f>
        <v>4.0484999999999998</v>
      </c>
      <c r="H713" s="2">
        <f>'Moving Avg'!G713</f>
        <v>4.414200000000001</v>
      </c>
      <c r="I713" s="2">
        <f>'Moving Avg'!H713</f>
        <v>4.0763999999999996</v>
      </c>
      <c r="J713" s="17" t="str">
        <f>OBV!F713</f>
        <v>BULLISH</v>
      </c>
      <c r="K713" s="17" t="str">
        <f>OBV!G713</f>
        <v>STRONG</v>
      </c>
      <c r="L713" s="17" t="str">
        <f>OBV!H713</f>
        <v>CONFIRMED BULLISH</v>
      </c>
    </row>
    <row r="714" spans="1:12" ht="13.5" x14ac:dyDescent="0.25">
      <c r="A714" s="3">
        <f>RSI!A714</f>
        <v>43042</v>
      </c>
      <c r="B714" s="2">
        <f>RSI!B714</f>
        <v>3.95</v>
      </c>
      <c r="C714" s="2">
        <f>RSI!I714</f>
        <v>35.90329778683251</v>
      </c>
      <c r="D714" s="2">
        <f>MACD!E714</f>
        <v>4.7779320955702254E-2</v>
      </c>
      <c r="E714" s="2">
        <f>MACD!F714</f>
        <v>7.4989793686353098E-2</v>
      </c>
      <c r="F714" s="2">
        <f>'Moving Avg'!D714</f>
        <v>3.9259999999999997</v>
      </c>
      <c r="G714" s="2">
        <f>'Moving Avg'!F714</f>
        <v>4.0340000000000007</v>
      </c>
      <c r="H714" s="2">
        <f>'Moving Avg'!G714</f>
        <v>4.4002000000000008</v>
      </c>
      <c r="I714" s="2">
        <f>'Moving Avg'!H714</f>
        <v>4.0759499999999997</v>
      </c>
      <c r="J714" s="17" t="str">
        <f>OBV!F714</f>
        <v>BULLISH</v>
      </c>
      <c r="K714" s="17" t="str">
        <f>OBV!G714</f>
        <v>NEUTRAL</v>
      </c>
      <c r="L714" s="17" t="str">
        <f>OBV!H714</f>
        <v>BULLISH DIVERGENCE</v>
      </c>
    </row>
    <row r="715" spans="1:12" ht="13.5" x14ac:dyDescent="0.25">
      <c r="A715" s="3">
        <f>RSI!A715</f>
        <v>43045</v>
      </c>
      <c r="B715" s="2">
        <f>RSI!B715</f>
        <v>3.84</v>
      </c>
      <c r="C715" s="2">
        <f>RSI!I715</f>
        <v>30.302527726852915</v>
      </c>
      <c r="D715" s="2">
        <f>MACD!E715</f>
        <v>4.3543839511862359E-2</v>
      </c>
      <c r="E715" s="2">
        <f>MACD!F715</f>
        <v>6.8700602851454948E-2</v>
      </c>
      <c r="F715" s="2">
        <f>'Moving Avg'!D715</f>
        <v>3.9140000000000001</v>
      </c>
      <c r="G715" s="2">
        <f>'Moving Avg'!F715</f>
        <v>4.016</v>
      </c>
      <c r="H715" s="2">
        <f>'Moving Avg'!G715</f>
        <v>4.3814000000000011</v>
      </c>
      <c r="I715" s="2">
        <f>'Moving Avg'!H715</f>
        <v>4.0755499999999998</v>
      </c>
      <c r="J715" s="17" t="str">
        <f>OBV!F715</f>
        <v>BEARISH</v>
      </c>
      <c r="K715" s="17" t="str">
        <f>OBV!G715</f>
        <v>NEUTRAL</v>
      </c>
      <c r="L715" s="17" t="str">
        <f>OBV!H715</f>
        <v>CONFIRMED BEARISH</v>
      </c>
    </row>
    <row r="716" spans="1:12" ht="13.5" x14ac:dyDescent="0.25">
      <c r="A716" s="3">
        <f>RSI!A716</f>
        <v>43046</v>
      </c>
      <c r="B716" s="2">
        <f>RSI!B716</f>
        <v>3.84</v>
      </c>
      <c r="C716" s="2">
        <f>RSI!I716</f>
        <v>30.302527726852915</v>
      </c>
      <c r="D716" s="2">
        <f>MACD!E716</f>
        <v>4.1552578101311077E-2</v>
      </c>
      <c r="E716" s="2">
        <f>MACD!F716</f>
        <v>6.3270997901426179E-2</v>
      </c>
      <c r="F716" s="2">
        <f>'Moving Avg'!D716</f>
        <v>3.8880000000000003</v>
      </c>
      <c r="G716" s="2">
        <f>'Moving Avg'!F716</f>
        <v>3.9979999999999998</v>
      </c>
      <c r="H716" s="2">
        <f>'Moving Avg'!G716</f>
        <v>4.3626000000000005</v>
      </c>
      <c r="I716" s="2">
        <f>'Moving Avg'!H716</f>
        <v>4.0751499999999998</v>
      </c>
      <c r="J716" s="17" t="str">
        <f>OBV!F716</f>
        <v>BEARISH</v>
      </c>
      <c r="K716" s="17" t="str">
        <f>OBV!G716</f>
        <v>NEUTRAL</v>
      </c>
      <c r="L716" s="17" t="str">
        <f>OBV!H716</f>
        <v>CONFIRMED BEARISH</v>
      </c>
    </row>
    <row r="717" spans="1:12" ht="13.5" x14ac:dyDescent="0.25">
      <c r="A717" s="3">
        <f>RSI!A717</f>
        <v>43047</v>
      </c>
      <c r="B717" s="2">
        <f>RSI!B717</f>
        <v>3.94</v>
      </c>
      <c r="C717" s="2">
        <f>RSI!I717</f>
        <v>40.146680112542704</v>
      </c>
      <c r="D717" s="2">
        <f>MACD!E717</f>
        <v>3.3934893769952623E-2</v>
      </c>
      <c r="E717" s="2">
        <f>MACD!F717</f>
        <v>5.7403777075131474E-2</v>
      </c>
      <c r="F717" s="2">
        <f>'Moving Avg'!D717</f>
        <v>3.8959999999999999</v>
      </c>
      <c r="G717" s="2">
        <f>'Moving Avg'!F717</f>
        <v>3.9859999999999998</v>
      </c>
      <c r="H717" s="2">
        <f>'Moving Avg'!G717</f>
        <v>4.3444000000000003</v>
      </c>
      <c r="I717" s="2">
        <f>'Moving Avg'!H717</f>
        <v>4.0753500000000003</v>
      </c>
      <c r="J717" s="17" t="str">
        <f>OBV!F717</f>
        <v>BULLISH</v>
      </c>
      <c r="K717" s="17" t="str">
        <f>OBV!G717</f>
        <v>NEUTRAL</v>
      </c>
      <c r="L717" s="17" t="str">
        <f>OBV!H717</f>
        <v>CONFIRMED BULLISH</v>
      </c>
    </row>
    <row r="718" spans="1:12" ht="13.5" x14ac:dyDescent="0.25">
      <c r="A718" s="3">
        <f>RSI!A718</f>
        <v>43048</v>
      </c>
      <c r="B718" s="2">
        <f>RSI!B718</f>
        <v>3.83</v>
      </c>
      <c r="C718" s="2">
        <f>RSI!I718</f>
        <v>34.39228475910511</v>
      </c>
      <c r="D718" s="2">
        <f>MACD!E718</f>
        <v>2.1027193581338643E-2</v>
      </c>
      <c r="E718" s="2">
        <f>MACD!F718</f>
        <v>5.0128460376372912E-2</v>
      </c>
      <c r="F718" s="2">
        <f>'Moving Avg'!D718</f>
        <v>3.88</v>
      </c>
      <c r="G718" s="2">
        <f>'Moving Avg'!F718</f>
        <v>3.9744999999999999</v>
      </c>
      <c r="H718" s="2">
        <f>'Moving Avg'!G718</f>
        <v>4.3210000000000006</v>
      </c>
      <c r="I718" s="2">
        <f>'Moving Avg'!H718</f>
        <v>4.0749500000000003</v>
      </c>
      <c r="J718" s="17" t="str">
        <f>OBV!F718</f>
        <v>BEARISH</v>
      </c>
      <c r="K718" s="17" t="str">
        <f>OBV!G718</f>
        <v>NEUTRAL</v>
      </c>
      <c r="L718" s="17" t="str">
        <f>OBV!H718</f>
        <v>CONFIRMED BEARISH</v>
      </c>
    </row>
    <row r="719" spans="1:12" ht="13.5" x14ac:dyDescent="0.25">
      <c r="A719" s="3">
        <f>RSI!A719</f>
        <v>43049</v>
      </c>
      <c r="B719" s="2">
        <f>RSI!B719</f>
        <v>3.8</v>
      </c>
      <c r="C719" s="2">
        <f>RSI!I719</f>
        <v>33.002921842792389</v>
      </c>
      <c r="D719" s="2">
        <f>MACD!E719</f>
        <v>2.6002332253150406E-2</v>
      </c>
      <c r="E719" s="2">
        <f>MACD!F719</f>
        <v>4.5303234751728413E-2</v>
      </c>
      <c r="F719" s="2">
        <f>'Moving Avg'!D719</f>
        <v>3.85</v>
      </c>
      <c r="G719" s="2">
        <f>'Moving Avg'!F719</f>
        <v>3.9584999999999995</v>
      </c>
      <c r="H719" s="2">
        <f>'Moving Avg'!G719</f>
        <v>4.2960000000000012</v>
      </c>
      <c r="I719" s="2">
        <f>'Moving Avg'!H719</f>
        <v>4.0744500000000015</v>
      </c>
      <c r="J719" s="17" t="str">
        <f>OBV!F719</f>
        <v>BEARISH</v>
      </c>
      <c r="K719" s="17" t="str">
        <f>OBV!G719</f>
        <v>WEAK</v>
      </c>
      <c r="L719" s="17" t="str">
        <f>OBV!H719</f>
        <v>CONFIRMED BEARISH</v>
      </c>
    </row>
    <row r="720" spans="1:12" ht="13.5" x14ac:dyDescent="0.25">
      <c r="A720" s="3">
        <f>RSI!A720</f>
        <v>43052</v>
      </c>
      <c r="B720" s="2">
        <f>RSI!B720</f>
        <v>3.85</v>
      </c>
      <c r="C720" s="2">
        <f>RSI!I720</f>
        <v>37.532349034015724</v>
      </c>
      <c r="D720" s="2">
        <f>MACD!E720</f>
        <v>1.564379608715516E-2</v>
      </c>
      <c r="E720" s="2">
        <f>MACD!F720</f>
        <v>3.9371347018813764E-2</v>
      </c>
      <c r="F720" s="2">
        <f>'Moving Avg'!D720</f>
        <v>3.8520000000000003</v>
      </c>
      <c r="G720" s="2">
        <f>'Moving Avg'!F720</f>
        <v>3.9455</v>
      </c>
      <c r="H720" s="2">
        <f>'Moving Avg'!G720</f>
        <v>4.2740000000000009</v>
      </c>
      <c r="I720" s="2">
        <f>'Moving Avg'!H720</f>
        <v>4.0741000000000005</v>
      </c>
      <c r="J720" s="17" t="str">
        <f>OBV!F720</f>
        <v>BEARISH</v>
      </c>
      <c r="K720" s="17" t="str">
        <f>OBV!G720</f>
        <v>WEAK</v>
      </c>
      <c r="L720" s="17" t="str">
        <f>OBV!H720</f>
        <v>BEARISH DIVERGENCE</v>
      </c>
    </row>
    <row r="721" spans="1:12" ht="13.5" x14ac:dyDescent="0.25">
      <c r="A721" s="3">
        <f>RSI!A721</f>
        <v>43053</v>
      </c>
      <c r="B721" s="2">
        <f>RSI!B721</f>
        <v>3.87</v>
      </c>
      <c r="C721" s="2">
        <f>RSI!I721</f>
        <v>39.30009599383235</v>
      </c>
      <c r="D721" s="2">
        <f>MACD!E721</f>
        <v>1.7207406827902894E-2</v>
      </c>
      <c r="E721" s="2">
        <f>MACD!F721</f>
        <v>3.4938558980631591E-2</v>
      </c>
      <c r="F721" s="2">
        <f>'Moving Avg'!D721</f>
        <v>3.8579999999999997</v>
      </c>
      <c r="G721" s="2">
        <f>'Moving Avg'!F721</f>
        <v>3.9329999999999998</v>
      </c>
      <c r="H721" s="2">
        <f>'Moving Avg'!G721</f>
        <v>4.2544000000000013</v>
      </c>
      <c r="I721" s="2">
        <f>'Moving Avg'!H721</f>
        <v>4.0739500000000008</v>
      </c>
      <c r="J721" s="17" t="str">
        <f>OBV!F721</f>
        <v>BEARISH</v>
      </c>
      <c r="K721" s="17" t="str">
        <f>OBV!G721</f>
        <v>WEAK</v>
      </c>
      <c r="L721" s="17" t="str">
        <f>OBV!H721</f>
        <v>BEARISH DIVERGENCE</v>
      </c>
    </row>
    <row r="722" spans="1:12" ht="13.5" x14ac:dyDescent="0.25">
      <c r="A722" s="3">
        <f>RSI!A722</f>
        <v>43054</v>
      </c>
      <c r="B722" s="2">
        <f>RSI!B722</f>
        <v>3.95</v>
      </c>
      <c r="C722" s="2">
        <f>RSI!I722</f>
        <v>45.895521426392733</v>
      </c>
      <c r="D722" s="2">
        <f>MACD!E722</f>
        <v>2.6808066181995827E-3</v>
      </c>
      <c r="E722" s="2">
        <f>MACD!F722</f>
        <v>2.848700850814519E-2</v>
      </c>
      <c r="F722" s="2">
        <f>'Moving Avg'!D722</f>
        <v>3.8600000000000003</v>
      </c>
      <c r="G722" s="2">
        <f>'Moving Avg'!F722</f>
        <v>3.9259999999999997</v>
      </c>
      <c r="H722" s="2">
        <f>'Moving Avg'!G722</f>
        <v>4.2364000000000006</v>
      </c>
      <c r="I722" s="2">
        <f>'Moving Avg'!H722</f>
        <v>4.0742000000000012</v>
      </c>
      <c r="J722" s="17" t="str">
        <f>OBV!F722</f>
        <v>BEARISH</v>
      </c>
      <c r="K722" s="17" t="str">
        <f>OBV!G722</f>
        <v>WEAK</v>
      </c>
      <c r="L722" s="17" t="str">
        <f>OBV!H722</f>
        <v>BEARISH DIVERGENCE</v>
      </c>
    </row>
    <row r="723" spans="1:12" ht="13.5" x14ac:dyDescent="0.25">
      <c r="A723" s="3">
        <f>RSI!A723</f>
        <v>43055</v>
      </c>
      <c r="B723" s="2">
        <f>RSI!B723</f>
        <v>3.97</v>
      </c>
      <c r="C723" s="2">
        <f>RSI!I723</f>
        <v>47.433287652890883</v>
      </c>
      <c r="D723" s="2">
        <f>MACD!E723</f>
        <v>-9.2438038779287801E-3</v>
      </c>
      <c r="E723" s="2">
        <f>MACD!F723</f>
        <v>2.0940846030930396E-2</v>
      </c>
      <c r="F723" s="2">
        <f>'Moving Avg'!D723</f>
        <v>3.8879999999999995</v>
      </c>
      <c r="G723" s="2">
        <f>'Moving Avg'!F723</f>
        <v>3.9200000000000004</v>
      </c>
      <c r="H723" s="2">
        <f>'Moving Avg'!G723</f>
        <v>4.2188000000000008</v>
      </c>
      <c r="I723" s="2">
        <f>'Moving Avg'!H723</f>
        <v>4.0750500000000009</v>
      </c>
      <c r="J723" s="17" t="str">
        <f>OBV!F723</f>
        <v>BEARISH</v>
      </c>
      <c r="K723" s="17" t="str">
        <f>OBV!G723</f>
        <v>WEAK</v>
      </c>
      <c r="L723" s="17" t="str">
        <f>OBV!H723</f>
        <v>BEARISH DIVERGENCE</v>
      </c>
    </row>
    <row r="724" spans="1:12" ht="13.5" x14ac:dyDescent="0.25">
      <c r="A724" s="3">
        <f>RSI!A724</f>
        <v>43056</v>
      </c>
      <c r="B724" s="2">
        <f>RSI!B724</f>
        <v>3.94</v>
      </c>
      <c r="C724" s="2">
        <f>RSI!I724</f>
        <v>45.351095400091779</v>
      </c>
      <c r="D724" s="2">
        <f>MACD!E724</f>
        <v>-1.0788797242383907E-2</v>
      </c>
      <c r="E724" s="2">
        <f>MACD!F724</f>
        <v>1.4594917376267537E-2</v>
      </c>
      <c r="F724" s="2">
        <f>'Moving Avg'!D724</f>
        <v>3.9160000000000004</v>
      </c>
      <c r="G724" s="2">
        <f>'Moving Avg'!F724</f>
        <v>3.9169999999999994</v>
      </c>
      <c r="H724" s="2">
        <f>'Moving Avg'!G724</f>
        <v>4.200800000000001</v>
      </c>
      <c r="I724" s="2">
        <f>'Moving Avg'!H724</f>
        <v>4.0760500000000013</v>
      </c>
      <c r="J724" s="17" t="str">
        <f>OBV!F724</f>
        <v>BULLISH</v>
      </c>
      <c r="K724" s="17" t="str">
        <f>OBV!G724</f>
        <v>NEUTRAL</v>
      </c>
      <c r="L724" s="17" t="str">
        <f>OBV!H724</f>
        <v>CONFIRMED BULLISH</v>
      </c>
    </row>
    <row r="725" spans="1:12" ht="13.5" x14ac:dyDescent="0.25">
      <c r="A725" s="3">
        <f>RSI!A725</f>
        <v>43059</v>
      </c>
      <c r="B725" s="2">
        <f>RSI!B725</f>
        <v>3.85</v>
      </c>
      <c r="C725" s="2">
        <f>RSI!I725</f>
        <v>39.718183995863264</v>
      </c>
      <c r="D725" s="2">
        <f>MACD!E725</f>
        <v>-2.2018763015192011E-2</v>
      </c>
      <c r="E725" s="2">
        <f>MACD!F725</f>
        <v>7.2721812979756276E-3</v>
      </c>
      <c r="F725" s="2">
        <f>'Moving Avg'!D725</f>
        <v>3.9160000000000004</v>
      </c>
      <c r="G725" s="2">
        <f>'Moving Avg'!F725</f>
        <v>3.9094999999999991</v>
      </c>
      <c r="H725" s="2">
        <f>'Moving Avg'!G725</f>
        <v>4.181</v>
      </c>
      <c r="I725" s="2">
        <f>'Moving Avg'!H725</f>
        <v>4.0763000000000025</v>
      </c>
      <c r="J725" s="17" t="str">
        <f>OBV!F725</f>
        <v>BULLISH</v>
      </c>
      <c r="K725" s="17" t="str">
        <f>OBV!G725</f>
        <v>NEUTRAL</v>
      </c>
      <c r="L725" s="17" t="str">
        <f>OBV!H725</f>
        <v>NEUTRAL</v>
      </c>
    </row>
    <row r="726" spans="1:12" ht="13.5" x14ac:dyDescent="0.25">
      <c r="A726" s="3">
        <f>RSI!A726</f>
        <v>43060</v>
      </c>
      <c r="B726" s="2">
        <f>RSI!B726</f>
        <v>3.84</v>
      </c>
      <c r="C726" s="2">
        <f>RSI!I726</f>
        <v>39.136523515052708</v>
      </c>
      <c r="D726" s="2">
        <f>MACD!E726</f>
        <v>-2.9939462546421325E-2</v>
      </c>
      <c r="E726" s="2">
        <f>MACD!F726</f>
        <v>-1.7014747090376287E-4</v>
      </c>
      <c r="F726" s="2">
        <f>'Moving Avg'!D726</f>
        <v>3.9099999999999993</v>
      </c>
      <c r="G726" s="2">
        <f>'Moving Avg'!F726</f>
        <v>3.9014999999999995</v>
      </c>
      <c r="H726" s="2">
        <f>'Moving Avg'!G726</f>
        <v>4.1610000000000005</v>
      </c>
      <c r="I726" s="2">
        <f>'Moving Avg'!H726</f>
        <v>4.0762500000000026</v>
      </c>
      <c r="J726" s="17" t="str">
        <f>OBV!F726</f>
        <v>BEARISH</v>
      </c>
      <c r="K726" s="17" t="str">
        <f>OBV!G726</f>
        <v>NEUTRAL</v>
      </c>
      <c r="L726" s="17" t="str">
        <f>OBV!H726</f>
        <v>CONFIRMED BEARISH</v>
      </c>
    </row>
    <row r="727" spans="1:12" ht="13.5" x14ac:dyDescent="0.25">
      <c r="A727" s="3">
        <f>RSI!A727</f>
        <v>43061</v>
      </c>
      <c r="B727" s="2">
        <f>RSI!B727</f>
        <v>3.84</v>
      </c>
      <c r="C727" s="2">
        <f>RSI!I727</f>
        <v>39.136523515052701</v>
      </c>
      <c r="D727" s="2">
        <f>MACD!E727</f>
        <v>-2.0419332976342908E-2</v>
      </c>
      <c r="E727" s="2">
        <f>MACD!F727</f>
        <v>-4.2199845719915925E-3</v>
      </c>
      <c r="F727" s="2">
        <f>'Moving Avg'!D727</f>
        <v>3.8879999999999995</v>
      </c>
      <c r="G727" s="2">
        <f>'Moving Avg'!F727</f>
        <v>3.8934999999999995</v>
      </c>
      <c r="H727" s="2">
        <f>'Moving Avg'!G727</f>
        <v>4.1418000000000008</v>
      </c>
      <c r="I727" s="2">
        <f>'Moving Avg'!H727</f>
        <v>4.0762000000000027</v>
      </c>
      <c r="J727" s="17" t="str">
        <f>OBV!F727</f>
        <v>BEARISH</v>
      </c>
      <c r="K727" s="17" t="str">
        <f>OBV!G727</f>
        <v>NEUTRAL</v>
      </c>
      <c r="L727" s="17" t="str">
        <f>OBV!H727</f>
        <v>CONFIRMED BEARISH</v>
      </c>
    </row>
    <row r="728" spans="1:12" ht="13.5" x14ac:dyDescent="0.25">
      <c r="A728" s="3">
        <f>RSI!A728</f>
        <v>43062</v>
      </c>
      <c r="B728" s="2">
        <f>RSI!B728</f>
        <v>3.8</v>
      </c>
      <c r="C728" s="2">
        <f>RSI!I728</f>
        <v>36.646829688037101</v>
      </c>
      <c r="D728" s="2">
        <f>MACD!E728</f>
        <v>-2.5548355871849893E-2</v>
      </c>
      <c r="E728" s="2">
        <f>MACD!F728</f>
        <v>-8.4856588319632536E-3</v>
      </c>
      <c r="F728" s="2">
        <f>'Moving Avg'!D728</f>
        <v>3.8540000000000001</v>
      </c>
      <c r="G728" s="2">
        <f>'Moving Avg'!F728</f>
        <v>3.8884999999999996</v>
      </c>
      <c r="H728" s="2">
        <f>'Moving Avg'!G728</f>
        <v>4.1235999999999997</v>
      </c>
      <c r="I728" s="2">
        <f>'Moving Avg'!H728</f>
        <v>4.076500000000002</v>
      </c>
      <c r="J728" s="17" t="str">
        <f>OBV!F728</f>
        <v>BEARISH</v>
      </c>
      <c r="K728" s="17" t="str">
        <f>OBV!G728</f>
        <v>NEUTRAL</v>
      </c>
      <c r="L728" s="17" t="str">
        <f>OBV!H728</f>
        <v>CONFIRMED BEARISH</v>
      </c>
    </row>
    <row r="729" spans="1:12" ht="13.5" x14ac:dyDescent="0.25">
      <c r="A729" s="3">
        <f>RSI!A729</f>
        <v>43063</v>
      </c>
      <c r="B729" s="2">
        <f>RSI!B729</f>
        <v>3.8</v>
      </c>
      <c r="C729" s="2">
        <f>RSI!I729</f>
        <v>36.646829688037101</v>
      </c>
      <c r="D729" s="2">
        <f>MACD!E729</f>
        <v>-3.3549176022211746E-2</v>
      </c>
      <c r="E729" s="2">
        <f>MACD!F729</f>
        <v>-1.3498362270012953E-2</v>
      </c>
      <c r="F729" s="2">
        <f>'Moving Avg'!D729</f>
        <v>3.8259999999999996</v>
      </c>
      <c r="G729" s="2">
        <f>'Moving Avg'!F729</f>
        <v>3.8794999999999993</v>
      </c>
      <c r="H729" s="2">
        <f>'Moving Avg'!G729</f>
        <v>4.1076000000000015</v>
      </c>
      <c r="I729" s="2">
        <f>'Moving Avg'!H729</f>
        <v>4.076500000000002</v>
      </c>
      <c r="J729" s="17" t="str">
        <f>OBV!F729</f>
        <v>BEARISH</v>
      </c>
      <c r="K729" s="17" t="str">
        <f>OBV!G729</f>
        <v>NEUTRAL</v>
      </c>
      <c r="L729" s="17" t="str">
        <f>OBV!H729</f>
        <v>CONFIRMED BEARISH</v>
      </c>
    </row>
    <row r="730" spans="1:12" ht="13.5" x14ac:dyDescent="0.25">
      <c r="A730" s="3">
        <f>RSI!A730</f>
        <v>43066</v>
      </c>
      <c r="B730" s="2">
        <f>RSI!B730</f>
        <v>3.88</v>
      </c>
      <c r="C730" s="2">
        <f>RSI!I730</f>
        <v>44.793060842576253</v>
      </c>
      <c r="D730" s="2">
        <f>MACD!E730</f>
        <v>-3.7668916299307575E-2</v>
      </c>
      <c r="E730" s="2">
        <f>MACD!F730</f>
        <v>-1.833247307587188E-2</v>
      </c>
      <c r="F730" s="2">
        <f>'Moving Avg'!D730</f>
        <v>3.8319999999999999</v>
      </c>
      <c r="G730" s="2">
        <f>'Moving Avg'!F730</f>
        <v>3.8784999999999998</v>
      </c>
      <c r="H730" s="2">
        <f>'Moving Avg'!G730</f>
        <v>4.0958000000000006</v>
      </c>
      <c r="I730" s="2">
        <f>'Moving Avg'!H730</f>
        <v>4.0771500000000023</v>
      </c>
      <c r="J730" s="17" t="str">
        <f>OBV!F730</f>
        <v>BEARISH</v>
      </c>
      <c r="K730" s="17" t="str">
        <f>OBV!G730</f>
        <v>NEUTRAL</v>
      </c>
      <c r="L730" s="17" t="str">
        <f>OBV!H730</f>
        <v>BEARISH DIVERGENCE</v>
      </c>
    </row>
    <row r="731" spans="1:12" ht="13.5" x14ac:dyDescent="0.25">
      <c r="A731" s="3">
        <f>RSI!A731</f>
        <v>43067</v>
      </c>
      <c r="B731" s="2">
        <f>RSI!B731</f>
        <v>3.87</v>
      </c>
      <c r="C731" s="2">
        <f>RSI!I731</f>
        <v>44.030910344719906</v>
      </c>
      <c r="D731" s="2">
        <f>MACD!E731</f>
        <v>-3.6991574165416541E-2</v>
      </c>
      <c r="E731" s="2">
        <f>MACD!F731</f>
        <v>-2.2064293293780811E-2</v>
      </c>
      <c r="F731" s="2">
        <f>'Moving Avg'!D731</f>
        <v>3.8380000000000001</v>
      </c>
      <c r="G731" s="2">
        <f>'Moving Avg'!F731</f>
        <v>3.8734999999999999</v>
      </c>
      <c r="H731" s="2">
        <f>'Moving Avg'!G731</f>
        <v>4.0832000000000015</v>
      </c>
      <c r="I731" s="2">
        <f>'Moving Avg'!H731</f>
        <v>4.0775000000000015</v>
      </c>
      <c r="J731" s="17" t="str">
        <f>OBV!F731</f>
        <v>BEARISH</v>
      </c>
      <c r="K731" s="17" t="str">
        <f>OBV!G731</f>
        <v>NEUTRAL</v>
      </c>
      <c r="L731" s="17" t="str">
        <f>OBV!H731</f>
        <v>BEARISH DIVERGENCE</v>
      </c>
    </row>
    <row r="732" spans="1:12" ht="13.5" x14ac:dyDescent="0.25">
      <c r="A732" s="3">
        <f>RSI!A732</f>
        <v>43068</v>
      </c>
      <c r="B732" s="2">
        <f>RSI!B732</f>
        <v>3.8</v>
      </c>
      <c r="C732" s="2">
        <f>RSI!I732</f>
        <v>39.02528026588697</v>
      </c>
      <c r="D732" s="2">
        <f>MACD!E732</f>
        <v>-1.8546459112762204E-2</v>
      </c>
      <c r="E732" s="2">
        <f>MACD!F732</f>
        <v>-2.1360726457577091E-2</v>
      </c>
      <c r="F732" s="2">
        <f>'Moving Avg'!D732</f>
        <v>3.8300000000000005</v>
      </c>
      <c r="G732" s="2">
        <f>'Moving Avg'!F732</f>
        <v>3.8685</v>
      </c>
      <c r="H732" s="2">
        <f>'Moving Avg'!G732</f>
        <v>4.0692000000000013</v>
      </c>
      <c r="I732" s="2">
        <f>'Moving Avg'!H732</f>
        <v>4.0780000000000012</v>
      </c>
      <c r="J732" s="17" t="str">
        <f>OBV!F732</f>
        <v>BEARISH</v>
      </c>
      <c r="K732" s="17" t="str">
        <f>OBV!G732</f>
        <v>NEUTRAL</v>
      </c>
      <c r="L732" s="17" t="str">
        <f>OBV!H732</f>
        <v>CONFIRMED BEARISH</v>
      </c>
    </row>
    <row r="733" spans="1:12" ht="13.5" x14ac:dyDescent="0.25">
      <c r="A733" s="3">
        <f>RSI!A733</f>
        <v>43069</v>
      </c>
      <c r="B733" s="2">
        <f>RSI!B733</f>
        <v>3.79</v>
      </c>
      <c r="C733" s="2">
        <f>RSI!I733</f>
        <v>38.354463903645389</v>
      </c>
      <c r="D733" s="2">
        <f>MACD!E733</f>
        <v>1.643263040887355E-3</v>
      </c>
      <c r="E733" s="2">
        <f>MACD!F733</f>
        <v>-1.6759928557884201E-2</v>
      </c>
      <c r="F733" s="2">
        <f>'Moving Avg'!D733</f>
        <v>3.8280000000000003</v>
      </c>
      <c r="G733" s="2">
        <f>'Moving Avg'!F733</f>
        <v>3.8624999999999998</v>
      </c>
      <c r="H733" s="2">
        <f>'Moving Avg'!G733</f>
        <v>4.0570000000000013</v>
      </c>
      <c r="I733" s="2">
        <f>'Moving Avg'!H733</f>
        <v>4.0780500000000011</v>
      </c>
      <c r="J733" s="17" t="str">
        <f>OBV!F733</f>
        <v>BEARISH</v>
      </c>
      <c r="K733" s="17" t="str">
        <f>OBV!G733</f>
        <v>NEUTRAL</v>
      </c>
      <c r="L733" s="17" t="str">
        <f>OBV!H733</f>
        <v>CONFIRMED BEARISH</v>
      </c>
    </row>
    <row r="734" spans="1:12" ht="13.5" x14ac:dyDescent="0.25">
      <c r="A734" s="3">
        <f>RSI!A734</f>
        <v>43073</v>
      </c>
      <c r="B734" s="2">
        <f>RSI!B734</f>
        <v>3.75</v>
      </c>
      <c r="C734" s="2">
        <f>RSI!I734</f>
        <v>35.71025795155964</v>
      </c>
      <c r="D734" s="2">
        <f>MACD!E734</f>
        <v>1.7841555177896318E-2</v>
      </c>
      <c r="E734" s="2">
        <f>MACD!F734</f>
        <v>-9.8396318107280972E-3</v>
      </c>
      <c r="F734" s="2">
        <f>'Moving Avg'!D734</f>
        <v>3.8180000000000001</v>
      </c>
      <c r="G734" s="2">
        <f>'Moving Avg'!F734</f>
        <v>3.8525</v>
      </c>
      <c r="H734" s="2">
        <f>'Moving Avg'!G734</f>
        <v>4.0410000000000013</v>
      </c>
      <c r="I734" s="2">
        <f>'Moving Avg'!H734</f>
        <v>4.0781500000000008</v>
      </c>
      <c r="J734" s="17" t="str">
        <f>OBV!F734</f>
        <v>BEARISH</v>
      </c>
      <c r="K734" s="17" t="str">
        <f>OBV!G734</f>
        <v>NEUTRAL</v>
      </c>
      <c r="L734" s="17" t="str">
        <f>OBV!H734</f>
        <v>CONFIRMED BEARISH</v>
      </c>
    </row>
    <row r="735" spans="1:12" ht="13.5" x14ac:dyDescent="0.25">
      <c r="A735" s="3">
        <f>RSI!A735</f>
        <v>43074</v>
      </c>
      <c r="B735" s="2">
        <f>RSI!B735</f>
        <v>3.74</v>
      </c>
      <c r="C735" s="2">
        <f>RSI!I735</f>
        <v>35.059514286734583</v>
      </c>
      <c r="D735" s="2">
        <f>MACD!E735</f>
        <v>1.9389031294608561E-2</v>
      </c>
      <c r="E735" s="2">
        <f>MACD!F735</f>
        <v>-3.9938991896607658E-3</v>
      </c>
      <c r="F735" s="2">
        <f>'Moving Avg'!D735</f>
        <v>3.7900000000000005</v>
      </c>
      <c r="G735" s="2">
        <f>'Moving Avg'!F735</f>
        <v>3.8475000000000001</v>
      </c>
      <c r="H735" s="2">
        <f>'Moving Avg'!G735</f>
        <v>4.0250000000000021</v>
      </c>
      <c r="I735" s="2">
        <f>'Moving Avg'!H735</f>
        <v>4.0783500000000013</v>
      </c>
      <c r="J735" s="17" t="str">
        <f>OBV!F735</f>
        <v>BEARISH</v>
      </c>
      <c r="K735" s="17" t="str">
        <f>OBV!G735</f>
        <v>WEAK</v>
      </c>
      <c r="L735" s="17" t="str">
        <f>OBV!H735</f>
        <v>CONFIRMED BEARISH</v>
      </c>
    </row>
    <row r="736" spans="1:12" ht="13.5" x14ac:dyDescent="0.25">
      <c r="A736" s="3">
        <f>RSI!A736</f>
        <v>43075</v>
      </c>
      <c r="B736" s="2">
        <f>RSI!B736</f>
        <v>3.79</v>
      </c>
      <c r="C736" s="2">
        <f>RSI!I736</f>
        <v>40.862294474840773</v>
      </c>
      <c r="D736" s="2">
        <f>MACD!E736</f>
        <v>1.6391879747364779E-2</v>
      </c>
      <c r="E736" s="2">
        <f>MACD!F736</f>
        <v>8.325659774434304E-5</v>
      </c>
      <c r="F736" s="2">
        <f>'Moving Avg'!D736</f>
        <v>3.774</v>
      </c>
      <c r="G736" s="2">
        <f>'Moving Avg'!F736</f>
        <v>3.8450000000000002</v>
      </c>
      <c r="H736" s="2">
        <f>'Moving Avg'!G736</f>
        <v>4.0108000000000015</v>
      </c>
      <c r="I736" s="2">
        <f>'Moving Avg'!H736</f>
        <v>4.078800000000002</v>
      </c>
      <c r="J736" s="17" t="str">
        <f>OBV!F736</f>
        <v>BEARISH</v>
      </c>
      <c r="K736" s="17" t="str">
        <f>OBV!G736</f>
        <v>NEUTRAL</v>
      </c>
      <c r="L736" s="17" t="str">
        <f>OBV!H736</f>
        <v>CONFIRMED BEARISH</v>
      </c>
    </row>
    <row r="737" spans="1:12" ht="13.5" x14ac:dyDescent="0.25">
      <c r="A737" s="3">
        <f>RSI!A737</f>
        <v>43076</v>
      </c>
      <c r="B737" s="2">
        <f>RSI!B737</f>
        <v>3.78</v>
      </c>
      <c r="C737" s="2">
        <f>RSI!I737</f>
        <v>40.090717786105763</v>
      </c>
      <c r="D737" s="2">
        <f>MACD!E737</f>
        <v>1.51674233528305E-2</v>
      </c>
      <c r="E737" s="2">
        <f>MACD!F737</f>
        <v>3.1000899487615748E-3</v>
      </c>
      <c r="F737" s="2">
        <f>'Moving Avg'!D737</f>
        <v>3.7700000000000005</v>
      </c>
      <c r="G737" s="2">
        <f>'Moving Avg'!F737</f>
        <v>3.8370000000000006</v>
      </c>
      <c r="H737" s="2">
        <f>'Moving Avg'!G737</f>
        <v>3.9964000000000008</v>
      </c>
      <c r="I737" s="2">
        <f>'Moving Avg'!H737</f>
        <v>4.079200000000001</v>
      </c>
      <c r="J737" s="17" t="str">
        <f>OBV!F737</f>
        <v>BEARISH</v>
      </c>
      <c r="K737" s="17" t="str">
        <f>OBV!G737</f>
        <v>NEUTRAL</v>
      </c>
      <c r="L737" s="17" t="str">
        <f>OBV!H737</f>
        <v>CONFIRMED BEARISH</v>
      </c>
    </row>
    <row r="738" spans="1:12" ht="13.5" x14ac:dyDescent="0.25">
      <c r="A738" s="3">
        <f>RSI!A738</f>
        <v>43077</v>
      </c>
      <c r="B738" s="2">
        <f>RSI!B738</f>
        <v>3.7</v>
      </c>
      <c r="C738" s="2">
        <f>RSI!I738</f>
        <v>34.481334848335052</v>
      </c>
      <c r="D738" s="2">
        <f>MACD!E738</f>
        <v>1.4491083746254407E-2</v>
      </c>
      <c r="E738" s="2">
        <f>MACD!F738</f>
        <v>5.3782887082601417E-3</v>
      </c>
      <c r="F738" s="2">
        <f>'Moving Avg'!D738</f>
        <v>3.7520000000000002</v>
      </c>
      <c r="G738" s="2">
        <f>'Moving Avg'!F738</f>
        <v>3.8304999999999998</v>
      </c>
      <c r="H738" s="2">
        <f>'Moving Avg'!G738</f>
        <v>3.9804000000000008</v>
      </c>
      <c r="I738" s="2">
        <f>'Moving Avg'!H738</f>
        <v>4.0792500000000018</v>
      </c>
      <c r="J738" s="17" t="str">
        <f>OBV!F738</f>
        <v>BEARISH</v>
      </c>
      <c r="K738" s="17" t="str">
        <f>OBV!G738</f>
        <v>NEUTRAL</v>
      </c>
      <c r="L738" s="17" t="str">
        <f>OBV!H738</f>
        <v>CONFIRMED BEARISH</v>
      </c>
    </row>
    <row r="739" spans="1:12" ht="13.5" x14ac:dyDescent="0.25">
      <c r="A739" s="3">
        <f>RSI!A739</f>
        <v>43080</v>
      </c>
      <c r="B739" s="2">
        <f>RSI!B739</f>
        <v>3.7</v>
      </c>
      <c r="C739" s="2">
        <f>RSI!I739</f>
        <v>34.481334848335052</v>
      </c>
      <c r="D739" s="2">
        <f>MACD!E739</f>
        <v>1.4935648627184772E-2</v>
      </c>
      <c r="E739" s="2">
        <f>MACD!F739</f>
        <v>7.2897606920450681E-3</v>
      </c>
      <c r="F739" s="2">
        <f>'Moving Avg'!D739</f>
        <v>3.742</v>
      </c>
      <c r="G739" s="2">
        <f>'Moving Avg'!F739</f>
        <v>3.8255000000000003</v>
      </c>
      <c r="H739" s="2">
        <f>'Moving Avg'!G739</f>
        <v>3.9643999999999999</v>
      </c>
      <c r="I739" s="2">
        <f>'Moving Avg'!H739</f>
        <v>4.0793000000000017</v>
      </c>
      <c r="J739" s="17" t="str">
        <f>OBV!F739</f>
        <v>BEARISH</v>
      </c>
      <c r="K739" s="17" t="str">
        <f>OBV!G739</f>
        <v>NEUTRAL</v>
      </c>
      <c r="L739" s="17" t="str">
        <f>OBV!H739</f>
        <v>CONFIRMED BEARISH</v>
      </c>
    </row>
    <row r="740" spans="1:12" ht="13.5" x14ac:dyDescent="0.25">
      <c r="A740" s="3">
        <f>RSI!A740</f>
        <v>43081</v>
      </c>
      <c r="B740" s="2">
        <f>RSI!B740</f>
        <v>3.69</v>
      </c>
      <c r="C740" s="2">
        <f>RSI!I740</f>
        <v>33.795825013725832</v>
      </c>
      <c r="D740" s="2">
        <f>MACD!E740</f>
        <v>2.9301781811648997E-2</v>
      </c>
      <c r="E740" s="2">
        <f>MACD!F740</f>
        <v>1.1692164915965853E-2</v>
      </c>
      <c r="F740" s="2">
        <f>'Moving Avg'!D740</f>
        <v>3.7320000000000002</v>
      </c>
      <c r="G740" s="2">
        <f>'Moving Avg'!F740</f>
        <v>3.8174999999999999</v>
      </c>
      <c r="H740" s="2">
        <f>'Moving Avg'!G740</f>
        <v>3.9482000000000004</v>
      </c>
      <c r="I740" s="2">
        <f>'Moving Avg'!H740</f>
        <v>4.0793000000000017</v>
      </c>
      <c r="J740" s="17" t="str">
        <f>OBV!F740</f>
        <v>BEARISH</v>
      </c>
      <c r="K740" s="17" t="str">
        <f>OBV!G740</f>
        <v>NEUTRAL</v>
      </c>
      <c r="L740" s="17" t="str">
        <f>OBV!H740</f>
        <v>CONFIRMED BEARISH</v>
      </c>
    </row>
    <row r="741" spans="1:12" ht="13.5" x14ac:dyDescent="0.25">
      <c r="A741" s="3">
        <f>RSI!A741</f>
        <v>43082</v>
      </c>
      <c r="B741" s="2">
        <f>RSI!B741</f>
        <v>3.6</v>
      </c>
      <c r="C741" s="2">
        <f>RSI!I741</f>
        <v>28.335824678881892</v>
      </c>
      <c r="D741" s="2">
        <f>MACD!E741</f>
        <v>4.7516823117863094E-2</v>
      </c>
      <c r="E741" s="2">
        <f>MACD!F741</f>
        <v>1.88570965563453E-2</v>
      </c>
      <c r="F741" s="2">
        <f>'Moving Avg'!D741</f>
        <v>3.694</v>
      </c>
      <c r="G741" s="2">
        <f>'Moving Avg'!F741</f>
        <v>3.8039999999999994</v>
      </c>
      <c r="H741" s="2">
        <f>'Moving Avg'!G741</f>
        <v>3.9328000000000003</v>
      </c>
      <c r="I741" s="2">
        <f>'Moving Avg'!H741</f>
        <v>4.0788500000000019</v>
      </c>
      <c r="J741" s="17" t="str">
        <f>OBV!F741</f>
        <v>BEARISH</v>
      </c>
      <c r="K741" s="17" t="str">
        <f>OBV!G741</f>
        <v>NEUTRAL</v>
      </c>
      <c r="L741" s="17" t="str">
        <f>OBV!H741</f>
        <v>CONFIRMED BEARISH</v>
      </c>
    </row>
    <row r="742" spans="1:12" ht="13.5" x14ac:dyDescent="0.25">
      <c r="A742" s="3">
        <f>RSI!A742</f>
        <v>43083</v>
      </c>
      <c r="B742" s="2">
        <f>RSI!B742</f>
        <v>3.61</v>
      </c>
      <c r="C742" s="2">
        <f>RSI!I742</f>
        <v>29.694946341255545</v>
      </c>
      <c r="D742" s="2">
        <f>MACD!E742</f>
        <v>5.2813316185491566E-2</v>
      </c>
      <c r="E742" s="2">
        <f>MACD!F742</f>
        <v>2.5648340482174556E-2</v>
      </c>
      <c r="F742" s="2">
        <f>'Moving Avg'!D742</f>
        <v>3.66</v>
      </c>
      <c r="G742" s="2">
        <f>'Moving Avg'!F742</f>
        <v>3.7869999999999999</v>
      </c>
      <c r="H742" s="2">
        <f>'Moving Avg'!G742</f>
        <v>3.9176000000000006</v>
      </c>
      <c r="I742" s="2">
        <f>'Moving Avg'!H742</f>
        <v>4.0773500000000027</v>
      </c>
      <c r="J742" s="17" t="str">
        <f>OBV!F742</f>
        <v>BEARISH</v>
      </c>
      <c r="K742" s="17" t="str">
        <f>OBV!G742</f>
        <v>NEUTRAL</v>
      </c>
      <c r="L742" s="17" t="str">
        <f>OBV!H742</f>
        <v>CONFIRMED BEARISH</v>
      </c>
    </row>
    <row r="743" spans="1:12" ht="13.5" x14ac:dyDescent="0.25">
      <c r="A743" s="3">
        <f>RSI!A743</f>
        <v>43084</v>
      </c>
      <c r="B743" s="2">
        <f>RSI!B743</f>
        <v>3.69</v>
      </c>
      <c r="C743" s="2">
        <f>RSI!I743</f>
        <v>39.568906102963126</v>
      </c>
      <c r="D743" s="2">
        <f>MACD!E743</f>
        <v>5.1061983789068677E-2</v>
      </c>
      <c r="E743" s="2">
        <f>MACD!F743</f>
        <v>3.0731069143553384E-2</v>
      </c>
      <c r="F743" s="2">
        <f>'Moving Avg'!D743</f>
        <v>3.6579999999999999</v>
      </c>
      <c r="G743" s="2">
        <f>'Moving Avg'!F743</f>
        <v>3.7729999999999997</v>
      </c>
      <c r="H743" s="2">
        <f>'Moving Avg'!G743</f>
        <v>3.9054000000000002</v>
      </c>
      <c r="I743" s="2">
        <f>'Moving Avg'!H743</f>
        <v>4.0754000000000028</v>
      </c>
      <c r="J743" s="17" t="str">
        <f>OBV!F743</f>
        <v>BULLISH</v>
      </c>
      <c r="K743" s="17" t="str">
        <f>OBV!G743</f>
        <v>NEUTRAL</v>
      </c>
      <c r="L743" s="17" t="str">
        <f>OBV!H743</f>
        <v>BULLISH DIVERGENCE</v>
      </c>
    </row>
    <row r="744" spans="1:12" ht="13.5" x14ac:dyDescent="0.25">
      <c r="A744" s="3">
        <f>RSI!A744</f>
        <v>43087</v>
      </c>
      <c r="B744" s="2">
        <f>RSI!B744</f>
        <v>3.63</v>
      </c>
      <c r="C744" s="2">
        <f>RSI!I744</f>
        <v>35.537657735412949</v>
      </c>
      <c r="D744" s="2">
        <f>MACD!E744</f>
        <v>4.8538153748691748E-2</v>
      </c>
      <c r="E744" s="2">
        <f>MACD!F744</f>
        <v>3.429248606458106E-2</v>
      </c>
      <c r="F744" s="2">
        <f>'Moving Avg'!D744</f>
        <v>3.6439999999999997</v>
      </c>
      <c r="G744" s="2">
        <f>'Moving Avg'!F744</f>
        <v>3.7574999999999994</v>
      </c>
      <c r="H744" s="2">
        <f>'Moving Avg'!G744</f>
        <v>3.8931999999999998</v>
      </c>
      <c r="I744" s="2">
        <f>'Moving Avg'!H744</f>
        <v>4.0731000000000019</v>
      </c>
      <c r="J744" s="17" t="str">
        <f>OBV!F744</f>
        <v>BEARISH</v>
      </c>
      <c r="K744" s="17" t="str">
        <f>OBV!G744</f>
        <v>NEUTRAL</v>
      </c>
      <c r="L744" s="17" t="str">
        <f>OBV!H744</f>
        <v>CONFIRMED BEARISH</v>
      </c>
    </row>
    <row r="745" spans="1:12" ht="13.5" x14ac:dyDescent="0.25">
      <c r="A745" s="3">
        <f>RSI!A745</f>
        <v>43088</v>
      </c>
      <c r="B745" s="2">
        <f>RSI!B745</f>
        <v>3.63</v>
      </c>
      <c r="C745" s="2">
        <f>RSI!I745</f>
        <v>35.537657735412949</v>
      </c>
      <c r="D745" s="2">
        <f>MACD!E745</f>
        <v>4.5836712506245991E-2</v>
      </c>
      <c r="E745" s="2">
        <f>MACD!F745</f>
        <v>3.6601331352914046E-2</v>
      </c>
      <c r="F745" s="2">
        <f>'Moving Avg'!D745</f>
        <v>3.6320000000000001</v>
      </c>
      <c r="G745" s="2">
        <f>'Moving Avg'!F745</f>
        <v>3.7465000000000002</v>
      </c>
      <c r="H745" s="2">
        <f>'Moving Avg'!G745</f>
        <v>3.8818000000000001</v>
      </c>
      <c r="I745" s="2">
        <f>'Moving Avg'!H745</f>
        <v>4.0717500000000024</v>
      </c>
      <c r="J745" s="17" t="str">
        <f>OBV!F745</f>
        <v>BEARISH</v>
      </c>
      <c r="K745" s="17" t="str">
        <f>OBV!G745</f>
        <v>NEUTRAL</v>
      </c>
      <c r="L745" s="17" t="str">
        <f>OBV!H745</f>
        <v>CONFIRMED BEARISH</v>
      </c>
    </row>
    <row r="746" spans="1:12" ht="13.5" x14ac:dyDescent="0.25">
      <c r="A746" s="3">
        <f>RSI!A746</f>
        <v>43089</v>
      </c>
      <c r="B746" s="2">
        <f>RSI!B746</f>
        <v>3.6</v>
      </c>
      <c r="C746" s="2">
        <f>RSI!I746</f>
        <v>33.555282850119909</v>
      </c>
      <c r="D746" s="2">
        <f>MACD!E746</f>
        <v>5.4365934182321052E-2</v>
      </c>
      <c r="E746" s="2">
        <f>MACD!F746</f>
        <v>4.0154251918795444E-2</v>
      </c>
      <c r="F746" s="2">
        <f>'Moving Avg'!D746</f>
        <v>3.6320000000000001</v>
      </c>
      <c r="G746" s="2">
        <f>'Moving Avg'!F746</f>
        <v>3.7344999999999997</v>
      </c>
      <c r="H746" s="2">
        <f>'Moving Avg'!G746</f>
        <v>3.8697999999999992</v>
      </c>
      <c r="I746" s="2">
        <f>'Moving Avg'!H746</f>
        <v>4.0710500000000023</v>
      </c>
      <c r="J746" s="17" t="str">
        <f>OBV!F746</f>
        <v>BEARISH</v>
      </c>
      <c r="K746" s="17" t="str">
        <f>OBV!G746</f>
        <v>NEUTRAL</v>
      </c>
      <c r="L746" s="17" t="str">
        <f>OBV!H746</f>
        <v>NEUTRAL</v>
      </c>
    </row>
    <row r="747" spans="1:12" ht="13.5" x14ac:dyDescent="0.25">
      <c r="A747" s="3">
        <f>RSI!A747</f>
        <v>43090</v>
      </c>
      <c r="B747" s="2">
        <f>RSI!B747</f>
        <v>3.6</v>
      </c>
      <c r="C747" s="2">
        <f>RSI!I747</f>
        <v>33.555282850119909</v>
      </c>
      <c r="D747" s="2">
        <f>MACD!E747</f>
        <v>6.1055598638706687E-2</v>
      </c>
      <c r="E747" s="2">
        <f>MACD!F747</f>
        <v>4.4334521262777697E-2</v>
      </c>
      <c r="F747" s="2">
        <f>'Moving Avg'!D747</f>
        <v>3.63</v>
      </c>
      <c r="G747" s="2">
        <f>'Moving Avg'!F747</f>
        <v>3.7224999999999993</v>
      </c>
      <c r="H747" s="2">
        <f>'Moving Avg'!G747</f>
        <v>3.8581999999999992</v>
      </c>
      <c r="I747" s="2">
        <f>'Moving Avg'!H747</f>
        <v>4.0701000000000027</v>
      </c>
      <c r="J747" s="17" t="str">
        <f>OBV!F747</f>
        <v>BEARISH</v>
      </c>
      <c r="K747" s="17" t="str">
        <f>OBV!G747</f>
        <v>NEUTRAL</v>
      </c>
      <c r="L747" s="17" t="str">
        <f>OBV!H747</f>
        <v>CONFIRMED BEARISH</v>
      </c>
    </row>
    <row r="748" spans="1:12" ht="13.5" x14ac:dyDescent="0.25">
      <c r="A748" s="3">
        <f>RSI!A748</f>
        <v>43091</v>
      </c>
      <c r="B748" s="2">
        <f>RSI!B748</f>
        <v>3.6</v>
      </c>
      <c r="C748" s="2">
        <f>RSI!I748</f>
        <v>33.555282850119895</v>
      </c>
      <c r="D748" s="2">
        <f>MACD!E748</f>
        <v>5.5344588185576526E-2</v>
      </c>
      <c r="E748" s="2">
        <f>MACD!F748</f>
        <v>4.6536534647337466E-2</v>
      </c>
      <c r="F748" s="2">
        <f>'Moving Avg'!D748</f>
        <v>3.6119999999999997</v>
      </c>
      <c r="G748" s="2">
        <f>'Moving Avg'!F748</f>
        <v>3.7124999999999999</v>
      </c>
      <c r="H748" s="2">
        <f>'Moving Avg'!G748</f>
        <v>3.8489999999999984</v>
      </c>
      <c r="I748" s="2">
        <f>'Moving Avg'!H748</f>
        <v>4.0687000000000033</v>
      </c>
      <c r="J748" s="17" t="str">
        <f>OBV!F748</f>
        <v>BEARISH</v>
      </c>
      <c r="K748" s="17" t="str">
        <f>OBV!G748</f>
        <v>WEAK</v>
      </c>
      <c r="L748" s="17" t="str">
        <f>OBV!H748</f>
        <v>CONFIRMED BEARISH</v>
      </c>
    </row>
    <row r="749" spans="1:12" ht="13.5" x14ac:dyDescent="0.25">
      <c r="A749" s="3">
        <f>RSI!A749</f>
        <v>43094</v>
      </c>
      <c r="B749" s="2">
        <f>RSI!B749</f>
        <v>3.65</v>
      </c>
      <c r="C749" s="2">
        <f>RSI!I749</f>
        <v>40.4680209981967</v>
      </c>
      <c r="D749" s="2">
        <f>MACD!E749</f>
        <v>4.7675339674599027E-2</v>
      </c>
      <c r="E749" s="2">
        <f>MACD!F749</f>
        <v>4.6764295652789778E-2</v>
      </c>
      <c r="F749" s="2">
        <f>'Moving Avg'!D749</f>
        <v>3.6159999999999997</v>
      </c>
      <c r="G749" s="2">
        <f>'Moving Avg'!F749</f>
        <v>3.7050000000000005</v>
      </c>
      <c r="H749" s="2">
        <f>'Moving Avg'!G749</f>
        <v>3.8395999999999986</v>
      </c>
      <c r="I749" s="2">
        <f>'Moving Avg'!H749</f>
        <v>4.0671500000000025</v>
      </c>
      <c r="J749" s="17" t="str">
        <f>OBV!F749</f>
        <v>BEARISH</v>
      </c>
      <c r="K749" s="17" t="str">
        <f>OBV!G749</f>
        <v>NEUTRAL</v>
      </c>
      <c r="L749" s="17" t="str">
        <f>OBV!H749</f>
        <v>BEARISH DIVERGENCE</v>
      </c>
    </row>
    <row r="750" spans="1:12" ht="13.5" x14ac:dyDescent="0.25">
      <c r="A750" s="3">
        <f>RSI!A750</f>
        <v>43095</v>
      </c>
      <c r="B750" s="2">
        <f>RSI!B750</f>
        <v>3.68</v>
      </c>
      <c r="C750" s="2">
        <f>RSI!I750</f>
        <v>44.21792579641771</v>
      </c>
      <c r="D750" s="2">
        <f>MACD!E750</f>
        <v>3.7932477283666444E-2</v>
      </c>
      <c r="E750" s="2">
        <f>MACD!F750</f>
        <v>4.4997931978965115E-2</v>
      </c>
      <c r="F750" s="2">
        <f>'Moving Avg'!D750</f>
        <v>3.6260000000000003</v>
      </c>
      <c r="G750" s="2">
        <f>'Moving Avg'!F750</f>
        <v>3.6950000000000012</v>
      </c>
      <c r="H750" s="2">
        <f>'Moving Avg'!G750</f>
        <v>3.8309999999999991</v>
      </c>
      <c r="I750" s="2">
        <f>'Moving Avg'!H750</f>
        <v>4.0663000000000018</v>
      </c>
      <c r="J750" s="17" t="str">
        <f>OBV!F750</f>
        <v>BEARISH</v>
      </c>
      <c r="K750" s="17" t="str">
        <f>OBV!G750</f>
        <v>NEUTRAL</v>
      </c>
      <c r="L750" s="17" t="str">
        <f>OBV!H750</f>
        <v>BEARISH DIVERGENCE</v>
      </c>
    </row>
    <row r="751" spans="1:12" ht="13.5" x14ac:dyDescent="0.25">
      <c r="A751" s="3">
        <f>RSI!A751</f>
        <v>43096</v>
      </c>
      <c r="B751" s="2">
        <f>RSI!B751</f>
        <v>3.65</v>
      </c>
      <c r="C751" s="2">
        <f>RSI!I751</f>
        <v>41.408944992289257</v>
      </c>
      <c r="D751" s="2">
        <f>MACD!E751</f>
        <v>1.8356930085258405E-2</v>
      </c>
      <c r="E751" s="2">
        <f>MACD!F751</f>
        <v>3.9669731600223773E-2</v>
      </c>
      <c r="F751" s="2">
        <f>'Moving Avg'!D751</f>
        <v>3.6360000000000001</v>
      </c>
      <c r="G751" s="2">
        <f>'Moving Avg'!F751</f>
        <v>3.6840000000000011</v>
      </c>
      <c r="H751" s="2">
        <f>'Moving Avg'!G751</f>
        <v>3.8215999999999997</v>
      </c>
      <c r="I751" s="2">
        <f>'Moving Avg'!H751</f>
        <v>4.0650500000000021</v>
      </c>
      <c r="J751" s="17" t="str">
        <f>OBV!F751</f>
        <v>BULLISH</v>
      </c>
      <c r="K751" s="17" t="str">
        <f>OBV!G751</f>
        <v>NEUTRAL</v>
      </c>
      <c r="L751" s="17" t="str">
        <f>OBV!H751</f>
        <v>CONFIRMED BULLISH</v>
      </c>
    </row>
    <row r="752" spans="1:12" ht="13.5" x14ac:dyDescent="0.25">
      <c r="A752" s="3">
        <f>RSI!A752</f>
        <v>43097</v>
      </c>
      <c r="B752" s="2">
        <f>RSI!B752</f>
        <v>3.68</v>
      </c>
      <c r="C752" s="2">
        <f>RSI!I752</f>
        <v>45.160639519191072</v>
      </c>
      <c r="D752" s="2">
        <f>MACD!E752</f>
        <v>1.55720586900987E-3</v>
      </c>
      <c r="E752" s="2">
        <f>MACD!F752</f>
        <v>3.2047226453980997E-2</v>
      </c>
      <c r="F752" s="2">
        <f>'Moving Avg'!D752</f>
        <v>3.6520000000000001</v>
      </c>
      <c r="G752" s="2">
        <f>'Moving Avg'!F752</f>
        <v>3.6780000000000008</v>
      </c>
      <c r="H752" s="2">
        <f>'Moving Avg'!G752</f>
        <v>3.8133999999999992</v>
      </c>
      <c r="I752" s="2">
        <f>'Moving Avg'!H752</f>
        <v>4.0640000000000018</v>
      </c>
      <c r="J752" s="17" t="str">
        <f>OBV!F752</f>
        <v>BULLISH</v>
      </c>
      <c r="K752" s="17" t="str">
        <f>OBV!G752</f>
        <v>NEUTRAL</v>
      </c>
      <c r="L752" s="17" t="str">
        <f>OBV!H752</f>
        <v>CONFIRMED BULLISH</v>
      </c>
    </row>
    <row r="753" spans="1:12" ht="13.5" x14ac:dyDescent="0.25">
      <c r="A753" s="3">
        <f>RSI!A753</f>
        <v>43098</v>
      </c>
      <c r="B753" s="2">
        <f>RSI!B753</f>
        <v>3.59</v>
      </c>
      <c r="C753" s="2">
        <f>RSI!I753</f>
        <v>37.419571261423691</v>
      </c>
      <c r="D753" s="2">
        <f>MACD!E753</f>
        <v>6.5539210173168883E-3</v>
      </c>
      <c r="E753" s="2">
        <f>MACD!F753</f>
        <v>2.6948565366648174E-2</v>
      </c>
      <c r="F753" s="2">
        <f>'Moving Avg'!D753</f>
        <v>3.65</v>
      </c>
      <c r="G753" s="2">
        <f>'Moving Avg'!F753</f>
        <v>3.6680000000000015</v>
      </c>
      <c r="H753" s="2">
        <f>'Moving Avg'!G753</f>
        <v>3.8033999999999999</v>
      </c>
      <c r="I753" s="2">
        <f>'Moving Avg'!H753</f>
        <v>4.0625000000000027</v>
      </c>
      <c r="J753" s="17" t="str">
        <f>OBV!F753</f>
        <v>BULLISH</v>
      </c>
      <c r="K753" s="17" t="str">
        <f>OBV!G753</f>
        <v>NEUTRAL</v>
      </c>
      <c r="L753" s="17" t="str">
        <f>OBV!H753</f>
        <v>BULLISH DIVERGENCE</v>
      </c>
    </row>
    <row r="754" spans="1:12" ht="13.5" x14ac:dyDescent="0.25">
      <c r="A754" s="3">
        <f>RSI!A754</f>
        <v>43102</v>
      </c>
      <c r="B754" s="2">
        <f>RSI!B754</f>
        <v>3.69</v>
      </c>
      <c r="C754" s="2">
        <f>RSI!I754</f>
        <v>48.070696376467524</v>
      </c>
      <c r="D754" s="2">
        <f>MACD!E754</f>
        <v>-5.1045377242355805E-3</v>
      </c>
      <c r="E754" s="2">
        <f>MACD!F754</f>
        <v>2.0537944748471423E-2</v>
      </c>
      <c r="F754" s="2">
        <f>'Moving Avg'!D754</f>
        <v>3.6579999999999999</v>
      </c>
      <c r="G754" s="2">
        <f>'Moving Avg'!F754</f>
        <v>3.6650000000000005</v>
      </c>
      <c r="H754" s="2">
        <f>'Moving Avg'!G754</f>
        <v>3.7971999999999997</v>
      </c>
      <c r="I754" s="2">
        <f>'Moving Avg'!H754</f>
        <v>4.0617000000000019</v>
      </c>
      <c r="J754" s="17" t="str">
        <f>OBV!F754</f>
        <v>BULLISH</v>
      </c>
      <c r="K754" s="17" t="str">
        <f>OBV!G754</f>
        <v>NEUTRAL</v>
      </c>
      <c r="L754" s="17" t="str">
        <f>OBV!H754</f>
        <v>CONFIRMED BULLISH</v>
      </c>
    </row>
    <row r="755" spans="1:12" ht="13.5" x14ac:dyDescent="0.25">
      <c r="A755" s="3">
        <f>RSI!A755</f>
        <v>43103</v>
      </c>
      <c r="B755" s="2">
        <f>RSI!B755</f>
        <v>3.72</v>
      </c>
      <c r="C755" s="2">
        <f>RSI!I755</f>
        <v>50.777321641674121</v>
      </c>
      <c r="D755" s="2">
        <f>MACD!E755</f>
        <v>-1.7086469356799583E-2</v>
      </c>
      <c r="E755" s="2">
        <f>MACD!F755</f>
        <v>1.3013061927417222E-2</v>
      </c>
      <c r="F755" s="2">
        <f>'Moving Avg'!D755</f>
        <v>3.6659999999999995</v>
      </c>
      <c r="G755" s="2">
        <f>'Moving Avg'!F755</f>
        <v>3.6640000000000001</v>
      </c>
      <c r="H755" s="2">
        <f>'Moving Avg'!G755</f>
        <v>3.7915999999999999</v>
      </c>
      <c r="I755" s="2">
        <f>'Moving Avg'!H755</f>
        <v>4.0609500000000018</v>
      </c>
      <c r="J755" s="17" t="str">
        <f>OBV!F755</f>
        <v>BEARISH</v>
      </c>
      <c r="K755" s="17" t="str">
        <f>OBV!G755</f>
        <v>NEUTRAL</v>
      </c>
      <c r="L755" s="17" t="str">
        <f>OBV!H755</f>
        <v>BEARISH DIVERGENCE</v>
      </c>
    </row>
    <row r="756" spans="1:12" ht="13.5" x14ac:dyDescent="0.25">
      <c r="A756" s="3">
        <f>RSI!A756</f>
        <v>43104</v>
      </c>
      <c r="B756" s="2">
        <f>RSI!B756</f>
        <v>3.7</v>
      </c>
      <c r="C756" s="2">
        <f>RSI!I756</f>
        <v>48.945749455302717</v>
      </c>
      <c r="D756" s="2">
        <f>MACD!E756</f>
        <v>-3.0438849190212114E-2</v>
      </c>
      <c r="E756" s="2">
        <f>MACD!F756</f>
        <v>4.3226797038913543E-3</v>
      </c>
      <c r="F756" s="2">
        <f>'Moving Avg'!D756</f>
        <v>3.6759999999999997</v>
      </c>
      <c r="G756" s="2">
        <f>'Moving Avg'!F756</f>
        <v>3.6595</v>
      </c>
      <c r="H756" s="2">
        <f>'Moving Avg'!G756</f>
        <v>3.7856000000000001</v>
      </c>
      <c r="I756" s="2">
        <f>'Moving Avg'!H756</f>
        <v>4.0604500000000021</v>
      </c>
      <c r="J756" s="17" t="str">
        <f>OBV!F756</f>
        <v>BULLISH</v>
      </c>
      <c r="K756" s="17" t="str">
        <f>OBV!G756</f>
        <v>NEUTRAL</v>
      </c>
      <c r="L756" s="17" t="str">
        <f>OBV!H756</f>
        <v>CONFIRMED BULLISH</v>
      </c>
    </row>
    <row r="757" spans="1:12" ht="13.5" x14ac:dyDescent="0.25">
      <c r="A757" s="3">
        <f>RSI!A757</f>
        <v>43105</v>
      </c>
      <c r="B757" s="2">
        <f>RSI!B757</f>
        <v>3.62</v>
      </c>
      <c r="C757" s="2">
        <f>RSI!I757</f>
        <v>42.363284579506839</v>
      </c>
      <c r="D757" s="2">
        <f>MACD!E757</f>
        <v>-3.5766909182883833E-2</v>
      </c>
      <c r="E757" s="2">
        <f>MACD!F757</f>
        <v>-3.695238073463683E-3</v>
      </c>
      <c r="F757" s="2">
        <f>'Moving Avg'!D757</f>
        <v>3.6640000000000001</v>
      </c>
      <c r="G757" s="2">
        <f>'Moving Avg'!F757</f>
        <v>3.6515</v>
      </c>
      <c r="H757" s="2">
        <f>'Moving Avg'!G757</f>
        <v>3.778</v>
      </c>
      <c r="I757" s="2">
        <f>'Moving Avg'!H757</f>
        <v>4.0593000000000021</v>
      </c>
      <c r="J757" s="17" t="str">
        <f>OBV!F757</f>
        <v>BEARISH</v>
      </c>
      <c r="K757" s="17" t="str">
        <f>OBV!G757</f>
        <v>NEUTRAL</v>
      </c>
      <c r="L757" s="17" t="str">
        <f>OBV!H757</f>
        <v>CONFIRMED BEARISH</v>
      </c>
    </row>
    <row r="758" spans="1:12" ht="13.5" x14ac:dyDescent="0.25">
      <c r="A758" s="3">
        <f>RSI!A758</f>
        <v>43108</v>
      </c>
      <c r="B758" s="2">
        <f>RSI!B758</f>
        <v>3.63</v>
      </c>
      <c r="C758" s="2">
        <f>RSI!I758</f>
        <v>43.388170330762499</v>
      </c>
      <c r="D758" s="2">
        <f>MACD!E758</f>
        <v>-4.0502376024060371E-2</v>
      </c>
      <c r="E758" s="2">
        <f>MACD!F758</f>
        <v>-1.1056665663583022E-2</v>
      </c>
      <c r="F758" s="2">
        <f>'Moving Avg'!D758</f>
        <v>3.6719999999999997</v>
      </c>
      <c r="G758" s="2">
        <f>'Moving Avg'!F758</f>
        <v>3.6479999999999997</v>
      </c>
      <c r="H758" s="2">
        <f>'Moving Avg'!G758</f>
        <v>3.7725999999999997</v>
      </c>
      <c r="I758" s="2">
        <f>'Moving Avg'!H758</f>
        <v>4.058600000000002</v>
      </c>
      <c r="J758" s="17" t="str">
        <f>OBV!F758</f>
        <v>BEARISH</v>
      </c>
      <c r="K758" s="17" t="str">
        <f>OBV!G758</f>
        <v>NEUTRAL</v>
      </c>
      <c r="L758" s="17" t="str">
        <f>OBV!H758</f>
        <v>BEARISH DIVERGENCE</v>
      </c>
    </row>
    <row r="759" spans="1:12" ht="13.5" x14ac:dyDescent="0.25">
      <c r="A759" s="3">
        <f>RSI!A759</f>
        <v>43109</v>
      </c>
      <c r="B759" s="2">
        <f>RSI!B759</f>
        <v>3.63</v>
      </c>
      <c r="C759" s="2">
        <f>RSI!I759</f>
        <v>43.388170330762499</v>
      </c>
      <c r="D759" s="2">
        <f>MACD!E759</f>
        <v>-3.6400506728412108E-2</v>
      </c>
      <c r="E759" s="2">
        <f>MACD!F759</f>
        <v>-1.6125433876548839E-2</v>
      </c>
      <c r="F759" s="2">
        <f>'Moving Avg'!D759</f>
        <v>3.6599999999999993</v>
      </c>
      <c r="G759" s="2">
        <f>'Moving Avg'!F759</f>
        <v>3.6444999999999994</v>
      </c>
      <c r="H759" s="2">
        <f>'Moving Avg'!G759</f>
        <v>3.7655999999999996</v>
      </c>
      <c r="I759" s="2">
        <f>'Moving Avg'!H759</f>
        <v>4.0582500000000028</v>
      </c>
      <c r="J759" s="17" t="str">
        <f>OBV!F759</f>
        <v>BEARISH</v>
      </c>
      <c r="K759" s="17" t="str">
        <f>OBV!G759</f>
        <v>NEUTRAL</v>
      </c>
      <c r="L759" s="17" t="str">
        <f>OBV!H759</f>
        <v>CONFIRMED BEARISH</v>
      </c>
    </row>
    <row r="760" spans="1:12" ht="13.5" x14ac:dyDescent="0.25">
      <c r="A760" s="3">
        <f>RSI!A760</f>
        <v>43110</v>
      </c>
      <c r="B760" s="2">
        <f>RSI!B760</f>
        <v>3.63</v>
      </c>
      <c r="C760" s="2">
        <f>RSI!I760</f>
        <v>43.388170330762492</v>
      </c>
      <c r="D760" s="2">
        <f>MACD!E760</f>
        <v>-2.7928666035486049E-2</v>
      </c>
      <c r="E760" s="2">
        <f>MACD!F760</f>
        <v>-1.8486080308336282E-2</v>
      </c>
      <c r="F760" s="2">
        <f>'Moving Avg'!D760</f>
        <v>3.6419999999999995</v>
      </c>
      <c r="G760" s="2">
        <f>'Moving Avg'!F760</f>
        <v>3.6414999999999997</v>
      </c>
      <c r="H760" s="2">
        <f>'Moving Avg'!G760</f>
        <v>3.7601999999999998</v>
      </c>
      <c r="I760" s="2">
        <f>'Moving Avg'!H760</f>
        <v>4.0578500000000028</v>
      </c>
      <c r="J760" s="17" t="str">
        <f>OBV!F760</f>
        <v>BEARISH</v>
      </c>
      <c r="K760" s="17" t="str">
        <f>OBV!G760</f>
        <v>NEUTRAL</v>
      </c>
      <c r="L760" s="17" t="str">
        <f>OBV!H760</f>
        <v>CONFIRMED BEARISH</v>
      </c>
    </row>
    <row r="761" spans="1:12" ht="13.5" x14ac:dyDescent="0.25">
      <c r="A761" s="3">
        <f>RSI!A761</f>
        <v>43111</v>
      </c>
      <c r="B761" s="2">
        <f>RSI!B761</f>
        <v>3.64</v>
      </c>
      <c r="C761" s="2">
        <f>RSI!I761</f>
        <v>44.618149468272868</v>
      </c>
      <c r="D761" s="2">
        <f>MACD!E761</f>
        <v>-2.5759233401022374E-2</v>
      </c>
      <c r="E761" s="2">
        <f>MACD!F761</f>
        <v>-1.9940710926873502E-2</v>
      </c>
      <c r="F761" s="2">
        <f>'Moving Avg'!D761</f>
        <v>3.63</v>
      </c>
      <c r="G761" s="2">
        <f>'Moving Avg'!F761</f>
        <v>3.6434999999999995</v>
      </c>
      <c r="H761" s="2">
        <f>'Moving Avg'!G761</f>
        <v>3.7535999999999996</v>
      </c>
      <c r="I761" s="2">
        <f>'Moving Avg'!H761</f>
        <v>4.0575500000000027</v>
      </c>
      <c r="J761" s="17" t="str">
        <f>OBV!F761</f>
        <v>BEARISH</v>
      </c>
      <c r="K761" s="17" t="str">
        <f>OBV!G761</f>
        <v>NEUTRAL</v>
      </c>
      <c r="L761" s="17" t="str">
        <f>OBV!H761</f>
        <v>CONFIRMED BEARISH</v>
      </c>
    </row>
    <row r="762" spans="1:12" ht="13.5" x14ac:dyDescent="0.25">
      <c r="A762" s="3">
        <f>RSI!A762</f>
        <v>43112</v>
      </c>
      <c r="B762" s="2">
        <f>RSI!B762</f>
        <v>3.68</v>
      </c>
      <c r="C762" s="2">
        <f>RSI!I762</f>
        <v>49.357814685074622</v>
      </c>
      <c r="D762" s="2">
        <f>MACD!E762</f>
        <v>-2.1999601184266027E-2</v>
      </c>
      <c r="E762" s="2">
        <f>MACD!F762</f>
        <v>-2.0352488978352009E-2</v>
      </c>
      <c r="F762" s="2">
        <f>'Moving Avg'!D762</f>
        <v>3.6420000000000003</v>
      </c>
      <c r="G762" s="2">
        <f>'Moving Avg'!F762</f>
        <v>3.6470000000000007</v>
      </c>
      <c r="H762" s="2">
        <f>'Moving Avg'!G762</f>
        <v>3.7491999999999996</v>
      </c>
      <c r="I762" s="2">
        <f>'Moving Avg'!H762</f>
        <v>4.0574500000000029</v>
      </c>
      <c r="J762" s="17" t="str">
        <f>OBV!F762</f>
        <v>BULLISH</v>
      </c>
      <c r="K762" s="17" t="str">
        <f>OBV!G762</f>
        <v>NEUTRAL</v>
      </c>
      <c r="L762" s="17" t="str">
        <f>OBV!H762</f>
        <v>CONFIRMED BULLISH</v>
      </c>
    </row>
    <row r="763" spans="1:12" ht="13.5" x14ac:dyDescent="0.25">
      <c r="A763" s="3">
        <f>RSI!A763</f>
        <v>43115</v>
      </c>
      <c r="B763" s="2">
        <f>RSI!B763</f>
        <v>3.65</v>
      </c>
      <c r="C763" s="2">
        <f>RSI!I763</f>
        <v>46.166613608744022</v>
      </c>
      <c r="D763" s="2">
        <f>MACD!E763</f>
        <v>-3.0427244305790691E-2</v>
      </c>
      <c r="E763" s="2">
        <f>MACD!F763</f>
        <v>-2.2367440043839747E-2</v>
      </c>
      <c r="F763" s="2">
        <f>'Moving Avg'!D763</f>
        <v>3.6459999999999999</v>
      </c>
      <c r="G763" s="2">
        <f>'Moving Avg'!F763</f>
        <v>3.6450000000000009</v>
      </c>
      <c r="H763" s="2">
        <f>'Moving Avg'!G763</f>
        <v>3.7439999999999998</v>
      </c>
      <c r="I763" s="2">
        <f>'Moving Avg'!H763</f>
        <v>4.0574000000000021</v>
      </c>
      <c r="J763" s="17" t="str">
        <f>OBV!F763</f>
        <v>BEARISH</v>
      </c>
      <c r="K763" s="17" t="str">
        <f>OBV!G763</f>
        <v>WEAK</v>
      </c>
      <c r="L763" s="17" t="str">
        <f>OBV!H763</f>
        <v>BEARISH DIVERGENCE</v>
      </c>
    </row>
    <row r="764" spans="1:12" ht="13.5" x14ac:dyDescent="0.25">
      <c r="A764" s="3">
        <f>RSI!A764</f>
        <v>43116</v>
      </c>
      <c r="B764" s="2">
        <f>RSI!B764</f>
        <v>3.6</v>
      </c>
      <c r="C764" s="2">
        <f>RSI!I764</f>
        <v>41.36621338229881</v>
      </c>
      <c r="D764" s="2">
        <f>MACD!E764</f>
        <v>-1.8278790975864823E-2</v>
      </c>
      <c r="E764" s="2">
        <f>MACD!F764</f>
        <v>-2.154971023024476E-2</v>
      </c>
      <c r="F764" s="2">
        <f>'Moving Avg'!D764</f>
        <v>3.6399999999999997</v>
      </c>
      <c r="G764" s="2">
        <f>'Moving Avg'!F764</f>
        <v>3.6435000000000004</v>
      </c>
      <c r="H764" s="2">
        <f>'Moving Avg'!G764</f>
        <v>3.7369999999999992</v>
      </c>
      <c r="I764" s="2">
        <f>'Moving Avg'!H764</f>
        <v>4.0568500000000025</v>
      </c>
      <c r="J764" s="17" t="str">
        <f>OBV!F764</f>
        <v>BEARISH</v>
      </c>
      <c r="K764" s="17" t="str">
        <f>OBV!G764</f>
        <v>WEAK</v>
      </c>
      <c r="L764" s="17" t="str">
        <f>OBV!H764</f>
        <v>CONFIRMED BEARISH</v>
      </c>
    </row>
    <row r="765" spans="1:12" ht="13.5" x14ac:dyDescent="0.25">
      <c r="A765" s="3">
        <f>RSI!A765</f>
        <v>43117</v>
      </c>
      <c r="B765" s="2">
        <f>RSI!B765</f>
        <v>3.71</v>
      </c>
      <c r="C765" s="2">
        <f>RSI!I765</f>
        <v>52.95569153502867</v>
      </c>
      <c r="D765" s="2">
        <f>MACD!E765</f>
        <v>-1.1059589182038199E-2</v>
      </c>
      <c r="E765" s="2">
        <f>MACD!F765</f>
        <v>-1.9451686020603449E-2</v>
      </c>
      <c r="F765" s="2">
        <f>'Moving Avg'!D765</f>
        <v>3.6560000000000001</v>
      </c>
      <c r="G765" s="2">
        <f>'Moving Avg'!F765</f>
        <v>3.6475</v>
      </c>
      <c r="H765" s="2">
        <f>'Moving Avg'!G765</f>
        <v>3.7343999999999995</v>
      </c>
      <c r="I765" s="2">
        <f>'Moving Avg'!H765</f>
        <v>4.0564500000000026</v>
      </c>
      <c r="J765" s="17" t="str">
        <f>OBV!F765</f>
        <v>BEARISH</v>
      </c>
      <c r="K765" s="17" t="str">
        <f>OBV!G765</f>
        <v>NEUTRAL</v>
      </c>
      <c r="L765" s="17" t="str">
        <f>OBV!H765</f>
        <v>BEARISH DIVERGENCE</v>
      </c>
    </row>
    <row r="766" spans="1:12" ht="13.5" x14ac:dyDescent="0.25">
      <c r="A766" s="3">
        <f>RSI!A766</f>
        <v>43118</v>
      </c>
      <c r="B766" s="2">
        <f>RSI!B766</f>
        <v>3.73</v>
      </c>
      <c r="C766" s="2">
        <f>RSI!I766</f>
        <v>54.70857839447531</v>
      </c>
      <c r="D766" s="2">
        <f>MACD!E766</f>
        <v>-9.7219286406406979E-3</v>
      </c>
      <c r="E766" s="2">
        <f>MACD!F766</f>
        <v>-1.75057345446109E-2</v>
      </c>
      <c r="F766" s="2">
        <f>'Moving Avg'!D766</f>
        <v>3.6740000000000004</v>
      </c>
      <c r="G766" s="2">
        <f>'Moving Avg'!F766</f>
        <v>3.6539999999999999</v>
      </c>
      <c r="H766" s="2">
        <f>'Moving Avg'!G766</f>
        <v>3.7321999999999993</v>
      </c>
      <c r="I766" s="2">
        <f>'Moving Avg'!H766</f>
        <v>4.0561000000000025</v>
      </c>
      <c r="J766" s="17" t="str">
        <f>OBV!F766</f>
        <v>BEARISH</v>
      </c>
      <c r="K766" s="17" t="str">
        <f>OBV!G766</f>
        <v>NEUTRAL</v>
      </c>
      <c r="L766" s="17" t="str">
        <f>OBV!H766</f>
        <v>BEARISH DIVERGENCE</v>
      </c>
    </row>
    <row r="767" spans="1:12" ht="13.5" x14ac:dyDescent="0.25">
      <c r="A767" s="3">
        <f>RSI!A767</f>
        <v>43119</v>
      </c>
      <c r="B767" s="2">
        <f>RSI!B767</f>
        <v>3.75</v>
      </c>
      <c r="C767" s="2">
        <f>RSI!I767</f>
        <v>56.455853395290035</v>
      </c>
      <c r="D767" s="2">
        <f>MACD!E767</f>
        <v>-2.2694166921418901E-2</v>
      </c>
      <c r="E767" s="2">
        <f>MACD!F767</f>
        <v>-1.85434210199725E-2</v>
      </c>
      <c r="F767" s="2">
        <f>'Moving Avg'!D767</f>
        <v>3.6880000000000002</v>
      </c>
      <c r="G767" s="2">
        <f>'Moving Avg'!F767</f>
        <v>3.6615000000000002</v>
      </c>
      <c r="H767" s="2">
        <f>'Moving Avg'!G767</f>
        <v>3.7283999999999993</v>
      </c>
      <c r="I767" s="2">
        <f>'Moving Avg'!H767</f>
        <v>4.0559500000000028</v>
      </c>
      <c r="J767" s="17" t="str">
        <f>OBV!F767</f>
        <v>BEARISH</v>
      </c>
      <c r="K767" s="17" t="str">
        <f>OBV!G767</f>
        <v>WEAK</v>
      </c>
      <c r="L767" s="17" t="str">
        <f>OBV!H767</f>
        <v>BEARISH DIVERGENCE</v>
      </c>
    </row>
    <row r="768" spans="1:12" ht="13.5" x14ac:dyDescent="0.25">
      <c r="A768" s="3">
        <f>RSI!A768</f>
        <v>43122</v>
      </c>
      <c r="B768" s="2">
        <f>RSI!B768</f>
        <v>3.75</v>
      </c>
      <c r="C768" s="2">
        <f>RSI!I768</f>
        <v>56.455853395290042</v>
      </c>
      <c r="D768" s="2">
        <f>MACD!E768</f>
        <v>-3.2541998430046792E-2</v>
      </c>
      <c r="E768" s="2">
        <f>MACD!F768</f>
        <v>-2.134313650198736E-2</v>
      </c>
      <c r="F768" s="2">
        <f>'Moving Avg'!D768</f>
        <v>3.7079999999999997</v>
      </c>
      <c r="G768" s="2">
        <f>'Moving Avg'!F768</f>
        <v>3.6690000000000005</v>
      </c>
      <c r="H768" s="2">
        <f>'Moving Avg'!G768</f>
        <v>3.726799999999999</v>
      </c>
      <c r="I768" s="2">
        <f>'Moving Avg'!H768</f>
        <v>4.0558000000000023</v>
      </c>
      <c r="J768" s="17" t="str">
        <f>OBV!F768</f>
        <v>BULLISH</v>
      </c>
      <c r="K768" s="17" t="str">
        <f>OBV!G768</f>
        <v>NEUTRAL</v>
      </c>
      <c r="L768" s="17" t="str">
        <f>OBV!H768</f>
        <v>CONFIRMED BULLISH</v>
      </c>
    </row>
    <row r="769" spans="1:12" ht="13.5" x14ac:dyDescent="0.25">
      <c r="A769" s="3">
        <f>RSI!A769</f>
        <v>43123</v>
      </c>
      <c r="B769" s="2">
        <f>RSI!B769</f>
        <v>3.7</v>
      </c>
      <c r="C769" s="2">
        <f>RSI!I769</f>
        <v>50.776281762072266</v>
      </c>
      <c r="D769" s="2">
        <f>MACD!E769</f>
        <v>-3.7550504615666558E-2</v>
      </c>
      <c r="E769" s="2">
        <f>MACD!F769</f>
        <v>-2.45846101247232E-2</v>
      </c>
      <c r="F769" s="2">
        <f>'Moving Avg'!D769</f>
        <v>3.7280000000000002</v>
      </c>
      <c r="G769" s="2">
        <f>'Moving Avg'!F769</f>
        <v>3.6715000000000004</v>
      </c>
      <c r="H769" s="2">
        <f>'Moving Avg'!G769</f>
        <v>3.7247999999999992</v>
      </c>
      <c r="I769" s="2">
        <f>'Moving Avg'!H769</f>
        <v>4.0558000000000023</v>
      </c>
      <c r="J769" s="17" t="str">
        <f>OBV!F769</f>
        <v>BEARISH</v>
      </c>
      <c r="K769" s="17" t="str">
        <f>OBV!G769</f>
        <v>NEUTRAL</v>
      </c>
      <c r="L769" s="17" t="str">
        <f>OBV!H769</f>
        <v>BEARISH DIVERGENCE</v>
      </c>
    </row>
    <row r="770" spans="1:12" ht="13.5" x14ac:dyDescent="0.25">
      <c r="A770" s="3">
        <f>RSI!A770</f>
        <v>43124</v>
      </c>
      <c r="B770" s="2">
        <f>RSI!B770</f>
        <v>3.6</v>
      </c>
      <c r="C770" s="2">
        <f>RSI!I770</f>
        <v>41.733430815760784</v>
      </c>
      <c r="D770" s="2">
        <f>MACD!E770</f>
        <v>-3.4436935335275365E-2</v>
      </c>
      <c r="E770" s="2">
        <f>MACD!F770</f>
        <v>-2.6555075166833635E-2</v>
      </c>
      <c r="F770" s="2">
        <f>'Moving Avg'!D770</f>
        <v>3.7060000000000004</v>
      </c>
      <c r="G770" s="2">
        <f>'Moving Avg'!F770</f>
        <v>3.6674999999999995</v>
      </c>
      <c r="H770" s="2">
        <f>'Moving Avg'!G770</f>
        <v>3.7197999999999989</v>
      </c>
      <c r="I770" s="2">
        <f>'Moving Avg'!H770</f>
        <v>4.0549500000000025</v>
      </c>
      <c r="J770" s="17" t="str">
        <f>OBV!F770</f>
        <v>BEARISH</v>
      </c>
      <c r="K770" s="17" t="str">
        <f>OBV!G770</f>
        <v>NEUTRAL</v>
      </c>
      <c r="L770" s="17" t="str">
        <f>OBV!H770</f>
        <v>CONFIRMED BEARISH</v>
      </c>
    </row>
    <row r="771" spans="1:12" ht="13.5" x14ac:dyDescent="0.25">
      <c r="A771" s="3">
        <f>RSI!A771</f>
        <v>43125</v>
      </c>
      <c r="B771" s="2">
        <f>RSI!B771</f>
        <v>3.59</v>
      </c>
      <c r="C771" s="2">
        <f>RSI!I771</f>
        <v>40.948081766435124</v>
      </c>
      <c r="D771" s="2">
        <f>MACD!E771</f>
        <v>-2.898400287530789E-2</v>
      </c>
      <c r="E771" s="2">
        <f>MACD!F771</f>
        <v>-2.7040860708528489E-2</v>
      </c>
      <c r="F771" s="2">
        <f>'Moving Avg'!D771</f>
        <v>3.6779999999999999</v>
      </c>
      <c r="G771" s="2">
        <f>'Moving Avg'!F771</f>
        <v>3.6644999999999994</v>
      </c>
      <c r="H771" s="2">
        <f>'Moving Avg'!G771</f>
        <v>3.7141999999999991</v>
      </c>
      <c r="I771" s="2">
        <f>'Moving Avg'!H771</f>
        <v>4.0540000000000029</v>
      </c>
      <c r="J771" s="17" t="str">
        <f>OBV!F771</f>
        <v>BEARISH</v>
      </c>
      <c r="K771" s="17" t="str">
        <f>OBV!G771</f>
        <v>NEUTRAL</v>
      </c>
      <c r="L771" s="17" t="str">
        <f>OBV!H771</f>
        <v>CONFIRMED BEARISH</v>
      </c>
    </row>
    <row r="772" spans="1:12" ht="13.5" x14ac:dyDescent="0.25">
      <c r="A772" s="3">
        <f>RSI!A772</f>
        <v>43126</v>
      </c>
      <c r="B772" s="2">
        <f>RSI!B772</f>
        <v>3.64</v>
      </c>
      <c r="C772" s="2">
        <f>RSI!I772</f>
        <v>46.381214261763397</v>
      </c>
      <c r="D772" s="2">
        <f>MACD!E772</f>
        <v>-2.136151729698188E-2</v>
      </c>
      <c r="E772" s="2">
        <f>MACD!F772</f>
        <v>-2.5904992026219171E-2</v>
      </c>
      <c r="F772" s="2">
        <f>'Moving Avg'!D772</f>
        <v>3.6560000000000001</v>
      </c>
      <c r="G772" s="2">
        <f>'Moving Avg'!F772</f>
        <v>3.6625000000000001</v>
      </c>
      <c r="H772" s="2">
        <f>'Moving Avg'!G772</f>
        <v>3.7079999999999989</v>
      </c>
      <c r="I772" s="2">
        <f>'Moving Avg'!H772</f>
        <v>4.0533000000000037</v>
      </c>
      <c r="J772" s="17" t="str">
        <f>OBV!F772</f>
        <v>BEARISH</v>
      </c>
      <c r="K772" s="17" t="str">
        <f>OBV!G772</f>
        <v>NEUTRAL</v>
      </c>
      <c r="L772" s="17" t="str">
        <f>OBV!H772</f>
        <v>CONFIRMED BEARISH</v>
      </c>
    </row>
    <row r="773" spans="1:12" ht="13.5" x14ac:dyDescent="0.25">
      <c r="A773" s="3">
        <f>RSI!A773</f>
        <v>43129</v>
      </c>
      <c r="B773" s="2">
        <f>RSI!B773</f>
        <v>3.65</v>
      </c>
      <c r="C773" s="2">
        <f>RSI!I773</f>
        <v>47.423113757275999</v>
      </c>
      <c r="D773" s="2">
        <f>MACD!E773</f>
        <v>-2.0046333242203396E-2</v>
      </c>
      <c r="E773" s="2">
        <f>MACD!F773</f>
        <v>-2.4733260269416017E-2</v>
      </c>
      <c r="F773" s="2">
        <f>'Moving Avg'!D773</f>
        <v>3.6360000000000001</v>
      </c>
      <c r="G773" s="2">
        <f>'Moving Avg'!F773</f>
        <v>3.6655000000000002</v>
      </c>
      <c r="H773" s="2">
        <f>'Moving Avg'!G773</f>
        <v>3.7015999999999991</v>
      </c>
      <c r="I773" s="2">
        <f>'Moving Avg'!H773</f>
        <v>4.0526500000000034</v>
      </c>
      <c r="J773" s="17" t="str">
        <f>OBV!F773</f>
        <v>BEARISH</v>
      </c>
      <c r="K773" s="17" t="str">
        <f>OBV!G773</f>
        <v>NEUTRAL</v>
      </c>
      <c r="L773" s="17" t="str">
        <f>OBV!H773</f>
        <v>CONFIRMED BEARISH</v>
      </c>
    </row>
    <row r="774" spans="1:12" ht="13.5" x14ac:dyDescent="0.25">
      <c r="A774" s="3">
        <f>RSI!A774</f>
        <v>43130</v>
      </c>
      <c r="B774" s="2">
        <f>RSI!B774</f>
        <v>3.65</v>
      </c>
      <c r="C774" s="2">
        <f>RSI!I774</f>
        <v>47.423113757275999</v>
      </c>
      <c r="D774" s="2">
        <f>MACD!E774</f>
        <v>-2.6479777834701679E-2</v>
      </c>
      <c r="E774" s="2">
        <f>MACD!F774</f>
        <v>-2.5082563782473151E-2</v>
      </c>
      <c r="F774" s="2">
        <f>'Moving Avg'!D774</f>
        <v>3.6259999999999999</v>
      </c>
      <c r="G774" s="2">
        <f>'Moving Avg'!F774</f>
        <v>3.6635000000000004</v>
      </c>
      <c r="H774" s="2">
        <f>'Moving Avg'!G774</f>
        <v>3.6957999999999993</v>
      </c>
      <c r="I774" s="2">
        <f>'Moving Avg'!H774</f>
        <v>4.0525000000000029</v>
      </c>
      <c r="J774" s="17" t="str">
        <f>OBV!F774</f>
        <v>BULLISH</v>
      </c>
      <c r="K774" s="17" t="str">
        <f>OBV!G774</f>
        <v>NEUTRAL</v>
      </c>
      <c r="L774" s="17" t="str">
        <f>OBV!H774</f>
        <v>BULLISH DIVERGENCE</v>
      </c>
    </row>
    <row r="775" spans="1:12" ht="13.5" x14ac:dyDescent="0.25">
      <c r="A775" s="3">
        <f>RSI!A775</f>
        <v>43131</v>
      </c>
      <c r="B775" s="2">
        <f>RSI!B775</f>
        <v>3.6</v>
      </c>
      <c r="C775" s="2">
        <f>RSI!I775</f>
        <v>42.620608289968857</v>
      </c>
      <c r="D775" s="2">
        <f>MACD!E775</f>
        <v>-1.1161481970309417E-2</v>
      </c>
      <c r="E775" s="2">
        <f>MACD!F775</f>
        <v>-2.2298347420040405E-2</v>
      </c>
      <c r="F775" s="2">
        <f>'Moving Avg'!D775</f>
        <v>3.6260000000000003</v>
      </c>
      <c r="G775" s="2">
        <f>'Moving Avg'!F775</f>
        <v>3.6575000000000002</v>
      </c>
      <c r="H775" s="2">
        <f>'Moving Avg'!G775</f>
        <v>3.6907999999999999</v>
      </c>
      <c r="I775" s="2">
        <f>'Moving Avg'!H775</f>
        <v>4.052050000000003</v>
      </c>
      <c r="J775" s="17" t="str">
        <f>OBV!F775</f>
        <v>BEARISH</v>
      </c>
      <c r="K775" s="17" t="str">
        <f>OBV!G775</f>
        <v>WEAK</v>
      </c>
      <c r="L775" s="17" t="str">
        <f>OBV!H775</f>
        <v>NEUTRAL</v>
      </c>
    </row>
    <row r="776" spans="1:12" ht="13.5" x14ac:dyDescent="0.25">
      <c r="A776" s="3">
        <f>RSI!A776</f>
        <v>43132</v>
      </c>
      <c r="B776" s="2">
        <f>RSI!B776</f>
        <v>3.7</v>
      </c>
      <c r="C776" s="2">
        <f>RSI!I776</f>
        <v>52.895065451266625</v>
      </c>
      <c r="D776" s="2">
        <f>MACD!E776</f>
        <v>-2.1096948176331232E-3</v>
      </c>
      <c r="E776" s="2">
        <f>MACD!F776</f>
        <v>-1.8260616899558949E-2</v>
      </c>
      <c r="F776" s="2">
        <f>'Moving Avg'!D776</f>
        <v>3.6479999999999997</v>
      </c>
      <c r="G776" s="2">
        <f>'Moving Avg'!F776</f>
        <v>3.6574999999999998</v>
      </c>
      <c r="H776" s="2">
        <f>'Moving Avg'!G776</f>
        <v>3.6879999999999997</v>
      </c>
      <c r="I776" s="2">
        <f>'Moving Avg'!H776</f>
        <v>4.0523500000000032</v>
      </c>
      <c r="J776" s="17" t="str">
        <f>OBV!F776</f>
        <v>BEARISH</v>
      </c>
      <c r="K776" s="17" t="str">
        <f>OBV!G776</f>
        <v>NEUTRAL</v>
      </c>
      <c r="L776" s="17" t="str">
        <f>OBV!H776</f>
        <v>BEARISH DIVERGENCE</v>
      </c>
    </row>
    <row r="777" spans="1:12" ht="13.5" x14ac:dyDescent="0.25">
      <c r="A777" s="3">
        <f>RSI!A777</f>
        <v>43133</v>
      </c>
      <c r="B777" s="2">
        <f>RSI!B777</f>
        <v>3.74</v>
      </c>
      <c r="C777" s="2">
        <f>RSI!I777</f>
        <v>56.268281547052162</v>
      </c>
      <c r="D777" s="2">
        <f>MACD!E777</f>
        <v>5.4620437756902618E-3</v>
      </c>
      <c r="E777" s="2">
        <f>MACD!F777</f>
        <v>-1.3516084764509106E-2</v>
      </c>
      <c r="F777" s="2">
        <f>'Moving Avg'!D777</f>
        <v>3.6680000000000006</v>
      </c>
      <c r="G777" s="2">
        <f>'Moving Avg'!F777</f>
        <v>3.6635</v>
      </c>
      <c r="H777" s="2">
        <f>'Moving Avg'!G777</f>
        <v>3.6859999999999995</v>
      </c>
      <c r="I777" s="2">
        <f>'Moving Avg'!H777</f>
        <v>4.0525500000000036</v>
      </c>
      <c r="J777" s="17" t="str">
        <f>OBV!F777</f>
        <v>BULLISH</v>
      </c>
      <c r="K777" s="17" t="str">
        <f>OBV!G777</f>
        <v>NEUTRAL</v>
      </c>
      <c r="L777" s="17" t="str">
        <f>OBV!H777</f>
        <v>CONFIRMED BULLISH</v>
      </c>
    </row>
    <row r="778" spans="1:12" ht="13.5" x14ac:dyDescent="0.25">
      <c r="A778" s="3">
        <f>RSI!A778</f>
        <v>43136</v>
      </c>
      <c r="B778" s="2">
        <f>RSI!B778</f>
        <v>3.96</v>
      </c>
      <c r="C778" s="2">
        <f>RSI!I778</f>
        <v>69.292877375735728</v>
      </c>
      <c r="D778" s="2">
        <f>MACD!E778</f>
        <v>-4.8502640930818686E-3</v>
      </c>
      <c r="E778" s="2">
        <f>MACD!F778</f>
        <v>-1.1782920630223659E-2</v>
      </c>
      <c r="F778" s="2">
        <f>'Moving Avg'!D778</f>
        <v>3.7299999999999995</v>
      </c>
      <c r="G778" s="2">
        <f>'Moving Avg'!F778</f>
        <v>3.6799999999999997</v>
      </c>
      <c r="H778" s="2">
        <f>'Moving Avg'!G778</f>
        <v>3.6892</v>
      </c>
      <c r="I778" s="2">
        <f>'Moving Avg'!H778</f>
        <v>4.0538500000000042</v>
      </c>
      <c r="J778" s="17" t="str">
        <f>OBV!F778</f>
        <v>BULLISH</v>
      </c>
      <c r="K778" s="17" t="str">
        <f>OBV!G778</f>
        <v>STRONG</v>
      </c>
      <c r="L778" s="17" t="str">
        <f>OBV!H778</f>
        <v>CONFIRMED BULLISH</v>
      </c>
    </row>
    <row r="779" spans="1:12" ht="13.5" x14ac:dyDescent="0.25">
      <c r="A779" s="3">
        <f>RSI!A779</f>
        <v>43137</v>
      </c>
      <c r="B779" s="2">
        <f>RSI!B779</f>
        <v>4.2</v>
      </c>
      <c r="C779" s="2">
        <f>RSI!I779</f>
        <v>77.252257683071576</v>
      </c>
      <c r="D779" s="2">
        <f>MACD!E779</f>
        <v>-4.0737681778380885E-2</v>
      </c>
      <c r="E779" s="2">
        <f>MACD!F779</f>
        <v>-1.7573872859855108E-2</v>
      </c>
      <c r="F779" s="2">
        <f>'Moving Avg'!D779</f>
        <v>3.84</v>
      </c>
      <c r="G779" s="2">
        <f>'Moving Avg'!F779</f>
        <v>3.7084999999999999</v>
      </c>
      <c r="H779" s="2">
        <f>'Moving Avg'!G779</f>
        <v>3.6972000000000005</v>
      </c>
      <c r="I779" s="2">
        <f>'Moving Avg'!H779</f>
        <v>4.0563500000000037</v>
      </c>
      <c r="J779" s="17" t="str">
        <f>OBV!F779</f>
        <v>BULLISH</v>
      </c>
      <c r="K779" s="17" t="str">
        <f>OBV!G779</f>
        <v>STRONG</v>
      </c>
      <c r="L779" s="17" t="str">
        <f>OBV!H779</f>
        <v>CONFIRMED BULLISH</v>
      </c>
    </row>
    <row r="780" spans="1:12" ht="13.5" x14ac:dyDescent="0.25">
      <c r="A780" s="3">
        <f>RSI!A780</f>
        <v>43138</v>
      </c>
      <c r="B780" s="2">
        <f>RSI!B780</f>
        <v>4.12</v>
      </c>
      <c r="C780" s="2">
        <f>RSI!I780</f>
        <v>70.676045695490316</v>
      </c>
      <c r="D780" s="2">
        <f>MACD!E780</f>
        <v>-8.3547052537194855E-2</v>
      </c>
      <c r="E780" s="2">
        <f>MACD!F780</f>
        <v>-3.0768508795323057E-2</v>
      </c>
      <c r="F780" s="2">
        <f>'Moving Avg'!D780</f>
        <v>3.9440000000000004</v>
      </c>
      <c r="G780" s="2">
        <f>'Moving Avg'!F780</f>
        <v>3.7330000000000005</v>
      </c>
      <c r="H780" s="2">
        <f>'Moving Avg'!G780</f>
        <v>3.702</v>
      </c>
      <c r="I780" s="2">
        <f>'Moving Avg'!H780</f>
        <v>4.0584500000000041</v>
      </c>
      <c r="J780" s="17" t="str">
        <f>OBV!F780</f>
        <v>BULLISH</v>
      </c>
      <c r="K780" s="17" t="str">
        <f>OBV!G780</f>
        <v>STRONG</v>
      </c>
      <c r="L780" s="17" t="str">
        <f>OBV!H780</f>
        <v>CONFIRMED BULLISH</v>
      </c>
    </row>
    <row r="781" spans="1:12" ht="13.5" x14ac:dyDescent="0.25">
      <c r="A781" s="3">
        <f>RSI!A781</f>
        <v>43139</v>
      </c>
      <c r="B781" s="2">
        <f>RSI!B781</f>
        <v>4.0599999999999996</v>
      </c>
      <c r="C781" s="2">
        <f>RSI!I781</f>
        <v>66.129262462170701</v>
      </c>
      <c r="D781" s="2">
        <f>MACD!E781</f>
        <v>-0.11915499768968774</v>
      </c>
      <c r="E781" s="2">
        <f>MACD!F781</f>
        <v>-4.844580657419599E-2</v>
      </c>
      <c r="F781" s="2">
        <f>'Moving Avg'!D781</f>
        <v>4.016</v>
      </c>
      <c r="G781" s="2">
        <f>'Moving Avg'!F781</f>
        <v>3.7540000000000004</v>
      </c>
      <c r="H781" s="2">
        <f>'Moving Avg'!G781</f>
        <v>3.7058</v>
      </c>
      <c r="I781" s="2">
        <f>'Moving Avg'!H781</f>
        <v>4.0605000000000038</v>
      </c>
      <c r="J781" s="17" t="str">
        <f>OBV!F781</f>
        <v>BULLISH</v>
      </c>
      <c r="K781" s="17" t="str">
        <f>OBV!G781</f>
        <v>STRONG</v>
      </c>
      <c r="L781" s="17" t="str">
        <f>OBV!H781</f>
        <v>CONFIRMED BULLISH</v>
      </c>
    </row>
    <row r="782" spans="1:12" ht="13.5" x14ac:dyDescent="0.25">
      <c r="A782" s="3">
        <f>RSI!A782</f>
        <v>43140</v>
      </c>
      <c r="B782" s="2">
        <f>RSI!B782</f>
        <v>4.0599999999999996</v>
      </c>
      <c r="C782" s="2">
        <f>RSI!I782</f>
        <v>66.129262462170686</v>
      </c>
      <c r="D782" s="2">
        <f>MACD!E782</f>
        <v>-0.143358886368254</v>
      </c>
      <c r="E782" s="2">
        <f>MACD!F782</f>
        <v>-6.7428422533007598E-2</v>
      </c>
      <c r="F782" s="2">
        <f>'Moving Avg'!D782</f>
        <v>4.08</v>
      </c>
      <c r="G782" s="2">
        <f>'Moving Avg'!F782</f>
        <v>3.7730000000000006</v>
      </c>
      <c r="H782" s="2">
        <f>'Moving Avg'!G782</f>
        <v>3.7110000000000003</v>
      </c>
      <c r="I782" s="2">
        <f>'Moving Avg'!H782</f>
        <v>4.062350000000003</v>
      </c>
      <c r="J782" s="17" t="str">
        <f>OBV!F782</f>
        <v>BULLISH</v>
      </c>
      <c r="K782" s="17" t="str">
        <f>OBV!G782</f>
        <v>STRONG</v>
      </c>
      <c r="L782" s="17" t="str">
        <f>OBV!H782</f>
        <v>CONFIRMED BULLISH</v>
      </c>
    </row>
    <row r="783" spans="1:12" ht="13.5" x14ac:dyDescent="0.25">
      <c r="A783" s="3">
        <f>RSI!A783</f>
        <v>43143</v>
      </c>
      <c r="B783" s="2">
        <f>RSI!B783</f>
        <v>4</v>
      </c>
      <c r="C783" s="2">
        <f>RSI!I783</f>
        <v>61.537875737342745</v>
      </c>
      <c r="D783" s="2">
        <f>MACD!E783</f>
        <v>-0.15949174631450136</v>
      </c>
      <c r="E783" s="2">
        <f>MACD!F783</f>
        <v>-8.5841087289306353E-2</v>
      </c>
      <c r="F783" s="2">
        <f>'Moving Avg'!D783</f>
        <v>4.0879999999999992</v>
      </c>
      <c r="G783" s="2">
        <f>'Moving Avg'!F783</f>
        <v>3.7905000000000002</v>
      </c>
      <c r="H783" s="2">
        <f>'Moving Avg'!G783</f>
        <v>3.7151999999999998</v>
      </c>
      <c r="I783" s="2">
        <f>'Moving Avg'!H783</f>
        <v>4.0638500000000031</v>
      </c>
      <c r="J783" s="17" t="str">
        <f>OBV!F783</f>
        <v>BULLISH</v>
      </c>
      <c r="K783" s="17" t="str">
        <f>OBV!G783</f>
        <v>STRONG</v>
      </c>
      <c r="L783" s="17" t="str">
        <f>OBV!H783</f>
        <v>CONFIRMED BULLISH</v>
      </c>
    </row>
    <row r="784" spans="1:12" ht="13.5" x14ac:dyDescent="0.25">
      <c r="A784" s="3">
        <f>RSI!A784</f>
        <v>43144</v>
      </c>
      <c r="B784" s="2">
        <f>RSI!B784</f>
        <v>4</v>
      </c>
      <c r="C784" s="2">
        <f>RSI!I784</f>
        <v>61.537875737342752</v>
      </c>
      <c r="D784" s="2">
        <f>MACD!E784</f>
        <v>-0.17430248563062634</v>
      </c>
      <c r="E784" s="2">
        <f>MACD!F784</f>
        <v>-0.10353336695757036</v>
      </c>
      <c r="F784" s="2">
        <f>'Moving Avg'!D784</f>
        <v>4.048</v>
      </c>
      <c r="G784" s="2">
        <f>'Moving Avg'!F784</f>
        <v>3.8105000000000002</v>
      </c>
      <c r="H784" s="2">
        <f>'Moving Avg'!G784</f>
        <v>3.7201999999999997</v>
      </c>
      <c r="I784" s="2">
        <f>'Moving Avg'!H784</f>
        <v>4.065450000000002</v>
      </c>
      <c r="J784" s="17" t="str">
        <f>OBV!F784</f>
        <v>BEARISH</v>
      </c>
      <c r="K784" s="17" t="str">
        <f>OBV!G784</f>
        <v>WEAK</v>
      </c>
      <c r="L784" s="17" t="str">
        <f>OBV!H784</f>
        <v>CONFIRMED BEARISH</v>
      </c>
    </row>
    <row r="785" spans="1:12" ht="13.5" x14ac:dyDescent="0.25">
      <c r="A785" s="3">
        <f>RSI!A785</f>
        <v>43145</v>
      </c>
      <c r="B785" s="2">
        <f>RSI!B785</f>
        <v>3.9</v>
      </c>
      <c r="C785" s="2">
        <f>RSI!I785</f>
        <v>54.256401788496902</v>
      </c>
      <c r="D785" s="2">
        <f>MACD!E785</f>
        <v>-0.18819349238108751</v>
      </c>
      <c r="E785" s="2">
        <f>MACD!F785</f>
        <v>-0.1204653920422738</v>
      </c>
      <c r="F785" s="2">
        <f>'Moving Avg'!D785</f>
        <v>4.0039999999999996</v>
      </c>
      <c r="G785" s="2">
        <f>'Moving Avg'!F785</f>
        <v>3.8200000000000012</v>
      </c>
      <c r="H785" s="2">
        <f>'Moving Avg'!G785</f>
        <v>3.7234000000000003</v>
      </c>
      <c r="I785" s="2">
        <f>'Moving Avg'!H785</f>
        <v>4.0664500000000023</v>
      </c>
      <c r="J785" s="17" t="str">
        <f>OBV!F785</f>
        <v>BEARISH</v>
      </c>
      <c r="K785" s="17" t="str">
        <f>OBV!G785</f>
        <v>WEAK</v>
      </c>
      <c r="L785" s="17" t="str">
        <f>OBV!H785</f>
        <v>CONFIRMED BEARISH</v>
      </c>
    </row>
    <row r="786" spans="1:12" ht="13.5" x14ac:dyDescent="0.25">
      <c r="A786" s="3">
        <f>RSI!A786</f>
        <v>43146</v>
      </c>
      <c r="B786" s="2">
        <f>RSI!B786</f>
        <v>3.97</v>
      </c>
      <c r="C786" s="2">
        <f>RSI!I786</f>
        <v>58.002530114301443</v>
      </c>
      <c r="D786" s="2">
        <f>MACD!E786</f>
        <v>-0.19015147781371544</v>
      </c>
      <c r="E786" s="2">
        <f>MACD!F786</f>
        <v>-0.13440260919656213</v>
      </c>
      <c r="F786" s="2">
        <f>'Moving Avg'!D786</f>
        <v>3.9859999999999998</v>
      </c>
      <c r="G786" s="2">
        <f>'Moving Avg'!F786</f>
        <v>3.8320000000000007</v>
      </c>
      <c r="H786" s="2">
        <f>'Moving Avg'!G786</f>
        <v>3.7269999999999999</v>
      </c>
      <c r="I786" s="2">
        <f>'Moving Avg'!H786</f>
        <v>4.0678000000000019</v>
      </c>
      <c r="J786" s="17" t="str">
        <f>OBV!F786</f>
        <v>BEARISH</v>
      </c>
      <c r="K786" s="17" t="str">
        <f>OBV!G786</f>
        <v>NEUTRAL</v>
      </c>
      <c r="L786" s="17" t="str">
        <f>OBV!H786</f>
        <v>CONFIRMED BEARISH</v>
      </c>
    </row>
    <row r="787" spans="1:12" ht="13.5" x14ac:dyDescent="0.25">
      <c r="A787" s="3">
        <f>RSI!A787</f>
        <v>43147</v>
      </c>
      <c r="B787" s="2">
        <f>RSI!B787</f>
        <v>3.9</v>
      </c>
      <c r="C787" s="2">
        <f>RSI!I787</f>
        <v>53.301665040934729</v>
      </c>
      <c r="D787" s="2">
        <f>MACD!E787</f>
        <v>-0.18125643531433644</v>
      </c>
      <c r="E787" s="2">
        <f>MACD!F787</f>
        <v>-0.14377337442011701</v>
      </c>
      <c r="F787" s="2">
        <f>'Moving Avg'!D787</f>
        <v>3.9539999999999997</v>
      </c>
      <c r="G787" s="2">
        <f>'Moving Avg'!F787</f>
        <v>3.839500000000001</v>
      </c>
      <c r="H787" s="2">
        <f>'Moving Avg'!G787</f>
        <v>3.7294</v>
      </c>
      <c r="I787" s="2">
        <f>'Moving Avg'!H787</f>
        <v>4.0688000000000022</v>
      </c>
      <c r="J787" s="17" t="str">
        <f>OBV!F787</f>
        <v>BEARISH</v>
      </c>
      <c r="K787" s="17" t="str">
        <f>OBV!G787</f>
        <v>WEAK</v>
      </c>
      <c r="L787" s="17" t="str">
        <f>OBV!H787</f>
        <v>CONFIRMED BEARISH</v>
      </c>
    </row>
    <row r="788" spans="1:12" ht="13.5" x14ac:dyDescent="0.25">
      <c r="A788" s="3">
        <f>RSI!A788</f>
        <v>43150</v>
      </c>
      <c r="B788" s="2">
        <f>RSI!B788</f>
        <v>3.85</v>
      </c>
      <c r="C788" s="2">
        <f>RSI!I788</f>
        <v>50.17368824651107</v>
      </c>
      <c r="D788" s="2">
        <f>MACD!E788</f>
        <v>-0.1364952887941473</v>
      </c>
      <c r="E788" s="2">
        <f>MACD!F788</f>
        <v>-0.14231775729492308</v>
      </c>
      <c r="F788" s="2">
        <f>'Moving Avg'!D788</f>
        <v>3.9240000000000004</v>
      </c>
      <c r="G788" s="2">
        <f>'Moving Avg'!F788</f>
        <v>3.8445</v>
      </c>
      <c r="H788" s="2">
        <f>'Moving Avg'!G788</f>
        <v>3.7324000000000002</v>
      </c>
      <c r="I788" s="2">
        <f>'Moving Avg'!H788</f>
        <v>4.0693500000000027</v>
      </c>
      <c r="J788" s="17" t="str">
        <f>OBV!F788</f>
        <v>BEARISH</v>
      </c>
      <c r="K788" s="17" t="str">
        <f>OBV!G788</f>
        <v>WEAK</v>
      </c>
      <c r="L788" s="17" t="str">
        <f>OBV!H788</f>
        <v>CONFIRMED BEARISH</v>
      </c>
    </row>
    <row r="789" spans="1:12" ht="13.5" x14ac:dyDescent="0.25">
      <c r="A789" s="3">
        <f>RSI!A789</f>
        <v>43151</v>
      </c>
      <c r="B789" s="2">
        <f>RSI!B789</f>
        <v>3.86</v>
      </c>
      <c r="C789" s="2">
        <f>RSI!I789</f>
        <v>50.795617820475023</v>
      </c>
      <c r="D789" s="2">
        <f>MACD!E789</f>
        <v>-6.2434615152469952E-2</v>
      </c>
      <c r="E789" s="2">
        <f>MACD!F789</f>
        <v>-0.12634112886643245</v>
      </c>
      <c r="F789" s="2">
        <f>'Moving Avg'!D789</f>
        <v>3.8959999999999999</v>
      </c>
      <c r="G789" s="2">
        <f>'Moving Avg'!F789</f>
        <v>3.8525000000000005</v>
      </c>
      <c r="H789" s="2">
        <f>'Moving Avg'!G789</f>
        <v>3.7356000000000007</v>
      </c>
      <c r="I789" s="2">
        <f>'Moving Avg'!H789</f>
        <v>4.069650000000002</v>
      </c>
      <c r="J789" s="17" t="str">
        <f>OBV!F789</f>
        <v>BEARISH</v>
      </c>
      <c r="K789" s="17" t="str">
        <f>OBV!G789</f>
        <v>NEUTRAL</v>
      </c>
      <c r="L789" s="17" t="str">
        <f>OBV!H789</f>
        <v>CONFIRMED BEARISH</v>
      </c>
    </row>
    <row r="790" spans="1:12" ht="13.5" x14ac:dyDescent="0.25">
      <c r="A790" s="3">
        <f>RSI!A790</f>
        <v>43152</v>
      </c>
      <c r="B790" s="2">
        <f>RSI!B790</f>
        <v>3.9</v>
      </c>
      <c r="C790" s="2">
        <f>RSI!I790</f>
        <v>53.306265389921045</v>
      </c>
      <c r="D790" s="2">
        <f>MACD!E790</f>
        <v>-1.5094376656540565E-2</v>
      </c>
      <c r="E790" s="2">
        <f>MACD!F790</f>
        <v>-0.10409177842445408</v>
      </c>
      <c r="F790" s="2">
        <f>'Moving Avg'!D790</f>
        <v>3.8959999999999999</v>
      </c>
      <c r="G790" s="2">
        <f>'Moving Avg'!F790</f>
        <v>3.8675000000000006</v>
      </c>
      <c r="H790" s="2">
        <f>'Moving Avg'!G790</f>
        <v>3.7398000000000007</v>
      </c>
      <c r="I790" s="2">
        <f>'Moving Avg'!H790</f>
        <v>4.0701500000000017</v>
      </c>
      <c r="J790" s="17" t="str">
        <f>OBV!F790</f>
        <v>BULLISH</v>
      </c>
      <c r="K790" s="17" t="str">
        <f>OBV!G790</f>
        <v>NEUTRAL</v>
      </c>
      <c r="L790" s="17" t="str">
        <f>OBV!H790</f>
        <v>NEUTRAL</v>
      </c>
    </row>
    <row r="791" spans="1:12" ht="13.5" x14ac:dyDescent="0.25">
      <c r="A791" s="3">
        <f>RSI!A791</f>
        <v>43153</v>
      </c>
      <c r="B791" s="2">
        <f>RSI!B791</f>
        <v>3.89</v>
      </c>
      <c r="C791" s="2">
        <f>RSI!I791</f>
        <v>52.583895855930024</v>
      </c>
      <c r="D791" s="2">
        <f>MACD!E791</f>
        <v>1.6184663494475782E-2</v>
      </c>
      <c r="E791" s="2">
        <f>MACD!F791</f>
        <v>-8.003649004066811E-2</v>
      </c>
      <c r="F791" s="2">
        <f>'Moving Avg'!D791</f>
        <v>3.88</v>
      </c>
      <c r="G791" s="2">
        <f>'Moving Avg'!F791</f>
        <v>3.8825000000000003</v>
      </c>
      <c r="H791" s="2">
        <f>'Moving Avg'!G791</f>
        <v>3.7456000000000005</v>
      </c>
      <c r="I791" s="2">
        <f>'Moving Avg'!H791</f>
        <v>4.0706000000000016</v>
      </c>
      <c r="J791" s="17" t="str">
        <f>OBV!F791</f>
        <v>BEARISH</v>
      </c>
      <c r="K791" s="17" t="str">
        <f>OBV!G791</f>
        <v>NEUTRAL</v>
      </c>
      <c r="L791" s="17" t="str">
        <f>OBV!H791</f>
        <v>CONFIRMED BEARISH</v>
      </c>
    </row>
    <row r="792" spans="1:12" ht="13.5" x14ac:dyDescent="0.25">
      <c r="A792" s="3">
        <f>RSI!A792</f>
        <v>43154</v>
      </c>
      <c r="B792" s="2">
        <f>RSI!B792</f>
        <v>3.8</v>
      </c>
      <c r="C792" s="2">
        <f>RSI!I792</f>
        <v>46.479163103181136</v>
      </c>
      <c r="D792" s="2">
        <f>MACD!E792</f>
        <v>4.9110581977529044E-2</v>
      </c>
      <c r="E792" s="2">
        <f>MACD!F792</f>
        <v>-5.420707563702868E-2</v>
      </c>
      <c r="F792" s="2">
        <f>'Moving Avg'!D792</f>
        <v>3.8600000000000003</v>
      </c>
      <c r="G792" s="2">
        <f>'Moving Avg'!F792</f>
        <v>3.8905000000000007</v>
      </c>
      <c r="H792" s="2">
        <f>'Moving Avg'!G792</f>
        <v>3.749400000000001</v>
      </c>
      <c r="I792" s="2">
        <f>'Moving Avg'!H792</f>
        <v>4.070400000000002</v>
      </c>
      <c r="J792" s="17" t="str">
        <f>OBV!F792</f>
        <v>BEARISH</v>
      </c>
      <c r="K792" s="17" t="str">
        <f>OBV!G792</f>
        <v>NEUTRAL</v>
      </c>
      <c r="L792" s="17" t="str">
        <f>OBV!H792</f>
        <v>CONFIRMED BEARISH</v>
      </c>
    </row>
    <row r="793" spans="1:12" ht="13.5" x14ac:dyDescent="0.25">
      <c r="A793" s="3">
        <f>RSI!A793</f>
        <v>43157</v>
      </c>
      <c r="B793" s="2">
        <f>RSI!B793</f>
        <v>3.74</v>
      </c>
      <c r="C793" s="2">
        <f>RSI!I793</f>
        <v>42.903169761069847</v>
      </c>
      <c r="D793" s="2">
        <f>MACD!E793</f>
        <v>7.2524215182456331E-2</v>
      </c>
      <c r="E793" s="2">
        <f>MACD!F793</f>
        <v>-2.8860817473131684E-2</v>
      </c>
      <c r="F793" s="2">
        <f>'Moving Avg'!D793</f>
        <v>3.8379999999999996</v>
      </c>
      <c r="G793" s="2">
        <f>'Moving Avg'!F793</f>
        <v>3.8949999999999996</v>
      </c>
      <c r="H793" s="2">
        <f>'Moving Avg'!G793</f>
        <v>3.7504000000000008</v>
      </c>
      <c r="I793" s="2">
        <f>'Moving Avg'!H793</f>
        <v>4.0699000000000014</v>
      </c>
      <c r="J793" s="17" t="str">
        <f>OBV!F793</f>
        <v>BEARISH</v>
      </c>
      <c r="K793" s="17" t="str">
        <f>OBV!G793</f>
        <v>NEUTRAL</v>
      </c>
      <c r="L793" s="17" t="str">
        <f>OBV!H793</f>
        <v>CONFIRMED BEARISH</v>
      </c>
    </row>
    <row r="794" spans="1:12" ht="13.5" x14ac:dyDescent="0.25">
      <c r="A794" s="3">
        <f>RSI!A794</f>
        <v>43158</v>
      </c>
      <c r="B794" s="2">
        <f>RSI!B794</f>
        <v>3.69</v>
      </c>
      <c r="C794" s="2">
        <f>RSI!I794</f>
        <v>40.132181971499129</v>
      </c>
      <c r="D794" s="2">
        <f>MACD!E794</f>
        <v>9.6708409685661412E-2</v>
      </c>
      <c r="E794" s="2">
        <f>MACD!F794</f>
        <v>-3.7469720413730624E-3</v>
      </c>
      <c r="F794" s="2">
        <f>'Moving Avg'!D794</f>
        <v>3.8039999999999998</v>
      </c>
      <c r="G794" s="2">
        <f>'Moving Avg'!F794</f>
        <v>3.8969999999999994</v>
      </c>
      <c r="H794" s="2">
        <f>'Moving Avg'!G794</f>
        <v>3.7516000000000007</v>
      </c>
      <c r="I794" s="2">
        <f>'Moving Avg'!H794</f>
        <v>4.0691500000000023</v>
      </c>
      <c r="J794" s="17" t="str">
        <f>OBV!F794</f>
        <v>BEARISH</v>
      </c>
      <c r="K794" s="17" t="str">
        <f>OBV!G794</f>
        <v>WEAK</v>
      </c>
      <c r="L794" s="17" t="str">
        <f>OBV!H794</f>
        <v>CONFIRMED BEARISH</v>
      </c>
    </row>
    <row r="795" spans="1:12" ht="13.5" x14ac:dyDescent="0.25">
      <c r="A795" s="3">
        <f>RSI!A795</f>
        <v>43159</v>
      </c>
      <c r="B795" s="2">
        <f>RSI!B795</f>
        <v>3.8</v>
      </c>
      <c r="C795" s="2">
        <f>RSI!I795</f>
        <v>48.077450908013525</v>
      </c>
      <c r="D795" s="2">
        <f>MACD!E795</f>
        <v>9.455405028292363E-2</v>
      </c>
      <c r="E795" s="2">
        <f>MACD!F795</f>
        <v>1.5913232423486277E-2</v>
      </c>
      <c r="F795" s="2">
        <f>'Moving Avg'!D795</f>
        <v>3.7839999999999998</v>
      </c>
      <c r="G795" s="2">
        <f>'Moving Avg'!F795</f>
        <v>3.9069999999999991</v>
      </c>
      <c r="H795" s="2">
        <f>'Moving Avg'!G795</f>
        <v>3.7550000000000012</v>
      </c>
      <c r="I795" s="2">
        <f>'Moving Avg'!H795</f>
        <v>4.068900000000002</v>
      </c>
      <c r="J795" s="17" t="str">
        <f>OBV!F795</f>
        <v>BEARISH</v>
      </c>
      <c r="K795" s="17" t="str">
        <f>OBV!G795</f>
        <v>WEAK</v>
      </c>
      <c r="L795" s="17" t="str">
        <f>OBV!H795</f>
        <v>CONFIRMED BEARISH</v>
      </c>
    </row>
    <row r="796" spans="1:12" ht="13.5" x14ac:dyDescent="0.25">
      <c r="A796" s="3">
        <f>RSI!A796</f>
        <v>43160</v>
      </c>
      <c r="B796" s="2">
        <f>RSI!B796</f>
        <v>3.8</v>
      </c>
      <c r="C796" s="2">
        <f>RSI!I796</f>
        <v>48.077450908013525</v>
      </c>
      <c r="D796" s="2">
        <f>MACD!E796</f>
        <v>0.10369745473624326</v>
      </c>
      <c r="E796" s="2">
        <f>MACD!F796</f>
        <v>3.3470076886037675E-2</v>
      </c>
      <c r="F796" s="2">
        <f>'Moving Avg'!D796</f>
        <v>3.7660000000000005</v>
      </c>
      <c r="G796" s="2">
        <f>'Moving Avg'!F796</f>
        <v>3.911999999999999</v>
      </c>
      <c r="H796" s="2">
        <f>'Moving Avg'!G796</f>
        <v>3.7590000000000008</v>
      </c>
      <c r="I796" s="2">
        <f>'Moving Avg'!H796</f>
        <v>4.0685000000000011</v>
      </c>
      <c r="J796" s="17" t="str">
        <f>OBV!F796</f>
        <v>BEARISH</v>
      </c>
      <c r="K796" s="17" t="str">
        <f>OBV!G796</f>
        <v>WEAK</v>
      </c>
      <c r="L796" s="17" t="str">
        <f>OBV!H796</f>
        <v>CONFIRMED BEARISH</v>
      </c>
    </row>
    <row r="797" spans="1:12" ht="13.5" x14ac:dyDescent="0.25">
      <c r="A797" s="3">
        <f>RSI!A797</f>
        <v>43161</v>
      </c>
      <c r="B797" s="2">
        <f>RSI!B797</f>
        <v>3.78</v>
      </c>
      <c r="C797" s="2">
        <f>RSI!I797</f>
        <v>46.768640924582243</v>
      </c>
      <c r="D797" s="2">
        <f>MACD!E797</f>
        <v>0.10232892597760523</v>
      </c>
      <c r="E797" s="2">
        <f>MACD!F797</f>
        <v>4.7241846704351192E-2</v>
      </c>
      <c r="F797" s="2">
        <f>'Moving Avg'!D797</f>
        <v>3.7620000000000005</v>
      </c>
      <c r="G797" s="2">
        <f>'Moving Avg'!F797</f>
        <v>3.9139999999999993</v>
      </c>
      <c r="H797" s="2">
        <f>'Moving Avg'!G797</f>
        <v>3.7626000000000008</v>
      </c>
      <c r="I797" s="2">
        <f>'Moving Avg'!H797</f>
        <v>4.0680500000000004</v>
      </c>
      <c r="J797" s="17" t="str">
        <f>OBV!F797</f>
        <v>BEARISH</v>
      </c>
      <c r="K797" s="17" t="str">
        <f>OBV!G797</f>
        <v>WEAK</v>
      </c>
      <c r="L797" s="17" t="str">
        <f>OBV!H797</f>
        <v>CONFIRMED BEARISH</v>
      </c>
    </row>
    <row r="798" spans="1:12" ht="13.5" x14ac:dyDescent="0.25">
      <c r="A798" s="3">
        <f>RSI!A798</f>
        <v>43164</v>
      </c>
      <c r="B798" s="2">
        <f>RSI!B798</f>
        <v>3.78</v>
      </c>
      <c r="C798" s="2">
        <f>RSI!I798</f>
        <v>46.768640924582243</v>
      </c>
      <c r="D798" s="2">
        <f>MACD!E798</f>
        <v>9.376578890485332E-2</v>
      </c>
      <c r="E798" s="2">
        <f>MACD!F798</f>
        <v>5.6546635144451629E-2</v>
      </c>
      <c r="F798" s="2">
        <f>'Moving Avg'!D798</f>
        <v>3.7699999999999996</v>
      </c>
      <c r="G798" s="2">
        <f>'Moving Avg'!F798</f>
        <v>3.9049999999999998</v>
      </c>
      <c r="H798" s="2">
        <f>'Moving Avg'!G798</f>
        <v>3.7662000000000018</v>
      </c>
      <c r="I798" s="2">
        <f>'Moving Avg'!H798</f>
        <v>4.0679499999999997</v>
      </c>
      <c r="J798" s="17" t="str">
        <f>OBV!F798</f>
        <v>BEARISH</v>
      </c>
      <c r="K798" s="17" t="str">
        <f>OBV!G798</f>
        <v>WEAK</v>
      </c>
      <c r="L798" s="17" t="str">
        <f>OBV!H798</f>
        <v>BEARISH DIVERGENCE</v>
      </c>
    </row>
    <row r="799" spans="1:12" ht="13.5" x14ac:dyDescent="0.25">
      <c r="A799" s="3">
        <f>RSI!A799</f>
        <v>43165</v>
      </c>
      <c r="B799" s="2">
        <f>RSI!B799</f>
        <v>3.69</v>
      </c>
      <c r="C799" s="2">
        <f>RSI!I799</f>
        <v>40.950593618029515</v>
      </c>
      <c r="D799" s="2">
        <f>MACD!E799</f>
        <v>9.4991071381701708E-2</v>
      </c>
      <c r="E799" s="2">
        <f>MACD!F799</f>
        <v>6.4235522391901653E-2</v>
      </c>
      <c r="F799" s="2">
        <f>'Moving Avg'!D799</f>
        <v>3.7699999999999996</v>
      </c>
      <c r="G799" s="2">
        <f>'Moving Avg'!F799</f>
        <v>3.8794999999999993</v>
      </c>
      <c r="H799" s="2">
        <f>'Moving Avg'!G799</f>
        <v>3.7670000000000012</v>
      </c>
      <c r="I799" s="2">
        <f>'Moving Avg'!H799</f>
        <v>4.0675000000000008</v>
      </c>
      <c r="J799" s="17" t="str">
        <f>OBV!F799</f>
        <v>BEARISH</v>
      </c>
      <c r="K799" s="17" t="str">
        <f>OBV!G799</f>
        <v>WEAK</v>
      </c>
      <c r="L799" s="17" t="str">
        <f>OBV!H799</f>
        <v>NEUTRAL</v>
      </c>
    </row>
    <row r="800" spans="1:12" ht="13.5" x14ac:dyDescent="0.25">
      <c r="A800" s="3">
        <f>RSI!A800</f>
        <v>43166</v>
      </c>
      <c r="B800" s="2">
        <f>RSI!B800</f>
        <v>3.78</v>
      </c>
      <c r="C800" s="2">
        <f>RSI!I800</f>
        <v>47.926830150666518</v>
      </c>
      <c r="D800" s="2">
        <f>MACD!E800</f>
        <v>9.6293032622746022E-2</v>
      </c>
      <c r="E800" s="2">
        <f>MACD!F800</f>
        <v>7.0647024438070527E-2</v>
      </c>
      <c r="F800" s="2">
        <f>'Moving Avg'!D800</f>
        <v>3.7659999999999996</v>
      </c>
      <c r="G800" s="2">
        <f>'Moving Avg'!F800</f>
        <v>3.8624999999999994</v>
      </c>
      <c r="H800" s="2">
        <f>'Moving Avg'!G800</f>
        <v>3.769000000000001</v>
      </c>
      <c r="I800" s="2">
        <f>'Moving Avg'!H800</f>
        <v>4.0670500000000009</v>
      </c>
      <c r="J800" s="17" t="str">
        <f>OBV!F800</f>
        <v>BULLISH</v>
      </c>
      <c r="K800" s="17" t="str">
        <f>OBV!G800</f>
        <v>STRONG</v>
      </c>
      <c r="L800" s="17" t="str">
        <f>OBV!H800</f>
        <v>BULLISH DIVERGENCE</v>
      </c>
    </row>
    <row r="801" spans="1:12" ht="13.5" x14ac:dyDescent="0.25">
      <c r="A801" s="3">
        <f>RSI!A801</f>
        <v>43167</v>
      </c>
      <c r="B801" s="2">
        <f>RSI!B801</f>
        <v>3.88</v>
      </c>
      <c r="C801" s="2">
        <f>RSI!I801</f>
        <v>54.376486336219926</v>
      </c>
      <c r="D801" s="2">
        <f>MACD!E801</f>
        <v>8.8637383650655099E-2</v>
      </c>
      <c r="E801" s="2">
        <f>MACD!F801</f>
        <v>7.4245096280587439E-2</v>
      </c>
      <c r="F801" s="2">
        <f>'Moving Avg'!D801</f>
        <v>3.782</v>
      </c>
      <c r="G801" s="2">
        <f>'Moving Avg'!F801</f>
        <v>3.853499999999999</v>
      </c>
      <c r="H801" s="2">
        <f>'Moving Avg'!G801</f>
        <v>3.7736000000000014</v>
      </c>
      <c r="I801" s="2">
        <f>'Moving Avg'!H801</f>
        <v>4.0674500000000009</v>
      </c>
      <c r="J801" s="17" t="str">
        <f>OBV!F801</f>
        <v>BULLISH</v>
      </c>
      <c r="K801" s="17" t="str">
        <f>OBV!G801</f>
        <v>STRONG</v>
      </c>
      <c r="L801" s="17" t="str">
        <f>OBV!H801</f>
        <v>CONFIRMED BULLISH</v>
      </c>
    </row>
    <row r="802" spans="1:12" ht="13.5" x14ac:dyDescent="0.25">
      <c r="A802" s="3">
        <f>RSI!A802</f>
        <v>43168</v>
      </c>
      <c r="B802" s="2">
        <f>RSI!B802</f>
        <v>3.82</v>
      </c>
      <c r="C802" s="2">
        <f>RSI!I802</f>
        <v>50.347151255675684</v>
      </c>
      <c r="D802" s="2">
        <f>MACD!E802</f>
        <v>7.2341506152286073E-2</v>
      </c>
      <c r="E802" s="2">
        <f>MACD!F802</f>
        <v>7.3864378254927171E-2</v>
      </c>
      <c r="F802" s="2">
        <f>'Moving Avg'!D802</f>
        <v>3.79</v>
      </c>
      <c r="G802" s="2">
        <f>'Moving Avg'!F802</f>
        <v>3.841499999999999</v>
      </c>
      <c r="H802" s="2">
        <f>'Moving Avg'!G802</f>
        <v>3.7764000000000011</v>
      </c>
      <c r="I802" s="2">
        <f>'Moving Avg'!H802</f>
        <v>4.0677000000000012</v>
      </c>
      <c r="J802" s="17" t="str">
        <f>OBV!F802</f>
        <v>BULLISH</v>
      </c>
      <c r="K802" s="17" t="str">
        <f>OBV!G802</f>
        <v>STRONG</v>
      </c>
      <c r="L802" s="17" t="str">
        <f>OBV!H802</f>
        <v>CONFIRMED BULLISH</v>
      </c>
    </row>
    <row r="803" spans="1:12" ht="13.5" x14ac:dyDescent="0.25">
      <c r="A803" s="3">
        <f>RSI!A803</f>
        <v>43171</v>
      </c>
      <c r="B803" s="2">
        <f>RSI!B803</f>
        <v>3.8</v>
      </c>
      <c r="C803" s="2">
        <f>RSI!I803</f>
        <v>49.0426058182804</v>
      </c>
      <c r="D803" s="2">
        <f>MACD!E803</f>
        <v>5.0772468156102146E-2</v>
      </c>
      <c r="E803" s="2">
        <f>MACD!F803</f>
        <v>6.9245996235162172E-2</v>
      </c>
      <c r="F803" s="2">
        <f>'Moving Avg'!D803</f>
        <v>3.7939999999999996</v>
      </c>
      <c r="G803" s="2">
        <f>'Moving Avg'!F803</f>
        <v>3.8314999999999992</v>
      </c>
      <c r="H803" s="2">
        <f>'Moving Avg'!G803</f>
        <v>3.7806000000000011</v>
      </c>
      <c r="I803" s="2">
        <f>'Moving Avg'!H803</f>
        <v>4.06785</v>
      </c>
      <c r="J803" s="17" t="str">
        <f>OBV!F803</f>
        <v>BULLISH</v>
      </c>
      <c r="K803" s="17" t="str">
        <f>OBV!G803</f>
        <v>STRONG</v>
      </c>
      <c r="L803" s="17" t="str">
        <f>OBV!H803</f>
        <v>CONFIRMED BULLISH</v>
      </c>
    </row>
    <row r="804" spans="1:12" ht="13.5" x14ac:dyDescent="0.25">
      <c r="A804" s="3">
        <f>RSI!A804</f>
        <v>43172</v>
      </c>
      <c r="B804" s="2">
        <f>RSI!B804</f>
        <v>3.91</v>
      </c>
      <c r="C804" s="2">
        <f>RSI!I804</f>
        <v>55.822633999185207</v>
      </c>
      <c r="D804" s="2">
        <f>MACD!E804</f>
        <v>1.6770829063295967E-2</v>
      </c>
      <c r="E804" s="2">
        <f>MACD!F804</f>
        <v>5.8750962800788939E-2</v>
      </c>
      <c r="F804" s="2">
        <f>'Moving Avg'!D804</f>
        <v>3.8380000000000001</v>
      </c>
      <c r="G804" s="2">
        <f>'Moving Avg'!F804</f>
        <v>3.8269999999999991</v>
      </c>
      <c r="H804" s="2">
        <f>'Moving Avg'!G804</f>
        <v>3.785000000000001</v>
      </c>
      <c r="I804" s="2">
        <f>'Moving Avg'!H804</f>
        <v>4.0685500000000001</v>
      </c>
      <c r="J804" s="17" t="str">
        <f>OBV!F804</f>
        <v>BULLISH</v>
      </c>
      <c r="K804" s="17" t="str">
        <f>OBV!G804</f>
        <v>STRONG</v>
      </c>
      <c r="L804" s="17" t="str">
        <f>OBV!H804</f>
        <v>CONFIRMED BULLISH</v>
      </c>
    </row>
    <row r="805" spans="1:12" ht="13.5" x14ac:dyDescent="0.25">
      <c r="A805" s="3">
        <f>RSI!A805</f>
        <v>43173</v>
      </c>
      <c r="B805" s="2">
        <f>RSI!B805</f>
        <v>3.9</v>
      </c>
      <c r="C805" s="2">
        <f>RSI!I805</f>
        <v>55.104829870787661</v>
      </c>
      <c r="D805" s="2">
        <f>MACD!E805</f>
        <v>5.0969428331679723E-3</v>
      </c>
      <c r="E805" s="2">
        <f>MACD!F805</f>
        <v>4.8020158807264748E-2</v>
      </c>
      <c r="F805" s="2">
        <f>'Moving Avg'!D805</f>
        <v>3.8619999999999997</v>
      </c>
      <c r="G805" s="2">
        <f>'Moving Avg'!F805</f>
        <v>3.8269999999999995</v>
      </c>
      <c r="H805" s="2">
        <f>'Moving Avg'!G805</f>
        <v>3.7886000000000011</v>
      </c>
      <c r="I805" s="2">
        <f>'Moving Avg'!H805</f>
        <v>4.0691000000000006</v>
      </c>
      <c r="J805" s="17" t="str">
        <f>OBV!F805</f>
        <v>BULLISH</v>
      </c>
      <c r="K805" s="17" t="str">
        <f>OBV!G805</f>
        <v>NEUTRAL</v>
      </c>
      <c r="L805" s="17" t="str">
        <f>OBV!H805</f>
        <v>CONFIRMED BULLISH</v>
      </c>
    </row>
    <row r="806" spans="1:12" ht="13.5" x14ac:dyDescent="0.25">
      <c r="A806" s="3">
        <f>RSI!A806</f>
        <v>43174</v>
      </c>
      <c r="B806" s="2">
        <f>RSI!B806</f>
        <v>3.9</v>
      </c>
      <c r="C806" s="2">
        <f>RSI!I806</f>
        <v>55.104829870787661</v>
      </c>
      <c r="D806" s="2">
        <f>MACD!E806</f>
        <v>-5.2469502854011196E-3</v>
      </c>
      <c r="E806" s="2">
        <f>MACD!F806</f>
        <v>3.7366736988731573E-2</v>
      </c>
      <c r="F806" s="2">
        <f>'Moving Avg'!D806</f>
        <v>3.8659999999999997</v>
      </c>
      <c r="G806" s="2">
        <f>'Moving Avg'!F806</f>
        <v>3.8235000000000006</v>
      </c>
      <c r="H806" s="2">
        <f>'Moving Avg'!G806</f>
        <v>3.7926000000000006</v>
      </c>
      <c r="I806" s="2">
        <f>'Moving Avg'!H806</f>
        <v>4.0697000000000001</v>
      </c>
      <c r="J806" s="17" t="str">
        <f>OBV!F806</f>
        <v>BULLISH</v>
      </c>
      <c r="K806" s="17" t="str">
        <f>OBV!G806</f>
        <v>NEUTRAL</v>
      </c>
      <c r="L806" s="17" t="str">
        <f>OBV!H806</f>
        <v>CONFIRMED BULLISH</v>
      </c>
    </row>
    <row r="807" spans="1:12" ht="13.5" x14ac:dyDescent="0.25">
      <c r="A807" s="3">
        <f>RSI!A807</f>
        <v>43175</v>
      </c>
      <c r="B807" s="2">
        <f>RSI!B807</f>
        <v>3.87</v>
      </c>
      <c r="C807" s="2">
        <f>RSI!I807</f>
        <v>52.745068387598685</v>
      </c>
      <c r="D807" s="2">
        <f>MACD!E807</f>
        <v>-1.5285647739717412E-2</v>
      </c>
      <c r="E807" s="2">
        <f>MACD!F807</f>
        <v>2.6836260043041779E-2</v>
      </c>
      <c r="F807" s="2">
        <f>'Moving Avg'!D807</f>
        <v>3.8759999999999999</v>
      </c>
      <c r="G807" s="2">
        <f>'Moving Avg'!F807</f>
        <v>3.8220000000000005</v>
      </c>
      <c r="H807" s="2">
        <f>'Moving Avg'!G807</f>
        <v>3.797600000000001</v>
      </c>
      <c r="I807" s="2">
        <f>'Moving Avg'!H807</f>
        <v>4.0706499999999997</v>
      </c>
      <c r="J807" s="17" t="str">
        <f>OBV!F807</f>
        <v>BEARISH</v>
      </c>
      <c r="K807" s="17" t="str">
        <f>OBV!G807</f>
        <v>NEUTRAL</v>
      </c>
      <c r="L807" s="17" t="str">
        <f>OBV!H807</f>
        <v>BEARISH DIVERGENCE</v>
      </c>
    </row>
    <row r="808" spans="1:12" ht="13.5" x14ac:dyDescent="0.25">
      <c r="A808" s="3">
        <f>RSI!A808</f>
        <v>43178</v>
      </c>
      <c r="B808" s="2">
        <f>RSI!B808</f>
        <v>3.9</v>
      </c>
      <c r="C808" s="2">
        <f>RSI!I808</f>
        <v>54.828263333954467</v>
      </c>
      <c r="D808" s="2">
        <f>MACD!E808</f>
        <v>-2.6224391924840607E-2</v>
      </c>
      <c r="E808" s="2">
        <f>MACD!F808</f>
        <v>1.6224129649465305E-2</v>
      </c>
      <c r="F808" s="2">
        <f>'Moving Avg'!D808</f>
        <v>3.8959999999999999</v>
      </c>
      <c r="G808" s="2">
        <f>'Moving Avg'!F808</f>
        <v>3.8245000000000013</v>
      </c>
      <c r="H808" s="2">
        <f>'Moving Avg'!G808</f>
        <v>3.8030000000000013</v>
      </c>
      <c r="I808" s="2">
        <f>'Moving Avg'!H808</f>
        <v>4.0713999999999997</v>
      </c>
      <c r="J808" s="17" t="str">
        <f>OBV!F808</f>
        <v>BULLISH</v>
      </c>
      <c r="K808" s="17" t="str">
        <f>OBV!G808</f>
        <v>NEUTRAL</v>
      </c>
      <c r="L808" s="17" t="str">
        <f>OBV!H808</f>
        <v>CONFIRMED BULLISH</v>
      </c>
    </row>
    <row r="809" spans="1:12" ht="13.5" x14ac:dyDescent="0.25">
      <c r="A809" s="3">
        <f>RSI!A809</f>
        <v>43180</v>
      </c>
      <c r="B809" s="2">
        <f>RSI!B809</f>
        <v>3.88</v>
      </c>
      <c r="C809" s="2">
        <f>RSI!I809</f>
        <v>53.146177203423257</v>
      </c>
      <c r="D809" s="2">
        <f>MACD!E809</f>
        <v>-4.822797335848561E-2</v>
      </c>
      <c r="E809" s="2">
        <f>MACD!F809</f>
        <v>3.3337090478751229E-3</v>
      </c>
      <c r="F809" s="2">
        <f>'Moving Avg'!D809</f>
        <v>3.8899999999999997</v>
      </c>
      <c r="G809" s="2">
        <f>'Moving Avg'!F809</f>
        <v>3.8255000000000003</v>
      </c>
      <c r="H809" s="2">
        <f>'Moving Avg'!G809</f>
        <v>3.8080000000000012</v>
      </c>
      <c r="I809" s="2">
        <f>'Moving Avg'!H809</f>
        <v>4.0715499999999993</v>
      </c>
      <c r="J809" s="17" t="str">
        <f>OBV!F809</f>
        <v>BEARISH</v>
      </c>
      <c r="K809" s="17" t="str">
        <f>OBV!G809</f>
        <v>WEAK</v>
      </c>
      <c r="L809" s="17" t="str">
        <f>OBV!H809</f>
        <v>CONFIRMED BEARISH</v>
      </c>
    </row>
    <row r="810" spans="1:12" ht="13.5" x14ac:dyDescent="0.25">
      <c r="A810" s="3">
        <f>RSI!A810</f>
        <v>43181</v>
      </c>
      <c r="B810" s="2">
        <f>RSI!B810</f>
        <v>3.89</v>
      </c>
      <c r="C810" s="2">
        <f>RSI!I810</f>
        <v>53.907603233147</v>
      </c>
      <c r="D810" s="2">
        <f>MACD!E810</f>
        <v>-5.3977469087312713E-2</v>
      </c>
      <c r="E810" s="2">
        <f>MACD!F810</f>
        <v>-8.1285265791624442E-3</v>
      </c>
      <c r="F810" s="2">
        <f>'Moving Avg'!D810</f>
        <v>3.8880000000000003</v>
      </c>
      <c r="G810" s="2">
        <f>'Moving Avg'!F810</f>
        <v>3.8250000000000002</v>
      </c>
      <c r="H810" s="2">
        <f>'Moving Avg'!G810</f>
        <v>3.813200000000001</v>
      </c>
      <c r="I810" s="2">
        <f>'Moving Avg'!H810</f>
        <v>4.0717499999999998</v>
      </c>
      <c r="J810" s="17" t="str">
        <f>OBV!F810</f>
        <v>BEARISH</v>
      </c>
      <c r="K810" s="17" t="str">
        <f>OBV!G810</f>
        <v>NEUTRAL</v>
      </c>
      <c r="L810" s="17" t="str">
        <f>OBV!H810</f>
        <v>CONFIRMED BEARISH</v>
      </c>
    </row>
    <row r="811" spans="1:12" ht="13.5" x14ac:dyDescent="0.25">
      <c r="A811" s="3">
        <f>RSI!A811</f>
        <v>43182</v>
      </c>
      <c r="B811" s="2">
        <f>RSI!B811</f>
        <v>3.85</v>
      </c>
      <c r="C811" s="2">
        <f>RSI!I811</f>
        <v>50.380715054089762</v>
      </c>
      <c r="D811" s="2">
        <f>MACD!E811</f>
        <v>-4.0772914811182392E-2</v>
      </c>
      <c r="E811" s="2">
        <f>MACD!F811</f>
        <v>-1.4657404225566434E-2</v>
      </c>
      <c r="F811" s="2">
        <f>'Moving Avg'!D811</f>
        <v>3.8780000000000001</v>
      </c>
      <c r="G811" s="2">
        <f>'Moving Avg'!F811</f>
        <v>3.8229999999999995</v>
      </c>
      <c r="H811" s="2">
        <f>'Moving Avg'!G811</f>
        <v>3.8174000000000006</v>
      </c>
      <c r="I811" s="2">
        <f>'Moving Avg'!H811</f>
        <v>4.0715499999999993</v>
      </c>
      <c r="J811" s="17" t="str">
        <f>OBV!F811</f>
        <v>BEARISH</v>
      </c>
      <c r="K811" s="17" t="str">
        <f>OBV!G811</f>
        <v>WEAK</v>
      </c>
      <c r="L811" s="17" t="str">
        <f>OBV!H811</f>
        <v>CONFIRMED BEARISH</v>
      </c>
    </row>
    <row r="812" spans="1:12" ht="13.5" x14ac:dyDescent="0.25">
      <c r="A812" s="3">
        <f>RSI!A812</f>
        <v>43185</v>
      </c>
      <c r="B812" s="2">
        <f>RSI!B812</f>
        <v>3.93</v>
      </c>
      <c r="C812" s="2">
        <f>RSI!I812</f>
        <v>56.509207657039475</v>
      </c>
      <c r="D812" s="2">
        <f>MACD!E812</f>
        <v>-4.4777632517221111E-2</v>
      </c>
      <c r="E812" s="2">
        <f>MACD!F812</f>
        <v>-2.068144988389737E-2</v>
      </c>
      <c r="F812" s="2">
        <f>'Moving Avg'!D812</f>
        <v>3.8899999999999997</v>
      </c>
      <c r="G812" s="2">
        <f>'Moving Avg'!F812</f>
        <v>3.8294999999999995</v>
      </c>
      <c r="H812" s="2">
        <f>'Moving Avg'!G812</f>
        <v>3.8224</v>
      </c>
      <c r="I812" s="2">
        <f>'Moving Avg'!H812</f>
        <v>4.0717499999999998</v>
      </c>
      <c r="J812" s="17" t="str">
        <f>OBV!F812</f>
        <v>BULLISH</v>
      </c>
      <c r="K812" s="17" t="str">
        <f>OBV!G812</f>
        <v>NEUTRAL</v>
      </c>
      <c r="L812" s="17" t="str">
        <f>OBV!H812</f>
        <v>CONFIRMED BULLISH</v>
      </c>
    </row>
    <row r="813" spans="1:12" ht="13.5" x14ac:dyDescent="0.25">
      <c r="A813" s="3">
        <f>RSI!A813</f>
        <v>43186</v>
      </c>
      <c r="B813" s="2">
        <f>RSI!B813</f>
        <v>3.95</v>
      </c>
      <c r="C813" s="2">
        <f>RSI!I813</f>
        <v>57.908854915069469</v>
      </c>
      <c r="D813" s="2">
        <f>MACD!E813</f>
        <v>-5.3216911261071864E-2</v>
      </c>
      <c r="E813" s="2">
        <f>MACD!F813</f>
        <v>-2.7188542159332269E-2</v>
      </c>
      <c r="F813" s="2">
        <f>'Moving Avg'!D813</f>
        <v>3.9</v>
      </c>
      <c r="G813" s="2">
        <f>'Moving Avg'!F813</f>
        <v>3.839999999999999</v>
      </c>
      <c r="H813" s="2">
        <f>'Moving Avg'!G813</f>
        <v>3.8283999999999998</v>
      </c>
      <c r="I813" s="2">
        <f>'Moving Avg'!H813</f>
        <v>4.0723000000000003</v>
      </c>
      <c r="J813" s="17" t="str">
        <f>OBV!F813</f>
        <v>BULLISH</v>
      </c>
      <c r="K813" s="17" t="str">
        <f>OBV!G813</f>
        <v>STRONG</v>
      </c>
      <c r="L813" s="17" t="str">
        <f>OBV!H813</f>
        <v>CONFIRMED BULLISH</v>
      </c>
    </row>
    <row r="814" spans="1:12" ht="13.5" x14ac:dyDescent="0.25">
      <c r="A814" s="3">
        <f>RSI!A814</f>
        <v>43187</v>
      </c>
      <c r="B814" s="2">
        <f>RSI!B814</f>
        <v>3.99</v>
      </c>
      <c r="C814" s="2">
        <f>RSI!I814</f>
        <v>60.637333017757925</v>
      </c>
      <c r="D814" s="2">
        <f>MACD!E814</f>
        <v>-4.6971709008976958E-2</v>
      </c>
      <c r="E814" s="2">
        <f>MACD!F814</f>
        <v>-3.1145175529261208E-2</v>
      </c>
      <c r="F814" s="2">
        <f>'Moving Avg'!D814</f>
        <v>3.9219999999999997</v>
      </c>
      <c r="G814" s="2">
        <f>'Moving Avg'!F814</f>
        <v>3.8549999999999995</v>
      </c>
      <c r="H814" s="2">
        <f>'Moving Avg'!G814</f>
        <v>3.8361999999999998</v>
      </c>
      <c r="I814" s="2">
        <f>'Moving Avg'!H814</f>
        <v>4.0732500000000007</v>
      </c>
      <c r="J814" s="17" t="str">
        <f>OBV!F814</f>
        <v>BULLISH</v>
      </c>
      <c r="K814" s="17" t="str">
        <f>OBV!G814</f>
        <v>STRONG</v>
      </c>
      <c r="L814" s="17" t="str">
        <f>OBV!H814</f>
        <v>CONFIRMED BULLISH</v>
      </c>
    </row>
    <row r="815" spans="1:12" ht="13.5" x14ac:dyDescent="0.25">
      <c r="A815" s="3">
        <f>RSI!A815</f>
        <v>43188</v>
      </c>
      <c r="B815" s="2">
        <f>RSI!B815</f>
        <v>3.97</v>
      </c>
      <c r="C815" s="2">
        <f>RSI!I815</f>
        <v>58.592187876355361</v>
      </c>
      <c r="D815" s="2">
        <f>MACD!E815</f>
        <v>-4.2512115119056837E-2</v>
      </c>
      <c r="E815" s="2">
        <f>MACD!F815</f>
        <v>-3.3418563447220336E-2</v>
      </c>
      <c r="F815" s="2">
        <f>'Moving Avg'!D815</f>
        <v>3.9380000000000002</v>
      </c>
      <c r="G815" s="2">
        <f>'Moving Avg'!F815</f>
        <v>3.8634999999999997</v>
      </c>
      <c r="H815" s="2">
        <f>'Moving Avg'!G815</f>
        <v>3.8414000000000006</v>
      </c>
      <c r="I815" s="2">
        <f>'Moving Avg'!H815</f>
        <v>4.0743499999999999</v>
      </c>
      <c r="J815" s="17" t="str">
        <f>OBV!F815</f>
        <v>BULLISH</v>
      </c>
      <c r="K815" s="17" t="str">
        <f>OBV!G815</f>
        <v>STRONG</v>
      </c>
      <c r="L815" s="17" t="str">
        <f>OBV!H815</f>
        <v>CONFIRMED BULLISH</v>
      </c>
    </row>
    <row r="816" spans="1:12" ht="13.5" x14ac:dyDescent="0.25">
      <c r="A816" s="3">
        <f>RSI!A816</f>
        <v>43189</v>
      </c>
      <c r="B816" s="2">
        <f>RSI!B816</f>
        <v>3.99</v>
      </c>
      <c r="C816" s="2">
        <f>RSI!I816</f>
        <v>60.043484980843594</v>
      </c>
      <c r="D816" s="2">
        <f>MACD!E816</f>
        <v>-4.0812865033005075E-2</v>
      </c>
      <c r="E816" s="2">
        <f>MACD!F816</f>
        <v>-3.4897423764377287E-2</v>
      </c>
      <c r="F816" s="2">
        <f>'Moving Avg'!D816</f>
        <v>3.9660000000000002</v>
      </c>
      <c r="G816" s="2">
        <f>'Moving Avg'!F816</f>
        <v>3.8729999999999998</v>
      </c>
      <c r="H816" s="2">
        <f>'Moving Avg'!G816</f>
        <v>3.8466000000000005</v>
      </c>
      <c r="I816" s="2">
        <f>'Moving Avg'!H816</f>
        <v>4.0755500000000007</v>
      </c>
      <c r="J816" s="17" t="str">
        <f>OBV!F816</f>
        <v>BULLISH</v>
      </c>
      <c r="K816" s="17" t="str">
        <f>OBV!G816</f>
        <v>STRONG</v>
      </c>
      <c r="L816" s="17" t="str">
        <f>OBV!H816</f>
        <v>CONFIRMED BULLISH</v>
      </c>
    </row>
    <row r="817" spans="1:12" ht="13.5" x14ac:dyDescent="0.25">
      <c r="A817" s="3">
        <f>RSI!A817</f>
        <v>43192</v>
      </c>
      <c r="B817" s="2">
        <f>RSI!B817</f>
        <v>3.93</v>
      </c>
      <c r="C817" s="2">
        <f>RSI!I817</f>
        <v>53.936046610943698</v>
      </c>
      <c r="D817" s="2">
        <f>MACD!E817</f>
        <v>-4.0213021062075249E-2</v>
      </c>
      <c r="E817" s="2">
        <f>MACD!F817</f>
        <v>-3.5960543223916883E-2</v>
      </c>
      <c r="F817" s="2">
        <f>'Moving Avg'!D817</f>
        <v>3.9660000000000002</v>
      </c>
      <c r="G817" s="2">
        <f>'Moving Avg'!F817</f>
        <v>3.8805000000000001</v>
      </c>
      <c r="H817" s="2">
        <f>'Moving Avg'!G817</f>
        <v>3.8502000000000005</v>
      </c>
      <c r="I817" s="2">
        <f>'Moving Avg'!H817</f>
        <v>4.0764500000000004</v>
      </c>
      <c r="J817" s="17" t="str">
        <f>OBV!F817</f>
        <v>BULLISH</v>
      </c>
      <c r="K817" s="17" t="str">
        <f>OBV!G817</f>
        <v>STRONG</v>
      </c>
      <c r="L817" s="17" t="str">
        <f>OBV!H817</f>
        <v>NEUTRAL</v>
      </c>
    </row>
    <row r="818" spans="1:12" ht="13.5" x14ac:dyDescent="0.25">
      <c r="A818" s="3">
        <f>RSI!A818</f>
        <v>43193</v>
      </c>
      <c r="B818" s="2">
        <f>RSI!B818</f>
        <v>3.9</v>
      </c>
      <c r="C818" s="2">
        <f>RSI!I818</f>
        <v>51.135331311093303</v>
      </c>
      <c r="D818" s="2">
        <f>MACD!E818</f>
        <v>-3.3130943636850319E-2</v>
      </c>
      <c r="E818" s="2">
        <f>MACD!F818</f>
        <v>-3.5394623306503573E-2</v>
      </c>
      <c r="F818" s="2">
        <f>'Moving Avg'!D818</f>
        <v>3.9560000000000004</v>
      </c>
      <c r="G818" s="2">
        <f>'Moving Avg'!F818</f>
        <v>3.8865000000000007</v>
      </c>
      <c r="H818" s="2">
        <f>'Moving Avg'!G818</f>
        <v>3.8532000000000006</v>
      </c>
      <c r="I818" s="2">
        <f>'Moving Avg'!H818</f>
        <v>4.0769500000000001</v>
      </c>
      <c r="J818" s="17" t="str">
        <f>OBV!F818</f>
        <v>BULLISH</v>
      </c>
      <c r="K818" s="17" t="str">
        <f>OBV!G818</f>
        <v>NEUTRAL</v>
      </c>
      <c r="L818" s="17" t="str">
        <f>OBV!H818</f>
        <v>BULLISH DIVERGENCE</v>
      </c>
    </row>
    <row r="819" spans="1:12" ht="13.5" x14ac:dyDescent="0.25">
      <c r="A819" s="3">
        <f>RSI!A819</f>
        <v>43194</v>
      </c>
      <c r="B819" s="2">
        <f>RSI!B819</f>
        <v>3.9</v>
      </c>
      <c r="C819" s="2">
        <f>RSI!I819</f>
        <v>51.135331311093303</v>
      </c>
      <c r="D819" s="2">
        <f>MACD!E819</f>
        <v>-3.028166994316317E-2</v>
      </c>
      <c r="E819" s="2">
        <f>MACD!F819</f>
        <v>-3.4372032633835495E-2</v>
      </c>
      <c r="F819" s="2">
        <f>'Moving Avg'!D819</f>
        <v>3.9380000000000002</v>
      </c>
      <c r="G819" s="2">
        <f>'Moving Avg'!F819</f>
        <v>3.8970000000000011</v>
      </c>
      <c r="H819" s="2">
        <f>'Moving Avg'!G819</f>
        <v>3.8572000000000002</v>
      </c>
      <c r="I819" s="2">
        <f>'Moving Avg'!H819</f>
        <v>4.0776500000000002</v>
      </c>
      <c r="J819" s="17" t="str">
        <f>OBV!F819</f>
        <v>BEARISH</v>
      </c>
      <c r="K819" s="17" t="str">
        <f>OBV!G819</f>
        <v>WEAK</v>
      </c>
      <c r="L819" s="17" t="str">
        <f>OBV!H819</f>
        <v>CONFIRMED BEARISH</v>
      </c>
    </row>
    <row r="820" spans="1:12" ht="13.5" x14ac:dyDescent="0.25">
      <c r="A820" s="3">
        <f>RSI!A820</f>
        <v>43195</v>
      </c>
      <c r="B820" s="2">
        <f>RSI!B820</f>
        <v>4</v>
      </c>
      <c r="C820" s="2">
        <f>RSI!I820</f>
        <v>59.304601670838593</v>
      </c>
      <c r="D820" s="2">
        <f>MACD!E820</f>
        <v>-3.3801108844768279E-2</v>
      </c>
      <c r="E820" s="2">
        <f>MACD!F820</f>
        <v>-3.4257847876022055E-2</v>
      </c>
      <c r="F820" s="2">
        <f>'Moving Avg'!D820</f>
        <v>3.944</v>
      </c>
      <c r="G820" s="2">
        <f>'Moving Avg'!F820</f>
        <v>3.9080000000000013</v>
      </c>
      <c r="H820" s="2">
        <f>'Moving Avg'!G820</f>
        <v>3.8652000000000002</v>
      </c>
      <c r="I820" s="2">
        <f>'Moving Avg'!H820</f>
        <v>4.0786499999999997</v>
      </c>
      <c r="J820" s="17" t="str">
        <f>OBV!F820</f>
        <v>BEARISH</v>
      </c>
      <c r="K820" s="17" t="str">
        <f>OBV!G820</f>
        <v>NEUTRAL</v>
      </c>
      <c r="L820" s="17" t="str">
        <f>OBV!H820</f>
        <v>BEARISH DIVERGENCE</v>
      </c>
    </row>
    <row r="821" spans="1:12" ht="13.5" x14ac:dyDescent="0.25">
      <c r="A821" s="3">
        <f>RSI!A821</f>
        <v>43196</v>
      </c>
      <c r="B821" s="2">
        <f>RSI!B821</f>
        <v>4.13</v>
      </c>
      <c r="C821" s="2">
        <f>RSI!I821</f>
        <v>67.02300436059673</v>
      </c>
      <c r="D821" s="2">
        <f>MACD!E821</f>
        <v>-5.3210343211042677E-2</v>
      </c>
      <c r="E821" s="2">
        <f>MACD!F821</f>
        <v>-3.8048346943026182E-2</v>
      </c>
      <c r="F821" s="2">
        <f>'Moving Avg'!D821</f>
        <v>3.972</v>
      </c>
      <c r="G821" s="2">
        <f>'Moving Avg'!F821</f>
        <v>3.9205000000000005</v>
      </c>
      <c r="H821" s="2">
        <f>'Moving Avg'!G821</f>
        <v>3.8759999999999994</v>
      </c>
      <c r="I821" s="2">
        <f>'Moving Avg'!H821</f>
        <v>4.0797999999999996</v>
      </c>
      <c r="J821" s="17" t="str">
        <f>OBV!F821</f>
        <v>BULLISH</v>
      </c>
      <c r="K821" s="17" t="str">
        <f>OBV!G821</f>
        <v>STRONG</v>
      </c>
      <c r="L821" s="17" t="str">
        <f>OBV!H821</f>
        <v>CONFIRMED BULLISH</v>
      </c>
    </row>
    <row r="822" spans="1:12" ht="13.5" x14ac:dyDescent="0.25">
      <c r="A822" s="3">
        <f>RSI!A822</f>
        <v>43200</v>
      </c>
      <c r="B822" s="2">
        <f>RSI!B822</f>
        <v>4.0999999999999996</v>
      </c>
      <c r="C822" s="2">
        <f>RSI!I822</f>
        <v>64.00606989393772</v>
      </c>
      <c r="D822" s="2">
        <f>MACD!E822</f>
        <v>-5.6471591296174406E-2</v>
      </c>
      <c r="E822" s="2">
        <f>MACD!F822</f>
        <v>-4.1732995813655832E-2</v>
      </c>
      <c r="F822" s="2">
        <f>'Moving Avg'!D822</f>
        <v>4.0060000000000002</v>
      </c>
      <c r="G822" s="2">
        <f>'Moving Avg'!F822</f>
        <v>3.9344999999999999</v>
      </c>
      <c r="H822" s="2">
        <f>'Moving Avg'!G822</f>
        <v>3.8851999999999998</v>
      </c>
      <c r="I822" s="2">
        <f>'Moving Avg'!H822</f>
        <v>4.0812499999999998</v>
      </c>
      <c r="J822" s="17" t="str">
        <f>OBV!F822</f>
        <v>BULLISH</v>
      </c>
      <c r="K822" s="17" t="str">
        <f>OBV!G822</f>
        <v>STRONG</v>
      </c>
      <c r="L822" s="17" t="str">
        <f>OBV!H822</f>
        <v>CONFIRMED BULLISH</v>
      </c>
    </row>
    <row r="823" spans="1:12" ht="13.5" x14ac:dyDescent="0.25">
      <c r="A823" s="3">
        <f>RSI!A823</f>
        <v>43201</v>
      </c>
      <c r="B823" s="2">
        <f>RSI!B823</f>
        <v>4.05</v>
      </c>
      <c r="C823" s="2">
        <f>RSI!I823</f>
        <v>59.22137851311836</v>
      </c>
      <c r="D823" s="2">
        <f>MACD!E823</f>
        <v>-5.3539844453514451E-2</v>
      </c>
      <c r="E823" s="2">
        <f>MACD!F823</f>
        <v>-4.4094365541627559E-2</v>
      </c>
      <c r="F823" s="2">
        <f>'Moving Avg'!D823</f>
        <v>4.0360000000000005</v>
      </c>
      <c r="G823" s="2">
        <f>'Moving Avg'!F823</f>
        <v>3.9469999999999992</v>
      </c>
      <c r="H823" s="2">
        <f>'Moving Avg'!G823</f>
        <v>3.8931999999999998</v>
      </c>
      <c r="I823" s="2">
        <f>'Moving Avg'!H823</f>
        <v>4.0818999999999992</v>
      </c>
      <c r="J823" s="17" t="str">
        <f>OBV!F823</f>
        <v>BULLISH</v>
      </c>
      <c r="K823" s="17" t="str">
        <f>OBV!G823</f>
        <v>NEUTRAL</v>
      </c>
      <c r="L823" s="17" t="str">
        <f>OBV!H823</f>
        <v>CONFIRMED BULLISH</v>
      </c>
    </row>
    <row r="824" spans="1:12" ht="13.5" x14ac:dyDescent="0.25">
      <c r="A824" s="3">
        <f>RSI!A824</f>
        <v>43202</v>
      </c>
      <c r="B824" s="2">
        <f>RSI!B824</f>
        <v>3.97</v>
      </c>
      <c r="C824" s="2">
        <f>RSI!I824</f>
        <v>52.463716211150611</v>
      </c>
      <c r="D824" s="2">
        <f>MACD!E824</f>
        <v>-3.9692580181305281E-2</v>
      </c>
      <c r="E824" s="2">
        <f>MACD!F824</f>
        <v>-4.3214008469563102E-2</v>
      </c>
      <c r="F824" s="2">
        <f>'Moving Avg'!D824</f>
        <v>4.0499999999999989</v>
      </c>
      <c r="G824" s="2">
        <f>'Moving Avg'!F824</f>
        <v>3.9499999999999993</v>
      </c>
      <c r="H824" s="2">
        <f>'Moving Avg'!G824</f>
        <v>3.8996</v>
      </c>
      <c r="I824" s="2">
        <f>'Moving Avg'!H824</f>
        <v>4.0820999999999996</v>
      </c>
      <c r="J824" s="17" t="str">
        <f>OBV!F824</f>
        <v>BEARISH</v>
      </c>
      <c r="K824" s="17" t="str">
        <f>OBV!G824</f>
        <v>NEUTRAL</v>
      </c>
      <c r="L824" s="17" t="str">
        <f>OBV!H824</f>
        <v>BEARISH DIVERGENCE</v>
      </c>
    </row>
    <row r="825" spans="1:12" ht="13.5" x14ac:dyDescent="0.25">
      <c r="A825" s="3">
        <f>RSI!A825</f>
        <v>43203</v>
      </c>
      <c r="B825" s="2">
        <f>RSI!B825</f>
        <v>3.97</v>
      </c>
      <c r="C825" s="2">
        <f>RSI!I825</f>
        <v>52.463716211150626</v>
      </c>
      <c r="D825" s="2">
        <f>MACD!E825</f>
        <v>-3.1240249709559631E-2</v>
      </c>
      <c r="E825" s="2">
        <f>MACD!F825</f>
        <v>-4.081925671756241E-2</v>
      </c>
      <c r="F825" s="2">
        <f>'Moving Avg'!D825</f>
        <v>4.0439999999999996</v>
      </c>
      <c r="G825" s="2">
        <f>'Moving Avg'!F825</f>
        <v>3.9534999999999996</v>
      </c>
      <c r="H825" s="2">
        <f>'Moving Avg'!G825</f>
        <v>3.907</v>
      </c>
      <c r="I825" s="2">
        <f>'Moving Avg'!H825</f>
        <v>4.0824499999999997</v>
      </c>
      <c r="J825" s="17" t="str">
        <f>OBV!F825</f>
        <v>BEARISH</v>
      </c>
      <c r="K825" s="17" t="str">
        <f>OBV!G825</f>
        <v>NEUTRAL</v>
      </c>
      <c r="L825" s="17" t="str">
        <f>OBV!H825</f>
        <v>CONFIRMED BEARISH</v>
      </c>
    </row>
    <row r="826" spans="1:12" ht="13.5" x14ac:dyDescent="0.25">
      <c r="A826" s="3">
        <f>RSI!A826</f>
        <v>43206</v>
      </c>
      <c r="B826" s="2">
        <f>RSI!B826</f>
        <v>3.94</v>
      </c>
      <c r="C826" s="2">
        <f>RSI!I826</f>
        <v>49.983196765235462</v>
      </c>
      <c r="D826" s="2">
        <f>MACD!E826</f>
        <v>-1.8962893930162927E-2</v>
      </c>
      <c r="E826" s="2">
        <f>MACD!F826</f>
        <v>-3.6447984160082512E-2</v>
      </c>
      <c r="F826" s="2">
        <f>'Moving Avg'!D826</f>
        <v>4.0060000000000002</v>
      </c>
      <c r="G826" s="2">
        <f>'Moving Avg'!F826</f>
        <v>3.9554999999999998</v>
      </c>
      <c r="H826" s="2">
        <f>'Moving Avg'!G826</f>
        <v>3.9117999999999999</v>
      </c>
      <c r="I826" s="2">
        <f>'Moving Avg'!H826</f>
        <v>4.0826499999999992</v>
      </c>
      <c r="J826" s="17" t="str">
        <f>OBV!F826</f>
        <v>BEARISH</v>
      </c>
      <c r="K826" s="17" t="str">
        <f>OBV!G826</f>
        <v>WEAK</v>
      </c>
      <c r="L826" s="17" t="str">
        <f>OBV!H826</f>
        <v>CONFIRMED BEARISH</v>
      </c>
    </row>
    <row r="827" spans="1:12" ht="13.5" x14ac:dyDescent="0.25">
      <c r="A827" s="3">
        <f>RSI!A827</f>
        <v>43207</v>
      </c>
      <c r="B827" s="2">
        <f>RSI!B827</f>
        <v>3.94</v>
      </c>
      <c r="C827" s="2">
        <f>RSI!I827</f>
        <v>49.983196765235455</v>
      </c>
      <c r="D827" s="2">
        <f>MACD!E827</f>
        <v>-1.7788750297528022E-2</v>
      </c>
      <c r="E827" s="2">
        <f>MACD!F827</f>
        <v>-3.271613738757162E-2</v>
      </c>
      <c r="F827" s="2">
        <f>'Moving Avg'!D827</f>
        <v>3.9740000000000002</v>
      </c>
      <c r="G827" s="2">
        <f>'Moving Avg'!F827</f>
        <v>3.9589999999999996</v>
      </c>
      <c r="H827" s="2">
        <f>'Moving Avg'!G827</f>
        <v>3.9157999999999999</v>
      </c>
      <c r="I827" s="2">
        <f>'Moving Avg'!H827</f>
        <v>4.0823</v>
      </c>
      <c r="J827" s="17" t="str">
        <f>OBV!F827</f>
        <v>BEARISH</v>
      </c>
      <c r="K827" s="17" t="str">
        <f>OBV!G827</f>
        <v>WEAK</v>
      </c>
      <c r="L827" s="17" t="str">
        <f>OBV!H827</f>
        <v>CONFIRMED BEARISH</v>
      </c>
    </row>
    <row r="828" spans="1:12" ht="13.5" x14ac:dyDescent="0.25">
      <c r="A828" s="3">
        <f>RSI!A828</f>
        <v>43208</v>
      </c>
      <c r="B828" s="2">
        <f>RSI!B828</f>
        <v>4.17</v>
      </c>
      <c r="C828" s="2">
        <f>RSI!I828</f>
        <v>64.78674218111577</v>
      </c>
      <c r="D828" s="2">
        <f>MACD!E828</f>
        <v>-3.8432498160306583E-2</v>
      </c>
      <c r="E828" s="2">
        <f>MACD!F828</f>
        <v>-3.3859409542118614E-2</v>
      </c>
      <c r="F828" s="2">
        <f>'Moving Avg'!D828</f>
        <v>3.9980000000000002</v>
      </c>
      <c r="G828" s="2">
        <f>'Moving Avg'!F828</f>
        <v>3.9725000000000001</v>
      </c>
      <c r="H828" s="2">
        <f>'Moving Avg'!G828</f>
        <v>3.92</v>
      </c>
      <c r="I828" s="2">
        <f>'Moving Avg'!H828</f>
        <v>4.0823999999999998</v>
      </c>
      <c r="J828" s="17" t="str">
        <f>OBV!F828</f>
        <v>BULLISH</v>
      </c>
      <c r="K828" s="17" t="str">
        <f>OBV!G828</f>
        <v>STRONG</v>
      </c>
      <c r="L828" s="17" t="str">
        <f>OBV!H828</f>
        <v>CONFIRMED BULLISH</v>
      </c>
    </row>
    <row r="829" spans="1:12" ht="13.5" x14ac:dyDescent="0.25">
      <c r="A829" s="3">
        <f>RSI!A829</f>
        <v>43209</v>
      </c>
      <c r="B829" s="2">
        <f>RSI!B829</f>
        <v>4.42</v>
      </c>
      <c r="C829" s="2">
        <f>RSI!I829</f>
        <v>73.847428008822732</v>
      </c>
      <c r="D829" s="2">
        <f>MACD!E829</f>
        <v>-7.5763839099403096E-2</v>
      </c>
      <c r="E829" s="2">
        <f>MACD!F829</f>
        <v>-4.2240295453575508E-2</v>
      </c>
      <c r="F829" s="2">
        <f>'Moving Avg'!D829</f>
        <v>4.0879999999999992</v>
      </c>
      <c r="G829" s="2">
        <f>'Moving Avg'!F829</f>
        <v>3.9994999999999998</v>
      </c>
      <c r="H829" s="2">
        <f>'Moving Avg'!G829</f>
        <v>3.9243999999999999</v>
      </c>
      <c r="I829" s="2">
        <f>'Moving Avg'!H829</f>
        <v>4.0839999999999996</v>
      </c>
      <c r="J829" s="17" t="str">
        <f>OBV!F829</f>
        <v>BULLISH</v>
      </c>
      <c r="K829" s="17" t="str">
        <f>OBV!G829</f>
        <v>STRONG</v>
      </c>
      <c r="L829" s="17" t="str">
        <f>OBV!H829</f>
        <v>CONFIRMED BULLISH</v>
      </c>
    </row>
    <row r="830" spans="1:12" ht="13.5" x14ac:dyDescent="0.25">
      <c r="A830" s="3">
        <f>RSI!A830</f>
        <v>43210</v>
      </c>
      <c r="B830" s="2">
        <f>RSI!B830</f>
        <v>4.45</v>
      </c>
      <c r="C830" s="2">
        <f>RSI!I830</f>
        <v>74.689072817821426</v>
      </c>
      <c r="D830" s="2">
        <f>MACD!E830</f>
        <v>-9.6912167879613431E-2</v>
      </c>
      <c r="E830" s="2">
        <f>MACD!F830</f>
        <v>-5.3174669938783094E-2</v>
      </c>
      <c r="F830" s="2">
        <f>'Moving Avg'!D830</f>
        <v>4.1839999999999993</v>
      </c>
      <c r="G830" s="2">
        <f>'Moving Avg'!F830</f>
        <v>4.0274999999999999</v>
      </c>
      <c r="H830" s="2">
        <f>'Moving Avg'!G830</f>
        <v>3.9309999999999996</v>
      </c>
      <c r="I830" s="2">
        <f>'Moving Avg'!H830</f>
        <v>4.0868500000000001</v>
      </c>
      <c r="J830" s="17" t="str">
        <f>OBV!F830</f>
        <v>BULLISH</v>
      </c>
      <c r="K830" s="17" t="str">
        <f>OBV!G830</f>
        <v>STRONG</v>
      </c>
      <c r="L830" s="17" t="str">
        <f>OBV!H830</f>
        <v>CONFIRMED BULLISH</v>
      </c>
    </row>
    <row r="831" spans="1:12" ht="13.5" x14ac:dyDescent="0.25">
      <c r="A831" s="3">
        <f>RSI!A831</f>
        <v>43213</v>
      </c>
      <c r="B831" s="2">
        <f>RSI!B831</f>
        <v>4.53</v>
      </c>
      <c r="C831" s="2">
        <f>RSI!I831</f>
        <v>76.830415186663913</v>
      </c>
      <c r="D831" s="2">
        <f>MACD!E831</f>
        <v>-0.10343109022445507</v>
      </c>
      <c r="E831" s="2">
        <f>MACD!F831</f>
        <v>-6.3225953995917489E-2</v>
      </c>
      <c r="F831" s="2">
        <f>'Moving Avg'!D831</f>
        <v>4.3020000000000005</v>
      </c>
      <c r="G831" s="2">
        <f>'Moving Avg'!F831</f>
        <v>4.0615000000000006</v>
      </c>
      <c r="H831" s="2">
        <f>'Moving Avg'!G831</f>
        <v>3.9403999999999995</v>
      </c>
      <c r="I831" s="2">
        <f>'Moving Avg'!H831</f>
        <v>4.08955</v>
      </c>
      <c r="J831" s="17" t="str">
        <f>OBV!F831</f>
        <v>BULLISH</v>
      </c>
      <c r="K831" s="17" t="str">
        <f>OBV!G831</f>
        <v>STRONG</v>
      </c>
      <c r="L831" s="17" t="str">
        <f>OBV!H831</f>
        <v>CONFIRMED BULLISH</v>
      </c>
    </row>
    <row r="832" spans="1:12" ht="13.5" x14ac:dyDescent="0.25">
      <c r="A832" s="3">
        <f>RSI!A832</f>
        <v>43214</v>
      </c>
      <c r="B832" s="2">
        <f>RSI!B832</f>
        <v>4.3</v>
      </c>
      <c r="C832" s="2">
        <f>RSI!I832</f>
        <v>60.882815775802968</v>
      </c>
      <c r="D832" s="2">
        <f>MACD!E832</f>
        <v>-9.9496558269850599E-2</v>
      </c>
      <c r="E832" s="2">
        <f>MACD!F832</f>
        <v>-7.0480074850704108E-2</v>
      </c>
      <c r="F832" s="2">
        <f>'Moving Avg'!D832</f>
        <v>4.3740000000000006</v>
      </c>
      <c r="G832" s="2">
        <f>'Moving Avg'!F832</f>
        <v>4.08</v>
      </c>
      <c r="H832" s="2">
        <f>'Moving Avg'!G832</f>
        <v>3.9451999999999998</v>
      </c>
      <c r="I832" s="2">
        <f>'Moving Avg'!H832</f>
        <v>4.0903499999999999</v>
      </c>
      <c r="J832" s="17" t="str">
        <f>OBV!F832</f>
        <v>BULLISH</v>
      </c>
      <c r="K832" s="17" t="str">
        <f>OBV!G832</f>
        <v>STRONG</v>
      </c>
      <c r="L832" s="17" t="str">
        <f>OBV!H832</f>
        <v>CONFIRMED BULLISH</v>
      </c>
    </row>
    <row r="833" spans="1:12" ht="13.5" x14ac:dyDescent="0.25">
      <c r="A833" s="3">
        <f>RSI!A833</f>
        <v>43215</v>
      </c>
      <c r="B833" s="2">
        <f>RSI!B833</f>
        <v>4.2</v>
      </c>
      <c r="C833" s="2">
        <f>RSI!I833</f>
        <v>55.489794860430152</v>
      </c>
      <c r="D833" s="2">
        <f>MACD!E833</f>
        <v>-9.784418641630177E-2</v>
      </c>
      <c r="E833" s="2">
        <f>MACD!F833</f>
        <v>-7.5952897163823641E-2</v>
      </c>
      <c r="F833" s="2">
        <f>'Moving Avg'!D833</f>
        <v>4.3800000000000008</v>
      </c>
      <c r="G833" s="2">
        <f>'Moving Avg'!F833</f>
        <v>4.0924999999999994</v>
      </c>
      <c r="H833" s="2">
        <f>'Moving Avg'!G833</f>
        <v>3.9491999999999989</v>
      </c>
      <c r="I833" s="2">
        <f>'Moving Avg'!H833</f>
        <v>4.0900999999999996</v>
      </c>
      <c r="J833" s="17" t="str">
        <f>OBV!F833</f>
        <v>BULLISH</v>
      </c>
      <c r="K833" s="17" t="str">
        <f>OBV!G833</f>
        <v>STRONG</v>
      </c>
      <c r="L833" s="17" t="str">
        <f>OBV!H833</f>
        <v>CONFIRMED BULLISH</v>
      </c>
    </row>
    <row r="834" spans="1:12" ht="13.5" x14ac:dyDescent="0.25">
      <c r="A834" s="3">
        <f>RSI!A834</f>
        <v>43216</v>
      </c>
      <c r="B834" s="2">
        <f>RSI!B834</f>
        <v>4.2</v>
      </c>
      <c r="C834" s="2">
        <f>RSI!I834</f>
        <v>55.489794860430152</v>
      </c>
      <c r="D834" s="2">
        <f>MACD!E834</f>
        <v>-0.10945165363740994</v>
      </c>
      <c r="E834" s="2">
        <f>MACD!F834</f>
        <v>-8.2652648458540909E-2</v>
      </c>
      <c r="F834" s="2">
        <f>'Moving Avg'!D834</f>
        <v>4.3360000000000003</v>
      </c>
      <c r="G834" s="2">
        <f>'Moving Avg'!F834</f>
        <v>4.1029999999999998</v>
      </c>
      <c r="H834" s="2">
        <f>'Moving Avg'!G834</f>
        <v>3.9531999999999989</v>
      </c>
      <c r="I834" s="2">
        <f>'Moving Avg'!H834</f>
        <v>4.0889999999999995</v>
      </c>
      <c r="J834" s="17" t="str">
        <f>OBV!F834</f>
        <v>BULLISH</v>
      </c>
      <c r="K834" s="17" t="str">
        <f>OBV!G834</f>
        <v>STRONG</v>
      </c>
      <c r="L834" s="17" t="str">
        <f>OBV!H834</f>
        <v>BULLISH DIVERGENCE</v>
      </c>
    </row>
    <row r="835" spans="1:12" ht="13.5" x14ac:dyDescent="0.25">
      <c r="A835" s="3">
        <f>RSI!A835</f>
        <v>43217</v>
      </c>
      <c r="B835" s="2">
        <f>RSI!B835</f>
        <v>4.24</v>
      </c>
      <c r="C835" s="2">
        <f>RSI!I835</f>
        <v>57.246653611233</v>
      </c>
      <c r="D835" s="2">
        <f>MACD!E835</f>
        <v>-0.12288255640451817</v>
      </c>
      <c r="E835" s="2">
        <f>MACD!F835</f>
        <v>-9.0698630047736373E-2</v>
      </c>
      <c r="F835" s="2">
        <f>'Moving Avg'!D835</f>
        <v>4.2939999999999996</v>
      </c>
      <c r="G835" s="2">
        <f>'Moving Avg'!F835</f>
        <v>4.1165000000000003</v>
      </c>
      <c r="H835" s="2">
        <f>'Moving Avg'!G835</f>
        <v>3.9599999999999995</v>
      </c>
      <c r="I835" s="2">
        <f>'Moving Avg'!H835</f>
        <v>4.0883500000000002</v>
      </c>
      <c r="J835" s="17" t="str">
        <f>OBV!F835</f>
        <v>BULLISH</v>
      </c>
      <c r="K835" s="17" t="str">
        <f>OBV!G835</f>
        <v>STRONG</v>
      </c>
      <c r="L835" s="17" t="str">
        <f>OBV!H835</f>
        <v>BULLISH DIVERGENCE</v>
      </c>
    </row>
    <row r="836" spans="1:12" ht="13.5" x14ac:dyDescent="0.25">
      <c r="A836" s="3">
        <f>RSI!A836</f>
        <v>43220</v>
      </c>
      <c r="B836" s="2">
        <f>RSI!B836</f>
        <v>4.2</v>
      </c>
      <c r="C836" s="2">
        <f>RSI!I836</f>
        <v>54.91248084088766</v>
      </c>
      <c r="D836" s="2">
        <f>MACD!E836</f>
        <v>-0.13673431718895301</v>
      </c>
      <c r="E836" s="2">
        <f>MACD!F836</f>
        <v>-9.9905767475979707E-2</v>
      </c>
      <c r="F836" s="2">
        <f>'Moving Avg'!D836</f>
        <v>4.2279999999999998</v>
      </c>
      <c r="G836" s="2">
        <f>'Moving Avg'!F836</f>
        <v>4.1270000000000007</v>
      </c>
      <c r="H836" s="2">
        <f>'Moving Avg'!G836</f>
        <v>3.964599999999999</v>
      </c>
      <c r="I836" s="2">
        <f>'Moving Avg'!H836</f>
        <v>4.0868500000000001</v>
      </c>
      <c r="J836" s="17" t="str">
        <f>OBV!F836</f>
        <v>BULLISH</v>
      </c>
      <c r="K836" s="17" t="str">
        <f>OBV!G836</f>
        <v>STRONG</v>
      </c>
      <c r="L836" s="17" t="str">
        <f>OBV!H836</f>
        <v>BULLISH DIVERGENCE</v>
      </c>
    </row>
    <row r="837" spans="1:12" ht="13.5" x14ac:dyDescent="0.25">
      <c r="A837" s="3">
        <f>RSI!A837</f>
        <v>43222</v>
      </c>
      <c r="B837" s="2">
        <f>RSI!B837</f>
        <v>4.08</v>
      </c>
      <c r="C837" s="2">
        <f>RSI!I837</f>
        <v>48.520777846821851</v>
      </c>
      <c r="D837" s="2">
        <f>MACD!E837</f>
        <v>-0.14010268455922059</v>
      </c>
      <c r="E837" s="2">
        <f>MACD!F837</f>
        <v>-0.10794515089262788</v>
      </c>
      <c r="F837" s="2">
        <f>'Moving Avg'!D837</f>
        <v>4.1840000000000002</v>
      </c>
      <c r="G837" s="2">
        <f>'Moving Avg'!F837</f>
        <v>4.1345000000000001</v>
      </c>
      <c r="H837" s="2">
        <f>'Moving Avg'!G837</f>
        <v>3.9681999999999999</v>
      </c>
      <c r="I837" s="2">
        <f>'Moving Avg'!H837</f>
        <v>4.0852500000000003</v>
      </c>
      <c r="J837" s="17" t="str">
        <f>OBV!F837</f>
        <v>BULLISH</v>
      </c>
      <c r="K837" s="17" t="str">
        <f>OBV!G837</f>
        <v>STRONG</v>
      </c>
      <c r="L837" s="17" t="str">
        <f>OBV!H837</f>
        <v>BULLISH DIVERGENCE</v>
      </c>
    </row>
    <row r="838" spans="1:12" ht="13.5" x14ac:dyDescent="0.25">
      <c r="A838" s="3">
        <f>RSI!A838</f>
        <v>43223</v>
      </c>
      <c r="B838" s="2">
        <f>RSI!B838</f>
        <v>4.17</v>
      </c>
      <c r="C838" s="2">
        <f>RSI!I838</f>
        <v>52.944630527495121</v>
      </c>
      <c r="D838" s="2">
        <f>MACD!E838</f>
        <v>-0.11402259991131913</v>
      </c>
      <c r="E838" s="2">
        <f>MACD!F838</f>
        <v>-0.10916064069636613</v>
      </c>
      <c r="F838" s="2">
        <f>'Moving Avg'!D838</f>
        <v>4.1779999999999999</v>
      </c>
      <c r="G838" s="2">
        <f>'Moving Avg'!F838</f>
        <v>4.1480000000000006</v>
      </c>
      <c r="H838" s="2">
        <f>'Moving Avg'!G838</f>
        <v>3.9745999999999997</v>
      </c>
      <c r="I838" s="2">
        <f>'Moving Avg'!H838</f>
        <v>4.0836500000000004</v>
      </c>
      <c r="J838" s="17" t="str">
        <f>OBV!F838</f>
        <v>BULLISH</v>
      </c>
      <c r="K838" s="17" t="str">
        <f>OBV!G838</f>
        <v>STRONG</v>
      </c>
      <c r="L838" s="17" t="str">
        <f>OBV!H838</f>
        <v>BULLISH DIVERGENCE</v>
      </c>
    </row>
    <row r="839" spans="1:12" ht="13.5" x14ac:dyDescent="0.25">
      <c r="A839" s="3">
        <f>RSI!A839</f>
        <v>43224</v>
      </c>
      <c r="B839" s="2">
        <f>RSI!B839</f>
        <v>4.09</v>
      </c>
      <c r="C839" s="2">
        <f>RSI!I839</f>
        <v>48.920331599164633</v>
      </c>
      <c r="D839" s="2">
        <f>MACD!E839</f>
        <v>-4.7902617923233137E-2</v>
      </c>
      <c r="E839" s="2">
        <f>MACD!F839</f>
        <v>-9.6909036141739541E-2</v>
      </c>
      <c r="F839" s="2">
        <f>'Moving Avg'!D839</f>
        <v>4.1560000000000006</v>
      </c>
      <c r="G839" s="2">
        <f>'Moving Avg'!F839</f>
        <v>4.1575000000000006</v>
      </c>
      <c r="H839" s="2">
        <f>'Moving Avg'!G839</f>
        <v>3.9791999999999996</v>
      </c>
      <c r="I839" s="2">
        <f>'Moving Avg'!H839</f>
        <v>4.082250000000001</v>
      </c>
      <c r="J839" s="17" t="str">
        <f>OBV!F839</f>
        <v>BULLISH</v>
      </c>
      <c r="K839" s="17" t="str">
        <f>OBV!G839</f>
        <v>STRONG</v>
      </c>
      <c r="L839" s="17" t="str">
        <f>OBV!H839</f>
        <v>BULLISH DIVERGENCE</v>
      </c>
    </row>
    <row r="840" spans="1:12" ht="13.5" x14ac:dyDescent="0.25">
      <c r="A840" s="3">
        <f>RSI!A840</f>
        <v>43227</v>
      </c>
      <c r="B840" s="2">
        <f>RSI!B840</f>
        <v>4</v>
      </c>
      <c r="C840" s="2">
        <f>RSI!I840</f>
        <v>44.795207054099414</v>
      </c>
      <c r="D840" s="2">
        <f>MACD!E840</f>
        <v>1.9489420590774742E-2</v>
      </c>
      <c r="E840" s="2">
        <f>MACD!F840</f>
        <v>-7.3629344795236695E-2</v>
      </c>
      <c r="F840" s="2">
        <f>'Moving Avg'!D840</f>
        <v>4.1079999999999997</v>
      </c>
      <c r="G840" s="2">
        <f>'Moving Avg'!F840</f>
        <v>4.1575000000000006</v>
      </c>
      <c r="H840" s="2">
        <f>'Moving Avg'!G840</f>
        <v>3.981199999999999</v>
      </c>
      <c r="I840" s="2">
        <f>'Moving Avg'!H840</f>
        <v>4.0811000000000011</v>
      </c>
      <c r="J840" s="17" t="str">
        <f>OBV!F840</f>
        <v>BEARISH</v>
      </c>
      <c r="K840" s="17" t="str">
        <f>OBV!G840</f>
        <v>WEAK</v>
      </c>
      <c r="L840" s="17" t="str">
        <f>OBV!H840</f>
        <v>CONFIRMED BEARISH</v>
      </c>
    </row>
    <row r="841" spans="1:12" ht="13.5" x14ac:dyDescent="0.25">
      <c r="A841" s="3">
        <f>RSI!A841</f>
        <v>43228</v>
      </c>
      <c r="B841" s="2">
        <f>RSI!B841</f>
        <v>3.96</v>
      </c>
      <c r="C841" s="2">
        <f>RSI!I841</f>
        <v>43.057415061105189</v>
      </c>
      <c r="D841" s="2">
        <f>MACD!E841</f>
        <v>9.2466209505273511E-2</v>
      </c>
      <c r="E841" s="2">
        <f>MACD!F841</f>
        <v>-4.0410233935134654E-2</v>
      </c>
      <c r="F841" s="2">
        <f>'Moving Avg'!D841</f>
        <v>4.0600000000000005</v>
      </c>
      <c r="G841" s="2">
        <f>'Moving Avg'!F841</f>
        <v>4.1490000000000009</v>
      </c>
      <c r="H841" s="2">
        <f>'Moving Avg'!G841</f>
        <v>3.9825999999999993</v>
      </c>
      <c r="I841" s="2">
        <f>'Moving Avg'!H841</f>
        <v>4.0798500000000004</v>
      </c>
      <c r="J841" s="17" t="str">
        <f>OBV!F841</f>
        <v>BEARISH</v>
      </c>
      <c r="K841" s="17" t="str">
        <f>OBV!G841</f>
        <v>WEAK</v>
      </c>
      <c r="L841" s="17" t="str">
        <f>OBV!H841</f>
        <v>CONFIRMED BEARISH</v>
      </c>
    </row>
    <row r="842" spans="1:12" ht="13.5" x14ac:dyDescent="0.25">
      <c r="A842" s="3">
        <f>RSI!A842</f>
        <v>43229</v>
      </c>
      <c r="B842" s="2">
        <f>RSI!B842</f>
        <v>4.2</v>
      </c>
      <c r="C842" s="2">
        <f>RSI!I842</f>
        <v>54.470332087470361</v>
      </c>
      <c r="D842" s="2">
        <f>MACD!E842</f>
        <v>0.10192134373167239</v>
      </c>
      <c r="E842" s="2">
        <f>MACD!F842</f>
        <v>-1.1943918401773244E-2</v>
      </c>
      <c r="F842" s="2">
        <f>'Moving Avg'!D842</f>
        <v>4.0839999999999996</v>
      </c>
      <c r="G842" s="2">
        <f>'Moving Avg'!F842</f>
        <v>4.1540000000000008</v>
      </c>
      <c r="H842" s="2">
        <f>'Moving Avg'!G842</f>
        <v>3.9905999999999988</v>
      </c>
      <c r="I842" s="2">
        <f>'Moving Avg'!H842</f>
        <v>4.079200000000001</v>
      </c>
      <c r="J842" s="17" t="str">
        <f>OBV!F842</f>
        <v>BEARISH</v>
      </c>
      <c r="K842" s="17" t="str">
        <f>OBV!G842</f>
        <v>WEAK</v>
      </c>
      <c r="L842" s="17" t="str">
        <f>OBV!H842</f>
        <v>BEARISH DIVERGENCE</v>
      </c>
    </row>
    <row r="843" spans="1:12" ht="13.5" x14ac:dyDescent="0.25">
      <c r="A843" s="3">
        <f>RSI!A843</f>
        <v>43230</v>
      </c>
      <c r="B843" s="2">
        <f>RSI!B843</f>
        <v>4.3</v>
      </c>
      <c r="C843" s="2">
        <f>RSI!I843</f>
        <v>58.22720463458738</v>
      </c>
      <c r="D843" s="2">
        <f>MACD!E843</f>
        <v>8.6515293980484742E-2</v>
      </c>
      <c r="E843" s="2">
        <f>MACD!F843</f>
        <v>7.7479240746783518E-3</v>
      </c>
      <c r="F843" s="2">
        <f>'Moving Avg'!D843</f>
        <v>4.1100000000000003</v>
      </c>
      <c r="G843" s="2">
        <f>'Moving Avg'!F843</f>
        <v>4.1665000000000001</v>
      </c>
      <c r="H843" s="2">
        <f>'Moving Avg'!G843</f>
        <v>4.0017999999999994</v>
      </c>
      <c r="I843" s="2">
        <f>'Moving Avg'!H843</f>
        <v>4.0787000000000004</v>
      </c>
      <c r="J843" s="17" t="str">
        <f>OBV!F843</f>
        <v>BEARISH</v>
      </c>
      <c r="K843" s="17" t="str">
        <f>OBV!G843</f>
        <v>WEAK</v>
      </c>
      <c r="L843" s="17" t="str">
        <f>OBV!H843</f>
        <v>BEARISH DIVERGENCE</v>
      </c>
    </row>
    <row r="844" spans="1:12" ht="13.5" x14ac:dyDescent="0.25">
      <c r="A844" s="3">
        <f>RSI!A844</f>
        <v>43231</v>
      </c>
      <c r="B844" s="2">
        <f>RSI!B844</f>
        <v>4.18</v>
      </c>
      <c r="C844" s="2">
        <f>RSI!I844</f>
        <v>52.616471307650414</v>
      </c>
      <c r="D844" s="2">
        <f>MACD!E844</f>
        <v>8.1208385554562668E-2</v>
      </c>
      <c r="E844" s="2">
        <f>MACD!F844</f>
        <v>2.2440016370655218E-2</v>
      </c>
      <c r="F844" s="2">
        <f>'Moving Avg'!D844</f>
        <v>4.1280000000000001</v>
      </c>
      <c r="G844" s="2">
        <f>'Moving Avg'!F844</f>
        <v>4.1769999999999996</v>
      </c>
      <c r="H844" s="2">
        <f>'Moving Avg'!G844</f>
        <v>4.0115999999999987</v>
      </c>
      <c r="I844" s="2">
        <f>'Moving Avg'!H844</f>
        <v>4.0778500000000006</v>
      </c>
      <c r="J844" s="17" t="str">
        <f>OBV!F844</f>
        <v>BEARISH</v>
      </c>
      <c r="K844" s="17" t="str">
        <f>OBV!G844</f>
        <v>WEAK</v>
      </c>
      <c r="L844" s="17" t="str">
        <f>OBV!H844</f>
        <v>BEARISH DIVERGENCE</v>
      </c>
    </row>
    <row r="845" spans="1:12" ht="13.5" x14ac:dyDescent="0.25">
      <c r="A845" s="3">
        <f>RSI!A845</f>
        <v>43234</v>
      </c>
      <c r="B845" s="2">
        <f>RSI!B845</f>
        <v>4.08</v>
      </c>
      <c r="C845" s="2">
        <f>RSI!I845</f>
        <v>48.428549313759433</v>
      </c>
      <c r="D845" s="2">
        <f>MACD!E845</f>
        <v>8.9914273419671176E-2</v>
      </c>
      <c r="E845" s="2">
        <f>MACD!F845</f>
        <v>3.5934867780458415E-2</v>
      </c>
      <c r="F845" s="2">
        <f>'Moving Avg'!D845</f>
        <v>4.1440000000000001</v>
      </c>
      <c r="G845" s="2">
        <f>'Moving Avg'!F845</f>
        <v>4.1824999999999992</v>
      </c>
      <c r="H845" s="2">
        <f>'Moving Avg'!G845</f>
        <v>4.0171999999999999</v>
      </c>
      <c r="I845" s="2">
        <f>'Moving Avg'!H845</f>
        <v>4.0759000000000007</v>
      </c>
      <c r="J845" s="17" t="str">
        <f>OBV!F845</f>
        <v>BEARISH</v>
      </c>
      <c r="K845" s="17" t="str">
        <f>OBV!G845</f>
        <v>NEUTRAL</v>
      </c>
      <c r="L845" s="17" t="str">
        <f>OBV!H845</f>
        <v>BEARISH DIVERGENCE</v>
      </c>
    </row>
    <row r="846" spans="1:12" ht="13.5" x14ac:dyDescent="0.25">
      <c r="A846" s="3">
        <f>RSI!A846</f>
        <v>43235</v>
      </c>
      <c r="B846" s="2">
        <f>RSI!B846</f>
        <v>4.12</v>
      </c>
      <c r="C846" s="2">
        <f>RSI!I846</f>
        <v>50.138131897943488</v>
      </c>
      <c r="D846" s="2">
        <f>MACD!E846</f>
        <v>8.8417014357638379E-2</v>
      </c>
      <c r="E846" s="2">
        <f>MACD!F846</f>
        <v>4.6431297095894414E-2</v>
      </c>
      <c r="F846" s="2">
        <f>'Moving Avg'!D846</f>
        <v>4.1760000000000002</v>
      </c>
      <c r="G846" s="2">
        <f>'Moving Avg'!F846</f>
        <v>4.1914999999999996</v>
      </c>
      <c r="H846" s="2">
        <f>'Moving Avg'!G846</f>
        <v>4.0236000000000001</v>
      </c>
      <c r="I846" s="2">
        <f>'Moving Avg'!H846</f>
        <v>4.0735000000000001</v>
      </c>
      <c r="J846" s="17" t="str">
        <f>OBV!F846</f>
        <v>BULLISH</v>
      </c>
      <c r="K846" s="17" t="str">
        <f>OBV!G846</f>
        <v>STRONG</v>
      </c>
      <c r="L846" s="17" t="str">
        <f>OBV!H846</f>
        <v>CONFIRMED BULLISH</v>
      </c>
    </row>
    <row r="847" spans="1:12" ht="13.5" x14ac:dyDescent="0.25">
      <c r="A847" s="3">
        <f>RSI!A847</f>
        <v>43236</v>
      </c>
      <c r="B847" s="2">
        <f>RSI!B847</f>
        <v>4.18</v>
      </c>
      <c r="C847" s="2">
        <f>RSI!I847</f>
        <v>52.672503043993942</v>
      </c>
      <c r="D847" s="2">
        <f>MACD!E847</f>
        <v>6.4242044843421553E-2</v>
      </c>
      <c r="E847" s="2">
        <f>MACD!F847</f>
        <v>4.9993446645399842E-2</v>
      </c>
      <c r="F847" s="2">
        <f>'Moving Avg'!D847</f>
        <v>4.1719999999999997</v>
      </c>
      <c r="G847" s="2">
        <f>'Moving Avg'!F847</f>
        <v>4.2035</v>
      </c>
      <c r="H847" s="2">
        <f>'Moving Avg'!G847</f>
        <v>4.0316000000000001</v>
      </c>
      <c r="I847" s="2">
        <f>'Moving Avg'!H847</f>
        <v>4.0713999999999997</v>
      </c>
      <c r="J847" s="17" t="str">
        <f>OBV!F847</f>
        <v>BULLISH</v>
      </c>
      <c r="K847" s="17" t="str">
        <f>OBV!G847</f>
        <v>STRONG</v>
      </c>
      <c r="L847" s="17" t="str">
        <f>OBV!H847</f>
        <v>BULLISH DIVERGENCE</v>
      </c>
    </row>
    <row r="848" spans="1:12" ht="13.5" x14ac:dyDescent="0.25">
      <c r="A848" s="3">
        <f>RSI!A848</f>
        <v>43237</v>
      </c>
      <c r="B848" s="2">
        <f>RSI!B848</f>
        <v>4.17</v>
      </c>
      <c r="C848" s="2">
        <f>RSI!I848</f>
        <v>52.196318847192543</v>
      </c>
      <c r="D848" s="2">
        <f>MACD!E848</f>
        <v>5.8016732034921858E-2</v>
      </c>
      <c r="E848" s="2">
        <f>MACD!F848</f>
        <v>5.1598103723304249E-2</v>
      </c>
      <c r="F848" s="2">
        <f>'Moving Avg'!D848</f>
        <v>4.145999999999999</v>
      </c>
      <c r="G848" s="2">
        <f>'Moving Avg'!F848</f>
        <v>4.2035</v>
      </c>
      <c r="H848" s="2">
        <f>'Moving Avg'!G848</f>
        <v>4.0394000000000005</v>
      </c>
      <c r="I848" s="2">
        <f>'Moving Avg'!H848</f>
        <v>4.0686</v>
      </c>
      <c r="J848" s="17" t="str">
        <f>OBV!F848</f>
        <v>BULLISH</v>
      </c>
      <c r="K848" s="17" t="str">
        <f>OBV!G848</f>
        <v>NEUTRAL</v>
      </c>
      <c r="L848" s="17" t="str">
        <f>OBV!H848</f>
        <v>BULLISH DIVERGENCE</v>
      </c>
    </row>
    <row r="849" spans="1:12" ht="13.5" x14ac:dyDescent="0.25">
      <c r="A849" s="3">
        <f>RSI!A849</f>
        <v>43238</v>
      </c>
      <c r="B849" s="2">
        <f>RSI!B849</f>
        <v>4.18</v>
      </c>
      <c r="C849" s="2">
        <f>RSI!I849</f>
        <v>52.657242773052332</v>
      </c>
      <c r="D849" s="2">
        <f>MACD!E849</f>
        <v>3.9429757817039501E-2</v>
      </c>
      <c r="E849" s="2">
        <f>MACD!F849</f>
        <v>4.91644345420513E-2</v>
      </c>
      <c r="F849" s="2">
        <f>'Moving Avg'!D849</f>
        <v>4.145999999999999</v>
      </c>
      <c r="G849" s="2">
        <f>'Moving Avg'!F849</f>
        <v>4.1915000000000004</v>
      </c>
      <c r="H849" s="2">
        <f>'Moving Avg'!G849</f>
        <v>4.0492000000000008</v>
      </c>
      <c r="I849" s="2">
        <f>'Moving Avg'!H849</f>
        <v>4.0652499999999998</v>
      </c>
      <c r="J849" s="17" t="str">
        <f>OBV!F849</f>
        <v>BULLISH</v>
      </c>
      <c r="K849" s="17" t="str">
        <f>OBV!G849</f>
        <v>STRONG</v>
      </c>
      <c r="L849" s="17" t="str">
        <f>OBV!H849</f>
        <v>NEUTRAL</v>
      </c>
    </row>
    <row r="850" spans="1:12" ht="13.5" x14ac:dyDescent="0.25">
      <c r="A850" s="3">
        <f>RSI!A850</f>
        <v>43241</v>
      </c>
      <c r="B850" s="2">
        <f>RSI!B850</f>
        <v>4.09</v>
      </c>
      <c r="C850" s="2">
        <f>RSI!I850</f>
        <v>48.156823873149392</v>
      </c>
      <c r="D850" s="2">
        <f>MACD!E850</f>
        <v>1.6212843454686876E-2</v>
      </c>
      <c r="E850" s="2">
        <f>MACD!F850</f>
        <v>4.2574116324578422E-2</v>
      </c>
      <c r="F850" s="2">
        <f>'Moving Avg'!D850</f>
        <v>4.1479999999999997</v>
      </c>
      <c r="G850" s="2">
        <f>'Moving Avg'!F850</f>
        <v>4.1734999999999998</v>
      </c>
      <c r="H850" s="2">
        <f>'Moving Avg'!G850</f>
        <v>4.0554000000000006</v>
      </c>
      <c r="I850" s="2">
        <f>'Moving Avg'!H850</f>
        <v>4.0603999999999987</v>
      </c>
      <c r="J850" s="17" t="str">
        <f>OBV!F850</f>
        <v>BULLISH</v>
      </c>
      <c r="K850" s="17" t="str">
        <f>OBV!G850</f>
        <v>STRONG</v>
      </c>
      <c r="L850" s="17" t="str">
        <f>OBV!H850</f>
        <v>CONFIRMED BULLISH</v>
      </c>
    </row>
    <row r="851" spans="1:12" ht="13.5" x14ac:dyDescent="0.25">
      <c r="A851" s="3">
        <f>RSI!A851</f>
        <v>43242</v>
      </c>
      <c r="B851" s="2">
        <f>RSI!B851</f>
        <v>4.16</v>
      </c>
      <c r="C851" s="2">
        <f>RSI!I851</f>
        <v>51.620195896088283</v>
      </c>
      <c r="D851" s="2">
        <f>MACD!E851</f>
        <v>-1.4526480828691568E-2</v>
      </c>
      <c r="E851" s="2">
        <f>MACD!F851</f>
        <v>3.1153996893924424E-2</v>
      </c>
      <c r="F851" s="2">
        <f>'Moving Avg'!D851</f>
        <v>4.1559999999999997</v>
      </c>
      <c r="G851" s="2">
        <f>'Moving Avg'!F851</f>
        <v>4.1549999999999994</v>
      </c>
      <c r="H851" s="2">
        <f>'Moving Avg'!G851</f>
        <v>4.0609999999999999</v>
      </c>
      <c r="I851" s="2">
        <f>'Moving Avg'!H851</f>
        <v>4.0559999999999992</v>
      </c>
      <c r="J851" s="17" t="str">
        <f>OBV!F851</f>
        <v>BULLISH</v>
      </c>
      <c r="K851" s="17" t="str">
        <f>OBV!G851</f>
        <v>STRONG</v>
      </c>
      <c r="L851" s="17" t="str">
        <f>OBV!H851</f>
        <v>CONFIRMED BULLISH</v>
      </c>
    </row>
    <row r="852" spans="1:12" ht="13.5" x14ac:dyDescent="0.25">
      <c r="A852" s="3">
        <f>RSI!A852</f>
        <v>43243</v>
      </c>
      <c r="B852" s="2">
        <f>RSI!B852</f>
        <v>4.29</v>
      </c>
      <c r="C852" s="2">
        <f>RSI!I852</f>
        <v>57.322339425168806</v>
      </c>
      <c r="D852" s="2">
        <f>MACD!E852</f>
        <v>-1.3430208049815207E-2</v>
      </c>
      <c r="E852" s="2">
        <f>MACD!F852</f>
        <v>2.2237155905176498E-2</v>
      </c>
      <c r="F852" s="2">
        <f>'Moving Avg'!D852</f>
        <v>4.1779999999999999</v>
      </c>
      <c r="G852" s="2">
        <f>'Moving Avg'!F852</f>
        <v>4.1545000000000005</v>
      </c>
      <c r="H852" s="2">
        <f>'Moving Avg'!G852</f>
        <v>4.0704000000000002</v>
      </c>
      <c r="I852" s="2">
        <f>'Moving Avg'!H852</f>
        <v>4.0524499999999986</v>
      </c>
      <c r="J852" s="17" t="str">
        <f>OBV!F852</f>
        <v>BULLISH</v>
      </c>
      <c r="K852" s="17" t="str">
        <f>OBV!G852</f>
        <v>STRONG</v>
      </c>
      <c r="L852" s="17" t="str">
        <f>OBV!H852</f>
        <v>CONFIRMED BULLISH</v>
      </c>
    </row>
    <row r="853" spans="1:12" ht="13.5" x14ac:dyDescent="0.25">
      <c r="A853" s="3">
        <f>RSI!A853</f>
        <v>43244</v>
      </c>
      <c r="B853" s="2">
        <f>RSI!B853</f>
        <v>4.53</v>
      </c>
      <c r="C853" s="2">
        <f>RSI!I853</f>
        <v>65.424412869007</v>
      </c>
      <c r="D853" s="2">
        <f>MACD!E853</f>
        <v>-1.5837057490298179E-2</v>
      </c>
      <c r="E853" s="2">
        <f>MACD!F853</f>
        <v>1.4622313226081563E-2</v>
      </c>
      <c r="F853" s="2">
        <f>'Moving Avg'!D853</f>
        <v>4.25</v>
      </c>
      <c r="G853" s="2">
        <f>'Moving Avg'!F853</f>
        <v>4.1710000000000003</v>
      </c>
      <c r="H853" s="2">
        <f>'Moving Avg'!G853</f>
        <v>4.085</v>
      </c>
      <c r="I853" s="2">
        <f>'Moving Avg'!H853</f>
        <v>4.0506499999999983</v>
      </c>
      <c r="J853" s="17" t="str">
        <f>OBV!F853</f>
        <v>BULLISH</v>
      </c>
      <c r="K853" s="17" t="str">
        <f>OBV!G853</f>
        <v>STRONG</v>
      </c>
      <c r="L853" s="17" t="str">
        <f>OBV!H853</f>
        <v>CONFIRMED BULLISH</v>
      </c>
    </row>
    <row r="854" spans="1:12" ht="13.5" x14ac:dyDescent="0.25">
      <c r="A854" s="3">
        <f>RSI!A854</f>
        <v>43245</v>
      </c>
      <c r="B854" s="2">
        <f>RSI!B854</f>
        <v>4.6500000000000004</v>
      </c>
      <c r="C854" s="2">
        <f>RSI!I854</f>
        <v>68.631052834673909</v>
      </c>
      <c r="D854" s="2">
        <f>MACD!E854</f>
        <v>-4.7513796425259436E-2</v>
      </c>
      <c r="E854" s="2">
        <f>MACD!F854</f>
        <v>2.1950912958133631E-3</v>
      </c>
      <c r="F854" s="2">
        <f>'Moving Avg'!D854</f>
        <v>4.3439999999999994</v>
      </c>
      <c r="G854" s="2">
        <f>'Moving Avg'!F854</f>
        <v>4.1935000000000002</v>
      </c>
      <c r="H854" s="2">
        <f>'Moving Avg'!G854</f>
        <v>4.0998000000000001</v>
      </c>
      <c r="I854" s="2">
        <f>'Moving Avg'!H854</f>
        <v>4.0501999999999985</v>
      </c>
      <c r="J854" s="17" t="str">
        <f>OBV!F854</f>
        <v>BULLISH</v>
      </c>
      <c r="K854" s="17" t="str">
        <f>OBV!G854</f>
        <v>STRONG</v>
      </c>
      <c r="L854" s="17" t="str">
        <f>OBV!H854</f>
        <v>CONFIRMED BULLISH</v>
      </c>
    </row>
    <row r="855" spans="1:12" ht="13.5" x14ac:dyDescent="0.25">
      <c r="A855" s="3">
        <f>RSI!A855</f>
        <v>43248</v>
      </c>
      <c r="B855" s="2">
        <f>RSI!B855</f>
        <v>4.6399999999999997</v>
      </c>
      <c r="C855" s="2">
        <f>RSI!I855</f>
        <v>68.064546164311935</v>
      </c>
      <c r="D855" s="2">
        <f>MACD!E855</f>
        <v>-9.1790286514756403E-2</v>
      </c>
      <c r="E855" s="2">
        <f>MACD!F855</f>
        <v>-1.6601984266300593E-2</v>
      </c>
      <c r="F855" s="2">
        <f>'Moving Avg'!D855</f>
        <v>4.4540000000000006</v>
      </c>
      <c r="G855" s="2">
        <f>'Moving Avg'!F855</f>
        <v>4.2135000000000007</v>
      </c>
      <c r="H855" s="2">
        <f>'Moving Avg'!G855</f>
        <v>4.1146000000000003</v>
      </c>
      <c r="I855" s="2">
        <f>'Moving Avg'!H855</f>
        <v>4.0503999999999989</v>
      </c>
      <c r="J855" s="17" t="str">
        <f>OBV!F855</f>
        <v>BULLISH</v>
      </c>
      <c r="K855" s="17" t="str">
        <f>OBV!G855</f>
        <v>STRONG</v>
      </c>
      <c r="L855" s="17" t="str">
        <f>OBV!H855</f>
        <v>CONFIRMED BULLISH</v>
      </c>
    </row>
    <row r="856" spans="1:12" ht="13.5" x14ac:dyDescent="0.25">
      <c r="A856" s="3">
        <f>RSI!A856</f>
        <v>43249</v>
      </c>
      <c r="B856" s="2">
        <f>RSI!B856</f>
        <v>4.5</v>
      </c>
      <c r="C856" s="2">
        <f>RSI!I856</f>
        <v>60.531378246041903</v>
      </c>
      <c r="D856" s="2">
        <f>MACD!E856</f>
        <v>-0.11529135098356758</v>
      </c>
      <c r="E856" s="2">
        <f>MACD!F856</f>
        <v>-3.6339857609753987E-2</v>
      </c>
      <c r="F856" s="2">
        <f>'Moving Avg'!D856</f>
        <v>4.5220000000000002</v>
      </c>
      <c r="G856" s="2">
        <f>'Moving Avg'!F856</f>
        <v>4.2285000000000004</v>
      </c>
      <c r="H856" s="2">
        <f>'Moving Avg'!G856</f>
        <v>4.1265999999999998</v>
      </c>
      <c r="I856" s="2">
        <f>'Moving Avg'!H856</f>
        <v>4.0503999999999989</v>
      </c>
      <c r="J856" s="17" t="str">
        <f>OBV!F856</f>
        <v>BULLISH</v>
      </c>
      <c r="K856" s="17" t="str">
        <f>OBV!G856</f>
        <v>STRONG</v>
      </c>
      <c r="L856" s="17" t="str">
        <f>OBV!H856</f>
        <v>CONFIRMED BULLISH</v>
      </c>
    </row>
    <row r="857" spans="1:12" ht="13.5" x14ac:dyDescent="0.25">
      <c r="A857" s="3">
        <f>RSI!A857</f>
        <v>43250</v>
      </c>
      <c r="B857" s="2">
        <f>RSI!B857</f>
        <v>4.2300000000000004</v>
      </c>
      <c r="C857" s="2">
        <f>RSI!I857</f>
        <v>49.217814419146968</v>
      </c>
      <c r="D857" s="2">
        <f>MACD!E857</f>
        <v>-0.10748971943082886</v>
      </c>
      <c r="E857" s="2">
        <f>MACD!F857</f>
        <v>-5.0569829973968958E-2</v>
      </c>
      <c r="F857" s="2">
        <f>'Moving Avg'!D857</f>
        <v>4.51</v>
      </c>
      <c r="G857" s="2">
        <f>'Moving Avg'!F857</f>
        <v>4.2359999999999998</v>
      </c>
      <c r="H857" s="2">
        <f>'Moving Avg'!G857</f>
        <v>4.1337999999999999</v>
      </c>
      <c r="I857" s="2">
        <f>'Moving Avg'!H857</f>
        <v>4.0490499999999994</v>
      </c>
      <c r="J857" s="17" t="str">
        <f>OBV!F857</f>
        <v>BULLISH</v>
      </c>
      <c r="K857" s="17" t="str">
        <f>OBV!G857</f>
        <v>STRONG</v>
      </c>
      <c r="L857" s="17" t="str">
        <f>OBV!H857</f>
        <v>BULLISH DIVERGENCE</v>
      </c>
    </row>
    <row r="858" spans="1:12" ht="13.5" x14ac:dyDescent="0.25">
      <c r="A858" s="3">
        <f>RSI!A858</f>
        <v>43251</v>
      </c>
      <c r="B858" s="2">
        <f>RSI!B858</f>
        <v>4.2699999999999996</v>
      </c>
      <c r="C858" s="2">
        <f>RSI!I858</f>
        <v>50.688263781036504</v>
      </c>
      <c r="D858" s="2">
        <f>MACD!E858</f>
        <v>-0.10522360104129547</v>
      </c>
      <c r="E858" s="2">
        <f>MACD!F858</f>
        <v>-6.150058418743426E-2</v>
      </c>
      <c r="F858" s="2">
        <f>'Moving Avg'!D858</f>
        <v>4.4580000000000002</v>
      </c>
      <c r="G858" s="2">
        <f>'Moving Avg'!F858</f>
        <v>4.2409999999999997</v>
      </c>
      <c r="H858" s="2">
        <f>'Moving Avg'!G858</f>
        <v>4.1412000000000004</v>
      </c>
      <c r="I858" s="2">
        <f>'Moving Avg'!H858</f>
        <v>4.0481499999999988</v>
      </c>
      <c r="J858" s="17" t="str">
        <f>OBV!F858</f>
        <v>BEARISH</v>
      </c>
      <c r="K858" s="17" t="str">
        <f>OBV!G858</f>
        <v>WEAK</v>
      </c>
      <c r="L858" s="17" t="str">
        <f>OBV!H858</f>
        <v>CONFIRMED BEARISH</v>
      </c>
    </row>
    <row r="859" spans="1:12" ht="13.5" x14ac:dyDescent="0.25">
      <c r="A859" s="3">
        <f>RSI!A859</f>
        <v>43252</v>
      </c>
      <c r="B859" s="2">
        <f>RSI!B859</f>
        <v>4.37</v>
      </c>
      <c r="C859" s="2">
        <f>RSI!I859</f>
        <v>54.254512564737055</v>
      </c>
      <c r="D859" s="2">
        <f>MACD!E859</f>
        <v>-0.10925756981255663</v>
      </c>
      <c r="E859" s="2">
        <f>MACD!F859</f>
        <v>-7.105198131245874E-2</v>
      </c>
      <c r="F859" s="2">
        <f>'Moving Avg'!D859</f>
        <v>4.4020000000000001</v>
      </c>
      <c r="G859" s="2">
        <f>'Moving Avg'!F859</f>
        <v>4.2549999999999999</v>
      </c>
      <c r="H859" s="2">
        <f>'Moving Avg'!G859</f>
        <v>4.1509999999999998</v>
      </c>
      <c r="I859" s="2">
        <f>'Moving Avg'!H859</f>
        <v>4.0474499999999987</v>
      </c>
      <c r="J859" s="17" t="str">
        <f>OBV!F859</f>
        <v>BEARISH</v>
      </c>
      <c r="K859" s="17" t="str">
        <f>OBV!G859</f>
        <v>WEAK</v>
      </c>
      <c r="L859" s="17" t="str">
        <f>OBV!H859</f>
        <v>CONFIRMED BEARISH</v>
      </c>
    </row>
    <row r="860" spans="1:12" ht="13.5" x14ac:dyDescent="0.25">
      <c r="A860" s="3">
        <f>RSI!A860</f>
        <v>43255</v>
      </c>
      <c r="B860" s="2">
        <f>RSI!B860</f>
        <v>4.43</v>
      </c>
      <c r="C860" s="2">
        <f>RSI!I860</f>
        <v>56.296771466115871</v>
      </c>
      <c r="D860" s="2">
        <f>MACD!E860</f>
        <v>-0.13162882660129416</v>
      </c>
      <c r="E860" s="2">
        <f>MACD!F860</f>
        <v>-8.3167350370225823E-2</v>
      </c>
      <c r="F860" s="2">
        <f>'Moving Avg'!D860</f>
        <v>4.3600000000000003</v>
      </c>
      <c r="G860" s="2">
        <f>'Moving Avg'!F860</f>
        <v>4.2765000000000004</v>
      </c>
      <c r="H860" s="2">
        <f>'Moving Avg'!G860</f>
        <v>4.1618000000000004</v>
      </c>
      <c r="I860" s="2">
        <f>'Moving Avg'!H860</f>
        <v>4.0470499999999987</v>
      </c>
      <c r="J860" s="17" t="str">
        <f>OBV!F860</f>
        <v>BEARISH</v>
      </c>
      <c r="K860" s="17" t="str">
        <f>OBV!G860</f>
        <v>WEAK</v>
      </c>
      <c r="L860" s="17" t="str">
        <f>OBV!H860</f>
        <v>CONFIRMED BEARISH</v>
      </c>
    </row>
    <row r="861" spans="1:12" ht="13.5" x14ac:dyDescent="0.25">
      <c r="A861" s="3">
        <f>RSI!A861</f>
        <v>43256</v>
      </c>
      <c r="B861" s="2">
        <f>RSI!B861</f>
        <v>4.45</v>
      </c>
      <c r="C861" s="2">
        <f>RSI!I861</f>
        <v>56.986113328754527</v>
      </c>
      <c r="D861" s="2">
        <f>MACD!E861</f>
        <v>-0.14224301552009155</v>
      </c>
      <c r="E861" s="2">
        <f>MACD!F861</f>
        <v>-9.4982483400198978E-2</v>
      </c>
      <c r="F861" s="2">
        <f>'Moving Avg'!D861</f>
        <v>4.3499999999999996</v>
      </c>
      <c r="G861" s="2">
        <f>'Moving Avg'!F861</f>
        <v>4.3010000000000002</v>
      </c>
      <c r="H861" s="2">
        <f>'Moving Avg'!G861</f>
        <v>4.1738000000000008</v>
      </c>
      <c r="I861" s="2">
        <f>'Moving Avg'!H861</f>
        <v>4.0463999999999984</v>
      </c>
      <c r="J861" s="17" t="str">
        <f>OBV!F861</f>
        <v>BEARISH</v>
      </c>
      <c r="K861" s="17" t="str">
        <f>OBV!G861</f>
        <v>NEUTRAL</v>
      </c>
      <c r="L861" s="17" t="str">
        <f>OBV!H861</f>
        <v>CONFIRMED BEARISH</v>
      </c>
    </row>
    <row r="862" spans="1:12" ht="13.5" x14ac:dyDescent="0.25">
      <c r="A862" s="3">
        <f>RSI!A862</f>
        <v>43257</v>
      </c>
      <c r="B862" s="2">
        <f>RSI!B862</f>
        <v>4.33</v>
      </c>
      <c r="C862" s="2">
        <f>RSI!I862</f>
        <v>51.715316755665818</v>
      </c>
      <c r="D862" s="2">
        <f>MACD!E862</f>
        <v>-0.12335392688929048</v>
      </c>
      <c r="E862" s="2">
        <f>MACD!F862</f>
        <v>-0.10065677209801728</v>
      </c>
      <c r="F862" s="2">
        <f>'Moving Avg'!D862</f>
        <v>4.37</v>
      </c>
      <c r="G862" s="2">
        <f>'Moving Avg'!F862</f>
        <v>4.3075000000000001</v>
      </c>
      <c r="H862" s="2">
        <f>'Moving Avg'!G862</f>
        <v>4.1818</v>
      </c>
      <c r="I862" s="2">
        <f>'Moving Avg'!H862</f>
        <v>4.0454999999999988</v>
      </c>
      <c r="J862" s="17" t="str">
        <f>OBV!F862</f>
        <v>BULLISH</v>
      </c>
      <c r="K862" s="17" t="str">
        <f>OBV!G862</f>
        <v>NEUTRAL</v>
      </c>
      <c r="L862" s="17" t="str">
        <f>OBV!H862</f>
        <v>CONFIRMED BULLISH</v>
      </c>
    </row>
    <row r="863" spans="1:12" ht="13.5" x14ac:dyDescent="0.25">
      <c r="A863" s="3">
        <f>RSI!A863</f>
        <v>43258</v>
      </c>
      <c r="B863" s="2">
        <f>RSI!B863</f>
        <v>4.4000000000000004</v>
      </c>
      <c r="C863" s="2">
        <f>RSI!I863</f>
        <v>54.366804225221628</v>
      </c>
      <c r="D863" s="2">
        <f>MACD!E863</f>
        <v>-7.5866989336504709E-2</v>
      </c>
      <c r="E863" s="2">
        <f>MACD!F863</f>
        <v>-9.5698815545714772E-2</v>
      </c>
      <c r="F863" s="2">
        <f>'Moving Avg'!D863</f>
        <v>4.395999999999999</v>
      </c>
      <c r="G863" s="2">
        <f>'Moving Avg'!F863</f>
        <v>4.3125</v>
      </c>
      <c r="H863" s="2">
        <f>'Moving Avg'!G863</f>
        <v>4.1908000000000003</v>
      </c>
      <c r="I863" s="2">
        <f>'Moving Avg'!H863</f>
        <v>4.0443499999999988</v>
      </c>
      <c r="J863" s="17" t="str">
        <f>OBV!F863</f>
        <v>BULLISH</v>
      </c>
      <c r="K863" s="17" t="str">
        <f>OBV!G863</f>
        <v>NEUTRAL</v>
      </c>
      <c r="L863" s="17" t="str">
        <f>OBV!H863</f>
        <v>CONFIRMED BULLISH</v>
      </c>
    </row>
    <row r="864" spans="1:12" ht="13.5" x14ac:dyDescent="0.25">
      <c r="A864" s="3">
        <f>RSI!A864</f>
        <v>43259</v>
      </c>
      <c r="B864" s="2">
        <f>RSI!B864</f>
        <v>4.34</v>
      </c>
      <c r="C864" s="2">
        <f>RSI!I864</f>
        <v>51.743929819205022</v>
      </c>
      <c r="D864" s="2">
        <f>MACD!E864</f>
        <v>-1.3410078269946446E-2</v>
      </c>
      <c r="E864" s="2">
        <f>MACD!F864</f>
        <v>-7.9241068090561112E-2</v>
      </c>
      <c r="F864" s="2">
        <f>'Moving Avg'!D864</f>
        <v>4.3899999999999997</v>
      </c>
      <c r="G864" s="2">
        <f>'Moving Avg'!F864</f>
        <v>4.3205</v>
      </c>
      <c r="H864" s="2">
        <f>'Moving Avg'!G864</f>
        <v>4.1978</v>
      </c>
      <c r="I864" s="2">
        <f>'Moving Avg'!H864</f>
        <v>4.0427999999999988</v>
      </c>
      <c r="J864" s="17" t="str">
        <f>OBV!F864</f>
        <v>BULLISH</v>
      </c>
      <c r="K864" s="17" t="str">
        <f>OBV!G864</f>
        <v>NEUTRAL</v>
      </c>
      <c r="L864" s="17" t="str">
        <f>OBV!H864</f>
        <v>BULLISH DIVERGENCE</v>
      </c>
    </row>
    <row r="865" spans="1:12" ht="13.5" x14ac:dyDescent="0.25">
      <c r="A865" s="3">
        <f>RSI!A865</f>
        <v>43262</v>
      </c>
      <c r="B865" s="2">
        <f>RSI!B865</f>
        <v>4.4800000000000004</v>
      </c>
      <c r="C865" s="2">
        <f>RSI!I865</f>
        <v>56.961435561201917</v>
      </c>
      <c r="D865" s="2">
        <f>MACD!E865</f>
        <v>2.7300152090119489E-2</v>
      </c>
      <c r="E865" s="2">
        <f>MACD!F865</f>
        <v>-5.7932824054425E-2</v>
      </c>
      <c r="F865" s="2">
        <f>'Moving Avg'!D865</f>
        <v>4.4000000000000004</v>
      </c>
      <c r="G865" s="2">
        <f>'Moving Avg'!F865</f>
        <v>4.3405000000000005</v>
      </c>
      <c r="H865" s="2">
        <f>'Moving Avg'!G865</f>
        <v>4.2079999999999993</v>
      </c>
      <c r="I865" s="2">
        <f>'Moving Avg'!H865</f>
        <v>4.0412999999999997</v>
      </c>
      <c r="J865" s="17" t="str">
        <f>OBV!F865</f>
        <v>BULLISH</v>
      </c>
      <c r="K865" s="17" t="str">
        <f>OBV!G865</f>
        <v>NEUTRAL</v>
      </c>
      <c r="L865" s="17" t="str">
        <f>OBV!H865</f>
        <v>CONFIRMED BULLISH</v>
      </c>
    </row>
    <row r="866" spans="1:12" ht="13.5" x14ac:dyDescent="0.25">
      <c r="A866" s="3">
        <f>RSI!A866</f>
        <v>43263</v>
      </c>
      <c r="B866" s="2">
        <f>RSI!B866</f>
        <v>4.55</v>
      </c>
      <c r="C866" s="2">
        <f>RSI!I866</f>
        <v>59.329250971686662</v>
      </c>
      <c r="D866" s="2">
        <f>MACD!E866</f>
        <v>3.3984233972335076E-2</v>
      </c>
      <c r="E866" s="2">
        <f>MACD!F866</f>
        <v>-3.9549412449072986E-2</v>
      </c>
      <c r="F866" s="2">
        <f>'Moving Avg'!D866</f>
        <v>4.42</v>
      </c>
      <c r="G866" s="2">
        <f>'Moving Avg'!F866</f>
        <v>4.3620000000000001</v>
      </c>
      <c r="H866" s="2">
        <f>'Moving Avg'!G866</f>
        <v>4.2191999999999998</v>
      </c>
      <c r="I866" s="2">
        <f>'Moving Avg'!H866</f>
        <v>4.0401499999999988</v>
      </c>
      <c r="J866" s="17" t="str">
        <f>OBV!F866</f>
        <v>BULLISH</v>
      </c>
      <c r="K866" s="17" t="str">
        <f>OBV!G866</f>
        <v>NEUTRAL</v>
      </c>
      <c r="L866" s="17" t="str">
        <f>OBV!H866</f>
        <v>CONFIRMED BULLISH</v>
      </c>
    </row>
    <row r="867" spans="1:12" ht="13.5" x14ac:dyDescent="0.25">
      <c r="A867" s="3">
        <f>RSI!A867</f>
        <v>43264</v>
      </c>
      <c r="B867" s="2">
        <f>RSI!B867</f>
        <v>4.79</v>
      </c>
      <c r="C867" s="2">
        <f>RSI!I867</f>
        <v>66.196063990333926</v>
      </c>
      <c r="D867" s="2">
        <f>MACD!E867</f>
        <v>-2.1052274341852417E-2</v>
      </c>
      <c r="E867" s="2">
        <f>MACD!F867</f>
        <v>-3.584998482762887E-2</v>
      </c>
      <c r="F867" s="2">
        <f>'Moving Avg'!D867</f>
        <v>4.5119999999999996</v>
      </c>
      <c r="G867" s="2">
        <f>'Moving Avg'!F867</f>
        <v>4.3925000000000001</v>
      </c>
      <c r="H867" s="2">
        <f>'Moving Avg'!G867</f>
        <v>4.2363999999999997</v>
      </c>
      <c r="I867" s="2">
        <f>'Moving Avg'!H867</f>
        <v>4.0398499999999986</v>
      </c>
      <c r="J867" s="17" t="str">
        <f>OBV!F867</f>
        <v>BULLISH</v>
      </c>
      <c r="K867" s="17" t="str">
        <f>OBV!G867</f>
        <v>STRONG</v>
      </c>
      <c r="L867" s="17" t="str">
        <f>OBV!H867</f>
        <v>CONFIRMED BULLISH</v>
      </c>
    </row>
    <row r="868" spans="1:12" ht="13.5" x14ac:dyDescent="0.25">
      <c r="A868" s="3">
        <f>RSI!A868</f>
        <v>43265</v>
      </c>
      <c r="B868" s="2">
        <f>RSI!B868</f>
        <v>5.01</v>
      </c>
      <c r="C868" s="2">
        <f>RSI!I868</f>
        <v>71.025392369106029</v>
      </c>
      <c r="D868" s="2">
        <f>MACD!E868</f>
        <v>-8.0456350378987018E-2</v>
      </c>
      <c r="E868" s="2">
        <f>MACD!F868</f>
        <v>-4.4771257937900502E-2</v>
      </c>
      <c r="F868" s="2">
        <f>'Moving Avg'!D868</f>
        <v>4.6340000000000003</v>
      </c>
      <c r="G868" s="2">
        <f>'Moving Avg'!F868</f>
        <v>4.4345000000000008</v>
      </c>
      <c r="H868" s="2">
        <f>'Moving Avg'!G868</f>
        <v>4.2585999999999995</v>
      </c>
      <c r="I868" s="2">
        <f>'Moving Avg'!H868</f>
        <v>4.0398999999999994</v>
      </c>
      <c r="J868" s="17" t="str">
        <f>OBV!F868</f>
        <v>BULLISH</v>
      </c>
      <c r="K868" s="17" t="str">
        <f>OBV!G868</f>
        <v>STRONG</v>
      </c>
      <c r="L868" s="17" t="str">
        <f>OBV!H868</f>
        <v>CONFIRMED BULLISH</v>
      </c>
    </row>
    <row r="869" spans="1:12" ht="13.5" x14ac:dyDescent="0.25">
      <c r="A869" s="3">
        <f>RSI!A869</f>
        <v>43269</v>
      </c>
      <c r="B869" s="2">
        <f>RSI!B869</f>
        <v>5.31</v>
      </c>
      <c r="C869" s="2">
        <f>RSI!I869</f>
        <v>76.050058217079169</v>
      </c>
      <c r="D869" s="2">
        <f>MACD!E869</f>
        <v>-0.14135177917869157</v>
      </c>
      <c r="E869" s="2">
        <f>MACD!F869</f>
        <v>-6.4087362186058719E-2</v>
      </c>
      <c r="F869" s="2">
        <f>'Moving Avg'!D869</f>
        <v>4.8279999999999994</v>
      </c>
      <c r="G869" s="2">
        <f>'Moving Avg'!F869</f>
        <v>4.4910000000000005</v>
      </c>
      <c r="H869" s="2">
        <f>'Moving Avg'!G869</f>
        <v>4.2867999999999995</v>
      </c>
      <c r="I869" s="2">
        <f>'Moving Avg'!H869</f>
        <v>4.0411999999999999</v>
      </c>
      <c r="J869" s="17" t="str">
        <f>OBV!F869</f>
        <v>BULLISH</v>
      </c>
      <c r="K869" s="17" t="str">
        <f>OBV!G869</f>
        <v>STRONG</v>
      </c>
      <c r="L869" s="17" t="str">
        <f>OBV!H869</f>
        <v>CONFIRMED BULLISH</v>
      </c>
    </row>
    <row r="870" spans="1:12" ht="13.5" x14ac:dyDescent="0.25">
      <c r="A870" s="3">
        <f>RSI!A870</f>
        <v>43270</v>
      </c>
      <c r="B870" s="2">
        <f>RSI!B870</f>
        <v>5.26</v>
      </c>
      <c r="C870" s="2">
        <f>RSI!I870</f>
        <v>73.754380727447227</v>
      </c>
      <c r="D870" s="2">
        <f>MACD!E870</f>
        <v>-0.18522880425904376</v>
      </c>
      <c r="E870" s="2">
        <f>MACD!F870</f>
        <v>-8.8315650600655729E-2</v>
      </c>
      <c r="F870" s="2">
        <f>'Moving Avg'!D870</f>
        <v>4.984</v>
      </c>
      <c r="G870" s="2">
        <f>'Moving Avg'!F870</f>
        <v>4.549500000000001</v>
      </c>
      <c r="H870" s="2">
        <f>'Moving Avg'!G870</f>
        <v>4.3120000000000003</v>
      </c>
      <c r="I870" s="2">
        <f>'Moving Avg'!H870</f>
        <v>4.042749999999999</v>
      </c>
      <c r="J870" s="17" t="str">
        <f>OBV!F870</f>
        <v>BULLISH</v>
      </c>
      <c r="K870" s="17" t="str">
        <f>OBV!G870</f>
        <v>STRONG</v>
      </c>
      <c r="L870" s="17" t="str">
        <f>OBV!H870</f>
        <v>CONFIRMED BULLISH</v>
      </c>
    </row>
    <row r="871" spans="1:12" ht="13.5" x14ac:dyDescent="0.25">
      <c r="A871" s="3">
        <f>RSI!A871</f>
        <v>43271</v>
      </c>
      <c r="B871" s="2">
        <f>RSI!B871</f>
        <v>5.2</v>
      </c>
      <c r="C871" s="2">
        <f>RSI!I871</f>
        <v>70.98523826800195</v>
      </c>
      <c r="D871" s="2">
        <f>MACD!E871</f>
        <v>-0.21943184323357645</v>
      </c>
      <c r="E871" s="2">
        <f>MACD!F871</f>
        <v>-0.11453888912723989</v>
      </c>
      <c r="F871" s="2">
        <f>'Moving Avg'!D871</f>
        <v>5.113999999999999</v>
      </c>
      <c r="G871" s="2">
        <f>'Moving Avg'!F871</f>
        <v>4.6015000000000006</v>
      </c>
      <c r="H871" s="2">
        <f>'Moving Avg'!G871</f>
        <v>4.3334000000000001</v>
      </c>
      <c r="I871" s="2">
        <f>'Moving Avg'!H871</f>
        <v>4.0444999999999984</v>
      </c>
      <c r="J871" s="17" t="str">
        <f>OBV!F871</f>
        <v>BEARISH</v>
      </c>
      <c r="K871" s="17" t="str">
        <f>OBV!G871</f>
        <v>NEUTRAL</v>
      </c>
      <c r="L871" s="17" t="str">
        <f>OBV!H871</f>
        <v>BEARISH DIVERGENCE</v>
      </c>
    </row>
    <row r="872" spans="1:12" ht="13.5" x14ac:dyDescent="0.25">
      <c r="A872" s="3">
        <f>RSI!A872</f>
        <v>43272</v>
      </c>
      <c r="B872" s="2">
        <f>RSI!B872</f>
        <v>5.16</v>
      </c>
      <c r="C872" s="2">
        <f>RSI!I872</f>
        <v>69.122005002535076</v>
      </c>
      <c r="D872" s="2">
        <f>MACD!E872</f>
        <v>-0.2677740322508475</v>
      </c>
      <c r="E872" s="2">
        <f>MACD!F872</f>
        <v>-0.14518591775196141</v>
      </c>
      <c r="F872" s="2">
        <f>'Moving Avg'!D872</f>
        <v>5.1880000000000006</v>
      </c>
      <c r="G872" s="2">
        <f>'Moving Avg'!F872</f>
        <v>4.6450000000000014</v>
      </c>
      <c r="H872" s="2">
        <f>'Moving Avg'!G872</f>
        <v>4.3545999999999996</v>
      </c>
      <c r="I872" s="2">
        <f>'Moving Avg'!H872</f>
        <v>4.0460499999999984</v>
      </c>
      <c r="J872" s="17" t="str">
        <f>OBV!F872</f>
        <v>BEARISH</v>
      </c>
      <c r="K872" s="17" t="str">
        <f>OBV!G872</f>
        <v>WEAK</v>
      </c>
      <c r="L872" s="17" t="str">
        <f>OBV!H872</f>
        <v>BEARISH DIVERGENCE</v>
      </c>
    </row>
    <row r="873" spans="1:12" ht="13.5" x14ac:dyDescent="0.25">
      <c r="A873" s="3">
        <f>RSI!A873</f>
        <v>43273</v>
      </c>
      <c r="B873" s="2">
        <f>RSI!B873</f>
        <v>5.17</v>
      </c>
      <c r="C873" s="2">
        <f>RSI!I873</f>
        <v>69.338682935096998</v>
      </c>
      <c r="D873" s="2">
        <f>MACD!E873</f>
        <v>-0.30202761017320068</v>
      </c>
      <c r="E873" s="2">
        <f>MACD!F873</f>
        <v>-0.17655425623620927</v>
      </c>
      <c r="F873" s="2">
        <f>'Moving Avg'!D873</f>
        <v>5.2200000000000006</v>
      </c>
      <c r="G873" s="2">
        <f>'Moving Avg'!F873</f>
        <v>4.6770000000000005</v>
      </c>
      <c r="H873" s="2">
        <f>'Moving Avg'!G873</f>
        <v>4.3769999999999989</v>
      </c>
      <c r="I873" s="2">
        <f>'Moving Avg'!H873</f>
        <v>4.0476499999999982</v>
      </c>
      <c r="J873" s="17" t="str">
        <f>OBV!F873</f>
        <v>BEARISH</v>
      </c>
      <c r="K873" s="17" t="str">
        <f>OBV!G873</f>
        <v>WEAK</v>
      </c>
      <c r="L873" s="17" t="str">
        <f>OBV!H873</f>
        <v>BEARISH DIVERGENCE</v>
      </c>
    </row>
    <row r="874" spans="1:12" ht="13.5" x14ac:dyDescent="0.25">
      <c r="A874" s="3">
        <f>RSI!A874</f>
        <v>43276</v>
      </c>
      <c r="B874" s="2">
        <f>RSI!B874</f>
        <v>5.19</v>
      </c>
      <c r="C874" s="2">
        <f>RSI!I874</f>
        <v>69.795199189866793</v>
      </c>
      <c r="D874" s="2">
        <f>MACD!E874</f>
        <v>-0.34490972837250045</v>
      </c>
      <c r="E874" s="2">
        <f>MACD!F874</f>
        <v>-0.21022535066346754</v>
      </c>
      <c r="F874" s="2">
        <f>'Moving Avg'!D874</f>
        <v>5.1959999999999997</v>
      </c>
      <c r="G874" s="2">
        <f>'Moving Avg'!F874</f>
        <v>4.7039999999999997</v>
      </c>
      <c r="H874" s="2">
        <f>'Moving Avg'!G874</f>
        <v>4.4013999999999989</v>
      </c>
      <c r="I874" s="2">
        <f>'Moving Avg'!H874</f>
        <v>4.0493999999999986</v>
      </c>
      <c r="J874" s="17" t="str">
        <f>OBV!F874</f>
        <v>BEARISH</v>
      </c>
      <c r="K874" s="17" t="str">
        <f>OBV!G874</f>
        <v>WEAK</v>
      </c>
      <c r="L874" s="17" t="str">
        <f>OBV!H874</f>
        <v>CONFIRMED BEARISH</v>
      </c>
    </row>
    <row r="875" spans="1:12" ht="13.5" x14ac:dyDescent="0.25">
      <c r="A875" s="3">
        <f>RSI!A875</f>
        <v>43277</v>
      </c>
      <c r="B875" s="2">
        <f>RSI!B875</f>
        <v>5.34</v>
      </c>
      <c r="C875" s="2">
        <f>RSI!I875</f>
        <v>73.037621555745432</v>
      </c>
      <c r="D875" s="2">
        <f>MACD!E875</f>
        <v>-0.37383549358992951</v>
      </c>
      <c r="E875" s="2">
        <f>MACD!F875</f>
        <v>-0.24294737924875998</v>
      </c>
      <c r="F875" s="2">
        <f>'Moving Avg'!D875</f>
        <v>5.2119999999999997</v>
      </c>
      <c r="G875" s="2">
        <f>'Moving Avg'!F875</f>
        <v>4.7389999999999999</v>
      </c>
      <c r="H875" s="2">
        <f>'Moving Avg'!G875</f>
        <v>4.428799999999999</v>
      </c>
      <c r="I875" s="2">
        <f>'Moving Avg'!H875</f>
        <v>4.0518999999999998</v>
      </c>
      <c r="J875" s="17" t="str">
        <f>OBV!F875</f>
        <v>BEARISH</v>
      </c>
      <c r="K875" s="17" t="str">
        <f>OBV!G875</f>
        <v>NEUTRAL</v>
      </c>
      <c r="L875" s="17" t="str">
        <f>OBV!H875</f>
        <v>BEARISH DIVERGENCE</v>
      </c>
    </row>
    <row r="876" spans="1:12" ht="13.5" x14ac:dyDescent="0.25">
      <c r="A876" s="3">
        <f>RSI!A876</f>
        <v>43278</v>
      </c>
      <c r="B876" s="2">
        <f>RSI!B876</f>
        <v>5.34</v>
      </c>
      <c r="C876" s="2">
        <f>RSI!I876</f>
        <v>73.037621555745432</v>
      </c>
      <c r="D876" s="2">
        <f>MACD!E876</f>
        <v>-0.39126923564244631</v>
      </c>
      <c r="E876" s="2">
        <f>MACD!F876</f>
        <v>-0.27261175052749725</v>
      </c>
      <c r="F876" s="2">
        <f>'Moving Avg'!D876</f>
        <v>5.24</v>
      </c>
      <c r="G876" s="2">
        <f>'Moving Avg'!F876</f>
        <v>4.7810000000000006</v>
      </c>
      <c r="H876" s="2">
        <f>'Moving Avg'!G876</f>
        <v>4.4567999999999994</v>
      </c>
      <c r="I876" s="2">
        <f>'Moving Avg'!H876</f>
        <v>4.0543999999999993</v>
      </c>
      <c r="J876" s="17" t="str">
        <f>OBV!F876</f>
        <v>BULLISH</v>
      </c>
      <c r="K876" s="17" t="str">
        <f>OBV!G876</f>
        <v>STRONG</v>
      </c>
      <c r="L876" s="17" t="str">
        <f>OBV!H876</f>
        <v>CONFIRMED BULLISH</v>
      </c>
    </row>
    <row r="877" spans="1:12" ht="13.5" x14ac:dyDescent="0.25">
      <c r="A877" s="3">
        <f>RSI!A877</f>
        <v>43279</v>
      </c>
      <c r="B877" s="2">
        <f>RSI!B877</f>
        <v>5.42</v>
      </c>
      <c r="C877" s="2">
        <f>RSI!I877</f>
        <v>74.716426214536853</v>
      </c>
      <c r="D877" s="2">
        <f>MACD!E877</f>
        <v>-0.37847493969336465</v>
      </c>
      <c r="E877" s="2">
        <f>MACD!F877</f>
        <v>-0.29378438836067078</v>
      </c>
      <c r="F877" s="2">
        <f>'Moving Avg'!D877</f>
        <v>5.2919999999999998</v>
      </c>
      <c r="G877" s="2">
        <f>'Moving Avg'!F877</f>
        <v>4.8405000000000005</v>
      </c>
      <c r="H877" s="2">
        <f>'Moving Avg'!G877</f>
        <v>4.4863999999999997</v>
      </c>
      <c r="I877" s="2">
        <f>'Moving Avg'!H877</f>
        <v>4.0574999999999992</v>
      </c>
      <c r="J877" s="17" t="str">
        <f>OBV!F877</f>
        <v>BULLISH</v>
      </c>
      <c r="K877" s="17" t="str">
        <f>OBV!G877</f>
        <v>STRONG</v>
      </c>
      <c r="L877" s="17" t="str">
        <f>OBV!H877</f>
        <v>CONFIRMED BULLISH</v>
      </c>
    </row>
    <row r="878" spans="1:12" ht="13.5" x14ac:dyDescent="0.25">
      <c r="A878" s="3">
        <f>RSI!A878</f>
        <v>43280</v>
      </c>
      <c r="B878" s="2">
        <f>RSI!B878</f>
        <v>5.3</v>
      </c>
      <c r="C878" s="2">
        <f>RSI!I878</f>
        <v>67.888138552655619</v>
      </c>
      <c r="D878" s="2">
        <f>MACD!E878</f>
        <v>-0.32858225836923083</v>
      </c>
      <c r="E878" s="2">
        <f>MACD!F878</f>
        <v>-0.30074396236238282</v>
      </c>
      <c r="F878" s="2">
        <f>'Moving Avg'!D878</f>
        <v>5.3179999999999996</v>
      </c>
      <c r="G878" s="2">
        <f>'Moving Avg'!F878</f>
        <v>4.8920000000000003</v>
      </c>
      <c r="H878" s="2">
        <f>'Moving Avg'!G878</f>
        <v>4.5089999999999995</v>
      </c>
      <c r="I878" s="2">
        <f>'Moving Avg'!H878</f>
        <v>4.0604499999999986</v>
      </c>
      <c r="J878" s="17" t="str">
        <f>OBV!F878</f>
        <v>BULLISH</v>
      </c>
      <c r="K878" s="17" t="str">
        <f>OBV!G878</f>
        <v>STRONG</v>
      </c>
      <c r="L878" s="17" t="str">
        <f>OBV!H878</f>
        <v>CONFIRMED BULLISH</v>
      </c>
    </row>
    <row r="879" spans="1:12" ht="13.5" x14ac:dyDescent="0.25">
      <c r="A879" s="3">
        <f>RSI!A879</f>
        <v>43283</v>
      </c>
      <c r="B879" s="2">
        <f>RSI!B879</f>
        <v>5.2</v>
      </c>
      <c r="C879" s="2">
        <f>RSI!I879</f>
        <v>62.742262397157354</v>
      </c>
      <c r="D879" s="2">
        <f>MACD!E879</f>
        <v>-0.23549161336178503</v>
      </c>
      <c r="E879" s="2">
        <f>MACD!F879</f>
        <v>-0.28769349256226329</v>
      </c>
      <c r="F879" s="2">
        <f>'Moving Avg'!D879</f>
        <v>5.32</v>
      </c>
      <c r="G879" s="2">
        <f>'Moving Avg'!F879</f>
        <v>4.9335000000000004</v>
      </c>
      <c r="H879" s="2">
        <f>'Moving Avg'!G879</f>
        <v>4.5245999999999995</v>
      </c>
      <c r="I879" s="2">
        <f>'Moving Avg'!H879</f>
        <v>4.0634499999999987</v>
      </c>
      <c r="J879" s="17" t="str">
        <f>OBV!F879</f>
        <v>BULLISH</v>
      </c>
      <c r="K879" s="17" t="str">
        <f>OBV!G879</f>
        <v>STRONG</v>
      </c>
      <c r="L879" s="17" t="str">
        <f>OBV!H879</f>
        <v>CONFIRMED BULLISH</v>
      </c>
    </row>
    <row r="880" spans="1:12" ht="13.5" x14ac:dyDescent="0.25">
      <c r="A880" s="3">
        <f>RSI!A880</f>
        <v>43284</v>
      </c>
      <c r="B880" s="2">
        <f>RSI!B880</f>
        <v>5.08</v>
      </c>
      <c r="C880" s="2">
        <f>RSI!I880</f>
        <v>57.144601717784823</v>
      </c>
      <c r="D880" s="2">
        <f>MACD!E880</f>
        <v>-0.15742353977063139</v>
      </c>
      <c r="E880" s="2">
        <f>MACD!F880</f>
        <v>-0.26163950200393693</v>
      </c>
      <c r="F880" s="2">
        <f>'Moving Avg'!D880</f>
        <v>5.2679999999999989</v>
      </c>
      <c r="G880" s="2">
        <f>'Moving Avg'!F880</f>
        <v>4.9660000000000002</v>
      </c>
      <c r="H880" s="2">
        <f>'Moving Avg'!G880</f>
        <v>4.5371999999999995</v>
      </c>
      <c r="I880" s="2">
        <f>'Moving Avg'!H880</f>
        <v>4.0664999999999996</v>
      </c>
      <c r="J880" s="17" t="str">
        <f>OBV!F880</f>
        <v>BEARISH</v>
      </c>
      <c r="K880" s="17" t="str">
        <f>OBV!G880</f>
        <v>NEUTRAL</v>
      </c>
      <c r="L880" s="17" t="str">
        <f>OBV!H880</f>
        <v>CONFIRMED BEARISH</v>
      </c>
    </row>
    <row r="881" spans="1:12" ht="13.5" x14ac:dyDescent="0.25">
      <c r="A881" s="3">
        <f>RSI!A881</f>
        <v>43285</v>
      </c>
      <c r="B881" s="2">
        <f>RSI!B881</f>
        <v>5.0999999999999996</v>
      </c>
      <c r="C881" s="2">
        <f>RSI!I881</f>
        <v>57.820040488046985</v>
      </c>
      <c r="D881" s="2">
        <f>MACD!E881</f>
        <v>-0.10312606285709869</v>
      </c>
      <c r="E881" s="2">
        <f>MACD!F881</f>
        <v>-0.22993681417456929</v>
      </c>
      <c r="F881" s="2">
        <f>'Moving Avg'!D881</f>
        <v>5.2200000000000006</v>
      </c>
      <c r="G881" s="2">
        <f>'Moving Avg'!F881</f>
        <v>4.9984999999999999</v>
      </c>
      <c r="H881" s="2">
        <f>'Moving Avg'!G881</f>
        <v>4.5485999999999995</v>
      </c>
      <c r="I881" s="2">
        <f>'Moving Avg'!H881</f>
        <v>4.0694999999999997</v>
      </c>
      <c r="J881" s="17" t="str">
        <f>OBV!F881</f>
        <v>BULLISH</v>
      </c>
      <c r="K881" s="17" t="str">
        <f>OBV!G881</f>
        <v>NEUTRAL</v>
      </c>
      <c r="L881" s="17" t="str">
        <f>OBV!H881</f>
        <v>BULLISH DIVERGENCE</v>
      </c>
    </row>
    <row r="882" spans="1:12" ht="13.5" x14ac:dyDescent="0.25">
      <c r="A882" s="3">
        <f>RSI!A882</f>
        <v>43286</v>
      </c>
      <c r="B882" s="2">
        <f>RSI!B882</f>
        <v>5.09</v>
      </c>
      <c r="C882" s="2">
        <f>RSI!I882</f>
        <v>57.333472665216981</v>
      </c>
      <c r="D882" s="2">
        <f>MACD!E882</f>
        <v>-6.3683583077470018E-2</v>
      </c>
      <c r="E882" s="2">
        <f>MACD!F882</f>
        <v>-0.19668616795514945</v>
      </c>
      <c r="F882" s="2">
        <f>'Moving Avg'!D882</f>
        <v>5.1539999999999999</v>
      </c>
      <c r="G882" s="2">
        <f>'Moving Avg'!F882</f>
        <v>5.0365000000000002</v>
      </c>
      <c r="H882" s="2">
        <f>'Moving Avg'!G882</f>
        <v>4.5644</v>
      </c>
      <c r="I882" s="2">
        <f>'Moving Avg'!H882</f>
        <v>4.072449999999999</v>
      </c>
      <c r="J882" s="17" t="str">
        <f>OBV!F882</f>
        <v>BEARISH</v>
      </c>
      <c r="K882" s="17" t="str">
        <f>OBV!G882</f>
        <v>WEAK</v>
      </c>
      <c r="L882" s="17" t="str">
        <f>OBV!H882</f>
        <v>CONFIRMED BEARISH</v>
      </c>
    </row>
    <row r="883" spans="1:12" ht="13.5" x14ac:dyDescent="0.25">
      <c r="A883" s="3">
        <f>RSI!A883</f>
        <v>43287</v>
      </c>
      <c r="B883" s="2">
        <f>RSI!B883</f>
        <v>5.09</v>
      </c>
      <c r="C883" s="2">
        <f>RSI!I883</f>
        <v>57.333472665216981</v>
      </c>
      <c r="D883" s="2">
        <f>MACD!E883</f>
        <v>-2.9719434155224711E-2</v>
      </c>
      <c r="E883" s="2">
        <f>MACD!F883</f>
        <v>-0.1632928211951645</v>
      </c>
      <c r="F883" s="2">
        <f>'Moving Avg'!D883</f>
        <v>5.1120000000000001</v>
      </c>
      <c r="G883" s="2">
        <f>'Moving Avg'!F883</f>
        <v>5.0710000000000006</v>
      </c>
      <c r="H883" s="2">
        <f>'Moving Avg'!G883</f>
        <v>4.5821999999999994</v>
      </c>
      <c r="I883" s="2">
        <f>'Moving Avg'!H883</f>
        <v>4.075899999999999</v>
      </c>
      <c r="J883" s="17" t="str">
        <f>OBV!F883</f>
        <v>BEARISH</v>
      </c>
      <c r="K883" s="17" t="str">
        <f>OBV!G883</f>
        <v>NEUTRAL</v>
      </c>
      <c r="L883" s="17" t="str">
        <f>OBV!H883</f>
        <v>CONFIRMED BEARISH</v>
      </c>
    </row>
    <row r="884" spans="1:12" ht="13.5" x14ac:dyDescent="0.25">
      <c r="A884" s="3">
        <f>RSI!A884</f>
        <v>43290</v>
      </c>
      <c r="B884" s="2">
        <f>RSI!B884</f>
        <v>5.08</v>
      </c>
      <c r="C884" s="2">
        <f>RSI!I884</f>
        <v>56.779326165001038</v>
      </c>
      <c r="D884" s="2">
        <f>MACD!E884</f>
        <v>1.9586817713790339E-3</v>
      </c>
      <c r="E884" s="2">
        <f>MACD!F884</f>
        <v>-0.13024252060185579</v>
      </c>
      <c r="F884" s="2">
        <f>'Moving Avg'!D884</f>
        <v>5.0879999999999992</v>
      </c>
      <c r="G884" s="2">
        <f>'Moving Avg'!F884</f>
        <v>5.1080000000000005</v>
      </c>
      <c r="H884" s="2">
        <f>'Moving Avg'!G884</f>
        <v>4.5997999999999992</v>
      </c>
      <c r="I884" s="2">
        <f>'Moving Avg'!H884</f>
        <v>4.0785499999999999</v>
      </c>
      <c r="J884" s="17" t="str">
        <f>OBV!F884</f>
        <v>BEARISH</v>
      </c>
      <c r="K884" s="17" t="str">
        <f>OBV!G884</f>
        <v>WEAK</v>
      </c>
      <c r="L884" s="17" t="str">
        <f>OBV!H884</f>
        <v>CONFIRMED BEARISH</v>
      </c>
    </row>
    <row r="885" spans="1:12" ht="13.5" x14ac:dyDescent="0.25">
      <c r="A885" s="3">
        <f>RSI!A885</f>
        <v>43291</v>
      </c>
      <c r="B885" s="2">
        <f>RSI!B885</f>
        <v>5.09</v>
      </c>
      <c r="C885" s="2">
        <f>RSI!I885</f>
        <v>57.224567463067977</v>
      </c>
      <c r="D885" s="2">
        <f>MACD!E885</f>
        <v>5.0345140895966978E-2</v>
      </c>
      <c r="E885" s="2">
        <f>MACD!F885</f>
        <v>-9.412498830229124E-2</v>
      </c>
      <c r="F885" s="2">
        <f>'Moving Avg'!D885</f>
        <v>5.09</v>
      </c>
      <c r="G885" s="2">
        <f>'Moving Avg'!F885</f>
        <v>5.1385000000000005</v>
      </c>
      <c r="H885" s="2">
        <f>'Moving Avg'!G885</f>
        <v>4.6168000000000005</v>
      </c>
      <c r="I885" s="2">
        <f>'Moving Avg'!H885</f>
        <v>4.0812999999999997</v>
      </c>
      <c r="J885" s="17" t="str">
        <f>OBV!F885</f>
        <v>BEARISH</v>
      </c>
      <c r="K885" s="17" t="str">
        <f>OBV!G885</f>
        <v>NEUTRAL</v>
      </c>
      <c r="L885" s="17" t="str">
        <f>OBV!H885</f>
        <v>BEARISH DIVERGENCE</v>
      </c>
    </row>
    <row r="886" spans="1:12" ht="13.5" x14ac:dyDescent="0.25">
      <c r="A886" s="3">
        <f>RSI!A886</f>
        <v>43292</v>
      </c>
      <c r="B886" s="2">
        <f>RSI!B886</f>
        <v>5.0599999999999996</v>
      </c>
      <c r="C886" s="2">
        <f>RSI!I886</f>
        <v>55.38136311693367</v>
      </c>
      <c r="D886" s="2">
        <f>MACD!E886</f>
        <v>9.2752251140065134E-2</v>
      </c>
      <c r="E886" s="2">
        <f>MACD!F886</f>
        <v>-5.6749540413819972E-2</v>
      </c>
      <c r="F886" s="2">
        <f>'Moving Avg'!D886</f>
        <v>5.0819999999999999</v>
      </c>
      <c r="G886" s="2">
        <f>'Moving Avg'!F886</f>
        <v>5.1639999999999997</v>
      </c>
      <c r="H886" s="2">
        <f>'Moving Avg'!G886</f>
        <v>4.6339999999999995</v>
      </c>
      <c r="I886" s="2">
        <f>'Moving Avg'!H886</f>
        <v>4.0840999999999994</v>
      </c>
      <c r="J886" s="17" t="str">
        <f>OBV!F886</f>
        <v>BEARISH</v>
      </c>
      <c r="K886" s="17" t="str">
        <f>OBV!G886</f>
        <v>WEAK</v>
      </c>
      <c r="L886" s="17" t="str">
        <f>OBV!H886</f>
        <v>CONFIRMED BEARISH</v>
      </c>
    </row>
    <row r="887" spans="1:12" ht="13.5" x14ac:dyDescent="0.25">
      <c r="A887" s="3">
        <f>RSI!A887</f>
        <v>43293</v>
      </c>
      <c r="B887" s="2">
        <f>RSI!B887</f>
        <v>5.07</v>
      </c>
      <c r="C887" s="2">
        <f>RSI!I887</f>
        <v>55.891372237400603</v>
      </c>
      <c r="D887" s="2">
        <f>MACD!E887</f>
        <v>0.13967802411033947</v>
      </c>
      <c r="E887" s="2">
        <f>MACD!F887</f>
        <v>-1.7464027508988088E-2</v>
      </c>
      <c r="F887" s="2">
        <f>'Moving Avg'!D887</f>
        <v>5.0780000000000003</v>
      </c>
      <c r="G887" s="2">
        <f>'Moving Avg'!F887</f>
        <v>5.1779999999999999</v>
      </c>
      <c r="H887" s="2">
        <f>'Moving Avg'!G887</f>
        <v>4.6537999999999995</v>
      </c>
      <c r="I887" s="2">
        <f>'Moving Avg'!H887</f>
        <v>4.0869499999999999</v>
      </c>
      <c r="J887" s="17" t="str">
        <f>OBV!F887</f>
        <v>BEARISH</v>
      </c>
      <c r="K887" s="17" t="str">
        <f>OBV!G887</f>
        <v>NEUTRAL</v>
      </c>
      <c r="L887" s="17" t="str">
        <f>OBV!H887</f>
        <v>CONFIRMED BEARISH</v>
      </c>
    </row>
    <row r="888" spans="1:12" ht="13.5" x14ac:dyDescent="0.25">
      <c r="A888" s="3">
        <f>RSI!A888</f>
        <v>43294</v>
      </c>
      <c r="B888" s="2">
        <f>RSI!B888</f>
        <v>5.07</v>
      </c>
      <c r="C888" s="2">
        <f>RSI!I888</f>
        <v>55.891372237400603</v>
      </c>
      <c r="D888" s="2">
        <f>MACD!E888</f>
        <v>0.16037852402596364</v>
      </c>
      <c r="E888" s="2">
        <f>MACD!F888</f>
        <v>1.810448279800226E-2</v>
      </c>
      <c r="F888" s="2">
        <f>'Moving Avg'!D888</f>
        <v>5.0739999999999998</v>
      </c>
      <c r="G888" s="2">
        <f>'Moving Avg'!F888</f>
        <v>5.181</v>
      </c>
      <c r="H888" s="2">
        <f>'Moving Avg'!G888</f>
        <v>4.6718000000000002</v>
      </c>
      <c r="I888" s="2">
        <f>'Moving Avg'!H888</f>
        <v>4.0898000000000003</v>
      </c>
      <c r="J888" s="17" t="str">
        <f>OBV!F888</f>
        <v>BEARISH</v>
      </c>
      <c r="K888" s="17" t="str">
        <f>OBV!G888</f>
        <v>NEUTRAL</v>
      </c>
      <c r="L888" s="17" t="str">
        <f>OBV!H888</f>
        <v>CONFIRMED BEARISH</v>
      </c>
    </row>
    <row r="889" spans="1:12" ht="13.5" x14ac:dyDescent="0.25">
      <c r="A889" s="3">
        <f>RSI!A889</f>
        <v>43297</v>
      </c>
      <c r="B889" s="2">
        <f>RSI!B889</f>
        <v>5.04</v>
      </c>
      <c r="C889" s="2">
        <f>RSI!I889</f>
        <v>53.753607629808187</v>
      </c>
      <c r="D889" s="2">
        <f>MACD!E889</f>
        <v>0.16422787838691288</v>
      </c>
      <c r="E889" s="2">
        <f>MACD!F889</f>
        <v>4.7329161915784387E-2</v>
      </c>
      <c r="F889" s="2">
        <f>'Moving Avg'!D889</f>
        <v>5.0659999999999998</v>
      </c>
      <c r="G889" s="2">
        <f>'Moving Avg'!F889</f>
        <v>5.1675000000000004</v>
      </c>
      <c r="H889" s="2">
        <f>'Moving Avg'!G889</f>
        <v>4.6907999999999994</v>
      </c>
      <c r="I889" s="2">
        <f>'Moving Avg'!H889</f>
        <v>4.0925000000000002</v>
      </c>
      <c r="J889" s="17" t="str">
        <f>OBV!F889</f>
        <v>BULLISH</v>
      </c>
      <c r="K889" s="17" t="str">
        <f>OBV!G889</f>
        <v>NEUTRAL</v>
      </c>
      <c r="L889" s="17" t="str">
        <f>OBV!H889</f>
        <v>BULLISH DIVERGENCE</v>
      </c>
    </row>
    <row r="890" spans="1:12" ht="13.5" x14ac:dyDescent="0.25">
      <c r="A890" s="3">
        <f>RSI!A890</f>
        <v>43298</v>
      </c>
      <c r="B890" s="2">
        <f>RSI!B890</f>
        <v>5.05</v>
      </c>
      <c r="C890" s="2">
        <f>RSI!I890</f>
        <v>54.379982017198678</v>
      </c>
      <c r="D890" s="2">
        <f>MACD!E890</f>
        <v>0.14799329415817564</v>
      </c>
      <c r="E890" s="2">
        <f>MACD!F890</f>
        <v>6.7461988364262648E-2</v>
      </c>
      <c r="F890" s="2">
        <f>'Moving Avg'!D890</f>
        <v>5.0579999999999998</v>
      </c>
      <c r="G890" s="2">
        <f>'Moving Avg'!F890</f>
        <v>5.1570000000000009</v>
      </c>
      <c r="H890" s="2">
        <f>'Moving Avg'!G890</f>
        <v>4.7118000000000002</v>
      </c>
      <c r="I890" s="2">
        <f>'Moving Avg'!H890</f>
        <v>4.0952500000000001</v>
      </c>
      <c r="J890" s="17" t="str">
        <f>OBV!F890</f>
        <v>BULLISH</v>
      </c>
      <c r="K890" s="17" t="str">
        <f>OBV!G890</f>
        <v>NEUTRAL</v>
      </c>
      <c r="L890" s="17" t="str">
        <f>OBV!H890</f>
        <v>BULLISH DIVERGENCE</v>
      </c>
    </row>
    <row r="891" spans="1:12" ht="13.5" x14ac:dyDescent="0.25">
      <c r="A891" s="3">
        <f>RSI!A891</f>
        <v>43299</v>
      </c>
      <c r="B891" s="2">
        <f>RSI!B891</f>
        <v>5</v>
      </c>
      <c r="C891" s="2">
        <f>RSI!I891</f>
        <v>50.683588694624241</v>
      </c>
      <c r="D891" s="2">
        <f>MACD!E891</f>
        <v>0.14070986441590883</v>
      </c>
      <c r="E891" s="2">
        <f>MACD!F891</f>
        <v>8.2111563574591886E-2</v>
      </c>
      <c r="F891" s="2">
        <f>'Moving Avg'!D891</f>
        <v>5.0460000000000003</v>
      </c>
      <c r="G891" s="2">
        <f>'Moving Avg'!F891</f>
        <v>5.1470000000000002</v>
      </c>
      <c r="H891" s="2">
        <f>'Moving Avg'!G891</f>
        <v>4.7325999999999997</v>
      </c>
      <c r="I891" s="2">
        <f>'Moving Avg'!H891</f>
        <v>4.0983999999999998</v>
      </c>
      <c r="J891" s="17" t="str">
        <f>OBV!F891</f>
        <v>BEARISH</v>
      </c>
      <c r="K891" s="17" t="str">
        <f>OBV!G891</f>
        <v>NEUTRAL</v>
      </c>
      <c r="L891" s="17" t="str">
        <f>OBV!H891</f>
        <v>CONFIRMED BEARISH</v>
      </c>
    </row>
    <row r="892" spans="1:12" ht="13.5" x14ac:dyDescent="0.25">
      <c r="A892" s="3">
        <f>RSI!A892</f>
        <v>43300</v>
      </c>
      <c r="B892" s="2">
        <f>RSI!B892</f>
        <v>5.05</v>
      </c>
      <c r="C892" s="2">
        <f>RSI!I892</f>
        <v>54.047416337764282</v>
      </c>
      <c r="D892" s="2">
        <f>MACD!E892</f>
        <v>0.12929737827121635</v>
      </c>
      <c r="E892" s="2">
        <f>MACD!F892</f>
        <v>9.1548726513916795E-2</v>
      </c>
      <c r="F892" s="2">
        <f>'Moving Avg'!D892</f>
        <v>5.0419999999999998</v>
      </c>
      <c r="G892" s="2">
        <f>'Moving Avg'!F892</f>
        <v>5.1414999999999997</v>
      </c>
      <c r="H892" s="2">
        <f>'Moving Avg'!G892</f>
        <v>4.7496000000000009</v>
      </c>
      <c r="I892" s="2">
        <f>'Moving Avg'!H892</f>
        <v>4.1017999999999999</v>
      </c>
      <c r="J892" s="17" t="str">
        <f>OBV!F892</f>
        <v>BEARISH</v>
      </c>
      <c r="K892" s="17" t="str">
        <f>OBV!G892</f>
        <v>NEUTRAL</v>
      </c>
      <c r="L892" s="17" t="str">
        <f>OBV!H892</f>
        <v>CONFIRMED BEARISH</v>
      </c>
    </row>
    <row r="893" spans="1:12" ht="13.5" x14ac:dyDescent="0.25">
      <c r="A893" s="3">
        <f>RSI!A893</f>
        <v>43301</v>
      </c>
      <c r="B893" s="2">
        <f>RSI!B893</f>
        <v>5.0999999999999996</v>
      </c>
      <c r="C893" s="2">
        <f>RSI!I893</f>
        <v>57.191924028581177</v>
      </c>
      <c r="D893" s="2">
        <f>MACD!E893</f>
        <v>0.11563463410348174</v>
      </c>
      <c r="E893" s="2">
        <f>MACD!F893</f>
        <v>9.6365908031829789E-2</v>
      </c>
      <c r="F893" s="2">
        <f>'Moving Avg'!D893</f>
        <v>5.048</v>
      </c>
      <c r="G893" s="2">
        <f>'Moving Avg'!F893</f>
        <v>5.1379999999999999</v>
      </c>
      <c r="H893" s="2">
        <f>'Moving Avg'!G893</f>
        <v>4.7656000000000009</v>
      </c>
      <c r="I893" s="2">
        <f>'Moving Avg'!H893</f>
        <v>4.1057999999999995</v>
      </c>
      <c r="J893" s="17" t="str">
        <f>OBV!F893</f>
        <v>BULLISH</v>
      </c>
      <c r="K893" s="17" t="str">
        <f>OBV!G893</f>
        <v>NEUTRAL</v>
      </c>
      <c r="L893" s="17" t="str">
        <f>OBV!H893</f>
        <v>CONFIRMED BULLISH</v>
      </c>
    </row>
    <row r="894" spans="1:12" ht="13.5" x14ac:dyDescent="0.25">
      <c r="A894" s="3">
        <f>RSI!A894</f>
        <v>43304</v>
      </c>
      <c r="B894" s="2">
        <f>RSI!B894</f>
        <v>4.9800000000000004</v>
      </c>
      <c r="C894" s="2">
        <f>RSI!I894</f>
        <v>48.596897927433268</v>
      </c>
      <c r="D894" s="2">
        <f>MACD!E894</f>
        <v>0.11084889854068614</v>
      </c>
      <c r="E894" s="2">
        <f>MACD!F894</f>
        <v>9.9262506133601061E-2</v>
      </c>
      <c r="F894" s="2">
        <f>'Moving Avg'!D894</f>
        <v>5.0360000000000005</v>
      </c>
      <c r="G894" s="2">
        <f>'Moving Avg'!F894</f>
        <v>5.1275000000000004</v>
      </c>
      <c r="H894" s="2">
        <f>'Moving Avg'!G894</f>
        <v>4.7816000000000001</v>
      </c>
      <c r="I894" s="2">
        <f>'Moving Avg'!H894</f>
        <v>4.1094999999999997</v>
      </c>
      <c r="J894" s="17" t="str">
        <f>OBV!F894</f>
        <v>BEARISH</v>
      </c>
      <c r="K894" s="17" t="str">
        <f>OBV!G894</f>
        <v>NEUTRAL</v>
      </c>
      <c r="L894" s="17" t="str">
        <f>OBV!H894</f>
        <v>CONFIRMED BEARISH</v>
      </c>
    </row>
    <row r="895" spans="1:12" ht="13.5" x14ac:dyDescent="0.25">
      <c r="A895" s="3">
        <f>RSI!A895</f>
        <v>43305</v>
      </c>
      <c r="B895" s="2">
        <f>RSI!B895</f>
        <v>5.09</v>
      </c>
      <c r="C895" s="2">
        <f>RSI!I895</f>
        <v>55.237706290062427</v>
      </c>
      <c r="D895" s="2">
        <f>MACD!E895</f>
        <v>0.10036606984002638</v>
      </c>
      <c r="E895" s="2">
        <f>MACD!F895</f>
        <v>9.9483218874886134E-2</v>
      </c>
      <c r="F895" s="2">
        <f>'Moving Avg'!D895</f>
        <v>5.0440000000000005</v>
      </c>
      <c r="G895" s="2">
        <f>'Moving Avg'!F895</f>
        <v>5.1150000000000002</v>
      </c>
      <c r="H895" s="2">
        <f>'Moving Avg'!G895</f>
        <v>4.801800000000001</v>
      </c>
      <c r="I895" s="2">
        <f>'Moving Avg'!H895</f>
        <v>4.11395</v>
      </c>
      <c r="J895" s="17" t="str">
        <f>OBV!F895</f>
        <v>BEARISH</v>
      </c>
      <c r="K895" s="17" t="str">
        <f>OBV!G895</f>
        <v>NEUTRAL</v>
      </c>
      <c r="L895" s="17" t="str">
        <f>OBV!H895</f>
        <v>BEARISH DIVERGENCE</v>
      </c>
    </row>
    <row r="896" spans="1:12" ht="13.5" x14ac:dyDescent="0.25">
      <c r="A896" s="3">
        <f>RSI!A896</f>
        <v>43307</v>
      </c>
      <c r="B896" s="2">
        <f>RSI!B896</f>
        <v>5</v>
      </c>
      <c r="C896" s="2">
        <f>RSI!I896</f>
        <v>49.592473017893042</v>
      </c>
      <c r="D896" s="2">
        <f>MACD!E896</f>
        <v>9.3060536586347276E-2</v>
      </c>
      <c r="E896" s="2">
        <f>MACD!F896</f>
        <v>9.8198682417178357E-2</v>
      </c>
      <c r="F896" s="2">
        <f>'Moving Avg'!D896</f>
        <v>5.0439999999999996</v>
      </c>
      <c r="G896" s="2">
        <f>'Moving Avg'!F896</f>
        <v>5.0980000000000008</v>
      </c>
      <c r="H896" s="2">
        <f>'Moving Avg'!G896</f>
        <v>4.8194000000000008</v>
      </c>
      <c r="I896" s="2">
        <f>'Moving Avg'!H896</f>
        <v>4.1179499999999996</v>
      </c>
      <c r="J896" s="17" t="str">
        <f>OBV!F896</f>
        <v>BEARISH</v>
      </c>
      <c r="K896" s="17" t="str">
        <f>OBV!G896</f>
        <v>NEUTRAL</v>
      </c>
      <c r="L896" s="17" t="str">
        <f>OBV!H896</f>
        <v>NEUTRAL</v>
      </c>
    </row>
    <row r="897" spans="1:12" ht="13.5" x14ac:dyDescent="0.25">
      <c r="A897" s="3">
        <f>RSI!A897</f>
        <v>43308</v>
      </c>
      <c r="B897" s="2">
        <f>RSI!B897</f>
        <v>5</v>
      </c>
      <c r="C897" s="2">
        <f>RSI!I897</f>
        <v>49.592473017893049</v>
      </c>
      <c r="D897" s="2">
        <f>MACD!E897</f>
        <v>8.8498531483478082E-2</v>
      </c>
      <c r="E897" s="2">
        <f>MACD!F897</f>
        <v>9.6258652230438307E-2</v>
      </c>
      <c r="F897" s="2">
        <f>'Moving Avg'!D897</f>
        <v>5.0340000000000007</v>
      </c>
      <c r="G897" s="2">
        <f>'Moving Avg'!F897</f>
        <v>5.077</v>
      </c>
      <c r="H897" s="2">
        <f>'Moving Avg'!G897</f>
        <v>4.8358000000000008</v>
      </c>
      <c r="I897" s="2">
        <f>'Moving Avg'!H897</f>
        <v>4.1220499999999998</v>
      </c>
      <c r="J897" s="17" t="str">
        <f>OBV!F897</f>
        <v>BEARISH</v>
      </c>
      <c r="K897" s="17" t="str">
        <f>OBV!G897</f>
        <v>NEUTRAL</v>
      </c>
      <c r="L897" s="17" t="str">
        <f>OBV!H897</f>
        <v>CONFIRMED BEARISH</v>
      </c>
    </row>
    <row r="898" spans="1:12" ht="13.5" x14ac:dyDescent="0.25">
      <c r="A898" s="3">
        <f>RSI!A898</f>
        <v>43311</v>
      </c>
      <c r="B898" s="2">
        <f>RSI!B898</f>
        <v>5.09</v>
      </c>
      <c r="C898" s="2">
        <f>RSI!I898</f>
        <v>54.933991298151696</v>
      </c>
      <c r="D898" s="2">
        <f>MACD!E898</f>
        <v>7.8046834819025079E-2</v>
      </c>
      <c r="E898" s="2">
        <f>MACD!F898</f>
        <v>9.2616288748155667E-2</v>
      </c>
      <c r="F898" s="2">
        <f>'Moving Avg'!D898</f>
        <v>5.032</v>
      </c>
      <c r="G898" s="2">
        <f>'Moving Avg'!F898</f>
        <v>5.0665000000000004</v>
      </c>
      <c r="H898" s="2">
        <f>'Moving Avg'!G898</f>
        <v>4.8542000000000005</v>
      </c>
      <c r="I898" s="2">
        <f>'Moving Avg'!H898</f>
        <v>4.1271999999999993</v>
      </c>
      <c r="J898" s="17" t="str">
        <f>OBV!F898</f>
        <v>BEARISH</v>
      </c>
      <c r="K898" s="17" t="str">
        <f>OBV!G898</f>
        <v>NEUTRAL</v>
      </c>
      <c r="L898" s="17" t="str">
        <f>OBV!H898</f>
        <v>CONFIRMED BEARISH</v>
      </c>
    </row>
    <row r="899" spans="1:12" ht="13.5" x14ac:dyDescent="0.25">
      <c r="A899" s="3">
        <f>RSI!A899</f>
        <v>43312</v>
      </c>
      <c r="B899" s="2">
        <f>RSI!B899</f>
        <v>5.15</v>
      </c>
      <c r="C899" s="2">
        <f>RSI!I899</f>
        <v>58.120153173410621</v>
      </c>
      <c r="D899" s="2">
        <f>MACD!E899</f>
        <v>5.9681011679422191E-2</v>
      </c>
      <c r="E899" s="2">
        <f>MACD!F899</f>
        <v>8.6029233334408969E-2</v>
      </c>
      <c r="F899" s="2">
        <f>'Moving Avg'!D899</f>
        <v>5.0659999999999998</v>
      </c>
      <c r="G899" s="2">
        <f>'Moving Avg'!F899</f>
        <v>5.0640000000000001</v>
      </c>
      <c r="H899" s="2">
        <f>'Moving Avg'!G899</f>
        <v>4.8736000000000006</v>
      </c>
      <c r="I899" s="2">
        <f>'Moving Avg'!H899</f>
        <v>4.1323499999999997</v>
      </c>
      <c r="J899" s="17" t="str">
        <f>OBV!F899</f>
        <v>BULLISH</v>
      </c>
      <c r="K899" s="17" t="str">
        <f>OBV!G899</f>
        <v>NEUTRAL</v>
      </c>
      <c r="L899" s="17" t="str">
        <f>OBV!H899</f>
        <v>CONFIRMED BULLISH</v>
      </c>
    </row>
    <row r="900" spans="1:12" ht="13.5" x14ac:dyDescent="0.25">
      <c r="A900" s="3">
        <f>RSI!A900</f>
        <v>43313</v>
      </c>
      <c r="B900" s="2">
        <f>RSI!B900</f>
        <v>5.3</v>
      </c>
      <c r="C900" s="2">
        <f>RSI!I900</f>
        <v>64.817076886023699</v>
      </c>
      <c r="D900" s="2">
        <f>MACD!E900</f>
        <v>3.3785497690508315E-2</v>
      </c>
      <c r="E900" s="2">
        <f>MACD!F900</f>
        <v>7.5580486205628836E-2</v>
      </c>
      <c r="F900" s="2">
        <f>'Moving Avg'!D900</f>
        <v>5.1080000000000005</v>
      </c>
      <c r="G900" s="2">
        <f>'Moving Avg'!F900</f>
        <v>5.0750000000000002</v>
      </c>
      <c r="H900" s="2">
        <f>'Moving Avg'!G900</f>
        <v>4.897800000000001</v>
      </c>
      <c r="I900" s="2">
        <f>'Moving Avg'!H900</f>
        <v>4.1382999999999992</v>
      </c>
      <c r="J900" s="17" t="str">
        <f>OBV!F900</f>
        <v>BULLISH</v>
      </c>
      <c r="K900" s="17" t="str">
        <f>OBV!G900</f>
        <v>STRONG</v>
      </c>
      <c r="L900" s="17" t="str">
        <f>OBV!H900</f>
        <v>CONFIRMED BULLISH</v>
      </c>
    </row>
    <row r="901" spans="1:12" ht="13.5" x14ac:dyDescent="0.25">
      <c r="A901" s="3">
        <f>RSI!A901</f>
        <v>43314</v>
      </c>
      <c r="B901" s="2">
        <f>RSI!B901</f>
        <v>5.15</v>
      </c>
      <c r="C901" s="2">
        <f>RSI!I901</f>
        <v>55.294829245441527</v>
      </c>
      <c r="D901" s="2">
        <f>MACD!E901</f>
        <v>1.3681770232635948E-2</v>
      </c>
      <c r="E901" s="2">
        <f>MACD!F901</f>
        <v>6.3200743011030264E-2</v>
      </c>
      <c r="F901" s="2">
        <f>'Moving Avg'!D901</f>
        <v>5.1379999999999999</v>
      </c>
      <c r="G901" s="2">
        <f>'Moving Avg'!F901</f>
        <v>5.0775000000000006</v>
      </c>
      <c r="H901" s="2">
        <f>'Moving Avg'!G901</f>
        <v>4.9176000000000011</v>
      </c>
      <c r="I901" s="2">
        <f>'Moving Avg'!H901</f>
        <v>4.1434499999999987</v>
      </c>
      <c r="J901" s="17" t="str">
        <f>OBV!F901</f>
        <v>BULLISH</v>
      </c>
      <c r="K901" s="17" t="str">
        <f>OBV!G901</f>
        <v>STRONG</v>
      </c>
      <c r="L901" s="17" t="str">
        <f>OBV!H901</f>
        <v>CONFIRMED BULLISH</v>
      </c>
    </row>
    <row r="902" spans="1:12" ht="13.5" x14ac:dyDescent="0.25">
      <c r="A902" s="3">
        <f>RSI!A902</f>
        <v>43315</v>
      </c>
      <c r="B902" s="2">
        <f>RSI!B902</f>
        <v>5.2</v>
      </c>
      <c r="C902" s="2">
        <f>RSI!I902</f>
        <v>57.53433110939573</v>
      </c>
      <c r="D902" s="2">
        <f>MACD!E902</f>
        <v>5.4271281508810887E-5</v>
      </c>
      <c r="E902" s="2">
        <f>MACD!F902</f>
        <v>5.0571448665125973E-2</v>
      </c>
      <c r="F902" s="2">
        <f>'Moving Avg'!D902</f>
        <v>5.177999999999999</v>
      </c>
      <c r="G902" s="2">
        <f>'Moving Avg'!F902</f>
        <v>5.0830000000000002</v>
      </c>
      <c r="H902" s="2">
        <f>'Moving Avg'!G902</f>
        <v>4.9358000000000013</v>
      </c>
      <c r="I902" s="2">
        <f>'Moving Avg'!H902</f>
        <v>4.1489999999999991</v>
      </c>
      <c r="J902" s="17" t="str">
        <f>OBV!F902</f>
        <v>BULLISH</v>
      </c>
      <c r="K902" s="17" t="str">
        <f>OBV!G902</f>
        <v>STRONG</v>
      </c>
      <c r="L902" s="17" t="str">
        <f>OBV!H902</f>
        <v>CONFIRMED BULLISH</v>
      </c>
    </row>
    <row r="903" spans="1:12" ht="13.5" x14ac:dyDescent="0.25">
      <c r="A903" s="3">
        <f>RSI!A903</f>
        <v>43318</v>
      </c>
      <c r="B903" s="2">
        <f>RSI!B903</f>
        <v>5.15</v>
      </c>
      <c r="C903" s="2">
        <f>RSI!I903</f>
        <v>54.589325786367098</v>
      </c>
      <c r="D903" s="2">
        <f>MACD!E903</f>
        <v>-9.3655292557315306E-4</v>
      </c>
      <c r="E903" s="2">
        <f>MACD!F903</f>
        <v>4.0269848346986145E-2</v>
      </c>
      <c r="F903" s="2">
        <f>'Moving Avg'!D903</f>
        <v>5.19</v>
      </c>
      <c r="G903" s="2">
        <f>'Moving Avg'!F903</f>
        <v>5.0860000000000012</v>
      </c>
      <c r="H903" s="2">
        <f>'Moving Avg'!G903</f>
        <v>4.9482000000000008</v>
      </c>
      <c r="I903" s="2">
        <f>'Moving Avg'!H903</f>
        <v>4.1542999999999992</v>
      </c>
      <c r="J903" s="17" t="str">
        <f>OBV!F903</f>
        <v>BULLISH</v>
      </c>
      <c r="K903" s="17" t="str">
        <f>OBV!G903</f>
        <v>STRONG</v>
      </c>
      <c r="L903" s="17" t="str">
        <f>OBV!H903</f>
        <v>CONFIRMED BULLISH</v>
      </c>
    </row>
    <row r="904" spans="1:12" ht="13.5" x14ac:dyDescent="0.25">
      <c r="A904" s="3">
        <f>RSI!A904</f>
        <v>43319</v>
      </c>
      <c r="B904" s="2">
        <f>RSI!B904</f>
        <v>5.19</v>
      </c>
      <c r="C904" s="2">
        <f>RSI!I904</f>
        <v>56.507330841009335</v>
      </c>
      <c r="D904" s="2">
        <f>MACD!E904</f>
        <v>-2.3696468723992226E-2</v>
      </c>
      <c r="E904" s="2">
        <f>MACD!F904</f>
        <v>2.7476584932790475E-2</v>
      </c>
      <c r="F904" s="2">
        <f>'Moving Avg'!D904</f>
        <v>5.1979999999999995</v>
      </c>
      <c r="G904" s="2">
        <f>'Moving Avg'!F904</f>
        <v>5.0915000000000008</v>
      </c>
      <c r="H904" s="2">
        <f>'Moving Avg'!G904</f>
        <v>4.9590000000000005</v>
      </c>
      <c r="I904" s="2">
        <f>'Moving Avg'!H904</f>
        <v>4.1602499999999996</v>
      </c>
      <c r="J904" s="17" t="str">
        <f>OBV!F904</f>
        <v>BULLISH</v>
      </c>
      <c r="K904" s="17" t="str">
        <f>OBV!G904</f>
        <v>NEUTRAL</v>
      </c>
      <c r="L904" s="17" t="str">
        <f>OBV!H904</f>
        <v>CONFIRMED BULLISH</v>
      </c>
    </row>
    <row r="905" spans="1:12" ht="13.5" x14ac:dyDescent="0.25">
      <c r="A905" s="3">
        <f>RSI!A905</f>
        <v>43320</v>
      </c>
      <c r="B905" s="2">
        <f>RSI!B905</f>
        <v>5.08</v>
      </c>
      <c r="C905" s="2">
        <f>RSI!I905</f>
        <v>50.224893070915584</v>
      </c>
      <c r="D905" s="2">
        <f>MACD!E905</f>
        <v>-1.8580203680315321E-2</v>
      </c>
      <c r="E905" s="2">
        <f>MACD!F905</f>
        <v>1.8265227210169318E-2</v>
      </c>
      <c r="F905" s="2">
        <f>'Moving Avg'!D905</f>
        <v>5.1540000000000008</v>
      </c>
      <c r="G905" s="2">
        <f>'Moving Avg'!F905</f>
        <v>5.0910000000000011</v>
      </c>
      <c r="H905" s="2">
        <f>'Moving Avg'!G905</f>
        <v>4.9678000000000004</v>
      </c>
      <c r="I905" s="2">
        <f>'Moving Avg'!H905</f>
        <v>4.1656499999999994</v>
      </c>
      <c r="J905" s="17" t="str">
        <f>OBV!F905</f>
        <v>BEARISH</v>
      </c>
      <c r="K905" s="17" t="str">
        <f>OBV!G905</f>
        <v>NEUTRAL</v>
      </c>
      <c r="L905" s="17" t="str">
        <f>OBV!H905</f>
        <v>CONFIRMED BEARISH</v>
      </c>
    </row>
    <row r="906" spans="1:12" ht="13.5" x14ac:dyDescent="0.25">
      <c r="A906" s="3">
        <f>RSI!A906</f>
        <v>43321</v>
      </c>
      <c r="B906" s="2">
        <f>RSI!B906</f>
        <v>5.0599999999999996</v>
      </c>
      <c r="C906" s="2">
        <f>RSI!I906</f>
        <v>49.154824651879565</v>
      </c>
      <c r="D906" s="2">
        <f>MACD!E906</f>
        <v>-2.6610705954582592E-2</v>
      </c>
      <c r="E906" s="2">
        <f>MACD!F906</f>
        <v>9.2900405772189353E-3</v>
      </c>
      <c r="F906" s="2">
        <f>'Moving Avg'!D906</f>
        <v>5.136000000000001</v>
      </c>
      <c r="G906" s="2">
        <f>'Moving Avg'!F906</f>
        <v>5.0910000000000011</v>
      </c>
      <c r="H906" s="2">
        <f>'Moving Avg'!G906</f>
        <v>4.979000000000001</v>
      </c>
      <c r="I906" s="2">
        <f>'Moving Avg'!H906</f>
        <v>4.1709499999999995</v>
      </c>
      <c r="J906" s="17" t="str">
        <f>OBV!F906</f>
        <v>BULLISH</v>
      </c>
      <c r="K906" s="17" t="str">
        <f>OBV!G906</f>
        <v>NEUTRAL</v>
      </c>
      <c r="L906" s="17" t="str">
        <f>OBV!H906</f>
        <v>BULLISH DIVERGENCE</v>
      </c>
    </row>
    <row r="907" spans="1:12" ht="13.5" x14ac:dyDescent="0.25">
      <c r="A907" s="3">
        <f>RSI!A907</f>
        <v>43322</v>
      </c>
      <c r="B907" s="2">
        <f>RSI!B907</f>
        <v>5.01</v>
      </c>
      <c r="C907" s="2">
        <f>RSI!I907</f>
        <v>46.488211269638413</v>
      </c>
      <c r="D907" s="2">
        <f>MACD!E907</f>
        <v>-2.9579211087360946E-2</v>
      </c>
      <c r="E907" s="2">
        <f>MACD!F907</f>
        <v>1.5161902443029587E-3</v>
      </c>
      <c r="F907" s="2">
        <f>'Moving Avg'!D907</f>
        <v>5.0980000000000008</v>
      </c>
      <c r="G907" s="2">
        <f>'Moving Avg'!F907</f>
        <v>5.0880000000000019</v>
      </c>
      <c r="H907" s="2">
        <f>'Moving Avg'!G907</f>
        <v>4.9946000000000002</v>
      </c>
      <c r="I907" s="2">
        <f>'Moving Avg'!H907</f>
        <v>4.1759999999999993</v>
      </c>
      <c r="J907" s="17" t="str">
        <f>OBV!F907</f>
        <v>BEARISH</v>
      </c>
      <c r="K907" s="17" t="str">
        <f>OBV!G907</f>
        <v>WEAK</v>
      </c>
      <c r="L907" s="17" t="str">
        <f>OBV!H907</f>
        <v>CONFIRMED BEARISH</v>
      </c>
    </row>
    <row r="908" spans="1:12" ht="13.5" x14ac:dyDescent="0.25">
      <c r="A908" s="3">
        <f>RSI!A908</f>
        <v>43326</v>
      </c>
      <c r="B908" s="2">
        <f>RSI!B908</f>
        <v>5</v>
      </c>
      <c r="C908" s="2">
        <f>RSI!I908</f>
        <v>45.951295277239161</v>
      </c>
      <c r="D908" s="2">
        <f>MACD!E908</f>
        <v>-1.7094943472445223E-2</v>
      </c>
      <c r="E908" s="2">
        <f>MACD!F908</f>
        <v>-2.2060364990466779E-3</v>
      </c>
      <c r="F908" s="2">
        <f>'Moving Avg'!D908</f>
        <v>5.0679999999999996</v>
      </c>
      <c r="G908" s="2">
        <f>'Moving Avg'!F908</f>
        <v>5.0845000000000002</v>
      </c>
      <c r="H908" s="2">
        <f>'Moving Avg'!G908</f>
        <v>5.0092000000000008</v>
      </c>
      <c r="I908" s="2">
        <f>'Moving Avg'!H908</f>
        <v>4.1814999999999989</v>
      </c>
      <c r="J908" s="17" t="str">
        <f>OBV!F908</f>
        <v>BEARISH</v>
      </c>
      <c r="K908" s="17" t="str">
        <f>OBV!G908</f>
        <v>WEAK</v>
      </c>
      <c r="L908" s="17" t="str">
        <f>OBV!H908</f>
        <v>CONFIRMED BEARISH</v>
      </c>
    </row>
    <row r="909" spans="1:12" ht="13.5" x14ac:dyDescent="0.25">
      <c r="A909" s="3">
        <f>RSI!A909</f>
        <v>43327</v>
      </c>
      <c r="B909" s="2">
        <f>RSI!B909</f>
        <v>5.01</v>
      </c>
      <c r="C909" s="2">
        <f>RSI!I909</f>
        <v>46.615290675449835</v>
      </c>
      <c r="D909" s="2">
        <f>MACD!E909</f>
        <v>2.396661564567637E-3</v>
      </c>
      <c r="E909" s="2">
        <f>MACD!F909</f>
        <v>-1.285496886323815E-3</v>
      </c>
      <c r="F909" s="2">
        <f>'Moving Avg'!D909</f>
        <v>5.0319999999999991</v>
      </c>
      <c r="G909" s="2">
        <f>'Moving Avg'!F909</f>
        <v>5.0830000000000002</v>
      </c>
      <c r="H909" s="2">
        <f>'Moving Avg'!G909</f>
        <v>5.0220000000000002</v>
      </c>
      <c r="I909" s="2">
        <f>'Moving Avg'!H909</f>
        <v>4.1866499999999984</v>
      </c>
      <c r="J909" s="17" t="str">
        <f>OBV!F909</f>
        <v>BEARISH</v>
      </c>
      <c r="K909" s="17" t="str">
        <f>OBV!G909</f>
        <v>WEAK</v>
      </c>
      <c r="L909" s="17" t="str">
        <f>OBV!H909</f>
        <v>CONFIRMED BEARISH</v>
      </c>
    </row>
    <row r="910" spans="1:12" ht="13.5" x14ac:dyDescent="0.25">
      <c r="A910" s="3">
        <f>RSI!A910</f>
        <v>43328</v>
      </c>
      <c r="B910" s="2">
        <f>RSI!B910</f>
        <v>5.01</v>
      </c>
      <c r="C910" s="2">
        <f>RSI!I910</f>
        <v>46.615290675449835</v>
      </c>
      <c r="D910" s="2">
        <f>MACD!E910</f>
        <v>4.2312914382004685E-2</v>
      </c>
      <c r="E910" s="2">
        <f>MACD!F910</f>
        <v>7.4341853673418855E-3</v>
      </c>
      <c r="F910" s="2">
        <f>'Moving Avg'!D910</f>
        <v>5.0179999999999989</v>
      </c>
      <c r="G910" s="2">
        <f>'Moving Avg'!F910</f>
        <v>5.0810000000000013</v>
      </c>
      <c r="H910" s="2">
        <f>'Moving Avg'!G910</f>
        <v>5.0335999999999999</v>
      </c>
      <c r="I910" s="2">
        <f>'Moving Avg'!H910</f>
        <v>4.1921999999999988</v>
      </c>
      <c r="J910" s="17" t="str">
        <f>OBV!F910</f>
        <v>BEARISH</v>
      </c>
      <c r="K910" s="17" t="str">
        <f>OBV!G910</f>
        <v>WEAK</v>
      </c>
      <c r="L910" s="17" t="str">
        <f>OBV!H910</f>
        <v>CONFIRMED BEARISH</v>
      </c>
    </row>
    <row r="911" spans="1:12" ht="13.5" x14ac:dyDescent="0.25">
      <c r="A911" s="3">
        <f>RSI!A911</f>
        <v>43329</v>
      </c>
      <c r="B911" s="2">
        <f>RSI!B911</f>
        <v>5</v>
      </c>
      <c r="C911" s="2">
        <f>RSI!I911</f>
        <v>45.960453314987603</v>
      </c>
      <c r="D911" s="2">
        <f>MACD!E911</f>
        <v>5.4072794345728425E-2</v>
      </c>
      <c r="E911" s="2">
        <f>MACD!F911</f>
        <v>1.6761907163019195E-2</v>
      </c>
      <c r="F911" s="2">
        <f>'Moving Avg'!D911</f>
        <v>5.0060000000000002</v>
      </c>
      <c r="G911" s="2">
        <f>'Moving Avg'!F911</f>
        <v>5.0810000000000013</v>
      </c>
      <c r="H911" s="2">
        <f>'Moving Avg'!G911</f>
        <v>5.0446</v>
      </c>
      <c r="I911" s="2">
        <f>'Moving Avg'!H911</f>
        <v>4.1973499999999992</v>
      </c>
      <c r="J911" s="17" t="str">
        <f>OBV!F911</f>
        <v>BEARISH</v>
      </c>
      <c r="K911" s="17" t="str">
        <f>OBV!G911</f>
        <v>WEAK</v>
      </c>
      <c r="L911" s="17" t="str">
        <f>OBV!H911</f>
        <v>CONFIRMED BEARISH</v>
      </c>
    </row>
    <row r="912" spans="1:12" ht="13.5" x14ac:dyDescent="0.25">
      <c r="A912" s="3">
        <f>RSI!A912</f>
        <v>43332</v>
      </c>
      <c r="B912" s="2">
        <f>RSI!B912</f>
        <v>5</v>
      </c>
      <c r="C912" s="2">
        <f>RSI!I912</f>
        <v>45.96045331498761</v>
      </c>
      <c r="D912" s="2">
        <f>MACD!E912</f>
        <v>7.2071870735019417E-2</v>
      </c>
      <c r="E912" s="2">
        <f>MACD!F912</f>
        <v>2.7823899877419241E-2</v>
      </c>
      <c r="F912" s="2">
        <f>'Moving Avg'!D912</f>
        <v>5.0039999999999996</v>
      </c>
      <c r="G912" s="2">
        <f>'Moving Avg'!F912</f>
        <v>5.0785000000000009</v>
      </c>
      <c r="H912" s="2">
        <f>'Moving Avg'!G912</f>
        <v>5.0579999999999998</v>
      </c>
      <c r="I912" s="2">
        <f>'Moving Avg'!H912</f>
        <v>4.2028499999999989</v>
      </c>
      <c r="J912" s="17" t="str">
        <f>OBV!F912</f>
        <v>BEARISH</v>
      </c>
      <c r="K912" s="17" t="str">
        <f>OBV!G912</f>
        <v>NEUTRAL</v>
      </c>
      <c r="L912" s="17" t="str">
        <f>OBV!H912</f>
        <v>CONFIRMED BEARISH</v>
      </c>
    </row>
    <row r="913" spans="1:12" ht="13.5" x14ac:dyDescent="0.25">
      <c r="A913" s="3">
        <f>RSI!A913</f>
        <v>43335</v>
      </c>
      <c r="B913" s="2">
        <f>RSI!B913</f>
        <v>4.99</v>
      </c>
      <c r="C913" s="2">
        <f>RSI!I913</f>
        <v>45.223669264899563</v>
      </c>
      <c r="D913" s="2">
        <f>MACD!E913</f>
        <v>8.0680014678367051E-2</v>
      </c>
      <c r="E913" s="2">
        <f>MACD!F913</f>
        <v>3.8395122837608806E-2</v>
      </c>
      <c r="F913" s="2">
        <f>'Moving Avg'!D913</f>
        <v>5.0019999999999998</v>
      </c>
      <c r="G913" s="2">
        <f>'Moving Avg'!F913</f>
        <v>5.0730000000000004</v>
      </c>
      <c r="H913" s="2">
        <f>'Moving Avg'!G913</f>
        <v>5.0698000000000008</v>
      </c>
      <c r="I913" s="2">
        <f>'Moving Avg'!H913</f>
        <v>4.2082499999999987</v>
      </c>
      <c r="J913" s="17" t="str">
        <f>OBV!F913</f>
        <v>BULLISH</v>
      </c>
      <c r="K913" s="17" t="str">
        <f>OBV!G913</f>
        <v>NEUTRAL</v>
      </c>
      <c r="L913" s="17" t="str">
        <f>OBV!H913</f>
        <v>BULLISH DIVERGENCE</v>
      </c>
    </row>
    <row r="914" spans="1:12" ht="13.5" x14ac:dyDescent="0.25">
      <c r="A914" s="3">
        <f>RSI!A914</f>
        <v>43336</v>
      </c>
      <c r="B914" s="2">
        <f>RSI!B914</f>
        <v>5.14</v>
      </c>
      <c r="C914" s="2">
        <f>RSI!I914</f>
        <v>56.490792149088293</v>
      </c>
      <c r="D914" s="2">
        <f>MACD!E914</f>
        <v>8.3370953498046241E-2</v>
      </c>
      <c r="E914" s="2">
        <f>MACD!F914</f>
        <v>4.7390288969696298E-2</v>
      </c>
      <c r="F914" s="2">
        <f>'Moving Avg'!D914</f>
        <v>5.0280000000000005</v>
      </c>
      <c r="G914" s="2">
        <f>'Moving Avg'!F914</f>
        <v>5.0810000000000004</v>
      </c>
      <c r="H914" s="2">
        <f>'Moving Avg'!G914</f>
        <v>5.0858000000000008</v>
      </c>
      <c r="I914" s="2">
        <f>'Moving Avg'!H914</f>
        <v>4.2141999999999991</v>
      </c>
      <c r="J914" s="17" t="str">
        <f>OBV!F914</f>
        <v>BULLISH</v>
      </c>
      <c r="K914" s="17" t="str">
        <f>OBV!G914</f>
        <v>NEUTRAL</v>
      </c>
      <c r="L914" s="17" t="str">
        <f>OBV!H914</f>
        <v>CONFIRMED BULLISH</v>
      </c>
    </row>
    <row r="915" spans="1:12" ht="13.5" x14ac:dyDescent="0.25">
      <c r="A915" s="3">
        <f>RSI!A915</f>
        <v>43339</v>
      </c>
      <c r="B915" s="2">
        <f>RSI!B915</f>
        <v>5.05</v>
      </c>
      <c r="C915" s="2">
        <f>RSI!I915</f>
        <v>49.863464025431135</v>
      </c>
      <c r="D915" s="2">
        <f>MACD!E915</f>
        <v>7.4842532875309509E-2</v>
      </c>
      <c r="E915" s="2">
        <f>MACD!F915</f>
        <v>5.2880737750818939E-2</v>
      </c>
      <c r="F915" s="2">
        <f>'Moving Avg'!D915</f>
        <v>5.0359999999999996</v>
      </c>
      <c r="G915" s="2">
        <f>'Moving Avg'!F915</f>
        <v>5.0789999999999997</v>
      </c>
      <c r="H915" s="2">
        <f>'Moving Avg'!G915</f>
        <v>5.0972</v>
      </c>
      <c r="I915" s="2">
        <f>'Moving Avg'!H915</f>
        <v>4.2202499999999983</v>
      </c>
      <c r="J915" s="17" t="str">
        <f>OBV!F915</f>
        <v>BULLISH</v>
      </c>
      <c r="K915" s="17" t="str">
        <f>OBV!G915</f>
        <v>NEUTRAL</v>
      </c>
      <c r="L915" s="17" t="str">
        <f>OBV!H915</f>
        <v>CONFIRMED BULLISH</v>
      </c>
    </row>
    <row r="916" spans="1:12" ht="13.5" x14ac:dyDescent="0.25">
      <c r="A916" s="3">
        <f>RSI!A916</f>
        <v>43340</v>
      </c>
      <c r="B916" s="2">
        <f>RSI!B916</f>
        <v>5</v>
      </c>
      <c r="C916" s="2">
        <f>RSI!I916</f>
        <v>46.593110578654631</v>
      </c>
      <c r="D916" s="2">
        <f>MACD!E916</f>
        <v>6.8276476457207025E-2</v>
      </c>
      <c r="E916" s="2">
        <f>MACD!F916</f>
        <v>5.5959885492096559E-2</v>
      </c>
      <c r="F916" s="2">
        <f>'Moving Avg'!D916</f>
        <v>5.0359999999999996</v>
      </c>
      <c r="G916" s="2">
        <f>'Moving Avg'!F916</f>
        <v>5.0789999999999997</v>
      </c>
      <c r="H916" s="2">
        <f>'Moving Avg'!G916</f>
        <v>5.1062000000000003</v>
      </c>
      <c r="I916" s="2">
        <f>'Moving Avg'!H916</f>
        <v>4.226049999999999</v>
      </c>
      <c r="J916" s="17" t="str">
        <f>OBV!F916</f>
        <v>BULLISH</v>
      </c>
      <c r="K916" s="17" t="str">
        <f>OBV!G916</f>
        <v>NEUTRAL</v>
      </c>
      <c r="L916" s="17" t="str">
        <f>OBV!H916</f>
        <v>NEUTRAL</v>
      </c>
    </row>
    <row r="917" spans="1:12" ht="13.5" x14ac:dyDescent="0.25">
      <c r="A917" s="3">
        <f>RSI!A917</f>
        <v>43341</v>
      </c>
      <c r="B917" s="2">
        <f>RSI!B917</f>
        <v>5.07</v>
      </c>
      <c r="C917" s="2">
        <f>RSI!I917</f>
        <v>51.398963714066404</v>
      </c>
      <c r="D917" s="2">
        <f>MACD!E917</f>
        <v>5.0160318563170492E-2</v>
      </c>
      <c r="E917" s="2">
        <f>MACD!F917</f>
        <v>5.4799972106311351E-2</v>
      </c>
      <c r="F917" s="2">
        <f>'Moving Avg'!D917</f>
        <v>5.05</v>
      </c>
      <c r="G917" s="2">
        <f>'Moving Avg'!F917</f>
        <v>5.0824999999999987</v>
      </c>
      <c r="H917" s="2">
        <f>'Moving Avg'!G917</f>
        <v>5.1117999999999997</v>
      </c>
      <c r="I917" s="2">
        <f>'Moving Avg'!H917</f>
        <v>4.2317</v>
      </c>
      <c r="J917" s="17" t="str">
        <f>OBV!F917</f>
        <v>BULLISH</v>
      </c>
      <c r="K917" s="17" t="str">
        <f>OBV!G917</f>
        <v>NEUTRAL</v>
      </c>
      <c r="L917" s="17" t="str">
        <f>OBV!H917</f>
        <v>CONFIRMED BULLISH</v>
      </c>
    </row>
    <row r="918" spans="1:12" ht="13.5" x14ac:dyDescent="0.25">
      <c r="A918" s="3">
        <f>RSI!A918</f>
        <v>43342</v>
      </c>
      <c r="B918" s="2">
        <f>RSI!B918</f>
        <v>5.0999999999999996</v>
      </c>
      <c r="C918" s="2">
        <f>RSI!I918</f>
        <v>53.336965129277552</v>
      </c>
      <c r="D918" s="2">
        <f>MACD!E918</f>
        <v>3.0950675557151364E-2</v>
      </c>
      <c r="E918" s="2">
        <f>MACD!F918</f>
        <v>5.0030112796479356E-2</v>
      </c>
      <c r="F918" s="2">
        <f>'Moving Avg'!D918</f>
        <v>5.0720000000000001</v>
      </c>
      <c r="G918" s="2">
        <f>'Moving Avg'!F918</f>
        <v>5.0830000000000002</v>
      </c>
      <c r="H918" s="2">
        <f>'Moving Avg'!G918</f>
        <v>5.1135999999999999</v>
      </c>
      <c r="I918" s="2">
        <f>'Moving Avg'!H918</f>
        <v>4.2380499999999994</v>
      </c>
      <c r="J918" s="17" t="str">
        <f>OBV!F918</f>
        <v>BULLISH</v>
      </c>
      <c r="K918" s="17" t="str">
        <f>OBV!G918</f>
        <v>NEUTRAL</v>
      </c>
      <c r="L918" s="17" t="str">
        <f>OBV!H918</f>
        <v>CONFIRMED BULLISH</v>
      </c>
    </row>
    <row r="919" spans="1:12" ht="13.5" x14ac:dyDescent="0.25">
      <c r="A919" s="3">
        <f>RSI!A919</f>
        <v>43343</v>
      </c>
      <c r="B919" s="2">
        <f>RSI!B919</f>
        <v>5.15</v>
      </c>
      <c r="C919" s="2">
        <f>RSI!I919</f>
        <v>56.453655755328931</v>
      </c>
      <c r="D919" s="2">
        <f>MACD!E919</f>
        <v>1.2242827896513653E-2</v>
      </c>
      <c r="E919" s="2">
        <f>MACD!F919</f>
        <v>4.2472655816486217E-2</v>
      </c>
      <c r="F919" s="2">
        <f>'Moving Avg'!D919</f>
        <v>5.0739999999999998</v>
      </c>
      <c r="G919" s="2">
        <f>'Moving Avg'!F919</f>
        <v>5.0830000000000002</v>
      </c>
      <c r="H919" s="2">
        <f>'Moving Avg'!G919</f>
        <v>5.1104000000000003</v>
      </c>
      <c r="I919" s="2">
        <f>'Moving Avg'!H919</f>
        <v>4.2447999999999997</v>
      </c>
      <c r="J919" s="17" t="str">
        <f>OBV!F919</f>
        <v>BEARISH</v>
      </c>
      <c r="K919" s="17" t="str">
        <f>OBV!G919</f>
        <v>NEUTRAL</v>
      </c>
      <c r="L919" s="17" t="str">
        <f>OBV!H919</f>
        <v>BEARISH DIVERGENCE</v>
      </c>
    </row>
    <row r="920" spans="1:12" ht="13.5" x14ac:dyDescent="0.25">
      <c r="A920" s="3">
        <f>RSI!A920</f>
        <v>43346</v>
      </c>
      <c r="B920" s="2">
        <f>RSI!B920</f>
        <v>5.0999999999999996</v>
      </c>
      <c r="C920" s="2">
        <f>RSI!I920</f>
        <v>52.665469228995143</v>
      </c>
      <c r="D920" s="2">
        <f>MACD!E920</f>
        <v>-4.4557500451603005E-4</v>
      </c>
      <c r="E920" s="2">
        <f>MACD!F920</f>
        <v>3.3889009652285765E-2</v>
      </c>
      <c r="F920" s="2">
        <f>'Moving Avg'!D920</f>
        <v>5.0840000000000005</v>
      </c>
      <c r="G920" s="2">
        <f>'Moving Avg'!F920</f>
        <v>5.0729999999999986</v>
      </c>
      <c r="H920" s="2">
        <f>'Moving Avg'!G920</f>
        <v>5.1072000000000006</v>
      </c>
      <c r="I920" s="2">
        <f>'Moving Avg'!H920</f>
        <v>4.2510499999999993</v>
      </c>
      <c r="J920" s="17" t="str">
        <f>OBV!F920</f>
        <v>BEARISH</v>
      </c>
      <c r="K920" s="17" t="str">
        <f>OBV!G920</f>
        <v>NEUTRAL</v>
      </c>
      <c r="L920" s="17" t="str">
        <f>OBV!H920</f>
        <v>BEARISH DIVERGENCE</v>
      </c>
    </row>
    <row r="921" spans="1:12" ht="13.5" x14ac:dyDescent="0.25">
      <c r="A921" s="3">
        <f>RSI!A921</f>
        <v>43347</v>
      </c>
      <c r="B921" s="2">
        <f>RSI!B921</f>
        <v>5</v>
      </c>
      <c r="C921" s="2">
        <f>RSI!I921</f>
        <v>46.014985263449248</v>
      </c>
      <c r="D921" s="2">
        <f>MACD!E921</f>
        <v>-5.5382487873227859E-3</v>
      </c>
      <c r="E921" s="2">
        <f>MACD!F921</f>
        <v>2.6003557964364054E-2</v>
      </c>
      <c r="F921" s="2">
        <f>'Moving Avg'!D921</f>
        <v>5.0840000000000005</v>
      </c>
      <c r="G921" s="2">
        <f>'Moving Avg'!F921</f>
        <v>5.0655000000000001</v>
      </c>
      <c r="H921" s="2">
        <f>'Moving Avg'!G921</f>
        <v>5.1032000000000002</v>
      </c>
      <c r="I921" s="2">
        <f>'Moving Avg'!H921</f>
        <v>4.2567000000000004</v>
      </c>
      <c r="J921" s="17" t="str">
        <f>OBV!F921</f>
        <v>BEARISH</v>
      </c>
      <c r="K921" s="17" t="str">
        <f>OBV!G921</f>
        <v>NEUTRAL</v>
      </c>
      <c r="L921" s="17" t="str">
        <f>OBV!H921</f>
        <v>NEUTRAL</v>
      </c>
    </row>
    <row r="922" spans="1:12" ht="13.5" x14ac:dyDescent="0.25">
      <c r="A922" s="3">
        <f>RSI!A922</f>
        <v>43348</v>
      </c>
      <c r="B922" s="2">
        <f>RSI!B922</f>
        <v>4.8499999999999996</v>
      </c>
      <c r="C922" s="2">
        <f>RSI!I922</f>
        <v>38.218827863278101</v>
      </c>
      <c r="D922" s="2">
        <f>MACD!E922</f>
        <v>1.6459896881118041E-3</v>
      </c>
      <c r="E922" s="2">
        <f>MACD!F922</f>
        <v>2.1132044309113605E-2</v>
      </c>
      <c r="F922" s="2">
        <f>'Moving Avg'!D922</f>
        <v>5.0400000000000009</v>
      </c>
      <c r="G922" s="2">
        <f>'Moving Avg'!F922</f>
        <v>5.0479999999999992</v>
      </c>
      <c r="H922" s="2">
        <f>'Moving Avg'!G922</f>
        <v>5.0969999999999995</v>
      </c>
      <c r="I922" s="2">
        <f>'Moving Avg'!H922</f>
        <v>4.2612000000000005</v>
      </c>
      <c r="J922" s="17" t="str">
        <f>OBV!F922</f>
        <v>BEARISH</v>
      </c>
      <c r="K922" s="17" t="str">
        <f>OBV!G922</f>
        <v>WEAK</v>
      </c>
      <c r="L922" s="17" t="str">
        <f>OBV!H922</f>
        <v>CONFIRMED BEARISH</v>
      </c>
    </row>
    <row r="923" spans="1:12" ht="13.5" x14ac:dyDescent="0.25">
      <c r="A923" s="3">
        <f>RSI!A923</f>
        <v>43349</v>
      </c>
      <c r="B923" s="2">
        <f>RSI!B923</f>
        <v>4.68</v>
      </c>
      <c r="C923" s="2">
        <f>RSI!I923</f>
        <v>31.669898219449962</v>
      </c>
      <c r="D923" s="2">
        <f>MACD!E923</f>
        <v>2.0019441602618926E-2</v>
      </c>
      <c r="E923" s="2">
        <f>MACD!F923</f>
        <v>2.0909523767814669E-2</v>
      </c>
      <c r="F923" s="2">
        <f>'Moving Avg'!D923</f>
        <v>4.9560000000000004</v>
      </c>
      <c r="G923" s="2">
        <f>'Moving Avg'!F923</f>
        <v>5.0244999999999989</v>
      </c>
      <c r="H923" s="2">
        <f>'Moving Avg'!G923</f>
        <v>5.0872000000000002</v>
      </c>
      <c r="I923" s="2">
        <f>'Moving Avg'!H923</f>
        <v>4.2647500000000003</v>
      </c>
      <c r="J923" s="17" t="str">
        <f>OBV!F923</f>
        <v>BEARISH</v>
      </c>
      <c r="K923" s="17" t="str">
        <f>OBV!G923</f>
        <v>WEAK</v>
      </c>
      <c r="L923" s="17" t="str">
        <f>OBV!H923</f>
        <v>CONFIRMED BEARISH</v>
      </c>
    </row>
    <row r="924" spans="1:12" ht="13.5" x14ac:dyDescent="0.25">
      <c r="A924" s="3">
        <f>RSI!A924</f>
        <v>43350</v>
      </c>
      <c r="B924" s="2">
        <f>RSI!B924</f>
        <v>4.88</v>
      </c>
      <c r="C924" s="2">
        <f>RSI!I924</f>
        <v>43.858242725121997</v>
      </c>
      <c r="D924" s="2">
        <f>MACD!E924</f>
        <v>4.5981326246717913E-2</v>
      </c>
      <c r="E924" s="2">
        <f>MACD!F924</f>
        <v>2.5923884263595317E-2</v>
      </c>
      <c r="F924" s="2">
        <f>'Moving Avg'!D924</f>
        <v>4.9019999999999992</v>
      </c>
      <c r="G924" s="2">
        <f>'Moving Avg'!F924</f>
        <v>5.0089999999999986</v>
      </c>
      <c r="H924" s="2">
        <f>'Moving Avg'!G924</f>
        <v>5.0810000000000004</v>
      </c>
      <c r="I924" s="2">
        <f>'Moving Avg'!H924</f>
        <v>4.26945</v>
      </c>
      <c r="J924" s="17" t="str">
        <f>OBV!F924</f>
        <v>BEARISH</v>
      </c>
      <c r="K924" s="17" t="str">
        <f>OBV!G924</f>
        <v>WEAK</v>
      </c>
      <c r="L924" s="17" t="str">
        <f>OBV!H924</f>
        <v>CONFIRMED BEARISH</v>
      </c>
    </row>
    <row r="925" spans="1:12" ht="13.5" x14ac:dyDescent="0.25">
      <c r="A925" s="3">
        <f>RSI!A925</f>
        <v>43353</v>
      </c>
      <c r="B925" s="2">
        <f>RSI!B925</f>
        <v>4.8</v>
      </c>
      <c r="C925" s="2">
        <f>RSI!I925</f>
        <v>40.728720132519896</v>
      </c>
      <c r="D925" s="2">
        <f>MACD!E925</f>
        <v>6.0840565483585962E-2</v>
      </c>
      <c r="E925" s="2">
        <f>MACD!F925</f>
        <v>3.2907220507593447E-2</v>
      </c>
      <c r="F925" s="2">
        <f>'Moving Avg'!D925</f>
        <v>4.8420000000000005</v>
      </c>
      <c r="G925" s="2">
        <f>'Moving Avg'!F925</f>
        <v>4.9949999999999992</v>
      </c>
      <c r="H925" s="2">
        <f>'Moving Avg'!G925</f>
        <v>5.0701999999999998</v>
      </c>
      <c r="I925" s="2">
        <f>'Moving Avg'!H925</f>
        <v>4.2742000000000004</v>
      </c>
      <c r="J925" s="17" t="str">
        <f>OBV!F925</f>
        <v>BEARISH</v>
      </c>
      <c r="K925" s="17" t="str">
        <f>OBV!G925</f>
        <v>WEAK</v>
      </c>
      <c r="L925" s="17" t="str">
        <f>OBV!H925</f>
        <v>CONFIRMED BEARISH</v>
      </c>
    </row>
    <row r="926" spans="1:12" ht="13.5" x14ac:dyDescent="0.25">
      <c r="A926" s="3">
        <f>RSI!A926</f>
        <v>43355</v>
      </c>
      <c r="B926" s="2">
        <f>RSI!B926</f>
        <v>4.67</v>
      </c>
      <c r="C926" s="2">
        <f>RSI!I926</f>
        <v>36.207427815013716</v>
      </c>
      <c r="D926" s="2">
        <f>MACD!E926</f>
        <v>7.6575404595279117E-2</v>
      </c>
      <c r="E926" s="2">
        <f>MACD!F926</f>
        <v>4.1640857325130586E-2</v>
      </c>
      <c r="F926" s="2">
        <f>'Moving Avg'!D926</f>
        <v>4.7760000000000007</v>
      </c>
      <c r="G926" s="2">
        <f>'Moving Avg'!F926</f>
        <v>4.9754999999999994</v>
      </c>
      <c r="H926" s="2">
        <f>'Moving Avg'!G926</f>
        <v>5.0568</v>
      </c>
      <c r="I926" s="2">
        <f>'Moving Avg'!H926</f>
        <v>4.2783499999999997</v>
      </c>
      <c r="J926" s="17" t="str">
        <f>OBV!F926</f>
        <v>BEARISH</v>
      </c>
      <c r="K926" s="17" t="str">
        <f>OBV!G926</f>
        <v>WEAK</v>
      </c>
      <c r="L926" s="17" t="str">
        <f>OBV!H926</f>
        <v>CONFIRMED BEARISH</v>
      </c>
    </row>
    <row r="927" spans="1:12" ht="13.5" x14ac:dyDescent="0.25">
      <c r="A927" s="3">
        <f>RSI!A927</f>
        <v>43356</v>
      </c>
      <c r="B927" s="2">
        <f>RSI!B927</f>
        <v>4.7</v>
      </c>
      <c r="C927" s="2">
        <f>RSI!I927</f>
        <v>37.920104503923433</v>
      </c>
      <c r="D927" s="2">
        <f>MACD!E927</f>
        <v>0.10033830812044897</v>
      </c>
      <c r="E927" s="2">
        <f>MACD!F927</f>
        <v>5.3380347484194263E-2</v>
      </c>
      <c r="F927" s="2">
        <f>'Moving Avg'!D927</f>
        <v>4.7460000000000004</v>
      </c>
      <c r="G927" s="2">
        <f>'Moving Avg'!F927</f>
        <v>4.9599999999999991</v>
      </c>
      <c r="H927" s="2">
        <f>'Moving Avg'!G927</f>
        <v>5.0423999999999998</v>
      </c>
      <c r="I927" s="2">
        <f>'Moving Avg'!H927</f>
        <v>4.2826500000000003</v>
      </c>
      <c r="J927" s="17" t="str">
        <f>OBV!F927</f>
        <v>BEARISH</v>
      </c>
      <c r="K927" s="17" t="str">
        <f>OBV!G927</f>
        <v>NEUTRAL</v>
      </c>
      <c r="L927" s="17" t="str">
        <f>OBV!H927</f>
        <v>CONFIRMED BEARISH</v>
      </c>
    </row>
    <row r="928" spans="1:12" ht="13.5" x14ac:dyDescent="0.25">
      <c r="A928" s="3">
        <f>RSI!A928</f>
        <v>43357</v>
      </c>
      <c r="B928" s="2">
        <f>RSI!B928</f>
        <v>4.7699999999999996</v>
      </c>
      <c r="C928" s="2">
        <f>RSI!I928</f>
        <v>41.843524662231296</v>
      </c>
      <c r="D928" s="2">
        <f>MACD!E928</f>
        <v>0.12145923472141629</v>
      </c>
      <c r="E928" s="2">
        <f>MACD!F928</f>
        <v>6.6996124931638673E-2</v>
      </c>
      <c r="F928" s="2">
        <f>'Moving Avg'!D928</f>
        <v>4.7640000000000002</v>
      </c>
      <c r="G928" s="2">
        <f>'Moving Avg'!F928</f>
        <v>4.9485000000000001</v>
      </c>
      <c r="H928" s="2">
        <f>'Moving Avg'!G928</f>
        <v>5.0318000000000005</v>
      </c>
      <c r="I928" s="2">
        <f>'Moving Avg'!H928</f>
        <v>4.2874999999999996</v>
      </c>
      <c r="J928" s="17" t="str">
        <f>OBV!F928</f>
        <v>BULLISH</v>
      </c>
      <c r="K928" s="17" t="str">
        <f>OBV!G928</f>
        <v>NEUTRAL</v>
      </c>
      <c r="L928" s="17" t="str">
        <f>OBV!H928</f>
        <v>CONFIRMED BULLISH</v>
      </c>
    </row>
    <row r="929" spans="1:12" ht="13.5" x14ac:dyDescent="0.25">
      <c r="A929" s="3">
        <f>RSI!A929</f>
        <v>43360</v>
      </c>
      <c r="B929" s="2">
        <f>RSI!B929</f>
        <v>4.82</v>
      </c>
      <c r="C929" s="2">
        <f>RSI!I929</f>
        <v>44.539727069705826</v>
      </c>
      <c r="D929" s="2">
        <f>MACD!E929</f>
        <v>0.1443721061640959</v>
      </c>
      <c r="E929" s="2">
        <f>MACD!F929</f>
        <v>8.2471321178130122E-2</v>
      </c>
      <c r="F929" s="2">
        <f>'Moving Avg'!D929</f>
        <v>4.7519999999999998</v>
      </c>
      <c r="G929" s="2">
        <f>'Moving Avg'!F929</f>
        <v>4.9389999999999983</v>
      </c>
      <c r="H929" s="2">
        <f>'Moving Avg'!G929</f>
        <v>5.0241999999999996</v>
      </c>
      <c r="I929" s="2">
        <f>'Moving Avg'!H929</f>
        <v>4.2926000000000002</v>
      </c>
      <c r="J929" s="17" t="str">
        <f>OBV!F929</f>
        <v>BEARISH</v>
      </c>
      <c r="K929" s="17" t="str">
        <f>OBV!G929</f>
        <v>NEUTRAL</v>
      </c>
      <c r="L929" s="17" t="str">
        <f>OBV!H929</f>
        <v>CONFIRMED BEARISH</v>
      </c>
    </row>
    <row r="930" spans="1:12" ht="13.5" x14ac:dyDescent="0.25">
      <c r="A930" s="3">
        <f>RSI!A930</f>
        <v>43361</v>
      </c>
      <c r="B930" s="2">
        <f>RSI!B930</f>
        <v>4.79</v>
      </c>
      <c r="C930" s="2">
        <f>RSI!I930</f>
        <v>43.244281893952554</v>
      </c>
      <c r="D930" s="2">
        <f>MACD!E930</f>
        <v>0.15896911819281545</v>
      </c>
      <c r="E930" s="2">
        <f>MACD!F930</f>
        <v>9.7770880581067185E-2</v>
      </c>
      <c r="F930" s="2">
        <f>'Moving Avg'!D930</f>
        <v>4.75</v>
      </c>
      <c r="G930" s="2">
        <f>'Moving Avg'!F930</f>
        <v>4.927999999999999</v>
      </c>
      <c r="H930" s="2">
        <f>'Moving Avg'!G930</f>
        <v>5.0183999999999989</v>
      </c>
      <c r="I930" s="2">
        <f>'Moving Avg'!H930</f>
        <v>4.2971500000000002</v>
      </c>
      <c r="J930" s="17" t="str">
        <f>OBV!F930</f>
        <v>BULLISH</v>
      </c>
      <c r="K930" s="17" t="str">
        <f>OBV!G930</f>
        <v>NEUTRAL</v>
      </c>
      <c r="L930" s="17" t="str">
        <f>OBV!H930</f>
        <v>BULLISH DIVERGENCE</v>
      </c>
    </row>
    <row r="931" spans="1:12" ht="13.5" x14ac:dyDescent="0.25">
      <c r="A931" s="3">
        <f>RSI!A931</f>
        <v>43362</v>
      </c>
      <c r="B931" s="2">
        <f>RSI!B931</f>
        <v>4.78</v>
      </c>
      <c r="C931" s="2">
        <f>RSI!I931</f>
        <v>42.797441198415768</v>
      </c>
      <c r="D931" s="2">
        <f>MACD!E931</f>
        <v>0.15748279863477244</v>
      </c>
      <c r="E931" s="2">
        <f>MACD!F931</f>
        <v>0.10971326419180824</v>
      </c>
      <c r="F931" s="2">
        <f>'Moving Avg'!D931</f>
        <v>4.7720000000000002</v>
      </c>
      <c r="G931" s="2">
        <f>'Moving Avg'!F931</f>
        <v>4.9170000000000007</v>
      </c>
      <c r="H931" s="2">
        <f>'Moving Avg'!G931</f>
        <v>5.0119999999999996</v>
      </c>
      <c r="I931" s="2">
        <f>'Moving Avg'!H931</f>
        <v>4.3017000000000003</v>
      </c>
      <c r="J931" s="17" t="str">
        <f>OBV!F931</f>
        <v>BULLISH</v>
      </c>
      <c r="K931" s="17" t="str">
        <f>OBV!G931</f>
        <v>NEUTRAL</v>
      </c>
      <c r="L931" s="17" t="str">
        <f>OBV!H931</f>
        <v>CONFIRMED BULLISH</v>
      </c>
    </row>
    <row r="932" spans="1:12" ht="13.5" x14ac:dyDescent="0.25">
      <c r="A932" s="3">
        <f>RSI!A932</f>
        <v>43363</v>
      </c>
      <c r="B932" s="2">
        <f>RSI!B932</f>
        <v>4.74</v>
      </c>
      <c r="C932" s="2">
        <f>RSI!I932</f>
        <v>40.973657067927029</v>
      </c>
      <c r="D932" s="2">
        <f>MACD!E932</f>
        <v>0.13691678987978317</v>
      </c>
      <c r="E932" s="2">
        <f>MACD!F932</f>
        <v>0.11515396932940324</v>
      </c>
      <c r="F932" s="2">
        <f>'Moving Avg'!D932</f>
        <v>4.7799999999999994</v>
      </c>
      <c r="G932" s="2">
        <f>'Moving Avg'!F932</f>
        <v>4.9040000000000008</v>
      </c>
      <c r="H932" s="2">
        <f>'Moving Avg'!G932</f>
        <v>5.0049999999999999</v>
      </c>
      <c r="I932" s="2">
        <f>'Moving Avg'!H932</f>
        <v>4.3064</v>
      </c>
      <c r="J932" s="17" t="str">
        <f>OBV!F932</f>
        <v>BEARISH</v>
      </c>
      <c r="K932" s="17" t="str">
        <f>OBV!G932</f>
        <v>NEUTRAL</v>
      </c>
      <c r="L932" s="17" t="str">
        <f>OBV!H932</f>
        <v>BEARISH DIVERGENCE</v>
      </c>
    </row>
    <row r="933" spans="1:12" ht="13.5" x14ac:dyDescent="0.25">
      <c r="A933" s="3">
        <f>RSI!A933</f>
        <v>43364</v>
      </c>
      <c r="B933" s="2">
        <f>RSI!B933</f>
        <v>4.66</v>
      </c>
      <c r="C933" s="2">
        <f>RSI!I933</f>
        <v>37.529063148306811</v>
      </c>
      <c r="D933" s="2">
        <f>MACD!E933</f>
        <v>0.10026915578536322</v>
      </c>
      <c r="E933" s="2">
        <f>MACD!F933</f>
        <v>0.11217700662059524</v>
      </c>
      <c r="F933" s="2">
        <f>'Moving Avg'!D933</f>
        <v>4.7580000000000009</v>
      </c>
      <c r="G933" s="2">
        <f>'Moving Avg'!F933</f>
        <v>4.8875000000000002</v>
      </c>
      <c r="H933" s="2">
        <f>'Moving Avg'!G933</f>
        <v>4.9963999999999995</v>
      </c>
      <c r="I933" s="2">
        <f>'Moving Avg'!H933</f>
        <v>4.3107499999999996</v>
      </c>
      <c r="J933" s="17" t="str">
        <f>OBV!F933</f>
        <v>BEARISH</v>
      </c>
      <c r="K933" s="17" t="str">
        <f>OBV!G933</f>
        <v>NEUTRAL</v>
      </c>
      <c r="L933" s="17" t="str">
        <f>OBV!H933</f>
        <v>CONFIRMED BEARISH</v>
      </c>
    </row>
    <row r="934" spans="1:12" ht="13.5" x14ac:dyDescent="0.25">
      <c r="A934" s="3">
        <f>RSI!A934</f>
        <v>43367</v>
      </c>
      <c r="B934" s="2">
        <f>RSI!B934</f>
        <v>4.63</v>
      </c>
      <c r="C934" s="2">
        <f>RSI!I934</f>
        <v>36.296761220432103</v>
      </c>
      <c r="D934" s="2">
        <f>MACD!E934</f>
        <v>0.10363332672807957</v>
      </c>
      <c r="E934" s="2">
        <f>MACD!F934</f>
        <v>0.11046827064209211</v>
      </c>
      <c r="F934" s="2">
        <f>'Moving Avg'!D934</f>
        <v>4.72</v>
      </c>
      <c r="G934" s="2">
        <f>'Moving Avg'!F934</f>
        <v>4.8619999999999992</v>
      </c>
      <c r="H934" s="2">
        <f>'Moving Avg'!G934</f>
        <v>4.9874000000000001</v>
      </c>
      <c r="I934" s="2">
        <f>'Moving Avg'!H934</f>
        <v>4.3151499999999992</v>
      </c>
      <c r="J934" s="17" t="str">
        <f>OBV!F934</f>
        <v>BEARISH</v>
      </c>
      <c r="K934" s="17" t="str">
        <f>OBV!G934</f>
        <v>NEUTRAL</v>
      </c>
      <c r="L934" s="17" t="str">
        <f>OBV!H934</f>
        <v>CONFIRMED BEARISH</v>
      </c>
    </row>
    <row r="935" spans="1:12" ht="13.5" x14ac:dyDescent="0.25">
      <c r="A935" s="3">
        <f>RSI!A935</f>
        <v>43368</v>
      </c>
      <c r="B935" s="2">
        <f>RSI!B935</f>
        <v>4.63</v>
      </c>
      <c r="C935" s="2">
        <f>RSI!I935</f>
        <v>36.296761220432089</v>
      </c>
      <c r="D935" s="2">
        <f>MACD!E935</f>
        <v>9.5629377162080864E-2</v>
      </c>
      <c r="E935" s="2">
        <f>MACD!F935</f>
        <v>0.10750049194608986</v>
      </c>
      <c r="F935" s="2">
        <f>'Moving Avg'!D935</f>
        <v>4.6879999999999997</v>
      </c>
      <c r="G935" s="2">
        <f>'Moving Avg'!F935</f>
        <v>4.8409999999999993</v>
      </c>
      <c r="H935" s="2">
        <f>'Moving Avg'!G935</f>
        <v>4.9782000000000002</v>
      </c>
      <c r="I935" s="2">
        <f>'Moving Avg'!H935</f>
        <v>4.3195999999999994</v>
      </c>
      <c r="J935" s="17" t="str">
        <f>OBV!F935</f>
        <v>BEARISH</v>
      </c>
      <c r="K935" s="17" t="str">
        <f>OBV!G935</f>
        <v>NEUTRAL</v>
      </c>
      <c r="L935" s="17" t="str">
        <f>OBV!H935</f>
        <v>CONFIRMED BEARISH</v>
      </c>
    </row>
    <row r="936" spans="1:12" ht="13.5" x14ac:dyDescent="0.25">
      <c r="A936" s="3">
        <f>RSI!A936</f>
        <v>43369</v>
      </c>
      <c r="B936" s="2">
        <f>RSI!B936</f>
        <v>4.5999999999999996</v>
      </c>
      <c r="C936" s="2">
        <f>RSI!I936</f>
        <v>34.965218755676943</v>
      </c>
      <c r="D936" s="2">
        <f>MACD!E936</f>
        <v>7.2428227192571804E-2</v>
      </c>
      <c r="E936" s="2">
        <f>MACD!F936</f>
        <v>0.10048603899538625</v>
      </c>
      <c r="F936" s="2">
        <f>'Moving Avg'!D936</f>
        <v>4.6519999999999992</v>
      </c>
      <c r="G936" s="2">
        <f>'Moving Avg'!F936</f>
        <v>4.8209999999999997</v>
      </c>
      <c r="H936" s="2">
        <f>'Moving Avg'!G936</f>
        <v>4.9689999999999994</v>
      </c>
      <c r="I936" s="2">
        <f>'Moving Avg'!H936</f>
        <v>4.3236499999999998</v>
      </c>
      <c r="J936" s="17" t="str">
        <f>OBV!F936</f>
        <v>BEARISH</v>
      </c>
      <c r="K936" s="17" t="str">
        <f>OBV!G936</f>
        <v>NEUTRAL</v>
      </c>
      <c r="L936" s="17" t="str">
        <f>OBV!H936</f>
        <v>CONFIRMED BEARISH</v>
      </c>
    </row>
    <row r="937" spans="1:12" ht="13.5" x14ac:dyDescent="0.25">
      <c r="A937" s="3">
        <f>RSI!A937</f>
        <v>43370</v>
      </c>
      <c r="B937" s="2">
        <f>RSI!B937</f>
        <v>4.54</v>
      </c>
      <c r="C937" s="2">
        <f>RSI!I937</f>
        <v>32.404799063629838</v>
      </c>
      <c r="D937" s="2">
        <f>MACD!E937</f>
        <v>6.328284499774206E-2</v>
      </c>
      <c r="E937" s="2">
        <f>MACD!F937</f>
        <v>9.3045400195857414E-2</v>
      </c>
      <c r="F937" s="2">
        <f>'Moving Avg'!D937</f>
        <v>4.6119999999999992</v>
      </c>
      <c r="G937" s="2">
        <f>'Moving Avg'!F937</f>
        <v>4.7944999999999993</v>
      </c>
      <c r="H937" s="2">
        <f>'Moving Avg'!G937</f>
        <v>4.9584000000000001</v>
      </c>
      <c r="I937" s="2">
        <f>'Moving Avg'!H937</f>
        <v>4.3274499999999998</v>
      </c>
      <c r="J937" s="17" t="str">
        <f>OBV!F937</f>
        <v>BEARISH</v>
      </c>
      <c r="K937" s="17" t="str">
        <f>OBV!G937</f>
        <v>WEAK</v>
      </c>
      <c r="L937" s="17" t="str">
        <f>OBV!H937</f>
        <v>CONFIRMED BEARISH</v>
      </c>
    </row>
    <row r="938" spans="1:12" ht="13.5" x14ac:dyDescent="0.25">
      <c r="A938" s="3">
        <f>RSI!A938</f>
        <v>43371</v>
      </c>
      <c r="B938" s="2">
        <f>RSI!B938</f>
        <v>4.53</v>
      </c>
      <c r="C938" s="2">
        <f>RSI!I938</f>
        <v>31.98441451292264</v>
      </c>
      <c r="D938" s="2">
        <f>MACD!E938</f>
        <v>6.872982082802892E-2</v>
      </c>
      <c r="E938" s="2">
        <f>MACD!F938</f>
        <v>8.8182284322291721E-2</v>
      </c>
      <c r="F938" s="2">
        <f>'Moving Avg'!D938</f>
        <v>4.5860000000000003</v>
      </c>
      <c r="G938" s="2">
        <f>'Moving Avg'!F938</f>
        <v>4.766</v>
      </c>
      <c r="H938" s="2">
        <f>'Moving Avg'!G938</f>
        <v>4.9475999999999996</v>
      </c>
      <c r="I938" s="2">
        <f>'Moving Avg'!H938</f>
        <v>4.3315999999999999</v>
      </c>
      <c r="J938" s="17" t="str">
        <f>OBV!F938</f>
        <v>BEARISH</v>
      </c>
      <c r="K938" s="17" t="str">
        <f>OBV!G938</f>
        <v>WEAK</v>
      </c>
      <c r="L938" s="17" t="str">
        <f>OBV!H938</f>
        <v>CONFIRMED BEARISH</v>
      </c>
    </row>
    <row r="939" spans="1:12" ht="13.5" x14ac:dyDescent="0.25">
      <c r="A939" s="3">
        <f>RSI!A939</f>
        <v>43374</v>
      </c>
      <c r="B939" s="2">
        <f>RSI!B939</f>
        <v>4.6500000000000004</v>
      </c>
      <c r="C939" s="2">
        <f>RSI!I939</f>
        <v>41.750019013318408</v>
      </c>
      <c r="D939" s="2">
        <f>MACD!E939</f>
        <v>7.3752610201297308E-2</v>
      </c>
      <c r="E939" s="2">
        <f>MACD!F939</f>
        <v>8.5296349498092838E-2</v>
      </c>
      <c r="F939" s="2">
        <f>'Moving Avg'!D939</f>
        <v>4.5900000000000007</v>
      </c>
      <c r="G939" s="2">
        <f>'Moving Avg'!F939</f>
        <v>4.7410000000000005</v>
      </c>
      <c r="H939" s="2">
        <f>'Moving Avg'!G939</f>
        <v>4.9398</v>
      </c>
      <c r="I939" s="2">
        <f>'Moving Avg'!H939</f>
        <v>4.3363500000000004</v>
      </c>
      <c r="J939" s="17" t="str">
        <f>OBV!F939</f>
        <v>BEARISH</v>
      </c>
      <c r="K939" s="17" t="str">
        <f>OBV!G939</f>
        <v>WEAK</v>
      </c>
      <c r="L939" s="17" t="str">
        <f>OBV!H939</f>
        <v>BEARISH DIVERGENCE</v>
      </c>
    </row>
    <row r="940" spans="1:12" ht="13.5" x14ac:dyDescent="0.25">
      <c r="A940" s="3">
        <f>RSI!A940</f>
        <v>43375</v>
      </c>
      <c r="B940" s="2">
        <f>RSI!B940</f>
        <v>4.67</v>
      </c>
      <c r="C940" s="2">
        <f>RSI!I940</f>
        <v>43.213441333195149</v>
      </c>
      <c r="D940" s="2">
        <f>MACD!E940</f>
        <v>7.2687814294867259E-2</v>
      </c>
      <c r="E940" s="2">
        <f>MACD!F940</f>
        <v>8.2774642457447728E-2</v>
      </c>
      <c r="F940" s="2">
        <f>'Moving Avg'!D940</f>
        <v>4.5980000000000008</v>
      </c>
      <c r="G940" s="2">
        <f>'Moving Avg'!F940</f>
        <v>4.7195000000000009</v>
      </c>
      <c r="H940" s="2">
        <f>'Moving Avg'!G940</f>
        <v>4.932199999999999</v>
      </c>
      <c r="I940" s="2">
        <f>'Moving Avg'!H940</f>
        <v>4.3412499999999996</v>
      </c>
      <c r="J940" s="17" t="str">
        <f>OBV!F940</f>
        <v>BEARISH</v>
      </c>
      <c r="K940" s="17" t="str">
        <f>OBV!G940</f>
        <v>WEAK</v>
      </c>
      <c r="L940" s="17" t="str">
        <f>OBV!H940</f>
        <v>BEARISH DIVERGENCE</v>
      </c>
    </row>
    <row r="941" spans="1:12" ht="13.5" x14ac:dyDescent="0.25">
      <c r="A941" s="3">
        <f>RSI!A941</f>
        <v>43376</v>
      </c>
      <c r="B941" s="2">
        <f>RSI!B941</f>
        <v>4.62</v>
      </c>
      <c r="C941" s="2">
        <f>RSI!I941</f>
        <v>40.475696846045203</v>
      </c>
      <c r="D941" s="2">
        <f>MACD!E941</f>
        <v>7.4557984860542881E-2</v>
      </c>
      <c r="E941" s="2">
        <f>MACD!F941</f>
        <v>8.1131310938066761E-2</v>
      </c>
      <c r="F941" s="2">
        <f>'Moving Avg'!D941</f>
        <v>4.6020000000000003</v>
      </c>
      <c r="G941" s="2">
        <f>'Moving Avg'!F941</f>
        <v>4.7005000000000008</v>
      </c>
      <c r="H941" s="2">
        <f>'Moving Avg'!G941</f>
        <v>4.924599999999999</v>
      </c>
      <c r="I941" s="2">
        <f>'Moving Avg'!H941</f>
        <v>4.3463500000000002</v>
      </c>
      <c r="J941" s="17" t="str">
        <f>OBV!F941</f>
        <v>BEARISH</v>
      </c>
      <c r="K941" s="17" t="str">
        <f>OBV!G941</f>
        <v>WEAK</v>
      </c>
      <c r="L941" s="17" t="str">
        <f>OBV!H941</f>
        <v>BEARISH DIVERGENCE</v>
      </c>
    </row>
    <row r="942" spans="1:12" ht="13.5" x14ac:dyDescent="0.25">
      <c r="A942" s="3">
        <f>RSI!A942</f>
        <v>43377</v>
      </c>
      <c r="B942" s="2">
        <f>RSI!B942</f>
        <v>4.49</v>
      </c>
      <c r="C942" s="2">
        <f>RSI!I942</f>
        <v>34.377441047439603</v>
      </c>
      <c r="D942" s="2">
        <f>MACD!E942</f>
        <v>8.0472699863729957E-2</v>
      </c>
      <c r="E942" s="2">
        <f>MACD!F942</f>
        <v>8.0999588723199401E-2</v>
      </c>
      <c r="F942" s="2">
        <f>'Moving Avg'!D942</f>
        <v>4.5920000000000005</v>
      </c>
      <c r="G942" s="2">
        <f>'Moving Avg'!F942</f>
        <v>4.682500000000001</v>
      </c>
      <c r="H942" s="2">
        <f>'Moving Avg'!G942</f>
        <v>4.9133999999999993</v>
      </c>
      <c r="I942" s="2">
        <f>'Moving Avg'!H942</f>
        <v>4.3507500000000006</v>
      </c>
      <c r="J942" s="17" t="str">
        <f>OBV!F942</f>
        <v>BULLISH</v>
      </c>
      <c r="K942" s="17" t="str">
        <f>OBV!G942</f>
        <v>NEUTRAL</v>
      </c>
      <c r="L942" s="17" t="str">
        <f>OBV!H942</f>
        <v>BULLISH DIVERGENCE</v>
      </c>
    </row>
    <row r="943" spans="1:12" ht="13.5" x14ac:dyDescent="0.25">
      <c r="A943" s="3">
        <f>RSI!A943</f>
        <v>43378</v>
      </c>
      <c r="B943" s="2">
        <f>RSI!B943</f>
        <v>4.59</v>
      </c>
      <c r="C943" s="2">
        <f>RSI!I943</f>
        <v>41.659031793648872</v>
      </c>
      <c r="D943" s="2">
        <f>MACD!E943</f>
        <v>6.7323571164076945E-2</v>
      </c>
      <c r="E943" s="2">
        <f>MACD!F943</f>
        <v>7.8264385211374923E-2</v>
      </c>
      <c r="F943" s="2">
        <f>'Moving Avg'!D943</f>
        <v>4.6040000000000001</v>
      </c>
      <c r="G943" s="2">
        <f>'Moving Avg'!F943</f>
        <v>4.6780000000000008</v>
      </c>
      <c r="H943" s="2">
        <f>'Moving Avg'!G943</f>
        <v>4.9031999999999991</v>
      </c>
      <c r="I943" s="2">
        <f>'Moving Avg'!H943</f>
        <v>4.3552500000000007</v>
      </c>
      <c r="J943" s="17" t="str">
        <f>OBV!F943</f>
        <v>BULLISH</v>
      </c>
      <c r="K943" s="17" t="str">
        <f>OBV!G943</f>
        <v>NEUTRAL</v>
      </c>
      <c r="L943" s="17" t="str">
        <f>OBV!H943</f>
        <v>CONFIRMED BULLISH</v>
      </c>
    </row>
    <row r="944" spans="1:12" ht="13.5" x14ac:dyDescent="0.25">
      <c r="A944" s="3">
        <f>RSI!A944</f>
        <v>43381</v>
      </c>
      <c r="B944" s="2">
        <f>RSI!B944</f>
        <v>4.57</v>
      </c>
      <c r="C944" s="2">
        <f>RSI!I944</f>
        <v>40.686643663221311</v>
      </c>
      <c r="D944" s="2">
        <f>MACD!E944</f>
        <v>5.3918144733703599E-2</v>
      </c>
      <c r="E944" s="2">
        <f>MACD!F944</f>
        <v>7.3395137115840656E-2</v>
      </c>
      <c r="F944" s="2">
        <f>'Moving Avg'!D944</f>
        <v>4.5879999999999992</v>
      </c>
      <c r="G944" s="2">
        <f>'Moving Avg'!F944</f>
        <v>4.6625000000000014</v>
      </c>
      <c r="H944" s="2">
        <f>'Moving Avg'!G944</f>
        <v>4.8949999999999996</v>
      </c>
      <c r="I944" s="2">
        <f>'Moving Avg'!H944</f>
        <v>4.3599500000000004</v>
      </c>
      <c r="J944" s="17" t="str">
        <f>OBV!F944</f>
        <v>BULLISH</v>
      </c>
      <c r="K944" s="17" t="str">
        <f>OBV!G944</f>
        <v>NEUTRAL</v>
      </c>
      <c r="L944" s="17" t="str">
        <f>OBV!H944</f>
        <v>BULLISH DIVERGENCE</v>
      </c>
    </row>
    <row r="945" spans="1:12" ht="13.5" x14ac:dyDescent="0.25">
      <c r="A945" s="3">
        <f>RSI!A945</f>
        <v>43382</v>
      </c>
      <c r="B945" s="2">
        <f>RSI!B945</f>
        <v>4.58</v>
      </c>
      <c r="C945" s="2">
        <f>RSI!I945</f>
        <v>41.422873188808673</v>
      </c>
      <c r="D945" s="2">
        <f>MACD!E945</f>
        <v>4.2743885909521495E-2</v>
      </c>
      <c r="E945" s="2">
        <f>MACD!F945</f>
        <v>6.7264886874576824E-2</v>
      </c>
      <c r="F945" s="2">
        <f>'Moving Avg'!D945</f>
        <v>4.57</v>
      </c>
      <c r="G945" s="2">
        <f>'Moving Avg'!F945</f>
        <v>4.6515000000000004</v>
      </c>
      <c r="H945" s="2">
        <f>'Moving Avg'!G945</f>
        <v>4.8847999999999994</v>
      </c>
      <c r="I945" s="2">
        <f>'Moving Avg'!H945</f>
        <v>4.3647000000000009</v>
      </c>
      <c r="J945" s="17" t="str">
        <f>OBV!F945</f>
        <v>BULLISH</v>
      </c>
      <c r="K945" s="17" t="str">
        <f>OBV!G945</f>
        <v>NEUTRAL</v>
      </c>
      <c r="L945" s="17" t="str">
        <f>OBV!H945</f>
        <v>BULLISH DIVERGENCE</v>
      </c>
    </row>
    <row r="946" spans="1:12" ht="13.5" x14ac:dyDescent="0.25">
      <c r="A946" s="3">
        <f>RSI!A946</f>
        <v>43383</v>
      </c>
      <c r="B946" s="2">
        <f>RSI!B946</f>
        <v>4.54</v>
      </c>
      <c r="C946" s="2">
        <f>RSI!I946</f>
        <v>39.320432783538223</v>
      </c>
      <c r="D946" s="2">
        <f>MACD!E946</f>
        <v>3.2419393828930332E-2</v>
      </c>
      <c r="E946" s="2">
        <f>MACD!F946</f>
        <v>6.0295788265447528E-2</v>
      </c>
      <c r="F946" s="2">
        <f>'Moving Avg'!D946</f>
        <v>4.5540000000000003</v>
      </c>
      <c r="G946" s="2">
        <f>'Moving Avg'!F946</f>
        <v>4.6450000000000005</v>
      </c>
      <c r="H946" s="2">
        <f>'Moving Avg'!G946</f>
        <v>4.8755999999999995</v>
      </c>
      <c r="I946" s="2">
        <f>'Moving Avg'!H946</f>
        <v>4.3694000000000006</v>
      </c>
      <c r="J946" s="17" t="str">
        <f>OBV!F946</f>
        <v>BULLISH</v>
      </c>
      <c r="K946" s="17" t="str">
        <f>OBV!G946</f>
        <v>NEUTRAL</v>
      </c>
      <c r="L946" s="17" t="str">
        <f>OBV!H946</f>
        <v>BULLISH DIVERGENCE</v>
      </c>
    </row>
    <row r="947" spans="1:12" ht="13.5" x14ac:dyDescent="0.25">
      <c r="A947" s="3">
        <f>RSI!A947</f>
        <v>43384</v>
      </c>
      <c r="B947" s="2">
        <f>RSI!B947</f>
        <v>4.57</v>
      </c>
      <c r="C947" s="2">
        <f>RSI!I947</f>
        <v>41.710022335462284</v>
      </c>
      <c r="D947" s="2">
        <f>MACD!E947</f>
        <v>1.3191721756341757E-2</v>
      </c>
      <c r="E947" s="2">
        <f>MACD!F947</f>
        <v>5.0874974963626377E-2</v>
      </c>
      <c r="F947" s="2">
        <f>'Moving Avg'!D947</f>
        <v>4.57</v>
      </c>
      <c r="G947" s="2">
        <f>'Moving Avg'!F947</f>
        <v>4.6385000000000005</v>
      </c>
      <c r="H947" s="2">
        <f>'Moving Avg'!G947</f>
        <v>4.8669999999999991</v>
      </c>
      <c r="I947" s="2">
        <f>'Moving Avg'!H947</f>
        <v>4.3742500000000009</v>
      </c>
      <c r="J947" s="17" t="str">
        <f>OBV!F947</f>
        <v>BULLISH</v>
      </c>
      <c r="K947" s="17" t="str">
        <f>OBV!G947</f>
        <v>NEUTRAL</v>
      </c>
      <c r="L947" s="17" t="str">
        <f>OBV!H947</f>
        <v>CONFIRMED BULLISH</v>
      </c>
    </row>
    <row r="948" spans="1:12" ht="13.5" x14ac:dyDescent="0.25">
      <c r="A948" s="3">
        <f>RSI!A948</f>
        <v>43385</v>
      </c>
      <c r="B948" s="2">
        <f>RSI!B948</f>
        <v>4.57</v>
      </c>
      <c r="C948" s="2">
        <f>RSI!I948</f>
        <v>41.710022335462284</v>
      </c>
      <c r="D948" s="2">
        <f>MACD!E948</f>
        <v>-3.9033685769549464E-3</v>
      </c>
      <c r="E948" s="2">
        <f>MACD!F948</f>
        <v>3.9919306255510115E-2</v>
      </c>
      <c r="F948" s="2">
        <f>'Moving Avg'!D948</f>
        <v>4.5660000000000007</v>
      </c>
      <c r="G948" s="2">
        <f>'Moving Avg'!F948</f>
        <v>4.6284999999999998</v>
      </c>
      <c r="H948" s="2">
        <f>'Moving Avg'!G948</f>
        <v>4.8565999999999994</v>
      </c>
      <c r="I948" s="2">
        <f>'Moving Avg'!H948</f>
        <v>4.3791000000000011</v>
      </c>
      <c r="J948" s="17" t="str">
        <f>OBV!F948</f>
        <v>BULLISH</v>
      </c>
      <c r="K948" s="17" t="str">
        <f>OBV!G948</f>
        <v>NEUTRAL</v>
      </c>
      <c r="L948" s="17" t="str">
        <f>OBV!H948</f>
        <v>BULLISH DIVERGENCE</v>
      </c>
    </row>
    <row r="949" spans="1:12" ht="13.5" x14ac:dyDescent="0.25">
      <c r="A949" s="3">
        <f>RSI!A949</f>
        <v>43389</v>
      </c>
      <c r="B949" s="2">
        <f>RSI!B949</f>
        <v>4.62</v>
      </c>
      <c r="C949" s="2">
        <f>RSI!I949</f>
        <v>45.833200736423471</v>
      </c>
      <c r="D949" s="2">
        <f>MACD!E949</f>
        <v>-2.9504807346434347E-3</v>
      </c>
      <c r="E949" s="2">
        <f>MACD!F949</f>
        <v>3.1345348857479402E-2</v>
      </c>
      <c r="F949" s="2">
        <f>'Moving Avg'!D949</f>
        <v>4.5760000000000005</v>
      </c>
      <c r="G949" s="2">
        <f>'Moving Avg'!F949</f>
        <v>4.6185</v>
      </c>
      <c r="H949" s="2">
        <f>'Moving Avg'!G949</f>
        <v>4.8459999999999992</v>
      </c>
      <c r="I949" s="2">
        <f>'Moving Avg'!H949</f>
        <v>4.3839500000000005</v>
      </c>
      <c r="J949" s="17" t="str">
        <f>OBV!F949</f>
        <v>BULLISH</v>
      </c>
      <c r="K949" s="17" t="str">
        <f>OBV!G949</f>
        <v>NEUTRAL</v>
      </c>
      <c r="L949" s="17" t="str">
        <f>OBV!H949</f>
        <v>CONFIRMED BULLISH</v>
      </c>
    </row>
    <row r="950" spans="1:12" ht="13.5" x14ac:dyDescent="0.25">
      <c r="A950" s="3">
        <f>RSI!A950</f>
        <v>43390</v>
      </c>
      <c r="B950" s="2">
        <f>RSI!B950</f>
        <v>4.5999999999999996</v>
      </c>
      <c r="C950" s="2">
        <f>RSI!I950</f>
        <v>44.477925705715613</v>
      </c>
      <c r="D950" s="2">
        <f>MACD!E950</f>
        <v>2.7299924265360431E-3</v>
      </c>
      <c r="E950" s="2">
        <f>MACD!F950</f>
        <v>2.5622277571290732E-2</v>
      </c>
      <c r="F950" s="2">
        <f>'Moving Avg'!D950</f>
        <v>4.58</v>
      </c>
      <c r="G950" s="2">
        <f>'Moving Avg'!F950</f>
        <v>4.6089999999999991</v>
      </c>
      <c r="H950" s="2">
        <f>'Moving Avg'!G950</f>
        <v>4.831999999999999</v>
      </c>
      <c r="I950" s="2">
        <f>'Moving Avg'!H950</f>
        <v>4.3885500000000004</v>
      </c>
      <c r="J950" s="17" t="str">
        <f>OBV!F950</f>
        <v>BEARISH</v>
      </c>
      <c r="K950" s="17" t="str">
        <f>OBV!G950</f>
        <v>NEUTRAL</v>
      </c>
      <c r="L950" s="17" t="str">
        <f>OBV!H950</f>
        <v>BEARISH DIVERGENCE</v>
      </c>
    </row>
    <row r="951" spans="1:12" ht="13.5" x14ac:dyDescent="0.25">
      <c r="A951" s="3">
        <f>RSI!A951</f>
        <v>43391</v>
      </c>
      <c r="B951" s="2">
        <f>RSI!B951</f>
        <v>4.51</v>
      </c>
      <c r="C951" s="2">
        <f>RSI!I951</f>
        <v>38.903129609434082</v>
      </c>
      <c r="D951" s="2">
        <f>MACD!E951</f>
        <v>6.9214743342804752E-3</v>
      </c>
      <c r="E951" s="2">
        <f>MACD!F951</f>
        <v>2.1882116923888681E-2</v>
      </c>
      <c r="F951" s="2">
        <f>'Moving Avg'!D951</f>
        <v>4.5739999999999998</v>
      </c>
      <c r="G951" s="2">
        <f>'Moving Avg'!F951</f>
        <v>4.5955000000000004</v>
      </c>
      <c r="H951" s="2">
        <f>'Moving Avg'!G951</f>
        <v>4.8191999999999986</v>
      </c>
      <c r="I951" s="2">
        <f>'Moving Avg'!H951</f>
        <v>4.392850000000001</v>
      </c>
      <c r="J951" s="17" t="str">
        <f>OBV!F951</f>
        <v>BULLISH</v>
      </c>
      <c r="K951" s="17" t="str">
        <f>OBV!G951</f>
        <v>NEUTRAL</v>
      </c>
      <c r="L951" s="17" t="str">
        <f>OBV!H951</f>
        <v>BULLISH DIVERGENCE</v>
      </c>
    </row>
    <row r="952" spans="1:12" ht="13.5" x14ac:dyDescent="0.25">
      <c r="A952" s="3">
        <f>RSI!A952</f>
        <v>43392</v>
      </c>
      <c r="B952" s="2">
        <f>RSI!B952</f>
        <v>4.51</v>
      </c>
      <c r="C952" s="2">
        <f>RSI!I952</f>
        <v>38.903129609434082</v>
      </c>
      <c r="D952" s="2">
        <f>MACD!E952</f>
        <v>-8.619917040954661E-3</v>
      </c>
      <c r="E952" s="2">
        <f>MACD!F952</f>
        <v>1.5781710130920015E-2</v>
      </c>
      <c r="F952" s="2">
        <f>'Moving Avg'!D952</f>
        <v>4.5620000000000003</v>
      </c>
      <c r="G952" s="2">
        <f>'Moving Avg'!F952</f>
        <v>4.5840000000000005</v>
      </c>
      <c r="H952" s="2">
        <f>'Moving Avg'!G952</f>
        <v>4.8053999999999988</v>
      </c>
      <c r="I952" s="2">
        <f>'Moving Avg'!H952</f>
        <v>4.3970000000000011</v>
      </c>
      <c r="J952" s="17" t="str">
        <f>OBV!F952</f>
        <v>BEARISH</v>
      </c>
      <c r="K952" s="17" t="str">
        <f>OBV!G952</f>
        <v>NEUTRAL</v>
      </c>
      <c r="L952" s="17" t="str">
        <f>OBV!H952</f>
        <v>CONFIRMED BEARISH</v>
      </c>
    </row>
    <row r="953" spans="1:12" ht="13.5" x14ac:dyDescent="0.25">
      <c r="A953" s="3">
        <f>RSI!A953</f>
        <v>43395</v>
      </c>
      <c r="B953" s="2">
        <f>RSI!B953</f>
        <v>4.59</v>
      </c>
      <c r="C953" s="2">
        <f>RSI!I953</f>
        <v>45.894220733361436</v>
      </c>
      <c r="D953" s="2">
        <f>MACD!E953</f>
        <v>-1.1467218921370481E-2</v>
      </c>
      <c r="E953" s="2">
        <f>MACD!F953</f>
        <v>1.0331924320461917E-2</v>
      </c>
      <c r="F953" s="2">
        <f>'Moving Avg'!D953</f>
        <v>4.5659999999999998</v>
      </c>
      <c r="G953" s="2">
        <f>'Moving Avg'!F953</f>
        <v>4.5805000000000007</v>
      </c>
      <c r="H953" s="2">
        <f>'Moving Avg'!G953</f>
        <v>4.7941999999999982</v>
      </c>
      <c r="I953" s="2">
        <f>'Moving Avg'!H953</f>
        <v>4.4020000000000019</v>
      </c>
      <c r="J953" s="17" t="str">
        <f>OBV!F953</f>
        <v>BEARISH</v>
      </c>
      <c r="K953" s="17" t="str">
        <f>OBV!G953</f>
        <v>NEUTRAL</v>
      </c>
      <c r="L953" s="17" t="str">
        <f>OBV!H953</f>
        <v>BEARISH DIVERGENCE</v>
      </c>
    </row>
    <row r="954" spans="1:12" ht="13.5" x14ac:dyDescent="0.25">
      <c r="A954" s="3">
        <f>RSI!A954</f>
        <v>43396</v>
      </c>
      <c r="B954" s="2">
        <f>RSI!B954</f>
        <v>4.49</v>
      </c>
      <c r="C954" s="2">
        <f>RSI!I954</f>
        <v>39.768466861569379</v>
      </c>
      <c r="D954" s="2">
        <f>MACD!E954</f>
        <v>-9.2368461049279205E-3</v>
      </c>
      <c r="E954" s="2">
        <f>MACD!F954</f>
        <v>6.4181702353839493E-3</v>
      </c>
      <c r="F954" s="2">
        <f>'Moving Avg'!D954</f>
        <v>4.5400000000000009</v>
      </c>
      <c r="G954" s="2">
        <f>'Moving Avg'!F954</f>
        <v>4.573500000000001</v>
      </c>
      <c r="H954" s="2">
        <f>'Moving Avg'!G954</f>
        <v>4.7801999999999989</v>
      </c>
      <c r="I954" s="2">
        <f>'Moving Avg'!H954</f>
        <v>4.4060000000000015</v>
      </c>
      <c r="J954" s="17" t="str">
        <f>OBV!F954</f>
        <v>BEARISH</v>
      </c>
      <c r="K954" s="17" t="str">
        <f>OBV!G954</f>
        <v>NEUTRAL</v>
      </c>
      <c r="L954" s="17" t="str">
        <f>OBV!H954</f>
        <v>CONFIRMED BEARISH</v>
      </c>
    </row>
    <row r="955" spans="1:12" ht="13.5" x14ac:dyDescent="0.25">
      <c r="A955" s="3">
        <f>RSI!A955</f>
        <v>43397</v>
      </c>
      <c r="B955" s="2">
        <f>RSI!B955</f>
        <v>4.3600000000000003</v>
      </c>
      <c r="C955" s="2">
        <f>RSI!I955</f>
        <v>33.507133160413602</v>
      </c>
      <c r="D955" s="2">
        <f>MACD!E955</f>
        <v>4.6956322681239726E-3</v>
      </c>
      <c r="E955" s="2">
        <f>MACD!F955</f>
        <v>6.0736626419319543E-3</v>
      </c>
      <c r="F955" s="2">
        <f>'Moving Avg'!D955</f>
        <v>4.492</v>
      </c>
      <c r="G955" s="2">
        <f>'Moving Avg'!F955</f>
        <v>4.5600000000000005</v>
      </c>
      <c r="H955" s="2">
        <f>'Moving Avg'!G955</f>
        <v>4.7657999999999996</v>
      </c>
      <c r="I955" s="2">
        <f>'Moving Avg'!H955</f>
        <v>4.4092000000000011</v>
      </c>
      <c r="J955" s="17" t="str">
        <f>OBV!F955</f>
        <v>BEARISH</v>
      </c>
      <c r="K955" s="17" t="str">
        <f>OBV!G955</f>
        <v>NEUTRAL</v>
      </c>
      <c r="L955" s="17" t="str">
        <f>OBV!H955</f>
        <v>CONFIRMED BEARISH</v>
      </c>
    </row>
    <row r="956" spans="1:12" ht="13.5" x14ac:dyDescent="0.25">
      <c r="A956" s="3">
        <f>RSI!A956</f>
        <v>43398</v>
      </c>
      <c r="B956" s="2">
        <f>RSI!B956</f>
        <v>4.49</v>
      </c>
      <c r="C956" s="2">
        <f>RSI!I956</f>
        <v>43.146905803632372</v>
      </c>
      <c r="D956" s="2">
        <f>MACD!E956</f>
        <v>2.2815269220179957E-3</v>
      </c>
      <c r="E956" s="2">
        <f>MACD!F956</f>
        <v>5.3152354979491626E-3</v>
      </c>
      <c r="F956" s="2">
        <f>'Moving Avg'!D956</f>
        <v>4.4879999999999995</v>
      </c>
      <c r="G956" s="2">
        <f>'Moving Avg'!F956</f>
        <v>4.5545</v>
      </c>
      <c r="H956" s="2">
        <f>'Moving Avg'!G956</f>
        <v>4.7543999999999995</v>
      </c>
      <c r="I956" s="2">
        <f>'Moving Avg'!H956</f>
        <v>4.4131500000000008</v>
      </c>
      <c r="J956" s="17" t="str">
        <f>OBV!F956</f>
        <v>BULLISH</v>
      </c>
      <c r="K956" s="17" t="str">
        <f>OBV!G956</f>
        <v>STRONG</v>
      </c>
      <c r="L956" s="17" t="str">
        <f>OBV!H956</f>
        <v>BULLISH DIVERGENCE</v>
      </c>
    </row>
    <row r="957" spans="1:12" ht="13.5" x14ac:dyDescent="0.25">
      <c r="A957" s="3">
        <f>RSI!A957</f>
        <v>43399</v>
      </c>
      <c r="B957" s="2">
        <f>RSI!B957</f>
        <v>4.53</v>
      </c>
      <c r="C957" s="2">
        <f>RSI!I957</f>
        <v>45.752877885246725</v>
      </c>
      <c r="D957" s="2">
        <f>MACD!E957</f>
        <v>2.5863557600036557E-3</v>
      </c>
      <c r="E957" s="2">
        <f>MACD!F957</f>
        <v>4.7694595503600615E-3</v>
      </c>
      <c r="F957" s="2">
        <f>'Moving Avg'!D957</f>
        <v>4.492</v>
      </c>
      <c r="G957" s="2">
        <f>'Moving Avg'!F957</f>
        <v>4.5540000000000003</v>
      </c>
      <c r="H957" s="2">
        <f>'Moving Avg'!G957</f>
        <v>4.7447999999999988</v>
      </c>
      <c r="I957" s="2">
        <f>'Moving Avg'!H957</f>
        <v>4.4177</v>
      </c>
      <c r="J957" s="17" t="str">
        <f>OBV!F957</f>
        <v>BULLISH</v>
      </c>
      <c r="K957" s="17" t="str">
        <f>OBV!G957</f>
        <v>STRONG</v>
      </c>
      <c r="L957" s="17" t="str">
        <f>OBV!H957</f>
        <v>CONFIRMED BULLISH</v>
      </c>
    </row>
    <row r="958" spans="1:12" ht="13.5" x14ac:dyDescent="0.25">
      <c r="A958" s="3">
        <f>RSI!A958</f>
        <v>43402</v>
      </c>
      <c r="B958" s="2">
        <f>RSI!B958</f>
        <v>4.5599999999999996</v>
      </c>
      <c r="C958" s="2">
        <f>RSI!I958</f>
        <v>47.689524011094299</v>
      </c>
      <c r="D958" s="2">
        <f>MACD!E958</f>
        <v>1.0293258665736715E-3</v>
      </c>
      <c r="E958" s="2">
        <f>MACD!F958</f>
        <v>4.0214328136027834E-3</v>
      </c>
      <c r="F958" s="2">
        <f>'Moving Avg'!D958</f>
        <v>4.4859999999999998</v>
      </c>
      <c r="G958" s="2">
        <f>'Moving Avg'!F958</f>
        <v>4.5555000000000003</v>
      </c>
      <c r="H958" s="2">
        <f>'Moving Avg'!G958</f>
        <v>4.7359999999999998</v>
      </c>
      <c r="I958" s="2">
        <f>'Moving Avg'!H958</f>
        <v>4.4223499999999998</v>
      </c>
      <c r="J958" s="17" t="str">
        <f>OBV!F958</f>
        <v>BULLISH</v>
      </c>
      <c r="K958" s="17" t="str">
        <f>OBV!G958</f>
        <v>STRONG</v>
      </c>
      <c r="L958" s="17" t="str">
        <f>OBV!H958</f>
        <v>BULLISH DIVERGENCE</v>
      </c>
    </row>
    <row r="959" spans="1:12" ht="13.5" x14ac:dyDescent="0.25">
      <c r="A959" s="3">
        <f>RSI!A959</f>
        <v>43403</v>
      </c>
      <c r="B959" s="2">
        <f>RSI!B959</f>
        <v>4.53</v>
      </c>
      <c r="C959" s="2">
        <f>RSI!I959</f>
        <v>45.923904745345418</v>
      </c>
      <c r="D959" s="2">
        <f>MACD!E959</f>
        <v>9.8261904701075764E-3</v>
      </c>
      <c r="E959" s="2">
        <f>MACD!F959</f>
        <v>5.1823843449037427E-3</v>
      </c>
      <c r="F959" s="2">
        <f>'Moving Avg'!D959</f>
        <v>4.4940000000000007</v>
      </c>
      <c r="G959" s="2">
        <f>'Moving Avg'!F959</f>
        <v>4.5494999999999992</v>
      </c>
      <c r="H959" s="2">
        <f>'Moving Avg'!G959</f>
        <v>4.726399999999999</v>
      </c>
      <c r="I959" s="2">
        <f>'Moving Avg'!H959</f>
        <v>4.4268499999999991</v>
      </c>
      <c r="J959" s="17" t="str">
        <f>OBV!F959</f>
        <v>BULLISH</v>
      </c>
      <c r="K959" s="17" t="str">
        <f>OBV!G959</f>
        <v>STRONG</v>
      </c>
      <c r="L959" s="17" t="str">
        <f>OBV!H959</f>
        <v>CONFIRMED BULLISH</v>
      </c>
    </row>
    <row r="960" spans="1:12" ht="13.5" x14ac:dyDescent="0.25">
      <c r="A960" s="3">
        <f>RSI!A960</f>
        <v>43404</v>
      </c>
      <c r="B960" s="2">
        <f>RSI!B960</f>
        <v>4.47</v>
      </c>
      <c r="C960" s="2">
        <f>RSI!I960</f>
        <v>42.532282753100503</v>
      </c>
      <c r="D960" s="2">
        <f>MACD!E960</f>
        <v>1.8999503872076495E-2</v>
      </c>
      <c r="E960" s="2">
        <f>MACD!F960</f>
        <v>7.9458082503382939E-3</v>
      </c>
      <c r="F960" s="2">
        <f>'Moving Avg'!D960</f>
        <v>4.516</v>
      </c>
      <c r="G960" s="2">
        <f>'Moving Avg'!F960</f>
        <v>4.5395000000000003</v>
      </c>
      <c r="H960" s="2">
        <f>'Moving Avg'!G960</f>
        <v>4.7155999999999993</v>
      </c>
      <c r="I960" s="2">
        <f>'Moving Avg'!H960</f>
        <v>4.4310499999999999</v>
      </c>
      <c r="J960" s="17" t="str">
        <f>OBV!F960</f>
        <v>BULLISH</v>
      </c>
      <c r="K960" s="17" t="str">
        <f>OBV!G960</f>
        <v>STRONG</v>
      </c>
      <c r="L960" s="17" t="str">
        <f>OBV!H960</f>
        <v>CONFIRMED BULLISH</v>
      </c>
    </row>
    <row r="961" spans="1:12" ht="13.5" x14ac:dyDescent="0.25">
      <c r="A961" s="3">
        <f>RSI!A961</f>
        <v>43405</v>
      </c>
      <c r="B961" s="2">
        <f>RSI!B961</f>
        <v>4.49</v>
      </c>
      <c r="C961" s="2">
        <f>RSI!I961</f>
        <v>44.016482143190174</v>
      </c>
      <c r="D961" s="2">
        <f>MACD!E961</f>
        <v>1.2123900367954299E-2</v>
      </c>
      <c r="E961" s="2">
        <f>MACD!F961</f>
        <v>8.7814266738614963E-3</v>
      </c>
      <c r="F961" s="2">
        <f>'Moving Avg'!D961</f>
        <v>4.516</v>
      </c>
      <c r="G961" s="2">
        <f>'Moving Avg'!F961</f>
        <v>4.5329999999999995</v>
      </c>
      <c r="H961" s="2">
        <f>'Moving Avg'!G961</f>
        <v>4.7054</v>
      </c>
      <c r="I961" s="2">
        <f>'Moving Avg'!H961</f>
        <v>4.4352999999999989</v>
      </c>
      <c r="J961" s="17" t="str">
        <f>OBV!F961</f>
        <v>BULLISH</v>
      </c>
      <c r="K961" s="17" t="str">
        <f>OBV!G961</f>
        <v>NEUTRAL</v>
      </c>
      <c r="L961" s="17" t="str">
        <f>OBV!H961</f>
        <v>NEUTRAL</v>
      </c>
    </row>
    <row r="962" spans="1:12" ht="13.5" x14ac:dyDescent="0.25">
      <c r="A962" s="3">
        <f>RSI!A962</f>
        <v>43406</v>
      </c>
      <c r="B962" s="2">
        <f>RSI!B962</f>
        <v>4.49</v>
      </c>
      <c r="C962" s="2">
        <f>RSI!I962</f>
        <v>44.016482143190167</v>
      </c>
      <c r="D962" s="2">
        <f>MACD!E962</f>
        <v>6.8267876468564026E-3</v>
      </c>
      <c r="E962" s="2">
        <f>MACD!F962</f>
        <v>8.3904988684604769E-3</v>
      </c>
      <c r="F962" s="2">
        <f>'Moving Avg'!D962</f>
        <v>4.508</v>
      </c>
      <c r="G962" s="2">
        <f>'Moving Avg'!F962</f>
        <v>4.5329999999999995</v>
      </c>
      <c r="H962" s="2">
        <f>'Moving Avg'!G962</f>
        <v>4.6952000000000007</v>
      </c>
      <c r="I962" s="2">
        <f>'Moving Avg'!H962</f>
        <v>4.4393499999999992</v>
      </c>
      <c r="J962" s="17" t="str">
        <f>OBV!F962</f>
        <v>BULLISH</v>
      </c>
      <c r="K962" s="17" t="str">
        <f>OBV!G962</f>
        <v>NEUTRAL</v>
      </c>
      <c r="L962" s="17" t="str">
        <f>OBV!H962</f>
        <v>BULLISH DIVERGENCE</v>
      </c>
    </row>
    <row r="963" spans="1:12" ht="13.5" x14ac:dyDescent="0.25">
      <c r="A963" s="3">
        <f>RSI!A963</f>
        <v>43409</v>
      </c>
      <c r="B963" s="2">
        <f>RSI!B963</f>
        <v>4.47</v>
      </c>
      <c r="C963" s="2">
        <f>RSI!I963</f>
        <v>42.736406394663007</v>
      </c>
      <c r="D963" s="2">
        <f>MACD!E963</f>
        <v>1.66159239748076E-2</v>
      </c>
      <c r="E963" s="2">
        <f>MACD!F963</f>
        <v>1.0035583889729902E-2</v>
      </c>
      <c r="F963" s="2">
        <f>'Moving Avg'!D963</f>
        <v>4.49</v>
      </c>
      <c r="G963" s="2">
        <f>'Moving Avg'!F963</f>
        <v>4.5269999999999992</v>
      </c>
      <c r="H963" s="2">
        <f>'Moving Avg'!G963</f>
        <v>4.684800000000001</v>
      </c>
      <c r="I963" s="2">
        <f>'Moving Avg'!H963</f>
        <v>4.4434499999999995</v>
      </c>
      <c r="J963" s="17" t="str">
        <f>OBV!F963</f>
        <v>BEARISH</v>
      </c>
      <c r="K963" s="17" t="str">
        <f>OBV!G963</f>
        <v>WEAK</v>
      </c>
      <c r="L963" s="17" t="str">
        <f>OBV!H963</f>
        <v>CONFIRMED BEARISH</v>
      </c>
    </row>
    <row r="964" spans="1:12" ht="13.5" x14ac:dyDescent="0.25">
      <c r="A964" s="3">
        <f>RSI!A964</f>
        <v>43410</v>
      </c>
      <c r="B964" s="2">
        <f>RSI!B964</f>
        <v>4.4000000000000004</v>
      </c>
      <c r="C964" s="2">
        <f>RSI!I964</f>
        <v>38.514598723321086</v>
      </c>
      <c r="D964" s="2">
        <f>MACD!E964</f>
        <v>1.5264211138019235E-2</v>
      </c>
      <c r="E964" s="2">
        <f>MACD!F964</f>
        <v>1.1081309339387769E-2</v>
      </c>
      <c r="F964" s="2">
        <f>'Moving Avg'!D964</f>
        <v>4.4640000000000004</v>
      </c>
      <c r="G964" s="2">
        <f>'Moving Avg'!F964</f>
        <v>4.5185000000000004</v>
      </c>
      <c r="H964" s="2">
        <f>'Moving Avg'!G964</f>
        <v>4.6700000000000008</v>
      </c>
      <c r="I964" s="2">
        <f>'Moving Avg'!H964</f>
        <v>4.447449999999999</v>
      </c>
      <c r="J964" s="17" t="str">
        <f>OBV!F964</f>
        <v>BEARISH</v>
      </c>
      <c r="K964" s="17" t="str">
        <f>OBV!G964</f>
        <v>NEUTRAL</v>
      </c>
      <c r="L964" s="17" t="str">
        <f>OBV!H964</f>
        <v>CONFIRMED BEARISH</v>
      </c>
    </row>
    <row r="965" spans="1:12" ht="13.5" x14ac:dyDescent="0.25">
      <c r="A965" s="3">
        <f>RSI!A965</f>
        <v>43411</v>
      </c>
      <c r="B965" s="2">
        <f>RSI!B965</f>
        <v>4.2699999999999996</v>
      </c>
      <c r="C965" s="2">
        <f>RSI!I965</f>
        <v>32.160508872275855</v>
      </c>
      <c r="D965" s="2">
        <f>MACD!E965</f>
        <v>4.6864963953732186E-3</v>
      </c>
      <c r="E965" s="2">
        <f>MACD!F965</f>
        <v>9.8023467505848599E-3</v>
      </c>
      <c r="F965" s="2">
        <f>'Moving Avg'!D965</f>
        <v>4.4240000000000004</v>
      </c>
      <c r="G965" s="2">
        <f>'Moving Avg'!F965</f>
        <v>4.5029999999999992</v>
      </c>
      <c r="H965" s="2">
        <f>'Moving Avg'!G965</f>
        <v>4.6544000000000008</v>
      </c>
      <c r="I965" s="2">
        <f>'Moving Avg'!H965</f>
        <v>4.4502499999999987</v>
      </c>
      <c r="J965" s="17" t="str">
        <f>OBV!F965</f>
        <v>BEARISH</v>
      </c>
      <c r="K965" s="17" t="str">
        <f>OBV!G965</f>
        <v>NEUTRAL</v>
      </c>
      <c r="L965" s="17" t="str">
        <f>OBV!H965</f>
        <v>CONFIRMED BEARISH</v>
      </c>
    </row>
    <row r="966" spans="1:12" ht="13.5" x14ac:dyDescent="0.25">
      <c r="A966" s="3">
        <f>RSI!A966</f>
        <v>43412</v>
      </c>
      <c r="B966" s="2">
        <f>RSI!B966</f>
        <v>4.32</v>
      </c>
      <c r="C966" s="2">
        <f>RSI!I966</f>
        <v>36.499758985018289</v>
      </c>
      <c r="D966" s="2">
        <f>MACD!E966</f>
        <v>1.3667643005602415E-2</v>
      </c>
      <c r="E966" s="2">
        <f>MACD!F966</f>
        <v>1.0575406001588371E-2</v>
      </c>
      <c r="F966" s="2">
        <f>'Moving Avg'!D966</f>
        <v>4.3900000000000006</v>
      </c>
      <c r="G966" s="2">
        <f>'Moving Avg'!F966</f>
        <v>4.492</v>
      </c>
      <c r="H966" s="2">
        <f>'Moving Avg'!G966</f>
        <v>4.6408000000000005</v>
      </c>
      <c r="I966" s="2">
        <f>'Moving Avg'!H966</f>
        <v>4.4531999999999989</v>
      </c>
      <c r="J966" s="17" t="str">
        <f>OBV!F966</f>
        <v>BEARISH</v>
      </c>
      <c r="K966" s="17" t="str">
        <f>OBV!G966</f>
        <v>NEUTRAL</v>
      </c>
      <c r="L966" s="17" t="str">
        <f>OBV!H966</f>
        <v>CONFIRMED BEARISH</v>
      </c>
    </row>
    <row r="967" spans="1:12" ht="13.5" x14ac:dyDescent="0.25">
      <c r="A967" s="3">
        <f>RSI!A967</f>
        <v>43413</v>
      </c>
      <c r="B967" s="2">
        <f>RSI!B967</f>
        <v>4.2</v>
      </c>
      <c r="C967" s="2">
        <f>RSI!I967</f>
        <v>31.321634935906076</v>
      </c>
      <c r="D967" s="2">
        <f>MACD!E967</f>
        <v>3.7528454247172327E-2</v>
      </c>
      <c r="E967" s="2">
        <f>MACD!F967</f>
        <v>1.5966015650705163E-2</v>
      </c>
      <c r="F967" s="2">
        <f>'Moving Avg'!D967</f>
        <v>4.3319999999999999</v>
      </c>
      <c r="G967" s="2">
        <f>'Moving Avg'!F967</f>
        <v>4.4735000000000005</v>
      </c>
      <c r="H967" s="2">
        <f>'Moving Avg'!G967</f>
        <v>4.6234000000000002</v>
      </c>
      <c r="I967" s="2">
        <f>'Moving Avg'!H967</f>
        <v>4.455449999999999</v>
      </c>
      <c r="J967" s="17" t="str">
        <f>OBV!F967</f>
        <v>BEARISH</v>
      </c>
      <c r="K967" s="17" t="str">
        <f>OBV!G967</f>
        <v>NEUTRAL</v>
      </c>
      <c r="L967" s="17" t="str">
        <f>OBV!H967</f>
        <v>CONFIRMED BEARISH</v>
      </c>
    </row>
    <row r="968" spans="1:12" ht="13.5" x14ac:dyDescent="0.25">
      <c r="A968" s="3">
        <f>RSI!A968</f>
        <v>43416</v>
      </c>
      <c r="B968" s="2">
        <f>RSI!B968</f>
        <v>4.1100000000000003</v>
      </c>
      <c r="C968" s="2">
        <f>RSI!I968</f>
        <v>28.101607553723298</v>
      </c>
      <c r="D968" s="2">
        <f>MACD!E968</f>
        <v>7.0837882379488626E-2</v>
      </c>
      <c r="E968" s="2">
        <f>MACD!F968</f>
        <v>2.6940388996461857E-2</v>
      </c>
      <c r="F968" s="2">
        <f>'Moving Avg'!D968</f>
        <v>4.26</v>
      </c>
      <c r="G968" s="2">
        <f>'Moving Avg'!F968</f>
        <v>4.4505000000000008</v>
      </c>
      <c r="H968" s="2">
        <f>'Moving Avg'!G968</f>
        <v>4.603600000000001</v>
      </c>
      <c r="I968" s="2">
        <f>'Moving Avg'!H968</f>
        <v>4.4572499999999993</v>
      </c>
      <c r="J968" s="17" t="str">
        <f>OBV!F968</f>
        <v>BEARISH</v>
      </c>
      <c r="K968" s="17" t="str">
        <f>OBV!G968</f>
        <v>NEUTRAL</v>
      </c>
      <c r="L968" s="17" t="str">
        <f>OBV!H968</f>
        <v>CONFIRMED BEARISH</v>
      </c>
    </row>
    <row r="969" spans="1:12" ht="13.5" x14ac:dyDescent="0.25">
      <c r="A969" s="3">
        <f>RSI!A969</f>
        <v>43417</v>
      </c>
      <c r="B969" s="2">
        <f>RSI!B969</f>
        <v>3.98</v>
      </c>
      <c r="C969" s="2">
        <f>RSI!I969</f>
        <v>24.227210849159775</v>
      </c>
      <c r="D969" s="2">
        <f>MACD!E969</f>
        <v>0.10627019351016997</v>
      </c>
      <c r="E969" s="2">
        <f>MACD!F969</f>
        <v>4.2806349899203483E-2</v>
      </c>
      <c r="F969" s="2">
        <f>'Moving Avg'!D969</f>
        <v>4.1760000000000002</v>
      </c>
      <c r="G969" s="2">
        <f>'Moving Avg'!F969</f>
        <v>4.4185000000000008</v>
      </c>
      <c r="H969" s="2">
        <f>'Moving Avg'!G969</f>
        <v>4.5802000000000014</v>
      </c>
      <c r="I969" s="2">
        <f>'Moving Avg'!H969</f>
        <v>4.4586499999999996</v>
      </c>
      <c r="J969" s="17" t="str">
        <f>OBV!F969</f>
        <v>BEARISH</v>
      </c>
      <c r="K969" s="17" t="str">
        <f>OBV!G969</f>
        <v>WEAK</v>
      </c>
      <c r="L969" s="17" t="str">
        <f>OBV!H969</f>
        <v>CONFIRMED BEARISH</v>
      </c>
    </row>
    <row r="970" spans="1:12" ht="13.5" x14ac:dyDescent="0.25">
      <c r="A970" s="3">
        <f>RSI!A970</f>
        <v>43418</v>
      </c>
      <c r="B970" s="2">
        <f>RSI!B970</f>
        <v>4.04</v>
      </c>
      <c r="C970" s="2">
        <f>RSI!I970</f>
        <v>29.086727046725727</v>
      </c>
      <c r="D970" s="2">
        <f>MACD!E970</f>
        <v>0.1254120874899316</v>
      </c>
      <c r="E970" s="2">
        <f>MACD!F970</f>
        <v>5.9327497417349107E-2</v>
      </c>
      <c r="F970" s="2">
        <f>'Moving Avg'!D970</f>
        <v>4.13</v>
      </c>
      <c r="G970" s="2">
        <f>'Moving Avg'!F970</f>
        <v>4.3905000000000012</v>
      </c>
      <c r="H970" s="2">
        <f>'Moving Avg'!G970</f>
        <v>4.5590000000000011</v>
      </c>
      <c r="I970" s="2">
        <f>'Moving Avg'!H970</f>
        <v>4.4608499999999989</v>
      </c>
      <c r="J970" s="17" t="str">
        <f>OBV!F970</f>
        <v>BULLISH</v>
      </c>
      <c r="K970" s="17" t="str">
        <f>OBV!G970</f>
        <v>NEUTRAL</v>
      </c>
      <c r="L970" s="17" t="str">
        <f>OBV!H970</f>
        <v>BULLISH DIVERGENCE</v>
      </c>
    </row>
    <row r="971" spans="1:12" ht="13.5" x14ac:dyDescent="0.25">
      <c r="A971" s="3">
        <f>RSI!A971</f>
        <v>43419</v>
      </c>
      <c r="B971" s="2">
        <f>RSI!B971</f>
        <v>4.18</v>
      </c>
      <c r="C971" s="2">
        <f>RSI!I971</f>
        <v>38.928626355180675</v>
      </c>
      <c r="D971" s="2">
        <f>MACD!E971</f>
        <v>0.13658693790154164</v>
      </c>
      <c r="E971" s="2">
        <f>MACD!F971</f>
        <v>7.4779385514187613E-2</v>
      </c>
      <c r="F971" s="2">
        <f>'Moving Avg'!D971</f>
        <v>4.1020000000000003</v>
      </c>
      <c r="G971" s="2">
        <f>'Moving Avg'!F971</f>
        <v>4.3740000000000006</v>
      </c>
      <c r="H971" s="2">
        <f>'Moving Avg'!G971</f>
        <v>4.5426000000000011</v>
      </c>
      <c r="I971" s="2">
        <f>'Moving Avg'!H971</f>
        <v>4.4637999999999991</v>
      </c>
      <c r="J971" s="17" t="str">
        <f>OBV!F971</f>
        <v>BULLISH</v>
      </c>
      <c r="K971" s="17" t="str">
        <f>OBV!G971</f>
        <v>STRONG</v>
      </c>
      <c r="L971" s="17" t="str">
        <f>OBV!H971</f>
        <v>BULLISH DIVERGENCE</v>
      </c>
    </row>
    <row r="972" spans="1:12" ht="13.5" x14ac:dyDescent="0.25">
      <c r="A972" s="3">
        <f>RSI!A972</f>
        <v>43420</v>
      </c>
      <c r="B972" s="2">
        <f>RSI!B972</f>
        <v>4.3</v>
      </c>
      <c r="C972" s="2">
        <f>RSI!I972</f>
        <v>45.864078997590433</v>
      </c>
      <c r="D972" s="2">
        <f>MACD!E972</f>
        <v>0.13842949092600421</v>
      </c>
      <c r="E972" s="2">
        <f>MACD!F972</f>
        <v>8.7509406596550932E-2</v>
      </c>
      <c r="F972" s="2">
        <f>'Moving Avg'!D972</f>
        <v>4.1219999999999999</v>
      </c>
      <c r="G972" s="2">
        <f>'Moving Avg'!F972</f>
        <v>4.3635000000000002</v>
      </c>
      <c r="H972" s="2">
        <f>'Moving Avg'!G972</f>
        <v>4.531600000000001</v>
      </c>
      <c r="I972" s="2">
        <f>'Moving Avg'!H972</f>
        <v>4.4670999999999994</v>
      </c>
      <c r="J972" s="17" t="str">
        <f>OBV!F972</f>
        <v>BULLISH</v>
      </c>
      <c r="K972" s="17" t="str">
        <f>OBV!G972</f>
        <v>STRONG</v>
      </c>
      <c r="L972" s="17" t="str">
        <f>OBV!H972</f>
        <v>CONFIRMED BULLISH</v>
      </c>
    </row>
    <row r="973" spans="1:12" ht="13.5" x14ac:dyDescent="0.25">
      <c r="A973" s="3">
        <f>RSI!A973</f>
        <v>43423</v>
      </c>
      <c r="B973" s="2">
        <f>RSI!B973</f>
        <v>4.29</v>
      </c>
      <c r="C973" s="2">
        <f>RSI!I973</f>
        <v>45.4013683411751</v>
      </c>
      <c r="D973" s="2">
        <f>MACD!E973</f>
        <v>0.13812460237336399</v>
      </c>
      <c r="E973" s="2">
        <f>MACD!F973</f>
        <v>9.7632445751913544E-2</v>
      </c>
      <c r="F973" s="2">
        <f>'Moving Avg'!D973</f>
        <v>4.1579999999999995</v>
      </c>
      <c r="G973" s="2">
        <f>'Moving Avg'!F973</f>
        <v>4.3485000000000014</v>
      </c>
      <c r="H973" s="2">
        <f>'Moving Avg'!G973</f>
        <v>4.5238000000000014</v>
      </c>
      <c r="I973" s="2">
        <f>'Moving Avg'!H973</f>
        <v>4.4702999999999982</v>
      </c>
      <c r="J973" s="17" t="str">
        <f>OBV!F973</f>
        <v>BULLISH</v>
      </c>
      <c r="K973" s="17" t="str">
        <f>OBV!G973</f>
        <v>STRONG</v>
      </c>
      <c r="L973" s="17" t="str">
        <f>OBV!H973</f>
        <v>CONFIRMED BULLISH</v>
      </c>
    </row>
    <row r="974" spans="1:12" ht="13.5" x14ac:dyDescent="0.25">
      <c r="A974" s="3">
        <f>RSI!A974</f>
        <v>43425</v>
      </c>
      <c r="B974" s="2">
        <f>RSI!B974</f>
        <v>4.2699999999999996</v>
      </c>
      <c r="C974" s="2">
        <f>RSI!I974</f>
        <v>44.435796758946957</v>
      </c>
      <c r="D974" s="2">
        <f>MACD!E974</f>
        <v>0.12907519279652746</v>
      </c>
      <c r="E974" s="2">
        <f>MACD!F974</f>
        <v>0.10392099516083633</v>
      </c>
      <c r="F974" s="2">
        <f>'Moving Avg'!D974</f>
        <v>4.2159999999999993</v>
      </c>
      <c r="G974" s="2">
        <f>'Moving Avg'!F974</f>
        <v>4.3375000000000004</v>
      </c>
      <c r="H974" s="2">
        <f>'Moving Avg'!G974</f>
        <v>4.5116000000000023</v>
      </c>
      <c r="I974" s="2">
        <f>'Moving Avg'!H974</f>
        <v>4.4733999999999989</v>
      </c>
      <c r="J974" s="17" t="str">
        <f>OBV!F974</f>
        <v>BULLISH</v>
      </c>
      <c r="K974" s="17" t="str">
        <f>OBV!G974</f>
        <v>STRONG</v>
      </c>
      <c r="L974" s="17" t="str">
        <f>OBV!H974</f>
        <v>CONFIRMED BULLISH</v>
      </c>
    </row>
    <row r="975" spans="1:12" ht="13.5" x14ac:dyDescent="0.25">
      <c r="A975" s="3">
        <f>RSI!A975</f>
        <v>43426</v>
      </c>
      <c r="B975" s="2">
        <f>RSI!B975</f>
        <v>4.25</v>
      </c>
      <c r="C975" s="2">
        <f>RSI!I975</f>
        <v>43.440852934937581</v>
      </c>
      <c r="D975" s="2">
        <f>MACD!E975</f>
        <v>0.10347722013323324</v>
      </c>
      <c r="E975" s="2">
        <f>MACD!F975</f>
        <v>0.10383224015531572</v>
      </c>
      <c r="F975" s="2">
        <f>'Moving Avg'!D975</f>
        <v>4.258</v>
      </c>
      <c r="G975" s="2">
        <f>'Moving Avg'!F975</f>
        <v>4.3319999999999999</v>
      </c>
      <c r="H975" s="2">
        <f>'Moving Avg'!G975</f>
        <v>4.5006000000000022</v>
      </c>
      <c r="I975" s="2">
        <f>'Moving Avg'!H975</f>
        <v>4.4766499999999994</v>
      </c>
      <c r="J975" s="17" t="str">
        <f>OBV!F975</f>
        <v>BULLISH</v>
      </c>
      <c r="K975" s="17" t="str">
        <f>OBV!G975</f>
        <v>STRONG</v>
      </c>
      <c r="L975" s="17" t="str">
        <f>OBV!H975</f>
        <v>CONFIRMED BULLISH</v>
      </c>
    </row>
    <row r="976" spans="1:12" ht="13.5" x14ac:dyDescent="0.25">
      <c r="A976" s="3">
        <f>RSI!A976</f>
        <v>43427</v>
      </c>
      <c r="B976" s="2">
        <f>RSI!B976</f>
        <v>4.1900000000000004</v>
      </c>
      <c r="C976" s="2">
        <f>RSI!I976</f>
        <v>40.51037918690966</v>
      </c>
      <c r="D976" s="2">
        <f>MACD!E976</f>
        <v>9.4607273230273847E-2</v>
      </c>
      <c r="E976" s="2">
        <f>MACD!F976</f>
        <v>0.10198724677030735</v>
      </c>
      <c r="F976" s="2">
        <f>'Moving Avg'!D976</f>
        <v>4.26</v>
      </c>
      <c r="G976" s="2">
        <f>'Moving Avg'!F976</f>
        <v>4.3169999999999993</v>
      </c>
      <c r="H976" s="2">
        <f>'Moving Avg'!G976</f>
        <v>4.4910000000000014</v>
      </c>
      <c r="I976" s="2">
        <f>'Moving Avg'!H976</f>
        <v>4.479099999999999</v>
      </c>
      <c r="J976" s="17" t="str">
        <f>OBV!F976</f>
        <v>BEARISH</v>
      </c>
      <c r="K976" s="17" t="str">
        <f>OBV!G976</f>
        <v>WEAK</v>
      </c>
      <c r="L976" s="17" t="str">
        <f>OBV!H976</f>
        <v>BEARISH DIVERGENCE</v>
      </c>
    </row>
    <row r="977" spans="1:12" ht="13.5" x14ac:dyDescent="0.25">
      <c r="A977" s="3">
        <f>RSI!A977</f>
        <v>43430</v>
      </c>
      <c r="B977" s="2">
        <f>RSI!B977</f>
        <v>4.2</v>
      </c>
      <c r="C977" s="2">
        <f>RSI!I977</f>
        <v>41.222063283912988</v>
      </c>
      <c r="D977" s="2">
        <f>MACD!E977</f>
        <v>6.8858941346413793E-2</v>
      </c>
      <c r="E977" s="2">
        <f>MACD!F977</f>
        <v>9.5361585685528646E-2</v>
      </c>
      <c r="F977" s="2">
        <f>'Moving Avg'!D977</f>
        <v>4.24</v>
      </c>
      <c r="G977" s="2">
        <f>'Moving Avg'!F977</f>
        <v>4.3004999999999995</v>
      </c>
      <c r="H977" s="2">
        <f>'Moving Avg'!G977</f>
        <v>4.4810000000000008</v>
      </c>
      <c r="I977" s="2">
        <f>'Moving Avg'!H977</f>
        <v>4.4813999999999989</v>
      </c>
      <c r="J977" s="17" t="str">
        <f>OBV!F977</f>
        <v>BEARISH</v>
      </c>
      <c r="K977" s="17" t="str">
        <f>OBV!G977</f>
        <v>WEAK</v>
      </c>
      <c r="L977" s="17" t="str">
        <f>OBV!H977</f>
        <v>CONFIRMED BEARISH</v>
      </c>
    </row>
    <row r="978" spans="1:12" ht="13.5" x14ac:dyDescent="0.25">
      <c r="A978" s="3">
        <f>RSI!A978</f>
        <v>43431</v>
      </c>
      <c r="B978" s="2">
        <f>RSI!B978</f>
        <v>4.12</v>
      </c>
      <c r="C978" s="2">
        <f>RSI!I978</f>
        <v>37.370398683544792</v>
      </c>
      <c r="D978" s="2">
        <f>MACD!E978</f>
        <v>3.9980801649982745E-2</v>
      </c>
      <c r="E978" s="2">
        <f>MACD!F978</f>
        <v>8.4285428878419472E-2</v>
      </c>
      <c r="F978" s="2">
        <f>'Moving Avg'!D978</f>
        <v>4.2060000000000004</v>
      </c>
      <c r="G978" s="2">
        <f>'Moving Avg'!F978</f>
        <v>4.2784999999999993</v>
      </c>
      <c r="H978" s="2">
        <f>'Moving Avg'!G978</f>
        <v>4.4680000000000009</v>
      </c>
      <c r="I978" s="2">
        <f>'Moving Avg'!H978</f>
        <v>4.4821999999999989</v>
      </c>
      <c r="J978" s="17" t="str">
        <f>OBV!F978</f>
        <v>BEARISH</v>
      </c>
      <c r="K978" s="17" t="str">
        <f>OBV!G978</f>
        <v>WEAK</v>
      </c>
      <c r="L978" s="17" t="str">
        <f>OBV!H978</f>
        <v>CONFIRMED BEARISH</v>
      </c>
    </row>
    <row r="979" spans="1:12" ht="13.5" x14ac:dyDescent="0.25">
      <c r="A979" s="3">
        <f>RSI!A979</f>
        <v>43432</v>
      </c>
      <c r="B979" s="2">
        <f>RSI!B979</f>
        <v>4.03</v>
      </c>
      <c r="C979" s="2">
        <f>RSI!I979</f>
        <v>33.570171956079676</v>
      </c>
      <c r="D979" s="2">
        <f>MACD!E979</f>
        <v>3.4525634074800138E-3</v>
      </c>
      <c r="E979" s="2">
        <f>MACD!F979</f>
        <v>6.8118855784231588E-2</v>
      </c>
      <c r="F979" s="2">
        <f>'Moving Avg'!D979</f>
        <v>4.1580000000000004</v>
      </c>
      <c r="G979" s="2">
        <f>'Moving Avg'!F979</f>
        <v>4.2534999999999998</v>
      </c>
      <c r="H979" s="2">
        <f>'Moving Avg'!G979</f>
        <v>4.4522000000000004</v>
      </c>
      <c r="I979" s="2">
        <f>'Moving Avg'!H979</f>
        <v>4.4813499999999991</v>
      </c>
      <c r="J979" s="17" t="str">
        <f>OBV!F979</f>
        <v>BEARISH</v>
      </c>
      <c r="K979" s="17" t="str">
        <f>OBV!G979</f>
        <v>WEAK</v>
      </c>
      <c r="L979" s="17" t="str">
        <f>OBV!H979</f>
        <v>CONFIRMED BEARISH</v>
      </c>
    </row>
    <row r="980" spans="1:12" ht="13.5" x14ac:dyDescent="0.25">
      <c r="A980" s="3">
        <f>RSI!A980</f>
        <v>43433</v>
      </c>
      <c r="B980" s="2">
        <f>RSI!B980</f>
        <v>4.09</v>
      </c>
      <c r="C980" s="2">
        <f>RSI!I980</f>
        <v>38.090136690830008</v>
      </c>
      <c r="D980" s="2">
        <f>MACD!E980</f>
        <v>-2.0989247903966834E-2</v>
      </c>
      <c r="E980" s="2">
        <f>MACD!F980</f>
        <v>5.0297235046591907E-2</v>
      </c>
      <c r="F980" s="2">
        <f>'Moving Avg'!D980</f>
        <v>4.1260000000000003</v>
      </c>
      <c r="G980" s="2">
        <f>'Moving Avg'!F980</f>
        <v>4.2344999999999997</v>
      </c>
      <c r="H980" s="2">
        <f>'Moving Avg'!G980</f>
        <v>4.4382000000000001</v>
      </c>
      <c r="I980" s="2">
        <f>'Moving Avg'!H980</f>
        <v>4.4811999999999994</v>
      </c>
      <c r="J980" s="17" t="str">
        <f>OBV!F980</f>
        <v>BULLISH</v>
      </c>
      <c r="K980" s="17" t="str">
        <f>OBV!G980</f>
        <v>STRONG</v>
      </c>
      <c r="L980" s="17" t="str">
        <f>OBV!H980</f>
        <v>BULLISH DIVERGENCE</v>
      </c>
    </row>
    <row r="981" spans="1:12" ht="13.5" x14ac:dyDescent="0.25">
      <c r="A981" s="3">
        <f>RSI!A981</f>
        <v>43434</v>
      </c>
      <c r="B981" s="2">
        <f>RSI!B981</f>
        <v>4.09</v>
      </c>
      <c r="C981" s="2">
        <f>RSI!I981</f>
        <v>38.090136690830008</v>
      </c>
      <c r="D981" s="2">
        <f>MACD!E981</f>
        <v>-1.893096049380194E-2</v>
      </c>
      <c r="E981" s="2">
        <f>MACD!F981</f>
        <v>3.6451595938513139E-2</v>
      </c>
      <c r="F981" s="2">
        <f>'Moving Avg'!D981</f>
        <v>4.1059999999999999</v>
      </c>
      <c r="G981" s="2">
        <f>'Moving Avg'!F981</f>
        <v>4.2145000000000001</v>
      </c>
      <c r="H981" s="2">
        <f>'Moving Avg'!G981</f>
        <v>4.4244000000000012</v>
      </c>
      <c r="I981" s="2">
        <f>'Moving Avg'!H981</f>
        <v>4.4813499999999991</v>
      </c>
      <c r="J981" s="17" t="str">
        <f>OBV!F981</f>
        <v>BULLISH</v>
      </c>
      <c r="K981" s="17" t="str">
        <f>OBV!G981</f>
        <v>STRONG</v>
      </c>
      <c r="L981" s="17" t="str">
        <f>OBV!H981</f>
        <v>BULLISH DIVERGENCE</v>
      </c>
    </row>
    <row r="982" spans="1:12" ht="13.5" x14ac:dyDescent="0.25">
      <c r="A982" s="3">
        <f>RSI!A982</f>
        <v>43437</v>
      </c>
      <c r="B982" s="2">
        <f>RSI!B982</f>
        <v>4.05</v>
      </c>
      <c r="C982" s="2">
        <f>RSI!I982</f>
        <v>36.186447785440762</v>
      </c>
      <c r="D982" s="2">
        <f>MACD!E982</f>
        <v>5.3475377391620782E-3</v>
      </c>
      <c r="E982" s="2">
        <f>MACD!F982</f>
        <v>3.0230784298642926E-2</v>
      </c>
      <c r="F982" s="2">
        <f>'Moving Avg'!D982</f>
        <v>4.0759999999999996</v>
      </c>
      <c r="G982" s="2">
        <f>'Moving Avg'!F982</f>
        <v>4.1925000000000008</v>
      </c>
      <c r="H982" s="2">
        <f>'Moving Avg'!G982</f>
        <v>4.4106000000000005</v>
      </c>
      <c r="I982" s="2">
        <f>'Moving Avg'!H982</f>
        <v>4.4812999999999992</v>
      </c>
      <c r="J982" s="17" t="str">
        <f>OBV!F982</f>
        <v>BULLISH</v>
      </c>
      <c r="K982" s="17" t="str">
        <f>OBV!G982</f>
        <v>NEUTRAL</v>
      </c>
      <c r="L982" s="17" t="str">
        <f>OBV!H982</f>
        <v>BULLISH DIVERGENCE</v>
      </c>
    </row>
    <row r="983" spans="1:12" ht="13.5" x14ac:dyDescent="0.25">
      <c r="A983" s="3">
        <f>RSI!A983</f>
        <v>43438</v>
      </c>
      <c r="B983" s="2">
        <f>RSI!B983</f>
        <v>4.0599999999999996</v>
      </c>
      <c r="C983" s="2">
        <f>RSI!I983</f>
        <v>37.033706932358008</v>
      </c>
      <c r="D983" s="2">
        <f>MACD!E983</f>
        <v>2.4878013132632937E-2</v>
      </c>
      <c r="E983" s="2">
        <f>MACD!F983</f>
        <v>2.9160230065440929E-2</v>
      </c>
      <c r="F983" s="2">
        <f>'Moving Avg'!D983</f>
        <v>4.0640000000000001</v>
      </c>
      <c r="G983" s="2">
        <f>'Moving Avg'!F983</f>
        <v>4.1719999999999997</v>
      </c>
      <c r="H983" s="2">
        <f>'Moving Avg'!G983</f>
        <v>4.398600000000001</v>
      </c>
      <c r="I983" s="2">
        <f>'Moving Avg'!H983</f>
        <v>4.4815999999999994</v>
      </c>
      <c r="J983" s="17" t="str">
        <f>OBV!F983</f>
        <v>BULLISH</v>
      </c>
      <c r="K983" s="17" t="str">
        <f>OBV!G983</f>
        <v>STRONG</v>
      </c>
      <c r="L983" s="17" t="str">
        <f>OBV!H983</f>
        <v>BULLISH DIVERGENCE</v>
      </c>
    </row>
    <row r="984" spans="1:12" ht="13.5" x14ac:dyDescent="0.25">
      <c r="A984" s="3">
        <f>RSI!A984</f>
        <v>43439</v>
      </c>
      <c r="B984" s="2">
        <f>RSI!B984</f>
        <v>3.99</v>
      </c>
      <c r="C984" s="2">
        <f>RSI!I984</f>
        <v>33.664284538780635</v>
      </c>
      <c r="D984" s="2">
        <f>MACD!E984</f>
        <v>4.4625502251363081E-2</v>
      </c>
      <c r="E984" s="2">
        <f>MACD!F984</f>
        <v>3.2253284502625365E-2</v>
      </c>
      <c r="F984" s="2">
        <f>'Moving Avg'!D984</f>
        <v>4.056</v>
      </c>
      <c r="G984" s="2">
        <f>'Moving Avg'!F984</f>
        <v>4.1514999999999995</v>
      </c>
      <c r="H984" s="2">
        <f>'Moving Avg'!G984</f>
        <v>4.3858000000000006</v>
      </c>
      <c r="I984" s="2">
        <f>'Moving Avg'!H984</f>
        <v>4.4815499999999995</v>
      </c>
      <c r="J984" s="17" t="str">
        <f>OBV!F984</f>
        <v>BULLISH</v>
      </c>
      <c r="K984" s="17" t="str">
        <f>OBV!G984</f>
        <v>STRONG</v>
      </c>
      <c r="L984" s="17" t="str">
        <f>OBV!H984</f>
        <v>BULLISH DIVERGENCE</v>
      </c>
    </row>
    <row r="985" spans="1:12" ht="13.5" x14ac:dyDescent="0.25">
      <c r="A985" s="3">
        <f>RSI!A985</f>
        <v>43440</v>
      </c>
      <c r="B985" s="2">
        <f>RSI!B985</f>
        <v>4</v>
      </c>
      <c r="C985" s="2">
        <f>RSI!I985</f>
        <v>34.579989412981504</v>
      </c>
      <c r="D985" s="2">
        <f>MACD!E985</f>
        <v>5.8961848401349215E-2</v>
      </c>
      <c r="E985" s="2">
        <f>MACD!F985</f>
        <v>3.7594997282370139E-2</v>
      </c>
      <c r="F985" s="2">
        <f>'Moving Avg'!D985</f>
        <v>4.0379999999999994</v>
      </c>
      <c r="G985" s="2">
        <f>'Moving Avg'!F985</f>
        <v>4.1379999999999999</v>
      </c>
      <c r="H985" s="2">
        <f>'Moving Avg'!G985</f>
        <v>4.3732000000000006</v>
      </c>
      <c r="I985" s="2">
        <f>'Moving Avg'!H985</f>
        <v>4.4820499999999992</v>
      </c>
      <c r="J985" s="17" t="str">
        <f>OBV!F985</f>
        <v>BEARISH</v>
      </c>
      <c r="K985" s="17" t="str">
        <f>OBV!G985</f>
        <v>NEUTRAL</v>
      </c>
      <c r="L985" s="17" t="str">
        <f>OBV!H985</f>
        <v>CONFIRMED BEARISH</v>
      </c>
    </row>
    <row r="986" spans="1:12" ht="13.5" x14ac:dyDescent="0.25">
      <c r="A986" s="3">
        <f>RSI!A986</f>
        <v>43441</v>
      </c>
      <c r="B986" s="2">
        <f>RSI!B986</f>
        <v>4</v>
      </c>
      <c r="C986" s="2">
        <f>RSI!I986</f>
        <v>34.579989412981504</v>
      </c>
      <c r="D986" s="2">
        <f>MACD!E986</f>
        <v>6.3140332155311008E-2</v>
      </c>
      <c r="E986" s="2">
        <f>MACD!F986</f>
        <v>4.2704064256958316E-2</v>
      </c>
      <c r="F986" s="2">
        <f>'Moving Avg'!D986</f>
        <v>4.0200000000000005</v>
      </c>
      <c r="G986" s="2">
        <f>'Moving Avg'!F986</f>
        <v>4.1219999999999999</v>
      </c>
      <c r="H986" s="2">
        <f>'Moving Avg'!G986</f>
        <v>4.3612000000000002</v>
      </c>
      <c r="I986" s="2">
        <f>'Moving Avg'!H986</f>
        <v>4.4821999999999989</v>
      </c>
      <c r="J986" s="17" t="str">
        <f>OBV!F986</f>
        <v>BEARISH</v>
      </c>
      <c r="K986" s="17" t="str">
        <f>OBV!G986</f>
        <v>NEUTRAL</v>
      </c>
      <c r="L986" s="17" t="str">
        <f>OBV!H986</f>
        <v>CONFIRMED BEARISH</v>
      </c>
    </row>
    <row r="987" spans="1:12" ht="13.5" x14ac:dyDescent="0.25">
      <c r="A987" s="3">
        <f>RSI!A987</f>
        <v>43444</v>
      </c>
      <c r="B987" s="2">
        <f>RSI!B987</f>
        <v>3.8</v>
      </c>
      <c r="C987" s="2">
        <f>RSI!I987</f>
        <v>26.193195736277019</v>
      </c>
      <c r="D987" s="2">
        <f>MACD!E987</f>
        <v>8.4213043561916834E-2</v>
      </c>
      <c r="E987" s="2">
        <f>MACD!F987</f>
        <v>5.1005860117950025E-2</v>
      </c>
      <c r="F987" s="2">
        <f>'Moving Avg'!D987</f>
        <v>3.97</v>
      </c>
      <c r="G987" s="2">
        <f>'Moving Avg'!F987</f>
        <v>4.1019999999999994</v>
      </c>
      <c r="H987" s="2">
        <f>'Moving Avg'!G987</f>
        <v>4.3464</v>
      </c>
      <c r="I987" s="2">
        <f>'Moving Avg'!H987</f>
        <v>4.4816999999999991</v>
      </c>
      <c r="J987" s="17" t="str">
        <f>OBV!F987</f>
        <v>BULLISH</v>
      </c>
      <c r="K987" s="17" t="str">
        <f>OBV!G987</f>
        <v>NEUTRAL</v>
      </c>
      <c r="L987" s="17" t="str">
        <f>OBV!H987</f>
        <v>BULLISH DIVERGENCE</v>
      </c>
    </row>
    <row r="988" spans="1:12" ht="13.5" x14ac:dyDescent="0.25">
      <c r="A988" s="3">
        <f>RSI!A988</f>
        <v>43445</v>
      </c>
      <c r="B988" s="2">
        <f>RSI!B988</f>
        <v>3.91</v>
      </c>
      <c r="C988" s="2">
        <f>RSI!I988</f>
        <v>35.464058013861916</v>
      </c>
      <c r="D988" s="2">
        <f>MACD!E988</f>
        <v>8.3865873939606317E-2</v>
      </c>
      <c r="E988" s="2">
        <f>MACD!F988</f>
        <v>5.757786288228129E-2</v>
      </c>
      <c r="F988" s="2">
        <f>'Moving Avg'!D988</f>
        <v>3.94</v>
      </c>
      <c r="G988" s="2">
        <f>'Moving Avg'!F988</f>
        <v>4.0919999999999996</v>
      </c>
      <c r="H988" s="2">
        <f>'Moving Avg'!G988</f>
        <v>4.3340000000000005</v>
      </c>
      <c r="I988" s="2">
        <f>'Moving Avg'!H988</f>
        <v>4.4819999999999984</v>
      </c>
      <c r="J988" s="17" t="str">
        <f>OBV!F988</f>
        <v>BULLISH</v>
      </c>
      <c r="K988" s="17" t="str">
        <f>OBV!G988</f>
        <v>NEUTRAL</v>
      </c>
      <c r="L988" s="17" t="str">
        <f>OBV!H988</f>
        <v>BULLISH DIVERGENCE</v>
      </c>
    </row>
    <row r="989" spans="1:12" ht="13.5" x14ac:dyDescent="0.25">
      <c r="A989" s="3">
        <f>RSI!A989</f>
        <v>43446</v>
      </c>
      <c r="B989" s="2">
        <f>RSI!B989</f>
        <v>3.87</v>
      </c>
      <c r="C989" s="2">
        <f>RSI!I989</f>
        <v>33.801372719772203</v>
      </c>
      <c r="D989" s="2">
        <f>MACD!E989</f>
        <v>7.414811000258581E-2</v>
      </c>
      <c r="E989" s="2">
        <f>MACD!F989</f>
        <v>6.0891912306342201E-2</v>
      </c>
      <c r="F989" s="2">
        <f>'Moving Avg'!D989</f>
        <v>3.9160000000000004</v>
      </c>
      <c r="G989" s="2">
        <f>'Moving Avg'!F989</f>
        <v>4.0865</v>
      </c>
      <c r="H989" s="2">
        <f>'Moving Avg'!G989</f>
        <v>4.3184000000000005</v>
      </c>
      <c r="I989" s="2">
        <f>'Moving Avg'!H989</f>
        <v>4.4820499999999983</v>
      </c>
      <c r="J989" s="17" t="str">
        <f>OBV!F989</f>
        <v>BULLISH</v>
      </c>
      <c r="K989" s="17" t="str">
        <f>OBV!G989</f>
        <v>NEUTRAL</v>
      </c>
      <c r="L989" s="17" t="str">
        <f>OBV!H989</f>
        <v>BULLISH DIVERGENCE</v>
      </c>
    </row>
    <row r="990" spans="1:12" ht="13.5" x14ac:dyDescent="0.25">
      <c r="A990" s="3">
        <f>RSI!A990</f>
        <v>43447</v>
      </c>
      <c r="B990" s="2">
        <f>RSI!B990</f>
        <v>3.8</v>
      </c>
      <c r="C990" s="2">
        <f>RSI!I990</f>
        <v>31.05722777956224</v>
      </c>
      <c r="D990" s="2">
        <f>MACD!E990</f>
        <v>8.1928800821130743E-2</v>
      </c>
      <c r="E990" s="2">
        <f>MACD!F990</f>
        <v>6.5099290009299912E-2</v>
      </c>
      <c r="F990" s="2">
        <f>'Moving Avg'!D990</f>
        <v>3.8760000000000003</v>
      </c>
      <c r="G990" s="2">
        <f>'Moving Avg'!F990</f>
        <v>4.0745000000000005</v>
      </c>
      <c r="H990" s="2">
        <f>'Moving Avg'!G990</f>
        <v>4.301000000000001</v>
      </c>
      <c r="I990" s="2">
        <f>'Moving Avg'!H990</f>
        <v>4.4815499999999977</v>
      </c>
      <c r="J990" s="17" t="str">
        <f>OBV!F990</f>
        <v>BEARISH</v>
      </c>
      <c r="K990" s="17" t="str">
        <f>OBV!G990</f>
        <v>NEUTRAL</v>
      </c>
      <c r="L990" s="17" t="str">
        <f>OBV!H990</f>
        <v>CONFIRMED BEARISH</v>
      </c>
    </row>
    <row r="991" spans="1:12" ht="13.5" x14ac:dyDescent="0.25">
      <c r="A991" s="3">
        <f>RSI!A991</f>
        <v>43448</v>
      </c>
      <c r="B991" s="2">
        <f>RSI!B991</f>
        <v>3.8</v>
      </c>
      <c r="C991" s="2">
        <f>RSI!I991</f>
        <v>31.05722777956224</v>
      </c>
      <c r="D991" s="2">
        <f>MACD!E991</f>
        <v>9.0395965413197388E-2</v>
      </c>
      <c r="E991" s="2">
        <f>MACD!F991</f>
        <v>7.0158625090079418E-2</v>
      </c>
      <c r="F991" s="2">
        <f>'Moving Avg'!D991</f>
        <v>3.8359999999999999</v>
      </c>
      <c r="G991" s="2">
        <f>'Moving Avg'!F991</f>
        <v>4.0555000000000003</v>
      </c>
      <c r="H991" s="2">
        <f>'Moving Avg'!G991</f>
        <v>4.2846000000000011</v>
      </c>
      <c r="I991" s="2">
        <f>'Moving Avg'!H991</f>
        <v>4.4810999999999979</v>
      </c>
      <c r="J991" s="17" t="str">
        <f>OBV!F991</f>
        <v>BEARISH</v>
      </c>
      <c r="K991" s="17" t="str">
        <f>OBV!G991</f>
        <v>NEUTRAL</v>
      </c>
      <c r="L991" s="17" t="str">
        <f>OBV!H991</f>
        <v>CONFIRMED BEARISH</v>
      </c>
    </row>
    <row r="992" spans="1:12" ht="13.5" x14ac:dyDescent="0.25">
      <c r="A992" s="3">
        <f>RSI!A992</f>
        <v>43451</v>
      </c>
      <c r="B992" s="2">
        <f>RSI!B992</f>
        <v>3.78</v>
      </c>
      <c r="C992" s="2">
        <f>RSI!I992</f>
        <v>30.243633297817368</v>
      </c>
      <c r="D992" s="2">
        <f>MACD!E992</f>
        <v>9.4632109006261622E-2</v>
      </c>
      <c r="E992" s="2">
        <f>MACD!F992</f>
        <v>7.505332187331587E-2</v>
      </c>
      <c r="F992" s="2">
        <f>'Moving Avg'!D992</f>
        <v>3.8319999999999999</v>
      </c>
      <c r="G992" s="2">
        <f>'Moving Avg'!F992</f>
        <v>4.0295000000000005</v>
      </c>
      <c r="H992" s="2">
        <f>'Moving Avg'!G992</f>
        <v>4.2704000000000022</v>
      </c>
      <c r="I992" s="2">
        <f>'Moving Avg'!H992</f>
        <v>4.4809999999999981</v>
      </c>
      <c r="J992" s="17" t="str">
        <f>OBV!F992</f>
        <v>BEARISH</v>
      </c>
      <c r="K992" s="17" t="str">
        <f>OBV!G992</f>
        <v>NEUTRAL</v>
      </c>
      <c r="L992" s="17" t="str">
        <f>OBV!H992</f>
        <v>CONFIRMED BEARISH</v>
      </c>
    </row>
    <row r="993" spans="1:12" ht="13.5" x14ac:dyDescent="0.25">
      <c r="A993" s="3">
        <f>RSI!A993</f>
        <v>43452</v>
      </c>
      <c r="B993" s="2">
        <f>RSI!B993</f>
        <v>3.68</v>
      </c>
      <c r="C993" s="2">
        <f>RSI!I993</f>
        <v>26.504887333808369</v>
      </c>
      <c r="D993" s="2">
        <f>MACD!E993</f>
        <v>0.10889538835688128</v>
      </c>
      <c r="E993" s="2">
        <f>MACD!F993</f>
        <v>8.1821735170028956E-2</v>
      </c>
      <c r="F993" s="2">
        <f>'Moving Avg'!D993</f>
        <v>3.786</v>
      </c>
      <c r="G993" s="2">
        <f>'Moving Avg'!F993</f>
        <v>3.9990000000000001</v>
      </c>
      <c r="H993" s="2">
        <f>'Moving Avg'!G993</f>
        <v>4.252200000000002</v>
      </c>
      <c r="I993" s="2">
        <f>'Moving Avg'!H993</f>
        <v>4.480699999999997</v>
      </c>
      <c r="J993" s="17" t="str">
        <f>OBV!F993</f>
        <v>BEARISH</v>
      </c>
      <c r="K993" s="17" t="str">
        <f>OBV!G993</f>
        <v>NEUTRAL</v>
      </c>
      <c r="L993" s="17" t="str">
        <f>OBV!H993</f>
        <v>CONFIRMED BEARISH</v>
      </c>
    </row>
    <row r="994" spans="1:12" ht="13.5" x14ac:dyDescent="0.25">
      <c r="A994" s="3">
        <f>RSI!A994</f>
        <v>43453</v>
      </c>
      <c r="B994" s="2">
        <f>RSI!B994</f>
        <v>3.67</v>
      </c>
      <c r="C994" s="2">
        <f>RSI!I994</f>
        <v>26.156663080897104</v>
      </c>
      <c r="D994" s="2">
        <f>MACD!E994</f>
        <v>0.11313134353634791</v>
      </c>
      <c r="E994" s="2">
        <f>MACD!F994</f>
        <v>8.8083656843292751E-2</v>
      </c>
      <c r="F994" s="2">
        <f>'Moving Avg'!D994</f>
        <v>3.7459999999999996</v>
      </c>
      <c r="G994" s="2">
        <f>'Moving Avg'!F994</f>
        <v>3.9690000000000003</v>
      </c>
      <c r="H994" s="2">
        <f>'Moving Avg'!G994</f>
        <v>4.2342000000000022</v>
      </c>
      <c r="I994" s="2">
        <f>'Moving Avg'!H994</f>
        <v>4.4805999999999973</v>
      </c>
      <c r="J994" s="17" t="str">
        <f>OBV!F994</f>
        <v>BEARISH</v>
      </c>
      <c r="K994" s="17" t="str">
        <f>OBV!G994</f>
        <v>NEUTRAL</v>
      </c>
      <c r="L994" s="17" t="str">
        <f>OBV!H994</f>
        <v>CONFIRMED BEARISH</v>
      </c>
    </row>
    <row r="995" spans="1:12" ht="13.5" x14ac:dyDescent="0.25">
      <c r="A995" s="3">
        <f>RSI!A995</f>
        <v>43454</v>
      </c>
      <c r="B995" s="2">
        <f>RSI!B995</f>
        <v>3.62</v>
      </c>
      <c r="C995" s="2">
        <f>RSI!I995</f>
        <v>24.428500676100896</v>
      </c>
      <c r="D995" s="2">
        <f>MACD!E995</f>
        <v>0.12404975464805235</v>
      </c>
      <c r="E995" s="2">
        <f>MACD!F995</f>
        <v>9.5276876404244676E-2</v>
      </c>
      <c r="F995" s="2">
        <f>'Moving Avg'!D995</f>
        <v>3.71</v>
      </c>
      <c r="G995" s="2">
        <f>'Moving Avg'!F995</f>
        <v>3.9375</v>
      </c>
      <c r="H995" s="2">
        <f>'Moving Avg'!G995</f>
        <v>4.2150000000000007</v>
      </c>
      <c r="I995" s="2">
        <f>'Moving Avg'!H995</f>
        <v>4.4796999999999976</v>
      </c>
      <c r="J995" s="17" t="str">
        <f>OBV!F995</f>
        <v>BEARISH</v>
      </c>
      <c r="K995" s="17" t="str">
        <f>OBV!G995</f>
        <v>NEUTRAL</v>
      </c>
      <c r="L995" s="17" t="str">
        <f>OBV!H995</f>
        <v>CONFIRMED BEARISH</v>
      </c>
    </row>
    <row r="996" spans="1:12" ht="13.5" x14ac:dyDescent="0.25">
      <c r="A996" s="3">
        <f>RSI!A996</f>
        <v>43455</v>
      </c>
      <c r="B996" s="2">
        <f>RSI!B996</f>
        <v>3.6</v>
      </c>
      <c r="C996" s="2">
        <f>RSI!I996</f>
        <v>23.752486248611604</v>
      </c>
      <c r="D996" s="2">
        <f>MACD!E996</f>
        <v>0.13700235874242939</v>
      </c>
      <c r="E996" s="2">
        <f>MACD!F996</f>
        <v>0.10362197287188163</v>
      </c>
      <c r="F996" s="2">
        <f>'Moving Avg'!D996</f>
        <v>3.6700000000000004</v>
      </c>
      <c r="G996" s="2">
        <f>'Moving Avg'!F996</f>
        <v>3.9079999999999999</v>
      </c>
      <c r="H996" s="2">
        <f>'Moving Avg'!G996</f>
        <v>4.1962000000000019</v>
      </c>
      <c r="I996" s="2">
        <f>'Moving Avg'!H996</f>
        <v>4.4786999999999981</v>
      </c>
      <c r="J996" s="17" t="str">
        <f>OBV!F996</f>
        <v>BEARISH</v>
      </c>
      <c r="K996" s="17" t="str">
        <f>OBV!G996</f>
        <v>NEUTRAL</v>
      </c>
      <c r="L996" s="17" t="str">
        <f>OBV!H996</f>
        <v>CONFIRMED BEARISH</v>
      </c>
    </row>
    <row r="997" spans="1:12" ht="13.5" x14ac:dyDescent="0.25">
      <c r="A997" s="3">
        <f>RSI!A997</f>
        <v>43458</v>
      </c>
      <c r="B997" s="2">
        <f>RSI!B997</f>
        <v>3.56</v>
      </c>
      <c r="C997" s="2">
        <f>RSI!I997</f>
        <v>22.416384888544329</v>
      </c>
      <c r="D997" s="2">
        <f>MACD!E997</f>
        <v>0.12234126669395051</v>
      </c>
      <c r="E997" s="2">
        <f>MACD!F997</f>
        <v>0.10736583163629541</v>
      </c>
      <c r="F997" s="2">
        <f>'Moving Avg'!D997</f>
        <v>3.6259999999999999</v>
      </c>
      <c r="G997" s="2">
        <f>'Moving Avg'!F997</f>
        <v>3.8759999999999999</v>
      </c>
      <c r="H997" s="2">
        <f>'Moving Avg'!G997</f>
        <v>4.1760000000000019</v>
      </c>
      <c r="I997" s="2">
        <f>'Moving Avg'!H997</f>
        <v>4.4775999999999971</v>
      </c>
      <c r="J997" s="17" t="str">
        <f>OBV!F997</f>
        <v>BEARISH</v>
      </c>
      <c r="K997" s="17" t="str">
        <f>OBV!G997</f>
        <v>NEUTRAL</v>
      </c>
      <c r="L997" s="17" t="str">
        <f>OBV!H997</f>
        <v>CONFIRMED BEARISH</v>
      </c>
    </row>
    <row r="998" spans="1:12" ht="13.5" x14ac:dyDescent="0.25">
      <c r="A998" s="3">
        <f>RSI!A998</f>
        <v>43459</v>
      </c>
      <c r="B998" s="2">
        <f>RSI!B998</f>
        <v>3.51</v>
      </c>
      <c r="C998" s="2">
        <f>RSI!I998</f>
        <v>20.838445403989851</v>
      </c>
      <c r="D998" s="2">
        <f>MACD!E998</f>
        <v>0.13282227700703508</v>
      </c>
      <c r="E998" s="2">
        <f>MACD!F998</f>
        <v>0.11245712071044335</v>
      </c>
      <c r="F998" s="2">
        <f>'Moving Avg'!D998</f>
        <v>3.5920000000000001</v>
      </c>
      <c r="G998" s="2">
        <f>'Moving Avg'!F998</f>
        <v>3.8454999999999999</v>
      </c>
      <c r="H998" s="2">
        <f>'Moving Avg'!G998</f>
        <v>4.1548000000000016</v>
      </c>
      <c r="I998" s="2">
        <f>'Moving Avg'!H998</f>
        <v>4.4762499999999967</v>
      </c>
      <c r="J998" s="17" t="str">
        <f>OBV!F998</f>
        <v>BEARISH</v>
      </c>
      <c r="K998" s="17" t="str">
        <f>OBV!G998</f>
        <v>WEAK</v>
      </c>
      <c r="L998" s="17" t="str">
        <f>OBV!H998</f>
        <v>CONFIRMED BEARISH</v>
      </c>
    </row>
    <row r="999" spans="1:12" ht="13.5" x14ac:dyDescent="0.25">
      <c r="A999" s="3">
        <f>RSI!A999</f>
        <v>43460</v>
      </c>
      <c r="B999" s="2">
        <f>RSI!B999</f>
        <v>3.61</v>
      </c>
      <c r="C999" s="2">
        <f>RSI!I999</f>
        <v>31.260343146086058</v>
      </c>
      <c r="D999" s="2">
        <f>MACD!E999</f>
        <v>0.13051740158843117</v>
      </c>
      <c r="E999" s="2">
        <f>MACD!F999</f>
        <v>0.11606917688604092</v>
      </c>
      <c r="F999" s="2">
        <f>'Moving Avg'!D999</f>
        <v>3.5800000000000005</v>
      </c>
      <c r="G999" s="2">
        <f>'Moving Avg'!F999</f>
        <v>3.8244999999999996</v>
      </c>
      <c r="H999" s="2">
        <f>'Moving Avg'!G999</f>
        <v>4.1346000000000025</v>
      </c>
      <c r="I999" s="2">
        <f>'Moving Avg'!H999</f>
        <v>4.4758499999999977</v>
      </c>
      <c r="J999" s="17" t="str">
        <f>OBV!F999</f>
        <v>BULLISH</v>
      </c>
      <c r="K999" s="17" t="str">
        <f>OBV!G999</f>
        <v>NEUTRAL</v>
      </c>
      <c r="L999" s="17" t="str">
        <f>OBV!H999</f>
        <v>BULLISH DIVERGENCE</v>
      </c>
    </row>
    <row r="1000" spans="1:12" ht="13.5" x14ac:dyDescent="0.25">
      <c r="A1000" s="3">
        <f>RSI!A1000</f>
        <v>43461</v>
      </c>
      <c r="B1000" s="2">
        <f>RSI!B1000</f>
        <v>3.61</v>
      </c>
      <c r="C1000" s="2">
        <f>RSI!I1000</f>
        <v>31.260343146086058</v>
      </c>
      <c r="D1000" s="2">
        <f>MACD!E1000</f>
        <v>0.11941794191187904</v>
      </c>
      <c r="E1000" s="2">
        <f>MACD!F1000</f>
        <v>0.11673892989120854</v>
      </c>
      <c r="F1000" s="2">
        <f>'Moving Avg'!D1000</f>
        <v>3.5780000000000003</v>
      </c>
      <c r="G1000" s="2">
        <f>'Moving Avg'!F1000</f>
        <v>3.8004999999999995</v>
      </c>
      <c r="H1000" s="2">
        <f>'Moving Avg'!G1000</f>
        <v>4.1148000000000025</v>
      </c>
      <c r="I1000" s="2">
        <f>'Moving Avg'!H1000</f>
        <v>4.4749999999999979</v>
      </c>
      <c r="J1000" s="17" t="str">
        <f>OBV!F1000</f>
        <v>BULLISH</v>
      </c>
      <c r="K1000" s="17" t="str">
        <f>OBV!G1000</f>
        <v>NEUTRAL</v>
      </c>
      <c r="L1000" s="17" t="str">
        <f>OBV!H1000</f>
        <v>BULLISH DIVERGENCE</v>
      </c>
    </row>
    <row r="1001" spans="1:12" ht="13.5" x14ac:dyDescent="0.25">
      <c r="A1001" s="3">
        <f>RSI!A1001</f>
        <v>43462</v>
      </c>
      <c r="B1001" s="2">
        <f>RSI!B1001</f>
        <v>3.6</v>
      </c>
      <c r="C1001" s="2">
        <f>RSI!I1001</f>
        <v>30.790216781976611</v>
      </c>
      <c r="D1001" s="2">
        <f>MACD!E1001</f>
        <v>0.11226687872470142</v>
      </c>
      <c r="E1001" s="2">
        <f>MACD!F1001</f>
        <v>0.11584451965790712</v>
      </c>
      <c r="F1001" s="2">
        <f>'Moving Avg'!D1001</f>
        <v>3.5780000000000003</v>
      </c>
      <c r="G1001" s="2">
        <f>'Moving Avg'!F1001</f>
        <v>3.7759999999999998</v>
      </c>
      <c r="H1001" s="2">
        <f>'Moving Avg'!G1001</f>
        <v>4.0966000000000022</v>
      </c>
      <c r="I1001" s="2">
        <f>'Moving Avg'!H1001</f>
        <v>4.4735999999999976</v>
      </c>
      <c r="J1001" s="17" t="str">
        <f>OBV!F1001</f>
        <v>BULLISH</v>
      </c>
      <c r="K1001" s="17" t="str">
        <f>OBV!G1001</f>
        <v>NEUTRAL</v>
      </c>
      <c r="L1001" s="17" t="str">
        <f>OBV!H1001</f>
        <v>NEUTRAL</v>
      </c>
    </row>
    <row r="1002" spans="1:12" ht="13.5" x14ac:dyDescent="0.25">
      <c r="A1002" s="3">
        <f>RSI!A1002</f>
        <v>43465</v>
      </c>
      <c r="B1002" s="2">
        <f>RSI!B1002</f>
        <v>3.68</v>
      </c>
      <c r="C1002" s="2">
        <f>RSI!I1002</f>
        <v>38.728944354894367</v>
      </c>
      <c r="D1002" s="2">
        <f>MACD!E1002</f>
        <v>9.8661152538454644E-2</v>
      </c>
      <c r="E1002" s="2">
        <f>MACD!F1002</f>
        <v>0.11240784623401665</v>
      </c>
      <c r="F1002" s="2">
        <f>'Moving Avg'!D1002</f>
        <v>3.6019999999999994</v>
      </c>
      <c r="G1002" s="2">
        <f>'Moving Avg'!F1002</f>
        <v>3.7575000000000003</v>
      </c>
      <c r="H1002" s="2">
        <f>'Moving Avg'!G1002</f>
        <v>4.0800000000000018</v>
      </c>
      <c r="I1002" s="2">
        <f>'Moving Avg'!H1002</f>
        <v>4.4728999999999983</v>
      </c>
      <c r="J1002" s="17" t="str">
        <f>OBV!F1002</f>
        <v>BULLISH</v>
      </c>
      <c r="K1002" s="17" t="str">
        <f>OBV!G1002</f>
        <v>STRONG</v>
      </c>
      <c r="L1002" s="17" t="str">
        <f>OBV!H1002</f>
        <v>CONFIRMED BULLISH</v>
      </c>
    </row>
    <row r="1003" spans="1:12" ht="13.5" x14ac:dyDescent="0.25">
      <c r="A1003" s="3">
        <f>RSI!A1003</f>
        <v>43467</v>
      </c>
      <c r="B1003" s="2">
        <f>RSI!B1003</f>
        <v>3.69</v>
      </c>
      <c r="C1003" s="2">
        <f>RSI!I1003</f>
        <v>39.660650014655566</v>
      </c>
      <c r="D1003" s="2">
        <f>MACD!E1003</f>
        <v>7.1891296950501449E-2</v>
      </c>
      <c r="E1003" s="2">
        <f>MACD!F1003</f>
        <v>0.10430453637731361</v>
      </c>
      <c r="F1003" s="2">
        <f>'Moving Avg'!D1003</f>
        <v>3.6380000000000003</v>
      </c>
      <c r="G1003" s="2">
        <f>'Moving Avg'!F1003</f>
        <v>3.7389999999999999</v>
      </c>
      <c r="H1003" s="2">
        <f>'Moving Avg'!G1003</f>
        <v>4.0620000000000012</v>
      </c>
      <c r="I1003" s="2">
        <f>'Moving Avg'!H1003</f>
        <v>4.4723499999999978</v>
      </c>
      <c r="J1003" s="17" t="str">
        <f>OBV!F1003</f>
        <v>BULLISH</v>
      </c>
      <c r="K1003" s="17" t="str">
        <f>OBV!G1003</f>
        <v>STRONG</v>
      </c>
      <c r="L1003" s="17" t="str">
        <f>OBV!H1003</f>
        <v>CONFIRMED BULLISH</v>
      </c>
    </row>
    <row r="1004" spans="1:12" ht="13.5" x14ac:dyDescent="0.25">
      <c r="A1004" s="3">
        <f>RSI!A1004</f>
        <v>43468</v>
      </c>
      <c r="B1004" s="2">
        <f>RSI!B1004</f>
        <v>3.56</v>
      </c>
      <c r="C1004" s="2">
        <f>RSI!I1004</f>
        <v>32.699347686105156</v>
      </c>
      <c r="D1004" s="2">
        <f>MACD!E1004</f>
        <v>5.8075697308081597E-2</v>
      </c>
      <c r="E1004" s="2">
        <f>MACD!F1004</f>
        <v>9.5058768563467219E-2</v>
      </c>
      <c r="F1004" s="2">
        <f>'Moving Avg'!D1004</f>
        <v>3.6280000000000001</v>
      </c>
      <c r="G1004" s="2">
        <f>'Moving Avg'!F1004</f>
        <v>3.7175000000000002</v>
      </c>
      <c r="H1004" s="2">
        <f>'Moving Avg'!G1004</f>
        <v>4.0434000000000019</v>
      </c>
      <c r="I1004" s="2">
        <f>'Moving Avg'!H1004</f>
        <v>4.4705999999999975</v>
      </c>
      <c r="J1004" s="17" t="str">
        <f>OBV!F1004</f>
        <v>BEARISH</v>
      </c>
      <c r="K1004" s="17" t="str">
        <f>OBV!G1004</f>
        <v>NEUTRAL</v>
      </c>
      <c r="L1004" s="17" t="str">
        <f>OBV!H1004</f>
        <v>CONFIRMED BEARISH</v>
      </c>
    </row>
    <row r="1005" spans="1:12" ht="13.5" x14ac:dyDescent="0.25">
      <c r="A1005" s="3">
        <f>RSI!A1005</f>
        <v>43469</v>
      </c>
      <c r="B1005" s="2">
        <f>RSI!B1005</f>
        <v>3.66</v>
      </c>
      <c r="C1005" s="2">
        <f>RSI!I1005</f>
        <v>41.242794692580034</v>
      </c>
      <c r="D1005" s="2">
        <f>MACD!E1005</f>
        <v>3.2743524399540647E-2</v>
      </c>
      <c r="E1005" s="2">
        <f>MACD!F1005</f>
        <v>8.2595719730681916E-2</v>
      </c>
      <c r="F1005" s="2">
        <f>'Moving Avg'!D1005</f>
        <v>3.6380000000000003</v>
      </c>
      <c r="G1005" s="2">
        <f>'Moving Avg'!F1005</f>
        <v>3.7005000000000003</v>
      </c>
      <c r="H1005" s="2">
        <f>'Moving Avg'!G1005</f>
        <v>4.0294000000000008</v>
      </c>
      <c r="I1005" s="2">
        <f>'Moving Avg'!H1005</f>
        <v>4.4693999999999976</v>
      </c>
      <c r="J1005" s="17" t="str">
        <f>OBV!F1005</f>
        <v>BEARISH</v>
      </c>
      <c r="K1005" s="17" t="str">
        <f>OBV!G1005</f>
        <v>NEUTRAL</v>
      </c>
      <c r="L1005" s="17" t="str">
        <f>OBV!H1005</f>
        <v>BEARISH DIVERGENCE</v>
      </c>
    </row>
    <row r="1006" spans="1:12" ht="13.5" x14ac:dyDescent="0.25">
      <c r="A1006" s="3">
        <f>RSI!A1006</f>
        <v>43472</v>
      </c>
      <c r="B1006" s="2">
        <f>RSI!B1006</f>
        <v>3.72</v>
      </c>
      <c r="C1006" s="2">
        <f>RSI!I1006</f>
        <v>45.697032057491917</v>
      </c>
      <c r="D1006" s="2">
        <f>MACD!E1006</f>
        <v>4.5460268284673866E-3</v>
      </c>
      <c r="E1006" s="2">
        <f>MACD!F1006</f>
        <v>6.698578115023901E-2</v>
      </c>
      <c r="F1006" s="2">
        <f>'Moving Avg'!D1006</f>
        <v>3.6619999999999999</v>
      </c>
      <c r="G1006" s="2">
        <f>'Moving Avg'!F1006</f>
        <v>3.6864999999999997</v>
      </c>
      <c r="H1006" s="2">
        <f>'Moving Avg'!G1006</f>
        <v>4.0140000000000011</v>
      </c>
      <c r="I1006" s="2">
        <f>'Moving Avg'!H1006</f>
        <v>4.468499999999997</v>
      </c>
      <c r="J1006" s="17" t="str">
        <f>OBV!F1006</f>
        <v>BULLISH</v>
      </c>
      <c r="K1006" s="17" t="str">
        <f>OBV!G1006</f>
        <v>NEUTRAL</v>
      </c>
      <c r="L1006" s="17" t="str">
        <f>OBV!H1006</f>
        <v>CONFIRMED BULLISH</v>
      </c>
    </row>
    <row r="1007" spans="1:12" ht="13.5" x14ac:dyDescent="0.25">
      <c r="A1007" s="3">
        <f>RSI!A1007</f>
        <v>43473</v>
      </c>
      <c r="B1007" s="2">
        <f>RSI!B1007</f>
        <v>3.77</v>
      </c>
      <c r="C1007" s="2">
        <f>RSI!I1007</f>
        <v>49.156065892777683</v>
      </c>
      <c r="D1007" s="2">
        <f>MACD!E1007</f>
        <v>-2.8822907471700798E-2</v>
      </c>
      <c r="E1007" s="2">
        <f>MACD!F1007</f>
        <v>4.7824043425851046E-2</v>
      </c>
      <c r="F1007" s="2">
        <f>'Moving Avg'!D1007</f>
        <v>3.6800000000000006</v>
      </c>
      <c r="G1007" s="2">
        <f>'Moving Avg'!F1007</f>
        <v>3.6849999999999996</v>
      </c>
      <c r="H1007" s="2">
        <f>'Moving Avg'!G1007</f>
        <v>3.998800000000001</v>
      </c>
      <c r="I1007" s="2">
        <f>'Moving Avg'!H1007</f>
        <v>4.4679999999999973</v>
      </c>
      <c r="J1007" s="17" t="str">
        <f>OBV!F1007</f>
        <v>BULLISH</v>
      </c>
      <c r="K1007" s="17" t="str">
        <f>OBV!G1007</f>
        <v>NEUTRAL</v>
      </c>
      <c r="L1007" s="17" t="str">
        <f>OBV!H1007</f>
        <v>CONFIRMED BULLISH</v>
      </c>
    </row>
    <row r="1008" spans="1:12" ht="13.5" x14ac:dyDescent="0.25">
      <c r="A1008" s="3">
        <f>RSI!A1008</f>
        <v>43474</v>
      </c>
      <c r="B1008" s="2">
        <f>RSI!B1008</f>
        <v>3.93</v>
      </c>
      <c r="C1008" s="2">
        <f>RSI!I1008</f>
        <v>58.308099354163588</v>
      </c>
      <c r="D1008" s="2">
        <f>MACD!E1008</f>
        <v>-7.6575515171585451E-2</v>
      </c>
      <c r="E1008" s="2">
        <f>MACD!F1008</f>
        <v>2.2944131706363748E-2</v>
      </c>
      <c r="F1008" s="2">
        <f>'Moving Avg'!D1008</f>
        <v>3.7280000000000002</v>
      </c>
      <c r="G1008" s="2">
        <f>'Moving Avg'!F1008</f>
        <v>3.6859999999999999</v>
      </c>
      <c r="H1008" s="2">
        <f>'Moving Avg'!G1008</f>
        <v>3.9862000000000006</v>
      </c>
      <c r="I1008" s="2">
        <f>'Moving Avg'!H1008</f>
        <v>4.468149999999997</v>
      </c>
      <c r="J1008" s="17" t="str">
        <f>OBV!F1008</f>
        <v>BULLISH</v>
      </c>
      <c r="K1008" s="17" t="str">
        <f>OBV!G1008</f>
        <v>NEUTRAL</v>
      </c>
      <c r="L1008" s="17" t="str">
        <f>OBV!H1008</f>
        <v>CONFIRMED BULLISH</v>
      </c>
    </row>
    <row r="1009" spans="1:12" ht="13.5" x14ac:dyDescent="0.25">
      <c r="A1009" s="3">
        <f>RSI!A1009</f>
        <v>43475</v>
      </c>
      <c r="B1009" s="2">
        <f>RSI!B1009</f>
        <v>3.88</v>
      </c>
      <c r="C1009" s="2">
        <f>RSI!I1009</f>
        <v>54.977675339481841</v>
      </c>
      <c r="D1009" s="2">
        <f>MACD!E1009</f>
        <v>-9.8813877156719077E-2</v>
      </c>
      <c r="E1009" s="2">
        <f>MACD!F1009</f>
        <v>-1.4074700662528201E-3</v>
      </c>
      <c r="F1009" s="2">
        <f>'Moving Avg'!D1009</f>
        <v>3.7920000000000003</v>
      </c>
      <c r="G1009" s="2">
        <f>'Moving Avg'!F1009</f>
        <v>3.6864999999999997</v>
      </c>
      <c r="H1009" s="2">
        <f>'Moving Avg'!G1009</f>
        <v>3.9732000000000003</v>
      </c>
      <c r="I1009" s="2">
        <f>'Moving Avg'!H1009</f>
        <v>4.468149999999997</v>
      </c>
      <c r="J1009" s="17" t="str">
        <f>OBV!F1009</f>
        <v>BULLISH</v>
      </c>
      <c r="K1009" s="17" t="str">
        <f>OBV!G1009</f>
        <v>NEUTRAL</v>
      </c>
      <c r="L1009" s="17" t="str">
        <f>OBV!H1009</f>
        <v>CONFIRMED BULLISH</v>
      </c>
    </row>
    <row r="1010" spans="1:12" ht="13.5" x14ac:dyDescent="0.25">
      <c r="A1010" s="3">
        <f>RSI!A1010</f>
        <v>43476</v>
      </c>
      <c r="B1010" s="2">
        <f>RSI!B1010</f>
        <v>3.83</v>
      </c>
      <c r="C1010" s="2">
        <f>RSI!I1010</f>
        <v>51.79188600579451</v>
      </c>
      <c r="D1010" s="2">
        <f>MACD!E1010</f>
        <v>-0.11448423053929746</v>
      </c>
      <c r="E1010" s="2">
        <f>MACD!F1010</f>
        <v>-2.402282216086175E-2</v>
      </c>
      <c r="F1010" s="2">
        <f>'Moving Avg'!D1010</f>
        <v>3.8260000000000005</v>
      </c>
      <c r="G1010" s="2">
        <f>'Moving Avg'!F1010</f>
        <v>3.6879999999999997</v>
      </c>
      <c r="H1010" s="2">
        <f>'Moving Avg'!G1010</f>
        <v>3.9604000000000008</v>
      </c>
      <c r="I1010" s="2">
        <f>'Moving Avg'!H1010</f>
        <v>4.4678499999999977</v>
      </c>
      <c r="J1010" s="17" t="str">
        <f>OBV!F1010</f>
        <v>BULLISH</v>
      </c>
      <c r="K1010" s="17" t="str">
        <f>OBV!G1010</f>
        <v>NEUTRAL</v>
      </c>
      <c r="L1010" s="17" t="str">
        <f>OBV!H1010</f>
        <v>CONFIRMED BULLISH</v>
      </c>
    </row>
    <row r="1011" spans="1:12" ht="13.5" x14ac:dyDescent="0.25">
      <c r="A1011" s="3">
        <f>RSI!A1011</f>
        <v>43480</v>
      </c>
      <c r="B1011" s="2">
        <f>RSI!B1011</f>
        <v>3.86</v>
      </c>
      <c r="C1011" s="2">
        <f>RSI!I1011</f>
        <v>53.531779471459672</v>
      </c>
      <c r="D1011" s="2">
        <f>MACD!E1011</f>
        <v>-0.13172471560497145</v>
      </c>
      <c r="E1011" s="2">
        <f>MACD!F1011</f>
        <v>-4.5563200849683697E-2</v>
      </c>
      <c r="F1011" s="2">
        <f>'Moving Avg'!D1011</f>
        <v>3.8540000000000001</v>
      </c>
      <c r="G1011" s="2">
        <f>'Moving Avg'!F1011</f>
        <v>3.6909999999999998</v>
      </c>
      <c r="H1011" s="2">
        <f>'Moving Avg'!G1011</f>
        <v>3.9478000000000009</v>
      </c>
      <c r="I1011" s="2">
        <f>'Moving Avg'!H1011</f>
        <v>4.4678999999999975</v>
      </c>
      <c r="J1011" s="17" t="str">
        <f>OBV!F1011</f>
        <v>BULLISH</v>
      </c>
      <c r="K1011" s="17" t="str">
        <f>OBV!G1011</f>
        <v>NEUTRAL</v>
      </c>
      <c r="L1011" s="17" t="str">
        <f>OBV!H1011</f>
        <v>CONFIRMED BULLISH</v>
      </c>
    </row>
    <row r="1012" spans="1:12" ht="13.5" x14ac:dyDescent="0.25">
      <c r="A1012" s="3">
        <f>RSI!A1012</f>
        <v>43481</v>
      </c>
      <c r="B1012" s="2">
        <f>RSI!B1012</f>
        <v>3.85</v>
      </c>
      <c r="C1012" s="2">
        <f>RSI!I1012</f>
        <v>52.847100314419613</v>
      </c>
      <c r="D1012" s="2">
        <f>MACD!E1012</f>
        <v>-0.13364561170366285</v>
      </c>
      <c r="E1012" s="2">
        <f>MACD!F1012</f>
        <v>-6.3179683020479535E-2</v>
      </c>
      <c r="F1012" s="2">
        <f>'Moving Avg'!D1012</f>
        <v>3.87</v>
      </c>
      <c r="G1012" s="2">
        <f>'Moving Avg'!F1012</f>
        <v>3.6945000000000001</v>
      </c>
      <c r="H1012" s="2">
        <f>'Moving Avg'!G1012</f>
        <v>3.9350000000000009</v>
      </c>
      <c r="I1012" s="2">
        <f>'Moving Avg'!H1012</f>
        <v>4.4674999999999976</v>
      </c>
      <c r="J1012" s="17" t="str">
        <f>OBV!F1012</f>
        <v>BULLISH</v>
      </c>
      <c r="K1012" s="17" t="str">
        <f>OBV!G1012</f>
        <v>NEUTRAL</v>
      </c>
      <c r="L1012" s="17" t="str">
        <f>OBV!H1012</f>
        <v>CONFIRMED BULLISH</v>
      </c>
    </row>
    <row r="1013" spans="1:12" ht="13.5" x14ac:dyDescent="0.25">
      <c r="A1013" s="3">
        <f>RSI!A1013</f>
        <v>43482</v>
      </c>
      <c r="B1013" s="2">
        <f>RSI!B1013</f>
        <v>3.85</v>
      </c>
      <c r="C1013" s="2">
        <f>RSI!I1013</f>
        <v>52.847100314419613</v>
      </c>
      <c r="D1013" s="2">
        <f>MACD!E1013</f>
        <v>-0.13402642076441929</v>
      </c>
      <c r="E1013" s="2">
        <f>MACD!F1013</f>
        <v>-7.734903056926748E-2</v>
      </c>
      <c r="F1013" s="2">
        <f>'Moving Avg'!D1013</f>
        <v>3.8540000000000001</v>
      </c>
      <c r="G1013" s="2">
        <f>'Moving Avg'!F1013</f>
        <v>3.7030000000000003</v>
      </c>
      <c r="H1013" s="2">
        <f>'Moving Avg'!G1013</f>
        <v>3.9226000000000005</v>
      </c>
      <c r="I1013" s="2">
        <f>'Moving Avg'!H1013</f>
        <v>4.4669999999999979</v>
      </c>
      <c r="J1013" s="17" t="str">
        <f>OBV!F1013</f>
        <v>BEARISH</v>
      </c>
      <c r="K1013" s="17" t="str">
        <f>OBV!G1013</f>
        <v>NEUTRAL</v>
      </c>
      <c r="L1013" s="17" t="str">
        <f>OBV!H1013</f>
        <v>CONFIRMED BEARISH</v>
      </c>
    </row>
    <row r="1014" spans="1:12" ht="13.5" x14ac:dyDescent="0.25">
      <c r="A1014" s="3">
        <f>RSI!A1014</f>
        <v>43483</v>
      </c>
      <c r="B1014" s="2">
        <f>RSI!B1014</f>
        <v>3.79</v>
      </c>
      <c r="C1014" s="2">
        <f>RSI!I1014</f>
        <v>48.528044325902364</v>
      </c>
      <c r="D1014" s="2">
        <f>MACD!E1014</f>
        <v>-0.15017632620216936</v>
      </c>
      <c r="E1014" s="2">
        <f>MACD!F1014</f>
        <v>-9.1914489695847867E-2</v>
      </c>
      <c r="F1014" s="2">
        <f>'Moving Avg'!D1014</f>
        <v>3.8359999999999999</v>
      </c>
      <c r="G1014" s="2">
        <f>'Moving Avg'!F1014</f>
        <v>3.7090000000000005</v>
      </c>
      <c r="H1014" s="2">
        <f>'Moving Avg'!G1014</f>
        <v>3.910400000000001</v>
      </c>
      <c r="I1014" s="2">
        <f>'Moving Avg'!H1014</f>
        <v>4.4659999999999975</v>
      </c>
      <c r="J1014" s="17" t="str">
        <f>OBV!F1014</f>
        <v>BEARISH</v>
      </c>
      <c r="K1014" s="17" t="str">
        <f>OBV!G1014</f>
        <v>NEUTRAL</v>
      </c>
      <c r="L1014" s="17" t="str">
        <f>OBV!H1014</f>
        <v>CONFIRMED BEARISH</v>
      </c>
    </row>
    <row r="1015" spans="1:12" ht="13.5" x14ac:dyDescent="0.25">
      <c r="A1015" s="3">
        <f>RSI!A1015</f>
        <v>43486</v>
      </c>
      <c r="B1015" s="2">
        <f>RSI!B1015</f>
        <v>3.79</v>
      </c>
      <c r="C1015" s="2">
        <f>RSI!I1015</f>
        <v>48.528044325902364</v>
      </c>
      <c r="D1015" s="2">
        <f>MACD!E1015</f>
        <v>-0.14835444212972648</v>
      </c>
      <c r="E1015" s="2">
        <f>MACD!F1015</f>
        <v>-0.1032024801826236</v>
      </c>
      <c r="F1015" s="2">
        <f>'Moving Avg'!D1015</f>
        <v>3.8280000000000003</v>
      </c>
      <c r="G1015" s="2">
        <f>'Moving Avg'!F1015</f>
        <v>3.7175000000000002</v>
      </c>
      <c r="H1015" s="2">
        <f>'Moving Avg'!G1015</f>
        <v>3.9008000000000003</v>
      </c>
      <c r="I1015" s="2">
        <f>'Moving Avg'!H1015</f>
        <v>4.465099999999997</v>
      </c>
      <c r="J1015" s="17" t="str">
        <f>OBV!F1015</f>
        <v>BEARISH</v>
      </c>
      <c r="K1015" s="17" t="str">
        <f>OBV!G1015</f>
        <v>NEUTRAL</v>
      </c>
      <c r="L1015" s="17" t="str">
        <f>OBV!H1015</f>
        <v>CONFIRMED BEARISH</v>
      </c>
    </row>
    <row r="1016" spans="1:12" ht="13.5" x14ac:dyDescent="0.25">
      <c r="A1016" s="3">
        <f>RSI!A1016</f>
        <v>43487</v>
      </c>
      <c r="B1016" s="2">
        <f>RSI!B1016</f>
        <v>3.79</v>
      </c>
      <c r="C1016" s="2">
        <f>RSI!I1016</f>
        <v>48.528044325902371</v>
      </c>
      <c r="D1016" s="2">
        <f>MACD!E1016</f>
        <v>-0.13748710341622017</v>
      </c>
      <c r="E1016" s="2">
        <f>MACD!F1016</f>
        <v>-0.11005940482934293</v>
      </c>
      <c r="F1016" s="2">
        <f>'Moving Avg'!D1016</f>
        <v>3.8140000000000001</v>
      </c>
      <c r="G1016" s="2">
        <f>'Moving Avg'!F1016</f>
        <v>3.7270000000000012</v>
      </c>
      <c r="H1016" s="2">
        <f>'Moving Avg'!G1016</f>
        <v>3.8902000000000005</v>
      </c>
      <c r="I1016" s="2">
        <f>'Moving Avg'!H1016</f>
        <v>4.4640999999999975</v>
      </c>
      <c r="J1016" s="17" t="str">
        <f>OBV!F1016</f>
        <v>BEARISH</v>
      </c>
      <c r="K1016" s="17" t="str">
        <f>OBV!G1016</f>
        <v>NEUTRAL</v>
      </c>
      <c r="L1016" s="17" t="str">
        <f>OBV!H1016</f>
        <v>CONFIRMED BEARISH</v>
      </c>
    </row>
    <row r="1017" spans="1:12" ht="13.5" x14ac:dyDescent="0.25">
      <c r="A1017" s="3">
        <f>RSI!A1017</f>
        <v>43488</v>
      </c>
      <c r="B1017" s="2">
        <f>RSI!B1017</f>
        <v>3.7</v>
      </c>
      <c r="C1017" s="2">
        <f>RSI!I1017</f>
        <v>42.084367065033035</v>
      </c>
      <c r="D1017" s="2">
        <f>MACD!E1017</f>
        <v>-0.11384474854477</v>
      </c>
      <c r="E1017" s="2">
        <f>MACD!F1017</f>
        <v>-0.11081647357242835</v>
      </c>
      <c r="F1017" s="2">
        <f>'Moving Avg'!D1017</f>
        <v>3.7839999999999998</v>
      </c>
      <c r="G1017" s="2">
        <f>'Moving Avg'!F1017</f>
        <v>3.7340000000000009</v>
      </c>
      <c r="H1017" s="2">
        <f>'Moving Avg'!G1017</f>
        <v>3.8801999999999999</v>
      </c>
      <c r="I1017" s="2">
        <f>'Moving Avg'!H1017</f>
        <v>4.4629499999999975</v>
      </c>
      <c r="J1017" s="17" t="str">
        <f>OBV!F1017</f>
        <v>BEARISH</v>
      </c>
      <c r="K1017" s="17" t="str">
        <f>OBV!G1017</f>
        <v>NEUTRAL</v>
      </c>
      <c r="L1017" s="17" t="str">
        <f>OBV!H1017</f>
        <v>CONFIRMED BEARISH</v>
      </c>
    </row>
    <row r="1018" spans="1:12" ht="13.5" x14ac:dyDescent="0.25">
      <c r="A1018" s="3">
        <f>RSI!A1018</f>
        <v>43489</v>
      </c>
      <c r="B1018" s="2">
        <f>RSI!B1018</f>
        <v>3.79</v>
      </c>
      <c r="C1018" s="2">
        <f>RSI!I1018</f>
        <v>49.330003639325739</v>
      </c>
      <c r="D1018" s="2">
        <f>MACD!E1018</f>
        <v>-7.527772124041654E-2</v>
      </c>
      <c r="E1018" s="2">
        <f>MACD!F1018</f>
        <v>-0.103708723106026</v>
      </c>
      <c r="F1018" s="2">
        <f>'Moving Avg'!D1018</f>
        <v>3.7719999999999998</v>
      </c>
      <c r="G1018" s="2">
        <f>'Moving Avg'!F1018</f>
        <v>3.7480000000000002</v>
      </c>
      <c r="H1018" s="2">
        <f>'Moving Avg'!G1018</f>
        <v>3.8738000000000001</v>
      </c>
      <c r="I1018" s="2">
        <f>'Moving Avg'!H1018</f>
        <v>4.462399999999997</v>
      </c>
      <c r="J1018" s="17" t="str">
        <f>OBV!F1018</f>
        <v>BEARISH</v>
      </c>
      <c r="K1018" s="17" t="str">
        <f>OBV!G1018</f>
        <v>NEUTRAL</v>
      </c>
      <c r="L1018" s="17" t="str">
        <f>OBV!H1018</f>
        <v>CONFIRMED BEARISH</v>
      </c>
    </row>
    <row r="1019" spans="1:12" ht="13.5" x14ac:dyDescent="0.25">
      <c r="A1019" s="3">
        <f>RSI!A1019</f>
        <v>43490</v>
      </c>
      <c r="B1019" s="2">
        <f>RSI!B1019</f>
        <v>3.75</v>
      </c>
      <c r="C1019" s="2">
        <f>RSI!I1019</f>
        <v>46.543001559481013</v>
      </c>
      <c r="D1019" s="2">
        <f>MACD!E1019</f>
        <v>-4.7337426671588023E-2</v>
      </c>
      <c r="E1019" s="2">
        <f>MACD!F1019</f>
        <v>-9.2434463819138418E-2</v>
      </c>
      <c r="F1019" s="2">
        <f>'Moving Avg'!D1019</f>
        <v>3.7640000000000002</v>
      </c>
      <c r="G1019" s="2">
        <f>'Moving Avg'!F1019</f>
        <v>3.7550000000000003</v>
      </c>
      <c r="H1019" s="2">
        <f>'Moving Avg'!G1019</f>
        <v>3.8691999999999998</v>
      </c>
      <c r="I1019" s="2">
        <f>'Moving Avg'!H1019</f>
        <v>4.461649999999997</v>
      </c>
      <c r="J1019" s="17" t="str">
        <f>OBV!F1019</f>
        <v>BEARISH</v>
      </c>
      <c r="K1019" s="17" t="str">
        <f>OBV!G1019</f>
        <v>NEUTRAL</v>
      </c>
      <c r="L1019" s="17" t="str">
        <f>OBV!H1019</f>
        <v>CONFIRMED BEARISH</v>
      </c>
    </row>
    <row r="1020" spans="1:12" ht="13.5" x14ac:dyDescent="0.25">
      <c r="A1020" s="3">
        <f>RSI!A1020</f>
        <v>43493</v>
      </c>
      <c r="B1020" s="2">
        <f>RSI!B1020</f>
        <v>3.6</v>
      </c>
      <c r="C1020" s="2">
        <f>RSI!I1020</f>
        <v>37.896487452404081</v>
      </c>
      <c r="D1020" s="2">
        <f>MACD!E1020</f>
        <v>-2.0007139739638635E-2</v>
      </c>
      <c r="E1020" s="2">
        <f>MACD!F1020</f>
        <v>-7.7948999003238456E-2</v>
      </c>
      <c r="F1020" s="2">
        <f>'Moving Avg'!D1020</f>
        <v>3.7260000000000004</v>
      </c>
      <c r="G1020" s="2">
        <f>'Moving Avg'!F1020</f>
        <v>3.7545000000000002</v>
      </c>
      <c r="H1020" s="2">
        <f>'Moving Avg'!G1020</f>
        <v>3.8604000000000003</v>
      </c>
      <c r="I1020" s="2">
        <f>'Moving Avg'!H1020</f>
        <v>4.4596499999999972</v>
      </c>
      <c r="J1020" s="17" t="str">
        <f>OBV!F1020</f>
        <v>BEARISH</v>
      </c>
      <c r="K1020" s="17" t="str">
        <f>OBV!G1020</f>
        <v>NEUTRAL</v>
      </c>
      <c r="L1020" s="17" t="str">
        <f>OBV!H1020</f>
        <v>CONFIRMED BEARISH</v>
      </c>
    </row>
    <row r="1021" spans="1:12" ht="13.5" x14ac:dyDescent="0.25">
      <c r="A1021" s="3">
        <f>RSI!A1021</f>
        <v>43494</v>
      </c>
      <c r="B1021" s="2">
        <f>RSI!B1021</f>
        <v>3.81</v>
      </c>
      <c r="C1021" s="2">
        <f>RSI!I1021</f>
        <v>51.485085595465605</v>
      </c>
      <c r="D1021" s="2">
        <f>MACD!E1021</f>
        <v>-6.6856084996254062E-3</v>
      </c>
      <c r="E1021" s="2">
        <f>MACD!F1021</f>
        <v>-6.3696320902515854E-2</v>
      </c>
      <c r="F1021" s="2">
        <f>'Moving Avg'!D1021</f>
        <v>3.7299999999999995</v>
      </c>
      <c r="G1021" s="2">
        <f>'Moving Avg'!F1021</f>
        <v>3.7649999999999997</v>
      </c>
      <c r="H1021" s="2">
        <f>'Moving Avg'!G1021</f>
        <v>3.8529999999999998</v>
      </c>
      <c r="I1021" s="2">
        <f>'Moving Avg'!H1021</f>
        <v>4.4580499999999974</v>
      </c>
      <c r="J1021" s="17" t="str">
        <f>OBV!F1021</f>
        <v>BULLISH</v>
      </c>
      <c r="K1021" s="17" t="str">
        <f>OBV!G1021</f>
        <v>NEUTRAL</v>
      </c>
      <c r="L1021" s="17" t="str">
        <f>OBV!H1021</f>
        <v>CONFIRMED BULLISH</v>
      </c>
    </row>
    <row r="1022" spans="1:12" ht="13.5" x14ac:dyDescent="0.25">
      <c r="A1022" s="3">
        <f>RSI!A1022</f>
        <v>43495</v>
      </c>
      <c r="B1022" s="2">
        <f>RSI!B1022</f>
        <v>3.85</v>
      </c>
      <c r="C1022" s="2">
        <f>RSI!I1022</f>
        <v>53.569055253518847</v>
      </c>
      <c r="D1022" s="2">
        <f>MACD!E1022</f>
        <v>-1.0394603523167234E-4</v>
      </c>
      <c r="E1022" s="2">
        <f>MACD!F1022</f>
        <v>-5.0977845929059018E-2</v>
      </c>
      <c r="F1022" s="2">
        <f>'Moving Avg'!D1022</f>
        <v>3.7600000000000002</v>
      </c>
      <c r="G1022" s="2">
        <f>'Moving Avg'!F1022</f>
        <v>3.7734999999999999</v>
      </c>
      <c r="H1022" s="2">
        <f>'Moving Avg'!G1022</f>
        <v>3.8439999999999999</v>
      </c>
      <c r="I1022" s="2">
        <f>'Moving Avg'!H1022</f>
        <v>4.4567999999999977</v>
      </c>
      <c r="J1022" s="17" t="str">
        <f>OBV!F1022</f>
        <v>BULLISH</v>
      </c>
      <c r="K1022" s="17" t="str">
        <f>OBV!G1022</f>
        <v>STRONG</v>
      </c>
      <c r="L1022" s="17" t="str">
        <f>OBV!H1022</f>
        <v>CONFIRMED BULLISH</v>
      </c>
    </row>
    <row r="1023" spans="1:12" ht="13.5" x14ac:dyDescent="0.25">
      <c r="A1023" s="3">
        <f>RSI!A1023</f>
        <v>43496</v>
      </c>
      <c r="B1023" s="2">
        <f>RSI!B1023</f>
        <v>3.9</v>
      </c>
      <c r="C1023" s="2">
        <f>RSI!I1023</f>
        <v>56.1071321501081</v>
      </c>
      <c r="D1023" s="2">
        <f>MACD!E1023</f>
        <v>1.3501079871303112E-3</v>
      </c>
      <c r="E1023" s="2">
        <f>MACD!F1023</f>
        <v>-4.0512255145821158E-2</v>
      </c>
      <c r="F1023" s="2">
        <f>'Moving Avg'!D1023</f>
        <v>3.782</v>
      </c>
      <c r="G1023" s="2">
        <f>'Moving Avg'!F1023</f>
        <v>3.7840000000000003</v>
      </c>
      <c r="H1023" s="2">
        <f>'Moving Avg'!G1023</f>
        <v>3.8361999999999994</v>
      </c>
      <c r="I1023" s="2">
        <f>'Moving Avg'!H1023</f>
        <v>4.4560499999999967</v>
      </c>
      <c r="J1023" s="17" t="str">
        <f>OBV!F1023</f>
        <v>BULLISH</v>
      </c>
      <c r="K1023" s="17" t="str">
        <f>OBV!G1023</f>
        <v>STRONG</v>
      </c>
      <c r="L1023" s="17" t="str">
        <f>OBV!H1023</f>
        <v>CONFIRMED BULLISH</v>
      </c>
    </row>
    <row r="1024" spans="1:12" ht="13.5" x14ac:dyDescent="0.25">
      <c r="A1024" s="3">
        <f>RSI!A1024</f>
        <v>43497</v>
      </c>
      <c r="B1024" s="2">
        <f>RSI!B1024</f>
        <v>4.13</v>
      </c>
      <c r="C1024" s="2">
        <f>RSI!I1024</f>
        <v>65.460293278083824</v>
      </c>
      <c r="D1024" s="2">
        <f>MACD!E1024</f>
        <v>-2.4363668582097375E-2</v>
      </c>
      <c r="E1024" s="2">
        <f>MACD!F1024</f>
        <v>-3.7282537833076404E-2</v>
      </c>
      <c r="F1024" s="2">
        <f>'Moving Avg'!D1024</f>
        <v>3.8579999999999997</v>
      </c>
      <c r="G1024" s="2">
        <f>'Moving Avg'!F1024</f>
        <v>3.8125</v>
      </c>
      <c r="H1024" s="2">
        <f>'Moving Avg'!G1024</f>
        <v>3.8333999999999993</v>
      </c>
      <c r="I1024" s="2">
        <f>'Moving Avg'!H1024</f>
        <v>4.4568499999999975</v>
      </c>
      <c r="J1024" s="17" t="str">
        <f>OBV!F1024</f>
        <v>BULLISH</v>
      </c>
      <c r="K1024" s="17" t="str">
        <f>OBV!G1024</f>
        <v>STRONG</v>
      </c>
      <c r="L1024" s="17" t="str">
        <f>OBV!H1024</f>
        <v>CONFIRMED BULLISH</v>
      </c>
    </row>
    <row r="1025" spans="1:12" ht="13.5" x14ac:dyDescent="0.25">
      <c r="A1025" s="3">
        <f>RSI!A1025</f>
        <v>43500</v>
      </c>
      <c r="B1025" s="2">
        <f>RSI!B1025</f>
        <v>4.29</v>
      </c>
      <c r="C1025" s="2">
        <f>RSI!I1025</f>
        <v>70.215143117159414</v>
      </c>
      <c r="D1025" s="2">
        <f>MACD!E1025</f>
        <v>-5.9958636907480045E-2</v>
      </c>
      <c r="E1025" s="2">
        <f>MACD!F1025</f>
        <v>-4.1817757647957129E-2</v>
      </c>
      <c r="F1025" s="2">
        <f>'Moving Avg'!D1025</f>
        <v>3.996</v>
      </c>
      <c r="G1025" s="2">
        <f>'Moving Avg'!F1025</f>
        <v>3.8440000000000003</v>
      </c>
      <c r="H1025" s="2">
        <f>'Moving Avg'!G1025</f>
        <v>3.8341999999999992</v>
      </c>
      <c r="I1025" s="2">
        <f>'Moving Avg'!H1025</f>
        <v>4.4584499999999974</v>
      </c>
      <c r="J1025" s="17" t="str">
        <f>OBV!F1025</f>
        <v>BULLISH</v>
      </c>
      <c r="K1025" s="17" t="str">
        <f>OBV!G1025</f>
        <v>STRONG</v>
      </c>
      <c r="L1025" s="17" t="str">
        <f>OBV!H1025</f>
        <v>CONFIRMED BULLISH</v>
      </c>
    </row>
    <row r="1026" spans="1:12" ht="13.5" x14ac:dyDescent="0.25">
      <c r="A1026" s="3">
        <f>RSI!A1026</f>
        <v>43501</v>
      </c>
      <c r="B1026" s="2">
        <f>RSI!B1026</f>
        <v>4.1399999999999997</v>
      </c>
      <c r="C1026" s="2">
        <f>RSI!I1026</f>
        <v>61.647011169895514</v>
      </c>
      <c r="D1026" s="2">
        <f>MACD!E1026</f>
        <v>-8.1750037881412663E-2</v>
      </c>
      <c r="E1026" s="2">
        <f>MACD!F1026</f>
        <v>-4.9804213694648242E-2</v>
      </c>
      <c r="F1026" s="2">
        <f>'Moving Avg'!D1026</f>
        <v>4.0619999999999994</v>
      </c>
      <c r="G1026" s="2">
        <f>'Moving Avg'!F1026</f>
        <v>3.8650000000000007</v>
      </c>
      <c r="H1026" s="2">
        <f>'Moving Avg'!G1026</f>
        <v>3.8331999999999988</v>
      </c>
      <c r="I1026" s="2">
        <f>'Moving Avg'!H1026</f>
        <v>4.4594499999999977</v>
      </c>
      <c r="J1026" s="17" t="str">
        <f>OBV!F1026</f>
        <v>BULLISH</v>
      </c>
      <c r="K1026" s="17" t="str">
        <f>OBV!G1026</f>
        <v>STRONG</v>
      </c>
      <c r="L1026" s="17" t="str">
        <f>OBV!H1026</f>
        <v>CONFIRMED BULLISH</v>
      </c>
    </row>
    <row r="1027" spans="1:12" ht="13.5" x14ac:dyDescent="0.25">
      <c r="A1027" s="3">
        <f>RSI!A1027</f>
        <v>43502</v>
      </c>
      <c r="B1027" s="2">
        <f>RSI!B1027</f>
        <v>3.96</v>
      </c>
      <c r="C1027" s="2">
        <f>RSI!I1027</f>
        <v>53.249729918461043</v>
      </c>
      <c r="D1027" s="2">
        <f>MACD!E1027</f>
        <v>-0.10239287297060296</v>
      </c>
      <c r="E1027" s="2">
        <f>MACD!F1027</f>
        <v>-6.032194554983919E-2</v>
      </c>
      <c r="F1027" s="2">
        <f>'Moving Avg'!D1027</f>
        <v>4.0840000000000005</v>
      </c>
      <c r="G1027" s="2">
        <f>'Moving Avg'!F1027</f>
        <v>3.8745000000000003</v>
      </c>
      <c r="H1027" s="2">
        <f>'Moving Avg'!G1027</f>
        <v>3.8283999999999985</v>
      </c>
      <c r="I1027" s="2">
        <f>'Moving Avg'!H1027</f>
        <v>4.4595499999999983</v>
      </c>
      <c r="J1027" s="17" t="str">
        <f>OBV!F1027</f>
        <v>BULLISH</v>
      </c>
      <c r="K1027" s="17" t="str">
        <f>OBV!G1027</f>
        <v>STRONG</v>
      </c>
      <c r="L1027" s="17" t="str">
        <f>OBV!H1027</f>
        <v>CONFIRMED BULLISH</v>
      </c>
    </row>
    <row r="1028" spans="1:12" ht="13.5" x14ac:dyDescent="0.25">
      <c r="A1028" s="3">
        <f>RSI!A1028</f>
        <v>43503</v>
      </c>
      <c r="B1028" s="2">
        <f>RSI!B1028</f>
        <v>3.8</v>
      </c>
      <c r="C1028" s="2">
        <f>RSI!I1028</f>
        <v>47.107214448656002</v>
      </c>
      <c r="D1028" s="2">
        <f>MACD!E1028</f>
        <v>-9.4664121282981739E-2</v>
      </c>
      <c r="E1028" s="2">
        <f>MACD!F1028</f>
        <v>-6.7190380696467711E-2</v>
      </c>
      <c r="F1028" s="2">
        <f>'Moving Avg'!D1028</f>
        <v>4.0640000000000001</v>
      </c>
      <c r="G1028" s="2">
        <f>'Moving Avg'!F1028</f>
        <v>3.8679999999999999</v>
      </c>
      <c r="H1028" s="2">
        <f>'Moving Avg'!G1028</f>
        <v>3.8219999999999987</v>
      </c>
      <c r="I1028" s="2">
        <f>'Moving Avg'!H1028</f>
        <v>4.4576999999999973</v>
      </c>
      <c r="J1028" s="17" t="str">
        <f>OBV!F1028</f>
        <v>BULLISH</v>
      </c>
      <c r="K1028" s="17" t="str">
        <f>OBV!G1028</f>
        <v>STRONG</v>
      </c>
      <c r="L1028" s="17" t="str">
        <f>OBV!H1028</f>
        <v>BULLISH DIVERGENCE</v>
      </c>
    </row>
    <row r="1029" spans="1:12" ht="13.5" x14ac:dyDescent="0.25">
      <c r="A1029" s="3">
        <f>RSI!A1029</f>
        <v>43504</v>
      </c>
      <c r="B1029" s="2">
        <f>RSI!B1029</f>
        <v>3.7</v>
      </c>
      <c r="C1029" s="2">
        <f>RSI!I1029</f>
        <v>43.713254654886818</v>
      </c>
      <c r="D1029" s="2">
        <f>MACD!E1029</f>
        <v>-8.6390436954697059E-2</v>
      </c>
      <c r="E1029" s="2">
        <f>MACD!F1029</f>
        <v>-7.1030391948113586E-2</v>
      </c>
      <c r="F1029" s="2">
        <f>'Moving Avg'!D1029</f>
        <v>3.9780000000000002</v>
      </c>
      <c r="G1029" s="2">
        <f>'Moving Avg'!F1029</f>
        <v>3.8589999999999995</v>
      </c>
      <c r="H1029" s="2">
        <f>'Moving Avg'!G1029</f>
        <v>3.8153999999999986</v>
      </c>
      <c r="I1029" s="2">
        <f>'Moving Avg'!H1029</f>
        <v>4.4540999999999977</v>
      </c>
      <c r="J1029" s="17" t="str">
        <f>OBV!F1029</f>
        <v>BULLISH</v>
      </c>
      <c r="K1029" s="17" t="str">
        <f>OBV!G1029</f>
        <v>NEUTRAL</v>
      </c>
      <c r="L1029" s="17" t="str">
        <f>OBV!H1029</f>
        <v>BULLISH DIVERGENCE</v>
      </c>
    </row>
    <row r="1030" spans="1:12" ht="13.5" x14ac:dyDescent="0.25">
      <c r="A1030" s="3">
        <f>RSI!A1030</f>
        <v>43507</v>
      </c>
      <c r="B1030" s="2">
        <f>RSI!B1030</f>
        <v>3.8</v>
      </c>
      <c r="C1030" s="2">
        <f>RSI!I1030</f>
        <v>47.766068599031712</v>
      </c>
      <c r="D1030" s="2">
        <f>MACD!E1030</f>
        <v>-0.10883822915385011</v>
      </c>
      <c r="E1030" s="2">
        <f>MACD!F1030</f>
        <v>-7.859195938926089E-2</v>
      </c>
      <c r="F1030" s="2">
        <f>'Moving Avg'!D1030</f>
        <v>3.88</v>
      </c>
      <c r="G1030" s="2">
        <f>'Moving Avg'!F1030</f>
        <v>3.8575000000000004</v>
      </c>
      <c r="H1030" s="2">
        <f>'Moving Avg'!G1030</f>
        <v>3.8095999999999988</v>
      </c>
      <c r="I1030" s="2">
        <f>'Moving Avg'!H1030</f>
        <v>4.4508499999999982</v>
      </c>
      <c r="J1030" s="17" t="str">
        <f>OBV!F1030</f>
        <v>BEARISH</v>
      </c>
      <c r="K1030" s="17" t="str">
        <f>OBV!G1030</f>
        <v>NEUTRAL</v>
      </c>
      <c r="L1030" s="17" t="str">
        <f>OBV!H1030</f>
        <v>CONFIRMED BEARISH</v>
      </c>
    </row>
    <row r="1031" spans="1:12" ht="13.5" x14ac:dyDescent="0.25">
      <c r="A1031" s="3">
        <f>RSI!A1031</f>
        <v>43508</v>
      </c>
      <c r="B1031" s="2">
        <f>RSI!B1031</f>
        <v>3.79</v>
      </c>
      <c r="C1031" s="2">
        <f>RSI!I1031</f>
        <v>47.398532410117021</v>
      </c>
      <c r="D1031" s="2">
        <f>MACD!E1031</f>
        <v>-9.4415978265394607E-2</v>
      </c>
      <c r="E1031" s="2">
        <f>MACD!F1031</f>
        <v>-8.1756763164487628E-2</v>
      </c>
      <c r="F1031" s="2">
        <f>'Moving Avg'!D1031</f>
        <v>3.81</v>
      </c>
      <c r="G1031" s="2">
        <f>'Moving Avg'!F1031</f>
        <v>3.8540000000000005</v>
      </c>
      <c r="H1031" s="2">
        <f>'Moving Avg'!G1031</f>
        <v>3.803599999999999</v>
      </c>
      <c r="I1031" s="2">
        <f>'Moving Avg'!H1031</f>
        <v>4.4471499999999979</v>
      </c>
      <c r="J1031" s="17" t="str">
        <f>OBV!F1031</f>
        <v>BEARISH</v>
      </c>
      <c r="K1031" s="17" t="str">
        <f>OBV!G1031</f>
        <v>NEUTRAL</v>
      </c>
      <c r="L1031" s="17" t="str">
        <f>OBV!H1031</f>
        <v>CONFIRMED BEARISH</v>
      </c>
    </row>
    <row r="1032" spans="1:12" ht="13.5" x14ac:dyDescent="0.25">
      <c r="A1032" s="3">
        <f>RSI!A1032</f>
        <v>43509</v>
      </c>
      <c r="B1032" s="2">
        <f>RSI!B1032</f>
        <v>3.8</v>
      </c>
      <c r="C1032" s="2">
        <f>RSI!I1032</f>
        <v>47.830826451954159</v>
      </c>
      <c r="D1032" s="2">
        <f>MACD!E1032</f>
        <v>-7.6399502745772896E-2</v>
      </c>
      <c r="E1032" s="2">
        <f>MACD!F1032</f>
        <v>-8.0685311080744684E-2</v>
      </c>
      <c r="F1032" s="2">
        <f>'Moving Avg'!D1032</f>
        <v>3.778</v>
      </c>
      <c r="G1032" s="2">
        <f>'Moving Avg'!F1032</f>
        <v>3.8515000000000001</v>
      </c>
      <c r="H1032" s="2">
        <f>'Moving Avg'!G1032</f>
        <v>3.7985999999999995</v>
      </c>
      <c r="I1032" s="2">
        <f>'Moving Avg'!H1032</f>
        <v>4.4446499999999984</v>
      </c>
      <c r="J1032" s="17" t="str">
        <f>OBV!F1032</f>
        <v>BEARISH</v>
      </c>
      <c r="K1032" s="17" t="str">
        <f>OBV!G1032</f>
        <v>NEUTRAL</v>
      </c>
      <c r="L1032" s="17" t="str">
        <f>OBV!H1032</f>
        <v>CONFIRMED BEARISH</v>
      </c>
    </row>
    <row r="1033" spans="1:12" ht="13.5" x14ac:dyDescent="0.25">
      <c r="A1033" s="3">
        <f>RSI!A1033</f>
        <v>43510</v>
      </c>
      <c r="B1033" s="2">
        <f>RSI!B1033</f>
        <v>3.69</v>
      </c>
      <c r="C1033" s="2">
        <f>RSI!I1033</f>
        <v>43.587372914996372</v>
      </c>
      <c r="D1033" s="2">
        <f>MACD!E1033</f>
        <v>-4.5003124458368848E-2</v>
      </c>
      <c r="E1033" s="2">
        <f>MACD!F1033</f>
        <v>-7.354887375626952E-2</v>
      </c>
      <c r="F1033" s="2">
        <f>'Moving Avg'!D1033</f>
        <v>3.7560000000000002</v>
      </c>
      <c r="G1033" s="2">
        <f>'Moving Avg'!F1033</f>
        <v>3.8435000000000001</v>
      </c>
      <c r="H1033" s="2">
        <f>'Moving Avg'!G1033</f>
        <v>3.7911999999999999</v>
      </c>
      <c r="I1033" s="2">
        <f>'Moving Avg'!H1033</f>
        <v>4.4420999999999982</v>
      </c>
      <c r="J1033" s="17" t="str">
        <f>OBV!F1033</f>
        <v>BEARISH</v>
      </c>
      <c r="K1033" s="17" t="str">
        <f>OBV!G1033</f>
        <v>NEUTRAL</v>
      </c>
      <c r="L1033" s="17" t="str">
        <f>OBV!H1033</f>
        <v>CONFIRMED BEARISH</v>
      </c>
    </row>
    <row r="1034" spans="1:12" ht="13.5" x14ac:dyDescent="0.25">
      <c r="A1034" s="3">
        <f>RSI!A1034</f>
        <v>43511</v>
      </c>
      <c r="B1034" s="2">
        <f>RSI!B1034</f>
        <v>3.69</v>
      </c>
      <c r="C1034" s="2">
        <f>RSI!I1034</f>
        <v>43.587372914996365</v>
      </c>
      <c r="D1034" s="2">
        <f>MACD!E1034</f>
        <v>1.7885811515618411E-2</v>
      </c>
      <c r="E1034" s="2">
        <f>MACD!F1034</f>
        <v>-5.5261936701891938E-2</v>
      </c>
      <c r="F1034" s="2">
        <f>'Moving Avg'!D1034</f>
        <v>3.754</v>
      </c>
      <c r="G1034" s="2">
        <f>'Moving Avg'!F1034</f>
        <v>3.8384999999999998</v>
      </c>
      <c r="H1034" s="2">
        <f>'Moving Avg'!G1034</f>
        <v>3.7851999999999997</v>
      </c>
      <c r="I1034" s="2">
        <f>'Moving Avg'!H1034</f>
        <v>4.4395499999999979</v>
      </c>
      <c r="J1034" s="17" t="str">
        <f>OBV!F1034</f>
        <v>BEARISH</v>
      </c>
      <c r="K1034" s="17" t="str">
        <f>OBV!G1034</f>
        <v>NEUTRAL</v>
      </c>
      <c r="L1034" s="17" t="str">
        <f>OBV!H1034</f>
        <v>CONFIRMED BEARISH</v>
      </c>
    </row>
    <row r="1035" spans="1:12" ht="13.5" x14ac:dyDescent="0.25">
      <c r="A1035" s="3">
        <f>RSI!A1035</f>
        <v>43514</v>
      </c>
      <c r="B1035" s="2">
        <f>RSI!B1035</f>
        <v>3.65</v>
      </c>
      <c r="C1035" s="2">
        <f>RSI!I1035</f>
        <v>42.015359237228488</v>
      </c>
      <c r="D1035" s="2">
        <f>MACD!E1035</f>
        <v>9.9546535580530726E-2</v>
      </c>
      <c r="E1035" s="2">
        <f>MACD!F1035</f>
        <v>-2.4300242245407409E-2</v>
      </c>
      <c r="F1035" s="2">
        <f>'Moving Avg'!D1035</f>
        <v>3.7239999999999993</v>
      </c>
      <c r="G1035" s="2">
        <f>'Moving Avg'!F1035</f>
        <v>3.8314999999999997</v>
      </c>
      <c r="H1035" s="2">
        <f>'Moving Avg'!G1035</f>
        <v>3.7782000000000004</v>
      </c>
      <c r="I1035" s="2">
        <f>'Moving Avg'!H1035</f>
        <v>4.4365999999999977</v>
      </c>
      <c r="J1035" s="17" t="str">
        <f>OBV!F1035</f>
        <v>BEARISH</v>
      </c>
      <c r="K1035" s="17" t="str">
        <f>OBV!G1035</f>
        <v>NEUTRAL</v>
      </c>
      <c r="L1035" s="17" t="str">
        <f>OBV!H1035</f>
        <v>CONFIRMED BEARISH</v>
      </c>
    </row>
    <row r="1036" spans="1:12" ht="13.5" x14ac:dyDescent="0.25">
      <c r="A1036" s="3">
        <f>RSI!A1036</f>
        <v>43515</v>
      </c>
      <c r="B1036" s="2">
        <f>RSI!B1036</f>
        <v>3.7</v>
      </c>
      <c r="C1036" s="2">
        <f>RSI!I1036</f>
        <v>44.700172586768943</v>
      </c>
      <c r="D1036" s="2">
        <f>MACD!E1036</f>
        <v>0.1429041224053984</v>
      </c>
      <c r="E1036" s="2">
        <f>MACD!F1036</f>
        <v>9.1406306847537505E-3</v>
      </c>
      <c r="F1036" s="2">
        <f>'Moving Avg'!D1036</f>
        <v>3.7060000000000004</v>
      </c>
      <c r="G1036" s="2">
        <f>'Moving Avg'!F1036</f>
        <v>3.8270000000000004</v>
      </c>
      <c r="H1036" s="2">
        <f>'Moving Avg'!G1036</f>
        <v>3.7721999999999998</v>
      </c>
      <c r="I1036" s="2">
        <f>'Moving Avg'!H1036</f>
        <v>4.4340999999999982</v>
      </c>
      <c r="J1036" s="17" t="str">
        <f>OBV!F1036</f>
        <v>BEARISH</v>
      </c>
      <c r="K1036" s="17" t="str">
        <f>OBV!G1036</f>
        <v>NEUTRAL</v>
      </c>
      <c r="L1036" s="17" t="str">
        <f>OBV!H1036</f>
        <v>CONFIRMED BEARISH</v>
      </c>
    </row>
    <row r="1037" spans="1:12" ht="13.5" x14ac:dyDescent="0.25">
      <c r="A1037" s="3">
        <f>RSI!A1037</f>
        <v>43516</v>
      </c>
      <c r="B1037" s="2">
        <f>RSI!B1037</f>
        <v>3.69</v>
      </c>
      <c r="C1037" s="2">
        <f>RSI!I1037</f>
        <v>44.2587898514305</v>
      </c>
      <c r="D1037" s="2">
        <f>MACD!E1037</f>
        <v>0.15330788276784002</v>
      </c>
      <c r="E1037" s="2">
        <f>MACD!F1037</f>
        <v>3.7974081101371009E-2</v>
      </c>
      <c r="F1037" s="2">
        <f>'Moving Avg'!D1037</f>
        <v>3.6840000000000002</v>
      </c>
      <c r="G1037" s="2">
        <f>'Moving Avg'!F1037</f>
        <v>3.8265000000000002</v>
      </c>
      <c r="H1037" s="2">
        <f>'Moving Avg'!G1037</f>
        <v>3.77</v>
      </c>
      <c r="I1037" s="2">
        <f>'Moving Avg'!H1037</f>
        <v>4.4321499999999983</v>
      </c>
      <c r="J1037" s="17" t="str">
        <f>OBV!F1037</f>
        <v>BEARISH</v>
      </c>
      <c r="K1037" s="17" t="str">
        <f>OBV!G1037</f>
        <v>NEUTRAL</v>
      </c>
      <c r="L1037" s="17" t="str">
        <f>OBV!H1037</f>
        <v>CONFIRMED BEARISH</v>
      </c>
    </row>
    <row r="1038" spans="1:12" ht="13.5" x14ac:dyDescent="0.25">
      <c r="A1038" s="3">
        <f>RSI!A1038</f>
        <v>43517</v>
      </c>
      <c r="B1038" s="2">
        <f>RSI!B1038</f>
        <v>3.77</v>
      </c>
      <c r="C1038" s="2">
        <f>RSI!I1038</f>
        <v>48.628967642209581</v>
      </c>
      <c r="D1038" s="2">
        <f>MACD!E1038</f>
        <v>0.13224749122539059</v>
      </c>
      <c r="E1038" s="2">
        <f>MACD!F1038</f>
        <v>5.6828763126174929E-2</v>
      </c>
      <c r="F1038" s="2">
        <f>'Moving Avg'!D1038</f>
        <v>3.7</v>
      </c>
      <c r="G1038" s="2">
        <f>'Moving Avg'!F1038</f>
        <v>3.8254999999999995</v>
      </c>
      <c r="H1038" s="2">
        <f>'Moving Avg'!G1038</f>
        <v>3.7671999999999999</v>
      </c>
      <c r="I1038" s="2">
        <f>'Moving Avg'!H1038</f>
        <v>4.4301499999999985</v>
      </c>
      <c r="J1038" s="17" t="str">
        <f>OBV!F1038</f>
        <v>BEARISH</v>
      </c>
      <c r="K1038" s="17" t="str">
        <f>OBV!G1038</f>
        <v>NEUTRAL</v>
      </c>
      <c r="L1038" s="17" t="str">
        <f>OBV!H1038</f>
        <v>BEARISH DIVERGENCE</v>
      </c>
    </row>
    <row r="1039" spans="1:12" ht="13.5" x14ac:dyDescent="0.25">
      <c r="A1039" s="3">
        <f>RSI!A1039</f>
        <v>43518</v>
      </c>
      <c r="B1039" s="2">
        <f>RSI!B1039</f>
        <v>3.69</v>
      </c>
      <c r="C1039" s="2">
        <f>RSI!I1039</f>
        <v>44.842797759938243</v>
      </c>
      <c r="D1039" s="2">
        <f>MACD!E1039</f>
        <v>0.10512328142745586</v>
      </c>
      <c r="E1039" s="2">
        <f>MACD!F1039</f>
        <v>6.6487666786431115E-2</v>
      </c>
      <c r="F1039" s="2">
        <f>'Moving Avg'!D1039</f>
        <v>3.7</v>
      </c>
      <c r="G1039" s="2">
        <f>'Moving Avg'!F1039</f>
        <v>3.8224999999999989</v>
      </c>
      <c r="H1039" s="2">
        <f>'Moving Avg'!G1039</f>
        <v>3.7636000000000003</v>
      </c>
      <c r="I1039" s="2">
        <f>'Moving Avg'!H1039</f>
        <v>4.4281499999999987</v>
      </c>
      <c r="J1039" s="17" t="str">
        <f>OBV!F1039</f>
        <v>BEARISH</v>
      </c>
      <c r="K1039" s="17" t="str">
        <f>OBV!G1039</f>
        <v>NEUTRAL</v>
      </c>
      <c r="L1039" s="17" t="str">
        <f>OBV!H1039</f>
        <v>NEUTRAL</v>
      </c>
    </row>
    <row r="1040" spans="1:12" ht="13.5" x14ac:dyDescent="0.25">
      <c r="A1040" s="3">
        <f>RSI!A1040</f>
        <v>43521</v>
      </c>
      <c r="B1040" s="2">
        <f>RSI!B1040</f>
        <v>3.69</v>
      </c>
      <c r="C1040" s="2">
        <f>RSI!I1040</f>
        <v>44.842797759938243</v>
      </c>
      <c r="D1040" s="2">
        <f>MACD!E1040</f>
        <v>9.8172709290298865E-2</v>
      </c>
      <c r="E1040" s="2">
        <f>MACD!F1040</f>
        <v>7.2824675287204668E-2</v>
      </c>
      <c r="F1040" s="2">
        <f>'Moving Avg'!D1040</f>
        <v>3.7079999999999997</v>
      </c>
      <c r="G1040" s="2">
        <f>'Moving Avg'!F1040</f>
        <v>3.8269999999999995</v>
      </c>
      <c r="H1040" s="2">
        <f>'Moving Avg'!G1040</f>
        <v>3.7614000000000001</v>
      </c>
      <c r="I1040" s="2">
        <f>'Moving Avg'!H1040</f>
        <v>4.4265999999999988</v>
      </c>
      <c r="J1040" s="17" t="str">
        <f>OBV!F1040</f>
        <v>BULLISH</v>
      </c>
      <c r="K1040" s="17" t="str">
        <f>OBV!G1040</f>
        <v>NEUTRAL</v>
      </c>
      <c r="L1040" s="17" t="str">
        <f>OBV!H1040</f>
        <v>CONFIRMED BULLISH</v>
      </c>
    </row>
    <row r="1041" spans="1:12" ht="13.5" x14ac:dyDescent="0.25">
      <c r="A1041" s="3">
        <f>RSI!A1041</f>
        <v>43522</v>
      </c>
      <c r="B1041" s="2">
        <f>RSI!B1041</f>
        <v>3.6</v>
      </c>
      <c r="C1041" s="2">
        <f>RSI!I1041</f>
        <v>40.707546839038784</v>
      </c>
      <c r="D1041" s="2">
        <f>MACD!E1041</f>
        <v>9.7990093407451795E-2</v>
      </c>
      <c r="E1041" s="2">
        <f>MACD!F1041</f>
        <v>7.7857758911254099E-2</v>
      </c>
      <c r="F1041" s="2">
        <f>'Moving Avg'!D1041</f>
        <v>3.6880000000000002</v>
      </c>
      <c r="G1041" s="2">
        <f>'Moving Avg'!F1041</f>
        <v>3.8164999999999991</v>
      </c>
      <c r="H1041" s="2">
        <f>'Moving Avg'!G1041</f>
        <v>3.7574000000000001</v>
      </c>
      <c r="I1041" s="2">
        <f>'Moving Avg'!H1041</f>
        <v>4.4247999999999976</v>
      </c>
      <c r="J1041" s="17" t="str">
        <f>OBV!F1041</f>
        <v>BEARISH</v>
      </c>
      <c r="K1041" s="17" t="str">
        <f>OBV!G1041</f>
        <v>NEUTRAL</v>
      </c>
      <c r="L1041" s="17" t="str">
        <f>OBV!H1041</f>
        <v>CONFIRMED BEARISH</v>
      </c>
    </row>
    <row r="1042" spans="1:12" ht="13.5" x14ac:dyDescent="0.25">
      <c r="A1042" s="3">
        <f>RSI!A1042</f>
        <v>43523</v>
      </c>
      <c r="B1042" s="2">
        <f>RSI!B1042</f>
        <v>3.67</v>
      </c>
      <c r="C1042" s="2">
        <f>RSI!I1042</f>
        <v>44.958984527356748</v>
      </c>
      <c r="D1042" s="2">
        <f>MACD!E1042</f>
        <v>9.5248840582914163E-2</v>
      </c>
      <c r="E1042" s="2">
        <f>MACD!F1042</f>
        <v>8.1335975245586112E-2</v>
      </c>
      <c r="F1042" s="2">
        <f>'Moving Avg'!D1042</f>
        <v>3.6840000000000002</v>
      </c>
      <c r="G1042" s="2">
        <f>'Moving Avg'!F1042</f>
        <v>3.8074999999999997</v>
      </c>
      <c r="H1042" s="2">
        <f>'Moving Avg'!G1042</f>
        <v>3.7552000000000003</v>
      </c>
      <c r="I1042" s="2">
        <f>'Moving Avg'!H1042</f>
        <v>4.4221499999999985</v>
      </c>
      <c r="J1042" s="17" t="str">
        <f>OBV!F1042</f>
        <v>BULLISH</v>
      </c>
      <c r="K1042" s="17" t="str">
        <f>OBV!G1042</f>
        <v>NEUTRAL</v>
      </c>
      <c r="L1042" s="17" t="str">
        <f>OBV!H1042</f>
        <v>BULLISH DIVERGENCE</v>
      </c>
    </row>
    <row r="1043" spans="1:12" ht="13.5" x14ac:dyDescent="0.25">
      <c r="A1043" s="3">
        <f>RSI!A1043</f>
        <v>43524</v>
      </c>
      <c r="B1043" s="2">
        <f>RSI!B1043</f>
        <v>3.65</v>
      </c>
      <c r="C1043" s="2">
        <f>RSI!I1043</f>
        <v>43.988492183310512</v>
      </c>
      <c r="D1043" s="2">
        <f>MACD!E1043</f>
        <v>7.8055564545650657E-2</v>
      </c>
      <c r="E1043" s="2">
        <f>MACD!F1043</f>
        <v>8.0679893105599018E-2</v>
      </c>
      <c r="F1043" s="2">
        <f>'Moving Avg'!D1043</f>
        <v>3.66</v>
      </c>
      <c r="G1043" s="2">
        <f>'Moving Avg'!F1043</f>
        <v>3.7949999999999995</v>
      </c>
      <c r="H1043" s="2">
        <f>'Moving Avg'!G1043</f>
        <v>3.7546000000000004</v>
      </c>
      <c r="I1043" s="2">
        <f>'Moving Avg'!H1043</f>
        <v>4.4188999999999972</v>
      </c>
      <c r="J1043" s="17" t="str">
        <f>OBV!F1043</f>
        <v>BEARISH</v>
      </c>
      <c r="K1043" s="17" t="str">
        <f>OBV!G1043</f>
        <v>NEUTRAL</v>
      </c>
      <c r="L1043" s="17" t="str">
        <f>OBV!H1043</f>
        <v>CONFIRMED BEARISH</v>
      </c>
    </row>
    <row r="1044" spans="1:12" ht="13.5" x14ac:dyDescent="0.25">
      <c r="A1044" s="3">
        <f>RSI!A1044</f>
        <v>43525</v>
      </c>
      <c r="B1044" s="2">
        <f>RSI!B1044</f>
        <v>3.67</v>
      </c>
      <c r="C1044" s="2">
        <f>RSI!I1044</f>
        <v>45.260990562304187</v>
      </c>
      <c r="D1044" s="2">
        <f>MACD!E1044</f>
        <v>6.2669886003114517E-2</v>
      </c>
      <c r="E1044" s="2">
        <f>MACD!F1044</f>
        <v>7.7077891685102123E-2</v>
      </c>
      <c r="F1044" s="2">
        <f>'Moving Avg'!D1044</f>
        <v>3.6560000000000001</v>
      </c>
      <c r="G1044" s="2">
        <f>'Moving Avg'!F1044</f>
        <v>3.7719999999999998</v>
      </c>
      <c r="H1044" s="2">
        <f>'Moving Avg'!G1044</f>
        <v>3.7545999999999999</v>
      </c>
      <c r="I1044" s="2">
        <f>'Moving Avg'!H1044</f>
        <v>4.4163499999999978</v>
      </c>
      <c r="J1044" s="17" t="str">
        <f>OBV!F1044</f>
        <v>BEARISH</v>
      </c>
      <c r="K1044" s="17" t="str">
        <f>OBV!G1044</f>
        <v>NEUTRAL</v>
      </c>
      <c r="L1044" s="17" t="str">
        <f>OBV!H1044</f>
        <v>CONFIRMED BEARISH</v>
      </c>
    </row>
    <row r="1045" spans="1:12" ht="13.5" x14ac:dyDescent="0.25">
      <c r="A1045" s="3">
        <f>RSI!A1045</f>
        <v>43528</v>
      </c>
      <c r="B1045" s="2">
        <f>RSI!B1045</f>
        <v>3.67</v>
      </c>
      <c r="C1045" s="2">
        <f>RSI!I1045</f>
        <v>45.260990562304187</v>
      </c>
      <c r="D1045" s="2">
        <f>MACD!E1045</f>
        <v>4.3975466791690287E-2</v>
      </c>
      <c r="E1045" s="2">
        <f>MACD!F1045</f>
        <v>7.0457406706419756E-2</v>
      </c>
      <c r="F1045" s="2">
        <f>'Moving Avg'!D1045</f>
        <v>3.6519999999999997</v>
      </c>
      <c r="G1045" s="2">
        <f>'Moving Avg'!F1045</f>
        <v>3.7410000000000005</v>
      </c>
      <c r="H1045" s="2">
        <f>'Moving Avg'!G1045</f>
        <v>3.7555999999999994</v>
      </c>
      <c r="I1045" s="2">
        <f>'Moving Avg'!H1045</f>
        <v>4.4142999999999981</v>
      </c>
      <c r="J1045" s="17" t="str">
        <f>OBV!F1045</f>
        <v>BEARISH</v>
      </c>
      <c r="K1045" s="17" t="str">
        <f>OBV!G1045</f>
        <v>NEUTRAL</v>
      </c>
      <c r="L1045" s="17" t="str">
        <f>OBV!H1045</f>
        <v>CONFIRMED BEARISH</v>
      </c>
    </row>
    <row r="1046" spans="1:12" ht="13.5" x14ac:dyDescent="0.25">
      <c r="A1046" s="3">
        <f>RSI!A1046</f>
        <v>43529</v>
      </c>
      <c r="B1046" s="2">
        <f>RSI!B1046</f>
        <v>3.67</v>
      </c>
      <c r="C1046" s="2">
        <f>RSI!I1046</f>
        <v>45.260990562304187</v>
      </c>
      <c r="D1046" s="2">
        <f>MACD!E1046</f>
        <v>3.6292084597079555E-2</v>
      </c>
      <c r="E1046" s="2">
        <f>MACD!F1046</f>
        <v>6.3624342284551716E-2</v>
      </c>
      <c r="F1046" s="2">
        <f>'Moving Avg'!D1046</f>
        <v>3.6659999999999995</v>
      </c>
      <c r="G1046" s="2">
        <f>'Moving Avg'!F1046</f>
        <v>3.7175000000000002</v>
      </c>
      <c r="H1046" s="2">
        <f>'Moving Avg'!G1046</f>
        <v>3.7569999999999992</v>
      </c>
      <c r="I1046" s="2">
        <f>'Moving Avg'!H1046</f>
        <v>4.4120499999999971</v>
      </c>
      <c r="J1046" s="17" t="str">
        <f>OBV!F1046</f>
        <v>BULLISH</v>
      </c>
      <c r="K1046" s="17" t="str">
        <f>OBV!G1046</f>
        <v>NEUTRAL</v>
      </c>
      <c r="L1046" s="17" t="str">
        <f>OBV!H1046</f>
        <v>CONFIRMED BULLISH</v>
      </c>
    </row>
    <row r="1047" spans="1:12" ht="13.5" x14ac:dyDescent="0.25">
      <c r="A1047" s="3">
        <f>RSI!A1047</f>
        <v>43530</v>
      </c>
      <c r="B1047" s="2">
        <f>RSI!B1047</f>
        <v>3.64</v>
      </c>
      <c r="C1047" s="2">
        <f>RSI!I1047</f>
        <v>43.413223108871435</v>
      </c>
      <c r="D1047" s="2">
        <f>MACD!E1047</f>
        <v>3.0884396728401153E-2</v>
      </c>
      <c r="E1047" s="2">
        <f>MACD!F1047</f>
        <v>5.7076353173321603E-2</v>
      </c>
      <c r="F1047" s="2">
        <f>'Moving Avg'!D1047</f>
        <v>3.66</v>
      </c>
      <c r="G1047" s="2">
        <f>'Moving Avg'!F1047</f>
        <v>3.7015000000000002</v>
      </c>
      <c r="H1047" s="2">
        <f>'Moving Avg'!G1047</f>
        <v>3.7585999999999991</v>
      </c>
      <c r="I1047" s="2">
        <f>'Moving Avg'!H1047</f>
        <v>4.4093499999999972</v>
      </c>
      <c r="J1047" s="17" t="str">
        <f>OBV!F1047</f>
        <v>BEARISH</v>
      </c>
      <c r="K1047" s="17" t="str">
        <f>OBV!G1047</f>
        <v>NEUTRAL</v>
      </c>
      <c r="L1047" s="17" t="str">
        <f>OBV!H1047</f>
        <v>CONFIRMED BEARISH</v>
      </c>
    </row>
    <row r="1048" spans="1:12" ht="13.5" x14ac:dyDescent="0.25">
      <c r="A1048" s="3">
        <f>RSI!A1048</f>
        <v>43531</v>
      </c>
      <c r="B1048" s="2">
        <f>RSI!B1048</f>
        <v>3.56</v>
      </c>
      <c r="C1048" s="2">
        <f>RSI!I1048</f>
        <v>38.857554365994261</v>
      </c>
      <c r="D1048" s="2">
        <f>MACD!E1048</f>
        <v>4.5099064105038611E-2</v>
      </c>
      <c r="E1048" s="2">
        <f>MACD!F1048</f>
        <v>5.4680895359665006E-2</v>
      </c>
      <c r="F1048" s="2">
        <f>'Moving Avg'!D1048</f>
        <v>3.6420000000000003</v>
      </c>
      <c r="G1048" s="2">
        <f>'Moving Avg'!F1048</f>
        <v>3.6895000000000002</v>
      </c>
      <c r="H1048" s="2">
        <f>'Moving Avg'!G1048</f>
        <v>3.7595999999999985</v>
      </c>
      <c r="I1048" s="2">
        <f>'Moving Avg'!H1048</f>
        <v>4.4062999999999972</v>
      </c>
      <c r="J1048" s="17" t="str">
        <f>OBV!F1048</f>
        <v>BEARISH</v>
      </c>
      <c r="K1048" s="17" t="str">
        <f>OBV!G1048</f>
        <v>NEUTRAL</v>
      </c>
      <c r="L1048" s="17" t="str">
        <f>OBV!H1048</f>
        <v>CONFIRMED BEARISH</v>
      </c>
    </row>
    <row r="1049" spans="1:12" ht="13.5" x14ac:dyDescent="0.25">
      <c r="A1049" s="3">
        <f>RSI!A1049</f>
        <v>43532</v>
      </c>
      <c r="B1049" s="2">
        <f>RSI!B1049</f>
        <v>3.65</v>
      </c>
      <c r="C1049" s="2">
        <f>RSI!I1049</f>
        <v>45.754136884993912</v>
      </c>
      <c r="D1049" s="2">
        <f>MACD!E1049</f>
        <v>3.9140765735110161E-2</v>
      </c>
      <c r="E1049" s="2">
        <f>MACD!F1049</f>
        <v>5.1572869434754039E-2</v>
      </c>
      <c r="F1049" s="2">
        <f>'Moving Avg'!D1049</f>
        <v>3.6380000000000003</v>
      </c>
      <c r="G1049" s="2">
        <f>'Moving Avg'!F1049</f>
        <v>3.6870000000000003</v>
      </c>
      <c r="H1049" s="2">
        <f>'Moving Avg'!G1049</f>
        <v>3.7603999999999989</v>
      </c>
      <c r="I1049" s="2">
        <f>'Moving Avg'!H1049</f>
        <v>4.4036499999999963</v>
      </c>
      <c r="J1049" s="17" t="str">
        <f>OBV!F1049</f>
        <v>BULLISH</v>
      </c>
      <c r="K1049" s="17" t="str">
        <f>OBV!G1049</f>
        <v>NEUTRAL</v>
      </c>
      <c r="L1049" s="17" t="str">
        <f>OBV!H1049</f>
        <v>BULLISH DIVERGENCE</v>
      </c>
    </row>
    <row r="1050" spans="1:12" ht="13.5" x14ac:dyDescent="0.25">
      <c r="A1050" s="3">
        <f>RSI!A1050</f>
        <v>43535</v>
      </c>
      <c r="B1050" s="2">
        <f>RSI!B1050</f>
        <v>3.64</v>
      </c>
      <c r="C1050" s="2">
        <f>RSI!I1050</f>
        <v>45.144822744485019</v>
      </c>
      <c r="D1050" s="2">
        <f>MACD!E1050</f>
        <v>3.5223115835763874E-2</v>
      </c>
      <c r="E1050" s="2">
        <f>MACD!F1050</f>
        <v>4.8302918714956011E-2</v>
      </c>
      <c r="F1050" s="2">
        <f>'Moving Avg'!D1050</f>
        <v>3.6320000000000001</v>
      </c>
      <c r="G1050" s="2">
        <f>'Moving Avg'!F1050</f>
        <v>3.6790000000000007</v>
      </c>
      <c r="H1050" s="2">
        <f>'Moving Avg'!G1050</f>
        <v>3.7609999999999983</v>
      </c>
      <c r="I1050" s="2">
        <f>'Moving Avg'!H1050</f>
        <v>4.4013999999999971</v>
      </c>
      <c r="J1050" s="17" t="str">
        <f>OBV!F1050</f>
        <v>BEARISH</v>
      </c>
      <c r="K1050" s="17" t="str">
        <f>OBV!G1050</f>
        <v>NEUTRAL</v>
      </c>
      <c r="L1050" s="17" t="str">
        <f>OBV!H1050</f>
        <v>CONFIRMED BEARISH</v>
      </c>
    </row>
    <row r="1051" spans="1:12" ht="13.5" x14ac:dyDescent="0.25">
      <c r="A1051" s="3">
        <f>RSI!A1051</f>
        <v>43536</v>
      </c>
      <c r="B1051" s="2">
        <f>RSI!B1051</f>
        <v>3.54</v>
      </c>
      <c r="C1051" s="2">
        <f>RSI!I1051</f>
        <v>39.482436174564867</v>
      </c>
      <c r="D1051" s="2">
        <f>MACD!E1051</f>
        <v>2.5883383113075364E-2</v>
      </c>
      <c r="E1051" s="2">
        <f>MACD!F1051</f>
        <v>4.381901159457989E-2</v>
      </c>
      <c r="F1051" s="2">
        <f>'Moving Avg'!D1051</f>
        <v>3.6060000000000003</v>
      </c>
      <c r="G1051" s="2">
        <f>'Moving Avg'!F1051</f>
        <v>3.6665000000000014</v>
      </c>
      <c r="H1051" s="2">
        <f>'Moving Avg'!G1051</f>
        <v>3.759799999999998</v>
      </c>
      <c r="I1051" s="2">
        <f>'Moving Avg'!H1051</f>
        <v>4.3982999999999972</v>
      </c>
      <c r="J1051" s="17" t="str">
        <f>OBV!F1051</f>
        <v>BEARISH</v>
      </c>
      <c r="K1051" s="17" t="str">
        <f>OBV!G1051</f>
        <v>NEUTRAL</v>
      </c>
      <c r="L1051" s="17" t="str">
        <f>OBV!H1051</f>
        <v>CONFIRMED BEARISH</v>
      </c>
    </row>
    <row r="1052" spans="1:12" ht="13.5" x14ac:dyDescent="0.25">
      <c r="A1052" s="3">
        <f>RSI!A1052</f>
        <v>43537</v>
      </c>
      <c r="B1052" s="2">
        <f>RSI!B1052</f>
        <v>3.63</v>
      </c>
      <c r="C1052" s="2">
        <f>RSI!I1052</f>
        <v>46.041995118498953</v>
      </c>
      <c r="D1052" s="2">
        <f>MACD!E1052</f>
        <v>2.3057286158114199E-2</v>
      </c>
      <c r="E1052" s="2">
        <f>MACD!F1052</f>
        <v>3.9666666507286751E-2</v>
      </c>
      <c r="F1052" s="2">
        <f>'Moving Avg'!D1052</f>
        <v>3.6040000000000001</v>
      </c>
      <c r="G1052" s="2">
        <f>'Moving Avg'!F1052</f>
        <v>3.6580000000000004</v>
      </c>
      <c r="H1052" s="2">
        <f>'Moving Avg'!G1052</f>
        <v>3.7587999999999981</v>
      </c>
      <c r="I1052" s="2">
        <f>'Moving Avg'!H1052</f>
        <v>4.3949999999999969</v>
      </c>
      <c r="J1052" s="17" t="str">
        <f>OBV!F1052</f>
        <v>BULLISH</v>
      </c>
      <c r="K1052" s="17" t="str">
        <f>OBV!G1052</f>
        <v>NEUTRAL</v>
      </c>
      <c r="L1052" s="17" t="str">
        <f>OBV!H1052</f>
        <v>BULLISH DIVERGENCE</v>
      </c>
    </row>
    <row r="1053" spans="1:12" ht="13.5" x14ac:dyDescent="0.25">
      <c r="A1053" s="3">
        <f>RSI!A1053</f>
        <v>43538</v>
      </c>
      <c r="B1053" s="2">
        <f>RSI!B1053</f>
        <v>3.63</v>
      </c>
      <c r="C1053" s="2">
        <f>RSI!I1053</f>
        <v>46.041995118498953</v>
      </c>
      <c r="D1053" s="2">
        <f>MACD!E1053</f>
        <v>1.7959263915245938E-2</v>
      </c>
      <c r="E1053" s="2">
        <f>MACD!F1053</f>
        <v>3.5325185988878592E-2</v>
      </c>
      <c r="F1053" s="2">
        <f>'Moving Avg'!D1053</f>
        <v>3.6179999999999999</v>
      </c>
      <c r="G1053" s="2">
        <f>'Moving Avg'!F1053</f>
        <v>3.6550000000000002</v>
      </c>
      <c r="H1053" s="2">
        <f>'Moving Avg'!G1053</f>
        <v>3.7575999999999987</v>
      </c>
      <c r="I1053" s="2">
        <f>'Moving Avg'!H1053</f>
        <v>4.3904999999999976</v>
      </c>
      <c r="J1053" s="17" t="str">
        <f>OBV!F1053</f>
        <v>BULLISH</v>
      </c>
      <c r="K1053" s="17" t="str">
        <f>OBV!G1053</f>
        <v>NEUTRAL</v>
      </c>
      <c r="L1053" s="17" t="str">
        <f>OBV!H1053</f>
        <v>CONFIRMED BULLISH</v>
      </c>
    </row>
    <row r="1054" spans="1:12" ht="13.5" x14ac:dyDescent="0.25">
      <c r="A1054" s="3">
        <f>RSI!A1054</f>
        <v>43539</v>
      </c>
      <c r="B1054" s="2">
        <f>RSI!B1054</f>
        <v>3.6</v>
      </c>
      <c r="C1054" s="2">
        <f>RSI!I1054</f>
        <v>44.19030498286164</v>
      </c>
      <c r="D1054" s="2">
        <f>MACD!E1054</f>
        <v>1.9287488495161043E-2</v>
      </c>
      <c r="E1054" s="2">
        <f>MACD!F1054</f>
        <v>3.2117646490135085E-2</v>
      </c>
      <c r="F1054" s="2">
        <f>'Moving Avg'!D1054</f>
        <v>3.6079999999999997</v>
      </c>
      <c r="G1054" s="2">
        <f>'Moving Avg'!F1054</f>
        <v>3.6504999999999996</v>
      </c>
      <c r="H1054" s="2">
        <f>'Moving Avg'!G1054</f>
        <v>3.7583999999999982</v>
      </c>
      <c r="I1054" s="2">
        <f>'Moving Avg'!H1054</f>
        <v>4.3852499999999965</v>
      </c>
      <c r="J1054" s="17" t="str">
        <f>OBV!F1054</f>
        <v>BEARISH</v>
      </c>
      <c r="K1054" s="17" t="str">
        <f>OBV!G1054</f>
        <v>NEUTRAL</v>
      </c>
      <c r="L1054" s="17" t="str">
        <f>OBV!H1054</f>
        <v>CONFIRMED BEARISH</v>
      </c>
    </row>
    <row r="1055" spans="1:12" ht="13.5" x14ac:dyDescent="0.25">
      <c r="A1055" s="3">
        <f>RSI!A1055</f>
        <v>43542</v>
      </c>
      <c r="B1055" s="2">
        <f>RSI!B1055</f>
        <v>3.6</v>
      </c>
      <c r="C1055" s="2">
        <f>RSI!I1055</f>
        <v>44.190304982861633</v>
      </c>
      <c r="D1055" s="2">
        <f>MACD!E1055</f>
        <v>2.0906040647571622E-2</v>
      </c>
      <c r="E1055" s="2">
        <f>MACD!F1055</f>
        <v>2.9875325321622393E-2</v>
      </c>
      <c r="F1055" s="2">
        <f>'Moving Avg'!D1055</f>
        <v>3.6</v>
      </c>
      <c r="G1055" s="2">
        <f>'Moving Avg'!F1055</f>
        <v>3.6479999999999997</v>
      </c>
      <c r="H1055" s="2">
        <f>'Moving Avg'!G1055</f>
        <v>3.7571999999999979</v>
      </c>
      <c r="I1055" s="2">
        <f>'Moving Avg'!H1055</f>
        <v>4.3800499999999971</v>
      </c>
      <c r="J1055" s="17" t="str">
        <f>OBV!F1055</f>
        <v>BEARISH</v>
      </c>
      <c r="K1055" s="17" t="str">
        <f>OBV!G1055</f>
        <v>NEUTRAL</v>
      </c>
      <c r="L1055" s="17" t="str">
        <f>OBV!H1055</f>
        <v>CONFIRMED BEARISH</v>
      </c>
    </row>
    <row r="1056" spans="1:12" ht="13.5" x14ac:dyDescent="0.25">
      <c r="A1056" s="3">
        <f>RSI!A1056</f>
        <v>43543</v>
      </c>
      <c r="B1056" s="2">
        <f>RSI!B1056</f>
        <v>3.6</v>
      </c>
      <c r="C1056" s="2">
        <f>RSI!I1056</f>
        <v>44.190304982861633</v>
      </c>
      <c r="D1056" s="2">
        <f>MACD!E1056</f>
        <v>2.273361238353333E-2</v>
      </c>
      <c r="E1056" s="2">
        <f>MACD!F1056</f>
        <v>2.8446982734004582E-2</v>
      </c>
      <c r="F1056" s="2">
        <f>'Moving Avg'!D1056</f>
        <v>3.6119999999999997</v>
      </c>
      <c r="G1056" s="2">
        <f>'Moving Avg'!F1056</f>
        <v>3.6429999999999998</v>
      </c>
      <c r="H1056" s="2">
        <f>'Moving Avg'!G1056</f>
        <v>3.7547999999999977</v>
      </c>
      <c r="I1056" s="2">
        <f>'Moving Avg'!H1056</f>
        <v>4.3755499999999969</v>
      </c>
      <c r="J1056" s="17" t="str">
        <f>OBV!F1056</f>
        <v>BULLISH</v>
      </c>
      <c r="K1056" s="17" t="str">
        <f>OBV!G1056</f>
        <v>NEUTRAL</v>
      </c>
      <c r="L1056" s="17" t="str">
        <f>OBV!H1056</f>
        <v>CONFIRMED BULLISH</v>
      </c>
    </row>
    <row r="1057" spans="1:12" ht="13.5" x14ac:dyDescent="0.25">
      <c r="A1057" s="3">
        <f>RSI!A1057</f>
        <v>43545</v>
      </c>
      <c r="B1057" s="2">
        <f>RSI!B1057</f>
        <v>3.6</v>
      </c>
      <c r="C1057" s="2">
        <f>RSI!I1057</f>
        <v>44.190304982861633</v>
      </c>
      <c r="D1057" s="2">
        <f>MACD!E1057</f>
        <v>2.008873425776514E-2</v>
      </c>
      <c r="E1057" s="2">
        <f>MACD!F1057</f>
        <v>2.6775333038756694E-2</v>
      </c>
      <c r="F1057" s="2">
        <f>'Moving Avg'!D1057</f>
        <v>3.6060000000000003</v>
      </c>
      <c r="G1057" s="2">
        <f>'Moving Avg'!F1057</f>
        <v>3.6384999999999996</v>
      </c>
      <c r="H1057" s="2">
        <f>'Moving Avg'!G1057</f>
        <v>3.7513999999999981</v>
      </c>
      <c r="I1057" s="2">
        <f>'Moving Avg'!H1057</f>
        <v>4.3723999999999972</v>
      </c>
      <c r="J1057" s="17" t="str">
        <f>OBV!F1057</f>
        <v>BEARISH</v>
      </c>
      <c r="K1057" s="17" t="str">
        <f>OBV!G1057</f>
        <v>NEUTRAL</v>
      </c>
      <c r="L1057" s="17" t="str">
        <f>OBV!H1057</f>
        <v>CONFIRMED BEARISH</v>
      </c>
    </row>
    <row r="1058" spans="1:12" ht="13.5" x14ac:dyDescent="0.25">
      <c r="A1058" s="3">
        <f>RSI!A1058</f>
        <v>43546</v>
      </c>
      <c r="B1058" s="2">
        <f>RSI!B1058</f>
        <v>3.6</v>
      </c>
      <c r="C1058" s="2">
        <f>RSI!I1058</f>
        <v>44.19030498286164</v>
      </c>
      <c r="D1058" s="2">
        <f>MACD!E1058</f>
        <v>5.9357529995955893E-3</v>
      </c>
      <c r="E1058" s="2">
        <f>MACD!F1058</f>
        <v>2.2607417030924476E-2</v>
      </c>
      <c r="F1058" s="2">
        <f>'Moving Avg'!D1058</f>
        <v>3.6</v>
      </c>
      <c r="G1058" s="2">
        <f>'Moving Avg'!F1058</f>
        <v>3.63</v>
      </c>
      <c r="H1058" s="2">
        <f>'Moving Avg'!G1058</f>
        <v>3.7447999999999979</v>
      </c>
      <c r="I1058" s="2">
        <f>'Moving Avg'!H1058</f>
        <v>4.3690499999999979</v>
      </c>
      <c r="J1058" s="17" t="str">
        <f>OBV!F1058</f>
        <v>BEARISH</v>
      </c>
      <c r="K1058" s="17" t="str">
        <f>OBV!G1058</f>
        <v>NEUTRAL</v>
      </c>
      <c r="L1058" s="17" t="str">
        <f>OBV!H1058</f>
        <v>CONFIRMED BEARISH</v>
      </c>
    </row>
    <row r="1059" spans="1:12" ht="13.5" x14ac:dyDescent="0.25">
      <c r="A1059" s="3">
        <f>RSI!A1059</f>
        <v>43549</v>
      </c>
      <c r="B1059" s="2">
        <f>RSI!B1059</f>
        <v>3.68</v>
      </c>
      <c r="C1059" s="2">
        <f>RSI!I1059</f>
        <v>51.694482016699908</v>
      </c>
      <c r="D1059" s="2">
        <f>MACD!E1059</f>
        <v>2.2439784753935932E-3</v>
      </c>
      <c r="E1059" s="2">
        <f>MACD!F1059</f>
        <v>1.85347293198183E-2</v>
      </c>
      <c r="F1059" s="2">
        <f>'Moving Avg'!D1059</f>
        <v>3.6160000000000005</v>
      </c>
      <c r="G1059" s="2">
        <f>'Moving Avg'!F1059</f>
        <v>3.6295000000000011</v>
      </c>
      <c r="H1059" s="2">
        <f>'Moving Avg'!G1059</f>
        <v>3.7407999999999975</v>
      </c>
      <c r="I1059" s="2">
        <f>'Moving Avg'!H1059</f>
        <v>4.3655999999999979</v>
      </c>
      <c r="J1059" s="17" t="str">
        <f>OBV!F1059</f>
        <v>BULLISH</v>
      </c>
      <c r="K1059" s="17" t="str">
        <f>OBV!G1059</f>
        <v>NEUTRAL</v>
      </c>
      <c r="L1059" s="17" t="str">
        <f>OBV!H1059</f>
        <v>CONFIRMED BULLISH</v>
      </c>
    </row>
    <row r="1060" spans="1:12" ht="13.5" x14ac:dyDescent="0.25">
      <c r="A1060" s="3">
        <f>RSI!A1060</f>
        <v>43550</v>
      </c>
      <c r="B1060" s="2">
        <f>RSI!B1060</f>
        <v>3.84</v>
      </c>
      <c r="C1060" s="2">
        <f>RSI!I1060</f>
        <v>62.54243206533905</v>
      </c>
      <c r="D1060" s="2">
        <f>MACD!E1060</f>
        <v>-1.4406203598843259E-2</v>
      </c>
      <c r="E1060" s="2">
        <f>MACD!F1060</f>
        <v>1.1946542736085988E-2</v>
      </c>
      <c r="F1060" s="2">
        <f>'Moving Avg'!D1060</f>
        <v>3.6640000000000001</v>
      </c>
      <c r="G1060" s="2">
        <f>'Moving Avg'!F1060</f>
        <v>3.6370000000000013</v>
      </c>
      <c r="H1060" s="2">
        <f>'Moving Avg'!G1060</f>
        <v>3.7409999999999983</v>
      </c>
      <c r="I1060" s="2">
        <f>'Moving Avg'!H1060</f>
        <v>4.3626499999999977</v>
      </c>
      <c r="J1060" s="17" t="str">
        <f>OBV!F1060</f>
        <v>BULLISH</v>
      </c>
      <c r="K1060" s="17" t="str">
        <f>OBV!G1060</f>
        <v>NEUTRAL</v>
      </c>
      <c r="L1060" s="17" t="str">
        <f>OBV!H1060</f>
        <v>CONFIRMED BULLISH</v>
      </c>
    </row>
    <row r="1061" spans="1:12" ht="13.5" x14ac:dyDescent="0.25">
      <c r="A1061" s="3">
        <f>RSI!A1061</f>
        <v>43551</v>
      </c>
      <c r="B1061" s="2">
        <f>RSI!B1061</f>
        <v>3.88</v>
      </c>
      <c r="C1061" s="2">
        <f>RSI!I1061</f>
        <v>64.678034871217051</v>
      </c>
      <c r="D1061" s="2">
        <f>MACD!E1061</f>
        <v>-4.7913825410865307E-2</v>
      </c>
      <c r="E1061" s="2">
        <f>MACD!F1061</f>
        <v>-2.5530893304270136E-5</v>
      </c>
      <c r="F1061" s="2">
        <f>'Moving Avg'!D1061</f>
        <v>3.72</v>
      </c>
      <c r="G1061" s="2">
        <f>'Moving Avg'!F1061</f>
        <v>3.6510000000000007</v>
      </c>
      <c r="H1061" s="2">
        <f>'Moving Avg'!G1061</f>
        <v>3.7413999999999987</v>
      </c>
      <c r="I1061" s="2">
        <f>'Moving Avg'!H1061</f>
        <v>4.3597999999999972</v>
      </c>
      <c r="J1061" s="17" t="str">
        <f>OBV!F1061</f>
        <v>BULLISH</v>
      </c>
      <c r="K1061" s="17" t="str">
        <f>OBV!G1061</f>
        <v>NEUTRAL</v>
      </c>
      <c r="L1061" s="17" t="str">
        <f>OBV!H1061</f>
        <v>CONFIRMED BULLISH</v>
      </c>
    </row>
    <row r="1062" spans="1:12" ht="13.5" x14ac:dyDescent="0.25">
      <c r="A1062" s="3">
        <f>RSI!A1062</f>
        <v>43552</v>
      </c>
      <c r="B1062" s="2">
        <f>RSI!B1062</f>
        <v>3.8</v>
      </c>
      <c r="C1062" s="2">
        <f>RSI!I1062</f>
        <v>57.604275173954449</v>
      </c>
      <c r="D1062" s="2">
        <f>MACD!E1062</f>
        <v>-5.7722773264605287E-2</v>
      </c>
      <c r="E1062" s="2">
        <f>MACD!F1062</f>
        <v>-1.1564979367564473E-2</v>
      </c>
      <c r="F1062" s="2">
        <f>'Moving Avg'!D1062</f>
        <v>3.7600000000000002</v>
      </c>
      <c r="G1062" s="2">
        <f>'Moving Avg'!F1062</f>
        <v>3.6575000000000002</v>
      </c>
      <c r="H1062" s="2">
        <f>'Moving Avg'!G1062</f>
        <v>3.7403999999999993</v>
      </c>
      <c r="I1062" s="2">
        <f>'Moving Avg'!H1062</f>
        <v>4.3571499999999963</v>
      </c>
      <c r="J1062" s="17" t="str">
        <f>OBV!F1062</f>
        <v>BULLISH</v>
      </c>
      <c r="K1062" s="17" t="str">
        <f>OBV!G1062</f>
        <v>NEUTRAL</v>
      </c>
      <c r="L1062" s="17" t="str">
        <f>OBV!H1062</f>
        <v>CONFIRMED BULLISH</v>
      </c>
    </row>
    <row r="1063" spans="1:12" ht="13.5" x14ac:dyDescent="0.25">
      <c r="A1063" s="3">
        <f>RSI!A1063</f>
        <v>43553</v>
      </c>
      <c r="B1063" s="2">
        <f>RSI!B1063</f>
        <v>3.66</v>
      </c>
      <c r="C1063" s="2">
        <f>RSI!I1063</f>
        <v>47.760060300282163</v>
      </c>
      <c r="D1063" s="2">
        <f>MACD!E1063</f>
        <v>-5.6316988554406144E-2</v>
      </c>
      <c r="E1063" s="2">
        <f>MACD!F1063</f>
        <v>-2.051538120493281E-2</v>
      </c>
      <c r="F1063" s="2">
        <f>'Moving Avg'!D1063</f>
        <v>3.7719999999999998</v>
      </c>
      <c r="G1063" s="2">
        <f>'Moving Avg'!F1063</f>
        <v>3.6579999999999999</v>
      </c>
      <c r="H1063" s="2">
        <f>'Moving Avg'!G1063</f>
        <v>3.7365999999999993</v>
      </c>
      <c r="I1063" s="2">
        <f>'Moving Avg'!H1063</f>
        <v>4.3534499999999969</v>
      </c>
      <c r="J1063" s="17" t="str">
        <f>OBV!F1063</f>
        <v>BULLISH</v>
      </c>
      <c r="K1063" s="17" t="str">
        <f>OBV!G1063</f>
        <v>NEUTRAL</v>
      </c>
      <c r="L1063" s="17" t="str">
        <f>OBV!H1063</f>
        <v>CONFIRMED BULLISH</v>
      </c>
    </row>
    <row r="1064" spans="1:12" ht="13.5" x14ac:dyDescent="0.25">
      <c r="A1064" s="3">
        <f>RSI!A1064</f>
        <v>43556</v>
      </c>
      <c r="B1064" s="2">
        <f>RSI!B1064</f>
        <v>3.65</v>
      </c>
      <c r="C1064" s="2">
        <f>RSI!I1064</f>
        <v>47.140368162694465</v>
      </c>
      <c r="D1064" s="2">
        <f>MACD!E1064</f>
        <v>-5.8790325450353897E-2</v>
      </c>
      <c r="E1064" s="2">
        <f>MACD!F1064</f>
        <v>-2.8170370054017027E-2</v>
      </c>
      <c r="F1064" s="2">
        <f>'Moving Avg'!D1064</f>
        <v>3.7659999999999996</v>
      </c>
      <c r="G1064" s="2">
        <f>'Moving Avg'!F1064</f>
        <v>3.6570000000000009</v>
      </c>
      <c r="H1064" s="2">
        <f>'Moving Avg'!G1064</f>
        <v>3.7337999999999996</v>
      </c>
      <c r="I1064" s="2">
        <f>'Moving Avg'!H1064</f>
        <v>4.349999999999997</v>
      </c>
      <c r="J1064" s="17" t="str">
        <f>OBV!F1064</f>
        <v>BULLISH</v>
      </c>
      <c r="K1064" s="17" t="str">
        <f>OBV!G1064</f>
        <v>NEUTRAL</v>
      </c>
      <c r="L1064" s="17" t="str">
        <f>OBV!H1064</f>
        <v>BULLISH DIVERGENCE</v>
      </c>
    </row>
    <row r="1065" spans="1:12" ht="13.5" x14ac:dyDescent="0.25">
      <c r="A1065" s="3">
        <f>RSI!A1065</f>
        <v>43557</v>
      </c>
      <c r="B1065" s="2">
        <f>RSI!B1065</f>
        <v>3.65</v>
      </c>
      <c r="C1065" s="2">
        <f>RSI!I1065</f>
        <v>47.140368162694458</v>
      </c>
      <c r="D1065" s="2">
        <f>MACD!E1065</f>
        <v>-6.0627950363699057E-2</v>
      </c>
      <c r="E1065" s="2">
        <f>MACD!F1065</f>
        <v>-3.4661886115953437E-2</v>
      </c>
      <c r="F1065" s="2">
        <f>'Moving Avg'!D1065</f>
        <v>3.7280000000000002</v>
      </c>
      <c r="G1065" s="2">
        <f>'Moving Avg'!F1065</f>
        <v>3.656000000000001</v>
      </c>
      <c r="H1065" s="2">
        <f>'Moving Avg'!G1065</f>
        <v>3.7309999999999999</v>
      </c>
      <c r="I1065" s="2">
        <f>'Moving Avg'!H1065</f>
        <v>4.3458499999999969</v>
      </c>
      <c r="J1065" s="17" t="str">
        <f>OBV!F1065</f>
        <v>BULLISH</v>
      </c>
      <c r="K1065" s="17" t="str">
        <f>OBV!G1065</f>
        <v>NEUTRAL</v>
      </c>
      <c r="L1065" s="17" t="str">
        <f>OBV!H1065</f>
        <v>BULLISH DIVERGENCE</v>
      </c>
    </row>
    <row r="1066" spans="1:12" ht="13.5" x14ac:dyDescent="0.25">
      <c r="A1066" s="3">
        <f>RSI!A1066</f>
        <v>43558</v>
      </c>
      <c r="B1066" s="2">
        <f>RSI!B1066</f>
        <v>3.74</v>
      </c>
      <c r="C1066" s="2">
        <f>RSI!I1066</f>
        <v>53.445378409097657</v>
      </c>
      <c r="D1066" s="2">
        <f>MACD!E1066</f>
        <v>-6.8613235405622142E-2</v>
      </c>
      <c r="E1066" s="2">
        <f>MACD!F1066</f>
        <v>-4.1452155973887184E-2</v>
      </c>
      <c r="F1066" s="2">
        <f>'Moving Avg'!D1066</f>
        <v>3.7</v>
      </c>
      <c r="G1066" s="2">
        <f>'Moving Avg'!F1066</f>
        <v>3.6595000000000004</v>
      </c>
      <c r="H1066" s="2">
        <f>'Moving Avg'!G1066</f>
        <v>3.73</v>
      </c>
      <c r="I1066" s="2">
        <f>'Moving Avg'!H1066</f>
        <v>4.3417999999999974</v>
      </c>
      <c r="J1066" s="17" t="str">
        <f>OBV!F1066</f>
        <v>BEARISH</v>
      </c>
      <c r="K1066" s="17" t="str">
        <f>OBV!G1066</f>
        <v>NEUTRAL</v>
      </c>
      <c r="L1066" s="17" t="str">
        <f>OBV!H1066</f>
        <v>CONFIRMED BEARISH</v>
      </c>
    </row>
    <row r="1067" spans="1:12" ht="13.5" x14ac:dyDescent="0.25">
      <c r="A1067" s="3">
        <f>RSI!A1067</f>
        <v>43559</v>
      </c>
      <c r="B1067" s="2">
        <f>RSI!B1067</f>
        <v>3.65</v>
      </c>
      <c r="C1067" s="2">
        <f>RSI!I1067</f>
        <v>47.361608386787928</v>
      </c>
      <c r="D1067" s="2">
        <f>MACD!E1067</f>
        <v>-6.9016370576295394E-2</v>
      </c>
      <c r="E1067" s="2">
        <f>MACD!F1067</f>
        <v>-4.6964998894368823E-2</v>
      </c>
      <c r="F1067" s="2">
        <f>'Moving Avg'!D1067</f>
        <v>3.6700000000000004</v>
      </c>
      <c r="G1067" s="2">
        <f>'Moving Avg'!F1067</f>
        <v>3.66</v>
      </c>
      <c r="H1067" s="2">
        <f>'Moving Avg'!G1067</f>
        <v>3.7290000000000005</v>
      </c>
      <c r="I1067" s="2">
        <f>'Moving Avg'!H1067</f>
        <v>4.3360999999999974</v>
      </c>
      <c r="J1067" s="17" t="str">
        <f>OBV!F1067</f>
        <v>BEARISH</v>
      </c>
      <c r="K1067" s="17" t="str">
        <f>OBV!G1067</f>
        <v>NEUTRAL</v>
      </c>
      <c r="L1067" s="17" t="str">
        <f>OBV!H1067</f>
        <v>CONFIRMED BEARISH</v>
      </c>
    </row>
    <row r="1068" spans="1:12" ht="13.5" x14ac:dyDescent="0.25">
      <c r="A1068" s="3">
        <f>RSI!A1068</f>
        <v>43560</v>
      </c>
      <c r="B1068" s="2">
        <f>RSI!B1068</f>
        <v>3.65</v>
      </c>
      <c r="C1068" s="2">
        <f>RSI!I1068</f>
        <v>47.361608386787928</v>
      </c>
      <c r="D1068" s="2">
        <f>MACD!E1068</f>
        <v>-6.9115506444187957E-2</v>
      </c>
      <c r="E1068" s="2">
        <f>MACD!F1068</f>
        <v>-5.139510040433265E-2</v>
      </c>
      <c r="F1068" s="2">
        <f>'Moving Avg'!D1068</f>
        <v>3.6680000000000001</v>
      </c>
      <c r="G1068" s="2">
        <f>'Moving Avg'!F1068</f>
        <v>3.6645000000000003</v>
      </c>
      <c r="H1068" s="2">
        <f>'Moving Avg'!G1068</f>
        <v>3.7262000000000004</v>
      </c>
      <c r="I1068" s="2">
        <f>'Moving Avg'!H1068</f>
        <v>4.3292999999999973</v>
      </c>
      <c r="J1068" s="17" t="str">
        <f>OBV!F1068</f>
        <v>BEARISH</v>
      </c>
      <c r="K1068" s="17" t="str">
        <f>OBV!G1068</f>
        <v>NEUTRAL</v>
      </c>
      <c r="L1068" s="17" t="str">
        <f>OBV!H1068</f>
        <v>CONFIRMED BEARISH</v>
      </c>
    </row>
    <row r="1069" spans="1:12" ht="13.5" x14ac:dyDescent="0.25">
      <c r="A1069" s="3">
        <f>RSI!A1069</f>
        <v>43563</v>
      </c>
      <c r="B1069" s="2">
        <f>RSI!B1069</f>
        <v>3.61</v>
      </c>
      <c r="C1069" s="2">
        <f>RSI!I1069</f>
        <v>44.736704135693117</v>
      </c>
      <c r="D1069" s="2">
        <f>MACD!E1069</f>
        <v>-5.3704681196021564E-2</v>
      </c>
      <c r="E1069" s="2">
        <f>MACD!F1069</f>
        <v>-5.1857016562670437E-2</v>
      </c>
      <c r="F1069" s="2">
        <f>'Moving Avg'!D1069</f>
        <v>3.66</v>
      </c>
      <c r="G1069" s="2">
        <f>'Moving Avg'!F1069</f>
        <v>3.6625000000000005</v>
      </c>
      <c r="H1069" s="2">
        <f>'Moving Avg'!G1069</f>
        <v>3.7234000000000003</v>
      </c>
      <c r="I1069" s="2">
        <f>'Moving Avg'!H1069</f>
        <v>4.3207999999999966</v>
      </c>
      <c r="J1069" s="17" t="str">
        <f>OBV!F1069</f>
        <v>BEARISH</v>
      </c>
      <c r="K1069" s="17" t="str">
        <f>OBV!G1069</f>
        <v>NEUTRAL</v>
      </c>
      <c r="L1069" s="17" t="str">
        <f>OBV!H1069</f>
        <v>CONFIRMED BEARISH</v>
      </c>
    </row>
    <row r="1070" spans="1:12" ht="13.5" x14ac:dyDescent="0.25">
      <c r="A1070" s="3">
        <f>RSI!A1070</f>
        <v>43565</v>
      </c>
      <c r="B1070" s="2">
        <f>RSI!B1070</f>
        <v>3.61</v>
      </c>
      <c r="C1070" s="2">
        <f>RSI!I1070</f>
        <v>44.736704135693131</v>
      </c>
      <c r="D1070" s="2">
        <f>MACD!E1070</f>
        <v>-1.5605548238671219E-2</v>
      </c>
      <c r="E1070" s="2">
        <f>MACD!F1070</f>
        <v>-4.4606722897870599E-2</v>
      </c>
      <c r="F1070" s="2">
        <f>'Moving Avg'!D1070</f>
        <v>3.6520000000000001</v>
      </c>
      <c r="G1070" s="2">
        <f>'Moving Avg'!F1070</f>
        <v>3.6610000000000005</v>
      </c>
      <c r="H1070" s="2">
        <f>'Moving Avg'!G1070</f>
        <v>3.7236000000000011</v>
      </c>
      <c r="I1070" s="2">
        <f>'Moving Avg'!H1070</f>
        <v>4.3125499999999972</v>
      </c>
      <c r="J1070" s="17" t="str">
        <f>OBV!F1070</f>
        <v>BEARISH</v>
      </c>
      <c r="K1070" s="17" t="str">
        <f>OBV!G1070</f>
        <v>NEUTRAL</v>
      </c>
      <c r="L1070" s="17" t="str">
        <f>OBV!H1070</f>
        <v>CONFIRMED BEARISH</v>
      </c>
    </row>
    <row r="1071" spans="1:12" ht="13.5" x14ac:dyDescent="0.25">
      <c r="A1071" s="3">
        <f>RSI!A1071</f>
        <v>43566</v>
      </c>
      <c r="B1071" s="2">
        <f>RSI!B1071</f>
        <v>3.6</v>
      </c>
      <c r="C1071" s="2">
        <f>RSI!I1071</f>
        <v>44.029186835294269</v>
      </c>
      <c r="D1071" s="2">
        <f>MACD!E1071</f>
        <v>2.393771032607539E-2</v>
      </c>
      <c r="E1071" s="2">
        <f>MACD!F1071</f>
        <v>-3.0897836253081404E-2</v>
      </c>
      <c r="F1071" s="2">
        <f>'Moving Avg'!D1071</f>
        <v>3.6240000000000001</v>
      </c>
      <c r="G1071" s="2">
        <f>'Moving Avg'!F1071</f>
        <v>3.6640000000000001</v>
      </c>
      <c r="H1071" s="2">
        <f>'Moving Avg'!G1071</f>
        <v>3.7194000000000011</v>
      </c>
      <c r="I1071" s="2">
        <f>'Moving Avg'!H1071</f>
        <v>4.3045499999999972</v>
      </c>
      <c r="J1071" s="17" t="str">
        <f>OBV!F1071</f>
        <v>BEARISH</v>
      </c>
      <c r="K1071" s="17" t="str">
        <f>OBV!G1071</f>
        <v>NEUTRAL</v>
      </c>
      <c r="L1071" s="17" t="str">
        <f>OBV!H1071</f>
        <v>CONFIRMED BEARISH</v>
      </c>
    </row>
    <row r="1072" spans="1:12" ht="13.5" x14ac:dyDescent="0.25">
      <c r="A1072" s="3">
        <f>RSI!A1072</f>
        <v>43567</v>
      </c>
      <c r="B1072" s="2">
        <f>RSI!B1072</f>
        <v>3.6</v>
      </c>
      <c r="C1072" s="2">
        <f>RSI!I1072</f>
        <v>44.029186835294269</v>
      </c>
      <c r="D1072" s="2">
        <f>MACD!E1072</f>
        <v>4.5529292274796074E-2</v>
      </c>
      <c r="E1072" s="2">
        <f>MACD!F1072</f>
        <v>-1.5612410547505911E-2</v>
      </c>
      <c r="F1072" s="2">
        <f>'Moving Avg'!D1072</f>
        <v>3.6139999999999999</v>
      </c>
      <c r="G1072" s="2">
        <f>'Moving Avg'!F1072</f>
        <v>3.6624999999999992</v>
      </c>
      <c r="H1072" s="2">
        <f>'Moving Avg'!G1072</f>
        <v>3.7144000000000013</v>
      </c>
      <c r="I1072" s="2">
        <f>'Moving Avg'!H1072</f>
        <v>4.2967499999999967</v>
      </c>
      <c r="J1072" s="17" t="str">
        <f>OBV!F1072</f>
        <v>BEARISH</v>
      </c>
      <c r="K1072" s="17" t="str">
        <f>OBV!G1072</f>
        <v>NEUTRAL</v>
      </c>
      <c r="L1072" s="17" t="str">
        <f>OBV!H1072</f>
        <v>CONFIRMED BEARISH</v>
      </c>
    </row>
    <row r="1073" spans="1:12" ht="13.5" x14ac:dyDescent="0.25">
      <c r="A1073" s="3">
        <f>RSI!A1073</f>
        <v>43570</v>
      </c>
      <c r="B1073" s="2">
        <f>RSI!B1073</f>
        <v>3.6</v>
      </c>
      <c r="C1073" s="2">
        <f>RSI!I1073</f>
        <v>44.029186835294261</v>
      </c>
      <c r="D1073" s="2">
        <f>MACD!E1073</f>
        <v>4.2667662265676309E-2</v>
      </c>
      <c r="E1073" s="2">
        <f>MACD!F1073</f>
        <v>-3.9563959848694669E-3</v>
      </c>
      <c r="F1073" s="2">
        <f>'Moving Avg'!D1073</f>
        <v>3.6040000000000001</v>
      </c>
      <c r="G1073" s="2">
        <f>'Moving Avg'!F1073</f>
        <v>3.6609999999999991</v>
      </c>
      <c r="H1073" s="2">
        <f>'Moving Avg'!G1073</f>
        <v>3.708400000000001</v>
      </c>
      <c r="I1073" s="2">
        <f>'Moving Avg'!H1073</f>
        <v>4.2888999999999964</v>
      </c>
      <c r="J1073" s="17" t="str">
        <f>OBV!F1073</f>
        <v>BEARISH</v>
      </c>
      <c r="K1073" s="17" t="str">
        <f>OBV!G1073</f>
        <v>NEUTRAL</v>
      </c>
      <c r="L1073" s="17" t="str">
        <f>OBV!H1073</f>
        <v>CONFIRMED BEARISH</v>
      </c>
    </row>
    <row r="1074" spans="1:12" ht="13.5" x14ac:dyDescent="0.25">
      <c r="A1074" s="3">
        <f>RSI!A1074</f>
        <v>43571</v>
      </c>
      <c r="B1074" s="2">
        <f>RSI!B1074</f>
        <v>3.56</v>
      </c>
      <c r="C1074" s="2">
        <f>RSI!I1074</f>
        <v>40.805135528080903</v>
      </c>
      <c r="D1074" s="2">
        <f>MACD!E1074</f>
        <v>4.2047665395104072E-2</v>
      </c>
      <c r="E1074" s="2">
        <f>MACD!F1074</f>
        <v>5.2444162911252402E-3</v>
      </c>
      <c r="F1074" s="2">
        <f>'Moving Avg'!D1074</f>
        <v>3.5939999999999999</v>
      </c>
      <c r="G1074" s="2">
        <f>'Moving Avg'!F1074</f>
        <v>3.6589999999999998</v>
      </c>
      <c r="H1074" s="2">
        <f>'Moving Avg'!G1074</f>
        <v>3.6970000000000005</v>
      </c>
      <c r="I1074" s="2">
        <f>'Moving Avg'!H1074</f>
        <v>4.2807499999999967</v>
      </c>
      <c r="J1074" s="17" t="str">
        <f>OBV!F1074</f>
        <v>BEARISH</v>
      </c>
      <c r="K1074" s="17" t="str">
        <f>OBV!G1074</f>
        <v>NEUTRAL</v>
      </c>
      <c r="L1074" s="17" t="str">
        <f>OBV!H1074</f>
        <v>CONFIRMED BEARISH</v>
      </c>
    </row>
    <row r="1075" spans="1:12" ht="13.5" x14ac:dyDescent="0.25">
      <c r="A1075" s="3">
        <f>RSI!A1075</f>
        <v>43572</v>
      </c>
      <c r="B1075" s="2">
        <f>RSI!B1075</f>
        <v>3.72</v>
      </c>
      <c r="C1075" s="2">
        <f>RSI!I1075</f>
        <v>54.999682405851445</v>
      </c>
      <c r="D1075" s="2">
        <f>MACD!E1075</f>
        <v>3.0256526360951774E-2</v>
      </c>
      <c r="E1075" s="2">
        <f>MACD!F1075</f>
        <v>1.0246838305090548E-2</v>
      </c>
      <c r="F1075" s="2">
        <f>'Moving Avg'!D1075</f>
        <v>3.6160000000000005</v>
      </c>
      <c r="G1075" s="2">
        <f>'Moving Avg'!F1075</f>
        <v>3.665</v>
      </c>
      <c r="H1075" s="2">
        <f>'Moving Avg'!G1075</f>
        <v>3.6856000000000004</v>
      </c>
      <c r="I1075" s="2">
        <f>'Moving Avg'!H1075</f>
        <v>4.2726499999999961</v>
      </c>
      <c r="J1075" s="17" t="str">
        <f>OBV!F1075</f>
        <v>BEARISH</v>
      </c>
      <c r="K1075" s="17" t="str">
        <f>OBV!G1075</f>
        <v>NEUTRAL</v>
      </c>
      <c r="L1075" s="17" t="str">
        <f>OBV!H1075</f>
        <v>BEARISH DIVERGENCE</v>
      </c>
    </row>
    <row r="1076" spans="1:12" ht="13.5" x14ac:dyDescent="0.25">
      <c r="A1076" s="3">
        <f>RSI!A1076</f>
        <v>43573</v>
      </c>
      <c r="B1076" s="2">
        <f>RSI!B1076</f>
        <v>3.61</v>
      </c>
      <c r="C1076" s="2">
        <f>RSI!I1076</f>
        <v>46.707294648333075</v>
      </c>
      <c r="D1076" s="2">
        <f>MACD!E1076</f>
        <v>4.1870231945465353E-2</v>
      </c>
      <c r="E1076" s="2">
        <f>MACD!F1076</f>
        <v>1.6571517033165509E-2</v>
      </c>
      <c r="F1076" s="2">
        <f>'Moving Avg'!D1076</f>
        <v>3.6179999999999999</v>
      </c>
      <c r="G1076" s="2">
        <f>'Moving Avg'!F1076</f>
        <v>3.6655000000000002</v>
      </c>
      <c r="H1076" s="2">
        <f>'Moving Avg'!G1076</f>
        <v>3.6750000000000012</v>
      </c>
      <c r="I1076" s="2">
        <f>'Moving Avg'!H1076</f>
        <v>4.2639999999999967</v>
      </c>
      <c r="J1076" s="17" t="str">
        <f>OBV!F1076</f>
        <v>BEARISH</v>
      </c>
      <c r="K1076" s="17" t="str">
        <f>OBV!G1076</f>
        <v>NEUTRAL</v>
      </c>
      <c r="L1076" s="17" t="str">
        <f>OBV!H1076</f>
        <v>BEARISH DIVERGENCE</v>
      </c>
    </row>
    <row r="1077" spans="1:12" ht="13.5" x14ac:dyDescent="0.25">
      <c r="A1077" s="3">
        <f>RSI!A1077</f>
        <v>43574</v>
      </c>
      <c r="B1077" s="2">
        <f>RSI!B1077</f>
        <v>3.58</v>
      </c>
      <c r="C1077" s="2">
        <f>RSI!I1077</f>
        <v>44.726682844631569</v>
      </c>
      <c r="D1077" s="2">
        <f>MACD!E1077</f>
        <v>4.0349685244494893E-2</v>
      </c>
      <c r="E1077" s="2">
        <f>MACD!F1077</f>
        <v>2.1327150675431387E-2</v>
      </c>
      <c r="F1077" s="2">
        <f>'Moving Avg'!D1077</f>
        <v>3.6139999999999999</v>
      </c>
      <c r="G1077" s="2">
        <f>'Moving Avg'!F1077</f>
        <v>3.6645000000000003</v>
      </c>
      <c r="H1077" s="2">
        <f>'Moving Avg'!G1077</f>
        <v>3.6674000000000011</v>
      </c>
      <c r="I1077" s="2">
        <f>'Moving Avg'!H1077</f>
        <v>4.2547999999999968</v>
      </c>
      <c r="J1077" s="17" t="str">
        <f>OBV!F1077</f>
        <v>BEARISH</v>
      </c>
      <c r="K1077" s="17" t="str">
        <f>OBV!G1077</f>
        <v>NEUTRAL</v>
      </c>
      <c r="L1077" s="17" t="str">
        <f>OBV!H1077</f>
        <v>CONFIRMED BEARISH</v>
      </c>
    </row>
    <row r="1078" spans="1:12" ht="13.5" x14ac:dyDescent="0.25">
      <c r="A1078" s="3">
        <f>RSI!A1078</f>
        <v>43577</v>
      </c>
      <c r="B1078" s="2">
        <f>RSI!B1078</f>
        <v>3.61</v>
      </c>
      <c r="C1078" s="2">
        <f>RSI!I1078</f>
        <v>47.140595754212434</v>
      </c>
      <c r="D1078" s="2">
        <f>MACD!E1078</f>
        <v>3.727404682926716E-2</v>
      </c>
      <c r="E1078" s="2">
        <f>MACD!F1078</f>
        <v>2.4516529906198542E-2</v>
      </c>
      <c r="F1078" s="2">
        <f>'Moving Avg'!D1078</f>
        <v>3.6160000000000005</v>
      </c>
      <c r="G1078" s="2">
        <f>'Moving Avg'!F1078</f>
        <v>3.665</v>
      </c>
      <c r="H1078" s="2">
        <f>'Moving Avg'!G1078</f>
        <v>3.6636000000000011</v>
      </c>
      <c r="I1078" s="2">
        <f>'Moving Avg'!H1078</f>
        <v>4.2463499999999978</v>
      </c>
      <c r="J1078" s="17" t="str">
        <f>OBV!F1078</f>
        <v>BEARISH</v>
      </c>
      <c r="K1078" s="17" t="str">
        <f>OBV!G1078</f>
        <v>NEUTRAL</v>
      </c>
      <c r="L1078" s="17" t="str">
        <f>OBV!H1078</f>
        <v>BEARISH DIVERGENCE</v>
      </c>
    </row>
    <row r="1079" spans="1:12" ht="13.5" x14ac:dyDescent="0.25">
      <c r="A1079" s="3">
        <f>RSI!A1079</f>
        <v>43578</v>
      </c>
      <c r="B1079" s="2">
        <f>RSI!B1079</f>
        <v>3.67</v>
      </c>
      <c r="C1079" s="2">
        <f>RSI!I1079</f>
        <v>51.685246519198103</v>
      </c>
      <c r="D1079" s="2">
        <f>MACD!E1079</f>
        <v>2.4297133007316507E-2</v>
      </c>
      <c r="E1079" s="2">
        <f>MACD!F1079</f>
        <v>2.4472650526422137E-2</v>
      </c>
      <c r="F1079" s="2">
        <f>'Moving Avg'!D1079</f>
        <v>3.6379999999999995</v>
      </c>
      <c r="G1079" s="2">
        <f>'Moving Avg'!F1079</f>
        <v>3.6645000000000003</v>
      </c>
      <c r="H1079" s="2">
        <f>'Moving Avg'!G1079</f>
        <v>3.6630000000000007</v>
      </c>
      <c r="I1079" s="2">
        <f>'Moving Avg'!H1079</f>
        <v>4.238699999999997</v>
      </c>
      <c r="J1079" s="17" t="str">
        <f>OBV!F1079</f>
        <v>BULLISH</v>
      </c>
      <c r="K1079" s="17" t="str">
        <f>OBV!G1079</f>
        <v>NEUTRAL</v>
      </c>
      <c r="L1079" s="17" t="str">
        <f>OBV!H1079</f>
        <v>CONFIRMED BULLISH</v>
      </c>
    </row>
    <row r="1080" spans="1:12" ht="13.5" x14ac:dyDescent="0.25">
      <c r="A1080" s="3">
        <f>RSI!A1080</f>
        <v>43579</v>
      </c>
      <c r="B1080" s="2">
        <f>RSI!B1080</f>
        <v>3.65</v>
      </c>
      <c r="C1080" s="2">
        <f>RSI!I1080</f>
        <v>50.1378300532539</v>
      </c>
      <c r="D1080" s="2">
        <f>MACD!E1080</f>
        <v>1.465086567664553E-2</v>
      </c>
      <c r="E1080" s="2">
        <f>MACD!F1080</f>
        <v>2.2508293556466819E-2</v>
      </c>
      <c r="F1080" s="2">
        <f>'Moving Avg'!D1080</f>
        <v>3.6239999999999997</v>
      </c>
      <c r="G1080" s="2">
        <f>'Moving Avg'!F1080</f>
        <v>3.6550000000000002</v>
      </c>
      <c r="H1080" s="2">
        <f>'Moving Avg'!G1080</f>
        <v>3.660000000000001</v>
      </c>
      <c r="I1080" s="2">
        <f>'Moving Avg'!H1080</f>
        <v>4.2315499999999977</v>
      </c>
      <c r="J1080" s="17" t="str">
        <f>OBV!F1080</f>
        <v>BULLISH</v>
      </c>
      <c r="K1080" s="17" t="str">
        <f>OBV!G1080</f>
        <v>NEUTRAL</v>
      </c>
      <c r="L1080" s="17" t="str">
        <f>OBV!H1080</f>
        <v>BULLISH DIVERGENCE</v>
      </c>
    </row>
    <row r="1081" spans="1:12" ht="13.5" x14ac:dyDescent="0.25">
      <c r="A1081" s="3">
        <f>RSI!A1081</f>
        <v>43580</v>
      </c>
      <c r="B1081" s="2">
        <f>RSI!B1081</f>
        <v>3.55</v>
      </c>
      <c r="C1081" s="2">
        <f>RSI!I1081</f>
        <v>43.177182987871753</v>
      </c>
      <c r="D1081" s="2">
        <f>MACD!E1081</f>
        <v>1.2339392803023319E-2</v>
      </c>
      <c r="E1081" s="2">
        <f>MACD!F1081</f>
        <v>2.0474513405778119E-2</v>
      </c>
      <c r="F1081" s="2">
        <f>'Moving Avg'!D1081</f>
        <v>3.6119999999999997</v>
      </c>
      <c r="G1081" s="2">
        <f>'Moving Avg'!F1081</f>
        <v>3.6384999999999996</v>
      </c>
      <c r="H1081" s="2">
        <f>'Moving Avg'!G1081</f>
        <v>3.6552000000000016</v>
      </c>
      <c r="I1081" s="2">
        <f>'Moving Avg'!H1081</f>
        <v>4.223799999999998</v>
      </c>
      <c r="J1081" s="17" t="str">
        <f>OBV!F1081</f>
        <v>BEARISH</v>
      </c>
      <c r="K1081" s="17" t="str">
        <f>OBV!G1081</f>
        <v>NEUTRAL</v>
      </c>
      <c r="L1081" s="17" t="str">
        <f>OBV!H1081</f>
        <v>CONFIRMED BEARISH</v>
      </c>
    </row>
    <row r="1082" spans="1:12" ht="13.5" x14ac:dyDescent="0.25">
      <c r="A1082" s="3">
        <f>RSI!A1082</f>
        <v>43581</v>
      </c>
      <c r="B1082" s="2">
        <f>RSI!B1082</f>
        <v>3.64</v>
      </c>
      <c r="C1082" s="2">
        <f>RSI!I1082</f>
        <v>49.916364021688338</v>
      </c>
      <c r="D1082" s="2">
        <f>MACD!E1082</f>
        <v>4.2909238245103509E-3</v>
      </c>
      <c r="E1082" s="2">
        <f>MACD!F1082</f>
        <v>1.7237795489524567E-2</v>
      </c>
      <c r="F1082" s="2">
        <f>'Moving Avg'!D1082</f>
        <v>3.6240000000000001</v>
      </c>
      <c r="G1082" s="2">
        <f>'Moving Avg'!F1082</f>
        <v>3.6305000000000001</v>
      </c>
      <c r="H1082" s="2">
        <f>'Moving Avg'!G1082</f>
        <v>3.6520000000000006</v>
      </c>
      <c r="I1082" s="2">
        <f>'Moving Avg'!H1082</f>
        <v>4.216549999999998</v>
      </c>
      <c r="J1082" s="17" t="str">
        <f>OBV!F1082</f>
        <v>BULLISH</v>
      </c>
      <c r="K1082" s="17" t="str">
        <f>OBV!G1082</f>
        <v>NEUTRAL</v>
      </c>
      <c r="L1082" s="17" t="str">
        <f>OBV!H1082</f>
        <v>CONFIRMED BULLISH</v>
      </c>
    </row>
    <row r="1083" spans="1:12" ht="13.5" x14ac:dyDescent="0.25">
      <c r="A1083" s="3">
        <f>RSI!A1083</f>
        <v>43584</v>
      </c>
      <c r="B1083" s="2">
        <f>RSI!B1083</f>
        <v>3.64</v>
      </c>
      <c r="C1083" s="2">
        <f>RSI!I1083</f>
        <v>49.916364021688331</v>
      </c>
      <c r="D1083" s="2">
        <f>MACD!E1083</f>
        <v>-2.5195965868545223E-3</v>
      </c>
      <c r="E1083" s="2">
        <f>MACD!F1083</f>
        <v>1.328631707424875E-2</v>
      </c>
      <c r="F1083" s="2">
        <f>'Moving Avg'!D1083</f>
        <v>3.6300000000000003</v>
      </c>
      <c r="G1083" s="2">
        <f>'Moving Avg'!F1083</f>
        <v>3.6295000000000002</v>
      </c>
      <c r="H1083" s="2">
        <f>'Moving Avg'!G1083</f>
        <v>3.6510000000000002</v>
      </c>
      <c r="I1083" s="2">
        <f>'Moving Avg'!H1083</f>
        <v>4.209299999999998</v>
      </c>
      <c r="J1083" s="17" t="str">
        <f>OBV!F1083</f>
        <v>BEARISH</v>
      </c>
      <c r="K1083" s="17" t="str">
        <f>OBV!G1083</f>
        <v>NEUTRAL</v>
      </c>
      <c r="L1083" s="17" t="str">
        <f>OBV!H1083</f>
        <v>BEARISH DIVERGENCE</v>
      </c>
    </row>
    <row r="1084" spans="1:12" ht="13.5" x14ac:dyDescent="0.25">
      <c r="A1084" s="3">
        <f>RSI!A1084</f>
        <v>43585</v>
      </c>
      <c r="B1084" s="2">
        <f>RSI!B1084</f>
        <v>3.64</v>
      </c>
      <c r="C1084" s="2">
        <f>RSI!I1084</f>
        <v>49.916364021688338</v>
      </c>
      <c r="D1084" s="2">
        <f>MACD!E1084</f>
        <v>-1.4436447660295837E-2</v>
      </c>
      <c r="E1084" s="2">
        <f>MACD!F1084</f>
        <v>7.7417641273398331E-3</v>
      </c>
      <c r="F1084" s="2">
        <f>'Moving Avg'!D1084</f>
        <v>3.6240000000000001</v>
      </c>
      <c r="G1084" s="2">
        <f>'Moving Avg'!F1084</f>
        <v>3.629</v>
      </c>
      <c r="H1084" s="2">
        <f>'Moving Avg'!G1084</f>
        <v>3.65</v>
      </c>
      <c r="I1084" s="2">
        <f>'Moving Avg'!H1084</f>
        <v>4.2020999999999979</v>
      </c>
      <c r="J1084" s="17" t="str">
        <f>OBV!F1084</f>
        <v>BEARISH</v>
      </c>
      <c r="K1084" s="17" t="str">
        <f>OBV!G1084</f>
        <v>NEUTRAL</v>
      </c>
      <c r="L1084" s="17" t="str">
        <f>OBV!H1084</f>
        <v>CONFIRMED BEARISH</v>
      </c>
    </row>
    <row r="1085" spans="1:12" ht="13.5" x14ac:dyDescent="0.25">
      <c r="A1085" s="3">
        <f>RSI!A1085</f>
        <v>43587</v>
      </c>
      <c r="B1085" s="2">
        <f>RSI!B1085</f>
        <v>3.73</v>
      </c>
      <c r="C1085" s="2">
        <f>RSI!I1085</f>
        <v>56.378019415094251</v>
      </c>
      <c r="D1085" s="2">
        <f>MACD!E1085</f>
        <v>-6.5714569325328043E-3</v>
      </c>
      <c r="E1085" s="2">
        <f>MACD!F1085</f>
        <v>4.8791199153653065E-3</v>
      </c>
      <c r="F1085" s="2">
        <f>'Moving Avg'!D1085</f>
        <v>3.6399999999999997</v>
      </c>
      <c r="G1085" s="2">
        <f>'Moving Avg'!F1085</f>
        <v>3.633</v>
      </c>
      <c r="H1085" s="2">
        <f>'Moving Avg'!G1085</f>
        <v>3.6515999999999997</v>
      </c>
      <c r="I1085" s="2">
        <f>'Moving Avg'!H1085</f>
        <v>4.1952999999999978</v>
      </c>
      <c r="J1085" s="17" t="str">
        <f>OBV!F1085</f>
        <v>BULLISH</v>
      </c>
      <c r="K1085" s="17" t="str">
        <f>OBV!G1085</f>
        <v>NEUTRAL</v>
      </c>
      <c r="L1085" s="17" t="str">
        <f>OBV!H1085</f>
        <v>CONFIRMED BULLISH</v>
      </c>
    </row>
    <row r="1086" spans="1:12" ht="13.5" x14ac:dyDescent="0.25">
      <c r="A1086" s="3">
        <f>RSI!A1086</f>
        <v>43588</v>
      </c>
      <c r="B1086" s="2">
        <f>RSI!B1086</f>
        <v>3.73</v>
      </c>
      <c r="C1086" s="2">
        <f>RSI!I1086</f>
        <v>56.378019415094244</v>
      </c>
      <c r="D1086" s="2">
        <f>MACD!E1086</f>
        <v>-1.7371575799014938E-2</v>
      </c>
      <c r="E1086" s="2">
        <f>MACD!F1086</f>
        <v>4.289807724892577E-4</v>
      </c>
      <c r="F1086" s="2">
        <f>'Moving Avg'!D1086</f>
        <v>3.6759999999999997</v>
      </c>
      <c r="G1086" s="2">
        <f>'Moving Avg'!F1086</f>
        <v>3.6325000000000003</v>
      </c>
      <c r="H1086" s="2">
        <f>'Moving Avg'!G1086</f>
        <v>3.6521999999999997</v>
      </c>
      <c r="I1086" s="2">
        <f>'Moving Avg'!H1086</f>
        <v>4.1886499999999982</v>
      </c>
      <c r="J1086" s="17" t="str">
        <f>OBV!F1086</f>
        <v>BULLISH</v>
      </c>
      <c r="K1086" s="17" t="str">
        <f>OBV!G1086</f>
        <v>NEUTRAL</v>
      </c>
      <c r="L1086" s="17" t="str">
        <f>OBV!H1086</f>
        <v>CONFIRMED BULLISH</v>
      </c>
    </row>
    <row r="1087" spans="1:12" ht="13.5" x14ac:dyDescent="0.25">
      <c r="A1087" s="3">
        <f>RSI!A1087</f>
        <v>43591</v>
      </c>
      <c r="B1087" s="2">
        <f>RSI!B1087</f>
        <v>3.72</v>
      </c>
      <c r="C1087" s="2">
        <f>RSI!I1087</f>
        <v>55.456034926693349</v>
      </c>
      <c r="D1087" s="2">
        <f>MACD!E1087</f>
        <v>-3.0877405955956228E-2</v>
      </c>
      <c r="E1087" s="2">
        <f>MACD!F1087</f>
        <v>-5.8322965731998399E-3</v>
      </c>
      <c r="F1087" s="2">
        <f>'Moving Avg'!D1087</f>
        <v>3.6920000000000002</v>
      </c>
      <c r="G1087" s="2">
        <f>'Moving Avg'!F1087</f>
        <v>3.6360000000000001</v>
      </c>
      <c r="H1087" s="2">
        <f>'Moving Avg'!G1087</f>
        <v>3.6527999999999996</v>
      </c>
      <c r="I1087" s="2">
        <f>'Moving Avg'!H1087</f>
        <v>4.181899999999998</v>
      </c>
      <c r="J1087" s="17" t="str">
        <f>OBV!F1087</f>
        <v>BULLISH</v>
      </c>
      <c r="K1087" s="17" t="str">
        <f>OBV!G1087</f>
        <v>NEUTRAL</v>
      </c>
      <c r="L1087" s="17" t="str">
        <f>OBV!H1087</f>
        <v>CONFIRMED BULLISH</v>
      </c>
    </row>
    <row r="1088" spans="1:12" ht="13.5" x14ac:dyDescent="0.25">
      <c r="A1088" s="3">
        <f>RSI!A1088</f>
        <v>43592</v>
      </c>
      <c r="B1088" s="2">
        <f>RSI!B1088</f>
        <v>3.65</v>
      </c>
      <c r="C1088" s="2">
        <f>RSI!I1088</f>
        <v>49.369685482412116</v>
      </c>
      <c r="D1088" s="2">
        <f>MACD!E1088</f>
        <v>-3.2901889344375324E-2</v>
      </c>
      <c r="E1088" s="2">
        <f>MACD!F1088</f>
        <v>-1.1246215127434938E-2</v>
      </c>
      <c r="F1088" s="2">
        <f>'Moving Avg'!D1088</f>
        <v>3.694</v>
      </c>
      <c r="G1088" s="2">
        <f>'Moving Avg'!F1088</f>
        <v>3.6360000000000001</v>
      </c>
      <c r="H1088" s="2">
        <f>'Moving Avg'!G1088</f>
        <v>3.6503999999999994</v>
      </c>
      <c r="I1088" s="2">
        <f>'Moving Avg'!H1088</f>
        <v>4.1747999999999985</v>
      </c>
      <c r="J1088" s="17" t="str">
        <f>OBV!F1088</f>
        <v>BULLISH</v>
      </c>
      <c r="K1088" s="17" t="str">
        <f>OBV!G1088</f>
        <v>NEUTRAL</v>
      </c>
      <c r="L1088" s="17" t="str">
        <f>OBV!H1088</f>
        <v>CONFIRMED BULLISH</v>
      </c>
    </row>
    <row r="1089" spans="1:12" ht="13.5" x14ac:dyDescent="0.25">
      <c r="A1089" s="3">
        <f>RSI!A1089</f>
        <v>43593</v>
      </c>
      <c r="B1089" s="2">
        <f>RSI!B1089</f>
        <v>3.6</v>
      </c>
      <c r="C1089" s="2">
        <f>RSI!I1089</f>
        <v>45.526192870590634</v>
      </c>
      <c r="D1089" s="2">
        <f>MACD!E1089</f>
        <v>-2.1634440268699429E-2</v>
      </c>
      <c r="E1089" s="2">
        <f>MACD!F1089</f>
        <v>-1.3323860155687837E-2</v>
      </c>
      <c r="F1089" s="2">
        <f>'Moving Avg'!D1089</f>
        <v>3.6859999999999999</v>
      </c>
      <c r="G1089" s="2">
        <f>'Moving Avg'!F1089</f>
        <v>3.6354999999999995</v>
      </c>
      <c r="H1089" s="2">
        <f>'Moving Avg'!G1089</f>
        <v>3.6486000000000001</v>
      </c>
      <c r="I1089" s="2">
        <f>'Moving Avg'!H1089</f>
        <v>4.1675999999999984</v>
      </c>
      <c r="J1089" s="17" t="str">
        <f>OBV!F1089</f>
        <v>BULLISH</v>
      </c>
      <c r="K1089" s="17" t="str">
        <f>OBV!G1089</f>
        <v>NEUTRAL</v>
      </c>
      <c r="L1089" s="17" t="str">
        <f>OBV!H1089</f>
        <v>BULLISH DIVERGENCE</v>
      </c>
    </row>
    <row r="1090" spans="1:12" ht="13.5" x14ac:dyDescent="0.25">
      <c r="A1090" s="3">
        <f>RSI!A1090</f>
        <v>43594</v>
      </c>
      <c r="B1090" s="2">
        <f>RSI!B1090</f>
        <v>3.55</v>
      </c>
      <c r="C1090" s="2">
        <f>RSI!I1090</f>
        <v>42.004539542346372</v>
      </c>
      <c r="D1090" s="2">
        <f>MACD!E1090</f>
        <v>-1.1135619024011056E-2</v>
      </c>
      <c r="E1090" s="2">
        <f>MACD!F1090</f>
        <v>-1.2886211929352482E-2</v>
      </c>
      <c r="F1090" s="2">
        <f>'Moving Avg'!D1090</f>
        <v>3.65</v>
      </c>
      <c r="G1090" s="2">
        <f>'Moving Avg'!F1090</f>
        <v>3.6324999999999994</v>
      </c>
      <c r="H1090" s="2">
        <f>'Moving Avg'!G1090</f>
        <v>3.6457999999999999</v>
      </c>
      <c r="I1090" s="2">
        <f>'Moving Avg'!H1090</f>
        <v>4.1600999999999981</v>
      </c>
      <c r="J1090" s="17" t="str">
        <f>OBV!F1090</f>
        <v>BEARISH</v>
      </c>
      <c r="K1090" s="17" t="str">
        <f>OBV!G1090</f>
        <v>NEUTRAL</v>
      </c>
      <c r="L1090" s="17" t="str">
        <f>OBV!H1090</f>
        <v>CONFIRMED BEARISH</v>
      </c>
    </row>
    <row r="1091" spans="1:12" ht="13.5" x14ac:dyDescent="0.25">
      <c r="A1091" s="3">
        <f>RSI!A1091</f>
        <v>43595</v>
      </c>
      <c r="B1091" s="2">
        <f>RSI!B1091</f>
        <v>3.6</v>
      </c>
      <c r="C1091" s="2">
        <f>RSI!I1091</f>
        <v>46.464318051204742</v>
      </c>
      <c r="D1091" s="2">
        <f>MACD!E1091</f>
        <v>-2.0731863131174588E-2</v>
      </c>
      <c r="E1091" s="2">
        <f>MACD!F1091</f>
        <v>-1.4455342169716903E-2</v>
      </c>
      <c r="F1091" s="2">
        <f>'Moving Avg'!D1091</f>
        <v>3.6240000000000001</v>
      </c>
      <c r="G1091" s="2">
        <f>'Moving Avg'!F1091</f>
        <v>3.632499999999999</v>
      </c>
      <c r="H1091" s="2">
        <f>'Moving Avg'!G1091</f>
        <v>3.6457999999999995</v>
      </c>
      <c r="I1091" s="2">
        <f>'Moving Avg'!H1091</f>
        <v>4.1530999999999985</v>
      </c>
      <c r="J1091" s="17" t="str">
        <f>OBV!F1091</f>
        <v>BEARISH</v>
      </c>
      <c r="K1091" s="17" t="str">
        <f>OBV!G1091</f>
        <v>NEUTRAL</v>
      </c>
      <c r="L1091" s="17" t="str">
        <f>OBV!H1091</f>
        <v>CONFIRMED BEARISH</v>
      </c>
    </row>
    <row r="1092" spans="1:12" ht="13.5" x14ac:dyDescent="0.25">
      <c r="A1092" s="3">
        <f>RSI!A1092</f>
        <v>43598</v>
      </c>
      <c r="B1092" s="2">
        <f>RSI!B1092</f>
        <v>3.6</v>
      </c>
      <c r="C1092" s="2">
        <f>RSI!I1092</f>
        <v>46.464318051204749</v>
      </c>
      <c r="D1092" s="2">
        <f>MACD!E1092</f>
        <v>-1.473767417660321E-2</v>
      </c>
      <c r="E1092" s="2">
        <f>MACD!F1092</f>
        <v>-1.4511808571094166E-2</v>
      </c>
      <c r="F1092" s="2">
        <f>'Moving Avg'!D1092</f>
        <v>3.6</v>
      </c>
      <c r="G1092" s="2">
        <f>'Moving Avg'!F1092</f>
        <v>3.632499999999999</v>
      </c>
      <c r="H1092" s="2">
        <f>'Moving Avg'!G1092</f>
        <v>3.6443999999999988</v>
      </c>
      <c r="I1092" s="2">
        <f>'Moving Avg'!H1092</f>
        <v>4.1458499999999994</v>
      </c>
      <c r="J1092" s="17" t="str">
        <f>OBV!F1092</f>
        <v>BEARISH</v>
      </c>
      <c r="K1092" s="17" t="str">
        <f>OBV!G1092</f>
        <v>NEUTRAL</v>
      </c>
      <c r="L1092" s="17" t="str">
        <f>OBV!H1092</f>
        <v>CONFIRMED BEARISH</v>
      </c>
    </row>
    <row r="1093" spans="1:12" ht="13.5" x14ac:dyDescent="0.25">
      <c r="A1093" s="3">
        <f>RSI!A1093</f>
        <v>43599</v>
      </c>
      <c r="B1093" s="2">
        <f>RSI!B1093</f>
        <v>3.6</v>
      </c>
      <c r="C1093" s="2">
        <f>RSI!I1093</f>
        <v>46.464318051204749</v>
      </c>
      <c r="D1093" s="2">
        <f>MACD!E1093</f>
        <v>-9.4175811304104684E-3</v>
      </c>
      <c r="E1093" s="2">
        <f>MACD!F1093</f>
        <v>-1.3492963082957428E-2</v>
      </c>
      <c r="F1093" s="2">
        <f>'Moving Avg'!D1093</f>
        <v>3.59</v>
      </c>
      <c r="G1093" s="2">
        <f>'Moving Avg'!F1093</f>
        <v>3.632499999999999</v>
      </c>
      <c r="H1093" s="2">
        <f>'Moving Avg'!G1093</f>
        <v>3.6433999999999984</v>
      </c>
      <c r="I1093" s="2">
        <f>'Moving Avg'!H1093</f>
        <v>4.1383499999999991</v>
      </c>
      <c r="J1093" s="17" t="str">
        <f>OBV!F1093</f>
        <v>BEARISH</v>
      </c>
      <c r="K1093" s="17" t="str">
        <f>OBV!G1093</f>
        <v>NEUTRAL</v>
      </c>
      <c r="L1093" s="17" t="str">
        <f>OBV!H1093</f>
        <v>CONFIRMED BEARISH</v>
      </c>
    </row>
    <row r="1094" spans="1:12" ht="13.5" x14ac:dyDescent="0.25">
      <c r="A1094" s="3">
        <f>RSI!A1094</f>
        <v>43600</v>
      </c>
      <c r="B1094" s="2">
        <f>RSI!B1094</f>
        <v>3.6</v>
      </c>
      <c r="C1094" s="2">
        <f>RSI!I1094</f>
        <v>46.464318051204749</v>
      </c>
      <c r="D1094" s="2">
        <f>MACD!E1094</f>
        <v>-4.686253745155522E-3</v>
      </c>
      <c r="E1094" s="2">
        <f>MACD!F1094</f>
        <v>-1.1731621215397049E-2</v>
      </c>
      <c r="F1094" s="2">
        <f>'Moving Avg'!D1094</f>
        <v>3.59</v>
      </c>
      <c r="G1094" s="2">
        <f>'Moving Avg'!F1094</f>
        <v>3.6344999999999983</v>
      </c>
      <c r="H1094" s="2">
        <f>'Moving Avg'!G1094</f>
        <v>3.6419999999999986</v>
      </c>
      <c r="I1094" s="2">
        <f>'Moving Avg'!H1094</f>
        <v>4.1314500000000001</v>
      </c>
      <c r="J1094" s="17" t="str">
        <f>OBV!F1094</f>
        <v>BEARISH</v>
      </c>
      <c r="K1094" s="17" t="str">
        <f>OBV!G1094</f>
        <v>NEUTRAL</v>
      </c>
      <c r="L1094" s="17" t="str">
        <f>OBV!H1094</f>
        <v>NEUTRAL</v>
      </c>
    </row>
    <row r="1095" spans="1:12" ht="13.5" x14ac:dyDescent="0.25">
      <c r="A1095" s="3">
        <f>RSI!A1095</f>
        <v>43601</v>
      </c>
      <c r="B1095" s="2">
        <f>RSI!B1095</f>
        <v>3.6</v>
      </c>
      <c r="C1095" s="2">
        <f>RSI!I1095</f>
        <v>46.464318051204756</v>
      </c>
      <c r="D1095" s="2">
        <f>MACD!E1095</f>
        <v>1.3376025587966911E-2</v>
      </c>
      <c r="E1095" s="2">
        <f>MACD!F1095</f>
        <v>-6.7100918547242563E-3</v>
      </c>
      <c r="F1095" s="2">
        <f>'Moving Avg'!D1095</f>
        <v>3.6</v>
      </c>
      <c r="G1095" s="2">
        <f>'Moving Avg'!F1095</f>
        <v>3.6284999999999989</v>
      </c>
      <c r="H1095" s="2">
        <f>'Moving Avg'!G1095</f>
        <v>3.6405999999999987</v>
      </c>
      <c r="I1095" s="2">
        <f>'Moving Avg'!H1095</f>
        <v>4.1239999999999988</v>
      </c>
      <c r="J1095" s="17" t="str">
        <f>OBV!F1095</f>
        <v>BULLISH</v>
      </c>
      <c r="K1095" s="17" t="str">
        <f>OBV!G1095</f>
        <v>NEUTRAL</v>
      </c>
      <c r="L1095" s="17" t="str">
        <f>OBV!H1095</f>
        <v>CONFIRMED BULLISH</v>
      </c>
    </row>
    <row r="1096" spans="1:12" ht="13.5" x14ac:dyDescent="0.25">
      <c r="A1096" s="3">
        <f>RSI!A1096</f>
        <v>43602</v>
      </c>
      <c r="B1096" s="2">
        <f>RSI!B1096</f>
        <v>3.6</v>
      </c>
      <c r="C1096" s="2">
        <f>RSI!I1096</f>
        <v>46.464318051204749</v>
      </c>
      <c r="D1096" s="2">
        <f>MACD!E1096</f>
        <v>2.885643218129097E-2</v>
      </c>
      <c r="E1096" s="2">
        <f>MACD!F1096</f>
        <v>4.0321295247878856E-4</v>
      </c>
      <c r="F1096" s="2">
        <f>'Moving Avg'!D1096</f>
        <v>3.6</v>
      </c>
      <c r="G1096" s="2">
        <f>'Moving Avg'!F1096</f>
        <v>3.6279999999999992</v>
      </c>
      <c r="H1096" s="2">
        <f>'Moving Avg'!G1096</f>
        <v>3.6391999999999984</v>
      </c>
      <c r="I1096" s="2">
        <f>'Moving Avg'!H1096</f>
        <v>4.1169999999999991</v>
      </c>
      <c r="J1096" s="17" t="str">
        <f>OBV!F1096</f>
        <v>NEUTRAL</v>
      </c>
      <c r="K1096" s="17" t="str">
        <f>OBV!G1096</f>
        <v>NEUTRAL</v>
      </c>
      <c r="L1096" s="17" t="str">
        <f>OBV!H1096</f>
        <v>NEUTRAL</v>
      </c>
    </row>
    <row r="1097" spans="1:12" ht="13.5" x14ac:dyDescent="0.25">
      <c r="A1097" s="3">
        <f>RSI!A1097</f>
        <v>43605</v>
      </c>
      <c r="B1097" s="2">
        <f>RSI!B1097</f>
        <v>3.55</v>
      </c>
      <c r="C1097" s="2">
        <f>RSI!I1097</f>
        <v>41.48757273355389</v>
      </c>
      <c r="D1097" s="2">
        <f>MACD!E1097</f>
        <v>4.4302831282256427E-2</v>
      </c>
      <c r="E1097" s="2">
        <f>MACD!F1097</f>
        <v>9.1831366184343174E-3</v>
      </c>
      <c r="F1097" s="2">
        <f>'Moving Avg'!D1097</f>
        <v>3.59</v>
      </c>
      <c r="G1097" s="2">
        <f>'Moving Avg'!F1097</f>
        <v>3.6264999999999992</v>
      </c>
      <c r="H1097" s="2">
        <f>'Moving Avg'!G1097</f>
        <v>3.6373999999999991</v>
      </c>
      <c r="I1097" s="2">
        <f>'Moving Avg'!H1097</f>
        <v>4.1097499999999991</v>
      </c>
      <c r="J1097" s="17" t="str">
        <f>OBV!F1097</f>
        <v>BEARISH</v>
      </c>
      <c r="K1097" s="17" t="str">
        <f>OBV!G1097</f>
        <v>NEUTRAL</v>
      </c>
      <c r="L1097" s="17" t="str">
        <f>OBV!H1097</f>
        <v>CONFIRMED BEARISH</v>
      </c>
    </row>
    <row r="1098" spans="1:12" ht="13.5" x14ac:dyDescent="0.25">
      <c r="A1098" s="3">
        <f>RSI!A1098</f>
        <v>43606</v>
      </c>
      <c r="B1098" s="2">
        <f>RSI!B1098</f>
        <v>3.59</v>
      </c>
      <c r="C1098" s="2">
        <f>RSI!I1098</f>
        <v>46.430853169933826</v>
      </c>
      <c r="D1098" s="2">
        <f>MACD!E1098</f>
        <v>4.4104963554724819E-2</v>
      </c>
      <c r="E1098" s="2">
        <f>MACD!F1098</f>
        <v>1.6167502005692419E-2</v>
      </c>
      <c r="F1098" s="2">
        <f>'Moving Avg'!D1098</f>
        <v>3.5880000000000001</v>
      </c>
      <c r="G1098" s="2">
        <f>'Moving Avg'!F1098</f>
        <v>3.6255000000000002</v>
      </c>
      <c r="H1098" s="2">
        <f>'Moving Avg'!G1098</f>
        <v>3.637999999999999</v>
      </c>
      <c r="I1098" s="2">
        <f>'Moving Avg'!H1098</f>
        <v>4.1022499999999997</v>
      </c>
      <c r="J1098" s="17" t="str">
        <f>OBV!F1098</f>
        <v>BULLISH</v>
      </c>
      <c r="K1098" s="17" t="str">
        <f>OBV!G1098</f>
        <v>NEUTRAL</v>
      </c>
      <c r="L1098" s="17" t="str">
        <f>OBV!H1098</f>
        <v>BULLISH DIVERGENCE</v>
      </c>
    </row>
    <row r="1099" spans="1:12" ht="13.5" x14ac:dyDescent="0.25">
      <c r="A1099" s="3">
        <f>RSI!A1099</f>
        <v>43607</v>
      </c>
      <c r="B1099" s="2">
        <f>RSI!B1099</f>
        <v>3.56</v>
      </c>
      <c r="C1099" s="2">
        <f>RSI!I1099</f>
        <v>43.464980061677551</v>
      </c>
      <c r="D1099" s="2">
        <f>MACD!E1099</f>
        <v>3.8660993528257137E-2</v>
      </c>
      <c r="E1099" s="2">
        <f>MACD!F1099</f>
        <v>2.0666200310205364E-2</v>
      </c>
      <c r="F1099" s="2">
        <f>'Moving Avg'!D1099</f>
        <v>3.5799999999999996</v>
      </c>
      <c r="G1099" s="2">
        <f>'Moving Avg'!F1099</f>
        <v>3.620000000000001</v>
      </c>
      <c r="H1099" s="2">
        <f>'Moving Avg'!G1099</f>
        <v>3.6361999999999997</v>
      </c>
      <c r="I1099" s="2">
        <f>'Moving Avg'!H1099</f>
        <v>4.0943000000000005</v>
      </c>
      <c r="J1099" s="17" t="str">
        <f>OBV!F1099</f>
        <v>BULLISH</v>
      </c>
      <c r="K1099" s="17" t="str">
        <f>OBV!G1099</f>
        <v>NEUTRAL</v>
      </c>
      <c r="L1099" s="17" t="str">
        <f>OBV!H1099</f>
        <v>BULLISH DIVERGENCE</v>
      </c>
    </row>
    <row r="1100" spans="1:12" ht="13.5" x14ac:dyDescent="0.25">
      <c r="A1100" s="3">
        <f>RSI!A1100</f>
        <v>43608</v>
      </c>
      <c r="B1100" s="2">
        <f>RSI!B1100</f>
        <v>3.5</v>
      </c>
      <c r="C1100" s="2">
        <f>RSI!I1100</f>
        <v>38.208228166524577</v>
      </c>
      <c r="D1100" s="2">
        <f>MACD!E1100</f>
        <v>3.1163170931700179E-2</v>
      </c>
      <c r="E1100" s="2">
        <f>MACD!F1100</f>
        <v>2.2765594434504328E-2</v>
      </c>
      <c r="F1100" s="2">
        <f>'Moving Avg'!D1100</f>
        <v>3.56</v>
      </c>
      <c r="G1100" s="2">
        <f>'Moving Avg'!F1100</f>
        <v>3.6124999999999998</v>
      </c>
      <c r="H1100" s="2">
        <f>'Moving Avg'!G1100</f>
        <v>3.6334</v>
      </c>
      <c r="I1100" s="2">
        <f>'Moving Avg'!H1100</f>
        <v>4.0853000000000002</v>
      </c>
      <c r="J1100" s="17" t="str">
        <f>OBV!F1100</f>
        <v>BULLISH</v>
      </c>
      <c r="K1100" s="17" t="str">
        <f>OBV!G1100</f>
        <v>NEUTRAL</v>
      </c>
      <c r="L1100" s="17" t="str">
        <f>OBV!H1100</f>
        <v>BULLISH DIVERGENCE</v>
      </c>
    </row>
    <row r="1101" spans="1:12" ht="13.5" x14ac:dyDescent="0.25">
      <c r="A1101" s="3">
        <f>RSI!A1101</f>
        <v>43609</v>
      </c>
      <c r="B1101" s="2">
        <f>RSI!B1101</f>
        <v>3.46</v>
      </c>
      <c r="C1101" s="2">
        <f>RSI!I1101</f>
        <v>35.155651565026133</v>
      </c>
      <c r="D1101" s="2">
        <f>MACD!E1101</f>
        <v>3.6158743872498178E-2</v>
      </c>
      <c r="E1101" s="2">
        <f>MACD!F1101</f>
        <v>2.5444224322103103E-2</v>
      </c>
      <c r="F1101" s="2">
        <f>'Moving Avg'!D1101</f>
        <v>3.532</v>
      </c>
      <c r="G1101" s="2">
        <f>'Moving Avg'!F1101</f>
        <v>3.6079999999999997</v>
      </c>
      <c r="H1101" s="2">
        <f>'Moving Avg'!G1101</f>
        <v>3.6318000000000001</v>
      </c>
      <c r="I1101" s="2">
        <f>'Moving Avg'!H1101</f>
        <v>4.0768500000000003</v>
      </c>
      <c r="J1101" s="17" t="str">
        <f>OBV!F1101</f>
        <v>BEARISH</v>
      </c>
      <c r="K1101" s="17" t="str">
        <f>OBV!G1101</f>
        <v>NEUTRAL</v>
      </c>
      <c r="L1101" s="17" t="str">
        <f>OBV!H1101</f>
        <v>CONFIRMED BEARISH</v>
      </c>
    </row>
    <row r="1102" spans="1:12" ht="13.5" x14ac:dyDescent="0.25">
      <c r="A1102" s="3">
        <f>RSI!A1102</f>
        <v>43612</v>
      </c>
      <c r="B1102" s="2">
        <f>RSI!B1102</f>
        <v>3.52</v>
      </c>
      <c r="C1102" s="2">
        <f>RSI!I1102</f>
        <v>42.567754041287387</v>
      </c>
      <c r="D1102" s="2">
        <f>MACD!E1102</f>
        <v>3.6811585989960705E-2</v>
      </c>
      <c r="E1102" s="2">
        <f>MACD!F1102</f>
        <v>2.7717696655674622E-2</v>
      </c>
      <c r="F1102" s="2">
        <f>'Moving Avg'!D1102</f>
        <v>3.5259999999999998</v>
      </c>
      <c r="G1102" s="2">
        <f>'Moving Avg'!F1102</f>
        <v>3.6019999999999994</v>
      </c>
      <c r="H1102" s="2">
        <f>'Moving Avg'!G1102</f>
        <v>3.6295999999999999</v>
      </c>
      <c r="I1102" s="2">
        <f>'Moving Avg'!H1102</f>
        <v>4.0684499999999995</v>
      </c>
      <c r="J1102" s="17" t="str">
        <f>OBV!F1102</f>
        <v>BULLISH</v>
      </c>
      <c r="K1102" s="17" t="str">
        <f>OBV!G1102</f>
        <v>NEUTRAL</v>
      </c>
      <c r="L1102" s="17" t="str">
        <f>OBV!H1102</f>
        <v>BULLISH DIVERGENCE</v>
      </c>
    </row>
    <row r="1103" spans="1:12" ht="13.5" x14ac:dyDescent="0.25">
      <c r="A1103" s="3">
        <f>RSI!A1103</f>
        <v>43613</v>
      </c>
      <c r="B1103" s="2">
        <f>RSI!B1103</f>
        <v>3.55</v>
      </c>
      <c r="C1103" s="2">
        <f>RSI!I1103</f>
        <v>45.897718164153297</v>
      </c>
      <c r="D1103" s="2">
        <f>MACD!E1103</f>
        <v>3.559302541543774E-2</v>
      </c>
      <c r="E1103" s="2">
        <f>MACD!F1103</f>
        <v>2.9292762407627248E-2</v>
      </c>
      <c r="F1103" s="2">
        <f>'Moving Avg'!D1103</f>
        <v>3.5179999999999998</v>
      </c>
      <c r="G1103" s="2">
        <f>'Moving Avg'!F1103</f>
        <v>3.5974999999999993</v>
      </c>
      <c r="H1103" s="2">
        <f>'Moving Avg'!G1103</f>
        <v>3.6280000000000006</v>
      </c>
      <c r="I1103" s="2">
        <f>'Moving Avg'!H1103</f>
        <v>4.0604500000000003</v>
      </c>
      <c r="J1103" s="17" t="str">
        <f>OBV!F1103</f>
        <v>BEARISH</v>
      </c>
      <c r="K1103" s="17" t="str">
        <f>OBV!G1103</f>
        <v>NEUTRAL</v>
      </c>
      <c r="L1103" s="17" t="str">
        <f>OBV!H1103</f>
        <v>CONFIRMED BEARISH</v>
      </c>
    </row>
    <row r="1104" spans="1:12" ht="13.5" x14ac:dyDescent="0.25">
      <c r="A1104" s="3">
        <f>RSI!A1104</f>
        <v>43614</v>
      </c>
      <c r="B1104" s="2">
        <f>RSI!B1104</f>
        <v>3.55</v>
      </c>
      <c r="C1104" s="2">
        <f>RSI!I1104</f>
        <v>45.897718164153297</v>
      </c>
      <c r="D1104" s="2">
        <f>MACD!E1104</f>
        <v>3.4802494761148051E-2</v>
      </c>
      <c r="E1104" s="2">
        <f>MACD!F1104</f>
        <v>3.0394708878331411E-2</v>
      </c>
      <c r="F1104" s="2">
        <f>'Moving Avg'!D1104</f>
        <v>3.5160000000000005</v>
      </c>
      <c r="G1104" s="2">
        <f>'Moving Avg'!F1104</f>
        <v>3.593</v>
      </c>
      <c r="H1104" s="2">
        <f>'Moving Avg'!G1104</f>
        <v>3.6270000000000007</v>
      </c>
      <c r="I1104" s="2">
        <f>'Moving Avg'!H1104</f>
        <v>4.0522499999999999</v>
      </c>
      <c r="J1104" s="17" t="str">
        <f>OBV!F1104</f>
        <v>BULLISH</v>
      </c>
      <c r="K1104" s="17" t="str">
        <f>OBV!G1104</f>
        <v>NEUTRAL</v>
      </c>
      <c r="L1104" s="17" t="str">
        <f>OBV!H1104</f>
        <v>BULLISH DIVERGENCE</v>
      </c>
    </row>
    <row r="1105" spans="1:12" ht="13.5" x14ac:dyDescent="0.25">
      <c r="A1105" s="3">
        <f>RSI!A1105</f>
        <v>43615</v>
      </c>
      <c r="B1105" s="2">
        <f>RSI!B1105</f>
        <v>3.55</v>
      </c>
      <c r="C1105" s="2">
        <f>RSI!I1105</f>
        <v>45.897718164153297</v>
      </c>
      <c r="D1105" s="2">
        <f>MACD!E1105</f>
        <v>3.435632408030953E-2</v>
      </c>
      <c r="E1105" s="2">
        <f>MACD!F1105</f>
        <v>3.1187031918727036E-2</v>
      </c>
      <c r="F1105" s="2">
        <f>'Moving Avg'!D1105</f>
        <v>3.5260000000000007</v>
      </c>
      <c r="G1105" s="2">
        <f>'Moving Avg'!F1105</f>
        <v>3.5840000000000005</v>
      </c>
      <c r="H1105" s="2">
        <f>'Moving Avg'!G1105</f>
        <v>3.6260000000000008</v>
      </c>
      <c r="I1105" s="2">
        <f>'Moving Avg'!H1105</f>
        <v>4.0446</v>
      </c>
      <c r="J1105" s="17" t="str">
        <f>OBV!F1105</f>
        <v>BULLISH</v>
      </c>
      <c r="K1105" s="17" t="str">
        <f>OBV!G1105</f>
        <v>NEUTRAL</v>
      </c>
      <c r="L1105" s="17" t="str">
        <f>OBV!H1105</f>
        <v>CONFIRMED BULLISH</v>
      </c>
    </row>
    <row r="1106" spans="1:12" ht="13.5" x14ac:dyDescent="0.25">
      <c r="A1106" s="3">
        <f>RSI!A1106</f>
        <v>43616</v>
      </c>
      <c r="B1106" s="2">
        <f>RSI!B1106</f>
        <v>3.45</v>
      </c>
      <c r="C1106" s="2">
        <f>RSI!I1106</f>
        <v>36.972888589769774</v>
      </c>
      <c r="D1106" s="2">
        <f>MACD!E1106</f>
        <v>4.1592443073040108E-2</v>
      </c>
      <c r="E1106" s="2">
        <f>MACD!F1106</f>
        <v>3.3268114149589655E-2</v>
      </c>
      <c r="F1106" s="2">
        <f>'Moving Avg'!D1106</f>
        <v>3.524</v>
      </c>
      <c r="G1106" s="2">
        <f>'Moving Avg'!F1106</f>
        <v>3.5700000000000003</v>
      </c>
      <c r="H1106" s="2">
        <f>'Moving Avg'!G1106</f>
        <v>3.6230000000000007</v>
      </c>
      <c r="I1106" s="2">
        <f>'Moving Avg'!H1106</f>
        <v>4.0365500000000001</v>
      </c>
      <c r="J1106" s="17" t="str">
        <f>OBV!F1106</f>
        <v>BULLISH</v>
      </c>
      <c r="K1106" s="17" t="str">
        <f>OBV!G1106</f>
        <v>NEUTRAL</v>
      </c>
      <c r="L1106" s="17" t="str">
        <f>OBV!H1106</f>
        <v>BULLISH DIVERGENCE</v>
      </c>
    </row>
    <row r="1107" spans="1:12" ht="13.5" x14ac:dyDescent="0.25">
      <c r="A1107" s="3">
        <f>RSI!A1107</f>
        <v>43619</v>
      </c>
      <c r="B1107" s="2">
        <f>RSI!B1107</f>
        <v>3.45</v>
      </c>
      <c r="C1107" s="2">
        <f>RSI!I1107</f>
        <v>36.972888589769788</v>
      </c>
      <c r="D1107" s="2">
        <f>MACD!E1107</f>
        <v>4.0804873132038733E-2</v>
      </c>
      <c r="E1107" s="2">
        <f>MACD!F1107</f>
        <v>3.477546594607947E-2</v>
      </c>
      <c r="F1107" s="2">
        <f>'Moving Avg'!D1107</f>
        <v>3.5099999999999993</v>
      </c>
      <c r="G1107" s="2">
        <f>'Moving Avg'!F1107</f>
        <v>3.5565000000000007</v>
      </c>
      <c r="H1107" s="2">
        <f>'Moving Avg'!G1107</f>
        <v>3.6200000000000006</v>
      </c>
      <c r="I1107" s="2">
        <f>'Moving Avg'!H1107</f>
        <v>4.0287500000000005</v>
      </c>
      <c r="J1107" s="17" t="str">
        <f>OBV!F1107</f>
        <v>BULLISH</v>
      </c>
      <c r="K1107" s="17" t="str">
        <f>OBV!G1107</f>
        <v>NEUTRAL</v>
      </c>
      <c r="L1107" s="17" t="str">
        <f>OBV!H1107</f>
        <v>BULLISH DIVERGENCE</v>
      </c>
    </row>
    <row r="1108" spans="1:12" ht="13.5" x14ac:dyDescent="0.25">
      <c r="A1108" s="3">
        <f>RSI!A1108</f>
        <v>43623</v>
      </c>
      <c r="B1108" s="2">
        <f>RSI!B1108</f>
        <v>3.5</v>
      </c>
      <c r="C1108" s="2">
        <f>RSI!I1108</f>
        <v>43.359563354194719</v>
      </c>
      <c r="D1108" s="2">
        <f>MACD!E1108</f>
        <v>4.3312561945989092E-2</v>
      </c>
      <c r="E1108" s="2">
        <f>MACD!F1108</f>
        <v>3.6482885146061399E-2</v>
      </c>
      <c r="F1108" s="2">
        <f>'Moving Avg'!D1108</f>
        <v>3.5</v>
      </c>
      <c r="G1108" s="2">
        <f>'Moving Avg'!F1108</f>
        <v>3.5490000000000004</v>
      </c>
      <c r="H1108" s="2">
        <f>'Moving Avg'!G1108</f>
        <v>3.6180000000000008</v>
      </c>
      <c r="I1108" s="2">
        <f>'Moving Avg'!H1108</f>
        <v>4.0212500000000002</v>
      </c>
      <c r="J1108" s="17" t="str">
        <f>OBV!F1108</f>
        <v>BEARISH</v>
      </c>
      <c r="K1108" s="17" t="str">
        <f>OBV!G1108</f>
        <v>NEUTRAL</v>
      </c>
      <c r="L1108" s="17" t="str">
        <f>OBV!H1108</f>
        <v>CONFIRMED BEARISH</v>
      </c>
    </row>
    <row r="1109" spans="1:12" ht="13.5" x14ac:dyDescent="0.25">
      <c r="A1109" s="3">
        <f>RSI!A1109</f>
        <v>43626</v>
      </c>
      <c r="B1109" s="2">
        <f>RSI!B1109</f>
        <v>3.48</v>
      </c>
      <c r="C1109" s="2">
        <f>RSI!I1109</f>
        <v>41.546045785263182</v>
      </c>
      <c r="D1109" s="2">
        <f>MACD!E1109</f>
        <v>4.2675422846423228E-2</v>
      </c>
      <c r="E1109" s="2">
        <f>MACD!F1109</f>
        <v>3.7721392686133767E-2</v>
      </c>
      <c r="F1109" s="2">
        <f>'Moving Avg'!D1109</f>
        <v>3.4859999999999998</v>
      </c>
      <c r="G1109" s="2">
        <f>'Moving Avg'!F1109</f>
        <v>3.5430000000000006</v>
      </c>
      <c r="H1109" s="2">
        <f>'Moving Avg'!G1109</f>
        <v>3.6140000000000003</v>
      </c>
      <c r="I1109" s="2">
        <f>'Moving Avg'!H1109</f>
        <v>4.0136000000000003</v>
      </c>
      <c r="J1109" s="17" t="str">
        <f>OBV!F1109</f>
        <v>BEARISH</v>
      </c>
      <c r="K1109" s="17" t="str">
        <f>OBV!G1109</f>
        <v>NEUTRAL</v>
      </c>
      <c r="L1109" s="17" t="str">
        <f>OBV!H1109</f>
        <v>CONFIRMED BEARISH</v>
      </c>
    </row>
    <row r="1110" spans="1:12" ht="13.5" x14ac:dyDescent="0.25">
      <c r="A1110" s="3">
        <f>RSI!A1110</f>
        <v>43627</v>
      </c>
      <c r="B1110" s="2">
        <f>RSI!B1110</f>
        <v>3.43</v>
      </c>
      <c r="C1110" s="2">
        <f>RSI!I1110</f>
        <v>37.341202113211338</v>
      </c>
      <c r="D1110" s="2">
        <f>MACD!E1110</f>
        <v>3.7074525570735428E-2</v>
      </c>
      <c r="E1110" s="2">
        <f>MACD!F1110</f>
        <v>3.7592019263054104E-2</v>
      </c>
      <c r="F1110" s="2">
        <f>'Moving Avg'!D1110</f>
        <v>3.4620000000000006</v>
      </c>
      <c r="G1110" s="2">
        <f>'Moving Avg'!F1110</f>
        <v>3.5370000000000004</v>
      </c>
      <c r="H1110" s="2">
        <f>'Moving Avg'!G1110</f>
        <v>3.6058000000000003</v>
      </c>
      <c r="I1110" s="2">
        <f>'Moving Avg'!H1110</f>
        <v>4.0057000000000009</v>
      </c>
      <c r="J1110" s="17" t="str">
        <f>OBV!F1110</f>
        <v>BEARISH</v>
      </c>
      <c r="K1110" s="17" t="str">
        <f>OBV!G1110</f>
        <v>NEUTRAL</v>
      </c>
      <c r="L1110" s="17" t="str">
        <f>OBV!H1110</f>
        <v>CONFIRMED BEARISH</v>
      </c>
    </row>
    <row r="1111" spans="1:12" ht="13.5" x14ac:dyDescent="0.25">
      <c r="A1111" s="3">
        <f>RSI!A1111</f>
        <v>43628</v>
      </c>
      <c r="B1111" s="2">
        <f>RSI!B1111</f>
        <v>3.5</v>
      </c>
      <c r="C1111" s="2">
        <f>RSI!I1111</f>
        <v>45.636637565259782</v>
      </c>
      <c r="D1111" s="2">
        <f>MACD!E1111</f>
        <v>2.1722545932282511E-2</v>
      </c>
      <c r="E1111" s="2">
        <f>MACD!F1111</f>
        <v>3.4418124596899788E-2</v>
      </c>
      <c r="F1111" s="2">
        <f>'Moving Avg'!D1111</f>
        <v>3.472</v>
      </c>
      <c r="G1111" s="2">
        <f>'Moving Avg'!F1111</f>
        <v>3.532</v>
      </c>
      <c r="H1111" s="2">
        <f>'Moving Avg'!G1111</f>
        <v>3.5981999999999998</v>
      </c>
      <c r="I1111" s="2">
        <f>'Moving Avg'!H1111</f>
        <v>3.9982000000000011</v>
      </c>
      <c r="J1111" s="17" t="str">
        <f>OBV!F1111</f>
        <v>BEARISH</v>
      </c>
      <c r="K1111" s="17" t="str">
        <f>OBV!G1111</f>
        <v>NEUTRAL</v>
      </c>
      <c r="L1111" s="17" t="str">
        <f>OBV!H1111</f>
        <v>BEARISH DIVERGENCE</v>
      </c>
    </row>
    <row r="1112" spans="1:12" ht="13.5" x14ac:dyDescent="0.25">
      <c r="A1112" s="3">
        <f>RSI!A1112</f>
        <v>43629</v>
      </c>
      <c r="B1112" s="2">
        <f>RSI!B1112</f>
        <v>3.5</v>
      </c>
      <c r="C1112" s="2">
        <f>RSI!I1112</f>
        <v>45.636637565259782</v>
      </c>
      <c r="D1112" s="2">
        <f>MACD!E1112</f>
        <v>1.8222020051075649E-2</v>
      </c>
      <c r="E1112" s="2">
        <f>MACD!F1112</f>
        <v>3.1178903687734964E-2</v>
      </c>
      <c r="F1112" s="2">
        <f>'Moving Avg'!D1112</f>
        <v>3.4820000000000002</v>
      </c>
      <c r="G1112" s="2">
        <f>'Moving Avg'!F1112</f>
        <v>3.5269999999999997</v>
      </c>
      <c r="H1112" s="2">
        <f>'Moving Avg'!G1112</f>
        <v>3.5921999999999996</v>
      </c>
      <c r="I1112" s="2">
        <f>'Moving Avg'!H1112</f>
        <v>3.9907000000000012</v>
      </c>
      <c r="J1112" s="17" t="str">
        <f>OBV!F1112</f>
        <v>BEARISH</v>
      </c>
      <c r="K1112" s="17" t="str">
        <f>OBV!G1112</f>
        <v>NEUTRAL</v>
      </c>
      <c r="L1112" s="17" t="str">
        <f>OBV!H1112</f>
        <v>BEARISH DIVERGENCE</v>
      </c>
    </row>
    <row r="1113" spans="1:12" ht="13.5" x14ac:dyDescent="0.25">
      <c r="A1113" s="3">
        <f>RSI!A1113</f>
        <v>43630</v>
      </c>
      <c r="B1113" s="2">
        <f>RSI!B1113</f>
        <v>3.48</v>
      </c>
      <c r="C1113" s="2">
        <f>RSI!I1113</f>
        <v>43.718737118534008</v>
      </c>
      <c r="D1113" s="2">
        <f>MACD!E1113</f>
        <v>2.1596570770346268E-2</v>
      </c>
      <c r="E1113" s="2">
        <f>MACD!F1113</f>
        <v>2.9262437104257227E-2</v>
      </c>
      <c r="F1113" s="2">
        <f>'Moving Avg'!D1113</f>
        <v>3.4780000000000002</v>
      </c>
      <c r="G1113" s="2">
        <f>'Moving Avg'!F1113</f>
        <v>3.5209999999999999</v>
      </c>
      <c r="H1113" s="2">
        <f>'Moving Avg'!G1113</f>
        <v>3.5885999999999996</v>
      </c>
      <c r="I1113" s="2">
        <f>'Moving Avg'!H1113</f>
        <v>3.9831500000000011</v>
      </c>
      <c r="J1113" s="17" t="str">
        <f>OBV!F1113</f>
        <v>BEARISH</v>
      </c>
      <c r="K1113" s="17" t="str">
        <f>OBV!G1113</f>
        <v>NEUTRAL</v>
      </c>
      <c r="L1113" s="17" t="str">
        <f>OBV!H1113</f>
        <v>CONFIRMED BEARISH</v>
      </c>
    </row>
    <row r="1114" spans="1:12" ht="13.5" x14ac:dyDescent="0.25">
      <c r="A1114" s="3">
        <f>RSI!A1114</f>
        <v>43633</v>
      </c>
      <c r="B1114" s="2">
        <f>RSI!B1114</f>
        <v>3.48</v>
      </c>
      <c r="C1114" s="2">
        <f>RSI!I1114</f>
        <v>43.718737118534008</v>
      </c>
      <c r="D1114" s="2">
        <f>MACD!E1114</f>
        <v>2.4792055570112215E-2</v>
      </c>
      <c r="E1114" s="2">
        <f>MACD!F1114</f>
        <v>2.8368360797428226E-2</v>
      </c>
      <c r="F1114" s="2">
        <f>'Moving Avg'!D1114</f>
        <v>3.4780000000000002</v>
      </c>
      <c r="G1114" s="2">
        <f>'Moving Avg'!F1114</f>
        <v>3.5149999999999997</v>
      </c>
      <c r="H1114" s="2">
        <f>'Moving Avg'!G1114</f>
        <v>3.5851999999999991</v>
      </c>
      <c r="I1114" s="2">
        <f>'Moving Avg'!H1114</f>
        <v>3.9748500000000009</v>
      </c>
      <c r="J1114" s="17" t="str">
        <f>OBV!F1114</f>
        <v>BEARISH</v>
      </c>
      <c r="K1114" s="17" t="str">
        <f>OBV!G1114</f>
        <v>NEUTRAL</v>
      </c>
      <c r="L1114" s="17" t="str">
        <f>OBV!H1114</f>
        <v>NEUTRAL</v>
      </c>
    </row>
    <row r="1115" spans="1:12" ht="13.5" x14ac:dyDescent="0.25">
      <c r="A1115" s="3">
        <f>RSI!A1115</f>
        <v>43634</v>
      </c>
      <c r="B1115" s="2">
        <f>RSI!B1115</f>
        <v>3.48</v>
      </c>
      <c r="C1115" s="2">
        <f>RSI!I1115</f>
        <v>43.718737118534001</v>
      </c>
      <c r="D1115" s="2">
        <f>MACD!E1115</f>
        <v>2.7810830777107221E-2</v>
      </c>
      <c r="E1115" s="2">
        <f>MACD!F1115</f>
        <v>2.8256854793364025E-2</v>
      </c>
      <c r="F1115" s="2">
        <f>'Moving Avg'!D1115</f>
        <v>3.4880000000000004</v>
      </c>
      <c r="G1115" s="2">
        <f>'Moving Avg'!F1115</f>
        <v>3.5090000000000003</v>
      </c>
      <c r="H1115" s="2">
        <f>'Moving Avg'!G1115</f>
        <v>3.581799999999999</v>
      </c>
      <c r="I1115" s="2">
        <f>'Moving Avg'!H1115</f>
        <v>3.9670000000000005</v>
      </c>
      <c r="J1115" s="17" t="str">
        <f>OBV!F1115</f>
        <v>BEARISH</v>
      </c>
      <c r="K1115" s="17" t="str">
        <f>OBV!G1115</f>
        <v>NEUTRAL</v>
      </c>
      <c r="L1115" s="17" t="str">
        <f>OBV!H1115</f>
        <v>BEARISH DIVERGENCE</v>
      </c>
    </row>
    <row r="1116" spans="1:12" ht="13.5" x14ac:dyDescent="0.25">
      <c r="A1116" s="3">
        <f>RSI!A1116</f>
        <v>43635</v>
      </c>
      <c r="B1116" s="2">
        <f>RSI!B1116</f>
        <v>3.45</v>
      </c>
      <c r="C1116" s="2">
        <f>RSI!I1116</f>
        <v>40.527850987856539</v>
      </c>
      <c r="D1116" s="2">
        <f>MACD!E1116</f>
        <v>1.7494363138403468E-2</v>
      </c>
      <c r="E1116" s="2">
        <f>MACD!F1116</f>
        <v>2.6104356462371914E-2</v>
      </c>
      <c r="F1116" s="2">
        <f>'Moving Avg'!D1116</f>
        <v>3.4780000000000002</v>
      </c>
      <c r="G1116" s="2">
        <f>'Moving Avg'!F1116</f>
        <v>3.5015000000000001</v>
      </c>
      <c r="H1116" s="2">
        <f>'Moving Avg'!G1116</f>
        <v>3.5759999999999987</v>
      </c>
      <c r="I1116" s="2">
        <f>'Moving Avg'!H1116</f>
        <v>3.9592499999999999</v>
      </c>
      <c r="J1116" s="17" t="str">
        <f>OBV!F1116</f>
        <v>BEARISH</v>
      </c>
      <c r="K1116" s="17" t="str">
        <f>OBV!G1116</f>
        <v>NEUTRAL</v>
      </c>
      <c r="L1116" s="17" t="str">
        <f>OBV!H1116</f>
        <v>CONFIRMED BEARISH</v>
      </c>
    </row>
    <row r="1117" spans="1:12" ht="13.5" x14ac:dyDescent="0.25">
      <c r="A1117" s="3">
        <f>RSI!A1117</f>
        <v>43636</v>
      </c>
      <c r="B1117" s="2">
        <f>RSI!B1117</f>
        <v>3.41</v>
      </c>
      <c r="C1117" s="2">
        <f>RSI!I1117</f>
        <v>36.683381002489817</v>
      </c>
      <c r="D1117" s="2">
        <f>MACD!E1117</f>
        <v>1.2175257573739273E-2</v>
      </c>
      <c r="E1117" s="2">
        <f>MACD!F1117</f>
        <v>2.331853668464539E-2</v>
      </c>
      <c r="F1117" s="2">
        <f>'Moving Avg'!D1117</f>
        <v>3.46</v>
      </c>
      <c r="G1117" s="2">
        <f>'Moving Avg'!F1117</f>
        <v>3.4944999999999995</v>
      </c>
      <c r="H1117" s="2">
        <f>'Moving Avg'!G1117</f>
        <v>3.5711999999999984</v>
      </c>
      <c r="I1117" s="2">
        <f>'Moving Avg'!H1117</f>
        <v>3.9509499999999997</v>
      </c>
      <c r="J1117" s="17" t="str">
        <f>OBV!F1117</f>
        <v>BEARISH</v>
      </c>
      <c r="K1117" s="17" t="str">
        <f>OBV!G1117</f>
        <v>NEUTRAL</v>
      </c>
      <c r="L1117" s="17" t="str">
        <f>OBV!H1117</f>
        <v>CONFIRMED BEARISH</v>
      </c>
    </row>
    <row r="1118" spans="1:12" ht="13.5" x14ac:dyDescent="0.25">
      <c r="A1118" s="3">
        <f>RSI!A1118</f>
        <v>43637</v>
      </c>
      <c r="B1118" s="2">
        <f>RSI!B1118</f>
        <v>3.44</v>
      </c>
      <c r="C1118" s="2">
        <f>RSI!I1118</f>
        <v>41.189317483486413</v>
      </c>
      <c r="D1118" s="2">
        <f>MACD!E1118</f>
        <v>1.379504372593976E-2</v>
      </c>
      <c r="E1118" s="2">
        <f>MACD!F1118</f>
        <v>2.1413838092904265E-2</v>
      </c>
      <c r="F1118" s="2">
        <f>'Moving Avg'!D1118</f>
        <v>3.4520000000000004</v>
      </c>
      <c r="G1118" s="2">
        <f>'Moving Avg'!F1118</f>
        <v>3.4869999999999997</v>
      </c>
      <c r="H1118" s="2">
        <f>'Moving Avg'!G1118</f>
        <v>3.5669999999999975</v>
      </c>
      <c r="I1118" s="2">
        <f>'Moving Avg'!H1118</f>
        <v>3.94265</v>
      </c>
      <c r="J1118" s="17" t="str">
        <f>OBV!F1118</f>
        <v>BEARISH</v>
      </c>
      <c r="K1118" s="17" t="str">
        <f>OBV!G1118</f>
        <v>NEUTRAL</v>
      </c>
      <c r="L1118" s="17" t="str">
        <f>OBV!H1118</f>
        <v>CONFIRMED BEARISH</v>
      </c>
    </row>
    <row r="1119" spans="1:12" ht="13.5" x14ac:dyDescent="0.25">
      <c r="A1119" s="3">
        <f>RSI!A1119</f>
        <v>43640</v>
      </c>
      <c r="B1119" s="2">
        <f>RSI!B1119</f>
        <v>3.45</v>
      </c>
      <c r="C1119" s="2">
        <f>RSI!I1119</f>
        <v>42.654297350217526</v>
      </c>
      <c r="D1119" s="2">
        <f>MACD!E1119</f>
        <v>1.1772995341186032E-2</v>
      </c>
      <c r="E1119" s="2">
        <f>MACD!F1119</f>
        <v>1.9485669542560619E-2</v>
      </c>
      <c r="F1119" s="2">
        <f>'Moving Avg'!D1119</f>
        <v>3.4460000000000002</v>
      </c>
      <c r="G1119" s="2">
        <f>'Moving Avg'!F1119</f>
        <v>3.4814999999999996</v>
      </c>
      <c r="H1119" s="2">
        <f>'Moving Avg'!G1119</f>
        <v>3.563799999999997</v>
      </c>
      <c r="I1119" s="2">
        <f>'Moving Avg'!H1119</f>
        <v>3.9341500000000007</v>
      </c>
      <c r="J1119" s="17" t="str">
        <f>OBV!F1119</f>
        <v>BULLISH</v>
      </c>
      <c r="K1119" s="17" t="str">
        <f>OBV!G1119</f>
        <v>NEUTRAL</v>
      </c>
      <c r="L1119" s="17" t="str">
        <f>OBV!H1119</f>
        <v>BULLISH DIVERGENCE</v>
      </c>
    </row>
    <row r="1120" spans="1:12" ht="13.5" x14ac:dyDescent="0.25">
      <c r="A1120" s="3">
        <f>RSI!A1120</f>
        <v>43641</v>
      </c>
      <c r="B1120" s="2">
        <f>RSI!B1120</f>
        <v>3.5</v>
      </c>
      <c r="C1120" s="2">
        <f>RSI!I1120</f>
        <v>49.436451672712394</v>
      </c>
      <c r="D1120" s="2">
        <f>MACD!E1120</f>
        <v>-9.9952684448867402E-4</v>
      </c>
      <c r="E1120" s="2">
        <f>MACD!F1120</f>
        <v>1.5388630265150759E-2</v>
      </c>
      <c r="F1120" s="2">
        <f>'Moving Avg'!D1120</f>
        <v>3.45</v>
      </c>
      <c r="G1120" s="2">
        <f>'Moving Avg'!F1120</f>
        <v>3.4814999999999996</v>
      </c>
      <c r="H1120" s="2">
        <f>'Moving Avg'!G1120</f>
        <v>3.5615999999999972</v>
      </c>
      <c r="I1120" s="2">
        <f>'Moving Avg'!H1120</f>
        <v>3.9261500000000007</v>
      </c>
      <c r="J1120" s="17" t="str">
        <f>OBV!F1120</f>
        <v>BULLISH</v>
      </c>
      <c r="K1120" s="17" t="str">
        <f>OBV!G1120</f>
        <v>NEUTRAL</v>
      </c>
      <c r="L1120" s="17" t="str">
        <f>OBV!H1120</f>
        <v>CONFIRMED BULLISH</v>
      </c>
    </row>
    <row r="1121" spans="1:12" ht="13.5" x14ac:dyDescent="0.25">
      <c r="A1121" s="3">
        <f>RSI!A1121</f>
        <v>43642</v>
      </c>
      <c r="B1121" s="2">
        <f>RSI!B1121</f>
        <v>3.5</v>
      </c>
      <c r="C1121" s="2">
        <f>RSI!I1121</f>
        <v>49.436451672712394</v>
      </c>
      <c r="D1121" s="2">
        <f>MACD!E1121</f>
        <v>-1.0235880800517627E-3</v>
      </c>
      <c r="E1121" s="2">
        <f>MACD!F1121</f>
        <v>1.2106186596110256E-2</v>
      </c>
      <c r="F1121" s="2">
        <f>'Moving Avg'!D1121</f>
        <v>3.46</v>
      </c>
      <c r="G1121" s="2">
        <f>'Moving Avg'!F1121</f>
        <v>3.4835000000000003</v>
      </c>
      <c r="H1121" s="2">
        <f>'Moving Avg'!G1121</f>
        <v>3.5595999999999974</v>
      </c>
      <c r="I1121" s="2">
        <f>'Moving Avg'!H1121</f>
        <v>3.9186500000000013</v>
      </c>
      <c r="J1121" s="17" t="str">
        <f>OBV!F1121</f>
        <v>BULLISH</v>
      </c>
      <c r="K1121" s="17" t="str">
        <f>OBV!G1121</f>
        <v>NEUTRAL</v>
      </c>
      <c r="L1121" s="17" t="str">
        <f>OBV!H1121</f>
        <v>CONFIRMED BULLISH</v>
      </c>
    </row>
    <row r="1122" spans="1:12" ht="13.5" x14ac:dyDescent="0.25">
      <c r="A1122" s="3">
        <f>RSI!A1122</f>
        <v>43643</v>
      </c>
      <c r="B1122" s="2">
        <f>RSI!B1122</f>
        <v>3.49</v>
      </c>
      <c r="C1122" s="2">
        <f>RSI!I1122</f>
        <v>48.116493639965064</v>
      </c>
      <c r="D1122" s="2">
        <f>MACD!E1122</f>
        <v>-2.9003391327009354E-4</v>
      </c>
      <c r="E1122" s="2">
        <f>MACD!F1122</f>
        <v>9.626942494234186E-3</v>
      </c>
      <c r="F1122" s="2">
        <f>'Moving Avg'!D1122</f>
        <v>3.4760000000000004</v>
      </c>
      <c r="G1122" s="2">
        <f>'Moving Avg'!F1122</f>
        <v>3.4819999999999993</v>
      </c>
      <c r="H1122" s="2">
        <f>'Moving Avg'!G1122</f>
        <v>3.5573999999999977</v>
      </c>
      <c r="I1122" s="2">
        <f>'Moving Avg'!H1122</f>
        <v>3.9118500000000016</v>
      </c>
      <c r="J1122" s="17" t="str">
        <f>OBV!F1122</f>
        <v>BULLISH</v>
      </c>
      <c r="K1122" s="17" t="str">
        <f>OBV!G1122</f>
        <v>NEUTRAL</v>
      </c>
      <c r="L1122" s="17" t="str">
        <f>OBV!H1122</f>
        <v>CONFIRMED BULLISH</v>
      </c>
    </row>
    <row r="1123" spans="1:12" ht="13.5" x14ac:dyDescent="0.25">
      <c r="A1123" s="3">
        <f>RSI!A1123</f>
        <v>43644</v>
      </c>
      <c r="B1123" s="2">
        <f>RSI!B1123</f>
        <v>3.48</v>
      </c>
      <c r="C1123" s="2">
        <f>RSI!I1123</f>
        <v>46.771624676485835</v>
      </c>
      <c r="D1123" s="2">
        <f>MACD!E1123</f>
        <v>-1.9342289801707047E-3</v>
      </c>
      <c r="E1123" s="2">
        <f>MACD!F1123</f>
        <v>7.314708199353208E-3</v>
      </c>
      <c r="F1123" s="2">
        <f>'Moving Avg'!D1123</f>
        <v>3.4839999999999995</v>
      </c>
      <c r="G1123" s="2">
        <f>'Moving Avg'!F1123</f>
        <v>3.4784999999999995</v>
      </c>
      <c r="H1123" s="2">
        <f>'Moving Avg'!G1123</f>
        <v>3.5549999999999979</v>
      </c>
      <c r="I1123" s="2">
        <f>'Moving Avg'!H1123</f>
        <v>3.9058500000000023</v>
      </c>
      <c r="J1123" s="17" t="str">
        <f>OBV!F1123</f>
        <v>BULLISH</v>
      </c>
      <c r="K1123" s="17" t="str">
        <f>OBV!G1123</f>
        <v>NEUTRAL</v>
      </c>
      <c r="L1123" s="17" t="str">
        <f>OBV!H1123</f>
        <v>CONFIRMED BULLISH</v>
      </c>
    </row>
    <row r="1124" spans="1:12" ht="13.5" x14ac:dyDescent="0.25">
      <c r="A1124" s="3">
        <f>RSI!A1124</f>
        <v>43647</v>
      </c>
      <c r="B1124" s="2">
        <f>RSI!B1124</f>
        <v>3.49</v>
      </c>
      <c r="C1124" s="2">
        <f>RSI!I1124</f>
        <v>48.326997060720274</v>
      </c>
      <c r="D1124" s="2">
        <f>MACD!E1124</f>
        <v>-3.9411142436374114E-3</v>
      </c>
      <c r="E1124" s="2">
        <f>MACD!F1124</f>
        <v>5.0635437107550843E-3</v>
      </c>
      <c r="F1124" s="2">
        <f>'Moving Avg'!D1124</f>
        <v>3.492</v>
      </c>
      <c r="G1124" s="2">
        <f>'Moving Avg'!F1124</f>
        <v>3.4754999999999994</v>
      </c>
      <c r="H1124" s="2">
        <f>'Moving Avg'!G1124</f>
        <v>3.5535999999999976</v>
      </c>
      <c r="I1124" s="2">
        <f>'Moving Avg'!H1124</f>
        <v>3.8989000000000029</v>
      </c>
      <c r="J1124" s="17" t="str">
        <f>OBV!F1124</f>
        <v>BULLISH</v>
      </c>
      <c r="K1124" s="17" t="str">
        <f>OBV!G1124</f>
        <v>NEUTRAL</v>
      </c>
      <c r="L1124" s="17" t="str">
        <f>OBV!H1124</f>
        <v>CONFIRMED BULLISH</v>
      </c>
    </row>
    <row r="1125" spans="1:12" ht="13.5" x14ac:dyDescent="0.25">
      <c r="A1125" s="3">
        <f>RSI!A1125</f>
        <v>43648</v>
      </c>
      <c r="B1125" s="2">
        <f>RSI!B1125</f>
        <v>3.48</v>
      </c>
      <c r="C1125" s="2">
        <f>RSI!I1125</f>
        <v>46.852616139169108</v>
      </c>
      <c r="D1125" s="2">
        <f>MACD!E1125</f>
        <v>-4.8417666381643798E-3</v>
      </c>
      <c r="E1125" s="2">
        <f>MACD!F1125</f>
        <v>3.0824816409711913E-3</v>
      </c>
      <c r="F1125" s="2">
        <f>'Moving Avg'!D1125</f>
        <v>3.4880000000000004</v>
      </c>
      <c r="G1125" s="2">
        <f>'Moving Avg'!F1125</f>
        <v>3.472</v>
      </c>
      <c r="H1125" s="2">
        <f>'Moving Avg'!G1125</f>
        <v>3.5487999999999982</v>
      </c>
      <c r="I1125" s="2">
        <f>'Moving Avg'!H1125</f>
        <v>3.8923000000000023</v>
      </c>
      <c r="J1125" s="17" t="str">
        <f>OBV!F1125</f>
        <v>BEARISH</v>
      </c>
      <c r="K1125" s="17" t="str">
        <f>OBV!G1125</f>
        <v>NEUTRAL</v>
      </c>
      <c r="L1125" s="17" t="str">
        <f>OBV!H1125</f>
        <v>CONFIRMED BEARISH</v>
      </c>
    </row>
    <row r="1126" spans="1:12" ht="13.5" x14ac:dyDescent="0.25">
      <c r="A1126" s="3">
        <f>RSI!A1126</f>
        <v>43649</v>
      </c>
      <c r="B1126" s="2">
        <f>RSI!B1126</f>
        <v>3.48</v>
      </c>
      <c r="C1126" s="2">
        <f>RSI!I1126</f>
        <v>46.852616139169108</v>
      </c>
      <c r="D1126" s="2">
        <f>MACD!E1126</f>
        <v>-1.0107613766204615E-2</v>
      </c>
      <c r="E1126" s="2">
        <f>MACD!F1126</f>
        <v>4.4446255953602999E-4</v>
      </c>
      <c r="F1126" s="2">
        <f>'Moving Avg'!D1126</f>
        <v>3.4840000000000004</v>
      </c>
      <c r="G1126" s="2">
        <f>'Moving Avg'!F1126</f>
        <v>3.4735</v>
      </c>
      <c r="H1126" s="2">
        <f>'Moving Avg'!G1126</f>
        <v>3.5461999999999985</v>
      </c>
      <c r="I1126" s="2">
        <f>'Moving Avg'!H1126</f>
        <v>3.8863500000000029</v>
      </c>
      <c r="J1126" s="17" t="str">
        <f>OBV!F1126</f>
        <v>BEARISH</v>
      </c>
      <c r="K1126" s="17" t="str">
        <f>OBV!G1126</f>
        <v>NEUTRAL</v>
      </c>
      <c r="L1126" s="17" t="str">
        <f>OBV!H1126</f>
        <v>CONFIRMED BEARISH</v>
      </c>
    </row>
    <row r="1127" spans="1:12" ht="13.5" x14ac:dyDescent="0.25">
      <c r="A1127" s="3">
        <f>RSI!A1127</f>
        <v>43650</v>
      </c>
      <c r="B1127" s="2">
        <f>RSI!B1127</f>
        <v>3.49</v>
      </c>
      <c r="C1127" s="2">
        <f>RSI!I1127</f>
        <v>48.668843882219498</v>
      </c>
      <c r="D1127" s="2">
        <f>MACD!E1127</f>
        <v>-2.1354558225310516E-2</v>
      </c>
      <c r="E1127" s="2">
        <f>MACD!F1127</f>
        <v>-3.9153415974332792E-3</v>
      </c>
      <c r="F1127" s="2">
        <f>'Moving Avg'!D1127</f>
        <v>3.4840000000000004</v>
      </c>
      <c r="G1127" s="2">
        <f>'Moving Avg'!F1127</f>
        <v>3.4754999999999994</v>
      </c>
      <c r="H1127" s="2">
        <f>'Moving Avg'!G1127</f>
        <v>3.5443999999999987</v>
      </c>
      <c r="I1127" s="2">
        <f>'Moving Avg'!H1127</f>
        <v>3.8803000000000027</v>
      </c>
      <c r="J1127" s="17" t="str">
        <f>OBV!F1127</f>
        <v>BULLISH</v>
      </c>
      <c r="K1127" s="17" t="str">
        <f>OBV!G1127</f>
        <v>NEUTRAL</v>
      </c>
      <c r="L1127" s="17" t="str">
        <f>OBV!H1127</f>
        <v>NEUTRAL</v>
      </c>
    </row>
    <row r="1128" spans="1:12" ht="13.5" x14ac:dyDescent="0.25">
      <c r="A1128" s="3">
        <f>RSI!A1128</f>
        <v>43651</v>
      </c>
      <c r="B1128" s="2">
        <f>RSI!B1128</f>
        <v>3.54</v>
      </c>
      <c r="C1128" s="2">
        <f>RSI!I1128</f>
        <v>56.646375174263746</v>
      </c>
      <c r="D1128" s="2">
        <f>MACD!E1128</f>
        <v>-2.9922910058224783E-2</v>
      </c>
      <c r="E1128" s="2">
        <f>MACD!F1128</f>
        <v>-9.11685528959158E-3</v>
      </c>
      <c r="F1128" s="2">
        <f>'Moving Avg'!D1128</f>
        <v>3.496</v>
      </c>
      <c r="G1128" s="2">
        <f>'Moving Avg'!F1128</f>
        <v>3.4775</v>
      </c>
      <c r="H1128" s="2">
        <f>'Moving Avg'!G1128</f>
        <v>3.5429999999999988</v>
      </c>
      <c r="I1128" s="2">
        <f>'Moving Avg'!H1128</f>
        <v>3.8741500000000024</v>
      </c>
      <c r="J1128" s="17" t="str">
        <f>OBV!F1128</f>
        <v>BULLISH</v>
      </c>
      <c r="K1128" s="17" t="str">
        <f>OBV!G1128</f>
        <v>NEUTRAL</v>
      </c>
      <c r="L1128" s="17" t="str">
        <f>OBV!H1128</f>
        <v>CONFIRMED BULLISH</v>
      </c>
    </row>
    <row r="1129" spans="1:12" ht="13.5" x14ac:dyDescent="0.25">
      <c r="A1129" s="3">
        <f>RSI!A1129</f>
        <v>43654</v>
      </c>
      <c r="B1129" s="2">
        <f>RSI!B1129</f>
        <v>3.6</v>
      </c>
      <c r="C1129" s="2">
        <f>RSI!I1129</f>
        <v>63.89729554970048</v>
      </c>
      <c r="D1129" s="2">
        <f>MACD!E1129</f>
        <v>-4.0340588445172632E-2</v>
      </c>
      <c r="E1129" s="2">
        <f>MACD!F1129</f>
        <v>-1.536160192070779E-2</v>
      </c>
      <c r="F1129" s="2">
        <f>'Moving Avg'!D1129</f>
        <v>3.5179999999999998</v>
      </c>
      <c r="G1129" s="2">
        <f>'Moving Avg'!F1129</f>
        <v>3.4835000000000003</v>
      </c>
      <c r="H1129" s="2">
        <f>'Moving Avg'!G1129</f>
        <v>3.5415999999999999</v>
      </c>
      <c r="I1129" s="2">
        <f>'Moving Avg'!H1129</f>
        <v>3.8680500000000024</v>
      </c>
      <c r="J1129" s="17" t="str">
        <f>OBV!F1129</f>
        <v>BULLISH</v>
      </c>
      <c r="K1129" s="17" t="str">
        <f>OBV!G1129</f>
        <v>NEUTRAL</v>
      </c>
      <c r="L1129" s="17" t="str">
        <f>OBV!H1129</f>
        <v>CONFIRMED BULLISH</v>
      </c>
    </row>
    <row r="1130" spans="1:12" ht="13.5" x14ac:dyDescent="0.25">
      <c r="A1130" s="3">
        <f>RSI!A1130</f>
        <v>43655</v>
      </c>
      <c r="B1130" s="2">
        <f>RSI!B1130</f>
        <v>3.58</v>
      </c>
      <c r="C1130" s="2">
        <f>RSI!I1130</f>
        <v>60.27826779880855</v>
      </c>
      <c r="D1130" s="2">
        <f>MACD!E1130</f>
        <v>-4.0578477911354938E-2</v>
      </c>
      <c r="E1130" s="2">
        <f>MACD!F1130</f>
        <v>-2.0404977118837223E-2</v>
      </c>
      <c r="F1130" s="2">
        <f>'Moving Avg'!D1130</f>
        <v>3.5380000000000003</v>
      </c>
      <c r="G1130" s="2">
        <f>'Moving Avg'!F1130</f>
        <v>3.4909999999999997</v>
      </c>
      <c r="H1130" s="2">
        <f>'Moving Avg'!G1130</f>
        <v>3.5402</v>
      </c>
      <c r="I1130" s="2">
        <f>'Moving Avg'!H1130</f>
        <v>3.8620000000000023</v>
      </c>
      <c r="J1130" s="17" t="str">
        <f>OBV!F1130</f>
        <v>BULLISH</v>
      </c>
      <c r="K1130" s="17" t="str">
        <f>OBV!G1130</f>
        <v>NEUTRAL</v>
      </c>
      <c r="L1130" s="17" t="str">
        <f>OBV!H1130</f>
        <v>CONFIRMED BULLISH</v>
      </c>
    </row>
    <row r="1131" spans="1:12" ht="13.5" x14ac:dyDescent="0.25">
      <c r="A1131" s="3">
        <f>RSI!A1131</f>
        <v>43656</v>
      </c>
      <c r="B1131" s="2">
        <f>RSI!B1131</f>
        <v>3.6</v>
      </c>
      <c r="C1131" s="2">
        <f>RSI!I1131</f>
        <v>62.561809611562204</v>
      </c>
      <c r="D1131" s="2">
        <f>MACD!E1131</f>
        <v>-4.2695588143704111E-2</v>
      </c>
      <c r="E1131" s="2">
        <f>MACD!F1131</f>
        <v>-2.4863099323810599E-2</v>
      </c>
      <c r="F1131" s="2">
        <f>'Moving Avg'!D1131</f>
        <v>3.5620000000000003</v>
      </c>
      <c r="G1131" s="2">
        <f>'Moving Avg'!F1131</f>
        <v>3.4959999999999996</v>
      </c>
      <c r="H1131" s="2">
        <f>'Moving Avg'!G1131</f>
        <v>3.5411999999999999</v>
      </c>
      <c r="I1131" s="2">
        <f>'Moving Avg'!H1131</f>
        <v>3.8561000000000032</v>
      </c>
      <c r="J1131" s="17" t="str">
        <f>OBV!F1131</f>
        <v>BULLISH</v>
      </c>
      <c r="K1131" s="17" t="str">
        <f>OBV!G1131</f>
        <v>NEUTRAL</v>
      </c>
      <c r="L1131" s="17" t="str">
        <f>OBV!H1131</f>
        <v>CONFIRMED BULLISH</v>
      </c>
    </row>
    <row r="1132" spans="1:12" ht="13.5" x14ac:dyDescent="0.25">
      <c r="A1132" s="3">
        <f>RSI!A1132</f>
        <v>43657</v>
      </c>
      <c r="B1132" s="2">
        <f>RSI!B1132</f>
        <v>3.57</v>
      </c>
      <c r="C1132" s="2">
        <f>RSI!I1132</f>
        <v>57.245636438494238</v>
      </c>
      <c r="D1132" s="2">
        <f>MACD!E1132</f>
        <v>-4.4323573788493942E-2</v>
      </c>
      <c r="E1132" s="2">
        <f>MACD!F1132</f>
        <v>-2.8755194216747271E-2</v>
      </c>
      <c r="F1132" s="2">
        <f>'Moving Avg'!D1132</f>
        <v>3.5780000000000003</v>
      </c>
      <c r="G1132" s="2">
        <f>'Moving Avg'!F1132</f>
        <v>3.4994999999999989</v>
      </c>
      <c r="H1132" s="2">
        <f>'Moving Avg'!G1132</f>
        <v>3.5397999999999996</v>
      </c>
      <c r="I1132" s="2">
        <f>'Moving Avg'!H1132</f>
        <v>3.8502500000000031</v>
      </c>
      <c r="J1132" s="17" t="str">
        <f>OBV!F1132</f>
        <v>BULLISH</v>
      </c>
      <c r="K1132" s="17" t="str">
        <f>OBV!G1132</f>
        <v>NEUTRAL</v>
      </c>
      <c r="L1132" s="17" t="str">
        <f>OBV!H1132</f>
        <v>CONFIRMED BULLISH</v>
      </c>
    </row>
    <row r="1133" spans="1:12" ht="13.5" x14ac:dyDescent="0.25">
      <c r="A1133" s="3">
        <f>RSI!A1133</f>
        <v>43658</v>
      </c>
      <c r="B1133" s="2">
        <f>RSI!B1133</f>
        <v>3.59</v>
      </c>
      <c r="C1133" s="2">
        <f>RSI!I1133</f>
        <v>59.703995034906818</v>
      </c>
      <c r="D1133" s="2">
        <f>MACD!E1133</f>
        <v>-4.9025573096651343E-2</v>
      </c>
      <c r="E1133" s="2">
        <f>MACD!F1133</f>
        <v>-3.2809269992728089E-2</v>
      </c>
      <c r="F1133" s="2">
        <f>'Moving Avg'!D1133</f>
        <v>3.5879999999999996</v>
      </c>
      <c r="G1133" s="2">
        <f>'Moving Avg'!F1133</f>
        <v>3.5049999999999999</v>
      </c>
      <c r="H1133" s="2">
        <f>'Moving Avg'!G1133</f>
        <v>3.5388000000000002</v>
      </c>
      <c r="I1133" s="2">
        <f>'Moving Avg'!H1133</f>
        <v>3.8449000000000035</v>
      </c>
      <c r="J1133" s="17" t="str">
        <f>OBV!F1133</f>
        <v>BULLISH</v>
      </c>
      <c r="K1133" s="17" t="str">
        <f>OBV!G1133</f>
        <v>NEUTRAL</v>
      </c>
      <c r="L1133" s="17" t="str">
        <f>OBV!H1133</f>
        <v>CONFIRMED BULLISH</v>
      </c>
    </row>
    <row r="1134" spans="1:12" ht="13.5" x14ac:dyDescent="0.25">
      <c r="A1134" s="3">
        <f>RSI!A1134</f>
        <v>43661</v>
      </c>
      <c r="B1134" s="2">
        <f>RSI!B1134</f>
        <v>3.62</v>
      </c>
      <c r="C1134" s="2">
        <f>RSI!I1134</f>
        <v>63.128743409686308</v>
      </c>
      <c r="D1134" s="2">
        <f>MACD!E1134</f>
        <v>-5.4088101636128982E-2</v>
      </c>
      <c r="E1134" s="2">
        <f>MACD!F1134</f>
        <v>-3.7065036321408271E-2</v>
      </c>
      <c r="F1134" s="2">
        <f>'Moving Avg'!D1134</f>
        <v>3.5920000000000001</v>
      </c>
      <c r="G1134" s="2">
        <f>'Moving Avg'!F1134</f>
        <v>3.5119999999999996</v>
      </c>
      <c r="H1134" s="2">
        <f>'Moving Avg'!G1134</f>
        <v>3.5384000000000002</v>
      </c>
      <c r="I1134" s="2">
        <f>'Moving Avg'!H1134</f>
        <v>3.8398500000000038</v>
      </c>
      <c r="J1134" s="17" t="str">
        <f>OBV!F1134</f>
        <v>BULLISH</v>
      </c>
      <c r="K1134" s="17" t="str">
        <f>OBV!G1134</f>
        <v>NEUTRAL</v>
      </c>
      <c r="L1134" s="17" t="str">
        <f>OBV!H1134</f>
        <v>CONFIRMED BULLISH</v>
      </c>
    </row>
    <row r="1135" spans="1:12" ht="13.5" x14ac:dyDescent="0.25">
      <c r="A1135" s="3">
        <f>RSI!A1135</f>
        <v>43662</v>
      </c>
      <c r="B1135" s="2">
        <f>RSI!B1135</f>
        <v>3.64</v>
      </c>
      <c r="C1135" s="2">
        <f>RSI!I1135</f>
        <v>65.249179393918226</v>
      </c>
      <c r="D1135" s="2">
        <f>MACD!E1135</f>
        <v>-6.1939506028755087E-2</v>
      </c>
      <c r="E1135" s="2">
        <f>MACD!F1135</f>
        <v>-4.2039930262877639E-2</v>
      </c>
      <c r="F1135" s="2">
        <f>'Moving Avg'!D1135</f>
        <v>3.6040000000000001</v>
      </c>
      <c r="G1135" s="2">
        <f>'Moving Avg'!F1135</f>
        <v>3.5200000000000005</v>
      </c>
      <c r="H1135" s="2">
        <f>'Moving Avg'!G1135</f>
        <v>3.5366000000000004</v>
      </c>
      <c r="I1135" s="2">
        <f>'Moving Avg'!H1135</f>
        <v>3.8349000000000033</v>
      </c>
      <c r="J1135" s="17" t="str">
        <f>OBV!F1135</f>
        <v>BULLISH</v>
      </c>
      <c r="K1135" s="17" t="str">
        <f>OBV!G1135</f>
        <v>NEUTRAL</v>
      </c>
      <c r="L1135" s="17" t="str">
        <f>OBV!H1135</f>
        <v>CONFIRMED BULLISH</v>
      </c>
    </row>
    <row r="1136" spans="1:12" ht="13.5" x14ac:dyDescent="0.25">
      <c r="A1136" s="3">
        <f>RSI!A1136</f>
        <v>43663</v>
      </c>
      <c r="B1136" s="2">
        <f>RSI!B1136</f>
        <v>3.64</v>
      </c>
      <c r="C1136" s="2">
        <f>RSI!I1136</f>
        <v>65.249179393918212</v>
      </c>
      <c r="D1136" s="2">
        <f>MACD!E1136</f>
        <v>-6.9208389743447896E-2</v>
      </c>
      <c r="E1136" s="2">
        <f>MACD!F1136</f>
        <v>-4.7473622158991695E-2</v>
      </c>
      <c r="F1136" s="2">
        <f>'Moving Avg'!D1136</f>
        <v>3.6120000000000005</v>
      </c>
      <c r="G1136" s="2">
        <f>'Moving Avg'!F1136</f>
        <v>3.5294999999999996</v>
      </c>
      <c r="H1136" s="2">
        <f>'Moving Avg'!G1136</f>
        <v>3.5347999999999997</v>
      </c>
      <c r="I1136" s="2">
        <f>'Moving Avg'!H1136</f>
        <v>3.8301000000000034</v>
      </c>
      <c r="J1136" s="17" t="str">
        <f>OBV!F1136</f>
        <v>BULLISH</v>
      </c>
      <c r="K1136" s="17" t="str">
        <f>OBV!G1136</f>
        <v>NEUTRAL</v>
      </c>
      <c r="L1136" s="17" t="str">
        <f>OBV!H1136</f>
        <v>CONFIRMED BULLISH</v>
      </c>
    </row>
    <row r="1137" spans="1:12" ht="13.5" x14ac:dyDescent="0.25">
      <c r="A1137" s="3">
        <f>RSI!A1137</f>
        <v>43664</v>
      </c>
      <c r="B1137" s="2">
        <f>RSI!B1137</f>
        <v>3.63</v>
      </c>
      <c r="C1137" s="2">
        <f>RSI!I1137</f>
        <v>63.143438994990277</v>
      </c>
      <c r="D1137" s="2">
        <f>MACD!E1137</f>
        <v>-7.3658844052754802E-2</v>
      </c>
      <c r="E1137" s="2">
        <f>MACD!F1137</f>
        <v>-5.2710666537744318E-2</v>
      </c>
      <c r="F1137" s="2">
        <f>'Moving Avg'!D1137</f>
        <v>3.6240000000000001</v>
      </c>
      <c r="G1137" s="2">
        <f>'Moving Avg'!F1137</f>
        <v>3.5404999999999993</v>
      </c>
      <c r="H1137" s="2">
        <f>'Moving Avg'!G1137</f>
        <v>3.5329999999999995</v>
      </c>
      <c r="I1137" s="2">
        <f>'Moving Avg'!H1137</f>
        <v>3.8255500000000033</v>
      </c>
      <c r="J1137" s="17" t="str">
        <f>OBV!F1137</f>
        <v>BULLISH</v>
      </c>
      <c r="K1137" s="17" t="str">
        <f>OBV!G1137</f>
        <v>NEUTRAL</v>
      </c>
      <c r="L1137" s="17" t="str">
        <f>OBV!H1137</f>
        <v>CONFIRMED BULLISH</v>
      </c>
    </row>
    <row r="1138" spans="1:12" ht="13.5" x14ac:dyDescent="0.25">
      <c r="A1138" s="3">
        <f>RSI!A1138</f>
        <v>43665</v>
      </c>
      <c r="B1138" s="2">
        <f>RSI!B1138</f>
        <v>3.6</v>
      </c>
      <c r="C1138" s="2">
        <f>RSI!I1138</f>
        <v>57.181453641779292</v>
      </c>
      <c r="D1138" s="2">
        <f>MACD!E1138</f>
        <v>-6.7987161884231817E-2</v>
      </c>
      <c r="E1138" s="2">
        <f>MACD!F1138</f>
        <v>-5.576596560704182E-2</v>
      </c>
      <c r="F1138" s="2">
        <f>'Moving Avg'!D1138</f>
        <v>3.6260000000000003</v>
      </c>
      <c r="G1138" s="2">
        <f>'Moving Avg'!F1138</f>
        <v>3.5484999999999998</v>
      </c>
      <c r="H1138" s="2">
        <f>'Moving Avg'!G1138</f>
        <v>3.5319999999999991</v>
      </c>
      <c r="I1138" s="2">
        <f>'Moving Avg'!H1138</f>
        <v>3.8209000000000035</v>
      </c>
      <c r="J1138" s="17" t="str">
        <f>OBV!F1138</f>
        <v>BULLISH</v>
      </c>
      <c r="K1138" s="17" t="str">
        <f>OBV!G1138</f>
        <v>NEUTRAL</v>
      </c>
      <c r="L1138" s="17" t="str">
        <f>OBV!H1138</f>
        <v>CONFIRMED BULLISH</v>
      </c>
    </row>
    <row r="1139" spans="1:12" ht="13.5" x14ac:dyDescent="0.25">
      <c r="A1139" s="3">
        <f>RSI!A1139</f>
        <v>43668</v>
      </c>
      <c r="B1139" s="2">
        <f>RSI!B1139</f>
        <v>3.59</v>
      </c>
      <c r="C1139" s="2">
        <f>RSI!I1139</f>
        <v>55.30686849610683</v>
      </c>
      <c r="D1139" s="2">
        <f>MACD!E1139</f>
        <v>-5.3481004494257967E-2</v>
      </c>
      <c r="E1139" s="2">
        <f>MACD!F1139</f>
        <v>-5.5308973384485052E-2</v>
      </c>
      <c r="F1139" s="2">
        <f>'Moving Avg'!D1139</f>
        <v>3.62</v>
      </c>
      <c r="G1139" s="2">
        <f>'Moving Avg'!F1139</f>
        <v>3.5554999999999999</v>
      </c>
      <c r="H1139" s="2">
        <f>'Moving Avg'!G1139</f>
        <v>3.5318000000000001</v>
      </c>
      <c r="I1139" s="2">
        <f>'Moving Avg'!H1139</f>
        <v>3.8156000000000034</v>
      </c>
      <c r="J1139" s="17" t="str">
        <f>OBV!F1139</f>
        <v>BULLISH</v>
      </c>
      <c r="K1139" s="17" t="str">
        <f>OBV!G1139</f>
        <v>NEUTRAL</v>
      </c>
      <c r="L1139" s="17" t="str">
        <f>OBV!H1139</f>
        <v>BULLISH DIVERGENCE</v>
      </c>
    </row>
    <row r="1140" spans="1:12" ht="13.5" x14ac:dyDescent="0.25">
      <c r="A1140" s="3">
        <f>RSI!A1140</f>
        <v>43669</v>
      </c>
      <c r="B1140" s="2">
        <f>RSI!B1140</f>
        <v>3.62</v>
      </c>
      <c r="C1140" s="2">
        <f>RSI!I1140</f>
        <v>59.587177308065606</v>
      </c>
      <c r="D1140" s="2">
        <f>MACD!E1140</f>
        <v>-4.6691496516424014E-2</v>
      </c>
      <c r="E1140" s="2">
        <f>MACD!F1140</f>
        <v>-5.3585478010872843E-2</v>
      </c>
      <c r="F1140" s="2">
        <f>'Moving Avg'!D1140</f>
        <v>3.6159999999999997</v>
      </c>
      <c r="G1140" s="2">
        <f>'Moving Avg'!F1140</f>
        <v>3.5615000000000001</v>
      </c>
      <c r="H1140" s="2">
        <f>'Moving Avg'!G1140</f>
        <v>3.5331999999999999</v>
      </c>
      <c r="I1140" s="2">
        <f>'Moving Avg'!H1140</f>
        <v>3.8103500000000032</v>
      </c>
      <c r="J1140" s="17" t="str">
        <f>OBV!F1140</f>
        <v>BULLISH</v>
      </c>
      <c r="K1140" s="17" t="str">
        <f>OBV!G1140</f>
        <v>NEUTRAL</v>
      </c>
      <c r="L1140" s="17" t="str">
        <f>OBV!H1140</f>
        <v>BULLISH DIVERGENCE</v>
      </c>
    </row>
    <row r="1141" spans="1:12" ht="13.5" x14ac:dyDescent="0.25">
      <c r="A1141" s="3">
        <f>RSI!A1141</f>
        <v>43670</v>
      </c>
      <c r="B1141" s="2">
        <f>RSI!B1141</f>
        <v>3.6</v>
      </c>
      <c r="C1141" s="2">
        <f>RSI!I1141</f>
        <v>55.753629473186827</v>
      </c>
      <c r="D1141" s="2">
        <f>MACD!E1141</f>
        <v>-3.6737420505113416E-2</v>
      </c>
      <c r="E1141" s="2">
        <f>MACD!F1141</f>
        <v>-5.0215866509720965E-2</v>
      </c>
      <c r="F1141" s="2">
        <f>'Moving Avg'!D1141</f>
        <v>3.6080000000000005</v>
      </c>
      <c r="G1141" s="2">
        <f>'Moving Avg'!F1141</f>
        <v>3.5665</v>
      </c>
      <c r="H1141" s="2">
        <f>'Moving Avg'!G1141</f>
        <v>3.5331999999999995</v>
      </c>
      <c r="I1141" s="2">
        <f>'Moving Avg'!H1141</f>
        <v>3.8052500000000036</v>
      </c>
      <c r="J1141" s="17" t="str">
        <f>OBV!F1141</f>
        <v>BEARISH</v>
      </c>
      <c r="K1141" s="17" t="str">
        <f>OBV!G1141</f>
        <v>NEUTRAL</v>
      </c>
      <c r="L1141" s="17" t="str">
        <f>OBV!H1141</f>
        <v>CONFIRMED BEARISH</v>
      </c>
    </row>
    <row r="1142" spans="1:12" ht="13.5" x14ac:dyDescent="0.25">
      <c r="A1142" s="3">
        <f>RSI!A1142</f>
        <v>43672</v>
      </c>
      <c r="B1142" s="2">
        <f>RSI!B1142</f>
        <v>3.63</v>
      </c>
      <c r="C1142" s="2">
        <f>RSI!I1142</f>
        <v>59.919077541197979</v>
      </c>
      <c r="D1142" s="2">
        <f>MACD!E1142</f>
        <v>-3.5357589778244325E-2</v>
      </c>
      <c r="E1142" s="2">
        <f>MACD!F1142</f>
        <v>-4.7244211163425642E-2</v>
      </c>
      <c r="F1142" s="2">
        <f>'Moving Avg'!D1142</f>
        <v>3.6079999999999997</v>
      </c>
      <c r="G1142" s="2">
        <f>'Moving Avg'!F1142</f>
        <v>3.5735000000000001</v>
      </c>
      <c r="H1142" s="2">
        <f>'Moving Avg'!G1142</f>
        <v>3.5337999999999994</v>
      </c>
      <c r="I1142" s="2">
        <f>'Moving Avg'!H1142</f>
        <v>3.8009500000000038</v>
      </c>
      <c r="J1142" s="17" t="str">
        <f>OBV!F1142</f>
        <v>BULLISH</v>
      </c>
      <c r="K1142" s="17" t="str">
        <f>OBV!G1142</f>
        <v>NEUTRAL</v>
      </c>
      <c r="L1142" s="17" t="str">
        <f>OBV!H1142</f>
        <v>NEUTRAL</v>
      </c>
    </row>
    <row r="1143" spans="1:12" ht="13.5" x14ac:dyDescent="0.25">
      <c r="A1143" s="3">
        <f>RSI!A1143</f>
        <v>43675</v>
      </c>
      <c r="B1143" s="2">
        <f>RSI!B1143</f>
        <v>3.6</v>
      </c>
      <c r="C1143" s="2">
        <f>RSI!I1143</f>
        <v>54.403446935602453</v>
      </c>
      <c r="D1143" s="2">
        <f>MACD!E1143</f>
        <v>-2.9258205707014096E-2</v>
      </c>
      <c r="E1143" s="2">
        <f>MACD!F1143</f>
        <v>-4.3647010072143333E-2</v>
      </c>
      <c r="F1143" s="2">
        <f>'Moving Avg'!D1143</f>
        <v>3.6080000000000005</v>
      </c>
      <c r="G1143" s="2">
        <f>'Moving Avg'!F1143</f>
        <v>3.5794999999999995</v>
      </c>
      <c r="H1143" s="2">
        <f>'Moving Avg'!G1143</f>
        <v>3.5337999999999994</v>
      </c>
      <c r="I1143" s="2">
        <f>'Moving Avg'!H1143</f>
        <v>3.7960000000000038</v>
      </c>
      <c r="J1143" s="17" t="str">
        <f>OBV!F1143</f>
        <v>BULLISH</v>
      </c>
      <c r="K1143" s="17" t="str">
        <f>OBV!G1143</f>
        <v>NEUTRAL</v>
      </c>
      <c r="L1143" s="17" t="str">
        <f>OBV!H1143</f>
        <v>NEUTRAL</v>
      </c>
    </row>
    <row r="1144" spans="1:12" ht="13.5" x14ac:dyDescent="0.25">
      <c r="A1144" s="3">
        <f>RSI!A1144</f>
        <v>43676</v>
      </c>
      <c r="B1144" s="2">
        <f>RSI!B1144</f>
        <v>3.6</v>
      </c>
      <c r="C1144" s="2">
        <f>RSI!I1144</f>
        <v>54.403446935602453</v>
      </c>
      <c r="D1144" s="2">
        <f>MACD!E1144</f>
        <v>-1.9644634645998416E-2</v>
      </c>
      <c r="E1144" s="2">
        <f>MACD!F1144</f>
        <v>-3.8846534986914351E-2</v>
      </c>
      <c r="F1144" s="2">
        <f>'Moving Avg'!D1144</f>
        <v>3.6100000000000003</v>
      </c>
      <c r="G1144" s="2">
        <f>'Moving Avg'!F1144</f>
        <v>3.5849999999999995</v>
      </c>
      <c r="H1144" s="2">
        <f>'Moving Avg'!G1144</f>
        <v>3.5337999999999989</v>
      </c>
      <c r="I1144" s="2">
        <f>'Moving Avg'!H1144</f>
        <v>3.791150000000004</v>
      </c>
      <c r="J1144" s="17" t="str">
        <f>OBV!F1144</f>
        <v>BULLISH</v>
      </c>
      <c r="K1144" s="17" t="str">
        <f>OBV!G1144</f>
        <v>NEUTRAL</v>
      </c>
      <c r="L1144" s="17" t="str">
        <f>OBV!H1144</f>
        <v>CONFIRMED BULLISH</v>
      </c>
    </row>
    <row r="1145" spans="1:12" ht="13.5" x14ac:dyDescent="0.25">
      <c r="A1145" s="3">
        <f>RSI!A1145</f>
        <v>43677</v>
      </c>
      <c r="B1145" s="2">
        <f>RSI!B1145</f>
        <v>3.63</v>
      </c>
      <c r="C1145" s="2">
        <f>RSI!I1145</f>
        <v>58.801686297846416</v>
      </c>
      <c r="D1145" s="2">
        <f>MACD!E1145</f>
        <v>-1.0806142964051357E-2</v>
      </c>
      <c r="E1145" s="2">
        <f>MACD!F1145</f>
        <v>-3.3238456582341758E-2</v>
      </c>
      <c r="F1145" s="2">
        <f>'Moving Avg'!D1145</f>
        <v>3.6119999999999997</v>
      </c>
      <c r="G1145" s="2">
        <f>'Moving Avg'!F1145</f>
        <v>3.5924999999999998</v>
      </c>
      <c r="H1145" s="2">
        <f>'Moving Avg'!G1145</f>
        <v>3.5343999999999989</v>
      </c>
      <c r="I1145" s="2">
        <f>'Moving Avg'!H1145</f>
        <v>3.786400000000004</v>
      </c>
      <c r="J1145" s="17" t="str">
        <f>OBV!F1145</f>
        <v>BEARISH</v>
      </c>
      <c r="K1145" s="17" t="str">
        <f>OBV!G1145</f>
        <v>NEUTRAL</v>
      </c>
      <c r="L1145" s="17" t="str">
        <f>OBV!H1145</f>
        <v>BEARISH DIVERGENCE</v>
      </c>
    </row>
    <row r="1146" spans="1:12" ht="13.5" x14ac:dyDescent="0.25">
      <c r="A1146" s="3">
        <f>RSI!A1146</f>
        <v>43678</v>
      </c>
      <c r="B1146" s="2">
        <f>RSI!B1146</f>
        <v>3.66</v>
      </c>
      <c r="C1146" s="2">
        <f>RSI!I1146</f>
        <v>62.678626882398575</v>
      </c>
      <c r="D1146" s="2">
        <f>MACD!E1146</f>
        <v>-5.8665139486908657E-3</v>
      </c>
      <c r="E1146" s="2">
        <f>MACD!F1146</f>
        <v>-2.7764068055611581E-2</v>
      </c>
      <c r="F1146" s="2">
        <f>'Moving Avg'!D1146</f>
        <v>3.6240000000000001</v>
      </c>
      <c r="G1146" s="2">
        <f>'Moving Avg'!F1146</f>
        <v>3.6015000000000001</v>
      </c>
      <c r="H1146" s="2">
        <f>'Moving Avg'!G1146</f>
        <v>3.5355999999999983</v>
      </c>
      <c r="I1146" s="2">
        <f>'Moving Avg'!H1146</f>
        <v>3.782000000000004</v>
      </c>
      <c r="J1146" s="17" t="str">
        <f>OBV!F1146</f>
        <v>BULLISH</v>
      </c>
      <c r="K1146" s="17" t="str">
        <f>OBV!G1146</f>
        <v>NEUTRAL</v>
      </c>
      <c r="L1146" s="17" t="str">
        <f>OBV!H1146</f>
        <v>CONFIRMED BULLISH</v>
      </c>
    </row>
    <row r="1147" spans="1:12" ht="13.5" x14ac:dyDescent="0.25">
      <c r="A1147" s="3">
        <f>RSI!A1147</f>
        <v>43679</v>
      </c>
      <c r="B1147" s="2">
        <f>RSI!B1147</f>
        <v>3.68</v>
      </c>
      <c r="C1147" s="2">
        <f>RSI!I1147</f>
        <v>65.040560005598195</v>
      </c>
      <c r="D1147" s="2">
        <f>MACD!E1147</f>
        <v>-5.177442623851114E-3</v>
      </c>
      <c r="E1147" s="2">
        <f>MACD!F1147</f>
        <v>-2.3246742969259486E-2</v>
      </c>
      <c r="F1147" s="2">
        <f>'Moving Avg'!D1147</f>
        <v>3.6340000000000003</v>
      </c>
      <c r="G1147" s="2">
        <f>'Moving Avg'!F1147</f>
        <v>3.6110000000000007</v>
      </c>
      <c r="H1147" s="2">
        <f>'Moving Avg'!G1147</f>
        <v>3.538199999999998</v>
      </c>
      <c r="I1147" s="2">
        <f>'Moving Avg'!H1147</f>
        <v>3.7775500000000037</v>
      </c>
      <c r="J1147" s="17" t="str">
        <f>OBV!F1147</f>
        <v>BULLISH</v>
      </c>
      <c r="K1147" s="17" t="str">
        <f>OBV!G1147</f>
        <v>NEUTRAL</v>
      </c>
      <c r="L1147" s="17" t="str">
        <f>OBV!H1147</f>
        <v>CONFIRMED BULLISH</v>
      </c>
    </row>
    <row r="1148" spans="1:12" ht="13.5" x14ac:dyDescent="0.25">
      <c r="A1148" s="3">
        <f>RSI!A1148</f>
        <v>43682</v>
      </c>
      <c r="B1148" s="2">
        <f>RSI!B1148</f>
        <v>3.69</v>
      </c>
      <c r="C1148" s="2">
        <f>RSI!I1148</f>
        <v>66.192622795730969</v>
      </c>
      <c r="D1148" s="2">
        <f>MACD!E1148</f>
        <v>-1.0504495658533397E-2</v>
      </c>
      <c r="E1148" s="2">
        <f>MACD!F1148</f>
        <v>-2.069829350711427E-2</v>
      </c>
      <c r="F1148" s="2">
        <f>'Moving Avg'!D1148</f>
        <v>3.6520000000000001</v>
      </c>
      <c r="G1148" s="2">
        <f>'Moving Avg'!F1148</f>
        <v>3.6185</v>
      </c>
      <c r="H1148" s="2">
        <f>'Moving Avg'!G1148</f>
        <v>3.5401999999999987</v>
      </c>
      <c r="I1148" s="2">
        <f>'Moving Avg'!H1148</f>
        <v>3.7731500000000047</v>
      </c>
      <c r="J1148" s="17" t="str">
        <f>OBV!F1148</f>
        <v>BULLISH</v>
      </c>
      <c r="K1148" s="17" t="str">
        <f>OBV!G1148</f>
        <v>NEUTRAL</v>
      </c>
      <c r="L1148" s="17" t="str">
        <f>OBV!H1148</f>
        <v>CONFIRMED BULLISH</v>
      </c>
    </row>
    <row r="1149" spans="1:12" ht="13.5" x14ac:dyDescent="0.25">
      <c r="A1149" s="3">
        <f>RSI!A1149</f>
        <v>43683</v>
      </c>
      <c r="B1149" s="2">
        <f>RSI!B1149</f>
        <v>3.86</v>
      </c>
      <c r="C1149" s="2">
        <f>RSI!I1149</f>
        <v>78.914097914897312</v>
      </c>
      <c r="D1149" s="2">
        <f>MACD!E1149</f>
        <v>-2.9715098512959504E-2</v>
      </c>
      <c r="E1149" s="2">
        <f>MACD!F1149</f>
        <v>-2.2501654508283318E-2</v>
      </c>
      <c r="F1149" s="2">
        <f>'Moving Avg'!D1149</f>
        <v>3.7039999999999997</v>
      </c>
      <c r="G1149" s="2">
        <f>'Moving Avg'!F1149</f>
        <v>3.6315000000000004</v>
      </c>
      <c r="H1149" s="2">
        <f>'Moving Avg'!G1149</f>
        <v>3.5461999999999994</v>
      </c>
      <c r="I1149" s="2">
        <f>'Moving Avg'!H1149</f>
        <v>3.7693500000000046</v>
      </c>
      <c r="J1149" s="17" t="str">
        <f>OBV!F1149</f>
        <v>BULLISH</v>
      </c>
      <c r="K1149" s="17" t="str">
        <f>OBV!G1149</f>
        <v>NEUTRAL</v>
      </c>
      <c r="L1149" s="17" t="str">
        <f>OBV!H1149</f>
        <v>CONFIRMED BULLISH</v>
      </c>
    </row>
    <row r="1150" spans="1:12" ht="13.5" x14ac:dyDescent="0.25">
      <c r="A1150" s="3">
        <f>RSI!A1150</f>
        <v>43684</v>
      </c>
      <c r="B1150" s="2">
        <f>RSI!B1150</f>
        <v>3.95</v>
      </c>
      <c r="C1150" s="2">
        <f>RSI!I1150</f>
        <v>82.638746779040872</v>
      </c>
      <c r="D1150" s="2">
        <f>MACD!E1150</f>
        <v>-4.9555712162291154E-2</v>
      </c>
      <c r="E1150" s="2">
        <f>MACD!F1150</f>
        <v>-2.7912466039084885E-2</v>
      </c>
      <c r="F1150" s="2">
        <f>'Moving Avg'!D1150</f>
        <v>3.7679999999999998</v>
      </c>
      <c r="G1150" s="2">
        <f>'Moving Avg'!F1150</f>
        <v>3.6500000000000008</v>
      </c>
      <c r="H1150" s="2">
        <f>'Moving Avg'!G1150</f>
        <v>3.5551999999999992</v>
      </c>
      <c r="I1150" s="2">
        <f>'Moving Avg'!H1150</f>
        <v>3.7661000000000047</v>
      </c>
      <c r="J1150" s="17" t="str">
        <f>OBV!F1150</f>
        <v>BULLISH</v>
      </c>
      <c r="K1150" s="17" t="str">
        <f>OBV!G1150</f>
        <v>STRONG</v>
      </c>
      <c r="L1150" s="17" t="str">
        <f>OBV!H1150</f>
        <v>CONFIRMED BULLISH</v>
      </c>
    </row>
    <row r="1151" spans="1:12" ht="13.5" x14ac:dyDescent="0.25">
      <c r="A1151" s="3">
        <f>RSI!A1151</f>
        <v>43685</v>
      </c>
      <c r="B1151" s="2">
        <f>RSI!B1151</f>
        <v>4.1100000000000003</v>
      </c>
      <c r="C1151" s="2">
        <f>RSI!I1151</f>
        <v>87.026275549737292</v>
      </c>
      <c r="D1151" s="2">
        <f>MACD!E1151</f>
        <v>-8.3225073714761066E-2</v>
      </c>
      <c r="E1151" s="2">
        <f>MACD!F1151</f>
        <v>-3.8974987574220119E-2</v>
      </c>
      <c r="F1151" s="2">
        <f>'Moving Avg'!D1151</f>
        <v>3.8579999999999997</v>
      </c>
      <c r="G1151" s="2">
        <f>'Moving Avg'!F1151</f>
        <v>3.6755000000000009</v>
      </c>
      <c r="H1151" s="2">
        <f>'Moving Avg'!G1151</f>
        <v>3.5682</v>
      </c>
      <c r="I1151" s="2">
        <f>'Moving Avg'!H1151</f>
        <v>3.7641000000000044</v>
      </c>
      <c r="J1151" s="17" t="str">
        <f>OBV!F1151</f>
        <v>BULLISH</v>
      </c>
      <c r="K1151" s="17" t="str">
        <f>OBV!G1151</f>
        <v>STRONG</v>
      </c>
      <c r="L1151" s="17" t="str">
        <f>OBV!H1151</f>
        <v>CONFIRMED BULLISH</v>
      </c>
    </row>
    <row r="1152" spans="1:12" ht="13.5" x14ac:dyDescent="0.25">
      <c r="A1152" s="3">
        <f>RSI!A1152</f>
        <v>43686</v>
      </c>
      <c r="B1152" s="2">
        <f>RSI!B1152</f>
        <v>4.12</v>
      </c>
      <c r="C1152" s="2">
        <f>RSI!I1152</f>
        <v>87.243267221025064</v>
      </c>
      <c r="D1152" s="2">
        <f>MACD!E1152</f>
        <v>-0.11059309118504679</v>
      </c>
      <c r="E1152" s="2">
        <f>MACD!F1152</f>
        <v>-5.3298608296385455E-2</v>
      </c>
      <c r="F1152" s="2">
        <f>'Moving Avg'!D1152</f>
        <v>3.9460000000000002</v>
      </c>
      <c r="G1152" s="2">
        <f>'Moving Avg'!F1152</f>
        <v>3.7030000000000003</v>
      </c>
      <c r="H1152" s="2">
        <f>'Moving Avg'!G1152</f>
        <v>3.5801999999999992</v>
      </c>
      <c r="I1152" s="2">
        <f>'Moving Avg'!H1152</f>
        <v>3.7621500000000037</v>
      </c>
      <c r="J1152" s="17" t="str">
        <f>OBV!F1152</f>
        <v>BULLISH</v>
      </c>
      <c r="K1152" s="17" t="str">
        <f>OBV!G1152</f>
        <v>STRONG</v>
      </c>
      <c r="L1152" s="17" t="str">
        <f>OBV!H1152</f>
        <v>CONFIRMED BULLISH</v>
      </c>
    </row>
    <row r="1153" spans="1:12" ht="13.5" x14ac:dyDescent="0.25">
      <c r="A1153" s="3">
        <f>RSI!A1153</f>
        <v>43691</v>
      </c>
      <c r="B1153" s="2">
        <f>RSI!B1153</f>
        <v>4</v>
      </c>
      <c r="C1153" s="2">
        <f>RSI!I1153</f>
        <v>71.737579194916492</v>
      </c>
      <c r="D1153" s="2">
        <f>MACD!E1153</f>
        <v>-0.13208549129783398</v>
      </c>
      <c r="E1153" s="2">
        <f>MACD!F1153</f>
        <v>-6.9055984896675165E-2</v>
      </c>
      <c r="F1153" s="2">
        <f>'Moving Avg'!D1153</f>
        <v>4.0080000000000009</v>
      </c>
      <c r="G1153" s="2">
        <f>'Moving Avg'!F1153</f>
        <v>3.7235000000000014</v>
      </c>
      <c r="H1153" s="2">
        <f>'Moving Avg'!G1153</f>
        <v>3.5891999999999995</v>
      </c>
      <c r="I1153" s="2">
        <f>'Moving Avg'!H1153</f>
        <v>3.7592000000000043</v>
      </c>
      <c r="J1153" s="17" t="str">
        <f>OBV!F1153</f>
        <v>BULLISH</v>
      </c>
      <c r="K1153" s="17" t="str">
        <f>OBV!G1153</f>
        <v>STRONG</v>
      </c>
      <c r="L1153" s="17" t="str">
        <f>OBV!H1153</f>
        <v>CONFIRMED BULLISH</v>
      </c>
    </row>
    <row r="1154" spans="1:12" ht="13.5" x14ac:dyDescent="0.25">
      <c r="A1154" s="3">
        <f>RSI!A1154</f>
        <v>43692</v>
      </c>
      <c r="B1154" s="2">
        <f>RSI!B1154</f>
        <v>3.87</v>
      </c>
      <c r="C1154" s="2">
        <f>RSI!I1154</f>
        <v>59.417340569914657</v>
      </c>
      <c r="D1154" s="2">
        <f>MACD!E1154</f>
        <v>-0.14234779347967219</v>
      </c>
      <c r="E1154" s="2">
        <f>MACD!F1154</f>
        <v>-8.3714346613274579E-2</v>
      </c>
      <c r="F1154" s="2">
        <f>'Moving Avg'!D1154</f>
        <v>4.01</v>
      </c>
      <c r="G1154" s="2">
        <f>'Moving Avg'!F1154</f>
        <v>3.7360000000000007</v>
      </c>
      <c r="H1154" s="2">
        <f>'Moving Avg'!G1154</f>
        <v>3.5956000000000001</v>
      </c>
      <c r="I1154" s="2">
        <f>'Moving Avg'!H1154</f>
        <v>3.756100000000004</v>
      </c>
      <c r="J1154" s="17" t="str">
        <f>OBV!F1154</f>
        <v>BULLISH</v>
      </c>
      <c r="K1154" s="17" t="str">
        <f>OBV!G1154</f>
        <v>STRONG</v>
      </c>
      <c r="L1154" s="17" t="str">
        <f>OBV!H1154</f>
        <v>CONFIRMED BULLISH</v>
      </c>
    </row>
    <row r="1155" spans="1:12" ht="13.5" x14ac:dyDescent="0.25">
      <c r="A1155" s="3">
        <f>RSI!A1155</f>
        <v>43693</v>
      </c>
      <c r="B1155" s="2">
        <f>RSI!B1155</f>
        <v>3.76</v>
      </c>
      <c r="C1155" s="2">
        <f>RSI!I1155</f>
        <v>51.376988551630127</v>
      </c>
      <c r="D1155" s="2">
        <f>MACD!E1155</f>
        <v>-0.13907925195855197</v>
      </c>
      <c r="E1155" s="2">
        <f>MACD!F1155</f>
        <v>-9.4787327682330058E-2</v>
      </c>
      <c r="F1155" s="2">
        <f>'Moving Avg'!D1155</f>
        <v>3.972</v>
      </c>
      <c r="G1155" s="2">
        <f>'Moving Avg'!F1155</f>
        <v>3.742</v>
      </c>
      <c r="H1155" s="2">
        <f>'Moving Avg'!G1155</f>
        <v>3.5997999999999997</v>
      </c>
      <c r="I1155" s="2">
        <f>'Moving Avg'!H1155</f>
        <v>3.7531000000000034</v>
      </c>
      <c r="J1155" s="17" t="str">
        <f>OBV!F1155</f>
        <v>BULLISH</v>
      </c>
      <c r="K1155" s="17" t="str">
        <f>OBV!G1155</f>
        <v>STRONG</v>
      </c>
      <c r="L1155" s="17" t="str">
        <f>OBV!H1155</f>
        <v>BULLISH DIVERGENCE</v>
      </c>
    </row>
    <row r="1156" spans="1:12" ht="13.5" x14ac:dyDescent="0.25">
      <c r="A1156" s="3">
        <f>RSI!A1156</f>
        <v>43696</v>
      </c>
      <c r="B1156" s="2">
        <f>RSI!B1156</f>
        <v>3.87</v>
      </c>
      <c r="C1156" s="2">
        <f>RSI!I1156</f>
        <v>57.561514473569332</v>
      </c>
      <c r="D1156" s="2">
        <f>MACD!E1156</f>
        <v>-0.13994772510344555</v>
      </c>
      <c r="E1156" s="2">
        <f>MACD!F1156</f>
        <v>-0.10381940716655316</v>
      </c>
      <c r="F1156" s="2">
        <f>'Moving Avg'!D1156</f>
        <v>3.9240000000000004</v>
      </c>
      <c r="G1156" s="2">
        <f>'Moving Avg'!F1156</f>
        <v>3.7535000000000012</v>
      </c>
      <c r="H1156" s="2">
        <f>'Moving Avg'!G1156</f>
        <v>3.6082000000000001</v>
      </c>
      <c r="I1156" s="2">
        <f>'Moving Avg'!H1156</f>
        <v>3.7500000000000036</v>
      </c>
      <c r="J1156" s="17" t="str">
        <f>OBV!F1156</f>
        <v>BULLISH</v>
      </c>
      <c r="K1156" s="17" t="str">
        <f>OBV!G1156</f>
        <v>NEUTRAL</v>
      </c>
      <c r="L1156" s="17" t="str">
        <f>OBV!H1156</f>
        <v>BULLISH DIVERGENCE</v>
      </c>
    </row>
    <row r="1157" spans="1:12" ht="13.5" x14ac:dyDescent="0.25">
      <c r="A1157" s="3">
        <f>RSI!A1157</f>
        <v>43697</v>
      </c>
      <c r="B1157" s="2">
        <f>RSI!B1157</f>
        <v>3.92</v>
      </c>
      <c r="C1157" s="2">
        <f>RSI!I1157</f>
        <v>60.048965791224418</v>
      </c>
      <c r="D1157" s="2">
        <f>MACD!E1157</f>
        <v>-0.1420532499308873</v>
      </c>
      <c r="E1157" s="2">
        <f>MACD!F1157</f>
        <v>-0.11146617571942</v>
      </c>
      <c r="F1157" s="2">
        <f>'Moving Avg'!D1157</f>
        <v>3.8840000000000003</v>
      </c>
      <c r="G1157" s="2">
        <f>'Moving Avg'!F1157</f>
        <v>3.7679999999999998</v>
      </c>
      <c r="H1157" s="2">
        <f>'Moving Avg'!G1157</f>
        <v>3.6175999999999995</v>
      </c>
      <c r="I1157" s="2">
        <f>'Moving Avg'!H1157</f>
        <v>3.7469500000000036</v>
      </c>
      <c r="J1157" s="17" t="str">
        <f>OBV!F1157</f>
        <v>BEARISH</v>
      </c>
      <c r="K1157" s="17" t="str">
        <f>OBV!G1157</f>
        <v>NEUTRAL</v>
      </c>
      <c r="L1157" s="17" t="str">
        <f>OBV!H1157</f>
        <v>CONFIRMED BEARISH</v>
      </c>
    </row>
    <row r="1158" spans="1:12" ht="13.5" x14ac:dyDescent="0.25">
      <c r="A1158" s="3">
        <f>RSI!A1158</f>
        <v>43698</v>
      </c>
      <c r="B1158" s="2">
        <f>RSI!B1158</f>
        <v>3.97</v>
      </c>
      <c r="C1158" s="2">
        <f>RSI!I1158</f>
        <v>62.421018840199565</v>
      </c>
      <c r="D1158" s="2">
        <f>MACD!E1158</f>
        <v>-0.14698432208992696</v>
      </c>
      <c r="E1158" s="2">
        <f>MACD!F1158</f>
        <v>-0.11856980499352139</v>
      </c>
      <c r="F1158" s="2">
        <f>'Moving Avg'!D1158</f>
        <v>3.8780000000000001</v>
      </c>
      <c r="G1158" s="2">
        <f>'Moving Avg'!F1158</f>
        <v>3.7865000000000002</v>
      </c>
      <c r="H1158" s="2">
        <f>'Moving Avg'!G1158</f>
        <v>3.6269999999999993</v>
      </c>
      <c r="I1158" s="2">
        <f>'Moving Avg'!H1158</f>
        <v>3.7440000000000033</v>
      </c>
      <c r="J1158" s="17" t="str">
        <f>OBV!F1158</f>
        <v>BEARISH</v>
      </c>
      <c r="K1158" s="17" t="str">
        <f>OBV!G1158</f>
        <v>NEUTRAL</v>
      </c>
      <c r="L1158" s="17" t="str">
        <f>OBV!H1158</f>
        <v>CONFIRMED BEARISH</v>
      </c>
    </row>
    <row r="1159" spans="1:12" ht="13.5" x14ac:dyDescent="0.25">
      <c r="A1159" s="3">
        <f>RSI!A1159</f>
        <v>43699</v>
      </c>
      <c r="B1159" s="2">
        <f>RSI!B1159</f>
        <v>4.09</v>
      </c>
      <c r="C1159" s="2">
        <f>RSI!I1159</f>
        <v>67.420617517657462</v>
      </c>
      <c r="D1159" s="2">
        <f>MACD!E1159</f>
        <v>-0.13509858862946045</v>
      </c>
      <c r="E1159" s="2">
        <f>MACD!F1159</f>
        <v>-0.12187556172070921</v>
      </c>
      <c r="F1159" s="2">
        <f>'Moving Avg'!D1159</f>
        <v>3.9219999999999997</v>
      </c>
      <c r="G1159" s="2">
        <f>'Moving Avg'!F1159</f>
        <v>3.8115000000000001</v>
      </c>
      <c r="H1159" s="2">
        <f>'Moving Avg'!G1159</f>
        <v>3.6391999999999998</v>
      </c>
      <c r="I1159" s="2">
        <f>'Moving Avg'!H1159</f>
        <v>3.7418000000000036</v>
      </c>
      <c r="J1159" s="17" t="str">
        <f>OBV!F1159</f>
        <v>BULLISH</v>
      </c>
      <c r="K1159" s="17" t="str">
        <f>OBV!G1159</f>
        <v>NEUTRAL</v>
      </c>
      <c r="L1159" s="17" t="str">
        <f>OBV!H1159</f>
        <v>CONFIRMED BULLISH</v>
      </c>
    </row>
    <row r="1160" spans="1:12" ht="13.5" x14ac:dyDescent="0.25">
      <c r="A1160" s="3">
        <f>RSI!A1160</f>
        <v>43700</v>
      </c>
      <c r="B1160" s="2">
        <f>RSI!B1160</f>
        <v>4.13</v>
      </c>
      <c r="C1160" s="2">
        <f>RSI!I1160</f>
        <v>68.905647067260603</v>
      </c>
      <c r="D1160" s="2">
        <f>MACD!E1160</f>
        <v>-0.11598471097662255</v>
      </c>
      <c r="E1160" s="2">
        <f>MACD!F1160</f>
        <v>-0.12069739157189188</v>
      </c>
      <c r="F1160" s="2">
        <f>'Moving Avg'!D1160</f>
        <v>3.996</v>
      </c>
      <c r="G1160" s="2">
        <f>'Moving Avg'!F1160</f>
        <v>3.8369999999999997</v>
      </c>
      <c r="H1160" s="2">
        <f>'Moving Avg'!G1160</f>
        <v>3.6531999999999996</v>
      </c>
      <c r="I1160" s="2">
        <f>'Moving Avg'!H1160</f>
        <v>3.7401000000000035</v>
      </c>
      <c r="J1160" s="17" t="str">
        <f>OBV!F1160</f>
        <v>BULLISH</v>
      </c>
      <c r="K1160" s="17" t="str">
        <f>OBV!G1160</f>
        <v>STRONG</v>
      </c>
      <c r="L1160" s="17" t="str">
        <f>OBV!H1160</f>
        <v>CONFIRMED BULLISH</v>
      </c>
    </row>
    <row r="1161" spans="1:12" ht="13.5" x14ac:dyDescent="0.25">
      <c r="A1161" s="3">
        <f>RSI!A1161</f>
        <v>43703</v>
      </c>
      <c r="B1161" s="2">
        <f>RSI!B1161</f>
        <v>4.0599999999999996</v>
      </c>
      <c r="C1161" s="2">
        <f>RSI!I1161</f>
        <v>63.454621290683463</v>
      </c>
      <c r="D1161" s="2">
        <f>MACD!E1161</f>
        <v>-7.1938399869964087E-2</v>
      </c>
      <c r="E1161" s="2">
        <f>MACD!F1161</f>
        <v>-0.11094559323150632</v>
      </c>
      <c r="F1161" s="2">
        <f>'Moving Avg'!D1161</f>
        <v>4.0339999999999998</v>
      </c>
      <c r="G1161" s="2">
        <f>'Moving Avg'!F1161</f>
        <v>3.8600000000000003</v>
      </c>
      <c r="H1161" s="2">
        <f>'Moving Avg'!G1161</f>
        <v>3.6643999999999992</v>
      </c>
      <c r="I1161" s="2">
        <f>'Moving Avg'!H1161</f>
        <v>3.7379500000000037</v>
      </c>
      <c r="J1161" s="17" t="str">
        <f>OBV!F1161</f>
        <v>BULLISH</v>
      </c>
      <c r="K1161" s="17" t="str">
        <f>OBV!G1161</f>
        <v>NEUTRAL</v>
      </c>
      <c r="L1161" s="17" t="str">
        <f>OBV!H1161</f>
        <v>CONFIRMED BULLISH</v>
      </c>
    </row>
    <row r="1162" spans="1:12" ht="13.5" x14ac:dyDescent="0.25">
      <c r="A1162" s="3">
        <f>RSI!A1162</f>
        <v>43704</v>
      </c>
      <c r="B1162" s="2">
        <f>RSI!B1162</f>
        <v>4.07</v>
      </c>
      <c r="C1162" s="2">
        <f>RSI!I1162</f>
        <v>63.894050412557327</v>
      </c>
      <c r="D1162" s="2">
        <f>MACD!E1162</f>
        <v>-3.5241849574206618E-2</v>
      </c>
      <c r="E1162" s="2">
        <f>MACD!F1162</f>
        <v>-9.5804844500046393E-2</v>
      </c>
      <c r="F1162" s="2">
        <f>'Moving Avg'!D1162</f>
        <v>4.0640000000000001</v>
      </c>
      <c r="G1162" s="2">
        <f>'Moving Avg'!F1162</f>
        <v>3.8819999999999992</v>
      </c>
      <c r="H1162" s="2">
        <f>'Moving Avg'!G1162</f>
        <v>3.6757999999999993</v>
      </c>
      <c r="I1162" s="2">
        <f>'Moving Avg'!H1162</f>
        <v>3.7358500000000037</v>
      </c>
      <c r="J1162" s="17" t="str">
        <f>OBV!F1162</f>
        <v>BULLISH</v>
      </c>
      <c r="K1162" s="17" t="str">
        <f>OBV!G1162</f>
        <v>STRONG</v>
      </c>
      <c r="L1162" s="17" t="str">
        <f>OBV!H1162</f>
        <v>CONFIRMED BULLISH</v>
      </c>
    </row>
    <row r="1163" spans="1:12" ht="13.5" x14ac:dyDescent="0.25">
      <c r="A1163" s="3">
        <f>RSI!A1163</f>
        <v>43705</v>
      </c>
      <c r="B1163" s="2">
        <f>RSI!B1163</f>
        <v>4.13</v>
      </c>
      <c r="C1163" s="2">
        <f>RSI!I1163</f>
        <v>66.497056963540828</v>
      </c>
      <c r="D1163" s="2">
        <f>MACD!E1163</f>
        <v>-2.8425556897197612E-2</v>
      </c>
      <c r="E1163" s="2">
        <f>MACD!F1163</f>
        <v>-8.2328986979476645E-2</v>
      </c>
      <c r="F1163" s="2">
        <f>'Moving Avg'!D1163</f>
        <v>4.0959999999999992</v>
      </c>
      <c r="G1163" s="2">
        <f>'Moving Avg'!F1163</f>
        <v>3.9084999999999992</v>
      </c>
      <c r="H1163" s="2">
        <f>'Moving Avg'!G1163</f>
        <v>3.6887999999999992</v>
      </c>
      <c r="I1163" s="2">
        <f>'Moving Avg'!H1163</f>
        <v>3.7341500000000036</v>
      </c>
      <c r="J1163" s="17" t="str">
        <f>OBV!F1163</f>
        <v>BULLISH</v>
      </c>
      <c r="K1163" s="17" t="str">
        <f>OBV!G1163</f>
        <v>STRONG</v>
      </c>
      <c r="L1163" s="17" t="str">
        <f>OBV!H1163</f>
        <v>CONFIRMED BULLISH</v>
      </c>
    </row>
    <row r="1164" spans="1:12" ht="13.5" x14ac:dyDescent="0.25">
      <c r="A1164" s="3">
        <f>RSI!A1164</f>
        <v>43706</v>
      </c>
      <c r="B1164" s="2">
        <f>RSI!B1164</f>
        <v>4.1399999999999997</v>
      </c>
      <c r="C1164" s="2">
        <f>RSI!I1164</f>
        <v>66.925042621557253</v>
      </c>
      <c r="D1164" s="2">
        <f>MACD!E1164</f>
        <v>-4.4983440903561878E-2</v>
      </c>
      <c r="E1164" s="2">
        <f>MACD!F1164</f>
        <v>-7.4859877764293703E-2</v>
      </c>
      <c r="F1164" s="2">
        <f>'Moving Avg'!D1164</f>
        <v>4.1059999999999999</v>
      </c>
      <c r="G1164" s="2">
        <f>'Moving Avg'!F1164</f>
        <v>3.9354999999999998</v>
      </c>
      <c r="H1164" s="2">
        <f>'Moving Avg'!G1164</f>
        <v>3.7019999999999986</v>
      </c>
      <c r="I1164" s="2">
        <f>'Moving Avg'!H1164</f>
        <v>3.7328500000000044</v>
      </c>
      <c r="J1164" s="17" t="str">
        <f>OBV!F1164</f>
        <v>BULLISH</v>
      </c>
      <c r="K1164" s="17" t="str">
        <f>OBV!G1164</f>
        <v>NEUTRAL</v>
      </c>
      <c r="L1164" s="17" t="str">
        <f>OBV!H1164</f>
        <v>CONFIRMED BULLISH</v>
      </c>
    </row>
    <row r="1165" spans="1:12" ht="13.5" x14ac:dyDescent="0.25">
      <c r="A1165" s="3">
        <f>RSI!A1165</f>
        <v>43707</v>
      </c>
      <c r="B1165" s="2">
        <f>RSI!B1165</f>
        <v>4.12</v>
      </c>
      <c r="C1165" s="2">
        <f>RSI!I1165</f>
        <v>65.132945048753029</v>
      </c>
      <c r="D1165" s="2">
        <f>MACD!E1165</f>
        <v>-7.5962028761499045E-2</v>
      </c>
      <c r="E1165" s="2">
        <f>MACD!F1165</f>
        <v>-7.5080307963734771E-2</v>
      </c>
      <c r="F1165" s="2">
        <f>'Moving Avg'!D1165</f>
        <v>4.1040000000000001</v>
      </c>
      <c r="G1165" s="2">
        <f>'Moving Avg'!F1165</f>
        <v>3.96</v>
      </c>
      <c r="H1165" s="2">
        <f>'Moving Avg'!G1165</f>
        <v>3.714799999999999</v>
      </c>
      <c r="I1165" s="2">
        <f>'Moving Avg'!H1165</f>
        <v>3.732100000000004</v>
      </c>
      <c r="J1165" s="17" t="str">
        <f>OBV!F1165</f>
        <v>BEARISH</v>
      </c>
      <c r="K1165" s="17" t="str">
        <f>OBV!G1165</f>
        <v>NEUTRAL</v>
      </c>
      <c r="L1165" s="17" t="str">
        <f>OBV!H1165</f>
        <v>CONFIRMED BEARISH</v>
      </c>
    </row>
    <row r="1166" spans="1:12" ht="13.5" x14ac:dyDescent="0.25">
      <c r="A1166" s="3">
        <f>RSI!A1166</f>
        <v>43710</v>
      </c>
      <c r="B1166" s="2">
        <f>RSI!B1166</f>
        <v>4.07</v>
      </c>
      <c r="C1166" s="2">
        <f>RSI!I1166</f>
        <v>60.753030537114611</v>
      </c>
      <c r="D1166" s="2">
        <f>MACD!E1166</f>
        <v>-8.2843121484822646E-2</v>
      </c>
      <c r="E1166" s="2">
        <f>MACD!F1166</f>
        <v>-7.6632870667952352E-2</v>
      </c>
      <c r="F1166" s="2">
        <f>'Moving Avg'!D1166</f>
        <v>4.1059999999999999</v>
      </c>
      <c r="G1166" s="2">
        <f>'Moving Avg'!F1166</f>
        <v>3.9805000000000006</v>
      </c>
      <c r="H1166" s="2">
        <f>'Moving Avg'!G1166</f>
        <v>3.7271999999999985</v>
      </c>
      <c r="I1166" s="2">
        <f>'Moving Avg'!H1166</f>
        <v>3.7308500000000038</v>
      </c>
      <c r="J1166" s="17" t="str">
        <f>OBV!F1166</f>
        <v>BEARISH</v>
      </c>
      <c r="K1166" s="17" t="str">
        <f>OBV!G1166</f>
        <v>NEUTRAL</v>
      </c>
      <c r="L1166" s="17" t="str">
        <f>OBV!H1166</f>
        <v>BEARISH DIVERGENCE</v>
      </c>
    </row>
    <row r="1167" spans="1:12" ht="13.5" x14ac:dyDescent="0.25">
      <c r="A1167" s="3">
        <f>RSI!A1167</f>
        <v>43711</v>
      </c>
      <c r="B1167" s="2">
        <f>RSI!B1167</f>
        <v>4</v>
      </c>
      <c r="C1167" s="2">
        <f>RSI!I1167</f>
        <v>55.160529612031489</v>
      </c>
      <c r="D1167" s="2">
        <f>MACD!E1167</f>
        <v>-7.6691919242585449E-2</v>
      </c>
      <c r="E1167" s="2">
        <f>MACD!F1167</f>
        <v>-7.6644680382878971E-2</v>
      </c>
      <c r="F1167" s="2">
        <f>'Moving Avg'!D1167</f>
        <v>4.0920000000000005</v>
      </c>
      <c r="G1167" s="2">
        <f>'Moving Avg'!F1167</f>
        <v>3.9965000000000002</v>
      </c>
      <c r="H1167" s="2">
        <f>'Moving Avg'!G1167</f>
        <v>3.7389999999999985</v>
      </c>
      <c r="I1167" s="2">
        <f>'Moving Avg'!H1167</f>
        <v>3.7298500000000043</v>
      </c>
      <c r="J1167" s="17" t="str">
        <f>OBV!F1167</f>
        <v>BEARISH</v>
      </c>
      <c r="K1167" s="17" t="str">
        <f>OBV!G1167</f>
        <v>NEUTRAL</v>
      </c>
      <c r="L1167" s="17" t="str">
        <f>OBV!H1167</f>
        <v>CONFIRMED BEARISH</v>
      </c>
    </row>
    <row r="1168" spans="1:12" ht="13.5" x14ac:dyDescent="0.25">
      <c r="A1168" s="3">
        <f>RSI!A1168</f>
        <v>43712</v>
      </c>
      <c r="B1168" s="2">
        <f>RSI!B1168</f>
        <v>3.85</v>
      </c>
      <c r="C1168" s="2">
        <f>RSI!I1168</f>
        <v>45.495843719944276</v>
      </c>
      <c r="D1168" s="2">
        <f>MACD!E1168</f>
        <v>-5.3106881369122227E-2</v>
      </c>
      <c r="E1168" s="2">
        <f>MACD!F1168</f>
        <v>-7.1937120580127634E-2</v>
      </c>
      <c r="F1168" s="2">
        <f>'Moving Avg'!D1168</f>
        <v>4.0359999999999996</v>
      </c>
      <c r="G1168" s="2">
        <f>'Moving Avg'!F1168</f>
        <v>4.0045000000000002</v>
      </c>
      <c r="H1168" s="2">
        <f>'Moving Avg'!G1168</f>
        <v>3.7471999999999985</v>
      </c>
      <c r="I1168" s="2">
        <f>'Moving Avg'!H1168</f>
        <v>3.7285500000000047</v>
      </c>
      <c r="J1168" s="17" t="str">
        <f>OBV!F1168</f>
        <v>BEARISH</v>
      </c>
      <c r="K1168" s="17" t="str">
        <f>OBV!G1168</f>
        <v>NEUTRAL</v>
      </c>
      <c r="L1168" s="17" t="str">
        <f>OBV!H1168</f>
        <v>CONFIRMED BEARISH</v>
      </c>
    </row>
    <row r="1169" spans="1:12" ht="13.5" x14ac:dyDescent="0.25">
      <c r="A1169" s="3">
        <f>RSI!A1169</f>
        <v>43713</v>
      </c>
      <c r="B1169" s="2">
        <f>RSI!B1169</f>
        <v>3.94</v>
      </c>
      <c r="C1169" s="2">
        <f>RSI!I1169</f>
        <v>51.038867078088721</v>
      </c>
      <c r="D1169" s="2">
        <f>MACD!E1169</f>
        <v>-2.0860975555222261E-2</v>
      </c>
      <c r="E1169" s="2">
        <f>MACD!F1169</f>
        <v>-6.1721891575146563E-2</v>
      </c>
      <c r="F1169" s="2">
        <f>'Moving Avg'!D1169</f>
        <v>3.9960000000000009</v>
      </c>
      <c r="G1169" s="2">
        <f>'Moving Avg'!F1169</f>
        <v>4.0084999999999997</v>
      </c>
      <c r="H1169" s="2">
        <f>'Moving Avg'!G1169</f>
        <v>3.7569999999999988</v>
      </c>
      <c r="I1169" s="2">
        <f>'Moving Avg'!H1169</f>
        <v>3.7283500000000047</v>
      </c>
      <c r="J1169" s="17" t="str">
        <f>OBV!F1169</f>
        <v>BEARISH</v>
      </c>
      <c r="K1169" s="17" t="str">
        <f>OBV!G1169</f>
        <v>NEUTRAL</v>
      </c>
      <c r="L1169" s="17" t="str">
        <f>OBV!H1169</f>
        <v>CONFIRMED BEARISH</v>
      </c>
    </row>
    <row r="1170" spans="1:12" ht="13.5" x14ac:dyDescent="0.25">
      <c r="A1170" s="3">
        <f>RSI!A1170</f>
        <v>43714</v>
      </c>
      <c r="B1170" s="2">
        <f>RSI!B1170</f>
        <v>3.84</v>
      </c>
      <c r="C1170" s="2">
        <f>RSI!I1170</f>
        <v>45.501708455530853</v>
      </c>
      <c r="D1170" s="2">
        <f>MACD!E1170</f>
        <v>1.991129795202351E-2</v>
      </c>
      <c r="E1170" s="2">
        <f>MACD!F1170</f>
        <v>-4.5395253669712553E-2</v>
      </c>
      <c r="F1170" s="2">
        <f>'Moving Avg'!D1170</f>
        <v>3.94</v>
      </c>
      <c r="G1170" s="2">
        <f>'Moving Avg'!F1170</f>
        <v>4.0030000000000001</v>
      </c>
      <c r="H1170" s="2">
        <f>'Moving Avg'!G1170</f>
        <v>3.7637999999999989</v>
      </c>
      <c r="I1170" s="2">
        <f>'Moving Avg'!H1170</f>
        <v>3.7273500000000053</v>
      </c>
      <c r="J1170" s="17" t="str">
        <f>OBV!F1170</f>
        <v>BEARISH</v>
      </c>
      <c r="K1170" s="17" t="str">
        <f>OBV!G1170</f>
        <v>NEUTRAL</v>
      </c>
      <c r="L1170" s="17" t="str">
        <f>OBV!H1170</f>
        <v>CONFIRMED BEARISH</v>
      </c>
    </row>
    <row r="1171" spans="1:12" ht="13.5" x14ac:dyDescent="0.25">
      <c r="A1171" s="3">
        <f>RSI!A1171</f>
        <v>43717</v>
      </c>
      <c r="B1171" s="2">
        <f>RSI!B1171</f>
        <v>3.76</v>
      </c>
      <c r="C1171" s="2">
        <f>RSI!I1171</f>
        <v>41.612310021579717</v>
      </c>
      <c r="D1171" s="2">
        <f>MACD!E1171</f>
        <v>5.0090015965369439E-2</v>
      </c>
      <c r="E1171" s="2">
        <f>MACD!F1171</f>
        <v>-2.6298199742696156E-2</v>
      </c>
      <c r="F1171" s="2">
        <f>'Moving Avg'!D1171</f>
        <v>3.8780000000000001</v>
      </c>
      <c r="G1171" s="2">
        <f>'Moving Avg'!F1171</f>
        <v>3.9854999999999996</v>
      </c>
      <c r="H1171" s="2">
        <f>'Moving Avg'!G1171</f>
        <v>3.7689999999999988</v>
      </c>
      <c r="I1171" s="2">
        <f>'Moving Avg'!H1171</f>
        <v>3.7252500000000044</v>
      </c>
      <c r="J1171" s="17" t="str">
        <f>OBV!F1171</f>
        <v>BEARISH</v>
      </c>
      <c r="K1171" s="17" t="str">
        <f>OBV!G1171</f>
        <v>NEUTRAL</v>
      </c>
      <c r="L1171" s="17" t="str">
        <f>OBV!H1171</f>
        <v>CONFIRMED BEARISH</v>
      </c>
    </row>
    <row r="1172" spans="1:12" ht="13.5" x14ac:dyDescent="0.25">
      <c r="A1172" s="3">
        <f>RSI!A1172</f>
        <v>43718</v>
      </c>
      <c r="B1172" s="2">
        <f>RSI!B1172</f>
        <v>3.74</v>
      </c>
      <c r="C1172" s="2">
        <f>RSI!I1172</f>
        <v>40.676214953136956</v>
      </c>
      <c r="D1172" s="2">
        <f>MACD!E1172</f>
        <v>7.9602230751149694E-2</v>
      </c>
      <c r="E1172" s="2">
        <f>MACD!F1172</f>
        <v>-5.1181136439269852E-3</v>
      </c>
      <c r="F1172" s="2">
        <f>'Moving Avg'!D1172</f>
        <v>3.8259999999999996</v>
      </c>
      <c r="G1172" s="2">
        <f>'Moving Avg'!F1172</f>
        <v>3.9664999999999999</v>
      </c>
      <c r="H1172" s="2">
        <f>'Moving Avg'!G1172</f>
        <v>3.7739999999999991</v>
      </c>
      <c r="I1172" s="2">
        <f>'Moving Avg'!H1172</f>
        <v>3.7224500000000051</v>
      </c>
      <c r="J1172" s="17" t="str">
        <f>OBV!F1172</f>
        <v>BEARISH</v>
      </c>
      <c r="K1172" s="17" t="str">
        <f>OBV!G1172</f>
        <v>NEUTRAL</v>
      </c>
      <c r="L1172" s="17" t="str">
        <f>OBV!H1172</f>
        <v>CONFIRMED BEARISH</v>
      </c>
    </row>
    <row r="1173" spans="1:12" ht="13.5" x14ac:dyDescent="0.25">
      <c r="A1173" s="3">
        <f>RSI!A1173</f>
        <v>43719</v>
      </c>
      <c r="B1173" s="2">
        <f>RSI!B1173</f>
        <v>3.63</v>
      </c>
      <c r="C1173" s="2">
        <f>RSI!I1173</f>
        <v>35.893628121885556</v>
      </c>
      <c r="D1173" s="2">
        <f>MACD!E1173</f>
        <v>0.12295678956335676</v>
      </c>
      <c r="E1173" s="2">
        <f>MACD!F1173</f>
        <v>2.0496866997529763E-2</v>
      </c>
      <c r="F1173" s="2">
        <f>'Moving Avg'!D1173</f>
        <v>3.782</v>
      </c>
      <c r="G1173" s="2">
        <f>'Moving Avg'!F1173</f>
        <v>3.9479999999999995</v>
      </c>
      <c r="H1173" s="2">
        <f>'Moving Avg'!G1173</f>
        <v>3.7769999999999992</v>
      </c>
      <c r="I1173" s="2">
        <f>'Moving Avg'!H1173</f>
        <v>3.7191500000000053</v>
      </c>
      <c r="J1173" s="17" t="str">
        <f>OBV!F1173</f>
        <v>BEARISH</v>
      </c>
      <c r="K1173" s="17" t="str">
        <f>OBV!G1173</f>
        <v>NEUTRAL</v>
      </c>
      <c r="L1173" s="17" t="str">
        <f>OBV!H1173</f>
        <v>CONFIRMED BEARISH</v>
      </c>
    </row>
    <row r="1174" spans="1:12" ht="13.5" x14ac:dyDescent="0.25">
      <c r="A1174" s="3">
        <f>RSI!A1174</f>
        <v>43720</v>
      </c>
      <c r="B1174" s="2">
        <f>RSI!B1174</f>
        <v>3.6</v>
      </c>
      <c r="C1174" s="2">
        <f>RSI!I1174</f>
        <v>34.69548540871132</v>
      </c>
      <c r="D1174" s="2">
        <f>MACD!E1174</f>
        <v>0.16498150897960651</v>
      </c>
      <c r="E1174" s="2">
        <f>MACD!F1174</f>
        <v>4.939379539394511E-2</v>
      </c>
      <c r="F1174" s="2">
        <f>'Moving Avg'!D1174</f>
        <v>3.714</v>
      </c>
      <c r="G1174" s="2">
        <f>'Moving Avg'!F1174</f>
        <v>3.934499999999999</v>
      </c>
      <c r="H1174" s="2">
        <f>'Moving Avg'!G1174</f>
        <v>3.779199999999999</v>
      </c>
      <c r="I1174" s="2">
        <f>'Moving Avg'!H1174</f>
        <v>3.7158000000000051</v>
      </c>
      <c r="J1174" s="17" t="str">
        <f>OBV!F1174</f>
        <v>BEARISH</v>
      </c>
      <c r="K1174" s="17" t="str">
        <f>OBV!G1174</f>
        <v>WEAK</v>
      </c>
      <c r="L1174" s="17" t="str">
        <f>OBV!H1174</f>
        <v>CONFIRMED BEARISH</v>
      </c>
    </row>
    <row r="1175" spans="1:12" ht="13.5" x14ac:dyDescent="0.25">
      <c r="A1175" s="3">
        <f>RSI!A1175</f>
        <v>43721</v>
      </c>
      <c r="B1175" s="2">
        <f>RSI!B1175</f>
        <v>3.65</v>
      </c>
      <c r="C1175" s="2">
        <f>RSI!I1175</f>
        <v>38.386938979904592</v>
      </c>
      <c r="D1175" s="2">
        <f>MACD!E1175</f>
        <v>0.19539994716635967</v>
      </c>
      <c r="E1175" s="2">
        <f>MACD!F1175</f>
        <v>7.8595025748428027E-2</v>
      </c>
      <c r="F1175" s="2">
        <f>'Moving Avg'!D1175</f>
        <v>3.6759999999999997</v>
      </c>
      <c r="G1175" s="2">
        <f>'Moving Avg'!F1175</f>
        <v>3.9289999999999998</v>
      </c>
      <c r="H1175" s="2">
        <f>'Moving Avg'!G1175</f>
        <v>3.7826</v>
      </c>
      <c r="I1175" s="2">
        <f>'Moving Avg'!H1175</f>
        <v>3.712800000000005</v>
      </c>
      <c r="J1175" s="17" t="str">
        <f>OBV!F1175</f>
        <v>BEARISH</v>
      </c>
      <c r="K1175" s="17" t="str">
        <f>OBV!G1175</f>
        <v>NEUTRAL</v>
      </c>
      <c r="L1175" s="17" t="str">
        <f>OBV!H1175</f>
        <v>CONFIRMED BEARISH</v>
      </c>
    </row>
    <row r="1176" spans="1:12" ht="13.5" x14ac:dyDescent="0.25">
      <c r="A1176" s="3">
        <f>RSI!A1176</f>
        <v>43724</v>
      </c>
      <c r="B1176" s="2">
        <f>RSI!B1176</f>
        <v>3.75</v>
      </c>
      <c r="C1176" s="2">
        <f>RSI!I1176</f>
        <v>45.074158818946913</v>
      </c>
      <c r="D1176" s="2">
        <f>MACD!E1176</f>
        <v>0.20726168708855841</v>
      </c>
      <c r="E1176" s="2">
        <f>MACD!F1176</f>
        <v>0.1043283580164541</v>
      </c>
      <c r="F1176" s="2">
        <f>'Moving Avg'!D1176</f>
        <v>3.6740000000000004</v>
      </c>
      <c r="G1176" s="2">
        <f>'Moving Avg'!F1176</f>
        <v>3.9229999999999996</v>
      </c>
      <c r="H1176" s="2">
        <f>'Moving Avg'!G1176</f>
        <v>3.7879999999999994</v>
      </c>
      <c r="I1176" s="2">
        <f>'Moving Avg'!H1176</f>
        <v>3.7106000000000048</v>
      </c>
      <c r="J1176" s="17" t="str">
        <f>OBV!F1176</f>
        <v>BEARISH</v>
      </c>
      <c r="K1176" s="17" t="str">
        <f>OBV!G1176</f>
        <v>NEUTRAL</v>
      </c>
      <c r="L1176" s="17" t="str">
        <f>OBV!H1176</f>
        <v>CONFIRMED BEARISH</v>
      </c>
    </row>
    <row r="1177" spans="1:12" ht="13.5" x14ac:dyDescent="0.25">
      <c r="A1177" s="3">
        <f>RSI!A1177</f>
        <v>43725</v>
      </c>
      <c r="B1177" s="2">
        <f>RSI!B1177</f>
        <v>3.8</v>
      </c>
      <c r="C1177" s="2">
        <f>RSI!I1177</f>
        <v>48.106911675197594</v>
      </c>
      <c r="D1177" s="2">
        <f>MACD!E1177</f>
        <v>0.20336690569326077</v>
      </c>
      <c r="E1177" s="2">
        <f>MACD!F1177</f>
        <v>0.12413606755181544</v>
      </c>
      <c r="F1177" s="2">
        <f>'Moving Avg'!D1177</f>
        <v>3.6859999999999999</v>
      </c>
      <c r="G1177" s="2">
        <f>'Moving Avg'!F1177</f>
        <v>3.9170000000000003</v>
      </c>
      <c r="H1177" s="2">
        <f>'Moving Avg'!G1177</f>
        <v>3.7942</v>
      </c>
      <c r="I1177" s="2">
        <f>'Moving Avg'!H1177</f>
        <v>3.7086000000000041</v>
      </c>
      <c r="J1177" s="17" t="str">
        <f>OBV!F1177</f>
        <v>BEARISH</v>
      </c>
      <c r="K1177" s="17" t="str">
        <f>OBV!G1177</f>
        <v>NEUTRAL</v>
      </c>
      <c r="L1177" s="17" t="str">
        <f>OBV!H1177</f>
        <v>BEARISH DIVERGENCE</v>
      </c>
    </row>
    <row r="1178" spans="1:12" ht="13.5" x14ac:dyDescent="0.25">
      <c r="A1178" s="3">
        <f>RSI!A1178</f>
        <v>43726</v>
      </c>
      <c r="B1178" s="2">
        <f>RSI!B1178</f>
        <v>3.78</v>
      </c>
      <c r="C1178" s="2">
        <f>RSI!I1178</f>
        <v>46.989267263038833</v>
      </c>
      <c r="D1178" s="2">
        <f>MACD!E1178</f>
        <v>0.17868162789702113</v>
      </c>
      <c r="E1178" s="2">
        <f>MACD!F1178</f>
        <v>0.13504517962085658</v>
      </c>
      <c r="F1178" s="2">
        <f>'Moving Avg'!D1178</f>
        <v>3.7160000000000002</v>
      </c>
      <c r="G1178" s="2">
        <f>'Moving Avg'!F1178</f>
        <v>3.9075000000000002</v>
      </c>
      <c r="H1178" s="2">
        <f>'Moving Avg'!G1178</f>
        <v>3.7990000000000004</v>
      </c>
      <c r="I1178" s="2">
        <f>'Moving Avg'!H1178</f>
        <v>3.7069000000000041</v>
      </c>
      <c r="J1178" s="17" t="str">
        <f>OBV!F1178</f>
        <v>BULLISH</v>
      </c>
      <c r="K1178" s="17" t="str">
        <f>OBV!G1178</f>
        <v>NEUTRAL</v>
      </c>
      <c r="L1178" s="17" t="str">
        <f>OBV!H1178</f>
        <v>CONFIRMED BULLISH</v>
      </c>
    </row>
    <row r="1179" spans="1:12" ht="13.5" x14ac:dyDescent="0.25">
      <c r="A1179" s="3">
        <f>RSI!A1179</f>
        <v>43727</v>
      </c>
      <c r="B1179" s="2">
        <f>RSI!B1179</f>
        <v>3.67</v>
      </c>
      <c r="C1179" s="2">
        <f>RSI!I1179</f>
        <v>41.305325776075797</v>
      </c>
      <c r="D1179" s="2">
        <f>MACD!E1179</f>
        <v>0.18009707545954523</v>
      </c>
      <c r="E1179" s="2">
        <f>MACD!F1179</f>
        <v>0.14405555878859433</v>
      </c>
      <c r="F1179" s="2">
        <f>'Moving Avg'!D1179</f>
        <v>3.7299999999999995</v>
      </c>
      <c r="G1179" s="2">
        <f>'Moving Avg'!F1179</f>
        <v>3.8864999999999994</v>
      </c>
      <c r="H1179" s="2">
        <f>'Moving Avg'!G1179</f>
        <v>3.8004000000000002</v>
      </c>
      <c r="I1179" s="2">
        <f>'Moving Avg'!H1179</f>
        <v>3.7051000000000038</v>
      </c>
      <c r="J1179" s="17" t="str">
        <f>OBV!F1179</f>
        <v>BULLISH</v>
      </c>
      <c r="K1179" s="17" t="str">
        <f>OBV!G1179</f>
        <v>NEUTRAL</v>
      </c>
      <c r="L1179" s="17" t="str">
        <f>OBV!H1179</f>
        <v>CONFIRMED BULLISH</v>
      </c>
    </row>
    <row r="1180" spans="1:12" ht="13.5" x14ac:dyDescent="0.25">
      <c r="A1180" s="3">
        <f>RSI!A1180</f>
        <v>43728</v>
      </c>
      <c r="B1180" s="2">
        <f>RSI!B1180</f>
        <v>3.6</v>
      </c>
      <c r="C1180" s="2">
        <f>RSI!I1180</f>
        <v>38.14334153943922</v>
      </c>
      <c r="D1180" s="2">
        <f>MACD!E1180</f>
        <v>0.17203114890073001</v>
      </c>
      <c r="E1180" s="2">
        <f>MACD!F1180</f>
        <v>0.14965067681102148</v>
      </c>
      <c r="F1180" s="2">
        <f>'Moving Avg'!D1180</f>
        <v>3.72</v>
      </c>
      <c r="G1180" s="2">
        <f>'Moving Avg'!F1180</f>
        <v>3.8600000000000003</v>
      </c>
      <c r="H1180" s="2">
        <f>'Moving Avg'!G1180</f>
        <v>3.8007999999999997</v>
      </c>
      <c r="I1180" s="2">
        <f>'Moving Avg'!H1180</f>
        <v>3.7026500000000033</v>
      </c>
      <c r="J1180" s="17" t="str">
        <f>OBV!F1180</f>
        <v>BEARISH</v>
      </c>
      <c r="K1180" s="17" t="str">
        <f>OBV!G1180</f>
        <v>NEUTRAL</v>
      </c>
      <c r="L1180" s="17" t="str">
        <f>OBV!H1180</f>
        <v>CONFIRMED BEARISH</v>
      </c>
    </row>
    <row r="1181" spans="1:12" ht="13.5" x14ac:dyDescent="0.25">
      <c r="A1181" s="3">
        <f>RSI!A1181</f>
        <v>43731</v>
      </c>
      <c r="B1181" s="2">
        <f>RSI!B1181</f>
        <v>3.5</v>
      </c>
      <c r="C1181" s="2">
        <f>RSI!I1181</f>
        <v>34.124452759306536</v>
      </c>
      <c r="D1181" s="2">
        <f>MACD!E1181</f>
        <v>0.16158597967202093</v>
      </c>
      <c r="E1181" s="2">
        <f>MACD!F1181</f>
        <v>0.15203773738322138</v>
      </c>
      <c r="F1181" s="2">
        <f>'Moving Avg'!D1181</f>
        <v>3.6700000000000004</v>
      </c>
      <c r="G1181" s="2">
        <f>'Moving Avg'!F1181</f>
        <v>3.8319999999999994</v>
      </c>
      <c r="H1181" s="2">
        <f>'Moving Avg'!G1181</f>
        <v>3.7988</v>
      </c>
      <c r="I1181" s="2">
        <f>'Moving Avg'!H1181</f>
        <v>3.6997000000000031</v>
      </c>
      <c r="J1181" s="17" t="str">
        <f>OBV!F1181</f>
        <v>BEARISH</v>
      </c>
      <c r="K1181" s="17" t="str">
        <f>OBV!G1181</f>
        <v>NEUTRAL</v>
      </c>
      <c r="L1181" s="17" t="str">
        <f>OBV!H1181</f>
        <v>CONFIRMED BEARISH</v>
      </c>
    </row>
    <row r="1182" spans="1:12" ht="13.5" x14ac:dyDescent="0.25">
      <c r="A1182" s="3">
        <f>RSI!A1182</f>
        <v>43732</v>
      </c>
      <c r="B1182" s="2">
        <f>RSI!B1182</f>
        <v>3.5</v>
      </c>
      <c r="C1182" s="2">
        <f>RSI!I1182</f>
        <v>34.124452759306536</v>
      </c>
      <c r="D1182" s="2">
        <f>MACD!E1182</f>
        <v>0.15144704674728304</v>
      </c>
      <c r="E1182" s="2">
        <f>MACD!F1182</f>
        <v>0.15191959925603371</v>
      </c>
      <c r="F1182" s="2">
        <f>'Moving Avg'!D1182</f>
        <v>3.6099999999999994</v>
      </c>
      <c r="G1182" s="2">
        <f>'Moving Avg'!F1182</f>
        <v>3.8034999999999997</v>
      </c>
      <c r="H1182" s="2">
        <f>'Moving Avg'!G1182</f>
        <v>3.7974000000000001</v>
      </c>
      <c r="I1182" s="2">
        <f>'Moving Avg'!H1182</f>
        <v>3.6969500000000033</v>
      </c>
      <c r="J1182" s="17" t="str">
        <f>OBV!F1182</f>
        <v>BEARISH</v>
      </c>
      <c r="K1182" s="17" t="str">
        <f>OBV!G1182</f>
        <v>NEUTRAL</v>
      </c>
      <c r="L1182" s="17" t="str">
        <f>OBV!H1182</f>
        <v>CONFIRMED BEARISH</v>
      </c>
    </row>
    <row r="1183" spans="1:12" ht="13.5" x14ac:dyDescent="0.25">
      <c r="A1183" s="3">
        <f>RSI!A1183</f>
        <v>43733</v>
      </c>
      <c r="B1183" s="2">
        <f>RSI!B1183</f>
        <v>3.6</v>
      </c>
      <c r="C1183" s="2">
        <f>RSI!I1183</f>
        <v>41.297640173770709</v>
      </c>
      <c r="D1183" s="2">
        <f>MACD!E1183</f>
        <v>0.12018210446439914</v>
      </c>
      <c r="E1183" s="2">
        <f>MACD!F1183</f>
        <v>0.14557210029770679</v>
      </c>
      <c r="F1183" s="2">
        <f>'Moving Avg'!D1183</f>
        <v>3.5740000000000003</v>
      </c>
      <c r="G1183" s="2">
        <f>'Moving Avg'!F1183</f>
        <v>3.7769999999999997</v>
      </c>
      <c r="H1183" s="2">
        <f>'Moving Avg'!G1183</f>
        <v>3.7976000000000005</v>
      </c>
      <c r="I1183" s="2">
        <f>'Moving Avg'!H1183</f>
        <v>3.6946500000000038</v>
      </c>
      <c r="J1183" s="17" t="str">
        <f>OBV!F1183</f>
        <v>BEARISH</v>
      </c>
      <c r="K1183" s="17" t="str">
        <f>OBV!G1183</f>
        <v>NEUTRAL</v>
      </c>
      <c r="L1183" s="17" t="str">
        <f>OBV!H1183</f>
        <v>CONFIRMED BEARISH</v>
      </c>
    </row>
    <row r="1184" spans="1:12" ht="13.5" x14ac:dyDescent="0.25">
      <c r="A1184" s="3">
        <f>RSI!A1184</f>
        <v>43734</v>
      </c>
      <c r="B1184" s="2">
        <f>RSI!B1184</f>
        <v>3.68</v>
      </c>
      <c r="C1184" s="2">
        <f>RSI!I1184</f>
        <v>46.332357904458775</v>
      </c>
      <c r="D1184" s="2">
        <f>MACD!E1184</f>
        <v>8.4117752482487873E-2</v>
      </c>
      <c r="E1184" s="2">
        <f>MACD!F1184</f>
        <v>0.13328123073466303</v>
      </c>
      <c r="F1184" s="2">
        <f>'Moving Avg'!D1184</f>
        <v>3.5759999999999996</v>
      </c>
      <c r="G1184" s="2">
        <f>'Moving Avg'!F1184</f>
        <v>3.7540000000000004</v>
      </c>
      <c r="H1184" s="2">
        <f>'Moving Avg'!G1184</f>
        <v>3.7988000000000004</v>
      </c>
      <c r="I1184" s="2">
        <f>'Moving Avg'!H1184</f>
        <v>3.6931000000000034</v>
      </c>
      <c r="J1184" s="17" t="str">
        <f>OBV!F1184</f>
        <v>BEARISH</v>
      </c>
      <c r="K1184" s="17" t="str">
        <f>OBV!G1184</f>
        <v>NEUTRAL</v>
      </c>
      <c r="L1184" s="17" t="str">
        <f>OBV!H1184</f>
        <v>BEARISH DIVERGENCE</v>
      </c>
    </row>
    <row r="1185" spans="1:12" ht="13.5" x14ac:dyDescent="0.25">
      <c r="A1185" s="3">
        <f>RSI!A1185</f>
        <v>43735</v>
      </c>
      <c r="B1185" s="2">
        <f>RSI!B1185</f>
        <v>3.68</v>
      </c>
      <c r="C1185" s="2">
        <f>RSI!I1185</f>
        <v>46.332357904458782</v>
      </c>
      <c r="D1185" s="2">
        <f>MACD!E1185</f>
        <v>6.168422597264378E-2</v>
      </c>
      <c r="E1185" s="2">
        <f>MACD!F1185</f>
        <v>0.11896182978225918</v>
      </c>
      <c r="F1185" s="2">
        <f>'Moving Avg'!D1185</f>
        <v>3.5920000000000001</v>
      </c>
      <c r="G1185" s="2">
        <f>'Moving Avg'!F1185</f>
        <v>3.7320000000000007</v>
      </c>
      <c r="H1185" s="2">
        <f>'Moving Avg'!G1185</f>
        <v>3.7996000000000003</v>
      </c>
      <c r="I1185" s="2">
        <f>'Moving Avg'!H1185</f>
        <v>3.6915000000000031</v>
      </c>
      <c r="J1185" s="17" t="str">
        <f>OBV!F1185</f>
        <v>BEARISH</v>
      </c>
      <c r="K1185" s="17" t="str">
        <f>OBV!G1185</f>
        <v>NEUTRAL</v>
      </c>
      <c r="L1185" s="17" t="str">
        <f>OBV!H1185</f>
        <v>BEARISH DIVERGENCE</v>
      </c>
    </row>
    <row r="1186" spans="1:12" ht="13.5" x14ac:dyDescent="0.25">
      <c r="A1186" s="3">
        <f>RSI!A1186</f>
        <v>43738</v>
      </c>
      <c r="B1186" s="2">
        <f>RSI!B1186</f>
        <v>3.74</v>
      </c>
      <c r="C1186" s="2">
        <f>RSI!I1186</f>
        <v>50.05811971060605</v>
      </c>
      <c r="D1186" s="2">
        <f>MACD!E1186</f>
        <v>5.4003437670371301E-2</v>
      </c>
      <c r="E1186" s="2">
        <f>MACD!F1186</f>
        <v>0.10597015135988161</v>
      </c>
      <c r="F1186" s="2">
        <f>'Moving Avg'!D1186</f>
        <v>3.6399999999999997</v>
      </c>
      <c r="G1186" s="2">
        <f>'Moving Avg'!F1186</f>
        <v>3.7155000000000009</v>
      </c>
      <c r="H1186" s="2">
        <f>'Moving Avg'!G1186</f>
        <v>3.801600000000001</v>
      </c>
      <c r="I1186" s="2">
        <f>'Moving Avg'!H1186</f>
        <v>3.6902000000000026</v>
      </c>
      <c r="J1186" s="17" t="str">
        <f>OBV!F1186</f>
        <v>BULLISH</v>
      </c>
      <c r="K1186" s="17" t="str">
        <f>OBV!G1186</f>
        <v>NEUTRAL</v>
      </c>
      <c r="L1186" s="17" t="str">
        <f>OBV!H1186</f>
        <v>CONFIRMED BULLISH</v>
      </c>
    </row>
    <row r="1187" spans="1:12" ht="13.5" x14ac:dyDescent="0.25">
      <c r="A1187" s="3">
        <f>RSI!A1187</f>
        <v>43739</v>
      </c>
      <c r="B1187" s="2">
        <f>RSI!B1187</f>
        <v>3.7</v>
      </c>
      <c r="C1187" s="2">
        <f>RSI!I1187</f>
        <v>47.681571877791967</v>
      </c>
      <c r="D1187" s="2">
        <f>MACD!E1187</f>
        <v>5.8139533015651779E-2</v>
      </c>
      <c r="E1187" s="2">
        <f>MACD!F1187</f>
        <v>9.6404027691035649E-2</v>
      </c>
      <c r="F1187" s="2">
        <f>'Moving Avg'!D1187</f>
        <v>3.6800000000000006</v>
      </c>
      <c r="G1187" s="2">
        <f>'Moving Avg'!F1187</f>
        <v>3.7005000000000003</v>
      </c>
      <c r="H1187" s="2">
        <f>'Moving Avg'!G1187</f>
        <v>3.8029999999999999</v>
      </c>
      <c r="I1187" s="2">
        <f>'Moving Avg'!H1187</f>
        <v>3.6897000000000033</v>
      </c>
      <c r="J1187" s="17" t="str">
        <f>OBV!F1187</f>
        <v>BULLISH</v>
      </c>
      <c r="K1187" s="17" t="str">
        <f>OBV!G1187</f>
        <v>NEUTRAL</v>
      </c>
      <c r="L1187" s="17" t="str">
        <f>OBV!H1187</f>
        <v>CONFIRMED BULLISH</v>
      </c>
    </row>
    <row r="1188" spans="1:12" ht="13.5" x14ac:dyDescent="0.25">
      <c r="A1188" s="3">
        <f>RSI!A1188</f>
        <v>43740</v>
      </c>
      <c r="B1188" s="2">
        <f>RSI!B1188</f>
        <v>3.69</v>
      </c>
      <c r="C1188" s="2">
        <f>RSI!I1188</f>
        <v>47.079800765852688</v>
      </c>
      <c r="D1188" s="2">
        <f>MACD!E1188</f>
        <v>5.9520923579439167E-2</v>
      </c>
      <c r="E1188" s="2">
        <f>MACD!F1188</f>
        <v>8.9027406868716352E-2</v>
      </c>
      <c r="F1188" s="2">
        <f>'Moving Avg'!D1188</f>
        <v>3.6980000000000004</v>
      </c>
      <c r="G1188" s="2">
        <f>'Moving Avg'!F1188</f>
        <v>3.6925000000000003</v>
      </c>
      <c r="H1188" s="2">
        <f>'Moving Avg'!G1188</f>
        <v>3.8048000000000002</v>
      </c>
      <c r="I1188" s="2">
        <f>'Moving Avg'!H1188</f>
        <v>3.6886000000000037</v>
      </c>
      <c r="J1188" s="17" t="str">
        <f>OBV!F1188</f>
        <v>BULLISH</v>
      </c>
      <c r="K1188" s="17" t="str">
        <f>OBV!G1188</f>
        <v>NEUTRAL</v>
      </c>
      <c r="L1188" s="17" t="str">
        <f>OBV!H1188</f>
        <v>CONFIRMED BULLISH</v>
      </c>
    </row>
    <row r="1189" spans="1:12" ht="13.5" x14ac:dyDescent="0.25">
      <c r="A1189" s="3">
        <f>RSI!A1189</f>
        <v>43741</v>
      </c>
      <c r="B1189" s="2">
        <f>RSI!B1189</f>
        <v>3.74</v>
      </c>
      <c r="C1189" s="2">
        <f>RSI!I1189</f>
        <v>50.447265706659635</v>
      </c>
      <c r="D1189" s="2">
        <f>MACD!E1189</f>
        <v>4.0323768909137137E-2</v>
      </c>
      <c r="E1189" s="2">
        <f>MACD!F1189</f>
        <v>7.9286679276800512E-2</v>
      </c>
      <c r="F1189" s="2">
        <f>'Moving Avg'!D1189</f>
        <v>3.71</v>
      </c>
      <c r="G1189" s="2">
        <f>'Moving Avg'!F1189</f>
        <v>3.6824999999999997</v>
      </c>
      <c r="H1189" s="2">
        <f>'Moving Avg'!G1189</f>
        <v>3.8078000000000003</v>
      </c>
      <c r="I1189" s="2">
        <f>'Moving Avg'!H1189</f>
        <v>3.6879500000000034</v>
      </c>
      <c r="J1189" s="17" t="str">
        <f>OBV!F1189</f>
        <v>BULLISH</v>
      </c>
      <c r="K1189" s="17" t="str">
        <f>OBV!G1189</f>
        <v>NEUTRAL</v>
      </c>
      <c r="L1189" s="17" t="str">
        <f>OBV!H1189</f>
        <v>CONFIRMED BULLISH</v>
      </c>
    </row>
    <row r="1190" spans="1:12" ht="13.5" x14ac:dyDescent="0.25">
      <c r="A1190" s="3">
        <f>RSI!A1190</f>
        <v>43742</v>
      </c>
      <c r="B1190" s="2">
        <f>RSI!B1190</f>
        <v>3.74</v>
      </c>
      <c r="C1190" s="2">
        <f>RSI!I1190</f>
        <v>50.447265706659635</v>
      </c>
      <c r="D1190" s="2">
        <f>MACD!E1190</f>
        <v>1.3256781416346453E-2</v>
      </c>
      <c r="E1190" s="2">
        <f>MACD!F1190</f>
        <v>6.60806997047097E-2</v>
      </c>
      <c r="F1190" s="2">
        <f>'Moving Avg'!D1190</f>
        <v>3.722</v>
      </c>
      <c r="G1190" s="2">
        <f>'Moving Avg'!F1190</f>
        <v>3.6774999999999998</v>
      </c>
      <c r="H1190" s="2">
        <f>'Moving Avg'!G1190</f>
        <v>3.8102000000000005</v>
      </c>
      <c r="I1190" s="2">
        <f>'Moving Avg'!H1190</f>
        <v>3.6876500000000028</v>
      </c>
      <c r="J1190" s="17" t="str">
        <f>OBV!F1190</f>
        <v>BULLISH</v>
      </c>
      <c r="K1190" s="17" t="str">
        <f>OBV!G1190</f>
        <v>NEUTRAL</v>
      </c>
      <c r="L1190" s="17" t="str">
        <f>OBV!H1190</f>
        <v>CONFIRMED BULLISH</v>
      </c>
    </row>
    <row r="1191" spans="1:12" ht="13.5" x14ac:dyDescent="0.25">
      <c r="A1191" s="3">
        <f>RSI!A1191</f>
        <v>43745</v>
      </c>
      <c r="B1191" s="2">
        <f>RSI!B1191</f>
        <v>3.78</v>
      </c>
      <c r="C1191" s="2">
        <f>RSI!I1191</f>
        <v>53.209729064062927</v>
      </c>
      <c r="D1191" s="2">
        <f>MACD!E1191</f>
        <v>-2.8043642191012186E-2</v>
      </c>
      <c r="E1191" s="2">
        <f>MACD!F1191</f>
        <v>4.7255831325565323E-2</v>
      </c>
      <c r="F1191" s="2">
        <f>'Moving Avg'!D1191</f>
        <v>3.7300000000000004</v>
      </c>
      <c r="G1191" s="2">
        <f>'Moving Avg'!F1191</f>
        <v>3.6785000000000005</v>
      </c>
      <c r="H1191" s="2">
        <f>'Moving Avg'!G1191</f>
        <v>3.8138000000000005</v>
      </c>
      <c r="I1191" s="2">
        <f>'Moving Avg'!H1191</f>
        <v>3.687550000000003</v>
      </c>
      <c r="J1191" s="17" t="str">
        <f>OBV!F1191</f>
        <v>BEARISH</v>
      </c>
      <c r="K1191" s="17" t="str">
        <f>OBV!G1191</f>
        <v>NEUTRAL</v>
      </c>
      <c r="L1191" s="17" t="str">
        <f>OBV!H1191</f>
        <v>BEARISH DIVERGENCE</v>
      </c>
    </row>
    <row r="1192" spans="1:12" ht="13.5" x14ac:dyDescent="0.25">
      <c r="A1192" s="3">
        <f>RSI!A1192</f>
        <v>43746</v>
      </c>
      <c r="B1192" s="2">
        <f>RSI!B1192</f>
        <v>3.78</v>
      </c>
      <c r="C1192" s="2">
        <f>RSI!I1192</f>
        <v>53.209729064062927</v>
      </c>
      <c r="D1192" s="2">
        <f>MACD!E1192</f>
        <v>-6.3272821459557704E-2</v>
      </c>
      <c r="E1192" s="2">
        <f>MACD!F1192</f>
        <v>2.5150100768540719E-2</v>
      </c>
      <c r="F1192" s="2">
        <f>'Moving Avg'!D1192</f>
        <v>3.746</v>
      </c>
      <c r="G1192" s="2">
        <f>'Moving Avg'!F1192</f>
        <v>3.6805000000000008</v>
      </c>
      <c r="H1192" s="2">
        <f>'Moving Avg'!G1192</f>
        <v>3.8168000000000002</v>
      </c>
      <c r="I1192" s="2">
        <f>'Moving Avg'!H1192</f>
        <v>3.687550000000003</v>
      </c>
      <c r="J1192" s="17" t="str">
        <f>OBV!F1192</f>
        <v>BULLISH</v>
      </c>
      <c r="K1192" s="17" t="str">
        <f>OBV!G1192</f>
        <v>NEUTRAL</v>
      </c>
      <c r="L1192" s="17" t="str">
        <f>OBV!H1192</f>
        <v>CONFIRMED BULLISH</v>
      </c>
    </row>
    <row r="1193" spans="1:12" ht="13.5" x14ac:dyDescent="0.25">
      <c r="A1193" s="3">
        <f>RSI!A1193</f>
        <v>43747</v>
      </c>
      <c r="B1193" s="2">
        <f>RSI!B1193</f>
        <v>3.67</v>
      </c>
      <c r="C1193" s="2">
        <f>RSI!I1193</f>
        <v>45.177231909253607</v>
      </c>
      <c r="D1193" s="2">
        <f>MACD!E1193</f>
        <v>-6.9811092151899512E-2</v>
      </c>
      <c r="E1193" s="2">
        <f>MACD!F1193</f>
        <v>6.1578621844526719E-3</v>
      </c>
      <c r="F1193" s="2">
        <f>'Moving Avg'!D1193</f>
        <v>3.742</v>
      </c>
      <c r="G1193" s="2">
        <f>'Moving Avg'!F1193</f>
        <v>3.6825000000000001</v>
      </c>
      <c r="H1193" s="2">
        <f>'Moving Avg'!G1193</f>
        <v>3.8182</v>
      </c>
      <c r="I1193" s="2">
        <f>'Moving Avg'!H1193</f>
        <v>3.6875000000000022</v>
      </c>
      <c r="J1193" s="17" t="str">
        <f>OBV!F1193</f>
        <v>BULLISH</v>
      </c>
      <c r="K1193" s="17" t="str">
        <f>OBV!G1193</f>
        <v>NEUTRAL</v>
      </c>
      <c r="L1193" s="17" t="str">
        <f>OBV!H1193</f>
        <v>BULLISH DIVERGENCE</v>
      </c>
    </row>
    <row r="1194" spans="1:12" ht="13.5" x14ac:dyDescent="0.25">
      <c r="A1194" s="3">
        <f>RSI!A1194</f>
        <v>43748</v>
      </c>
      <c r="B1194" s="2">
        <f>RSI!B1194</f>
        <v>3.67</v>
      </c>
      <c r="C1194" s="2">
        <f>RSI!I1194</f>
        <v>45.177231909253607</v>
      </c>
      <c r="D1194" s="2">
        <f>MACD!E1194</f>
        <v>-6.2628129393456522E-2</v>
      </c>
      <c r="E1194" s="2">
        <f>MACD!F1194</f>
        <v>-7.5993361311291682E-3</v>
      </c>
      <c r="F1194" s="2">
        <f>'Moving Avg'!D1194</f>
        <v>3.7280000000000002</v>
      </c>
      <c r="G1194" s="2">
        <f>'Moving Avg'!F1194</f>
        <v>3.6860000000000008</v>
      </c>
      <c r="H1194" s="2">
        <f>'Moving Avg'!G1194</f>
        <v>3.8195999999999999</v>
      </c>
      <c r="I1194" s="2">
        <f>'Moving Avg'!H1194</f>
        <v>3.6875000000000022</v>
      </c>
      <c r="J1194" s="17" t="str">
        <f>OBV!F1194</f>
        <v>BEARISH</v>
      </c>
      <c r="K1194" s="17" t="str">
        <f>OBV!G1194</f>
        <v>NEUTRAL</v>
      </c>
      <c r="L1194" s="17" t="str">
        <f>OBV!H1194</f>
        <v>CONFIRMED BEARISH</v>
      </c>
    </row>
    <row r="1195" spans="1:12" ht="13.5" x14ac:dyDescent="0.25">
      <c r="A1195" s="3">
        <f>RSI!A1195</f>
        <v>43749</v>
      </c>
      <c r="B1195" s="2">
        <f>RSI!B1195</f>
        <v>3.77</v>
      </c>
      <c r="C1195" s="2">
        <f>RSI!I1195</f>
        <v>52.704778888301902</v>
      </c>
      <c r="D1195" s="2">
        <f>MACD!E1195</f>
        <v>-6.3580188435775842E-2</v>
      </c>
      <c r="E1195" s="2">
        <f>MACD!F1195</f>
        <v>-1.8795506592058503E-2</v>
      </c>
      <c r="F1195" s="2">
        <f>'Moving Avg'!D1195</f>
        <v>3.7340000000000004</v>
      </c>
      <c r="G1195" s="2">
        <f>'Moving Avg'!F1195</f>
        <v>3.6920000000000002</v>
      </c>
      <c r="H1195" s="2">
        <f>'Moving Avg'!G1195</f>
        <v>3.8223999999999996</v>
      </c>
      <c r="I1195" s="2">
        <f>'Moving Avg'!H1195</f>
        <v>3.6882500000000022</v>
      </c>
      <c r="J1195" s="17" t="str">
        <f>OBV!F1195</f>
        <v>BULLISH</v>
      </c>
      <c r="K1195" s="17" t="str">
        <f>OBV!G1195</f>
        <v>NEUTRAL</v>
      </c>
      <c r="L1195" s="17" t="str">
        <f>OBV!H1195</f>
        <v>CONFIRMED BULLISH</v>
      </c>
    </row>
    <row r="1196" spans="1:12" ht="13.5" x14ac:dyDescent="0.25">
      <c r="A1196" s="3">
        <f>RSI!A1196</f>
        <v>43752</v>
      </c>
      <c r="B1196" s="2">
        <f>RSI!B1196</f>
        <v>3.77</v>
      </c>
      <c r="C1196" s="2">
        <f>RSI!I1196</f>
        <v>52.704778888301895</v>
      </c>
      <c r="D1196" s="2">
        <f>MACD!E1196</f>
        <v>-5.5396414882769474E-2</v>
      </c>
      <c r="E1196" s="2">
        <f>MACD!F1196</f>
        <v>-2.6115688250200698E-2</v>
      </c>
      <c r="F1196" s="2">
        <f>'Moving Avg'!D1196</f>
        <v>3.7320000000000002</v>
      </c>
      <c r="G1196" s="2">
        <f>'Moving Avg'!F1196</f>
        <v>3.6930000000000001</v>
      </c>
      <c r="H1196" s="2">
        <f>'Moving Avg'!G1196</f>
        <v>3.8246000000000002</v>
      </c>
      <c r="I1196" s="2">
        <f>'Moving Avg'!H1196</f>
        <v>3.689100000000002</v>
      </c>
      <c r="J1196" s="17" t="str">
        <f>OBV!F1196</f>
        <v>BEARISH</v>
      </c>
      <c r="K1196" s="17" t="str">
        <f>OBV!G1196</f>
        <v>NEUTRAL</v>
      </c>
      <c r="L1196" s="17" t="str">
        <f>OBV!H1196</f>
        <v>CONFIRMED BEARISH</v>
      </c>
    </row>
    <row r="1197" spans="1:12" ht="13.5" x14ac:dyDescent="0.25">
      <c r="A1197" s="3">
        <f>RSI!A1197</f>
        <v>43754</v>
      </c>
      <c r="B1197" s="2">
        <f>RSI!B1197</f>
        <v>3.77</v>
      </c>
      <c r="C1197" s="2">
        <f>RSI!I1197</f>
        <v>52.704778888301895</v>
      </c>
      <c r="D1197" s="2">
        <f>MACD!E1197</f>
        <v>-5.4849054806963338E-2</v>
      </c>
      <c r="E1197" s="2">
        <f>MACD!F1197</f>
        <v>-3.1862361561553226E-2</v>
      </c>
      <c r="F1197" s="2">
        <f>'Moving Avg'!D1197</f>
        <v>3.7299999999999995</v>
      </c>
      <c r="G1197" s="2">
        <f>'Moving Avg'!F1197</f>
        <v>3.6915</v>
      </c>
      <c r="H1197" s="2">
        <f>'Moving Avg'!G1197</f>
        <v>3.8264000000000005</v>
      </c>
      <c r="I1197" s="2">
        <f>'Moving Avg'!H1197</f>
        <v>3.6901500000000014</v>
      </c>
      <c r="J1197" s="17" t="str">
        <f>OBV!F1197</f>
        <v>BEARISH</v>
      </c>
      <c r="K1197" s="17" t="str">
        <f>OBV!G1197</f>
        <v>NEUTRAL</v>
      </c>
      <c r="L1197" s="17" t="str">
        <f>OBV!H1197</f>
        <v>CONFIRMED BEARISH</v>
      </c>
    </row>
    <row r="1198" spans="1:12" ht="13.5" x14ac:dyDescent="0.25">
      <c r="A1198" s="3">
        <f>RSI!A1198</f>
        <v>43755</v>
      </c>
      <c r="B1198" s="2">
        <f>RSI!B1198</f>
        <v>3.75</v>
      </c>
      <c r="C1198" s="2">
        <f>RSI!I1198</f>
        <v>50.957023644987579</v>
      </c>
      <c r="D1198" s="2">
        <f>MACD!E1198</f>
        <v>-5.4649851843788344E-2</v>
      </c>
      <c r="E1198" s="2">
        <f>MACD!F1198</f>
        <v>-3.6419859618000254E-2</v>
      </c>
      <c r="F1198" s="2">
        <f>'Moving Avg'!D1198</f>
        <v>3.7459999999999996</v>
      </c>
      <c r="G1198" s="2">
        <f>'Moving Avg'!F1198</f>
        <v>3.6900000000000004</v>
      </c>
      <c r="H1198" s="2">
        <f>'Moving Avg'!G1198</f>
        <v>3.8276000000000003</v>
      </c>
      <c r="I1198" s="2">
        <f>'Moving Avg'!H1198</f>
        <v>3.6913500000000017</v>
      </c>
      <c r="J1198" s="17" t="str">
        <f>OBV!F1198</f>
        <v>BULLISH</v>
      </c>
      <c r="K1198" s="17" t="str">
        <f>OBV!G1198</f>
        <v>NEUTRAL</v>
      </c>
      <c r="L1198" s="17" t="str">
        <f>OBV!H1198</f>
        <v>CONFIRMED BULLISH</v>
      </c>
    </row>
    <row r="1199" spans="1:12" ht="13.5" x14ac:dyDescent="0.25">
      <c r="A1199" s="3">
        <f>RSI!A1199</f>
        <v>43756</v>
      </c>
      <c r="B1199" s="2">
        <f>RSI!B1199</f>
        <v>3.83</v>
      </c>
      <c r="C1199" s="2">
        <f>RSI!I1199</f>
        <v>57.087066323092209</v>
      </c>
      <c r="D1199" s="2">
        <f>MACD!E1199</f>
        <v>-5.2788369729121154E-2</v>
      </c>
      <c r="E1199" s="2">
        <f>MACD!F1199</f>
        <v>-3.9693561640224431E-2</v>
      </c>
      <c r="F1199" s="2">
        <f>'Moving Avg'!D1199</f>
        <v>3.778</v>
      </c>
      <c r="G1199" s="2">
        <f>'Moving Avg'!F1199</f>
        <v>3.6980000000000004</v>
      </c>
      <c r="H1199" s="2">
        <f>'Moving Avg'!G1199</f>
        <v>3.8270000000000004</v>
      </c>
      <c r="I1199" s="2">
        <f>'Moving Avg'!H1199</f>
        <v>3.6924500000000018</v>
      </c>
      <c r="J1199" s="17" t="str">
        <f>OBV!F1199</f>
        <v>BULLISH</v>
      </c>
      <c r="K1199" s="17" t="str">
        <f>OBV!G1199</f>
        <v>NEUTRAL</v>
      </c>
      <c r="L1199" s="17" t="str">
        <f>OBV!H1199</f>
        <v>CONFIRMED BULLISH</v>
      </c>
    </row>
    <row r="1200" spans="1:12" ht="13.5" x14ac:dyDescent="0.25">
      <c r="A1200" s="3">
        <f>RSI!A1200</f>
        <v>43759</v>
      </c>
      <c r="B1200" s="2">
        <f>RSI!B1200</f>
        <v>3.9</v>
      </c>
      <c r="C1200" s="2">
        <f>RSI!I1200</f>
        <v>61.608857034559172</v>
      </c>
      <c r="D1200" s="2">
        <f>MACD!E1200</f>
        <v>-5.6939192918722181E-2</v>
      </c>
      <c r="E1200" s="2">
        <f>MACD!F1200</f>
        <v>-4.3142687895923987E-2</v>
      </c>
      <c r="F1200" s="2">
        <f>'Moving Avg'!D1200</f>
        <v>3.8039999999999998</v>
      </c>
      <c r="G1200" s="2">
        <f>'Moving Avg'!F1200</f>
        <v>3.7130000000000019</v>
      </c>
      <c r="H1200" s="2">
        <f>'Moving Avg'!G1200</f>
        <v>3.826000000000001</v>
      </c>
      <c r="I1200" s="2">
        <f>'Moving Avg'!H1200</f>
        <v>3.6939000000000015</v>
      </c>
      <c r="J1200" s="17" t="str">
        <f>OBV!F1200</f>
        <v>BULLISH</v>
      </c>
      <c r="K1200" s="17" t="str">
        <f>OBV!G1200</f>
        <v>NEUTRAL</v>
      </c>
      <c r="L1200" s="17" t="str">
        <f>OBV!H1200</f>
        <v>CONFIRMED BULLISH</v>
      </c>
    </row>
    <row r="1201" spans="1:12" ht="13.5" x14ac:dyDescent="0.25">
      <c r="A1201" s="3">
        <f>RSI!A1201</f>
        <v>43760</v>
      </c>
      <c r="B1201" s="2">
        <f>RSI!B1201</f>
        <v>3.87</v>
      </c>
      <c r="C1201" s="2">
        <f>RSI!I1201</f>
        <v>58.751596625808901</v>
      </c>
      <c r="D1201" s="2">
        <f>MACD!E1201</f>
        <v>-5.2989676125176466E-2</v>
      </c>
      <c r="E1201" s="2">
        <f>MACD!F1201</f>
        <v>-4.5112085541774483E-2</v>
      </c>
      <c r="F1201" s="2">
        <f>'Moving Avg'!D1201</f>
        <v>3.8240000000000003</v>
      </c>
      <c r="G1201" s="2">
        <f>'Moving Avg'!F1201</f>
        <v>3.7315000000000014</v>
      </c>
      <c r="H1201" s="2">
        <f>'Moving Avg'!G1201</f>
        <v>3.8212000000000006</v>
      </c>
      <c r="I1201" s="2">
        <f>'Moving Avg'!H1201</f>
        <v>3.6952500000000019</v>
      </c>
      <c r="J1201" s="17" t="str">
        <f>OBV!F1201</f>
        <v>BULLISH</v>
      </c>
      <c r="K1201" s="17" t="str">
        <f>OBV!G1201</f>
        <v>NEUTRAL</v>
      </c>
      <c r="L1201" s="17" t="str">
        <f>OBV!H1201</f>
        <v>CONFIRMED BULLISH</v>
      </c>
    </row>
    <row r="1202" spans="1:12" ht="13.5" x14ac:dyDescent="0.25">
      <c r="A1202" s="3">
        <f>RSI!A1202</f>
        <v>43761</v>
      </c>
      <c r="B1202" s="2">
        <f>RSI!B1202</f>
        <v>4.0999999999999996</v>
      </c>
      <c r="C1202" s="2">
        <f>RSI!I1202</f>
        <v>70.172772571152677</v>
      </c>
      <c r="D1202" s="2">
        <f>MACD!E1202</f>
        <v>-6.7354132470687222E-2</v>
      </c>
      <c r="E1202" s="2">
        <f>MACD!F1202</f>
        <v>-4.9560494927557035E-2</v>
      </c>
      <c r="F1202" s="2">
        <f>'Moving Avg'!D1202</f>
        <v>3.8900000000000006</v>
      </c>
      <c r="G1202" s="2">
        <f>'Moving Avg'!F1202</f>
        <v>3.7615000000000007</v>
      </c>
      <c r="H1202" s="2">
        <f>'Moving Avg'!G1202</f>
        <v>3.8208000000000002</v>
      </c>
      <c r="I1202" s="2">
        <f>'Moving Avg'!H1202</f>
        <v>3.6973500000000019</v>
      </c>
      <c r="J1202" s="17" t="str">
        <f>OBV!F1202</f>
        <v>BULLISH</v>
      </c>
      <c r="K1202" s="17" t="str">
        <f>OBV!G1202</f>
        <v>NEUTRAL</v>
      </c>
      <c r="L1202" s="17" t="str">
        <f>OBV!H1202</f>
        <v>CONFIRMED BULLISH</v>
      </c>
    </row>
    <row r="1203" spans="1:12" ht="13.5" x14ac:dyDescent="0.25">
      <c r="A1203" s="3">
        <f>RSI!A1203</f>
        <v>43762</v>
      </c>
      <c r="B1203" s="2">
        <f>RSI!B1203</f>
        <v>4.07</v>
      </c>
      <c r="C1203" s="2">
        <f>RSI!I1203</f>
        <v>67.545656807269609</v>
      </c>
      <c r="D1203" s="2">
        <f>MACD!E1203</f>
        <v>-9.6188346046563122E-2</v>
      </c>
      <c r="E1203" s="2">
        <f>MACD!F1203</f>
        <v>-5.8886065151358261E-2</v>
      </c>
      <c r="F1203" s="2">
        <f>'Moving Avg'!D1203</f>
        <v>3.9540000000000006</v>
      </c>
      <c r="G1203" s="2">
        <f>'Moving Avg'!F1203</f>
        <v>3.785000000000001</v>
      </c>
      <c r="H1203" s="2">
        <f>'Moving Avg'!G1203</f>
        <v>3.8222000000000005</v>
      </c>
      <c r="I1203" s="2">
        <f>'Moving Avg'!H1203</f>
        <v>3.6992500000000024</v>
      </c>
      <c r="J1203" s="17" t="str">
        <f>OBV!F1203</f>
        <v>BULLISH</v>
      </c>
      <c r="K1203" s="17" t="str">
        <f>OBV!G1203</f>
        <v>NEUTRAL</v>
      </c>
      <c r="L1203" s="17" t="str">
        <f>OBV!H1203</f>
        <v>CONFIRMED BULLISH</v>
      </c>
    </row>
    <row r="1204" spans="1:12" ht="13.5" x14ac:dyDescent="0.25">
      <c r="A1204" s="3">
        <f>RSI!A1204</f>
        <v>43763</v>
      </c>
      <c r="B1204" s="2">
        <f>RSI!B1204</f>
        <v>4.03</v>
      </c>
      <c r="C1204" s="2">
        <f>RSI!I1204</f>
        <v>64.09984937609704</v>
      </c>
      <c r="D1204" s="2">
        <f>MACD!E1204</f>
        <v>-0.11927853222656237</v>
      </c>
      <c r="E1204" s="2">
        <f>MACD!F1204</f>
        <v>-7.0964558566399091E-2</v>
      </c>
      <c r="F1204" s="2">
        <f>'Moving Avg'!D1204</f>
        <v>3.9939999999999998</v>
      </c>
      <c r="G1204" s="2">
        <f>'Moving Avg'!F1204</f>
        <v>3.8025000000000007</v>
      </c>
      <c r="H1204" s="2">
        <f>'Moving Avg'!G1204</f>
        <v>3.8254000000000006</v>
      </c>
      <c r="I1204" s="2">
        <f>'Moving Avg'!H1204</f>
        <v>3.7016000000000018</v>
      </c>
      <c r="J1204" s="17" t="str">
        <f>OBV!F1204</f>
        <v>BEARISH</v>
      </c>
      <c r="K1204" s="17" t="str">
        <f>OBV!G1204</f>
        <v>NEUTRAL</v>
      </c>
      <c r="L1204" s="17" t="str">
        <f>OBV!H1204</f>
        <v>BEARISH DIVERGENCE</v>
      </c>
    </row>
    <row r="1205" spans="1:12" ht="13.5" x14ac:dyDescent="0.25">
      <c r="A1205" s="3">
        <f>RSI!A1205</f>
        <v>43766</v>
      </c>
      <c r="B1205" s="2">
        <f>RSI!B1205</f>
        <v>3.91</v>
      </c>
      <c r="C1205" s="2">
        <f>RSI!I1205</f>
        <v>55.030018819484667</v>
      </c>
      <c r="D1205" s="2">
        <f>MACD!E1205</f>
        <v>-0.11583889425104532</v>
      </c>
      <c r="E1205" s="2">
        <f>MACD!F1205</f>
        <v>-7.9939425703328348E-2</v>
      </c>
      <c r="F1205" s="2">
        <f>'Moving Avg'!D1205</f>
        <v>3.996</v>
      </c>
      <c r="G1205" s="2">
        <f>'Moving Avg'!F1205</f>
        <v>3.8140000000000001</v>
      </c>
      <c r="H1205" s="2">
        <f>'Moving Avg'!G1205</f>
        <v>3.8284000000000002</v>
      </c>
      <c r="I1205" s="2">
        <f>'Moving Avg'!H1205</f>
        <v>3.702850000000002</v>
      </c>
      <c r="J1205" s="17" t="str">
        <f>OBV!F1205</f>
        <v>BEARISH</v>
      </c>
      <c r="K1205" s="17" t="str">
        <f>OBV!G1205</f>
        <v>NEUTRAL</v>
      </c>
      <c r="L1205" s="17" t="str">
        <f>OBV!H1205</f>
        <v>BEARISH DIVERGENCE</v>
      </c>
    </row>
    <row r="1206" spans="1:12" ht="13.5" x14ac:dyDescent="0.25">
      <c r="A1206" s="3">
        <f>RSI!A1206</f>
        <v>43767</v>
      </c>
      <c r="B1206" s="2">
        <f>RSI!B1206</f>
        <v>4</v>
      </c>
      <c r="C1206" s="2">
        <f>RSI!I1206</f>
        <v>59.64228802464352</v>
      </c>
      <c r="D1206" s="2">
        <f>MACD!E1206</f>
        <v>-0.12008602809642621</v>
      </c>
      <c r="E1206" s="2">
        <f>MACD!F1206</f>
        <v>-8.7968746181947929E-2</v>
      </c>
      <c r="F1206" s="2">
        <f>'Moving Avg'!D1206</f>
        <v>4.0220000000000002</v>
      </c>
      <c r="G1206" s="2">
        <f>'Moving Avg'!F1206</f>
        <v>3.8270000000000004</v>
      </c>
      <c r="H1206" s="2">
        <f>'Moving Avg'!G1206</f>
        <v>3.8310000000000004</v>
      </c>
      <c r="I1206" s="2">
        <f>'Moving Avg'!H1206</f>
        <v>3.7042500000000018</v>
      </c>
      <c r="J1206" s="17" t="str">
        <f>OBV!F1206</f>
        <v>BEARISH</v>
      </c>
      <c r="K1206" s="17" t="str">
        <f>OBV!G1206</f>
        <v>NEUTRAL</v>
      </c>
      <c r="L1206" s="17" t="str">
        <f>OBV!H1206</f>
        <v>BEARISH DIVERGENCE</v>
      </c>
    </row>
    <row r="1207" spans="1:12" ht="13.5" x14ac:dyDescent="0.25">
      <c r="A1207" s="3">
        <f>RSI!A1207</f>
        <v>43768</v>
      </c>
      <c r="B1207" s="2">
        <f>RSI!B1207</f>
        <v>3.99</v>
      </c>
      <c r="C1207" s="2">
        <f>RSI!I1207</f>
        <v>58.919200348117123</v>
      </c>
      <c r="D1207" s="2">
        <f>MACD!E1207</f>
        <v>-0.12392539474911546</v>
      </c>
      <c r="E1207" s="2">
        <f>MACD!F1207</f>
        <v>-9.5160075895381446E-2</v>
      </c>
      <c r="F1207" s="2">
        <f>'Moving Avg'!D1207</f>
        <v>4</v>
      </c>
      <c r="G1207" s="2">
        <f>'Moving Avg'!F1207</f>
        <v>3.841499999999999</v>
      </c>
      <c r="H1207" s="2">
        <f>'Moving Avg'!G1207</f>
        <v>3.8324000000000003</v>
      </c>
      <c r="I1207" s="2">
        <f>'Moving Avg'!H1207</f>
        <v>3.7053500000000019</v>
      </c>
      <c r="J1207" s="17" t="str">
        <f>OBV!F1207</f>
        <v>BEARISH</v>
      </c>
      <c r="K1207" s="17" t="str">
        <f>OBV!G1207</f>
        <v>NEUTRAL</v>
      </c>
      <c r="L1207" s="17" t="str">
        <f>OBV!H1207</f>
        <v>CONFIRMED BEARISH</v>
      </c>
    </row>
    <row r="1208" spans="1:12" ht="13.5" x14ac:dyDescent="0.25">
      <c r="A1208" s="3">
        <f>RSI!A1208</f>
        <v>43769</v>
      </c>
      <c r="B1208" s="2">
        <f>RSI!B1208</f>
        <v>4</v>
      </c>
      <c r="C1208" s="2">
        <f>RSI!I1208</f>
        <v>59.448652403778738</v>
      </c>
      <c r="D1208" s="2">
        <f>MACD!E1208</f>
        <v>-0.13184597665935271</v>
      </c>
      <c r="E1208" s="2">
        <f>MACD!F1208</f>
        <v>-0.10249725604817571</v>
      </c>
      <c r="F1208" s="2">
        <f>'Moving Avg'!D1208</f>
        <v>3.9859999999999998</v>
      </c>
      <c r="G1208" s="2">
        <f>'Moving Avg'!F1208</f>
        <v>3.8570000000000002</v>
      </c>
      <c r="H1208" s="2">
        <f>'Moving Avg'!G1208</f>
        <v>3.8330000000000002</v>
      </c>
      <c r="I1208" s="2">
        <f>'Moving Avg'!H1208</f>
        <v>3.7057000000000015</v>
      </c>
      <c r="J1208" s="17" t="str">
        <f>OBV!F1208</f>
        <v>BEARISH</v>
      </c>
      <c r="K1208" s="17" t="str">
        <f>OBV!G1208</f>
        <v>NEUTRAL</v>
      </c>
      <c r="L1208" s="17" t="str">
        <f>OBV!H1208</f>
        <v>CONFIRMED BEARISH</v>
      </c>
    </row>
    <row r="1209" spans="1:12" ht="13.5" x14ac:dyDescent="0.25">
      <c r="A1209" s="3">
        <f>RSI!A1209</f>
        <v>43770</v>
      </c>
      <c r="B1209" s="2">
        <f>RSI!B1209</f>
        <v>3.99</v>
      </c>
      <c r="C1209" s="2">
        <f>RSI!I1209</f>
        <v>58.634832841761373</v>
      </c>
      <c r="D1209" s="2">
        <f>MACD!E1209</f>
        <v>-0.12634961232510156</v>
      </c>
      <c r="E1209" s="2">
        <f>MACD!F1209</f>
        <v>-0.10726772730356089</v>
      </c>
      <c r="F1209" s="2">
        <f>'Moving Avg'!D1209</f>
        <v>3.9780000000000002</v>
      </c>
      <c r="G1209" s="2">
        <f>'Moving Avg'!F1209</f>
        <v>3.8694999999999995</v>
      </c>
      <c r="H1209" s="2">
        <f>'Moving Avg'!G1209</f>
        <v>3.8310000000000004</v>
      </c>
      <c r="I1209" s="2">
        <f>'Moving Avg'!H1209</f>
        <v>3.7062500000000016</v>
      </c>
      <c r="J1209" s="17" t="str">
        <f>OBV!F1209</f>
        <v>BEARISH</v>
      </c>
      <c r="K1209" s="17" t="str">
        <f>OBV!G1209</f>
        <v>NEUTRAL</v>
      </c>
      <c r="L1209" s="17" t="str">
        <f>OBV!H1209</f>
        <v>CONFIRMED BEARISH</v>
      </c>
    </row>
    <row r="1210" spans="1:12" ht="13.5" x14ac:dyDescent="0.25">
      <c r="A1210" s="3">
        <f>RSI!A1210</f>
        <v>43773</v>
      </c>
      <c r="B1210" s="2">
        <f>RSI!B1210</f>
        <v>4</v>
      </c>
      <c r="C1210" s="2">
        <f>RSI!I1210</f>
        <v>59.235798606790624</v>
      </c>
      <c r="D1210" s="2">
        <f>MACD!E1210</f>
        <v>-0.11239833414498879</v>
      </c>
      <c r="E1210" s="2">
        <f>MACD!F1210</f>
        <v>-0.10829384867184648</v>
      </c>
      <c r="F1210" s="2">
        <f>'Moving Avg'!D1210</f>
        <v>3.996</v>
      </c>
      <c r="G1210" s="2">
        <f>'Moving Avg'!F1210</f>
        <v>3.8824999999999994</v>
      </c>
      <c r="H1210" s="2">
        <f>'Moving Avg'!G1210</f>
        <v>3.8284000000000007</v>
      </c>
      <c r="I1210" s="2">
        <f>'Moving Avg'!H1210</f>
        <v>3.7071000000000014</v>
      </c>
      <c r="J1210" s="17" t="str">
        <f>OBV!F1210</f>
        <v>BULLISH</v>
      </c>
      <c r="K1210" s="17" t="str">
        <f>OBV!G1210</f>
        <v>NEUTRAL</v>
      </c>
      <c r="L1210" s="17" t="str">
        <f>OBV!H1210</f>
        <v>CONFIRMED BULLISH</v>
      </c>
    </row>
    <row r="1211" spans="1:12" ht="13.5" x14ac:dyDescent="0.25">
      <c r="A1211" s="3">
        <f>RSI!A1211</f>
        <v>43774</v>
      </c>
      <c r="B1211" s="2">
        <f>RSI!B1211</f>
        <v>3.99</v>
      </c>
      <c r="C1211" s="2">
        <f>RSI!I1211</f>
        <v>58.323280324052341</v>
      </c>
      <c r="D1211" s="2">
        <f>MACD!E1211</f>
        <v>-0.10520119785977222</v>
      </c>
      <c r="E1211" s="2">
        <f>MACD!F1211</f>
        <v>-0.10767531850943163</v>
      </c>
      <c r="F1211" s="2">
        <f>'Moving Avg'!D1211</f>
        <v>3.9939999999999998</v>
      </c>
      <c r="G1211" s="2">
        <f>'Moving Avg'!F1211</f>
        <v>3.8929999999999993</v>
      </c>
      <c r="H1211" s="2">
        <f>'Moving Avg'!G1211</f>
        <v>3.8270000000000008</v>
      </c>
      <c r="I1211" s="2">
        <f>'Moving Avg'!H1211</f>
        <v>3.7077500000000021</v>
      </c>
      <c r="J1211" s="17" t="str">
        <f>OBV!F1211</f>
        <v>BEARISH</v>
      </c>
      <c r="K1211" s="17" t="str">
        <f>OBV!G1211</f>
        <v>WEAK</v>
      </c>
      <c r="L1211" s="17" t="str">
        <f>OBV!H1211</f>
        <v>CONFIRMED BEARISH</v>
      </c>
    </row>
    <row r="1212" spans="1:12" ht="13.5" x14ac:dyDescent="0.25">
      <c r="A1212" s="3">
        <f>RSI!A1212</f>
        <v>43775</v>
      </c>
      <c r="B1212" s="2">
        <f>RSI!B1212</f>
        <v>4.13</v>
      </c>
      <c r="C1212" s="2">
        <f>RSI!I1212</f>
        <v>66.178567162693</v>
      </c>
      <c r="D1212" s="2">
        <f>MACD!E1212</f>
        <v>-7.4716818173523158E-2</v>
      </c>
      <c r="E1212" s="2">
        <f>MACD!F1212</f>
        <v>-0.10108361844224995</v>
      </c>
      <c r="F1212" s="2">
        <f>'Moving Avg'!D1212</f>
        <v>4.0220000000000002</v>
      </c>
      <c r="G1212" s="2">
        <f>'Moving Avg'!F1212</f>
        <v>3.9104999999999999</v>
      </c>
      <c r="H1212" s="2">
        <f>'Moving Avg'!G1212</f>
        <v>3.8282000000000007</v>
      </c>
      <c r="I1212" s="2">
        <f>'Moving Avg'!H1212</f>
        <v>3.7091500000000024</v>
      </c>
      <c r="J1212" s="17" t="str">
        <f>OBV!F1212</f>
        <v>BEARISH</v>
      </c>
      <c r="K1212" s="17" t="str">
        <f>OBV!G1212</f>
        <v>WEAK</v>
      </c>
      <c r="L1212" s="17" t="str">
        <f>OBV!H1212</f>
        <v>BEARISH DIVERGENCE</v>
      </c>
    </row>
    <row r="1213" spans="1:12" ht="13.5" x14ac:dyDescent="0.25">
      <c r="A1213" s="3">
        <f>RSI!A1213</f>
        <v>43776</v>
      </c>
      <c r="B1213" s="2">
        <f>RSI!B1213</f>
        <v>4.07</v>
      </c>
      <c r="C1213" s="2">
        <f>RSI!I1213</f>
        <v>60.882327108380082</v>
      </c>
      <c r="D1213" s="2">
        <f>MACD!E1213</f>
        <v>-5.0494391716506826E-2</v>
      </c>
      <c r="E1213" s="2">
        <f>MACD!F1213</f>
        <v>-9.0965773097101327E-2</v>
      </c>
      <c r="F1213" s="2">
        <f>'Moving Avg'!D1213</f>
        <v>4.0359999999999996</v>
      </c>
      <c r="G1213" s="2">
        <f>'Moving Avg'!F1213</f>
        <v>3.9304999999999994</v>
      </c>
      <c r="H1213" s="2">
        <f>'Moving Avg'!G1213</f>
        <v>3.827</v>
      </c>
      <c r="I1213" s="2">
        <f>'Moving Avg'!H1213</f>
        <v>3.710250000000002</v>
      </c>
      <c r="J1213" s="17" t="str">
        <f>OBV!F1213</f>
        <v>BEARISH</v>
      </c>
      <c r="K1213" s="17" t="str">
        <f>OBV!G1213</f>
        <v>WEAK</v>
      </c>
      <c r="L1213" s="17" t="str">
        <f>OBV!H1213</f>
        <v>BEARISH DIVERGENCE</v>
      </c>
    </row>
    <row r="1214" spans="1:12" ht="13.5" x14ac:dyDescent="0.25">
      <c r="A1214" s="3">
        <f>RSI!A1214</f>
        <v>43777</v>
      </c>
      <c r="B1214" s="2">
        <f>RSI!B1214</f>
        <v>4.07</v>
      </c>
      <c r="C1214" s="2">
        <f>RSI!I1214</f>
        <v>60.882327108380089</v>
      </c>
      <c r="D1214" s="2">
        <f>MACD!E1214</f>
        <v>-3.7095118660821491E-2</v>
      </c>
      <c r="E1214" s="2">
        <f>MACD!F1214</f>
        <v>-8.0191642209845357E-2</v>
      </c>
      <c r="F1214" s="2">
        <f>'Moving Avg'!D1214</f>
        <v>4.0520000000000005</v>
      </c>
      <c r="G1214" s="2">
        <f>'Moving Avg'!F1214</f>
        <v>3.9504999999999995</v>
      </c>
      <c r="H1214" s="2">
        <f>'Moving Avg'!G1214</f>
        <v>3.8256000000000001</v>
      </c>
      <c r="I1214" s="2">
        <f>'Moving Avg'!H1214</f>
        <v>3.7116500000000032</v>
      </c>
      <c r="J1214" s="17" t="str">
        <f>OBV!F1214</f>
        <v>BEARISH</v>
      </c>
      <c r="K1214" s="17" t="str">
        <f>OBV!G1214</f>
        <v>WEAK</v>
      </c>
      <c r="L1214" s="17" t="str">
        <f>OBV!H1214</f>
        <v>BEARISH DIVERGENCE</v>
      </c>
    </row>
    <row r="1215" spans="1:12" ht="13.5" x14ac:dyDescent="0.25">
      <c r="A1215" s="3">
        <f>RSI!A1215</f>
        <v>43780</v>
      </c>
      <c r="B1215" s="2">
        <f>RSI!B1215</f>
        <v>4.04</v>
      </c>
      <c r="C1215" s="2">
        <f>RSI!I1215</f>
        <v>58.182226128425739</v>
      </c>
      <c r="D1215" s="2">
        <f>MACD!E1215</f>
        <v>-4.286953300567431E-2</v>
      </c>
      <c r="E1215" s="2">
        <f>MACD!F1215</f>
        <v>-7.272722036901115E-2</v>
      </c>
      <c r="F1215" s="2">
        <f>'Moving Avg'!D1215</f>
        <v>4.0600000000000005</v>
      </c>
      <c r="G1215" s="2">
        <f>'Moving Avg'!F1215</f>
        <v>3.9640000000000009</v>
      </c>
      <c r="H1215" s="2">
        <f>'Moving Avg'!G1215</f>
        <v>3.8239999999999998</v>
      </c>
      <c r="I1215" s="2">
        <f>'Moving Avg'!H1215</f>
        <v>3.7129000000000025</v>
      </c>
      <c r="J1215" s="17" t="str">
        <f>OBV!F1215</f>
        <v>BEARISH</v>
      </c>
      <c r="K1215" s="17" t="str">
        <f>OBV!G1215</f>
        <v>WEAK</v>
      </c>
      <c r="L1215" s="17" t="str">
        <f>OBV!H1215</f>
        <v>BEARISH DIVERGENCE</v>
      </c>
    </row>
    <row r="1216" spans="1:12" ht="13.5" x14ac:dyDescent="0.25">
      <c r="A1216" s="3">
        <f>RSI!A1216</f>
        <v>43781</v>
      </c>
      <c r="B1216" s="2">
        <f>RSI!B1216</f>
        <v>4</v>
      </c>
      <c r="C1216" s="2">
        <f>RSI!I1216</f>
        <v>54.698925354082796</v>
      </c>
      <c r="D1216" s="2">
        <f>MACD!E1216</f>
        <v>-3.1577469794311863E-2</v>
      </c>
      <c r="E1216" s="2">
        <f>MACD!F1216</f>
        <v>-6.4497270254071301E-2</v>
      </c>
      <c r="F1216" s="2">
        <f>'Moving Avg'!D1216</f>
        <v>4.0619999999999994</v>
      </c>
      <c r="G1216" s="2">
        <f>'Moving Avg'!F1216</f>
        <v>3.9755000000000003</v>
      </c>
      <c r="H1216" s="2">
        <f>'Moving Avg'!G1216</f>
        <v>3.8226</v>
      </c>
      <c r="I1216" s="2">
        <f>'Moving Avg'!H1216</f>
        <v>3.7139500000000027</v>
      </c>
      <c r="J1216" s="17" t="str">
        <f>OBV!F1216</f>
        <v>BULLISH</v>
      </c>
      <c r="K1216" s="17" t="str">
        <f>OBV!G1216</f>
        <v>NEUTRAL</v>
      </c>
      <c r="L1216" s="17" t="str">
        <f>OBV!H1216</f>
        <v>CONFIRMED BULLISH</v>
      </c>
    </row>
    <row r="1217" spans="1:12" ht="13.5" x14ac:dyDescent="0.25">
      <c r="A1217" s="3">
        <f>RSI!A1217</f>
        <v>43782</v>
      </c>
      <c r="B1217" s="2">
        <f>RSI!B1217</f>
        <v>4.05</v>
      </c>
      <c r="C1217" s="2">
        <f>RSI!I1217</f>
        <v>58.077564747597108</v>
      </c>
      <c r="D1217" s="2">
        <f>MACD!E1217</f>
        <v>-2.7612719759263271E-2</v>
      </c>
      <c r="E1217" s="2">
        <f>MACD!F1217</f>
        <v>-5.7120360155109698E-2</v>
      </c>
      <c r="F1217" s="2">
        <f>'Moving Avg'!D1217</f>
        <v>4.0460000000000003</v>
      </c>
      <c r="G1217" s="2">
        <f>'Moving Avg'!F1217</f>
        <v>3.9895000000000009</v>
      </c>
      <c r="H1217" s="2">
        <f>'Moving Avg'!G1217</f>
        <v>3.8236000000000003</v>
      </c>
      <c r="I1217" s="2">
        <f>'Moving Avg'!H1217</f>
        <v>3.7157000000000022</v>
      </c>
      <c r="J1217" s="17" t="str">
        <f>OBV!F1217</f>
        <v>BEARISH</v>
      </c>
      <c r="K1217" s="17" t="str">
        <f>OBV!G1217</f>
        <v>NEUTRAL</v>
      </c>
      <c r="L1217" s="17" t="str">
        <f>OBV!H1217</f>
        <v>CONFIRMED BEARISH</v>
      </c>
    </row>
    <row r="1218" spans="1:12" ht="13.5" x14ac:dyDescent="0.25">
      <c r="A1218" s="3">
        <f>RSI!A1218</f>
        <v>43783</v>
      </c>
      <c r="B1218" s="2">
        <f>RSI!B1218</f>
        <v>4.0599999999999996</v>
      </c>
      <c r="C1218" s="2">
        <f>RSI!I1218</f>
        <v>58.740351080050296</v>
      </c>
      <c r="D1218" s="2">
        <f>MACD!E1218</f>
        <v>-2.4077799136256406E-2</v>
      </c>
      <c r="E1218" s="2">
        <f>MACD!F1218</f>
        <v>-5.0511847951339048E-2</v>
      </c>
      <c r="F1218" s="2">
        <f>'Moving Avg'!D1218</f>
        <v>4.0439999999999996</v>
      </c>
      <c r="G1218" s="2">
        <f>'Moving Avg'!F1218</f>
        <v>4.0050000000000008</v>
      </c>
      <c r="H1218" s="2">
        <f>'Moving Avg'!G1218</f>
        <v>3.8278000000000003</v>
      </c>
      <c r="I1218" s="2">
        <f>'Moving Avg'!H1218</f>
        <v>3.7170500000000022</v>
      </c>
      <c r="J1218" s="17" t="str">
        <f>OBV!F1218</f>
        <v>BULLISH</v>
      </c>
      <c r="K1218" s="17" t="str">
        <f>OBV!G1218</f>
        <v>NEUTRAL</v>
      </c>
      <c r="L1218" s="17" t="str">
        <f>OBV!H1218</f>
        <v>BULLISH DIVERGENCE</v>
      </c>
    </row>
    <row r="1219" spans="1:12" ht="13.5" x14ac:dyDescent="0.25">
      <c r="A1219" s="3">
        <f>RSI!A1219</f>
        <v>43784</v>
      </c>
      <c r="B1219" s="2">
        <f>RSI!B1219</f>
        <v>4.0999999999999996</v>
      </c>
      <c r="C1219" s="2">
        <f>RSI!I1219</f>
        <v>61.371126409591433</v>
      </c>
      <c r="D1219" s="2">
        <f>MACD!E1219</f>
        <v>-2.6219068743459584E-2</v>
      </c>
      <c r="E1219" s="2">
        <f>MACD!F1219</f>
        <v>-4.5653292109763155E-2</v>
      </c>
      <c r="F1219" s="2">
        <f>'Moving Avg'!D1219</f>
        <v>4.05</v>
      </c>
      <c r="G1219" s="2">
        <f>'Moving Avg'!F1219</f>
        <v>4.0185000000000004</v>
      </c>
      <c r="H1219" s="2">
        <f>'Moving Avg'!G1219</f>
        <v>3.8309999999999995</v>
      </c>
      <c r="I1219" s="2">
        <f>'Moving Avg'!H1219</f>
        <v>3.7188000000000017</v>
      </c>
      <c r="J1219" s="17" t="str">
        <f>OBV!F1219</f>
        <v>BULLISH</v>
      </c>
      <c r="K1219" s="17" t="str">
        <f>OBV!G1219</f>
        <v>NEUTRAL</v>
      </c>
      <c r="L1219" s="17" t="str">
        <f>OBV!H1219</f>
        <v>CONFIRMED BULLISH</v>
      </c>
    </row>
    <row r="1220" spans="1:12" ht="13.5" x14ac:dyDescent="0.25">
      <c r="A1220" s="3">
        <f>RSI!A1220</f>
        <v>43787</v>
      </c>
      <c r="B1220" s="2">
        <f>RSI!B1220</f>
        <v>4.1399999999999997</v>
      </c>
      <c r="C1220" s="2">
        <f>RSI!I1220</f>
        <v>63.853189936271349</v>
      </c>
      <c r="D1220" s="2">
        <f>MACD!E1220</f>
        <v>-3.0275971498464838E-2</v>
      </c>
      <c r="E1220" s="2">
        <f>MACD!F1220</f>
        <v>-4.2577827987503494E-2</v>
      </c>
      <c r="F1220" s="2">
        <f>'Moving Avg'!D1220</f>
        <v>4.07</v>
      </c>
      <c r="G1220" s="2">
        <f>'Moving Avg'!F1220</f>
        <v>4.0305</v>
      </c>
      <c r="H1220" s="2">
        <f>'Moving Avg'!G1220</f>
        <v>3.8369999999999997</v>
      </c>
      <c r="I1220" s="2">
        <f>'Moving Avg'!H1220</f>
        <v>3.721500000000002</v>
      </c>
      <c r="J1220" s="17" t="str">
        <f>OBV!F1220</f>
        <v>BULLISH</v>
      </c>
      <c r="K1220" s="17" t="str">
        <f>OBV!G1220</f>
        <v>STRONG</v>
      </c>
      <c r="L1220" s="17" t="str">
        <f>OBV!H1220</f>
        <v>CONFIRMED BULLISH</v>
      </c>
    </row>
    <row r="1221" spans="1:12" ht="13.5" x14ac:dyDescent="0.25">
      <c r="A1221" s="3">
        <f>RSI!A1221</f>
        <v>43788</v>
      </c>
      <c r="B1221" s="2">
        <f>RSI!B1221</f>
        <v>4.17</v>
      </c>
      <c r="C1221" s="2">
        <f>RSI!I1221</f>
        <v>65.63656763568811</v>
      </c>
      <c r="D1221" s="2">
        <f>MACD!E1221</f>
        <v>-3.8465556602831352E-2</v>
      </c>
      <c r="E1221" s="2">
        <f>MACD!F1221</f>
        <v>-4.1755373710569067E-2</v>
      </c>
      <c r="F1221" s="2">
        <f>'Moving Avg'!D1221</f>
        <v>4.1039999999999992</v>
      </c>
      <c r="G1221" s="2">
        <f>'Moving Avg'!F1221</f>
        <v>4.0455000000000005</v>
      </c>
      <c r="H1221" s="2">
        <f>'Moving Avg'!G1221</f>
        <v>3.8451999999999997</v>
      </c>
      <c r="I1221" s="2">
        <f>'Moving Avg'!H1221</f>
        <v>3.7233000000000014</v>
      </c>
      <c r="J1221" s="17" t="str">
        <f>OBV!F1221</f>
        <v>BULLISH</v>
      </c>
      <c r="K1221" s="17" t="str">
        <f>OBV!G1221</f>
        <v>STRONG</v>
      </c>
      <c r="L1221" s="17" t="str">
        <f>OBV!H1221</f>
        <v>CONFIRMED BULLISH</v>
      </c>
    </row>
    <row r="1222" spans="1:12" ht="13.5" x14ac:dyDescent="0.25">
      <c r="A1222" s="3">
        <f>RSI!A1222</f>
        <v>43789</v>
      </c>
      <c r="B1222" s="2">
        <f>RSI!B1222</f>
        <v>4.17</v>
      </c>
      <c r="C1222" s="2">
        <f>RSI!I1222</f>
        <v>65.63656763568811</v>
      </c>
      <c r="D1222" s="2">
        <f>MACD!E1222</f>
        <v>-2.4956364800237552E-2</v>
      </c>
      <c r="E1222" s="2">
        <f>MACD!F1222</f>
        <v>-3.8395571928502764E-2</v>
      </c>
      <c r="F1222" s="2">
        <f>'Moving Avg'!D1222</f>
        <v>4.1280000000000001</v>
      </c>
      <c r="G1222" s="2">
        <f>'Moving Avg'!F1222</f>
        <v>4.0490000000000004</v>
      </c>
      <c r="H1222" s="2">
        <f>'Moving Avg'!G1222</f>
        <v>3.8537999999999992</v>
      </c>
      <c r="I1222" s="2">
        <f>'Moving Avg'!H1222</f>
        <v>3.7249000000000012</v>
      </c>
      <c r="J1222" s="17" t="str">
        <f>OBV!F1222</f>
        <v>BULLISH</v>
      </c>
      <c r="K1222" s="17" t="str">
        <f>OBV!G1222</f>
        <v>STRONG</v>
      </c>
      <c r="L1222" s="17" t="str">
        <f>OBV!H1222</f>
        <v>CONFIRMED BULLISH</v>
      </c>
    </row>
    <row r="1223" spans="1:12" ht="13.5" x14ac:dyDescent="0.25">
      <c r="A1223" s="3">
        <f>RSI!A1223</f>
        <v>43790</v>
      </c>
      <c r="B1223" s="2">
        <f>RSI!B1223</f>
        <v>4.22</v>
      </c>
      <c r="C1223" s="2">
        <f>RSI!I1223</f>
        <v>68.628342668394708</v>
      </c>
      <c r="D1223" s="2">
        <f>MACD!E1223</f>
        <v>-2.747815054122249E-2</v>
      </c>
      <c r="E1223" s="2">
        <f>MACD!F1223</f>
        <v>-3.6212087651046707E-2</v>
      </c>
      <c r="F1223" s="2">
        <f>'Moving Avg'!D1223</f>
        <v>4.1599999999999993</v>
      </c>
      <c r="G1223" s="2">
        <f>'Moving Avg'!F1223</f>
        <v>4.0565000000000007</v>
      </c>
      <c r="H1223" s="2">
        <f>'Moving Avg'!G1223</f>
        <v>3.8655999999999993</v>
      </c>
      <c r="I1223" s="2">
        <f>'Moving Avg'!H1223</f>
        <v>3.7265000000000015</v>
      </c>
      <c r="J1223" s="17" t="str">
        <f>OBV!F1223</f>
        <v>BULLISH</v>
      </c>
      <c r="K1223" s="17" t="str">
        <f>OBV!G1223</f>
        <v>STRONG</v>
      </c>
      <c r="L1223" s="17" t="str">
        <f>OBV!H1223</f>
        <v>CONFIRMED BULLISH</v>
      </c>
    </row>
    <row r="1224" spans="1:12" ht="13.5" x14ac:dyDescent="0.25">
      <c r="A1224" s="3">
        <f>RSI!A1224</f>
        <v>43791</v>
      </c>
      <c r="B1224" s="2">
        <f>RSI!B1224</f>
        <v>4.3499999999999996</v>
      </c>
      <c r="C1224" s="2">
        <f>RSI!I1224</f>
        <v>74.77707829299078</v>
      </c>
      <c r="D1224" s="2">
        <f>MACD!E1224</f>
        <v>-4.0479798622720331E-2</v>
      </c>
      <c r="E1224" s="2">
        <f>MACD!F1224</f>
        <v>-3.7065629845381434E-2</v>
      </c>
      <c r="F1224" s="2">
        <f>'Moving Avg'!D1224</f>
        <v>4.2099999999999991</v>
      </c>
      <c r="G1224" s="2">
        <f>'Moving Avg'!F1224</f>
        <v>4.0724999999999998</v>
      </c>
      <c r="H1224" s="2">
        <f>'Moving Avg'!G1224</f>
        <v>3.8805999999999994</v>
      </c>
      <c r="I1224" s="2">
        <f>'Moving Avg'!H1224</f>
        <v>3.7276000000000011</v>
      </c>
      <c r="J1224" s="17" t="str">
        <f>OBV!F1224</f>
        <v>BULLISH</v>
      </c>
      <c r="K1224" s="17" t="str">
        <f>OBV!G1224</f>
        <v>STRONG</v>
      </c>
      <c r="L1224" s="17" t="str">
        <f>OBV!H1224</f>
        <v>CONFIRMED BULLISH</v>
      </c>
    </row>
    <row r="1225" spans="1:12" ht="13.5" x14ac:dyDescent="0.25">
      <c r="A1225" s="3">
        <f>RSI!A1225</f>
        <v>43794</v>
      </c>
      <c r="B1225" s="2">
        <f>RSI!B1225</f>
        <v>4.4800000000000004</v>
      </c>
      <c r="C1225" s="2">
        <f>RSI!I1225</f>
        <v>79.17308198416346</v>
      </c>
      <c r="D1225" s="2">
        <f>MACD!E1225</f>
        <v>-6.7640864229333353E-2</v>
      </c>
      <c r="E1225" s="2">
        <f>MACD!F1225</f>
        <v>-4.3180676722171824E-2</v>
      </c>
      <c r="F1225" s="2">
        <f>'Moving Avg'!D1225</f>
        <v>4.2779999999999996</v>
      </c>
      <c r="G1225" s="2">
        <f>'Moving Avg'!F1225</f>
        <v>4.101</v>
      </c>
      <c r="H1225" s="2">
        <f>'Moving Avg'!G1225</f>
        <v>3.8971999999999984</v>
      </c>
      <c r="I1225" s="2">
        <f>'Moving Avg'!H1225</f>
        <v>3.7285500000000007</v>
      </c>
      <c r="J1225" s="17" t="str">
        <f>OBV!F1225</f>
        <v>BULLISH</v>
      </c>
      <c r="K1225" s="17" t="str">
        <f>OBV!G1225</f>
        <v>STRONG</v>
      </c>
      <c r="L1225" s="17" t="str">
        <f>OBV!H1225</f>
        <v>CONFIRMED BULLISH</v>
      </c>
    </row>
    <row r="1226" spans="1:12" ht="13.5" x14ac:dyDescent="0.25">
      <c r="A1226" s="3">
        <f>RSI!A1226</f>
        <v>43795</v>
      </c>
      <c r="B1226" s="2">
        <f>RSI!B1226</f>
        <v>4.4800000000000004</v>
      </c>
      <c r="C1226" s="2">
        <f>RSI!I1226</f>
        <v>79.17308198416346</v>
      </c>
      <c r="D1226" s="2">
        <f>MACD!E1226</f>
        <v>-9.931815649400999E-2</v>
      </c>
      <c r="E1226" s="2">
        <f>MACD!F1226</f>
        <v>-5.4408172676539454E-2</v>
      </c>
      <c r="F1226" s="2">
        <f>'Moving Avg'!D1226</f>
        <v>4.34</v>
      </c>
      <c r="G1226" s="2">
        <f>'Moving Avg'!F1226</f>
        <v>4.125</v>
      </c>
      <c r="H1226" s="2">
        <f>'Moving Avg'!G1226</f>
        <v>3.9117999999999982</v>
      </c>
      <c r="I1226" s="2">
        <f>'Moving Avg'!H1226</f>
        <v>3.7302500000000007</v>
      </c>
      <c r="J1226" s="17" t="str">
        <f>OBV!F1226</f>
        <v>BULLISH</v>
      </c>
      <c r="K1226" s="17" t="str">
        <f>OBV!G1226</f>
        <v>STRONG</v>
      </c>
      <c r="L1226" s="17" t="str">
        <f>OBV!H1226</f>
        <v>CONFIRMED BULLISH</v>
      </c>
    </row>
    <row r="1227" spans="1:12" ht="13.5" x14ac:dyDescent="0.25">
      <c r="A1227" s="3">
        <f>RSI!A1227</f>
        <v>43796</v>
      </c>
      <c r="B1227" s="2">
        <f>RSI!B1227</f>
        <v>4.57</v>
      </c>
      <c r="C1227" s="2">
        <f>RSI!I1227</f>
        <v>81.729756879321428</v>
      </c>
      <c r="D1227" s="2">
        <f>MACD!E1227</f>
        <v>-0.12744916147067631</v>
      </c>
      <c r="E1227" s="2">
        <f>MACD!F1227</f>
        <v>-6.9016370435366819E-2</v>
      </c>
      <c r="F1227" s="2">
        <f>'Moving Avg'!D1227</f>
        <v>4.42</v>
      </c>
      <c r="G1227" s="2">
        <f>'Moving Avg'!F1227</f>
        <v>4.1540000000000008</v>
      </c>
      <c r="H1227" s="2">
        <f>'Moving Avg'!G1227</f>
        <v>3.9271999999999978</v>
      </c>
      <c r="I1227" s="2">
        <f>'Moving Avg'!H1227</f>
        <v>3.7333000000000012</v>
      </c>
      <c r="J1227" s="17" t="str">
        <f>OBV!F1227</f>
        <v>BULLISH</v>
      </c>
      <c r="K1227" s="17" t="str">
        <f>OBV!G1227</f>
        <v>STRONG</v>
      </c>
      <c r="L1227" s="17" t="str">
        <f>OBV!H1227</f>
        <v>CONFIRMED BULLISH</v>
      </c>
    </row>
    <row r="1228" spans="1:12" ht="13.5" x14ac:dyDescent="0.25">
      <c r="A1228" s="3">
        <f>RSI!A1228</f>
        <v>43797</v>
      </c>
      <c r="B1228" s="2">
        <f>RSI!B1228</f>
        <v>4.4400000000000004</v>
      </c>
      <c r="C1228" s="2">
        <f>RSI!I1228</f>
        <v>68.625268186324988</v>
      </c>
      <c r="D1228" s="2">
        <f>MACD!E1228</f>
        <v>-0.14279454529603441</v>
      </c>
      <c r="E1228" s="2">
        <f>MACD!F1228</f>
        <v>-8.377200540750035E-2</v>
      </c>
      <c r="F1228" s="2">
        <f>'Moving Avg'!D1228</f>
        <v>4.4640000000000004</v>
      </c>
      <c r="G1228" s="2">
        <f>'Moving Avg'!F1228</f>
        <v>4.1760000000000002</v>
      </c>
      <c r="H1228" s="2">
        <f>'Moving Avg'!G1228</f>
        <v>3.9403999999999986</v>
      </c>
      <c r="I1228" s="2">
        <f>'Moving Avg'!H1228</f>
        <v>3.7365000000000008</v>
      </c>
      <c r="J1228" s="17" t="str">
        <f>OBV!F1228</f>
        <v>BULLISH</v>
      </c>
      <c r="K1228" s="17" t="str">
        <f>OBV!G1228</f>
        <v>STRONG</v>
      </c>
      <c r="L1228" s="17" t="str">
        <f>OBV!H1228</f>
        <v>CONFIRMED BULLISH</v>
      </c>
    </row>
    <row r="1229" spans="1:12" ht="13.5" x14ac:dyDescent="0.25">
      <c r="A1229" s="3">
        <f>RSI!A1229</f>
        <v>43798</v>
      </c>
      <c r="B1229" s="2">
        <f>RSI!B1229</f>
        <v>4.37</v>
      </c>
      <c r="C1229" s="2">
        <f>RSI!I1229</f>
        <v>62.787431248717631</v>
      </c>
      <c r="D1229" s="2">
        <f>MACD!E1229</f>
        <v>-0.14618144663731414</v>
      </c>
      <c r="E1229" s="2">
        <f>MACD!F1229</f>
        <v>-9.625389365346311E-2</v>
      </c>
      <c r="F1229" s="2">
        <f>'Moving Avg'!D1229</f>
        <v>4.4680000000000009</v>
      </c>
      <c r="G1229" s="2">
        <f>'Moving Avg'!F1229</f>
        <v>4.1950000000000003</v>
      </c>
      <c r="H1229" s="2">
        <f>'Moving Avg'!G1229</f>
        <v>3.9543999999999984</v>
      </c>
      <c r="I1229" s="2">
        <f>'Moving Avg'!H1229</f>
        <v>3.7398500000000006</v>
      </c>
      <c r="J1229" s="17" t="str">
        <f>OBV!F1229</f>
        <v>BULLISH</v>
      </c>
      <c r="K1229" s="17" t="str">
        <f>OBV!G1229</f>
        <v>NEUTRAL</v>
      </c>
      <c r="L1229" s="17" t="str">
        <f>OBV!H1229</f>
        <v>CONFIRMED BULLISH</v>
      </c>
    </row>
    <row r="1230" spans="1:12" ht="13.5" x14ac:dyDescent="0.25">
      <c r="A1230" s="3">
        <f>RSI!A1230</f>
        <v>43801</v>
      </c>
      <c r="B1230" s="2">
        <f>RSI!B1230</f>
        <v>4.24</v>
      </c>
      <c r="C1230" s="2">
        <f>RSI!I1230</f>
        <v>53.658203721589999</v>
      </c>
      <c r="D1230" s="2">
        <f>MACD!E1230</f>
        <v>-0.13446256368091092</v>
      </c>
      <c r="E1230" s="2">
        <f>MACD!F1230</f>
        <v>-0.10389562765895269</v>
      </c>
      <c r="F1230" s="2">
        <f>'Moving Avg'!D1230</f>
        <v>4.42</v>
      </c>
      <c r="G1230" s="2">
        <f>'Moving Avg'!F1230</f>
        <v>4.2069999999999999</v>
      </c>
      <c r="H1230" s="2">
        <f>'Moving Avg'!G1230</f>
        <v>3.9671999999999992</v>
      </c>
      <c r="I1230" s="2">
        <f>'Moving Avg'!H1230</f>
        <v>3.7420500000000008</v>
      </c>
      <c r="J1230" s="17" t="str">
        <f>OBV!F1230</f>
        <v>BEARISH</v>
      </c>
      <c r="K1230" s="17" t="str">
        <f>OBV!G1230</f>
        <v>NEUTRAL</v>
      </c>
      <c r="L1230" s="17" t="str">
        <f>OBV!H1230</f>
        <v>CONFIRMED BEARISH</v>
      </c>
    </row>
    <row r="1231" spans="1:12" ht="13.5" x14ac:dyDescent="0.25">
      <c r="A1231" s="3">
        <f>RSI!A1231</f>
        <v>43802</v>
      </c>
      <c r="B1231" s="2">
        <f>RSI!B1231</f>
        <v>4.34</v>
      </c>
      <c r="C1231" s="2">
        <f>RSI!I1231</f>
        <v>58.639971464699165</v>
      </c>
      <c r="D1231" s="2">
        <f>MACD!E1231</f>
        <v>-0.12768038969876194</v>
      </c>
      <c r="E1231" s="2">
        <f>MACD!F1231</f>
        <v>-0.10865258006691454</v>
      </c>
      <c r="F1231" s="2">
        <f>'Moving Avg'!D1231</f>
        <v>4.3920000000000012</v>
      </c>
      <c r="G1231" s="2">
        <f>'Moving Avg'!F1231</f>
        <v>4.2244999999999999</v>
      </c>
      <c r="H1231" s="2">
        <f>'Moving Avg'!G1231</f>
        <v>3.9839999999999987</v>
      </c>
      <c r="I1231" s="2">
        <f>'Moving Avg'!H1231</f>
        <v>3.7448000000000015</v>
      </c>
      <c r="J1231" s="17" t="str">
        <f>OBV!F1231</f>
        <v>BULLISH</v>
      </c>
      <c r="K1231" s="17" t="str">
        <f>OBV!G1231</f>
        <v>NEUTRAL</v>
      </c>
      <c r="L1231" s="17" t="str">
        <f>OBV!H1231</f>
        <v>BULLISH DIVERGENCE</v>
      </c>
    </row>
    <row r="1232" spans="1:12" ht="13.5" x14ac:dyDescent="0.25">
      <c r="A1232" s="3">
        <f>RSI!A1232</f>
        <v>43803</v>
      </c>
      <c r="B1232" s="2">
        <f>RSI!B1232</f>
        <v>4.33</v>
      </c>
      <c r="C1232" s="2">
        <f>RSI!I1232</f>
        <v>57.968867030496014</v>
      </c>
      <c r="D1232" s="2">
        <f>MACD!E1232</f>
        <v>-0.12210825464495567</v>
      </c>
      <c r="E1232" s="2">
        <f>MACD!F1232</f>
        <v>-0.11134371498252278</v>
      </c>
      <c r="F1232" s="2">
        <f>'Moving Avg'!D1232</f>
        <v>4.3439999999999994</v>
      </c>
      <c r="G1232" s="2">
        <f>'Moving Avg'!F1232</f>
        <v>4.2345000000000006</v>
      </c>
      <c r="H1232" s="2">
        <f>'Moving Avg'!G1232</f>
        <v>4.0005999999999986</v>
      </c>
      <c r="I1232" s="2">
        <f>'Moving Avg'!H1232</f>
        <v>3.7474500000000011</v>
      </c>
      <c r="J1232" s="17" t="str">
        <f>OBV!F1232</f>
        <v>BEARISH</v>
      </c>
      <c r="K1232" s="17" t="str">
        <f>OBV!G1232</f>
        <v>NEUTRAL</v>
      </c>
      <c r="L1232" s="17" t="str">
        <f>OBV!H1232</f>
        <v>CONFIRMED BEARISH</v>
      </c>
    </row>
    <row r="1233" spans="1:12" ht="13.5" x14ac:dyDescent="0.25">
      <c r="A1233" s="3">
        <f>RSI!A1233</f>
        <v>43804</v>
      </c>
      <c r="B1233" s="2">
        <f>RSI!B1233</f>
        <v>4.3</v>
      </c>
      <c r="C1233" s="2">
        <f>RSI!I1233</f>
        <v>55.901921499104972</v>
      </c>
      <c r="D1233" s="2">
        <f>MACD!E1233</f>
        <v>-0.10825990661539286</v>
      </c>
      <c r="E1233" s="2">
        <f>MACD!F1233</f>
        <v>-0.11072695330909681</v>
      </c>
      <c r="F1233" s="2">
        <f>'Moving Avg'!D1233</f>
        <v>4.3160000000000007</v>
      </c>
      <c r="G1233" s="2">
        <f>'Moving Avg'!F1233</f>
        <v>4.2460000000000004</v>
      </c>
      <c r="H1233" s="2">
        <f>'Moving Avg'!G1233</f>
        <v>4.0145999999999988</v>
      </c>
      <c r="I1233" s="2">
        <f>'Moving Avg'!H1233</f>
        <v>3.7505000000000011</v>
      </c>
      <c r="J1233" s="17" t="str">
        <f>OBV!F1233</f>
        <v>BEARISH</v>
      </c>
      <c r="K1233" s="17" t="str">
        <f>OBV!G1233</f>
        <v>NEUTRAL</v>
      </c>
      <c r="L1233" s="17" t="str">
        <f>OBV!H1233</f>
        <v>CONFIRMED BEARISH</v>
      </c>
    </row>
    <row r="1234" spans="1:12" ht="13.5" x14ac:dyDescent="0.25">
      <c r="A1234" s="3">
        <f>RSI!A1234</f>
        <v>43805</v>
      </c>
      <c r="B1234" s="2">
        <f>RSI!B1234</f>
        <v>4.3499999999999996</v>
      </c>
      <c r="C1234" s="2">
        <f>RSI!I1234</f>
        <v>58.554366772775452</v>
      </c>
      <c r="D1234" s="2">
        <f>MACD!E1234</f>
        <v>-8.0791714778950308E-2</v>
      </c>
      <c r="E1234" s="2">
        <f>MACD!F1234</f>
        <v>-0.10473990560306752</v>
      </c>
      <c r="F1234" s="2">
        <f>'Moving Avg'!D1234</f>
        <v>4.3120000000000003</v>
      </c>
      <c r="G1234" s="2">
        <f>'Moving Avg'!F1234</f>
        <v>4.26</v>
      </c>
      <c r="H1234" s="2">
        <f>'Moving Avg'!G1234</f>
        <v>4.0279999999999987</v>
      </c>
      <c r="I1234" s="2">
        <f>'Moving Avg'!H1234</f>
        <v>3.7538000000000009</v>
      </c>
      <c r="J1234" s="17" t="str">
        <f>OBV!F1234</f>
        <v>BULLISH</v>
      </c>
      <c r="K1234" s="17" t="str">
        <f>OBV!G1234</f>
        <v>NEUTRAL</v>
      </c>
      <c r="L1234" s="17" t="str">
        <f>OBV!H1234</f>
        <v>BULLISH DIVERGENCE</v>
      </c>
    </row>
    <row r="1235" spans="1:12" ht="13.5" x14ac:dyDescent="0.25">
      <c r="A1235" s="3">
        <f>RSI!A1235</f>
        <v>43808</v>
      </c>
      <c r="B1235" s="2">
        <f>RSI!B1235</f>
        <v>4.4800000000000004</v>
      </c>
      <c r="C1235" s="2">
        <f>RSI!I1235</f>
        <v>64.528375769660755</v>
      </c>
      <c r="D1235" s="2">
        <f>MACD!E1235</f>
        <v>-4.7979977986535083E-2</v>
      </c>
      <c r="E1235" s="2">
        <f>MACD!F1235</f>
        <v>-9.3387920079761044E-2</v>
      </c>
      <c r="F1235" s="2">
        <f>'Moving Avg'!D1235</f>
        <v>4.3600000000000003</v>
      </c>
      <c r="G1235" s="2">
        <f>'Moving Avg'!F1235</f>
        <v>4.282</v>
      </c>
      <c r="H1235" s="2">
        <f>'Moving Avg'!G1235</f>
        <v>4.0439999999999987</v>
      </c>
      <c r="I1235" s="2">
        <f>'Moving Avg'!H1235</f>
        <v>3.7579500000000015</v>
      </c>
      <c r="J1235" s="17" t="str">
        <f>OBV!F1235</f>
        <v>BULLISH</v>
      </c>
      <c r="K1235" s="17" t="str">
        <f>OBV!G1235</f>
        <v>NEUTRAL</v>
      </c>
      <c r="L1235" s="17" t="str">
        <f>OBV!H1235</f>
        <v>CONFIRMED BULLISH</v>
      </c>
    </row>
    <row r="1236" spans="1:12" ht="13.5" x14ac:dyDescent="0.25">
      <c r="A1236" s="3">
        <f>RSI!A1236</f>
        <v>43809</v>
      </c>
      <c r="B1236" s="2">
        <f>RSI!B1236</f>
        <v>4.3499999999999996</v>
      </c>
      <c r="C1236" s="2">
        <f>RSI!I1236</f>
        <v>55.857667527761706</v>
      </c>
      <c r="D1236" s="2">
        <f>MACD!E1236</f>
        <v>-1.209636679035242E-2</v>
      </c>
      <c r="E1236" s="2">
        <f>MACD!F1236</f>
        <v>-7.7129609421879325E-2</v>
      </c>
      <c r="F1236" s="2">
        <f>'Moving Avg'!D1236</f>
        <v>4.3620000000000001</v>
      </c>
      <c r="G1236" s="2">
        <f>'Moving Avg'!F1236</f>
        <v>4.2994999999999992</v>
      </c>
      <c r="H1236" s="2">
        <f>'Moving Avg'!G1236</f>
        <v>4.0561999999999987</v>
      </c>
      <c r="I1236" s="2">
        <f>'Moving Avg'!H1236</f>
        <v>3.7612000000000019</v>
      </c>
      <c r="J1236" s="17" t="str">
        <f>OBV!F1236</f>
        <v>BEARISH</v>
      </c>
      <c r="K1236" s="17" t="str">
        <f>OBV!G1236</f>
        <v>NEUTRAL</v>
      </c>
      <c r="L1236" s="17" t="str">
        <f>OBV!H1236</f>
        <v>BEARISH DIVERGENCE</v>
      </c>
    </row>
    <row r="1237" spans="1:12" ht="13.5" x14ac:dyDescent="0.25">
      <c r="A1237" s="3">
        <f>RSI!A1237</f>
        <v>43810</v>
      </c>
      <c r="B1237" s="2">
        <f>RSI!B1237</f>
        <v>4.4400000000000004</v>
      </c>
      <c r="C1237" s="2">
        <f>RSI!I1237</f>
        <v>59.877228361160221</v>
      </c>
      <c r="D1237" s="2">
        <f>MACD!E1237</f>
        <v>2.4816392600278903E-2</v>
      </c>
      <c r="E1237" s="2">
        <f>MACD!F1237</f>
        <v>-5.6740409017447688E-2</v>
      </c>
      <c r="F1237" s="2">
        <f>'Moving Avg'!D1237</f>
        <v>4.3839999999999995</v>
      </c>
      <c r="G1237" s="2">
        <f>'Moving Avg'!F1237</f>
        <v>4.3189999999999991</v>
      </c>
      <c r="H1237" s="2">
        <f>'Moving Avg'!G1237</f>
        <v>4.070999999999998</v>
      </c>
      <c r="I1237" s="2">
        <f>'Moving Avg'!H1237</f>
        <v>3.7649500000000016</v>
      </c>
      <c r="J1237" s="17" t="str">
        <f>OBV!F1237</f>
        <v>BULLISH</v>
      </c>
      <c r="K1237" s="17" t="str">
        <f>OBV!G1237</f>
        <v>NEUTRAL</v>
      </c>
      <c r="L1237" s="17" t="str">
        <f>OBV!H1237</f>
        <v>CONFIRMED BULLISH</v>
      </c>
    </row>
    <row r="1238" spans="1:12" ht="13.5" x14ac:dyDescent="0.25">
      <c r="A1238" s="3">
        <f>RSI!A1238</f>
        <v>43811</v>
      </c>
      <c r="B1238" s="2">
        <f>RSI!B1238</f>
        <v>4.45</v>
      </c>
      <c r="C1238" s="2">
        <f>RSI!I1238</f>
        <v>60.309692367535824</v>
      </c>
      <c r="D1238" s="2">
        <f>MACD!E1238</f>
        <v>3.4194578531967501E-2</v>
      </c>
      <c r="E1238" s="2">
        <f>MACD!F1238</f>
        <v>-3.8553411507564653E-2</v>
      </c>
      <c r="F1238" s="2">
        <f>'Moving Avg'!D1238</f>
        <v>4.4139999999999997</v>
      </c>
      <c r="G1238" s="2">
        <f>'Moving Avg'!F1238</f>
        <v>4.3384999999999989</v>
      </c>
      <c r="H1238" s="2">
        <f>'Moving Avg'!G1238</f>
        <v>4.0861999999999989</v>
      </c>
      <c r="I1238" s="2">
        <f>'Moving Avg'!H1238</f>
        <v>3.7683500000000021</v>
      </c>
      <c r="J1238" s="17" t="str">
        <f>OBV!F1238</f>
        <v>BULLISH</v>
      </c>
      <c r="K1238" s="17" t="str">
        <f>OBV!G1238</f>
        <v>NEUTRAL</v>
      </c>
      <c r="L1238" s="17" t="str">
        <f>OBV!H1238</f>
        <v>CONFIRMED BULLISH</v>
      </c>
    </row>
    <row r="1239" spans="1:12" ht="13.5" x14ac:dyDescent="0.25">
      <c r="A1239" s="3">
        <f>RSI!A1239</f>
        <v>43812</v>
      </c>
      <c r="B1239" s="2">
        <f>RSI!B1239</f>
        <v>4.4000000000000004</v>
      </c>
      <c r="C1239" s="2">
        <f>RSI!I1239</f>
        <v>57.001433345609236</v>
      </c>
      <c r="D1239" s="2">
        <f>MACD!E1239</f>
        <v>3.3972991116259621E-2</v>
      </c>
      <c r="E1239" s="2">
        <f>MACD!F1239</f>
        <v>-2.4048130982799801E-2</v>
      </c>
      <c r="F1239" s="2">
        <f>'Moving Avg'!D1239</f>
        <v>4.4239999999999995</v>
      </c>
      <c r="G1239" s="2">
        <f>'Moving Avg'!F1239</f>
        <v>4.3534999999999995</v>
      </c>
      <c r="H1239" s="2">
        <f>'Moving Avg'!G1239</f>
        <v>4.0993999999999993</v>
      </c>
      <c r="I1239" s="2">
        <f>'Moving Avg'!H1239</f>
        <v>3.7719000000000023</v>
      </c>
      <c r="J1239" s="17" t="str">
        <f>OBV!F1239</f>
        <v>BULLISH</v>
      </c>
      <c r="K1239" s="17" t="str">
        <f>OBV!G1239</f>
        <v>NEUTRAL</v>
      </c>
      <c r="L1239" s="17" t="str">
        <f>OBV!H1239</f>
        <v>CONFIRMED BULLISH</v>
      </c>
    </row>
    <row r="1240" spans="1:12" ht="13.5" x14ac:dyDescent="0.25">
      <c r="A1240" s="3">
        <f>RSI!A1240</f>
        <v>43815</v>
      </c>
      <c r="B1240" s="2">
        <f>RSI!B1240</f>
        <v>4.4400000000000004</v>
      </c>
      <c r="C1240" s="2">
        <f>RSI!I1240</f>
        <v>58.941813507045438</v>
      </c>
      <c r="D1240" s="2">
        <f>MACD!E1240</f>
        <v>1.0107382843368207E-2</v>
      </c>
      <c r="E1240" s="2">
        <f>MACD!F1240</f>
        <v>-1.72170282175662E-2</v>
      </c>
      <c r="F1240" s="2">
        <f>'Moving Avg'!D1240</f>
        <v>4.4160000000000004</v>
      </c>
      <c r="G1240" s="2">
        <f>'Moving Avg'!F1240</f>
        <v>4.3684999999999992</v>
      </c>
      <c r="H1240" s="2">
        <f>'Moving Avg'!G1240</f>
        <v>4.1133999999999995</v>
      </c>
      <c r="I1240" s="2">
        <f>'Moving Avg'!H1240</f>
        <v>3.7756500000000024</v>
      </c>
      <c r="J1240" s="17" t="str">
        <f>OBV!F1240</f>
        <v>BULLISH</v>
      </c>
      <c r="K1240" s="17" t="str">
        <f>OBV!G1240</f>
        <v>NEUTRAL</v>
      </c>
      <c r="L1240" s="17" t="str">
        <f>OBV!H1240</f>
        <v>BULLISH DIVERGENCE</v>
      </c>
    </row>
    <row r="1241" spans="1:12" ht="13.5" x14ac:dyDescent="0.25">
      <c r="A1241" s="3">
        <f>RSI!A1241</f>
        <v>43816</v>
      </c>
      <c r="B1241" s="2">
        <f>RSI!B1241</f>
        <v>4.45</v>
      </c>
      <c r="C1241" s="2">
        <f>RSI!I1241</f>
        <v>59.434661108771671</v>
      </c>
      <c r="D1241" s="2">
        <f>MACD!E1241</f>
        <v>3.6587452182441638E-3</v>
      </c>
      <c r="E1241" s="2">
        <f>MACD!F1241</f>
        <v>-1.3041873530404128E-2</v>
      </c>
      <c r="F1241" s="2">
        <f>'Moving Avg'!D1241</f>
        <v>4.4359999999999999</v>
      </c>
      <c r="G1241" s="2">
        <f>'Moving Avg'!F1241</f>
        <v>4.3824999999999994</v>
      </c>
      <c r="H1241" s="2">
        <f>'Moving Avg'!G1241</f>
        <v>4.1267999999999994</v>
      </c>
      <c r="I1241" s="2">
        <f>'Moving Avg'!H1241</f>
        <v>3.7799000000000023</v>
      </c>
      <c r="J1241" s="17" t="str">
        <f>OBV!F1241</f>
        <v>BULLISH</v>
      </c>
      <c r="K1241" s="17" t="str">
        <f>OBV!G1241</f>
        <v>NEUTRAL</v>
      </c>
      <c r="L1241" s="17" t="str">
        <f>OBV!H1241</f>
        <v>CONFIRMED BULLISH</v>
      </c>
    </row>
    <row r="1242" spans="1:12" ht="13.5" x14ac:dyDescent="0.25">
      <c r="A1242" s="3">
        <f>RSI!A1242</f>
        <v>43817</v>
      </c>
      <c r="B1242" s="2">
        <f>RSI!B1242</f>
        <v>4.45</v>
      </c>
      <c r="C1242" s="2">
        <f>RSI!I1242</f>
        <v>59.434661108771664</v>
      </c>
      <c r="D1242" s="2">
        <f>MACD!E1242</f>
        <v>-4.2273240916763655E-3</v>
      </c>
      <c r="E1242" s="2">
        <f>MACD!F1242</f>
        <v>-1.1278963642658577E-2</v>
      </c>
      <c r="F1242" s="2">
        <f>'Moving Avg'!D1242</f>
        <v>4.4380000000000006</v>
      </c>
      <c r="G1242" s="2">
        <f>'Moving Avg'!F1242</f>
        <v>4.3965000000000014</v>
      </c>
      <c r="H1242" s="2">
        <f>'Moving Avg'!G1242</f>
        <v>4.1401999999999992</v>
      </c>
      <c r="I1242" s="2">
        <f>'Moving Avg'!H1242</f>
        <v>3.7838000000000021</v>
      </c>
      <c r="J1242" s="17" t="str">
        <f>OBV!F1242</f>
        <v>BULLISH</v>
      </c>
      <c r="K1242" s="17" t="str">
        <f>OBV!G1242</f>
        <v>NEUTRAL</v>
      </c>
      <c r="L1242" s="17" t="str">
        <f>OBV!H1242</f>
        <v>CONFIRMED BULLISH</v>
      </c>
    </row>
    <row r="1243" spans="1:12" ht="13.5" x14ac:dyDescent="0.25">
      <c r="A1243" s="3">
        <f>RSI!A1243</f>
        <v>43818</v>
      </c>
      <c r="B1243" s="2">
        <f>RSI!B1243</f>
        <v>4.4000000000000004</v>
      </c>
      <c r="C1243" s="2">
        <f>RSI!I1243</f>
        <v>55.566826875946994</v>
      </c>
      <c r="D1243" s="2">
        <f>MACD!E1243</f>
        <v>-1.2636896068489278E-2</v>
      </c>
      <c r="E1243" s="2">
        <f>MACD!F1243</f>
        <v>-1.1550550127824718E-2</v>
      </c>
      <c r="F1243" s="2">
        <f>'Moving Avg'!D1243</f>
        <v>4.4279999999999999</v>
      </c>
      <c r="G1243" s="2">
        <f>'Moving Avg'!F1243</f>
        <v>4.4055000000000009</v>
      </c>
      <c r="H1243" s="2">
        <f>'Moving Avg'!G1243</f>
        <v>4.1547999999999989</v>
      </c>
      <c r="I1243" s="2">
        <f>'Moving Avg'!H1243</f>
        <v>3.7875500000000022</v>
      </c>
      <c r="J1243" s="17" t="str">
        <f>OBV!F1243</f>
        <v>BEARISH</v>
      </c>
      <c r="K1243" s="17" t="str">
        <f>OBV!G1243</f>
        <v>WEAK</v>
      </c>
      <c r="L1243" s="17" t="str">
        <f>OBV!H1243</f>
        <v>CONFIRMED BEARISH</v>
      </c>
    </row>
    <row r="1244" spans="1:12" ht="13.5" x14ac:dyDescent="0.25">
      <c r="A1244" s="3">
        <f>RSI!A1244</f>
        <v>43819</v>
      </c>
      <c r="B1244" s="2">
        <f>RSI!B1244</f>
        <v>4.4000000000000004</v>
      </c>
      <c r="C1244" s="2">
        <f>RSI!I1244</f>
        <v>55.566826875946994</v>
      </c>
      <c r="D1244" s="2">
        <f>MACD!E1244</f>
        <v>-1.2528875297405762E-2</v>
      </c>
      <c r="E1244" s="2">
        <f>MACD!F1244</f>
        <v>-1.1746215161740927E-2</v>
      </c>
      <c r="F1244" s="2">
        <f>'Moving Avg'!D1244</f>
        <v>4.4279999999999999</v>
      </c>
      <c r="G1244" s="2">
        <f>'Moving Avg'!F1244</f>
        <v>4.4080000000000013</v>
      </c>
      <c r="H1244" s="2">
        <f>'Moving Avg'!G1244</f>
        <v>4.1693999999999996</v>
      </c>
      <c r="I1244" s="2">
        <f>'Moving Avg'!H1244</f>
        <v>3.7912000000000021</v>
      </c>
      <c r="J1244" s="17" t="str">
        <f>OBV!F1244</f>
        <v>BEARISH</v>
      </c>
      <c r="K1244" s="17" t="str">
        <f>OBV!G1244</f>
        <v>NEUTRAL</v>
      </c>
      <c r="L1244" s="17" t="str">
        <f>OBV!H1244</f>
        <v>NEUTRAL</v>
      </c>
    </row>
    <row r="1245" spans="1:12" ht="13.5" x14ac:dyDescent="0.25">
      <c r="A1245" s="3">
        <f>RSI!A1245</f>
        <v>43822</v>
      </c>
      <c r="B1245" s="2">
        <f>RSI!B1245</f>
        <v>4.3600000000000003</v>
      </c>
      <c r="C1245" s="2">
        <f>RSI!I1245</f>
        <v>52.402788011001611</v>
      </c>
      <c r="D1245" s="2">
        <f>MACD!E1245</f>
        <v>1.0091697959681234E-2</v>
      </c>
      <c r="E1245" s="2">
        <f>MACD!F1245</f>
        <v>-7.3786325374564955E-3</v>
      </c>
      <c r="F1245" s="2">
        <f>'Moving Avg'!D1245</f>
        <v>4.4120000000000008</v>
      </c>
      <c r="G1245" s="2">
        <f>'Moving Avg'!F1245</f>
        <v>4.402000000000001</v>
      </c>
      <c r="H1245" s="2">
        <f>'Moving Avg'!G1245</f>
        <v>4.1812000000000005</v>
      </c>
      <c r="I1245" s="2">
        <f>'Moving Avg'!H1245</f>
        <v>3.7946500000000025</v>
      </c>
      <c r="J1245" s="17" t="str">
        <f>OBV!F1245</f>
        <v>BEARISH</v>
      </c>
      <c r="K1245" s="17" t="str">
        <f>OBV!G1245</f>
        <v>NEUTRAL</v>
      </c>
      <c r="L1245" s="17" t="str">
        <f>OBV!H1245</f>
        <v>CONFIRMED BEARISH</v>
      </c>
    </row>
    <row r="1246" spans="1:12" ht="13.5" x14ac:dyDescent="0.25">
      <c r="A1246" s="3">
        <f>RSI!A1246</f>
        <v>43823</v>
      </c>
      <c r="B1246" s="2">
        <f>RSI!B1246</f>
        <v>4.45</v>
      </c>
      <c r="C1246" s="2">
        <f>RSI!I1246</f>
        <v>58.173681442605613</v>
      </c>
      <c r="D1246" s="2">
        <f>MACD!E1246</f>
        <v>2.4002189108500716E-3</v>
      </c>
      <c r="E1246" s="2">
        <f>MACD!F1246</f>
        <v>-5.4228622477951825E-3</v>
      </c>
      <c r="F1246" s="2">
        <f>'Moving Avg'!D1246</f>
        <v>4.4120000000000008</v>
      </c>
      <c r="G1246" s="2">
        <f>'Moving Avg'!F1246</f>
        <v>4.400500000000001</v>
      </c>
      <c r="H1246" s="2">
        <f>'Moving Avg'!G1246</f>
        <v>4.1947999999999999</v>
      </c>
      <c r="I1246" s="2">
        <f>'Moving Avg'!H1246</f>
        <v>3.7985500000000023</v>
      </c>
      <c r="J1246" s="17" t="str">
        <f>OBV!F1246</f>
        <v>BULLISH</v>
      </c>
      <c r="K1246" s="17" t="str">
        <f>OBV!G1246</f>
        <v>NEUTRAL</v>
      </c>
      <c r="L1246" s="17" t="str">
        <f>OBV!H1246</f>
        <v>NEUTRAL</v>
      </c>
    </row>
    <row r="1247" spans="1:12" ht="13.5" x14ac:dyDescent="0.25">
      <c r="A1247" s="3">
        <f>RSI!A1247</f>
        <v>43824</v>
      </c>
      <c r="B1247" s="2">
        <f>RSI!B1247</f>
        <v>4.4800000000000004</v>
      </c>
      <c r="C1247" s="2">
        <f>RSI!I1247</f>
        <v>59.91818687958115</v>
      </c>
      <c r="D1247" s="2">
        <f>MACD!E1247</f>
        <v>6.8311088992496494E-3</v>
      </c>
      <c r="E1247" s="2">
        <f>MACD!F1247</f>
        <v>-2.9720680183862157E-3</v>
      </c>
      <c r="F1247" s="2">
        <f>'Moving Avg'!D1247</f>
        <v>4.4180000000000001</v>
      </c>
      <c r="G1247" s="2">
        <f>'Moving Avg'!F1247</f>
        <v>4.3960000000000008</v>
      </c>
      <c r="H1247" s="2">
        <f>'Moving Avg'!G1247</f>
        <v>4.2090000000000005</v>
      </c>
      <c r="I1247" s="2">
        <f>'Moving Avg'!H1247</f>
        <v>3.8027500000000027</v>
      </c>
      <c r="J1247" s="17" t="str">
        <f>OBV!F1247</f>
        <v>BULLISH</v>
      </c>
      <c r="K1247" s="17" t="str">
        <f>OBV!G1247</f>
        <v>NEUTRAL</v>
      </c>
      <c r="L1247" s="17" t="str">
        <f>OBV!H1247</f>
        <v>CONFIRMED BULLISH</v>
      </c>
    </row>
    <row r="1248" spans="1:12" ht="13.5" x14ac:dyDescent="0.25">
      <c r="A1248" s="3">
        <f>RSI!A1248</f>
        <v>43825</v>
      </c>
      <c r="B1248" s="2">
        <f>RSI!B1248</f>
        <v>4.5</v>
      </c>
      <c r="C1248" s="2">
        <f>RSI!I1248</f>
        <v>61.083518885796821</v>
      </c>
      <c r="D1248" s="2">
        <f>MACD!E1248</f>
        <v>9.8258961106818532E-3</v>
      </c>
      <c r="E1248" s="2">
        <f>MACD!F1248</f>
        <v>-4.1247519257260222E-4</v>
      </c>
      <c r="F1248" s="2">
        <f>'Moving Avg'!D1248</f>
        <v>4.4380000000000006</v>
      </c>
      <c r="G1248" s="2">
        <f>'Moving Avg'!F1248</f>
        <v>4.3990000000000009</v>
      </c>
      <c r="H1248" s="2">
        <f>'Moving Avg'!G1248</f>
        <v>4.2240000000000002</v>
      </c>
      <c r="I1248" s="2">
        <f>'Moving Avg'!H1248</f>
        <v>3.8074500000000024</v>
      </c>
      <c r="J1248" s="17" t="str">
        <f>OBV!F1248</f>
        <v>BULLISH</v>
      </c>
      <c r="K1248" s="17" t="str">
        <f>OBV!G1248</f>
        <v>STRONG</v>
      </c>
      <c r="L1248" s="17" t="str">
        <f>OBV!H1248</f>
        <v>CONFIRMED BULLISH</v>
      </c>
    </row>
    <row r="1249" spans="1:12" ht="13.5" x14ac:dyDescent="0.25">
      <c r="A1249" s="3">
        <f>RSI!A1249</f>
        <v>43826</v>
      </c>
      <c r="B1249" s="2">
        <f>RSI!B1249</f>
        <v>4.58</v>
      </c>
      <c r="C1249" s="2">
        <f>RSI!I1249</f>
        <v>65.414985334265481</v>
      </c>
      <c r="D1249" s="2">
        <f>MACD!E1249</f>
        <v>-2.1277708445861521E-3</v>
      </c>
      <c r="E1249" s="2">
        <f>MACD!F1249</f>
        <v>-7.5553432297531227E-4</v>
      </c>
      <c r="F1249" s="2">
        <f>'Moving Avg'!D1249</f>
        <v>4.4739999999999993</v>
      </c>
      <c r="G1249" s="2">
        <f>'Moving Avg'!F1249</f>
        <v>4.4095000000000004</v>
      </c>
      <c r="H1249" s="2">
        <f>'Moving Avg'!G1249</f>
        <v>4.2390000000000008</v>
      </c>
      <c r="I1249" s="2">
        <f>'Moving Avg'!H1249</f>
        <v>3.8121000000000027</v>
      </c>
      <c r="J1249" s="17" t="str">
        <f>OBV!F1249</f>
        <v>BULLISH</v>
      </c>
      <c r="K1249" s="17" t="str">
        <f>OBV!G1249</f>
        <v>STRONG</v>
      </c>
      <c r="L1249" s="17" t="str">
        <f>OBV!H1249</f>
        <v>CONFIRMED BULLISH</v>
      </c>
    </row>
    <row r="1250" spans="1:12" ht="13.5" x14ac:dyDescent="0.25">
      <c r="A1250" s="3">
        <f>RSI!A1250</f>
        <v>43829</v>
      </c>
      <c r="B1250" s="2">
        <f>RSI!B1250</f>
        <v>4.6900000000000004</v>
      </c>
      <c r="C1250" s="2">
        <f>RSI!I1250</f>
        <v>70.308500161427446</v>
      </c>
      <c r="D1250" s="2">
        <f>MACD!E1250</f>
        <v>-1.5514515372564652E-2</v>
      </c>
      <c r="E1250" s="2">
        <f>MACD!F1250</f>
        <v>-3.7073305328931805E-3</v>
      </c>
      <c r="F1250" s="2">
        <f>'Moving Avg'!D1250</f>
        <v>4.54</v>
      </c>
      <c r="G1250" s="2">
        <f>'Moving Avg'!F1250</f>
        <v>4.4320000000000004</v>
      </c>
      <c r="H1250" s="2">
        <f>'Moving Avg'!G1250</f>
        <v>4.2547999999999995</v>
      </c>
      <c r="I1250" s="2">
        <f>'Moving Avg'!H1250</f>
        <v>3.8173500000000029</v>
      </c>
      <c r="J1250" s="17" t="str">
        <f>OBV!F1250</f>
        <v>BULLISH</v>
      </c>
      <c r="K1250" s="17" t="str">
        <f>OBV!G1250</f>
        <v>STRONG</v>
      </c>
      <c r="L1250" s="17" t="str">
        <f>OBV!H1250</f>
        <v>CONFIRMED BULLISH</v>
      </c>
    </row>
    <row r="1251" spans="1:12" ht="13.5" x14ac:dyDescent="0.25">
      <c r="A1251" s="3">
        <f>RSI!A1251</f>
        <v>43830</v>
      </c>
      <c r="B1251" s="2">
        <f>RSI!B1251</f>
        <v>4.68</v>
      </c>
      <c r="C1251" s="2">
        <f>RSI!I1251</f>
        <v>69.347865962353382</v>
      </c>
      <c r="D1251" s="2">
        <f>MACD!E1251</f>
        <v>-2.6395702505623397E-2</v>
      </c>
      <c r="E1251" s="2">
        <f>MACD!F1251</f>
        <v>-8.2450049274392246E-3</v>
      </c>
      <c r="F1251" s="2">
        <f>'Moving Avg'!D1251</f>
        <v>4.5860000000000003</v>
      </c>
      <c r="G1251" s="2">
        <f>'Moving Avg'!F1251</f>
        <v>4.4489999999999998</v>
      </c>
      <c r="H1251" s="2">
        <f>'Moving Avg'!G1251</f>
        <v>4.2709999999999999</v>
      </c>
      <c r="I1251" s="2">
        <f>'Moving Avg'!H1251</f>
        <v>3.8230500000000029</v>
      </c>
      <c r="J1251" s="17" t="str">
        <f>OBV!F1251</f>
        <v>BULLISH</v>
      </c>
      <c r="K1251" s="17" t="str">
        <f>OBV!G1251</f>
        <v>STRONG</v>
      </c>
      <c r="L1251" s="17" t="str">
        <f>OBV!H1251</f>
        <v>CONFIRMED BULLISH</v>
      </c>
    </row>
    <row r="1252" spans="1:12" ht="13.5" x14ac:dyDescent="0.25">
      <c r="A1252" s="3">
        <f>RSI!A1252</f>
        <v>43832</v>
      </c>
      <c r="B1252" s="2">
        <f>RSI!B1252</f>
        <v>4.6399999999999997</v>
      </c>
      <c r="C1252" s="2">
        <f>RSI!I1252</f>
        <v>65.493163566017387</v>
      </c>
      <c r="D1252" s="2">
        <f>MACD!E1252</f>
        <v>-3.4278163051403077E-2</v>
      </c>
      <c r="E1252" s="2">
        <f>MACD!F1252</f>
        <v>-1.3451636552231996E-2</v>
      </c>
      <c r="F1252" s="2">
        <f>'Moving Avg'!D1252</f>
        <v>4.6180000000000003</v>
      </c>
      <c r="G1252" s="2">
        <f>'Moving Avg'!F1252</f>
        <v>4.4645000000000001</v>
      </c>
      <c r="H1252" s="2">
        <f>'Moving Avg'!G1252</f>
        <v>4.2817999999999996</v>
      </c>
      <c r="I1252" s="2">
        <f>'Moving Avg'!H1252</f>
        <v>3.8281000000000023</v>
      </c>
      <c r="J1252" s="17" t="str">
        <f>OBV!F1252</f>
        <v>BULLISH</v>
      </c>
      <c r="K1252" s="17" t="str">
        <f>OBV!G1252</f>
        <v>NEUTRAL</v>
      </c>
      <c r="L1252" s="17" t="str">
        <f>OBV!H1252</f>
        <v>CONFIRMED BULLISH</v>
      </c>
    </row>
    <row r="1253" spans="1:12" ht="13.5" x14ac:dyDescent="0.25">
      <c r="A1253" s="3">
        <f>RSI!A1253</f>
        <v>43833</v>
      </c>
      <c r="B1253" s="2">
        <f>RSI!B1253</f>
        <v>4.51</v>
      </c>
      <c r="C1253" s="2">
        <f>RSI!I1253</f>
        <v>54.826752440219089</v>
      </c>
      <c r="D1253" s="2">
        <f>MACD!E1253</f>
        <v>-4.0291165894376313E-2</v>
      </c>
      <c r="E1253" s="2">
        <f>MACD!F1253</f>
        <v>-1.8819542420660862E-2</v>
      </c>
      <c r="F1253" s="2">
        <f>'Moving Avg'!D1253</f>
        <v>4.62</v>
      </c>
      <c r="G1253" s="2">
        <f>'Moving Avg'!F1253</f>
        <v>4.4749999999999996</v>
      </c>
      <c r="H1253" s="2">
        <f>'Moving Avg'!G1253</f>
        <v>4.2905999999999995</v>
      </c>
      <c r="I1253" s="2">
        <f>'Moving Avg'!H1253</f>
        <v>3.8325000000000027</v>
      </c>
      <c r="J1253" s="17" t="str">
        <f>OBV!F1253</f>
        <v>BEARISH</v>
      </c>
      <c r="K1253" s="17" t="str">
        <f>OBV!G1253</f>
        <v>WEAK</v>
      </c>
      <c r="L1253" s="17" t="str">
        <f>OBV!H1253</f>
        <v>BEARISH DIVERGENCE</v>
      </c>
    </row>
    <row r="1254" spans="1:12" ht="13.5" x14ac:dyDescent="0.25">
      <c r="A1254" s="3">
        <f>RSI!A1254</f>
        <v>43836</v>
      </c>
      <c r="B1254" s="2">
        <f>RSI!B1254</f>
        <v>4.4800000000000004</v>
      </c>
      <c r="C1254" s="2">
        <f>RSI!I1254</f>
        <v>52.693973307093401</v>
      </c>
      <c r="D1254" s="2">
        <f>MACD!E1254</f>
        <v>-4.3574388453465396E-2</v>
      </c>
      <c r="E1254" s="2">
        <f>MACD!F1254</f>
        <v>-2.3770511627221769E-2</v>
      </c>
      <c r="F1254" s="2">
        <f>'Moving Avg'!D1254</f>
        <v>4.6000000000000005</v>
      </c>
      <c r="G1254" s="2">
        <f>'Moving Avg'!F1254</f>
        <v>4.4815000000000005</v>
      </c>
      <c r="H1254" s="2">
        <f>'Moving Avg'!G1254</f>
        <v>4.299599999999999</v>
      </c>
      <c r="I1254" s="2">
        <f>'Moving Avg'!H1254</f>
        <v>3.8369000000000026</v>
      </c>
      <c r="J1254" s="17" t="str">
        <f>OBV!F1254</f>
        <v>BEARISH</v>
      </c>
      <c r="K1254" s="17" t="str">
        <f>OBV!G1254</f>
        <v>WEAK</v>
      </c>
      <c r="L1254" s="17" t="str">
        <f>OBV!H1254</f>
        <v>CONFIRMED BEARISH</v>
      </c>
    </row>
    <row r="1255" spans="1:12" ht="13.5" x14ac:dyDescent="0.25">
      <c r="A1255" s="3">
        <f>RSI!A1255</f>
        <v>43837</v>
      </c>
      <c r="B1255" s="2">
        <f>RSI!B1255</f>
        <v>4.3499999999999996</v>
      </c>
      <c r="C1255" s="2">
        <f>RSI!I1255</f>
        <v>44.597898115770612</v>
      </c>
      <c r="D1255" s="2">
        <f>MACD!E1255</f>
        <v>-4.3086037028779778E-2</v>
      </c>
      <c r="E1255" s="2">
        <f>MACD!F1255</f>
        <v>-2.7633616707533372E-2</v>
      </c>
      <c r="F1255" s="2">
        <f>'Moving Avg'!D1255</f>
        <v>4.5320000000000009</v>
      </c>
      <c r="G1255" s="2">
        <f>'Moving Avg'!F1255</f>
        <v>4.4750000000000005</v>
      </c>
      <c r="H1255" s="2">
        <f>'Moving Avg'!G1255</f>
        <v>4.3083999999999989</v>
      </c>
      <c r="I1255" s="2">
        <f>'Moving Avg'!H1255</f>
        <v>3.8406500000000028</v>
      </c>
      <c r="J1255" s="17" t="str">
        <f>OBV!F1255</f>
        <v>BEARISH</v>
      </c>
      <c r="K1255" s="17" t="str">
        <f>OBV!G1255</f>
        <v>WEAK</v>
      </c>
      <c r="L1255" s="17" t="str">
        <f>OBV!H1255</f>
        <v>CONFIRMED BEARISH</v>
      </c>
    </row>
    <row r="1256" spans="1:12" ht="13.5" x14ac:dyDescent="0.25">
      <c r="A1256" s="3">
        <f>RSI!A1256</f>
        <v>43838</v>
      </c>
      <c r="B1256" s="2">
        <f>RSI!B1256</f>
        <v>4.29</v>
      </c>
      <c r="C1256" s="2">
        <f>RSI!I1256</f>
        <v>41.433725607050221</v>
      </c>
      <c r="D1256" s="2">
        <f>MACD!E1256</f>
        <v>-2.3807858140165727E-2</v>
      </c>
      <c r="E1256" s="2">
        <f>MACD!F1256</f>
        <v>-2.6868464994059843E-2</v>
      </c>
      <c r="F1256" s="2">
        <f>'Moving Avg'!D1256</f>
        <v>4.4539999999999988</v>
      </c>
      <c r="G1256" s="2">
        <f>'Moving Avg'!F1256</f>
        <v>4.4719999999999995</v>
      </c>
      <c r="H1256" s="2">
        <f>'Moving Avg'!G1256</f>
        <v>4.3141999999999987</v>
      </c>
      <c r="I1256" s="2">
        <f>'Moving Avg'!H1256</f>
        <v>3.8441000000000032</v>
      </c>
      <c r="J1256" s="17" t="str">
        <f>OBV!F1256</f>
        <v>BEARISH</v>
      </c>
      <c r="K1256" s="17" t="str">
        <f>OBV!G1256</f>
        <v>WEAK</v>
      </c>
      <c r="L1256" s="17" t="str">
        <f>OBV!H1256</f>
        <v>CONFIRMED BEARISH</v>
      </c>
    </row>
    <row r="1257" spans="1:12" ht="13.5" x14ac:dyDescent="0.25">
      <c r="A1257" s="3">
        <f>RSI!A1257</f>
        <v>43839</v>
      </c>
      <c r="B1257" s="2">
        <f>RSI!B1257</f>
        <v>4.2699999999999996</v>
      </c>
      <c r="C1257" s="2">
        <f>RSI!I1257</f>
        <v>40.404665583746656</v>
      </c>
      <c r="D1257" s="2">
        <f>MACD!E1257</f>
        <v>-5.1232928851518977E-4</v>
      </c>
      <c r="E1257" s="2">
        <f>MACD!F1257</f>
        <v>-2.1597237852950913E-2</v>
      </c>
      <c r="F1257" s="2">
        <f>'Moving Avg'!D1257</f>
        <v>4.38</v>
      </c>
      <c r="G1257" s="2">
        <f>'Moving Avg'!F1257</f>
        <v>4.4634999999999998</v>
      </c>
      <c r="H1257" s="2">
        <f>'Moving Avg'!G1257</f>
        <v>4.319799999999999</v>
      </c>
      <c r="I1257" s="2">
        <f>'Moving Avg'!H1257</f>
        <v>3.8474500000000029</v>
      </c>
      <c r="J1257" s="17" t="str">
        <f>OBV!F1257</f>
        <v>BEARISH</v>
      </c>
      <c r="K1257" s="17" t="str">
        <f>OBV!G1257</f>
        <v>WEAK</v>
      </c>
      <c r="L1257" s="17" t="str">
        <f>OBV!H1257</f>
        <v>CONFIRMED BEARISH</v>
      </c>
    </row>
    <row r="1258" spans="1:12" ht="13.5" x14ac:dyDescent="0.25">
      <c r="A1258" s="3">
        <f>RSI!A1258</f>
        <v>43840</v>
      </c>
      <c r="B1258" s="2">
        <f>RSI!B1258</f>
        <v>4.2</v>
      </c>
      <c r="C1258" s="2">
        <f>RSI!I1258</f>
        <v>36.946012359468639</v>
      </c>
      <c r="D1258" s="2">
        <f>MACD!E1258</f>
        <v>2.8400262595695835E-2</v>
      </c>
      <c r="E1258" s="2">
        <f>MACD!F1258</f>
        <v>-1.1597737763221563E-2</v>
      </c>
      <c r="F1258" s="2">
        <f>'Moving Avg'!D1258</f>
        <v>4.3179999999999996</v>
      </c>
      <c r="G1258" s="2">
        <f>'Moving Avg'!F1258</f>
        <v>4.4509999999999996</v>
      </c>
      <c r="H1258" s="2">
        <f>'Moving Avg'!G1258</f>
        <v>4.3237999999999985</v>
      </c>
      <c r="I1258" s="2">
        <f>'Moving Avg'!H1258</f>
        <v>3.850450000000003</v>
      </c>
      <c r="J1258" s="17" t="str">
        <f>OBV!F1258</f>
        <v>BEARISH</v>
      </c>
      <c r="K1258" s="17" t="str">
        <f>OBV!G1258</f>
        <v>NEUTRAL</v>
      </c>
      <c r="L1258" s="17" t="str">
        <f>OBV!H1258</f>
        <v>CONFIRMED BEARISH</v>
      </c>
    </row>
    <row r="1259" spans="1:12" ht="13.5" x14ac:dyDescent="0.25">
      <c r="A1259" s="3">
        <f>RSI!A1259</f>
        <v>43843</v>
      </c>
      <c r="B1259" s="2">
        <f>RSI!B1259</f>
        <v>4.2</v>
      </c>
      <c r="C1259" s="2">
        <f>RSI!I1259</f>
        <v>36.946012359468639</v>
      </c>
      <c r="D1259" s="2">
        <f>MACD!E1259</f>
        <v>6.6455424184799661E-2</v>
      </c>
      <c r="E1259" s="2">
        <f>MACD!F1259</f>
        <v>4.0128946263826831E-3</v>
      </c>
      <c r="F1259" s="2">
        <f>'Moving Avg'!D1259</f>
        <v>4.2619999999999996</v>
      </c>
      <c r="G1259" s="2">
        <f>'Moving Avg'!F1259</f>
        <v>4.4409999999999998</v>
      </c>
      <c r="H1259" s="2">
        <f>'Moving Avg'!G1259</f>
        <v>4.3279999999999994</v>
      </c>
      <c r="I1259" s="2">
        <f>'Moving Avg'!H1259</f>
        <v>3.8530500000000028</v>
      </c>
      <c r="J1259" s="17" t="str">
        <f>OBV!F1259</f>
        <v>BEARISH</v>
      </c>
      <c r="K1259" s="17" t="str">
        <f>OBV!G1259</f>
        <v>NEUTRAL</v>
      </c>
      <c r="L1259" s="17" t="str">
        <f>OBV!H1259</f>
        <v>CONFIRMED BEARISH</v>
      </c>
    </row>
    <row r="1260" spans="1:12" ht="13.5" x14ac:dyDescent="0.25">
      <c r="A1260" s="3">
        <f>RSI!A1260</f>
        <v>43845</v>
      </c>
      <c r="B1260" s="2">
        <f>RSI!B1260</f>
        <v>4.24</v>
      </c>
      <c r="C1260" s="2">
        <f>RSI!I1260</f>
        <v>40.330988892767941</v>
      </c>
      <c r="D1260" s="2">
        <f>MACD!E1260</f>
        <v>0.11380399324538182</v>
      </c>
      <c r="E1260" s="2">
        <f>MACD!F1260</f>
        <v>2.5971114350182511E-2</v>
      </c>
      <c r="F1260" s="2">
        <f>'Moving Avg'!D1260</f>
        <v>4.2399999999999993</v>
      </c>
      <c r="G1260" s="2">
        <f>'Moving Avg'!F1260</f>
        <v>4.4309999999999992</v>
      </c>
      <c r="H1260" s="2">
        <f>'Moving Avg'!G1260</f>
        <v>4.3327999999999989</v>
      </c>
      <c r="I1260" s="2">
        <f>'Moving Avg'!H1260</f>
        <v>3.855050000000003</v>
      </c>
      <c r="J1260" s="17" t="str">
        <f>OBV!F1260</f>
        <v>BULLISH</v>
      </c>
      <c r="K1260" s="17" t="str">
        <f>OBV!G1260</f>
        <v>NEUTRAL</v>
      </c>
      <c r="L1260" s="17" t="str">
        <f>OBV!H1260</f>
        <v>BULLISH DIVERGENCE</v>
      </c>
    </row>
    <row r="1261" spans="1:12" ht="13.5" x14ac:dyDescent="0.25">
      <c r="A1261" s="3">
        <f>RSI!A1261</f>
        <v>43846</v>
      </c>
      <c r="B1261" s="2">
        <f>RSI!B1261</f>
        <v>4.1900000000000004</v>
      </c>
      <c r="C1261" s="2">
        <f>RSI!I1261</f>
        <v>37.61283599952673</v>
      </c>
      <c r="D1261" s="2">
        <f>MACD!E1261</f>
        <v>0.15689698617608894</v>
      </c>
      <c r="E1261" s="2">
        <f>MACD!F1261</f>
        <v>5.2156288715363798E-2</v>
      </c>
      <c r="F1261" s="2">
        <f>'Moving Avg'!D1261</f>
        <v>4.22</v>
      </c>
      <c r="G1261" s="2">
        <f>'Moving Avg'!F1261</f>
        <v>4.4180000000000001</v>
      </c>
      <c r="H1261" s="2">
        <f>'Moving Avg'!G1261</f>
        <v>4.3367999999999993</v>
      </c>
      <c r="I1261" s="2">
        <f>'Moving Avg'!H1261</f>
        <v>3.8566000000000025</v>
      </c>
      <c r="J1261" s="17" t="str">
        <f>OBV!F1261</f>
        <v>BEARISH</v>
      </c>
      <c r="K1261" s="17" t="str">
        <f>OBV!G1261</f>
        <v>NEUTRAL</v>
      </c>
      <c r="L1261" s="17" t="str">
        <f>OBV!H1261</f>
        <v>CONFIRMED BEARISH</v>
      </c>
    </row>
    <row r="1262" spans="1:12" ht="13.5" x14ac:dyDescent="0.25">
      <c r="A1262" s="3">
        <f>RSI!A1262</f>
        <v>43847</v>
      </c>
      <c r="B1262" s="2">
        <f>RSI!B1262</f>
        <v>4.3</v>
      </c>
      <c r="C1262" s="2">
        <f>RSI!I1262</f>
        <v>46.202982562006959</v>
      </c>
      <c r="D1262" s="2">
        <f>MACD!E1262</f>
        <v>0.18015335401437937</v>
      </c>
      <c r="E1262" s="2">
        <f>MACD!F1262</f>
        <v>7.7755701775166913E-2</v>
      </c>
      <c r="F1262" s="2">
        <f>'Moving Avg'!D1262</f>
        <v>4.2260000000000009</v>
      </c>
      <c r="G1262" s="2">
        <f>'Moving Avg'!F1262</f>
        <v>4.4104999999999999</v>
      </c>
      <c r="H1262" s="2">
        <f>'Moving Avg'!G1262</f>
        <v>4.3401999999999994</v>
      </c>
      <c r="I1262" s="2">
        <f>'Moving Avg'!H1262</f>
        <v>3.8591000000000024</v>
      </c>
      <c r="J1262" s="17" t="str">
        <f>OBV!F1262</f>
        <v>BULLISH</v>
      </c>
      <c r="K1262" s="17" t="str">
        <f>OBV!G1262</f>
        <v>NEUTRAL</v>
      </c>
      <c r="L1262" s="17" t="str">
        <f>OBV!H1262</f>
        <v>CONFIRMED BULLISH</v>
      </c>
    </row>
    <row r="1263" spans="1:12" ht="13.5" x14ac:dyDescent="0.25">
      <c r="A1263" s="3">
        <f>RSI!A1263</f>
        <v>43850</v>
      </c>
      <c r="B1263" s="2">
        <f>RSI!B1263</f>
        <v>4.3</v>
      </c>
      <c r="C1263" s="2">
        <f>RSI!I1263</f>
        <v>46.202982562006952</v>
      </c>
      <c r="D1263" s="2">
        <f>MACD!E1263</f>
        <v>0.18019576922655212</v>
      </c>
      <c r="E1263" s="2">
        <f>MACD!F1263</f>
        <v>9.8243715265443954E-2</v>
      </c>
      <c r="F1263" s="2">
        <f>'Moving Avg'!D1263</f>
        <v>4.2460000000000004</v>
      </c>
      <c r="G1263" s="2">
        <f>'Moving Avg'!F1263</f>
        <v>4.4054999999999991</v>
      </c>
      <c r="H1263" s="2">
        <f>'Moving Avg'!G1263</f>
        <v>4.3447999999999993</v>
      </c>
      <c r="I1263" s="2">
        <f>'Moving Avg'!H1263</f>
        <v>3.8623000000000025</v>
      </c>
      <c r="J1263" s="17" t="str">
        <f>OBV!F1263</f>
        <v>BULLISH</v>
      </c>
      <c r="K1263" s="17" t="str">
        <f>OBV!G1263</f>
        <v>NEUTRAL</v>
      </c>
      <c r="L1263" s="17" t="str">
        <f>OBV!H1263</f>
        <v>CONFIRMED BULLISH</v>
      </c>
    </row>
    <row r="1264" spans="1:12" ht="13.5" x14ac:dyDescent="0.25">
      <c r="A1264" s="3">
        <f>RSI!A1264</f>
        <v>43851</v>
      </c>
      <c r="B1264" s="2">
        <f>RSI!B1264</f>
        <v>4.29</v>
      </c>
      <c r="C1264" s="2">
        <f>RSI!I1264</f>
        <v>45.541843799138562</v>
      </c>
      <c r="D1264" s="2">
        <f>MACD!E1264</f>
        <v>0.17669400599704055</v>
      </c>
      <c r="E1264" s="2">
        <f>MACD!F1264</f>
        <v>0.11393377341176328</v>
      </c>
      <c r="F1264" s="2">
        <f>'Moving Avg'!D1264</f>
        <v>4.2640000000000002</v>
      </c>
      <c r="G1264" s="2">
        <f>'Moving Avg'!F1264</f>
        <v>4.3999999999999995</v>
      </c>
      <c r="H1264" s="2">
        <f>'Moving Avg'!G1264</f>
        <v>4.3491999999999997</v>
      </c>
      <c r="I1264" s="2">
        <f>'Moving Avg'!H1264</f>
        <v>3.8655000000000026</v>
      </c>
      <c r="J1264" s="17" t="str">
        <f>OBV!F1264</f>
        <v>BULLISH</v>
      </c>
      <c r="K1264" s="17" t="str">
        <f>OBV!G1264</f>
        <v>NEUTRAL</v>
      </c>
      <c r="L1264" s="17" t="str">
        <f>OBV!H1264</f>
        <v>CONFIRMED BULLISH</v>
      </c>
    </row>
    <row r="1265" spans="1:12" ht="13.5" x14ac:dyDescent="0.25">
      <c r="A1265" s="3">
        <f>RSI!A1265</f>
        <v>43852</v>
      </c>
      <c r="B1265" s="2">
        <f>RSI!B1265</f>
        <v>4.28</v>
      </c>
      <c r="C1265" s="2">
        <f>RSI!I1265</f>
        <v>44.850687301624305</v>
      </c>
      <c r="D1265" s="2">
        <f>MACD!E1265</f>
        <v>0.15484283530728504</v>
      </c>
      <c r="E1265" s="2">
        <f>MACD!F1265</f>
        <v>0.12211558579086763</v>
      </c>
      <c r="F1265" s="2">
        <f>'Moving Avg'!D1265</f>
        <v>4.2720000000000002</v>
      </c>
      <c r="G1265" s="2">
        <f>'Moving Avg'!F1265</f>
        <v>4.395999999999999</v>
      </c>
      <c r="H1265" s="2">
        <f>'Moving Avg'!G1265</f>
        <v>4.3540000000000001</v>
      </c>
      <c r="I1265" s="2">
        <f>'Moving Avg'!H1265</f>
        <v>3.8686500000000019</v>
      </c>
      <c r="J1265" s="17" t="str">
        <f>OBV!F1265</f>
        <v>BEARISH</v>
      </c>
      <c r="K1265" s="17" t="str">
        <f>OBV!G1265</f>
        <v>NEUTRAL</v>
      </c>
      <c r="L1265" s="17" t="str">
        <f>OBV!H1265</f>
        <v>BEARISH DIVERGENCE</v>
      </c>
    </row>
    <row r="1266" spans="1:12" ht="13.5" x14ac:dyDescent="0.25">
      <c r="A1266" s="3">
        <f>RSI!A1266</f>
        <v>43853</v>
      </c>
      <c r="B1266" s="2">
        <f>RSI!B1266</f>
        <v>4.29</v>
      </c>
      <c r="C1266" s="2">
        <f>RSI!I1266</f>
        <v>45.737536897880219</v>
      </c>
      <c r="D1266" s="2">
        <f>MACD!E1266</f>
        <v>0.1267845923417239</v>
      </c>
      <c r="E1266" s="2">
        <f>MACD!F1266</f>
        <v>0.1230493871010389</v>
      </c>
      <c r="F1266" s="2">
        <f>'Moving Avg'!D1266</f>
        <v>4.2919999999999998</v>
      </c>
      <c r="G1266" s="2">
        <f>'Moving Avg'!F1266</f>
        <v>4.3880000000000008</v>
      </c>
      <c r="H1266" s="2">
        <f>'Moving Avg'!G1266</f>
        <v>4.359799999999999</v>
      </c>
      <c r="I1266" s="2">
        <f>'Moving Avg'!H1266</f>
        <v>3.8714000000000017</v>
      </c>
      <c r="J1266" s="17" t="str">
        <f>OBV!F1266</f>
        <v>BULLISH</v>
      </c>
      <c r="K1266" s="17" t="str">
        <f>OBV!G1266</f>
        <v>NEUTRAL</v>
      </c>
      <c r="L1266" s="17" t="str">
        <f>OBV!H1266</f>
        <v>CONFIRMED BULLISH</v>
      </c>
    </row>
    <row r="1267" spans="1:12" ht="13.5" x14ac:dyDescent="0.25">
      <c r="A1267" s="3">
        <f>RSI!A1267</f>
        <v>43854</v>
      </c>
      <c r="B1267" s="2">
        <f>RSI!B1267</f>
        <v>4.4000000000000004</v>
      </c>
      <c r="C1267" s="2">
        <f>RSI!I1267</f>
        <v>54.420312547251278</v>
      </c>
      <c r="D1267" s="2">
        <f>MACD!E1267</f>
        <v>9.2131728567091287E-2</v>
      </c>
      <c r="E1267" s="2">
        <f>MACD!F1267</f>
        <v>0.11686585539424937</v>
      </c>
      <c r="F1267" s="2">
        <f>'Moving Avg'!D1267</f>
        <v>4.3120000000000003</v>
      </c>
      <c r="G1267" s="2">
        <f>'Moving Avg'!F1267</f>
        <v>4.3840000000000012</v>
      </c>
      <c r="H1267" s="2">
        <f>'Moving Avg'!G1267</f>
        <v>4.3667999999999996</v>
      </c>
      <c r="I1267" s="2">
        <f>'Moving Avg'!H1267</f>
        <v>3.8751500000000014</v>
      </c>
      <c r="J1267" s="17" t="str">
        <f>OBV!F1267</f>
        <v>BULLISH</v>
      </c>
      <c r="K1267" s="17" t="str">
        <f>OBV!G1267</f>
        <v>NEUTRAL</v>
      </c>
      <c r="L1267" s="17" t="str">
        <f>OBV!H1267</f>
        <v>CONFIRMED BULLISH</v>
      </c>
    </row>
    <row r="1268" spans="1:12" ht="13.5" x14ac:dyDescent="0.25">
      <c r="A1268" s="3">
        <f>RSI!A1268</f>
        <v>43857</v>
      </c>
      <c r="B1268" s="2">
        <f>RSI!B1268</f>
        <v>4.4000000000000004</v>
      </c>
      <c r="C1268" s="2">
        <f>RSI!I1268</f>
        <v>54.420312547251278</v>
      </c>
      <c r="D1268" s="2">
        <f>MACD!E1268</f>
        <v>5.168140249218478E-2</v>
      </c>
      <c r="E1268" s="2">
        <f>MACD!F1268</f>
        <v>0.10382896481383647</v>
      </c>
      <c r="F1268" s="2">
        <f>'Moving Avg'!D1268</f>
        <v>4.331999999999999</v>
      </c>
      <c r="G1268" s="2">
        <f>'Moving Avg'!F1268</f>
        <v>4.3790000000000013</v>
      </c>
      <c r="H1268" s="2">
        <f>'Moving Avg'!G1268</f>
        <v>4.3735999999999997</v>
      </c>
      <c r="I1268" s="2">
        <f>'Moving Avg'!H1268</f>
        <v>3.8789000000000011</v>
      </c>
      <c r="J1268" s="17" t="str">
        <f>OBV!F1268</f>
        <v>BULLISH</v>
      </c>
      <c r="K1268" s="17" t="str">
        <f>OBV!G1268</f>
        <v>NEUTRAL</v>
      </c>
      <c r="L1268" s="17" t="str">
        <f>OBV!H1268</f>
        <v>CONFIRMED BULLISH</v>
      </c>
    </row>
    <row r="1269" spans="1:12" ht="13.5" x14ac:dyDescent="0.25">
      <c r="A1269" s="3">
        <f>RSI!A1269</f>
        <v>43858</v>
      </c>
      <c r="B1269" s="2">
        <f>RSI!B1269</f>
        <v>4.4000000000000004</v>
      </c>
      <c r="C1269" s="2">
        <f>RSI!I1269</f>
        <v>54.420312547251271</v>
      </c>
      <c r="D1269" s="2">
        <f>MACD!E1269</f>
        <v>1.7121387447830649E-2</v>
      </c>
      <c r="E1269" s="2">
        <f>MACD!F1269</f>
        <v>8.6487449340635306E-2</v>
      </c>
      <c r="F1269" s="2">
        <f>'Moving Avg'!D1269</f>
        <v>4.354000000000001</v>
      </c>
      <c r="G1269" s="2">
        <f>'Moving Avg'!F1269</f>
        <v>4.370000000000001</v>
      </c>
      <c r="H1269" s="2">
        <f>'Moving Avg'!G1269</f>
        <v>4.3795999999999999</v>
      </c>
      <c r="I1269" s="2">
        <f>'Moving Avg'!H1269</f>
        <v>3.8828500000000012</v>
      </c>
      <c r="J1269" s="17" t="str">
        <f>OBV!F1269</f>
        <v>BULLISH</v>
      </c>
      <c r="K1269" s="17" t="str">
        <f>OBV!G1269</f>
        <v>NEUTRAL</v>
      </c>
      <c r="L1269" s="17" t="str">
        <f>OBV!H1269</f>
        <v>CONFIRMED BULLISH</v>
      </c>
    </row>
    <row r="1270" spans="1:12" ht="13.5" x14ac:dyDescent="0.25">
      <c r="A1270" s="3">
        <f>RSI!A1270</f>
        <v>43859</v>
      </c>
      <c r="B1270" s="2">
        <f>RSI!B1270</f>
        <v>4.38</v>
      </c>
      <c r="C1270" s="2">
        <f>RSI!I1270</f>
        <v>52.512171752604921</v>
      </c>
      <c r="D1270" s="2">
        <f>MACD!E1270</f>
        <v>-4.7945375863251982E-3</v>
      </c>
      <c r="E1270" s="2">
        <f>MACD!F1270</f>
        <v>6.8231051955243205E-2</v>
      </c>
      <c r="F1270" s="2">
        <f>'Moving Avg'!D1270</f>
        <v>4.3740000000000006</v>
      </c>
      <c r="G1270" s="2">
        <f>'Moving Avg'!F1270</f>
        <v>4.3545000000000007</v>
      </c>
      <c r="H1270" s="2">
        <f>'Moving Avg'!G1270</f>
        <v>4.3844000000000003</v>
      </c>
      <c r="I1270" s="2">
        <f>'Moving Avg'!H1270</f>
        <v>3.8867000000000012</v>
      </c>
      <c r="J1270" s="17" t="str">
        <f>OBV!F1270</f>
        <v>BULLISH</v>
      </c>
      <c r="K1270" s="17" t="str">
        <f>OBV!G1270</f>
        <v>NEUTRAL</v>
      </c>
      <c r="L1270" s="17" t="str">
        <f>OBV!H1270</f>
        <v>CONFIRMED BULLISH</v>
      </c>
    </row>
    <row r="1271" spans="1:12" ht="13.5" x14ac:dyDescent="0.25">
      <c r="A1271" s="3">
        <f>RSI!A1271</f>
        <v>43860</v>
      </c>
      <c r="B1271" s="2">
        <f>RSI!B1271</f>
        <v>4.3</v>
      </c>
      <c r="C1271" s="2">
        <f>RSI!I1271</f>
        <v>45.621471633949213</v>
      </c>
      <c r="D1271" s="2">
        <f>MACD!E1271</f>
        <v>-2.5272318879907552E-2</v>
      </c>
      <c r="E1271" s="2">
        <f>MACD!F1271</f>
        <v>4.9530377788213058E-2</v>
      </c>
      <c r="F1271" s="2">
        <f>'Moving Avg'!D1271</f>
        <v>4.3760000000000003</v>
      </c>
      <c r="G1271" s="2">
        <f>'Moving Avg'!F1271</f>
        <v>4.3355000000000006</v>
      </c>
      <c r="H1271" s="2">
        <f>'Moving Avg'!G1271</f>
        <v>4.3869999999999996</v>
      </c>
      <c r="I1271" s="2">
        <f>'Moving Avg'!H1271</f>
        <v>3.890200000000001</v>
      </c>
      <c r="J1271" s="17" t="str">
        <f>OBV!F1271</f>
        <v>BULLISH</v>
      </c>
      <c r="K1271" s="17" t="str">
        <f>OBV!G1271</f>
        <v>NEUTRAL</v>
      </c>
      <c r="L1271" s="17" t="str">
        <f>OBV!H1271</f>
        <v>CONFIRMED BULLISH</v>
      </c>
    </row>
    <row r="1272" spans="1:12" ht="13.5" x14ac:dyDescent="0.25">
      <c r="A1272" s="3">
        <f>RSI!A1272</f>
        <v>43861</v>
      </c>
      <c r="B1272" s="2">
        <f>RSI!B1272</f>
        <v>4.4000000000000004</v>
      </c>
      <c r="C1272" s="2">
        <f>RSI!I1272</f>
        <v>53.78504980677252</v>
      </c>
      <c r="D1272" s="2">
        <f>MACD!E1272</f>
        <v>-3.2766052726675099E-2</v>
      </c>
      <c r="E1272" s="2">
        <f>MACD!F1272</f>
        <v>3.3071091685235435E-2</v>
      </c>
      <c r="F1272" s="2">
        <f>'Moving Avg'!D1272</f>
        <v>4.3760000000000003</v>
      </c>
      <c r="G1272" s="2">
        <f>'Moving Avg'!F1272</f>
        <v>4.3235000000000001</v>
      </c>
      <c r="H1272" s="2">
        <f>'Moving Avg'!G1272</f>
        <v>4.3916000000000004</v>
      </c>
      <c r="I1272" s="2">
        <f>'Moving Avg'!H1272</f>
        <v>3.8942000000000005</v>
      </c>
      <c r="J1272" s="17" t="str">
        <f>OBV!F1272</f>
        <v>BEARISH</v>
      </c>
      <c r="K1272" s="17" t="str">
        <f>OBV!G1272</f>
        <v>NEUTRAL</v>
      </c>
      <c r="L1272" s="17" t="str">
        <f>OBV!H1272</f>
        <v>NEUTRAL</v>
      </c>
    </row>
    <row r="1273" spans="1:12" ht="13.5" x14ac:dyDescent="0.25">
      <c r="A1273" s="3">
        <f>RSI!A1273</f>
        <v>43864</v>
      </c>
      <c r="B1273" s="2">
        <f>RSI!B1273</f>
        <v>4.4400000000000004</v>
      </c>
      <c r="C1273" s="2">
        <f>RSI!I1273</f>
        <v>56.592199429851426</v>
      </c>
      <c r="D1273" s="2">
        <f>MACD!E1273</f>
        <v>-4.2366373515719147E-2</v>
      </c>
      <c r="E1273" s="2">
        <f>MACD!F1273</f>
        <v>1.7983598645044521E-2</v>
      </c>
      <c r="F1273" s="2">
        <f>'Moving Avg'!D1273</f>
        <v>4.3840000000000012</v>
      </c>
      <c r="G1273" s="2">
        <f>'Moving Avg'!F1273</f>
        <v>4.3199999999999994</v>
      </c>
      <c r="H1273" s="2">
        <f>'Moving Avg'!G1273</f>
        <v>4.3959999999999999</v>
      </c>
      <c r="I1273" s="2">
        <f>'Moving Avg'!H1273</f>
        <v>3.898400000000001</v>
      </c>
      <c r="J1273" s="17" t="str">
        <f>OBV!F1273</f>
        <v>BULLISH</v>
      </c>
      <c r="K1273" s="17" t="str">
        <f>OBV!G1273</f>
        <v>NEUTRAL</v>
      </c>
      <c r="L1273" s="17" t="str">
        <f>OBV!H1273</f>
        <v>CONFIRMED BULLISH</v>
      </c>
    </row>
    <row r="1274" spans="1:12" ht="13.5" x14ac:dyDescent="0.25">
      <c r="A1274" s="3">
        <f>RSI!A1274</f>
        <v>43865</v>
      </c>
      <c r="B1274" s="2">
        <f>RSI!B1274</f>
        <v>4.4000000000000004</v>
      </c>
      <c r="C1274" s="2">
        <f>RSI!I1274</f>
        <v>53.117589069163131</v>
      </c>
      <c r="D1274" s="2">
        <f>MACD!E1274</f>
        <v>-4.9576124863081716E-2</v>
      </c>
      <c r="E1274" s="2">
        <f>MACD!F1274</f>
        <v>4.471653943419274E-3</v>
      </c>
      <c r="F1274" s="2">
        <f>'Moving Avg'!D1274</f>
        <v>4.3840000000000003</v>
      </c>
      <c r="G1274" s="2">
        <f>'Moving Avg'!F1274</f>
        <v>4.3159999999999998</v>
      </c>
      <c r="H1274" s="2">
        <f>'Moving Avg'!G1274</f>
        <v>4.3970000000000011</v>
      </c>
      <c r="I1274" s="2">
        <f>'Moving Avg'!H1274</f>
        <v>3.9026000000000005</v>
      </c>
      <c r="J1274" s="17" t="str">
        <f>OBV!F1274</f>
        <v>BEARISH</v>
      </c>
      <c r="K1274" s="17" t="str">
        <f>OBV!G1274</f>
        <v>NEUTRAL</v>
      </c>
      <c r="L1274" s="17" t="str">
        <f>OBV!H1274</f>
        <v>NEUTRAL</v>
      </c>
    </row>
    <row r="1275" spans="1:12" ht="13.5" x14ac:dyDescent="0.25">
      <c r="A1275" s="3">
        <f>RSI!A1275</f>
        <v>43866</v>
      </c>
      <c r="B1275" s="2">
        <f>RSI!B1275</f>
        <v>4.3</v>
      </c>
      <c r="C1275" s="2">
        <f>RSI!I1275</f>
        <v>45.582738520963375</v>
      </c>
      <c r="D1275" s="2">
        <f>MACD!E1275</f>
        <v>-5.0044435749327931E-2</v>
      </c>
      <c r="E1275" s="2">
        <f>MACD!F1275</f>
        <v>-6.431563995130167E-3</v>
      </c>
      <c r="F1275" s="2">
        <f>'Moving Avg'!D1275</f>
        <v>4.3680000000000003</v>
      </c>
      <c r="G1275" s="2">
        <f>'Moving Avg'!F1275</f>
        <v>4.3134999999999994</v>
      </c>
      <c r="H1275" s="2">
        <f>'Moving Avg'!G1275</f>
        <v>4.3934000000000006</v>
      </c>
      <c r="I1275" s="2">
        <f>'Moving Avg'!H1275</f>
        <v>3.9055</v>
      </c>
      <c r="J1275" s="17" t="str">
        <f>OBV!F1275</f>
        <v>BEARISH</v>
      </c>
      <c r="K1275" s="17" t="str">
        <f>OBV!G1275</f>
        <v>NEUTRAL</v>
      </c>
      <c r="L1275" s="17" t="str">
        <f>OBV!H1275</f>
        <v>CONFIRMED BEARISH</v>
      </c>
    </row>
    <row r="1276" spans="1:12" ht="13.5" x14ac:dyDescent="0.25">
      <c r="A1276" s="3">
        <f>RSI!A1276</f>
        <v>43867</v>
      </c>
      <c r="B1276" s="2">
        <f>RSI!B1276</f>
        <v>4.38</v>
      </c>
      <c r="C1276" s="2">
        <f>RSI!I1276</f>
        <v>51.508894078434935</v>
      </c>
      <c r="D1276" s="2">
        <f>MACD!E1276</f>
        <v>-5.4456423643117979E-2</v>
      </c>
      <c r="E1276" s="2">
        <f>MACD!F1276</f>
        <v>-1.6036535924727729E-2</v>
      </c>
      <c r="F1276" s="2">
        <f>'Moving Avg'!D1276</f>
        <v>4.3839999999999995</v>
      </c>
      <c r="G1276" s="2">
        <f>'Moving Avg'!F1276</f>
        <v>4.3179999999999996</v>
      </c>
      <c r="H1276" s="2">
        <f>'Moving Avg'!G1276</f>
        <v>4.3914000000000017</v>
      </c>
      <c r="I1276" s="2">
        <f>'Moving Avg'!H1276</f>
        <v>3.9093499999999999</v>
      </c>
      <c r="J1276" s="17" t="str">
        <f>OBV!F1276</f>
        <v>BULLISH</v>
      </c>
      <c r="K1276" s="17" t="str">
        <f>OBV!G1276</f>
        <v>NEUTRAL</v>
      </c>
      <c r="L1276" s="17" t="str">
        <f>OBV!H1276</f>
        <v>CONFIRMED BULLISH</v>
      </c>
    </row>
    <row r="1277" spans="1:12" ht="13.5" x14ac:dyDescent="0.25">
      <c r="A1277" s="3">
        <f>RSI!A1277</f>
        <v>43868</v>
      </c>
      <c r="B1277" s="2">
        <f>RSI!B1277</f>
        <v>4.3</v>
      </c>
      <c r="C1277" s="2">
        <f>RSI!I1277</f>
        <v>46.102078525702964</v>
      </c>
      <c r="D1277" s="2">
        <f>MACD!E1277</f>
        <v>-3.5469161467106325E-2</v>
      </c>
      <c r="E1277" s="2">
        <f>MACD!F1277</f>
        <v>-1.9923061033203449E-2</v>
      </c>
      <c r="F1277" s="2">
        <f>'Moving Avg'!D1277</f>
        <v>4.3639999999999999</v>
      </c>
      <c r="G1277" s="2">
        <f>'Moving Avg'!F1277</f>
        <v>4.3194999999999997</v>
      </c>
      <c r="H1277" s="2">
        <f>'Moving Avg'!G1277</f>
        <v>4.386000000000001</v>
      </c>
      <c r="I1277" s="2">
        <f>'Moving Avg'!H1277</f>
        <v>3.9129500000000004</v>
      </c>
      <c r="J1277" s="17" t="str">
        <f>OBV!F1277</f>
        <v>BEARISH</v>
      </c>
      <c r="K1277" s="17" t="str">
        <f>OBV!G1277</f>
        <v>NEUTRAL</v>
      </c>
      <c r="L1277" s="17" t="str">
        <f>OBV!H1277</f>
        <v>CONFIRMED BEARISH</v>
      </c>
    </row>
    <row r="1278" spans="1:12" ht="13.5" x14ac:dyDescent="0.25">
      <c r="A1278" s="3">
        <f>RSI!A1278</f>
        <v>43871</v>
      </c>
      <c r="B1278" s="2">
        <f>RSI!B1278</f>
        <v>4.34</v>
      </c>
      <c r="C1278" s="2">
        <f>RSI!I1278</f>
        <v>48.985496999369936</v>
      </c>
      <c r="D1278" s="2">
        <f>MACD!E1278</f>
        <v>-2.2012256212771142E-2</v>
      </c>
      <c r="E1278" s="2">
        <f>MACD!F1278</f>
        <v>-2.0340900069116988E-2</v>
      </c>
      <c r="F1278" s="2">
        <f>'Moving Avg'!D1278</f>
        <v>4.3439999999999994</v>
      </c>
      <c r="G1278" s="2">
        <f>'Moving Avg'!F1278</f>
        <v>4.3265000000000002</v>
      </c>
      <c r="H1278" s="2">
        <f>'Moving Avg'!G1278</f>
        <v>4.3840000000000012</v>
      </c>
      <c r="I1278" s="2">
        <f>'Moving Avg'!H1278</f>
        <v>3.9166000000000003</v>
      </c>
      <c r="J1278" s="17" t="str">
        <f>OBV!F1278</f>
        <v>BEARISH</v>
      </c>
      <c r="K1278" s="17" t="str">
        <f>OBV!G1278</f>
        <v>NEUTRAL</v>
      </c>
      <c r="L1278" s="17" t="str">
        <f>OBV!H1278</f>
        <v>CONFIRMED BEARISH</v>
      </c>
    </row>
    <row r="1279" spans="1:12" ht="13.5" x14ac:dyDescent="0.25">
      <c r="A1279" s="3">
        <f>RSI!A1279</f>
        <v>43872</v>
      </c>
      <c r="B1279" s="2">
        <f>RSI!B1279</f>
        <v>4.3</v>
      </c>
      <c r="C1279" s="2">
        <f>RSI!I1279</f>
        <v>46.317034592177279</v>
      </c>
      <c r="D1279" s="2">
        <f>MACD!E1279</f>
        <v>-7.5715212560947265E-3</v>
      </c>
      <c r="E1279" s="2">
        <f>MACD!F1279</f>
        <v>-1.7787024306512536E-2</v>
      </c>
      <c r="F1279" s="2">
        <f>'Moving Avg'!D1279</f>
        <v>4.3239999999999998</v>
      </c>
      <c r="G1279" s="2">
        <f>'Moving Avg'!F1279</f>
        <v>4.3314999999999992</v>
      </c>
      <c r="H1279" s="2">
        <f>'Moving Avg'!G1279</f>
        <v>4.3826000000000018</v>
      </c>
      <c r="I1279" s="2">
        <f>'Moving Avg'!H1279</f>
        <v>3.9197500000000001</v>
      </c>
      <c r="J1279" s="17" t="str">
        <f>OBV!F1279</f>
        <v>BEARISH</v>
      </c>
      <c r="K1279" s="17" t="str">
        <f>OBV!G1279</f>
        <v>NEUTRAL</v>
      </c>
      <c r="L1279" s="17" t="str">
        <f>OBV!H1279</f>
        <v>CONFIRMED BEARISH</v>
      </c>
    </row>
    <row r="1280" spans="1:12" ht="13.5" x14ac:dyDescent="0.25">
      <c r="A1280" s="3">
        <f>RSI!A1280</f>
        <v>43873</v>
      </c>
      <c r="B1280" s="2">
        <f>RSI!B1280</f>
        <v>4.28</v>
      </c>
      <c r="C1280" s="2">
        <f>RSI!I1280</f>
        <v>44.997157952888372</v>
      </c>
      <c r="D1280" s="2">
        <f>MACD!E1280</f>
        <v>3.3728895647318069E-3</v>
      </c>
      <c r="E1280" s="2">
        <f>MACD!F1280</f>
        <v>-1.3555041532263667E-2</v>
      </c>
      <c r="F1280" s="2">
        <f>'Moving Avg'!D1280</f>
        <v>4.32</v>
      </c>
      <c r="G1280" s="2">
        <f>'Moving Avg'!F1280</f>
        <v>4.333499999999999</v>
      </c>
      <c r="H1280" s="2">
        <f>'Moving Avg'!G1280</f>
        <v>4.3834000000000017</v>
      </c>
      <c r="I1280" s="2">
        <f>'Moving Avg'!H1280</f>
        <v>3.9229000000000007</v>
      </c>
      <c r="J1280" s="17" t="str">
        <f>OBV!F1280</f>
        <v>BULLISH</v>
      </c>
      <c r="K1280" s="17" t="str">
        <f>OBV!G1280</f>
        <v>NEUTRAL</v>
      </c>
      <c r="L1280" s="17" t="str">
        <f>OBV!H1280</f>
        <v>BULLISH DIVERGENCE</v>
      </c>
    </row>
    <row r="1281" spans="1:12" ht="13.5" x14ac:dyDescent="0.25">
      <c r="A1281" s="3">
        <f>RSI!A1281</f>
        <v>43874</v>
      </c>
      <c r="B1281" s="2">
        <f>RSI!B1281</f>
        <v>4.22</v>
      </c>
      <c r="C1281" s="2">
        <f>RSI!I1281</f>
        <v>41.203704192047887</v>
      </c>
      <c r="D1281" s="2">
        <f>MACD!E1281</f>
        <v>5.1854861956961429E-3</v>
      </c>
      <c r="E1281" s="2">
        <f>MACD!F1281</f>
        <v>-9.8069359866717071E-3</v>
      </c>
      <c r="F1281" s="2">
        <f>'Moving Avg'!D1281</f>
        <v>4.2880000000000003</v>
      </c>
      <c r="G1281" s="2">
        <f>'Moving Avg'!F1281</f>
        <v>4.3349999999999991</v>
      </c>
      <c r="H1281" s="2">
        <f>'Moving Avg'!G1281</f>
        <v>4.3810000000000011</v>
      </c>
      <c r="I1281" s="2">
        <f>'Moving Avg'!H1281</f>
        <v>3.9262500000000005</v>
      </c>
      <c r="J1281" s="17" t="str">
        <f>OBV!F1281</f>
        <v>BEARISH</v>
      </c>
      <c r="K1281" s="17" t="str">
        <f>OBV!G1281</f>
        <v>NEUTRAL</v>
      </c>
      <c r="L1281" s="17" t="str">
        <f>OBV!H1281</f>
        <v>CONFIRMED BEARISH</v>
      </c>
    </row>
    <row r="1282" spans="1:12" ht="13.5" x14ac:dyDescent="0.25">
      <c r="A1282" s="3">
        <f>RSI!A1282</f>
        <v>43875</v>
      </c>
      <c r="B1282" s="2">
        <f>RSI!B1282</f>
        <v>4.2</v>
      </c>
      <c r="C1282" s="2">
        <f>RSI!I1282</f>
        <v>39.993381258923968</v>
      </c>
      <c r="D1282" s="2">
        <f>MACD!E1282</f>
        <v>2.4324295679265084E-2</v>
      </c>
      <c r="E1282" s="2">
        <f>MACD!F1282</f>
        <v>-2.9806896534843481E-3</v>
      </c>
      <c r="F1282" s="2">
        <f>'Moving Avg'!D1282</f>
        <v>4.2679999999999998</v>
      </c>
      <c r="G1282" s="2">
        <f>'Moving Avg'!F1282</f>
        <v>4.33</v>
      </c>
      <c r="H1282" s="2">
        <f>'Moving Avg'!G1282</f>
        <v>4.3784000000000018</v>
      </c>
      <c r="I1282" s="2">
        <f>'Moving Avg'!H1282</f>
        <v>3.9290500000000015</v>
      </c>
      <c r="J1282" s="17" t="str">
        <f>OBV!F1282</f>
        <v>BEARISH</v>
      </c>
      <c r="K1282" s="17" t="str">
        <f>OBV!G1282</f>
        <v>WEAK</v>
      </c>
      <c r="L1282" s="17" t="str">
        <f>OBV!H1282</f>
        <v>CONFIRMED BEARISH</v>
      </c>
    </row>
    <row r="1283" spans="1:12" ht="13.5" x14ac:dyDescent="0.25">
      <c r="A1283" s="3">
        <f>RSI!A1283</f>
        <v>43878</v>
      </c>
      <c r="B1283" s="2">
        <f>RSI!B1283</f>
        <v>4.32</v>
      </c>
      <c r="C1283" s="2">
        <f>RSI!I1283</f>
        <v>49.565881204187505</v>
      </c>
      <c r="D1283" s="2">
        <f>MACD!E1283</f>
        <v>3.8586049027596658E-2</v>
      </c>
      <c r="E1283" s="2">
        <f>MACD!F1283</f>
        <v>5.3326580827318532E-3</v>
      </c>
      <c r="F1283" s="2">
        <f>'Moving Avg'!D1283</f>
        <v>4.2640000000000002</v>
      </c>
      <c r="G1283" s="2">
        <f>'Moving Avg'!F1283</f>
        <v>4.3309999999999986</v>
      </c>
      <c r="H1283" s="2">
        <f>'Moving Avg'!G1283</f>
        <v>4.3788000000000009</v>
      </c>
      <c r="I1283" s="2">
        <f>'Moving Avg'!H1283</f>
        <v>3.9324500000000016</v>
      </c>
      <c r="J1283" s="17" t="str">
        <f>OBV!F1283</f>
        <v>BEARISH</v>
      </c>
      <c r="K1283" s="17" t="str">
        <f>OBV!G1283</f>
        <v>WEAK</v>
      </c>
      <c r="L1283" s="17" t="str">
        <f>OBV!H1283</f>
        <v>CONFIRMED BEARISH</v>
      </c>
    </row>
    <row r="1284" spans="1:12" ht="13.5" x14ac:dyDescent="0.25">
      <c r="A1284" s="3">
        <f>RSI!A1284</f>
        <v>43879</v>
      </c>
      <c r="B1284" s="2">
        <f>RSI!B1284</f>
        <v>4.43</v>
      </c>
      <c r="C1284" s="2">
        <f>RSI!I1284</f>
        <v>56.427612354482456</v>
      </c>
      <c r="D1284" s="2">
        <f>MACD!E1284</f>
        <v>3.6385587416999599E-2</v>
      </c>
      <c r="E1284" s="2">
        <f>MACD!F1284</f>
        <v>1.1543243949585403E-2</v>
      </c>
      <c r="F1284" s="2">
        <f>'Moving Avg'!D1284</f>
        <v>4.29</v>
      </c>
      <c r="G1284" s="2">
        <f>'Moving Avg'!F1284</f>
        <v>4.3379999999999992</v>
      </c>
      <c r="H1284" s="2">
        <f>'Moving Avg'!G1284</f>
        <v>4.3804000000000007</v>
      </c>
      <c r="I1284" s="2">
        <f>'Moving Avg'!H1284</f>
        <v>3.9364000000000017</v>
      </c>
      <c r="J1284" s="17" t="str">
        <f>OBV!F1284</f>
        <v>BEARISH</v>
      </c>
      <c r="K1284" s="17" t="str">
        <f>OBV!G1284</f>
        <v>WEAK</v>
      </c>
      <c r="L1284" s="17" t="str">
        <f>OBV!H1284</f>
        <v>BEARISH DIVERGENCE</v>
      </c>
    </row>
    <row r="1285" spans="1:12" ht="13.5" x14ac:dyDescent="0.25">
      <c r="A1285" s="3">
        <f>RSI!A1285</f>
        <v>43880</v>
      </c>
      <c r="B1285" s="2">
        <f>RSI!B1285</f>
        <v>4.62</v>
      </c>
      <c r="C1285" s="2">
        <f>RSI!I1285</f>
        <v>65.227720703700697</v>
      </c>
      <c r="D1285" s="2">
        <f>MACD!E1285</f>
        <v>4.4463586632046415E-3</v>
      </c>
      <c r="E1285" s="2">
        <f>MACD!F1285</f>
        <v>1.0123866892309251E-2</v>
      </c>
      <c r="F1285" s="2">
        <f>'Moving Avg'!D1285</f>
        <v>4.3580000000000005</v>
      </c>
      <c r="G1285" s="2">
        <f>'Moving Avg'!F1285</f>
        <v>4.3549999999999995</v>
      </c>
      <c r="H1285" s="2">
        <f>'Moving Avg'!G1285</f>
        <v>4.3832000000000013</v>
      </c>
      <c r="I1285" s="2">
        <f>'Moving Avg'!H1285</f>
        <v>3.9408500000000015</v>
      </c>
      <c r="J1285" s="17" t="str">
        <f>OBV!F1285</f>
        <v>BULLISH</v>
      </c>
      <c r="K1285" s="17" t="str">
        <f>OBV!G1285</f>
        <v>STRONG</v>
      </c>
      <c r="L1285" s="17" t="str">
        <f>OBV!H1285</f>
        <v>CONFIRMED BULLISH</v>
      </c>
    </row>
    <row r="1286" spans="1:12" ht="13.5" x14ac:dyDescent="0.25">
      <c r="A1286" s="3">
        <f>RSI!A1286</f>
        <v>43881</v>
      </c>
      <c r="B1286" s="2">
        <f>RSI!B1286</f>
        <v>4.75</v>
      </c>
      <c r="C1286" s="2">
        <f>RSI!I1286</f>
        <v>69.732085845341032</v>
      </c>
      <c r="D1286" s="2">
        <f>MACD!E1286</f>
        <v>-2.1596585330945217E-2</v>
      </c>
      <c r="E1286" s="2">
        <f>MACD!F1286</f>
        <v>3.7797764476583586E-3</v>
      </c>
      <c r="F1286" s="2">
        <f>'Moving Avg'!D1286</f>
        <v>4.4640000000000004</v>
      </c>
      <c r="G1286" s="2">
        <f>'Moving Avg'!F1286</f>
        <v>4.3780000000000001</v>
      </c>
      <c r="H1286" s="2">
        <f>'Moving Avg'!G1286</f>
        <v>4.3912000000000013</v>
      </c>
      <c r="I1286" s="2">
        <f>'Moving Avg'!H1286</f>
        <v>3.9459500000000016</v>
      </c>
      <c r="J1286" s="17" t="str">
        <f>OBV!F1286</f>
        <v>BULLISH</v>
      </c>
      <c r="K1286" s="17" t="str">
        <f>OBV!G1286</f>
        <v>STRONG</v>
      </c>
      <c r="L1286" s="17" t="str">
        <f>OBV!H1286</f>
        <v>CONFIRMED BULLISH</v>
      </c>
    </row>
    <row r="1287" spans="1:12" ht="13.5" x14ac:dyDescent="0.25">
      <c r="A1287" s="3">
        <f>RSI!A1287</f>
        <v>43882</v>
      </c>
      <c r="B1287" s="2">
        <f>RSI!B1287</f>
        <v>4.75</v>
      </c>
      <c r="C1287" s="2">
        <f>RSI!I1287</f>
        <v>69.732085845341032</v>
      </c>
      <c r="D1287" s="2">
        <f>MACD!E1287</f>
        <v>-5.8278702872447852E-2</v>
      </c>
      <c r="E1287" s="2">
        <f>MACD!F1287</f>
        <v>-8.6319194163628852E-3</v>
      </c>
      <c r="F1287" s="2">
        <f>'Moving Avg'!D1287</f>
        <v>4.5739999999999998</v>
      </c>
      <c r="G1287" s="2">
        <f>'Moving Avg'!F1287</f>
        <v>4.3955000000000011</v>
      </c>
      <c r="H1287" s="2">
        <f>'Moving Avg'!G1287</f>
        <v>4.3974000000000011</v>
      </c>
      <c r="I1287" s="2">
        <f>'Moving Avg'!H1287</f>
        <v>3.9511000000000012</v>
      </c>
      <c r="J1287" s="17" t="str">
        <f>OBV!F1287</f>
        <v>BULLISH</v>
      </c>
      <c r="K1287" s="17" t="str">
        <f>OBV!G1287</f>
        <v>STRONG</v>
      </c>
      <c r="L1287" s="17" t="str">
        <f>OBV!H1287</f>
        <v>CONFIRMED BULLISH</v>
      </c>
    </row>
    <row r="1288" spans="1:12" ht="13.5" x14ac:dyDescent="0.25">
      <c r="A1288" s="3">
        <f>RSI!A1288</f>
        <v>43885</v>
      </c>
      <c r="B1288" s="2">
        <f>RSI!B1288</f>
        <v>4.72</v>
      </c>
      <c r="C1288" s="2">
        <f>RSI!I1288</f>
        <v>67.395516343615185</v>
      </c>
      <c r="D1288" s="2">
        <f>MACD!E1288</f>
        <v>-8.3106245642884602E-2</v>
      </c>
      <c r="E1288" s="2">
        <f>MACD!F1288</f>
        <v>-2.352678466166723E-2</v>
      </c>
      <c r="F1288" s="2">
        <f>'Moving Avg'!D1288</f>
        <v>4.6539999999999999</v>
      </c>
      <c r="G1288" s="2">
        <f>'Moving Avg'!F1288</f>
        <v>4.4115000000000011</v>
      </c>
      <c r="H1288" s="2">
        <f>'Moving Avg'!G1288</f>
        <v>4.4028000000000009</v>
      </c>
      <c r="I1288" s="2">
        <f>'Moving Avg'!H1288</f>
        <v>3.9564500000000016</v>
      </c>
      <c r="J1288" s="17" t="str">
        <f>OBV!F1288</f>
        <v>BULLISH</v>
      </c>
      <c r="K1288" s="17" t="str">
        <f>OBV!G1288</f>
        <v>STRONG</v>
      </c>
      <c r="L1288" s="17" t="str">
        <f>OBV!H1288</f>
        <v>CONFIRMED BULLISH</v>
      </c>
    </row>
    <row r="1289" spans="1:12" ht="13.5" x14ac:dyDescent="0.25">
      <c r="A1289" s="3">
        <f>RSI!A1289</f>
        <v>43886</v>
      </c>
      <c r="B1289" s="2">
        <f>RSI!B1289</f>
        <v>4.6100000000000003</v>
      </c>
      <c r="C1289" s="2">
        <f>RSI!I1289</f>
        <v>59.520223457047983</v>
      </c>
      <c r="D1289" s="2">
        <f>MACD!E1289</f>
        <v>-0.10394712678048723</v>
      </c>
      <c r="E1289" s="2">
        <f>MACD!F1289</f>
        <v>-3.9610853085431233E-2</v>
      </c>
      <c r="F1289" s="2">
        <f>'Moving Avg'!D1289</f>
        <v>4.6899999999999995</v>
      </c>
      <c r="G1289" s="2">
        <f>'Moving Avg'!F1289</f>
        <v>4.4219999999999997</v>
      </c>
      <c r="H1289" s="2">
        <f>'Moving Avg'!G1289</f>
        <v>4.4070000000000009</v>
      </c>
      <c r="I1289" s="2">
        <f>'Moving Avg'!H1289</f>
        <v>3.9615000000000022</v>
      </c>
      <c r="J1289" s="17" t="str">
        <f>OBV!F1289</f>
        <v>BULLISH</v>
      </c>
      <c r="K1289" s="17" t="str">
        <f>OBV!G1289</f>
        <v>STRONG</v>
      </c>
      <c r="L1289" s="17" t="str">
        <f>OBV!H1289</f>
        <v>CONFIRMED BULLISH</v>
      </c>
    </row>
    <row r="1290" spans="1:12" ht="13.5" x14ac:dyDescent="0.25">
      <c r="A1290" s="3">
        <f>RSI!A1290</f>
        <v>43887</v>
      </c>
      <c r="B1290" s="2">
        <f>RSI!B1290</f>
        <v>4.5999999999999996</v>
      </c>
      <c r="C1290" s="2">
        <f>RSI!I1290</f>
        <v>58.847011041543311</v>
      </c>
      <c r="D1290" s="2">
        <f>MACD!E1290</f>
        <v>-0.12495981568566883</v>
      </c>
      <c r="E1290" s="2">
        <f>MACD!F1290</f>
        <v>-5.6680645605478759E-2</v>
      </c>
      <c r="F1290" s="2">
        <f>'Moving Avg'!D1290</f>
        <v>4.6859999999999999</v>
      </c>
      <c r="G1290" s="2">
        <f>'Moving Avg'!F1290</f>
        <v>4.4329999999999998</v>
      </c>
      <c r="H1290" s="2">
        <f>'Moving Avg'!G1290</f>
        <v>4.4102000000000015</v>
      </c>
      <c r="I1290" s="2">
        <f>'Moving Avg'!H1290</f>
        <v>3.966750000000002</v>
      </c>
      <c r="J1290" s="17" t="str">
        <f>OBV!F1290</f>
        <v>BULLISH</v>
      </c>
      <c r="K1290" s="17" t="str">
        <f>OBV!G1290</f>
        <v>STRONG</v>
      </c>
      <c r="L1290" s="17" t="str">
        <f>OBV!H1290</f>
        <v>BULLISH DIVERGENCE</v>
      </c>
    </row>
    <row r="1291" spans="1:12" ht="13.5" x14ac:dyDescent="0.25">
      <c r="A1291" s="3">
        <f>RSI!A1291</f>
        <v>43888</v>
      </c>
      <c r="B1291" s="2">
        <f>RSI!B1291</f>
        <v>4.54</v>
      </c>
      <c r="C1291" s="2">
        <f>RSI!I1291</f>
        <v>54.839136613124253</v>
      </c>
      <c r="D1291" s="2">
        <f>MACD!E1291</f>
        <v>-0.1484317535380395</v>
      </c>
      <c r="E1291" s="2">
        <f>MACD!F1291</f>
        <v>-7.503086719199091E-2</v>
      </c>
      <c r="F1291" s="2">
        <f>'Moving Avg'!D1291</f>
        <v>4.6440000000000001</v>
      </c>
      <c r="G1291" s="2">
        <f>'Moving Avg'!F1291</f>
        <v>4.4450000000000003</v>
      </c>
      <c r="H1291" s="2">
        <f>'Moving Avg'!G1291</f>
        <v>4.4120000000000008</v>
      </c>
      <c r="I1291" s="2">
        <f>'Moving Avg'!H1291</f>
        <v>3.9714500000000017</v>
      </c>
      <c r="J1291" s="17" t="str">
        <f>OBV!F1291</f>
        <v>BEARISH</v>
      </c>
      <c r="K1291" s="17" t="str">
        <f>OBV!G1291</f>
        <v>WEAK</v>
      </c>
      <c r="L1291" s="17" t="str">
        <f>OBV!H1291</f>
        <v>CONFIRMED BEARISH</v>
      </c>
    </row>
    <row r="1292" spans="1:12" ht="13.5" x14ac:dyDescent="0.25">
      <c r="A1292" s="3">
        <f>RSI!A1292</f>
        <v>43889</v>
      </c>
      <c r="B1292" s="2">
        <f>RSI!B1292</f>
        <v>4.54</v>
      </c>
      <c r="C1292" s="2">
        <f>RSI!I1292</f>
        <v>54.839136613124253</v>
      </c>
      <c r="D1292" s="2">
        <f>MACD!E1292</f>
        <v>-0.17185356520541806</v>
      </c>
      <c r="E1292" s="2">
        <f>MACD!F1292</f>
        <v>-9.439540679467634E-2</v>
      </c>
      <c r="F1292" s="2">
        <f>'Moving Avg'!D1292</f>
        <v>4.6019999999999994</v>
      </c>
      <c r="G1292" s="2">
        <f>'Moving Avg'!F1292</f>
        <v>4.452</v>
      </c>
      <c r="H1292" s="2">
        <f>'Moving Avg'!G1292</f>
        <v>4.4138000000000002</v>
      </c>
      <c r="I1292" s="2">
        <f>'Moving Avg'!H1292</f>
        <v>3.9761500000000014</v>
      </c>
      <c r="J1292" s="17" t="str">
        <f>OBV!F1292</f>
        <v>BEARISH</v>
      </c>
      <c r="K1292" s="17" t="str">
        <f>OBV!G1292</f>
        <v>WEAK</v>
      </c>
      <c r="L1292" s="17" t="str">
        <f>OBV!H1292</f>
        <v>CONFIRMED BEARISH</v>
      </c>
    </row>
    <row r="1293" spans="1:12" ht="13.5" x14ac:dyDescent="0.25">
      <c r="A1293" s="3">
        <f>RSI!A1293</f>
        <v>43892</v>
      </c>
      <c r="B1293" s="2">
        <f>RSI!B1293</f>
        <v>4.5999999999999996</v>
      </c>
      <c r="C1293" s="2">
        <f>RSI!I1293</f>
        <v>58.145151734324763</v>
      </c>
      <c r="D1293" s="2">
        <f>MACD!E1293</f>
        <v>-0.1781030921219644</v>
      </c>
      <c r="E1293" s="2">
        <f>MACD!F1293</f>
        <v>-0.11113694386013395</v>
      </c>
      <c r="F1293" s="2">
        <f>'Moving Avg'!D1293</f>
        <v>4.5780000000000003</v>
      </c>
      <c r="G1293" s="2">
        <f>'Moving Avg'!F1293</f>
        <v>4.46</v>
      </c>
      <c r="H1293" s="2">
        <f>'Moving Avg'!G1293</f>
        <v>4.4178000000000006</v>
      </c>
      <c r="I1293" s="2">
        <f>'Moving Avg'!H1293</f>
        <v>3.9811500000000013</v>
      </c>
      <c r="J1293" s="17" t="str">
        <f>OBV!F1293</f>
        <v>BEARISH</v>
      </c>
      <c r="K1293" s="17" t="str">
        <f>OBV!G1293</f>
        <v>NEUTRAL</v>
      </c>
      <c r="L1293" s="17" t="str">
        <f>OBV!H1293</f>
        <v>CONFIRMED BEARISH</v>
      </c>
    </row>
    <row r="1294" spans="1:12" ht="13.5" x14ac:dyDescent="0.25">
      <c r="A1294" s="3">
        <f>RSI!A1294</f>
        <v>43893</v>
      </c>
      <c r="B1294" s="2">
        <f>RSI!B1294</f>
        <v>4.59</v>
      </c>
      <c r="C1294" s="2">
        <f>RSI!I1294</f>
        <v>57.391066687193415</v>
      </c>
      <c r="D1294" s="2">
        <f>MACD!E1294</f>
        <v>-0.16649684577883672</v>
      </c>
      <c r="E1294" s="2">
        <f>MACD!F1294</f>
        <v>-0.1222089242438745</v>
      </c>
      <c r="F1294" s="2">
        <f>'Moving Avg'!D1294</f>
        <v>4.5739999999999998</v>
      </c>
      <c r="G1294" s="2">
        <f>'Moving Avg'!F1294</f>
        <v>4.4695</v>
      </c>
      <c r="H1294" s="2">
        <f>'Moving Avg'!G1294</f>
        <v>4.4216000000000006</v>
      </c>
      <c r="I1294" s="2">
        <f>'Moving Avg'!H1294</f>
        <v>3.9861000000000013</v>
      </c>
      <c r="J1294" s="17" t="str">
        <f>OBV!F1294</f>
        <v>BEARISH</v>
      </c>
      <c r="K1294" s="17" t="str">
        <f>OBV!G1294</f>
        <v>NEUTRAL</v>
      </c>
      <c r="L1294" s="17" t="str">
        <f>OBV!H1294</f>
        <v>CONFIRMED BEARISH</v>
      </c>
    </row>
    <row r="1295" spans="1:12" ht="13.5" x14ac:dyDescent="0.25">
      <c r="A1295" s="3">
        <f>RSI!A1295</f>
        <v>43894</v>
      </c>
      <c r="B1295" s="2">
        <f>RSI!B1295</f>
        <v>4.58</v>
      </c>
      <c r="C1295" s="2">
        <f>RSI!I1295</f>
        <v>56.600548000673875</v>
      </c>
      <c r="D1295" s="2">
        <f>MACD!E1295</f>
        <v>-0.12735808473189802</v>
      </c>
      <c r="E1295" s="2">
        <f>MACD!F1295</f>
        <v>-0.12323875634147921</v>
      </c>
      <c r="F1295" s="2">
        <f>'Moving Avg'!D1295</f>
        <v>4.57</v>
      </c>
      <c r="G1295" s="2">
        <f>'Moving Avg'!F1295</f>
        <v>4.4835000000000003</v>
      </c>
      <c r="H1295" s="2">
        <f>'Moving Avg'!G1295</f>
        <v>4.426000000000001</v>
      </c>
      <c r="I1295" s="2">
        <f>'Moving Avg'!H1295</f>
        <v>3.9910000000000014</v>
      </c>
      <c r="J1295" s="17" t="str">
        <f>OBV!F1295</f>
        <v>BEARISH</v>
      </c>
      <c r="K1295" s="17" t="str">
        <f>OBV!G1295</f>
        <v>NEUTRAL</v>
      </c>
      <c r="L1295" s="17" t="str">
        <f>OBV!H1295</f>
        <v>CONFIRMED BEARISH</v>
      </c>
    </row>
    <row r="1296" spans="1:12" ht="13.5" x14ac:dyDescent="0.25">
      <c r="A1296" s="3">
        <f>RSI!A1296</f>
        <v>43895</v>
      </c>
      <c r="B1296" s="2">
        <f>RSI!B1296</f>
        <v>4.55</v>
      </c>
      <c r="C1296" s="2">
        <f>RSI!I1296</f>
        <v>54.189058437209084</v>
      </c>
      <c r="D1296" s="2">
        <f>MACD!E1296</f>
        <v>-7.2564376393335017E-2</v>
      </c>
      <c r="E1296" s="2">
        <f>MACD!F1296</f>
        <v>-0.11310388035185037</v>
      </c>
      <c r="F1296" s="2">
        <f>'Moving Avg'!D1296</f>
        <v>4.572000000000001</v>
      </c>
      <c r="G1296" s="2">
        <f>'Moving Avg'!F1296</f>
        <v>4.492</v>
      </c>
      <c r="H1296" s="2">
        <f>'Moving Avg'!G1296</f>
        <v>4.4280000000000008</v>
      </c>
      <c r="I1296" s="2">
        <f>'Moving Avg'!H1296</f>
        <v>3.995750000000001</v>
      </c>
      <c r="J1296" s="17" t="str">
        <f>OBV!F1296</f>
        <v>BEARISH</v>
      </c>
      <c r="K1296" s="17" t="str">
        <f>OBV!G1296</f>
        <v>NEUTRAL</v>
      </c>
      <c r="L1296" s="17" t="str">
        <f>OBV!H1296</f>
        <v>BEARISH DIVERGENCE</v>
      </c>
    </row>
    <row r="1297" spans="1:12" ht="13.5" x14ac:dyDescent="0.25">
      <c r="A1297" s="3">
        <f>RSI!A1297</f>
        <v>43896</v>
      </c>
      <c r="B1297" s="2">
        <f>RSI!B1297</f>
        <v>4.5</v>
      </c>
      <c r="C1297" s="2">
        <f>RSI!I1297</f>
        <v>50.339531581831153</v>
      </c>
      <c r="D1297" s="2">
        <f>MACD!E1297</f>
        <v>-2.2824982380006631E-2</v>
      </c>
      <c r="E1297" s="2">
        <f>MACD!F1297</f>
        <v>-9.5048100757481629E-2</v>
      </c>
      <c r="F1297" s="2">
        <f>'Moving Avg'!D1297</f>
        <v>4.5640000000000001</v>
      </c>
      <c r="G1297" s="2">
        <f>'Moving Avg'!F1297</f>
        <v>4.5019999999999998</v>
      </c>
      <c r="H1297" s="2">
        <f>'Moving Avg'!G1297</f>
        <v>4.4284000000000008</v>
      </c>
      <c r="I1297" s="2">
        <f>'Moving Avg'!H1297</f>
        <v>4.0005000000000006</v>
      </c>
      <c r="J1297" s="17" t="str">
        <f>OBV!F1297</f>
        <v>BEARISH</v>
      </c>
      <c r="K1297" s="17" t="str">
        <f>OBV!G1297</f>
        <v>NEUTRAL</v>
      </c>
      <c r="L1297" s="17" t="str">
        <f>OBV!H1297</f>
        <v>CONFIRMED BEARISH</v>
      </c>
    </row>
    <row r="1298" spans="1:12" ht="13.5" x14ac:dyDescent="0.25">
      <c r="A1298" s="3">
        <f>RSI!A1298</f>
        <v>43899</v>
      </c>
      <c r="B1298" s="2">
        <f>RSI!B1298</f>
        <v>4.37</v>
      </c>
      <c r="C1298" s="2">
        <f>RSI!I1298</f>
        <v>41.987794033725528</v>
      </c>
      <c r="D1298" s="2">
        <f>MACD!E1298</f>
        <v>2.4267989936761047E-2</v>
      </c>
      <c r="E1298" s="2">
        <f>MACD!F1298</f>
        <v>-7.1184882618633094E-2</v>
      </c>
      <c r="F1298" s="2">
        <f>'Moving Avg'!D1298</f>
        <v>4.5179999999999998</v>
      </c>
      <c r="G1298" s="2">
        <f>'Moving Avg'!F1298</f>
        <v>4.5035000000000007</v>
      </c>
      <c r="H1298" s="2">
        <f>'Moving Avg'!G1298</f>
        <v>4.4258000000000006</v>
      </c>
      <c r="I1298" s="2">
        <f>'Moving Avg'!H1298</f>
        <v>4.0044000000000004</v>
      </c>
      <c r="J1298" s="17" t="str">
        <f>OBV!F1298</f>
        <v>BEARISH</v>
      </c>
      <c r="K1298" s="17" t="str">
        <f>OBV!G1298</f>
        <v>WEAK</v>
      </c>
      <c r="L1298" s="17" t="str">
        <f>OBV!H1298</f>
        <v>CONFIRMED BEARISH</v>
      </c>
    </row>
    <row r="1299" spans="1:12" ht="13.5" x14ac:dyDescent="0.25">
      <c r="A1299" s="3">
        <f>RSI!A1299</f>
        <v>43900</v>
      </c>
      <c r="B1299" s="2">
        <f>RSI!B1299</f>
        <v>4.3</v>
      </c>
      <c r="C1299" s="2">
        <f>RSI!I1299</f>
        <v>38.302794016454648</v>
      </c>
      <c r="D1299" s="2">
        <f>MACD!E1299</f>
        <v>5.3138347279678477E-2</v>
      </c>
      <c r="E1299" s="2">
        <f>MACD!F1299</f>
        <v>-4.632023663897078E-2</v>
      </c>
      <c r="F1299" s="2">
        <f>'Moving Avg'!D1299</f>
        <v>4.46</v>
      </c>
      <c r="G1299" s="2">
        <f>'Moving Avg'!F1299</f>
        <v>4.5034999999999998</v>
      </c>
      <c r="H1299" s="2">
        <f>'Moving Avg'!G1299</f>
        <v>4.4202000000000012</v>
      </c>
      <c r="I1299" s="2">
        <f>'Moving Avg'!H1299</f>
        <v>4.0081000000000007</v>
      </c>
      <c r="J1299" s="17" t="str">
        <f>OBV!F1299</f>
        <v>BEARISH</v>
      </c>
      <c r="K1299" s="17" t="str">
        <f>OBV!G1299</f>
        <v>WEAK</v>
      </c>
      <c r="L1299" s="17" t="str">
        <f>OBV!H1299</f>
        <v>CONFIRMED BEARISH</v>
      </c>
    </row>
    <row r="1300" spans="1:12" ht="13.5" x14ac:dyDescent="0.25">
      <c r="A1300" s="3">
        <f>RSI!A1300</f>
        <v>43901</v>
      </c>
      <c r="B1300" s="2">
        <f>RSI!B1300</f>
        <v>4.55</v>
      </c>
      <c r="C1300" s="2">
        <f>RSI!I1300</f>
        <v>53.873052000529611</v>
      </c>
      <c r="D1300" s="2">
        <f>MACD!E1300</f>
        <v>5.8627791382765082E-2</v>
      </c>
      <c r="E1300" s="2">
        <f>MACD!F1300</f>
        <v>-2.5330631034623605E-2</v>
      </c>
      <c r="F1300" s="2">
        <f>'Moving Avg'!D1300</f>
        <v>4.4540000000000006</v>
      </c>
      <c r="G1300" s="2">
        <f>'Moving Avg'!F1300</f>
        <v>4.5170000000000003</v>
      </c>
      <c r="H1300" s="2">
        <f>'Moving Avg'!G1300</f>
        <v>4.4174000000000007</v>
      </c>
      <c r="I1300" s="2">
        <f>'Moving Avg'!H1300</f>
        <v>4.01335</v>
      </c>
      <c r="J1300" s="17" t="str">
        <f>OBV!F1300</f>
        <v>BEARISH</v>
      </c>
      <c r="K1300" s="17" t="str">
        <f>OBV!G1300</f>
        <v>NEUTRAL</v>
      </c>
      <c r="L1300" s="17" t="str">
        <f>OBV!H1300</f>
        <v>CONFIRMED BEARISH</v>
      </c>
    </row>
    <row r="1301" spans="1:12" ht="13.5" x14ac:dyDescent="0.25">
      <c r="A1301" s="3">
        <f>RSI!A1301</f>
        <v>43902</v>
      </c>
      <c r="B1301" s="2">
        <f>RSI!B1301</f>
        <v>4.42</v>
      </c>
      <c r="C1301" s="2">
        <f>RSI!I1301</f>
        <v>47.202209775677893</v>
      </c>
      <c r="D1301" s="2">
        <f>MACD!E1301</f>
        <v>6.3229175892217881E-2</v>
      </c>
      <c r="E1301" s="2">
        <f>MACD!F1301</f>
        <v>-7.6186696492553073E-3</v>
      </c>
      <c r="F1301" s="2">
        <f>'Moving Avg'!D1301</f>
        <v>4.4279999999999999</v>
      </c>
      <c r="G1301" s="2">
        <f>'Moving Avg'!F1301</f>
        <v>4.5269999999999992</v>
      </c>
      <c r="H1301" s="2">
        <f>'Moving Avg'!G1301</f>
        <v>4.4122000000000012</v>
      </c>
      <c r="I1301" s="2">
        <f>'Moving Avg'!H1301</f>
        <v>4.0181500000000003</v>
      </c>
      <c r="J1301" s="17" t="str">
        <f>OBV!F1301</f>
        <v>BEARISH</v>
      </c>
      <c r="K1301" s="17" t="str">
        <f>OBV!G1301</f>
        <v>NEUTRAL</v>
      </c>
      <c r="L1301" s="17" t="str">
        <f>OBV!H1301</f>
        <v>CONFIRMED BEARISH</v>
      </c>
    </row>
    <row r="1302" spans="1:12" ht="13.5" x14ac:dyDescent="0.25">
      <c r="A1302" s="3">
        <f>RSI!A1302</f>
        <v>43903</v>
      </c>
      <c r="B1302" s="2">
        <f>RSI!B1302</f>
        <v>4.2699999999999996</v>
      </c>
      <c r="C1302" s="2">
        <f>RSI!I1302</f>
        <v>40.90789055350487</v>
      </c>
      <c r="D1302" s="2">
        <f>MACD!E1302</f>
        <v>7.8592321295438694E-2</v>
      </c>
      <c r="E1302" s="2">
        <f>MACD!F1302</f>
        <v>9.6235285396834916E-3</v>
      </c>
      <c r="F1302" s="2">
        <f>'Moving Avg'!D1302</f>
        <v>4.3819999999999997</v>
      </c>
      <c r="G1302" s="2">
        <f>'Moving Avg'!F1302</f>
        <v>4.5305</v>
      </c>
      <c r="H1302" s="2">
        <f>'Moving Avg'!G1302</f>
        <v>4.4048000000000007</v>
      </c>
      <c r="I1302" s="2">
        <f>'Moving Avg'!H1302</f>
        <v>4.0218999999999996</v>
      </c>
      <c r="J1302" s="17" t="str">
        <f>OBV!F1302</f>
        <v>BEARISH</v>
      </c>
      <c r="K1302" s="17" t="str">
        <f>OBV!G1302</f>
        <v>NEUTRAL</v>
      </c>
      <c r="L1302" s="17" t="str">
        <f>OBV!H1302</f>
        <v>CONFIRMED BEARISH</v>
      </c>
    </row>
    <row r="1303" spans="1:12" ht="13.5" x14ac:dyDescent="0.25">
      <c r="A1303" s="3">
        <f>RSI!A1303</f>
        <v>43906</v>
      </c>
      <c r="B1303" s="2">
        <f>RSI!B1303</f>
        <v>4.1500000000000004</v>
      </c>
      <c r="C1303" s="2">
        <f>RSI!I1303</f>
        <v>36.692494868250009</v>
      </c>
      <c r="D1303" s="2">
        <f>MACD!E1303</f>
        <v>0.11092991588433865</v>
      </c>
      <c r="E1303" s="2">
        <f>MACD!F1303</f>
        <v>2.9884806008614526E-2</v>
      </c>
      <c r="F1303" s="2">
        <f>'Moving Avg'!D1303</f>
        <v>4.3379999999999992</v>
      </c>
      <c r="G1303" s="2">
        <f>'Moving Avg'!F1303</f>
        <v>4.5220000000000002</v>
      </c>
      <c r="H1303" s="2">
        <f>'Moving Avg'!G1303</f>
        <v>4.3976000000000006</v>
      </c>
      <c r="I1303" s="2">
        <f>'Moving Avg'!H1303</f>
        <v>4.0248999999999997</v>
      </c>
      <c r="J1303" s="17" t="str">
        <f>OBV!F1303</f>
        <v>BEARISH</v>
      </c>
      <c r="K1303" s="17" t="str">
        <f>OBV!G1303</f>
        <v>NEUTRAL</v>
      </c>
      <c r="L1303" s="17" t="str">
        <f>OBV!H1303</f>
        <v>CONFIRMED BEARISH</v>
      </c>
    </row>
    <row r="1304" spans="1:12" ht="13.5" x14ac:dyDescent="0.25">
      <c r="A1304" s="3">
        <f>RSI!A1304</f>
        <v>43907</v>
      </c>
      <c r="B1304" s="2">
        <f>RSI!B1304</f>
        <v>3.97</v>
      </c>
      <c r="C1304" s="2">
        <f>RSI!I1304</f>
        <v>31.456309911657598</v>
      </c>
      <c r="D1304" s="2">
        <f>MACD!E1304</f>
        <v>0.15192455647809933</v>
      </c>
      <c r="E1304" s="2">
        <f>MACD!F1304</f>
        <v>5.4292756102511483E-2</v>
      </c>
      <c r="F1304" s="2">
        <f>'Moving Avg'!D1304</f>
        <v>4.2720000000000002</v>
      </c>
      <c r="G1304" s="2">
        <f>'Moving Avg'!F1304</f>
        <v>4.4989999999999997</v>
      </c>
      <c r="H1304" s="2">
        <f>'Moving Avg'!G1304</f>
        <v>4.3874000000000004</v>
      </c>
      <c r="I1304" s="2">
        <f>'Moving Avg'!H1304</f>
        <v>4.0270000000000001</v>
      </c>
      <c r="J1304" s="17" t="str">
        <f>OBV!F1304</f>
        <v>BEARISH</v>
      </c>
      <c r="K1304" s="17" t="str">
        <f>OBV!G1304</f>
        <v>NEUTRAL</v>
      </c>
      <c r="L1304" s="17" t="str">
        <f>OBV!H1304</f>
        <v>CONFIRMED BEARISH</v>
      </c>
    </row>
    <row r="1305" spans="1:12" ht="13.5" x14ac:dyDescent="0.25">
      <c r="A1305" s="3">
        <f>RSI!A1305</f>
        <v>43908</v>
      </c>
      <c r="B1305" s="2">
        <f>RSI!B1305</f>
        <v>4</v>
      </c>
      <c r="C1305" s="2">
        <f>RSI!I1305</f>
        <v>33.16811717941772</v>
      </c>
      <c r="D1305" s="2">
        <f>MACD!E1305</f>
        <v>0.18561637396348996</v>
      </c>
      <c r="E1305" s="2">
        <f>MACD!F1305</f>
        <v>8.0557479674707194E-2</v>
      </c>
      <c r="F1305" s="2">
        <f>'Moving Avg'!D1305</f>
        <v>4.1619999999999999</v>
      </c>
      <c r="G1305" s="2">
        <f>'Moving Avg'!F1305</f>
        <v>4.468</v>
      </c>
      <c r="H1305" s="2">
        <f>'Moving Avg'!G1305</f>
        <v>4.3804000000000007</v>
      </c>
      <c r="I1305" s="2">
        <f>'Moving Avg'!H1305</f>
        <v>4.0292500000000002</v>
      </c>
      <c r="J1305" s="17" t="str">
        <f>OBV!F1305</f>
        <v>BULLISH</v>
      </c>
      <c r="K1305" s="17" t="str">
        <f>OBV!G1305</f>
        <v>NEUTRAL</v>
      </c>
      <c r="L1305" s="17" t="str">
        <f>OBV!H1305</f>
        <v>BULLISH DIVERGENCE</v>
      </c>
    </row>
    <row r="1306" spans="1:12" ht="13.5" x14ac:dyDescent="0.25">
      <c r="A1306" s="3">
        <f>RSI!A1306</f>
        <v>43909</v>
      </c>
      <c r="B1306" s="2">
        <f>RSI!B1306</f>
        <v>4</v>
      </c>
      <c r="C1306" s="2">
        <f>RSI!I1306</f>
        <v>33.168117179417735</v>
      </c>
      <c r="D1306" s="2">
        <f>MACD!E1306</f>
        <v>0.21189211274590747</v>
      </c>
      <c r="E1306" s="2">
        <f>MACD!F1306</f>
        <v>0.10682440628894727</v>
      </c>
      <c r="F1306" s="2">
        <f>'Moving Avg'!D1306</f>
        <v>4.0780000000000003</v>
      </c>
      <c r="G1306" s="2">
        <f>'Moving Avg'!F1306</f>
        <v>4.4304999999999994</v>
      </c>
      <c r="H1306" s="2">
        <f>'Moving Avg'!G1306</f>
        <v>4.3746000000000009</v>
      </c>
      <c r="I1306" s="2">
        <f>'Moving Avg'!H1306</f>
        <v>4.032</v>
      </c>
      <c r="J1306" s="17" t="str">
        <f>OBV!F1306</f>
        <v>BULLISH</v>
      </c>
      <c r="K1306" s="17" t="str">
        <f>OBV!G1306</f>
        <v>NEUTRAL</v>
      </c>
      <c r="L1306" s="17" t="str">
        <f>OBV!H1306</f>
        <v>BULLISH DIVERGENCE</v>
      </c>
    </row>
    <row r="1307" spans="1:12" ht="13.5" x14ac:dyDescent="0.25">
      <c r="A1307" s="3">
        <f>RSI!A1307</f>
        <v>43913</v>
      </c>
      <c r="B1307" s="2">
        <f>RSI!B1307</f>
        <v>4.08</v>
      </c>
      <c r="C1307" s="2">
        <f>RSI!I1307</f>
        <v>37.959908672377765</v>
      </c>
      <c r="D1307" s="2">
        <f>MACD!E1307</f>
        <v>0.22271336549286147</v>
      </c>
      <c r="E1307" s="2">
        <f>MACD!F1307</f>
        <v>0.13000219812973013</v>
      </c>
      <c r="F1307" s="2">
        <f>'Moving Avg'!D1307</f>
        <v>4.0400000000000009</v>
      </c>
      <c r="G1307" s="2">
        <f>'Moving Avg'!F1307</f>
        <v>4.3970000000000002</v>
      </c>
      <c r="H1307" s="2">
        <f>'Moving Avg'!G1307</f>
        <v>4.3708000000000009</v>
      </c>
      <c r="I1307" s="2">
        <f>'Moving Avg'!H1307</f>
        <v>4.0351499999999998</v>
      </c>
      <c r="J1307" s="17" t="str">
        <f>OBV!F1307</f>
        <v>BULLISH</v>
      </c>
      <c r="K1307" s="17" t="str">
        <f>OBV!G1307</f>
        <v>STRONG</v>
      </c>
      <c r="L1307" s="17" t="str">
        <f>OBV!H1307</f>
        <v>BULLISH DIVERGENCE</v>
      </c>
    </row>
    <row r="1308" spans="1:12" ht="13.5" x14ac:dyDescent="0.25">
      <c r="A1308" s="3">
        <f>RSI!A1308</f>
        <v>43914</v>
      </c>
      <c r="B1308" s="2">
        <f>RSI!B1308</f>
        <v>4.2</v>
      </c>
      <c r="C1308" s="2">
        <f>RSI!I1308</f>
        <v>44.399640175189404</v>
      </c>
      <c r="D1308" s="2">
        <f>MACD!E1308</f>
        <v>0.20455094681320674</v>
      </c>
      <c r="E1308" s="2">
        <f>MACD!F1308</f>
        <v>0.14491194786642547</v>
      </c>
      <c r="F1308" s="2">
        <f>'Moving Avg'!D1308</f>
        <v>4.05</v>
      </c>
      <c r="G1308" s="2">
        <f>'Moving Avg'!F1308</f>
        <v>4.3710000000000004</v>
      </c>
      <c r="H1308" s="2">
        <f>'Moving Avg'!G1308</f>
        <v>4.3708000000000009</v>
      </c>
      <c r="I1308" s="2">
        <f>'Moving Avg'!H1308</f>
        <v>4.0386500000000005</v>
      </c>
      <c r="J1308" s="17" t="str">
        <f>OBV!F1308</f>
        <v>BULLISH</v>
      </c>
      <c r="K1308" s="17" t="str">
        <f>OBV!G1308</f>
        <v>STRONG</v>
      </c>
      <c r="L1308" s="17" t="str">
        <f>OBV!H1308</f>
        <v>CONFIRMED BULLISH</v>
      </c>
    </row>
    <row r="1309" spans="1:12" ht="13.5" x14ac:dyDescent="0.25">
      <c r="A1309" s="3">
        <f>RSI!A1309</f>
        <v>43915</v>
      </c>
      <c r="B1309" s="2">
        <f>RSI!B1309</f>
        <v>4.1900000000000004</v>
      </c>
      <c r="C1309" s="2">
        <f>RSI!I1309</f>
        <v>43.989859621172783</v>
      </c>
      <c r="D1309" s="2">
        <f>MACD!E1309</f>
        <v>0.17989889859623265</v>
      </c>
      <c r="E1309" s="2">
        <f>MACD!F1309</f>
        <v>0.15190933801238693</v>
      </c>
      <c r="F1309" s="2">
        <f>'Moving Avg'!D1309</f>
        <v>4.0940000000000003</v>
      </c>
      <c r="G1309" s="2">
        <f>'Moving Avg'!F1309</f>
        <v>4.3499999999999996</v>
      </c>
      <c r="H1309" s="2">
        <f>'Moving Avg'!G1309</f>
        <v>4.3706000000000005</v>
      </c>
      <c r="I1309" s="2">
        <f>'Moving Avg'!H1309</f>
        <v>4.0421999999999993</v>
      </c>
      <c r="J1309" s="17" t="str">
        <f>OBV!F1309</f>
        <v>BULLISH</v>
      </c>
      <c r="K1309" s="17" t="str">
        <f>OBV!G1309</f>
        <v>STRONG</v>
      </c>
      <c r="L1309" s="17" t="str">
        <f>OBV!H1309</f>
        <v>CONFIRMED BULLISH</v>
      </c>
    </row>
    <row r="1310" spans="1:12" ht="13.5" x14ac:dyDescent="0.25">
      <c r="A1310" s="3">
        <f>RSI!A1310</f>
        <v>43916</v>
      </c>
      <c r="B1310" s="2">
        <f>RSI!B1310</f>
        <v>4.24</v>
      </c>
      <c r="C1310" s="2">
        <f>RSI!I1310</f>
        <v>46.641590571379105</v>
      </c>
      <c r="D1310" s="2">
        <f>MACD!E1310</f>
        <v>0.19454588191801925</v>
      </c>
      <c r="E1310" s="2">
        <f>MACD!F1310</f>
        <v>0.16043664679351341</v>
      </c>
      <c r="F1310" s="2">
        <f>'Moving Avg'!D1310</f>
        <v>4.1420000000000003</v>
      </c>
      <c r="G1310" s="2">
        <f>'Moving Avg'!F1310</f>
        <v>4.3319999999999999</v>
      </c>
      <c r="H1310" s="2">
        <f>'Moving Avg'!G1310</f>
        <v>4.3706000000000014</v>
      </c>
      <c r="I1310" s="2">
        <f>'Moving Avg'!H1310</f>
        <v>4.0462499999999997</v>
      </c>
      <c r="J1310" s="17" t="str">
        <f>OBV!F1310</f>
        <v>BULLISH</v>
      </c>
      <c r="K1310" s="17" t="str">
        <f>OBV!G1310</f>
        <v>NEUTRAL</v>
      </c>
      <c r="L1310" s="17" t="str">
        <f>OBV!H1310</f>
        <v>CONFIRMED BULLISH</v>
      </c>
    </row>
    <row r="1311" spans="1:12" ht="13.5" x14ac:dyDescent="0.25">
      <c r="A1311" s="3">
        <f>RSI!A1311</f>
        <v>43917</v>
      </c>
      <c r="B1311" s="2">
        <f>RSI!B1311</f>
        <v>4.12</v>
      </c>
      <c r="C1311" s="2">
        <f>RSI!I1311</f>
        <v>41.556510516797594</v>
      </c>
      <c r="D1311" s="2">
        <f>MACD!E1311</f>
        <v>0.19622604398588095</v>
      </c>
      <c r="E1311" s="2">
        <f>MACD!F1311</f>
        <v>0.16759452623198692</v>
      </c>
      <c r="F1311" s="2">
        <f>'Moving Avg'!D1311</f>
        <v>4.1660000000000004</v>
      </c>
      <c r="G1311" s="2">
        <f>'Moving Avg'!F1311</f>
        <v>4.3109999999999991</v>
      </c>
      <c r="H1311" s="2">
        <f>'Moving Avg'!G1311</f>
        <v>4.3692000000000011</v>
      </c>
      <c r="I1311" s="2">
        <f>'Moving Avg'!H1311</f>
        <v>4.0493500000000004</v>
      </c>
      <c r="J1311" s="17" t="str">
        <f>OBV!F1311</f>
        <v>BULLISH</v>
      </c>
      <c r="K1311" s="17" t="str">
        <f>OBV!G1311</f>
        <v>NEUTRAL</v>
      </c>
      <c r="L1311" s="17" t="str">
        <f>OBV!H1311</f>
        <v>CONFIRMED BULLISH</v>
      </c>
    </row>
    <row r="1312" spans="1:12" ht="13.5" x14ac:dyDescent="0.25">
      <c r="A1312" s="3">
        <f>RSI!A1312</f>
        <v>43920</v>
      </c>
      <c r="B1312" s="2">
        <f>RSI!B1312</f>
        <v>4.1100000000000003</v>
      </c>
      <c r="C1312" s="2">
        <f>RSI!I1312</f>
        <v>41.153850639840002</v>
      </c>
      <c r="D1312" s="2">
        <f>MACD!E1312</f>
        <v>0.17638883712752929</v>
      </c>
      <c r="E1312" s="2">
        <f>MACD!F1312</f>
        <v>0.1693533884110954</v>
      </c>
      <c r="F1312" s="2">
        <f>'Moving Avg'!D1312</f>
        <v>4.1719999999999997</v>
      </c>
      <c r="G1312" s="2">
        <f>'Moving Avg'!F1312</f>
        <v>4.2895000000000003</v>
      </c>
      <c r="H1312" s="2">
        <f>'Moving Avg'!G1312</f>
        <v>4.3654000000000011</v>
      </c>
      <c r="I1312" s="2">
        <f>'Moving Avg'!H1312</f>
        <v>4.0523999999999996</v>
      </c>
      <c r="J1312" s="17" t="str">
        <f>OBV!F1312</f>
        <v>BEARISH</v>
      </c>
      <c r="K1312" s="17" t="str">
        <f>OBV!G1312</f>
        <v>NEUTRAL</v>
      </c>
      <c r="L1312" s="17" t="str">
        <f>OBV!H1312</f>
        <v>BEARISH DIVERGENCE</v>
      </c>
    </row>
    <row r="1313" spans="1:12" ht="13.5" x14ac:dyDescent="0.25">
      <c r="A1313" s="3">
        <f>RSI!A1313</f>
        <v>43921</v>
      </c>
      <c r="B1313" s="2">
        <f>RSI!B1313</f>
        <v>4.1100000000000003</v>
      </c>
      <c r="C1313" s="2">
        <f>RSI!I1313</f>
        <v>41.153850639840002</v>
      </c>
      <c r="D1313" s="2">
        <f>MACD!E1313</f>
        <v>0.14219856010599941</v>
      </c>
      <c r="E1313" s="2">
        <f>MACD!F1313</f>
        <v>0.16392242275007621</v>
      </c>
      <c r="F1313" s="2">
        <f>'Moving Avg'!D1313</f>
        <v>4.1539999999999999</v>
      </c>
      <c r="G1313" s="2">
        <f>'Moving Avg'!F1313</f>
        <v>4.2649999999999988</v>
      </c>
      <c r="H1313" s="2">
        <f>'Moving Avg'!G1313</f>
        <v>4.361600000000001</v>
      </c>
      <c r="I1313" s="2">
        <f>'Moving Avg'!H1313</f>
        <v>4.0555499999999993</v>
      </c>
      <c r="J1313" s="17" t="str">
        <f>OBV!F1313</f>
        <v>BEARISH</v>
      </c>
      <c r="K1313" s="17" t="str">
        <f>OBV!G1313</f>
        <v>NEUTRAL</v>
      </c>
      <c r="L1313" s="17" t="str">
        <f>OBV!H1313</f>
        <v>CONFIRMED BEARISH</v>
      </c>
    </row>
    <row r="1314" spans="1:12" ht="13.5" x14ac:dyDescent="0.25">
      <c r="A1314" s="3">
        <f>RSI!A1314</f>
        <v>43922</v>
      </c>
      <c r="B1314" s="2">
        <f>RSI!B1314</f>
        <v>4.13</v>
      </c>
      <c r="C1314" s="2">
        <f>RSI!I1314</f>
        <v>42.447343455296334</v>
      </c>
      <c r="D1314" s="2">
        <f>MACD!E1314</f>
        <v>8.5072860899889413E-2</v>
      </c>
      <c r="E1314" s="2">
        <f>MACD!F1314</f>
        <v>0.14815251038003885</v>
      </c>
      <c r="F1314" s="2">
        <f>'Moving Avg'!D1314</f>
        <v>4.1419999999999995</v>
      </c>
      <c r="G1314" s="2">
        <f>'Moving Avg'!F1314</f>
        <v>4.242</v>
      </c>
      <c r="H1314" s="2">
        <f>'Moving Avg'!G1314</f>
        <v>4.3584000000000023</v>
      </c>
      <c r="I1314" s="2">
        <f>'Moving Avg'!H1314</f>
        <v>4.0587999999999997</v>
      </c>
      <c r="J1314" s="17" t="str">
        <f>OBV!F1314</f>
        <v>BULLISH</v>
      </c>
      <c r="K1314" s="17" t="str">
        <f>OBV!G1314</f>
        <v>NEUTRAL</v>
      </c>
      <c r="L1314" s="17" t="str">
        <f>OBV!H1314</f>
        <v>BULLISH DIVERGENCE</v>
      </c>
    </row>
    <row r="1315" spans="1:12" ht="13.5" x14ac:dyDescent="0.25">
      <c r="A1315" s="3">
        <f>RSI!A1315</f>
        <v>43923</v>
      </c>
      <c r="B1315" s="2">
        <f>RSI!B1315</f>
        <v>4.01</v>
      </c>
      <c r="C1315" s="2">
        <f>RSI!I1315</f>
        <v>37.168306751384748</v>
      </c>
      <c r="D1315" s="2">
        <f>MACD!E1315</f>
        <v>5.1027679346384858E-2</v>
      </c>
      <c r="E1315" s="2">
        <f>MACD!F1315</f>
        <v>0.12872754417330806</v>
      </c>
      <c r="F1315" s="2">
        <f>'Moving Avg'!D1315</f>
        <v>4.0959999999999992</v>
      </c>
      <c r="G1315" s="2">
        <f>'Moving Avg'!F1315</f>
        <v>4.2135000000000007</v>
      </c>
      <c r="H1315" s="2">
        <f>'Moving Avg'!G1315</f>
        <v>4.3530000000000015</v>
      </c>
      <c r="I1315" s="2">
        <f>'Moving Avg'!H1315</f>
        <v>4.0614499999999989</v>
      </c>
      <c r="J1315" s="17" t="str">
        <f>OBV!F1315</f>
        <v>BEARISH</v>
      </c>
      <c r="K1315" s="17" t="str">
        <f>OBV!G1315</f>
        <v>NEUTRAL</v>
      </c>
      <c r="L1315" s="17" t="str">
        <f>OBV!H1315</f>
        <v>CONFIRMED BEARISH</v>
      </c>
    </row>
    <row r="1316" spans="1:12" ht="13.5" x14ac:dyDescent="0.25">
      <c r="A1316" s="3">
        <f>RSI!A1316</f>
        <v>43924</v>
      </c>
      <c r="B1316" s="2">
        <f>RSI!B1316</f>
        <v>3.99</v>
      </c>
      <c r="C1316" s="2">
        <f>RSI!I1316</f>
        <v>36.356743130715721</v>
      </c>
      <c r="D1316" s="2">
        <f>MACD!E1316</f>
        <v>2.5140113407355003E-2</v>
      </c>
      <c r="E1316" s="2">
        <f>MACD!F1316</f>
        <v>0.10801005802011746</v>
      </c>
      <c r="F1316" s="2">
        <f>'Moving Avg'!D1316</f>
        <v>4.07</v>
      </c>
      <c r="G1316" s="2">
        <f>'Moving Avg'!F1316</f>
        <v>4.1854999999999993</v>
      </c>
      <c r="H1316" s="2">
        <f>'Moving Avg'!G1316</f>
        <v>4.3470000000000013</v>
      </c>
      <c r="I1316" s="2">
        <f>'Moving Avg'!H1316</f>
        <v>4.0641499999999988</v>
      </c>
      <c r="J1316" s="17" t="str">
        <f>OBV!F1316</f>
        <v>BEARISH</v>
      </c>
      <c r="K1316" s="17" t="str">
        <f>OBV!G1316</f>
        <v>NEUTRAL</v>
      </c>
      <c r="L1316" s="17" t="str">
        <f>OBV!H1316</f>
        <v>CONFIRMED BEARISH</v>
      </c>
    </row>
    <row r="1317" spans="1:12" ht="13.5" x14ac:dyDescent="0.25">
      <c r="A1317" s="3">
        <f>RSI!A1317</f>
        <v>43927</v>
      </c>
      <c r="B1317" s="2">
        <f>RSI!B1317</f>
        <v>3.88</v>
      </c>
      <c r="C1317" s="2">
        <f>RSI!I1317</f>
        <v>32.193214882284096</v>
      </c>
      <c r="D1317" s="2">
        <f>MACD!E1317</f>
        <v>2.5141135951906257E-2</v>
      </c>
      <c r="E1317" s="2">
        <f>MACD!F1317</f>
        <v>9.1436273606475216E-2</v>
      </c>
      <c r="F1317" s="2">
        <f>'Moving Avg'!D1317</f>
        <v>4.024</v>
      </c>
      <c r="G1317" s="2">
        <f>'Moving Avg'!F1317</f>
        <v>4.1544999999999996</v>
      </c>
      <c r="H1317" s="2">
        <f>'Moving Avg'!G1317</f>
        <v>4.3366000000000016</v>
      </c>
      <c r="I1317" s="2">
        <f>'Moving Avg'!H1317</f>
        <v>4.0664999999999996</v>
      </c>
      <c r="J1317" s="17" t="str">
        <f>OBV!F1317</f>
        <v>BULLISH</v>
      </c>
      <c r="K1317" s="17" t="str">
        <f>OBV!G1317</f>
        <v>NEUTRAL</v>
      </c>
      <c r="L1317" s="17" t="str">
        <f>OBV!H1317</f>
        <v>BULLISH DIVERGENCE</v>
      </c>
    </row>
    <row r="1318" spans="1:12" ht="13.5" x14ac:dyDescent="0.25">
      <c r="A1318" s="3">
        <f>RSI!A1318</f>
        <v>43928</v>
      </c>
      <c r="B1318" s="2">
        <f>RSI!B1318</f>
        <v>3.9</v>
      </c>
      <c r="C1318" s="2">
        <f>RSI!I1318</f>
        <v>33.680317627062735</v>
      </c>
      <c r="D1318" s="2">
        <f>MACD!E1318</f>
        <v>4.4114687678242781E-2</v>
      </c>
      <c r="E1318" s="2">
        <f>MACD!F1318</f>
        <v>8.1971956420828732E-2</v>
      </c>
      <c r="F1318" s="2">
        <f>'Moving Avg'!D1318</f>
        <v>3.9820000000000002</v>
      </c>
      <c r="G1318" s="2">
        <f>'Moving Avg'!F1318</f>
        <v>4.1309999999999993</v>
      </c>
      <c r="H1318" s="2">
        <f>'Moving Avg'!G1318</f>
        <v>4.3266000000000018</v>
      </c>
      <c r="I1318" s="2">
        <f>'Moving Avg'!H1318</f>
        <v>4.0687999999999986</v>
      </c>
      <c r="J1318" s="17" t="str">
        <f>OBV!F1318</f>
        <v>BULLISH</v>
      </c>
      <c r="K1318" s="17" t="str">
        <f>OBV!G1318</f>
        <v>NEUTRAL</v>
      </c>
      <c r="L1318" s="17" t="str">
        <f>OBV!H1318</f>
        <v>BULLISH DIVERGENCE</v>
      </c>
    </row>
    <row r="1319" spans="1:12" ht="13.5" x14ac:dyDescent="0.25">
      <c r="A1319" s="3">
        <f>RSI!A1319</f>
        <v>43929</v>
      </c>
      <c r="B1319" s="2">
        <f>RSI!B1319</f>
        <v>3.8</v>
      </c>
      <c r="C1319" s="2">
        <f>RSI!I1319</f>
        <v>30.123014018542179</v>
      </c>
      <c r="D1319" s="2">
        <f>MACD!E1319</f>
        <v>6.776502378658833E-2</v>
      </c>
      <c r="E1319" s="2">
        <f>MACD!F1319</f>
        <v>7.9130569893980651E-2</v>
      </c>
      <c r="F1319" s="2">
        <f>'Moving Avg'!D1319</f>
        <v>3.9159999999999995</v>
      </c>
      <c r="G1319" s="2">
        <f>'Moving Avg'!F1319</f>
        <v>4.1059999999999999</v>
      </c>
      <c r="H1319" s="2">
        <f>'Moving Avg'!G1319</f>
        <v>4.3146000000000013</v>
      </c>
      <c r="I1319" s="2">
        <f>'Moving Avg'!H1319</f>
        <v>4.0705499999999981</v>
      </c>
      <c r="J1319" s="17" t="str">
        <f>OBV!F1319</f>
        <v>BEARISH</v>
      </c>
      <c r="K1319" s="17" t="str">
        <f>OBV!G1319</f>
        <v>NEUTRAL</v>
      </c>
      <c r="L1319" s="17" t="str">
        <f>OBV!H1319</f>
        <v>CONFIRMED BEARISH</v>
      </c>
    </row>
    <row r="1320" spans="1:12" ht="13.5" x14ac:dyDescent="0.25">
      <c r="A1320" s="3">
        <f>RSI!A1320</f>
        <v>43934</v>
      </c>
      <c r="B1320" s="2">
        <f>RSI!B1320</f>
        <v>3.85</v>
      </c>
      <c r="C1320" s="2">
        <f>RSI!I1320</f>
        <v>33.883215909545257</v>
      </c>
      <c r="D1320" s="2">
        <f>MACD!E1320</f>
        <v>9.3955286848266262E-2</v>
      </c>
      <c r="E1320" s="2">
        <f>MACD!F1320</f>
        <v>8.2095513284837773E-2</v>
      </c>
      <c r="F1320" s="2">
        <f>'Moving Avg'!D1320</f>
        <v>3.8840000000000003</v>
      </c>
      <c r="G1320" s="2">
        <f>'Moving Avg'!F1320</f>
        <v>4.0709999999999997</v>
      </c>
      <c r="H1320" s="2">
        <f>'Moving Avg'!G1320</f>
        <v>4.3040000000000012</v>
      </c>
      <c r="I1320" s="2">
        <f>'Moving Avg'!H1320</f>
        <v>4.0722999999999985</v>
      </c>
      <c r="J1320" s="17" t="str">
        <f>OBV!F1320</f>
        <v>BEARISH</v>
      </c>
      <c r="K1320" s="17" t="str">
        <f>OBV!G1320</f>
        <v>NEUTRAL</v>
      </c>
      <c r="L1320" s="17" t="str">
        <f>OBV!H1320</f>
        <v>CONFIRMED BEARISH</v>
      </c>
    </row>
    <row r="1321" spans="1:12" ht="13.5" x14ac:dyDescent="0.25">
      <c r="A1321" s="3">
        <f>RSI!A1321</f>
        <v>43935</v>
      </c>
      <c r="B1321" s="2">
        <f>RSI!B1321</f>
        <v>3.89</v>
      </c>
      <c r="C1321" s="2">
        <f>RSI!I1321</f>
        <v>36.812637625428977</v>
      </c>
      <c r="D1321" s="2">
        <f>MACD!E1321</f>
        <v>9.6423951220256043E-2</v>
      </c>
      <c r="E1321" s="2">
        <f>MACD!F1321</f>
        <v>8.4961200871921425E-2</v>
      </c>
      <c r="F1321" s="2">
        <f>'Moving Avg'!D1321</f>
        <v>3.8639999999999994</v>
      </c>
      <c r="G1321" s="2">
        <f>'Moving Avg'!F1321</f>
        <v>4.0445000000000002</v>
      </c>
      <c r="H1321" s="2">
        <f>'Moving Avg'!G1321</f>
        <v>4.2958000000000007</v>
      </c>
      <c r="I1321" s="2">
        <f>'Moving Avg'!H1321</f>
        <v>4.0742499999999984</v>
      </c>
      <c r="J1321" s="17" t="str">
        <f>OBV!F1321</f>
        <v>BEARISH</v>
      </c>
      <c r="K1321" s="17" t="str">
        <f>OBV!G1321</f>
        <v>NEUTRAL</v>
      </c>
      <c r="L1321" s="17" t="str">
        <f>OBV!H1321</f>
        <v>CONFIRMED BEARISH</v>
      </c>
    </row>
    <row r="1322" spans="1:12" ht="13.5" x14ac:dyDescent="0.25">
      <c r="A1322" s="3">
        <f>RSI!A1322</f>
        <v>43936</v>
      </c>
      <c r="B1322" s="2">
        <f>RSI!B1322</f>
        <v>3.87</v>
      </c>
      <c r="C1322" s="2">
        <f>RSI!I1322</f>
        <v>35.954845047031327</v>
      </c>
      <c r="D1322" s="2">
        <f>MACD!E1322</f>
        <v>9.9823344090387067E-2</v>
      </c>
      <c r="E1322" s="2">
        <f>MACD!F1322</f>
        <v>8.7933629515614564E-2</v>
      </c>
      <c r="F1322" s="2">
        <f>'Moving Avg'!D1322</f>
        <v>3.8619999999999997</v>
      </c>
      <c r="G1322" s="2">
        <f>'Moving Avg'!F1322</f>
        <v>4.0245000000000006</v>
      </c>
      <c r="H1322" s="2">
        <f>'Moving Avg'!G1322</f>
        <v>4.2852000000000006</v>
      </c>
      <c r="I1322" s="2">
        <f>'Moving Avg'!H1322</f>
        <v>4.0761499999999993</v>
      </c>
      <c r="J1322" s="17" t="str">
        <f>OBV!F1322</f>
        <v>BEARISH</v>
      </c>
      <c r="K1322" s="17" t="str">
        <f>OBV!G1322</f>
        <v>NEUTRAL</v>
      </c>
      <c r="L1322" s="17" t="str">
        <f>OBV!H1322</f>
        <v>CONFIRMED BEARISH</v>
      </c>
    </row>
    <row r="1323" spans="1:12" ht="13.5" x14ac:dyDescent="0.25">
      <c r="A1323" s="3">
        <f>RSI!A1323</f>
        <v>43937</v>
      </c>
      <c r="B1323" s="2">
        <f>RSI!B1323</f>
        <v>3.95</v>
      </c>
      <c r="C1323" s="2">
        <f>RSI!I1323</f>
        <v>41.797028386991151</v>
      </c>
      <c r="D1323" s="2">
        <f>MACD!E1323</f>
        <v>9.8158214924930043E-2</v>
      </c>
      <c r="E1323" s="2">
        <f>MACD!F1323</f>
        <v>8.9978546597477671E-2</v>
      </c>
      <c r="F1323" s="2">
        <f>'Moving Avg'!D1323</f>
        <v>3.8719999999999999</v>
      </c>
      <c r="G1323" s="2">
        <f>'Moving Avg'!F1323</f>
        <v>4.0145</v>
      </c>
      <c r="H1323" s="2">
        <f>'Moving Avg'!G1323</f>
        <v>4.2754000000000012</v>
      </c>
      <c r="I1323" s="2">
        <f>'Moving Avg'!H1323</f>
        <v>4.0785</v>
      </c>
      <c r="J1323" s="17" t="str">
        <f>OBV!F1323</f>
        <v>BEARISH</v>
      </c>
      <c r="K1323" s="17" t="str">
        <f>OBV!G1323</f>
        <v>NEUTRAL</v>
      </c>
      <c r="L1323" s="17" t="str">
        <f>OBV!H1323</f>
        <v>BEARISH DIVERGENCE</v>
      </c>
    </row>
    <row r="1324" spans="1:12" ht="13.5" x14ac:dyDescent="0.25">
      <c r="A1324" s="3">
        <f>RSI!A1324</f>
        <v>43938</v>
      </c>
      <c r="B1324" s="2">
        <f>RSI!B1324</f>
        <v>3.95</v>
      </c>
      <c r="C1324" s="2">
        <f>RSI!I1324</f>
        <v>41.797028386991151</v>
      </c>
      <c r="D1324" s="2">
        <f>MACD!E1324</f>
        <v>0.1006352993118238</v>
      </c>
      <c r="E1324" s="2">
        <f>MACD!F1324</f>
        <v>9.2109897140346911E-2</v>
      </c>
      <c r="F1324" s="2">
        <f>'Moving Avg'!D1324</f>
        <v>3.9019999999999997</v>
      </c>
      <c r="G1324" s="2">
        <f>'Moving Avg'!F1324</f>
        <v>4.0135000000000005</v>
      </c>
      <c r="H1324" s="2">
        <f>'Moving Avg'!G1324</f>
        <v>4.2664</v>
      </c>
      <c r="I1324" s="2">
        <f>'Moving Avg'!H1324</f>
        <v>4.0808</v>
      </c>
      <c r="J1324" s="17" t="str">
        <f>OBV!F1324</f>
        <v>BULLISH</v>
      </c>
      <c r="K1324" s="17" t="str">
        <f>OBV!G1324</f>
        <v>NEUTRAL</v>
      </c>
      <c r="L1324" s="17" t="str">
        <f>OBV!H1324</f>
        <v>CONFIRMED BULLISH</v>
      </c>
    </row>
    <row r="1325" spans="1:12" ht="13.5" x14ac:dyDescent="0.25">
      <c r="A1325" s="3">
        <f>RSI!A1325</f>
        <v>43941</v>
      </c>
      <c r="B1325" s="2">
        <f>RSI!B1325</f>
        <v>3.98</v>
      </c>
      <c r="C1325" s="2">
        <f>RSI!I1325</f>
        <v>44.017975100274143</v>
      </c>
      <c r="D1325" s="2">
        <f>MACD!E1325</f>
        <v>8.2796715292303702E-2</v>
      </c>
      <c r="E1325" s="2">
        <f>MACD!F1325</f>
        <v>9.0247260770738275E-2</v>
      </c>
      <c r="F1325" s="2">
        <f>'Moving Avg'!D1325</f>
        <v>3.9279999999999999</v>
      </c>
      <c r="G1325" s="2">
        <f>'Moving Avg'!F1325</f>
        <v>4.0125000000000011</v>
      </c>
      <c r="H1325" s="2">
        <f>'Moving Avg'!G1325</f>
        <v>4.26</v>
      </c>
      <c r="I1325" s="2">
        <f>'Moving Avg'!H1325</f>
        <v>4.0832999999999995</v>
      </c>
      <c r="J1325" s="17" t="str">
        <f>OBV!F1325</f>
        <v>BULLISH</v>
      </c>
      <c r="K1325" s="17" t="str">
        <f>OBV!G1325</f>
        <v>NEUTRAL</v>
      </c>
      <c r="L1325" s="17" t="str">
        <f>OBV!H1325</f>
        <v>CONFIRMED BULLISH</v>
      </c>
    </row>
    <row r="1326" spans="1:12" ht="13.5" x14ac:dyDescent="0.25">
      <c r="A1326" s="3">
        <f>RSI!A1326</f>
        <v>43942</v>
      </c>
      <c r="B1326" s="2">
        <f>RSI!B1326</f>
        <v>3.97</v>
      </c>
      <c r="C1326" s="2">
        <f>RSI!I1326</f>
        <v>43.423165609147858</v>
      </c>
      <c r="D1326" s="2">
        <f>MACD!E1326</f>
        <v>6.5882762396186401E-2</v>
      </c>
      <c r="E1326" s="2">
        <f>MACD!F1326</f>
        <v>8.5374361095827911E-2</v>
      </c>
      <c r="F1326" s="2">
        <f>'Moving Avg'!D1326</f>
        <v>3.944</v>
      </c>
      <c r="G1326" s="2">
        <f>'Moving Avg'!F1326</f>
        <v>4.011000000000001</v>
      </c>
      <c r="H1326" s="2">
        <f>'Moving Avg'!G1326</f>
        <v>4.2518000000000002</v>
      </c>
      <c r="I1326" s="2">
        <f>'Moving Avg'!H1326</f>
        <v>4.0857499999999991</v>
      </c>
      <c r="J1326" s="17" t="str">
        <f>OBV!F1326</f>
        <v>BULLISH</v>
      </c>
      <c r="K1326" s="17" t="str">
        <f>OBV!G1326</f>
        <v>NEUTRAL</v>
      </c>
      <c r="L1326" s="17" t="str">
        <f>OBV!H1326</f>
        <v>CONFIRMED BULLISH</v>
      </c>
    </row>
    <row r="1327" spans="1:12" ht="13.5" x14ac:dyDescent="0.25">
      <c r="A1327" s="3">
        <f>RSI!A1327</f>
        <v>43943</v>
      </c>
      <c r="B1327" s="2">
        <f>RSI!B1327</f>
        <v>3.94</v>
      </c>
      <c r="C1327" s="2">
        <f>RSI!I1327</f>
        <v>41.60674064045201</v>
      </c>
      <c r="D1327" s="2">
        <f>MACD!E1327</f>
        <v>3.7407354715226049E-2</v>
      </c>
      <c r="E1327" s="2">
        <f>MACD!F1327</f>
        <v>7.5780959819707547E-2</v>
      </c>
      <c r="F1327" s="2">
        <f>'Moving Avg'!D1327</f>
        <v>3.9580000000000006</v>
      </c>
      <c r="G1327" s="2">
        <f>'Moving Avg'!F1327</f>
        <v>4.0039999999999996</v>
      </c>
      <c r="H1327" s="2">
        <f>'Moving Avg'!G1327</f>
        <v>4.2446000000000002</v>
      </c>
      <c r="I1327" s="2">
        <f>'Moving Avg'!H1327</f>
        <v>4.0880000000000001</v>
      </c>
      <c r="J1327" s="17" t="str">
        <f>OBV!F1327</f>
        <v>BULLISH</v>
      </c>
      <c r="K1327" s="17" t="str">
        <f>OBV!G1327</f>
        <v>NEUTRAL</v>
      </c>
      <c r="L1327" s="17" t="str">
        <f>OBV!H1327</f>
        <v>CONFIRMED BULLISH</v>
      </c>
    </row>
    <row r="1328" spans="1:12" ht="13.5" x14ac:dyDescent="0.25">
      <c r="A1328" s="3">
        <f>RSI!A1328</f>
        <v>43944</v>
      </c>
      <c r="B1328" s="2">
        <f>RSI!B1328</f>
        <v>3.93</v>
      </c>
      <c r="C1328" s="2">
        <f>RSI!I1328</f>
        <v>40.991209340173107</v>
      </c>
      <c r="D1328" s="2">
        <f>MACD!E1328</f>
        <v>1.7805170865866415E-2</v>
      </c>
      <c r="E1328" s="2">
        <f>MACD!F1328</f>
        <v>6.4185802028939323E-2</v>
      </c>
      <c r="F1328" s="2">
        <f>'Moving Avg'!D1328</f>
        <v>3.9539999999999997</v>
      </c>
      <c r="G1328" s="2">
        <f>'Moving Avg'!F1328</f>
        <v>3.9904999999999999</v>
      </c>
      <c r="H1328" s="2">
        <f>'Moving Avg'!G1328</f>
        <v>4.2363999999999997</v>
      </c>
      <c r="I1328" s="2">
        <f>'Moving Avg'!H1328</f>
        <v>4.0899500000000009</v>
      </c>
      <c r="J1328" s="17" t="str">
        <f>OBV!F1328</f>
        <v>BEARISH</v>
      </c>
      <c r="K1328" s="17" t="str">
        <f>OBV!G1328</f>
        <v>NEUTRAL</v>
      </c>
      <c r="L1328" s="17" t="str">
        <f>OBV!H1328</f>
        <v>CONFIRMED BEARISH</v>
      </c>
    </row>
    <row r="1329" spans="1:12" ht="13.5" x14ac:dyDescent="0.25">
      <c r="A1329" s="3">
        <f>RSI!A1329</f>
        <v>43945</v>
      </c>
      <c r="B1329" s="2">
        <f>RSI!B1329</f>
        <v>3.9</v>
      </c>
      <c r="C1329" s="2">
        <f>RSI!I1329</f>
        <v>39.121361178979519</v>
      </c>
      <c r="D1329" s="2">
        <f>MACD!E1329</f>
        <v>-1.1259846917715421E-2</v>
      </c>
      <c r="E1329" s="2">
        <f>MACD!F1329</f>
        <v>4.9096672239608376E-2</v>
      </c>
      <c r="F1329" s="2">
        <f>'Moving Avg'!D1329</f>
        <v>3.944</v>
      </c>
      <c r="G1329" s="2">
        <f>'Moving Avg'!F1329</f>
        <v>3.9760000000000004</v>
      </c>
      <c r="H1329" s="2">
        <f>'Moving Avg'!G1329</f>
        <v>4.2284000000000006</v>
      </c>
      <c r="I1329" s="2">
        <f>'Moving Avg'!H1329</f>
        <v>4.09145</v>
      </c>
      <c r="J1329" s="17" t="str">
        <f>OBV!F1329</f>
        <v>BEARISH</v>
      </c>
      <c r="K1329" s="17" t="str">
        <f>OBV!G1329</f>
        <v>NEUTRAL</v>
      </c>
      <c r="L1329" s="17" t="str">
        <f>OBV!H1329</f>
        <v>CONFIRMED BEARISH</v>
      </c>
    </row>
    <row r="1330" spans="1:12" ht="13.5" x14ac:dyDescent="0.25">
      <c r="A1330" s="3">
        <f>RSI!A1330</f>
        <v>43948</v>
      </c>
      <c r="B1330" s="2">
        <f>RSI!B1330</f>
        <v>3.9</v>
      </c>
      <c r="C1330" s="2">
        <f>RSI!I1330</f>
        <v>39.121361178979519</v>
      </c>
      <c r="D1330" s="2">
        <f>MACD!E1330</f>
        <v>-2.7350560600946761E-2</v>
      </c>
      <c r="E1330" s="2">
        <f>MACD!F1330</f>
        <v>3.3807225671497354E-2</v>
      </c>
      <c r="F1330" s="2">
        <f>'Moving Avg'!D1330</f>
        <v>3.9279999999999999</v>
      </c>
      <c r="G1330" s="2">
        <f>'Moving Avg'!F1330</f>
        <v>3.959000000000001</v>
      </c>
      <c r="H1330" s="2">
        <f>'Moving Avg'!G1330</f>
        <v>4.2208000000000006</v>
      </c>
      <c r="I1330" s="2">
        <f>'Moving Avg'!H1330</f>
        <v>4.0930499999999999</v>
      </c>
      <c r="J1330" s="17" t="str">
        <f>OBV!F1330</f>
        <v>BEARISH</v>
      </c>
      <c r="K1330" s="17" t="str">
        <f>OBV!G1330</f>
        <v>NEUTRAL</v>
      </c>
      <c r="L1330" s="17" t="str">
        <f>OBV!H1330</f>
        <v>CONFIRMED BEARISH</v>
      </c>
    </row>
    <row r="1331" spans="1:12" ht="13.5" x14ac:dyDescent="0.25">
      <c r="A1331" s="3">
        <f>RSI!A1331</f>
        <v>43949</v>
      </c>
      <c r="B1331" s="2">
        <f>RSI!B1331</f>
        <v>3.89</v>
      </c>
      <c r="C1331" s="2">
        <f>RSI!I1331</f>
        <v>38.443429626389914</v>
      </c>
      <c r="D1331" s="2">
        <f>MACD!E1331</f>
        <v>-3.3320771485518819E-2</v>
      </c>
      <c r="E1331" s="2">
        <f>MACD!F1331</f>
        <v>2.0381626240094122E-2</v>
      </c>
      <c r="F1331" s="2">
        <f>'Moving Avg'!D1331</f>
        <v>3.9119999999999999</v>
      </c>
      <c r="G1331" s="2">
        <f>'Moving Avg'!F1331</f>
        <v>3.9475000000000007</v>
      </c>
      <c r="H1331" s="2">
        <f>'Moving Avg'!G1331</f>
        <v>4.2141999999999999</v>
      </c>
      <c r="I1331" s="2">
        <f>'Moving Avg'!H1331</f>
        <v>4.0945</v>
      </c>
      <c r="J1331" s="17" t="str">
        <f>OBV!F1331</f>
        <v>BEARISH</v>
      </c>
      <c r="K1331" s="17" t="str">
        <f>OBV!G1331</f>
        <v>NEUTRAL</v>
      </c>
      <c r="L1331" s="17" t="str">
        <f>OBV!H1331</f>
        <v>CONFIRMED BEARISH</v>
      </c>
    </row>
    <row r="1332" spans="1:12" ht="13.5" x14ac:dyDescent="0.25">
      <c r="A1332" s="3">
        <f>RSI!A1332</f>
        <v>43950</v>
      </c>
      <c r="B1332" s="2">
        <f>RSI!B1332</f>
        <v>3.94</v>
      </c>
      <c r="C1332" s="2">
        <f>RSI!I1332</f>
        <v>43.697039388917709</v>
      </c>
      <c r="D1332" s="2">
        <f>MACD!E1332</f>
        <v>-4.4399190024878799E-2</v>
      </c>
      <c r="E1332" s="2">
        <f>MACD!F1332</f>
        <v>7.4254629870995383E-3</v>
      </c>
      <c r="F1332" s="2">
        <f>'Moving Avg'!D1332</f>
        <v>3.9120000000000004</v>
      </c>
      <c r="G1332" s="2">
        <f>'Moving Avg'!F1332</f>
        <v>3.9390000000000001</v>
      </c>
      <c r="H1332" s="2">
        <f>'Moving Avg'!G1332</f>
        <v>4.2089999999999996</v>
      </c>
      <c r="I1332" s="2">
        <f>'Moving Avg'!H1332</f>
        <v>4.0963500000000002</v>
      </c>
      <c r="J1332" s="17" t="str">
        <f>OBV!F1332</f>
        <v>BEARISH</v>
      </c>
      <c r="K1332" s="17" t="str">
        <f>OBV!G1332</f>
        <v>NEUTRAL</v>
      </c>
      <c r="L1332" s="17" t="str">
        <f>OBV!H1332</f>
        <v>NEUTRAL</v>
      </c>
    </row>
    <row r="1333" spans="1:12" ht="13.5" x14ac:dyDescent="0.25">
      <c r="A1333" s="3">
        <f>RSI!A1333</f>
        <v>43951</v>
      </c>
      <c r="B1333" s="2">
        <f>RSI!B1333</f>
        <v>3.93</v>
      </c>
      <c r="C1333" s="2">
        <f>RSI!I1333</f>
        <v>42.908289561926637</v>
      </c>
      <c r="D1333" s="2">
        <f>MACD!E1333</f>
        <v>-4.032217674346672E-2</v>
      </c>
      <c r="E1333" s="2">
        <f>MACD!F1333</f>
        <v>-2.1240649590137141E-3</v>
      </c>
      <c r="F1333" s="2">
        <f>'Moving Avg'!D1333</f>
        <v>3.9119999999999999</v>
      </c>
      <c r="G1333" s="2">
        <f>'Moving Avg'!F1333</f>
        <v>3.9300000000000006</v>
      </c>
      <c r="H1333" s="2">
        <f>'Moving Avg'!G1333</f>
        <v>4.2011999999999992</v>
      </c>
      <c r="I1333" s="2">
        <f>'Moving Avg'!H1333</f>
        <v>4.0980499999999997</v>
      </c>
      <c r="J1333" s="17" t="str">
        <f>OBV!F1333</f>
        <v>BEARISH</v>
      </c>
      <c r="K1333" s="17" t="str">
        <f>OBV!G1333</f>
        <v>NEUTRAL</v>
      </c>
      <c r="L1333" s="17" t="str">
        <f>OBV!H1333</f>
        <v>NEUTRAL</v>
      </c>
    </row>
    <row r="1334" spans="1:12" ht="13.5" x14ac:dyDescent="0.25">
      <c r="A1334" s="3">
        <f>RSI!A1334</f>
        <v>43955</v>
      </c>
      <c r="B1334" s="2">
        <f>RSI!B1334</f>
        <v>3.91</v>
      </c>
      <c r="C1334" s="2">
        <f>RSI!I1334</f>
        <v>41.302536828433325</v>
      </c>
      <c r="D1334" s="2">
        <f>MACD!E1334</f>
        <v>-3.4959021873488982E-2</v>
      </c>
      <c r="E1334" s="2">
        <f>MACD!F1334</f>
        <v>-8.6910563419087677E-3</v>
      </c>
      <c r="F1334" s="2">
        <f>'Moving Avg'!D1334</f>
        <v>3.9140000000000001</v>
      </c>
      <c r="G1334" s="2">
        <f>'Moving Avg'!F1334</f>
        <v>3.9189999999999996</v>
      </c>
      <c r="H1334" s="2">
        <f>'Moving Avg'!G1334</f>
        <v>4.1907999999999994</v>
      </c>
      <c r="I1334" s="2">
        <f>'Moving Avg'!H1334</f>
        <v>4.0994999999999999</v>
      </c>
      <c r="J1334" s="17" t="str">
        <f>OBV!F1334</f>
        <v>BEARISH</v>
      </c>
      <c r="K1334" s="17" t="str">
        <f>OBV!G1334</f>
        <v>NEUTRAL</v>
      </c>
      <c r="L1334" s="17" t="str">
        <f>OBV!H1334</f>
        <v>BEARISH DIVERGENCE</v>
      </c>
    </row>
    <row r="1335" spans="1:12" ht="13.5" x14ac:dyDescent="0.25">
      <c r="A1335" s="3">
        <f>RSI!A1335</f>
        <v>43956</v>
      </c>
      <c r="B1335" s="2">
        <f>RSI!B1335</f>
        <v>3.9</v>
      </c>
      <c r="C1335" s="2">
        <f>RSI!I1335</f>
        <v>40.486697738222986</v>
      </c>
      <c r="D1335" s="2">
        <f>MACD!E1335</f>
        <v>-2.4546760686201541E-2</v>
      </c>
      <c r="E1335" s="2">
        <f>MACD!F1335</f>
        <v>-1.1862197210767322E-2</v>
      </c>
      <c r="F1335" s="2">
        <f>'Moving Avg'!D1335</f>
        <v>3.9140000000000001</v>
      </c>
      <c r="G1335" s="2">
        <f>'Moving Avg'!F1335</f>
        <v>3.9135000000000004</v>
      </c>
      <c r="H1335" s="2">
        <f>'Moving Avg'!G1335</f>
        <v>4.1763999999999992</v>
      </c>
      <c r="I1335" s="2">
        <f>'Moving Avg'!H1335</f>
        <v>4.1007999999999996</v>
      </c>
      <c r="J1335" s="17" t="str">
        <f>OBV!F1335</f>
        <v>BEARISH</v>
      </c>
      <c r="K1335" s="17" t="str">
        <f>OBV!G1335</f>
        <v>NEUTRAL</v>
      </c>
      <c r="L1335" s="17" t="str">
        <f>OBV!H1335</f>
        <v>NEUTRAL</v>
      </c>
    </row>
    <row r="1336" spans="1:12" ht="13.5" x14ac:dyDescent="0.25">
      <c r="A1336" s="3">
        <f>RSI!A1336</f>
        <v>43957</v>
      </c>
      <c r="B1336" s="2">
        <f>RSI!B1336</f>
        <v>3.97</v>
      </c>
      <c r="C1336" s="2">
        <f>RSI!I1336</f>
        <v>48.199998699883238</v>
      </c>
      <c r="D1336" s="2">
        <f>MACD!E1336</f>
        <v>-2.1921236842187941E-2</v>
      </c>
      <c r="E1336" s="2">
        <f>MACD!F1336</f>
        <v>-1.3874005137051447E-2</v>
      </c>
      <c r="F1336" s="2">
        <f>'Moving Avg'!D1336</f>
        <v>3.9300000000000006</v>
      </c>
      <c r="G1336" s="2">
        <f>'Moving Avg'!F1336</f>
        <v>3.9124999999999992</v>
      </c>
      <c r="H1336" s="2">
        <f>'Moving Avg'!G1336</f>
        <v>4.1607999999999992</v>
      </c>
      <c r="I1336" s="2">
        <f>'Moving Avg'!H1336</f>
        <v>4.1024500000000002</v>
      </c>
      <c r="J1336" s="17" t="str">
        <f>OBV!F1336</f>
        <v>BEARISH</v>
      </c>
      <c r="K1336" s="17" t="str">
        <f>OBV!G1336</f>
        <v>NEUTRAL</v>
      </c>
      <c r="L1336" s="17" t="str">
        <f>OBV!H1336</f>
        <v>BEARISH DIVERGENCE</v>
      </c>
    </row>
    <row r="1337" spans="1:12" ht="13.5" x14ac:dyDescent="0.25">
      <c r="A1337" s="3">
        <f>RSI!A1337</f>
        <v>43958</v>
      </c>
      <c r="B1337" s="2">
        <f>RSI!B1337</f>
        <v>3.86</v>
      </c>
      <c r="C1337" s="2">
        <f>RSI!I1337</f>
        <v>39.529781609305545</v>
      </c>
      <c r="D1337" s="2">
        <f>MACD!E1337</f>
        <v>-1.6081624293833308E-2</v>
      </c>
      <c r="E1337" s="2">
        <f>MACD!F1337</f>
        <v>-1.431552896840782E-2</v>
      </c>
      <c r="F1337" s="2">
        <f>'Moving Avg'!D1337</f>
        <v>3.9140000000000001</v>
      </c>
      <c r="G1337" s="2">
        <f>'Moving Avg'!F1337</f>
        <v>3.9114999999999993</v>
      </c>
      <c r="H1337" s="2">
        <f>'Moving Avg'!G1337</f>
        <v>4.1429999999999998</v>
      </c>
      <c r="I1337" s="2">
        <f>'Moving Avg'!H1337</f>
        <v>4.1036000000000001</v>
      </c>
      <c r="J1337" s="17" t="str">
        <f>OBV!F1337</f>
        <v>BEARISH</v>
      </c>
      <c r="K1337" s="17" t="str">
        <f>OBV!G1337</f>
        <v>NEUTRAL</v>
      </c>
      <c r="L1337" s="17" t="str">
        <f>OBV!H1337</f>
        <v>CONFIRMED BEARISH</v>
      </c>
    </row>
    <row r="1338" spans="1:12" ht="13.5" x14ac:dyDescent="0.25">
      <c r="A1338" s="3">
        <f>RSI!A1338</f>
        <v>43959</v>
      </c>
      <c r="B1338" s="2">
        <f>RSI!B1338</f>
        <v>3.92</v>
      </c>
      <c r="C1338" s="2">
        <f>RSI!I1338</f>
        <v>45.308674473852626</v>
      </c>
      <c r="D1338" s="2">
        <f>MACD!E1338</f>
        <v>-1.6394387974821623E-2</v>
      </c>
      <c r="E1338" s="2">
        <f>MACD!F1338</f>
        <v>-1.4731300769690581E-2</v>
      </c>
      <c r="F1338" s="2">
        <f>'Moving Avg'!D1338</f>
        <v>3.9120000000000004</v>
      </c>
      <c r="G1338" s="2">
        <f>'Moving Avg'!F1338</f>
        <v>3.9125000000000001</v>
      </c>
      <c r="H1338" s="2">
        <f>'Moving Avg'!G1338</f>
        <v>4.1269999999999989</v>
      </c>
      <c r="I1338" s="2">
        <f>'Moving Avg'!H1338</f>
        <v>4.1052</v>
      </c>
      <c r="J1338" s="17" t="str">
        <f>OBV!F1338</f>
        <v>BULLISH</v>
      </c>
      <c r="K1338" s="17" t="str">
        <f>OBV!G1338</f>
        <v>NEUTRAL</v>
      </c>
      <c r="L1338" s="17" t="str">
        <f>OBV!H1338</f>
        <v>BULLISH DIVERGENCE</v>
      </c>
    </row>
    <row r="1339" spans="1:12" ht="13.5" x14ac:dyDescent="0.25">
      <c r="A1339" s="3">
        <f>RSI!A1339</f>
        <v>43962</v>
      </c>
      <c r="B1339" s="2">
        <f>RSI!B1339</f>
        <v>4</v>
      </c>
      <c r="C1339" s="2">
        <f>RSI!I1339</f>
        <v>51.907997501764676</v>
      </c>
      <c r="D1339" s="2">
        <f>MACD!E1339</f>
        <v>-2.6879950539985931E-2</v>
      </c>
      <c r="E1339" s="2">
        <f>MACD!F1339</f>
        <v>-1.7161030723749651E-2</v>
      </c>
      <c r="F1339" s="2">
        <f>'Moving Avg'!D1339</f>
        <v>3.9299999999999997</v>
      </c>
      <c r="G1339" s="2">
        <f>'Moving Avg'!F1339</f>
        <v>3.9225000000000003</v>
      </c>
      <c r="H1339" s="2">
        <f>'Moving Avg'!G1339</f>
        <v>4.1147999999999989</v>
      </c>
      <c r="I1339" s="2">
        <f>'Moving Avg'!H1339</f>
        <v>4.1072500000000005</v>
      </c>
      <c r="J1339" s="17" t="str">
        <f>OBV!F1339</f>
        <v>BULLISH</v>
      </c>
      <c r="K1339" s="17" t="str">
        <f>OBV!G1339</f>
        <v>NEUTRAL</v>
      </c>
      <c r="L1339" s="17" t="str">
        <f>OBV!H1339</f>
        <v>CONFIRMED BULLISH</v>
      </c>
    </row>
    <row r="1340" spans="1:12" ht="13.5" x14ac:dyDescent="0.25">
      <c r="A1340" s="3">
        <f>RSI!A1340</f>
        <v>43963</v>
      </c>
      <c r="B1340" s="2">
        <f>RSI!B1340</f>
        <v>4</v>
      </c>
      <c r="C1340" s="2">
        <f>RSI!I1340</f>
        <v>51.907997501764676</v>
      </c>
      <c r="D1340" s="2">
        <f>MACD!E1340</f>
        <v>-3.5928411802835569E-2</v>
      </c>
      <c r="E1340" s="2">
        <f>MACD!F1340</f>
        <v>-2.0914506939566837E-2</v>
      </c>
      <c r="F1340" s="2">
        <f>'Moving Avg'!D1340</f>
        <v>3.95</v>
      </c>
      <c r="G1340" s="2">
        <f>'Moving Avg'!F1340</f>
        <v>3.9300000000000006</v>
      </c>
      <c r="H1340" s="2">
        <f>'Moving Avg'!G1340</f>
        <v>4.1027999999999993</v>
      </c>
      <c r="I1340" s="2">
        <f>'Moving Avg'!H1340</f>
        <v>4.1091500000000005</v>
      </c>
      <c r="J1340" s="17" t="str">
        <f>OBV!F1340</f>
        <v>BULLISH</v>
      </c>
      <c r="K1340" s="17" t="str">
        <f>OBV!G1340</f>
        <v>NEUTRAL</v>
      </c>
      <c r="L1340" s="17" t="str">
        <f>OBV!H1340</f>
        <v>CONFIRMED BULLISH</v>
      </c>
    </row>
    <row r="1341" spans="1:12" ht="13.5" x14ac:dyDescent="0.25">
      <c r="A1341" s="3">
        <f>RSI!A1341</f>
        <v>43964</v>
      </c>
      <c r="B1341" s="2">
        <f>RSI!B1341</f>
        <v>3.99</v>
      </c>
      <c r="C1341" s="2">
        <f>RSI!I1341</f>
        <v>51.015589962122881</v>
      </c>
      <c r="D1341" s="2">
        <f>MACD!E1341</f>
        <v>-4.4545543426973477E-2</v>
      </c>
      <c r="E1341" s="2">
        <f>MACD!F1341</f>
        <v>-2.5640714237048168E-2</v>
      </c>
      <c r="F1341" s="2">
        <f>'Moving Avg'!D1341</f>
        <v>3.9539999999999997</v>
      </c>
      <c r="G1341" s="2">
        <f>'Moving Avg'!F1341</f>
        <v>3.9349999999999996</v>
      </c>
      <c r="H1341" s="2">
        <f>'Moving Avg'!G1341</f>
        <v>4.0917999999999992</v>
      </c>
      <c r="I1341" s="2">
        <f>'Moving Avg'!H1341</f>
        <v>4.1111000000000004</v>
      </c>
      <c r="J1341" s="17" t="str">
        <f>OBV!F1341</f>
        <v>BULLISH</v>
      </c>
      <c r="K1341" s="17" t="str">
        <f>OBV!G1341</f>
        <v>NEUTRAL</v>
      </c>
      <c r="L1341" s="17" t="str">
        <f>OBV!H1341</f>
        <v>CONFIRMED BULLISH</v>
      </c>
    </row>
    <row r="1342" spans="1:12" ht="13.5" x14ac:dyDescent="0.25">
      <c r="A1342" s="3">
        <f>RSI!A1342</f>
        <v>43965</v>
      </c>
      <c r="B1342" s="2">
        <f>RSI!B1342</f>
        <v>4.05</v>
      </c>
      <c r="C1342" s="2">
        <f>RSI!I1342</f>
        <v>55.913091037272181</v>
      </c>
      <c r="D1342" s="2">
        <f>MACD!E1342</f>
        <v>-4.8680953748711175E-2</v>
      </c>
      <c r="E1342" s="2">
        <f>MACD!F1342</f>
        <v>-3.0248762139380773E-2</v>
      </c>
      <c r="F1342" s="2">
        <f>'Moving Avg'!D1342</f>
        <v>3.992</v>
      </c>
      <c r="G1342" s="2">
        <f>'Moving Avg'!F1342</f>
        <v>3.944</v>
      </c>
      <c r="H1342" s="2">
        <f>'Moving Avg'!G1342</f>
        <v>4.0819999999999999</v>
      </c>
      <c r="I1342" s="2">
        <f>'Moving Avg'!H1342</f>
        <v>4.1132</v>
      </c>
      <c r="J1342" s="17" t="str">
        <f>OBV!F1342</f>
        <v>BULLISH</v>
      </c>
      <c r="K1342" s="17" t="str">
        <f>OBV!G1342</f>
        <v>NEUTRAL</v>
      </c>
      <c r="L1342" s="17" t="str">
        <f>OBV!H1342</f>
        <v>CONFIRMED BULLISH</v>
      </c>
    </row>
    <row r="1343" spans="1:12" ht="13.5" x14ac:dyDescent="0.25">
      <c r="A1343" s="3">
        <f>RSI!A1343</f>
        <v>43966</v>
      </c>
      <c r="B1343" s="2">
        <f>RSI!B1343</f>
        <v>4</v>
      </c>
      <c r="C1343" s="2">
        <f>RSI!I1343</f>
        <v>51.309294337128641</v>
      </c>
      <c r="D1343" s="2">
        <f>MACD!E1343</f>
        <v>-5.0454497975158219E-2</v>
      </c>
      <c r="E1343" s="2">
        <f>MACD!F1343</f>
        <v>-3.4289909306536262E-2</v>
      </c>
      <c r="F1343" s="2">
        <f>'Moving Avg'!D1343</f>
        <v>4.008</v>
      </c>
      <c r="G1343" s="2">
        <f>'Moving Avg'!F1343</f>
        <v>3.946499999999999</v>
      </c>
      <c r="H1343" s="2">
        <f>'Moving Avg'!G1343</f>
        <v>4.07</v>
      </c>
      <c r="I1343" s="2">
        <f>'Moving Avg'!H1343</f>
        <v>4.1152000000000006</v>
      </c>
      <c r="J1343" s="17" t="str">
        <f>OBV!F1343</f>
        <v>BEARISH</v>
      </c>
      <c r="K1343" s="17" t="str">
        <f>OBV!G1343</f>
        <v>NEUTRAL</v>
      </c>
      <c r="L1343" s="17" t="str">
        <f>OBV!H1343</f>
        <v>BEARISH DIVERGENCE</v>
      </c>
    </row>
    <row r="1344" spans="1:12" ht="13.5" x14ac:dyDescent="0.25">
      <c r="A1344" s="3">
        <f>RSI!A1344</f>
        <v>43969</v>
      </c>
      <c r="B1344" s="2">
        <f>RSI!B1344</f>
        <v>3.99</v>
      </c>
      <c r="C1344" s="2">
        <f>RSI!I1344</f>
        <v>50.41520917454568</v>
      </c>
      <c r="D1344" s="2">
        <f>MACD!E1344</f>
        <v>-5.4402950027501618E-2</v>
      </c>
      <c r="E1344" s="2">
        <f>MACD!F1344</f>
        <v>-3.8312517450729333E-2</v>
      </c>
      <c r="F1344" s="2">
        <f>'Moving Avg'!D1344</f>
        <v>4.0060000000000002</v>
      </c>
      <c r="G1344" s="2">
        <f>'Moving Avg'!F1344</f>
        <v>3.9485000000000001</v>
      </c>
      <c r="H1344" s="2">
        <f>'Moving Avg'!G1344</f>
        <v>4.0580000000000016</v>
      </c>
      <c r="I1344" s="2">
        <f>'Moving Avg'!H1344</f>
        <v>4.1171500000000005</v>
      </c>
      <c r="J1344" s="17" t="str">
        <f>OBV!F1344</f>
        <v>BEARISH</v>
      </c>
      <c r="K1344" s="17" t="str">
        <f>OBV!G1344</f>
        <v>NEUTRAL</v>
      </c>
      <c r="L1344" s="17" t="str">
        <f>OBV!H1344</f>
        <v>CONFIRMED BEARISH</v>
      </c>
    </row>
    <row r="1345" spans="1:12" ht="13.5" x14ac:dyDescent="0.25">
      <c r="A1345" s="3">
        <f>RSI!A1345</f>
        <v>43970</v>
      </c>
      <c r="B1345" s="2">
        <f>RSI!B1345</f>
        <v>3.99</v>
      </c>
      <c r="C1345" s="2">
        <f>RSI!I1345</f>
        <v>50.41520917454568</v>
      </c>
      <c r="D1345" s="2">
        <f>MACD!E1345</f>
        <v>-5.9326632404379964E-2</v>
      </c>
      <c r="E1345" s="2">
        <f>MACD!F1345</f>
        <v>-4.2515340441459465E-2</v>
      </c>
      <c r="F1345" s="2">
        <f>'Moving Avg'!D1345</f>
        <v>4.0040000000000004</v>
      </c>
      <c r="G1345" s="2">
        <f>'Moving Avg'!F1345</f>
        <v>3.9489999999999994</v>
      </c>
      <c r="H1345" s="2">
        <f>'Moving Avg'!G1345</f>
        <v>4.0462000000000016</v>
      </c>
      <c r="I1345" s="2">
        <f>'Moving Avg'!H1345</f>
        <v>4.1189500000000008</v>
      </c>
      <c r="J1345" s="17" t="str">
        <f>OBV!F1345</f>
        <v>BEARISH</v>
      </c>
      <c r="K1345" s="17" t="str">
        <f>OBV!G1345</f>
        <v>NEUTRAL</v>
      </c>
      <c r="L1345" s="17" t="str">
        <f>OBV!H1345</f>
        <v>CONFIRMED BEARISH</v>
      </c>
    </row>
    <row r="1346" spans="1:12" ht="13.5" x14ac:dyDescent="0.25">
      <c r="A1346" s="3">
        <f>RSI!A1346</f>
        <v>43971</v>
      </c>
      <c r="B1346" s="2">
        <f>RSI!B1346</f>
        <v>3.99</v>
      </c>
      <c r="C1346" s="2">
        <f>RSI!I1346</f>
        <v>50.41520917454568</v>
      </c>
      <c r="D1346" s="2">
        <f>MACD!E1346</f>
        <v>-5.276454158963384E-2</v>
      </c>
      <c r="E1346" s="2">
        <f>MACD!F1346</f>
        <v>-4.4565180671094343E-2</v>
      </c>
      <c r="F1346" s="2">
        <f>'Moving Avg'!D1346</f>
        <v>4.0040000000000004</v>
      </c>
      <c r="G1346" s="2">
        <f>'Moving Avg'!F1346</f>
        <v>3.9499999999999993</v>
      </c>
      <c r="H1346" s="2">
        <f>'Moving Avg'!G1346</f>
        <v>4.035000000000001</v>
      </c>
      <c r="I1346" s="2">
        <f>'Moving Avg'!H1346</f>
        <v>4.1206000000000005</v>
      </c>
      <c r="J1346" s="17" t="str">
        <f>OBV!F1346</f>
        <v>BEARISH</v>
      </c>
      <c r="K1346" s="17" t="str">
        <f>OBV!G1346</f>
        <v>NEUTRAL</v>
      </c>
      <c r="L1346" s="17" t="str">
        <f>OBV!H1346</f>
        <v>NEUTRAL</v>
      </c>
    </row>
    <row r="1347" spans="1:12" ht="13.5" x14ac:dyDescent="0.25">
      <c r="A1347" s="3">
        <f>RSI!A1347</f>
        <v>43972</v>
      </c>
      <c r="B1347" s="2">
        <f>RSI!B1347</f>
        <v>3.99</v>
      </c>
      <c r="C1347" s="2">
        <f>RSI!I1347</f>
        <v>50.41520917454568</v>
      </c>
      <c r="D1347" s="2">
        <f>MACD!E1347</f>
        <v>-6.4172994181047827E-2</v>
      </c>
      <c r="E1347" s="2">
        <f>MACD!F1347</f>
        <v>-4.8486743373085048E-2</v>
      </c>
      <c r="F1347" s="2">
        <f>'Moving Avg'!D1347</f>
        <v>3.992</v>
      </c>
      <c r="G1347" s="2">
        <f>'Moving Avg'!F1347</f>
        <v>3.9524999999999992</v>
      </c>
      <c r="H1347" s="2">
        <f>'Moving Avg'!G1347</f>
        <v>4.0248000000000017</v>
      </c>
      <c r="I1347" s="2">
        <f>'Moving Avg'!H1347</f>
        <v>4.1221500000000004</v>
      </c>
      <c r="J1347" s="17" t="str">
        <f>OBV!F1347</f>
        <v>BEARISH</v>
      </c>
      <c r="K1347" s="17" t="str">
        <f>OBV!G1347</f>
        <v>NEUTRAL</v>
      </c>
      <c r="L1347" s="17" t="str">
        <f>OBV!H1347</f>
        <v>CONFIRMED BEARISH</v>
      </c>
    </row>
    <row r="1348" spans="1:12" ht="13.5" x14ac:dyDescent="0.25">
      <c r="A1348" s="3">
        <f>RSI!A1348</f>
        <v>43973</v>
      </c>
      <c r="B1348" s="2">
        <f>RSI!B1348</f>
        <v>3.89</v>
      </c>
      <c r="C1348" s="2">
        <f>RSI!I1348</f>
        <v>40.842517280825874</v>
      </c>
      <c r="D1348" s="2">
        <f>MACD!E1348</f>
        <v>-5.7223229183653412E-2</v>
      </c>
      <c r="E1348" s="2">
        <f>MACD!F1348</f>
        <v>-5.0234040535198719E-2</v>
      </c>
      <c r="F1348" s="2">
        <f>'Moving Avg'!D1348</f>
        <v>3.97</v>
      </c>
      <c r="G1348" s="2">
        <f>'Moving Avg'!F1348</f>
        <v>3.9504999999999995</v>
      </c>
      <c r="H1348" s="2">
        <f>'Moving Avg'!G1348</f>
        <v>4.015200000000001</v>
      </c>
      <c r="I1348" s="2">
        <f>'Moving Avg'!H1348</f>
        <v>4.1231500000000008</v>
      </c>
      <c r="J1348" s="17" t="str">
        <f>OBV!F1348</f>
        <v>BEARISH</v>
      </c>
      <c r="K1348" s="17" t="str">
        <f>OBV!G1348</f>
        <v>NEUTRAL</v>
      </c>
      <c r="L1348" s="17" t="str">
        <f>OBV!H1348</f>
        <v>CONFIRMED BEARISH</v>
      </c>
    </row>
    <row r="1349" spans="1:12" ht="13.5" x14ac:dyDescent="0.25">
      <c r="A1349" s="3">
        <f>RSI!A1349</f>
        <v>43977</v>
      </c>
      <c r="B1349" s="2">
        <f>RSI!B1349</f>
        <v>3.9</v>
      </c>
      <c r="C1349" s="2">
        <f>RSI!I1349</f>
        <v>42.027947161843748</v>
      </c>
      <c r="D1349" s="2">
        <f>MACD!E1349</f>
        <v>-3.9217308126621386E-2</v>
      </c>
      <c r="E1349" s="2">
        <f>MACD!F1349</f>
        <v>-4.8030694053483258E-2</v>
      </c>
      <c r="F1349" s="2">
        <f>'Moving Avg'!D1349</f>
        <v>3.9520000000000004</v>
      </c>
      <c r="G1349" s="2">
        <f>'Moving Avg'!F1349</f>
        <v>3.9505000000000003</v>
      </c>
      <c r="H1349" s="2">
        <f>'Moving Avg'!G1349</f>
        <v>4.007200000000001</v>
      </c>
      <c r="I1349" s="2">
        <f>'Moving Avg'!H1349</f>
        <v>4.1233499999999994</v>
      </c>
      <c r="J1349" s="17" t="str">
        <f>OBV!F1349</f>
        <v>BEARISH</v>
      </c>
      <c r="K1349" s="17" t="str">
        <f>OBV!G1349</f>
        <v>NEUTRAL</v>
      </c>
      <c r="L1349" s="17" t="str">
        <f>OBV!H1349</f>
        <v>CONFIRMED BEARISH</v>
      </c>
    </row>
    <row r="1350" spans="1:12" ht="13.5" x14ac:dyDescent="0.25">
      <c r="A1350" s="3">
        <f>RSI!A1350</f>
        <v>43978</v>
      </c>
      <c r="B1350" s="2">
        <f>RSI!B1350</f>
        <v>3.89</v>
      </c>
      <c r="C1350" s="2">
        <f>RSI!I1350</f>
        <v>41.140144023629936</v>
      </c>
      <c r="D1350" s="2">
        <f>MACD!E1350</f>
        <v>-2.2782842248586732E-2</v>
      </c>
      <c r="E1350" s="2">
        <f>MACD!F1350</f>
        <v>-4.2981123692503953E-2</v>
      </c>
      <c r="F1350" s="2">
        <f>'Moving Avg'!D1350</f>
        <v>3.9319999999999999</v>
      </c>
      <c r="G1350" s="2">
        <f>'Moving Avg'!F1350</f>
        <v>3.9500000000000006</v>
      </c>
      <c r="H1350" s="2">
        <f>'Moving Avg'!G1350</f>
        <v>3.9940000000000015</v>
      </c>
      <c r="I1350" s="2">
        <f>'Moving Avg'!H1350</f>
        <v>4.1230500000000001</v>
      </c>
      <c r="J1350" s="17" t="str">
        <f>OBV!F1350</f>
        <v>BEARISH</v>
      </c>
      <c r="K1350" s="17" t="str">
        <f>OBV!G1350</f>
        <v>WEAK</v>
      </c>
      <c r="L1350" s="17" t="str">
        <f>OBV!H1350</f>
        <v>CONFIRMED BEARISH</v>
      </c>
    </row>
    <row r="1351" spans="1:12" ht="13.5" x14ac:dyDescent="0.25">
      <c r="A1351" s="3">
        <f>RSI!A1351</f>
        <v>43979</v>
      </c>
      <c r="B1351" s="2">
        <f>RSI!B1351</f>
        <v>3.9</v>
      </c>
      <c r="C1351" s="2">
        <f>RSI!I1351</f>
        <v>42.449366021477466</v>
      </c>
      <c r="D1351" s="2">
        <f>MACD!E1351</f>
        <v>-1.0672843714529368E-2</v>
      </c>
      <c r="E1351" s="2">
        <f>MACD!F1351</f>
        <v>-3.6519467696909037E-2</v>
      </c>
      <c r="F1351" s="2">
        <f>'Moving Avg'!D1351</f>
        <v>3.9140000000000001</v>
      </c>
      <c r="G1351" s="2">
        <f>'Moving Avg'!F1351</f>
        <v>3.9505000000000008</v>
      </c>
      <c r="H1351" s="2">
        <f>'Moving Avg'!G1351</f>
        <v>3.9836000000000014</v>
      </c>
      <c r="I1351" s="2">
        <f>'Moving Avg'!H1351</f>
        <v>4.1219999999999999</v>
      </c>
      <c r="J1351" s="17" t="str">
        <f>OBV!F1351</f>
        <v>BEARISH</v>
      </c>
      <c r="K1351" s="17" t="str">
        <f>OBV!G1351</f>
        <v>NEUTRAL</v>
      </c>
      <c r="L1351" s="17" t="str">
        <f>OBV!H1351</f>
        <v>CONFIRMED BEARISH</v>
      </c>
    </row>
    <row r="1352" spans="1:12" ht="13.5" x14ac:dyDescent="0.25">
      <c r="A1352" s="3">
        <f>RSI!A1352</f>
        <v>43980</v>
      </c>
      <c r="B1352" s="2">
        <f>RSI!B1352</f>
        <v>3.97</v>
      </c>
      <c r="C1352" s="2">
        <f>RSI!I1352</f>
        <v>50.713621429444885</v>
      </c>
      <c r="D1352" s="2">
        <f>MACD!E1352</f>
        <v>4.0078997946548789E-3</v>
      </c>
      <c r="E1352" s="2">
        <f>MACD!F1352</f>
        <v>-2.8413994198596255E-2</v>
      </c>
      <c r="F1352" s="2">
        <f>'Moving Avg'!D1352</f>
        <v>3.91</v>
      </c>
      <c r="G1352" s="2">
        <f>'Moving Avg'!F1352</f>
        <v>3.9520000000000008</v>
      </c>
      <c r="H1352" s="2">
        <f>'Moving Avg'!G1352</f>
        <v>3.9776000000000016</v>
      </c>
      <c r="I1352" s="2">
        <f>'Moving Avg'!H1352</f>
        <v>4.1212499999999999</v>
      </c>
      <c r="J1352" s="17" t="str">
        <f>OBV!F1352</f>
        <v>BULLISH</v>
      </c>
      <c r="K1352" s="17" t="str">
        <f>OBV!G1352</f>
        <v>NEUTRAL</v>
      </c>
      <c r="L1352" s="17" t="str">
        <f>OBV!H1352</f>
        <v>BULLISH DIVERGENCE</v>
      </c>
    </row>
    <row r="1353" spans="1:12" ht="13.5" x14ac:dyDescent="0.25">
      <c r="A1353" s="3">
        <f>RSI!A1353</f>
        <v>43983</v>
      </c>
      <c r="B1353" s="2">
        <f>RSI!B1353</f>
        <v>3.94</v>
      </c>
      <c r="C1353" s="2">
        <f>RSI!I1353</f>
        <v>47.561403884963028</v>
      </c>
      <c r="D1353" s="2">
        <f>MACD!E1353</f>
        <v>1.090582818738195E-2</v>
      </c>
      <c r="E1353" s="2">
        <f>MACD!F1353</f>
        <v>-2.0550029721400617E-2</v>
      </c>
      <c r="F1353" s="2">
        <f>'Moving Avg'!D1353</f>
        <v>3.9200000000000004</v>
      </c>
      <c r="G1353" s="2">
        <f>'Moving Avg'!F1353</f>
        <v>3.9525000000000006</v>
      </c>
      <c r="H1353" s="2">
        <f>'Moving Avg'!G1353</f>
        <v>3.9734000000000016</v>
      </c>
      <c r="I1353" s="2">
        <f>'Moving Avg'!H1353</f>
        <v>4.1209500000000006</v>
      </c>
      <c r="J1353" s="17" t="str">
        <f>OBV!F1353</f>
        <v>BEARISH</v>
      </c>
      <c r="K1353" s="17" t="str">
        <f>OBV!G1353</f>
        <v>NEUTRAL</v>
      </c>
      <c r="L1353" s="17" t="str">
        <f>OBV!H1353</f>
        <v>BEARISH DIVERGENCE</v>
      </c>
    </row>
    <row r="1354" spans="1:12" ht="13.5" x14ac:dyDescent="0.25">
      <c r="A1354" s="3">
        <f>RSI!A1354</f>
        <v>43984</v>
      </c>
      <c r="B1354" s="2">
        <f>RSI!B1354</f>
        <v>4</v>
      </c>
      <c r="C1354" s="2">
        <f>RSI!I1354</f>
        <v>53.752838851714102</v>
      </c>
      <c r="D1354" s="2">
        <f>MACD!E1354</f>
        <v>1.0886759797781309E-2</v>
      </c>
      <c r="E1354" s="2">
        <f>MACD!F1354</f>
        <v>-1.4262671817564233E-2</v>
      </c>
      <c r="F1354" s="2">
        <f>'Moving Avg'!D1354</f>
        <v>3.94</v>
      </c>
      <c r="G1354" s="2">
        <f>'Moving Avg'!F1354</f>
        <v>3.9569999999999999</v>
      </c>
      <c r="H1354" s="2">
        <f>'Moving Avg'!G1354</f>
        <v>3.9740000000000015</v>
      </c>
      <c r="I1354" s="2">
        <f>'Moving Avg'!H1354</f>
        <v>4.1215999999999999</v>
      </c>
      <c r="J1354" s="17" t="str">
        <f>OBV!F1354</f>
        <v>BULLISH</v>
      </c>
      <c r="K1354" s="17" t="str">
        <f>OBV!G1354</f>
        <v>NEUTRAL</v>
      </c>
      <c r="L1354" s="17" t="str">
        <f>OBV!H1354</f>
        <v>CONFIRMED BULLISH</v>
      </c>
    </row>
    <row r="1355" spans="1:12" ht="13.5" x14ac:dyDescent="0.25">
      <c r="A1355" s="3">
        <f>RSI!A1355</f>
        <v>43985</v>
      </c>
      <c r="B1355" s="2">
        <f>RSI!B1355</f>
        <v>3.99</v>
      </c>
      <c r="C1355" s="2">
        <f>RSI!I1355</f>
        <v>52.637343775196719</v>
      </c>
      <c r="D1355" s="2">
        <f>MACD!E1355</f>
        <v>1.1374535164359489E-2</v>
      </c>
      <c r="E1355" s="2">
        <f>MACD!F1355</f>
        <v>-9.13523042117949E-3</v>
      </c>
      <c r="F1355" s="2">
        <f>'Moving Avg'!D1355</f>
        <v>3.96</v>
      </c>
      <c r="G1355" s="2">
        <f>'Moving Avg'!F1355</f>
        <v>3.9615</v>
      </c>
      <c r="H1355" s="2">
        <f>'Moving Avg'!G1355</f>
        <v>3.9738000000000016</v>
      </c>
      <c r="I1355" s="2">
        <f>'Moving Avg'!H1355</f>
        <v>4.1227500000000008</v>
      </c>
      <c r="J1355" s="17" t="str">
        <f>OBV!F1355</f>
        <v>BULLISH</v>
      </c>
      <c r="K1355" s="17" t="str">
        <f>OBV!G1355</f>
        <v>STRONG</v>
      </c>
      <c r="L1355" s="17" t="str">
        <f>OBV!H1355</f>
        <v>CONFIRMED BULLISH</v>
      </c>
    </row>
    <row r="1356" spans="1:12" ht="13.5" x14ac:dyDescent="0.25">
      <c r="A1356" s="3">
        <f>RSI!A1356</f>
        <v>43986</v>
      </c>
      <c r="B1356" s="2">
        <f>RSI!B1356</f>
        <v>3.88</v>
      </c>
      <c r="C1356" s="2">
        <f>RSI!I1356</f>
        <v>42.25065599683731</v>
      </c>
      <c r="D1356" s="2">
        <f>MACD!E1356</f>
        <v>1.9775219167640135E-2</v>
      </c>
      <c r="E1356" s="2">
        <f>MACD!F1356</f>
        <v>-3.3531405034155654E-3</v>
      </c>
      <c r="F1356" s="2">
        <f>'Moving Avg'!D1356</f>
        <v>3.9560000000000004</v>
      </c>
      <c r="G1356" s="2">
        <f>'Moving Avg'!F1356</f>
        <v>3.9569999999999999</v>
      </c>
      <c r="H1356" s="2">
        <f>'Moving Avg'!G1356</f>
        <v>3.9714000000000014</v>
      </c>
      <c r="I1356" s="2">
        <f>'Moving Avg'!H1356</f>
        <v>4.1228000000000007</v>
      </c>
      <c r="J1356" s="17" t="str">
        <f>OBV!F1356</f>
        <v>BEARISH</v>
      </c>
      <c r="K1356" s="17" t="str">
        <f>OBV!G1356</f>
        <v>NEUTRAL</v>
      </c>
      <c r="L1356" s="17" t="str">
        <f>OBV!H1356</f>
        <v>CONFIRMED BEARISH</v>
      </c>
    </row>
    <row r="1357" spans="1:12" ht="13.5" x14ac:dyDescent="0.25">
      <c r="A1357" s="3">
        <f>RSI!A1357</f>
        <v>43987</v>
      </c>
      <c r="B1357" s="2">
        <f>RSI!B1357</f>
        <v>3.89</v>
      </c>
      <c r="C1357" s="2">
        <f>RSI!I1357</f>
        <v>43.345147076226795</v>
      </c>
      <c r="D1357" s="2">
        <f>MACD!E1357</f>
        <v>2.6644413538670086E-2</v>
      </c>
      <c r="E1357" s="2">
        <f>MACD!F1357</f>
        <v>2.6463703050015647E-3</v>
      </c>
      <c r="F1357" s="2">
        <f>'Moving Avg'!D1357</f>
        <v>3.94</v>
      </c>
      <c r="G1357" s="2">
        <f>'Moving Avg'!F1357</f>
        <v>3.9584999999999995</v>
      </c>
      <c r="H1357" s="2">
        <f>'Moving Avg'!G1357</f>
        <v>3.9676000000000009</v>
      </c>
      <c r="I1357" s="2">
        <f>'Moving Avg'!H1357</f>
        <v>4.1226500000000001</v>
      </c>
      <c r="J1357" s="17" t="str">
        <f>OBV!F1357</f>
        <v>BEARISH</v>
      </c>
      <c r="K1357" s="17" t="str">
        <f>OBV!G1357</f>
        <v>WEAK</v>
      </c>
      <c r="L1357" s="17" t="str">
        <f>OBV!H1357</f>
        <v>CONFIRMED BEARISH</v>
      </c>
    </row>
    <row r="1358" spans="1:12" ht="13.5" x14ac:dyDescent="0.25">
      <c r="A1358" s="3">
        <f>RSI!A1358</f>
        <v>43990</v>
      </c>
      <c r="B1358" s="2">
        <f>RSI!B1358</f>
        <v>3.9</v>
      </c>
      <c r="C1358" s="2">
        <f>RSI!I1358</f>
        <v>44.478361588865866</v>
      </c>
      <c r="D1358" s="2">
        <f>MACD!E1358</f>
        <v>1.6736865954278368E-2</v>
      </c>
      <c r="E1358" s="2">
        <f>MACD!F1358</f>
        <v>5.4644694348569261E-3</v>
      </c>
      <c r="F1358" s="2">
        <f>'Moving Avg'!D1358</f>
        <v>3.9319999999999999</v>
      </c>
      <c r="G1358" s="2">
        <f>'Moving Avg'!F1358</f>
        <v>3.9575000000000005</v>
      </c>
      <c r="H1358" s="2">
        <f>'Moving Avg'!G1358</f>
        <v>3.9616000000000007</v>
      </c>
      <c r="I1358" s="2">
        <f>'Moving Avg'!H1358</f>
        <v>4.1222999999999992</v>
      </c>
      <c r="J1358" s="17" t="str">
        <f>OBV!F1358</f>
        <v>BEARISH</v>
      </c>
      <c r="K1358" s="17" t="str">
        <f>OBV!G1358</f>
        <v>NEUTRAL</v>
      </c>
      <c r="L1358" s="17" t="str">
        <f>OBV!H1358</f>
        <v>CONFIRMED BEARISH</v>
      </c>
    </row>
    <row r="1359" spans="1:12" ht="13.5" x14ac:dyDescent="0.25">
      <c r="A1359" s="3">
        <f>RSI!A1359</f>
        <v>43991</v>
      </c>
      <c r="B1359" s="2">
        <f>RSI!B1359</f>
        <v>3.8</v>
      </c>
      <c r="C1359" s="2">
        <f>RSI!I1359</f>
        <v>36.595448046947844</v>
      </c>
      <c r="D1359" s="2">
        <f>MACD!E1359</f>
        <v>1.7615717665034225E-2</v>
      </c>
      <c r="E1359" s="2">
        <f>MACD!F1359</f>
        <v>7.8947190808923862E-3</v>
      </c>
      <c r="F1359" s="2">
        <f>'Moving Avg'!D1359</f>
        <v>3.8920000000000003</v>
      </c>
      <c r="G1359" s="2">
        <f>'Moving Avg'!F1359</f>
        <v>3.9475000000000002</v>
      </c>
      <c r="H1359" s="2">
        <f>'Moving Avg'!G1359</f>
        <v>3.9538000000000011</v>
      </c>
      <c r="I1359" s="2">
        <f>'Moving Avg'!H1359</f>
        <v>4.120849999999999</v>
      </c>
      <c r="J1359" s="17" t="str">
        <f>OBV!F1359</f>
        <v>BEARISH</v>
      </c>
      <c r="K1359" s="17" t="str">
        <f>OBV!G1359</f>
        <v>WEAK</v>
      </c>
      <c r="L1359" s="17" t="str">
        <f>OBV!H1359</f>
        <v>CONFIRMED BEARISH</v>
      </c>
    </row>
    <row r="1360" spans="1:12" ht="13.5" x14ac:dyDescent="0.25">
      <c r="A1360" s="3">
        <f>RSI!A1360</f>
        <v>43992</v>
      </c>
      <c r="B1360" s="2">
        <f>RSI!B1360</f>
        <v>3.88</v>
      </c>
      <c r="C1360" s="2">
        <f>RSI!I1360</f>
        <v>44.994307087292377</v>
      </c>
      <c r="D1360" s="2">
        <f>MACD!E1360</f>
        <v>1.1778741453631447E-2</v>
      </c>
      <c r="E1360" s="2">
        <f>MACD!F1360</f>
        <v>8.6715235554401995E-3</v>
      </c>
      <c r="F1360" s="2">
        <f>'Moving Avg'!D1360</f>
        <v>3.8699999999999997</v>
      </c>
      <c r="G1360" s="2">
        <f>'Moving Avg'!F1360</f>
        <v>3.9415</v>
      </c>
      <c r="H1360" s="2">
        <f>'Moving Avg'!G1360</f>
        <v>3.946600000000001</v>
      </c>
      <c r="I1360" s="2">
        <f>'Moving Avg'!H1360</f>
        <v>4.1195999999999993</v>
      </c>
      <c r="J1360" s="17" t="str">
        <f>OBV!F1360</f>
        <v>BEARISH</v>
      </c>
      <c r="K1360" s="17" t="str">
        <f>OBV!G1360</f>
        <v>NEUTRAL</v>
      </c>
      <c r="L1360" s="17" t="str">
        <f>OBV!H1360</f>
        <v>CONFIRMED BEARISH</v>
      </c>
    </row>
    <row r="1361" spans="1:12" ht="13.5" x14ac:dyDescent="0.25">
      <c r="A1361" s="3">
        <f>RSI!A1361</f>
        <v>43993</v>
      </c>
      <c r="B1361" s="2">
        <f>RSI!B1361</f>
        <v>3.88</v>
      </c>
      <c r="C1361" s="2">
        <f>RSI!I1361</f>
        <v>44.994307087292384</v>
      </c>
      <c r="D1361" s="2">
        <f>MACD!E1361</f>
        <v>8.72380292385877E-3</v>
      </c>
      <c r="E1361" s="2">
        <f>MACD!F1361</f>
        <v>8.6819794291239129E-3</v>
      </c>
      <c r="F1361" s="2">
        <f>'Moving Avg'!D1361</f>
        <v>3.8699999999999997</v>
      </c>
      <c r="G1361" s="2">
        <f>'Moving Avg'!F1361</f>
        <v>3.9359999999999999</v>
      </c>
      <c r="H1361" s="2">
        <f>'Moving Avg'!G1361</f>
        <v>3.9418000000000006</v>
      </c>
      <c r="I1361" s="2">
        <f>'Moving Avg'!H1361</f>
        <v>4.1186999999999987</v>
      </c>
      <c r="J1361" s="17" t="str">
        <f>OBV!F1361</f>
        <v>BULLISH</v>
      </c>
      <c r="K1361" s="17" t="str">
        <f>OBV!G1361</f>
        <v>STRONG</v>
      </c>
      <c r="L1361" s="17" t="str">
        <f>OBV!H1361</f>
        <v>NEUTRAL</v>
      </c>
    </row>
    <row r="1362" spans="1:12" ht="13.5" x14ac:dyDescent="0.25">
      <c r="A1362" s="3">
        <f>RSI!A1362</f>
        <v>43994</v>
      </c>
      <c r="B1362" s="2">
        <f>RSI!B1362</f>
        <v>3.86</v>
      </c>
      <c r="C1362" s="2">
        <f>RSI!I1362</f>
        <v>43.330131167290638</v>
      </c>
      <c r="D1362" s="2">
        <f>MACD!E1362</f>
        <v>1.8709548486870453E-2</v>
      </c>
      <c r="E1362" s="2">
        <f>MACD!F1362</f>
        <v>1.068749324067322E-2</v>
      </c>
      <c r="F1362" s="2">
        <f>'Moving Avg'!D1362</f>
        <v>3.8639999999999994</v>
      </c>
      <c r="G1362" s="2">
        <f>'Moving Avg'!F1362</f>
        <v>3.9264999999999994</v>
      </c>
      <c r="H1362" s="2">
        <f>'Moving Avg'!G1362</f>
        <v>3.9367999999999999</v>
      </c>
      <c r="I1362" s="2">
        <f>'Moving Avg'!H1362</f>
        <v>4.1176499999999994</v>
      </c>
      <c r="J1362" s="17" t="str">
        <f>OBV!F1362</f>
        <v>BULLISH</v>
      </c>
      <c r="K1362" s="17" t="str">
        <f>OBV!G1362</f>
        <v>STRONG</v>
      </c>
      <c r="L1362" s="17" t="str">
        <f>OBV!H1362</f>
        <v>BULLISH DIVERGENCE</v>
      </c>
    </row>
    <row r="1363" spans="1:12" ht="13.5" x14ac:dyDescent="0.25">
      <c r="A1363" s="3">
        <f>RSI!A1363</f>
        <v>43997</v>
      </c>
      <c r="B1363" s="2">
        <f>RSI!B1363</f>
        <v>3.85</v>
      </c>
      <c r="C1363" s="2">
        <f>RSI!I1363</f>
        <v>42.484030447134693</v>
      </c>
      <c r="D1363" s="2">
        <f>MACD!E1363</f>
        <v>2.3698841466587073E-2</v>
      </c>
      <c r="E1363" s="2">
        <f>MACD!F1363</f>
        <v>1.3289762885855993E-2</v>
      </c>
      <c r="F1363" s="2">
        <f>'Moving Avg'!D1363</f>
        <v>3.8540000000000001</v>
      </c>
      <c r="G1363" s="2">
        <f>'Moving Avg'!F1363</f>
        <v>3.9189999999999992</v>
      </c>
      <c r="H1363" s="2">
        <f>'Moving Avg'!G1363</f>
        <v>3.9315999999999995</v>
      </c>
      <c r="I1363" s="2">
        <f>'Moving Avg'!H1363</f>
        <v>4.1162499999999991</v>
      </c>
      <c r="J1363" s="17" t="str">
        <f>OBV!F1363</f>
        <v>BEARISH</v>
      </c>
      <c r="K1363" s="17" t="str">
        <f>OBV!G1363</f>
        <v>NEUTRAL</v>
      </c>
      <c r="L1363" s="17" t="str">
        <f>OBV!H1363</f>
        <v>CONFIRMED BEARISH</v>
      </c>
    </row>
    <row r="1364" spans="1:12" ht="13.5" x14ac:dyDescent="0.25">
      <c r="A1364" s="3">
        <f>RSI!A1364</f>
        <v>43998</v>
      </c>
      <c r="B1364" s="2">
        <f>RSI!B1364</f>
        <v>3.79</v>
      </c>
      <c r="C1364" s="2">
        <f>RSI!I1364</f>
        <v>37.724233568692298</v>
      </c>
      <c r="D1364" s="2">
        <f>MACD!E1364</f>
        <v>4.2038614126290508E-2</v>
      </c>
      <c r="E1364" s="2">
        <f>MACD!F1364</f>
        <v>1.9039533133942896E-2</v>
      </c>
      <c r="F1364" s="2">
        <f>'Moving Avg'!D1364</f>
        <v>3.8519999999999994</v>
      </c>
      <c r="G1364" s="2">
        <f>'Moving Avg'!F1364</f>
        <v>3.9090000000000003</v>
      </c>
      <c r="H1364" s="2">
        <f>'Moving Avg'!G1364</f>
        <v>3.924799999999999</v>
      </c>
      <c r="I1364" s="2">
        <f>'Moving Avg'!H1364</f>
        <v>4.1144999999999987</v>
      </c>
      <c r="J1364" s="17" t="str">
        <f>OBV!F1364</f>
        <v>BEARISH</v>
      </c>
      <c r="K1364" s="17" t="str">
        <f>OBV!G1364</f>
        <v>NEUTRAL</v>
      </c>
      <c r="L1364" s="17" t="str">
        <f>OBV!H1364</f>
        <v>CONFIRMED BEARISH</v>
      </c>
    </row>
    <row r="1365" spans="1:12" ht="13.5" x14ac:dyDescent="0.25">
      <c r="A1365" s="3">
        <f>RSI!A1365</f>
        <v>43999</v>
      </c>
      <c r="B1365" s="2">
        <f>RSI!B1365</f>
        <v>3.69</v>
      </c>
      <c r="C1365" s="2">
        <f>RSI!I1365</f>
        <v>31.408263451678593</v>
      </c>
      <c r="D1365" s="2">
        <f>MACD!E1365</f>
        <v>6.4190417616071471E-2</v>
      </c>
      <c r="E1365" s="2">
        <f>MACD!F1365</f>
        <v>2.8069710030368612E-2</v>
      </c>
      <c r="F1365" s="2">
        <f>'Moving Avg'!D1365</f>
        <v>3.8140000000000001</v>
      </c>
      <c r="G1365" s="2">
        <f>'Moving Avg'!F1365</f>
        <v>3.8940000000000006</v>
      </c>
      <c r="H1365" s="2">
        <f>'Moving Avg'!G1365</f>
        <v>3.9183999999999992</v>
      </c>
      <c r="I1365" s="2">
        <f>'Moving Avg'!H1365</f>
        <v>4.1123499999999993</v>
      </c>
      <c r="J1365" s="17" t="str">
        <f>OBV!F1365</f>
        <v>BEARISH</v>
      </c>
      <c r="K1365" s="17" t="str">
        <f>OBV!G1365</f>
        <v>WEAK</v>
      </c>
      <c r="L1365" s="17" t="str">
        <f>OBV!H1365</f>
        <v>CONFIRMED BEARISH</v>
      </c>
    </row>
    <row r="1366" spans="1:12" ht="13.5" x14ac:dyDescent="0.25">
      <c r="A1366" s="3">
        <f>RSI!A1366</f>
        <v>44000</v>
      </c>
      <c r="B1366" s="2">
        <f>RSI!B1366</f>
        <v>3.7</v>
      </c>
      <c r="C1366" s="2">
        <f>RSI!I1366</f>
        <v>32.62309313322389</v>
      </c>
      <c r="D1366" s="2">
        <f>MACD!E1366</f>
        <v>6.6569290234947953E-2</v>
      </c>
      <c r="E1366" s="2">
        <f>MACD!F1366</f>
        <v>3.5769626071284477E-2</v>
      </c>
      <c r="F1366" s="2">
        <f>'Moving Avg'!D1366</f>
        <v>3.778</v>
      </c>
      <c r="G1366" s="2">
        <f>'Moving Avg'!F1366</f>
        <v>3.8795000000000002</v>
      </c>
      <c r="H1366" s="2">
        <f>'Moving Avg'!G1366</f>
        <v>3.912599999999999</v>
      </c>
      <c r="I1366" s="2">
        <f>'Moving Avg'!H1366</f>
        <v>4.1104999999999992</v>
      </c>
      <c r="J1366" s="17" t="str">
        <f>OBV!F1366</f>
        <v>BEARISH</v>
      </c>
      <c r="K1366" s="17" t="str">
        <f>OBV!G1366</f>
        <v>WEAK</v>
      </c>
      <c r="L1366" s="17" t="str">
        <f>OBV!H1366</f>
        <v>CONFIRMED BEARISH</v>
      </c>
    </row>
    <row r="1367" spans="1:12" ht="13.5" x14ac:dyDescent="0.25">
      <c r="A1367" s="3">
        <f>RSI!A1367</f>
        <v>44001</v>
      </c>
      <c r="B1367" s="2">
        <f>RSI!B1367</f>
        <v>3.69</v>
      </c>
      <c r="C1367" s="2">
        <f>RSI!I1367</f>
        <v>32.01250558027111</v>
      </c>
      <c r="D1367" s="2">
        <f>MACD!E1367</f>
        <v>7.20049392641533E-2</v>
      </c>
      <c r="E1367" s="2">
        <f>MACD!F1367</f>
        <v>4.3016688709858239E-2</v>
      </c>
      <c r="F1367" s="2">
        <f>'Moving Avg'!D1367</f>
        <v>3.7440000000000007</v>
      </c>
      <c r="G1367" s="2">
        <f>'Moving Avg'!F1367</f>
        <v>3.8645000000000005</v>
      </c>
      <c r="H1367" s="2">
        <f>'Moving Avg'!G1367</f>
        <v>3.9087999999999989</v>
      </c>
      <c r="I1367" s="2">
        <f>'Moving Avg'!H1367</f>
        <v>4.1089500000000001</v>
      </c>
      <c r="J1367" s="17" t="str">
        <f>OBV!F1367</f>
        <v>BEARISH</v>
      </c>
      <c r="K1367" s="17" t="str">
        <f>OBV!G1367</f>
        <v>WEAK</v>
      </c>
      <c r="L1367" s="17" t="str">
        <f>OBV!H1367</f>
        <v>CONFIRMED BEARISH</v>
      </c>
    </row>
    <row r="1368" spans="1:12" ht="13.5" x14ac:dyDescent="0.25">
      <c r="A1368" s="3">
        <f>RSI!A1368</f>
        <v>44004</v>
      </c>
      <c r="B1368" s="2">
        <f>RSI!B1368</f>
        <v>3.72</v>
      </c>
      <c r="C1368" s="2">
        <f>RSI!I1368</f>
        <v>35.889186330524367</v>
      </c>
      <c r="D1368" s="2">
        <f>MACD!E1368</f>
        <v>7.7038511133027843E-2</v>
      </c>
      <c r="E1368" s="2">
        <f>MACD!F1368</f>
        <v>4.9821053194492163E-2</v>
      </c>
      <c r="F1368" s="2">
        <f>'Moving Avg'!D1368</f>
        <v>3.718</v>
      </c>
      <c r="G1368" s="2">
        <f>'Moving Avg'!F1368</f>
        <v>3.8560000000000003</v>
      </c>
      <c r="H1368" s="2">
        <f>'Moving Avg'!G1368</f>
        <v>3.9051999999999993</v>
      </c>
      <c r="I1368" s="2">
        <f>'Moving Avg'!H1368</f>
        <v>4.1083000000000007</v>
      </c>
      <c r="J1368" s="17" t="str">
        <f>OBV!F1368</f>
        <v>BEARISH</v>
      </c>
      <c r="K1368" s="17" t="str">
        <f>OBV!G1368</f>
        <v>NEUTRAL</v>
      </c>
      <c r="L1368" s="17" t="str">
        <f>OBV!H1368</f>
        <v>CONFIRMED BEARISH</v>
      </c>
    </row>
    <row r="1369" spans="1:12" ht="13.5" x14ac:dyDescent="0.25">
      <c r="A1369" s="3">
        <f>RSI!A1369</f>
        <v>44005</v>
      </c>
      <c r="B1369" s="2">
        <f>RSI!B1369</f>
        <v>3.75</v>
      </c>
      <c r="C1369" s="2">
        <f>RSI!I1369</f>
        <v>39.598257386323333</v>
      </c>
      <c r="D1369" s="2">
        <f>MACD!E1369</f>
        <v>6.4548705490317104E-2</v>
      </c>
      <c r="E1369" s="2">
        <f>MACD!F1369</f>
        <v>5.2766583653657155E-2</v>
      </c>
      <c r="F1369" s="2">
        <f>'Moving Avg'!D1369</f>
        <v>3.71</v>
      </c>
      <c r="G1369" s="2">
        <f>'Moving Avg'!F1369</f>
        <v>3.8485</v>
      </c>
      <c r="H1369" s="2">
        <f>'Moving Avg'!G1369</f>
        <v>3.9041999999999994</v>
      </c>
      <c r="I1369" s="2">
        <f>'Moving Avg'!H1369</f>
        <v>4.1073500000000003</v>
      </c>
      <c r="J1369" s="17" t="str">
        <f>OBV!F1369</f>
        <v>BULLISH</v>
      </c>
      <c r="K1369" s="17" t="str">
        <f>OBV!G1369</f>
        <v>NEUTRAL</v>
      </c>
      <c r="L1369" s="17" t="str">
        <f>OBV!H1369</f>
        <v>BULLISH DIVERGENCE</v>
      </c>
    </row>
    <row r="1370" spans="1:12" ht="13.5" x14ac:dyDescent="0.25">
      <c r="A1370" s="3">
        <f>RSI!A1370</f>
        <v>44006</v>
      </c>
      <c r="B1370" s="2">
        <f>RSI!B1370</f>
        <v>3.75</v>
      </c>
      <c r="C1370" s="2">
        <f>RSI!I1370</f>
        <v>39.598257386323347</v>
      </c>
      <c r="D1370" s="2">
        <f>MACD!E1370</f>
        <v>6.6905140323060941E-2</v>
      </c>
      <c r="E1370" s="2">
        <f>MACD!F1370</f>
        <v>5.5594294987537915E-2</v>
      </c>
      <c r="F1370" s="2">
        <f>'Moving Avg'!D1370</f>
        <v>3.722</v>
      </c>
      <c r="G1370" s="2">
        <f>'Moving Avg'!F1370</f>
        <v>3.8414999999999999</v>
      </c>
      <c r="H1370" s="2">
        <f>'Moving Avg'!G1370</f>
        <v>3.9021999999999997</v>
      </c>
      <c r="I1370" s="2">
        <f>'Moving Avg'!H1370</f>
        <v>4.1069000000000004</v>
      </c>
      <c r="J1370" s="17" t="str">
        <f>OBV!F1370</f>
        <v>BULLISH</v>
      </c>
      <c r="K1370" s="17" t="str">
        <f>OBV!G1370</f>
        <v>STRONG</v>
      </c>
      <c r="L1370" s="17" t="str">
        <f>OBV!H1370</f>
        <v>CONFIRMED BULLISH</v>
      </c>
    </row>
    <row r="1371" spans="1:12" ht="13.5" x14ac:dyDescent="0.25">
      <c r="A1371" s="3">
        <f>RSI!A1371</f>
        <v>44007</v>
      </c>
      <c r="B1371" s="2">
        <f>RSI!B1371</f>
        <v>3.63</v>
      </c>
      <c r="C1371" s="2">
        <f>RSI!I1371</f>
        <v>31.219354729098271</v>
      </c>
      <c r="D1371" s="2">
        <f>MACD!E1371</f>
        <v>7.8359268578651609E-2</v>
      </c>
      <c r="E1371" s="2">
        <f>MACD!F1371</f>
        <v>6.0147289705760658E-2</v>
      </c>
      <c r="F1371" s="2">
        <f>'Moving Avg'!D1371</f>
        <v>3.7079999999999997</v>
      </c>
      <c r="G1371" s="2">
        <f>'Moving Avg'!F1371</f>
        <v>3.8280000000000003</v>
      </c>
      <c r="H1371" s="2">
        <f>'Moving Avg'!G1371</f>
        <v>3.8969999999999994</v>
      </c>
      <c r="I1371" s="2">
        <f>'Moving Avg'!H1371</f>
        <v>4.1062500000000002</v>
      </c>
      <c r="J1371" s="17" t="str">
        <f>OBV!F1371</f>
        <v>BEARISH</v>
      </c>
      <c r="K1371" s="17" t="str">
        <f>OBV!G1371</f>
        <v>NEUTRAL</v>
      </c>
      <c r="L1371" s="17" t="str">
        <f>OBV!H1371</f>
        <v>CONFIRMED BEARISH</v>
      </c>
    </row>
    <row r="1372" spans="1:12" ht="13.5" x14ac:dyDescent="0.25">
      <c r="A1372" s="3">
        <f>RSI!A1372</f>
        <v>44008</v>
      </c>
      <c r="B1372" s="2">
        <f>RSI!B1372</f>
        <v>3.64</v>
      </c>
      <c r="C1372" s="2">
        <f>RSI!I1372</f>
        <v>32.501127456724973</v>
      </c>
      <c r="D1372" s="2">
        <f>MACD!E1372</f>
        <v>8.5471656601366686E-2</v>
      </c>
      <c r="E1372" s="2">
        <f>MACD!F1372</f>
        <v>6.5212163084881869E-2</v>
      </c>
      <c r="F1372" s="2">
        <f>'Moving Avg'!D1372</f>
        <v>3.6980000000000004</v>
      </c>
      <c r="G1372" s="2">
        <f>'Moving Avg'!F1372</f>
        <v>3.8114999999999997</v>
      </c>
      <c r="H1372" s="2">
        <f>'Moving Avg'!G1372</f>
        <v>3.892399999999999</v>
      </c>
      <c r="I1372" s="2">
        <f>'Moving Avg'!H1372</f>
        <v>4.1057499999999996</v>
      </c>
      <c r="J1372" s="17" t="str">
        <f>OBV!F1372</f>
        <v>BEARISH</v>
      </c>
      <c r="K1372" s="17" t="str">
        <f>OBV!G1372</f>
        <v>NEUTRAL</v>
      </c>
      <c r="L1372" s="17" t="str">
        <f>OBV!H1372</f>
        <v>CONFIRMED BEARISH</v>
      </c>
    </row>
    <row r="1373" spans="1:12" ht="13.5" x14ac:dyDescent="0.25">
      <c r="A1373" s="3">
        <f>RSI!A1373</f>
        <v>44011</v>
      </c>
      <c r="B1373" s="2">
        <f>RSI!B1373</f>
        <v>3.6</v>
      </c>
      <c r="C1373" s="2">
        <f>RSI!I1373</f>
        <v>30.085928694076557</v>
      </c>
      <c r="D1373" s="2">
        <f>MACD!E1373</f>
        <v>9.4001628338805876E-2</v>
      </c>
      <c r="E1373" s="2">
        <f>MACD!F1373</f>
        <v>7.0970056135666676E-2</v>
      </c>
      <c r="F1373" s="2">
        <f>'Moving Avg'!D1373</f>
        <v>3.6740000000000004</v>
      </c>
      <c r="G1373" s="2">
        <f>'Moving Avg'!F1373</f>
        <v>3.7944999999999993</v>
      </c>
      <c r="H1373" s="2">
        <f>'Moving Avg'!G1373</f>
        <v>3.8853999999999984</v>
      </c>
      <c r="I1373" s="2">
        <f>'Moving Avg'!H1373</f>
        <v>4.1055999999999999</v>
      </c>
      <c r="J1373" s="17" t="str">
        <f>OBV!F1373</f>
        <v>BEARISH</v>
      </c>
      <c r="K1373" s="17" t="str">
        <f>OBV!G1373</f>
        <v>NEUTRAL</v>
      </c>
      <c r="L1373" s="17" t="str">
        <f>OBV!H1373</f>
        <v>CONFIRMED BEARISH</v>
      </c>
    </row>
    <row r="1374" spans="1:12" ht="13.5" x14ac:dyDescent="0.25">
      <c r="A1374" s="3">
        <f>RSI!A1374</f>
        <v>44012</v>
      </c>
      <c r="B1374" s="2">
        <f>RSI!B1374</f>
        <v>3.6</v>
      </c>
      <c r="C1374" s="2">
        <f>RSI!I1374</f>
        <v>30.085928694076557</v>
      </c>
      <c r="D1374" s="2">
        <f>MACD!E1374</f>
        <v>9.3231644619263143E-2</v>
      </c>
      <c r="E1374" s="2">
        <f>MACD!F1374</f>
        <v>7.542237383238598E-2</v>
      </c>
      <c r="F1374" s="2">
        <f>'Moving Avg'!D1374</f>
        <v>3.6439999999999997</v>
      </c>
      <c r="G1374" s="2">
        <f>'Moving Avg'!F1374</f>
        <v>3.7744999999999989</v>
      </c>
      <c r="H1374" s="2">
        <f>'Moving Avg'!G1374</f>
        <v>3.8783999999999987</v>
      </c>
      <c r="I1374" s="2">
        <f>'Moving Avg'!H1374</f>
        <v>4.1055999999999999</v>
      </c>
      <c r="J1374" s="17" t="str">
        <f>OBV!F1374</f>
        <v>BEARISH</v>
      </c>
      <c r="K1374" s="17" t="str">
        <f>OBV!G1374</f>
        <v>WEAK</v>
      </c>
      <c r="L1374" s="17" t="str">
        <f>OBV!H1374</f>
        <v>CONFIRMED BEARISH</v>
      </c>
    </row>
    <row r="1375" spans="1:12" ht="13.5" x14ac:dyDescent="0.25">
      <c r="A1375" s="3">
        <f>RSI!A1375</f>
        <v>44013</v>
      </c>
      <c r="B1375" s="2">
        <f>RSI!B1375</f>
        <v>3.5</v>
      </c>
      <c r="C1375" s="2">
        <f>RSI!I1375</f>
        <v>24.752738419611234</v>
      </c>
      <c r="D1375" s="2">
        <f>MACD!E1375</f>
        <v>8.5753946324814923E-2</v>
      </c>
      <c r="E1375" s="2">
        <f>MACD!F1375</f>
        <v>7.7488688330871774E-2</v>
      </c>
      <c r="F1375" s="2">
        <f>'Moving Avg'!D1375</f>
        <v>3.5939999999999999</v>
      </c>
      <c r="G1375" s="2">
        <f>'Moving Avg'!F1375</f>
        <v>3.7499999999999991</v>
      </c>
      <c r="H1375" s="2">
        <f>'Moving Avg'!G1375</f>
        <v>3.8687999999999989</v>
      </c>
      <c r="I1375" s="2">
        <f>'Moving Avg'!H1375</f>
        <v>4.1048499999999999</v>
      </c>
      <c r="J1375" s="17" t="str">
        <f>OBV!F1375</f>
        <v>BEARISH</v>
      </c>
      <c r="K1375" s="17" t="str">
        <f>OBV!G1375</f>
        <v>WEAK</v>
      </c>
      <c r="L1375" s="17" t="str">
        <f>OBV!H1375</f>
        <v>CONFIRMED BEARISH</v>
      </c>
    </row>
    <row r="1376" spans="1:12" ht="13.5" x14ac:dyDescent="0.25">
      <c r="A1376" s="3">
        <f>RSI!A1376</f>
        <v>44014</v>
      </c>
      <c r="B1376" s="2">
        <f>RSI!B1376</f>
        <v>3.56</v>
      </c>
      <c r="C1376" s="2">
        <f>RSI!I1376</f>
        <v>32.485851885538082</v>
      </c>
      <c r="D1376" s="2">
        <f>MACD!E1376</f>
        <v>7.8177357104665113E-2</v>
      </c>
      <c r="E1376" s="2">
        <f>MACD!F1376</f>
        <v>7.7626422085630448E-2</v>
      </c>
      <c r="F1376" s="2">
        <f>'Moving Avg'!D1376</f>
        <v>3.5799999999999996</v>
      </c>
      <c r="G1376" s="2">
        <f>'Moving Avg'!F1376</f>
        <v>3.7339999999999995</v>
      </c>
      <c r="H1376" s="2">
        <f>'Moving Avg'!G1376</f>
        <v>3.8605999999999989</v>
      </c>
      <c r="I1376" s="2">
        <f>'Moving Avg'!H1376</f>
        <v>4.1038999999999994</v>
      </c>
      <c r="J1376" s="17" t="str">
        <f>OBV!F1376</f>
        <v>BEARISH</v>
      </c>
      <c r="K1376" s="17" t="str">
        <f>OBV!G1376</f>
        <v>NEUTRAL</v>
      </c>
      <c r="L1376" s="17" t="str">
        <f>OBV!H1376</f>
        <v>CONFIRMED BEARISH</v>
      </c>
    </row>
    <row r="1377" spans="1:12" ht="13.5" x14ac:dyDescent="0.25">
      <c r="A1377" s="3">
        <f>RSI!A1377</f>
        <v>44015</v>
      </c>
      <c r="B1377" s="2">
        <f>RSI!B1377</f>
        <v>3.55</v>
      </c>
      <c r="C1377" s="2">
        <f>RSI!I1377</f>
        <v>31.897477901851971</v>
      </c>
      <c r="D1377" s="2">
        <f>MACD!E1377</f>
        <v>7.2148093674580416E-2</v>
      </c>
      <c r="E1377" s="2">
        <f>MACD!F1377</f>
        <v>7.6530756403420441E-2</v>
      </c>
      <c r="F1377" s="2">
        <f>'Moving Avg'!D1377</f>
        <v>3.5619999999999998</v>
      </c>
      <c r="G1377" s="2">
        <f>'Moving Avg'!F1377</f>
        <v>3.7170000000000001</v>
      </c>
      <c r="H1377" s="2">
        <f>'Moving Avg'!G1377</f>
        <v>3.8527999999999993</v>
      </c>
      <c r="I1377" s="2">
        <f>'Moving Avg'!H1377</f>
        <v>4.1026499999999997</v>
      </c>
      <c r="J1377" s="17" t="str">
        <f>OBV!F1377</f>
        <v>BEARISH</v>
      </c>
      <c r="K1377" s="17" t="str">
        <f>OBV!G1377</f>
        <v>NEUTRAL</v>
      </c>
      <c r="L1377" s="17" t="str">
        <f>OBV!H1377</f>
        <v>CONFIRMED BEARISH</v>
      </c>
    </row>
    <row r="1378" spans="1:12" ht="13.5" x14ac:dyDescent="0.25">
      <c r="A1378" s="3">
        <f>RSI!A1378</f>
        <v>44018</v>
      </c>
      <c r="B1378" s="2">
        <f>RSI!B1378</f>
        <v>3.54</v>
      </c>
      <c r="C1378" s="2">
        <f>RSI!I1378</f>
        <v>31.287223515875809</v>
      </c>
      <c r="D1378" s="2">
        <f>MACD!E1378</f>
        <v>7.3553678238763354E-2</v>
      </c>
      <c r="E1378" s="2">
        <f>MACD!F1378</f>
        <v>7.5935340770489024E-2</v>
      </c>
      <c r="F1378" s="2">
        <f>'Moving Avg'!D1378</f>
        <v>3.55</v>
      </c>
      <c r="G1378" s="2">
        <f>'Moving Avg'!F1378</f>
        <v>3.6990000000000003</v>
      </c>
      <c r="H1378" s="2">
        <f>'Moving Avg'!G1378</f>
        <v>3.8449999999999989</v>
      </c>
      <c r="I1378" s="2">
        <f>'Moving Avg'!H1378</f>
        <v>4.1014499999999998</v>
      </c>
      <c r="J1378" s="17" t="str">
        <f>OBV!F1378</f>
        <v>BEARISH</v>
      </c>
      <c r="K1378" s="17" t="str">
        <f>OBV!G1378</f>
        <v>NEUTRAL</v>
      </c>
      <c r="L1378" s="17" t="str">
        <f>OBV!H1378</f>
        <v>CONFIRMED BEARISH</v>
      </c>
    </row>
    <row r="1379" spans="1:12" ht="13.5" x14ac:dyDescent="0.25">
      <c r="A1379" s="3">
        <f>RSI!A1379</f>
        <v>44019</v>
      </c>
      <c r="B1379" s="2">
        <f>RSI!B1379</f>
        <v>3.55</v>
      </c>
      <c r="C1379" s="2">
        <f>RSI!I1379</f>
        <v>32.674361700905365</v>
      </c>
      <c r="D1379" s="2">
        <f>MACD!E1379</f>
        <v>7.9742627076926809E-2</v>
      </c>
      <c r="E1379" s="2">
        <f>MACD!F1379</f>
        <v>7.6696798031776592E-2</v>
      </c>
      <c r="F1379" s="2">
        <f>'Moving Avg'!D1379</f>
        <v>3.54</v>
      </c>
      <c r="G1379" s="2">
        <f>'Moving Avg'!F1379</f>
        <v>3.686500000000001</v>
      </c>
      <c r="H1379" s="2">
        <f>'Moving Avg'!G1379</f>
        <v>3.8379999999999992</v>
      </c>
      <c r="I1379" s="2">
        <f>'Moving Avg'!H1379</f>
        <v>4.1008499999999994</v>
      </c>
      <c r="J1379" s="17" t="str">
        <f>OBV!F1379</f>
        <v>BEARISH</v>
      </c>
      <c r="K1379" s="17" t="str">
        <f>OBV!G1379</f>
        <v>NEUTRAL</v>
      </c>
      <c r="L1379" s="17" t="str">
        <f>OBV!H1379</f>
        <v>CONFIRMED BEARISH</v>
      </c>
    </row>
    <row r="1380" spans="1:12" ht="13.5" x14ac:dyDescent="0.25">
      <c r="A1380" s="3">
        <f>RSI!A1380</f>
        <v>44020</v>
      </c>
      <c r="B1380" s="2">
        <f>RSI!B1380</f>
        <v>3.55</v>
      </c>
      <c r="C1380" s="2">
        <f>RSI!I1380</f>
        <v>32.674361700905365</v>
      </c>
      <c r="D1380" s="2">
        <f>MACD!E1380</f>
        <v>8.5961973009084147E-2</v>
      </c>
      <c r="E1380" s="2">
        <f>MACD!F1380</f>
        <v>7.85498330272381E-2</v>
      </c>
      <c r="F1380" s="2">
        <f>'Moving Avg'!D1380</f>
        <v>3.55</v>
      </c>
      <c r="G1380" s="2">
        <f>'Moving Avg'!F1380</f>
        <v>3.6700000000000004</v>
      </c>
      <c r="H1380" s="2">
        <f>'Moving Avg'!G1380</f>
        <v>3.8309999999999995</v>
      </c>
      <c r="I1380" s="2">
        <f>'Moving Avg'!H1380</f>
        <v>4.1006</v>
      </c>
      <c r="J1380" s="17" t="str">
        <f>OBV!F1380</f>
        <v>BULLISH</v>
      </c>
      <c r="K1380" s="17" t="str">
        <f>OBV!G1380</f>
        <v>NEUTRAL</v>
      </c>
      <c r="L1380" s="17" t="str">
        <f>OBV!H1380</f>
        <v>CONFIRMED BULLISH</v>
      </c>
    </row>
    <row r="1381" spans="1:12" ht="13.5" x14ac:dyDescent="0.25">
      <c r="A1381" s="3">
        <f>RSI!A1381</f>
        <v>44021</v>
      </c>
      <c r="B1381" s="2">
        <f>RSI!B1381</f>
        <v>3.5</v>
      </c>
      <c r="C1381" s="2">
        <f>RSI!I1381</f>
        <v>29.250226995477519</v>
      </c>
      <c r="D1381" s="2">
        <f>MACD!E1381</f>
        <v>7.7376423833320107E-2</v>
      </c>
      <c r="E1381" s="2">
        <f>MACD!F1381</f>
        <v>7.8315151188454502E-2</v>
      </c>
      <c r="F1381" s="2">
        <f>'Moving Avg'!D1381</f>
        <v>3.5380000000000003</v>
      </c>
      <c r="G1381" s="2">
        <f>'Moving Avg'!F1381</f>
        <v>3.6509999999999998</v>
      </c>
      <c r="H1381" s="2">
        <f>'Moving Avg'!G1381</f>
        <v>3.8231999999999995</v>
      </c>
      <c r="I1381" s="2">
        <f>'Moving Avg'!H1381</f>
        <v>4.1006</v>
      </c>
      <c r="J1381" s="17" t="str">
        <f>OBV!F1381</f>
        <v>BEARISH</v>
      </c>
      <c r="K1381" s="17" t="str">
        <f>OBV!G1381</f>
        <v>NEUTRAL</v>
      </c>
      <c r="L1381" s="17" t="str">
        <f>OBV!H1381</f>
        <v>CONFIRMED BEARISH</v>
      </c>
    </row>
    <row r="1382" spans="1:12" ht="13.5" x14ac:dyDescent="0.25">
      <c r="A1382" s="3">
        <f>RSI!A1382</f>
        <v>44022</v>
      </c>
      <c r="B1382" s="2">
        <f>RSI!B1382</f>
        <v>3.46</v>
      </c>
      <c r="C1382" s="2">
        <f>RSI!I1382</f>
        <v>26.828041654289919</v>
      </c>
      <c r="D1382" s="2">
        <f>MACD!E1382</f>
        <v>7.5750977341387582E-2</v>
      </c>
      <c r="E1382" s="2">
        <f>MACD!F1382</f>
        <v>7.7802316419041118E-2</v>
      </c>
      <c r="F1382" s="2">
        <f>'Moving Avg'!D1382</f>
        <v>3.5200000000000005</v>
      </c>
      <c r="G1382" s="2">
        <f>'Moving Avg'!F1382</f>
        <v>3.6309999999999993</v>
      </c>
      <c r="H1382" s="2">
        <f>'Moving Avg'!G1382</f>
        <v>3.8136000000000001</v>
      </c>
      <c r="I1382" s="2">
        <f>'Moving Avg'!H1382</f>
        <v>4.1004000000000005</v>
      </c>
      <c r="J1382" s="17" t="str">
        <f>OBV!F1382</f>
        <v>BEARISH</v>
      </c>
      <c r="K1382" s="17" t="str">
        <f>OBV!G1382</f>
        <v>NEUTRAL</v>
      </c>
      <c r="L1382" s="17" t="str">
        <f>OBV!H1382</f>
        <v>CONFIRMED BEARISH</v>
      </c>
    </row>
    <row r="1383" spans="1:12" ht="13.5" x14ac:dyDescent="0.25">
      <c r="A1383" s="3">
        <f>RSI!A1383</f>
        <v>44025</v>
      </c>
      <c r="B1383" s="2">
        <f>RSI!B1383</f>
        <v>3.4</v>
      </c>
      <c r="C1383" s="2">
        <f>RSI!I1383</f>
        <v>23.662714284343295</v>
      </c>
      <c r="D1383" s="2">
        <f>MACD!E1383</f>
        <v>7.3956100718461482E-2</v>
      </c>
      <c r="E1383" s="2">
        <f>MACD!F1383</f>
        <v>7.7033073278925196E-2</v>
      </c>
      <c r="F1383" s="2">
        <f>'Moving Avg'!D1383</f>
        <v>3.4919999999999995</v>
      </c>
      <c r="G1383" s="2">
        <f>'Moving Avg'!F1383</f>
        <v>3.6085000000000003</v>
      </c>
      <c r="H1383" s="2">
        <f>'Moving Avg'!G1383</f>
        <v>3.8029999999999999</v>
      </c>
      <c r="I1383" s="2">
        <f>'Moving Avg'!H1383</f>
        <v>4.0994000000000002</v>
      </c>
      <c r="J1383" s="17" t="str">
        <f>OBV!F1383</f>
        <v>BEARISH</v>
      </c>
      <c r="K1383" s="17" t="str">
        <f>OBV!G1383</f>
        <v>WEAK</v>
      </c>
      <c r="L1383" s="17" t="str">
        <f>OBV!H1383</f>
        <v>CONFIRMED BEARISH</v>
      </c>
    </row>
    <row r="1384" spans="1:12" ht="13.5" x14ac:dyDescent="0.25">
      <c r="A1384" s="3">
        <f>RSI!A1384</f>
        <v>44026</v>
      </c>
      <c r="B1384" s="2">
        <f>RSI!B1384</f>
        <v>3.47</v>
      </c>
      <c r="C1384" s="2">
        <f>RSI!I1384</f>
        <v>33.517920762210807</v>
      </c>
      <c r="D1384" s="2">
        <f>MACD!E1384</f>
        <v>6.8801070877496873E-2</v>
      </c>
      <c r="E1384" s="2">
        <f>MACD!F1384</f>
        <v>7.5386672798639531E-2</v>
      </c>
      <c r="F1384" s="2">
        <f>'Moving Avg'!D1384</f>
        <v>3.476</v>
      </c>
      <c r="G1384" s="2">
        <f>'Moving Avg'!F1384</f>
        <v>3.5924999999999998</v>
      </c>
      <c r="H1384" s="2">
        <f>'Moving Avg'!G1384</f>
        <v>3.7942</v>
      </c>
      <c r="I1384" s="2">
        <f>'Moving Avg'!H1384</f>
        <v>4.0983499999999999</v>
      </c>
      <c r="J1384" s="17" t="str">
        <f>OBV!F1384</f>
        <v>BEARISH</v>
      </c>
      <c r="K1384" s="17" t="str">
        <f>OBV!G1384</f>
        <v>WEAK</v>
      </c>
      <c r="L1384" s="17" t="str">
        <f>OBV!H1384</f>
        <v>CONFIRMED BEARISH</v>
      </c>
    </row>
    <row r="1385" spans="1:12" ht="13.5" x14ac:dyDescent="0.25">
      <c r="A1385" s="3">
        <f>RSI!A1385</f>
        <v>44027</v>
      </c>
      <c r="B1385" s="2">
        <f>RSI!B1385</f>
        <v>3.44</v>
      </c>
      <c r="C1385" s="2">
        <f>RSI!I1385</f>
        <v>31.63306473796699</v>
      </c>
      <c r="D1385" s="2">
        <f>MACD!E1385</f>
        <v>5.2297260365316678E-2</v>
      </c>
      <c r="E1385" s="2">
        <f>MACD!F1385</f>
        <v>7.0768790311974972E-2</v>
      </c>
      <c r="F1385" s="2">
        <f>'Moving Avg'!D1385</f>
        <v>3.4539999999999997</v>
      </c>
      <c r="G1385" s="2">
        <f>'Moving Avg'!F1385</f>
        <v>3.5799999999999996</v>
      </c>
      <c r="H1385" s="2">
        <f>'Moving Avg'!G1385</f>
        <v>3.7850000000000001</v>
      </c>
      <c r="I1385" s="2">
        <f>'Moving Avg'!H1385</f>
        <v>4.0971500000000001</v>
      </c>
      <c r="J1385" s="17" t="str">
        <f>OBV!F1385</f>
        <v>BEARISH</v>
      </c>
      <c r="K1385" s="17" t="str">
        <f>OBV!G1385</f>
        <v>WEAK</v>
      </c>
      <c r="L1385" s="17" t="str">
        <f>OBV!H1385</f>
        <v>CONFIRMED BEARISH</v>
      </c>
    </row>
    <row r="1386" spans="1:12" ht="13.5" x14ac:dyDescent="0.25">
      <c r="A1386" s="3">
        <f>RSI!A1386</f>
        <v>44028</v>
      </c>
      <c r="B1386" s="2">
        <f>RSI!B1386</f>
        <v>3.35</v>
      </c>
      <c r="C1386" s="2">
        <f>RSI!I1386</f>
        <v>26.769570047604518</v>
      </c>
      <c r="D1386" s="2">
        <f>MACD!E1386</f>
        <v>5.53521409000437E-2</v>
      </c>
      <c r="E1386" s="2">
        <f>MACD!F1386</f>
        <v>6.7685460429588715E-2</v>
      </c>
      <c r="F1386" s="2">
        <f>'Moving Avg'!D1386</f>
        <v>3.4240000000000004</v>
      </c>
      <c r="G1386" s="2">
        <f>'Moving Avg'!F1386</f>
        <v>3.5624999999999991</v>
      </c>
      <c r="H1386" s="2">
        <f>'Moving Avg'!G1386</f>
        <v>3.7725999999999997</v>
      </c>
      <c r="I1386" s="2">
        <f>'Moving Avg'!H1386</f>
        <v>4.0952000000000002</v>
      </c>
      <c r="J1386" s="17" t="str">
        <f>OBV!F1386</f>
        <v>BEARISH</v>
      </c>
      <c r="K1386" s="17" t="str">
        <f>OBV!G1386</f>
        <v>WEAK</v>
      </c>
      <c r="L1386" s="17" t="str">
        <f>OBV!H1386</f>
        <v>CONFIRMED BEARISH</v>
      </c>
    </row>
    <row r="1387" spans="1:12" ht="13.5" x14ac:dyDescent="0.25">
      <c r="A1387" s="3">
        <f>RSI!A1387</f>
        <v>44029</v>
      </c>
      <c r="B1387" s="2">
        <f>RSI!B1387</f>
        <v>3.45</v>
      </c>
      <c r="C1387" s="2">
        <f>RSI!I1387</f>
        <v>38.148459333538895</v>
      </c>
      <c r="D1387" s="2">
        <f>MACD!E1387</f>
        <v>5.0562065639216947E-2</v>
      </c>
      <c r="E1387" s="2">
        <f>MACD!F1387</f>
        <v>6.4260781471514372E-2</v>
      </c>
      <c r="F1387" s="2">
        <f>'Moving Avg'!D1387</f>
        <v>3.4219999999999997</v>
      </c>
      <c r="G1387" s="2">
        <f>'Moving Avg'!F1387</f>
        <v>3.5504999999999995</v>
      </c>
      <c r="H1387" s="2">
        <f>'Moving Avg'!G1387</f>
        <v>3.7643999999999993</v>
      </c>
      <c r="I1387" s="2">
        <f>'Moving Avg'!H1387</f>
        <v>4.0939500000000004</v>
      </c>
      <c r="J1387" s="17" t="str">
        <f>OBV!F1387</f>
        <v>BEARISH</v>
      </c>
      <c r="K1387" s="17" t="str">
        <f>OBV!G1387</f>
        <v>NEUTRAL</v>
      </c>
      <c r="L1387" s="17" t="str">
        <f>OBV!H1387</f>
        <v>CONFIRMED BEARISH</v>
      </c>
    </row>
    <row r="1388" spans="1:12" ht="13.5" x14ac:dyDescent="0.25">
      <c r="A1388" s="3">
        <f>RSI!A1388</f>
        <v>44032</v>
      </c>
      <c r="B1388" s="2">
        <f>RSI!B1388</f>
        <v>3.4</v>
      </c>
      <c r="C1388" s="2">
        <f>RSI!I1388</f>
        <v>35.203064961608362</v>
      </c>
      <c r="D1388" s="2">
        <f>MACD!E1388</f>
        <v>4.9537795099945381E-2</v>
      </c>
      <c r="E1388" s="2">
        <f>MACD!F1388</f>
        <v>6.1316184197200578E-2</v>
      </c>
      <c r="F1388" s="2">
        <f>'Moving Avg'!D1388</f>
        <v>3.4219999999999997</v>
      </c>
      <c r="G1388" s="2">
        <f>'Moving Avg'!F1388</f>
        <v>3.5345</v>
      </c>
      <c r="H1388" s="2">
        <f>'Moving Avg'!G1388</f>
        <v>3.7539999999999996</v>
      </c>
      <c r="I1388" s="2">
        <f>'Moving Avg'!H1388</f>
        <v>4.0925000000000002</v>
      </c>
      <c r="J1388" s="17" t="str">
        <f>OBV!F1388</f>
        <v>BEARISH</v>
      </c>
      <c r="K1388" s="17" t="str">
        <f>OBV!G1388</f>
        <v>NEUTRAL</v>
      </c>
      <c r="L1388" s="17" t="str">
        <f>OBV!H1388</f>
        <v>NEUTRAL</v>
      </c>
    </row>
    <row r="1389" spans="1:12" ht="13.5" x14ac:dyDescent="0.25">
      <c r="A1389" s="3">
        <f>RSI!A1389</f>
        <v>44033</v>
      </c>
      <c r="B1389" s="2">
        <f>RSI!B1389</f>
        <v>3.44</v>
      </c>
      <c r="C1389" s="2">
        <f>RSI!I1389</f>
        <v>39.244422491272822</v>
      </c>
      <c r="D1389" s="2">
        <f>MACD!E1389</f>
        <v>4.8341710830146933E-2</v>
      </c>
      <c r="E1389" s="2">
        <f>MACD!F1389</f>
        <v>5.8721289523789855E-2</v>
      </c>
      <c r="F1389" s="2">
        <f>'Moving Avg'!D1389</f>
        <v>3.4160000000000004</v>
      </c>
      <c r="G1389" s="2">
        <f>'Moving Avg'!F1389</f>
        <v>3.5189999999999997</v>
      </c>
      <c r="H1389" s="2">
        <f>'Moving Avg'!G1389</f>
        <v>3.7428000000000003</v>
      </c>
      <c r="I1389" s="2">
        <f>'Moving Avg'!H1389</f>
        <v>4.0910000000000002</v>
      </c>
      <c r="J1389" s="17" t="str">
        <f>OBV!F1389</f>
        <v>BEARISH</v>
      </c>
      <c r="K1389" s="17" t="str">
        <f>OBV!G1389</f>
        <v>NEUTRAL</v>
      </c>
      <c r="L1389" s="17" t="str">
        <f>OBV!H1389</f>
        <v>CONFIRMED BEARISH</v>
      </c>
    </row>
    <row r="1390" spans="1:12" ht="13.5" x14ac:dyDescent="0.25">
      <c r="A1390" s="3">
        <f>RSI!A1390</f>
        <v>44034</v>
      </c>
      <c r="B1390" s="2">
        <f>RSI!B1390</f>
        <v>3.54</v>
      </c>
      <c r="C1390" s="2">
        <f>RSI!I1390</f>
        <v>47.979590596436275</v>
      </c>
      <c r="D1390" s="2">
        <f>MACD!E1390</f>
        <v>4.0699858928393784E-2</v>
      </c>
      <c r="E1390" s="2">
        <f>MACD!F1390</f>
        <v>5.5117003404710638E-2</v>
      </c>
      <c r="F1390" s="2">
        <f>'Moving Avg'!D1390</f>
        <v>3.4359999999999999</v>
      </c>
      <c r="G1390" s="2">
        <f>'Moving Avg'!F1390</f>
        <v>3.5085000000000002</v>
      </c>
      <c r="H1390" s="2">
        <f>'Moving Avg'!G1390</f>
        <v>3.7336</v>
      </c>
      <c r="I1390" s="2">
        <f>'Moving Avg'!H1390</f>
        <v>4.09</v>
      </c>
      <c r="J1390" s="17" t="str">
        <f>OBV!F1390</f>
        <v>BULLISH</v>
      </c>
      <c r="K1390" s="17" t="str">
        <f>OBV!G1390</f>
        <v>NEUTRAL</v>
      </c>
      <c r="L1390" s="17" t="str">
        <f>OBV!H1390</f>
        <v>CONFIRMED BULLISH</v>
      </c>
    </row>
    <row r="1391" spans="1:12" ht="13.5" x14ac:dyDescent="0.25">
      <c r="A1391" s="3">
        <f>RSI!A1391</f>
        <v>44035</v>
      </c>
      <c r="B1391" s="2">
        <f>RSI!B1391</f>
        <v>3.61</v>
      </c>
      <c r="C1391" s="2">
        <f>RSI!I1391</f>
        <v>53.066465935554028</v>
      </c>
      <c r="D1391" s="2">
        <f>MACD!E1391</f>
        <v>2.1485304202765398E-2</v>
      </c>
      <c r="E1391" s="2">
        <f>MACD!F1391</f>
        <v>4.839066356432159E-2</v>
      </c>
      <c r="F1391" s="2">
        <f>'Moving Avg'!D1391</f>
        <v>3.4879999999999995</v>
      </c>
      <c r="G1391" s="2">
        <f>'Moving Avg'!F1391</f>
        <v>3.5074999999999994</v>
      </c>
      <c r="H1391" s="2">
        <f>'Moving Avg'!G1391</f>
        <v>3.7260000000000004</v>
      </c>
      <c r="I1391" s="2">
        <f>'Moving Avg'!H1391</f>
        <v>4.0891500000000001</v>
      </c>
      <c r="J1391" s="17" t="str">
        <f>OBV!F1391</f>
        <v>BULLISH</v>
      </c>
      <c r="K1391" s="17" t="str">
        <f>OBV!G1391</f>
        <v>NEUTRAL</v>
      </c>
      <c r="L1391" s="17" t="str">
        <f>OBV!H1391</f>
        <v>CONFIRMED BULLISH</v>
      </c>
    </row>
    <row r="1392" spans="1:12" ht="13.5" x14ac:dyDescent="0.25">
      <c r="A1392" s="3">
        <f>RSI!A1392</f>
        <v>44036</v>
      </c>
      <c r="B1392" s="2">
        <f>RSI!B1392</f>
        <v>3.64</v>
      </c>
      <c r="C1392" s="2">
        <f>RSI!I1392</f>
        <v>55.093202540614207</v>
      </c>
      <c r="D1392" s="2">
        <f>MACD!E1392</f>
        <v>-3.4433105162055E-3</v>
      </c>
      <c r="E1392" s="2">
        <f>MACD!F1392</f>
        <v>3.8023868748216172E-2</v>
      </c>
      <c r="F1392" s="2">
        <f>'Moving Avg'!D1392</f>
        <v>3.5259999999999998</v>
      </c>
      <c r="G1392" s="2">
        <f>'Moving Avg'!F1392</f>
        <v>3.5074999999999994</v>
      </c>
      <c r="H1392" s="2">
        <f>'Moving Avg'!G1392</f>
        <v>3.7177999999999995</v>
      </c>
      <c r="I1392" s="2">
        <f>'Moving Avg'!H1392</f>
        <v>4.0884499999999999</v>
      </c>
      <c r="J1392" s="17" t="str">
        <f>OBV!F1392</f>
        <v>BULLISH</v>
      </c>
      <c r="K1392" s="17" t="str">
        <f>OBV!G1392</f>
        <v>NEUTRAL</v>
      </c>
      <c r="L1392" s="17" t="str">
        <f>OBV!H1392</f>
        <v>CONFIRMED BULLISH</v>
      </c>
    </row>
    <row r="1393" spans="1:12" ht="13.5" x14ac:dyDescent="0.25">
      <c r="A1393" s="3">
        <f>RSI!A1393</f>
        <v>44039</v>
      </c>
      <c r="B1393" s="2">
        <f>RSI!B1393</f>
        <v>3.64</v>
      </c>
      <c r="C1393" s="2">
        <f>RSI!I1393</f>
        <v>55.093202540614207</v>
      </c>
      <c r="D1393" s="2">
        <f>MACD!E1393</f>
        <v>-3.421708774028609E-2</v>
      </c>
      <c r="E1393" s="2">
        <f>MACD!F1393</f>
        <v>2.3575677450515722E-2</v>
      </c>
      <c r="F1393" s="2">
        <f>'Moving Avg'!D1393</f>
        <v>3.5740000000000003</v>
      </c>
      <c r="G1393" s="2">
        <f>'Moving Avg'!F1393</f>
        <v>3.5095000000000001</v>
      </c>
      <c r="H1393" s="2">
        <f>'Moving Avg'!G1393</f>
        <v>3.7105999999999995</v>
      </c>
      <c r="I1393" s="2">
        <f>'Moving Avg'!H1393</f>
        <v>4.0883000000000003</v>
      </c>
      <c r="J1393" s="17" t="str">
        <f>OBV!F1393</f>
        <v>BULLISH</v>
      </c>
      <c r="K1393" s="17" t="str">
        <f>OBV!G1393</f>
        <v>NEUTRAL</v>
      </c>
      <c r="L1393" s="17" t="str">
        <f>OBV!H1393</f>
        <v>CONFIRMED BULLISH</v>
      </c>
    </row>
    <row r="1394" spans="1:12" ht="13.5" x14ac:dyDescent="0.25">
      <c r="A1394" s="3">
        <f>RSI!A1394</f>
        <v>44040</v>
      </c>
      <c r="B1394" s="2">
        <f>RSI!B1394</f>
        <v>3.6</v>
      </c>
      <c r="C1394" s="2">
        <f>RSI!I1394</f>
        <v>51.644570735508985</v>
      </c>
      <c r="D1394" s="2">
        <f>MACD!E1394</f>
        <v>-4.6940507642454499E-2</v>
      </c>
      <c r="E1394" s="2">
        <f>MACD!F1394</f>
        <v>9.4724404319216776E-3</v>
      </c>
      <c r="F1394" s="2">
        <f>'Moving Avg'!D1394</f>
        <v>3.6060000000000003</v>
      </c>
      <c r="G1394" s="2">
        <f>'Moving Avg'!F1394</f>
        <v>3.5094999999999992</v>
      </c>
      <c r="H1394" s="2">
        <f>'Moving Avg'!G1394</f>
        <v>3.7027999999999999</v>
      </c>
      <c r="I1394" s="2">
        <f>'Moving Avg'!H1394</f>
        <v>4.0879500000000002</v>
      </c>
      <c r="J1394" s="17" t="str">
        <f>OBV!F1394</f>
        <v>BULLISH</v>
      </c>
      <c r="K1394" s="17" t="str">
        <f>OBV!G1394</f>
        <v>NEUTRAL</v>
      </c>
      <c r="L1394" s="17" t="str">
        <f>OBV!H1394</f>
        <v>CONFIRMED BULLISH</v>
      </c>
    </row>
    <row r="1395" spans="1:12" ht="13.5" x14ac:dyDescent="0.25">
      <c r="A1395" s="3">
        <f>RSI!A1395</f>
        <v>44041</v>
      </c>
      <c r="B1395" s="2">
        <f>RSI!B1395</f>
        <v>3.5</v>
      </c>
      <c r="C1395" s="2">
        <f>RSI!I1395</f>
        <v>44.196241860238509</v>
      </c>
      <c r="D1395" s="2">
        <f>MACD!E1395</f>
        <v>-5.5063523148227489E-2</v>
      </c>
      <c r="E1395" s="2">
        <f>MACD!F1395</f>
        <v>-3.4347522841081564E-3</v>
      </c>
      <c r="F1395" s="2">
        <f>'Moving Avg'!D1395</f>
        <v>3.5980000000000003</v>
      </c>
      <c r="G1395" s="2">
        <f>'Moving Avg'!F1395</f>
        <v>3.5095000000000001</v>
      </c>
      <c r="H1395" s="2">
        <f>'Moving Avg'!G1395</f>
        <v>3.6929999999999996</v>
      </c>
      <c r="I1395" s="2">
        <f>'Moving Avg'!H1395</f>
        <v>4.0866000000000007</v>
      </c>
      <c r="J1395" s="17" t="str">
        <f>OBV!F1395</f>
        <v>BULLISH</v>
      </c>
      <c r="K1395" s="17" t="str">
        <f>OBV!G1395</f>
        <v>NEUTRAL</v>
      </c>
      <c r="L1395" s="17" t="str">
        <f>OBV!H1395</f>
        <v>BULLISH DIVERGENCE</v>
      </c>
    </row>
    <row r="1396" spans="1:12" ht="13.5" x14ac:dyDescent="0.25">
      <c r="A1396" s="3">
        <f>RSI!A1396</f>
        <v>44042</v>
      </c>
      <c r="B1396" s="2">
        <f>RSI!B1396</f>
        <v>3.58</v>
      </c>
      <c r="C1396" s="2">
        <f>RSI!I1396</f>
        <v>50.363725680069017</v>
      </c>
      <c r="D1396" s="2">
        <f>MACD!E1396</f>
        <v>-8.1256045004337807E-2</v>
      </c>
      <c r="E1396" s="2">
        <f>MACD!F1396</f>
        <v>-1.8999010828154087E-2</v>
      </c>
      <c r="F1396" s="2">
        <f>'Moving Avg'!D1396</f>
        <v>3.5920000000000001</v>
      </c>
      <c r="G1396" s="2">
        <f>'Moving Avg'!F1396</f>
        <v>3.5104999999999995</v>
      </c>
      <c r="H1396" s="2">
        <f>'Moving Avg'!G1396</f>
        <v>3.6847999999999996</v>
      </c>
      <c r="I1396" s="2">
        <f>'Moving Avg'!H1396</f>
        <v>4.0856500000000002</v>
      </c>
      <c r="J1396" s="17" t="str">
        <f>OBV!F1396</f>
        <v>BULLISH</v>
      </c>
      <c r="K1396" s="17" t="str">
        <f>OBV!G1396</f>
        <v>NEUTRAL</v>
      </c>
      <c r="L1396" s="17" t="str">
        <f>OBV!H1396</f>
        <v>BULLISH DIVERGENCE</v>
      </c>
    </row>
    <row r="1397" spans="1:12" ht="13.5" x14ac:dyDescent="0.25">
      <c r="A1397" s="3">
        <f>RSI!A1397</f>
        <v>44046</v>
      </c>
      <c r="B1397" s="2">
        <f>RSI!B1397</f>
        <v>3.58</v>
      </c>
      <c r="C1397" s="2">
        <f>RSI!I1397</f>
        <v>50.363725680069017</v>
      </c>
      <c r="D1397" s="2">
        <f>MACD!E1397</f>
        <v>-8.8087724008363733E-2</v>
      </c>
      <c r="E1397" s="2">
        <f>MACD!F1397</f>
        <v>-3.2816753464196019E-2</v>
      </c>
      <c r="F1397" s="2">
        <f>'Moving Avg'!D1397</f>
        <v>3.5799999999999996</v>
      </c>
      <c r="G1397" s="2">
        <f>'Moving Avg'!F1397</f>
        <v>3.5119999999999996</v>
      </c>
      <c r="H1397" s="2">
        <f>'Moving Avg'!G1397</f>
        <v>3.6765999999999996</v>
      </c>
      <c r="I1397" s="2">
        <f>'Moving Avg'!H1397</f>
        <v>4.0847000000000007</v>
      </c>
      <c r="J1397" s="17" t="str">
        <f>OBV!F1397</f>
        <v>BEARISH</v>
      </c>
      <c r="K1397" s="17" t="str">
        <f>OBV!G1397</f>
        <v>NEUTRAL</v>
      </c>
      <c r="L1397" s="17" t="str">
        <f>OBV!H1397</f>
        <v>CONFIRMED BEARISH</v>
      </c>
    </row>
    <row r="1398" spans="1:12" ht="13.5" x14ac:dyDescent="0.25">
      <c r="A1398" s="3">
        <f>RSI!A1398</f>
        <v>44047</v>
      </c>
      <c r="B1398" s="2">
        <f>RSI!B1398</f>
        <v>3.58</v>
      </c>
      <c r="C1398" s="2">
        <f>RSI!I1398</f>
        <v>50.363725680069017</v>
      </c>
      <c r="D1398" s="2">
        <f>MACD!E1398</f>
        <v>-0.10161011953563914</v>
      </c>
      <c r="E1398" s="2">
        <f>MACD!F1398</f>
        <v>-4.6575426678484647E-2</v>
      </c>
      <c r="F1398" s="2">
        <f>'Moving Avg'!D1398</f>
        <v>3.5680000000000001</v>
      </c>
      <c r="G1398" s="2">
        <f>'Moving Avg'!F1398</f>
        <v>3.5140000000000002</v>
      </c>
      <c r="H1398" s="2">
        <f>'Moving Avg'!G1398</f>
        <v>3.6703999999999994</v>
      </c>
      <c r="I1398" s="2">
        <f>'Moving Avg'!H1398</f>
        <v>4.0838500000000009</v>
      </c>
      <c r="J1398" s="17" t="str">
        <f>OBV!F1398</f>
        <v>BEARISH</v>
      </c>
      <c r="K1398" s="17" t="str">
        <f>OBV!G1398</f>
        <v>NEUTRAL</v>
      </c>
      <c r="L1398" s="17" t="str">
        <f>OBV!H1398</f>
        <v>CONFIRMED BEARISH</v>
      </c>
    </row>
    <row r="1399" spans="1:12" ht="13.5" x14ac:dyDescent="0.25">
      <c r="A1399" s="3">
        <f>RSI!A1399</f>
        <v>44048</v>
      </c>
      <c r="B1399" s="2">
        <f>RSI!B1399</f>
        <v>3.48</v>
      </c>
      <c r="C1399" s="2">
        <f>RSI!I1399</f>
        <v>42.952397504958689</v>
      </c>
      <c r="D1399" s="2">
        <f>MACD!E1399</f>
        <v>-9.9536667375690779E-2</v>
      </c>
      <c r="E1399" s="2">
        <f>MACD!F1399</f>
        <v>-5.7167674817925875E-2</v>
      </c>
      <c r="F1399" s="2">
        <f>'Moving Avg'!D1399</f>
        <v>3.5439999999999996</v>
      </c>
      <c r="G1399" s="2">
        <f>'Moving Avg'!F1399</f>
        <v>3.5105000000000004</v>
      </c>
      <c r="H1399" s="2">
        <f>'Moving Avg'!G1399</f>
        <v>3.6619999999999995</v>
      </c>
      <c r="I1399" s="2">
        <f>'Moving Avg'!H1399</f>
        <v>4.0821000000000014</v>
      </c>
      <c r="J1399" s="17" t="str">
        <f>OBV!F1399</f>
        <v>BEARISH</v>
      </c>
      <c r="K1399" s="17" t="str">
        <f>OBV!G1399</f>
        <v>NEUTRAL</v>
      </c>
      <c r="L1399" s="17" t="str">
        <f>OBV!H1399</f>
        <v>CONFIRMED BEARISH</v>
      </c>
    </row>
    <row r="1400" spans="1:12" ht="13.5" x14ac:dyDescent="0.25">
      <c r="A1400" s="3">
        <f>RSI!A1400</f>
        <v>44049</v>
      </c>
      <c r="B1400" s="2">
        <f>RSI!B1400</f>
        <v>3.48</v>
      </c>
      <c r="C1400" s="2">
        <f>RSI!I1400</f>
        <v>42.952397504958689</v>
      </c>
      <c r="D1400" s="2">
        <f>MACD!E1400</f>
        <v>-8.184907189566637E-2</v>
      </c>
      <c r="E1400" s="2">
        <f>MACD!F1400</f>
        <v>-6.2103954233473979E-2</v>
      </c>
      <c r="F1400" s="2">
        <f>'Moving Avg'!D1400</f>
        <v>3.54</v>
      </c>
      <c r="G1400" s="2">
        <f>'Moving Avg'!F1400</f>
        <v>3.5070000000000001</v>
      </c>
      <c r="H1400" s="2">
        <f>'Moving Avg'!G1400</f>
        <v>3.6537999999999995</v>
      </c>
      <c r="I1400" s="2">
        <f>'Moving Avg'!H1400</f>
        <v>4.080000000000001</v>
      </c>
      <c r="J1400" s="17" t="str">
        <f>OBV!F1400</f>
        <v>BEARISH</v>
      </c>
      <c r="K1400" s="17" t="str">
        <f>OBV!G1400</f>
        <v>NEUTRAL</v>
      </c>
      <c r="L1400" s="17" t="str">
        <f>OBV!H1400</f>
        <v>CONFIRMED BEARISH</v>
      </c>
    </row>
    <row r="1401" spans="1:12" ht="13.5" x14ac:dyDescent="0.25">
      <c r="A1401" s="3">
        <f>RSI!A1401</f>
        <v>44050</v>
      </c>
      <c r="B1401" s="2">
        <f>RSI!B1401</f>
        <v>3.5</v>
      </c>
      <c r="C1401" s="2">
        <f>RSI!I1401</f>
        <v>44.835346062002891</v>
      </c>
      <c r="D1401" s="2">
        <f>MACD!E1401</f>
        <v>-5.7087006241565152E-2</v>
      </c>
      <c r="E1401" s="2">
        <f>MACD!F1401</f>
        <v>-6.1100564635092218E-2</v>
      </c>
      <c r="F1401" s="2">
        <f>'Moving Avg'!D1401</f>
        <v>3.524</v>
      </c>
      <c r="G1401" s="2">
        <f>'Moving Avg'!F1401</f>
        <v>3.5070000000000001</v>
      </c>
      <c r="H1401" s="2">
        <f>'Moving Avg'!G1401</f>
        <v>3.6457999999999995</v>
      </c>
      <c r="I1401" s="2">
        <f>'Moving Avg'!H1401</f>
        <v>4.0781500000000017</v>
      </c>
      <c r="J1401" s="17" t="str">
        <f>OBV!F1401</f>
        <v>BEARISH</v>
      </c>
      <c r="K1401" s="17" t="str">
        <f>OBV!G1401</f>
        <v>NEUTRAL</v>
      </c>
      <c r="L1401" s="17" t="str">
        <f>OBV!H1401</f>
        <v>CONFIRMED BEARISH</v>
      </c>
    </row>
    <row r="1402" spans="1:12" ht="13.5" x14ac:dyDescent="0.25">
      <c r="A1402" s="3">
        <f>RSI!A1402</f>
        <v>44053</v>
      </c>
      <c r="B1402" s="2">
        <f>RSI!B1402</f>
        <v>3.55</v>
      </c>
      <c r="C1402" s="2">
        <f>RSI!I1402</f>
        <v>49.337424085726141</v>
      </c>
      <c r="D1402" s="2">
        <f>MACD!E1402</f>
        <v>-3.4870721113804848E-2</v>
      </c>
      <c r="E1402" s="2">
        <f>MACD!F1402</f>
        <v>-5.5854595930834749E-2</v>
      </c>
      <c r="F1402" s="2">
        <f>'Moving Avg'!D1402</f>
        <v>3.5179999999999998</v>
      </c>
      <c r="G1402" s="2">
        <f>'Moving Avg'!F1402</f>
        <v>3.511499999999999</v>
      </c>
      <c r="H1402" s="2">
        <f>'Moving Avg'!G1402</f>
        <v>3.6373999999999995</v>
      </c>
      <c r="I1402" s="2">
        <f>'Moving Avg'!H1402</f>
        <v>4.075400000000001</v>
      </c>
      <c r="J1402" s="17" t="str">
        <f>OBV!F1402</f>
        <v>BULLISH</v>
      </c>
      <c r="K1402" s="17" t="str">
        <f>OBV!G1402</f>
        <v>NEUTRAL</v>
      </c>
      <c r="L1402" s="17" t="str">
        <f>OBV!H1402</f>
        <v>BULLISH DIVERGENCE</v>
      </c>
    </row>
    <row r="1403" spans="1:12" ht="13.5" x14ac:dyDescent="0.25">
      <c r="A1403" s="3">
        <f>RSI!A1403</f>
        <v>44054</v>
      </c>
      <c r="B1403" s="2">
        <f>RSI!B1403</f>
        <v>3.45</v>
      </c>
      <c r="C1403" s="2">
        <f>RSI!I1403</f>
        <v>41.961480289126413</v>
      </c>
      <c r="D1403" s="2">
        <f>MACD!E1403</f>
        <v>-8.6343641491626322E-3</v>
      </c>
      <c r="E1403" s="2">
        <f>MACD!F1403</f>
        <v>-4.6410549574500332E-2</v>
      </c>
      <c r="F1403" s="2">
        <f>'Moving Avg'!D1403</f>
        <v>3.492</v>
      </c>
      <c r="G1403" s="2">
        <f>'Moving Avg'!F1403</f>
        <v>3.5139999999999993</v>
      </c>
      <c r="H1403" s="2">
        <f>'Moving Avg'!G1403</f>
        <v>3.6275999999999993</v>
      </c>
      <c r="I1403" s="2">
        <f>'Moving Avg'!H1403</f>
        <v>4.0723000000000011</v>
      </c>
      <c r="J1403" s="17" t="str">
        <f>OBV!F1403</f>
        <v>BEARISH</v>
      </c>
      <c r="K1403" s="17" t="str">
        <f>OBV!G1403</f>
        <v>NEUTRAL</v>
      </c>
      <c r="L1403" s="17" t="str">
        <f>OBV!H1403</f>
        <v>CONFIRMED BEARISH</v>
      </c>
    </row>
    <row r="1404" spans="1:12" ht="13.5" x14ac:dyDescent="0.25">
      <c r="A1404" s="3">
        <f>RSI!A1404</f>
        <v>44055</v>
      </c>
      <c r="B1404" s="2">
        <f>RSI!B1404</f>
        <v>3.5</v>
      </c>
      <c r="C1404" s="2">
        <f>RSI!I1404</f>
        <v>46.285497123367968</v>
      </c>
      <c r="D1404" s="2">
        <f>MACD!E1404</f>
        <v>4.3272757991945632E-3</v>
      </c>
      <c r="E1404" s="2">
        <f>MACD!F1404</f>
        <v>-3.6262984499761355E-2</v>
      </c>
      <c r="F1404" s="2">
        <f>'Moving Avg'!D1404</f>
        <v>3.496</v>
      </c>
      <c r="G1404" s="2">
        <f>'Moving Avg'!F1404</f>
        <v>3.5154999999999994</v>
      </c>
      <c r="H1404" s="2">
        <f>'Moving Avg'!G1404</f>
        <v>3.6175999999999995</v>
      </c>
      <c r="I1404" s="2">
        <f>'Moving Avg'!H1404</f>
        <v>4.0696500000000011</v>
      </c>
      <c r="J1404" s="17" t="str">
        <f>OBV!F1404</f>
        <v>BULLISH</v>
      </c>
      <c r="K1404" s="17" t="str">
        <f>OBV!G1404</f>
        <v>NEUTRAL</v>
      </c>
      <c r="L1404" s="17" t="str">
        <f>OBV!H1404</f>
        <v>CONFIRMED BULLISH</v>
      </c>
    </row>
    <row r="1405" spans="1:12" ht="13.5" x14ac:dyDescent="0.25">
      <c r="A1405" s="3">
        <f>RSI!A1405</f>
        <v>44057</v>
      </c>
      <c r="B1405" s="2">
        <f>RSI!B1405</f>
        <v>3.5</v>
      </c>
      <c r="C1405" s="2">
        <f>RSI!I1405</f>
        <v>46.285497123367968</v>
      </c>
      <c r="D1405" s="2">
        <f>MACD!E1405</f>
        <v>1.8807888352956326E-4</v>
      </c>
      <c r="E1405" s="2">
        <f>MACD!F1405</f>
        <v>-2.8972771823103174E-2</v>
      </c>
      <c r="F1405" s="2">
        <f>'Moving Avg'!D1405</f>
        <v>3.5</v>
      </c>
      <c r="G1405" s="2">
        <f>'Moving Avg'!F1405</f>
        <v>3.5184999999999995</v>
      </c>
      <c r="H1405" s="2">
        <f>'Moving Avg'!G1405</f>
        <v>3.6077999999999997</v>
      </c>
      <c r="I1405" s="2">
        <f>'Moving Avg'!H1405</f>
        <v>4.0676000000000005</v>
      </c>
      <c r="J1405" s="17" t="str">
        <f>OBV!F1405</f>
        <v>BULLISH</v>
      </c>
      <c r="K1405" s="17" t="str">
        <f>OBV!G1405</f>
        <v>NEUTRAL</v>
      </c>
      <c r="L1405" s="17" t="str">
        <f>OBV!H1405</f>
        <v>CONFIRMED BULLISH</v>
      </c>
    </row>
    <row r="1406" spans="1:12" ht="13.5" x14ac:dyDescent="0.25">
      <c r="A1406" s="3">
        <f>RSI!A1406</f>
        <v>44060</v>
      </c>
      <c r="B1406" s="2">
        <f>RSI!B1406</f>
        <v>3.5</v>
      </c>
      <c r="C1406" s="2">
        <f>RSI!I1406</f>
        <v>46.285497123367954</v>
      </c>
      <c r="D1406" s="2">
        <f>MACD!E1406</f>
        <v>9.2506672956598202E-3</v>
      </c>
      <c r="E1406" s="2">
        <f>MACD!F1406</f>
        <v>-2.1328083999350576E-2</v>
      </c>
      <c r="F1406" s="2">
        <f>'Moving Avg'!D1406</f>
        <v>3.5</v>
      </c>
      <c r="G1406" s="2">
        <f>'Moving Avg'!F1406</f>
        <v>3.5259999999999989</v>
      </c>
      <c r="H1406" s="2">
        <f>'Moving Avg'!G1406</f>
        <v>3.6001999999999996</v>
      </c>
      <c r="I1406" s="2">
        <f>'Moving Avg'!H1406</f>
        <v>4.0651000000000002</v>
      </c>
      <c r="J1406" s="17" t="str">
        <f>OBV!F1406</f>
        <v>BULLISH</v>
      </c>
      <c r="K1406" s="17" t="str">
        <f>OBV!G1406</f>
        <v>NEUTRAL</v>
      </c>
      <c r="L1406" s="17" t="str">
        <f>OBV!H1406</f>
        <v>NEUTRAL</v>
      </c>
    </row>
    <row r="1407" spans="1:12" ht="13.5" x14ac:dyDescent="0.25">
      <c r="A1407" s="3">
        <f>RSI!A1407</f>
        <v>44061</v>
      </c>
      <c r="B1407" s="2">
        <f>RSI!B1407</f>
        <v>3.55</v>
      </c>
      <c r="C1407" s="2">
        <f>RSI!I1407</f>
        <v>50.858230596371804</v>
      </c>
      <c r="D1407" s="2">
        <f>MACD!E1407</f>
        <v>1.3453542350227554E-2</v>
      </c>
      <c r="E1407" s="2">
        <f>MACD!F1407</f>
        <v>-1.437175872943495E-2</v>
      </c>
      <c r="F1407" s="2">
        <f>'Moving Avg'!D1407</f>
        <v>3.5</v>
      </c>
      <c r="G1407" s="2">
        <f>'Moving Avg'!F1407</f>
        <v>3.5309999999999997</v>
      </c>
      <c r="H1407" s="2">
        <f>'Moving Avg'!G1407</f>
        <v>3.5934000000000004</v>
      </c>
      <c r="I1407" s="2">
        <f>'Moving Avg'!H1407</f>
        <v>4.0629</v>
      </c>
      <c r="J1407" s="17" t="str">
        <f>OBV!F1407</f>
        <v>BULLISH</v>
      </c>
      <c r="K1407" s="17" t="str">
        <f>OBV!G1407</f>
        <v>NEUTRAL</v>
      </c>
      <c r="L1407" s="17" t="str">
        <f>OBV!H1407</f>
        <v>NEUTRAL</v>
      </c>
    </row>
    <row r="1408" spans="1:12" ht="13.5" x14ac:dyDescent="0.25">
      <c r="A1408" s="3">
        <f>RSI!A1408</f>
        <v>44062</v>
      </c>
      <c r="B1408" s="2">
        <f>RSI!B1408</f>
        <v>3.47</v>
      </c>
      <c r="C1408" s="2">
        <f>RSI!I1408</f>
        <v>44.352355989630979</v>
      </c>
      <c r="D1408" s="2">
        <f>MACD!E1408</f>
        <v>2.2860882722322007E-2</v>
      </c>
      <c r="E1408" s="2">
        <f>MACD!F1408</f>
        <v>-6.9252304390835587E-3</v>
      </c>
      <c r="F1408" s="2">
        <f>'Moving Avg'!D1408</f>
        <v>3.504</v>
      </c>
      <c r="G1408" s="2">
        <f>'Moving Avg'!F1408</f>
        <v>3.5345</v>
      </c>
      <c r="H1408" s="2">
        <f>'Moving Avg'!G1408</f>
        <v>3.5848000000000009</v>
      </c>
      <c r="I1408" s="2">
        <f>'Moving Avg'!H1408</f>
        <v>4.0602499999999999</v>
      </c>
      <c r="J1408" s="17" t="str">
        <f>OBV!F1408</f>
        <v>BULLISH</v>
      </c>
      <c r="K1408" s="17" t="str">
        <f>OBV!G1408</f>
        <v>NEUTRAL</v>
      </c>
      <c r="L1408" s="17" t="str">
        <f>OBV!H1408</f>
        <v>CONFIRMED BULLISH</v>
      </c>
    </row>
    <row r="1409" spans="1:12" ht="13.5" x14ac:dyDescent="0.25">
      <c r="A1409" s="3">
        <f>RSI!A1409</f>
        <v>44064</v>
      </c>
      <c r="B1409" s="2">
        <f>RSI!B1409</f>
        <v>3.44</v>
      </c>
      <c r="C1409" s="2">
        <f>RSI!I1409</f>
        <v>42.173635903317262</v>
      </c>
      <c r="D1409" s="2">
        <f>MACD!E1409</f>
        <v>1.806195130191357E-2</v>
      </c>
      <c r="E1409" s="2">
        <f>MACD!F1409</f>
        <v>-1.9277940908841332E-3</v>
      </c>
      <c r="F1409" s="2">
        <f>'Moving Avg'!D1409</f>
        <v>3.492</v>
      </c>
      <c r="G1409" s="2">
        <f>'Moving Avg'!F1409</f>
        <v>3.5344999999999991</v>
      </c>
      <c r="H1409" s="2">
        <f>'Moving Avg'!G1409</f>
        <v>3.5776000000000012</v>
      </c>
      <c r="I1409" s="2">
        <f>'Moving Avg'!H1409</f>
        <v>4.057500000000001</v>
      </c>
      <c r="J1409" s="17" t="str">
        <f>OBV!F1409</f>
        <v>BEARISH</v>
      </c>
      <c r="K1409" s="17" t="str">
        <f>OBV!G1409</f>
        <v>NEUTRAL</v>
      </c>
      <c r="L1409" s="17" t="str">
        <f>OBV!H1409</f>
        <v>CONFIRMED BEARISH</v>
      </c>
    </row>
    <row r="1410" spans="1:12" ht="13.5" x14ac:dyDescent="0.25">
      <c r="A1410" s="3">
        <f>RSI!A1410</f>
        <v>44067</v>
      </c>
      <c r="B1410" s="2">
        <f>RSI!B1410</f>
        <v>3.45</v>
      </c>
      <c r="C1410" s="2">
        <f>RSI!I1410</f>
        <v>43.17566999002949</v>
      </c>
      <c r="D1410" s="2">
        <f>MACD!E1410</f>
        <v>1.3811370259691813E-2</v>
      </c>
      <c r="E1410" s="2">
        <f>MACD!F1410</f>
        <v>1.2200387792310561E-3</v>
      </c>
      <c r="F1410" s="2">
        <f>'Moving Avg'!D1410</f>
        <v>3.4820000000000002</v>
      </c>
      <c r="G1410" s="2">
        <f>'Moving Avg'!F1410</f>
        <v>3.53</v>
      </c>
      <c r="H1410" s="2">
        <f>'Moving Avg'!G1410</f>
        <v>3.5690000000000004</v>
      </c>
      <c r="I1410" s="2">
        <f>'Moving Avg'!H1410</f>
        <v>4.0547500000000021</v>
      </c>
      <c r="J1410" s="17" t="str">
        <f>OBV!F1410</f>
        <v>BEARISH</v>
      </c>
      <c r="K1410" s="17" t="str">
        <f>OBV!G1410</f>
        <v>NEUTRAL</v>
      </c>
      <c r="L1410" s="17" t="str">
        <f>OBV!H1410</f>
        <v>CONFIRMED BEARISH</v>
      </c>
    </row>
    <row r="1411" spans="1:12" ht="13.5" x14ac:dyDescent="0.25">
      <c r="A1411" s="3">
        <f>RSI!A1411</f>
        <v>44068</v>
      </c>
      <c r="B1411" s="2">
        <f>RSI!B1411</f>
        <v>3.54</v>
      </c>
      <c r="C1411" s="2">
        <f>RSI!I1411</f>
        <v>51.34701088951406</v>
      </c>
      <c r="D1411" s="2">
        <f>MACD!E1411</f>
        <v>7.0758851666723466E-3</v>
      </c>
      <c r="E1411" s="2">
        <f>MACD!F1411</f>
        <v>2.3912080567193143E-3</v>
      </c>
      <c r="F1411" s="2">
        <f>'Moving Avg'!D1411</f>
        <v>3.4899999999999998</v>
      </c>
      <c r="G1411" s="2">
        <f>'Moving Avg'!F1411</f>
        <v>3.5265</v>
      </c>
      <c r="H1411" s="2">
        <f>'Moving Avg'!G1411</f>
        <v>3.5621999999999998</v>
      </c>
      <c r="I1411" s="2">
        <f>'Moving Avg'!H1411</f>
        <v>4.0525000000000011</v>
      </c>
      <c r="J1411" s="17" t="str">
        <f>OBV!F1411</f>
        <v>BULLISH</v>
      </c>
      <c r="K1411" s="17" t="str">
        <f>OBV!G1411</f>
        <v>NEUTRAL</v>
      </c>
      <c r="L1411" s="17" t="str">
        <f>OBV!H1411</f>
        <v>CONFIRMED BULLISH</v>
      </c>
    </row>
    <row r="1412" spans="1:12" ht="13.5" x14ac:dyDescent="0.25">
      <c r="A1412" s="3">
        <f>RSI!A1412</f>
        <v>44069</v>
      </c>
      <c r="B1412" s="2">
        <f>RSI!B1412</f>
        <v>3.55</v>
      </c>
      <c r="C1412" s="2">
        <f>RSI!I1412</f>
        <v>52.17001391876795</v>
      </c>
      <c r="D1412" s="2">
        <f>MACD!E1412</f>
        <v>8.2138853340594231E-3</v>
      </c>
      <c r="E1412" s="2">
        <f>MACD!F1412</f>
        <v>3.555743512187336E-3</v>
      </c>
      <c r="F1412" s="2">
        <f>'Moving Avg'!D1412</f>
        <v>3.4899999999999998</v>
      </c>
      <c r="G1412" s="2">
        <f>'Moving Avg'!F1412</f>
        <v>3.5219999999999998</v>
      </c>
      <c r="H1412" s="2">
        <f>'Moving Avg'!G1412</f>
        <v>3.5559999999999996</v>
      </c>
      <c r="I1412" s="2">
        <f>'Moving Avg'!H1412</f>
        <v>4.0496000000000008</v>
      </c>
      <c r="J1412" s="17" t="str">
        <f>OBV!F1412</f>
        <v>BULLISH</v>
      </c>
      <c r="K1412" s="17" t="str">
        <f>OBV!G1412</f>
        <v>NEUTRAL</v>
      </c>
      <c r="L1412" s="17" t="str">
        <f>OBV!H1412</f>
        <v>NEUTRAL</v>
      </c>
    </row>
    <row r="1413" spans="1:12" ht="13.5" x14ac:dyDescent="0.25">
      <c r="A1413" s="3">
        <f>RSI!A1413</f>
        <v>44070</v>
      </c>
      <c r="B1413" s="2">
        <f>RSI!B1413</f>
        <v>3.5</v>
      </c>
      <c r="C1413" s="2">
        <f>RSI!I1413</f>
        <v>47.814805090146912</v>
      </c>
      <c r="D1413" s="2">
        <f>MACD!E1413</f>
        <v>-2.6690363049852728E-3</v>
      </c>
      <c r="E1413" s="2">
        <f>MACD!F1413</f>
        <v>2.3107875487528144E-3</v>
      </c>
      <c r="F1413" s="2">
        <f>'Moving Avg'!D1413</f>
        <v>3.496</v>
      </c>
      <c r="G1413" s="2">
        <f>'Moving Avg'!F1413</f>
        <v>3.5149999999999997</v>
      </c>
      <c r="H1413" s="2">
        <f>'Moving Avg'!G1413</f>
        <v>3.5489999999999999</v>
      </c>
      <c r="I1413" s="2">
        <f>'Moving Avg'!H1413</f>
        <v>4.0467500000000012</v>
      </c>
      <c r="J1413" s="17" t="str">
        <f>OBV!F1413</f>
        <v>BULLISH</v>
      </c>
      <c r="K1413" s="17" t="str">
        <f>OBV!G1413</f>
        <v>NEUTRAL</v>
      </c>
      <c r="L1413" s="17" t="str">
        <f>OBV!H1413</f>
        <v>CONFIRMED BULLISH</v>
      </c>
    </row>
    <row r="1414" spans="1:12" ht="13.5" x14ac:dyDescent="0.25">
      <c r="A1414" s="3">
        <f>RSI!A1414</f>
        <v>44071</v>
      </c>
      <c r="B1414" s="2">
        <f>RSI!B1414</f>
        <v>3.45</v>
      </c>
      <c r="C1414" s="2">
        <f>RSI!I1414</f>
        <v>43.870709994061805</v>
      </c>
      <c r="D1414" s="2">
        <f>MACD!E1414</f>
        <v>-3.389146682826194E-4</v>
      </c>
      <c r="E1414" s="2">
        <f>MACD!F1414</f>
        <v>1.7808471053457277E-3</v>
      </c>
      <c r="F1414" s="2">
        <f>'Moving Avg'!D1414</f>
        <v>3.4979999999999998</v>
      </c>
      <c r="G1414" s="2">
        <f>'Moving Avg'!F1414</f>
        <v>3.5074999999999994</v>
      </c>
      <c r="H1414" s="2">
        <f>'Moving Avg'!G1414</f>
        <v>3.5421999999999998</v>
      </c>
      <c r="I1414" s="2">
        <f>'Moving Avg'!H1414</f>
        <v>4.0436500000000022</v>
      </c>
      <c r="J1414" s="17" t="str">
        <f>OBV!F1414</f>
        <v>BULLISH</v>
      </c>
      <c r="K1414" s="17" t="str">
        <f>OBV!G1414</f>
        <v>NEUTRAL</v>
      </c>
      <c r="L1414" s="17" t="str">
        <f>OBV!H1414</f>
        <v>CONFIRMED BULLISH</v>
      </c>
    </row>
    <row r="1415" spans="1:12" ht="13.5" x14ac:dyDescent="0.25">
      <c r="A1415" s="3">
        <f>RSI!A1415</f>
        <v>44074</v>
      </c>
      <c r="B1415" s="2">
        <f>RSI!B1415</f>
        <v>3.5</v>
      </c>
      <c r="C1415" s="2">
        <f>RSI!I1415</f>
        <v>48.450001865719329</v>
      </c>
      <c r="D1415" s="2">
        <f>MACD!E1415</f>
        <v>-1.6433616518538585E-3</v>
      </c>
      <c r="E1415" s="2">
        <f>MACD!F1415</f>
        <v>1.0960053539058106E-3</v>
      </c>
      <c r="F1415" s="2">
        <f>'Moving Avg'!D1415</f>
        <v>3.508</v>
      </c>
      <c r="G1415" s="2">
        <f>'Moving Avg'!F1415</f>
        <v>3.5074999999999994</v>
      </c>
      <c r="H1415" s="2">
        <f>'Moving Avg'!G1415</f>
        <v>3.5383999999999998</v>
      </c>
      <c r="I1415" s="2">
        <f>'Moving Avg'!H1415</f>
        <v>4.0409500000000023</v>
      </c>
      <c r="J1415" s="17" t="str">
        <f>OBV!F1415</f>
        <v>BULLISH</v>
      </c>
      <c r="K1415" s="17" t="str">
        <f>OBV!G1415</f>
        <v>NEUTRAL</v>
      </c>
      <c r="L1415" s="17" t="str">
        <f>OBV!H1415</f>
        <v>CONFIRMED BULLISH</v>
      </c>
    </row>
    <row r="1416" spans="1:12" ht="13.5" x14ac:dyDescent="0.25">
      <c r="A1416" s="3">
        <f>RSI!A1416</f>
        <v>44075</v>
      </c>
      <c r="B1416" s="2">
        <f>RSI!B1416</f>
        <v>3.5</v>
      </c>
      <c r="C1416" s="2">
        <f>RSI!I1416</f>
        <v>48.450001865719329</v>
      </c>
      <c r="D1416" s="2">
        <f>MACD!E1416</f>
        <v>-2.6466365061978969E-3</v>
      </c>
      <c r="E1416" s="2">
        <f>MACD!F1416</f>
        <v>3.4747698188506912E-4</v>
      </c>
      <c r="F1416" s="2">
        <f>'Moving Avg'!D1416</f>
        <v>3.5</v>
      </c>
      <c r="G1416" s="2">
        <f>'Moving Avg'!F1416</f>
        <v>3.5034999999999998</v>
      </c>
      <c r="H1416" s="2">
        <f>'Moving Avg'!G1416</f>
        <v>3.5343999999999993</v>
      </c>
      <c r="I1416" s="2">
        <f>'Moving Avg'!H1416</f>
        <v>4.038450000000001</v>
      </c>
      <c r="J1416" s="17" t="str">
        <f>OBV!F1416</f>
        <v>BULLISH</v>
      </c>
      <c r="K1416" s="17" t="str">
        <f>OBV!G1416</f>
        <v>NEUTRAL</v>
      </c>
      <c r="L1416" s="17" t="str">
        <f>OBV!H1416</f>
        <v>BULLISH DIVERGENCE</v>
      </c>
    </row>
    <row r="1417" spans="1:12" ht="13.5" x14ac:dyDescent="0.25">
      <c r="A1417" s="3">
        <f>RSI!A1417</f>
        <v>44076</v>
      </c>
      <c r="B1417" s="2">
        <f>RSI!B1417</f>
        <v>3.48</v>
      </c>
      <c r="C1417" s="2">
        <f>RSI!I1417</f>
        <v>46.683157260001664</v>
      </c>
      <c r="D1417" s="2">
        <f>MACD!E1417</f>
        <v>5.7712722148282047E-3</v>
      </c>
      <c r="E1417" s="2">
        <f>MACD!F1417</f>
        <v>1.4322360284736962E-3</v>
      </c>
      <c r="F1417" s="2">
        <f>'Moving Avg'!D1417</f>
        <v>3.4859999999999998</v>
      </c>
      <c r="G1417" s="2">
        <f>'Moving Avg'!F1417</f>
        <v>3.4984999999999999</v>
      </c>
      <c r="H1417" s="2">
        <f>'Moving Avg'!G1417</f>
        <v>3.5301999999999993</v>
      </c>
      <c r="I1417" s="2">
        <f>'Moving Avg'!H1417</f>
        <v>4.0356000000000014</v>
      </c>
      <c r="J1417" s="17" t="str">
        <f>OBV!F1417</f>
        <v>BEARISH</v>
      </c>
      <c r="K1417" s="17" t="str">
        <f>OBV!G1417</f>
        <v>NEUTRAL</v>
      </c>
      <c r="L1417" s="17" t="str">
        <f>OBV!H1417</f>
        <v>CONFIRMED BEARISH</v>
      </c>
    </row>
    <row r="1418" spans="1:12" ht="13.5" x14ac:dyDescent="0.25">
      <c r="A1418" s="3">
        <f>RSI!A1418</f>
        <v>44077</v>
      </c>
      <c r="B1418" s="2">
        <f>RSI!B1418</f>
        <v>3.44</v>
      </c>
      <c r="C1418" s="2">
        <f>RSI!I1418</f>
        <v>43.283453026530751</v>
      </c>
      <c r="D1418" s="2">
        <f>MACD!E1418</f>
        <v>3.7537218143239848E-3</v>
      </c>
      <c r="E1418" s="2">
        <f>MACD!F1418</f>
        <v>1.896533185643754E-3</v>
      </c>
      <c r="F1418" s="2">
        <f>'Moving Avg'!D1418</f>
        <v>3.4740000000000002</v>
      </c>
      <c r="G1418" s="2">
        <f>'Moving Avg'!F1418</f>
        <v>3.4914999999999998</v>
      </c>
      <c r="H1418" s="2">
        <f>'Moving Avg'!G1418</f>
        <v>3.5246</v>
      </c>
      <c r="I1418" s="2">
        <f>'Moving Avg'!H1418</f>
        <v>4.0325000000000024</v>
      </c>
      <c r="J1418" s="17" t="str">
        <f>OBV!F1418</f>
        <v>BEARISH</v>
      </c>
      <c r="K1418" s="17" t="str">
        <f>OBV!G1418</f>
        <v>NEUTRAL</v>
      </c>
      <c r="L1418" s="17" t="str">
        <f>OBV!H1418</f>
        <v>CONFIRMED BEARISH</v>
      </c>
    </row>
    <row r="1419" spans="1:12" ht="13.5" x14ac:dyDescent="0.25">
      <c r="A1419" s="3">
        <f>RSI!A1419</f>
        <v>44078</v>
      </c>
      <c r="B1419" s="2">
        <f>RSI!B1419</f>
        <v>3.5</v>
      </c>
      <c r="C1419" s="2">
        <f>RSI!I1419</f>
        <v>49.253318018168613</v>
      </c>
      <c r="D1419" s="2">
        <f>MACD!E1419</f>
        <v>-6.5877062409351872E-3</v>
      </c>
      <c r="E1419" s="2">
        <f>MACD!F1419</f>
        <v>1.9968530032796585E-4</v>
      </c>
      <c r="F1419" s="2">
        <f>'Moving Avg'!D1419</f>
        <v>3.4840000000000004</v>
      </c>
      <c r="G1419" s="2">
        <f>'Moving Avg'!F1419</f>
        <v>3.4924999999999997</v>
      </c>
      <c r="H1419" s="2">
        <f>'Moving Avg'!G1419</f>
        <v>3.5195999999999996</v>
      </c>
      <c r="I1419" s="2">
        <f>'Moving Avg'!H1419</f>
        <v>4.0295000000000023</v>
      </c>
      <c r="J1419" s="17" t="str">
        <f>OBV!F1419</f>
        <v>BEARISH</v>
      </c>
      <c r="K1419" s="17" t="str">
        <f>OBV!G1419</f>
        <v>NEUTRAL</v>
      </c>
      <c r="L1419" s="17" t="str">
        <f>OBV!H1419</f>
        <v>BEARISH DIVERGENCE</v>
      </c>
    </row>
    <row r="1420" spans="1:12" ht="13.5" x14ac:dyDescent="0.25">
      <c r="A1420" s="3">
        <f>RSI!A1420</f>
        <v>44081</v>
      </c>
      <c r="B1420" s="2">
        <f>RSI!B1420</f>
        <v>3.5</v>
      </c>
      <c r="C1420" s="2">
        <f>RSI!I1420</f>
        <v>49.253318018168613</v>
      </c>
      <c r="D1420" s="2">
        <f>MACD!E1420</f>
        <v>-1.3760190258691907E-2</v>
      </c>
      <c r="E1420" s="2">
        <f>MACD!F1420</f>
        <v>-2.5922898114760086E-3</v>
      </c>
      <c r="F1420" s="2">
        <f>'Moving Avg'!D1420</f>
        <v>3.4840000000000004</v>
      </c>
      <c r="G1420" s="2">
        <f>'Moving Avg'!F1420</f>
        <v>3.4935</v>
      </c>
      <c r="H1420" s="2">
        <f>'Moving Avg'!G1420</f>
        <v>3.5145999999999993</v>
      </c>
      <c r="I1420" s="2">
        <f>'Moving Avg'!H1420</f>
        <v>4.0263000000000027</v>
      </c>
      <c r="J1420" s="17" t="str">
        <f>OBV!F1420</f>
        <v>BEARISH</v>
      </c>
      <c r="K1420" s="17" t="str">
        <f>OBV!G1420</f>
        <v>NEUTRAL</v>
      </c>
      <c r="L1420" s="17" t="str">
        <f>OBV!H1420</f>
        <v>NEUTRAL</v>
      </c>
    </row>
    <row r="1421" spans="1:12" ht="13.5" x14ac:dyDescent="0.25">
      <c r="A1421" s="3">
        <f>RSI!A1421</f>
        <v>44082</v>
      </c>
      <c r="B1421" s="2">
        <f>RSI!B1421</f>
        <v>3.47</v>
      </c>
      <c r="C1421" s="2">
        <f>RSI!I1421</f>
        <v>46.419975951152118</v>
      </c>
      <c r="D1421" s="2">
        <f>MACD!E1421</f>
        <v>-3.7242710103964072E-3</v>
      </c>
      <c r="E1421" s="2">
        <f>MACD!F1421</f>
        <v>-2.8186860512600881E-3</v>
      </c>
      <c r="F1421" s="2">
        <f>'Moving Avg'!D1421</f>
        <v>3.4780000000000002</v>
      </c>
      <c r="G1421" s="2">
        <f>'Moving Avg'!F1421</f>
        <v>3.492</v>
      </c>
      <c r="H1421" s="2">
        <f>'Moving Avg'!G1421</f>
        <v>3.5113999999999992</v>
      </c>
      <c r="I1421" s="2">
        <f>'Moving Avg'!H1421</f>
        <v>4.0228000000000028</v>
      </c>
      <c r="J1421" s="17" t="str">
        <f>OBV!F1421</f>
        <v>BEARISH</v>
      </c>
      <c r="K1421" s="17" t="str">
        <f>OBV!G1421</f>
        <v>NEUTRAL</v>
      </c>
      <c r="L1421" s="17" t="str">
        <f>OBV!H1421</f>
        <v>CONFIRMED BEARISH</v>
      </c>
    </row>
    <row r="1422" spans="1:12" ht="13.5" x14ac:dyDescent="0.25">
      <c r="A1422" s="3">
        <f>RSI!A1422</f>
        <v>44083</v>
      </c>
      <c r="B1422" s="2">
        <f>RSI!B1422</f>
        <v>3.5</v>
      </c>
      <c r="C1422" s="2">
        <f>RSI!I1422</f>
        <v>49.545671205849935</v>
      </c>
      <c r="D1422" s="2">
        <f>MACD!E1422</f>
        <v>4.2950306343985112E-3</v>
      </c>
      <c r="E1422" s="2">
        <f>MACD!F1422</f>
        <v>-1.3959427141283683E-3</v>
      </c>
      <c r="F1422" s="2">
        <f>'Moving Avg'!D1422</f>
        <v>3.4820000000000002</v>
      </c>
      <c r="G1422" s="2">
        <f>'Moving Avg'!F1422</f>
        <v>3.4894999999999996</v>
      </c>
      <c r="H1422" s="2">
        <f>'Moving Avg'!G1422</f>
        <v>3.5085999999999991</v>
      </c>
      <c r="I1422" s="2">
        <f>'Moving Avg'!H1422</f>
        <v>4.0194500000000035</v>
      </c>
      <c r="J1422" s="17" t="str">
        <f>OBV!F1422</f>
        <v>BEARISH</v>
      </c>
      <c r="K1422" s="17" t="str">
        <f>OBV!G1422</f>
        <v>NEUTRAL</v>
      </c>
      <c r="L1422" s="17" t="str">
        <f>OBV!H1422</f>
        <v>BEARISH DIVERGENCE</v>
      </c>
    </row>
    <row r="1423" spans="1:12" ht="13.5" x14ac:dyDescent="0.25">
      <c r="A1423" s="3">
        <f>RSI!A1423</f>
        <v>44084</v>
      </c>
      <c r="B1423" s="2">
        <f>RSI!B1423</f>
        <v>3.54</v>
      </c>
      <c r="C1423" s="2">
        <f>RSI!I1423</f>
        <v>53.445361419653196</v>
      </c>
      <c r="D1423" s="2">
        <f>MACD!E1423</f>
        <v>4.4354296995630094E-4</v>
      </c>
      <c r="E1423" s="2">
        <f>MACD!F1423</f>
        <v>-1.0280455773114346E-3</v>
      </c>
      <c r="F1423" s="2">
        <f>'Moving Avg'!D1423</f>
        <v>3.5020000000000002</v>
      </c>
      <c r="G1423" s="2">
        <f>'Moving Avg'!F1423</f>
        <v>3.4940000000000007</v>
      </c>
      <c r="H1423" s="2">
        <f>'Moving Avg'!G1423</f>
        <v>3.5073999999999987</v>
      </c>
      <c r="I1423" s="2">
        <f>'Moving Avg'!H1423</f>
        <v>4.0160500000000035</v>
      </c>
      <c r="J1423" s="17" t="str">
        <f>OBV!F1423</f>
        <v>BULLISH</v>
      </c>
      <c r="K1423" s="17" t="str">
        <f>OBV!G1423</f>
        <v>NEUTRAL</v>
      </c>
      <c r="L1423" s="17" t="str">
        <f>OBV!H1423</f>
        <v>CONFIRMED BULLISH</v>
      </c>
    </row>
    <row r="1424" spans="1:12" ht="13.5" x14ac:dyDescent="0.25">
      <c r="A1424" s="3">
        <f>RSI!A1424</f>
        <v>44085</v>
      </c>
      <c r="B1424" s="2">
        <f>RSI!B1424</f>
        <v>3.55</v>
      </c>
      <c r="C1424" s="2">
        <f>RSI!I1424</f>
        <v>54.394380035441458</v>
      </c>
      <c r="D1424" s="2">
        <f>MACD!E1424</f>
        <v>-1.1467947855118954E-2</v>
      </c>
      <c r="E1424" s="2">
        <f>MACD!F1424</f>
        <v>-3.1160260328729384E-3</v>
      </c>
      <c r="F1424" s="2">
        <f>'Moving Avg'!D1424</f>
        <v>3.5120000000000005</v>
      </c>
      <c r="G1424" s="2">
        <f>'Moving Avg'!F1424</f>
        <v>3.4964999999999997</v>
      </c>
      <c r="H1424" s="2">
        <f>'Moving Avg'!G1424</f>
        <v>3.5063999999999993</v>
      </c>
      <c r="I1424" s="2">
        <f>'Moving Avg'!H1424</f>
        <v>4.012050000000003</v>
      </c>
      <c r="J1424" s="17" t="str">
        <f>OBV!F1424</f>
        <v>BULLISH</v>
      </c>
      <c r="K1424" s="17" t="str">
        <f>OBV!G1424</f>
        <v>STRONG</v>
      </c>
      <c r="L1424" s="17" t="str">
        <f>OBV!H1424</f>
        <v>CONFIRMED BULLISH</v>
      </c>
    </row>
    <row r="1425" spans="1:12" ht="13.5" x14ac:dyDescent="0.25">
      <c r="A1425" s="3">
        <f>RSI!A1425</f>
        <v>44088</v>
      </c>
      <c r="B1425" s="2">
        <f>RSI!B1425</f>
        <v>3.63</v>
      </c>
      <c r="C1425" s="2">
        <f>RSI!I1425</f>
        <v>61.207342210799588</v>
      </c>
      <c r="D1425" s="2">
        <f>MACD!E1425</f>
        <v>-2.0042842970433128E-2</v>
      </c>
      <c r="E1425" s="2">
        <f>MACD!F1425</f>
        <v>-6.5013894203849766E-3</v>
      </c>
      <c r="F1425" s="2">
        <f>'Moving Avg'!D1425</f>
        <v>3.5380000000000003</v>
      </c>
      <c r="G1425" s="2">
        <f>'Moving Avg'!F1425</f>
        <v>3.5029999999999992</v>
      </c>
      <c r="H1425" s="2">
        <f>'Moving Avg'!G1425</f>
        <v>3.5089999999999999</v>
      </c>
      <c r="I1425" s="2">
        <f>'Moving Avg'!H1425</f>
        <v>4.0078000000000022</v>
      </c>
      <c r="J1425" s="17" t="str">
        <f>OBV!F1425</f>
        <v>BULLISH</v>
      </c>
      <c r="K1425" s="17" t="str">
        <f>OBV!G1425</f>
        <v>STRONG</v>
      </c>
      <c r="L1425" s="17" t="str">
        <f>OBV!H1425</f>
        <v>CONFIRMED BULLISH</v>
      </c>
    </row>
    <row r="1426" spans="1:12" ht="13.5" x14ac:dyDescent="0.25">
      <c r="A1426" s="3">
        <f>RSI!A1426</f>
        <v>44089</v>
      </c>
      <c r="B1426" s="2">
        <f>RSI!B1426</f>
        <v>3.62</v>
      </c>
      <c r="C1426" s="2">
        <f>RSI!I1426</f>
        <v>60.000726926437395</v>
      </c>
      <c r="D1426" s="2">
        <f>MACD!E1426</f>
        <v>-2.7273397912967567E-2</v>
      </c>
      <c r="E1426" s="2">
        <f>MACD!F1426</f>
        <v>-1.0655791118901496E-2</v>
      </c>
      <c r="F1426" s="2">
        <f>'Moving Avg'!D1426</f>
        <v>3.5680000000000001</v>
      </c>
      <c r="G1426" s="2">
        <f>'Moving Avg'!F1426</f>
        <v>3.5089999999999995</v>
      </c>
      <c r="H1426" s="2">
        <f>'Moving Avg'!G1426</f>
        <v>3.5101999999999993</v>
      </c>
      <c r="I1426" s="2">
        <f>'Moving Avg'!H1426</f>
        <v>4.0035000000000034</v>
      </c>
      <c r="J1426" s="17" t="str">
        <f>OBV!F1426</f>
        <v>BULLISH</v>
      </c>
      <c r="K1426" s="17" t="str">
        <f>OBV!G1426</f>
        <v>STRONG</v>
      </c>
      <c r="L1426" s="17" t="str">
        <f>OBV!H1426</f>
        <v>CONFIRMED BULLISH</v>
      </c>
    </row>
    <row r="1427" spans="1:12" ht="13.5" x14ac:dyDescent="0.25">
      <c r="A1427" s="3">
        <f>RSI!A1427</f>
        <v>44090</v>
      </c>
      <c r="B1427" s="2">
        <f>RSI!B1427</f>
        <v>3.6</v>
      </c>
      <c r="C1427" s="2">
        <f>RSI!I1427</f>
        <v>57.55686259777999</v>
      </c>
      <c r="D1427" s="2">
        <f>MACD!E1427</f>
        <v>-3.559051762107357E-2</v>
      </c>
      <c r="E1427" s="2">
        <f>MACD!F1427</f>
        <v>-1.5642736419335911E-2</v>
      </c>
      <c r="F1427" s="2">
        <f>'Moving Avg'!D1427</f>
        <v>3.5880000000000001</v>
      </c>
      <c r="G1427" s="2">
        <f>'Moving Avg'!F1427</f>
        <v>3.5114999999999994</v>
      </c>
      <c r="H1427" s="2">
        <f>'Moving Avg'!G1427</f>
        <v>3.5111999999999997</v>
      </c>
      <c r="I1427" s="2">
        <f>'Moving Avg'!H1427</f>
        <v>3.9986500000000036</v>
      </c>
      <c r="J1427" s="17" t="str">
        <f>OBV!F1427</f>
        <v>BULLISH</v>
      </c>
      <c r="K1427" s="17" t="str">
        <f>OBV!G1427</f>
        <v>STRONG</v>
      </c>
      <c r="L1427" s="17" t="str">
        <f>OBV!H1427</f>
        <v>CONFIRMED BULLISH</v>
      </c>
    </row>
    <row r="1428" spans="1:12" ht="13.5" x14ac:dyDescent="0.25">
      <c r="A1428" s="3">
        <f>RSI!A1428</f>
        <v>44091</v>
      </c>
      <c r="B1428" s="2">
        <f>RSI!B1428</f>
        <v>3.62</v>
      </c>
      <c r="C1428" s="2">
        <f>RSI!I1428</f>
        <v>59.340345489867943</v>
      </c>
      <c r="D1428" s="2">
        <f>MACD!E1428</f>
        <v>-5.0704038559092446E-2</v>
      </c>
      <c r="E1428" s="2">
        <f>MACD!F1428</f>
        <v>-2.2654996847287216E-2</v>
      </c>
      <c r="F1428" s="2">
        <f>'Moving Avg'!D1428</f>
        <v>3.6040000000000001</v>
      </c>
      <c r="G1428" s="2">
        <f>'Moving Avg'!F1428</f>
        <v>3.5189999999999997</v>
      </c>
      <c r="H1428" s="2">
        <f>'Moving Avg'!G1428</f>
        <v>3.5127999999999999</v>
      </c>
      <c r="I1428" s="2">
        <f>'Moving Avg'!H1428</f>
        <v>3.9945500000000034</v>
      </c>
      <c r="J1428" s="17" t="str">
        <f>OBV!F1428</f>
        <v>BULLISH</v>
      </c>
      <c r="K1428" s="17" t="str">
        <f>OBV!G1428</f>
        <v>NEUTRAL</v>
      </c>
      <c r="L1428" s="17" t="str">
        <f>OBV!H1428</f>
        <v>CONFIRMED BULLISH</v>
      </c>
    </row>
    <row r="1429" spans="1:12" ht="13.5" x14ac:dyDescent="0.25">
      <c r="A1429" s="3">
        <f>RSI!A1429</f>
        <v>44092</v>
      </c>
      <c r="B1429" s="2">
        <f>RSI!B1429</f>
        <v>3.66</v>
      </c>
      <c r="C1429" s="2">
        <f>RSI!I1429</f>
        <v>62.714864456857725</v>
      </c>
      <c r="D1429" s="2">
        <f>MACD!E1429</f>
        <v>-5.7750768199317015E-2</v>
      </c>
      <c r="E1429" s="2">
        <f>MACD!F1429</f>
        <v>-2.9674151117693177E-2</v>
      </c>
      <c r="F1429" s="2">
        <f>'Moving Avg'!D1429</f>
        <v>3.6259999999999999</v>
      </c>
      <c r="G1429" s="2">
        <f>'Moving Avg'!F1429</f>
        <v>3.53</v>
      </c>
      <c r="H1429" s="2">
        <f>'Moving Avg'!G1429</f>
        <v>3.5150000000000001</v>
      </c>
      <c r="I1429" s="2">
        <f>'Moving Avg'!H1429</f>
        <v>3.9910000000000032</v>
      </c>
      <c r="J1429" s="17" t="str">
        <f>OBV!F1429</f>
        <v>BULLISH</v>
      </c>
      <c r="K1429" s="17" t="str">
        <f>OBV!G1429</f>
        <v>NEUTRAL</v>
      </c>
      <c r="L1429" s="17" t="str">
        <f>OBV!H1429</f>
        <v>CONFIRMED BULLISH</v>
      </c>
    </row>
    <row r="1430" spans="1:12" ht="13.5" x14ac:dyDescent="0.25">
      <c r="A1430" s="3">
        <f>RSI!A1430</f>
        <v>44095</v>
      </c>
      <c r="B1430" s="2">
        <f>RSI!B1430</f>
        <v>3.64</v>
      </c>
      <c r="C1430" s="2">
        <f>RSI!I1430</f>
        <v>60.032077121893643</v>
      </c>
      <c r="D1430" s="2">
        <f>MACD!E1430</f>
        <v>-6.2955462154486774E-2</v>
      </c>
      <c r="E1430" s="2">
        <f>MACD!F1430</f>
        <v>-3.6330413325051901E-2</v>
      </c>
      <c r="F1430" s="2">
        <f>'Moving Avg'!D1430</f>
        <v>3.6280000000000001</v>
      </c>
      <c r="G1430" s="2">
        <f>'Moving Avg'!F1430</f>
        <v>3.5394999999999994</v>
      </c>
      <c r="H1430" s="2">
        <f>'Moving Avg'!G1430</f>
        <v>3.5167999999999995</v>
      </c>
      <c r="I1430" s="2">
        <f>'Moving Avg'!H1430</f>
        <v>3.9880000000000031</v>
      </c>
      <c r="J1430" s="17" t="str">
        <f>OBV!F1430</f>
        <v>BEARISH</v>
      </c>
      <c r="K1430" s="17" t="str">
        <f>OBV!G1430</f>
        <v>NEUTRAL</v>
      </c>
      <c r="L1430" s="17" t="str">
        <f>OBV!H1430</f>
        <v>BEARISH DIVERGENCE</v>
      </c>
    </row>
    <row r="1431" spans="1:12" ht="13.5" x14ac:dyDescent="0.25">
      <c r="A1431" s="3">
        <f>RSI!A1431</f>
        <v>44096</v>
      </c>
      <c r="B1431" s="2">
        <f>RSI!B1431</f>
        <v>3.54</v>
      </c>
      <c r="C1431" s="2">
        <f>RSI!I1431</f>
        <v>48.793056433427076</v>
      </c>
      <c r="D1431" s="2">
        <f>MACD!E1431</f>
        <v>-6.5119191468030468E-2</v>
      </c>
      <c r="E1431" s="2">
        <f>MACD!F1431</f>
        <v>-4.2088168953647614E-2</v>
      </c>
      <c r="F1431" s="2">
        <f>'Moving Avg'!D1431</f>
        <v>3.6120000000000005</v>
      </c>
      <c r="G1431" s="2">
        <f>'Moving Avg'!F1431</f>
        <v>3.5395000000000003</v>
      </c>
      <c r="H1431" s="2">
        <f>'Moving Avg'!G1431</f>
        <v>3.5175999999999998</v>
      </c>
      <c r="I1431" s="2">
        <f>'Moving Avg'!H1431</f>
        <v>3.9840000000000022</v>
      </c>
      <c r="J1431" s="17" t="str">
        <f>OBV!F1431</f>
        <v>BEARISH</v>
      </c>
      <c r="K1431" s="17" t="str">
        <f>OBV!G1431</f>
        <v>NEUTRAL</v>
      </c>
      <c r="L1431" s="17" t="str">
        <f>OBV!H1431</f>
        <v>CONFIRMED BEARISH</v>
      </c>
    </row>
    <row r="1432" spans="1:12" ht="13.5" x14ac:dyDescent="0.25">
      <c r="A1432" s="3">
        <f>RSI!A1432</f>
        <v>44097</v>
      </c>
      <c r="B1432" s="2">
        <f>RSI!B1432</f>
        <v>3.54</v>
      </c>
      <c r="C1432" s="2">
        <f>RSI!I1432</f>
        <v>48.793056433427076</v>
      </c>
      <c r="D1432" s="2">
        <f>MACD!E1432</f>
        <v>-6.2254658121456252E-2</v>
      </c>
      <c r="E1432" s="2">
        <f>MACD!F1432</f>
        <v>-4.6121466787209339E-2</v>
      </c>
      <c r="F1432" s="2">
        <f>'Moving Avg'!D1432</f>
        <v>3.6</v>
      </c>
      <c r="G1432" s="2">
        <f>'Moving Avg'!F1432</f>
        <v>3.5390000000000006</v>
      </c>
      <c r="H1432" s="2">
        <f>'Moving Avg'!G1432</f>
        <v>3.5191999999999992</v>
      </c>
      <c r="I1432" s="2">
        <f>'Moving Avg'!H1432</f>
        <v>3.9800500000000021</v>
      </c>
      <c r="J1432" s="17" t="str">
        <f>OBV!F1432</f>
        <v>BULLISH</v>
      </c>
      <c r="K1432" s="17" t="str">
        <f>OBV!G1432</f>
        <v>NEUTRAL</v>
      </c>
      <c r="L1432" s="17" t="str">
        <f>OBV!H1432</f>
        <v>BULLISH DIVERGENCE</v>
      </c>
    </row>
    <row r="1433" spans="1:12" ht="13.5" x14ac:dyDescent="0.25">
      <c r="A1433" s="3">
        <f>RSI!A1433</f>
        <v>44098</v>
      </c>
      <c r="B1433" s="2">
        <f>RSI!B1433</f>
        <v>3.5</v>
      </c>
      <c r="C1433" s="2">
        <f>RSI!I1433</f>
        <v>44.893973239116349</v>
      </c>
      <c r="D1433" s="2">
        <f>MACD!E1433</f>
        <v>-5.0639942159080409E-2</v>
      </c>
      <c r="E1433" s="2">
        <f>MACD!F1433</f>
        <v>-4.702516186158355E-2</v>
      </c>
      <c r="F1433" s="2">
        <f>'Moving Avg'!D1433</f>
        <v>3.5759999999999996</v>
      </c>
      <c r="G1433" s="2">
        <f>'Moving Avg'!F1433</f>
        <v>3.5390000000000001</v>
      </c>
      <c r="H1433" s="2">
        <f>'Moving Avg'!G1433</f>
        <v>3.521199999999999</v>
      </c>
      <c r="I1433" s="2">
        <f>'Moving Avg'!H1433</f>
        <v>3.9760500000000021</v>
      </c>
      <c r="J1433" s="17" t="str">
        <f>OBV!F1433</f>
        <v>BEARISH</v>
      </c>
      <c r="K1433" s="17" t="str">
        <f>OBV!G1433</f>
        <v>NEUTRAL</v>
      </c>
      <c r="L1433" s="17" t="str">
        <f>OBV!H1433</f>
        <v>CONFIRMED BEARISH</v>
      </c>
    </row>
    <row r="1434" spans="1:12" ht="13.5" x14ac:dyDescent="0.25">
      <c r="A1434" s="3">
        <f>RSI!A1434</f>
        <v>44099</v>
      </c>
      <c r="B1434" s="2">
        <f>RSI!B1434</f>
        <v>3.43</v>
      </c>
      <c r="C1434" s="2">
        <f>RSI!I1434</f>
        <v>39.017854121310286</v>
      </c>
      <c r="D1434" s="2">
        <f>MACD!E1434</f>
        <v>-3.3783512933183601E-2</v>
      </c>
      <c r="E1434" s="2">
        <f>MACD!F1434</f>
        <v>-4.4376832075903566E-2</v>
      </c>
      <c r="F1434" s="2">
        <f>'Moving Avg'!D1434</f>
        <v>3.53</v>
      </c>
      <c r="G1434" s="2">
        <f>'Moving Avg'!F1434</f>
        <v>3.5380000000000003</v>
      </c>
      <c r="H1434" s="2">
        <f>'Moving Avg'!G1434</f>
        <v>3.5203999999999995</v>
      </c>
      <c r="I1434" s="2">
        <f>'Moving Avg'!H1434</f>
        <v>3.9714500000000017</v>
      </c>
      <c r="J1434" s="17" t="str">
        <f>OBV!F1434</f>
        <v>BEARISH</v>
      </c>
      <c r="K1434" s="17" t="str">
        <f>OBV!G1434</f>
        <v>NEUTRAL</v>
      </c>
      <c r="L1434" s="17" t="str">
        <f>OBV!H1434</f>
        <v>CONFIRMED BEARISH</v>
      </c>
    </row>
    <row r="1435" spans="1:12" ht="13.5" x14ac:dyDescent="0.25">
      <c r="A1435" s="3">
        <f>RSI!A1435</f>
        <v>44102</v>
      </c>
      <c r="B1435" s="2">
        <f>RSI!B1435</f>
        <v>3.5</v>
      </c>
      <c r="C1435" s="2">
        <f>RSI!I1435</f>
        <v>46.551766836784786</v>
      </c>
      <c r="D1435" s="2">
        <f>MACD!E1435</f>
        <v>-1.1701883050408313E-2</v>
      </c>
      <c r="E1435" s="2">
        <f>MACD!F1435</f>
        <v>-3.7841842270804518E-2</v>
      </c>
      <c r="F1435" s="2">
        <f>'Moving Avg'!D1435</f>
        <v>3.5019999999999998</v>
      </c>
      <c r="G1435" s="2">
        <f>'Moving Avg'!F1435</f>
        <v>3.5380000000000003</v>
      </c>
      <c r="H1435" s="2">
        <f>'Moving Avg'!G1435</f>
        <v>3.521599999999999</v>
      </c>
      <c r="I1435" s="2">
        <f>'Moving Avg'!H1435</f>
        <v>3.9665500000000016</v>
      </c>
      <c r="J1435" s="17" t="str">
        <f>OBV!F1435</f>
        <v>BEARISH</v>
      </c>
      <c r="K1435" s="17" t="str">
        <f>OBV!G1435</f>
        <v>NEUTRAL</v>
      </c>
      <c r="L1435" s="17" t="str">
        <f>OBV!H1435</f>
        <v>CONFIRMED BEARISH</v>
      </c>
    </row>
    <row r="1436" spans="1:12" ht="13.5" x14ac:dyDescent="0.25">
      <c r="A1436" s="3">
        <f>RSI!A1436</f>
        <v>44103</v>
      </c>
      <c r="B1436" s="2">
        <f>RSI!B1436</f>
        <v>3.71</v>
      </c>
      <c r="C1436" s="2">
        <f>RSI!I1436</f>
        <v>61.799188447018466</v>
      </c>
      <c r="D1436" s="2">
        <f>MACD!E1436</f>
        <v>-9.8806415975167816E-3</v>
      </c>
      <c r="E1436" s="2">
        <f>MACD!F1436</f>
        <v>-3.2249602136146971E-2</v>
      </c>
      <c r="F1436" s="2">
        <f>'Moving Avg'!D1436</f>
        <v>3.536</v>
      </c>
      <c r="G1436" s="2">
        <f>'Moving Avg'!F1436</f>
        <v>3.5484999999999993</v>
      </c>
      <c r="H1436" s="2">
        <f>'Moving Avg'!G1436</f>
        <v>3.5287999999999995</v>
      </c>
      <c r="I1436" s="2">
        <f>'Moving Avg'!H1436</f>
        <v>3.9633500000000015</v>
      </c>
      <c r="J1436" s="17" t="str">
        <f>OBV!F1436</f>
        <v>BULLISH</v>
      </c>
      <c r="K1436" s="17" t="str">
        <f>OBV!G1436</f>
        <v>STRONG</v>
      </c>
      <c r="L1436" s="17" t="str">
        <f>OBV!H1436</f>
        <v>CONFIRMED BULLISH</v>
      </c>
    </row>
    <row r="1437" spans="1:12" ht="13.5" x14ac:dyDescent="0.25">
      <c r="A1437" s="3">
        <f>RSI!A1437</f>
        <v>44104</v>
      </c>
      <c r="B1437" s="2">
        <f>RSI!B1437</f>
        <v>3.65</v>
      </c>
      <c r="C1437" s="2">
        <f>RSI!I1437</f>
        <v>56.812380087126549</v>
      </c>
      <c r="D1437" s="2">
        <f>MACD!E1437</f>
        <v>-7.9992627771883207E-3</v>
      </c>
      <c r="E1437" s="2">
        <f>MACD!F1437</f>
        <v>-2.7399534264355242E-2</v>
      </c>
      <c r="F1437" s="2">
        <f>'Moving Avg'!D1437</f>
        <v>3.5579999999999998</v>
      </c>
      <c r="G1437" s="2">
        <f>'Moving Avg'!F1437</f>
        <v>3.5569999999999999</v>
      </c>
      <c r="H1437" s="2">
        <f>'Moving Avg'!G1437</f>
        <v>3.5327999999999999</v>
      </c>
      <c r="I1437" s="2">
        <f>'Moving Avg'!H1437</f>
        <v>3.9594000000000018</v>
      </c>
      <c r="J1437" s="17" t="str">
        <f>OBV!F1437</f>
        <v>BULLISH</v>
      </c>
      <c r="K1437" s="17" t="str">
        <f>OBV!G1437</f>
        <v>STRONG</v>
      </c>
      <c r="L1437" s="17" t="str">
        <f>OBV!H1437</f>
        <v>CONFIRMED BULLISH</v>
      </c>
    </row>
    <row r="1438" spans="1:12" ht="13.5" x14ac:dyDescent="0.25">
      <c r="A1438" s="3">
        <f>RSI!A1438</f>
        <v>44105</v>
      </c>
      <c r="B1438" s="2">
        <f>RSI!B1438</f>
        <v>3.43</v>
      </c>
      <c r="C1438" s="2">
        <f>RSI!I1438</f>
        <v>43.084173958161408</v>
      </c>
      <c r="D1438" s="2">
        <f>MACD!E1438</f>
        <v>1.2369330461270422E-2</v>
      </c>
      <c r="E1438" s="2">
        <f>MACD!F1438</f>
        <v>-1.944576131923011E-2</v>
      </c>
      <c r="F1438" s="2">
        <f>'Moving Avg'!D1438</f>
        <v>3.5440000000000005</v>
      </c>
      <c r="G1438" s="2">
        <f>'Moving Avg'!F1438</f>
        <v>3.5565000000000007</v>
      </c>
      <c r="H1438" s="2">
        <f>'Moving Avg'!G1438</f>
        <v>3.5334000000000003</v>
      </c>
      <c r="I1438" s="2">
        <f>'Moving Avg'!H1438</f>
        <v>3.9543000000000017</v>
      </c>
      <c r="J1438" s="17" t="str">
        <f>OBV!F1438</f>
        <v>BULLISH</v>
      </c>
      <c r="K1438" s="17" t="str">
        <f>OBV!G1438</f>
        <v>STRONG</v>
      </c>
      <c r="L1438" s="17" t="str">
        <f>OBV!H1438</f>
        <v>BULLISH DIVERGENCE</v>
      </c>
    </row>
    <row r="1439" spans="1:12" ht="13.5" x14ac:dyDescent="0.25">
      <c r="A1439" s="3">
        <f>RSI!A1439</f>
        <v>44106</v>
      </c>
      <c r="B1439" s="2">
        <f>RSI!B1439</f>
        <v>3.49</v>
      </c>
      <c r="C1439" s="2">
        <f>RSI!I1439</f>
        <v>46.855891702502518</v>
      </c>
      <c r="D1439" s="2">
        <f>MACD!E1439</f>
        <v>3.2061312850817814E-2</v>
      </c>
      <c r="E1439" s="2">
        <f>MACD!F1439</f>
        <v>-9.1443464852205246E-3</v>
      </c>
      <c r="F1439" s="2">
        <f>'Moving Avg'!D1439</f>
        <v>3.556</v>
      </c>
      <c r="G1439" s="2">
        <f>'Moving Avg'!F1439</f>
        <v>3.556</v>
      </c>
      <c r="H1439" s="2">
        <f>'Moving Avg'!G1439</f>
        <v>3.5343999999999998</v>
      </c>
      <c r="I1439" s="2">
        <f>'Moving Avg'!H1439</f>
        <v>3.9497500000000012</v>
      </c>
      <c r="J1439" s="17" t="str">
        <f>OBV!F1439</f>
        <v>BULLISH</v>
      </c>
      <c r="K1439" s="17" t="str">
        <f>OBV!G1439</f>
        <v>STRONG</v>
      </c>
      <c r="L1439" s="17" t="str">
        <f>OBV!H1439</f>
        <v>CONFIRMED BULLISH</v>
      </c>
    </row>
    <row r="1440" spans="1:12" ht="13.5" x14ac:dyDescent="0.25">
      <c r="A1440" s="3">
        <f>RSI!A1440</f>
        <v>44109</v>
      </c>
      <c r="B1440" s="2">
        <f>RSI!B1440</f>
        <v>3.54</v>
      </c>
      <c r="C1440" s="2">
        <f>RSI!I1440</f>
        <v>49.839043728724718</v>
      </c>
      <c r="D1440" s="2">
        <f>MACD!E1440</f>
        <v>4.2280828251735514E-2</v>
      </c>
      <c r="E1440" s="2">
        <f>MACD!F1440</f>
        <v>1.1406884621706827E-3</v>
      </c>
      <c r="F1440" s="2">
        <f>'Moving Avg'!D1440</f>
        <v>3.5640000000000001</v>
      </c>
      <c r="G1440" s="2">
        <f>'Moving Avg'!F1440</f>
        <v>3.5580000000000007</v>
      </c>
      <c r="H1440" s="2">
        <f>'Moving Avg'!G1440</f>
        <v>3.5343999999999998</v>
      </c>
      <c r="I1440" s="2">
        <f>'Moving Avg'!H1440</f>
        <v>3.9452500000000015</v>
      </c>
      <c r="J1440" s="17" t="str">
        <f>OBV!F1440</f>
        <v>BULLISH</v>
      </c>
      <c r="K1440" s="17" t="str">
        <f>OBV!G1440</f>
        <v>STRONG</v>
      </c>
      <c r="L1440" s="17" t="str">
        <f>OBV!H1440</f>
        <v>CONFIRMED BULLISH</v>
      </c>
    </row>
    <row r="1441" spans="1:12" ht="13.5" x14ac:dyDescent="0.25">
      <c r="A1441" s="3">
        <f>RSI!A1441</f>
        <v>44110</v>
      </c>
      <c r="B1441" s="2">
        <f>RSI!B1441</f>
        <v>3.53</v>
      </c>
      <c r="C1441" s="2">
        <f>RSI!I1441</f>
        <v>49.243675843443903</v>
      </c>
      <c r="D1441" s="2">
        <f>MACD!E1441</f>
        <v>3.6301464782349413E-2</v>
      </c>
      <c r="E1441" s="2">
        <f>MACD!F1441</f>
        <v>8.1728437262064291E-3</v>
      </c>
      <c r="F1441" s="2">
        <f>'Moving Avg'!D1441</f>
        <v>3.528</v>
      </c>
      <c r="G1441" s="2">
        <f>'Moving Avg'!F1441</f>
        <v>3.5609999999999999</v>
      </c>
      <c r="H1441" s="2">
        <f>'Moving Avg'!G1441</f>
        <v>3.5327999999999999</v>
      </c>
      <c r="I1441" s="2">
        <f>'Moving Avg'!H1441</f>
        <v>3.9406500000000011</v>
      </c>
      <c r="J1441" s="17" t="str">
        <f>OBV!F1441</f>
        <v>BEARISH</v>
      </c>
      <c r="K1441" s="17" t="str">
        <f>OBV!G1441</f>
        <v>WEAK</v>
      </c>
      <c r="L1441" s="17" t="str">
        <f>OBV!H1441</f>
        <v>CONFIRMED BEARISH</v>
      </c>
    </row>
    <row r="1442" spans="1:12" ht="13.5" x14ac:dyDescent="0.25">
      <c r="A1442" s="3">
        <f>RSI!A1442</f>
        <v>44111</v>
      </c>
      <c r="B1442" s="2">
        <f>RSI!B1442</f>
        <v>3.53</v>
      </c>
      <c r="C1442" s="2">
        <f>RSI!I1442</f>
        <v>49.243675843443896</v>
      </c>
      <c r="D1442" s="2">
        <f>MACD!E1442</f>
        <v>3.1317046511095015E-2</v>
      </c>
      <c r="E1442" s="2">
        <f>MACD!F1442</f>
        <v>1.2801684283184147E-2</v>
      </c>
      <c r="F1442" s="2">
        <f>'Moving Avg'!D1442</f>
        <v>3.504</v>
      </c>
      <c r="G1442" s="2">
        <f>'Moving Avg'!F1442</f>
        <v>3.5625000000000009</v>
      </c>
      <c r="H1442" s="2">
        <f>'Moving Avg'!G1442</f>
        <v>3.5306000000000002</v>
      </c>
      <c r="I1442" s="2">
        <f>'Moving Avg'!H1442</f>
        <v>3.9360500000000012</v>
      </c>
      <c r="J1442" s="17" t="str">
        <f>OBV!F1442</f>
        <v>BEARISH</v>
      </c>
      <c r="K1442" s="17" t="str">
        <f>OBV!G1442</f>
        <v>NEUTRAL</v>
      </c>
      <c r="L1442" s="17" t="str">
        <f>OBV!H1442</f>
        <v>CONFIRMED BEARISH</v>
      </c>
    </row>
    <row r="1443" spans="1:12" ht="13.5" x14ac:dyDescent="0.25">
      <c r="A1443" s="3">
        <f>RSI!A1443</f>
        <v>44112</v>
      </c>
      <c r="B1443" s="2">
        <f>RSI!B1443</f>
        <v>3.53</v>
      </c>
      <c r="C1443" s="2">
        <f>RSI!I1443</f>
        <v>49.243675843443896</v>
      </c>
      <c r="D1443" s="2">
        <f>MACD!E1443</f>
        <v>2.1015100042036217E-2</v>
      </c>
      <c r="E1443" s="2">
        <f>MACD!F1443</f>
        <v>1.4444367434954562E-2</v>
      </c>
      <c r="F1443" s="2">
        <f>'Moving Avg'!D1443</f>
        <v>3.524</v>
      </c>
      <c r="G1443" s="2">
        <f>'Moving Avg'!F1443</f>
        <v>3.5619999999999998</v>
      </c>
      <c r="H1443" s="2">
        <f>'Moving Avg'!G1443</f>
        <v>3.5284000000000004</v>
      </c>
      <c r="I1443" s="2">
        <f>'Moving Avg'!H1443</f>
        <v>3.9317000000000006</v>
      </c>
      <c r="J1443" s="17" t="str">
        <f>OBV!F1443</f>
        <v>BULLISH</v>
      </c>
      <c r="K1443" s="17" t="str">
        <f>OBV!G1443</f>
        <v>NEUTRAL</v>
      </c>
      <c r="L1443" s="17" t="str">
        <f>OBV!H1443</f>
        <v>CONFIRMED BULLISH</v>
      </c>
    </row>
    <row r="1444" spans="1:12" ht="13.5" x14ac:dyDescent="0.25">
      <c r="A1444" s="3">
        <f>RSI!A1444</f>
        <v>44113</v>
      </c>
      <c r="B1444" s="2">
        <f>RSI!B1444</f>
        <v>3.52</v>
      </c>
      <c r="C1444" s="2">
        <f>RSI!I1444</f>
        <v>48.519759480439319</v>
      </c>
      <c r="D1444" s="2">
        <f>MACD!E1444</f>
        <v>2.3339157709272307E-3</v>
      </c>
      <c r="E1444" s="2">
        <f>MACD!F1444</f>
        <v>1.2022277102149096E-2</v>
      </c>
      <c r="F1444" s="2">
        <f>'Moving Avg'!D1444</f>
        <v>3.53</v>
      </c>
      <c r="G1444" s="2">
        <f>'Moving Avg'!F1444</f>
        <v>3.5604999999999998</v>
      </c>
      <c r="H1444" s="2">
        <f>'Moving Avg'!G1444</f>
        <v>3.5268000000000006</v>
      </c>
      <c r="I1444" s="2">
        <f>'Moving Avg'!H1444</f>
        <v>3.9273000000000002</v>
      </c>
      <c r="J1444" s="17" t="str">
        <f>OBV!F1444</f>
        <v>BULLISH</v>
      </c>
      <c r="K1444" s="17" t="str">
        <f>OBV!G1444</f>
        <v>NEUTRAL</v>
      </c>
      <c r="L1444" s="17" t="str">
        <f>OBV!H1444</f>
        <v>CONFIRMED BULLISH</v>
      </c>
    </row>
    <row r="1445" spans="1:12" ht="13.5" x14ac:dyDescent="0.25">
      <c r="A1445" s="3">
        <f>RSI!A1445</f>
        <v>44116</v>
      </c>
      <c r="B1445" s="2">
        <f>RSI!B1445</f>
        <v>3.45</v>
      </c>
      <c r="C1445" s="2">
        <f>RSI!I1445</f>
        <v>43.679202334843865</v>
      </c>
      <c r="D1445" s="2">
        <f>MACD!E1445</f>
        <v>2.5998378859171112E-3</v>
      </c>
      <c r="E1445" s="2">
        <f>MACD!F1445</f>
        <v>1.0137789258902699E-2</v>
      </c>
      <c r="F1445" s="2">
        <f>'Moving Avg'!D1445</f>
        <v>3.5119999999999996</v>
      </c>
      <c r="G1445" s="2">
        <f>'Moving Avg'!F1445</f>
        <v>3.5514999999999999</v>
      </c>
      <c r="H1445" s="2">
        <f>'Moving Avg'!G1445</f>
        <v>3.5258000000000003</v>
      </c>
      <c r="I1445" s="2">
        <f>'Moving Avg'!H1445</f>
        <v>3.9227500000000002</v>
      </c>
      <c r="J1445" s="17" t="str">
        <f>OBV!F1445</f>
        <v>BEARISH</v>
      </c>
      <c r="K1445" s="17" t="str">
        <f>OBV!G1445</f>
        <v>NEUTRAL</v>
      </c>
      <c r="L1445" s="17" t="str">
        <f>OBV!H1445</f>
        <v>CONFIRMED BEARISH</v>
      </c>
    </row>
    <row r="1446" spans="1:12" ht="13.5" x14ac:dyDescent="0.25">
      <c r="A1446" s="3">
        <f>RSI!A1446</f>
        <v>44117</v>
      </c>
      <c r="B1446" s="2">
        <f>RSI!B1446</f>
        <v>3.45</v>
      </c>
      <c r="C1446" s="2">
        <f>RSI!I1446</f>
        <v>43.679202334843865</v>
      </c>
      <c r="D1446" s="2">
        <f>MACD!E1446</f>
        <v>3.5656046518619089E-2</v>
      </c>
      <c r="E1446" s="2">
        <f>MACD!F1446</f>
        <v>1.5241440710845978E-2</v>
      </c>
      <c r="F1446" s="2">
        <f>'Moving Avg'!D1446</f>
        <v>3.496</v>
      </c>
      <c r="G1446" s="2">
        <f>'Moving Avg'!F1446</f>
        <v>3.5430000000000006</v>
      </c>
      <c r="H1446" s="2">
        <f>'Moving Avg'!G1446</f>
        <v>3.5232000000000006</v>
      </c>
      <c r="I1446" s="2">
        <f>'Moving Avg'!H1446</f>
        <v>3.9177500000000003</v>
      </c>
      <c r="J1446" s="17" t="str">
        <f>OBV!F1446</f>
        <v>BEARISH</v>
      </c>
      <c r="K1446" s="17" t="str">
        <f>OBV!G1446</f>
        <v>NEUTRAL</v>
      </c>
      <c r="L1446" s="17" t="str">
        <f>OBV!H1446</f>
        <v>CONFIRMED BEARISH</v>
      </c>
    </row>
    <row r="1447" spans="1:12" ht="13.5" x14ac:dyDescent="0.25">
      <c r="A1447" s="3">
        <f>RSI!A1447</f>
        <v>44118</v>
      </c>
      <c r="B1447" s="2">
        <f>RSI!B1447</f>
        <v>3.4</v>
      </c>
      <c r="C1447" s="2">
        <f>RSI!I1447</f>
        <v>40.344887872701698</v>
      </c>
      <c r="D1447" s="2">
        <f>MACD!E1447</f>
        <v>5.8584346199298309E-2</v>
      </c>
      <c r="E1447" s="2">
        <f>MACD!F1447</f>
        <v>2.3910021808536446E-2</v>
      </c>
      <c r="F1447" s="2">
        <f>'Moving Avg'!D1447</f>
        <v>3.4699999999999998</v>
      </c>
      <c r="G1447" s="2">
        <f>'Moving Avg'!F1447</f>
        <v>3.5330000000000004</v>
      </c>
      <c r="H1447" s="2">
        <f>'Moving Avg'!G1447</f>
        <v>3.5196000000000005</v>
      </c>
      <c r="I1447" s="2">
        <f>'Moving Avg'!H1447</f>
        <v>3.9123500000000009</v>
      </c>
      <c r="J1447" s="17" t="str">
        <f>OBV!F1447</f>
        <v>BEARISH</v>
      </c>
      <c r="K1447" s="17" t="str">
        <f>OBV!G1447</f>
        <v>NEUTRAL</v>
      </c>
      <c r="L1447" s="17" t="str">
        <f>OBV!H1447</f>
        <v>CONFIRMED BEARISH</v>
      </c>
    </row>
    <row r="1448" spans="1:12" ht="13.5" x14ac:dyDescent="0.25">
      <c r="A1448" s="3">
        <f>RSI!A1448</f>
        <v>44120</v>
      </c>
      <c r="B1448" s="2">
        <f>RSI!B1448</f>
        <v>3.4</v>
      </c>
      <c r="C1448" s="2">
        <f>RSI!I1448</f>
        <v>40.344887872701698</v>
      </c>
      <c r="D1448" s="2">
        <f>MACD!E1448</f>
        <v>4.4883334881320458E-2</v>
      </c>
      <c r="E1448" s="2">
        <f>MACD!F1448</f>
        <v>2.8104684423093249E-2</v>
      </c>
      <c r="F1448" s="2">
        <f>'Moving Avg'!D1448</f>
        <v>3.4440000000000004</v>
      </c>
      <c r="G1448" s="2">
        <f>'Moving Avg'!F1448</f>
        <v>3.5220000000000011</v>
      </c>
      <c r="H1448" s="2">
        <f>'Moving Avg'!G1448</f>
        <v>3.5160000000000009</v>
      </c>
      <c r="I1448" s="2">
        <f>'Moving Avg'!H1448</f>
        <v>3.9068500000000004</v>
      </c>
      <c r="J1448" s="17" t="str">
        <f>OBV!F1448</f>
        <v>BEARISH</v>
      </c>
      <c r="K1448" s="17" t="str">
        <f>OBV!G1448</f>
        <v>NEUTRAL</v>
      </c>
      <c r="L1448" s="17" t="str">
        <f>OBV!H1448</f>
        <v>CONFIRMED BEARISH</v>
      </c>
    </row>
    <row r="1449" spans="1:12" ht="13.5" x14ac:dyDescent="0.25">
      <c r="A1449" s="3">
        <f>RSI!A1449</f>
        <v>44123</v>
      </c>
      <c r="B1449" s="2">
        <f>RSI!B1449</f>
        <v>3.4</v>
      </c>
      <c r="C1449" s="2">
        <f>RSI!I1449</f>
        <v>40.344887872701698</v>
      </c>
      <c r="D1449" s="2">
        <f>MACD!E1449</f>
        <v>4.3210082881408152E-2</v>
      </c>
      <c r="E1449" s="2">
        <f>MACD!F1449</f>
        <v>3.1125764114756233E-2</v>
      </c>
      <c r="F1449" s="2">
        <f>'Moving Avg'!D1449</f>
        <v>3.4200000000000004</v>
      </c>
      <c r="G1449" s="2">
        <f>'Moving Avg'!F1449</f>
        <v>3.5090000000000012</v>
      </c>
      <c r="H1449" s="2">
        <f>'Moving Avg'!G1449</f>
        <v>3.5144000000000006</v>
      </c>
      <c r="I1449" s="2">
        <f>'Moving Avg'!H1449</f>
        <v>3.9009500000000004</v>
      </c>
      <c r="J1449" s="17" t="str">
        <f>OBV!F1449</f>
        <v>BEARISH</v>
      </c>
      <c r="K1449" s="17" t="str">
        <f>OBV!G1449</f>
        <v>NEUTRAL</v>
      </c>
      <c r="L1449" s="17" t="str">
        <f>OBV!H1449</f>
        <v>CONFIRMED BEARISH</v>
      </c>
    </row>
    <row r="1450" spans="1:12" ht="13.5" x14ac:dyDescent="0.25">
      <c r="A1450" s="3">
        <f>RSI!A1450</f>
        <v>44124</v>
      </c>
      <c r="B1450" s="2">
        <f>RSI!B1450</f>
        <v>3.4</v>
      </c>
      <c r="C1450" s="2">
        <f>RSI!I1450</f>
        <v>40.34488787270169</v>
      </c>
      <c r="D1450" s="2">
        <f>MACD!E1450</f>
        <v>5.0124656580833982E-2</v>
      </c>
      <c r="E1450" s="2">
        <f>MACD!F1450</f>
        <v>3.4925542607971781E-2</v>
      </c>
      <c r="F1450" s="2">
        <f>'Moving Avg'!D1450</f>
        <v>3.41</v>
      </c>
      <c r="G1450" s="2">
        <f>'Moving Avg'!F1450</f>
        <v>3.4970000000000008</v>
      </c>
      <c r="H1450" s="2">
        <f>'Moving Avg'!G1450</f>
        <v>3.5128000000000008</v>
      </c>
      <c r="I1450" s="2">
        <f>'Moving Avg'!H1450</f>
        <v>3.8944999999999999</v>
      </c>
      <c r="J1450" s="17" t="str">
        <f>OBV!F1450</f>
        <v>BEARISH</v>
      </c>
      <c r="K1450" s="17" t="str">
        <f>OBV!G1450</f>
        <v>NEUTRAL</v>
      </c>
      <c r="L1450" s="17" t="str">
        <f>OBV!H1450</f>
        <v>CONFIRMED BEARISH</v>
      </c>
    </row>
    <row r="1451" spans="1:12" ht="13.5" x14ac:dyDescent="0.25">
      <c r="A1451" s="3">
        <f>RSI!A1451</f>
        <v>44125</v>
      </c>
      <c r="B1451" s="2">
        <f>RSI!B1451</f>
        <v>3.37</v>
      </c>
      <c r="C1451" s="2">
        <f>RSI!I1451</f>
        <v>38.003641823285292</v>
      </c>
      <c r="D1451" s="2">
        <f>MACD!E1451</f>
        <v>5.7250038748978493E-2</v>
      </c>
      <c r="E1451" s="2">
        <f>MACD!F1451</f>
        <v>3.9390441836173129E-2</v>
      </c>
      <c r="F1451" s="2">
        <f>'Moving Avg'!D1451</f>
        <v>3.3939999999999997</v>
      </c>
      <c r="G1451" s="2">
        <f>'Moving Avg'!F1451</f>
        <v>3.4885000000000006</v>
      </c>
      <c r="H1451" s="2">
        <f>'Moving Avg'!G1451</f>
        <v>3.5102000000000011</v>
      </c>
      <c r="I1451" s="2">
        <f>'Moving Avg'!H1451</f>
        <v>3.88795</v>
      </c>
      <c r="J1451" s="17" t="str">
        <f>OBV!F1451</f>
        <v>BEARISH</v>
      </c>
      <c r="K1451" s="17" t="str">
        <f>OBV!G1451</f>
        <v>NEUTRAL</v>
      </c>
      <c r="L1451" s="17" t="str">
        <f>OBV!H1451</f>
        <v>CONFIRMED BEARISH</v>
      </c>
    </row>
    <row r="1452" spans="1:12" ht="13.5" x14ac:dyDescent="0.25">
      <c r="A1452" s="3">
        <f>RSI!A1452</f>
        <v>44126</v>
      </c>
      <c r="B1452" s="2">
        <f>RSI!B1452</f>
        <v>3.36</v>
      </c>
      <c r="C1452" s="2">
        <f>RSI!I1452</f>
        <v>37.228121652845623</v>
      </c>
      <c r="D1452" s="2">
        <f>MACD!E1452</f>
        <v>6.4744283595826957E-2</v>
      </c>
      <c r="E1452" s="2">
        <f>MACD!F1452</f>
        <v>4.4461210188103895E-2</v>
      </c>
      <c r="F1452" s="2">
        <f>'Moving Avg'!D1452</f>
        <v>3.3860000000000001</v>
      </c>
      <c r="G1452" s="2">
        <f>'Moving Avg'!F1452</f>
        <v>3.4795000000000003</v>
      </c>
      <c r="H1452" s="2">
        <f>'Moving Avg'!G1452</f>
        <v>3.5064000000000011</v>
      </c>
      <c r="I1452" s="2">
        <f>'Moving Avg'!H1452</f>
        <v>3.8815500000000007</v>
      </c>
      <c r="J1452" s="17" t="str">
        <f>OBV!F1452</f>
        <v>BEARISH</v>
      </c>
      <c r="K1452" s="17" t="str">
        <f>OBV!G1452</f>
        <v>NEUTRAL</v>
      </c>
      <c r="L1452" s="17" t="str">
        <f>OBV!H1452</f>
        <v>CONFIRMED BEARISH</v>
      </c>
    </row>
    <row r="1453" spans="1:12" ht="13.5" x14ac:dyDescent="0.25">
      <c r="A1453" s="3">
        <f>RSI!A1453</f>
        <v>44127</v>
      </c>
      <c r="B1453" s="2">
        <f>RSI!B1453</f>
        <v>3.4</v>
      </c>
      <c r="C1453" s="2">
        <f>RSI!I1453</f>
        <v>42.300209776121065</v>
      </c>
      <c r="D1453" s="2">
        <f>MACD!E1453</f>
        <v>6.8852375329444993E-2</v>
      </c>
      <c r="E1453" s="2">
        <f>MACD!F1453</f>
        <v>4.9339443216372118E-2</v>
      </c>
      <c r="F1453" s="2">
        <f>'Moving Avg'!D1453</f>
        <v>3.3860000000000001</v>
      </c>
      <c r="G1453" s="2">
        <f>'Moving Avg'!F1453</f>
        <v>3.4745000000000004</v>
      </c>
      <c r="H1453" s="2">
        <f>'Moving Avg'!G1453</f>
        <v>3.5054000000000012</v>
      </c>
      <c r="I1453" s="2">
        <f>'Moving Avg'!H1453</f>
        <v>3.8760000000000008</v>
      </c>
      <c r="J1453" s="17" t="str">
        <f>OBV!F1453</f>
        <v>BULLISH</v>
      </c>
      <c r="K1453" s="17" t="str">
        <f>OBV!G1453</f>
        <v>NEUTRAL</v>
      </c>
      <c r="L1453" s="17" t="str">
        <f>OBV!H1453</f>
        <v>NEUTRAL</v>
      </c>
    </row>
    <row r="1454" spans="1:12" ht="13.5" x14ac:dyDescent="0.25">
      <c r="A1454" s="3">
        <f>RSI!A1454</f>
        <v>44130</v>
      </c>
      <c r="B1454" s="2">
        <f>RSI!B1454</f>
        <v>3.4</v>
      </c>
      <c r="C1454" s="2">
        <f>RSI!I1454</f>
        <v>42.300209776121058</v>
      </c>
      <c r="D1454" s="2">
        <f>MACD!E1454</f>
        <v>7.1229343208154994E-2</v>
      </c>
      <c r="E1454" s="2">
        <f>MACD!F1454</f>
        <v>5.37174232147287E-2</v>
      </c>
      <c r="F1454" s="2">
        <f>'Moving Avg'!D1454</f>
        <v>3.3860000000000001</v>
      </c>
      <c r="G1454" s="2">
        <f>'Moving Avg'!F1454</f>
        <v>3.4730000000000003</v>
      </c>
      <c r="H1454" s="2">
        <f>'Moving Avg'!G1454</f>
        <v>3.503400000000001</v>
      </c>
      <c r="I1454" s="2">
        <f>'Moving Avg'!H1454</f>
        <v>3.8706000000000014</v>
      </c>
      <c r="J1454" s="17" t="str">
        <f>OBV!F1454</f>
        <v>BULLISH</v>
      </c>
      <c r="K1454" s="17" t="str">
        <f>OBV!G1454</f>
        <v>NEUTRAL</v>
      </c>
      <c r="L1454" s="17" t="str">
        <f>OBV!H1454</f>
        <v>NEUTRAL</v>
      </c>
    </row>
    <row r="1455" spans="1:12" ht="13.5" x14ac:dyDescent="0.25">
      <c r="A1455" s="3">
        <f>RSI!A1455</f>
        <v>44131</v>
      </c>
      <c r="B1455" s="2">
        <f>RSI!B1455</f>
        <v>3.38</v>
      </c>
      <c r="C1455" s="2">
        <f>RSI!I1455</f>
        <v>40.40692126918799</v>
      </c>
      <c r="D1455" s="2">
        <f>MACD!E1455</f>
        <v>6.4359681652065515E-2</v>
      </c>
      <c r="E1455" s="2">
        <f>MACD!F1455</f>
        <v>5.5845874902196072E-2</v>
      </c>
      <c r="F1455" s="2">
        <f>'Moving Avg'!D1455</f>
        <v>3.3820000000000001</v>
      </c>
      <c r="G1455" s="2">
        <f>'Moving Avg'!F1455</f>
        <v>3.4669999999999996</v>
      </c>
      <c r="H1455" s="2">
        <f>'Moving Avg'!G1455</f>
        <v>3.5010000000000008</v>
      </c>
      <c r="I1455" s="2">
        <f>'Moving Avg'!H1455</f>
        <v>3.8657500000000016</v>
      </c>
      <c r="J1455" s="17" t="str">
        <f>OBV!F1455</f>
        <v>BULLISH</v>
      </c>
      <c r="K1455" s="17" t="str">
        <f>OBV!G1455</f>
        <v>NEUTRAL</v>
      </c>
      <c r="L1455" s="17" t="str">
        <f>OBV!H1455</f>
        <v>BULLISH DIVERGENCE</v>
      </c>
    </row>
    <row r="1456" spans="1:12" ht="13.5" x14ac:dyDescent="0.25">
      <c r="A1456" s="3">
        <f>RSI!A1456</f>
        <v>44132</v>
      </c>
      <c r="B1456" s="2">
        <f>RSI!B1456</f>
        <v>3.4</v>
      </c>
      <c r="C1456" s="2">
        <f>RSI!I1456</f>
        <v>43.14729679332045</v>
      </c>
      <c r="D1456" s="2">
        <f>MACD!E1456</f>
        <v>5.7560263832883596E-2</v>
      </c>
      <c r="E1456" s="2">
        <f>MACD!F1456</f>
        <v>5.6188752688333579E-2</v>
      </c>
      <c r="F1456" s="2">
        <f>'Moving Avg'!D1456</f>
        <v>3.3879999999999995</v>
      </c>
      <c r="G1456" s="2">
        <f>'Moving Avg'!F1456</f>
        <v>3.4515000000000002</v>
      </c>
      <c r="H1456" s="2">
        <f>'Moving Avg'!G1456</f>
        <v>3.499000000000001</v>
      </c>
      <c r="I1456" s="2">
        <f>'Moving Avg'!H1456</f>
        <v>3.8613000000000013</v>
      </c>
      <c r="J1456" s="17" t="str">
        <f>OBV!F1456</f>
        <v>BULLISH</v>
      </c>
      <c r="K1456" s="17" t="str">
        <f>OBV!G1456</f>
        <v>NEUTRAL</v>
      </c>
      <c r="L1456" s="17" t="str">
        <f>OBV!H1456</f>
        <v>CONFIRMED BULLISH</v>
      </c>
    </row>
    <row r="1457" spans="1:12" ht="13.5" x14ac:dyDescent="0.25">
      <c r="A1457" s="3">
        <f>RSI!A1457</f>
        <v>44134</v>
      </c>
      <c r="B1457" s="2">
        <f>RSI!B1457</f>
        <v>3.38</v>
      </c>
      <c r="C1457" s="2">
        <f>RSI!I1457</f>
        <v>41.11137566286672</v>
      </c>
      <c r="D1457" s="2">
        <f>MACD!E1457</f>
        <v>4.5936101566198317E-2</v>
      </c>
      <c r="E1457" s="2">
        <f>MACD!F1457</f>
        <v>5.4138222463906531E-2</v>
      </c>
      <c r="F1457" s="2">
        <f>'Moving Avg'!D1457</f>
        <v>3.3920000000000003</v>
      </c>
      <c r="G1457" s="2">
        <f>'Moving Avg'!F1457</f>
        <v>3.4379999999999997</v>
      </c>
      <c r="H1457" s="2">
        <f>'Moving Avg'!G1457</f>
        <v>3.4956000000000014</v>
      </c>
      <c r="I1457" s="2">
        <f>'Moving Avg'!H1457</f>
        <v>3.856850000000001</v>
      </c>
      <c r="J1457" s="17" t="str">
        <f>OBV!F1457</f>
        <v>BULLISH</v>
      </c>
      <c r="K1457" s="17" t="str">
        <f>OBV!G1457</f>
        <v>NEUTRAL</v>
      </c>
      <c r="L1457" s="17" t="str">
        <f>OBV!H1457</f>
        <v>CONFIRMED BULLISH</v>
      </c>
    </row>
    <row r="1458" spans="1:12" ht="13.5" x14ac:dyDescent="0.25">
      <c r="A1458" s="3">
        <f>RSI!A1458</f>
        <v>44137</v>
      </c>
      <c r="B1458" s="2">
        <f>RSI!B1458</f>
        <v>3.37</v>
      </c>
      <c r="C1458" s="2">
        <f>RSI!I1458</f>
        <v>40.09271962798455</v>
      </c>
      <c r="D1458" s="2">
        <f>MACD!E1458</f>
        <v>3.7274024558782148E-2</v>
      </c>
      <c r="E1458" s="2">
        <f>MACD!F1458</f>
        <v>5.0765382882881654E-2</v>
      </c>
      <c r="F1458" s="2">
        <f>'Moving Avg'!D1458</f>
        <v>3.3860000000000001</v>
      </c>
      <c r="G1458" s="2">
        <f>'Moving Avg'!F1458</f>
        <v>3.4349999999999996</v>
      </c>
      <c r="H1458" s="2">
        <f>'Moving Avg'!G1458</f>
        <v>3.4936000000000011</v>
      </c>
      <c r="I1458" s="2">
        <f>'Moving Avg'!H1458</f>
        <v>3.8527000000000009</v>
      </c>
      <c r="J1458" s="17" t="str">
        <f>OBV!F1458</f>
        <v>BEARISH</v>
      </c>
      <c r="K1458" s="17" t="str">
        <f>OBV!G1458</f>
        <v>NEUTRAL</v>
      </c>
      <c r="L1458" s="17" t="str">
        <f>OBV!H1458</f>
        <v>CONFIRMED BEARISH</v>
      </c>
    </row>
    <row r="1459" spans="1:12" ht="13.5" x14ac:dyDescent="0.25">
      <c r="A1459" s="3">
        <f>RSI!A1459</f>
        <v>44138</v>
      </c>
      <c r="B1459" s="2">
        <f>RSI!B1459</f>
        <v>3.36</v>
      </c>
      <c r="C1459" s="2">
        <f>RSI!I1459</f>
        <v>39.050692614965769</v>
      </c>
      <c r="D1459" s="2">
        <f>MACD!E1459</f>
        <v>3.1145342862842984E-2</v>
      </c>
      <c r="E1459" s="2">
        <f>MACD!F1459</f>
        <v>4.6841374878873923E-2</v>
      </c>
      <c r="F1459" s="2">
        <f>'Moving Avg'!D1459</f>
        <v>3.3780000000000001</v>
      </c>
      <c r="G1459" s="2">
        <f>'Moving Avg'!F1459</f>
        <v>3.4284999999999997</v>
      </c>
      <c r="H1459" s="2">
        <f>'Moving Avg'!G1459</f>
        <v>3.4920000000000018</v>
      </c>
      <c r="I1459" s="2">
        <f>'Moving Avg'!H1459</f>
        <v>3.8485000000000009</v>
      </c>
      <c r="J1459" s="17" t="str">
        <f>OBV!F1459</f>
        <v>BEARISH</v>
      </c>
      <c r="K1459" s="17" t="str">
        <f>OBV!G1459</f>
        <v>NEUTRAL</v>
      </c>
      <c r="L1459" s="17" t="str">
        <f>OBV!H1459</f>
        <v>CONFIRMED BEARISH</v>
      </c>
    </row>
    <row r="1460" spans="1:12" ht="13.5" x14ac:dyDescent="0.25">
      <c r="A1460" s="3">
        <f>RSI!A1460</f>
        <v>44139</v>
      </c>
      <c r="B1460" s="2">
        <f>RSI!B1460</f>
        <v>3.38</v>
      </c>
      <c r="C1460" s="2">
        <f>RSI!I1460</f>
        <v>42.281726209465496</v>
      </c>
      <c r="D1460" s="2">
        <f>MACD!E1460</f>
        <v>2.4963095461604468E-2</v>
      </c>
      <c r="E1460" s="2">
        <f>MACD!F1460</f>
        <v>4.2465718995420038E-2</v>
      </c>
      <c r="F1460" s="2">
        <f>'Moving Avg'!D1460</f>
        <v>3.3779999999999992</v>
      </c>
      <c r="G1460" s="2">
        <f>'Moving Avg'!F1460</f>
        <v>3.4204999999999992</v>
      </c>
      <c r="H1460" s="2">
        <f>'Moving Avg'!G1460</f>
        <v>3.4906000000000019</v>
      </c>
      <c r="I1460" s="2">
        <f>'Moving Avg'!H1460</f>
        <v>3.8442000000000007</v>
      </c>
      <c r="J1460" s="17" t="str">
        <f>OBV!F1460</f>
        <v>BEARISH</v>
      </c>
      <c r="K1460" s="17" t="str">
        <f>OBV!G1460</f>
        <v>NEUTRAL</v>
      </c>
      <c r="L1460" s="17" t="str">
        <f>OBV!H1460</f>
        <v>NEUTRAL</v>
      </c>
    </row>
    <row r="1461" spans="1:12" ht="13.5" x14ac:dyDescent="0.25">
      <c r="A1461" s="3">
        <f>RSI!A1461</f>
        <v>44140</v>
      </c>
      <c r="B1461" s="2">
        <f>RSI!B1461</f>
        <v>3.3</v>
      </c>
      <c r="C1461" s="2">
        <f>RSI!I1461</f>
        <v>34.421321410635628</v>
      </c>
      <c r="D1461" s="2">
        <f>MACD!E1461</f>
        <v>2.1373436153379277E-2</v>
      </c>
      <c r="E1461" s="2">
        <f>MACD!F1461</f>
        <v>3.8247262427011881E-2</v>
      </c>
      <c r="F1461" s="2">
        <f>'Moving Avg'!D1461</f>
        <v>3.3579999999999997</v>
      </c>
      <c r="G1461" s="2">
        <f>'Moving Avg'!F1461</f>
        <v>3.4089999999999998</v>
      </c>
      <c r="H1461" s="2">
        <f>'Moving Avg'!G1461</f>
        <v>3.485800000000002</v>
      </c>
      <c r="I1461" s="2">
        <f>'Moving Avg'!H1461</f>
        <v>3.8397500000000009</v>
      </c>
      <c r="J1461" s="17" t="str">
        <f>OBV!F1461</f>
        <v>BEARISH</v>
      </c>
      <c r="K1461" s="17" t="str">
        <f>OBV!G1461</f>
        <v>NEUTRAL</v>
      </c>
      <c r="L1461" s="17" t="str">
        <f>OBV!H1461</f>
        <v>CONFIRMED BEARISH</v>
      </c>
    </row>
    <row r="1462" spans="1:12" ht="13.5" x14ac:dyDescent="0.25">
      <c r="A1462" s="3">
        <f>RSI!A1462</f>
        <v>44141</v>
      </c>
      <c r="B1462" s="2">
        <f>RSI!B1462</f>
        <v>3.29</v>
      </c>
      <c r="C1462" s="2">
        <f>RSI!I1462</f>
        <v>33.580933750537028</v>
      </c>
      <c r="D1462" s="2">
        <f>MACD!E1462</f>
        <v>1.8317453092480562E-2</v>
      </c>
      <c r="E1462" s="2">
        <f>MACD!F1462</f>
        <v>3.4261300560105616E-2</v>
      </c>
      <c r="F1462" s="2">
        <f>'Moving Avg'!D1462</f>
        <v>3.34</v>
      </c>
      <c r="G1462" s="2">
        <f>'Moving Avg'!F1462</f>
        <v>3.3969999999999998</v>
      </c>
      <c r="H1462" s="2">
        <f>'Moving Avg'!G1462</f>
        <v>3.4806000000000017</v>
      </c>
      <c r="I1462" s="2">
        <f>'Moving Avg'!H1462</f>
        <v>3.8346999999999998</v>
      </c>
      <c r="J1462" s="17" t="str">
        <f>OBV!F1462</f>
        <v>BEARISH</v>
      </c>
      <c r="K1462" s="17" t="str">
        <f>OBV!G1462</f>
        <v>NEUTRAL</v>
      </c>
      <c r="L1462" s="17" t="str">
        <f>OBV!H1462</f>
        <v>CONFIRMED BEARISH</v>
      </c>
    </row>
    <row r="1463" spans="1:12" ht="13.5" x14ac:dyDescent="0.25">
      <c r="A1463" s="3">
        <f>RSI!A1463</f>
        <v>44144</v>
      </c>
      <c r="B1463" s="2">
        <f>RSI!B1463</f>
        <v>3.29</v>
      </c>
      <c r="C1463" s="2">
        <f>RSI!I1463</f>
        <v>33.580933750537028</v>
      </c>
      <c r="D1463" s="2">
        <f>MACD!E1463</f>
        <v>2.2665985416933321E-2</v>
      </c>
      <c r="E1463" s="2">
        <f>MACD!F1463</f>
        <v>3.1942237531471157E-2</v>
      </c>
      <c r="F1463" s="2">
        <f>'Moving Avg'!D1463</f>
        <v>3.3239999999999994</v>
      </c>
      <c r="G1463" s="2">
        <f>'Moving Avg'!F1463</f>
        <v>3.3850000000000002</v>
      </c>
      <c r="H1463" s="2">
        <f>'Moving Avg'!G1463</f>
        <v>3.4764000000000017</v>
      </c>
      <c r="I1463" s="2">
        <f>'Moving Avg'!H1463</f>
        <v>3.8296499999999996</v>
      </c>
      <c r="J1463" s="17" t="str">
        <f>OBV!F1463</f>
        <v>BEARISH</v>
      </c>
      <c r="K1463" s="17" t="str">
        <f>OBV!G1463</f>
        <v>NEUTRAL</v>
      </c>
      <c r="L1463" s="17" t="str">
        <f>OBV!H1463</f>
        <v>CONFIRMED BEARISH</v>
      </c>
    </row>
    <row r="1464" spans="1:12" ht="13.5" x14ac:dyDescent="0.25">
      <c r="A1464" s="3">
        <f>RSI!A1464</f>
        <v>44145</v>
      </c>
      <c r="B1464" s="2">
        <f>RSI!B1464</f>
        <v>3.38</v>
      </c>
      <c r="C1464" s="2">
        <f>RSI!I1464</f>
        <v>47.069604241310834</v>
      </c>
      <c r="D1464" s="2">
        <f>MACD!E1464</f>
        <v>2.0401547945585463E-2</v>
      </c>
      <c r="E1464" s="2">
        <f>MACD!F1464</f>
        <v>2.9634099614294019E-2</v>
      </c>
      <c r="F1464" s="2">
        <f>'Moving Avg'!D1464</f>
        <v>3.3279999999999994</v>
      </c>
      <c r="G1464" s="2">
        <f>'Moving Avg'!F1464</f>
        <v>3.3780000000000001</v>
      </c>
      <c r="H1464" s="2">
        <f>'Moving Avg'!G1464</f>
        <v>3.475000000000001</v>
      </c>
      <c r="I1464" s="2">
        <f>'Moving Avg'!H1464</f>
        <v>3.8251000000000004</v>
      </c>
      <c r="J1464" s="17" t="str">
        <f>OBV!F1464</f>
        <v>BULLISH</v>
      </c>
      <c r="K1464" s="17" t="str">
        <f>OBV!G1464</f>
        <v>NEUTRAL</v>
      </c>
      <c r="L1464" s="17" t="str">
        <f>OBV!H1464</f>
        <v>CONFIRMED BULLISH</v>
      </c>
    </row>
    <row r="1465" spans="1:12" ht="13.5" x14ac:dyDescent="0.25">
      <c r="A1465" s="3">
        <f>RSI!A1465</f>
        <v>44146</v>
      </c>
      <c r="B1465" s="2">
        <f>RSI!B1465</f>
        <v>3.3</v>
      </c>
      <c r="C1465" s="2">
        <f>RSI!I1465</f>
        <v>39.408395525361108</v>
      </c>
      <c r="D1465" s="2">
        <f>MACD!E1465</f>
        <v>2.1471842827628151E-2</v>
      </c>
      <c r="E1465" s="2">
        <f>MACD!F1465</f>
        <v>2.8001648256960845E-2</v>
      </c>
      <c r="F1465" s="2">
        <f>'Moving Avg'!D1465</f>
        <v>3.3119999999999998</v>
      </c>
      <c r="G1465" s="2">
        <f>'Moving Avg'!F1465</f>
        <v>3.3704999999999998</v>
      </c>
      <c r="H1465" s="2">
        <f>'Moving Avg'!G1465</f>
        <v>3.4710000000000014</v>
      </c>
      <c r="I1465" s="2">
        <f>'Moving Avg'!H1465</f>
        <v>3.8201999999999998</v>
      </c>
      <c r="J1465" s="17" t="str">
        <f>OBV!F1465</f>
        <v>BEARISH</v>
      </c>
      <c r="K1465" s="17" t="str">
        <f>OBV!G1465</f>
        <v>NEUTRAL</v>
      </c>
      <c r="L1465" s="17" t="str">
        <f>OBV!H1465</f>
        <v>CONFIRMED BEARISH</v>
      </c>
    </row>
    <row r="1466" spans="1:12" ht="13.5" x14ac:dyDescent="0.25">
      <c r="A1466" s="3">
        <f>RSI!A1466</f>
        <v>44147</v>
      </c>
      <c r="B1466" s="2">
        <f>RSI!B1466</f>
        <v>3.3</v>
      </c>
      <c r="C1466" s="2">
        <f>RSI!I1466</f>
        <v>39.408395525361108</v>
      </c>
      <c r="D1466" s="2">
        <f>MACD!E1466</f>
        <v>2.6054303571933612E-2</v>
      </c>
      <c r="E1466" s="2">
        <f>MACD!F1466</f>
        <v>2.7612179319955403E-2</v>
      </c>
      <c r="F1466" s="2">
        <f>'Moving Avg'!D1466</f>
        <v>3.3120000000000003</v>
      </c>
      <c r="G1466" s="2">
        <f>'Moving Avg'!F1466</f>
        <v>3.3629999999999995</v>
      </c>
      <c r="H1466" s="2">
        <f>'Moving Avg'!G1466</f>
        <v>3.467000000000001</v>
      </c>
      <c r="I1466" s="2">
        <f>'Moving Avg'!H1466</f>
        <v>3.8152499999999994</v>
      </c>
      <c r="J1466" s="17" t="str">
        <f>OBV!F1466</f>
        <v>BEARISH</v>
      </c>
      <c r="K1466" s="17" t="str">
        <f>OBV!G1466</f>
        <v>NEUTRAL</v>
      </c>
      <c r="L1466" s="17" t="str">
        <f>OBV!H1466</f>
        <v>NEUTRAL</v>
      </c>
    </row>
    <row r="1467" spans="1:12" ht="13.5" x14ac:dyDescent="0.25">
      <c r="A1467" s="3">
        <f>RSI!A1467</f>
        <v>44148</v>
      </c>
      <c r="B1467" s="2">
        <f>RSI!B1467</f>
        <v>3.29</v>
      </c>
      <c r="C1467" s="2">
        <f>RSI!I1467</f>
        <v>38.499955308272263</v>
      </c>
      <c r="D1467" s="2">
        <f>MACD!E1467</f>
        <v>2.8151054256823294E-2</v>
      </c>
      <c r="E1467" s="2">
        <f>MACD!F1467</f>
        <v>2.7719954307328983E-2</v>
      </c>
      <c r="F1467" s="2">
        <f>'Moving Avg'!D1467</f>
        <v>3.3119999999999998</v>
      </c>
      <c r="G1467" s="2">
        <f>'Moving Avg'!F1467</f>
        <v>3.3574999999999995</v>
      </c>
      <c r="H1467" s="2">
        <f>'Moving Avg'!G1467</f>
        <v>3.4632000000000009</v>
      </c>
      <c r="I1467" s="2">
        <f>'Moving Avg'!H1467</f>
        <v>3.809699999999999</v>
      </c>
      <c r="J1467" s="17" t="str">
        <f>OBV!F1467</f>
        <v>BEARISH</v>
      </c>
      <c r="K1467" s="17" t="str">
        <f>OBV!G1467</f>
        <v>NEUTRAL</v>
      </c>
      <c r="L1467" s="17" t="str">
        <f>OBV!H1467</f>
        <v>NEUTRAL</v>
      </c>
    </row>
    <row r="1468" spans="1:12" ht="13.5" x14ac:dyDescent="0.25">
      <c r="A1468" s="3">
        <f>RSI!A1468</f>
        <v>44151</v>
      </c>
      <c r="B1468" s="2">
        <f>RSI!B1468</f>
        <v>3.3</v>
      </c>
      <c r="C1468" s="2">
        <f>RSI!I1468</f>
        <v>39.989720865333013</v>
      </c>
      <c r="D1468" s="2">
        <f>MACD!E1468</f>
        <v>2.8219436653738494E-2</v>
      </c>
      <c r="E1468" s="2">
        <f>MACD!F1468</f>
        <v>2.7819850776610887E-2</v>
      </c>
      <c r="F1468" s="2">
        <f>'Moving Avg'!D1468</f>
        <v>3.3140000000000001</v>
      </c>
      <c r="G1468" s="2">
        <f>'Moving Avg'!F1468</f>
        <v>3.3524999999999991</v>
      </c>
      <c r="H1468" s="2">
        <f>'Moving Avg'!G1468</f>
        <v>3.4604000000000017</v>
      </c>
      <c r="I1468" s="2">
        <f>'Moving Avg'!H1468</f>
        <v>3.8041999999999985</v>
      </c>
      <c r="J1468" s="17" t="str">
        <f>OBV!F1468</f>
        <v>BEARISH</v>
      </c>
      <c r="K1468" s="17" t="str">
        <f>OBV!G1468</f>
        <v>NEUTRAL</v>
      </c>
      <c r="L1468" s="17" t="str">
        <f>OBV!H1468</f>
        <v>BEARISH DIVERGENCE</v>
      </c>
    </row>
    <row r="1469" spans="1:12" ht="13.5" x14ac:dyDescent="0.25">
      <c r="A1469" s="3">
        <f>RSI!A1469</f>
        <v>44152</v>
      </c>
      <c r="B1469" s="2">
        <f>RSI!B1469</f>
        <v>3.38</v>
      </c>
      <c r="C1469" s="2">
        <f>RSI!I1469</f>
        <v>50.351282264965661</v>
      </c>
      <c r="D1469" s="2">
        <f>MACD!E1469</f>
        <v>2.1284756917375969E-2</v>
      </c>
      <c r="E1469" s="2">
        <f>MACD!F1469</f>
        <v>2.6512832004763905E-2</v>
      </c>
      <c r="F1469" s="2">
        <f>'Moving Avg'!D1469</f>
        <v>3.3140000000000001</v>
      </c>
      <c r="G1469" s="2">
        <f>'Moving Avg'!F1469</f>
        <v>3.3514999999999993</v>
      </c>
      <c r="H1469" s="2">
        <f>'Moving Avg'!G1469</f>
        <v>3.4580000000000011</v>
      </c>
      <c r="I1469" s="2">
        <f>'Moving Avg'!H1469</f>
        <v>3.7990999999999979</v>
      </c>
      <c r="J1469" s="17" t="str">
        <f>OBV!F1469</f>
        <v>BULLISH</v>
      </c>
      <c r="K1469" s="17" t="str">
        <f>OBV!G1469</f>
        <v>NEUTRAL</v>
      </c>
      <c r="L1469" s="17" t="str">
        <f>OBV!H1469</f>
        <v>NEUTRAL</v>
      </c>
    </row>
    <row r="1470" spans="1:12" ht="13.5" x14ac:dyDescent="0.25">
      <c r="A1470" s="3">
        <f>RSI!A1470</f>
        <v>44153</v>
      </c>
      <c r="B1470" s="2">
        <f>RSI!B1470</f>
        <v>3.32</v>
      </c>
      <c r="C1470" s="2">
        <f>RSI!I1470</f>
        <v>44.188774717391688</v>
      </c>
      <c r="D1470" s="2">
        <f>MACD!E1470</f>
        <v>2.2902489238831425E-2</v>
      </c>
      <c r="E1470" s="2">
        <f>MACD!F1470</f>
        <v>2.5790763451577409E-2</v>
      </c>
      <c r="F1470" s="2">
        <f>'Moving Avg'!D1470</f>
        <v>3.3180000000000001</v>
      </c>
      <c r="G1470" s="2">
        <f>'Moving Avg'!F1470</f>
        <v>3.3474999999999993</v>
      </c>
      <c r="H1470" s="2">
        <f>'Moving Avg'!G1470</f>
        <v>3.4544000000000015</v>
      </c>
      <c r="I1470" s="2">
        <f>'Moving Avg'!H1470</f>
        <v>3.7937999999999983</v>
      </c>
      <c r="J1470" s="17" t="str">
        <f>OBV!F1470</f>
        <v>BULLISH</v>
      </c>
      <c r="K1470" s="17" t="str">
        <f>OBV!G1470</f>
        <v>NEUTRAL</v>
      </c>
      <c r="L1470" s="17" t="str">
        <f>OBV!H1470</f>
        <v>CONFIRMED BULLISH</v>
      </c>
    </row>
    <row r="1471" spans="1:12" ht="13.5" x14ac:dyDescent="0.25">
      <c r="A1471" s="3">
        <f>RSI!A1471</f>
        <v>44154</v>
      </c>
      <c r="B1471" s="2">
        <f>RSI!B1471</f>
        <v>3.39</v>
      </c>
      <c r="C1471" s="2">
        <f>RSI!I1471</f>
        <v>51.627179573448188</v>
      </c>
      <c r="D1471" s="2">
        <f>MACD!E1471</f>
        <v>7.0998294993582789E-3</v>
      </c>
      <c r="E1471" s="2">
        <f>MACD!F1471</f>
        <v>2.2052576661133583E-2</v>
      </c>
      <c r="F1471" s="2">
        <f>'Moving Avg'!D1471</f>
        <v>3.3359999999999999</v>
      </c>
      <c r="G1471" s="2">
        <f>'Moving Avg'!F1471</f>
        <v>3.3484999999999991</v>
      </c>
      <c r="H1471" s="2">
        <f>'Moving Avg'!G1471</f>
        <v>3.4528000000000008</v>
      </c>
      <c r="I1471" s="2">
        <f>'Moving Avg'!H1471</f>
        <v>3.7892499999999982</v>
      </c>
      <c r="J1471" s="17" t="str">
        <f>OBV!F1471</f>
        <v>BULLISH</v>
      </c>
      <c r="K1471" s="17" t="str">
        <f>OBV!G1471</f>
        <v>NEUTRAL</v>
      </c>
      <c r="L1471" s="17" t="str">
        <f>OBV!H1471</f>
        <v>CONFIRMED BULLISH</v>
      </c>
    </row>
    <row r="1472" spans="1:12" ht="13.5" x14ac:dyDescent="0.25">
      <c r="A1472" s="3">
        <f>RSI!A1472</f>
        <v>44155</v>
      </c>
      <c r="B1472" s="2">
        <f>RSI!B1472</f>
        <v>3.47</v>
      </c>
      <c r="C1472" s="2">
        <f>RSI!I1472</f>
        <v>58.443821597351544</v>
      </c>
      <c r="D1472" s="2">
        <f>MACD!E1472</f>
        <v>-1.3852109948939706E-2</v>
      </c>
      <c r="E1472" s="2">
        <f>MACD!F1472</f>
        <v>1.4871639339118926E-2</v>
      </c>
      <c r="F1472" s="2">
        <f>'Moving Avg'!D1472</f>
        <v>3.3719999999999999</v>
      </c>
      <c r="G1472" s="2">
        <f>'Moving Avg'!F1472</f>
        <v>3.3540000000000001</v>
      </c>
      <c r="H1472" s="2">
        <f>'Moving Avg'!G1472</f>
        <v>3.4522000000000008</v>
      </c>
      <c r="I1472" s="2">
        <f>'Moving Avg'!H1472</f>
        <v>3.7845999999999989</v>
      </c>
      <c r="J1472" s="17" t="str">
        <f>OBV!F1472</f>
        <v>BULLISH</v>
      </c>
      <c r="K1472" s="17" t="str">
        <f>OBV!G1472</f>
        <v>NEUTRAL</v>
      </c>
      <c r="L1472" s="17" t="str">
        <f>OBV!H1472</f>
        <v>CONFIRMED BULLISH</v>
      </c>
    </row>
    <row r="1473" spans="1:12" ht="13.5" x14ac:dyDescent="0.25">
      <c r="A1473" s="3">
        <f>RSI!A1473</f>
        <v>44158</v>
      </c>
      <c r="B1473" s="2">
        <f>RSI!B1473</f>
        <v>3.52</v>
      </c>
      <c r="C1473" s="2">
        <f>RSI!I1473</f>
        <v>62.043925753554802</v>
      </c>
      <c r="D1473" s="2">
        <f>MACD!E1473</f>
        <v>-3.5864574075680444E-2</v>
      </c>
      <c r="E1473" s="2">
        <f>MACD!F1473</f>
        <v>4.7243966561590529E-3</v>
      </c>
      <c r="F1473" s="2">
        <f>'Moving Avg'!D1473</f>
        <v>3.4160000000000004</v>
      </c>
      <c r="G1473" s="2">
        <f>'Moving Avg'!F1473</f>
        <v>3.3599999999999994</v>
      </c>
      <c r="H1473" s="2">
        <f>'Moving Avg'!G1473</f>
        <v>3.4518000000000004</v>
      </c>
      <c r="I1473" s="2">
        <f>'Moving Avg'!H1473</f>
        <v>3.7799999999999985</v>
      </c>
      <c r="J1473" s="17" t="str">
        <f>OBV!F1473</f>
        <v>BULLISH</v>
      </c>
      <c r="K1473" s="17" t="str">
        <f>OBV!G1473</f>
        <v>STRONG</v>
      </c>
      <c r="L1473" s="17" t="str">
        <f>OBV!H1473</f>
        <v>CONFIRMED BULLISH</v>
      </c>
    </row>
    <row r="1474" spans="1:12" ht="13.5" x14ac:dyDescent="0.25">
      <c r="A1474" s="3">
        <f>RSI!A1474</f>
        <v>44159</v>
      </c>
      <c r="B1474" s="2">
        <f>RSI!B1474</f>
        <v>3.5</v>
      </c>
      <c r="C1474" s="2">
        <f>RSI!I1474</f>
        <v>59.811837890876191</v>
      </c>
      <c r="D1474" s="2">
        <f>MACD!E1474</f>
        <v>-3.9995540852179268E-2</v>
      </c>
      <c r="E1474" s="2">
        <f>MACD!F1474</f>
        <v>-4.2195908455086115E-3</v>
      </c>
      <c r="F1474" s="2">
        <f>'Moving Avg'!D1474</f>
        <v>3.44</v>
      </c>
      <c r="G1474" s="2">
        <f>'Moving Avg'!F1474</f>
        <v>3.3649999999999998</v>
      </c>
      <c r="H1474" s="2">
        <f>'Moving Avg'!G1474</f>
        <v>3.4508000000000005</v>
      </c>
      <c r="I1474" s="2">
        <f>'Moving Avg'!H1474</f>
        <v>3.7754999999999979</v>
      </c>
      <c r="J1474" s="17" t="str">
        <f>OBV!F1474</f>
        <v>BULLISH</v>
      </c>
      <c r="K1474" s="17" t="str">
        <f>OBV!G1474</f>
        <v>NEUTRAL</v>
      </c>
      <c r="L1474" s="17" t="str">
        <f>OBV!H1474</f>
        <v>CONFIRMED BULLISH</v>
      </c>
    </row>
    <row r="1475" spans="1:12" ht="13.5" x14ac:dyDescent="0.25">
      <c r="A1475" s="3">
        <f>RSI!A1475</f>
        <v>44160</v>
      </c>
      <c r="B1475" s="2">
        <f>RSI!B1475</f>
        <v>3.56</v>
      </c>
      <c r="C1475" s="2">
        <f>RSI!I1475</f>
        <v>63.996519679316762</v>
      </c>
      <c r="D1475" s="2">
        <f>MACD!E1475</f>
        <v>-6.0895921764226202E-2</v>
      </c>
      <c r="E1475" s="2">
        <f>MACD!F1475</f>
        <v>-1.555485702925213E-2</v>
      </c>
      <c r="F1475" s="2">
        <f>'Moving Avg'!D1475</f>
        <v>3.4880000000000004</v>
      </c>
      <c r="G1475" s="2">
        <f>'Moving Avg'!F1475</f>
        <v>3.3739999999999997</v>
      </c>
      <c r="H1475" s="2">
        <f>'Moving Avg'!G1475</f>
        <v>3.4494000000000007</v>
      </c>
      <c r="I1475" s="2">
        <f>'Moving Avg'!H1475</f>
        <v>3.7717999999999976</v>
      </c>
      <c r="J1475" s="17" t="str">
        <f>OBV!F1475</f>
        <v>BULLISH</v>
      </c>
      <c r="K1475" s="17" t="str">
        <f>OBV!G1475</f>
        <v>STRONG</v>
      </c>
      <c r="L1475" s="17" t="str">
        <f>OBV!H1475</f>
        <v>CONFIRMED BULLISH</v>
      </c>
    </row>
    <row r="1476" spans="1:12" ht="13.5" x14ac:dyDescent="0.25">
      <c r="A1476" s="3">
        <f>RSI!A1476</f>
        <v>44161</v>
      </c>
      <c r="B1476" s="2">
        <f>RSI!B1476</f>
        <v>3.5</v>
      </c>
      <c r="C1476" s="2">
        <f>RSI!I1476</f>
        <v>57.543736995093681</v>
      </c>
      <c r="D1476" s="2">
        <f>MACD!E1476</f>
        <v>-7.5095411974357429E-2</v>
      </c>
      <c r="E1476" s="2">
        <f>MACD!F1476</f>
        <v>-2.7462968018273193E-2</v>
      </c>
      <c r="F1476" s="2">
        <f>'Moving Avg'!D1476</f>
        <v>3.5100000000000002</v>
      </c>
      <c r="G1476" s="2">
        <f>'Moving Avg'!F1476</f>
        <v>3.379</v>
      </c>
      <c r="H1476" s="2">
        <f>'Moving Avg'!G1476</f>
        <v>3.447000000000001</v>
      </c>
      <c r="I1476" s="2">
        <f>'Moving Avg'!H1476</f>
        <v>3.7673999999999976</v>
      </c>
      <c r="J1476" s="17" t="str">
        <f>OBV!F1476</f>
        <v>BULLISH</v>
      </c>
      <c r="K1476" s="17" t="str">
        <f>OBV!G1476</f>
        <v>NEUTRAL</v>
      </c>
      <c r="L1476" s="17" t="str">
        <f>OBV!H1476</f>
        <v>CONFIRMED BULLISH</v>
      </c>
    </row>
    <row r="1477" spans="1:12" ht="13.5" x14ac:dyDescent="0.25">
      <c r="A1477" s="3">
        <f>RSI!A1477</f>
        <v>44162</v>
      </c>
      <c r="B1477" s="2">
        <f>RSI!B1477</f>
        <v>3.47</v>
      </c>
      <c r="C1477" s="2">
        <f>RSI!I1477</f>
        <v>54.58039325759448</v>
      </c>
      <c r="D1477" s="2">
        <f>MACD!E1477</f>
        <v>-8.6960022116489899E-2</v>
      </c>
      <c r="E1477" s="2">
        <f>MACD!F1477</f>
        <v>-3.9362378837916531E-2</v>
      </c>
      <c r="F1477" s="2">
        <f>'Moving Avg'!D1477</f>
        <v>3.5100000000000002</v>
      </c>
      <c r="G1477" s="2">
        <f>'Moving Avg'!F1477</f>
        <v>3.3835000000000002</v>
      </c>
      <c r="H1477" s="2">
        <f>'Moving Avg'!G1477</f>
        <v>3.4444000000000012</v>
      </c>
      <c r="I1477" s="2">
        <f>'Moving Avg'!H1477</f>
        <v>3.7632499999999975</v>
      </c>
      <c r="J1477" s="17" t="str">
        <f>OBV!F1477</f>
        <v>BULLISH</v>
      </c>
      <c r="K1477" s="17" t="str">
        <f>OBV!G1477</f>
        <v>NEUTRAL</v>
      </c>
      <c r="L1477" s="17" t="str">
        <f>OBV!H1477</f>
        <v>NEUTRAL</v>
      </c>
    </row>
    <row r="1478" spans="1:12" ht="13.5" x14ac:dyDescent="0.25">
      <c r="A1478" s="3">
        <f>RSI!A1478</f>
        <v>44165</v>
      </c>
      <c r="B1478" s="2">
        <f>RSI!B1478</f>
        <v>3.48</v>
      </c>
      <c r="C1478" s="2">
        <f>RSI!I1478</f>
        <v>55.404788776827715</v>
      </c>
      <c r="D1478" s="2">
        <f>MACD!E1478</f>
        <v>-9.6518220693756707E-2</v>
      </c>
      <c r="E1478" s="2">
        <f>MACD!F1478</f>
        <v>-5.0793547209084564E-2</v>
      </c>
      <c r="F1478" s="2">
        <f>'Moving Avg'!D1478</f>
        <v>3.5020000000000002</v>
      </c>
      <c r="G1478" s="2">
        <f>'Moving Avg'!F1478</f>
        <v>3.3890000000000007</v>
      </c>
      <c r="H1478" s="2">
        <f>'Moving Avg'!G1478</f>
        <v>3.4416000000000007</v>
      </c>
      <c r="I1478" s="2">
        <f>'Moving Avg'!H1478</f>
        <v>3.7589499999999982</v>
      </c>
      <c r="J1478" s="17" t="str">
        <f>OBV!F1478</f>
        <v>BEARISH</v>
      </c>
      <c r="K1478" s="17" t="str">
        <f>OBV!G1478</f>
        <v>NEUTRAL</v>
      </c>
      <c r="L1478" s="17" t="str">
        <f>OBV!H1478</f>
        <v>CONFIRMED BEARISH</v>
      </c>
    </row>
    <row r="1479" spans="1:12" ht="13.5" x14ac:dyDescent="0.25">
      <c r="A1479" s="3">
        <f>RSI!A1479</f>
        <v>44166</v>
      </c>
      <c r="B1479" s="2">
        <f>RSI!B1479</f>
        <v>3.44</v>
      </c>
      <c r="C1479" s="2">
        <f>RSI!I1479</f>
        <v>51.386973482191614</v>
      </c>
      <c r="D1479" s="2">
        <f>MACD!E1479</f>
        <v>-8.9687541850375752E-2</v>
      </c>
      <c r="E1479" s="2">
        <f>MACD!F1479</f>
        <v>-5.8572346137342801E-2</v>
      </c>
      <c r="F1479" s="2">
        <f>'Moving Avg'!D1479</f>
        <v>3.4900000000000007</v>
      </c>
      <c r="G1479" s="2">
        <f>'Moving Avg'!F1479</f>
        <v>3.3929999999999998</v>
      </c>
      <c r="H1479" s="2">
        <f>'Moving Avg'!G1479</f>
        <v>3.4372000000000003</v>
      </c>
      <c r="I1479" s="2">
        <f>'Moving Avg'!H1479</f>
        <v>3.754649999999998</v>
      </c>
      <c r="J1479" s="17" t="str">
        <f>OBV!F1479</f>
        <v>BEARISH</v>
      </c>
      <c r="K1479" s="17" t="str">
        <f>OBV!G1479</f>
        <v>NEUTRAL</v>
      </c>
      <c r="L1479" s="17" t="str">
        <f>OBV!H1479</f>
        <v>CONFIRMED BEARISH</v>
      </c>
    </row>
    <row r="1480" spans="1:12" ht="13.5" x14ac:dyDescent="0.25">
      <c r="A1480" s="3">
        <f>RSI!A1480</f>
        <v>44167</v>
      </c>
      <c r="B1480" s="2">
        <f>RSI!B1480</f>
        <v>3.44</v>
      </c>
      <c r="C1480" s="2">
        <f>RSI!I1480</f>
        <v>51.386973482191614</v>
      </c>
      <c r="D1480" s="2">
        <f>MACD!E1480</f>
        <v>-9.3228320057409331E-2</v>
      </c>
      <c r="E1480" s="2">
        <f>MACD!F1480</f>
        <v>-6.5503540921356115E-2</v>
      </c>
      <c r="F1480" s="2">
        <f>'Moving Avg'!D1480</f>
        <v>3.4660000000000002</v>
      </c>
      <c r="G1480" s="2">
        <f>'Moving Avg'!F1480</f>
        <v>3.3959999999999999</v>
      </c>
      <c r="H1480" s="2">
        <f>'Moving Avg'!G1480</f>
        <v>3.4331999999999998</v>
      </c>
      <c r="I1480" s="2">
        <f>'Moving Avg'!H1480</f>
        <v>3.7504499999999985</v>
      </c>
      <c r="J1480" s="17" t="str">
        <f>OBV!F1480</f>
        <v>BEARISH</v>
      </c>
      <c r="K1480" s="17" t="str">
        <f>OBV!G1480</f>
        <v>NEUTRAL</v>
      </c>
      <c r="L1480" s="17" t="str">
        <f>OBV!H1480</f>
        <v>CONFIRMED BEARISH</v>
      </c>
    </row>
    <row r="1481" spans="1:12" ht="13.5" x14ac:dyDescent="0.25">
      <c r="A1481" s="3">
        <f>RSI!A1481</f>
        <v>44168</v>
      </c>
      <c r="B1481" s="2">
        <f>RSI!B1481</f>
        <v>3.42</v>
      </c>
      <c r="C1481" s="2">
        <f>RSI!I1481</f>
        <v>49.313273756712029</v>
      </c>
      <c r="D1481" s="2">
        <f>MACD!E1481</f>
        <v>-8.4056812156282579E-2</v>
      </c>
      <c r="E1481" s="2">
        <f>MACD!F1481</f>
        <v>-6.9214195168341416E-2</v>
      </c>
      <c r="F1481" s="2">
        <f>'Moving Avg'!D1481</f>
        <v>3.45</v>
      </c>
      <c r="G1481" s="2">
        <f>'Moving Avg'!F1481</f>
        <v>3.4020000000000001</v>
      </c>
      <c r="H1481" s="2">
        <f>'Moving Avg'!G1481</f>
        <v>3.4307999999999996</v>
      </c>
      <c r="I1481" s="2">
        <f>'Moving Avg'!H1481</f>
        <v>3.7464499999999985</v>
      </c>
      <c r="J1481" s="17" t="str">
        <f>OBV!F1481</f>
        <v>BEARISH</v>
      </c>
      <c r="K1481" s="17" t="str">
        <f>OBV!G1481</f>
        <v>NEUTRAL</v>
      </c>
      <c r="L1481" s="17" t="str">
        <f>OBV!H1481</f>
        <v>CONFIRMED BEARISH</v>
      </c>
    </row>
    <row r="1482" spans="1:12" ht="13.5" x14ac:dyDescent="0.25">
      <c r="A1482" s="3">
        <f>RSI!A1482</f>
        <v>44169</v>
      </c>
      <c r="B1482" s="2">
        <f>RSI!B1482</f>
        <v>3.36</v>
      </c>
      <c r="C1482" s="2">
        <f>RSI!I1482</f>
        <v>43.625536232376419</v>
      </c>
      <c r="D1482" s="2">
        <f>MACD!E1482</f>
        <v>-5.950298901829143E-2</v>
      </c>
      <c r="E1482" s="2">
        <f>MACD!F1482</f>
        <v>-6.7271953938331422E-2</v>
      </c>
      <c r="F1482" s="2">
        <f>'Moving Avg'!D1482</f>
        <v>3.4279999999999999</v>
      </c>
      <c r="G1482" s="2">
        <f>'Moving Avg'!F1482</f>
        <v>3.4055</v>
      </c>
      <c r="H1482" s="2">
        <f>'Moving Avg'!G1482</f>
        <v>3.4271999999999996</v>
      </c>
      <c r="I1482" s="2">
        <f>'Moving Avg'!H1482</f>
        <v>3.7422499999999985</v>
      </c>
      <c r="J1482" s="17" t="str">
        <f>OBV!F1482</f>
        <v>BEARISH</v>
      </c>
      <c r="K1482" s="17" t="str">
        <f>OBV!G1482</f>
        <v>NEUTRAL</v>
      </c>
      <c r="L1482" s="17" t="str">
        <f>OBV!H1482</f>
        <v>CONFIRMED BEARISH</v>
      </c>
    </row>
    <row r="1483" spans="1:12" ht="13.5" x14ac:dyDescent="0.25">
      <c r="A1483" s="3">
        <f>RSI!A1483</f>
        <v>44172</v>
      </c>
      <c r="B1483" s="2">
        <f>RSI!B1483</f>
        <v>3.4</v>
      </c>
      <c r="C1483" s="2">
        <f>RSI!I1483</f>
        <v>47.936757824093412</v>
      </c>
      <c r="D1483" s="2">
        <f>MACD!E1483</f>
        <v>-3.3604660474072734E-2</v>
      </c>
      <c r="E1483" s="2">
        <f>MACD!F1483</f>
        <v>-6.053849524547969E-2</v>
      </c>
      <c r="F1483" s="2">
        <f>'Moving Avg'!D1483</f>
        <v>3.4119999999999999</v>
      </c>
      <c r="G1483" s="2">
        <f>'Moving Avg'!F1483</f>
        <v>3.411</v>
      </c>
      <c r="H1483" s="2">
        <f>'Moving Avg'!G1483</f>
        <v>3.4251999999999998</v>
      </c>
      <c r="I1483" s="2">
        <f>'Moving Avg'!H1483</f>
        <v>3.7376499999999977</v>
      </c>
      <c r="J1483" s="17" t="str">
        <f>OBV!F1483</f>
        <v>BEARISH</v>
      </c>
      <c r="K1483" s="17" t="str">
        <f>OBV!G1483</f>
        <v>NEUTRAL</v>
      </c>
      <c r="L1483" s="17" t="str">
        <f>OBV!H1483</f>
        <v>CONFIRMED BEARISH</v>
      </c>
    </row>
    <row r="1484" spans="1:12" ht="13.5" x14ac:dyDescent="0.25">
      <c r="A1484" s="3">
        <f>RSI!A1484</f>
        <v>44173</v>
      </c>
      <c r="B1484" s="2">
        <f>RSI!B1484</f>
        <v>3.38</v>
      </c>
      <c r="C1484" s="2">
        <f>RSI!I1484</f>
        <v>46.040855351996179</v>
      </c>
      <c r="D1484" s="2">
        <f>MACD!E1484</f>
        <v>-1.315890836137612E-2</v>
      </c>
      <c r="E1484" s="2">
        <f>MACD!F1484</f>
        <v>-5.1062577868658976E-2</v>
      </c>
      <c r="F1484" s="2">
        <f>'Moving Avg'!D1484</f>
        <v>3.4</v>
      </c>
      <c r="G1484" s="2">
        <f>'Moving Avg'!F1484</f>
        <v>3.4109999999999991</v>
      </c>
      <c r="H1484" s="2">
        <f>'Moving Avg'!G1484</f>
        <v>3.4242000000000004</v>
      </c>
      <c r="I1484" s="2">
        <f>'Moving Avg'!H1484</f>
        <v>3.7323999999999979</v>
      </c>
      <c r="J1484" s="17" t="str">
        <f>OBV!F1484</f>
        <v>BEARISH</v>
      </c>
      <c r="K1484" s="17" t="str">
        <f>OBV!G1484</f>
        <v>WEAK</v>
      </c>
      <c r="L1484" s="17" t="str">
        <f>OBV!H1484</f>
        <v>CONFIRMED BEARISH</v>
      </c>
    </row>
    <row r="1485" spans="1:12" ht="13.5" x14ac:dyDescent="0.25">
      <c r="A1485" s="3">
        <f>RSI!A1485</f>
        <v>44174</v>
      </c>
      <c r="B1485" s="2">
        <f>RSI!B1485</f>
        <v>3.35</v>
      </c>
      <c r="C1485" s="2">
        <f>RSI!I1485</f>
        <v>43.276012120093569</v>
      </c>
      <c r="D1485" s="2">
        <f>MACD!E1485</f>
        <v>1.5830315184028887E-2</v>
      </c>
      <c r="E1485" s="2">
        <f>MACD!F1485</f>
        <v>-3.7683999258121409E-2</v>
      </c>
      <c r="F1485" s="2">
        <f>'Moving Avg'!D1485</f>
        <v>3.3820000000000001</v>
      </c>
      <c r="G1485" s="2">
        <f>'Moving Avg'!F1485</f>
        <v>3.4134999999999991</v>
      </c>
      <c r="H1485" s="2">
        <f>'Moving Avg'!G1485</f>
        <v>3.4211999999999994</v>
      </c>
      <c r="I1485" s="2">
        <f>'Moving Avg'!H1485</f>
        <v>3.7260499999999981</v>
      </c>
      <c r="J1485" s="17" t="str">
        <f>OBV!F1485</f>
        <v>BEARISH</v>
      </c>
      <c r="K1485" s="17" t="str">
        <f>OBV!G1485</f>
        <v>WEAK</v>
      </c>
      <c r="L1485" s="17" t="str">
        <f>OBV!H1485</f>
        <v>CONFIRMED BEARISH</v>
      </c>
    </row>
    <row r="1486" spans="1:12" ht="13.5" x14ac:dyDescent="0.25">
      <c r="A1486" s="3">
        <f>RSI!A1486</f>
        <v>44175</v>
      </c>
      <c r="B1486" s="2">
        <f>RSI!B1486</f>
        <v>3.34</v>
      </c>
      <c r="C1486" s="2">
        <f>RSI!I1486</f>
        <v>42.362792697953459</v>
      </c>
      <c r="D1486" s="2">
        <f>MACD!E1486</f>
        <v>3.2265401264513383E-2</v>
      </c>
      <c r="E1486" s="2">
        <f>MACD!F1486</f>
        <v>-2.3694119153594449E-2</v>
      </c>
      <c r="F1486" s="2">
        <f>'Moving Avg'!D1486</f>
        <v>3.3659999999999997</v>
      </c>
      <c r="G1486" s="2">
        <f>'Moving Avg'!F1486</f>
        <v>3.4154999999999993</v>
      </c>
      <c r="H1486" s="2">
        <f>'Moving Avg'!G1486</f>
        <v>3.4137999999999993</v>
      </c>
      <c r="I1486" s="2">
        <f>'Moving Avg'!H1486</f>
        <v>3.7189999999999981</v>
      </c>
      <c r="J1486" s="17" t="str">
        <f>OBV!F1486</f>
        <v>BEARISH</v>
      </c>
      <c r="K1486" s="17" t="str">
        <f>OBV!G1486</f>
        <v>WEAK</v>
      </c>
      <c r="L1486" s="17" t="str">
        <f>OBV!H1486</f>
        <v>CONFIRMED BEARISH</v>
      </c>
    </row>
    <row r="1487" spans="1:12" ht="13.5" x14ac:dyDescent="0.25">
      <c r="A1487" s="3">
        <f>RSI!A1487</f>
        <v>44176</v>
      </c>
      <c r="B1487" s="2">
        <f>RSI!B1487</f>
        <v>3.34</v>
      </c>
      <c r="C1487" s="2">
        <f>RSI!I1487</f>
        <v>42.362792697953452</v>
      </c>
      <c r="D1487" s="2">
        <f>MACD!E1487</f>
        <v>4.1982173535382916E-2</v>
      </c>
      <c r="E1487" s="2">
        <f>MACD!F1487</f>
        <v>-1.0558860615798976E-2</v>
      </c>
      <c r="F1487" s="2">
        <f>'Moving Avg'!D1487</f>
        <v>3.3619999999999997</v>
      </c>
      <c r="G1487" s="2">
        <f>'Moving Avg'!F1487</f>
        <v>3.4180000000000001</v>
      </c>
      <c r="H1487" s="2">
        <f>'Moving Avg'!G1487</f>
        <v>3.4075999999999995</v>
      </c>
      <c r="I1487" s="2">
        <f>'Moving Avg'!H1487</f>
        <v>3.7119499999999981</v>
      </c>
      <c r="J1487" s="17" t="str">
        <f>OBV!F1487</f>
        <v>BEARISH</v>
      </c>
      <c r="K1487" s="17" t="str">
        <f>OBV!G1487</f>
        <v>WEAK</v>
      </c>
      <c r="L1487" s="17" t="str">
        <f>OBV!H1487</f>
        <v>CONFIRMED BEARISH</v>
      </c>
    </row>
    <row r="1488" spans="1:12" ht="13.5" x14ac:dyDescent="0.25">
      <c r="A1488" s="3">
        <f>RSI!A1488</f>
        <v>44179</v>
      </c>
      <c r="B1488" s="2">
        <f>RSI!B1488</f>
        <v>3.36</v>
      </c>
      <c r="C1488" s="2">
        <f>RSI!I1488</f>
        <v>45.052323962392137</v>
      </c>
      <c r="D1488" s="2">
        <f>MACD!E1488</f>
        <v>5.0655061513581234E-2</v>
      </c>
      <c r="E1488" s="2">
        <f>MACD!F1488</f>
        <v>1.6839238100770666E-3</v>
      </c>
      <c r="F1488" s="2">
        <f>'Moving Avg'!D1488</f>
        <v>3.3540000000000001</v>
      </c>
      <c r="G1488" s="2">
        <f>'Moving Avg'!F1488</f>
        <v>3.4210000000000003</v>
      </c>
      <c r="H1488" s="2">
        <f>'Moving Avg'!G1488</f>
        <v>3.4061999999999997</v>
      </c>
      <c r="I1488" s="2">
        <f>'Moving Avg'!H1488</f>
        <v>3.7051499999999979</v>
      </c>
      <c r="J1488" s="17" t="str">
        <f>OBV!F1488</f>
        <v>BEARISH</v>
      </c>
      <c r="K1488" s="17" t="str">
        <f>OBV!G1488</f>
        <v>WEAK</v>
      </c>
      <c r="L1488" s="17" t="str">
        <f>OBV!H1488</f>
        <v>CONFIRMED BEARISH</v>
      </c>
    </row>
    <row r="1489" spans="1:12" ht="13.5" x14ac:dyDescent="0.25">
      <c r="A1489" s="3">
        <f>RSI!A1489</f>
        <v>44180</v>
      </c>
      <c r="B1489" s="2">
        <f>RSI!B1489</f>
        <v>3.35</v>
      </c>
      <c r="C1489" s="2">
        <f>RSI!I1489</f>
        <v>43.948071993387074</v>
      </c>
      <c r="D1489" s="2">
        <f>MACD!E1489</f>
        <v>5.2827209513439666E-2</v>
      </c>
      <c r="E1489" s="2">
        <f>MACD!F1489</f>
        <v>1.1912580950749586E-2</v>
      </c>
      <c r="F1489" s="2">
        <f>'Moving Avg'!D1489</f>
        <v>3.3479999999999999</v>
      </c>
      <c r="G1489" s="2">
        <f>'Moving Avg'!F1489</f>
        <v>3.4195000000000002</v>
      </c>
      <c r="H1489" s="2">
        <f>'Moving Avg'!G1489</f>
        <v>3.4033999999999995</v>
      </c>
      <c r="I1489" s="2">
        <f>'Moving Avg'!H1489</f>
        <v>3.6988499999999989</v>
      </c>
      <c r="J1489" s="17" t="str">
        <f>OBV!F1489</f>
        <v>BEARISH</v>
      </c>
      <c r="K1489" s="17" t="str">
        <f>OBV!G1489</f>
        <v>WEAK</v>
      </c>
      <c r="L1489" s="17" t="str">
        <f>OBV!H1489</f>
        <v>CONFIRMED BEARISH</v>
      </c>
    </row>
    <row r="1490" spans="1:12" ht="13.5" x14ac:dyDescent="0.25">
      <c r="A1490" s="3">
        <f>RSI!A1490</f>
        <v>44181</v>
      </c>
      <c r="B1490" s="2">
        <f>RSI!B1490</f>
        <v>3.3</v>
      </c>
      <c r="C1490" s="2">
        <f>RSI!I1490</f>
        <v>38.824096651433102</v>
      </c>
      <c r="D1490" s="2">
        <f>MACD!E1490</f>
        <v>5.865636011716413E-2</v>
      </c>
      <c r="E1490" s="2">
        <f>MACD!F1490</f>
        <v>2.1261336784032497E-2</v>
      </c>
      <c r="F1490" s="2">
        <f>'Moving Avg'!D1490</f>
        <v>3.3379999999999996</v>
      </c>
      <c r="G1490" s="2">
        <f>'Moving Avg'!F1490</f>
        <v>3.4185000000000003</v>
      </c>
      <c r="H1490" s="2">
        <f>'Moving Avg'!G1490</f>
        <v>3.3985999999999996</v>
      </c>
      <c r="I1490" s="2">
        <f>'Moving Avg'!H1490</f>
        <v>3.6923499999999989</v>
      </c>
      <c r="J1490" s="17" t="str">
        <f>OBV!F1490</f>
        <v>BEARISH</v>
      </c>
      <c r="K1490" s="17" t="str">
        <f>OBV!G1490</f>
        <v>NEUTRAL</v>
      </c>
      <c r="L1490" s="17" t="str">
        <f>OBV!H1490</f>
        <v>CONFIRMED BEARISH</v>
      </c>
    </row>
    <row r="1491" spans="1:12" ht="13.5" x14ac:dyDescent="0.25">
      <c r="A1491" s="3">
        <f>RSI!A1491</f>
        <v>44182</v>
      </c>
      <c r="B1491" s="2">
        <f>RSI!B1491</f>
        <v>3.31</v>
      </c>
      <c r="C1491" s="2">
        <f>RSI!I1491</f>
        <v>40.322714643361458</v>
      </c>
      <c r="D1491" s="2">
        <f>MACD!E1491</f>
        <v>6.0332687682849162E-2</v>
      </c>
      <c r="E1491" s="2">
        <f>MACD!F1491</f>
        <v>2.9075606963795832E-2</v>
      </c>
      <c r="F1491" s="2">
        <f>'Moving Avg'!D1491</f>
        <v>3.3319999999999994</v>
      </c>
      <c r="G1491" s="2">
        <f>'Moving Avg'!F1491</f>
        <v>3.4145000000000012</v>
      </c>
      <c r="H1491" s="2">
        <f>'Moving Avg'!G1491</f>
        <v>3.3942000000000001</v>
      </c>
      <c r="I1491" s="2">
        <f>'Moving Avg'!H1491</f>
        <v>3.6861999999999981</v>
      </c>
      <c r="J1491" s="17" t="str">
        <f>OBV!F1491</f>
        <v>BEARISH</v>
      </c>
      <c r="K1491" s="17" t="str">
        <f>OBV!G1491</f>
        <v>NEUTRAL</v>
      </c>
      <c r="L1491" s="17" t="str">
        <f>OBV!H1491</f>
        <v>CONFIRMED BEARISH</v>
      </c>
    </row>
    <row r="1492" spans="1:12" ht="13.5" x14ac:dyDescent="0.25">
      <c r="A1492" s="3">
        <f>RSI!A1492</f>
        <v>44183</v>
      </c>
      <c r="B1492" s="2">
        <f>RSI!B1492</f>
        <v>3.34</v>
      </c>
      <c r="C1492" s="2">
        <f>RSI!I1492</f>
        <v>44.699409401321105</v>
      </c>
      <c r="D1492" s="2">
        <f>MACD!E1492</f>
        <v>5.0759067539920544E-2</v>
      </c>
      <c r="E1492" s="2">
        <f>MACD!F1492</f>
        <v>3.3412299079020776E-2</v>
      </c>
      <c r="F1492" s="2">
        <f>'Moving Avg'!D1492</f>
        <v>3.3319999999999999</v>
      </c>
      <c r="G1492" s="2">
        <f>'Moving Avg'!F1492</f>
        <v>3.4080000000000004</v>
      </c>
      <c r="H1492" s="2">
        <f>'Moving Avg'!G1492</f>
        <v>3.3904000000000001</v>
      </c>
      <c r="I1492" s="2">
        <f>'Moving Avg'!H1492</f>
        <v>3.6801999999999988</v>
      </c>
      <c r="J1492" s="17" t="str">
        <f>OBV!F1492</f>
        <v>BEARISH</v>
      </c>
      <c r="K1492" s="17" t="str">
        <f>OBV!G1492</f>
        <v>NEUTRAL</v>
      </c>
      <c r="L1492" s="17" t="str">
        <f>OBV!H1492</f>
        <v>NEUTRAL</v>
      </c>
    </row>
    <row r="1493" spans="1:12" ht="13.5" x14ac:dyDescent="0.25">
      <c r="A1493" s="3">
        <f>RSI!A1493</f>
        <v>44186</v>
      </c>
      <c r="B1493" s="2">
        <f>RSI!B1493</f>
        <v>3.35</v>
      </c>
      <c r="C1493" s="2">
        <f>RSI!I1493</f>
        <v>46.117959448353652</v>
      </c>
      <c r="D1493" s="2">
        <f>MACD!E1493</f>
        <v>4.8320942726629568E-2</v>
      </c>
      <c r="E1493" s="2">
        <f>MACD!F1493</f>
        <v>3.6394027808542534E-2</v>
      </c>
      <c r="F1493" s="2">
        <f>'Moving Avg'!D1493</f>
        <v>3.3300000000000005</v>
      </c>
      <c r="G1493" s="2">
        <f>'Moving Avg'!F1493</f>
        <v>3.3994999999999997</v>
      </c>
      <c r="H1493" s="2">
        <f>'Moving Avg'!G1493</f>
        <v>3.3868</v>
      </c>
      <c r="I1493" s="2">
        <f>'Moving Avg'!H1493</f>
        <v>3.6739499999999987</v>
      </c>
      <c r="J1493" s="17" t="str">
        <f>OBV!F1493</f>
        <v>BULLISH</v>
      </c>
      <c r="K1493" s="17" t="str">
        <f>OBV!G1493</f>
        <v>NEUTRAL</v>
      </c>
      <c r="L1493" s="17" t="str">
        <f>OBV!H1493</f>
        <v>BULLISH DIVERGENCE</v>
      </c>
    </row>
    <row r="1494" spans="1:12" ht="13.5" x14ac:dyDescent="0.25">
      <c r="A1494" s="3">
        <f>RSI!A1494</f>
        <v>44187</v>
      </c>
      <c r="B1494" s="2">
        <f>RSI!B1494</f>
        <v>3.35</v>
      </c>
      <c r="C1494" s="2">
        <f>RSI!I1494</f>
        <v>46.117959448353652</v>
      </c>
      <c r="D1494" s="2">
        <f>MACD!E1494</f>
        <v>4.3352942457223875E-2</v>
      </c>
      <c r="E1494" s="2">
        <f>MACD!F1494</f>
        <v>3.7785810738278802E-2</v>
      </c>
      <c r="F1494" s="2">
        <f>'Moving Avg'!D1494</f>
        <v>3.3299999999999996</v>
      </c>
      <c r="G1494" s="2">
        <f>'Moving Avg'!F1494</f>
        <v>3.3919999999999995</v>
      </c>
      <c r="H1494" s="2">
        <f>'Moving Avg'!G1494</f>
        <v>3.3834000000000004</v>
      </c>
      <c r="I1494" s="2">
        <f>'Moving Avg'!H1494</f>
        <v>3.6677499999999998</v>
      </c>
      <c r="J1494" s="17" t="str">
        <f>OBV!F1494</f>
        <v>BULLISH</v>
      </c>
      <c r="K1494" s="17" t="str">
        <f>OBV!G1494</f>
        <v>NEUTRAL</v>
      </c>
      <c r="L1494" s="17" t="str">
        <f>OBV!H1494</f>
        <v>NEUTRAL</v>
      </c>
    </row>
    <row r="1495" spans="1:12" ht="13.5" x14ac:dyDescent="0.25">
      <c r="A1495" s="3">
        <f>RSI!A1495</f>
        <v>44188</v>
      </c>
      <c r="B1495" s="2">
        <f>RSI!B1495</f>
        <v>3.36</v>
      </c>
      <c r="C1495" s="2">
        <f>RSI!I1495</f>
        <v>47.674629505702242</v>
      </c>
      <c r="D1495" s="2">
        <f>MACD!E1495</f>
        <v>3.395233891330518E-2</v>
      </c>
      <c r="E1495" s="2">
        <f>MACD!F1495</f>
        <v>3.7019116373284082E-2</v>
      </c>
      <c r="F1495" s="2">
        <f>'Moving Avg'!D1495</f>
        <v>3.3420000000000001</v>
      </c>
      <c r="G1495" s="2">
        <f>'Moving Avg'!F1495</f>
        <v>3.3820000000000001</v>
      </c>
      <c r="H1495" s="2">
        <f>'Moving Avg'!G1495</f>
        <v>3.3816000000000002</v>
      </c>
      <c r="I1495" s="2">
        <f>'Moving Avg'!H1495</f>
        <v>3.6616499999999998</v>
      </c>
      <c r="J1495" s="17" t="str">
        <f>OBV!F1495</f>
        <v>BULLISH</v>
      </c>
      <c r="K1495" s="17" t="str">
        <f>OBV!G1495</f>
        <v>NEUTRAL</v>
      </c>
      <c r="L1495" s="17" t="str">
        <f>OBV!H1495</f>
        <v>CONFIRMED BULLISH</v>
      </c>
    </row>
    <row r="1496" spans="1:12" ht="13.5" x14ac:dyDescent="0.25">
      <c r="A1496" s="3">
        <f>RSI!A1496</f>
        <v>44189</v>
      </c>
      <c r="B1496" s="2">
        <f>RSI!B1496</f>
        <v>3.3</v>
      </c>
      <c r="C1496" s="2">
        <f>RSI!I1496</f>
        <v>40.174933823594017</v>
      </c>
      <c r="D1496" s="2">
        <f>MACD!E1496</f>
        <v>2.8992295237433741E-2</v>
      </c>
      <c r="E1496" s="2">
        <f>MACD!F1496</f>
        <v>3.5413752146114016E-2</v>
      </c>
      <c r="F1496" s="2">
        <f>'Moving Avg'!D1496</f>
        <v>3.34</v>
      </c>
      <c r="G1496" s="2">
        <f>'Moving Avg'!F1496</f>
        <v>3.3719999999999999</v>
      </c>
      <c r="H1496" s="2">
        <f>'Moving Avg'!G1496</f>
        <v>3.3786000000000005</v>
      </c>
      <c r="I1496" s="2">
        <f>'Moving Avg'!H1496</f>
        <v>3.6553999999999998</v>
      </c>
      <c r="J1496" s="17" t="str">
        <f>OBV!F1496</f>
        <v>BULLISH</v>
      </c>
      <c r="K1496" s="17" t="str">
        <f>OBV!G1496</f>
        <v>NEUTRAL</v>
      </c>
      <c r="L1496" s="17" t="str">
        <f>OBV!H1496</f>
        <v>BULLISH DIVERGENCE</v>
      </c>
    </row>
    <row r="1497" spans="1:12" ht="13.5" x14ac:dyDescent="0.25">
      <c r="A1497" s="3">
        <f>RSI!A1497</f>
        <v>44190</v>
      </c>
      <c r="B1497" s="2">
        <f>RSI!B1497</f>
        <v>3.3</v>
      </c>
      <c r="C1497" s="2">
        <f>RSI!I1497</f>
        <v>40.174933823594017</v>
      </c>
      <c r="D1497" s="2">
        <f>MACD!E1497</f>
        <v>2.5231665061324016E-2</v>
      </c>
      <c r="E1497" s="2">
        <f>MACD!F1497</f>
        <v>3.3377334729156022E-2</v>
      </c>
      <c r="F1497" s="2">
        <f>'Moving Avg'!D1497</f>
        <v>3.3319999999999999</v>
      </c>
      <c r="G1497" s="2">
        <f>'Moving Avg'!F1497</f>
        <v>3.3634999999999997</v>
      </c>
      <c r="H1497" s="2">
        <f>'Moving Avg'!G1497</f>
        <v>3.3766000000000007</v>
      </c>
      <c r="I1497" s="2">
        <f>'Moving Avg'!H1497</f>
        <v>3.6494</v>
      </c>
      <c r="J1497" s="17" t="str">
        <f>OBV!F1497</f>
        <v>BEARISH</v>
      </c>
      <c r="K1497" s="17" t="str">
        <f>OBV!G1497</f>
        <v>NEUTRAL</v>
      </c>
      <c r="L1497" s="17" t="str">
        <f>OBV!H1497</f>
        <v>CONFIRMED BEARISH</v>
      </c>
    </row>
    <row r="1498" spans="1:12" ht="13.5" x14ac:dyDescent="0.25">
      <c r="A1498" s="3">
        <f>RSI!A1498</f>
        <v>44193</v>
      </c>
      <c r="B1498" s="2">
        <f>RSI!B1498</f>
        <v>3.35</v>
      </c>
      <c r="C1498" s="2">
        <f>RSI!I1498</f>
        <v>48.070110195532529</v>
      </c>
      <c r="D1498" s="2">
        <f>MACD!E1498</f>
        <v>2.1826821874214808E-2</v>
      </c>
      <c r="E1498" s="2">
        <f>MACD!F1498</f>
        <v>3.1067232158167781E-2</v>
      </c>
      <c r="F1498" s="2">
        <f>'Moving Avg'!D1498</f>
        <v>3.3319999999999999</v>
      </c>
      <c r="G1498" s="2">
        <f>'Moving Avg'!F1498</f>
        <v>3.3569999999999993</v>
      </c>
      <c r="H1498" s="2">
        <f>'Moving Avg'!G1498</f>
        <v>3.3755999999999999</v>
      </c>
      <c r="I1498" s="2">
        <f>'Moving Avg'!H1498</f>
        <v>3.6442999999999999</v>
      </c>
      <c r="J1498" s="17" t="str">
        <f>OBV!F1498</f>
        <v>BULLISH</v>
      </c>
      <c r="K1498" s="17" t="str">
        <f>OBV!G1498</f>
        <v>NEUTRAL</v>
      </c>
      <c r="L1498" s="17" t="str">
        <f>OBV!H1498</f>
        <v>NEUTRAL</v>
      </c>
    </row>
    <row r="1499" spans="1:12" ht="13.5" x14ac:dyDescent="0.25">
      <c r="A1499" s="3">
        <f>RSI!A1499</f>
        <v>44194</v>
      </c>
      <c r="B1499" s="2">
        <f>RSI!B1499</f>
        <v>3.35</v>
      </c>
      <c r="C1499" s="2">
        <f>RSI!I1499</f>
        <v>48.070110195532529</v>
      </c>
      <c r="D1499" s="2">
        <f>MACD!E1499</f>
        <v>1.7485969555263381E-2</v>
      </c>
      <c r="E1499" s="2">
        <f>MACD!F1499</f>
        <v>2.8350979637586902E-2</v>
      </c>
      <c r="F1499" s="2">
        <f>'Moving Avg'!D1499</f>
        <v>3.3319999999999999</v>
      </c>
      <c r="G1499" s="2">
        <f>'Moving Avg'!F1499</f>
        <v>3.3525</v>
      </c>
      <c r="H1499" s="2">
        <f>'Moving Avg'!G1499</f>
        <v>3.3746000000000005</v>
      </c>
      <c r="I1499" s="2">
        <f>'Moving Avg'!H1499</f>
        <v>3.6395499999999998</v>
      </c>
      <c r="J1499" s="17" t="str">
        <f>OBV!F1499</f>
        <v>BULLISH</v>
      </c>
      <c r="K1499" s="17" t="str">
        <f>OBV!G1499</f>
        <v>NEUTRAL</v>
      </c>
      <c r="L1499" s="17" t="str">
        <f>OBV!H1499</f>
        <v>NEUTRAL</v>
      </c>
    </row>
    <row r="1500" spans="1:12" ht="13.5" x14ac:dyDescent="0.25">
      <c r="A1500" s="3">
        <f>RSI!A1500</f>
        <v>44195</v>
      </c>
      <c r="B1500" s="2">
        <f>RSI!B1500</f>
        <v>3.34</v>
      </c>
      <c r="C1500" s="2">
        <f>RSI!I1500</f>
        <v>46.642339905915279</v>
      </c>
      <c r="D1500" s="2">
        <f>MACD!E1500</f>
        <v>6.9341796238315823E-3</v>
      </c>
      <c r="E1500" s="2">
        <f>MACD!F1500</f>
        <v>2.4067619634835839E-2</v>
      </c>
      <c r="F1500" s="2">
        <f>'Moving Avg'!D1500</f>
        <v>3.3280000000000003</v>
      </c>
      <c r="G1500" s="2">
        <f>'Moving Avg'!F1500</f>
        <v>3.3475000000000001</v>
      </c>
      <c r="H1500" s="2">
        <f>'Moving Avg'!G1500</f>
        <v>3.3734000000000002</v>
      </c>
      <c r="I1500" s="2">
        <f>'Moving Avg'!H1500</f>
        <v>3.6335000000000002</v>
      </c>
      <c r="J1500" s="17" t="str">
        <f>OBV!F1500</f>
        <v>BEARISH</v>
      </c>
      <c r="K1500" s="17" t="str">
        <f>OBV!G1500</f>
        <v>NEUTRAL</v>
      </c>
      <c r="L1500" s="17" t="str">
        <f>OBV!H1500</f>
        <v>CONFIRMED BEARISH</v>
      </c>
    </row>
    <row r="1501" spans="1:12" ht="13.5" x14ac:dyDescent="0.25">
      <c r="A1501" s="3">
        <f>RSI!A1501</f>
        <v>44196</v>
      </c>
      <c r="B1501" s="2">
        <f>RSI!B1501</f>
        <v>3.35</v>
      </c>
      <c r="C1501" s="2">
        <f>RSI!I1501</f>
        <v>48.296169006656349</v>
      </c>
      <c r="D1501" s="2">
        <f>MACD!E1501</f>
        <v>-1.0700339079039445E-3</v>
      </c>
      <c r="E1501" s="2">
        <f>MACD!F1501</f>
        <v>1.9040088926287883E-2</v>
      </c>
      <c r="F1501" s="2">
        <f>'Moving Avg'!D1501</f>
        <v>3.3380000000000001</v>
      </c>
      <c r="G1501" s="2">
        <f>'Moving Avg'!F1501</f>
        <v>3.3439999999999999</v>
      </c>
      <c r="H1501" s="2">
        <f>'Moving Avg'!G1501</f>
        <v>3.3730000000000002</v>
      </c>
      <c r="I1501" s="2">
        <f>'Moving Avg'!H1501</f>
        <v>3.6281499999999998</v>
      </c>
      <c r="J1501" s="17" t="str">
        <f>OBV!F1501</f>
        <v>BEARISH</v>
      </c>
      <c r="K1501" s="17" t="str">
        <f>OBV!G1501</f>
        <v>NEUTRAL</v>
      </c>
      <c r="L1501" s="17" t="str">
        <f>OBV!H1501</f>
        <v>BEARISH DIVERGENCE</v>
      </c>
    </row>
    <row r="1502" spans="1:12" ht="13.5" x14ac:dyDescent="0.25">
      <c r="A1502" s="3">
        <f>RSI!A1502</f>
        <v>44200</v>
      </c>
      <c r="B1502" s="2">
        <f>RSI!B1502</f>
        <v>3.36</v>
      </c>
      <c r="C1502" s="2">
        <f>RSI!I1502</f>
        <v>49.966265099161795</v>
      </c>
      <c r="D1502" s="2">
        <f>MACD!E1502</f>
        <v>-3.9101438383757348E-3</v>
      </c>
      <c r="E1502" s="2">
        <f>MACD!F1502</f>
        <v>1.4450042373355161E-2</v>
      </c>
      <c r="F1502" s="2">
        <f>'Moving Avg'!D1502</f>
        <v>3.35</v>
      </c>
      <c r="G1502" s="2">
        <f>'Moving Avg'!F1502</f>
        <v>3.3440000000000003</v>
      </c>
      <c r="H1502" s="2">
        <f>'Moving Avg'!G1502</f>
        <v>3.3730000000000007</v>
      </c>
      <c r="I1502" s="2">
        <f>'Moving Avg'!H1502</f>
        <v>3.6236000000000006</v>
      </c>
      <c r="J1502" s="17" t="str">
        <f>OBV!F1502</f>
        <v>BULLISH</v>
      </c>
      <c r="K1502" s="17" t="str">
        <f>OBV!G1502</f>
        <v>NEUTRAL</v>
      </c>
      <c r="L1502" s="17" t="str">
        <f>OBV!H1502</f>
        <v>CONFIRMED BULLISH</v>
      </c>
    </row>
    <row r="1503" spans="1:12" ht="13.5" x14ac:dyDescent="0.25">
      <c r="A1503" s="3">
        <f>RSI!A1503</f>
        <v>44201</v>
      </c>
      <c r="B1503" s="2">
        <f>RSI!B1503</f>
        <v>3.27</v>
      </c>
      <c r="C1503" s="2">
        <f>RSI!I1503</f>
        <v>38.052915923764594</v>
      </c>
      <c r="D1503" s="2">
        <f>MACD!E1503</f>
        <v>1.8864668296401099E-3</v>
      </c>
      <c r="E1503" s="2">
        <f>MACD!F1503</f>
        <v>1.1937327264612151E-2</v>
      </c>
      <c r="F1503" s="2">
        <f>'Moving Avg'!D1503</f>
        <v>3.3339999999999996</v>
      </c>
      <c r="G1503" s="2">
        <f>'Moving Avg'!F1503</f>
        <v>3.3374999999999999</v>
      </c>
      <c r="H1503" s="2">
        <f>'Moving Avg'!G1503</f>
        <v>3.3704000000000001</v>
      </c>
      <c r="I1503" s="2">
        <f>'Moving Avg'!H1503</f>
        <v>3.6192000000000006</v>
      </c>
      <c r="J1503" s="17" t="str">
        <f>OBV!F1503</f>
        <v>BEARISH</v>
      </c>
      <c r="K1503" s="17" t="str">
        <f>OBV!G1503</f>
        <v>NEUTRAL</v>
      </c>
      <c r="L1503" s="17" t="str">
        <f>OBV!H1503</f>
        <v>CONFIRMED BEARISH</v>
      </c>
    </row>
    <row r="1504" spans="1:12" ht="13.5" x14ac:dyDescent="0.25">
      <c r="A1504" s="3">
        <f>RSI!A1504</f>
        <v>44202</v>
      </c>
      <c r="B1504" s="2">
        <f>RSI!B1504</f>
        <v>3.32</v>
      </c>
      <c r="C1504" s="2">
        <f>RSI!I1504</f>
        <v>45.786434486165476</v>
      </c>
      <c r="D1504" s="2">
        <f>MACD!E1504</f>
        <v>3.6144499247563466E-3</v>
      </c>
      <c r="E1504" s="2">
        <f>MACD!F1504</f>
        <v>1.0272751796640991E-2</v>
      </c>
      <c r="F1504" s="2">
        <f>'Moving Avg'!D1504</f>
        <v>3.3279999999999994</v>
      </c>
      <c r="G1504" s="2">
        <f>'Moving Avg'!F1504</f>
        <v>3.3344999999999998</v>
      </c>
      <c r="H1504" s="2">
        <f>'Moving Avg'!G1504</f>
        <v>3.3688000000000007</v>
      </c>
      <c r="I1504" s="2">
        <f>'Moving Avg'!H1504</f>
        <v>3.6159500000000007</v>
      </c>
      <c r="J1504" s="17" t="str">
        <f>OBV!F1504</f>
        <v>BEARISH</v>
      </c>
      <c r="K1504" s="17" t="str">
        <f>OBV!G1504</f>
        <v>NEUTRAL</v>
      </c>
      <c r="L1504" s="17" t="str">
        <f>OBV!H1504</f>
        <v>CONFIRMED BEARISH</v>
      </c>
    </row>
    <row r="1505" spans="1:12" ht="13.5" x14ac:dyDescent="0.25">
      <c r="A1505" s="3">
        <f>RSI!A1505</f>
        <v>44203</v>
      </c>
      <c r="B1505" s="2">
        <f>RSI!B1505</f>
        <v>3.29</v>
      </c>
      <c r="C1505" s="2">
        <f>RSI!I1505</f>
        <v>42.368707167696485</v>
      </c>
      <c r="D1505" s="2">
        <f>MACD!E1505</f>
        <v>9.0296566240670728E-3</v>
      </c>
      <c r="E1505" s="2">
        <f>MACD!F1505</f>
        <v>1.0024132762126207E-2</v>
      </c>
      <c r="F1505" s="2">
        <f>'Moving Avg'!D1505</f>
        <v>3.3180000000000001</v>
      </c>
      <c r="G1505" s="2">
        <f>'Moving Avg'!F1505</f>
        <v>3.3314999999999997</v>
      </c>
      <c r="H1505" s="2">
        <f>'Moving Avg'!G1505</f>
        <v>3.3670000000000004</v>
      </c>
      <c r="I1505" s="2">
        <f>'Moving Avg'!H1505</f>
        <v>3.6124000000000005</v>
      </c>
      <c r="J1505" s="17" t="str">
        <f>OBV!F1505</f>
        <v>BEARISH</v>
      </c>
      <c r="K1505" s="17" t="str">
        <f>OBV!G1505</f>
        <v>NEUTRAL</v>
      </c>
      <c r="L1505" s="17" t="str">
        <f>OBV!H1505</f>
        <v>CONFIRMED BEARISH</v>
      </c>
    </row>
    <row r="1506" spans="1:12" ht="13.5" x14ac:dyDescent="0.25">
      <c r="A1506" s="3">
        <f>RSI!A1506</f>
        <v>44204</v>
      </c>
      <c r="B1506" s="2">
        <f>RSI!B1506</f>
        <v>3.33</v>
      </c>
      <c r="C1506" s="2">
        <f>RSI!I1506</f>
        <v>47.947794275347547</v>
      </c>
      <c r="D1506" s="2">
        <f>MACD!E1506</f>
        <v>1.7734264696915858E-3</v>
      </c>
      <c r="E1506" s="2">
        <f>MACD!F1506</f>
        <v>8.3739915036392838E-3</v>
      </c>
      <c r="F1506" s="2">
        <f>'Moving Avg'!D1506</f>
        <v>3.3140000000000001</v>
      </c>
      <c r="G1506" s="2">
        <f>'Moving Avg'!F1506</f>
        <v>3.3310000000000004</v>
      </c>
      <c r="H1506" s="2">
        <f>'Moving Avg'!G1506</f>
        <v>3.3656000000000006</v>
      </c>
      <c r="I1506" s="2">
        <f>'Moving Avg'!H1506</f>
        <v>3.6090500000000008</v>
      </c>
      <c r="J1506" s="17" t="str">
        <f>OBV!F1506</f>
        <v>BEARISH</v>
      </c>
      <c r="K1506" s="17" t="str">
        <f>OBV!G1506</f>
        <v>NEUTRAL</v>
      </c>
      <c r="L1506" s="17" t="str">
        <f>OBV!H1506</f>
        <v>CONFIRMED BEARISH</v>
      </c>
    </row>
    <row r="1507" spans="1:12" ht="13.5" x14ac:dyDescent="0.25">
      <c r="A1507" s="3">
        <f>RSI!A1507</f>
        <v>44207</v>
      </c>
      <c r="B1507" s="2">
        <f>RSI!B1507</f>
        <v>3.34</v>
      </c>
      <c r="C1507" s="2">
        <f>RSI!I1507</f>
        <v>49.26998605820431</v>
      </c>
      <c r="D1507" s="2">
        <f>MACD!E1507</f>
        <v>-5.0144852064679668E-3</v>
      </c>
      <c r="E1507" s="2">
        <f>MACD!F1507</f>
        <v>5.6962961616178337E-3</v>
      </c>
      <c r="F1507" s="2">
        <f>'Moving Avg'!D1507</f>
        <v>3.3099999999999996</v>
      </c>
      <c r="G1507" s="2">
        <f>'Moving Avg'!F1507</f>
        <v>3.3310000000000004</v>
      </c>
      <c r="H1507" s="2">
        <f>'Moving Avg'!G1507</f>
        <v>3.3648000000000007</v>
      </c>
      <c r="I1507" s="2">
        <f>'Moving Avg'!H1507</f>
        <v>3.6053500000000009</v>
      </c>
      <c r="J1507" s="17" t="str">
        <f>OBV!F1507</f>
        <v>BEARISH</v>
      </c>
      <c r="K1507" s="17" t="str">
        <f>OBV!G1507</f>
        <v>NEUTRAL</v>
      </c>
      <c r="L1507" s="17" t="str">
        <f>OBV!H1507</f>
        <v>CONFIRMED BEARISH</v>
      </c>
    </row>
    <row r="1508" spans="1:12" ht="13.5" x14ac:dyDescent="0.25">
      <c r="A1508" s="3">
        <f>RSI!A1508</f>
        <v>44208</v>
      </c>
      <c r="B1508" s="2">
        <f>RSI!B1508</f>
        <v>3.32</v>
      </c>
      <c r="C1508" s="2">
        <f>RSI!I1508</f>
        <v>46.714231166106565</v>
      </c>
      <c r="D1508" s="2">
        <f>MACD!E1508</f>
        <v>-1.5575557766047687E-3</v>
      </c>
      <c r="E1508" s="2">
        <f>MACD!F1508</f>
        <v>4.2455257739733134E-3</v>
      </c>
      <c r="F1508" s="2">
        <f>'Moving Avg'!D1508</f>
        <v>3.3199999999999994</v>
      </c>
      <c r="G1508" s="2">
        <f>'Moving Avg'!F1508</f>
        <v>3.3289999999999997</v>
      </c>
      <c r="H1508" s="2">
        <f>'Moving Avg'!G1508</f>
        <v>3.3638000000000003</v>
      </c>
      <c r="I1508" s="2">
        <f>'Moving Avg'!H1508</f>
        <v>3.6009500000000001</v>
      </c>
      <c r="J1508" s="17" t="str">
        <f>OBV!F1508</f>
        <v>BEARISH</v>
      </c>
      <c r="K1508" s="17" t="str">
        <f>OBV!G1508</f>
        <v>NEUTRAL</v>
      </c>
      <c r="L1508" s="17" t="str">
        <f>OBV!H1508</f>
        <v>BEARISH DIVERGENCE</v>
      </c>
    </row>
    <row r="1509" spans="1:12" ht="13.5" x14ac:dyDescent="0.25">
      <c r="A1509" s="3">
        <f>RSI!A1509</f>
        <v>44209</v>
      </c>
      <c r="B1509" s="2">
        <f>RSI!B1509</f>
        <v>3.29</v>
      </c>
      <c r="C1509" s="2">
        <f>RSI!I1509</f>
        <v>43.102501937004654</v>
      </c>
      <c r="D1509" s="2">
        <f>MACD!E1509</f>
        <v>3.7327172043601919E-3</v>
      </c>
      <c r="E1509" s="2">
        <f>MACD!F1509</f>
        <v>4.1429640600506891E-3</v>
      </c>
      <c r="F1509" s="2">
        <f>'Moving Avg'!D1509</f>
        <v>3.3140000000000001</v>
      </c>
      <c r="G1509" s="2">
        <f>'Moving Avg'!F1509</f>
        <v>3.3260000000000005</v>
      </c>
      <c r="H1509" s="2">
        <f>'Moving Avg'!G1509</f>
        <v>3.3623999999999996</v>
      </c>
      <c r="I1509" s="2">
        <f>'Moving Avg'!H1509</f>
        <v>3.5964500000000004</v>
      </c>
      <c r="J1509" s="17" t="str">
        <f>OBV!F1509</f>
        <v>BEARISH</v>
      </c>
      <c r="K1509" s="17" t="str">
        <f>OBV!G1509</f>
        <v>NEUTRAL</v>
      </c>
      <c r="L1509" s="17" t="str">
        <f>OBV!H1509</f>
        <v>CONFIRMED BEARISH</v>
      </c>
    </row>
    <row r="1510" spans="1:12" ht="13.5" x14ac:dyDescent="0.25">
      <c r="A1510" s="3">
        <f>RSI!A1510</f>
        <v>44211</v>
      </c>
      <c r="B1510" s="2">
        <f>RSI!B1510</f>
        <v>3.28</v>
      </c>
      <c r="C1510" s="2">
        <f>RSI!I1510</f>
        <v>41.938529736456324</v>
      </c>
      <c r="D1510" s="2">
        <f>MACD!E1510</f>
        <v>7.7210197711639061E-3</v>
      </c>
      <c r="E1510" s="2">
        <f>MACD!F1510</f>
        <v>4.858575202273333E-3</v>
      </c>
      <c r="F1510" s="2">
        <f>'Moving Avg'!D1510</f>
        <v>3.3120000000000003</v>
      </c>
      <c r="G1510" s="2">
        <f>'Moving Avg'!F1510</f>
        <v>3.3250000000000006</v>
      </c>
      <c r="H1510" s="2">
        <f>'Moving Avg'!G1510</f>
        <v>3.3603999999999998</v>
      </c>
      <c r="I1510" s="2">
        <f>'Moving Avg'!H1510</f>
        <v>3.5916499999999996</v>
      </c>
      <c r="J1510" s="17" t="str">
        <f>OBV!F1510</f>
        <v>BEARISH</v>
      </c>
      <c r="K1510" s="17" t="str">
        <f>OBV!G1510</f>
        <v>NEUTRAL</v>
      </c>
      <c r="L1510" s="17" t="str">
        <f>OBV!H1510</f>
        <v>CONFIRMED BEARISH</v>
      </c>
    </row>
    <row r="1511" spans="1:12" ht="13.5" x14ac:dyDescent="0.25">
      <c r="A1511" s="3">
        <f>RSI!A1511</f>
        <v>44214</v>
      </c>
      <c r="B1511" s="2">
        <f>RSI!B1511</f>
        <v>3.24</v>
      </c>
      <c r="C1511" s="2">
        <f>RSI!I1511</f>
        <v>37.568281266356941</v>
      </c>
      <c r="D1511" s="2">
        <f>MACD!E1511</f>
        <v>1.5942954605312476E-2</v>
      </c>
      <c r="E1511" s="2">
        <f>MACD!F1511</f>
        <v>7.075451082881162E-3</v>
      </c>
      <c r="F1511" s="2">
        <f>'Moving Avg'!D1511</f>
        <v>3.2939999999999996</v>
      </c>
      <c r="G1511" s="2">
        <f>'Moving Avg'!F1511</f>
        <v>3.3214999999999995</v>
      </c>
      <c r="H1511" s="2">
        <f>'Moving Avg'!G1511</f>
        <v>3.3592</v>
      </c>
      <c r="I1511" s="2">
        <f>'Moving Avg'!H1511</f>
        <v>3.5872499999999996</v>
      </c>
      <c r="J1511" s="17" t="str">
        <f>OBV!F1511</f>
        <v>BEARISH</v>
      </c>
      <c r="K1511" s="17" t="str">
        <f>OBV!G1511</f>
        <v>NEUTRAL</v>
      </c>
      <c r="L1511" s="17" t="str">
        <f>OBV!H1511</f>
        <v>CONFIRMED BEARISH</v>
      </c>
    </row>
    <row r="1512" spans="1:12" ht="13.5" x14ac:dyDescent="0.25">
      <c r="A1512" s="3">
        <f>RSI!A1512</f>
        <v>44215</v>
      </c>
      <c r="B1512" s="2">
        <f>RSI!B1512</f>
        <v>3.27</v>
      </c>
      <c r="C1512" s="2">
        <f>RSI!I1512</f>
        <v>42.415004415625425</v>
      </c>
      <c r="D1512" s="2">
        <f>MACD!E1512</f>
        <v>2.2772755918616383E-2</v>
      </c>
      <c r="E1512" s="2">
        <f>MACD!F1512</f>
        <v>1.0214912050028207E-2</v>
      </c>
      <c r="F1512" s="2">
        <f>'Moving Avg'!D1512</f>
        <v>3.28</v>
      </c>
      <c r="G1512" s="2">
        <f>'Moving Avg'!F1512</f>
        <v>3.3180000000000005</v>
      </c>
      <c r="H1512" s="2">
        <f>'Moving Avg'!G1512</f>
        <v>3.3588</v>
      </c>
      <c r="I1512" s="2">
        <f>'Moving Avg'!H1512</f>
        <v>3.5830499999999987</v>
      </c>
      <c r="J1512" s="17" t="str">
        <f>OBV!F1512</f>
        <v>BEARISH</v>
      </c>
      <c r="K1512" s="17" t="str">
        <f>OBV!G1512</f>
        <v>NEUTRAL</v>
      </c>
      <c r="L1512" s="17" t="str">
        <f>OBV!H1512</f>
        <v>CONFIRMED BEARISH</v>
      </c>
    </row>
    <row r="1513" spans="1:12" ht="13.5" x14ac:dyDescent="0.25">
      <c r="A1513" s="3">
        <f>RSI!A1513</f>
        <v>44216</v>
      </c>
      <c r="B1513" s="2">
        <f>RSI!B1513</f>
        <v>3.19</v>
      </c>
      <c r="C1513" s="2">
        <f>RSI!I1513</f>
        <v>34.68269573041573</v>
      </c>
      <c r="D1513" s="2">
        <f>MACD!E1513</f>
        <v>2.0969634372987045E-2</v>
      </c>
      <c r="E1513" s="2">
        <f>MACD!F1513</f>
        <v>1.2365856514619975E-2</v>
      </c>
      <c r="F1513" s="2">
        <f>'Moving Avg'!D1513</f>
        <v>3.254</v>
      </c>
      <c r="G1513" s="2">
        <f>'Moving Avg'!F1513</f>
        <v>3.31</v>
      </c>
      <c r="H1513" s="2">
        <f>'Moving Avg'!G1513</f>
        <v>3.3568000000000002</v>
      </c>
      <c r="I1513" s="2">
        <f>'Moving Avg'!H1513</f>
        <v>3.5784499999999997</v>
      </c>
      <c r="J1513" s="17" t="str">
        <f>OBV!F1513</f>
        <v>BEARISH</v>
      </c>
      <c r="K1513" s="17" t="str">
        <f>OBV!G1513</f>
        <v>NEUTRAL</v>
      </c>
      <c r="L1513" s="17" t="str">
        <f>OBV!H1513</f>
        <v>CONFIRMED BEARISH</v>
      </c>
    </row>
    <row r="1514" spans="1:12" ht="13.5" x14ac:dyDescent="0.25">
      <c r="A1514" s="3">
        <f>RSI!A1514</f>
        <v>44217</v>
      </c>
      <c r="B1514" s="2">
        <f>RSI!B1514</f>
        <v>3.18</v>
      </c>
      <c r="C1514" s="2">
        <f>RSI!I1514</f>
        <v>33.85195011942524</v>
      </c>
      <c r="D1514" s="2">
        <f>MACD!E1514</f>
        <v>2.8662691459767409E-2</v>
      </c>
      <c r="E1514" s="2">
        <f>MACD!F1514</f>
        <v>1.5625223503649463E-2</v>
      </c>
      <c r="F1514" s="2">
        <f>'Moving Avg'!D1514</f>
        <v>3.2320000000000002</v>
      </c>
      <c r="G1514" s="2">
        <f>'Moving Avg'!F1514</f>
        <v>3.3014999999999999</v>
      </c>
      <c r="H1514" s="2">
        <f>'Moving Avg'!G1514</f>
        <v>3.3527999999999998</v>
      </c>
      <c r="I1514" s="2">
        <f>'Moving Avg'!H1514</f>
        <v>3.5736999999999997</v>
      </c>
      <c r="J1514" s="17" t="str">
        <f>OBV!F1514</f>
        <v>BEARISH</v>
      </c>
      <c r="K1514" s="17" t="str">
        <f>OBV!G1514</f>
        <v>NEUTRAL</v>
      </c>
      <c r="L1514" s="17" t="str">
        <f>OBV!H1514</f>
        <v>CONFIRMED BEARISH</v>
      </c>
    </row>
    <row r="1515" spans="1:12" ht="13.5" x14ac:dyDescent="0.25">
      <c r="A1515" s="3">
        <f>RSI!A1515</f>
        <v>44218</v>
      </c>
      <c r="B1515" s="2">
        <f>RSI!B1515</f>
        <v>3.26</v>
      </c>
      <c r="C1515" s="2">
        <f>RSI!I1515</f>
        <v>45.167332916427725</v>
      </c>
      <c r="D1515" s="2">
        <f>MACD!E1515</f>
        <v>2.5417506083771357E-2</v>
      </c>
      <c r="E1515" s="2">
        <f>MACD!F1515</f>
        <v>1.7583680019673843E-2</v>
      </c>
      <c r="F1515" s="2">
        <f>'Moving Avg'!D1515</f>
        <v>3.2280000000000002</v>
      </c>
      <c r="G1515" s="2">
        <f>'Moving Avg'!F1515</f>
        <v>3.2965000000000004</v>
      </c>
      <c r="H1515" s="2">
        <f>'Moving Avg'!G1515</f>
        <v>3.3519999999999994</v>
      </c>
      <c r="I1515" s="2">
        <f>'Moving Avg'!H1515</f>
        <v>3.5699499999999995</v>
      </c>
      <c r="J1515" s="17" t="str">
        <f>OBV!F1515</f>
        <v>BEARISH</v>
      </c>
      <c r="K1515" s="17" t="str">
        <f>OBV!G1515</f>
        <v>NEUTRAL</v>
      </c>
      <c r="L1515" s="17" t="str">
        <f>OBV!H1515</f>
        <v>CONFIRMED BEARISH</v>
      </c>
    </row>
    <row r="1516" spans="1:12" ht="13.5" x14ac:dyDescent="0.25">
      <c r="A1516" s="3">
        <f>RSI!A1516</f>
        <v>44221</v>
      </c>
      <c r="B1516" s="2">
        <f>RSI!B1516</f>
        <v>3.26</v>
      </c>
      <c r="C1516" s="2">
        <f>RSI!I1516</f>
        <v>45.167332916427725</v>
      </c>
      <c r="D1516" s="2">
        <f>MACD!E1516</f>
        <v>2.908105023552654E-2</v>
      </c>
      <c r="E1516" s="2">
        <f>MACD!F1516</f>
        <v>1.9883154062844383E-2</v>
      </c>
      <c r="F1516" s="2">
        <f>'Moving Avg'!D1516</f>
        <v>3.2320000000000002</v>
      </c>
      <c r="G1516" s="2">
        <f>'Moving Avg'!F1516</f>
        <v>3.2945000000000002</v>
      </c>
      <c r="H1516" s="2">
        <f>'Moving Avg'!G1516</f>
        <v>3.3511999999999991</v>
      </c>
      <c r="I1516" s="2">
        <f>'Moving Avg'!H1516</f>
        <v>3.5662999999999996</v>
      </c>
      <c r="J1516" s="17" t="str">
        <f>OBV!F1516</f>
        <v>BEARISH</v>
      </c>
      <c r="K1516" s="17" t="str">
        <f>OBV!G1516</f>
        <v>NEUTRAL</v>
      </c>
      <c r="L1516" s="17" t="str">
        <f>OBV!H1516</f>
        <v>BEARISH DIVERGENCE</v>
      </c>
    </row>
    <row r="1517" spans="1:12" ht="13.5" x14ac:dyDescent="0.25">
      <c r="A1517" s="3">
        <f>RSI!A1517</f>
        <v>44222</v>
      </c>
      <c r="B1517" s="2">
        <f>RSI!B1517</f>
        <v>3.2</v>
      </c>
      <c r="C1517" s="2">
        <f>RSI!I1517</f>
        <v>39.31720370799323</v>
      </c>
      <c r="D1517" s="2">
        <f>MACD!E1517</f>
        <v>3.8400567160855825E-2</v>
      </c>
      <c r="E1517" s="2">
        <f>MACD!F1517</f>
        <v>2.3586636682446673E-2</v>
      </c>
      <c r="F1517" s="2">
        <f>'Moving Avg'!D1517</f>
        <v>3.218</v>
      </c>
      <c r="G1517" s="2">
        <f>'Moving Avg'!F1517</f>
        <v>3.2894999999999994</v>
      </c>
      <c r="H1517" s="2">
        <f>'Moving Avg'!G1517</f>
        <v>3.3493999999999988</v>
      </c>
      <c r="I1517" s="2">
        <f>'Moving Avg'!H1517</f>
        <v>3.5628999999999995</v>
      </c>
      <c r="J1517" s="17" t="str">
        <f>OBV!F1517</f>
        <v>BEARISH</v>
      </c>
      <c r="K1517" s="17" t="str">
        <f>OBV!G1517</f>
        <v>NEUTRAL</v>
      </c>
      <c r="L1517" s="17" t="str">
        <f>OBV!H1517</f>
        <v>CONFIRMED BEARISH</v>
      </c>
    </row>
    <row r="1518" spans="1:12" ht="13.5" x14ac:dyDescent="0.25">
      <c r="A1518" s="3">
        <f>RSI!A1518</f>
        <v>44223</v>
      </c>
      <c r="B1518" s="2">
        <f>RSI!B1518</f>
        <v>3.2</v>
      </c>
      <c r="C1518" s="2">
        <f>RSI!I1518</f>
        <v>39.31720370799323</v>
      </c>
      <c r="D1518" s="2">
        <f>MACD!E1518</f>
        <v>4.3783088203084741E-2</v>
      </c>
      <c r="E1518" s="2">
        <f>MACD!F1518</f>
        <v>2.762592698657429E-2</v>
      </c>
      <c r="F1518" s="2">
        <f>'Moving Avg'!D1518</f>
        <v>3.2199999999999998</v>
      </c>
      <c r="G1518" s="2">
        <f>'Moving Avg'!F1518</f>
        <v>3.282</v>
      </c>
      <c r="H1518" s="2">
        <f>'Moving Avg'!G1518</f>
        <v>3.347399999999999</v>
      </c>
      <c r="I1518" s="2">
        <f>'Moving Avg'!H1518</f>
        <v>3.5593999999999992</v>
      </c>
      <c r="J1518" s="17" t="str">
        <f>OBV!F1518</f>
        <v>BEARISH</v>
      </c>
      <c r="K1518" s="17" t="str">
        <f>OBV!G1518</f>
        <v>NEUTRAL</v>
      </c>
      <c r="L1518" s="17" t="str">
        <f>OBV!H1518</f>
        <v>BEARISH DIVERGENCE</v>
      </c>
    </row>
    <row r="1519" spans="1:12" ht="13.5" x14ac:dyDescent="0.25">
      <c r="A1519" s="3">
        <f>RSI!A1519</f>
        <v>44224</v>
      </c>
      <c r="B1519" s="2">
        <f>RSI!B1519</f>
        <v>3.26</v>
      </c>
      <c r="C1519" s="2">
        <f>RSI!I1519</f>
        <v>47.242168075893559</v>
      </c>
      <c r="D1519" s="2">
        <f>MACD!E1519</f>
        <v>3.98089028292965E-2</v>
      </c>
      <c r="E1519" s="2">
        <f>MACD!F1519</f>
        <v>3.0062522155118732E-2</v>
      </c>
      <c r="F1519" s="2">
        <f>'Moving Avg'!D1519</f>
        <v>3.2359999999999998</v>
      </c>
      <c r="G1519" s="2">
        <f>'Moving Avg'!F1519</f>
        <v>3.2775000000000007</v>
      </c>
      <c r="H1519" s="2">
        <f>'Moving Avg'!G1519</f>
        <v>3.3449999999999984</v>
      </c>
      <c r="I1519" s="2">
        <f>'Moving Avg'!H1519</f>
        <v>3.5567000000000002</v>
      </c>
      <c r="J1519" s="17" t="str">
        <f>OBV!F1519</f>
        <v>BULLISH</v>
      </c>
      <c r="K1519" s="17" t="str">
        <f>OBV!G1519</f>
        <v>NEUTRAL</v>
      </c>
      <c r="L1519" s="17" t="str">
        <f>OBV!H1519</f>
        <v>CONFIRMED BULLISH</v>
      </c>
    </row>
    <row r="1520" spans="1:12" ht="13.5" x14ac:dyDescent="0.25">
      <c r="A1520" s="3">
        <f>RSI!A1520</f>
        <v>44225</v>
      </c>
      <c r="B1520" s="2">
        <f>RSI!B1520</f>
        <v>3.25</v>
      </c>
      <c r="C1520" s="2">
        <f>RSI!I1520</f>
        <v>46.160155205844795</v>
      </c>
      <c r="D1520" s="2">
        <f>MACD!E1520</f>
        <v>3.5785721663744496E-2</v>
      </c>
      <c r="E1520" s="2">
        <f>MACD!F1520</f>
        <v>3.1207162056843884E-2</v>
      </c>
      <c r="F1520" s="2">
        <f>'Moving Avg'!D1520</f>
        <v>3.2340000000000004</v>
      </c>
      <c r="G1520" s="2">
        <f>'Moving Avg'!F1520</f>
        <v>3.2730000000000006</v>
      </c>
      <c r="H1520" s="2">
        <f>'Moving Avg'!G1520</f>
        <v>3.343599999999999</v>
      </c>
      <c r="I1520" s="2">
        <f>'Moving Avg'!H1520</f>
        <v>3.5537000000000001</v>
      </c>
      <c r="J1520" s="17" t="str">
        <f>OBV!F1520</f>
        <v>BEARISH</v>
      </c>
      <c r="K1520" s="17" t="str">
        <f>OBV!G1520</f>
        <v>NEUTRAL</v>
      </c>
      <c r="L1520" s="17" t="str">
        <f>OBV!H1520</f>
        <v>CONFIRMED BEARISH</v>
      </c>
    </row>
    <row r="1521" spans="1:12" ht="13.5" x14ac:dyDescent="0.25">
      <c r="A1521" s="3">
        <f>RSI!A1521</f>
        <v>44228</v>
      </c>
      <c r="B1521" s="2">
        <f>RSI!B1521</f>
        <v>3.2</v>
      </c>
      <c r="C1521" s="2">
        <f>RSI!I1521</f>
        <v>41.092367045923922</v>
      </c>
      <c r="D1521" s="2">
        <f>MACD!E1521</f>
        <v>3.011758004784193E-2</v>
      </c>
      <c r="E1521" s="2">
        <f>MACD!F1521</f>
        <v>3.0989245655043497E-2</v>
      </c>
      <c r="F1521" s="2">
        <f>'Moving Avg'!D1521</f>
        <v>3.222</v>
      </c>
      <c r="G1521" s="2">
        <f>'Moving Avg'!F1521</f>
        <v>3.2655000000000003</v>
      </c>
      <c r="H1521" s="2">
        <f>'Moving Avg'!G1521</f>
        <v>3.339799999999999</v>
      </c>
      <c r="I1521" s="2">
        <f>'Moving Avg'!H1521</f>
        <v>3.5502500000000001</v>
      </c>
      <c r="J1521" s="17" t="str">
        <f>OBV!F1521</f>
        <v>BEARISH</v>
      </c>
      <c r="K1521" s="17" t="str">
        <f>OBV!G1521</f>
        <v>NEUTRAL</v>
      </c>
      <c r="L1521" s="17" t="str">
        <f>OBV!H1521</f>
        <v>CONFIRMED BEARISH</v>
      </c>
    </row>
    <row r="1522" spans="1:12" ht="13.5" x14ac:dyDescent="0.25">
      <c r="A1522" s="3">
        <f>RSI!A1522</f>
        <v>44229</v>
      </c>
      <c r="B1522" s="2">
        <f>RSI!B1522</f>
        <v>3.22</v>
      </c>
      <c r="C1522" s="2">
        <f>RSI!I1522</f>
        <v>43.752475131294069</v>
      </c>
      <c r="D1522" s="2">
        <f>MACD!E1522</f>
        <v>2.8923251658769189E-2</v>
      </c>
      <c r="E1522" s="2">
        <f>MACD!F1522</f>
        <v>3.0576046855788637E-2</v>
      </c>
      <c r="F1522" s="2">
        <f>'Moving Avg'!D1522</f>
        <v>3.226</v>
      </c>
      <c r="G1522" s="2">
        <f>'Moving Avg'!F1522</f>
        <v>3.2585000000000002</v>
      </c>
      <c r="H1522" s="2">
        <f>'Moving Avg'!G1522</f>
        <v>3.3347999999999987</v>
      </c>
      <c r="I1522" s="2">
        <f>'Moving Avg'!H1522</f>
        <v>3.547000000000001</v>
      </c>
      <c r="J1522" s="17" t="str">
        <f>OBV!F1522</f>
        <v>BULLISH</v>
      </c>
      <c r="K1522" s="17" t="str">
        <f>OBV!G1522</f>
        <v>NEUTRAL</v>
      </c>
      <c r="L1522" s="17" t="str">
        <f>OBV!H1522</f>
        <v>CONFIRMED BULLISH</v>
      </c>
    </row>
    <row r="1523" spans="1:12" ht="13.5" x14ac:dyDescent="0.25">
      <c r="A1523" s="3">
        <f>RSI!A1523</f>
        <v>44230</v>
      </c>
      <c r="B1523" s="2">
        <f>RSI!B1523</f>
        <v>3.24</v>
      </c>
      <c r="C1523" s="2">
        <f>RSI!I1523</f>
        <v>46.360989034866869</v>
      </c>
      <c r="D1523" s="2">
        <f>MACD!E1523</f>
        <v>1.4438541363526625E-2</v>
      </c>
      <c r="E1523" s="2">
        <f>MACD!F1523</f>
        <v>2.7348545757336237E-2</v>
      </c>
      <c r="F1523" s="2">
        <f>'Moving Avg'!D1523</f>
        <v>3.2340000000000004</v>
      </c>
      <c r="G1523" s="2">
        <f>'Moving Avg'!F1523</f>
        <v>3.2570000000000001</v>
      </c>
      <c r="H1523" s="2">
        <f>'Moving Avg'!G1523</f>
        <v>3.3291999999999984</v>
      </c>
      <c r="I1523" s="2">
        <f>'Moving Avg'!H1523</f>
        <v>3.5434500000000009</v>
      </c>
      <c r="J1523" s="17" t="str">
        <f>OBV!F1523</f>
        <v>BULLISH</v>
      </c>
      <c r="K1523" s="17" t="str">
        <f>OBV!G1523</f>
        <v>NEUTRAL</v>
      </c>
      <c r="L1523" s="17" t="str">
        <f>OBV!H1523</f>
        <v>CONFIRMED BULLISH</v>
      </c>
    </row>
    <row r="1524" spans="1:12" ht="13.5" x14ac:dyDescent="0.25">
      <c r="A1524" s="3">
        <f>RSI!A1524</f>
        <v>44231</v>
      </c>
      <c r="B1524" s="2">
        <f>RSI!B1524</f>
        <v>3.24</v>
      </c>
      <c r="C1524" s="2">
        <f>RSI!I1524</f>
        <v>46.360989034866869</v>
      </c>
      <c r="D1524" s="2">
        <f>MACD!E1524</f>
        <v>8.1731772635951216E-4</v>
      </c>
      <c r="E1524" s="2">
        <f>MACD!F1524</f>
        <v>2.2042300151140896E-2</v>
      </c>
      <c r="F1524" s="2">
        <f>'Moving Avg'!D1524</f>
        <v>3.2299999999999995</v>
      </c>
      <c r="G1524" s="2">
        <f>'Moving Avg'!F1524</f>
        <v>3.2530000000000001</v>
      </c>
      <c r="H1524" s="2">
        <f>'Moving Avg'!G1524</f>
        <v>3.3239999999999985</v>
      </c>
      <c r="I1524" s="2">
        <f>'Moving Avg'!H1524</f>
        <v>3.5399000000000012</v>
      </c>
      <c r="J1524" s="17" t="str">
        <f>OBV!F1524</f>
        <v>BULLISH</v>
      </c>
      <c r="K1524" s="17" t="str">
        <f>OBV!G1524</f>
        <v>NEUTRAL</v>
      </c>
      <c r="L1524" s="17" t="str">
        <f>OBV!H1524</f>
        <v>BULLISH DIVERGENCE</v>
      </c>
    </row>
    <row r="1525" spans="1:12" ht="13.5" x14ac:dyDescent="0.25">
      <c r="A1525" s="3">
        <f>RSI!A1525</f>
        <v>44232</v>
      </c>
      <c r="B1525" s="2">
        <f>RSI!B1525</f>
        <v>3.18</v>
      </c>
      <c r="C1525" s="2">
        <f>RSI!I1525</f>
        <v>39.919765866150755</v>
      </c>
      <c r="D1525" s="2">
        <f>MACD!E1525</f>
        <v>6.2044807715828654E-3</v>
      </c>
      <c r="E1525" s="2">
        <f>MACD!F1525</f>
        <v>1.887473627522929E-2</v>
      </c>
      <c r="F1525" s="2">
        <f>'Moving Avg'!D1525</f>
        <v>3.2160000000000002</v>
      </c>
      <c r="G1525" s="2">
        <f>'Moving Avg'!F1525</f>
        <v>3.2475000000000009</v>
      </c>
      <c r="H1525" s="2">
        <f>'Moving Avg'!G1525</f>
        <v>3.3163999999999989</v>
      </c>
      <c r="I1525" s="2">
        <f>'Moving Avg'!H1525</f>
        <v>3.5359000000000016</v>
      </c>
      <c r="J1525" s="17" t="str">
        <f>OBV!F1525</f>
        <v>BEARISH</v>
      </c>
      <c r="K1525" s="17" t="str">
        <f>OBV!G1525</f>
        <v>WEAK</v>
      </c>
      <c r="L1525" s="17" t="str">
        <f>OBV!H1525</f>
        <v>CONFIRMED BEARISH</v>
      </c>
    </row>
    <row r="1526" spans="1:12" ht="13.5" x14ac:dyDescent="0.25">
      <c r="A1526" s="3">
        <f>RSI!A1526</f>
        <v>44235</v>
      </c>
      <c r="B1526" s="2">
        <f>RSI!B1526</f>
        <v>3.24</v>
      </c>
      <c r="C1526" s="2">
        <f>RSI!I1526</f>
        <v>47.739216682872723</v>
      </c>
      <c r="D1526" s="2">
        <f>MACD!E1526</f>
        <v>6.8217226928082297E-3</v>
      </c>
      <c r="E1526" s="2">
        <f>MACD!F1526</f>
        <v>1.646413355874508E-2</v>
      </c>
      <c r="F1526" s="2">
        <f>'Moving Avg'!D1526</f>
        <v>3.2240000000000002</v>
      </c>
      <c r="G1526" s="2">
        <f>'Moving Avg'!F1526</f>
        <v>3.2429999999999999</v>
      </c>
      <c r="H1526" s="2">
        <f>'Moving Avg'!G1526</f>
        <v>3.311199999999999</v>
      </c>
      <c r="I1526" s="2">
        <f>'Moving Avg'!H1526</f>
        <v>3.5322500000000021</v>
      </c>
      <c r="J1526" s="17" t="str">
        <f>OBV!F1526</f>
        <v>BEARISH</v>
      </c>
      <c r="K1526" s="17" t="str">
        <f>OBV!G1526</f>
        <v>WEAK</v>
      </c>
      <c r="L1526" s="17" t="str">
        <f>OBV!H1526</f>
        <v>BEARISH DIVERGENCE</v>
      </c>
    </row>
    <row r="1527" spans="1:12" ht="13.5" x14ac:dyDescent="0.25">
      <c r="A1527" s="3">
        <f>RSI!A1527</f>
        <v>44236</v>
      </c>
      <c r="B1527" s="2">
        <f>RSI!B1527</f>
        <v>3.2</v>
      </c>
      <c r="C1527" s="2">
        <f>RSI!I1527</f>
        <v>43.659613285048287</v>
      </c>
      <c r="D1527" s="2">
        <f>MACD!E1527</f>
        <v>1.1876903212009182E-3</v>
      </c>
      <c r="E1527" s="2">
        <f>MACD!F1527</f>
        <v>1.3408844911236248E-2</v>
      </c>
      <c r="F1527" s="2">
        <f>'Moving Avg'!D1527</f>
        <v>3.22</v>
      </c>
      <c r="G1527" s="2">
        <f>'Moving Avg'!F1527</f>
        <v>3.2360000000000007</v>
      </c>
      <c r="H1527" s="2">
        <f>'Moving Avg'!G1527</f>
        <v>3.3057999999999992</v>
      </c>
      <c r="I1527" s="2">
        <f>'Moving Avg'!H1527</f>
        <v>3.5285500000000023</v>
      </c>
      <c r="J1527" s="17" t="str">
        <f>OBV!F1527</f>
        <v>BEARISH</v>
      </c>
      <c r="K1527" s="17" t="str">
        <f>OBV!G1527</f>
        <v>WEAK</v>
      </c>
      <c r="L1527" s="17" t="str">
        <f>OBV!H1527</f>
        <v>CONFIRMED BEARISH</v>
      </c>
    </row>
    <row r="1528" spans="1:12" ht="13.5" x14ac:dyDescent="0.25">
      <c r="A1528" s="3">
        <f>RSI!A1528</f>
        <v>44237</v>
      </c>
      <c r="B1528" s="2">
        <f>RSI!B1528</f>
        <v>3.18</v>
      </c>
      <c r="C1528" s="2">
        <f>RSI!I1528</f>
        <v>41.73900230383456</v>
      </c>
      <c r="D1528" s="2">
        <f>MACD!E1528</f>
        <v>-1.7584910562260525E-3</v>
      </c>
      <c r="E1528" s="2">
        <f>MACD!F1528</f>
        <v>1.037537771774379E-2</v>
      </c>
      <c r="F1528" s="2">
        <f>'Moving Avg'!D1528</f>
        <v>3.2079999999999997</v>
      </c>
      <c r="G1528" s="2">
        <f>'Moving Avg'!F1528</f>
        <v>3.2290000000000005</v>
      </c>
      <c r="H1528" s="2">
        <f>'Moving Avg'!G1528</f>
        <v>3.2997999999999994</v>
      </c>
      <c r="I1528" s="2">
        <f>'Moving Avg'!H1528</f>
        <v>3.5248000000000017</v>
      </c>
      <c r="J1528" s="17" t="str">
        <f>OBV!F1528</f>
        <v>BEARISH</v>
      </c>
      <c r="K1528" s="17" t="str">
        <f>OBV!G1528</f>
        <v>WEAK</v>
      </c>
      <c r="L1528" s="17" t="str">
        <f>OBV!H1528</f>
        <v>CONFIRMED BEARISH</v>
      </c>
    </row>
    <row r="1529" spans="1:12" ht="13.5" x14ac:dyDescent="0.25">
      <c r="A1529" s="3">
        <f>RSI!A1529</f>
        <v>44238</v>
      </c>
      <c r="B1529" s="2">
        <f>RSI!B1529</f>
        <v>3.14</v>
      </c>
      <c r="C1529" s="2">
        <f>RSI!I1529</f>
        <v>38.126553123490041</v>
      </c>
      <c r="D1529" s="2">
        <f>MACD!E1529</f>
        <v>8.3749393866012767E-3</v>
      </c>
      <c r="E1529" s="2">
        <f>MACD!F1529</f>
        <v>9.9752900515152881E-3</v>
      </c>
      <c r="F1529" s="2">
        <f>'Moving Avg'!D1529</f>
        <v>3.1880000000000002</v>
      </c>
      <c r="G1529" s="2">
        <f>'Moving Avg'!F1529</f>
        <v>3.2215000000000003</v>
      </c>
      <c r="H1529" s="2">
        <f>'Moving Avg'!G1529</f>
        <v>3.2938000000000001</v>
      </c>
      <c r="I1529" s="2">
        <f>'Moving Avg'!H1529</f>
        <v>3.5210000000000012</v>
      </c>
      <c r="J1529" s="17" t="str">
        <f>OBV!F1529</f>
        <v>BEARISH</v>
      </c>
      <c r="K1529" s="17" t="str">
        <f>OBV!G1529</f>
        <v>WEAK</v>
      </c>
      <c r="L1529" s="17" t="str">
        <f>OBV!H1529</f>
        <v>CONFIRMED BEARISH</v>
      </c>
    </row>
    <row r="1530" spans="1:12" ht="13.5" x14ac:dyDescent="0.25">
      <c r="A1530" s="3">
        <f>RSI!A1530</f>
        <v>44239</v>
      </c>
      <c r="B1530" s="2">
        <f>RSI!B1530</f>
        <v>3.11</v>
      </c>
      <c r="C1530" s="2">
        <f>RSI!I1530</f>
        <v>35.63547053204438</v>
      </c>
      <c r="D1530" s="2">
        <f>MACD!E1530</f>
        <v>1.8270077888684622E-2</v>
      </c>
      <c r="E1530" s="2">
        <f>MACD!F1530</f>
        <v>1.1634247618949154E-2</v>
      </c>
      <c r="F1530" s="2">
        <f>'Moving Avg'!D1530</f>
        <v>3.1740000000000004</v>
      </c>
      <c r="G1530" s="2">
        <f>'Moving Avg'!F1530</f>
        <v>3.2130000000000001</v>
      </c>
      <c r="H1530" s="2">
        <f>'Moving Avg'!G1530</f>
        <v>3.2872000000000003</v>
      </c>
      <c r="I1530" s="2">
        <f>'Moving Avg'!H1530</f>
        <v>3.517050000000002</v>
      </c>
      <c r="J1530" s="17" t="str">
        <f>OBV!F1530</f>
        <v>BEARISH</v>
      </c>
      <c r="K1530" s="17" t="str">
        <f>OBV!G1530</f>
        <v>WEAK</v>
      </c>
      <c r="L1530" s="17" t="str">
        <f>OBV!H1530</f>
        <v>CONFIRMED BEARISH</v>
      </c>
    </row>
    <row r="1531" spans="1:12" ht="13.5" x14ac:dyDescent="0.25">
      <c r="A1531" s="3">
        <f>RSI!A1531</f>
        <v>44242</v>
      </c>
      <c r="B1531" s="2">
        <f>RSI!B1531</f>
        <v>3.05</v>
      </c>
      <c r="C1531" s="2">
        <f>RSI!I1531</f>
        <v>31.23928203402464</v>
      </c>
      <c r="D1531" s="2">
        <f>MACD!E1531</f>
        <v>2.4162051610958191E-2</v>
      </c>
      <c r="E1531" s="2">
        <f>MACD!F1531</f>
        <v>1.4139808417350963E-2</v>
      </c>
      <c r="F1531" s="2">
        <f>'Moving Avg'!D1531</f>
        <v>3.1360000000000001</v>
      </c>
      <c r="G1531" s="2">
        <f>'Moving Avg'!F1531</f>
        <v>3.2035000000000005</v>
      </c>
      <c r="H1531" s="2">
        <f>'Moving Avg'!G1531</f>
        <v>3.2798000000000007</v>
      </c>
      <c r="I1531" s="2">
        <f>'Moving Avg'!H1531</f>
        <v>3.5128500000000016</v>
      </c>
      <c r="J1531" s="17" t="str">
        <f>OBV!F1531</f>
        <v>BEARISH</v>
      </c>
      <c r="K1531" s="17" t="str">
        <f>OBV!G1531</f>
        <v>WEAK</v>
      </c>
      <c r="L1531" s="17" t="str">
        <f>OBV!H1531</f>
        <v>CONFIRMED BEARISH</v>
      </c>
    </row>
    <row r="1532" spans="1:12" ht="13.5" x14ac:dyDescent="0.25">
      <c r="A1532" s="3">
        <f>RSI!A1532</f>
        <v>44243</v>
      </c>
      <c r="B1532" s="2">
        <f>RSI!B1532</f>
        <v>3.03</v>
      </c>
      <c r="C1532" s="2">
        <f>RSI!I1532</f>
        <v>29.914515904531569</v>
      </c>
      <c r="D1532" s="2">
        <f>MACD!E1532</f>
        <v>3.4770725591532159E-2</v>
      </c>
      <c r="E1532" s="2">
        <f>MACD!F1532</f>
        <v>1.8265991852187205E-2</v>
      </c>
      <c r="F1532" s="2">
        <f>'Moving Avg'!D1532</f>
        <v>3.1019999999999999</v>
      </c>
      <c r="G1532" s="2">
        <f>'Moving Avg'!F1532</f>
        <v>3.1915000000000004</v>
      </c>
      <c r="H1532" s="2">
        <f>'Moving Avg'!G1532</f>
        <v>3.273200000000001</v>
      </c>
      <c r="I1532" s="2">
        <f>'Moving Avg'!H1532</f>
        <v>3.5083000000000015</v>
      </c>
      <c r="J1532" s="17" t="str">
        <f>OBV!F1532</f>
        <v>BEARISH</v>
      </c>
      <c r="K1532" s="17" t="str">
        <f>OBV!G1532</f>
        <v>WEAK</v>
      </c>
      <c r="L1532" s="17" t="str">
        <f>OBV!H1532</f>
        <v>CONFIRMED BEARISH</v>
      </c>
    </row>
    <row r="1533" spans="1:12" ht="13.5" x14ac:dyDescent="0.25">
      <c r="A1533" s="3">
        <f>RSI!A1533</f>
        <v>44244</v>
      </c>
      <c r="B1533" s="2">
        <f>RSI!B1533</f>
        <v>3.03</v>
      </c>
      <c r="C1533" s="2">
        <f>RSI!I1533</f>
        <v>29.914515904531569</v>
      </c>
      <c r="D1533" s="2">
        <f>MACD!E1533</f>
        <v>4.7928282407177836E-2</v>
      </c>
      <c r="E1533" s="2">
        <f>MACD!F1533</f>
        <v>2.4198449963185334E-2</v>
      </c>
      <c r="F1533" s="2">
        <f>'Moving Avg'!D1533</f>
        <v>3.0720000000000001</v>
      </c>
      <c r="G1533" s="2">
        <f>'Moving Avg'!F1533</f>
        <v>3.1835</v>
      </c>
      <c r="H1533" s="2">
        <f>'Moving Avg'!G1533</f>
        <v>3.2658000000000014</v>
      </c>
      <c r="I1533" s="2">
        <f>'Moving Avg'!H1533</f>
        <v>3.5038000000000018</v>
      </c>
      <c r="J1533" s="17" t="str">
        <f>OBV!F1533</f>
        <v>BEARISH</v>
      </c>
      <c r="K1533" s="17" t="str">
        <f>OBV!G1533</f>
        <v>WEAK</v>
      </c>
      <c r="L1533" s="17" t="str">
        <f>OBV!H1533</f>
        <v>CONFIRMED BEARISH</v>
      </c>
    </row>
    <row r="1534" spans="1:12" ht="13.5" x14ac:dyDescent="0.25">
      <c r="A1534" s="3">
        <f>RSI!A1534</f>
        <v>44245</v>
      </c>
      <c r="B1534" s="2">
        <f>RSI!B1534</f>
        <v>2.99</v>
      </c>
      <c r="C1534" s="2">
        <f>RSI!I1534</f>
        <v>27.235513506818123</v>
      </c>
      <c r="D1534" s="2">
        <f>MACD!E1534</f>
        <v>6.3046843645564898E-2</v>
      </c>
      <c r="E1534" s="2">
        <f>MACD!F1534</f>
        <v>3.1968128699661251E-2</v>
      </c>
      <c r="F1534" s="2">
        <f>'Moving Avg'!D1534</f>
        <v>3.0419999999999998</v>
      </c>
      <c r="G1534" s="2">
        <f>'Moving Avg'!F1534</f>
        <v>3.1740000000000004</v>
      </c>
      <c r="H1534" s="2">
        <f>'Moving Avg'!G1534</f>
        <v>3.2580000000000013</v>
      </c>
      <c r="I1534" s="2">
        <f>'Moving Avg'!H1534</f>
        <v>3.4992000000000014</v>
      </c>
      <c r="J1534" s="17" t="str">
        <f>OBV!F1534</f>
        <v>BEARISH</v>
      </c>
      <c r="K1534" s="17" t="str">
        <f>OBV!G1534</f>
        <v>WEAK</v>
      </c>
      <c r="L1534" s="17" t="str">
        <f>OBV!H1534</f>
        <v>CONFIRMED BEARISH</v>
      </c>
    </row>
    <row r="1535" spans="1:12" ht="13.5" x14ac:dyDescent="0.25">
      <c r="A1535" s="3">
        <f>RSI!A1535</f>
        <v>44246</v>
      </c>
      <c r="B1535" s="2">
        <f>RSI!B1535</f>
        <v>2.99</v>
      </c>
      <c r="C1535" s="2">
        <f>RSI!I1535</f>
        <v>27.235513506818123</v>
      </c>
      <c r="D1535" s="2">
        <f>MACD!E1535</f>
        <v>6.7791621326402929E-2</v>
      </c>
      <c r="E1535" s="2">
        <f>MACD!F1535</f>
        <v>3.9132827225009589E-2</v>
      </c>
      <c r="F1535" s="2">
        <f>'Moving Avg'!D1535</f>
        <v>3.0179999999999998</v>
      </c>
      <c r="G1535" s="2">
        <f>'Moving Avg'!F1535</f>
        <v>3.1605000000000003</v>
      </c>
      <c r="H1535" s="2">
        <f>'Moving Avg'!G1535</f>
        <v>3.2508000000000008</v>
      </c>
      <c r="I1535" s="2">
        <f>'Moving Avg'!H1535</f>
        <v>3.4946500000000014</v>
      </c>
      <c r="J1535" s="17" t="str">
        <f>OBV!F1535</f>
        <v>BEARISH</v>
      </c>
      <c r="K1535" s="17" t="str">
        <f>OBV!G1535</f>
        <v>WEAK</v>
      </c>
      <c r="L1535" s="17" t="str">
        <f>OBV!H1535</f>
        <v>CONFIRMED BEARISH</v>
      </c>
    </row>
    <row r="1536" spans="1:12" ht="13.5" x14ac:dyDescent="0.25">
      <c r="A1536" s="3">
        <f>RSI!A1536</f>
        <v>44249</v>
      </c>
      <c r="B1536" s="2">
        <f>RSI!B1536</f>
        <v>2.95</v>
      </c>
      <c r="C1536" s="2">
        <f>RSI!I1536</f>
        <v>24.672912949234842</v>
      </c>
      <c r="D1536" s="2">
        <f>MACD!E1536</f>
        <v>8.5095460007100776E-2</v>
      </c>
      <c r="E1536" s="2">
        <f>MACD!F1536</f>
        <v>4.8325353781427827E-2</v>
      </c>
      <c r="F1536" s="2">
        <f>'Moving Avg'!D1536</f>
        <v>2.9980000000000002</v>
      </c>
      <c r="G1536" s="2">
        <f>'Moving Avg'!F1536</f>
        <v>3.1450000000000005</v>
      </c>
      <c r="H1536" s="2">
        <f>'Moving Avg'!G1536</f>
        <v>3.2430000000000008</v>
      </c>
      <c r="I1536" s="2">
        <f>'Moving Avg'!H1536</f>
        <v>3.4895500000000017</v>
      </c>
      <c r="J1536" s="17" t="str">
        <f>OBV!F1536</f>
        <v>BEARISH</v>
      </c>
      <c r="K1536" s="17" t="str">
        <f>OBV!G1536</f>
        <v>WEAK</v>
      </c>
      <c r="L1536" s="17" t="str">
        <f>OBV!H1536</f>
        <v>CONFIRMED BEARISH</v>
      </c>
    </row>
    <row r="1537" spans="1:12" ht="13.5" x14ac:dyDescent="0.25">
      <c r="A1537" s="3">
        <f>RSI!A1537</f>
        <v>44250</v>
      </c>
      <c r="B1537" s="2">
        <f>RSI!B1537</f>
        <v>2.94</v>
      </c>
      <c r="C1537" s="2">
        <f>RSI!I1537</f>
        <v>24.063339642027557</v>
      </c>
      <c r="D1537" s="2">
        <f>MACD!E1537</f>
        <v>9.5574587634347452E-2</v>
      </c>
      <c r="E1537" s="2">
        <f>MACD!F1537</f>
        <v>5.7775200552011755E-2</v>
      </c>
      <c r="F1537" s="2">
        <f>'Moving Avg'!D1537</f>
        <v>2.98</v>
      </c>
      <c r="G1537" s="2">
        <f>'Moving Avg'!F1537</f>
        <v>3.1320000000000006</v>
      </c>
      <c r="H1537" s="2">
        <f>'Moving Avg'!G1537</f>
        <v>3.2350000000000008</v>
      </c>
      <c r="I1537" s="2">
        <f>'Moving Avg'!H1537</f>
        <v>3.4849500000000018</v>
      </c>
      <c r="J1537" s="17" t="str">
        <f>OBV!F1537</f>
        <v>BEARISH</v>
      </c>
      <c r="K1537" s="17" t="str">
        <f>OBV!G1537</f>
        <v>WEAK</v>
      </c>
      <c r="L1537" s="17" t="str">
        <f>OBV!H1537</f>
        <v>CONFIRMED BEARISH</v>
      </c>
    </row>
    <row r="1538" spans="1:12" ht="13.5" x14ac:dyDescent="0.25">
      <c r="A1538" s="3">
        <f>RSI!A1538</f>
        <v>44251</v>
      </c>
      <c r="B1538" s="2">
        <f>RSI!B1538</f>
        <v>2.94</v>
      </c>
      <c r="C1538" s="2">
        <f>RSI!I1538</f>
        <v>24.063339642027557</v>
      </c>
      <c r="D1538" s="2">
        <f>MACD!E1538</f>
        <v>0.10258160115843706</v>
      </c>
      <c r="E1538" s="2">
        <f>MACD!F1538</f>
        <v>6.6736480673296822E-2</v>
      </c>
      <c r="F1538" s="2">
        <f>'Moving Avg'!D1538</f>
        <v>2.9619999999999997</v>
      </c>
      <c r="G1538" s="2">
        <f>'Moving Avg'!F1538</f>
        <v>3.1190000000000007</v>
      </c>
      <c r="H1538" s="2">
        <f>'Moving Avg'!G1538</f>
        <v>3.2266000000000008</v>
      </c>
      <c r="I1538" s="2">
        <f>'Moving Avg'!H1538</f>
        <v>3.4800500000000016</v>
      </c>
      <c r="J1538" s="17" t="str">
        <f>OBV!F1538</f>
        <v>BEARISH</v>
      </c>
      <c r="K1538" s="17" t="str">
        <f>OBV!G1538</f>
        <v>WEAK</v>
      </c>
      <c r="L1538" s="17" t="str">
        <f>OBV!H1538</f>
        <v>CONFIRMED BEARISH</v>
      </c>
    </row>
    <row r="1539" spans="1:12" ht="13.5" x14ac:dyDescent="0.25">
      <c r="A1539" s="3">
        <f>RSI!A1539</f>
        <v>44252</v>
      </c>
      <c r="B1539" s="2">
        <f>RSI!B1539</f>
        <v>2.9</v>
      </c>
      <c r="C1539" s="2">
        <f>RSI!I1539</f>
        <v>21.588958667325727</v>
      </c>
      <c r="D1539" s="2">
        <f>MACD!E1539</f>
        <v>0.10644656501738536</v>
      </c>
      <c r="E1539" s="2">
        <f>MACD!F1539</f>
        <v>7.467849754211453E-2</v>
      </c>
      <c r="F1539" s="2">
        <f>'Moving Avg'!D1539</f>
        <v>2.944</v>
      </c>
      <c r="G1539" s="2">
        <f>'Moving Avg'!F1539</f>
        <v>3.101</v>
      </c>
      <c r="H1539" s="2">
        <f>'Moving Avg'!G1539</f>
        <v>3.2176000000000009</v>
      </c>
      <c r="I1539" s="2">
        <f>'Moving Avg'!H1539</f>
        <v>3.474550000000002</v>
      </c>
      <c r="J1539" s="17" t="str">
        <f>OBV!F1539</f>
        <v>BEARISH</v>
      </c>
      <c r="K1539" s="17" t="str">
        <f>OBV!G1539</f>
        <v>WEAK</v>
      </c>
      <c r="L1539" s="17" t="str">
        <f>OBV!H1539</f>
        <v>CONFIRMED BEARISH</v>
      </c>
    </row>
    <row r="1540" spans="1:12" ht="13.5" x14ac:dyDescent="0.25">
      <c r="A1540" s="3">
        <f>RSI!A1540</f>
        <v>44253</v>
      </c>
      <c r="B1540" s="2">
        <f>RSI!B1540</f>
        <v>2.9</v>
      </c>
      <c r="C1540" s="2">
        <f>RSI!I1540</f>
        <v>21.588958667325727</v>
      </c>
      <c r="D1540" s="2">
        <f>MACD!E1540</f>
        <v>0.10638126245653456</v>
      </c>
      <c r="E1540" s="2">
        <f>MACD!F1540</f>
        <v>8.101905052499854E-2</v>
      </c>
      <c r="F1540" s="2">
        <f>'Moving Avg'!D1540</f>
        <v>2.9260000000000002</v>
      </c>
      <c r="G1540" s="2">
        <f>'Moving Avg'!F1540</f>
        <v>3.0834999999999999</v>
      </c>
      <c r="H1540" s="2">
        <f>'Moving Avg'!G1540</f>
        <v>3.2096000000000013</v>
      </c>
      <c r="I1540" s="2">
        <f>'Moving Avg'!H1540</f>
        <v>3.469050000000002</v>
      </c>
      <c r="J1540" s="17" t="str">
        <f>OBV!F1540</f>
        <v>BEARISH</v>
      </c>
      <c r="K1540" s="17" t="str">
        <f>OBV!G1540</f>
        <v>WEAK</v>
      </c>
      <c r="L1540" s="17" t="str">
        <f>OBV!H1540</f>
        <v>CONFIRMED BEARISH</v>
      </c>
    </row>
    <row r="1541" spans="1:12" ht="13.5" x14ac:dyDescent="0.25">
      <c r="A1541" s="3">
        <f>RSI!A1541</f>
        <v>44256</v>
      </c>
      <c r="B1541" s="2">
        <f>RSI!B1541</f>
        <v>2.85</v>
      </c>
      <c r="C1541" s="2">
        <f>RSI!I1541</f>
        <v>18.788202623682778</v>
      </c>
      <c r="D1541" s="2">
        <f>MACD!E1541</f>
        <v>0.101983874268329</v>
      </c>
      <c r="E1541" s="2">
        <f>MACD!F1541</f>
        <v>8.5212015273664635E-2</v>
      </c>
      <c r="F1541" s="2">
        <f>'Moving Avg'!D1541</f>
        <v>2.9059999999999997</v>
      </c>
      <c r="G1541" s="2">
        <f>'Moving Avg'!F1541</f>
        <v>3.0659999999999998</v>
      </c>
      <c r="H1541" s="2">
        <f>'Moving Avg'!G1541</f>
        <v>3.2004000000000006</v>
      </c>
      <c r="I1541" s="2">
        <f>'Moving Avg'!H1541</f>
        <v>3.4633500000000015</v>
      </c>
      <c r="J1541" s="17" t="str">
        <f>OBV!F1541</f>
        <v>BEARISH</v>
      </c>
      <c r="K1541" s="17" t="str">
        <f>OBV!G1541</f>
        <v>NEUTRAL</v>
      </c>
      <c r="L1541" s="17" t="str">
        <f>OBV!H1541</f>
        <v>CONFIRMED BEARISH</v>
      </c>
    </row>
    <row r="1542" spans="1:12" ht="13.5" x14ac:dyDescent="0.25">
      <c r="A1542" s="3">
        <f>RSI!A1542</f>
        <v>44257</v>
      </c>
      <c r="B1542" s="2">
        <f>RSI!B1542</f>
        <v>2.8</v>
      </c>
      <c r="C1542" s="2">
        <f>RSI!I1542</f>
        <v>16.485069447212382</v>
      </c>
      <c r="D1542" s="2">
        <f>MACD!E1542</f>
        <v>0.10028240062493943</v>
      </c>
      <c r="E1542" s="2">
        <f>MACD!F1542</f>
        <v>8.8226092343919593E-2</v>
      </c>
      <c r="F1542" s="2">
        <f>'Moving Avg'!D1542</f>
        <v>2.8780000000000001</v>
      </c>
      <c r="G1542" s="2">
        <f>'Moving Avg'!F1542</f>
        <v>3.0449999999999999</v>
      </c>
      <c r="H1542" s="2">
        <f>'Moving Avg'!G1542</f>
        <v>3.1896000000000009</v>
      </c>
      <c r="I1542" s="2">
        <f>'Moving Avg'!H1542</f>
        <v>3.4571000000000009</v>
      </c>
      <c r="J1542" s="17" t="str">
        <f>OBV!F1542</f>
        <v>BEARISH</v>
      </c>
      <c r="K1542" s="17" t="str">
        <f>OBV!G1542</f>
        <v>WEAK</v>
      </c>
      <c r="L1542" s="17" t="str">
        <f>OBV!H1542</f>
        <v>CONFIRMED BEARISH</v>
      </c>
    </row>
    <row r="1543" spans="1:12" ht="13.5" x14ac:dyDescent="0.25">
      <c r="A1543" s="3">
        <f>RSI!A1543</f>
        <v>44258</v>
      </c>
      <c r="B1543" s="2">
        <f>RSI!B1543</f>
        <v>2.86</v>
      </c>
      <c r="C1543" s="2">
        <f>RSI!I1543</f>
        <v>27.905940454616896</v>
      </c>
      <c r="D1543" s="2">
        <f>MACD!E1543</f>
        <v>9.5983156025417848E-2</v>
      </c>
      <c r="E1543" s="2">
        <f>MACD!F1543</f>
        <v>8.9777505080219241E-2</v>
      </c>
      <c r="F1543" s="2">
        <f>'Moving Avg'!D1543</f>
        <v>2.8619999999999997</v>
      </c>
      <c r="G1543" s="2">
        <f>'Moving Avg'!F1543</f>
        <v>3.0259999999999998</v>
      </c>
      <c r="H1543" s="2">
        <f>'Moving Avg'!G1543</f>
        <v>3.1798000000000015</v>
      </c>
      <c r="I1543" s="2">
        <f>'Moving Avg'!H1543</f>
        <v>3.4514000000000009</v>
      </c>
      <c r="J1543" s="17" t="str">
        <f>OBV!F1543</f>
        <v>BULLISH</v>
      </c>
      <c r="K1543" s="17" t="str">
        <f>OBV!G1543</f>
        <v>NEUTRAL</v>
      </c>
      <c r="L1543" s="17" t="str">
        <f>OBV!H1543</f>
        <v>BULLISH DIVERGENCE</v>
      </c>
    </row>
    <row r="1544" spans="1:12" ht="13.5" x14ac:dyDescent="0.25">
      <c r="A1544" s="3">
        <f>RSI!A1544</f>
        <v>44259</v>
      </c>
      <c r="B1544" s="2">
        <f>RSI!B1544</f>
        <v>2.83</v>
      </c>
      <c r="C1544" s="2">
        <f>RSI!I1544</f>
        <v>25.991995624183417</v>
      </c>
      <c r="D1544" s="2">
        <f>MACD!E1544</f>
        <v>8.9526674860261224E-2</v>
      </c>
      <c r="E1544" s="2">
        <f>MACD!F1544</f>
        <v>8.9727339036227649E-2</v>
      </c>
      <c r="F1544" s="2">
        <f>'Moving Avg'!D1544</f>
        <v>2.8479999999999999</v>
      </c>
      <c r="G1544" s="2">
        <f>'Moving Avg'!F1544</f>
        <v>3.0055000000000001</v>
      </c>
      <c r="H1544" s="2">
        <f>'Moving Avg'!G1544</f>
        <v>3.1694000000000013</v>
      </c>
      <c r="I1544" s="2">
        <f>'Moving Avg'!H1544</f>
        <v>3.4456000000000011</v>
      </c>
      <c r="J1544" s="17" t="str">
        <f>OBV!F1544</f>
        <v>BULLISH</v>
      </c>
      <c r="K1544" s="17" t="str">
        <f>OBV!G1544</f>
        <v>NEUTRAL</v>
      </c>
      <c r="L1544" s="17" t="str">
        <f>OBV!H1544</f>
        <v>BULLISH DIVERGENCE</v>
      </c>
    </row>
    <row r="1545" spans="1:12" ht="13.5" x14ac:dyDescent="0.25">
      <c r="A1545" s="3">
        <f>RSI!A1545</f>
        <v>44260</v>
      </c>
      <c r="B1545" s="2">
        <f>RSI!B1545</f>
        <v>2.83</v>
      </c>
      <c r="C1545" s="2">
        <f>RSI!I1545</f>
        <v>25.991995624183417</v>
      </c>
      <c r="D1545" s="2">
        <f>MACD!E1545</f>
        <v>8.5271293037300744E-2</v>
      </c>
      <c r="E1545" s="2">
        <f>MACD!F1545</f>
        <v>8.8836129836442276E-2</v>
      </c>
      <c r="F1545" s="2">
        <f>'Moving Avg'!D1545</f>
        <v>2.8340000000000001</v>
      </c>
      <c r="G1545" s="2">
        <f>'Moving Avg'!F1545</f>
        <v>2.988</v>
      </c>
      <c r="H1545" s="2">
        <f>'Moving Avg'!G1545</f>
        <v>3.1588000000000012</v>
      </c>
      <c r="I1545" s="2">
        <f>'Moving Avg'!H1545</f>
        <v>3.4398000000000013</v>
      </c>
      <c r="J1545" s="17" t="str">
        <f>OBV!F1545</f>
        <v>BULLISH</v>
      </c>
      <c r="K1545" s="17" t="str">
        <f>OBV!G1545</f>
        <v>NEUTRAL</v>
      </c>
      <c r="L1545" s="17" t="str">
        <f>OBV!H1545</f>
        <v>BULLISH DIVERGENCE</v>
      </c>
    </row>
    <row r="1546" spans="1:12" ht="13.5" x14ac:dyDescent="0.25">
      <c r="A1546" s="3">
        <f>RSI!A1546</f>
        <v>44263</v>
      </c>
      <c r="B1546" s="2">
        <f>RSI!B1546</f>
        <v>2.87</v>
      </c>
      <c r="C1546" s="2">
        <f>RSI!I1546</f>
        <v>33.088457839144766</v>
      </c>
      <c r="D1546" s="2">
        <f>MACD!E1546</f>
        <v>7.3672104508915037E-2</v>
      </c>
      <c r="E1546" s="2">
        <f>MACD!F1546</f>
        <v>8.5803324770936829E-2</v>
      </c>
      <c r="F1546" s="2">
        <f>'Moving Avg'!D1546</f>
        <v>2.8380000000000001</v>
      </c>
      <c r="G1546" s="2">
        <f>'Moving Avg'!F1546</f>
        <v>2.9694999999999996</v>
      </c>
      <c r="H1546" s="2">
        <f>'Moving Avg'!G1546</f>
        <v>3.1502000000000008</v>
      </c>
      <c r="I1546" s="2">
        <f>'Moving Avg'!H1546</f>
        <v>3.4342000000000019</v>
      </c>
      <c r="J1546" s="17" t="str">
        <f>OBV!F1546</f>
        <v>BULLISH</v>
      </c>
      <c r="K1546" s="17" t="str">
        <f>OBV!G1546</f>
        <v>STRONG</v>
      </c>
      <c r="L1546" s="17" t="str">
        <f>OBV!H1546</f>
        <v>CONFIRMED BULLISH</v>
      </c>
    </row>
    <row r="1547" spans="1:12" ht="13.5" x14ac:dyDescent="0.25">
      <c r="A1547" s="3">
        <f>RSI!A1547</f>
        <v>44264</v>
      </c>
      <c r="B1547" s="2">
        <f>RSI!B1547</f>
        <v>2.85</v>
      </c>
      <c r="C1547" s="2">
        <f>RSI!I1547</f>
        <v>31.463916846845351</v>
      </c>
      <c r="D1547" s="2">
        <f>MACD!E1547</f>
        <v>6.4599553901103501E-2</v>
      </c>
      <c r="E1547" s="2">
        <f>MACD!F1547</f>
        <v>8.1562570596970169E-2</v>
      </c>
      <c r="F1547" s="2">
        <f>'Moving Avg'!D1547</f>
        <v>2.8479999999999999</v>
      </c>
      <c r="G1547" s="2">
        <f>'Moving Avg'!F1547</f>
        <v>2.9519999999999995</v>
      </c>
      <c r="H1547" s="2">
        <f>'Moving Avg'!G1547</f>
        <v>3.1412000000000013</v>
      </c>
      <c r="I1547" s="2">
        <f>'Moving Avg'!H1547</f>
        <v>3.4285000000000014</v>
      </c>
      <c r="J1547" s="17" t="str">
        <f>OBV!F1547</f>
        <v>BULLISH</v>
      </c>
      <c r="K1547" s="17" t="str">
        <f>OBV!G1547</f>
        <v>STRONG</v>
      </c>
      <c r="L1547" s="17" t="str">
        <f>OBV!H1547</f>
        <v>CONFIRMED BULLISH</v>
      </c>
    </row>
    <row r="1548" spans="1:12" ht="13.5" x14ac:dyDescent="0.25">
      <c r="A1548" s="3">
        <f>RSI!A1548</f>
        <v>44265</v>
      </c>
      <c r="B1548" s="2">
        <f>RSI!B1548</f>
        <v>2.82</v>
      </c>
      <c r="C1548" s="2">
        <f>RSI!I1548</f>
        <v>29.151870594101524</v>
      </c>
      <c r="D1548" s="2">
        <f>MACD!E1548</f>
        <v>6.0003116200954221E-2</v>
      </c>
      <c r="E1548" s="2">
        <f>MACD!F1548</f>
        <v>7.7250679717766974E-2</v>
      </c>
      <c r="F1548" s="2">
        <f>'Moving Avg'!D1548</f>
        <v>2.8400000000000003</v>
      </c>
      <c r="G1548" s="2">
        <f>'Moving Avg'!F1548</f>
        <v>2.9340000000000002</v>
      </c>
      <c r="H1548" s="2">
        <f>'Moving Avg'!G1548</f>
        <v>3.1306000000000012</v>
      </c>
      <c r="I1548" s="2">
        <f>'Moving Avg'!H1548</f>
        <v>3.4231500000000015</v>
      </c>
      <c r="J1548" s="17" t="str">
        <f>OBV!F1548</f>
        <v>BEARISH</v>
      </c>
      <c r="K1548" s="17" t="str">
        <f>OBV!G1548</f>
        <v>NEUTRAL</v>
      </c>
      <c r="L1548" s="17" t="str">
        <f>OBV!H1548</f>
        <v>CONFIRMED BEARISH</v>
      </c>
    </row>
    <row r="1549" spans="1:12" ht="13.5" x14ac:dyDescent="0.25">
      <c r="A1549" s="3">
        <f>RSI!A1549</f>
        <v>44266</v>
      </c>
      <c r="B1549" s="2">
        <f>RSI!B1549</f>
        <v>2.91</v>
      </c>
      <c r="C1549" s="2">
        <f>RSI!I1549</f>
        <v>42.74458614224114</v>
      </c>
      <c r="D1549" s="2">
        <f>MACD!E1549</f>
        <v>4.426513092361839E-2</v>
      </c>
      <c r="E1549" s="2">
        <f>MACD!F1549</f>
        <v>7.0653569958937262E-2</v>
      </c>
      <c r="F1549" s="2">
        <f>'Moving Avg'!D1549</f>
        <v>2.8560000000000003</v>
      </c>
      <c r="G1549" s="2">
        <f>'Moving Avg'!F1549</f>
        <v>2.9224999999999994</v>
      </c>
      <c r="H1549" s="2">
        <f>'Moving Avg'!G1549</f>
        <v>3.1218000000000008</v>
      </c>
      <c r="I1549" s="2">
        <f>'Moving Avg'!H1549</f>
        <v>3.4182000000000015</v>
      </c>
      <c r="J1549" s="17" t="str">
        <f>OBV!F1549</f>
        <v>BULLISH</v>
      </c>
      <c r="K1549" s="17" t="str">
        <f>OBV!G1549</f>
        <v>NEUTRAL</v>
      </c>
      <c r="L1549" s="17" t="str">
        <f>OBV!H1549</f>
        <v>CONFIRMED BULLISH</v>
      </c>
    </row>
    <row r="1550" spans="1:12" ht="13.5" x14ac:dyDescent="0.25">
      <c r="A1550" s="3">
        <f>RSI!A1550</f>
        <v>44267</v>
      </c>
      <c r="B1550" s="2">
        <f>RSI!B1550</f>
        <v>2.99</v>
      </c>
      <c r="C1550" s="2">
        <f>RSI!I1550</f>
        <v>51.628417352666425</v>
      </c>
      <c r="D1550" s="2">
        <f>MACD!E1550</f>
        <v>2.5390468601789618E-2</v>
      </c>
      <c r="E1550" s="2">
        <f>MACD!F1550</f>
        <v>6.160094968750774E-2</v>
      </c>
      <c r="F1550" s="2">
        <f>'Moving Avg'!D1550</f>
        <v>2.8880000000000003</v>
      </c>
      <c r="G1550" s="2">
        <f>'Moving Avg'!F1550</f>
        <v>2.9164999999999996</v>
      </c>
      <c r="H1550" s="2">
        <f>'Moving Avg'!G1550</f>
        <v>3.1148000000000011</v>
      </c>
      <c r="I1550" s="2">
        <f>'Moving Avg'!H1550</f>
        <v>3.4137000000000017</v>
      </c>
      <c r="J1550" s="17" t="str">
        <f>OBV!F1550</f>
        <v>BULLISH</v>
      </c>
      <c r="K1550" s="17" t="str">
        <f>OBV!G1550</f>
        <v>NEUTRAL</v>
      </c>
      <c r="L1550" s="17" t="str">
        <f>OBV!H1550</f>
        <v>CONFIRMED BULLISH</v>
      </c>
    </row>
    <row r="1551" spans="1:12" ht="13.5" x14ac:dyDescent="0.25">
      <c r="A1551" s="3">
        <f>RSI!A1551</f>
        <v>44270</v>
      </c>
      <c r="B1551" s="2">
        <f>RSI!B1551</f>
        <v>3.08</v>
      </c>
      <c r="C1551" s="2">
        <f>RSI!I1551</f>
        <v>59.282632092842917</v>
      </c>
      <c r="D1551" s="2">
        <f>MACD!E1551</f>
        <v>-5.0713377027973294E-3</v>
      </c>
      <c r="E1551" s="2">
        <f>MACD!F1551</f>
        <v>4.8266492209446732E-2</v>
      </c>
      <c r="F1551" s="2">
        <f>'Moving Avg'!D1551</f>
        <v>2.93</v>
      </c>
      <c r="G1551" s="2">
        <f>'Moving Avg'!F1551</f>
        <v>2.9179999999999997</v>
      </c>
      <c r="H1551" s="2">
        <f>'Moving Avg'!G1551</f>
        <v>3.1094000000000013</v>
      </c>
      <c r="I1551" s="2">
        <f>'Moving Avg'!H1551</f>
        <v>3.409600000000002</v>
      </c>
      <c r="J1551" s="17" t="str">
        <f>OBV!F1551</f>
        <v>BULLISH</v>
      </c>
      <c r="K1551" s="17" t="str">
        <f>OBV!G1551</f>
        <v>NEUTRAL</v>
      </c>
      <c r="L1551" s="17" t="str">
        <f>OBV!H1551</f>
        <v>CONFIRMED BULLISH</v>
      </c>
    </row>
    <row r="1552" spans="1:12" ht="13.5" x14ac:dyDescent="0.25">
      <c r="A1552" s="3">
        <f>RSI!A1552</f>
        <v>44271</v>
      </c>
      <c r="B1552" s="2">
        <f>RSI!B1552</f>
        <v>3.1</v>
      </c>
      <c r="C1552" s="2">
        <f>RSI!I1552</f>
        <v>60.768293079223291</v>
      </c>
      <c r="D1552" s="2">
        <f>MACD!E1552</f>
        <v>-4.0674504035989045E-2</v>
      </c>
      <c r="E1552" s="2">
        <f>MACD!F1552</f>
        <v>3.0478292960359581E-2</v>
      </c>
      <c r="F1552" s="2">
        <f>'Moving Avg'!D1552</f>
        <v>2.98</v>
      </c>
      <c r="G1552" s="2">
        <f>'Moving Avg'!F1552</f>
        <v>2.9214999999999995</v>
      </c>
      <c r="H1552" s="2">
        <f>'Moving Avg'!G1552</f>
        <v>3.1042000000000005</v>
      </c>
      <c r="I1552" s="2">
        <f>'Moving Avg'!H1552</f>
        <v>3.4052500000000019</v>
      </c>
      <c r="J1552" s="17" t="str">
        <f>OBV!F1552</f>
        <v>BULLISH</v>
      </c>
      <c r="K1552" s="17" t="str">
        <f>OBV!G1552</f>
        <v>STRONG</v>
      </c>
      <c r="L1552" s="17" t="str">
        <f>OBV!H1552</f>
        <v>CONFIRMED BULLISH</v>
      </c>
    </row>
    <row r="1553" spans="1:12" ht="13.5" x14ac:dyDescent="0.25">
      <c r="A1553" s="3">
        <f>RSI!A1553</f>
        <v>44272</v>
      </c>
      <c r="B1553" s="2">
        <f>RSI!B1553</f>
        <v>3.08</v>
      </c>
      <c r="C1553" s="2">
        <f>RSI!I1553</f>
        <v>58.470751489186902</v>
      </c>
      <c r="D1553" s="2">
        <f>MACD!E1553</f>
        <v>-6.0811748268136068E-2</v>
      </c>
      <c r="E1553" s="2">
        <f>MACD!F1553</f>
        <v>1.222028471466045E-2</v>
      </c>
      <c r="F1553" s="2">
        <f>'Moving Avg'!D1553</f>
        <v>3.032</v>
      </c>
      <c r="G1553" s="2">
        <f>'Moving Avg'!F1553</f>
        <v>2.9239999999999995</v>
      </c>
      <c r="H1553" s="2">
        <f>'Moving Avg'!G1553</f>
        <v>3.1004000000000009</v>
      </c>
      <c r="I1553" s="2">
        <f>'Moving Avg'!H1553</f>
        <v>3.4009500000000026</v>
      </c>
      <c r="J1553" s="17" t="str">
        <f>OBV!F1553</f>
        <v>BULLISH</v>
      </c>
      <c r="K1553" s="17" t="str">
        <f>OBV!G1553</f>
        <v>STRONG</v>
      </c>
      <c r="L1553" s="17" t="str">
        <f>OBV!H1553</f>
        <v>CONFIRMED BULLISH</v>
      </c>
    </row>
    <row r="1554" spans="1:12" ht="13.5" x14ac:dyDescent="0.25">
      <c r="A1554" s="3">
        <f>RSI!A1554</f>
        <v>44273</v>
      </c>
      <c r="B1554" s="2">
        <f>RSI!B1554</f>
        <v>3.1</v>
      </c>
      <c r="C1554" s="2">
        <f>RSI!I1554</f>
        <v>60.095524276987845</v>
      </c>
      <c r="D1554" s="2">
        <f>MACD!E1554</f>
        <v>-8.4499768697674948E-2</v>
      </c>
      <c r="E1554" s="2">
        <f>MACD!F1554</f>
        <v>-7.1237259678066309E-3</v>
      </c>
      <c r="F1554" s="2">
        <f>'Moving Avg'!D1554</f>
        <v>3.07</v>
      </c>
      <c r="G1554" s="2">
        <f>'Moving Avg'!F1554</f>
        <v>2.9295</v>
      </c>
      <c r="H1554" s="2">
        <f>'Moving Avg'!G1554</f>
        <v>3.0960000000000001</v>
      </c>
      <c r="I1554" s="2">
        <f>'Moving Avg'!H1554</f>
        <v>3.396450000000002</v>
      </c>
      <c r="J1554" s="17" t="str">
        <f>OBV!F1554</f>
        <v>BULLISH</v>
      </c>
      <c r="K1554" s="17" t="str">
        <f>OBV!G1554</f>
        <v>STRONG</v>
      </c>
      <c r="L1554" s="17" t="str">
        <f>OBV!H1554</f>
        <v>CONFIRMED BULLISH</v>
      </c>
    </row>
    <row r="1555" spans="1:12" ht="13.5" x14ac:dyDescent="0.25">
      <c r="A1555" s="3">
        <f>RSI!A1555</f>
        <v>44274</v>
      </c>
      <c r="B1555" s="2">
        <f>RSI!B1555</f>
        <v>3.04</v>
      </c>
      <c r="C1555" s="2">
        <f>RSI!I1555</f>
        <v>53.351885837547265</v>
      </c>
      <c r="D1555" s="2">
        <f>MACD!E1555</f>
        <v>-0.10072827736813794</v>
      </c>
      <c r="E1555" s="2">
        <f>MACD!F1555</f>
        <v>-2.5844636247872897E-2</v>
      </c>
      <c r="F1555" s="2">
        <f>'Moving Avg'!D1555</f>
        <v>3.0799999999999996</v>
      </c>
      <c r="G1555" s="2">
        <f>'Moving Avg'!F1555</f>
        <v>2.9319999999999999</v>
      </c>
      <c r="H1555" s="2">
        <f>'Moving Avg'!G1555</f>
        <v>3.0910000000000002</v>
      </c>
      <c r="I1555" s="2">
        <f>'Moving Avg'!H1555</f>
        <v>3.3917000000000019</v>
      </c>
      <c r="J1555" s="17" t="str">
        <f>OBV!F1555</f>
        <v>BULLISH</v>
      </c>
      <c r="K1555" s="17" t="str">
        <f>OBV!G1555</f>
        <v>NEUTRAL</v>
      </c>
      <c r="L1555" s="17" t="str">
        <f>OBV!H1555</f>
        <v>CONFIRMED BULLISH</v>
      </c>
    </row>
    <row r="1556" spans="1:12" ht="13.5" x14ac:dyDescent="0.25">
      <c r="A1556" s="3">
        <f>RSI!A1556</f>
        <v>44277</v>
      </c>
      <c r="B1556" s="2">
        <f>RSI!B1556</f>
        <v>3.07</v>
      </c>
      <c r="C1556" s="2">
        <f>RSI!I1556</f>
        <v>56.00992594617292</v>
      </c>
      <c r="D1556" s="2">
        <f>MACD!E1556</f>
        <v>-0.11075655877812274</v>
      </c>
      <c r="E1556" s="2">
        <f>MACD!F1556</f>
        <v>-4.2827020753922869E-2</v>
      </c>
      <c r="F1556" s="2">
        <f>'Moving Avg'!D1556</f>
        <v>3.0780000000000003</v>
      </c>
      <c r="G1556" s="2">
        <f>'Moving Avg'!F1556</f>
        <v>2.9379999999999997</v>
      </c>
      <c r="H1556" s="2">
        <f>'Moving Avg'!G1556</f>
        <v>3.0857999999999999</v>
      </c>
      <c r="I1556" s="2">
        <f>'Moving Avg'!H1556</f>
        <v>3.3876500000000025</v>
      </c>
      <c r="J1556" s="17" t="str">
        <f>OBV!F1556</f>
        <v>BULLISH</v>
      </c>
      <c r="K1556" s="17" t="str">
        <f>OBV!G1556</f>
        <v>NEUTRAL</v>
      </c>
      <c r="L1556" s="17" t="str">
        <f>OBV!H1556</f>
        <v>BULLISH DIVERGENCE</v>
      </c>
    </row>
    <row r="1557" spans="1:12" ht="13.5" x14ac:dyDescent="0.25">
      <c r="A1557" s="3">
        <f>RSI!A1557</f>
        <v>44278</v>
      </c>
      <c r="B1557" s="2">
        <f>RSI!B1557</f>
        <v>3.14</v>
      </c>
      <c r="C1557" s="2">
        <f>RSI!I1557</f>
        <v>61.519628609121398</v>
      </c>
      <c r="D1557" s="2">
        <f>MACD!E1557</f>
        <v>-0.12789260194801821</v>
      </c>
      <c r="E1557" s="2">
        <f>MACD!F1557</f>
        <v>-5.9840136992741946E-2</v>
      </c>
      <c r="F1557" s="2">
        <f>'Moving Avg'!D1557</f>
        <v>3.0859999999999999</v>
      </c>
      <c r="G1557" s="2">
        <f>'Moving Avg'!F1557</f>
        <v>2.948</v>
      </c>
      <c r="H1557" s="2">
        <f>'Moving Avg'!G1557</f>
        <v>3.0817999999999999</v>
      </c>
      <c r="I1557" s="2">
        <f>'Moving Avg'!H1557</f>
        <v>3.3839000000000024</v>
      </c>
      <c r="J1557" s="17" t="str">
        <f>OBV!F1557</f>
        <v>BEARISH</v>
      </c>
      <c r="K1557" s="17" t="str">
        <f>OBV!G1557</f>
        <v>NEUTRAL</v>
      </c>
      <c r="L1557" s="17" t="str">
        <f>OBV!H1557</f>
        <v>BEARISH DIVERGENCE</v>
      </c>
    </row>
    <row r="1558" spans="1:12" ht="13.5" x14ac:dyDescent="0.25">
      <c r="A1558" s="3">
        <f>RSI!A1558</f>
        <v>44279</v>
      </c>
      <c r="B1558" s="2">
        <f>RSI!B1558</f>
        <v>3.3</v>
      </c>
      <c r="C1558" s="2">
        <f>RSI!I1558</f>
        <v>70.587606664537077</v>
      </c>
      <c r="D1558" s="2">
        <f>MACD!E1558</f>
        <v>-0.15963289101904188</v>
      </c>
      <c r="E1558" s="2">
        <f>MACD!F1558</f>
        <v>-7.9798687798001935E-2</v>
      </c>
      <c r="F1558" s="2">
        <f>'Moving Avg'!D1558</f>
        <v>3.1300000000000003</v>
      </c>
      <c r="G1558" s="2">
        <f>'Moving Avg'!F1558</f>
        <v>2.9660000000000002</v>
      </c>
      <c r="H1558" s="2">
        <f>'Moving Avg'!G1558</f>
        <v>3.0813999999999999</v>
      </c>
      <c r="I1558" s="2">
        <f>'Moving Avg'!H1558</f>
        <v>3.3809000000000022</v>
      </c>
      <c r="J1558" s="17" t="str">
        <f>OBV!F1558</f>
        <v>BULLISH</v>
      </c>
      <c r="K1558" s="17" t="str">
        <f>OBV!G1558</f>
        <v>STRONG</v>
      </c>
      <c r="L1558" s="17" t="str">
        <f>OBV!H1558</f>
        <v>CONFIRMED BULLISH</v>
      </c>
    </row>
    <row r="1559" spans="1:12" ht="13.5" x14ac:dyDescent="0.25">
      <c r="A1559" s="3">
        <f>RSI!A1559</f>
        <v>44280</v>
      </c>
      <c r="B1559" s="2">
        <f>RSI!B1559</f>
        <v>3.27</v>
      </c>
      <c r="C1559" s="2">
        <f>RSI!I1559</f>
        <v>67.381359981299084</v>
      </c>
      <c r="D1559" s="2">
        <f>MACD!E1559</f>
        <v>-0.17208317002318818</v>
      </c>
      <c r="E1559" s="2">
        <f>MACD!F1559</f>
        <v>-9.8255584243039193E-2</v>
      </c>
      <c r="F1559" s="2">
        <f>'Moving Avg'!D1559</f>
        <v>3.1640000000000001</v>
      </c>
      <c r="G1559" s="2">
        <f>'Moving Avg'!F1559</f>
        <v>2.9845000000000002</v>
      </c>
      <c r="H1559" s="2">
        <f>'Moving Avg'!G1559</f>
        <v>3.0809999999999995</v>
      </c>
      <c r="I1559" s="2">
        <f>'Moving Avg'!H1559</f>
        <v>3.3782500000000018</v>
      </c>
      <c r="J1559" s="17" t="str">
        <f>OBV!F1559</f>
        <v>BEARISH</v>
      </c>
      <c r="K1559" s="17" t="str">
        <f>OBV!G1559</f>
        <v>NEUTRAL</v>
      </c>
      <c r="L1559" s="17" t="str">
        <f>OBV!H1559</f>
        <v>BEARISH DIVERGENCE</v>
      </c>
    </row>
    <row r="1560" spans="1:12" ht="13.5" x14ac:dyDescent="0.25">
      <c r="A1560" s="3">
        <f>RSI!A1560</f>
        <v>44281</v>
      </c>
      <c r="B1560" s="2">
        <f>RSI!B1560</f>
        <v>3.3</v>
      </c>
      <c r="C1560" s="2">
        <f>RSI!I1560</f>
        <v>68.902531535828103</v>
      </c>
      <c r="D1560" s="2">
        <f>MACD!E1560</f>
        <v>-0.1738936943709013</v>
      </c>
      <c r="E1560" s="2">
        <f>MACD!F1560</f>
        <v>-0.11338320626861162</v>
      </c>
      <c r="F1560" s="2">
        <f>'Moving Avg'!D1560</f>
        <v>3.2159999999999997</v>
      </c>
      <c r="G1560" s="2">
        <f>'Moving Avg'!F1560</f>
        <v>3.0044999999999997</v>
      </c>
      <c r="H1560" s="2">
        <f>'Moving Avg'!G1560</f>
        <v>3.0813999999999999</v>
      </c>
      <c r="I1560" s="2">
        <f>'Moving Avg'!H1560</f>
        <v>3.375350000000001</v>
      </c>
      <c r="J1560" s="17" t="str">
        <f>OBV!F1560</f>
        <v>BULLISH</v>
      </c>
      <c r="K1560" s="17" t="str">
        <f>OBV!G1560</f>
        <v>NEUTRAL</v>
      </c>
      <c r="L1560" s="17" t="str">
        <f>OBV!H1560</f>
        <v>CONFIRMED BULLISH</v>
      </c>
    </row>
    <row r="1561" spans="1:12" ht="13.5" x14ac:dyDescent="0.25">
      <c r="A1561" s="3">
        <f>RSI!A1561</f>
        <v>44284</v>
      </c>
      <c r="B1561" s="2">
        <f>RSI!B1561</f>
        <v>3.21</v>
      </c>
      <c r="C1561" s="2">
        <f>RSI!I1561</f>
        <v>59.880511535180347</v>
      </c>
      <c r="D1561" s="2">
        <f>MACD!E1561</f>
        <v>-0.15635044484992555</v>
      </c>
      <c r="E1561" s="2">
        <f>MACD!F1561</f>
        <v>-0.12197665398487442</v>
      </c>
      <c r="F1561" s="2">
        <f>'Moving Avg'!D1561</f>
        <v>3.2439999999999998</v>
      </c>
      <c r="G1561" s="2">
        <f>'Moving Avg'!F1561</f>
        <v>3.0225</v>
      </c>
      <c r="H1561" s="2">
        <f>'Moving Avg'!G1561</f>
        <v>3.0808</v>
      </c>
      <c r="I1561" s="2">
        <f>'Moving Avg'!H1561</f>
        <v>3.3720000000000012</v>
      </c>
      <c r="J1561" s="17" t="str">
        <f>OBV!F1561</f>
        <v>BULLISH</v>
      </c>
      <c r="K1561" s="17" t="str">
        <f>OBV!G1561</f>
        <v>NEUTRAL</v>
      </c>
      <c r="L1561" s="17" t="str">
        <f>OBV!H1561</f>
        <v>CONFIRMED BULLISH</v>
      </c>
    </row>
    <row r="1562" spans="1:12" ht="13.5" x14ac:dyDescent="0.25">
      <c r="A1562" s="3">
        <f>RSI!A1562</f>
        <v>44285</v>
      </c>
      <c r="B1562" s="2">
        <f>RSI!B1562</f>
        <v>3.2</v>
      </c>
      <c r="C1562" s="2">
        <f>RSI!I1562</f>
        <v>58.956782582789693</v>
      </c>
      <c r="D1562" s="2">
        <f>MACD!E1562</f>
        <v>-0.13848777989930428</v>
      </c>
      <c r="E1562" s="2">
        <f>MACD!F1562</f>
        <v>-0.1252788791677604</v>
      </c>
      <c r="F1562" s="2">
        <f>'Moving Avg'!D1562</f>
        <v>3.2560000000000002</v>
      </c>
      <c r="G1562" s="2">
        <f>'Moving Avg'!F1562</f>
        <v>3.0425</v>
      </c>
      <c r="H1562" s="2">
        <f>'Moving Avg'!G1562</f>
        <v>3.0793999999999992</v>
      </c>
      <c r="I1562" s="2">
        <f>'Moving Avg'!H1562</f>
        <v>3.3687000000000014</v>
      </c>
      <c r="J1562" s="17" t="str">
        <f>OBV!F1562</f>
        <v>BEARISH</v>
      </c>
      <c r="K1562" s="17" t="str">
        <f>OBV!G1562</f>
        <v>NEUTRAL</v>
      </c>
      <c r="L1562" s="17" t="str">
        <f>OBV!H1562</f>
        <v>BEARISH DIVERGENCE</v>
      </c>
    </row>
    <row r="1563" spans="1:12" ht="13.5" x14ac:dyDescent="0.25">
      <c r="A1563" s="3">
        <f>RSI!A1563</f>
        <v>44286</v>
      </c>
      <c r="B1563" s="2">
        <f>RSI!B1563</f>
        <v>3.15</v>
      </c>
      <c r="C1563" s="2">
        <f>RSI!I1563</f>
        <v>54.435170223537277</v>
      </c>
      <c r="D1563" s="2">
        <f>MACD!E1563</f>
        <v>-0.12342742667703055</v>
      </c>
      <c r="E1563" s="2">
        <f>MACD!F1563</f>
        <v>-0.12490858866961443</v>
      </c>
      <c r="F1563" s="2">
        <f>'Moving Avg'!D1563</f>
        <v>3.226</v>
      </c>
      <c r="G1563" s="2">
        <f>'Moving Avg'!F1563</f>
        <v>3.0569999999999999</v>
      </c>
      <c r="H1563" s="2">
        <f>'Moving Avg'!G1563</f>
        <v>3.0785999999999998</v>
      </c>
      <c r="I1563" s="2">
        <f>'Moving Avg'!H1563</f>
        <v>3.3652000000000011</v>
      </c>
      <c r="J1563" s="17" t="str">
        <f>OBV!F1563</f>
        <v>BEARISH</v>
      </c>
      <c r="K1563" s="17" t="str">
        <f>OBV!G1563</f>
        <v>WEAK</v>
      </c>
      <c r="L1563" s="17" t="str">
        <f>OBV!H1563</f>
        <v>CONFIRMED BEARISH</v>
      </c>
    </row>
    <row r="1564" spans="1:12" ht="13.5" x14ac:dyDescent="0.25">
      <c r="A1564" s="3">
        <f>RSI!A1564</f>
        <v>44287</v>
      </c>
      <c r="B1564" s="2">
        <f>RSI!B1564</f>
        <v>3.1</v>
      </c>
      <c r="C1564" s="2">
        <f>RSI!I1564</f>
        <v>50.282202742373364</v>
      </c>
      <c r="D1564" s="2">
        <f>MACD!E1564</f>
        <v>-0.10423851829288955</v>
      </c>
      <c r="E1564" s="2">
        <f>MACD!F1564</f>
        <v>-0.12077457459426946</v>
      </c>
      <c r="F1564" s="2">
        <f>'Moving Avg'!D1564</f>
        <v>3.1920000000000002</v>
      </c>
      <c r="G1564" s="2">
        <f>'Moving Avg'!F1564</f>
        <v>3.0705</v>
      </c>
      <c r="H1564" s="2">
        <f>'Moving Avg'!G1564</f>
        <v>3.077</v>
      </c>
      <c r="I1564" s="2">
        <f>'Moving Avg'!H1564</f>
        <v>3.361750000000002</v>
      </c>
      <c r="J1564" s="17" t="str">
        <f>OBV!F1564</f>
        <v>BEARISH</v>
      </c>
      <c r="K1564" s="17" t="str">
        <f>OBV!G1564</f>
        <v>NEUTRAL</v>
      </c>
      <c r="L1564" s="17" t="str">
        <f>OBV!H1564</f>
        <v>CONFIRMED BEARISH</v>
      </c>
    </row>
    <row r="1565" spans="1:12" ht="13.5" x14ac:dyDescent="0.25">
      <c r="A1565" s="3">
        <f>RSI!A1565</f>
        <v>44288</v>
      </c>
      <c r="B1565" s="2">
        <f>RSI!B1565</f>
        <v>3.14</v>
      </c>
      <c r="C1565" s="2">
        <f>RSI!I1565</f>
        <v>53.348532947643228</v>
      </c>
      <c r="D1565" s="2">
        <f>MACD!E1565</f>
        <v>-0.10021030211394333</v>
      </c>
      <c r="E1565" s="2">
        <f>MACD!F1565</f>
        <v>-0.11666172009820425</v>
      </c>
      <c r="F1565" s="2">
        <f>'Moving Avg'!D1565</f>
        <v>3.16</v>
      </c>
      <c r="G1565" s="2">
        <f>'Moving Avg'!F1565</f>
        <v>3.0860000000000003</v>
      </c>
      <c r="H1565" s="2">
        <f>'Moving Avg'!G1565</f>
        <v>3.0745999999999998</v>
      </c>
      <c r="I1565" s="2">
        <f>'Moving Avg'!H1565</f>
        <v>3.3590000000000013</v>
      </c>
      <c r="J1565" s="17" t="str">
        <f>OBV!F1565</f>
        <v>BEARISH</v>
      </c>
      <c r="K1565" s="17" t="str">
        <f>OBV!G1565</f>
        <v>NEUTRAL</v>
      </c>
      <c r="L1565" s="17" t="str">
        <f>OBV!H1565</f>
        <v>CONFIRMED BEARISH</v>
      </c>
    </row>
    <row r="1566" spans="1:12" ht="13.5" x14ac:dyDescent="0.25">
      <c r="A1566" s="3">
        <f>RSI!A1566</f>
        <v>44291</v>
      </c>
      <c r="B1566" s="2">
        <f>RSI!B1566</f>
        <v>3.09</v>
      </c>
      <c r="C1566" s="2">
        <f>RSI!I1566</f>
        <v>49.258881594280581</v>
      </c>
      <c r="D1566" s="2">
        <f>MACD!E1566</f>
        <v>-8.8732807362757793E-2</v>
      </c>
      <c r="E1566" s="2">
        <f>MACD!F1566</f>
        <v>-0.11107593755111496</v>
      </c>
      <c r="F1566" s="2">
        <f>'Moving Avg'!D1566</f>
        <v>3.1360000000000001</v>
      </c>
      <c r="G1566" s="2">
        <f>'Moving Avg'!F1566</f>
        <v>3.097</v>
      </c>
      <c r="H1566" s="2">
        <f>'Moving Avg'!G1566</f>
        <v>3.0712000000000002</v>
      </c>
      <c r="I1566" s="2">
        <f>'Moving Avg'!H1566</f>
        <v>3.3559500000000013</v>
      </c>
      <c r="J1566" s="17" t="str">
        <f>OBV!F1566</f>
        <v>BEARISH</v>
      </c>
      <c r="K1566" s="17" t="str">
        <f>OBV!G1566</f>
        <v>NEUTRAL</v>
      </c>
      <c r="L1566" s="17" t="str">
        <f>OBV!H1566</f>
        <v>CONFIRMED BEARISH</v>
      </c>
    </row>
    <row r="1567" spans="1:12" ht="13.5" x14ac:dyDescent="0.25">
      <c r="A1567" s="3">
        <f>RSI!A1567</f>
        <v>44292</v>
      </c>
      <c r="B1567" s="2">
        <f>RSI!B1567</f>
        <v>3.15</v>
      </c>
      <c r="C1567" s="2">
        <f>RSI!I1567</f>
        <v>53.832559070978853</v>
      </c>
      <c r="D1567" s="2">
        <f>MACD!E1567</f>
        <v>-7.2632401989461748E-2</v>
      </c>
      <c r="E1567" s="2">
        <f>MACD!F1567</f>
        <v>-0.10338723043878432</v>
      </c>
      <c r="F1567" s="2">
        <f>'Moving Avg'!D1567</f>
        <v>3.1260000000000003</v>
      </c>
      <c r="G1567" s="2">
        <f>'Moving Avg'!F1567</f>
        <v>3.1120000000000001</v>
      </c>
      <c r="H1567" s="2">
        <f>'Moving Avg'!G1567</f>
        <v>3.0701999999999998</v>
      </c>
      <c r="I1567" s="2">
        <f>'Moving Avg'!H1567</f>
        <v>3.3532500000000014</v>
      </c>
      <c r="J1567" s="17" t="str">
        <f>OBV!F1567</f>
        <v>BEARISH</v>
      </c>
      <c r="K1567" s="17" t="str">
        <f>OBV!G1567</f>
        <v>NEUTRAL</v>
      </c>
      <c r="L1567" s="17" t="str">
        <f>OBV!H1567</f>
        <v>CONFIRMED BEARISH</v>
      </c>
    </row>
    <row r="1568" spans="1:12" ht="13.5" x14ac:dyDescent="0.25">
      <c r="A1568" s="3">
        <f>RSI!A1568</f>
        <v>44293</v>
      </c>
      <c r="B1568" s="2">
        <f>RSI!B1568</f>
        <v>3.1</v>
      </c>
      <c r="C1568" s="2">
        <f>RSI!I1568</f>
        <v>49.803798952730041</v>
      </c>
      <c r="D1568" s="2">
        <f>MACD!E1568</f>
        <v>-3.0985276389420946E-2</v>
      </c>
      <c r="E1568" s="2">
        <f>MACD!F1568</f>
        <v>-8.890683962891166E-2</v>
      </c>
      <c r="F1568" s="2">
        <f>'Moving Avg'!D1568</f>
        <v>3.1160000000000001</v>
      </c>
      <c r="G1568" s="2">
        <f>'Moving Avg'!F1568</f>
        <v>3.1260000000000003</v>
      </c>
      <c r="H1568" s="2">
        <f>'Moving Avg'!G1568</f>
        <v>3.0681999999999992</v>
      </c>
      <c r="I1568" s="2">
        <f>'Moving Avg'!H1568</f>
        <v>3.3501500000000015</v>
      </c>
      <c r="J1568" s="17" t="str">
        <f>OBV!F1568</f>
        <v>BEARISH</v>
      </c>
      <c r="K1568" s="17" t="str">
        <f>OBV!G1568</f>
        <v>NEUTRAL</v>
      </c>
      <c r="L1568" s="17" t="str">
        <f>OBV!H1568</f>
        <v>CONFIRMED BEARISH</v>
      </c>
    </row>
    <row r="1569" spans="1:12" ht="13.5" x14ac:dyDescent="0.25">
      <c r="A1569" s="3">
        <f>RSI!A1569</f>
        <v>44294</v>
      </c>
      <c r="B1569" s="2">
        <f>RSI!B1569</f>
        <v>3.13</v>
      </c>
      <c r="C1569" s="2">
        <f>RSI!I1569</f>
        <v>52.119187235717483</v>
      </c>
      <c r="D1569" s="2">
        <f>MACD!E1569</f>
        <v>-2.5610580259769478E-3</v>
      </c>
      <c r="E1569" s="2">
        <f>MACD!F1569</f>
        <v>-7.1637683308324721E-2</v>
      </c>
      <c r="F1569" s="2">
        <f>'Moving Avg'!D1569</f>
        <v>3.1219999999999999</v>
      </c>
      <c r="G1569" s="2">
        <f>'Moving Avg'!F1569</f>
        <v>3.137</v>
      </c>
      <c r="H1569" s="2">
        <f>'Moving Avg'!G1569</f>
        <v>3.0655999999999981</v>
      </c>
      <c r="I1569" s="2">
        <f>'Moving Avg'!H1569</f>
        <v>3.3470500000000016</v>
      </c>
      <c r="J1569" s="17" t="str">
        <f>OBV!F1569</f>
        <v>BULLISH</v>
      </c>
      <c r="K1569" s="17" t="str">
        <f>OBV!G1569</f>
        <v>NEUTRAL</v>
      </c>
      <c r="L1569" s="17" t="str">
        <f>OBV!H1569</f>
        <v>CONFIRMED BULLISH</v>
      </c>
    </row>
    <row r="1570" spans="1:12" ht="13.5" x14ac:dyDescent="0.25">
      <c r="A1570" s="3">
        <f>RSI!A1570</f>
        <v>44298</v>
      </c>
      <c r="B1570" s="2">
        <f>RSI!B1570</f>
        <v>3.18</v>
      </c>
      <c r="C1570" s="2">
        <f>RSI!I1570</f>
        <v>55.780215142678074</v>
      </c>
      <c r="D1570" s="2">
        <f>MACD!E1570</f>
        <v>2.2244937079581639E-2</v>
      </c>
      <c r="E1570" s="2">
        <f>MACD!F1570</f>
        <v>-5.286115923074345E-2</v>
      </c>
      <c r="F1570" s="2">
        <f>'Moving Avg'!D1570</f>
        <v>3.13</v>
      </c>
      <c r="G1570" s="2">
        <f>'Moving Avg'!F1570</f>
        <v>3.1465000000000005</v>
      </c>
      <c r="H1570" s="2">
        <f>'Moving Avg'!G1570</f>
        <v>3.0641999999999983</v>
      </c>
      <c r="I1570" s="2">
        <f>'Moving Avg'!H1570</f>
        <v>3.3442000000000012</v>
      </c>
      <c r="J1570" s="17" t="str">
        <f>OBV!F1570</f>
        <v>BULLISH</v>
      </c>
      <c r="K1570" s="17" t="str">
        <f>OBV!G1570</f>
        <v>NEUTRAL</v>
      </c>
      <c r="L1570" s="17" t="str">
        <f>OBV!H1570</f>
        <v>CONFIRMED BULLISH</v>
      </c>
    </row>
    <row r="1571" spans="1:12" ht="13.5" x14ac:dyDescent="0.25">
      <c r="A1571" s="3">
        <f>RSI!A1571</f>
        <v>44299</v>
      </c>
      <c r="B1571" s="2">
        <f>RSI!B1571</f>
        <v>3.14</v>
      </c>
      <c r="C1571" s="2">
        <f>RSI!I1571</f>
        <v>52.332825449511276</v>
      </c>
      <c r="D1571" s="2">
        <f>MACD!E1571</f>
        <v>3.1910660457673767E-2</v>
      </c>
      <c r="E1571" s="2">
        <f>MACD!F1571</f>
        <v>-3.5906795293060012E-2</v>
      </c>
      <c r="F1571" s="2">
        <f>'Moving Avg'!D1571</f>
        <v>3.1399999999999997</v>
      </c>
      <c r="G1571" s="2">
        <f>'Moving Avg'!F1571</f>
        <v>3.1495000000000006</v>
      </c>
      <c r="H1571" s="2">
        <f>'Moving Avg'!G1571</f>
        <v>3.0629999999999984</v>
      </c>
      <c r="I1571" s="2">
        <f>'Moving Avg'!H1571</f>
        <v>3.3417500000000007</v>
      </c>
      <c r="J1571" s="17" t="str">
        <f>OBV!F1571</f>
        <v>BULLISH</v>
      </c>
      <c r="K1571" s="17" t="str">
        <f>OBV!G1571</f>
        <v>NEUTRAL</v>
      </c>
      <c r="L1571" s="17" t="str">
        <f>OBV!H1571</f>
        <v>CONFIRMED BULLISH</v>
      </c>
    </row>
    <row r="1572" spans="1:12" ht="13.5" x14ac:dyDescent="0.25">
      <c r="A1572" s="3">
        <f>RSI!A1572</f>
        <v>44300</v>
      </c>
      <c r="B1572" s="2">
        <f>RSI!B1572</f>
        <v>3.12</v>
      </c>
      <c r="C1572" s="2">
        <f>RSI!I1572</f>
        <v>50.647353089462115</v>
      </c>
      <c r="D1572" s="2">
        <f>MACD!E1572</f>
        <v>3.9860607144695415E-2</v>
      </c>
      <c r="E1572" s="2">
        <f>MACD!F1572</f>
        <v>-2.0753314805508925E-2</v>
      </c>
      <c r="F1572" s="2">
        <f>'Moving Avg'!D1572</f>
        <v>3.1340000000000003</v>
      </c>
      <c r="G1572" s="2">
        <f>'Moving Avg'!F1572</f>
        <v>3.1505000000000001</v>
      </c>
      <c r="H1572" s="2">
        <f>'Moving Avg'!G1572</f>
        <v>3.0609999999999991</v>
      </c>
      <c r="I1572" s="2">
        <f>'Moving Avg'!H1572</f>
        <v>3.339150000000001</v>
      </c>
      <c r="J1572" s="17" t="str">
        <f>OBV!F1572</f>
        <v>BEARISH</v>
      </c>
      <c r="K1572" s="17" t="str">
        <f>OBV!G1572</f>
        <v>NEUTRAL</v>
      </c>
      <c r="L1572" s="17" t="str">
        <f>OBV!H1572</f>
        <v>CONFIRMED BEARISH</v>
      </c>
    </row>
    <row r="1573" spans="1:12" ht="13.5" x14ac:dyDescent="0.25">
      <c r="A1573" s="3">
        <f>RSI!A1573</f>
        <v>44301</v>
      </c>
      <c r="B1573" s="2">
        <f>RSI!B1573</f>
        <v>3.06</v>
      </c>
      <c r="C1573" s="2">
        <f>RSI!I1573</f>
        <v>45.87403544407303</v>
      </c>
      <c r="D1573" s="2">
        <f>MACD!E1573</f>
        <v>4.329876358444551E-2</v>
      </c>
      <c r="E1573" s="2">
        <f>MACD!F1573</f>
        <v>-7.9428991275180393E-3</v>
      </c>
      <c r="F1573" s="2">
        <f>'Moving Avg'!D1573</f>
        <v>3.1260000000000003</v>
      </c>
      <c r="G1573" s="2">
        <f>'Moving Avg'!F1573</f>
        <v>3.1495000000000002</v>
      </c>
      <c r="H1573" s="2">
        <f>'Moving Avg'!G1573</f>
        <v>3.057399999999999</v>
      </c>
      <c r="I1573" s="2">
        <f>'Moving Avg'!H1573</f>
        <v>3.3364500000000006</v>
      </c>
      <c r="J1573" s="17" t="str">
        <f>OBV!F1573</f>
        <v>BEARISH</v>
      </c>
      <c r="K1573" s="17" t="str">
        <f>OBV!G1573</f>
        <v>NEUTRAL</v>
      </c>
      <c r="L1573" s="17" t="str">
        <f>OBV!H1573</f>
        <v>CONFIRMED BEARISH</v>
      </c>
    </row>
    <row r="1574" spans="1:12" ht="13.5" x14ac:dyDescent="0.25">
      <c r="A1574" s="3">
        <f>RSI!A1574</f>
        <v>44302</v>
      </c>
      <c r="B1574" s="2">
        <f>RSI!B1574</f>
        <v>3.06</v>
      </c>
      <c r="C1574" s="2">
        <f>RSI!I1574</f>
        <v>45.87403544407303</v>
      </c>
      <c r="D1574" s="2">
        <f>MACD!E1574</f>
        <v>3.8832376024882986E-2</v>
      </c>
      <c r="E1574" s="2">
        <f>MACD!F1574</f>
        <v>1.412155902962166E-3</v>
      </c>
      <c r="F1574" s="2">
        <f>'Moving Avg'!D1574</f>
        <v>3.1120000000000005</v>
      </c>
      <c r="G1574" s="2">
        <f>'Moving Avg'!F1574</f>
        <v>3.1475000000000004</v>
      </c>
      <c r="H1574" s="2">
        <f>'Moving Avg'!G1574</f>
        <v>3.053799999999999</v>
      </c>
      <c r="I1574" s="2">
        <f>'Moving Avg'!H1574</f>
        <v>3.3337500000000002</v>
      </c>
      <c r="J1574" s="17" t="str">
        <f>OBV!F1574</f>
        <v>BEARISH</v>
      </c>
      <c r="K1574" s="17" t="str">
        <f>OBV!G1574</f>
        <v>NEUTRAL</v>
      </c>
      <c r="L1574" s="17" t="str">
        <f>OBV!H1574</f>
        <v>CONFIRMED BEARISH</v>
      </c>
    </row>
    <row r="1575" spans="1:12" ht="13.5" x14ac:dyDescent="0.25">
      <c r="A1575" s="3">
        <f>RSI!A1575</f>
        <v>44305</v>
      </c>
      <c r="B1575" s="2">
        <f>RSI!B1575</f>
        <v>2.93</v>
      </c>
      <c r="C1575" s="2">
        <f>RSI!I1575</f>
        <v>37.090199423901652</v>
      </c>
      <c r="D1575" s="2">
        <f>MACD!E1575</f>
        <v>5.1129851571950269E-2</v>
      </c>
      <c r="E1575" s="2">
        <f>MACD!F1575</f>
        <v>1.1355695036759787E-2</v>
      </c>
      <c r="F1575" s="2">
        <f>'Moving Avg'!D1575</f>
        <v>3.0620000000000003</v>
      </c>
      <c r="G1575" s="2">
        <f>'Moving Avg'!F1575</f>
        <v>3.1420000000000003</v>
      </c>
      <c r="H1575" s="2">
        <f>'Moving Avg'!G1575</f>
        <v>3.0487999999999995</v>
      </c>
      <c r="I1575" s="2">
        <f>'Moving Avg'!H1575</f>
        <v>3.3309000000000002</v>
      </c>
      <c r="J1575" s="17" t="str">
        <f>OBV!F1575</f>
        <v>BEARISH</v>
      </c>
      <c r="K1575" s="17" t="str">
        <f>OBV!G1575</f>
        <v>NEUTRAL</v>
      </c>
      <c r="L1575" s="17" t="str">
        <f>OBV!H1575</f>
        <v>CONFIRMED BEARISH</v>
      </c>
    </row>
    <row r="1576" spans="1:12" ht="13.5" x14ac:dyDescent="0.25">
      <c r="A1576" s="3">
        <f>RSI!A1576</f>
        <v>44306</v>
      </c>
      <c r="B1576" s="2">
        <f>RSI!B1576</f>
        <v>3.04</v>
      </c>
      <c r="C1576" s="2">
        <f>RSI!I1576</f>
        <v>46.43614258262641</v>
      </c>
      <c r="D1576" s="2">
        <f>MACD!E1576</f>
        <v>4.6734656042479283E-2</v>
      </c>
      <c r="E1576" s="2">
        <f>MACD!F1576</f>
        <v>1.8431487237903686E-2</v>
      </c>
      <c r="F1576" s="2">
        <f>'Moving Avg'!D1576</f>
        <v>3.0420000000000003</v>
      </c>
      <c r="G1576" s="2">
        <f>'Moving Avg'!F1576</f>
        <v>3.1405000000000003</v>
      </c>
      <c r="H1576" s="2">
        <f>'Moving Avg'!G1576</f>
        <v>3.0447999999999991</v>
      </c>
      <c r="I1576" s="2">
        <f>'Moving Avg'!H1576</f>
        <v>3.3283000000000005</v>
      </c>
      <c r="J1576" s="17" t="str">
        <f>OBV!F1576</f>
        <v>BEARISH</v>
      </c>
      <c r="K1576" s="17" t="str">
        <f>OBV!G1576</f>
        <v>NEUTRAL</v>
      </c>
      <c r="L1576" s="17" t="str">
        <f>OBV!H1576</f>
        <v>CONFIRMED BEARISH</v>
      </c>
    </row>
    <row r="1577" spans="1:12" ht="13.5" x14ac:dyDescent="0.25">
      <c r="A1577" s="3">
        <f>RSI!A1577</f>
        <v>44307</v>
      </c>
      <c r="B1577" s="2">
        <f>RSI!B1577</f>
        <v>3.04</v>
      </c>
      <c r="C1577" s="2">
        <f>RSI!I1577</f>
        <v>46.43614258262641</v>
      </c>
      <c r="D1577" s="2">
        <f>MACD!E1577</f>
        <v>5.2559107909218916E-2</v>
      </c>
      <c r="E1577" s="2">
        <f>MACD!F1577</f>
        <v>2.5257011372166734E-2</v>
      </c>
      <c r="F1577" s="2">
        <f>'Moving Avg'!D1577</f>
        <v>3.0259999999999998</v>
      </c>
      <c r="G1577" s="2">
        <f>'Moving Avg'!F1577</f>
        <v>3.1355</v>
      </c>
      <c r="H1577" s="2">
        <f>'Moving Avg'!G1577</f>
        <v>3.041599999999999</v>
      </c>
      <c r="I1577" s="2">
        <f>'Moving Avg'!H1577</f>
        <v>3.3257500000000007</v>
      </c>
      <c r="J1577" s="17" t="str">
        <f>OBV!F1577</f>
        <v>BEARISH</v>
      </c>
      <c r="K1577" s="17" t="str">
        <f>OBV!G1577</f>
        <v>NEUTRAL</v>
      </c>
      <c r="L1577" s="17" t="str">
        <f>OBV!H1577</f>
        <v>CONFIRMED BEARISH</v>
      </c>
    </row>
    <row r="1578" spans="1:12" ht="13.5" x14ac:dyDescent="0.25">
      <c r="A1578" s="3">
        <f>RSI!A1578</f>
        <v>44308</v>
      </c>
      <c r="B1578" s="2">
        <f>RSI!B1578</f>
        <v>2.97</v>
      </c>
      <c r="C1578" s="2">
        <f>RSI!I1578</f>
        <v>41.84783481444623</v>
      </c>
      <c r="D1578" s="2">
        <f>MACD!E1578</f>
        <v>5.5269899452570659E-2</v>
      </c>
      <c r="E1578" s="2">
        <f>MACD!F1578</f>
        <v>3.1259588988247523E-2</v>
      </c>
      <c r="F1578" s="2">
        <f>'Moving Avg'!D1578</f>
        <v>3.008</v>
      </c>
      <c r="G1578" s="2">
        <f>'Moving Avg'!F1578</f>
        <v>3.1190000000000002</v>
      </c>
      <c r="H1578" s="2">
        <f>'Moving Avg'!G1578</f>
        <v>3.0373999999999994</v>
      </c>
      <c r="I1578" s="2">
        <f>'Moving Avg'!H1578</f>
        <v>3.3229000000000006</v>
      </c>
      <c r="J1578" s="17" t="str">
        <f>OBV!F1578</f>
        <v>BEARISH</v>
      </c>
      <c r="K1578" s="17" t="str">
        <f>OBV!G1578</f>
        <v>NEUTRAL</v>
      </c>
      <c r="L1578" s="17" t="str">
        <f>OBV!H1578</f>
        <v>CONFIRMED BEARISH</v>
      </c>
    </row>
    <row r="1579" spans="1:12" ht="13.5" x14ac:dyDescent="0.25">
      <c r="A1579" s="3">
        <f>RSI!A1579</f>
        <v>44309</v>
      </c>
      <c r="B1579" s="2">
        <f>RSI!B1579</f>
        <v>3.03</v>
      </c>
      <c r="C1579" s="2">
        <f>RSI!I1579</f>
        <v>46.708464477530093</v>
      </c>
      <c r="D1579" s="2">
        <f>MACD!E1579</f>
        <v>5.84163042292416E-2</v>
      </c>
      <c r="E1579" s="2">
        <f>MACD!F1579</f>
        <v>3.6690932036446341E-2</v>
      </c>
      <c r="F1579" s="2">
        <f>'Moving Avg'!D1579</f>
        <v>3.0020000000000002</v>
      </c>
      <c r="G1579" s="2">
        <f>'Moving Avg'!F1579</f>
        <v>3.1070000000000002</v>
      </c>
      <c r="H1579" s="2">
        <f>'Moving Avg'!G1579</f>
        <v>3.0351999999999992</v>
      </c>
      <c r="I1579" s="2">
        <f>'Moving Avg'!H1579</f>
        <v>3.3203000000000009</v>
      </c>
      <c r="J1579" s="17" t="str">
        <f>OBV!F1579</f>
        <v>BEARISH</v>
      </c>
      <c r="K1579" s="17" t="str">
        <f>OBV!G1579</f>
        <v>NEUTRAL</v>
      </c>
      <c r="L1579" s="17" t="str">
        <f>OBV!H1579</f>
        <v>CONFIRMED BEARISH</v>
      </c>
    </row>
    <row r="1580" spans="1:12" ht="13.5" x14ac:dyDescent="0.25">
      <c r="A1580" s="3">
        <f>RSI!A1580</f>
        <v>44312</v>
      </c>
      <c r="B1580" s="2">
        <f>RSI!B1580</f>
        <v>3.06</v>
      </c>
      <c r="C1580" s="2">
        <f>RSI!I1580</f>
        <v>49.003663292854448</v>
      </c>
      <c r="D1580" s="2">
        <f>MACD!E1580</f>
        <v>6.6825409917753209E-2</v>
      </c>
      <c r="E1580" s="2">
        <f>MACD!F1580</f>
        <v>4.2717827612707718E-2</v>
      </c>
      <c r="F1580" s="2">
        <f>'Moving Avg'!D1580</f>
        <v>3.028</v>
      </c>
      <c r="G1580" s="2">
        <f>'Moving Avg'!F1580</f>
        <v>3.0949999999999998</v>
      </c>
      <c r="H1580" s="2">
        <f>'Moving Avg'!G1580</f>
        <v>3.0341999999999998</v>
      </c>
      <c r="I1580" s="2">
        <f>'Moving Avg'!H1580</f>
        <v>3.3178500000000009</v>
      </c>
      <c r="J1580" s="17" t="str">
        <f>OBV!F1580</f>
        <v>BULLISH</v>
      </c>
      <c r="K1580" s="17" t="str">
        <f>OBV!G1580</f>
        <v>NEUTRAL</v>
      </c>
      <c r="L1580" s="17" t="str">
        <f>OBV!H1580</f>
        <v>CONFIRMED BULLISH</v>
      </c>
    </row>
    <row r="1581" spans="1:12" ht="13.5" x14ac:dyDescent="0.25">
      <c r="A1581" s="3">
        <f>RSI!A1581</f>
        <v>44313</v>
      </c>
      <c r="B1581" s="2">
        <f>RSI!B1581</f>
        <v>3.06</v>
      </c>
      <c r="C1581" s="2">
        <f>RSI!I1581</f>
        <v>49.003663292854448</v>
      </c>
      <c r="D1581" s="2">
        <f>MACD!E1581</f>
        <v>6.7865872666099669E-2</v>
      </c>
      <c r="E1581" s="2">
        <f>MACD!F1581</f>
        <v>4.7747436623386111E-2</v>
      </c>
      <c r="F1581" s="2">
        <f>'Moving Avg'!D1581</f>
        <v>3.032</v>
      </c>
      <c r="G1581" s="2">
        <f>'Moving Avg'!F1581</f>
        <v>3.0875000000000004</v>
      </c>
      <c r="H1581" s="2">
        <f>'Moving Avg'!G1581</f>
        <v>3.0343999999999993</v>
      </c>
      <c r="I1581" s="2">
        <f>'Moving Avg'!H1581</f>
        <v>3.3156500000000011</v>
      </c>
      <c r="J1581" s="17" t="str">
        <f>OBV!F1581</f>
        <v>BULLISH</v>
      </c>
      <c r="K1581" s="17" t="str">
        <f>OBV!G1581</f>
        <v>NEUTRAL</v>
      </c>
      <c r="L1581" s="17" t="str">
        <f>OBV!H1581</f>
        <v>CONFIRMED BULLISH</v>
      </c>
    </row>
    <row r="1582" spans="1:12" ht="13.5" x14ac:dyDescent="0.25">
      <c r="A1582" s="3">
        <f>RSI!A1582</f>
        <v>44314</v>
      </c>
      <c r="B1582" s="2">
        <f>RSI!B1582</f>
        <v>3.05</v>
      </c>
      <c r="C1582" s="2">
        <f>RSI!I1582</f>
        <v>48.201122091850884</v>
      </c>
      <c r="D1582" s="2">
        <f>MACD!E1582</f>
        <v>6.6483148350233279E-2</v>
      </c>
      <c r="E1582" s="2">
        <f>MACD!F1582</f>
        <v>5.1494578968755547E-2</v>
      </c>
      <c r="F1582" s="2">
        <f>'Moving Avg'!D1582</f>
        <v>3.0340000000000003</v>
      </c>
      <c r="G1582" s="2">
        <f>'Moving Avg'!F1582</f>
        <v>3.08</v>
      </c>
      <c r="H1582" s="2">
        <f>'Moving Avg'!G1582</f>
        <v>3.0347999999999997</v>
      </c>
      <c r="I1582" s="2">
        <f>'Moving Avg'!H1582</f>
        <v>3.3136000000000005</v>
      </c>
      <c r="J1582" s="17" t="str">
        <f>OBV!F1582</f>
        <v>BULLISH</v>
      </c>
      <c r="K1582" s="17" t="str">
        <f>OBV!G1582</f>
        <v>NEUTRAL</v>
      </c>
      <c r="L1582" s="17" t="str">
        <f>OBV!H1582</f>
        <v>CONFIRMED BULLISH</v>
      </c>
    </row>
    <row r="1583" spans="1:12" ht="13.5" x14ac:dyDescent="0.25">
      <c r="A1583" s="3">
        <f>RSI!A1583</f>
        <v>44315</v>
      </c>
      <c r="B1583" s="2">
        <f>RSI!B1583</f>
        <v>2.97</v>
      </c>
      <c r="C1583" s="2">
        <f>RSI!I1583</f>
        <v>42.241090254128522</v>
      </c>
      <c r="D1583" s="2">
        <f>MACD!E1583</f>
        <v>6.2135052110163791E-2</v>
      </c>
      <c r="E1583" s="2">
        <f>MACD!F1583</f>
        <v>5.36226735970372E-2</v>
      </c>
      <c r="F1583" s="2">
        <f>'Moving Avg'!D1583</f>
        <v>3.0339999999999998</v>
      </c>
      <c r="G1583" s="2">
        <f>'Moving Avg'!F1583</f>
        <v>3.0710000000000002</v>
      </c>
      <c r="H1583" s="2">
        <f>'Moving Avg'!G1583</f>
        <v>3.0336000000000003</v>
      </c>
      <c r="I1583" s="2">
        <f>'Moving Avg'!H1583</f>
        <v>3.3114500000000002</v>
      </c>
      <c r="J1583" s="17" t="str">
        <f>OBV!F1583</f>
        <v>BULLISH</v>
      </c>
      <c r="K1583" s="17" t="str">
        <f>OBV!G1583</f>
        <v>NEUTRAL</v>
      </c>
      <c r="L1583" s="17" t="str">
        <f>OBV!H1583</f>
        <v>NEUTRAL</v>
      </c>
    </row>
    <row r="1584" spans="1:12" ht="13.5" x14ac:dyDescent="0.25">
      <c r="A1584" s="3">
        <f>RSI!A1584</f>
        <v>44316</v>
      </c>
      <c r="B1584" s="2">
        <f>RSI!B1584</f>
        <v>3</v>
      </c>
      <c r="C1584" s="2">
        <f>RSI!I1584</f>
        <v>44.988123055319136</v>
      </c>
      <c r="D1584" s="2">
        <f>MACD!E1584</f>
        <v>5.6823751043326709E-2</v>
      </c>
      <c r="E1584" s="2">
        <f>MACD!F1584</f>
        <v>5.4262889086295105E-2</v>
      </c>
      <c r="F1584" s="2">
        <f>'Moving Avg'!D1584</f>
        <v>3.028</v>
      </c>
      <c r="G1584" s="2">
        <f>'Moving Avg'!F1584</f>
        <v>3.0659999999999998</v>
      </c>
      <c r="H1584" s="2">
        <f>'Moving Avg'!G1584</f>
        <v>3.0338000000000007</v>
      </c>
      <c r="I1584" s="2">
        <f>'Moving Avg'!H1584</f>
        <v>3.3091000000000008</v>
      </c>
      <c r="J1584" s="17" t="str">
        <f>OBV!F1584</f>
        <v>BULLISH</v>
      </c>
      <c r="K1584" s="17" t="str">
        <f>OBV!G1584</f>
        <v>NEUTRAL</v>
      </c>
      <c r="L1584" s="17" t="str">
        <f>OBV!H1584</f>
        <v>BULLISH DIVERGENCE</v>
      </c>
    </row>
    <row r="1585" spans="1:12" ht="13.5" x14ac:dyDescent="0.25">
      <c r="A1585" s="3">
        <f>RSI!A1585</f>
        <v>44319</v>
      </c>
      <c r="B1585" s="2">
        <f>RSI!B1585</f>
        <v>3</v>
      </c>
      <c r="C1585" s="2">
        <f>RSI!I1585</f>
        <v>44.988123055319143</v>
      </c>
      <c r="D1585" s="2">
        <f>MACD!E1585</f>
        <v>3.2698671848018002E-2</v>
      </c>
      <c r="E1585" s="2">
        <f>MACD!F1585</f>
        <v>4.9950045638639688E-2</v>
      </c>
      <c r="F1585" s="2">
        <f>'Moving Avg'!D1585</f>
        <v>3.016</v>
      </c>
      <c r="G1585" s="2">
        <f>'Moving Avg'!F1585</f>
        <v>3.0590000000000002</v>
      </c>
      <c r="H1585" s="2">
        <f>'Moving Avg'!G1585</f>
        <v>3.0340000000000007</v>
      </c>
      <c r="I1585" s="2">
        <f>'Moving Avg'!H1585</f>
        <v>3.3069000000000006</v>
      </c>
      <c r="J1585" s="17" t="str">
        <f>OBV!F1585</f>
        <v>BEARISH</v>
      </c>
      <c r="K1585" s="17" t="str">
        <f>OBV!G1585</f>
        <v>NEUTRAL</v>
      </c>
      <c r="L1585" s="17" t="str">
        <f>OBV!H1585</f>
        <v>CONFIRMED BEARISH</v>
      </c>
    </row>
    <row r="1586" spans="1:12" ht="13.5" x14ac:dyDescent="0.25">
      <c r="A1586" s="3">
        <f>RSI!A1586</f>
        <v>44320</v>
      </c>
      <c r="B1586" s="2">
        <f>RSI!B1586</f>
        <v>3</v>
      </c>
      <c r="C1586" s="2">
        <f>RSI!I1586</f>
        <v>44.988123055319143</v>
      </c>
      <c r="D1586" s="2">
        <f>MACD!E1586</f>
        <v>2.9549978212399797E-2</v>
      </c>
      <c r="E1586" s="2">
        <f>MACD!F1586</f>
        <v>4.5870032153391714E-2</v>
      </c>
      <c r="F1586" s="2">
        <f>'Moving Avg'!D1586</f>
        <v>3.004</v>
      </c>
      <c r="G1586" s="2">
        <f>'Moving Avg'!F1586</f>
        <v>3.0545</v>
      </c>
      <c r="H1586" s="2">
        <f>'Moving Avg'!G1586</f>
        <v>3.0350000000000006</v>
      </c>
      <c r="I1586" s="2">
        <f>'Moving Avg'!H1586</f>
        <v>3.3051500000000003</v>
      </c>
      <c r="J1586" s="17" t="str">
        <f>OBV!F1586</f>
        <v>BEARISH</v>
      </c>
      <c r="K1586" s="17" t="str">
        <f>OBV!G1586</f>
        <v>NEUTRAL</v>
      </c>
      <c r="L1586" s="17" t="str">
        <f>OBV!H1586</f>
        <v>CONFIRMED BEARISH</v>
      </c>
    </row>
    <row r="1587" spans="1:12" ht="13.5" x14ac:dyDescent="0.25">
      <c r="A1587" s="3">
        <f>RSI!A1587</f>
        <v>44321</v>
      </c>
      <c r="B1587" s="2">
        <f>RSI!B1587</f>
        <v>2.97</v>
      </c>
      <c r="C1587" s="2">
        <f>RSI!I1587</f>
        <v>42.46559435977565</v>
      </c>
      <c r="D1587" s="2">
        <f>MACD!E1587</f>
        <v>2.9424363788910668E-2</v>
      </c>
      <c r="E1587" s="2">
        <f>MACD!F1587</f>
        <v>4.258089848049551E-2</v>
      </c>
      <c r="F1587" s="2">
        <f>'Moving Avg'!D1587</f>
        <v>2.9880000000000004</v>
      </c>
      <c r="G1587" s="2">
        <f>'Moving Avg'!F1587</f>
        <v>3.0454999999999997</v>
      </c>
      <c r="H1587" s="2">
        <f>'Moving Avg'!G1587</f>
        <v>3.0356000000000005</v>
      </c>
      <c r="I1587" s="2">
        <f>'Moving Avg'!H1587</f>
        <v>3.3027500000000005</v>
      </c>
      <c r="J1587" s="17" t="str">
        <f>OBV!F1587</f>
        <v>BEARISH</v>
      </c>
      <c r="K1587" s="17" t="str">
        <f>OBV!G1587</f>
        <v>NEUTRAL</v>
      </c>
      <c r="L1587" s="17" t="str">
        <f>OBV!H1587</f>
        <v>CONFIRMED BEARISH</v>
      </c>
    </row>
    <row r="1588" spans="1:12" ht="13.5" x14ac:dyDescent="0.25">
      <c r="A1588" s="3">
        <f>RSI!A1588</f>
        <v>44322</v>
      </c>
      <c r="B1588" s="2">
        <f>RSI!B1588</f>
        <v>3</v>
      </c>
      <c r="C1588" s="2">
        <f>RSI!I1588</f>
        <v>45.74192202976176</v>
      </c>
      <c r="D1588" s="2">
        <f>MACD!E1588</f>
        <v>1.6796895351260943E-2</v>
      </c>
      <c r="E1588" s="2">
        <f>MACD!F1588</f>
        <v>3.7424097854648598E-2</v>
      </c>
      <c r="F1588" s="2">
        <f>'Moving Avg'!D1588</f>
        <v>2.9940000000000002</v>
      </c>
      <c r="G1588" s="2">
        <f>'Moving Avg'!F1588</f>
        <v>3.0404999999999998</v>
      </c>
      <c r="H1588" s="2">
        <f>'Moving Avg'!G1588</f>
        <v>3.0368000000000008</v>
      </c>
      <c r="I1588" s="2">
        <f>'Moving Avg'!H1588</f>
        <v>3.3007500000000003</v>
      </c>
      <c r="J1588" s="17" t="str">
        <f>OBV!F1588</f>
        <v>BULLISH</v>
      </c>
      <c r="K1588" s="17" t="str">
        <f>OBV!G1588</f>
        <v>NEUTRAL</v>
      </c>
      <c r="L1588" s="17" t="str">
        <f>OBV!H1588</f>
        <v>CONFIRMED BULLISH</v>
      </c>
    </row>
    <row r="1589" spans="1:12" ht="13.5" x14ac:dyDescent="0.25">
      <c r="A1589" s="3">
        <f>RSI!A1589</f>
        <v>44323</v>
      </c>
      <c r="B1589" s="2">
        <f>RSI!B1589</f>
        <v>3</v>
      </c>
      <c r="C1589" s="2">
        <f>RSI!I1589</f>
        <v>45.74192202976176</v>
      </c>
      <c r="D1589" s="2">
        <f>MACD!E1589</f>
        <v>1.5601050901805191E-2</v>
      </c>
      <c r="E1589" s="2">
        <f>MACD!F1589</f>
        <v>3.3059488464079918E-2</v>
      </c>
      <c r="F1589" s="2">
        <f>'Moving Avg'!D1589</f>
        <v>2.9940000000000002</v>
      </c>
      <c r="G1589" s="2">
        <f>'Moving Avg'!F1589</f>
        <v>3.0339999999999998</v>
      </c>
      <c r="H1589" s="2">
        <f>'Moving Avg'!G1589</f>
        <v>3.0388000000000011</v>
      </c>
      <c r="I1589" s="2">
        <f>'Moving Avg'!H1589</f>
        <v>3.2985499999999996</v>
      </c>
      <c r="J1589" s="17" t="str">
        <f>OBV!F1589</f>
        <v>BULLISH</v>
      </c>
      <c r="K1589" s="17" t="str">
        <f>OBV!G1589</f>
        <v>NEUTRAL</v>
      </c>
      <c r="L1589" s="17" t="str">
        <f>OBV!H1589</f>
        <v>NEUTRAL</v>
      </c>
    </row>
    <row r="1590" spans="1:12" ht="13.5" x14ac:dyDescent="0.25">
      <c r="A1590" s="3">
        <f>RSI!A1590</f>
        <v>44326</v>
      </c>
      <c r="B1590" s="2">
        <f>RSI!B1590</f>
        <v>2.97</v>
      </c>
      <c r="C1590" s="2">
        <f>RSI!I1590</f>
        <v>42.90812584590104</v>
      </c>
      <c r="D1590" s="2">
        <f>MACD!E1590</f>
        <v>2.1665833160473991E-2</v>
      </c>
      <c r="E1590" s="2">
        <f>MACD!F1590</f>
        <v>3.0780757403358734E-2</v>
      </c>
      <c r="F1590" s="2">
        <f>'Moving Avg'!D1590</f>
        <v>2.9880000000000004</v>
      </c>
      <c r="G1590" s="2">
        <f>'Moving Avg'!F1590</f>
        <v>3.0234999999999994</v>
      </c>
      <c r="H1590" s="2">
        <f>'Moving Avg'!G1590</f>
        <v>3.0402000000000009</v>
      </c>
      <c r="I1590" s="2">
        <f>'Moving Avg'!H1590</f>
        <v>3.2957000000000001</v>
      </c>
      <c r="J1590" s="17" t="str">
        <f>OBV!F1590</f>
        <v>BULLISH</v>
      </c>
      <c r="K1590" s="17" t="str">
        <f>OBV!G1590</f>
        <v>NEUTRAL</v>
      </c>
      <c r="L1590" s="17" t="str">
        <f>OBV!H1590</f>
        <v>BULLISH DIVERGENCE</v>
      </c>
    </row>
    <row r="1591" spans="1:12" ht="13.5" x14ac:dyDescent="0.25">
      <c r="A1591" s="3">
        <f>RSI!A1591</f>
        <v>44327</v>
      </c>
      <c r="B1591" s="2">
        <f>RSI!B1591</f>
        <v>3</v>
      </c>
      <c r="C1591" s="2">
        <f>RSI!I1591</f>
        <v>46.478911818753282</v>
      </c>
      <c r="D1591" s="2">
        <f>MACD!E1591</f>
        <v>2.4973957914012246E-2</v>
      </c>
      <c r="E1591" s="2">
        <f>MACD!F1591</f>
        <v>2.9619397505489441E-2</v>
      </c>
      <c r="F1591" s="2">
        <f>'Moving Avg'!D1591</f>
        <v>2.9880000000000004</v>
      </c>
      <c r="G1591" s="2">
        <f>'Moving Avg'!F1591</f>
        <v>3.0164999999999997</v>
      </c>
      <c r="H1591" s="2">
        <f>'Moving Avg'!G1591</f>
        <v>3.043200000000001</v>
      </c>
      <c r="I1591" s="2">
        <f>'Moving Avg'!H1591</f>
        <v>3.2926500000000001</v>
      </c>
      <c r="J1591" s="17" t="str">
        <f>OBV!F1591</f>
        <v>BULLISH</v>
      </c>
      <c r="K1591" s="17" t="str">
        <f>OBV!G1591</f>
        <v>NEUTRAL</v>
      </c>
      <c r="L1591" s="17" t="str">
        <f>OBV!H1591</f>
        <v>NEUTRAL</v>
      </c>
    </row>
    <row r="1592" spans="1:12" ht="13.5" x14ac:dyDescent="0.25">
      <c r="A1592" s="3">
        <f>RSI!A1592</f>
        <v>44333</v>
      </c>
      <c r="B1592" s="2">
        <f>RSI!B1592</f>
        <v>3</v>
      </c>
      <c r="C1592" s="2">
        <f>RSI!I1592</f>
        <v>46.478911818753275</v>
      </c>
      <c r="D1592" s="2">
        <f>MACD!E1592</f>
        <v>2.6426489183434043E-2</v>
      </c>
      <c r="E1592" s="2">
        <f>MACD!F1592</f>
        <v>2.8980815841078363E-2</v>
      </c>
      <c r="F1592" s="2">
        <f>'Moving Avg'!D1592</f>
        <v>2.9940000000000002</v>
      </c>
      <c r="G1592" s="2">
        <f>'Moving Avg'!F1592</f>
        <v>3.0104999999999995</v>
      </c>
      <c r="H1592" s="2">
        <f>'Moving Avg'!G1592</f>
        <v>3.0472000000000001</v>
      </c>
      <c r="I1592" s="2">
        <f>'Moving Avg'!H1592</f>
        <v>3.28945</v>
      </c>
      <c r="J1592" s="17" t="str">
        <f>OBV!F1592</f>
        <v>BULLISH</v>
      </c>
      <c r="K1592" s="17" t="str">
        <f>OBV!G1592</f>
        <v>NEUTRAL</v>
      </c>
      <c r="L1592" s="17" t="str">
        <f>OBV!H1592</f>
        <v>CONFIRMED BULLISH</v>
      </c>
    </row>
    <row r="1593" spans="1:12" ht="13.5" x14ac:dyDescent="0.25">
      <c r="A1593" s="3">
        <f>RSI!A1593</f>
        <v>44334</v>
      </c>
      <c r="B1593" s="2">
        <f>RSI!B1593</f>
        <v>2.97</v>
      </c>
      <c r="C1593" s="2">
        <f>RSI!I1593</f>
        <v>43.335490437156082</v>
      </c>
      <c r="D1593" s="2">
        <f>MACD!E1593</f>
        <v>1.7747686170206833E-2</v>
      </c>
      <c r="E1593" s="2">
        <f>MACD!F1593</f>
        <v>2.6734189906904061E-2</v>
      </c>
      <c r="F1593" s="2">
        <f>'Moving Avg'!D1593</f>
        <v>2.9880000000000004</v>
      </c>
      <c r="G1593" s="2">
        <f>'Moving Avg'!F1593</f>
        <v>3.0059999999999993</v>
      </c>
      <c r="H1593" s="2">
        <f>'Moving Avg'!G1593</f>
        <v>3.0494000000000003</v>
      </c>
      <c r="I1593" s="2">
        <f>'Moving Avg'!H1593</f>
        <v>3.2860999999999994</v>
      </c>
      <c r="J1593" s="17" t="str">
        <f>OBV!F1593</f>
        <v>BEARISH</v>
      </c>
      <c r="K1593" s="17" t="str">
        <f>OBV!G1593</f>
        <v>NEUTRAL</v>
      </c>
      <c r="L1593" s="17" t="str">
        <f>OBV!H1593</f>
        <v>CONFIRMED BEARISH</v>
      </c>
    </row>
    <row r="1594" spans="1:12" ht="13.5" x14ac:dyDescent="0.25">
      <c r="A1594" s="3">
        <f>RSI!A1594</f>
        <v>44335</v>
      </c>
      <c r="B1594" s="2">
        <f>RSI!B1594</f>
        <v>3</v>
      </c>
      <c r="C1594" s="2">
        <f>RSI!I1594</f>
        <v>47.182383663000095</v>
      </c>
      <c r="D1594" s="2">
        <f>MACD!E1594</f>
        <v>1.3138963739100173E-2</v>
      </c>
      <c r="E1594" s="2">
        <f>MACD!F1594</f>
        <v>2.4015144673343286E-2</v>
      </c>
      <c r="F1594" s="2">
        <f>'Moving Avg'!D1594</f>
        <v>2.9880000000000004</v>
      </c>
      <c r="G1594" s="2">
        <f>'Moving Avg'!F1594</f>
        <v>3.0029999999999997</v>
      </c>
      <c r="H1594" s="2">
        <f>'Moving Avg'!G1594</f>
        <v>3.0528000000000004</v>
      </c>
      <c r="I1594" s="2">
        <f>'Moving Avg'!H1594</f>
        <v>3.2830999999999992</v>
      </c>
      <c r="J1594" s="17" t="str">
        <f>OBV!F1594</f>
        <v>BEARISH</v>
      </c>
      <c r="K1594" s="17" t="str">
        <f>OBV!G1594</f>
        <v>NEUTRAL</v>
      </c>
      <c r="L1594" s="17" t="str">
        <f>OBV!H1594</f>
        <v>NEUTRAL</v>
      </c>
    </row>
    <row r="1595" spans="1:12" ht="13.5" x14ac:dyDescent="0.25">
      <c r="A1595" s="3">
        <f>RSI!A1595</f>
        <v>44336</v>
      </c>
      <c r="B1595" s="2">
        <f>RSI!B1595</f>
        <v>3</v>
      </c>
      <c r="C1595" s="2">
        <f>RSI!I1595</f>
        <v>47.182383663000095</v>
      </c>
      <c r="D1595" s="2">
        <f>MACD!E1595</f>
        <v>9.3784095410640589E-3</v>
      </c>
      <c r="E1595" s="2">
        <f>MACD!F1595</f>
        <v>2.1087797646887441E-2</v>
      </c>
      <c r="F1595" s="2">
        <f>'Moving Avg'!D1595</f>
        <v>2.9940000000000002</v>
      </c>
      <c r="G1595" s="2">
        <f>'Moving Avg'!F1595</f>
        <v>3.0065</v>
      </c>
      <c r="H1595" s="2">
        <f>'Moving Avg'!G1595</f>
        <v>3.0562000000000005</v>
      </c>
      <c r="I1595" s="2">
        <f>'Moving Avg'!H1595</f>
        <v>3.2805999999999993</v>
      </c>
      <c r="J1595" s="17" t="str">
        <f>OBV!F1595</f>
        <v>BEARISH</v>
      </c>
      <c r="K1595" s="17" t="str">
        <f>OBV!G1595</f>
        <v>NEUTRAL</v>
      </c>
      <c r="L1595" s="17" t="str">
        <f>OBV!H1595</f>
        <v>BEARISH DIVERGENCE</v>
      </c>
    </row>
    <row r="1596" spans="1:12" ht="13.5" x14ac:dyDescent="0.25">
      <c r="A1596" s="3">
        <f>RSI!A1596</f>
        <v>44337</v>
      </c>
      <c r="B1596" s="2">
        <f>RSI!B1596</f>
        <v>3.05</v>
      </c>
      <c r="C1596" s="2">
        <f>RSI!I1596</f>
        <v>53.309369206706933</v>
      </c>
      <c r="D1596" s="2">
        <f>MACD!E1596</f>
        <v>2.621526228744564E-3</v>
      </c>
      <c r="E1596" s="2">
        <f>MACD!F1596</f>
        <v>1.7394543363258866E-2</v>
      </c>
      <c r="F1596" s="2">
        <f>'Moving Avg'!D1596</f>
        <v>3.004</v>
      </c>
      <c r="G1596" s="2">
        <f>'Moving Avg'!F1596</f>
        <v>3.0069999999999997</v>
      </c>
      <c r="H1596" s="2">
        <f>'Moving Avg'!G1596</f>
        <v>3.059800000000001</v>
      </c>
      <c r="I1596" s="2">
        <f>'Moving Avg'!H1596</f>
        <v>3.2779499999999997</v>
      </c>
      <c r="J1596" s="17" t="str">
        <f>OBV!F1596</f>
        <v>BULLISH</v>
      </c>
      <c r="K1596" s="17" t="str">
        <f>OBV!G1596</f>
        <v>NEUTRAL</v>
      </c>
      <c r="L1596" s="17" t="str">
        <f>OBV!H1596</f>
        <v>CONFIRMED BULLISH</v>
      </c>
    </row>
    <row r="1597" spans="1:12" ht="13.5" x14ac:dyDescent="0.25">
      <c r="A1597" s="3">
        <f>RSI!A1597</f>
        <v>44340</v>
      </c>
      <c r="B1597" s="2">
        <f>RSI!B1597</f>
        <v>3.06</v>
      </c>
      <c r="C1597" s="2">
        <f>RSI!I1597</f>
        <v>54.447507108118273</v>
      </c>
      <c r="D1597" s="2">
        <f>MACD!E1597</f>
        <v>-8.6281290869330007E-3</v>
      </c>
      <c r="E1597" s="2">
        <f>MACD!F1597</f>
        <v>1.2190008873220493E-2</v>
      </c>
      <c r="F1597" s="2">
        <f>'Moving Avg'!D1597</f>
        <v>3.016</v>
      </c>
      <c r="G1597" s="2">
        <f>'Moving Avg'!F1597</f>
        <v>3.008</v>
      </c>
      <c r="H1597" s="2">
        <f>'Moving Avg'!G1597</f>
        <v>3.0640000000000009</v>
      </c>
      <c r="I1597" s="2">
        <f>'Moving Avg'!H1597</f>
        <v>3.2753499999999991</v>
      </c>
      <c r="J1597" s="17" t="str">
        <f>OBV!F1597</f>
        <v>BULLISH</v>
      </c>
      <c r="K1597" s="17" t="str">
        <f>OBV!G1597</f>
        <v>NEUTRAL</v>
      </c>
      <c r="L1597" s="17" t="str">
        <f>OBV!H1597</f>
        <v>CONFIRMED BULLISH</v>
      </c>
    </row>
    <row r="1598" spans="1:12" ht="13.5" x14ac:dyDescent="0.25">
      <c r="A1598" s="3">
        <f>RSI!A1598</f>
        <v>44341</v>
      </c>
      <c r="B1598" s="2">
        <f>RSI!B1598</f>
        <v>3.03</v>
      </c>
      <c r="C1598" s="2">
        <f>RSI!I1598</f>
        <v>50.472601898499903</v>
      </c>
      <c r="D1598" s="2">
        <f>MACD!E1598</f>
        <v>-1.1531669529849076E-2</v>
      </c>
      <c r="E1598" s="2">
        <f>MACD!F1598</f>
        <v>7.4456731926065799E-3</v>
      </c>
      <c r="F1598" s="2">
        <f>'Moving Avg'!D1598</f>
        <v>3.028</v>
      </c>
      <c r="G1598" s="2">
        <f>'Moving Avg'!F1598</f>
        <v>3.0110000000000001</v>
      </c>
      <c r="H1598" s="2">
        <f>'Moving Avg'!G1598</f>
        <v>3.0682000000000009</v>
      </c>
      <c r="I1598" s="2">
        <f>'Moving Avg'!H1598</f>
        <v>3.2725999999999988</v>
      </c>
      <c r="J1598" s="17" t="str">
        <f>OBV!F1598</f>
        <v>BULLISH</v>
      </c>
      <c r="K1598" s="17" t="str">
        <f>OBV!G1598</f>
        <v>NEUTRAL</v>
      </c>
      <c r="L1598" s="17" t="str">
        <f>OBV!H1598</f>
        <v>CONFIRMED BULLISH</v>
      </c>
    </row>
    <row r="1599" spans="1:12" ht="13.5" x14ac:dyDescent="0.25">
      <c r="A1599" s="3">
        <f>RSI!A1599</f>
        <v>44342</v>
      </c>
      <c r="B1599" s="2">
        <f>RSI!B1599</f>
        <v>3.03</v>
      </c>
      <c r="C1599" s="2">
        <f>RSI!I1599</f>
        <v>50.472601898499903</v>
      </c>
      <c r="D1599" s="2">
        <f>MACD!E1599</f>
        <v>-1.4016988457719481E-2</v>
      </c>
      <c r="E1599" s="2">
        <f>MACD!F1599</f>
        <v>3.1531408625413682E-3</v>
      </c>
      <c r="F1599" s="2">
        <f>'Moving Avg'!D1599</f>
        <v>3.0339999999999998</v>
      </c>
      <c r="G1599" s="2">
        <f>'Moving Avg'!F1599</f>
        <v>3.0110000000000001</v>
      </c>
      <c r="H1599" s="2">
        <f>'Moving Avg'!G1599</f>
        <v>3.0706000000000011</v>
      </c>
      <c r="I1599" s="2">
        <f>'Moving Avg'!H1599</f>
        <v>3.2703499999999988</v>
      </c>
      <c r="J1599" s="17" t="str">
        <f>OBV!F1599</f>
        <v>BULLISH</v>
      </c>
      <c r="K1599" s="17" t="str">
        <f>OBV!G1599</f>
        <v>NEUTRAL</v>
      </c>
      <c r="L1599" s="17" t="str">
        <f>OBV!H1599</f>
        <v>CONFIRMED BULLISH</v>
      </c>
    </row>
    <row r="1600" spans="1:12" ht="13.5" x14ac:dyDescent="0.25">
      <c r="A1600" s="3">
        <f>RSI!A1600</f>
        <v>44343</v>
      </c>
      <c r="B1600" s="2">
        <f>RSI!B1600</f>
        <v>3.04</v>
      </c>
      <c r="C1600" s="2">
        <f>RSI!I1600</f>
        <v>51.832026921154629</v>
      </c>
      <c r="D1600" s="2">
        <f>MACD!E1600</f>
        <v>-2.1502443589723974E-2</v>
      </c>
      <c r="E1600" s="2">
        <f>MACD!F1600</f>
        <v>-1.7779760279117E-3</v>
      </c>
      <c r="F1600" s="2">
        <f>'Moving Avg'!D1600</f>
        <v>3.0419999999999994</v>
      </c>
      <c r="G1600" s="2">
        <f>'Moving Avg'!F1600</f>
        <v>3.01</v>
      </c>
      <c r="H1600" s="2">
        <f>'Moving Avg'!G1600</f>
        <v>3.071600000000001</v>
      </c>
      <c r="I1600" s="2">
        <f>'Moving Avg'!H1600</f>
        <v>3.2681499999999981</v>
      </c>
      <c r="J1600" s="17" t="str">
        <f>OBV!F1600</f>
        <v>BULLISH</v>
      </c>
      <c r="K1600" s="17" t="str">
        <f>OBV!G1600</f>
        <v>NEUTRAL</v>
      </c>
      <c r="L1600" s="17" t="str">
        <f>OBV!H1600</f>
        <v>CONFIRMED BULLISH</v>
      </c>
    </row>
    <row r="1601" spans="1:12" ht="13.5" x14ac:dyDescent="0.25">
      <c r="A1601" s="3">
        <f>RSI!A1601</f>
        <v>44344</v>
      </c>
      <c r="B1601" s="2">
        <f>RSI!B1601</f>
        <v>3.04</v>
      </c>
      <c r="C1601" s="2">
        <f>RSI!I1601</f>
        <v>51.832026921154629</v>
      </c>
      <c r="D1601" s="2">
        <f>MACD!E1601</f>
        <v>-2.3304410504089823E-2</v>
      </c>
      <c r="E1601" s="2">
        <f>MACD!F1601</f>
        <v>-6.0832629231473249E-3</v>
      </c>
      <c r="F1601" s="2">
        <f>'Moving Avg'!D1601</f>
        <v>3.04</v>
      </c>
      <c r="G1601" s="2">
        <f>'Moving Avg'!F1601</f>
        <v>3.0089999999999995</v>
      </c>
      <c r="H1601" s="2">
        <f>'Moving Avg'!G1601</f>
        <v>3.0708000000000011</v>
      </c>
      <c r="I1601" s="2">
        <f>'Moving Avg'!H1601</f>
        <v>3.2658499999999981</v>
      </c>
      <c r="J1601" s="17" t="str">
        <f>OBV!F1601</f>
        <v>BULLISH</v>
      </c>
      <c r="K1601" s="17" t="str">
        <f>OBV!G1601</f>
        <v>NEUTRAL</v>
      </c>
      <c r="L1601" s="17" t="str">
        <f>OBV!H1601</f>
        <v>BULLISH DIVERGENCE</v>
      </c>
    </row>
    <row r="1602" spans="1:12" ht="13.5" x14ac:dyDescent="0.25">
      <c r="A1602" s="3">
        <f>RSI!A1602</f>
        <v>44347</v>
      </c>
      <c r="B1602" s="2">
        <f>RSI!B1602</f>
        <v>3.04</v>
      </c>
      <c r="C1602" s="2">
        <f>RSI!I1602</f>
        <v>51.832026921154629</v>
      </c>
      <c r="D1602" s="2">
        <f>MACD!E1602</f>
        <v>-2.4906471072278169E-2</v>
      </c>
      <c r="E1602" s="2">
        <f>MACD!F1602</f>
        <v>-9.8479045529734945E-3</v>
      </c>
      <c r="F1602" s="2">
        <f>'Moving Avg'!D1602</f>
        <v>3.036</v>
      </c>
      <c r="G1602" s="2">
        <f>'Moving Avg'!F1602</f>
        <v>3.0085000000000002</v>
      </c>
      <c r="H1602" s="2">
        <f>'Moving Avg'!G1602</f>
        <v>3.0695999999999999</v>
      </c>
      <c r="I1602" s="2">
        <f>'Moving Avg'!H1602</f>
        <v>3.2632999999999983</v>
      </c>
      <c r="J1602" s="17" t="str">
        <f>OBV!F1602</f>
        <v>BULLISH</v>
      </c>
      <c r="K1602" s="17" t="str">
        <f>OBV!G1602</f>
        <v>NEUTRAL</v>
      </c>
      <c r="L1602" s="17" t="str">
        <f>OBV!H1602</f>
        <v>BULLISH DIVERGENCE</v>
      </c>
    </row>
    <row r="1603" spans="1:12" ht="13.5" x14ac:dyDescent="0.25">
      <c r="A1603" s="3">
        <f>RSI!A1603</f>
        <v>44348</v>
      </c>
      <c r="B1603" s="2">
        <f>RSI!B1603</f>
        <v>3.05</v>
      </c>
      <c r="C1603" s="2">
        <f>RSI!I1603</f>
        <v>53.428579698278348</v>
      </c>
      <c r="D1603" s="2">
        <f>MACD!E1603</f>
        <v>-3.1689778114906808E-2</v>
      </c>
      <c r="E1603" s="2">
        <f>MACD!F1603</f>
        <v>-1.4216279265360158E-2</v>
      </c>
      <c r="F1603" s="2">
        <f>'Moving Avg'!D1603</f>
        <v>3.04</v>
      </c>
      <c r="G1603" s="2">
        <f>'Moving Avg'!F1603</f>
        <v>3.0124999999999997</v>
      </c>
      <c r="H1603" s="2">
        <f>'Moving Avg'!G1603</f>
        <v>3.0690000000000004</v>
      </c>
      <c r="I1603" s="2">
        <f>'Moving Avg'!H1603</f>
        <v>3.2612999999999976</v>
      </c>
      <c r="J1603" s="17" t="str">
        <f>OBV!F1603</f>
        <v>BULLISH</v>
      </c>
      <c r="K1603" s="17" t="str">
        <f>OBV!G1603</f>
        <v>NEUTRAL</v>
      </c>
      <c r="L1603" s="17" t="str">
        <f>OBV!H1603</f>
        <v>CONFIRMED BULLISH</v>
      </c>
    </row>
    <row r="1604" spans="1:12" ht="13.5" x14ac:dyDescent="0.25">
      <c r="A1604" s="3">
        <f>RSI!A1604</f>
        <v>44349</v>
      </c>
      <c r="B1604" s="2">
        <f>RSI!B1604</f>
        <v>3.04</v>
      </c>
      <c r="C1604" s="2">
        <f>RSI!I1604</f>
        <v>51.587166442252737</v>
      </c>
      <c r="D1604" s="2">
        <f>MACD!E1604</f>
        <v>-3.2198753397707947E-2</v>
      </c>
      <c r="E1604" s="2">
        <f>MACD!F1604</f>
        <v>-1.7812774091829717E-2</v>
      </c>
      <c r="F1604" s="2">
        <f>'Moving Avg'!D1604</f>
        <v>3.0420000000000003</v>
      </c>
      <c r="G1604" s="2">
        <f>'Moving Avg'!F1604</f>
        <v>3.0144999999999995</v>
      </c>
      <c r="H1604" s="2">
        <f>'Moving Avg'!G1604</f>
        <v>3.0678000000000001</v>
      </c>
      <c r="I1604" s="2">
        <f>'Moving Avg'!H1604</f>
        <v>3.2589999999999977</v>
      </c>
      <c r="J1604" s="17" t="str">
        <f>OBV!F1604</f>
        <v>BULLISH</v>
      </c>
      <c r="K1604" s="17" t="str">
        <f>OBV!G1604</f>
        <v>NEUTRAL</v>
      </c>
      <c r="L1604" s="17" t="str">
        <f>OBV!H1604</f>
        <v>CONFIRMED BULLISH</v>
      </c>
    </row>
    <row r="1605" spans="1:12" ht="13.5" x14ac:dyDescent="0.25">
      <c r="A1605" s="3">
        <f>RSI!A1605</f>
        <v>44350</v>
      </c>
      <c r="B1605" s="2">
        <f>RSI!B1605</f>
        <v>3</v>
      </c>
      <c r="C1605" s="2">
        <f>RSI!I1605</f>
        <v>44.918385543730359</v>
      </c>
      <c r="D1605" s="2">
        <f>MACD!E1605</f>
        <v>-2.9723463338390488E-2</v>
      </c>
      <c r="E1605" s="2">
        <f>MACD!F1605</f>
        <v>-2.0194911941141872E-2</v>
      </c>
      <c r="F1605" s="2">
        <f>'Moving Avg'!D1605</f>
        <v>3.0339999999999998</v>
      </c>
      <c r="G1605" s="2">
        <f>'Moving Avg'!F1605</f>
        <v>3.0145</v>
      </c>
      <c r="H1605" s="2">
        <f>'Moving Avg'!G1605</f>
        <v>3.0669999999999997</v>
      </c>
      <c r="I1605" s="2">
        <f>'Moving Avg'!H1605</f>
        <v>3.2564999999999973</v>
      </c>
      <c r="J1605" s="17" t="str">
        <f>OBV!F1605</f>
        <v>BULLISH</v>
      </c>
      <c r="K1605" s="17" t="str">
        <f>OBV!G1605</f>
        <v>NEUTRAL</v>
      </c>
      <c r="L1605" s="17" t="str">
        <f>OBV!H1605</f>
        <v>BULLISH DIVERGENCE</v>
      </c>
    </row>
    <row r="1606" spans="1:12" ht="13.5" x14ac:dyDescent="0.25">
      <c r="A1606" s="3">
        <f>RSI!A1606</f>
        <v>44351</v>
      </c>
      <c r="B1606" s="2">
        <f>RSI!B1606</f>
        <v>3.04</v>
      </c>
      <c r="C1606" s="2">
        <f>RSI!I1606</f>
        <v>51.649546974467015</v>
      </c>
      <c r="D1606" s="2">
        <f>MACD!E1606</f>
        <v>-2.2716059863558957E-2</v>
      </c>
      <c r="E1606" s="2">
        <f>MACD!F1606</f>
        <v>-2.0699141525625291E-2</v>
      </c>
      <c r="F1606" s="2">
        <f>'Moving Avg'!D1606</f>
        <v>3.0339999999999998</v>
      </c>
      <c r="G1606" s="2">
        <f>'Moving Avg'!F1606</f>
        <v>3.0164999999999997</v>
      </c>
      <c r="H1606" s="2">
        <f>'Moving Avg'!G1606</f>
        <v>3.0663999999999993</v>
      </c>
      <c r="I1606" s="2">
        <f>'Moving Avg'!H1606</f>
        <v>3.2541999999999973</v>
      </c>
      <c r="J1606" s="17" t="str">
        <f>OBV!F1606</f>
        <v>BULLISH</v>
      </c>
      <c r="K1606" s="17" t="str">
        <f>OBV!G1606</f>
        <v>NEUTRAL</v>
      </c>
      <c r="L1606" s="17" t="str">
        <f>OBV!H1606</f>
        <v>NEUTRAL</v>
      </c>
    </row>
    <row r="1607" spans="1:12" ht="13.5" x14ac:dyDescent="0.25">
      <c r="A1607" s="3">
        <f>RSI!A1607</f>
        <v>44354</v>
      </c>
      <c r="B1607" s="2">
        <f>RSI!B1607</f>
        <v>3</v>
      </c>
      <c r="C1607" s="2">
        <f>RSI!I1607</f>
        <v>45.642788156790395</v>
      </c>
      <c r="D1607" s="2">
        <f>MACD!E1607</f>
        <v>-1.2351671843521927E-2</v>
      </c>
      <c r="E1607" s="2">
        <f>MACD!F1607</f>
        <v>-1.9029647589204619E-2</v>
      </c>
      <c r="F1607" s="2">
        <f>'Moving Avg'!D1607</f>
        <v>3.0259999999999998</v>
      </c>
      <c r="G1607" s="2">
        <f>'Moving Avg'!F1607</f>
        <v>3.0179999999999998</v>
      </c>
      <c r="H1607" s="2">
        <f>'Moving Avg'!G1607</f>
        <v>3.0635999999999997</v>
      </c>
      <c r="I1607" s="2">
        <f>'Moving Avg'!H1607</f>
        <v>3.2514499999999971</v>
      </c>
      <c r="J1607" s="17" t="str">
        <f>OBV!F1607</f>
        <v>BULLISH</v>
      </c>
      <c r="K1607" s="17" t="str">
        <f>OBV!G1607</f>
        <v>NEUTRAL</v>
      </c>
      <c r="L1607" s="17" t="str">
        <f>OBV!H1607</f>
        <v>BULLISH DIVERGENCE</v>
      </c>
    </row>
    <row r="1608" spans="1:12" ht="13.5" x14ac:dyDescent="0.25">
      <c r="A1608" s="3">
        <f>RSI!A1608</f>
        <v>44355</v>
      </c>
      <c r="B1608" s="2">
        <f>RSI!B1608</f>
        <v>2.99</v>
      </c>
      <c r="C1608" s="2">
        <f>RSI!I1608</f>
        <v>44.257051062350484</v>
      </c>
      <c r="D1608" s="2">
        <f>MACD!E1608</f>
        <v>-7.2815482170711654E-3</v>
      </c>
      <c r="E1608" s="2">
        <f>MACD!F1608</f>
        <v>-1.6680027714777931E-2</v>
      </c>
      <c r="F1608" s="2">
        <f>'Moving Avg'!D1608</f>
        <v>3.0140000000000002</v>
      </c>
      <c r="G1608" s="2">
        <f>'Moving Avg'!F1608</f>
        <v>3.0174999999999996</v>
      </c>
      <c r="H1608" s="2">
        <f>'Moving Avg'!G1608</f>
        <v>3.0573999999999995</v>
      </c>
      <c r="I1608" s="2">
        <f>'Moving Avg'!H1608</f>
        <v>3.2490499999999969</v>
      </c>
      <c r="J1608" s="17" t="str">
        <f>OBV!F1608</f>
        <v>BEARISH</v>
      </c>
      <c r="K1608" s="17" t="str">
        <f>OBV!G1608</f>
        <v>NEUTRAL</v>
      </c>
      <c r="L1608" s="17" t="str">
        <f>OBV!H1608</f>
        <v>CONFIRMED BEARISH</v>
      </c>
    </row>
    <row r="1609" spans="1:12" ht="13.5" x14ac:dyDescent="0.25">
      <c r="A1609" s="3">
        <f>RSI!A1609</f>
        <v>44356</v>
      </c>
      <c r="B1609" s="2">
        <f>RSI!B1609</f>
        <v>2.98</v>
      </c>
      <c r="C1609" s="2">
        <f>RSI!I1609</f>
        <v>42.855840579421312</v>
      </c>
      <c r="D1609" s="2">
        <f>MACD!E1609</f>
        <v>-2.0296673334758708E-3</v>
      </c>
      <c r="E1609" s="2">
        <f>MACD!F1609</f>
        <v>-1.374995563851752E-2</v>
      </c>
      <c r="F1609" s="2">
        <f>'Moving Avg'!D1609</f>
        <v>3.0019999999999998</v>
      </c>
      <c r="G1609" s="2">
        <f>'Moving Avg'!F1609</f>
        <v>3.0164999999999997</v>
      </c>
      <c r="H1609" s="2">
        <f>'Moving Avg'!G1609</f>
        <v>3.0515999999999996</v>
      </c>
      <c r="I1609" s="2">
        <f>'Moving Avg'!H1609</f>
        <v>3.2467499999999969</v>
      </c>
      <c r="J1609" s="17" t="str">
        <f>OBV!F1609</f>
        <v>BEARISH</v>
      </c>
      <c r="K1609" s="17" t="str">
        <f>OBV!G1609</f>
        <v>NEUTRAL</v>
      </c>
      <c r="L1609" s="17" t="str">
        <f>OBV!H1609</f>
        <v>CONFIRMED BEARISH</v>
      </c>
    </row>
    <row r="1610" spans="1:12" ht="13.5" x14ac:dyDescent="0.25">
      <c r="A1610" s="3">
        <f>RSI!A1610</f>
        <v>44357</v>
      </c>
      <c r="B1610" s="2">
        <f>RSI!B1610</f>
        <v>2.98</v>
      </c>
      <c r="C1610" s="2">
        <f>RSI!I1610</f>
        <v>42.855840579421312</v>
      </c>
      <c r="D1610" s="2">
        <f>MACD!E1610</f>
        <v>4.216446376845262E-3</v>
      </c>
      <c r="E1610" s="2">
        <f>MACD!F1610</f>
        <v>-1.0156675235444964E-2</v>
      </c>
      <c r="F1610" s="2">
        <f>'Moving Avg'!D1610</f>
        <v>2.9980000000000002</v>
      </c>
      <c r="G1610" s="2">
        <f>'Moving Avg'!F1610</f>
        <v>3.0169999999999995</v>
      </c>
      <c r="H1610" s="2">
        <f>'Moving Avg'!G1610</f>
        <v>3.0451999999999999</v>
      </c>
      <c r="I1610" s="2">
        <f>'Moving Avg'!H1610</f>
        <v>3.2443999999999975</v>
      </c>
      <c r="J1610" s="17" t="str">
        <f>OBV!F1610</f>
        <v>BEARISH</v>
      </c>
      <c r="K1610" s="17" t="str">
        <f>OBV!G1610</f>
        <v>NEUTRAL</v>
      </c>
      <c r="L1610" s="17" t="str">
        <f>OBV!H1610</f>
        <v>CONFIRMED BEARISH</v>
      </c>
    </row>
    <row r="1611" spans="1:12" ht="13.5" x14ac:dyDescent="0.25">
      <c r="A1611" s="3">
        <f>RSI!A1611</f>
        <v>44358</v>
      </c>
      <c r="B1611" s="2">
        <f>RSI!B1611</f>
        <v>2.99</v>
      </c>
      <c r="C1611" s="2">
        <f>RSI!I1611</f>
        <v>44.879796654304826</v>
      </c>
      <c r="D1611" s="2">
        <f>MACD!E1611</f>
        <v>9.0050944817767764E-3</v>
      </c>
      <c r="E1611" s="2">
        <f>MACD!F1611</f>
        <v>-6.3243212920006163E-3</v>
      </c>
      <c r="F1611" s="2">
        <f>'Moving Avg'!D1611</f>
        <v>2.9880000000000004</v>
      </c>
      <c r="G1611" s="2">
        <f>'Moving Avg'!F1611</f>
        <v>3.0164999999999997</v>
      </c>
      <c r="H1611" s="2">
        <f>'Moving Avg'!G1611</f>
        <v>3.0408000000000004</v>
      </c>
      <c r="I1611" s="2">
        <f>'Moving Avg'!H1611</f>
        <v>3.2416499999999973</v>
      </c>
      <c r="J1611" s="17" t="str">
        <f>OBV!F1611</f>
        <v>BEARISH</v>
      </c>
      <c r="K1611" s="17" t="str">
        <f>OBV!G1611</f>
        <v>NEUTRAL</v>
      </c>
      <c r="L1611" s="17" t="str">
        <f>OBV!H1611</f>
        <v>CONFIRMED BEARISH</v>
      </c>
    </row>
    <row r="1612" spans="1:12" ht="13.5" x14ac:dyDescent="0.25">
      <c r="A1612" s="3">
        <f>RSI!A1612</f>
        <v>44361</v>
      </c>
      <c r="B1612" s="2">
        <f>RSI!B1612</f>
        <v>3</v>
      </c>
      <c r="C1612" s="2">
        <f>RSI!I1612</f>
        <v>46.904995088431178</v>
      </c>
      <c r="D1612" s="2">
        <f>MACD!E1612</f>
        <v>1.2483321977301287E-2</v>
      </c>
      <c r="E1612" s="2">
        <f>MACD!F1612</f>
        <v>-2.5627926381402363E-3</v>
      </c>
      <c r="F1612" s="2">
        <f>'Moving Avg'!D1612</f>
        <v>2.9880000000000004</v>
      </c>
      <c r="G1612" s="2">
        <f>'Moving Avg'!F1612</f>
        <v>3.0164999999999997</v>
      </c>
      <c r="H1612" s="2">
        <f>'Moving Avg'!G1612</f>
        <v>3.0367999999999999</v>
      </c>
      <c r="I1612" s="2">
        <f>'Moving Avg'!H1612</f>
        <v>3.238899999999997</v>
      </c>
      <c r="J1612" s="17" t="str">
        <f>OBV!F1612</f>
        <v>BEARISH</v>
      </c>
      <c r="K1612" s="17" t="str">
        <f>OBV!G1612</f>
        <v>NEUTRAL</v>
      </c>
      <c r="L1612" s="17" t="str">
        <f>OBV!H1612</f>
        <v>NEUTRAL</v>
      </c>
    </row>
    <row r="1613" spans="1:12" ht="13.5" x14ac:dyDescent="0.25">
      <c r="A1613" s="3">
        <f>RSI!A1613</f>
        <v>44362</v>
      </c>
      <c r="B1613" s="2">
        <f>RSI!B1613</f>
        <v>2.98</v>
      </c>
      <c r="C1613" s="2">
        <f>RSI!I1613</f>
        <v>43.465342670075351</v>
      </c>
      <c r="D1613" s="2">
        <f>MACD!E1613</f>
        <v>1.8541952385734195E-2</v>
      </c>
      <c r="E1613" s="2">
        <f>MACD!F1613</f>
        <v>1.6581563666346502E-3</v>
      </c>
      <c r="F1613" s="2">
        <f>'Moving Avg'!D1613</f>
        <v>2.9859999999999998</v>
      </c>
      <c r="G1613" s="2">
        <f>'Moving Avg'!F1613</f>
        <v>3.0169999999999999</v>
      </c>
      <c r="H1613" s="2">
        <f>'Moving Avg'!G1613</f>
        <v>3.0334000000000003</v>
      </c>
      <c r="I1613" s="2">
        <f>'Moving Avg'!H1613</f>
        <v>3.2362999999999973</v>
      </c>
      <c r="J1613" s="17" t="str">
        <f>OBV!F1613</f>
        <v>BEARISH</v>
      </c>
      <c r="K1613" s="17" t="str">
        <f>OBV!G1613</f>
        <v>NEUTRAL</v>
      </c>
      <c r="L1613" s="17" t="str">
        <f>OBV!H1613</f>
        <v>CONFIRMED BEARISH</v>
      </c>
    </row>
    <row r="1614" spans="1:12" ht="13.5" x14ac:dyDescent="0.25">
      <c r="A1614" s="3">
        <f>RSI!A1614</f>
        <v>44363</v>
      </c>
      <c r="B1614" s="2">
        <f>RSI!B1614</f>
        <v>2.99</v>
      </c>
      <c r="C1614" s="2">
        <f>RSI!I1614</f>
        <v>45.61290612476666</v>
      </c>
      <c r="D1614" s="2">
        <f>MACD!E1614</f>
        <v>2.1595956809597805E-2</v>
      </c>
      <c r="E1614" s="2">
        <f>MACD!F1614</f>
        <v>5.6457164552272815E-3</v>
      </c>
      <c r="F1614" s="2">
        <f>'Moving Avg'!D1614</f>
        <v>2.9880000000000004</v>
      </c>
      <c r="G1614" s="2">
        <f>'Moving Avg'!F1614</f>
        <v>3.0164999999999997</v>
      </c>
      <c r="H1614" s="2">
        <f>'Moving Avg'!G1614</f>
        <v>3.0312000000000006</v>
      </c>
      <c r="I1614" s="2">
        <f>'Moving Avg'!H1614</f>
        <v>3.2339999999999973</v>
      </c>
      <c r="J1614" s="17" t="str">
        <f>OBV!F1614</f>
        <v>BEARISH</v>
      </c>
      <c r="K1614" s="17" t="str">
        <f>OBV!G1614</f>
        <v>NEUTRAL</v>
      </c>
      <c r="L1614" s="17" t="str">
        <f>OBV!H1614</f>
        <v>BEARISH DIVERGENCE</v>
      </c>
    </row>
    <row r="1615" spans="1:12" ht="13.5" x14ac:dyDescent="0.25">
      <c r="A1615" s="3">
        <f>RSI!A1615</f>
        <v>44364</v>
      </c>
      <c r="B1615" s="2">
        <f>RSI!B1615</f>
        <v>2.98</v>
      </c>
      <c r="C1615" s="2">
        <f>RSI!I1615</f>
        <v>43.820274642290045</v>
      </c>
      <c r="D1615" s="2">
        <f>MACD!E1615</f>
        <v>1.8899282705108433E-2</v>
      </c>
      <c r="E1615" s="2">
        <f>MACD!F1615</f>
        <v>8.2964297052035129E-3</v>
      </c>
      <c r="F1615" s="2">
        <f>'Moving Avg'!D1615</f>
        <v>2.9880000000000004</v>
      </c>
      <c r="G1615" s="2">
        <f>'Moving Avg'!F1615</f>
        <v>3.0154999999999994</v>
      </c>
      <c r="H1615" s="2">
        <f>'Moving Avg'!G1615</f>
        <v>3.028</v>
      </c>
      <c r="I1615" s="2">
        <f>'Moving Avg'!H1615</f>
        <v>3.2313999999999976</v>
      </c>
      <c r="J1615" s="17" t="str">
        <f>OBV!F1615</f>
        <v>BEARISH</v>
      </c>
      <c r="K1615" s="17" t="str">
        <f>OBV!G1615</f>
        <v>NEUTRAL</v>
      </c>
      <c r="L1615" s="17" t="str">
        <f>OBV!H1615</f>
        <v>NEUTRAL</v>
      </c>
    </row>
    <row r="1616" spans="1:12" ht="13.5" x14ac:dyDescent="0.25">
      <c r="A1616" s="3">
        <f>RSI!A1616</f>
        <v>44365</v>
      </c>
      <c r="B1616" s="2">
        <f>RSI!B1616</f>
        <v>2.91</v>
      </c>
      <c r="C1616" s="2">
        <f>RSI!I1616</f>
        <v>33.804927476285314</v>
      </c>
      <c r="D1616" s="2">
        <f>MACD!E1616</f>
        <v>2.8138078974182523E-2</v>
      </c>
      <c r="E1616" s="2">
        <f>MACD!F1616</f>
        <v>1.2264759558999316E-2</v>
      </c>
      <c r="F1616" s="2">
        <f>'Moving Avg'!D1616</f>
        <v>2.9720000000000004</v>
      </c>
      <c r="G1616" s="2">
        <f>'Moving Avg'!F1616</f>
        <v>3.0084999999999993</v>
      </c>
      <c r="H1616" s="2">
        <f>'Moving Avg'!G1616</f>
        <v>3.0244</v>
      </c>
      <c r="I1616" s="2">
        <f>'Moving Avg'!H1616</f>
        <v>3.2284499999999969</v>
      </c>
      <c r="J1616" s="17" t="str">
        <f>OBV!F1616</f>
        <v>BEARISH</v>
      </c>
      <c r="K1616" s="17" t="str">
        <f>OBV!G1616</f>
        <v>NEUTRAL</v>
      </c>
      <c r="L1616" s="17" t="str">
        <f>OBV!H1616</f>
        <v>CONFIRMED BEARISH</v>
      </c>
    </row>
    <row r="1617" spans="1:12" ht="13.5" x14ac:dyDescent="0.25">
      <c r="A1617" s="3">
        <f>RSI!A1617</f>
        <v>44368</v>
      </c>
      <c r="B1617" s="2">
        <f>RSI!B1617</f>
        <v>2.88</v>
      </c>
      <c r="C1617" s="2">
        <f>RSI!I1617</f>
        <v>30.579218430583055</v>
      </c>
      <c r="D1617" s="2">
        <f>MACD!E1617</f>
        <v>3.2605647800674209E-2</v>
      </c>
      <c r="E1617" s="2">
        <f>MACD!F1617</f>
        <v>1.6332937207334294E-2</v>
      </c>
      <c r="F1617" s="2">
        <f>'Moving Avg'!D1617</f>
        <v>2.9480000000000004</v>
      </c>
      <c r="G1617" s="2">
        <f>'Moving Avg'!F1617</f>
        <v>2.9994999999999994</v>
      </c>
      <c r="H1617" s="2">
        <f>'Moving Avg'!G1617</f>
        <v>3.0190000000000001</v>
      </c>
      <c r="I1617" s="2">
        <f>'Moving Avg'!H1617</f>
        <v>3.2254499999999973</v>
      </c>
      <c r="J1617" s="17" t="str">
        <f>OBV!F1617</f>
        <v>BEARISH</v>
      </c>
      <c r="K1617" s="17" t="str">
        <f>OBV!G1617</f>
        <v>NEUTRAL</v>
      </c>
      <c r="L1617" s="17" t="str">
        <f>OBV!H1617</f>
        <v>CONFIRMED BEARISH</v>
      </c>
    </row>
    <row r="1618" spans="1:12" ht="13.5" x14ac:dyDescent="0.25">
      <c r="A1618" s="3">
        <f>RSI!A1618</f>
        <v>44369</v>
      </c>
      <c r="B1618" s="2">
        <f>RSI!B1618</f>
        <v>2.88</v>
      </c>
      <c r="C1618" s="2">
        <f>RSI!I1618</f>
        <v>30.579218430583055</v>
      </c>
      <c r="D1618" s="2">
        <f>MACD!E1618</f>
        <v>3.5563365282390347E-2</v>
      </c>
      <c r="E1618" s="2">
        <f>MACD!F1618</f>
        <v>2.0179022822345506E-2</v>
      </c>
      <c r="F1618" s="2">
        <f>'Moving Avg'!D1618</f>
        <v>2.9279999999999999</v>
      </c>
      <c r="G1618" s="2">
        <f>'Moving Avg'!F1618</f>
        <v>2.9919999999999995</v>
      </c>
      <c r="H1618" s="2">
        <f>'Moving Avg'!G1618</f>
        <v>3.0146000000000002</v>
      </c>
      <c r="I1618" s="2">
        <f>'Moving Avg'!H1618</f>
        <v>3.2226499999999976</v>
      </c>
      <c r="J1618" s="17" t="str">
        <f>OBV!F1618</f>
        <v>BEARISH</v>
      </c>
      <c r="K1618" s="17" t="str">
        <f>OBV!G1618</f>
        <v>NEUTRAL</v>
      </c>
      <c r="L1618" s="17" t="str">
        <f>OBV!H1618</f>
        <v>CONFIRMED BEARISH</v>
      </c>
    </row>
    <row r="1619" spans="1:12" ht="13.5" x14ac:dyDescent="0.25">
      <c r="A1619" s="3">
        <f>RSI!A1619</f>
        <v>44370</v>
      </c>
      <c r="B1619" s="2">
        <f>RSI!B1619</f>
        <v>2.87</v>
      </c>
      <c r="C1619" s="2">
        <f>RSI!I1619</f>
        <v>29.491322036908045</v>
      </c>
      <c r="D1619" s="2">
        <f>MACD!E1619</f>
        <v>3.7931225243480249E-2</v>
      </c>
      <c r="E1619" s="2">
        <f>MACD!F1619</f>
        <v>2.3729463306572454E-2</v>
      </c>
      <c r="F1619" s="2">
        <f>'Moving Avg'!D1619</f>
        <v>2.9039999999999999</v>
      </c>
      <c r="G1619" s="2">
        <f>'Moving Avg'!F1619</f>
        <v>2.984</v>
      </c>
      <c r="H1619" s="2">
        <f>'Moving Avg'!G1619</f>
        <v>3.0093999999999999</v>
      </c>
      <c r="I1619" s="2">
        <f>'Moving Avg'!H1619</f>
        <v>3.2194999999999983</v>
      </c>
      <c r="J1619" s="17" t="str">
        <f>OBV!F1619</f>
        <v>BEARISH</v>
      </c>
      <c r="K1619" s="17" t="str">
        <f>OBV!G1619</f>
        <v>NEUTRAL</v>
      </c>
      <c r="L1619" s="17" t="str">
        <f>OBV!H1619</f>
        <v>CONFIRMED BEARISH</v>
      </c>
    </row>
    <row r="1620" spans="1:12" ht="13.5" x14ac:dyDescent="0.25">
      <c r="A1620" s="3">
        <f>RSI!A1620</f>
        <v>44371</v>
      </c>
      <c r="B1620" s="2">
        <f>RSI!B1620</f>
        <v>2.79</v>
      </c>
      <c r="C1620" s="2">
        <f>RSI!I1620</f>
        <v>22.572703290327624</v>
      </c>
      <c r="D1620" s="2">
        <f>MACD!E1620</f>
        <v>4.6533608686004424E-2</v>
      </c>
      <c r="E1620" s="2">
        <f>MACD!F1620</f>
        <v>2.8290292382458851E-2</v>
      </c>
      <c r="F1620" s="2">
        <f>'Moving Avg'!D1620</f>
        <v>2.8659999999999997</v>
      </c>
      <c r="G1620" s="2">
        <f>'Moving Avg'!F1620</f>
        <v>2.9714999999999998</v>
      </c>
      <c r="H1620" s="2">
        <f>'Moving Avg'!G1620</f>
        <v>3.0016000000000003</v>
      </c>
      <c r="I1620" s="2">
        <f>'Moving Avg'!H1620</f>
        <v>3.2159499999999981</v>
      </c>
      <c r="J1620" s="17" t="str">
        <f>OBV!F1620</f>
        <v>BEARISH</v>
      </c>
      <c r="K1620" s="17" t="str">
        <f>OBV!G1620</f>
        <v>NEUTRAL</v>
      </c>
      <c r="L1620" s="17" t="str">
        <f>OBV!H1620</f>
        <v>CONFIRMED BEARISH</v>
      </c>
    </row>
    <row r="1621" spans="1:12" ht="13.5" x14ac:dyDescent="0.25">
      <c r="A1621" s="3">
        <f>RSI!A1621</f>
        <v>44372</v>
      </c>
      <c r="B1621" s="2">
        <f>RSI!B1621</f>
        <v>2.85</v>
      </c>
      <c r="C1621" s="2">
        <f>RSI!I1621</f>
        <v>34.906785131669693</v>
      </c>
      <c r="D1621" s="2">
        <f>MACD!E1621</f>
        <v>5.2002329517770285E-2</v>
      </c>
      <c r="E1621" s="2">
        <f>MACD!F1621</f>
        <v>3.3032699809521136E-2</v>
      </c>
      <c r="F1621" s="2">
        <f>'Moving Avg'!D1621</f>
        <v>2.8539999999999996</v>
      </c>
      <c r="G1621" s="2">
        <f>'Moving Avg'!F1621</f>
        <v>2.9620000000000002</v>
      </c>
      <c r="H1621" s="2">
        <f>'Moving Avg'!G1621</f>
        <v>2.9958</v>
      </c>
      <c r="I1621" s="2">
        <f>'Moving Avg'!H1621</f>
        <v>3.2128499999999978</v>
      </c>
      <c r="J1621" s="17" t="str">
        <f>OBV!F1621</f>
        <v>BEARISH</v>
      </c>
      <c r="K1621" s="17" t="str">
        <f>OBV!G1621</f>
        <v>NEUTRAL</v>
      </c>
      <c r="L1621" s="17" t="str">
        <f>OBV!H1621</f>
        <v>CONFIRMED BEARISH</v>
      </c>
    </row>
    <row r="1622" spans="1:12" ht="13.5" x14ac:dyDescent="0.25">
      <c r="A1622" s="3">
        <f>RSI!A1622</f>
        <v>44375</v>
      </c>
      <c r="B1622" s="2">
        <f>RSI!B1622</f>
        <v>2.9</v>
      </c>
      <c r="C1622" s="2">
        <f>RSI!I1622</f>
        <v>43.048589306588106</v>
      </c>
      <c r="D1622" s="2">
        <f>MACD!E1622</f>
        <v>5.5124520146444311E-2</v>
      </c>
      <c r="E1622" s="2">
        <f>MACD!F1622</f>
        <v>3.7451063876905777E-2</v>
      </c>
      <c r="F1622" s="2">
        <f>'Moving Avg'!D1622</f>
        <v>2.8579999999999997</v>
      </c>
      <c r="G1622" s="2">
        <f>'Moving Avg'!F1622</f>
        <v>2.9549999999999996</v>
      </c>
      <c r="H1622" s="2">
        <f>'Moving Avg'!G1622</f>
        <v>2.9914000000000001</v>
      </c>
      <c r="I1622" s="2">
        <f>'Moving Avg'!H1622</f>
        <v>3.2098499999999985</v>
      </c>
      <c r="J1622" s="17" t="str">
        <f>OBV!F1622</f>
        <v>BEARISH</v>
      </c>
      <c r="K1622" s="17" t="str">
        <f>OBV!G1622</f>
        <v>NEUTRAL</v>
      </c>
      <c r="L1622" s="17" t="str">
        <f>OBV!H1622</f>
        <v>BEARISH DIVERGENCE</v>
      </c>
    </row>
    <row r="1623" spans="1:12" ht="13.5" x14ac:dyDescent="0.25">
      <c r="A1623" s="3">
        <f>RSI!A1623</f>
        <v>44376</v>
      </c>
      <c r="B1623" s="2">
        <f>RSI!B1623</f>
        <v>2.89</v>
      </c>
      <c r="C1623" s="2">
        <f>RSI!I1623</f>
        <v>41.919278688790207</v>
      </c>
      <c r="D1623" s="2">
        <f>MACD!E1623</f>
        <v>5.5745900039035678E-2</v>
      </c>
      <c r="E1623" s="2">
        <f>MACD!F1623</f>
        <v>4.1110031109331757E-2</v>
      </c>
      <c r="F1623" s="2">
        <f>'Moving Avg'!D1623</f>
        <v>2.8600000000000003</v>
      </c>
      <c r="G1623" s="2">
        <f>'Moving Avg'!F1623</f>
        <v>2.9470000000000001</v>
      </c>
      <c r="H1623" s="2">
        <f>'Moving Avg'!G1623</f>
        <v>2.988</v>
      </c>
      <c r="I1623" s="2">
        <f>'Moving Avg'!H1623</f>
        <v>3.2065999999999981</v>
      </c>
      <c r="J1623" s="17" t="str">
        <f>OBV!F1623</f>
        <v>BEARISH</v>
      </c>
      <c r="K1623" s="17" t="str">
        <f>OBV!G1623</f>
        <v>NEUTRAL</v>
      </c>
      <c r="L1623" s="17" t="str">
        <f>OBV!H1623</f>
        <v>BEARISH DIVERGENCE</v>
      </c>
    </row>
    <row r="1624" spans="1:12" ht="13.5" x14ac:dyDescent="0.25">
      <c r="A1624" s="3">
        <f>RSI!A1624</f>
        <v>44377</v>
      </c>
      <c r="B1624" s="2">
        <f>RSI!B1624</f>
        <v>2.82</v>
      </c>
      <c r="C1624" s="2">
        <f>RSI!I1624</f>
        <v>34.998078493606542</v>
      </c>
      <c r="D1624" s="2">
        <f>MACD!E1624</f>
        <v>6.3346742974382142E-2</v>
      </c>
      <c r="E1624" s="2">
        <f>MACD!F1624</f>
        <v>4.5557373482341838E-2</v>
      </c>
      <c r="F1624" s="2">
        <f>'Moving Avg'!D1624</f>
        <v>2.8500000000000005</v>
      </c>
      <c r="G1624" s="2">
        <f>'Moving Avg'!F1624</f>
        <v>2.9359999999999995</v>
      </c>
      <c r="H1624" s="2">
        <f>'Moving Avg'!G1624</f>
        <v>2.9832000000000001</v>
      </c>
      <c r="I1624" s="2">
        <f>'Moving Avg'!H1624</f>
        <v>3.2029499999999986</v>
      </c>
      <c r="J1624" s="17" t="str">
        <f>OBV!F1624</f>
        <v>BULLISH</v>
      </c>
      <c r="K1624" s="17" t="str">
        <f>OBV!G1624</f>
        <v>NEUTRAL</v>
      </c>
      <c r="L1624" s="17" t="str">
        <f>OBV!H1624</f>
        <v>BULLISH DIVERGENCE</v>
      </c>
    </row>
    <row r="1625" spans="1:12" ht="13.5" x14ac:dyDescent="0.25">
      <c r="A1625" s="3">
        <f>RSI!A1625</f>
        <v>44378</v>
      </c>
      <c r="B1625" s="2">
        <f>RSI!B1625</f>
        <v>2.93</v>
      </c>
      <c r="C1625" s="2">
        <f>RSI!I1625</f>
        <v>49.193957930235626</v>
      </c>
      <c r="D1625" s="2">
        <f>MACD!E1625</f>
        <v>6.0830631394104717E-2</v>
      </c>
      <c r="E1625" s="2">
        <f>MACD!F1625</f>
        <v>4.861202506469442E-2</v>
      </c>
      <c r="F1625" s="2">
        <f>'Moving Avg'!D1625</f>
        <v>2.8780000000000001</v>
      </c>
      <c r="G1625" s="2">
        <f>'Moving Avg'!F1625</f>
        <v>2.9325000000000001</v>
      </c>
      <c r="H1625" s="2">
        <f>'Moving Avg'!G1625</f>
        <v>2.9832000000000001</v>
      </c>
      <c r="I1625" s="2">
        <f>'Moving Avg'!H1625</f>
        <v>3.1994499999999988</v>
      </c>
      <c r="J1625" s="17" t="str">
        <f>OBV!F1625</f>
        <v>BULLISH</v>
      </c>
      <c r="K1625" s="17" t="str">
        <f>OBV!G1625</f>
        <v>NEUTRAL</v>
      </c>
      <c r="L1625" s="17" t="str">
        <f>OBV!H1625</f>
        <v>CONFIRMED BULLISH</v>
      </c>
    </row>
    <row r="1626" spans="1:12" ht="13.5" x14ac:dyDescent="0.25">
      <c r="A1626" s="3">
        <f>RSI!A1626</f>
        <v>44379</v>
      </c>
      <c r="B1626" s="2">
        <f>RSI!B1626</f>
        <v>2.85</v>
      </c>
      <c r="C1626" s="2">
        <f>RSI!I1626</f>
        <v>42.008488470744304</v>
      </c>
      <c r="D1626" s="2">
        <f>MACD!E1626</f>
        <v>5.3892588060336255E-2</v>
      </c>
      <c r="E1626" s="2">
        <f>MACD!F1626</f>
        <v>4.9668137663822789E-2</v>
      </c>
      <c r="F1626" s="2">
        <f>'Moving Avg'!D1626</f>
        <v>2.8779999999999997</v>
      </c>
      <c r="G1626" s="2">
        <f>'Moving Avg'!F1626</f>
        <v>2.9230000000000005</v>
      </c>
      <c r="H1626" s="2">
        <f>'Moving Avg'!G1626</f>
        <v>2.9793999999999996</v>
      </c>
      <c r="I1626" s="2">
        <f>'Moving Avg'!H1626</f>
        <v>3.1955999999999989</v>
      </c>
      <c r="J1626" s="17" t="str">
        <f>OBV!F1626</f>
        <v>BULLISH</v>
      </c>
      <c r="K1626" s="17" t="str">
        <f>OBV!G1626</f>
        <v>NEUTRAL</v>
      </c>
      <c r="L1626" s="17" t="str">
        <f>OBV!H1626</f>
        <v>NEUTRAL</v>
      </c>
    </row>
    <row r="1627" spans="1:12" ht="13.5" x14ac:dyDescent="0.25">
      <c r="A1627" s="3">
        <f>RSI!A1627</f>
        <v>44382</v>
      </c>
      <c r="B1627" s="2">
        <f>RSI!B1627</f>
        <v>2.85</v>
      </c>
      <c r="C1627" s="2">
        <f>RSI!I1627</f>
        <v>42.008488470744304</v>
      </c>
      <c r="D1627" s="2">
        <f>MACD!E1627</f>
        <v>4.3911014644302693E-2</v>
      </c>
      <c r="E1627" s="2">
        <f>MACD!F1627</f>
        <v>4.8516713059918774E-2</v>
      </c>
      <c r="F1627" s="2">
        <f>'Moving Avg'!D1627</f>
        <v>2.8679999999999999</v>
      </c>
      <c r="G1627" s="2">
        <f>'Moving Avg'!F1627</f>
        <v>2.9155000000000002</v>
      </c>
      <c r="H1627" s="2">
        <f>'Moving Avg'!G1627</f>
        <v>2.9756</v>
      </c>
      <c r="I1627" s="2">
        <f>'Moving Avg'!H1627</f>
        <v>3.1918499999999987</v>
      </c>
      <c r="J1627" s="17" t="str">
        <f>OBV!F1627</f>
        <v>BEARISH</v>
      </c>
      <c r="K1627" s="17" t="str">
        <f>OBV!G1627</f>
        <v>NEUTRAL</v>
      </c>
      <c r="L1627" s="17" t="str">
        <f>OBV!H1627</f>
        <v>CONFIRMED BEARISH</v>
      </c>
    </row>
    <row r="1628" spans="1:12" ht="13.5" x14ac:dyDescent="0.25">
      <c r="A1628" s="3">
        <f>RSI!A1628</f>
        <v>44383</v>
      </c>
      <c r="B1628" s="2">
        <f>RSI!B1628</f>
        <v>2.85</v>
      </c>
      <c r="C1628" s="2">
        <f>RSI!I1628</f>
        <v>42.008488470744304</v>
      </c>
      <c r="D1628" s="2">
        <f>MACD!E1628</f>
        <v>3.5932163510437931E-2</v>
      </c>
      <c r="E1628" s="2">
        <f>MACD!F1628</f>
        <v>4.5999803150022611E-2</v>
      </c>
      <c r="F1628" s="2">
        <f>'Moving Avg'!D1628</f>
        <v>2.86</v>
      </c>
      <c r="G1628" s="2">
        <f>'Moving Avg'!F1628</f>
        <v>2.9085000000000001</v>
      </c>
      <c r="H1628" s="2">
        <f>'Moving Avg'!G1628</f>
        <v>2.9731999999999998</v>
      </c>
      <c r="I1628" s="2">
        <f>'Moving Avg'!H1628</f>
        <v>3.1879999999999997</v>
      </c>
      <c r="J1628" s="17" t="str">
        <f>OBV!F1628</f>
        <v>BEARISH</v>
      </c>
      <c r="K1628" s="17" t="str">
        <f>OBV!G1628</f>
        <v>NEUTRAL</v>
      </c>
      <c r="L1628" s="17" t="str">
        <f>OBV!H1628</f>
        <v>CONFIRMED BEARISH</v>
      </c>
    </row>
    <row r="1629" spans="1:12" ht="13.5" x14ac:dyDescent="0.25">
      <c r="A1629" s="3">
        <f>RSI!A1629</f>
        <v>44384</v>
      </c>
      <c r="B1629" s="2">
        <f>RSI!B1629</f>
        <v>2.85</v>
      </c>
      <c r="C1629" s="2">
        <f>RSI!I1629</f>
        <v>42.008488470744304</v>
      </c>
      <c r="D1629" s="2">
        <f>MACD!E1629</f>
        <v>2.8074862325667471E-2</v>
      </c>
      <c r="E1629" s="2">
        <f>MACD!F1629</f>
        <v>4.2414814985151587E-2</v>
      </c>
      <c r="F1629" s="2">
        <f>'Moving Avg'!D1629</f>
        <v>2.8660000000000001</v>
      </c>
      <c r="G1629" s="2">
        <f>'Moving Avg'!F1629</f>
        <v>2.9020000000000001</v>
      </c>
      <c r="H1629" s="2">
        <f>'Moving Avg'!G1629</f>
        <v>2.9695999999999994</v>
      </c>
      <c r="I1629" s="2">
        <f>'Moving Avg'!H1629</f>
        <v>3.1839499999999994</v>
      </c>
      <c r="J1629" s="17" t="str">
        <f>OBV!F1629</f>
        <v>BEARISH</v>
      </c>
      <c r="K1629" s="17" t="str">
        <f>OBV!G1629</f>
        <v>NEUTRAL</v>
      </c>
      <c r="L1629" s="17" t="str">
        <f>OBV!H1629</f>
        <v>BEARISH DIVERGENCE</v>
      </c>
    </row>
    <row r="1630" spans="1:12" ht="13.5" x14ac:dyDescent="0.25">
      <c r="A1630" s="3">
        <f>RSI!A1630</f>
        <v>44385</v>
      </c>
      <c r="B1630" s="2">
        <f>RSI!B1630</f>
        <v>2.85</v>
      </c>
      <c r="C1630" s="2">
        <f>RSI!I1630</f>
        <v>42.008488470744304</v>
      </c>
      <c r="D1630" s="2">
        <f>MACD!E1630</f>
        <v>9.5191435931476498E-3</v>
      </c>
      <c r="E1630" s="2">
        <f>MACD!F1630</f>
        <v>3.5835680706750798E-2</v>
      </c>
      <c r="F1630" s="2">
        <f>'Moving Avg'!D1630</f>
        <v>2.85</v>
      </c>
      <c r="G1630" s="2">
        <f>'Moving Avg'!F1630</f>
        <v>2.8955000000000002</v>
      </c>
      <c r="H1630" s="2">
        <f>'Moving Avg'!G1630</f>
        <v>2.9653999999999998</v>
      </c>
      <c r="I1630" s="2">
        <f>'Moving Avg'!H1630</f>
        <v>3.1799999999999988</v>
      </c>
      <c r="J1630" s="17" t="str">
        <f>OBV!F1630</f>
        <v>BEARISH</v>
      </c>
      <c r="K1630" s="17" t="str">
        <f>OBV!G1630</f>
        <v>NEUTRAL</v>
      </c>
      <c r="L1630" s="17" t="str">
        <f>OBV!H1630</f>
        <v>CONFIRMED BEARISH</v>
      </c>
    </row>
    <row r="1631" spans="1:12" ht="13.5" x14ac:dyDescent="0.25">
      <c r="A1631" s="3">
        <f>RSI!A1631</f>
        <v>44386</v>
      </c>
      <c r="B1631" s="2">
        <f>RSI!B1631</f>
        <v>2.8</v>
      </c>
      <c r="C1631" s="2">
        <f>RSI!I1631</f>
        <v>37.102265859044302</v>
      </c>
      <c r="D1631" s="2">
        <f>MACD!E1631</f>
        <v>7.1234193030753623E-3</v>
      </c>
      <c r="E1631" s="2">
        <f>MACD!F1631</f>
        <v>3.0093228426015712E-2</v>
      </c>
      <c r="F1631" s="2">
        <f>'Moving Avg'!D1631</f>
        <v>2.84</v>
      </c>
      <c r="G1631" s="2">
        <f>'Moving Avg'!F1631</f>
        <v>2.8860000000000001</v>
      </c>
      <c r="H1631" s="2">
        <f>'Moving Avg'!G1631</f>
        <v>2.9601999999999999</v>
      </c>
      <c r="I1631" s="2">
        <f>'Moving Avg'!H1631</f>
        <v>3.176299999999999</v>
      </c>
      <c r="J1631" s="17" t="str">
        <f>OBV!F1631</f>
        <v>BEARISH</v>
      </c>
      <c r="K1631" s="17" t="str">
        <f>OBV!G1631</f>
        <v>NEUTRAL</v>
      </c>
      <c r="L1631" s="17" t="str">
        <f>OBV!H1631</f>
        <v>CONFIRMED BEARISH</v>
      </c>
    </row>
    <row r="1632" spans="1:12" ht="13.5" x14ac:dyDescent="0.25">
      <c r="A1632" s="3">
        <f>RSI!A1632</f>
        <v>44389</v>
      </c>
      <c r="B1632" s="2">
        <f>RSI!B1632</f>
        <v>2.8</v>
      </c>
      <c r="C1632" s="2">
        <f>RSI!I1632</f>
        <v>37.102265859044302</v>
      </c>
      <c r="D1632" s="2">
        <f>MACD!E1632</f>
        <v>1.3427357032470777E-2</v>
      </c>
      <c r="E1632" s="2">
        <f>MACD!F1632</f>
        <v>2.6760054147306728E-2</v>
      </c>
      <c r="F1632" s="2">
        <f>'Moving Avg'!D1632</f>
        <v>2.8300000000000005</v>
      </c>
      <c r="G1632" s="2">
        <f>'Moving Avg'!F1632</f>
        <v>2.8760000000000003</v>
      </c>
      <c r="H1632" s="2">
        <f>'Moving Avg'!G1632</f>
        <v>2.9552000000000005</v>
      </c>
      <c r="I1632" s="2">
        <f>'Moving Avg'!H1632</f>
        <v>3.1725999999999988</v>
      </c>
      <c r="J1632" s="17" t="str">
        <f>OBV!F1632</f>
        <v>BEARISH</v>
      </c>
      <c r="K1632" s="17" t="str">
        <f>OBV!G1632</f>
        <v>NEUTRAL</v>
      </c>
      <c r="L1632" s="17" t="str">
        <f>OBV!H1632</f>
        <v>CONFIRMED BEARISH</v>
      </c>
    </row>
    <row r="1633" spans="1:12" ht="13.5" x14ac:dyDescent="0.25">
      <c r="A1633" s="3">
        <f>RSI!A1633</f>
        <v>44390</v>
      </c>
      <c r="B1633" s="2">
        <f>RSI!B1633</f>
        <v>2.76</v>
      </c>
      <c r="C1633" s="2">
        <f>RSI!I1633</f>
        <v>33.474919024454877</v>
      </c>
      <c r="D1633" s="2">
        <f>MACD!E1633</f>
        <v>2.0777423834333231E-2</v>
      </c>
      <c r="E1633" s="2">
        <f>MACD!F1633</f>
        <v>2.5563528084712031E-2</v>
      </c>
      <c r="F1633" s="2">
        <f>'Moving Avg'!D1633</f>
        <v>2.8120000000000003</v>
      </c>
      <c r="G1633" s="2">
        <f>'Moving Avg'!F1633</f>
        <v>2.8650000000000002</v>
      </c>
      <c r="H1633" s="2">
        <f>'Moving Avg'!G1633</f>
        <v>2.9509999999999996</v>
      </c>
      <c r="I1633" s="2">
        <f>'Moving Avg'!H1633</f>
        <v>3.1688999999999989</v>
      </c>
      <c r="J1633" s="17" t="str">
        <f>OBV!F1633</f>
        <v>BEARISH</v>
      </c>
      <c r="K1633" s="17" t="str">
        <f>OBV!G1633</f>
        <v>NEUTRAL</v>
      </c>
      <c r="L1633" s="17" t="str">
        <f>OBV!H1633</f>
        <v>CONFIRMED BEARISH</v>
      </c>
    </row>
    <row r="1634" spans="1:12" ht="13.5" x14ac:dyDescent="0.25">
      <c r="A1634" s="3">
        <f>RSI!A1634</f>
        <v>44391</v>
      </c>
      <c r="B1634" s="2">
        <f>RSI!B1634</f>
        <v>2.77</v>
      </c>
      <c r="C1634" s="2">
        <f>RSI!I1634</f>
        <v>35.181061353520391</v>
      </c>
      <c r="D1634" s="2">
        <f>MACD!E1634</f>
        <v>1.6270753393236248E-2</v>
      </c>
      <c r="E1634" s="2">
        <f>MACD!F1634</f>
        <v>2.3704973146416876E-2</v>
      </c>
      <c r="F1634" s="2">
        <f>'Moving Avg'!D1634</f>
        <v>2.7959999999999998</v>
      </c>
      <c r="G1634" s="2">
        <f>'Moving Avg'!F1634</f>
        <v>2.8540000000000001</v>
      </c>
      <c r="H1634" s="2">
        <f>'Moving Avg'!G1634</f>
        <v>2.9463999999999997</v>
      </c>
      <c r="I1634" s="2">
        <f>'Moving Avg'!H1634</f>
        <v>3.1655999999999991</v>
      </c>
      <c r="J1634" s="17" t="str">
        <f>OBV!F1634</f>
        <v>BEARISH</v>
      </c>
      <c r="K1634" s="17" t="str">
        <f>OBV!G1634</f>
        <v>NEUTRAL</v>
      </c>
      <c r="L1634" s="17" t="str">
        <f>OBV!H1634</f>
        <v>CONFIRMED BEARISH</v>
      </c>
    </row>
    <row r="1635" spans="1:12" ht="13.5" x14ac:dyDescent="0.25">
      <c r="A1635" s="3">
        <f>RSI!A1635</f>
        <v>44392</v>
      </c>
      <c r="B1635" s="2">
        <f>RSI!B1635</f>
        <v>2.76</v>
      </c>
      <c r="C1635" s="2">
        <f>RSI!I1635</f>
        <v>34.235496841541249</v>
      </c>
      <c r="D1635" s="2">
        <f>MACD!E1635</f>
        <v>3.078808278105738E-2</v>
      </c>
      <c r="E1635" s="2">
        <f>MACD!F1635</f>
        <v>2.5121595073344979E-2</v>
      </c>
      <c r="F1635" s="2">
        <f>'Moving Avg'!D1635</f>
        <v>2.7779999999999996</v>
      </c>
      <c r="G1635" s="2">
        <f>'Moving Avg'!F1635</f>
        <v>2.843</v>
      </c>
      <c r="H1635" s="2">
        <f>'Moving Avg'!G1635</f>
        <v>2.9415999999999998</v>
      </c>
      <c r="I1635" s="2">
        <f>'Moving Avg'!H1635</f>
        <v>3.1618999999999984</v>
      </c>
      <c r="J1635" s="17" t="str">
        <f>OBV!F1635</f>
        <v>BEARISH</v>
      </c>
      <c r="K1635" s="17" t="str">
        <f>OBV!G1635</f>
        <v>NEUTRAL</v>
      </c>
      <c r="L1635" s="17" t="str">
        <f>OBV!H1635</f>
        <v>CONFIRMED BEARISH</v>
      </c>
    </row>
    <row r="1636" spans="1:12" ht="13.5" x14ac:dyDescent="0.25">
      <c r="A1636" s="3">
        <f>RSI!A1636</f>
        <v>44393</v>
      </c>
      <c r="B1636" s="2">
        <f>RSI!B1636</f>
        <v>2.76</v>
      </c>
      <c r="C1636" s="2">
        <f>RSI!I1636</f>
        <v>34.235496841541249</v>
      </c>
      <c r="D1636" s="2">
        <f>MACD!E1636</f>
        <v>3.1440827084552314E-2</v>
      </c>
      <c r="E1636" s="2">
        <f>MACD!F1636</f>
        <v>2.6385441475586448E-2</v>
      </c>
      <c r="F1636" s="2">
        <f>'Moving Avg'!D1636</f>
        <v>2.77</v>
      </c>
      <c r="G1636" s="2">
        <f>'Moving Avg'!F1636</f>
        <v>2.8354999999999997</v>
      </c>
      <c r="H1636" s="2">
        <f>'Moving Avg'!G1636</f>
        <v>2.9367999999999994</v>
      </c>
      <c r="I1636" s="2">
        <f>'Moving Avg'!H1636</f>
        <v>3.1571499999999988</v>
      </c>
      <c r="J1636" s="17" t="str">
        <f>OBV!F1636</f>
        <v>BEARISH</v>
      </c>
      <c r="K1636" s="17" t="str">
        <f>OBV!G1636</f>
        <v>NEUTRAL</v>
      </c>
      <c r="L1636" s="17" t="str">
        <f>OBV!H1636</f>
        <v>CONFIRMED BEARISH</v>
      </c>
    </row>
    <row r="1637" spans="1:12" ht="13.5" x14ac:dyDescent="0.25">
      <c r="A1637" s="3">
        <f>RSI!A1637</f>
        <v>44396</v>
      </c>
      <c r="B1637" s="2">
        <f>RSI!B1637</f>
        <v>2.8</v>
      </c>
      <c r="C1637" s="2">
        <f>RSI!I1637</f>
        <v>41.526252046254918</v>
      </c>
      <c r="D1637" s="2">
        <f>MACD!E1637</f>
        <v>2.9656614478065002E-2</v>
      </c>
      <c r="E1637" s="2">
        <f>MACD!F1637</f>
        <v>2.703967607608216E-2</v>
      </c>
      <c r="F1637" s="2">
        <f>'Moving Avg'!D1637</f>
        <v>2.7699999999999996</v>
      </c>
      <c r="G1637" s="2">
        <f>'Moving Avg'!F1637</f>
        <v>2.8314999999999997</v>
      </c>
      <c r="H1637" s="2">
        <f>'Moving Avg'!G1637</f>
        <v>2.9333999999999998</v>
      </c>
      <c r="I1637" s="2">
        <f>'Moving Avg'!H1637</f>
        <v>3.1528999999999989</v>
      </c>
      <c r="J1637" s="17" t="str">
        <f>OBV!F1637</f>
        <v>BEARISH</v>
      </c>
      <c r="K1637" s="17" t="str">
        <f>OBV!G1637</f>
        <v>NEUTRAL</v>
      </c>
      <c r="L1637" s="17" t="str">
        <f>OBV!H1637</f>
        <v>NEUTRAL</v>
      </c>
    </row>
    <row r="1638" spans="1:12" ht="13.5" x14ac:dyDescent="0.25">
      <c r="A1638" s="3">
        <f>RSI!A1638</f>
        <v>44399</v>
      </c>
      <c r="B1638" s="2">
        <f>RSI!B1638</f>
        <v>2.8</v>
      </c>
      <c r="C1638" s="2">
        <f>RSI!I1638</f>
        <v>41.526252046254918</v>
      </c>
      <c r="D1638" s="2">
        <f>MACD!E1638</f>
        <v>2.8490560561551082E-2</v>
      </c>
      <c r="E1638" s="2">
        <f>MACD!F1638</f>
        <v>2.7329852973175944E-2</v>
      </c>
      <c r="F1638" s="2">
        <f>'Moving Avg'!D1638</f>
        <v>2.778</v>
      </c>
      <c r="G1638" s="2">
        <f>'Moving Avg'!F1638</f>
        <v>2.8274999999999997</v>
      </c>
      <c r="H1638" s="2">
        <f>'Moving Avg'!G1638</f>
        <v>2.9293999999999993</v>
      </c>
      <c r="I1638" s="2">
        <f>'Moving Avg'!H1638</f>
        <v>3.1497499999999992</v>
      </c>
      <c r="J1638" s="17" t="str">
        <f>OBV!F1638</f>
        <v>BEARISH</v>
      </c>
      <c r="K1638" s="17" t="str">
        <f>OBV!G1638</f>
        <v>NEUTRAL</v>
      </c>
      <c r="L1638" s="17" t="str">
        <f>OBV!H1638</f>
        <v>BEARISH DIVERGENCE</v>
      </c>
    </row>
    <row r="1639" spans="1:12" ht="13.5" x14ac:dyDescent="0.25">
      <c r="A1639" s="3">
        <f>RSI!A1639</f>
        <v>44400</v>
      </c>
      <c r="B1639" s="2">
        <f>RSI!B1639</f>
        <v>2.8</v>
      </c>
      <c r="C1639" s="2">
        <f>RSI!I1639</f>
        <v>41.526252046254911</v>
      </c>
      <c r="D1639" s="2">
        <f>MACD!E1639</f>
        <v>2.7822107372697857E-2</v>
      </c>
      <c r="E1639" s="2">
        <f>MACD!F1639</f>
        <v>2.7428303853080326E-2</v>
      </c>
      <c r="F1639" s="2">
        <f>'Moving Avg'!D1639</f>
        <v>2.7840000000000003</v>
      </c>
      <c r="G1639" s="2">
        <f>'Moving Avg'!F1639</f>
        <v>2.8239999999999998</v>
      </c>
      <c r="H1639" s="2">
        <f>'Moving Avg'!G1639</f>
        <v>2.9253999999999998</v>
      </c>
      <c r="I1639" s="2">
        <f>'Moving Avg'!H1639</f>
        <v>3.1462999999999988</v>
      </c>
      <c r="J1639" s="17" t="str">
        <f>OBV!F1639</f>
        <v>BEARISH</v>
      </c>
      <c r="K1639" s="17" t="str">
        <f>OBV!G1639</f>
        <v>NEUTRAL</v>
      </c>
      <c r="L1639" s="17" t="str">
        <f>OBV!H1639</f>
        <v>BEARISH DIVERGENCE</v>
      </c>
    </row>
    <row r="1640" spans="1:12" ht="13.5" x14ac:dyDescent="0.25">
      <c r="A1640" s="3">
        <f>RSI!A1640</f>
        <v>44403</v>
      </c>
      <c r="B1640" s="2">
        <f>RSI!B1640</f>
        <v>2.8</v>
      </c>
      <c r="C1640" s="2">
        <f>RSI!I1640</f>
        <v>41.526252046254903</v>
      </c>
      <c r="D1640" s="2">
        <f>MACD!E1640</f>
        <v>2.7551130003964364E-2</v>
      </c>
      <c r="E1640" s="2">
        <f>MACD!F1640</f>
        <v>2.7452869083257135E-2</v>
      </c>
      <c r="F1640" s="2">
        <f>'Moving Avg'!D1640</f>
        <v>2.7920000000000003</v>
      </c>
      <c r="G1640" s="2">
        <f>'Moving Avg'!F1640</f>
        <v>2.8244999999999996</v>
      </c>
      <c r="H1640" s="2">
        <f>'Moving Avg'!G1640</f>
        <v>2.9219999999999997</v>
      </c>
      <c r="I1640" s="2">
        <f>'Moving Avg'!H1640</f>
        <v>3.1425999999999989</v>
      </c>
      <c r="J1640" s="17" t="str">
        <f>OBV!F1640</f>
        <v>BULLISH</v>
      </c>
      <c r="K1640" s="17" t="str">
        <f>OBV!G1640</f>
        <v>NEUTRAL</v>
      </c>
      <c r="L1640" s="17" t="str">
        <f>OBV!H1640</f>
        <v>CONFIRMED BULLISH</v>
      </c>
    </row>
    <row r="1641" spans="1:12" ht="13.5" x14ac:dyDescent="0.25">
      <c r="A1641" s="3">
        <f>RSI!A1641</f>
        <v>44404</v>
      </c>
      <c r="B1641" s="2">
        <f>RSI!B1641</f>
        <v>2.86</v>
      </c>
      <c r="C1641" s="2">
        <f>RSI!I1641</f>
        <v>52.214511663336708</v>
      </c>
      <c r="D1641" s="2">
        <f>MACD!E1641</f>
        <v>1.5457901239241956E-2</v>
      </c>
      <c r="E1641" s="2">
        <f>MACD!F1641</f>
        <v>2.5053875514454101E-2</v>
      </c>
      <c r="F1641" s="2">
        <f>'Moving Avg'!D1641</f>
        <v>2.8119999999999998</v>
      </c>
      <c r="G1641" s="2">
        <f>'Moving Avg'!F1641</f>
        <v>2.8249999999999997</v>
      </c>
      <c r="H1641" s="2">
        <f>'Moving Avg'!G1641</f>
        <v>2.9192</v>
      </c>
      <c r="I1641" s="2">
        <f>'Moving Avg'!H1641</f>
        <v>3.1392499999999988</v>
      </c>
      <c r="J1641" s="17" t="str">
        <f>OBV!F1641</f>
        <v>BULLISH</v>
      </c>
      <c r="K1641" s="17" t="str">
        <f>OBV!G1641</f>
        <v>NEUTRAL</v>
      </c>
      <c r="L1641" s="17" t="str">
        <f>OBV!H1641</f>
        <v>CONFIRMED BULLISH</v>
      </c>
    </row>
    <row r="1642" spans="1:12" ht="13.5" x14ac:dyDescent="0.25">
      <c r="A1642" s="3">
        <f>RSI!A1642</f>
        <v>44405</v>
      </c>
      <c r="B1642" s="2">
        <f>RSI!B1642</f>
        <v>2.9</v>
      </c>
      <c r="C1642" s="2">
        <f>RSI!I1642</f>
        <v>57.758009266540107</v>
      </c>
      <c r="D1642" s="2">
        <f>MACD!E1642</f>
        <v>2.1602672926444022E-3</v>
      </c>
      <c r="E1642" s="2">
        <f>MACD!F1642</f>
        <v>2.0475153870092161E-2</v>
      </c>
      <c r="F1642" s="2">
        <f>'Moving Avg'!D1642</f>
        <v>2.8319999999999999</v>
      </c>
      <c r="G1642" s="2">
        <f>'Moving Avg'!F1642</f>
        <v>2.8249999999999997</v>
      </c>
      <c r="H1642" s="2">
        <f>'Moving Avg'!G1642</f>
        <v>2.9172000000000002</v>
      </c>
      <c r="I1642" s="2">
        <f>'Moving Avg'!H1642</f>
        <v>3.1360999999999994</v>
      </c>
      <c r="J1642" s="17" t="str">
        <f>OBV!F1642</f>
        <v>BULLISH</v>
      </c>
      <c r="K1642" s="17" t="str">
        <f>OBV!G1642</f>
        <v>NEUTRAL</v>
      </c>
      <c r="L1642" s="17" t="str">
        <f>OBV!H1642</f>
        <v>CONFIRMED BULLISH</v>
      </c>
    </row>
    <row r="1643" spans="1:12" ht="13.5" x14ac:dyDescent="0.25">
      <c r="A1643" s="3">
        <f>RSI!A1643</f>
        <v>44406</v>
      </c>
      <c r="B1643" s="2">
        <f>RSI!B1643</f>
        <v>2.92</v>
      </c>
      <c r="C1643" s="2">
        <f>RSI!I1643</f>
        <v>60.241553663841941</v>
      </c>
      <c r="D1643" s="2">
        <f>MACD!E1643</f>
        <v>-1.7057654087654139E-2</v>
      </c>
      <c r="E1643" s="2">
        <f>MACD!F1643</f>
        <v>1.2968592278542902E-2</v>
      </c>
      <c r="F1643" s="2">
        <f>'Moving Avg'!D1643</f>
        <v>2.8559999999999999</v>
      </c>
      <c r="G1643" s="2">
        <f>'Moving Avg'!F1643</f>
        <v>2.8264999999999993</v>
      </c>
      <c r="H1643" s="2">
        <f>'Moving Avg'!G1643</f>
        <v>2.9162000000000008</v>
      </c>
      <c r="I1643" s="2">
        <f>'Moving Avg'!H1643</f>
        <v>3.1330499999999994</v>
      </c>
      <c r="J1643" s="17" t="str">
        <f>OBV!F1643</f>
        <v>BULLISH</v>
      </c>
      <c r="K1643" s="17" t="str">
        <f>OBV!G1643</f>
        <v>NEUTRAL</v>
      </c>
      <c r="L1643" s="17" t="str">
        <f>OBV!H1643</f>
        <v>CONFIRMED BULLISH</v>
      </c>
    </row>
    <row r="1644" spans="1:12" ht="13.5" x14ac:dyDescent="0.25">
      <c r="A1644" s="3">
        <f>RSI!A1644</f>
        <v>44407</v>
      </c>
      <c r="B1644" s="2">
        <f>RSI!B1644</f>
        <v>2.9</v>
      </c>
      <c r="C1644" s="2">
        <f>RSI!I1644</f>
        <v>56.654431864066993</v>
      </c>
      <c r="D1644" s="2">
        <f>MACD!E1644</f>
        <v>-3.0723459680906284E-2</v>
      </c>
      <c r="E1644" s="2">
        <f>MACD!F1644</f>
        <v>4.2301818866530639E-3</v>
      </c>
      <c r="F1644" s="2">
        <f>'Moving Avg'!D1644</f>
        <v>2.8760000000000003</v>
      </c>
      <c r="G1644" s="2">
        <f>'Moving Avg'!F1644</f>
        <v>2.8304999999999993</v>
      </c>
      <c r="H1644" s="2">
        <f>'Moving Avg'!G1644</f>
        <v>2.9142000000000001</v>
      </c>
      <c r="I1644" s="2">
        <f>'Moving Avg'!H1644</f>
        <v>3.12995</v>
      </c>
      <c r="J1644" s="17" t="str">
        <f>OBV!F1644</f>
        <v>BEARISH</v>
      </c>
      <c r="K1644" s="17" t="str">
        <f>OBV!G1644</f>
        <v>NEUTRAL</v>
      </c>
      <c r="L1644" s="17" t="str">
        <f>OBV!H1644</f>
        <v>BEARISH DIVERGENCE</v>
      </c>
    </row>
    <row r="1645" spans="1:12" ht="13.5" x14ac:dyDescent="0.25">
      <c r="A1645" s="3">
        <f>RSI!A1645</f>
        <v>44410</v>
      </c>
      <c r="B1645" s="2">
        <f>RSI!B1645</f>
        <v>2.82</v>
      </c>
      <c r="C1645" s="2">
        <f>RSI!I1645</f>
        <v>45.088928299371702</v>
      </c>
      <c r="D1645" s="2">
        <f>MACD!E1645</f>
        <v>-3.8174179622275428E-2</v>
      </c>
      <c r="E1645" s="2">
        <f>MACD!F1645</f>
        <v>-4.2506904151326345E-3</v>
      </c>
      <c r="F1645" s="2">
        <f>'Moving Avg'!D1645</f>
        <v>2.88</v>
      </c>
      <c r="G1645" s="2">
        <f>'Moving Avg'!F1645</f>
        <v>2.8249999999999993</v>
      </c>
      <c r="H1645" s="2">
        <f>'Moving Avg'!G1645</f>
        <v>2.9105999999999996</v>
      </c>
      <c r="I1645" s="2">
        <f>'Moving Avg'!H1645</f>
        <v>3.1268000000000002</v>
      </c>
      <c r="J1645" s="17" t="str">
        <f>OBV!F1645</f>
        <v>BEARISH</v>
      </c>
      <c r="K1645" s="17" t="str">
        <f>OBV!G1645</f>
        <v>NEUTRAL</v>
      </c>
      <c r="L1645" s="17" t="str">
        <f>OBV!H1645</f>
        <v>BEARISH DIVERGENCE</v>
      </c>
    </row>
    <row r="1646" spans="1:12" ht="13.5" x14ac:dyDescent="0.25">
      <c r="A1646" s="3">
        <f>RSI!A1646</f>
        <v>44411</v>
      </c>
      <c r="B1646" s="2">
        <f>RSI!B1646</f>
        <v>2.82</v>
      </c>
      <c r="C1646" s="2">
        <f>RSI!I1646</f>
        <v>45.088928299371695</v>
      </c>
      <c r="D1646" s="2">
        <f>MACD!E1646</f>
        <v>-4.4260365563550064E-2</v>
      </c>
      <c r="E1646" s="2">
        <f>MACD!F1646</f>
        <v>-1.2252625444816121E-2</v>
      </c>
      <c r="F1646" s="2">
        <f>'Moving Avg'!D1646</f>
        <v>2.8720000000000003</v>
      </c>
      <c r="G1646" s="2">
        <f>'Moving Avg'!F1646</f>
        <v>2.8234999999999997</v>
      </c>
      <c r="H1646" s="2">
        <f>'Moving Avg'!G1646</f>
        <v>2.9059999999999997</v>
      </c>
      <c r="I1646" s="2">
        <f>'Moving Avg'!H1646</f>
        <v>3.12365</v>
      </c>
      <c r="J1646" s="17" t="str">
        <f>OBV!F1646</f>
        <v>BEARISH</v>
      </c>
      <c r="K1646" s="17" t="str">
        <f>OBV!G1646</f>
        <v>NEUTRAL</v>
      </c>
      <c r="L1646" s="17" t="str">
        <f>OBV!H1646</f>
        <v>CONFIRMED BEARISH</v>
      </c>
    </row>
    <row r="1647" spans="1:12" ht="13.5" x14ac:dyDescent="0.25">
      <c r="A1647" s="3">
        <f>RSI!A1647</f>
        <v>44412</v>
      </c>
      <c r="B1647" s="2">
        <f>RSI!B1647</f>
        <v>2.82</v>
      </c>
      <c r="C1647" s="2">
        <f>RSI!I1647</f>
        <v>45.088928299371695</v>
      </c>
      <c r="D1647" s="2">
        <f>MACD!E1647</f>
        <v>-4.3054267761830189E-2</v>
      </c>
      <c r="E1647" s="2">
        <f>MACD!F1647</f>
        <v>-1.8412953908218933E-2</v>
      </c>
      <c r="F1647" s="2">
        <f>'Moving Avg'!D1647</f>
        <v>2.8560000000000003</v>
      </c>
      <c r="G1647" s="2">
        <f>'Moving Avg'!F1647</f>
        <v>2.8220000000000001</v>
      </c>
      <c r="H1647" s="2">
        <f>'Moving Avg'!G1647</f>
        <v>2.9011999999999989</v>
      </c>
      <c r="I1647" s="2">
        <f>'Moving Avg'!H1647</f>
        <v>3.1207500000000006</v>
      </c>
      <c r="J1647" s="17" t="str">
        <f>OBV!F1647</f>
        <v>BEARISH</v>
      </c>
      <c r="K1647" s="17" t="str">
        <f>OBV!G1647</f>
        <v>NEUTRAL</v>
      </c>
      <c r="L1647" s="17" t="str">
        <f>OBV!H1647</f>
        <v>CONFIRMED BEARISH</v>
      </c>
    </row>
    <row r="1648" spans="1:12" ht="13.5" x14ac:dyDescent="0.25">
      <c r="A1648" s="3">
        <f>RSI!A1648</f>
        <v>44413</v>
      </c>
      <c r="B1648" s="2">
        <f>RSI!B1648</f>
        <v>2.8</v>
      </c>
      <c r="C1648" s="2">
        <f>RSI!I1648</f>
        <v>42.387096052154519</v>
      </c>
      <c r="D1648" s="2">
        <f>MACD!E1648</f>
        <v>-4.0365111162057765E-2</v>
      </c>
      <c r="E1648" s="2">
        <f>MACD!F1648</f>
        <v>-2.28033853589867E-2</v>
      </c>
      <c r="F1648" s="2">
        <f>'Moving Avg'!D1648</f>
        <v>2.8319999999999999</v>
      </c>
      <c r="G1648" s="2">
        <f>'Moving Avg'!F1648</f>
        <v>2.8195000000000001</v>
      </c>
      <c r="H1648" s="2">
        <f>'Moving Avg'!G1648</f>
        <v>2.896599999999999</v>
      </c>
      <c r="I1648" s="2">
        <f>'Moving Avg'!H1648</f>
        <v>3.1177499999999996</v>
      </c>
      <c r="J1648" s="17" t="str">
        <f>OBV!F1648</f>
        <v>BEARISH</v>
      </c>
      <c r="K1648" s="17" t="str">
        <f>OBV!G1648</f>
        <v>NEUTRAL</v>
      </c>
      <c r="L1648" s="17" t="str">
        <f>OBV!H1648</f>
        <v>CONFIRMED BEARISH</v>
      </c>
    </row>
    <row r="1649" spans="1:12" ht="13.5" x14ac:dyDescent="0.25">
      <c r="A1649" s="3">
        <f>RSI!A1649</f>
        <v>44414</v>
      </c>
      <c r="B1649" s="2">
        <f>RSI!B1649</f>
        <v>2.78</v>
      </c>
      <c r="C1649" s="2">
        <f>RSI!I1649</f>
        <v>39.817598465947604</v>
      </c>
      <c r="D1649" s="2">
        <f>MACD!E1649</f>
        <v>-3.6316739339876225E-2</v>
      </c>
      <c r="E1649" s="2">
        <f>MACD!F1649</f>
        <v>-2.550605615516461E-2</v>
      </c>
      <c r="F1649" s="2">
        <f>'Moving Avg'!D1649</f>
        <v>2.8079999999999994</v>
      </c>
      <c r="G1649" s="2">
        <f>'Moving Avg'!F1649</f>
        <v>2.8159999999999998</v>
      </c>
      <c r="H1649" s="2">
        <f>'Moving Avg'!G1649</f>
        <v>2.8915999999999991</v>
      </c>
      <c r="I1649" s="2">
        <f>'Moving Avg'!H1649</f>
        <v>3.1146499999999997</v>
      </c>
      <c r="J1649" s="17" t="str">
        <f>OBV!F1649</f>
        <v>BEARISH</v>
      </c>
      <c r="K1649" s="17" t="str">
        <f>OBV!G1649</f>
        <v>NEUTRAL</v>
      </c>
      <c r="L1649" s="17" t="str">
        <f>OBV!H1649</f>
        <v>CONFIRMED BEARISH</v>
      </c>
    </row>
    <row r="1650" spans="1:12" ht="13.5" x14ac:dyDescent="0.25">
      <c r="A1650" s="3">
        <f>RSI!A1650</f>
        <v>44417</v>
      </c>
      <c r="B1650" s="2">
        <f>RSI!B1650</f>
        <v>2.8</v>
      </c>
      <c r="C1650" s="2">
        <f>RSI!I1650</f>
        <v>43.505707943916796</v>
      </c>
      <c r="D1650" s="2">
        <f>MACD!E1650</f>
        <v>-3.3984633332869496E-2</v>
      </c>
      <c r="E1650" s="2">
        <f>MACD!F1650</f>
        <v>-2.7201771590705588E-2</v>
      </c>
      <c r="F1650" s="2">
        <f>'Moving Avg'!D1650</f>
        <v>2.8039999999999998</v>
      </c>
      <c r="G1650" s="2">
        <f>'Moving Avg'!F1650</f>
        <v>2.8134999999999999</v>
      </c>
      <c r="H1650" s="2">
        <f>'Moving Avg'!G1650</f>
        <v>2.8867999999999996</v>
      </c>
      <c r="I1650" s="2">
        <f>'Moving Avg'!H1650</f>
        <v>3.11165</v>
      </c>
      <c r="J1650" s="17" t="str">
        <f>OBV!F1650</f>
        <v>BEARISH</v>
      </c>
      <c r="K1650" s="17" t="str">
        <f>OBV!G1650</f>
        <v>NEUTRAL</v>
      </c>
      <c r="L1650" s="17" t="str">
        <f>OBV!H1650</f>
        <v>CONFIRMED BEARISH</v>
      </c>
    </row>
    <row r="1651" spans="1:12" ht="13.5" x14ac:dyDescent="0.25">
      <c r="A1651" s="3">
        <f>RSI!A1651</f>
        <v>44419</v>
      </c>
      <c r="B1651" s="2">
        <f>RSI!B1651</f>
        <v>2.72</v>
      </c>
      <c r="C1651" s="2">
        <f>RSI!I1651</f>
        <v>34.419485923653184</v>
      </c>
      <c r="D1651" s="2">
        <f>MACD!E1651</f>
        <v>-1.6613500326435382E-2</v>
      </c>
      <c r="E1651" s="2">
        <f>MACD!F1651</f>
        <v>-2.5084117337851548E-2</v>
      </c>
      <c r="F1651" s="2">
        <f>'Moving Avg'!D1651</f>
        <v>2.7839999999999998</v>
      </c>
      <c r="G1651" s="2">
        <f>'Moving Avg'!F1651</f>
        <v>2.8094999999999994</v>
      </c>
      <c r="H1651" s="2">
        <f>'Moving Avg'!G1651</f>
        <v>2.8803999999999998</v>
      </c>
      <c r="I1651" s="2">
        <f>'Moving Avg'!H1651</f>
        <v>3.1083999999999996</v>
      </c>
      <c r="J1651" s="17" t="str">
        <f>OBV!F1651</f>
        <v>BEARISH</v>
      </c>
      <c r="K1651" s="17" t="str">
        <f>OBV!G1651</f>
        <v>NEUTRAL</v>
      </c>
      <c r="L1651" s="17" t="str">
        <f>OBV!H1651</f>
        <v>CONFIRMED BEARISH</v>
      </c>
    </row>
    <row r="1652" spans="1:12" ht="13.5" x14ac:dyDescent="0.25">
      <c r="A1652" s="3">
        <f>RSI!A1652</f>
        <v>44420</v>
      </c>
      <c r="B1652" s="2">
        <f>RSI!B1652</f>
        <v>2.75</v>
      </c>
      <c r="C1652" s="2">
        <f>RSI!I1652</f>
        <v>39.520551188034808</v>
      </c>
      <c r="D1652" s="2">
        <f>MACD!E1652</f>
        <v>2.712754881756041E-3</v>
      </c>
      <c r="E1652" s="2">
        <f>MACD!F1652</f>
        <v>-1.9524742893930032E-2</v>
      </c>
      <c r="F1652" s="2">
        <f>'Moving Avg'!D1652</f>
        <v>2.77</v>
      </c>
      <c r="G1652" s="2">
        <f>'Moving Avg'!F1652</f>
        <v>2.8069999999999995</v>
      </c>
      <c r="H1652" s="2">
        <f>'Moving Avg'!G1652</f>
        <v>2.8745999999999996</v>
      </c>
      <c r="I1652" s="2">
        <f>'Moving Avg'!H1652</f>
        <v>3.1053499999999996</v>
      </c>
      <c r="J1652" s="17" t="str">
        <f>OBV!F1652</f>
        <v>BEARISH</v>
      </c>
      <c r="K1652" s="17" t="str">
        <f>OBV!G1652</f>
        <v>NEUTRAL</v>
      </c>
      <c r="L1652" s="17" t="str">
        <f>OBV!H1652</f>
        <v>CONFIRMED BEARISH</v>
      </c>
    </row>
    <row r="1653" spans="1:12" ht="13.5" x14ac:dyDescent="0.25">
      <c r="A1653" s="3">
        <f>RSI!A1653</f>
        <v>44424</v>
      </c>
      <c r="B1653" s="2">
        <f>RSI!B1653</f>
        <v>2.78</v>
      </c>
      <c r="C1653" s="2">
        <f>RSI!I1653</f>
        <v>44.195133587418198</v>
      </c>
      <c r="D1653" s="2">
        <f>MACD!E1653</f>
        <v>2.0387595801202085E-2</v>
      </c>
      <c r="E1653" s="2">
        <f>MACD!F1653</f>
        <v>-1.1542275154903608E-2</v>
      </c>
      <c r="F1653" s="2">
        <f>'Moving Avg'!D1653</f>
        <v>2.766</v>
      </c>
      <c r="G1653" s="2">
        <f>'Moving Avg'!F1653</f>
        <v>2.8079999999999998</v>
      </c>
      <c r="H1653" s="2">
        <f>'Moving Avg'!G1653</f>
        <v>2.8691999999999998</v>
      </c>
      <c r="I1653" s="2">
        <f>'Moving Avg'!H1653</f>
        <v>3.1022499999999997</v>
      </c>
      <c r="J1653" s="17" t="str">
        <f>OBV!F1653</f>
        <v>BEARISH</v>
      </c>
      <c r="K1653" s="17" t="str">
        <f>OBV!G1653</f>
        <v>NEUTRAL</v>
      </c>
      <c r="L1653" s="17" t="str">
        <f>OBV!H1653</f>
        <v>CONFIRMED BEARISH</v>
      </c>
    </row>
    <row r="1654" spans="1:12" ht="13.5" x14ac:dyDescent="0.25">
      <c r="A1654" s="3">
        <f>RSI!A1654</f>
        <v>44425</v>
      </c>
      <c r="B1654" s="2">
        <f>RSI!B1654</f>
        <v>2.74</v>
      </c>
      <c r="C1654" s="2">
        <f>RSI!I1654</f>
        <v>39.780188998807844</v>
      </c>
      <c r="D1654" s="2">
        <f>MACD!E1654</f>
        <v>3.5484549845768765E-2</v>
      </c>
      <c r="E1654" s="2">
        <f>MACD!F1654</f>
        <v>-2.1369101547691347E-3</v>
      </c>
      <c r="F1654" s="2">
        <f>'Moving Avg'!D1654</f>
        <v>2.758</v>
      </c>
      <c r="G1654" s="2">
        <f>'Moving Avg'!F1654</f>
        <v>2.8064999999999998</v>
      </c>
      <c r="H1654" s="2">
        <f>'Moving Avg'!G1654</f>
        <v>2.8631999999999995</v>
      </c>
      <c r="I1654" s="2">
        <f>'Moving Avg'!H1654</f>
        <v>3.0989499999999999</v>
      </c>
      <c r="J1654" s="17" t="str">
        <f>OBV!F1654</f>
        <v>BEARISH</v>
      </c>
      <c r="K1654" s="17" t="str">
        <f>OBV!G1654</f>
        <v>NEUTRAL</v>
      </c>
      <c r="L1654" s="17" t="str">
        <f>OBV!H1654</f>
        <v>CONFIRMED BEARISH</v>
      </c>
    </row>
    <row r="1655" spans="1:12" ht="13.5" x14ac:dyDescent="0.25">
      <c r="A1655" s="3">
        <f>RSI!A1655</f>
        <v>44426</v>
      </c>
      <c r="B1655" s="2">
        <f>RSI!B1655</f>
        <v>2.77</v>
      </c>
      <c r="C1655" s="2">
        <f>RSI!I1655</f>
        <v>44.276296874552585</v>
      </c>
      <c r="D1655" s="2">
        <f>MACD!E1655</f>
        <v>3.4201712702956133E-2</v>
      </c>
      <c r="E1655" s="2">
        <f>MACD!F1655</f>
        <v>5.1308144167759194E-3</v>
      </c>
      <c r="F1655" s="2">
        <f>'Moving Avg'!D1655</f>
        <v>2.7519999999999998</v>
      </c>
      <c r="G1655" s="2">
        <f>'Moving Avg'!F1655</f>
        <v>2.8069999999999999</v>
      </c>
      <c r="H1655" s="2">
        <f>'Moving Avg'!G1655</f>
        <v>2.8586</v>
      </c>
      <c r="I1655" s="2">
        <f>'Moving Avg'!H1655</f>
        <v>3.0959000000000003</v>
      </c>
      <c r="J1655" s="17" t="str">
        <f>OBV!F1655</f>
        <v>BEARISH</v>
      </c>
      <c r="K1655" s="17" t="str">
        <f>OBV!G1655</f>
        <v>NEUTRAL</v>
      </c>
      <c r="L1655" s="17" t="str">
        <f>OBV!H1655</f>
        <v>CONFIRMED BEARISH</v>
      </c>
    </row>
    <row r="1656" spans="1:12" ht="13.5" x14ac:dyDescent="0.25">
      <c r="A1656" s="3">
        <f>RSI!A1656</f>
        <v>44427</v>
      </c>
      <c r="B1656" s="2">
        <f>RSI!B1656</f>
        <v>2.79</v>
      </c>
      <c r="C1656" s="2">
        <f>RSI!I1656</f>
        <v>47.111300676241179</v>
      </c>
      <c r="D1656" s="2">
        <f>MACD!E1656</f>
        <v>3.189519684801212E-2</v>
      </c>
      <c r="E1656" s="2">
        <f>MACD!F1656</f>
        <v>1.048369090302316E-2</v>
      </c>
      <c r="F1656" s="2">
        <f>'Moving Avg'!D1656</f>
        <v>2.7659999999999996</v>
      </c>
      <c r="G1656" s="2">
        <f>'Moving Avg'!F1656</f>
        <v>2.8084999999999996</v>
      </c>
      <c r="H1656" s="2">
        <f>'Moving Avg'!G1656</f>
        <v>2.8536000000000001</v>
      </c>
      <c r="I1656" s="2">
        <f>'Moving Avg'!H1656</f>
        <v>3.0928499999999999</v>
      </c>
      <c r="J1656" s="17" t="str">
        <f>OBV!F1656</f>
        <v>BULLISH</v>
      </c>
      <c r="K1656" s="17" t="str">
        <f>OBV!G1656</f>
        <v>NEUTRAL</v>
      </c>
      <c r="L1656" s="17" t="str">
        <f>OBV!H1656</f>
        <v>CONFIRMED BULLISH</v>
      </c>
    </row>
    <row r="1657" spans="1:12" ht="13.5" x14ac:dyDescent="0.25">
      <c r="A1657" s="3">
        <f>RSI!A1657</f>
        <v>44428</v>
      </c>
      <c r="B1657" s="2">
        <f>RSI!B1657</f>
        <v>2.78</v>
      </c>
      <c r="C1657" s="2">
        <f>RSI!I1657</f>
        <v>45.855108486826303</v>
      </c>
      <c r="D1657" s="2">
        <f>MACD!E1657</f>
        <v>3.0807240587323648E-2</v>
      </c>
      <c r="E1657" s="2">
        <f>MACD!F1657</f>
        <v>1.454840083988326E-2</v>
      </c>
      <c r="F1657" s="2">
        <f>'Moving Avg'!D1657</f>
        <v>2.7719999999999994</v>
      </c>
      <c r="G1657" s="2">
        <f>'Moving Avg'!F1657</f>
        <v>2.8075000000000001</v>
      </c>
      <c r="H1657" s="2">
        <f>'Moving Avg'!G1657</f>
        <v>2.8491999999999997</v>
      </c>
      <c r="I1657" s="2">
        <f>'Moving Avg'!H1657</f>
        <v>3.0898500000000002</v>
      </c>
      <c r="J1657" s="17" t="str">
        <f>OBV!F1657</f>
        <v>BULLISH</v>
      </c>
      <c r="K1657" s="17" t="str">
        <f>OBV!G1657</f>
        <v>NEUTRAL</v>
      </c>
      <c r="L1657" s="17" t="str">
        <f>OBV!H1657</f>
        <v>CONFIRMED BULLISH</v>
      </c>
    </row>
    <row r="1658" spans="1:12" ht="13.5" x14ac:dyDescent="0.25">
      <c r="A1658" s="3">
        <f>RSI!A1658</f>
        <v>44431</v>
      </c>
      <c r="B1658" s="2">
        <f>RSI!B1658</f>
        <v>2.72</v>
      </c>
      <c r="C1658" s="2">
        <f>RSI!I1658</f>
        <v>39.115749586765666</v>
      </c>
      <c r="D1658" s="2">
        <f>MACD!E1658</f>
        <v>3.14271353621427E-2</v>
      </c>
      <c r="E1658" s="2">
        <f>MACD!F1658</f>
        <v>1.792414774433515E-2</v>
      </c>
      <c r="F1658" s="2">
        <f>'Moving Avg'!D1658</f>
        <v>2.7600000000000002</v>
      </c>
      <c r="G1658" s="2">
        <f>'Moving Avg'!F1658</f>
        <v>2.8035000000000005</v>
      </c>
      <c r="H1658" s="2">
        <f>'Moving Avg'!G1658</f>
        <v>2.8437999999999999</v>
      </c>
      <c r="I1658" s="2">
        <f>'Moving Avg'!H1658</f>
        <v>3.0866000000000002</v>
      </c>
      <c r="J1658" s="17" t="str">
        <f>OBV!F1658</f>
        <v>BEARISH</v>
      </c>
      <c r="K1658" s="17" t="str">
        <f>OBV!G1658</f>
        <v>NEUTRAL</v>
      </c>
      <c r="L1658" s="17" t="str">
        <f>OBV!H1658</f>
        <v>CONFIRMED BEARISH</v>
      </c>
    </row>
    <row r="1659" spans="1:12" ht="13.5" x14ac:dyDescent="0.25">
      <c r="A1659" s="3">
        <f>RSI!A1659</f>
        <v>44432</v>
      </c>
      <c r="B1659" s="2">
        <f>RSI!B1659</f>
        <v>2.77</v>
      </c>
      <c r="C1659" s="2">
        <f>RSI!I1659</f>
        <v>46.210423254089427</v>
      </c>
      <c r="D1659" s="2">
        <f>MACD!E1659</f>
        <v>2.5685718044839323E-2</v>
      </c>
      <c r="E1659" s="2">
        <f>MACD!F1659</f>
        <v>1.9476461804435987E-2</v>
      </c>
      <c r="F1659" s="2">
        <f>'Moving Avg'!D1659</f>
        <v>2.766</v>
      </c>
      <c r="G1659" s="2">
        <f>'Moving Avg'!F1659</f>
        <v>2.8020000000000005</v>
      </c>
      <c r="H1659" s="2">
        <f>'Moving Avg'!G1659</f>
        <v>2.8396000000000003</v>
      </c>
      <c r="I1659" s="2">
        <f>'Moving Avg'!H1659</f>
        <v>3.08365</v>
      </c>
      <c r="J1659" s="17" t="str">
        <f>OBV!F1659</f>
        <v>BEARISH</v>
      </c>
      <c r="K1659" s="17" t="str">
        <f>OBV!G1659</f>
        <v>NEUTRAL</v>
      </c>
      <c r="L1659" s="17" t="str">
        <f>OBV!H1659</f>
        <v>BEARISH DIVERGENCE</v>
      </c>
    </row>
    <row r="1660" spans="1:12" ht="13.5" x14ac:dyDescent="0.25">
      <c r="A1660" s="3">
        <f>RSI!A1660</f>
        <v>44433</v>
      </c>
      <c r="B1660" s="2">
        <f>RSI!B1660</f>
        <v>2.7</v>
      </c>
      <c r="C1660" s="2">
        <f>RSI!I1660</f>
        <v>39.305031413072953</v>
      </c>
      <c r="D1660" s="2">
        <f>MACD!E1660</f>
        <v>2.9270810254418134E-2</v>
      </c>
      <c r="E1660" s="2">
        <f>MACD!F1660</f>
        <v>2.1435331494432417E-2</v>
      </c>
      <c r="F1660" s="2">
        <f>'Moving Avg'!D1660</f>
        <v>2.7520000000000002</v>
      </c>
      <c r="G1660" s="2">
        <f>'Moving Avg'!F1660</f>
        <v>2.7970000000000006</v>
      </c>
      <c r="H1660" s="2">
        <f>'Moving Avg'!G1660</f>
        <v>2.8339999999999992</v>
      </c>
      <c r="I1660" s="2">
        <f>'Moving Avg'!H1660</f>
        <v>3.0802500000000004</v>
      </c>
      <c r="J1660" s="17" t="str">
        <f>OBV!F1660</f>
        <v>BEARISH</v>
      </c>
      <c r="K1660" s="17" t="str">
        <f>OBV!G1660</f>
        <v>NEUTRAL</v>
      </c>
      <c r="L1660" s="17" t="str">
        <f>OBV!H1660</f>
        <v>CONFIRMED BEARISH</v>
      </c>
    </row>
    <row r="1661" spans="1:12" ht="13.5" x14ac:dyDescent="0.25">
      <c r="A1661" s="3">
        <f>RSI!A1661</f>
        <v>44434</v>
      </c>
      <c r="B1661" s="2">
        <f>RSI!B1661</f>
        <v>2.77</v>
      </c>
      <c r="C1661" s="2">
        <f>RSI!I1661</f>
        <v>47.718600560253776</v>
      </c>
      <c r="D1661" s="2">
        <f>MACD!E1661</f>
        <v>1.5392796341644921E-2</v>
      </c>
      <c r="E1661" s="2">
        <f>MACD!F1661</f>
        <v>2.0226824463874919E-2</v>
      </c>
      <c r="F1661" s="2">
        <f>'Moving Avg'!D1661</f>
        <v>2.7479999999999998</v>
      </c>
      <c r="G1661" s="2">
        <f>'Moving Avg'!F1661</f>
        <v>2.7925000000000009</v>
      </c>
      <c r="H1661" s="2">
        <f>'Moving Avg'!G1661</f>
        <v>2.8295999999999997</v>
      </c>
      <c r="I1661" s="2">
        <f>'Moving Avg'!H1661</f>
        <v>3.0776000000000003</v>
      </c>
      <c r="J1661" s="17" t="str">
        <f>OBV!F1661</f>
        <v>BEARISH</v>
      </c>
      <c r="K1661" s="17" t="str">
        <f>OBV!G1661</f>
        <v>NEUTRAL</v>
      </c>
      <c r="L1661" s="17" t="str">
        <f>OBV!H1661</f>
        <v>CONFIRMED BEARISH</v>
      </c>
    </row>
    <row r="1662" spans="1:12" ht="13.5" x14ac:dyDescent="0.25">
      <c r="A1662" s="3">
        <f>RSI!A1662</f>
        <v>44435</v>
      </c>
      <c r="B1662" s="2">
        <f>RSI!B1662</f>
        <v>2.76</v>
      </c>
      <c r="C1662" s="2">
        <f>RSI!I1662</f>
        <v>46.722192043725606</v>
      </c>
      <c r="D1662" s="2">
        <f>MACD!E1662</f>
        <v>9.1306168220461892E-3</v>
      </c>
      <c r="E1662" s="2">
        <f>MACD!F1662</f>
        <v>1.8007582935509175E-2</v>
      </c>
      <c r="F1662" s="2">
        <f>'Moving Avg'!D1662</f>
        <v>2.7440000000000002</v>
      </c>
      <c r="G1662" s="2">
        <f>'Moving Avg'!F1662</f>
        <v>2.7855000000000008</v>
      </c>
      <c r="H1662" s="2">
        <f>'Moving Avg'!G1662</f>
        <v>2.8247999999999998</v>
      </c>
      <c r="I1662" s="2">
        <f>'Moving Avg'!H1662</f>
        <v>3.0749499999999999</v>
      </c>
      <c r="J1662" s="17" t="str">
        <f>OBV!F1662</f>
        <v>BEARISH</v>
      </c>
      <c r="K1662" s="17" t="str">
        <f>OBV!G1662</f>
        <v>NEUTRAL</v>
      </c>
      <c r="L1662" s="17" t="str">
        <f>OBV!H1662</f>
        <v>CONFIRMED BEARISH</v>
      </c>
    </row>
    <row r="1663" spans="1:12" ht="13.5" x14ac:dyDescent="0.25">
      <c r="A1663" s="3">
        <f>RSI!A1663</f>
        <v>44438</v>
      </c>
      <c r="B1663" s="2">
        <f>RSI!B1663</f>
        <v>2.68</v>
      </c>
      <c r="C1663" s="2">
        <f>RSI!I1663</f>
        <v>39.598527790627287</v>
      </c>
      <c r="D1663" s="2">
        <f>MACD!E1663</f>
        <v>1.4547648630656163E-2</v>
      </c>
      <c r="E1663" s="2">
        <f>MACD!F1663</f>
        <v>1.7315596074538572E-2</v>
      </c>
      <c r="F1663" s="2">
        <f>'Moving Avg'!D1663</f>
        <v>2.7359999999999998</v>
      </c>
      <c r="G1663" s="2">
        <f>'Moving Avg'!F1663</f>
        <v>2.7735000000000007</v>
      </c>
      <c r="H1663" s="2">
        <f>'Moving Avg'!G1663</f>
        <v>2.8187999999999995</v>
      </c>
      <c r="I1663" s="2">
        <f>'Moving Avg'!H1663</f>
        <v>3.0718999999999999</v>
      </c>
      <c r="J1663" s="17" t="str">
        <f>OBV!F1663</f>
        <v>BEARISH</v>
      </c>
      <c r="K1663" s="17" t="str">
        <f>OBV!G1663</f>
        <v>NEUTRAL</v>
      </c>
      <c r="L1663" s="17" t="str">
        <f>OBV!H1663</f>
        <v>CONFIRMED BEARISH</v>
      </c>
    </row>
    <row r="1664" spans="1:12" ht="13.5" x14ac:dyDescent="0.25">
      <c r="A1664" s="3">
        <f>RSI!A1664</f>
        <v>44439</v>
      </c>
      <c r="B1664" s="2">
        <f>RSI!B1664</f>
        <v>2.75</v>
      </c>
      <c r="C1664" s="2">
        <f>RSI!I1664</f>
        <v>47.186380634894995</v>
      </c>
      <c r="D1664" s="2">
        <f>MACD!E1664</f>
        <v>8.4265465020099128E-3</v>
      </c>
      <c r="E1664" s="2">
        <f>MACD!F1664</f>
        <v>1.5537786160032841E-2</v>
      </c>
      <c r="F1664" s="2">
        <f>'Moving Avg'!D1664</f>
        <v>2.7320000000000002</v>
      </c>
      <c r="G1664" s="2">
        <f>'Moving Avg'!F1664</f>
        <v>2.7660000000000005</v>
      </c>
      <c r="H1664" s="2">
        <f>'Moving Avg'!G1664</f>
        <v>2.8139999999999992</v>
      </c>
      <c r="I1664" s="2">
        <f>'Moving Avg'!H1664</f>
        <v>3.0687500000000001</v>
      </c>
      <c r="J1664" s="17" t="str">
        <f>OBV!F1664</f>
        <v>BEARISH</v>
      </c>
      <c r="K1664" s="17" t="str">
        <f>OBV!G1664</f>
        <v>NEUTRAL</v>
      </c>
      <c r="L1664" s="17" t="str">
        <f>OBV!H1664</f>
        <v>CONFIRMED BEARISH</v>
      </c>
    </row>
    <row r="1665" spans="1:12" ht="13.5" x14ac:dyDescent="0.25">
      <c r="A1665" s="3">
        <f>RSI!A1665</f>
        <v>44440</v>
      </c>
      <c r="B1665" s="2">
        <f>RSI!B1665</f>
        <v>2.76</v>
      </c>
      <c r="C1665" s="2">
        <f>RSI!I1665</f>
        <v>48.187741337588648</v>
      </c>
      <c r="D1665" s="2">
        <f>MACD!E1665</f>
        <v>7.2954659567514568E-3</v>
      </c>
      <c r="E1665" s="2">
        <f>MACD!F1665</f>
        <v>1.3889322119376565E-2</v>
      </c>
      <c r="F1665" s="2">
        <f>'Moving Avg'!D1665</f>
        <v>2.7439999999999998</v>
      </c>
      <c r="G1665" s="2">
        <f>'Moving Avg'!F1665</f>
        <v>2.7629999999999999</v>
      </c>
      <c r="H1665" s="2">
        <f>'Moving Avg'!G1665</f>
        <v>2.8095999999999992</v>
      </c>
      <c r="I1665" s="2">
        <f>'Moving Avg'!H1665</f>
        <v>3.0660499999999997</v>
      </c>
      <c r="J1665" s="17" t="str">
        <f>OBV!F1665</f>
        <v>BEARISH</v>
      </c>
      <c r="K1665" s="17" t="str">
        <f>OBV!G1665</f>
        <v>NEUTRAL</v>
      </c>
      <c r="L1665" s="17" t="str">
        <f>OBV!H1665</f>
        <v>BEARISH DIVERGENCE</v>
      </c>
    </row>
    <row r="1666" spans="1:12" ht="13.5" x14ac:dyDescent="0.25">
      <c r="A1666" s="3">
        <f>RSI!A1666</f>
        <v>44441</v>
      </c>
      <c r="B1666" s="2">
        <f>RSI!B1666</f>
        <v>2.75</v>
      </c>
      <c r="C1666" s="2">
        <f>RSI!I1666</f>
        <v>47.22349625279449</v>
      </c>
      <c r="D1666" s="2">
        <f>MACD!E1666</f>
        <v>1.025777645882231E-2</v>
      </c>
      <c r="E1666" s="2">
        <f>MACD!F1666</f>
        <v>1.3163012987265714E-2</v>
      </c>
      <c r="F1666" s="2">
        <f>'Moving Avg'!D1666</f>
        <v>2.7399999999999998</v>
      </c>
      <c r="G1666" s="2">
        <f>'Moving Avg'!F1666</f>
        <v>2.7595000000000005</v>
      </c>
      <c r="H1666" s="2">
        <f>'Moving Avg'!G1666</f>
        <v>2.8063999999999991</v>
      </c>
      <c r="I1666" s="2">
        <f>'Moving Avg'!H1666</f>
        <v>3.0632999999999999</v>
      </c>
      <c r="J1666" s="17" t="str">
        <f>OBV!F1666</f>
        <v>BEARISH</v>
      </c>
      <c r="K1666" s="17" t="str">
        <f>OBV!G1666</f>
        <v>NEUTRAL</v>
      </c>
      <c r="L1666" s="17" t="str">
        <f>OBV!H1666</f>
        <v>CONFIRMED BEARISH</v>
      </c>
    </row>
    <row r="1667" spans="1:12" ht="13.5" x14ac:dyDescent="0.25">
      <c r="A1667" s="3">
        <f>RSI!A1667</f>
        <v>44442</v>
      </c>
      <c r="B1667" s="2">
        <f>RSI!B1667</f>
        <v>2.76</v>
      </c>
      <c r="C1667" s="2">
        <f>RSI!I1667</f>
        <v>48.336807976215233</v>
      </c>
      <c r="D1667" s="2">
        <f>MACD!E1667</f>
        <v>1.0638415439546467E-2</v>
      </c>
      <c r="E1667" s="2">
        <f>MACD!F1667</f>
        <v>1.2658093477721864E-2</v>
      </c>
      <c r="F1667" s="2">
        <f>'Moving Avg'!D1667</f>
        <v>2.7399999999999998</v>
      </c>
      <c r="G1667" s="2">
        <f>'Moving Avg'!F1667</f>
        <v>2.7565</v>
      </c>
      <c r="H1667" s="2">
        <f>'Moving Avg'!G1667</f>
        <v>2.8039999999999994</v>
      </c>
      <c r="I1667" s="2">
        <f>'Moving Avg'!H1667</f>
        <v>3.0606500000000008</v>
      </c>
      <c r="J1667" s="17" t="str">
        <f>OBV!F1667</f>
        <v>BULLISH</v>
      </c>
      <c r="K1667" s="17" t="str">
        <f>OBV!G1667</f>
        <v>NEUTRAL</v>
      </c>
      <c r="L1667" s="17" t="str">
        <f>OBV!H1667</f>
        <v>NEUTRAL</v>
      </c>
    </row>
    <row r="1668" spans="1:12" ht="13.5" x14ac:dyDescent="0.25">
      <c r="A1668" s="3">
        <f>RSI!A1668</f>
        <v>44445</v>
      </c>
      <c r="B1668" s="2">
        <f>RSI!B1668</f>
        <v>2.76</v>
      </c>
      <c r="C1668" s="2">
        <f>RSI!I1668</f>
        <v>48.336807976215233</v>
      </c>
      <c r="D1668" s="2">
        <f>MACD!E1668</f>
        <v>1.8125523567573687E-3</v>
      </c>
      <c r="E1668" s="2">
        <f>MACD!F1668</f>
        <v>1.0488985253528966E-2</v>
      </c>
      <c r="F1668" s="2">
        <f>'Moving Avg'!D1668</f>
        <v>2.7559999999999998</v>
      </c>
      <c r="G1668" s="2">
        <f>'Moving Avg'!F1668</f>
        <v>2.7544999999999997</v>
      </c>
      <c r="H1668" s="2">
        <f>'Moving Avg'!G1668</f>
        <v>2.8015999999999992</v>
      </c>
      <c r="I1668" s="2">
        <f>'Moving Avg'!H1668</f>
        <v>3.0579500000000008</v>
      </c>
      <c r="J1668" s="17" t="str">
        <f>OBV!F1668</f>
        <v>BULLISH</v>
      </c>
      <c r="K1668" s="17" t="str">
        <f>OBV!G1668</f>
        <v>NEUTRAL</v>
      </c>
      <c r="L1668" s="17" t="str">
        <f>OBV!H1668</f>
        <v>CONFIRMED BULLISH</v>
      </c>
    </row>
    <row r="1669" spans="1:12" ht="13.5" x14ac:dyDescent="0.25">
      <c r="A1669" s="3">
        <f>RSI!A1669</f>
        <v>44446</v>
      </c>
      <c r="B1669" s="2">
        <f>RSI!B1669</f>
        <v>2.76</v>
      </c>
      <c r="C1669" s="2">
        <f>RSI!I1669</f>
        <v>48.336807976215233</v>
      </c>
      <c r="D1669" s="2">
        <f>MACD!E1669</f>
        <v>2.1135137322727537E-3</v>
      </c>
      <c r="E1669" s="2">
        <f>MACD!F1669</f>
        <v>8.8138909492777254E-3</v>
      </c>
      <c r="F1669" s="2">
        <f>'Moving Avg'!D1669</f>
        <v>2.758</v>
      </c>
      <c r="G1669" s="2">
        <f>'Moving Avg'!F1669</f>
        <v>2.7534999999999994</v>
      </c>
      <c r="H1669" s="2">
        <f>'Moving Avg'!G1669</f>
        <v>2.799399999999999</v>
      </c>
      <c r="I1669" s="2">
        <f>'Moving Avg'!H1669</f>
        <v>3.0548500000000005</v>
      </c>
      <c r="J1669" s="17" t="str">
        <f>OBV!F1669</f>
        <v>BULLISH</v>
      </c>
      <c r="K1669" s="17" t="str">
        <f>OBV!G1669</f>
        <v>NEUTRAL</v>
      </c>
      <c r="L1669" s="17" t="str">
        <f>OBV!H1669</f>
        <v>CONFIRMED BULLISH</v>
      </c>
    </row>
    <row r="1670" spans="1:12" ht="13.5" x14ac:dyDescent="0.25">
      <c r="A1670" s="3">
        <f>RSI!A1670</f>
        <v>44447</v>
      </c>
      <c r="B1670" s="2">
        <f>RSI!B1670</f>
        <v>2.75</v>
      </c>
      <c r="C1670" s="2">
        <f>RSI!I1670</f>
        <v>47.095973102620285</v>
      </c>
      <c r="D1670" s="2">
        <f>MACD!E1670</f>
        <v>-7.5893058593581308E-3</v>
      </c>
      <c r="E1670" s="2">
        <f>MACD!F1670</f>
        <v>5.5332515875505545E-3</v>
      </c>
      <c r="F1670" s="2">
        <f>'Moving Avg'!D1670</f>
        <v>2.7559999999999998</v>
      </c>
      <c r="G1670" s="2">
        <f>'Moving Avg'!F1670</f>
        <v>2.7509999999999994</v>
      </c>
      <c r="H1670" s="2">
        <f>'Moving Avg'!G1670</f>
        <v>2.7985999999999991</v>
      </c>
      <c r="I1670" s="2">
        <f>'Moving Avg'!H1670</f>
        <v>3.0520000000000005</v>
      </c>
      <c r="J1670" s="17" t="str">
        <f>OBV!F1670</f>
        <v>BULLISH</v>
      </c>
      <c r="K1670" s="17" t="str">
        <f>OBV!G1670</f>
        <v>NEUTRAL</v>
      </c>
      <c r="L1670" s="17" t="str">
        <f>OBV!H1670</f>
        <v>BULLISH DIVERGENCE</v>
      </c>
    </row>
    <row r="1671" spans="1:12" ht="13.5" x14ac:dyDescent="0.25">
      <c r="A1671" s="3">
        <f>RSI!A1671</f>
        <v>44448</v>
      </c>
      <c r="B1671" s="2">
        <f>RSI!B1671</f>
        <v>2.76</v>
      </c>
      <c r="C1671" s="2">
        <f>RSI!I1671</f>
        <v>48.519174013573299</v>
      </c>
      <c r="D1671" s="2">
        <f>MACD!E1671</f>
        <v>-5.6460527660844306E-3</v>
      </c>
      <c r="E1671" s="2">
        <f>MACD!F1671</f>
        <v>3.2973907168235574E-3</v>
      </c>
      <c r="F1671" s="2">
        <f>'Moving Avg'!D1671</f>
        <v>2.758</v>
      </c>
      <c r="G1671" s="2">
        <f>'Moving Avg'!F1671</f>
        <v>2.7529999999999992</v>
      </c>
      <c r="H1671" s="2">
        <f>'Moving Avg'!G1671</f>
        <v>2.7967999999999988</v>
      </c>
      <c r="I1671" s="2">
        <f>'Moving Avg'!H1671</f>
        <v>3.0488500000000003</v>
      </c>
      <c r="J1671" s="17" t="str">
        <f>OBV!F1671</f>
        <v>BULLISH</v>
      </c>
      <c r="K1671" s="17" t="str">
        <f>OBV!G1671</f>
        <v>NEUTRAL</v>
      </c>
      <c r="L1671" s="17" t="str">
        <f>OBV!H1671</f>
        <v>CONFIRMED BULLISH</v>
      </c>
    </row>
    <row r="1672" spans="1:12" ht="13.5" x14ac:dyDescent="0.25">
      <c r="A1672" s="3">
        <f>RSI!A1672</f>
        <v>44449</v>
      </c>
      <c r="B1672" s="2">
        <f>RSI!B1672</f>
        <v>2.75</v>
      </c>
      <c r="C1672" s="2">
        <f>RSI!I1672</f>
        <v>47.153105545484863</v>
      </c>
      <c r="D1672" s="2">
        <f>MACD!E1672</f>
        <v>-4.7429792284359173E-3</v>
      </c>
      <c r="E1672" s="2">
        <f>MACD!F1672</f>
        <v>1.6893167277716625E-3</v>
      </c>
      <c r="F1672" s="2">
        <f>'Moving Avg'!D1672</f>
        <v>2.7559999999999998</v>
      </c>
      <c r="G1672" s="2">
        <f>'Moving Avg'!F1672</f>
        <v>2.7529999999999992</v>
      </c>
      <c r="H1672" s="2">
        <f>'Moving Avg'!G1672</f>
        <v>2.7937999999999992</v>
      </c>
      <c r="I1672" s="2">
        <f>'Moving Avg'!H1672</f>
        <v>3.0452500000000011</v>
      </c>
      <c r="J1672" s="17" t="str">
        <f>OBV!F1672</f>
        <v>BEARISH</v>
      </c>
      <c r="K1672" s="17" t="str">
        <f>OBV!G1672</f>
        <v>NEUTRAL</v>
      </c>
      <c r="L1672" s="17" t="str">
        <f>OBV!H1672</f>
        <v>CONFIRMED BEARISH</v>
      </c>
    </row>
    <row r="1673" spans="1:12" ht="13.5" x14ac:dyDescent="0.25">
      <c r="A1673" s="3">
        <f>RSI!A1673</f>
        <v>44452</v>
      </c>
      <c r="B1673" s="2">
        <f>RSI!B1673</f>
        <v>2.78</v>
      </c>
      <c r="C1673" s="2">
        <f>RSI!I1673</f>
        <v>51.559409338088905</v>
      </c>
      <c r="D1673" s="2">
        <f>MACD!E1673</f>
        <v>-1.8397346351606725E-2</v>
      </c>
      <c r="E1673" s="2">
        <f>MACD!F1673</f>
        <v>-2.3280158881040149E-3</v>
      </c>
      <c r="F1673" s="2">
        <f>'Moving Avg'!D1673</f>
        <v>2.76</v>
      </c>
      <c r="G1673" s="2">
        <f>'Moving Avg'!F1673</f>
        <v>2.7529999999999992</v>
      </c>
      <c r="H1673" s="2">
        <f>'Moving Avg'!G1673</f>
        <v>2.7915999999999999</v>
      </c>
      <c r="I1673" s="2">
        <f>'Moving Avg'!H1673</f>
        <v>3.0415500000000009</v>
      </c>
      <c r="J1673" s="17" t="str">
        <f>OBV!F1673</f>
        <v>BULLISH</v>
      </c>
      <c r="K1673" s="17" t="str">
        <f>OBV!G1673</f>
        <v>NEUTRAL</v>
      </c>
      <c r="L1673" s="17" t="str">
        <f>OBV!H1673</f>
        <v>CONFIRMED BULLISH</v>
      </c>
    </row>
    <row r="1674" spans="1:12" ht="13.5" x14ac:dyDescent="0.25">
      <c r="A1674" s="3">
        <f>RSI!A1674</f>
        <v>44453</v>
      </c>
      <c r="B1674" s="2">
        <f>RSI!B1674</f>
        <v>2.71</v>
      </c>
      <c r="C1674" s="2">
        <f>RSI!I1674</f>
        <v>42.628146277433892</v>
      </c>
      <c r="D1674" s="2">
        <f>MACD!E1674</f>
        <v>-1.4070741147804711E-2</v>
      </c>
      <c r="E1674" s="2">
        <f>MACD!F1674</f>
        <v>-4.6765609400441542E-3</v>
      </c>
      <c r="F1674" s="2">
        <f>'Moving Avg'!D1674</f>
        <v>2.75</v>
      </c>
      <c r="G1674" s="2">
        <f>'Moving Avg'!F1674</f>
        <v>2.7514999999999996</v>
      </c>
      <c r="H1674" s="2">
        <f>'Moving Avg'!G1674</f>
        <v>2.7894000000000001</v>
      </c>
      <c r="I1674" s="2">
        <f>'Moving Avg'!H1674</f>
        <v>3.0376000000000012</v>
      </c>
      <c r="J1674" s="17" t="str">
        <f>OBV!F1674</f>
        <v>BULLISH</v>
      </c>
      <c r="K1674" s="17" t="str">
        <f>OBV!G1674</f>
        <v>NEUTRAL</v>
      </c>
      <c r="L1674" s="17" t="str">
        <f>OBV!H1674</f>
        <v>BULLISH DIVERGENCE</v>
      </c>
    </row>
    <row r="1675" spans="1:12" ht="13.5" x14ac:dyDescent="0.25">
      <c r="A1675" s="3">
        <f>RSI!A1675</f>
        <v>44454</v>
      </c>
      <c r="B1675" s="2">
        <f>RSI!B1675</f>
        <v>2.76</v>
      </c>
      <c r="C1675" s="2">
        <f>RSI!I1675</f>
        <v>49.373976569665729</v>
      </c>
      <c r="D1675" s="2">
        <f>MACD!E1675</f>
        <v>-1.22300021288968E-2</v>
      </c>
      <c r="E1675" s="2">
        <f>MACD!F1675</f>
        <v>-6.1872491778146837E-3</v>
      </c>
      <c r="F1675" s="2">
        <f>'Moving Avg'!D1675</f>
        <v>2.7519999999999998</v>
      </c>
      <c r="G1675" s="2">
        <f>'Moving Avg'!F1675</f>
        <v>2.7509999999999994</v>
      </c>
      <c r="H1675" s="2">
        <f>'Moving Avg'!G1675</f>
        <v>2.786</v>
      </c>
      <c r="I1675" s="2">
        <f>'Moving Avg'!H1675</f>
        <v>3.0336000000000012</v>
      </c>
      <c r="J1675" s="17" t="str">
        <f>OBV!F1675</f>
        <v>BULLISH</v>
      </c>
      <c r="K1675" s="17" t="str">
        <f>OBV!G1675</f>
        <v>NEUTRAL</v>
      </c>
      <c r="L1675" s="17" t="str">
        <f>OBV!H1675</f>
        <v>CONFIRMED BULLISH</v>
      </c>
    </row>
    <row r="1676" spans="1:12" ht="13.5" x14ac:dyDescent="0.25">
      <c r="A1676" s="3">
        <f>RSI!A1676</f>
        <v>44455</v>
      </c>
      <c r="B1676" s="2">
        <f>RSI!B1676</f>
        <v>2.74</v>
      </c>
      <c r="C1676" s="2">
        <f>RSI!I1676</f>
        <v>46.99373431453801</v>
      </c>
      <c r="D1676" s="2">
        <f>MACD!E1676</f>
        <v>-1.0705434497229049E-2</v>
      </c>
      <c r="E1676" s="2">
        <f>MACD!F1676</f>
        <v>-7.0908862416975572E-3</v>
      </c>
      <c r="F1676" s="2">
        <f>'Moving Avg'!D1676</f>
        <v>2.7479999999999998</v>
      </c>
      <c r="G1676" s="2">
        <f>'Moving Avg'!F1676</f>
        <v>2.7484999999999995</v>
      </c>
      <c r="H1676" s="2">
        <f>'Moving Avg'!G1676</f>
        <v>2.7838000000000007</v>
      </c>
      <c r="I1676" s="2">
        <f>'Moving Avg'!H1676</f>
        <v>3.0298000000000012</v>
      </c>
      <c r="J1676" s="17" t="str">
        <f>OBV!F1676</f>
        <v>BULLISH</v>
      </c>
      <c r="K1676" s="17" t="str">
        <f>OBV!G1676</f>
        <v>NEUTRAL</v>
      </c>
      <c r="L1676" s="17" t="str">
        <f>OBV!H1676</f>
        <v>BULLISH DIVERGENCE</v>
      </c>
    </row>
    <row r="1677" spans="1:12" ht="13.5" x14ac:dyDescent="0.25">
      <c r="A1677" s="3">
        <f>RSI!A1677</f>
        <v>44456</v>
      </c>
      <c r="B1677" s="2">
        <f>RSI!B1677</f>
        <v>2.74</v>
      </c>
      <c r="C1677" s="2">
        <f>RSI!I1677</f>
        <v>46.99373431453801</v>
      </c>
      <c r="D1677" s="2">
        <f>MACD!E1677</f>
        <v>-7.7365517715954901E-3</v>
      </c>
      <c r="E1677" s="2">
        <f>MACD!F1677</f>
        <v>-7.2200193476771443E-3</v>
      </c>
      <c r="F1677" s="2">
        <f>'Moving Avg'!D1677</f>
        <v>2.746</v>
      </c>
      <c r="G1677" s="2">
        <f>'Moving Avg'!F1677</f>
        <v>2.7465000000000002</v>
      </c>
      <c r="H1677" s="2">
        <f>'Moving Avg'!G1677</f>
        <v>2.781600000000001</v>
      </c>
      <c r="I1677" s="2">
        <f>'Moving Avg'!H1677</f>
        <v>3.0261500000000017</v>
      </c>
      <c r="J1677" s="17" t="str">
        <f>OBV!F1677</f>
        <v>BULLISH</v>
      </c>
      <c r="K1677" s="17" t="str">
        <f>OBV!G1677</f>
        <v>NEUTRAL</v>
      </c>
      <c r="L1677" s="17" t="str">
        <f>OBV!H1677</f>
        <v>BULLISH DIVERGENCE</v>
      </c>
    </row>
    <row r="1678" spans="1:12" ht="13.5" x14ac:dyDescent="0.25">
      <c r="A1678" s="3">
        <f>RSI!A1678</f>
        <v>44459</v>
      </c>
      <c r="B1678" s="2">
        <f>RSI!B1678</f>
        <v>2.72</v>
      </c>
      <c r="C1678" s="2">
        <f>RSI!I1678</f>
        <v>44.505419529214116</v>
      </c>
      <c r="D1678" s="2">
        <f>MACD!E1678</f>
        <v>-3.6129365105255218E-3</v>
      </c>
      <c r="E1678" s="2">
        <f>MACD!F1678</f>
        <v>-6.4986027802468203E-3</v>
      </c>
      <c r="F1678" s="2">
        <f>'Moving Avg'!D1678</f>
        <v>2.7340000000000004</v>
      </c>
      <c r="G1678" s="2">
        <f>'Moving Avg'!F1678</f>
        <v>2.7464999999999997</v>
      </c>
      <c r="H1678" s="2">
        <f>'Moving Avg'!G1678</f>
        <v>2.7790000000000008</v>
      </c>
      <c r="I1678" s="2">
        <f>'Moving Avg'!H1678</f>
        <v>3.0223500000000016</v>
      </c>
      <c r="J1678" s="17" t="str">
        <f>OBV!F1678</f>
        <v>BEARISH</v>
      </c>
      <c r="K1678" s="17" t="str">
        <f>OBV!G1678</f>
        <v>NEUTRAL</v>
      </c>
      <c r="L1678" s="17" t="str">
        <f>OBV!H1678</f>
        <v>CONFIRMED BEARISH</v>
      </c>
    </row>
    <row r="1679" spans="1:12" ht="13.5" x14ac:dyDescent="0.25">
      <c r="A1679" s="3">
        <f>RSI!A1679</f>
        <v>44460</v>
      </c>
      <c r="B1679" s="2">
        <f>RSI!B1679</f>
        <v>2.73</v>
      </c>
      <c r="C1679" s="2">
        <f>RSI!I1679</f>
        <v>46.043791900831856</v>
      </c>
      <c r="D1679" s="2">
        <f>MACD!E1679</f>
        <v>-6.2591103235920542E-4</v>
      </c>
      <c r="E1679" s="2">
        <f>MACD!F1679</f>
        <v>-5.3240644306692978E-3</v>
      </c>
      <c r="F1679" s="2">
        <f>'Moving Avg'!D1679</f>
        <v>2.7380000000000004</v>
      </c>
      <c r="G1679" s="2">
        <f>'Moving Avg'!F1679</f>
        <v>2.7444999999999995</v>
      </c>
      <c r="H1679" s="2">
        <f>'Moving Avg'!G1679</f>
        <v>2.7766000000000006</v>
      </c>
      <c r="I1679" s="2">
        <f>'Moving Avg'!H1679</f>
        <v>3.0188000000000015</v>
      </c>
      <c r="J1679" s="17" t="str">
        <f>OBV!F1679</f>
        <v>BEARISH</v>
      </c>
      <c r="K1679" s="17" t="str">
        <f>OBV!G1679</f>
        <v>NEUTRAL</v>
      </c>
      <c r="L1679" s="17" t="str">
        <f>OBV!H1679</f>
        <v>BEARISH DIVERGENCE</v>
      </c>
    </row>
    <row r="1680" spans="1:12" ht="13.5" x14ac:dyDescent="0.25">
      <c r="A1680" s="3">
        <f>RSI!A1680</f>
        <v>44461</v>
      </c>
      <c r="B1680" s="2">
        <f>RSI!B1680</f>
        <v>2.6</v>
      </c>
      <c r="C1680" s="2">
        <f>RSI!I1680</f>
        <v>33.17047147640308</v>
      </c>
      <c r="D1680" s="2">
        <f>MACD!E1680</f>
        <v>1.0154532416715156E-2</v>
      </c>
      <c r="E1680" s="2">
        <f>MACD!F1680</f>
        <v>-2.2283450611924075E-3</v>
      </c>
      <c r="F1680" s="2">
        <f>'Moving Avg'!D1680</f>
        <v>2.7060000000000004</v>
      </c>
      <c r="G1680" s="2">
        <f>'Moving Avg'!F1680</f>
        <v>2.7394999999999996</v>
      </c>
      <c r="H1680" s="2">
        <f>'Moving Avg'!G1680</f>
        <v>2.7716000000000003</v>
      </c>
      <c r="I1680" s="2">
        <f>'Moving Avg'!H1680</f>
        <v>3.0146000000000019</v>
      </c>
      <c r="J1680" s="17" t="str">
        <f>OBV!F1680</f>
        <v>BEARISH</v>
      </c>
      <c r="K1680" s="17" t="str">
        <f>OBV!G1680</f>
        <v>WEAK</v>
      </c>
      <c r="L1680" s="17" t="str">
        <f>OBV!H1680</f>
        <v>CONFIRMED BEARISH</v>
      </c>
    </row>
    <row r="1681" spans="1:12" ht="13.5" x14ac:dyDescent="0.25">
      <c r="A1681" s="3">
        <f>RSI!A1681</f>
        <v>44462</v>
      </c>
      <c r="B1681" s="2">
        <f>RSI!B1681</f>
        <v>2.73</v>
      </c>
      <c r="C1681" s="2">
        <f>RSI!I1681</f>
        <v>48.635952135366836</v>
      </c>
      <c r="D1681" s="2">
        <f>MACD!E1681</f>
        <v>1.2103261245286934E-2</v>
      </c>
      <c r="E1681" s="2">
        <f>MACD!F1681</f>
        <v>6.3797620010346066E-4</v>
      </c>
      <c r="F1681" s="2">
        <f>'Moving Avg'!D1681</f>
        <v>2.7040000000000002</v>
      </c>
      <c r="G1681" s="2">
        <f>'Moving Avg'!F1681</f>
        <v>2.7374999999999998</v>
      </c>
      <c r="H1681" s="2">
        <f>'Moving Avg'!G1681</f>
        <v>2.7702</v>
      </c>
      <c r="I1681" s="2">
        <f>'Moving Avg'!H1681</f>
        <v>3.0111500000000024</v>
      </c>
      <c r="J1681" s="17" t="str">
        <f>OBV!F1681</f>
        <v>BEARISH</v>
      </c>
      <c r="K1681" s="17" t="str">
        <f>OBV!G1681</f>
        <v>WEAK</v>
      </c>
      <c r="L1681" s="17" t="str">
        <f>OBV!H1681</f>
        <v>CONFIRMED BEARISH</v>
      </c>
    </row>
    <row r="1682" spans="1:12" ht="13.5" x14ac:dyDescent="0.25">
      <c r="A1682" s="3">
        <f>RSI!A1682</f>
        <v>44463</v>
      </c>
      <c r="B1682" s="2">
        <f>RSI!B1682</f>
        <v>2.79</v>
      </c>
      <c r="C1682" s="2">
        <f>RSI!I1682</f>
        <v>53.934571493262702</v>
      </c>
      <c r="D1682" s="2">
        <f>MACD!E1682</f>
        <v>7.8510885469285085E-3</v>
      </c>
      <c r="E1682" s="2">
        <f>MACD!F1682</f>
        <v>2.0805986694684702E-3</v>
      </c>
      <c r="F1682" s="2">
        <f>'Moving Avg'!D1682</f>
        <v>2.714</v>
      </c>
      <c r="G1682" s="2">
        <f>'Moving Avg'!F1682</f>
        <v>2.7389999999999999</v>
      </c>
      <c r="H1682" s="2">
        <f>'Moving Avg'!G1682</f>
        <v>2.77</v>
      </c>
      <c r="I1682" s="2">
        <f>'Moving Avg'!H1682</f>
        <v>3.008300000000002</v>
      </c>
      <c r="J1682" s="17" t="str">
        <f>OBV!F1682</f>
        <v>BEARISH</v>
      </c>
      <c r="K1682" s="17" t="str">
        <f>OBV!G1682</f>
        <v>NEUTRAL</v>
      </c>
      <c r="L1682" s="17" t="str">
        <f>OBV!H1682</f>
        <v>BEARISH DIVERGENCE</v>
      </c>
    </row>
    <row r="1683" spans="1:12" ht="13.5" x14ac:dyDescent="0.25">
      <c r="A1683" s="3">
        <f>RSI!A1683</f>
        <v>44466</v>
      </c>
      <c r="B1683" s="2">
        <f>RSI!B1683</f>
        <v>2.87</v>
      </c>
      <c r="C1683" s="2">
        <f>RSI!I1683</f>
        <v>59.877671390143036</v>
      </c>
      <c r="D1683" s="2">
        <f>MACD!E1683</f>
        <v>2.6637613496736101E-3</v>
      </c>
      <c r="E1683" s="2">
        <f>MACD!F1683</f>
        <v>2.1972312055094983E-3</v>
      </c>
      <c r="F1683" s="2">
        <f>'Moving Avg'!D1683</f>
        <v>2.7440000000000007</v>
      </c>
      <c r="G1683" s="2">
        <f>'Moving Avg'!F1683</f>
        <v>2.7484999999999995</v>
      </c>
      <c r="H1683" s="2">
        <f>'Moving Avg'!G1683</f>
        <v>2.7722000000000002</v>
      </c>
      <c r="I1683" s="2">
        <f>'Moving Avg'!H1683</f>
        <v>3.0056500000000024</v>
      </c>
      <c r="J1683" s="17" t="str">
        <f>OBV!F1683</f>
        <v>BULLISH</v>
      </c>
      <c r="K1683" s="17" t="str">
        <f>OBV!G1683</f>
        <v>NEUTRAL</v>
      </c>
      <c r="L1683" s="17" t="str">
        <f>OBV!H1683</f>
        <v>CONFIRMED BULLISH</v>
      </c>
    </row>
    <row r="1684" spans="1:12" ht="13.5" x14ac:dyDescent="0.25">
      <c r="A1684" s="3">
        <f>RSI!A1684</f>
        <v>44467</v>
      </c>
      <c r="B1684" s="2">
        <f>RSI!B1684</f>
        <v>2.83</v>
      </c>
      <c r="C1684" s="2">
        <f>RSI!I1684</f>
        <v>55.988212337758817</v>
      </c>
      <c r="D1684" s="2">
        <f>MACD!E1684</f>
        <v>-1.0262648976946398E-2</v>
      </c>
      <c r="E1684" s="2">
        <f>MACD!F1684</f>
        <v>-2.9474483098168081E-4</v>
      </c>
      <c r="F1684" s="2">
        <f>'Moving Avg'!D1684</f>
        <v>2.7640000000000002</v>
      </c>
      <c r="G1684" s="2">
        <f>'Moving Avg'!F1684</f>
        <v>2.7524999999999995</v>
      </c>
      <c r="H1684" s="2">
        <f>'Moving Avg'!G1684</f>
        <v>2.7734000000000005</v>
      </c>
      <c r="I1684" s="2">
        <f>'Moving Avg'!H1684</f>
        <v>3.002900000000003</v>
      </c>
      <c r="J1684" s="17" t="str">
        <f>OBV!F1684</f>
        <v>BEARISH</v>
      </c>
      <c r="K1684" s="17" t="str">
        <f>OBV!G1684</f>
        <v>NEUTRAL</v>
      </c>
      <c r="L1684" s="17" t="str">
        <f>OBV!H1684</f>
        <v>BEARISH DIVERGENCE</v>
      </c>
    </row>
    <row r="1685" spans="1:12" ht="13.5" x14ac:dyDescent="0.25">
      <c r="A1685" s="3">
        <f>RSI!A1685</f>
        <v>44468</v>
      </c>
      <c r="B1685" s="2">
        <f>RSI!B1685</f>
        <v>2.87</v>
      </c>
      <c r="C1685" s="2">
        <f>RSI!I1685</f>
        <v>58.865697680628848</v>
      </c>
      <c r="D1685" s="2">
        <f>MACD!E1685</f>
        <v>-1.6911401808607174E-2</v>
      </c>
      <c r="E1685" s="2">
        <f>MACD!F1685</f>
        <v>-3.6180762265067795E-3</v>
      </c>
      <c r="F1685" s="2">
        <f>'Moving Avg'!D1685</f>
        <v>2.8180000000000001</v>
      </c>
      <c r="G1685" s="2">
        <f>'Moving Avg'!F1685</f>
        <v>2.7579999999999996</v>
      </c>
      <c r="H1685" s="2">
        <f>'Moving Avg'!G1685</f>
        <v>2.7756000000000012</v>
      </c>
      <c r="I1685" s="2">
        <f>'Moving Avg'!H1685</f>
        <v>3.0005000000000024</v>
      </c>
      <c r="J1685" s="17" t="str">
        <f>OBV!F1685</f>
        <v>BULLISH</v>
      </c>
      <c r="K1685" s="17" t="str">
        <f>OBV!G1685</f>
        <v>STRONG</v>
      </c>
      <c r="L1685" s="17" t="str">
        <f>OBV!H1685</f>
        <v>CONFIRMED BULLISH</v>
      </c>
    </row>
    <row r="1686" spans="1:12" ht="13.5" x14ac:dyDescent="0.25">
      <c r="A1686" s="3">
        <f>RSI!A1686</f>
        <v>44469</v>
      </c>
      <c r="B1686" s="2">
        <f>RSI!B1686</f>
        <v>2.85</v>
      </c>
      <c r="C1686" s="2">
        <f>RSI!I1686</f>
        <v>56.863832055037001</v>
      </c>
      <c r="D1686" s="2">
        <f>MACD!E1686</f>
        <v>-2.4776818963798686E-2</v>
      </c>
      <c r="E1686" s="2">
        <f>MACD!F1686</f>
        <v>-7.8498247739651611E-3</v>
      </c>
      <c r="F1686" s="2">
        <f>'Moving Avg'!D1686</f>
        <v>2.8419999999999996</v>
      </c>
      <c r="G1686" s="2">
        <f>'Moving Avg'!F1686</f>
        <v>2.7629999999999995</v>
      </c>
      <c r="H1686" s="2">
        <f>'Moving Avg'!G1686</f>
        <v>2.7774000000000005</v>
      </c>
      <c r="I1686" s="2">
        <f>'Moving Avg'!H1686</f>
        <v>2.9980500000000028</v>
      </c>
      <c r="J1686" s="17" t="str">
        <f>OBV!F1686</f>
        <v>BULLISH</v>
      </c>
      <c r="K1686" s="17" t="str">
        <f>OBV!G1686</f>
        <v>STRONG</v>
      </c>
      <c r="L1686" s="17" t="str">
        <f>OBV!H1686</f>
        <v>CONFIRMED BULLISH</v>
      </c>
    </row>
    <row r="1687" spans="1:12" ht="13.5" x14ac:dyDescent="0.25">
      <c r="A1687" s="3">
        <f>RSI!A1687</f>
        <v>44470</v>
      </c>
      <c r="B1687" s="2">
        <f>RSI!B1687</f>
        <v>2.84</v>
      </c>
      <c r="C1687" s="2">
        <f>RSI!I1687</f>
        <v>55.84128635122557</v>
      </c>
      <c r="D1687" s="2">
        <f>MACD!E1687</f>
        <v>-3.1169646433378162E-2</v>
      </c>
      <c r="E1687" s="2">
        <f>MACD!F1687</f>
        <v>-1.2513789105847762E-2</v>
      </c>
      <c r="F1687" s="2">
        <f>'Moving Avg'!D1687</f>
        <v>2.8519999999999999</v>
      </c>
      <c r="G1687" s="2">
        <f>'Moving Avg'!F1687</f>
        <v>2.7669999999999995</v>
      </c>
      <c r="H1687" s="2">
        <f>'Moving Avg'!G1687</f>
        <v>2.7782000000000009</v>
      </c>
      <c r="I1687" s="2">
        <f>'Moving Avg'!H1687</f>
        <v>2.9955500000000028</v>
      </c>
      <c r="J1687" s="17" t="str">
        <f>OBV!F1687</f>
        <v>BULLISH</v>
      </c>
      <c r="K1687" s="17" t="str">
        <f>OBV!G1687</f>
        <v>NEUTRAL</v>
      </c>
      <c r="L1687" s="17" t="str">
        <f>OBV!H1687</f>
        <v>CONFIRMED BULLISH</v>
      </c>
    </row>
    <row r="1688" spans="1:12" ht="13.5" x14ac:dyDescent="0.25">
      <c r="A1688" s="3">
        <f>RSI!A1688</f>
        <v>44473</v>
      </c>
      <c r="B1688" s="2">
        <f>RSI!B1688</f>
        <v>2.79</v>
      </c>
      <c r="C1688" s="2">
        <f>RSI!I1688</f>
        <v>50.911612935355272</v>
      </c>
      <c r="D1688" s="2">
        <f>MACD!E1688</f>
        <v>-3.6335882810588416E-2</v>
      </c>
      <c r="E1688" s="2">
        <f>MACD!F1688</f>
        <v>-1.7278207846795894E-2</v>
      </c>
      <c r="F1688" s="2">
        <f>'Moving Avg'!D1688</f>
        <v>2.8359999999999999</v>
      </c>
      <c r="G1688" s="2">
        <f>'Moving Avg'!F1688</f>
        <v>2.7684999999999991</v>
      </c>
      <c r="H1688" s="2">
        <f>'Moving Avg'!G1688</f>
        <v>2.7780000000000005</v>
      </c>
      <c r="I1688" s="2">
        <f>'Moving Avg'!H1688</f>
        <v>2.9927000000000032</v>
      </c>
      <c r="J1688" s="17" t="str">
        <f>OBV!F1688</f>
        <v>BEARISH</v>
      </c>
      <c r="K1688" s="17" t="str">
        <f>OBV!G1688</f>
        <v>NEUTRAL</v>
      </c>
      <c r="L1688" s="17" t="str">
        <f>OBV!H1688</f>
        <v>CONFIRMED BEARISH</v>
      </c>
    </row>
    <row r="1689" spans="1:12" ht="13.5" x14ac:dyDescent="0.25">
      <c r="A1689" s="3">
        <f>RSI!A1689</f>
        <v>44474</v>
      </c>
      <c r="B1689" s="2">
        <f>RSI!B1689</f>
        <v>2.79</v>
      </c>
      <c r="C1689" s="2">
        <f>RSI!I1689</f>
        <v>50.911612935355272</v>
      </c>
      <c r="D1689" s="2">
        <f>MACD!E1689</f>
        <v>-3.9228679028509905E-2</v>
      </c>
      <c r="E1689" s="2">
        <f>MACD!F1689</f>
        <v>-2.1668302083138698E-2</v>
      </c>
      <c r="F1689" s="2">
        <f>'Moving Avg'!D1689</f>
        <v>2.8280000000000003</v>
      </c>
      <c r="G1689" s="2">
        <f>'Moving Avg'!F1689</f>
        <v>2.7699999999999996</v>
      </c>
      <c r="H1689" s="2">
        <f>'Moving Avg'!G1689</f>
        <v>2.7778000000000009</v>
      </c>
      <c r="I1689" s="2">
        <f>'Moving Avg'!H1689</f>
        <v>2.9899000000000031</v>
      </c>
      <c r="J1689" s="17" t="str">
        <f>OBV!F1689</f>
        <v>BEARISH</v>
      </c>
      <c r="K1689" s="17" t="str">
        <f>OBV!G1689</f>
        <v>NEUTRAL</v>
      </c>
      <c r="L1689" s="17" t="str">
        <f>OBV!H1689</f>
        <v>CONFIRMED BEARISH</v>
      </c>
    </row>
    <row r="1690" spans="1:12" ht="13.5" x14ac:dyDescent="0.25">
      <c r="A1690" s="3">
        <f>RSI!A1690</f>
        <v>44475</v>
      </c>
      <c r="B1690" s="2">
        <f>RSI!B1690</f>
        <v>2.79</v>
      </c>
      <c r="C1690" s="2">
        <f>RSI!I1690</f>
        <v>50.911612935355272</v>
      </c>
      <c r="D1690" s="2">
        <f>MACD!E1690</f>
        <v>-6.173182502228336E-2</v>
      </c>
      <c r="E1690" s="2">
        <f>MACD!F1690</f>
        <v>-2.9681006670967632E-2</v>
      </c>
      <c r="F1690" s="2">
        <f>'Moving Avg'!D1690</f>
        <v>2.8119999999999998</v>
      </c>
      <c r="G1690" s="2">
        <f>'Moving Avg'!F1690</f>
        <v>2.7719999999999994</v>
      </c>
      <c r="H1690" s="2">
        <f>'Moving Avg'!G1690</f>
        <v>2.7776000000000005</v>
      </c>
      <c r="I1690" s="2">
        <f>'Moving Avg'!H1690</f>
        <v>2.9873500000000024</v>
      </c>
      <c r="J1690" s="17" t="str">
        <f>OBV!F1690</f>
        <v>BEARISH</v>
      </c>
      <c r="K1690" s="17" t="str">
        <f>OBV!G1690</f>
        <v>WEAK</v>
      </c>
      <c r="L1690" s="17" t="str">
        <f>OBV!H1690</f>
        <v>CONFIRMED BEARISH</v>
      </c>
    </row>
    <row r="1691" spans="1:12" ht="13.5" x14ac:dyDescent="0.25">
      <c r="A1691" s="3">
        <f>RSI!A1691</f>
        <v>44476</v>
      </c>
      <c r="B1691" s="2">
        <f>RSI!B1691</f>
        <v>2.75</v>
      </c>
      <c r="C1691" s="2">
        <f>RSI!I1691</f>
        <v>46.784828239932835</v>
      </c>
      <c r="D1691" s="2">
        <f>MACD!E1691</f>
        <v>-5.7861277581253923E-2</v>
      </c>
      <c r="E1691" s="2">
        <f>MACD!F1691</f>
        <v>-3.5317060853024891E-2</v>
      </c>
      <c r="F1691" s="2">
        <f>'Moving Avg'!D1691</f>
        <v>2.7920000000000003</v>
      </c>
      <c r="G1691" s="2">
        <f>'Moving Avg'!F1691</f>
        <v>2.7714999999999992</v>
      </c>
      <c r="H1691" s="2">
        <f>'Moving Avg'!G1691</f>
        <v>2.7754000000000008</v>
      </c>
      <c r="I1691" s="2">
        <f>'Moving Avg'!H1691</f>
        <v>2.9845500000000027</v>
      </c>
      <c r="J1691" s="17" t="str">
        <f>OBV!F1691</f>
        <v>BEARISH</v>
      </c>
      <c r="K1691" s="17" t="str">
        <f>OBV!G1691</f>
        <v>WEAK</v>
      </c>
      <c r="L1691" s="17" t="str">
        <f>OBV!H1691</f>
        <v>CONFIRMED BEARISH</v>
      </c>
    </row>
    <row r="1692" spans="1:12" ht="13.5" x14ac:dyDescent="0.25">
      <c r="A1692" s="3">
        <f>RSI!A1692</f>
        <v>44477</v>
      </c>
      <c r="B1692" s="2">
        <f>RSI!B1692</f>
        <v>2.74</v>
      </c>
      <c r="C1692" s="2">
        <f>RSI!I1692</f>
        <v>45.78563634700064</v>
      </c>
      <c r="D1692" s="2">
        <f>MACD!E1692</f>
        <v>-4.4425819870119732E-2</v>
      </c>
      <c r="E1692" s="2">
        <f>MACD!F1692</f>
        <v>-3.7138812656443865E-2</v>
      </c>
      <c r="F1692" s="2">
        <f>'Moving Avg'!D1692</f>
        <v>2.7720000000000002</v>
      </c>
      <c r="G1692" s="2">
        <f>'Moving Avg'!F1692</f>
        <v>2.7709999999999999</v>
      </c>
      <c r="H1692" s="2">
        <f>'Moving Avg'!G1692</f>
        <v>2.7722000000000007</v>
      </c>
      <c r="I1692" s="2">
        <f>'Moving Avg'!H1692</f>
        <v>2.9815500000000026</v>
      </c>
      <c r="J1692" s="17" t="str">
        <f>OBV!F1692</f>
        <v>BEARISH</v>
      </c>
      <c r="K1692" s="17" t="str">
        <f>OBV!G1692</f>
        <v>WEAK</v>
      </c>
      <c r="L1692" s="17" t="str">
        <f>OBV!H1692</f>
        <v>CONFIRMED BEARISH</v>
      </c>
    </row>
    <row r="1693" spans="1:12" ht="13.5" x14ac:dyDescent="0.25">
      <c r="A1693" s="3">
        <f>RSI!A1693</f>
        <v>44480</v>
      </c>
      <c r="B1693" s="2">
        <f>RSI!B1693</f>
        <v>2.78</v>
      </c>
      <c r="C1693" s="2">
        <f>RSI!I1693</f>
        <v>50.353153672397205</v>
      </c>
      <c r="D1693" s="2">
        <f>MACD!E1693</f>
        <v>-2.3478657049485818E-2</v>
      </c>
      <c r="E1693" s="2">
        <f>MACD!F1693</f>
        <v>-3.4406781535052257E-2</v>
      </c>
      <c r="F1693" s="2">
        <f>'Moving Avg'!D1693</f>
        <v>2.77</v>
      </c>
      <c r="G1693" s="2">
        <f>'Moving Avg'!F1693</f>
        <v>2.7709999999999999</v>
      </c>
      <c r="H1693" s="2">
        <f>'Moving Avg'!G1693</f>
        <v>2.769400000000001</v>
      </c>
      <c r="I1693" s="2">
        <f>'Moving Avg'!H1693</f>
        <v>2.9787000000000021</v>
      </c>
      <c r="J1693" s="17" t="str">
        <f>OBV!F1693</f>
        <v>BEARISH</v>
      </c>
      <c r="K1693" s="17" t="str">
        <f>OBV!G1693</f>
        <v>NEUTRAL</v>
      </c>
      <c r="L1693" s="17" t="str">
        <f>OBV!H1693</f>
        <v>CONFIRMED BEARISH</v>
      </c>
    </row>
    <row r="1694" spans="1:12" ht="13.5" x14ac:dyDescent="0.25">
      <c r="A1694" s="3">
        <f>RSI!A1694</f>
        <v>44481</v>
      </c>
      <c r="B1694" s="2">
        <f>RSI!B1694</f>
        <v>2.74</v>
      </c>
      <c r="C1694" s="2">
        <f>RSI!I1694</f>
        <v>46.164639664280891</v>
      </c>
      <c r="D1694" s="2">
        <f>MACD!E1694</f>
        <v>-8.9647413689379896E-3</v>
      </c>
      <c r="E1694" s="2">
        <f>MACD!F1694</f>
        <v>-2.9318373501829406E-2</v>
      </c>
      <c r="F1694" s="2">
        <f>'Moving Avg'!D1694</f>
        <v>2.7600000000000002</v>
      </c>
      <c r="G1694" s="2">
        <f>'Moving Avg'!F1694</f>
        <v>2.7725000000000004</v>
      </c>
      <c r="H1694" s="2">
        <f>'Moving Avg'!G1694</f>
        <v>2.7662000000000013</v>
      </c>
      <c r="I1694" s="2">
        <f>'Moving Avg'!H1694</f>
        <v>2.975650000000003</v>
      </c>
      <c r="J1694" s="17" t="str">
        <f>OBV!F1694</f>
        <v>BEARISH</v>
      </c>
      <c r="K1694" s="17" t="str">
        <f>OBV!G1694</f>
        <v>NEUTRAL</v>
      </c>
      <c r="L1694" s="17" t="str">
        <f>OBV!H1694</f>
        <v>CONFIRMED BEARISH</v>
      </c>
    </row>
    <row r="1695" spans="1:12" ht="13.5" x14ac:dyDescent="0.25">
      <c r="A1695" s="3">
        <f>RSI!A1695</f>
        <v>44482</v>
      </c>
      <c r="B1695" s="2">
        <f>RSI!B1695</f>
        <v>2.73</v>
      </c>
      <c r="C1695" s="2">
        <f>RSI!I1695</f>
        <v>45.153412867146081</v>
      </c>
      <c r="D1695" s="2">
        <f>MACD!E1695</f>
        <v>1.0428950305211071E-2</v>
      </c>
      <c r="E1695" s="2">
        <f>MACD!F1695</f>
        <v>-2.1368908740421313E-2</v>
      </c>
      <c r="F1695" s="2">
        <f>'Moving Avg'!D1695</f>
        <v>2.7480000000000002</v>
      </c>
      <c r="G1695" s="2">
        <f>'Moving Avg'!F1695</f>
        <v>2.7709999999999999</v>
      </c>
      <c r="H1695" s="2">
        <f>'Moving Avg'!G1695</f>
        <v>2.7644000000000006</v>
      </c>
      <c r="I1695" s="2">
        <f>'Moving Avg'!H1695</f>
        <v>2.9725000000000024</v>
      </c>
      <c r="J1695" s="17" t="str">
        <f>OBV!F1695</f>
        <v>BEARISH</v>
      </c>
      <c r="K1695" s="17" t="str">
        <f>OBV!G1695</f>
        <v>NEUTRAL</v>
      </c>
      <c r="L1695" s="17" t="str">
        <f>OBV!H1695</f>
        <v>CONFIRMED BEARISH</v>
      </c>
    </row>
    <row r="1696" spans="1:12" ht="13.5" x14ac:dyDescent="0.25">
      <c r="A1696" s="3">
        <f>RSI!A1696</f>
        <v>44483</v>
      </c>
      <c r="B1696" s="2">
        <f>RSI!B1696</f>
        <v>2.68</v>
      </c>
      <c r="C1696" s="2">
        <f>RSI!I1696</f>
        <v>40.389514966100087</v>
      </c>
      <c r="D1696" s="2">
        <f>MACD!E1696</f>
        <v>2.7726811869798862E-2</v>
      </c>
      <c r="E1696" s="2">
        <f>MACD!F1696</f>
        <v>-1.1549764618377279E-2</v>
      </c>
      <c r="F1696" s="2">
        <f>'Moving Avg'!D1696</f>
        <v>2.734</v>
      </c>
      <c r="G1696" s="2">
        <f>'Moving Avg'!F1696</f>
        <v>2.7680000000000002</v>
      </c>
      <c r="H1696" s="2">
        <f>'Moving Avg'!G1696</f>
        <v>2.7616000000000001</v>
      </c>
      <c r="I1696" s="2">
        <f>'Moving Avg'!H1696</f>
        <v>2.969400000000002</v>
      </c>
      <c r="J1696" s="17" t="str">
        <f>OBV!F1696</f>
        <v>BEARISH</v>
      </c>
      <c r="K1696" s="17" t="str">
        <f>OBV!G1696</f>
        <v>NEUTRAL</v>
      </c>
      <c r="L1696" s="17" t="str">
        <f>OBV!H1696</f>
        <v>CONFIRMED BEARISH</v>
      </c>
    </row>
    <row r="1697" spans="1:12" ht="13.5" x14ac:dyDescent="0.25">
      <c r="A1697" s="3">
        <f>RSI!A1697</f>
        <v>44488</v>
      </c>
      <c r="B1697" s="2">
        <f>RSI!B1697</f>
        <v>2.74</v>
      </c>
      <c r="C1697" s="2">
        <f>RSI!I1697</f>
        <v>47.541892231577542</v>
      </c>
      <c r="D1697" s="2">
        <f>MACD!E1697</f>
        <v>3.6917708401942306E-2</v>
      </c>
      <c r="E1697" s="2">
        <f>MACD!F1697</f>
        <v>-1.8562700143133614E-3</v>
      </c>
      <c r="F1697" s="2">
        <f>'Moving Avg'!D1697</f>
        <v>2.734</v>
      </c>
      <c r="G1697" s="2">
        <f>'Moving Avg'!F1697</f>
        <v>2.7680000000000002</v>
      </c>
      <c r="H1697" s="2">
        <f>'Moving Avg'!G1697</f>
        <v>2.7600000000000007</v>
      </c>
      <c r="I1697" s="2">
        <f>'Moving Avg'!H1697</f>
        <v>2.9666000000000019</v>
      </c>
      <c r="J1697" s="17" t="str">
        <f>OBV!F1697</f>
        <v>BEARISH</v>
      </c>
      <c r="K1697" s="17" t="str">
        <f>OBV!G1697</f>
        <v>NEUTRAL</v>
      </c>
      <c r="L1697" s="17" t="str">
        <f>OBV!H1697</f>
        <v>NEUTRAL</v>
      </c>
    </row>
    <row r="1698" spans="1:12" ht="13.5" x14ac:dyDescent="0.25">
      <c r="A1698" s="3">
        <f>RSI!A1698</f>
        <v>44489</v>
      </c>
      <c r="B1698" s="2">
        <f>RSI!B1698</f>
        <v>2.69</v>
      </c>
      <c r="C1698" s="2">
        <f>RSI!I1698</f>
        <v>42.920277709740866</v>
      </c>
      <c r="D1698" s="2">
        <f>MACD!E1698</f>
        <v>4.084883578864229E-2</v>
      </c>
      <c r="E1698" s="2">
        <f>MACD!F1698</f>
        <v>6.6847511462777695E-3</v>
      </c>
      <c r="F1698" s="2">
        <f>'Moving Avg'!D1698</f>
        <v>2.7160000000000002</v>
      </c>
      <c r="G1698" s="2">
        <f>'Moving Avg'!F1698</f>
        <v>2.7665000000000002</v>
      </c>
      <c r="H1698" s="2">
        <f>'Moving Avg'!G1698</f>
        <v>2.7578000000000005</v>
      </c>
      <c r="I1698" s="2">
        <f>'Moving Avg'!H1698</f>
        <v>2.9633000000000025</v>
      </c>
      <c r="J1698" s="17" t="str">
        <f>OBV!F1698</f>
        <v>BEARISH</v>
      </c>
      <c r="K1698" s="17" t="str">
        <f>OBV!G1698</f>
        <v>WEAK</v>
      </c>
      <c r="L1698" s="17" t="str">
        <f>OBV!H1698</f>
        <v>CONFIRMED BEARISH</v>
      </c>
    </row>
    <row r="1699" spans="1:12" ht="13.5" x14ac:dyDescent="0.25">
      <c r="A1699" s="3">
        <f>RSI!A1699</f>
        <v>44490</v>
      </c>
      <c r="B1699" s="2">
        <f>RSI!B1699</f>
        <v>2.67</v>
      </c>
      <c r="C1699" s="2">
        <f>RSI!I1699</f>
        <v>41.195200447099694</v>
      </c>
      <c r="D1699" s="2">
        <f>MACD!E1699</f>
        <v>4.6084347720801944E-2</v>
      </c>
      <c r="E1699" s="2">
        <f>MACD!F1699</f>
        <v>1.4564670461182604E-2</v>
      </c>
      <c r="F1699" s="2">
        <f>'Moving Avg'!D1699</f>
        <v>2.702</v>
      </c>
      <c r="G1699" s="2">
        <f>'Moving Avg'!F1699</f>
        <v>2.7635000000000001</v>
      </c>
      <c r="H1699" s="2">
        <f>'Moving Avg'!G1699</f>
        <v>2.7555999999999998</v>
      </c>
      <c r="I1699" s="2">
        <f>'Moving Avg'!H1699</f>
        <v>2.9599000000000024</v>
      </c>
      <c r="J1699" s="17" t="str">
        <f>OBV!F1699</f>
        <v>BEARISH</v>
      </c>
      <c r="K1699" s="17" t="str">
        <f>OBV!G1699</f>
        <v>NEUTRAL</v>
      </c>
      <c r="L1699" s="17" t="str">
        <f>OBV!H1699</f>
        <v>CONFIRMED BEARISH</v>
      </c>
    </row>
    <row r="1700" spans="1:12" ht="13.5" x14ac:dyDescent="0.25">
      <c r="A1700" s="3">
        <f>RSI!A1700</f>
        <v>44491</v>
      </c>
      <c r="B1700" s="2">
        <f>RSI!B1700</f>
        <v>2.67</v>
      </c>
      <c r="C1700" s="2">
        <f>RSI!I1700</f>
        <v>41.195200447099694</v>
      </c>
      <c r="D1700" s="2">
        <f>MACD!E1700</f>
        <v>5.102858814946476E-2</v>
      </c>
      <c r="E1700" s="2">
        <f>MACD!F1700</f>
        <v>2.1857453998839038E-2</v>
      </c>
      <c r="F1700" s="2">
        <f>'Moving Avg'!D1700</f>
        <v>2.69</v>
      </c>
      <c r="G1700" s="2">
        <f>'Moving Avg'!F1700</f>
        <v>2.7670000000000003</v>
      </c>
      <c r="H1700" s="2">
        <f>'Moving Avg'!G1700</f>
        <v>2.7529999999999997</v>
      </c>
      <c r="I1700" s="2">
        <f>'Moving Avg'!H1700</f>
        <v>2.9565500000000018</v>
      </c>
      <c r="J1700" s="17" t="str">
        <f>OBV!F1700</f>
        <v>BEARISH</v>
      </c>
      <c r="K1700" s="17" t="str">
        <f>OBV!G1700</f>
        <v>NEUTRAL</v>
      </c>
      <c r="L1700" s="17" t="str">
        <f>OBV!H1700</f>
        <v>CONFIRMED BEARISH</v>
      </c>
    </row>
    <row r="1701" spans="1:12" ht="13.5" x14ac:dyDescent="0.25">
      <c r="A1701" s="3">
        <f>RSI!A1701</f>
        <v>44494</v>
      </c>
      <c r="B1701" s="2">
        <f>RSI!B1701</f>
        <v>2.67</v>
      </c>
      <c r="C1701" s="2">
        <f>RSI!I1701</f>
        <v>41.195200447099701</v>
      </c>
      <c r="D1701" s="2">
        <f>MACD!E1701</f>
        <v>4.9534433634605524E-2</v>
      </c>
      <c r="E1701" s="2">
        <f>MACD!F1701</f>
        <v>2.7392849925992335E-2</v>
      </c>
      <c r="F1701" s="2">
        <f>'Moving Avg'!D1701</f>
        <v>2.6879999999999997</v>
      </c>
      <c r="G1701" s="2">
        <f>'Moving Avg'!F1701</f>
        <v>2.7640000000000002</v>
      </c>
      <c r="H1701" s="2">
        <f>'Moving Avg'!G1701</f>
        <v>2.7519999999999993</v>
      </c>
      <c r="I1701" s="2">
        <f>'Moving Avg'!H1701</f>
        <v>2.9531500000000017</v>
      </c>
      <c r="J1701" s="17" t="str">
        <f>OBV!F1701</f>
        <v>BEARISH</v>
      </c>
      <c r="K1701" s="17" t="str">
        <f>OBV!G1701</f>
        <v>NEUTRAL</v>
      </c>
      <c r="L1701" s="17" t="str">
        <f>OBV!H1701</f>
        <v>CONFIRMED BEARISH</v>
      </c>
    </row>
    <row r="1702" spans="1:12" ht="13.5" x14ac:dyDescent="0.25">
      <c r="A1702" s="3">
        <f>RSI!A1702</f>
        <v>44495</v>
      </c>
      <c r="B1702" s="2">
        <f>RSI!B1702</f>
        <v>2.67</v>
      </c>
      <c r="C1702" s="2">
        <f>RSI!I1702</f>
        <v>41.195200447099701</v>
      </c>
      <c r="D1702" s="2">
        <f>MACD!E1702</f>
        <v>4.7172524158466622E-2</v>
      </c>
      <c r="E1702" s="2">
        <f>MACD!F1702</f>
        <v>3.134878477248719E-2</v>
      </c>
      <c r="F1702" s="2">
        <f>'Moving Avg'!D1702</f>
        <v>2.6739999999999999</v>
      </c>
      <c r="G1702" s="2">
        <f>'Moving Avg'!F1702</f>
        <v>2.758</v>
      </c>
      <c r="H1702" s="2">
        <f>'Moving Avg'!G1702</f>
        <v>2.7503999999999991</v>
      </c>
      <c r="I1702" s="2">
        <f>'Moving Avg'!H1702</f>
        <v>2.9497000000000009</v>
      </c>
      <c r="J1702" s="17" t="str">
        <f>OBV!F1702</f>
        <v>BEARISH</v>
      </c>
      <c r="K1702" s="17" t="str">
        <f>OBV!G1702</f>
        <v>NEUTRAL</v>
      </c>
      <c r="L1702" s="17" t="str">
        <f>OBV!H1702</f>
        <v>CONFIRMED BEARISH</v>
      </c>
    </row>
    <row r="1703" spans="1:12" ht="13.5" x14ac:dyDescent="0.25">
      <c r="A1703" s="3">
        <f>RSI!A1703</f>
        <v>44496</v>
      </c>
      <c r="B1703" s="2">
        <f>RSI!B1703</f>
        <v>2.67</v>
      </c>
      <c r="C1703" s="2">
        <f>RSI!I1703</f>
        <v>41.195200447099694</v>
      </c>
      <c r="D1703" s="2">
        <f>MACD!E1703</f>
        <v>5.1736013609827936E-2</v>
      </c>
      <c r="E1703" s="2">
        <f>MACD!F1703</f>
        <v>3.542623053995534E-2</v>
      </c>
      <c r="F1703" s="2">
        <f>'Moving Avg'!D1703</f>
        <v>2.67</v>
      </c>
      <c r="G1703" s="2">
        <f>'Moving Avg'!F1703</f>
        <v>2.7480000000000002</v>
      </c>
      <c r="H1703" s="2">
        <f>'Moving Avg'!G1703</f>
        <v>2.7481999999999993</v>
      </c>
      <c r="I1703" s="2">
        <f>'Moving Avg'!H1703</f>
        <v>2.9467000000000008</v>
      </c>
      <c r="J1703" s="17" t="str">
        <f>OBV!F1703</f>
        <v>BEARISH</v>
      </c>
      <c r="K1703" s="17" t="str">
        <f>OBV!G1703</f>
        <v>NEUTRAL</v>
      </c>
      <c r="L1703" s="17" t="str">
        <f>OBV!H1703</f>
        <v>CONFIRMED BEARISH</v>
      </c>
    </row>
    <row r="1704" spans="1:12" ht="13.5" x14ac:dyDescent="0.25">
      <c r="A1704" s="3">
        <f>RSI!A1704</f>
        <v>44497</v>
      </c>
      <c r="B1704" s="2">
        <f>RSI!B1704</f>
        <v>2.67</v>
      </c>
      <c r="C1704" s="2">
        <f>RSI!I1704</f>
        <v>41.195200447099694</v>
      </c>
      <c r="D1704" s="2">
        <f>MACD!E1704</f>
        <v>4.982152798215056E-2</v>
      </c>
      <c r="E1704" s="2">
        <f>MACD!F1704</f>
        <v>3.830529002839439E-2</v>
      </c>
      <c r="F1704" s="2">
        <f>'Moving Avg'!D1704</f>
        <v>2.67</v>
      </c>
      <c r="G1704" s="2">
        <f>'Moving Avg'!F1704</f>
        <v>2.7400000000000011</v>
      </c>
      <c r="H1704" s="2">
        <f>'Moving Avg'!G1704</f>
        <v>2.7467999999999995</v>
      </c>
      <c r="I1704" s="2">
        <f>'Moving Avg'!H1704</f>
        <v>2.9434500000000003</v>
      </c>
      <c r="J1704" s="17" t="str">
        <f>OBV!F1704</f>
        <v>NEUTRAL</v>
      </c>
      <c r="K1704" s="17" t="str">
        <f>OBV!G1704</f>
        <v>NEUTRAL</v>
      </c>
      <c r="L1704" s="17" t="str">
        <f>OBV!H1704</f>
        <v>NEUTRAL</v>
      </c>
    </row>
    <row r="1705" spans="1:12" ht="13.5" x14ac:dyDescent="0.25">
      <c r="A1705" s="3">
        <f>RSI!A1705</f>
        <v>44498</v>
      </c>
      <c r="B1705" s="2">
        <f>RSI!B1705</f>
        <v>2.67</v>
      </c>
      <c r="C1705" s="2">
        <f>RSI!I1705</f>
        <v>41.195200447099694</v>
      </c>
      <c r="D1705" s="2">
        <f>MACD!E1705</f>
        <v>4.7013067413660625E-2</v>
      </c>
      <c r="E1705" s="2">
        <f>MACD!F1705</f>
        <v>4.004684550544764E-2</v>
      </c>
      <c r="F1705" s="2">
        <f>'Moving Avg'!D1705</f>
        <v>2.67</v>
      </c>
      <c r="G1705" s="2">
        <f>'Moving Avg'!F1705</f>
        <v>2.7300000000000004</v>
      </c>
      <c r="H1705" s="2">
        <f>'Moving Avg'!G1705</f>
        <v>2.7447999999999997</v>
      </c>
      <c r="I1705" s="2">
        <f>'Moving Avg'!H1705</f>
        <v>2.9403500000000005</v>
      </c>
      <c r="J1705" s="17" t="str">
        <f>OBV!F1705</f>
        <v>NEUTRAL</v>
      </c>
      <c r="K1705" s="17" t="str">
        <f>OBV!G1705</f>
        <v>NEUTRAL</v>
      </c>
      <c r="L1705" s="17" t="str">
        <f>OBV!H1705</f>
        <v>NEUTRAL</v>
      </c>
    </row>
    <row r="1706" spans="1:12" ht="13.5" x14ac:dyDescent="0.25">
      <c r="A1706" s="3">
        <f>RSI!A1706</f>
        <v>44501</v>
      </c>
      <c r="B1706" s="2">
        <f>RSI!B1706</f>
        <v>2.65</v>
      </c>
      <c r="C1706" s="2">
        <f>RSI!I1706</f>
        <v>38.589592873129995</v>
      </c>
      <c r="D1706" s="2">
        <f>MACD!E1706</f>
        <v>3.8749879590329162E-2</v>
      </c>
      <c r="E1706" s="2">
        <f>MACD!F1706</f>
        <v>3.9787452322423943E-2</v>
      </c>
      <c r="F1706" s="2">
        <f>'Moving Avg'!D1706</f>
        <v>2.6659999999999999</v>
      </c>
      <c r="G1706" s="2">
        <f>'Moving Avg'!F1706</f>
        <v>2.7200000000000006</v>
      </c>
      <c r="H1706" s="2">
        <f>'Moving Avg'!G1706</f>
        <v>2.742</v>
      </c>
      <c r="I1706" s="2">
        <f>'Moving Avg'!H1706</f>
        <v>2.9369499999999999</v>
      </c>
      <c r="J1706" s="17" t="str">
        <f>OBV!F1706</f>
        <v>BEARISH</v>
      </c>
      <c r="K1706" s="17" t="str">
        <f>OBV!G1706</f>
        <v>NEUTRAL</v>
      </c>
      <c r="L1706" s="17" t="str">
        <f>OBV!H1706</f>
        <v>CONFIRMED BEARISH</v>
      </c>
    </row>
    <row r="1707" spans="1:12" ht="13.5" x14ac:dyDescent="0.25">
      <c r="A1707" s="3">
        <f>RSI!A1707</f>
        <v>44502</v>
      </c>
      <c r="B1707" s="2">
        <f>RSI!B1707</f>
        <v>2.67</v>
      </c>
      <c r="C1707" s="2">
        <f>RSI!I1707</f>
        <v>42.505846035629133</v>
      </c>
      <c r="D1707" s="2">
        <f>MACD!E1707</f>
        <v>3.992544605819992E-2</v>
      </c>
      <c r="E1707" s="2">
        <f>MACD!F1707</f>
        <v>3.9815051069579138E-2</v>
      </c>
      <c r="F1707" s="2">
        <f>'Moving Avg'!D1707</f>
        <v>2.6659999999999999</v>
      </c>
      <c r="G1707" s="2">
        <f>'Moving Avg'!F1707</f>
        <v>2.7115000000000005</v>
      </c>
      <c r="H1707" s="2">
        <f>'Moving Avg'!G1707</f>
        <v>2.7398000000000002</v>
      </c>
      <c r="I1707" s="2">
        <f>'Moving Avg'!H1707</f>
        <v>2.9335999999999998</v>
      </c>
      <c r="J1707" s="17" t="str">
        <f>OBV!F1707</f>
        <v>BEARISH</v>
      </c>
      <c r="K1707" s="17" t="str">
        <f>OBV!G1707</f>
        <v>NEUTRAL</v>
      </c>
      <c r="L1707" s="17" t="str">
        <f>OBV!H1707</f>
        <v>NEUTRAL</v>
      </c>
    </row>
    <row r="1708" spans="1:12" ht="13.5" x14ac:dyDescent="0.25">
      <c r="A1708" s="3">
        <f>RSI!A1708</f>
        <v>44503</v>
      </c>
      <c r="B1708" s="2">
        <f>RSI!B1708</f>
        <v>2.67</v>
      </c>
      <c r="C1708" s="2">
        <f>RSI!I1708</f>
        <v>42.505846035629141</v>
      </c>
      <c r="D1708" s="2">
        <f>MACD!E1708</f>
        <v>3.3496896184785463E-2</v>
      </c>
      <c r="E1708" s="2">
        <f>MACD!F1708</f>
        <v>3.85514200926204E-2</v>
      </c>
      <c r="F1708" s="2">
        <f>'Moving Avg'!D1708</f>
        <v>2.6659999999999999</v>
      </c>
      <c r="G1708" s="2">
        <f>'Moving Avg'!F1708</f>
        <v>2.7055000000000007</v>
      </c>
      <c r="H1708" s="2">
        <f>'Moving Avg'!G1708</f>
        <v>2.7387999999999999</v>
      </c>
      <c r="I1708" s="2">
        <f>'Moving Avg'!H1708</f>
        <v>2.9303499999999989</v>
      </c>
      <c r="J1708" s="17" t="str">
        <f>OBV!F1708</f>
        <v>BEARISH</v>
      </c>
      <c r="K1708" s="17" t="str">
        <f>OBV!G1708</f>
        <v>NEUTRAL</v>
      </c>
      <c r="L1708" s="17" t="str">
        <f>OBV!H1708</f>
        <v>NEUTRAL</v>
      </c>
    </row>
    <row r="1709" spans="1:12" ht="13.5" x14ac:dyDescent="0.25">
      <c r="A1709" s="3">
        <f>RSI!A1709</f>
        <v>44504</v>
      </c>
      <c r="B1709" s="2">
        <f>RSI!B1709</f>
        <v>2.65</v>
      </c>
      <c r="C1709" s="2">
        <f>RSI!I1709</f>
        <v>39.57860407797191</v>
      </c>
      <c r="D1709" s="2">
        <f>MACD!E1709</f>
        <v>2.6711030657924795E-2</v>
      </c>
      <c r="E1709" s="2">
        <f>MACD!F1709</f>
        <v>3.6183342205681278E-2</v>
      </c>
      <c r="F1709" s="2">
        <f>'Moving Avg'!D1709</f>
        <v>2.6619999999999999</v>
      </c>
      <c r="G1709" s="2">
        <f>'Moving Avg'!F1709</f>
        <v>2.6985000000000006</v>
      </c>
      <c r="H1709" s="2">
        <f>'Moving Avg'!G1709</f>
        <v>2.7363999999999997</v>
      </c>
      <c r="I1709" s="2">
        <f>'Moving Avg'!H1709</f>
        <v>2.9271499999999993</v>
      </c>
      <c r="J1709" s="17" t="str">
        <f>OBV!F1709</f>
        <v>BEARISH</v>
      </c>
      <c r="K1709" s="17" t="str">
        <f>OBV!G1709</f>
        <v>NEUTRAL</v>
      </c>
      <c r="L1709" s="17" t="str">
        <f>OBV!H1709</f>
        <v>CONFIRMED BEARISH</v>
      </c>
    </row>
    <row r="1710" spans="1:12" ht="13.5" x14ac:dyDescent="0.25">
      <c r="A1710" s="3">
        <f>RSI!A1710</f>
        <v>44505</v>
      </c>
      <c r="B1710" s="2">
        <f>RSI!B1710</f>
        <v>2.65</v>
      </c>
      <c r="C1710" s="2">
        <f>RSI!I1710</f>
        <v>39.57860407797191</v>
      </c>
      <c r="D1710" s="2">
        <f>MACD!E1710</f>
        <v>2.1317990365849138E-2</v>
      </c>
      <c r="E1710" s="2">
        <f>MACD!F1710</f>
        <v>3.3210271837714848E-2</v>
      </c>
      <c r="F1710" s="2">
        <f>'Moving Avg'!D1710</f>
        <v>2.6580000000000004</v>
      </c>
      <c r="G1710" s="2">
        <f>'Moving Avg'!F1710</f>
        <v>2.6915000000000004</v>
      </c>
      <c r="H1710" s="2">
        <f>'Moving Avg'!G1710</f>
        <v>2.7354000000000003</v>
      </c>
      <c r="I1710" s="2">
        <f>'Moving Avg'!H1710</f>
        <v>2.923999999999999</v>
      </c>
      <c r="J1710" s="17" t="str">
        <f>OBV!F1710</f>
        <v>BEARISH</v>
      </c>
      <c r="K1710" s="17" t="str">
        <f>OBV!G1710</f>
        <v>NEUTRAL</v>
      </c>
      <c r="L1710" s="17" t="str">
        <f>OBV!H1710</f>
        <v>CONFIRMED BEARISH</v>
      </c>
    </row>
    <row r="1711" spans="1:12" ht="13.5" x14ac:dyDescent="0.25">
      <c r="A1711" s="3">
        <f>RSI!A1711</f>
        <v>44508</v>
      </c>
      <c r="B1711" s="2">
        <f>RSI!B1711</f>
        <v>2.65</v>
      </c>
      <c r="C1711" s="2">
        <f>RSI!I1711</f>
        <v>39.57860407797191</v>
      </c>
      <c r="D1711" s="2">
        <f>MACD!E1711</f>
        <v>1.7077654064469705E-2</v>
      </c>
      <c r="E1711" s="2">
        <f>MACD!F1711</f>
        <v>2.9983748283065818E-2</v>
      </c>
      <c r="F1711" s="2">
        <f>'Moving Avg'!D1711</f>
        <v>2.6580000000000004</v>
      </c>
      <c r="G1711" s="2">
        <f>'Moving Avg'!F1711</f>
        <v>2.6865000000000006</v>
      </c>
      <c r="H1711" s="2">
        <f>'Moving Avg'!G1711</f>
        <v>2.7330000000000005</v>
      </c>
      <c r="I1711" s="2">
        <f>'Moving Avg'!H1711</f>
        <v>2.9210499999999984</v>
      </c>
      <c r="J1711" s="17" t="str">
        <f>OBV!F1711</f>
        <v>BULLISH</v>
      </c>
      <c r="K1711" s="17" t="str">
        <f>OBV!G1711</f>
        <v>NEUTRAL</v>
      </c>
      <c r="L1711" s="17" t="str">
        <f>OBV!H1711</f>
        <v>NEUTRAL</v>
      </c>
    </row>
    <row r="1712" spans="1:12" ht="13.5" x14ac:dyDescent="0.25">
      <c r="A1712" s="3">
        <f>RSI!A1712</f>
        <v>44509</v>
      </c>
      <c r="B1712" s="2">
        <f>RSI!B1712</f>
        <v>2.65</v>
      </c>
      <c r="C1712" s="2">
        <f>RSI!I1712</f>
        <v>39.578604077971903</v>
      </c>
      <c r="D1712" s="2">
        <f>MACD!E1712</f>
        <v>1.3788756346130526E-2</v>
      </c>
      <c r="E1712" s="2">
        <f>MACD!F1712</f>
        <v>2.6744749895678762E-2</v>
      </c>
      <c r="F1712" s="2">
        <f>'Moving Avg'!D1712</f>
        <v>2.6540000000000004</v>
      </c>
      <c r="G1712" s="2">
        <f>'Moving Avg'!F1712</f>
        <v>2.6820000000000004</v>
      </c>
      <c r="H1712" s="2">
        <f>'Moving Avg'!G1712</f>
        <v>2.7308000000000008</v>
      </c>
      <c r="I1712" s="2">
        <f>'Moving Avg'!H1712</f>
        <v>2.9179499999999985</v>
      </c>
      <c r="J1712" s="17" t="str">
        <f>OBV!F1712</f>
        <v>BEARISH</v>
      </c>
      <c r="K1712" s="17" t="str">
        <f>OBV!G1712</f>
        <v>NEUTRAL</v>
      </c>
      <c r="L1712" s="17" t="str">
        <f>OBV!H1712</f>
        <v>CONFIRMED BEARISH</v>
      </c>
    </row>
    <row r="1713" spans="1:12" ht="13.5" x14ac:dyDescent="0.25">
      <c r="A1713" s="3">
        <f>RSI!A1713</f>
        <v>44510</v>
      </c>
      <c r="B1713" s="2">
        <f>RSI!B1713</f>
        <v>2.65</v>
      </c>
      <c r="C1713" s="2">
        <f>RSI!I1713</f>
        <v>39.578604077971903</v>
      </c>
      <c r="D1713" s="2">
        <f>MACD!E1713</f>
        <v>1.12827680329457E-2</v>
      </c>
      <c r="E1713" s="2">
        <f>MACD!F1713</f>
        <v>2.3652353523132153E-2</v>
      </c>
      <c r="F1713" s="2">
        <f>'Moving Avg'!D1713</f>
        <v>2.65</v>
      </c>
      <c r="G1713" s="2">
        <f>'Moving Avg'!F1713</f>
        <v>2.6755000000000004</v>
      </c>
      <c r="H1713" s="2">
        <f>'Moving Avg'!G1713</f>
        <v>2.7302000000000008</v>
      </c>
      <c r="I1713" s="2">
        <f>'Moving Avg'!H1713</f>
        <v>2.9152499999999981</v>
      </c>
      <c r="J1713" s="17" t="str">
        <f>OBV!F1713</f>
        <v>BEARISH</v>
      </c>
      <c r="K1713" s="17" t="str">
        <f>OBV!G1713</f>
        <v>NEUTRAL</v>
      </c>
      <c r="L1713" s="17" t="str">
        <f>OBV!H1713</f>
        <v>CONFIRMED BEARISH</v>
      </c>
    </row>
    <row r="1714" spans="1:12" ht="13.5" x14ac:dyDescent="0.25">
      <c r="A1714" s="3">
        <f>RSI!A1714</f>
        <v>44511</v>
      </c>
      <c r="B1714" s="2">
        <f>RSI!B1714</f>
        <v>2.65</v>
      </c>
      <c r="C1714" s="2">
        <f>RSI!I1714</f>
        <v>39.578604077971903</v>
      </c>
      <c r="D1714" s="2">
        <f>MACD!E1714</f>
        <v>9.4187285507305596E-3</v>
      </c>
      <c r="E1714" s="2">
        <f>MACD!F1714</f>
        <v>2.0805628528651834E-2</v>
      </c>
      <c r="F1714" s="2">
        <f>'Moving Avg'!D1714</f>
        <v>2.65</v>
      </c>
      <c r="G1714" s="2">
        <f>'Moving Avg'!F1714</f>
        <v>2.6710000000000003</v>
      </c>
      <c r="H1714" s="2">
        <f>'Moving Avg'!G1714</f>
        <v>2.7282000000000011</v>
      </c>
      <c r="I1714" s="2">
        <f>'Moving Avg'!H1714</f>
        <v>2.9125999999999981</v>
      </c>
      <c r="J1714" s="17" t="str">
        <f>OBV!F1714</f>
        <v>NEUTRAL</v>
      </c>
      <c r="K1714" s="17" t="str">
        <f>OBV!G1714</f>
        <v>NEUTRAL</v>
      </c>
      <c r="L1714" s="17" t="str">
        <f>OBV!H1714</f>
        <v>NEUTRAL</v>
      </c>
    </row>
    <row r="1715" spans="1:12" ht="13.5" x14ac:dyDescent="0.25">
      <c r="A1715" s="3">
        <f>RSI!A1715</f>
        <v>44512</v>
      </c>
      <c r="B1715" s="2">
        <f>RSI!B1715</f>
        <v>2.64</v>
      </c>
      <c r="C1715" s="2">
        <f>RSI!I1715</f>
        <v>37.561047349237739</v>
      </c>
      <c r="D1715" s="2">
        <f>MACD!E1715</f>
        <v>8.8196237877329331E-3</v>
      </c>
      <c r="E1715" s="2">
        <f>MACD!F1715</f>
        <v>1.8408427580468057E-2</v>
      </c>
      <c r="F1715" s="2">
        <f>'Moving Avg'!D1715</f>
        <v>2.6480000000000001</v>
      </c>
      <c r="G1715" s="2">
        <f>'Moving Avg'!F1715</f>
        <v>2.6665000000000001</v>
      </c>
      <c r="H1715" s="2">
        <f>'Moving Avg'!G1715</f>
        <v>2.7258000000000004</v>
      </c>
      <c r="I1715" s="2">
        <f>'Moving Avg'!H1715</f>
        <v>2.9094999999999986</v>
      </c>
      <c r="J1715" s="17" t="str">
        <f>OBV!F1715</f>
        <v>BEARISH</v>
      </c>
      <c r="K1715" s="17" t="str">
        <f>OBV!G1715</f>
        <v>NEUTRAL</v>
      </c>
      <c r="L1715" s="17" t="str">
        <f>OBV!H1715</f>
        <v>CONFIRMED BEARISH</v>
      </c>
    </row>
    <row r="1716" spans="1:12" ht="13.5" x14ac:dyDescent="0.25">
      <c r="A1716" s="3">
        <f>RSI!A1716</f>
        <v>44515</v>
      </c>
      <c r="B1716" s="2">
        <f>RSI!B1716</f>
        <v>2.64</v>
      </c>
      <c r="C1716" s="2">
        <f>RSI!I1716</f>
        <v>37.561047349237739</v>
      </c>
      <c r="D1716" s="2">
        <f>MACD!E1716</f>
        <v>5.5146884459231771E-3</v>
      </c>
      <c r="E1716" s="2">
        <f>MACD!F1716</f>
        <v>1.5829679753559082E-2</v>
      </c>
      <c r="F1716" s="2">
        <f>'Moving Avg'!D1716</f>
        <v>2.6459999999999999</v>
      </c>
      <c r="G1716" s="2">
        <f>'Moving Avg'!F1716</f>
        <v>2.6644999999999999</v>
      </c>
      <c r="H1716" s="2">
        <f>'Moving Avg'!G1716</f>
        <v>2.7236000000000002</v>
      </c>
      <c r="I1716" s="2">
        <f>'Moving Avg'!H1716</f>
        <v>2.9063999999999992</v>
      </c>
      <c r="J1716" s="17" t="str">
        <f>OBV!F1716</f>
        <v>BEARISH</v>
      </c>
      <c r="K1716" s="17" t="str">
        <f>OBV!G1716</f>
        <v>NEUTRAL</v>
      </c>
      <c r="L1716" s="17" t="str">
        <f>OBV!H1716</f>
        <v>CONFIRMED BEARISH</v>
      </c>
    </row>
    <row r="1717" spans="1:12" ht="13.5" x14ac:dyDescent="0.25">
      <c r="A1717" s="3">
        <f>RSI!A1717</f>
        <v>44516</v>
      </c>
      <c r="B1717" s="2">
        <f>RSI!B1717</f>
        <v>2.64</v>
      </c>
      <c r="C1717" s="2">
        <f>RSI!I1717</f>
        <v>37.561047349237739</v>
      </c>
      <c r="D1717" s="2">
        <f>MACD!E1717</f>
        <v>6.0533893781697934E-3</v>
      </c>
      <c r="E1717" s="2">
        <f>MACD!F1717</f>
        <v>1.3874421678481224E-2</v>
      </c>
      <c r="F1717" s="2">
        <f>'Moving Avg'!D1717</f>
        <v>2.6440000000000001</v>
      </c>
      <c r="G1717" s="2">
        <f>'Moving Avg'!F1717</f>
        <v>2.6595</v>
      </c>
      <c r="H1717" s="2">
        <f>'Moving Avg'!G1717</f>
        <v>2.7211999999999996</v>
      </c>
      <c r="I1717" s="2">
        <f>'Moving Avg'!H1717</f>
        <v>2.9035999999999991</v>
      </c>
      <c r="J1717" s="17" t="str">
        <f>OBV!F1717</f>
        <v>BEARISH</v>
      </c>
      <c r="K1717" s="17" t="str">
        <f>OBV!G1717</f>
        <v>NEUTRAL</v>
      </c>
      <c r="L1717" s="17" t="str">
        <f>OBV!H1717</f>
        <v>CONFIRMED BEARISH</v>
      </c>
    </row>
    <row r="1718" spans="1:12" ht="13.5" x14ac:dyDescent="0.25">
      <c r="A1718" s="3">
        <f>RSI!A1718</f>
        <v>44517</v>
      </c>
      <c r="B1718" s="2">
        <f>RSI!B1718</f>
        <v>2.63</v>
      </c>
      <c r="C1718" s="2">
        <f>RSI!I1718</f>
        <v>35.312763999497932</v>
      </c>
      <c r="D1718" s="2">
        <f>MACD!E1718</f>
        <v>7.4890851014037807E-3</v>
      </c>
      <c r="E1718" s="2">
        <f>MACD!F1718</f>
        <v>1.2597354363065737E-2</v>
      </c>
      <c r="F1718" s="2">
        <f>'Moving Avg'!D1718</f>
        <v>2.6399999999999997</v>
      </c>
      <c r="G1718" s="2">
        <f>'Moving Avg'!F1718</f>
        <v>2.6564999999999999</v>
      </c>
      <c r="H1718" s="2">
        <f>'Moving Avg'!G1718</f>
        <v>2.7186000000000003</v>
      </c>
      <c r="I1718" s="2">
        <f>'Moving Avg'!H1718</f>
        <v>2.9007499999999986</v>
      </c>
      <c r="J1718" s="17" t="str">
        <f>OBV!F1718</f>
        <v>BEARISH</v>
      </c>
      <c r="K1718" s="17" t="str">
        <f>OBV!G1718</f>
        <v>NEUTRAL</v>
      </c>
      <c r="L1718" s="17" t="str">
        <f>OBV!H1718</f>
        <v>CONFIRMED BEARISH</v>
      </c>
    </row>
    <row r="1719" spans="1:12" ht="13.5" x14ac:dyDescent="0.25">
      <c r="A1719" s="3">
        <f>RSI!A1719</f>
        <v>44518</v>
      </c>
      <c r="B1719" s="2">
        <f>RSI!B1719</f>
        <v>2.62</v>
      </c>
      <c r="C1719" s="2">
        <f>RSI!I1719</f>
        <v>33.174309907096458</v>
      </c>
      <c r="D1719" s="2">
        <f>MACD!E1719</f>
        <v>6.6482303534942666E-3</v>
      </c>
      <c r="E1719" s="2">
        <f>MACD!F1719</f>
        <v>1.1407529561151444E-2</v>
      </c>
      <c r="F1719" s="2">
        <f>'Moving Avg'!D1719</f>
        <v>2.6340000000000003</v>
      </c>
      <c r="G1719" s="2">
        <f>'Moving Avg'!F1719</f>
        <v>2.6539999999999995</v>
      </c>
      <c r="H1719" s="2">
        <f>'Moving Avg'!G1719</f>
        <v>2.7158000000000011</v>
      </c>
      <c r="I1719" s="2">
        <f>'Moving Avg'!H1719</f>
        <v>2.8975499999999981</v>
      </c>
      <c r="J1719" s="17" t="str">
        <f>OBV!F1719</f>
        <v>BEARISH</v>
      </c>
      <c r="K1719" s="17" t="str">
        <f>OBV!G1719</f>
        <v>NEUTRAL</v>
      </c>
      <c r="L1719" s="17" t="str">
        <f>OBV!H1719</f>
        <v>CONFIRMED BEARISH</v>
      </c>
    </row>
    <row r="1720" spans="1:12" ht="13.5" x14ac:dyDescent="0.25">
      <c r="A1720" s="3">
        <f>RSI!A1720</f>
        <v>44519</v>
      </c>
      <c r="B1720" s="2">
        <f>RSI!B1720</f>
        <v>2.66</v>
      </c>
      <c r="C1720" s="2">
        <f>RSI!I1720</f>
        <v>47.000049131556302</v>
      </c>
      <c r="D1720" s="2">
        <f>MACD!E1720</f>
        <v>3.2925950911320001E-3</v>
      </c>
      <c r="E1720" s="2">
        <f>MACD!F1720</f>
        <v>9.7845426671475545E-3</v>
      </c>
      <c r="F1720" s="2">
        <f>'Moving Avg'!D1720</f>
        <v>2.6380000000000003</v>
      </c>
      <c r="G1720" s="2">
        <f>'Moving Avg'!F1720</f>
        <v>2.6534999999999997</v>
      </c>
      <c r="H1720" s="2">
        <f>'Moving Avg'!G1720</f>
        <v>2.7140000000000009</v>
      </c>
      <c r="I1720" s="2">
        <f>'Moving Avg'!H1720</f>
        <v>2.8945999999999983</v>
      </c>
      <c r="J1720" s="17" t="str">
        <f>OBV!F1720</f>
        <v>BEARISH</v>
      </c>
      <c r="K1720" s="17" t="str">
        <f>OBV!G1720</f>
        <v>NEUTRAL</v>
      </c>
      <c r="L1720" s="17" t="str">
        <f>OBV!H1720</f>
        <v>BEARISH DIVERGENCE</v>
      </c>
    </row>
    <row r="1721" spans="1:12" ht="13.5" x14ac:dyDescent="0.25">
      <c r="A1721" s="3">
        <f>RSI!A1721</f>
        <v>44522</v>
      </c>
      <c r="B1721" s="2">
        <f>RSI!B1721</f>
        <v>2.62</v>
      </c>
      <c r="C1721" s="2">
        <f>RSI!I1721</f>
        <v>38.436183406832434</v>
      </c>
      <c r="D1721" s="2">
        <f>MACD!E1721</f>
        <v>3.4750165227159791E-3</v>
      </c>
      <c r="E1721" s="2">
        <f>MACD!F1721</f>
        <v>8.5226374382612394E-3</v>
      </c>
      <c r="F1721" s="2">
        <f>'Moving Avg'!D1721</f>
        <v>2.6340000000000003</v>
      </c>
      <c r="G1721" s="2">
        <f>'Moving Avg'!F1721</f>
        <v>2.6509999999999994</v>
      </c>
      <c r="H1721" s="2">
        <f>'Moving Avg'!G1721</f>
        <v>2.7112000000000007</v>
      </c>
      <c r="I1721" s="2">
        <f>'Moving Avg'!H1721</f>
        <v>2.8916999999999984</v>
      </c>
      <c r="J1721" s="17" t="str">
        <f>OBV!F1721</f>
        <v>BEARISH</v>
      </c>
      <c r="K1721" s="17" t="str">
        <f>OBV!G1721</f>
        <v>NEUTRAL</v>
      </c>
      <c r="L1721" s="17" t="str">
        <f>OBV!H1721</f>
        <v>CONFIRMED BEARISH</v>
      </c>
    </row>
    <row r="1722" spans="1:12" ht="13.5" x14ac:dyDescent="0.25">
      <c r="A1722" s="3">
        <f>RSI!A1722</f>
        <v>44523</v>
      </c>
      <c r="B1722" s="2">
        <f>RSI!B1722</f>
        <v>2.62</v>
      </c>
      <c r="C1722" s="2">
        <f>RSI!I1722</f>
        <v>38.436183406832434</v>
      </c>
      <c r="D1722" s="2">
        <f>MACD!E1722</f>
        <v>3.9202183107347466E-3</v>
      </c>
      <c r="E1722" s="2">
        <f>MACD!F1722</f>
        <v>7.602153612755941E-3</v>
      </c>
      <c r="F1722" s="2">
        <f>'Moving Avg'!D1722</f>
        <v>2.6300000000000003</v>
      </c>
      <c r="G1722" s="2">
        <f>'Moving Avg'!F1722</f>
        <v>2.6484999999999994</v>
      </c>
      <c r="H1722" s="2">
        <f>'Moving Avg'!G1722</f>
        <v>2.7086000000000015</v>
      </c>
      <c r="I1722" s="2">
        <f>'Moving Avg'!H1722</f>
        <v>2.8886999999999983</v>
      </c>
      <c r="J1722" s="17" t="str">
        <f>OBV!F1722</f>
        <v>BEARISH</v>
      </c>
      <c r="K1722" s="17" t="str">
        <f>OBV!G1722</f>
        <v>NEUTRAL</v>
      </c>
      <c r="L1722" s="17" t="str">
        <f>OBV!H1722</f>
        <v>CONFIRMED BEARISH</v>
      </c>
    </row>
    <row r="1723" spans="1:12" ht="13.5" x14ac:dyDescent="0.25">
      <c r="A1723" s="3">
        <f>RSI!A1723</f>
        <v>44524</v>
      </c>
      <c r="B1723" s="2">
        <f>RSI!B1723</f>
        <v>2.6</v>
      </c>
      <c r="C1723" s="2">
        <f>RSI!I1723</f>
        <v>34.763110587536374</v>
      </c>
      <c r="D1723" s="2">
        <f>MACD!E1723</f>
        <v>6.0477101012255119E-3</v>
      </c>
      <c r="E1723" s="2">
        <f>MACD!F1723</f>
        <v>7.2912649104498557E-3</v>
      </c>
      <c r="F1723" s="2">
        <f>'Moving Avg'!D1723</f>
        <v>2.6239999999999997</v>
      </c>
      <c r="G1723" s="2">
        <f>'Moving Avg'!F1723</f>
        <v>2.6449999999999991</v>
      </c>
      <c r="H1723" s="2">
        <f>'Moving Avg'!G1723</f>
        <v>2.705000000000001</v>
      </c>
      <c r="I1723" s="2">
        <f>'Moving Avg'!H1723</f>
        <v>2.8854999999999986</v>
      </c>
      <c r="J1723" s="17" t="str">
        <f>OBV!F1723</f>
        <v>BEARISH</v>
      </c>
      <c r="K1723" s="17" t="str">
        <f>OBV!G1723</f>
        <v>NEUTRAL</v>
      </c>
      <c r="L1723" s="17" t="str">
        <f>OBV!H1723</f>
        <v>CONFIRMED BEARISH</v>
      </c>
    </row>
    <row r="1724" spans="1:12" ht="13.5" x14ac:dyDescent="0.25">
      <c r="A1724" s="3">
        <f>RSI!A1724</f>
        <v>44525</v>
      </c>
      <c r="B1724" s="2">
        <f>RSI!B1724</f>
        <v>2.6</v>
      </c>
      <c r="C1724" s="2">
        <f>RSI!I1724</f>
        <v>34.763110587536374</v>
      </c>
      <c r="D1724" s="2">
        <f>MACD!E1724</f>
        <v>8.2154291951859193E-3</v>
      </c>
      <c r="E1724" s="2">
        <f>MACD!F1724</f>
        <v>7.4760977673970688E-3</v>
      </c>
      <c r="F1724" s="2">
        <f>'Moving Avg'!D1724</f>
        <v>2.62</v>
      </c>
      <c r="G1724" s="2">
        <f>'Moving Avg'!F1724</f>
        <v>2.6414999999999997</v>
      </c>
      <c r="H1724" s="2">
        <f>'Moving Avg'!G1724</f>
        <v>2.7028000000000008</v>
      </c>
      <c r="I1724" s="2">
        <f>'Moving Avg'!H1724</f>
        <v>2.8822999999999985</v>
      </c>
      <c r="J1724" s="17" t="str">
        <f>OBV!F1724</f>
        <v>BEARISH</v>
      </c>
      <c r="K1724" s="17" t="str">
        <f>OBV!G1724</f>
        <v>NEUTRAL</v>
      </c>
      <c r="L1724" s="17" t="str">
        <f>OBV!H1724</f>
        <v>CONFIRMED BEARISH</v>
      </c>
    </row>
    <row r="1725" spans="1:12" ht="13.5" x14ac:dyDescent="0.25">
      <c r="A1725" s="3">
        <f>RSI!A1725</f>
        <v>44526</v>
      </c>
      <c r="B1725" s="2">
        <f>RSI!B1725</f>
        <v>2.59</v>
      </c>
      <c r="C1725" s="2">
        <f>RSI!I1725</f>
        <v>32.937853888257891</v>
      </c>
      <c r="D1725" s="2">
        <f>MACD!E1725</f>
        <v>9.5922412580304872E-3</v>
      </c>
      <c r="E1725" s="2">
        <f>MACD!F1725</f>
        <v>7.8993264655237531E-3</v>
      </c>
      <c r="F1725" s="2">
        <f>'Moving Avg'!D1725</f>
        <v>2.6059999999999999</v>
      </c>
      <c r="G1725" s="2">
        <f>'Moving Avg'!F1725</f>
        <v>2.6375000000000002</v>
      </c>
      <c r="H1725" s="2">
        <f>'Moving Avg'!G1725</f>
        <v>2.6994000000000011</v>
      </c>
      <c r="I1725" s="2">
        <f>'Moving Avg'!H1725</f>
        <v>2.8793499999999987</v>
      </c>
      <c r="J1725" s="17" t="str">
        <f>OBV!F1725</f>
        <v>BEARISH</v>
      </c>
      <c r="K1725" s="17" t="str">
        <f>OBV!G1725</f>
        <v>NEUTRAL</v>
      </c>
      <c r="L1725" s="17" t="str">
        <f>OBV!H1725</f>
        <v>CONFIRMED BEARISH</v>
      </c>
    </row>
    <row r="1726" spans="1:12" ht="13.5" x14ac:dyDescent="0.25">
      <c r="A1726" s="3">
        <f>RSI!A1726</f>
        <v>44529</v>
      </c>
      <c r="B1726" s="2">
        <f>RSI!B1726</f>
        <v>2.6</v>
      </c>
      <c r="C1726" s="2">
        <f>RSI!I1726</f>
        <v>36.526905287123704</v>
      </c>
      <c r="D1726" s="2">
        <f>MACD!E1726</f>
        <v>1.03906867060366E-2</v>
      </c>
      <c r="E1726" s="2">
        <f>MACD!F1726</f>
        <v>8.3975985136263229E-3</v>
      </c>
      <c r="F1726" s="2">
        <f>'Moving Avg'!D1726</f>
        <v>2.6019999999999999</v>
      </c>
      <c r="G1726" s="2">
        <f>'Moving Avg'!F1726</f>
        <v>2.6349999999999998</v>
      </c>
      <c r="H1726" s="2">
        <f>'Moving Avg'!G1726</f>
        <v>2.6966000000000014</v>
      </c>
      <c r="I1726" s="2">
        <f>'Moving Avg'!H1726</f>
        <v>2.8761499999999995</v>
      </c>
      <c r="J1726" s="17" t="str">
        <f>OBV!F1726</f>
        <v>BEARISH</v>
      </c>
      <c r="K1726" s="17" t="str">
        <f>OBV!G1726</f>
        <v>NEUTRAL</v>
      </c>
      <c r="L1726" s="17" t="str">
        <f>OBV!H1726</f>
        <v>CONFIRMED BEARISH</v>
      </c>
    </row>
    <row r="1727" spans="1:12" ht="13.5" x14ac:dyDescent="0.25">
      <c r="A1727" s="3">
        <f>RSI!A1727</f>
        <v>44530</v>
      </c>
      <c r="B1727" s="2">
        <f>RSI!B1727</f>
        <v>2.6</v>
      </c>
      <c r="C1727" s="2">
        <f>RSI!I1727</f>
        <v>36.526905287123704</v>
      </c>
      <c r="D1727" s="2">
        <f>MACD!E1727</f>
        <v>1.1353677450701927E-2</v>
      </c>
      <c r="E1727" s="2">
        <f>MACD!F1727</f>
        <v>8.9888143010414447E-3</v>
      </c>
      <c r="F1727" s="2">
        <f>'Moving Avg'!D1727</f>
        <v>2.5979999999999999</v>
      </c>
      <c r="G1727" s="2">
        <f>'Moving Avg'!F1727</f>
        <v>2.6315000000000004</v>
      </c>
      <c r="H1727" s="2">
        <f>'Moving Avg'!G1727</f>
        <v>2.6938000000000004</v>
      </c>
      <c r="I1727" s="2">
        <f>'Moving Avg'!H1727</f>
        <v>2.8731499999999999</v>
      </c>
      <c r="J1727" s="17" t="str">
        <f>OBV!F1727</f>
        <v>BEARISH</v>
      </c>
      <c r="K1727" s="17" t="str">
        <f>OBV!G1727</f>
        <v>NEUTRAL</v>
      </c>
      <c r="L1727" s="17" t="str">
        <f>OBV!H1727</f>
        <v>CONFIRMED BEARISH</v>
      </c>
    </row>
    <row r="1728" spans="1:12" ht="13.5" x14ac:dyDescent="0.25">
      <c r="A1728" s="3">
        <f>RSI!A1728</f>
        <v>44531</v>
      </c>
      <c r="B1728" s="2">
        <f>RSI!B1728</f>
        <v>2.58</v>
      </c>
      <c r="C1728" s="2">
        <f>RSI!I1728</f>
        <v>32.493283348001185</v>
      </c>
      <c r="D1728" s="2">
        <f>MACD!E1728</f>
        <v>1.237763114010404E-2</v>
      </c>
      <c r="E1728" s="2">
        <f>MACD!F1728</f>
        <v>9.6665776688539644E-3</v>
      </c>
      <c r="F1728" s="2">
        <f>'Moving Avg'!D1728</f>
        <v>2.5939999999999999</v>
      </c>
      <c r="G1728" s="2">
        <f>'Moving Avg'!F1728</f>
        <v>2.6270000000000002</v>
      </c>
      <c r="H1728" s="2">
        <f>'Moving Avg'!G1728</f>
        <v>2.6910000000000012</v>
      </c>
      <c r="I1728" s="2">
        <f>'Moving Avg'!H1728</f>
        <v>2.8701500000000006</v>
      </c>
      <c r="J1728" s="17" t="str">
        <f>OBV!F1728</f>
        <v>BEARISH</v>
      </c>
      <c r="K1728" s="17" t="str">
        <f>OBV!G1728</f>
        <v>NEUTRAL</v>
      </c>
      <c r="L1728" s="17" t="str">
        <f>OBV!H1728</f>
        <v>CONFIRMED BEARISH</v>
      </c>
    </row>
    <row r="1729" spans="1:12" ht="13.5" x14ac:dyDescent="0.25">
      <c r="A1729" s="3">
        <f>RSI!A1729</f>
        <v>44532</v>
      </c>
      <c r="B1729" s="2">
        <f>RSI!B1729</f>
        <v>2.52</v>
      </c>
      <c r="C1729" s="2">
        <f>RSI!I1729</f>
        <v>23.949000116943694</v>
      </c>
      <c r="D1729" s="2">
        <f>MACD!E1729</f>
        <v>1.6514601909406235E-2</v>
      </c>
      <c r="E1729" s="2">
        <f>MACD!F1729</f>
        <v>1.1036182516964418E-2</v>
      </c>
      <c r="F1729" s="2">
        <f>'Moving Avg'!D1729</f>
        <v>2.5779999999999998</v>
      </c>
      <c r="G1729" s="2">
        <f>'Moving Avg'!F1729</f>
        <v>2.6205000000000003</v>
      </c>
      <c r="H1729" s="2">
        <f>'Moving Avg'!G1729</f>
        <v>2.6868000000000012</v>
      </c>
      <c r="I1729" s="2">
        <f>'Moving Avg'!H1729</f>
        <v>2.8670500000000003</v>
      </c>
      <c r="J1729" s="17" t="str">
        <f>OBV!F1729</f>
        <v>BEARISH</v>
      </c>
      <c r="K1729" s="17" t="str">
        <f>OBV!G1729</f>
        <v>NEUTRAL</v>
      </c>
      <c r="L1729" s="17" t="str">
        <f>OBV!H1729</f>
        <v>CONFIRMED BEARISH</v>
      </c>
    </row>
    <row r="1730" spans="1:12" ht="13.5" x14ac:dyDescent="0.25">
      <c r="A1730" s="3">
        <f>RSI!A1730</f>
        <v>44533</v>
      </c>
      <c r="B1730" s="2">
        <f>RSI!B1730</f>
        <v>2.5</v>
      </c>
      <c r="C1730" s="2">
        <f>RSI!I1730</f>
        <v>21.883339084058164</v>
      </c>
      <c r="D1730" s="2">
        <f>MACD!E1730</f>
        <v>2.8342546507470257E-2</v>
      </c>
      <c r="E1730" s="2">
        <f>MACD!F1730</f>
        <v>1.4497455315065588E-2</v>
      </c>
      <c r="F1730" s="2">
        <f>'Moving Avg'!D1730</f>
        <v>2.56</v>
      </c>
      <c r="G1730" s="2">
        <f>'Moving Avg'!F1730</f>
        <v>2.6130000000000004</v>
      </c>
      <c r="H1730" s="2">
        <f>'Moving Avg'!G1730</f>
        <v>2.6848000000000014</v>
      </c>
      <c r="I1730" s="2">
        <f>'Moving Avg'!H1730</f>
        <v>2.8640000000000008</v>
      </c>
      <c r="J1730" s="17" t="str">
        <f>OBV!F1730</f>
        <v>BEARISH</v>
      </c>
      <c r="K1730" s="17" t="str">
        <f>OBV!G1730</f>
        <v>WEAK</v>
      </c>
      <c r="L1730" s="17" t="str">
        <f>OBV!H1730</f>
        <v>CONFIRMED BEARISH</v>
      </c>
    </row>
    <row r="1731" spans="1:12" ht="13.5" x14ac:dyDescent="0.25">
      <c r="A1731" s="3">
        <f>RSI!A1731</f>
        <v>44536</v>
      </c>
      <c r="B1731" s="2">
        <f>RSI!B1731</f>
        <v>2.56</v>
      </c>
      <c r="C1731" s="2">
        <f>RSI!I1731</f>
        <v>38.907493585440896</v>
      </c>
      <c r="D1731" s="2">
        <f>MACD!E1731</f>
        <v>2.851153391042649E-2</v>
      </c>
      <c r="E1731" s="2">
        <f>MACD!F1731</f>
        <v>1.7300271034137768E-2</v>
      </c>
      <c r="F1731" s="2">
        <f>'Moving Avg'!D1731</f>
        <v>2.552</v>
      </c>
      <c r="G1731" s="2">
        <f>'Moving Avg'!F1731</f>
        <v>2.6085000000000003</v>
      </c>
      <c r="H1731" s="2">
        <f>'Moving Avg'!G1731</f>
        <v>2.6814000000000009</v>
      </c>
      <c r="I1731" s="2">
        <f>'Moving Avg'!H1731</f>
        <v>2.8615500000000003</v>
      </c>
      <c r="J1731" s="17" t="str">
        <f>OBV!F1731</f>
        <v>BEARISH</v>
      </c>
      <c r="K1731" s="17" t="str">
        <f>OBV!G1731</f>
        <v>NEUTRAL</v>
      </c>
      <c r="L1731" s="17" t="str">
        <f>OBV!H1731</f>
        <v>CONFIRMED BEARISH</v>
      </c>
    </row>
    <row r="1732" spans="1:12" ht="13.5" x14ac:dyDescent="0.25">
      <c r="A1732" s="3">
        <f>RSI!A1732</f>
        <v>44537</v>
      </c>
      <c r="B1732" s="2">
        <f>RSI!B1732</f>
        <v>2.57</v>
      </c>
      <c r="C1732" s="2">
        <f>RSI!I1732</f>
        <v>41.207235983574783</v>
      </c>
      <c r="D1732" s="2">
        <f>MACD!E1732</f>
        <v>2.8262033626014205E-2</v>
      </c>
      <c r="E1732" s="2">
        <f>MACD!F1732</f>
        <v>1.9492623552513057E-2</v>
      </c>
      <c r="F1732" s="2">
        <f>'Moving Avg'!D1732</f>
        <v>2.5460000000000003</v>
      </c>
      <c r="G1732" s="2">
        <f>'Moving Avg'!F1732</f>
        <v>2.6045000000000007</v>
      </c>
      <c r="H1732" s="2">
        <f>'Moving Avg'!G1732</f>
        <v>2.6770000000000005</v>
      </c>
      <c r="I1732" s="2">
        <f>'Moving Avg'!H1732</f>
        <v>2.8592500000000012</v>
      </c>
      <c r="J1732" s="17" t="str">
        <f>OBV!F1732</f>
        <v>BEARISH</v>
      </c>
      <c r="K1732" s="17" t="str">
        <f>OBV!G1732</f>
        <v>NEUTRAL</v>
      </c>
      <c r="L1732" s="17" t="str">
        <f>OBV!H1732</f>
        <v>CONFIRMED BEARISH</v>
      </c>
    </row>
    <row r="1733" spans="1:12" ht="13.5" x14ac:dyDescent="0.25">
      <c r="A1733" s="3">
        <f>RSI!A1733</f>
        <v>44538</v>
      </c>
      <c r="B1733" s="2">
        <f>RSI!B1733</f>
        <v>2.6</v>
      </c>
      <c r="C1733" s="2">
        <f>RSI!I1733</f>
        <v>47.582176949014006</v>
      </c>
      <c r="D1733" s="2">
        <f>MACD!E1733</f>
        <v>2.3015137008585373E-2</v>
      </c>
      <c r="E1733" s="2">
        <f>MACD!F1733</f>
        <v>2.019712624372752E-2</v>
      </c>
      <c r="F1733" s="2">
        <f>'Moving Avg'!D1733</f>
        <v>2.5499999999999998</v>
      </c>
      <c r="G1733" s="2">
        <f>'Moving Avg'!F1733</f>
        <v>2.6020000000000008</v>
      </c>
      <c r="H1733" s="2">
        <f>'Moving Avg'!G1733</f>
        <v>2.6716000000000002</v>
      </c>
      <c r="I1733" s="2">
        <f>'Moving Avg'!H1733</f>
        <v>2.8571000000000013</v>
      </c>
      <c r="J1733" s="17" t="str">
        <f>OBV!F1733</f>
        <v>BULLISH</v>
      </c>
      <c r="K1733" s="17" t="str">
        <f>OBV!G1733</f>
        <v>STRONG</v>
      </c>
      <c r="L1733" s="17" t="str">
        <f>OBV!H1733</f>
        <v>CONFIRMED BULLISH</v>
      </c>
    </row>
    <row r="1734" spans="1:12" ht="13.5" x14ac:dyDescent="0.25">
      <c r="A1734" s="3">
        <f>RSI!A1734</f>
        <v>44539</v>
      </c>
      <c r="B1734" s="2">
        <f>RSI!B1734</f>
        <v>2.6</v>
      </c>
      <c r="C1734" s="2">
        <f>RSI!I1734</f>
        <v>47.582176949014006</v>
      </c>
      <c r="D1734" s="2">
        <f>MACD!E1734</f>
        <v>1.8642039806798572E-2</v>
      </c>
      <c r="E1734" s="2">
        <f>MACD!F1734</f>
        <v>1.9886108956341731E-2</v>
      </c>
      <c r="F1734" s="2">
        <f>'Moving Avg'!D1734</f>
        <v>2.5659999999999998</v>
      </c>
      <c r="G1734" s="2">
        <f>'Moving Avg'!F1734</f>
        <v>2.5995000000000008</v>
      </c>
      <c r="H1734" s="2">
        <f>'Moving Avg'!G1734</f>
        <v>2.6670000000000003</v>
      </c>
      <c r="I1734" s="2">
        <f>'Moving Avg'!H1734</f>
        <v>2.8551500000000014</v>
      </c>
      <c r="J1734" s="17" t="str">
        <f>OBV!F1734</f>
        <v>BULLISH</v>
      </c>
      <c r="K1734" s="17" t="str">
        <f>OBV!G1734</f>
        <v>STRONG</v>
      </c>
      <c r="L1734" s="17" t="str">
        <f>OBV!H1734</f>
        <v>CONFIRMED BULLISH</v>
      </c>
    </row>
    <row r="1735" spans="1:12" ht="13.5" x14ac:dyDescent="0.25">
      <c r="A1735" s="3">
        <f>RSI!A1735</f>
        <v>44540</v>
      </c>
      <c r="B1735" s="2">
        <f>RSI!B1735</f>
        <v>2.63</v>
      </c>
      <c r="C1735" s="2">
        <f>RSI!I1735</f>
        <v>53.437584853705651</v>
      </c>
      <c r="D1735" s="2">
        <f>MACD!E1735</f>
        <v>1.124269539164624E-2</v>
      </c>
      <c r="E1735" s="2">
        <f>MACD!F1735</f>
        <v>1.8157426243402632E-2</v>
      </c>
      <c r="F1735" s="2">
        <f>'Moving Avg'!D1735</f>
        <v>2.5920000000000001</v>
      </c>
      <c r="G1735" s="2">
        <f>'Moving Avg'!F1735</f>
        <v>2.5990000000000011</v>
      </c>
      <c r="H1735" s="2">
        <f>'Moving Avg'!G1735</f>
        <v>2.6622000000000003</v>
      </c>
      <c r="I1735" s="2">
        <f>'Moving Avg'!H1735</f>
        <v>2.8533500000000016</v>
      </c>
      <c r="J1735" s="17" t="str">
        <f>OBV!F1735</f>
        <v>BULLISH</v>
      </c>
      <c r="K1735" s="17" t="str">
        <f>OBV!G1735</f>
        <v>STRONG</v>
      </c>
      <c r="L1735" s="17" t="str">
        <f>OBV!H1735</f>
        <v>CONFIRMED BULLISH</v>
      </c>
    </row>
    <row r="1736" spans="1:12" ht="13.5" x14ac:dyDescent="0.25">
      <c r="A1736" s="3">
        <f>RSI!A1736</f>
        <v>44543</v>
      </c>
      <c r="B1736" s="2">
        <f>RSI!B1736</f>
        <v>2.6</v>
      </c>
      <c r="C1736" s="2">
        <f>RSI!I1736</f>
        <v>47.69938538724351</v>
      </c>
      <c r="D1736" s="2">
        <f>MACD!E1736</f>
        <v>8.6222096488155486E-3</v>
      </c>
      <c r="E1736" s="2">
        <f>MACD!F1736</f>
        <v>1.6250382924485215E-2</v>
      </c>
      <c r="F1736" s="2">
        <f>'Moving Avg'!D1736</f>
        <v>2.5999999999999996</v>
      </c>
      <c r="G1736" s="2">
        <f>'Moving Avg'!F1736</f>
        <v>2.5970000000000009</v>
      </c>
      <c r="H1736" s="2">
        <f>'Moving Avg'!G1736</f>
        <v>2.6572000000000005</v>
      </c>
      <c r="I1736" s="2">
        <f>'Moving Avg'!H1736</f>
        <v>2.8516000000000012</v>
      </c>
      <c r="J1736" s="17" t="str">
        <f>OBV!F1736</f>
        <v>BULLISH</v>
      </c>
      <c r="K1736" s="17" t="str">
        <f>OBV!G1736</f>
        <v>STRONG</v>
      </c>
      <c r="L1736" s="17" t="str">
        <f>OBV!H1736</f>
        <v>CONFIRMED BULLISH</v>
      </c>
    </row>
    <row r="1737" spans="1:12" ht="13.5" x14ac:dyDescent="0.25">
      <c r="A1737" s="3">
        <f>RSI!A1737</f>
        <v>44544</v>
      </c>
      <c r="B1737" s="2">
        <f>RSI!B1737</f>
        <v>2.65</v>
      </c>
      <c r="C1737" s="2">
        <f>RSI!I1737</f>
        <v>56.15071056526314</v>
      </c>
      <c r="D1737" s="2">
        <f>MACD!E1737</f>
        <v>2.7671600252436868E-3</v>
      </c>
      <c r="E1737" s="2">
        <f>MACD!F1737</f>
        <v>1.355373834463691E-2</v>
      </c>
      <c r="F1737" s="2">
        <f>'Moving Avg'!D1737</f>
        <v>2.6160000000000001</v>
      </c>
      <c r="G1737" s="2">
        <f>'Moving Avg'!F1737</f>
        <v>2.597500000000001</v>
      </c>
      <c r="H1737" s="2">
        <f>'Moving Avg'!G1737</f>
        <v>2.6533999999999995</v>
      </c>
      <c r="I1737" s="2">
        <f>'Moving Avg'!H1737</f>
        <v>2.8501500000000011</v>
      </c>
      <c r="J1737" s="17" t="str">
        <f>OBV!F1737</f>
        <v>BULLISH</v>
      </c>
      <c r="K1737" s="17" t="str">
        <f>OBV!G1737</f>
        <v>STRONG</v>
      </c>
      <c r="L1737" s="17" t="str">
        <f>OBV!H1737</f>
        <v>CONFIRMED BULLISH</v>
      </c>
    </row>
    <row r="1738" spans="1:12" ht="13.5" x14ac:dyDescent="0.25">
      <c r="A1738" s="3">
        <f>RSI!A1738</f>
        <v>44545</v>
      </c>
      <c r="B1738" s="2">
        <f>RSI!B1738</f>
        <v>2.7</v>
      </c>
      <c r="C1738" s="2">
        <f>RSI!I1738</f>
        <v>62.650349674927533</v>
      </c>
      <c r="D1738" s="2">
        <f>MACD!E1738</f>
        <v>-9.2020915034836115E-3</v>
      </c>
      <c r="E1738" s="2">
        <f>MACD!F1738</f>
        <v>9.0025723750128059E-3</v>
      </c>
      <c r="F1738" s="2">
        <f>'Moving Avg'!D1738</f>
        <v>2.6360000000000001</v>
      </c>
      <c r="G1738" s="2">
        <f>'Moving Avg'!F1738</f>
        <v>2.6010000000000004</v>
      </c>
      <c r="H1738" s="2">
        <f>'Moving Avg'!G1738</f>
        <v>2.6515999999999993</v>
      </c>
      <c r="I1738" s="2">
        <f>'Moving Avg'!H1738</f>
        <v>2.8489500000000016</v>
      </c>
      <c r="J1738" s="17" t="str">
        <f>OBV!F1738</f>
        <v>BULLISH</v>
      </c>
      <c r="K1738" s="17" t="str">
        <f>OBV!G1738</f>
        <v>STRONG</v>
      </c>
      <c r="L1738" s="17" t="str">
        <f>OBV!H1738</f>
        <v>CONFIRMED BULLISH</v>
      </c>
    </row>
    <row r="1739" spans="1:12" ht="13.5" x14ac:dyDescent="0.25">
      <c r="A1739" s="3">
        <f>RSI!A1739</f>
        <v>44546</v>
      </c>
      <c r="B1739" s="2">
        <f>RSI!B1739</f>
        <v>2.68</v>
      </c>
      <c r="C1739" s="2">
        <f>RSI!I1739</f>
        <v>58.890124682652285</v>
      </c>
      <c r="D1739" s="2">
        <f>MACD!E1739</f>
        <v>-2.7591652199740135E-2</v>
      </c>
      <c r="E1739" s="2">
        <f>MACD!F1739</f>
        <v>1.6837274600622169E-3</v>
      </c>
      <c r="F1739" s="2">
        <f>'Moving Avg'!D1739</f>
        <v>2.6520000000000001</v>
      </c>
      <c r="G1739" s="2">
        <f>'Moving Avg'!F1739</f>
        <v>2.6040000000000001</v>
      </c>
      <c r="H1739" s="2">
        <f>'Moving Avg'!G1739</f>
        <v>2.6493999999999995</v>
      </c>
      <c r="I1739" s="2">
        <f>'Moving Avg'!H1739</f>
        <v>2.8478500000000015</v>
      </c>
      <c r="J1739" s="17" t="str">
        <f>OBV!F1739</f>
        <v>BULLISH</v>
      </c>
      <c r="K1739" s="17" t="str">
        <f>OBV!G1739</f>
        <v>STRONG</v>
      </c>
      <c r="L1739" s="17" t="str">
        <f>OBV!H1739</f>
        <v>CONFIRMED BULLISH</v>
      </c>
    </row>
    <row r="1740" spans="1:12" ht="13.5" x14ac:dyDescent="0.25">
      <c r="A1740" s="3">
        <f>RSI!A1740</f>
        <v>44550</v>
      </c>
      <c r="B1740" s="2">
        <f>RSI!B1740</f>
        <v>2.72</v>
      </c>
      <c r="C1740" s="2">
        <f>RSI!I1740</f>
        <v>63.596131464495542</v>
      </c>
      <c r="D1740" s="2">
        <f>MACD!E1740</f>
        <v>-4.9548240754360151E-2</v>
      </c>
      <c r="E1740" s="2">
        <f>MACD!F1740</f>
        <v>-8.5626661828222574E-3</v>
      </c>
      <c r="F1740" s="2">
        <f>'Moving Avg'!D1740</f>
        <v>2.6700000000000004</v>
      </c>
      <c r="G1740" s="2">
        <f>'Moving Avg'!F1740</f>
        <v>2.6070000000000002</v>
      </c>
      <c r="H1740" s="2">
        <f>'Moving Avg'!G1740</f>
        <v>2.6479999999999997</v>
      </c>
      <c r="I1740" s="2">
        <f>'Moving Avg'!H1740</f>
        <v>2.846950000000001</v>
      </c>
      <c r="J1740" s="17" t="str">
        <f>OBV!F1740</f>
        <v>BULLISH</v>
      </c>
      <c r="K1740" s="17" t="str">
        <f>OBV!G1740</f>
        <v>STRONG</v>
      </c>
      <c r="L1740" s="17" t="str">
        <f>OBV!H1740</f>
        <v>CONFIRMED BULLISH</v>
      </c>
    </row>
    <row r="1741" spans="1:12" ht="13.5" x14ac:dyDescent="0.25">
      <c r="A1741" s="3">
        <f>RSI!A1741</f>
        <v>44551</v>
      </c>
      <c r="B1741" s="2">
        <f>RSI!B1741</f>
        <v>2.73</v>
      </c>
      <c r="C1741" s="2">
        <f>RSI!I1741</f>
        <v>64.684549748545066</v>
      </c>
      <c r="D1741" s="2">
        <f>MACD!E1741</f>
        <v>-6.0203137875451507E-2</v>
      </c>
      <c r="E1741" s="2">
        <f>MACD!F1741</f>
        <v>-1.889076052134811E-2</v>
      </c>
      <c r="F1741" s="2">
        <f>'Moving Avg'!D1741</f>
        <v>2.6960000000000002</v>
      </c>
      <c r="G1741" s="2">
        <f>'Moving Avg'!F1741</f>
        <v>2.6124999999999998</v>
      </c>
      <c r="H1741" s="2">
        <f>'Moving Avg'!G1741</f>
        <v>2.6475999999999993</v>
      </c>
      <c r="I1741" s="2">
        <f>'Moving Avg'!H1741</f>
        <v>2.8463500000000015</v>
      </c>
      <c r="J1741" s="17" t="str">
        <f>OBV!F1741</f>
        <v>BULLISH</v>
      </c>
      <c r="K1741" s="17" t="str">
        <f>OBV!G1741</f>
        <v>STRONG</v>
      </c>
      <c r="L1741" s="17" t="str">
        <f>OBV!H1741</f>
        <v>CONFIRMED BULLISH</v>
      </c>
    </row>
    <row r="1742" spans="1:12" ht="13.5" x14ac:dyDescent="0.25">
      <c r="A1742" s="3">
        <f>RSI!A1742</f>
        <v>44552</v>
      </c>
      <c r="B1742" s="2">
        <f>RSI!B1742</f>
        <v>2.71</v>
      </c>
      <c r="C1742" s="2">
        <f>RSI!I1742</f>
        <v>60.771097406272247</v>
      </c>
      <c r="D1742" s="2">
        <f>MACD!E1742</f>
        <v>-6.6782295017326909E-2</v>
      </c>
      <c r="E1742" s="2">
        <f>MACD!F1742</f>
        <v>-2.8469067420543871E-2</v>
      </c>
      <c r="F1742" s="2">
        <f>'Moving Avg'!D1742</f>
        <v>2.7080000000000006</v>
      </c>
      <c r="G1742" s="2">
        <f>'Moving Avg'!F1742</f>
        <v>2.617</v>
      </c>
      <c r="H1742" s="2">
        <f>'Moving Avg'!G1742</f>
        <v>2.6469999999999994</v>
      </c>
      <c r="I1742" s="2">
        <f>'Moving Avg'!H1742</f>
        <v>2.8459000000000017</v>
      </c>
      <c r="J1742" s="17" t="str">
        <f>OBV!F1742</f>
        <v>BULLISH</v>
      </c>
      <c r="K1742" s="17" t="str">
        <f>OBV!G1742</f>
        <v>STRONG</v>
      </c>
      <c r="L1742" s="17" t="str">
        <f>OBV!H1742</f>
        <v>CONFIRMED BULLISH</v>
      </c>
    </row>
    <row r="1743" spans="1:12" ht="13.5" x14ac:dyDescent="0.25">
      <c r="A1743" s="3">
        <f>RSI!A1743</f>
        <v>44553</v>
      </c>
      <c r="B1743" s="2">
        <f>RSI!B1743</f>
        <v>2.7</v>
      </c>
      <c r="C1743" s="2">
        <f>RSI!I1743</f>
        <v>58.85380341213326</v>
      </c>
      <c r="D1743" s="2">
        <f>MACD!E1743</f>
        <v>-6.7415169757915283E-2</v>
      </c>
      <c r="E1743" s="2">
        <f>MACD!F1743</f>
        <v>-3.6258287888018159E-2</v>
      </c>
      <c r="F1743" s="2">
        <f>'Moving Avg'!D1743</f>
        <v>2.7079999999999997</v>
      </c>
      <c r="G1743" s="2">
        <f>'Moving Avg'!F1743</f>
        <v>2.6219999999999999</v>
      </c>
      <c r="H1743" s="2">
        <f>'Moving Avg'!G1743</f>
        <v>2.6453999999999991</v>
      </c>
      <c r="I1743" s="2">
        <f>'Moving Avg'!H1743</f>
        <v>2.8451000000000017</v>
      </c>
      <c r="J1743" s="17" t="str">
        <f>OBV!F1743</f>
        <v>BULLISH</v>
      </c>
      <c r="K1743" s="17" t="str">
        <f>OBV!G1743</f>
        <v>NEUTRAL</v>
      </c>
      <c r="L1743" s="17" t="str">
        <f>OBV!H1743</f>
        <v>NEUTRAL</v>
      </c>
    </row>
    <row r="1744" spans="1:12" ht="13.5" x14ac:dyDescent="0.25">
      <c r="A1744" s="3">
        <f>RSI!A1744</f>
        <v>44554</v>
      </c>
      <c r="B1744" s="2">
        <f>RSI!B1744</f>
        <v>2.68</v>
      </c>
      <c r="C1744" s="2">
        <f>RSI!I1744</f>
        <v>55.109001464717942</v>
      </c>
      <c r="D1744" s="2">
        <f>MACD!E1744</f>
        <v>-6.6800867406433984E-2</v>
      </c>
      <c r="E1744" s="2">
        <f>MACD!F1744</f>
        <v>-4.2366803791701324E-2</v>
      </c>
      <c r="F1744" s="2">
        <f>'Moving Avg'!D1744</f>
        <v>2.7079999999999997</v>
      </c>
      <c r="G1744" s="2">
        <f>'Moving Avg'!F1744</f>
        <v>2.6260000000000003</v>
      </c>
      <c r="H1744" s="2">
        <f>'Moving Avg'!G1744</f>
        <v>2.6441999999999997</v>
      </c>
      <c r="I1744" s="2">
        <f>'Moving Avg'!H1744</f>
        <v>2.8443500000000013</v>
      </c>
      <c r="J1744" s="17" t="str">
        <f>OBV!F1744</f>
        <v>BULLISH</v>
      </c>
      <c r="K1744" s="17" t="str">
        <f>OBV!G1744</f>
        <v>NEUTRAL</v>
      </c>
      <c r="L1744" s="17" t="str">
        <f>OBV!H1744</f>
        <v>NEUTRAL</v>
      </c>
    </row>
    <row r="1745" spans="1:12" ht="13.5" x14ac:dyDescent="0.25">
      <c r="A1745" s="3">
        <f>RSI!A1745</f>
        <v>44557</v>
      </c>
      <c r="B1745" s="2">
        <f>RSI!B1745</f>
        <v>2.72</v>
      </c>
      <c r="C1745" s="2">
        <f>RSI!I1745</f>
        <v>60.519657328952263</v>
      </c>
      <c r="D1745" s="2">
        <f>MACD!E1745</f>
        <v>-6.4817572203348384E-2</v>
      </c>
      <c r="E1745" s="2">
        <f>MACD!F1745</f>
        <v>-4.6856957474030736E-2</v>
      </c>
      <c r="F1745" s="2">
        <f>'Moving Avg'!D1745</f>
        <v>2.7080000000000002</v>
      </c>
      <c r="G1745" s="2">
        <f>'Moving Avg'!F1745</f>
        <v>2.6324999999999998</v>
      </c>
      <c r="H1745" s="2">
        <f>'Moving Avg'!G1745</f>
        <v>2.6439999999999992</v>
      </c>
      <c r="I1745" s="2">
        <f>'Moving Avg'!H1745</f>
        <v>2.8438000000000012</v>
      </c>
      <c r="J1745" s="17" t="str">
        <f>OBV!F1745</f>
        <v>BULLISH</v>
      </c>
      <c r="K1745" s="17" t="str">
        <f>OBV!G1745</f>
        <v>STRONG</v>
      </c>
      <c r="L1745" s="17" t="str">
        <f>OBV!H1745</f>
        <v>NEUTRAL</v>
      </c>
    </row>
    <row r="1746" spans="1:12" ht="13.5" x14ac:dyDescent="0.25">
      <c r="A1746" s="3">
        <f>RSI!A1746</f>
        <v>44558</v>
      </c>
      <c r="B1746" s="2">
        <f>RSI!B1746</f>
        <v>2.83</v>
      </c>
      <c r="C1746" s="2">
        <f>RSI!I1746</f>
        <v>70.905097881874298</v>
      </c>
      <c r="D1746" s="2">
        <f>MACD!E1746</f>
        <v>-7.6314220437929681E-2</v>
      </c>
      <c r="E1746" s="2">
        <f>MACD!F1746</f>
        <v>-5.2748410066810525E-2</v>
      </c>
      <c r="F1746" s="2">
        <f>'Moving Avg'!D1746</f>
        <v>2.7280000000000002</v>
      </c>
      <c r="G1746" s="2">
        <f>'Moving Avg'!F1746</f>
        <v>2.6439999999999997</v>
      </c>
      <c r="H1746" s="2">
        <f>'Moving Avg'!G1746</f>
        <v>2.6469999999999998</v>
      </c>
      <c r="I1746" s="2">
        <f>'Moving Avg'!H1746</f>
        <v>2.8436000000000012</v>
      </c>
      <c r="J1746" s="17" t="str">
        <f>OBV!F1746</f>
        <v>BULLISH</v>
      </c>
      <c r="K1746" s="17" t="str">
        <f>OBV!G1746</f>
        <v>STRONG</v>
      </c>
      <c r="L1746" s="17" t="str">
        <f>OBV!H1746</f>
        <v>CONFIRMED BULLISH</v>
      </c>
    </row>
    <row r="1747" spans="1:12" ht="13.5" x14ac:dyDescent="0.25">
      <c r="A1747" s="3">
        <f>RSI!A1747</f>
        <v>44559</v>
      </c>
      <c r="B1747" s="2">
        <f>RSI!B1747</f>
        <v>2.99</v>
      </c>
      <c r="C1747" s="2">
        <f>RSI!I1747</f>
        <v>79.395358950685804</v>
      </c>
      <c r="D1747" s="2">
        <f>MACD!E1747</f>
        <v>-9.1232514975702284E-2</v>
      </c>
      <c r="E1747" s="2">
        <f>MACD!F1747</f>
        <v>-6.0445231048588885E-2</v>
      </c>
      <c r="F1747" s="2">
        <f>'Moving Avg'!D1747</f>
        <v>2.7840000000000003</v>
      </c>
      <c r="G1747" s="2">
        <f>'Moving Avg'!F1747</f>
        <v>2.6635</v>
      </c>
      <c r="H1747" s="2">
        <f>'Moving Avg'!G1747</f>
        <v>2.6519999999999992</v>
      </c>
      <c r="I1747" s="2">
        <f>'Moving Avg'!H1747</f>
        <v>2.8443000000000014</v>
      </c>
      <c r="J1747" s="17" t="str">
        <f>OBV!F1747</f>
        <v>BULLISH</v>
      </c>
      <c r="K1747" s="17" t="str">
        <f>OBV!G1747</f>
        <v>STRONG</v>
      </c>
      <c r="L1747" s="17" t="str">
        <f>OBV!H1747</f>
        <v>CONFIRMED BULLISH</v>
      </c>
    </row>
    <row r="1748" spans="1:12" ht="13.5" x14ac:dyDescent="0.25">
      <c r="A1748" s="3">
        <f>RSI!A1748</f>
        <v>44560</v>
      </c>
      <c r="B1748" s="2">
        <f>RSI!B1748</f>
        <v>2.99</v>
      </c>
      <c r="C1748" s="2">
        <f>RSI!I1748</f>
        <v>79.395358950685804</v>
      </c>
      <c r="D1748" s="2">
        <f>MACD!E1748</f>
        <v>-9.806328687879251E-2</v>
      </c>
      <c r="E1748" s="2">
        <f>MACD!F1748</f>
        <v>-6.7968842214629607E-2</v>
      </c>
      <c r="F1748" s="2">
        <f>'Moving Avg'!D1748</f>
        <v>2.8420000000000001</v>
      </c>
      <c r="G1748" s="2">
        <f>'Moving Avg'!F1748</f>
        <v>2.6840000000000002</v>
      </c>
      <c r="H1748" s="2">
        <f>'Moving Avg'!G1748</f>
        <v>2.6579999999999995</v>
      </c>
      <c r="I1748" s="2">
        <f>'Moving Avg'!H1748</f>
        <v>2.8451500000000012</v>
      </c>
      <c r="J1748" s="17" t="str">
        <f>OBV!F1748</f>
        <v>BULLISH</v>
      </c>
      <c r="K1748" s="17" t="str">
        <f>OBV!G1748</f>
        <v>STRONG</v>
      </c>
      <c r="L1748" s="17" t="str">
        <f>OBV!H1748</f>
        <v>CONFIRMED BULLISH</v>
      </c>
    </row>
    <row r="1749" spans="1:12" ht="13.5" x14ac:dyDescent="0.25">
      <c r="A1749" s="3">
        <f>RSI!A1749</f>
        <v>44561</v>
      </c>
      <c r="B1749" s="2">
        <f>RSI!B1749</f>
        <v>2.98</v>
      </c>
      <c r="C1749" s="2">
        <f>RSI!I1749</f>
        <v>77.750766814795909</v>
      </c>
      <c r="D1749" s="2">
        <f>MACD!E1749</f>
        <v>-0.10793852655353531</v>
      </c>
      <c r="E1749" s="2">
        <f>MACD!F1749</f>
        <v>-7.5962779082410753E-2</v>
      </c>
      <c r="F1749" s="2">
        <f>'Moving Avg'!D1749</f>
        <v>2.9020000000000001</v>
      </c>
      <c r="G1749" s="2">
        <f>'Moving Avg'!F1749</f>
        <v>2.7069999999999999</v>
      </c>
      <c r="H1749" s="2">
        <f>'Moving Avg'!G1749</f>
        <v>2.6641999999999992</v>
      </c>
      <c r="I1749" s="2">
        <f>'Moving Avg'!H1749</f>
        <v>2.8455000000000013</v>
      </c>
      <c r="J1749" s="17" t="str">
        <f>OBV!F1749</f>
        <v>BULLISH</v>
      </c>
      <c r="K1749" s="17" t="str">
        <f>OBV!G1749</f>
        <v>STRONG</v>
      </c>
      <c r="L1749" s="17" t="str">
        <f>OBV!H1749</f>
        <v>CONFIRMED BULLISH</v>
      </c>
    </row>
    <row r="1750" spans="1:12" ht="13.5" x14ac:dyDescent="0.25">
      <c r="A1750" s="3">
        <f>RSI!A1750</f>
        <v>44564</v>
      </c>
      <c r="B1750" s="2">
        <f>RSI!B1750</f>
        <v>2.84</v>
      </c>
      <c r="C1750" s="2">
        <f>RSI!I1750</f>
        <v>59.247583436340243</v>
      </c>
      <c r="D1750" s="2">
        <f>MACD!E1750</f>
        <v>-0.101340055910629</v>
      </c>
      <c r="E1750" s="2">
        <f>MACD!F1750</f>
        <v>-8.1038234448054414E-2</v>
      </c>
      <c r="F1750" s="2">
        <f>'Moving Avg'!D1750</f>
        <v>2.9260000000000002</v>
      </c>
      <c r="G1750" s="2">
        <f>'Moving Avg'!F1750</f>
        <v>2.7240000000000002</v>
      </c>
      <c r="H1750" s="2">
        <f>'Moving Avg'!G1750</f>
        <v>2.6675999999999993</v>
      </c>
      <c r="I1750" s="2">
        <f>'Moving Avg'!H1750</f>
        <v>2.8447500000000012</v>
      </c>
      <c r="J1750" s="17" t="str">
        <f>OBV!F1750</f>
        <v>BULLISH</v>
      </c>
      <c r="K1750" s="17" t="str">
        <f>OBV!G1750</f>
        <v>NEUTRAL</v>
      </c>
      <c r="L1750" s="17" t="str">
        <f>OBV!H1750</f>
        <v>CONFIRMED BULLISH</v>
      </c>
    </row>
    <row r="1751" spans="1:12" ht="13.5" x14ac:dyDescent="0.25">
      <c r="A1751" s="3">
        <f>RSI!A1751</f>
        <v>44565</v>
      </c>
      <c r="B1751" s="2">
        <f>RSI!B1751</f>
        <v>2.84</v>
      </c>
      <c r="C1751" s="2">
        <f>RSI!I1751</f>
        <v>59.247583436340243</v>
      </c>
      <c r="D1751" s="2">
        <f>MACD!E1751</f>
        <v>-9.4844501350966226E-2</v>
      </c>
      <c r="E1751" s="2">
        <f>MACD!F1751</f>
        <v>-8.3799487828636776E-2</v>
      </c>
      <c r="F1751" s="2">
        <f>'Moving Avg'!D1751</f>
        <v>2.9279999999999999</v>
      </c>
      <c r="G1751" s="2">
        <f>'Moving Avg'!F1751</f>
        <v>2.7380000000000004</v>
      </c>
      <c r="H1751" s="2">
        <f>'Moving Avg'!G1751</f>
        <v>2.6709999999999989</v>
      </c>
      <c r="I1751" s="2">
        <f>'Moving Avg'!H1751</f>
        <v>2.8435500000000018</v>
      </c>
      <c r="J1751" s="17" t="str">
        <f>OBV!F1751</f>
        <v>BEARISH</v>
      </c>
      <c r="K1751" s="17" t="str">
        <f>OBV!G1751</f>
        <v>WEAK</v>
      </c>
      <c r="L1751" s="17" t="str">
        <f>OBV!H1751</f>
        <v>BEARISH DIVERGENCE</v>
      </c>
    </row>
    <row r="1752" spans="1:12" ht="13.5" x14ac:dyDescent="0.25">
      <c r="A1752" s="3">
        <f>RSI!A1752</f>
        <v>44566</v>
      </c>
      <c r="B1752" s="2">
        <f>RSI!B1752</f>
        <v>2.79</v>
      </c>
      <c r="C1752" s="2">
        <f>RSI!I1752</f>
        <v>53.931457454176631</v>
      </c>
      <c r="D1752" s="2">
        <f>MACD!E1752</f>
        <v>-8.9301323261760324E-2</v>
      </c>
      <c r="E1752" s="2">
        <f>MACD!F1752</f>
        <v>-8.4899854915261488E-2</v>
      </c>
      <c r="F1752" s="2">
        <f>'Moving Avg'!D1752</f>
        <v>2.8880000000000003</v>
      </c>
      <c r="G1752" s="2">
        <f>'Moving Avg'!F1752</f>
        <v>2.7489999999999997</v>
      </c>
      <c r="H1752" s="2">
        <f>'Moving Avg'!G1752</f>
        <v>2.6733999999999991</v>
      </c>
      <c r="I1752" s="2">
        <f>'Moving Avg'!H1752</f>
        <v>2.842000000000001</v>
      </c>
      <c r="J1752" s="17" t="str">
        <f>OBV!F1752</f>
        <v>BEARISH</v>
      </c>
      <c r="K1752" s="17" t="str">
        <f>OBV!G1752</f>
        <v>WEAK</v>
      </c>
      <c r="L1752" s="17" t="str">
        <f>OBV!H1752</f>
        <v>CONFIRMED BEARISH</v>
      </c>
    </row>
    <row r="1753" spans="1:12" ht="13.5" x14ac:dyDescent="0.25">
      <c r="A1753" s="3">
        <f>RSI!A1753</f>
        <v>44567</v>
      </c>
      <c r="B1753" s="2">
        <f>RSI!B1753</f>
        <v>2.7</v>
      </c>
      <c r="C1753" s="2">
        <f>RSI!I1753</f>
        <v>45.940833672114231</v>
      </c>
      <c r="D1753" s="2">
        <f>MACD!E1753</f>
        <v>-7.9724174351280208E-2</v>
      </c>
      <c r="E1753" s="2">
        <f>MACD!F1753</f>
        <v>-8.3864718802465238E-2</v>
      </c>
      <c r="F1753" s="2">
        <f>'Moving Avg'!D1753</f>
        <v>2.8299999999999996</v>
      </c>
      <c r="G1753" s="2">
        <f>'Moving Avg'!F1753</f>
        <v>2.7540000000000004</v>
      </c>
      <c r="H1753" s="2">
        <f>'Moving Avg'!G1753</f>
        <v>2.673999999999999</v>
      </c>
      <c r="I1753" s="2">
        <f>'Moving Avg'!H1753</f>
        <v>2.840100000000001</v>
      </c>
      <c r="J1753" s="17" t="str">
        <f>OBV!F1753</f>
        <v>BEARISH</v>
      </c>
      <c r="K1753" s="17" t="str">
        <f>OBV!G1753</f>
        <v>WEAK</v>
      </c>
      <c r="L1753" s="17" t="str">
        <f>OBV!H1753</f>
        <v>CONFIRMED BEARISH</v>
      </c>
    </row>
    <row r="1754" spans="1:12" ht="13.5" x14ac:dyDescent="0.25">
      <c r="A1754" s="3">
        <f>RSI!A1754</f>
        <v>44568</v>
      </c>
      <c r="B1754" s="2">
        <f>RSI!B1754</f>
        <v>2.72</v>
      </c>
      <c r="C1754" s="2">
        <f>RSI!I1754</f>
        <v>47.792009511795818</v>
      </c>
      <c r="D1754" s="2">
        <f>MACD!E1754</f>
        <v>-7.5870577064137468E-2</v>
      </c>
      <c r="E1754" s="2">
        <f>MACD!F1754</f>
        <v>-8.2265890454799692E-2</v>
      </c>
      <c r="F1754" s="2">
        <f>'Moving Avg'!D1754</f>
        <v>2.7779999999999996</v>
      </c>
      <c r="G1754" s="2">
        <f>'Moving Avg'!F1754</f>
        <v>2.7600000000000007</v>
      </c>
      <c r="H1754" s="2">
        <f>'Moving Avg'!G1754</f>
        <v>2.6749999999999994</v>
      </c>
      <c r="I1754" s="2">
        <f>'Moving Avg'!H1754</f>
        <v>2.8382000000000018</v>
      </c>
      <c r="J1754" s="17" t="str">
        <f>OBV!F1754</f>
        <v>BEARISH</v>
      </c>
      <c r="K1754" s="17" t="str">
        <f>OBV!G1754</f>
        <v>WEAK</v>
      </c>
      <c r="L1754" s="17" t="str">
        <f>OBV!H1754</f>
        <v>CONFIRMED BEARISH</v>
      </c>
    </row>
    <row r="1755" spans="1:12" ht="13.5" x14ac:dyDescent="0.25">
      <c r="A1755" s="3">
        <f>RSI!A1755</f>
        <v>44571</v>
      </c>
      <c r="B1755" s="2">
        <f>RSI!B1755</f>
        <v>2.7</v>
      </c>
      <c r="C1755" s="2">
        <f>RSI!I1755</f>
        <v>46.092237009213449</v>
      </c>
      <c r="D1755" s="2">
        <f>MACD!E1755</f>
        <v>-6.480726777006085E-2</v>
      </c>
      <c r="E1755" s="2">
        <f>MACD!F1755</f>
        <v>-7.8774165917851927E-2</v>
      </c>
      <c r="F1755" s="2">
        <f>'Moving Avg'!D1755</f>
        <v>2.75</v>
      </c>
      <c r="G1755" s="2">
        <f>'Moving Avg'!F1755</f>
        <v>2.7635000000000001</v>
      </c>
      <c r="H1755" s="2">
        <f>'Moving Avg'!G1755</f>
        <v>2.6756000000000002</v>
      </c>
      <c r="I1755" s="2">
        <f>'Moving Avg'!H1755</f>
        <v>2.8365000000000022</v>
      </c>
      <c r="J1755" s="17" t="str">
        <f>OBV!F1755</f>
        <v>BEARISH</v>
      </c>
      <c r="K1755" s="17" t="str">
        <f>OBV!G1755</f>
        <v>NEUTRAL</v>
      </c>
      <c r="L1755" s="17" t="str">
        <f>OBV!H1755</f>
        <v>CONFIRMED BEARISH</v>
      </c>
    </row>
    <row r="1756" spans="1:12" ht="13.5" x14ac:dyDescent="0.25">
      <c r="A1756" s="3">
        <f>RSI!A1756</f>
        <v>44572</v>
      </c>
      <c r="B1756" s="2">
        <f>RSI!B1756</f>
        <v>2.75</v>
      </c>
      <c r="C1756" s="2">
        <f>RSI!I1756</f>
        <v>50.803074895116616</v>
      </c>
      <c r="D1756" s="2">
        <f>MACD!E1756</f>
        <v>-4.1953595043703995E-2</v>
      </c>
      <c r="E1756" s="2">
        <f>MACD!F1756</f>
        <v>-7.1410051743022354E-2</v>
      </c>
      <c r="F1756" s="2">
        <f>'Moving Avg'!D1756</f>
        <v>2.7320000000000002</v>
      </c>
      <c r="G1756" s="2">
        <f>'Moving Avg'!F1756</f>
        <v>2.7710000000000004</v>
      </c>
      <c r="H1756" s="2">
        <f>'Moving Avg'!G1756</f>
        <v>2.6776</v>
      </c>
      <c r="I1756" s="2">
        <f>'Moving Avg'!H1756</f>
        <v>2.834900000000002</v>
      </c>
      <c r="J1756" s="17" t="str">
        <f>OBV!F1756</f>
        <v>BEARISH</v>
      </c>
      <c r="K1756" s="17" t="str">
        <f>OBV!G1756</f>
        <v>NEUTRAL</v>
      </c>
      <c r="L1756" s="17" t="str">
        <f>OBV!H1756</f>
        <v>CONFIRMED BEARISH</v>
      </c>
    </row>
    <row r="1757" spans="1:12" ht="13.5" x14ac:dyDescent="0.25">
      <c r="A1757" s="3">
        <f>RSI!A1757</f>
        <v>44573</v>
      </c>
      <c r="B1757" s="2">
        <f>RSI!B1757</f>
        <v>2.74</v>
      </c>
      <c r="C1757" s="2">
        <f>RSI!I1757</f>
        <v>49.864533805459956</v>
      </c>
      <c r="D1757" s="2">
        <f>MACD!E1757</f>
        <v>2.697614015905625E-3</v>
      </c>
      <c r="E1757" s="2">
        <f>MACD!F1757</f>
        <v>-5.6588518591236758E-2</v>
      </c>
      <c r="F1757" s="2">
        <f>'Moving Avg'!D1757</f>
        <v>2.7220000000000004</v>
      </c>
      <c r="G1757" s="2">
        <f>'Moving Avg'!F1757</f>
        <v>2.7755000000000001</v>
      </c>
      <c r="H1757" s="2">
        <f>'Moving Avg'!G1757</f>
        <v>2.6790000000000003</v>
      </c>
      <c r="I1757" s="2">
        <f>'Moving Avg'!H1757</f>
        <v>2.8329000000000018</v>
      </c>
      <c r="J1757" s="17" t="str">
        <f>OBV!F1757</f>
        <v>BEARISH</v>
      </c>
      <c r="K1757" s="17" t="str">
        <f>OBV!G1757</f>
        <v>WEAK</v>
      </c>
      <c r="L1757" s="17" t="str">
        <f>OBV!H1757</f>
        <v>CONFIRMED BEARISH</v>
      </c>
    </row>
    <row r="1758" spans="1:12" ht="13.5" x14ac:dyDescent="0.25">
      <c r="A1758" s="3">
        <f>RSI!A1758</f>
        <v>44574</v>
      </c>
      <c r="B1758" s="2">
        <f>RSI!B1758</f>
        <v>2.74</v>
      </c>
      <c r="C1758" s="2">
        <f>RSI!I1758</f>
        <v>49.864533805459956</v>
      </c>
      <c r="D1758" s="2">
        <f>MACD!E1758</f>
        <v>4.0499015825959717E-2</v>
      </c>
      <c r="E1758" s="2">
        <f>MACD!F1758</f>
        <v>-3.7171011707797463E-2</v>
      </c>
      <c r="F1758" s="2">
        <f>'Moving Avg'!D1758</f>
        <v>2.73</v>
      </c>
      <c r="G1758" s="2">
        <f>'Moving Avg'!F1758</f>
        <v>2.7775000000000003</v>
      </c>
      <c r="H1758" s="2">
        <f>'Moving Avg'!G1758</f>
        <v>2.6804000000000006</v>
      </c>
      <c r="I1758" s="2">
        <f>'Moving Avg'!H1758</f>
        <v>2.8301000000000016</v>
      </c>
      <c r="J1758" s="17" t="str">
        <f>OBV!F1758</f>
        <v>BEARISH</v>
      </c>
      <c r="K1758" s="17" t="str">
        <f>OBV!G1758</f>
        <v>WEAK</v>
      </c>
      <c r="L1758" s="17" t="str">
        <f>OBV!H1758</f>
        <v>BEARISH DIVERGENCE</v>
      </c>
    </row>
    <row r="1759" spans="1:12" ht="13.5" x14ac:dyDescent="0.25">
      <c r="A1759" s="3">
        <f>RSI!A1759</f>
        <v>44575</v>
      </c>
      <c r="B1759" s="2">
        <f>RSI!B1759</f>
        <v>2.89</v>
      </c>
      <c r="C1759" s="2">
        <f>RSI!I1759</f>
        <v>62.058360343947356</v>
      </c>
      <c r="D1759" s="2">
        <f>MACD!E1759</f>
        <v>5.9853401679124563E-2</v>
      </c>
      <c r="E1759" s="2">
        <f>MACD!F1759</f>
        <v>-1.776612903041306E-2</v>
      </c>
      <c r="F1759" s="2">
        <f>'Moving Avg'!D1759</f>
        <v>2.7640000000000002</v>
      </c>
      <c r="G1759" s="2">
        <f>'Moving Avg'!F1759</f>
        <v>2.7880000000000007</v>
      </c>
      <c r="H1759" s="2">
        <f>'Moving Avg'!G1759</f>
        <v>2.6852000000000005</v>
      </c>
      <c r="I1759" s="2">
        <f>'Moving Avg'!H1759</f>
        <v>2.8282000000000016</v>
      </c>
      <c r="J1759" s="17" t="str">
        <f>OBV!F1759</f>
        <v>BEARISH</v>
      </c>
      <c r="K1759" s="17" t="str">
        <f>OBV!G1759</f>
        <v>NEUTRAL</v>
      </c>
      <c r="L1759" s="17" t="str">
        <f>OBV!H1759</f>
        <v>BEARISH DIVERGENCE</v>
      </c>
    </row>
    <row r="1760" spans="1:12" ht="13.5" x14ac:dyDescent="0.25">
      <c r="A1760" s="3">
        <f>RSI!A1760</f>
        <v>44578</v>
      </c>
      <c r="B1760" s="2">
        <f>RSI!B1760</f>
        <v>2.85</v>
      </c>
      <c r="C1760" s="2">
        <f>RSI!I1760</f>
        <v>58.006756688409624</v>
      </c>
      <c r="D1760" s="2">
        <f>MACD!E1760</f>
        <v>5.6785146701642919E-2</v>
      </c>
      <c r="E1760" s="2">
        <f>MACD!F1760</f>
        <v>-2.8558738840018649E-3</v>
      </c>
      <c r="F1760" s="2">
        <f>'Moving Avg'!D1760</f>
        <v>2.794</v>
      </c>
      <c r="G1760" s="2">
        <f>'Moving Avg'!F1760</f>
        <v>2.7945000000000007</v>
      </c>
      <c r="H1760" s="2">
        <f>'Moving Avg'!G1760</f>
        <v>2.6892</v>
      </c>
      <c r="I1760" s="2">
        <f>'Moving Avg'!H1760</f>
        <v>2.825950000000002</v>
      </c>
      <c r="J1760" s="17" t="str">
        <f>OBV!F1760</f>
        <v>BEARISH</v>
      </c>
      <c r="K1760" s="17" t="str">
        <f>OBV!G1760</f>
        <v>NEUTRAL</v>
      </c>
      <c r="L1760" s="17" t="str">
        <f>OBV!H1760</f>
        <v>BEARISH DIVERGENCE</v>
      </c>
    </row>
    <row r="1761" spans="1:12" ht="13.5" x14ac:dyDescent="0.25">
      <c r="A1761" s="3">
        <f>RSI!A1761</f>
        <v>44579</v>
      </c>
      <c r="B1761" s="2">
        <f>RSI!B1761</f>
        <v>2.77</v>
      </c>
      <c r="C1761" s="2">
        <f>RSI!I1761</f>
        <v>50.855544779808589</v>
      </c>
      <c r="D1761" s="2">
        <f>MACD!E1761</f>
        <v>5.9546084862287074E-2</v>
      </c>
      <c r="E1761" s="2">
        <f>MACD!F1761</f>
        <v>9.6245178652559233E-3</v>
      </c>
      <c r="F1761" s="2">
        <f>'Moving Avg'!D1761</f>
        <v>2.798</v>
      </c>
      <c r="G1761" s="2">
        <f>'Moving Avg'!F1761</f>
        <v>2.7965000000000009</v>
      </c>
      <c r="H1761" s="2">
        <f>'Moving Avg'!G1761</f>
        <v>2.6916000000000007</v>
      </c>
      <c r="I1761" s="2">
        <f>'Moving Avg'!H1761</f>
        <v>2.8237500000000018</v>
      </c>
      <c r="J1761" s="17" t="str">
        <f>OBV!F1761</f>
        <v>BEARISH</v>
      </c>
      <c r="K1761" s="17" t="str">
        <f>OBV!G1761</f>
        <v>WEAK</v>
      </c>
      <c r="L1761" s="17" t="str">
        <f>OBV!H1761</f>
        <v>BEARISH DIVERGENCE</v>
      </c>
    </row>
    <row r="1762" spans="1:12" ht="13.5" x14ac:dyDescent="0.25">
      <c r="A1762" s="3">
        <f>RSI!A1762</f>
        <v>44580</v>
      </c>
      <c r="B1762" s="2">
        <f>RSI!B1762</f>
        <v>2.8</v>
      </c>
      <c r="C1762" s="2">
        <f>RSI!I1762</f>
        <v>53.186265835637045</v>
      </c>
      <c r="D1762" s="2">
        <f>MACD!E1762</f>
        <v>5.191381607233847E-2</v>
      </c>
      <c r="E1762" s="2">
        <f>MACD!F1762</f>
        <v>1.8082377506672433E-2</v>
      </c>
      <c r="F1762" s="2">
        <f>'Moving Avg'!D1762</f>
        <v>2.81</v>
      </c>
      <c r="G1762" s="2">
        <f>'Moving Avg'!F1762</f>
        <v>2.8010000000000006</v>
      </c>
      <c r="H1762" s="2">
        <f>'Moving Avg'!G1762</f>
        <v>2.6946000000000017</v>
      </c>
      <c r="I1762" s="2">
        <f>'Moving Avg'!H1762</f>
        <v>2.8217500000000011</v>
      </c>
      <c r="J1762" s="17" t="str">
        <f>OBV!F1762</f>
        <v>BULLISH</v>
      </c>
      <c r="K1762" s="17" t="str">
        <f>OBV!G1762</f>
        <v>NEUTRAL</v>
      </c>
      <c r="L1762" s="17" t="str">
        <f>OBV!H1762</f>
        <v>CONFIRMED BULLISH</v>
      </c>
    </row>
    <row r="1763" spans="1:12" ht="13.5" x14ac:dyDescent="0.25">
      <c r="A1763" s="3">
        <f>RSI!A1763</f>
        <v>44581</v>
      </c>
      <c r="B1763" s="2">
        <f>RSI!B1763</f>
        <v>2.77</v>
      </c>
      <c r="C1763" s="2">
        <f>RSI!I1763</f>
        <v>50.601824752852878</v>
      </c>
      <c r="D1763" s="2">
        <f>MACD!E1763</f>
        <v>3.3604616124972786E-2</v>
      </c>
      <c r="E1763" s="2">
        <f>MACD!F1763</f>
        <v>2.1186825230332506E-2</v>
      </c>
      <c r="F1763" s="2">
        <f>'Moving Avg'!D1763</f>
        <v>2.8159999999999998</v>
      </c>
      <c r="G1763" s="2">
        <f>'Moving Avg'!F1763</f>
        <v>2.8045000000000004</v>
      </c>
      <c r="H1763" s="2">
        <f>'Moving Avg'!G1763</f>
        <v>2.697000000000001</v>
      </c>
      <c r="I1763" s="2">
        <f>'Moving Avg'!H1763</f>
        <v>2.8198500000000011</v>
      </c>
      <c r="J1763" s="17" t="str">
        <f>OBV!F1763</f>
        <v>BULLISH</v>
      </c>
      <c r="K1763" s="17" t="str">
        <f>OBV!G1763</f>
        <v>NEUTRAL</v>
      </c>
      <c r="L1763" s="17" t="str">
        <f>OBV!H1763</f>
        <v>CONFIRMED BULLISH</v>
      </c>
    </row>
    <row r="1764" spans="1:12" ht="13.5" x14ac:dyDescent="0.25">
      <c r="A1764" s="3">
        <f>RSI!A1764</f>
        <v>44582</v>
      </c>
      <c r="B1764" s="2">
        <f>RSI!B1764</f>
        <v>2.77</v>
      </c>
      <c r="C1764" s="2">
        <f>RSI!I1764</f>
        <v>50.601824752852878</v>
      </c>
      <c r="D1764" s="2">
        <f>MACD!E1764</f>
        <v>2.1156045042279636E-2</v>
      </c>
      <c r="E1764" s="2">
        <f>MACD!F1764</f>
        <v>2.1180669192721931E-2</v>
      </c>
      <c r="F1764" s="2">
        <f>'Moving Avg'!D1764</f>
        <v>2.7919999999999998</v>
      </c>
      <c r="G1764" s="2">
        <f>'Moving Avg'!F1764</f>
        <v>2.8090000000000002</v>
      </c>
      <c r="H1764" s="2">
        <f>'Moving Avg'!G1764</f>
        <v>2.6994000000000011</v>
      </c>
      <c r="I1764" s="2">
        <f>'Moving Avg'!H1764</f>
        <v>2.8182000000000018</v>
      </c>
      <c r="J1764" s="17" t="str">
        <f>OBV!F1764</f>
        <v>BEARISH</v>
      </c>
      <c r="K1764" s="17" t="str">
        <f>OBV!G1764</f>
        <v>WEAK</v>
      </c>
      <c r="L1764" s="17" t="str">
        <f>OBV!H1764</f>
        <v>CONFIRMED BEARISH</v>
      </c>
    </row>
    <row r="1765" spans="1:12" ht="13.5" x14ac:dyDescent="0.25">
      <c r="A1765" s="3">
        <f>RSI!A1765</f>
        <v>44585</v>
      </c>
      <c r="B1765" s="2">
        <f>RSI!B1765</f>
        <v>2.77</v>
      </c>
      <c r="C1765" s="2">
        <f>RSI!I1765</f>
        <v>50.601824752852878</v>
      </c>
      <c r="D1765" s="2">
        <f>MACD!E1765</f>
        <v>7.5150728829922464E-3</v>
      </c>
      <c r="E1765" s="2">
        <f>MACD!F1765</f>
        <v>1.8447549930775995E-2</v>
      </c>
      <c r="F1765" s="2">
        <f>'Moving Avg'!D1765</f>
        <v>2.7759999999999998</v>
      </c>
      <c r="G1765" s="2">
        <f>'Moving Avg'!F1765</f>
        <v>2.8115000000000006</v>
      </c>
      <c r="H1765" s="2">
        <f>'Moving Avg'!G1765</f>
        <v>2.7020000000000008</v>
      </c>
      <c r="I1765" s="2">
        <f>'Moving Avg'!H1765</f>
        <v>2.8163500000000012</v>
      </c>
      <c r="J1765" s="17" t="str">
        <f>OBV!F1765</f>
        <v>BEARISH</v>
      </c>
      <c r="K1765" s="17" t="str">
        <f>OBV!G1765</f>
        <v>NEUTRAL</v>
      </c>
      <c r="L1765" s="17" t="str">
        <f>OBV!H1765</f>
        <v>CONFIRMED BEARISH</v>
      </c>
    </row>
    <row r="1766" spans="1:12" ht="13.5" x14ac:dyDescent="0.25">
      <c r="A1766" s="3">
        <f>RSI!A1766</f>
        <v>44586</v>
      </c>
      <c r="B1766" s="2">
        <f>RSI!B1766</f>
        <v>2.79</v>
      </c>
      <c r="C1766" s="2">
        <f>RSI!I1766</f>
        <v>52.522771332833706</v>
      </c>
      <c r="D1766" s="2">
        <f>MACD!E1766</f>
        <v>2.1551650900120123E-3</v>
      </c>
      <c r="E1766" s="2">
        <f>MACD!F1766</f>
        <v>1.51890729626232E-2</v>
      </c>
      <c r="F1766" s="2">
        <f>'Moving Avg'!D1766</f>
        <v>2.78</v>
      </c>
      <c r="G1766" s="2">
        <f>'Moving Avg'!F1766</f>
        <v>2.8095000000000008</v>
      </c>
      <c r="H1766" s="2">
        <f>'Moving Avg'!G1766</f>
        <v>2.7050000000000001</v>
      </c>
      <c r="I1766" s="2">
        <f>'Moving Avg'!H1766</f>
        <v>2.8148500000000007</v>
      </c>
      <c r="J1766" s="17" t="str">
        <f>OBV!F1766</f>
        <v>BULLISH</v>
      </c>
      <c r="K1766" s="17" t="str">
        <f>OBV!G1766</f>
        <v>NEUTRAL</v>
      </c>
      <c r="L1766" s="17" t="str">
        <f>OBV!H1766</f>
        <v>CONFIRMED BULLISH</v>
      </c>
    </row>
    <row r="1767" spans="1:12" ht="13.5" x14ac:dyDescent="0.25">
      <c r="A1767" s="3">
        <f>RSI!A1767</f>
        <v>44587</v>
      </c>
      <c r="B1767" s="2">
        <f>RSI!B1767</f>
        <v>2.79</v>
      </c>
      <c r="C1767" s="2">
        <f>RSI!I1767</f>
        <v>52.522771332833706</v>
      </c>
      <c r="D1767" s="2">
        <f>MACD!E1767</f>
        <v>-4.0630551476787957E-3</v>
      </c>
      <c r="E1767" s="2">
        <f>MACD!F1767</f>
        <v>1.1338647340562802E-2</v>
      </c>
      <c r="F1767" s="2">
        <f>'Moving Avg'!D1767</f>
        <v>2.778</v>
      </c>
      <c r="G1767" s="2">
        <f>'Moving Avg'!F1767</f>
        <v>2.7995000000000005</v>
      </c>
      <c r="H1767" s="2">
        <f>'Moving Avg'!G1767</f>
        <v>2.7079999999999997</v>
      </c>
      <c r="I1767" s="2">
        <f>'Moving Avg'!H1767</f>
        <v>2.8130500000000005</v>
      </c>
      <c r="J1767" s="17" t="str">
        <f>OBV!F1767</f>
        <v>BEARISH</v>
      </c>
      <c r="K1767" s="17" t="str">
        <f>OBV!G1767</f>
        <v>NEUTRAL</v>
      </c>
      <c r="L1767" s="17" t="str">
        <f>OBV!H1767</f>
        <v>CONFIRMED BEARISH</v>
      </c>
    </row>
    <row r="1768" spans="1:12" ht="13.5" x14ac:dyDescent="0.25">
      <c r="A1768" s="3">
        <f>RSI!A1768</f>
        <v>44588</v>
      </c>
      <c r="B1768" s="2">
        <f>RSI!B1768</f>
        <v>2.75</v>
      </c>
      <c r="C1768" s="2">
        <f>RSI!I1768</f>
        <v>48.177214538504046</v>
      </c>
      <c r="D1768" s="2">
        <f>MACD!E1768</f>
        <v>-6.4954151043008501E-3</v>
      </c>
      <c r="E1768" s="2">
        <f>MACD!F1768</f>
        <v>7.7718348515900719E-3</v>
      </c>
      <c r="F1768" s="2">
        <f>'Moving Avg'!D1768</f>
        <v>2.774</v>
      </c>
      <c r="G1768" s="2">
        <f>'Moving Avg'!F1768</f>
        <v>2.7875000000000005</v>
      </c>
      <c r="H1768" s="2">
        <f>'Moving Avg'!G1768</f>
        <v>2.7103999999999995</v>
      </c>
      <c r="I1768" s="2">
        <f>'Moving Avg'!H1768</f>
        <v>2.811300000000001</v>
      </c>
      <c r="J1768" s="17" t="str">
        <f>OBV!F1768</f>
        <v>BULLISH</v>
      </c>
      <c r="K1768" s="17" t="str">
        <f>OBV!G1768</f>
        <v>NEUTRAL</v>
      </c>
      <c r="L1768" s="17" t="str">
        <f>OBV!H1768</f>
        <v>BULLISH DIVERGENCE</v>
      </c>
    </row>
    <row r="1769" spans="1:12" ht="13.5" x14ac:dyDescent="0.25">
      <c r="A1769" s="3">
        <f>RSI!A1769</f>
        <v>44589</v>
      </c>
      <c r="B1769" s="2">
        <f>RSI!B1769</f>
        <v>2.75</v>
      </c>
      <c r="C1769" s="2">
        <f>RSI!I1769</f>
        <v>48.177214538504046</v>
      </c>
      <c r="D1769" s="2">
        <f>MACD!E1769</f>
        <v>1.463587456050286E-2</v>
      </c>
      <c r="E1769" s="2">
        <f>MACD!F1769</f>
        <v>9.1446427933726294E-3</v>
      </c>
      <c r="F1769" s="2">
        <f>'Moving Avg'!D1769</f>
        <v>2.7700000000000005</v>
      </c>
      <c r="G1769" s="2">
        <f>'Moving Avg'!F1769</f>
        <v>2.7760000000000007</v>
      </c>
      <c r="H1769" s="2">
        <f>'Moving Avg'!G1769</f>
        <v>2.7129999999999996</v>
      </c>
      <c r="I1769" s="2">
        <f>'Moving Avg'!H1769</f>
        <v>2.8094000000000006</v>
      </c>
      <c r="J1769" s="17" t="str">
        <f>OBV!F1769</f>
        <v>BULLISH</v>
      </c>
      <c r="K1769" s="17" t="str">
        <f>OBV!G1769</f>
        <v>NEUTRAL</v>
      </c>
      <c r="L1769" s="17" t="str">
        <f>OBV!H1769</f>
        <v>BULLISH DIVERGENCE</v>
      </c>
    </row>
    <row r="1770" spans="1:12" ht="13.5" x14ac:dyDescent="0.25">
      <c r="A1770" s="3">
        <f>RSI!A1770</f>
        <v>44592</v>
      </c>
      <c r="B1770" s="2">
        <f>RSI!B1770</f>
        <v>2.71</v>
      </c>
      <c r="C1770" s="2">
        <f>RSI!I1770</f>
        <v>43.959121378662864</v>
      </c>
      <c r="D1770" s="2">
        <f>MACD!E1770</f>
        <v>2.9429496097765462E-2</v>
      </c>
      <c r="E1770" s="2">
        <f>MACD!F1770</f>
        <v>1.3201613454251197E-2</v>
      </c>
      <c r="F1770" s="2">
        <f>'Moving Avg'!D1770</f>
        <v>2.758</v>
      </c>
      <c r="G1770" s="2">
        <f>'Moving Avg'!F1770</f>
        <v>2.7695000000000007</v>
      </c>
      <c r="H1770" s="2">
        <f>'Moving Avg'!G1770</f>
        <v>2.7140000000000004</v>
      </c>
      <c r="I1770" s="2">
        <f>'Moving Avg'!H1770</f>
        <v>2.8070500000000012</v>
      </c>
      <c r="J1770" s="17" t="str">
        <f>OBV!F1770</f>
        <v>BEARISH</v>
      </c>
      <c r="K1770" s="17" t="str">
        <f>OBV!G1770</f>
        <v>WEAK</v>
      </c>
      <c r="L1770" s="17" t="str">
        <f>OBV!H1770</f>
        <v>CONFIRMED BEARISH</v>
      </c>
    </row>
    <row r="1771" spans="1:12" ht="13.5" x14ac:dyDescent="0.25">
      <c r="A1771" s="3">
        <f>RSI!A1771</f>
        <v>44593</v>
      </c>
      <c r="B1771" s="2">
        <f>RSI!B1771</f>
        <v>2.87</v>
      </c>
      <c r="C1771" s="2">
        <f>RSI!I1771</f>
        <v>59.306756414921438</v>
      </c>
      <c r="D1771" s="2">
        <f>MACD!E1771</f>
        <v>1.8120458885104718E-2</v>
      </c>
      <c r="E1771" s="2">
        <f>MACD!F1771</f>
        <v>1.4185382540421902E-2</v>
      </c>
      <c r="F1771" s="2">
        <f>'Moving Avg'!D1771</f>
        <v>2.774</v>
      </c>
      <c r="G1771" s="2">
        <f>'Moving Avg'!F1771</f>
        <v>2.7710000000000004</v>
      </c>
      <c r="H1771" s="2">
        <f>'Moving Avg'!G1771</f>
        <v>2.7190000000000003</v>
      </c>
      <c r="I1771" s="2">
        <f>'Moving Avg'!H1771</f>
        <v>2.8057000000000003</v>
      </c>
      <c r="J1771" s="17" t="str">
        <f>OBV!F1771</f>
        <v>BEARISH</v>
      </c>
      <c r="K1771" s="17" t="str">
        <f>OBV!G1771</f>
        <v>WEAK</v>
      </c>
      <c r="L1771" s="17" t="str">
        <f>OBV!H1771</f>
        <v>BEARISH DIVERGENCE</v>
      </c>
    </row>
    <row r="1772" spans="1:12" ht="13.5" x14ac:dyDescent="0.25">
      <c r="A1772" s="3">
        <f>RSI!A1772</f>
        <v>44594</v>
      </c>
      <c r="B1772" s="2">
        <f>RSI!B1772</f>
        <v>3.04</v>
      </c>
      <c r="C1772" s="2">
        <f>RSI!I1772</f>
        <v>69.0160380764802</v>
      </c>
      <c r="D1772" s="2">
        <f>MACD!E1772</f>
        <v>-6.3207978205692683E-5</v>
      </c>
      <c r="E1772" s="2">
        <f>MACD!F1772</f>
        <v>1.1335664436696384E-2</v>
      </c>
      <c r="F1772" s="2">
        <f>'Moving Avg'!D1772</f>
        <v>2.8240000000000003</v>
      </c>
      <c r="G1772" s="2">
        <f>'Moving Avg'!F1772</f>
        <v>2.7835000000000001</v>
      </c>
      <c r="H1772" s="2">
        <f>'Moving Avg'!G1772</f>
        <v>2.7274000000000003</v>
      </c>
      <c r="I1772" s="2">
        <f>'Moving Avg'!H1772</f>
        <v>2.8053000000000003</v>
      </c>
      <c r="J1772" s="17" t="str">
        <f>OBV!F1772</f>
        <v>BEARISH</v>
      </c>
      <c r="K1772" s="17" t="str">
        <f>OBV!G1772</f>
        <v>WEAK</v>
      </c>
      <c r="L1772" s="17" t="str">
        <f>OBV!H1772</f>
        <v>BEARISH DIVERGENCE</v>
      </c>
    </row>
    <row r="1773" spans="1:12" ht="13.5" x14ac:dyDescent="0.25">
      <c r="A1773" s="3">
        <f>RSI!A1773</f>
        <v>44595</v>
      </c>
      <c r="B1773" s="2">
        <f>RSI!B1773</f>
        <v>3.17</v>
      </c>
      <c r="C1773" s="2">
        <f>RSI!I1773</f>
        <v>74.104320586541775</v>
      </c>
      <c r="D1773" s="2">
        <f>MACD!E1773</f>
        <v>-3.1289007281618098E-2</v>
      </c>
      <c r="E1773" s="2">
        <f>MACD!F1773</f>
        <v>2.810730093033488E-3</v>
      </c>
      <c r="F1773" s="2">
        <f>'Moving Avg'!D1773</f>
        <v>2.9080000000000004</v>
      </c>
      <c r="G1773" s="2">
        <f>'Moving Avg'!F1773</f>
        <v>2.8069999999999999</v>
      </c>
      <c r="H1773" s="2">
        <f>'Moving Avg'!G1773</f>
        <v>2.7387999999999995</v>
      </c>
      <c r="I1773" s="2">
        <f>'Moving Avg'!H1773</f>
        <v>2.8058500000000004</v>
      </c>
      <c r="J1773" s="17" t="str">
        <f>OBV!F1773</f>
        <v>BULLISH</v>
      </c>
      <c r="K1773" s="17" t="str">
        <f>OBV!G1773</f>
        <v>NEUTRAL</v>
      </c>
      <c r="L1773" s="17" t="str">
        <f>OBV!H1773</f>
        <v>CONFIRMED BULLISH</v>
      </c>
    </row>
    <row r="1774" spans="1:12" ht="13.5" x14ac:dyDescent="0.25">
      <c r="A1774" s="3">
        <f>RSI!A1774</f>
        <v>44596</v>
      </c>
      <c r="B1774" s="2">
        <f>RSI!B1774</f>
        <v>3.15</v>
      </c>
      <c r="C1774" s="2">
        <f>RSI!I1774</f>
        <v>72.141455313101844</v>
      </c>
      <c r="D1774" s="2">
        <f>MACD!E1774</f>
        <v>-5.8474018048888521E-2</v>
      </c>
      <c r="E1774" s="2">
        <f>MACD!F1774</f>
        <v>-9.4462195353509134E-3</v>
      </c>
      <c r="F1774" s="2">
        <f>'Moving Avg'!D1774</f>
        <v>2.9880000000000004</v>
      </c>
      <c r="G1774" s="2">
        <f>'Moving Avg'!F1774</f>
        <v>2.8285</v>
      </c>
      <c r="H1774" s="2">
        <f>'Moving Avg'!G1774</f>
        <v>2.7497999999999996</v>
      </c>
      <c r="I1774" s="2">
        <f>'Moving Avg'!H1774</f>
        <v>2.8062999999999998</v>
      </c>
      <c r="J1774" s="17" t="str">
        <f>OBV!F1774</f>
        <v>BEARISH</v>
      </c>
      <c r="K1774" s="17" t="str">
        <f>OBV!G1774</f>
        <v>WEAK</v>
      </c>
      <c r="L1774" s="17" t="str">
        <f>OBV!H1774</f>
        <v>BEARISH DIVERGENCE</v>
      </c>
    </row>
    <row r="1775" spans="1:12" ht="13.5" x14ac:dyDescent="0.25">
      <c r="A1775" s="3">
        <f>RSI!A1775</f>
        <v>44599</v>
      </c>
      <c r="B1775" s="2">
        <f>RSI!B1775</f>
        <v>3.14</v>
      </c>
      <c r="C1775" s="2">
        <f>RSI!I1775</f>
        <v>71.12699258469037</v>
      </c>
      <c r="D1775" s="2">
        <f>MACD!E1775</f>
        <v>-8.269618867226125E-2</v>
      </c>
      <c r="E1775" s="2">
        <f>MACD!F1775</f>
        <v>-2.4096213362732981E-2</v>
      </c>
      <c r="F1775" s="2">
        <f>'Moving Avg'!D1775</f>
        <v>3.0740000000000003</v>
      </c>
      <c r="G1775" s="2">
        <f>'Moving Avg'!F1775</f>
        <v>2.8504999999999998</v>
      </c>
      <c r="H1775" s="2">
        <f>'Moving Avg'!G1775</f>
        <v>2.7607999999999993</v>
      </c>
      <c r="I1775" s="2">
        <f>'Moving Avg'!H1775</f>
        <v>2.80735</v>
      </c>
      <c r="J1775" s="17" t="str">
        <f>OBV!F1775</f>
        <v>BULLISH</v>
      </c>
      <c r="K1775" s="17" t="str">
        <f>OBV!G1775</f>
        <v>STRONG</v>
      </c>
      <c r="L1775" s="17" t="str">
        <f>OBV!H1775</f>
        <v>CONFIRMED BULLISH</v>
      </c>
    </row>
    <row r="1776" spans="1:12" ht="13.5" x14ac:dyDescent="0.25">
      <c r="A1776" s="3">
        <f>RSI!A1776</f>
        <v>44600</v>
      </c>
      <c r="B1776" s="2">
        <f>RSI!B1776</f>
        <v>3.32</v>
      </c>
      <c r="C1776" s="2">
        <f>RSI!I1776</f>
        <v>77.311601324617527</v>
      </c>
      <c r="D1776" s="2">
        <f>MACD!E1776</f>
        <v>-0.11520420054331071</v>
      </c>
      <c r="E1776" s="2">
        <f>MACD!F1776</f>
        <v>-4.2317810798848526E-2</v>
      </c>
      <c r="F1776" s="2">
        <f>'Moving Avg'!D1776</f>
        <v>3.1640000000000001</v>
      </c>
      <c r="G1776" s="2">
        <f>'Moving Avg'!F1776</f>
        <v>2.8789999999999996</v>
      </c>
      <c r="H1776" s="2">
        <f>'Moving Avg'!G1776</f>
        <v>2.7751999999999994</v>
      </c>
      <c r="I1776" s="2">
        <f>'Moving Avg'!H1776</f>
        <v>2.8087500000000007</v>
      </c>
      <c r="J1776" s="17" t="str">
        <f>OBV!F1776</f>
        <v>BULLISH</v>
      </c>
      <c r="K1776" s="17" t="str">
        <f>OBV!G1776</f>
        <v>STRONG</v>
      </c>
      <c r="L1776" s="17" t="str">
        <f>OBV!H1776</f>
        <v>CONFIRMED BULLISH</v>
      </c>
    </row>
    <row r="1777" spans="1:12" ht="13.5" x14ac:dyDescent="0.25">
      <c r="A1777" s="3">
        <f>RSI!A1777</f>
        <v>44601</v>
      </c>
      <c r="B1777" s="2">
        <f>RSI!B1777</f>
        <v>3.45</v>
      </c>
      <c r="C1777" s="2">
        <f>RSI!I1777</f>
        <v>80.551694541868827</v>
      </c>
      <c r="D1777" s="2">
        <f>MACD!E1777</f>
        <v>-0.15503008790047712</v>
      </c>
      <c r="E1777" s="2">
        <f>MACD!F1777</f>
        <v>-6.4860266219174248E-2</v>
      </c>
      <c r="F1777" s="2">
        <f>'Moving Avg'!D1777</f>
        <v>3.246</v>
      </c>
      <c r="G1777" s="2">
        <f>'Moving Avg'!F1777</f>
        <v>2.9144999999999999</v>
      </c>
      <c r="H1777" s="2">
        <f>'Moving Avg'!G1777</f>
        <v>2.7921999999999993</v>
      </c>
      <c r="I1777" s="2">
        <f>'Moving Avg'!H1777</f>
        <v>2.8108000000000004</v>
      </c>
      <c r="J1777" s="17" t="str">
        <f>OBV!F1777</f>
        <v>BULLISH</v>
      </c>
      <c r="K1777" s="17" t="str">
        <f>OBV!G1777</f>
        <v>STRONG</v>
      </c>
      <c r="L1777" s="17" t="str">
        <f>OBV!H1777</f>
        <v>CONFIRMED BULLISH</v>
      </c>
    </row>
    <row r="1778" spans="1:12" ht="13.5" x14ac:dyDescent="0.25">
      <c r="A1778" s="3">
        <f>RSI!A1778</f>
        <v>44602</v>
      </c>
      <c r="B1778" s="2">
        <f>RSI!B1778</f>
        <v>3.4</v>
      </c>
      <c r="C1778" s="2">
        <f>RSI!I1778</f>
        <v>76.053050468883441</v>
      </c>
      <c r="D1778" s="2">
        <f>MACD!E1778</f>
        <v>-0.19443749152332268</v>
      </c>
      <c r="E1778" s="2">
        <f>MACD!F1778</f>
        <v>-9.0775711280003946E-2</v>
      </c>
      <c r="F1778" s="2">
        <f>'Moving Avg'!D1778</f>
        <v>3.2919999999999994</v>
      </c>
      <c r="G1778" s="2">
        <f>'Moving Avg'!F1778</f>
        <v>2.9474999999999998</v>
      </c>
      <c r="H1778" s="2">
        <f>'Moving Avg'!G1778</f>
        <v>2.8085999999999998</v>
      </c>
      <c r="I1778" s="2">
        <f>'Moving Avg'!H1778</f>
        <v>2.8129500000000007</v>
      </c>
      <c r="J1778" s="17" t="str">
        <f>OBV!F1778</f>
        <v>BULLISH</v>
      </c>
      <c r="K1778" s="17" t="str">
        <f>OBV!G1778</f>
        <v>NEUTRAL</v>
      </c>
      <c r="L1778" s="17" t="str">
        <f>OBV!H1778</f>
        <v>CONFIRMED BULLISH</v>
      </c>
    </row>
    <row r="1779" spans="1:12" ht="13.5" x14ac:dyDescent="0.25">
      <c r="A1779" s="3">
        <f>RSI!A1779</f>
        <v>44603</v>
      </c>
      <c r="B1779" s="2">
        <f>RSI!B1779</f>
        <v>3.38</v>
      </c>
      <c r="C1779" s="2">
        <f>RSI!I1779</f>
        <v>74.266382315410027</v>
      </c>
      <c r="D1779" s="2">
        <f>MACD!E1779</f>
        <v>-0.22902235200819199</v>
      </c>
      <c r="E1779" s="2">
        <f>MACD!F1779</f>
        <v>-0.11842503942564156</v>
      </c>
      <c r="F1779" s="2">
        <f>'Moving Avg'!D1779</f>
        <v>3.3380000000000001</v>
      </c>
      <c r="G1779" s="2">
        <f>'Moving Avg'!F1779</f>
        <v>2.9720000000000004</v>
      </c>
      <c r="H1779" s="2">
        <f>'Moving Avg'!G1779</f>
        <v>2.8257999999999996</v>
      </c>
      <c r="I1779" s="2">
        <f>'Moving Avg'!H1779</f>
        <v>2.8147000000000006</v>
      </c>
      <c r="J1779" s="17" t="str">
        <f>OBV!F1779</f>
        <v>BULLISH</v>
      </c>
      <c r="K1779" s="17" t="str">
        <f>OBV!G1779</f>
        <v>STRONG</v>
      </c>
      <c r="L1779" s="17" t="str">
        <f>OBV!H1779</f>
        <v>CONFIRMED BULLISH</v>
      </c>
    </row>
    <row r="1780" spans="1:12" ht="13.5" x14ac:dyDescent="0.25">
      <c r="A1780" s="3">
        <f>RSI!A1780</f>
        <v>44606</v>
      </c>
      <c r="B1780" s="2">
        <f>RSI!B1780</f>
        <v>3.35</v>
      </c>
      <c r="C1780" s="2">
        <f>RSI!I1780</f>
        <v>71.551072746884699</v>
      </c>
      <c r="D1780" s="2">
        <f>MACD!E1780</f>
        <v>-0.26461992245066046</v>
      </c>
      <c r="E1780" s="2">
        <f>MACD!F1780</f>
        <v>-0.14766401603064533</v>
      </c>
      <c r="F1780" s="2">
        <f>'Moving Avg'!D1780</f>
        <v>3.3800000000000003</v>
      </c>
      <c r="G1780" s="2">
        <f>'Moving Avg'!F1780</f>
        <v>2.9970000000000003</v>
      </c>
      <c r="H1780" s="2">
        <f>'Moving Avg'!G1780</f>
        <v>2.8427999999999995</v>
      </c>
      <c r="I1780" s="2">
        <f>'Moving Avg'!H1780</f>
        <v>2.8161500000000013</v>
      </c>
      <c r="J1780" s="17" t="str">
        <f>OBV!F1780</f>
        <v>BULLISH</v>
      </c>
      <c r="K1780" s="17" t="str">
        <f>OBV!G1780</f>
        <v>STRONG</v>
      </c>
      <c r="L1780" s="17" t="str">
        <f>OBV!H1780</f>
        <v>CONFIRMED BULLISH</v>
      </c>
    </row>
    <row r="1781" spans="1:12" ht="13.5" x14ac:dyDescent="0.25">
      <c r="A1781" s="3">
        <f>RSI!A1781</f>
        <v>44607</v>
      </c>
      <c r="B1781" s="2">
        <f>RSI!B1781</f>
        <v>3.3</v>
      </c>
      <c r="C1781" s="2">
        <f>RSI!I1781</f>
        <v>67.144785506268107</v>
      </c>
      <c r="D1781" s="2">
        <f>MACD!E1781</f>
        <v>-0.26846850416540713</v>
      </c>
      <c r="E1781" s="2">
        <f>MACD!F1781</f>
        <v>-0.17182491365759769</v>
      </c>
      <c r="F1781" s="2">
        <f>'Moving Avg'!D1781</f>
        <v>3.3759999999999999</v>
      </c>
      <c r="G1781" s="2">
        <f>'Moving Avg'!F1781</f>
        <v>3.0234999999999999</v>
      </c>
      <c r="H1781" s="2">
        <f>'Moving Avg'!G1781</f>
        <v>2.8575999999999997</v>
      </c>
      <c r="I1781" s="2">
        <f>'Moving Avg'!H1781</f>
        <v>2.8173500000000007</v>
      </c>
      <c r="J1781" s="17" t="str">
        <f>OBV!F1781</f>
        <v>BEARISH</v>
      </c>
      <c r="K1781" s="17" t="str">
        <f>OBV!G1781</f>
        <v>WEAK</v>
      </c>
      <c r="L1781" s="17" t="str">
        <f>OBV!H1781</f>
        <v>CONFIRMED BEARISH</v>
      </c>
    </row>
    <row r="1782" spans="1:12" ht="13.5" x14ac:dyDescent="0.25">
      <c r="A1782" s="3">
        <f>RSI!A1782</f>
        <v>44608</v>
      </c>
      <c r="B1782" s="2">
        <f>RSI!B1782</f>
        <v>3.32</v>
      </c>
      <c r="C1782" s="2">
        <f>RSI!I1782</f>
        <v>67.993838737788565</v>
      </c>
      <c r="D1782" s="2">
        <f>MACD!E1782</f>
        <v>-0.24865222483462057</v>
      </c>
      <c r="E1782" s="2">
        <f>MACD!F1782</f>
        <v>-0.18719037589300228</v>
      </c>
      <c r="F1782" s="2">
        <f>'Moving Avg'!D1782</f>
        <v>3.35</v>
      </c>
      <c r="G1782" s="2">
        <f>'Moving Avg'!F1782</f>
        <v>3.0495000000000001</v>
      </c>
      <c r="H1782" s="2">
        <f>'Moving Avg'!G1782</f>
        <v>2.8725999999999994</v>
      </c>
      <c r="I1782" s="2">
        <f>'Moving Avg'!H1782</f>
        <v>2.8187000000000011</v>
      </c>
      <c r="J1782" s="17" t="str">
        <f>OBV!F1782</f>
        <v>BEARISH</v>
      </c>
      <c r="K1782" s="17" t="str">
        <f>OBV!G1782</f>
        <v>WEAK</v>
      </c>
      <c r="L1782" s="17" t="str">
        <f>OBV!H1782</f>
        <v>CONFIRMED BEARISH</v>
      </c>
    </row>
    <row r="1783" spans="1:12" ht="13.5" x14ac:dyDescent="0.25">
      <c r="A1783" s="3">
        <f>RSI!A1783</f>
        <v>44609</v>
      </c>
      <c r="B1783" s="2">
        <f>RSI!B1783</f>
        <v>3.32</v>
      </c>
      <c r="C1783" s="2">
        <f>RSI!I1783</f>
        <v>67.993838737788565</v>
      </c>
      <c r="D1783" s="2">
        <f>MACD!E1783</f>
        <v>-0.2134838894633817</v>
      </c>
      <c r="E1783" s="2">
        <f>MACD!F1783</f>
        <v>-0.19244907860707816</v>
      </c>
      <c r="F1783" s="2">
        <f>'Moving Avg'!D1783</f>
        <v>3.3340000000000005</v>
      </c>
      <c r="G1783" s="2">
        <f>'Moving Avg'!F1783</f>
        <v>3.0770000000000004</v>
      </c>
      <c r="H1783" s="2">
        <f>'Moving Avg'!G1783</f>
        <v>2.887</v>
      </c>
      <c r="I1783" s="2">
        <f>'Moving Avg'!H1783</f>
        <v>2.8204500000000015</v>
      </c>
      <c r="J1783" s="17" t="str">
        <f>OBV!F1783</f>
        <v>BEARISH</v>
      </c>
      <c r="K1783" s="17" t="str">
        <f>OBV!G1783</f>
        <v>WEAK</v>
      </c>
      <c r="L1783" s="17" t="str">
        <f>OBV!H1783</f>
        <v>CONFIRMED BEARISH</v>
      </c>
    </row>
    <row r="1784" spans="1:12" ht="13.5" x14ac:dyDescent="0.25">
      <c r="A1784" s="3">
        <f>RSI!A1784</f>
        <v>44610</v>
      </c>
      <c r="B1784" s="2">
        <f>RSI!B1784</f>
        <v>3.3</v>
      </c>
      <c r="C1784" s="2">
        <f>RSI!I1784</f>
        <v>66.015299899635437</v>
      </c>
      <c r="D1784" s="2">
        <f>MACD!E1784</f>
        <v>-0.18680232882251468</v>
      </c>
      <c r="E1784" s="2">
        <f>MACD!F1784</f>
        <v>-0.19131972865016547</v>
      </c>
      <c r="F1784" s="2">
        <f>'Moving Avg'!D1784</f>
        <v>3.3180000000000001</v>
      </c>
      <c r="G1784" s="2">
        <f>'Moving Avg'!F1784</f>
        <v>3.1034999999999999</v>
      </c>
      <c r="H1784" s="2">
        <f>'Moving Avg'!G1784</f>
        <v>2.9010000000000002</v>
      </c>
      <c r="I1784" s="2">
        <f>'Moving Avg'!H1784</f>
        <v>2.8219500000000015</v>
      </c>
      <c r="J1784" s="17" t="str">
        <f>OBV!F1784</f>
        <v>BEARISH</v>
      </c>
      <c r="K1784" s="17" t="str">
        <f>OBV!G1784</f>
        <v>WEAK</v>
      </c>
      <c r="L1784" s="17" t="str">
        <f>OBV!H1784</f>
        <v>CONFIRMED BEARISH</v>
      </c>
    </row>
    <row r="1785" spans="1:12" ht="13.5" x14ac:dyDescent="0.25">
      <c r="A1785" s="3">
        <f>RSI!A1785</f>
        <v>44613</v>
      </c>
      <c r="B1785" s="2">
        <f>RSI!B1785</f>
        <v>3.31</v>
      </c>
      <c r="C1785" s="2">
        <f>RSI!I1785</f>
        <v>66.53957729085009</v>
      </c>
      <c r="D1785" s="2">
        <f>MACD!E1785</f>
        <v>-0.16775777471559605</v>
      </c>
      <c r="E1785" s="2">
        <f>MACD!F1785</f>
        <v>-0.18660733786325159</v>
      </c>
      <c r="F1785" s="2">
        <f>'Moving Avg'!D1785</f>
        <v>3.3099999999999996</v>
      </c>
      <c r="G1785" s="2">
        <f>'Moving Avg'!F1785</f>
        <v>3.1305000000000001</v>
      </c>
      <c r="H1785" s="2">
        <f>'Moving Avg'!G1785</f>
        <v>2.9146000000000005</v>
      </c>
      <c r="I1785" s="2">
        <f>'Moving Avg'!H1785</f>
        <v>2.8235000000000015</v>
      </c>
      <c r="J1785" s="17" t="str">
        <f>OBV!F1785</f>
        <v>BEARISH</v>
      </c>
      <c r="K1785" s="17" t="str">
        <f>OBV!G1785</f>
        <v>WEAK</v>
      </c>
      <c r="L1785" s="17" t="str">
        <f>OBV!H1785</f>
        <v>CONFIRMED BEARISH</v>
      </c>
    </row>
    <row r="1786" spans="1:12" ht="13.5" x14ac:dyDescent="0.25">
      <c r="A1786" s="3">
        <f>RSI!A1786</f>
        <v>44614</v>
      </c>
      <c r="B1786" s="2">
        <f>RSI!B1786</f>
        <v>3.19</v>
      </c>
      <c r="C1786" s="2">
        <f>RSI!I1786</f>
        <v>55.479117919434032</v>
      </c>
      <c r="D1786" s="2">
        <f>MACD!E1786</f>
        <v>-0.11628118360942796</v>
      </c>
      <c r="E1786" s="2">
        <f>MACD!F1786</f>
        <v>-0.17254210701248687</v>
      </c>
      <c r="F1786" s="2">
        <f>'Moving Avg'!D1786</f>
        <v>3.2880000000000003</v>
      </c>
      <c r="G1786" s="2">
        <f>'Moving Avg'!F1786</f>
        <v>3.1505000000000001</v>
      </c>
      <c r="H1786" s="2">
        <f>'Moving Avg'!G1786</f>
        <v>2.9264000000000006</v>
      </c>
      <c r="I1786" s="2">
        <f>'Moving Avg'!H1786</f>
        <v>2.8244500000000015</v>
      </c>
      <c r="J1786" s="17" t="str">
        <f>OBV!F1786</f>
        <v>BEARISH</v>
      </c>
      <c r="K1786" s="17" t="str">
        <f>OBV!G1786</f>
        <v>NEUTRAL</v>
      </c>
      <c r="L1786" s="17" t="str">
        <f>OBV!H1786</f>
        <v>CONFIRMED BEARISH</v>
      </c>
    </row>
    <row r="1787" spans="1:12" ht="13.5" x14ac:dyDescent="0.25">
      <c r="A1787" s="3">
        <f>RSI!A1787</f>
        <v>44615</v>
      </c>
      <c r="B1787" s="2">
        <f>RSI!B1787</f>
        <v>3.16</v>
      </c>
      <c r="C1787" s="2">
        <f>RSI!I1787</f>
        <v>53.102639222972634</v>
      </c>
      <c r="D1787" s="2">
        <f>MACD!E1787</f>
        <v>-5.0921675664601818E-2</v>
      </c>
      <c r="E1787" s="2">
        <f>MACD!F1787</f>
        <v>-0.14821802074290985</v>
      </c>
      <c r="F1787" s="2">
        <f>'Moving Avg'!D1787</f>
        <v>3.2560000000000002</v>
      </c>
      <c r="G1787" s="2">
        <f>'Moving Avg'!F1787</f>
        <v>3.1689999999999996</v>
      </c>
      <c r="H1787" s="2">
        <f>'Moving Avg'!G1787</f>
        <v>2.9366000000000003</v>
      </c>
      <c r="I1787" s="2">
        <f>'Moving Avg'!H1787</f>
        <v>2.8254000000000006</v>
      </c>
      <c r="J1787" s="17" t="str">
        <f>OBV!F1787</f>
        <v>BEARISH</v>
      </c>
      <c r="K1787" s="17" t="str">
        <f>OBV!G1787</f>
        <v>WEAK</v>
      </c>
      <c r="L1787" s="17" t="str">
        <f>OBV!H1787</f>
        <v>CONFIRMED BEARISH</v>
      </c>
    </row>
    <row r="1788" spans="1:12" ht="13.5" x14ac:dyDescent="0.25">
      <c r="A1788" s="3">
        <f>RSI!A1788</f>
        <v>44616</v>
      </c>
      <c r="B1788" s="2">
        <f>RSI!B1788</f>
        <v>3.15</v>
      </c>
      <c r="C1788" s="2">
        <f>RSI!I1788</f>
        <v>52.298452962526497</v>
      </c>
      <c r="D1788" s="2">
        <f>MACD!E1788</f>
        <v>-2.7805036204835432E-3</v>
      </c>
      <c r="E1788" s="2">
        <f>MACD!F1788</f>
        <v>-0.11913051731842458</v>
      </c>
      <c r="F1788" s="2">
        <f>'Moving Avg'!D1788</f>
        <v>3.222</v>
      </c>
      <c r="G1788" s="2">
        <f>'Moving Avg'!F1788</f>
        <v>3.1889999999999996</v>
      </c>
      <c r="H1788" s="2">
        <f>'Moving Avg'!G1788</f>
        <v>2.9456000000000002</v>
      </c>
      <c r="I1788" s="2">
        <f>'Moving Avg'!H1788</f>
        <v>2.8261500000000011</v>
      </c>
      <c r="J1788" s="17" t="str">
        <f>OBV!F1788</f>
        <v>BEARISH</v>
      </c>
      <c r="K1788" s="17" t="str">
        <f>OBV!G1788</f>
        <v>WEAK</v>
      </c>
      <c r="L1788" s="17" t="str">
        <f>OBV!H1788</f>
        <v>CONFIRMED BEARISH</v>
      </c>
    </row>
    <row r="1789" spans="1:12" ht="13.5" x14ac:dyDescent="0.25">
      <c r="A1789" s="3">
        <f>RSI!A1789</f>
        <v>44617</v>
      </c>
      <c r="B1789" s="2">
        <f>RSI!B1789</f>
        <v>3.13</v>
      </c>
      <c r="C1789" s="2">
        <f>RSI!I1789</f>
        <v>50.646474278037218</v>
      </c>
      <c r="D1789" s="2">
        <f>MACD!E1789</f>
        <v>3.6222186768731124E-2</v>
      </c>
      <c r="E1789" s="2">
        <f>MACD!F1789</f>
        <v>-8.8059976500993453E-2</v>
      </c>
      <c r="F1789" s="2">
        <f>'Moving Avg'!D1789</f>
        <v>3.1880000000000002</v>
      </c>
      <c r="G1789" s="2">
        <f>'Moving Avg'!F1789</f>
        <v>3.2079999999999997</v>
      </c>
      <c r="H1789" s="2">
        <f>'Moving Avg'!G1789</f>
        <v>2.9546000000000006</v>
      </c>
      <c r="I1789" s="2">
        <f>'Moving Avg'!H1789</f>
        <v>2.8268000000000013</v>
      </c>
      <c r="J1789" s="17" t="str">
        <f>OBV!F1789</f>
        <v>BEARISH</v>
      </c>
      <c r="K1789" s="17" t="str">
        <f>OBV!G1789</f>
        <v>WEAK</v>
      </c>
      <c r="L1789" s="17" t="str">
        <f>OBV!H1789</f>
        <v>CONFIRMED BEARISH</v>
      </c>
    </row>
    <row r="1790" spans="1:12" ht="13.5" x14ac:dyDescent="0.25">
      <c r="A1790" s="3">
        <f>RSI!A1790</f>
        <v>44620</v>
      </c>
      <c r="B1790" s="2">
        <f>RSI!B1790</f>
        <v>3.09</v>
      </c>
      <c r="C1790" s="2">
        <f>RSI!I1790</f>
        <v>47.420253057971586</v>
      </c>
      <c r="D1790" s="2">
        <f>MACD!E1790</f>
        <v>6.7563642922461309E-2</v>
      </c>
      <c r="E1790" s="2">
        <f>MACD!F1790</f>
        <v>-5.6935252616302501E-2</v>
      </c>
      <c r="F1790" s="2">
        <f>'Moving Avg'!D1790</f>
        <v>3.1439999999999997</v>
      </c>
      <c r="G1790" s="2">
        <f>'Moving Avg'!F1790</f>
        <v>3.2269999999999994</v>
      </c>
      <c r="H1790" s="2">
        <f>'Moving Avg'!G1790</f>
        <v>2.9620000000000006</v>
      </c>
      <c r="I1790" s="2">
        <f>'Moving Avg'!H1790</f>
        <v>2.8274000000000012</v>
      </c>
      <c r="J1790" s="17" t="str">
        <f>OBV!F1790</f>
        <v>BEARISH</v>
      </c>
      <c r="K1790" s="17" t="str">
        <f>OBV!G1790</f>
        <v>WEAK</v>
      </c>
      <c r="L1790" s="17" t="str">
        <f>OBV!H1790</f>
        <v>CONFIRMED BEARISH</v>
      </c>
    </row>
    <row r="1791" spans="1:12" ht="13.5" x14ac:dyDescent="0.25">
      <c r="A1791" s="3">
        <f>RSI!A1791</f>
        <v>44621</v>
      </c>
      <c r="B1791" s="2">
        <f>RSI!B1791</f>
        <v>3</v>
      </c>
      <c r="C1791" s="2">
        <f>RSI!I1791</f>
        <v>41.07954507228677</v>
      </c>
      <c r="D1791" s="2">
        <f>MACD!E1791</f>
        <v>9.3286280730398019E-2</v>
      </c>
      <c r="E1791" s="2">
        <f>MACD!F1791</f>
        <v>-2.6890945946962397E-2</v>
      </c>
      <c r="F1791" s="2">
        <f>'Moving Avg'!D1791</f>
        <v>3.1060000000000003</v>
      </c>
      <c r="G1791" s="2">
        <f>'Moving Avg'!F1791</f>
        <v>3.2335000000000003</v>
      </c>
      <c r="H1791" s="2">
        <f>'Moving Avg'!G1791</f>
        <v>2.9674</v>
      </c>
      <c r="I1791" s="2">
        <f>'Moving Avg'!H1791</f>
        <v>2.8274000000000012</v>
      </c>
      <c r="J1791" s="17" t="str">
        <f>OBV!F1791</f>
        <v>BEARISH</v>
      </c>
      <c r="K1791" s="17" t="str">
        <f>OBV!G1791</f>
        <v>WEAK</v>
      </c>
      <c r="L1791" s="17" t="str">
        <f>OBV!H1791</f>
        <v>CONFIRMED BEARISH</v>
      </c>
    </row>
    <row r="1792" spans="1:12" ht="13.5" x14ac:dyDescent="0.25">
      <c r="A1792" s="3">
        <f>RSI!A1792</f>
        <v>44622</v>
      </c>
      <c r="B1792" s="2">
        <f>RSI!B1792</f>
        <v>3.09</v>
      </c>
      <c r="C1792" s="2">
        <f>RSI!I1792</f>
        <v>48.496047267029191</v>
      </c>
      <c r="D1792" s="2">
        <f>MACD!E1792</f>
        <v>0.11220531285080027</v>
      </c>
      <c r="E1792" s="2">
        <f>MACD!F1792</f>
        <v>9.2830581259013834E-4</v>
      </c>
      <c r="F1792" s="2">
        <f>'Moving Avg'!D1792</f>
        <v>3.0919999999999996</v>
      </c>
      <c r="G1792" s="2">
        <f>'Moving Avg'!F1792</f>
        <v>3.2359999999999998</v>
      </c>
      <c r="H1792" s="2">
        <f>'Moving Avg'!G1792</f>
        <v>2.9750000000000005</v>
      </c>
      <c r="I1792" s="2">
        <f>'Moving Avg'!H1792</f>
        <v>2.8278500000000006</v>
      </c>
      <c r="J1792" s="17" t="str">
        <f>OBV!F1792</f>
        <v>BEARISH</v>
      </c>
      <c r="K1792" s="17" t="str">
        <f>OBV!G1792</f>
        <v>NEUTRAL</v>
      </c>
      <c r="L1792" s="17" t="str">
        <f>OBV!H1792</f>
        <v>CONFIRMED BEARISH</v>
      </c>
    </row>
    <row r="1793" spans="1:12" ht="13.5" x14ac:dyDescent="0.25">
      <c r="A1793" s="3">
        <f>RSI!A1793</f>
        <v>44623</v>
      </c>
      <c r="B1793" s="2">
        <f>RSI!B1793</f>
        <v>3.1</v>
      </c>
      <c r="C1793" s="2">
        <f>RSI!I1793</f>
        <v>49.260275914495878</v>
      </c>
      <c r="D1793" s="2">
        <f>MACD!E1793</f>
        <v>0.12762956522033697</v>
      </c>
      <c r="E1793" s="2">
        <f>MACD!F1793</f>
        <v>2.6268557694139508E-2</v>
      </c>
      <c r="F1793" s="2">
        <f>'Moving Avg'!D1793</f>
        <v>3.0819999999999999</v>
      </c>
      <c r="G1793" s="2">
        <f>'Moving Avg'!F1793</f>
        <v>3.2324999999999995</v>
      </c>
      <c r="H1793" s="2">
        <f>'Moving Avg'!G1793</f>
        <v>2.9830000000000001</v>
      </c>
      <c r="I1793" s="2">
        <f>'Moving Avg'!H1793</f>
        <v>2.8285000000000009</v>
      </c>
      <c r="J1793" s="17" t="str">
        <f>OBV!F1793</f>
        <v>BEARISH</v>
      </c>
      <c r="K1793" s="17" t="str">
        <f>OBV!G1793</f>
        <v>NEUTRAL</v>
      </c>
      <c r="L1793" s="17" t="str">
        <f>OBV!H1793</f>
        <v>CONFIRMED BEARISH</v>
      </c>
    </row>
    <row r="1794" spans="1:12" ht="13.5" x14ac:dyDescent="0.25">
      <c r="A1794" s="3">
        <f>RSI!A1794</f>
        <v>44624</v>
      </c>
      <c r="B1794" s="2">
        <f>RSI!B1794</f>
        <v>3.08</v>
      </c>
      <c r="C1794" s="2">
        <f>RSI!I1794</f>
        <v>47.734707469673666</v>
      </c>
      <c r="D1794" s="2">
        <f>MACD!E1794</f>
        <v>0.13917130636205011</v>
      </c>
      <c r="E1794" s="2">
        <f>MACD!F1794</f>
        <v>4.8849107427721632E-2</v>
      </c>
      <c r="F1794" s="2">
        <f>'Moving Avg'!D1794</f>
        <v>3.0720000000000001</v>
      </c>
      <c r="G1794" s="2">
        <f>'Moving Avg'!F1794</f>
        <v>3.2290000000000005</v>
      </c>
      <c r="H1794" s="2">
        <f>'Moving Avg'!G1794</f>
        <v>2.9910000000000001</v>
      </c>
      <c r="I1794" s="2">
        <f>'Moving Avg'!H1794</f>
        <v>2.8289000000000009</v>
      </c>
      <c r="J1794" s="17" t="str">
        <f>OBV!F1794</f>
        <v>BEARISH</v>
      </c>
      <c r="K1794" s="17" t="str">
        <f>OBV!G1794</f>
        <v>NEUTRAL</v>
      </c>
      <c r="L1794" s="17" t="str">
        <f>OBV!H1794</f>
        <v>CONFIRMED BEARISH</v>
      </c>
    </row>
    <row r="1795" spans="1:12" ht="13.5" x14ac:dyDescent="0.25">
      <c r="A1795" s="3">
        <f>RSI!A1795</f>
        <v>44627</v>
      </c>
      <c r="B1795" s="2">
        <f>RSI!B1795</f>
        <v>3.07</v>
      </c>
      <c r="C1795" s="2">
        <f>RSI!I1795</f>
        <v>46.951744401776814</v>
      </c>
      <c r="D1795" s="2">
        <f>MACD!E1795</f>
        <v>0.15141430803875355</v>
      </c>
      <c r="E1795" s="2">
        <f>MACD!F1795</f>
        <v>6.9362147549928019E-2</v>
      </c>
      <c r="F1795" s="2">
        <f>'Moving Avg'!D1795</f>
        <v>3.0680000000000001</v>
      </c>
      <c r="G1795" s="2">
        <f>'Moving Avg'!F1795</f>
        <v>3.2255000000000003</v>
      </c>
      <c r="H1795" s="2">
        <f>'Moving Avg'!G1795</f>
        <v>2.9979999999999993</v>
      </c>
      <c r="I1795" s="2">
        <f>'Moving Avg'!H1795</f>
        <v>2.8292500000000014</v>
      </c>
      <c r="J1795" s="17" t="str">
        <f>OBV!F1795</f>
        <v>BEARISH</v>
      </c>
      <c r="K1795" s="17" t="str">
        <f>OBV!G1795</f>
        <v>WEAK</v>
      </c>
      <c r="L1795" s="17" t="str">
        <f>OBV!H1795</f>
        <v>CONFIRMED BEARISH</v>
      </c>
    </row>
    <row r="1796" spans="1:12" ht="13.5" x14ac:dyDescent="0.25">
      <c r="A1796" s="3">
        <f>RSI!A1796</f>
        <v>44628</v>
      </c>
      <c r="B1796" s="2">
        <f>RSI!B1796</f>
        <v>3.09</v>
      </c>
      <c r="C1796" s="2">
        <f>RSI!I1796</f>
        <v>48.761895168230062</v>
      </c>
      <c r="D1796" s="2">
        <f>MACD!E1796</f>
        <v>0.14207290698159802</v>
      </c>
      <c r="E1796" s="2">
        <f>MACD!F1796</f>
        <v>8.3904299436262028E-2</v>
      </c>
      <c r="F1796" s="2">
        <f>'Moving Avg'!D1796</f>
        <v>3.0859999999999999</v>
      </c>
      <c r="G1796" s="2">
        <f>'Moving Avg'!F1796</f>
        <v>3.2140000000000009</v>
      </c>
      <c r="H1796" s="2">
        <f>'Moving Avg'!G1796</f>
        <v>3.0032000000000005</v>
      </c>
      <c r="I1796" s="2">
        <f>'Moving Avg'!H1796</f>
        <v>2.8294500000000009</v>
      </c>
      <c r="J1796" s="17" t="str">
        <f>OBV!F1796</f>
        <v>BEARISH</v>
      </c>
      <c r="K1796" s="17" t="str">
        <f>OBV!G1796</f>
        <v>WEAK</v>
      </c>
      <c r="L1796" s="17" t="str">
        <f>OBV!H1796</f>
        <v>BEARISH DIVERGENCE</v>
      </c>
    </row>
    <row r="1797" spans="1:12" ht="13.5" x14ac:dyDescent="0.25">
      <c r="A1797" s="3">
        <f>RSI!A1797</f>
        <v>44629</v>
      </c>
      <c r="B1797" s="2">
        <f>RSI!B1797</f>
        <v>3.12</v>
      </c>
      <c r="C1797" s="2">
        <f>RSI!I1797</f>
        <v>51.438660162998197</v>
      </c>
      <c r="D1797" s="2">
        <f>MACD!E1797</f>
        <v>0.12743707530454884</v>
      </c>
      <c r="E1797" s="2">
        <f>MACD!F1797</f>
        <v>9.2610854609919385E-2</v>
      </c>
      <c r="F1797" s="2">
        <f>'Moving Avg'!D1797</f>
        <v>3.0920000000000001</v>
      </c>
      <c r="G1797" s="2">
        <f>'Moving Avg'!F1797</f>
        <v>3.1975000000000007</v>
      </c>
      <c r="H1797" s="2">
        <f>'Moving Avg'!G1797</f>
        <v>3.0057999999999998</v>
      </c>
      <c r="I1797" s="2">
        <f>'Moving Avg'!H1797</f>
        <v>2.8297500000000007</v>
      </c>
      <c r="J1797" s="17" t="str">
        <f>OBV!F1797</f>
        <v>BEARISH</v>
      </c>
      <c r="K1797" s="17" t="str">
        <f>OBV!G1797</f>
        <v>WEAK</v>
      </c>
      <c r="L1797" s="17" t="str">
        <f>OBV!H1797</f>
        <v>BEARISH DIVERGENCE</v>
      </c>
    </row>
    <row r="1798" spans="1:12" ht="13.5" x14ac:dyDescent="0.25">
      <c r="A1798" s="3">
        <f>RSI!A1798</f>
        <v>44630</v>
      </c>
      <c r="B1798" s="2">
        <f>RSI!B1798</f>
        <v>3.15</v>
      </c>
      <c r="C1798" s="2">
        <f>RSI!I1798</f>
        <v>54.025214359312415</v>
      </c>
      <c r="D1798" s="2">
        <f>MACD!E1798</f>
        <v>0.11121313794726495</v>
      </c>
      <c r="E1798" s="2">
        <f>MACD!F1798</f>
        <v>9.6331311277388504E-2</v>
      </c>
      <c r="F1798" s="2">
        <f>'Moving Avg'!D1798</f>
        <v>3.1019999999999999</v>
      </c>
      <c r="G1798" s="2">
        <f>'Moving Avg'!F1798</f>
        <v>3.1850000000000001</v>
      </c>
      <c r="H1798" s="2">
        <f>'Moving Avg'!G1798</f>
        <v>3.0090000000000003</v>
      </c>
      <c r="I1798" s="2">
        <f>'Moving Avg'!H1798</f>
        <v>2.830350000000001</v>
      </c>
      <c r="J1798" s="17" t="str">
        <f>OBV!F1798</f>
        <v>BEARISH</v>
      </c>
      <c r="K1798" s="17" t="str">
        <f>OBV!G1798</f>
        <v>WEAK</v>
      </c>
      <c r="L1798" s="17" t="str">
        <f>OBV!H1798</f>
        <v>BEARISH DIVERGENCE</v>
      </c>
    </row>
    <row r="1799" spans="1:12" ht="13.5" x14ac:dyDescent="0.25">
      <c r="A1799" s="3">
        <f>RSI!A1799</f>
        <v>44631</v>
      </c>
      <c r="B1799" s="2">
        <f>RSI!B1799</f>
        <v>3.17</v>
      </c>
      <c r="C1799" s="2">
        <f>RSI!I1799</f>
        <v>55.718561756068382</v>
      </c>
      <c r="D1799" s="2">
        <f>MACD!E1799</f>
        <v>9.2676285169367212E-2</v>
      </c>
      <c r="E1799" s="2">
        <f>MACD!F1799</f>
        <v>9.5600306055784248E-2</v>
      </c>
      <c r="F1799" s="2">
        <f>'Moving Avg'!D1799</f>
        <v>3.12</v>
      </c>
      <c r="G1799" s="2">
        <f>'Moving Avg'!F1799</f>
        <v>3.1745000000000005</v>
      </c>
      <c r="H1799" s="2">
        <f>'Moving Avg'!G1799</f>
        <v>3.0127999999999999</v>
      </c>
      <c r="I1799" s="2">
        <f>'Moving Avg'!H1799</f>
        <v>2.8310500000000007</v>
      </c>
      <c r="J1799" s="17" t="str">
        <f>OBV!F1799</f>
        <v>BEARISH</v>
      </c>
      <c r="K1799" s="17" t="str">
        <f>OBV!G1799</f>
        <v>WEAK</v>
      </c>
      <c r="L1799" s="17" t="str">
        <f>OBV!H1799</f>
        <v>BEARISH DIVERGENCE</v>
      </c>
    </row>
    <row r="1800" spans="1:12" ht="13.5" x14ac:dyDescent="0.25">
      <c r="A1800" s="3">
        <f>RSI!A1800</f>
        <v>44634</v>
      </c>
      <c r="B1800" s="2">
        <f>RSI!B1800</f>
        <v>3.16</v>
      </c>
      <c r="C1800" s="2">
        <f>RSI!I1800</f>
        <v>54.635004114471116</v>
      </c>
      <c r="D1800" s="2">
        <f>MACD!E1800</f>
        <v>7.1228024045152605E-2</v>
      </c>
      <c r="E1800" s="2">
        <f>MACD!F1800</f>
        <v>9.0725849653657917E-2</v>
      </c>
      <c r="F1800" s="2">
        <f>'Moving Avg'!D1800</f>
        <v>3.1379999999999999</v>
      </c>
      <c r="G1800" s="2">
        <f>'Moving Avg'!F1800</f>
        <v>3.165</v>
      </c>
      <c r="H1800" s="2">
        <f>'Moving Avg'!G1800</f>
        <v>3.0192000000000001</v>
      </c>
      <c r="I1800" s="2">
        <f>'Moving Avg'!H1800</f>
        <v>2.8316500000000002</v>
      </c>
      <c r="J1800" s="17" t="str">
        <f>OBV!F1800</f>
        <v>BULLISH</v>
      </c>
      <c r="K1800" s="17" t="str">
        <f>OBV!G1800</f>
        <v>STRONG</v>
      </c>
      <c r="L1800" s="17" t="str">
        <f>OBV!H1800</f>
        <v>CONFIRMED BULLISH</v>
      </c>
    </row>
    <row r="1801" spans="1:12" ht="13.5" x14ac:dyDescent="0.25">
      <c r="A1801" s="3">
        <f>RSI!A1801</f>
        <v>44635</v>
      </c>
      <c r="B1801" s="2">
        <f>RSI!B1801</f>
        <v>3.2</v>
      </c>
      <c r="C1801" s="2">
        <f>RSI!I1801</f>
        <v>58.141553074021694</v>
      </c>
      <c r="D1801" s="2">
        <f>MACD!E1801</f>
        <v>3.6005277876093977E-2</v>
      </c>
      <c r="E1801" s="2">
        <f>MACD!F1801</f>
        <v>7.978173529814514E-2</v>
      </c>
      <c r="F1801" s="2">
        <f>'Moving Avg'!D1801</f>
        <v>3.16</v>
      </c>
      <c r="G1801" s="2">
        <f>'Moving Avg'!F1801</f>
        <v>3.16</v>
      </c>
      <c r="H1801" s="2">
        <f>'Moving Avg'!G1801</f>
        <v>3.0263999999999993</v>
      </c>
      <c r="I1801" s="2">
        <f>'Moving Avg'!H1801</f>
        <v>2.8324500000000006</v>
      </c>
      <c r="J1801" s="17" t="str">
        <f>OBV!F1801</f>
        <v>BULLISH</v>
      </c>
      <c r="K1801" s="17" t="str">
        <f>OBV!G1801</f>
        <v>STRONG</v>
      </c>
      <c r="L1801" s="17" t="str">
        <f>OBV!H1801</f>
        <v>CONFIRMED BULLISH</v>
      </c>
    </row>
    <row r="1802" spans="1:12" ht="13.5" x14ac:dyDescent="0.25">
      <c r="A1802" s="3">
        <f>RSI!A1802</f>
        <v>44636</v>
      </c>
      <c r="B1802" s="2">
        <f>RSI!B1802</f>
        <v>3.11</v>
      </c>
      <c r="C1802" s="2">
        <f>RSI!I1802</f>
        <v>48.969760707036002</v>
      </c>
      <c r="D1802" s="2">
        <f>MACD!E1802</f>
        <v>2.6232410901747549E-2</v>
      </c>
      <c r="E1802" s="2">
        <f>MACD!F1802</f>
        <v>6.907187041886563E-2</v>
      </c>
      <c r="F1802" s="2">
        <f>'Moving Avg'!D1802</f>
        <v>3.1579999999999999</v>
      </c>
      <c r="G1802" s="2">
        <f>'Moving Avg'!F1802</f>
        <v>3.1494999999999997</v>
      </c>
      <c r="H1802" s="2">
        <f>'Moving Avg'!G1802</f>
        <v>3.0327999999999991</v>
      </c>
      <c r="I1802" s="2">
        <f>'Moving Avg'!H1802</f>
        <v>2.8328000000000007</v>
      </c>
      <c r="J1802" s="17" t="str">
        <f>OBV!F1802</f>
        <v>BULLISH</v>
      </c>
      <c r="K1802" s="17" t="str">
        <f>OBV!G1802</f>
        <v>NEUTRAL</v>
      </c>
      <c r="L1802" s="17" t="str">
        <f>OBV!H1802</f>
        <v>BULLISH DIVERGENCE</v>
      </c>
    </row>
    <row r="1803" spans="1:12" ht="13.5" x14ac:dyDescent="0.25">
      <c r="A1803" s="3">
        <f>RSI!A1803</f>
        <v>44637</v>
      </c>
      <c r="B1803" s="2">
        <f>RSI!B1803</f>
        <v>3.15</v>
      </c>
      <c r="C1803" s="2">
        <f>RSI!I1803</f>
        <v>52.552253627866293</v>
      </c>
      <c r="D1803" s="2">
        <f>MACD!E1803</f>
        <v>1.662423978621419E-2</v>
      </c>
      <c r="E1803" s="2">
        <f>MACD!F1803</f>
        <v>5.8582344292335345E-2</v>
      </c>
      <c r="F1803" s="2">
        <f>'Moving Avg'!D1803</f>
        <v>3.1580000000000004</v>
      </c>
      <c r="G1803" s="2">
        <f>'Moving Avg'!F1803</f>
        <v>3.141</v>
      </c>
      <c r="H1803" s="2">
        <f>'Moving Avg'!G1803</f>
        <v>3.0417999999999994</v>
      </c>
      <c r="I1803" s="2">
        <f>'Moving Avg'!H1803</f>
        <v>2.8333000000000008</v>
      </c>
      <c r="J1803" s="17" t="str">
        <f>OBV!F1803</f>
        <v>BULLISH</v>
      </c>
      <c r="K1803" s="17" t="str">
        <f>OBV!G1803</f>
        <v>STRONG</v>
      </c>
      <c r="L1803" s="17" t="str">
        <f>OBV!H1803</f>
        <v>NEUTRAL</v>
      </c>
    </row>
    <row r="1804" spans="1:12" ht="13.5" x14ac:dyDescent="0.25">
      <c r="A1804" s="3">
        <f>RSI!A1804</f>
        <v>44638</v>
      </c>
      <c r="B1804" s="2">
        <f>RSI!B1804</f>
        <v>3.17</v>
      </c>
      <c r="C1804" s="2">
        <f>RSI!I1804</f>
        <v>54.280531604261952</v>
      </c>
      <c r="D1804" s="2">
        <f>MACD!E1804</f>
        <v>3.7788152394431229E-3</v>
      </c>
      <c r="E1804" s="2">
        <f>MACD!F1804</f>
        <v>4.7621638481756899E-2</v>
      </c>
      <c r="F1804" s="2">
        <f>'Moving Avg'!D1804</f>
        <v>3.1580000000000004</v>
      </c>
      <c r="G1804" s="2">
        <f>'Moving Avg'!F1804</f>
        <v>3.1345000000000001</v>
      </c>
      <c r="H1804" s="2">
        <f>'Moving Avg'!G1804</f>
        <v>3.0507999999999993</v>
      </c>
      <c r="I1804" s="2">
        <f>'Moving Avg'!H1804</f>
        <v>2.8339500000000002</v>
      </c>
      <c r="J1804" s="17" t="str">
        <f>OBV!F1804</f>
        <v>BULLISH</v>
      </c>
      <c r="K1804" s="17" t="str">
        <f>OBV!G1804</f>
        <v>STRONG</v>
      </c>
      <c r="L1804" s="17" t="str">
        <f>OBV!H1804</f>
        <v>NEUTRAL</v>
      </c>
    </row>
    <row r="1805" spans="1:12" ht="13.5" x14ac:dyDescent="0.25">
      <c r="A1805" s="3">
        <f>RSI!A1805</f>
        <v>44641</v>
      </c>
      <c r="B1805" s="2">
        <f>RSI!B1805</f>
        <v>3.3</v>
      </c>
      <c r="C1805" s="2">
        <f>RSI!I1805</f>
        <v>63.56939250664599</v>
      </c>
      <c r="D1805" s="2">
        <f>MACD!E1805</f>
        <v>-1.8522059436681282E-2</v>
      </c>
      <c r="E1805" s="2">
        <f>MACD!F1805</f>
        <v>3.4392898898069263E-2</v>
      </c>
      <c r="F1805" s="2">
        <f>'Moving Avg'!D1805</f>
        <v>3.1859999999999999</v>
      </c>
      <c r="G1805" s="2">
        <f>'Moving Avg'!F1805</f>
        <v>3.1339999999999999</v>
      </c>
      <c r="H1805" s="2">
        <f>'Moving Avg'!G1805</f>
        <v>3.0627999999999993</v>
      </c>
      <c r="I1805" s="2">
        <f>'Moving Avg'!H1805</f>
        <v>2.8354500000000007</v>
      </c>
      <c r="J1805" s="17" t="str">
        <f>OBV!F1805</f>
        <v>BULLISH</v>
      </c>
      <c r="K1805" s="17" t="str">
        <f>OBV!G1805</f>
        <v>STRONG</v>
      </c>
      <c r="L1805" s="17" t="str">
        <f>OBV!H1805</f>
        <v>CONFIRMED BULLISH</v>
      </c>
    </row>
    <row r="1806" spans="1:12" ht="13.5" x14ac:dyDescent="0.25">
      <c r="A1806" s="3">
        <f>RSI!A1806</f>
        <v>44642</v>
      </c>
      <c r="B1806" s="2">
        <f>RSI!B1806</f>
        <v>3.24</v>
      </c>
      <c r="C1806" s="2">
        <f>RSI!I1806</f>
        <v>57.738691076679203</v>
      </c>
      <c r="D1806" s="2">
        <f>MACD!E1806</f>
        <v>-3.088289219505036E-2</v>
      </c>
      <c r="E1806" s="2">
        <f>MACD!F1806</f>
        <v>2.1337740679445338E-2</v>
      </c>
      <c r="F1806" s="2">
        <f>'Moving Avg'!D1806</f>
        <v>3.194</v>
      </c>
      <c r="G1806" s="2">
        <f>'Moving Avg'!F1806</f>
        <v>3.1365000000000003</v>
      </c>
      <c r="H1806" s="2">
        <f>'Moving Avg'!G1806</f>
        <v>3.0725999999999996</v>
      </c>
      <c r="I1806" s="2">
        <f>'Moving Avg'!H1806</f>
        <v>2.836450000000001</v>
      </c>
      <c r="J1806" s="17" t="str">
        <f>OBV!F1806</f>
        <v>BULLISH</v>
      </c>
      <c r="K1806" s="17" t="str">
        <f>OBV!G1806</f>
        <v>NEUTRAL</v>
      </c>
      <c r="L1806" s="17" t="str">
        <f>OBV!H1806</f>
        <v>CONFIRMED BULLISH</v>
      </c>
    </row>
    <row r="1807" spans="1:12" ht="13.5" x14ac:dyDescent="0.25">
      <c r="A1807" s="3">
        <f>RSI!A1807</f>
        <v>44643</v>
      </c>
      <c r="B1807" s="2">
        <f>RSI!B1807</f>
        <v>3.24</v>
      </c>
      <c r="C1807" s="2">
        <f>RSI!I1807</f>
        <v>57.738691076679203</v>
      </c>
      <c r="D1807" s="2">
        <f>MACD!E1807</f>
        <v>-3.7309380627447375E-2</v>
      </c>
      <c r="E1807" s="2">
        <f>MACD!F1807</f>
        <v>9.6083164180667952E-3</v>
      </c>
      <c r="F1807" s="2">
        <f>'Moving Avg'!D1807</f>
        <v>3.22</v>
      </c>
      <c r="G1807" s="2">
        <f>'Moving Avg'!F1807</f>
        <v>3.1405000000000003</v>
      </c>
      <c r="H1807" s="2">
        <f>'Moving Avg'!G1807</f>
        <v>3.0825999999999998</v>
      </c>
      <c r="I1807" s="2">
        <f>'Moving Avg'!H1807</f>
        <v>2.8376500000000004</v>
      </c>
      <c r="J1807" s="17" t="str">
        <f>OBV!F1807</f>
        <v>BULLISH</v>
      </c>
      <c r="K1807" s="17" t="str">
        <f>OBV!G1807</f>
        <v>NEUTRAL</v>
      </c>
      <c r="L1807" s="17" t="str">
        <f>OBV!H1807</f>
        <v>CONFIRMED BULLISH</v>
      </c>
    </row>
    <row r="1808" spans="1:12" ht="13.5" x14ac:dyDescent="0.25">
      <c r="A1808" s="3">
        <f>RSI!A1808</f>
        <v>44644</v>
      </c>
      <c r="B1808" s="2">
        <f>RSI!B1808</f>
        <v>3.24</v>
      </c>
      <c r="C1808" s="2">
        <f>RSI!I1808</f>
        <v>57.738691076679203</v>
      </c>
      <c r="D1808" s="2">
        <f>MACD!E1808</f>
        <v>-3.8671337312346399E-2</v>
      </c>
      <c r="E1808" s="2">
        <f>MACD!F1808</f>
        <v>-4.7614328015844164E-5</v>
      </c>
      <c r="F1808" s="2">
        <f>'Moving Avg'!D1808</f>
        <v>3.2380000000000004</v>
      </c>
      <c r="G1808" s="2">
        <f>'Moving Avg'!F1808</f>
        <v>3.1450000000000005</v>
      </c>
      <c r="H1808" s="2">
        <f>'Moving Avg'!G1808</f>
        <v>3.0926000000000005</v>
      </c>
      <c r="I1808" s="2">
        <f>'Moving Avg'!H1808</f>
        <v>2.8388999999999998</v>
      </c>
      <c r="J1808" s="17" t="str">
        <f>OBV!F1808</f>
        <v>BEARISH</v>
      </c>
      <c r="K1808" s="17" t="str">
        <f>OBV!G1808</f>
        <v>NEUTRAL</v>
      </c>
      <c r="L1808" s="17" t="str">
        <f>OBV!H1808</f>
        <v>BEARISH DIVERGENCE</v>
      </c>
    </row>
    <row r="1809" spans="1:12" ht="13.5" x14ac:dyDescent="0.25">
      <c r="A1809" s="3">
        <f>RSI!A1809</f>
        <v>44645</v>
      </c>
      <c r="B1809" s="2">
        <f>RSI!B1809</f>
        <v>3.25</v>
      </c>
      <c r="C1809" s="2">
        <f>RSI!I1809</f>
        <v>58.530471284825602</v>
      </c>
      <c r="D1809" s="2">
        <f>MACD!E1809</f>
        <v>-3.7987157081855738E-2</v>
      </c>
      <c r="E1809" s="2">
        <f>MACD!F1809</f>
        <v>-7.6355228787838231E-3</v>
      </c>
      <c r="F1809" s="2">
        <f>'Moving Avg'!D1809</f>
        <v>3.2540000000000004</v>
      </c>
      <c r="G1809" s="2">
        <f>'Moving Avg'!F1809</f>
        <v>3.1510000000000007</v>
      </c>
      <c r="H1809" s="2">
        <f>'Moving Avg'!G1809</f>
        <v>3.0998000000000006</v>
      </c>
      <c r="I1809" s="2">
        <f>'Moving Avg'!H1809</f>
        <v>2.8402499999999997</v>
      </c>
      <c r="J1809" s="17" t="str">
        <f>OBV!F1809</f>
        <v>BEARISH</v>
      </c>
      <c r="K1809" s="17" t="str">
        <f>OBV!G1809</f>
        <v>NEUTRAL</v>
      </c>
      <c r="L1809" s="17" t="str">
        <f>OBV!H1809</f>
        <v>BEARISH DIVERGENCE</v>
      </c>
    </row>
    <row r="1810" spans="1:12" ht="13.5" x14ac:dyDescent="0.25">
      <c r="A1810" s="3">
        <f>RSI!A1810</f>
        <v>44648</v>
      </c>
      <c r="B1810" s="2">
        <f>RSI!B1810</f>
        <v>3.25</v>
      </c>
      <c r="C1810" s="2">
        <f>RSI!I1810</f>
        <v>58.530471284825602</v>
      </c>
      <c r="D1810" s="2">
        <f>MACD!E1810</f>
        <v>-3.9468358814868765E-2</v>
      </c>
      <c r="E1810" s="2">
        <f>MACD!F1810</f>
        <v>-1.4002090066000812E-2</v>
      </c>
      <c r="F1810" s="2">
        <f>'Moving Avg'!D1810</f>
        <v>3.2439999999999998</v>
      </c>
      <c r="G1810" s="2">
        <f>'Moving Avg'!F1810</f>
        <v>3.1589999999999998</v>
      </c>
      <c r="H1810" s="2">
        <f>'Moving Avg'!G1810</f>
        <v>3.107800000000001</v>
      </c>
      <c r="I1810" s="2">
        <f>'Moving Avg'!H1810</f>
        <v>2.8415999999999992</v>
      </c>
      <c r="J1810" s="17" t="str">
        <f>OBV!F1810</f>
        <v>BEARISH</v>
      </c>
      <c r="K1810" s="17" t="str">
        <f>OBV!G1810</f>
        <v>NEUTRAL</v>
      </c>
      <c r="L1810" s="17" t="str">
        <f>OBV!H1810</f>
        <v>CONFIRMED BEARISH</v>
      </c>
    </row>
    <row r="1811" spans="1:12" ht="13.5" x14ac:dyDescent="0.25">
      <c r="A1811" s="3">
        <f>RSI!A1811</f>
        <v>44649</v>
      </c>
      <c r="B1811" s="2">
        <f>RSI!B1811</f>
        <v>3.28</v>
      </c>
      <c r="C1811" s="2">
        <f>RSI!I1811</f>
        <v>61.068263684449477</v>
      </c>
      <c r="D1811" s="2">
        <f>MACD!E1811</f>
        <v>-3.7273079730307579E-2</v>
      </c>
      <c r="E1811" s="2">
        <f>MACD!F1811</f>
        <v>-1.8656287998862167E-2</v>
      </c>
      <c r="F1811" s="2">
        <f>'Moving Avg'!D1811</f>
        <v>3.2520000000000002</v>
      </c>
      <c r="G1811" s="2">
        <f>'Moving Avg'!F1811</f>
        <v>3.173</v>
      </c>
      <c r="H1811" s="2">
        <f>'Moving Avg'!G1811</f>
        <v>3.1180000000000008</v>
      </c>
      <c r="I1811" s="2">
        <f>'Moving Avg'!H1811</f>
        <v>2.843049999999999</v>
      </c>
      <c r="J1811" s="17" t="str">
        <f>OBV!F1811</f>
        <v>BULLISH</v>
      </c>
      <c r="K1811" s="17" t="str">
        <f>OBV!G1811</f>
        <v>NEUTRAL</v>
      </c>
      <c r="L1811" s="17" t="str">
        <f>OBV!H1811</f>
        <v>CONFIRMED BULLISH</v>
      </c>
    </row>
    <row r="1812" spans="1:12" ht="13.5" x14ac:dyDescent="0.25">
      <c r="A1812" s="3">
        <f>RSI!A1812</f>
        <v>44650</v>
      </c>
      <c r="B1812" s="2">
        <f>RSI!B1812</f>
        <v>3.28</v>
      </c>
      <c r="C1812" s="2">
        <f>RSI!I1812</f>
        <v>61.068263684449477</v>
      </c>
      <c r="D1812" s="2">
        <f>MACD!E1812</f>
        <v>-4.9886202046047323E-2</v>
      </c>
      <c r="E1812" s="2">
        <f>MACD!F1812</f>
        <v>-2.4902270808299199E-2</v>
      </c>
      <c r="F1812" s="2">
        <f>'Moving Avg'!D1812</f>
        <v>3.2600000000000002</v>
      </c>
      <c r="G1812" s="2">
        <f>'Moving Avg'!F1812</f>
        <v>3.1825000000000001</v>
      </c>
      <c r="H1812" s="2">
        <f>'Moving Avg'!G1812</f>
        <v>3.127600000000001</v>
      </c>
      <c r="I1812" s="2">
        <f>'Moving Avg'!H1812</f>
        <v>2.8444499999999984</v>
      </c>
      <c r="J1812" s="17" t="str">
        <f>OBV!F1812</f>
        <v>BULLISH</v>
      </c>
      <c r="K1812" s="17" t="str">
        <f>OBV!G1812</f>
        <v>NEUTRAL</v>
      </c>
      <c r="L1812" s="17" t="str">
        <f>OBV!H1812</f>
        <v>CONFIRMED BULLISH</v>
      </c>
    </row>
    <row r="1813" spans="1:12" ht="13.5" x14ac:dyDescent="0.25">
      <c r="A1813" s="3">
        <f>RSI!A1813</f>
        <v>44651</v>
      </c>
      <c r="B1813" s="2">
        <f>RSI!B1813</f>
        <v>3.3</v>
      </c>
      <c r="C1813" s="2">
        <f>RSI!I1813</f>
        <v>62.827123663809104</v>
      </c>
      <c r="D1813" s="2">
        <f>MACD!E1813</f>
        <v>-5.6464731472383622E-2</v>
      </c>
      <c r="E1813" s="2">
        <f>MACD!F1813</f>
        <v>-3.1214762941116088E-2</v>
      </c>
      <c r="F1813" s="2">
        <f>'Moving Avg'!D1813</f>
        <v>3.2719999999999998</v>
      </c>
      <c r="G1813" s="2">
        <f>'Moving Avg'!F1813</f>
        <v>3.1924999999999999</v>
      </c>
      <c r="H1813" s="2">
        <f>'Moving Avg'!G1813</f>
        <v>3.1382000000000012</v>
      </c>
      <c r="I1813" s="2">
        <f>'Moving Avg'!H1813</f>
        <v>2.8460499999999977</v>
      </c>
      <c r="J1813" s="17" t="str">
        <f>OBV!F1813</f>
        <v>BULLISH</v>
      </c>
      <c r="K1813" s="17" t="str">
        <f>OBV!G1813</f>
        <v>NEUTRAL</v>
      </c>
      <c r="L1813" s="17" t="str">
        <f>OBV!H1813</f>
        <v>CONFIRMED BULLISH</v>
      </c>
    </row>
    <row r="1814" spans="1:12" ht="13.5" x14ac:dyDescent="0.25">
      <c r="A1814" s="3">
        <f>RSI!A1814</f>
        <v>44652</v>
      </c>
      <c r="B1814" s="2">
        <f>RSI!B1814</f>
        <v>3.29</v>
      </c>
      <c r="C1814" s="2">
        <f>RSI!I1814</f>
        <v>61.335047851793995</v>
      </c>
      <c r="D1814" s="2">
        <f>MACD!E1814</f>
        <v>-5.8867115137207104E-2</v>
      </c>
      <c r="E1814" s="2">
        <f>MACD!F1814</f>
        <v>-3.6745233380334294E-2</v>
      </c>
      <c r="F1814" s="2">
        <f>'Moving Avg'!D1814</f>
        <v>3.28</v>
      </c>
      <c r="G1814" s="2">
        <f>'Moving Avg'!F1814</f>
        <v>3.2030000000000003</v>
      </c>
      <c r="H1814" s="2">
        <f>'Moving Avg'!G1814</f>
        <v>3.1486000000000005</v>
      </c>
      <c r="I1814" s="2">
        <f>'Moving Avg'!H1814</f>
        <v>2.8475499999999969</v>
      </c>
      <c r="J1814" s="17" t="str">
        <f>OBV!F1814</f>
        <v>BULLISH</v>
      </c>
      <c r="K1814" s="17" t="str">
        <f>OBV!G1814</f>
        <v>NEUTRAL</v>
      </c>
      <c r="L1814" s="17" t="str">
        <f>OBV!H1814</f>
        <v>CONFIRMED BULLISH</v>
      </c>
    </row>
    <row r="1815" spans="1:12" ht="13.5" x14ac:dyDescent="0.25">
      <c r="A1815" s="3">
        <f>RSI!A1815</f>
        <v>44655</v>
      </c>
      <c r="B1815" s="2">
        <f>RSI!B1815</f>
        <v>3.27</v>
      </c>
      <c r="C1815" s="2">
        <f>RSI!I1815</f>
        <v>58.350340296708055</v>
      </c>
      <c r="D1815" s="2">
        <f>MACD!E1815</f>
        <v>-3.9964514132300177E-2</v>
      </c>
      <c r="E1815" s="2">
        <f>MACD!F1815</f>
        <v>-3.7389089530727476E-2</v>
      </c>
      <c r="F1815" s="2">
        <f>'Moving Avg'!D1815</f>
        <v>3.2839999999999998</v>
      </c>
      <c r="G1815" s="2">
        <f>'Moving Avg'!F1815</f>
        <v>3.2130000000000001</v>
      </c>
      <c r="H1815" s="2">
        <f>'Moving Avg'!G1815</f>
        <v>3.1586000000000007</v>
      </c>
      <c r="I1815" s="2">
        <f>'Moving Avg'!H1815</f>
        <v>2.8489999999999975</v>
      </c>
      <c r="J1815" s="17" t="str">
        <f>OBV!F1815</f>
        <v>BULLISH</v>
      </c>
      <c r="K1815" s="17" t="str">
        <f>OBV!G1815</f>
        <v>NEUTRAL</v>
      </c>
      <c r="L1815" s="17" t="str">
        <f>OBV!H1815</f>
        <v>CONFIRMED BULLISH</v>
      </c>
    </row>
    <row r="1816" spans="1:12" ht="13.5" x14ac:dyDescent="0.25">
      <c r="A1816" s="3">
        <f>RSI!A1816</f>
        <v>44656</v>
      </c>
      <c r="B1816" s="2">
        <f>RSI!B1816</f>
        <v>3.25</v>
      </c>
      <c r="C1816" s="2">
        <f>RSI!I1816</f>
        <v>55.444725760362971</v>
      </c>
      <c r="D1816" s="2">
        <f>MACD!E1816</f>
        <v>-3.2106755349170513E-2</v>
      </c>
      <c r="E1816" s="2">
        <f>MACD!F1816</f>
        <v>-3.6332622694416089E-2</v>
      </c>
      <c r="F1816" s="2">
        <f>'Moving Avg'!D1816</f>
        <v>3.278</v>
      </c>
      <c r="G1816" s="2">
        <f>'Moving Avg'!F1816</f>
        <v>3.2210000000000001</v>
      </c>
      <c r="H1816" s="2">
        <f>'Moving Avg'!G1816</f>
        <v>3.1678000000000011</v>
      </c>
      <c r="I1816" s="2">
        <f>'Moving Avg'!H1816</f>
        <v>2.8506999999999971</v>
      </c>
      <c r="J1816" s="17" t="str">
        <f>OBV!F1816</f>
        <v>BEARISH</v>
      </c>
      <c r="K1816" s="17" t="str">
        <f>OBV!G1816</f>
        <v>NEUTRAL</v>
      </c>
      <c r="L1816" s="17" t="str">
        <f>OBV!H1816</f>
        <v>CONFIRMED BEARISH</v>
      </c>
    </row>
    <row r="1817" spans="1:12" ht="13.5" x14ac:dyDescent="0.25">
      <c r="A1817" s="3">
        <f>RSI!A1817</f>
        <v>44657</v>
      </c>
      <c r="B1817" s="2">
        <f>RSI!B1817</f>
        <v>3.24</v>
      </c>
      <c r="C1817" s="2">
        <f>RSI!I1817</f>
        <v>53.996894084680513</v>
      </c>
      <c r="D1817" s="2">
        <f>MACD!E1817</f>
        <v>-2.4957722053565057E-2</v>
      </c>
      <c r="E1817" s="2">
        <f>MACD!F1817</f>
        <v>-3.4057642566245883E-2</v>
      </c>
      <c r="F1817" s="2">
        <f>'Moving Avg'!D1817</f>
        <v>3.2700000000000005</v>
      </c>
      <c r="G1817" s="2">
        <f>'Moving Avg'!F1817</f>
        <v>3.2270000000000003</v>
      </c>
      <c r="H1817" s="2">
        <f>'Moving Avg'!G1817</f>
        <v>3.1768000000000005</v>
      </c>
      <c r="I1817" s="2">
        <f>'Moving Avg'!H1817</f>
        <v>2.8524999999999978</v>
      </c>
      <c r="J1817" s="17" t="str">
        <f>OBV!F1817</f>
        <v>BEARISH</v>
      </c>
      <c r="K1817" s="17" t="str">
        <f>OBV!G1817</f>
        <v>NEUTRAL</v>
      </c>
      <c r="L1817" s="17" t="str">
        <f>OBV!H1817</f>
        <v>CONFIRMED BEARISH</v>
      </c>
    </row>
    <row r="1818" spans="1:12" ht="13.5" x14ac:dyDescent="0.25">
      <c r="A1818" s="3">
        <f>RSI!A1818</f>
        <v>44658</v>
      </c>
      <c r="B1818" s="2">
        <f>RSI!B1818</f>
        <v>3.32</v>
      </c>
      <c r="C1818" s="2">
        <f>RSI!I1818</f>
        <v>62.445649849602084</v>
      </c>
      <c r="D1818" s="2">
        <f>MACD!E1818</f>
        <v>-2.4998135032181512E-2</v>
      </c>
      <c r="E1818" s="2">
        <f>MACD!F1818</f>
        <v>-3.2245741059433009E-2</v>
      </c>
      <c r="F1818" s="2">
        <f>'Moving Avg'!D1818</f>
        <v>3.274</v>
      </c>
      <c r="G1818" s="2">
        <f>'Moving Avg'!F1818</f>
        <v>3.2355000000000005</v>
      </c>
      <c r="H1818" s="2">
        <f>'Moving Avg'!G1818</f>
        <v>3.1882000000000006</v>
      </c>
      <c r="I1818" s="2">
        <f>'Moving Avg'!H1818</f>
        <v>2.854699999999998</v>
      </c>
      <c r="J1818" s="17" t="str">
        <f>OBV!F1818</f>
        <v>BULLISH</v>
      </c>
      <c r="K1818" s="17" t="str">
        <f>OBV!G1818</f>
        <v>NEUTRAL</v>
      </c>
      <c r="L1818" s="17" t="str">
        <f>OBV!H1818</f>
        <v>CONFIRMED BULLISH</v>
      </c>
    </row>
    <row r="1819" spans="1:12" ht="13.5" x14ac:dyDescent="0.25">
      <c r="A1819" s="3">
        <f>RSI!A1819</f>
        <v>44659</v>
      </c>
      <c r="B1819" s="2">
        <f>RSI!B1819</f>
        <v>3.38</v>
      </c>
      <c r="C1819" s="2">
        <f>RSI!I1819</f>
        <v>67.296771613843219</v>
      </c>
      <c r="D1819" s="2">
        <f>MACD!E1819</f>
        <v>-2.8562582408223403E-2</v>
      </c>
      <c r="E1819" s="2">
        <f>MACD!F1819</f>
        <v>-3.1509109329191091E-2</v>
      </c>
      <c r="F1819" s="2">
        <f>'Moving Avg'!D1819</f>
        <v>3.2920000000000003</v>
      </c>
      <c r="G1819" s="2">
        <f>'Moving Avg'!F1819</f>
        <v>3.246</v>
      </c>
      <c r="H1819" s="2">
        <f>'Moving Avg'!G1819</f>
        <v>3.2008000000000005</v>
      </c>
      <c r="I1819" s="2">
        <f>'Moving Avg'!H1819</f>
        <v>2.8572499999999987</v>
      </c>
      <c r="J1819" s="17" t="str">
        <f>OBV!F1819</f>
        <v>BULLISH</v>
      </c>
      <c r="K1819" s="17" t="str">
        <f>OBV!G1819</f>
        <v>NEUTRAL</v>
      </c>
      <c r="L1819" s="17" t="str">
        <f>OBV!H1819</f>
        <v>CONFIRMED BULLISH</v>
      </c>
    </row>
    <row r="1820" spans="1:12" ht="13.5" x14ac:dyDescent="0.25">
      <c r="A1820" s="3">
        <f>RSI!A1820</f>
        <v>44662</v>
      </c>
      <c r="B1820" s="2">
        <f>RSI!B1820</f>
        <v>3.36</v>
      </c>
      <c r="C1820" s="2">
        <f>RSI!I1820</f>
        <v>64.314453694299473</v>
      </c>
      <c r="D1820" s="2">
        <f>MACD!E1820</f>
        <v>-3.1029741094202201E-2</v>
      </c>
      <c r="E1820" s="2">
        <f>MACD!F1820</f>
        <v>-3.1413235682193313E-2</v>
      </c>
      <c r="F1820" s="2">
        <f>'Moving Avg'!D1820</f>
        <v>3.31</v>
      </c>
      <c r="G1820" s="2">
        <f>'Moving Avg'!F1820</f>
        <v>3.2560000000000011</v>
      </c>
      <c r="H1820" s="2">
        <f>'Moving Avg'!G1820</f>
        <v>3.2138</v>
      </c>
      <c r="I1820" s="2">
        <f>'Moving Avg'!H1820</f>
        <v>2.8600999999999983</v>
      </c>
      <c r="J1820" s="17" t="str">
        <f>OBV!F1820</f>
        <v>BULLISH</v>
      </c>
      <c r="K1820" s="17" t="str">
        <f>OBV!G1820</f>
        <v>NEUTRAL</v>
      </c>
      <c r="L1820" s="17" t="str">
        <f>OBV!H1820</f>
        <v>CONFIRMED BULLISH</v>
      </c>
    </row>
    <row r="1821" spans="1:12" ht="13.5" x14ac:dyDescent="0.25">
      <c r="A1821" s="3">
        <f>RSI!A1821</f>
        <v>44663</v>
      </c>
      <c r="B1821" s="2">
        <f>RSI!B1821</f>
        <v>3.48</v>
      </c>
      <c r="C1821" s="2">
        <f>RSI!I1821</f>
        <v>72.258269841983406</v>
      </c>
      <c r="D1821" s="2">
        <f>MACD!E1821</f>
        <v>-3.8136150422598991E-2</v>
      </c>
      <c r="E1821" s="2">
        <f>MACD!F1821</f>
        <v>-3.2757818630274452E-2</v>
      </c>
      <c r="F1821" s="2">
        <f>'Moving Avg'!D1821</f>
        <v>3.3560000000000003</v>
      </c>
      <c r="G1821" s="2">
        <f>'Moving Avg'!F1821</f>
        <v>3.2700000000000005</v>
      </c>
      <c r="H1821" s="2">
        <f>'Moving Avg'!G1821</f>
        <v>3.2260000000000004</v>
      </c>
      <c r="I1821" s="2">
        <f>'Moving Avg'!H1821</f>
        <v>2.863249999999999</v>
      </c>
      <c r="J1821" s="17" t="str">
        <f>OBV!F1821</f>
        <v>BULLISH</v>
      </c>
      <c r="K1821" s="17" t="str">
        <f>OBV!G1821</f>
        <v>STRONG</v>
      </c>
      <c r="L1821" s="17" t="str">
        <f>OBV!H1821</f>
        <v>CONFIRMED BULLISH</v>
      </c>
    </row>
    <row r="1822" spans="1:12" ht="13.5" x14ac:dyDescent="0.25">
      <c r="A1822" s="3">
        <f>RSI!A1822</f>
        <v>44664</v>
      </c>
      <c r="B1822" s="2">
        <f>RSI!B1822</f>
        <v>3.64</v>
      </c>
      <c r="C1822" s="2">
        <f>RSI!I1822</f>
        <v>78.977794262333731</v>
      </c>
      <c r="D1822" s="2">
        <f>MACD!E1822</f>
        <v>-5.7400304165102778E-2</v>
      </c>
      <c r="E1822" s="2">
        <f>MACD!F1822</f>
        <v>-3.7686315737240114E-2</v>
      </c>
      <c r="F1822" s="2">
        <f>'Moving Avg'!D1822</f>
        <v>3.4359999999999999</v>
      </c>
      <c r="G1822" s="2">
        <f>'Moving Avg'!F1822</f>
        <v>3.2965000000000004</v>
      </c>
      <c r="H1822" s="2">
        <f>'Moving Avg'!G1822</f>
        <v>3.2379999999999995</v>
      </c>
      <c r="I1822" s="2">
        <f>'Moving Avg'!H1822</f>
        <v>2.8669499999999988</v>
      </c>
      <c r="J1822" s="17" t="str">
        <f>OBV!F1822</f>
        <v>BULLISH</v>
      </c>
      <c r="K1822" s="17" t="str">
        <f>OBV!G1822</f>
        <v>STRONG</v>
      </c>
      <c r="L1822" s="17" t="str">
        <f>OBV!H1822</f>
        <v>CONFIRMED BULLISH</v>
      </c>
    </row>
    <row r="1823" spans="1:12" ht="13.5" x14ac:dyDescent="0.25">
      <c r="A1823" s="3">
        <f>RSI!A1823</f>
        <v>44665</v>
      </c>
      <c r="B1823" s="2">
        <f>RSI!B1823</f>
        <v>3.85</v>
      </c>
      <c r="C1823" s="2">
        <f>RSI!I1823</f>
        <v>84.339423091431243</v>
      </c>
      <c r="D1823" s="2">
        <f>MACD!E1823</f>
        <v>-8.8420364172305366E-2</v>
      </c>
      <c r="E1823" s="2">
        <f>MACD!F1823</f>
        <v>-4.7833125424253164E-2</v>
      </c>
      <c r="F1823" s="2">
        <f>'Moving Avg'!D1823</f>
        <v>3.5420000000000003</v>
      </c>
      <c r="G1823" s="2">
        <f>'Moving Avg'!F1823</f>
        <v>3.3315000000000006</v>
      </c>
      <c r="H1823" s="2">
        <f>'Moving Avg'!G1823</f>
        <v>3.2515999999999998</v>
      </c>
      <c r="I1823" s="2">
        <f>'Moving Avg'!H1823</f>
        <v>2.8717499999999996</v>
      </c>
      <c r="J1823" s="17" t="str">
        <f>OBV!F1823</f>
        <v>BULLISH</v>
      </c>
      <c r="K1823" s="17" t="str">
        <f>OBV!G1823</f>
        <v>STRONG</v>
      </c>
      <c r="L1823" s="17" t="str">
        <f>OBV!H1823</f>
        <v>CONFIRMED BULLISH</v>
      </c>
    </row>
    <row r="1824" spans="1:12" ht="13.5" x14ac:dyDescent="0.25">
      <c r="A1824" s="3">
        <f>RSI!A1824</f>
        <v>44666</v>
      </c>
      <c r="B1824" s="2">
        <f>RSI!B1824</f>
        <v>3.74</v>
      </c>
      <c r="C1824" s="2">
        <f>RSI!I1824</f>
        <v>73.731516136477879</v>
      </c>
      <c r="D1824" s="2">
        <f>MACD!E1824</f>
        <v>-0.11137431017028687</v>
      </c>
      <c r="E1824" s="2">
        <f>MACD!F1824</f>
        <v>-6.054136237345991E-2</v>
      </c>
      <c r="F1824" s="2">
        <f>'Moving Avg'!D1824</f>
        <v>3.6139999999999999</v>
      </c>
      <c r="G1824" s="2">
        <f>'Moving Avg'!F1824</f>
        <v>3.3600000000000008</v>
      </c>
      <c r="H1824" s="2">
        <f>'Moving Avg'!G1824</f>
        <v>3.2634000000000003</v>
      </c>
      <c r="I1824" s="2">
        <f>'Moving Avg'!H1824</f>
        <v>2.8763499999999995</v>
      </c>
      <c r="J1824" s="17" t="str">
        <f>OBV!F1824</f>
        <v>BULLISH</v>
      </c>
      <c r="K1824" s="17" t="str">
        <f>OBV!G1824</f>
        <v>STRONG</v>
      </c>
      <c r="L1824" s="17" t="str">
        <f>OBV!H1824</f>
        <v>CONFIRMED BULLISH</v>
      </c>
    </row>
    <row r="1825" spans="1:12" ht="13.5" x14ac:dyDescent="0.25">
      <c r="A1825" s="3">
        <f>RSI!A1825</f>
        <v>44669</v>
      </c>
      <c r="B1825" s="2">
        <f>RSI!B1825</f>
        <v>3.7</v>
      </c>
      <c r="C1825" s="2">
        <f>RSI!I1825</f>
        <v>70.270344409798781</v>
      </c>
      <c r="D1825" s="2">
        <f>MACD!E1825</f>
        <v>-0.13333111332915815</v>
      </c>
      <c r="E1825" s="2">
        <f>MACD!F1825</f>
        <v>-7.5099312564599563E-2</v>
      </c>
      <c r="F1825" s="2">
        <f>'Moving Avg'!D1825</f>
        <v>3.6819999999999999</v>
      </c>
      <c r="G1825" s="2">
        <f>'Moving Avg'!F1825</f>
        <v>3.3800000000000003</v>
      </c>
      <c r="H1825" s="2">
        <f>'Moving Avg'!G1825</f>
        <v>3.2746</v>
      </c>
      <c r="I1825" s="2">
        <f>'Moving Avg'!H1825</f>
        <v>2.8801999999999999</v>
      </c>
      <c r="J1825" s="17" t="str">
        <f>OBV!F1825</f>
        <v>BULLISH</v>
      </c>
      <c r="K1825" s="17" t="str">
        <f>OBV!G1825</f>
        <v>STRONG</v>
      </c>
      <c r="L1825" s="17" t="str">
        <f>OBV!H1825</f>
        <v>CONFIRMED BULLISH</v>
      </c>
    </row>
    <row r="1826" spans="1:12" ht="13.5" x14ac:dyDescent="0.25">
      <c r="A1826" s="3">
        <f>RSI!A1826</f>
        <v>44670</v>
      </c>
      <c r="B1826" s="2">
        <f>RSI!B1826</f>
        <v>3.61</v>
      </c>
      <c r="C1826" s="2">
        <f>RSI!I1826</f>
        <v>63.09367399375806</v>
      </c>
      <c r="D1826" s="2">
        <f>MACD!E1826</f>
        <v>-0.15032483531027729</v>
      </c>
      <c r="E1826" s="2">
        <f>MACD!F1826</f>
        <v>-9.0144417113735109E-2</v>
      </c>
      <c r="F1826" s="2">
        <f>'Moving Avg'!D1826</f>
        <v>3.7079999999999997</v>
      </c>
      <c r="G1826" s="2">
        <f>'Moving Avg'!F1826</f>
        <v>3.3985000000000007</v>
      </c>
      <c r="H1826" s="2">
        <f>'Moving Avg'!G1826</f>
        <v>3.2804000000000002</v>
      </c>
      <c r="I1826" s="2">
        <f>'Moving Avg'!H1826</f>
        <v>2.8839999999999999</v>
      </c>
      <c r="J1826" s="17" t="str">
        <f>OBV!F1826</f>
        <v>BEARISH</v>
      </c>
      <c r="K1826" s="17" t="str">
        <f>OBV!G1826</f>
        <v>NEUTRAL</v>
      </c>
      <c r="L1826" s="17" t="str">
        <f>OBV!H1826</f>
        <v>BEARISH DIVERGENCE</v>
      </c>
    </row>
    <row r="1827" spans="1:12" ht="13.5" x14ac:dyDescent="0.25">
      <c r="A1827" s="3">
        <f>RSI!A1827</f>
        <v>44671</v>
      </c>
      <c r="B1827" s="2">
        <f>RSI!B1827</f>
        <v>3.6</v>
      </c>
      <c r="C1827" s="2">
        <f>RSI!I1827</f>
        <v>62.33193930591105</v>
      </c>
      <c r="D1827" s="2">
        <f>MACD!E1827</f>
        <v>-0.16682618631758972</v>
      </c>
      <c r="E1827" s="2">
        <f>MACD!F1827</f>
        <v>-0.10548077095450603</v>
      </c>
      <c r="F1827" s="2">
        <f>'Moving Avg'!D1827</f>
        <v>3.7</v>
      </c>
      <c r="G1827" s="2">
        <f>'Moving Avg'!F1827</f>
        <v>3.4165000000000001</v>
      </c>
      <c r="H1827" s="2">
        <f>'Moving Avg'!G1827</f>
        <v>3.2833999999999999</v>
      </c>
      <c r="I1827" s="2">
        <f>'Moving Avg'!H1827</f>
        <v>2.8877499999999996</v>
      </c>
      <c r="J1827" s="17" t="str">
        <f>OBV!F1827</f>
        <v>BEARISH</v>
      </c>
      <c r="K1827" s="17" t="str">
        <f>OBV!G1827</f>
        <v>WEAK</v>
      </c>
      <c r="L1827" s="17" t="str">
        <f>OBV!H1827</f>
        <v>CONFIRMED BEARISH</v>
      </c>
    </row>
    <row r="1828" spans="1:12" ht="13.5" x14ac:dyDescent="0.25">
      <c r="A1828" s="3">
        <f>RSI!A1828</f>
        <v>44672</v>
      </c>
      <c r="B1828" s="2">
        <f>RSI!B1828</f>
        <v>3.54</v>
      </c>
      <c r="C1828" s="2">
        <f>RSI!I1828</f>
        <v>57.821265306830746</v>
      </c>
      <c r="D1828" s="2">
        <f>MACD!E1828</f>
        <v>-0.16520386945645216</v>
      </c>
      <c r="E1828" s="2">
        <f>MACD!F1828</f>
        <v>-0.11742539065489527</v>
      </c>
      <c r="F1828" s="2">
        <f>'Moving Avg'!D1828</f>
        <v>3.6380000000000003</v>
      </c>
      <c r="G1828" s="2">
        <f>'Moving Avg'!F1828</f>
        <v>3.4315000000000007</v>
      </c>
      <c r="H1828" s="2">
        <f>'Moving Avg'!G1828</f>
        <v>3.2861999999999996</v>
      </c>
      <c r="I1828" s="2">
        <f>'Moving Avg'!H1828</f>
        <v>2.8911999999999995</v>
      </c>
      <c r="J1828" s="17" t="str">
        <f>OBV!F1828</f>
        <v>BEARISH</v>
      </c>
      <c r="K1828" s="17" t="str">
        <f>OBV!G1828</f>
        <v>WEAK</v>
      </c>
      <c r="L1828" s="17" t="str">
        <f>OBV!H1828</f>
        <v>CONFIRMED BEARISH</v>
      </c>
    </row>
    <row r="1829" spans="1:12" ht="13.5" x14ac:dyDescent="0.25">
      <c r="A1829" s="3">
        <f>RSI!A1829</f>
        <v>44673</v>
      </c>
      <c r="B1829" s="2">
        <f>RSI!B1829</f>
        <v>3.47</v>
      </c>
      <c r="C1829" s="2">
        <f>RSI!I1829</f>
        <v>53.002267548376963</v>
      </c>
      <c r="D1829" s="2">
        <f>MACD!E1829</f>
        <v>-0.15014132639480327</v>
      </c>
      <c r="E1829" s="2">
        <f>MACD!F1829</f>
        <v>-0.12396857780287687</v>
      </c>
      <c r="F1829" s="2">
        <f>'Moving Avg'!D1829</f>
        <v>3.5839999999999996</v>
      </c>
      <c r="G1829" s="2">
        <f>'Moving Avg'!F1829</f>
        <v>3.4425000000000003</v>
      </c>
      <c r="H1829" s="2">
        <f>'Moving Avg'!G1829</f>
        <v>3.2879999999999994</v>
      </c>
      <c r="I1829" s="2">
        <f>'Moving Avg'!H1829</f>
        <v>2.8942999999999999</v>
      </c>
      <c r="J1829" s="17" t="str">
        <f>OBV!F1829</f>
        <v>BEARISH</v>
      </c>
      <c r="K1829" s="17" t="str">
        <f>OBV!G1829</f>
        <v>WEAK</v>
      </c>
      <c r="L1829" s="17" t="str">
        <f>OBV!H1829</f>
        <v>CONFIRMED BEARISH</v>
      </c>
    </row>
    <row r="1830" spans="1:12" ht="13.5" x14ac:dyDescent="0.25">
      <c r="A1830" s="3">
        <f>RSI!A1830</f>
        <v>44676</v>
      </c>
      <c r="B1830" s="2">
        <f>RSI!B1830</f>
        <v>3.6</v>
      </c>
      <c r="C1830" s="2">
        <f>RSI!I1830</f>
        <v>59.716896928279255</v>
      </c>
      <c r="D1830" s="2">
        <f>MACD!E1830</f>
        <v>-0.15036137013402673</v>
      </c>
      <c r="E1830" s="2">
        <f>MACD!F1830</f>
        <v>-0.12924713626910683</v>
      </c>
      <c r="F1830" s="2">
        <f>'Moving Avg'!D1830</f>
        <v>3.5640000000000001</v>
      </c>
      <c r="G1830" s="2">
        <f>'Moving Avg'!F1830</f>
        <v>3.46</v>
      </c>
      <c r="H1830" s="2">
        <f>'Moving Avg'!G1830</f>
        <v>3.2929999999999988</v>
      </c>
      <c r="I1830" s="2">
        <f>'Moving Avg'!H1830</f>
        <v>2.89805</v>
      </c>
      <c r="J1830" s="17" t="str">
        <f>OBV!F1830</f>
        <v>BEARISH</v>
      </c>
      <c r="K1830" s="17" t="str">
        <f>OBV!G1830</f>
        <v>WEAK</v>
      </c>
      <c r="L1830" s="17" t="str">
        <f>OBV!H1830</f>
        <v>CONFIRMED BEARISH</v>
      </c>
    </row>
    <row r="1831" spans="1:12" ht="13.5" x14ac:dyDescent="0.25">
      <c r="A1831" s="3">
        <f>RSI!A1831</f>
        <v>44677</v>
      </c>
      <c r="B1831" s="2">
        <f>RSI!B1831</f>
        <v>3.7</v>
      </c>
      <c r="C1831" s="2">
        <f>RSI!I1831</f>
        <v>63.980038167174108</v>
      </c>
      <c r="D1831" s="2">
        <f>MACD!E1831</f>
        <v>-0.14050116086835818</v>
      </c>
      <c r="E1831" s="2">
        <f>MACD!F1831</f>
        <v>-0.13149794118895711</v>
      </c>
      <c r="F1831" s="2">
        <f>'Moving Avg'!D1831</f>
        <v>3.5819999999999999</v>
      </c>
      <c r="G1831" s="2">
        <f>'Moving Avg'!F1831</f>
        <v>3.4810000000000003</v>
      </c>
      <c r="H1831" s="2">
        <f>'Moving Avg'!G1831</f>
        <v>3.3009999999999984</v>
      </c>
      <c r="I1831" s="2">
        <f>'Moving Avg'!H1831</f>
        <v>2.9025499999999997</v>
      </c>
      <c r="J1831" s="17" t="str">
        <f>OBV!F1831</f>
        <v>BEARISH</v>
      </c>
      <c r="K1831" s="17" t="str">
        <f>OBV!G1831</f>
        <v>NEUTRAL</v>
      </c>
      <c r="L1831" s="17" t="str">
        <f>OBV!H1831</f>
        <v>BEARISH DIVERGENCE</v>
      </c>
    </row>
    <row r="1832" spans="1:12" ht="13.5" x14ac:dyDescent="0.25">
      <c r="A1832" s="3">
        <f>RSI!A1832</f>
        <v>44678</v>
      </c>
      <c r="B1832" s="2">
        <f>RSI!B1832</f>
        <v>3.75</v>
      </c>
      <c r="C1832" s="2">
        <f>RSI!I1832</f>
        <v>65.921978424038343</v>
      </c>
      <c r="D1832" s="2">
        <f>MACD!E1832</f>
        <v>-0.11277021445373592</v>
      </c>
      <c r="E1832" s="2">
        <f>MACD!F1832</f>
        <v>-0.12775239584191289</v>
      </c>
      <c r="F1832" s="2">
        <f>'Moving Avg'!D1832</f>
        <v>3.6119999999999997</v>
      </c>
      <c r="G1832" s="2">
        <f>'Moving Avg'!F1832</f>
        <v>3.5045000000000002</v>
      </c>
      <c r="H1832" s="2">
        <f>'Moving Avg'!G1832</f>
        <v>3.3095999999999988</v>
      </c>
      <c r="I1832" s="2">
        <f>'Moving Avg'!H1832</f>
        <v>2.9073000000000002</v>
      </c>
      <c r="J1832" s="17" t="str">
        <f>OBV!F1832</f>
        <v>BULLISH</v>
      </c>
      <c r="K1832" s="17" t="str">
        <f>OBV!G1832</f>
        <v>STRONG</v>
      </c>
      <c r="L1832" s="17" t="str">
        <f>OBV!H1832</f>
        <v>CONFIRMED BULLISH</v>
      </c>
    </row>
    <row r="1833" spans="1:12" ht="13.5" x14ac:dyDescent="0.25">
      <c r="A1833" s="3">
        <f>RSI!A1833</f>
        <v>44679</v>
      </c>
      <c r="B1833" s="2">
        <f>RSI!B1833</f>
        <v>3.8</v>
      </c>
      <c r="C1833" s="2">
        <f>RSI!I1833</f>
        <v>67.791977373544569</v>
      </c>
      <c r="D1833" s="2">
        <f>MACD!E1833</f>
        <v>-6.2408131485542473E-2</v>
      </c>
      <c r="E1833" s="2">
        <f>MACD!F1833</f>
        <v>-0.11468354297063882</v>
      </c>
      <c r="F1833" s="2">
        <f>'Moving Avg'!D1833</f>
        <v>3.6640000000000001</v>
      </c>
      <c r="G1833" s="2">
        <f>'Moving Avg'!F1833</f>
        <v>3.5295000000000001</v>
      </c>
      <c r="H1833" s="2">
        <f>'Moving Avg'!G1833</f>
        <v>3.319199999999999</v>
      </c>
      <c r="I1833" s="2">
        <f>'Moving Avg'!H1833</f>
        <v>2.9125000000000001</v>
      </c>
      <c r="J1833" s="17" t="str">
        <f>OBV!F1833</f>
        <v>BULLISH</v>
      </c>
      <c r="K1833" s="17" t="str">
        <f>OBV!G1833</f>
        <v>STRONG</v>
      </c>
      <c r="L1833" s="17" t="str">
        <f>OBV!H1833</f>
        <v>CONFIRMED BULLISH</v>
      </c>
    </row>
    <row r="1834" spans="1:12" ht="13.5" x14ac:dyDescent="0.25">
      <c r="A1834" s="3">
        <f>RSI!A1834</f>
        <v>44680</v>
      </c>
      <c r="B1834" s="2">
        <f>RSI!B1834</f>
        <v>3.77</v>
      </c>
      <c r="C1834" s="2">
        <f>RSI!I1834</f>
        <v>65.470581949433353</v>
      </c>
      <c r="D1834" s="2">
        <f>MACD!E1834</f>
        <v>-3.6370509428005349E-2</v>
      </c>
      <c r="E1834" s="2">
        <f>MACD!F1834</f>
        <v>-9.9020936262112128E-2</v>
      </c>
      <c r="F1834" s="2">
        <f>'Moving Avg'!D1834</f>
        <v>3.7240000000000002</v>
      </c>
      <c r="G1834" s="2">
        <f>'Moving Avg'!F1834</f>
        <v>3.5535000000000005</v>
      </c>
      <c r="H1834" s="2">
        <f>'Moving Avg'!G1834</f>
        <v>3.3285999999999998</v>
      </c>
      <c r="I1834" s="2">
        <f>'Moving Avg'!H1834</f>
        <v>2.9175</v>
      </c>
      <c r="J1834" s="17" t="str">
        <f>OBV!F1834</f>
        <v>BULLISH</v>
      </c>
      <c r="K1834" s="17" t="str">
        <f>OBV!G1834</f>
        <v>STRONG</v>
      </c>
      <c r="L1834" s="17" t="str">
        <f>OBV!H1834</f>
        <v>CONFIRMED BULLISH</v>
      </c>
    </row>
    <row r="1835" spans="1:12" ht="13.5" x14ac:dyDescent="0.25">
      <c r="A1835" s="3">
        <f>RSI!A1835</f>
        <v>44685</v>
      </c>
      <c r="B1835" s="2">
        <f>RSI!B1835</f>
        <v>3.75</v>
      </c>
      <c r="C1835" s="2">
        <f>RSI!I1835</f>
        <v>63.899631099441642</v>
      </c>
      <c r="D1835" s="2">
        <f>MACD!E1835</f>
        <v>-2.0570429360954989E-2</v>
      </c>
      <c r="E1835" s="2">
        <f>MACD!F1835</f>
        <v>-8.3330834881880714E-2</v>
      </c>
      <c r="F1835" s="2">
        <f>'Moving Avg'!D1835</f>
        <v>3.754</v>
      </c>
      <c r="G1835" s="2">
        <f>'Moving Avg'!F1835</f>
        <v>3.5775000000000006</v>
      </c>
      <c r="H1835" s="2">
        <f>'Moving Avg'!G1835</f>
        <v>3.3373999999999997</v>
      </c>
      <c r="I1835" s="2">
        <f>'Moving Avg'!H1835</f>
        <v>2.9224500000000004</v>
      </c>
      <c r="J1835" s="17" t="str">
        <f>OBV!F1835</f>
        <v>BULLISH</v>
      </c>
      <c r="K1835" s="17" t="str">
        <f>OBV!G1835</f>
        <v>STRONG</v>
      </c>
      <c r="L1835" s="17" t="str">
        <f>OBV!H1835</f>
        <v>CONFIRMED BULLISH</v>
      </c>
    </row>
    <row r="1836" spans="1:12" ht="13.5" x14ac:dyDescent="0.25">
      <c r="A1836" s="3">
        <f>RSI!A1836</f>
        <v>44686</v>
      </c>
      <c r="B1836" s="2">
        <f>RSI!B1836</f>
        <v>3.75</v>
      </c>
      <c r="C1836" s="2">
        <f>RSI!I1836</f>
        <v>63.899631099441642</v>
      </c>
      <c r="D1836" s="2">
        <f>MACD!E1836</f>
        <v>-2.2372982819979015E-2</v>
      </c>
      <c r="E1836" s="2">
        <f>MACD!F1836</f>
        <v>-7.1139264469500377E-2</v>
      </c>
      <c r="F1836" s="2">
        <f>'Moving Avg'!D1836</f>
        <v>3.7640000000000002</v>
      </c>
      <c r="G1836" s="2">
        <f>'Moving Avg'!F1836</f>
        <v>3.6025000000000005</v>
      </c>
      <c r="H1836" s="2">
        <f>'Moving Avg'!G1836</f>
        <v>3.3485999999999994</v>
      </c>
      <c r="I1836" s="2">
        <f>'Moving Avg'!H1836</f>
        <v>2.9274000000000004</v>
      </c>
      <c r="J1836" s="17" t="str">
        <f>OBV!F1836</f>
        <v>BULLISH</v>
      </c>
      <c r="K1836" s="17" t="str">
        <f>OBV!G1836</f>
        <v>STRONG</v>
      </c>
      <c r="L1836" s="17" t="str">
        <f>OBV!H1836</f>
        <v>CONFIRMED BULLISH</v>
      </c>
    </row>
    <row r="1837" spans="1:12" ht="13.5" x14ac:dyDescent="0.25">
      <c r="A1837" s="3">
        <f>RSI!A1837</f>
        <v>44687</v>
      </c>
      <c r="B1837" s="2">
        <f>RSI!B1837</f>
        <v>3.7</v>
      </c>
      <c r="C1837" s="2">
        <f>RSI!I1837</f>
        <v>59.74325666834968</v>
      </c>
      <c r="D1837" s="2">
        <f>MACD!E1837</f>
        <v>-2.2960476466564739E-2</v>
      </c>
      <c r="E1837" s="2">
        <f>MACD!F1837</f>
        <v>-6.1503506868913253E-2</v>
      </c>
      <c r="F1837" s="2">
        <f>'Moving Avg'!D1837</f>
        <v>3.754</v>
      </c>
      <c r="G1837" s="2">
        <f>'Moving Avg'!F1837</f>
        <v>3.6255000000000002</v>
      </c>
      <c r="H1837" s="2">
        <f>'Moving Avg'!G1837</f>
        <v>3.3593999999999995</v>
      </c>
      <c r="I1837" s="2">
        <f>'Moving Avg'!H1837</f>
        <v>2.9319000000000006</v>
      </c>
      <c r="J1837" s="17" t="str">
        <f>OBV!F1837</f>
        <v>BEARISH</v>
      </c>
      <c r="K1837" s="17" t="str">
        <f>OBV!G1837</f>
        <v>NEUTRAL</v>
      </c>
      <c r="L1837" s="17" t="str">
        <f>OBV!H1837</f>
        <v>CONFIRMED BEARISH</v>
      </c>
    </row>
    <row r="1838" spans="1:12" ht="13.5" x14ac:dyDescent="0.25">
      <c r="A1838" s="3">
        <f>RSI!A1838</f>
        <v>44690</v>
      </c>
      <c r="B1838" s="2">
        <f>RSI!B1838</f>
        <v>3.7</v>
      </c>
      <c r="C1838" s="2">
        <f>RSI!I1838</f>
        <v>59.74325666834968</v>
      </c>
      <c r="D1838" s="2">
        <f>MACD!E1838</f>
        <v>-3.3529476030510263E-2</v>
      </c>
      <c r="E1838" s="2">
        <f>MACD!F1838</f>
        <v>-5.5908700701232661E-2</v>
      </c>
      <c r="F1838" s="2">
        <f>'Moving Avg'!D1838</f>
        <v>3.7339999999999995</v>
      </c>
      <c r="G1838" s="2">
        <f>'Moving Avg'!F1838</f>
        <v>3.6445000000000007</v>
      </c>
      <c r="H1838" s="2">
        <f>'Moving Avg'!G1838</f>
        <v>3.3703999999999992</v>
      </c>
      <c r="I1838" s="2">
        <f>'Moving Avg'!H1838</f>
        <v>2.9364000000000008</v>
      </c>
      <c r="J1838" s="17" t="str">
        <f>OBV!F1838</f>
        <v>BEARISH</v>
      </c>
      <c r="K1838" s="17" t="str">
        <f>OBV!G1838</f>
        <v>WEAK</v>
      </c>
      <c r="L1838" s="17" t="str">
        <f>OBV!H1838</f>
        <v>CONFIRMED BEARISH</v>
      </c>
    </row>
    <row r="1839" spans="1:12" ht="13.5" x14ac:dyDescent="0.25">
      <c r="A1839" s="3">
        <f>RSI!A1839</f>
        <v>44691</v>
      </c>
      <c r="B1839" s="2">
        <f>RSI!B1839</f>
        <v>3.69</v>
      </c>
      <c r="C1839" s="2">
        <f>RSI!I1839</f>
        <v>58.855280903729714</v>
      </c>
      <c r="D1839" s="2">
        <f>MACD!E1839</f>
        <v>-5.3279780805333576E-2</v>
      </c>
      <c r="E1839" s="2">
        <f>MACD!F1839</f>
        <v>-5.5382916722052845E-2</v>
      </c>
      <c r="F1839" s="2">
        <f>'Moving Avg'!D1839</f>
        <v>3.718</v>
      </c>
      <c r="G1839" s="2">
        <f>'Moving Avg'!F1839</f>
        <v>3.66</v>
      </c>
      <c r="H1839" s="2">
        <f>'Moving Avg'!G1839</f>
        <v>3.3815999999999993</v>
      </c>
      <c r="I1839" s="2">
        <f>'Moving Avg'!H1839</f>
        <v>2.9408500000000011</v>
      </c>
      <c r="J1839" s="17" t="str">
        <f>OBV!F1839</f>
        <v>BEARISH</v>
      </c>
      <c r="K1839" s="17" t="str">
        <f>OBV!G1839</f>
        <v>WEAK</v>
      </c>
      <c r="L1839" s="17" t="str">
        <f>OBV!H1839</f>
        <v>CONFIRMED BEARISH</v>
      </c>
    </row>
    <row r="1840" spans="1:12" ht="13.5" x14ac:dyDescent="0.25">
      <c r="A1840" s="3">
        <f>RSI!A1840</f>
        <v>44692</v>
      </c>
      <c r="B1840" s="2">
        <f>RSI!B1840</f>
        <v>3.6</v>
      </c>
      <c r="C1840" s="2">
        <f>RSI!I1840</f>
        <v>51.44428537020724</v>
      </c>
      <c r="D1840" s="2">
        <f>MACD!E1840</f>
        <v>-4.3986945163895008E-2</v>
      </c>
      <c r="E1840" s="2">
        <f>MACD!F1840</f>
        <v>-5.3103722410421286E-2</v>
      </c>
      <c r="F1840" s="2">
        <f>'Moving Avg'!D1840</f>
        <v>3.6880000000000002</v>
      </c>
      <c r="G1840" s="2">
        <f>'Moving Avg'!F1840</f>
        <v>3.6719999999999997</v>
      </c>
      <c r="H1840" s="2">
        <f>'Moving Avg'!G1840</f>
        <v>3.391799999999999</v>
      </c>
      <c r="I1840" s="2">
        <f>'Moving Avg'!H1840</f>
        <v>2.9448500000000011</v>
      </c>
      <c r="J1840" s="17" t="str">
        <f>OBV!F1840</f>
        <v>BEARISH</v>
      </c>
      <c r="K1840" s="17" t="str">
        <f>OBV!G1840</f>
        <v>NEUTRAL</v>
      </c>
      <c r="L1840" s="17" t="str">
        <f>OBV!H1840</f>
        <v>CONFIRMED BEARISH</v>
      </c>
    </row>
    <row r="1841" spans="1:12" ht="13.5" x14ac:dyDescent="0.25">
      <c r="A1841" s="3">
        <f>RSI!A1841</f>
        <v>44693</v>
      </c>
      <c r="B1841" s="2">
        <f>RSI!B1841</f>
        <v>3.6</v>
      </c>
      <c r="C1841" s="2">
        <f>RSI!I1841</f>
        <v>51.44428537020724</v>
      </c>
      <c r="D1841" s="2">
        <f>MACD!E1841</f>
        <v>-2.0820342366028033E-2</v>
      </c>
      <c r="E1841" s="2">
        <f>MACD!F1841</f>
        <v>-4.6647046401542637E-2</v>
      </c>
      <c r="F1841" s="2">
        <f>'Moving Avg'!D1841</f>
        <v>3.6579999999999999</v>
      </c>
      <c r="G1841" s="2">
        <f>'Moving Avg'!F1841</f>
        <v>3.6779999999999999</v>
      </c>
      <c r="H1841" s="2">
        <f>'Moving Avg'!G1841</f>
        <v>3.4037999999999986</v>
      </c>
      <c r="I1841" s="2">
        <f>'Moving Avg'!H1841</f>
        <v>2.9485500000000009</v>
      </c>
      <c r="J1841" s="17" t="str">
        <f>OBV!F1841</f>
        <v>BEARISH</v>
      </c>
      <c r="K1841" s="17" t="str">
        <f>OBV!G1841</f>
        <v>NEUTRAL</v>
      </c>
      <c r="L1841" s="17" t="str">
        <f>OBV!H1841</f>
        <v>CONFIRMED BEARISH</v>
      </c>
    </row>
    <row r="1842" spans="1:12" ht="13.5" x14ac:dyDescent="0.25">
      <c r="A1842" s="3">
        <f>RSI!A1842</f>
        <v>44694</v>
      </c>
      <c r="B1842" s="2">
        <f>RSI!B1842</f>
        <v>3.66</v>
      </c>
      <c r="C1842" s="2">
        <f>RSI!I1842</f>
        <v>55.752144106424815</v>
      </c>
      <c r="D1842" s="2">
        <f>MACD!E1842</f>
        <v>1.9548631578394371E-3</v>
      </c>
      <c r="E1842" s="2">
        <f>MACD!F1842</f>
        <v>-3.6926664489666229E-2</v>
      </c>
      <c r="F1842" s="2">
        <f>'Moving Avg'!D1842</f>
        <v>3.65</v>
      </c>
      <c r="G1842" s="2">
        <f>'Moving Avg'!F1842</f>
        <v>3.6789999999999998</v>
      </c>
      <c r="H1842" s="2">
        <f>'Moving Avg'!G1842</f>
        <v>3.4151999999999991</v>
      </c>
      <c r="I1842" s="2">
        <f>'Moving Avg'!H1842</f>
        <v>2.9523500000000009</v>
      </c>
      <c r="J1842" s="17" t="str">
        <f>OBV!F1842</f>
        <v>BEARISH</v>
      </c>
      <c r="K1842" s="17" t="str">
        <f>OBV!G1842</f>
        <v>NEUTRAL</v>
      </c>
      <c r="L1842" s="17" t="str">
        <f>OBV!H1842</f>
        <v>CONFIRMED BEARISH</v>
      </c>
    </row>
    <row r="1843" spans="1:12" ht="13.5" x14ac:dyDescent="0.25">
      <c r="A1843" s="3">
        <f>RSI!A1843</f>
        <v>44697</v>
      </c>
      <c r="B1843" s="2">
        <f>RSI!B1843</f>
        <v>3.66</v>
      </c>
      <c r="C1843" s="2">
        <f>RSI!I1843</f>
        <v>55.752144106424822</v>
      </c>
      <c r="D1843" s="2">
        <f>MACD!E1843</f>
        <v>2.8494356224597617E-2</v>
      </c>
      <c r="E1843" s="2">
        <f>MACD!F1843</f>
        <v>-2.3842460346813463E-2</v>
      </c>
      <c r="F1843" s="2">
        <f>'Moving Avg'!D1843</f>
        <v>3.6420000000000003</v>
      </c>
      <c r="G1843" s="2">
        <f>'Moving Avg'!F1843</f>
        <v>3.6695000000000002</v>
      </c>
      <c r="H1843" s="2">
        <f>'Moving Avg'!G1843</f>
        <v>3.4263999999999992</v>
      </c>
      <c r="I1843" s="2">
        <f>'Moving Avg'!H1843</f>
        <v>2.9560500000000007</v>
      </c>
      <c r="J1843" s="17" t="str">
        <f>OBV!F1843</f>
        <v>BEARISH</v>
      </c>
      <c r="K1843" s="17" t="str">
        <f>OBV!G1843</f>
        <v>NEUTRAL</v>
      </c>
      <c r="L1843" s="17" t="str">
        <f>OBV!H1843</f>
        <v>CONFIRMED BEARISH</v>
      </c>
    </row>
    <row r="1844" spans="1:12" ht="13.5" x14ac:dyDescent="0.25">
      <c r="A1844" s="3">
        <f>RSI!A1844</f>
        <v>44698</v>
      </c>
      <c r="B1844" s="2">
        <f>RSI!B1844</f>
        <v>3.63</v>
      </c>
      <c r="C1844" s="2">
        <f>RSI!I1844</f>
        <v>53.024205189510141</v>
      </c>
      <c r="D1844" s="2">
        <f>MACD!E1844</f>
        <v>4.8164963542147721E-2</v>
      </c>
      <c r="E1844" s="2">
        <f>MACD!F1844</f>
        <v>-9.4409755690212267E-3</v>
      </c>
      <c r="F1844" s="2">
        <f>'Moving Avg'!D1844</f>
        <v>3.63</v>
      </c>
      <c r="G1844" s="2">
        <f>'Moving Avg'!F1844</f>
        <v>3.6640000000000001</v>
      </c>
      <c r="H1844" s="2">
        <f>'Moving Avg'!G1844</f>
        <v>3.4373999999999989</v>
      </c>
      <c r="I1844" s="2">
        <f>'Moving Avg'!H1844</f>
        <v>2.9597000000000002</v>
      </c>
      <c r="J1844" s="17" t="str">
        <f>OBV!F1844</f>
        <v>BEARISH</v>
      </c>
      <c r="K1844" s="17" t="str">
        <f>OBV!G1844</f>
        <v>NEUTRAL</v>
      </c>
      <c r="L1844" s="17" t="str">
        <f>OBV!H1844</f>
        <v>CONFIRMED BEARISH</v>
      </c>
    </row>
    <row r="1845" spans="1:12" ht="13.5" x14ac:dyDescent="0.25">
      <c r="A1845" s="3">
        <f>RSI!A1845</f>
        <v>44699</v>
      </c>
      <c r="B1845" s="2">
        <f>RSI!B1845</f>
        <v>3.6</v>
      </c>
      <c r="C1845" s="2">
        <f>RSI!I1845</f>
        <v>50.370027822029854</v>
      </c>
      <c r="D1845" s="2">
        <f>MACD!E1845</f>
        <v>6.3768260289036149E-2</v>
      </c>
      <c r="E1845" s="2">
        <f>MACD!F1845</f>
        <v>5.2008716025902487E-3</v>
      </c>
      <c r="F1845" s="2">
        <f>'Moving Avg'!D1845</f>
        <v>3.6300000000000003</v>
      </c>
      <c r="G1845" s="2">
        <f>'Moving Avg'!F1845</f>
        <v>3.6589999999999998</v>
      </c>
      <c r="H1845" s="2">
        <f>'Moving Avg'!G1845</f>
        <v>3.4479999999999991</v>
      </c>
      <c r="I1845" s="2">
        <f>'Moving Avg'!H1845</f>
        <v>2.9636000000000009</v>
      </c>
      <c r="J1845" s="17" t="str">
        <f>OBV!F1845</f>
        <v>BEARISH</v>
      </c>
      <c r="K1845" s="17" t="str">
        <f>OBV!G1845</f>
        <v>NEUTRAL</v>
      </c>
      <c r="L1845" s="17" t="str">
        <f>OBV!H1845</f>
        <v>NEUTRAL</v>
      </c>
    </row>
    <row r="1846" spans="1:12" ht="13.5" x14ac:dyDescent="0.25">
      <c r="A1846" s="3">
        <f>RSI!A1846</f>
        <v>44700</v>
      </c>
      <c r="B1846" s="2">
        <f>RSI!B1846</f>
        <v>3.62</v>
      </c>
      <c r="C1846" s="2">
        <f>RSI!I1846</f>
        <v>52.091736345510327</v>
      </c>
      <c r="D1846" s="2">
        <f>MACD!E1846</f>
        <v>7.5494281839572075E-2</v>
      </c>
      <c r="E1846" s="2">
        <f>MACD!F1846</f>
        <v>1.9259553649986615E-2</v>
      </c>
      <c r="F1846" s="2">
        <f>'Moving Avg'!D1846</f>
        <v>3.6339999999999995</v>
      </c>
      <c r="G1846" s="2">
        <f>'Moving Avg'!F1846</f>
        <v>3.6595</v>
      </c>
      <c r="H1846" s="2">
        <f>'Moving Avg'!G1846</f>
        <v>3.4585999999999983</v>
      </c>
      <c r="I1846" s="2">
        <f>'Moving Avg'!H1846</f>
        <v>2.9676000000000005</v>
      </c>
      <c r="J1846" s="17" t="str">
        <f>OBV!F1846</f>
        <v>BEARISH</v>
      </c>
      <c r="K1846" s="17" t="str">
        <f>OBV!G1846</f>
        <v>NEUTRAL</v>
      </c>
      <c r="L1846" s="17" t="str">
        <f>OBV!H1846</f>
        <v>BEARISH DIVERGENCE</v>
      </c>
    </row>
    <row r="1847" spans="1:12" ht="13.5" x14ac:dyDescent="0.25">
      <c r="A1847" s="3">
        <f>RSI!A1847</f>
        <v>44701</v>
      </c>
      <c r="B1847" s="2">
        <f>RSI!B1847</f>
        <v>3.62</v>
      </c>
      <c r="C1847" s="2">
        <f>RSI!I1847</f>
        <v>52.091736345510327</v>
      </c>
      <c r="D1847" s="2">
        <f>MACD!E1847</f>
        <v>7.7610175853928709E-2</v>
      </c>
      <c r="E1847" s="2">
        <f>MACD!F1847</f>
        <v>3.0929678090775035E-2</v>
      </c>
      <c r="F1847" s="2">
        <f>'Moving Avg'!D1847</f>
        <v>3.6260000000000003</v>
      </c>
      <c r="G1847" s="2">
        <f>'Moving Avg'!F1847</f>
        <v>3.6605000000000003</v>
      </c>
      <c r="H1847" s="2">
        <f>'Moving Avg'!G1847</f>
        <v>3.4685999999999986</v>
      </c>
      <c r="I1847" s="2">
        <f>'Moving Avg'!H1847</f>
        <v>2.9716000000000005</v>
      </c>
      <c r="J1847" s="17" t="str">
        <f>OBV!F1847</f>
        <v>BEARISH</v>
      </c>
      <c r="K1847" s="17" t="str">
        <f>OBV!G1847</f>
        <v>NEUTRAL</v>
      </c>
      <c r="L1847" s="17" t="str">
        <f>OBV!H1847</f>
        <v>CONFIRMED BEARISH</v>
      </c>
    </row>
    <row r="1848" spans="1:12" ht="13.5" x14ac:dyDescent="0.25">
      <c r="A1848" s="3">
        <f>RSI!A1848</f>
        <v>44704</v>
      </c>
      <c r="B1848" s="2">
        <f>RSI!B1848</f>
        <v>3.52</v>
      </c>
      <c r="C1848" s="2">
        <f>RSI!I1848</f>
        <v>43.367634901351117</v>
      </c>
      <c r="D1848" s="2">
        <f>MACD!E1848</f>
        <v>8.6702569445189059E-2</v>
      </c>
      <c r="E1848" s="2">
        <f>MACD!F1848</f>
        <v>4.2084256361657843E-2</v>
      </c>
      <c r="F1848" s="2">
        <f>'Moving Avg'!D1848</f>
        <v>3.5980000000000003</v>
      </c>
      <c r="G1848" s="2">
        <f>'Moving Avg'!F1848</f>
        <v>3.6595000000000004</v>
      </c>
      <c r="H1848" s="2">
        <f>'Moving Avg'!G1848</f>
        <v>3.4759999999999991</v>
      </c>
      <c r="I1848" s="2">
        <f>'Moving Avg'!H1848</f>
        <v>2.9751999999999996</v>
      </c>
      <c r="J1848" s="17" t="str">
        <f>OBV!F1848</f>
        <v>BEARISH</v>
      </c>
      <c r="K1848" s="17" t="str">
        <f>OBV!G1848</f>
        <v>WEAK</v>
      </c>
      <c r="L1848" s="17" t="str">
        <f>OBV!H1848</f>
        <v>CONFIRMED BEARISH</v>
      </c>
    </row>
    <row r="1849" spans="1:12" ht="13.5" x14ac:dyDescent="0.25">
      <c r="A1849" s="3">
        <f>RSI!A1849</f>
        <v>44705</v>
      </c>
      <c r="B1849" s="2">
        <f>RSI!B1849</f>
        <v>3.63</v>
      </c>
      <c r="C1849" s="2">
        <f>RSI!I1849</f>
        <v>52.743129709307453</v>
      </c>
      <c r="D1849" s="2">
        <f>MACD!E1849</f>
        <v>8.5202848532983655E-2</v>
      </c>
      <c r="E1849" s="2">
        <f>MACD!F1849</f>
        <v>5.0707974795923004E-2</v>
      </c>
      <c r="F1849" s="2">
        <f>'Moving Avg'!D1849</f>
        <v>3.5979999999999999</v>
      </c>
      <c r="G1849" s="2">
        <f>'Moving Avg'!F1849</f>
        <v>3.6674999999999995</v>
      </c>
      <c r="H1849" s="2">
        <f>'Moving Avg'!G1849</f>
        <v>3.4851999999999994</v>
      </c>
      <c r="I1849" s="2">
        <f>'Moving Avg'!H1849</f>
        <v>2.9794499999999999</v>
      </c>
      <c r="J1849" s="17" t="str">
        <f>OBV!F1849</f>
        <v>BULLISH</v>
      </c>
      <c r="K1849" s="17" t="str">
        <f>OBV!G1849</f>
        <v>NEUTRAL</v>
      </c>
      <c r="L1849" s="17" t="str">
        <f>OBV!H1849</f>
        <v>NEUTRAL</v>
      </c>
    </row>
    <row r="1850" spans="1:12" ht="13.5" x14ac:dyDescent="0.25">
      <c r="A1850" s="3">
        <f>RSI!A1850</f>
        <v>44706</v>
      </c>
      <c r="B1850" s="2">
        <f>RSI!B1850</f>
        <v>3.63</v>
      </c>
      <c r="C1850" s="2">
        <f>RSI!I1850</f>
        <v>52.743129709307453</v>
      </c>
      <c r="D1850" s="2">
        <f>MACD!E1850</f>
        <v>6.9894487721050336E-2</v>
      </c>
      <c r="E1850" s="2">
        <f>MACD!F1850</f>
        <v>5.4545277380948477E-2</v>
      </c>
      <c r="F1850" s="2">
        <f>'Moving Avg'!D1850</f>
        <v>3.6040000000000001</v>
      </c>
      <c r="G1850" s="2">
        <f>'Moving Avg'!F1850</f>
        <v>3.6689999999999992</v>
      </c>
      <c r="H1850" s="2">
        <f>'Moving Avg'!G1850</f>
        <v>3.4945999999999997</v>
      </c>
      <c r="I1850" s="2">
        <f>'Moving Avg'!H1850</f>
        <v>2.9835999999999996</v>
      </c>
      <c r="J1850" s="17" t="str">
        <f>OBV!F1850</f>
        <v>BULLISH</v>
      </c>
      <c r="K1850" s="17" t="str">
        <f>OBV!G1850</f>
        <v>NEUTRAL</v>
      </c>
      <c r="L1850" s="17" t="str">
        <f>OBV!H1850</f>
        <v>CONFIRMED BULLISH</v>
      </c>
    </row>
    <row r="1851" spans="1:12" ht="13.5" x14ac:dyDescent="0.25">
      <c r="A1851" s="3">
        <f>RSI!A1851</f>
        <v>44707</v>
      </c>
      <c r="B1851" s="2">
        <f>RSI!B1851</f>
        <v>3.62</v>
      </c>
      <c r="C1851" s="2">
        <f>RSI!I1851</f>
        <v>51.838320315130616</v>
      </c>
      <c r="D1851" s="2">
        <f>MACD!E1851</f>
        <v>5.7503099760463972E-2</v>
      </c>
      <c r="E1851" s="2">
        <f>MACD!F1851</f>
        <v>5.5136841856851582E-2</v>
      </c>
      <c r="F1851" s="2">
        <f>'Moving Avg'!D1851</f>
        <v>3.6040000000000001</v>
      </c>
      <c r="G1851" s="2">
        <f>'Moving Avg'!F1851</f>
        <v>3.665</v>
      </c>
      <c r="H1851" s="2">
        <f>'Moving Avg'!G1851</f>
        <v>3.5029999999999997</v>
      </c>
      <c r="I1851" s="2">
        <f>'Moving Avg'!H1851</f>
        <v>2.9881000000000002</v>
      </c>
      <c r="J1851" s="17" t="str">
        <f>OBV!F1851</f>
        <v>BEARISH</v>
      </c>
      <c r="K1851" s="17" t="str">
        <f>OBV!G1851</f>
        <v>NEUTRAL</v>
      </c>
      <c r="L1851" s="17" t="str">
        <f>OBV!H1851</f>
        <v>NEUTRAL</v>
      </c>
    </row>
    <row r="1852" spans="1:12" ht="13.5" x14ac:dyDescent="0.25">
      <c r="A1852" s="3">
        <f>RSI!A1852</f>
        <v>44708</v>
      </c>
      <c r="B1852" s="2">
        <f>RSI!B1852</f>
        <v>3.6</v>
      </c>
      <c r="C1852" s="2">
        <f>RSI!I1852</f>
        <v>49.991182525894615</v>
      </c>
      <c r="D1852" s="2">
        <f>MACD!E1852</f>
        <v>5.7623771873845708E-2</v>
      </c>
      <c r="E1852" s="2">
        <f>MACD!F1852</f>
        <v>5.5634227860250414E-2</v>
      </c>
      <c r="F1852" s="2">
        <f>'Moving Avg'!D1852</f>
        <v>3.6000000000000005</v>
      </c>
      <c r="G1852" s="2">
        <f>'Moving Avg'!F1852</f>
        <v>3.6574999999999998</v>
      </c>
      <c r="H1852" s="2">
        <f>'Moving Avg'!G1852</f>
        <v>3.5127999999999999</v>
      </c>
      <c r="I1852" s="2">
        <f>'Moving Avg'!H1852</f>
        <v>2.9923500000000001</v>
      </c>
      <c r="J1852" s="17" t="str">
        <f>OBV!F1852</f>
        <v>BEARISH</v>
      </c>
      <c r="K1852" s="17" t="str">
        <f>OBV!G1852</f>
        <v>NEUTRAL</v>
      </c>
      <c r="L1852" s="17" t="str">
        <f>OBV!H1852</f>
        <v>CONFIRMED BEARISH</v>
      </c>
    </row>
    <row r="1853" spans="1:12" ht="13.5" x14ac:dyDescent="0.25">
      <c r="A1853" s="3">
        <f>RSI!A1853</f>
        <v>44711</v>
      </c>
      <c r="B1853" s="2">
        <f>RSI!B1853</f>
        <v>3.7</v>
      </c>
      <c r="C1853" s="2">
        <f>RSI!I1853</f>
        <v>58.041655626521248</v>
      </c>
      <c r="D1853" s="2">
        <f>MACD!E1853</f>
        <v>5.0337987667818496E-2</v>
      </c>
      <c r="E1853" s="2">
        <f>MACD!F1853</f>
        <v>5.4574979821764034E-2</v>
      </c>
      <c r="F1853" s="2">
        <f>'Moving Avg'!D1853</f>
        <v>3.6360000000000001</v>
      </c>
      <c r="G1853" s="2">
        <f>'Moving Avg'!F1853</f>
        <v>3.6524999999999999</v>
      </c>
      <c r="H1853" s="2">
        <f>'Moving Avg'!G1853</f>
        <v>3.5237999999999996</v>
      </c>
      <c r="I1853" s="2">
        <f>'Moving Avg'!H1853</f>
        <v>2.9969500000000004</v>
      </c>
      <c r="J1853" s="17" t="str">
        <f>OBV!F1853</f>
        <v>BULLISH</v>
      </c>
      <c r="K1853" s="17" t="str">
        <f>OBV!G1853</f>
        <v>STRONG</v>
      </c>
      <c r="L1853" s="17" t="str">
        <f>OBV!H1853</f>
        <v>CONFIRMED BULLISH</v>
      </c>
    </row>
    <row r="1854" spans="1:12" ht="13.5" x14ac:dyDescent="0.25">
      <c r="A1854" s="3">
        <f>RSI!A1854</f>
        <v>44712</v>
      </c>
      <c r="B1854" s="2">
        <f>RSI!B1854</f>
        <v>3.76</v>
      </c>
      <c r="C1854" s="2">
        <f>RSI!I1854</f>
        <v>61.994891506709848</v>
      </c>
      <c r="D1854" s="2">
        <f>MACD!E1854</f>
        <v>3.4540430381981846E-2</v>
      </c>
      <c r="E1854" s="2">
        <f>MACD!F1854</f>
        <v>5.0568069933807601E-2</v>
      </c>
      <c r="F1854" s="2">
        <f>'Moving Avg'!D1854</f>
        <v>3.6620000000000004</v>
      </c>
      <c r="G1854" s="2">
        <f>'Moving Avg'!F1854</f>
        <v>3.6520000000000001</v>
      </c>
      <c r="H1854" s="2">
        <f>'Moving Avg'!G1854</f>
        <v>3.5355999999999996</v>
      </c>
      <c r="I1854" s="2">
        <f>'Moving Avg'!H1854</f>
        <v>3.0020500000000006</v>
      </c>
      <c r="J1854" s="17" t="str">
        <f>OBV!F1854</f>
        <v>BULLISH</v>
      </c>
      <c r="K1854" s="17" t="str">
        <f>OBV!G1854</f>
        <v>STRONG</v>
      </c>
      <c r="L1854" s="17" t="str">
        <f>OBV!H1854</f>
        <v>CONFIRMED BULLISH</v>
      </c>
    </row>
    <row r="1855" spans="1:12" ht="13.5" x14ac:dyDescent="0.25">
      <c r="A1855" s="3">
        <f>RSI!A1855</f>
        <v>44713</v>
      </c>
      <c r="B1855" s="2">
        <f>RSI!B1855</f>
        <v>3.8</v>
      </c>
      <c r="C1855" s="2">
        <f>RSI!I1855</f>
        <v>64.40281905721244</v>
      </c>
      <c r="D1855" s="2">
        <f>MACD!E1855</f>
        <v>1.2709974612372221E-2</v>
      </c>
      <c r="E1855" s="2">
        <f>MACD!F1855</f>
        <v>4.2996450869520524E-2</v>
      </c>
      <c r="F1855" s="2">
        <f>'Moving Avg'!D1855</f>
        <v>3.6960000000000002</v>
      </c>
      <c r="G1855" s="2">
        <f>'Moving Avg'!F1855</f>
        <v>3.6545000000000001</v>
      </c>
      <c r="H1855" s="2">
        <f>'Moving Avg'!G1855</f>
        <v>3.5455999999999994</v>
      </c>
      <c r="I1855" s="2">
        <f>'Moving Avg'!H1855</f>
        <v>3.0072000000000001</v>
      </c>
      <c r="J1855" s="17" t="str">
        <f>OBV!F1855</f>
        <v>BULLISH</v>
      </c>
      <c r="K1855" s="17" t="str">
        <f>OBV!G1855</f>
        <v>STRONG</v>
      </c>
      <c r="L1855" s="17" t="str">
        <f>OBV!H1855</f>
        <v>CONFIRMED BULLISH</v>
      </c>
    </row>
    <row r="1856" spans="1:12" ht="13.5" x14ac:dyDescent="0.25">
      <c r="A1856" s="3">
        <f>RSI!A1856</f>
        <v>44714</v>
      </c>
      <c r="B1856" s="2">
        <f>RSI!B1856</f>
        <v>3.82</v>
      </c>
      <c r="C1856" s="2">
        <f>RSI!I1856</f>
        <v>65.577182546330334</v>
      </c>
      <c r="D1856" s="2">
        <f>MACD!E1856</f>
        <v>-5.2222625246423071E-3</v>
      </c>
      <c r="E1856" s="2">
        <f>MACD!F1856</f>
        <v>3.335270819068796E-2</v>
      </c>
      <c r="F1856" s="2">
        <f>'Moving Avg'!D1856</f>
        <v>3.7359999999999998</v>
      </c>
      <c r="G1856" s="2">
        <f>'Moving Avg'!F1856</f>
        <v>3.6579999999999999</v>
      </c>
      <c r="H1856" s="2">
        <f>'Moving Avg'!G1856</f>
        <v>3.5571999999999999</v>
      </c>
      <c r="I1856" s="2">
        <f>'Moving Avg'!H1856</f>
        <v>3.0123500000000005</v>
      </c>
      <c r="J1856" s="17" t="str">
        <f>OBV!F1856</f>
        <v>BULLISH</v>
      </c>
      <c r="K1856" s="17" t="str">
        <f>OBV!G1856</f>
        <v>STRONG</v>
      </c>
      <c r="L1856" s="17" t="str">
        <f>OBV!H1856</f>
        <v>CONFIRMED BULLISH</v>
      </c>
    </row>
    <row r="1857" spans="1:12" ht="13.5" x14ac:dyDescent="0.25">
      <c r="A1857" s="3">
        <f>RSI!A1857</f>
        <v>44715</v>
      </c>
      <c r="B1857" s="2">
        <f>RSI!B1857</f>
        <v>3.8</v>
      </c>
      <c r="C1857" s="2">
        <f>RSI!I1857</f>
        <v>63.327286276297507</v>
      </c>
      <c r="D1857" s="2">
        <f>MACD!E1857</f>
        <v>-2.0009943899515825E-2</v>
      </c>
      <c r="E1857" s="2">
        <f>MACD!F1857</f>
        <v>2.2680177772647206E-2</v>
      </c>
      <c r="F1857" s="2">
        <f>'Moving Avg'!D1857</f>
        <v>3.7759999999999998</v>
      </c>
      <c r="G1857" s="2">
        <f>'Moving Avg'!F1857</f>
        <v>3.6629999999999994</v>
      </c>
      <c r="H1857" s="2">
        <f>'Moving Avg'!G1857</f>
        <v>3.5683999999999996</v>
      </c>
      <c r="I1857" s="2">
        <f>'Moving Avg'!H1857</f>
        <v>3.0174500000000006</v>
      </c>
      <c r="J1857" s="17" t="str">
        <f>OBV!F1857</f>
        <v>BULLISH</v>
      </c>
      <c r="K1857" s="17" t="str">
        <f>OBV!G1857</f>
        <v>STRONG</v>
      </c>
      <c r="L1857" s="17" t="str">
        <f>OBV!H1857</f>
        <v>CONFIRMED BULLISH</v>
      </c>
    </row>
    <row r="1858" spans="1:12" ht="13.5" x14ac:dyDescent="0.25">
      <c r="A1858" s="3">
        <f>RSI!A1858</f>
        <v>44718</v>
      </c>
      <c r="B1858" s="2">
        <f>RSI!B1858</f>
        <v>3.81</v>
      </c>
      <c r="C1858" s="2">
        <f>RSI!I1858</f>
        <v>63.992494283129595</v>
      </c>
      <c r="D1858" s="2">
        <f>MACD!E1858</f>
        <v>-4.9544338778411134E-2</v>
      </c>
      <c r="E1858" s="2">
        <f>MACD!F1858</f>
        <v>8.2352744624355385E-3</v>
      </c>
      <c r="F1858" s="2">
        <f>'Moving Avg'!D1858</f>
        <v>3.7979999999999996</v>
      </c>
      <c r="G1858" s="2">
        <f>'Moving Avg'!F1858</f>
        <v>3.6685000000000003</v>
      </c>
      <c r="H1858" s="2">
        <f>'Moving Avg'!G1858</f>
        <v>3.5797999999999996</v>
      </c>
      <c r="I1858" s="2">
        <f>'Moving Avg'!H1858</f>
        <v>3.0229000000000008</v>
      </c>
      <c r="J1858" s="17" t="str">
        <f>OBV!F1858</f>
        <v>BULLISH</v>
      </c>
      <c r="K1858" s="17" t="str">
        <f>OBV!G1858</f>
        <v>NEUTRAL</v>
      </c>
      <c r="L1858" s="17" t="str">
        <f>OBV!H1858</f>
        <v>CONFIRMED BULLISH</v>
      </c>
    </row>
    <row r="1859" spans="1:12" ht="13.5" x14ac:dyDescent="0.25">
      <c r="A1859" s="3">
        <f>RSI!A1859</f>
        <v>44719</v>
      </c>
      <c r="B1859" s="2">
        <f>RSI!B1859</f>
        <v>3.78</v>
      </c>
      <c r="C1859" s="2">
        <f>RSI!I1859</f>
        <v>60.449942171189683</v>
      </c>
      <c r="D1859" s="2">
        <f>MACD!E1859</f>
        <v>-5.6278758255853933E-2</v>
      </c>
      <c r="E1859" s="2">
        <f>MACD!F1859</f>
        <v>-4.6675320812223555E-3</v>
      </c>
      <c r="F1859" s="2">
        <f>'Moving Avg'!D1859</f>
        <v>3.8019999999999996</v>
      </c>
      <c r="G1859" s="2">
        <f>'Moving Avg'!F1859</f>
        <v>3.6730000000000005</v>
      </c>
      <c r="H1859" s="2">
        <f>'Moving Avg'!G1859</f>
        <v>3.5903999999999998</v>
      </c>
      <c r="I1859" s="2">
        <f>'Moving Avg'!H1859</f>
        <v>3.0279500000000006</v>
      </c>
      <c r="J1859" s="17" t="str">
        <f>OBV!F1859</f>
        <v>BEARISH</v>
      </c>
      <c r="K1859" s="17" t="str">
        <f>OBV!G1859</f>
        <v>NEUTRAL</v>
      </c>
      <c r="L1859" s="17" t="str">
        <f>OBV!H1859</f>
        <v>BEARISH DIVERGENCE</v>
      </c>
    </row>
    <row r="1860" spans="1:12" ht="13.5" x14ac:dyDescent="0.25">
      <c r="A1860" s="3">
        <f>RSI!A1860</f>
        <v>44720</v>
      </c>
      <c r="B1860" s="2">
        <f>RSI!B1860</f>
        <v>3.78</v>
      </c>
      <c r="C1860" s="2">
        <f>RSI!I1860</f>
        <v>60.449942171189683</v>
      </c>
      <c r="D1860" s="2">
        <f>MACD!E1860</f>
        <v>-6.2623061171162675E-2</v>
      </c>
      <c r="E1860" s="2">
        <f>MACD!F1860</f>
        <v>-1.6258637899210421E-2</v>
      </c>
      <c r="F1860" s="2">
        <f>'Moving Avg'!D1860</f>
        <v>3.7979999999999996</v>
      </c>
      <c r="G1860" s="2">
        <f>'Moving Avg'!F1860</f>
        <v>3.6819999999999999</v>
      </c>
      <c r="H1860" s="2">
        <f>'Moving Avg'!G1860</f>
        <v>3.6009999999999995</v>
      </c>
      <c r="I1860" s="2">
        <f>'Moving Avg'!H1860</f>
        <v>3.0333500000000004</v>
      </c>
      <c r="J1860" s="17" t="str">
        <f>OBV!F1860</f>
        <v>BEARISH</v>
      </c>
      <c r="K1860" s="17" t="str">
        <f>OBV!G1860</f>
        <v>NEUTRAL</v>
      </c>
      <c r="L1860" s="17" t="str">
        <f>OBV!H1860</f>
        <v>CONFIRMED BEARISH</v>
      </c>
    </row>
    <row r="1861" spans="1:12" ht="13.5" x14ac:dyDescent="0.25">
      <c r="A1861" s="3">
        <f>RSI!A1861</f>
        <v>44721</v>
      </c>
      <c r="B1861" s="2">
        <f>RSI!B1861</f>
        <v>3.78</v>
      </c>
      <c r="C1861" s="2">
        <f>RSI!I1861</f>
        <v>60.449942171189683</v>
      </c>
      <c r="D1861" s="2">
        <f>MACD!E1861</f>
        <v>-7.0127878997444881E-2</v>
      </c>
      <c r="E1861" s="2">
        <f>MACD!F1861</f>
        <v>-2.7032486118857314E-2</v>
      </c>
      <c r="F1861" s="2">
        <f>'Moving Avg'!D1861</f>
        <v>3.79</v>
      </c>
      <c r="G1861" s="2">
        <f>'Moving Avg'!F1861</f>
        <v>3.6909999999999998</v>
      </c>
      <c r="H1861" s="2">
        <f>'Moving Avg'!G1861</f>
        <v>3.6109999999999998</v>
      </c>
      <c r="I1861" s="2">
        <f>'Moving Avg'!H1861</f>
        <v>3.0384000000000002</v>
      </c>
      <c r="J1861" s="17" t="str">
        <f>OBV!F1861</f>
        <v>BEARISH</v>
      </c>
      <c r="K1861" s="17" t="str">
        <f>OBV!G1861</f>
        <v>WEAK</v>
      </c>
      <c r="L1861" s="17" t="str">
        <f>OBV!H1861</f>
        <v>CONFIRMED BEARISH</v>
      </c>
    </row>
    <row r="1862" spans="1:12" ht="13.5" x14ac:dyDescent="0.25">
      <c r="A1862" s="3">
        <f>RSI!A1862</f>
        <v>44722</v>
      </c>
      <c r="B1862" s="2">
        <f>RSI!B1862</f>
        <v>3.83</v>
      </c>
      <c r="C1862" s="2">
        <f>RSI!I1862</f>
        <v>64.5366177468442</v>
      </c>
      <c r="D1862" s="2">
        <f>MACD!E1862</f>
        <v>-8.3812532519490279E-2</v>
      </c>
      <c r="E1862" s="2">
        <f>MACD!F1862</f>
        <v>-3.838849539898391E-2</v>
      </c>
      <c r="F1862" s="2">
        <f>'Moving Avg'!D1862</f>
        <v>3.7959999999999994</v>
      </c>
      <c r="G1862" s="2">
        <f>'Moving Avg'!F1862</f>
        <v>3.6994999999999996</v>
      </c>
      <c r="H1862" s="2">
        <f>'Moving Avg'!G1862</f>
        <v>3.6219999999999999</v>
      </c>
      <c r="I1862" s="2">
        <f>'Moving Avg'!H1862</f>
        <v>3.0437500000000002</v>
      </c>
      <c r="J1862" s="17" t="str">
        <f>OBV!F1862</f>
        <v>BEARISH</v>
      </c>
      <c r="K1862" s="17" t="str">
        <f>OBV!G1862</f>
        <v>NEUTRAL</v>
      </c>
      <c r="L1862" s="17" t="str">
        <f>OBV!H1862</f>
        <v>BEARISH DIVERGENCE</v>
      </c>
    </row>
    <row r="1863" spans="1:12" ht="13.5" x14ac:dyDescent="0.25">
      <c r="A1863" s="3">
        <f>RSI!A1863</f>
        <v>44725</v>
      </c>
      <c r="B1863" s="2">
        <f>RSI!B1863</f>
        <v>3.83</v>
      </c>
      <c r="C1863" s="2">
        <f>RSI!I1863</f>
        <v>64.536617746844215</v>
      </c>
      <c r="D1863" s="2">
        <f>MACD!E1863</f>
        <v>-8.0815465820016197E-2</v>
      </c>
      <c r="E1863" s="2">
        <f>MACD!F1863</f>
        <v>-4.6873889483190372E-2</v>
      </c>
      <c r="F1863" s="2">
        <f>'Moving Avg'!D1863</f>
        <v>3.8</v>
      </c>
      <c r="G1863" s="2">
        <f>'Moving Avg'!F1863</f>
        <v>3.7079999999999997</v>
      </c>
      <c r="H1863" s="2">
        <f>'Moving Avg'!G1863</f>
        <v>3.6326000000000001</v>
      </c>
      <c r="I1863" s="2">
        <f>'Moving Avg'!H1863</f>
        <v>3.0495000000000005</v>
      </c>
      <c r="J1863" s="17" t="str">
        <f>OBV!F1863</f>
        <v>BEARISH</v>
      </c>
      <c r="K1863" s="17" t="str">
        <f>OBV!G1863</f>
        <v>NEUTRAL</v>
      </c>
      <c r="L1863" s="17" t="str">
        <f>OBV!H1863</f>
        <v>BEARISH DIVERGENCE</v>
      </c>
    </row>
    <row r="1864" spans="1:12" ht="13.5" x14ac:dyDescent="0.25">
      <c r="A1864" s="3">
        <f>RSI!A1864</f>
        <v>44726</v>
      </c>
      <c r="B1864" s="2">
        <f>RSI!B1864</f>
        <v>3.85</v>
      </c>
      <c r="C1864" s="2">
        <f>RSI!I1864</f>
        <v>66.158794675570107</v>
      </c>
      <c r="D1864" s="2">
        <f>MACD!E1864</f>
        <v>-7.127855640225178E-2</v>
      </c>
      <c r="E1864" s="2">
        <f>MACD!F1864</f>
        <v>-5.1754822867002656E-2</v>
      </c>
      <c r="F1864" s="2">
        <f>'Moving Avg'!D1864</f>
        <v>3.8140000000000001</v>
      </c>
      <c r="G1864" s="2">
        <f>'Moving Avg'!F1864</f>
        <v>3.7189999999999999</v>
      </c>
      <c r="H1864" s="2">
        <f>'Moving Avg'!G1864</f>
        <v>3.6438000000000001</v>
      </c>
      <c r="I1864" s="2">
        <f>'Moving Avg'!H1864</f>
        <v>3.0550000000000006</v>
      </c>
      <c r="J1864" s="17" t="str">
        <f>OBV!F1864</f>
        <v>BULLISH</v>
      </c>
      <c r="K1864" s="17" t="str">
        <f>OBV!G1864</f>
        <v>NEUTRAL</v>
      </c>
      <c r="L1864" s="17" t="str">
        <f>OBV!H1864</f>
        <v>CONFIRMED BULLISH</v>
      </c>
    </row>
    <row r="1865" spans="1:12" ht="13.5" x14ac:dyDescent="0.25">
      <c r="A1865" s="3">
        <f>RSI!A1865</f>
        <v>44727</v>
      </c>
      <c r="B1865" s="2">
        <f>RSI!B1865</f>
        <v>3.85</v>
      </c>
      <c r="C1865" s="2">
        <f>RSI!I1865</f>
        <v>66.158794675570107</v>
      </c>
      <c r="D1865" s="2">
        <f>MACD!E1865</f>
        <v>-5.7866122454974356E-2</v>
      </c>
      <c r="E1865" s="2">
        <f>MACD!F1865</f>
        <v>-5.2977082784597E-2</v>
      </c>
      <c r="F1865" s="2">
        <f>'Moving Avg'!D1865</f>
        <v>3.8280000000000003</v>
      </c>
      <c r="G1865" s="2">
        <f>'Moving Avg'!F1865</f>
        <v>3.7314999999999996</v>
      </c>
      <c r="H1865" s="2">
        <f>'Moving Avg'!G1865</f>
        <v>3.6553999999999998</v>
      </c>
      <c r="I1865" s="2">
        <f>'Moving Avg'!H1865</f>
        <v>3.0604500000000003</v>
      </c>
      <c r="J1865" s="17" t="str">
        <f>OBV!F1865</f>
        <v>BULLISH</v>
      </c>
      <c r="K1865" s="17" t="str">
        <f>OBV!G1865</f>
        <v>NEUTRAL</v>
      </c>
      <c r="L1865" s="17" t="str">
        <f>OBV!H1865</f>
        <v>CONFIRMED BULLISH</v>
      </c>
    </row>
    <row r="1866" spans="1:12" ht="13.5" x14ac:dyDescent="0.25">
      <c r="A1866" s="3">
        <f>RSI!A1866</f>
        <v>44728</v>
      </c>
      <c r="B1866" s="2">
        <f>RSI!B1866</f>
        <v>3.91</v>
      </c>
      <c r="C1866" s="2">
        <f>RSI!I1866</f>
        <v>70.805173240029603</v>
      </c>
      <c r="D1866" s="2">
        <f>MACD!E1866</f>
        <v>-4.8635684206195684E-2</v>
      </c>
      <c r="E1866" s="2">
        <f>MACD!F1866</f>
        <v>-5.2108803068916743E-2</v>
      </c>
      <c r="F1866" s="2">
        <f>'Moving Avg'!D1866</f>
        <v>3.8540000000000001</v>
      </c>
      <c r="G1866" s="2">
        <f>'Moving Avg'!F1866</f>
        <v>3.7459999999999996</v>
      </c>
      <c r="H1866" s="2">
        <f>'Moving Avg'!G1866</f>
        <v>3.6686000000000001</v>
      </c>
      <c r="I1866" s="2">
        <f>'Moving Avg'!H1866</f>
        <v>3.0662500000000001</v>
      </c>
      <c r="J1866" s="17" t="str">
        <f>OBV!F1866</f>
        <v>BULLISH</v>
      </c>
      <c r="K1866" s="17" t="str">
        <f>OBV!G1866</f>
        <v>STRONG</v>
      </c>
      <c r="L1866" s="17" t="str">
        <f>OBV!H1866</f>
        <v>CONFIRMED BULLISH</v>
      </c>
    </row>
    <row r="1867" spans="1:12" ht="13.5" x14ac:dyDescent="0.25">
      <c r="A1867" s="3">
        <f>RSI!A1867</f>
        <v>44729</v>
      </c>
      <c r="B1867" s="2">
        <f>RSI!B1867</f>
        <v>3.9</v>
      </c>
      <c r="C1867" s="2">
        <f>RSI!I1867</f>
        <v>69.102252612964293</v>
      </c>
      <c r="D1867" s="2">
        <f>MACD!E1867</f>
        <v>-4.421142991776561E-2</v>
      </c>
      <c r="E1867" s="2">
        <f>MACD!F1867</f>
        <v>-5.0529328438686516E-2</v>
      </c>
      <c r="F1867" s="2">
        <f>'Moving Avg'!D1867</f>
        <v>3.8679999999999999</v>
      </c>
      <c r="G1867" s="2">
        <f>'Moving Avg'!F1867</f>
        <v>3.7600000000000002</v>
      </c>
      <c r="H1867" s="2">
        <f>'Moving Avg'!G1867</f>
        <v>3.6818</v>
      </c>
      <c r="I1867" s="2">
        <f>'Moving Avg'!H1867</f>
        <v>3.0719499999999993</v>
      </c>
      <c r="J1867" s="17" t="str">
        <f>OBV!F1867</f>
        <v>BULLISH</v>
      </c>
      <c r="K1867" s="17" t="str">
        <f>OBV!G1867</f>
        <v>STRONG</v>
      </c>
      <c r="L1867" s="17" t="str">
        <f>OBV!H1867</f>
        <v>CONFIRMED BULLISH</v>
      </c>
    </row>
    <row r="1868" spans="1:12" ht="13.5" x14ac:dyDescent="0.25">
      <c r="A1868" s="3">
        <f>RSI!A1868</f>
        <v>44732</v>
      </c>
      <c r="B1868" s="2">
        <f>RSI!B1868</f>
        <v>3.91</v>
      </c>
      <c r="C1868" s="2">
        <f>RSI!I1868</f>
        <v>69.882326115530716</v>
      </c>
      <c r="D1868" s="2">
        <f>MACD!E1868</f>
        <v>-4.0583180205545411E-2</v>
      </c>
      <c r="E1868" s="2">
        <f>MACD!F1868</f>
        <v>-4.8540098792058298E-2</v>
      </c>
      <c r="F1868" s="2">
        <f>'Moving Avg'!D1868</f>
        <v>3.8840000000000003</v>
      </c>
      <c r="G1868" s="2">
        <f>'Moving Avg'!F1868</f>
        <v>3.7795000000000001</v>
      </c>
      <c r="H1868" s="2">
        <f>'Moving Avg'!G1868</f>
        <v>3.6936</v>
      </c>
      <c r="I1868" s="2">
        <f>'Moving Avg'!H1868</f>
        <v>3.0776999999999992</v>
      </c>
      <c r="J1868" s="17" t="str">
        <f>OBV!F1868</f>
        <v>BULLISH</v>
      </c>
      <c r="K1868" s="17" t="str">
        <f>OBV!G1868</f>
        <v>STRONG</v>
      </c>
      <c r="L1868" s="17" t="str">
        <f>OBV!H1868</f>
        <v>CONFIRMED BULLISH</v>
      </c>
    </row>
    <row r="1869" spans="1:12" ht="13.5" x14ac:dyDescent="0.25">
      <c r="A1869" s="3">
        <f>RSI!A1869</f>
        <v>44733</v>
      </c>
      <c r="B1869" s="2">
        <f>RSI!B1869</f>
        <v>3.92</v>
      </c>
      <c r="C1869" s="2">
        <f>RSI!I1869</f>
        <v>70.679520908977736</v>
      </c>
      <c r="D1869" s="2">
        <f>MACD!E1869</f>
        <v>-4.3773774531235876E-2</v>
      </c>
      <c r="E1869" s="2">
        <f>MACD!F1869</f>
        <v>-4.7586833939893818E-2</v>
      </c>
      <c r="F1869" s="2">
        <f>'Moving Avg'!D1869</f>
        <v>3.8980000000000006</v>
      </c>
      <c r="G1869" s="2">
        <f>'Moving Avg'!F1869</f>
        <v>3.7940000000000005</v>
      </c>
      <c r="H1869" s="2">
        <f>'Moving Avg'!G1869</f>
        <v>3.7044000000000001</v>
      </c>
      <c r="I1869" s="2">
        <f>'Moving Avg'!H1869</f>
        <v>3.0834999999999995</v>
      </c>
      <c r="J1869" s="17" t="str">
        <f>OBV!F1869</f>
        <v>BULLISH</v>
      </c>
      <c r="K1869" s="17" t="str">
        <f>OBV!G1869</f>
        <v>STRONG</v>
      </c>
      <c r="L1869" s="17" t="str">
        <f>OBV!H1869</f>
        <v>CONFIRMED BULLISH</v>
      </c>
    </row>
    <row r="1870" spans="1:12" ht="13.5" x14ac:dyDescent="0.25">
      <c r="A1870" s="3">
        <f>RSI!A1870</f>
        <v>44734</v>
      </c>
      <c r="B1870" s="2">
        <f>RSI!B1870</f>
        <v>3.97</v>
      </c>
      <c r="C1870" s="2">
        <f>RSI!I1870</f>
        <v>74.33717165354102</v>
      </c>
      <c r="D1870" s="2">
        <f>MACD!E1870</f>
        <v>-5.107382678605088E-2</v>
      </c>
      <c r="E1870" s="2">
        <f>MACD!F1870</f>
        <v>-4.8284232509125238E-2</v>
      </c>
      <c r="F1870" s="2">
        <f>'Moving Avg'!D1870</f>
        <v>3.9219999999999997</v>
      </c>
      <c r="G1870" s="2">
        <f>'Moving Avg'!F1870</f>
        <v>3.8109999999999999</v>
      </c>
      <c r="H1870" s="2">
        <f>'Moving Avg'!G1870</f>
        <v>3.7165999999999997</v>
      </c>
      <c r="I1870" s="2">
        <f>'Moving Avg'!H1870</f>
        <v>3.0896000000000003</v>
      </c>
      <c r="J1870" s="17" t="str">
        <f>OBV!F1870</f>
        <v>BULLISH</v>
      </c>
      <c r="K1870" s="17" t="str">
        <f>OBV!G1870</f>
        <v>STRONG</v>
      </c>
      <c r="L1870" s="17" t="str">
        <f>OBV!H1870</f>
        <v>CONFIRMED BULLISH</v>
      </c>
    </row>
    <row r="1871" spans="1:12" ht="13.5" x14ac:dyDescent="0.25">
      <c r="A1871" s="3">
        <f>RSI!A1871</f>
        <v>44735</v>
      </c>
      <c r="B1871" s="2">
        <f>RSI!B1871</f>
        <v>3.96</v>
      </c>
      <c r="C1871" s="2">
        <f>RSI!I1871</f>
        <v>72.392093801917397</v>
      </c>
      <c r="D1871" s="2">
        <f>MACD!E1871</f>
        <v>-5.7635704458215642E-2</v>
      </c>
      <c r="E1871" s="2">
        <f>MACD!F1871</f>
        <v>-5.0154526898943327E-2</v>
      </c>
      <c r="F1871" s="2">
        <f>'Moving Avg'!D1871</f>
        <v>3.9319999999999999</v>
      </c>
      <c r="G1871" s="2">
        <f>'Moving Avg'!F1871</f>
        <v>3.8280000000000003</v>
      </c>
      <c r="H1871" s="2">
        <f>'Moving Avg'!G1871</f>
        <v>3.7262</v>
      </c>
      <c r="I1871" s="2">
        <f>'Moving Avg'!H1871</f>
        <v>3.0956000000000006</v>
      </c>
      <c r="J1871" s="17" t="str">
        <f>OBV!F1871</f>
        <v>BULLISH</v>
      </c>
      <c r="K1871" s="17" t="str">
        <f>OBV!G1871</f>
        <v>NEUTRAL</v>
      </c>
      <c r="L1871" s="17" t="str">
        <f>OBV!H1871</f>
        <v>CONFIRMED BULLISH</v>
      </c>
    </row>
    <row r="1872" spans="1:12" ht="13.5" x14ac:dyDescent="0.25">
      <c r="A1872" s="3">
        <f>RSI!A1872</f>
        <v>44736</v>
      </c>
      <c r="B1872" s="2">
        <f>RSI!B1872</f>
        <v>3.81</v>
      </c>
      <c r="C1872" s="2">
        <f>RSI!I1872</f>
        <v>50.88447968679867</v>
      </c>
      <c r="D1872" s="2">
        <f>MACD!E1872</f>
        <v>-4.5367822811527958E-2</v>
      </c>
      <c r="E1872" s="2">
        <f>MACD!F1872</f>
        <v>-4.9197186081460252E-2</v>
      </c>
      <c r="F1872" s="2">
        <f>'Moving Avg'!D1872</f>
        <v>3.9140000000000001</v>
      </c>
      <c r="G1872" s="2">
        <f>'Moving Avg'!F1872</f>
        <v>3.8384999999999998</v>
      </c>
      <c r="H1872" s="2">
        <f>'Moving Avg'!G1872</f>
        <v>3.7295999999999996</v>
      </c>
      <c r="I1872" s="2">
        <f>'Moving Avg'!H1872</f>
        <v>3.1009000000000002</v>
      </c>
      <c r="J1872" s="17" t="str">
        <f>OBV!F1872</f>
        <v>BULLISH</v>
      </c>
      <c r="K1872" s="17" t="str">
        <f>OBV!G1872</f>
        <v>NEUTRAL</v>
      </c>
      <c r="L1872" s="17" t="str">
        <f>OBV!H1872</f>
        <v>BULLISH DIVERGENCE</v>
      </c>
    </row>
    <row r="1873" spans="1:12" ht="13.5" x14ac:dyDescent="0.25">
      <c r="A1873" s="3">
        <f>RSI!A1873</f>
        <v>44739</v>
      </c>
      <c r="B1873" s="2">
        <f>RSI!B1873</f>
        <v>3.99</v>
      </c>
      <c r="C1873" s="2">
        <f>RSI!I1873</f>
        <v>64.510451848706964</v>
      </c>
      <c r="D1873" s="2">
        <f>MACD!E1873</f>
        <v>-4.8344635506441413E-2</v>
      </c>
      <c r="E1873" s="2">
        <f>MACD!F1873</f>
        <v>-4.902667596645649E-2</v>
      </c>
      <c r="F1873" s="2">
        <f>'Moving Avg'!D1873</f>
        <v>3.9300000000000006</v>
      </c>
      <c r="G1873" s="2">
        <f>'Moving Avg'!F1873</f>
        <v>3.8530000000000002</v>
      </c>
      <c r="H1873" s="2">
        <f>'Moving Avg'!G1873</f>
        <v>3.7324000000000002</v>
      </c>
      <c r="I1873" s="2">
        <f>'Moving Avg'!H1873</f>
        <v>3.1069500000000003</v>
      </c>
      <c r="J1873" s="17" t="str">
        <f>OBV!F1873</f>
        <v>BEARISH</v>
      </c>
      <c r="K1873" s="17" t="str">
        <f>OBV!G1873</f>
        <v>NEUTRAL</v>
      </c>
      <c r="L1873" s="17" t="str">
        <f>OBV!H1873</f>
        <v>BEARISH DIVERGENCE</v>
      </c>
    </row>
    <row r="1874" spans="1:12" ht="13.5" x14ac:dyDescent="0.25">
      <c r="A1874" s="3">
        <f>RSI!A1874</f>
        <v>44740</v>
      </c>
      <c r="B1874" s="2">
        <f>RSI!B1874</f>
        <v>3.95</v>
      </c>
      <c r="C1874" s="2">
        <f>RSI!I1874</f>
        <v>60.494081043396008</v>
      </c>
      <c r="D1874" s="2">
        <f>MACD!E1874</f>
        <v>-4.5909435931157816E-2</v>
      </c>
      <c r="E1874" s="2">
        <f>MACD!F1874</f>
        <v>-4.8403227959396757E-2</v>
      </c>
      <c r="F1874" s="2">
        <f>'Moving Avg'!D1874</f>
        <v>3.9359999999999999</v>
      </c>
      <c r="G1874" s="2">
        <f>'Moving Avg'!F1874</f>
        <v>3.8624999999999998</v>
      </c>
      <c r="H1874" s="2">
        <f>'Moving Avg'!G1874</f>
        <v>3.7365999999999997</v>
      </c>
      <c r="I1874" s="2">
        <f>'Moving Avg'!H1874</f>
        <v>3.1131500000000005</v>
      </c>
      <c r="J1874" s="17" t="str">
        <f>OBV!F1874</f>
        <v>BEARISH</v>
      </c>
      <c r="K1874" s="17" t="str">
        <f>OBV!G1874</f>
        <v>NEUTRAL</v>
      </c>
      <c r="L1874" s="17" t="str">
        <f>OBV!H1874</f>
        <v>BEARISH DIVERGENCE</v>
      </c>
    </row>
    <row r="1875" spans="1:12" ht="13.5" x14ac:dyDescent="0.25">
      <c r="A1875" s="3">
        <f>RSI!A1875</f>
        <v>44741</v>
      </c>
      <c r="B1875" s="2">
        <f>RSI!B1875</f>
        <v>3.9</v>
      </c>
      <c r="C1875" s="2">
        <f>RSI!I1875</f>
        <v>55.816105519919802</v>
      </c>
      <c r="D1875" s="2">
        <f>MACD!E1875</f>
        <v>-4.0914229016833836E-2</v>
      </c>
      <c r="E1875" s="2">
        <f>MACD!F1875</f>
        <v>-4.6905428170884181E-2</v>
      </c>
      <c r="F1875" s="2">
        <f>'Moving Avg'!D1875</f>
        <v>3.9219999999999997</v>
      </c>
      <c r="G1875" s="2">
        <f>'Moving Avg'!F1875</f>
        <v>3.8675000000000006</v>
      </c>
      <c r="H1875" s="2">
        <f>'Moving Avg'!G1875</f>
        <v>3.7406000000000001</v>
      </c>
      <c r="I1875" s="2">
        <f>'Moving Avg'!H1875</f>
        <v>3.1188500000000006</v>
      </c>
      <c r="J1875" s="17" t="str">
        <f>OBV!F1875</f>
        <v>BEARISH</v>
      </c>
      <c r="K1875" s="17" t="str">
        <f>OBV!G1875</f>
        <v>NEUTRAL</v>
      </c>
      <c r="L1875" s="17" t="str">
        <f>OBV!H1875</f>
        <v>CONFIRMED BEARISH</v>
      </c>
    </row>
    <row r="1876" spans="1:12" ht="13.5" x14ac:dyDescent="0.25">
      <c r="A1876" s="3">
        <f>RSI!A1876</f>
        <v>44742</v>
      </c>
      <c r="B1876" s="2">
        <f>RSI!B1876</f>
        <v>3.94</v>
      </c>
      <c r="C1876" s="2">
        <f>RSI!I1876</f>
        <v>58.575876595169213</v>
      </c>
      <c r="D1876" s="2">
        <f>MACD!E1876</f>
        <v>-3.0836340647869775E-2</v>
      </c>
      <c r="E1876" s="2">
        <f>MACD!F1876</f>
        <v>-4.36916106662813E-2</v>
      </c>
      <c r="F1876" s="2">
        <f>'Moving Avg'!D1876</f>
        <v>3.9180000000000001</v>
      </c>
      <c r="G1876" s="2">
        <f>'Moving Avg'!F1876</f>
        <v>3.8735000000000008</v>
      </c>
      <c r="H1876" s="2">
        <f>'Moving Avg'!G1876</f>
        <v>3.7471999999999999</v>
      </c>
      <c r="I1876" s="2">
        <f>'Moving Avg'!H1876</f>
        <v>3.1248500000000008</v>
      </c>
      <c r="J1876" s="17" t="str">
        <f>OBV!F1876</f>
        <v>BULLISH</v>
      </c>
      <c r="K1876" s="17" t="str">
        <f>OBV!G1876</f>
        <v>NEUTRAL</v>
      </c>
      <c r="L1876" s="17" t="str">
        <f>OBV!H1876</f>
        <v>BULLISH DIVERGENCE</v>
      </c>
    </row>
    <row r="1877" spans="1:12" ht="13.5" x14ac:dyDescent="0.25">
      <c r="A1877" s="3">
        <f>RSI!A1877</f>
        <v>44743</v>
      </c>
      <c r="B1877" s="2">
        <f>RSI!B1877</f>
        <v>3.94</v>
      </c>
      <c r="C1877" s="2">
        <f>RSI!I1877</f>
        <v>58.575876595169213</v>
      </c>
      <c r="D1877" s="2">
        <f>MACD!E1877</f>
        <v>-2.4469489753121465E-2</v>
      </c>
      <c r="E1877" s="2">
        <f>MACD!F1877</f>
        <v>-3.9847186483649336E-2</v>
      </c>
      <c r="F1877" s="2">
        <f>'Moving Avg'!D1877</f>
        <v>3.944</v>
      </c>
      <c r="G1877" s="2">
        <f>'Moving Avg'!F1877</f>
        <v>3.8805000000000005</v>
      </c>
      <c r="H1877" s="2">
        <f>'Moving Avg'!G1877</f>
        <v>3.7539999999999996</v>
      </c>
      <c r="I1877" s="2">
        <f>'Moving Avg'!H1877</f>
        <v>3.130850000000001</v>
      </c>
      <c r="J1877" s="17" t="str">
        <f>OBV!F1877</f>
        <v>BULLISH</v>
      </c>
      <c r="K1877" s="17" t="str">
        <f>OBV!G1877</f>
        <v>NEUTRAL</v>
      </c>
      <c r="L1877" s="17" t="str">
        <f>OBV!H1877</f>
        <v>CONFIRMED BULLISH</v>
      </c>
    </row>
    <row r="1878" spans="1:12" ht="13.5" x14ac:dyDescent="0.25">
      <c r="A1878" s="3">
        <f>RSI!A1878</f>
        <v>44746</v>
      </c>
      <c r="B1878" s="2">
        <f>RSI!B1878</f>
        <v>3.84</v>
      </c>
      <c r="C1878" s="2">
        <f>RSI!I1878</f>
        <v>49.594341536770017</v>
      </c>
      <c r="D1878" s="2">
        <f>MACD!E1878</f>
        <v>-1.0712333185975975E-2</v>
      </c>
      <c r="E1878" s="2">
        <f>MACD!F1878</f>
        <v>-3.4020215824114665E-2</v>
      </c>
      <c r="F1878" s="2">
        <f>'Moving Avg'!D1878</f>
        <v>3.9140000000000001</v>
      </c>
      <c r="G1878" s="2">
        <f>'Moving Avg'!F1878</f>
        <v>3.8820000000000006</v>
      </c>
      <c r="H1878" s="2">
        <f>'Moving Avg'!G1878</f>
        <v>3.76</v>
      </c>
      <c r="I1878" s="2">
        <f>'Moving Avg'!H1878</f>
        <v>3.1364500000000017</v>
      </c>
      <c r="J1878" s="17" t="str">
        <f>OBV!F1878</f>
        <v>BULLISH</v>
      </c>
      <c r="K1878" s="17" t="str">
        <f>OBV!G1878</f>
        <v>NEUTRAL</v>
      </c>
      <c r="L1878" s="17" t="str">
        <f>OBV!H1878</f>
        <v>BULLISH DIVERGENCE</v>
      </c>
    </row>
    <row r="1879" spans="1:12" ht="13.5" x14ac:dyDescent="0.25">
      <c r="A1879" s="3">
        <f>RSI!A1879</f>
        <v>44747</v>
      </c>
      <c r="B1879" s="2">
        <f>RSI!B1879</f>
        <v>3.9</v>
      </c>
      <c r="C1879" s="2">
        <f>RSI!I1879</f>
        <v>54.138142956179706</v>
      </c>
      <c r="D1879" s="2">
        <f>MACD!E1879</f>
        <v>-1.920118403329063E-3</v>
      </c>
      <c r="E1879" s="2">
        <f>MACD!F1879</f>
        <v>-2.7600196339957545E-2</v>
      </c>
      <c r="F1879" s="2">
        <f>'Moving Avg'!D1879</f>
        <v>3.9039999999999999</v>
      </c>
      <c r="G1879" s="2">
        <f>'Moving Avg'!F1879</f>
        <v>3.8880000000000008</v>
      </c>
      <c r="H1879" s="2">
        <f>'Moving Avg'!G1879</f>
        <v>3.7685999999999997</v>
      </c>
      <c r="I1879" s="2">
        <f>'Moving Avg'!H1879</f>
        <v>3.1423000000000014</v>
      </c>
      <c r="J1879" s="17" t="str">
        <f>OBV!F1879</f>
        <v>BULLISH</v>
      </c>
      <c r="K1879" s="17" t="str">
        <f>OBV!G1879</f>
        <v>NEUTRAL</v>
      </c>
      <c r="L1879" s="17" t="str">
        <f>OBV!H1879</f>
        <v>BULLISH DIVERGENCE</v>
      </c>
    </row>
    <row r="1880" spans="1:12" ht="13.5" x14ac:dyDescent="0.25">
      <c r="A1880" s="3">
        <f>RSI!A1880</f>
        <v>44748</v>
      </c>
      <c r="B1880" s="2">
        <f>RSI!B1880</f>
        <v>3.94</v>
      </c>
      <c r="C1880" s="2">
        <f>RSI!I1880</f>
        <v>56.925868438557053</v>
      </c>
      <c r="D1880" s="2">
        <f>MACD!E1880</f>
        <v>9.9475156104635865E-3</v>
      </c>
      <c r="E1880" s="2">
        <f>MACD!F1880</f>
        <v>-2.0090653949873319E-2</v>
      </c>
      <c r="F1880" s="2">
        <f>'Moving Avg'!D1880</f>
        <v>3.9119999999999999</v>
      </c>
      <c r="G1880" s="2">
        <f>'Moving Avg'!F1880</f>
        <v>3.8960000000000008</v>
      </c>
      <c r="H1880" s="2">
        <f>'Moving Avg'!G1880</f>
        <v>3.7753999999999994</v>
      </c>
      <c r="I1880" s="2">
        <f>'Moving Avg'!H1880</f>
        <v>3.1490000000000014</v>
      </c>
      <c r="J1880" s="17" t="str">
        <f>OBV!F1880</f>
        <v>BULLISH</v>
      </c>
      <c r="K1880" s="17" t="str">
        <f>OBV!G1880</f>
        <v>NEUTRAL</v>
      </c>
      <c r="L1880" s="17" t="str">
        <f>OBV!H1880</f>
        <v>CONFIRMED BULLISH</v>
      </c>
    </row>
    <row r="1881" spans="1:12" ht="13.5" x14ac:dyDescent="0.25">
      <c r="A1881" s="3">
        <f>RSI!A1881</f>
        <v>44749</v>
      </c>
      <c r="B1881" s="2">
        <f>RSI!B1881</f>
        <v>3.92</v>
      </c>
      <c r="C1881" s="2">
        <f>RSI!I1881</f>
        <v>55.121705718692674</v>
      </c>
      <c r="D1881" s="2">
        <f>MACD!E1881</f>
        <v>1.9417057751065059E-2</v>
      </c>
      <c r="E1881" s="2">
        <f>MACD!F1881</f>
        <v>-1.2189111609685643E-2</v>
      </c>
      <c r="F1881" s="2">
        <f>'Moving Avg'!D1881</f>
        <v>3.9079999999999999</v>
      </c>
      <c r="G1881" s="2">
        <f>'Moving Avg'!F1881</f>
        <v>3.903</v>
      </c>
      <c r="H1881" s="2">
        <f>'Moving Avg'!G1881</f>
        <v>3.7797999999999998</v>
      </c>
      <c r="I1881" s="2">
        <f>'Moving Avg'!H1881</f>
        <v>3.1549500000000013</v>
      </c>
      <c r="J1881" s="17" t="str">
        <f>OBV!F1881</f>
        <v>BULLISH</v>
      </c>
      <c r="K1881" s="17" t="str">
        <f>OBV!G1881</f>
        <v>NEUTRAL</v>
      </c>
      <c r="L1881" s="17" t="str">
        <f>OBV!H1881</f>
        <v>BULLISH DIVERGENCE</v>
      </c>
    </row>
    <row r="1882" spans="1:12" ht="13.5" x14ac:dyDescent="0.25">
      <c r="A1882" s="3">
        <f>RSI!A1882</f>
        <v>44750</v>
      </c>
      <c r="B1882" s="2">
        <f>RSI!B1882</f>
        <v>3.93</v>
      </c>
      <c r="C1882" s="2">
        <f>RSI!I1882</f>
        <v>55.874728505009116</v>
      </c>
      <c r="D1882" s="2">
        <f>MACD!E1882</f>
        <v>3.2531143255987161E-3</v>
      </c>
      <c r="E1882" s="2">
        <f>MACD!F1882</f>
        <v>-9.1006664226287726E-3</v>
      </c>
      <c r="F1882" s="2">
        <f>'Moving Avg'!D1882</f>
        <v>3.9060000000000001</v>
      </c>
      <c r="G1882" s="2">
        <f>'Moving Avg'!F1882</f>
        <v>3.9080000000000004</v>
      </c>
      <c r="H1882" s="2">
        <f>'Moving Avg'!G1882</f>
        <v>3.783399999999999</v>
      </c>
      <c r="I1882" s="2">
        <f>'Moving Avg'!H1882</f>
        <v>3.1606500000000004</v>
      </c>
      <c r="J1882" s="17" t="str">
        <f>OBV!F1882</f>
        <v>BULLISH</v>
      </c>
      <c r="K1882" s="17" t="str">
        <f>OBV!G1882</f>
        <v>NEUTRAL</v>
      </c>
      <c r="L1882" s="17" t="str">
        <f>OBV!H1882</f>
        <v>BULLISH DIVERGENCE</v>
      </c>
    </row>
    <row r="1883" spans="1:12" ht="13.5" x14ac:dyDescent="0.25">
      <c r="A1883" s="3">
        <f>RSI!A1883</f>
        <v>44753</v>
      </c>
      <c r="B1883" s="2">
        <f>RSI!B1883</f>
        <v>3.91</v>
      </c>
      <c r="C1883" s="2">
        <f>RSI!I1883</f>
        <v>53.925855678819843</v>
      </c>
      <c r="D1883" s="2">
        <f>MACD!E1883</f>
        <v>1.8358251364614109E-2</v>
      </c>
      <c r="E1883" s="2">
        <f>MACD!F1883</f>
        <v>-3.6088828651801965E-3</v>
      </c>
      <c r="F1883" s="2">
        <f>'Moving Avg'!D1883</f>
        <v>3.9200000000000004</v>
      </c>
      <c r="G1883" s="2">
        <f>'Moving Avg'!F1883</f>
        <v>3.9120000000000004</v>
      </c>
      <c r="H1883" s="2">
        <f>'Moving Avg'!G1883</f>
        <v>3.7855999999999996</v>
      </c>
      <c r="I1883" s="2">
        <f>'Moving Avg'!H1883</f>
        <v>3.1658500000000003</v>
      </c>
      <c r="J1883" s="17" t="str">
        <f>OBV!F1883</f>
        <v>BULLISH</v>
      </c>
      <c r="K1883" s="17" t="str">
        <f>OBV!G1883</f>
        <v>NEUTRAL</v>
      </c>
      <c r="L1883" s="17" t="str">
        <f>OBV!H1883</f>
        <v>CONFIRMED BULLISH</v>
      </c>
    </row>
    <row r="1884" spans="1:12" ht="13.5" x14ac:dyDescent="0.25">
      <c r="A1884" s="3">
        <f>RSI!A1884</f>
        <v>44754</v>
      </c>
      <c r="B1884" s="2">
        <f>RSI!B1884</f>
        <v>3.91</v>
      </c>
      <c r="C1884" s="2">
        <f>RSI!I1884</f>
        <v>53.925855678819843</v>
      </c>
      <c r="D1884" s="2">
        <f>MACD!E1884</f>
        <v>2.4741384356838036E-2</v>
      </c>
      <c r="E1884" s="2">
        <f>MACD!F1884</f>
        <v>2.0611705792234506E-3</v>
      </c>
      <c r="F1884" s="2">
        <f>'Moving Avg'!D1884</f>
        <v>3.9219999999999997</v>
      </c>
      <c r="G1884" s="2">
        <f>'Moving Avg'!F1884</f>
        <v>3.9149999999999991</v>
      </c>
      <c r="H1884" s="2">
        <f>'Moving Avg'!G1884</f>
        <v>3.7883999999999998</v>
      </c>
      <c r="I1884" s="2">
        <f>'Moving Avg'!H1884</f>
        <v>3.1712500000000006</v>
      </c>
      <c r="J1884" s="17" t="str">
        <f>OBV!F1884</f>
        <v>BEARISH</v>
      </c>
      <c r="K1884" s="17" t="str">
        <f>OBV!G1884</f>
        <v>NEUTRAL</v>
      </c>
      <c r="L1884" s="17" t="str">
        <f>OBV!H1884</f>
        <v>BEARISH DIVERGENCE</v>
      </c>
    </row>
    <row r="1885" spans="1:12" ht="13.5" x14ac:dyDescent="0.25">
      <c r="A1885" s="3">
        <f>RSI!A1885</f>
        <v>44755</v>
      </c>
      <c r="B1885" s="2">
        <f>RSI!B1885</f>
        <v>3.94</v>
      </c>
      <c r="C1885" s="2">
        <f>RSI!I1885</f>
        <v>56.561595655441636</v>
      </c>
      <c r="D1885" s="2">
        <f>MACD!E1885</f>
        <v>2.0001771922177891E-2</v>
      </c>
      <c r="E1885" s="2">
        <f>MACD!F1885</f>
        <v>5.6492908478143391E-3</v>
      </c>
      <c r="F1885" s="2">
        <f>'Moving Avg'!D1885</f>
        <v>3.9219999999999997</v>
      </c>
      <c r="G1885" s="2">
        <f>'Moving Avg'!F1885</f>
        <v>3.9194999999999993</v>
      </c>
      <c r="H1885" s="2">
        <f>'Moving Avg'!G1885</f>
        <v>3.7921999999999998</v>
      </c>
      <c r="I1885" s="2">
        <f>'Moving Avg'!H1885</f>
        <v>3.176600000000001</v>
      </c>
      <c r="J1885" s="17" t="str">
        <f>OBV!F1885</f>
        <v>BEARISH</v>
      </c>
      <c r="K1885" s="17" t="str">
        <f>OBV!G1885</f>
        <v>NEUTRAL</v>
      </c>
      <c r="L1885" s="17" t="str">
        <f>OBV!H1885</f>
        <v>NEUTRAL</v>
      </c>
    </row>
    <row r="1886" spans="1:12" ht="13.5" x14ac:dyDescent="0.25">
      <c r="A1886" s="3">
        <f>RSI!A1886</f>
        <v>44756</v>
      </c>
      <c r="B1886" s="2">
        <f>RSI!B1886</f>
        <v>3.95</v>
      </c>
      <c r="C1886" s="2">
        <f>RSI!I1886</f>
        <v>57.435682113577542</v>
      </c>
      <c r="D1886" s="2">
        <f>MACD!E1886</f>
        <v>2.1017724893059864E-2</v>
      </c>
      <c r="E1886" s="2">
        <f>MACD!F1886</f>
        <v>8.7229776568634454E-3</v>
      </c>
      <c r="F1886" s="2">
        <f>'Moving Avg'!D1886</f>
        <v>3.9279999999999999</v>
      </c>
      <c r="G1886" s="2">
        <f>'Moving Avg'!F1886</f>
        <v>3.9214999999999995</v>
      </c>
      <c r="H1886" s="2">
        <f>'Moving Avg'!G1886</f>
        <v>3.7961999999999994</v>
      </c>
      <c r="I1886" s="2">
        <f>'Moving Avg'!H1886</f>
        <v>3.182100000000001</v>
      </c>
      <c r="J1886" s="17" t="str">
        <f>OBV!F1886</f>
        <v>BULLISH</v>
      </c>
      <c r="K1886" s="17" t="str">
        <f>OBV!G1886</f>
        <v>NEUTRAL</v>
      </c>
      <c r="L1886" s="17" t="str">
        <f>OBV!H1886</f>
        <v>CONFIRMED BULLISH</v>
      </c>
    </row>
    <row r="1887" spans="1:12" ht="13.5" x14ac:dyDescent="0.25">
      <c r="A1887" s="3">
        <f>RSI!A1887</f>
        <v>44757</v>
      </c>
      <c r="B1887" s="2">
        <f>RSI!B1887</f>
        <v>3.91</v>
      </c>
      <c r="C1887" s="2">
        <f>RSI!I1887</f>
        <v>52.854212509574033</v>
      </c>
      <c r="D1887" s="2">
        <f>MACD!E1887</f>
        <v>2.4423184059499725E-2</v>
      </c>
      <c r="E1887" s="2">
        <f>MACD!F1887</f>
        <v>1.1863018937390703E-2</v>
      </c>
      <c r="F1887" s="2">
        <f>'Moving Avg'!D1887</f>
        <v>3.9240000000000004</v>
      </c>
      <c r="G1887" s="2">
        <f>'Moving Avg'!F1887</f>
        <v>3.9219999999999993</v>
      </c>
      <c r="H1887" s="2">
        <f>'Moving Avg'!G1887</f>
        <v>3.8003999999999989</v>
      </c>
      <c r="I1887" s="2">
        <f>'Moving Avg'!H1887</f>
        <v>3.1874500000000006</v>
      </c>
      <c r="J1887" s="17" t="str">
        <f>OBV!F1887</f>
        <v>BULLISH</v>
      </c>
      <c r="K1887" s="17" t="str">
        <f>OBV!G1887</f>
        <v>NEUTRAL</v>
      </c>
      <c r="L1887" s="17" t="str">
        <f>OBV!H1887</f>
        <v>BULLISH DIVERGENCE</v>
      </c>
    </row>
    <row r="1888" spans="1:12" ht="13.5" x14ac:dyDescent="0.25">
      <c r="A1888" s="3">
        <f>RSI!A1888</f>
        <v>44760</v>
      </c>
      <c r="B1888" s="2">
        <f>RSI!B1888</f>
        <v>3.94</v>
      </c>
      <c r="C1888" s="2">
        <f>RSI!I1888</f>
        <v>55.707831068333491</v>
      </c>
      <c r="D1888" s="2">
        <f>MACD!E1888</f>
        <v>9.5479946991949838E-3</v>
      </c>
      <c r="E1888" s="2">
        <f>MACD!F1888</f>
        <v>1.140001408975156E-2</v>
      </c>
      <c r="F1888" s="2">
        <f>'Moving Avg'!D1888</f>
        <v>3.9300000000000006</v>
      </c>
      <c r="G1888" s="2">
        <f>'Moving Avg'!F1888</f>
        <v>3.9234999999999993</v>
      </c>
      <c r="H1888" s="2">
        <f>'Moving Avg'!G1888</f>
        <v>3.8051999999999992</v>
      </c>
      <c r="I1888" s="2">
        <f>'Moving Avg'!H1888</f>
        <v>3.1932000000000005</v>
      </c>
      <c r="J1888" s="17" t="str">
        <f>OBV!F1888</f>
        <v>BULLISH</v>
      </c>
      <c r="K1888" s="17" t="str">
        <f>OBV!G1888</f>
        <v>NEUTRAL</v>
      </c>
      <c r="L1888" s="17" t="str">
        <f>OBV!H1888</f>
        <v>CONFIRMED BULLISH</v>
      </c>
    </row>
    <row r="1889" spans="1:12" ht="13.5" x14ac:dyDescent="0.25">
      <c r="A1889" s="3">
        <f>RSI!A1889</f>
        <v>44761</v>
      </c>
      <c r="B1889" s="2">
        <f>RSI!B1889</f>
        <v>3.94</v>
      </c>
      <c r="C1889" s="2">
        <f>RSI!I1889</f>
        <v>55.707831068333491</v>
      </c>
      <c r="D1889" s="2">
        <f>MACD!E1889</f>
        <v>5.8760030955471443E-3</v>
      </c>
      <c r="E1889" s="2">
        <f>MACD!F1889</f>
        <v>1.0295211890910677E-2</v>
      </c>
      <c r="F1889" s="2">
        <f>'Moving Avg'!D1889</f>
        <v>3.9359999999999999</v>
      </c>
      <c r="G1889" s="2">
        <f>'Moving Avg'!F1889</f>
        <v>3.9244999999999992</v>
      </c>
      <c r="H1889" s="2">
        <f>'Moving Avg'!G1889</f>
        <v>3.8101999999999991</v>
      </c>
      <c r="I1889" s="2">
        <f>'Moving Avg'!H1889</f>
        <v>3.1989500000000008</v>
      </c>
      <c r="J1889" s="17" t="str">
        <f>OBV!F1889</f>
        <v>BULLISH</v>
      </c>
      <c r="K1889" s="17" t="str">
        <f>OBV!G1889</f>
        <v>NEUTRAL</v>
      </c>
      <c r="L1889" s="17" t="str">
        <f>OBV!H1889</f>
        <v>CONFIRMED BULLISH</v>
      </c>
    </row>
    <row r="1890" spans="1:12" ht="13.5" x14ac:dyDescent="0.25">
      <c r="A1890" s="3">
        <f>RSI!A1890</f>
        <v>44762</v>
      </c>
      <c r="B1890" s="2">
        <f>RSI!B1890</f>
        <v>3.91</v>
      </c>
      <c r="C1890" s="2">
        <f>RSI!I1890</f>
        <v>52.05377958462762</v>
      </c>
      <c r="D1890" s="2">
        <f>MACD!E1890</f>
        <v>1.0852351518950254E-2</v>
      </c>
      <c r="E1890" s="2">
        <f>MACD!F1890</f>
        <v>1.0406639816518593E-2</v>
      </c>
      <c r="F1890" s="2">
        <f>'Moving Avg'!D1890</f>
        <v>3.9299999999999997</v>
      </c>
      <c r="G1890" s="2">
        <f>'Moving Avg'!F1890</f>
        <v>3.9214999999999995</v>
      </c>
      <c r="H1890" s="2">
        <f>'Moving Avg'!G1890</f>
        <v>3.8163999999999989</v>
      </c>
      <c r="I1890" s="2">
        <f>'Moving Avg'!H1890</f>
        <v>3.2045500000000011</v>
      </c>
      <c r="J1890" s="17" t="str">
        <f>OBV!F1890</f>
        <v>BULLISH</v>
      </c>
      <c r="K1890" s="17" t="str">
        <f>OBV!G1890</f>
        <v>NEUTRAL</v>
      </c>
      <c r="L1890" s="17" t="str">
        <f>OBV!H1890</f>
        <v>BULLISH DIVERGENCE</v>
      </c>
    </row>
    <row r="1891" spans="1:12" ht="13.5" x14ac:dyDescent="0.25">
      <c r="A1891" s="3">
        <f>RSI!A1891</f>
        <v>44763</v>
      </c>
      <c r="B1891" s="2">
        <f>RSI!B1891</f>
        <v>3.92</v>
      </c>
      <c r="C1891" s="2">
        <f>RSI!I1891</f>
        <v>53.156762396538561</v>
      </c>
      <c r="D1891" s="2">
        <f>MACD!E1891</f>
        <v>1.1151743001457604E-2</v>
      </c>
      <c r="E1891" s="2">
        <f>MACD!F1891</f>
        <v>1.0555660453506395E-2</v>
      </c>
      <c r="F1891" s="2">
        <f>'Moving Avg'!D1891</f>
        <v>3.9239999999999995</v>
      </c>
      <c r="G1891" s="2">
        <f>'Moving Avg'!F1891</f>
        <v>3.9194999999999993</v>
      </c>
      <c r="H1891" s="2">
        <f>'Moving Avg'!G1891</f>
        <v>3.8227999999999986</v>
      </c>
      <c r="I1891" s="2">
        <f>'Moving Avg'!H1891</f>
        <v>3.2104000000000008</v>
      </c>
      <c r="J1891" s="17" t="str">
        <f>OBV!F1891</f>
        <v>BULLISH</v>
      </c>
      <c r="K1891" s="17" t="str">
        <f>OBV!G1891</f>
        <v>NEUTRAL</v>
      </c>
      <c r="L1891" s="17" t="str">
        <f>OBV!H1891</f>
        <v>BULLISH DIVERGENCE</v>
      </c>
    </row>
    <row r="1892" spans="1:12" ht="13.5" x14ac:dyDescent="0.25">
      <c r="A1892" s="3">
        <f>RSI!A1892</f>
        <v>44764</v>
      </c>
      <c r="B1892" s="2">
        <f>RSI!B1892</f>
        <v>3.89</v>
      </c>
      <c r="C1892" s="2">
        <f>RSI!I1892</f>
        <v>49.479334588750596</v>
      </c>
      <c r="D1892" s="2">
        <f>MACD!E1892</f>
        <v>1.5019907348134964E-2</v>
      </c>
      <c r="E1892" s="2">
        <f>MACD!F1892</f>
        <v>1.144850983243211E-2</v>
      </c>
      <c r="F1892" s="2">
        <f>'Moving Avg'!D1892</f>
        <v>3.9199999999999995</v>
      </c>
      <c r="G1892" s="2">
        <f>'Moving Avg'!F1892</f>
        <v>3.9234999999999993</v>
      </c>
      <c r="H1892" s="2">
        <f>'Moving Avg'!G1892</f>
        <v>3.8273999999999986</v>
      </c>
      <c r="I1892" s="2">
        <f>'Moving Avg'!H1892</f>
        <v>3.2161500000000012</v>
      </c>
      <c r="J1892" s="17" t="str">
        <f>OBV!F1892</f>
        <v>BEARISH</v>
      </c>
      <c r="K1892" s="17" t="str">
        <f>OBV!G1892</f>
        <v>NEUTRAL</v>
      </c>
      <c r="L1892" s="17" t="str">
        <f>OBV!H1892</f>
        <v>CONFIRMED BEARISH</v>
      </c>
    </row>
    <row r="1893" spans="1:12" ht="13.5" x14ac:dyDescent="0.25">
      <c r="A1893" s="3">
        <f>RSI!A1893</f>
        <v>44768</v>
      </c>
      <c r="B1893" s="2">
        <f>RSI!B1893</f>
        <v>3.9</v>
      </c>
      <c r="C1893" s="2">
        <f>RSI!I1893</f>
        <v>50.703568884983312</v>
      </c>
      <c r="D1893" s="2">
        <f>MACD!E1893</f>
        <v>1.4517530043131277E-2</v>
      </c>
      <c r="E1893" s="2">
        <f>MACD!F1893</f>
        <v>1.2062313874571944E-2</v>
      </c>
      <c r="F1893" s="2">
        <f>'Moving Avg'!D1893</f>
        <v>3.9119999999999999</v>
      </c>
      <c r="G1893" s="2">
        <f>'Moving Avg'!F1893</f>
        <v>3.9189999999999996</v>
      </c>
      <c r="H1893" s="2">
        <f>'Moving Avg'!G1893</f>
        <v>3.8321999999999985</v>
      </c>
      <c r="I1893" s="2">
        <f>'Moving Avg'!H1893</f>
        <v>3.2217500000000006</v>
      </c>
      <c r="J1893" s="17" t="str">
        <f>OBV!F1893</f>
        <v>BEARISH</v>
      </c>
      <c r="K1893" s="17" t="str">
        <f>OBV!G1893</f>
        <v>NEUTRAL</v>
      </c>
      <c r="L1893" s="17" t="str">
        <f>OBV!H1893</f>
        <v>CONFIRMED BEARISH</v>
      </c>
    </row>
    <row r="1894" spans="1:12" ht="13.5" x14ac:dyDescent="0.25">
      <c r="A1894" s="3">
        <f>RSI!A1894</f>
        <v>44769</v>
      </c>
      <c r="B1894" s="2">
        <f>RSI!B1894</f>
        <v>3.86</v>
      </c>
      <c r="C1894" s="2">
        <f>RSI!I1894</f>
        <v>45.911114479482336</v>
      </c>
      <c r="D1894" s="2">
        <f>MACD!E1894</f>
        <v>1.7035410729602685E-2</v>
      </c>
      <c r="E1894" s="2">
        <f>MACD!F1894</f>
        <v>1.3056933245578092E-2</v>
      </c>
      <c r="F1894" s="2">
        <f>'Moving Avg'!D1894</f>
        <v>3.8959999999999999</v>
      </c>
      <c r="G1894" s="2">
        <f>'Moving Avg'!F1894</f>
        <v>3.9144999999999994</v>
      </c>
      <c r="H1894" s="2">
        <f>'Moving Avg'!G1894</f>
        <v>3.8367999999999989</v>
      </c>
      <c r="I1894" s="2">
        <f>'Moving Avg'!H1894</f>
        <v>3.2273500000000013</v>
      </c>
      <c r="J1894" s="17" t="str">
        <f>OBV!F1894</f>
        <v>BEARISH</v>
      </c>
      <c r="K1894" s="17" t="str">
        <f>OBV!G1894</f>
        <v>NEUTRAL</v>
      </c>
      <c r="L1894" s="17" t="str">
        <f>OBV!H1894</f>
        <v>CONFIRMED BEARISH</v>
      </c>
    </row>
    <row r="1895" spans="1:12" ht="13.5" x14ac:dyDescent="0.25">
      <c r="A1895" s="3">
        <f>RSI!A1895</f>
        <v>44770</v>
      </c>
      <c r="B1895" s="2">
        <f>RSI!B1895</f>
        <v>3.84</v>
      </c>
      <c r="C1895" s="2">
        <f>RSI!I1895</f>
        <v>43.687637154817089</v>
      </c>
      <c r="D1895" s="2">
        <f>MACD!E1895</f>
        <v>2.5480640204990301E-2</v>
      </c>
      <c r="E1895" s="2">
        <f>MACD!F1895</f>
        <v>1.5541674637460536E-2</v>
      </c>
      <c r="F1895" s="2">
        <f>'Moving Avg'!D1895</f>
        <v>3.8820000000000001</v>
      </c>
      <c r="G1895" s="2">
        <f>'Moving Avg'!F1895</f>
        <v>3.9115000000000002</v>
      </c>
      <c r="H1895" s="2">
        <f>'Moving Avg'!G1895</f>
        <v>3.8415999999999992</v>
      </c>
      <c r="I1895" s="2">
        <f>'Moving Avg'!H1895</f>
        <v>3.2329000000000012</v>
      </c>
      <c r="J1895" s="17" t="str">
        <f>OBV!F1895</f>
        <v>BEARISH</v>
      </c>
      <c r="K1895" s="17" t="str">
        <f>OBV!G1895</f>
        <v>NEUTRAL</v>
      </c>
      <c r="L1895" s="17" t="str">
        <f>OBV!H1895</f>
        <v>CONFIRMED BEARISH</v>
      </c>
    </row>
    <row r="1896" spans="1:12" ht="13.5" x14ac:dyDescent="0.25">
      <c r="A1896" s="3">
        <f>RSI!A1896</f>
        <v>44771</v>
      </c>
      <c r="B1896" s="2">
        <f>RSI!B1896</f>
        <v>3.83</v>
      </c>
      <c r="C1896" s="2">
        <f>RSI!I1896</f>
        <v>42.57731793453064</v>
      </c>
      <c r="D1896" s="2">
        <f>MACD!E1896</f>
        <v>3.5225698737502142E-2</v>
      </c>
      <c r="E1896" s="2">
        <f>MACD!F1896</f>
        <v>1.9478479457468858E-2</v>
      </c>
      <c r="F1896" s="2">
        <f>'Moving Avg'!D1896</f>
        <v>3.8639999999999999</v>
      </c>
      <c r="G1896" s="2">
        <f>'Moving Avg'!F1896</f>
        <v>3.9060000000000001</v>
      </c>
      <c r="H1896" s="2">
        <f>'Moving Avg'!G1896</f>
        <v>3.8457999999999992</v>
      </c>
      <c r="I1896" s="2">
        <f>'Moving Avg'!H1896</f>
        <v>3.2386500000000011</v>
      </c>
      <c r="J1896" s="17" t="str">
        <f>OBV!F1896</f>
        <v>BEARISH</v>
      </c>
      <c r="K1896" s="17" t="str">
        <f>OBV!G1896</f>
        <v>NEUTRAL</v>
      </c>
      <c r="L1896" s="17" t="str">
        <f>OBV!H1896</f>
        <v>CONFIRMED BEARISH</v>
      </c>
    </row>
    <row r="1897" spans="1:12" ht="13.5" x14ac:dyDescent="0.25">
      <c r="A1897" s="3">
        <f>RSI!A1897</f>
        <v>44774</v>
      </c>
      <c r="B1897" s="2">
        <f>RSI!B1897</f>
        <v>3.77</v>
      </c>
      <c r="C1897" s="2">
        <f>RSI!I1897</f>
        <v>36.571549341659782</v>
      </c>
      <c r="D1897" s="2">
        <f>MACD!E1897</f>
        <v>4.2117403300154344E-2</v>
      </c>
      <c r="E1897" s="2">
        <f>MACD!F1897</f>
        <v>2.4006264226005956E-2</v>
      </c>
      <c r="F1897" s="2">
        <f>'Moving Avg'!D1897</f>
        <v>3.84</v>
      </c>
      <c r="G1897" s="2">
        <f>'Moving Avg'!F1897</f>
        <v>3.8975</v>
      </c>
      <c r="H1897" s="2">
        <f>'Moving Avg'!G1897</f>
        <v>3.8487999999999998</v>
      </c>
      <c r="I1897" s="2">
        <f>'Moving Avg'!H1897</f>
        <v>3.2438000000000011</v>
      </c>
      <c r="J1897" s="17" t="str">
        <f>OBV!F1897</f>
        <v>BEARISH</v>
      </c>
      <c r="K1897" s="17" t="str">
        <f>OBV!G1897</f>
        <v>NEUTRAL</v>
      </c>
      <c r="L1897" s="17" t="str">
        <f>OBV!H1897</f>
        <v>CONFIRMED BEARISH</v>
      </c>
    </row>
    <row r="1898" spans="1:12" ht="13.5" x14ac:dyDescent="0.25">
      <c r="A1898" s="3">
        <f>RSI!A1898</f>
        <v>44775</v>
      </c>
      <c r="B1898" s="2">
        <f>RSI!B1898</f>
        <v>3.83</v>
      </c>
      <c r="C1898" s="2">
        <f>RSI!I1898</f>
        <v>44.936088787735677</v>
      </c>
      <c r="D1898" s="2">
        <f>MACD!E1898</f>
        <v>4.8803298290264419E-2</v>
      </c>
      <c r="E1898" s="2">
        <f>MACD!F1898</f>
        <v>2.8965671038857652E-2</v>
      </c>
      <c r="F1898" s="2">
        <f>'Moving Avg'!D1898</f>
        <v>3.8259999999999996</v>
      </c>
      <c r="G1898" s="2">
        <f>'Moving Avg'!F1898</f>
        <v>3.8969999999999994</v>
      </c>
      <c r="H1898" s="2">
        <f>'Moving Avg'!G1898</f>
        <v>3.855</v>
      </c>
      <c r="I1898" s="2">
        <f>'Moving Avg'!H1898</f>
        <v>3.2495000000000012</v>
      </c>
      <c r="J1898" s="17" t="str">
        <f>OBV!F1898</f>
        <v>BEARISH</v>
      </c>
      <c r="K1898" s="17" t="str">
        <f>OBV!G1898</f>
        <v>NEUTRAL</v>
      </c>
      <c r="L1898" s="17" t="str">
        <f>OBV!H1898</f>
        <v>CONFIRMED BEARISH</v>
      </c>
    </row>
    <row r="1899" spans="1:12" ht="13.5" x14ac:dyDescent="0.25">
      <c r="A1899" s="3">
        <f>RSI!A1899</f>
        <v>44776</v>
      </c>
      <c r="B1899" s="2">
        <f>RSI!B1899</f>
        <v>3.83</v>
      </c>
      <c r="C1899" s="2">
        <f>RSI!I1899</f>
        <v>44.93608878773567</v>
      </c>
      <c r="D1899" s="2">
        <f>MACD!E1899</f>
        <v>5.4738933415960034E-2</v>
      </c>
      <c r="E1899" s="2">
        <f>MACD!F1899</f>
        <v>3.4120323514278128E-2</v>
      </c>
      <c r="F1899" s="2">
        <f>'Moving Avg'!D1899</f>
        <v>3.8200000000000003</v>
      </c>
      <c r="G1899" s="2">
        <f>'Moving Avg'!F1899</f>
        <v>3.8934999999999995</v>
      </c>
      <c r="H1899" s="2">
        <f>'Moving Avg'!G1899</f>
        <v>3.8590000000000009</v>
      </c>
      <c r="I1899" s="2">
        <f>'Moving Avg'!H1899</f>
        <v>3.255300000000001</v>
      </c>
      <c r="J1899" s="17" t="str">
        <f>OBV!F1899</f>
        <v>BEARISH</v>
      </c>
      <c r="K1899" s="17" t="str">
        <f>OBV!G1899</f>
        <v>NEUTRAL</v>
      </c>
      <c r="L1899" s="17" t="str">
        <f>OBV!H1899</f>
        <v>CONFIRMED BEARISH</v>
      </c>
    </row>
    <row r="1900" spans="1:12" ht="13.5" x14ac:dyDescent="0.25">
      <c r="A1900" s="3">
        <f>RSI!A1900</f>
        <v>44777</v>
      </c>
      <c r="B1900" s="2">
        <f>RSI!B1900</f>
        <v>3.83</v>
      </c>
      <c r="C1900" s="2">
        <f>RSI!I1900</f>
        <v>44.93608878773567</v>
      </c>
      <c r="D1900" s="2">
        <f>MACD!E1900</f>
        <v>5.5403730925653427E-2</v>
      </c>
      <c r="E1900" s="2">
        <f>MACD!F1900</f>
        <v>3.8377004996553186E-2</v>
      </c>
      <c r="F1900" s="2">
        <f>'Moving Avg'!D1900</f>
        <v>3.8180000000000001</v>
      </c>
      <c r="G1900" s="2">
        <f>'Moving Avg'!F1900</f>
        <v>3.8879999999999995</v>
      </c>
      <c r="H1900" s="2">
        <f>'Moving Avg'!G1900</f>
        <v>3.8630000000000009</v>
      </c>
      <c r="I1900" s="2">
        <f>'Moving Avg'!H1900</f>
        <v>3.2611000000000012</v>
      </c>
      <c r="J1900" s="17" t="str">
        <f>OBV!F1900</f>
        <v>BEARISH</v>
      </c>
      <c r="K1900" s="17" t="str">
        <f>OBV!G1900</f>
        <v>NEUTRAL</v>
      </c>
      <c r="L1900" s="17" t="str">
        <f>OBV!H1900</f>
        <v>CONFIRMED BEARISH</v>
      </c>
    </row>
    <row r="1901" spans="1:12" ht="13.5" x14ac:dyDescent="0.25">
      <c r="A1901" s="3">
        <f>RSI!A1901</f>
        <v>44778</v>
      </c>
      <c r="B1901" s="2">
        <f>RSI!B1901</f>
        <v>3.78</v>
      </c>
      <c r="C1901" s="2">
        <f>RSI!I1901</f>
        <v>39.512736207009283</v>
      </c>
      <c r="D1901" s="2">
        <f>MACD!E1901</f>
        <v>6.1447048280249383E-2</v>
      </c>
      <c r="E1901" s="2">
        <f>MACD!F1901</f>
        <v>4.2991013653292429E-2</v>
      </c>
      <c r="F1901" s="2">
        <f>'Moving Avg'!D1901</f>
        <v>3.8079999999999998</v>
      </c>
      <c r="G1901" s="2">
        <f>'Moving Avg'!F1901</f>
        <v>3.8810000000000002</v>
      </c>
      <c r="H1901" s="2">
        <f>'Moving Avg'!G1901</f>
        <v>3.866200000000001</v>
      </c>
      <c r="I1901" s="2">
        <f>'Moving Avg'!H1901</f>
        <v>3.2666500000000007</v>
      </c>
      <c r="J1901" s="17" t="str">
        <f>OBV!F1901</f>
        <v>BEARISH</v>
      </c>
      <c r="K1901" s="17" t="str">
        <f>OBV!G1901</f>
        <v>NEUTRAL</v>
      </c>
      <c r="L1901" s="17" t="str">
        <f>OBV!H1901</f>
        <v>CONFIRMED BEARISH</v>
      </c>
    </row>
    <row r="1902" spans="1:12" ht="13.5" x14ac:dyDescent="0.25">
      <c r="A1902" s="3">
        <f>RSI!A1902</f>
        <v>44781</v>
      </c>
      <c r="B1902" s="2">
        <f>RSI!B1902</f>
        <v>3.8</v>
      </c>
      <c r="C1902" s="2">
        <f>RSI!I1902</f>
        <v>42.50203756906685</v>
      </c>
      <c r="D1902" s="2">
        <f>MACD!E1902</f>
        <v>6.0980165315556611E-2</v>
      </c>
      <c r="E1902" s="2">
        <f>MACD!F1902</f>
        <v>4.6588843985745268E-2</v>
      </c>
      <c r="F1902" s="2">
        <f>'Moving Avg'!D1902</f>
        <v>3.8140000000000001</v>
      </c>
      <c r="G1902" s="2">
        <f>'Moving Avg'!F1902</f>
        <v>3.8745000000000003</v>
      </c>
      <c r="H1902" s="2">
        <f>'Moving Avg'!G1902</f>
        <v>3.870200000000001</v>
      </c>
      <c r="I1902" s="2">
        <f>'Moving Avg'!H1902</f>
        <v>3.2723000000000013</v>
      </c>
      <c r="J1902" s="17" t="str">
        <f>OBV!F1902</f>
        <v>BEARISH</v>
      </c>
      <c r="K1902" s="17" t="str">
        <f>OBV!G1902</f>
        <v>NEUTRAL</v>
      </c>
      <c r="L1902" s="17" t="str">
        <f>OBV!H1902</f>
        <v>BEARISH DIVERGENCE</v>
      </c>
    </row>
    <row r="1903" spans="1:12" ht="13.5" x14ac:dyDescent="0.25">
      <c r="A1903" s="3">
        <f>RSI!A1903</f>
        <v>44782</v>
      </c>
      <c r="B1903" s="2">
        <f>RSI!B1903</f>
        <v>3.83</v>
      </c>
      <c r="C1903" s="2">
        <f>RSI!I1903</f>
        <v>46.752905554016451</v>
      </c>
      <c r="D1903" s="2">
        <f>MACD!E1903</f>
        <v>6.0261323502016406E-2</v>
      </c>
      <c r="E1903" s="2">
        <f>MACD!F1903</f>
        <v>4.93233398889995E-2</v>
      </c>
      <c r="F1903" s="2">
        <f>'Moving Avg'!D1903</f>
        <v>3.8140000000000001</v>
      </c>
      <c r="G1903" s="2">
        <f>'Moving Avg'!F1903</f>
        <v>3.8704999999999998</v>
      </c>
      <c r="H1903" s="2">
        <f>'Moving Avg'!G1903</f>
        <v>3.8728000000000016</v>
      </c>
      <c r="I1903" s="2">
        <f>'Moving Avg'!H1903</f>
        <v>3.2781000000000016</v>
      </c>
      <c r="J1903" s="17" t="str">
        <f>OBV!F1903</f>
        <v>BEARISH</v>
      </c>
      <c r="K1903" s="17" t="str">
        <f>OBV!G1903</f>
        <v>NEUTRAL</v>
      </c>
      <c r="L1903" s="17" t="str">
        <f>OBV!H1903</f>
        <v>NEUTRAL</v>
      </c>
    </row>
    <row r="1904" spans="1:12" ht="13.5" x14ac:dyDescent="0.25">
      <c r="A1904" s="3">
        <f>RSI!A1904</f>
        <v>44783</v>
      </c>
      <c r="B1904" s="2">
        <f>RSI!B1904</f>
        <v>3.85</v>
      </c>
      <c r="C1904" s="2">
        <f>RSI!I1904</f>
        <v>49.436727861020216</v>
      </c>
      <c r="D1904" s="2">
        <f>MACD!E1904</f>
        <v>5.217378278198348E-2</v>
      </c>
      <c r="E1904" s="2">
        <f>MACD!F1904</f>
        <v>4.9893428467596299E-2</v>
      </c>
      <c r="F1904" s="2">
        <f>'Moving Avg'!D1904</f>
        <v>3.8180000000000001</v>
      </c>
      <c r="G1904" s="2">
        <f>'Moving Avg'!F1904</f>
        <v>3.8674999999999988</v>
      </c>
      <c r="H1904" s="2">
        <f>'Moving Avg'!G1904</f>
        <v>3.8746000000000014</v>
      </c>
      <c r="I1904" s="2">
        <f>'Moving Avg'!H1904</f>
        <v>3.284000000000002</v>
      </c>
      <c r="J1904" s="17" t="str">
        <f>OBV!F1904</f>
        <v>BULLISH</v>
      </c>
      <c r="K1904" s="17" t="str">
        <f>OBV!G1904</f>
        <v>STRONG</v>
      </c>
      <c r="L1904" s="17" t="str">
        <f>OBV!H1904</f>
        <v>CONFIRMED BULLISH</v>
      </c>
    </row>
    <row r="1905" spans="1:12" ht="13.5" x14ac:dyDescent="0.25">
      <c r="A1905" s="3">
        <f>RSI!A1905</f>
        <v>44784</v>
      </c>
      <c r="B1905" s="2">
        <f>RSI!B1905</f>
        <v>3.87</v>
      </c>
      <c r="C1905" s="2">
        <f>RSI!I1905</f>
        <v>52.04001211715579</v>
      </c>
      <c r="D1905" s="2">
        <f>MACD!E1905</f>
        <v>4.0798373012361999E-2</v>
      </c>
      <c r="E1905" s="2">
        <f>MACD!F1905</f>
        <v>4.8074417376549439E-2</v>
      </c>
      <c r="F1905" s="2">
        <f>'Moving Avg'!D1905</f>
        <v>3.8259999999999996</v>
      </c>
      <c r="G1905" s="2">
        <f>'Moving Avg'!F1905</f>
        <v>3.8639999999999999</v>
      </c>
      <c r="H1905" s="2">
        <f>'Moving Avg'!G1905</f>
        <v>3.8760000000000021</v>
      </c>
      <c r="I1905" s="2">
        <f>'Moving Avg'!H1905</f>
        <v>3.2900000000000023</v>
      </c>
      <c r="J1905" s="17" t="str">
        <f>OBV!F1905</f>
        <v>BULLISH</v>
      </c>
      <c r="K1905" s="17" t="str">
        <f>OBV!G1905</f>
        <v>STRONG</v>
      </c>
      <c r="L1905" s="17" t="str">
        <f>OBV!H1905</f>
        <v>CONFIRMED BULLISH</v>
      </c>
    </row>
    <row r="1906" spans="1:12" ht="13.5" x14ac:dyDescent="0.25">
      <c r="A1906" s="3">
        <f>RSI!A1906</f>
        <v>44785</v>
      </c>
      <c r="B1906" s="2">
        <f>RSI!B1906</f>
        <v>3.85</v>
      </c>
      <c r="C1906" s="2">
        <f>RSI!I1906</f>
        <v>49.30617630344684</v>
      </c>
      <c r="D1906" s="2">
        <f>MACD!E1906</f>
        <v>3.1022215808101716E-2</v>
      </c>
      <c r="E1906" s="2">
        <f>MACD!F1906</f>
        <v>4.4663977062859898E-2</v>
      </c>
      <c r="F1906" s="2">
        <f>'Moving Avg'!D1906</f>
        <v>3.8400000000000007</v>
      </c>
      <c r="G1906" s="2">
        <f>'Moving Avg'!F1906</f>
        <v>3.8589999999999995</v>
      </c>
      <c r="H1906" s="2">
        <f>'Moving Avg'!G1906</f>
        <v>3.876600000000002</v>
      </c>
      <c r="I1906" s="2">
        <f>'Moving Avg'!H1906</f>
        <v>3.2960000000000025</v>
      </c>
      <c r="J1906" s="17" t="str">
        <f>OBV!F1906</f>
        <v>BULLISH</v>
      </c>
      <c r="K1906" s="17" t="str">
        <f>OBV!G1906</f>
        <v>STRONG</v>
      </c>
      <c r="L1906" s="17" t="str">
        <f>OBV!H1906</f>
        <v>CONFIRMED BULLISH</v>
      </c>
    </row>
    <row r="1907" spans="1:12" ht="13.5" x14ac:dyDescent="0.25">
      <c r="A1907" s="3">
        <f>RSI!A1907</f>
        <v>44788</v>
      </c>
      <c r="B1907" s="2">
        <f>RSI!B1907</f>
        <v>3.9</v>
      </c>
      <c r="C1907" s="2">
        <f>RSI!I1907</f>
        <v>55.5876745794572</v>
      </c>
      <c r="D1907" s="2">
        <f>MACD!E1907</f>
        <v>9.8469106958396502E-3</v>
      </c>
      <c r="E1907" s="2">
        <f>MACD!F1907</f>
        <v>3.7700563789455854E-2</v>
      </c>
      <c r="F1907" s="2">
        <f>'Moving Avg'!D1907</f>
        <v>3.8600000000000003</v>
      </c>
      <c r="G1907" s="2">
        <f>'Moving Avg'!F1907</f>
        <v>3.8584999999999994</v>
      </c>
      <c r="H1907" s="2">
        <f>'Moving Avg'!G1907</f>
        <v>3.8786000000000018</v>
      </c>
      <c r="I1907" s="2">
        <f>'Moving Avg'!H1907</f>
        <v>3.3021500000000028</v>
      </c>
      <c r="J1907" s="17" t="str">
        <f>OBV!F1907</f>
        <v>BULLISH</v>
      </c>
      <c r="K1907" s="17" t="str">
        <f>OBV!G1907</f>
        <v>STRONG</v>
      </c>
      <c r="L1907" s="17" t="str">
        <f>OBV!H1907</f>
        <v>CONFIRMED BULLISH</v>
      </c>
    </row>
    <row r="1908" spans="1:12" ht="13.5" x14ac:dyDescent="0.25">
      <c r="A1908" s="3">
        <f>RSI!A1908</f>
        <v>44789</v>
      </c>
      <c r="B1908" s="2">
        <f>RSI!B1908</f>
        <v>4</v>
      </c>
      <c r="C1908" s="2">
        <f>RSI!I1908</f>
        <v>64.943658465970003</v>
      </c>
      <c r="D1908" s="2">
        <f>MACD!E1908</f>
        <v>-6.5137632319536287E-3</v>
      </c>
      <c r="E1908" s="2">
        <f>MACD!F1908</f>
        <v>2.885769838517396E-2</v>
      </c>
      <c r="F1908" s="2">
        <f>'Moving Avg'!D1908</f>
        <v>3.8939999999999997</v>
      </c>
      <c r="G1908" s="2">
        <f>'Moving Avg'!F1908</f>
        <v>3.8614999999999995</v>
      </c>
      <c r="H1908" s="2">
        <f>'Moving Avg'!G1908</f>
        <v>3.8824000000000018</v>
      </c>
      <c r="I1908" s="2">
        <f>'Moving Avg'!H1908</f>
        <v>3.3088000000000028</v>
      </c>
      <c r="J1908" s="17" t="str">
        <f>OBV!F1908</f>
        <v>BULLISH</v>
      </c>
      <c r="K1908" s="17" t="str">
        <f>OBV!G1908</f>
        <v>STRONG</v>
      </c>
      <c r="L1908" s="17" t="str">
        <f>OBV!H1908</f>
        <v>CONFIRMED BULLISH</v>
      </c>
    </row>
    <row r="1909" spans="1:12" ht="13.5" x14ac:dyDescent="0.25">
      <c r="A1909" s="3">
        <f>RSI!A1909</f>
        <v>44790</v>
      </c>
      <c r="B1909" s="2">
        <f>RSI!B1909</f>
        <v>4.09</v>
      </c>
      <c r="C1909" s="2">
        <f>RSI!I1909</f>
        <v>70.887788964555483</v>
      </c>
      <c r="D1909" s="2">
        <f>MACD!E1909</f>
        <v>-2.786171273969007E-2</v>
      </c>
      <c r="E1909" s="2">
        <f>MACD!F1909</f>
        <v>1.7513816160201152E-2</v>
      </c>
      <c r="F1909" s="2">
        <f>'Moving Avg'!D1909</f>
        <v>3.9420000000000002</v>
      </c>
      <c r="G1909" s="2">
        <f>'Moving Avg'!F1909</f>
        <v>3.8689999999999998</v>
      </c>
      <c r="H1909" s="2">
        <f>'Moving Avg'!G1909</f>
        <v>3.8886000000000025</v>
      </c>
      <c r="I1909" s="2">
        <f>'Moving Avg'!H1909</f>
        <v>3.3160000000000029</v>
      </c>
      <c r="J1909" s="17" t="str">
        <f>OBV!F1909</f>
        <v>BULLISH</v>
      </c>
      <c r="K1909" s="17" t="str">
        <f>OBV!G1909</f>
        <v>STRONG</v>
      </c>
      <c r="L1909" s="17" t="str">
        <f>OBV!H1909</f>
        <v>CONFIRMED BULLISH</v>
      </c>
    </row>
    <row r="1910" spans="1:12" ht="13.5" x14ac:dyDescent="0.25">
      <c r="A1910" s="3">
        <f>RSI!A1910</f>
        <v>44791</v>
      </c>
      <c r="B1910" s="2">
        <f>RSI!B1910</f>
        <v>4.2</v>
      </c>
      <c r="C1910" s="2">
        <f>RSI!I1910</f>
        <v>76.199582425429526</v>
      </c>
      <c r="D1910" s="2">
        <f>MACD!E1910</f>
        <v>-5.538091292108227E-2</v>
      </c>
      <c r="E1910" s="2">
        <f>MACD!F1910</f>
        <v>2.9348703439444675E-3</v>
      </c>
      <c r="F1910" s="2">
        <f>'Moving Avg'!D1910</f>
        <v>4.008</v>
      </c>
      <c r="G1910" s="2">
        <f>'Moving Avg'!F1910</f>
        <v>3.8835000000000002</v>
      </c>
      <c r="H1910" s="2">
        <f>'Moving Avg'!G1910</f>
        <v>3.897000000000002</v>
      </c>
      <c r="I1910" s="2">
        <f>'Moving Avg'!H1910</f>
        <v>3.3237500000000026</v>
      </c>
      <c r="J1910" s="17" t="str">
        <f>OBV!F1910</f>
        <v>BULLISH</v>
      </c>
      <c r="K1910" s="17" t="str">
        <f>OBV!G1910</f>
        <v>STRONG</v>
      </c>
      <c r="L1910" s="17" t="str">
        <f>OBV!H1910</f>
        <v>CONFIRMED BULLISH</v>
      </c>
    </row>
    <row r="1911" spans="1:12" ht="13.5" x14ac:dyDescent="0.25">
      <c r="A1911" s="3">
        <f>RSI!A1911</f>
        <v>44792</v>
      </c>
      <c r="B1911" s="2">
        <f>RSI!B1911</f>
        <v>4.3</v>
      </c>
      <c r="C1911" s="2">
        <f>RSI!I1911</f>
        <v>79.806735138182916</v>
      </c>
      <c r="D1911" s="2">
        <f>MACD!E1911</f>
        <v>-9.5626657645294433E-2</v>
      </c>
      <c r="E1911" s="2">
        <f>MACD!F1911</f>
        <v>-1.6777435253903315E-2</v>
      </c>
      <c r="F1911" s="2">
        <f>'Moving Avg'!D1911</f>
        <v>4.0980000000000008</v>
      </c>
      <c r="G1911" s="2">
        <f>'Moving Avg'!F1911</f>
        <v>3.9024999999999999</v>
      </c>
      <c r="H1911" s="2">
        <f>'Moving Avg'!G1911</f>
        <v>3.9074000000000018</v>
      </c>
      <c r="I1911" s="2">
        <f>'Moving Avg'!H1911</f>
        <v>3.3320000000000025</v>
      </c>
      <c r="J1911" s="17" t="str">
        <f>OBV!F1911</f>
        <v>BULLISH</v>
      </c>
      <c r="K1911" s="17" t="str">
        <f>OBV!G1911</f>
        <v>STRONG</v>
      </c>
      <c r="L1911" s="17" t="str">
        <f>OBV!H1911</f>
        <v>CONFIRMED BULLISH</v>
      </c>
    </row>
    <row r="1912" spans="1:12" ht="13.5" x14ac:dyDescent="0.25">
      <c r="A1912" s="3">
        <f>RSI!A1912</f>
        <v>44795</v>
      </c>
      <c r="B1912" s="2">
        <f>RSI!B1912</f>
        <v>4.2</v>
      </c>
      <c r="C1912" s="2">
        <f>RSI!I1912</f>
        <v>68.608655664526523</v>
      </c>
      <c r="D1912" s="2">
        <f>MACD!E1912</f>
        <v>-0.12151005698596995</v>
      </c>
      <c r="E1912" s="2">
        <f>MACD!F1912</f>
        <v>-3.7723959600316645E-2</v>
      </c>
      <c r="F1912" s="2">
        <f>'Moving Avg'!D1912</f>
        <v>4.1579999999999995</v>
      </c>
      <c r="G1912" s="2">
        <f>'Moving Avg'!F1912</f>
        <v>3.9180000000000001</v>
      </c>
      <c r="H1912" s="2">
        <f>'Moving Avg'!G1912</f>
        <v>3.9148000000000014</v>
      </c>
      <c r="I1912" s="2">
        <f>'Moving Avg'!H1912</f>
        <v>3.3397500000000031</v>
      </c>
      <c r="J1912" s="17" t="str">
        <f>OBV!F1912</f>
        <v>BULLISH</v>
      </c>
      <c r="K1912" s="17" t="str">
        <f>OBV!G1912</f>
        <v>STRONG</v>
      </c>
      <c r="L1912" s="17" t="str">
        <f>OBV!H1912</f>
        <v>CONFIRMED BULLISH</v>
      </c>
    </row>
    <row r="1913" spans="1:12" ht="13.5" x14ac:dyDescent="0.25">
      <c r="A1913" s="3">
        <f>RSI!A1913</f>
        <v>44796</v>
      </c>
      <c r="B1913" s="2">
        <f>RSI!B1913</f>
        <v>4.1399999999999997</v>
      </c>
      <c r="C1913" s="2">
        <f>RSI!I1913</f>
        <v>62.905339525142303</v>
      </c>
      <c r="D1913" s="2">
        <f>MACD!E1913</f>
        <v>-0.13590291906785623</v>
      </c>
      <c r="E1913" s="2">
        <f>MACD!F1913</f>
        <v>-5.7359751493824565E-2</v>
      </c>
      <c r="F1913" s="2">
        <f>'Moving Avg'!D1913</f>
        <v>4.1859999999999999</v>
      </c>
      <c r="G1913" s="2">
        <f>'Moving Avg'!F1913</f>
        <v>3.9299999999999997</v>
      </c>
      <c r="H1913" s="2">
        <f>'Moving Avg'!G1913</f>
        <v>3.9210000000000012</v>
      </c>
      <c r="I1913" s="2">
        <f>'Moving Avg'!H1913</f>
        <v>3.3472000000000026</v>
      </c>
      <c r="J1913" s="17" t="str">
        <f>OBV!F1913</f>
        <v>BULLISH</v>
      </c>
      <c r="K1913" s="17" t="str">
        <f>OBV!G1913</f>
        <v>STRONG</v>
      </c>
      <c r="L1913" s="17" t="str">
        <f>OBV!H1913</f>
        <v>CONFIRMED BULLISH</v>
      </c>
    </row>
    <row r="1914" spans="1:12" ht="13.5" x14ac:dyDescent="0.25">
      <c r="A1914" s="3">
        <f>RSI!A1914</f>
        <v>44797</v>
      </c>
      <c r="B1914" s="2">
        <f>RSI!B1914</f>
        <v>4.0999999999999996</v>
      </c>
      <c r="C1914" s="2">
        <f>RSI!I1914</f>
        <v>59.362479510720632</v>
      </c>
      <c r="D1914" s="2">
        <f>MACD!E1914</f>
        <v>-0.14312350424234932</v>
      </c>
      <c r="E1914" s="2">
        <f>MACD!F1914</f>
        <v>-7.4512502043529522E-2</v>
      </c>
      <c r="F1914" s="2">
        <f>'Moving Avg'!D1914</f>
        <v>4.1879999999999997</v>
      </c>
      <c r="G1914" s="2">
        <f>'Moving Avg'!F1914</f>
        <v>3.9420000000000002</v>
      </c>
      <c r="H1914" s="2">
        <f>'Moving Avg'!G1914</f>
        <v>3.9260000000000002</v>
      </c>
      <c r="I1914" s="2">
        <f>'Moving Avg'!H1914</f>
        <v>3.3544500000000026</v>
      </c>
      <c r="J1914" s="17" t="str">
        <f>OBV!F1914</f>
        <v>BULLISH</v>
      </c>
      <c r="K1914" s="17" t="str">
        <f>OBV!G1914</f>
        <v>STRONG</v>
      </c>
      <c r="L1914" s="17" t="str">
        <f>OBV!H1914</f>
        <v>CONFIRMED BULLISH</v>
      </c>
    </row>
    <row r="1915" spans="1:12" ht="13.5" x14ac:dyDescent="0.25">
      <c r="A1915" s="3">
        <f>RSI!A1915</f>
        <v>44798</v>
      </c>
      <c r="B1915" s="2">
        <f>RSI!B1915</f>
        <v>4.0999999999999996</v>
      </c>
      <c r="C1915" s="2">
        <f>RSI!I1915</f>
        <v>59.36247951072064</v>
      </c>
      <c r="D1915" s="2">
        <f>MACD!E1915</f>
        <v>-0.14692170055578613</v>
      </c>
      <c r="E1915" s="2">
        <f>MACD!F1915</f>
        <v>-8.8994341745980851E-2</v>
      </c>
      <c r="F1915" s="2">
        <f>'Moving Avg'!D1915</f>
        <v>4.168000000000001</v>
      </c>
      <c r="G1915" s="2">
        <f>'Moving Avg'!F1915</f>
        <v>3.9549999999999996</v>
      </c>
      <c r="H1915" s="2">
        <f>'Moving Avg'!G1915</f>
        <v>3.931</v>
      </c>
      <c r="I1915" s="2">
        <f>'Moving Avg'!H1915</f>
        <v>3.3617500000000029</v>
      </c>
      <c r="J1915" s="17" t="str">
        <f>OBV!F1915</f>
        <v>BEARISH</v>
      </c>
      <c r="K1915" s="17" t="str">
        <f>OBV!G1915</f>
        <v>WEAK</v>
      </c>
      <c r="L1915" s="17" t="str">
        <f>OBV!H1915</f>
        <v>CONFIRMED BEARISH</v>
      </c>
    </row>
    <row r="1916" spans="1:12" ht="13.5" x14ac:dyDescent="0.25">
      <c r="A1916" s="3">
        <f>RSI!A1916</f>
        <v>44799</v>
      </c>
      <c r="B1916" s="2">
        <f>RSI!B1916</f>
        <v>4.0999999999999996</v>
      </c>
      <c r="C1916" s="2">
        <f>RSI!I1916</f>
        <v>59.36247951072064</v>
      </c>
      <c r="D1916" s="2">
        <f>MACD!E1916</f>
        <v>-0.15392117971240138</v>
      </c>
      <c r="E1916" s="2">
        <f>MACD!F1916</f>
        <v>-0.10197970933926497</v>
      </c>
      <c r="F1916" s="2">
        <f>'Moving Avg'!D1916</f>
        <v>4.1280000000000001</v>
      </c>
      <c r="G1916" s="2">
        <f>'Moving Avg'!F1916</f>
        <v>3.9684999999999997</v>
      </c>
      <c r="H1916" s="2">
        <f>'Moving Avg'!G1916</f>
        <v>3.9347999999999996</v>
      </c>
      <c r="I1916" s="2">
        <f>'Moving Avg'!H1916</f>
        <v>3.3690500000000028</v>
      </c>
      <c r="J1916" s="17" t="str">
        <f>OBV!F1916</f>
        <v>BEARISH</v>
      </c>
      <c r="K1916" s="17" t="str">
        <f>OBV!G1916</f>
        <v>WEAK</v>
      </c>
      <c r="L1916" s="17" t="str">
        <f>OBV!H1916</f>
        <v>CONFIRMED BEARISH</v>
      </c>
    </row>
    <row r="1917" spans="1:12" ht="13.5" x14ac:dyDescent="0.25">
      <c r="A1917" s="3">
        <f>RSI!A1917</f>
        <v>44802</v>
      </c>
      <c r="B1917" s="2">
        <f>RSI!B1917</f>
        <v>4.09</v>
      </c>
      <c r="C1917" s="2">
        <f>RSI!I1917</f>
        <v>58.336587699941994</v>
      </c>
      <c r="D1917" s="2">
        <f>MACD!E1917</f>
        <v>-0.15206696902641736</v>
      </c>
      <c r="E1917" s="2">
        <f>MACD!F1917</f>
        <v>-0.11199716127669546</v>
      </c>
      <c r="F1917" s="2">
        <f>'Moving Avg'!D1917</f>
        <v>4.1059999999999999</v>
      </c>
      <c r="G1917" s="2">
        <f>'Moving Avg'!F1917</f>
        <v>3.9844999999999993</v>
      </c>
      <c r="H1917" s="2">
        <f>'Moving Avg'!G1917</f>
        <v>3.9385999999999997</v>
      </c>
      <c r="I1917" s="2">
        <f>'Moving Avg'!H1917</f>
        <v>3.3763000000000027</v>
      </c>
      <c r="J1917" s="17" t="str">
        <f>OBV!F1917</f>
        <v>BEARISH</v>
      </c>
      <c r="K1917" s="17" t="str">
        <f>OBV!G1917</f>
        <v>WEAK</v>
      </c>
      <c r="L1917" s="17" t="str">
        <f>OBV!H1917</f>
        <v>CONFIRMED BEARISH</v>
      </c>
    </row>
    <row r="1918" spans="1:12" ht="13.5" x14ac:dyDescent="0.25">
      <c r="A1918" s="3">
        <f>RSI!A1918</f>
        <v>44803</v>
      </c>
      <c r="B1918" s="2">
        <f>RSI!B1918</f>
        <v>4.1900000000000004</v>
      </c>
      <c r="C1918" s="2">
        <f>RSI!I1918</f>
        <v>64.873962370210819</v>
      </c>
      <c r="D1918" s="2">
        <f>MACD!E1918</f>
        <v>-0.14306931713253856</v>
      </c>
      <c r="E1918" s="2">
        <f>MACD!F1918</f>
        <v>-0.11821159244786408</v>
      </c>
      <c r="F1918" s="2">
        <f>'Moving Avg'!D1918</f>
        <v>4.1160000000000005</v>
      </c>
      <c r="G1918" s="2">
        <f>'Moving Avg'!F1918</f>
        <v>4.0025000000000004</v>
      </c>
      <c r="H1918" s="2">
        <f>'Moving Avg'!G1918</f>
        <v>3.944199999999999</v>
      </c>
      <c r="I1918" s="2">
        <f>'Moving Avg'!H1918</f>
        <v>3.3841000000000023</v>
      </c>
      <c r="J1918" s="17" t="str">
        <f>OBV!F1918</f>
        <v>BULLISH</v>
      </c>
      <c r="K1918" s="17" t="str">
        <f>OBV!G1918</f>
        <v>NEUTRAL</v>
      </c>
      <c r="L1918" s="17" t="str">
        <f>OBV!H1918</f>
        <v>CONFIRMED BULLISH</v>
      </c>
    </row>
    <row r="1919" spans="1:12" ht="13.5" x14ac:dyDescent="0.25">
      <c r="A1919" s="3">
        <f>RSI!A1919</f>
        <v>44804</v>
      </c>
      <c r="B1919" s="2">
        <f>RSI!B1919</f>
        <v>4.24</v>
      </c>
      <c r="C1919" s="2">
        <f>RSI!I1919</f>
        <v>67.610535132094427</v>
      </c>
      <c r="D1919" s="2">
        <f>MACD!E1919</f>
        <v>-0.12641224721986966</v>
      </c>
      <c r="E1919" s="2">
        <f>MACD!F1919</f>
        <v>-0.11985172340226521</v>
      </c>
      <c r="F1919" s="2">
        <f>'Moving Avg'!D1919</f>
        <v>4.1440000000000001</v>
      </c>
      <c r="G1919" s="2">
        <f>'Moving Avg'!F1919</f>
        <v>4.0229999999999997</v>
      </c>
      <c r="H1919" s="2">
        <f>'Moving Avg'!G1919</f>
        <v>3.9505999999999997</v>
      </c>
      <c r="I1919" s="2">
        <f>'Moving Avg'!H1919</f>
        <v>3.3922000000000025</v>
      </c>
      <c r="J1919" s="17" t="str">
        <f>OBV!F1919</f>
        <v>BULLISH</v>
      </c>
      <c r="K1919" s="17" t="str">
        <f>OBV!G1919</f>
        <v>STRONG</v>
      </c>
      <c r="L1919" s="17" t="str">
        <f>OBV!H1919</f>
        <v>CONFIRMED BULLISH</v>
      </c>
    </row>
    <row r="1920" spans="1:12" ht="13.5" x14ac:dyDescent="0.25">
      <c r="A1920" s="3">
        <f>RSI!A1920</f>
        <v>44805</v>
      </c>
      <c r="B1920" s="2">
        <f>RSI!B1920</f>
        <v>4.42</v>
      </c>
      <c r="C1920" s="2">
        <f>RSI!I1920</f>
        <v>75.124070554485343</v>
      </c>
      <c r="D1920" s="2">
        <f>MACD!E1920</f>
        <v>-0.11004089902937553</v>
      </c>
      <c r="E1920" s="2">
        <f>MACD!F1920</f>
        <v>-0.11788955852768729</v>
      </c>
      <c r="F1920" s="2">
        <f>'Moving Avg'!D1920</f>
        <v>4.2080000000000002</v>
      </c>
      <c r="G1920" s="2">
        <f>'Moving Avg'!F1920</f>
        <v>4.0525000000000002</v>
      </c>
      <c r="H1920" s="2">
        <f>'Moving Avg'!G1920</f>
        <v>3.9595999999999991</v>
      </c>
      <c r="I1920" s="2">
        <f>'Moving Avg'!H1920</f>
        <v>3.4010000000000025</v>
      </c>
      <c r="J1920" s="17" t="str">
        <f>OBV!F1920</f>
        <v>BULLISH</v>
      </c>
      <c r="K1920" s="17" t="str">
        <f>OBV!G1920</f>
        <v>STRONG</v>
      </c>
      <c r="L1920" s="17" t="str">
        <f>OBV!H1920</f>
        <v>CONFIRMED BULLISH</v>
      </c>
    </row>
    <row r="1921" spans="1:12" ht="13.5" x14ac:dyDescent="0.25">
      <c r="A1921" s="3">
        <f>RSI!A1921</f>
        <v>44806</v>
      </c>
      <c r="B1921" s="2">
        <f>RSI!B1921</f>
        <v>4.38</v>
      </c>
      <c r="C1921" s="2">
        <f>RSI!I1921</f>
        <v>71.17288603391475</v>
      </c>
      <c r="D1921" s="2">
        <f>MACD!E1921</f>
        <v>-8.011986099945112E-2</v>
      </c>
      <c r="E1921" s="2">
        <f>MACD!F1921</f>
        <v>-0.11033561902204006</v>
      </c>
      <c r="F1921" s="2">
        <f>'Moving Avg'!D1921</f>
        <v>4.2640000000000002</v>
      </c>
      <c r="G1921" s="2">
        <f>'Moving Avg'!F1921</f>
        <v>4.0824999999999996</v>
      </c>
      <c r="H1921" s="2">
        <f>'Moving Avg'!G1921</f>
        <v>3.9679999999999991</v>
      </c>
      <c r="I1921" s="2">
        <f>'Moving Avg'!H1921</f>
        <v>3.4098000000000024</v>
      </c>
      <c r="J1921" s="17" t="str">
        <f>OBV!F1921</f>
        <v>BULLISH</v>
      </c>
      <c r="K1921" s="17" t="str">
        <f>OBV!G1921</f>
        <v>STRONG</v>
      </c>
      <c r="L1921" s="17" t="str">
        <f>OBV!H1921</f>
        <v>CONFIRMED BULLISH</v>
      </c>
    </row>
    <row r="1922" spans="1:12" ht="13.5" x14ac:dyDescent="0.25">
      <c r="A1922" s="3">
        <f>RSI!A1922</f>
        <v>44809</v>
      </c>
      <c r="B1922" s="2">
        <f>RSI!B1922</f>
        <v>4.32</v>
      </c>
      <c r="C1922" s="2">
        <f>RSI!I1922</f>
        <v>65.599434394496114</v>
      </c>
      <c r="D1922" s="2">
        <f>MACD!E1922</f>
        <v>-6.7616257289403237E-2</v>
      </c>
      <c r="E1922" s="2">
        <f>MACD!F1922</f>
        <v>-0.1017917466755127</v>
      </c>
      <c r="F1922" s="2">
        <f>'Moving Avg'!D1922</f>
        <v>4.3100000000000005</v>
      </c>
      <c r="G1922" s="2">
        <f>'Moving Avg'!F1922</f>
        <v>4.1084999999999994</v>
      </c>
      <c r="H1922" s="2">
        <f>'Moving Avg'!G1922</f>
        <v>3.9781999999999984</v>
      </c>
      <c r="I1922" s="2">
        <f>'Moving Avg'!H1922</f>
        <v>3.4183000000000026</v>
      </c>
      <c r="J1922" s="17" t="str">
        <f>OBV!F1922</f>
        <v>BULLISH</v>
      </c>
      <c r="K1922" s="17" t="str">
        <f>OBV!G1922</f>
        <v>STRONG</v>
      </c>
      <c r="L1922" s="17" t="str">
        <f>OBV!H1922</f>
        <v>CONFIRMED BULLISH</v>
      </c>
    </row>
    <row r="1923" spans="1:12" ht="13.5" x14ac:dyDescent="0.25">
      <c r="A1923" s="3">
        <f>RSI!A1923</f>
        <v>44810</v>
      </c>
      <c r="B1923" s="2">
        <f>RSI!B1923</f>
        <v>4.32</v>
      </c>
      <c r="C1923" s="2">
        <f>RSI!I1923</f>
        <v>65.599434394496114</v>
      </c>
      <c r="D1923" s="2">
        <f>MACD!E1923</f>
        <v>-6.7647721536067351E-2</v>
      </c>
      <c r="E1923" s="2">
        <f>MACD!F1923</f>
        <v>-9.496294164762363E-2</v>
      </c>
      <c r="F1923" s="2">
        <f>'Moving Avg'!D1923</f>
        <v>4.3360000000000003</v>
      </c>
      <c r="G1923" s="2">
        <f>'Moving Avg'!F1923</f>
        <v>4.133</v>
      </c>
      <c r="H1923" s="2">
        <f>'Moving Avg'!G1923</f>
        <v>3.9847999999999986</v>
      </c>
      <c r="I1923" s="2">
        <f>'Moving Avg'!H1923</f>
        <v>3.4269000000000021</v>
      </c>
      <c r="J1923" s="17" t="str">
        <f>OBV!F1923</f>
        <v>BULLISH</v>
      </c>
      <c r="K1923" s="17" t="str">
        <f>OBV!G1923</f>
        <v>STRONG</v>
      </c>
      <c r="L1923" s="17" t="str">
        <f>OBV!H1923</f>
        <v>CONFIRMED BULLISH</v>
      </c>
    </row>
    <row r="1924" spans="1:12" ht="13.5" x14ac:dyDescent="0.25">
      <c r="A1924" s="3">
        <f>RSI!A1924</f>
        <v>44811</v>
      </c>
      <c r="B1924" s="2">
        <f>RSI!B1924</f>
        <v>4.3899999999999997</v>
      </c>
      <c r="C1924" s="2">
        <f>RSI!I1924</f>
        <v>68.895178817340167</v>
      </c>
      <c r="D1924" s="2">
        <f>MACD!E1924</f>
        <v>-8.0291772196148692E-2</v>
      </c>
      <c r="E1924" s="2">
        <f>MACD!F1924</f>
        <v>-9.2028707757328659E-2</v>
      </c>
      <c r="F1924" s="2">
        <f>'Moving Avg'!D1924</f>
        <v>4.3660000000000005</v>
      </c>
      <c r="G1924" s="2">
        <f>'Moving Avg'!F1924</f>
        <v>4.16</v>
      </c>
      <c r="H1924" s="2">
        <f>'Moving Avg'!G1924</f>
        <v>3.993599999999998</v>
      </c>
      <c r="I1924" s="2">
        <f>'Moving Avg'!H1924</f>
        <v>3.4358500000000025</v>
      </c>
      <c r="J1924" s="17" t="str">
        <f>OBV!F1924</f>
        <v>BEARISH</v>
      </c>
      <c r="K1924" s="17" t="str">
        <f>OBV!G1924</f>
        <v>NEUTRAL</v>
      </c>
      <c r="L1924" s="17" t="str">
        <f>OBV!H1924</f>
        <v>BEARISH DIVERGENCE</v>
      </c>
    </row>
    <row r="1925" spans="1:12" ht="13.5" x14ac:dyDescent="0.25">
      <c r="A1925" s="3">
        <f>RSI!A1925</f>
        <v>44812</v>
      </c>
      <c r="B1925" s="2">
        <f>RSI!B1925</f>
        <v>4.32</v>
      </c>
      <c r="C1925" s="2">
        <f>RSI!I1925</f>
        <v>62.451747263974802</v>
      </c>
      <c r="D1925" s="2">
        <f>MACD!E1925</f>
        <v>-8.7402731862067817E-2</v>
      </c>
      <c r="E1925" s="2">
        <f>MACD!F1925</f>
        <v>-9.1103512578276508E-2</v>
      </c>
      <c r="F1925" s="2">
        <f>'Moving Avg'!D1925</f>
        <v>4.3460000000000001</v>
      </c>
      <c r="G1925" s="2">
        <f>'Moving Avg'!F1925</f>
        <v>4.1825000000000001</v>
      </c>
      <c r="H1925" s="2">
        <f>'Moving Avg'!G1925</f>
        <v>4.001999999999998</v>
      </c>
      <c r="I1925" s="2">
        <f>'Moving Avg'!H1925</f>
        <v>3.4445000000000028</v>
      </c>
      <c r="J1925" s="17" t="str">
        <f>OBV!F1925</f>
        <v>BEARISH</v>
      </c>
      <c r="K1925" s="17" t="str">
        <f>OBV!G1925</f>
        <v>NEUTRAL</v>
      </c>
      <c r="L1925" s="17" t="str">
        <f>OBV!H1925</f>
        <v>CONFIRMED BEARISH</v>
      </c>
    </row>
    <row r="1926" spans="1:12" ht="13.5" x14ac:dyDescent="0.25">
      <c r="A1926" s="3">
        <f>RSI!A1926</f>
        <v>44813</v>
      </c>
      <c r="B1926" s="2">
        <f>RSI!B1926</f>
        <v>4.3</v>
      </c>
      <c r="C1926" s="2">
        <f>RSI!I1926</f>
        <v>60.704845884760203</v>
      </c>
      <c r="D1926" s="2">
        <f>MACD!E1926</f>
        <v>-9.3003595054887533E-2</v>
      </c>
      <c r="E1926" s="2">
        <f>MACD!F1926</f>
        <v>-9.1483529073598718E-2</v>
      </c>
      <c r="F1926" s="2">
        <f>'Moving Avg'!D1926</f>
        <v>4.33</v>
      </c>
      <c r="G1926" s="2">
        <f>'Moving Avg'!F1926</f>
        <v>4.2050000000000001</v>
      </c>
      <c r="H1926" s="2">
        <f>'Moving Avg'!G1926</f>
        <v>4.0091999999999981</v>
      </c>
      <c r="I1926" s="2">
        <f>'Moving Avg'!H1926</f>
        <v>3.453000000000003</v>
      </c>
      <c r="J1926" s="17" t="str">
        <f>OBV!F1926</f>
        <v>BEARISH</v>
      </c>
      <c r="K1926" s="17" t="str">
        <f>OBV!G1926</f>
        <v>NEUTRAL</v>
      </c>
      <c r="L1926" s="17" t="str">
        <f>OBV!H1926</f>
        <v>CONFIRMED BEARISH</v>
      </c>
    </row>
    <row r="1927" spans="1:12" ht="13.5" x14ac:dyDescent="0.25">
      <c r="A1927" s="3">
        <f>RSI!A1927</f>
        <v>44816</v>
      </c>
      <c r="B1927" s="2">
        <f>RSI!B1927</f>
        <v>4.28</v>
      </c>
      <c r="C1927" s="2">
        <f>RSI!I1927</f>
        <v>58.929665646402505</v>
      </c>
      <c r="D1927" s="2">
        <f>MACD!E1927</f>
        <v>-9.8668048040089218E-2</v>
      </c>
      <c r="E1927" s="2">
        <f>MACD!F1927</f>
        <v>-9.2920432866896815E-2</v>
      </c>
      <c r="F1927" s="2">
        <f>'Moving Avg'!D1927</f>
        <v>4.322000000000001</v>
      </c>
      <c r="G1927" s="2">
        <f>'Moving Avg'!F1927</f>
        <v>4.2240000000000002</v>
      </c>
      <c r="H1927" s="2">
        <f>'Moving Avg'!G1927</f>
        <v>4.0159999999999982</v>
      </c>
      <c r="I1927" s="2">
        <f>'Moving Avg'!H1927</f>
        <v>3.4614000000000034</v>
      </c>
      <c r="J1927" s="17" t="str">
        <f>OBV!F1927</f>
        <v>BEARISH</v>
      </c>
      <c r="K1927" s="17" t="str">
        <f>OBV!G1927</f>
        <v>NEUTRAL</v>
      </c>
      <c r="L1927" s="17" t="str">
        <f>OBV!H1927</f>
        <v>CONFIRMED BEARISH</v>
      </c>
    </row>
    <row r="1928" spans="1:12" ht="13.5" x14ac:dyDescent="0.25">
      <c r="A1928" s="3">
        <f>RSI!A1928</f>
        <v>44817</v>
      </c>
      <c r="B1928" s="2">
        <f>RSI!B1928</f>
        <v>4.2</v>
      </c>
      <c r="C1928" s="2">
        <f>RSI!I1928</f>
        <v>52.336844380718297</v>
      </c>
      <c r="D1928" s="2">
        <f>MACD!E1928</f>
        <v>-8.283628843544566E-2</v>
      </c>
      <c r="E1928" s="2">
        <f>MACD!F1928</f>
        <v>-9.0903603980606595E-2</v>
      </c>
      <c r="F1928" s="2">
        <f>'Moving Avg'!D1928</f>
        <v>4.298</v>
      </c>
      <c r="G1928" s="2">
        <f>'Moving Avg'!F1928</f>
        <v>4.234</v>
      </c>
      <c r="H1928" s="2">
        <f>'Moving Avg'!G1928</f>
        <v>4.0231999999999983</v>
      </c>
      <c r="I1928" s="2">
        <f>'Moving Avg'!H1928</f>
        <v>3.4695000000000031</v>
      </c>
      <c r="J1928" s="17" t="str">
        <f>OBV!F1928</f>
        <v>BEARISH</v>
      </c>
      <c r="K1928" s="17" t="str">
        <f>OBV!G1928</f>
        <v>NEUTRAL</v>
      </c>
      <c r="L1928" s="17" t="str">
        <f>OBV!H1928</f>
        <v>CONFIRMED BEARISH</v>
      </c>
    </row>
    <row r="1929" spans="1:12" ht="13.5" x14ac:dyDescent="0.25">
      <c r="A1929" s="3">
        <f>RSI!A1929</f>
        <v>44818</v>
      </c>
      <c r="B1929" s="2">
        <f>RSI!B1929</f>
        <v>4.12</v>
      </c>
      <c r="C1929" s="2">
        <f>RSI!I1929</f>
        <v>46.709225540563267</v>
      </c>
      <c r="D1929" s="2">
        <f>MACD!E1929</f>
        <v>-5.5984211384109805E-2</v>
      </c>
      <c r="E1929" s="2">
        <f>MACD!F1929</f>
        <v>-8.3919725461307243E-2</v>
      </c>
      <c r="F1929" s="2">
        <f>'Moving Avg'!D1929</f>
        <v>4.2440000000000007</v>
      </c>
      <c r="G1929" s="2">
        <f>'Moving Avg'!F1929</f>
        <v>4.2355</v>
      </c>
      <c r="H1929" s="2">
        <f>'Moving Avg'!G1929</f>
        <v>4.0275999999999978</v>
      </c>
      <c r="I1929" s="2">
        <f>'Moving Avg'!H1929</f>
        <v>3.477500000000004</v>
      </c>
      <c r="J1929" s="17" t="str">
        <f>OBV!F1929</f>
        <v>BEARISH</v>
      </c>
      <c r="K1929" s="17" t="str">
        <f>OBV!G1929</f>
        <v>WEAK</v>
      </c>
      <c r="L1929" s="17" t="str">
        <f>OBV!H1929</f>
        <v>CONFIRMED BEARISH</v>
      </c>
    </row>
    <row r="1930" spans="1:12" ht="13.5" x14ac:dyDescent="0.25">
      <c r="A1930" s="3">
        <f>RSI!A1930</f>
        <v>44819</v>
      </c>
      <c r="B1930" s="2">
        <f>RSI!B1930</f>
        <v>4.0999999999999996</v>
      </c>
      <c r="C1930" s="2">
        <f>RSI!I1930</f>
        <v>45.395058962768651</v>
      </c>
      <c r="D1930" s="2">
        <f>MACD!E1930</f>
        <v>-3.7669520261216505E-3</v>
      </c>
      <c r="E1930" s="2">
        <f>MACD!F1930</f>
        <v>-6.7889170774270133E-2</v>
      </c>
      <c r="F1930" s="2">
        <f>'Moving Avg'!D1930</f>
        <v>4.2</v>
      </c>
      <c r="G1930" s="2">
        <f>'Moving Avg'!F1930</f>
        <v>4.230500000000001</v>
      </c>
      <c r="H1930" s="2">
        <f>'Moving Avg'!G1930</f>
        <v>4.0307999999999984</v>
      </c>
      <c r="I1930" s="2">
        <f>'Moving Avg'!H1930</f>
        <v>3.485500000000004</v>
      </c>
      <c r="J1930" s="17" t="str">
        <f>OBV!F1930</f>
        <v>BEARISH</v>
      </c>
      <c r="K1930" s="17" t="str">
        <f>OBV!G1930</f>
        <v>WEAK</v>
      </c>
      <c r="L1930" s="17" t="str">
        <f>OBV!H1930</f>
        <v>CONFIRMED BEARISH</v>
      </c>
    </row>
    <row r="1931" spans="1:12" ht="13.5" x14ac:dyDescent="0.25">
      <c r="A1931" s="3">
        <f>RSI!A1931</f>
        <v>44820</v>
      </c>
      <c r="B1931" s="2">
        <f>RSI!B1931</f>
        <v>4.0999999999999996</v>
      </c>
      <c r="C1931" s="2">
        <f>RSI!I1931</f>
        <v>45.395058962768658</v>
      </c>
      <c r="D1931" s="2">
        <f>MACD!E1931</f>
        <v>3.4679811881431988E-2</v>
      </c>
      <c r="E1931" s="2">
        <f>MACD!F1931</f>
        <v>-4.7375374243129709E-2</v>
      </c>
      <c r="F1931" s="2">
        <f>'Moving Avg'!D1931</f>
        <v>4.160000000000001</v>
      </c>
      <c r="G1931" s="2">
        <f>'Moving Avg'!F1931</f>
        <v>4.2204999999999995</v>
      </c>
      <c r="H1931" s="2">
        <f>'Moving Avg'!G1931</f>
        <v>4.0343999999999989</v>
      </c>
      <c r="I1931" s="2">
        <f>'Moving Avg'!H1931</f>
        <v>3.4932000000000039</v>
      </c>
      <c r="J1931" s="17" t="str">
        <f>OBV!F1931</f>
        <v>BEARISH</v>
      </c>
      <c r="K1931" s="17" t="str">
        <f>OBV!G1931</f>
        <v>WEAK</v>
      </c>
      <c r="L1931" s="17" t="str">
        <f>OBV!H1931</f>
        <v>CONFIRMED BEARISH</v>
      </c>
    </row>
    <row r="1932" spans="1:12" ht="13.5" x14ac:dyDescent="0.25">
      <c r="A1932" s="3">
        <f>RSI!A1932</f>
        <v>44823</v>
      </c>
      <c r="B1932" s="2">
        <f>RSI!B1932</f>
        <v>3.98</v>
      </c>
      <c r="C1932" s="2">
        <f>RSI!I1932</f>
        <v>37.962717393192563</v>
      </c>
      <c r="D1932" s="2">
        <f>MACD!E1932</f>
        <v>6.7255711673601226E-2</v>
      </c>
      <c r="E1932" s="2">
        <f>MACD!F1932</f>
        <v>-2.4449157059783524E-2</v>
      </c>
      <c r="F1932" s="2">
        <f>'Moving Avg'!D1932</f>
        <v>4.0999999999999996</v>
      </c>
      <c r="G1932" s="2">
        <f>'Moving Avg'!F1932</f>
        <v>4.2095000000000002</v>
      </c>
      <c r="H1932" s="2">
        <f>'Moving Avg'!G1932</f>
        <v>4.0353999999999992</v>
      </c>
      <c r="I1932" s="2">
        <f>'Moving Avg'!H1932</f>
        <v>3.5002500000000039</v>
      </c>
      <c r="J1932" s="17" t="str">
        <f>OBV!F1932</f>
        <v>BEARISH</v>
      </c>
      <c r="K1932" s="17" t="str">
        <f>OBV!G1932</f>
        <v>WEAK</v>
      </c>
      <c r="L1932" s="17" t="str">
        <f>OBV!H1932</f>
        <v>CONFIRMED BEARISH</v>
      </c>
    </row>
    <row r="1933" spans="1:12" ht="13.5" x14ac:dyDescent="0.25">
      <c r="A1933" s="3">
        <f>RSI!A1933</f>
        <v>44824</v>
      </c>
      <c r="B1933" s="2">
        <f>RSI!B1933</f>
        <v>4</v>
      </c>
      <c r="C1933" s="2">
        <f>RSI!I1933</f>
        <v>39.733742554457713</v>
      </c>
      <c r="D1933" s="2">
        <f>MACD!E1933</f>
        <v>9.4404855822182832E-2</v>
      </c>
      <c r="E1933" s="2">
        <f>MACD!F1933</f>
        <v>-6.7835448339025398E-4</v>
      </c>
      <c r="F1933" s="2">
        <f>'Moving Avg'!D1933</f>
        <v>4.0599999999999996</v>
      </c>
      <c r="G1933" s="2">
        <f>'Moving Avg'!F1933</f>
        <v>4.2024999999999997</v>
      </c>
      <c r="H1933" s="2">
        <f>'Moving Avg'!G1933</f>
        <v>4.0371999999999986</v>
      </c>
      <c r="I1933" s="2">
        <f>'Moving Avg'!H1933</f>
        <v>3.5072500000000044</v>
      </c>
      <c r="J1933" s="17" t="str">
        <f>OBV!F1933</f>
        <v>BEARISH</v>
      </c>
      <c r="K1933" s="17" t="str">
        <f>OBV!G1933</f>
        <v>WEAK</v>
      </c>
      <c r="L1933" s="17" t="str">
        <f>OBV!H1933</f>
        <v>CONFIRMED BEARISH</v>
      </c>
    </row>
    <row r="1934" spans="1:12" ht="13.5" x14ac:dyDescent="0.25">
      <c r="A1934" s="3">
        <f>RSI!A1934</f>
        <v>44825</v>
      </c>
      <c r="B1934" s="2">
        <f>RSI!B1934</f>
        <v>4.0999999999999996</v>
      </c>
      <c r="C1934" s="2">
        <f>RSI!I1934</f>
        <v>47.763472694775324</v>
      </c>
      <c r="D1934" s="2">
        <f>MACD!E1934</f>
        <v>0.12160826100044808</v>
      </c>
      <c r="E1934" s="2">
        <f>MACD!F1934</f>
        <v>2.3778968613377416E-2</v>
      </c>
      <c r="F1934" s="2">
        <f>'Moving Avg'!D1934</f>
        <v>4.056</v>
      </c>
      <c r="G1934" s="2">
        <f>'Moving Avg'!F1934</f>
        <v>4.2024999999999997</v>
      </c>
      <c r="H1934" s="2">
        <f>'Moving Avg'!G1934</f>
        <v>4.0409999999999977</v>
      </c>
      <c r="I1934" s="2">
        <f>'Moving Avg'!H1934</f>
        <v>3.5147500000000043</v>
      </c>
      <c r="J1934" s="17" t="str">
        <f>OBV!F1934</f>
        <v>BEARISH</v>
      </c>
      <c r="K1934" s="17" t="str">
        <f>OBV!G1934</f>
        <v>WEAK</v>
      </c>
      <c r="L1934" s="17" t="str">
        <f>OBV!H1934</f>
        <v>CONFIRMED BEARISH</v>
      </c>
    </row>
    <row r="1935" spans="1:12" ht="13.5" x14ac:dyDescent="0.25">
      <c r="A1935" s="3">
        <f>RSI!A1935</f>
        <v>44826</v>
      </c>
      <c r="B1935" s="2">
        <f>RSI!B1935</f>
        <v>4</v>
      </c>
      <c r="C1935" s="2">
        <f>RSI!I1935</f>
        <v>41.770031921722477</v>
      </c>
      <c r="D1935" s="2">
        <f>MACD!E1935</f>
        <v>0.14147864100050889</v>
      </c>
      <c r="E1935" s="2">
        <f>MACD!F1935</f>
        <v>4.7318903090803707E-2</v>
      </c>
      <c r="F1935" s="2">
        <f>'Moving Avg'!D1935</f>
        <v>4.0359999999999996</v>
      </c>
      <c r="G1935" s="2">
        <f>'Moving Avg'!F1935</f>
        <v>4.1974999999999998</v>
      </c>
      <c r="H1935" s="2">
        <f>'Moving Avg'!G1935</f>
        <v>4.0421999999999985</v>
      </c>
      <c r="I1935" s="2">
        <f>'Moving Avg'!H1935</f>
        <v>3.5216000000000043</v>
      </c>
      <c r="J1935" s="17" t="str">
        <f>OBV!F1935</f>
        <v>BEARISH</v>
      </c>
      <c r="K1935" s="17" t="str">
        <f>OBV!G1935</f>
        <v>WEAK</v>
      </c>
      <c r="L1935" s="17" t="str">
        <f>OBV!H1935</f>
        <v>CONFIRMED BEARISH</v>
      </c>
    </row>
    <row r="1936" spans="1:12" ht="13.5" x14ac:dyDescent="0.25">
      <c r="A1936" s="3">
        <f>RSI!A1936</f>
        <v>44827</v>
      </c>
      <c r="B1936" s="2">
        <f>RSI!B1936</f>
        <v>4.09</v>
      </c>
      <c r="C1936" s="2">
        <f>RSI!I1936</f>
        <v>48.084082407460414</v>
      </c>
      <c r="D1936" s="2">
        <f>MACD!E1936</f>
        <v>0.14933744423701789</v>
      </c>
      <c r="E1936" s="2">
        <f>MACD!F1936</f>
        <v>6.7722611320046547E-2</v>
      </c>
      <c r="F1936" s="2">
        <f>'Moving Avg'!D1936</f>
        <v>4.0339999999999998</v>
      </c>
      <c r="G1936" s="2">
        <f>'Moving Avg'!F1936</f>
        <v>4.1970000000000001</v>
      </c>
      <c r="H1936" s="2">
        <f>'Moving Avg'!G1936</f>
        <v>4.0449999999999982</v>
      </c>
      <c r="I1936" s="2">
        <f>'Moving Avg'!H1936</f>
        <v>3.5290500000000038</v>
      </c>
      <c r="J1936" s="17" t="str">
        <f>OBV!F1936</f>
        <v>BEARISH</v>
      </c>
      <c r="K1936" s="17" t="str">
        <f>OBV!G1936</f>
        <v>WEAK</v>
      </c>
      <c r="L1936" s="17" t="str">
        <f>OBV!H1936</f>
        <v>CONFIRMED BEARISH</v>
      </c>
    </row>
    <row r="1937" spans="1:12" ht="13.5" x14ac:dyDescent="0.25">
      <c r="A1937" s="3">
        <f>RSI!A1937</f>
        <v>44830</v>
      </c>
      <c r="B1937" s="2">
        <f>RSI!B1937</f>
        <v>3.98</v>
      </c>
      <c r="C1937" s="2">
        <f>RSI!I1937</f>
        <v>42.078482134420284</v>
      </c>
      <c r="D1937" s="2">
        <f>MACD!E1937</f>
        <v>0.16125716250793509</v>
      </c>
      <c r="E1937" s="2">
        <f>MACD!F1937</f>
        <v>8.6429521557624261E-2</v>
      </c>
      <c r="F1937" s="2">
        <f>'Moving Avg'!D1937</f>
        <v>4.0339999999999998</v>
      </c>
      <c r="G1937" s="2">
        <f>'Moving Avg'!F1937</f>
        <v>4.1914999999999996</v>
      </c>
      <c r="H1937" s="2">
        <f>'Moving Avg'!G1937</f>
        <v>4.0463999999999984</v>
      </c>
      <c r="I1937" s="2">
        <f>'Moving Avg'!H1937</f>
        <v>3.5357000000000038</v>
      </c>
      <c r="J1937" s="17" t="str">
        <f>OBV!F1937</f>
        <v>BULLISH</v>
      </c>
      <c r="K1937" s="17" t="str">
        <f>OBV!G1937</f>
        <v>NEUTRAL</v>
      </c>
      <c r="L1937" s="17" t="str">
        <f>OBV!H1937</f>
        <v>NEUTRAL</v>
      </c>
    </row>
    <row r="1938" spans="1:12" ht="13.5" x14ac:dyDescent="0.25">
      <c r="A1938" s="3">
        <f>RSI!A1938</f>
        <v>44831</v>
      </c>
      <c r="B1938" s="2">
        <f>RSI!B1938</f>
        <v>4.0999999999999996</v>
      </c>
      <c r="C1938" s="2">
        <f>RSI!I1938</f>
        <v>49.489978313623247</v>
      </c>
      <c r="D1938" s="2">
        <f>MACD!E1938</f>
        <v>0.15098050687964637</v>
      </c>
      <c r="E1938" s="2">
        <f>MACD!F1938</f>
        <v>9.9339718622028686E-2</v>
      </c>
      <c r="F1938" s="2">
        <f>'Moving Avg'!D1938</f>
        <v>4.0539999999999994</v>
      </c>
      <c r="G1938" s="2">
        <f>'Moving Avg'!F1938</f>
        <v>4.1869999999999994</v>
      </c>
      <c r="H1938" s="2">
        <f>'Moving Avg'!G1938</f>
        <v>4.0495999999999981</v>
      </c>
      <c r="I1938" s="2">
        <f>'Moving Avg'!H1938</f>
        <v>3.542700000000004</v>
      </c>
      <c r="J1938" s="17" t="str">
        <f>OBV!F1938</f>
        <v>BULLISH</v>
      </c>
      <c r="K1938" s="17" t="str">
        <f>OBV!G1938</f>
        <v>NEUTRAL</v>
      </c>
      <c r="L1938" s="17" t="str">
        <f>OBV!H1938</f>
        <v>CONFIRMED BULLISH</v>
      </c>
    </row>
    <row r="1939" spans="1:12" ht="13.5" x14ac:dyDescent="0.25">
      <c r="A1939" s="3">
        <f>RSI!A1939</f>
        <v>44832</v>
      </c>
      <c r="B1939" s="2">
        <f>RSI!B1939</f>
        <v>4.0999999999999996</v>
      </c>
      <c r="C1939" s="2">
        <f>RSI!I1939</f>
        <v>49.489978313623247</v>
      </c>
      <c r="D1939" s="2">
        <f>MACD!E1939</f>
        <v>0.13004032931469389</v>
      </c>
      <c r="E1939" s="2">
        <f>MACD!F1939</f>
        <v>0.10547984076056174</v>
      </c>
      <c r="F1939" s="2">
        <f>'Moving Avg'!D1939</f>
        <v>4.0540000000000003</v>
      </c>
      <c r="G1939" s="2">
        <f>'Moving Avg'!F1939</f>
        <v>4.1800000000000006</v>
      </c>
      <c r="H1939" s="2">
        <f>'Moving Avg'!G1939</f>
        <v>4.0527999999999977</v>
      </c>
      <c r="I1939" s="2">
        <f>'Moving Avg'!H1939</f>
        <v>3.5498000000000043</v>
      </c>
      <c r="J1939" s="17" t="str">
        <f>OBV!F1939</f>
        <v>BEARISH</v>
      </c>
      <c r="K1939" s="17" t="str">
        <f>OBV!G1939</f>
        <v>NEUTRAL</v>
      </c>
      <c r="L1939" s="17" t="str">
        <f>OBV!H1939</f>
        <v>NEUTRAL</v>
      </c>
    </row>
    <row r="1940" spans="1:12" ht="13.5" x14ac:dyDescent="0.25">
      <c r="A1940" s="3">
        <f>RSI!A1940</f>
        <v>44833</v>
      </c>
      <c r="B1940" s="2">
        <f>RSI!B1940</f>
        <v>4.0999999999999996</v>
      </c>
      <c r="C1940" s="2">
        <f>RSI!I1940</f>
        <v>49.489978313623247</v>
      </c>
      <c r="D1940" s="2">
        <f>MACD!E1940</f>
        <v>0.10930326336705587</v>
      </c>
      <c r="E1940" s="2">
        <f>MACD!F1940</f>
        <v>0.10624452528186057</v>
      </c>
      <c r="F1940" s="2">
        <f>'Moving Avg'!D1940</f>
        <v>4.0739999999999998</v>
      </c>
      <c r="G1940" s="2">
        <f>'Moving Avg'!F1940</f>
        <v>4.1639999999999997</v>
      </c>
      <c r="H1940" s="2">
        <f>'Moving Avg'!G1940</f>
        <v>4.0565999999999978</v>
      </c>
      <c r="I1940" s="2">
        <f>'Moving Avg'!H1940</f>
        <v>3.5567000000000042</v>
      </c>
      <c r="J1940" s="17" t="str">
        <f>OBV!F1940</f>
        <v>BULLISH</v>
      </c>
      <c r="K1940" s="17" t="str">
        <f>OBV!G1940</f>
        <v>NEUTRAL</v>
      </c>
      <c r="L1940" s="17" t="str">
        <f>OBV!H1940</f>
        <v>CONFIRMED BULLISH</v>
      </c>
    </row>
    <row r="1941" spans="1:12" ht="13.5" x14ac:dyDescent="0.25">
      <c r="A1941" s="3">
        <f>RSI!A1941</f>
        <v>44834</v>
      </c>
      <c r="B1941" s="2">
        <f>RSI!B1941</f>
        <v>4.08</v>
      </c>
      <c r="C1941" s="2">
        <f>RSI!I1941</f>
        <v>48.205964974720985</v>
      </c>
      <c r="D1941" s="2">
        <f>MACD!E1941</f>
        <v>9.3292134623271572E-2</v>
      </c>
      <c r="E1941" s="2">
        <f>MACD!F1941</f>
        <v>0.10365404715014277</v>
      </c>
      <c r="F1941" s="2">
        <f>'Moving Avg'!D1941</f>
        <v>4.0720000000000001</v>
      </c>
      <c r="G1941" s="2">
        <f>'Moving Avg'!F1941</f>
        <v>4.1489999999999991</v>
      </c>
      <c r="H1941" s="2">
        <f>'Moving Avg'!G1941</f>
        <v>4.0597999999999983</v>
      </c>
      <c r="I1941" s="2">
        <f>'Moving Avg'!H1941</f>
        <v>3.5634500000000049</v>
      </c>
      <c r="J1941" s="17" t="str">
        <f>OBV!F1941</f>
        <v>BEARISH</v>
      </c>
      <c r="K1941" s="17" t="str">
        <f>OBV!G1941</f>
        <v>NEUTRAL</v>
      </c>
      <c r="L1941" s="17" t="str">
        <f>OBV!H1941</f>
        <v>CONFIRMED BEARISH</v>
      </c>
    </row>
    <row r="1942" spans="1:12" ht="13.5" x14ac:dyDescent="0.25">
      <c r="A1942" s="3">
        <f>RSI!A1942</f>
        <v>44837</v>
      </c>
      <c r="B1942" s="2">
        <f>RSI!B1942</f>
        <v>4</v>
      </c>
      <c r="C1942" s="2">
        <f>RSI!I1942</f>
        <v>43.359940289506568</v>
      </c>
      <c r="D1942" s="2">
        <f>MACD!E1942</f>
        <v>6.7376952449385463E-2</v>
      </c>
      <c r="E1942" s="2">
        <f>MACD!F1942</f>
        <v>9.6398628209991316E-2</v>
      </c>
      <c r="F1942" s="2">
        <f>'Moving Avg'!D1942</f>
        <v>4.0759999999999996</v>
      </c>
      <c r="G1942" s="2">
        <f>'Moving Avg'!F1942</f>
        <v>4.1329999999999991</v>
      </c>
      <c r="H1942" s="2">
        <f>'Moving Avg'!G1942</f>
        <v>4.0619999999999985</v>
      </c>
      <c r="I1942" s="2">
        <f>'Moving Avg'!H1942</f>
        <v>3.5699000000000054</v>
      </c>
      <c r="J1942" s="17" t="str">
        <f>OBV!F1942</f>
        <v>BEARISH</v>
      </c>
      <c r="K1942" s="17" t="str">
        <f>OBV!G1942</f>
        <v>NEUTRAL</v>
      </c>
      <c r="L1942" s="17" t="str">
        <f>OBV!H1942</f>
        <v>BEARISH DIVERGENCE</v>
      </c>
    </row>
    <row r="1943" spans="1:12" ht="13.5" x14ac:dyDescent="0.25">
      <c r="A1943" s="3">
        <f>RSI!A1943</f>
        <v>44838</v>
      </c>
      <c r="B1943" s="2">
        <f>RSI!B1943</f>
        <v>4</v>
      </c>
      <c r="C1943" s="2">
        <f>RSI!I1943</f>
        <v>43.359940289506568</v>
      </c>
      <c r="D1943" s="2">
        <f>MACD!E1943</f>
        <v>4.9154209122844961E-2</v>
      </c>
      <c r="E1943" s="2">
        <f>MACD!F1943</f>
        <v>8.6949744392562048E-2</v>
      </c>
      <c r="F1943" s="2">
        <f>'Moving Avg'!D1943</f>
        <v>4.056</v>
      </c>
      <c r="G1943" s="2">
        <f>'Moving Avg'!F1943</f>
        <v>4.1169999999999991</v>
      </c>
      <c r="H1943" s="2">
        <f>'Moving Avg'!G1943</f>
        <v>4.0639999999999983</v>
      </c>
      <c r="I1943" s="2">
        <f>'Moving Avg'!H1943</f>
        <v>3.5764000000000049</v>
      </c>
      <c r="J1943" s="17" t="str">
        <f>OBV!F1943</f>
        <v>BEARISH</v>
      </c>
      <c r="K1943" s="17" t="str">
        <f>OBV!G1943</f>
        <v>NEUTRAL</v>
      </c>
      <c r="L1943" s="17" t="str">
        <f>OBV!H1943</f>
        <v>CONFIRMED BEARISH</v>
      </c>
    </row>
    <row r="1944" spans="1:12" ht="13.5" x14ac:dyDescent="0.25">
      <c r="A1944" s="3">
        <f>RSI!A1944</f>
        <v>44839</v>
      </c>
      <c r="B1944" s="2">
        <f>RSI!B1944</f>
        <v>3.85</v>
      </c>
      <c r="C1944" s="2">
        <f>RSI!I1944</f>
        <v>35.581687974607988</v>
      </c>
      <c r="D1944" s="2">
        <f>MACD!E1944</f>
        <v>6.0812695586404786E-2</v>
      </c>
      <c r="E1944" s="2">
        <f>MACD!F1944</f>
        <v>8.1722334631330606E-2</v>
      </c>
      <c r="F1944" s="2">
        <f>'Moving Avg'!D1944</f>
        <v>4.0060000000000002</v>
      </c>
      <c r="G1944" s="2">
        <f>'Moving Avg'!F1944</f>
        <v>4.09</v>
      </c>
      <c r="H1944" s="2">
        <f>'Moving Avg'!G1944</f>
        <v>4.0637999999999987</v>
      </c>
      <c r="I1944" s="2">
        <f>'Moving Avg'!H1944</f>
        <v>3.5822500000000046</v>
      </c>
      <c r="J1944" s="17" t="str">
        <f>OBV!F1944</f>
        <v>BEARISH</v>
      </c>
      <c r="K1944" s="17" t="str">
        <f>OBV!G1944</f>
        <v>WEAK</v>
      </c>
      <c r="L1944" s="17" t="str">
        <f>OBV!H1944</f>
        <v>CONFIRMED BEARISH</v>
      </c>
    </row>
    <row r="1945" spans="1:12" ht="13.5" x14ac:dyDescent="0.25">
      <c r="A1945" s="3">
        <f>RSI!A1945</f>
        <v>44840</v>
      </c>
      <c r="B1945" s="2">
        <f>RSI!B1945</f>
        <v>3.8</v>
      </c>
      <c r="C1945" s="2">
        <f>RSI!I1945</f>
        <v>33.429004281664575</v>
      </c>
      <c r="D1945" s="2">
        <f>MACD!E1945</f>
        <v>6.0421906398750558E-2</v>
      </c>
      <c r="E1945" s="2">
        <f>MACD!F1945</f>
        <v>7.7462248984814602E-2</v>
      </c>
      <c r="F1945" s="2">
        <f>'Moving Avg'!D1945</f>
        <v>3.9460000000000002</v>
      </c>
      <c r="G1945" s="2">
        <f>'Moving Avg'!F1945</f>
        <v>4.0639999999999992</v>
      </c>
      <c r="H1945" s="2">
        <f>'Moving Avg'!G1945</f>
        <v>4.0629999999999988</v>
      </c>
      <c r="I1945" s="2">
        <f>'Moving Avg'!H1945</f>
        <v>3.5876500000000044</v>
      </c>
      <c r="J1945" s="17" t="str">
        <f>OBV!F1945</f>
        <v>BEARISH</v>
      </c>
      <c r="K1945" s="17" t="str">
        <f>OBV!G1945</f>
        <v>WEAK</v>
      </c>
      <c r="L1945" s="17" t="str">
        <f>OBV!H1945</f>
        <v>CONFIRMED BEARISH</v>
      </c>
    </row>
    <row r="1946" spans="1:12" ht="13.5" x14ac:dyDescent="0.25">
      <c r="A1946" s="3">
        <f>RSI!A1946</f>
        <v>44841</v>
      </c>
      <c r="B1946" s="2">
        <f>RSI!B1946</f>
        <v>3.78</v>
      </c>
      <c r="C1946" s="2">
        <f>RSI!I1946</f>
        <v>32.579924647238968</v>
      </c>
      <c r="D1946" s="2">
        <f>MACD!E1946</f>
        <v>7.7034001406728336E-2</v>
      </c>
      <c r="E1946" s="2">
        <f>MACD!F1946</f>
        <v>7.7376599469197352E-2</v>
      </c>
      <c r="F1946" s="2">
        <f>'Moving Avg'!D1946</f>
        <v>3.8860000000000001</v>
      </c>
      <c r="G1946" s="2">
        <f>'Moving Avg'!F1946</f>
        <v>4.0379999999999994</v>
      </c>
      <c r="H1946" s="2">
        <f>'Moving Avg'!G1946</f>
        <v>4.0619999999999994</v>
      </c>
      <c r="I1946" s="2">
        <f>'Moving Avg'!H1946</f>
        <v>3.592400000000004</v>
      </c>
      <c r="J1946" s="17" t="str">
        <f>OBV!F1946</f>
        <v>BEARISH</v>
      </c>
      <c r="K1946" s="17" t="str">
        <f>OBV!G1946</f>
        <v>WEAK</v>
      </c>
      <c r="L1946" s="17" t="str">
        <f>OBV!H1946</f>
        <v>CONFIRMED BEARISH</v>
      </c>
    </row>
    <row r="1947" spans="1:12" ht="13.5" x14ac:dyDescent="0.25">
      <c r="A1947" s="3">
        <f>RSI!A1947</f>
        <v>44844</v>
      </c>
      <c r="B1947" s="2">
        <f>RSI!B1947</f>
        <v>3.7</v>
      </c>
      <c r="C1947" s="2">
        <f>RSI!I1947</f>
        <v>29.366808602342829</v>
      </c>
      <c r="D1947" s="2">
        <f>MACD!E1947</f>
        <v>8.1706907735979328E-2</v>
      </c>
      <c r="E1947" s="2">
        <f>MACD!F1947</f>
        <v>7.824266112255375E-2</v>
      </c>
      <c r="F1947" s="2">
        <f>'Moving Avg'!D1947</f>
        <v>3.8259999999999996</v>
      </c>
      <c r="G1947" s="2">
        <f>'Moving Avg'!F1947</f>
        <v>4.0089999999999995</v>
      </c>
      <c r="H1947" s="2">
        <f>'Moving Avg'!G1947</f>
        <v>4.0605999999999991</v>
      </c>
      <c r="I1947" s="2">
        <f>'Moving Avg'!H1947</f>
        <v>3.5959500000000038</v>
      </c>
      <c r="J1947" s="17" t="str">
        <f>OBV!F1947</f>
        <v>BEARISH</v>
      </c>
      <c r="K1947" s="17" t="str">
        <f>OBV!G1947</f>
        <v>WEAK</v>
      </c>
      <c r="L1947" s="17" t="str">
        <f>OBV!H1947</f>
        <v>CONFIRMED BEARISH</v>
      </c>
    </row>
    <row r="1948" spans="1:12" ht="13.5" x14ac:dyDescent="0.25">
      <c r="A1948" s="3">
        <f>RSI!A1948</f>
        <v>44845</v>
      </c>
      <c r="B1948" s="2">
        <f>RSI!B1948</f>
        <v>3.65</v>
      </c>
      <c r="C1948" s="2">
        <f>RSI!I1948</f>
        <v>27.538769161211576</v>
      </c>
      <c r="D1948" s="2">
        <f>MACD!E1948</f>
        <v>0.10979300918783075</v>
      </c>
      <c r="E1948" s="2">
        <f>MACD!F1948</f>
        <v>8.455273073560915E-2</v>
      </c>
      <c r="F1948" s="2">
        <f>'Moving Avg'!D1948</f>
        <v>3.7559999999999993</v>
      </c>
      <c r="G1948" s="2">
        <f>'Moving Avg'!F1948</f>
        <v>3.9814999999999996</v>
      </c>
      <c r="H1948" s="2">
        <f>'Moving Avg'!G1948</f>
        <v>4.0569999999999995</v>
      </c>
      <c r="I1948" s="2">
        <f>'Moving Avg'!H1948</f>
        <v>3.5992500000000036</v>
      </c>
      <c r="J1948" s="17" t="str">
        <f>OBV!F1948</f>
        <v>BEARISH</v>
      </c>
      <c r="K1948" s="17" t="str">
        <f>OBV!G1948</f>
        <v>WEAK</v>
      </c>
      <c r="L1948" s="17" t="str">
        <f>OBV!H1948</f>
        <v>CONFIRMED BEARISH</v>
      </c>
    </row>
    <row r="1949" spans="1:12" ht="13.5" x14ac:dyDescent="0.25">
      <c r="A1949" s="3">
        <f>RSI!A1949</f>
        <v>44846</v>
      </c>
      <c r="B1949" s="2">
        <f>RSI!B1949</f>
        <v>3.64</v>
      </c>
      <c r="C1949" s="2">
        <f>RSI!I1949</f>
        <v>27.174431591815008</v>
      </c>
      <c r="D1949" s="2">
        <f>MACD!E1949</f>
        <v>0.13641553301263931</v>
      </c>
      <c r="E1949" s="2">
        <f>MACD!F1949</f>
        <v>9.4925291191015185E-2</v>
      </c>
      <c r="F1949" s="2">
        <f>'Moving Avg'!D1949</f>
        <v>3.714</v>
      </c>
      <c r="G1949" s="2">
        <f>'Moving Avg'!F1949</f>
        <v>3.9575000000000009</v>
      </c>
      <c r="H1949" s="2">
        <f>'Moving Avg'!G1949</f>
        <v>4.0531999999999986</v>
      </c>
      <c r="I1949" s="2">
        <f>'Moving Avg'!H1949</f>
        <v>3.6025500000000035</v>
      </c>
      <c r="J1949" s="17" t="str">
        <f>OBV!F1949</f>
        <v>BEARISH</v>
      </c>
      <c r="K1949" s="17" t="str">
        <f>OBV!G1949</f>
        <v>WEAK</v>
      </c>
      <c r="L1949" s="17" t="str">
        <f>OBV!H1949</f>
        <v>CONFIRMED BEARISH</v>
      </c>
    </row>
    <row r="1950" spans="1:12" ht="13.5" x14ac:dyDescent="0.25">
      <c r="A1950" s="3">
        <f>RSI!A1950</f>
        <v>44847</v>
      </c>
      <c r="B1950" s="2">
        <f>RSI!B1950</f>
        <v>3.65</v>
      </c>
      <c r="C1950" s="2">
        <f>RSI!I1950</f>
        <v>28.197451240220289</v>
      </c>
      <c r="D1950" s="2">
        <f>MACD!E1950</f>
        <v>0.16022046725700356</v>
      </c>
      <c r="E1950" s="2">
        <f>MACD!F1950</f>
        <v>0.10798432640421288</v>
      </c>
      <c r="F1950" s="2">
        <f>'Moving Avg'!D1950</f>
        <v>3.6840000000000002</v>
      </c>
      <c r="G1950" s="2">
        <f>'Moving Avg'!F1950</f>
        <v>3.9350000000000009</v>
      </c>
      <c r="H1950" s="2">
        <f>'Moving Avg'!G1950</f>
        <v>4.049599999999999</v>
      </c>
      <c r="I1950" s="2">
        <f>'Moving Avg'!H1950</f>
        <v>3.6066000000000029</v>
      </c>
      <c r="J1950" s="17" t="str">
        <f>OBV!F1950</f>
        <v>BEARISH</v>
      </c>
      <c r="K1950" s="17" t="str">
        <f>OBV!G1950</f>
        <v>WEAK</v>
      </c>
      <c r="L1950" s="17" t="str">
        <f>OBV!H1950</f>
        <v>CONFIRMED BEARISH</v>
      </c>
    </row>
    <row r="1951" spans="1:12" ht="13.5" x14ac:dyDescent="0.25">
      <c r="A1951" s="3">
        <f>RSI!A1951</f>
        <v>44848</v>
      </c>
      <c r="B1951" s="2">
        <f>RSI!B1951</f>
        <v>3.84</v>
      </c>
      <c r="C1951" s="2">
        <f>RSI!I1951</f>
        <v>44.228177919162</v>
      </c>
      <c r="D1951" s="2">
        <f>MACD!E1951</f>
        <v>0.16502239047116873</v>
      </c>
      <c r="E1951" s="2">
        <f>MACD!F1951</f>
        <v>0.11939193921760406</v>
      </c>
      <c r="F1951" s="2">
        <f>'Moving Avg'!D1951</f>
        <v>3.6960000000000002</v>
      </c>
      <c r="G1951" s="2">
        <f>'Moving Avg'!F1951</f>
        <v>3.9220000000000006</v>
      </c>
      <c r="H1951" s="2">
        <f>'Moving Avg'!G1951</f>
        <v>4.0507999999999988</v>
      </c>
      <c r="I1951" s="2">
        <f>'Moving Avg'!H1951</f>
        <v>3.6116000000000024</v>
      </c>
      <c r="J1951" s="17" t="str">
        <f>OBV!F1951</f>
        <v>BEARISH</v>
      </c>
      <c r="K1951" s="17" t="str">
        <f>OBV!G1951</f>
        <v>WEAK</v>
      </c>
      <c r="L1951" s="17" t="str">
        <f>OBV!H1951</f>
        <v>BEARISH DIVERGENCE</v>
      </c>
    </row>
    <row r="1952" spans="1:12" ht="13.5" x14ac:dyDescent="0.25">
      <c r="A1952" s="3">
        <f>RSI!A1952</f>
        <v>44851</v>
      </c>
      <c r="B1952" s="2">
        <f>RSI!B1952</f>
        <v>3.8</v>
      </c>
      <c r="C1952" s="2">
        <f>RSI!I1952</f>
        <v>42.097299552055226</v>
      </c>
      <c r="D1952" s="2">
        <f>MACD!E1952</f>
        <v>0.16029429737148515</v>
      </c>
      <c r="E1952" s="2">
        <f>MACD!F1952</f>
        <v>0.12757241084838028</v>
      </c>
      <c r="F1952" s="2">
        <f>'Moving Avg'!D1952</f>
        <v>3.7159999999999997</v>
      </c>
      <c r="G1952" s="2">
        <f>'Moving Avg'!F1952</f>
        <v>3.9130000000000003</v>
      </c>
      <c r="H1952" s="2">
        <f>'Moving Avg'!G1952</f>
        <v>4.0507999999999988</v>
      </c>
      <c r="I1952" s="2">
        <f>'Moving Avg'!H1952</f>
        <v>3.6166500000000017</v>
      </c>
      <c r="J1952" s="17" t="str">
        <f>OBV!F1952</f>
        <v>BEARISH</v>
      </c>
      <c r="K1952" s="17" t="str">
        <f>OBV!G1952</f>
        <v>WEAK</v>
      </c>
      <c r="L1952" s="17" t="str">
        <f>OBV!H1952</f>
        <v>BEARISH DIVERGENCE</v>
      </c>
    </row>
    <row r="1953" spans="1:12" ht="13.5" x14ac:dyDescent="0.25">
      <c r="A1953" s="3">
        <f>RSI!A1953</f>
        <v>44852</v>
      </c>
      <c r="B1953" s="2">
        <f>RSI!B1953</f>
        <v>3.85</v>
      </c>
      <c r="C1953" s="2">
        <f>RSI!I1953</f>
        <v>45.623946563491863</v>
      </c>
      <c r="D1953" s="2">
        <f>MACD!E1953</f>
        <v>0.15333873386180086</v>
      </c>
      <c r="E1953" s="2">
        <f>MACD!F1953</f>
        <v>0.1327256754510644</v>
      </c>
      <c r="F1953" s="2">
        <f>'Moving Avg'!D1953</f>
        <v>3.7560000000000002</v>
      </c>
      <c r="G1953" s="2">
        <f>'Moving Avg'!F1953</f>
        <v>3.9055</v>
      </c>
      <c r="H1953" s="2">
        <f>'Moving Avg'!G1953</f>
        <v>4.0511999999999997</v>
      </c>
      <c r="I1953" s="2">
        <f>'Moving Avg'!H1953</f>
        <v>3.6224000000000025</v>
      </c>
      <c r="J1953" s="17" t="str">
        <f>OBV!F1953</f>
        <v>BEARISH</v>
      </c>
      <c r="K1953" s="17" t="str">
        <f>OBV!G1953</f>
        <v>WEAK</v>
      </c>
      <c r="L1953" s="17" t="str">
        <f>OBV!H1953</f>
        <v>BEARISH DIVERGENCE</v>
      </c>
    </row>
    <row r="1954" spans="1:12" ht="13.5" x14ac:dyDescent="0.25">
      <c r="A1954" s="3">
        <f>RSI!A1954</f>
        <v>44853</v>
      </c>
      <c r="B1954" s="2">
        <f>RSI!B1954</f>
        <v>3.78</v>
      </c>
      <c r="C1954" s="2">
        <f>RSI!I1954</f>
        <v>41.786746432451423</v>
      </c>
      <c r="D1954" s="2">
        <f>MACD!E1954</f>
        <v>0.12995943215066053</v>
      </c>
      <c r="E1954" s="2">
        <f>MACD!F1954</f>
        <v>0.13217242679098362</v>
      </c>
      <c r="F1954" s="2">
        <f>'Moving Avg'!D1954</f>
        <v>3.7839999999999998</v>
      </c>
      <c r="G1954" s="2">
        <f>'Moving Avg'!F1954</f>
        <v>3.8894999999999995</v>
      </c>
      <c r="H1954" s="2">
        <f>'Moving Avg'!G1954</f>
        <v>4.0497999999999994</v>
      </c>
      <c r="I1954" s="2">
        <f>'Moving Avg'!H1954</f>
        <v>3.6277000000000021</v>
      </c>
      <c r="J1954" s="17" t="str">
        <f>OBV!F1954</f>
        <v>BEARISH</v>
      </c>
      <c r="K1954" s="17" t="str">
        <f>OBV!G1954</f>
        <v>WEAK</v>
      </c>
      <c r="L1954" s="17" t="str">
        <f>OBV!H1954</f>
        <v>BEARISH DIVERGENCE</v>
      </c>
    </row>
    <row r="1955" spans="1:12" ht="13.5" x14ac:dyDescent="0.25">
      <c r="A1955" s="3">
        <f>RSI!A1955</f>
        <v>44854</v>
      </c>
      <c r="B1955" s="2">
        <f>RSI!B1955</f>
        <v>3.85</v>
      </c>
      <c r="C1955" s="2">
        <f>RSI!I1955</f>
        <v>46.621482717850846</v>
      </c>
      <c r="D1955" s="2">
        <f>MACD!E1955</f>
        <v>9.8081524175828161E-2</v>
      </c>
      <c r="E1955" s="2">
        <f>MACD!F1955</f>
        <v>0.12535424626795255</v>
      </c>
      <c r="F1955" s="2">
        <f>'Moving Avg'!D1955</f>
        <v>3.8240000000000003</v>
      </c>
      <c r="G1955" s="2">
        <f>'Moving Avg'!F1955</f>
        <v>3.8819999999999992</v>
      </c>
      <c r="H1955" s="2">
        <f>'Moving Avg'!G1955</f>
        <v>4.0493999999999994</v>
      </c>
      <c r="I1955" s="2">
        <f>'Moving Avg'!H1955</f>
        <v>3.6334500000000025</v>
      </c>
      <c r="J1955" s="17" t="str">
        <f>OBV!F1955</f>
        <v>BEARISH</v>
      </c>
      <c r="K1955" s="17" t="str">
        <f>OBV!G1955</f>
        <v>WEAK</v>
      </c>
      <c r="L1955" s="17" t="str">
        <f>OBV!H1955</f>
        <v>BEARISH DIVERGENCE</v>
      </c>
    </row>
    <row r="1956" spans="1:12" ht="13.5" x14ac:dyDescent="0.25">
      <c r="A1956" s="3">
        <f>RSI!A1956</f>
        <v>44855</v>
      </c>
      <c r="B1956" s="2">
        <f>RSI!B1956</f>
        <v>3.8</v>
      </c>
      <c r="C1956" s="2">
        <f>RSI!I1956</f>
        <v>43.821866889439811</v>
      </c>
      <c r="D1956" s="2">
        <f>MACD!E1956</f>
        <v>7.2045197139411599E-2</v>
      </c>
      <c r="E1956" s="2">
        <f>MACD!F1956</f>
        <v>0.11469243644224437</v>
      </c>
      <c r="F1956" s="2">
        <f>'Moving Avg'!D1956</f>
        <v>3.8159999999999998</v>
      </c>
      <c r="G1956" s="2">
        <f>'Moving Avg'!F1956</f>
        <v>3.8674999999999988</v>
      </c>
      <c r="H1956" s="2">
        <f>'Moving Avg'!G1956</f>
        <v>4.0484</v>
      </c>
      <c r="I1956" s="2">
        <f>'Moving Avg'!H1956</f>
        <v>3.6387000000000023</v>
      </c>
      <c r="J1956" s="17" t="str">
        <f>OBV!F1956</f>
        <v>BEARISH</v>
      </c>
      <c r="K1956" s="17" t="str">
        <f>OBV!G1956</f>
        <v>WEAK</v>
      </c>
      <c r="L1956" s="17" t="str">
        <f>OBV!H1956</f>
        <v>CONFIRMED BEARISH</v>
      </c>
    </row>
    <row r="1957" spans="1:12" ht="13.5" x14ac:dyDescent="0.25">
      <c r="A1957" s="3">
        <f>RSI!A1957</f>
        <v>44858</v>
      </c>
      <c r="B1957" s="2">
        <f>RSI!B1957</f>
        <v>3.84</v>
      </c>
      <c r="C1957" s="2">
        <f>RSI!I1957</f>
        <v>46.585293138639891</v>
      </c>
      <c r="D1957" s="2">
        <f>MACD!E1957</f>
        <v>3.532676202951901E-2</v>
      </c>
      <c r="E1957" s="2">
        <f>MACD!F1957</f>
        <v>9.8819301559699313E-2</v>
      </c>
      <c r="F1957" s="2">
        <f>'Moving Avg'!D1957</f>
        <v>3.8240000000000003</v>
      </c>
      <c r="G1957" s="2">
        <f>'Moving Avg'!F1957</f>
        <v>3.8604999999999996</v>
      </c>
      <c r="H1957" s="2">
        <f>'Moving Avg'!G1957</f>
        <v>4.0472000000000001</v>
      </c>
      <c r="I1957" s="2">
        <f>'Moving Avg'!H1957</f>
        <v>3.6442000000000023</v>
      </c>
      <c r="J1957" s="17" t="str">
        <f>OBV!F1957</f>
        <v>BULLISH</v>
      </c>
      <c r="K1957" s="17" t="str">
        <f>OBV!G1957</f>
        <v>NEUTRAL</v>
      </c>
      <c r="L1957" s="17" t="str">
        <f>OBV!H1957</f>
        <v>CONFIRMED BULLISH</v>
      </c>
    </row>
    <row r="1958" spans="1:12" ht="13.5" x14ac:dyDescent="0.25">
      <c r="A1958" s="3">
        <f>RSI!A1958</f>
        <v>44859</v>
      </c>
      <c r="B1958" s="2">
        <f>RSI!B1958</f>
        <v>3.83</v>
      </c>
      <c r="C1958" s="2">
        <f>RSI!I1958</f>
        <v>45.976401175953328</v>
      </c>
      <c r="D1958" s="2">
        <f>MACD!E1958</f>
        <v>-2.3908354158899137E-3</v>
      </c>
      <c r="E1958" s="2">
        <f>MACD!F1958</f>
        <v>7.8577274164581476E-2</v>
      </c>
      <c r="F1958" s="2">
        <f>'Moving Avg'!D1958</f>
        <v>3.8200000000000003</v>
      </c>
      <c r="G1958" s="2">
        <f>'Moving Avg'!F1958</f>
        <v>3.847</v>
      </c>
      <c r="H1958" s="2">
        <f>'Moving Avg'!G1958</f>
        <v>4.0438000000000009</v>
      </c>
      <c r="I1958" s="2">
        <f>'Moving Avg'!H1958</f>
        <v>3.6496500000000025</v>
      </c>
      <c r="J1958" s="17" t="str">
        <f>OBV!F1958</f>
        <v>BEARISH</v>
      </c>
      <c r="K1958" s="17" t="str">
        <f>OBV!G1958</f>
        <v>WEAK</v>
      </c>
      <c r="L1958" s="17" t="str">
        <f>OBV!H1958</f>
        <v>CONFIRMED BEARISH</v>
      </c>
    </row>
    <row r="1959" spans="1:12" ht="13.5" x14ac:dyDescent="0.25">
      <c r="A1959" s="3">
        <f>RSI!A1959</f>
        <v>44860</v>
      </c>
      <c r="B1959" s="2">
        <f>RSI!B1959</f>
        <v>3.9</v>
      </c>
      <c r="C1959" s="2">
        <f>RSI!I1959</f>
        <v>50.821975010172586</v>
      </c>
      <c r="D1959" s="2">
        <f>MACD!E1959</f>
        <v>-4.0689342412539187E-2</v>
      </c>
      <c r="E1959" s="2">
        <f>MACD!F1959</f>
        <v>5.4723950849157342E-2</v>
      </c>
      <c r="F1959" s="2">
        <f>'Moving Avg'!D1959</f>
        <v>3.8439999999999999</v>
      </c>
      <c r="G1959" s="2">
        <f>'Moving Avg'!F1959</f>
        <v>3.8370000000000006</v>
      </c>
      <c r="H1959" s="2">
        <f>'Moving Avg'!G1959</f>
        <v>4.0400000000000009</v>
      </c>
      <c r="I1959" s="2">
        <f>'Moving Avg'!H1959</f>
        <v>3.6547000000000027</v>
      </c>
      <c r="J1959" s="17" t="str">
        <f>OBV!F1959</f>
        <v>BEARISH</v>
      </c>
      <c r="K1959" s="17" t="str">
        <f>OBV!G1959</f>
        <v>WEAK</v>
      </c>
      <c r="L1959" s="17" t="str">
        <f>OBV!H1959</f>
        <v>BEARISH DIVERGENCE</v>
      </c>
    </row>
    <row r="1960" spans="1:12" ht="13.5" x14ac:dyDescent="0.25">
      <c r="A1960" s="3">
        <f>RSI!A1960</f>
        <v>44861</v>
      </c>
      <c r="B1960" s="2">
        <f>RSI!B1960</f>
        <v>3.9</v>
      </c>
      <c r="C1960" s="2">
        <f>RSI!I1960</f>
        <v>50.821975010172586</v>
      </c>
      <c r="D1960" s="2">
        <f>MACD!E1960</f>
        <v>-7.1656100402363254E-2</v>
      </c>
      <c r="E1960" s="2">
        <f>MACD!F1960</f>
        <v>2.9447940598853226E-2</v>
      </c>
      <c r="F1960" s="2">
        <f>'Moving Avg'!D1960</f>
        <v>3.8540000000000001</v>
      </c>
      <c r="G1960" s="2">
        <f>'Moving Avg'!F1960</f>
        <v>3.8270000000000004</v>
      </c>
      <c r="H1960" s="2">
        <f>'Moving Avg'!G1960</f>
        <v>4.0340000000000007</v>
      </c>
      <c r="I1960" s="2">
        <f>'Moving Avg'!H1960</f>
        <v>3.6599500000000025</v>
      </c>
      <c r="J1960" s="17" t="str">
        <f>OBV!F1960</f>
        <v>BEARISH</v>
      </c>
      <c r="K1960" s="17" t="str">
        <f>OBV!G1960</f>
        <v>WEAK</v>
      </c>
      <c r="L1960" s="17" t="str">
        <f>OBV!H1960</f>
        <v>BEARISH DIVERGENCE</v>
      </c>
    </row>
    <row r="1961" spans="1:12" ht="13.5" x14ac:dyDescent="0.25">
      <c r="A1961" s="3">
        <f>RSI!A1961</f>
        <v>44862</v>
      </c>
      <c r="B1961" s="2">
        <f>RSI!B1961</f>
        <v>3.84</v>
      </c>
      <c r="C1961" s="2">
        <f>RSI!I1961</f>
        <v>46.661499482337192</v>
      </c>
      <c r="D1961" s="2">
        <f>MACD!E1961</f>
        <v>-6.4275000817155981E-2</v>
      </c>
      <c r="E1961" s="2">
        <f>MACD!F1961</f>
        <v>1.0703352315651386E-2</v>
      </c>
      <c r="F1961" s="2">
        <f>'Moving Avg'!D1961</f>
        <v>3.8620000000000005</v>
      </c>
      <c r="G1961" s="2">
        <f>'Moving Avg'!F1961</f>
        <v>3.8150000000000004</v>
      </c>
      <c r="H1961" s="2">
        <f>'Moving Avg'!G1961</f>
        <v>4.0248000000000008</v>
      </c>
      <c r="I1961" s="2">
        <f>'Moving Avg'!H1961</f>
        <v>3.6653000000000024</v>
      </c>
      <c r="J1961" s="17" t="str">
        <f>OBV!F1961</f>
        <v>BEARISH</v>
      </c>
      <c r="K1961" s="17" t="str">
        <f>OBV!G1961</f>
        <v>WEAK</v>
      </c>
      <c r="L1961" s="17" t="str">
        <f>OBV!H1961</f>
        <v>BEARISH DIVERGENCE</v>
      </c>
    </row>
    <row r="1962" spans="1:12" ht="13.5" x14ac:dyDescent="0.25">
      <c r="A1962" s="3">
        <f>RSI!A1962</f>
        <v>44865</v>
      </c>
      <c r="B1962" s="2">
        <f>RSI!B1962</f>
        <v>3.8</v>
      </c>
      <c r="C1962" s="2">
        <f>RSI!I1962</f>
        <v>44.07125771247901</v>
      </c>
      <c r="D1962" s="2">
        <f>MACD!E1962</f>
        <v>-6.0950492585815308E-2</v>
      </c>
      <c r="E1962" s="2">
        <f>MACD!F1962</f>
        <v>-3.6274166646419522E-3</v>
      </c>
      <c r="F1962" s="2">
        <f>'Moving Avg'!D1962</f>
        <v>3.8540000000000001</v>
      </c>
      <c r="G1962" s="2">
        <f>'Moving Avg'!F1962</f>
        <v>3.8050000000000006</v>
      </c>
      <c r="H1962" s="2">
        <f>'Moving Avg'!G1962</f>
        <v>4.0168000000000008</v>
      </c>
      <c r="I1962" s="2">
        <f>'Moving Avg'!H1962</f>
        <v>3.6703000000000028</v>
      </c>
      <c r="J1962" s="17" t="str">
        <f>OBV!F1962</f>
        <v>BEARISH</v>
      </c>
      <c r="K1962" s="17" t="str">
        <f>OBV!G1962</f>
        <v>WEAK</v>
      </c>
      <c r="L1962" s="17" t="str">
        <f>OBV!H1962</f>
        <v>CONFIRMED BEARISH</v>
      </c>
    </row>
    <row r="1963" spans="1:12" ht="13.5" x14ac:dyDescent="0.25">
      <c r="A1963" s="3">
        <f>RSI!A1963</f>
        <v>44866</v>
      </c>
      <c r="B1963" s="2">
        <f>RSI!B1963</f>
        <v>3.8</v>
      </c>
      <c r="C1963" s="2">
        <f>RSI!I1963</f>
        <v>44.07125771247901</v>
      </c>
      <c r="D1963" s="2">
        <f>MACD!E1963</f>
        <v>-4.9958920694185061E-2</v>
      </c>
      <c r="E1963" s="2">
        <f>MACD!F1963</f>
        <v>-1.2893717470550575E-2</v>
      </c>
      <c r="F1963" s="2">
        <f>'Moving Avg'!D1963</f>
        <v>3.8480000000000003</v>
      </c>
      <c r="G1963" s="2">
        <f>'Moving Avg'!F1963</f>
        <v>3.7949999999999995</v>
      </c>
      <c r="H1963" s="2">
        <f>'Moving Avg'!G1963</f>
        <v>4.0100000000000016</v>
      </c>
      <c r="I1963" s="2">
        <f>'Moving Avg'!H1963</f>
        <v>3.6754500000000019</v>
      </c>
      <c r="J1963" s="17" t="str">
        <f>OBV!F1963</f>
        <v>BEARISH</v>
      </c>
      <c r="K1963" s="17" t="str">
        <f>OBV!G1963</f>
        <v>NEUTRAL</v>
      </c>
      <c r="L1963" s="17" t="str">
        <f>OBV!H1963</f>
        <v>CONFIRMED BEARISH</v>
      </c>
    </row>
    <row r="1964" spans="1:12" ht="13.5" x14ac:dyDescent="0.25">
      <c r="A1964" s="3">
        <f>RSI!A1964</f>
        <v>44867</v>
      </c>
      <c r="B1964" s="2">
        <f>RSI!B1964</f>
        <v>3.9</v>
      </c>
      <c r="C1964" s="2">
        <f>RSI!I1964</f>
        <v>51.825020732420718</v>
      </c>
      <c r="D1964" s="2">
        <f>MACD!E1964</f>
        <v>-5.8384795472034234E-2</v>
      </c>
      <c r="E1964" s="2">
        <f>MACD!F1964</f>
        <v>-2.1991933070847309E-2</v>
      </c>
      <c r="F1964" s="2">
        <f>'Moving Avg'!D1964</f>
        <v>3.8479999999999999</v>
      </c>
      <c r="G1964" s="2">
        <f>'Moving Avg'!F1964</f>
        <v>3.7975000000000003</v>
      </c>
      <c r="H1964" s="2">
        <f>'Moving Avg'!G1964</f>
        <v>4.0060000000000011</v>
      </c>
      <c r="I1964" s="2">
        <f>'Moving Avg'!H1964</f>
        <v>3.6811000000000011</v>
      </c>
      <c r="J1964" s="17" t="str">
        <f>OBV!F1964</f>
        <v>BEARISH</v>
      </c>
      <c r="K1964" s="17" t="str">
        <f>OBV!G1964</f>
        <v>NEUTRAL</v>
      </c>
      <c r="L1964" s="17" t="str">
        <f>OBV!H1964</f>
        <v>NEUTRAL</v>
      </c>
    </row>
    <row r="1965" spans="1:12" ht="13.5" x14ac:dyDescent="0.25">
      <c r="A1965" s="3">
        <f>RSI!A1965</f>
        <v>44868</v>
      </c>
      <c r="B1965" s="2">
        <f>RSI!B1965</f>
        <v>3.87</v>
      </c>
      <c r="C1965" s="2">
        <f>RSI!I1965</f>
        <v>49.603277913402998</v>
      </c>
      <c r="D1965" s="2">
        <f>MACD!E1965</f>
        <v>-5.2696978896593638E-2</v>
      </c>
      <c r="E1965" s="2">
        <f>MACD!F1965</f>
        <v>-2.8132942235996574E-2</v>
      </c>
      <c r="F1965" s="2">
        <f>'Moving Avg'!D1965</f>
        <v>3.8420000000000001</v>
      </c>
      <c r="G1965" s="2">
        <f>'Moving Avg'!F1965</f>
        <v>3.8010000000000006</v>
      </c>
      <c r="H1965" s="2">
        <f>'Moving Avg'!G1965</f>
        <v>4.0014000000000012</v>
      </c>
      <c r="I1965" s="2">
        <f>'Moving Avg'!H1965</f>
        <v>3.6866000000000012</v>
      </c>
      <c r="J1965" s="17" t="str">
        <f>OBV!F1965</f>
        <v>BEARISH</v>
      </c>
      <c r="K1965" s="17" t="str">
        <f>OBV!G1965</f>
        <v>WEAK</v>
      </c>
      <c r="L1965" s="17" t="str">
        <f>OBV!H1965</f>
        <v>CONFIRMED BEARISH</v>
      </c>
    </row>
    <row r="1966" spans="1:12" ht="13.5" x14ac:dyDescent="0.25">
      <c r="A1966" s="3">
        <f>RSI!A1966</f>
        <v>44869</v>
      </c>
      <c r="B1966" s="2">
        <f>RSI!B1966</f>
        <v>3.8</v>
      </c>
      <c r="C1966" s="2">
        <f>RSI!I1966</f>
        <v>44.779422744953166</v>
      </c>
      <c r="D1966" s="2">
        <f>MACD!E1966</f>
        <v>-5.0375219711885855E-2</v>
      </c>
      <c r="E1966" s="2">
        <f>MACD!F1966</f>
        <v>-3.2581397731174432E-2</v>
      </c>
      <c r="F1966" s="2">
        <f>'Moving Avg'!D1966</f>
        <v>3.8340000000000005</v>
      </c>
      <c r="G1966" s="2">
        <f>'Moving Avg'!F1966</f>
        <v>3.8020000000000005</v>
      </c>
      <c r="H1966" s="2">
        <f>'Moving Avg'!G1966</f>
        <v>3.9954000000000014</v>
      </c>
      <c r="I1966" s="2">
        <f>'Moving Avg'!H1966</f>
        <v>3.691650000000001</v>
      </c>
      <c r="J1966" s="17" t="str">
        <f>OBV!F1966</f>
        <v>BEARISH</v>
      </c>
      <c r="K1966" s="17" t="str">
        <f>OBV!G1966</f>
        <v>WEAK</v>
      </c>
      <c r="L1966" s="17" t="str">
        <f>OBV!H1966</f>
        <v>CONFIRMED BEARISH</v>
      </c>
    </row>
    <row r="1967" spans="1:12" ht="13.5" x14ac:dyDescent="0.25">
      <c r="A1967" s="3">
        <f>RSI!A1967</f>
        <v>44872</v>
      </c>
      <c r="B1967" s="2">
        <f>RSI!B1967</f>
        <v>3.79</v>
      </c>
      <c r="C1967" s="2">
        <f>RSI!I1967</f>
        <v>44.119338272539196</v>
      </c>
      <c r="D1967" s="2">
        <f>MACD!E1967</f>
        <v>-4.1087514143104631E-2</v>
      </c>
      <c r="E1967" s="2">
        <f>MACD!F1967</f>
        <v>-3.4282621013560471E-2</v>
      </c>
      <c r="F1967" s="2">
        <f>'Moving Avg'!D1967</f>
        <v>3.8319999999999999</v>
      </c>
      <c r="G1967" s="2">
        <f>'Moving Avg'!F1967</f>
        <v>3.8065000000000007</v>
      </c>
      <c r="H1967" s="2">
        <f>'Moving Avg'!G1967</f>
        <v>3.9894000000000012</v>
      </c>
      <c r="I1967" s="2">
        <f>'Moving Avg'!H1967</f>
        <v>3.6966500000000009</v>
      </c>
      <c r="J1967" s="17" t="str">
        <f>OBV!F1967</f>
        <v>BEARISH</v>
      </c>
      <c r="K1967" s="17" t="str">
        <f>OBV!G1967</f>
        <v>NEUTRAL</v>
      </c>
      <c r="L1967" s="17" t="str">
        <f>OBV!H1967</f>
        <v>CONFIRMED BEARISH</v>
      </c>
    </row>
    <row r="1968" spans="1:12" ht="13.5" x14ac:dyDescent="0.25">
      <c r="A1968" s="3">
        <f>RSI!A1968</f>
        <v>44873</v>
      </c>
      <c r="B1968" s="2">
        <f>RSI!B1968</f>
        <v>3.76</v>
      </c>
      <c r="C1968" s="2">
        <f>RSI!I1968</f>
        <v>42.113709897918682</v>
      </c>
      <c r="D1968" s="2">
        <f>MACD!E1968</f>
        <v>-3.2089026712941227E-2</v>
      </c>
      <c r="E1968" s="2">
        <f>MACD!F1968</f>
        <v>-3.3843902153436627E-2</v>
      </c>
      <c r="F1968" s="2">
        <f>'Moving Avg'!D1968</f>
        <v>3.8239999999999994</v>
      </c>
      <c r="G1968" s="2">
        <f>'Moving Avg'!F1968</f>
        <v>3.8119999999999998</v>
      </c>
      <c r="H1968" s="2">
        <f>'Moving Avg'!G1968</f>
        <v>3.9808000000000008</v>
      </c>
      <c r="I1968" s="2">
        <f>'Moving Avg'!H1968</f>
        <v>3.7017000000000002</v>
      </c>
      <c r="J1968" s="17" t="str">
        <f>OBV!F1968</f>
        <v>BEARISH</v>
      </c>
      <c r="K1968" s="17" t="str">
        <f>OBV!G1968</f>
        <v>NEUTRAL</v>
      </c>
      <c r="L1968" s="17" t="str">
        <f>OBV!H1968</f>
        <v>CONFIRMED BEARISH</v>
      </c>
    </row>
    <row r="1969" spans="1:12" ht="13.5" x14ac:dyDescent="0.25">
      <c r="A1969" s="3">
        <f>RSI!A1969</f>
        <v>44874</v>
      </c>
      <c r="B1969" s="2">
        <f>RSI!B1969</f>
        <v>3.75</v>
      </c>
      <c r="C1969" s="2">
        <f>RSI!I1969</f>
        <v>41.437504709194812</v>
      </c>
      <c r="D1969" s="2">
        <f>MACD!E1969</f>
        <v>-1.236555050169752E-2</v>
      </c>
      <c r="E1969" s="2">
        <f>MACD!F1969</f>
        <v>-2.9548231823088807E-2</v>
      </c>
      <c r="F1969" s="2">
        <f>'Moving Avg'!D1969</f>
        <v>3.7939999999999996</v>
      </c>
      <c r="G1969" s="2">
        <f>'Moving Avg'!F1969</f>
        <v>3.8174999999999999</v>
      </c>
      <c r="H1969" s="2">
        <f>'Moving Avg'!G1969</f>
        <v>3.9710000000000014</v>
      </c>
      <c r="I1969" s="2">
        <f>'Moving Avg'!H1969</f>
        <v>3.7067000000000001</v>
      </c>
      <c r="J1969" s="17" t="str">
        <f>OBV!F1969</f>
        <v>BEARISH</v>
      </c>
      <c r="K1969" s="17" t="str">
        <f>OBV!G1969</f>
        <v>WEAK</v>
      </c>
      <c r="L1969" s="17" t="str">
        <f>OBV!H1969</f>
        <v>CONFIRMED BEARISH</v>
      </c>
    </row>
    <row r="1970" spans="1:12" ht="13.5" x14ac:dyDescent="0.25">
      <c r="A1970" s="3">
        <f>RSI!A1970</f>
        <v>44875</v>
      </c>
      <c r="B1970" s="2">
        <f>RSI!B1970</f>
        <v>3.73</v>
      </c>
      <c r="C1970" s="2">
        <f>RSI!I1970</f>
        <v>40.052351860291871</v>
      </c>
      <c r="D1970" s="2">
        <f>MACD!E1970</f>
        <v>6.4191166210916251E-3</v>
      </c>
      <c r="E1970" s="2">
        <f>MACD!F1970</f>
        <v>-2.235476213425272E-2</v>
      </c>
      <c r="F1970" s="2">
        <f>'Moving Avg'!D1970</f>
        <v>3.7659999999999996</v>
      </c>
      <c r="G1970" s="2">
        <f>'Moving Avg'!F1970</f>
        <v>3.8215000000000003</v>
      </c>
      <c r="H1970" s="2">
        <f>'Moving Avg'!G1970</f>
        <v>3.9572000000000007</v>
      </c>
      <c r="I1970" s="2">
        <f>'Moving Avg'!H1970</f>
        <v>3.7118000000000002</v>
      </c>
      <c r="J1970" s="17" t="str">
        <f>OBV!F1970</f>
        <v>BEARISH</v>
      </c>
      <c r="K1970" s="17" t="str">
        <f>OBV!G1970</f>
        <v>WEAK</v>
      </c>
      <c r="L1970" s="17" t="str">
        <f>OBV!H1970</f>
        <v>CONFIRMED BEARISH</v>
      </c>
    </row>
    <row r="1971" spans="1:12" ht="13.5" x14ac:dyDescent="0.25">
      <c r="A1971" s="3">
        <f>RSI!A1971</f>
        <v>44876</v>
      </c>
      <c r="B1971" s="2">
        <f>RSI!B1971</f>
        <v>3.72</v>
      </c>
      <c r="C1971" s="2">
        <f>RSI!I1971</f>
        <v>39.344178999316739</v>
      </c>
      <c r="D1971" s="2">
        <f>MACD!E1971</f>
        <v>1.4510589533577534E-2</v>
      </c>
      <c r="E1971" s="2">
        <f>MACD!F1971</f>
        <v>-1.4981691800686668E-2</v>
      </c>
      <c r="F1971" s="2">
        <f>'Moving Avg'!D1971</f>
        <v>3.75</v>
      </c>
      <c r="G1971" s="2">
        <f>'Moving Avg'!F1971</f>
        <v>3.8154999999999992</v>
      </c>
      <c r="H1971" s="2">
        <f>'Moving Avg'!G1971</f>
        <v>3.9440000000000008</v>
      </c>
      <c r="I1971" s="2">
        <f>'Moving Avg'!H1971</f>
        <v>3.7160500000000001</v>
      </c>
      <c r="J1971" s="17" t="str">
        <f>OBV!F1971</f>
        <v>BEARISH</v>
      </c>
      <c r="K1971" s="17" t="str">
        <f>OBV!G1971</f>
        <v>WEAK</v>
      </c>
      <c r="L1971" s="17" t="str">
        <f>OBV!H1971</f>
        <v>CONFIRMED BEARISH</v>
      </c>
    </row>
    <row r="1972" spans="1:12" ht="13.5" x14ac:dyDescent="0.25">
      <c r="A1972" s="3">
        <f>RSI!A1972</f>
        <v>44879</v>
      </c>
      <c r="B1972" s="2">
        <f>RSI!B1972</f>
        <v>3.89</v>
      </c>
      <c r="C1972" s="2">
        <f>RSI!I1972</f>
        <v>54.177119317389632</v>
      </c>
      <c r="D1972" s="2">
        <f>MACD!E1972</f>
        <v>3.3057823905560113E-3</v>
      </c>
      <c r="E1972" s="2">
        <f>MACD!F1972</f>
        <v>-1.1324196962438133E-2</v>
      </c>
      <c r="F1972" s="2">
        <f>'Moving Avg'!D1972</f>
        <v>3.7700000000000005</v>
      </c>
      <c r="G1972" s="2">
        <f>'Moving Avg'!F1972</f>
        <v>3.8199999999999994</v>
      </c>
      <c r="H1972" s="2">
        <f>'Moving Avg'!G1972</f>
        <v>3.9354000000000009</v>
      </c>
      <c r="I1972" s="2">
        <f>'Moving Avg'!H1972</f>
        <v>3.7203000000000004</v>
      </c>
      <c r="J1972" s="17" t="str">
        <f>OBV!F1972</f>
        <v>BEARISH</v>
      </c>
      <c r="K1972" s="17" t="str">
        <f>OBV!G1972</f>
        <v>NEUTRAL</v>
      </c>
      <c r="L1972" s="17" t="str">
        <f>OBV!H1972</f>
        <v>BEARISH DIVERGENCE</v>
      </c>
    </row>
    <row r="1973" spans="1:12" ht="13.5" x14ac:dyDescent="0.25">
      <c r="A1973" s="3">
        <f>RSI!A1973</f>
        <v>44880</v>
      </c>
      <c r="B1973" s="2">
        <f>RSI!B1973</f>
        <v>3.89</v>
      </c>
      <c r="C1973" s="2">
        <f>RSI!I1973</f>
        <v>54.177119317389639</v>
      </c>
      <c r="D1973" s="2">
        <f>MACD!E1973</f>
        <v>-6.536226423954794E-3</v>
      </c>
      <c r="E1973" s="2">
        <f>MACD!F1973</f>
        <v>-1.0366602854741464E-2</v>
      </c>
      <c r="F1973" s="2">
        <f>'Moving Avg'!D1973</f>
        <v>3.7960000000000003</v>
      </c>
      <c r="G1973" s="2">
        <f>'Moving Avg'!F1973</f>
        <v>3.8219999999999992</v>
      </c>
      <c r="H1973" s="2">
        <f>'Moving Avg'!G1973</f>
        <v>3.9268000000000001</v>
      </c>
      <c r="I1973" s="2">
        <f>'Moving Avg'!H1973</f>
        <v>3.7239000000000004</v>
      </c>
      <c r="J1973" s="17" t="str">
        <f>OBV!F1973</f>
        <v>BULLISH</v>
      </c>
      <c r="K1973" s="17" t="str">
        <f>OBV!G1973</f>
        <v>NEUTRAL</v>
      </c>
      <c r="L1973" s="17" t="str">
        <f>OBV!H1973</f>
        <v>CONFIRMED BULLISH</v>
      </c>
    </row>
    <row r="1974" spans="1:12" ht="13.5" x14ac:dyDescent="0.25">
      <c r="A1974" s="3">
        <f>RSI!A1974</f>
        <v>44881</v>
      </c>
      <c r="B1974" s="2">
        <f>RSI!B1974</f>
        <v>3.85</v>
      </c>
      <c r="C1974" s="2">
        <f>RSI!I1974</f>
        <v>50.787930848468868</v>
      </c>
      <c r="D1974" s="2">
        <f>MACD!E1974</f>
        <v>3.1492222418725291E-3</v>
      </c>
      <c r="E1974" s="2">
        <f>MACD!F1974</f>
        <v>-7.663437835418666E-3</v>
      </c>
      <c r="F1974" s="2">
        <f>'Moving Avg'!D1974</f>
        <v>3.8160000000000003</v>
      </c>
      <c r="G1974" s="2">
        <f>'Moving Avg'!F1974</f>
        <v>3.825499999999999</v>
      </c>
      <c r="H1974" s="2">
        <f>'Moving Avg'!G1974</f>
        <v>3.9160000000000004</v>
      </c>
      <c r="I1974" s="2">
        <f>'Moving Avg'!H1974</f>
        <v>3.7274000000000007</v>
      </c>
      <c r="J1974" s="17" t="str">
        <f>OBV!F1974</f>
        <v>BULLISH</v>
      </c>
      <c r="K1974" s="17" t="str">
        <f>OBV!G1974</f>
        <v>NEUTRAL</v>
      </c>
      <c r="L1974" s="17" t="str">
        <f>OBV!H1974</f>
        <v>CONFIRMED BULLISH</v>
      </c>
    </row>
    <row r="1975" spans="1:12" ht="13.5" x14ac:dyDescent="0.25">
      <c r="A1975" s="3">
        <f>RSI!A1975</f>
        <v>44882</v>
      </c>
      <c r="B1975" s="2">
        <f>RSI!B1975</f>
        <v>3.8</v>
      </c>
      <c r="C1975" s="2">
        <f>RSI!I1975</f>
        <v>46.843169117294337</v>
      </c>
      <c r="D1975" s="2">
        <f>MACD!E1975</f>
        <v>1.0359767809208886E-2</v>
      </c>
      <c r="E1975" s="2">
        <f>MACD!F1975</f>
        <v>-4.0587967064931556E-3</v>
      </c>
      <c r="F1975" s="2">
        <f>'Moving Avg'!D1975</f>
        <v>3.8299999999999996</v>
      </c>
      <c r="G1975" s="2">
        <f>'Moving Avg'!F1975</f>
        <v>3.8229999999999991</v>
      </c>
      <c r="H1975" s="2">
        <f>'Moving Avg'!G1975</f>
        <v>3.9056000000000002</v>
      </c>
      <c r="I1975" s="2">
        <f>'Moving Avg'!H1975</f>
        <v>3.7307000000000001</v>
      </c>
      <c r="J1975" s="17" t="str">
        <f>OBV!F1975</f>
        <v>BULLISH</v>
      </c>
      <c r="K1975" s="17" t="str">
        <f>OBV!G1975</f>
        <v>NEUTRAL</v>
      </c>
      <c r="L1975" s="17" t="str">
        <f>OBV!H1975</f>
        <v>CONFIRMED BULLISH</v>
      </c>
    </row>
    <row r="1976" spans="1:12" ht="13.5" x14ac:dyDescent="0.25">
      <c r="A1976" s="3">
        <f>RSI!A1976</f>
        <v>44883</v>
      </c>
      <c r="B1976" s="2">
        <f>RSI!B1976</f>
        <v>3.9</v>
      </c>
      <c r="C1976" s="2">
        <f>RSI!I1976</f>
        <v>54.461407216375157</v>
      </c>
      <c r="D1976" s="2">
        <f>MACD!E1976</f>
        <v>-1.4879217640655362E-3</v>
      </c>
      <c r="E1976" s="2">
        <f>MACD!F1976</f>
        <v>-3.5446217180076321E-3</v>
      </c>
      <c r="F1976" s="2">
        <f>'Moving Avg'!D1976</f>
        <v>3.8659999999999997</v>
      </c>
      <c r="G1976" s="2">
        <f>'Moving Avg'!F1976</f>
        <v>3.8279999999999994</v>
      </c>
      <c r="H1976" s="2">
        <f>'Moving Avg'!G1976</f>
        <v>3.8975999999999997</v>
      </c>
      <c r="I1976" s="2">
        <f>'Moving Avg'!H1976</f>
        <v>3.7336</v>
      </c>
      <c r="J1976" s="17" t="str">
        <f>OBV!F1976</f>
        <v>BULLISH</v>
      </c>
      <c r="K1976" s="17" t="str">
        <f>OBV!G1976</f>
        <v>STRONG</v>
      </c>
      <c r="L1976" s="17" t="str">
        <f>OBV!H1976</f>
        <v>CONFIRMED BULLISH</v>
      </c>
    </row>
    <row r="1977" spans="1:12" ht="13.5" x14ac:dyDescent="0.25">
      <c r="A1977" s="3">
        <f>RSI!A1977</f>
        <v>44886</v>
      </c>
      <c r="B1977" s="2">
        <f>RSI!B1977</f>
        <v>3.99</v>
      </c>
      <c r="C1977" s="2">
        <f>RSI!I1977</f>
        <v>60.015513391581891</v>
      </c>
      <c r="D1977" s="2">
        <f>MACD!E1977</f>
        <v>-2.0098072606214767E-2</v>
      </c>
      <c r="E1977" s="2">
        <f>MACD!F1977</f>
        <v>-6.8553118956490595E-3</v>
      </c>
      <c r="F1977" s="2">
        <f>'Moving Avg'!D1977</f>
        <v>3.8860000000000001</v>
      </c>
      <c r="G1977" s="2">
        <f>'Moving Avg'!F1977</f>
        <v>3.8354999999999997</v>
      </c>
      <c r="H1977" s="2">
        <f>'Moving Avg'!G1977</f>
        <v>3.8917999999999999</v>
      </c>
      <c r="I1977" s="2">
        <f>'Moving Avg'!H1977</f>
        <v>3.7362999999999995</v>
      </c>
      <c r="J1977" s="17" t="str">
        <f>OBV!F1977</f>
        <v>BULLISH</v>
      </c>
      <c r="K1977" s="17" t="str">
        <f>OBV!G1977</f>
        <v>NEUTRAL</v>
      </c>
      <c r="L1977" s="17" t="str">
        <f>OBV!H1977</f>
        <v>CONFIRMED BULLISH</v>
      </c>
    </row>
    <row r="1978" spans="1:12" ht="13.5" x14ac:dyDescent="0.25">
      <c r="A1978" s="3">
        <f>RSI!A1978</f>
        <v>44887</v>
      </c>
      <c r="B1978" s="2">
        <f>RSI!B1978</f>
        <v>3.99</v>
      </c>
      <c r="C1978" s="2">
        <f>RSI!I1978</f>
        <v>60.015513391581891</v>
      </c>
      <c r="D1978" s="2">
        <f>MACD!E1978</f>
        <v>-4.1344224147998432E-2</v>
      </c>
      <c r="E1978" s="2">
        <f>MACD!F1978</f>
        <v>-1.3753094346118934E-2</v>
      </c>
      <c r="F1978" s="2">
        <f>'Moving Avg'!D1978</f>
        <v>3.9060000000000001</v>
      </c>
      <c r="G1978" s="2">
        <f>'Moving Avg'!F1978</f>
        <v>3.8434999999999997</v>
      </c>
      <c r="H1978" s="2">
        <f>'Moving Avg'!G1978</f>
        <v>3.8876000000000004</v>
      </c>
      <c r="I1978" s="2">
        <f>'Moving Avg'!H1978</f>
        <v>3.7392499999999997</v>
      </c>
      <c r="J1978" s="17" t="str">
        <f>OBV!F1978</f>
        <v>BULLISH</v>
      </c>
      <c r="K1978" s="17" t="str">
        <f>OBV!G1978</f>
        <v>NEUTRAL</v>
      </c>
      <c r="L1978" s="17" t="str">
        <f>OBV!H1978</f>
        <v>CONFIRMED BULLISH</v>
      </c>
    </row>
    <row r="1979" spans="1:12" ht="13.5" x14ac:dyDescent="0.25">
      <c r="A1979" s="3">
        <f>RSI!A1979</f>
        <v>44888</v>
      </c>
      <c r="B1979" s="2">
        <f>RSI!B1979</f>
        <v>3.91</v>
      </c>
      <c r="C1979" s="2">
        <f>RSI!I1979</f>
        <v>53.312357720382053</v>
      </c>
      <c r="D1979" s="2">
        <f>MACD!E1979</f>
        <v>-5.5752528357110531E-2</v>
      </c>
      <c r="E1979" s="2">
        <f>MACD!F1979</f>
        <v>-2.2152981148317256E-2</v>
      </c>
      <c r="F1979" s="2">
        <f>'Moving Avg'!D1979</f>
        <v>3.9180000000000001</v>
      </c>
      <c r="G1979" s="2">
        <f>'Moving Avg'!F1979</f>
        <v>3.843999999999999</v>
      </c>
      <c r="H1979" s="2">
        <f>'Moving Avg'!G1979</f>
        <v>3.8834000000000009</v>
      </c>
      <c r="I1979" s="2">
        <f>'Moving Avg'!H1979</f>
        <v>3.7418999999999993</v>
      </c>
      <c r="J1979" s="17" t="str">
        <f>OBV!F1979</f>
        <v>BULLISH</v>
      </c>
      <c r="K1979" s="17" t="str">
        <f>OBV!G1979</f>
        <v>NEUTRAL</v>
      </c>
      <c r="L1979" s="17" t="str">
        <f>OBV!H1979</f>
        <v>CONFIRMED BULLISH</v>
      </c>
    </row>
    <row r="1980" spans="1:12" ht="13.5" x14ac:dyDescent="0.25">
      <c r="A1980" s="3">
        <f>RSI!A1980</f>
        <v>44889</v>
      </c>
      <c r="B1980" s="2">
        <f>RSI!B1980</f>
        <v>3.88</v>
      </c>
      <c r="C1980" s="2">
        <f>RSI!I1980</f>
        <v>51.011448995528752</v>
      </c>
      <c r="D1980" s="2">
        <f>MACD!E1980</f>
        <v>-6.9083792015451451E-2</v>
      </c>
      <c r="E1980" s="2">
        <f>MACD!F1980</f>
        <v>-3.1539143321744095E-2</v>
      </c>
      <c r="F1980" s="2">
        <f>'Moving Avg'!D1980</f>
        <v>3.9340000000000002</v>
      </c>
      <c r="G1980" s="2">
        <f>'Moving Avg'!F1980</f>
        <v>3.8429999999999991</v>
      </c>
      <c r="H1980" s="2">
        <f>'Moving Avg'!G1980</f>
        <v>3.8790000000000004</v>
      </c>
      <c r="I1980" s="2">
        <f>'Moving Avg'!H1980</f>
        <v>3.7445499999999994</v>
      </c>
      <c r="J1980" s="17" t="str">
        <f>OBV!F1980</f>
        <v>BULLISH</v>
      </c>
      <c r="K1980" s="17" t="str">
        <f>OBV!G1980</f>
        <v>STRONG</v>
      </c>
      <c r="L1980" s="17" t="str">
        <f>OBV!H1980</f>
        <v>CONFIRMED BULLISH</v>
      </c>
    </row>
    <row r="1981" spans="1:12" ht="13.5" x14ac:dyDescent="0.25">
      <c r="A1981" s="3">
        <f>RSI!A1981</f>
        <v>44890</v>
      </c>
      <c r="B1981" s="2">
        <f>RSI!B1981</f>
        <v>3.85</v>
      </c>
      <c r="C1981" s="2">
        <f>RSI!I1981</f>
        <v>48.745796215303692</v>
      </c>
      <c r="D1981" s="2">
        <f>MACD!E1981</f>
        <v>-7.9766875599445175E-2</v>
      </c>
      <c r="E1981" s="2">
        <f>MACD!F1981</f>
        <v>-4.1184689777284317E-2</v>
      </c>
      <c r="F1981" s="2">
        <f>'Moving Avg'!D1981</f>
        <v>3.9240000000000004</v>
      </c>
      <c r="G1981" s="2">
        <f>'Moving Avg'!F1981</f>
        <v>3.8434999999999988</v>
      </c>
      <c r="H1981" s="2">
        <f>'Moving Avg'!G1981</f>
        <v>3.8739999999999997</v>
      </c>
      <c r="I1981" s="2">
        <f>'Moving Avg'!H1981</f>
        <v>3.7472999999999996</v>
      </c>
      <c r="J1981" s="17" t="str">
        <f>OBV!F1981</f>
        <v>BEARISH</v>
      </c>
      <c r="K1981" s="17" t="str">
        <f>OBV!G1981</f>
        <v>WEAK</v>
      </c>
      <c r="L1981" s="17" t="str">
        <f>OBV!H1981</f>
        <v>CONFIRMED BEARISH</v>
      </c>
    </row>
    <row r="1982" spans="1:12" ht="13.5" x14ac:dyDescent="0.25">
      <c r="A1982" s="3">
        <f>RSI!A1982</f>
        <v>44893</v>
      </c>
      <c r="B1982" s="2">
        <f>RSI!B1982</f>
        <v>3.85</v>
      </c>
      <c r="C1982" s="2">
        <f>RSI!I1982</f>
        <v>48.745796215303699</v>
      </c>
      <c r="D1982" s="2">
        <f>MACD!E1982</f>
        <v>-6.2555423984631986E-2</v>
      </c>
      <c r="E1982" s="2">
        <f>MACD!F1982</f>
        <v>-4.5458836618753856E-2</v>
      </c>
      <c r="F1982" s="2">
        <f>'Moving Avg'!D1982</f>
        <v>3.8959999999999999</v>
      </c>
      <c r="G1982" s="2">
        <f>'Moving Avg'!F1982</f>
        <v>3.8459999999999992</v>
      </c>
      <c r="H1982" s="2">
        <f>'Moving Avg'!G1982</f>
        <v>3.8713999999999995</v>
      </c>
      <c r="I1982" s="2">
        <f>'Moving Avg'!H1982</f>
        <v>3.7499499999999997</v>
      </c>
      <c r="J1982" s="17" t="str">
        <f>OBV!F1982</f>
        <v>BEARISH</v>
      </c>
      <c r="K1982" s="17" t="str">
        <f>OBV!G1982</f>
        <v>WEAK</v>
      </c>
      <c r="L1982" s="17" t="str">
        <f>OBV!H1982</f>
        <v>CONFIRMED BEARISH</v>
      </c>
    </row>
    <row r="1983" spans="1:12" ht="13.5" x14ac:dyDescent="0.25">
      <c r="A1983" s="3">
        <f>RSI!A1983</f>
        <v>44894</v>
      </c>
      <c r="B1983" s="2">
        <f>RSI!B1983</f>
        <v>3.8</v>
      </c>
      <c r="C1983" s="2">
        <f>RSI!I1983</f>
        <v>44.891803715851786</v>
      </c>
      <c r="D1983" s="2">
        <f>MACD!E1983</f>
        <v>-4.4198241961804996E-2</v>
      </c>
      <c r="E1983" s="2">
        <f>MACD!F1983</f>
        <v>-4.520671768736409E-2</v>
      </c>
      <c r="F1983" s="2">
        <f>'Moving Avg'!D1983</f>
        <v>3.8579999999999997</v>
      </c>
      <c r="G1983" s="2">
        <f>'Moving Avg'!F1983</f>
        <v>3.8459999999999988</v>
      </c>
      <c r="H1983" s="2">
        <f>'Moving Avg'!G1983</f>
        <v>3.8673999999999995</v>
      </c>
      <c r="I1983" s="2">
        <f>'Moving Avg'!H1983</f>
        <v>3.752349999999999</v>
      </c>
      <c r="J1983" s="17" t="str">
        <f>OBV!F1983</f>
        <v>BEARISH</v>
      </c>
      <c r="K1983" s="17" t="str">
        <f>OBV!G1983</f>
        <v>WEAK</v>
      </c>
      <c r="L1983" s="17" t="str">
        <f>OBV!H1983</f>
        <v>CONFIRMED BEARISH</v>
      </c>
    </row>
    <row r="1984" spans="1:12" ht="13.5" x14ac:dyDescent="0.25">
      <c r="A1984" s="3">
        <f>RSI!A1984</f>
        <v>44895</v>
      </c>
      <c r="B1984" s="2">
        <f>RSI!B1984</f>
        <v>3.79</v>
      </c>
      <c r="C1984" s="2">
        <f>RSI!I1984</f>
        <v>44.140142560708647</v>
      </c>
      <c r="D1984" s="2">
        <f>MACD!E1984</f>
        <v>-3.3699615112447567E-2</v>
      </c>
      <c r="E1984" s="2">
        <f>MACD!F1984</f>
        <v>-4.2905297172380785E-2</v>
      </c>
      <c r="F1984" s="2">
        <f>'Moving Avg'!D1984</f>
        <v>3.8339999999999996</v>
      </c>
      <c r="G1984" s="2">
        <f>'Moving Avg'!F1984</f>
        <v>3.8405</v>
      </c>
      <c r="H1984" s="2">
        <f>'Moving Avg'!G1984</f>
        <v>3.8611999999999993</v>
      </c>
      <c r="I1984" s="2">
        <f>'Moving Avg'!H1984</f>
        <v>3.754799999999999</v>
      </c>
      <c r="J1984" s="17" t="str">
        <f>OBV!F1984</f>
        <v>BEARISH</v>
      </c>
      <c r="K1984" s="17" t="str">
        <f>OBV!G1984</f>
        <v>WEAK</v>
      </c>
      <c r="L1984" s="17" t="str">
        <f>OBV!H1984</f>
        <v>CONFIRMED BEARISH</v>
      </c>
    </row>
    <row r="1985" spans="1:12" ht="13.5" x14ac:dyDescent="0.25">
      <c r="A1985" s="3">
        <f>RSI!A1985</f>
        <v>44896</v>
      </c>
      <c r="B1985" s="2">
        <f>RSI!B1985</f>
        <v>3.79</v>
      </c>
      <c r="C1985" s="2">
        <f>RSI!I1985</f>
        <v>44.140142560708647</v>
      </c>
      <c r="D1985" s="2">
        <f>MACD!E1985</f>
        <v>-3.2098701026911591E-2</v>
      </c>
      <c r="E1985" s="2">
        <f>MACD!F1985</f>
        <v>-4.0743977943286949E-2</v>
      </c>
      <c r="F1985" s="2">
        <f>'Moving Avg'!D1985</f>
        <v>3.8159999999999998</v>
      </c>
      <c r="G1985" s="2">
        <f>'Moving Avg'!F1985</f>
        <v>3.8365</v>
      </c>
      <c r="H1985" s="2">
        <f>'Moving Avg'!G1985</f>
        <v>3.8569999999999998</v>
      </c>
      <c r="I1985" s="2">
        <f>'Moving Avg'!H1985</f>
        <v>3.7571999999999992</v>
      </c>
      <c r="J1985" s="17" t="str">
        <f>OBV!F1985</f>
        <v>BEARISH</v>
      </c>
      <c r="K1985" s="17" t="str">
        <f>OBV!G1985</f>
        <v>WEAK</v>
      </c>
      <c r="L1985" s="17" t="str">
        <f>OBV!H1985</f>
        <v>CONFIRMED BEARISH</v>
      </c>
    </row>
    <row r="1986" spans="1:12" ht="13.5" x14ac:dyDescent="0.25">
      <c r="A1986" s="3">
        <f>RSI!A1986</f>
        <v>44897</v>
      </c>
      <c r="B1986" s="2">
        <f>RSI!B1986</f>
        <v>3.79</v>
      </c>
      <c r="C1986" s="2">
        <f>RSI!I1986</f>
        <v>44.140142560708647</v>
      </c>
      <c r="D1986" s="2">
        <f>MACD!E1986</f>
        <v>-1.4980050948193657E-2</v>
      </c>
      <c r="E1986" s="2">
        <f>MACD!F1986</f>
        <v>-3.5591192544268291E-2</v>
      </c>
      <c r="F1986" s="2">
        <f>'Moving Avg'!D1986</f>
        <v>3.8039999999999998</v>
      </c>
      <c r="G1986" s="2">
        <f>'Moving Avg'!F1986</f>
        <v>3.8360000000000012</v>
      </c>
      <c r="H1986" s="2">
        <f>'Moving Avg'!G1986</f>
        <v>3.8509999999999995</v>
      </c>
      <c r="I1986" s="2">
        <f>'Moving Avg'!H1986</f>
        <v>3.7601999999999989</v>
      </c>
      <c r="J1986" s="17" t="str">
        <f>OBV!F1986</f>
        <v>BEARISH</v>
      </c>
      <c r="K1986" s="17" t="str">
        <f>OBV!G1986</f>
        <v>NEUTRAL</v>
      </c>
      <c r="L1986" s="17" t="str">
        <f>OBV!H1986</f>
        <v>CONFIRMED BEARISH</v>
      </c>
    </row>
    <row r="1987" spans="1:12" ht="13.5" x14ac:dyDescent="0.25">
      <c r="A1987" s="3">
        <f>RSI!A1987</f>
        <v>44900</v>
      </c>
      <c r="B1987" s="2">
        <f>RSI!B1987</f>
        <v>3.78</v>
      </c>
      <c r="C1987" s="2">
        <f>RSI!I1987</f>
        <v>43.235963911755228</v>
      </c>
      <c r="D1987" s="2">
        <f>MACD!E1987</f>
        <v>1.4443165506051958E-2</v>
      </c>
      <c r="E1987" s="2">
        <f>MACD!F1987</f>
        <v>-2.5584320934204242E-2</v>
      </c>
      <c r="F1987" s="2">
        <f>'Moving Avg'!D1987</f>
        <v>3.79</v>
      </c>
      <c r="G1987" s="2">
        <f>'Moving Avg'!F1987</f>
        <v>3.835500000000001</v>
      </c>
      <c r="H1987" s="2">
        <f>'Moving Avg'!G1987</f>
        <v>3.847</v>
      </c>
      <c r="I1987" s="2">
        <f>'Moving Avg'!H1987</f>
        <v>3.7632999999999988</v>
      </c>
      <c r="J1987" s="17" t="str">
        <f>OBV!F1987</f>
        <v>BEARISH</v>
      </c>
      <c r="K1987" s="17" t="str">
        <f>OBV!G1987</f>
        <v>NEUTRAL</v>
      </c>
      <c r="L1987" s="17" t="str">
        <f>OBV!H1987</f>
        <v>CONFIRMED BEARISH</v>
      </c>
    </row>
    <row r="1988" spans="1:12" ht="13.5" x14ac:dyDescent="0.25">
      <c r="A1988" s="3">
        <f>RSI!A1988</f>
        <v>44901</v>
      </c>
      <c r="B1988" s="2">
        <f>RSI!B1988</f>
        <v>3.8</v>
      </c>
      <c r="C1988" s="2">
        <f>RSI!I1988</f>
        <v>45.634565190519531</v>
      </c>
      <c r="D1988" s="2">
        <f>MACD!E1988</f>
        <v>3.8242629502899028E-2</v>
      </c>
      <c r="E1988" s="2">
        <f>MACD!F1988</f>
        <v>-1.281893084678359E-2</v>
      </c>
      <c r="F1988" s="2">
        <f>'Moving Avg'!D1988</f>
        <v>3.79</v>
      </c>
      <c r="G1988" s="2">
        <f>'Moving Avg'!F1988</f>
        <v>3.8375000000000008</v>
      </c>
      <c r="H1988" s="2">
        <f>'Moving Avg'!G1988</f>
        <v>3.8410000000000002</v>
      </c>
      <c r="I1988" s="2">
        <f>'Moving Avg'!H1988</f>
        <v>3.7665499999999987</v>
      </c>
      <c r="J1988" s="17" t="str">
        <f>OBV!F1988</f>
        <v>BULLISH</v>
      </c>
      <c r="K1988" s="17" t="str">
        <f>OBV!G1988</f>
        <v>NEUTRAL</v>
      </c>
      <c r="L1988" s="17" t="str">
        <f>OBV!H1988</f>
        <v>NEUTRAL</v>
      </c>
    </row>
    <row r="1989" spans="1:12" ht="13.5" x14ac:dyDescent="0.25">
      <c r="A1989" s="3">
        <f>RSI!A1989</f>
        <v>44902</v>
      </c>
      <c r="B1989" s="2">
        <f>RSI!B1989</f>
        <v>3.79</v>
      </c>
      <c r="C1989" s="2">
        <f>RSI!I1989</f>
        <v>44.619339456368763</v>
      </c>
      <c r="D1989" s="2">
        <f>MACD!E1989</f>
        <v>4.7051410360794854E-2</v>
      </c>
      <c r="E1989" s="2">
        <f>MACD!F1989</f>
        <v>-8.4486260526790008E-4</v>
      </c>
      <c r="F1989" s="2">
        <f>'Moving Avg'!D1989</f>
        <v>3.79</v>
      </c>
      <c r="G1989" s="2">
        <f>'Moving Avg'!F1989</f>
        <v>3.8395000000000001</v>
      </c>
      <c r="H1989" s="2">
        <f>'Moving Avg'!G1989</f>
        <v>3.8348000000000009</v>
      </c>
      <c r="I1989" s="2">
        <f>'Moving Avg'!H1989</f>
        <v>3.7698499999999986</v>
      </c>
      <c r="J1989" s="17" t="str">
        <f>OBV!F1989</f>
        <v>BULLISH</v>
      </c>
      <c r="K1989" s="17" t="str">
        <f>OBV!G1989</f>
        <v>NEUTRAL</v>
      </c>
      <c r="L1989" s="17" t="str">
        <f>OBV!H1989</f>
        <v>NEUTRAL</v>
      </c>
    </row>
    <row r="1990" spans="1:12" ht="13.5" x14ac:dyDescent="0.25">
      <c r="A1990" s="3">
        <f>RSI!A1990</f>
        <v>44903</v>
      </c>
      <c r="B1990" s="2">
        <f>RSI!B1990</f>
        <v>3.79</v>
      </c>
      <c r="C1990" s="2">
        <f>RSI!I1990</f>
        <v>44.619339456368763</v>
      </c>
      <c r="D1990" s="2">
        <f>MACD!E1990</f>
        <v>5.0168815188368576E-2</v>
      </c>
      <c r="E1990" s="2">
        <f>MACD!F1990</f>
        <v>9.3578729534593962E-3</v>
      </c>
      <c r="F1990" s="2">
        <f>'Moving Avg'!D1990</f>
        <v>3.79</v>
      </c>
      <c r="G1990" s="2">
        <f>'Moving Avg'!F1990</f>
        <v>3.8425000000000002</v>
      </c>
      <c r="H1990" s="2">
        <f>'Moving Avg'!G1990</f>
        <v>3.8286000000000007</v>
      </c>
      <c r="I1990" s="2">
        <f>'Moving Avg'!H1990</f>
        <v>3.773349999999998</v>
      </c>
      <c r="J1990" s="17" t="str">
        <f>OBV!F1990</f>
        <v>BULLISH</v>
      </c>
      <c r="K1990" s="17" t="str">
        <f>OBV!G1990</f>
        <v>NEUTRAL</v>
      </c>
      <c r="L1990" s="17" t="str">
        <f>OBV!H1990</f>
        <v>NEUTRAL</v>
      </c>
    </row>
    <row r="1991" spans="1:12" ht="13.5" x14ac:dyDescent="0.25">
      <c r="A1991" s="3">
        <f>RSI!A1991</f>
        <v>44904</v>
      </c>
      <c r="B1991" s="2">
        <f>RSI!B1991</f>
        <v>3.79</v>
      </c>
      <c r="C1991" s="2">
        <f>RSI!I1991</f>
        <v>44.619339456368756</v>
      </c>
      <c r="D1991" s="2">
        <f>MACD!E1991</f>
        <v>4.844975839870802E-2</v>
      </c>
      <c r="E1991" s="2">
        <f>MACD!F1991</f>
        <v>1.7176250042509122E-2</v>
      </c>
      <c r="F1991" s="2">
        <f>'Moving Avg'!D1991</f>
        <v>3.79</v>
      </c>
      <c r="G1991" s="2">
        <f>'Moving Avg'!F1991</f>
        <v>3.846000000000001</v>
      </c>
      <c r="H1991" s="2">
        <f>'Moving Avg'!G1991</f>
        <v>3.8228000000000004</v>
      </c>
      <c r="I1991" s="2">
        <f>'Moving Avg'!H1991</f>
        <v>3.7772999999999972</v>
      </c>
      <c r="J1991" s="17" t="str">
        <f>OBV!F1991</f>
        <v>BULLISH</v>
      </c>
      <c r="K1991" s="17" t="str">
        <f>OBV!G1991</f>
        <v>NEUTRAL</v>
      </c>
      <c r="L1991" s="17" t="str">
        <f>OBV!H1991</f>
        <v>NEUTRAL</v>
      </c>
    </row>
    <row r="1992" spans="1:12" ht="13.5" x14ac:dyDescent="0.25">
      <c r="A1992" s="3">
        <f>RSI!A1992</f>
        <v>44907</v>
      </c>
      <c r="B1992" s="2">
        <f>RSI!B1992</f>
        <v>3.75</v>
      </c>
      <c r="C1992" s="2">
        <f>RSI!I1992</f>
        <v>40.156247225812429</v>
      </c>
      <c r="D1992" s="2">
        <f>MACD!E1992</f>
        <v>5.019750868146744E-2</v>
      </c>
      <c r="E1992" s="2">
        <f>MACD!F1992</f>
        <v>2.3780501770300787E-2</v>
      </c>
      <c r="F1992" s="2">
        <f>'Moving Avg'!D1992</f>
        <v>3.7839999999999998</v>
      </c>
      <c r="G1992" s="2">
        <f>'Moving Avg'!F1992</f>
        <v>3.8390000000000009</v>
      </c>
      <c r="H1992" s="2">
        <f>'Moving Avg'!G1992</f>
        <v>3.8177999999999996</v>
      </c>
      <c r="I1992" s="2">
        <f>'Moving Avg'!H1992</f>
        <v>3.780599999999998</v>
      </c>
      <c r="J1992" s="17" t="str">
        <f>OBV!F1992</f>
        <v>BULLISH</v>
      </c>
      <c r="K1992" s="17" t="str">
        <f>OBV!G1992</f>
        <v>NEUTRAL</v>
      </c>
      <c r="L1992" s="17" t="str">
        <f>OBV!H1992</f>
        <v>BULLISH DIVERGENCE</v>
      </c>
    </row>
    <row r="1993" spans="1:12" ht="13.5" x14ac:dyDescent="0.25">
      <c r="A1993" s="3">
        <f>RSI!A1993</f>
        <v>44908</v>
      </c>
      <c r="B1993" s="2">
        <f>RSI!B1993</f>
        <v>3.79</v>
      </c>
      <c r="C1993" s="2">
        <f>RSI!I1993</f>
        <v>45.975753329592983</v>
      </c>
      <c r="D1993" s="2">
        <f>MACD!E1993</f>
        <v>4.1479107806916993E-2</v>
      </c>
      <c r="E1993" s="2">
        <f>MACD!F1993</f>
        <v>2.7320222977624029E-2</v>
      </c>
      <c r="F1993" s="2">
        <f>'Moving Avg'!D1993</f>
        <v>3.782</v>
      </c>
      <c r="G1993" s="2">
        <f>'Moving Avg'!F1993</f>
        <v>3.8340000000000005</v>
      </c>
      <c r="H1993" s="2">
        <f>'Moving Avg'!G1993</f>
        <v>3.8135999999999997</v>
      </c>
      <c r="I1993" s="2">
        <f>'Moving Avg'!H1993</f>
        <v>3.7840499999999975</v>
      </c>
      <c r="J1993" s="17" t="str">
        <f>OBV!F1993</f>
        <v>BULLISH</v>
      </c>
      <c r="K1993" s="17" t="str">
        <f>OBV!G1993</f>
        <v>NEUTRAL</v>
      </c>
      <c r="L1993" s="17" t="str">
        <f>OBV!H1993</f>
        <v>BULLISH DIVERGENCE</v>
      </c>
    </row>
    <row r="1994" spans="1:12" ht="13.5" x14ac:dyDescent="0.25">
      <c r="A1994" s="3">
        <f>RSI!A1994</f>
        <v>44909</v>
      </c>
      <c r="B1994" s="2">
        <f>RSI!B1994</f>
        <v>3.79</v>
      </c>
      <c r="C1994" s="2">
        <f>RSI!I1994</f>
        <v>45.975753329592976</v>
      </c>
      <c r="D1994" s="2">
        <f>MACD!E1994</f>
        <v>3.2751254041307298E-2</v>
      </c>
      <c r="E1994" s="2">
        <f>MACD!F1994</f>
        <v>2.8406429190360682E-2</v>
      </c>
      <c r="F1994" s="2">
        <f>'Moving Avg'!D1994</f>
        <v>3.782</v>
      </c>
      <c r="G1994" s="2">
        <f>'Moving Avg'!F1994</f>
        <v>3.8310000000000004</v>
      </c>
      <c r="H1994" s="2">
        <f>'Moving Avg'!G1994</f>
        <v>3.8123999999999989</v>
      </c>
      <c r="I1994" s="2">
        <f>'Moving Avg'!H1994</f>
        <v>3.7875999999999972</v>
      </c>
      <c r="J1994" s="17" t="str">
        <f>OBV!F1994</f>
        <v>BULLISH</v>
      </c>
      <c r="K1994" s="17" t="str">
        <f>OBV!G1994</f>
        <v>NEUTRAL</v>
      </c>
      <c r="L1994" s="17" t="str">
        <f>OBV!H1994</f>
        <v>NEUTRAL</v>
      </c>
    </row>
    <row r="1995" spans="1:12" ht="13.5" x14ac:dyDescent="0.25">
      <c r="A1995" s="3">
        <f>RSI!A1995</f>
        <v>44910</v>
      </c>
      <c r="B1995" s="2">
        <f>RSI!B1995</f>
        <v>3.75</v>
      </c>
      <c r="C1995" s="2">
        <f>RSI!I1995</f>
        <v>41.316076980506516</v>
      </c>
      <c r="D1995" s="2">
        <f>MACD!E1995</f>
        <v>2.8502921272909099E-2</v>
      </c>
      <c r="E1995" s="2">
        <f>MACD!F1995</f>
        <v>2.8425727606870368E-2</v>
      </c>
      <c r="F1995" s="2">
        <f>'Moving Avg'!D1995</f>
        <v>3.774</v>
      </c>
      <c r="G1995" s="2">
        <f>'Moving Avg'!F1995</f>
        <v>3.8285000000000009</v>
      </c>
      <c r="H1995" s="2">
        <f>'Moving Avg'!G1995</f>
        <v>3.8113999999999995</v>
      </c>
      <c r="I1995" s="2">
        <f>'Moving Avg'!H1995</f>
        <v>3.7909999999999973</v>
      </c>
      <c r="J1995" s="17" t="str">
        <f>OBV!F1995</f>
        <v>BEARISH</v>
      </c>
      <c r="K1995" s="17" t="str">
        <f>OBV!G1995</f>
        <v>NEUTRAL</v>
      </c>
      <c r="L1995" s="17" t="str">
        <f>OBV!H1995</f>
        <v>CONFIRMED BEARISH</v>
      </c>
    </row>
    <row r="1996" spans="1:12" ht="13.5" x14ac:dyDescent="0.25">
      <c r="A1996" s="3">
        <f>RSI!A1996</f>
        <v>44911</v>
      </c>
      <c r="B1996" s="2">
        <f>RSI!B1996</f>
        <v>3.9</v>
      </c>
      <c r="C1996" s="2">
        <f>RSI!I1996</f>
        <v>58.359554633740593</v>
      </c>
      <c r="D1996" s="2">
        <f>MACD!E1996</f>
        <v>1.4194365157806033E-2</v>
      </c>
      <c r="E1996" s="2">
        <f>MACD!F1996</f>
        <v>2.5579455117057504E-2</v>
      </c>
      <c r="F1996" s="2">
        <f>'Moving Avg'!D1996</f>
        <v>3.7960000000000003</v>
      </c>
      <c r="G1996" s="2">
        <f>'Moving Avg'!F1996</f>
        <v>3.8285000000000005</v>
      </c>
      <c r="H1996" s="2">
        <f>'Moving Avg'!G1996</f>
        <v>3.8137999999999992</v>
      </c>
      <c r="I1996" s="2">
        <f>'Moving Avg'!H1996</f>
        <v>3.7950499999999967</v>
      </c>
      <c r="J1996" s="17" t="str">
        <f>OBV!F1996</f>
        <v>BULLISH</v>
      </c>
      <c r="K1996" s="17" t="str">
        <f>OBV!G1996</f>
        <v>NEUTRAL</v>
      </c>
      <c r="L1996" s="17" t="str">
        <f>OBV!H1996</f>
        <v>CONFIRMED BULLISH</v>
      </c>
    </row>
    <row r="1997" spans="1:12" ht="13.5" x14ac:dyDescent="0.25">
      <c r="A1997" s="3">
        <f>RSI!A1997</f>
        <v>44914</v>
      </c>
      <c r="B1997" s="2">
        <f>RSI!B1997</f>
        <v>3.95</v>
      </c>
      <c r="C1997" s="2">
        <f>RSI!I1997</f>
        <v>62.290961275244136</v>
      </c>
      <c r="D1997" s="2">
        <f>MACD!E1997</f>
        <v>-3.6735276977060138E-3</v>
      </c>
      <c r="E1997" s="2">
        <f>MACD!F1997</f>
        <v>1.9728858554104802E-2</v>
      </c>
      <c r="F1997" s="2">
        <f>'Moving Avg'!D1997</f>
        <v>3.8359999999999999</v>
      </c>
      <c r="G1997" s="2">
        <f>'Moving Avg'!F1997</f>
        <v>3.8265000000000002</v>
      </c>
      <c r="H1997" s="2">
        <f>'Moving Avg'!G1997</f>
        <v>3.8187999999999986</v>
      </c>
      <c r="I1997" s="2">
        <f>'Moving Avg'!H1997</f>
        <v>3.7991999999999968</v>
      </c>
      <c r="J1997" s="17" t="str">
        <f>OBV!F1997</f>
        <v>BULLISH</v>
      </c>
      <c r="K1997" s="17" t="str">
        <f>OBV!G1997</f>
        <v>NEUTRAL</v>
      </c>
      <c r="L1997" s="17" t="str">
        <f>OBV!H1997</f>
        <v>CONFIRMED BULLISH</v>
      </c>
    </row>
    <row r="1998" spans="1:12" ht="13.5" x14ac:dyDescent="0.25">
      <c r="A1998" s="3">
        <f>RSI!A1998</f>
        <v>44915</v>
      </c>
      <c r="B1998" s="2">
        <f>RSI!B1998</f>
        <v>3.88</v>
      </c>
      <c r="C1998" s="2">
        <f>RSI!I1998</f>
        <v>54.528978381349667</v>
      </c>
      <c r="D1998" s="2">
        <f>MACD!E1998</f>
        <v>-1.13059391634458E-2</v>
      </c>
      <c r="E1998" s="2">
        <f>MACD!F1998</f>
        <v>1.3521899010594684E-2</v>
      </c>
      <c r="F1998" s="2">
        <f>'Moving Avg'!D1998</f>
        <v>3.8540000000000001</v>
      </c>
      <c r="G1998" s="2">
        <f>'Moving Avg'!F1998</f>
        <v>3.8210000000000002</v>
      </c>
      <c r="H1998" s="2">
        <f>'Moving Avg'!G1998</f>
        <v>3.8233999999999986</v>
      </c>
      <c r="I1998" s="2">
        <f>'Moving Avg'!H1998</f>
        <v>3.8028499999999967</v>
      </c>
      <c r="J1998" s="17" t="str">
        <f>OBV!F1998</f>
        <v>BULLISH</v>
      </c>
      <c r="K1998" s="17" t="str">
        <f>OBV!G1998</f>
        <v>NEUTRAL</v>
      </c>
      <c r="L1998" s="17" t="str">
        <f>OBV!H1998</f>
        <v>CONFIRMED BULLISH</v>
      </c>
    </row>
    <row r="1999" spans="1:12" ht="13.5" x14ac:dyDescent="0.25">
      <c r="A1999" s="3">
        <f>RSI!A1999</f>
        <v>44916</v>
      </c>
      <c r="B1999" s="2">
        <f>RSI!B1999</f>
        <v>3.81</v>
      </c>
      <c r="C1999" s="2">
        <f>RSI!I1999</f>
        <v>48.07730403308063</v>
      </c>
      <c r="D1999" s="2">
        <f>MACD!E1999</f>
        <v>-1.4421863369784571E-2</v>
      </c>
      <c r="E1999" s="2">
        <f>MACD!F1999</f>
        <v>7.933146534518834E-3</v>
      </c>
      <c r="F1999" s="2">
        <f>'Moving Avg'!D1999</f>
        <v>3.8579999999999997</v>
      </c>
      <c r="G1999" s="2">
        <f>'Moving Avg'!F1999</f>
        <v>3.8159999999999998</v>
      </c>
      <c r="H1999" s="2">
        <f>'Moving Avg'!G1999</f>
        <v>3.8267999999999982</v>
      </c>
      <c r="I1999" s="2">
        <f>'Moving Avg'!H1999</f>
        <v>3.8060499999999968</v>
      </c>
      <c r="J1999" s="17" t="str">
        <f>OBV!F1999</f>
        <v>BULLISH</v>
      </c>
      <c r="K1999" s="17" t="str">
        <f>OBV!G1999</f>
        <v>NEUTRAL</v>
      </c>
      <c r="L1999" s="17" t="str">
        <f>OBV!H1999</f>
        <v>CONFIRMED BULLISH</v>
      </c>
    </row>
    <row r="2000" spans="1:12" ht="13.5" x14ac:dyDescent="0.25">
      <c r="A2000" s="3">
        <f>RSI!A2000</f>
        <v>44917</v>
      </c>
      <c r="B2000" s="2">
        <f>RSI!B2000</f>
        <v>3.81</v>
      </c>
      <c r="C2000" s="2">
        <f>RSI!I2000</f>
        <v>48.077304033080637</v>
      </c>
      <c r="D2000" s="2">
        <f>MACD!E2000</f>
        <v>-1.692668303720346E-2</v>
      </c>
      <c r="E2000" s="2">
        <f>MACD!F2000</f>
        <v>2.9611806201743753E-3</v>
      </c>
      <c r="F2000" s="2">
        <f>'Moving Avg'!D2000</f>
        <v>3.87</v>
      </c>
      <c r="G2000" s="2">
        <f>'Moving Avg'!F2000</f>
        <v>3.8125</v>
      </c>
      <c r="H2000" s="2">
        <f>'Moving Avg'!G2000</f>
        <v>3.8299999999999983</v>
      </c>
      <c r="I2000" s="2">
        <f>'Moving Avg'!H2000</f>
        <v>3.8092999999999968</v>
      </c>
      <c r="J2000" s="17" t="str">
        <f>OBV!F2000</f>
        <v>BULLISH</v>
      </c>
      <c r="K2000" s="17" t="str">
        <f>OBV!G2000</f>
        <v>NEUTRAL</v>
      </c>
      <c r="L2000" s="17" t="str">
        <f>OBV!H2000</f>
        <v>CONFIRMED BULLISH</v>
      </c>
    </row>
    <row r="2001" spans="1:12" ht="13.5" x14ac:dyDescent="0.25">
      <c r="A2001" s="3">
        <f>RSI!A2001</f>
        <v>44918</v>
      </c>
      <c r="B2001" s="2">
        <f>RSI!B2001</f>
        <v>3.7</v>
      </c>
      <c r="C2001" s="2">
        <f>RSI!I2001</f>
        <v>39.549292038566279</v>
      </c>
      <c r="D2001" s="2">
        <f>MACD!E2001</f>
        <v>-1.0776023995583195E-2</v>
      </c>
      <c r="E2001" s="2">
        <f>MACD!F2001</f>
        <v>2.1373969702286142E-4</v>
      </c>
      <c r="F2001" s="2">
        <f>'Moving Avg'!D2001</f>
        <v>3.8300000000000005</v>
      </c>
      <c r="G2001" s="2">
        <f>'Moving Avg'!F2001</f>
        <v>3.8050000000000006</v>
      </c>
      <c r="H2001" s="2">
        <f>'Moving Avg'!G2001</f>
        <v>3.8271999999999982</v>
      </c>
      <c r="I2001" s="2">
        <f>'Moving Avg'!H2001</f>
        <v>3.8117999999999967</v>
      </c>
      <c r="J2001" s="17" t="str">
        <f>OBV!F2001</f>
        <v>BEARISH</v>
      </c>
      <c r="K2001" s="17" t="str">
        <f>OBV!G2001</f>
        <v>NEUTRAL</v>
      </c>
      <c r="L2001" s="17" t="str">
        <f>OBV!H2001</f>
        <v>CONFIRMED BEARISH</v>
      </c>
    </row>
    <row r="2002" spans="1:12" ht="13.5" x14ac:dyDescent="0.25">
      <c r="A2002" s="3">
        <f>RSI!A2002</f>
        <v>44921</v>
      </c>
      <c r="B2002" s="2">
        <f>RSI!B2002</f>
        <v>3.62</v>
      </c>
      <c r="C2002" s="2">
        <f>RSI!I2002</f>
        <v>34.725016133415139</v>
      </c>
      <c r="D2002" s="2">
        <f>MACD!E2002</f>
        <v>-5.0366070940790486E-3</v>
      </c>
      <c r="E2002" s="2">
        <f>MACD!F2002</f>
        <v>-8.3632966119752059E-4</v>
      </c>
      <c r="F2002" s="2">
        <f>'Moving Avg'!D2002</f>
        <v>3.7640000000000002</v>
      </c>
      <c r="G2002" s="2">
        <f>'Moving Avg'!F2002</f>
        <v>3.7935000000000003</v>
      </c>
      <c r="H2002" s="2">
        <f>'Moving Avg'!G2002</f>
        <v>3.8235999999999986</v>
      </c>
      <c r="I2002" s="2">
        <f>'Moving Avg'!H2002</f>
        <v>3.8143499999999966</v>
      </c>
      <c r="J2002" s="17" t="str">
        <f>OBV!F2002</f>
        <v>BEARISH</v>
      </c>
      <c r="K2002" s="17" t="str">
        <f>OBV!G2002</f>
        <v>WEAK</v>
      </c>
      <c r="L2002" s="17" t="str">
        <f>OBV!H2002</f>
        <v>CONFIRMED BEARISH</v>
      </c>
    </row>
    <row r="2003" spans="1:12" ht="13.5" x14ac:dyDescent="0.25">
      <c r="A2003" s="3">
        <f>RSI!A2003</f>
        <v>44922</v>
      </c>
      <c r="B2003" s="2">
        <f>RSI!B2003</f>
        <v>3.6</v>
      </c>
      <c r="C2003" s="2">
        <f>RSI!I2003</f>
        <v>33.620868751112738</v>
      </c>
      <c r="D2003" s="2">
        <f>MACD!E2003</f>
        <v>8.6342934081713452E-3</v>
      </c>
      <c r="E2003" s="2">
        <f>MACD!F2003</f>
        <v>1.0577949526762527E-3</v>
      </c>
      <c r="F2003" s="2">
        <f>'Moving Avg'!D2003</f>
        <v>3.7080000000000006</v>
      </c>
      <c r="G2003" s="2">
        <f>'Moving Avg'!F2003</f>
        <v>3.7835000000000001</v>
      </c>
      <c r="H2003" s="2">
        <f>'Moving Avg'!G2003</f>
        <v>3.8185999999999982</v>
      </c>
      <c r="I2003" s="2">
        <f>'Moving Avg'!H2003</f>
        <v>3.8165999999999967</v>
      </c>
      <c r="J2003" s="17" t="str">
        <f>OBV!F2003</f>
        <v>BEARISH</v>
      </c>
      <c r="K2003" s="17" t="str">
        <f>OBV!G2003</f>
        <v>WEAK</v>
      </c>
      <c r="L2003" s="17" t="str">
        <f>OBV!H2003</f>
        <v>CONFIRMED BEARISH</v>
      </c>
    </row>
    <row r="2004" spans="1:12" ht="13.5" x14ac:dyDescent="0.25">
      <c r="A2004" s="3">
        <f>RSI!A2004</f>
        <v>44923</v>
      </c>
      <c r="B2004" s="2">
        <f>RSI!B2004</f>
        <v>3.69</v>
      </c>
      <c r="C2004" s="2">
        <f>RSI!I2004</f>
        <v>42.483704387767887</v>
      </c>
      <c r="D2004" s="2">
        <f>MACD!E2004</f>
        <v>1.474529188249063E-2</v>
      </c>
      <c r="E2004" s="2">
        <f>MACD!F2004</f>
        <v>3.7952943386391283E-3</v>
      </c>
      <c r="F2004" s="2">
        <f>'Moving Avg'!D2004</f>
        <v>3.6839999999999997</v>
      </c>
      <c r="G2004" s="2">
        <f>'Moving Avg'!F2004</f>
        <v>3.7785000000000002</v>
      </c>
      <c r="H2004" s="2">
        <f>'Moving Avg'!G2004</f>
        <v>3.8167999999999984</v>
      </c>
      <c r="I2004" s="2">
        <f>'Moving Avg'!H2004</f>
        <v>3.8191999999999973</v>
      </c>
      <c r="J2004" s="17" t="str">
        <f>OBV!F2004</f>
        <v>BEARISH</v>
      </c>
      <c r="K2004" s="17" t="str">
        <f>OBV!G2004</f>
        <v>WEAK</v>
      </c>
      <c r="L2004" s="17" t="str">
        <f>OBV!H2004</f>
        <v>CONFIRMED BEARISH</v>
      </c>
    </row>
    <row r="2005" spans="1:12" ht="13.5" x14ac:dyDescent="0.25">
      <c r="A2005" s="3">
        <f>RSI!A2005</f>
        <v>44924</v>
      </c>
      <c r="B2005" s="2">
        <f>RSI!B2005</f>
        <v>3.87</v>
      </c>
      <c r="C2005" s="2">
        <f>RSI!I2005</f>
        <v>55.329858740563161</v>
      </c>
      <c r="D2005" s="2">
        <f>MACD!E2005</f>
        <v>1.0174953380688301E-3</v>
      </c>
      <c r="E2005" s="2">
        <f>MACD!F2005</f>
        <v>3.2397345385250689E-3</v>
      </c>
      <c r="F2005" s="2">
        <f>'Moving Avg'!D2005</f>
        <v>3.6960000000000002</v>
      </c>
      <c r="G2005" s="2">
        <f>'Moving Avg'!F2005</f>
        <v>3.7825000000000002</v>
      </c>
      <c r="H2005" s="2">
        <f>'Moving Avg'!G2005</f>
        <v>3.8171999999999984</v>
      </c>
      <c r="I2005" s="2">
        <f>'Moving Avg'!H2005</f>
        <v>3.8220499999999968</v>
      </c>
      <c r="J2005" s="17" t="str">
        <f>OBV!F2005</f>
        <v>BEARISH</v>
      </c>
      <c r="K2005" s="17" t="str">
        <f>OBV!G2005</f>
        <v>NEUTRAL</v>
      </c>
      <c r="L2005" s="17" t="str">
        <f>OBV!H2005</f>
        <v>BEARISH DIVERGENCE</v>
      </c>
    </row>
    <row r="2006" spans="1:12" ht="13.5" x14ac:dyDescent="0.25">
      <c r="A2006" s="3">
        <f>RSI!A2006</f>
        <v>44925</v>
      </c>
      <c r="B2006" s="2">
        <f>RSI!B2006</f>
        <v>3.8</v>
      </c>
      <c r="C2006" s="2">
        <f>RSI!I2006</f>
        <v>50.597063061968271</v>
      </c>
      <c r="D2006" s="2">
        <f>MACD!E2006</f>
        <v>1.7145090691150777E-2</v>
      </c>
      <c r="E2006" s="2">
        <f>MACD!F2006</f>
        <v>6.0208057690502113E-3</v>
      </c>
      <c r="F2006" s="2">
        <f>'Moving Avg'!D2006</f>
        <v>3.7160000000000002</v>
      </c>
      <c r="G2006" s="2">
        <f>'Moving Avg'!F2006</f>
        <v>3.7830000000000004</v>
      </c>
      <c r="H2006" s="2">
        <f>'Moving Avg'!G2006</f>
        <v>3.8171999999999993</v>
      </c>
      <c r="I2006" s="2">
        <f>'Moving Avg'!H2006</f>
        <v>3.8248499999999974</v>
      </c>
      <c r="J2006" s="17" t="str">
        <f>OBV!F2006</f>
        <v>BEARISH</v>
      </c>
      <c r="K2006" s="17" t="str">
        <f>OBV!G2006</f>
        <v>NEUTRAL</v>
      </c>
      <c r="L2006" s="17" t="str">
        <f>OBV!H2006</f>
        <v>BEARISH DIVERGENCE</v>
      </c>
    </row>
    <row r="2007" spans="1:12" ht="13.5" x14ac:dyDescent="0.25">
      <c r="A2007" s="3">
        <f>RSI!A2007</f>
        <v>44928</v>
      </c>
      <c r="B2007" s="2">
        <f>RSI!B2007</f>
        <v>3.7</v>
      </c>
      <c r="C2007" s="2">
        <f>RSI!I2007</f>
        <v>44.712984091008103</v>
      </c>
      <c r="D2007" s="2">
        <f>MACD!E2007</f>
        <v>4.5824601686401234E-2</v>
      </c>
      <c r="E2007" s="2">
        <f>MACD!F2007</f>
        <v>1.3981564952520417E-2</v>
      </c>
      <c r="F2007" s="2">
        <f>'Moving Avg'!D2007</f>
        <v>3.7320000000000002</v>
      </c>
      <c r="G2007" s="2">
        <f>'Moving Avg'!F2007</f>
        <v>3.7790000000000008</v>
      </c>
      <c r="H2007" s="2">
        <f>'Moving Avg'!G2007</f>
        <v>3.8143999999999996</v>
      </c>
      <c r="I2007" s="2">
        <f>'Moving Avg'!H2007</f>
        <v>3.8271499999999974</v>
      </c>
      <c r="J2007" s="17" t="str">
        <f>OBV!F2007</f>
        <v>BEARISH</v>
      </c>
      <c r="K2007" s="17" t="str">
        <f>OBV!G2007</f>
        <v>NEUTRAL</v>
      </c>
      <c r="L2007" s="17" t="str">
        <f>OBV!H2007</f>
        <v>BEARISH DIVERGENCE</v>
      </c>
    </row>
    <row r="2008" spans="1:12" ht="13.5" x14ac:dyDescent="0.25">
      <c r="A2008" s="3">
        <f>RSI!A2008</f>
        <v>44929</v>
      </c>
      <c r="B2008" s="2">
        <f>RSI!B2008</f>
        <v>3.58</v>
      </c>
      <c r="C2008" s="2">
        <f>RSI!I2008</f>
        <v>38.871181758580384</v>
      </c>
      <c r="D2008" s="2">
        <f>MACD!E2008</f>
        <v>6.8740747318732698E-2</v>
      </c>
      <c r="E2008" s="2">
        <f>MACD!F2008</f>
        <v>2.4933401425762877E-2</v>
      </c>
      <c r="F2008" s="2">
        <f>'Moving Avg'!D2008</f>
        <v>3.7280000000000002</v>
      </c>
      <c r="G2008" s="2">
        <f>'Moving Avg'!F2008</f>
        <v>3.7679999999999998</v>
      </c>
      <c r="H2008" s="2">
        <f>'Moving Avg'!G2008</f>
        <v>3.8094000000000001</v>
      </c>
      <c r="I2008" s="2">
        <f>'Moving Avg'!H2008</f>
        <v>3.8288499999999974</v>
      </c>
      <c r="J2008" s="17" t="str">
        <f>OBV!F2008</f>
        <v>BEARISH</v>
      </c>
      <c r="K2008" s="17" t="str">
        <f>OBV!G2008</f>
        <v>NEUTRAL</v>
      </c>
      <c r="L2008" s="17" t="str">
        <f>OBV!H2008</f>
        <v>CONFIRMED BEARISH</v>
      </c>
    </row>
    <row r="2009" spans="1:12" ht="13.5" x14ac:dyDescent="0.25">
      <c r="A2009" s="3">
        <f>RSI!A2009</f>
        <v>44930</v>
      </c>
      <c r="B2009" s="2">
        <f>RSI!B2009</f>
        <v>3.55</v>
      </c>
      <c r="C2009" s="2">
        <f>RSI!I2009</f>
        <v>37.55033712773001</v>
      </c>
      <c r="D2009" s="2">
        <f>MACD!E2009</f>
        <v>8.0783417004248292E-2</v>
      </c>
      <c r="E2009" s="2">
        <f>MACD!F2009</f>
        <v>3.6103404541459966E-2</v>
      </c>
      <c r="F2009" s="2">
        <f>'Moving Avg'!D2009</f>
        <v>3.7</v>
      </c>
      <c r="G2009" s="2">
        <f>'Moving Avg'!F2009</f>
        <v>3.7560000000000002</v>
      </c>
      <c r="H2009" s="2">
        <f>'Moving Avg'!G2009</f>
        <v>3.8024</v>
      </c>
      <c r="I2009" s="2">
        <f>'Moving Avg'!H2009</f>
        <v>3.8303499999999975</v>
      </c>
      <c r="J2009" s="17" t="str">
        <f>OBV!F2009</f>
        <v>BEARISH</v>
      </c>
      <c r="K2009" s="17" t="str">
        <f>OBV!G2009</f>
        <v>WEAK</v>
      </c>
      <c r="L2009" s="17" t="str">
        <f>OBV!H2009</f>
        <v>CONFIRMED BEARISH</v>
      </c>
    </row>
    <row r="2010" spans="1:12" ht="13.5" x14ac:dyDescent="0.25">
      <c r="A2010" s="3">
        <f>RSI!A2010</f>
        <v>44931</v>
      </c>
      <c r="B2010" s="2">
        <f>RSI!B2010</f>
        <v>3.48</v>
      </c>
      <c r="C2010" s="2">
        <f>RSI!I2010</f>
        <v>34.596305235387717</v>
      </c>
      <c r="D2010" s="2">
        <f>MACD!E2010</f>
        <v>9.7446096478607025E-2</v>
      </c>
      <c r="E2010" s="2">
        <f>MACD!F2010</f>
        <v>4.8371942928889383E-2</v>
      </c>
      <c r="F2010" s="2">
        <f>'Moving Avg'!D2010</f>
        <v>3.6219999999999999</v>
      </c>
      <c r="G2010" s="2">
        <f>'Moving Avg'!F2010</f>
        <v>3.7404999999999995</v>
      </c>
      <c r="H2010" s="2">
        <f>'Moving Avg'!G2010</f>
        <v>3.7940000000000005</v>
      </c>
      <c r="I2010" s="2">
        <f>'Moving Avg'!H2010</f>
        <v>3.8314999999999975</v>
      </c>
      <c r="J2010" s="17" t="str">
        <f>OBV!F2010</f>
        <v>BEARISH</v>
      </c>
      <c r="K2010" s="17" t="str">
        <f>OBV!G2010</f>
        <v>WEAK</v>
      </c>
      <c r="L2010" s="17" t="str">
        <f>OBV!H2010</f>
        <v>CONFIRMED BEARISH</v>
      </c>
    </row>
    <row r="2011" spans="1:12" ht="13.5" x14ac:dyDescent="0.25">
      <c r="A2011" s="3">
        <f>RSI!A2011</f>
        <v>44932</v>
      </c>
      <c r="B2011" s="2">
        <f>RSI!B2011</f>
        <v>3.55</v>
      </c>
      <c r="C2011" s="2">
        <f>RSI!I2011</f>
        <v>39.704537690782111</v>
      </c>
      <c r="D2011" s="2">
        <f>MACD!E2011</f>
        <v>9.104282716104084E-2</v>
      </c>
      <c r="E2011" s="2">
        <f>MACD!F2011</f>
        <v>5.6906119775319675E-2</v>
      </c>
      <c r="F2011" s="2">
        <f>'Moving Avg'!D2011</f>
        <v>3.5720000000000001</v>
      </c>
      <c r="G2011" s="2">
        <f>'Moving Avg'!F2011</f>
        <v>3.7284999999999995</v>
      </c>
      <c r="H2011" s="2">
        <f>'Moving Avg'!G2011</f>
        <v>3.7882000000000007</v>
      </c>
      <c r="I2011" s="2">
        <f>'Moving Avg'!H2011</f>
        <v>3.832849999999997</v>
      </c>
      <c r="J2011" s="17" t="str">
        <f>OBV!F2011</f>
        <v>BEARISH</v>
      </c>
      <c r="K2011" s="17" t="str">
        <f>OBV!G2011</f>
        <v>WEAK</v>
      </c>
      <c r="L2011" s="17" t="str">
        <f>OBV!H2011</f>
        <v>CONFIRMED BEARISH</v>
      </c>
    </row>
    <row r="2012" spans="1:12" ht="13.5" x14ac:dyDescent="0.25">
      <c r="A2012" s="3">
        <f>RSI!A2012</f>
        <v>44935</v>
      </c>
      <c r="B2012" s="2">
        <f>RSI!B2012</f>
        <v>3.69</v>
      </c>
      <c r="C2012" s="2">
        <f>RSI!I2012</f>
        <v>48.386987070456826</v>
      </c>
      <c r="D2012" s="2">
        <f>MACD!E2012</f>
        <v>6.4019834651140695E-2</v>
      </c>
      <c r="E2012" s="2">
        <f>MACD!F2012</f>
        <v>5.8328862750483879E-2</v>
      </c>
      <c r="F2012" s="2">
        <f>'Moving Avg'!D2012</f>
        <v>3.5700000000000003</v>
      </c>
      <c r="G2012" s="2">
        <f>'Moving Avg'!F2012</f>
        <v>3.7254999999999989</v>
      </c>
      <c r="H2012" s="2">
        <f>'Moving Avg'!G2012</f>
        <v>3.7860000000000009</v>
      </c>
      <c r="I2012" s="2">
        <f>'Moving Avg'!H2012</f>
        <v>3.8348999999999971</v>
      </c>
      <c r="J2012" s="17" t="str">
        <f>OBV!F2012</f>
        <v>BEARISH</v>
      </c>
      <c r="K2012" s="17" t="str">
        <f>OBV!G2012</f>
        <v>NEUTRAL</v>
      </c>
      <c r="L2012" s="17" t="str">
        <f>OBV!H2012</f>
        <v>CONFIRMED BEARISH</v>
      </c>
    </row>
    <row r="2013" spans="1:12" ht="13.5" x14ac:dyDescent="0.25">
      <c r="A2013" s="3">
        <f>RSI!A2013</f>
        <v>44936</v>
      </c>
      <c r="B2013" s="2">
        <f>RSI!B2013</f>
        <v>3.63</v>
      </c>
      <c r="C2013" s="2">
        <f>RSI!I2013</f>
        <v>45.371557323582188</v>
      </c>
      <c r="D2013" s="2">
        <f>MACD!E2013</f>
        <v>4.2688204227132154E-2</v>
      </c>
      <c r="E2013" s="2">
        <f>MACD!F2013</f>
        <v>5.5200731045813536E-2</v>
      </c>
      <c r="F2013" s="2">
        <f>'Moving Avg'!D2013</f>
        <v>3.5799999999999996</v>
      </c>
      <c r="G2013" s="2">
        <f>'Moving Avg'!F2013</f>
        <v>3.7174999999999989</v>
      </c>
      <c r="H2013" s="2">
        <f>'Moving Avg'!G2013</f>
        <v>3.7826000000000004</v>
      </c>
      <c r="I2013" s="2">
        <f>'Moving Avg'!H2013</f>
        <v>3.8365499999999972</v>
      </c>
      <c r="J2013" s="17" t="str">
        <f>OBV!F2013</f>
        <v>BEARISH</v>
      </c>
      <c r="K2013" s="17" t="str">
        <f>OBV!G2013</f>
        <v>WEAK</v>
      </c>
      <c r="L2013" s="17" t="str">
        <f>OBV!H2013</f>
        <v>BEARISH DIVERGENCE</v>
      </c>
    </row>
    <row r="2014" spans="1:12" ht="13.5" x14ac:dyDescent="0.25">
      <c r="A2014" s="3">
        <f>RSI!A2014</f>
        <v>44937</v>
      </c>
      <c r="B2014" s="2">
        <f>RSI!B2014</f>
        <v>3.63</v>
      </c>
      <c r="C2014" s="2">
        <f>RSI!I2014</f>
        <v>45.371557323582188</v>
      </c>
      <c r="D2014" s="2">
        <f>MACD!E2014</f>
        <v>3.8993186610292163E-2</v>
      </c>
      <c r="E2014" s="2">
        <f>MACD!F2014</f>
        <v>5.1959222158709267E-2</v>
      </c>
      <c r="F2014" s="2">
        <f>'Moving Avg'!D2014</f>
        <v>3.5959999999999992</v>
      </c>
      <c r="G2014" s="2">
        <f>'Moving Avg'!F2014</f>
        <v>3.7094999999999985</v>
      </c>
      <c r="H2014" s="2">
        <f>'Moving Avg'!G2014</f>
        <v>3.7772000000000014</v>
      </c>
      <c r="I2014" s="2">
        <f>'Moving Avg'!H2014</f>
        <v>3.8382499999999968</v>
      </c>
      <c r="J2014" s="17" t="str">
        <f>OBV!F2014</f>
        <v>BEARISH</v>
      </c>
      <c r="K2014" s="17" t="str">
        <f>OBV!G2014</f>
        <v>NEUTRAL</v>
      </c>
      <c r="L2014" s="17" t="str">
        <f>OBV!H2014</f>
        <v>BEARISH DIVERGENCE</v>
      </c>
    </row>
    <row r="2015" spans="1:12" ht="13.5" x14ac:dyDescent="0.25">
      <c r="A2015" s="3">
        <f>RSI!A2015</f>
        <v>44938</v>
      </c>
      <c r="B2015" s="2">
        <f>RSI!B2015</f>
        <v>3.75</v>
      </c>
      <c r="C2015" s="2">
        <f>RSI!I2015</f>
        <v>52.270837898558277</v>
      </c>
      <c r="D2015" s="2">
        <f>MACD!E2015</f>
        <v>5.5141042476183344E-2</v>
      </c>
      <c r="E2015" s="2">
        <f>MACD!F2015</f>
        <v>5.2595586222204088E-2</v>
      </c>
      <c r="F2015" s="2">
        <f>'Moving Avg'!D2015</f>
        <v>3.65</v>
      </c>
      <c r="G2015" s="2">
        <f>'Moving Avg'!F2015</f>
        <v>3.7094999999999994</v>
      </c>
      <c r="H2015" s="2">
        <f>'Moving Avg'!G2015</f>
        <v>3.7748000000000008</v>
      </c>
      <c r="I2015" s="2">
        <f>'Moving Avg'!H2015</f>
        <v>3.840649999999997</v>
      </c>
      <c r="J2015" s="17" t="str">
        <f>OBV!F2015</f>
        <v>BULLISH</v>
      </c>
      <c r="K2015" s="17" t="str">
        <f>OBV!G2015</f>
        <v>NEUTRAL</v>
      </c>
      <c r="L2015" s="17" t="str">
        <f>OBV!H2015</f>
        <v>CONFIRMED BULLISH</v>
      </c>
    </row>
    <row r="2016" spans="1:12" ht="13.5" x14ac:dyDescent="0.25">
      <c r="A2016" s="3">
        <f>RSI!A2016</f>
        <v>44939</v>
      </c>
      <c r="B2016" s="2">
        <f>RSI!B2016</f>
        <v>3.73</v>
      </c>
      <c r="C2016" s="2">
        <f>RSI!I2016</f>
        <v>51.112212353891245</v>
      </c>
      <c r="D2016" s="2">
        <f>MACD!E2016</f>
        <v>5.9243880633491841E-2</v>
      </c>
      <c r="E2016" s="2">
        <f>MACD!F2016</f>
        <v>5.3925245104461644E-2</v>
      </c>
      <c r="F2016" s="2">
        <f>'Moving Avg'!D2016</f>
        <v>3.6859999999999999</v>
      </c>
      <c r="G2016" s="2">
        <f>'Moving Avg'!F2016</f>
        <v>3.7009999999999996</v>
      </c>
      <c r="H2016" s="2">
        <f>'Moving Avg'!G2016</f>
        <v>3.773400000000001</v>
      </c>
      <c r="I2016" s="2">
        <f>'Moving Avg'!H2016</f>
        <v>3.8430499999999972</v>
      </c>
      <c r="J2016" s="17" t="str">
        <f>OBV!F2016</f>
        <v>BEARISH</v>
      </c>
      <c r="K2016" s="17" t="str">
        <f>OBV!G2016</f>
        <v>NEUTRAL</v>
      </c>
      <c r="L2016" s="17" t="str">
        <f>OBV!H2016</f>
        <v>BEARISH DIVERGENCE</v>
      </c>
    </row>
    <row r="2017" spans="1:12" ht="13.5" x14ac:dyDescent="0.25">
      <c r="A2017" s="3">
        <f>RSI!A2017</f>
        <v>44942</v>
      </c>
      <c r="B2017" s="2">
        <f>RSI!B2017</f>
        <v>3.65</v>
      </c>
      <c r="C2017" s="2">
        <f>RSI!I2017</f>
        <v>46.657218055942501</v>
      </c>
      <c r="D2017" s="2">
        <f>MACD!E2017</f>
        <v>5.3122242373451645E-2</v>
      </c>
      <c r="E2017" s="2">
        <f>MACD!F2017</f>
        <v>5.3764644558259647E-2</v>
      </c>
      <c r="F2017" s="2">
        <f>'Moving Avg'!D2017</f>
        <v>3.6779999999999999</v>
      </c>
      <c r="G2017" s="2">
        <f>'Moving Avg'!F2017</f>
        <v>3.6860000000000008</v>
      </c>
      <c r="H2017" s="2">
        <f>'Moving Avg'!G2017</f>
        <v>3.7706000000000013</v>
      </c>
      <c r="I2017" s="2">
        <f>'Moving Avg'!H2017</f>
        <v>3.8450999999999969</v>
      </c>
      <c r="J2017" s="17" t="str">
        <f>OBV!F2017</f>
        <v>BEARISH</v>
      </c>
      <c r="K2017" s="17" t="str">
        <f>OBV!G2017</f>
        <v>NEUTRAL</v>
      </c>
      <c r="L2017" s="17" t="str">
        <f>OBV!H2017</f>
        <v>CONFIRMED BEARISH</v>
      </c>
    </row>
    <row r="2018" spans="1:12" ht="13.5" x14ac:dyDescent="0.25">
      <c r="A2018" s="3">
        <f>RSI!A2018</f>
        <v>44943</v>
      </c>
      <c r="B2018" s="2">
        <f>RSI!B2018</f>
        <v>3.69</v>
      </c>
      <c r="C2018" s="2">
        <f>RSI!I2018</f>
        <v>49.04851761966389</v>
      </c>
      <c r="D2018" s="2">
        <f>MACD!E2018</f>
        <v>2.6866004507340335E-2</v>
      </c>
      <c r="E2018" s="2">
        <f>MACD!F2018</f>
        <v>4.8384916548075786E-2</v>
      </c>
      <c r="F2018" s="2">
        <f>'Moving Avg'!D2018</f>
        <v>3.69</v>
      </c>
      <c r="G2018" s="2">
        <f>'Moving Avg'!F2018</f>
        <v>3.6764999999999999</v>
      </c>
      <c r="H2018" s="2">
        <f>'Moving Avg'!G2018</f>
        <v>3.7692000000000014</v>
      </c>
      <c r="I2018" s="2">
        <f>'Moving Avg'!H2018</f>
        <v>3.846949999999997</v>
      </c>
      <c r="J2018" s="17" t="str">
        <f>OBV!F2018</f>
        <v>BULLISH</v>
      </c>
      <c r="K2018" s="17" t="str">
        <f>OBV!G2018</f>
        <v>NEUTRAL</v>
      </c>
      <c r="L2018" s="17" t="str">
        <f>OBV!H2018</f>
        <v>CONFIRMED BULLISH</v>
      </c>
    </row>
    <row r="2019" spans="1:12" ht="13.5" x14ac:dyDescent="0.25">
      <c r="A2019" s="3">
        <f>RSI!A2019</f>
        <v>44944</v>
      </c>
      <c r="B2019" s="2">
        <f>RSI!B2019</f>
        <v>3.69</v>
      </c>
      <c r="C2019" s="2">
        <f>RSI!I2019</f>
        <v>49.048517619663897</v>
      </c>
      <c r="D2019" s="2">
        <f>MACD!E2019</f>
        <v>1.1976681158598623E-4</v>
      </c>
      <c r="E2019" s="2">
        <f>MACD!F2019</f>
        <v>3.873188660077783E-2</v>
      </c>
      <c r="F2019" s="2">
        <f>'Moving Avg'!D2019</f>
        <v>3.7020000000000004</v>
      </c>
      <c r="G2019" s="2">
        <f>'Moving Avg'!F2019</f>
        <v>3.6704999999999992</v>
      </c>
      <c r="H2019" s="2">
        <f>'Moving Avg'!G2019</f>
        <v>3.7680000000000011</v>
      </c>
      <c r="I2019" s="2">
        <f>'Moving Avg'!H2019</f>
        <v>3.8484999999999974</v>
      </c>
      <c r="J2019" s="17" t="str">
        <f>OBV!F2019</f>
        <v>BULLISH</v>
      </c>
      <c r="K2019" s="17" t="str">
        <f>OBV!G2019</f>
        <v>NEUTRAL</v>
      </c>
      <c r="L2019" s="17" t="str">
        <f>OBV!H2019</f>
        <v>CONFIRMED BULLISH</v>
      </c>
    </row>
    <row r="2020" spans="1:12" ht="13.5" x14ac:dyDescent="0.25">
      <c r="A2020" s="3">
        <f>RSI!A2020</f>
        <v>44945</v>
      </c>
      <c r="B2020" s="2">
        <f>RSI!B2020</f>
        <v>3.68</v>
      </c>
      <c r="C2020" s="2">
        <f>RSI!I2020</f>
        <v>48.419177946217459</v>
      </c>
      <c r="D2020" s="2">
        <f>MACD!E2020</f>
        <v>-3.2460559210006235E-2</v>
      </c>
      <c r="E2020" s="2">
        <f>MACD!F2020</f>
        <v>2.4493397438621018E-2</v>
      </c>
      <c r="F2020" s="2">
        <f>'Moving Avg'!D2020</f>
        <v>3.6880000000000002</v>
      </c>
      <c r="G2020" s="2">
        <f>'Moving Avg'!F2020</f>
        <v>3.6640000000000001</v>
      </c>
      <c r="H2020" s="2">
        <f>'Moving Avg'!G2020</f>
        <v>3.7670000000000012</v>
      </c>
      <c r="I2020" s="2">
        <f>'Moving Avg'!H2020</f>
        <v>3.8500999999999972</v>
      </c>
      <c r="J2020" s="17" t="str">
        <f>OBV!F2020</f>
        <v>BEARISH</v>
      </c>
      <c r="K2020" s="17" t="str">
        <f>OBV!G2020</f>
        <v>NEUTRAL</v>
      </c>
      <c r="L2020" s="17" t="str">
        <f>OBV!H2020</f>
        <v>CONFIRMED BEARISH</v>
      </c>
    </row>
    <row r="2021" spans="1:12" ht="13.5" x14ac:dyDescent="0.25">
      <c r="A2021" s="3">
        <f>RSI!A2021</f>
        <v>44946</v>
      </c>
      <c r="B2021" s="2">
        <f>RSI!B2021</f>
        <v>3.68</v>
      </c>
      <c r="C2021" s="2">
        <f>RSI!I2021</f>
        <v>48.419177946217459</v>
      </c>
      <c r="D2021" s="2">
        <f>MACD!E2021</f>
        <v>-4.9126506272962445E-2</v>
      </c>
      <c r="E2021" s="2">
        <f>MACD!F2021</f>
        <v>9.7694166963043279E-3</v>
      </c>
      <c r="F2021" s="2">
        <f>'Moving Avg'!D2021</f>
        <v>3.6779999999999999</v>
      </c>
      <c r="G2021" s="2">
        <f>'Moving Avg'!F2021</f>
        <v>3.6630000000000003</v>
      </c>
      <c r="H2021" s="2">
        <f>'Moving Avg'!G2021</f>
        <v>3.7662000000000013</v>
      </c>
      <c r="I2021" s="2">
        <f>'Moving Avg'!H2021</f>
        <v>3.8510999999999966</v>
      </c>
      <c r="J2021" s="17" t="str">
        <f>OBV!F2021</f>
        <v>BEARISH</v>
      </c>
      <c r="K2021" s="17" t="str">
        <f>OBV!G2021</f>
        <v>NEUTRAL</v>
      </c>
      <c r="L2021" s="17" t="str">
        <f>OBV!H2021</f>
        <v>CONFIRMED BEARISH</v>
      </c>
    </row>
    <row r="2022" spans="1:12" ht="13.5" x14ac:dyDescent="0.25">
      <c r="A2022" s="3">
        <f>RSI!A2022</f>
        <v>44949</v>
      </c>
      <c r="B2022" s="2">
        <f>RSI!B2022</f>
        <v>3.66</v>
      </c>
      <c r="C2022" s="2">
        <f>RSI!I2022</f>
        <v>47.019786423756692</v>
      </c>
      <c r="D2022" s="2">
        <f>MACD!E2022</f>
        <v>-4.0085564441683541E-2</v>
      </c>
      <c r="E2022" s="2">
        <f>MACD!F2022</f>
        <v>-2.0157953129324585E-4</v>
      </c>
      <c r="F2022" s="2">
        <f>'Moving Avg'!D2022</f>
        <v>3.6799999999999997</v>
      </c>
      <c r="G2022" s="2">
        <f>'Moving Avg'!F2022</f>
        <v>3.665</v>
      </c>
      <c r="H2022" s="2">
        <f>'Moving Avg'!G2022</f>
        <v>3.7616000000000009</v>
      </c>
      <c r="I2022" s="2">
        <f>'Moving Avg'!H2022</f>
        <v>3.8511999999999968</v>
      </c>
      <c r="J2022" s="17" t="str">
        <f>OBV!F2022</f>
        <v>BULLISH</v>
      </c>
      <c r="K2022" s="17" t="str">
        <f>OBV!G2022</f>
        <v>NEUTRAL</v>
      </c>
      <c r="L2022" s="17" t="str">
        <f>OBV!H2022</f>
        <v>CONFIRMED BULLISH</v>
      </c>
    </row>
    <row r="2023" spans="1:12" ht="13.5" x14ac:dyDescent="0.25">
      <c r="A2023" s="3">
        <f>RSI!A2023</f>
        <v>44950</v>
      </c>
      <c r="B2023" s="2">
        <f>RSI!B2023</f>
        <v>3.54</v>
      </c>
      <c r="C2023" s="2">
        <f>RSI!I2023</f>
        <v>39.620674091228615</v>
      </c>
      <c r="D2023" s="2">
        <f>MACD!E2023</f>
        <v>-3.2545389907870703E-2</v>
      </c>
      <c r="E2023" s="2">
        <f>MACD!F2023</f>
        <v>-6.6703416066087378E-3</v>
      </c>
      <c r="F2023" s="2">
        <f>'Moving Avg'!D2023</f>
        <v>3.65</v>
      </c>
      <c r="G2023" s="2">
        <f>'Moving Avg'!F2023</f>
        <v>3.6620000000000004</v>
      </c>
      <c r="H2023" s="2">
        <f>'Moving Avg'!G2023</f>
        <v>3.7546000000000004</v>
      </c>
      <c r="I2023" s="2">
        <f>'Moving Avg'!H2023</f>
        <v>3.8496499999999965</v>
      </c>
      <c r="J2023" s="17" t="str">
        <f>OBV!F2023</f>
        <v>BEARISH</v>
      </c>
      <c r="K2023" s="17" t="str">
        <f>OBV!G2023</f>
        <v>NEUTRAL</v>
      </c>
      <c r="L2023" s="17" t="str">
        <f>OBV!H2023</f>
        <v>CONFIRMED BEARISH</v>
      </c>
    </row>
    <row r="2024" spans="1:12" ht="13.5" x14ac:dyDescent="0.25">
      <c r="A2024" s="3">
        <f>RSI!A2024</f>
        <v>44951</v>
      </c>
      <c r="B2024" s="2">
        <f>RSI!B2024</f>
        <v>3.6</v>
      </c>
      <c r="C2024" s="2">
        <f>RSI!I2024</f>
        <v>44.337164765905733</v>
      </c>
      <c r="D2024" s="2">
        <f>MACD!E2024</f>
        <v>-2.9685761541973221E-2</v>
      </c>
      <c r="E2024" s="2">
        <f>MACD!F2024</f>
        <v>-1.1273425593681635E-2</v>
      </c>
      <c r="F2024" s="2">
        <f>'Moving Avg'!D2024</f>
        <v>3.6320000000000001</v>
      </c>
      <c r="G2024" s="2">
        <f>'Moving Avg'!F2024</f>
        <v>3.6574999999999998</v>
      </c>
      <c r="H2024" s="2">
        <f>'Moving Avg'!G2024</f>
        <v>3.7496000000000005</v>
      </c>
      <c r="I2024" s="2">
        <f>'Moving Avg'!H2024</f>
        <v>3.8489499999999963</v>
      </c>
      <c r="J2024" s="17" t="str">
        <f>OBV!F2024</f>
        <v>BULLISH</v>
      </c>
      <c r="K2024" s="17" t="str">
        <f>OBV!G2024</f>
        <v>NEUTRAL</v>
      </c>
      <c r="L2024" s="17" t="str">
        <f>OBV!H2024</f>
        <v>BULLISH DIVERGENCE</v>
      </c>
    </row>
    <row r="2025" spans="1:12" ht="13.5" x14ac:dyDescent="0.25">
      <c r="A2025" s="3">
        <f>RSI!A2025</f>
        <v>44952</v>
      </c>
      <c r="B2025" s="2">
        <f>RSI!B2025</f>
        <v>3.68</v>
      </c>
      <c r="C2025" s="2">
        <f>RSI!I2025</f>
        <v>49.950882408959899</v>
      </c>
      <c r="D2025" s="2">
        <f>MACD!E2025</f>
        <v>-1.4229519813227842E-2</v>
      </c>
      <c r="E2025" s="2">
        <f>MACD!F2025</f>
        <v>-1.1864644437590877E-2</v>
      </c>
      <c r="F2025" s="2">
        <f>'Moving Avg'!D2025</f>
        <v>3.6320000000000001</v>
      </c>
      <c r="G2025" s="2">
        <f>'Moving Avg'!F2025</f>
        <v>3.6479999999999997</v>
      </c>
      <c r="H2025" s="2">
        <f>'Moving Avg'!G2025</f>
        <v>3.7472000000000003</v>
      </c>
      <c r="I2025" s="2">
        <f>'Moving Avg'!H2025</f>
        <v>3.8488499999999966</v>
      </c>
      <c r="J2025" s="17" t="str">
        <f>OBV!F2025</f>
        <v>BULLISH</v>
      </c>
      <c r="K2025" s="17" t="str">
        <f>OBV!G2025</f>
        <v>STRONG</v>
      </c>
      <c r="L2025" s="17" t="str">
        <f>OBV!H2025</f>
        <v>NEUTRAL</v>
      </c>
    </row>
    <row r="2026" spans="1:12" ht="13.5" x14ac:dyDescent="0.25">
      <c r="A2026" s="3">
        <f>RSI!A2026</f>
        <v>44953</v>
      </c>
      <c r="B2026" s="2">
        <f>RSI!B2026</f>
        <v>3.69</v>
      </c>
      <c r="C2026" s="2">
        <f>RSI!I2026</f>
        <v>50.621260689552642</v>
      </c>
      <c r="D2026" s="2">
        <f>MACD!E2026</f>
        <v>-4.9777119651990276E-3</v>
      </c>
      <c r="E2026" s="2">
        <f>MACD!F2026</f>
        <v>-1.0487257943112508E-2</v>
      </c>
      <c r="F2026" s="2">
        <f>'Moving Avg'!D2026</f>
        <v>3.6340000000000003</v>
      </c>
      <c r="G2026" s="2">
        <f>'Moving Avg'!F2026</f>
        <v>3.6424999999999996</v>
      </c>
      <c r="H2026" s="2">
        <f>'Moving Avg'!G2026</f>
        <v>3.7430000000000003</v>
      </c>
      <c r="I2026" s="2">
        <f>'Moving Avg'!H2026</f>
        <v>3.8492499999999961</v>
      </c>
      <c r="J2026" s="17" t="str">
        <f>OBV!F2026</f>
        <v>BULLISH</v>
      </c>
      <c r="K2026" s="17" t="str">
        <f>OBV!G2026</f>
        <v>STRONG</v>
      </c>
      <c r="L2026" s="17" t="str">
        <f>OBV!H2026</f>
        <v>CONFIRMED BULLISH</v>
      </c>
    </row>
    <row r="2027" spans="1:12" ht="13.5" x14ac:dyDescent="0.25">
      <c r="A2027" s="3">
        <f>RSI!A2027</f>
        <v>44956</v>
      </c>
      <c r="B2027" s="2">
        <f>RSI!B2027</f>
        <v>3.69</v>
      </c>
      <c r="C2027" s="2">
        <f>RSI!I2027</f>
        <v>50.621260689552642</v>
      </c>
      <c r="D2027" s="2">
        <f>MACD!E2027</f>
        <v>-9.524270352467834E-3</v>
      </c>
      <c r="E2027" s="2">
        <f>MACD!F2027</f>
        <v>-1.0294660424983573E-2</v>
      </c>
      <c r="F2027" s="2">
        <f>'Moving Avg'!D2027</f>
        <v>3.6399999999999997</v>
      </c>
      <c r="G2027" s="2">
        <f>'Moving Avg'!F2027</f>
        <v>3.6419999999999995</v>
      </c>
      <c r="H2027" s="2">
        <f>'Moving Avg'!G2027</f>
        <v>3.7370000000000001</v>
      </c>
      <c r="I2027" s="2">
        <f>'Moving Avg'!H2027</f>
        <v>3.8496999999999968</v>
      </c>
      <c r="J2027" s="17" t="str">
        <f>OBV!F2027</f>
        <v>BULLISH</v>
      </c>
      <c r="K2027" s="17" t="str">
        <f>OBV!G2027</f>
        <v>STRONG</v>
      </c>
      <c r="L2027" s="17" t="str">
        <f>OBV!H2027</f>
        <v>CONFIRMED BULLISH</v>
      </c>
    </row>
    <row r="2028" spans="1:12" ht="13.5" x14ac:dyDescent="0.25">
      <c r="A2028" s="3">
        <f>RSI!A2028</f>
        <v>44957</v>
      </c>
      <c r="B2028" s="2">
        <f>RSI!B2028</f>
        <v>3.69</v>
      </c>
      <c r="C2028" s="2">
        <f>RSI!I2028</f>
        <v>50.621260689552649</v>
      </c>
      <c r="D2028" s="2">
        <f>MACD!E2028</f>
        <v>-7.2798443555708303E-3</v>
      </c>
      <c r="E2028" s="2">
        <f>MACD!F2028</f>
        <v>-9.6916972111010247E-3</v>
      </c>
      <c r="F2028" s="2">
        <f>'Moving Avg'!D2028</f>
        <v>3.6700000000000004</v>
      </c>
      <c r="G2028" s="2">
        <f>'Moving Avg'!F2028</f>
        <v>3.6474999999999995</v>
      </c>
      <c r="H2028" s="2">
        <f>'Moving Avg'!G2028</f>
        <v>3.7309999999999999</v>
      </c>
      <c r="I2028" s="2">
        <f>'Moving Avg'!H2028</f>
        <v>3.8504499999999973</v>
      </c>
      <c r="J2028" s="17" t="str">
        <f>OBV!F2028</f>
        <v>BULLISH</v>
      </c>
      <c r="K2028" s="17" t="str">
        <f>OBV!G2028</f>
        <v>STRONG</v>
      </c>
      <c r="L2028" s="17" t="str">
        <f>OBV!H2028</f>
        <v>CONFIRMED BULLISH</v>
      </c>
    </row>
    <row r="2029" spans="1:12" ht="13.5" x14ac:dyDescent="0.25">
      <c r="A2029" s="3">
        <f>RSI!A2029</f>
        <v>44958</v>
      </c>
      <c r="B2029" s="2">
        <f>RSI!B2029</f>
        <v>3.68</v>
      </c>
      <c r="C2029" s="2">
        <f>RSI!I2029</f>
        <v>49.788337062761698</v>
      </c>
      <c r="D2029" s="2">
        <f>MACD!E2029</f>
        <v>-4.6976890092205181E-3</v>
      </c>
      <c r="E2029" s="2">
        <f>MACD!F2029</f>
        <v>-8.692895570724923E-3</v>
      </c>
      <c r="F2029" s="2">
        <f>'Moving Avg'!D2029</f>
        <v>3.6859999999999999</v>
      </c>
      <c r="G2029" s="2">
        <f>'Moving Avg'!F2029</f>
        <v>3.6539999999999999</v>
      </c>
      <c r="H2029" s="2">
        <f>'Moving Avg'!G2029</f>
        <v>3.7263999999999999</v>
      </c>
      <c r="I2029" s="2">
        <f>'Moving Avg'!H2029</f>
        <v>3.8514999999999961</v>
      </c>
      <c r="J2029" s="17" t="str">
        <f>OBV!F2029</f>
        <v>BULLISH</v>
      </c>
      <c r="K2029" s="17" t="str">
        <f>OBV!G2029</f>
        <v>STRONG</v>
      </c>
      <c r="L2029" s="17" t="str">
        <f>OBV!H2029</f>
        <v>CONFIRMED BULLISH</v>
      </c>
    </row>
    <row r="2030" spans="1:12" ht="13.5" x14ac:dyDescent="0.25">
      <c r="A2030" s="3">
        <f>RSI!A2030</f>
        <v>44959</v>
      </c>
      <c r="B2030" s="2">
        <f>RSI!B2030</f>
        <v>3.68</v>
      </c>
      <c r="C2030" s="2">
        <f>RSI!I2030</f>
        <v>49.788337062761698</v>
      </c>
      <c r="D2030" s="2">
        <f>MACD!E2030</f>
        <v>-4.045599333200034E-3</v>
      </c>
      <c r="E2030" s="2">
        <f>MACD!F2030</f>
        <v>-7.7634363232199459E-3</v>
      </c>
      <c r="F2030" s="2">
        <f>'Moving Avg'!D2030</f>
        <v>3.6859999999999999</v>
      </c>
      <c r="G2030" s="2">
        <f>'Moving Avg'!F2030</f>
        <v>3.6640000000000006</v>
      </c>
      <c r="H2030" s="2">
        <f>'Moving Avg'!G2030</f>
        <v>3.7223999999999995</v>
      </c>
      <c r="I2030" s="2">
        <f>'Moving Avg'!H2030</f>
        <v>3.8518999999999965</v>
      </c>
      <c r="J2030" s="17" t="str">
        <f>OBV!F2030</f>
        <v>BEARISH</v>
      </c>
      <c r="K2030" s="17" t="str">
        <f>OBV!G2030</f>
        <v>NEUTRAL</v>
      </c>
      <c r="L2030" s="17" t="str">
        <f>OBV!H2030</f>
        <v>NEUTRAL</v>
      </c>
    </row>
    <row r="2031" spans="1:12" ht="13.5" x14ac:dyDescent="0.25">
      <c r="A2031" s="3">
        <f>RSI!A2031</f>
        <v>44960</v>
      </c>
      <c r="B2031" s="2">
        <f>RSI!B2031</f>
        <v>3.68</v>
      </c>
      <c r="C2031" s="2">
        <f>RSI!I2031</f>
        <v>49.788337062761691</v>
      </c>
      <c r="D2031" s="2">
        <f>MACD!E2031</f>
        <v>-3.4885991672783945E-3</v>
      </c>
      <c r="E2031" s="2">
        <f>MACD!F2031</f>
        <v>-6.9084688920316361E-3</v>
      </c>
      <c r="F2031" s="2">
        <f>'Moving Avg'!D2031</f>
        <v>3.6840000000000002</v>
      </c>
      <c r="G2031" s="2">
        <f>'Moving Avg'!F2031</f>
        <v>3.6705000000000005</v>
      </c>
      <c r="H2031" s="2">
        <f>'Moving Avg'!G2031</f>
        <v>3.7190000000000003</v>
      </c>
      <c r="I2031" s="2">
        <f>'Moving Avg'!H2031</f>
        <v>3.8517999999999968</v>
      </c>
      <c r="J2031" s="17" t="str">
        <f>OBV!F2031</f>
        <v>BEARISH</v>
      </c>
      <c r="K2031" s="17" t="str">
        <f>OBV!G2031</f>
        <v>NEUTRAL</v>
      </c>
      <c r="L2031" s="17" t="str">
        <f>OBV!H2031</f>
        <v>CONFIRMED BEARISH</v>
      </c>
    </row>
    <row r="2032" spans="1:12" ht="13.5" x14ac:dyDescent="0.25">
      <c r="A2032" s="3">
        <f>RSI!A2032</f>
        <v>44963</v>
      </c>
      <c r="B2032" s="2">
        <f>RSI!B2032</f>
        <v>3.66</v>
      </c>
      <c r="C2032" s="2">
        <f>RSI!I2032</f>
        <v>47.822756383237916</v>
      </c>
      <c r="D2032" s="2">
        <f>MACD!E2032</f>
        <v>-4.6078885054616769E-3</v>
      </c>
      <c r="E2032" s="2">
        <f>MACD!F2032</f>
        <v>-6.448352814717645E-3</v>
      </c>
      <c r="F2032" s="2">
        <f>'Moving Avg'!D2032</f>
        <v>3.6779999999999999</v>
      </c>
      <c r="G2032" s="2">
        <f>'Moving Avg'!F2032</f>
        <v>3.6690000000000005</v>
      </c>
      <c r="H2032" s="2">
        <f>'Moving Avg'!G2032</f>
        <v>3.7151999999999998</v>
      </c>
      <c r="I2032" s="2">
        <f>'Moving Avg'!H2032</f>
        <v>3.8513499999999969</v>
      </c>
      <c r="J2032" s="17" t="str">
        <f>OBV!F2032</f>
        <v>BEARISH</v>
      </c>
      <c r="K2032" s="17" t="str">
        <f>OBV!G2032</f>
        <v>NEUTRAL</v>
      </c>
      <c r="L2032" s="17" t="str">
        <f>OBV!H2032</f>
        <v>CONFIRMED BEARISH</v>
      </c>
    </row>
    <row r="2033" spans="1:12" ht="13.5" x14ac:dyDescent="0.25">
      <c r="A2033" s="3">
        <f>RSI!A2033</f>
        <v>44964</v>
      </c>
      <c r="B2033" s="2">
        <f>RSI!B2033</f>
        <v>3.62</v>
      </c>
      <c r="C2033" s="2">
        <f>RSI!I2033</f>
        <v>44.075008739890215</v>
      </c>
      <c r="D2033" s="2">
        <f>MACD!E2033</f>
        <v>-2.0930888545286574E-2</v>
      </c>
      <c r="E2033" s="2">
        <f>MACD!F2033</f>
        <v>-9.3448599608314323E-3</v>
      </c>
      <c r="F2033" s="2">
        <f>'Moving Avg'!D2033</f>
        <v>3.6640000000000001</v>
      </c>
      <c r="G2033" s="2">
        <f>'Moving Avg'!F2033</f>
        <v>3.6684999999999994</v>
      </c>
      <c r="H2033" s="2">
        <f>'Moving Avg'!G2033</f>
        <v>3.7116000000000002</v>
      </c>
      <c r="I2033" s="2">
        <f>'Moving Avg'!H2033</f>
        <v>3.8504499999999968</v>
      </c>
      <c r="J2033" s="17" t="str">
        <f>OBV!F2033</f>
        <v>BEARISH</v>
      </c>
      <c r="K2033" s="17" t="str">
        <f>OBV!G2033</f>
        <v>WEAK</v>
      </c>
      <c r="L2033" s="17" t="str">
        <f>OBV!H2033</f>
        <v>CONFIRMED BEARISH</v>
      </c>
    </row>
    <row r="2034" spans="1:12" ht="13.5" x14ac:dyDescent="0.25">
      <c r="A2034" s="3">
        <f>RSI!A2034</f>
        <v>44965</v>
      </c>
      <c r="B2034" s="2">
        <f>RSI!B2034</f>
        <v>3.58</v>
      </c>
      <c r="C2034" s="2">
        <f>RSI!I2034</f>
        <v>40.644764596238296</v>
      </c>
      <c r="D2034" s="2">
        <f>MACD!E2034</f>
        <v>-2.2198983863722432E-2</v>
      </c>
      <c r="E2034" s="2">
        <f>MACD!F2034</f>
        <v>-1.1915684741409633E-2</v>
      </c>
      <c r="F2034" s="2">
        <f>'Moving Avg'!D2034</f>
        <v>3.6439999999999997</v>
      </c>
      <c r="G2034" s="2">
        <f>'Moving Avg'!F2034</f>
        <v>3.6659999999999995</v>
      </c>
      <c r="H2034" s="2">
        <f>'Moving Avg'!G2034</f>
        <v>3.7074000000000007</v>
      </c>
      <c r="I2034" s="2">
        <f>'Moving Avg'!H2034</f>
        <v>3.8494999999999977</v>
      </c>
      <c r="J2034" s="17" t="str">
        <f>OBV!F2034</f>
        <v>BEARISH</v>
      </c>
      <c r="K2034" s="17" t="str">
        <f>OBV!G2034</f>
        <v>NEUTRAL</v>
      </c>
      <c r="L2034" s="17" t="str">
        <f>OBV!H2034</f>
        <v>CONFIRMED BEARISH</v>
      </c>
    </row>
    <row r="2035" spans="1:12" ht="13.5" x14ac:dyDescent="0.25">
      <c r="A2035" s="3">
        <f>RSI!A2035</f>
        <v>44966</v>
      </c>
      <c r="B2035" s="2">
        <f>RSI!B2035</f>
        <v>3.5</v>
      </c>
      <c r="C2035" s="2">
        <f>RSI!I2035</f>
        <v>34.809677956055822</v>
      </c>
      <c r="D2035" s="2">
        <f>MACD!E2035</f>
        <v>-4.4779875022262772E-3</v>
      </c>
      <c r="E2035" s="2">
        <f>MACD!F2035</f>
        <v>-1.0428145293572963E-2</v>
      </c>
      <c r="F2035" s="2">
        <f>'Moving Avg'!D2035</f>
        <v>3.6079999999999997</v>
      </c>
      <c r="G2035" s="2">
        <f>'Moving Avg'!F2035</f>
        <v>3.6534999999999997</v>
      </c>
      <c r="H2035" s="2">
        <f>'Moving Avg'!G2035</f>
        <v>3.7016000000000004</v>
      </c>
      <c r="I2035" s="2">
        <f>'Moving Avg'!H2035</f>
        <v>3.8482499999999975</v>
      </c>
      <c r="J2035" s="17" t="str">
        <f>OBV!F2035</f>
        <v>BEARISH</v>
      </c>
      <c r="K2035" s="17" t="str">
        <f>OBV!G2035</f>
        <v>NEUTRAL</v>
      </c>
      <c r="L2035" s="17" t="str">
        <f>OBV!H2035</f>
        <v>CONFIRMED BEARISH</v>
      </c>
    </row>
    <row r="2036" spans="1:12" ht="13.5" x14ac:dyDescent="0.25">
      <c r="A2036" s="3">
        <f>RSI!A2036</f>
        <v>44967</v>
      </c>
      <c r="B2036" s="2">
        <f>RSI!B2036</f>
        <v>3.57</v>
      </c>
      <c r="C2036" s="2">
        <f>RSI!I2036</f>
        <v>42.577787712258058</v>
      </c>
      <c r="D2036" s="2">
        <f>MACD!E2036</f>
        <v>7.8615736072338294E-3</v>
      </c>
      <c r="E2036" s="2">
        <f>MACD!F2036</f>
        <v>-6.770201513411604E-3</v>
      </c>
      <c r="F2036" s="2">
        <f>'Moving Avg'!D2036</f>
        <v>3.5859999999999999</v>
      </c>
      <c r="G2036" s="2">
        <f>'Moving Avg'!F2036</f>
        <v>3.6454999999999997</v>
      </c>
      <c r="H2036" s="2">
        <f>'Moving Avg'!G2036</f>
        <v>3.6972000000000005</v>
      </c>
      <c r="I2036" s="2">
        <f>'Moving Avg'!H2036</f>
        <v>3.8473499999999983</v>
      </c>
      <c r="J2036" s="17" t="str">
        <f>OBV!F2036</f>
        <v>BEARISH</v>
      </c>
      <c r="K2036" s="17" t="str">
        <f>OBV!G2036</f>
        <v>NEUTRAL</v>
      </c>
      <c r="L2036" s="17" t="str">
        <f>OBV!H2036</f>
        <v>CONFIRMED BEARISH</v>
      </c>
    </row>
    <row r="2037" spans="1:12" ht="13.5" x14ac:dyDescent="0.25">
      <c r="A2037" s="3">
        <f>RSI!A2037</f>
        <v>44970</v>
      </c>
      <c r="B2037" s="2">
        <f>RSI!B2037</f>
        <v>3.57</v>
      </c>
      <c r="C2037" s="2">
        <f>RSI!I2037</f>
        <v>42.577787712258058</v>
      </c>
      <c r="D2037" s="2">
        <f>MACD!E2037</f>
        <v>1.8807251700317718E-2</v>
      </c>
      <c r="E2037" s="2">
        <f>MACD!F2037</f>
        <v>-1.6547108706657402E-3</v>
      </c>
      <c r="F2037" s="2">
        <f>'Moving Avg'!D2037</f>
        <v>3.5680000000000001</v>
      </c>
      <c r="G2037" s="2">
        <f>'Moving Avg'!F2037</f>
        <v>3.6414999999999993</v>
      </c>
      <c r="H2037" s="2">
        <f>'Moving Avg'!G2037</f>
        <v>3.6930000000000005</v>
      </c>
      <c r="I2037" s="2">
        <f>'Moving Avg'!H2037</f>
        <v>3.8466999999999985</v>
      </c>
      <c r="J2037" s="17" t="str">
        <f>OBV!F2037</f>
        <v>BULLISH</v>
      </c>
      <c r="K2037" s="17" t="str">
        <f>OBV!G2037</f>
        <v>NEUTRAL</v>
      </c>
      <c r="L2037" s="17" t="str">
        <f>OBV!H2037</f>
        <v>BULLISH DIVERGENCE</v>
      </c>
    </row>
    <row r="2038" spans="1:12" ht="13.5" x14ac:dyDescent="0.25">
      <c r="A2038" s="3">
        <f>RSI!A2038</f>
        <v>44971</v>
      </c>
      <c r="B2038" s="2">
        <f>RSI!B2038</f>
        <v>3.56</v>
      </c>
      <c r="C2038" s="2">
        <f>RSI!I2038</f>
        <v>41.753467215779239</v>
      </c>
      <c r="D2038" s="2">
        <f>MACD!E2038</f>
        <v>2.9276859873527794E-2</v>
      </c>
      <c r="E2038" s="2">
        <f>MACD!F2038</f>
        <v>4.5316032781729668E-3</v>
      </c>
      <c r="F2038" s="2">
        <f>'Moving Avg'!D2038</f>
        <v>3.556</v>
      </c>
      <c r="G2038" s="2">
        <f>'Moving Avg'!F2038</f>
        <v>3.6349999999999993</v>
      </c>
      <c r="H2038" s="2">
        <f>'Moving Avg'!G2038</f>
        <v>3.6882000000000006</v>
      </c>
      <c r="I2038" s="2">
        <f>'Moving Avg'!H2038</f>
        <v>3.8459999999999979</v>
      </c>
      <c r="J2038" s="17" t="str">
        <f>OBV!F2038</f>
        <v>BULLISH</v>
      </c>
      <c r="K2038" s="17" t="str">
        <f>OBV!G2038</f>
        <v>NEUTRAL</v>
      </c>
      <c r="L2038" s="17" t="str">
        <f>OBV!H2038</f>
        <v>BULLISH DIVERGENCE</v>
      </c>
    </row>
    <row r="2039" spans="1:12" ht="13.5" x14ac:dyDescent="0.25">
      <c r="A2039" s="3">
        <f>RSI!A2039</f>
        <v>44972</v>
      </c>
      <c r="B2039" s="2">
        <f>RSI!B2039</f>
        <v>3.57</v>
      </c>
      <c r="C2039" s="2">
        <f>RSI!I2039</f>
        <v>42.94308104961172</v>
      </c>
      <c r="D2039" s="2">
        <f>MACD!E2039</f>
        <v>3.6348184113239146E-2</v>
      </c>
      <c r="E2039" s="2">
        <f>MACD!F2039</f>
        <v>1.0894919445186203E-2</v>
      </c>
      <c r="F2039" s="2">
        <f>'Moving Avg'!D2039</f>
        <v>3.5539999999999998</v>
      </c>
      <c r="G2039" s="2">
        <f>'Moving Avg'!F2039</f>
        <v>3.6289999999999991</v>
      </c>
      <c r="H2039" s="2">
        <f>'Moving Avg'!G2039</f>
        <v>3.6838000000000006</v>
      </c>
      <c r="I2039" s="2">
        <f>'Moving Avg'!H2039</f>
        <v>3.8453999999999979</v>
      </c>
      <c r="J2039" s="17" t="str">
        <f>OBV!F2039</f>
        <v>BULLISH</v>
      </c>
      <c r="K2039" s="17" t="str">
        <f>OBV!G2039</f>
        <v>NEUTRAL</v>
      </c>
      <c r="L2039" s="17" t="str">
        <f>OBV!H2039</f>
        <v>BULLISH DIVERGENCE</v>
      </c>
    </row>
    <row r="2040" spans="1:12" ht="13.5" x14ac:dyDescent="0.25">
      <c r="A2040" s="3">
        <f>RSI!A2040</f>
        <v>44973</v>
      </c>
      <c r="B2040" s="2">
        <f>RSI!B2040</f>
        <v>3.55</v>
      </c>
      <c r="C2040" s="2">
        <f>RSI!I2040</f>
        <v>41.133626787570989</v>
      </c>
      <c r="D2040" s="2">
        <f>MACD!E2040</f>
        <v>4.4209213826822857E-2</v>
      </c>
      <c r="E2040" s="2">
        <f>MACD!F2040</f>
        <v>1.7557778321513534E-2</v>
      </c>
      <c r="F2040" s="2">
        <f>'Moving Avg'!D2040</f>
        <v>3.5640000000000001</v>
      </c>
      <c r="G2040" s="2">
        <f>'Moving Avg'!F2040</f>
        <v>3.6224999999999996</v>
      </c>
      <c r="H2040" s="2">
        <f>'Moving Avg'!G2040</f>
        <v>3.6790000000000003</v>
      </c>
      <c r="I2040" s="2">
        <f>'Moving Avg'!H2040</f>
        <v>3.8451499999999981</v>
      </c>
      <c r="J2040" s="17" t="str">
        <f>OBV!F2040</f>
        <v>BULLISH</v>
      </c>
      <c r="K2040" s="17" t="str">
        <f>OBV!G2040</f>
        <v>NEUTRAL</v>
      </c>
      <c r="L2040" s="17" t="str">
        <f>OBV!H2040</f>
        <v>CONFIRMED BULLISH</v>
      </c>
    </row>
    <row r="2041" spans="1:12" ht="13.5" x14ac:dyDescent="0.25">
      <c r="A2041" s="3">
        <f>RSI!A2041</f>
        <v>44974</v>
      </c>
      <c r="B2041" s="2">
        <f>RSI!B2041</f>
        <v>3.55</v>
      </c>
      <c r="C2041" s="2">
        <f>RSI!I2041</f>
        <v>41.133626787570989</v>
      </c>
      <c r="D2041" s="2">
        <f>MACD!E2041</f>
        <v>5.1345813017500852E-2</v>
      </c>
      <c r="E2041" s="2">
        <f>MACD!F2041</f>
        <v>2.4315385260711E-2</v>
      </c>
      <c r="F2041" s="2">
        <f>'Moving Avg'!D2041</f>
        <v>3.56</v>
      </c>
      <c r="G2041" s="2">
        <f>'Moving Avg'!F2041</f>
        <v>3.6159999999999997</v>
      </c>
      <c r="H2041" s="2">
        <f>'Moving Avg'!G2041</f>
        <v>3.6742000000000008</v>
      </c>
      <c r="I2041" s="2">
        <f>'Moving Avg'!H2041</f>
        <v>3.8448999999999978</v>
      </c>
      <c r="J2041" s="17" t="str">
        <f>OBV!F2041</f>
        <v>BEARISH</v>
      </c>
      <c r="K2041" s="17" t="str">
        <f>OBV!G2041</f>
        <v>NEUTRAL</v>
      </c>
      <c r="L2041" s="17" t="str">
        <f>OBV!H2041</f>
        <v>CONFIRMED BEARISH</v>
      </c>
    </row>
    <row r="2042" spans="1:12" ht="13.5" x14ac:dyDescent="0.25">
      <c r="A2042" s="3">
        <f>RSI!A2042</f>
        <v>44977</v>
      </c>
      <c r="B2042" s="2">
        <f>RSI!B2042</f>
        <v>3.53</v>
      </c>
      <c r="C2042" s="2">
        <f>RSI!I2042</f>
        <v>39.217165811731711</v>
      </c>
      <c r="D2042" s="2">
        <f>MACD!E2042</f>
        <v>5.6238068075525227E-2</v>
      </c>
      <c r="E2042" s="2">
        <f>MACD!F2042</f>
        <v>3.0699921823673849E-2</v>
      </c>
      <c r="F2042" s="2">
        <f>'Moving Avg'!D2042</f>
        <v>3.5520000000000005</v>
      </c>
      <c r="G2042" s="2">
        <f>'Moving Avg'!F2042</f>
        <v>3.6094999999999997</v>
      </c>
      <c r="H2042" s="2">
        <f>'Moving Avg'!G2042</f>
        <v>3.6698000000000008</v>
      </c>
      <c r="I2042" s="2">
        <f>'Moving Avg'!H2042</f>
        <v>3.8442499999999979</v>
      </c>
      <c r="J2042" s="17" t="str">
        <f>OBV!F2042</f>
        <v>BEARISH</v>
      </c>
      <c r="K2042" s="17" t="str">
        <f>OBV!G2042</f>
        <v>NEUTRAL</v>
      </c>
      <c r="L2042" s="17" t="str">
        <f>OBV!H2042</f>
        <v>CONFIRMED BEARISH</v>
      </c>
    </row>
    <row r="2043" spans="1:12" ht="13.5" x14ac:dyDescent="0.25">
      <c r="A2043" s="3">
        <f>RSI!A2043</f>
        <v>44978</v>
      </c>
      <c r="B2043" s="2">
        <f>RSI!B2043</f>
        <v>3.69</v>
      </c>
      <c r="C2043" s="2">
        <f>RSI!I2043</f>
        <v>56.627070789419498</v>
      </c>
      <c r="D2043" s="2">
        <f>MACD!E2043</f>
        <v>4.2905925251178978E-2</v>
      </c>
      <c r="E2043" s="2">
        <f>MACD!F2043</f>
        <v>3.3141122509174878E-2</v>
      </c>
      <c r="F2043" s="2">
        <f>'Moving Avg'!D2043</f>
        <v>3.5779999999999994</v>
      </c>
      <c r="G2043" s="2">
        <f>'Moving Avg'!F2043</f>
        <v>3.6169999999999995</v>
      </c>
      <c r="H2043" s="2">
        <f>'Moving Avg'!G2043</f>
        <v>3.6678000000000011</v>
      </c>
      <c r="I2043" s="2">
        <f>'Moving Avg'!H2043</f>
        <v>3.8443999999999985</v>
      </c>
      <c r="J2043" s="17" t="str">
        <f>OBV!F2043</f>
        <v>BULLISH</v>
      </c>
      <c r="K2043" s="17" t="str">
        <f>OBV!G2043</f>
        <v>NEUTRAL</v>
      </c>
      <c r="L2043" s="17" t="str">
        <f>OBV!H2043</f>
        <v>CONFIRMED BULLISH</v>
      </c>
    </row>
    <row r="2044" spans="1:12" ht="13.5" x14ac:dyDescent="0.25">
      <c r="A2044" s="3">
        <f>RSI!A2044</f>
        <v>44979</v>
      </c>
      <c r="B2044" s="2">
        <f>RSI!B2044</f>
        <v>3.66</v>
      </c>
      <c r="C2044" s="2">
        <f>RSI!I2044</f>
        <v>53.531027737603175</v>
      </c>
      <c r="D2044" s="2">
        <f>MACD!E2044</f>
        <v>2.7242213063999543E-2</v>
      </c>
      <c r="E2044" s="2">
        <f>MACD!F2044</f>
        <v>3.1961340620139812E-2</v>
      </c>
      <c r="F2044" s="2">
        <f>'Moving Avg'!D2044</f>
        <v>3.5959999999999992</v>
      </c>
      <c r="G2044" s="2">
        <f>'Moving Avg'!F2044</f>
        <v>3.6199999999999997</v>
      </c>
      <c r="H2044" s="2">
        <f>'Moving Avg'!G2044</f>
        <v>3.6652000000000005</v>
      </c>
      <c r="I2044" s="2">
        <f>'Moving Avg'!H2044</f>
        <v>3.8445499999999981</v>
      </c>
      <c r="J2044" s="17" t="str">
        <f>OBV!F2044</f>
        <v>BULLISH</v>
      </c>
      <c r="K2044" s="17" t="str">
        <f>OBV!G2044</f>
        <v>NEUTRAL</v>
      </c>
      <c r="L2044" s="17" t="str">
        <f>OBV!H2044</f>
        <v>CONFIRMED BULLISH</v>
      </c>
    </row>
    <row r="2045" spans="1:12" ht="13.5" x14ac:dyDescent="0.25">
      <c r="A2045" s="3">
        <f>RSI!A2045</f>
        <v>44980</v>
      </c>
      <c r="B2045" s="2">
        <f>RSI!B2045</f>
        <v>3.85</v>
      </c>
      <c r="C2045" s="2">
        <f>RSI!I2045</f>
        <v>66.152849355408819</v>
      </c>
      <c r="D2045" s="2">
        <f>MACD!E2045</f>
        <v>-1.2633825977967028E-2</v>
      </c>
      <c r="E2045" s="2">
        <f>MACD!F2045</f>
        <v>2.3042307300518445E-2</v>
      </c>
      <c r="F2045" s="2">
        <f>'Moving Avg'!D2045</f>
        <v>3.6560000000000001</v>
      </c>
      <c r="G2045" s="2">
        <f>'Moving Avg'!F2045</f>
        <v>3.6284999999999998</v>
      </c>
      <c r="H2045" s="2">
        <f>'Moving Avg'!G2045</f>
        <v>3.6672000000000002</v>
      </c>
      <c r="I2045" s="2">
        <f>'Moving Avg'!H2045</f>
        <v>3.8457999999999988</v>
      </c>
      <c r="J2045" s="17" t="str">
        <f>OBV!F2045</f>
        <v>BULLISH</v>
      </c>
      <c r="K2045" s="17" t="str">
        <f>OBV!G2045</f>
        <v>STRONG</v>
      </c>
      <c r="L2045" s="17" t="str">
        <f>OBV!H2045</f>
        <v>CONFIRMED BULLISH</v>
      </c>
    </row>
    <row r="2046" spans="1:12" ht="13.5" x14ac:dyDescent="0.25">
      <c r="A2046" s="3">
        <f>RSI!A2046</f>
        <v>44981</v>
      </c>
      <c r="B2046" s="2">
        <f>RSI!B2046</f>
        <v>3.85</v>
      </c>
      <c r="C2046" s="2">
        <f>RSI!I2046</f>
        <v>66.152849355408819</v>
      </c>
      <c r="D2046" s="2">
        <f>MACD!E2046</f>
        <v>-3.6951134902835303E-2</v>
      </c>
      <c r="E2046" s="2">
        <f>MACD!F2046</f>
        <v>1.1043618859847695E-2</v>
      </c>
      <c r="F2046" s="2">
        <f>'Moving Avg'!D2046</f>
        <v>3.7159999999999997</v>
      </c>
      <c r="G2046" s="2">
        <f>'Moving Avg'!F2046</f>
        <v>3.6364999999999994</v>
      </c>
      <c r="H2046" s="2">
        <f>'Moving Avg'!G2046</f>
        <v>3.6662000000000008</v>
      </c>
      <c r="I2046" s="2">
        <f>'Moving Avg'!H2046</f>
        <v>3.8469499999999983</v>
      </c>
      <c r="J2046" s="17" t="str">
        <f>OBV!F2046</f>
        <v>BULLISH</v>
      </c>
      <c r="K2046" s="17" t="str">
        <f>OBV!G2046</f>
        <v>STRONG</v>
      </c>
      <c r="L2046" s="17" t="str">
        <f>OBV!H2046</f>
        <v>CONFIRMED BULLISH</v>
      </c>
    </row>
    <row r="2047" spans="1:12" ht="13.5" x14ac:dyDescent="0.25">
      <c r="A2047" s="3">
        <f>RSI!A2047</f>
        <v>44984</v>
      </c>
      <c r="B2047" s="2">
        <f>RSI!B2047</f>
        <v>3.79</v>
      </c>
      <c r="C2047" s="2">
        <f>RSI!I2047</f>
        <v>60.167519443204583</v>
      </c>
      <c r="D2047" s="2">
        <f>MACD!E2047</f>
        <v>-5.4328500756760434E-2</v>
      </c>
      <c r="E2047" s="2">
        <f>MACD!F2047</f>
        <v>-2.0308050634739311E-3</v>
      </c>
      <c r="F2047" s="2">
        <f>'Moving Avg'!D2047</f>
        <v>3.7679999999999998</v>
      </c>
      <c r="G2047" s="2">
        <f>'Moving Avg'!F2047</f>
        <v>3.6414999999999997</v>
      </c>
      <c r="H2047" s="2">
        <f>'Moving Avg'!G2047</f>
        <v>3.6630000000000007</v>
      </c>
      <c r="I2047" s="2">
        <f>'Moving Avg'!H2047</f>
        <v>3.8477999999999981</v>
      </c>
      <c r="J2047" s="17" t="str">
        <f>OBV!F2047</f>
        <v>BULLISH</v>
      </c>
      <c r="K2047" s="17" t="str">
        <f>OBV!G2047</f>
        <v>STRONG</v>
      </c>
      <c r="L2047" s="17" t="str">
        <f>OBV!H2047</f>
        <v>CONFIRMED BULLISH</v>
      </c>
    </row>
    <row r="2048" spans="1:12" ht="13.5" x14ac:dyDescent="0.25">
      <c r="A2048" s="3">
        <f>RSI!A2048</f>
        <v>44985</v>
      </c>
      <c r="B2048" s="2">
        <f>RSI!B2048</f>
        <v>3.83</v>
      </c>
      <c r="C2048" s="2">
        <f>RSI!I2048</f>
        <v>62.597136434854967</v>
      </c>
      <c r="D2048" s="2">
        <f>MACD!E2048</f>
        <v>-7.4332664878704158E-2</v>
      </c>
      <c r="E2048" s="2">
        <f>MACD!F2048</f>
        <v>-1.6491177026519976E-2</v>
      </c>
      <c r="F2048" s="2">
        <f>'Moving Avg'!D2048</f>
        <v>3.7959999999999994</v>
      </c>
      <c r="G2048" s="2">
        <f>'Moving Avg'!F2048</f>
        <v>3.6484999999999999</v>
      </c>
      <c r="H2048" s="2">
        <f>'Moving Avg'!G2048</f>
        <v>3.6620000000000004</v>
      </c>
      <c r="I2048" s="2">
        <f>'Moving Avg'!H2048</f>
        <v>3.8493499999999989</v>
      </c>
      <c r="J2048" s="17" t="str">
        <f>OBV!F2048</f>
        <v>BULLISH</v>
      </c>
      <c r="K2048" s="17" t="str">
        <f>OBV!G2048</f>
        <v>NEUTRAL</v>
      </c>
      <c r="L2048" s="17" t="str">
        <f>OBV!H2048</f>
        <v>CONFIRMED BULLISH</v>
      </c>
    </row>
    <row r="2049" spans="1:12" ht="13.5" x14ac:dyDescent="0.25">
      <c r="A2049" s="3">
        <f>RSI!A2049</f>
        <v>44986</v>
      </c>
      <c r="B2049" s="2">
        <f>RSI!B2049</f>
        <v>3.76</v>
      </c>
      <c r="C2049" s="2">
        <f>RSI!I2049</f>
        <v>56.143257655763996</v>
      </c>
      <c r="D2049" s="2">
        <f>MACD!E2049</f>
        <v>-8.5511623494145095E-2</v>
      </c>
      <c r="E2049" s="2">
        <f>MACD!F2049</f>
        <v>-3.0295266320045002E-2</v>
      </c>
      <c r="F2049" s="2">
        <f>'Moving Avg'!D2049</f>
        <v>3.8159999999999998</v>
      </c>
      <c r="G2049" s="2">
        <f>'Moving Avg'!F2049</f>
        <v>3.6525000000000007</v>
      </c>
      <c r="H2049" s="2">
        <f>'Moving Avg'!G2049</f>
        <v>3.661</v>
      </c>
      <c r="I2049" s="2">
        <f>'Moving Avg'!H2049</f>
        <v>3.8499999999999988</v>
      </c>
      <c r="J2049" s="17" t="str">
        <f>OBV!F2049</f>
        <v>BULLISH</v>
      </c>
      <c r="K2049" s="17" t="str">
        <f>OBV!G2049</f>
        <v>NEUTRAL</v>
      </c>
      <c r="L2049" s="17" t="str">
        <f>OBV!H2049</f>
        <v>CONFIRMED BULLISH</v>
      </c>
    </row>
    <row r="2050" spans="1:12" ht="13.5" x14ac:dyDescent="0.25">
      <c r="A2050" s="3">
        <f>RSI!A2050</f>
        <v>44987</v>
      </c>
      <c r="B2050" s="2">
        <f>RSI!B2050</f>
        <v>3.76</v>
      </c>
      <c r="C2050" s="2">
        <f>RSI!I2050</f>
        <v>56.143257655763989</v>
      </c>
      <c r="D2050" s="2">
        <f>MACD!E2050</f>
        <v>-9.8537740660155304E-2</v>
      </c>
      <c r="E2050" s="2">
        <f>MACD!F2050</f>
        <v>-4.394376118806706E-2</v>
      </c>
      <c r="F2050" s="2">
        <f>'Moving Avg'!D2050</f>
        <v>3.7980000000000005</v>
      </c>
      <c r="G2050" s="2">
        <f>'Moving Avg'!F2050</f>
        <v>3.6565000000000003</v>
      </c>
      <c r="H2050" s="2">
        <f>'Moving Avg'!G2050</f>
        <v>3.66</v>
      </c>
      <c r="I2050" s="2">
        <f>'Moving Avg'!H2050</f>
        <v>3.8506499999999981</v>
      </c>
      <c r="J2050" s="17" t="str">
        <f>OBV!F2050</f>
        <v>BEARISH</v>
      </c>
      <c r="K2050" s="17" t="str">
        <f>OBV!G2050</f>
        <v>NEUTRAL</v>
      </c>
      <c r="L2050" s="17" t="str">
        <f>OBV!H2050</f>
        <v>CONFIRMED BEARISH</v>
      </c>
    </row>
    <row r="2051" spans="1:12" ht="13.5" x14ac:dyDescent="0.25">
      <c r="A2051" s="3">
        <f>RSI!A2051</f>
        <v>44988</v>
      </c>
      <c r="B2051" s="2">
        <f>RSI!B2051</f>
        <v>3.76</v>
      </c>
      <c r="C2051" s="2">
        <f>RSI!I2051</f>
        <v>56.143257655763982</v>
      </c>
      <c r="D2051" s="2">
        <f>MACD!E2051</f>
        <v>-0.11001361319010483</v>
      </c>
      <c r="E2051" s="2">
        <f>MACD!F2051</f>
        <v>-5.715773158847462E-2</v>
      </c>
      <c r="F2051" s="2">
        <f>'Moving Avg'!D2051</f>
        <v>3.78</v>
      </c>
      <c r="G2051" s="2">
        <f>'Moving Avg'!F2051</f>
        <v>3.6605000000000003</v>
      </c>
      <c r="H2051" s="2">
        <f>'Moving Avg'!G2051</f>
        <v>3.6612</v>
      </c>
      <c r="I2051" s="2">
        <f>'Moving Avg'!H2051</f>
        <v>3.8513499999999983</v>
      </c>
      <c r="J2051" s="17" t="str">
        <f>OBV!F2051</f>
        <v>BEARISH</v>
      </c>
      <c r="K2051" s="17" t="str">
        <f>OBV!G2051</f>
        <v>NEUTRAL</v>
      </c>
      <c r="L2051" s="17" t="str">
        <f>OBV!H2051</f>
        <v>CONFIRMED BEARISH</v>
      </c>
    </row>
    <row r="2052" spans="1:12" ht="13.5" x14ac:dyDescent="0.25">
      <c r="A2052" s="3">
        <f>RSI!A2052</f>
        <v>44991</v>
      </c>
      <c r="B2052" s="2">
        <f>RSI!B2052</f>
        <v>3.68</v>
      </c>
      <c r="C2052" s="2">
        <f>RSI!I2052</f>
        <v>48.940761182542303</v>
      </c>
      <c r="D2052" s="2">
        <f>MACD!E2052</f>
        <v>-0.11729512456610403</v>
      </c>
      <c r="E2052" s="2">
        <f>MACD!F2052</f>
        <v>-6.9185210184000506E-2</v>
      </c>
      <c r="F2052" s="2">
        <f>'Moving Avg'!D2052</f>
        <v>3.758</v>
      </c>
      <c r="G2052" s="2">
        <f>'Moving Avg'!F2052</f>
        <v>3.6615000000000011</v>
      </c>
      <c r="H2052" s="2">
        <f>'Moving Avg'!G2052</f>
        <v>3.6623999999999994</v>
      </c>
      <c r="I2052" s="2">
        <f>'Moving Avg'!H2052</f>
        <v>3.8517499999999982</v>
      </c>
      <c r="J2052" s="17" t="str">
        <f>OBV!F2052</f>
        <v>BULLISH</v>
      </c>
      <c r="K2052" s="17" t="str">
        <f>OBV!G2052</f>
        <v>NEUTRAL</v>
      </c>
      <c r="L2052" s="17" t="str">
        <f>OBV!H2052</f>
        <v>BULLISH DIVERGENCE</v>
      </c>
    </row>
    <row r="2053" spans="1:12" ht="13.5" x14ac:dyDescent="0.25">
      <c r="A2053" s="3">
        <f>RSI!A2053</f>
        <v>44992</v>
      </c>
      <c r="B2053" s="2">
        <f>RSI!B2053</f>
        <v>3.66</v>
      </c>
      <c r="C2053" s="2">
        <f>RSI!I2053</f>
        <v>47.306829185549979</v>
      </c>
      <c r="D2053" s="2">
        <f>MACD!E2053</f>
        <v>-9.7275851432585991E-2</v>
      </c>
      <c r="E2053" s="2">
        <f>MACD!F2053</f>
        <v>-7.4803338433717614E-2</v>
      </c>
      <c r="F2053" s="2">
        <f>'Moving Avg'!D2053</f>
        <v>3.7239999999999993</v>
      </c>
      <c r="G2053" s="2">
        <f>'Moving Avg'!F2053</f>
        <v>3.6635</v>
      </c>
      <c r="H2053" s="2">
        <f>'Moving Avg'!G2053</f>
        <v>3.6636000000000002</v>
      </c>
      <c r="I2053" s="2">
        <f>'Moving Avg'!H2053</f>
        <v>3.8515499999999987</v>
      </c>
      <c r="J2053" s="17" t="str">
        <f>OBV!F2053</f>
        <v>BEARISH</v>
      </c>
      <c r="K2053" s="17" t="str">
        <f>OBV!G2053</f>
        <v>NEUTRAL</v>
      </c>
      <c r="L2053" s="17" t="str">
        <f>OBV!H2053</f>
        <v>CONFIRMED BEARISH</v>
      </c>
    </row>
    <row r="2054" spans="1:12" ht="13.5" x14ac:dyDescent="0.25">
      <c r="A2054" s="3">
        <f>RSI!A2054</f>
        <v>44993</v>
      </c>
      <c r="B2054" s="2">
        <f>RSI!B2054</f>
        <v>3.6</v>
      </c>
      <c r="C2054" s="2">
        <f>RSI!I2054</f>
        <v>42.70100560722198</v>
      </c>
      <c r="D2054" s="2">
        <f>MACD!E2054</f>
        <v>-8.0311738847265168E-2</v>
      </c>
      <c r="E2054" s="2">
        <f>MACD!F2054</f>
        <v>-7.5905018516427128E-2</v>
      </c>
      <c r="F2054" s="2">
        <f>'Moving Avg'!D2054</f>
        <v>3.6920000000000002</v>
      </c>
      <c r="G2054" s="2">
        <f>'Moving Avg'!F2054</f>
        <v>3.6644999999999994</v>
      </c>
      <c r="H2054" s="2">
        <f>'Moving Avg'!G2054</f>
        <v>3.6617999999999995</v>
      </c>
      <c r="I2054" s="2">
        <f>'Moving Avg'!H2054</f>
        <v>3.8507499999999988</v>
      </c>
      <c r="J2054" s="17" t="str">
        <f>OBV!F2054</f>
        <v>BEARISH</v>
      </c>
      <c r="K2054" s="17" t="str">
        <f>OBV!G2054</f>
        <v>NEUTRAL</v>
      </c>
      <c r="L2054" s="17" t="str">
        <f>OBV!H2054</f>
        <v>CONFIRMED BEARISH</v>
      </c>
    </row>
    <row r="2055" spans="1:12" ht="13.5" x14ac:dyDescent="0.25">
      <c r="A2055" s="3">
        <f>RSI!A2055</f>
        <v>44994</v>
      </c>
      <c r="B2055" s="2">
        <f>RSI!B2055</f>
        <v>3.67</v>
      </c>
      <c r="C2055" s="2">
        <f>RSI!I2055</f>
        <v>48.946162120109385</v>
      </c>
      <c r="D2055" s="2">
        <f>MACD!E2055</f>
        <v>-4.1376189228027549E-2</v>
      </c>
      <c r="E2055" s="2">
        <f>MACD!F2055</f>
        <v>-6.899925265874722E-2</v>
      </c>
      <c r="F2055" s="2">
        <f>'Moving Avg'!D2055</f>
        <v>3.6739999999999995</v>
      </c>
      <c r="G2055" s="2">
        <f>'Moving Avg'!F2055</f>
        <v>3.6729999999999996</v>
      </c>
      <c r="H2055" s="2">
        <f>'Moving Avg'!G2055</f>
        <v>3.6577999999999986</v>
      </c>
      <c r="I2055" s="2">
        <f>'Moving Avg'!H2055</f>
        <v>3.8500999999999994</v>
      </c>
      <c r="J2055" s="17" t="str">
        <f>OBV!F2055</f>
        <v>BEARISH</v>
      </c>
      <c r="K2055" s="17" t="str">
        <f>OBV!G2055</f>
        <v>NEUTRAL</v>
      </c>
      <c r="L2055" s="17" t="str">
        <f>OBV!H2055</f>
        <v>CONFIRMED BEARISH</v>
      </c>
    </row>
    <row r="2056" spans="1:12" ht="13.5" x14ac:dyDescent="0.25">
      <c r="A2056" s="3">
        <f>RSI!A2056</f>
        <v>44995</v>
      </c>
      <c r="B2056" s="2">
        <f>RSI!B2056</f>
        <v>3.58</v>
      </c>
      <c r="C2056" s="2">
        <f>RSI!I2056</f>
        <v>42.528131538678892</v>
      </c>
      <c r="D2056" s="2">
        <f>MACD!E2056</f>
        <v>-1.6816567431203744E-3</v>
      </c>
      <c r="E2056" s="2">
        <f>MACD!F2056</f>
        <v>-5.5535733475621858E-2</v>
      </c>
      <c r="F2056" s="2">
        <f>'Moving Avg'!D2056</f>
        <v>3.6379999999999995</v>
      </c>
      <c r="G2056" s="2">
        <f>'Moving Avg'!F2056</f>
        <v>3.6734999999999993</v>
      </c>
      <c r="H2056" s="2">
        <f>'Moving Avg'!G2056</f>
        <v>3.6533999999999986</v>
      </c>
      <c r="I2056" s="2">
        <f>'Moving Avg'!H2056</f>
        <v>3.8489</v>
      </c>
      <c r="J2056" s="17" t="str">
        <f>OBV!F2056</f>
        <v>BEARISH</v>
      </c>
      <c r="K2056" s="17" t="str">
        <f>OBV!G2056</f>
        <v>NEUTRAL</v>
      </c>
      <c r="L2056" s="17" t="str">
        <f>OBV!H2056</f>
        <v>CONFIRMED BEARISH</v>
      </c>
    </row>
    <row r="2057" spans="1:12" ht="13.5" x14ac:dyDescent="0.25">
      <c r="A2057" s="3">
        <f>RSI!A2057</f>
        <v>44998</v>
      </c>
      <c r="B2057" s="2">
        <f>RSI!B2057</f>
        <v>3.74</v>
      </c>
      <c r="C2057" s="2">
        <f>RSI!I2057</f>
        <v>54.060776973075207</v>
      </c>
      <c r="D2057" s="2">
        <f>MACD!E2057</f>
        <v>1.143151436890788E-2</v>
      </c>
      <c r="E2057" s="2">
        <f>MACD!F2057</f>
        <v>-4.2142283906715913E-2</v>
      </c>
      <c r="F2057" s="2">
        <f>'Moving Avg'!D2057</f>
        <v>3.65</v>
      </c>
      <c r="G2057" s="2">
        <f>'Moving Avg'!F2057</f>
        <v>3.6819999999999995</v>
      </c>
      <c r="H2057" s="2">
        <f>'Moving Avg'!G2057</f>
        <v>3.654199999999999</v>
      </c>
      <c r="I2057" s="2">
        <f>'Moving Avg'!H2057</f>
        <v>3.8485999999999994</v>
      </c>
      <c r="J2057" s="17" t="str">
        <f>OBV!F2057</f>
        <v>BULLISH</v>
      </c>
      <c r="K2057" s="17" t="str">
        <f>OBV!G2057</f>
        <v>NEUTRAL</v>
      </c>
      <c r="L2057" s="17" t="str">
        <f>OBV!H2057</f>
        <v>CONFIRMED BULLISH</v>
      </c>
    </row>
    <row r="2058" spans="1:12" ht="13.5" x14ac:dyDescent="0.25">
      <c r="A2058" s="3">
        <f>RSI!A2058</f>
        <v>44999</v>
      </c>
      <c r="B2058" s="2">
        <f>RSI!B2058</f>
        <v>3.77</v>
      </c>
      <c r="C2058" s="2">
        <f>RSI!I2058</f>
        <v>55.849706268514105</v>
      </c>
      <c r="D2058" s="2">
        <f>MACD!E2058</f>
        <v>2.6076517213159178E-2</v>
      </c>
      <c r="E2058" s="2">
        <f>MACD!F2058</f>
        <v>-2.84985236827409E-2</v>
      </c>
      <c r="F2058" s="2">
        <f>'Moving Avg'!D2058</f>
        <v>3.6719999999999997</v>
      </c>
      <c r="G2058" s="2">
        <f>'Moving Avg'!F2058</f>
        <v>3.6924999999999999</v>
      </c>
      <c r="H2058" s="2">
        <f>'Moving Avg'!G2058</f>
        <v>3.6579999999999995</v>
      </c>
      <c r="I2058" s="2">
        <f>'Moving Avg'!H2058</f>
        <v>3.8483999999999998</v>
      </c>
      <c r="J2058" s="17" t="str">
        <f>OBV!F2058</f>
        <v>BULLISH</v>
      </c>
      <c r="K2058" s="17" t="str">
        <f>OBV!G2058</f>
        <v>NEUTRAL</v>
      </c>
      <c r="L2058" s="17" t="str">
        <f>OBV!H2058</f>
        <v>CONFIRMED BULLISH</v>
      </c>
    </row>
    <row r="2059" spans="1:12" ht="13.5" x14ac:dyDescent="0.25">
      <c r="A2059" s="3">
        <f>RSI!A2059</f>
        <v>45000</v>
      </c>
      <c r="B2059" s="2">
        <f>RSI!B2059</f>
        <v>3.75</v>
      </c>
      <c r="C2059" s="2">
        <f>RSI!I2059</f>
        <v>54.33073848456727</v>
      </c>
      <c r="D2059" s="2">
        <f>MACD!E2059</f>
        <v>2.8649365399246118E-2</v>
      </c>
      <c r="E2059" s="2">
        <f>MACD!F2059</f>
        <v>-1.7068945866343496E-2</v>
      </c>
      <c r="F2059" s="2">
        <f>'Moving Avg'!D2059</f>
        <v>3.7019999999999995</v>
      </c>
      <c r="G2059" s="2">
        <f>'Moving Avg'!F2059</f>
        <v>3.7014999999999993</v>
      </c>
      <c r="H2059" s="2">
        <f>'Moving Avg'!G2059</f>
        <v>3.6619999999999995</v>
      </c>
      <c r="I2059" s="2">
        <f>'Moving Avg'!H2059</f>
        <v>3.8482500000000006</v>
      </c>
      <c r="J2059" s="17" t="str">
        <f>OBV!F2059</f>
        <v>BULLISH</v>
      </c>
      <c r="K2059" s="17" t="str">
        <f>OBV!G2059</f>
        <v>NEUTRAL</v>
      </c>
      <c r="L2059" s="17" t="str">
        <f>OBV!H2059</f>
        <v>CONFIRMED BULLISH</v>
      </c>
    </row>
    <row r="2060" spans="1:12" ht="13.5" x14ac:dyDescent="0.25">
      <c r="A2060" s="3">
        <f>RSI!A2060</f>
        <v>45001</v>
      </c>
      <c r="B2060" s="2">
        <f>RSI!B2060</f>
        <v>3.76</v>
      </c>
      <c r="C2060" s="2">
        <f>RSI!I2060</f>
        <v>54.989900735327133</v>
      </c>
      <c r="D2060" s="2">
        <f>MACD!E2060</f>
        <v>2.9711860526245637E-2</v>
      </c>
      <c r="E2060" s="2">
        <f>MACD!F2060</f>
        <v>-7.7127845878256695E-3</v>
      </c>
      <c r="F2060" s="2">
        <f>'Moving Avg'!D2060</f>
        <v>3.72</v>
      </c>
      <c r="G2060" s="2">
        <f>'Moving Avg'!F2060</f>
        <v>3.7119999999999997</v>
      </c>
      <c r="H2060" s="2">
        <f>'Moving Avg'!G2060</f>
        <v>3.6675999999999993</v>
      </c>
      <c r="I2060" s="2">
        <f>'Moving Avg'!H2060</f>
        <v>3.8481500000000004</v>
      </c>
      <c r="J2060" s="17" t="str">
        <f>OBV!F2060</f>
        <v>BULLISH</v>
      </c>
      <c r="K2060" s="17" t="str">
        <f>OBV!G2060</f>
        <v>NEUTRAL</v>
      </c>
      <c r="L2060" s="17" t="str">
        <f>OBV!H2060</f>
        <v>CONFIRMED BULLISH</v>
      </c>
    </row>
    <row r="2061" spans="1:12" ht="13.5" x14ac:dyDescent="0.25">
      <c r="A2061" s="3">
        <f>RSI!A2061</f>
        <v>45002</v>
      </c>
      <c r="B2061" s="2">
        <f>RSI!B2061</f>
        <v>3.72</v>
      </c>
      <c r="C2061" s="2">
        <f>RSI!I2061</f>
        <v>51.771055938625118</v>
      </c>
      <c r="D2061" s="2">
        <f>MACD!E2061</f>
        <v>3.3168665990119806E-2</v>
      </c>
      <c r="E2061" s="2">
        <f>MACD!F2061</f>
        <v>4.6350552776342532E-4</v>
      </c>
      <c r="F2061" s="2">
        <f>'Moving Avg'!D2061</f>
        <v>3.7479999999999998</v>
      </c>
      <c r="G2061" s="2">
        <f>'Moving Avg'!F2061</f>
        <v>3.7205000000000004</v>
      </c>
      <c r="H2061" s="2">
        <f>'Moving Avg'!G2061</f>
        <v>3.6709999999999989</v>
      </c>
      <c r="I2061" s="2">
        <f>'Moving Avg'!H2061</f>
        <v>3.8478500000000007</v>
      </c>
      <c r="J2061" s="17" t="str">
        <f>OBV!F2061</f>
        <v>BULLISH</v>
      </c>
      <c r="K2061" s="17" t="str">
        <f>OBV!G2061</f>
        <v>NEUTRAL</v>
      </c>
      <c r="L2061" s="17" t="str">
        <f>OBV!H2061</f>
        <v>CONFIRMED BULLISH</v>
      </c>
    </row>
    <row r="2062" spans="1:12" ht="13.5" x14ac:dyDescent="0.25">
      <c r="A2062" s="3">
        <f>RSI!A2062</f>
        <v>45006</v>
      </c>
      <c r="B2062" s="2">
        <f>RSI!B2062</f>
        <v>3.7</v>
      </c>
      <c r="C2062" s="2">
        <f>RSI!I2062</f>
        <v>50.189146564540813</v>
      </c>
      <c r="D2062" s="2">
        <f>MACD!E2062</f>
        <v>2.5128628493268135E-2</v>
      </c>
      <c r="E2062" s="2">
        <f>MACD!F2062</f>
        <v>5.3965301208643672E-3</v>
      </c>
      <c r="F2062" s="2">
        <f>'Moving Avg'!D2062</f>
        <v>3.7399999999999998</v>
      </c>
      <c r="G2062" s="2">
        <f>'Moving Avg'!F2062</f>
        <v>3.7290000000000001</v>
      </c>
      <c r="H2062" s="2">
        <f>'Moving Avg'!G2062</f>
        <v>3.6711999999999989</v>
      </c>
      <c r="I2062" s="2">
        <f>'Moving Avg'!H2062</f>
        <v>3.8472000000000008</v>
      </c>
      <c r="J2062" s="17" t="str">
        <f>OBV!F2062</f>
        <v>BULLISH</v>
      </c>
      <c r="K2062" s="17" t="str">
        <f>OBV!G2062</f>
        <v>NEUTRAL</v>
      </c>
      <c r="L2062" s="17" t="str">
        <f>OBV!H2062</f>
        <v>BULLISH DIVERGENCE</v>
      </c>
    </row>
    <row r="2063" spans="1:12" ht="13.5" x14ac:dyDescent="0.25">
      <c r="A2063" s="3">
        <f>RSI!A2063</f>
        <v>45007</v>
      </c>
      <c r="B2063" s="2">
        <f>RSI!B2063</f>
        <v>3.6</v>
      </c>
      <c r="C2063" s="2">
        <f>RSI!I2063</f>
        <v>43.098141340555415</v>
      </c>
      <c r="D2063" s="2">
        <f>MACD!E2063</f>
        <v>2.2645651782136067E-2</v>
      </c>
      <c r="E2063" s="2">
        <f>MACD!F2063</f>
        <v>8.8463544531187065E-3</v>
      </c>
      <c r="F2063" s="2">
        <f>'Moving Avg'!D2063</f>
        <v>3.7060000000000004</v>
      </c>
      <c r="G2063" s="2">
        <f>'Moving Avg'!F2063</f>
        <v>3.7244999999999999</v>
      </c>
      <c r="H2063" s="2">
        <f>'Moving Avg'!G2063</f>
        <v>3.6705999999999985</v>
      </c>
      <c r="I2063" s="2">
        <f>'Moving Avg'!H2063</f>
        <v>3.8460500000000013</v>
      </c>
      <c r="J2063" s="17" t="str">
        <f>OBV!F2063</f>
        <v>BEARISH</v>
      </c>
      <c r="K2063" s="17" t="str">
        <f>OBV!G2063</f>
        <v>NEUTRAL</v>
      </c>
      <c r="L2063" s="17" t="str">
        <f>OBV!H2063</f>
        <v>CONFIRMED BEARISH</v>
      </c>
    </row>
    <row r="2064" spans="1:12" ht="13.5" x14ac:dyDescent="0.25">
      <c r="A2064" s="3">
        <f>RSI!A2064</f>
        <v>45008</v>
      </c>
      <c r="B2064" s="2">
        <f>RSI!B2064</f>
        <v>3.69</v>
      </c>
      <c r="C2064" s="2">
        <f>RSI!I2064</f>
        <v>49.95167756076701</v>
      </c>
      <c r="D2064" s="2">
        <f>MACD!E2064</f>
        <v>5.2285543385748312E-3</v>
      </c>
      <c r="E2064" s="2">
        <f>MACD!F2064</f>
        <v>8.1227944302099311E-3</v>
      </c>
      <c r="F2064" s="2">
        <f>'Moving Avg'!D2064</f>
        <v>3.694</v>
      </c>
      <c r="G2064" s="2">
        <f>'Moving Avg'!F2064</f>
        <v>3.726</v>
      </c>
      <c r="H2064" s="2">
        <f>'Moving Avg'!G2064</f>
        <v>3.6717999999999984</v>
      </c>
      <c r="I2064" s="2">
        <f>'Moving Avg'!H2064</f>
        <v>3.8452500000000014</v>
      </c>
      <c r="J2064" s="17" t="str">
        <f>OBV!F2064</f>
        <v>BEARISH</v>
      </c>
      <c r="K2064" s="17" t="str">
        <f>OBV!G2064</f>
        <v>NEUTRAL</v>
      </c>
      <c r="L2064" s="17" t="str">
        <f>OBV!H2064</f>
        <v>CONFIRMED BEARISH</v>
      </c>
    </row>
    <row r="2065" spans="1:12" ht="13.5" x14ac:dyDescent="0.25">
      <c r="A2065" s="3">
        <f>RSI!A2065</f>
        <v>45009</v>
      </c>
      <c r="B2065" s="2">
        <f>RSI!B2065</f>
        <v>3.65</v>
      </c>
      <c r="C2065" s="2">
        <f>RSI!I2065</f>
        <v>47.228982436131659</v>
      </c>
      <c r="D2065" s="2">
        <f>MACD!E2065</f>
        <v>4.2296483148320796E-3</v>
      </c>
      <c r="E2065" s="2">
        <f>MACD!F2065</f>
        <v>7.3441652071343606E-3</v>
      </c>
      <c r="F2065" s="2">
        <f>'Moving Avg'!D2065</f>
        <v>3.6719999999999997</v>
      </c>
      <c r="G2065" s="2">
        <f>'Moving Avg'!F2065</f>
        <v>3.7160000000000002</v>
      </c>
      <c r="H2065" s="2">
        <f>'Moving Avg'!G2065</f>
        <v>3.6697999999999991</v>
      </c>
      <c r="I2065" s="2">
        <f>'Moving Avg'!H2065</f>
        <v>3.8442500000000019</v>
      </c>
      <c r="J2065" s="17" t="str">
        <f>OBV!F2065</f>
        <v>BEARISH</v>
      </c>
      <c r="K2065" s="17" t="str">
        <f>OBV!G2065</f>
        <v>NEUTRAL</v>
      </c>
      <c r="L2065" s="17" t="str">
        <f>OBV!H2065</f>
        <v>CONFIRMED BEARISH</v>
      </c>
    </row>
    <row r="2066" spans="1:12" ht="13.5" x14ac:dyDescent="0.25">
      <c r="A2066" s="3">
        <f>RSI!A2066</f>
        <v>45012</v>
      </c>
      <c r="B2066" s="2">
        <f>RSI!B2066</f>
        <v>3.64</v>
      </c>
      <c r="C2066" s="2">
        <f>RSI!I2066</f>
        <v>46.545927992443495</v>
      </c>
      <c r="D2066" s="2">
        <f>MACD!E2066</f>
        <v>-9.4786643626276756E-3</v>
      </c>
      <c r="E2066" s="2">
        <f>MACD!F2066</f>
        <v>3.9795992931819539E-3</v>
      </c>
      <c r="F2066" s="2">
        <f>'Moving Avg'!D2066</f>
        <v>3.6560000000000001</v>
      </c>
      <c r="G2066" s="2">
        <f>'Moving Avg'!F2066</f>
        <v>3.7055000000000007</v>
      </c>
      <c r="H2066" s="2">
        <f>'Moving Avg'!G2066</f>
        <v>3.6679999999999988</v>
      </c>
      <c r="I2066" s="2">
        <f>'Moving Avg'!H2066</f>
        <v>3.8429000000000015</v>
      </c>
      <c r="J2066" s="17" t="str">
        <f>OBV!F2066</f>
        <v>BEARISH</v>
      </c>
      <c r="K2066" s="17" t="str">
        <f>OBV!G2066</f>
        <v>NEUTRAL</v>
      </c>
      <c r="L2066" s="17" t="str">
        <f>OBV!H2066</f>
        <v>CONFIRMED BEARISH</v>
      </c>
    </row>
    <row r="2067" spans="1:12" ht="13.5" x14ac:dyDescent="0.25">
      <c r="A2067" s="3">
        <f>RSI!A2067</f>
        <v>45013</v>
      </c>
      <c r="B2067" s="2">
        <f>RSI!B2067</f>
        <v>3.62</v>
      </c>
      <c r="C2067" s="2">
        <f>RSI!I2067</f>
        <v>45.139811969619188</v>
      </c>
      <c r="D2067" s="2">
        <f>MACD!E2067</f>
        <v>5.302329002469186E-3</v>
      </c>
      <c r="E2067" s="2">
        <f>MACD!F2067</f>
        <v>4.2441452350394007E-3</v>
      </c>
      <c r="F2067" s="2">
        <f>'Moving Avg'!D2067</f>
        <v>3.6399999999999997</v>
      </c>
      <c r="G2067" s="2">
        <f>'Moving Avg'!F2067</f>
        <v>3.6970000000000005</v>
      </c>
      <c r="H2067" s="2">
        <f>'Moving Avg'!G2067</f>
        <v>3.6673999999999989</v>
      </c>
      <c r="I2067" s="2">
        <f>'Moving Avg'!H2067</f>
        <v>3.8415000000000008</v>
      </c>
      <c r="J2067" s="17" t="str">
        <f>OBV!F2067</f>
        <v>BEARISH</v>
      </c>
      <c r="K2067" s="17" t="str">
        <f>OBV!G2067</f>
        <v>NEUTRAL</v>
      </c>
      <c r="L2067" s="17" t="str">
        <f>OBV!H2067</f>
        <v>CONFIRMED BEARISH</v>
      </c>
    </row>
    <row r="2068" spans="1:12" ht="13.5" x14ac:dyDescent="0.25">
      <c r="A2068" s="3">
        <f>RSI!A2068</f>
        <v>45014</v>
      </c>
      <c r="B2068" s="2">
        <f>RSI!B2068</f>
        <v>3.69</v>
      </c>
      <c r="C2068" s="2">
        <f>RSI!I2068</f>
        <v>50.747924599723127</v>
      </c>
      <c r="D2068" s="2">
        <f>MACD!E2068</f>
        <v>1.7620174755721862E-2</v>
      </c>
      <c r="E2068" s="2">
        <f>MACD!F2068</f>
        <v>6.9193511391758937E-3</v>
      </c>
      <c r="F2068" s="2">
        <f>'Moving Avg'!D2068</f>
        <v>3.6580000000000004</v>
      </c>
      <c r="G2068" s="2">
        <f>'Moving Avg'!F2068</f>
        <v>3.69</v>
      </c>
      <c r="H2068" s="2">
        <f>'Moving Avg'!G2068</f>
        <v>3.6673999999999993</v>
      </c>
      <c r="I2068" s="2">
        <f>'Moving Avg'!H2068</f>
        <v>3.8404000000000007</v>
      </c>
      <c r="J2068" s="17" t="str">
        <f>OBV!F2068</f>
        <v>BEARISH</v>
      </c>
      <c r="K2068" s="17" t="str">
        <f>OBV!G2068</f>
        <v>NEUTRAL</v>
      </c>
      <c r="L2068" s="17" t="str">
        <f>OBV!H2068</f>
        <v>BEARISH DIVERGENCE</v>
      </c>
    </row>
    <row r="2069" spans="1:12" ht="13.5" x14ac:dyDescent="0.25">
      <c r="A2069" s="3">
        <f>RSI!A2069</f>
        <v>45015</v>
      </c>
      <c r="B2069" s="2">
        <f>RSI!B2069</f>
        <v>3.7</v>
      </c>
      <c r="C2069" s="2">
        <f>RSI!I2069</f>
        <v>51.510519004383255</v>
      </c>
      <c r="D2069" s="2">
        <f>MACD!E2069</f>
        <v>2.416412598968698E-2</v>
      </c>
      <c r="E2069" s="2">
        <f>MACD!F2069</f>
        <v>1.0368306109278112E-2</v>
      </c>
      <c r="F2069" s="2">
        <f>'Moving Avg'!D2069</f>
        <v>3.66</v>
      </c>
      <c r="G2069" s="2">
        <f>'Moving Avg'!F2069</f>
        <v>3.6870000000000003</v>
      </c>
      <c r="H2069" s="2">
        <f>'Moving Avg'!G2069</f>
        <v>3.6675999999999993</v>
      </c>
      <c r="I2069" s="2">
        <f>'Moving Avg'!H2069</f>
        <v>3.839300000000001</v>
      </c>
      <c r="J2069" s="17" t="str">
        <f>OBV!F2069</f>
        <v>BEARISH</v>
      </c>
      <c r="K2069" s="17" t="str">
        <f>OBV!G2069</f>
        <v>NEUTRAL</v>
      </c>
      <c r="L2069" s="17" t="str">
        <f>OBV!H2069</f>
        <v>BEARISH DIVERGENCE</v>
      </c>
    </row>
    <row r="2070" spans="1:12" ht="13.5" x14ac:dyDescent="0.25">
      <c r="A2070" s="3">
        <f>RSI!A2070</f>
        <v>45016</v>
      </c>
      <c r="B2070" s="2">
        <f>RSI!B2070</f>
        <v>3.68</v>
      </c>
      <c r="C2070" s="2">
        <f>RSI!I2070</f>
        <v>49.848130107414519</v>
      </c>
      <c r="D2070" s="2">
        <f>MACD!E2070</f>
        <v>3.2605522244335106E-2</v>
      </c>
      <c r="E2070" s="2">
        <f>MACD!F2070</f>
        <v>1.4815749336289511E-2</v>
      </c>
      <c r="F2070" s="2">
        <f>'Moving Avg'!D2070</f>
        <v>3.6659999999999995</v>
      </c>
      <c r="G2070" s="2">
        <f>'Moving Avg'!F2070</f>
        <v>3.6829999999999998</v>
      </c>
      <c r="H2070" s="2">
        <f>'Moving Avg'!G2070</f>
        <v>3.6675999999999993</v>
      </c>
      <c r="I2070" s="2">
        <f>'Moving Avg'!H2070</f>
        <v>3.8378500000000013</v>
      </c>
      <c r="J2070" s="17" t="str">
        <f>OBV!F2070</f>
        <v>BEARISH</v>
      </c>
      <c r="K2070" s="17" t="str">
        <f>OBV!G2070</f>
        <v>NEUTRAL</v>
      </c>
      <c r="L2070" s="17" t="str">
        <f>OBV!H2070</f>
        <v>BEARISH DIVERGENCE</v>
      </c>
    </row>
    <row r="2071" spans="1:12" ht="13.5" x14ac:dyDescent="0.25">
      <c r="A2071" s="3">
        <f>RSI!A2071</f>
        <v>45019</v>
      </c>
      <c r="B2071" s="2">
        <f>RSI!B2071</f>
        <v>3.68</v>
      </c>
      <c r="C2071" s="2">
        <f>RSI!I2071</f>
        <v>49.848130107414512</v>
      </c>
      <c r="D2071" s="2">
        <f>MACD!E2071</f>
        <v>3.360541364334102E-2</v>
      </c>
      <c r="E2071" s="2">
        <f>MACD!F2071</f>
        <v>1.8573682197699816E-2</v>
      </c>
      <c r="F2071" s="2">
        <f>'Moving Avg'!D2071</f>
        <v>3.6740000000000004</v>
      </c>
      <c r="G2071" s="2">
        <f>'Moving Avg'!F2071</f>
        <v>3.6790000000000007</v>
      </c>
      <c r="H2071" s="2">
        <f>'Moving Avg'!G2071</f>
        <v>3.6675999999999993</v>
      </c>
      <c r="I2071" s="2">
        <f>'Moving Avg'!H2071</f>
        <v>3.8364500000000006</v>
      </c>
      <c r="J2071" s="17" t="str">
        <f>OBV!F2071</f>
        <v>BEARISH</v>
      </c>
      <c r="K2071" s="17" t="str">
        <f>OBV!G2071</f>
        <v>NEUTRAL</v>
      </c>
      <c r="L2071" s="17" t="str">
        <f>OBV!H2071</f>
        <v>BEARISH DIVERGENCE</v>
      </c>
    </row>
    <row r="2072" spans="1:12" ht="13.5" x14ac:dyDescent="0.25">
      <c r="A2072" s="3">
        <f>RSI!A2072</f>
        <v>45020</v>
      </c>
      <c r="B2072" s="2">
        <f>RSI!B2072</f>
        <v>3.68</v>
      </c>
      <c r="C2072" s="2">
        <f>RSI!I2072</f>
        <v>49.848130107414512</v>
      </c>
      <c r="D2072" s="2">
        <f>MACD!E2072</f>
        <v>3.1384754042637741E-2</v>
      </c>
      <c r="E2072" s="2">
        <f>MACD!F2072</f>
        <v>2.11358965666874E-2</v>
      </c>
      <c r="F2072" s="2">
        <f>'Moving Avg'!D2072</f>
        <v>3.6859999999999999</v>
      </c>
      <c r="G2072" s="2">
        <f>'Moving Avg'!F2072</f>
        <v>3.6790000000000007</v>
      </c>
      <c r="H2072" s="2">
        <f>'Moving Avg'!G2072</f>
        <v>3.6679999999999997</v>
      </c>
      <c r="I2072" s="2">
        <f>'Moving Avg'!H2072</f>
        <v>3.8358000000000003</v>
      </c>
      <c r="J2072" s="17" t="str">
        <f>OBV!F2072</f>
        <v>BULLISH</v>
      </c>
      <c r="K2072" s="17" t="str">
        <f>OBV!G2072</f>
        <v>NEUTRAL</v>
      </c>
      <c r="L2072" s="17" t="str">
        <f>OBV!H2072</f>
        <v>CONFIRMED BULLISH</v>
      </c>
    </row>
    <row r="2073" spans="1:12" ht="13.5" x14ac:dyDescent="0.25">
      <c r="A2073" s="3">
        <f>RSI!A2073</f>
        <v>45021</v>
      </c>
      <c r="B2073" s="2">
        <f>RSI!B2073</f>
        <v>3.69</v>
      </c>
      <c r="C2073" s="2">
        <f>RSI!I2073</f>
        <v>50.838921355062773</v>
      </c>
      <c r="D2073" s="2">
        <f>MACD!E2073</f>
        <v>1.3389824109976356E-2</v>
      </c>
      <c r="E2073" s="2">
        <f>MACD!F2073</f>
        <v>1.9586682075345193E-2</v>
      </c>
      <c r="F2073" s="2">
        <f>'Moving Avg'!D2073</f>
        <v>3.6859999999999999</v>
      </c>
      <c r="G2073" s="2">
        <f>'Moving Avg'!F2073</f>
        <v>3.6804999999999999</v>
      </c>
      <c r="H2073" s="2">
        <f>'Moving Avg'!G2073</f>
        <v>3.6709999999999989</v>
      </c>
      <c r="I2073" s="2">
        <f>'Moving Avg'!H2073</f>
        <v>3.8343000000000007</v>
      </c>
      <c r="J2073" s="17" t="str">
        <f>OBV!F2073</f>
        <v>BULLISH</v>
      </c>
      <c r="K2073" s="17" t="str">
        <f>OBV!G2073</f>
        <v>NEUTRAL</v>
      </c>
      <c r="L2073" s="17" t="str">
        <f>OBV!H2073</f>
        <v>NEUTRAL</v>
      </c>
    </row>
    <row r="2074" spans="1:12" ht="13.5" x14ac:dyDescent="0.25">
      <c r="A2074" s="3">
        <f>RSI!A2074</f>
        <v>45022</v>
      </c>
      <c r="B2074" s="2">
        <f>RSI!B2074</f>
        <v>3.68</v>
      </c>
      <c r="C2074" s="2">
        <f>RSI!I2074</f>
        <v>49.779830714486074</v>
      </c>
      <c r="D2074" s="2">
        <f>MACD!E2074</f>
        <v>1.2699895255499083E-2</v>
      </c>
      <c r="E2074" s="2">
        <f>MACD!F2074</f>
        <v>1.8209324711375971E-2</v>
      </c>
      <c r="F2074" s="2">
        <f>'Moving Avg'!D2074</f>
        <v>3.6819999999999999</v>
      </c>
      <c r="G2074" s="2">
        <f>'Moving Avg'!F2074</f>
        <v>3.6844999999999999</v>
      </c>
      <c r="H2074" s="2">
        <f>'Moving Avg'!G2074</f>
        <v>3.6725999999999992</v>
      </c>
      <c r="I2074" s="2">
        <f>'Moving Avg'!H2074</f>
        <v>3.8329499999999994</v>
      </c>
      <c r="J2074" s="17" t="str">
        <f>OBV!F2074</f>
        <v>BEARISH</v>
      </c>
      <c r="K2074" s="17" t="str">
        <f>OBV!G2074</f>
        <v>NEUTRAL</v>
      </c>
      <c r="L2074" s="17" t="str">
        <f>OBV!H2074</f>
        <v>CONFIRMED BEARISH</v>
      </c>
    </row>
    <row r="2075" spans="1:12" ht="13.5" x14ac:dyDescent="0.25">
      <c r="A2075" s="3">
        <f>RSI!A2075</f>
        <v>45023</v>
      </c>
      <c r="B2075" s="2">
        <f>RSI!B2075</f>
        <v>3.64</v>
      </c>
      <c r="C2075" s="2">
        <f>RSI!I2075</f>
        <v>45.680505460929375</v>
      </c>
      <c r="D2075" s="2">
        <f>MACD!E2075</f>
        <v>8.9377014777123343E-3</v>
      </c>
      <c r="E2075" s="2">
        <f>MACD!F2075</f>
        <v>1.6355000064643244E-2</v>
      </c>
      <c r="F2075" s="2">
        <f>'Moving Avg'!D2075</f>
        <v>3.6740000000000004</v>
      </c>
      <c r="G2075" s="2">
        <f>'Moving Avg'!F2075</f>
        <v>3.6830000000000007</v>
      </c>
      <c r="H2075" s="2">
        <f>'Moving Avg'!G2075</f>
        <v>3.6717999999999993</v>
      </c>
      <c r="I2075" s="2">
        <f>'Moving Avg'!H2075</f>
        <v>3.8316500000000002</v>
      </c>
      <c r="J2075" s="17" t="str">
        <f>OBV!F2075</f>
        <v>BEARISH</v>
      </c>
      <c r="K2075" s="17" t="str">
        <f>OBV!G2075</f>
        <v>NEUTRAL</v>
      </c>
      <c r="L2075" s="17" t="str">
        <f>OBV!H2075</f>
        <v>CONFIRMED BEARISH</v>
      </c>
    </row>
    <row r="2076" spans="1:12" ht="13.5" x14ac:dyDescent="0.25">
      <c r="A2076" s="3">
        <f>RSI!A2076</f>
        <v>45026</v>
      </c>
      <c r="B2076" s="2">
        <f>RSI!B2076</f>
        <v>3.64</v>
      </c>
      <c r="C2076" s="2">
        <f>RSI!I2076</f>
        <v>45.680505460929375</v>
      </c>
      <c r="D2076" s="2">
        <f>MACD!E2076</f>
        <v>4.4637581876774135E-3</v>
      </c>
      <c r="E2076" s="2">
        <f>MACD!F2076</f>
        <v>1.397675168925008E-2</v>
      </c>
      <c r="F2076" s="2">
        <f>'Moving Avg'!D2076</f>
        <v>3.6660000000000004</v>
      </c>
      <c r="G2076" s="2">
        <f>'Moving Avg'!F2076</f>
        <v>3.6859999999999999</v>
      </c>
      <c r="H2076" s="2">
        <f>'Moving Avg'!G2076</f>
        <v>3.6707999999999994</v>
      </c>
      <c r="I2076" s="2">
        <f>'Moving Avg'!H2076</f>
        <v>3.8301499999999997</v>
      </c>
      <c r="J2076" s="17" t="str">
        <f>OBV!F2076</f>
        <v>BEARISH</v>
      </c>
      <c r="K2076" s="17" t="str">
        <f>OBV!G2076</f>
        <v>NEUTRAL</v>
      </c>
      <c r="L2076" s="17" t="str">
        <f>OBV!H2076</f>
        <v>CONFIRMED BEARISH</v>
      </c>
    </row>
    <row r="2077" spans="1:12" ht="13.5" x14ac:dyDescent="0.25">
      <c r="A2077" s="3">
        <f>RSI!A2077</f>
        <v>45027</v>
      </c>
      <c r="B2077" s="2">
        <f>RSI!B2077</f>
        <v>3.62</v>
      </c>
      <c r="C2077" s="2">
        <f>RSI!I2077</f>
        <v>43.598554827072128</v>
      </c>
      <c r="D2077" s="2">
        <f>MACD!E2077</f>
        <v>-6.8777867132618908E-4</v>
      </c>
      <c r="E2077" s="2">
        <f>MACD!F2077</f>
        <v>1.1043845617134826E-2</v>
      </c>
      <c r="F2077" s="2">
        <f>'Moving Avg'!D2077</f>
        <v>3.6539999999999999</v>
      </c>
      <c r="G2077" s="2">
        <f>'Moving Avg'!F2077</f>
        <v>3.6799999999999997</v>
      </c>
      <c r="H2077" s="2">
        <f>'Moving Avg'!G2077</f>
        <v>3.6693999999999996</v>
      </c>
      <c r="I2077" s="2">
        <f>'Moving Avg'!H2077</f>
        <v>3.8285499999999995</v>
      </c>
      <c r="J2077" s="17" t="str">
        <f>OBV!F2077</f>
        <v>BEARISH</v>
      </c>
      <c r="K2077" s="17" t="str">
        <f>OBV!G2077</f>
        <v>NEUTRAL</v>
      </c>
      <c r="L2077" s="17" t="str">
        <f>OBV!H2077</f>
        <v>CONFIRMED BEARISH</v>
      </c>
    </row>
    <row r="2078" spans="1:12" ht="13.5" x14ac:dyDescent="0.25">
      <c r="A2078" s="3">
        <f>RSI!A2078</f>
        <v>45028</v>
      </c>
      <c r="B2078" s="2">
        <f>RSI!B2078</f>
        <v>3.67</v>
      </c>
      <c r="C2078" s="2">
        <f>RSI!I2078</f>
        <v>49.762923148172852</v>
      </c>
      <c r="D2078" s="2">
        <f>MACD!E2078</f>
        <v>2.349481951064547E-3</v>
      </c>
      <c r="E2078" s="2">
        <f>MACD!F2078</f>
        <v>9.3049728839207715E-3</v>
      </c>
      <c r="F2078" s="2">
        <f>'Moving Avg'!D2078</f>
        <v>3.65</v>
      </c>
      <c r="G2078" s="2">
        <f>'Moving Avg'!F2078</f>
        <v>3.6749999999999998</v>
      </c>
      <c r="H2078" s="2">
        <f>'Moving Avg'!G2078</f>
        <v>3.6689999999999996</v>
      </c>
      <c r="I2078" s="2">
        <f>'Moving Avg'!H2078</f>
        <v>3.8276999999999992</v>
      </c>
      <c r="J2078" s="17" t="str">
        <f>OBV!F2078</f>
        <v>BULLISH</v>
      </c>
      <c r="K2078" s="17" t="str">
        <f>OBV!G2078</f>
        <v>NEUTRAL</v>
      </c>
      <c r="L2078" s="17" t="str">
        <f>OBV!H2078</f>
        <v>BULLISH DIVERGENCE</v>
      </c>
    </row>
    <row r="2079" spans="1:12" ht="13.5" x14ac:dyDescent="0.25">
      <c r="A2079" s="3">
        <f>RSI!A2079</f>
        <v>45029</v>
      </c>
      <c r="B2079" s="2">
        <f>RSI!B2079</f>
        <v>3.65</v>
      </c>
      <c r="C2079" s="2">
        <f>RSI!I2079</f>
        <v>47.525393768691615</v>
      </c>
      <c r="D2079" s="2">
        <f>MACD!E2079</f>
        <v>7.9501906215870832E-3</v>
      </c>
      <c r="E2079" s="2">
        <f>MACD!F2079</f>
        <v>9.0340164314540346E-3</v>
      </c>
      <c r="F2079" s="2">
        <f>'Moving Avg'!D2079</f>
        <v>3.6439999999999997</v>
      </c>
      <c r="G2079" s="2">
        <f>'Moving Avg'!F2079</f>
        <v>3.6700000000000004</v>
      </c>
      <c r="H2079" s="2">
        <f>'Moving Avg'!G2079</f>
        <v>3.6683999999999997</v>
      </c>
      <c r="I2079" s="2">
        <f>'Moving Avg'!H2079</f>
        <v>3.8264499999999995</v>
      </c>
      <c r="J2079" s="17" t="str">
        <f>OBV!F2079</f>
        <v>BULLISH</v>
      </c>
      <c r="K2079" s="17" t="str">
        <f>OBV!G2079</f>
        <v>NEUTRAL</v>
      </c>
      <c r="L2079" s="17" t="str">
        <f>OBV!H2079</f>
        <v>BULLISH DIVERGENCE</v>
      </c>
    </row>
    <row r="2080" spans="1:12" ht="13.5" x14ac:dyDescent="0.25">
      <c r="A2080" s="3">
        <f>RSI!A2080</f>
        <v>45030</v>
      </c>
      <c r="B2080" s="2">
        <f>RSI!B2080</f>
        <v>3.52</v>
      </c>
      <c r="C2080" s="2">
        <f>RSI!I2080</f>
        <v>36.147952429520828</v>
      </c>
      <c r="D2080" s="2">
        <f>MACD!E2080</f>
        <v>1.9370116894827483E-2</v>
      </c>
      <c r="E2080" s="2">
        <f>MACD!F2080</f>
        <v>1.1101236524128725E-2</v>
      </c>
      <c r="F2080" s="2">
        <f>'Moving Avg'!D2080</f>
        <v>3.62</v>
      </c>
      <c r="G2080" s="2">
        <f>'Moving Avg'!F2080</f>
        <v>3.6579999999999999</v>
      </c>
      <c r="H2080" s="2">
        <f>'Moving Avg'!G2080</f>
        <v>3.6652</v>
      </c>
      <c r="I2080" s="2">
        <f>'Moving Avg'!H2080</f>
        <v>3.8243499999999995</v>
      </c>
      <c r="J2080" s="17" t="str">
        <f>OBV!F2080</f>
        <v>BEARISH</v>
      </c>
      <c r="K2080" s="17" t="str">
        <f>OBV!G2080</f>
        <v>NEUTRAL</v>
      </c>
      <c r="L2080" s="17" t="str">
        <f>OBV!H2080</f>
        <v>CONFIRMED BEARISH</v>
      </c>
    </row>
    <row r="2081" spans="1:12" ht="13.5" x14ac:dyDescent="0.25">
      <c r="A2081" s="3">
        <f>RSI!A2081</f>
        <v>45033</v>
      </c>
      <c r="B2081" s="2">
        <f>RSI!B2081</f>
        <v>3.46</v>
      </c>
      <c r="C2081" s="2">
        <f>RSI!I2081</f>
        <v>32.304080997907192</v>
      </c>
      <c r="D2081" s="2">
        <f>MACD!E2081</f>
        <v>3.4364416773920325E-2</v>
      </c>
      <c r="E2081" s="2">
        <f>MACD!F2081</f>
        <v>1.5753872574087047E-2</v>
      </c>
      <c r="F2081" s="2">
        <f>'Moving Avg'!D2081</f>
        <v>3.5839999999999996</v>
      </c>
      <c r="G2081" s="2">
        <f>'Moving Avg'!F2081</f>
        <v>3.6449999999999996</v>
      </c>
      <c r="H2081" s="2">
        <f>'Moving Avg'!G2081</f>
        <v>3.6608000000000001</v>
      </c>
      <c r="I2081" s="2">
        <f>'Moving Avg'!H2081</f>
        <v>3.8220499999999999</v>
      </c>
      <c r="J2081" s="17" t="str">
        <f>OBV!F2081</f>
        <v>BEARISH</v>
      </c>
      <c r="K2081" s="17" t="str">
        <f>OBV!G2081</f>
        <v>NEUTRAL</v>
      </c>
      <c r="L2081" s="17" t="str">
        <f>OBV!H2081</f>
        <v>CONFIRMED BEARISH</v>
      </c>
    </row>
    <row r="2082" spans="1:12" ht="13.5" x14ac:dyDescent="0.25">
      <c r="A2082" s="3">
        <f>RSI!A2082</f>
        <v>45034</v>
      </c>
      <c r="B2082" s="2">
        <f>RSI!B2082</f>
        <v>3.65</v>
      </c>
      <c r="C2082" s="2">
        <f>RSI!I2082</f>
        <v>50.319919371733292</v>
      </c>
      <c r="D2082" s="2">
        <f>MACD!E2082</f>
        <v>3.415351876723971E-2</v>
      </c>
      <c r="E2082" s="2">
        <f>MACD!F2082</f>
        <v>1.9433801812717581E-2</v>
      </c>
      <c r="F2082" s="2">
        <f>'Moving Avg'!D2082</f>
        <v>3.59</v>
      </c>
      <c r="G2082" s="2">
        <f>'Moving Avg'!F2082</f>
        <v>3.6424999999999996</v>
      </c>
      <c r="H2082" s="2">
        <f>'Moving Avg'!G2082</f>
        <v>3.6606000000000001</v>
      </c>
      <c r="I2082" s="2">
        <f>'Moving Avg'!H2082</f>
        <v>3.8206500000000001</v>
      </c>
      <c r="J2082" s="17" t="str">
        <f>OBV!F2082</f>
        <v>BEARISH</v>
      </c>
      <c r="K2082" s="17" t="str">
        <f>OBV!G2082</f>
        <v>NEUTRAL</v>
      </c>
      <c r="L2082" s="17" t="str">
        <f>OBV!H2082</f>
        <v>BEARISH DIVERGENCE</v>
      </c>
    </row>
    <row r="2083" spans="1:12" ht="13.5" x14ac:dyDescent="0.25">
      <c r="A2083" s="3">
        <f>RSI!A2083</f>
        <v>45035</v>
      </c>
      <c r="B2083" s="2">
        <f>RSI!B2083</f>
        <v>3.65</v>
      </c>
      <c r="C2083" s="2">
        <f>RSI!I2083</f>
        <v>50.319919371733292</v>
      </c>
      <c r="D2083" s="2">
        <f>MACD!E2083</f>
        <v>3.5479413277478056E-2</v>
      </c>
      <c r="E2083" s="2">
        <f>MACD!F2083</f>
        <v>2.2642924105669676E-2</v>
      </c>
      <c r="F2083" s="2">
        <f>'Moving Avg'!D2083</f>
        <v>3.5859999999999999</v>
      </c>
      <c r="G2083" s="2">
        <f>'Moving Avg'!F2083</f>
        <v>3.6450000000000005</v>
      </c>
      <c r="H2083" s="2">
        <f>'Moving Avg'!G2083</f>
        <v>3.6612</v>
      </c>
      <c r="I2083" s="2">
        <f>'Moving Avg'!H2083</f>
        <v>3.8193499999999996</v>
      </c>
      <c r="J2083" s="17" t="str">
        <f>OBV!F2083</f>
        <v>BEARISH</v>
      </c>
      <c r="K2083" s="17" t="str">
        <f>OBV!G2083</f>
        <v>NEUTRAL</v>
      </c>
      <c r="L2083" s="17" t="str">
        <f>OBV!H2083</f>
        <v>CONFIRMED BEARISH</v>
      </c>
    </row>
    <row r="2084" spans="1:12" ht="13.5" x14ac:dyDescent="0.25">
      <c r="A2084" s="3">
        <f>RSI!A2084</f>
        <v>45036</v>
      </c>
      <c r="B2084" s="2">
        <f>RSI!B2084</f>
        <v>3.65</v>
      </c>
      <c r="C2084" s="2">
        <f>RSI!I2084</f>
        <v>50.319919371733292</v>
      </c>
      <c r="D2084" s="2">
        <f>MACD!E2084</f>
        <v>3.5031274637038479E-2</v>
      </c>
      <c r="E2084" s="2">
        <f>MACD!F2084</f>
        <v>2.5120594211943438E-2</v>
      </c>
      <c r="F2084" s="2">
        <f>'Moving Avg'!D2084</f>
        <v>3.5859999999999999</v>
      </c>
      <c r="G2084" s="2">
        <f>'Moving Avg'!F2084</f>
        <v>3.6430000000000007</v>
      </c>
      <c r="H2084" s="2">
        <f>'Moving Avg'!G2084</f>
        <v>3.6626000000000003</v>
      </c>
      <c r="I2084" s="2">
        <f>'Moving Avg'!H2084</f>
        <v>3.8180499999999991</v>
      </c>
      <c r="J2084" s="17" t="str">
        <f>OBV!F2084</f>
        <v>BEARISH</v>
      </c>
      <c r="K2084" s="17" t="str">
        <f>OBV!G2084</f>
        <v>NEUTRAL</v>
      </c>
      <c r="L2084" s="17" t="str">
        <f>OBV!H2084</f>
        <v>NEUTRAL</v>
      </c>
    </row>
    <row r="2085" spans="1:12" ht="13.5" x14ac:dyDescent="0.25">
      <c r="A2085" s="3">
        <f>RSI!A2085</f>
        <v>45040</v>
      </c>
      <c r="B2085" s="2">
        <f>RSI!B2085</f>
        <v>3.69</v>
      </c>
      <c r="C2085" s="2">
        <f>RSI!I2085</f>
        <v>53.56899984355001</v>
      </c>
      <c r="D2085" s="2">
        <f>MACD!E2085</f>
        <v>2.550602328470486E-2</v>
      </c>
      <c r="E2085" s="2">
        <f>MACD!F2085</f>
        <v>2.5197680026495722E-2</v>
      </c>
      <c r="F2085" s="2">
        <f>'Moving Avg'!D2085</f>
        <v>3.62</v>
      </c>
      <c r="G2085" s="2">
        <f>'Moving Avg'!F2085</f>
        <v>3.6450000000000005</v>
      </c>
      <c r="H2085" s="2">
        <f>'Moving Avg'!G2085</f>
        <v>3.6664000000000003</v>
      </c>
      <c r="I2085" s="2">
        <f>'Moving Avg'!H2085</f>
        <v>3.8168000000000002</v>
      </c>
      <c r="J2085" s="17" t="str">
        <f>OBV!F2085</f>
        <v>BEARISH</v>
      </c>
      <c r="K2085" s="17" t="str">
        <f>OBV!G2085</f>
        <v>NEUTRAL</v>
      </c>
      <c r="L2085" s="17" t="str">
        <f>OBV!H2085</f>
        <v>BEARISH DIVERGENCE</v>
      </c>
    </row>
    <row r="2086" spans="1:12" ht="13.5" x14ac:dyDescent="0.25">
      <c r="A2086" s="3">
        <f>RSI!A2086</f>
        <v>45041</v>
      </c>
      <c r="B2086" s="2">
        <f>RSI!B2086</f>
        <v>3.53</v>
      </c>
      <c r="C2086" s="2">
        <f>RSI!I2086</f>
        <v>41.794510230816186</v>
      </c>
      <c r="D2086" s="2">
        <f>MACD!E2086</f>
        <v>2.9034603868663744E-2</v>
      </c>
      <c r="E2086" s="2">
        <f>MACD!F2086</f>
        <v>2.5965064794929327E-2</v>
      </c>
      <c r="F2086" s="2">
        <f>'Moving Avg'!D2086</f>
        <v>3.6339999999999995</v>
      </c>
      <c r="G2086" s="2">
        <f>'Moving Avg'!F2086</f>
        <v>3.6395000000000004</v>
      </c>
      <c r="H2086" s="2">
        <f>'Moving Avg'!G2086</f>
        <v>3.6656</v>
      </c>
      <c r="I2086" s="2">
        <f>'Moving Avg'!H2086</f>
        <v>3.8146999999999998</v>
      </c>
      <c r="J2086" s="17" t="str">
        <f>OBV!F2086</f>
        <v>BULLISH</v>
      </c>
      <c r="K2086" s="17" t="str">
        <f>OBV!G2086</f>
        <v>NEUTRAL</v>
      </c>
      <c r="L2086" s="17" t="str">
        <f>OBV!H2086</f>
        <v>CONFIRMED BULLISH</v>
      </c>
    </row>
    <row r="2087" spans="1:12" ht="13.5" x14ac:dyDescent="0.25">
      <c r="A2087" s="3">
        <f>RSI!A2087</f>
        <v>45042</v>
      </c>
      <c r="B2087" s="2">
        <f>RSI!B2087</f>
        <v>3.74</v>
      </c>
      <c r="C2087" s="2">
        <f>RSI!I2087</f>
        <v>55.591362090236601</v>
      </c>
      <c r="D2087" s="2">
        <f>MACD!E2087</f>
        <v>1.4089365250754771E-2</v>
      </c>
      <c r="E2087" s="2">
        <f>MACD!F2087</f>
        <v>2.3589924886094418E-2</v>
      </c>
      <c r="F2087" s="2">
        <f>'Moving Avg'!D2087</f>
        <v>3.6519999999999997</v>
      </c>
      <c r="G2087" s="2">
        <f>'Moving Avg'!F2087</f>
        <v>3.6454999999999997</v>
      </c>
      <c r="H2087" s="2">
        <f>'Moving Avg'!G2087</f>
        <v>3.6690000000000005</v>
      </c>
      <c r="I2087" s="2">
        <f>'Moving Avg'!H2087</f>
        <v>3.8138499999999995</v>
      </c>
      <c r="J2087" s="17" t="str">
        <f>OBV!F2087</f>
        <v>BULLISH</v>
      </c>
      <c r="K2087" s="17" t="str">
        <f>OBV!G2087</f>
        <v>NEUTRAL</v>
      </c>
      <c r="L2087" s="17" t="str">
        <f>OBV!H2087</f>
        <v>CONFIRMED BULLISH</v>
      </c>
    </row>
    <row r="2088" spans="1:12" ht="13.5" x14ac:dyDescent="0.25">
      <c r="A2088" s="3">
        <f>RSI!A2088</f>
        <v>45043</v>
      </c>
      <c r="B2088" s="2">
        <f>RSI!B2088</f>
        <v>3.96</v>
      </c>
      <c r="C2088" s="2">
        <f>RSI!I2088</f>
        <v>64.961562058535364</v>
      </c>
      <c r="D2088" s="2">
        <f>MACD!E2088</f>
        <v>-7.7519398231138403E-3</v>
      </c>
      <c r="E2088" s="2">
        <f>MACD!F2088</f>
        <v>1.7321551944252767E-2</v>
      </c>
      <c r="F2088" s="2">
        <f>'Moving Avg'!D2088</f>
        <v>3.714</v>
      </c>
      <c r="G2088" s="2">
        <f>'Moving Avg'!F2088</f>
        <v>3.6589999999999989</v>
      </c>
      <c r="H2088" s="2">
        <f>'Moving Avg'!G2088</f>
        <v>3.6770000000000009</v>
      </c>
      <c r="I2088" s="2">
        <f>'Moving Avg'!H2088</f>
        <v>3.8139499999999997</v>
      </c>
      <c r="J2088" s="17" t="str">
        <f>OBV!F2088</f>
        <v>BULLISH</v>
      </c>
      <c r="K2088" s="17" t="str">
        <f>OBV!G2088</f>
        <v>STRONG</v>
      </c>
      <c r="L2088" s="17" t="str">
        <f>OBV!H2088</f>
        <v>CONFIRMED BULLISH</v>
      </c>
    </row>
    <row r="2089" spans="1:12" ht="13.5" x14ac:dyDescent="0.25">
      <c r="A2089" s="3">
        <f>RSI!A2089</f>
        <v>45044</v>
      </c>
      <c r="B2089" s="2">
        <f>RSI!B2089</f>
        <v>3.97</v>
      </c>
      <c r="C2089" s="2">
        <f>RSI!I2089</f>
        <v>65.319761973595149</v>
      </c>
      <c r="D2089" s="2">
        <f>MACD!E2089</f>
        <v>-3.1898239355939051E-2</v>
      </c>
      <c r="E2089" s="2">
        <f>MACD!F2089</f>
        <v>7.4775936842144041E-3</v>
      </c>
      <c r="F2089" s="2">
        <f>'Moving Avg'!D2089</f>
        <v>3.778</v>
      </c>
      <c r="G2089" s="2">
        <f>'Moving Avg'!F2089</f>
        <v>3.6724999999999994</v>
      </c>
      <c r="H2089" s="2">
        <f>'Moving Avg'!G2089</f>
        <v>3.6850000000000005</v>
      </c>
      <c r="I2089" s="2">
        <f>'Moving Avg'!H2089</f>
        <v>3.8141000000000003</v>
      </c>
      <c r="J2089" s="17" t="str">
        <f>OBV!F2089</f>
        <v>BULLISH</v>
      </c>
      <c r="K2089" s="17" t="str">
        <f>OBV!G2089</f>
        <v>STRONG</v>
      </c>
      <c r="L2089" s="17" t="str">
        <f>OBV!H2089</f>
        <v>CONFIRMED BULLISH</v>
      </c>
    </row>
    <row r="2090" spans="1:12" ht="13.5" x14ac:dyDescent="0.25">
      <c r="A2090" s="3">
        <f>RSI!A2090</f>
        <v>45048</v>
      </c>
      <c r="B2090" s="2">
        <f>RSI!B2090</f>
        <v>3.92</v>
      </c>
      <c r="C2090" s="2">
        <f>RSI!I2090</f>
        <v>61.911694976478515</v>
      </c>
      <c r="D2090" s="2">
        <f>MACD!E2090</f>
        <v>-7.0395787544266675E-2</v>
      </c>
      <c r="E2090" s="2">
        <f>MACD!F2090</f>
        <v>-8.0970825614818127E-3</v>
      </c>
      <c r="F2090" s="2">
        <f>'Moving Avg'!D2090</f>
        <v>3.8240000000000003</v>
      </c>
      <c r="G2090" s="2">
        <f>'Moving Avg'!F2090</f>
        <v>3.6844999999999999</v>
      </c>
      <c r="H2090" s="2">
        <f>'Moving Avg'!G2090</f>
        <v>3.6924000000000006</v>
      </c>
      <c r="I2090" s="2">
        <f>'Moving Avg'!H2090</f>
        <v>3.8141500000000002</v>
      </c>
      <c r="J2090" s="17" t="str">
        <f>OBV!F2090</f>
        <v>BULLISH</v>
      </c>
      <c r="K2090" s="17" t="str">
        <f>OBV!G2090</f>
        <v>STRONG</v>
      </c>
      <c r="L2090" s="17" t="str">
        <f>OBV!H2090</f>
        <v>CONFIRMED BULLISH</v>
      </c>
    </row>
    <row r="2091" spans="1:12" ht="13.5" x14ac:dyDescent="0.25">
      <c r="A2091" s="3">
        <f>RSI!A2091</f>
        <v>45049</v>
      </c>
      <c r="B2091" s="2">
        <f>RSI!B2091</f>
        <v>3.75</v>
      </c>
      <c r="C2091" s="2">
        <f>RSI!I2091</f>
        <v>51.98115131962382</v>
      </c>
      <c r="D2091" s="2">
        <f>MACD!E2091</f>
        <v>-0.10095203427250876</v>
      </c>
      <c r="E2091" s="2">
        <f>MACD!F2091</f>
        <v>-2.6668072903687206E-2</v>
      </c>
      <c r="F2091" s="2">
        <f>'Moving Avg'!D2091</f>
        <v>3.8679999999999999</v>
      </c>
      <c r="G2091" s="2">
        <f>'Moving Avg'!F2091</f>
        <v>3.6880000000000002</v>
      </c>
      <c r="H2091" s="2">
        <f>'Moving Avg'!G2091</f>
        <v>3.6964000000000015</v>
      </c>
      <c r="I2091" s="2">
        <f>'Moving Avg'!H2091</f>
        <v>3.8133000000000004</v>
      </c>
      <c r="J2091" s="17" t="str">
        <f>OBV!F2091</f>
        <v>BULLISH</v>
      </c>
      <c r="K2091" s="17" t="str">
        <f>OBV!G2091</f>
        <v>STRONG</v>
      </c>
      <c r="L2091" s="17" t="str">
        <f>OBV!H2091</f>
        <v>CONFIRMED BULLISH</v>
      </c>
    </row>
    <row r="2092" spans="1:12" ht="13.5" x14ac:dyDescent="0.25">
      <c r="A2092" s="3">
        <f>RSI!A2092</f>
        <v>45050</v>
      </c>
      <c r="B2092" s="2">
        <f>RSI!B2092</f>
        <v>3.7</v>
      </c>
      <c r="C2092" s="2">
        <f>RSI!I2092</f>
        <v>49.467934957910629</v>
      </c>
      <c r="D2092" s="2">
        <f>MACD!E2092</f>
        <v>-9.4112033455348687E-2</v>
      </c>
      <c r="E2092" s="2">
        <f>MACD!F2092</f>
        <v>-4.0156865014019508E-2</v>
      </c>
      <c r="F2092" s="2">
        <f>'Moving Avg'!D2092</f>
        <v>3.8600000000000003</v>
      </c>
      <c r="G2092" s="2">
        <f>'Moving Avg'!F2092</f>
        <v>3.6889999999999992</v>
      </c>
      <c r="H2092" s="2">
        <f>'Moving Avg'!G2092</f>
        <v>3.6998000000000006</v>
      </c>
      <c r="I2092" s="2">
        <f>'Moving Avg'!H2092</f>
        <v>3.8123500000000008</v>
      </c>
      <c r="J2092" s="17" t="str">
        <f>OBV!F2092</f>
        <v>BULLISH</v>
      </c>
      <c r="K2092" s="17" t="str">
        <f>OBV!G2092</f>
        <v>STRONG</v>
      </c>
      <c r="L2092" s="17" t="str">
        <f>OBV!H2092</f>
        <v>BULLISH DIVERGENCE</v>
      </c>
    </row>
    <row r="2093" spans="1:12" ht="13.5" x14ac:dyDescent="0.25">
      <c r="A2093" s="3">
        <f>RSI!A2093</f>
        <v>45051</v>
      </c>
      <c r="B2093" s="2">
        <f>RSI!B2093</f>
        <v>3.69</v>
      </c>
      <c r="C2093" s="2">
        <f>RSI!I2093</f>
        <v>48.95810742679194</v>
      </c>
      <c r="D2093" s="2">
        <f>MACD!E2093</f>
        <v>-8.7509616479449992E-2</v>
      </c>
      <c r="E2093" s="2">
        <f>MACD!F2093</f>
        <v>-4.9627415307105613E-2</v>
      </c>
      <c r="F2093" s="2">
        <f>'Moving Avg'!D2093</f>
        <v>3.806</v>
      </c>
      <c r="G2093" s="2">
        <f>'Moving Avg'!F2093</f>
        <v>3.6890000000000001</v>
      </c>
      <c r="H2093" s="2">
        <f>'Moving Avg'!G2093</f>
        <v>3.6998000000000015</v>
      </c>
      <c r="I2093" s="2">
        <f>'Moving Avg'!H2093</f>
        <v>3.811300000000001</v>
      </c>
      <c r="J2093" s="17" t="str">
        <f>OBV!F2093</f>
        <v>BULLISH</v>
      </c>
      <c r="K2093" s="17" t="str">
        <f>OBV!G2093</f>
        <v>STRONG</v>
      </c>
      <c r="L2093" s="17" t="str">
        <f>OBV!H2093</f>
        <v>BULLISH DIVERGENCE</v>
      </c>
    </row>
    <row r="2094" spans="1:12" ht="13.5" x14ac:dyDescent="0.25">
      <c r="A2094" s="3">
        <f>RSI!A2094</f>
        <v>45054</v>
      </c>
      <c r="B2094" s="2">
        <f>RSI!B2094</f>
        <v>3.68</v>
      </c>
      <c r="C2094" s="2">
        <f>RSI!I2094</f>
        <v>48.420685820420324</v>
      </c>
      <c r="D2094" s="2">
        <f>MACD!E2094</f>
        <v>-8.1054621794862669E-2</v>
      </c>
      <c r="E2094" s="2">
        <f>MACD!F2094</f>
        <v>-5.591285660465703E-2</v>
      </c>
      <c r="F2094" s="2">
        <f>'Moving Avg'!D2094</f>
        <v>3.7480000000000002</v>
      </c>
      <c r="G2094" s="2">
        <f>'Moving Avg'!F2094</f>
        <v>3.6890000000000001</v>
      </c>
      <c r="H2094" s="2">
        <f>'Moving Avg'!G2094</f>
        <v>3.7002000000000015</v>
      </c>
      <c r="I2094" s="2">
        <f>'Moving Avg'!H2094</f>
        <v>3.8104000000000013</v>
      </c>
      <c r="J2094" s="17" t="str">
        <f>OBV!F2094</f>
        <v>BEARISH</v>
      </c>
      <c r="K2094" s="17" t="str">
        <f>OBV!G2094</f>
        <v>NEUTRAL</v>
      </c>
      <c r="L2094" s="17" t="str">
        <f>OBV!H2094</f>
        <v>CONFIRMED BEARISH</v>
      </c>
    </row>
    <row r="2095" spans="1:12" ht="13.5" x14ac:dyDescent="0.25">
      <c r="A2095" s="3">
        <f>RSI!A2095</f>
        <v>45055</v>
      </c>
      <c r="B2095" s="2">
        <f>RSI!B2095</f>
        <v>3.68</v>
      </c>
      <c r="C2095" s="2">
        <f>RSI!I2095</f>
        <v>48.420685820420324</v>
      </c>
      <c r="D2095" s="2">
        <f>MACD!E2095</f>
        <v>-6.926162457138485E-2</v>
      </c>
      <c r="E2095" s="2">
        <f>MACD!F2095</f>
        <v>-5.8582610198002601E-2</v>
      </c>
      <c r="F2095" s="2">
        <f>'Moving Avg'!D2095</f>
        <v>3.7</v>
      </c>
      <c r="G2095" s="2">
        <f>'Moving Avg'!F2095</f>
        <v>3.6910000000000012</v>
      </c>
      <c r="H2095" s="2">
        <f>'Moving Avg'!G2095</f>
        <v>3.6968000000000019</v>
      </c>
      <c r="I2095" s="2">
        <f>'Moving Avg'!H2095</f>
        <v>3.8096000000000005</v>
      </c>
      <c r="J2095" s="17" t="str">
        <f>OBV!F2095</f>
        <v>BEARISH</v>
      </c>
      <c r="K2095" s="17" t="str">
        <f>OBV!G2095</f>
        <v>NEUTRAL</v>
      </c>
      <c r="L2095" s="17" t="str">
        <f>OBV!H2095</f>
        <v>CONFIRMED BEARISH</v>
      </c>
    </row>
    <row r="2096" spans="1:12" ht="13.5" x14ac:dyDescent="0.25">
      <c r="A2096" s="3">
        <f>RSI!A2096</f>
        <v>45056</v>
      </c>
      <c r="B2096" s="2">
        <f>RSI!B2096</f>
        <v>3.64</v>
      </c>
      <c r="C2096" s="2">
        <f>RSI!I2096</f>
        <v>46.074407031389335</v>
      </c>
      <c r="D2096" s="2">
        <f>MACD!E2096</f>
        <v>-8.077125210773195E-2</v>
      </c>
      <c r="E2096" s="2">
        <f>MACD!F2096</f>
        <v>-6.3020338579948473E-2</v>
      </c>
      <c r="F2096" s="2">
        <f>'Moving Avg'!D2096</f>
        <v>3.6779999999999999</v>
      </c>
      <c r="G2096" s="2">
        <f>'Moving Avg'!F2096</f>
        <v>3.6910000000000003</v>
      </c>
      <c r="H2096" s="2">
        <f>'Moving Avg'!G2096</f>
        <v>3.692600000000001</v>
      </c>
      <c r="I2096" s="2">
        <f>'Moving Avg'!H2096</f>
        <v>3.8086500000000005</v>
      </c>
      <c r="J2096" s="17" t="str">
        <f>OBV!F2096</f>
        <v>BEARISH</v>
      </c>
      <c r="K2096" s="17" t="str">
        <f>OBV!G2096</f>
        <v>WEAK</v>
      </c>
      <c r="L2096" s="17" t="str">
        <f>OBV!H2096</f>
        <v>CONFIRMED BEARISH</v>
      </c>
    </row>
    <row r="2097" spans="1:12" ht="13.5" x14ac:dyDescent="0.25">
      <c r="A2097" s="3">
        <f>RSI!A2097</f>
        <v>45057</v>
      </c>
      <c r="B2097" s="2">
        <f>RSI!B2097</f>
        <v>3.7</v>
      </c>
      <c r="C2097" s="2">
        <f>RSI!I2097</f>
        <v>49.989029654414011</v>
      </c>
      <c r="D2097" s="2">
        <f>MACD!E2097</f>
        <v>-6.2258609840109891E-2</v>
      </c>
      <c r="E2097" s="2">
        <f>MACD!F2097</f>
        <v>-6.286799283198076E-2</v>
      </c>
      <c r="F2097" s="2">
        <f>'Moving Avg'!D2097</f>
        <v>3.6779999999999999</v>
      </c>
      <c r="G2097" s="2">
        <f>'Moving Avg'!F2097</f>
        <v>3.6950000000000003</v>
      </c>
      <c r="H2097" s="2">
        <f>'Moving Avg'!G2097</f>
        <v>3.6908000000000003</v>
      </c>
      <c r="I2097" s="2">
        <f>'Moving Avg'!H2097</f>
        <v>3.8083000000000014</v>
      </c>
      <c r="J2097" s="17" t="str">
        <f>OBV!F2097</f>
        <v>BEARISH</v>
      </c>
      <c r="K2097" s="17" t="str">
        <f>OBV!G2097</f>
        <v>WEAK</v>
      </c>
      <c r="L2097" s="17" t="str">
        <f>OBV!H2097</f>
        <v>NEUTRAL</v>
      </c>
    </row>
    <row r="2098" spans="1:12" ht="13.5" x14ac:dyDescent="0.25">
      <c r="A2098" s="3">
        <f>RSI!A2098</f>
        <v>45058</v>
      </c>
      <c r="B2098" s="2">
        <f>RSI!B2098</f>
        <v>3.7</v>
      </c>
      <c r="C2098" s="2">
        <f>RSI!I2098</f>
        <v>49.989029654414011</v>
      </c>
      <c r="D2098" s="2">
        <f>MACD!E2098</f>
        <v>-1.2742908806046227E-2</v>
      </c>
      <c r="E2098" s="2">
        <f>MACD!F2098</f>
        <v>-5.2842976026793852E-2</v>
      </c>
      <c r="F2098" s="2">
        <f>'Moving Avg'!D2098</f>
        <v>3.6799999999999997</v>
      </c>
      <c r="G2098" s="2">
        <f>'Moving Avg'!F2098</f>
        <v>3.6965000000000003</v>
      </c>
      <c r="H2098" s="2">
        <f>'Moving Avg'!G2098</f>
        <v>3.6882000000000001</v>
      </c>
      <c r="I2098" s="2">
        <f>'Moving Avg'!H2098</f>
        <v>3.807650000000002</v>
      </c>
      <c r="J2098" s="17" t="str">
        <f>OBV!F2098</f>
        <v>BEARISH</v>
      </c>
      <c r="K2098" s="17" t="str">
        <f>OBV!G2098</f>
        <v>NEUTRAL</v>
      </c>
      <c r="L2098" s="17" t="str">
        <f>OBV!H2098</f>
        <v>BEARISH DIVERGENCE</v>
      </c>
    </row>
    <row r="2099" spans="1:12" ht="13.5" x14ac:dyDescent="0.25">
      <c r="A2099" s="3">
        <f>RSI!A2099</f>
        <v>45061</v>
      </c>
      <c r="B2099" s="2">
        <f>RSI!B2099</f>
        <v>3.8</v>
      </c>
      <c r="C2099" s="2">
        <f>RSI!I2099</f>
        <v>56.142957878415643</v>
      </c>
      <c r="D2099" s="2">
        <f>MACD!E2099</f>
        <v>2.3290679283959115E-2</v>
      </c>
      <c r="E2099" s="2">
        <f>MACD!F2099</f>
        <v>-3.7616244964643261E-2</v>
      </c>
      <c r="F2099" s="2">
        <f>'Moving Avg'!D2099</f>
        <v>3.7039999999999997</v>
      </c>
      <c r="G2099" s="2">
        <f>'Moving Avg'!F2099</f>
        <v>3.7039999999999997</v>
      </c>
      <c r="H2099" s="2">
        <f>'Moving Avg'!G2099</f>
        <v>3.6890000000000005</v>
      </c>
      <c r="I2099" s="2">
        <f>'Moving Avg'!H2099</f>
        <v>3.8075000000000019</v>
      </c>
      <c r="J2099" s="17" t="str">
        <f>OBV!F2099</f>
        <v>BEARISH</v>
      </c>
      <c r="K2099" s="17" t="str">
        <f>OBV!G2099</f>
        <v>NEUTRAL</v>
      </c>
      <c r="L2099" s="17" t="str">
        <f>OBV!H2099</f>
        <v>BEARISH DIVERGENCE</v>
      </c>
    </row>
    <row r="2100" spans="1:12" ht="13.5" x14ac:dyDescent="0.25">
      <c r="A2100" s="3">
        <f>RSI!A2100</f>
        <v>45062</v>
      </c>
      <c r="B2100" s="2">
        <f>RSI!B2100</f>
        <v>3.79</v>
      </c>
      <c r="C2100" s="2">
        <f>RSI!I2100</f>
        <v>55.408698040078214</v>
      </c>
      <c r="D2100" s="2">
        <f>MACD!E2100</f>
        <v>4.6242457083433663E-2</v>
      </c>
      <c r="E2100" s="2">
        <f>MACD!F2100</f>
        <v>-2.0844504555027878E-2</v>
      </c>
      <c r="F2100" s="2">
        <f>'Moving Avg'!D2100</f>
        <v>3.726</v>
      </c>
      <c r="G2100" s="2">
        <f>'Moving Avg'!F2100</f>
        <v>3.7175000000000002</v>
      </c>
      <c r="H2100" s="2">
        <f>'Moving Avg'!G2100</f>
        <v>3.6896000000000004</v>
      </c>
      <c r="I2100" s="2">
        <f>'Moving Avg'!H2100</f>
        <v>3.8073000000000019</v>
      </c>
      <c r="J2100" s="17" t="str">
        <f>OBV!F2100</f>
        <v>BEARISH</v>
      </c>
      <c r="K2100" s="17" t="str">
        <f>OBV!G2100</f>
        <v>NEUTRAL</v>
      </c>
      <c r="L2100" s="17" t="str">
        <f>OBV!H2100</f>
        <v>BEARISH DIVERGENCE</v>
      </c>
    </row>
    <row r="2101" spans="1:12" ht="13.5" x14ac:dyDescent="0.25">
      <c r="A2101" s="3">
        <f>RSI!A2101</f>
        <v>45063</v>
      </c>
      <c r="B2101" s="2">
        <f>RSI!B2101</f>
        <v>3.79</v>
      </c>
      <c r="C2101" s="2">
        <f>RSI!I2101</f>
        <v>55.408698040078214</v>
      </c>
      <c r="D2101" s="2">
        <f>MACD!E2101</f>
        <v>3.9025274936772103E-2</v>
      </c>
      <c r="E2101" s="2">
        <f>MACD!F2101</f>
        <v>-8.8705486566678805E-3</v>
      </c>
      <c r="F2101" s="2">
        <f>'Moving Avg'!D2101</f>
        <v>3.7559999999999993</v>
      </c>
      <c r="G2101" s="2">
        <f>'Moving Avg'!F2101</f>
        <v>3.7340000000000009</v>
      </c>
      <c r="H2101" s="2">
        <f>'Moving Avg'!G2101</f>
        <v>3.6901999999999999</v>
      </c>
      <c r="I2101" s="2">
        <f>'Moving Avg'!H2101</f>
        <v>3.8073500000000018</v>
      </c>
      <c r="J2101" s="17" t="str">
        <f>OBV!F2101</f>
        <v>BULLISH</v>
      </c>
      <c r="K2101" s="17" t="str">
        <f>OBV!G2101</f>
        <v>NEUTRAL</v>
      </c>
      <c r="L2101" s="17" t="str">
        <f>OBV!H2101</f>
        <v>CONFIRMED BULLISH</v>
      </c>
    </row>
    <row r="2102" spans="1:12" ht="13.5" x14ac:dyDescent="0.25">
      <c r="A2102" s="3">
        <f>RSI!A2102</f>
        <v>45064</v>
      </c>
      <c r="B2102" s="2">
        <f>RSI!B2102</f>
        <v>3.82</v>
      </c>
      <c r="C2102" s="2">
        <f>RSI!I2102</f>
        <v>57.349448755174116</v>
      </c>
      <c r="D2102" s="2">
        <f>MACD!E2102</f>
        <v>2.2555684651647034E-2</v>
      </c>
      <c r="E2102" s="2">
        <f>MACD!F2102</f>
        <v>-2.5853019950048978E-3</v>
      </c>
      <c r="F2102" s="2">
        <f>'Moving Avg'!D2102</f>
        <v>3.78</v>
      </c>
      <c r="G2102" s="2">
        <f>'Moving Avg'!F2102</f>
        <v>3.7425000000000006</v>
      </c>
      <c r="H2102" s="2">
        <f>'Moving Avg'!G2102</f>
        <v>3.6929999999999996</v>
      </c>
      <c r="I2102" s="2">
        <f>'Moving Avg'!H2102</f>
        <v>3.8074500000000016</v>
      </c>
      <c r="J2102" s="17" t="str">
        <f>OBV!F2102</f>
        <v>BULLISH</v>
      </c>
      <c r="K2102" s="17" t="str">
        <f>OBV!G2102</f>
        <v>NEUTRAL</v>
      </c>
      <c r="L2102" s="17" t="str">
        <f>OBV!H2102</f>
        <v>CONFIRMED BULLISH</v>
      </c>
    </row>
    <row r="2103" spans="1:12" ht="13.5" x14ac:dyDescent="0.25">
      <c r="A2103" s="3">
        <f>RSI!A2103</f>
        <v>45065</v>
      </c>
      <c r="B2103" s="2">
        <f>RSI!B2103</f>
        <v>3.83</v>
      </c>
      <c r="C2103" s="2">
        <f>RSI!I2103</f>
        <v>58.005556048979997</v>
      </c>
      <c r="D2103" s="2">
        <f>MACD!E2103</f>
        <v>5.7483910134243921E-3</v>
      </c>
      <c r="E2103" s="2">
        <f>MACD!F2103</f>
        <v>-9.1856339331903973E-4</v>
      </c>
      <c r="F2103" s="2">
        <f>'Moving Avg'!D2103</f>
        <v>3.806</v>
      </c>
      <c r="G2103" s="2">
        <f>'Moving Avg'!F2103</f>
        <v>3.7515000000000001</v>
      </c>
      <c r="H2103" s="2">
        <f>'Moving Avg'!G2103</f>
        <v>3.6963999999999992</v>
      </c>
      <c r="I2103" s="2">
        <f>'Moving Avg'!H2103</f>
        <v>3.8074500000000024</v>
      </c>
      <c r="J2103" s="17" t="str">
        <f>OBV!F2103</f>
        <v>BULLISH</v>
      </c>
      <c r="K2103" s="17" t="str">
        <f>OBV!G2103</f>
        <v>NEUTRAL</v>
      </c>
      <c r="L2103" s="17" t="str">
        <f>OBV!H2103</f>
        <v>CONFIRMED BULLISH</v>
      </c>
    </row>
    <row r="2104" spans="1:12" ht="13.5" x14ac:dyDescent="0.25">
      <c r="A2104" s="3">
        <f>RSI!A2104</f>
        <v>45068</v>
      </c>
      <c r="B2104" s="2">
        <f>RSI!B2104</f>
        <v>3.83</v>
      </c>
      <c r="C2104" s="2">
        <f>RSI!I2104</f>
        <v>58.005556048979997</v>
      </c>
      <c r="D2104" s="2">
        <f>MACD!E2104</f>
        <v>-1.0619128401290645E-2</v>
      </c>
      <c r="E2104" s="2">
        <f>MACD!F2104</f>
        <v>-2.8586763949133608E-3</v>
      </c>
      <c r="F2104" s="2">
        <f>'Moving Avg'!D2104</f>
        <v>3.8120000000000003</v>
      </c>
      <c r="G2104" s="2">
        <f>'Moving Avg'!F2104</f>
        <v>3.7604999999999995</v>
      </c>
      <c r="H2104" s="2">
        <f>'Moving Avg'!G2104</f>
        <v>3.7009999999999996</v>
      </c>
      <c r="I2104" s="2">
        <f>'Moving Avg'!H2104</f>
        <v>3.8073500000000018</v>
      </c>
      <c r="J2104" s="17" t="str">
        <f>OBV!F2104</f>
        <v>BULLISH</v>
      </c>
      <c r="K2104" s="17" t="str">
        <f>OBV!G2104</f>
        <v>NEUTRAL</v>
      </c>
      <c r="L2104" s="17" t="str">
        <f>OBV!H2104</f>
        <v>CONFIRMED BULLISH</v>
      </c>
    </row>
    <row r="2105" spans="1:12" ht="13.5" x14ac:dyDescent="0.25">
      <c r="A2105" s="3">
        <f>RSI!A2105</f>
        <v>45069</v>
      </c>
      <c r="B2105" s="2">
        <f>RSI!B2105</f>
        <v>3.83</v>
      </c>
      <c r="C2105" s="2">
        <f>RSI!I2105</f>
        <v>58.005556048979997</v>
      </c>
      <c r="D2105" s="2">
        <f>MACD!E2105</f>
        <v>-2.5031069499414027E-2</v>
      </c>
      <c r="E2105" s="2">
        <f>MACD!F2105</f>
        <v>-7.2931550158134954E-3</v>
      </c>
      <c r="F2105" s="2">
        <f>'Moving Avg'!D2105</f>
        <v>3.8200000000000003</v>
      </c>
      <c r="G2105" s="2">
        <f>'Moving Avg'!F2105</f>
        <v>3.7675000000000005</v>
      </c>
      <c r="H2105" s="2">
        <f>'Moving Avg'!G2105</f>
        <v>3.7042000000000002</v>
      </c>
      <c r="I2105" s="2">
        <f>'Moving Avg'!H2105</f>
        <v>3.8071500000000018</v>
      </c>
      <c r="J2105" s="17" t="str">
        <f>OBV!F2105</f>
        <v>BULLISH</v>
      </c>
      <c r="K2105" s="17" t="str">
        <f>OBV!G2105</f>
        <v>NEUTRAL</v>
      </c>
      <c r="L2105" s="17" t="str">
        <f>OBV!H2105</f>
        <v>CONFIRMED BULLISH</v>
      </c>
    </row>
    <row r="2106" spans="1:12" ht="13.5" x14ac:dyDescent="0.25">
      <c r="A2106" s="3">
        <f>RSI!A2106</f>
        <v>45070</v>
      </c>
      <c r="B2106" s="2">
        <f>RSI!B2106</f>
        <v>3.83</v>
      </c>
      <c r="C2106" s="2">
        <f>RSI!I2106</f>
        <v>58.005556048979997</v>
      </c>
      <c r="D2106" s="2">
        <f>MACD!E2106</f>
        <v>-4.3900469852651725E-2</v>
      </c>
      <c r="E2106" s="2">
        <f>MACD!F2106</f>
        <v>-1.4614617983181141E-2</v>
      </c>
      <c r="F2106" s="2">
        <f>'Moving Avg'!D2106</f>
        <v>3.8280000000000003</v>
      </c>
      <c r="G2106" s="2">
        <f>'Moving Avg'!F2106</f>
        <v>3.7825000000000002</v>
      </c>
      <c r="H2106" s="2">
        <f>'Moving Avg'!G2106</f>
        <v>3.7092000000000001</v>
      </c>
      <c r="I2106" s="2">
        <f>'Moving Avg'!H2106</f>
        <v>3.807050000000002</v>
      </c>
      <c r="J2106" s="17" t="str">
        <f>OBV!F2106</f>
        <v>BULLISH</v>
      </c>
      <c r="K2106" s="17" t="str">
        <f>OBV!G2106</f>
        <v>NEUTRAL</v>
      </c>
      <c r="L2106" s="17" t="str">
        <f>OBV!H2106</f>
        <v>CONFIRMED BULLISH</v>
      </c>
    </row>
    <row r="2107" spans="1:12" ht="13.5" x14ac:dyDescent="0.25">
      <c r="A2107" s="3">
        <f>RSI!A2107</f>
        <v>45071</v>
      </c>
      <c r="B2107" s="2">
        <f>RSI!B2107</f>
        <v>3.87</v>
      </c>
      <c r="C2107" s="2">
        <f>RSI!I2107</f>
        <v>61.215566144296133</v>
      </c>
      <c r="D2107" s="2">
        <f>MACD!E2107</f>
        <v>-5.4081333720827018E-2</v>
      </c>
      <c r="E2107" s="2">
        <f>MACD!F2107</f>
        <v>-2.2507961130710318E-2</v>
      </c>
      <c r="F2107" s="2">
        <f>'Moving Avg'!D2107</f>
        <v>3.8380000000000001</v>
      </c>
      <c r="G2107" s="2">
        <f>'Moving Avg'!F2107</f>
        <v>3.7890000000000001</v>
      </c>
      <c r="H2107" s="2">
        <f>'Moving Avg'!G2107</f>
        <v>3.7118000000000002</v>
      </c>
      <c r="I2107" s="2">
        <f>'Moving Avg'!H2107</f>
        <v>3.8069000000000024</v>
      </c>
      <c r="J2107" s="17" t="str">
        <f>OBV!F2107</f>
        <v>BULLISH</v>
      </c>
      <c r="K2107" s="17" t="str">
        <f>OBV!G2107</f>
        <v>NEUTRAL</v>
      </c>
      <c r="L2107" s="17" t="str">
        <f>OBV!H2107</f>
        <v>CONFIRMED BULLISH</v>
      </c>
    </row>
    <row r="2108" spans="1:12" ht="13.5" x14ac:dyDescent="0.25">
      <c r="A2108" s="3">
        <f>RSI!A2108</f>
        <v>45072</v>
      </c>
      <c r="B2108" s="2">
        <f>RSI!B2108</f>
        <v>3.87</v>
      </c>
      <c r="C2108" s="2">
        <f>RSI!I2108</f>
        <v>61.21556614429614</v>
      </c>
      <c r="D2108" s="2">
        <f>MACD!E2108</f>
        <v>-6.3378804458334326E-2</v>
      </c>
      <c r="E2108" s="2">
        <f>MACD!F2108</f>
        <v>-3.0682129796235122E-2</v>
      </c>
      <c r="F2108" s="2">
        <f>'Moving Avg'!D2108</f>
        <v>3.8460000000000001</v>
      </c>
      <c r="G2108" s="2">
        <f>'Moving Avg'!F2108</f>
        <v>3.7845000000000004</v>
      </c>
      <c r="H2108" s="2">
        <f>'Moving Avg'!G2108</f>
        <v>3.7138000000000004</v>
      </c>
      <c r="I2108" s="2">
        <f>'Moving Avg'!H2108</f>
        <v>3.8062500000000021</v>
      </c>
      <c r="J2108" s="17" t="str">
        <f>OBV!F2108</f>
        <v>BULLISH</v>
      </c>
      <c r="K2108" s="17" t="str">
        <f>OBV!G2108</f>
        <v>NEUTRAL</v>
      </c>
      <c r="L2108" s="17" t="str">
        <f>OBV!H2108</f>
        <v>CONFIRMED BULLISH</v>
      </c>
    </row>
    <row r="2109" spans="1:12" ht="13.5" x14ac:dyDescent="0.25">
      <c r="A2109" s="3">
        <f>RSI!A2109</f>
        <v>45075</v>
      </c>
      <c r="B2109" s="2">
        <f>RSI!B2109</f>
        <v>3.91</v>
      </c>
      <c r="C2109" s="2">
        <f>RSI!I2109</f>
        <v>64.373861099863376</v>
      </c>
      <c r="D2109" s="2">
        <f>MACD!E2109</f>
        <v>-5.9456551566542615E-2</v>
      </c>
      <c r="E2109" s="2">
        <f>MACD!F2109</f>
        <v>-3.6437014150296626E-2</v>
      </c>
      <c r="F2109" s="2">
        <f>'Moving Avg'!D2109</f>
        <v>3.8620000000000005</v>
      </c>
      <c r="G2109" s="2">
        <f>'Moving Avg'!F2109</f>
        <v>3.7814999999999999</v>
      </c>
      <c r="H2109" s="2">
        <f>'Moving Avg'!G2109</f>
        <v>3.7170000000000005</v>
      </c>
      <c r="I2109" s="2">
        <f>'Moving Avg'!H2109</f>
        <v>3.805350000000002</v>
      </c>
      <c r="J2109" s="17" t="str">
        <f>OBV!F2109</f>
        <v>BULLISH</v>
      </c>
      <c r="K2109" s="17" t="str">
        <f>OBV!G2109</f>
        <v>NEUTRAL</v>
      </c>
      <c r="L2109" s="17" t="str">
        <f>OBV!H2109</f>
        <v>CONFIRMED BULLISH</v>
      </c>
    </row>
    <row r="2110" spans="1:12" ht="13.5" x14ac:dyDescent="0.25">
      <c r="A2110" s="3">
        <f>RSI!A2110</f>
        <v>45076</v>
      </c>
      <c r="B2110" s="2">
        <f>RSI!B2110</f>
        <v>3.87</v>
      </c>
      <c r="C2110" s="2">
        <f>RSI!I2110</f>
        <v>59.183686948084841</v>
      </c>
      <c r="D2110" s="2">
        <f>MACD!E2110</f>
        <v>-5.5535053698996251E-2</v>
      </c>
      <c r="E2110" s="2">
        <f>MACD!F2110</f>
        <v>-4.0256622060036551E-2</v>
      </c>
      <c r="F2110" s="2">
        <f>'Moving Avg'!D2110</f>
        <v>3.87</v>
      </c>
      <c r="G2110" s="2">
        <f>'Moving Avg'!F2110</f>
        <v>3.778999999999999</v>
      </c>
      <c r="H2110" s="2">
        <f>'Moving Avg'!G2110</f>
        <v>3.7192000000000003</v>
      </c>
      <c r="I2110" s="2">
        <f>'Moving Avg'!H2110</f>
        <v>3.8037000000000023</v>
      </c>
      <c r="J2110" s="17" t="str">
        <f>OBV!F2110</f>
        <v>BULLISH</v>
      </c>
      <c r="K2110" s="17" t="str">
        <f>OBV!G2110</f>
        <v>NEUTRAL</v>
      </c>
      <c r="L2110" s="17" t="str">
        <f>OBV!H2110</f>
        <v>CONFIRMED BULLISH</v>
      </c>
    </row>
    <row r="2111" spans="1:12" ht="13.5" x14ac:dyDescent="0.25">
      <c r="A2111" s="3">
        <f>RSI!A2111</f>
        <v>45077</v>
      </c>
      <c r="B2111" s="2">
        <f>RSI!B2111</f>
        <v>3.89</v>
      </c>
      <c r="C2111" s="2">
        <f>RSI!I2111</f>
        <v>60.88194736169033</v>
      </c>
      <c r="D2111" s="2">
        <f>MACD!E2111</f>
        <v>-5.4222939373151924E-2</v>
      </c>
      <c r="E2111" s="2">
        <f>MACD!F2111</f>
        <v>-4.3049885522659627E-2</v>
      </c>
      <c r="F2111" s="2">
        <f>'Moving Avg'!D2111</f>
        <v>3.8820000000000001</v>
      </c>
      <c r="G2111" s="2">
        <f>'Moving Avg'!F2111</f>
        <v>3.786</v>
      </c>
      <c r="H2111" s="2">
        <f>'Moving Avg'!G2111</f>
        <v>3.7226000000000004</v>
      </c>
      <c r="I2111" s="2">
        <f>'Moving Avg'!H2111</f>
        <v>3.8016500000000018</v>
      </c>
      <c r="J2111" s="17" t="str">
        <f>OBV!F2111</f>
        <v>BULLISH</v>
      </c>
      <c r="K2111" s="17" t="str">
        <f>OBV!G2111</f>
        <v>NEUTRAL</v>
      </c>
      <c r="L2111" s="17" t="str">
        <f>OBV!H2111</f>
        <v>CONFIRMED BULLISH</v>
      </c>
    </row>
    <row r="2112" spans="1:12" ht="13.5" x14ac:dyDescent="0.25">
      <c r="A2112" s="3">
        <f>RSI!A2112</f>
        <v>45078</v>
      </c>
      <c r="B2112" s="2">
        <f>RSI!B2112</f>
        <v>3.89</v>
      </c>
      <c r="C2112" s="2">
        <f>RSI!I2112</f>
        <v>60.881947361690322</v>
      </c>
      <c r="D2112" s="2">
        <f>MACD!E2112</f>
        <v>-4.9101220862896255E-2</v>
      </c>
      <c r="E2112" s="2">
        <f>MACD!F2112</f>
        <v>-4.4260152590706953E-2</v>
      </c>
      <c r="F2112" s="2">
        <f>'Moving Avg'!D2112</f>
        <v>3.8860000000000001</v>
      </c>
      <c r="G2112" s="2">
        <f>'Moving Avg'!F2112</f>
        <v>3.7954999999999997</v>
      </c>
      <c r="H2112" s="2">
        <f>'Moving Avg'!G2112</f>
        <v>3.7264000000000004</v>
      </c>
      <c r="I2112" s="2">
        <f>'Moving Avg'!H2112</f>
        <v>3.8001000000000023</v>
      </c>
      <c r="J2112" s="17" t="str">
        <f>OBV!F2112</f>
        <v>BULLISH</v>
      </c>
      <c r="K2112" s="17" t="str">
        <f>OBV!G2112</f>
        <v>NEUTRAL</v>
      </c>
      <c r="L2112" s="17" t="str">
        <f>OBV!H2112</f>
        <v>CONFIRMED BULLISH</v>
      </c>
    </row>
    <row r="2113" spans="1:12" ht="13.5" x14ac:dyDescent="0.25">
      <c r="A2113" s="3">
        <f>RSI!A2113</f>
        <v>45079</v>
      </c>
      <c r="B2113" s="2">
        <f>RSI!B2113</f>
        <v>3.9</v>
      </c>
      <c r="C2113" s="2">
        <f>RSI!I2113</f>
        <v>61.80352757431114</v>
      </c>
      <c r="D2113" s="2">
        <f>MACD!E2113</f>
        <v>-4.4528920367819858E-2</v>
      </c>
      <c r="E2113" s="2">
        <f>MACD!F2113</f>
        <v>-4.4313906146129539E-2</v>
      </c>
      <c r="F2113" s="2">
        <f>'Moving Avg'!D2113</f>
        <v>3.8920000000000003</v>
      </c>
      <c r="G2113" s="2">
        <f>'Moving Avg'!F2113</f>
        <v>3.8059999999999996</v>
      </c>
      <c r="H2113" s="2">
        <f>'Moving Avg'!G2113</f>
        <v>3.7324000000000006</v>
      </c>
      <c r="I2113" s="2">
        <f>'Moving Avg'!H2113</f>
        <v>3.7989000000000019</v>
      </c>
      <c r="J2113" s="17" t="str">
        <f>OBV!F2113</f>
        <v>BULLISH</v>
      </c>
      <c r="K2113" s="17" t="str">
        <f>OBV!G2113</f>
        <v>NEUTRAL</v>
      </c>
      <c r="L2113" s="17" t="str">
        <f>OBV!H2113</f>
        <v>CONFIRMED BULLISH</v>
      </c>
    </row>
    <row r="2114" spans="1:12" ht="13.5" x14ac:dyDescent="0.25">
      <c r="A2114" s="3">
        <f>RSI!A2114</f>
        <v>45082</v>
      </c>
      <c r="B2114" s="2">
        <f>RSI!B2114</f>
        <v>3.89</v>
      </c>
      <c r="C2114" s="2">
        <f>RSI!I2114</f>
        <v>60.274297757711345</v>
      </c>
      <c r="D2114" s="2">
        <f>MACD!E2114</f>
        <v>-4.0496161628169158E-2</v>
      </c>
      <c r="E2114" s="2">
        <f>MACD!F2114</f>
        <v>-4.355035724253746E-2</v>
      </c>
      <c r="F2114" s="2">
        <f>'Moving Avg'!D2114</f>
        <v>3.8880000000000003</v>
      </c>
      <c r="G2114" s="2">
        <f>'Moving Avg'!F2114</f>
        <v>3.8164999999999991</v>
      </c>
      <c r="H2114" s="2">
        <f>'Moving Avg'!G2114</f>
        <v>3.7364000000000006</v>
      </c>
      <c r="I2114" s="2">
        <f>'Moving Avg'!H2114</f>
        <v>3.7978500000000022</v>
      </c>
      <c r="J2114" s="17" t="str">
        <f>OBV!F2114</f>
        <v>BEARISH</v>
      </c>
      <c r="K2114" s="17" t="str">
        <f>OBV!G2114</f>
        <v>NEUTRAL</v>
      </c>
      <c r="L2114" s="17" t="str">
        <f>OBV!H2114</f>
        <v>CONFIRMED BEARISH</v>
      </c>
    </row>
    <row r="2115" spans="1:12" ht="13.5" x14ac:dyDescent="0.25">
      <c r="A2115" s="3">
        <f>RSI!A2115</f>
        <v>45083</v>
      </c>
      <c r="B2115" s="2">
        <f>RSI!B2115</f>
        <v>3.89</v>
      </c>
      <c r="C2115" s="2">
        <f>RSI!I2115</f>
        <v>60.274297757711338</v>
      </c>
      <c r="D2115" s="2">
        <f>MACD!E2115</f>
        <v>-3.7558858779403792E-2</v>
      </c>
      <c r="E2115" s="2">
        <f>MACD!F2115</f>
        <v>-4.2352057549910734E-2</v>
      </c>
      <c r="F2115" s="2">
        <f>'Moving Avg'!D2115</f>
        <v>3.8920000000000003</v>
      </c>
      <c r="G2115" s="2">
        <f>'Moving Avg'!F2115</f>
        <v>3.8269999999999995</v>
      </c>
      <c r="H2115" s="2">
        <f>'Moving Avg'!G2115</f>
        <v>3.7412000000000001</v>
      </c>
      <c r="I2115" s="2">
        <f>'Moving Avg'!H2115</f>
        <v>3.796800000000002</v>
      </c>
      <c r="J2115" s="17" t="str">
        <f>OBV!F2115</f>
        <v>BEARISH</v>
      </c>
      <c r="K2115" s="17" t="str">
        <f>OBV!G2115</f>
        <v>NEUTRAL</v>
      </c>
      <c r="L2115" s="17" t="str">
        <f>OBV!H2115</f>
        <v>BEARISH DIVERGENCE</v>
      </c>
    </row>
    <row r="2116" spans="1:12" ht="13.5" x14ac:dyDescent="0.25">
      <c r="A2116" s="3">
        <f>RSI!A2116</f>
        <v>45084</v>
      </c>
      <c r="B2116" s="2">
        <f>RSI!B2116</f>
        <v>3.88</v>
      </c>
      <c r="C2116" s="2">
        <f>RSI!I2116</f>
        <v>58.592887243545007</v>
      </c>
      <c r="D2116" s="2">
        <f>MACD!E2116</f>
        <v>-3.4772551889010739E-2</v>
      </c>
      <c r="E2116" s="2">
        <f>MACD!F2116</f>
        <v>-4.0836156417730737E-2</v>
      </c>
      <c r="F2116" s="2">
        <f>'Moving Avg'!D2116</f>
        <v>3.8899999999999997</v>
      </c>
      <c r="G2116" s="2">
        <f>'Moving Avg'!F2116</f>
        <v>3.8389999999999995</v>
      </c>
      <c r="H2116" s="2">
        <f>'Moving Avg'!G2116</f>
        <v>3.7460000000000004</v>
      </c>
      <c r="I2116" s="2">
        <f>'Moving Avg'!H2116</f>
        <v>3.7957000000000019</v>
      </c>
      <c r="J2116" s="17" t="str">
        <f>OBV!F2116</f>
        <v>BEARISH</v>
      </c>
      <c r="K2116" s="17" t="str">
        <f>OBV!G2116</f>
        <v>NEUTRAL</v>
      </c>
      <c r="L2116" s="17" t="str">
        <f>OBV!H2116</f>
        <v>CONFIRMED BEARISH</v>
      </c>
    </row>
    <row r="2117" spans="1:12" ht="13.5" x14ac:dyDescent="0.25">
      <c r="A2117" s="3">
        <f>RSI!A2117</f>
        <v>45085</v>
      </c>
      <c r="B2117" s="2">
        <f>RSI!B2117</f>
        <v>3.87</v>
      </c>
      <c r="C2117" s="2">
        <f>RSI!I2117</f>
        <v>56.883988528816765</v>
      </c>
      <c r="D2117" s="2">
        <f>MACD!E2117</f>
        <v>-2.5868493192673814E-2</v>
      </c>
      <c r="E2117" s="2">
        <f>MACD!F2117</f>
        <v>-3.7842623772719353E-2</v>
      </c>
      <c r="F2117" s="2">
        <f>'Moving Avg'!D2117</f>
        <v>3.8860000000000001</v>
      </c>
      <c r="G2117" s="2">
        <f>'Moving Avg'!F2117</f>
        <v>3.8474999999999993</v>
      </c>
      <c r="H2117" s="2">
        <f>'Moving Avg'!G2117</f>
        <v>3.7510000000000008</v>
      </c>
      <c r="I2117" s="2">
        <f>'Moving Avg'!H2117</f>
        <v>3.7946000000000013</v>
      </c>
      <c r="J2117" s="17" t="str">
        <f>OBV!F2117</f>
        <v>BEARISH</v>
      </c>
      <c r="K2117" s="17" t="str">
        <f>OBV!G2117</f>
        <v>NEUTRAL</v>
      </c>
      <c r="L2117" s="17" t="str">
        <f>OBV!H2117</f>
        <v>CONFIRMED BEARISH</v>
      </c>
    </row>
    <row r="2118" spans="1:12" ht="13.5" x14ac:dyDescent="0.25">
      <c r="A2118" s="3">
        <f>RSI!A2118</f>
        <v>45086</v>
      </c>
      <c r="B2118" s="2">
        <f>RSI!B2118</f>
        <v>3.85</v>
      </c>
      <c r="C2118" s="2">
        <f>RSI!I2118</f>
        <v>53.52183822740043</v>
      </c>
      <c r="D2118" s="2">
        <f>MACD!E2118</f>
        <v>-1.7116099704744148E-2</v>
      </c>
      <c r="E2118" s="2">
        <f>MACD!F2118</f>
        <v>-3.3697318959124312E-2</v>
      </c>
      <c r="F2118" s="2">
        <f>'Moving Avg'!D2118</f>
        <v>3.8760000000000003</v>
      </c>
      <c r="G2118" s="2">
        <f>'Moving Avg'!F2118</f>
        <v>3.8549999999999991</v>
      </c>
      <c r="H2118" s="2">
        <f>'Moving Avg'!G2118</f>
        <v>3.7542</v>
      </c>
      <c r="I2118" s="2">
        <f>'Moving Avg'!H2118</f>
        <v>3.7929000000000017</v>
      </c>
      <c r="J2118" s="17" t="str">
        <f>OBV!F2118</f>
        <v>BEARISH</v>
      </c>
      <c r="K2118" s="17" t="str">
        <f>OBV!G2118</f>
        <v>NEUTRAL</v>
      </c>
      <c r="L2118" s="17" t="str">
        <f>OBV!H2118</f>
        <v>CONFIRMED BEARISH</v>
      </c>
    </row>
    <row r="2119" spans="1:12" ht="13.5" x14ac:dyDescent="0.25">
      <c r="A2119" s="3">
        <f>RSI!A2119</f>
        <v>45089</v>
      </c>
      <c r="B2119" s="2">
        <f>RSI!B2119</f>
        <v>3.85</v>
      </c>
      <c r="C2119" s="2">
        <f>RSI!I2119</f>
        <v>53.52183822740043</v>
      </c>
      <c r="D2119" s="2">
        <f>MACD!E2119</f>
        <v>-3.681989710443645E-3</v>
      </c>
      <c r="E2119" s="2">
        <f>MACD!F2119</f>
        <v>-2.7694253109388181E-2</v>
      </c>
      <c r="F2119" s="2">
        <f>'Moving Avg'!D2119</f>
        <v>3.8679999999999999</v>
      </c>
      <c r="G2119" s="2">
        <f>'Moving Avg'!F2119</f>
        <v>3.8574999999999995</v>
      </c>
      <c r="H2119" s="2">
        <f>'Moving Avg'!G2119</f>
        <v>3.7571999999999997</v>
      </c>
      <c r="I2119" s="2">
        <f>'Moving Avg'!H2119</f>
        <v>3.7909500000000018</v>
      </c>
      <c r="J2119" s="17" t="str">
        <f>OBV!F2119</f>
        <v>BEARISH</v>
      </c>
      <c r="K2119" s="17" t="str">
        <f>OBV!G2119</f>
        <v>NEUTRAL</v>
      </c>
      <c r="L2119" s="17" t="str">
        <f>OBV!H2119</f>
        <v>CONFIRMED BEARISH</v>
      </c>
    </row>
    <row r="2120" spans="1:12" ht="13.5" x14ac:dyDescent="0.25">
      <c r="A2120" s="3">
        <f>RSI!A2120</f>
        <v>45090</v>
      </c>
      <c r="B2120" s="2">
        <f>RSI!B2120</f>
        <v>3.85</v>
      </c>
      <c r="C2120" s="2">
        <f>RSI!I2120</f>
        <v>53.521838227400416</v>
      </c>
      <c r="D2120" s="2">
        <f>MACD!E2120</f>
        <v>1.4151846692560532E-3</v>
      </c>
      <c r="E2120" s="2">
        <f>MACD!F2120</f>
        <v>-2.1872365553659335E-2</v>
      </c>
      <c r="F2120" s="2">
        <f>'Moving Avg'!D2120</f>
        <v>3.8600000000000003</v>
      </c>
      <c r="G2120" s="2">
        <f>'Moving Avg'!F2120</f>
        <v>3.8604999999999992</v>
      </c>
      <c r="H2120" s="2">
        <f>'Moving Avg'!G2120</f>
        <v>3.7605999999999993</v>
      </c>
      <c r="I2120" s="2">
        <f>'Moving Avg'!H2120</f>
        <v>3.7881000000000022</v>
      </c>
      <c r="J2120" s="17" t="str">
        <f>OBV!F2120</f>
        <v>BEARISH</v>
      </c>
      <c r="K2120" s="17" t="str">
        <f>OBV!G2120</f>
        <v>NEUTRAL</v>
      </c>
      <c r="L2120" s="17" t="str">
        <f>OBV!H2120</f>
        <v>CONFIRMED BEARISH</v>
      </c>
    </row>
    <row r="2121" spans="1:12" ht="13.5" x14ac:dyDescent="0.25">
      <c r="A2121" s="3">
        <f>RSI!A2121</f>
        <v>45091</v>
      </c>
      <c r="B2121" s="2">
        <f>RSI!B2121</f>
        <v>3.89</v>
      </c>
      <c r="C2121" s="2">
        <f>RSI!I2121</f>
        <v>59.501181456557617</v>
      </c>
      <c r="D2121" s="2">
        <f>MACD!E2121</f>
        <v>5.7344502411660336E-3</v>
      </c>
      <c r="E2121" s="2">
        <f>MACD!F2121</f>
        <v>-1.6351002394694263E-2</v>
      </c>
      <c r="F2121" s="2">
        <f>'Moving Avg'!D2121</f>
        <v>3.8619999999999997</v>
      </c>
      <c r="G2121" s="2">
        <f>'Moving Avg'!F2121</f>
        <v>3.8654999999999995</v>
      </c>
      <c r="H2121" s="2">
        <f>'Moving Avg'!G2121</f>
        <v>3.7647999999999993</v>
      </c>
      <c r="I2121" s="2">
        <f>'Moving Avg'!H2121</f>
        <v>3.7856500000000022</v>
      </c>
      <c r="J2121" s="17" t="str">
        <f>OBV!F2121</f>
        <v>BEARISH</v>
      </c>
      <c r="K2121" s="17" t="str">
        <f>OBV!G2121</f>
        <v>NEUTRAL</v>
      </c>
      <c r="L2121" s="17" t="str">
        <f>OBV!H2121</f>
        <v>BEARISH DIVERGENCE</v>
      </c>
    </row>
    <row r="2122" spans="1:12" ht="13.5" x14ac:dyDescent="0.25">
      <c r="A2122" s="3">
        <f>RSI!A2122</f>
        <v>45092</v>
      </c>
      <c r="B2122" s="2">
        <f>RSI!B2122</f>
        <v>3.88</v>
      </c>
      <c r="C2122" s="2">
        <f>RSI!I2122</f>
        <v>57.50928304216805</v>
      </c>
      <c r="D2122" s="2">
        <f>MACD!E2122</f>
        <v>9.7938810996005543E-3</v>
      </c>
      <c r="E2122" s="2">
        <f>MACD!F2122</f>
        <v>-1.1122025695835301E-2</v>
      </c>
      <c r="F2122" s="2">
        <f>'Moving Avg'!D2122</f>
        <v>3.8639999999999999</v>
      </c>
      <c r="G2122" s="2">
        <f>'Moving Avg'!F2122</f>
        <v>3.8684999999999996</v>
      </c>
      <c r="H2122" s="2">
        <f>'Moving Avg'!G2122</f>
        <v>3.7687999999999984</v>
      </c>
      <c r="I2122" s="2">
        <f>'Moving Avg'!H2122</f>
        <v>3.783450000000002</v>
      </c>
      <c r="J2122" s="17" t="str">
        <f>OBV!F2122</f>
        <v>BEARISH</v>
      </c>
      <c r="K2122" s="17" t="str">
        <f>OBV!G2122</f>
        <v>NEUTRAL</v>
      </c>
      <c r="L2122" s="17" t="str">
        <f>OBV!H2122</f>
        <v>BEARISH DIVERGENCE</v>
      </c>
    </row>
    <row r="2123" spans="1:12" ht="13.5" x14ac:dyDescent="0.25">
      <c r="A2123" s="3">
        <f>RSI!A2123</f>
        <v>45093</v>
      </c>
      <c r="B2123" s="2">
        <f>RSI!B2123</f>
        <v>3.88</v>
      </c>
      <c r="C2123" s="2">
        <f>RSI!I2123</f>
        <v>57.50928304216805</v>
      </c>
      <c r="D2123" s="2">
        <f>MACD!E2123</f>
        <v>1.451515734367792E-2</v>
      </c>
      <c r="E2123" s="2">
        <f>MACD!F2123</f>
        <v>-5.9945890879326575E-3</v>
      </c>
      <c r="F2123" s="2">
        <f>'Moving Avg'!D2123</f>
        <v>3.8699999999999997</v>
      </c>
      <c r="G2123" s="2">
        <f>'Moving Avg'!F2123</f>
        <v>3.8709999999999996</v>
      </c>
      <c r="H2123" s="2">
        <f>'Moving Avg'!G2123</f>
        <v>3.7725999999999988</v>
      </c>
      <c r="I2123" s="2">
        <f>'Moving Avg'!H2123</f>
        <v>3.7812500000000022</v>
      </c>
      <c r="J2123" s="17" t="str">
        <f>OBV!F2123</f>
        <v>BULLISH</v>
      </c>
      <c r="K2123" s="17" t="str">
        <f>OBV!G2123</f>
        <v>NEUTRAL</v>
      </c>
      <c r="L2123" s="17" t="str">
        <f>OBV!H2123</f>
        <v>CONFIRMED BULLISH</v>
      </c>
    </row>
    <row r="2124" spans="1:12" ht="13.5" x14ac:dyDescent="0.25">
      <c r="A2124" s="3">
        <f>RSI!A2124</f>
        <v>45096</v>
      </c>
      <c r="B2124" s="2">
        <f>RSI!B2124</f>
        <v>3.88</v>
      </c>
      <c r="C2124" s="2">
        <f>RSI!I2124</f>
        <v>57.50928304216805</v>
      </c>
      <c r="D2124" s="2">
        <f>MACD!E2124</f>
        <v>1.6738206738967421E-2</v>
      </c>
      <c r="E2124" s="2">
        <f>MACD!F2124</f>
        <v>-1.4480299225526419E-3</v>
      </c>
      <c r="F2124" s="2">
        <f>'Moving Avg'!D2124</f>
        <v>3.8759999999999999</v>
      </c>
      <c r="G2124" s="2">
        <f>'Moving Avg'!F2124</f>
        <v>3.8734999999999999</v>
      </c>
      <c r="H2124" s="2">
        <f>'Moving Avg'!G2124</f>
        <v>3.7765999999999984</v>
      </c>
      <c r="I2124" s="2">
        <f>'Moving Avg'!H2124</f>
        <v>3.7787000000000019</v>
      </c>
      <c r="J2124" s="17" t="str">
        <f>OBV!F2124</f>
        <v>BULLISH</v>
      </c>
      <c r="K2124" s="17" t="str">
        <f>OBV!G2124</f>
        <v>NEUTRAL</v>
      </c>
      <c r="L2124" s="17" t="str">
        <f>OBV!H2124</f>
        <v>CONFIRMED BULLISH</v>
      </c>
    </row>
    <row r="2125" spans="1:12" ht="13.5" x14ac:dyDescent="0.25">
      <c r="A2125" s="3">
        <f>RSI!A2125</f>
        <v>45097</v>
      </c>
      <c r="B2125" s="2">
        <f>RSI!B2125</f>
        <v>3.88</v>
      </c>
      <c r="C2125" s="2">
        <f>RSI!I2125</f>
        <v>57.50928304216805</v>
      </c>
      <c r="D2125" s="2">
        <f>MACD!E2125</f>
        <v>1.8403123424860723E-2</v>
      </c>
      <c r="E2125" s="2">
        <f>MACD!F2125</f>
        <v>2.5222007469300313E-3</v>
      </c>
      <c r="F2125" s="2">
        <f>'Moving Avg'!D2125</f>
        <v>3.8819999999999992</v>
      </c>
      <c r="G2125" s="2">
        <f>'Moving Avg'!F2125</f>
        <v>3.8759999999999999</v>
      </c>
      <c r="H2125" s="2">
        <f>'Moving Avg'!G2125</f>
        <v>3.7813999999999988</v>
      </c>
      <c r="I2125" s="2">
        <f>'Moving Avg'!H2125</f>
        <v>3.7765000000000013</v>
      </c>
      <c r="J2125" s="17" t="str">
        <f>OBV!F2125</f>
        <v>BULLISH</v>
      </c>
      <c r="K2125" s="17" t="str">
        <f>OBV!G2125</f>
        <v>NEUTRAL</v>
      </c>
      <c r="L2125" s="17" t="str">
        <f>OBV!H2125</f>
        <v>CONFIRMED BULLISH</v>
      </c>
    </row>
    <row r="2126" spans="1:12" ht="13.5" x14ac:dyDescent="0.25">
      <c r="A2126" s="3">
        <f>RSI!A2126</f>
        <v>45098</v>
      </c>
      <c r="B2126" s="2">
        <f>RSI!B2126</f>
        <v>3.88</v>
      </c>
      <c r="C2126" s="2">
        <f>RSI!I2126</f>
        <v>57.509283042168057</v>
      </c>
      <c r="D2126" s="2">
        <f>MACD!E2126</f>
        <v>1.8073321700990075E-2</v>
      </c>
      <c r="E2126" s="2">
        <f>MACD!F2126</f>
        <v>5.6324249377420407E-3</v>
      </c>
      <c r="F2126" s="2">
        <f>'Moving Avg'!D2126</f>
        <v>3.88</v>
      </c>
      <c r="G2126" s="2">
        <f>'Moving Avg'!F2126</f>
        <v>3.8784999999999998</v>
      </c>
      <c r="H2126" s="2">
        <f>'Moving Avg'!G2126</f>
        <v>3.7861999999999982</v>
      </c>
      <c r="I2126" s="2">
        <f>'Moving Avg'!H2126</f>
        <v>3.7744000000000013</v>
      </c>
      <c r="J2126" s="17" t="str">
        <f>OBV!F2126</f>
        <v>BEARISH</v>
      </c>
      <c r="K2126" s="17" t="str">
        <f>OBV!G2126</f>
        <v>NEUTRAL</v>
      </c>
      <c r="L2126" s="17" t="str">
        <f>OBV!H2126</f>
        <v>CONFIRMED BEARISH</v>
      </c>
    </row>
    <row r="2127" spans="1:12" ht="13.5" x14ac:dyDescent="0.25">
      <c r="A2127" s="3">
        <f>RSI!A2127</f>
        <v>45099</v>
      </c>
      <c r="B2127" s="2">
        <f>RSI!B2127</f>
        <v>3.88</v>
      </c>
      <c r="C2127" s="2">
        <f>RSI!I2127</f>
        <v>57.509283042168057</v>
      </c>
      <c r="D2127" s="2">
        <f>MACD!E2127</f>
        <v>1.6070504718459055E-2</v>
      </c>
      <c r="E2127" s="2">
        <f>MACD!F2127</f>
        <v>7.720040893885444E-3</v>
      </c>
      <c r="F2127" s="2">
        <f>'Moving Avg'!D2127</f>
        <v>3.88</v>
      </c>
      <c r="G2127" s="2">
        <f>'Moving Avg'!F2127</f>
        <v>3.879</v>
      </c>
      <c r="H2127" s="2">
        <f>'Moving Avg'!G2127</f>
        <v>3.7913999999999985</v>
      </c>
      <c r="I2127" s="2">
        <f>'Moving Avg'!H2127</f>
        <v>3.7724000000000006</v>
      </c>
      <c r="J2127" s="17" t="str">
        <f>OBV!F2127</f>
        <v>NEUTRAL</v>
      </c>
      <c r="K2127" s="17" t="str">
        <f>OBV!G2127</f>
        <v>NEUTRAL</v>
      </c>
      <c r="L2127" s="17" t="str">
        <f>OBV!H2127</f>
        <v>NEUTRAL</v>
      </c>
    </row>
    <row r="2128" spans="1:12" ht="13.5" x14ac:dyDescent="0.25">
      <c r="A2128" s="3">
        <f>RSI!A2128</f>
        <v>45100</v>
      </c>
      <c r="B2128" s="2">
        <f>RSI!B2128</f>
        <v>3.87</v>
      </c>
      <c r="C2128" s="2">
        <f>RSI!I2128</f>
        <v>54.655108939612624</v>
      </c>
      <c r="D2128" s="2">
        <f>MACD!E2128</f>
        <v>1.1868064008858425E-2</v>
      </c>
      <c r="E2128" s="2">
        <f>MACD!F2128</f>
        <v>8.5496455168800403E-3</v>
      </c>
      <c r="F2128" s="2">
        <f>'Moving Avg'!D2128</f>
        <v>3.8780000000000001</v>
      </c>
      <c r="G2128" s="2">
        <f>'Moving Avg'!F2128</f>
        <v>3.8790000000000004</v>
      </c>
      <c r="H2128" s="2">
        <f>'Moving Avg'!G2128</f>
        <v>3.7953999999999986</v>
      </c>
      <c r="I2128" s="2">
        <f>'Moving Avg'!H2128</f>
        <v>3.7707500000000005</v>
      </c>
      <c r="J2128" s="17" t="str">
        <f>OBV!F2128</f>
        <v>BEARISH</v>
      </c>
      <c r="K2128" s="17" t="str">
        <f>OBV!G2128</f>
        <v>NEUTRAL</v>
      </c>
      <c r="L2128" s="17" t="str">
        <f>OBV!H2128</f>
        <v>CONFIRMED BEARISH</v>
      </c>
    </row>
    <row r="2129" spans="1:12" ht="13.5" x14ac:dyDescent="0.25">
      <c r="A2129" s="3">
        <f>RSI!A2129</f>
        <v>45103</v>
      </c>
      <c r="B2129" s="2">
        <f>RSI!B2129</f>
        <v>3.87</v>
      </c>
      <c r="C2129" s="2">
        <f>RSI!I2129</f>
        <v>54.655108939612624</v>
      </c>
      <c r="D2129" s="2">
        <f>MACD!E2129</f>
        <v>8.2123846607795592E-3</v>
      </c>
      <c r="E2129" s="2">
        <f>MACD!F2129</f>
        <v>8.4821933456599441E-3</v>
      </c>
      <c r="F2129" s="2">
        <f>'Moving Avg'!D2129</f>
        <v>3.8760000000000003</v>
      </c>
      <c r="G2129" s="2">
        <f>'Moving Avg'!F2129</f>
        <v>3.8770000000000011</v>
      </c>
      <c r="H2129" s="2">
        <f>'Moving Avg'!G2129</f>
        <v>3.7997999999999985</v>
      </c>
      <c r="I2129" s="2">
        <f>'Moving Avg'!H2129</f>
        <v>3.7695000000000012</v>
      </c>
      <c r="J2129" s="17" t="str">
        <f>OBV!F2129</f>
        <v>BEARISH</v>
      </c>
      <c r="K2129" s="17" t="str">
        <f>OBV!G2129</f>
        <v>NEUTRAL</v>
      </c>
      <c r="L2129" s="17" t="str">
        <f>OBV!H2129</f>
        <v>CONFIRMED BEARISH</v>
      </c>
    </row>
    <row r="2130" spans="1:12" ht="13.5" x14ac:dyDescent="0.25">
      <c r="A2130" s="3">
        <f>RSI!A2130</f>
        <v>45104</v>
      </c>
      <c r="B2130" s="2">
        <f>RSI!B2130</f>
        <v>3.89</v>
      </c>
      <c r="C2130" s="2">
        <f>RSI!I2130</f>
        <v>59.336226499116357</v>
      </c>
      <c r="D2130" s="2">
        <f>MACD!E2130</f>
        <v>3.5452582808233046E-3</v>
      </c>
      <c r="E2130" s="2">
        <f>MACD!F2130</f>
        <v>7.4948063326926171E-3</v>
      </c>
      <c r="F2130" s="2">
        <f>'Moving Avg'!D2130</f>
        <v>3.8780000000000001</v>
      </c>
      <c r="G2130" s="2">
        <f>'Moving Avg'!F2130</f>
        <v>3.8780000000000014</v>
      </c>
      <c r="H2130" s="2">
        <f>'Moving Avg'!G2130</f>
        <v>3.8071999999999986</v>
      </c>
      <c r="I2130" s="2">
        <f>'Moving Avg'!H2130</f>
        <v>3.768450000000001</v>
      </c>
      <c r="J2130" s="17" t="str">
        <f>OBV!F2130</f>
        <v>BEARISH</v>
      </c>
      <c r="K2130" s="17" t="str">
        <f>OBV!G2130</f>
        <v>NEUTRAL</v>
      </c>
      <c r="L2130" s="17" t="str">
        <f>OBV!H2130</f>
        <v>BEARISH DIVERGENCE</v>
      </c>
    </row>
    <row r="2131" spans="1:12" ht="13.5" x14ac:dyDescent="0.25">
      <c r="A2131" s="3">
        <f>RSI!A2131</f>
        <v>45107</v>
      </c>
      <c r="B2131" s="2">
        <f>RSI!B2131</f>
        <v>3.88</v>
      </c>
      <c r="C2131" s="2">
        <f>RSI!I2131</f>
        <v>56.211574724097581</v>
      </c>
      <c r="D2131" s="2">
        <f>MACD!E2131</f>
        <v>6.2870224186823975E-3</v>
      </c>
      <c r="E2131" s="2">
        <f>MACD!F2131</f>
        <v>7.2532495498905739E-3</v>
      </c>
      <c r="F2131" s="2">
        <f>'Moving Avg'!D2131</f>
        <v>3.8780000000000001</v>
      </c>
      <c r="G2131" s="2">
        <f>'Moving Avg'!F2131</f>
        <v>3.8775000000000013</v>
      </c>
      <c r="H2131" s="2">
        <f>'Moving Avg'!G2131</f>
        <v>3.815599999999999</v>
      </c>
      <c r="I2131" s="2">
        <f>'Moving Avg'!H2131</f>
        <v>3.7673500000000009</v>
      </c>
      <c r="J2131" s="17" t="str">
        <f>OBV!F2131</f>
        <v>BEARISH</v>
      </c>
      <c r="K2131" s="17" t="str">
        <f>OBV!G2131</f>
        <v>NEUTRAL</v>
      </c>
      <c r="L2131" s="17" t="str">
        <f>OBV!H2131</f>
        <v>NEUTRAL</v>
      </c>
    </row>
    <row r="2132" spans="1:12" ht="13.5" x14ac:dyDescent="0.25">
      <c r="A2132" s="3">
        <f>RSI!A2132</f>
        <v>45110</v>
      </c>
      <c r="B2132" s="2">
        <f>RSI!B2132</f>
        <v>3.87</v>
      </c>
      <c r="C2132" s="2">
        <f>RSI!I2132</f>
        <v>53.19484809235523</v>
      </c>
      <c r="D2132" s="2">
        <f>MACD!E2132</f>
        <v>7.6797205618066577E-3</v>
      </c>
      <c r="E2132" s="2">
        <f>MACD!F2132</f>
        <v>7.3385437522737913E-3</v>
      </c>
      <c r="F2132" s="2">
        <f>'Moving Avg'!D2132</f>
        <v>3.8760000000000003</v>
      </c>
      <c r="G2132" s="2">
        <f>'Moving Avg'!F2132</f>
        <v>3.8765000000000009</v>
      </c>
      <c r="H2132" s="2">
        <f>'Moving Avg'!G2132</f>
        <v>3.8199999999999994</v>
      </c>
      <c r="I2132" s="2">
        <f>'Moving Avg'!H2132</f>
        <v>3.7667999999999999</v>
      </c>
      <c r="J2132" s="17" t="str">
        <f>OBV!F2132</f>
        <v>BEARISH</v>
      </c>
      <c r="K2132" s="17" t="str">
        <f>OBV!G2132</f>
        <v>WEAK</v>
      </c>
      <c r="L2132" s="17" t="str">
        <f>OBV!H2132</f>
        <v>CONFIRMED BEARISH</v>
      </c>
    </row>
    <row r="2133" spans="1:12" ht="13.5" x14ac:dyDescent="0.25">
      <c r="A2133" s="3">
        <f>RSI!A2133</f>
        <v>45111</v>
      </c>
      <c r="B2133" s="2">
        <f>RSI!B2133</f>
        <v>3.85</v>
      </c>
      <c r="C2133" s="2">
        <f>RSI!I2133</f>
        <v>47.68309992945052</v>
      </c>
      <c r="D2133" s="2">
        <f>MACD!E2133</f>
        <v>1.0278789243036712E-2</v>
      </c>
      <c r="E2133" s="2">
        <f>MACD!F2133</f>
        <v>7.9265928504263748E-3</v>
      </c>
      <c r="F2133" s="2">
        <f>'Moving Avg'!D2133</f>
        <v>3.8720000000000008</v>
      </c>
      <c r="G2133" s="2">
        <f>'Moving Avg'!F2133</f>
        <v>3.8740000000000001</v>
      </c>
      <c r="H2133" s="2">
        <f>'Moving Avg'!G2133</f>
        <v>3.8239999999999985</v>
      </c>
      <c r="I2133" s="2">
        <f>'Moving Avg'!H2133</f>
        <v>3.7660500000000003</v>
      </c>
      <c r="J2133" s="17" t="str">
        <f>OBV!F2133</f>
        <v>BEARISH</v>
      </c>
      <c r="K2133" s="17" t="str">
        <f>OBV!G2133</f>
        <v>WEAK</v>
      </c>
      <c r="L2133" s="17" t="str">
        <f>OBV!H2133</f>
        <v>CONFIRMED BEARISH</v>
      </c>
    </row>
    <row r="2134" spans="1:12" ht="13.5" x14ac:dyDescent="0.25">
      <c r="A2134" s="3">
        <f>RSI!A2134</f>
        <v>45112</v>
      </c>
      <c r="B2134" s="2">
        <f>RSI!B2134</f>
        <v>3.81</v>
      </c>
      <c r="C2134" s="2">
        <f>RSI!I2134</f>
        <v>38.983237653423885</v>
      </c>
      <c r="D2134" s="2">
        <f>MACD!E2134</f>
        <v>1.5502802719863151E-2</v>
      </c>
      <c r="E2134" s="2">
        <f>MACD!F2134</f>
        <v>9.4418348243137315E-3</v>
      </c>
      <c r="F2134" s="2">
        <f>'Moving Avg'!D2134</f>
        <v>3.8600000000000003</v>
      </c>
      <c r="G2134" s="2">
        <f>'Moving Avg'!F2134</f>
        <v>3.87</v>
      </c>
      <c r="H2134" s="2">
        <f>'Moving Avg'!G2134</f>
        <v>3.827199999999999</v>
      </c>
      <c r="I2134" s="2">
        <f>'Moving Avg'!H2134</f>
        <v>3.7646000000000002</v>
      </c>
      <c r="J2134" s="17" t="str">
        <f>OBV!F2134</f>
        <v>BEARISH</v>
      </c>
      <c r="K2134" s="17" t="str">
        <f>OBV!G2134</f>
        <v>WEAK</v>
      </c>
      <c r="L2134" s="17" t="str">
        <f>OBV!H2134</f>
        <v>CONFIRMED BEARISH</v>
      </c>
    </row>
    <row r="2135" spans="1:12" ht="13.5" x14ac:dyDescent="0.25">
      <c r="A2135" s="3">
        <f>RSI!A2135</f>
        <v>45113</v>
      </c>
      <c r="B2135" s="2">
        <f>RSI!B2135</f>
        <v>3.81</v>
      </c>
      <c r="C2135" s="2">
        <f>RSI!I2135</f>
        <v>38.983237653423892</v>
      </c>
      <c r="D2135" s="2">
        <f>MACD!E2135</f>
        <v>2.0216741452762754E-2</v>
      </c>
      <c r="E2135" s="2">
        <f>MACD!F2135</f>
        <v>1.1596816150003537E-2</v>
      </c>
      <c r="F2135" s="2">
        <f>'Moving Avg'!D2135</f>
        <v>3.8439999999999999</v>
      </c>
      <c r="G2135" s="2">
        <f>'Moving Avg'!F2135</f>
        <v>3.8660000000000005</v>
      </c>
      <c r="H2135" s="2">
        <f>'Moving Avg'!G2135</f>
        <v>3.8295999999999992</v>
      </c>
      <c r="I2135" s="2">
        <f>'Moving Avg'!H2135</f>
        <v>3.7636500000000002</v>
      </c>
      <c r="J2135" s="17" t="str">
        <f>OBV!F2135</f>
        <v>BEARISH</v>
      </c>
      <c r="K2135" s="17" t="str">
        <f>OBV!G2135</f>
        <v>WEAK</v>
      </c>
      <c r="L2135" s="17" t="str">
        <f>OBV!H2135</f>
        <v>CONFIRMED BEARISH</v>
      </c>
    </row>
    <row r="2136" spans="1:12" ht="13.5" x14ac:dyDescent="0.25">
      <c r="A2136" s="3">
        <f>RSI!A2136</f>
        <v>45114</v>
      </c>
      <c r="B2136" s="2">
        <f>RSI!B2136</f>
        <v>3.78</v>
      </c>
      <c r="C2136" s="2">
        <f>RSI!I2136</f>
        <v>33.64392680689312</v>
      </c>
      <c r="D2136" s="2">
        <f>MACD!E2136</f>
        <v>2.6699551098736229E-2</v>
      </c>
      <c r="E2136" s="2">
        <f>MACD!F2136</f>
        <v>1.4617363139750076E-2</v>
      </c>
      <c r="F2136" s="2">
        <f>'Moving Avg'!D2136</f>
        <v>3.8240000000000003</v>
      </c>
      <c r="G2136" s="2">
        <f>'Moving Avg'!F2136</f>
        <v>3.8609999999999998</v>
      </c>
      <c r="H2136" s="2">
        <f>'Moving Avg'!G2136</f>
        <v>3.8345999999999991</v>
      </c>
      <c r="I2136" s="2">
        <f>'Moving Avg'!H2136</f>
        <v>3.7621000000000002</v>
      </c>
      <c r="J2136" s="17" t="str">
        <f>OBV!F2136</f>
        <v>BEARISH</v>
      </c>
      <c r="K2136" s="17" t="str">
        <f>OBV!G2136</f>
        <v>WEAK</v>
      </c>
      <c r="L2136" s="17" t="str">
        <f>OBV!H2136</f>
        <v>CONFIRMED BEARISH</v>
      </c>
    </row>
    <row r="2137" spans="1:12" ht="13.5" x14ac:dyDescent="0.25">
      <c r="A2137" s="3">
        <f>RSI!A2137</f>
        <v>45117</v>
      </c>
      <c r="B2137" s="2">
        <f>RSI!B2137</f>
        <v>3.8</v>
      </c>
      <c r="C2137" s="2">
        <f>RSI!I2137</f>
        <v>39.584758393597738</v>
      </c>
      <c r="D2137" s="2">
        <f>MACD!E2137</f>
        <v>3.1132526734769961E-2</v>
      </c>
      <c r="E2137" s="2">
        <f>MACD!F2137</f>
        <v>1.7920395858754053E-2</v>
      </c>
      <c r="F2137" s="2">
        <f>'Moving Avg'!D2137</f>
        <v>3.81</v>
      </c>
      <c r="G2137" s="2">
        <f>'Moving Avg'!F2137</f>
        <v>3.8574999999999995</v>
      </c>
      <c r="H2137" s="2">
        <f>'Moving Avg'!G2137</f>
        <v>3.8357999999999994</v>
      </c>
      <c r="I2137" s="2">
        <f>'Moving Avg'!H2137</f>
        <v>3.7612000000000001</v>
      </c>
      <c r="J2137" s="17" t="str">
        <f>OBV!F2137</f>
        <v>BEARISH</v>
      </c>
      <c r="K2137" s="17" t="str">
        <f>OBV!G2137</f>
        <v>NEUTRAL</v>
      </c>
      <c r="L2137" s="17" t="str">
        <f>OBV!H2137</f>
        <v>CONFIRMED BEARISH</v>
      </c>
    </row>
    <row r="2138" spans="1:12" ht="13.5" x14ac:dyDescent="0.25">
      <c r="A2138" s="3">
        <f>RSI!A2138</f>
        <v>45118</v>
      </c>
      <c r="B2138" s="2">
        <f>RSI!B2138</f>
        <v>3.8</v>
      </c>
      <c r="C2138" s="2">
        <f>RSI!I2138</f>
        <v>39.584758393597731</v>
      </c>
      <c r="D2138" s="2">
        <f>MACD!E2138</f>
        <v>3.3624088538103614E-2</v>
      </c>
      <c r="E2138" s="2">
        <f>MACD!F2138</f>
        <v>2.1061134394623968E-2</v>
      </c>
      <c r="F2138" s="2">
        <f>'Moving Avg'!D2138</f>
        <v>3.8</v>
      </c>
      <c r="G2138" s="2">
        <f>'Moving Avg'!F2138</f>
        <v>3.8549999999999995</v>
      </c>
      <c r="H2138" s="2">
        <f>'Moving Avg'!G2138</f>
        <v>3.8325999999999998</v>
      </c>
      <c r="I2138" s="2">
        <f>'Moving Avg'!H2138</f>
        <v>3.7596999999999996</v>
      </c>
      <c r="J2138" s="17" t="str">
        <f>OBV!F2138</f>
        <v>BULLISH</v>
      </c>
      <c r="K2138" s="17" t="str">
        <f>OBV!G2138</f>
        <v>NEUTRAL</v>
      </c>
      <c r="L2138" s="17" t="str">
        <f>OBV!H2138</f>
        <v>BULLISH DIVERGENCE</v>
      </c>
    </row>
    <row r="2139" spans="1:12" ht="13.5" x14ac:dyDescent="0.25">
      <c r="A2139" s="3">
        <f>RSI!A2139</f>
        <v>45119</v>
      </c>
      <c r="B2139" s="2">
        <f>RSI!B2139</f>
        <v>3.8</v>
      </c>
      <c r="C2139" s="2">
        <f>RSI!I2139</f>
        <v>39.584758393597738</v>
      </c>
      <c r="D2139" s="2">
        <f>MACD!E2139</f>
        <v>3.5990707175609149E-2</v>
      </c>
      <c r="E2139" s="2">
        <f>MACD!F2139</f>
        <v>2.4047048950821003E-2</v>
      </c>
      <c r="F2139" s="2">
        <f>'Moving Avg'!D2139</f>
        <v>3.7980000000000005</v>
      </c>
      <c r="G2139" s="2">
        <f>'Moving Avg'!F2139</f>
        <v>3.8524999999999991</v>
      </c>
      <c r="H2139" s="2">
        <f>'Moving Avg'!G2139</f>
        <v>3.8292000000000002</v>
      </c>
      <c r="I2139" s="2">
        <f>'Moving Avg'!H2139</f>
        <v>3.7582</v>
      </c>
      <c r="J2139" s="17" t="str">
        <f>OBV!F2139</f>
        <v>BULLISH</v>
      </c>
      <c r="K2139" s="17" t="str">
        <f>OBV!G2139</f>
        <v>NEUTRAL</v>
      </c>
      <c r="L2139" s="17" t="str">
        <f>OBV!H2139</f>
        <v>BULLISH DIVERGENCE</v>
      </c>
    </row>
    <row r="2140" spans="1:12" ht="13.5" x14ac:dyDescent="0.25">
      <c r="A2140" s="3">
        <f>RSI!A2140</f>
        <v>45120</v>
      </c>
      <c r="B2140" s="2">
        <f>RSI!B2140</f>
        <v>3.79</v>
      </c>
      <c r="C2140" s="2">
        <f>RSI!I2140</f>
        <v>37.488756580526669</v>
      </c>
      <c r="D2140" s="2">
        <f>MACD!E2140</f>
        <v>4.2050129673077308E-2</v>
      </c>
      <c r="E2140" s="2">
        <f>MACD!F2140</f>
        <v>2.7647665095272264E-2</v>
      </c>
      <c r="F2140" s="2">
        <f>'Moving Avg'!D2140</f>
        <v>3.7939999999999996</v>
      </c>
      <c r="G2140" s="2">
        <f>'Moving Avg'!F2140</f>
        <v>3.8495000000000004</v>
      </c>
      <c r="H2140" s="2">
        <f>'Moving Avg'!G2140</f>
        <v>3.8265999999999996</v>
      </c>
      <c r="I2140" s="2">
        <f>'Moving Avg'!H2140</f>
        <v>3.7566499999999996</v>
      </c>
      <c r="J2140" s="17" t="str">
        <f>OBV!F2140</f>
        <v>BEARISH</v>
      </c>
      <c r="K2140" s="17" t="str">
        <f>OBV!G2140</f>
        <v>NEUTRAL</v>
      </c>
      <c r="L2140" s="17" t="str">
        <f>OBV!H2140</f>
        <v>CONFIRMED BEARISH</v>
      </c>
    </row>
    <row r="2141" spans="1:12" ht="13.5" x14ac:dyDescent="0.25">
      <c r="A2141" s="3">
        <f>RSI!A2141</f>
        <v>45121</v>
      </c>
      <c r="B2141" s="2">
        <f>RSI!B2141</f>
        <v>3.79</v>
      </c>
      <c r="C2141" s="2">
        <f>RSI!I2141</f>
        <v>37.488756580526669</v>
      </c>
      <c r="D2141" s="2">
        <f>MACD!E2141</f>
        <v>4.5919476305873452E-2</v>
      </c>
      <c r="E2141" s="2">
        <f>MACD!F2141</f>
        <v>3.1302027337392499E-2</v>
      </c>
      <c r="F2141" s="2">
        <f>'Moving Avg'!D2141</f>
        <v>3.7959999999999994</v>
      </c>
      <c r="G2141" s="2">
        <f>'Moving Avg'!F2141</f>
        <v>3.8445000000000009</v>
      </c>
      <c r="H2141" s="2">
        <f>'Moving Avg'!G2141</f>
        <v>3.8273999999999995</v>
      </c>
      <c r="I2141" s="2">
        <f>'Moving Avg'!H2141</f>
        <v>3.7551999999999999</v>
      </c>
      <c r="J2141" s="17" t="str">
        <f>OBV!F2141</f>
        <v>BEARISH</v>
      </c>
      <c r="K2141" s="17" t="str">
        <f>OBV!G2141</f>
        <v>NEUTRAL</v>
      </c>
      <c r="L2141" s="17" t="str">
        <f>OBV!H2141</f>
        <v>BEARISH DIVERGENCE</v>
      </c>
    </row>
    <row r="2142" spans="1:12" ht="13.5" x14ac:dyDescent="0.25">
      <c r="A2142" s="3">
        <f>RSI!A2142</f>
        <v>45124</v>
      </c>
      <c r="B2142" s="2">
        <f>RSI!B2142</f>
        <v>3.78</v>
      </c>
      <c r="C2142" s="2">
        <f>RSI!I2142</f>
        <v>35.31979811915005</v>
      </c>
      <c r="D2142" s="2">
        <f>MACD!E2142</f>
        <v>4.8655637043182765E-2</v>
      </c>
      <c r="E2142" s="2">
        <f>MACD!F2142</f>
        <v>3.4772749278550556E-2</v>
      </c>
      <c r="F2142" s="2">
        <f>'Moving Avg'!D2142</f>
        <v>3.7920000000000003</v>
      </c>
      <c r="G2142" s="2">
        <f>'Moving Avg'!F2142</f>
        <v>3.839500000000001</v>
      </c>
      <c r="H2142" s="2">
        <f>'Moving Avg'!G2142</f>
        <v>3.8289999999999997</v>
      </c>
      <c r="I2142" s="2">
        <f>'Moving Avg'!H2142</f>
        <v>3.7540999999999998</v>
      </c>
      <c r="J2142" s="17" t="str">
        <f>OBV!F2142</f>
        <v>BEARISH</v>
      </c>
      <c r="K2142" s="17" t="str">
        <f>OBV!G2142</f>
        <v>NEUTRAL</v>
      </c>
      <c r="L2142" s="17" t="str">
        <f>OBV!H2142</f>
        <v>CONFIRMED BEARISH</v>
      </c>
    </row>
    <row r="2143" spans="1:12" ht="13.5" x14ac:dyDescent="0.25">
      <c r="A2143" s="3">
        <f>RSI!A2143</f>
        <v>45125</v>
      </c>
      <c r="B2143" s="2">
        <f>RSI!B2143</f>
        <v>3.8</v>
      </c>
      <c r="C2143" s="2">
        <f>RSI!I2143</f>
        <v>42.486725036874518</v>
      </c>
      <c r="D2143" s="2">
        <f>MACD!E2143</f>
        <v>4.6712108993574031E-2</v>
      </c>
      <c r="E2143" s="2">
        <f>MACD!F2143</f>
        <v>3.7160621221555251E-2</v>
      </c>
      <c r="F2143" s="2">
        <f>'Moving Avg'!D2143</f>
        <v>3.7919999999999994</v>
      </c>
      <c r="G2143" s="2">
        <f>'Moving Avg'!F2143</f>
        <v>3.8355000000000006</v>
      </c>
      <c r="H2143" s="2">
        <f>'Moving Avg'!G2143</f>
        <v>3.8311999999999995</v>
      </c>
      <c r="I2143" s="2">
        <f>'Moving Avg'!H2143</f>
        <v>3.753099999999999</v>
      </c>
      <c r="J2143" s="17" t="str">
        <f>OBV!F2143</f>
        <v>BULLISH</v>
      </c>
      <c r="K2143" s="17" t="str">
        <f>OBV!G2143</f>
        <v>NEUTRAL</v>
      </c>
      <c r="L2143" s="17" t="str">
        <f>OBV!H2143</f>
        <v>NEUTRAL</v>
      </c>
    </row>
    <row r="2144" spans="1:12" ht="13.5" x14ac:dyDescent="0.25">
      <c r="A2144" s="3">
        <f>RSI!A2144</f>
        <v>45127</v>
      </c>
      <c r="B2144" s="2">
        <f>RSI!B2144</f>
        <v>3.8</v>
      </c>
      <c r="C2144" s="2">
        <f>RSI!I2144</f>
        <v>42.486725036874525</v>
      </c>
      <c r="D2144" s="2">
        <f>MACD!E2144</f>
        <v>3.9073024521731448E-2</v>
      </c>
      <c r="E2144" s="2">
        <f>MACD!F2144</f>
        <v>3.754310188159049E-2</v>
      </c>
      <c r="F2144" s="2">
        <f>'Moving Avg'!D2144</f>
        <v>3.7920000000000003</v>
      </c>
      <c r="G2144" s="2">
        <f>'Moving Avg'!F2144</f>
        <v>3.8314999999999997</v>
      </c>
      <c r="H2144" s="2">
        <f>'Moving Avg'!G2144</f>
        <v>3.8335999999999997</v>
      </c>
      <c r="I2144" s="2">
        <f>'Moving Avg'!H2144</f>
        <v>3.7528499999999987</v>
      </c>
      <c r="J2144" s="17" t="str">
        <f>OBV!F2144</f>
        <v>BULLISH</v>
      </c>
      <c r="K2144" s="17" t="str">
        <f>OBV!G2144</f>
        <v>NEUTRAL</v>
      </c>
      <c r="L2144" s="17" t="str">
        <f>OBV!H2144</f>
        <v>NEUTRAL</v>
      </c>
    </row>
    <row r="2145" spans="1:12" ht="13.5" x14ac:dyDescent="0.25">
      <c r="A2145" s="3">
        <f>RSI!A2145</f>
        <v>45128</v>
      </c>
      <c r="B2145" s="2">
        <f>RSI!B2145</f>
        <v>3.8</v>
      </c>
      <c r="C2145" s="2">
        <f>RSI!I2145</f>
        <v>42.486725036874518</v>
      </c>
      <c r="D2145" s="2">
        <f>MACD!E2145</f>
        <v>3.2756670311350433E-2</v>
      </c>
      <c r="E2145" s="2">
        <f>MACD!F2145</f>
        <v>3.6585815567542479E-2</v>
      </c>
      <c r="F2145" s="2">
        <f>'Moving Avg'!D2145</f>
        <v>3.7940000000000005</v>
      </c>
      <c r="G2145" s="2">
        <f>'Moving Avg'!F2145</f>
        <v>3.8274999999999992</v>
      </c>
      <c r="H2145" s="2">
        <f>'Moving Avg'!G2145</f>
        <v>3.8359999999999999</v>
      </c>
      <c r="I2145" s="2">
        <f>'Moving Avg'!H2145</f>
        <v>3.7528499999999987</v>
      </c>
      <c r="J2145" s="17" t="str">
        <f>OBV!F2145</f>
        <v>BULLISH</v>
      </c>
      <c r="K2145" s="17" t="str">
        <f>OBV!G2145</f>
        <v>NEUTRAL</v>
      </c>
      <c r="L2145" s="17" t="str">
        <f>OBV!H2145</f>
        <v>CONFIRMED BULLISH</v>
      </c>
    </row>
    <row r="2146" spans="1:12" ht="13.5" x14ac:dyDescent="0.25">
      <c r="A2146" s="3">
        <f>RSI!A2146</f>
        <v>45131</v>
      </c>
      <c r="B2146" s="2">
        <f>RSI!B2146</f>
        <v>3.79</v>
      </c>
      <c r="C2146" s="2">
        <f>RSI!I2146</f>
        <v>39.737050500329801</v>
      </c>
      <c r="D2146" s="2">
        <f>MACD!E2146</f>
        <v>2.3673980598814204E-2</v>
      </c>
      <c r="E2146" s="2">
        <f>MACD!F2146</f>
        <v>3.4003448573796821E-2</v>
      </c>
      <c r="F2146" s="2">
        <f>'Moving Avg'!D2146</f>
        <v>3.7939999999999996</v>
      </c>
      <c r="G2146" s="2">
        <f>'Moving Avg'!F2146</f>
        <v>3.8229999999999995</v>
      </c>
      <c r="H2146" s="2">
        <f>'Moving Avg'!G2146</f>
        <v>3.839</v>
      </c>
      <c r="I2146" s="2">
        <f>'Moving Avg'!H2146</f>
        <v>3.7528999999999986</v>
      </c>
      <c r="J2146" s="17" t="str">
        <f>OBV!F2146</f>
        <v>BULLISH</v>
      </c>
      <c r="K2146" s="17" t="str">
        <f>OBV!G2146</f>
        <v>NEUTRAL</v>
      </c>
      <c r="L2146" s="17" t="str">
        <f>OBV!H2146</f>
        <v>NEUTRAL</v>
      </c>
    </row>
    <row r="2147" spans="1:12" ht="13.5" x14ac:dyDescent="0.25">
      <c r="A2147" s="3">
        <f>RSI!A2147</f>
        <v>45133</v>
      </c>
      <c r="B2147" s="2">
        <f>RSI!B2147</f>
        <v>3.79</v>
      </c>
      <c r="C2147" s="2">
        <f>RSI!I2147</f>
        <v>39.737050500329801</v>
      </c>
      <c r="D2147" s="2">
        <f>MACD!E2147</f>
        <v>1.925108717048829E-2</v>
      </c>
      <c r="E2147" s="2">
        <f>MACD!F2147</f>
        <v>3.1052976293135116E-2</v>
      </c>
      <c r="F2147" s="2">
        <f>'Moving Avg'!D2147</f>
        <v>3.7959999999999994</v>
      </c>
      <c r="G2147" s="2">
        <f>'Moving Avg'!F2147</f>
        <v>3.8185000000000002</v>
      </c>
      <c r="H2147" s="2">
        <f>'Moving Avg'!G2147</f>
        <v>3.8407999999999998</v>
      </c>
      <c r="I2147" s="2">
        <f>'Moving Avg'!H2147</f>
        <v>3.753349999999998</v>
      </c>
      <c r="J2147" s="17" t="str">
        <f>OBV!F2147</f>
        <v>BULLISH</v>
      </c>
      <c r="K2147" s="17" t="str">
        <f>OBV!G2147</f>
        <v>NEUTRAL</v>
      </c>
      <c r="L2147" s="17" t="str">
        <f>OBV!H2147</f>
        <v>CONFIRMED BULLISH</v>
      </c>
    </row>
    <row r="2148" spans="1:12" ht="13.5" x14ac:dyDescent="0.25">
      <c r="A2148" s="3">
        <f>RSI!A2148</f>
        <v>45134</v>
      </c>
      <c r="B2148" s="2">
        <f>RSI!B2148</f>
        <v>3.79</v>
      </c>
      <c r="C2148" s="2">
        <f>RSI!I2148</f>
        <v>39.737050500329801</v>
      </c>
      <c r="D2148" s="2">
        <f>MACD!E2148</f>
        <v>1.5680431781679882E-2</v>
      </c>
      <c r="E2148" s="2">
        <f>MACD!F2148</f>
        <v>2.7978467390844072E-2</v>
      </c>
      <c r="F2148" s="2">
        <f>'Moving Avg'!D2148</f>
        <v>3.7939999999999996</v>
      </c>
      <c r="G2148" s="2">
        <f>'Moving Avg'!F2148</f>
        <v>3.8145000000000002</v>
      </c>
      <c r="H2148" s="2">
        <f>'Moving Avg'!G2148</f>
        <v>3.8425999999999991</v>
      </c>
      <c r="I2148" s="2">
        <f>'Moving Avg'!H2148</f>
        <v>3.7540499999999977</v>
      </c>
      <c r="J2148" s="17" t="str">
        <f>OBV!F2148</f>
        <v>BEARISH</v>
      </c>
      <c r="K2148" s="17" t="str">
        <f>OBV!G2148</f>
        <v>NEUTRAL</v>
      </c>
      <c r="L2148" s="17" t="str">
        <f>OBV!H2148</f>
        <v>CONFIRMED BEARISH</v>
      </c>
    </row>
    <row r="2149" spans="1:12" ht="13.5" x14ac:dyDescent="0.25">
      <c r="A2149" s="3">
        <f>RSI!A2149</f>
        <v>45135</v>
      </c>
      <c r="B2149" s="2">
        <f>RSI!B2149</f>
        <v>3.79</v>
      </c>
      <c r="C2149" s="2">
        <f>RSI!I2149</f>
        <v>39.737050500329801</v>
      </c>
      <c r="D2149" s="2">
        <f>MACD!E2149</f>
        <v>1.2818175488093164E-2</v>
      </c>
      <c r="E2149" s="2">
        <f>MACD!F2149</f>
        <v>2.4946409010293893E-2</v>
      </c>
      <c r="F2149" s="2">
        <f>'Moving Avg'!D2149</f>
        <v>3.7919999999999994</v>
      </c>
      <c r="G2149" s="2">
        <f>'Moving Avg'!F2149</f>
        <v>3.8105000000000002</v>
      </c>
      <c r="H2149" s="2">
        <f>'Moving Avg'!G2149</f>
        <v>3.8424</v>
      </c>
      <c r="I2149" s="2">
        <f>'Moving Avg'!H2149</f>
        <v>3.7547999999999968</v>
      </c>
      <c r="J2149" s="17" t="str">
        <f>OBV!F2149</f>
        <v>BEARISH</v>
      </c>
      <c r="K2149" s="17" t="str">
        <f>OBV!G2149</f>
        <v>NEUTRAL</v>
      </c>
      <c r="L2149" s="17" t="str">
        <f>OBV!H2149</f>
        <v>CONFIRMED BEARISH</v>
      </c>
    </row>
    <row r="2150" spans="1:12" ht="13.5" x14ac:dyDescent="0.25">
      <c r="A2150" s="3">
        <f>RSI!A2150</f>
        <v>45138</v>
      </c>
      <c r="B2150" s="2">
        <f>RSI!B2150</f>
        <v>3.79</v>
      </c>
      <c r="C2150" s="2">
        <f>RSI!I2150</f>
        <v>39.737050500329801</v>
      </c>
      <c r="D2150" s="2">
        <f>MACD!E2150</f>
        <v>9.0050894975268747E-3</v>
      </c>
      <c r="E2150" s="2">
        <f>MACD!F2150</f>
        <v>2.175814510774049E-2</v>
      </c>
      <c r="F2150" s="2">
        <f>'Moving Avg'!D2150</f>
        <v>3.79</v>
      </c>
      <c r="G2150" s="2">
        <f>'Moving Avg'!F2150</f>
        <v>3.8055000000000008</v>
      </c>
      <c r="H2150" s="2">
        <f>'Moving Avg'!G2150</f>
        <v>3.8423999999999996</v>
      </c>
      <c r="I2150" s="2">
        <f>'Moving Avg'!H2150</f>
        <v>3.7554999999999965</v>
      </c>
      <c r="J2150" s="17" t="str">
        <f>OBV!F2150</f>
        <v>BEARISH</v>
      </c>
      <c r="K2150" s="17" t="str">
        <f>OBV!G2150</f>
        <v>NEUTRAL</v>
      </c>
      <c r="L2150" s="17" t="str">
        <f>OBV!H2150</f>
        <v>CONFIRMED BEARISH</v>
      </c>
    </row>
    <row r="2151" spans="1:12" ht="13.5" x14ac:dyDescent="0.25">
      <c r="A2151" s="3">
        <f>RSI!A2151</f>
        <v>45139</v>
      </c>
      <c r="B2151" s="2">
        <f>RSI!B2151</f>
        <v>3.74</v>
      </c>
      <c r="C2151" s="2">
        <f>RSI!I2151</f>
        <v>27.055407235926722</v>
      </c>
      <c r="D2151" s="2">
        <f>MACD!E2151</f>
        <v>9.6187105647751459E-3</v>
      </c>
      <c r="E2151" s="2">
        <f>MACD!F2151</f>
        <v>1.9330258199147424E-2</v>
      </c>
      <c r="F2151" s="2">
        <f>'Moving Avg'!D2151</f>
        <v>3.78</v>
      </c>
      <c r="G2151" s="2">
        <f>'Moving Avg'!F2151</f>
        <v>3.7984999999999998</v>
      </c>
      <c r="H2151" s="2">
        <f>'Moving Avg'!G2151</f>
        <v>3.8413999999999997</v>
      </c>
      <c r="I2151" s="2">
        <f>'Moving Avg'!H2151</f>
        <v>3.7549999999999968</v>
      </c>
      <c r="J2151" s="17" t="str">
        <f>OBV!F2151</f>
        <v>BEARISH</v>
      </c>
      <c r="K2151" s="17" t="str">
        <f>OBV!G2151</f>
        <v>NEUTRAL</v>
      </c>
      <c r="L2151" s="17" t="str">
        <f>OBV!H2151</f>
        <v>CONFIRMED BEARISH</v>
      </c>
    </row>
    <row r="2152" spans="1:12" ht="13.5" x14ac:dyDescent="0.25">
      <c r="A2152" s="3">
        <f>RSI!A2152</f>
        <v>45140</v>
      </c>
      <c r="B2152" s="2">
        <f>RSI!B2152</f>
        <v>3.73</v>
      </c>
      <c r="C2152" s="2">
        <f>RSI!I2152</f>
        <v>25.315293819819104</v>
      </c>
      <c r="D2152" s="2">
        <f>MACD!E2152</f>
        <v>9.7619326480633539E-3</v>
      </c>
      <c r="E2152" s="2">
        <f>MACD!F2152</f>
        <v>1.741659308893061E-2</v>
      </c>
      <c r="F2152" s="2">
        <f>'Moving Avg'!D2152</f>
        <v>3.7679999999999998</v>
      </c>
      <c r="G2152" s="2">
        <f>'Moving Avg'!F2152</f>
        <v>3.7915000000000001</v>
      </c>
      <c r="H2152" s="2">
        <f>'Moving Avg'!G2152</f>
        <v>3.8395999999999999</v>
      </c>
      <c r="I2152" s="2">
        <f>'Moving Avg'!H2152</f>
        <v>3.7546499999999967</v>
      </c>
      <c r="J2152" s="17" t="str">
        <f>OBV!F2152</f>
        <v>BEARISH</v>
      </c>
      <c r="K2152" s="17" t="str">
        <f>OBV!G2152</f>
        <v>NEUTRAL</v>
      </c>
      <c r="L2152" s="17" t="str">
        <f>OBV!H2152</f>
        <v>CONFIRMED BEARISH</v>
      </c>
    </row>
    <row r="2153" spans="1:12" ht="13.5" x14ac:dyDescent="0.25">
      <c r="A2153" s="3">
        <f>RSI!A2153</f>
        <v>45141</v>
      </c>
      <c r="B2153" s="2">
        <f>RSI!B2153</f>
        <v>3.73</v>
      </c>
      <c r="C2153" s="2">
        <f>RSI!I2153</f>
        <v>25.31529381981909</v>
      </c>
      <c r="D2153" s="2">
        <f>MACD!E2153</f>
        <v>1.3409620232997632E-2</v>
      </c>
      <c r="E2153" s="2">
        <f>MACD!F2153</f>
        <v>1.6615198517744015E-2</v>
      </c>
      <c r="F2153" s="2">
        <f>'Moving Avg'!D2153</f>
        <v>3.7560000000000002</v>
      </c>
      <c r="G2153" s="2">
        <f>'Moving Avg'!F2153</f>
        <v>3.7854999999999999</v>
      </c>
      <c r="H2153" s="2">
        <f>'Moving Avg'!G2153</f>
        <v>3.8375999999999992</v>
      </c>
      <c r="I2153" s="2">
        <f>'Moving Avg'!H2153</f>
        <v>3.7540499999999968</v>
      </c>
      <c r="J2153" s="17" t="str">
        <f>OBV!F2153</f>
        <v>BEARISH</v>
      </c>
      <c r="K2153" s="17" t="str">
        <f>OBV!G2153</f>
        <v>NEUTRAL</v>
      </c>
      <c r="L2153" s="17" t="str">
        <f>OBV!H2153</f>
        <v>CONFIRMED BEARISH</v>
      </c>
    </row>
    <row r="2154" spans="1:12" ht="13.5" x14ac:dyDescent="0.25">
      <c r="A2154" s="3">
        <f>RSI!A2154</f>
        <v>45142</v>
      </c>
      <c r="B2154" s="2">
        <f>RSI!B2154</f>
        <v>3.75</v>
      </c>
      <c r="C2154" s="2">
        <f>RSI!I2154</f>
        <v>35.010674620631093</v>
      </c>
      <c r="D2154" s="2">
        <f>MACD!E2154</f>
        <v>1.5430918252727466E-2</v>
      </c>
      <c r="E2154" s="2">
        <f>MACD!F2154</f>
        <v>1.6378342464740708E-2</v>
      </c>
      <c r="F2154" s="2">
        <f>'Moving Avg'!D2154</f>
        <v>3.7480000000000002</v>
      </c>
      <c r="G2154" s="2">
        <f>'Moving Avg'!F2154</f>
        <v>3.7824999999999998</v>
      </c>
      <c r="H2154" s="2">
        <f>'Moving Avg'!G2154</f>
        <v>3.8359999999999999</v>
      </c>
      <c r="I2154" s="2">
        <f>'Moving Avg'!H2154</f>
        <v>3.7538999999999971</v>
      </c>
      <c r="J2154" s="17" t="str">
        <f>OBV!F2154</f>
        <v>BEARISH</v>
      </c>
      <c r="K2154" s="17" t="str">
        <f>OBV!G2154</f>
        <v>NEUTRAL</v>
      </c>
      <c r="L2154" s="17" t="str">
        <f>OBV!H2154</f>
        <v>CONFIRMED BEARISH</v>
      </c>
    </row>
    <row r="2155" spans="1:12" ht="13.5" x14ac:dyDescent="0.25">
      <c r="A2155" s="3">
        <f>RSI!A2155</f>
        <v>45145</v>
      </c>
      <c r="B2155" s="2">
        <f>RSI!B2155</f>
        <v>3.75</v>
      </c>
      <c r="C2155" s="2">
        <f>RSI!I2155</f>
        <v>35.010674620631093</v>
      </c>
      <c r="D2155" s="2">
        <f>MACD!E2155</f>
        <v>1.7408505951914677E-2</v>
      </c>
      <c r="E2155" s="2">
        <f>MACD!F2155</f>
        <v>1.6584375162175501E-2</v>
      </c>
      <c r="F2155" s="2">
        <f>'Moving Avg'!D2155</f>
        <v>3.7400000000000007</v>
      </c>
      <c r="G2155" s="2">
        <f>'Moving Avg'!F2155</f>
        <v>3.7795000000000001</v>
      </c>
      <c r="H2155" s="2">
        <f>'Moving Avg'!G2155</f>
        <v>3.8343999999999996</v>
      </c>
      <c r="I2155" s="2">
        <f>'Moving Avg'!H2155</f>
        <v>3.753399999999997</v>
      </c>
      <c r="J2155" s="17" t="str">
        <f>OBV!F2155</f>
        <v>BEARISH</v>
      </c>
      <c r="K2155" s="17" t="str">
        <f>OBV!G2155</f>
        <v>NEUTRAL</v>
      </c>
      <c r="L2155" s="17" t="str">
        <f>OBV!H2155</f>
        <v>CONFIRMED BEARISH</v>
      </c>
    </row>
    <row r="2156" spans="1:12" ht="13.5" x14ac:dyDescent="0.25">
      <c r="A2156" s="3">
        <f>RSI!A2156</f>
        <v>45146</v>
      </c>
      <c r="B2156" s="2">
        <f>RSI!B2156</f>
        <v>3.68</v>
      </c>
      <c r="C2156" s="2">
        <f>RSI!I2156</f>
        <v>22.928479206971886</v>
      </c>
      <c r="D2156" s="2">
        <f>MACD!E2156</f>
        <v>2.2976034708235726E-2</v>
      </c>
      <c r="E2156" s="2">
        <f>MACD!F2156</f>
        <v>1.7862707071387547E-2</v>
      </c>
      <c r="F2156" s="2">
        <f>'Moving Avg'!D2156</f>
        <v>3.7280000000000002</v>
      </c>
      <c r="G2156" s="2">
        <f>'Moving Avg'!F2156</f>
        <v>3.7744999999999997</v>
      </c>
      <c r="H2156" s="2">
        <f>'Moving Avg'!G2156</f>
        <v>3.8313999999999995</v>
      </c>
      <c r="I2156" s="2">
        <f>'Moving Avg'!H2156</f>
        <v>3.7527999999999961</v>
      </c>
      <c r="J2156" s="17" t="str">
        <f>OBV!F2156</f>
        <v>BEARISH</v>
      </c>
      <c r="K2156" s="17" t="str">
        <f>OBV!G2156</f>
        <v>NEUTRAL</v>
      </c>
      <c r="L2156" s="17" t="str">
        <f>OBV!H2156</f>
        <v>CONFIRMED BEARISH</v>
      </c>
    </row>
    <row r="2157" spans="1:12" ht="13.5" x14ac:dyDescent="0.25">
      <c r="A2157" s="3">
        <f>RSI!A2157</f>
        <v>45147</v>
      </c>
      <c r="B2157" s="2">
        <f>RSI!B2157</f>
        <v>3.75</v>
      </c>
      <c r="C2157" s="2">
        <f>RSI!I2157</f>
        <v>43.810945319777403</v>
      </c>
      <c r="D2157" s="2">
        <f>MACD!E2157</f>
        <v>2.314459957762427E-2</v>
      </c>
      <c r="E2157" s="2">
        <f>MACD!F2157</f>
        <v>1.8919085572634893E-2</v>
      </c>
      <c r="F2157" s="2">
        <f>'Moving Avg'!D2157</f>
        <v>3.7320000000000002</v>
      </c>
      <c r="G2157" s="2">
        <f>'Moving Avg'!F2157</f>
        <v>3.7719999999999998</v>
      </c>
      <c r="H2157" s="2">
        <f>'Moving Avg'!G2157</f>
        <v>3.8289999999999997</v>
      </c>
      <c r="I2157" s="2">
        <f>'Moving Avg'!H2157</f>
        <v>3.7523499999999967</v>
      </c>
      <c r="J2157" s="17" t="str">
        <f>OBV!F2157</f>
        <v>BULLISH</v>
      </c>
      <c r="K2157" s="17" t="str">
        <f>OBV!G2157</f>
        <v>NEUTRAL</v>
      </c>
      <c r="L2157" s="17" t="str">
        <f>OBV!H2157</f>
        <v>CONFIRMED BULLISH</v>
      </c>
    </row>
    <row r="2158" spans="1:12" ht="13.5" x14ac:dyDescent="0.25">
      <c r="A2158" s="3">
        <f>RSI!A2158</f>
        <v>45148</v>
      </c>
      <c r="B2158" s="2">
        <f>RSI!B2158</f>
        <v>3.75</v>
      </c>
      <c r="C2158" s="2">
        <f>RSI!I2158</f>
        <v>43.810945319777403</v>
      </c>
      <c r="D2158" s="2">
        <f>MACD!E2158</f>
        <v>2.346875040603269E-2</v>
      </c>
      <c r="E2158" s="2">
        <f>MACD!F2158</f>
        <v>1.9829018539314451E-2</v>
      </c>
      <c r="F2158" s="2">
        <f>'Moving Avg'!D2158</f>
        <v>3.7359999999999998</v>
      </c>
      <c r="G2158" s="2">
        <f>'Moving Avg'!F2158</f>
        <v>3.7694999999999999</v>
      </c>
      <c r="H2158" s="2">
        <f>'Moving Avg'!G2158</f>
        <v>3.8266000000000004</v>
      </c>
      <c r="I2158" s="2">
        <f>'Moving Avg'!H2158</f>
        <v>3.7519499999999972</v>
      </c>
      <c r="J2158" s="17" t="str">
        <f>OBV!F2158</f>
        <v>BULLISH</v>
      </c>
      <c r="K2158" s="17" t="str">
        <f>OBV!G2158</f>
        <v>NEUTRAL</v>
      </c>
      <c r="L2158" s="17" t="str">
        <f>OBV!H2158</f>
        <v>CONFIRMED BULLISH</v>
      </c>
    </row>
    <row r="2159" spans="1:12" ht="13.5" x14ac:dyDescent="0.25">
      <c r="A2159" s="3">
        <f>RSI!A2159</f>
        <v>45149</v>
      </c>
      <c r="B2159" s="2">
        <f>RSI!B2159</f>
        <v>3.75</v>
      </c>
      <c r="C2159" s="2">
        <f>RSI!I2159</f>
        <v>43.810945319777403</v>
      </c>
      <c r="D2159" s="2">
        <f>MACD!E2159</f>
        <v>2.3911105039047698E-2</v>
      </c>
      <c r="E2159" s="2">
        <f>MACD!F2159</f>
        <v>2.0645435839261102E-2</v>
      </c>
      <c r="F2159" s="2">
        <f>'Moving Avg'!D2159</f>
        <v>3.7359999999999998</v>
      </c>
      <c r="G2159" s="2">
        <f>'Moving Avg'!F2159</f>
        <v>3.7670000000000003</v>
      </c>
      <c r="H2159" s="2">
        <f>'Moving Avg'!G2159</f>
        <v>3.8234000000000004</v>
      </c>
      <c r="I2159" s="2">
        <f>'Moving Avg'!H2159</f>
        <v>3.7511999999999968</v>
      </c>
      <c r="J2159" s="17" t="str">
        <f>OBV!F2159</f>
        <v>BULLISH</v>
      </c>
      <c r="K2159" s="17" t="str">
        <f>OBV!G2159</f>
        <v>NEUTRAL</v>
      </c>
      <c r="L2159" s="17" t="str">
        <f>OBV!H2159</f>
        <v>NEUTRAL</v>
      </c>
    </row>
    <row r="2160" spans="1:12" ht="13.5" x14ac:dyDescent="0.25">
      <c r="A2160" s="3">
        <f>RSI!A2160</f>
        <v>45152</v>
      </c>
      <c r="B2160" s="2">
        <f>RSI!B2160</f>
        <v>3.78</v>
      </c>
      <c r="C2160" s="2">
        <f>RSI!I2160</f>
        <v>50.927979642664418</v>
      </c>
      <c r="D2160" s="2">
        <f>MACD!E2160</f>
        <v>2.2218806189825191E-2</v>
      </c>
      <c r="E2160" s="2">
        <f>MACD!F2160</f>
        <v>2.0960109909373921E-2</v>
      </c>
      <c r="F2160" s="2">
        <f>'Moving Avg'!D2160</f>
        <v>3.742</v>
      </c>
      <c r="G2160" s="2">
        <f>'Moving Avg'!F2160</f>
        <v>3.7664999999999997</v>
      </c>
      <c r="H2160" s="2">
        <f>'Moving Avg'!G2160</f>
        <v>3.8216000000000001</v>
      </c>
      <c r="I2160" s="2">
        <f>'Moving Avg'!H2160</f>
        <v>3.7505999999999968</v>
      </c>
      <c r="J2160" s="17" t="str">
        <f>OBV!F2160</f>
        <v>BULLISH</v>
      </c>
      <c r="K2160" s="17" t="str">
        <f>OBV!G2160</f>
        <v>NEUTRAL</v>
      </c>
      <c r="L2160" s="17" t="str">
        <f>OBV!H2160</f>
        <v>CONFIRMED BULLISH</v>
      </c>
    </row>
    <row r="2161" spans="1:12" ht="13.5" x14ac:dyDescent="0.25">
      <c r="A2161" s="3">
        <f>RSI!A2161</f>
        <v>45153</v>
      </c>
      <c r="B2161" s="2">
        <f>RSI!B2161</f>
        <v>3.78</v>
      </c>
      <c r="C2161" s="2">
        <f>RSI!I2161</f>
        <v>50.927979642664418</v>
      </c>
      <c r="D2161" s="2">
        <f>MACD!E2161</f>
        <v>1.3061377676162778E-2</v>
      </c>
      <c r="E2161" s="2">
        <f>MACD!F2161</f>
        <v>1.9380363462731694E-2</v>
      </c>
      <c r="F2161" s="2">
        <f>'Moving Avg'!D2161</f>
        <v>3.7619999999999996</v>
      </c>
      <c r="G2161" s="2">
        <f>'Moving Avg'!F2161</f>
        <v>3.7659999999999996</v>
      </c>
      <c r="H2161" s="2">
        <f>'Moving Avg'!G2161</f>
        <v>3.8193999999999999</v>
      </c>
      <c r="I2161" s="2">
        <f>'Moving Avg'!H2161</f>
        <v>3.7502999999999962</v>
      </c>
      <c r="J2161" s="17" t="str">
        <f>OBV!F2161</f>
        <v>BULLISH</v>
      </c>
      <c r="K2161" s="17" t="str">
        <f>OBV!G2161</f>
        <v>NEUTRAL</v>
      </c>
      <c r="L2161" s="17" t="str">
        <f>OBV!H2161</f>
        <v>CONFIRMED BULLISH</v>
      </c>
    </row>
    <row r="2162" spans="1:12" ht="13.5" x14ac:dyDescent="0.25">
      <c r="A2162" s="3">
        <f>RSI!A2162</f>
        <v>45154</v>
      </c>
      <c r="B2162" s="2">
        <f>RSI!B2162</f>
        <v>3.75</v>
      </c>
      <c r="C2162" s="2">
        <f>RSI!I2162</f>
        <v>44.404966570625348</v>
      </c>
      <c r="D2162" s="2">
        <f>MACD!E2162</f>
        <v>5.9658268158728767E-3</v>
      </c>
      <c r="E2162" s="2">
        <f>MACD!F2162</f>
        <v>1.6697456133359934E-2</v>
      </c>
      <c r="F2162" s="2">
        <f>'Moving Avg'!D2162</f>
        <v>3.7619999999999996</v>
      </c>
      <c r="G2162" s="2">
        <f>'Moving Avg'!F2162</f>
        <v>3.7644999999999995</v>
      </c>
      <c r="H2162" s="2">
        <f>'Moving Avg'!G2162</f>
        <v>3.8165999999999998</v>
      </c>
      <c r="I2162" s="2">
        <f>'Moving Avg'!H2162</f>
        <v>3.7500499999999963</v>
      </c>
      <c r="J2162" s="17" t="str">
        <f>OBV!F2162</f>
        <v>BEARISH</v>
      </c>
      <c r="K2162" s="17" t="str">
        <f>OBV!G2162</f>
        <v>NEUTRAL</v>
      </c>
      <c r="L2162" s="17" t="str">
        <f>OBV!H2162</f>
        <v>NEUTRAL</v>
      </c>
    </row>
    <row r="2163" spans="1:12" ht="13.5" x14ac:dyDescent="0.25">
      <c r="A2163" s="3">
        <f>RSI!A2163</f>
        <v>45155</v>
      </c>
      <c r="B2163" s="2">
        <f>RSI!B2163</f>
        <v>3.65</v>
      </c>
      <c r="C2163" s="2">
        <f>RSI!I2163</f>
        <v>30.418830642104439</v>
      </c>
      <c r="D2163" s="2">
        <f>MACD!E2163</f>
        <v>7.518135095521572E-3</v>
      </c>
      <c r="E2163" s="2">
        <f>MACD!F2163</f>
        <v>1.4861591925792261E-2</v>
      </c>
      <c r="F2163" s="2">
        <f>'Moving Avg'!D2163</f>
        <v>3.7419999999999995</v>
      </c>
      <c r="G2163" s="2">
        <f>'Moving Avg'!F2163</f>
        <v>3.7570000000000001</v>
      </c>
      <c r="H2163" s="2">
        <f>'Moving Avg'!G2163</f>
        <v>3.8115999999999999</v>
      </c>
      <c r="I2163" s="2">
        <f>'Moving Avg'!H2163</f>
        <v>3.7492999999999967</v>
      </c>
      <c r="J2163" s="17" t="str">
        <f>OBV!F2163</f>
        <v>BEARISH</v>
      </c>
      <c r="K2163" s="17" t="str">
        <f>OBV!G2163</f>
        <v>NEUTRAL</v>
      </c>
      <c r="L2163" s="17" t="str">
        <f>OBV!H2163</f>
        <v>CONFIRMED BEARISH</v>
      </c>
    </row>
    <row r="2164" spans="1:12" ht="13.5" x14ac:dyDescent="0.25">
      <c r="A2164" s="3">
        <f>RSI!A2164</f>
        <v>45156</v>
      </c>
      <c r="B2164" s="2">
        <f>RSI!B2164</f>
        <v>3.65</v>
      </c>
      <c r="C2164" s="2">
        <f>RSI!I2164</f>
        <v>30.418830642104439</v>
      </c>
      <c r="D2164" s="2">
        <f>MACD!E2164</f>
        <v>1.2637258276494201E-2</v>
      </c>
      <c r="E2164" s="2">
        <f>MACD!F2164</f>
        <v>1.441672519593265E-2</v>
      </c>
      <c r="F2164" s="2">
        <f>'Moving Avg'!D2164</f>
        <v>3.722</v>
      </c>
      <c r="G2164" s="2">
        <f>'Moving Avg'!F2164</f>
        <v>3.7495000000000003</v>
      </c>
      <c r="H2164" s="2">
        <f>'Moving Avg'!G2164</f>
        <v>3.8068</v>
      </c>
      <c r="I2164" s="2">
        <f>'Moving Avg'!H2164</f>
        <v>3.7480499999999966</v>
      </c>
      <c r="J2164" s="17" t="str">
        <f>OBV!F2164</f>
        <v>BEARISH</v>
      </c>
      <c r="K2164" s="17" t="str">
        <f>OBV!G2164</f>
        <v>NEUTRAL</v>
      </c>
      <c r="L2164" s="17" t="str">
        <f>OBV!H2164</f>
        <v>CONFIRMED BEARISH</v>
      </c>
    </row>
    <row r="2165" spans="1:12" ht="13.5" x14ac:dyDescent="0.25">
      <c r="A2165" s="3">
        <f>RSI!A2165</f>
        <v>45159</v>
      </c>
      <c r="B2165" s="2">
        <f>RSI!B2165</f>
        <v>3.73</v>
      </c>
      <c r="C2165" s="2">
        <f>RSI!I2165</f>
        <v>46.154212426362889</v>
      </c>
      <c r="D2165" s="2">
        <f>MACD!E2165</f>
        <v>1.1717628195757612E-2</v>
      </c>
      <c r="E2165" s="2">
        <f>MACD!F2165</f>
        <v>1.3876905795897643E-2</v>
      </c>
      <c r="F2165" s="2">
        <f>'Moving Avg'!D2165</f>
        <v>3.7119999999999997</v>
      </c>
      <c r="G2165" s="2">
        <f>'Moving Avg'!F2165</f>
        <v>3.7460000000000009</v>
      </c>
      <c r="H2165" s="2">
        <f>'Moving Avg'!G2165</f>
        <v>3.8036000000000003</v>
      </c>
      <c r="I2165" s="2">
        <f>'Moving Avg'!H2165</f>
        <v>3.7473499999999969</v>
      </c>
      <c r="J2165" s="17" t="str">
        <f>OBV!F2165</f>
        <v>BEARISH</v>
      </c>
      <c r="K2165" s="17" t="str">
        <f>OBV!G2165</f>
        <v>NEUTRAL</v>
      </c>
      <c r="L2165" s="17" t="str">
        <f>OBV!H2165</f>
        <v>CONFIRMED BEARISH</v>
      </c>
    </row>
    <row r="2166" spans="1:12" ht="13.5" x14ac:dyDescent="0.25">
      <c r="A2166" s="3">
        <f>RSI!A2166</f>
        <v>45160</v>
      </c>
      <c r="B2166" s="2">
        <f>RSI!B2166</f>
        <v>3.74</v>
      </c>
      <c r="C2166" s="2">
        <f>RSI!I2166</f>
        <v>47.744985497174838</v>
      </c>
      <c r="D2166" s="2">
        <f>MACD!E2166</f>
        <v>-4.1846520876021032E-4</v>
      </c>
      <c r="E2166" s="2">
        <f>MACD!F2166</f>
        <v>1.1017831594966073E-2</v>
      </c>
      <c r="F2166" s="2">
        <f>'Moving Avg'!D2166</f>
        <v>3.7040000000000006</v>
      </c>
      <c r="G2166" s="2">
        <f>'Moving Avg'!F2166</f>
        <v>3.7435</v>
      </c>
      <c r="H2166" s="2">
        <f>'Moving Avg'!G2166</f>
        <v>3.8008000000000006</v>
      </c>
      <c r="I2166" s="2">
        <f>'Moving Avg'!H2166</f>
        <v>3.7470499999999962</v>
      </c>
      <c r="J2166" s="17" t="str">
        <f>OBV!F2166</f>
        <v>BEARISH</v>
      </c>
      <c r="K2166" s="17" t="str">
        <f>OBV!G2166</f>
        <v>NEUTRAL</v>
      </c>
      <c r="L2166" s="17" t="str">
        <f>OBV!H2166</f>
        <v>CONFIRMED BEARISH</v>
      </c>
    </row>
    <row r="2167" spans="1:12" ht="13.5" x14ac:dyDescent="0.25">
      <c r="A2167" s="3">
        <f>RSI!A2167</f>
        <v>45161</v>
      </c>
      <c r="B2167" s="2">
        <f>RSI!B2167</f>
        <v>3.75</v>
      </c>
      <c r="C2167" s="2">
        <f>RSI!I2167</f>
        <v>49.356250708874711</v>
      </c>
      <c r="D2167" s="2">
        <f>MACD!E2167</f>
        <v>-5.7730231818231559E-4</v>
      </c>
      <c r="E2167" s="2">
        <f>MACD!F2167</f>
        <v>8.6988048123363953E-3</v>
      </c>
      <c r="F2167" s="2">
        <f>'Moving Avg'!D2167</f>
        <v>3.7039999999999997</v>
      </c>
      <c r="G2167" s="2">
        <f>'Moving Avg'!F2167</f>
        <v>3.7414999999999998</v>
      </c>
      <c r="H2167" s="2">
        <f>'Moving Avg'!G2167</f>
        <v>3.7984000000000004</v>
      </c>
      <c r="I2167" s="2">
        <f>'Moving Avg'!H2167</f>
        <v>3.7468499999999962</v>
      </c>
      <c r="J2167" s="17" t="str">
        <f>OBV!F2167</f>
        <v>BULLISH</v>
      </c>
      <c r="K2167" s="17" t="str">
        <f>OBV!G2167</f>
        <v>NEUTRAL</v>
      </c>
      <c r="L2167" s="17" t="str">
        <f>OBV!H2167</f>
        <v>NEUTRAL</v>
      </c>
    </row>
    <row r="2168" spans="1:12" ht="13.5" x14ac:dyDescent="0.25">
      <c r="A2168" s="3">
        <f>RSI!A2168</f>
        <v>45162</v>
      </c>
      <c r="B2168" s="2">
        <f>RSI!B2168</f>
        <v>3.74</v>
      </c>
      <c r="C2168" s="2">
        <f>RSI!I2168</f>
        <v>47.769974712067004</v>
      </c>
      <c r="D2168" s="2">
        <f>MACD!E2168</f>
        <v>4.5572337606269997E-5</v>
      </c>
      <c r="E2168" s="2">
        <f>MACD!F2168</f>
        <v>6.9681583173903704E-3</v>
      </c>
      <c r="F2168" s="2">
        <f>'Moving Avg'!D2168</f>
        <v>3.722</v>
      </c>
      <c r="G2168" s="2">
        <f>'Moving Avg'!F2168</f>
        <v>3.7389999999999994</v>
      </c>
      <c r="H2168" s="2">
        <f>'Moving Avg'!G2168</f>
        <v>3.7962000000000007</v>
      </c>
      <c r="I2168" s="2">
        <f>'Moving Avg'!H2168</f>
        <v>3.746749999999996</v>
      </c>
      <c r="J2168" s="17" t="str">
        <f>OBV!F2168</f>
        <v>BULLISH</v>
      </c>
      <c r="K2168" s="17" t="str">
        <f>OBV!G2168</f>
        <v>NEUTRAL</v>
      </c>
      <c r="L2168" s="17" t="str">
        <f>OBV!H2168</f>
        <v>CONFIRMED BULLISH</v>
      </c>
    </row>
    <row r="2169" spans="1:12" ht="13.5" x14ac:dyDescent="0.25">
      <c r="A2169" s="3">
        <f>RSI!A2169</f>
        <v>45163</v>
      </c>
      <c r="B2169" s="2">
        <f>RSI!B2169</f>
        <v>3.74</v>
      </c>
      <c r="C2169" s="2">
        <f>RSI!I2169</f>
        <v>47.769974712066997</v>
      </c>
      <c r="D2169" s="2">
        <f>MACD!E2169</f>
        <v>6.4702031763852474E-4</v>
      </c>
      <c r="E2169" s="2">
        <f>MACD!F2169</f>
        <v>5.7039307174400018E-3</v>
      </c>
      <c r="F2169" s="2">
        <f>'Moving Avg'!D2169</f>
        <v>3.7400000000000007</v>
      </c>
      <c r="G2169" s="2">
        <f>'Moving Avg'!F2169</f>
        <v>3.7364999999999995</v>
      </c>
      <c r="H2169" s="2">
        <f>'Moving Avg'!G2169</f>
        <v>3.7940000000000009</v>
      </c>
      <c r="I2169" s="2">
        <f>'Moving Avg'!H2169</f>
        <v>3.7466999999999957</v>
      </c>
      <c r="J2169" s="17" t="str">
        <f>OBV!F2169</f>
        <v>BULLISH</v>
      </c>
      <c r="K2169" s="17" t="str">
        <f>OBV!G2169</f>
        <v>NEUTRAL</v>
      </c>
      <c r="L2169" s="17" t="str">
        <f>OBV!H2169</f>
        <v>CONFIRMED BULLISH</v>
      </c>
    </row>
    <row r="2170" spans="1:12" ht="13.5" x14ac:dyDescent="0.25">
      <c r="A2170" s="3">
        <f>RSI!A2170</f>
        <v>45166</v>
      </c>
      <c r="B2170" s="2">
        <f>RSI!B2170</f>
        <v>3.74</v>
      </c>
      <c r="C2170" s="2">
        <f>RSI!I2170</f>
        <v>47.769974712066997</v>
      </c>
      <c r="D2170" s="2">
        <f>MACD!E2170</f>
        <v>5.8402115234450491E-3</v>
      </c>
      <c r="E2170" s="2">
        <f>MACD!F2170</f>
        <v>5.7311868786410116E-3</v>
      </c>
      <c r="F2170" s="2">
        <f>'Moving Avg'!D2170</f>
        <v>3.742</v>
      </c>
      <c r="G2170" s="2">
        <f>'Moving Avg'!F2170</f>
        <v>3.7339999999999995</v>
      </c>
      <c r="H2170" s="2">
        <f>'Moving Avg'!G2170</f>
        <v>3.7918000000000016</v>
      </c>
      <c r="I2170" s="2">
        <f>'Moving Avg'!H2170</f>
        <v>3.7467499999999956</v>
      </c>
      <c r="J2170" s="17" t="str">
        <f>OBV!F2170</f>
        <v>BULLISH</v>
      </c>
      <c r="K2170" s="17" t="str">
        <f>OBV!G2170</f>
        <v>NEUTRAL</v>
      </c>
      <c r="L2170" s="17" t="str">
        <f>OBV!H2170</f>
        <v>CONFIRMED BULLISH</v>
      </c>
    </row>
    <row r="2171" spans="1:12" ht="13.5" x14ac:dyDescent="0.25">
      <c r="A2171" s="3">
        <f>RSI!A2171</f>
        <v>45167</v>
      </c>
      <c r="B2171" s="2">
        <f>RSI!B2171</f>
        <v>3.71</v>
      </c>
      <c r="C2171" s="2">
        <f>RSI!I2171</f>
        <v>42.635634670657964</v>
      </c>
      <c r="D2171" s="2">
        <f>MACD!E2171</f>
        <v>1.2520458633140663E-2</v>
      </c>
      <c r="E2171" s="2">
        <f>MACD!F2171</f>
        <v>7.0890412295409417E-3</v>
      </c>
      <c r="F2171" s="2">
        <f>'Moving Avg'!D2171</f>
        <v>3.7359999999999998</v>
      </c>
      <c r="G2171" s="2">
        <f>'Moving Avg'!F2171</f>
        <v>3.7324999999999995</v>
      </c>
      <c r="H2171" s="2">
        <f>'Moving Avg'!G2171</f>
        <v>3.7882000000000016</v>
      </c>
      <c r="I2171" s="2">
        <f>'Moving Avg'!H2171</f>
        <v>3.7466999999999961</v>
      </c>
      <c r="J2171" s="17" t="str">
        <f>OBV!F2171</f>
        <v>BULLISH</v>
      </c>
      <c r="K2171" s="17" t="str">
        <f>OBV!G2171</f>
        <v>NEUTRAL</v>
      </c>
      <c r="L2171" s="17" t="str">
        <f>OBV!H2171</f>
        <v>BULLISH DIVERGENCE</v>
      </c>
    </row>
    <row r="2172" spans="1:12" ht="13.5" x14ac:dyDescent="0.25">
      <c r="A2172" s="3">
        <f>RSI!A2172</f>
        <v>45168</v>
      </c>
      <c r="B2172" s="2">
        <f>RSI!B2172</f>
        <v>3.72</v>
      </c>
      <c r="C2172" s="2">
        <f>RSI!I2172</f>
        <v>44.766687118016094</v>
      </c>
      <c r="D2172" s="2">
        <f>MACD!E2172</f>
        <v>1.3053182623550263E-2</v>
      </c>
      <c r="E2172" s="2">
        <f>MACD!F2172</f>
        <v>8.2818695083428061E-3</v>
      </c>
      <c r="F2172" s="2">
        <f>'Moving Avg'!D2172</f>
        <v>3.7299999999999995</v>
      </c>
      <c r="G2172" s="2">
        <f>'Moving Avg'!F2172</f>
        <v>3.7319999999999993</v>
      </c>
      <c r="H2172" s="2">
        <f>'Moving Avg'!G2172</f>
        <v>3.7850000000000019</v>
      </c>
      <c r="I2172" s="2">
        <f>'Moving Avg'!H2172</f>
        <v>3.7458499999999963</v>
      </c>
      <c r="J2172" s="17" t="str">
        <f>OBV!F2172</f>
        <v>BEARISH</v>
      </c>
      <c r="K2172" s="17" t="str">
        <f>OBV!G2172</f>
        <v>NEUTRAL</v>
      </c>
      <c r="L2172" s="17" t="str">
        <f>OBV!H2172</f>
        <v>CONFIRMED BEARISH</v>
      </c>
    </row>
    <row r="2173" spans="1:12" ht="13.5" x14ac:dyDescent="0.25">
      <c r="A2173" s="3">
        <f>RSI!A2173</f>
        <v>45169</v>
      </c>
      <c r="B2173" s="2">
        <f>RSI!B2173</f>
        <v>3.69</v>
      </c>
      <c r="C2173" s="2">
        <f>RSI!I2173</f>
        <v>39.969500591096022</v>
      </c>
      <c r="D2173" s="2">
        <f>MACD!E2173</f>
        <v>5.0129193086734247E-4</v>
      </c>
      <c r="E2173" s="2">
        <f>MACD!F2173</f>
        <v>6.7257539928477139E-3</v>
      </c>
      <c r="F2173" s="2">
        <f>'Moving Avg'!D2173</f>
        <v>3.72</v>
      </c>
      <c r="G2173" s="2">
        <f>'Moving Avg'!F2173</f>
        <v>3.7299999999999995</v>
      </c>
      <c r="H2173" s="2">
        <f>'Moving Avg'!G2173</f>
        <v>3.7812000000000019</v>
      </c>
      <c r="I2173" s="2">
        <f>'Moving Avg'!H2173</f>
        <v>3.7448499999999969</v>
      </c>
      <c r="J2173" s="17" t="str">
        <f>OBV!F2173</f>
        <v>BEARISH</v>
      </c>
      <c r="K2173" s="17" t="str">
        <f>OBV!G2173</f>
        <v>NEUTRAL</v>
      </c>
      <c r="L2173" s="17" t="str">
        <f>OBV!H2173</f>
        <v>CONFIRMED BEARISH</v>
      </c>
    </row>
    <row r="2174" spans="1:12" ht="13.5" x14ac:dyDescent="0.25">
      <c r="A2174" s="3">
        <f>RSI!A2174</f>
        <v>45170</v>
      </c>
      <c r="B2174" s="2">
        <f>RSI!B2174</f>
        <v>3.71</v>
      </c>
      <c r="C2174" s="2">
        <f>RSI!I2174</f>
        <v>44.258020774257439</v>
      </c>
      <c r="D2174" s="2">
        <f>MACD!E2174</f>
        <v>-1.1275845129563589E-2</v>
      </c>
      <c r="E2174" s="2">
        <f>MACD!F2174</f>
        <v>3.1254341683654534E-3</v>
      </c>
      <c r="F2174" s="2">
        <f>'Moving Avg'!D2174</f>
        <v>3.714</v>
      </c>
      <c r="G2174" s="2">
        <f>'Moving Avg'!F2174</f>
        <v>3.7280000000000002</v>
      </c>
      <c r="H2174" s="2">
        <f>'Moving Avg'!G2174</f>
        <v>3.7778000000000018</v>
      </c>
      <c r="I2174" s="2">
        <f>'Moving Avg'!H2174</f>
        <v>3.7441499999999972</v>
      </c>
      <c r="J2174" s="17" t="str">
        <f>OBV!F2174</f>
        <v>BULLISH</v>
      </c>
      <c r="K2174" s="17" t="str">
        <f>OBV!G2174</f>
        <v>NEUTRAL</v>
      </c>
      <c r="L2174" s="17" t="str">
        <f>OBV!H2174</f>
        <v>BULLISH DIVERGENCE</v>
      </c>
    </row>
    <row r="2175" spans="1:12" ht="13.5" x14ac:dyDescent="0.25">
      <c r="A2175" s="3">
        <f>RSI!A2175</f>
        <v>45173</v>
      </c>
      <c r="B2175" s="2">
        <f>RSI!B2175</f>
        <v>3.71</v>
      </c>
      <c r="C2175" s="2">
        <f>RSI!I2175</f>
        <v>44.258020774257439</v>
      </c>
      <c r="D2175" s="2">
        <f>MACD!E2175</f>
        <v>-8.7505155315583671E-3</v>
      </c>
      <c r="E2175" s="2">
        <f>MACD!F2175</f>
        <v>7.5024422838068931E-4</v>
      </c>
      <c r="F2175" s="2">
        <f>'Moving Avg'!D2175</f>
        <v>3.7079999999999997</v>
      </c>
      <c r="G2175" s="2">
        <f>'Moving Avg'!F2175</f>
        <v>3.726</v>
      </c>
      <c r="H2175" s="2">
        <f>'Moving Avg'!G2175</f>
        <v>3.7744000000000018</v>
      </c>
      <c r="I2175" s="2">
        <f>'Moving Avg'!H2175</f>
        <v>3.7436999999999974</v>
      </c>
      <c r="J2175" s="17" t="str">
        <f>OBV!F2175</f>
        <v>BULLISH</v>
      </c>
      <c r="K2175" s="17" t="str">
        <f>OBV!G2175</f>
        <v>NEUTRAL</v>
      </c>
      <c r="L2175" s="17" t="str">
        <f>OBV!H2175</f>
        <v>BULLISH DIVERGENCE</v>
      </c>
    </row>
    <row r="2176" spans="1:12" ht="13.5" x14ac:dyDescent="0.25">
      <c r="A2176" s="3">
        <f>RSI!A2176</f>
        <v>45174</v>
      </c>
      <c r="B2176" s="2">
        <f>RSI!B2176</f>
        <v>3.7</v>
      </c>
      <c r="C2176" s="2">
        <f>RSI!I2176</f>
        <v>42.49751128245785</v>
      </c>
      <c r="D2176" s="2">
        <f>MACD!E2176</f>
        <v>-4.1651374643856265E-3</v>
      </c>
      <c r="E2176" s="2">
        <f>MACD!F2176</f>
        <v>-2.3283211017257385E-4</v>
      </c>
      <c r="F2176" s="2">
        <f>'Moving Avg'!D2176</f>
        <v>3.7060000000000004</v>
      </c>
      <c r="G2176" s="2">
        <f>'Moving Avg'!F2176</f>
        <v>3.7269999999999994</v>
      </c>
      <c r="H2176" s="2">
        <f>'Moving Avg'!G2176</f>
        <v>3.7708000000000017</v>
      </c>
      <c r="I2176" s="2">
        <f>'Moving Avg'!H2176</f>
        <v>3.742699999999997</v>
      </c>
      <c r="J2176" s="17" t="str">
        <f>OBV!F2176</f>
        <v>BULLISH</v>
      </c>
      <c r="K2176" s="17" t="str">
        <f>OBV!G2176</f>
        <v>NEUTRAL</v>
      </c>
      <c r="L2176" s="17" t="str">
        <f>OBV!H2176</f>
        <v>BULLISH DIVERGENCE</v>
      </c>
    </row>
    <row r="2177" spans="1:12" ht="13.5" x14ac:dyDescent="0.25">
      <c r="A2177" s="3">
        <f>RSI!A2177</f>
        <v>45175</v>
      </c>
      <c r="B2177" s="2">
        <f>RSI!B2177</f>
        <v>3.7</v>
      </c>
      <c r="C2177" s="2">
        <f>RSI!I2177</f>
        <v>42.497511282457843</v>
      </c>
      <c r="D2177" s="2">
        <f>MACD!E2177</f>
        <v>1.4691631576377873E-3</v>
      </c>
      <c r="E2177" s="2">
        <f>MACD!F2177</f>
        <v>1.0756694338949838E-4</v>
      </c>
      <c r="F2177" s="2">
        <f>'Moving Avg'!D2177</f>
        <v>3.7019999999999995</v>
      </c>
      <c r="G2177" s="2">
        <f>'Moving Avg'!F2177</f>
        <v>3.7245000000000004</v>
      </c>
      <c r="H2177" s="2">
        <f>'Moving Avg'!G2177</f>
        <v>3.7672000000000012</v>
      </c>
      <c r="I2177" s="2">
        <f>'Moving Avg'!H2177</f>
        <v>3.7412499999999973</v>
      </c>
      <c r="J2177" s="17" t="str">
        <f>OBV!F2177</f>
        <v>BULLISH</v>
      </c>
      <c r="K2177" s="17" t="str">
        <f>OBV!G2177</f>
        <v>NEUTRAL</v>
      </c>
      <c r="L2177" s="17" t="str">
        <f>OBV!H2177</f>
        <v>BULLISH DIVERGENCE</v>
      </c>
    </row>
    <row r="2178" spans="1:12" ht="13.5" x14ac:dyDescent="0.25">
      <c r="A2178" s="3">
        <f>RSI!A2178</f>
        <v>45176</v>
      </c>
      <c r="B2178" s="2">
        <f>RSI!B2178</f>
        <v>3.69</v>
      </c>
      <c r="C2178" s="2">
        <f>RSI!I2178</f>
        <v>40.623413846411779</v>
      </c>
      <c r="D2178" s="2">
        <f>MACD!E2178</f>
        <v>5.638838423807524E-3</v>
      </c>
      <c r="E2178" s="2">
        <f>MACD!F2178</f>
        <v>1.2138212394731036E-3</v>
      </c>
      <c r="F2178" s="2">
        <f>'Moving Avg'!D2178</f>
        <v>3.7020000000000004</v>
      </c>
      <c r="G2178" s="2">
        <f>'Moving Avg'!F2178</f>
        <v>3.7215000000000003</v>
      </c>
      <c r="H2178" s="2">
        <f>'Moving Avg'!G2178</f>
        <v>3.7636000000000012</v>
      </c>
      <c r="I2178" s="2">
        <f>'Moving Avg'!H2178</f>
        <v>3.7397499999999972</v>
      </c>
      <c r="J2178" s="17" t="str">
        <f>OBV!F2178</f>
        <v>BULLISH</v>
      </c>
      <c r="K2178" s="17" t="str">
        <f>OBV!G2178</f>
        <v>NEUTRAL</v>
      </c>
      <c r="L2178" s="17" t="str">
        <f>OBV!H2178</f>
        <v>NEUTRAL</v>
      </c>
    </row>
    <row r="2179" spans="1:12" ht="13.5" x14ac:dyDescent="0.25">
      <c r="A2179" s="3">
        <f>RSI!A2179</f>
        <v>45177</v>
      </c>
      <c r="B2179" s="2">
        <f>RSI!B2179</f>
        <v>3.69</v>
      </c>
      <c r="C2179" s="2">
        <f>RSI!I2179</f>
        <v>40.623413846411779</v>
      </c>
      <c r="D2179" s="2">
        <f>MACD!E2179</f>
        <v>9.4112183226724433E-3</v>
      </c>
      <c r="E2179" s="2">
        <f>MACD!F2179</f>
        <v>2.8533006561129717E-3</v>
      </c>
      <c r="F2179" s="2">
        <f>'Moving Avg'!D2179</f>
        <v>3.6979999999999995</v>
      </c>
      <c r="G2179" s="2">
        <f>'Moving Avg'!F2179</f>
        <v>3.7185000000000001</v>
      </c>
      <c r="H2179" s="2">
        <f>'Moving Avg'!G2179</f>
        <v>3.7600000000000011</v>
      </c>
      <c r="I2179" s="2">
        <f>'Moving Avg'!H2179</f>
        <v>3.7386499999999971</v>
      </c>
      <c r="J2179" s="17" t="str">
        <f>OBV!F2179</f>
        <v>BEARISH</v>
      </c>
      <c r="K2179" s="17" t="str">
        <f>OBV!G2179</f>
        <v>NEUTRAL</v>
      </c>
      <c r="L2179" s="17" t="str">
        <f>OBV!H2179</f>
        <v>CONFIRMED BEARISH</v>
      </c>
    </row>
    <row r="2180" spans="1:12" ht="13.5" x14ac:dyDescent="0.25">
      <c r="A2180" s="3">
        <f>RSI!A2180</f>
        <v>45180</v>
      </c>
      <c r="B2180" s="2">
        <f>RSI!B2180</f>
        <v>3.69</v>
      </c>
      <c r="C2180" s="2">
        <f>RSI!I2180</f>
        <v>40.623413846411779</v>
      </c>
      <c r="D2180" s="2">
        <f>MACD!E2180</f>
        <v>1.2829336838048988E-2</v>
      </c>
      <c r="E2180" s="2">
        <f>MACD!F2180</f>
        <v>4.8485078925001755E-3</v>
      </c>
      <c r="F2180" s="2">
        <f>'Moving Avg'!D2180</f>
        <v>3.694</v>
      </c>
      <c r="G2180" s="2">
        <f>'Moving Avg'!F2180</f>
        <v>3.714</v>
      </c>
      <c r="H2180" s="2">
        <f>'Moving Avg'!G2180</f>
        <v>3.7560000000000007</v>
      </c>
      <c r="I2180" s="2">
        <f>'Moving Avg'!H2180</f>
        <v>3.7376999999999976</v>
      </c>
      <c r="J2180" s="17" t="str">
        <f>OBV!F2180</f>
        <v>BEARISH</v>
      </c>
      <c r="K2180" s="17" t="str">
        <f>OBV!G2180</f>
        <v>NEUTRAL</v>
      </c>
      <c r="L2180" s="17" t="str">
        <f>OBV!H2180</f>
        <v>CONFIRMED BEARISH</v>
      </c>
    </row>
    <row r="2181" spans="1:12" ht="13.5" x14ac:dyDescent="0.25">
      <c r="A2181" s="3">
        <f>RSI!A2181</f>
        <v>45181</v>
      </c>
      <c r="B2181" s="2">
        <f>RSI!B2181</f>
        <v>3.69</v>
      </c>
      <c r="C2181" s="2">
        <f>RSI!I2181</f>
        <v>40.623413846411779</v>
      </c>
      <c r="D2181" s="2">
        <f>MACD!E2181</f>
        <v>1.1315562605502816E-2</v>
      </c>
      <c r="E2181" s="2">
        <f>MACD!F2181</f>
        <v>6.1419188351007035E-3</v>
      </c>
      <c r="F2181" s="2">
        <f>'Moving Avg'!D2181</f>
        <v>3.6920000000000002</v>
      </c>
      <c r="G2181" s="2">
        <f>'Moving Avg'!F2181</f>
        <v>3.7095000000000007</v>
      </c>
      <c r="H2181" s="2">
        <f>'Moving Avg'!G2181</f>
        <v>3.7522000000000006</v>
      </c>
      <c r="I2181" s="2">
        <f>'Moving Avg'!H2181</f>
        <v>3.7368999999999981</v>
      </c>
      <c r="J2181" s="17" t="str">
        <f>OBV!F2181</f>
        <v>BEARISH</v>
      </c>
      <c r="K2181" s="17" t="str">
        <f>OBV!G2181</f>
        <v>NEUTRAL</v>
      </c>
      <c r="L2181" s="17" t="str">
        <f>OBV!H2181</f>
        <v>CONFIRMED BEARISH</v>
      </c>
    </row>
    <row r="2182" spans="1:12" ht="13.5" x14ac:dyDescent="0.25">
      <c r="A2182" s="3">
        <f>RSI!A2182</f>
        <v>45182</v>
      </c>
      <c r="B2182" s="2">
        <f>RSI!B2182</f>
        <v>3.68</v>
      </c>
      <c r="C2182" s="2">
        <f>RSI!I2182</f>
        <v>38.348743129422509</v>
      </c>
      <c r="D2182" s="2">
        <f>MACD!E2182</f>
        <v>1.2507727379371225E-2</v>
      </c>
      <c r="E2182" s="2">
        <f>MACD!F2182</f>
        <v>7.4150805439548084E-3</v>
      </c>
      <c r="F2182" s="2">
        <f>'Moving Avg'!D2182</f>
        <v>3.6880000000000002</v>
      </c>
      <c r="G2182" s="2">
        <f>'Moving Avg'!F2182</f>
        <v>3.7060000000000004</v>
      </c>
      <c r="H2182" s="2">
        <f>'Moving Avg'!G2182</f>
        <v>3.7484000000000011</v>
      </c>
      <c r="I2182" s="2">
        <f>'Moving Avg'!H2182</f>
        <v>3.7360499999999974</v>
      </c>
      <c r="J2182" s="17" t="str">
        <f>OBV!F2182</f>
        <v>BEARISH</v>
      </c>
      <c r="K2182" s="17" t="str">
        <f>OBV!G2182</f>
        <v>NEUTRAL</v>
      </c>
      <c r="L2182" s="17" t="str">
        <f>OBV!H2182</f>
        <v>CONFIRMED BEARISH</v>
      </c>
    </row>
    <row r="2183" spans="1:12" ht="13.5" x14ac:dyDescent="0.25">
      <c r="A2183" s="3">
        <f>RSI!A2183</f>
        <v>45183</v>
      </c>
      <c r="B2183" s="2">
        <f>RSI!B2183</f>
        <v>3.68</v>
      </c>
      <c r="C2183" s="2">
        <f>RSI!I2183</f>
        <v>38.348743129422509</v>
      </c>
      <c r="D2183" s="2">
        <f>MACD!E2183</f>
        <v>9.1396772463121501E-3</v>
      </c>
      <c r="E2183" s="2">
        <f>MACD!F2183</f>
        <v>7.7599998844262771E-3</v>
      </c>
      <c r="F2183" s="2">
        <f>'Moving Avg'!D2183</f>
        <v>3.6859999999999999</v>
      </c>
      <c r="G2183" s="2">
        <f>'Moving Avg'!F2183</f>
        <v>3.7075000000000009</v>
      </c>
      <c r="H2183" s="2">
        <f>'Moving Avg'!G2183</f>
        <v>3.7450000000000006</v>
      </c>
      <c r="I2183" s="2">
        <f>'Moving Avg'!H2183</f>
        <v>3.7354499999999979</v>
      </c>
      <c r="J2183" s="17" t="str">
        <f>OBV!F2183</f>
        <v>BEARISH</v>
      </c>
      <c r="K2183" s="17" t="str">
        <f>OBV!G2183</f>
        <v>NEUTRAL</v>
      </c>
      <c r="L2183" s="17" t="str">
        <f>OBV!H2183</f>
        <v>CONFIRMED BEARISH</v>
      </c>
    </row>
    <row r="2184" spans="1:12" ht="13.5" x14ac:dyDescent="0.25">
      <c r="A2184" s="3">
        <f>RSI!A2184</f>
        <v>45184</v>
      </c>
      <c r="B2184" s="2">
        <f>RSI!B2184</f>
        <v>3.65</v>
      </c>
      <c r="C2184" s="2">
        <f>RSI!I2184</f>
        <v>32.095842568922251</v>
      </c>
      <c r="D2184" s="2">
        <f>MACD!E2184</f>
        <v>1.180984107657812E-2</v>
      </c>
      <c r="E2184" s="2">
        <f>MACD!F2184</f>
        <v>8.5699681228566457E-3</v>
      </c>
      <c r="F2184" s="2">
        <f>'Moving Avg'!D2184</f>
        <v>3.6779999999999999</v>
      </c>
      <c r="G2184" s="2">
        <f>'Moving Avg'!F2184</f>
        <v>3.7075000000000009</v>
      </c>
      <c r="H2184" s="2">
        <f>'Moving Avg'!G2184</f>
        <v>3.7418000000000005</v>
      </c>
      <c r="I2184" s="2">
        <f>'Moving Avg'!H2184</f>
        <v>3.7347499999999973</v>
      </c>
      <c r="J2184" s="17" t="str">
        <f>OBV!F2184</f>
        <v>BEARISH</v>
      </c>
      <c r="K2184" s="17" t="str">
        <f>OBV!G2184</f>
        <v>NEUTRAL</v>
      </c>
      <c r="L2184" s="17" t="str">
        <f>OBV!H2184</f>
        <v>CONFIRMED BEARISH</v>
      </c>
    </row>
    <row r="2185" spans="1:12" ht="13.5" x14ac:dyDescent="0.25">
      <c r="A2185" s="3">
        <f>RSI!A2185</f>
        <v>45187</v>
      </c>
      <c r="B2185" s="2">
        <f>RSI!B2185</f>
        <v>3.6</v>
      </c>
      <c r="C2185" s="2">
        <f>RSI!I2185</f>
        <v>24.829293860299344</v>
      </c>
      <c r="D2185" s="2">
        <f>MACD!E2185</f>
        <v>1.8154729079475462E-2</v>
      </c>
      <c r="E2185" s="2">
        <f>MACD!F2185</f>
        <v>1.0486920314180409E-2</v>
      </c>
      <c r="F2185" s="2">
        <f>'Moving Avg'!D2185</f>
        <v>3.66</v>
      </c>
      <c r="G2185" s="2">
        <f>'Moving Avg'!F2185</f>
        <v>3.7009999999999996</v>
      </c>
      <c r="H2185" s="2">
        <f>'Moving Avg'!G2185</f>
        <v>3.7376000000000005</v>
      </c>
      <c r="I2185" s="2">
        <f>'Moving Avg'!H2185</f>
        <v>3.7337999999999969</v>
      </c>
      <c r="J2185" s="17" t="str">
        <f>OBV!F2185</f>
        <v>BEARISH</v>
      </c>
      <c r="K2185" s="17" t="str">
        <f>OBV!G2185</f>
        <v>NEUTRAL</v>
      </c>
      <c r="L2185" s="17" t="str">
        <f>OBV!H2185</f>
        <v>CONFIRMED BEARISH</v>
      </c>
    </row>
    <row r="2186" spans="1:12" ht="13.5" x14ac:dyDescent="0.25">
      <c r="A2186" s="3">
        <f>RSI!A2186</f>
        <v>45188</v>
      </c>
      <c r="B2186" s="2">
        <f>RSI!B2186</f>
        <v>3.6</v>
      </c>
      <c r="C2186" s="2">
        <f>RSI!I2186</f>
        <v>24.829293860299344</v>
      </c>
      <c r="D2186" s="2">
        <f>MACD!E2186</f>
        <v>2.2634003394230717E-2</v>
      </c>
      <c r="E2186" s="2">
        <f>MACD!F2186</f>
        <v>1.2916336930190472E-2</v>
      </c>
      <c r="F2186" s="2">
        <f>'Moving Avg'!D2186</f>
        <v>3.6420000000000003</v>
      </c>
      <c r="G2186" s="2">
        <f>'Moving Avg'!F2186</f>
        <v>3.6939999999999991</v>
      </c>
      <c r="H2186" s="2">
        <f>'Moving Avg'!G2186</f>
        <v>3.734</v>
      </c>
      <c r="I2186" s="2">
        <f>'Moving Avg'!H2186</f>
        <v>3.7328499999999973</v>
      </c>
      <c r="J2186" s="17" t="str">
        <f>OBV!F2186</f>
        <v>BEARISH</v>
      </c>
      <c r="K2186" s="17" t="str">
        <f>OBV!G2186</f>
        <v>NEUTRAL</v>
      </c>
      <c r="L2186" s="17" t="str">
        <f>OBV!H2186</f>
        <v>CONFIRMED BEARISH</v>
      </c>
    </row>
    <row r="2187" spans="1:12" ht="13.5" x14ac:dyDescent="0.25">
      <c r="A2187" s="3">
        <f>RSI!A2187</f>
        <v>45189</v>
      </c>
      <c r="B2187" s="2">
        <f>RSI!B2187</f>
        <v>3.6</v>
      </c>
      <c r="C2187" s="2">
        <f>RSI!I2187</f>
        <v>24.829293860299344</v>
      </c>
      <c r="D2187" s="2">
        <f>MACD!E2187</f>
        <v>2.7025070126369233E-2</v>
      </c>
      <c r="E2187" s="2">
        <f>MACD!F2187</f>
        <v>1.5738083569426225E-2</v>
      </c>
      <c r="F2187" s="2">
        <f>'Moving Avg'!D2187</f>
        <v>3.6259999999999999</v>
      </c>
      <c r="G2187" s="2">
        <f>'Moving Avg'!F2187</f>
        <v>3.6864999999999988</v>
      </c>
      <c r="H2187" s="2">
        <f>'Moving Avg'!G2187</f>
        <v>3.7299999999999995</v>
      </c>
      <c r="I2187" s="2">
        <f>'Moving Avg'!H2187</f>
        <v>3.7319499999999977</v>
      </c>
      <c r="J2187" s="17" t="str">
        <f>OBV!F2187</f>
        <v>BEARISH</v>
      </c>
      <c r="K2187" s="17" t="str">
        <f>OBV!G2187</f>
        <v>NEUTRAL</v>
      </c>
      <c r="L2187" s="17" t="str">
        <f>OBV!H2187</f>
        <v>CONFIRMED BEARISH</v>
      </c>
    </row>
    <row r="2188" spans="1:12" ht="13.5" x14ac:dyDescent="0.25">
      <c r="A2188" s="3">
        <f>RSI!A2188</f>
        <v>45190</v>
      </c>
      <c r="B2188" s="2">
        <f>RSI!B2188</f>
        <v>3.6</v>
      </c>
      <c r="C2188" s="2">
        <f>RSI!I2188</f>
        <v>24.829293860299344</v>
      </c>
      <c r="D2188" s="2">
        <f>MACD!E2188</f>
        <v>2.9758526168627064E-2</v>
      </c>
      <c r="E2188" s="2">
        <f>MACD!F2188</f>
        <v>1.8542172089266392E-2</v>
      </c>
      <c r="F2188" s="2">
        <f>'Moving Avg'!D2188</f>
        <v>3.6100000000000003</v>
      </c>
      <c r="G2188" s="2">
        <f>'Moving Avg'!F2188</f>
        <v>3.6794999999999987</v>
      </c>
      <c r="H2188" s="2">
        <f>'Moving Avg'!G2188</f>
        <v>3.7259999999999995</v>
      </c>
      <c r="I2188" s="2">
        <f>'Moving Avg'!H2188</f>
        <v>3.7309499999999982</v>
      </c>
      <c r="J2188" s="17" t="str">
        <f>OBV!F2188</f>
        <v>BEARISH</v>
      </c>
      <c r="K2188" s="17" t="str">
        <f>OBV!G2188</f>
        <v>NEUTRAL</v>
      </c>
      <c r="L2188" s="17" t="str">
        <f>OBV!H2188</f>
        <v>CONFIRMED BEARISH</v>
      </c>
    </row>
    <row r="2189" spans="1:12" ht="13.5" x14ac:dyDescent="0.25">
      <c r="A2189" s="3">
        <f>RSI!A2189</f>
        <v>45191</v>
      </c>
      <c r="B2189" s="2">
        <f>RSI!B2189</f>
        <v>3.58</v>
      </c>
      <c r="C2189" s="2">
        <f>RSI!I2189</f>
        <v>22.13327009298213</v>
      </c>
      <c r="D2189" s="2">
        <f>MACD!E2189</f>
        <v>3.4068116786707847E-2</v>
      </c>
      <c r="E2189" s="2">
        <f>MACD!F2189</f>
        <v>2.1647361028754683E-2</v>
      </c>
      <c r="F2189" s="2">
        <f>'Moving Avg'!D2189</f>
        <v>3.5960000000000001</v>
      </c>
      <c r="G2189" s="2">
        <f>'Moving Avg'!F2189</f>
        <v>3.6714999999999991</v>
      </c>
      <c r="H2189" s="2">
        <f>'Moving Avg'!G2189</f>
        <v>3.7215999999999996</v>
      </c>
      <c r="I2189" s="2">
        <f>'Moving Avg'!H2189</f>
        <v>3.7298999999999984</v>
      </c>
      <c r="J2189" s="17" t="str">
        <f>OBV!F2189</f>
        <v>BEARISH</v>
      </c>
      <c r="K2189" s="17" t="str">
        <f>OBV!G2189</f>
        <v>NEUTRAL</v>
      </c>
      <c r="L2189" s="17" t="str">
        <f>OBV!H2189</f>
        <v>CONFIRMED BEARISH</v>
      </c>
    </row>
    <row r="2190" spans="1:12" ht="13.5" x14ac:dyDescent="0.25">
      <c r="A2190" s="3">
        <f>RSI!A2190</f>
        <v>45194</v>
      </c>
      <c r="B2190" s="2">
        <f>RSI!B2190</f>
        <v>3.58</v>
      </c>
      <c r="C2190" s="2">
        <f>RSI!I2190</f>
        <v>22.13327009298213</v>
      </c>
      <c r="D2190" s="2">
        <f>MACD!E2190</f>
        <v>3.8309897279087846E-2</v>
      </c>
      <c r="E2190" s="2">
        <f>MACD!F2190</f>
        <v>2.4979868278821319E-2</v>
      </c>
      <c r="F2190" s="2">
        <f>'Moving Avg'!D2190</f>
        <v>3.5920000000000001</v>
      </c>
      <c r="G2190" s="2">
        <f>'Moving Avg'!F2190</f>
        <v>3.6635</v>
      </c>
      <c r="H2190" s="2">
        <f>'Moving Avg'!G2190</f>
        <v>3.7173999999999996</v>
      </c>
      <c r="I2190" s="2">
        <f>'Moving Avg'!H2190</f>
        <v>3.7288499999999982</v>
      </c>
      <c r="J2190" s="17" t="str">
        <f>OBV!F2190</f>
        <v>BEARISH</v>
      </c>
      <c r="K2190" s="17" t="str">
        <f>OBV!G2190</f>
        <v>NEUTRAL</v>
      </c>
      <c r="L2190" s="17" t="str">
        <f>OBV!H2190</f>
        <v>CONFIRMED BEARISH</v>
      </c>
    </row>
    <row r="2191" spans="1:12" ht="13.5" x14ac:dyDescent="0.25">
      <c r="A2191" s="3">
        <f>RSI!A2191</f>
        <v>45195</v>
      </c>
      <c r="B2191" s="2">
        <f>RSI!B2191</f>
        <v>3.58</v>
      </c>
      <c r="C2191" s="2">
        <f>RSI!I2191</f>
        <v>22.13327009298213</v>
      </c>
      <c r="D2191" s="2">
        <f>MACD!E2191</f>
        <v>4.2450210801276977E-2</v>
      </c>
      <c r="E2191" s="2">
        <f>MACD!F2191</f>
        <v>2.8473936783312451E-2</v>
      </c>
      <c r="F2191" s="2">
        <f>'Moving Avg'!D2191</f>
        <v>3.5880000000000001</v>
      </c>
      <c r="G2191" s="2">
        <f>'Moving Avg'!F2191</f>
        <v>3.657</v>
      </c>
      <c r="H2191" s="2">
        <f>'Moving Avg'!G2191</f>
        <v>3.7131999999999992</v>
      </c>
      <c r="I2191" s="2">
        <f>'Moving Avg'!H2191</f>
        <v>3.727799999999998</v>
      </c>
      <c r="J2191" s="17" t="str">
        <f>OBV!F2191</f>
        <v>BEARISH</v>
      </c>
      <c r="K2191" s="17" t="str">
        <f>OBV!G2191</f>
        <v>NEUTRAL</v>
      </c>
      <c r="L2191" s="17" t="str">
        <f>OBV!H2191</f>
        <v>CONFIRMED BEARISH</v>
      </c>
    </row>
    <row r="2192" spans="1:12" ht="13.5" x14ac:dyDescent="0.25">
      <c r="A2192" s="3">
        <f>RSI!A2192</f>
        <v>45197</v>
      </c>
      <c r="B2192" s="2">
        <f>RSI!B2192</f>
        <v>3.56</v>
      </c>
      <c r="C2192" s="2">
        <f>RSI!I2192</f>
        <v>19.490087385128462</v>
      </c>
      <c r="D2192" s="2">
        <f>MACD!E2192</f>
        <v>4.6406864292435568E-2</v>
      </c>
      <c r="E2192" s="2">
        <f>MACD!F2192</f>
        <v>3.2060522285137075E-2</v>
      </c>
      <c r="F2192" s="2">
        <f>'Moving Avg'!D2192</f>
        <v>3.5799999999999996</v>
      </c>
      <c r="G2192" s="2">
        <f>'Moving Avg'!F2192</f>
        <v>3.649</v>
      </c>
      <c r="H2192" s="2">
        <f>'Moving Avg'!G2192</f>
        <v>3.7088000000000001</v>
      </c>
      <c r="I2192" s="2">
        <f>'Moving Avg'!H2192</f>
        <v>3.7268499999999984</v>
      </c>
      <c r="J2192" s="17" t="str">
        <f>OBV!F2192</f>
        <v>BEARISH</v>
      </c>
      <c r="K2192" s="17" t="str">
        <f>OBV!G2192</f>
        <v>NEUTRAL</v>
      </c>
      <c r="L2192" s="17" t="str">
        <f>OBV!H2192</f>
        <v>CONFIRMED BEARISH</v>
      </c>
    </row>
    <row r="2193" spans="1:12" ht="13.5" x14ac:dyDescent="0.25">
      <c r="A2193" s="3">
        <f>RSI!A2193</f>
        <v>45198</v>
      </c>
      <c r="B2193" s="2">
        <f>RSI!B2193</f>
        <v>3.55</v>
      </c>
      <c r="C2193" s="2">
        <f>RSI!I2193</f>
        <v>18.312523485665281</v>
      </c>
      <c r="D2193" s="2">
        <f>MACD!E2193</f>
        <v>5.1086215440296012E-2</v>
      </c>
      <c r="E2193" s="2">
        <f>MACD!F2193</f>
        <v>3.5865660916168864E-2</v>
      </c>
      <c r="F2193" s="2">
        <f>'Moving Avg'!D2193</f>
        <v>3.5700000000000003</v>
      </c>
      <c r="G2193" s="2">
        <f>'Moving Avg'!F2193</f>
        <v>3.6420000000000003</v>
      </c>
      <c r="H2193" s="2">
        <f>'Moving Avg'!G2193</f>
        <v>3.7038000000000006</v>
      </c>
      <c r="I2193" s="2">
        <f>'Moving Avg'!H2193</f>
        <v>3.7256499999999977</v>
      </c>
      <c r="J2193" s="17" t="str">
        <f>OBV!F2193</f>
        <v>BEARISH</v>
      </c>
      <c r="K2193" s="17" t="str">
        <f>OBV!G2193</f>
        <v>NEUTRAL</v>
      </c>
      <c r="L2193" s="17" t="str">
        <f>OBV!H2193</f>
        <v>CONFIRMED BEARISH</v>
      </c>
    </row>
    <row r="2194" spans="1:12" ht="13.5" x14ac:dyDescent="0.25">
      <c r="A2194" s="3">
        <f>RSI!A2194</f>
        <v>45201</v>
      </c>
      <c r="B2194" s="2">
        <f>RSI!B2194</f>
        <v>3.5</v>
      </c>
      <c r="C2194" s="2">
        <f>RSI!I2194</f>
        <v>13.817321216171223</v>
      </c>
      <c r="D2194" s="2">
        <f>MACD!E2194</f>
        <v>5.4739995223488158E-2</v>
      </c>
      <c r="E2194" s="2">
        <f>MACD!F2194</f>
        <v>3.9640527777632724E-2</v>
      </c>
      <c r="F2194" s="2">
        <f>'Moving Avg'!D2194</f>
        <v>3.5539999999999998</v>
      </c>
      <c r="G2194" s="2">
        <f>'Moving Avg'!F2194</f>
        <v>3.6315</v>
      </c>
      <c r="H2194" s="2">
        <f>'Moving Avg'!G2194</f>
        <v>3.6978000000000004</v>
      </c>
      <c r="I2194" s="2">
        <f>'Moving Avg'!H2194</f>
        <v>3.7241999999999975</v>
      </c>
      <c r="J2194" s="17" t="str">
        <f>OBV!F2194</f>
        <v>BEARISH</v>
      </c>
      <c r="K2194" s="17" t="str">
        <f>OBV!G2194</f>
        <v>NEUTRAL</v>
      </c>
      <c r="L2194" s="17" t="str">
        <f>OBV!H2194</f>
        <v>CONFIRMED BEARISH</v>
      </c>
    </row>
    <row r="2195" spans="1:12" ht="13.5" x14ac:dyDescent="0.25">
      <c r="A2195" s="3">
        <f>RSI!A2195</f>
        <v>45202</v>
      </c>
      <c r="B2195" s="2">
        <f>RSI!B2195</f>
        <v>3.54</v>
      </c>
      <c r="C2195" s="2">
        <f>RSI!I2195</f>
        <v>28.861841173540469</v>
      </c>
      <c r="D2195" s="2">
        <f>MACD!E2195</f>
        <v>4.8032956646518521E-2</v>
      </c>
      <c r="E2195" s="2">
        <f>MACD!F2195</f>
        <v>4.1319013551409885E-2</v>
      </c>
      <c r="F2195" s="2">
        <f>'Moving Avg'!D2195</f>
        <v>3.5460000000000003</v>
      </c>
      <c r="G2195" s="2">
        <f>'Moving Avg'!F2195</f>
        <v>3.6230000000000002</v>
      </c>
      <c r="H2195" s="2">
        <f>'Moving Avg'!G2195</f>
        <v>3.6926000000000005</v>
      </c>
      <c r="I2195" s="2">
        <f>'Moving Avg'!H2195</f>
        <v>3.7231499999999973</v>
      </c>
      <c r="J2195" s="17" t="str">
        <f>OBV!F2195</f>
        <v>BEARISH</v>
      </c>
      <c r="K2195" s="17" t="str">
        <f>OBV!G2195</f>
        <v>NEUTRAL</v>
      </c>
      <c r="L2195" s="17" t="str">
        <f>OBV!H2195</f>
        <v>CONFIRMED BEARISH</v>
      </c>
    </row>
    <row r="2196" spans="1:12" ht="13.5" x14ac:dyDescent="0.25">
      <c r="A2196" s="3">
        <f>RSI!A2196</f>
        <v>45203</v>
      </c>
      <c r="B2196" s="2">
        <f>RSI!B2196</f>
        <v>3.5</v>
      </c>
      <c r="C2196" s="2">
        <f>RSI!I2196</f>
        <v>24.294610295318563</v>
      </c>
      <c r="D2196" s="2">
        <f>MACD!E2196</f>
        <v>4.5877493868021535E-2</v>
      </c>
      <c r="E2196" s="2">
        <f>MACD!F2196</f>
        <v>4.2230709614732222E-2</v>
      </c>
      <c r="F2196" s="2">
        <f>'Moving Avg'!D2196</f>
        <v>3.53</v>
      </c>
      <c r="G2196" s="2">
        <f>'Moving Avg'!F2196</f>
        <v>3.6130000000000004</v>
      </c>
      <c r="H2196" s="2">
        <f>'Moving Avg'!G2196</f>
        <v>3.6867999999999999</v>
      </c>
      <c r="I2196" s="2">
        <f>'Moving Avg'!H2196</f>
        <v>3.721149999999998</v>
      </c>
      <c r="J2196" s="17" t="str">
        <f>OBV!F2196</f>
        <v>BEARISH</v>
      </c>
      <c r="K2196" s="17" t="str">
        <f>OBV!G2196</f>
        <v>NEUTRAL</v>
      </c>
      <c r="L2196" s="17" t="str">
        <f>OBV!H2196</f>
        <v>CONFIRMED BEARISH</v>
      </c>
    </row>
    <row r="2197" spans="1:12" ht="13.5" x14ac:dyDescent="0.25">
      <c r="A2197" s="3">
        <f>RSI!A2197</f>
        <v>45204</v>
      </c>
      <c r="B2197" s="2">
        <f>RSI!B2197</f>
        <v>3.5</v>
      </c>
      <c r="C2197" s="2">
        <f>RSI!I2197</f>
        <v>24.294610295318563</v>
      </c>
      <c r="D2197" s="2">
        <f>MACD!E2197</f>
        <v>4.4805521675546522E-2</v>
      </c>
      <c r="E2197" s="2">
        <f>MACD!F2197</f>
        <v>4.2745672026895082E-2</v>
      </c>
      <c r="F2197" s="2">
        <f>'Moving Avg'!D2197</f>
        <v>3.5179999999999998</v>
      </c>
      <c r="G2197" s="2">
        <f>'Moving Avg'!F2197</f>
        <v>3.6030000000000002</v>
      </c>
      <c r="H2197" s="2">
        <f>'Moving Avg'!G2197</f>
        <v>3.6809999999999996</v>
      </c>
      <c r="I2197" s="2">
        <f>'Moving Avg'!H2197</f>
        <v>3.7188999999999983</v>
      </c>
      <c r="J2197" s="17" t="str">
        <f>OBV!F2197</f>
        <v>BEARISH</v>
      </c>
      <c r="K2197" s="17" t="str">
        <f>OBV!G2197</f>
        <v>NEUTRAL</v>
      </c>
      <c r="L2197" s="17" t="str">
        <f>OBV!H2197</f>
        <v>CONFIRMED BEARISH</v>
      </c>
    </row>
    <row r="2198" spans="1:12" ht="13.5" x14ac:dyDescent="0.25">
      <c r="A2198" s="3">
        <f>RSI!A2198</f>
        <v>45205</v>
      </c>
      <c r="B2198" s="2">
        <f>RSI!B2198</f>
        <v>3.5</v>
      </c>
      <c r="C2198" s="2">
        <f>RSI!I2198</f>
        <v>24.294610295318563</v>
      </c>
      <c r="D2198" s="2">
        <f>MACD!E2198</f>
        <v>4.4594654326165273E-2</v>
      </c>
      <c r="E2198" s="2">
        <f>MACD!F2198</f>
        <v>4.3115468486749124E-2</v>
      </c>
      <c r="F2198" s="2">
        <f>'Moving Avg'!D2198</f>
        <v>3.508</v>
      </c>
      <c r="G2198" s="2">
        <f>'Moving Avg'!F2198</f>
        <v>3.5935000000000001</v>
      </c>
      <c r="H2198" s="2">
        <f>'Moving Avg'!G2198</f>
        <v>3.6751999999999998</v>
      </c>
      <c r="I2198" s="2">
        <f>'Moving Avg'!H2198</f>
        <v>3.7169999999999983</v>
      </c>
      <c r="J2198" s="17" t="str">
        <f>OBV!F2198</f>
        <v>BEARISH</v>
      </c>
      <c r="K2198" s="17" t="str">
        <f>OBV!G2198</f>
        <v>NEUTRAL</v>
      </c>
      <c r="L2198" s="17" t="str">
        <f>OBV!H2198</f>
        <v>CONFIRMED BEARISH</v>
      </c>
    </row>
    <row r="2199" spans="1:12" ht="13.5" x14ac:dyDescent="0.25">
      <c r="A2199" s="3">
        <f>RSI!A2199</f>
        <v>45208</v>
      </c>
      <c r="B2199" s="2">
        <f>RSI!B2199</f>
        <v>3.47</v>
      </c>
      <c r="C2199" s="2">
        <f>RSI!I2199</f>
        <v>21.158262300151264</v>
      </c>
      <c r="D2199" s="2">
        <f>MACD!E2199</f>
        <v>4.4206143960396904E-2</v>
      </c>
      <c r="E2199" s="2">
        <f>MACD!F2199</f>
        <v>4.3333603581478683E-2</v>
      </c>
      <c r="F2199" s="2">
        <f>'Moving Avg'!D2199</f>
        <v>3.5019999999999998</v>
      </c>
      <c r="G2199" s="2">
        <f>'Moving Avg'!F2199</f>
        <v>3.5825000000000005</v>
      </c>
      <c r="H2199" s="2">
        <f>'Moving Avg'!G2199</f>
        <v>3.6688000000000001</v>
      </c>
      <c r="I2199" s="2">
        <f>'Moving Avg'!H2199</f>
        <v>3.7152999999999987</v>
      </c>
      <c r="J2199" s="17" t="str">
        <f>OBV!F2199</f>
        <v>BEARISH</v>
      </c>
      <c r="K2199" s="17" t="str">
        <f>OBV!G2199</f>
        <v>NEUTRAL</v>
      </c>
      <c r="L2199" s="17" t="str">
        <f>OBV!H2199</f>
        <v>CONFIRMED BEARISH</v>
      </c>
    </row>
    <row r="2200" spans="1:12" ht="13.5" x14ac:dyDescent="0.25">
      <c r="A2200" s="3">
        <f>RSI!A2200</f>
        <v>45209</v>
      </c>
      <c r="B2200" s="2">
        <f>RSI!B2200</f>
        <v>3.47</v>
      </c>
      <c r="C2200" s="2">
        <f>RSI!I2200</f>
        <v>21.158262300151264</v>
      </c>
      <c r="D2200" s="2">
        <f>MACD!E2200</f>
        <v>4.4651543030403307E-2</v>
      </c>
      <c r="E2200" s="2">
        <f>MACD!F2200</f>
        <v>4.3597191471263612E-2</v>
      </c>
      <c r="F2200" s="2">
        <f>'Moving Avg'!D2200</f>
        <v>3.4880000000000004</v>
      </c>
      <c r="G2200" s="2">
        <f>'Moving Avg'!F2200</f>
        <v>3.5715000000000003</v>
      </c>
      <c r="H2200" s="2">
        <f>'Moving Avg'!G2200</f>
        <v>3.6623999999999999</v>
      </c>
      <c r="I2200" s="2">
        <f>'Moving Avg'!H2200</f>
        <v>3.7135999999999991</v>
      </c>
      <c r="J2200" s="17" t="str">
        <f>OBV!F2200</f>
        <v>BEARISH</v>
      </c>
      <c r="K2200" s="17" t="str">
        <f>OBV!G2200</f>
        <v>NEUTRAL</v>
      </c>
      <c r="L2200" s="17" t="str">
        <f>OBV!H2200</f>
        <v>CONFIRMED BEARISH</v>
      </c>
    </row>
    <row r="2201" spans="1:12" ht="13.5" x14ac:dyDescent="0.25">
      <c r="A2201" s="3">
        <f>RSI!A2201</f>
        <v>45210</v>
      </c>
      <c r="B2201" s="2">
        <f>RSI!B2201</f>
        <v>3.45</v>
      </c>
      <c r="C2201" s="2">
        <f>RSI!I2201</f>
        <v>19.238033048552111</v>
      </c>
      <c r="D2201" s="2">
        <f>MACD!E2201</f>
        <v>4.7226695657554441E-2</v>
      </c>
      <c r="E2201" s="2">
        <f>MACD!F2201</f>
        <v>4.4323092308521779E-2</v>
      </c>
      <c r="F2201" s="2">
        <f>'Moving Avg'!D2201</f>
        <v>3.4780000000000002</v>
      </c>
      <c r="G2201" s="2">
        <f>'Moving Avg'!F2201</f>
        <v>3.5594999999999999</v>
      </c>
      <c r="H2201" s="2">
        <f>'Moving Avg'!G2201</f>
        <v>3.6566000000000001</v>
      </c>
      <c r="I2201" s="2">
        <f>'Moving Avg'!H2201</f>
        <v>3.7123499999999994</v>
      </c>
      <c r="J2201" s="17" t="str">
        <f>OBV!F2201</f>
        <v>BEARISH</v>
      </c>
      <c r="K2201" s="17" t="str">
        <f>OBV!G2201</f>
        <v>NEUTRAL</v>
      </c>
      <c r="L2201" s="17" t="str">
        <f>OBV!H2201</f>
        <v>CONFIRMED BEARISH</v>
      </c>
    </row>
    <row r="2202" spans="1:12" ht="13.5" x14ac:dyDescent="0.25">
      <c r="A2202" s="3">
        <f>RSI!A2202</f>
        <v>45211</v>
      </c>
      <c r="B2202" s="2">
        <f>RSI!B2202</f>
        <v>3.44</v>
      </c>
      <c r="C2202" s="2">
        <f>RSI!I2202</f>
        <v>18.341704037087879</v>
      </c>
      <c r="D2202" s="2">
        <f>MACD!E2202</f>
        <v>4.7851368563071262E-2</v>
      </c>
      <c r="E2202" s="2">
        <f>MACD!F2202</f>
        <v>4.5028747559431676E-2</v>
      </c>
      <c r="F2202" s="2">
        <f>'Moving Avg'!D2202</f>
        <v>3.4660000000000002</v>
      </c>
      <c r="G2202" s="2">
        <f>'Moving Avg'!F2202</f>
        <v>3.5475000000000003</v>
      </c>
      <c r="H2202" s="2">
        <f>'Moving Avg'!G2202</f>
        <v>3.6507999999999998</v>
      </c>
      <c r="I2202" s="2">
        <f>'Moving Avg'!H2202</f>
        <v>3.7114499999999997</v>
      </c>
      <c r="J2202" s="17" t="str">
        <f>OBV!F2202</f>
        <v>BEARISH</v>
      </c>
      <c r="K2202" s="17" t="str">
        <f>OBV!G2202</f>
        <v>NEUTRAL</v>
      </c>
      <c r="L2202" s="17" t="str">
        <f>OBV!H2202</f>
        <v>CONFIRMED BEARISH</v>
      </c>
    </row>
    <row r="2203" spans="1:12" ht="13.5" x14ac:dyDescent="0.25">
      <c r="A2203" s="3">
        <f>RSI!A2203</f>
        <v>45212</v>
      </c>
      <c r="B2203" s="2">
        <f>RSI!B2203</f>
        <v>3.62</v>
      </c>
      <c r="C2203" s="2">
        <f>RSI!I2203</f>
        <v>57.093276362758637</v>
      </c>
      <c r="D2203" s="2">
        <f>MACD!E2203</f>
        <v>3.4291196411404101E-2</v>
      </c>
      <c r="E2203" s="2">
        <f>MACD!F2203</f>
        <v>4.2881237329826162E-2</v>
      </c>
      <c r="F2203" s="2">
        <f>'Moving Avg'!D2203</f>
        <v>3.4899999999999998</v>
      </c>
      <c r="G2203" s="2">
        <f>'Moving Avg'!F2203</f>
        <v>3.5445000000000002</v>
      </c>
      <c r="H2203" s="2">
        <f>'Moving Avg'!G2203</f>
        <v>3.6486000000000001</v>
      </c>
      <c r="I2203" s="2">
        <f>'Moving Avg'!H2203</f>
        <v>3.7115500000000003</v>
      </c>
      <c r="J2203" s="17" t="str">
        <f>OBV!F2203</f>
        <v>BEARISH</v>
      </c>
      <c r="K2203" s="17" t="str">
        <f>OBV!G2203</f>
        <v>NEUTRAL</v>
      </c>
      <c r="L2203" s="17" t="str">
        <f>OBV!H2203</f>
        <v>BEARISH DIVERGENCE</v>
      </c>
    </row>
    <row r="2204" spans="1:12" ht="13.5" x14ac:dyDescent="0.25">
      <c r="A2204" s="3">
        <f>RSI!A2204</f>
        <v>45215</v>
      </c>
      <c r="B2204" s="2">
        <f>RSI!B2204</f>
        <v>3.55</v>
      </c>
      <c r="C2204" s="2">
        <f>RSI!I2204</f>
        <v>47.627485819292374</v>
      </c>
      <c r="D2204" s="2">
        <f>MACD!E2204</f>
        <v>1.9971503740879637E-2</v>
      </c>
      <c r="E2204" s="2">
        <f>MACD!F2204</f>
        <v>3.8299290612036858E-2</v>
      </c>
      <c r="F2204" s="2">
        <f>'Moving Avg'!D2204</f>
        <v>3.5060000000000002</v>
      </c>
      <c r="G2204" s="2">
        <f>'Moving Avg'!F2204</f>
        <v>3.5394999999999994</v>
      </c>
      <c r="H2204" s="2">
        <f>'Moving Avg'!G2204</f>
        <v>3.6446000000000005</v>
      </c>
      <c r="I2204" s="2">
        <f>'Moving Avg'!H2204</f>
        <v>3.7108500000000002</v>
      </c>
      <c r="J2204" s="17" t="str">
        <f>OBV!F2204</f>
        <v>BEARISH</v>
      </c>
      <c r="K2204" s="17" t="str">
        <f>OBV!G2204</f>
        <v>NEUTRAL</v>
      </c>
      <c r="L2204" s="17" t="str">
        <f>OBV!H2204</f>
        <v>BEARISH DIVERGENCE</v>
      </c>
    </row>
    <row r="2205" spans="1:12" ht="13.5" x14ac:dyDescent="0.25">
      <c r="A2205" s="3">
        <f>RSI!A2205</f>
        <v>45216</v>
      </c>
      <c r="B2205" s="2">
        <f>RSI!B2205</f>
        <v>3.55</v>
      </c>
      <c r="C2205" s="2">
        <f>RSI!I2205</f>
        <v>47.627485819292374</v>
      </c>
      <c r="D2205" s="2">
        <f>MACD!E2205</f>
        <v>1.4108821406527472E-2</v>
      </c>
      <c r="E2205" s="2">
        <f>MACD!F2205</f>
        <v>3.3461196770934981E-2</v>
      </c>
      <c r="F2205" s="2">
        <f>'Moving Avg'!D2205</f>
        <v>3.5220000000000007</v>
      </c>
      <c r="G2205" s="2">
        <f>'Moving Avg'!F2205</f>
        <v>3.5369999999999999</v>
      </c>
      <c r="H2205" s="2">
        <f>'Moving Avg'!G2205</f>
        <v>3.6406000000000005</v>
      </c>
      <c r="I2205" s="2">
        <f>'Moving Avg'!H2205</f>
        <v>3.7092499999999999</v>
      </c>
      <c r="J2205" s="17" t="str">
        <f>OBV!F2205</f>
        <v>BEARISH</v>
      </c>
      <c r="K2205" s="17" t="str">
        <f>OBV!G2205</f>
        <v>NEUTRAL</v>
      </c>
      <c r="L2205" s="17" t="str">
        <f>OBV!H2205</f>
        <v>BEARISH DIVERGENCE</v>
      </c>
    </row>
    <row r="2206" spans="1:12" ht="13.5" x14ac:dyDescent="0.25">
      <c r="A2206" s="3">
        <f>RSI!A2206</f>
        <v>45217</v>
      </c>
      <c r="B2206" s="2">
        <f>RSI!B2206</f>
        <v>3.55</v>
      </c>
      <c r="C2206" s="2">
        <f>RSI!I2206</f>
        <v>47.627485819292382</v>
      </c>
      <c r="D2206" s="2">
        <f>MACD!E2206</f>
        <v>3.0869612140111968E-3</v>
      </c>
      <c r="E2206" s="2">
        <f>MACD!F2206</f>
        <v>2.7386349659550224E-2</v>
      </c>
      <c r="F2206" s="2">
        <f>'Moving Avg'!D2206</f>
        <v>3.5420000000000003</v>
      </c>
      <c r="G2206" s="2">
        <f>'Moving Avg'!F2206</f>
        <v>3.5345</v>
      </c>
      <c r="H2206" s="2">
        <f>'Moving Avg'!G2206</f>
        <v>3.6379999999999999</v>
      </c>
      <c r="I2206" s="2">
        <f>'Moving Avg'!H2206</f>
        <v>3.7080000000000002</v>
      </c>
      <c r="J2206" s="17" t="str">
        <f>OBV!F2206</f>
        <v>BULLISH</v>
      </c>
      <c r="K2206" s="17" t="str">
        <f>OBV!G2206</f>
        <v>NEUTRAL</v>
      </c>
      <c r="L2206" s="17" t="str">
        <f>OBV!H2206</f>
        <v>CONFIRMED BULLISH</v>
      </c>
    </row>
    <row r="2207" spans="1:12" ht="13.5" x14ac:dyDescent="0.25">
      <c r="A2207" s="3">
        <f>RSI!A2207</f>
        <v>45218</v>
      </c>
      <c r="B2207" s="2">
        <f>RSI!B2207</f>
        <v>3.55</v>
      </c>
      <c r="C2207" s="2">
        <f>RSI!I2207</f>
        <v>47.627485819292374</v>
      </c>
      <c r="D2207" s="2">
        <f>MACD!E2207</f>
        <v>-6.1533789506555969E-3</v>
      </c>
      <c r="E2207" s="2">
        <f>MACD!F2207</f>
        <v>2.0678403937509061E-2</v>
      </c>
      <c r="F2207" s="2">
        <f>'Moving Avg'!D2207</f>
        <v>3.5640000000000001</v>
      </c>
      <c r="G2207" s="2">
        <f>'Moving Avg'!F2207</f>
        <v>3.5319999999999991</v>
      </c>
      <c r="H2207" s="2">
        <f>'Moving Avg'!G2207</f>
        <v>3.6340000000000003</v>
      </c>
      <c r="I2207" s="2">
        <f>'Moving Avg'!H2207</f>
        <v>3.7072499999999997</v>
      </c>
      <c r="J2207" s="17" t="str">
        <f>OBV!F2207</f>
        <v>BULLISH</v>
      </c>
      <c r="K2207" s="17" t="str">
        <f>OBV!G2207</f>
        <v>NEUTRAL</v>
      </c>
      <c r="L2207" s="17" t="str">
        <f>OBV!H2207</f>
        <v>CONFIRMED BULLISH</v>
      </c>
    </row>
    <row r="2208" spans="1:12" ht="13.5" x14ac:dyDescent="0.25">
      <c r="A2208" s="3">
        <f>RSI!A2208</f>
        <v>45219</v>
      </c>
      <c r="B2208" s="2">
        <f>RSI!B2208</f>
        <v>3.55</v>
      </c>
      <c r="C2208" s="2">
        <f>RSI!I2208</f>
        <v>47.627485819292374</v>
      </c>
      <c r="D2208" s="2">
        <f>MACD!E2208</f>
        <v>-1.3892638293905524E-2</v>
      </c>
      <c r="E2208" s="2">
        <f>MACD!F2208</f>
        <v>1.3764195491226143E-2</v>
      </c>
      <c r="F2208" s="2">
        <f>'Moving Avg'!D2208</f>
        <v>3.55</v>
      </c>
      <c r="G2208" s="2">
        <f>'Moving Avg'!F2208</f>
        <v>3.5294999999999996</v>
      </c>
      <c r="H2208" s="2">
        <f>'Moving Avg'!G2208</f>
        <v>3.6300000000000008</v>
      </c>
      <c r="I2208" s="2">
        <f>'Moving Avg'!H2208</f>
        <v>3.7070999999999996</v>
      </c>
      <c r="J2208" s="17" t="str">
        <f>OBV!F2208</f>
        <v>BEARISH</v>
      </c>
      <c r="K2208" s="17" t="str">
        <f>OBV!G2208</f>
        <v>NEUTRAL</v>
      </c>
      <c r="L2208" s="17" t="str">
        <f>OBV!H2208</f>
        <v>CONFIRMED BEARISH</v>
      </c>
    </row>
    <row r="2209" spans="1:12" ht="13.5" x14ac:dyDescent="0.25">
      <c r="A2209" s="3">
        <f>RSI!A2209</f>
        <v>45222</v>
      </c>
      <c r="B2209" s="2">
        <f>RSI!B2209</f>
        <v>3.52</v>
      </c>
      <c r="C2209" s="2">
        <f>RSI!I2209</f>
        <v>43.182908686061083</v>
      </c>
      <c r="D2209" s="2">
        <f>MACD!E2209</f>
        <v>-2.2760802870025465E-2</v>
      </c>
      <c r="E2209" s="2">
        <f>MACD!F2209</f>
        <v>6.4591958189758221E-3</v>
      </c>
      <c r="F2209" s="2">
        <f>'Moving Avg'!D2209</f>
        <v>3.5439999999999996</v>
      </c>
      <c r="G2209" s="2">
        <f>'Moving Avg'!F2209</f>
        <v>3.5264999999999995</v>
      </c>
      <c r="H2209" s="2">
        <f>'Moving Avg'!G2209</f>
        <v>3.6254000000000008</v>
      </c>
      <c r="I2209" s="2">
        <f>'Moving Avg'!H2209</f>
        <v>3.70695</v>
      </c>
      <c r="J2209" s="17" t="str">
        <f>OBV!F2209</f>
        <v>BEARISH</v>
      </c>
      <c r="K2209" s="17" t="str">
        <f>OBV!G2209</f>
        <v>NEUTRAL</v>
      </c>
      <c r="L2209" s="17" t="str">
        <f>OBV!H2209</f>
        <v>CONFIRMED BEARISH</v>
      </c>
    </row>
    <row r="2210" spans="1:12" ht="13.5" x14ac:dyDescent="0.25">
      <c r="A2210" s="3">
        <f>RSI!A2210</f>
        <v>45223</v>
      </c>
      <c r="B2210" s="2">
        <f>RSI!B2210</f>
        <v>3.52</v>
      </c>
      <c r="C2210" s="2">
        <f>RSI!I2210</f>
        <v>43.182908686061083</v>
      </c>
      <c r="D2210" s="2">
        <f>MACD!E2210</f>
        <v>-3.0019213260204403E-2</v>
      </c>
      <c r="E2210" s="2">
        <f>MACD!F2210</f>
        <v>-8.3648599686022337E-4</v>
      </c>
      <c r="F2210" s="2">
        <f>'Moving Avg'!D2210</f>
        <v>3.5379999999999994</v>
      </c>
      <c r="G2210" s="2">
        <f>'Moving Avg'!F2210</f>
        <v>3.5234999999999994</v>
      </c>
      <c r="H2210" s="2">
        <f>'Moving Avg'!G2210</f>
        <v>3.620200000000001</v>
      </c>
      <c r="I2210" s="2">
        <f>'Moving Avg'!H2210</f>
        <v>3.7071500000000004</v>
      </c>
      <c r="J2210" s="17" t="str">
        <f>OBV!F2210</f>
        <v>BEARISH</v>
      </c>
      <c r="K2210" s="17" t="str">
        <f>OBV!G2210</f>
        <v>NEUTRAL</v>
      </c>
      <c r="L2210" s="17" t="str">
        <f>OBV!H2210</f>
        <v>CONFIRMED BEARISH</v>
      </c>
    </row>
    <row r="2211" spans="1:12" ht="13.5" x14ac:dyDescent="0.25">
      <c r="A2211" s="3">
        <f>RSI!A2211</f>
        <v>45224</v>
      </c>
      <c r="B2211" s="2">
        <f>RSI!B2211</f>
        <v>3.52</v>
      </c>
      <c r="C2211" s="2">
        <f>RSI!I2211</f>
        <v>43.182908686061083</v>
      </c>
      <c r="D2211" s="2">
        <f>MACD!E2211</f>
        <v>-3.901062637774988E-2</v>
      </c>
      <c r="E2211" s="2">
        <f>MACD!F2211</f>
        <v>-8.4713140730381543E-3</v>
      </c>
      <c r="F2211" s="2">
        <f>'Moving Avg'!D2211</f>
        <v>3.532</v>
      </c>
      <c r="G2211" s="2">
        <f>'Moving Avg'!F2211</f>
        <v>3.5204999999999993</v>
      </c>
      <c r="H2211" s="2">
        <f>'Moving Avg'!G2211</f>
        <v>3.6150000000000015</v>
      </c>
      <c r="I2211" s="2">
        <f>'Moving Avg'!H2211</f>
        <v>3.7070000000000012</v>
      </c>
      <c r="J2211" s="17" t="str">
        <f>OBV!F2211</f>
        <v>BEARISH</v>
      </c>
      <c r="K2211" s="17" t="str">
        <f>OBV!G2211</f>
        <v>NEUTRAL</v>
      </c>
      <c r="L2211" s="17" t="str">
        <f>OBV!H2211</f>
        <v>CONFIRMED BEARISH</v>
      </c>
    </row>
    <row r="2212" spans="1:12" ht="13.5" x14ac:dyDescent="0.25">
      <c r="A2212" s="3">
        <f>RSI!A2212</f>
        <v>45225</v>
      </c>
      <c r="B2212" s="2">
        <f>RSI!B2212</f>
        <v>3.54</v>
      </c>
      <c r="C2212" s="2">
        <f>RSI!I2212</f>
        <v>47.279434030446325</v>
      </c>
      <c r="D2212" s="2">
        <f>MACD!E2212</f>
        <v>-4.942827908947045E-2</v>
      </c>
      <c r="E2212" s="2">
        <f>MACD!F2212</f>
        <v>-1.6662707076324616E-2</v>
      </c>
      <c r="F2212" s="2">
        <f>'Moving Avg'!D2212</f>
        <v>3.53</v>
      </c>
      <c r="G2212" s="2">
        <f>'Moving Avg'!F2212</f>
        <v>3.5194999999999994</v>
      </c>
      <c r="H2212" s="2">
        <f>'Moving Avg'!G2212</f>
        <v>3.6108000000000016</v>
      </c>
      <c r="I2212" s="2">
        <f>'Moving Avg'!H2212</f>
        <v>3.7062500000000012</v>
      </c>
      <c r="J2212" s="17" t="str">
        <f>OBV!F2212</f>
        <v>BULLISH</v>
      </c>
      <c r="K2212" s="17" t="str">
        <f>OBV!G2212</f>
        <v>NEUTRAL</v>
      </c>
      <c r="L2212" s="17" t="str">
        <f>OBV!H2212</f>
        <v>BULLISH DIVERGENCE</v>
      </c>
    </row>
    <row r="2213" spans="1:12" ht="13.5" x14ac:dyDescent="0.25">
      <c r="A2213" s="3">
        <f>RSI!A2213</f>
        <v>45226</v>
      </c>
      <c r="B2213" s="2">
        <f>RSI!B2213</f>
        <v>3.64</v>
      </c>
      <c r="C2213" s="2">
        <f>RSI!I2213</f>
        <v>62.023231200815957</v>
      </c>
      <c r="D2213" s="2">
        <f>MACD!E2213</f>
        <v>-3.7881673332676336E-2</v>
      </c>
      <c r="E2213" s="2">
        <f>MACD!F2213</f>
        <v>-2.090650032759496E-2</v>
      </c>
      <c r="F2213" s="2">
        <f>'Moving Avg'!D2213</f>
        <v>3.5480000000000005</v>
      </c>
      <c r="G2213" s="2">
        <f>'Moving Avg'!F2213</f>
        <v>3.5239999999999996</v>
      </c>
      <c r="H2213" s="2">
        <f>'Moving Avg'!G2213</f>
        <v>3.6106000000000011</v>
      </c>
      <c r="I2213" s="2">
        <f>'Moving Avg'!H2213</f>
        <v>3.706300000000001</v>
      </c>
      <c r="J2213" s="17" t="str">
        <f>OBV!F2213</f>
        <v>BULLISH</v>
      </c>
      <c r="K2213" s="17" t="str">
        <f>OBV!G2213</f>
        <v>NEUTRAL</v>
      </c>
      <c r="L2213" s="17" t="str">
        <f>OBV!H2213</f>
        <v>CONFIRMED BULLISH</v>
      </c>
    </row>
    <row r="2214" spans="1:12" ht="13.5" x14ac:dyDescent="0.25">
      <c r="A2214" s="3">
        <f>RSI!A2214</f>
        <v>45229</v>
      </c>
      <c r="B2214" s="2">
        <f>RSI!B2214</f>
        <v>3.63</v>
      </c>
      <c r="C2214" s="2">
        <f>RSI!I2214</f>
        <v>60.20988079204465</v>
      </c>
      <c r="D2214" s="2">
        <f>MACD!E2214</f>
        <v>-3.865989761629729E-2</v>
      </c>
      <c r="E2214" s="2">
        <f>MACD!F2214</f>
        <v>-2.4457179785335424E-2</v>
      </c>
      <c r="F2214" s="2">
        <f>'Moving Avg'!D2214</f>
        <v>3.5700000000000003</v>
      </c>
      <c r="G2214" s="2">
        <f>'Moving Avg'!F2214</f>
        <v>3.5304999999999991</v>
      </c>
      <c r="H2214" s="2">
        <f>'Moving Avg'!G2214</f>
        <v>3.6102000000000007</v>
      </c>
      <c r="I2214" s="2">
        <f>'Moving Avg'!H2214</f>
        <v>3.706300000000001</v>
      </c>
      <c r="J2214" s="17" t="str">
        <f>OBV!F2214</f>
        <v>BULLISH</v>
      </c>
      <c r="K2214" s="17" t="str">
        <f>OBV!G2214</f>
        <v>NEUTRAL</v>
      </c>
      <c r="L2214" s="17" t="str">
        <f>OBV!H2214</f>
        <v>CONFIRMED BULLISH</v>
      </c>
    </row>
    <row r="2215" spans="1:12" ht="13.5" x14ac:dyDescent="0.25">
      <c r="A2215" s="3">
        <f>RSI!A2215</f>
        <v>45230</v>
      </c>
      <c r="B2215" s="2">
        <f>RSI!B2215</f>
        <v>3.63</v>
      </c>
      <c r="C2215" s="2">
        <f>RSI!I2215</f>
        <v>60.20988079204465</v>
      </c>
      <c r="D2215" s="2">
        <f>MACD!E2215</f>
        <v>-3.9740729774503603E-2</v>
      </c>
      <c r="E2215" s="2">
        <f>MACD!F2215</f>
        <v>-2.7513889783169061E-2</v>
      </c>
      <c r="F2215" s="2">
        <f>'Moving Avg'!D2215</f>
        <v>3.5920000000000001</v>
      </c>
      <c r="G2215" s="2">
        <f>'Moving Avg'!F2215</f>
        <v>3.5350000000000001</v>
      </c>
      <c r="H2215" s="2">
        <f>'Moving Avg'!G2215</f>
        <v>3.6082000000000005</v>
      </c>
      <c r="I2215" s="2">
        <f>'Moving Avg'!H2215</f>
        <v>3.7057000000000015</v>
      </c>
      <c r="J2215" s="17" t="str">
        <f>OBV!F2215</f>
        <v>BULLISH</v>
      </c>
      <c r="K2215" s="17" t="str">
        <f>OBV!G2215</f>
        <v>NEUTRAL</v>
      </c>
      <c r="L2215" s="17" t="str">
        <f>OBV!H2215</f>
        <v>CONFIRMED BULLISH</v>
      </c>
    </row>
    <row r="2216" spans="1:12" ht="13.5" x14ac:dyDescent="0.25">
      <c r="A2216" s="3">
        <f>RSI!A2216</f>
        <v>45231</v>
      </c>
      <c r="B2216" s="2">
        <f>RSI!B2216</f>
        <v>3.6</v>
      </c>
      <c r="C2216" s="2">
        <f>RSI!I2216</f>
        <v>54.650666315697521</v>
      </c>
      <c r="D2216" s="2">
        <f>MACD!E2216</f>
        <v>-3.8824108476523289E-2</v>
      </c>
      <c r="E2216" s="2">
        <f>MACD!F2216</f>
        <v>-2.9775933521839909E-2</v>
      </c>
      <c r="F2216" s="2">
        <f>'Moving Avg'!D2216</f>
        <v>3.6079999999999997</v>
      </c>
      <c r="G2216" s="2">
        <f>'Moving Avg'!F2216</f>
        <v>3.54</v>
      </c>
      <c r="H2216" s="2">
        <f>'Moving Avg'!G2216</f>
        <v>3.6054000000000008</v>
      </c>
      <c r="I2216" s="2">
        <f>'Moving Avg'!H2216</f>
        <v>3.7050500000000017</v>
      </c>
      <c r="J2216" s="17" t="str">
        <f>OBV!F2216</f>
        <v>BULLISH</v>
      </c>
      <c r="K2216" s="17" t="str">
        <f>OBV!G2216</f>
        <v>NEUTRAL</v>
      </c>
      <c r="L2216" s="17" t="str">
        <f>OBV!H2216</f>
        <v>CONFIRMED BULLISH</v>
      </c>
    </row>
    <row r="2217" spans="1:12" ht="13.5" x14ac:dyDescent="0.25">
      <c r="A2217" s="3">
        <f>RSI!A2217</f>
        <v>45232</v>
      </c>
      <c r="B2217" s="2">
        <f>RSI!B2217</f>
        <v>3.6</v>
      </c>
      <c r="C2217" s="2">
        <f>RSI!I2217</f>
        <v>54.650666315697528</v>
      </c>
      <c r="D2217" s="2">
        <f>MACD!E2217</f>
        <v>-3.8233318474099498E-2</v>
      </c>
      <c r="E2217" s="2">
        <f>MACD!F2217</f>
        <v>-3.1467410512291828E-2</v>
      </c>
      <c r="F2217" s="2">
        <f>'Moving Avg'!D2217</f>
        <v>3.6199999999999997</v>
      </c>
      <c r="G2217" s="2">
        <f>'Moving Avg'!F2217</f>
        <v>3.5450000000000004</v>
      </c>
      <c r="H2217" s="2">
        <f>'Moving Avg'!G2217</f>
        <v>3.6024000000000003</v>
      </c>
      <c r="I2217" s="2">
        <f>'Moving Avg'!H2217</f>
        <v>3.7048000000000019</v>
      </c>
      <c r="J2217" s="17" t="str">
        <f>OBV!F2217</f>
        <v>BULLISH</v>
      </c>
      <c r="K2217" s="17" t="str">
        <f>OBV!G2217</f>
        <v>NEUTRAL</v>
      </c>
      <c r="L2217" s="17" t="str">
        <f>OBV!H2217</f>
        <v>CONFIRMED BULLISH</v>
      </c>
    </row>
    <row r="2218" spans="1:12" ht="13.5" x14ac:dyDescent="0.25">
      <c r="A2218" s="3">
        <f>RSI!A2218</f>
        <v>45233</v>
      </c>
      <c r="B2218" s="2">
        <f>RSI!B2218</f>
        <v>3.6</v>
      </c>
      <c r="C2218" s="2">
        <f>RSI!I2218</f>
        <v>54.650666315697528</v>
      </c>
      <c r="D2218" s="2">
        <f>MACD!E2218</f>
        <v>-3.7904542050843038E-2</v>
      </c>
      <c r="E2218" s="2">
        <f>MACD!F2218</f>
        <v>-3.2754836820002076E-2</v>
      </c>
      <c r="F2218" s="2">
        <f>'Moving Avg'!D2218</f>
        <v>3.6119999999999997</v>
      </c>
      <c r="G2218" s="2">
        <f>'Moving Avg'!F2218</f>
        <v>3.5500000000000007</v>
      </c>
      <c r="H2218" s="2">
        <f>'Moving Avg'!G2218</f>
        <v>3.5996000000000006</v>
      </c>
      <c r="I2218" s="2">
        <f>'Moving Avg'!H2218</f>
        <v>3.7043500000000025</v>
      </c>
      <c r="J2218" s="17" t="str">
        <f>OBV!F2218</f>
        <v>BEARISH</v>
      </c>
      <c r="K2218" s="17" t="str">
        <f>OBV!G2218</f>
        <v>NEUTRAL</v>
      </c>
      <c r="L2218" s="17" t="str">
        <f>OBV!H2218</f>
        <v>CONFIRMED BEARISH</v>
      </c>
    </row>
    <row r="2219" spans="1:12" ht="13.5" x14ac:dyDescent="0.25">
      <c r="A2219" s="3">
        <f>RSI!A2219</f>
        <v>45236</v>
      </c>
      <c r="B2219" s="2">
        <f>RSI!B2219</f>
        <v>3.52</v>
      </c>
      <c r="C2219" s="2">
        <f>RSI!I2219</f>
        <v>41.797304797868073</v>
      </c>
      <c r="D2219" s="2">
        <f>MACD!E2219</f>
        <v>-3.647425235113122E-2</v>
      </c>
      <c r="E2219" s="2">
        <f>MACD!F2219</f>
        <v>-3.3498719926227903E-2</v>
      </c>
      <c r="F2219" s="2">
        <f>'Moving Avg'!D2219</f>
        <v>3.59</v>
      </c>
      <c r="G2219" s="2">
        <f>'Moving Avg'!F2219</f>
        <v>3.5525000000000007</v>
      </c>
      <c r="H2219" s="2">
        <f>'Moving Avg'!G2219</f>
        <v>3.5952000000000002</v>
      </c>
      <c r="I2219" s="2">
        <f>'Moving Avg'!H2219</f>
        <v>3.7035000000000027</v>
      </c>
      <c r="J2219" s="17" t="str">
        <f>OBV!F2219</f>
        <v>BEARISH</v>
      </c>
      <c r="K2219" s="17" t="str">
        <f>OBV!G2219</f>
        <v>NEUTRAL</v>
      </c>
      <c r="L2219" s="17" t="str">
        <f>OBV!H2219</f>
        <v>CONFIRMED BEARISH</v>
      </c>
    </row>
    <row r="2220" spans="1:12" ht="13.5" x14ac:dyDescent="0.25">
      <c r="A2220" s="3">
        <f>RSI!A2220</f>
        <v>45237</v>
      </c>
      <c r="B2220" s="2">
        <f>RSI!B2220</f>
        <v>3.59</v>
      </c>
      <c r="C2220" s="2">
        <f>RSI!I2220</f>
        <v>52.356238037902514</v>
      </c>
      <c r="D2220" s="2">
        <f>MACD!E2220</f>
        <v>-4.0123179197782743E-2</v>
      </c>
      <c r="E2220" s="2">
        <f>MACD!F2220</f>
        <v>-3.4823611780538874E-2</v>
      </c>
      <c r="F2220" s="2">
        <f>'Moving Avg'!D2220</f>
        <v>3.5819999999999999</v>
      </c>
      <c r="G2220" s="2">
        <f>'Moving Avg'!F2220</f>
        <v>3.5585000000000009</v>
      </c>
      <c r="H2220" s="2">
        <f>'Moving Avg'!G2220</f>
        <v>3.5922000000000001</v>
      </c>
      <c r="I2220" s="2">
        <f>'Moving Avg'!H2220</f>
        <v>3.7030500000000024</v>
      </c>
      <c r="J2220" s="17" t="str">
        <f>OBV!F2220</f>
        <v>BEARISH</v>
      </c>
      <c r="K2220" s="17" t="str">
        <f>OBV!G2220</f>
        <v>NEUTRAL</v>
      </c>
      <c r="L2220" s="17" t="str">
        <f>OBV!H2220</f>
        <v>CONFIRMED BEARISH</v>
      </c>
    </row>
    <row r="2221" spans="1:12" ht="13.5" x14ac:dyDescent="0.25">
      <c r="A2221" s="3">
        <f>RSI!A2221</f>
        <v>45238</v>
      </c>
      <c r="B2221" s="2">
        <f>RSI!B2221</f>
        <v>3.59</v>
      </c>
      <c r="C2221" s="2">
        <f>RSI!I2221</f>
        <v>52.356238037902514</v>
      </c>
      <c r="D2221" s="2">
        <f>MACD!E2221</f>
        <v>-4.3322501608147768E-2</v>
      </c>
      <c r="E2221" s="2">
        <f>MACD!F2221</f>
        <v>-3.6523389746060654E-2</v>
      </c>
      <c r="F2221" s="2">
        <f>'Moving Avg'!D2221</f>
        <v>3.5799999999999996</v>
      </c>
      <c r="G2221" s="2">
        <f>'Moving Avg'!F2221</f>
        <v>3.565500000000001</v>
      </c>
      <c r="H2221" s="2">
        <f>'Moving Avg'!G2221</f>
        <v>3.5898000000000003</v>
      </c>
      <c r="I2221" s="2">
        <f>'Moving Avg'!H2221</f>
        <v>3.7026000000000026</v>
      </c>
      <c r="J2221" s="17" t="str">
        <f>OBV!F2221</f>
        <v>BULLISH</v>
      </c>
      <c r="K2221" s="17" t="str">
        <f>OBV!G2221</f>
        <v>NEUTRAL</v>
      </c>
      <c r="L2221" s="17" t="str">
        <f>OBV!H2221</f>
        <v>BULLISH DIVERGENCE</v>
      </c>
    </row>
    <row r="2222" spans="1:12" ht="13.5" x14ac:dyDescent="0.25">
      <c r="A2222" s="3">
        <f>RSI!A2222</f>
        <v>45239</v>
      </c>
      <c r="B2222" s="2">
        <f>RSI!B2222</f>
        <v>3.63</v>
      </c>
      <c r="C2222" s="2">
        <f>RSI!I2222</f>
        <v>57.469612579410679</v>
      </c>
      <c r="D2222" s="2">
        <f>MACD!E2222</f>
        <v>-4.6019150201930259E-2</v>
      </c>
      <c r="E2222" s="2">
        <f>MACD!F2222</f>
        <v>-3.8422541837234578E-2</v>
      </c>
      <c r="F2222" s="2">
        <f>'Moving Avg'!D2222</f>
        <v>3.5859999999999999</v>
      </c>
      <c r="G2222" s="2">
        <f>'Moving Avg'!F2222</f>
        <v>3.5750000000000006</v>
      </c>
      <c r="H2222" s="2">
        <f>'Moving Avg'!G2222</f>
        <v>3.5880000000000001</v>
      </c>
      <c r="I2222" s="2">
        <f>'Moving Avg'!H2222</f>
        <v>3.7024500000000025</v>
      </c>
      <c r="J2222" s="17" t="str">
        <f>OBV!F2222</f>
        <v>BULLISH</v>
      </c>
      <c r="K2222" s="17" t="str">
        <f>OBV!G2222</f>
        <v>NEUTRAL</v>
      </c>
      <c r="L2222" s="17" t="str">
        <f>OBV!H2222</f>
        <v>CONFIRMED BULLISH</v>
      </c>
    </row>
    <row r="2223" spans="1:12" ht="13.5" x14ac:dyDescent="0.25">
      <c r="A2223" s="3">
        <f>RSI!A2223</f>
        <v>45240</v>
      </c>
      <c r="B2223" s="2">
        <f>RSI!B2223</f>
        <v>3.63</v>
      </c>
      <c r="C2223" s="2">
        <f>RSI!I2223</f>
        <v>57.469612579410679</v>
      </c>
      <c r="D2223" s="2">
        <f>MACD!E2223</f>
        <v>-3.3248499952592603E-2</v>
      </c>
      <c r="E2223" s="2">
        <f>MACD!F2223</f>
        <v>-3.7387733460306188E-2</v>
      </c>
      <c r="F2223" s="2">
        <f>'Moving Avg'!D2223</f>
        <v>3.5919999999999996</v>
      </c>
      <c r="G2223" s="2">
        <f>'Moving Avg'!F2223</f>
        <v>3.5755000000000003</v>
      </c>
      <c r="H2223" s="2">
        <f>'Moving Avg'!G2223</f>
        <v>3.5867999999999993</v>
      </c>
      <c r="I2223" s="2">
        <f>'Moving Avg'!H2223</f>
        <v>3.7029000000000023</v>
      </c>
      <c r="J2223" s="17" t="str">
        <f>OBV!F2223</f>
        <v>BULLISH</v>
      </c>
      <c r="K2223" s="17" t="str">
        <f>OBV!G2223</f>
        <v>NEUTRAL</v>
      </c>
      <c r="L2223" s="17" t="str">
        <f>OBV!H2223</f>
        <v>CONFIRMED BULLISH</v>
      </c>
    </row>
    <row r="2224" spans="1:12" ht="13.5" x14ac:dyDescent="0.25">
      <c r="A2224" s="3">
        <f>RSI!A2224</f>
        <v>45243</v>
      </c>
      <c r="B2224" s="2">
        <f>RSI!B2224</f>
        <v>3.6</v>
      </c>
      <c r="C2224" s="2">
        <f>RSI!I2224</f>
        <v>52.562684150846486</v>
      </c>
      <c r="D2224" s="2">
        <f>MACD!E2224</f>
        <v>-2.2066383660916955E-2</v>
      </c>
      <c r="E2224" s="2">
        <f>MACD!F2224</f>
        <v>-3.4323463500428343E-2</v>
      </c>
      <c r="F2224" s="2">
        <f>'Moving Avg'!D2224</f>
        <v>3.6079999999999997</v>
      </c>
      <c r="G2224" s="2">
        <f>'Moving Avg'!F2224</f>
        <v>3.5780000000000003</v>
      </c>
      <c r="H2224" s="2">
        <f>'Moving Avg'!G2224</f>
        <v>3.5845999999999991</v>
      </c>
      <c r="I2224" s="2">
        <f>'Moving Avg'!H2224</f>
        <v>3.7029000000000023</v>
      </c>
      <c r="J2224" s="17" t="str">
        <f>OBV!F2224</f>
        <v>BULLISH</v>
      </c>
      <c r="K2224" s="17" t="str">
        <f>OBV!G2224</f>
        <v>NEUTRAL</v>
      </c>
      <c r="L2224" s="17" t="str">
        <f>OBV!H2224</f>
        <v>CONFIRMED BULLISH</v>
      </c>
    </row>
    <row r="2225" spans="1:12" ht="13.5" x14ac:dyDescent="0.25">
      <c r="A2225" s="3">
        <f>RSI!A2225</f>
        <v>45244</v>
      </c>
      <c r="B2225" s="2">
        <f>RSI!B2225</f>
        <v>3.64</v>
      </c>
      <c r="C2225" s="2">
        <f>RSI!I2225</f>
        <v>57.74339629827157</v>
      </c>
      <c r="D2225" s="2">
        <f>MACD!E2225</f>
        <v>-1.5675080199792912E-2</v>
      </c>
      <c r="E2225" s="2">
        <f>MACD!F2225</f>
        <v>-3.0593786840301257E-2</v>
      </c>
      <c r="F2225" s="2">
        <f>'Moving Avg'!D2225</f>
        <v>3.6179999999999999</v>
      </c>
      <c r="G2225" s="2">
        <f>'Moving Avg'!F2225</f>
        <v>3.5825000000000005</v>
      </c>
      <c r="H2225" s="2">
        <f>'Moving Avg'!G2225</f>
        <v>3.5831999999999988</v>
      </c>
      <c r="I2225" s="2">
        <f>'Moving Avg'!H2225</f>
        <v>3.7027000000000028</v>
      </c>
      <c r="J2225" s="17" t="str">
        <f>OBV!F2225</f>
        <v>BULLISH</v>
      </c>
      <c r="K2225" s="17" t="str">
        <f>OBV!G2225</f>
        <v>NEUTRAL</v>
      </c>
      <c r="L2225" s="17" t="str">
        <f>OBV!H2225</f>
        <v>CONFIRMED BULLISH</v>
      </c>
    </row>
    <row r="2226" spans="1:12" ht="13.5" x14ac:dyDescent="0.25">
      <c r="A2226" s="3">
        <f>RSI!A2226</f>
        <v>45245</v>
      </c>
      <c r="B2226" s="2">
        <f>RSI!B2226</f>
        <v>3.64</v>
      </c>
      <c r="C2226" s="2">
        <f>RSI!I2226</f>
        <v>57.74339629827157</v>
      </c>
      <c r="D2226" s="2">
        <f>MACD!E2226</f>
        <v>-1.5218360049912061E-2</v>
      </c>
      <c r="E2226" s="2">
        <f>MACD!F2226</f>
        <v>-2.7518701482223417E-2</v>
      </c>
      <c r="F2226" s="2">
        <f>'Moving Avg'!D2226</f>
        <v>3.6280000000000001</v>
      </c>
      <c r="G2226" s="2">
        <f>'Moving Avg'!F2226</f>
        <v>3.5870000000000006</v>
      </c>
      <c r="H2226" s="2">
        <f>'Moving Avg'!G2226</f>
        <v>3.5819999999999981</v>
      </c>
      <c r="I2226" s="2">
        <f>'Moving Avg'!H2226</f>
        <v>3.7024500000000029</v>
      </c>
      <c r="J2226" s="17" t="str">
        <f>OBV!F2226</f>
        <v>BULLISH</v>
      </c>
      <c r="K2226" s="17" t="str">
        <f>OBV!G2226</f>
        <v>NEUTRAL</v>
      </c>
      <c r="L2226" s="17" t="str">
        <f>OBV!H2226</f>
        <v>CONFIRMED BULLISH</v>
      </c>
    </row>
    <row r="2227" spans="1:12" ht="13.5" x14ac:dyDescent="0.25">
      <c r="A2227" s="3">
        <f>RSI!A2227</f>
        <v>45246</v>
      </c>
      <c r="B2227" s="2">
        <f>RSI!B2227</f>
        <v>3.75</v>
      </c>
      <c r="C2227" s="2">
        <f>RSI!I2227</f>
        <v>68.659680528314539</v>
      </c>
      <c r="D2227" s="2">
        <f>MACD!E2227</f>
        <v>-2.3291090872085807E-2</v>
      </c>
      <c r="E2227" s="2">
        <f>MACD!F2227</f>
        <v>-2.6673179360195899E-2</v>
      </c>
      <c r="F2227" s="2">
        <f>'Moving Avg'!D2227</f>
        <v>3.6520000000000001</v>
      </c>
      <c r="G2227" s="2">
        <f>'Moving Avg'!F2227</f>
        <v>3.5970000000000004</v>
      </c>
      <c r="H2227" s="2">
        <f>'Moving Avg'!G2227</f>
        <v>3.5829999999999984</v>
      </c>
      <c r="I2227" s="2">
        <f>'Moving Avg'!H2227</f>
        <v>3.7027500000000027</v>
      </c>
      <c r="J2227" s="17" t="str">
        <f>OBV!F2227</f>
        <v>BULLISH</v>
      </c>
      <c r="K2227" s="17" t="str">
        <f>OBV!G2227</f>
        <v>NEUTRAL</v>
      </c>
      <c r="L2227" s="17" t="str">
        <f>OBV!H2227</f>
        <v>CONFIRMED BULLISH</v>
      </c>
    </row>
    <row r="2228" spans="1:12" ht="13.5" x14ac:dyDescent="0.25">
      <c r="A2228" s="3">
        <f>RSI!A2228</f>
        <v>45247</v>
      </c>
      <c r="B2228" s="2">
        <f>RSI!B2228</f>
        <v>3.87</v>
      </c>
      <c r="C2228" s="2">
        <f>RSI!I2228</f>
        <v>75.956726566037077</v>
      </c>
      <c r="D2228" s="2">
        <f>MACD!E2228</f>
        <v>-3.9948745039064537E-2</v>
      </c>
      <c r="E2228" s="2">
        <f>MACD!F2228</f>
        <v>-2.9328292495969629E-2</v>
      </c>
      <c r="F2228" s="2">
        <f>'Moving Avg'!D2228</f>
        <v>3.7</v>
      </c>
      <c r="G2228" s="2">
        <f>'Moving Avg'!F2228</f>
        <v>3.6130000000000009</v>
      </c>
      <c r="H2228" s="2">
        <f>'Moving Avg'!G2228</f>
        <v>3.5865999999999989</v>
      </c>
      <c r="I2228" s="2">
        <f>'Moving Avg'!H2228</f>
        <v>3.7036500000000023</v>
      </c>
      <c r="J2228" s="17" t="str">
        <f>OBV!F2228</f>
        <v>BULLISH</v>
      </c>
      <c r="K2228" s="17" t="str">
        <f>OBV!G2228</f>
        <v>NEUTRAL</v>
      </c>
      <c r="L2228" s="17" t="str">
        <f>OBV!H2228</f>
        <v>CONFIRMED BULLISH</v>
      </c>
    </row>
    <row r="2229" spans="1:12" ht="13.5" x14ac:dyDescent="0.25">
      <c r="A2229" s="3">
        <f>RSI!A2229</f>
        <v>45250</v>
      </c>
      <c r="B2229" s="2">
        <f>RSI!B2229</f>
        <v>3.85</v>
      </c>
      <c r="C2229" s="2">
        <f>RSI!I2229</f>
        <v>72.909793133916494</v>
      </c>
      <c r="D2229" s="2">
        <f>MACD!E2229</f>
        <v>-6.6447491237819456E-2</v>
      </c>
      <c r="E2229" s="2">
        <f>MACD!F2229</f>
        <v>-3.6752132244339597E-2</v>
      </c>
      <c r="F2229" s="2">
        <f>'Moving Avg'!D2229</f>
        <v>3.7500000000000009</v>
      </c>
      <c r="G2229" s="2">
        <f>'Moving Avg'!F2229</f>
        <v>3.6295000000000002</v>
      </c>
      <c r="H2229" s="2">
        <f>'Moving Avg'!G2229</f>
        <v>3.589799999999999</v>
      </c>
      <c r="I2229" s="2">
        <f>'Moving Avg'!H2229</f>
        <v>3.7045000000000026</v>
      </c>
      <c r="J2229" s="17" t="str">
        <f>OBV!F2229</f>
        <v>BULLISH</v>
      </c>
      <c r="K2229" s="17" t="str">
        <f>OBV!G2229</f>
        <v>NEUTRAL</v>
      </c>
      <c r="L2229" s="17" t="str">
        <f>OBV!H2229</f>
        <v>CONFIRMED BULLISH</v>
      </c>
    </row>
    <row r="2230" spans="1:12" ht="13.5" x14ac:dyDescent="0.25">
      <c r="A2230" s="3">
        <f>RSI!A2230</f>
        <v>45251</v>
      </c>
      <c r="B2230" s="2">
        <f>RSI!B2230</f>
        <v>3.89</v>
      </c>
      <c r="C2230" s="2">
        <f>RSI!I2230</f>
        <v>75.064231901923193</v>
      </c>
      <c r="D2230" s="2">
        <f>MACD!E2230</f>
        <v>-8.240579676404769E-2</v>
      </c>
      <c r="E2230" s="2">
        <f>MACD!F2230</f>
        <v>-4.5882865148281216E-2</v>
      </c>
      <c r="F2230" s="2">
        <f>'Moving Avg'!D2230</f>
        <v>3.8</v>
      </c>
      <c r="G2230" s="2">
        <f>'Moving Avg'!F2230</f>
        <v>3.6480000000000006</v>
      </c>
      <c r="H2230" s="2">
        <f>'Moving Avg'!G2230</f>
        <v>3.593799999999999</v>
      </c>
      <c r="I2230" s="2">
        <f>'Moving Avg'!H2230</f>
        <v>3.7055500000000023</v>
      </c>
      <c r="J2230" s="17" t="str">
        <f>OBV!F2230</f>
        <v>BULLISH</v>
      </c>
      <c r="K2230" s="17" t="str">
        <f>OBV!G2230</f>
        <v>STRONG</v>
      </c>
      <c r="L2230" s="17" t="str">
        <f>OBV!H2230</f>
        <v>CONFIRMED BULLISH</v>
      </c>
    </row>
    <row r="2231" spans="1:12" ht="13.5" x14ac:dyDescent="0.25">
      <c r="A2231" s="3">
        <f>RSI!A2231</f>
        <v>45252</v>
      </c>
      <c r="B2231" s="2">
        <f>RSI!B2231</f>
        <v>3.87</v>
      </c>
      <c r="C2231" s="2">
        <f>RSI!I2231</f>
        <v>71.981760977341608</v>
      </c>
      <c r="D2231" s="2">
        <f>MACD!E2231</f>
        <v>-9.5906967227456619E-2</v>
      </c>
      <c r="E2231" s="2">
        <f>MACD!F2231</f>
        <v>-5.5887685564116302E-2</v>
      </c>
      <c r="F2231" s="2">
        <f>'Moving Avg'!D2231</f>
        <v>3.8460000000000001</v>
      </c>
      <c r="G2231" s="2">
        <f>'Moving Avg'!F2231</f>
        <v>3.6655000000000002</v>
      </c>
      <c r="H2231" s="2">
        <f>'Moving Avg'!G2231</f>
        <v>3.5973999999999986</v>
      </c>
      <c r="I2231" s="2">
        <f>'Moving Avg'!H2231</f>
        <v>3.7065000000000019</v>
      </c>
      <c r="J2231" s="17" t="str">
        <f>OBV!F2231</f>
        <v>BULLISH</v>
      </c>
      <c r="K2231" s="17" t="str">
        <f>OBV!G2231</f>
        <v>STRONG</v>
      </c>
      <c r="L2231" s="17" t="str">
        <f>OBV!H2231</f>
        <v>CONFIRMED BULLISH</v>
      </c>
    </row>
    <row r="2232" spans="1:12" ht="13.5" x14ac:dyDescent="0.25">
      <c r="A2232" s="3">
        <f>RSI!A2232</f>
        <v>45253</v>
      </c>
      <c r="B2232" s="2">
        <f>RSI!B2232</f>
        <v>3.8</v>
      </c>
      <c r="C2232" s="2">
        <f>RSI!I2232</f>
        <v>62.333670405072553</v>
      </c>
      <c r="D2232" s="2">
        <f>MACD!E2232</f>
        <v>-9.7243702294487644E-2</v>
      </c>
      <c r="E2232" s="2">
        <f>MACD!F2232</f>
        <v>-6.4158888910190573E-2</v>
      </c>
      <c r="F2232" s="2">
        <f>'Moving Avg'!D2232</f>
        <v>3.8560000000000003</v>
      </c>
      <c r="G2232" s="2">
        <f>'Moving Avg'!F2232</f>
        <v>3.6785000000000005</v>
      </c>
      <c r="H2232" s="2">
        <f>'Moving Avg'!G2232</f>
        <v>3.5997999999999992</v>
      </c>
      <c r="I2232" s="2">
        <f>'Moving Avg'!H2232</f>
        <v>3.707200000000002</v>
      </c>
      <c r="J2232" s="17" t="str">
        <f>OBV!F2232</f>
        <v>BULLISH</v>
      </c>
      <c r="K2232" s="17" t="str">
        <f>OBV!G2232</f>
        <v>NEUTRAL</v>
      </c>
      <c r="L2232" s="17" t="str">
        <f>OBV!H2232</f>
        <v>CONFIRMED BULLISH</v>
      </c>
    </row>
    <row r="2233" spans="1:12" ht="13.5" x14ac:dyDescent="0.25">
      <c r="A2233" s="3">
        <f>RSI!A2233</f>
        <v>45254</v>
      </c>
      <c r="B2233" s="2">
        <f>RSI!B2233</f>
        <v>3.8</v>
      </c>
      <c r="C2233" s="2">
        <f>RSI!I2233</f>
        <v>62.333670405072546</v>
      </c>
      <c r="D2233" s="2">
        <f>MACD!E2233</f>
        <v>-9.9120133446212844E-2</v>
      </c>
      <c r="E2233" s="2">
        <f>MACD!F2233</f>
        <v>-7.115113781739503E-2</v>
      </c>
      <c r="F2233" s="2">
        <f>'Moving Avg'!D2233</f>
        <v>3.8420000000000001</v>
      </c>
      <c r="G2233" s="2">
        <f>'Moving Avg'!F2233</f>
        <v>3.6865000000000001</v>
      </c>
      <c r="H2233" s="2">
        <f>'Moving Avg'!G2233</f>
        <v>3.6021999999999985</v>
      </c>
      <c r="I2233" s="2">
        <f>'Moving Avg'!H2233</f>
        <v>3.7081000000000017</v>
      </c>
      <c r="J2233" s="17" t="str">
        <f>OBV!F2233</f>
        <v>BEARISH</v>
      </c>
      <c r="K2233" s="17" t="str">
        <f>OBV!G2233</f>
        <v>NEUTRAL</v>
      </c>
      <c r="L2233" s="17" t="str">
        <f>OBV!H2233</f>
        <v>CONFIRMED BEARISH</v>
      </c>
    </row>
    <row r="2234" spans="1:12" ht="13.5" x14ac:dyDescent="0.25">
      <c r="A2234" s="3">
        <f>RSI!A2234</f>
        <v>45257</v>
      </c>
      <c r="B2234" s="2">
        <f>RSI!B2234</f>
        <v>3.78</v>
      </c>
      <c r="C2234" s="2">
        <f>RSI!I2234</f>
        <v>59.682911505378264</v>
      </c>
      <c r="D2234" s="2">
        <f>MACD!E2234</f>
        <v>-0.10453192271384637</v>
      </c>
      <c r="E2234" s="2">
        <f>MACD!F2234</f>
        <v>-7.7827294796685292E-2</v>
      </c>
      <c r="F2234" s="2">
        <f>'Moving Avg'!D2234</f>
        <v>3.8280000000000003</v>
      </c>
      <c r="G2234" s="2">
        <f>'Moving Avg'!F2234</f>
        <v>3.694</v>
      </c>
      <c r="H2234" s="2">
        <f>'Moving Avg'!G2234</f>
        <v>3.6047999999999987</v>
      </c>
      <c r="I2234" s="2">
        <f>'Moving Avg'!H2234</f>
        <v>3.7091000000000021</v>
      </c>
      <c r="J2234" s="17" t="str">
        <f>OBV!F2234</f>
        <v>BULLISH</v>
      </c>
      <c r="K2234" s="17" t="str">
        <f>OBV!G2234</f>
        <v>NEUTRAL</v>
      </c>
      <c r="L2234" s="17" t="str">
        <f>OBV!H2234</f>
        <v>BULLISH DIVERGENCE</v>
      </c>
    </row>
    <row r="2235" spans="1:12" ht="13.5" x14ac:dyDescent="0.25">
      <c r="A2235" s="3">
        <f>RSI!A2235</f>
        <v>45258</v>
      </c>
      <c r="B2235" s="2">
        <f>RSI!B2235</f>
        <v>3.78</v>
      </c>
      <c r="C2235" s="2">
        <f>RSI!I2235</f>
        <v>59.682911505378264</v>
      </c>
      <c r="D2235" s="2">
        <f>MACD!E2235</f>
        <v>-0.10347811746525348</v>
      </c>
      <c r="E2235" s="2">
        <f>MACD!F2235</f>
        <v>-8.2957459330398928E-2</v>
      </c>
      <c r="F2235" s="2">
        <f>'Moving Avg'!D2235</f>
        <v>3.8059999999999996</v>
      </c>
      <c r="G2235" s="2">
        <f>'Moving Avg'!F2235</f>
        <v>3.7015000000000002</v>
      </c>
      <c r="H2235" s="2">
        <f>'Moving Avg'!G2235</f>
        <v>3.6083999999999987</v>
      </c>
      <c r="I2235" s="2">
        <f>'Moving Avg'!H2235</f>
        <v>3.7105000000000019</v>
      </c>
      <c r="J2235" s="17" t="str">
        <f>OBV!F2235</f>
        <v>BEARISH</v>
      </c>
      <c r="K2235" s="17" t="str">
        <f>OBV!G2235</f>
        <v>NEUTRAL</v>
      </c>
      <c r="L2235" s="17" t="str">
        <f>OBV!H2235</f>
        <v>CONFIRMED BEARISH</v>
      </c>
    </row>
    <row r="2236" spans="1:12" ht="13.5" x14ac:dyDescent="0.25">
      <c r="A2236" s="3">
        <f>RSI!A2236</f>
        <v>45259</v>
      </c>
      <c r="B2236" s="2">
        <f>RSI!B2236</f>
        <v>3.78</v>
      </c>
      <c r="C2236" s="2">
        <f>RSI!I2236</f>
        <v>59.682911505378264</v>
      </c>
      <c r="D2236" s="2">
        <f>MACD!E2236</f>
        <v>-0.10306869036205102</v>
      </c>
      <c r="E2236" s="2">
        <f>MACD!F2236</f>
        <v>-8.697970553672936E-2</v>
      </c>
      <c r="F2236" s="2">
        <f>'Moving Avg'!D2236</f>
        <v>3.7879999999999994</v>
      </c>
      <c r="G2236" s="2">
        <f>'Moving Avg'!F2236</f>
        <v>3.7104999999999997</v>
      </c>
      <c r="H2236" s="2">
        <f>'Moving Avg'!G2236</f>
        <v>3.6119999999999988</v>
      </c>
      <c r="I2236" s="2">
        <f>'Moving Avg'!H2236</f>
        <v>3.7115500000000012</v>
      </c>
      <c r="J2236" s="17" t="str">
        <f>OBV!F2236</f>
        <v>BEARISH</v>
      </c>
      <c r="K2236" s="17" t="str">
        <f>OBV!G2236</f>
        <v>NEUTRAL</v>
      </c>
      <c r="L2236" s="17" t="str">
        <f>OBV!H2236</f>
        <v>CONFIRMED BEARISH</v>
      </c>
    </row>
    <row r="2237" spans="1:12" ht="13.5" x14ac:dyDescent="0.25">
      <c r="A2237" s="3">
        <f>RSI!A2237</f>
        <v>45260</v>
      </c>
      <c r="B2237" s="2">
        <f>RSI!B2237</f>
        <v>3.76</v>
      </c>
      <c r="C2237" s="2">
        <f>RSI!I2237</f>
        <v>56.672841697317033</v>
      </c>
      <c r="D2237" s="2">
        <f>MACD!E2237</f>
        <v>-8.4764225362538692E-2</v>
      </c>
      <c r="E2237" s="2">
        <f>MACD!F2237</f>
        <v>-8.6536609501891237E-2</v>
      </c>
      <c r="F2237" s="2">
        <f>'Moving Avg'!D2237</f>
        <v>3.78</v>
      </c>
      <c r="G2237" s="2">
        <f>'Moving Avg'!F2237</f>
        <v>3.7184999999999997</v>
      </c>
      <c r="H2237" s="2">
        <f>'Moving Avg'!G2237</f>
        <v>3.6151999999999989</v>
      </c>
      <c r="I2237" s="2">
        <f>'Moving Avg'!H2237</f>
        <v>3.7125000000000012</v>
      </c>
      <c r="J2237" s="17" t="str">
        <f>OBV!F2237</f>
        <v>BEARISH</v>
      </c>
      <c r="K2237" s="17" t="str">
        <f>OBV!G2237</f>
        <v>WEAK</v>
      </c>
      <c r="L2237" s="17" t="str">
        <f>OBV!H2237</f>
        <v>CONFIRMED BEARISH</v>
      </c>
    </row>
    <row r="2238" spans="1:12" ht="13.5" x14ac:dyDescent="0.25">
      <c r="A2238" s="3">
        <f>RSI!A2238</f>
        <v>45261</v>
      </c>
      <c r="B2238" s="2">
        <f>RSI!B2238</f>
        <v>3.73</v>
      </c>
      <c r="C2238" s="2">
        <f>RSI!I2238</f>
        <v>52.403482836477991</v>
      </c>
      <c r="D2238" s="2">
        <f>MACD!E2238</f>
        <v>-4.8887345657934844E-2</v>
      </c>
      <c r="E2238" s="2">
        <f>MACD!F2238</f>
        <v>-7.9006756733099967E-2</v>
      </c>
      <c r="F2238" s="2">
        <f>'Moving Avg'!D2238</f>
        <v>3.7659999999999996</v>
      </c>
      <c r="G2238" s="2">
        <f>'Moving Avg'!F2238</f>
        <v>3.7250000000000001</v>
      </c>
      <c r="H2238" s="2">
        <f>'Moving Avg'!G2238</f>
        <v>3.6177999999999986</v>
      </c>
      <c r="I2238" s="2">
        <f>'Moving Avg'!H2238</f>
        <v>3.713350000000001</v>
      </c>
      <c r="J2238" s="17" t="str">
        <f>OBV!F2238</f>
        <v>BEARISH</v>
      </c>
      <c r="K2238" s="17" t="str">
        <f>OBV!G2238</f>
        <v>WEAK</v>
      </c>
      <c r="L2238" s="17" t="str">
        <f>OBV!H2238</f>
        <v>CONFIRMED BEARISH</v>
      </c>
    </row>
    <row r="2239" spans="1:12" ht="13.5" x14ac:dyDescent="0.25">
      <c r="A2239" s="3">
        <f>RSI!A2239</f>
        <v>45264</v>
      </c>
      <c r="B2239" s="2">
        <f>RSI!B2239</f>
        <v>3.75</v>
      </c>
      <c r="C2239" s="2">
        <f>RSI!I2239</f>
        <v>54.845678290435409</v>
      </c>
      <c r="D2239" s="2">
        <f>MACD!E2239</f>
        <v>-2.3184521437427552E-2</v>
      </c>
      <c r="E2239" s="2">
        <f>MACD!F2239</f>
        <v>-6.7842309673965484E-2</v>
      </c>
      <c r="F2239" s="2">
        <f>'Moving Avg'!D2239</f>
        <v>3.7600000000000002</v>
      </c>
      <c r="G2239" s="2">
        <f>'Moving Avg'!F2239</f>
        <v>3.7365000000000004</v>
      </c>
      <c r="H2239" s="2">
        <f>'Moving Avg'!G2239</f>
        <v>3.6211999999999982</v>
      </c>
      <c r="I2239" s="2">
        <f>'Moving Avg'!H2239</f>
        <v>3.7142500000000007</v>
      </c>
      <c r="J2239" s="17" t="str">
        <f>OBV!F2239</f>
        <v>BEARISH</v>
      </c>
      <c r="K2239" s="17" t="str">
        <f>OBV!G2239</f>
        <v>WEAK</v>
      </c>
      <c r="L2239" s="17" t="str">
        <f>OBV!H2239</f>
        <v>CONFIRMED BEARISH</v>
      </c>
    </row>
    <row r="2240" spans="1:12" ht="13.5" x14ac:dyDescent="0.25">
      <c r="A2240" s="3">
        <f>RSI!A2240</f>
        <v>45265</v>
      </c>
      <c r="B2240" s="2">
        <f>RSI!B2240</f>
        <v>3.75</v>
      </c>
      <c r="C2240" s="2">
        <f>RSI!I2240</f>
        <v>54.845678290435409</v>
      </c>
      <c r="D2240" s="2">
        <f>MACD!E2240</f>
        <v>4.5106772702334652E-3</v>
      </c>
      <c r="E2240" s="2">
        <f>MACD!F2240</f>
        <v>-5.3371712285125696E-2</v>
      </c>
      <c r="F2240" s="2">
        <f>'Moving Avg'!D2240</f>
        <v>3.754</v>
      </c>
      <c r="G2240" s="2">
        <f>'Moving Avg'!F2240</f>
        <v>3.7444999999999999</v>
      </c>
      <c r="H2240" s="2">
        <f>'Moving Avg'!G2240</f>
        <v>3.6245999999999987</v>
      </c>
      <c r="I2240" s="2">
        <f>'Moving Avg'!H2240</f>
        <v>3.7152500000000002</v>
      </c>
      <c r="J2240" s="17" t="str">
        <f>OBV!F2240</f>
        <v>BEARISH</v>
      </c>
      <c r="K2240" s="17" t="str">
        <f>OBV!G2240</f>
        <v>WEAK</v>
      </c>
      <c r="L2240" s="17" t="str">
        <f>OBV!H2240</f>
        <v>CONFIRMED BEARISH</v>
      </c>
    </row>
    <row r="2241" spans="1:12" ht="13.5" x14ac:dyDescent="0.25">
      <c r="A2241" s="3">
        <f>RSI!A2241</f>
        <v>45266</v>
      </c>
      <c r="B2241" s="2">
        <f>RSI!B2241</f>
        <v>3.73</v>
      </c>
      <c r="C2241" s="2">
        <f>RSI!I2241</f>
        <v>51.765237795778049</v>
      </c>
      <c r="D2241" s="2">
        <f>MACD!E2241</f>
        <v>2.6157791046660606E-2</v>
      </c>
      <c r="E2241" s="2">
        <f>MACD!F2241</f>
        <v>-3.7465811618768441E-2</v>
      </c>
      <c r="F2241" s="2">
        <f>'Moving Avg'!D2241</f>
        <v>3.7439999999999998</v>
      </c>
      <c r="G2241" s="2">
        <f>'Moving Avg'!F2241</f>
        <v>3.7514999999999992</v>
      </c>
      <c r="H2241" s="2">
        <f>'Moving Avg'!G2241</f>
        <v>3.6275999999999988</v>
      </c>
      <c r="I2241" s="2">
        <f>'Moving Avg'!H2241</f>
        <v>3.7161500000000007</v>
      </c>
      <c r="J2241" s="17" t="str">
        <f>OBV!F2241</f>
        <v>BEARISH</v>
      </c>
      <c r="K2241" s="17" t="str">
        <f>OBV!G2241</f>
        <v>WEAK</v>
      </c>
      <c r="L2241" s="17" t="str">
        <f>OBV!H2241</f>
        <v>CONFIRMED BEARISH</v>
      </c>
    </row>
    <row r="2242" spans="1:12" ht="13.5" x14ac:dyDescent="0.25">
      <c r="A2242" s="3">
        <f>RSI!A2242</f>
        <v>45267</v>
      </c>
      <c r="B2242" s="2">
        <f>RSI!B2242</f>
        <v>3.72</v>
      </c>
      <c r="C2242" s="2">
        <f>RSI!I2242</f>
        <v>50.245657568337371</v>
      </c>
      <c r="D2242" s="2">
        <f>MACD!E2242</f>
        <v>3.4386637554725485E-2</v>
      </c>
      <c r="E2242" s="2">
        <f>MACD!F2242</f>
        <v>-2.3095321784069655E-2</v>
      </c>
      <c r="F2242" s="2">
        <f>'Moving Avg'!D2242</f>
        <v>3.7359999999999998</v>
      </c>
      <c r="G2242" s="2">
        <f>'Moving Avg'!F2242</f>
        <v>3.7559999999999993</v>
      </c>
      <c r="H2242" s="2">
        <f>'Moving Avg'!G2242</f>
        <v>3.6307999999999989</v>
      </c>
      <c r="I2242" s="2">
        <f>'Moving Avg'!H2242</f>
        <v>3.7171000000000003</v>
      </c>
      <c r="J2242" s="17" t="str">
        <f>OBV!F2242</f>
        <v>BEARISH</v>
      </c>
      <c r="K2242" s="17" t="str">
        <f>OBV!G2242</f>
        <v>NEUTRAL</v>
      </c>
      <c r="L2242" s="17" t="str">
        <f>OBV!H2242</f>
        <v>CONFIRMED BEARISH</v>
      </c>
    </row>
    <row r="2243" spans="1:12" ht="13.5" x14ac:dyDescent="0.25">
      <c r="A2243" s="3">
        <f>RSI!A2243</f>
        <v>45268</v>
      </c>
      <c r="B2243" s="2">
        <f>RSI!B2243</f>
        <v>3.7</v>
      </c>
      <c r="C2243" s="2">
        <f>RSI!I2243</f>
        <v>47.257711293183924</v>
      </c>
      <c r="D2243" s="2">
        <f>MACD!E2243</f>
        <v>4.2835031399452106E-2</v>
      </c>
      <c r="E2243" s="2">
        <f>MACD!F2243</f>
        <v>-9.9092511473653014E-3</v>
      </c>
      <c r="F2243" s="2">
        <f>'Moving Avg'!D2243</f>
        <v>3.7300000000000004</v>
      </c>
      <c r="G2243" s="2">
        <f>'Moving Avg'!F2243</f>
        <v>3.7595000000000001</v>
      </c>
      <c r="H2243" s="2">
        <f>'Moving Avg'!G2243</f>
        <v>3.633799999999999</v>
      </c>
      <c r="I2243" s="2">
        <f>'Moving Avg'!H2243</f>
        <v>3.7171500000000002</v>
      </c>
      <c r="J2243" s="17" t="str">
        <f>OBV!F2243</f>
        <v>BEARISH</v>
      </c>
      <c r="K2243" s="17" t="str">
        <f>OBV!G2243</f>
        <v>NEUTRAL</v>
      </c>
      <c r="L2243" s="17" t="str">
        <f>OBV!H2243</f>
        <v>CONFIRMED BEARISH</v>
      </c>
    </row>
    <row r="2244" spans="1:12" ht="13.5" x14ac:dyDescent="0.25">
      <c r="A2244" s="3">
        <f>RSI!A2244</f>
        <v>45271</v>
      </c>
      <c r="B2244" s="2">
        <f>RSI!B2244</f>
        <v>3.7</v>
      </c>
      <c r="C2244" s="2">
        <f>RSI!I2244</f>
        <v>47.257711293183924</v>
      </c>
      <c r="D2244" s="2">
        <f>MACD!E2244</f>
        <v>4.7028672942762473E-2</v>
      </c>
      <c r="E2244" s="2">
        <f>MACD!F2244</f>
        <v>1.4783336706602548E-3</v>
      </c>
      <c r="F2244" s="2">
        <f>'Moving Avg'!D2244</f>
        <v>3.72</v>
      </c>
      <c r="G2244" s="2">
        <f>'Moving Avg'!F2244</f>
        <v>3.7645000000000004</v>
      </c>
      <c r="H2244" s="2">
        <f>'Moving Avg'!G2244</f>
        <v>3.6377999999999986</v>
      </c>
      <c r="I2244" s="2">
        <f>'Moving Avg'!H2244</f>
        <v>3.7173500000000002</v>
      </c>
      <c r="J2244" s="17" t="str">
        <f>OBV!F2244</f>
        <v>BEARISH</v>
      </c>
      <c r="K2244" s="17" t="str">
        <f>OBV!G2244</f>
        <v>NEUTRAL</v>
      </c>
      <c r="L2244" s="17" t="str">
        <f>OBV!H2244</f>
        <v>CONFIRMED BEARISH</v>
      </c>
    </row>
    <row r="2245" spans="1:12" ht="13.5" x14ac:dyDescent="0.25">
      <c r="A2245" s="3">
        <f>RSI!A2245</f>
        <v>45272</v>
      </c>
      <c r="B2245" s="2">
        <f>RSI!B2245</f>
        <v>3.7</v>
      </c>
      <c r="C2245" s="2">
        <f>RSI!I2245</f>
        <v>47.257711293183924</v>
      </c>
      <c r="D2245" s="2">
        <f>MACD!E2245</f>
        <v>5.0690031155409709E-2</v>
      </c>
      <c r="E2245" s="2">
        <f>MACD!F2245</f>
        <v>1.1320673167610148E-2</v>
      </c>
      <c r="F2245" s="2">
        <f>'Moving Avg'!D2245</f>
        <v>3.71</v>
      </c>
      <c r="G2245" s="2">
        <f>'Moving Avg'!F2245</f>
        <v>3.7675000000000005</v>
      </c>
      <c r="H2245" s="2">
        <f>'Moving Avg'!G2245</f>
        <v>3.6409999999999987</v>
      </c>
      <c r="I2245" s="2">
        <f>'Moving Avg'!H2245</f>
        <v>3.716600000000001</v>
      </c>
      <c r="J2245" s="17" t="str">
        <f>OBV!F2245</f>
        <v>BEARISH</v>
      </c>
      <c r="K2245" s="17" t="str">
        <f>OBV!G2245</f>
        <v>NEUTRAL</v>
      </c>
      <c r="L2245" s="17" t="str">
        <f>OBV!H2245</f>
        <v>CONFIRMED BEARISH</v>
      </c>
    </row>
    <row r="2246" spans="1:12" ht="13.5" x14ac:dyDescent="0.25">
      <c r="A2246" s="3">
        <f>RSI!A2246</f>
        <v>45273</v>
      </c>
      <c r="B2246" s="2">
        <f>RSI!B2246</f>
        <v>3.68</v>
      </c>
      <c r="C2246" s="2">
        <f>RSI!I2246</f>
        <v>43.990430131724608</v>
      </c>
      <c r="D2246" s="2">
        <f>MACD!E2246</f>
        <v>5.5374114870100133E-2</v>
      </c>
      <c r="E2246" s="2">
        <f>MACD!F2246</f>
        <v>2.0131361508108146E-2</v>
      </c>
      <c r="F2246" s="2">
        <f>'Moving Avg'!D2246</f>
        <v>3.7</v>
      </c>
      <c r="G2246" s="2">
        <f>'Moving Avg'!F2246</f>
        <v>3.7694999999999999</v>
      </c>
      <c r="H2246" s="2">
        <f>'Moving Avg'!G2246</f>
        <v>3.6445999999999987</v>
      </c>
      <c r="I2246" s="2">
        <f>'Moving Avg'!H2246</f>
        <v>3.7157500000000003</v>
      </c>
      <c r="J2246" s="17" t="str">
        <f>OBV!F2246</f>
        <v>BEARISH</v>
      </c>
      <c r="K2246" s="17" t="str">
        <f>OBV!G2246</f>
        <v>NEUTRAL</v>
      </c>
      <c r="L2246" s="17" t="str">
        <f>OBV!H2246</f>
        <v>CONFIRMED BEARISH</v>
      </c>
    </row>
    <row r="2247" spans="1:12" ht="13.5" x14ac:dyDescent="0.25">
      <c r="A2247" s="3">
        <f>RSI!A2247</f>
        <v>45274</v>
      </c>
      <c r="B2247" s="2">
        <f>RSI!B2247</f>
        <v>3.68</v>
      </c>
      <c r="C2247" s="2">
        <f>RSI!I2247</f>
        <v>43.990430131724608</v>
      </c>
      <c r="D2247" s="2">
        <f>MACD!E2247</f>
        <v>5.6475615046907457E-2</v>
      </c>
      <c r="E2247" s="2">
        <f>MACD!F2247</f>
        <v>2.7400212215868011E-2</v>
      </c>
      <c r="F2247" s="2">
        <f>'Moving Avg'!D2247</f>
        <v>3.6920000000000002</v>
      </c>
      <c r="G2247" s="2">
        <f>'Moving Avg'!F2247</f>
        <v>3.7660000000000005</v>
      </c>
      <c r="H2247" s="2">
        <f>'Moving Avg'!G2247</f>
        <v>3.6481999999999988</v>
      </c>
      <c r="I2247" s="2">
        <f>'Moving Avg'!H2247</f>
        <v>3.7152000000000003</v>
      </c>
      <c r="J2247" s="17" t="str">
        <f>OBV!F2247</f>
        <v>BEARISH</v>
      </c>
      <c r="K2247" s="17" t="str">
        <f>OBV!G2247</f>
        <v>NEUTRAL</v>
      </c>
      <c r="L2247" s="17" t="str">
        <f>OBV!H2247</f>
        <v>CONFIRMED BEARISH</v>
      </c>
    </row>
    <row r="2248" spans="1:12" ht="13.5" x14ac:dyDescent="0.25">
      <c r="A2248" s="3">
        <f>RSI!A2248</f>
        <v>45275</v>
      </c>
      <c r="B2248" s="2">
        <f>RSI!B2248</f>
        <v>3.5</v>
      </c>
      <c r="C2248" s="2">
        <f>RSI!I2248</f>
        <v>25.551342616902801</v>
      </c>
      <c r="D2248" s="2">
        <f>MACD!E2248</f>
        <v>6.632464663788884E-2</v>
      </c>
      <c r="E2248" s="2">
        <f>MACD!F2248</f>
        <v>3.5185099100272177E-2</v>
      </c>
      <c r="F2248" s="2">
        <f>'Moving Avg'!D2248</f>
        <v>3.6519999999999997</v>
      </c>
      <c r="G2248" s="2">
        <f>'Moving Avg'!F2248</f>
        <v>3.7475000000000009</v>
      </c>
      <c r="H2248" s="2">
        <f>'Moving Avg'!G2248</f>
        <v>3.6481999999999988</v>
      </c>
      <c r="I2248" s="2">
        <f>'Moving Avg'!H2248</f>
        <v>3.7135500000000001</v>
      </c>
      <c r="J2248" s="17" t="str">
        <f>OBV!F2248</f>
        <v>BEARISH</v>
      </c>
      <c r="K2248" s="17" t="str">
        <f>OBV!G2248</f>
        <v>NEUTRAL</v>
      </c>
      <c r="L2248" s="17" t="str">
        <f>OBV!H2248</f>
        <v>CONFIRMED BEARISH</v>
      </c>
    </row>
    <row r="2249" spans="1:12" ht="13.5" x14ac:dyDescent="0.25">
      <c r="A2249" s="3">
        <f>RSI!A2249</f>
        <v>45278</v>
      </c>
      <c r="B2249" s="2">
        <f>RSI!B2249</f>
        <v>3.66</v>
      </c>
      <c r="C2249" s="2">
        <f>RSI!I2249</f>
        <v>46.869766828410164</v>
      </c>
      <c r="D2249" s="2">
        <f>MACD!E2249</f>
        <v>6.7131441797342983E-2</v>
      </c>
      <c r="E2249" s="2">
        <f>MACD!F2249</f>
        <v>4.157436763968634E-2</v>
      </c>
      <c r="F2249" s="2">
        <f>'Moving Avg'!D2249</f>
        <v>3.6439999999999997</v>
      </c>
      <c r="G2249" s="2">
        <f>'Moving Avg'!F2249</f>
        <v>3.7380000000000004</v>
      </c>
      <c r="H2249" s="2">
        <f>'Moving Avg'!G2249</f>
        <v>3.6519999999999988</v>
      </c>
      <c r="I2249" s="2">
        <f>'Moving Avg'!H2249</f>
        <v>3.71305</v>
      </c>
      <c r="J2249" s="17" t="str">
        <f>OBV!F2249</f>
        <v>BEARISH</v>
      </c>
      <c r="K2249" s="17" t="str">
        <f>OBV!G2249</f>
        <v>NEUTRAL</v>
      </c>
      <c r="L2249" s="17" t="str">
        <f>OBV!H2249</f>
        <v>CONFIRMED BEARISH</v>
      </c>
    </row>
    <row r="2250" spans="1:12" ht="13.5" x14ac:dyDescent="0.25">
      <c r="A2250" s="3">
        <f>RSI!A2250</f>
        <v>45279</v>
      </c>
      <c r="B2250" s="2">
        <f>RSI!B2250</f>
        <v>3.66</v>
      </c>
      <c r="C2250" s="2">
        <f>RSI!I2250</f>
        <v>46.869766828410164</v>
      </c>
      <c r="D2250" s="2">
        <f>MACD!E2250</f>
        <v>6.8024156616888654E-2</v>
      </c>
      <c r="E2250" s="2">
        <f>MACD!F2250</f>
        <v>4.6864325435126808E-2</v>
      </c>
      <c r="F2250" s="2">
        <f>'Moving Avg'!D2250</f>
        <v>3.6360000000000001</v>
      </c>
      <c r="G2250" s="2">
        <f>'Moving Avg'!F2250</f>
        <v>3.7265000000000001</v>
      </c>
      <c r="H2250" s="2">
        <f>'Moving Avg'!G2250</f>
        <v>3.6557999999999988</v>
      </c>
      <c r="I2250" s="2">
        <f>'Moving Avg'!H2250</f>
        <v>3.7125499999999998</v>
      </c>
      <c r="J2250" s="17" t="str">
        <f>OBV!F2250</f>
        <v>BEARISH</v>
      </c>
      <c r="K2250" s="17" t="str">
        <f>OBV!G2250</f>
        <v>NEUTRAL</v>
      </c>
      <c r="L2250" s="17" t="str">
        <f>OBV!H2250</f>
        <v>CONFIRMED BEARISH</v>
      </c>
    </row>
    <row r="2251" spans="1:12" ht="13.5" x14ac:dyDescent="0.25">
      <c r="A2251" s="3">
        <f>RSI!A2251</f>
        <v>45280</v>
      </c>
      <c r="B2251" s="2">
        <f>RSI!B2251</f>
        <v>3.54</v>
      </c>
      <c r="C2251" s="2">
        <f>RSI!I2251</f>
        <v>37.523602948264958</v>
      </c>
      <c r="D2251" s="2">
        <f>MACD!E2251</f>
        <v>7.4785979833149163E-2</v>
      </c>
      <c r="E2251" s="2">
        <f>MACD!F2251</f>
        <v>5.2448656314731279E-2</v>
      </c>
      <c r="F2251" s="2">
        <f>'Moving Avg'!D2251</f>
        <v>3.6079999999999997</v>
      </c>
      <c r="G2251" s="2">
        <f>'Moving Avg'!F2251</f>
        <v>3.71</v>
      </c>
      <c r="H2251" s="2">
        <f>'Moving Avg'!G2251</f>
        <v>3.6575999999999986</v>
      </c>
      <c r="I2251" s="2">
        <f>'Moving Avg'!H2251</f>
        <v>3.7114499999999992</v>
      </c>
      <c r="J2251" s="17" t="str">
        <f>OBV!F2251</f>
        <v>BEARISH</v>
      </c>
      <c r="K2251" s="17" t="str">
        <f>OBV!G2251</f>
        <v>NEUTRAL</v>
      </c>
      <c r="L2251" s="17" t="str">
        <f>OBV!H2251</f>
        <v>CONFIRMED BEARISH</v>
      </c>
    </row>
    <row r="2252" spans="1:12" ht="13.5" x14ac:dyDescent="0.25">
      <c r="A2252" s="3">
        <f>RSI!A2252</f>
        <v>45281</v>
      </c>
      <c r="B2252" s="2">
        <f>RSI!B2252</f>
        <v>3.63</v>
      </c>
      <c r="C2252" s="2">
        <f>RSI!I2252</f>
        <v>46.190188291641903</v>
      </c>
      <c r="D2252" s="2">
        <f>MACD!E2252</f>
        <v>7.3191556656907686E-2</v>
      </c>
      <c r="E2252" s="2">
        <f>MACD!F2252</f>
        <v>5.6597236383166563E-2</v>
      </c>
      <c r="F2252" s="2">
        <f>'Moving Avg'!D2252</f>
        <v>3.5979999999999999</v>
      </c>
      <c r="G2252" s="2">
        <f>'Moving Avg'!F2252</f>
        <v>3.7015000000000002</v>
      </c>
      <c r="H2252" s="2">
        <f>'Moving Avg'!G2252</f>
        <v>3.6613999999999991</v>
      </c>
      <c r="I2252" s="2">
        <f>'Moving Avg'!H2252</f>
        <v>3.7111999999999994</v>
      </c>
      <c r="J2252" s="17" t="str">
        <f>OBV!F2252</f>
        <v>BEARISH</v>
      </c>
      <c r="K2252" s="17" t="str">
        <f>OBV!G2252</f>
        <v>NEUTRAL</v>
      </c>
      <c r="L2252" s="17" t="str">
        <f>OBV!H2252</f>
        <v>CONFIRMED BEARISH</v>
      </c>
    </row>
    <row r="2253" spans="1:12" ht="13.5" x14ac:dyDescent="0.25">
      <c r="A2253" s="3">
        <f>RSI!A2253</f>
        <v>45282</v>
      </c>
      <c r="B2253" s="2">
        <f>RSI!B2253</f>
        <v>3.6</v>
      </c>
      <c r="C2253" s="2">
        <f>RSI!I2253</f>
        <v>43.999199068601236</v>
      </c>
      <c r="D2253" s="2">
        <f>MACD!E2253</f>
        <v>7.1279213066895775E-2</v>
      </c>
      <c r="E2253" s="2">
        <f>MACD!F2253</f>
        <v>5.9533631719912411E-2</v>
      </c>
      <c r="F2253" s="2">
        <f>'Moving Avg'!D2253</f>
        <v>3.6179999999999999</v>
      </c>
      <c r="G2253" s="2">
        <f>'Moving Avg'!F2253</f>
        <v>3.6915</v>
      </c>
      <c r="H2253" s="2">
        <f>'Moving Avg'!G2253</f>
        <v>3.6609999999999991</v>
      </c>
      <c r="I2253" s="2">
        <f>'Moving Avg'!H2253</f>
        <v>3.7108999999999992</v>
      </c>
      <c r="J2253" s="17" t="str">
        <f>OBV!F2253</f>
        <v>BEARISH</v>
      </c>
      <c r="K2253" s="17" t="str">
        <f>OBV!G2253</f>
        <v>NEUTRAL</v>
      </c>
      <c r="L2253" s="17" t="str">
        <f>OBV!H2253</f>
        <v>BEARISH DIVERGENCE</v>
      </c>
    </row>
    <row r="2254" spans="1:12" ht="13.5" x14ac:dyDescent="0.25">
      <c r="A2254" s="3">
        <f>RSI!A2254</f>
        <v>45285</v>
      </c>
      <c r="B2254" s="2">
        <f>RSI!B2254</f>
        <v>3.6</v>
      </c>
      <c r="C2254" s="2">
        <f>RSI!I2254</f>
        <v>43.999199068601243</v>
      </c>
      <c r="D2254" s="2">
        <f>MACD!E2254</f>
        <v>7.0108240589628501E-2</v>
      </c>
      <c r="E2254" s="2">
        <f>MACD!F2254</f>
        <v>6.1648553493855632E-2</v>
      </c>
      <c r="F2254" s="2">
        <f>'Moving Avg'!D2254</f>
        <v>3.6060000000000003</v>
      </c>
      <c r="G2254" s="2">
        <f>'Moving Avg'!F2254</f>
        <v>3.6824999999999997</v>
      </c>
      <c r="H2254" s="2">
        <f>'Moving Avg'!G2254</f>
        <v>3.6619999999999986</v>
      </c>
      <c r="I2254" s="2">
        <f>'Moving Avg'!H2254</f>
        <v>3.7108999999999988</v>
      </c>
      <c r="J2254" s="17" t="str">
        <f>OBV!F2254</f>
        <v>BEARISH</v>
      </c>
      <c r="K2254" s="17" t="str">
        <f>OBV!G2254</f>
        <v>NEUTRAL</v>
      </c>
      <c r="L2254" s="17" t="str">
        <f>OBV!H2254</f>
        <v>CONFIRMED BEARISH</v>
      </c>
    </row>
    <row r="2255" spans="1:12" ht="13.5" x14ac:dyDescent="0.25">
      <c r="A2255" s="3">
        <f>RSI!A2255</f>
        <v>45286</v>
      </c>
      <c r="B2255" s="2">
        <f>RSI!B2255</f>
        <v>3.65</v>
      </c>
      <c r="C2255" s="2">
        <f>RSI!I2255</f>
        <v>48.702520417262939</v>
      </c>
      <c r="D2255" s="2">
        <f>MACD!E2255</f>
        <v>6.5827755137756849E-2</v>
      </c>
      <c r="E2255" s="2">
        <f>MACD!F2255</f>
        <v>6.2484393822635875E-2</v>
      </c>
      <c r="F2255" s="2">
        <f>'Moving Avg'!D2255</f>
        <v>3.6040000000000001</v>
      </c>
      <c r="G2255" s="2">
        <f>'Moving Avg'!F2255</f>
        <v>3.6759999999999997</v>
      </c>
      <c r="H2255" s="2">
        <f>'Moving Avg'!G2255</f>
        <v>3.6639999999999993</v>
      </c>
      <c r="I2255" s="2">
        <f>'Moving Avg'!H2255</f>
        <v>3.7107999999999985</v>
      </c>
      <c r="J2255" s="17" t="str">
        <f>OBV!F2255</f>
        <v>BEARISH</v>
      </c>
      <c r="K2255" s="17" t="str">
        <f>OBV!G2255</f>
        <v>NEUTRAL</v>
      </c>
      <c r="L2255" s="17" t="str">
        <f>OBV!H2255</f>
        <v>CONFIRMED BEARISH</v>
      </c>
    </row>
    <row r="2256" spans="1:12" ht="13.5" x14ac:dyDescent="0.25">
      <c r="A2256" s="3">
        <f>RSI!A2256</f>
        <v>45287</v>
      </c>
      <c r="B2256" s="2">
        <f>RSI!B2256</f>
        <v>3.68</v>
      </c>
      <c r="C2256" s="2">
        <f>RSI!I2256</f>
        <v>51.343051110764634</v>
      </c>
      <c r="D2256" s="2">
        <f>MACD!E2256</f>
        <v>5.6994579867626349E-2</v>
      </c>
      <c r="E2256" s="2">
        <f>MACD!F2256</f>
        <v>6.1386431031633971E-2</v>
      </c>
      <c r="F2256" s="2">
        <f>'Moving Avg'!D2256</f>
        <v>3.6320000000000001</v>
      </c>
      <c r="G2256" s="2">
        <f>'Moving Avg'!F2256</f>
        <v>3.6710000000000007</v>
      </c>
      <c r="H2256" s="2">
        <f>'Moving Avg'!G2256</f>
        <v>3.6665999999999999</v>
      </c>
      <c r="I2256" s="2">
        <f>'Moving Avg'!H2256</f>
        <v>3.7112999999999987</v>
      </c>
      <c r="J2256" s="17" t="str">
        <f>OBV!F2256</f>
        <v>BULLISH</v>
      </c>
      <c r="K2256" s="17" t="str">
        <f>OBV!G2256</f>
        <v>NEUTRAL</v>
      </c>
      <c r="L2256" s="17" t="str">
        <f>OBV!H2256</f>
        <v>CONFIRMED BULLISH</v>
      </c>
    </row>
    <row r="2257" spans="1:12" ht="13.5" x14ac:dyDescent="0.25">
      <c r="A2257" s="3">
        <f>RSI!A2257</f>
        <v>45288</v>
      </c>
      <c r="B2257" s="2">
        <f>RSI!B2257</f>
        <v>3.68</v>
      </c>
      <c r="C2257" s="2">
        <f>RSI!I2257</f>
        <v>51.343051110764627</v>
      </c>
      <c r="D2257" s="2">
        <f>MACD!E2257</f>
        <v>4.9424490070599347E-2</v>
      </c>
      <c r="E2257" s="2">
        <f>MACD!F2257</f>
        <v>5.8994042839427045E-2</v>
      </c>
      <c r="F2257" s="2">
        <f>'Moving Avg'!D2257</f>
        <v>3.6420000000000003</v>
      </c>
      <c r="G2257" s="2">
        <f>'Moving Avg'!F2257</f>
        <v>3.6670000000000007</v>
      </c>
      <c r="H2257" s="2">
        <f>'Moving Avg'!G2257</f>
        <v>3.6692</v>
      </c>
      <c r="I2257" s="2">
        <f>'Moving Avg'!H2257</f>
        <v>3.7109999999999985</v>
      </c>
      <c r="J2257" s="17" t="str">
        <f>OBV!F2257</f>
        <v>BULLISH</v>
      </c>
      <c r="K2257" s="17" t="str">
        <f>OBV!G2257</f>
        <v>NEUTRAL</v>
      </c>
      <c r="L2257" s="17" t="str">
        <f>OBV!H2257</f>
        <v>CONFIRMED BULLISH</v>
      </c>
    </row>
    <row r="2258" spans="1:12" ht="13.5" x14ac:dyDescent="0.25">
      <c r="A2258" s="3">
        <f>RSI!A2258</f>
        <v>45289</v>
      </c>
      <c r="B2258" s="2">
        <f>RSI!B2258</f>
        <v>3.74</v>
      </c>
      <c r="C2258" s="2">
        <f>RSI!I2258</f>
        <v>56.532905429842565</v>
      </c>
      <c r="D2258" s="2">
        <f>MACD!E2258</f>
        <v>1.079351384705296E-2</v>
      </c>
      <c r="E2258" s="2">
        <f>MACD!F2258</f>
        <v>4.9353937040952228E-2</v>
      </c>
      <c r="F2258" s="2">
        <f>'Moving Avg'!D2258</f>
        <v>3.6700000000000004</v>
      </c>
      <c r="G2258" s="2">
        <f>'Moving Avg'!F2258</f>
        <v>3.6675000000000004</v>
      </c>
      <c r="H2258" s="2">
        <f>'Moving Avg'!G2258</f>
        <v>3.673</v>
      </c>
      <c r="I2258" s="2">
        <f>'Moving Avg'!H2258</f>
        <v>3.7108499999999989</v>
      </c>
      <c r="J2258" s="17" t="str">
        <f>OBV!F2258</f>
        <v>BULLISH</v>
      </c>
      <c r="K2258" s="17" t="str">
        <f>OBV!G2258</f>
        <v>STRONG</v>
      </c>
      <c r="L2258" s="17" t="str">
        <f>OBV!H2258</f>
        <v>CONFIRMED BULLISH</v>
      </c>
    </row>
    <row r="2259" spans="1:12" ht="13.5" x14ac:dyDescent="0.25">
      <c r="A2259" s="3">
        <f>RSI!A2259</f>
        <v>45293</v>
      </c>
      <c r="B2259" s="2">
        <f>RSI!B2259</f>
        <v>3.59</v>
      </c>
      <c r="C2259" s="2">
        <f>RSI!I2259</f>
        <v>43.920402087483929</v>
      </c>
      <c r="D2259" s="2">
        <f>MACD!E2259</f>
        <v>1.3395529468524625E-2</v>
      </c>
      <c r="E2259" s="2">
        <f>MACD!F2259</f>
        <v>4.2162255526466706E-2</v>
      </c>
      <c r="F2259" s="2">
        <f>'Moving Avg'!D2259</f>
        <v>3.6680000000000001</v>
      </c>
      <c r="G2259" s="2">
        <f>'Moving Avg'!F2259</f>
        <v>3.6595</v>
      </c>
      <c r="H2259" s="2">
        <f>'Moving Avg'!G2259</f>
        <v>3.6744000000000003</v>
      </c>
      <c r="I2259" s="2">
        <f>'Moving Avg'!H2259</f>
        <v>3.7100499999999994</v>
      </c>
      <c r="J2259" s="17" t="str">
        <f>OBV!F2259</f>
        <v>BULLISH</v>
      </c>
      <c r="K2259" s="17" t="str">
        <f>OBV!G2259</f>
        <v>STRONG</v>
      </c>
      <c r="L2259" s="17" t="str">
        <f>OBV!H2259</f>
        <v>BULLISH DIVERGENCE</v>
      </c>
    </row>
    <row r="2260" spans="1:12" ht="13.5" x14ac:dyDescent="0.25">
      <c r="A2260" s="3">
        <f>RSI!A2260</f>
        <v>45294</v>
      </c>
      <c r="B2260" s="2">
        <f>RSI!B2260</f>
        <v>3.69</v>
      </c>
      <c r="C2260" s="2">
        <f>RSI!I2260</f>
        <v>51.662791005683125</v>
      </c>
      <c r="D2260" s="2">
        <f>MACD!E2260</f>
        <v>8.6718034800079558E-3</v>
      </c>
      <c r="E2260" s="2">
        <f>MACD!F2260</f>
        <v>3.5464165117174963E-2</v>
      </c>
      <c r="F2260" s="2">
        <f>'Moving Avg'!D2260</f>
        <v>3.6760000000000006</v>
      </c>
      <c r="G2260" s="2">
        <f>'Moving Avg'!F2260</f>
        <v>3.6565000000000003</v>
      </c>
      <c r="H2260" s="2">
        <f>'Moving Avg'!G2260</f>
        <v>3.6778000000000008</v>
      </c>
      <c r="I2260" s="2">
        <f>'Moving Avg'!H2260</f>
        <v>3.7096999999999993</v>
      </c>
      <c r="J2260" s="17" t="str">
        <f>OBV!F2260</f>
        <v>BULLISH</v>
      </c>
      <c r="K2260" s="17" t="str">
        <f>OBV!G2260</f>
        <v>STRONG</v>
      </c>
      <c r="L2260" s="17" t="str">
        <f>OBV!H2260</f>
        <v>CONFIRMED BULLISH</v>
      </c>
    </row>
    <row r="2261" spans="1:12" ht="13.5" x14ac:dyDescent="0.25">
      <c r="A2261" s="3">
        <f>RSI!A2261</f>
        <v>45295</v>
      </c>
      <c r="B2261" s="2">
        <f>RSI!B2261</f>
        <v>3.68</v>
      </c>
      <c r="C2261" s="2">
        <f>RSI!I2261</f>
        <v>50.905917943547948</v>
      </c>
      <c r="D2261" s="2">
        <f>MACD!E2261</f>
        <v>-1.3190623473730234E-2</v>
      </c>
      <c r="E2261" s="2">
        <f>MACD!F2261</f>
        <v>2.5733207398993926E-2</v>
      </c>
      <c r="F2261" s="2">
        <f>'Moving Avg'!D2261</f>
        <v>3.6759999999999997</v>
      </c>
      <c r="G2261" s="2">
        <f>'Moving Avg'!F2261</f>
        <v>3.6540000000000008</v>
      </c>
      <c r="H2261" s="2">
        <f>'Moving Avg'!G2261</f>
        <v>3.6810000000000009</v>
      </c>
      <c r="I2261" s="2">
        <f>'Moving Avg'!H2261</f>
        <v>3.7094999999999994</v>
      </c>
      <c r="J2261" s="17" t="str">
        <f>OBV!F2261</f>
        <v>BULLISH</v>
      </c>
      <c r="K2261" s="17" t="str">
        <f>OBV!G2261</f>
        <v>NEUTRAL</v>
      </c>
      <c r="L2261" s="17" t="str">
        <f>OBV!H2261</f>
        <v>NEUTRAL</v>
      </c>
    </row>
    <row r="2262" spans="1:12" ht="13.5" x14ac:dyDescent="0.25">
      <c r="A2262" s="3">
        <f>RSI!A2262</f>
        <v>45296</v>
      </c>
      <c r="B2262" s="2">
        <f>RSI!B2262</f>
        <v>3.6</v>
      </c>
      <c r="C2262" s="2">
        <f>RSI!I2262</f>
        <v>45.200784270154685</v>
      </c>
      <c r="D2262" s="2">
        <f>MACD!E2262</f>
        <v>-1.1992346887927496E-2</v>
      </c>
      <c r="E2262" s="2">
        <f>MACD!F2262</f>
        <v>1.818809654160964E-2</v>
      </c>
      <c r="F2262" s="2">
        <f>'Moving Avg'!D2262</f>
        <v>3.66</v>
      </c>
      <c r="G2262" s="2">
        <f>'Moving Avg'!F2262</f>
        <v>3.6480000000000006</v>
      </c>
      <c r="H2262" s="2">
        <f>'Moving Avg'!G2262</f>
        <v>3.6822000000000008</v>
      </c>
      <c r="I2262" s="2">
        <f>'Moving Avg'!H2262</f>
        <v>3.7089999999999992</v>
      </c>
      <c r="J2262" s="17" t="str">
        <f>OBV!F2262</f>
        <v>BEARISH</v>
      </c>
      <c r="K2262" s="17" t="str">
        <f>OBV!G2262</f>
        <v>NEUTRAL</v>
      </c>
      <c r="L2262" s="17" t="str">
        <f>OBV!H2262</f>
        <v>CONFIRMED BEARISH</v>
      </c>
    </row>
    <row r="2263" spans="1:12" ht="13.5" x14ac:dyDescent="0.25">
      <c r="A2263" s="3">
        <f>RSI!A2263</f>
        <v>45299</v>
      </c>
      <c r="B2263" s="2">
        <f>RSI!B2263</f>
        <v>3.52</v>
      </c>
      <c r="C2263" s="2">
        <f>RSI!I2263</f>
        <v>40.332885600595581</v>
      </c>
      <c r="D2263" s="2">
        <f>MACD!E2263</f>
        <v>-9.2644396268237728E-3</v>
      </c>
      <c r="E2263" s="2">
        <f>MACD!F2263</f>
        <v>1.2697589307922958E-2</v>
      </c>
      <c r="F2263" s="2">
        <f>'Moving Avg'!D2263</f>
        <v>3.6159999999999997</v>
      </c>
      <c r="G2263" s="2">
        <f>'Moving Avg'!F2263</f>
        <v>3.6390000000000002</v>
      </c>
      <c r="H2263" s="2">
        <f>'Moving Avg'!G2263</f>
        <v>3.6798000000000006</v>
      </c>
      <c r="I2263" s="2">
        <f>'Moving Avg'!H2263</f>
        <v>3.7085999999999988</v>
      </c>
      <c r="J2263" s="17" t="str">
        <f>OBV!F2263</f>
        <v>BEARISH</v>
      </c>
      <c r="K2263" s="17" t="str">
        <f>OBV!G2263</f>
        <v>WEAK</v>
      </c>
      <c r="L2263" s="17" t="str">
        <f>OBV!H2263</f>
        <v>CONFIRMED BEARISH</v>
      </c>
    </row>
    <row r="2264" spans="1:12" ht="13.5" x14ac:dyDescent="0.25">
      <c r="A2264" s="3">
        <f>RSI!A2264</f>
        <v>45300</v>
      </c>
      <c r="B2264" s="2">
        <f>RSI!B2264</f>
        <v>3.6</v>
      </c>
      <c r="C2264" s="2">
        <f>RSI!I2264</f>
        <v>46.533848937452781</v>
      </c>
      <c r="D2264" s="2">
        <f>MACD!E2264</f>
        <v>-1.2035857702860753E-2</v>
      </c>
      <c r="E2264" s="2">
        <f>MACD!F2264</f>
        <v>7.7508999057662158E-3</v>
      </c>
      <c r="F2264" s="2">
        <f>'Moving Avg'!D2264</f>
        <v>3.6179999999999999</v>
      </c>
      <c r="G2264" s="2">
        <f>'Moving Avg'!F2264</f>
        <v>3.6339999999999995</v>
      </c>
      <c r="H2264" s="2">
        <f>'Moving Avg'!G2264</f>
        <v>3.6792000000000007</v>
      </c>
      <c r="I2264" s="2">
        <f>'Moving Avg'!H2264</f>
        <v>3.7081499999999989</v>
      </c>
      <c r="J2264" s="17" t="str">
        <f>OBV!F2264</f>
        <v>BEARISH</v>
      </c>
      <c r="K2264" s="17" t="str">
        <f>OBV!G2264</f>
        <v>NEUTRAL</v>
      </c>
      <c r="L2264" s="17" t="str">
        <f>OBV!H2264</f>
        <v>BEARISH DIVERGENCE</v>
      </c>
    </row>
    <row r="2265" spans="1:12" ht="13.5" x14ac:dyDescent="0.25">
      <c r="A2265" s="3">
        <f>RSI!A2265</f>
        <v>45301</v>
      </c>
      <c r="B2265" s="2">
        <f>RSI!B2265</f>
        <v>3.48</v>
      </c>
      <c r="C2265" s="2">
        <f>RSI!I2265</f>
        <v>39.844703082356034</v>
      </c>
      <c r="D2265" s="2">
        <f>MACD!E2265</f>
        <v>2.5111607014158821E-3</v>
      </c>
      <c r="E2265" s="2">
        <f>MACD!F2265</f>
        <v>6.70295206489615E-3</v>
      </c>
      <c r="F2265" s="2">
        <f>'Moving Avg'!D2265</f>
        <v>3.5759999999999996</v>
      </c>
      <c r="G2265" s="2">
        <f>'Moving Avg'!F2265</f>
        <v>3.6229999999999998</v>
      </c>
      <c r="H2265" s="2">
        <f>'Moving Avg'!G2265</f>
        <v>3.6762000000000006</v>
      </c>
      <c r="I2265" s="2">
        <f>'Moving Avg'!H2265</f>
        <v>3.7072999999999983</v>
      </c>
      <c r="J2265" s="17" t="str">
        <f>OBV!F2265</f>
        <v>BEARISH</v>
      </c>
      <c r="K2265" s="17" t="str">
        <f>OBV!G2265</f>
        <v>WEAK</v>
      </c>
      <c r="L2265" s="17" t="str">
        <f>OBV!H2265</f>
        <v>CONFIRMED BEARISH</v>
      </c>
    </row>
    <row r="2266" spans="1:12" ht="13.5" x14ac:dyDescent="0.25">
      <c r="A2266" s="3">
        <f>RSI!A2266</f>
        <v>45302</v>
      </c>
      <c r="B2266" s="2">
        <f>RSI!B2266</f>
        <v>3.5</v>
      </c>
      <c r="C2266" s="2">
        <f>RSI!I2266</f>
        <v>41.357727424961091</v>
      </c>
      <c r="D2266" s="2">
        <f>MACD!E2266</f>
        <v>1.8951005198198256E-2</v>
      </c>
      <c r="E2266" s="2">
        <f>MACD!F2266</f>
        <v>9.1525626915565719E-3</v>
      </c>
      <c r="F2266" s="2">
        <f>'Moving Avg'!D2266</f>
        <v>3.5400000000000005</v>
      </c>
      <c r="G2266" s="2">
        <f>'Moving Avg'!F2266</f>
        <v>3.6140000000000008</v>
      </c>
      <c r="H2266" s="2">
        <f>'Moving Avg'!G2266</f>
        <v>3.6742000000000008</v>
      </c>
      <c r="I2266" s="2">
        <f>'Moving Avg'!H2266</f>
        <v>3.706599999999999</v>
      </c>
      <c r="J2266" s="17" t="str">
        <f>OBV!F2266</f>
        <v>BEARISH</v>
      </c>
      <c r="K2266" s="17" t="str">
        <f>OBV!G2266</f>
        <v>NEUTRAL</v>
      </c>
      <c r="L2266" s="17" t="str">
        <f>OBV!H2266</f>
        <v>CONFIRMED BEARISH</v>
      </c>
    </row>
    <row r="2267" spans="1:12" ht="13.5" x14ac:dyDescent="0.25">
      <c r="A2267" s="3">
        <f>RSI!A2267</f>
        <v>45303</v>
      </c>
      <c r="B2267" s="2">
        <f>RSI!B2267</f>
        <v>3.58</v>
      </c>
      <c r="C2267" s="2">
        <f>RSI!I2267</f>
        <v>47.090329210053312</v>
      </c>
      <c r="D2267" s="2">
        <f>MACD!E2267</f>
        <v>2.7740615499685983E-2</v>
      </c>
      <c r="E2267" s="2">
        <f>MACD!F2267</f>
        <v>1.2870173253182455E-2</v>
      </c>
      <c r="F2267" s="2">
        <f>'Moving Avg'!D2267</f>
        <v>3.536</v>
      </c>
      <c r="G2267" s="2">
        <f>'Moving Avg'!F2267</f>
        <v>3.6090000000000004</v>
      </c>
      <c r="H2267" s="2">
        <f>'Moving Avg'!G2267</f>
        <v>3.6738000000000013</v>
      </c>
      <c r="I2267" s="2">
        <f>'Moving Avg'!H2267</f>
        <v>3.7063999999999995</v>
      </c>
      <c r="J2267" s="17" t="str">
        <f>OBV!F2267</f>
        <v>BEARISH</v>
      </c>
      <c r="K2267" s="17" t="str">
        <f>OBV!G2267</f>
        <v>NEUTRAL</v>
      </c>
      <c r="L2267" s="17" t="str">
        <f>OBV!H2267</f>
        <v>CONFIRMED BEARISH</v>
      </c>
    </row>
    <row r="2268" spans="1:12" ht="13.5" x14ac:dyDescent="0.25">
      <c r="A2268" s="3">
        <f>RSI!A2268</f>
        <v>45306</v>
      </c>
      <c r="B2268" s="2">
        <f>RSI!B2268</f>
        <v>3.5</v>
      </c>
      <c r="C2268" s="2">
        <f>RSI!I2268</f>
        <v>42.605075585587947</v>
      </c>
      <c r="D2268" s="2">
        <f>MACD!E2268</f>
        <v>5.0607226243021053E-2</v>
      </c>
      <c r="E2268" s="2">
        <f>MACD!F2268</f>
        <v>2.0417583851150174E-2</v>
      </c>
      <c r="F2268" s="2">
        <f>'Moving Avg'!D2268</f>
        <v>3.532</v>
      </c>
      <c r="G2268" s="2">
        <f>'Moving Avg'!F2268</f>
        <v>3.6089999999999995</v>
      </c>
      <c r="H2268" s="2">
        <f>'Moving Avg'!G2268</f>
        <v>3.6718000000000011</v>
      </c>
      <c r="I2268" s="2">
        <f>'Moving Avg'!H2268</f>
        <v>3.7054499999999995</v>
      </c>
      <c r="J2268" s="17" t="str">
        <f>OBV!F2268</f>
        <v>BEARISH</v>
      </c>
      <c r="K2268" s="17" t="str">
        <f>OBV!G2268</f>
        <v>NEUTRAL</v>
      </c>
      <c r="L2268" s="17" t="str">
        <f>OBV!H2268</f>
        <v>CONFIRMED BEARISH</v>
      </c>
    </row>
    <row r="2269" spans="1:12" ht="13.5" x14ac:dyDescent="0.25">
      <c r="A2269" s="3">
        <f>RSI!A2269</f>
        <v>45307</v>
      </c>
      <c r="B2269" s="2">
        <f>RSI!B2269</f>
        <v>3.45</v>
      </c>
      <c r="C2269" s="2">
        <f>RSI!I2269</f>
        <v>40.038257179952282</v>
      </c>
      <c r="D2269" s="2">
        <f>MACD!E2269</f>
        <v>5.1307764845428316E-2</v>
      </c>
      <c r="E2269" s="2">
        <f>MACD!F2269</f>
        <v>2.6595620050005805E-2</v>
      </c>
      <c r="F2269" s="2">
        <f>'Moving Avg'!D2269</f>
        <v>3.5020000000000002</v>
      </c>
      <c r="G2269" s="2">
        <f>'Moving Avg'!F2269</f>
        <v>3.5985000000000005</v>
      </c>
      <c r="H2269" s="2">
        <f>'Moving Avg'!G2269</f>
        <v>3.6704000000000008</v>
      </c>
      <c r="I2269" s="2">
        <f>'Moving Avg'!H2269</f>
        <v>3.7042000000000002</v>
      </c>
      <c r="J2269" s="17" t="str">
        <f>OBV!F2269</f>
        <v>BEARISH</v>
      </c>
      <c r="K2269" s="17" t="str">
        <f>OBV!G2269</f>
        <v>NEUTRAL</v>
      </c>
      <c r="L2269" s="17" t="str">
        <f>OBV!H2269</f>
        <v>CONFIRMED BEARISH</v>
      </c>
    </row>
    <row r="2270" spans="1:12" ht="13.5" x14ac:dyDescent="0.25">
      <c r="A2270" s="3">
        <f>RSI!A2270</f>
        <v>45308</v>
      </c>
      <c r="B2270" s="2">
        <f>RSI!B2270</f>
        <v>3.45</v>
      </c>
      <c r="C2270" s="2">
        <f>RSI!I2270</f>
        <v>40.038257179952282</v>
      </c>
      <c r="D2270" s="2">
        <f>MACD!E2270</f>
        <v>6.8251972982978693E-2</v>
      </c>
      <c r="E2270" s="2">
        <f>MACD!F2270</f>
        <v>3.4926890636600386E-2</v>
      </c>
      <c r="F2270" s="2">
        <f>'Moving Avg'!D2270</f>
        <v>3.496</v>
      </c>
      <c r="G2270" s="2">
        <f>'Moving Avg'!F2270</f>
        <v>3.5879999999999996</v>
      </c>
      <c r="H2270" s="2">
        <f>'Moving Avg'!G2270</f>
        <v>3.6676000000000006</v>
      </c>
      <c r="I2270" s="2">
        <f>'Moving Avg'!H2270</f>
        <v>3.7030500000000006</v>
      </c>
      <c r="J2270" s="17" t="str">
        <f>OBV!F2270</f>
        <v>BEARISH</v>
      </c>
      <c r="K2270" s="17" t="str">
        <f>OBV!G2270</f>
        <v>NEUTRAL</v>
      </c>
      <c r="L2270" s="17" t="str">
        <f>OBV!H2270</f>
        <v>CONFIRMED BEARISH</v>
      </c>
    </row>
    <row r="2271" spans="1:12" ht="13.5" x14ac:dyDescent="0.25">
      <c r="A2271" s="3">
        <f>RSI!A2271</f>
        <v>45309</v>
      </c>
      <c r="B2271" s="2">
        <f>RSI!B2271</f>
        <v>3.4</v>
      </c>
      <c r="C2271" s="2">
        <f>RSI!I2271</f>
        <v>37.423408780740047</v>
      </c>
      <c r="D2271" s="2">
        <f>MACD!E2271</f>
        <v>8.5649834367294009E-2</v>
      </c>
      <c r="E2271" s="2">
        <f>MACD!F2271</f>
        <v>4.5071479382739116E-2</v>
      </c>
      <c r="F2271" s="2">
        <f>'Moving Avg'!D2271</f>
        <v>3.476</v>
      </c>
      <c r="G2271" s="2">
        <f>'Moving Avg'!F2271</f>
        <v>3.5810000000000004</v>
      </c>
      <c r="H2271" s="2">
        <f>'Moving Avg'!G2271</f>
        <v>3.6638000000000002</v>
      </c>
      <c r="I2271" s="2">
        <f>'Moving Avg'!H2271</f>
        <v>3.7016500000000008</v>
      </c>
      <c r="J2271" s="17" t="str">
        <f>OBV!F2271</f>
        <v>BEARISH</v>
      </c>
      <c r="K2271" s="17" t="str">
        <f>OBV!G2271</f>
        <v>WEAK</v>
      </c>
      <c r="L2271" s="17" t="str">
        <f>OBV!H2271</f>
        <v>CONFIRMED BEARISH</v>
      </c>
    </row>
    <row r="2272" spans="1:12" ht="13.5" x14ac:dyDescent="0.25">
      <c r="A2272" s="3">
        <f>RSI!A2272</f>
        <v>45310</v>
      </c>
      <c r="B2272" s="2">
        <f>RSI!B2272</f>
        <v>3.5</v>
      </c>
      <c r="C2272" s="2">
        <f>RSI!I2272</f>
        <v>45.140254499692709</v>
      </c>
      <c r="D2272" s="2">
        <f>MACD!E2272</f>
        <v>8.1780354433440561E-2</v>
      </c>
      <c r="E2272" s="2">
        <f>MACD!F2272</f>
        <v>5.2413254392879409E-2</v>
      </c>
      <c r="F2272" s="2">
        <f>'Moving Avg'!D2272</f>
        <v>3.46</v>
      </c>
      <c r="G2272" s="2">
        <f>'Moving Avg'!F2272</f>
        <v>3.5745000000000005</v>
      </c>
      <c r="H2272" s="2">
        <f>'Moving Avg'!G2272</f>
        <v>3.6612</v>
      </c>
      <c r="I2272" s="2">
        <f>'Moving Avg'!H2272</f>
        <v>3.7007500000000007</v>
      </c>
      <c r="J2272" s="17" t="str">
        <f>OBV!F2272</f>
        <v>BEARISH</v>
      </c>
      <c r="K2272" s="17" t="str">
        <f>OBV!G2272</f>
        <v>NEUTRAL</v>
      </c>
      <c r="L2272" s="17" t="str">
        <f>OBV!H2272</f>
        <v>CONFIRMED BEARISH</v>
      </c>
    </row>
    <row r="2273" spans="1:12" ht="13.5" x14ac:dyDescent="0.25">
      <c r="A2273" s="3">
        <f>RSI!A2273</f>
        <v>45313</v>
      </c>
      <c r="B2273" s="2">
        <f>RSI!B2273</f>
        <v>3.4</v>
      </c>
      <c r="C2273" s="2">
        <f>RSI!I2273</f>
        <v>39.848232275285973</v>
      </c>
      <c r="D2273" s="2">
        <f>MACD!E2273</f>
        <v>7.4056056998843545E-2</v>
      </c>
      <c r="E2273" s="2">
        <f>MACD!F2273</f>
        <v>5.6741814914072236E-2</v>
      </c>
      <c r="F2273" s="2">
        <f>'Moving Avg'!D2273</f>
        <v>3.44</v>
      </c>
      <c r="G2273" s="2">
        <f>'Moving Avg'!F2273</f>
        <v>3.5645000000000011</v>
      </c>
      <c r="H2273" s="2">
        <f>'Moving Avg'!G2273</f>
        <v>3.6566000000000001</v>
      </c>
      <c r="I2273" s="2">
        <f>'Moving Avg'!H2273</f>
        <v>3.6993000000000005</v>
      </c>
      <c r="J2273" s="17" t="str">
        <f>OBV!F2273</f>
        <v>BEARISH</v>
      </c>
      <c r="K2273" s="17" t="str">
        <f>OBV!G2273</f>
        <v>NEUTRAL</v>
      </c>
      <c r="L2273" s="17" t="str">
        <f>OBV!H2273</f>
        <v>CONFIRMED BEARISH</v>
      </c>
    </row>
    <row r="2274" spans="1:12" ht="13.5" x14ac:dyDescent="0.25">
      <c r="A2274" s="3">
        <f>RSI!A2274</f>
        <v>45314</v>
      </c>
      <c r="B2274" s="2">
        <f>RSI!B2274</f>
        <v>3.37</v>
      </c>
      <c r="C2274" s="2">
        <f>RSI!I2274</f>
        <v>38.394022017432228</v>
      </c>
      <c r="D2274" s="2">
        <f>MACD!E2274</f>
        <v>8.3057749242406942E-2</v>
      </c>
      <c r="E2274" s="2">
        <f>MACD!F2274</f>
        <v>6.200500177973918E-2</v>
      </c>
      <c r="F2274" s="2">
        <f>'Moving Avg'!D2274</f>
        <v>3.4240000000000004</v>
      </c>
      <c r="G2274" s="2">
        <f>'Moving Avg'!F2274</f>
        <v>3.5530000000000008</v>
      </c>
      <c r="H2274" s="2">
        <f>'Moving Avg'!G2274</f>
        <v>3.6520000000000006</v>
      </c>
      <c r="I2274" s="2">
        <f>'Moving Avg'!H2274</f>
        <v>3.6977500000000005</v>
      </c>
      <c r="J2274" s="17" t="str">
        <f>OBV!F2274</f>
        <v>BEARISH</v>
      </c>
      <c r="K2274" s="17" t="str">
        <f>OBV!G2274</f>
        <v>NEUTRAL</v>
      </c>
      <c r="L2274" s="17" t="str">
        <f>OBV!H2274</f>
        <v>CONFIRMED BEARISH</v>
      </c>
    </row>
    <row r="2275" spans="1:12" ht="13.5" x14ac:dyDescent="0.25">
      <c r="A2275" s="3">
        <f>RSI!A2275</f>
        <v>45315</v>
      </c>
      <c r="B2275" s="2">
        <f>RSI!B2275</f>
        <v>3.4</v>
      </c>
      <c r="C2275" s="2">
        <f>RSI!I2275</f>
        <v>40.72363816187012</v>
      </c>
      <c r="D2275" s="2">
        <f>MACD!E2275</f>
        <v>7.1101152005967894E-2</v>
      </c>
      <c r="E2275" s="2">
        <f>MACD!F2275</f>
        <v>6.3824231824984923E-2</v>
      </c>
      <c r="F2275" s="2">
        <f>'Moving Avg'!D2275</f>
        <v>3.4140000000000001</v>
      </c>
      <c r="G2275" s="2">
        <f>'Moving Avg'!F2275</f>
        <v>3.5405000000000006</v>
      </c>
      <c r="H2275" s="2">
        <f>'Moving Avg'!G2275</f>
        <v>3.6472000000000007</v>
      </c>
      <c r="I2275" s="2">
        <f>'Moving Avg'!H2275</f>
        <v>3.6965500000000007</v>
      </c>
      <c r="J2275" s="17" t="str">
        <f>OBV!F2275</f>
        <v>BEARISH</v>
      </c>
      <c r="K2275" s="17" t="str">
        <f>OBV!G2275</f>
        <v>NEUTRAL</v>
      </c>
      <c r="L2275" s="17" t="str">
        <f>OBV!H2275</f>
        <v>CONFIRMED BEARISH</v>
      </c>
    </row>
    <row r="2276" spans="1:12" ht="13.5" x14ac:dyDescent="0.25">
      <c r="A2276" s="3">
        <f>RSI!A2276</f>
        <v>45316</v>
      </c>
      <c r="B2276" s="2">
        <f>RSI!B2276</f>
        <v>3.39</v>
      </c>
      <c r="C2276" s="2">
        <f>RSI!I2276</f>
        <v>40.178237300930441</v>
      </c>
      <c r="D2276" s="2">
        <f>MACD!E2276</f>
        <v>6.5652522809260372E-2</v>
      </c>
      <c r="E2276" s="2">
        <f>MACD!F2276</f>
        <v>6.4189890021840015E-2</v>
      </c>
      <c r="F2276" s="2">
        <f>'Moving Avg'!D2276</f>
        <v>3.4119999999999999</v>
      </c>
      <c r="G2276" s="2">
        <f>'Moving Avg'!F2276</f>
        <v>3.5259999999999998</v>
      </c>
      <c r="H2276" s="2">
        <f>'Moving Avg'!G2276</f>
        <v>3.6421999999999999</v>
      </c>
      <c r="I2276" s="2">
        <f>'Moving Avg'!H2276</f>
        <v>3.6953000000000009</v>
      </c>
      <c r="J2276" s="17" t="str">
        <f>OBV!F2276</f>
        <v>BULLISH</v>
      </c>
      <c r="K2276" s="17" t="str">
        <f>OBV!G2276</f>
        <v>NEUTRAL</v>
      </c>
      <c r="L2276" s="17" t="str">
        <f>OBV!H2276</f>
        <v>BULLISH DIVERGENCE</v>
      </c>
    </row>
    <row r="2277" spans="1:12" ht="13.5" x14ac:dyDescent="0.25">
      <c r="A2277" s="3">
        <f>RSI!A2277</f>
        <v>45317</v>
      </c>
      <c r="B2277" s="2">
        <f>RSI!B2277</f>
        <v>3.4</v>
      </c>
      <c r="C2277" s="2">
        <f>RSI!I2277</f>
        <v>41.028775992286</v>
      </c>
      <c r="D2277" s="2">
        <f>MACD!E2277</f>
        <v>7.3455989702901903E-2</v>
      </c>
      <c r="E2277" s="2">
        <f>MACD!F2277</f>
        <v>6.6043109958052404E-2</v>
      </c>
      <c r="F2277" s="2">
        <f>'Moving Avg'!D2277</f>
        <v>3.3920000000000003</v>
      </c>
      <c r="G2277" s="2">
        <f>'Moving Avg'!F2277</f>
        <v>3.5120000000000005</v>
      </c>
      <c r="H2277" s="2">
        <f>'Moving Avg'!G2277</f>
        <v>3.6352000000000002</v>
      </c>
      <c r="I2277" s="2">
        <f>'Moving Avg'!H2277</f>
        <v>3.6942000000000008</v>
      </c>
      <c r="J2277" s="17" t="str">
        <f>OBV!F2277</f>
        <v>BEARISH</v>
      </c>
      <c r="K2277" s="17" t="str">
        <f>OBV!G2277</f>
        <v>NEUTRAL</v>
      </c>
      <c r="L2277" s="17" t="str">
        <f>OBV!H2277</f>
        <v>CONFIRMED BEARISH</v>
      </c>
    </row>
    <row r="2278" spans="1:12" ht="13.5" x14ac:dyDescent="0.25">
      <c r="A2278" s="3">
        <f>RSI!A2278</f>
        <v>45320</v>
      </c>
      <c r="B2278" s="2">
        <f>RSI!B2278</f>
        <v>3.4</v>
      </c>
      <c r="C2278" s="2">
        <f>RSI!I2278</f>
        <v>41.028775992286</v>
      </c>
      <c r="D2278" s="2">
        <f>MACD!E2278</f>
        <v>6.8476301489055036E-2</v>
      </c>
      <c r="E2278" s="2">
        <f>MACD!F2278</f>
        <v>6.6529748264252939E-2</v>
      </c>
      <c r="F2278" s="2">
        <f>'Moving Avg'!D2278</f>
        <v>3.3920000000000003</v>
      </c>
      <c r="G2278" s="2">
        <f>'Moving Avg'!F2278</f>
        <v>3.4950000000000001</v>
      </c>
      <c r="H2278" s="2">
        <f>'Moving Avg'!G2278</f>
        <v>3.6258000000000004</v>
      </c>
      <c r="I2278" s="2">
        <f>'Moving Avg'!H2278</f>
        <v>3.6928500000000004</v>
      </c>
      <c r="J2278" s="17" t="str">
        <f>OBV!F2278</f>
        <v>BULLISH</v>
      </c>
      <c r="K2278" s="17" t="str">
        <f>OBV!G2278</f>
        <v>NEUTRAL</v>
      </c>
      <c r="L2278" s="17" t="str">
        <f>OBV!H2278</f>
        <v>NEUTRAL</v>
      </c>
    </row>
    <row r="2279" spans="1:12" ht="13.5" x14ac:dyDescent="0.25">
      <c r="A2279" s="3">
        <f>RSI!A2279</f>
        <v>45321</v>
      </c>
      <c r="B2279" s="2">
        <f>RSI!B2279</f>
        <v>3.4</v>
      </c>
      <c r="C2279" s="2">
        <f>RSI!I2279</f>
        <v>41.028775992286</v>
      </c>
      <c r="D2279" s="2">
        <f>MACD!E2279</f>
        <v>5.7241773099413695E-2</v>
      </c>
      <c r="E2279" s="2">
        <f>MACD!F2279</f>
        <v>6.4672153231285098E-2</v>
      </c>
      <c r="F2279" s="2">
        <f>'Moving Avg'!D2279</f>
        <v>3.3979999999999997</v>
      </c>
      <c r="G2279" s="2">
        <f>'Moving Avg'!F2279</f>
        <v>3.4855000000000005</v>
      </c>
      <c r="H2279" s="2">
        <f>'Moving Avg'!G2279</f>
        <v>3.6168</v>
      </c>
      <c r="I2279" s="2">
        <f>'Moving Avg'!H2279</f>
        <v>3.6915999999999998</v>
      </c>
      <c r="J2279" s="17" t="str">
        <f>OBV!F2279</f>
        <v>BULLISH</v>
      </c>
      <c r="K2279" s="17" t="str">
        <f>OBV!G2279</f>
        <v>NEUTRAL</v>
      </c>
      <c r="L2279" s="17" t="str">
        <f>OBV!H2279</f>
        <v>CONFIRMED BULLISH</v>
      </c>
    </row>
    <row r="2280" spans="1:12" ht="13.5" x14ac:dyDescent="0.25">
      <c r="A2280" s="3">
        <f>RSI!A2280</f>
        <v>45322</v>
      </c>
      <c r="B2280" s="2">
        <f>RSI!B2280</f>
        <v>3.4</v>
      </c>
      <c r="C2280" s="2">
        <f>RSI!I2280</f>
        <v>41.028775992286</v>
      </c>
      <c r="D2280" s="2">
        <f>MACD!E2280</f>
        <v>4.8357264838590375E-2</v>
      </c>
      <c r="E2280" s="2">
        <f>MACD!F2280</f>
        <v>6.1409175552746158E-2</v>
      </c>
      <c r="F2280" s="2">
        <f>'Moving Avg'!D2280</f>
        <v>3.3979999999999997</v>
      </c>
      <c r="G2280" s="2">
        <f>'Moving Avg'!F2280</f>
        <v>3.4710000000000001</v>
      </c>
      <c r="H2280" s="2">
        <f>'Moving Avg'!G2280</f>
        <v>3.6070000000000007</v>
      </c>
      <c r="I2280" s="2">
        <f>'Moving Avg'!H2280</f>
        <v>3.6909999999999998</v>
      </c>
      <c r="J2280" s="17" t="str">
        <f>OBV!F2280</f>
        <v>BEARISH</v>
      </c>
      <c r="K2280" s="17" t="str">
        <f>OBV!G2280</f>
        <v>NEUTRAL</v>
      </c>
      <c r="L2280" s="17" t="str">
        <f>OBV!H2280</f>
        <v>NEUTRAL</v>
      </c>
    </row>
    <row r="2281" spans="1:12" ht="13.5" x14ac:dyDescent="0.25">
      <c r="A2281" s="3">
        <f>RSI!A2281</f>
        <v>45323</v>
      </c>
      <c r="B2281" s="2">
        <f>RSI!B2281</f>
        <v>3.4</v>
      </c>
      <c r="C2281" s="2">
        <f>RSI!I2281</f>
        <v>41.028775992286</v>
      </c>
      <c r="D2281" s="2">
        <f>MACD!E2281</f>
        <v>3.3722880704457392E-2</v>
      </c>
      <c r="E2281" s="2">
        <f>MACD!F2281</f>
        <v>5.5871916583088412E-2</v>
      </c>
      <c r="F2281" s="2">
        <f>'Moving Avg'!D2281</f>
        <v>3.4</v>
      </c>
      <c r="G2281" s="2">
        <f>'Moving Avg'!F2281</f>
        <v>3.4569999999999999</v>
      </c>
      <c r="H2281" s="2">
        <f>'Moving Avg'!G2281</f>
        <v>3.5976000000000004</v>
      </c>
      <c r="I2281" s="2">
        <f>'Moving Avg'!H2281</f>
        <v>3.6907000000000001</v>
      </c>
      <c r="J2281" s="17" t="str">
        <f>OBV!F2281</f>
        <v>BULLISH</v>
      </c>
      <c r="K2281" s="17" t="str">
        <f>OBV!G2281</f>
        <v>NEUTRAL</v>
      </c>
      <c r="L2281" s="17" t="str">
        <f>OBV!H2281</f>
        <v>CONFIRMED BULLISH</v>
      </c>
    </row>
    <row r="2282" spans="1:12" ht="13.5" x14ac:dyDescent="0.25">
      <c r="A2282" s="3">
        <f>RSI!A2282</f>
        <v>45324</v>
      </c>
      <c r="B2282" s="2">
        <f>RSI!B2282</f>
        <v>3.31</v>
      </c>
      <c r="C2282" s="2">
        <f>RSI!I2282</f>
        <v>34.613114090174534</v>
      </c>
      <c r="D2282" s="2">
        <f>MACD!E2282</f>
        <v>4.3924170847749799E-2</v>
      </c>
      <c r="E2282" s="2">
        <f>MACD!F2282</f>
        <v>5.3482367436020695E-2</v>
      </c>
      <c r="F2282" s="2">
        <f>'Moving Avg'!D2282</f>
        <v>3.3820000000000001</v>
      </c>
      <c r="G2282" s="2">
        <f>'Moving Avg'!F2282</f>
        <v>3.4424999999999999</v>
      </c>
      <c r="H2282" s="2">
        <f>'Moving Avg'!G2282</f>
        <v>3.5878000000000001</v>
      </c>
      <c r="I2282" s="2">
        <f>'Moving Avg'!H2282</f>
        <v>3.6889999999999992</v>
      </c>
      <c r="J2282" s="17" t="str">
        <f>OBV!F2282</f>
        <v>BEARISH</v>
      </c>
      <c r="K2282" s="17" t="str">
        <f>OBV!G2282</f>
        <v>NEUTRAL</v>
      </c>
      <c r="L2282" s="17" t="str">
        <f>OBV!H2282</f>
        <v>CONFIRMED BEARISH</v>
      </c>
    </row>
    <row r="2283" spans="1:12" ht="13.5" x14ac:dyDescent="0.25">
      <c r="A2283" s="3">
        <f>RSI!A2283</f>
        <v>45327</v>
      </c>
      <c r="B2283" s="2">
        <f>RSI!B2283</f>
        <v>3.34</v>
      </c>
      <c r="C2283" s="2">
        <f>RSI!I2283</f>
        <v>38.088383520631616</v>
      </c>
      <c r="D2283" s="2">
        <f>MACD!E2283</f>
        <v>3.5974478842093038E-2</v>
      </c>
      <c r="E2283" s="2">
        <f>MACD!F2283</f>
        <v>4.9980789717235165E-2</v>
      </c>
      <c r="F2283" s="2">
        <f>'Moving Avg'!D2283</f>
        <v>3.37</v>
      </c>
      <c r="G2283" s="2">
        <f>'Moving Avg'!F2283</f>
        <v>3.4334999999999996</v>
      </c>
      <c r="H2283" s="2">
        <f>'Moving Avg'!G2283</f>
        <v>3.5786000000000007</v>
      </c>
      <c r="I2283" s="2">
        <f>'Moving Avg'!H2283</f>
        <v>3.6874499999999988</v>
      </c>
      <c r="J2283" s="17" t="str">
        <f>OBV!F2283</f>
        <v>BULLISH</v>
      </c>
      <c r="K2283" s="17" t="str">
        <f>OBV!G2283</f>
        <v>NEUTRAL</v>
      </c>
      <c r="L2283" s="17" t="str">
        <f>OBV!H2283</f>
        <v>BULLISH DIVERGENCE</v>
      </c>
    </row>
    <row r="2284" spans="1:12" ht="13.5" x14ac:dyDescent="0.25">
      <c r="A2284" s="3">
        <f>RSI!A2284</f>
        <v>45328</v>
      </c>
      <c r="B2284" s="2">
        <f>RSI!B2284</f>
        <v>3.3</v>
      </c>
      <c r="C2284" s="2">
        <f>RSI!I2284</f>
        <v>35.38770064527435</v>
      </c>
      <c r="D2284" s="2">
        <f>MACD!E2284</f>
        <v>2.8367461130058391E-2</v>
      </c>
      <c r="E2284" s="2">
        <f>MACD!F2284</f>
        <v>4.5658123999799814E-2</v>
      </c>
      <c r="F2284" s="2">
        <f>'Moving Avg'!D2284</f>
        <v>3.35</v>
      </c>
      <c r="G2284" s="2">
        <f>'Moving Avg'!F2284</f>
        <v>3.4184999999999994</v>
      </c>
      <c r="H2284" s="2">
        <f>'Moving Avg'!G2284</f>
        <v>3.5690000000000008</v>
      </c>
      <c r="I2284" s="2">
        <f>'Moving Avg'!H2284</f>
        <v>3.6856999999999989</v>
      </c>
      <c r="J2284" s="17" t="str">
        <f>OBV!F2284</f>
        <v>BEARISH</v>
      </c>
      <c r="K2284" s="17" t="str">
        <f>OBV!G2284</f>
        <v>NEUTRAL</v>
      </c>
      <c r="L2284" s="17" t="str">
        <f>OBV!H2284</f>
        <v>CONFIRMED BEARISH</v>
      </c>
    </row>
    <row r="2285" spans="1:12" ht="13.5" x14ac:dyDescent="0.25">
      <c r="A2285" s="3">
        <f>RSI!A2285</f>
        <v>45329</v>
      </c>
      <c r="B2285" s="2">
        <f>RSI!B2285</f>
        <v>3.35</v>
      </c>
      <c r="C2285" s="2">
        <f>RSI!I2285</f>
        <v>41.017571060707503</v>
      </c>
      <c r="D2285" s="2">
        <f>MACD!E2285</f>
        <v>2.3793672767296048E-2</v>
      </c>
      <c r="E2285" s="2">
        <f>MACD!F2285</f>
        <v>4.128523375329906E-2</v>
      </c>
      <c r="F2285" s="2">
        <f>'Moving Avg'!D2285</f>
        <v>3.3400000000000007</v>
      </c>
      <c r="G2285" s="2">
        <f>'Moving Avg'!F2285</f>
        <v>3.411999999999999</v>
      </c>
      <c r="H2285" s="2">
        <f>'Moving Avg'!G2285</f>
        <v>3.5604000000000009</v>
      </c>
      <c r="I2285" s="2">
        <f>'Moving Avg'!H2285</f>
        <v>3.6839999999999988</v>
      </c>
      <c r="J2285" s="17" t="str">
        <f>OBV!F2285</f>
        <v>BEARISH</v>
      </c>
      <c r="K2285" s="17" t="str">
        <f>OBV!G2285</f>
        <v>NEUTRAL</v>
      </c>
      <c r="L2285" s="17" t="str">
        <f>OBV!H2285</f>
        <v>CONFIRMED BEARISH</v>
      </c>
    </row>
    <row r="2286" spans="1:12" ht="13.5" x14ac:dyDescent="0.25">
      <c r="A2286" s="3">
        <f>RSI!A2286</f>
        <v>45330</v>
      </c>
      <c r="B2286" s="2">
        <f>RSI!B2286</f>
        <v>3.3</v>
      </c>
      <c r="C2286" s="2">
        <f>RSI!I2286</f>
        <v>37.498842635407676</v>
      </c>
      <c r="D2286" s="2">
        <f>MACD!E2286</f>
        <v>2.2674110115362023E-2</v>
      </c>
      <c r="E2286" s="2">
        <f>MACD!F2286</f>
        <v>3.7563009025711656E-2</v>
      </c>
      <c r="F2286" s="2">
        <f>'Moving Avg'!D2286</f>
        <v>3.3199999999999994</v>
      </c>
      <c r="G2286" s="2">
        <f>'Moving Avg'!F2286</f>
        <v>3.4019999999999988</v>
      </c>
      <c r="H2286" s="2">
        <f>'Moving Avg'!G2286</f>
        <v>3.5508000000000015</v>
      </c>
      <c r="I2286" s="2">
        <f>'Moving Avg'!H2286</f>
        <v>3.682849999999998</v>
      </c>
      <c r="J2286" s="17" t="str">
        <f>OBV!F2286</f>
        <v>BEARISH</v>
      </c>
      <c r="K2286" s="17" t="str">
        <f>OBV!G2286</f>
        <v>NEUTRAL</v>
      </c>
      <c r="L2286" s="17" t="str">
        <f>OBV!H2286</f>
        <v>CONFIRMED BEARISH</v>
      </c>
    </row>
    <row r="2287" spans="1:12" ht="13.5" x14ac:dyDescent="0.25">
      <c r="A2287" s="3">
        <f>RSI!A2287</f>
        <v>45331</v>
      </c>
      <c r="B2287" s="2">
        <f>RSI!B2287</f>
        <v>3.3</v>
      </c>
      <c r="C2287" s="2">
        <f>RSI!I2287</f>
        <v>37.498842635407676</v>
      </c>
      <c r="D2287" s="2">
        <f>MACD!E2287</f>
        <v>2.4102668036320996E-2</v>
      </c>
      <c r="E2287" s="2">
        <f>MACD!F2287</f>
        <v>3.4870940827833527E-2</v>
      </c>
      <c r="F2287" s="2">
        <f>'Moving Avg'!D2287</f>
        <v>3.3180000000000001</v>
      </c>
      <c r="G2287" s="2">
        <f>'Moving Avg'!F2287</f>
        <v>3.3879999999999995</v>
      </c>
      <c r="H2287" s="2">
        <f>'Moving Avg'!G2287</f>
        <v>3.5416000000000012</v>
      </c>
      <c r="I2287" s="2">
        <f>'Moving Avg'!H2287</f>
        <v>3.6806499999999982</v>
      </c>
      <c r="J2287" s="17" t="str">
        <f>OBV!F2287</f>
        <v>BEARISH</v>
      </c>
      <c r="K2287" s="17" t="str">
        <f>OBV!G2287</f>
        <v>NEUTRAL</v>
      </c>
      <c r="L2287" s="17" t="str">
        <f>OBV!H2287</f>
        <v>CONFIRMED BEARISH</v>
      </c>
    </row>
    <row r="2288" spans="1:12" ht="13.5" x14ac:dyDescent="0.25">
      <c r="A2288" s="3">
        <f>RSI!A2288</f>
        <v>45334</v>
      </c>
      <c r="B2288" s="2">
        <f>RSI!B2288</f>
        <v>3.3</v>
      </c>
      <c r="C2288" s="2">
        <f>RSI!I2288</f>
        <v>37.498842635407684</v>
      </c>
      <c r="D2288" s="2">
        <f>MACD!E2288</f>
        <v>2.6086835432669986E-2</v>
      </c>
      <c r="E2288" s="2">
        <f>MACD!F2288</f>
        <v>3.3114119748800817E-2</v>
      </c>
      <c r="F2288" s="2">
        <f>'Moving Avg'!D2288</f>
        <v>3.31</v>
      </c>
      <c r="G2288" s="2">
        <f>'Moving Avg'!F2288</f>
        <v>3.3779999999999992</v>
      </c>
      <c r="H2288" s="2">
        <f>'Moving Avg'!G2288</f>
        <v>3.5330000000000017</v>
      </c>
      <c r="I2288" s="2">
        <f>'Moving Avg'!H2288</f>
        <v>3.6773499999999979</v>
      </c>
      <c r="J2288" s="17" t="str">
        <f>OBV!F2288</f>
        <v>BEARISH</v>
      </c>
      <c r="K2288" s="17" t="str">
        <f>OBV!G2288</f>
        <v>NEUTRAL</v>
      </c>
      <c r="L2288" s="17" t="str">
        <f>OBV!H2288</f>
        <v>CONFIRMED BEARISH</v>
      </c>
    </row>
    <row r="2289" spans="1:12" ht="13.5" x14ac:dyDescent="0.25">
      <c r="A2289" s="3">
        <f>RSI!A2289</f>
        <v>45335</v>
      </c>
      <c r="B2289" s="2">
        <f>RSI!B2289</f>
        <v>3.3</v>
      </c>
      <c r="C2289" s="2">
        <f>RSI!I2289</f>
        <v>37.498842635407676</v>
      </c>
      <c r="D2289" s="2">
        <f>MACD!E2289</f>
        <v>2.8483697803795671E-2</v>
      </c>
      <c r="E2289" s="2">
        <f>MACD!F2289</f>
        <v>3.2188035359799791E-2</v>
      </c>
      <c r="F2289" s="2">
        <f>'Moving Avg'!D2289</f>
        <v>3.31</v>
      </c>
      <c r="G2289" s="2">
        <f>'Moving Avg'!F2289</f>
        <v>3.3704999999999998</v>
      </c>
      <c r="H2289" s="2">
        <f>'Moving Avg'!G2289</f>
        <v>3.5240000000000014</v>
      </c>
      <c r="I2289" s="2">
        <f>'Moving Avg'!H2289</f>
        <v>3.6739999999999977</v>
      </c>
      <c r="J2289" s="17" t="str">
        <f>OBV!F2289</f>
        <v>BEARISH</v>
      </c>
      <c r="K2289" s="17" t="str">
        <f>OBV!G2289</f>
        <v>NEUTRAL</v>
      </c>
      <c r="L2289" s="17" t="str">
        <f>OBV!H2289</f>
        <v>NEUTRAL</v>
      </c>
    </row>
    <row r="2290" spans="1:12" ht="13.5" x14ac:dyDescent="0.25">
      <c r="A2290" s="3">
        <f>RSI!A2290</f>
        <v>45336</v>
      </c>
      <c r="B2290" s="2">
        <f>RSI!B2290</f>
        <v>3.3</v>
      </c>
      <c r="C2290" s="2">
        <f>RSI!I2290</f>
        <v>37.498842635407684</v>
      </c>
      <c r="D2290" s="2">
        <f>MACD!E2290</f>
        <v>3.1176582022725885E-2</v>
      </c>
      <c r="E2290" s="2">
        <f>MACD!F2290</f>
        <v>3.1985744692385014E-2</v>
      </c>
      <c r="F2290" s="2">
        <f>'Moving Avg'!D2290</f>
        <v>3.3</v>
      </c>
      <c r="G2290" s="2">
        <f>'Moving Avg'!F2290</f>
        <v>3.3629999999999995</v>
      </c>
      <c r="H2290" s="2">
        <f>'Moving Avg'!G2290</f>
        <v>3.5150000000000023</v>
      </c>
      <c r="I2290" s="2">
        <f>'Moving Avg'!H2290</f>
        <v>3.6708999999999974</v>
      </c>
      <c r="J2290" s="17" t="str">
        <f>OBV!F2290</f>
        <v>BEARISH</v>
      </c>
      <c r="K2290" s="17" t="str">
        <f>OBV!G2290</f>
        <v>NEUTRAL</v>
      </c>
      <c r="L2290" s="17" t="str">
        <f>OBV!H2290</f>
        <v>CONFIRMED BEARISH</v>
      </c>
    </row>
    <row r="2291" spans="1:12" ht="13.5" x14ac:dyDescent="0.25">
      <c r="A2291" s="3">
        <f>RSI!A2291</f>
        <v>45337</v>
      </c>
      <c r="B2291" s="2">
        <f>RSI!B2291</f>
        <v>3.3</v>
      </c>
      <c r="C2291" s="2">
        <f>RSI!I2291</f>
        <v>37.498842635407698</v>
      </c>
      <c r="D2291" s="2">
        <f>MACD!E2291</f>
        <v>3.407070405154311E-2</v>
      </c>
      <c r="E2291" s="2">
        <f>MACD!F2291</f>
        <v>3.2402736564216633E-2</v>
      </c>
      <c r="F2291" s="2">
        <f>'Moving Avg'!D2291</f>
        <v>3.3</v>
      </c>
      <c r="G2291" s="2">
        <f>'Moving Avg'!F2291</f>
        <v>3.3579999999999992</v>
      </c>
      <c r="H2291" s="2">
        <f>'Moving Avg'!G2291</f>
        <v>3.5064000000000028</v>
      </c>
      <c r="I2291" s="2">
        <f>'Moving Avg'!H2291</f>
        <v>3.6686499999999973</v>
      </c>
      <c r="J2291" s="17" t="str">
        <f>OBV!F2291</f>
        <v>NEUTRAL</v>
      </c>
      <c r="K2291" s="17" t="str">
        <f>OBV!G2291</f>
        <v>NEUTRAL</v>
      </c>
      <c r="L2291" s="17" t="str">
        <f>OBV!H2291</f>
        <v>NEUTRAL</v>
      </c>
    </row>
    <row r="2292" spans="1:12" ht="13.5" x14ac:dyDescent="0.25">
      <c r="A2292" s="3">
        <f>RSI!A2292</f>
        <v>45338</v>
      </c>
      <c r="B2292" s="2">
        <f>RSI!B2292</f>
        <v>3.3</v>
      </c>
      <c r="C2292" s="2">
        <f>RSI!I2292</f>
        <v>37.498842635407698</v>
      </c>
      <c r="D2292" s="2">
        <f>MACD!E2292</f>
        <v>2.3243355737351035E-2</v>
      </c>
      <c r="E2292" s="2">
        <f>MACD!F2292</f>
        <v>3.0570860398843516E-2</v>
      </c>
      <c r="F2292" s="2">
        <f>'Moving Avg'!D2292</f>
        <v>3.3</v>
      </c>
      <c r="G2292" s="2">
        <f>'Moving Avg'!F2292</f>
        <v>3.347999999999999</v>
      </c>
      <c r="H2292" s="2">
        <f>'Moving Avg'!G2292</f>
        <v>3.4980000000000029</v>
      </c>
      <c r="I2292" s="2">
        <f>'Moving Avg'!H2292</f>
        <v>3.6666499999999975</v>
      </c>
      <c r="J2292" s="17" t="str">
        <f>OBV!F2292</f>
        <v>NEUTRAL</v>
      </c>
      <c r="K2292" s="17" t="str">
        <f>OBV!G2292</f>
        <v>NEUTRAL</v>
      </c>
      <c r="L2292" s="17" t="str">
        <f>OBV!H2292</f>
        <v>NEUTRAL</v>
      </c>
    </row>
    <row r="2293" spans="1:12" ht="13.5" x14ac:dyDescent="0.25">
      <c r="A2293" s="3">
        <f>RSI!A2293</f>
        <v>45341</v>
      </c>
      <c r="B2293" s="2">
        <f>RSI!B2293</f>
        <v>3.31</v>
      </c>
      <c r="C2293" s="2">
        <f>RSI!I2293</f>
        <v>39.249842050106977</v>
      </c>
      <c r="D2293" s="2">
        <f>MACD!E2293</f>
        <v>1.8484112975663436E-2</v>
      </c>
      <c r="E2293" s="2">
        <f>MACD!F2293</f>
        <v>2.8153510914207501E-2</v>
      </c>
      <c r="F2293" s="2">
        <f>'Moving Avg'!D2293</f>
        <v>3.3019999999999996</v>
      </c>
      <c r="G2293" s="2">
        <f>'Moving Avg'!F2293</f>
        <v>3.3434999999999988</v>
      </c>
      <c r="H2293" s="2">
        <f>'Moving Avg'!G2293</f>
        <v>3.4902000000000029</v>
      </c>
      <c r="I2293" s="2">
        <f>'Moving Avg'!H2293</f>
        <v>3.6647499999999966</v>
      </c>
      <c r="J2293" s="17" t="str">
        <f>OBV!F2293</f>
        <v>BULLISH</v>
      </c>
      <c r="K2293" s="17" t="str">
        <f>OBV!G2293</f>
        <v>NEUTRAL</v>
      </c>
      <c r="L2293" s="17" t="str">
        <f>OBV!H2293</f>
        <v>CONFIRMED BULLISH</v>
      </c>
    </row>
    <row r="2294" spans="1:12" ht="13.5" x14ac:dyDescent="0.25">
      <c r="A2294" s="3">
        <f>RSI!A2294</f>
        <v>45342</v>
      </c>
      <c r="B2294" s="2">
        <f>RSI!B2294</f>
        <v>3.35</v>
      </c>
      <c r="C2294" s="2">
        <f>RSI!I2294</f>
        <v>45.79179804467951</v>
      </c>
      <c r="D2294" s="2">
        <f>MACD!E2294</f>
        <v>5.7697875871545179E-3</v>
      </c>
      <c r="E2294" s="2">
        <f>MACD!F2294</f>
        <v>2.3676766248796905E-2</v>
      </c>
      <c r="F2294" s="2">
        <f>'Moving Avg'!D2294</f>
        <v>3.3119999999999998</v>
      </c>
      <c r="G2294" s="2">
        <f>'Moving Avg'!F2294</f>
        <v>3.3424999999999989</v>
      </c>
      <c r="H2294" s="2">
        <f>'Moving Avg'!G2294</f>
        <v>3.4832000000000027</v>
      </c>
      <c r="I2294" s="2">
        <f>'Moving Avg'!H2294</f>
        <v>3.6630999999999974</v>
      </c>
      <c r="J2294" s="17" t="str">
        <f>OBV!F2294</f>
        <v>BULLISH</v>
      </c>
      <c r="K2294" s="17" t="str">
        <f>OBV!G2294</f>
        <v>NEUTRAL</v>
      </c>
      <c r="L2294" s="17" t="str">
        <f>OBV!H2294</f>
        <v>CONFIRMED BULLISH</v>
      </c>
    </row>
    <row r="2295" spans="1:12" ht="13.5" x14ac:dyDescent="0.25">
      <c r="A2295" s="3">
        <f>RSI!A2295</f>
        <v>45343</v>
      </c>
      <c r="B2295" s="2">
        <f>RSI!B2295</f>
        <v>3.53</v>
      </c>
      <c r="C2295" s="2">
        <f>RSI!I2295</f>
        <v>64.380391970011743</v>
      </c>
      <c r="D2295" s="2">
        <f>MACD!E2295</f>
        <v>-1.0468157233895159E-2</v>
      </c>
      <c r="E2295" s="2">
        <f>MACD!F2295</f>
        <v>1.6847781552258492E-2</v>
      </c>
      <c r="F2295" s="2">
        <f>'Moving Avg'!D2295</f>
        <v>3.3579999999999997</v>
      </c>
      <c r="G2295" s="2">
        <f>'Moving Avg'!F2295</f>
        <v>3.3489999999999989</v>
      </c>
      <c r="H2295" s="2">
        <f>'Moving Avg'!G2295</f>
        <v>3.4798000000000027</v>
      </c>
      <c r="I2295" s="2">
        <f>'Moving Avg'!H2295</f>
        <v>3.6623499999999973</v>
      </c>
      <c r="J2295" s="17" t="str">
        <f>OBV!F2295</f>
        <v>BULLISH</v>
      </c>
      <c r="K2295" s="17" t="str">
        <f>OBV!G2295</f>
        <v>NEUTRAL</v>
      </c>
      <c r="L2295" s="17" t="str">
        <f>OBV!H2295</f>
        <v>CONFIRMED BULLISH</v>
      </c>
    </row>
    <row r="2296" spans="1:12" ht="13.5" x14ac:dyDescent="0.25">
      <c r="A2296" s="3">
        <f>RSI!A2296</f>
        <v>45344</v>
      </c>
      <c r="B2296" s="2">
        <f>RSI!B2296</f>
        <v>3.5</v>
      </c>
      <c r="C2296" s="2">
        <f>RSI!I2296</f>
        <v>60.647642078883266</v>
      </c>
      <c r="D2296" s="2">
        <f>MACD!E2296</f>
        <v>-3.0592266056838291E-2</v>
      </c>
      <c r="E2296" s="2">
        <f>MACD!F2296</f>
        <v>7.3597720304391344E-3</v>
      </c>
      <c r="F2296" s="2">
        <f>'Moving Avg'!D2296</f>
        <v>3.3979999999999997</v>
      </c>
      <c r="G2296" s="2">
        <f>'Moving Avg'!F2296</f>
        <v>3.3544999999999994</v>
      </c>
      <c r="H2296" s="2">
        <f>'Moving Avg'!G2296</f>
        <v>3.4762000000000031</v>
      </c>
      <c r="I2296" s="2">
        <f>'Moving Avg'!H2296</f>
        <v>3.6616499999999981</v>
      </c>
      <c r="J2296" s="17" t="str">
        <f>OBV!F2296</f>
        <v>BULLISH</v>
      </c>
      <c r="K2296" s="17" t="str">
        <f>OBV!G2296</f>
        <v>NEUTRAL</v>
      </c>
      <c r="L2296" s="17" t="str">
        <f>OBV!H2296</f>
        <v>CONFIRMED BULLISH</v>
      </c>
    </row>
    <row r="2297" spans="1:12" ht="13.5" x14ac:dyDescent="0.25">
      <c r="A2297" s="3">
        <f>RSI!A2297</f>
        <v>45345</v>
      </c>
      <c r="B2297" s="2">
        <f>RSI!B2297</f>
        <v>3.47</v>
      </c>
      <c r="C2297" s="2">
        <f>RSI!I2297</f>
        <v>57.083379932149583</v>
      </c>
      <c r="D2297" s="2">
        <f>MACD!E2297</f>
        <v>-4.6067368228012384E-2</v>
      </c>
      <c r="E2297" s="2">
        <f>MACD!F2297</f>
        <v>-3.3256560212511698E-3</v>
      </c>
      <c r="F2297" s="2">
        <f>'Moving Avg'!D2297</f>
        <v>3.4319999999999999</v>
      </c>
      <c r="G2297" s="2">
        <f>'Moving Avg'!F2297</f>
        <v>3.3579999999999997</v>
      </c>
      <c r="H2297" s="2">
        <f>'Moving Avg'!G2297</f>
        <v>3.4720000000000026</v>
      </c>
      <c r="I2297" s="2">
        <f>'Moving Avg'!H2297</f>
        <v>3.6604999999999976</v>
      </c>
      <c r="J2297" s="17" t="str">
        <f>OBV!F2297</f>
        <v>BULLISH</v>
      </c>
      <c r="K2297" s="17" t="str">
        <f>OBV!G2297</f>
        <v>NEUTRAL</v>
      </c>
      <c r="L2297" s="17" t="str">
        <f>OBV!H2297</f>
        <v>CONFIRMED BULLISH</v>
      </c>
    </row>
    <row r="2298" spans="1:12" ht="13.5" x14ac:dyDescent="0.25">
      <c r="A2298" s="3">
        <f>RSI!A2298</f>
        <v>45348</v>
      </c>
      <c r="B2298" s="2">
        <f>RSI!B2298</f>
        <v>3.46</v>
      </c>
      <c r="C2298" s="2">
        <f>RSI!I2298</f>
        <v>55.903977936549296</v>
      </c>
      <c r="D2298" s="2">
        <f>MACD!E2298</f>
        <v>-5.8863332969211424E-2</v>
      </c>
      <c r="E2298" s="2">
        <f>MACD!F2298</f>
        <v>-1.4433191410843222E-2</v>
      </c>
      <c r="F2298" s="2">
        <f>'Moving Avg'!D2298</f>
        <v>3.4619999999999997</v>
      </c>
      <c r="G2298" s="2">
        <f>'Moving Avg'!F2298</f>
        <v>3.3609999999999998</v>
      </c>
      <c r="H2298" s="2">
        <f>'Moving Avg'!G2298</f>
        <v>3.4712000000000027</v>
      </c>
      <c r="I2298" s="2">
        <f>'Moving Avg'!H2298</f>
        <v>3.6592999999999978</v>
      </c>
      <c r="J2298" s="17" t="str">
        <f>OBV!F2298</f>
        <v>BULLISH</v>
      </c>
      <c r="K2298" s="17" t="str">
        <f>OBV!G2298</f>
        <v>NEUTRAL</v>
      </c>
      <c r="L2298" s="17" t="str">
        <f>OBV!H2298</f>
        <v>CONFIRMED BULLISH</v>
      </c>
    </row>
    <row r="2299" spans="1:12" ht="13.5" x14ac:dyDescent="0.25">
      <c r="A2299" s="3">
        <f>RSI!A2299</f>
        <v>45349</v>
      </c>
      <c r="B2299" s="2">
        <f>RSI!B2299</f>
        <v>3.45</v>
      </c>
      <c r="C2299" s="2">
        <f>RSI!I2299</f>
        <v>54.687169238936072</v>
      </c>
      <c r="D2299" s="2">
        <f>MACD!E2299</f>
        <v>-6.9300475339447498E-2</v>
      </c>
      <c r="E2299" s="2">
        <f>MACD!F2299</f>
        <v>-2.5406648196564081E-2</v>
      </c>
      <c r="F2299" s="2">
        <f>'Moving Avg'!D2299</f>
        <v>3.4820000000000002</v>
      </c>
      <c r="G2299" s="2">
        <f>'Moving Avg'!F2299</f>
        <v>3.3634999999999997</v>
      </c>
      <c r="H2299" s="2">
        <f>'Moving Avg'!G2299</f>
        <v>3.4670000000000027</v>
      </c>
      <c r="I2299" s="2">
        <f>'Moving Avg'!H2299</f>
        <v>3.6575499999999983</v>
      </c>
      <c r="J2299" s="17" t="str">
        <f>OBV!F2299</f>
        <v>BEARISH</v>
      </c>
      <c r="K2299" s="17" t="str">
        <f>OBV!G2299</f>
        <v>NEUTRAL</v>
      </c>
      <c r="L2299" s="17" t="str">
        <f>OBV!H2299</f>
        <v>BEARISH DIVERGENCE</v>
      </c>
    </row>
    <row r="2300" spans="1:12" ht="13.5" x14ac:dyDescent="0.25">
      <c r="A2300" s="3">
        <f>RSI!A2300</f>
        <v>45350</v>
      </c>
      <c r="B2300" s="2">
        <f>RSI!B2300</f>
        <v>3.45</v>
      </c>
      <c r="C2300" s="2">
        <f>RSI!I2300</f>
        <v>54.687169238936079</v>
      </c>
      <c r="D2300" s="2">
        <f>MACD!E2300</f>
        <v>-7.8397376337900671E-2</v>
      </c>
      <c r="E2300" s="2">
        <f>MACD!F2300</f>
        <v>-3.6004793824831405E-2</v>
      </c>
      <c r="F2300" s="2">
        <f>'Moving Avg'!D2300</f>
        <v>3.4659999999999997</v>
      </c>
      <c r="G2300" s="2">
        <f>'Moving Avg'!F2300</f>
        <v>3.3660000000000005</v>
      </c>
      <c r="H2300" s="2">
        <f>'Moving Avg'!G2300</f>
        <v>3.4628000000000014</v>
      </c>
      <c r="I2300" s="2">
        <f>'Moving Avg'!H2300</f>
        <v>3.6558499999999983</v>
      </c>
      <c r="J2300" s="17" t="str">
        <f>OBV!F2300</f>
        <v>BEARISH</v>
      </c>
      <c r="K2300" s="17" t="str">
        <f>OBV!G2300</f>
        <v>NEUTRAL</v>
      </c>
      <c r="L2300" s="17" t="str">
        <f>OBV!H2300</f>
        <v>CONFIRMED BEARISH</v>
      </c>
    </row>
    <row r="2301" spans="1:12" ht="13.5" x14ac:dyDescent="0.25">
      <c r="A2301" s="3">
        <f>RSI!A2301</f>
        <v>45351</v>
      </c>
      <c r="B2301" s="2">
        <f>RSI!B2301</f>
        <v>3.44</v>
      </c>
      <c r="C2301" s="2">
        <f>RSI!I2301</f>
        <v>53.340666025215981</v>
      </c>
      <c r="D2301" s="2">
        <f>MACD!E2301</f>
        <v>-8.559982154936252E-2</v>
      </c>
      <c r="E2301" s="2">
        <f>MACD!F2301</f>
        <v>-4.5923799369737631E-2</v>
      </c>
      <c r="F2301" s="2">
        <f>'Moving Avg'!D2301</f>
        <v>3.4539999999999997</v>
      </c>
      <c r="G2301" s="2">
        <f>'Moving Avg'!F2301</f>
        <v>3.3680000000000008</v>
      </c>
      <c r="H2301" s="2">
        <f>'Moving Avg'!G2301</f>
        <v>3.4608000000000017</v>
      </c>
      <c r="I2301" s="2">
        <f>'Moving Avg'!H2301</f>
        <v>3.6540999999999983</v>
      </c>
      <c r="J2301" s="17" t="str">
        <f>OBV!F2301</f>
        <v>BEARISH</v>
      </c>
      <c r="K2301" s="17" t="str">
        <f>OBV!G2301</f>
        <v>NEUTRAL</v>
      </c>
      <c r="L2301" s="17" t="str">
        <f>OBV!H2301</f>
        <v>CONFIRMED BEARISH</v>
      </c>
    </row>
    <row r="2302" spans="1:12" ht="13.5" x14ac:dyDescent="0.25">
      <c r="A2302" s="3">
        <f>RSI!A2302</f>
        <v>45352</v>
      </c>
      <c r="B2302" s="2">
        <f>RSI!B2302</f>
        <v>3.44</v>
      </c>
      <c r="C2302" s="2">
        <f>RSI!I2302</f>
        <v>53.340666025215988</v>
      </c>
      <c r="D2302" s="2">
        <f>MACD!E2302</f>
        <v>-9.18627080079224E-2</v>
      </c>
      <c r="E2302" s="2">
        <f>MACD!F2302</f>
        <v>-5.5111581097374587E-2</v>
      </c>
      <c r="F2302" s="2">
        <f>'Moving Avg'!D2302</f>
        <v>3.4479999999999995</v>
      </c>
      <c r="G2302" s="2">
        <f>'Moving Avg'!F2302</f>
        <v>3.3745000000000003</v>
      </c>
      <c r="H2302" s="2">
        <f>'Moving Avg'!G2302</f>
        <v>3.4570000000000012</v>
      </c>
      <c r="I2302" s="2">
        <f>'Moving Avg'!H2302</f>
        <v>3.6521999999999992</v>
      </c>
      <c r="J2302" s="17" t="str">
        <f>OBV!F2302</f>
        <v>BEARISH</v>
      </c>
      <c r="K2302" s="17" t="str">
        <f>OBV!G2302</f>
        <v>NEUTRAL</v>
      </c>
      <c r="L2302" s="17" t="str">
        <f>OBV!H2302</f>
        <v>CONFIRMED BEARISH</v>
      </c>
    </row>
    <row r="2303" spans="1:12" ht="13.5" x14ac:dyDescent="0.25">
      <c r="A2303" s="3">
        <f>RSI!A2303</f>
        <v>45355</v>
      </c>
      <c r="B2303" s="2">
        <f>RSI!B2303</f>
        <v>3.44</v>
      </c>
      <c r="C2303" s="2">
        <f>RSI!I2303</f>
        <v>53.340666025215981</v>
      </c>
      <c r="D2303" s="2">
        <f>MACD!E2303</f>
        <v>-9.5779639472516109E-2</v>
      </c>
      <c r="E2303" s="2">
        <f>MACD!F2303</f>
        <v>-6.3245192772402897E-2</v>
      </c>
      <c r="F2303" s="2">
        <f>'Moving Avg'!D2303</f>
        <v>3.444</v>
      </c>
      <c r="G2303" s="2">
        <f>'Moving Avg'!F2303</f>
        <v>3.3795000000000002</v>
      </c>
      <c r="H2303" s="2">
        <f>'Moving Avg'!G2303</f>
        <v>3.4538000000000011</v>
      </c>
      <c r="I2303" s="2">
        <f>'Moving Avg'!H2303</f>
        <v>3.6502499999999993</v>
      </c>
      <c r="J2303" s="17" t="str">
        <f>OBV!F2303</f>
        <v>BEARISH</v>
      </c>
      <c r="K2303" s="17" t="str">
        <f>OBV!G2303</f>
        <v>NEUTRAL</v>
      </c>
      <c r="L2303" s="17" t="str">
        <f>OBV!H2303</f>
        <v>CONFIRMED BEARISH</v>
      </c>
    </row>
    <row r="2304" spans="1:12" ht="13.5" x14ac:dyDescent="0.25">
      <c r="A2304" s="3">
        <f>RSI!A2304</f>
        <v>45356</v>
      </c>
      <c r="B2304" s="2">
        <f>RSI!B2304</f>
        <v>3.44</v>
      </c>
      <c r="C2304" s="2">
        <f>RSI!I2304</f>
        <v>53.340666025215981</v>
      </c>
      <c r="D2304" s="2">
        <f>MACD!E2304</f>
        <v>-9.3084589885259916E-2</v>
      </c>
      <c r="E2304" s="2">
        <f>MACD!F2304</f>
        <v>-6.9213072194974301E-2</v>
      </c>
      <c r="F2304" s="2">
        <f>'Moving Avg'!D2304</f>
        <v>3.4420000000000002</v>
      </c>
      <c r="G2304" s="2">
        <f>'Moving Avg'!F2304</f>
        <v>3.3865000000000003</v>
      </c>
      <c r="H2304" s="2">
        <f>'Moving Avg'!G2304</f>
        <v>3.4506000000000001</v>
      </c>
      <c r="I2304" s="2">
        <f>'Moving Avg'!H2304</f>
        <v>3.6482999999999994</v>
      </c>
      <c r="J2304" s="17" t="str">
        <f>OBV!F2304</f>
        <v>BEARISH</v>
      </c>
      <c r="K2304" s="17" t="str">
        <f>OBV!G2304</f>
        <v>NEUTRAL</v>
      </c>
      <c r="L2304" s="17" t="str">
        <f>OBV!H2304</f>
        <v>CONFIRMED BEARISH</v>
      </c>
    </row>
    <row r="2305" spans="1:12" ht="13.5" x14ac:dyDescent="0.25">
      <c r="A2305" s="3">
        <f>RSI!A2305</f>
        <v>45357</v>
      </c>
      <c r="B2305" s="2">
        <f>RSI!B2305</f>
        <v>3.44</v>
      </c>
      <c r="C2305" s="2">
        <f>RSI!I2305</f>
        <v>53.340666025215988</v>
      </c>
      <c r="D2305" s="2">
        <f>MACD!E2305</f>
        <v>-6.3245624084586449E-2</v>
      </c>
      <c r="E2305" s="2">
        <f>MACD!F2305</f>
        <v>-6.8019582572896739E-2</v>
      </c>
      <c r="F2305" s="2">
        <f>'Moving Avg'!D2305</f>
        <v>3.44</v>
      </c>
      <c r="G2305" s="2">
        <f>'Moving Avg'!F2305</f>
        <v>3.3909999999999996</v>
      </c>
      <c r="H2305" s="2">
        <f>'Moving Avg'!G2305</f>
        <v>3.4463999999999997</v>
      </c>
      <c r="I2305" s="2">
        <f>'Moving Avg'!H2305</f>
        <v>3.64635</v>
      </c>
      <c r="J2305" s="17" t="str">
        <f>OBV!F2305</f>
        <v>BEARISH</v>
      </c>
      <c r="K2305" s="17" t="str">
        <f>OBV!G2305</f>
        <v>NEUTRAL</v>
      </c>
      <c r="L2305" s="17" t="str">
        <f>OBV!H2305</f>
        <v>CONFIRMED BEARISH</v>
      </c>
    </row>
    <row r="2306" spans="1:12" ht="13.5" x14ac:dyDescent="0.25">
      <c r="A2306" s="3">
        <f>RSI!A2306</f>
        <v>45358</v>
      </c>
      <c r="B2306" s="2">
        <f>RSI!B2306</f>
        <v>3.44</v>
      </c>
      <c r="C2306" s="2">
        <f>RSI!I2306</f>
        <v>53.340666025215981</v>
      </c>
      <c r="D2306" s="2">
        <f>MACD!E2306</f>
        <v>-4.2736512712724384E-2</v>
      </c>
      <c r="E2306" s="2">
        <f>MACD!F2306</f>
        <v>-6.2962968600862271E-2</v>
      </c>
      <c r="F2306" s="2">
        <f>'Moving Avg'!D2306</f>
        <v>3.44</v>
      </c>
      <c r="G2306" s="2">
        <f>'Moving Avg'!F2306</f>
        <v>3.3979999999999997</v>
      </c>
      <c r="H2306" s="2">
        <f>'Moving Avg'!G2306</f>
        <v>3.4415999999999998</v>
      </c>
      <c r="I2306" s="2">
        <f>'Moving Avg'!H2306</f>
        <v>3.6443999999999992</v>
      </c>
      <c r="J2306" s="17" t="str">
        <f>OBV!F2306</f>
        <v>NEUTRAL</v>
      </c>
      <c r="K2306" s="17" t="str">
        <f>OBV!G2306</f>
        <v>NEUTRAL</v>
      </c>
      <c r="L2306" s="17" t="str">
        <f>OBV!H2306</f>
        <v>NEUTRAL</v>
      </c>
    </row>
    <row r="2307" spans="1:12" ht="13.5" x14ac:dyDescent="0.25">
      <c r="A2307" s="3">
        <f>RSI!A2307</f>
        <v>45359</v>
      </c>
      <c r="B2307" s="2">
        <f>RSI!B2307</f>
        <v>3.44</v>
      </c>
      <c r="C2307" s="2">
        <f>RSI!I2307</f>
        <v>53.340666025215981</v>
      </c>
      <c r="D2307" s="2">
        <f>MACD!E2307</f>
        <v>-3.0112718757986379E-2</v>
      </c>
      <c r="E2307" s="2">
        <f>MACD!F2307</f>
        <v>-5.6392918632287098E-2</v>
      </c>
      <c r="F2307" s="2">
        <f>'Moving Avg'!D2307</f>
        <v>3.44</v>
      </c>
      <c r="G2307" s="2">
        <f>'Moving Avg'!F2307</f>
        <v>3.4049999999999998</v>
      </c>
      <c r="H2307" s="2">
        <f>'Moving Avg'!G2307</f>
        <v>3.4367999999999994</v>
      </c>
      <c r="I2307" s="2">
        <f>'Moving Avg'!H2307</f>
        <v>3.6422499999999998</v>
      </c>
      <c r="J2307" s="17" t="str">
        <f>OBV!F2307</f>
        <v>NEUTRAL</v>
      </c>
      <c r="K2307" s="17" t="str">
        <f>OBV!G2307</f>
        <v>NEUTRAL</v>
      </c>
      <c r="L2307" s="17" t="str">
        <f>OBV!H2307</f>
        <v>NEUTRAL</v>
      </c>
    </row>
    <row r="2308" spans="1:12" ht="13.5" x14ac:dyDescent="0.25">
      <c r="A2308" s="3">
        <f>RSI!A2308</f>
        <v>45362</v>
      </c>
      <c r="B2308" s="2">
        <f>RSI!B2308</f>
        <v>3.38</v>
      </c>
      <c r="C2308" s="2">
        <f>RSI!I2308</f>
        <v>42.734770189325864</v>
      </c>
      <c r="D2308" s="2">
        <f>MACD!E2308</f>
        <v>-1.6631253764867182E-2</v>
      </c>
      <c r="E2308" s="2">
        <f>MACD!F2308</f>
        <v>-4.8440585658803118E-2</v>
      </c>
      <c r="F2308" s="2">
        <f>'Moving Avg'!D2308</f>
        <v>3.4279999999999999</v>
      </c>
      <c r="G2308" s="2">
        <f>'Moving Avg'!F2308</f>
        <v>3.4089999999999998</v>
      </c>
      <c r="H2308" s="2">
        <f>'Moving Avg'!G2308</f>
        <v>3.4295999999999993</v>
      </c>
      <c r="I2308" s="2">
        <f>'Moving Avg'!H2308</f>
        <v>3.6398000000000001</v>
      </c>
      <c r="J2308" s="17" t="str">
        <f>OBV!F2308</f>
        <v>BEARISH</v>
      </c>
      <c r="K2308" s="17" t="str">
        <f>OBV!G2308</f>
        <v>NEUTRAL</v>
      </c>
      <c r="L2308" s="17" t="str">
        <f>OBV!H2308</f>
        <v>CONFIRMED BEARISH</v>
      </c>
    </row>
    <row r="2309" spans="1:12" ht="13.5" x14ac:dyDescent="0.25">
      <c r="A2309" s="3">
        <f>RSI!A2309</f>
        <v>45363</v>
      </c>
      <c r="B2309" s="2">
        <f>RSI!B2309</f>
        <v>3.35</v>
      </c>
      <c r="C2309" s="2">
        <f>RSI!I2309</f>
        <v>38.601895463095858</v>
      </c>
      <c r="D2309" s="2">
        <f>MACD!E2309</f>
        <v>-4.2838808641061377E-3</v>
      </c>
      <c r="E2309" s="2">
        <f>MACD!F2309</f>
        <v>-3.9609244699863724E-2</v>
      </c>
      <c r="F2309" s="2">
        <f>'Moving Avg'!D2309</f>
        <v>3.41</v>
      </c>
      <c r="G2309" s="2">
        <f>'Moving Avg'!F2309</f>
        <v>3.4114999999999989</v>
      </c>
      <c r="H2309" s="2">
        <f>'Moving Avg'!G2309</f>
        <v>3.424799999999999</v>
      </c>
      <c r="I2309" s="2">
        <f>'Moving Avg'!H2309</f>
        <v>3.6370000000000005</v>
      </c>
      <c r="J2309" s="17" t="str">
        <f>OBV!F2309</f>
        <v>BEARISH</v>
      </c>
      <c r="K2309" s="17" t="str">
        <f>OBV!G2309</f>
        <v>NEUTRAL</v>
      </c>
      <c r="L2309" s="17" t="str">
        <f>OBV!H2309</f>
        <v>CONFIRMED BEARISH</v>
      </c>
    </row>
    <row r="2310" spans="1:12" ht="13.5" x14ac:dyDescent="0.25">
      <c r="A2310" s="3">
        <f>RSI!A2310</f>
        <v>45364</v>
      </c>
      <c r="B2310" s="2">
        <f>RSI!B2310</f>
        <v>3.35</v>
      </c>
      <c r="C2310" s="2">
        <f>RSI!I2310</f>
        <v>38.601895463095858</v>
      </c>
      <c r="D2310" s="2">
        <f>MACD!E2310</f>
        <v>6.5784070879333356E-3</v>
      </c>
      <c r="E2310" s="2">
        <f>MACD!F2310</f>
        <v>-3.0371714342304318E-2</v>
      </c>
      <c r="F2310" s="2">
        <f>'Moving Avg'!D2310</f>
        <v>3.3920000000000003</v>
      </c>
      <c r="G2310" s="2">
        <f>'Moving Avg'!F2310</f>
        <v>3.4139999999999988</v>
      </c>
      <c r="H2310" s="2">
        <f>'Moving Avg'!G2310</f>
        <v>3.4179999999999984</v>
      </c>
      <c r="I2310" s="2">
        <f>'Moving Avg'!H2310</f>
        <v>3.6344000000000012</v>
      </c>
      <c r="J2310" s="17" t="str">
        <f>OBV!F2310</f>
        <v>BEARISH</v>
      </c>
      <c r="K2310" s="17" t="str">
        <f>OBV!G2310</f>
        <v>NEUTRAL</v>
      </c>
      <c r="L2310" s="17" t="str">
        <f>OBV!H2310</f>
        <v>CONFIRMED BEARISH</v>
      </c>
    </row>
    <row r="2311" spans="1:12" ht="13.5" x14ac:dyDescent="0.25">
      <c r="A2311" s="3">
        <f>RSI!A2311</f>
        <v>45365</v>
      </c>
      <c r="B2311" s="2">
        <f>RSI!B2311</f>
        <v>3.43</v>
      </c>
      <c r="C2311" s="2">
        <f>RSI!I2311</f>
        <v>52.73778240064906</v>
      </c>
      <c r="D2311" s="2">
        <f>MACD!E2311</f>
        <v>8.6889927245690224E-3</v>
      </c>
      <c r="E2311" s="2">
        <f>MACD!F2311</f>
        <v>-2.2559572928929652E-2</v>
      </c>
      <c r="F2311" s="2">
        <f>'Moving Avg'!D2311</f>
        <v>3.3899999999999997</v>
      </c>
      <c r="G2311" s="2">
        <f>'Moving Avg'!F2311</f>
        <v>3.4204999999999997</v>
      </c>
      <c r="H2311" s="2">
        <f>'Moving Avg'!G2311</f>
        <v>3.4129999999999985</v>
      </c>
      <c r="I2311" s="2">
        <f>'Moving Avg'!H2311</f>
        <v>3.6321000000000003</v>
      </c>
      <c r="J2311" s="17" t="str">
        <f>OBV!F2311</f>
        <v>BEARISH</v>
      </c>
      <c r="K2311" s="17" t="str">
        <f>OBV!G2311</f>
        <v>NEUTRAL</v>
      </c>
      <c r="L2311" s="17" t="str">
        <f>OBV!H2311</f>
        <v>CONFIRMED BEARISH</v>
      </c>
    </row>
    <row r="2312" spans="1:12" ht="13.5" x14ac:dyDescent="0.25">
      <c r="A2312" s="3">
        <f>RSI!A2312</f>
        <v>45366</v>
      </c>
      <c r="B2312" s="2">
        <f>RSI!B2312</f>
        <v>3.43</v>
      </c>
      <c r="C2312" s="2">
        <f>RSI!I2312</f>
        <v>52.73778240064906</v>
      </c>
      <c r="D2312" s="2">
        <f>MACD!E2312</f>
        <v>1.0357525713676097E-2</v>
      </c>
      <c r="E2312" s="2">
        <f>MACD!F2312</f>
        <v>-1.5976153200408502E-2</v>
      </c>
      <c r="F2312" s="2">
        <f>'Moving Avg'!D2312</f>
        <v>3.3880000000000003</v>
      </c>
      <c r="G2312" s="2">
        <f>'Moving Avg'!F2312</f>
        <v>3.4270000000000005</v>
      </c>
      <c r="H2312" s="2">
        <f>'Moving Avg'!G2312</f>
        <v>3.4095999999999989</v>
      </c>
      <c r="I2312" s="2">
        <f>'Moving Avg'!H2312</f>
        <v>3.6298000000000008</v>
      </c>
      <c r="J2312" s="17" t="str">
        <f>OBV!F2312</f>
        <v>BEARISH</v>
      </c>
      <c r="K2312" s="17" t="str">
        <f>OBV!G2312</f>
        <v>NEUTRAL</v>
      </c>
      <c r="L2312" s="17" t="str">
        <f>OBV!H2312</f>
        <v>CONFIRMED BEARISH</v>
      </c>
    </row>
    <row r="2313" spans="1:12" ht="13.5" x14ac:dyDescent="0.25">
      <c r="A2313" s="3">
        <f>RSI!A2313</f>
        <v>45369</v>
      </c>
      <c r="B2313" s="2">
        <f>RSI!B2313</f>
        <v>3.42</v>
      </c>
      <c r="C2313" s="2">
        <f>RSI!I2313</f>
        <v>51.034406315118694</v>
      </c>
      <c r="D2313" s="2">
        <f>MACD!E2313</f>
        <v>1.2401447278205247E-2</v>
      </c>
      <c r="E2313" s="2">
        <f>MACD!F2313</f>
        <v>-1.0300633104685753E-2</v>
      </c>
      <c r="F2313" s="2">
        <f>'Moving Avg'!D2313</f>
        <v>3.3959999999999999</v>
      </c>
      <c r="G2313" s="2">
        <f>'Moving Avg'!F2313</f>
        <v>3.4325000000000001</v>
      </c>
      <c r="H2313" s="2">
        <f>'Moving Avg'!G2313</f>
        <v>3.4075999999999986</v>
      </c>
      <c r="I2313" s="2">
        <f>'Moving Avg'!H2313</f>
        <v>3.6274000000000006</v>
      </c>
      <c r="J2313" s="17" t="str">
        <f>OBV!F2313</f>
        <v>BEARISH</v>
      </c>
      <c r="K2313" s="17" t="str">
        <f>OBV!G2313</f>
        <v>NEUTRAL</v>
      </c>
      <c r="L2313" s="17" t="str">
        <f>OBV!H2313</f>
        <v>BEARISH DIVERGENCE</v>
      </c>
    </row>
    <row r="2314" spans="1:12" ht="13.5" x14ac:dyDescent="0.25">
      <c r="A2314" s="3">
        <f>RSI!A2314</f>
        <v>45370</v>
      </c>
      <c r="B2314" s="2">
        <f>RSI!B2314</f>
        <v>3.39</v>
      </c>
      <c r="C2314" s="2">
        <f>RSI!I2314</f>
        <v>46.2121449358566</v>
      </c>
      <c r="D2314" s="2">
        <f>MACD!E2314</f>
        <v>1.6311625742970293E-2</v>
      </c>
      <c r="E2314" s="2">
        <f>MACD!F2314</f>
        <v>-4.9781813351545447E-3</v>
      </c>
      <c r="F2314" s="2">
        <f>'Moving Avg'!D2314</f>
        <v>3.4039999999999999</v>
      </c>
      <c r="G2314" s="2">
        <f>'Moving Avg'!F2314</f>
        <v>3.4344999999999999</v>
      </c>
      <c r="H2314" s="2">
        <f>'Moving Avg'!G2314</f>
        <v>3.4033999999999986</v>
      </c>
      <c r="I2314" s="2">
        <f>'Moving Avg'!H2314</f>
        <v>3.6249000000000007</v>
      </c>
      <c r="J2314" s="17" t="str">
        <f>OBV!F2314</f>
        <v>BEARISH</v>
      </c>
      <c r="K2314" s="17" t="str">
        <f>OBV!G2314</f>
        <v>NEUTRAL</v>
      </c>
      <c r="L2314" s="17" t="str">
        <f>OBV!H2314</f>
        <v>BEARISH DIVERGENCE</v>
      </c>
    </row>
    <row r="2315" spans="1:12" ht="13.5" x14ac:dyDescent="0.25">
      <c r="A2315" s="3">
        <f>RSI!A2315</f>
        <v>45372</v>
      </c>
      <c r="B2315" s="2">
        <f>RSI!B2315</f>
        <v>3.39</v>
      </c>
      <c r="C2315" s="2">
        <f>RSI!I2315</f>
        <v>46.2121449358566</v>
      </c>
      <c r="D2315" s="2">
        <f>MACD!E2315</f>
        <v>1.9759068976128891E-2</v>
      </c>
      <c r="E2315" s="2">
        <f>MACD!F2315</f>
        <v>-3.0731272897857077E-5</v>
      </c>
      <c r="F2315" s="2">
        <f>'Moving Avg'!D2315</f>
        <v>3.4120000000000004</v>
      </c>
      <c r="G2315" s="2">
        <f>'Moving Avg'!F2315</f>
        <v>3.4274999999999998</v>
      </c>
      <c r="H2315" s="2">
        <f>'Moving Avg'!G2315</f>
        <v>3.401599999999998</v>
      </c>
      <c r="I2315" s="2">
        <f>'Moving Avg'!H2315</f>
        <v>3.6224000000000007</v>
      </c>
      <c r="J2315" s="17" t="str">
        <f>OBV!F2315</f>
        <v>BEARISH</v>
      </c>
      <c r="K2315" s="17" t="str">
        <f>OBV!G2315</f>
        <v>NEUTRAL</v>
      </c>
      <c r="L2315" s="17" t="str">
        <f>OBV!H2315</f>
        <v>BEARISH DIVERGENCE</v>
      </c>
    </row>
    <row r="2316" spans="1:12" ht="13.5" x14ac:dyDescent="0.25">
      <c r="A2316" s="3">
        <f>RSI!A2316</f>
        <v>45373</v>
      </c>
      <c r="B2316" s="2">
        <f>RSI!B2316</f>
        <v>3.39</v>
      </c>
      <c r="C2316" s="2">
        <f>RSI!I2316</f>
        <v>46.212144935856593</v>
      </c>
      <c r="D2316" s="2">
        <f>MACD!E2316</f>
        <v>2.2804683258789815E-2</v>
      </c>
      <c r="E2316" s="2">
        <f>MACD!F2316</f>
        <v>4.5363516334396775E-3</v>
      </c>
      <c r="F2316" s="2">
        <f>'Moving Avg'!D2316</f>
        <v>3.4039999999999999</v>
      </c>
      <c r="G2316" s="2">
        <f>'Moving Avg'!F2316</f>
        <v>3.4220000000000006</v>
      </c>
      <c r="H2316" s="2">
        <f>'Moving Avg'!G2316</f>
        <v>3.3993999999999978</v>
      </c>
      <c r="I2316" s="2">
        <f>'Moving Avg'!H2316</f>
        <v>3.6199500000000007</v>
      </c>
      <c r="J2316" s="17" t="str">
        <f>OBV!F2316</f>
        <v>BEARISH</v>
      </c>
      <c r="K2316" s="17" t="str">
        <f>OBV!G2316</f>
        <v>NEUTRAL</v>
      </c>
      <c r="L2316" s="17" t="str">
        <f>OBV!H2316</f>
        <v>CONFIRMED BEARISH</v>
      </c>
    </row>
    <row r="2317" spans="1:12" ht="13.5" x14ac:dyDescent="0.25">
      <c r="A2317" s="3">
        <f>RSI!A2317</f>
        <v>45376</v>
      </c>
      <c r="B2317" s="2">
        <f>RSI!B2317</f>
        <v>3.38</v>
      </c>
      <c r="C2317" s="2">
        <f>RSI!I2317</f>
        <v>44.463025420687096</v>
      </c>
      <c r="D2317" s="2">
        <f>MACD!E2317</f>
        <v>2.6241507175304601E-2</v>
      </c>
      <c r="E2317" s="2">
        <f>MACD!F2317</f>
        <v>8.877382741812663E-3</v>
      </c>
      <c r="F2317" s="2">
        <f>'Moving Avg'!D2317</f>
        <v>3.3940000000000006</v>
      </c>
      <c r="G2317" s="2">
        <f>'Moving Avg'!F2317</f>
        <v>3.4175000000000004</v>
      </c>
      <c r="H2317" s="2">
        <f>'Moving Avg'!G2317</f>
        <v>3.3953999999999978</v>
      </c>
      <c r="I2317" s="2">
        <f>'Moving Avg'!H2317</f>
        <v>3.6175000000000006</v>
      </c>
      <c r="J2317" s="17" t="str">
        <f>OBV!F2317</f>
        <v>BEARISH</v>
      </c>
      <c r="K2317" s="17" t="str">
        <f>OBV!G2317</f>
        <v>NEUTRAL</v>
      </c>
      <c r="L2317" s="17" t="str">
        <f>OBV!H2317</f>
        <v>CONFIRMED BEARISH</v>
      </c>
    </row>
    <row r="2318" spans="1:12" ht="13.5" x14ac:dyDescent="0.25">
      <c r="A2318" s="3">
        <f>RSI!A2318</f>
        <v>45377</v>
      </c>
      <c r="B2318" s="2">
        <f>RSI!B2318</f>
        <v>3.37</v>
      </c>
      <c r="C2318" s="2">
        <f>RSI!I2318</f>
        <v>42.721635939888202</v>
      </c>
      <c r="D2318" s="2">
        <f>MACD!E2318</f>
        <v>2.0828859164878644E-2</v>
      </c>
      <c r="E2318" s="2">
        <f>MACD!F2318</f>
        <v>1.1267678026425859E-2</v>
      </c>
      <c r="F2318" s="2">
        <f>'Moving Avg'!D2318</f>
        <v>3.3840000000000003</v>
      </c>
      <c r="G2318" s="2">
        <f>'Moving Avg'!F2318</f>
        <v>3.4130000000000011</v>
      </c>
      <c r="H2318" s="2">
        <f>'Moving Avg'!G2318</f>
        <v>3.392799999999998</v>
      </c>
      <c r="I2318" s="2">
        <f>'Moving Avg'!H2318</f>
        <v>3.6151000000000009</v>
      </c>
      <c r="J2318" s="17" t="str">
        <f>OBV!F2318</f>
        <v>BEARISH</v>
      </c>
      <c r="K2318" s="17" t="str">
        <f>OBV!G2318</f>
        <v>NEUTRAL</v>
      </c>
      <c r="L2318" s="17" t="str">
        <f>OBV!H2318</f>
        <v>CONFIRMED BEARISH</v>
      </c>
    </row>
    <row r="2319" spans="1:12" ht="13.5" x14ac:dyDescent="0.25">
      <c r="A2319" s="3">
        <f>RSI!A2319</f>
        <v>45378</v>
      </c>
      <c r="B2319" s="2">
        <f>RSI!B2319</f>
        <v>3.3</v>
      </c>
      <c r="C2319" s="2">
        <f>RSI!I2319</f>
        <v>32.983490732802565</v>
      </c>
      <c r="D2319" s="2">
        <f>MACD!E2319</f>
        <v>1.7034575291582588E-2</v>
      </c>
      <c r="E2319" s="2">
        <f>MACD!F2319</f>
        <v>1.2421057479457206E-2</v>
      </c>
      <c r="F2319" s="2">
        <f>'Moving Avg'!D2319</f>
        <v>3.3660000000000005</v>
      </c>
      <c r="G2319" s="2">
        <f>'Moving Avg'!F2319</f>
        <v>3.4055000000000009</v>
      </c>
      <c r="H2319" s="2">
        <f>'Moving Avg'!G2319</f>
        <v>3.3897999999999984</v>
      </c>
      <c r="I2319" s="2">
        <f>'Moving Avg'!H2319</f>
        <v>3.6123500000000006</v>
      </c>
      <c r="J2319" s="17" t="str">
        <f>OBV!F2319</f>
        <v>BEARISH</v>
      </c>
      <c r="K2319" s="17" t="str">
        <f>OBV!G2319</f>
        <v>NEUTRAL</v>
      </c>
      <c r="L2319" s="17" t="str">
        <f>OBV!H2319</f>
        <v>CONFIRMED BEARISH</v>
      </c>
    </row>
    <row r="2320" spans="1:12" ht="13.5" x14ac:dyDescent="0.25">
      <c r="A2320" s="3">
        <f>RSI!A2320</f>
        <v>45379</v>
      </c>
      <c r="B2320" s="2">
        <f>RSI!B2320</f>
        <v>3.38</v>
      </c>
      <c r="C2320" s="2">
        <f>RSI!I2320</f>
        <v>47.665700302302348</v>
      </c>
      <c r="D2320" s="2">
        <f>MACD!E2320</f>
        <v>8.5115941909483794E-3</v>
      </c>
      <c r="E2320" s="2">
        <f>MACD!F2320</f>
        <v>1.1639164821755442E-2</v>
      </c>
      <c r="F2320" s="2">
        <f>'Moving Avg'!D2320</f>
        <v>3.3639999999999999</v>
      </c>
      <c r="G2320" s="2">
        <f>'Moving Avg'!F2320</f>
        <v>3.4020000000000001</v>
      </c>
      <c r="H2320" s="2">
        <f>'Moving Avg'!G2320</f>
        <v>3.3883999999999985</v>
      </c>
      <c r="I2320" s="2">
        <f>'Moving Avg'!H2320</f>
        <v>3.6100000000000008</v>
      </c>
      <c r="J2320" s="17" t="str">
        <f>OBV!F2320</f>
        <v>BEARISH</v>
      </c>
      <c r="K2320" s="17" t="str">
        <f>OBV!G2320</f>
        <v>NEUTRAL</v>
      </c>
      <c r="L2320" s="17" t="str">
        <f>OBV!H2320</f>
        <v>CONFIRMED BEARISH</v>
      </c>
    </row>
    <row r="2321" spans="1:12" ht="13.5" x14ac:dyDescent="0.25">
      <c r="A2321" s="3">
        <f>RSI!A2321</f>
        <v>45380</v>
      </c>
      <c r="B2321" s="2">
        <f>RSI!B2321</f>
        <v>3.37</v>
      </c>
      <c r="C2321" s="2">
        <f>RSI!I2321</f>
        <v>46.300214113463106</v>
      </c>
      <c r="D2321" s="2">
        <f>MACD!E2321</f>
        <v>1.4443599377734095E-2</v>
      </c>
      <c r="E2321" s="2">
        <f>MACD!F2321</f>
        <v>1.2200051732951172E-2</v>
      </c>
      <c r="F2321" s="2">
        <f>'Moving Avg'!D2321</f>
        <v>3.3600000000000003</v>
      </c>
      <c r="G2321" s="2">
        <f>'Moving Avg'!F2321</f>
        <v>3.3985000000000007</v>
      </c>
      <c r="H2321" s="2">
        <f>'Moving Avg'!G2321</f>
        <v>3.3877999999999986</v>
      </c>
      <c r="I2321" s="2">
        <f>'Moving Avg'!H2321</f>
        <v>3.6074000000000006</v>
      </c>
      <c r="J2321" s="17" t="str">
        <f>OBV!F2321</f>
        <v>BEARISH</v>
      </c>
      <c r="K2321" s="17" t="str">
        <f>OBV!G2321</f>
        <v>NEUTRAL</v>
      </c>
      <c r="L2321" s="17" t="str">
        <f>OBV!H2321</f>
        <v>CONFIRMED BEARISH</v>
      </c>
    </row>
    <row r="2322" spans="1:12" ht="13.5" x14ac:dyDescent="0.25">
      <c r="A2322" s="3">
        <f>RSI!A2322</f>
        <v>45383</v>
      </c>
      <c r="B2322" s="2">
        <f>RSI!B2322</f>
        <v>3.35</v>
      </c>
      <c r="C2322" s="2">
        <f>RSI!I2322</f>
        <v>43.609444191462067</v>
      </c>
      <c r="D2322" s="2">
        <f>MACD!E2322</f>
        <v>2.1091824531167536E-2</v>
      </c>
      <c r="E2322" s="2">
        <f>MACD!F2322</f>
        <v>1.3978406292594446E-2</v>
      </c>
      <c r="F2322" s="2">
        <f>'Moving Avg'!D2322</f>
        <v>3.3540000000000005</v>
      </c>
      <c r="G2322" s="2">
        <f>'Moving Avg'!F2322</f>
        <v>3.3939999999999997</v>
      </c>
      <c r="H2322" s="2">
        <f>'Moving Avg'!G2322</f>
        <v>3.3847999999999985</v>
      </c>
      <c r="I2322" s="2">
        <f>'Moving Avg'!H2322</f>
        <v>3.604750000000001</v>
      </c>
      <c r="J2322" s="17" t="str">
        <f>OBV!F2322</f>
        <v>BEARISH</v>
      </c>
      <c r="K2322" s="17" t="str">
        <f>OBV!G2322</f>
        <v>NEUTRAL</v>
      </c>
      <c r="L2322" s="17" t="str">
        <f>OBV!H2322</f>
        <v>CONFIRMED BEARISH</v>
      </c>
    </row>
    <row r="2323" spans="1:12" ht="13.5" x14ac:dyDescent="0.25">
      <c r="A2323" s="3">
        <f>RSI!A2323</f>
        <v>45384</v>
      </c>
      <c r="B2323" s="2">
        <f>RSI!B2323</f>
        <v>3.35</v>
      </c>
      <c r="C2323" s="2">
        <f>RSI!I2323</f>
        <v>43.609444191462067</v>
      </c>
      <c r="D2323" s="2">
        <f>MACD!E2323</f>
        <v>2.5433404642476454E-2</v>
      </c>
      <c r="E2323" s="2">
        <f>MACD!F2323</f>
        <v>1.626940596257085E-2</v>
      </c>
      <c r="F2323" s="2">
        <f>'Moving Avg'!D2323</f>
        <v>3.35</v>
      </c>
      <c r="G2323" s="2">
        <f>'Moving Avg'!F2323</f>
        <v>3.3894999999999995</v>
      </c>
      <c r="H2323" s="2">
        <f>'Moving Avg'!G2323</f>
        <v>3.3837999999999977</v>
      </c>
      <c r="I2323" s="2">
        <f>'Moving Avg'!H2323</f>
        <v>3.602100000000001</v>
      </c>
      <c r="J2323" s="17" t="str">
        <f>OBV!F2323</f>
        <v>BEARISH</v>
      </c>
      <c r="K2323" s="17" t="str">
        <f>OBV!G2323</f>
        <v>NEUTRAL</v>
      </c>
      <c r="L2323" s="17" t="str">
        <f>OBV!H2323</f>
        <v>CONFIRMED BEARISH</v>
      </c>
    </row>
    <row r="2324" spans="1:12" ht="13.5" x14ac:dyDescent="0.25">
      <c r="A2324" s="3">
        <f>RSI!A2324</f>
        <v>45385</v>
      </c>
      <c r="B2324" s="2">
        <f>RSI!B2324</f>
        <v>3.16</v>
      </c>
      <c r="C2324" s="2">
        <f>RSI!I2324</f>
        <v>26.58618863578269</v>
      </c>
      <c r="D2324" s="2">
        <f>MACD!E2324</f>
        <v>3.8801498408972623E-2</v>
      </c>
      <c r="E2324" s="2">
        <f>MACD!F2324</f>
        <v>2.0775824451851208E-2</v>
      </c>
      <c r="F2324" s="2">
        <f>'Moving Avg'!D2324</f>
        <v>3.3220000000000001</v>
      </c>
      <c r="G2324" s="2">
        <f>'Moving Avg'!F2324</f>
        <v>3.3754999999999997</v>
      </c>
      <c r="H2324" s="2">
        <f>'Moving Avg'!G2324</f>
        <v>3.3795999999999982</v>
      </c>
      <c r="I2324" s="2">
        <f>'Moving Avg'!H2324</f>
        <v>3.5985000000000009</v>
      </c>
      <c r="J2324" s="17" t="str">
        <f>OBV!F2324</f>
        <v>BEARISH</v>
      </c>
      <c r="K2324" s="17" t="str">
        <f>OBV!G2324</f>
        <v>NEUTRAL</v>
      </c>
      <c r="L2324" s="17" t="str">
        <f>OBV!H2324</f>
        <v>CONFIRMED BEARISH</v>
      </c>
    </row>
    <row r="2325" spans="1:12" ht="13.5" x14ac:dyDescent="0.25">
      <c r="A2325" s="3">
        <f>RSI!A2325</f>
        <v>45386</v>
      </c>
      <c r="B2325" s="2">
        <f>RSI!B2325</f>
        <v>3.32</v>
      </c>
      <c r="C2325" s="2">
        <f>RSI!I2325</f>
        <v>45.780372868748913</v>
      </c>
      <c r="D2325" s="2">
        <f>MACD!E2325</f>
        <v>3.9602124597435839E-2</v>
      </c>
      <c r="E2325" s="2">
        <f>MACD!F2325</f>
        <v>2.4541084480968131E-2</v>
      </c>
      <c r="F2325" s="2">
        <f>'Moving Avg'!D2325</f>
        <v>3.31</v>
      </c>
      <c r="G2325" s="2">
        <f>'Moving Avg'!F2325</f>
        <v>3.3694999999999999</v>
      </c>
      <c r="H2325" s="2">
        <f>'Moving Avg'!G2325</f>
        <v>3.3779999999999979</v>
      </c>
      <c r="I2325" s="2">
        <f>'Moving Avg'!H2325</f>
        <v>3.5957000000000012</v>
      </c>
      <c r="J2325" s="17" t="str">
        <f>OBV!F2325</f>
        <v>BEARISH</v>
      </c>
      <c r="K2325" s="17" t="str">
        <f>OBV!G2325</f>
        <v>NEUTRAL</v>
      </c>
      <c r="L2325" s="17" t="str">
        <f>OBV!H2325</f>
        <v>CONFIRMED BEARISH</v>
      </c>
    </row>
    <row r="2326" spans="1:12" ht="13.5" x14ac:dyDescent="0.25">
      <c r="A2326" s="3">
        <f>RSI!A2326</f>
        <v>45387</v>
      </c>
      <c r="B2326" s="2">
        <f>RSI!B2326</f>
        <v>3.36</v>
      </c>
      <c r="C2326" s="2">
        <f>RSI!I2326</f>
        <v>49.345957045625546</v>
      </c>
      <c r="D2326" s="2">
        <f>MACD!E2326</f>
        <v>3.7612847399252303E-2</v>
      </c>
      <c r="E2326" s="2">
        <f>MACD!F2326</f>
        <v>2.7155437064624966E-2</v>
      </c>
      <c r="F2326" s="2">
        <f>'Moving Avg'!D2326</f>
        <v>3.3079999999999998</v>
      </c>
      <c r="G2326" s="2">
        <f>'Moving Avg'!F2326</f>
        <v>3.3654999999999999</v>
      </c>
      <c r="H2326" s="2">
        <f>'Moving Avg'!G2326</f>
        <v>3.3773999999999988</v>
      </c>
      <c r="I2326" s="2">
        <f>'Moving Avg'!H2326</f>
        <v>3.5931000000000011</v>
      </c>
      <c r="J2326" s="17" t="str">
        <f>OBV!F2326</f>
        <v>BEARISH</v>
      </c>
      <c r="K2326" s="17" t="str">
        <f>OBV!G2326</f>
        <v>NEUTRAL</v>
      </c>
      <c r="L2326" s="17" t="str">
        <f>OBV!H2326</f>
        <v>CONFIRMED BEARISH</v>
      </c>
    </row>
    <row r="2327" spans="1:12" ht="13.5" x14ac:dyDescent="0.25">
      <c r="A2327" s="3">
        <f>RSI!A2327</f>
        <v>45390</v>
      </c>
      <c r="B2327" s="2">
        <f>RSI!B2327</f>
        <v>3.35</v>
      </c>
      <c r="C2327" s="2">
        <f>RSI!I2327</f>
        <v>48.487480416769259</v>
      </c>
      <c r="D2327" s="2">
        <f>MACD!E2327</f>
        <v>3.5169819994416152E-2</v>
      </c>
      <c r="E2327" s="2">
        <f>MACD!F2327</f>
        <v>2.8758313650583206E-2</v>
      </c>
      <c r="F2327" s="2">
        <f>'Moving Avg'!D2327</f>
        <v>3.3079999999999998</v>
      </c>
      <c r="G2327" s="2">
        <f>'Moving Avg'!F2327</f>
        <v>3.3609999999999998</v>
      </c>
      <c r="H2327" s="2">
        <f>'Moving Avg'!G2327</f>
        <v>3.3763999999999994</v>
      </c>
      <c r="I2327" s="2">
        <f>'Moving Avg'!H2327</f>
        <v>3.5904500000000006</v>
      </c>
      <c r="J2327" s="17" t="str">
        <f>OBV!F2327</f>
        <v>BEARISH</v>
      </c>
      <c r="K2327" s="17" t="str">
        <f>OBV!G2327</f>
        <v>NEUTRAL</v>
      </c>
      <c r="L2327" s="17" t="str">
        <f>OBV!H2327</f>
        <v>NEUTRAL</v>
      </c>
    </row>
    <row r="2328" spans="1:12" ht="13.5" x14ac:dyDescent="0.25">
      <c r="A2328" s="3">
        <f>RSI!A2328</f>
        <v>45394</v>
      </c>
      <c r="B2328" s="2">
        <f>RSI!B2328</f>
        <v>3.35</v>
      </c>
      <c r="C2328" s="2">
        <f>RSI!I2328</f>
        <v>48.487480416769273</v>
      </c>
      <c r="D2328" s="2">
        <f>MACD!E2328</f>
        <v>3.165839031832629E-2</v>
      </c>
      <c r="E2328" s="2">
        <f>MACD!F2328</f>
        <v>2.9338328984131825E-2</v>
      </c>
      <c r="F2328" s="2">
        <f>'Moving Avg'!D2328</f>
        <v>3.3079999999999998</v>
      </c>
      <c r="G2328" s="2">
        <f>'Moving Avg'!F2328</f>
        <v>3.3594999999999997</v>
      </c>
      <c r="H2328" s="2">
        <f>'Moving Avg'!G2328</f>
        <v>3.3753999999999995</v>
      </c>
      <c r="I2328" s="2">
        <f>'Moving Avg'!H2328</f>
        <v>3.5878500000000009</v>
      </c>
      <c r="J2328" s="17" t="str">
        <f>OBV!F2328</f>
        <v>BEARISH</v>
      </c>
      <c r="K2328" s="17" t="str">
        <f>OBV!G2328</f>
        <v>NEUTRAL</v>
      </c>
      <c r="L2328" s="17" t="str">
        <f>OBV!H2328</f>
        <v>NEUTRAL</v>
      </c>
    </row>
    <row r="2329" spans="1:12" ht="13.5" x14ac:dyDescent="0.25">
      <c r="A2329" s="3">
        <f>RSI!A2329</f>
        <v>45397</v>
      </c>
      <c r="B2329" s="2">
        <f>RSI!B2329</f>
        <v>3.33</v>
      </c>
      <c r="C2329" s="2">
        <f>RSI!I2329</f>
        <v>46.606756103636478</v>
      </c>
      <c r="D2329" s="2">
        <f>MACD!E2329</f>
        <v>1.9486661765055313E-2</v>
      </c>
      <c r="E2329" s="2">
        <f>MACD!F2329</f>
        <v>2.7367995540316527E-2</v>
      </c>
      <c r="F2329" s="2">
        <f>'Moving Avg'!D2329</f>
        <v>3.3420000000000001</v>
      </c>
      <c r="G2329" s="2">
        <f>'Moving Avg'!F2329</f>
        <v>3.3585000000000007</v>
      </c>
      <c r="H2329" s="2">
        <f>'Moving Avg'!G2329</f>
        <v>3.3739999999999997</v>
      </c>
      <c r="I2329" s="2">
        <f>'Moving Avg'!H2329</f>
        <v>3.5851500000000009</v>
      </c>
      <c r="J2329" s="17" t="str">
        <f>OBV!F2329</f>
        <v>BEARISH</v>
      </c>
      <c r="K2329" s="17" t="str">
        <f>OBV!G2329</f>
        <v>WEAK</v>
      </c>
      <c r="L2329" s="17" t="str">
        <f>OBV!H2329</f>
        <v>BEARISH DIVERGENCE</v>
      </c>
    </row>
    <row r="2330" spans="1:12" ht="13.5" x14ac:dyDescent="0.25">
      <c r="A2330" s="3">
        <f>RSI!A2330</f>
        <v>45398</v>
      </c>
      <c r="B2330" s="2">
        <f>RSI!B2330</f>
        <v>3.32</v>
      </c>
      <c r="C2330" s="2">
        <f>RSI!I2330</f>
        <v>45.653253372351102</v>
      </c>
      <c r="D2330" s="2">
        <f>MACD!E2330</f>
        <v>2.243488968753482E-2</v>
      </c>
      <c r="E2330" s="2">
        <f>MACD!F2330</f>
        <v>2.6381374369760187E-2</v>
      </c>
      <c r="F2330" s="2">
        <f>'Moving Avg'!D2330</f>
        <v>3.3420000000000001</v>
      </c>
      <c r="G2330" s="2">
        <f>'Moving Avg'!F2330</f>
        <v>3.3570000000000002</v>
      </c>
      <c r="H2330" s="2">
        <f>'Moving Avg'!G2330</f>
        <v>3.3723999999999994</v>
      </c>
      <c r="I2330" s="2">
        <f>'Moving Avg'!H2330</f>
        <v>3.5823000000000009</v>
      </c>
      <c r="J2330" s="17" t="str">
        <f>OBV!F2330</f>
        <v>BEARISH</v>
      </c>
      <c r="K2330" s="17" t="str">
        <f>OBV!G2330</f>
        <v>WEAK</v>
      </c>
      <c r="L2330" s="17" t="str">
        <f>OBV!H2330</f>
        <v>NEUTRAL</v>
      </c>
    </row>
    <row r="2331" spans="1:12" ht="13.5" x14ac:dyDescent="0.25">
      <c r="A2331" s="3">
        <f>RSI!A2331</f>
        <v>45399</v>
      </c>
      <c r="B2331" s="2">
        <f>RSI!B2331</f>
        <v>3.33</v>
      </c>
      <c r="C2331" s="2">
        <f>RSI!I2331</f>
        <v>46.824819273574228</v>
      </c>
      <c r="D2331" s="2">
        <f>MACD!E2331</f>
        <v>2.2893645014975927E-2</v>
      </c>
      <c r="E2331" s="2">
        <f>MACD!F2331</f>
        <v>2.5683828498803338E-2</v>
      </c>
      <c r="F2331" s="2">
        <f>'Moving Avg'!D2331</f>
        <v>3.3359999999999999</v>
      </c>
      <c r="G2331" s="2">
        <f>'Moving Avg'!F2331</f>
        <v>3.3520000000000003</v>
      </c>
      <c r="H2331" s="2">
        <f>'Moving Avg'!G2331</f>
        <v>3.3710000000000004</v>
      </c>
      <c r="I2331" s="2">
        <f>'Moving Avg'!H2331</f>
        <v>3.5795500000000011</v>
      </c>
      <c r="J2331" s="17" t="str">
        <f>OBV!F2331</f>
        <v>BEARISH</v>
      </c>
      <c r="K2331" s="17" t="str">
        <f>OBV!G2331</f>
        <v>WEAK</v>
      </c>
      <c r="L2331" s="17" t="str">
        <f>OBV!H2331</f>
        <v>CONFIRMED BEARISH</v>
      </c>
    </row>
    <row r="2332" spans="1:12" ht="13.5" x14ac:dyDescent="0.25">
      <c r="A2332" s="3">
        <f>RSI!A2332</f>
        <v>45400</v>
      </c>
      <c r="B2332" s="2">
        <f>RSI!B2332</f>
        <v>3.38</v>
      </c>
      <c r="C2332" s="2">
        <f>RSI!I2332</f>
        <v>52.35529513085423</v>
      </c>
      <c r="D2332" s="2">
        <f>MACD!E2332</f>
        <v>1.6667386140293061E-2</v>
      </c>
      <c r="E2332" s="2">
        <f>MACD!F2332</f>
        <v>2.3880540027101282E-2</v>
      </c>
      <c r="F2332" s="2">
        <f>'Moving Avg'!D2332</f>
        <v>3.3420000000000001</v>
      </c>
      <c r="G2332" s="2">
        <f>'Moving Avg'!F2332</f>
        <v>3.3494999999999999</v>
      </c>
      <c r="H2332" s="2">
        <f>'Moving Avg'!G2332</f>
        <v>3.3724000000000003</v>
      </c>
      <c r="I2332" s="2">
        <f>'Moving Avg'!H2332</f>
        <v>3.5771000000000002</v>
      </c>
      <c r="J2332" s="17" t="str">
        <f>OBV!F2332</f>
        <v>BEARISH</v>
      </c>
      <c r="K2332" s="17" t="str">
        <f>OBV!G2332</f>
        <v>NEUTRAL</v>
      </c>
      <c r="L2332" s="17" t="str">
        <f>OBV!H2332</f>
        <v>BEARISH DIVERGENCE</v>
      </c>
    </row>
    <row r="2333" spans="1:12" ht="13.5" x14ac:dyDescent="0.25">
      <c r="A2333" s="3">
        <f>RSI!A2333</f>
        <v>45401</v>
      </c>
      <c r="B2333" s="2">
        <f>RSI!B2333</f>
        <v>3.36</v>
      </c>
      <c r="C2333" s="2">
        <f>RSI!I2333</f>
        <v>50.110251511399568</v>
      </c>
      <c r="D2333" s="2">
        <f>MACD!E2333</f>
        <v>1.273892250753228E-2</v>
      </c>
      <c r="E2333" s="2">
        <f>MACD!F2333</f>
        <v>2.1652216523187481E-2</v>
      </c>
      <c r="F2333" s="2">
        <f>'Moving Avg'!D2333</f>
        <v>3.3439999999999999</v>
      </c>
      <c r="G2333" s="2">
        <f>'Moving Avg'!F2333</f>
        <v>3.3465000000000003</v>
      </c>
      <c r="H2333" s="2">
        <f>'Moving Avg'!G2333</f>
        <v>3.3727999999999998</v>
      </c>
      <c r="I2333" s="2">
        <f>'Moving Avg'!H2333</f>
        <v>3.574650000000001</v>
      </c>
      <c r="J2333" s="17" t="str">
        <f>OBV!F2333</f>
        <v>BEARISH</v>
      </c>
      <c r="K2333" s="17" t="str">
        <f>OBV!G2333</f>
        <v>NEUTRAL</v>
      </c>
      <c r="L2333" s="17" t="str">
        <f>OBV!H2333</f>
        <v>BEARISH DIVERGENCE</v>
      </c>
    </row>
    <row r="2334" spans="1:12" ht="13.5" x14ac:dyDescent="0.25">
      <c r="A2334" s="3">
        <f>RSI!A2334</f>
        <v>45404</v>
      </c>
      <c r="B2334" s="2">
        <f>RSI!B2334</f>
        <v>3.35</v>
      </c>
      <c r="C2334" s="2">
        <f>RSI!I2334</f>
        <v>48.979331949319032</v>
      </c>
      <c r="D2334" s="2">
        <f>MACD!E2334</f>
        <v>-1.9088095125058047E-2</v>
      </c>
      <c r="E2334" s="2">
        <f>MACD!F2334</f>
        <v>1.3504154193538377E-2</v>
      </c>
      <c r="F2334" s="2">
        <f>'Moving Avg'!D2334</f>
        <v>3.3480000000000003</v>
      </c>
      <c r="G2334" s="2">
        <f>'Moving Avg'!F2334</f>
        <v>3.3445</v>
      </c>
      <c r="H2334" s="2">
        <f>'Moving Avg'!G2334</f>
        <v>3.3738000000000001</v>
      </c>
      <c r="I2334" s="2">
        <f>'Moving Avg'!H2334</f>
        <v>3.5723500000000006</v>
      </c>
      <c r="J2334" s="17" t="str">
        <f>OBV!F2334</f>
        <v>BULLISH</v>
      </c>
      <c r="K2334" s="17" t="str">
        <f>OBV!G2334</f>
        <v>STRONG</v>
      </c>
      <c r="L2334" s="17" t="str">
        <f>OBV!H2334</f>
        <v>CONFIRMED BULLISH</v>
      </c>
    </row>
    <row r="2335" spans="1:12" ht="13.5" x14ac:dyDescent="0.25">
      <c r="A2335" s="3">
        <f>RSI!A2335</f>
        <v>45405</v>
      </c>
      <c r="B2335" s="2">
        <f>RSI!B2335</f>
        <v>3.29</v>
      </c>
      <c r="C2335" s="2">
        <f>RSI!I2335</f>
        <v>42.745795900745804</v>
      </c>
      <c r="D2335" s="2">
        <f>MACD!E2335</f>
        <v>-1.6911677656289203E-2</v>
      </c>
      <c r="E2335" s="2">
        <f>MACD!F2335</f>
        <v>7.4209878235728622E-3</v>
      </c>
      <c r="F2335" s="2">
        <f>'Moving Avg'!D2335</f>
        <v>3.3420000000000001</v>
      </c>
      <c r="G2335" s="2">
        <f>'Moving Avg'!F2335</f>
        <v>3.3395000000000001</v>
      </c>
      <c r="H2335" s="2">
        <f>'Moving Avg'!G2335</f>
        <v>3.3725999999999998</v>
      </c>
      <c r="I2335" s="2">
        <f>'Moving Avg'!H2335</f>
        <v>3.5697500000000009</v>
      </c>
      <c r="J2335" s="17" t="str">
        <f>OBV!F2335</f>
        <v>BULLISH</v>
      </c>
      <c r="K2335" s="17" t="str">
        <f>OBV!G2335</f>
        <v>STRONG</v>
      </c>
      <c r="L2335" s="17" t="str">
        <f>OBV!H2335</f>
        <v>BULLISH DIVERGENCE</v>
      </c>
    </row>
    <row r="2336" spans="1:12" ht="13.5" x14ac:dyDescent="0.25">
      <c r="A2336" s="3">
        <f>RSI!A2336</f>
        <v>45406</v>
      </c>
      <c r="B2336" s="2">
        <f>RSI!B2336</f>
        <v>3.21</v>
      </c>
      <c r="C2336" s="2">
        <f>RSI!I2336</f>
        <v>36.14118256755642</v>
      </c>
      <c r="D2336" s="2">
        <f>MACD!E2336</f>
        <v>-2.5921291818256087E-3</v>
      </c>
      <c r="E2336" s="2">
        <f>MACD!F2336</f>
        <v>5.4183644224931682E-3</v>
      </c>
      <c r="F2336" s="2">
        <f>'Moving Avg'!D2336</f>
        <v>3.3180000000000001</v>
      </c>
      <c r="G2336" s="2">
        <f>'Moving Avg'!F2336</f>
        <v>3.3304999999999998</v>
      </c>
      <c r="H2336" s="2">
        <f>'Moving Avg'!G2336</f>
        <v>3.3708</v>
      </c>
      <c r="I2336" s="2">
        <f>'Moving Avg'!H2336</f>
        <v>3.5669000000000004</v>
      </c>
      <c r="J2336" s="17" t="str">
        <f>OBV!F2336</f>
        <v>BULLISH</v>
      </c>
      <c r="K2336" s="17" t="str">
        <f>OBV!G2336</f>
        <v>STRONG</v>
      </c>
      <c r="L2336" s="17" t="str">
        <f>OBV!H2336</f>
        <v>BULLISH DIVERGENCE</v>
      </c>
    </row>
    <row r="2337" spans="1:12" ht="13.5" x14ac:dyDescent="0.25">
      <c r="A2337" s="3">
        <f>RSI!A2337</f>
        <v>45407</v>
      </c>
      <c r="B2337" s="2">
        <f>RSI!B2337</f>
        <v>3.29</v>
      </c>
      <c r="C2337" s="2">
        <f>RSI!I2337</f>
        <v>45.251093339183925</v>
      </c>
      <c r="D2337" s="2">
        <f>MACD!E2337</f>
        <v>2.9014444569335218E-3</v>
      </c>
      <c r="E2337" s="2">
        <f>MACD!F2337</f>
        <v>4.9149804293812391E-3</v>
      </c>
      <c r="F2337" s="2">
        <f>'Moving Avg'!D2337</f>
        <v>3.3</v>
      </c>
      <c r="G2337" s="2">
        <f>'Moving Avg'!F2337</f>
        <v>3.3260000000000005</v>
      </c>
      <c r="H2337" s="2">
        <f>'Moving Avg'!G2337</f>
        <v>3.3706</v>
      </c>
      <c r="I2337" s="2">
        <f>'Moving Avg'!H2337</f>
        <v>3.5643500000000006</v>
      </c>
      <c r="J2337" s="17" t="str">
        <f>OBV!F2337</f>
        <v>BEARISH</v>
      </c>
      <c r="K2337" s="17" t="str">
        <f>OBV!G2337</f>
        <v>NEUTRAL</v>
      </c>
      <c r="L2337" s="17" t="str">
        <f>OBV!H2337</f>
        <v>CONFIRMED BEARISH</v>
      </c>
    </row>
    <row r="2338" spans="1:12" ht="13.5" x14ac:dyDescent="0.25">
      <c r="A2338" s="3">
        <f>RSI!A2338</f>
        <v>45408</v>
      </c>
      <c r="B2338" s="2">
        <f>RSI!B2338</f>
        <v>3.3</v>
      </c>
      <c r="C2338" s="2">
        <f>RSI!I2338</f>
        <v>46.282671999894283</v>
      </c>
      <c r="D2338" s="2">
        <f>MACD!E2338</f>
        <v>7.1154814165663716E-3</v>
      </c>
      <c r="E2338" s="2">
        <f>MACD!F2338</f>
        <v>5.3550806268182656E-3</v>
      </c>
      <c r="F2338" s="2">
        <f>'Moving Avg'!D2338</f>
        <v>3.2880000000000003</v>
      </c>
      <c r="G2338" s="2">
        <f>'Moving Avg'!F2338</f>
        <v>3.3225000000000002</v>
      </c>
      <c r="H2338" s="2">
        <f>'Moving Avg'!G2338</f>
        <v>3.3706</v>
      </c>
      <c r="I2338" s="2">
        <f>'Moving Avg'!H2338</f>
        <v>3.5618500000000002</v>
      </c>
      <c r="J2338" s="17" t="str">
        <f>OBV!F2338</f>
        <v>BEARISH</v>
      </c>
      <c r="K2338" s="17" t="str">
        <f>OBV!G2338</f>
        <v>NEUTRAL</v>
      </c>
      <c r="L2338" s="17" t="str">
        <f>OBV!H2338</f>
        <v>CONFIRMED BEARISH</v>
      </c>
    </row>
    <row r="2339" spans="1:12" ht="13.5" x14ac:dyDescent="0.25">
      <c r="A2339" s="3">
        <f>RSI!A2339</f>
        <v>45411</v>
      </c>
      <c r="B2339" s="2">
        <f>RSI!B2339</f>
        <v>3.29</v>
      </c>
      <c r="C2339" s="2">
        <f>RSI!I2339</f>
        <v>45.362210159437872</v>
      </c>
      <c r="D2339" s="2">
        <f>MACD!E2339</f>
        <v>8.5696074514176601E-3</v>
      </c>
      <c r="E2339" s="2">
        <f>MACD!F2339</f>
        <v>5.9979859917381447E-3</v>
      </c>
      <c r="F2339" s="2">
        <f>'Moving Avg'!D2339</f>
        <v>3.2759999999999998</v>
      </c>
      <c r="G2339" s="2">
        <f>'Moving Avg'!F2339</f>
        <v>3.3220000000000001</v>
      </c>
      <c r="H2339" s="2">
        <f>'Moving Avg'!G2339</f>
        <v>3.3703999999999996</v>
      </c>
      <c r="I2339" s="2">
        <f>'Moving Avg'!H2339</f>
        <v>3.5592999999999999</v>
      </c>
      <c r="J2339" s="17" t="str">
        <f>OBV!F2339</f>
        <v>BEARISH</v>
      </c>
      <c r="K2339" s="17" t="str">
        <f>OBV!G2339</f>
        <v>WEAK</v>
      </c>
      <c r="L2339" s="17" t="str">
        <f>OBV!H2339</f>
        <v>CONFIRMED BEARISH</v>
      </c>
    </row>
    <row r="2340" spans="1:12" ht="13.5" x14ac:dyDescent="0.25">
      <c r="A2340" s="3">
        <f>RSI!A2340</f>
        <v>45412</v>
      </c>
      <c r="B2340" s="2">
        <f>RSI!B2340</f>
        <v>3.28</v>
      </c>
      <c r="C2340" s="2">
        <f>RSI!I2340</f>
        <v>44.411029761735314</v>
      </c>
      <c r="D2340" s="2">
        <f>MACD!E2340</f>
        <v>9.2693402997889862E-3</v>
      </c>
      <c r="E2340" s="2">
        <f>MACD!F2340</f>
        <v>6.6522568533483135E-3</v>
      </c>
      <c r="F2340" s="2">
        <f>'Moving Avg'!D2340</f>
        <v>3.274</v>
      </c>
      <c r="G2340" s="2">
        <f>'Moving Avg'!F2340</f>
        <v>3.3170000000000002</v>
      </c>
      <c r="H2340" s="2">
        <f>'Moving Avg'!G2340</f>
        <v>3.3699999999999992</v>
      </c>
      <c r="I2340" s="2">
        <f>'Moving Avg'!H2340</f>
        <v>3.5567500000000001</v>
      </c>
      <c r="J2340" s="17" t="str">
        <f>OBV!F2340</f>
        <v>BEARISH</v>
      </c>
      <c r="K2340" s="17" t="str">
        <f>OBV!G2340</f>
        <v>WEAK</v>
      </c>
      <c r="L2340" s="17" t="str">
        <f>OBV!H2340</f>
        <v>CONFIRMED BEARISH</v>
      </c>
    </row>
    <row r="2341" spans="1:12" ht="13.5" x14ac:dyDescent="0.25">
      <c r="A2341" s="3">
        <f>RSI!A2341</f>
        <v>45414</v>
      </c>
      <c r="B2341" s="2">
        <f>RSI!B2341</f>
        <v>3.25</v>
      </c>
      <c r="C2341" s="2">
        <f>RSI!I2341</f>
        <v>41.593308125699956</v>
      </c>
      <c r="D2341" s="2">
        <f>MACD!E2341</f>
        <v>1.3928454750224972E-2</v>
      </c>
      <c r="E2341" s="2">
        <f>MACD!F2341</f>
        <v>8.1074964327236456E-3</v>
      </c>
      <c r="F2341" s="2">
        <f>'Moving Avg'!D2341</f>
        <v>3.2819999999999991</v>
      </c>
      <c r="G2341" s="2">
        <f>'Moving Avg'!F2341</f>
        <v>3.3109999999999999</v>
      </c>
      <c r="H2341" s="2">
        <f>'Moving Avg'!G2341</f>
        <v>3.3689999999999998</v>
      </c>
      <c r="I2341" s="2">
        <f>'Moving Avg'!H2341</f>
        <v>3.5540500000000002</v>
      </c>
      <c r="J2341" s="17" t="str">
        <f>OBV!F2341</f>
        <v>BEARISH</v>
      </c>
      <c r="K2341" s="17" t="str">
        <f>OBV!G2341</f>
        <v>WEAK</v>
      </c>
      <c r="L2341" s="17" t="str">
        <f>OBV!H2341</f>
        <v>BEARISH DIVERGENCE</v>
      </c>
    </row>
    <row r="2342" spans="1:12" ht="13.5" x14ac:dyDescent="0.25">
      <c r="A2342" s="3">
        <f>RSI!A2342</f>
        <v>45415</v>
      </c>
      <c r="B2342" s="2">
        <f>RSI!B2342</f>
        <v>3.28</v>
      </c>
      <c r="C2342" s="2">
        <f>RSI!I2342</f>
        <v>45.328822038333989</v>
      </c>
      <c r="D2342" s="2">
        <f>MACD!E2342</f>
        <v>2.3801795647287793E-2</v>
      </c>
      <c r="E2342" s="2">
        <f>MACD!F2342</f>
        <v>1.1246356275636474E-2</v>
      </c>
      <c r="F2342" s="2">
        <f>'Moving Avg'!D2342</f>
        <v>3.28</v>
      </c>
      <c r="G2342" s="2">
        <f>'Moving Avg'!F2342</f>
        <v>3.3074999999999997</v>
      </c>
      <c r="H2342" s="2">
        <f>'Moving Avg'!G2342</f>
        <v>3.3685999999999994</v>
      </c>
      <c r="I2342" s="2">
        <f>'Moving Avg'!H2342</f>
        <v>3.5515500000000002</v>
      </c>
      <c r="J2342" s="17" t="str">
        <f>OBV!F2342</f>
        <v>BEARISH</v>
      </c>
      <c r="K2342" s="17" t="str">
        <f>OBV!G2342</f>
        <v>WEAK</v>
      </c>
      <c r="L2342" s="17" t="str">
        <f>OBV!H2342</f>
        <v>CONFIRMED BEARISH</v>
      </c>
    </row>
    <row r="2343" spans="1:12" ht="13.5" x14ac:dyDescent="0.25">
      <c r="A2343" s="3">
        <f>RSI!A2343</f>
        <v>45418</v>
      </c>
      <c r="B2343" s="2">
        <f>RSI!B2343</f>
        <v>3.29</v>
      </c>
      <c r="C2343" s="2">
        <f>RSI!I2343</f>
        <v>46.555841418258886</v>
      </c>
      <c r="D2343" s="2">
        <f>MACD!E2343</f>
        <v>2.8588010929632812E-2</v>
      </c>
      <c r="E2343" s="2">
        <f>MACD!F2343</f>
        <v>1.4714687206435742E-2</v>
      </c>
      <c r="F2343" s="2">
        <f>'Moving Avg'!D2343</f>
        <v>3.278</v>
      </c>
      <c r="G2343" s="2">
        <f>'Moving Avg'!F2343</f>
        <v>3.3045</v>
      </c>
      <c r="H2343" s="2">
        <f>'Moving Avg'!G2343</f>
        <v>3.3681999999999994</v>
      </c>
      <c r="I2343" s="2">
        <f>'Moving Avg'!H2343</f>
        <v>3.5489999999999999</v>
      </c>
      <c r="J2343" s="17" t="str">
        <f>OBV!F2343</f>
        <v>BEARISH</v>
      </c>
      <c r="K2343" s="17" t="str">
        <f>OBV!G2343</f>
        <v>NEUTRAL</v>
      </c>
      <c r="L2343" s="17" t="str">
        <f>OBV!H2343</f>
        <v>CONFIRMED BEARISH</v>
      </c>
    </row>
    <row r="2344" spans="1:12" ht="13.5" x14ac:dyDescent="0.25">
      <c r="A2344" s="3">
        <f>RSI!A2344</f>
        <v>45419</v>
      </c>
      <c r="B2344" s="2">
        <f>RSI!B2344</f>
        <v>3.34</v>
      </c>
      <c r="C2344" s="2">
        <f>RSI!I2344</f>
        <v>52.318200473706113</v>
      </c>
      <c r="D2344" s="2">
        <f>MACD!E2344</f>
        <v>2.7567660955063911E-2</v>
      </c>
      <c r="E2344" s="2">
        <f>MACD!F2344</f>
        <v>1.7285281956161379E-2</v>
      </c>
      <c r="F2344" s="2">
        <f>'Moving Avg'!D2344</f>
        <v>3.2879999999999994</v>
      </c>
      <c r="G2344" s="2">
        <f>'Moving Avg'!F2344</f>
        <v>3.3134999999999999</v>
      </c>
      <c r="H2344" s="2">
        <f>'Moving Avg'!G2344</f>
        <v>3.367999999999999</v>
      </c>
      <c r="I2344" s="2">
        <f>'Moving Avg'!H2344</f>
        <v>3.5467</v>
      </c>
      <c r="J2344" s="17" t="str">
        <f>OBV!F2344</f>
        <v>BULLISH</v>
      </c>
      <c r="K2344" s="17" t="str">
        <f>OBV!G2344</f>
        <v>NEUTRAL</v>
      </c>
      <c r="L2344" s="17" t="str">
        <f>OBV!H2344</f>
        <v>CONFIRMED BULLISH</v>
      </c>
    </row>
    <row r="2345" spans="1:12" ht="13.5" x14ac:dyDescent="0.25">
      <c r="A2345" s="3">
        <f>RSI!A2345</f>
        <v>45420</v>
      </c>
      <c r="B2345" s="2">
        <f>RSI!B2345</f>
        <v>3.38</v>
      </c>
      <c r="C2345" s="2">
        <f>RSI!I2345</f>
        <v>56.370956277019211</v>
      </c>
      <c r="D2345" s="2">
        <f>MACD!E2345</f>
        <v>1.4374308001142033E-2</v>
      </c>
      <c r="E2345" s="2">
        <f>MACD!F2345</f>
        <v>1.6703087165157511E-2</v>
      </c>
      <c r="F2345" s="2">
        <f>'Moving Avg'!D2345</f>
        <v>3.3079999999999998</v>
      </c>
      <c r="G2345" s="2">
        <f>'Moving Avg'!F2345</f>
        <v>3.3165</v>
      </c>
      <c r="H2345" s="2">
        <f>'Moving Avg'!G2345</f>
        <v>3.3649999999999989</v>
      </c>
      <c r="I2345" s="2">
        <f>'Moving Avg'!H2345</f>
        <v>3.5446000000000004</v>
      </c>
      <c r="J2345" s="17" t="str">
        <f>OBV!F2345</f>
        <v>BULLISH</v>
      </c>
      <c r="K2345" s="17" t="str">
        <f>OBV!G2345</f>
        <v>STRONG</v>
      </c>
      <c r="L2345" s="17" t="str">
        <f>OBV!H2345</f>
        <v>CONFIRMED BULLISH</v>
      </c>
    </row>
    <row r="2346" spans="1:12" ht="13.5" x14ac:dyDescent="0.25">
      <c r="A2346" s="3">
        <f>RSI!A2346</f>
        <v>45421</v>
      </c>
      <c r="B2346" s="2">
        <f>RSI!B2346</f>
        <v>3.57</v>
      </c>
      <c r="C2346" s="2">
        <f>RSI!I2346</f>
        <v>69.591961957194499</v>
      </c>
      <c r="D2346" s="2">
        <f>MACD!E2346</f>
        <v>-2.353358172630271E-2</v>
      </c>
      <c r="E2346" s="2">
        <f>MACD!F2346</f>
        <v>8.6557533868654671E-3</v>
      </c>
      <c r="F2346" s="2">
        <f>'Moving Avg'!D2346</f>
        <v>3.3719999999999999</v>
      </c>
      <c r="G2346" s="2">
        <f>'Moving Avg'!F2346</f>
        <v>3.3269999999999995</v>
      </c>
      <c r="H2346" s="2">
        <f>'Moving Avg'!G2346</f>
        <v>3.3663999999999987</v>
      </c>
      <c r="I2346" s="2">
        <f>'Moving Avg'!H2346</f>
        <v>3.5435000000000008</v>
      </c>
      <c r="J2346" s="17" t="str">
        <f>OBV!F2346</f>
        <v>BULLISH</v>
      </c>
      <c r="K2346" s="17" t="str">
        <f>OBV!G2346</f>
        <v>STRONG</v>
      </c>
      <c r="L2346" s="17" t="str">
        <f>OBV!H2346</f>
        <v>CONFIRMED BULLISH</v>
      </c>
    </row>
    <row r="2347" spans="1:12" ht="13.5" x14ac:dyDescent="0.25">
      <c r="A2347" s="3">
        <f>RSI!A2347</f>
        <v>45422</v>
      </c>
      <c r="B2347" s="2">
        <f>RSI!B2347</f>
        <v>3.62</v>
      </c>
      <c r="C2347" s="2">
        <f>RSI!I2347</f>
        <v>71.996859730901463</v>
      </c>
      <c r="D2347" s="2">
        <f>MACD!E2347</f>
        <v>-4.8463881863459957E-2</v>
      </c>
      <c r="E2347" s="2">
        <f>MACD!F2347</f>
        <v>-2.7681736631996181E-3</v>
      </c>
      <c r="F2347" s="2">
        <f>'Moving Avg'!D2347</f>
        <v>3.44</v>
      </c>
      <c r="G2347" s="2">
        <f>'Moving Avg'!F2347</f>
        <v>3.3405</v>
      </c>
      <c r="H2347" s="2">
        <f>'Moving Avg'!G2347</f>
        <v>3.3693999999999988</v>
      </c>
      <c r="I2347" s="2">
        <f>'Moving Avg'!H2347</f>
        <v>3.542650000000001</v>
      </c>
      <c r="J2347" s="17" t="str">
        <f>OBV!F2347</f>
        <v>BULLISH</v>
      </c>
      <c r="K2347" s="17" t="str">
        <f>OBV!G2347</f>
        <v>STRONG</v>
      </c>
      <c r="L2347" s="17" t="str">
        <f>OBV!H2347</f>
        <v>CONFIRMED BULLISH</v>
      </c>
    </row>
    <row r="2348" spans="1:12" ht="13.5" x14ac:dyDescent="0.25">
      <c r="A2348" s="3">
        <f>RSI!A2348</f>
        <v>45425</v>
      </c>
      <c r="B2348" s="2">
        <f>RSI!B2348</f>
        <v>3.5</v>
      </c>
      <c r="C2348" s="2">
        <f>RSI!I2348</f>
        <v>59.777653171188888</v>
      </c>
      <c r="D2348" s="2">
        <f>MACD!E2348</f>
        <v>-6.0777206679027973E-2</v>
      </c>
      <c r="E2348" s="2">
        <f>MACD!F2348</f>
        <v>-1.4369980266365288E-2</v>
      </c>
      <c r="F2348" s="2">
        <f>'Moving Avg'!D2348</f>
        <v>3.4820000000000002</v>
      </c>
      <c r="G2348" s="2">
        <f>'Moving Avg'!F2348</f>
        <v>3.3480000000000003</v>
      </c>
      <c r="H2348" s="2">
        <f>'Moving Avg'!G2348</f>
        <v>3.3701999999999992</v>
      </c>
      <c r="I2348" s="2">
        <f>'Moving Avg'!H2348</f>
        <v>3.5412000000000012</v>
      </c>
      <c r="J2348" s="17" t="str">
        <f>OBV!F2348</f>
        <v>BULLISH</v>
      </c>
      <c r="K2348" s="17" t="str">
        <f>OBV!G2348</f>
        <v>STRONG</v>
      </c>
      <c r="L2348" s="17" t="str">
        <f>OBV!H2348</f>
        <v>CONFIRMED BULLISH</v>
      </c>
    </row>
    <row r="2349" spans="1:12" ht="13.5" x14ac:dyDescent="0.25">
      <c r="A2349" s="3">
        <f>RSI!A2349</f>
        <v>45426</v>
      </c>
      <c r="B2349" s="2">
        <f>RSI!B2349</f>
        <v>3.42</v>
      </c>
      <c r="C2349" s="2">
        <f>RSI!I2349</f>
        <v>53.284924807759737</v>
      </c>
      <c r="D2349" s="2">
        <f>MACD!E2349</f>
        <v>-6.7623518637903057E-2</v>
      </c>
      <c r="E2349" s="2">
        <f>MACD!F2349</f>
        <v>-2.5020687940672845E-2</v>
      </c>
      <c r="F2349" s="2">
        <f>'Moving Avg'!D2349</f>
        <v>3.4980000000000002</v>
      </c>
      <c r="G2349" s="2">
        <f>'Moving Avg'!F2349</f>
        <v>3.3525</v>
      </c>
      <c r="H2349" s="2">
        <f>'Moving Avg'!G2349</f>
        <v>3.3695999999999988</v>
      </c>
      <c r="I2349" s="2">
        <f>'Moving Avg'!H2349</f>
        <v>3.5393500000000016</v>
      </c>
      <c r="J2349" s="17" t="str">
        <f>OBV!F2349</f>
        <v>BULLISH</v>
      </c>
      <c r="K2349" s="17" t="str">
        <f>OBV!G2349</f>
        <v>STRONG</v>
      </c>
      <c r="L2349" s="17" t="str">
        <f>OBV!H2349</f>
        <v>CONFIRMED BULLISH</v>
      </c>
    </row>
    <row r="2350" spans="1:12" ht="13.5" x14ac:dyDescent="0.25">
      <c r="A2350" s="3">
        <f>RSI!A2350</f>
        <v>45427</v>
      </c>
      <c r="B2350" s="2">
        <f>RSI!B2350</f>
        <v>3.34</v>
      </c>
      <c r="C2350" s="2">
        <f>RSI!I2350</f>
        <v>47.704900964415266</v>
      </c>
      <c r="D2350" s="2">
        <f>MACD!E2350</f>
        <v>-6.9310816968783495E-2</v>
      </c>
      <c r="E2350" s="2">
        <f>MACD!F2350</f>
        <v>-3.3878713746294975E-2</v>
      </c>
      <c r="F2350" s="2">
        <f>'Moving Avg'!D2350</f>
        <v>3.4899999999999998</v>
      </c>
      <c r="G2350" s="2">
        <f>'Moving Avg'!F2350</f>
        <v>3.3534999999999995</v>
      </c>
      <c r="H2350" s="2">
        <f>'Moving Avg'!G2350</f>
        <v>3.3673999999999991</v>
      </c>
      <c r="I2350" s="2">
        <f>'Moving Avg'!H2350</f>
        <v>3.5371000000000028</v>
      </c>
      <c r="J2350" s="17" t="str">
        <f>OBV!F2350</f>
        <v>BULLISH</v>
      </c>
      <c r="K2350" s="17" t="str">
        <f>OBV!G2350</f>
        <v>STRONG</v>
      </c>
      <c r="L2350" s="17" t="str">
        <f>OBV!H2350</f>
        <v>BULLISH DIVERGENCE</v>
      </c>
    </row>
    <row r="2351" spans="1:12" ht="13.5" x14ac:dyDescent="0.25">
      <c r="A2351" s="3">
        <f>RSI!A2351</f>
        <v>45428</v>
      </c>
      <c r="B2351" s="2">
        <f>RSI!B2351</f>
        <v>3.33</v>
      </c>
      <c r="C2351" s="2">
        <f>RSI!I2351</f>
        <v>47.041753827881969</v>
      </c>
      <c r="D2351" s="2">
        <f>MACD!E2351</f>
        <v>-7.440131204888889E-2</v>
      </c>
      <c r="E2351" s="2">
        <f>MACD!F2351</f>
        <v>-4.1983233406813758E-2</v>
      </c>
      <c r="F2351" s="2">
        <f>'Moving Avg'!D2351</f>
        <v>3.4420000000000002</v>
      </c>
      <c r="G2351" s="2">
        <f>'Moving Avg'!F2351</f>
        <v>3.3534999999999995</v>
      </c>
      <c r="H2351" s="2">
        <f>'Moving Avg'!G2351</f>
        <v>3.3651999999999993</v>
      </c>
      <c r="I2351" s="2">
        <f>'Moving Avg'!H2351</f>
        <v>3.5350500000000027</v>
      </c>
      <c r="J2351" s="17" t="str">
        <f>OBV!F2351</f>
        <v>BEARISH</v>
      </c>
      <c r="K2351" s="17" t="str">
        <f>OBV!G2351</f>
        <v>WEAK</v>
      </c>
      <c r="L2351" s="17" t="str">
        <f>OBV!H2351</f>
        <v>CONFIRMED BEARISH</v>
      </c>
    </row>
    <row r="2352" spans="1:12" ht="13.5" x14ac:dyDescent="0.25">
      <c r="A2352" s="3">
        <f>RSI!A2352</f>
        <v>45429</v>
      </c>
      <c r="B2352" s="2">
        <f>RSI!B2352</f>
        <v>3.24</v>
      </c>
      <c r="C2352" s="2">
        <f>RSI!I2352</f>
        <v>41.45623012271016</v>
      </c>
      <c r="D2352" s="2">
        <f>MACD!E2352</f>
        <v>-6.7171343099695857E-2</v>
      </c>
      <c r="E2352" s="2">
        <f>MACD!F2352</f>
        <v>-4.7020855345390175E-2</v>
      </c>
      <c r="F2352" s="2">
        <f>'Moving Avg'!D2352</f>
        <v>3.3659999999999997</v>
      </c>
      <c r="G2352" s="2">
        <f>'Moving Avg'!F2352</f>
        <v>3.3464999999999998</v>
      </c>
      <c r="H2352" s="2">
        <f>'Moving Avg'!G2352</f>
        <v>3.3611999999999989</v>
      </c>
      <c r="I2352" s="2">
        <f>'Moving Avg'!H2352</f>
        <v>3.5326000000000035</v>
      </c>
      <c r="J2352" s="17" t="str">
        <f>OBV!F2352</f>
        <v>BEARISH</v>
      </c>
      <c r="K2352" s="17" t="str">
        <f>OBV!G2352</f>
        <v>WEAK</v>
      </c>
      <c r="L2352" s="17" t="str">
        <f>OBV!H2352</f>
        <v>CONFIRMED BEARISH</v>
      </c>
    </row>
    <row r="2353" spans="1:12" ht="13.5" x14ac:dyDescent="0.25">
      <c r="A2353" s="3">
        <f>RSI!A2353</f>
        <v>45432</v>
      </c>
      <c r="B2353" s="2">
        <f>RSI!B2353</f>
        <v>3.24</v>
      </c>
      <c r="C2353" s="2">
        <f>RSI!I2353</f>
        <v>41.45623012271016</v>
      </c>
      <c r="D2353" s="2">
        <f>MACD!E2353</f>
        <v>-5.8747050126969569E-2</v>
      </c>
      <c r="E2353" s="2">
        <f>MACD!F2353</f>
        <v>-4.9366094301706062E-2</v>
      </c>
      <c r="F2353" s="2">
        <f>'Moving Avg'!D2353</f>
        <v>3.3140000000000001</v>
      </c>
      <c r="G2353" s="2">
        <f>'Moving Avg'!F2353</f>
        <v>3.3405</v>
      </c>
      <c r="H2353" s="2">
        <f>'Moving Avg'!G2353</f>
        <v>3.3571999999999993</v>
      </c>
      <c r="I2353" s="2">
        <f>'Moving Avg'!H2353</f>
        <v>3.5301500000000026</v>
      </c>
      <c r="J2353" s="17" t="str">
        <f>OBV!F2353</f>
        <v>BEARISH</v>
      </c>
      <c r="K2353" s="17" t="str">
        <f>OBV!G2353</f>
        <v>WEAK</v>
      </c>
      <c r="L2353" s="17" t="str">
        <f>OBV!H2353</f>
        <v>CONFIRMED BEARISH</v>
      </c>
    </row>
    <row r="2354" spans="1:12" ht="13.5" x14ac:dyDescent="0.25">
      <c r="A2354" s="3">
        <f>RSI!A2354</f>
        <v>45433</v>
      </c>
      <c r="B2354" s="2">
        <f>RSI!B2354</f>
        <v>3.18</v>
      </c>
      <c r="C2354" s="2">
        <f>RSI!I2354</f>
        <v>37.970418703492015</v>
      </c>
      <c r="D2354" s="2">
        <f>MACD!E2354</f>
        <v>-3.8770785830652077E-2</v>
      </c>
      <c r="E2354" s="2">
        <f>MACD!F2354</f>
        <v>-4.7247032607495271E-2</v>
      </c>
      <c r="F2354" s="2">
        <f>'Moving Avg'!D2354</f>
        <v>3.2660000000000005</v>
      </c>
      <c r="G2354" s="2">
        <f>'Moving Avg'!F2354</f>
        <v>3.3320000000000007</v>
      </c>
      <c r="H2354" s="2">
        <f>'Moving Avg'!G2354</f>
        <v>3.3519999999999999</v>
      </c>
      <c r="I2354" s="2">
        <f>'Moving Avg'!H2354</f>
        <v>3.5273000000000025</v>
      </c>
      <c r="J2354" s="17" t="str">
        <f>OBV!F2354</f>
        <v>BEARISH</v>
      </c>
      <c r="K2354" s="17" t="str">
        <f>OBV!G2354</f>
        <v>WEAK</v>
      </c>
      <c r="L2354" s="17" t="str">
        <f>OBV!H2354</f>
        <v>CONFIRMED BEARISH</v>
      </c>
    </row>
    <row r="2355" spans="1:12" ht="13.5" x14ac:dyDescent="0.25">
      <c r="A2355" s="3">
        <f>RSI!A2355</f>
        <v>45434</v>
      </c>
      <c r="B2355" s="2">
        <f>RSI!B2355</f>
        <v>3.19</v>
      </c>
      <c r="C2355" s="2">
        <f>RSI!I2355</f>
        <v>38.892652320064705</v>
      </c>
      <c r="D2355" s="2">
        <f>MACD!E2355</f>
        <v>-1.5441566956549746E-2</v>
      </c>
      <c r="E2355" s="2">
        <f>MACD!F2355</f>
        <v>-4.088593947730617E-2</v>
      </c>
      <c r="F2355" s="2">
        <f>'Moving Avg'!D2355</f>
        <v>3.2359999999999998</v>
      </c>
      <c r="G2355" s="2">
        <f>'Moving Avg'!F2355</f>
        <v>3.3270000000000004</v>
      </c>
      <c r="H2355" s="2">
        <f>'Moving Avg'!G2355</f>
        <v>3.347</v>
      </c>
      <c r="I2355" s="2">
        <f>'Moving Avg'!H2355</f>
        <v>3.5245000000000029</v>
      </c>
      <c r="J2355" s="17" t="str">
        <f>OBV!F2355</f>
        <v>BEARISH</v>
      </c>
      <c r="K2355" s="17" t="str">
        <f>OBV!G2355</f>
        <v>WEAK</v>
      </c>
      <c r="L2355" s="17" t="str">
        <f>OBV!H2355</f>
        <v>CONFIRMED BEARISH</v>
      </c>
    </row>
    <row r="2356" spans="1:12" ht="13.5" x14ac:dyDescent="0.25">
      <c r="A2356" s="3">
        <f>RSI!A2356</f>
        <v>45435</v>
      </c>
      <c r="B2356" s="2">
        <f>RSI!B2356</f>
        <v>3.2</v>
      </c>
      <c r="C2356" s="2">
        <f>RSI!I2356</f>
        <v>39.855642093759563</v>
      </c>
      <c r="D2356" s="2">
        <f>MACD!E2356</f>
        <v>3.3667554006995726E-2</v>
      </c>
      <c r="E2356" s="2">
        <f>MACD!F2356</f>
        <v>-2.5975240780445788E-2</v>
      </c>
      <c r="F2356" s="2">
        <f>'Moving Avg'!D2356</f>
        <v>3.21</v>
      </c>
      <c r="G2356" s="2">
        <f>'Moving Avg'!F2356</f>
        <v>3.3264999999999993</v>
      </c>
      <c r="H2356" s="2">
        <f>'Moving Avg'!G2356</f>
        <v>3.3422000000000001</v>
      </c>
      <c r="I2356" s="2">
        <f>'Moving Avg'!H2356</f>
        <v>3.5221000000000027</v>
      </c>
      <c r="J2356" s="17" t="str">
        <f>OBV!F2356</f>
        <v>BEARISH</v>
      </c>
      <c r="K2356" s="17" t="str">
        <f>OBV!G2356</f>
        <v>WEAK</v>
      </c>
      <c r="L2356" s="17" t="str">
        <f>OBV!H2356</f>
        <v>CONFIRMED BEARISH</v>
      </c>
    </row>
    <row r="2357" spans="1:12" ht="13.5" x14ac:dyDescent="0.25">
      <c r="A2357" s="3">
        <f>RSI!A2357</f>
        <v>45436</v>
      </c>
      <c r="B2357" s="2">
        <f>RSI!B2357</f>
        <v>3.17</v>
      </c>
      <c r="C2357" s="2">
        <f>RSI!I2357</f>
        <v>37.924754646319286</v>
      </c>
      <c r="D2357" s="2">
        <f>MACD!E2357</f>
        <v>8.5890739331630606E-2</v>
      </c>
      <c r="E2357" s="2">
        <f>MACD!F2357</f>
        <v>-3.6020447580305086E-3</v>
      </c>
      <c r="F2357" s="2">
        <f>'Moving Avg'!D2357</f>
        <v>3.1959999999999997</v>
      </c>
      <c r="G2357" s="2">
        <f>'Moving Avg'!F2357</f>
        <v>3.3205</v>
      </c>
      <c r="H2357" s="2">
        <f>'Moving Avg'!G2357</f>
        <v>3.3368000000000002</v>
      </c>
      <c r="I2357" s="2">
        <f>'Moving Avg'!H2357</f>
        <v>3.5192000000000019</v>
      </c>
      <c r="J2357" s="17" t="str">
        <f>OBV!F2357</f>
        <v>BEARISH</v>
      </c>
      <c r="K2357" s="17" t="str">
        <f>OBV!G2357</f>
        <v>WEAK</v>
      </c>
      <c r="L2357" s="17" t="str">
        <f>OBV!H2357</f>
        <v>CONFIRMED BEARISH</v>
      </c>
    </row>
    <row r="2358" spans="1:12" ht="13.5" x14ac:dyDescent="0.25">
      <c r="A2358" s="3">
        <f>RSI!A2358</f>
        <v>45439</v>
      </c>
      <c r="B2358" s="2">
        <f>RSI!B2358</f>
        <v>3.16</v>
      </c>
      <c r="C2358" s="2">
        <f>RSI!I2358</f>
        <v>37.276470556843897</v>
      </c>
      <c r="D2358" s="2">
        <f>MACD!E2358</f>
        <v>0.11323493593262235</v>
      </c>
      <c r="E2358" s="2">
        <f>MACD!F2358</f>
        <v>1.9765351380100063E-2</v>
      </c>
      <c r="F2358" s="2">
        <f>'Moving Avg'!D2358</f>
        <v>3.18</v>
      </c>
      <c r="G2358" s="2">
        <f>'Moving Avg'!F2358</f>
        <v>3.3135000000000003</v>
      </c>
      <c r="H2358" s="2">
        <f>'Moving Avg'!G2358</f>
        <v>3.3323999999999994</v>
      </c>
      <c r="I2358" s="2">
        <f>'Moving Avg'!H2358</f>
        <v>3.5162500000000017</v>
      </c>
      <c r="J2358" s="17" t="str">
        <f>OBV!F2358</f>
        <v>BEARISH</v>
      </c>
      <c r="K2358" s="17" t="str">
        <f>OBV!G2358</f>
        <v>WEAK</v>
      </c>
      <c r="L2358" s="17" t="str">
        <f>OBV!H2358</f>
        <v>CONFIRMED BEARISH</v>
      </c>
    </row>
    <row r="2359" spans="1:12" ht="13.5" x14ac:dyDescent="0.25">
      <c r="A2359" s="3">
        <f>RSI!A2359</f>
        <v>45440</v>
      </c>
      <c r="B2359" s="2">
        <f>RSI!B2359</f>
        <v>3.2</v>
      </c>
      <c r="C2359" s="2">
        <f>RSI!I2359</f>
        <v>41.578376211939663</v>
      </c>
      <c r="D2359" s="2">
        <f>MACD!E2359</f>
        <v>0.12197201377177436</v>
      </c>
      <c r="E2359" s="2">
        <f>MACD!F2359</f>
        <v>4.0206683858434927E-2</v>
      </c>
      <c r="F2359" s="2">
        <f>'Moving Avg'!D2359</f>
        <v>3.1840000000000002</v>
      </c>
      <c r="G2359" s="2">
        <f>'Moving Avg'!F2359</f>
        <v>3.3090000000000002</v>
      </c>
      <c r="H2359" s="2">
        <f>'Moving Avg'!G2359</f>
        <v>3.3294000000000001</v>
      </c>
      <c r="I2359" s="2">
        <f>'Moving Avg'!H2359</f>
        <v>3.5135000000000014</v>
      </c>
      <c r="J2359" s="17" t="str">
        <f>OBV!F2359</f>
        <v>BULLISH</v>
      </c>
      <c r="K2359" s="17" t="str">
        <f>OBV!G2359</f>
        <v>NEUTRAL</v>
      </c>
      <c r="L2359" s="17" t="str">
        <f>OBV!H2359</f>
        <v>CONFIRMED BULLISH</v>
      </c>
    </row>
    <row r="2360" spans="1:12" ht="13.5" x14ac:dyDescent="0.25">
      <c r="A2360" s="3">
        <f>RSI!A2360</f>
        <v>45441</v>
      </c>
      <c r="B2360" s="2">
        <f>RSI!B2360</f>
        <v>3.17</v>
      </c>
      <c r="C2360" s="2">
        <f>RSI!I2360</f>
        <v>39.396005475563229</v>
      </c>
      <c r="D2360" s="2">
        <f>MACD!E2360</f>
        <v>0.11984896063980743</v>
      </c>
      <c r="E2360" s="2">
        <f>MACD!F2360</f>
        <v>5.6135139214709431E-2</v>
      </c>
      <c r="F2360" s="2">
        <f>'Moving Avg'!D2360</f>
        <v>3.18</v>
      </c>
      <c r="G2360" s="2">
        <f>'Moving Avg'!F2360</f>
        <v>3.3035000000000005</v>
      </c>
      <c r="H2360" s="2">
        <f>'Moving Avg'!G2360</f>
        <v>3.3257999999999996</v>
      </c>
      <c r="I2360" s="2">
        <f>'Moving Avg'!H2360</f>
        <v>3.5104500000000005</v>
      </c>
      <c r="J2360" s="17" t="str">
        <f>OBV!F2360</f>
        <v>BEARISH</v>
      </c>
      <c r="K2360" s="17" t="str">
        <f>OBV!G2360</f>
        <v>WEAK</v>
      </c>
      <c r="L2360" s="17" t="str">
        <f>OBV!H2360</f>
        <v>CONFIRMED BEARISH</v>
      </c>
    </row>
    <row r="2361" spans="1:12" ht="13.5" x14ac:dyDescent="0.25">
      <c r="A2361" s="3">
        <f>RSI!A2361</f>
        <v>45442</v>
      </c>
      <c r="B2361" s="2">
        <f>RSI!B2361</f>
        <v>3.18</v>
      </c>
      <c r="C2361" s="2">
        <f>RSI!I2361</f>
        <v>40.516781654043996</v>
      </c>
      <c r="D2361" s="2">
        <f>MACD!E2361</f>
        <v>0.1164779194607477</v>
      </c>
      <c r="E2361" s="2">
        <f>MACD!F2361</f>
        <v>6.8203695263917091E-2</v>
      </c>
      <c r="F2361" s="2">
        <f>'Moving Avg'!D2361</f>
        <v>3.1760000000000002</v>
      </c>
      <c r="G2361" s="2">
        <f>'Moving Avg'!F2361</f>
        <v>3.3000000000000007</v>
      </c>
      <c r="H2361" s="2">
        <f>'Moving Avg'!G2361</f>
        <v>3.3207999999999998</v>
      </c>
      <c r="I2361" s="2">
        <f>'Moving Avg'!H2361</f>
        <v>3.50745</v>
      </c>
      <c r="J2361" s="17" t="str">
        <f>OBV!F2361</f>
        <v>BEARISH</v>
      </c>
      <c r="K2361" s="17" t="str">
        <f>OBV!G2361</f>
        <v>WEAK</v>
      </c>
      <c r="L2361" s="17" t="str">
        <f>OBV!H2361</f>
        <v>CONFIRMED BEARISH</v>
      </c>
    </row>
    <row r="2362" spans="1:12" ht="13.5" x14ac:dyDescent="0.25">
      <c r="A2362" s="3">
        <f>RSI!A2362</f>
        <v>45443</v>
      </c>
      <c r="B2362" s="2">
        <f>RSI!B2362</f>
        <v>3.29</v>
      </c>
      <c r="C2362" s="2">
        <f>RSI!I2362</f>
        <v>51.206312611232534</v>
      </c>
      <c r="D2362" s="2">
        <f>MACD!E2362</f>
        <v>9.2224506349395607E-2</v>
      </c>
      <c r="E2362" s="2">
        <f>MACD!F2362</f>
        <v>7.3007857481012794E-2</v>
      </c>
      <c r="F2362" s="2">
        <f>'Moving Avg'!D2362</f>
        <v>3.2</v>
      </c>
      <c r="G2362" s="2">
        <f>'Moving Avg'!F2362</f>
        <v>3.3005000000000004</v>
      </c>
      <c r="H2362" s="2">
        <f>'Moving Avg'!G2362</f>
        <v>3.3179999999999996</v>
      </c>
      <c r="I2362" s="2">
        <f>'Moving Avg'!H2362</f>
        <v>3.50515</v>
      </c>
      <c r="J2362" s="17" t="str">
        <f>OBV!F2362</f>
        <v>BULLISH</v>
      </c>
      <c r="K2362" s="17" t="str">
        <f>OBV!G2362</f>
        <v>STRONG</v>
      </c>
      <c r="L2362" s="17" t="str">
        <f>OBV!H2362</f>
        <v>CONFIRMED BULLISH</v>
      </c>
    </row>
    <row r="2363" spans="1:12" ht="13.5" x14ac:dyDescent="0.25">
      <c r="A2363" s="3">
        <f>RSI!A2363</f>
        <v>45446</v>
      </c>
      <c r="B2363" s="2">
        <f>RSI!B2363</f>
        <v>3.3</v>
      </c>
      <c r="C2363" s="2">
        <f>RSI!I2363</f>
        <v>52.04992983227126</v>
      </c>
      <c r="D2363" s="2">
        <f>MACD!E2363</f>
        <v>7.0861011674126395E-2</v>
      </c>
      <c r="E2363" s="2">
        <f>MACD!F2363</f>
        <v>7.2578488319635509E-2</v>
      </c>
      <c r="F2363" s="2">
        <f>'Moving Avg'!D2363</f>
        <v>3.2280000000000002</v>
      </c>
      <c r="G2363" s="2">
        <f>'Moving Avg'!F2363</f>
        <v>3.3010000000000006</v>
      </c>
      <c r="H2363" s="2">
        <f>'Moving Avg'!G2363</f>
        <v>3.3155999999999999</v>
      </c>
      <c r="I2363" s="2">
        <f>'Moving Avg'!H2363</f>
        <v>3.5033999999999992</v>
      </c>
      <c r="J2363" s="17" t="str">
        <f>OBV!F2363</f>
        <v>BULLISH</v>
      </c>
      <c r="K2363" s="17" t="str">
        <f>OBV!G2363</f>
        <v>STRONG</v>
      </c>
      <c r="L2363" s="17" t="str">
        <f>OBV!H2363</f>
        <v>CONFIRMED BULLISH</v>
      </c>
    </row>
    <row r="2364" spans="1:12" ht="13.5" x14ac:dyDescent="0.25">
      <c r="A2364" s="3">
        <f>RSI!A2364</f>
        <v>45447</v>
      </c>
      <c r="B2364" s="2">
        <f>RSI!B2364</f>
        <v>3.3</v>
      </c>
      <c r="C2364" s="2">
        <f>RSI!I2364</f>
        <v>52.049929832271268</v>
      </c>
      <c r="D2364" s="2">
        <f>MACD!E2364</f>
        <v>4.3401168134538537E-2</v>
      </c>
      <c r="E2364" s="2">
        <f>MACD!F2364</f>
        <v>6.6743024282616109E-2</v>
      </c>
      <c r="F2364" s="2">
        <f>'Moving Avg'!D2364</f>
        <v>3.2480000000000002</v>
      </c>
      <c r="G2364" s="2">
        <f>'Moving Avg'!F2364</f>
        <v>3.2990000000000004</v>
      </c>
      <c r="H2364" s="2">
        <f>'Moving Avg'!G2364</f>
        <v>3.3138000000000001</v>
      </c>
      <c r="I2364" s="2">
        <f>'Moving Avg'!H2364</f>
        <v>3.5016499999999993</v>
      </c>
      <c r="J2364" s="17" t="str">
        <f>OBV!F2364</f>
        <v>BULLISH</v>
      </c>
      <c r="K2364" s="17" t="str">
        <f>OBV!G2364</f>
        <v>STRONG</v>
      </c>
      <c r="L2364" s="17" t="str">
        <f>OBV!H2364</f>
        <v>CONFIRMED BULLISH</v>
      </c>
    </row>
    <row r="2365" spans="1:12" ht="13.5" x14ac:dyDescent="0.25">
      <c r="A2365" s="3">
        <f>RSI!A2365</f>
        <v>45448</v>
      </c>
      <c r="B2365" s="2">
        <f>RSI!B2365</f>
        <v>3.34</v>
      </c>
      <c r="C2365" s="2">
        <f>RSI!I2365</f>
        <v>55.610286427967139</v>
      </c>
      <c r="D2365" s="2">
        <f>MACD!E2365</f>
        <v>1.8600422704552866E-2</v>
      </c>
      <c r="E2365" s="2">
        <f>MACD!F2365</f>
        <v>5.711450396700346E-2</v>
      </c>
      <c r="F2365" s="2">
        <f>'Moving Avg'!D2365</f>
        <v>3.282</v>
      </c>
      <c r="G2365" s="2">
        <f>'Moving Avg'!F2365</f>
        <v>3.2970000000000006</v>
      </c>
      <c r="H2365" s="2">
        <f>'Moving Avg'!G2365</f>
        <v>3.3127999999999997</v>
      </c>
      <c r="I2365" s="2">
        <f>'Moving Avg'!H2365</f>
        <v>3.4996999999999989</v>
      </c>
      <c r="J2365" s="17" t="str">
        <f>OBV!F2365</f>
        <v>BULLISH</v>
      </c>
      <c r="K2365" s="17" t="str">
        <f>OBV!G2365</f>
        <v>STRONG</v>
      </c>
      <c r="L2365" s="17" t="str">
        <f>OBV!H2365</f>
        <v>CONFIRMED BULLISH</v>
      </c>
    </row>
    <row r="2366" spans="1:12" ht="13.5" x14ac:dyDescent="0.25">
      <c r="A2366" s="3">
        <f>RSI!A2366</f>
        <v>45449</v>
      </c>
      <c r="B2366" s="2">
        <f>RSI!B2366</f>
        <v>3.25</v>
      </c>
      <c r="C2366" s="2">
        <f>RSI!I2366</f>
        <v>47.130688890224711</v>
      </c>
      <c r="D2366" s="2">
        <f>MACD!E2366</f>
        <v>5.4533951146260584E-3</v>
      </c>
      <c r="E2366" s="2">
        <f>MACD!F2366</f>
        <v>4.6782282196527983E-2</v>
      </c>
      <c r="F2366" s="2">
        <f>'Moving Avg'!D2366</f>
        <v>3.2960000000000003</v>
      </c>
      <c r="G2366" s="2">
        <f>'Moving Avg'!F2366</f>
        <v>3.2810000000000001</v>
      </c>
      <c r="H2366" s="2">
        <f>'Moving Avg'!G2366</f>
        <v>3.31</v>
      </c>
      <c r="I2366" s="2">
        <f>'Moving Avg'!H2366</f>
        <v>3.4972499999999993</v>
      </c>
      <c r="J2366" s="17" t="str">
        <f>OBV!F2366</f>
        <v>BULLISH</v>
      </c>
      <c r="K2366" s="17" t="str">
        <f>OBV!G2366</f>
        <v>STRONG</v>
      </c>
      <c r="L2366" s="17" t="str">
        <f>OBV!H2366</f>
        <v>CONFIRMED BULLISH</v>
      </c>
    </row>
    <row r="2367" spans="1:12" ht="13.5" x14ac:dyDescent="0.25">
      <c r="A2367" s="3">
        <f>RSI!A2367</f>
        <v>45450</v>
      </c>
      <c r="B2367" s="2">
        <f>RSI!B2367</f>
        <v>3.24</v>
      </c>
      <c r="C2367" s="2">
        <f>RSI!I2367</f>
        <v>46.286162055851541</v>
      </c>
      <c r="D2367" s="2">
        <f>MACD!E2367</f>
        <v>-9.3535740240868748E-3</v>
      </c>
      <c r="E2367" s="2">
        <f>MACD!F2367</f>
        <v>3.555511095240501E-2</v>
      </c>
      <c r="F2367" s="2">
        <f>'Moving Avg'!D2367</f>
        <v>3.286</v>
      </c>
      <c r="G2367" s="2">
        <f>'Moving Avg'!F2367</f>
        <v>3.2619999999999996</v>
      </c>
      <c r="H2367" s="2">
        <f>'Moving Avg'!G2367</f>
        <v>3.3072000000000004</v>
      </c>
      <c r="I2367" s="2">
        <f>'Moving Avg'!H2367</f>
        <v>3.494699999999999</v>
      </c>
      <c r="J2367" s="17" t="str">
        <f>OBV!F2367</f>
        <v>BULLISH</v>
      </c>
      <c r="K2367" s="17" t="str">
        <f>OBV!G2367</f>
        <v>STRONG</v>
      </c>
      <c r="L2367" s="17" t="str">
        <f>OBV!H2367</f>
        <v>BULLISH DIVERGENCE</v>
      </c>
    </row>
    <row r="2368" spans="1:12" ht="13.5" x14ac:dyDescent="0.25">
      <c r="A2368" s="3">
        <f>RSI!A2368</f>
        <v>45453</v>
      </c>
      <c r="B2368" s="2">
        <f>RSI!B2368</f>
        <v>3.15</v>
      </c>
      <c r="C2368" s="2">
        <f>RSI!I2368</f>
        <v>39.436955830786012</v>
      </c>
      <c r="D2368" s="2">
        <f>MACD!E2368</f>
        <v>-1.6517398004285422E-2</v>
      </c>
      <c r="E2368" s="2">
        <f>MACD!F2368</f>
        <v>2.5140609161066925E-2</v>
      </c>
      <c r="F2368" s="2">
        <f>'Moving Avg'!D2368</f>
        <v>3.2560000000000002</v>
      </c>
      <c r="G2368" s="2">
        <f>'Moving Avg'!F2368</f>
        <v>3.2444999999999999</v>
      </c>
      <c r="H2368" s="2">
        <f>'Moving Avg'!G2368</f>
        <v>3.3028000000000004</v>
      </c>
      <c r="I2368" s="2">
        <f>'Moving Avg'!H2368</f>
        <v>3.4917499999999997</v>
      </c>
      <c r="J2368" s="17" t="str">
        <f>OBV!F2368</f>
        <v>BEARISH</v>
      </c>
      <c r="K2368" s="17" t="str">
        <f>OBV!G2368</f>
        <v>WEAK</v>
      </c>
      <c r="L2368" s="17" t="str">
        <f>OBV!H2368</f>
        <v>CONFIRMED BEARISH</v>
      </c>
    </row>
    <row r="2369" spans="1:12" ht="13.5" x14ac:dyDescent="0.25">
      <c r="A2369" s="3">
        <f>RSI!A2369</f>
        <v>45454</v>
      </c>
      <c r="B2369" s="2">
        <f>RSI!B2369</f>
        <v>3.09</v>
      </c>
      <c r="C2369" s="2">
        <f>RSI!I2369</f>
        <v>35.649591748056579</v>
      </c>
      <c r="D2369" s="2">
        <f>MACD!E2369</f>
        <v>-1.1229597441714034E-2</v>
      </c>
      <c r="E2369" s="2">
        <f>MACD!F2369</f>
        <v>1.7866567840510734E-2</v>
      </c>
      <c r="F2369" s="2">
        <f>'Moving Avg'!D2369</f>
        <v>3.214</v>
      </c>
      <c r="G2369" s="2">
        <f>'Moving Avg'!F2369</f>
        <v>3.2280000000000002</v>
      </c>
      <c r="H2369" s="2">
        <f>'Moving Avg'!G2369</f>
        <v>3.2986000000000009</v>
      </c>
      <c r="I2369" s="2">
        <f>'Moving Avg'!H2369</f>
        <v>3.4885000000000002</v>
      </c>
      <c r="J2369" s="17" t="str">
        <f>OBV!F2369</f>
        <v>BEARISH</v>
      </c>
      <c r="K2369" s="17" t="str">
        <f>OBV!G2369</f>
        <v>WEAK</v>
      </c>
      <c r="L2369" s="17" t="str">
        <f>OBV!H2369</f>
        <v>CONFIRMED BEARISH</v>
      </c>
    </row>
    <row r="2370" spans="1:12" ht="13.5" x14ac:dyDescent="0.25">
      <c r="A2370" s="3">
        <f>RSI!A2370</f>
        <v>45455</v>
      </c>
      <c r="B2370" s="2">
        <f>RSI!B2370</f>
        <v>3.06</v>
      </c>
      <c r="C2370" s="2">
        <f>RSI!I2370</f>
        <v>33.896735755454216</v>
      </c>
      <c r="D2370" s="2">
        <f>MACD!E2370</f>
        <v>-8.0983622722725634E-3</v>
      </c>
      <c r="E2370" s="2">
        <f>MACD!F2370</f>
        <v>1.2673581817954074E-2</v>
      </c>
      <c r="F2370" s="2">
        <f>'Moving Avg'!D2370</f>
        <v>3.1580000000000004</v>
      </c>
      <c r="G2370" s="2">
        <f>'Moving Avg'!F2370</f>
        <v>3.214</v>
      </c>
      <c r="H2370" s="2">
        <f>'Moving Avg'!G2370</f>
        <v>3.2922000000000007</v>
      </c>
      <c r="I2370" s="2">
        <f>'Moving Avg'!H2370</f>
        <v>3.4851000000000001</v>
      </c>
      <c r="J2370" s="17" t="str">
        <f>OBV!F2370</f>
        <v>BEARISH</v>
      </c>
      <c r="K2370" s="17" t="str">
        <f>OBV!G2370</f>
        <v>WEAK</v>
      </c>
      <c r="L2370" s="17" t="str">
        <f>OBV!H2370</f>
        <v>CONFIRMED BEARISH</v>
      </c>
    </row>
    <row r="2371" spans="1:12" ht="13.5" x14ac:dyDescent="0.25">
      <c r="A2371" s="3">
        <f>RSI!A2371</f>
        <v>45456</v>
      </c>
      <c r="B2371" s="2">
        <f>RSI!B2371</f>
        <v>3.06</v>
      </c>
      <c r="C2371" s="2">
        <f>RSI!I2371</f>
        <v>33.896735755454216</v>
      </c>
      <c r="D2371" s="2">
        <f>MACD!E2371</f>
        <v>-2.7608035238806394E-3</v>
      </c>
      <c r="E2371" s="2">
        <f>MACD!F2371</f>
        <v>9.5867047495871317E-3</v>
      </c>
      <c r="F2371" s="2">
        <f>'Moving Avg'!D2371</f>
        <v>3.12</v>
      </c>
      <c r="G2371" s="2">
        <f>'Moving Avg'!F2371</f>
        <v>3.2005000000000003</v>
      </c>
      <c r="H2371" s="2">
        <f>'Moving Avg'!G2371</f>
        <v>3.2860000000000009</v>
      </c>
      <c r="I2371" s="2">
        <f>'Moving Avg'!H2371</f>
        <v>3.4818499999999997</v>
      </c>
      <c r="J2371" s="17" t="str">
        <f>OBV!F2371</f>
        <v>BEARISH</v>
      </c>
      <c r="K2371" s="17" t="str">
        <f>OBV!G2371</f>
        <v>WEAK</v>
      </c>
      <c r="L2371" s="17" t="str">
        <f>OBV!H2371</f>
        <v>CONFIRMED BEARISH</v>
      </c>
    </row>
    <row r="2372" spans="1:12" ht="13.5" x14ac:dyDescent="0.25">
      <c r="A2372" s="3">
        <f>RSI!A2372</f>
        <v>45457</v>
      </c>
      <c r="B2372" s="2">
        <f>RSI!B2372</f>
        <v>3.06</v>
      </c>
      <c r="C2372" s="2">
        <f>RSI!I2372</f>
        <v>33.89673575545423</v>
      </c>
      <c r="D2372" s="2">
        <f>MACD!E2372</f>
        <v>1.9743104937382405E-2</v>
      </c>
      <c r="E2372" s="2">
        <f>MACD!F2372</f>
        <v>1.1617984787146186E-2</v>
      </c>
      <c r="F2372" s="2">
        <f>'Moving Avg'!D2372</f>
        <v>3.0840000000000005</v>
      </c>
      <c r="G2372" s="2">
        <f>'Moving Avg'!F2372</f>
        <v>3.1915</v>
      </c>
      <c r="H2372" s="2">
        <f>'Moving Avg'!G2372</f>
        <v>3.2802000000000011</v>
      </c>
      <c r="I2372" s="2">
        <f>'Moving Avg'!H2372</f>
        <v>3.4785499999999989</v>
      </c>
      <c r="J2372" s="17" t="str">
        <f>OBV!F2372</f>
        <v>BEARISH</v>
      </c>
      <c r="K2372" s="17" t="str">
        <f>OBV!G2372</f>
        <v>WEAK</v>
      </c>
      <c r="L2372" s="17" t="str">
        <f>OBV!H2372</f>
        <v>CONFIRMED BEARISH</v>
      </c>
    </row>
    <row r="2373" spans="1:12" ht="13.5" x14ac:dyDescent="0.25">
      <c r="A2373" s="3">
        <f>RSI!A2373</f>
        <v>45461</v>
      </c>
      <c r="B2373" s="2">
        <f>RSI!B2373</f>
        <v>3.08</v>
      </c>
      <c r="C2373" s="2">
        <f>RSI!I2373</f>
        <v>36.496604456790692</v>
      </c>
      <c r="D2373" s="2">
        <f>MACD!E2373</f>
        <v>3.982744227954127E-2</v>
      </c>
      <c r="E2373" s="2">
        <f>MACD!F2373</f>
        <v>1.7259876285625204E-2</v>
      </c>
      <c r="F2373" s="2">
        <f>'Moving Avg'!D2373</f>
        <v>3.0700000000000003</v>
      </c>
      <c r="G2373" s="2">
        <f>'Moving Avg'!F2373</f>
        <v>3.1835</v>
      </c>
      <c r="H2373" s="2">
        <f>'Moving Avg'!G2373</f>
        <v>3.2748000000000013</v>
      </c>
      <c r="I2373" s="2">
        <f>'Moving Avg'!H2373</f>
        <v>3.4754999999999989</v>
      </c>
      <c r="J2373" s="17" t="str">
        <f>OBV!F2373</f>
        <v>BEARISH</v>
      </c>
      <c r="K2373" s="17" t="str">
        <f>OBV!G2373</f>
        <v>WEAK</v>
      </c>
      <c r="L2373" s="17" t="str">
        <f>OBV!H2373</f>
        <v>CONFIRMED BEARISH</v>
      </c>
    </row>
    <row r="2374" spans="1:12" ht="13.5" x14ac:dyDescent="0.25">
      <c r="A2374" s="3">
        <f>RSI!A2374</f>
        <v>45462</v>
      </c>
      <c r="B2374" s="2">
        <f>RSI!B2374</f>
        <v>3.08</v>
      </c>
      <c r="C2374" s="2">
        <f>RSI!I2374</f>
        <v>36.496604456790692</v>
      </c>
      <c r="D2374" s="2">
        <f>MACD!E2374</f>
        <v>5.7616282735311941E-2</v>
      </c>
      <c r="E2374" s="2">
        <f>MACD!F2374</f>
        <v>2.5331157575562556E-2</v>
      </c>
      <c r="F2374" s="2">
        <f>'Moving Avg'!D2374</f>
        <v>3.0680000000000001</v>
      </c>
      <c r="G2374" s="2">
        <f>'Moving Avg'!F2374</f>
        <v>3.1785000000000005</v>
      </c>
      <c r="H2374" s="2">
        <f>'Moving Avg'!G2374</f>
        <v>3.2732000000000014</v>
      </c>
      <c r="I2374" s="2">
        <f>'Moving Avg'!H2374</f>
        <v>3.4723499999999996</v>
      </c>
      <c r="J2374" s="17" t="str">
        <f>OBV!F2374</f>
        <v>BEARISH</v>
      </c>
      <c r="K2374" s="17" t="str">
        <f>OBV!G2374</f>
        <v>NEUTRAL</v>
      </c>
      <c r="L2374" s="17" t="str">
        <f>OBV!H2374</f>
        <v>CONFIRMED BEARISH</v>
      </c>
    </row>
    <row r="2375" spans="1:12" ht="13.5" x14ac:dyDescent="0.25">
      <c r="A2375" s="3">
        <f>RSI!A2375</f>
        <v>45463</v>
      </c>
      <c r="B2375" s="2">
        <f>RSI!B2375</f>
        <v>3.08</v>
      </c>
      <c r="C2375" s="2">
        <f>RSI!I2375</f>
        <v>36.496604456790692</v>
      </c>
      <c r="D2375" s="2">
        <f>MACD!E2375</f>
        <v>7.9557781294843366E-2</v>
      </c>
      <c r="E2375" s="2">
        <f>MACD!F2375</f>
        <v>3.6176482319418723E-2</v>
      </c>
      <c r="F2375" s="2">
        <f>'Moving Avg'!D2375</f>
        <v>3.0720000000000001</v>
      </c>
      <c r="G2375" s="2">
        <f>'Moving Avg'!F2375</f>
        <v>3.1730000000000005</v>
      </c>
      <c r="H2375" s="2">
        <f>'Moving Avg'!G2375</f>
        <v>3.2684000000000015</v>
      </c>
      <c r="I2375" s="2">
        <f>'Moving Avg'!H2375</f>
        <v>3.4691999999999994</v>
      </c>
      <c r="J2375" s="17" t="str">
        <f>OBV!F2375</f>
        <v>BULLISH</v>
      </c>
      <c r="K2375" s="17" t="str">
        <f>OBV!G2375</f>
        <v>NEUTRAL</v>
      </c>
      <c r="L2375" s="17" t="str">
        <f>OBV!H2375</f>
        <v>CONFIRMED BULLISH</v>
      </c>
    </row>
    <row r="2376" spans="1:12" ht="13.5" x14ac:dyDescent="0.25">
      <c r="A2376" s="3">
        <f>RSI!A2376</f>
        <v>45464</v>
      </c>
      <c r="B2376" s="2">
        <f>RSI!B2376</f>
        <v>3.05</v>
      </c>
      <c r="C2376" s="2">
        <f>RSI!I2376</f>
        <v>33.991938830625983</v>
      </c>
      <c r="D2376" s="2">
        <f>MACD!E2376</f>
        <v>8.7180804026159464E-2</v>
      </c>
      <c r="E2376" s="2">
        <f>MACD!F2376</f>
        <v>4.6377346660766872E-2</v>
      </c>
      <c r="F2376" s="2">
        <f>'Moving Avg'!D2376</f>
        <v>3.0700000000000003</v>
      </c>
      <c r="G2376" s="2">
        <f>'Moving Avg'!F2376</f>
        <v>3.1655000000000002</v>
      </c>
      <c r="H2376" s="2">
        <f>'Moving Avg'!G2376</f>
        <v>3.2622000000000013</v>
      </c>
      <c r="I2376" s="2">
        <f>'Moving Avg'!H2376</f>
        <v>3.465949999999999</v>
      </c>
      <c r="J2376" s="17" t="str">
        <f>OBV!F2376</f>
        <v>BEARISH</v>
      </c>
      <c r="K2376" s="17" t="str">
        <f>OBV!G2376</f>
        <v>NEUTRAL</v>
      </c>
      <c r="L2376" s="17" t="str">
        <f>OBV!H2376</f>
        <v>CONFIRMED BEARISH</v>
      </c>
    </row>
    <row r="2377" spans="1:12" ht="13.5" x14ac:dyDescent="0.25">
      <c r="A2377" s="3">
        <f>RSI!A2377</f>
        <v>45467</v>
      </c>
      <c r="B2377" s="2">
        <f>RSI!B2377</f>
        <v>3.08</v>
      </c>
      <c r="C2377" s="2">
        <f>RSI!I2377</f>
        <v>38.534622848236303</v>
      </c>
      <c r="D2377" s="2">
        <f>MACD!E2377</f>
        <v>9.067826281535396E-2</v>
      </c>
      <c r="E2377" s="2">
        <f>MACD!F2377</f>
        <v>5.5237529891684289E-2</v>
      </c>
      <c r="F2377" s="2">
        <f>'Moving Avg'!D2377</f>
        <v>3.0739999999999998</v>
      </c>
      <c r="G2377" s="2">
        <f>'Moving Avg'!F2377</f>
        <v>3.161</v>
      </c>
      <c r="H2377" s="2">
        <f>'Moving Avg'!G2377</f>
        <v>3.2568000000000019</v>
      </c>
      <c r="I2377" s="2">
        <f>'Moving Avg'!H2377</f>
        <v>3.4628499999999995</v>
      </c>
      <c r="J2377" s="17" t="str">
        <f>OBV!F2377</f>
        <v>BEARISH</v>
      </c>
      <c r="K2377" s="17" t="str">
        <f>OBV!G2377</f>
        <v>NEUTRAL</v>
      </c>
      <c r="L2377" s="17" t="str">
        <f>OBV!H2377</f>
        <v>BEARISH DIVERGENCE</v>
      </c>
    </row>
    <row r="2378" spans="1:12" ht="13.5" x14ac:dyDescent="0.25">
      <c r="A2378" s="3">
        <f>RSI!A2378</f>
        <v>45468</v>
      </c>
      <c r="B2378" s="2">
        <f>RSI!B2378</f>
        <v>3.08</v>
      </c>
      <c r="C2378" s="2">
        <f>RSI!I2378</f>
        <v>38.534622848236317</v>
      </c>
      <c r="D2378" s="2">
        <f>MACD!E2378</f>
        <v>8.0362274541186274E-2</v>
      </c>
      <c r="E2378" s="2">
        <f>MACD!F2378</f>
        <v>6.026247882158469E-2</v>
      </c>
      <c r="F2378" s="2">
        <f>'Moving Avg'!D2378</f>
        <v>3.0740000000000003</v>
      </c>
      <c r="G2378" s="2">
        <f>'Moving Avg'!F2378</f>
        <v>3.157</v>
      </c>
      <c r="H2378" s="2">
        <f>'Moving Avg'!G2378</f>
        <v>3.2514000000000021</v>
      </c>
      <c r="I2378" s="2">
        <f>'Moving Avg'!H2378</f>
        <v>3.4597999999999995</v>
      </c>
      <c r="J2378" s="17" t="str">
        <f>OBV!F2378</f>
        <v>BEARISH</v>
      </c>
      <c r="K2378" s="17" t="str">
        <f>OBV!G2378</f>
        <v>NEUTRAL</v>
      </c>
      <c r="L2378" s="17" t="str">
        <f>OBV!H2378</f>
        <v>NEUTRAL</v>
      </c>
    </row>
    <row r="2379" spans="1:12" ht="13.5" x14ac:dyDescent="0.25">
      <c r="A2379" s="3">
        <f>RSI!A2379</f>
        <v>45469</v>
      </c>
      <c r="B2379" s="2">
        <f>RSI!B2379</f>
        <v>3.08</v>
      </c>
      <c r="C2379" s="2">
        <f>RSI!I2379</f>
        <v>38.534622848236303</v>
      </c>
      <c r="D2379" s="2">
        <f>MACD!E2379</f>
        <v>6.2931089716226296E-2</v>
      </c>
      <c r="E2379" s="2">
        <f>MACD!F2379</f>
        <v>6.0796201000513014E-2</v>
      </c>
      <c r="F2379" s="2">
        <f>'Moving Avg'!D2379</f>
        <v>3.0740000000000003</v>
      </c>
      <c r="G2379" s="2">
        <f>'Moving Avg'!F2379</f>
        <v>3.1509999999999998</v>
      </c>
      <c r="H2379" s="2">
        <f>'Moving Avg'!G2379</f>
        <v>3.2464000000000022</v>
      </c>
      <c r="I2379" s="2">
        <f>'Moving Avg'!H2379</f>
        <v>3.45675</v>
      </c>
      <c r="J2379" s="17" t="str">
        <f>OBV!F2379</f>
        <v>BEARISH</v>
      </c>
      <c r="K2379" s="17" t="str">
        <f>OBV!G2379</f>
        <v>NEUTRAL</v>
      </c>
      <c r="L2379" s="17" t="str">
        <f>OBV!H2379</f>
        <v>NEUTRAL</v>
      </c>
    </row>
    <row r="2380" spans="1:12" ht="13.5" x14ac:dyDescent="0.25">
      <c r="A2380" s="3">
        <f>RSI!A2380</f>
        <v>45470</v>
      </c>
      <c r="B2380" s="2">
        <f>RSI!B2380</f>
        <v>3.09</v>
      </c>
      <c r="C2380" s="2">
        <f>RSI!I2380</f>
        <v>40.246649840032376</v>
      </c>
      <c r="D2380" s="2">
        <f>MACD!E2380</f>
        <v>4.3314849870845329E-2</v>
      </c>
      <c r="E2380" s="2">
        <f>MACD!F2380</f>
        <v>5.7299930774579476E-2</v>
      </c>
      <c r="F2380" s="2">
        <f>'Moving Avg'!D2380</f>
        <v>3.0760000000000001</v>
      </c>
      <c r="G2380" s="2">
        <f>'Moving Avg'!F2380</f>
        <v>3.1469999999999994</v>
      </c>
      <c r="H2380" s="2">
        <f>'Moving Avg'!G2380</f>
        <v>3.2418000000000018</v>
      </c>
      <c r="I2380" s="2">
        <f>'Moving Avg'!H2380</f>
        <v>3.4537499999999999</v>
      </c>
      <c r="J2380" s="17" t="str">
        <f>OBV!F2380</f>
        <v>BEARISH</v>
      </c>
      <c r="K2380" s="17" t="str">
        <f>OBV!G2380</f>
        <v>NEUTRAL</v>
      </c>
      <c r="L2380" s="17" t="str">
        <f>OBV!H2380</f>
        <v>BEARISH DIVERGENCE</v>
      </c>
    </row>
    <row r="2381" spans="1:12" ht="13.5" x14ac:dyDescent="0.25">
      <c r="A2381" s="3">
        <f>RSI!A2381</f>
        <v>45471</v>
      </c>
      <c r="B2381" s="2">
        <f>RSI!B2381</f>
        <v>3.05</v>
      </c>
      <c r="C2381" s="2">
        <f>RSI!I2381</f>
        <v>35.935009776389961</v>
      </c>
      <c r="D2381" s="2">
        <f>MACD!E2381</f>
        <v>3.0073467087474715E-2</v>
      </c>
      <c r="E2381" s="2">
        <f>MACD!F2381</f>
        <v>5.1854638037158528E-2</v>
      </c>
      <c r="F2381" s="2">
        <f>'Moving Avg'!D2381</f>
        <v>3.0759999999999996</v>
      </c>
      <c r="G2381" s="2">
        <f>'Moving Avg'!F2381</f>
        <v>3.1404999999999994</v>
      </c>
      <c r="H2381" s="2">
        <f>'Moving Avg'!G2381</f>
        <v>3.2362000000000024</v>
      </c>
      <c r="I2381" s="2">
        <f>'Moving Avg'!H2381</f>
        <v>3.4505499999999993</v>
      </c>
      <c r="J2381" s="17" t="str">
        <f>OBV!F2381</f>
        <v>BULLISH</v>
      </c>
      <c r="K2381" s="17" t="str">
        <f>OBV!G2381</f>
        <v>NEUTRAL</v>
      </c>
      <c r="L2381" s="17" t="str">
        <f>OBV!H2381</f>
        <v>NEUTRAL</v>
      </c>
    </row>
    <row r="2382" spans="1:12" ht="13.5" x14ac:dyDescent="0.25">
      <c r="A2382" s="3">
        <f>RSI!A2382</f>
        <v>45474</v>
      </c>
      <c r="B2382" s="2">
        <f>RSI!B2382</f>
        <v>3.05</v>
      </c>
      <c r="C2382" s="2">
        <f>RSI!I2382</f>
        <v>35.935009776389961</v>
      </c>
      <c r="D2382" s="2">
        <f>MACD!E2382</f>
        <v>1.9470406877283519E-2</v>
      </c>
      <c r="E2382" s="2">
        <f>MACD!F2382</f>
        <v>4.5377791805183525E-2</v>
      </c>
      <c r="F2382" s="2">
        <f>'Moving Avg'!D2382</f>
        <v>3.0700000000000003</v>
      </c>
      <c r="G2382" s="2">
        <f>'Moving Avg'!F2382</f>
        <v>3.1284999999999989</v>
      </c>
      <c r="H2382" s="2">
        <f>'Moving Avg'!G2382</f>
        <v>3.2296000000000027</v>
      </c>
      <c r="I2382" s="2">
        <f>'Moving Avg'!H2382</f>
        <v>3.4473999999999991</v>
      </c>
      <c r="J2382" s="17" t="str">
        <f>OBV!F2382</f>
        <v>BULLISH</v>
      </c>
      <c r="K2382" s="17" t="str">
        <f>OBV!G2382</f>
        <v>NEUTRAL</v>
      </c>
      <c r="L2382" s="17" t="str">
        <f>OBV!H2382</f>
        <v>BULLISH DIVERGENCE</v>
      </c>
    </row>
    <row r="2383" spans="1:12" ht="13.5" x14ac:dyDescent="0.25">
      <c r="A2383" s="3">
        <f>RSI!A2383</f>
        <v>45475</v>
      </c>
      <c r="B2383" s="2">
        <f>RSI!B2383</f>
        <v>3.05</v>
      </c>
      <c r="C2383" s="2">
        <f>RSI!I2383</f>
        <v>35.935009776389961</v>
      </c>
      <c r="D2383" s="2">
        <f>MACD!E2383</f>
        <v>1.4132164184088136E-2</v>
      </c>
      <c r="E2383" s="2">
        <f>MACD!F2383</f>
        <v>3.9128666280964446E-2</v>
      </c>
      <c r="F2383" s="2">
        <f>'Moving Avg'!D2383</f>
        <v>3.0640000000000001</v>
      </c>
      <c r="G2383" s="2">
        <f>'Moving Avg'!F2383</f>
        <v>3.1159999999999988</v>
      </c>
      <c r="H2383" s="2">
        <f>'Moving Avg'!G2383</f>
        <v>3.2234000000000034</v>
      </c>
      <c r="I2383" s="2">
        <f>'Moving Avg'!H2383</f>
        <v>3.4442499999999985</v>
      </c>
      <c r="J2383" s="17" t="str">
        <f>OBV!F2383</f>
        <v>BULLISH</v>
      </c>
      <c r="K2383" s="17" t="str">
        <f>OBV!G2383</f>
        <v>NEUTRAL</v>
      </c>
      <c r="L2383" s="17" t="str">
        <f>OBV!H2383</f>
        <v>BULLISH DIVERGENCE</v>
      </c>
    </row>
    <row r="2384" spans="1:12" ht="13.5" x14ac:dyDescent="0.25">
      <c r="A2384" s="3">
        <f>RSI!A2384</f>
        <v>45476</v>
      </c>
      <c r="B2384" s="2">
        <f>RSI!B2384</f>
        <v>3.1</v>
      </c>
      <c r="C2384" s="2">
        <f>RSI!I2384</f>
        <v>45.11478770245386</v>
      </c>
      <c r="D2384" s="2">
        <f>MACD!E2384</f>
        <v>6.4269066417370624E-3</v>
      </c>
      <c r="E2384" s="2">
        <f>MACD!F2384</f>
        <v>3.2588314353118972E-2</v>
      </c>
      <c r="F2384" s="2">
        <f>'Moving Avg'!D2384</f>
        <v>3.0679999999999996</v>
      </c>
      <c r="G2384" s="2">
        <f>'Moving Avg'!F2384</f>
        <v>3.105999999999999</v>
      </c>
      <c r="H2384" s="2">
        <f>'Moving Avg'!G2384</f>
        <v>3.2184000000000026</v>
      </c>
      <c r="I2384" s="2">
        <f>'Moving Avg'!H2384</f>
        <v>3.4414999999999987</v>
      </c>
      <c r="J2384" s="17" t="str">
        <f>OBV!F2384</f>
        <v>BULLISH</v>
      </c>
      <c r="K2384" s="17" t="str">
        <f>OBV!G2384</f>
        <v>NEUTRAL</v>
      </c>
      <c r="L2384" s="17" t="str">
        <f>OBV!H2384</f>
        <v>CONFIRMED BULLISH</v>
      </c>
    </row>
    <row r="2385" spans="1:12" ht="13.5" x14ac:dyDescent="0.25">
      <c r="A2385" s="3">
        <f>RSI!A2385</f>
        <v>45477</v>
      </c>
      <c r="B2385" s="2">
        <f>RSI!B2385</f>
        <v>3.17</v>
      </c>
      <c r="C2385" s="2">
        <f>RSI!I2385</f>
        <v>54.865433960383314</v>
      </c>
      <c r="D2385" s="2">
        <f>MACD!E2385</f>
        <v>-5.096322562574418E-3</v>
      </c>
      <c r="E2385" s="2">
        <f>MACD!F2385</f>
        <v>2.5051386969980296E-2</v>
      </c>
      <c r="F2385" s="2">
        <f>'Moving Avg'!D2385</f>
        <v>3.0839999999999996</v>
      </c>
      <c r="G2385" s="2">
        <f>'Moving Avg'!F2385</f>
        <v>3.0974999999999993</v>
      </c>
      <c r="H2385" s="2">
        <f>'Moving Avg'!G2385</f>
        <v>3.216000000000002</v>
      </c>
      <c r="I2385" s="2">
        <f>'Moving Avg'!H2385</f>
        <v>3.4393499999999979</v>
      </c>
      <c r="J2385" s="17" t="str">
        <f>OBV!F2385</f>
        <v>BULLISH</v>
      </c>
      <c r="K2385" s="17" t="str">
        <f>OBV!G2385</f>
        <v>NEUTRAL</v>
      </c>
      <c r="L2385" s="17" t="str">
        <f>OBV!H2385</f>
        <v>CONFIRMED BULLISH</v>
      </c>
    </row>
    <row r="2386" spans="1:12" ht="13.5" x14ac:dyDescent="0.25">
      <c r="A2386" s="3">
        <f>RSI!A2386</f>
        <v>45478</v>
      </c>
      <c r="B2386" s="2">
        <f>RSI!B2386</f>
        <v>3.27</v>
      </c>
      <c r="C2386" s="2">
        <f>RSI!I2386</f>
        <v>64.553516900278765</v>
      </c>
      <c r="D2386" s="2">
        <f>MACD!E2386</f>
        <v>-2.7114848890025467E-2</v>
      </c>
      <c r="E2386" s="2">
        <f>MACD!F2386</f>
        <v>1.4618139797979143E-2</v>
      </c>
      <c r="F2386" s="2">
        <f>'Moving Avg'!D2386</f>
        <v>3.1279999999999997</v>
      </c>
      <c r="G2386" s="2">
        <f>'Moving Avg'!F2386</f>
        <v>3.0985</v>
      </c>
      <c r="H2386" s="2">
        <f>'Moving Avg'!G2386</f>
        <v>3.2172000000000014</v>
      </c>
      <c r="I2386" s="2">
        <f>'Moving Avg'!H2386</f>
        <v>3.4376999999999982</v>
      </c>
      <c r="J2386" s="17" t="str">
        <f>OBV!F2386</f>
        <v>BULLISH</v>
      </c>
      <c r="K2386" s="17" t="str">
        <f>OBV!G2386</f>
        <v>STRONG</v>
      </c>
      <c r="L2386" s="17" t="str">
        <f>OBV!H2386</f>
        <v>CONFIRMED BULLISH</v>
      </c>
    </row>
    <row r="2387" spans="1:12" ht="13.5" x14ac:dyDescent="0.25">
      <c r="A2387" s="3">
        <f>RSI!A2387</f>
        <v>45481</v>
      </c>
      <c r="B2387" s="2">
        <f>RSI!B2387</f>
        <v>3.35</v>
      </c>
      <c r="C2387" s="2">
        <f>RSI!I2387</f>
        <v>70.085544623145012</v>
      </c>
      <c r="D2387" s="2">
        <f>MACD!E2387</f>
        <v>-4.7874493746119295E-2</v>
      </c>
      <c r="E2387" s="2">
        <f>MACD!F2387</f>
        <v>2.1196130891594552E-3</v>
      </c>
      <c r="F2387" s="2">
        <f>'Moving Avg'!D2387</f>
        <v>3.1879999999999997</v>
      </c>
      <c r="G2387" s="2">
        <f>'Moving Avg'!F2387</f>
        <v>3.1039999999999996</v>
      </c>
      <c r="H2387" s="2">
        <f>'Moving Avg'!G2387</f>
        <v>3.2184000000000013</v>
      </c>
      <c r="I2387" s="2">
        <f>'Moving Avg'!H2387</f>
        <v>3.4364499999999976</v>
      </c>
      <c r="J2387" s="17" t="str">
        <f>OBV!F2387</f>
        <v>BULLISH</v>
      </c>
      <c r="K2387" s="17" t="str">
        <f>OBV!G2387</f>
        <v>STRONG</v>
      </c>
      <c r="L2387" s="17" t="str">
        <f>OBV!H2387</f>
        <v>CONFIRMED BULLISH</v>
      </c>
    </row>
    <row r="2388" spans="1:12" ht="13.5" x14ac:dyDescent="0.25">
      <c r="A2388" s="3">
        <f>RSI!A2388</f>
        <v>45482</v>
      </c>
      <c r="B2388" s="2">
        <f>RSI!B2388</f>
        <v>3.34</v>
      </c>
      <c r="C2388" s="2">
        <f>RSI!I2388</f>
        <v>68.643413453163305</v>
      </c>
      <c r="D2388" s="2">
        <f>MACD!E2388</f>
        <v>-6.592977682429968E-2</v>
      </c>
      <c r="E2388" s="2">
        <f>MACD!F2388</f>
        <v>-1.1490264893532373E-2</v>
      </c>
      <c r="F2388" s="2">
        <f>'Moving Avg'!D2388</f>
        <v>3.2459999999999996</v>
      </c>
      <c r="G2388" s="2">
        <f>'Moving Avg'!F2388</f>
        <v>3.1134999999999997</v>
      </c>
      <c r="H2388" s="2">
        <f>'Moving Avg'!G2388</f>
        <v>3.2192000000000012</v>
      </c>
      <c r="I2388" s="2">
        <f>'Moving Avg'!H2388</f>
        <v>3.4351499999999984</v>
      </c>
      <c r="J2388" s="17" t="str">
        <f>OBV!F2388</f>
        <v>BULLISH</v>
      </c>
      <c r="K2388" s="17" t="str">
        <f>OBV!G2388</f>
        <v>STRONG</v>
      </c>
      <c r="L2388" s="17" t="str">
        <f>OBV!H2388</f>
        <v>CONFIRMED BULLISH</v>
      </c>
    </row>
    <row r="2389" spans="1:12" ht="13.5" x14ac:dyDescent="0.25">
      <c r="A2389" s="3">
        <f>RSI!A2389</f>
        <v>45483</v>
      </c>
      <c r="B2389" s="2">
        <f>RSI!B2389</f>
        <v>3.3</v>
      </c>
      <c r="C2389" s="2">
        <f>RSI!I2389</f>
        <v>63.054385478896059</v>
      </c>
      <c r="D2389" s="2">
        <f>MACD!E2389</f>
        <v>-7.9324317391828103E-2</v>
      </c>
      <c r="E2389" s="2">
        <f>MACD!F2389</f>
        <v>-2.5057075393191519E-2</v>
      </c>
      <c r="F2389" s="2">
        <f>'Moving Avg'!D2389</f>
        <v>3.286</v>
      </c>
      <c r="G2389" s="2">
        <f>'Moving Avg'!F2389</f>
        <v>3.1239999999999997</v>
      </c>
      <c r="H2389" s="2">
        <f>'Moving Avg'!G2389</f>
        <v>3.2194000000000011</v>
      </c>
      <c r="I2389" s="2">
        <f>'Moving Avg'!H2389</f>
        <v>3.4337499999999981</v>
      </c>
      <c r="J2389" s="17" t="str">
        <f>OBV!F2389</f>
        <v>BEARISH</v>
      </c>
      <c r="K2389" s="17" t="str">
        <f>OBV!G2389</f>
        <v>NEUTRAL</v>
      </c>
      <c r="L2389" s="17" t="str">
        <f>OBV!H2389</f>
        <v>BEARISH DIVERGENCE</v>
      </c>
    </row>
    <row r="2390" spans="1:12" ht="13.5" x14ac:dyDescent="0.25">
      <c r="A2390" s="3">
        <f>RSI!A2390</f>
        <v>45484</v>
      </c>
      <c r="B2390" s="2">
        <f>RSI!B2390</f>
        <v>3.21</v>
      </c>
      <c r="C2390" s="2">
        <f>RSI!I2390</f>
        <v>52.664263858895914</v>
      </c>
      <c r="D2390" s="2">
        <f>MACD!E2390</f>
        <v>-8.321662903428706E-2</v>
      </c>
      <c r="E2390" s="2">
        <f>MACD!F2390</f>
        <v>-3.6688986121410624E-2</v>
      </c>
      <c r="F2390" s="2">
        <f>'Moving Avg'!D2390</f>
        <v>3.2940000000000005</v>
      </c>
      <c r="G2390" s="2">
        <f>'Moving Avg'!F2390</f>
        <v>3.1315</v>
      </c>
      <c r="H2390" s="2">
        <f>'Moving Avg'!G2390</f>
        <v>3.2180000000000013</v>
      </c>
      <c r="I2390" s="2">
        <f>'Moving Avg'!H2390</f>
        <v>3.4318999999999984</v>
      </c>
      <c r="J2390" s="17" t="str">
        <f>OBV!F2390</f>
        <v>BEARISH</v>
      </c>
      <c r="K2390" s="17" t="str">
        <f>OBV!G2390</f>
        <v>WEAK</v>
      </c>
      <c r="L2390" s="17" t="str">
        <f>OBV!H2390</f>
        <v>BEARISH DIVERGENCE</v>
      </c>
    </row>
    <row r="2391" spans="1:12" ht="13.5" x14ac:dyDescent="0.25">
      <c r="A2391" s="3">
        <f>RSI!A2391</f>
        <v>45485</v>
      </c>
      <c r="B2391" s="2">
        <f>RSI!B2391</f>
        <v>3.15</v>
      </c>
      <c r="C2391" s="2">
        <f>RSI!I2391</f>
        <v>47.092984076968754</v>
      </c>
      <c r="D2391" s="2">
        <f>MACD!E2391</f>
        <v>-8.8394746372004729E-2</v>
      </c>
      <c r="E2391" s="2">
        <f>MACD!F2391</f>
        <v>-4.7030138171529443E-2</v>
      </c>
      <c r="F2391" s="2">
        <f>'Moving Avg'!D2391</f>
        <v>3.2699999999999996</v>
      </c>
      <c r="G2391" s="2">
        <f>'Moving Avg'!F2391</f>
        <v>3.1360000000000001</v>
      </c>
      <c r="H2391" s="2">
        <f>'Moving Avg'!G2391</f>
        <v>3.2160000000000015</v>
      </c>
      <c r="I2391" s="2">
        <f>'Moving Avg'!H2391</f>
        <v>3.4297499999999985</v>
      </c>
      <c r="J2391" s="17" t="str">
        <f>OBV!F2391</f>
        <v>BEARISH</v>
      </c>
      <c r="K2391" s="17" t="str">
        <f>OBV!G2391</f>
        <v>WEAK</v>
      </c>
      <c r="L2391" s="17" t="str">
        <f>OBV!H2391</f>
        <v>CONFIRMED BEARISH</v>
      </c>
    </row>
    <row r="2392" spans="1:12" ht="13.5" x14ac:dyDescent="0.25">
      <c r="A2392" s="3">
        <f>RSI!A2392</f>
        <v>45488</v>
      </c>
      <c r="B2392" s="2">
        <f>RSI!B2392</f>
        <v>3.16</v>
      </c>
      <c r="C2392" s="2">
        <f>RSI!I2392</f>
        <v>48.078847396846058</v>
      </c>
      <c r="D2392" s="2">
        <f>MACD!E2392</f>
        <v>-9.3324670253441599E-2</v>
      </c>
      <c r="E2392" s="2">
        <f>MACD!F2392</f>
        <v>-5.6289044587911882E-2</v>
      </c>
      <c r="F2392" s="2">
        <f>'Moving Avg'!D2392</f>
        <v>3.2320000000000002</v>
      </c>
      <c r="G2392" s="2">
        <f>'Moving Avg'!F2392</f>
        <v>3.1410000000000005</v>
      </c>
      <c r="H2392" s="2">
        <f>'Moving Avg'!G2392</f>
        <v>3.2136000000000009</v>
      </c>
      <c r="I2392" s="2">
        <f>'Moving Avg'!H2392</f>
        <v>3.4277499999999987</v>
      </c>
      <c r="J2392" s="17" t="str">
        <f>OBV!F2392</f>
        <v>BEARISH</v>
      </c>
      <c r="K2392" s="17" t="str">
        <f>OBV!G2392</f>
        <v>WEAK</v>
      </c>
      <c r="L2392" s="17" t="str">
        <f>OBV!H2392</f>
        <v>CONFIRMED BEARISH</v>
      </c>
    </row>
    <row r="2393" spans="1:12" ht="13.5" x14ac:dyDescent="0.25">
      <c r="A2393" s="3">
        <f>RSI!A2393</f>
        <v>45489</v>
      </c>
      <c r="B2393" s="2">
        <f>RSI!B2393</f>
        <v>3.2</v>
      </c>
      <c r="C2393" s="2">
        <f>RSI!I2393</f>
        <v>51.936832158595521</v>
      </c>
      <c r="D2393" s="2">
        <f>MACD!E2393</f>
        <v>-0.10034014143971337</v>
      </c>
      <c r="E2393" s="2">
        <f>MACD!F2393</f>
        <v>-6.5099263958272188E-2</v>
      </c>
      <c r="F2393" s="2">
        <f>'Moving Avg'!D2393</f>
        <v>3.2039999999999997</v>
      </c>
      <c r="G2393" s="2">
        <f>'Moving Avg'!F2393</f>
        <v>3.1470000000000007</v>
      </c>
      <c r="H2393" s="2">
        <f>'Moving Avg'!G2393</f>
        <v>3.2118000000000002</v>
      </c>
      <c r="I2393" s="2">
        <f>'Moving Avg'!H2393</f>
        <v>3.4259999999999993</v>
      </c>
      <c r="J2393" s="17" t="str">
        <f>OBV!F2393</f>
        <v>BEARISH</v>
      </c>
      <c r="K2393" s="17" t="str">
        <f>OBV!G2393</f>
        <v>WEAK</v>
      </c>
      <c r="L2393" s="17" t="str">
        <f>OBV!H2393</f>
        <v>CONFIRMED BEARISH</v>
      </c>
    </row>
    <row r="2394" spans="1:12" ht="13.5" x14ac:dyDescent="0.25">
      <c r="A2394" s="3">
        <f>RSI!A2394</f>
        <v>45490</v>
      </c>
      <c r="B2394" s="2">
        <f>RSI!B2394</f>
        <v>3.24</v>
      </c>
      <c r="C2394" s="2">
        <f>RSI!I2394</f>
        <v>55.497908535975498</v>
      </c>
      <c r="D2394" s="2">
        <f>MACD!E2394</f>
        <v>-0.10167317280856203</v>
      </c>
      <c r="E2394" s="2">
        <f>MACD!F2394</f>
        <v>-7.2414045728330156E-2</v>
      </c>
      <c r="F2394" s="2">
        <f>'Moving Avg'!D2394</f>
        <v>3.1919999999999997</v>
      </c>
      <c r="G2394" s="2">
        <f>'Moving Avg'!F2394</f>
        <v>3.1550000000000002</v>
      </c>
      <c r="H2394" s="2">
        <f>'Moving Avg'!G2394</f>
        <v>3.2098</v>
      </c>
      <c r="I2394" s="2">
        <f>'Moving Avg'!H2394</f>
        <v>3.4246999999999992</v>
      </c>
      <c r="J2394" s="17" t="str">
        <f>OBV!F2394</f>
        <v>BEARISH</v>
      </c>
      <c r="K2394" s="17" t="str">
        <f>OBV!G2394</f>
        <v>NEUTRAL</v>
      </c>
      <c r="L2394" s="17" t="str">
        <f>OBV!H2394</f>
        <v>CONFIRMED BEARISH</v>
      </c>
    </row>
    <row r="2395" spans="1:12" ht="13.5" x14ac:dyDescent="0.25">
      <c r="A2395" s="3">
        <f>RSI!A2395</f>
        <v>45491</v>
      </c>
      <c r="B2395" s="2">
        <f>RSI!B2395</f>
        <v>3.26</v>
      </c>
      <c r="C2395" s="2">
        <f>RSI!I2395</f>
        <v>57.205226147058951</v>
      </c>
      <c r="D2395" s="2">
        <f>MACD!E2395</f>
        <v>-9.3866594276366566E-2</v>
      </c>
      <c r="E2395" s="2">
        <f>MACD!F2395</f>
        <v>-7.6704555437937444E-2</v>
      </c>
      <c r="F2395" s="2">
        <f>'Moving Avg'!D2395</f>
        <v>3.2020000000000004</v>
      </c>
      <c r="G2395" s="2">
        <f>'Moving Avg'!F2395</f>
        <v>3.1640000000000001</v>
      </c>
      <c r="H2395" s="2">
        <f>'Moving Avg'!G2395</f>
        <v>3.2074000000000003</v>
      </c>
      <c r="I2395" s="2">
        <f>'Moving Avg'!H2395</f>
        <v>3.4232999999999993</v>
      </c>
      <c r="J2395" s="17" t="str">
        <f>OBV!F2395</f>
        <v>BULLISH</v>
      </c>
      <c r="K2395" s="17" t="str">
        <f>OBV!G2395</f>
        <v>NEUTRAL</v>
      </c>
      <c r="L2395" s="17" t="str">
        <f>OBV!H2395</f>
        <v>CONFIRMED BULLISH</v>
      </c>
    </row>
    <row r="2396" spans="1:12" ht="13.5" x14ac:dyDescent="0.25">
      <c r="A2396" s="3">
        <f>RSI!A2396</f>
        <v>45492</v>
      </c>
      <c r="B2396" s="2">
        <f>RSI!B2396</f>
        <v>3.3</v>
      </c>
      <c r="C2396" s="2">
        <f>RSI!I2396</f>
        <v>60.471543884962976</v>
      </c>
      <c r="D2396" s="2">
        <f>MACD!E2396</f>
        <v>-7.528461287049959E-2</v>
      </c>
      <c r="E2396" s="2">
        <f>MACD!F2396</f>
        <v>-7.6420566924449873E-2</v>
      </c>
      <c r="F2396" s="2">
        <f>'Moving Avg'!D2396</f>
        <v>3.2320000000000002</v>
      </c>
      <c r="G2396" s="2">
        <f>'Moving Avg'!F2396</f>
        <v>3.1764999999999994</v>
      </c>
      <c r="H2396" s="2">
        <f>'Moving Avg'!G2396</f>
        <v>3.2020000000000004</v>
      </c>
      <c r="I2396" s="2">
        <f>'Moving Avg'!H2396</f>
        <v>3.422299999999999</v>
      </c>
      <c r="J2396" s="17" t="str">
        <f>OBV!F2396</f>
        <v>BULLISH</v>
      </c>
      <c r="K2396" s="17" t="str">
        <f>OBV!G2396</f>
        <v>STRONG</v>
      </c>
      <c r="L2396" s="17" t="str">
        <f>OBV!H2396</f>
        <v>CONFIRMED BULLISH</v>
      </c>
    </row>
    <row r="2397" spans="1:12" ht="13.5" x14ac:dyDescent="0.25">
      <c r="A2397" s="3">
        <f>RSI!A2397</f>
        <v>45495</v>
      </c>
      <c r="B2397" s="2">
        <f>RSI!B2397</f>
        <v>3.3</v>
      </c>
      <c r="C2397" s="2">
        <f>RSI!I2397</f>
        <v>60.471543884962976</v>
      </c>
      <c r="D2397" s="2">
        <f>MACD!E2397</f>
        <v>-4.7902324157977016E-2</v>
      </c>
      <c r="E2397" s="2">
        <f>MACD!F2397</f>
        <v>-7.0716918371155305E-2</v>
      </c>
      <c r="F2397" s="2">
        <f>'Moving Avg'!D2397</f>
        <v>3.2600000000000002</v>
      </c>
      <c r="G2397" s="2">
        <f>'Moving Avg'!F2397</f>
        <v>3.1875</v>
      </c>
      <c r="H2397" s="2">
        <f>'Moving Avg'!G2397</f>
        <v>3.1956000000000002</v>
      </c>
      <c r="I2397" s="2">
        <f>'Moving Avg'!H2397</f>
        <v>3.4212999999999987</v>
      </c>
      <c r="J2397" s="17" t="str">
        <f>OBV!F2397</f>
        <v>BULLISH</v>
      </c>
      <c r="K2397" s="17" t="str">
        <f>OBV!G2397</f>
        <v>STRONG</v>
      </c>
      <c r="L2397" s="17" t="str">
        <f>OBV!H2397</f>
        <v>CONFIRMED BULLISH</v>
      </c>
    </row>
    <row r="2398" spans="1:12" ht="13.5" x14ac:dyDescent="0.25">
      <c r="A2398" s="3">
        <f>RSI!A2398</f>
        <v>45496</v>
      </c>
      <c r="B2398" s="2">
        <f>RSI!B2398</f>
        <v>3.3</v>
      </c>
      <c r="C2398" s="2">
        <f>RSI!I2398</f>
        <v>60.471543884962976</v>
      </c>
      <c r="D2398" s="2">
        <f>MACD!E2398</f>
        <v>-2.687172959223405E-2</v>
      </c>
      <c r="E2398" s="2">
        <f>MACD!F2398</f>
        <v>-6.1947880615371057E-2</v>
      </c>
      <c r="F2398" s="2">
        <f>'Moving Avg'!D2398</f>
        <v>3.2800000000000002</v>
      </c>
      <c r="G2398" s="2">
        <f>'Moving Avg'!F2398</f>
        <v>3.1985000000000001</v>
      </c>
      <c r="H2398" s="2">
        <f>'Moving Avg'!G2398</f>
        <v>3.1916000000000002</v>
      </c>
      <c r="I2398" s="2">
        <f>'Moving Avg'!H2398</f>
        <v>3.4202999999999988</v>
      </c>
      <c r="J2398" s="17" t="str">
        <f>OBV!F2398</f>
        <v>BULLISH</v>
      </c>
      <c r="K2398" s="17" t="str">
        <f>OBV!G2398</f>
        <v>STRONG</v>
      </c>
      <c r="L2398" s="17" t="str">
        <f>OBV!H2398</f>
        <v>CONFIRMED BULLISH</v>
      </c>
    </row>
    <row r="2399" spans="1:12" ht="13.5" x14ac:dyDescent="0.25">
      <c r="A2399" s="3">
        <f>RSI!A2399</f>
        <v>45497</v>
      </c>
      <c r="B2399" s="2">
        <f>RSI!B2399</f>
        <v>3.28</v>
      </c>
      <c r="C2399" s="2">
        <f>RSI!I2399</f>
        <v>57.720352984281824</v>
      </c>
      <c r="D2399" s="2">
        <f>MACD!E2399</f>
        <v>-1.4305061717737821E-2</v>
      </c>
      <c r="E2399" s="2">
        <f>MACD!F2399</f>
        <v>-5.2419316835844408E-2</v>
      </c>
      <c r="F2399" s="2">
        <f>'Moving Avg'!D2399</f>
        <v>3.2880000000000003</v>
      </c>
      <c r="G2399" s="2">
        <f>'Moving Avg'!F2399</f>
        <v>3.2084999999999995</v>
      </c>
      <c r="H2399" s="2">
        <f>'Moving Avg'!G2399</f>
        <v>3.1888000000000001</v>
      </c>
      <c r="I2399" s="2">
        <f>'Moving Avg'!H2399</f>
        <v>3.4193499999999983</v>
      </c>
      <c r="J2399" s="17" t="str">
        <f>OBV!F2399</f>
        <v>BULLISH</v>
      </c>
      <c r="K2399" s="17" t="str">
        <f>OBV!G2399</f>
        <v>NEUTRAL</v>
      </c>
      <c r="L2399" s="17" t="str">
        <f>OBV!H2399</f>
        <v>CONFIRMED BULLISH</v>
      </c>
    </row>
    <row r="2400" spans="1:12" ht="13.5" x14ac:dyDescent="0.25">
      <c r="A2400" s="3">
        <f>RSI!A2400</f>
        <v>45499</v>
      </c>
      <c r="B2400" s="2">
        <f>RSI!B2400</f>
        <v>3.27</v>
      </c>
      <c r="C2400" s="2">
        <f>RSI!I2400</f>
        <v>56.34015187882386</v>
      </c>
      <c r="D2400" s="2">
        <f>MACD!E2400</f>
        <v>-1.7173853990223975E-2</v>
      </c>
      <c r="E2400" s="2">
        <f>MACD!F2400</f>
        <v>-4.537022426672032E-2</v>
      </c>
      <c r="F2400" s="2">
        <f>'Moving Avg'!D2400</f>
        <v>3.29</v>
      </c>
      <c r="G2400" s="2">
        <f>'Moving Avg'!F2400</f>
        <v>3.2174999999999998</v>
      </c>
      <c r="H2400" s="2">
        <f>'Moving Avg'!G2400</f>
        <v>3.1874000000000002</v>
      </c>
      <c r="I2400" s="2">
        <f>'Moving Avg'!H2400</f>
        <v>3.418349999999998</v>
      </c>
      <c r="J2400" s="17" t="str">
        <f>OBV!F2400</f>
        <v>BULLISH</v>
      </c>
      <c r="K2400" s="17" t="str">
        <f>OBV!G2400</f>
        <v>NEUTRAL</v>
      </c>
      <c r="L2400" s="17" t="str">
        <f>OBV!H2400</f>
        <v>CONFIRMED BULLISH</v>
      </c>
    </row>
    <row r="2401" spans="1:12" ht="13.5" x14ac:dyDescent="0.25">
      <c r="A2401" s="3">
        <f>RSI!A2401</f>
        <v>45502</v>
      </c>
      <c r="B2401" s="2">
        <f>RSI!B2401</f>
        <v>3.27</v>
      </c>
      <c r="C2401" s="2">
        <f>RSI!I2401</f>
        <v>56.34015187882386</v>
      </c>
      <c r="D2401" s="2">
        <f>MACD!E2401</f>
        <v>-2.9140299742283382E-2</v>
      </c>
      <c r="E2401" s="2">
        <f>MACD!F2401</f>
        <v>-4.2124239361832932E-2</v>
      </c>
      <c r="F2401" s="2">
        <f>'Moving Avg'!D2401</f>
        <v>3.2839999999999998</v>
      </c>
      <c r="G2401" s="2">
        <f>'Moving Avg'!F2401</f>
        <v>3.2284999999999995</v>
      </c>
      <c r="H2401" s="2">
        <f>'Moving Avg'!G2401</f>
        <v>3.1862000000000008</v>
      </c>
      <c r="I2401" s="2">
        <f>'Moving Avg'!H2401</f>
        <v>3.4174499999999979</v>
      </c>
      <c r="J2401" s="17" t="str">
        <f>OBV!F2401</f>
        <v>BEARISH</v>
      </c>
      <c r="K2401" s="17" t="str">
        <f>OBV!G2401</f>
        <v>NEUTRAL</v>
      </c>
      <c r="L2401" s="17" t="str">
        <f>OBV!H2401</f>
        <v>CONFIRMED BEARISH</v>
      </c>
    </row>
    <row r="2402" spans="1:12" ht="13.5" x14ac:dyDescent="0.25">
      <c r="A2402" s="3">
        <f>RSI!A2402</f>
        <v>45503</v>
      </c>
      <c r="B2402" s="2">
        <f>RSI!B2402</f>
        <v>3.27</v>
      </c>
      <c r="C2402" s="2">
        <f>RSI!I2402</f>
        <v>56.340151878823875</v>
      </c>
      <c r="D2402" s="2">
        <f>MACD!E2402</f>
        <v>-3.8012696844411664E-2</v>
      </c>
      <c r="E2402" s="2">
        <f>MACD!F2402</f>
        <v>-4.1301930858348677E-2</v>
      </c>
      <c r="F2402" s="2">
        <f>'Moving Avg'!D2402</f>
        <v>3.278</v>
      </c>
      <c r="G2402" s="2">
        <f>'Moving Avg'!F2402</f>
        <v>3.2395000000000005</v>
      </c>
      <c r="H2402" s="2">
        <f>'Moving Avg'!G2402</f>
        <v>3.1868000000000007</v>
      </c>
      <c r="I2402" s="2">
        <f>'Moving Avg'!H2402</f>
        <v>3.4165999999999985</v>
      </c>
      <c r="J2402" s="17" t="str">
        <f>OBV!F2402</f>
        <v>BEARISH</v>
      </c>
      <c r="K2402" s="17" t="str">
        <f>OBV!G2402</f>
        <v>NEUTRAL</v>
      </c>
      <c r="L2402" s="17" t="str">
        <f>OBV!H2402</f>
        <v>CONFIRMED BEARISH</v>
      </c>
    </row>
    <row r="2403" spans="1:12" ht="13.5" x14ac:dyDescent="0.25">
      <c r="A2403" s="3">
        <f>RSI!A2403</f>
        <v>45504</v>
      </c>
      <c r="B2403" s="2">
        <f>RSI!B2403</f>
        <v>3.27</v>
      </c>
      <c r="C2403" s="2">
        <f>RSI!I2403</f>
        <v>56.340151878823875</v>
      </c>
      <c r="D2403" s="2">
        <f>MACD!E2403</f>
        <v>-3.9630527088593048E-2</v>
      </c>
      <c r="E2403" s="2">
        <f>MACD!F2403</f>
        <v>-4.0967650104397554E-2</v>
      </c>
      <c r="F2403" s="2">
        <f>'Moving Avg'!D2403</f>
        <v>3.2719999999999998</v>
      </c>
      <c r="G2403" s="2">
        <f>'Moving Avg'!F2403</f>
        <v>3.2505000000000002</v>
      </c>
      <c r="H2403" s="2">
        <f>'Moving Avg'!G2403</f>
        <v>3.1874000000000007</v>
      </c>
      <c r="I2403" s="2">
        <f>'Moving Avg'!H2403</f>
        <v>3.4148499999999986</v>
      </c>
      <c r="J2403" s="17" t="str">
        <f>OBV!F2403</f>
        <v>BEARISH</v>
      </c>
      <c r="K2403" s="17" t="str">
        <f>OBV!G2403</f>
        <v>NEUTRAL</v>
      </c>
      <c r="L2403" s="17" t="str">
        <f>OBV!H2403</f>
        <v>CONFIRMED BEARISH</v>
      </c>
    </row>
    <row r="2404" spans="1:12" ht="13.5" x14ac:dyDescent="0.25">
      <c r="A2404" s="3">
        <f>RSI!A2404</f>
        <v>45505</v>
      </c>
      <c r="B2404" s="2">
        <f>RSI!B2404</f>
        <v>3.27</v>
      </c>
      <c r="C2404" s="2">
        <f>RSI!I2404</f>
        <v>56.340151878823875</v>
      </c>
      <c r="D2404" s="2">
        <f>MACD!E2404</f>
        <v>-3.509030261222712E-2</v>
      </c>
      <c r="E2404" s="2">
        <f>MACD!F2404</f>
        <v>-3.979218060596347E-2</v>
      </c>
      <c r="F2404" s="2">
        <f>'Moving Avg'!D2404</f>
        <v>3.2700000000000005</v>
      </c>
      <c r="G2404" s="2">
        <f>'Moving Avg'!F2404</f>
        <v>3.2590000000000003</v>
      </c>
      <c r="H2404" s="2">
        <f>'Moving Avg'!G2404</f>
        <v>3.1892000000000014</v>
      </c>
      <c r="I2404" s="2">
        <f>'Moving Avg'!H2404</f>
        <v>3.4134499999999979</v>
      </c>
      <c r="J2404" s="17" t="str">
        <f>OBV!F2404</f>
        <v>BEARISH</v>
      </c>
      <c r="K2404" s="17" t="str">
        <f>OBV!G2404</f>
        <v>NEUTRAL</v>
      </c>
      <c r="L2404" s="17" t="str">
        <f>OBV!H2404</f>
        <v>CONFIRMED BEARISH</v>
      </c>
    </row>
    <row r="2405" spans="1:12" ht="13.5" x14ac:dyDescent="0.25">
      <c r="A2405" s="3">
        <f>RSI!A2405</f>
        <v>45506</v>
      </c>
      <c r="B2405" s="2">
        <f>RSI!B2405</f>
        <v>3.25</v>
      </c>
      <c r="C2405" s="2">
        <f>RSI!I2405</f>
        <v>52.690125225009112</v>
      </c>
      <c r="D2405" s="2">
        <f>MACD!E2405</f>
        <v>-2.6916732978468527E-2</v>
      </c>
      <c r="E2405" s="2">
        <f>MACD!F2405</f>
        <v>-3.7217091080464483E-2</v>
      </c>
      <c r="F2405" s="2">
        <f>'Moving Avg'!D2405</f>
        <v>3.2659999999999996</v>
      </c>
      <c r="G2405" s="2">
        <f>'Moving Avg'!F2405</f>
        <v>3.2630000000000003</v>
      </c>
      <c r="H2405" s="2">
        <f>'Moving Avg'!G2405</f>
        <v>3.1904000000000012</v>
      </c>
      <c r="I2405" s="2">
        <f>'Moving Avg'!H2405</f>
        <v>3.4119499999999978</v>
      </c>
      <c r="J2405" s="17" t="str">
        <f>OBV!F2405</f>
        <v>BEARISH</v>
      </c>
      <c r="K2405" s="17" t="str">
        <f>OBV!G2405</f>
        <v>NEUTRAL</v>
      </c>
      <c r="L2405" s="17" t="str">
        <f>OBV!H2405</f>
        <v>CONFIRMED BEARISH</v>
      </c>
    </row>
    <row r="2406" spans="1:12" ht="13.5" x14ac:dyDescent="0.25">
      <c r="A2406" s="3">
        <f>RSI!A2406</f>
        <v>45509</v>
      </c>
      <c r="B2406" s="2">
        <f>RSI!B2406</f>
        <v>3.25</v>
      </c>
      <c r="C2406" s="2">
        <f>RSI!I2406</f>
        <v>52.690125225009105</v>
      </c>
      <c r="D2406" s="2">
        <f>MACD!E2406</f>
        <v>-1.3938389442292642E-2</v>
      </c>
      <c r="E2406" s="2">
        <f>MACD!F2406</f>
        <v>-3.256135075283012E-2</v>
      </c>
      <c r="F2406" s="2">
        <f>'Moving Avg'!D2406</f>
        <v>3.2620000000000005</v>
      </c>
      <c r="G2406" s="2">
        <f>'Moving Avg'!F2406</f>
        <v>3.2620000000000005</v>
      </c>
      <c r="H2406" s="2">
        <f>'Moving Avg'!G2406</f>
        <v>3.1914000000000011</v>
      </c>
      <c r="I2406" s="2">
        <f>'Moving Avg'!H2406</f>
        <v>3.4104499999999978</v>
      </c>
      <c r="J2406" s="17" t="str">
        <f>OBV!F2406</f>
        <v>BEARISH</v>
      </c>
      <c r="K2406" s="17" t="str">
        <f>OBV!G2406</f>
        <v>NEUTRAL</v>
      </c>
      <c r="L2406" s="17" t="str">
        <f>OBV!H2406</f>
        <v>CONFIRMED BEARISH</v>
      </c>
    </row>
    <row r="2407" spans="1:12" ht="13.5" x14ac:dyDescent="0.25">
      <c r="A2407" s="3">
        <f>RSI!A2407</f>
        <v>45510</v>
      </c>
      <c r="B2407" s="2">
        <f>RSI!B2407</f>
        <v>3.24</v>
      </c>
      <c r="C2407" s="2">
        <f>RSI!I2407</f>
        <v>50.782337369359901</v>
      </c>
      <c r="D2407" s="2">
        <f>MACD!E2407</f>
        <v>-2.3007882166021787E-3</v>
      </c>
      <c r="E2407" s="2">
        <f>MACD!F2407</f>
        <v>-2.6509238245584533E-2</v>
      </c>
      <c r="F2407" s="2">
        <f>'Moving Avg'!D2407</f>
        <v>3.2560000000000002</v>
      </c>
      <c r="G2407" s="2">
        <f>'Moving Avg'!F2407</f>
        <v>3.2565000000000004</v>
      </c>
      <c r="H2407" s="2">
        <f>'Moving Avg'!G2407</f>
        <v>3.192800000000001</v>
      </c>
      <c r="I2407" s="2">
        <f>'Moving Avg'!H2407</f>
        <v>3.4088999999999987</v>
      </c>
      <c r="J2407" s="17" t="str">
        <f>OBV!F2407</f>
        <v>BEARISH</v>
      </c>
      <c r="K2407" s="17" t="str">
        <f>OBV!G2407</f>
        <v>WEAK</v>
      </c>
      <c r="L2407" s="17" t="str">
        <f>OBV!H2407</f>
        <v>CONFIRMED BEARISH</v>
      </c>
    </row>
    <row r="2408" spans="1:12" ht="13.5" x14ac:dyDescent="0.25">
      <c r="A2408" s="3">
        <f>RSI!A2408</f>
        <v>45511</v>
      </c>
      <c r="B2408" s="2">
        <f>RSI!B2408</f>
        <v>3.24</v>
      </c>
      <c r="C2408" s="2">
        <f>RSI!I2408</f>
        <v>50.782337369359901</v>
      </c>
      <c r="D2408" s="2">
        <f>MACD!E2408</f>
        <v>7.526971013971373E-3</v>
      </c>
      <c r="E2408" s="2">
        <f>MACD!F2408</f>
        <v>-1.9701996393673354E-2</v>
      </c>
      <c r="F2408" s="2">
        <f>'Moving Avg'!D2408</f>
        <v>3.25</v>
      </c>
      <c r="G2408" s="2">
        <f>'Moving Avg'!F2408</f>
        <v>3.2515000000000009</v>
      </c>
      <c r="H2408" s="2">
        <f>'Moving Avg'!G2408</f>
        <v>3.1944000000000004</v>
      </c>
      <c r="I2408" s="2">
        <f>'Moving Avg'!H2408</f>
        <v>3.4073499999999983</v>
      </c>
      <c r="J2408" s="17" t="str">
        <f>OBV!F2408</f>
        <v>BEARISH</v>
      </c>
      <c r="K2408" s="17" t="str">
        <f>OBV!G2408</f>
        <v>WEAK</v>
      </c>
      <c r="L2408" s="17" t="str">
        <f>OBV!H2408</f>
        <v>CONFIRMED BEARISH</v>
      </c>
    </row>
    <row r="2409" spans="1:12" ht="13.5" x14ac:dyDescent="0.25">
      <c r="A2409" s="3">
        <f>RSI!A2409</f>
        <v>45512</v>
      </c>
      <c r="B2409" s="2">
        <f>RSI!B2409</f>
        <v>3.18</v>
      </c>
      <c r="C2409" s="2">
        <f>RSI!I2409</f>
        <v>40.562458730879158</v>
      </c>
      <c r="D2409" s="2">
        <f>MACD!E2409</f>
        <v>1.7192286980785898E-2</v>
      </c>
      <c r="E2409" s="2">
        <f>MACD!F2409</f>
        <v>-1.2323139718781503E-2</v>
      </c>
      <c r="F2409" s="2">
        <f>'Moving Avg'!D2409</f>
        <v>3.2320000000000002</v>
      </c>
      <c r="G2409" s="2">
        <f>'Moving Avg'!F2409</f>
        <v>3.2455000000000012</v>
      </c>
      <c r="H2409" s="2">
        <f>'Moving Avg'!G2409</f>
        <v>3.1940000000000008</v>
      </c>
      <c r="I2409" s="2">
        <f>'Moving Avg'!H2409</f>
        <v>3.4056499999999983</v>
      </c>
      <c r="J2409" s="17" t="str">
        <f>OBV!F2409</f>
        <v>BEARISH</v>
      </c>
      <c r="K2409" s="17" t="str">
        <f>OBV!G2409</f>
        <v>WEAK</v>
      </c>
      <c r="L2409" s="17" t="str">
        <f>OBV!H2409</f>
        <v>CONFIRMED BEARISH</v>
      </c>
    </row>
    <row r="2410" spans="1:12" ht="13.5" x14ac:dyDescent="0.25">
      <c r="A2410" s="3">
        <f>RSI!A2410</f>
        <v>45513</v>
      </c>
      <c r="B2410" s="2">
        <f>RSI!B2410</f>
        <v>3.22</v>
      </c>
      <c r="C2410" s="2">
        <f>RSI!I2410</f>
        <v>48.066180775660392</v>
      </c>
      <c r="D2410" s="2">
        <f>MACD!E2410</f>
        <v>2.120708112024694E-2</v>
      </c>
      <c r="E2410" s="2">
        <f>MACD!F2410</f>
        <v>-5.6170955509758161E-3</v>
      </c>
      <c r="F2410" s="2">
        <f>'Moving Avg'!D2410</f>
        <v>3.226</v>
      </c>
      <c r="G2410" s="2">
        <f>'Moving Avg'!F2410</f>
        <v>3.2460000000000013</v>
      </c>
      <c r="H2410" s="2">
        <f>'Moving Avg'!G2410</f>
        <v>3.1949999999999998</v>
      </c>
      <c r="I2410" s="2">
        <f>'Moving Avg'!H2410</f>
        <v>3.4041499999999991</v>
      </c>
      <c r="J2410" s="17" t="str">
        <f>OBV!F2410</f>
        <v>BEARISH</v>
      </c>
      <c r="K2410" s="17" t="str">
        <f>OBV!G2410</f>
        <v>NEUTRAL</v>
      </c>
      <c r="L2410" s="17" t="str">
        <f>OBV!H2410</f>
        <v>CONFIRMED BEARISH</v>
      </c>
    </row>
    <row r="2411" spans="1:12" ht="13.5" x14ac:dyDescent="0.25">
      <c r="A2411" s="3">
        <f>RSI!A2411</f>
        <v>45516</v>
      </c>
      <c r="B2411" s="2">
        <f>RSI!B2411</f>
        <v>3.2</v>
      </c>
      <c r="C2411" s="2">
        <f>RSI!I2411</f>
        <v>45.006699787425063</v>
      </c>
      <c r="D2411" s="2">
        <f>MACD!E2411</f>
        <v>2.6162181017315156E-2</v>
      </c>
      <c r="E2411" s="2">
        <f>MACD!F2411</f>
        <v>7.3875976268237848E-4</v>
      </c>
      <c r="F2411" s="2">
        <f>'Moving Avg'!D2411</f>
        <v>3.2160000000000002</v>
      </c>
      <c r="G2411" s="2">
        <f>'Moving Avg'!F2411</f>
        <v>3.2485000000000008</v>
      </c>
      <c r="H2411" s="2">
        <f>'Moving Avg'!G2411</f>
        <v>3.1953999999999998</v>
      </c>
      <c r="I2411" s="2">
        <f>'Moving Avg'!H2411</f>
        <v>3.4025499999999993</v>
      </c>
      <c r="J2411" s="17" t="str">
        <f>OBV!F2411</f>
        <v>BEARISH</v>
      </c>
      <c r="K2411" s="17" t="str">
        <f>OBV!G2411</f>
        <v>NEUTRAL</v>
      </c>
      <c r="L2411" s="17" t="str">
        <f>OBV!H2411</f>
        <v>CONFIRMED BEARISH</v>
      </c>
    </row>
    <row r="2412" spans="1:12" ht="13.5" x14ac:dyDescent="0.25">
      <c r="A2412" s="3">
        <f>RSI!A2412</f>
        <v>45518</v>
      </c>
      <c r="B2412" s="2">
        <f>RSI!B2412</f>
        <v>3.2</v>
      </c>
      <c r="C2412" s="2">
        <f>RSI!I2412</f>
        <v>45.006699787425063</v>
      </c>
      <c r="D2412" s="2">
        <f>MACD!E2412</f>
        <v>3.054395807607424E-2</v>
      </c>
      <c r="E2412" s="2">
        <f>MACD!F2412</f>
        <v>6.6997994253607512E-3</v>
      </c>
      <c r="F2412" s="2">
        <f>'Moving Avg'!D2412</f>
        <v>3.2079999999999997</v>
      </c>
      <c r="G2412" s="2">
        <f>'Moving Avg'!F2412</f>
        <v>3.2505000000000011</v>
      </c>
      <c r="H2412" s="2">
        <f>'Moving Avg'!G2412</f>
        <v>3.1935999999999991</v>
      </c>
      <c r="I2412" s="2">
        <f>'Moving Avg'!H2412</f>
        <v>3.4008499999999997</v>
      </c>
      <c r="J2412" s="17" t="str">
        <f>OBV!F2412</f>
        <v>BULLISH</v>
      </c>
      <c r="K2412" s="17" t="str">
        <f>OBV!G2412</f>
        <v>NEUTRAL</v>
      </c>
      <c r="L2412" s="17" t="str">
        <f>OBV!H2412</f>
        <v>BULLISH DIVERGENCE</v>
      </c>
    </row>
    <row r="2413" spans="1:12" ht="13.5" x14ac:dyDescent="0.25">
      <c r="A2413" s="3">
        <f>RSI!A2413</f>
        <v>45519</v>
      </c>
      <c r="B2413" s="2">
        <f>RSI!B2413</f>
        <v>3.22</v>
      </c>
      <c r="C2413" s="2">
        <f>RSI!I2413</f>
        <v>48.787254834975684</v>
      </c>
      <c r="D2413" s="2">
        <f>MACD!E2413</f>
        <v>3.2945134312126978E-2</v>
      </c>
      <c r="E2413" s="2">
        <f>MACD!F2413</f>
        <v>1.1948866402713997E-2</v>
      </c>
      <c r="F2413" s="2">
        <f>'Moving Avg'!D2413</f>
        <v>3.2039999999999997</v>
      </c>
      <c r="G2413" s="2">
        <f>'Moving Avg'!F2413</f>
        <v>3.2515000000000009</v>
      </c>
      <c r="H2413" s="2">
        <f>'Moving Avg'!G2413</f>
        <v>3.1919999999999988</v>
      </c>
      <c r="I2413" s="2">
        <f>'Moving Avg'!H2413</f>
        <v>3.3987500000000002</v>
      </c>
      <c r="J2413" s="17" t="str">
        <f>OBV!F2413</f>
        <v>BULLISH</v>
      </c>
      <c r="K2413" s="17" t="str">
        <f>OBV!G2413</f>
        <v>NEUTRAL</v>
      </c>
      <c r="L2413" s="17" t="str">
        <f>OBV!H2413</f>
        <v>BULLISH DIVERGENCE</v>
      </c>
    </row>
    <row r="2414" spans="1:12" ht="13.5" x14ac:dyDescent="0.25">
      <c r="A2414" s="3">
        <f>RSI!A2414</f>
        <v>45520</v>
      </c>
      <c r="B2414" s="2">
        <f>RSI!B2414</f>
        <v>3.2</v>
      </c>
      <c r="C2414" s="2">
        <f>RSI!I2414</f>
        <v>45.424316761139416</v>
      </c>
      <c r="D2414" s="2">
        <f>MACD!E2414</f>
        <v>3.6502236670149735E-2</v>
      </c>
      <c r="E2414" s="2">
        <f>MACD!F2414</f>
        <v>1.6859540456201146E-2</v>
      </c>
      <c r="F2414" s="2">
        <f>'Moving Avg'!D2414</f>
        <v>3.2080000000000006</v>
      </c>
      <c r="G2414" s="2">
        <f>'Moving Avg'!F2414</f>
        <v>3.2495000000000003</v>
      </c>
      <c r="H2414" s="2">
        <f>'Moving Avg'!G2414</f>
        <v>3.1899999999999991</v>
      </c>
      <c r="I2414" s="2">
        <f>'Moving Avg'!H2414</f>
        <v>3.3966000000000003</v>
      </c>
      <c r="J2414" s="17" t="str">
        <f>OBV!F2414</f>
        <v>BULLISH</v>
      </c>
      <c r="K2414" s="17" t="str">
        <f>OBV!G2414</f>
        <v>NEUTRAL</v>
      </c>
      <c r="L2414" s="17" t="str">
        <f>OBV!H2414</f>
        <v>CONFIRMED BULLISH</v>
      </c>
    </row>
    <row r="2415" spans="1:12" ht="13.5" x14ac:dyDescent="0.25">
      <c r="A2415" s="3">
        <f>RSI!A2415</f>
        <v>45523</v>
      </c>
      <c r="B2415" s="2">
        <f>RSI!B2415</f>
        <v>3.2</v>
      </c>
      <c r="C2415" s="2">
        <f>RSI!I2415</f>
        <v>45.424316761139416</v>
      </c>
      <c r="D2415" s="2">
        <f>MACD!E2415</f>
        <v>3.6593958042729913E-2</v>
      </c>
      <c r="E2415" s="2">
        <f>MACD!F2415</f>
        <v>2.0806423973506898E-2</v>
      </c>
      <c r="F2415" s="2">
        <f>'Moving Avg'!D2415</f>
        <v>3.2039999999999997</v>
      </c>
      <c r="G2415" s="2">
        <f>'Moving Avg'!F2415</f>
        <v>3.2465000000000002</v>
      </c>
      <c r="H2415" s="2">
        <f>'Moving Avg'!G2415</f>
        <v>3.1871999999999985</v>
      </c>
      <c r="I2415" s="2">
        <f>'Moving Avg'!H2415</f>
        <v>3.3944500000000009</v>
      </c>
      <c r="J2415" s="17" t="str">
        <f>OBV!F2415</f>
        <v>BULLISH</v>
      </c>
      <c r="K2415" s="17" t="str">
        <f>OBV!G2415</f>
        <v>NEUTRAL</v>
      </c>
      <c r="L2415" s="17" t="str">
        <f>OBV!H2415</f>
        <v>BULLISH DIVERGENCE</v>
      </c>
    </row>
    <row r="2416" spans="1:12" ht="13.5" x14ac:dyDescent="0.25">
      <c r="A2416" s="3">
        <f>RSI!A2416</f>
        <v>45524</v>
      </c>
      <c r="B2416" s="2">
        <f>RSI!B2416</f>
        <v>3.2</v>
      </c>
      <c r="C2416" s="2">
        <f>RSI!I2416</f>
        <v>45.424316761139416</v>
      </c>
      <c r="D2416" s="2">
        <f>MACD!E2416</f>
        <v>3.6818594923894388E-2</v>
      </c>
      <c r="E2416" s="2">
        <f>MACD!F2416</f>
        <v>2.4008858163584397E-2</v>
      </c>
      <c r="F2416" s="2">
        <f>'Moving Avg'!D2416</f>
        <v>3.2039999999999997</v>
      </c>
      <c r="G2416" s="2">
        <f>'Moving Avg'!F2416</f>
        <v>3.2415000000000007</v>
      </c>
      <c r="H2416" s="2">
        <f>'Moving Avg'!G2416</f>
        <v>3.1861999999999981</v>
      </c>
      <c r="I2416" s="2">
        <f>'Moving Avg'!H2416</f>
        <v>3.3924500000000011</v>
      </c>
      <c r="J2416" s="17" t="str">
        <f>OBV!F2416</f>
        <v>BULLISH</v>
      </c>
      <c r="K2416" s="17" t="str">
        <f>OBV!G2416</f>
        <v>NEUTRAL</v>
      </c>
      <c r="L2416" s="17" t="str">
        <f>OBV!H2416</f>
        <v>NEUTRAL</v>
      </c>
    </row>
    <row r="2417" spans="1:12" ht="13.5" x14ac:dyDescent="0.25">
      <c r="A2417" s="3">
        <f>RSI!A2417</f>
        <v>45525</v>
      </c>
      <c r="B2417" s="2">
        <f>RSI!B2417</f>
        <v>3.19</v>
      </c>
      <c r="C2417" s="2">
        <f>RSI!I2417</f>
        <v>43.549661866660358</v>
      </c>
      <c r="D2417" s="2">
        <f>MACD!E2417</f>
        <v>3.6347087125104149E-2</v>
      </c>
      <c r="E2417" s="2">
        <f>MACD!F2417</f>
        <v>2.647650395588835E-2</v>
      </c>
      <c r="F2417" s="2">
        <f>'Moving Avg'!D2417</f>
        <v>3.2020000000000004</v>
      </c>
      <c r="G2417" s="2">
        <f>'Moving Avg'!F2417</f>
        <v>3.2360000000000007</v>
      </c>
      <c r="H2417" s="2">
        <f>'Moving Avg'!G2417</f>
        <v>3.1851999999999983</v>
      </c>
      <c r="I2417" s="2">
        <f>'Moving Avg'!H2417</f>
        <v>3.3904000000000019</v>
      </c>
      <c r="J2417" s="17" t="str">
        <f>OBV!F2417</f>
        <v>BEARISH</v>
      </c>
      <c r="K2417" s="17" t="str">
        <f>OBV!G2417</f>
        <v>NEUTRAL</v>
      </c>
      <c r="L2417" s="17" t="str">
        <f>OBV!H2417</f>
        <v>CONFIRMED BEARISH</v>
      </c>
    </row>
    <row r="2418" spans="1:12" ht="13.5" x14ac:dyDescent="0.25">
      <c r="A2418" s="3">
        <f>RSI!A2418</f>
        <v>45526</v>
      </c>
      <c r="B2418" s="2">
        <f>RSI!B2418</f>
        <v>3.2</v>
      </c>
      <c r="C2418" s="2">
        <f>RSI!I2418</f>
        <v>45.951804592055645</v>
      </c>
      <c r="D2418" s="2">
        <f>MACD!E2418</f>
        <v>3.5392520193002319E-2</v>
      </c>
      <c r="E2418" s="2">
        <f>MACD!F2418</f>
        <v>2.8259707203311148E-2</v>
      </c>
      <c r="F2418" s="2">
        <f>'Moving Avg'!D2418</f>
        <v>3.1980000000000004</v>
      </c>
      <c r="G2418" s="2">
        <f>'Moving Avg'!F2418</f>
        <v>3.2310000000000003</v>
      </c>
      <c r="H2418" s="2">
        <f>'Moving Avg'!G2418</f>
        <v>3.1861999999999977</v>
      </c>
      <c r="I2418" s="2">
        <f>'Moving Avg'!H2418</f>
        <v>3.3884000000000016</v>
      </c>
      <c r="J2418" s="17" t="str">
        <f>OBV!F2418</f>
        <v>BEARISH</v>
      </c>
      <c r="K2418" s="17" t="str">
        <f>OBV!G2418</f>
        <v>NEUTRAL</v>
      </c>
      <c r="L2418" s="17" t="str">
        <f>OBV!H2418</f>
        <v>CONFIRMED BEARISH</v>
      </c>
    </row>
    <row r="2419" spans="1:12" ht="13.5" x14ac:dyDescent="0.25">
      <c r="A2419" s="3">
        <f>RSI!A2419</f>
        <v>45527</v>
      </c>
      <c r="B2419" s="2">
        <f>RSI!B2419</f>
        <v>3.19</v>
      </c>
      <c r="C2419" s="2">
        <f>RSI!I2419</f>
        <v>43.938266445900318</v>
      </c>
      <c r="D2419" s="2">
        <f>MACD!E2419</f>
        <v>2.6207118520352957E-2</v>
      </c>
      <c r="E2419" s="2">
        <f>MACD!F2419</f>
        <v>2.784918946671951E-2</v>
      </c>
      <c r="F2419" s="2">
        <f>'Moving Avg'!D2419</f>
        <v>3.1959999999999997</v>
      </c>
      <c r="G2419" s="2">
        <f>'Moving Avg'!F2419</f>
        <v>3.2265000000000006</v>
      </c>
      <c r="H2419" s="2">
        <f>'Moving Avg'!G2419</f>
        <v>3.1881999999999975</v>
      </c>
      <c r="I2419" s="2">
        <f>'Moving Avg'!H2419</f>
        <v>3.3867500000000024</v>
      </c>
      <c r="J2419" s="17" t="str">
        <f>OBV!F2419</f>
        <v>BEARISH</v>
      </c>
      <c r="K2419" s="17" t="str">
        <f>OBV!G2419</f>
        <v>NEUTRAL</v>
      </c>
      <c r="L2419" s="17" t="str">
        <f>OBV!H2419</f>
        <v>CONFIRMED BEARISH</v>
      </c>
    </row>
    <row r="2420" spans="1:12" ht="13.5" x14ac:dyDescent="0.25">
      <c r="A2420" s="3">
        <f>RSI!A2420</f>
        <v>45530</v>
      </c>
      <c r="B2420" s="2">
        <f>RSI!B2420</f>
        <v>3.17</v>
      </c>
      <c r="C2420" s="2">
        <f>RSI!I2420</f>
        <v>40.149067306295038</v>
      </c>
      <c r="D2420" s="2">
        <f>MACD!E2420</f>
        <v>2.6233289648387004E-2</v>
      </c>
      <c r="E2420" s="2">
        <f>MACD!F2420</f>
        <v>2.7526009503053013E-2</v>
      </c>
      <c r="F2420" s="2">
        <f>'Moving Avg'!D2420</f>
        <v>3.19</v>
      </c>
      <c r="G2420" s="2">
        <f>'Moving Avg'!F2420</f>
        <v>3.2215000000000003</v>
      </c>
      <c r="H2420" s="2">
        <f>'Moving Avg'!G2420</f>
        <v>3.1903999999999981</v>
      </c>
      <c r="I2420" s="2">
        <f>'Moving Avg'!H2420</f>
        <v>3.3846500000000015</v>
      </c>
      <c r="J2420" s="17" t="str">
        <f>OBV!F2420</f>
        <v>BEARISH</v>
      </c>
      <c r="K2420" s="17" t="str">
        <f>OBV!G2420</f>
        <v>NEUTRAL</v>
      </c>
      <c r="L2420" s="17" t="str">
        <f>OBV!H2420</f>
        <v>CONFIRMED BEARISH</v>
      </c>
    </row>
    <row r="2421" spans="1:12" ht="13.5" x14ac:dyDescent="0.25">
      <c r="A2421" s="3">
        <f>RSI!A2421</f>
        <v>45531</v>
      </c>
      <c r="B2421" s="2">
        <f>RSI!B2421</f>
        <v>3.17</v>
      </c>
      <c r="C2421" s="2">
        <f>RSI!I2421</f>
        <v>40.149067306295031</v>
      </c>
      <c r="D2421" s="2">
        <f>MACD!E2421</f>
        <v>2.344771671851742E-2</v>
      </c>
      <c r="E2421" s="2">
        <f>MACD!F2421</f>
        <v>2.6710350946145895E-2</v>
      </c>
      <c r="F2421" s="2">
        <f>'Moving Avg'!D2421</f>
        <v>3.1840000000000002</v>
      </c>
      <c r="G2421" s="2">
        <f>'Moving Avg'!F2421</f>
        <v>3.2165000000000008</v>
      </c>
      <c r="H2421" s="2">
        <f>'Moving Avg'!G2421</f>
        <v>3.1925999999999974</v>
      </c>
      <c r="I2421" s="2">
        <f>'Moving Avg'!H2421</f>
        <v>3.3825500000000011</v>
      </c>
      <c r="J2421" s="17" t="str">
        <f>OBV!F2421</f>
        <v>BEARISH</v>
      </c>
      <c r="K2421" s="17" t="str">
        <f>OBV!G2421</f>
        <v>NEUTRAL</v>
      </c>
      <c r="L2421" s="17" t="str">
        <f>OBV!H2421</f>
        <v>CONFIRMED BEARISH</v>
      </c>
    </row>
    <row r="2422" spans="1:12" ht="13.5" x14ac:dyDescent="0.25">
      <c r="A2422" s="3">
        <f>RSI!A2422</f>
        <v>45532</v>
      </c>
      <c r="B2422" s="2">
        <f>RSI!B2422</f>
        <v>3.17</v>
      </c>
      <c r="C2422" s="2">
        <f>RSI!I2422</f>
        <v>40.149067306295031</v>
      </c>
      <c r="D2422" s="2">
        <f>MACD!E2422</f>
        <v>2.1339957679804566E-2</v>
      </c>
      <c r="E2422" s="2">
        <f>MACD!F2422</f>
        <v>2.563627229287763E-2</v>
      </c>
      <c r="F2422" s="2">
        <f>'Moving Avg'!D2422</f>
        <v>3.18</v>
      </c>
      <c r="G2422" s="2">
        <f>'Moving Avg'!F2422</f>
        <v>3.2115</v>
      </c>
      <c r="H2422" s="2">
        <f>'Moving Avg'!G2422</f>
        <v>3.1947999999999981</v>
      </c>
      <c r="I2422" s="2">
        <f>'Moving Avg'!H2422</f>
        <v>3.3802500000000015</v>
      </c>
      <c r="J2422" s="17" t="str">
        <f>OBV!F2422</f>
        <v>BEARISH</v>
      </c>
      <c r="K2422" s="17" t="str">
        <f>OBV!G2422</f>
        <v>NEUTRAL</v>
      </c>
      <c r="L2422" s="17" t="str">
        <f>OBV!H2422</f>
        <v>CONFIRMED BEARISH</v>
      </c>
    </row>
    <row r="2423" spans="1:12" ht="13.5" x14ac:dyDescent="0.25">
      <c r="A2423" s="3">
        <f>RSI!A2423</f>
        <v>45533</v>
      </c>
      <c r="B2423" s="2">
        <f>RSI!B2423</f>
        <v>3.17</v>
      </c>
      <c r="C2423" s="2">
        <f>RSI!I2423</f>
        <v>40.149067306295024</v>
      </c>
      <c r="D2423" s="2">
        <f>MACD!E2423</f>
        <v>2.2864192533464944E-2</v>
      </c>
      <c r="E2423" s="2">
        <f>MACD!F2423</f>
        <v>2.5081856340995093E-2</v>
      </c>
      <c r="F2423" s="2">
        <f>'Moving Avg'!D2423</f>
        <v>3.1739999999999999</v>
      </c>
      <c r="G2423" s="2">
        <f>'Moving Avg'!F2423</f>
        <v>3.2065000000000006</v>
      </c>
      <c r="H2423" s="2">
        <f>'Moving Avg'!G2423</f>
        <v>3.1965999999999979</v>
      </c>
      <c r="I2423" s="2">
        <f>'Moving Avg'!H2423</f>
        <v>3.3779500000000011</v>
      </c>
      <c r="J2423" s="17" t="str">
        <f>OBV!F2423</f>
        <v>BEARISH</v>
      </c>
      <c r="K2423" s="17" t="str">
        <f>OBV!G2423</f>
        <v>NEUTRAL</v>
      </c>
      <c r="L2423" s="17" t="str">
        <f>OBV!H2423</f>
        <v>CONFIRMED BEARISH</v>
      </c>
    </row>
    <row r="2424" spans="1:12" ht="13.5" x14ac:dyDescent="0.25">
      <c r="A2424" s="3">
        <f>RSI!A2424</f>
        <v>45534</v>
      </c>
      <c r="B2424" s="2">
        <f>RSI!B2424</f>
        <v>3.17</v>
      </c>
      <c r="C2424" s="2">
        <f>RSI!I2424</f>
        <v>40.149067306295024</v>
      </c>
      <c r="D2424" s="2">
        <f>MACD!E2424</f>
        <v>2.1290710523843348E-2</v>
      </c>
      <c r="E2424" s="2">
        <f>MACD!F2424</f>
        <v>2.4323627177564745E-2</v>
      </c>
      <c r="F2424" s="2">
        <f>'Moving Avg'!D2424</f>
        <v>3.17</v>
      </c>
      <c r="G2424" s="2">
        <f>'Moving Avg'!F2424</f>
        <v>3.2015000000000002</v>
      </c>
      <c r="H2424" s="2">
        <f>'Moving Avg'!G2424</f>
        <v>3.1983999999999977</v>
      </c>
      <c r="I2424" s="2">
        <f>'Moving Avg'!H2424</f>
        <v>3.3758000000000017</v>
      </c>
      <c r="J2424" s="17" t="str">
        <f>OBV!F2424</f>
        <v>BEARISH</v>
      </c>
      <c r="K2424" s="17" t="str">
        <f>OBV!G2424</f>
        <v>NEUTRAL</v>
      </c>
      <c r="L2424" s="17" t="str">
        <f>OBV!H2424</f>
        <v>CONFIRMED BEARISH</v>
      </c>
    </row>
    <row r="2425" spans="1:12" ht="13.5" x14ac:dyDescent="0.25">
      <c r="A2425" s="3">
        <f>RSI!A2425</f>
        <v>45537</v>
      </c>
      <c r="B2425" s="2">
        <f>RSI!B2425</f>
        <v>3.07</v>
      </c>
      <c r="C2425" s="2">
        <f>RSI!I2425</f>
        <v>24.713290126539249</v>
      </c>
      <c r="D2425" s="2">
        <f>MACD!E2425</f>
        <v>2.7564584043098694E-2</v>
      </c>
      <c r="E2425" s="2">
        <f>MACD!F2425</f>
        <v>2.4971818550671536E-2</v>
      </c>
      <c r="F2425" s="2">
        <f>'Moving Avg'!D2425</f>
        <v>3.15</v>
      </c>
      <c r="G2425" s="2">
        <f>'Moving Avg'!F2425</f>
        <v>3.1925000000000003</v>
      </c>
      <c r="H2425" s="2">
        <f>'Moving Avg'!G2425</f>
        <v>3.1981999999999977</v>
      </c>
      <c r="I2425" s="2">
        <f>'Moving Avg'!H2425</f>
        <v>3.3729500000000012</v>
      </c>
      <c r="J2425" s="17" t="str">
        <f>OBV!F2425</f>
        <v>BEARISH</v>
      </c>
      <c r="K2425" s="17" t="str">
        <f>OBV!G2425</f>
        <v>NEUTRAL</v>
      </c>
      <c r="L2425" s="17" t="str">
        <f>OBV!H2425</f>
        <v>CONFIRMED BEARISH</v>
      </c>
    </row>
    <row r="2426" spans="1:12" ht="13.5" x14ac:dyDescent="0.25">
      <c r="A2426" s="3">
        <f>RSI!A2426</f>
        <v>45538</v>
      </c>
      <c r="B2426" s="2">
        <f>RSI!B2426</f>
        <v>3.08</v>
      </c>
      <c r="C2426" s="2">
        <f>RSI!I2426</f>
        <v>27.706498711859453</v>
      </c>
      <c r="D2426" s="2">
        <f>MACD!E2426</f>
        <v>3.2906626440884157E-2</v>
      </c>
      <c r="E2426" s="2">
        <f>MACD!F2426</f>
        <v>2.6558780128714061E-2</v>
      </c>
      <c r="F2426" s="2">
        <f>'Moving Avg'!D2426</f>
        <v>3.1320000000000001</v>
      </c>
      <c r="G2426" s="2">
        <f>'Moving Avg'!F2426</f>
        <v>3.1840000000000002</v>
      </c>
      <c r="H2426" s="2">
        <f>'Moving Avg'!G2426</f>
        <v>3.1987999999999976</v>
      </c>
      <c r="I2426" s="2">
        <f>'Moving Avg'!H2426</f>
        <v>3.3701500000000011</v>
      </c>
      <c r="J2426" s="17" t="str">
        <f>OBV!F2426</f>
        <v>BEARISH</v>
      </c>
      <c r="K2426" s="17" t="str">
        <f>OBV!G2426</f>
        <v>NEUTRAL</v>
      </c>
      <c r="L2426" s="17" t="str">
        <f>OBV!H2426</f>
        <v>CONFIRMED BEARISH</v>
      </c>
    </row>
    <row r="2427" spans="1:12" ht="13.5" x14ac:dyDescent="0.25">
      <c r="A2427" s="3">
        <f>RSI!A2427</f>
        <v>45539</v>
      </c>
      <c r="B2427" s="2">
        <f>RSI!B2427</f>
        <v>3.08</v>
      </c>
      <c r="C2427" s="2">
        <f>RSI!I2427</f>
        <v>27.706498711859453</v>
      </c>
      <c r="D2427" s="2">
        <f>MACD!E2427</f>
        <v>3.654604283298557E-2</v>
      </c>
      <c r="E2427" s="2">
        <f>MACD!F2427</f>
        <v>2.8556232669568363E-2</v>
      </c>
      <c r="F2427" s="2">
        <f>'Moving Avg'!D2427</f>
        <v>3.1139999999999999</v>
      </c>
      <c r="G2427" s="2">
        <f>'Moving Avg'!F2427</f>
        <v>3.1760000000000002</v>
      </c>
      <c r="H2427" s="2">
        <f>'Moving Avg'!G2427</f>
        <v>3.198799999999999</v>
      </c>
      <c r="I2427" s="2">
        <f>'Moving Avg'!H2427</f>
        <v>3.3668000000000018</v>
      </c>
      <c r="J2427" s="17" t="str">
        <f>OBV!F2427</f>
        <v>BEARISH</v>
      </c>
      <c r="K2427" s="17" t="str">
        <f>OBV!G2427</f>
        <v>NEUTRAL</v>
      </c>
      <c r="L2427" s="17" t="str">
        <f>OBV!H2427</f>
        <v>CONFIRMED BEARISH</v>
      </c>
    </row>
    <row r="2428" spans="1:12" ht="13.5" x14ac:dyDescent="0.25">
      <c r="A2428" s="3">
        <f>RSI!A2428</f>
        <v>45540</v>
      </c>
      <c r="B2428" s="2">
        <f>RSI!B2428</f>
        <v>3.06</v>
      </c>
      <c r="C2428" s="2">
        <f>RSI!I2428</f>
        <v>25.367175945208672</v>
      </c>
      <c r="D2428" s="2">
        <f>MACD!E2428</f>
        <v>4.3254462595081922E-2</v>
      </c>
      <c r="E2428" s="2">
        <f>MACD!F2428</f>
        <v>3.1495878654671079E-2</v>
      </c>
      <c r="F2428" s="2">
        <f>'Moving Avg'!D2428</f>
        <v>3.0920000000000001</v>
      </c>
      <c r="G2428" s="2">
        <f>'Moving Avg'!F2428</f>
        <v>3.1670000000000003</v>
      </c>
      <c r="H2428" s="2">
        <f>'Moving Avg'!G2428</f>
        <v>3.1983999999999986</v>
      </c>
      <c r="I2428" s="2">
        <f>'Moving Avg'!H2428</f>
        <v>3.362750000000001</v>
      </c>
      <c r="J2428" s="17" t="str">
        <f>OBV!F2428</f>
        <v>BEARISH</v>
      </c>
      <c r="K2428" s="17" t="str">
        <f>OBV!G2428</f>
        <v>NEUTRAL</v>
      </c>
      <c r="L2428" s="17" t="str">
        <f>OBV!H2428</f>
        <v>CONFIRMED BEARISH</v>
      </c>
    </row>
    <row r="2429" spans="1:12" ht="13.5" x14ac:dyDescent="0.25">
      <c r="A2429" s="3">
        <f>RSI!A2429</f>
        <v>45541</v>
      </c>
      <c r="B2429" s="2">
        <f>RSI!B2429</f>
        <v>3.05</v>
      </c>
      <c r="C2429" s="2">
        <f>RSI!I2429</f>
        <v>24.264046644639151</v>
      </c>
      <c r="D2429" s="2">
        <f>MACD!E2429</f>
        <v>4.8815139473133762E-2</v>
      </c>
      <c r="E2429" s="2">
        <f>MACD!F2429</f>
        <v>3.4959730818363621E-2</v>
      </c>
      <c r="F2429" s="2">
        <f>'Moving Avg'!D2429</f>
        <v>3.0680000000000001</v>
      </c>
      <c r="G2429" s="2">
        <f>'Moving Avg'!F2429</f>
        <v>3.1605000000000003</v>
      </c>
      <c r="H2429" s="2">
        <f>'Moving Avg'!G2429</f>
        <v>3.1977999999999991</v>
      </c>
      <c r="I2429" s="2">
        <f>'Moving Avg'!H2429</f>
        <v>3.3587500000000001</v>
      </c>
      <c r="J2429" s="17" t="str">
        <f>OBV!F2429</f>
        <v>BEARISH</v>
      </c>
      <c r="K2429" s="17" t="str">
        <f>OBV!G2429</f>
        <v>NEUTRAL</v>
      </c>
      <c r="L2429" s="17" t="str">
        <f>OBV!H2429</f>
        <v>CONFIRMED BEARISH</v>
      </c>
    </row>
    <row r="2430" spans="1:12" ht="13.5" x14ac:dyDescent="0.25">
      <c r="A2430" s="3">
        <f>RSI!A2430</f>
        <v>45544</v>
      </c>
      <c r="B2430" s="2">
        <f>RSI!B2430</f>
        <v>3.03</v>
      </c>
      <c r="C2430" s="2">
        <f>RSI!I2430</f>
        <v>22.186031959636949</v>
      </c>
      <c r="D2430" s="2">
        <f>MACD!E2430</f>
        <v>5.2615497261087274E-2</v>
      </c>
      <c r="E2430" s="2">
        <f>MACD!F2430</f>
        <v>3.8490884106908353E-2</v>
      </c>
      <c r="F2430" s="2">
        <f>'Moving Avg'!D2430</f>
        <v>3.0599999999999996</v>
      </c>
      <c r="G2430" s="2">
        <f>'Moving Avg'!F2430</f>
        <v>3.1510000000000002</v>
      </c>
      <c r="H2430" s="2">
        <f>'Moving Avg'!G2430</f>
        <v>3.1965999999999992</v>
      </c>
      <c r="I2430" s="2">
        <f>'Moving Avg'!H2430</f>
        <v>3.3544499999999999</v>
      </c>
      <c r="J2430" s="17" t="str">
        <f>OBV!F2430</f>
        <v>BEARISH</v>
      </c>
      <c r="K2430" s="17" t="str">
        <f>OBV!G2430</f>
        <v>NEUTRAL</v>
      </c>
      <c r="L2430" s="17" t="str">
        <f>OBV!H2430</f>
        <v>CONFIRMED BEARISH</v>
      </c>
    </row>
    <row r="2431" spans="1:12" ht="13.5" x14ac:dyDescent="0.25">
      <c r="A2431" s="3">
        <f>RSI!A2431</f>
        <v>45545</v>
      </c>
      <c r="B2431" s="2">
        <f>RSI!B2431</f>
        <v>3.03</v>
      </c>
      <c r="C2431" s="2">
        <f>RSI!I2431</f>
        <v>22.186031959636949</v>
      </c>
      <c r="D2431" s="2">
        <f>MACD!E2431</f>
        <v>5.6588820345540025E-2</v>
      </c>
      <c r="E2431" s="2">
        <f>MACD!F2431</f>
        <v>4.2110471354634693E-2</v>
      </c>
      <c r="F2431" s="2">
        <f>'Moving Avg'!D2431</f>
        <v>3.05</v>
      </c>
      <c r="G2431" s="2">
        <f>'Moving Avg'!F2431</f>
        <v>3.1425000000000005</v>
      </c>
      <c r="H2431" s="2">
        <f>'Moving Avg'!G2431</f>
        <v>3.1961999999999993</v>
      </c>
      <c r="I2431" s="2">
        <f>'Moving Avg'!H2431</f>
        <v>3.3502500000000004</v>
      </c>
      <c r="J2431" s="17" t="str">
        <f>OBV!F2431</f>
        <v>BEARISH</v>
      </c>
      <c r="K2431" s="17" t="str">
        <f>OBV!G2431</f>
        <v>NEUTRAL</v>
      </c>
      <c r="L2431" s="17" t="str">
        <f>OBV!H2431</f>
        <v>CONFIRMED BEARISH</v>
      </c>
    </row>
    <row r="2432" spans="1:12" ht="13.5" x14ac:dyDescent="0.25">
      <c r="A2432" s="3">
        <f>RSI!A2432</f>
        <v>45546</v>
      </c>
      <c r="B2432" s="2">
        <f>RSI!B2432</f>
        <v>3.05</v>
      </c>
      <c r="C2432" s="2">
        <f>RSI!I2432</f>
        <v>29.216537429004049</v>
      </c>
      <c r="D2432" s="2">
        <f>MACD!E2432</f>
        <v>5.9170896034549614E-2</v>
      </c>
      <c r="E2432" s="2">
        <f>MACD!F2432</f>
        <v>4.5522556290617675E-2</v>
      </c>
      <c r="F2432" s="2">
        <f>'Moving Avg'!D2432</f>
        <v>3.0439999999999996</v>
      </c>
      <c r="G2432" s="2">
        <f>'Moving Avg'!F2432</f>
        <v>3.1350000000000002</v>
      </c>
      <c r="H2432" s="2">
        <f>'Moving Avg'!G2432</f>
        <v>3.1962000000000006</v>
      </c>
      <c r="I2432" s="2">
        <f>'Moving Avg'!H2432</f>
        <v>3.3465000000000003</v>
      </c>
      <c r="J2432" s="17" t="str">
        <f>OBV!F2432</f>
        <v>BEARISH</v>
      </c>
      <c r="K2432" s="17" t="str">
        <f>OBV!G2432</f>
        <v>NEUTRAL</v>
      </c>
      <c r="L2432" s="17" t="str">
        <f>OBV!H2432</f>
        <v>CONFIRMED BEARISH</v>
      </c>
    </row>
    <row r="2433" spans="1:12" ht="13.5" x14ac:dyDescent="0.25">
      <c r="A2433" s="3">
        <f>RSI!A2433</f>
        <v>45547</v>
      </c>
      <c r="B2433" s="2">
        <f>RSI!B2433</f>
        <v>3.05</v>
      </c>
      <c r="C2433" s="2">
        <f>RSI!I2433</f>
        <v>29.216537429004049</v>
      </c>
      <c r="D2433" s="2">
        <f>MACD!E2433</f>
        <v>6.1887098969989562E-2</v>
      </c>
      <c r="E2433" s="2">
        <f>MACD!F2433</f>
        <v>4.8795464826492052E-2</v>
      </c>
      <c r="F2433" s="2">
        <f>'Moving Avg'!D2433</f>
        <v>3.0420000000000003</v>
      </c>
      <c r="G2433" s="2">
        <f>'Moving Avg'!F2433</f>
        <v>3.1265000000000001</v>
      </c>
      <c r="H2433" s="2">
        <f>'Moving Avg'!G2433</f>
        <v>3.196200000000001</v>
      </c>
      <c r="I2433" s="2">
        <f>'Moving Avg'!H2433</f>
        <v>3.3427500000000006</v>
      </c>
      <c r="J2433" s="17" t="str">
        <f>OBV!F2433</f>
        <v>BEARISH</v>
      </c>
      <c r="K2433" s="17" t="str">
        <f>OBV!G2433</f>
        <v>NEUTRAL</v>
      </c>
      <c r="L2433" s="17" t="str">
        <f>OBV!H2433</f>
        <v>CONFIRMED BEARISH</v>
      </c>
    </row>
    <row r="2434" spans="1:12" ht="13.5" x14ac:dyDescent="0.25">
      <c r="A2434" s="3">
        <f>RSI!A2434</f>
        <v>45548</v>
      </c>
      <c r="B2434" s="2">
        <f>RSI!B2434</f>
        <v>3.04</v>
      </c>
      <c r="C2434" s="2">
        <f>RSI!I2434</f>
        <v>27.762018433041078</v>
      </c>
      <c r="D2434" s="2">
        <f>MACD!E2434</f>
        <v>6.5418174216046676E-2</v>
      </c>
      <c r="E2434" s="2">
        <f>MACD!F2434</f>
        <v>5.2120006704402977E-2</v>
      </c>
      <c r="F2434" s="2">
        <f>'Moving Avg'!D2434</f>
        <v>3.04</v>
      </c>
      <c r="G2434" s="2">
        <f>'Moving Avg'!F2434</f>
        <v>3.1185</v>
      </c>
      <c r="H2434" s="2">
        <f>'Moving Avg'!G2434</f>
        <v>3.1950000000000012</v>
      </c>
      <c r="I2434" s="2">
        <f>'Moving Avg'!H2434</f>
        <v>3.3390500000000003</v>
      </c>
      <c r="J2434" s="17" t="str">
        <f>OBV!F2434</f>
        <v>BEARISH</v>
      </c>
      <c r="K2434" s="17" t="str">
        <f>OBV!G2434</f>
        <v>NEUTRAL</v>
      </c>
      <c r="L2434" s="17" t="str">
        <f>OBV!H2434</f>
        <v>CONFIRMED BEARISH</v>
      </c>
    </row>
    <row r="2435" spans="1:12" ht="13.5" x14ac:dyDescent="0.25">
      <c r="A2435" s="3">
        <f>RSI!A2435</f>
        <v>45551</v>
      </c>
      <c r="B2435" s="2">
        <f>RSI!B2435</f>
        <v>2.98</v>
      </c>
      <c r="C2435" s="2">
        <f>RSI!I2435</f>
        <v>21.005068643349119</v>
      </c>
      <c r="D2435" s="2">
        <f>MACD!E2435</f>
        <v>5.7980490443401145E-2</v>
      </c>
      <c r="E2435" s="2">
        <f>MACD!F2435</f>
        <v>5.3292103452202616E-2</v>
      </c>
      <c r="F2435" s="2">
        <f>'Moving Avg'!D2435</f>
        <v>3.03</v>
      </c>
      <c r="G2435" s="2">
        <f>'Moving Avg'!F2435</f>
        <v>3.1074999999999995</v>
      </c>
      <c r="H2435" s="2">
        <f>'Moving Avg'!G2435</f>
        <v>3.1912000000000011</v>
      </c>
      <c r="I2435" s="2">
        <f>'Moving Avg'!H2435</f>
        <v>3.3350499999999998</v>
      </c>
      <c r="J2435" s="17" t="str">
        <f>OBV!F2435</f>
        <v>BEARISH</v>
      </c>
      <c r="K2435" s="17" t="str">
        <f>OBV!G2435</f>
        <v>NEUTRAL</v>
      </c>
      <c r="L2435" s="17" t="str">
        <f>OBV!H2435</f>
        <v>CONFIRMED BEARISH</v>
      </c>
    </row>
    <row r="2436" spans="1:12" ht="13.5" x14ac:dyDescent="0.25">
      <c r="A2436" s="3">
        <f>RSI!A2436</f>
        <v>45552</v>
      </c>
      <c r="B2436" s="2">
        <f>RSI!B2436</f>
        <v>3.02</v>
      </c>
      <c r="C2436" s="2">
        <f>RSI!I2436</f>
        <v>32.755408719298742</v>
      </c>
      <c r="D2436" s="2">
        <f>MACD!E2436</f>
        <v>5.1093638593683544E-2</v>
      </c>
      <c r="E2436" s="2">
        <f>MACD!F2436</f>
        <v>5.285241048049881E-2</v>
      </c>
      <c r="F2436" s="2">
        <f>'Moving Avg'!D2436</f>
        <v>3.028</v>
      </c>
      <c r="G2436" s="2">
        <f>'Moving Avg'!F2436</f>
        <v>3.0984999999999996</v>
      </c>
      <c r="H2436" s="2">
        <f>'Moving Avg'!G2436</f>
        <v>3.1862000000000013</v>
      </c>
      <c r="I2436" s="2">
        <f>'Moving Avg'!H2436</f>
        <v>3.3312499999999998</v>
      </c>
      <c r="J2436" s="17" t="str">
        <f>OBV!F2436</f>
        <v>BEARISH</v>
      </c>
      <c r="K2436" s="17" t="str">
        <f>OBV!G2436</f>
        <v>NEUTRAL</v>
      </c>
      <c r="L2436" s="17" t="str">
        <f>OBV!H2436</f>
        <v>CONFIRMED BEARISH</v>
      </c>
    </row>
    <row r="2437" spans="1:12" ht="13.5" x14ac:dyDescent="0.25">
      <c r="A2437" s="3">
        <f>RSI!A2437</f>
        <v>45553</v>
      </c>
      <c r="B2437" s="2">
        <f>RSI!B2437</f>
        <v>2.99</v>
      </c>
      <c r="C2437" s="2">
        <f>RSI!I2437</f>
        <v>29.242176543873157</v>
      </c>
      <c r="D2437" s="2">
        <f>MACD!E2437</f>
        <v>4.8021676163349625E-2</v>
      </c>
      <c r="E2437" s="2">
        <f>MACD!F2437</f>
        <v>5.1886263617068974E-2</v>
      </c>
      <c r="F2437" s="2">
        <f>'Moving Avg'!D2437</f>
        <v>3.016</v>
      </c>
      <c r="G2437" s="2">
        <f>'Moving Avg'!F2437</f>
        <v>3.0884999999999998</v>
      </c>
      <c r="H2437" s="2">
        <f>'Moving Avg'!G2437</f>
        <v>3.1790000000000016</v>
      </c>
      <c r="I2437" s="2">
        <f>'Moving Avg'!H2437</f>
        <v>3.3273999999999995</v>
      </c>
      <c r="J2437" s="17" t="str">
        <f>OBV!F2437</f>
        <v>BEARISH</v>
      </c>
      <c r="K2437" s="17" t="str">
        <f>OBV!G2437</f>
        <v>WEAK</v>
      </c>
      <c r="L2437" s="17" t="str">
        <f>OBV!H2437</f>
        <v>CONFIRMED BEARISH</v>
      </c>
    </row>
    <row r="2438" spans="1:12" ht="13.5" x14ac:dyDescent="0.25">
      <c r="A2438" s="3">
        <f>RSI!A2438</f>
        <v>45554</v>
      </c>
      <c r="B2438" s="2">
        <f>RSI!B2438</f>
        <v>2.98</v>
      </c>
      <c r="C2438" s="2">
        <f>RSI!I2438</f>
        <v>28.15802631039125</v>
      </c>
      <c r="D2438" s="2">
        <f>MACD!E2438</f>
        <v>4.3757071112080936E-2</v>
      </c>
      <c r="E2438" s="2">
        <f>MACD!F2438</f>
        <v>5.0260425116071372E-2</v>
      </c>
      <c r="F2438" s="2">
        <f>'Moving Avg'!D2438</f>
        <v>3.0019999999999998</v>
      </c>
      <c r="G2438" s="2">
        <f>'Moving Avg'!F2438</f>
        <v>3.0774999999999997</v>
      </c>
      <c r="H2438" s="2">
        <f>'Moving Avg'!G2438</f>
        <v>3.1718000000000011</v>
      </c>
      <c r="I2438" s="2">
        <f>'Moving Avg'!H2438</f>
        <v>3.3236500000000002</v>
      </c>
      <c r="J2438" s="17" t="str">
        <f>OBV!F2438</f>
        <v>BEARISH</v>
      </c>
      <c r="K2438" s="17" t="str">
        <f>OBV!G2438</f>
        <v>WEAK</v>
      </c>
      <c r="L2438" s="17" t="str">
        <f>OBV!H2438</f>
        <v>CONFIRMED BEARISH</v>
      </c>
    </row>
    <row r="2439" spans="1:12" ht="13.5" x14ac:dyDescent="0.25">
      <c r="A2439" s="3">
        <f>RSI!A2439</f>
        <v>45555</v>
      </c>
      <c r="B2439" s="2">
        <f>RSI!B2439</f>
        <v>2.99</v>
      </c>
      <c r="C2439" s="2">
        <f>RSI!I2439</f>
        <v>30.91631642274578</v>
      </c>
      <c r="D2439" s="2">
        <f>MACD!E2439</f>
        <v>3.8549678879753024E-2</v>
      </c>
      <c r="E2439" s="2">
        <f>MACD!F2439</f>
        <v>4.7918275868807703E-2</v>
      </c>
      <c r="F2439" s="2">
        <f>'Moving Avg'!D2439</f>
        <v>2.992</v>
      </c>
      <c r="G2439" s="2">
        <f>'Moving Avg'!F2439</f>
        <v>3.0674999999999999</v>
      </c>
      <c r="H2439" s="2">
        <f>'Moving Avg'!G2439</f>
        <v>3.1656000000000013</v>
      </c>
      <c r="I2439" s="2">
        <f>'Moving Avg'!H2439</f>
        <v>3.3198499999999997</v>
      </c>
      <c r="J2439" s="17" t="str">
        <f>OBV!F2439</f>
        <v>BEARISH</v>
      </c>
      <c r="K2439" s="17" t="str">
        <f>OBV!G2439</f>
        <v>WEAK</v>
      </c>
      <c r="L2439" s="17" t="str">
        <f>OBV!H2439</f>
        <v>CONFIRMED BEARISH</v>
      </c>
    </row>
    <row r="2440" spans="1:12" ht="13.5" x14ac:dyDescent="0.25">
      <c r="A2440" s="3">
        <f>RSI!A2440</f>
        <v>45558</v>
      </c>
      <c r="B2440" s="2">
        <f>RSI!B2440</f>
        <v>2.97</v>
      </c>
      <c r="C2440" s="2">
        <f>RSI!I2440</f>
        <v>28.55497818748826</v>
      </c>
      <c r="D2440" s="2">
        <f>MACD!E2440</f>
        <v>3.311881967915653E-2</v>
      </c>
      <c r="E2440" s="2">
        <f>MACD!F2440</f>
        <v>4.4958384630877472E-2</v>
      </c>
      <c r="F2440" s="2">
        <f>'Moving Avg'!D2440</f>
        <v>2.99</v>
      </c>
      <c r="G2440" s="2">
        <f>'Moving Avg'!F2440</f>
        <v>3.0574999999999997</v>
      </c>
      <c r="H2440" s="2">
        <f>'Moving Avg'!G2440</f>
        <v>3.1608000000000009</v>
      </c>
      <c r="I2440" s="2">
        <f>'Moving Avg'!H2440</f>
        <v>3.3159500000000004</v>
      </c>
      <c r="J2440" s="17" t="str">
        <f>OBV!F2440</f>
        <v>BEARISH</v>
      </c>
      <c r="K2440" s="17" t="str">
        <f>OBV!G2440</f>
        <v>WEAK</v>
      </c>
      <c r="L2440" s="17" t="str">
        <f>OBV!H2440</f>
        <v>CONFIRMED BEARISH</v>
      </c>
    </row>
    <row r="2441" spans="1:12" ht="13.5" x14ac:dyDescent="0.25">
      <c r="A2441" s="3">
        <f>RSI!A2441</f>
        <v>45559</v>
      </c>
      <c r="B2441" s="2">
        <f>RSI!B2441</f>
        <v>2.94</v>
      </c>
      <c r="C2441" s="2">
        <f>RSI!I2441</f>
        <v>25.418795421067202</v>
      </c>
      <c r="D2441" s="2">
        <f>MACD!E2441</f>
        <v>3.139243347152032E-2</v>
      </c>
      <c r="E2441" s="2">
        <f>MACD!F2441</f>
        <v>4.2245194399006043E-2</v>
      </c>
      <c r="F2441" s="2">
        <f>'Moving Avg'!D2441</f>
        <v>2.9740000000000002</v>
      </c>
      <c r="G2441" s="2">
        <f>'Moving Avg'!F2441</f>
        <v>3.0459999999999998</v>
      </c>
      <c r="H2441" s="2">
        <f>'Moving Avg'!G2441</f>
        <v>3.156600000000001</v>
      </c>
      <c r="I2441" s="2">
        <f>'Moving Avg'!H2441</f>
        <v>3.3119999999999998</v>
      </c>
      <c r="J2441" s="17" t="str">
        <f>OBV!F2441</f>
        <v>BEARISH</v>
      </c>
      <c r="K2441" s="17" t="str">
        <f>OBV!G2441</f>
        <v>WEAK</v>
      </c>
      <c r="L2441" s="17" t="str">
        <f>OBV!H2441</f>
        <v>CONFIRMED BEARISH</v>
      </c>
    </row>
    <row r="2442" spans="1:12" ht="13.5" x14ac:dyDescent="0.25">
      <c r="A2442" s="3">
        <f>RSI!A2442</f>
        <v>45560</v>
      </c>
      <c r="B2442" s="2">
        <f>RSI!B2442</f>
        <v>2.87</v>
      </c>
      <c r="C2442" s="2">
        <f>RSI!I2442</f>
        <v>19.920964679259242</v>
      </c>
      <c r="D2442" s="2">
        <f>MACD!E2442</f>
        <v>3.8969852443069275E-2</v>
      </c>
      <c r="E2442" s="2">
        <f>MACD!F2442</f>
        <v>4.1590126007818688E-2</v>
      </c>
      <c r="F2442" s="2">
        <f>'Moving Avg'!D2442</f>
        <v>2.95</v>
      </c>
      <c r="G2442" s="2">
        <f>'Moving Avg'!F2442</f>
        <v>3.0309999999999997</v>
      </c>
      <c r="H2442" s="2">
        <f>'Moving Avg'!G2442</f>
        <v>3.1508000000000003</v>
      </c>
      <c r="I2442" s="2">
        <f>'Moving Avg'!H2442</f>
        <v>3.3077500000000004</v>
      </c>
      <c r="J2442" s="17" t="str">
        <f>OBV!F2442</f>
        <v>BEARISH</v>
      </c>
      <c r="K2442" s="17" t="str">
        <f>OBV!G2442</f>
        <v>WEAK</v>
      </c>
      <c r="L2442" s="17" t="str">
        <f>OBV!H2442</f>
        <v>CONFIRMED BEARISH</v>
      </c>
    </row>
    <row r="2443" spans="1:12" ht="13.5" x14ac:dyDescent="0.25">
      <c r="A2443" s="3">
        <f>RSI!A2443</f>
        <v>45561</v>
      </c>
      <c r="B2443" s="2">
        <f>RSI!B2443</f>
        <v>2.93</v>
      </c>
      <c r="C2443" s="2">
        <f>RSI!I2443</f>
        <v>33.248128589145836</v>
      </c>
      <c r="D2443" s="2">
        <f>MACD!E2443</f>
        <v>4.2069313432823385E-2</v>
      </c>
      <c r="E2443" s="2">
        <f>MACD!F2443</f>
        <v>4.1685963492819625E-2</v>
      </c>
      <c r="F2443" s="2">
        <f>'Moving Avg'!D2443</f>
        <v>2.94</v>
      </c>
      <c r="G2443" s="2">
        <f>'Moving Avg'!F2443</f>
        <v>3.0190000000000001</v>
      </c>
      <c r="H2443" s="2">
        <f>'Moving Avg'!G2443</f>
        <v>3.1454000000000009</v>
      </c>
      <c r="I2443" s="2">
        <f>'Moving Avg'!H2443</f>
        <v>3.3039000000000001</v>
      </c>
      <c r="J2443" s="17" t="str">
        <f>OBV!F2443</f>
        <v>BULLISH</v>
      </c>
      <c r="K2443" s="17" t="str">
        <f>OBV!G2443</f>
        <v>STRONG</v>
      </c>
      <c r="L2443" s="17" t="str">
        <f>OBV!H2443</f>
        <v>BULLISH DIVERGENCE</v>
      </c>
    </row>
    <row r="2444" spans="1:12" ht="13.5" x14ac:dyDescent="0.25">
      <c r="A2444" s="3">
        <f>RSI!A2444</f>
        <v>45562</v>
      </c>
      <c r="B2444" s="2">
        <f>RSI!B2444</f>
        <v>2.98</v>
      </c>
      <c r="C2444" s="2">
        <f>RSI!I2444</f>
        <v>41.92236521366015</v>
      </c>
      <c r="D2444" s="2">
        <f>MACD!E2444</f>
        <v>4.0143599810176678E-2</v>
      </c>
      <c r="E2444" s="2">
        <f>MACD!F2444</f>
        <v>4.137749075629104E-2</v>
      </c>
      <c r="F2444" s="2">
        <f>'Moving Avg'!D2444</f>
        <v>2.9380000000000002</v>
      </c>
      <c r="G2444" s="2">
        <f>'Moving Avg'!F2444</f>
        <v>3.0095000000000001</v>
      </c>
      <c r="H2444" s="2">
        <f>'Moving Avg'!G2444</f>
        <v>3.1402000000000005</v>
      </c>
      <c r="I2444" s="2">
        <f>'Moving Avg'!H2444</f>
        <v>3.3003000000000005</v>
      </c>
      <c r="J2444" s="17" t="str">
        <f>OBV!F2444</f>
        <v>BULLISH</v>
      </c>
      <c r="K2444" s="17" t="str">
        <f>OBV!G2444</f>
        <v>STRONG</v>
      </c>
      <c r="L2444" s="17" t="str">
        <f>OBV!H2444</f>
        <v>BULLISH DIVERGENCE</v>
      </c>
    </row>
    <row r="2445" spans="1:12" ht="13.5" x14ac:dyDescent="0.25">
      <c r="A2445" s="3">
        <f>RSI!A2445</f>
        <v>45565</v>
      </c>
      <c r="B2445" s="2">
        <f>RSI!B2445</f>
        <v>2.96</v>
      </c>
      <c r="C2445" s="2">
        <f>RSI!I2445</f>
        <v>39.700060232713831</v>
      </c>
      <c r="D2445" s="2">
        <f>MACD!E2445</f>
        <v>3.111184583448301E-2</v>
      </c>
      <c r="E2445" s="2">
        <f>MACD!F2445</f>
        <v>3.9324361771929439E-2</v>
      </c>
      <c r="F2445" s="2">
        <f>'Moving Avg'!D2445</f>
        <v>2.9359999999999999</v>
      </c>
      <c r="G2445" s="2">
        <f>'Moving Avg'!F2445</f>
        <v>3.0039999999999996</v>
      </c>
      <c r="H2445" s="2">
        <f>'Moving Avg'!G2445</f>
        <v>3.1342000000000008</v>
      </c>
      <c r="I2445" s="2">
        <f>'Moving Avg'!H2445</f>
        <v>3.2966000000000006</v>
      </c>
      <c r="J2445" s="17" t="str">
        <f>OBV!F2445</f>
        <v>BULLISH</v>
      </c>
      <c r="K2445" s="17" t="str">
        <f>OBV!G2445</f>
        <v>STRONG</v>
      </c>
      <c r="L2445" s="17" t="str">
        <f>OBV!H2445</f>
        <v>BULLISH DIVERGENCE</v>
      </c>
    </row>
    <row r="2446" spans="1:12" ht="13.5" x14ac:dyDescent="0.25">
      <c r="A2446" s="3">
        <f>RSI!A2446</f>
        <v>45566</v>
      </c>
      <c r="B2446" s="2">
        <f>RSI!B2446</f>
        <v>2.96</v>
      </c>
      <c r="C2446" s="2">
        <f>RSI!I2446</f>
        <v>39.700060232713824</v>
      </c>
      <c r="D2446" s="2">
        <f>MACD!E2446</f>
        <v>3.0062900744301846E-2</v>
      </c>
      <c r="E2446" s="2">
        <f>MACD!F2446</f>
        <v>3.7472069566403927E-2</v>
      </c>
      <c r="F2446" s="2">
        <f>'Moving Avg'!D2446</f>
        <v>2.9400000000000004</v>
      </c>
      <c r="G2446" s="2">
        <f>'Moving Avg'!F2446</f>
        <v>2.9979999999999998</v>
      </c>
      <c r="H2446" s="2">
        <f>'Moving Avg'!G2446</f>
        <v>3.1274000000000006</v>
      </c>
      <c r="I2446" s="2">
        <f>'Moving Avg'!H2446</f>
        <v>3.293000000000001</v>
      </c>
      <c r="J2446" s="17" t="str">
        <f>OBV!F2446</f>
        <v>BULLISH</v>
      </c>
      <c r="K2446" s="17" t="str">
        <f>OBV!G2446</f>
        <v>STRONG</v>
      </c>
      <c r="L2446" s="17" t="str">
        <f>OBV!H2446</f>
        <v>CONFIRMED BULLISH</v>
      </c>
    </row>
    <row r="2447" spans="1:12" ht="13.5" x14ac:dyDescent="0.25">
      <c r="A2447" s="3">
        <f>RSI!A2447</f>
        <v>45567</v>
      </c>
      <c r="B2447" s="2">
        <f>RSI!B2447</f>
        <v>2.93</v>
      </c>
      <c r="C2447" s="2">
        <f>RSI!I2447</f>
        <v>36.348090354057085</v>
      </c>
      <c r="D2447" s="2">
        <f>MACD!E2447</f>
        <v>2.7189078799068067E-2</v>
      </c>
      <c r="E2447" s="2">
        <f>MACD!F2447</f>
        <v>3.5415471412936758E-2</v>
      </c>
      <c r="F2447" s="2">
        <f>'Moving Avg'!D2447</f>
        <v>2.9520000000000004</v>
      </c>
      <c r="G2447" s="2">
        <f>'Moving Avg'!F2447</f>
        <v>2.9904999999999995</v>
      </c>
      <c r="H2447" s="2">
        <f>'Moving Avg'!G2447</f>
        <v>3.1200000000000006</v>
      </c>
      <c r="I2447" s="2">
        <f>'Moving Avg'!H2447</f>
        <v>3.2892500000000013</v>
      </c>
      <c r="J2447" s="17" t="str">
        <f>OBV!F2447</f>
        <v>BULLISH</v>
      </c>
      <c r="K2447" s="17" t="str">
        <f>OBV!G2447</f>
        <v>STRONG</v>
      </c>
      <c r="L2447" s="17" t="str">
        <f>OBV!H2447</f>
        <v>CONFIRMED BULLISH</v>
      </c>
    </row>
    <row r="2448" spans="1:12" ht="13.5" x14ac:dyDescent="0.25">
      <c r="A2448" s="3">
        <f>RSI!A2448</f>
        <v>45568</v>
      </c>
      <c r="B2448" s="2">
        <f>RSI!B2448</f>
        <v>2.88</v>
      </c>
      <c r="C2448" s="2">
        <f>RSI!I2448</f>
        <v>31.564621403823764</v>
      </c>
      <c r="D2448" s="2">
        <f>MACD!E2448</f>
        <v>2.7476664696117314E-2</v>
      </c>
      <c r="E2448" s="2">
        <f>MACD!F2448</f>
        <v>3.3827710069572872E-2</v>
      </c>
      <c r="F2448" s="2">
        <f>'Moving Avg'!D2448</f>
        <v>2.9419999999999993</v>
      </c>
      <c r="G2448" s="2">
        <f>'Moving Avg'!F2448</f>
        <v>2.9814999999999996</v>
      </c>
      <c r="H2448" s="2">
        <f>'Moving Avg'!G2448</f>
        <v>3.1116000000000001</v>
      </c>
      <c r="I2448" s="2">
        <f>'Moving Avg'!H2448</f>
        <v>3.2861500000000006</v>
      </c>
      <c r="J2448" s="17" t="str">
        <f>OBV!F2448</f>
        <v>BEARISH</v>
      </c>
      <c r="K2448" s="17" t="str">
        <f>OBV!G2448</f>
        <v>WEAK</v>
      </c>
      <c r="L2448" s="17" t="str">
        <f>OBV!H2448</f>
        <v>CONFIRMED BEARISH</v>
      </c>
    </row>
    <row r="2449" spans="1:12" ht="13.5" x14ac:dyDescent="0.25">
      <c r="A2449" s="3">
        <f>RSI!A2449</f>
        <v>45569</v>
      </c>
      <c r="B2449" s="2">
        <f>RSI!B2449</f>
        <v>2.87</v>
      </c>
      <c r="C2449" s="2">
        <f>RSI!I2449</f>
        <v>30.694584258357196</v>
      </c>
      <c r="D2449" s="2">
        <f>MACD!E2449</f>
        <v>3.0807660316927166E-2</v>
      </c>
      <c r="E2449" s="2">
        <f>MACD!F2449</f>
        <v>3.3223700119043728E-2</v>
      </c>
      <c r="F2449" s="2">
        <f>'Moving Avg'!D2449</f>
        <v>2.9200000000000004</v>
      </c>
      <c r="G2449" s="2">
        <f>'Moving Avg'!F2449</f>
        <v>2.9724999999999993</v>
      </c>
      <c r="H2449" s="2">
        <f>'Moving Avg'!G2449</f>
        <v>3.103400000000001</v>
      </c>
      <c r="I2449" s="2">
        <f>'Moving Avg'!H2449</f>
        <v>3.2822000000000009</v>
      </c>
      <c r="J2449" s="17" t="str">
        <f>OBV!F2449</f>
        <v>BEARISH</v>
      </c>
      <c r="K2449" s="17" t="str">
        <f>OBV!G2449</f>
        <v>WEAK</v>
      </c>
      <c r="L2449" s="17" t="str">
        <f>OBV!H2449</f>
        <v>CONFIRMED BEARISH</v>
      </c>
    </row>
    <row r="2450" spans="1:12" ht="13.5" x14ac:dyDescent="0.25">
      <c r="A2450" s="3">
        <f>RSI!A2450</f>
        <v>45572</v>
      </c>
      <c r="B2450" s="2">
        <f>RSI!B2450</f>
        <v>2.9</v>
      </c>
      <c r="C2450" s="2">
        <f>RSI!I2450</f>
        <v>36.361695631609976</v>
      </c>
      <c r="D2450" s="2">
        <f>MACD!E2450</f>
        <v>2.9134706341015448E-2</v>
      </c>
      <c r="E2450" s="2">
        <f>MACD!F2450</f>
        <v>3.2405901363438072E-2</v>
      </c>
      <c r="F2450" s="2">
        <f>'Moving Avg'!D2450</f>
        <v>2.9080000000000004</v>
      </c>
      <c r="G2450" s="2">
        <f>'Moving Avg'!F2450</f>
        <v>2.9659999999999993</v>
      </c>
      <c r="H2450" s="2">
        <f>'Moving Avg'!G2450</f>
        <v>3.096000000000001</v>
      </c>
      <c r="I2450" s="2">
        <f>'Moving Avg'!H2450</f>
        <v>3.2784000000000004</v>
      </c>
      <c r="J2450" s="17" t="str">
        <f>OBV!F2450</f>
        <v>BEARISH</v>
      </c>
      <c r="K2450" s="17" t="str">
        <f>OBV!G2450</f>
        <v>WEAK</v>
      </c>
      <c r="L2450" s="17" t="str">
        <f>OBV!H2450</f>
        <v>CONFIRMED BEARISH</v>
      </c>
    </row>
    <row r="2451" spans="1:12" ht="13.5" x14ac:dyDescent="0.25">
      <c r="A2451" s="3">
        <f>RSI!A2451</f>
        <v>45573</v>
      </c>
      <c r="B2451" s="2">
        <f>RSI!B2451</f>
        <v>2.9</v>
      </c>
      <c r="C2451" s="2">
        <f>RSI!I2451</f>
        <v>36.361695631609976</v>
      </c>
      <c r="D2451" s="2">
        <f>MACD!E2451</f>
        <v>2.3674304150873127E-2</v>
      </c>
      <c r="E2451" s="2">
        <f>MACD!F2451</f>
        <v>3.0659581920925084E-2</v>
      </c>
      <c r="F2451" s="2">
        <f>'Moving Avg'!D2451</f>
        <v>2.8959999999999999</v>
      </c>
      <c r="G2451" s="2">
        <f>'Moving Avg'!F2451</f>
        <v>2.9594999999999998</v>
      </c>
      <c r="H2451" s="2">
        <f>'Moving Avg'!G2451</f>
        <v>3.0886000000000009</v>
      </c>
      <c r="I2451" s="2">
        <f>'Moving Avg'!H2451</f>
        <v>3.2751999999999999</v>
      </c>
      <c r="J2451" s="17" t="str">
        <f>OBV!F2451</f>
        <v>BEARISH</v>
      </c>
      <c r="K2451" s="17" t="str">
        <f>OBV!G2451</f>
        <v>WEAK</v>
      </c>
      <c r="L2451" s="17" t="str">
        <f>OBV!H2451</f>
        <v>CONFIRMED BEARISH</v>
      </c>
    </row>
    <row r="2452" spans="1:12" ht="13.5" x14ac:dyDescent="0.25">
      <c r="A2452" s="3">
        <f>RSI!A2452</f>
        <v>45574</v>
      </c>
      <c r="B2452" s="2">
        <f>RSI!B2452</f>
        <v>2.89</v>
      </c>
      <c r="C2452" s="2">
        <f>RSI!I2452</f>
        <v>35.24747623853473</v>
      </c>
      <c r="D2452" s="2">
        <f>MACD!E2452</f>
        <v>9.5537690543134879E-3</v>
      </c>
      <c r="E2452" s="2">
        <f>MACD!F2452</f>
        <v>2.6438419347602767E-2</v>
      </c>
      <c r="F2452" s="2">
        <f>'Moving Avg'!D2452</f>
        <v>2.8880000000000003</v>
      </c>
      <c r="G2452" s="2">
        <f>'Moving Avg'!F2452</f>
        <v>2.9514999999999998</v>
      </c>
      <c r="H2452" s="2">
        <f>'Moving Avg'!G2452</f>
        <v>3.0810000000000004</v>
      </c>
      <c r="I2452" s="2">
        <f>'Moving Avg'!H2452</f>
        <v>3.2714999999999996</v>
      </c>
      <c r="J2452" s="17" t="str">
        <f>OBV!F2452</f>
        <v>BEARISH</v>
      </c>
      <c r="K2452" s="17" t="str">
        <f>OBV!G2452</f>
        <v>WEAK</v>
      </c>
      <c r="L2452" s="17" t="str">
        <f>OBV!H2452</f>
        <v>CONFIRMED BEARISH</v>
      </c>
    </row>
    <row r="2453" spans="1:12" ht="13.5" x14ac:dyDescent="0.25">
      <c r="A2453" s="3">
        <f>RSI!A2453</f>
        <v>45575</v>
      </c>
      <c r="B2453" s="2">
        <f>RSI!B2453</f>
        <v>2.83</v>
      </c>
      <c r="C2453" s="2">
        <f>RSI!I2453</f>
        <v>29.421963323195541</v>
      </c>
      <c r="D2453" s="2">
        <f>MACD!E2453</f>
        <v>1.1829090342714288E-2</v>
      </c>
      <c r="E2453" s="2">
        <f>MACD!F2453</f>
        <v>2.3516553546625074E-2</v>
      </c>
      <c r="F2453" s="2">
        <f>'Moving Avg'!D2453</f>
        <v>2.8780000000000001</v>
      </c>
      <c r="G2453" s="2">
        <f>'Moving Avg'!F2453</f>
        <v>2.9404999999999997</v>
      </c>
      <c r="H2453" s="2">
        <f>'Moving Avg'!G2453</f>
        <v>3.0722000000000009</v>
      </c>
      <c r="I2453" s="2">
        <f>'Moving Avg'!H2453</f>
        <v>3.2676499999999997</v>
      </c>
      <c r="J2453" s="17" t="str">
        <f>OBV!F2453</f>
        <v>BEARISH</v>
      </c>
      <c r="K2453" s="17" t="str">
        <f>OBV!G2453</f>
        <v>WEAK</v>
      </c>
      <c r="L2453" s="17" t="str">
        <f>OBV!H2453</f>
        <v>CONFIRMED BEARISH</v>
      </c>
    </row>
    <row r="2454" spans="1:12" ht="13.5" x14ac:dyDescent="0.25">
      <c r="A2454" s="3">
        <f>RSI!A2454</f>
        <v>45576</v>
      </c>
      <c r="B2454" s="2">
        <f>RSI!B2454</f>
        <v>2.87</v>
      </c>
      <c r="C2454" s="2">
        <f>RSI!I2454</f>
        <v>36.908337638091957</v>
      </c>
      <c r="D2454" s="2">
        <f>MACD!E2454</f>
        <v>1.9345890892399353E-2</v>
      </c>
      <c r="E2454" s="2">
        <f>MACD!F2454</f>
        <v>2.2682421015779931E-2</v>
      </c>
      <c r="F2454" s="2">
        <f>'Moving Avg'!D2454</f>
        <v>2.8780000000000001</v>
      </c>
      <c r="G2454" s="2">
        <f>'Moving Avg'!F2454</f>
        <v>2.9319999999999995</v>
      </c>
      <c r="H2454" s="2">
        <f>'Moving Avg'!G2454</f>
        <v>3.0642</v>
      </c>
      <c r="I2454" s="2">
        <f>'Moving Avg'!H2454</f>
        <v>3.2639999999999998</v>
      </c>
      <c r="J2454" s="17" t="str">
        <f>OBV!F2454</f>
        <v>BULLISH</v>
      </c>
      <c r="K2454" s="17" t="str">
        <f>OBV!G2454</f>
        <v>NEUTRAL</v>
      </c>
      <c r="L2454" s="17" t="str">
        <f>OBV!H2454</f>
        <v>NEUTRAL</v>
      </c>
    </row>
    <row r="2455" spans="1:12" ht="13.5" x14ac:dyDescent="0.25">
      <c r="A2455" s="3">
        <f>RSI!A2455</f>
        <v>45579</v>
      </c>
      <c r="B2455" s="2">
        <f>RSI!B2455</f>
        <v>2.89</v>
      </c>
      <c r="C2455" s="2">
        <f>RSI!I2455</f>
        <v>40.317173090810968</v>
      </c>
      <c r="D2455" s="2">
        <f>MACD!E2455</f>
        <v>2.1709812794375782E-2</v>
      </c>
      <c r="E2455" s="2">
        <f>MACD!F2455</f>
        <v>2.2487899371499101E-2</v>
      </c>
      <c r="F2455" s="2">
        <f>'Moving Avg'!D2455</f>
        <v>2.8760000000000003</v>
      </c>
      <c r="G2455" s="2">
        <f>'Moving Avg'!F2455</f>
        <v>2.9274999999999998</v>
      </c>
      <c r="H2455" s="2">
        <f>'Moving Avg'!G2455</f>
        <v>3.0569999999999999</v>
      </c>
      <c r="I2455" s="2">
        <f>'Moving Avg'!H2455</f>
        <v>3.2601999999999998</v>
      </c>
      <c r="J2455" s="17" t="str">
        <f>OBV!F2455</f>
        <v>BULLISH</v>
      </c>
      <c r="K2455" s="17" t="str">
        <f>OBV!G2455</f>
        <v>NEUTRAL</v>
      </c>
      <c r="L2455" s="17" t="str">
        <f>OBV!H2455</f>
        <v>BULLISH DIVERGENCE</v>
      </c>
    </row>
    <row r="2456" spans="1:12" ht="13.5" x14ac:dyDescent="0.25">
      <c r="A2456" s="3">
        <f>RSI!A2456</f>
        <v>45581</v>
      </c>
      <c r="B2456" s="2">
        <f>RSI!B2456</f>
        <v>2.84</v>
      </c>
      <c r="C2456" s="2">
        <f>RSI!I2456</f>
        <v>35.197208264220308</v>
      </c>
      <c r="D2456" s="2">
        <f>MACD!E2456</f>
        <v>2.781590758601693E-2</v>
      </c>
      <c r="E2456" s="2">
        <f>MACD!F2456</f>
        <v>2.3553501014402671E-2</v>
      </c>
      <c r="F2456" s="2">
        <f>'Moving Avg'!D2456</f>
        <v>2.8639999999999999</v>
      </c>
      <c r="G2456" s="2">
        <f>'Moving Avg'!F2456</f>
        <v>2.9185000000000003</v>
      </c>
      <c r="H2456" s="2">
        <f>'Moving Avg'!G2456</f>
        <v>3.0488000000000004</v>
      </c>
      <c r="I2456" s="2">
        <f>'Moving Avg'!H2456</f>
        <v>3.2560000000000002</v>
      </c>
      <c r="J2456" s="17" t="str">
        <f>OBV!F2456</f>
        <v>BULLISH</v>
      </c>
      <c r="K2456" s="17" t="str">
        <f>OBV!G2456</f>
        <v>NEUTRAL</v>
      </c>
      <c r="L2456" s="17" t="str">
        <f>OBV!H2456</f>
        <v>BULLISH DIVERGENCE</v>
      </c>
    </row>
    <row r="2457" spans="1:12" ht="13.5" x14ac:dyDescent="0.25">
      <c r="A2457" s="3">
        <f>RSI!A2457</f>
        <v>45582</v>
      </c>
      <c r="B2457" s="2">
        <f>RSI!B2457</f>
        <v>2.84</v>
      </c>
      <c r="C2457" s="2">
        <f>RSI!I2457</f>
        <v>35.197208264220308</v>
      </c>
      <c r="D2457" s="2">
        <f>MACD!E2457</f>
        <v>2.903503133917118E-2</v>
      </c>
      <c r="E2457" s="2">
        <f>MACD!F2457</f>
        <v>2.4649807079356375E-2</v>
      </c>
      <c r="F2457" s="2">
        <f>'Moving Avg'!D2457</f>
        <v>2.8540000000000001</v>
      </c>
      <c r="G2457" s="2">
        <f>'Moving Avg'!F2457</f>
        <v>2.911</v>
      </c>
      <c r="H2457" s="2">
        <f>'Moving Avg'!G2457</f>
        <v>3.0407999999999999</v>
      </c>
      <c r="I2457" s="2">
        <f>'Moving Avg'!H2457</f>
        <v>3.2518000000000002</v>
      </c>
      <c r="J2457" s="17" t="str">
        <f>OBV!F2457</f>
        <v>BULLISH</v>
      </c>
      <c r="K2457" s="17" t="str">
        <f>OBV!G2457</f>
        <v>NEUTRAL</v>
      </c>
      <c r="L2457" s="17" t="str">
        <f>OBV!H2457</f>
        <v>BULLISH DIVERGENCE</v>
      </c>
    </row>
    <row r="2458" spans="1:12" ht="13.5" x14ac:dyDescent="0.25">
      <c r="A2458" s="3">
        <f>RSI!A2458</f>
        <v>45583</v>
      </c>
      <c r="B2458" s="2">
        <f>RSI!B2458</f>
        <v>2.8</v>
      </c>
      <c r="C2458" s="2">
        <f>RSI!I2458</f>
        <v>31.487234972898136</v>
      </c>
      <c r="D2458" s="2">
        <f>MACD!E2458</f>
        <v>2.5955598025099835E-2</v>
      </c>
      <c r="E2458" s="2">
        <f>MACD!F2458</f>
        <v>2.4910965268505066E-2</v>
      </c>
      <c r="F2458" s="2">
        <f>'Moving Avg'!D2458</f>
        <v>2.8479999999999999</v>
      </c>
      <c r="G2458" s="2">
        <f>'Moving Avg'!F2458</f>
        <v>2.9019999999999997</v>
      </c>
      <c r="H2458" s="2">
        <f>'Moving Avg'!G2458</f>
        <v>3.0320000000000005</v>
      </c>
      <c r="I2458" s="2">
        <f>'Moving Avg'!H2458</f>
        <v>3.2470999999999992</v>
      </c>
      <c r="J2458" s="17" t="str">
        <f>OBV!F2458</f>
        <v>BULLISH</v>
      </c>
      <c r="K2458" s="17" t="str">
        <f>OBV!G2458</f>
        <v>STRONG</v>
      </c>
      <c r="L2458" s="17" t="str">
        <f>OBV!H2458</f>
        <v>BULLISH DIVERGENCE</v>
      </c>
    </row>
    <row r="2459" spans="1:12" ht="13.5" x14ac:dyDescent="0.25">
      <c r="A2459" s="3">
        <f>RSI!A2459</f>
        <v>45586</v>
      </c>
      <c r="B2459" s="2">
        <f>RSI!B2459</f>
        <v>2.77</v>
      </c>
      <c r="C2459" s="2">
        <f>RSI!I2459</f>
        <v>29.016880719420783</v>
      </c>
      <c r="D2459" s="2">
        <f>MACD!E2459</f>
        <v>2.4842587901253488E-2</v>
      </c>
      <c r="E2459" s="2">
        <f>MACD!F2459</f>
        <v>2.4897289795054751E-2</v>
      </c>
      <c r="F2459" s="2">
        <f>'Moving Avg'!D2459</f>
        <v>2.8280000000000003</v>
      </c>
      <c r="G2459" s="2">
        <f>'Moving Avg'!F2459</f>
        <v>2.891</v>
      </c>
      <c r="H2459" s="2">
        <f>'Moving Avg'!G2459</f>
        <v>3.0238000000000005</v>
      </c>
      <c r="I2459" s="2">
        <f>'Moving Avg'!H2459</f>
        <v>3.242999999999999</v>
      </c>
      <c r="J2459" s="17" t="str">
        <f>OBV!F2459</f>
        <v>BEARISH</v>
      </c>
      <c r="K2459" s="17" t="str">
        <f>OBV!G2459</f>
        <v>NEUTRAL</v>
      </c>
      <c r="L2459" s="17" t="str">
        <f>OBV!H2459</f>
        <v>CONFIRMED BEARISH</v>
      </c>
    </row>
    <row r="2460" spans="1:12" ht="13.5" x14ac:dyDescent="0.25">
      <c r="A2460" s="3">
        <f>RSI!A2460</f>
        <v>45587</v>
      </c>
      <c r="B2460" s="2">
        <f>RSI!B2460</f>
        <v>2.79</v>
      </c>
      <c r="C2460" s="2">
        <f>RSI!I2460</f>
        <v>32.801958028830839</v>
      </c>
      <c r="D2460" s="2">
        <f>MACD!E2460</f>
        <v>2.7960969281132009E-2</v>
      </c>
      <c r="E2460" s="2">
        <f>MACD!F2460</f>
        <v>2.5510025692270202E-2</v>
      </c>
      <c r="F2460" s="2">
        <f>'Moving Avg'!D2460</f>
        <v>2.8079999999999998</v>
      </c>
      <c r="G2460" s="2">
        <f>'Moving Avg'!F2460</f>
        <v>2.8820000000000001</v>
      </c>
      <c r="H2460" s="2">
        <f>'Moving Avg'!G2460</f>
        <v>3.0152000000000005</v>
      </c>
      <c r="I2460" s="2">
        <f>'Moving Avg'!H2460</f>
        <v>3.2384999999999984</v>
      </c>
      <c r="J2460" s="17" t="str">
        <f>OBV!F2460</f>
        <v>BEARISH</v>
      </c>
      <c r="K2460" s="17" t="str">
        <f>OBV!G2460</f>
        <v>WEAK</v>
      </c>
      <c r="L2460" s="17" t="str">
        <f>OBV!H2460</f>
        <v>CONFIRMED BEARISH</v>
      </c>
    </row>
    <row r="2461" spans="1:12" ht="13.5" x14ac:dyDescent="0.25">
      <c r="A2461" s="3">
        <f>RSI!A2461</f>
        <v>45588</v>
      </c>
      <c r="B2461" s="2">
        <f>RSI!B2461</f>
        <v>2.78</v>
      </c>
      <c r="C2461" s="2">
        <f>RSI!I2461</f>
        <v>31.886412344314749</v>
      </c>
      <c r="D2461" s="2">
        <f>MACD!E2461</f>
        <v>3.2079804045638927E-2</v>
      </c>
      <c r="E2461" s="2">
        <f>MACD!F2461</f>
        <v>2.6823981362943949E-2</v>
      </c>
      <c r="F2461" s="2">
        <f>'Moving Avg'!D2461</f>
        <v>2.7959999999999998</v>
      </c>
      <c r="G2461" s="2">
        <f>'Moving Avg'!F2461</f>
        <v>2.8740000000000001</v>
      </c>
      <c r="H2461" s="2">
        <f>'Moving Avg'!G2461</f>
        <v>3.0068000000000006</v>
      </c>
      <c r="I2461" s="2">
        <f>'Moving Avg'!H2461</f>
        <v>3.2339999999999982</v>
      </c>
      <c r="J2461" s="17" t="str">
        <f>OBV!F2461</f>
        <v>BEARISH</v>
      </c>
      <c r="K2461" s="17" t="str">
        <f>OBV!G2461</f>
        <v>NEUTRAL</v>
      </c>
      <c r="L2461" s="17" t="str">
        <f>OBV!H2461</f>
        <v>CONFIRMED BEARISH</v>
      </c>
    </row>
    <row r="2462" spans="1:12" ht="13.5" x14ac:dyDescent="0.25">
      <c r="A2462" s="3">
        <f>RSI!A2462</f>
        <v>45589</v>
      </c>
      <c r="B2462" s="2">
        <f>RSI!B2462</f>
        <v>2.72</v>
      </c>
      <c r="C2462" s="2">
        <f>RSI!I2462</f>
        <v>27.01437024047857</v>
      </c>
      <c r="D2462" s="2">
        <f>MACD!E2462</f>
        <v>3.9214733800786217E-2</v>
      </c>
      <c r="E2462" s="2">
        <f>MACD!F2462</f>
        <v>2.9302131850512406E-2</v>
      </c>
      <c r="F2462" s="2">
        <f>'Moving Avg'!D2462</f>
        <v>2.7719999999999998</v>
      </c>
      <c r="G2462" s="2">
        <f>'Moving Avg'!F2462</f>
        <v>2.8664999999999998</v>
      </c>
      <c r="H2462" s="2">
        <f>'Moving Avg'!G2462</f>
        <v>2.9972000000000008</v>
      </c>
      <c r="I2462" s="2">
        <f>'Moving Avg'!H2462</f>
        <v>3.2295999999999974</v>
      </c>
      <c r="J2462" s="17" t="str">
        <f>OBV!F2462</f>
        <v>BEARISH</v>
      </c>
      <c r="K2462" s="17" t="str">
        <f>OBV!G2462</f>
        <v>WEAK</v>
      </c>
      <c r="L2462" s="17" t="str">
        <f>OBV!H2462</f>
        <v>CONFIRMED BEARISH</v>
      </c>
    </row>
    <row r="2463" spans="1:12" ht="13.5" x14ac:dyDescent="0.25">
      <c r="A2463" s="3">
        <f>RSI!A2463</f>
        <v>45590</v>
      </c>
      <c r="B2463" s="2">
        <f>RSI!B2463</f>
        <v>2.77</v>
      </c>
      <c r="C2463" s="2">
        <f>RSI!I2463</f>
        <v>35.8155098103759</v>
      </c>
      <c r="D2463" s="2">
        <f>MACD!E2463</f>
        <v>3.3360735930308749E-2</v>
      </c>
      <c r="E2463" s="2">
        <f>MACD!F2463</f>
        <v>3.0113852666471676E-2</v>
      </c>
      <c r="F2463" s="2">
        <f>'Moving Avg'!D2463</f>
        <v>2.766</v>
      </c>
      <c r="G2463" s="2">
        <f>'Moving Avg'!F2463</f>
        <v>2.8584999999999998</v>
      </c>
      <c r="H2463" s="2">
        <f>'Moving Avg'!G2463</f>
        <v>2.9882000000000009</v>
      </c>
      <c r="I2463" s="2">
        <f>'Moving Avg'!H2463</f>
        <v>3.2258499999999968</v>
      </c>
      <c r="J2463" s="17" t="str">
        <f>OBV!F2463</f>
        <v>BEARISH</v>
      </c>
      <c r="K2463" s="17" t="str">
        <f>OBV!G2463</f>
        <v>NEUTRAL</v>
      </c>
      <c r="L2463" s="17" t="str">
        <f>OBV!H2463</f>
        <v>CONFIRMED BEARISH</v>
      </c>
    </row>
    <row r="2464" spans="1:12" ht="13.5" x14ac:dyDescent="0.25">
      <c r="A2464" s="3">
        <f>RSI!A2464</f>
        <v>45593</v>
      </c>
      <c r="B2464" s="2">
        <f>RSI!B2464</f>
        <v>2.77</v>
      </c>
      <c r="C2464" s="2">
        <f>RSI!I2464</f>
        <v>35.8155098103759</v>
      </c>
      <c r="D2464" s="2">
        <f>MACD!E2464</f>
        <v>3.5231697873037149E-2</v>
      </c>
      <c r="E2464" s="2">
        <f>MACD!F2464</f>
        <v>3.1137421707784774E-2</v>
      </c>
      <c r="F2464" s="2">
        <f>'Moving Avg'!D2464</f>
        <v>2.766</v>
      </c>
      <c r="G2464" s="2">
        <f>'Moving Avg'!F2464</f>
        <v>2.8480000000000003</v>
      </c>
      <c r="H2464" s="2">
        <f>'Moving Avg'!G2464</f>
        <v>2.9796000000000009</v>
      </c>
      <c r="I2464" s="2">
        <f>'Moving Avg'!H2464</f>
        <v>3.2216999999999971</v>
      </c>
      <c r="J2464" s="17" t="str">
        <f>OBV!F2464</f>
        <v>BULLISH</v>
      </c>
      <c r="K2464" s="17" t="str">
        <f>OBV!G2464</f>
        <v>NEUTRAL</v>
      </c>
      <c r="L2464" s="17" t="str">
        <f>OBV!H2464</f>
        <v>NEUTRAL</v>
      </c>
    </row>
    <row r="2465" spans="1:12" ht="13.5" x14ac:dyDescent="0.25">
      <c r="A2465" s="3">
        <f>RSI!A2465</f>
        <v>45594</v>
      </c>
      <c r="B2465" s="2">
        <f>RSI!B2465</f>
        <v>2.73</v>
      </c>
      <c r="C2465" s="2">
        <f>RSI!I2465</f>
        <v>32.211605331656216</v>
      </c>
      <c r="D2465" s="2">
        <f>MACD!E2465</f>
        <v>4.3475537595994762E-2</v>
      </c>
      <c r="E2465" s="2">
        <f>MACD!F2465</f>
        <v>3.3605044885426774E-2</v>
      </c>
      <c r="F2465" s="2">
        <f>'Moving Avg'!D2465</f>
        <v>2.754</v>
      </c>
      <c r="G2465" s="2">
        <f>'Moving Avg'!F2465</f>
        <v>2.8365000000000005</v>
      </c>
      <c r="H2465" s="2">
        <f>'Moving Avg'!G2465</f>
        <v>2.9702000000000002</v>
      </c>
      <c r="I2465" s="2">
        <f>'Moving Avg'!H2465</f>
        <v>3.2179499999999974</v>
      </c>
      <c r="J2465" s="17" t="str">
        <f>OBV!F2465</f>
        <v>BEARISH</v>
      </c>
      <c r="K2465" s="17" t="str">
        <f>OBV!G2465</f>
        <v>WEAK</v>
      </c>
      <c r="L2465" s="17" t="str">
        <f>OBV!H2465</f>
        <v>CONFIRMED BEARISH</v>
      </c>
    </row>
    <row r="2466" spans="1:12" ht="13.5" x14ac:dyDescent="0.25">
      <c r="A2466" s="3">
        <f>RSI!A2466</f>
        <v>45595</v>
      </c>
      <c r="B2466" s="2">
        <f>RSI!B2466</f>
        <v>2.8</v>
      </c>
      <c r="C2466" s="2">
        <f>RSI!I2466</f>
        <v>43.017617866501332</v>
      </c>
      <c r="D2466" s="2">
        <f>MACD!E2466</f>
        <v>3.8384807605765126E-2</v>
      </c>
      <c r="E2466" s="2">
        <f>MACD!F2466</f>
        <v>3.4560997429494443E-2</v>
      </c>
      <c r="F2466" s="2">
        <f>'Moving Avg'!D2466</f>
        <v>2.758</v>
      </c>
      <c r="G2466" s="2">
        <f>'Moving Avg'!F2466</f>
        <v>2.8285000000000005</v>
      </c>
      <c r="H2466" s="2">
        <f>'Moving Avg'!G2466</f>
        <v>2.9622000000000011</v>
      </c>
      <c r="I2466" s="2">
        <f>'Moving Avg'!H2466</f>
        <v>3.2144499999999976</v>
      </c>
      <c r="J2466" s="17" t="str">
        <f>OBV!F2466</f>
        <v>BEARISH</v>
      </c>
      <c r="K2466" s="17" t="str">
        <f>OBV!G2466</f>
        <v>NEUTRAL</v>
      </c>
      <c r="L2466" s="17" t="str">
        <f>OBV!H2466</f>
        <v>BEARISH DIVERGENCE</v>
      </c>
    </row>
    <row r="2467" spans="1:12" ht="13.5" x14ac:dyDescent="0.25">
      <c r="A2467" s="3">
        <f>RSI!A2467</f>
        <v>45596</v>
      </c>
      <c r="B2467" s="2">
        <f>RSI!B2467</f>
        <v>2.85</v>
      </c>
      <c r="C2467" s="2">
        <f>RSI!I2467</f>
        <v>49.241681088820414</v>
      </c>
      <c r="D2467" s="2">
        <f>MACD!E2467</f>
        <v>3.0711046985433477E-2</v>
      </c>
      <c r="E2467" s="2">
        <f>MACD!F2467</f>
        <v>3.3791007340682251E-2</v>
      </c>
      <c r="F2467" s="2">
        <f>'Moving Avg'!D2467</f>
        <v>2.7839999999999998</v>
      </c>
      <c r="G2467" s="2">
        <f>'Moving Avg'!F2467</f>
        <v>2.8245000000000005</v>
      </c>
      <c r="H2467" s="2">
        <f>'Moving Avg'!G2467</f>
        <v>2.9554000000000009</v>
      </c>
      <c r="I2467" s="2">
        <f>'Moving Avg'!H2467</f>
        <v>3.2107999999999981</v>
      </c>
      <c r="J2467" s="17" t="str">
        <f>OBV!F2467</f>
        <v>BEARISH</v>
      </c>
      <c r="K2467" s="17" t="str">
        <f>OBV!G2467</f>
        <v>NEUTRAL</v>
      </c>
      <c r="L2467" s="17" t="str">
        <f>OBV!H2467</f>
        <v>BEARISH DIVERGENCE</v>
      </c>
    </row>
    <row r="2468" spans="1:12" ht="13.5" x14ac:dyDescent="0.25">
      <c r="A2468" s="3">
        <f>RSI!A2468</f>
        <v>45597</v>
      </c>
      <c r="B2468" s="2">
        <f>RSI!B2468</f>
        <v>2.8</v>
      </c>
      <c r="C2468" s="2">
        <f>RSI!I2468</f>
        <v>44.05901892053523</v>
      </c>
      <c r="D2468" s="2">
        <f>MACD!E2468</f>
        <v>2.1784755365681807E-2</v>
      </c>
      <c r="E2468" s="2">
        <f>MACD!F2468</f>
        <v>3.1389756945682162E-2</v>
      </c>
      <c r="F2468" s="2">
        <f>'Moving Avg'!D2468</f>
        <v>2.79</v>
      </c>
      <c r="G2468" s="2">
        <f>'Moving Avg'!F2468</f>
        <v>2.8205</v>
      </c>
      <c r="H2468" s="2">
        <f>'Moving Avg'!G2468</f>
        <v>2.9474000000000014</v>
      </c>
      <c r="I2468" s="2">
        <f>'Moving Avg'!H2468</f>
        <v>3.2072999999999983</v>
      </c>
      <c r="J2468" s="17" t="str">
        <f>OBV!F2468</f>
        <v>BEARISH</v>
      </c>
      <c r="K2468" s="17" t="str">
        <f>OBV!G2468</f>
        <v>NEUTRAL</v>
      </c>
      <c r="L2468" s="17" t="str">
        <f>OBV!H2468</f>
        <v>BEARISH DIVERGENCE</v>
      </c>
    </row>
    <row r="2469" spans="1:12" ht="13.5" x14ac:dyDescent="0.25">
      <c r="A2469" s="3">
        <f>RSI!A2469</f>
        <v>45600</v>
      </c>
      <c r="B2469" s="2">
        <f>RSI!B2469</f>
        <v>2.8</v>
      </c>
      <c r="C2469" s="2">
        <f>RSI!I2469</f>
        <v>44.05901892053523</v>
      </c>
      <c r="D2469" s="2">
        <f>MACD!E2469</f>
        <v>9.9275781095724547E-3</v>
      </c>
      <c r="E2469" s="2">
        <f>MACD!F2469</f>
        <v>2.7097321178460223E-2</v>
      </c>
      <c r="F2469" s="2">
        <f>'Moving Avg'!D2469</f>
        <v>2.7960000000000003</v>
      </c>
      <c r="G2469" s="2">
        <f>'Moving Avg'!F2469</f>
        <v>2.8169999999999997</v>
      </c>
      <c r="H2469" s="2">
        <f>'Moving Avg'!G2469</f>
        <v>2.9396000000000009</v>
      </c>
      <c r="I2469" s="2">
        <f>'Moving Avg'!H2469</f>
        <v>3.2040499999999978</v>
      </c>
      <c r="J2469" s="17" t="str">
        <f>OBV!F2469</f>
        <v>BEARISH</v>
      </c>
      <c r="K2469" s="17" t="str">
        <f>OBV!G2469</f>
        <v>NEUTRAL</v>
      </c>
      <c r="L2469" s="17" t="str">
        <f>OBV!H2469</f>
        <v>BEARISH DIVERGENCE</v>
      </c>
    </row>
    <row r="2470" spans="1:12" ht="13.5" x14ac:dyDescent="0.25">
      <c r="A2470" s="3">
        <f>RSI!A2470</f>
        <v>45601</v>
      </c>
      <c r="B2470" s="2">
        <f>RSI!B2470</f>
        <v>2.77</v>
      </c>
      <c r="C2470" s="2">
        <f>RSI!I2470</f>
        <v>41.052394762047108</v>
      </c>
      <c r="D2470" s="2">
        <f>MACD!E2470</f>
        <v>5.4818970330243744E-3</v>
      </c>
      <c r="E2470" s="2">
        <f>MACD!F2470</f>
        <v>2.2774236349373055E-2</v>
      </c>
      <c r="F2470" s="2">
        <f>'Moving Avg'!D2470</f>
        <v>2.8039999999999998</v>
      </c>
      <c r="G2470" s="2">
        <f>'Moving Avg'!F2470</f>
        <v>2.8105000000000002</v>
      </c>
      <c r="H2470" s="2">
        <f>'Moving Avg'!G2470</f>
        <v>2.9316000000000009</v>
      </c>
      <c r="I2470" s="2">
        <f>'Moving Avg'!H2470</f>
        <v>3.2006499999999978</v>
      </c>
      <c r="J2470" s="17" t="str">
        <f>OBV!F2470</f>
        <v>BEARISH</v>
      </c>
      <c r="K2470" s="17" t="str">
        <f>OBV!G2470</f>
        <v>NEUTRAL</v>
      </c>
      <c r="L2470" s="17" t="str">
        <f>OBV!H2470</f>
        <v>BEARISH DIVERGENCE</v>
      </c>
    </row>
    <row r="2471" spans="1:12" ht="13.5" x14ac:dyDescent="0.25">
      <c r="A2471" s="3">
        <f>RSI!A2471</f>
        <v>45602</v>
      </c>
      <c r="B2471" s="2">
        <f>RSI!B2471</f>
        <v>2.77</v>
      </c>
      <c r="C2471" s="2">
        <f>RSI!I2471</f>
        <v>41.052394762047108</v>
      </c>
      <c r="D2471" s="2">
        <f>MACD!E2471</f>
        <v>6.2580049689087147E-4</v>
      </c>
      <c r="E2471" s="2">
        <f>MACD!F2471</f>
        <v>1.834454917887662E-2</v>
      </c>
      <c r="F2471" s="2">
        <f>'Moving Avg'!D2471</f>
        <v>2.7979999999999996</v>
      </c>
      <c r="G2471" s="2">
        <f>'Moving Avg'!F2471</f>
        <v>2.8039999999999998</v>
      </c>
      <c r="H2471" s="2">
        <f>'Moving Avg'!G2471</f>
        <v>2.9236000000000013</v>
      </c>
      <c r="I2471" s="2">
        <f>'Moving Avg'!H2471</f>
        <v>3.1974999999999971</v>
      </c>
      <c r="J2471" s="17" t="str">
        <f>OBV!F2471</f>
        <v>BEARISH</v>
      </c>
      <c r="K2471" s="17" t="str">
        <f>OBV!G2471</f>
        <v>NEUTRAL</v>
      </c>
      <c r="L2471" s="17" t="str">
        <f>OBV!H2471</f>
        <v>CONFIRMED BEARISH</v>
      </c>
    </row>
    <row r="2472" spans="1:12" ht="13.5" x14ac:dyDescent="0.25">
      <c r="A2472" s="3">
        <f>RSI!A2472</f>
        <v>45603</v>
      </c>
      <c r="B2472" s="2">
        <f>RSI!B2472</f>
        <v>2.8</v>
      </c>
      <c r="C2472" s="2">
        <f>RSI!I2472</f>
        <v>45.375549388306986</v>
      </c>
      <c r="D2472" s="2">
        <f>MACD!E2472</f>
        <v>-1.4524996510015598E-2</v>
      </c>
      <c r="E2472" s="2">
        <f>MACD!F2472</f>
        <v>1.1770640041098176E-2</v>
      </c>
      <c r="F2472" s="2">
        <f>'Moving Avg'!D2472</f>
        <v>2.7879999999999994</v>
      </c>
      <c r="G2472" s="2">
        <f>'Moving Avg'!F2472</f>
        <v>2.7994999999999997</v>
      </c>
      <c r="H2472" s="2">
        <f>'Moving Avg'!G2472</f>
        <v>2.9162000000000012</v>
      </c>
      <c r="I2472" s="2">
        <f>'Moving Avg'!H2472</f>
        <v>3.1939999999999973</v>
      </c>
      <c r="J2472" s="17" t="str">
        <f>OBV!F2472</f>
        <v>BEARISH</v>
      </c>
      <c r="K2472" s="17" t="str">
        <f>OBV!G2472</f>
        <v>NEUTRAL</v>
      </c>
      <c r="L2472" s="17" t="str">
        <f>OBV!H2472</f>
        <v>CONFIRMED BEARISH</v>
      </c>
    </row>
    <row r="2473" spans="1:12" ht="13.5" x14ac:dyDescent="0.25">
      <c r="A2473" s="3">
        <f>RSI!A2473</f>
        <v>45604</v>
      </c>
      <c r="B2473" s="2">
        <f>RSI!B2473</f>
        <v>2.8</v>
      </c>
      <c r="C2473" s="2">
        <f>RSI!I2473</f>
        <v>45.375549388306986</v>
      </c>
      <c r="D2473" s="2">
        <f>MACD!E2473</f>
        <v>-1.9449125258902189E-2</v>
      </c>
      <c r="E2473" s="2">
        <f>MACD!F2473</f>
        <v>5.5266869810981041E-3</v>
      </c>
      <c r="F2473" s="2">
        <f>'Moving Avg'!D2473</f>
        <v>2.7880000000000003</v>
      </c>
      <c r="G2473" s="2">
        <f>'Moving Avg'!F2473</f>
        <v>2.7979999999999992</v>
      </c>
      <c r="H2473" s="2">
        <f>'Moving Avg'!G2473</f>
        <v>2.9088000000000016</v>
      </c>
      <c r="I2473" s="2">
        <f>'Moving Avg'!H2473</f>
        <v>3.1909999999999972</v>
      </c>
      <c r="J2473" s="17" t="str">
        <f>OBV!F2473</f>
        <v>BULLISH</v>
      </c>
      <c r="K2473" s="17" t="str">
        <f>OBV!G2473</f>
        <v>NEUTRAL</v>
      </c>
      <c r="L2473" s="17" t="str">
        <f>OBV!H2473</f>
        <v>NEUTRAL</v>
      </c>
    </row>
    <row r="2474" spans="1:12" ht="13.5" x14ac:dyDescent="0.25">
      <c r="A2474" s="3">
        <f>RSI!A2474</f>
        <v>45607</v>
      </c>
      <c r="B2474" s="2">
        <f>RSI!B2474</f>
        <v>2.82</v>
      </c>
      <c r="C2474" s="2">
        <f>RSI!I2474</f>
        <v>48.306756421214928</v>
      </c>
      <c r="D2474" s="2">
        <f>MACD!E2474</f>
        <v>-2.4908780258640739E-2</v>
      </c>
      <c r="E2474" s="2">
        <f>MACD!F2474</f>
        <v>-5.604064668496651E-4</v>
      </c>
      <c r="F2474" s="2">
        <f>'Moving Avg'!D2474</f>
        <v>2.7920000000000003</v>
      </c>
      <c r="G2474" s="2">
        <f>'Moving Avg'!F2474</f>
        <v>2.7954999999999997</v>
      </c>
      <c r="H2474" s="2">
        <f>'Moving Avg'!G2474</f>
        <v>2.901800000000001</v>
      </c>
      <c r="I2474" s="2">
        <f>'Moving Avg'!H2474</f>
        <v>3.1882499999999978</v>
      </c>
      <c r="J2474" s="17" t="str">
        <f>OBV!F2474</f>
        <v>BULLISH</v>
      </c>
      <c r="K2474" s="17" t="str">
        <f>OBV!G2474</f>
        <v>NEUTRAL</v>
      </c>
      <c r="L2474" s="17" t="str">
        <f>OBV!H2474</f>
        <v>CONFIRMED BULLISH</v>
      </c>
    </row>
    <row r="2475" spans="1:12" ht="13.5" x14ac:dyDescent="0.25">
      <c r="A2475" s="3">
        <f>RSI!A2475</f>
        <v>45608</v>
      </c>
      <c r="B2475" s="2">
        <f>RSI!B2475</f>
        <v>2.76</v>
      </c>
      <c r="C2475" s="2">
        <f>RSI!I2475</f>
        <v>41.169364944561821</v>
      </c>
      <c r="D2475" s="2">
        <f>MACD!E2475</f>
        <v>-3.1181629272583056E-2</v>
      </c>
      <c r="E2475" s="2">
        <f>MACD!F2475</f>
        <v>-6.6846510279963429E-3</v>
      </c>
      <c r="F2475" s="2">
        <f>'Moving Avg'!D2475</f>
        <v>2.79</v>
      </c>
      <c r="G2475" s="2">
        <f>'Moving Avg'!F2475</f>
        <v>2.7889999999999997</v>
      </c>
      <c r="H2475" s="2">
        <f>'Moving Avg'!G2475</f>
        <v>2.8956000000000004</v>
      </c>
      <c r="I2475" s="2">
        <f>'Moving Avg'!H2475</f>
        <v>3.1850499999999977</v>
      </c>
      <c r="J2475" s="17" t="str">
        <f>OBV!F2475</f>
        <v>BULLISH</v>
      </c>
      <c r="K2475" s="17" t="str">
        <f>OBV!G2475</f>
        <v>NEUTRAL</v>
      </c>
      <c r="L2475" s="17" t="str">
        <f>OBV!H2475</f>
        <v>BULLISH DIVERGENCE</v>
      </c>
    </row>
    <row r="2476" spans="1:12" ht="13.5" x14ac:dyDescent="0.25">
      <c r="A2476" s="3">
        <f>RSI!A2476</f>
        <v>45609</v>
      </c>
      <c r="B2476" s="2">
        <f>RSI!B2476</f>
        <v>2.82</v>
      </c>
      <c r="C2476" s="2">
        <f>RSI!I2476</f>
        <v>49.245296326153209</v>
      </c>
      <c r="D2476" s="2">
        <f>MACD!E2476</f>
        <v>-2.9758002382963777E-2</v>
      </c>
      <c r="E2476" s="2">
        <f>MACD!F2476</f>
        <v>-1.129932129898983E-2</v>
      </c>
      <c r="F2476" s="2">
        <f>'Moving Avg'!D2476</f>
        <v>2.8</v>
      </c>
      <c r="G2476" s="2">
        <f>'Moving Avg'!F2476</f>
        <v>2.7879999999999998</v>
      </c>
      <c r="H2476" s="2">
        <f>'Moving Avg'!G2476</f>
        <v>2.8904000000000001</v>
      </c>
      <c r="I2476" s="2">
        <f>'Moving Avg'!H2476</f>
        <v>3.1821999999999986</v>
      </c>
      <c r="J2476" s="17" t="str">
        <f>OBV!F2476</f>
        <v>BULLISH</v>
      </c>
      <c r="K2476" s="17" t="str">
        <f>OBV!G2476</f>
        <v>NEUTRAL</v>
      </c>
      <c r="L2476" s="17" t="str">
        <f>OBV!H2476</f>
        <v>CONFIRMED BULLISH</v>
      </c>
    </row>
    <row r="2477" spans="1:12" ht="13.5" x14ac:dyDescent="0.25">
      <c r="A2477" s="3">
        <f>RSI!A2477</f>
        <v>45610</v>
      </c>
      <c r="B2477" s="2">
        <f>RSI!B2477</f>
        <v>2.89</v>
      </c>
      <c r="C2477" s="2">
        <f>RSI!I2477</f>
        <v>56.71140118830926</v>
      </c>
      <c r="D2477" s="2">
        <f>MACD!E2477</f>
        <v>-2.6024300376760845E-2</v>
      </c>
      <c r="E2477" s="2">
        <f>MACD!F2477</f>
        <v>-1.4244317114544033E-2</v>
      </c>
      <c r="F2477" s="2">
        <f>'Moving Avg'!D2477</f>
        <v>2.8180000000000001</v>
      </c>
      <c r="G2477" s="2">
        <f>'Moving Avg'!F2477</f>
        <v>2.7905000000000002</v>
      </c>
      <c r="H2477" s="2">
        <f>'Moving Avg'!G2477</f>
        <v>2.8865999999999992</v>
      </c>
      <c r="I2477" s="2">
        <f>'Moving Avg'!H2477</f>
        <v>3.1796499999999988</v>
      </c>
      <c r="J2477" s="17" t="str">
        <f>OBV!F2477</f>
        <v>BULLISH</v>
      </c>
      <c r="K2477" s="17" t="str">
        <f>OBV!G2477</f>
        <v>NEUTRAL</v>
      </c>
      <c r="L2477" s="17" t="str">
        <f>OBV!H2477</f>
        <v>CONFIRMED BULLISH</v>
      </c>
    </row>
    <row r="2478" spans="1:12" ht="13.5" x14ac:dyDescent="0.25">
      <c r="A2478" s="3">
        <f>RSI!A2478</f>
        <v>45611</v>
      </c>
      <c r="B2478" s="2">
        <f>RSI!B2478</f>
        <v>2.87</v>
      </c>
      <c r="C2478" s="2">
        <f>RSI!I2478</f>
        <v>54.255676854820543</v>
      </c>
      <c r="D2478" s="2">
        <f>MACD!E2478</f>
        <v>-2.9469128715186255E-2</v>
      </c>
      <c r="E2478" s="2">
        <f>MACD!F2478</f>
        <v>-1.728927943467248E-2</v>
      </c>
      <c r="F2478" s="2">
        <f>'Moving Avg'!D2478</f>
        <v>2.8319999999999999</v>
      </c>
      <c r="G2478" s="2">
        <f>'Moving Avg'!F2478</f>
        <v>2.794</v>
      </c>
      <c r="H2478" s="2">
        <f>'Moving Avg'!G2478</f>
        <v>2.8827999999999991</v>
      </c>
      <c r="I2478" s="2">
        <f>'Moving Avg'!H2478</f>
        <v>3.1769999999999987</v>
      </c>
      <c r="J2478" s="17" t="str">
        <f>OBV!F2478</f>
        <v>BULLISH</v>
      </c>
      <c r="K2478" s="17" t="str">
        <f>OBV!G2478</f>
        <v>NEUTRAL</v>
      </c>
      <c r="L2478" s="17" t="str">
        <f>OBV!H2478</f>
        <v>CONFIRMED BULLISH</v>
      </c>
    </row>
    <row r="2479" spans="1:12" ht="13.5" x14ac:dyDescent="0.25">
      <c r="A2479" s="3">
        <f>RSI!A2479</f>
        <v>45614</v>
      </c>
      <c r="B2479" s="2">
        <f>RSI!B2479</f>
        <v>2.89</v>
      </c>
      <c r="C2479" s="2">
        <f>RSI!I2479</f>
        <v>56.293829356689002</v>
      </c>
      <c r="D2479" s="2">
        <f>MACD!E2479</f>
        <v>-3.41114400491076E-2</v>
      </c>
      <c r="E2479" s="2">
        <f>MACD!F2479</f>
        <v>-2.0653711557559504E-2</v>
      </c>
      <c r="F2479" s="2">
        <f>'Moving Avg'!D2479</f>
        <v>2.8460000000000001</v>
      </c>
      <c r="G2479" s="2">
        <f>'Moving Avg'!F2479</f>
        <v>2.8</v>
      </c>
      <c r="H2479" s="2">
        <f>'Moving Avg'!G2479</f>
        <v>2.8795999999999986</v>
      </c>
      <c r="I2479" s="2">
        <f>'Moving Avg'!H2479</f>
        <v>3.1744499999999993</v>
      </c>
      <c r="J2479" s="17" t="str">
        <f>OBV!F2479</f>
        <v>BULLISH</v>
      </c>
      <c r="K2479" s="17" t="str">
        <f>OBV!G2479</f>
        <v>NEUTRAL</v>
      </c>
      <c r="L2479" s="17" t="str">
        <f>OBV!H2479</f>
        <v>CONFIRMED BULLISH</v>
      </c>
    </row>
    <row r="2480" spans="1:12" ht="13.5" x14ac:dyDescent="0.25">
      <c r="A2480" s="3">
        <f>RSI!A2480</f>
        <v>45615</v>
      </c>
      <c r="B2480" s="2">
        <f>RSI!B2480</f>
        <v>2.78</v>
      </c>
      <c r="C2480" s="2">
        <f>RSI!I2480</f>
        <v>44.53962152159805</v>
      </c>
      <c r="D2480" s="2">
        <f>MACD!E2480</f>
        <v>-3.4852721691932764E-2</v>
      </c>
      <c r="E2480" s="2">
        <f>MACD!F2480</f>
        <v>-2.3493513584434158E-2</v>
      </c>
      <c r="F2480" s="2">
        <f>'Moving Avg'!D2480</f>
        <v>2.85</v>
      </c>
      <c r="G2480" s="2">
        <f>'Moving Avg'!F2480</f>
        <v>2.7994999999999997</v>
      </c>
      <c r="H2480" s="2">
        <f>'Moving Avg'!G2480</f>
        <v>2.8745999999999987</v>
      </c>
      <c r="I2480" s="2">
        <f>'Moving Avg'!H2480</f>
        <v>3.1713499999999986</v>
      </c>
      <c r="J2480" s="17" t="str">
        <f>OBV!F2480</f>
        <v>BULLISH</v>
      </c>
      <c r="K2480" s="17" t="str">
        <f>OBV!G2480</f>
        <v>NEUTRAL</v>
      </c>
      <c r="L2480" s="17" t="str">
        <f>OBV!H2480</f>
        <v>CONFIRMED BULLISH</v>
      </c>
    </row>
    <row r="2481" spans="1:12" ht="13.5" x14ac:dyDescent="0.25">
      <c r="A2481" s="3">
        <f>RSI!A2481</f>
        <v>45616</v>
      </c>
      <c r="B2481" s="2">
        <f>RSI!B2481</f>
        <v>2.88</v>
      </c>
      <c r="C2481" s="2">
        <f>RSI!I2481</f>
        <v>53.95264713272735</v>
      </c>
      <c r="D2481" s="2">
        <f>MACD!E2481</f>
        <v>-4.255768341560584E-2</v>
      </c>
      <c r="E2481" s="2">
        <f>MACD!F2481</f>
        <v>-2.7306347550668499E-2</v>
      </c>
      <c r="F2481" s="2">
        <f>'Moving Avg'!D2481</f>
        <v>2.8619999999999997</v>
      </c>
      <c r="G2481" s="2">
        <f>'Moving Avg'!F2481</f>
        <v>2.8045</v>
      </c>
      <c r="H2481" s="2">
        <f>'Moving Avg'!G2481</f>
        <v>2.871599999999999</v>
      </c>
      <c r="I2481" s="2">
        <f>'Moving Avg'!H2481</f>
        <v>3.1687499999999984</v>
      </c>
      <c r="J2481" s="17" t="str">
        <f>OBV!F2481</f>
        <v>BULLISH</v>
      </c>
      <c r="K2481" s="17" t="str">
        <f>OBV!G2481</f>
        <v>NEUTRAL</v>
      </c>
      <c r="L2481" s="17" t="str">
        <f>OBV!H2481</f>
        <v>CONFIRMED BULLISH</v>
      </c>
    </row>
    <row r="2482" spans="1:12" ht="13.5" x14ac:dyDescent="0.25">
      <c r="A2482" s="3">
        <f>RSI!A2482</f>
        <v>45617</v>
      </c>
      <c r="B2482" s="2">
        <f>RSI!B2482</f>
        <v>2.87</v>
      </c>
      <c r="C2482" s="2">
        <f>RSI!I2482</f>
        <v>52.984196587279982</v>
      </c>
      <c r="D2482" s="2">
        <f>MACD!E2482</f>
        <v>-4.4006782390955568E-2</v>
      </c>
      <c r="E2482" s="2">
        <f>MACD!F2482</f>
        <v>-3.0646434518725917E-2</v>
      </c>
      <c r="F2482" s="2">
        <f>'Moving Avg'!D2482</f>
        <v>2.8579999999999997</v>
      </c>
      <c r="G2482" s="2">
        <f>'Moving Avg'!F2482</f>
        <v>2.8119999999999998</v>
      </c>
      <c r="H2482" s="2">
        <f>'Moving Avg'!G2482</f>
        <v>2.867999999999999</v>
      </c>
      <c r="I2482" s="2">
        <f>'Moving Avg'!H2482</f>
        <v>3.1665499999999986</v>
      </c>
      <c r="J2482" s="17" t="str">
        <f>OBV!F2482</f>
        <v>BEARISH</v>
      </c>
      <c r="K2482" s="17" t="str">
        <f>OBV!G2482</f>
        <v>NEUTRAL</v>
      </c>
      <c r="L2482" s="17" t="str">
        <f>OBV!H2482</f>
        <v>CONFIRMED BEARISH</v>
      </c>
    </row>
    <row r="2483" spans="1:12" ht="13.5" x14ac:dyDescent="0.25">
      <c r="A2483" s="3">
        <f>RSI!A2483</f>
        <v>45618</v>
      </c>
      <c r="B2483" s="2">
        <f>RSI!B2483</f>
        <v>2.85</v>
      </c>
      <c r="C2483" s="2">
        <f>RSI!I2483</f>
        <v>51.011993365646134</v>
      </c>
      <c r="D2483" s="2">
        <f>MACD!E2483</f>
        <v>-4.3956853868611923E-2</v>
      </c>
      <c r="E2483" s="2">
        <f>MACD!F2483</f>
        <v>-3.3308518388703121E-2</v>
      </c>
      <c r="F2483" s="2">
        <f>'Moving Avg'!D2483</f>
        <v>2.8540000000000001</v>
      </c>
      <c r="G2483" s="2">
        <f>'Moving Avg'!F2483</f>
        <v>2.8159999999999998</v>
      </c>
      <c r="H2483" s="2">
        <f>'Moving Avg'!G2483</f>
        <v>2.8639999999999985</v>
      </c>
      <c r="I2483" s="2">
        <f>'Moving Avg'!H2483</f>
        <v>3.1640999999999986</v>
      </c>
      <c r="J2483" s="17" t="str">
        <f>OBV!F2483</f>
        <v>BULLISH</v>
      </c>
      <c r="K2483" s="17" t="str">
        <f>OBV!G2483</f>
        <v>NEUTRAL</v>
      </c>
      <c r="L2483" s="17" t="str">
        <f>OBV!H2483</f>
        <v>BULLISH DIVERGENCE</v>
      </c>
    </row>
    <row r="2484" spans="1:12" ht="13.5" x14ac:dyDescent="0.25">
      <c r="A2484" s="3">
        <f>RSI!A2484</f>
        <v>45621</v>
      </c>
      <c r="B2484" s="2">
        <f>RSI!B2484</f>
        <v>2.98</v>
      </c>
      <c r="C2484" s="2">
        <f>RSI!I2484</f>
        <v>61.137820406750052</v>
      </c>
      <c r="D2484" s="2">
        <f>MACD!E2484</f>
        <v>-5.0539310395338433E-2</v>
      </c>
      <c r="E2484" s="2">
        <f>MACD!F2484</f>
        <v>-3.6754676790030187E-2</v>
      </c>
      <c r="F2484" s="2">
        <f>'Moving Avg'!D2484</f>
        <v>2.8720000000000003</v>
      </c>
      <c r="G2484" s="2">
        <f>'Moving Avg'!F2484</f>
        <v>2.8265000000000002</v>
      </c>
      <c r="H2484" s="2">
        <f>'Moving Avg'!G2484</f>
        <v>2.8627999999999987</v>
      </c>
      <c r="I2484" s="2">
        <f>'Moving Avg'!H2484</f>
        <v>3.1624999999999983</v>
      </c>
      <c r="J2484" s="17" t="str">
        <f>OBV!F2484</f>
        <v>BULLISH</v>
      </c>
      <c r="K2484" s="17" t="str">
        <f>OBV!G2484</f>
        <v>NEUTRAL</v>
      </c>
      <c r="L2484" s="17" t="str">
        <f>OBV!H2484</f>
        <v>CONFIRMED BULLISH</v>
      </c>
    </row>
    <row r="2485" spans="1:12" ht="13.5" x14ac:dyDescent="0.25">
      <c r="A2485" s="3">
        <f>RSI!A2485</f>
        <v>45622</v>
      </c>
      <c r="B2485" s="2">
        <f>RSI!B2485</f>
        <v>2.98</v>
      </c>
      <c r="C2485" s="2">
        <f>RSI!I2485</f>
        <v>61.137820406750059</v>
      </c>
      <c r="D2485" s="2">
        <f>MACD!E2485</f>
        <v>-6.6174690176730167E-2</v>
      </c>
      <c r="E2485" s="2">
        <f>MACD!F2485</f>
        <v>-4.2638679467370183E-2</v>
      </c>
      <c r="F2485" s="2">
        <f>'Moving Avg'!D2485</f>
        <v>2.9119999999999999</v>
      </c>
      <c r="G2485" s="2">
        <f>'Moving Avg'!F2485</f>
        <v>2.8389999999999995</v>
      </c>
      <c r="H2485" s="2">
        <f>'Moving Avg'!G2485</f>
        <v>2.8627999999999987</v>
      </c>
      <c r="I2485" s="2">
        <f>'Moving Avg'!H2485</f>
        <v>3.1606499999999982</v>
      </c>
      <c r="J2485" s="17" t="str">
        <f>OBV!F2485</f>
        <v>BULLISH</v>
      </c>
      <c r="K2485" s="17" t="str">
        <f>OBV!G2485</f>
        <v>NEUTRAL</v>
      </c>
      <c r="L2485" s="17" t="str">
        <f>OBV!H2485</f>
        <v>CONFIRMED BULLISH</v>
      </c>
    </row>
    <row r="2486" spans="1:12" ht="13.5" x14ac:dyDescent="0.25">
      <c r="A2486" s="3">
        <f>RSI!A2486</f>
        <v>45623</v>
      </c>
      <c r="B2486" s="2">
        <f>RSI!B2486</f>
        <v>2.97</v>
      </c>
      <c r="C2486" s="2">
        <f>RSI!I2486</f>
        <v>60.030836902225424</v>
      </c>
      <c r="D2486" s="2">
        <f>MACD!E2486</f>
        <v>-7.0206116613128255E-2</v>
      </c>
      <c r="E2486" s="2">
        <f>MACD!F2486</f>
        <v>-4.8152166896521804E-2</v>
      </c>
      <c r="F2486" s="2">
        <f>'Moving Avg'!D2486</f>
        <v>2.9300000000000006</v>
      </c>
      <c r="G2486" s="2">
        <f>'Moving Avg'!F2486</f>
        <v>2.8474999999999997</v>
      </c>
      <c r="H2486" s="2">
        <f>'Moving Avg'!G2486</f>
        <v>2.8617999999999988</v>
      </c>
      <c r="I2486" s="2">
        <f>'Moving Avg'!H2486</f>
        <v>3.1589999999999985</v>
      </c>
      <c r="J2486" s="17" t="str">
        <f>OBV!F2486</f>
        <v>BULLISH</v>
      </c>
      <c r="K2486" s="17" t="str">
        <f>OBV!G2486</f>
        <v>NEUTRAL</v>
      </c>
      <c r="L2486" s="17" t="str">
        <f>OBV!H2486</f>
        <v>CONFIRMED BULLISH</v>
      </c>
    </row>
    <row r="2487" spans="1:12" ht="13.5" x14ac:dyDescent="0.25">
      <c r="A2487" s="3">
        <f>RSI!A2487</f>
        <v>45624</v>
      </c>
      <c r="B2487" s="2">
        <f>RSI!B2487</f>
        <v>2.99</v>
      </c>
      <c r="C2487" s="2">
        <f>RSI!I2487</f>
        <v>61.531060826217647</v>
      </c>
      <c r="D2487" s="2">
        <f>MACD!E2487</f>
        <v>-6.4986224315569885E-2</v>
      </c>
      <c r="E2487" s="2">
        <f>MACD!F2487</f>
        <v>-5.1518978380331426E-2</v>
      </c>
      <c r="F2487" s="2">
        <f>'Moving Avg'!D2487</f>
        <v>2.9540000000000002</v>
      </c>
      <c r="G2487" s="2">
        <f>'Moving Avg'!F2487</f>
        <v>2.8544999999999998</v>
      </c>
      <c r="H2487" s="2">
        <f>'Moving Avg'!G2487</f>
        <v>2.8617999999999988</v>
      </c>
      <c r="I2487" s="2">
        <f>'Moving Avg'!H2487</f>
        <v>3.1574499999999985</v>
      </c>
      <c r="J2487" s="17" t="str">
        <f>OBV!F2487</f>
        <v>BULLISH</v>
      </c>
      <c r="K2487" s="17" t="str">
        <f>OBV!G2487</f>
        <v>NEUTRAL</v>
      </c>
      <c r="L2487" s="17" t="str">
        <f>OBV!H2487</f>
        <v>CONFIRMED BULLISH</v>
      </c>
    </row>
    <row r="2488" spans="1:12" ht="13.5" x14ac:dyDescent="0.25">
      <c r="A2488" s="3">
        <f>RSI!A2488</f>
        <v>45625</v>
      </c>
      <c r="B2488" s="2">
        <f>RSI!B2488</f>
        <v>2.98</v>
      </c>
      <c r="C2488" s="2">
        <f>RSI!I2488</f>
        <v>60.312098841095811</v>
      </c>
      <c r="D2488" s="2">
        <f>MACD!E2488</f>
        <v>-6.3631764830980764E-2</v>
      </c>
      <c r="E2488" s="2">
        <f>MACD!F2488</f>
        <v>-5.3941535670461296E-2</v>
      </c>
      <c r="F2488" s="2">
        <f>'Moving Avg'!D2488</f>
        <v>2.98</v>
      </c>
      <c r="G2488" s="2">
        <f>'Moving Avg'!F2488</f>
        <v>2.8634999999999997</v>
      </c>
      <c r="H2488" s="2">
        <f>'Moving Avg'!G2488</f>
        <v>2.8617999999999988</v>
      </c>
      <c r="I2488" s="2">
        <f>'Moving Avg'!H2488</f>
        <v>3.1558499999999987</v>
      </c>
      <c r="J2488" s="17" t="str">
        <f>OBV!F2488</f>
        <v>BULLISH</v>
      </c>
      <c r="K2488" s="17" t="str">
        <f>OBV!G2488</f>
        <v>NEUTRAL</v>
      </c>
      <c r="L2488" s="17" t="str">
        <f>OBV!H2488</f>
        <v>CONFIRMED BULLISH</v>
      </c>
    </row>
    <row r="2489" spans="1:12" ht="13.5" x14ac:dyDescent="0.25">
      <c r="A2489" s="3">
        <f>RSI!A2489</f>
        <v>45628</v>
      </c>
      <c r="B2489" s="2">
        <f>RSI!B2489</f>
        <v>2.92</v>
      </c>
      <c r="C2489" s="2">
        <f>RSI!I2489</f>
        <v>53.467869240198496</v>
      </c>
      <c r="D2489" s="2">
        <f>MACD!E2489</f>
        <v>-5.5577624040137774E-2</v>
      </c>
      <c r="E2489" s="2">
        <f>MACD!F2489</f>
        <v>-5.4268753344396597E-2</v>
      </c>
      <c r="F2489" s="2">
        <f>'Moving Avg'!D2489</f>
        <v>2.9680000000000004</v>
      </c>
      <c r="G2489" s="2">
        <f>'Moving Avg'!F2489</f>
        <v>2.8694999999999995</v>
      </c>
      <c r="H2489" s="2">
        <f>'Moving Avg'!G2489</f>
        <v>2.8603999999999985</v>
      </c>
      <c r="I2489" s="2">
        <f>'Moving Avg'!H2489</f>
        <v>3.1539499999999987</v>
      </c>
      <c r="J2489" s="17" t="str">
        <f>OBV!F2489</f>
        <v>BEARISH</v>
      </c>
      <c r="K2489" s="17" t="str">
        <f>OBV!G2489</f>
        <v>NEUTRAL</v>
      </c>
      <c r="L2489" s="17" t="str">
        <f>OBV!H2489</f>
        <v>CONFIRMED BEARISH</v>
      </c>
    </row>
    <row r="2490" spans="1:12" ht="13.5" x14ac:dyDescent="0.25">
      <c r="A2490" s="3">
        <f>RSI!A2490</f>
        <v>45629</v>
      </c>
      <c r="B2490" s="2">
        <f>RSI!B2490</f>
        <v>2.87</v>
      </c>
      <c r="C2490" s="2">
        <f>RSI!I2490</f>
        <v>48.525929676216052</v>
      </c>
      <c r="D2490" s="2">
        <f>MACD!E2490</f>
        <v>-6.2195290098136624E-2</v>
      </c>
      <c r="E2490" s="2">
        <f>MACD!F2490</f>
        <v>-5.5854060695144606E-2</v>
      </c>
      <c r="F2490" s="2">
        <f>'Moving Avg'!D2490</f>
        <v>2.9460000000000002</v>
      </c>
      <c r="G2490" s="2">
        <f>'Moving Avg'!F2490</f>
        <v>2.8744999999999998</v>
      </c>
      <c r="H2490" s="2">
        <f>'Moving Avg'!G2490</f>
        <v>2.8583999999999992</v>
      </c>
      <c r="I2490" s="2">
        <f>'Moving Avg'!H2490</f>
        <v>3.1517999999999984</v>
      </c>
      <c r="J2490" s="17" t="str">
        <f>OBV!F2490</f>
        <v>BEARISH</v>
      </c>
      <c r="K2490" s="17" t="str">
        <f>OBV!G2490</f>
        <v>NEUTRAL</v>
      </c>
      <c r="L2490" s="17" t="str">
        <f>OBV!H2490</f>
        <v>CONFIRMED BEARISH</v>
      </c>
    </row>
    <row r="2491" spans="1:12" ht="13.5" x14ac:dyDescent="0.25">
      <c r="A2491" s="3">
        <f>RSI!A2491</f>
        <v>45630</v>
      </c>
      <c r="B2491" s="2">
        <f>RSI!B2491</f>
        <v>2.86</v>
      </c>
      <c r="C2491" s="2">
        <f>RSI!I2491</f>
        <v>47.578750237389471</v>
      </c>
      <c r="D2491" s="2">
        <f>MACD!E2491</f>
        <v>-5.1571577863256834E-2</v>
      </c>
      <c r="E2491" s="2">
        <f>MACD!F2491</f>
        <v>-5.4997564128767058E-2</v>
      </c>
      <c r="F2491" s="2">
        <f>'Moving Avg'!D2491</f>
        <v>2.9240000000000004</v>
      </c>
      <c r="G2491" s="2">
        <f>'Moving Avg'!F2491</f>
        <v>2.8789999999999996</v>
      </c>
      <c r="H2491" s="2">
        <f>'Moving Avg'!G2491</f>
        <v>2.8568000000000002</v>
      </c>
      <c r="I2491" s="2">
        <f>'Moving Avg'!H2491</f>
        <v>3.1495999999999986</v>
      </c>
      <c r="J2491" s="17" t="str">
        <f>OBV!F2491</f>
        <v>BEARISH</v>
      </c>
      <c r="K2491" s="17" t="str">
        <f>OBV!G2491</f>
        <v>WEAK</v>
      </c>
      <c r="L2491" s="17" t="str">
        <f>OBV!H2491</f>
        <v>CONFIRMED BEARISH</v>
      </c>
    </row>
    <row r="2492" spans="1:12" ht="13.5" x14ac:dyDescent="0.25">
      <c r="A2492" s="3">
        <f>RSI!A2492</f>
        <v>45631</v>
      </c>
      <c r="B2492" s="2">
        <f>RSI!B2492</f>
        <v>2.86</v>
      </c>
      <c r="C2492" s="2">
        <f>RSI!I2492</f>
        <v>47.578750237389471</v>
      </c>
      <c r="D2492" s="2">
        <f>MACD!E2492</f>
        <v>-4.3970987618114243E-2</v>
      </c>
      <c r="E2492" s="2">
        <f>MACD!F2492</f>
        <v>-5.2792248826636502E-2</v>
      </c>
      <c r="F2492" s="2">
        <f>'Moving Avg'!D2492</f>
        <v>2.8979999999999997</v>
      </c>
      <c r="G2492" s="2">
        <f>'Moving Avg'!F2492</f>
        <v>2.8819999999999997</v>
      </c>
      <c r="H2492" s="2">
        <f>'Moving Avg'!G2492</f>
        <v>2.8565999999999998</v>
      </c>
      <c r="I2492" s="2">
        <f>'Moving Avg'!H2492</f>
        <v>3.1473999999999989</v>
      </c>
      <c r="J2492" s="17" t="str">
        <f>OBV!F2492</f>
        <v>BEARISH</v>
      </c>
      <c r="K2492" s="17" t="str">
        <f>OBV!G2492</f>
        <v>WEAK</v>
      </c>
      <c r="L2492" s="17" t="str">
        <f>OBV!H2492</f>
        <v>CONFIRMED BEARISH</v>
      </c>
    </row>
    <row r="2493" spans="1:12" ht="13.5" x14ac:dyDescent="0.25">
      <c r="A2493" s="3">
        <f>RSI!A2493</f>
        <v>45632</v>
      </c>
      <c r="B2493" s="2">
        <f>RSI!B2493</f>
        <v>2.83</v>
      </c>
      <c r="C2493" s="2">
        <f>RSI!I2493</f>
        <v>44.553046348358116</v>
      </c>
      <c r="D2493" s="2">
        <f>MACD!E2493</f>
        <v>-3.8255756085673553E-2</v>
      </c>
      <c r="E2493" s="2">
        <f>MACD!F2493</f>
        <v>-4.9884950278443918E-2</v>
      </c>
      <c r="F2493" s="2">
        <f>'Moving Avg'!D2493</f>
        <v>2.8679999999999999</v>
      </c>
      <c r="G2493" s="2">
        <f>'Moving Avg'!F2493</f>
        <v>2.8834999999999997</v>
      </c>
      <c r="H2493" s="2">
        <f>'Moving Avg'!G2493</f>
        <v>2.8545999999999996</v>
      </c>
      <c r="I2493" s="2">
        <f>'Moving Avg'!H2493</f>
        <v>3.1449999999999987</v>
      </c>
      <c r="J2493" s="17" t="str">
        <f>OBV!F2493</f>
        <v>BEARISH</v>
      </c>
      <c r="K2493" s="17" t="str">
        <f>OBV!G2493</f>
        <v>WEAK</v>
      </c>
      <c r="L2493" s="17" t="str">
        <f>OBV!H2493</f>
        <v>CONFIRMED BEARISH</v>
      </c>
    </row>
    <row r="2494" spans="1:12" ht="13.5" x14ac:dyDescent="0.25">
      <c r="A2494" s="3">
        <f>RSI!A2494</f>
        <v>45635</v>
      </c>
      <c r="B2494" s="2">
        <f>RSI!B2494</f>
        <v>2.97</v>
      </c>
      <c r="C2494" s="2">
        <f>RSI!I2494</f>
        <v>57.981954529261266</v>
      </c>
      <c r="D2494" s="2">
        <f>MACD!E2494</f>
        <v>-2.3484497693184281E-2</v>
      </c>
      <c r="E2494" s="2">
        <f>MACD!F2494</f>
        <v>-4.4604859761391995E-2</v>
      </c>
      <c r="F2494" s="2">
        <f>'Moving Avg'!D2494</f>
        <v>2.8780000000000001</v>
      </c>
      <c r="G2494" s="2">
        <f>'Moving Avg'!F2494</f>
        <v>2.891</v>
      </c>
      <c r="H2494" s="2">
        <f>'Moving Avg'!G2494</f>
        <v>2.8544000000000005</v>
      </c>
      <c r="I2494" s="2">
        <f>'Moving Avg'!H2494</f>
        <v>3.1430999999999987</v>
      </c>
      <c r="J2494" s="17" t="str">
        <f>OBV!F2494</f>
        <v>BEARISH</v>
      </c>
      <c r="K2494" s="17" t="str">
        <f>OBV!G2494</f>
        <v>WEAK</v>
      </c>
      <c r="L2494" s="17" t="str">
        <f>OBV!H2494</f>
        <v>BEARISH DIVERGENCE</v>
      </c>
    </row>
    <row r="2495" spans="1:12" ht="13.5" x14ac:dyDescent="0.25">
      <c r="A2495" s="3">
        <f>RSI!A2495</f>
        <v>45636</v>
      </c>
      <c r="B2495" s="2">
        <f>RSI!B2495</f>
        <v>2.95</v>
      </c>
      <c r="C2495" s="2">
        <f>RSI!I2495</f>
        <v>55.899120648893813</v>
      </c>
      <c r="D2495" s="2">
        <f>MACD!E2495</f>
        <v>-1.0048503252422236E-2</v>
      </c>
      <c r="E2495" s="2">
        <f>MACD!F2495</f>
        <v>-3.7693588459598047E-2</v>
      </c>
      <c r="F2495" s="2">
        <f>'Moving Avg'!D2495</f>
        <v>2.8940000000000006</v>
      </c>
      <c r="G2495" s="2">
        <f>'Moving Avg'!F2495</f>
        <v>2.9005000000000001</v>
      </c>
      <c r="H2495" s="2">
        <f>'Moving Avg'!G2495</f>
        <v>2.8542000000000001</v>
      </c>
      <c r="I2495" s="2">
        <f>'Moving Avg'!H2495</f>
        <v>3.1401999999999992</v>
      </c>
      <c r="J2495" s="17" t="str">
        <f>OBV!F2495</f>
        <v>BEARISH</v>
      </c>
      <c r="K2495" s="17" t="str">
        <f>OBV!G2495</f>
        <v>WEAK</v>
      </c>
      <c r="L2495" s="17" t="str">
        <f>OBV!H2495</f>
        <v>BEARISH DIVERGENCE</v>
      </c>
    </row>
    <row r="2496" spans="1:12" ht="13.5" x14ac:dyDescent="0.25">
      <c r="A2496" s="3">
        <f>RSI!A2496</f>
        <v>45637</v>
      </c>
      <c r="B2496" s="2">
        <f>RSI!B2496</f>
        <v>2.9</v>
      </c>
      <c r="C2496" s="2">
        <f>RSI!I2496</f>
        <v>50.969672346500595</v>
      </c>
      <c r="D2496" s="2">
        <f>MACD!E2496</f>
        <v>3.0999083835299146E-3</v>
      </c>
      <c r="E2496" s="2">
        <f>MACD!F2496</f>
        <v>-2.9534889090972457E-2</v>
      </c>
      <c r="F2496" s="2">
        <f>'Moving Avg'!D2496</f>
        <v>2.9020000000000001</v>
      </c>
      <c r="G2496" s="2">
        <f>'Moving Avg'!F2496</f>
        <v>2.9044999999999996</v>
      </c>
      <c r="H2496" s="2">
        <f>'Moving Avg'!G2496</f>
        <v>2.8530000000000006</v>
      </c>
      <c r="I2496" s="2">
        <f>'Moving Avg'!H2496</f>
        <v>3.1371999999999991</v>
      </c>
      <c r="J2496" s="17" t="str">
        <f>OBV!F2496</f>
        <v>BEARISH</v>
      </c>
      <c r="K2496" s="17" t="str">
        <f>OBV!G2496</f>
        <v>NEUTRAL</v>
      </c>
      <c r="L2496" s="17" t="str">
        <f>OBV!H2496</f>
        <v>BEARISH DIVERGENCE</v>
      </c>
    </row>
    <row r="2497" spans="1:12" ht="13.5" x14ac:dyDescent="0.25">
      <c r="A2497" s="3">
        <f>RSI!A2497</f>
        <v>45638</v>
      </c>
      <c r="B2497" s="2">
        <f>RSI!B2497</f>
        <v>2.85</v>
      </c>
      <c r="C2497" s="2">
        <f>RSI!I2497</f>
        <v>46.548999513143741</v>
      </c>
      <c r="D2497" s="2">
        <f>MACD!E2497</f>
        <v>2.0944391478551871E-2</v>
      </c>
      <c r="E2497" s="2">
        <f>MACD!F2497</f>
        <v>-1.9439032977067595E-2</v>
      </c>
      <c r="F2497" s="2">
        <f>'Moving Avg'!D2497</f>
        <v>2.9</v>
      </c>
      <c r="G2497" s="2">
        <f>'Moving Avg'!F2497</f>
        <v>2.9024999999999999</v>
      </c>
      <c r="H2497" s="2">
        <f>'Moving Avg'!G2497</f>
        <v>2.8513999999999999</v>
      </c>
      <c r="I2497" s="2">
        <f>'Moving Avg'!H2497</f>
        <v>3.1340999999999992</v>
      </c>
      <c r="J2497" s="17" t="str">
        <f>OBV!F2497</f>
        <v>BEARISH</v>
      </c>
      <c r="K2497" s="17" t="str">
        <f>OBV!G2497</f>
        <v>WEAK</v>
      </c>
      <c r="L2497" s="17" t="str">
        <f>OBV!H2497</f>
        <v>CONFIRMED BEARISH</v>
      </c>
    </row>
    <row r="2498" spans="1:12" ht="13.5" x14ac:dyDescent="0.25">
      <c r="A2498" s="3">
        <f>RSI!A2498</f>
        <v>45639</v>
      </c>
      <c r="B2498" s="2">
        <f>RSI!B2498</f>
        <v>2.9</v>
      </c>
      <c r="C2498" s="2">
        <f>RSI!I2498</f>
        <v>51.115008484092236</v>
      </c>
      <c r="D2498" s="2">
        <f>MACD!E2498</f>
        <v>3.1039705681449092E-2</v>
      </c>
      <c r="E2498" s="2">
        <f>MACD!F2498</f>
        <v>-9.3432852453642599E-3</v>
      </c>
      <c r="F2498" s="2">
        <f>'Moving Avg'!D2498</f>
        <v>2.9140000000000001</v>
      </c>
      <c r="G2498" s="2">
        <f>'Moving Avg'!F2498</f>
        <v>2.9039999999999995</v>
      </c>
      <c r="H2498" s="2">
        <f>'Moving Avg'!G2498</f>
        <v>2.8517999999999999</v>
      </c>
      <c r="I2498" s="2">
        <f>'Moving Avg'!H2498</f>
        <v>3.1312999999999986</v>
      </c>
      <c r="J2498" s="17" t="str">
        <f>OBV!F2498</f>
        <v>BULLISH</v>
      </c>
      <c r="K2498" s="17" t="str">
        <f>OBV!G2498</f>
        <v>STRONG</v>
      </c>
      <c r="L2498" s="17" t="str">
        <f>OBV!H2498</f>
        <v>CONFIRMED BULLISH</v>
      </c>
    </row>
    <row r="2499" spans="1:12" ht="13.5" x14ac:dyDescent="0.25">
      <c r="A2499" s="3">
        <f>RSI!A2499</f>
        <v>45642</v>
      </c>
      <c r="B2499" s="2">
        <f>RSI!B2499</f>
        <v>2.94</v>
      </c>
      <c r="C2499" s="2">
        <f>RSI!I2499</f>
        <v>54.46612985064997</v>
      </c>
      <c r="D2499" s="2">
        <f>MACD!E2499</f>
        <v>2.7313359764272072E-2</v>
      </c>
      <c r="E2499" s="2">
        <f>MACD!F2499</f>
        <v>-2.0119562434369933E-3</v>
      </c>
      <c r="F2499" s="2">
        <f>'Moving Avg'!D2499</f>
        <v>2.9079999999999999</v>
      </c>
      <c r="G2499" s="2">
        <f>'Moving Avg'!F2499</f>
        <v>2.9064999999999994</v>
      </c>
      <c r="H2499" s="2">
        <f>'Moving Avg'!G2499</f>
        <v>2.8531999999999997</v>
      </c>
      <c r="I2499" s="2">
        <f>'Moving Avg'!H2499</f>
        <v>3.1287499999999993</v>
      </c>
      <c r="J2499" s="17" t="str">
        <f>OBV!F2499</f>
        <v>BULLISH</v>
      </c>
      <c r="K2499" s="17" t="str">
        <f>OBV!G2499</f>
        <v>STRONG</v>
      </c>
      <c r="L2499" s="17" t="str">
        <f>OBV!H2499</f>
        <v>BULLISH DIVERGENCE</v>
      </c>
    </row>
    <row r="2500" spans="1:12" ht="13.5" x14ac:dyDescent="0.25">
      <c r="A2500" s="3">
        <f>RSI!A2500</f>
        <v>45644</v>
      </c>
      <c r="B2500" s="2">
        <f>RSI!B2500</f>
        <v>2.93</v>
      </c>
      <c r="C2500" s="2">
        <f>RSI!I2500</f>
        <v>53.479115380863071</v>
      </c>
      <c r="D2500" s="2">
        <f>MACD!E2500</f>
        <v>1.690310743868606E-2</v>
      </c>
      <c r="E2500" s="2">
        <f>MACD!F2500</f>
        <v>1.7710564929876173E-3</v>
      </c>
      <c r="F2500" s="2">
        <f>'Moving Avg'!D2500</f>
        <v>2.9039999999999999</v>
      </c>
      <c r="G2500" s="2">
        <f>'Moving Avg'!F2500</f>
        <v>2.9140000000000001</v>
      </c>
      <c r="H2500" s="2">
        <f>'Moving Avg'!G2500</f>
        <v>2.8538000000000001</v>
      </c>
      <c r="I2500" s="2">
        <f>'Moving Avg'!H2500</f>
        <v>3.1261499999999995</v>
      </c>
      <c r="J2500" s="17" t="str">
        <f>OBV!F2500</f>
        <v>BULLISH</v>
      </c>
      <c r="K2500" s="17" t="str">
        <f>OBV!G2500</f>
        <v>STRONG</v>
      </c>
      <c r="L2500" s="17" t="str">
        <f>OBV!H2500</f>
        <v>BULLISH DIVERGENCE</v>
      </c>
    </row>
    <row r="2501" spans="1:12" ht="13.5" x14ac:dyDescent="0.25">
      <c r="A2501" s="3">
        <f>RSI!A2501</f>
        <v>45645</v>
      </c>
      <c r="B2501" s="2">
        <f>RSI!B2501</f>
        <v>2.93</v>
      </c>
      <c r="C2501" s="2">
        <f>RSI!I2501</f>
        <v>53.479115380863071</v>
      </c>
      <c r="D2501" s="2">
        <f>MACD!E2501</f>
        <v>6.3320766144951968E-3</v>
      </c>
      <c r="E2501" s="2">
        <f>MACD!F2501</f>
        <v>2.6832605172891332E-3</v>
      </c>
      <c r="F2501" s="2">
        <f>'Moving Avg'!D2501</f>
        <v>2.9099999999999997</v>
      </c>
      <c r="G2501" s="2">
        <f>'Moving Avg'!F2501</f>
        <v>2.9165000000000001</v>
      </c>
      <c r="H2501" s="2">
        <f>'Moving Avg'!G2501</f>
        <v>2.8544</v>
      </c>
      <c r="I2501" s="2">
        <f>'Moving Avg'!H2501</f>
        <v>3.1235999999999997</v>
      </c>
      <c r="J2501" s="17" t="str">
        <f>OBV!F2501</f>
        <v>BULLISH</v>
      </c>
      <c r="K2501" s="17" t="str">
        <f>OBV!G2501</f>
        <v>STRONG</v>
      </c>
      <c r="L2501" s="17" t="str">
        <f>OBV!H2501</f>
        <v>CONFIRMED BULLISH</v>
      </c>
    </row>
    <row r="2502" spans="1:12" ht="13.5" x14ac:dyDescent="0.25">
      <c r="A2502" s="3">
        <f>RSI!A2502</f>
        <v>45646</v>
      </c>
      <c r="B2502" s="2">
        <f>RSI!B2502</f>
        <v>2.9</v>
      </c>
      <c r="C2502" s="2">
        <f>RSI!I2502</f>
        <v>50.307226265122893</v>
      </c>
      <c r="D2502" s="2">
        <f>MACD!E2502</f>
        <v>-5.9772903539245803E-4</v>
      </c>
      <c r="E2502" s="2">
        <f>MACD!F2502</f>
        <v>2.0270626067528151E-3</v>
      </c>
      <c r="F2502" s="2">
        <f>'Moving Avg'!D2502</f>
        <v>2.92</v>
      </c>
      <c r="G2502" s="2">
        <f>'Moving Avg'!F2502</f>
        <v>2.9180000000000001</v>
      </c>
      <c r="H2502" s="2">
        <f>'Moving Avg'!G2502</f>
        <v>2.8546000000000005</v>
      </c>
      <c r="I2502" s="2">
        <f>'Moving Avg'!H2502</f>
        <v>3.1208999999999998</v>
      </c>
      <c r="J2502" s="17" t="str">
        <f>OBV!F2502</f>
        <v>BULLISH</v>
      </c>
      <c r="K2502" s="17" t="str">
        <f>OBV!G2502</f>
        <v>STRONG</v>
      </c>
      <c r="L2502" s="17" t="str">
        <f>OBV!H2502</f>
        <v>CONFIRMED BULLISH</v>
      </c>
    </row>
    <row r="2503" spans="1:12" ht="13.5" x14ac:dyDescent="0.25">
      <c r="A2503" s="3">
        <f>RSI!A2503</f>
        <v>45649</v>
      </c>
      <c r="B2503" s="2">
        <f>RSI!B2503</f>
        <v>2.95</v>
      </c>
      <c r="C2503" s="2">
        <f>RSI!I2503</f>
        <v>55.088312612197882</v>
      </c>
      <c r="D2503" s="2">
        <f>MACD!E2503</f>
        <v>-1.4795180994302548E-2</v>
      </c>
      <c r="E2503" s="2">
        <f>MACD!F2503</f>
        <v>-1.3373861134582574E-3</v>
      </c>
      <c r="F2503" s="2">
        <f>'Moving Avg'!D2503</f>
        <v>2.9300000000000006</v>
      </c>
      <c r="G2503" s="2">
        <f>'Moving Avg'!F2503</f>
        <v>2.923</v>
      </c>
      <c r="H2503" s="2">
        <f>'Moving Avg'!G2503</f>
        <v>2.8569999999999998</v>
      </c>
      <c r="I2503" s="2">
        <f>'Moving Avg'!H2503</f>
        <v>3.1184499999999997</v>
      </c>
      <c r="J2503" s="17" t="str">
        <f>OBV!F2503</f>
        <v>BULLISH</v>
      </c>
      <c r="K2503" s="17" t="str">
        <f>OBV!G2503</f>
        <v>STRONG</v>
      </c>
      <c r="L2503" s="17" t="str">
        <f>OBV!H2503</f>
        <v>CONFIRMED BULLISH</v>
      </c>
    </row>
    <row r="2504" spans="1:12" ht="13.5" x14ac:dyDescent="0.25">
      <c r="A2504" s="3">
        <f>RSI!A2504</f>
        <v>45650</v>
      </c>
      <c r="B2504" s="2">
        <f>RSI!B2504</f>
        <v>2.97</v>
      </c>
      <c r="C2504" s="2">
        <f>RSI!I2504</f>
        <v>56.875626468486672</v>
      </c>
      <c r="D2504" s="2">
        <f>MACD!E2504</f>
        <v>-7.060476050493758E-3</v>
      </c>
      <c r="E2504" s="2">
        <f>MACD!F2504</f>
        <v>-2.4820041008653576E-3</v>
      </c>
      <c r="F2504" s="2">
        <f>'Moving Avg'!D2504</f>
        <v>2.9360000000000004</v>
      </c>
      <c r="G2504" s="2">
        <f>'Moving Avg'!F2504</f>
        <v>2.9224999999999999</v>
      </c>
      <c r="H2504" s="2">
        <f>'Moving Avg'!G2504</f>
        <v>2.8590000000000004</v>
      </c>
      <c r="I2504" s="2">
        <f>'Moving Avg'!H2504</f>
        <v>3.1161000000000003</v>
      </c>
      <c r="J2504" s="17" t="str">
        <f>OBV!F2504</f>
        <v>BULLISH</v>
      </c>
      <c r="K2504" s="17" t="str">
        <f>OBV!G2504</f>
        <v>NEUTRAL</v>
      </c>
      <c r="L2504" s="17" t="str">
        <f>OBV!H2504</f>
        <v>CONFIRMED BULLISH</v>
      </c>
    </row>
    <row r="2505" spans="1:12" ht="13.5" x14ac:dyDescent="0.25">
      <c r="A2505" s="3">
        <f>RSI!A2505</f>
        <v>45651</v>
      </c>
      <c r="B2505" s="2">
        <f>RSI!B2505</f>
        <v>2.96</v>
      </c>
      <c r="C2505" s="2">
        <f>RSI!I2505</f>
        <v>55.682423657166453</v>
      </c>
      <c r="D2505" s="2">
        <f>MACD!E2505</f>
        <v>-3.2562431053380081E-3</v>
      </c>
      <c r="E2505" s="2">
        <f>MACD!F2505</f>
        <v>-2.6368519017598876E-3</v>
      </c>
      <c r="F2505" s="2">
        <f>'Moving Avg'!D2505</f>
        <v>2.9420000000000002</v>
      </c>
      <c r="G2505" s="2">
        <f>'Moving Avg'!F2505</f>
        <v>2.9215</v>
      </c>
      <c r="H2505" s="2">
        <f>'Moving Avg'!G2505</f>
        <v>2.8604000000000003</v>
      </c>
      <c r="I2505" s="2">
        <f>'Moving Avg'!H2505</f>
        <v>3.1137000000000001</v>
      </c>
      <c r="J2505" s="17" t="str">
        <f>OBV!F2505</f>
        <v>BULLISH</v>
      </c>
      <c r="K2505" s="17" t="str">
        <f>OBV!G2505</f>
        <v>NEUTRAL</v>
      </c>
      <c r="L2505" s="17" t="str">
        <f>OBV!H2505</f>
        <v>CONFIRMED BULLISH</v>
      </c>
    </row>
    <row r="2506" spans="1:12" ht="13.5" x14ac:dyDescent="0.25">
      <c r="A2506" s="3">
        <f>RSI!A2506</f>
        <v>45652</v>
      </c>
      <c r="B2506" s="2">
        <f>RSI!B2506</f>
        <v>2.98</v>
      </c>
      <c r="C2506" s="2">
        <f>RSI!I2506</f>
        <v>57.59837828747736</v>
      </c>
      <c r="D2506" s="2">
        <f>MACD!E2506</f>
        <v>-9.5263598223209733E-3</v>
      </c>
      <c r="E2506" s="2">
        <f>MACD!F2506</f>
        <v>-4.0147534858721049E-3</v>
      </c>
      <c r="F2506" s="2">
        <f>'Moving Avg'!D2506</f>
        <v>2.9520000000000004</v>
      </c>
      <c r="G2506" s="2">
        <f>'Moving Avg'!F2506</f>
        <v>2.9219999999999997</v>
      </c>
      <c r="H2506" s="2">
        <f>'Moving Avg'!G2506</f>
        <v>2.8632</v>
      </c>
      <c r="I2506" s="2">
        <f>'Moving Avg'!H2506</f>
        <v>3.1114000000000006</v>
      </c>
      <c r="J2506" s="17" t="str">
        <f>OBV!F2506</f>
        <v>BULLISH</v>
      </c>
      <c r="K2506" s="17" t="str">
        <f>OBV!G2506</f>
        <v>STRONG</v>
      </c>
      <c r="L2506" s="17" t="str">
        <f>OBV!H2506</f>
        <v>CONFIRMED BULLISH</v>
      </c>
    </row>
    <row r="2507" spans="1:12" ht="13.5" x14ac:dyDescent="0.25">
      <c r="A2507" s="3">
        <f>RSI!A2507</f>
        <v>45653</v>
      </c>
      <c r="B2507" s="2">
        <f>RSI!B2507</f>
        <v>2.97</v>
      </c>
      <c r="C2507" s="2">
        <f>RSI!I2507</f>
        <v>56.288050018128011</v>
      </c>
      <c r="D2507" s="2">
        <f>MACD!E2507</f>
        <v>-2.2193529787794208E-2</v>
      </c>
      <c r="E2507" s="2">
        <f>MACD!F2507</f>
        <v>-7.6505087462565256E-3</v>
      </c>
      <c r="F2507" s="2">
        <f>'Moving Avg'!D2507</f>
        <v>2.9660000000000002</v>
      </c>
      <c r="G2507" s="2">
        <f>'Moving Avg'!F2507</f>
        <v>2.9209999999999998</v>
      </c>
      <c r="H2507" s="2">
        <f>'Moving Avg'!G2507</f>
        <v>2.8657999999999997</v>
      </c>
      <c r="I2507" s="2">
        <f>'Moving Avg'!H2507</f>
        <v>3.1090500000000016</v>
      </c>
      <c r="J2507" s="17" t="str">
        <f>OBV!F2507</f>
        <v>BULLISH</v>
      </c>
      <c r="K2507" s="17" t="str">
        <f>OBV!G2507</f>
        <v>NEUTRAL</v>
      </c>
      <c r="L2507" s="17" t="str">
        <f>OBV!H2507</f>
        <v>CONFIRMED BULLISH</v>
      </c>
    </row>
    <row r="2508" spans="1:12" ht="13.5" x14ac:dyDescent="0.25">
      <c r="A2508" s="3">
        <f>RSI!A2508</f>
        <v>45656</v>
      </c>
      <c r="B2508" s="2">
        <f>RSI!B2508</f>
        <v>2.98</v>
      </c>
      <c r="C2508" s="2">
        <f>RSI!I2508</f>
        <v>57.33335502919175</v>
      </c>
      <c r="D2508" s="2">
        <f>MACD!E2508</f>
        <v>-2.6280987398489053E-2</v>
      </c>
      <c r="E2508" s="2">
        <f>MACD!F2508</f>
        <v>-1.1376604476703031E-2</v>
      </c>
      <c r="F2508" s="2">
        <f>'Moving Avg'!D2508</f>
        <v>2.9720000000000004</v>
      </c>
      <c r="G2508" s="2">
        <f>'Moving Avg'!F2508</f>
        <v>2.9209999999999998</v>
      </c>
      <c r="H2508" s="2">
        <f>'Moving Avg'!G2508</f>
        <v>2.8694000000000006</v>
      </c>
      <c r="I2508" s="2">
        <f>'Moving Avg'!H2508</f>
        <v>3.1070500000000014</v>
      </c>
      <c r="J2508" s="17" t="str">
        <f>OBV!F2508</f>
        <v>BULLISH</v>
      </c>
      <c r="K2508" s="17" t="str">
        <f>OBV!G2508</f>
        <v>NEUTRAL</v>
      </c>
      <c r="L2508" s="17" t="str">
        <f>OBV!H2508</f>
        <v>CONFIRMED BULLISH</v>
      </c>
    </row>
    <row r="2509" spans="1:12" ht="13.5" x14ac:dyDescent="0.25">
      <c r="A2509" s="3">
        <f>RSI!A2509</f>
        <v>45657</v>
      </c>
      <c r="B2509" s="2">
        <f>RSI!B2509</f>
        <v>2.97</v>
      </c>
      <c r="C2509" s="2">
        <f>RSI!I2509</f>
        <v>55.893919881076016</v>
      </c>
      <c r="D2509" s="2">
        <f>MACD!E2509</f>
        <v>-2.3201007037655152E-2</v>
      </c>
      <c r="E2509" s="2">
        <f>MACD!F2509</f>
        <v>-1.3741484988893455E-2</v>
      </c>
      <c r="F2509" s="2">
        <f>'Moving Avg'!D2509</f>
        <v>2.9720000000000004</v>
      </c>
      <c r="G2509" s="2">
        <f>'Moving Avg'!F2509</f>
        <v>2.9234999999999998</v>
      </c>
      <c r="H2509" s="2">
        <f>'Moving Avg'!G2509</f>
        <v>2.8734000000000002</v>
      </c>
      <c r="I2509" s="2">
        <f>'Moving Avg'!H2509</f>
        <v>3.1051500000000014</v>
      </c>
      <c r="J2509" s="17" t="str">
        <f>OBV!F2509</f>
        <v>BEARISH</v>
      </c>
      <c r="K2509" s="17" t="str">
        <f>OBV!G2509</f>
        <v>WEAK</v>
      </c>
      <c r="L2509" s="17" t="str">
        <f>OBV!H2509</f>
        <v>NEUTRAL</v>
      </c>
    </row>
    <row r="2510" spans="1:12" ht="13.5" x14ac:dyDescent="0.25">
      <c r="A2510" s="3">
        <f>RSI!A2510</f>
        <v>45659</v>
      </c>
      <c r="B2510" s="2">
        <f>RSI!B2510</f>
        <v>2.95</v>
      </c>
      <c r="C2510" s="2">
        <f>RSI!I2510</f>
        <v>53.026493134354958</v>
      </c>
      <c r="D2510" s="2">
        <f>MACD!E2510</f>
        <v>-2.0922378469620639E-2</v>
      </c>
      <c r="E2510" s="2">
        <f>MACD!F2510</f>
        <v>-1.5177663685038893E-2</v>
      </c>
      <c r="F2510" s="2">
        <f>'Moving Avg'!D2510</f>
        <v>2.97</v>
      </c>
      <c r="G2510" s="2">
        <f>'Moving Avg'!F2510</f>
        <v>2.9274999999999998</v>
      </c>
      <c r="H2510" s="2">
        <f>'Moving Avg'!G2510</f>
        <v>2.8765999999999998</v>
      </c>
      <c r="I2510" s="2">
        <f>'Moving Avg'!H2510</f>
        <v>3.1031500000000021</v>
      </c>
      <c r="J2510" s="17" t="str">
        <f>OBV!F2510</f>
        <v>BEARISH</v>
      </c>
      <c r="K2510" s="17" t="str">
        <f>OBV!G2510</f>
        <v>WEAK</v>
      </c>
      <c r="L2510" s="17" t="str">
        <f>OBV!H2510</f>
        <v>CONFIRMED BEARISH</v>
      </c>
    </row>
    <row r="2511" spans="1:12" ht="13.5" x14ac:dyDescent="0.25">
      <c r="A2511" s="3">
        <f>RSI!A2511</f>
        <v>45660</v>
      </c>
      <c r="B2511" s="2">
        <f>RSI!B2511</f>
        <v>2.9</v>
      </c>
      <c r="C2511" s="2">
        <f>RSI!I2511</f>
        <v>46.591355999678022</v>
      </c>
      <c r="D2511" s="2">
        <f>MACD!E2511</f>
        <v>-1.5422913027774765E-2</v>
      </c>
      <c r="E2511" s="2">
        <f>MACD!F2511</f>
        <v>-1.5226713553586069E-2</v>
      </c>
      <c r="F2511" s="2">
        <f>'Moving Avg'!D2511</f>
        <v>2.9540000000000002</v>
      </c>
      <c r="G2511" s="2">
        <f>'Moving Avg'!F2511</f>
        <v>2.9294999999999995</v>
      </c>
      <c r="H2511" s="2">
        <f>'Moving Avg'!G2511</f>
        <v>2.8790000000000004</v>
      </c>
      <c r="I2511" s="2">
        <f>'Moving Avg'!H2511</f>
        <v>3.1005000000000025</v>
      </c>
      <c r="J2511" s="17" t="str">
        <f>OBV!F2511</f>
        <v>BEARISH</v>
      </c>
      <c r="K2511" s="17" t="str">
        <f>OBV!G2511</f>
        <v>WEAK</v>
      </c>
      <c r="L2511" s="17" t="str">
        <f>OBV!H2511</f>
        <v>CONFIRMED BEARISH</v>
      </c>
    </row>
    <row r="2512" spans="1:12" ht="13.5" x14ac:dyDescent="0.25">
      <c r="A2512" s="3">
        <f>RSI!A2512</f>
        <v>45663</v>
      </c>
      <c r="B2512" s="2">
        <f>RSI!B2512</f>
        <v>2.89</v>
      </c>
      <c r="C2512" s="2">
        <f>RSI!I2512</f>
        <v>45.404552072926933</v>
      </c>
      <c r="D2512" s="2">
        <f>MACD!E2512</f>
        <v>-1.4471218872165625E-2</v>
      </c>
      <c r="E2512" s="2">
        <f>MACD!F2512</f>
        <v>-1.507561461730198E-2</v>
      </c>
      <c r="F2512" s="2">
        <f>'Moving Avg'!D2512</f>
        <v>2.9380000000000002</v>
      </c>
      <c r="G2512" s="2">
        <f>'Moving Avg'!F2512</f>
        <v>2.9309999999999996</v>
      </c>
      <c r="H2512" s="2">
        <f>'Moving Avg'!G2512</f>
        <v>2.8824000000000001</v>
      </c>
      <c r="I2512" s="2">
        <f>'Moving Avg'!H2512</f>
        <v>3.0978000000000021</v>
      </c>
      <c r="J2512" s="17" t="str">
        <f>OBV!F2512</f>
        <v>BEARISH</v>
      </c>
      <c r="K2512" s="17" t="str">
        <f>OBV!G2512</f>
        <v>WEAK</v>
      </c>
      <c r="L2512" s="17" t="str">
        <f>OBV!H2512</f>
        <v>CONFIRMED BEARISH</v>
      </c>
    </row>
    <row r="2513" spans="1:12" ht="13.5" x14ac:dyDescent="0.25">
      <c r="A2513" s="3">
        <f>RSI!A2513</f>
        <v>45664</v>
      </c>
      <c r="B2513" s="2">
        <f>RSI!B2513</f>
        <v>2.87</v>
      </c>
      <c r="C2513" s="2">
        <f>RSI!I2513</f>
        <v>43.0430344859572</v>
      </c>
      <c r="D2513" s="2">
        <f>MACD!E2513</f>
        <v>-4.2729260850395967E-3</v>
      </c>
      <c r="E2513" s="2">
        <f>MACD!F2513</f>
        <v>-1.2915076910849504E-2</v>
      </c>
      <c r="F2513" s="2">
        <f>'Moving Avg'!D2513</f>
        <v>2.9160000000000004</v>
      </c>
      <c r="G2513" s="2">
        <f>'Moving Avg'!F2513</f>
        <v>2.9329999999999994</v>
      </c>
      <c r="H2513" s="2">
        <f>'Moving Avg'!G2513</f>
        <v>2.8843999999999999</v>
      </c>
      <c r="I2513" s="2">
        <f>'Moving Avg'!H2513</f>
        <v>3.0950500000000023</v>
      </c>
      <c r="J2513" s="17" t="str">
        <f>OBV!F2513</f>
        <v>BEARISH</v>
      </c>
      <c r="K2513" s="17" t="str">
        <f>OBV!G2513</f>
        <v>WEAK</v>
      </c>
      <c r="L2513" s="17" t="str">
        <f>OBV!H2513</f>
        <v>CONFIRMED BEARISH</v>
      </c>
    </row>
    <row r="2514" spans="1:12" ht="13.5" x14ac:dyDescent="0.25">
      <c r="A2514" s="3">
        <f>RSI!A2514</f>
        <v>45665</v>
      </c>
      <c r="B2514" s="2">
        <f>RSI!B2514</f>
        <v>2.89</v>
      </c>
      <c r="C2514" s="2">
        <f>RSI!I2514</f>
        <v>46.064062180031989</v>
      </c>
      <c r="D2514" s="2">
        <f>MACD!E2514</f>
        <v>6.2730061679512339E-3</v>
      </c>
      <c r="E2514" s="2">
        <f>MACD!F2514</f>
        <v>-9.0774602950893565E-3</v>
      </c>
      <c r="F2514" s="2">
        <f>'Moving Avg'!D2514</f>
        <v>2.9</v>
      </c>
      <c r="G2514" s="2">
        <f>'Moving Avg'!F2514</f>
        <v>2.9289999999999994</v>
      </c>
      <c r="H2514" s="2">
        <f>'Moving Avg'!G2514</f>
        <v>2.8868</v>
      </c>
      <c r="I2514" s="2">
        <f>'Moving Avg'!H2514</f>
        <v>3.0925500000000015</v>
      </c>
      <c r="J2514" s="17" t="str">
        <f>OBV!F2514</f>
        <v>BEARISH</v>
      </c>
      <c r="K2514" s="17" t="str">
        <f>OBV!G2514</f>
        <v>WEAK</v>
      </c>
      <c r="L2514" s="17" t="str">
        <f>OBV!H2514</f>
        <v>CONFIRMED BEARISH</v>
      </c>
    </row>
    <row r="2515" spans="1:12" ht="13.5" x14ac:dyDescent="0.25">
      <c r="A2515" s="3">
        <f>RSI!A2515</f>
        <v>45666</v>
      </c>
      <c r="B2515" s="2">
        <f>RSI!B2515</f>
        <v>2.87</v>
      </c>
      <c r="C2515" s="2">
        <f>RSI!I2515</f>
        <v>43.575031465293684</v>
      </c>
      <c r="D2515" s="2">
        <f>MACD!E2515</f>
        <v>1.531870230726895E-2</v>
      </c>
      <c r="E2515" s="2">
        <f>MACD!F2515</f>
        <v>-4.1982277746176952E-3</v>
      </c>
      <c r="F2515" s="2">
        <f>'Moving Avg'!D2515</f>
        <v>2.8840000000000003</v>
      </c>
      <c r="G2515" s="2">
        <f>'Moving Avg'!F2515</f>
        <v>2.9249999999999994</v>
      </c>
      <c r="H2515" s="2">
        <f>'Moving Avg'!G2515</f>
        <v>2.8896000000000002</v>
      </c>
      <c r="I2515" s="2">
        <f>'Moving Avg'!H2515</f>
        <v>3.0899500000000018</v>
      </c>
      <c r="J2515" s="17" t="str">
        <f>OBV!F2515</f>
        <v>BEARISH</v>
      </c>
      <c r="K2515" s="17" t="str">
        <f>OBV!G2515</f>
        <v>NEUTRAL</v>
      </c>
      <c r="L2515" s="17" t="str">
        <f>OBV!H2515</f>
        <v>CONFIRMED BEARISH</v>
      </c>
    </row>
    <row r="2516" spans="1:12" ht="13.5" x14ac:dyDescent="0.25">
      <c r="A2516" s="3">
        <f>RSI!A2516</f>
        <v>45667</v>
      </c>
      <c r="B2516" s="2">
        <f>RSI!B2516</f>
        <v>2.86</v>
      </c>
      <c r="C2516" s="2">
        <f>RSI!I2516</f>
        <v>42.343048144675734</v>
      </c>
      <c r="D2516" s="2">
        <f>MACD!E2516</f>
        <v>2.7074518914344203E-2</v>
      </c>
      <c r="E2516" s="2">
        <f>MACD!F2516</f>
        <v>2.0563215631746851E-3</v>
      </c>
      <c r="F2516" s="2">
        <f>'Moving Avg'!D2516</f>
        <v>2.8759999999999999</v>
      </c>
      <c r="G2516" s="2">
        <f>'Moving Avg'!F2516</f>
        <v>2.9229999999999996</v>
      </c>
      <c r="H2516" s="2">
        <f>'Moving Avg'!G2516</f>
        <v>2.8908000000000005</v>
      </c>
      <c r="I2516" s="2">
        <f>'Moving Avg'!H2516</f>
        <v>3.0873000000000017</v>
      </c>
      <c r="J2516" s="17" t="str">
        <f>OBV!F2516</f>
        <v>BEARISH</v>
      </c>
      <c r="K2516" s="17" t="str">
        <f>OBV!G2516</f>
        <v>WEAK</v>
      </c>
      <c r="L2516" s="17" t="str">
        <f>OBV!H2516</f>
        <v>CONFIRMED BEARISH</v>
      </c>
    </row>
    <row r="2517" spans="1:12" ht="13.5" x14ac:dyDescent="0.25">
      <c r="A2517" s="3">
        <f>RSI!A2517</f>
        <v>45670</v>
      </c>
      <c r="B2517" s="2">
        <f>RSI!B2517</f>
        <v>2.86</v>
      </c>
      <c r="C2517" s="2">
        <f>RSI!I2517</f>
        <v>42.343048144675734</v>
      </c>
      <c r="D2517" s="2">
        <f>MACD!E2517</f>
        <v>3.5805434843940276E-2</v>
      </c>
      <c r="E2517" s="2">
        <f>MACD!F2517</f>
        <v>8.8061442193278043E-3</v>
      </c>
      <c r="F2517" s="2">
        <f>'Moving Avg'!D2517</f>
        <v>2.8699999999999997</v>
      </c>
      <c r="G2517" s="2">
        <f>'Moving Avg'!F2517</f>
        <v>2.9234999999999998</v>
      </c>
      <c r="H2517" s="2">
        <f>'Moving Avg'!G2517</f>
        <v>2.8910000000000009</v>
      </c>
      <c r="I2517" s="2">
        <f>'Moving Avg'!H2517</f>
        <v>3.0847000000000016</v>
      </c>
      <c r="J2517" s="17" t="str">
        <f>OBV!F2517</f>
        <v>BEARISH</v>
      </c>
      <c r="K2517" s="17" t="str">
        <f>OBV!G2517</f>
        <v>NEUTRAL</v>
      </c>
      <c r="L2517" s="17" t="str">
        <f>OBV!H2517</f>
        <v>CONFIRMED BEARISH</v>
      </c>
    </row>
    <row r="2518" spans="1:12" ht="13.5" x14ac:dyDescent="0.25">
      <c r="A2518" s="3">
        <f>RSI!A2518</f>
        <v>45671</v>
      </c>
      <c r="B2518" s="2">
        <f>RSI!B2518</f>
        <v>2.83</v>
      </c>
      <c r="C2518" s="2">
        <f>RSI!I2518</f>
        <v>38.550844618411212</v>
      </c>
      <c r="D2518" s="2">
        <f>MACD!E2518</f>
        <v>4.7252101913066724E-2</v>
      </c>
      <c r="E2518" s="2">
        <f>MACD!F2518</f>
        <v>1.6495335758075588E-2</v>
      </c>
      <c r="F2518" s="2">
        <f>'Moving Avg'!D2518</f>
        <v>2.8619999999999997</v>
      </c>
      <c r="G2518" s="2">
        <f>'Moving Avg'!F2518</f>
        <v>2.92</v>
      </c>
      <c r="H2518" s="2">
        <f>'Moving Avg'!G2518</f>
        <v>2.8916000000000013</v>
      </c>
      <c r="I2518" s="2">
        <f>'Moving Avg'!H2518</f>
        <v>3.0820000000000016</v>
      </c>
      <c r="J2518" s="17" t="str">
        <f>OBV!F2518</f>
        <v>BEARISH</v>
      </c>
      <c r="K2518" s="17" t="str">
        <f>OBV!G2518</f>
        <v>NEUTRAL</v>
      </c>
      <c r="L2518" s="17" t="str">
        <f>OBV!H2518</f>
        <v>CONFIRMED BEARISH</v>
      </c>
    </row>
    <row r="2519" spans="1:12" ht="13.5" x14ac:dyDescent="0.25">
      <c r="A2519" s="3">
        <f>RSI!A2519</f>
        <v>45672</v>
      </c>
      <c r="B2519" s="2">
        <f>RSI!B2519</f>
        <v>2.79</v>
      </c>
      <c r="C2519" s="2">
        <f>RSI!I2519</f>
        <v>34.158183439956034</v>
      </c>
      <c r="D2519" s="2">
        <f>MACD!E2519</f>
        <v>5.8815706005252988E-2</v>
      </c>
      <c r="E2519" s="2">
        <f>MACD!F2519</f>
        <v>2.4959409807511067E-2</v>
      </c>
      <c r="F2519" s="2">
        <f>'Moving Avg'!D2519</f>
        <v>2.8420000000000001</v>
      </c>
      <c r="G2519" s="2">
        <f>'Moving Avg'!F2519</f>
        <v>2.9124999999999996</v>
      </c>
      <c r="H2519" s="2">
        <f>'Moving Avg'!G2519</f>
        <v>2.8914000000000009</v>
      </c>
      <c r="I2519" s="2">
        <f>'Moving Avg'!H2519</f>
        <v>3.0794500000000018</v>
      </c>
      <c r="J2519" s="17" t="str">
        <f>OBV!F2519</f>
        <v>BEARISH</v>
      </c>
      <c r="K2519" s="17" t="str">
        <f>OBV!G2519</f>
        <v>NEUTRAL</v>
      </c>
      <c r="L2519" s="17" t="str">
        <f>OBV!H2519</f>
        <v>CONFIRMED BEARISH</v>
      </c>
    </row>
    <row r="2520" spans="1:12" ht="13.5" x14ac:dyDescent="0.25">
      <c r="A2520" s="3">
        <f>RSI!A2520</f>
        <v>45673</v>
      </c>
      <c r="B2520" s="2">
        <f>RSI!B2520</f>
        <v>2.79</v>
      </c>
      <c r="C2520" s="2">
        <f>RSI!I2520</f>
        <v>34.158183439956034</v>
      </c>
      <c r="D2520" s="2">
        <f>MACD!E2520</f>
        <v>6.6179604299641426E-2</v>
      </c>
      <c r="E2520" s="2">
        <f>MACD!F2520</f>
        <v>3.3203448705937139E-2</v>
      </c>
      <c r="F2520" s="2">
        <f>'Moving Avg'!D2520</f>
        <v>2.8259999999999996</v>
      </c>
      <c r="G2520" s="2">
        <f>'Moving Avg'!F2520</f>
        <v>2.9054999999999995</v>
      </c>
      <c r="H2520" s="2">
        <f>'Moving Avg'!G2520</f>
        <v>2.8918000000000013</v>
      </c>
      <c r="I2520" s="2">
        <f>'Moving Avg'!H2520</f>
        <v>3.0765000000000016</v>
      </c>
      <c r="J2520" s="17" t="str">
        <f>OBV!F2520</f>
        <v>BEARISH</v>
      </c>
      <c r="K2520" s="17" t="str">
        <f>OBV!G2520</f>
        <v>NEUTRAL</v>
      </c>
      <c r="L2520" s="17" t="str">
        <f>OBV!H2520</f>
        <v>CONFIRMED BEARISH</v>
      </c>
    </row>
    <row r="2521" spans="1:12" ht="13.5" x14ac:dyDescent="0.25">
      <c r="A2521" s="3">
        <f>RSI!A2521</f>
        <v>45674</v>
      </c>
      <c r="B2521" s="2">
        <f>RSI!B2521</f>
        <v>2.79</v>
      </c>
      <c r="C2521" s="2">
        <f>RSI!I2521</f>
        <v>34.158183439956034</v>
      </c>
      <c r="D2521" s="2">
        <f>MACD!E2521</f>
        <v>6.532591089154538E-2</v>
      </c>
      <c r="E2521" s="2">
        <f>MACD!F2521</f>
        <v>3.9627941143058787E-2</v>
      </c>
      <c r="F2521" s="2">
        <f>'Moving Avg'!D2521</f>
        <v>2.8119999999999998</v>
      </c>
      <c r="G2521" s="2">
        <f>'Moving Avg'!F2521</f>
        <v>2.8984999999999994</v>
      </c>
      <c r="H2521" s="2">
        <f>'Moving Avg'!G2521</f>
        <v>2.8922000000000008</v>
      </c>
      <c r="I2521" s="2">
        <f>'Moving Avg'!H2521</f>
        <v>3.0736000000000017</v>
      </c>
      <c r="J2521" s="17" t="str">
        <f>OBV!F2521</f>
        <v>BEARISH</v>
      </c>
      <c r="K2521" s="17" t="str">
        <f>OBV!G2521</f>
        <v>NEUTRAL</v>
      </c>
      <c r="L2521" s="17" t="str">
        <f>OBV!H2521</f>
        <v>CONFIRMED BEARISH</v>
      </c>
    </row>
    <row r="2522" spans="1:12" ht="13.5" x14ac:dyDescent="0.25">
      <c r="A2522" s="3">
        <f>RSI!A2522</f>
        <v>45677</v>
      </c>
      <c r="B2522" s="2">
        <f>RSI!B2522</f>
        <v>2.78</v>
      </c>
      <c r="C2522" s="2">
        <f>RSI!I2522</f>
        <v>32.98463883752234</v>
      </c>
      <c r="D2522" s="2">
        <f>MACD!E2522</f>
        <v>6.4368448410654366E-2</v>
      </c>
      <c r="E2522" s="2">
        <f>MACD!F2522</f>
        <v>4.4576042596577901E-2</v>
      </c>
      <c r="F2522" s="2">
        <f>'Moving Avg'!D2522</f>
        <v>2.7959999999999998</v>
      </c>
      <c r="G2522" s="2">
        <f>'Moving Avg'!F2522</f>
        <v>2.8924999999999992</v>
      </c>
      <c r="H2522" s="2">
        <f>'Moving Avg'!G2522</f>
        <v>2.8918000000000008</v>
      </c>
      <c r="I2522" s="2">
        <f>'Moving Avg'!H2522</f>
        <v>3.0707500000000016</v>
      </c>
      <c r="J2522" s="17" t="str">
        <f>OBV!F2522</f>
        <v>BEARISH</v>
      </c>
      <c r="K2522" s="17" t="str">
        <f>OBV!G2522</f>
        <v>WEAK</v>
      </c>
      <c r="L2522" s="17" t="str">
        <f>OBV!H2522</f>
        <v>CONFIRMED BEARISH</v>
      </c>
    </row>
    <row r="2523" spans="1:12" ht="13.5" x14ac:dyDescent="0.25">
      <c r="A2523" s="3">
        <f>RSI!A2523</f>
        <v>45678</v>
      </c>
      <c r="B2523" s="2">
        <f>RSI!B2523</f>
        <v>2.75</v>
      </c>
      <c r="C2523" s="2">
        <f>RSI!I2523</f>
        <v>29.689227240578205</v>
      </c>
      <c r="D2523" s="2">
        <f>MACD!E2523</f>
        <v>6.3283616570518397E-2</v>
      </c>
      <c r="E2523" s="2">
        <f>MACD!F2523</f>
        <v>4.8317557391366006E-2</v>
      </c>
      <c r="F2523" s="2">
        <f>'Moving Avg'!D2523</f>
        <v>2.7800000000000002</v>
      </c>
      <c r="G2523" s="2">
        <f>'Moving Avg'!F2523</f>
        <v>2.8824999999999994</v>
      </c>
      <c r="H2523" s="2">
        <f>'Moving Avg'!G2523</f>
        <v>2.8908000000000005</v>
      </c>
      <c r="I2523" s="2">
        <f>'Moving Avg'!H2523</f>
        <v>3.067750000000002</v>
      </c>
      <c r="J2523" s="17" t="str">
        <f>OBV!F2523</f>
        <v>BEARISH</v>
      </c>
      <c r="K2523" s="17" t="str">
        <f>OBV!G2523</f>
        <v>WEAK</v>
      </c>
      <c r="L2523" s="17" t="str">
        <f>OBV!H2523</f>
        <v>CONFIRMED BEARISH</v>
      </c>
    </row>
    <row r="2524" spans="1:12" ht="13.5" x14ac:dyDescent="0.25">
      <c r="A2524" s="3">
        <f>RSI!A2524</f>
        <v>45679</v>
      </c>
      <c r="B2524" s="2">
        <f>RSI!B2524</f>
        <v>2.74</v>
      </c>
      <c r="C2524" s="2">
        <f>RSI!I2524</f>
        <v>28.661311719631101</v>
      </c>
      <c r="D2524" s="2">
        <f>MACD!E2524</f>
        <v>6.689768146419528E-2</v>
      </c>
      <c r="E2524" s="2">
        <f>MACD!F2524</f>
        <v>5.2033582205931864E-2</v>
      </c>
      <c r="F2524" s="2">
        <f>'Moving Avg'!D2524</f>
        <v>2.77</v>
      </c>
      <c r="G2524" s="2">
        <f>'Moving Avg'!F2524</f>
        <v>2.871</v>
      </c>
      <c r="H2524" s="2">
        <f>'Moving Avg'!G2524</f>
        <v>2.8892000000000007</v>
      </c>
      <c r="I2524" s="2">
        <f>'Moving Avg'!H2524</f>
        <v>3.0656500000000024</v>
      </c>
      <c r="J2524" s="17" t="str">
        <f>OBV!F2524</f>
        <v>BEARISH</v>
      </c>
      <c r="K2524" s="17" t="str">
        <f>OBV!G2524</f>
        <v>WEAK</v>
      </c>
      <c r="L2524" s="17" t="str">
        <f>OBV!H2524</f>
        <v>CONFIRMED BEARISH</v>
      </c>
    </row>
    <row r="2525" spans="1:12" ht="13.5" x14ac:dyDescent="0.25">
      <c r="A2525" s="3">
        <f>RSI!A2525</f>
        <v>45680</v>
      </c>
      <c r="B2525" s="2">
        <f>RSI!B2525</f>
        <v>2.74</v>
      </c>
      <c r="C2525" s="2">
        <f>RSI!I2525</f>
        <v>28.661311719631101</v>
      </c>
      <c r="D2525" s="2">
        <f>MACD!E2525</f>
        <v>6.7599325680447464E-2</v>
      </c>
      <c r="E2525" s="2">
        <f>MACD!F2525</f>
        <v>5.5146730900834988E-2</v>
      </c>
      <c r="F2525" s="2">
        <f>'Moving Avg'!D2525</f>
        <v>2.7600000000000002</v>
      </c>
      <c r="G2525" s="2">
        <f>'Moving Avg'!F2525</f>
        <v>2.8600000000000003</v>
      </c>
      <c r="H2525" s="2">
        <f>'Moving Avg'!G2525</f>
        <v>2.8888000000000011</v>
      </c>
      <c r="I2525" s="2">
        <f>'Moving Avg'!H2525</f>
        <v>3.0627500000000025</v>
      </c>
      <c r="J2525" s="17" t="str">
        <f>OBV!F2525</f>
        <v>BEARISH</v>
      </c>
      <c r="K2525" s="17" t="str">
        <f>OBV!G2525</f>
        <v>WEAK</v>
      </c>
      <c r="L2525" s="17" t="str">
        <f>OBV!H2525</f>
        <v>CONFIRMED BEARISH</v>
      </c>
    </row>
    <row r="2526" spans="1:12" ht="13.5" x14ac:dyDescent="0.25">
      <c r="A2526" s="3">
        <f>RSI!A2526</f>
        <v>45681</v>
      </c>
      <c r="B2526" s="2">
        <f>RSI!B2526</f>
        <v>2.7</v>
      </c>
      <c r="C2526" s="2">
        <f>RSI!I2526</f>
        <v>24.694920717755821</v>
      </c>
      <c r="D2526" s="2">
        <f>MACD!E2526</f>
        <v>7.0284667152662017E-2</v>
      </c>
      <c r="E2526" s="2">
        <f>MACD!F2526</f>
        <v>5.8174318151200395E-2</v>
      </c>
      <c r="F2526" s="2">
        <f>'Moving Avg'!D2526</f>
        <v>2.742</v>
      </c>
      <c r="G2526" s="2">
        <f>'Moving Avg'!F2526</f>
        <v>2.8460000000000005</v>
      </c>
      <c r="H2526" s="2">
        <f>'Moving Avg'!G2526</f>
        <v>2.886400000000001</v>
      </c>
      <c r="I2526" s="2">
        <f>'Moving Avg'!H2526</f>
        <v>3.0594500000000027</v>
      </c>
      <c r="J2526" s="17" t="str">
        <f>OBV!F2526</f>
        <v>BEARISH</v>
      </c>
      <c r="K2526" s="17" t="str">
        <f>OBV!G2526</f>
        <v>WEAK</v>
      </c>
      <c r="L2526" s="17" t="str">
        <f>OBV!H2526</f>
        <v>CONFIRMED BEARISH</v>
      </c>
    </row>
    <row r="2527" spans="1:12" ht="13.5" x14ac:dyDescent="0.25">
      <c r="A2527" s="3">
        <f>RSI!A2527</f>
        <v>45684</v>
      </c>
      <c r="B2527" s="2">
        <f>RSI!B2527</f>
        <v>2.7</v>
      </c>
      <c r="C2527" s="2">
        <f>RSI!I2527</f>
        <v>24.694920717755821</v>
      </c>
      <c r="D2527" s="2">
        <f>MACD!E2527</f>
        <v>7.3410964122030631E-2</v>
      </c>
      <c r="E2527" s="2">
        <f>MACD!F2527</f>
        <v>6.1221647345366448E-2</v>
      </c>
      <c r="F2527" s="2">
        <f>'Moving Avg'!D2527</f>
        <v>2.726</v>
      </c>
      <c r="G2527" s="2">
        <f>'Moving Avg'!F2527</f>
        <v>2.8325000000000005</v>
      </c>
      <c r="H2527" s="2">
        <f>'Moving Avg'!G2527</f>
        <v>2.8826000000000005</v>
      </c>
      <c r="I2527" s="2">
        <f>'Moving Avg'!H2527</f>
        <v>3.0562000000000027</v>
      </c>
      <c r="J2527" s="17" t="str">
        <f>OBV!F2527</f>
        <v>BEARISH</v>
      </c>
      <c r="K2527" s="17" t="str">
        <f>OBV!G2527</f>
        <v>WEAK</v>
      </c>
      <c r="L2527" s="17" t="str">
        <f>OBV!H2527</f>
        <v>CONFIRMED BEARISH</v>
      </c>
    </row>
    <row r="2528" spans="1:12" ht="13.5" x14ac:dyDescent="0.25">
      <c r="A2528" s="3">
        <f>RSI!A2528</f>
        <v>45685</v>
      </c>
      <c r="B2528" s="2">
        <f>RSI!B2528</f>
        <v>2.65</v>
      </c>
      <c r="C2528" s="2">
        <f>RSI!I2528</f>
        <v>20.5684370283888</v>
      </c>
      <c r="D2528" s="2">
        <f>MACD!E2528</f>
        <v>7.593543081743892E-2</v>
      </c>
      <c r="E2528" s="2">
        <f>MACD!F2528</f>
        <v>6.4164404039780951E-2</v>
      </c>
      <c r="F2528" s="2">
        <f>'Moving Avg'!D2528</f>
        <v>2.706</v>
      </c>
      <c r="G2528" s="2">
        <f>'Moving Avg'!F2528</f>
        <v>2.8160000000000003</v>
      </c>
      <c r="H2528" s="2">
        <f>'Moving Avg'!G2528</f>
        <v>2.878200000000001</v>
      </c>
      <c r="I2528" s="2">
        <f>'Moving Avg'!H2528</f>
        <v>3.0527000000000029</v>
      </c>
      <c r="J2528" s="17" t="str">
        <f>OBV!F2528</f>
        <v>BEARISH</v>
      </c>
      <c r="K2528" s="17" t="str">
        <f>OBV!G2528</f>
        <v>WEAK</v>
      </c>
      <c r="L2528" s="17" t="str">
        <f>OBV!H2528</f>
        <v>CONFIRMED BEARISH</v>
      </c>
    </row>
    <row r="2529" spans="1:12" ht="13.5" x14ac:dyDescent="0.25">
      <c r="A2529" s="3">
        <f>RSI!A2529</f>
        <v>45686</v>
      </c>
      <c r="B2529" s="2">
        <f>RSI!B2529</f>
        <v>2.68</v>
      </c>
      <c r="C2529" s="2">
        <f>RSI!I2529</f>
        <v>28.309008374088791</v>
      </c>
      <c r="D2529" s="2">
        <f>MACD!E2529</f>
        <v>7.0723141979740056E-2</v>
      </c>
      <c r="E2529" s="2">
        <f>MACD!F2529</f>
        <v>6.5476151627772775E-2</v>
      </c>
      <c r="F2529" s="2">
        <f>'Moving Avg'!D2529</f>
        <v>2.694</v>
      </c>
      <c r="G2529" s="2">
        <f>'Moving Avg'!F2529</f>
        <v>2.8015000000000003</v>
      </c>
      <c r="H2529" s="2">
        <f>'Moving Avg'!G2529</f>
        <v>2.8740000000000006</v>
      </c>
      <c r="I2529" s="2">
        <f>'Moving Avg'!H2529</f>
        <v>3.049450000000002</v>
      </c>
      <c r="J2529" s="17" t="str">
        <f>OBV!F2529</f>
        <v>BEARISH</v>
      </c>
      <c r="K2529" s="17" t="str">
        <f>OBV!G2529</f>
        <v>WEAK</v>
      </c>
      <c r="L2529" s="17" t="str">
        <f>OBV!H2529</f>
        <v>CONFIRMED BEARISH</v>
      </c>
    </row>
    <row r="2530" spans="1:12" ht="13.5" x14ac:dyDescent="0.25">
      <c r="A2530" s="3">
        <f>RSI!A2530</f>
        <v>45687</v>
      </c>
      <c r="B2530" s="2">
        <f>RSI!B2530</f>
        <v>2.68</v>
      </c>
      <c r="C2530" s="2">
        <f>RSI!I2530</f>
        <v>28.309008374088791</v>
      </c>
      <c r="D2530" s="2">
        <f>MACD!E2530</f>
        <v>6.7087039420520078E-2</v>
      </c>
      <c r="E2530" s="2">
        <f>MACD!F2530</f>
        <v>6.5798329186322238E-2</v>
      </c>
      <c r="F2530" s="2">
        <f>'Moving Avg'!D2530</f>
        <v>2.6819999999999999</v>
      </c>
      <c r="G2530" s="2">
        <f>'Moving Avg'!F2530</f>
        <v>2.7880000000000003</v>
      </c>
      <c r="H2530" s="2">
        <f>'Moving Avg'!G2530</f>
        <v>2.8720000000000003</v>
      </c>
      <c r="I2530" s="2">
        <f>'Moving Avg'!H2530</f>
        <v>3.0462500000000019</v>
      </c>
      <c r="J2530" s="17" t="str">
        <f>OBV!F2530</f>
        <v>BEARISH</v>
      </c>
      <c r="K2530" s="17" t="str">
        <f>OBV!G2530</f>
        <v>WEAK</v>
      </c>
      <c r="L2530" s="17" t="str">
        <f>OBV!H2530</f>
        <v>CONFIRMED BEARISH</v>
      </c>
    </row>
    <row r="2531" spans="1:12" ht="13.5" x14ac:dyDescent="0.25">
      <c r="A2531" s="3">
        <f>RSI!A2531</f>
        <v>45688</v>
      </c>
      <c r="B2531" s="2">
        <f>RSI!B2531</f>
        <v>2.68</v>
      </c>
      <c r="C2531" s="2">
        <f>RSI!I2531</f>
        <v>28.309008374088791</v>
      </c>
      <c r="D2531" s="2">
        <f>MACD!E2531</f>
        <v>6.4727277706937425E-2</v>
      </c>
      <c r="E2531" s="2">
        <f>MACD!F2531</f>
        <v>6.558411889044527E-2</v>
      </c>
      <c r="F2531" s="2">
        <f>'Moving Avg'!D2531</f>
        <v>2.6779999999999999</v>
      </c>
      <c r="G2531" s="2">
        <f>'Moving Avg'!F2531</f>
        <v>2.7770000000000001</v>
      </c>
      <c r="H2531" s="2">
        <f>'Moving Avg'!G2531</f>
        <v>2.8680000000000008</v>
      </c>
      <c r="I2531" s="2">
        <f>'Moving Avg'!H2531</f>
        <v>3.0430000000000019</v>
      </c>
      <c r="J2531" s="17" t="str">
        <f>OBV!F2531</f>
        <v>BEARISH</v>
      </c>
      <c r="K2531" s="17" t="str">
        <f>OBV!G2531</f>
        <v>WEAK</v>
      </c>
      <c r="L2531" s="17" t="str">
        <f>OBV!H2531</f>
        <v>CONFIRMED BEARISH</v>
      </c>
    </row>
    <row r="2532" spans="1:12" ht="13.5" x14ac:dyDescent="0.25">
      <c r="A2532" s="3">
        <f>RSI!A2532</f>
        <v>45691</v>
      </c>
      <c r="B2532" s="2">
        <f>RSI!B2532</f>
        <v>2.77</v>
      </c>
      <c r="C2532" s="2">
        <f>RSI!I2532</f>
        <v>47.48437748316978</v>
      </c>
      <c r="D2532" s="2">
        <f>MACD!E2532</f>
        <v>5.5189261803623602E-2</v>
      </c>
      <c r="E2532" s="2">
        <f>MACD!F2532</f>
        <v>6.3505147473080947E-2</v>
      </c>
      <c r="F2532" s="2">
        <f>'Moving Avg'!D2532</f>
        <v>2.6919999999999997</v>
      </c>
      <c r="G2532" s="2">
        <f>'Moving Avg'!F2532</f>
        <v>2.7710000000000004</v>
      </c>
      <c r="H2532" s="2">
        <f>'Moving Avg'!G2532</f>
        <v>2.8660000000000014</v>
      </c>
      <c r="I2532" s="2">
        <f>'Moving Avg'!H2532</f>
        <v>3.039950000000001</v>
      </c>
      <c r="J2532" s="17" t="str">
        <f>OBV!F2532</f>
        <v>BULLISH</v>
      </c>
      <c r="K2532" s="17" t="str">
        <f>OBV!G2532</f>
        <v>STRONG</v>
      </c>
      <c r="L2532" s="17" t="str">
        <f>OBV!H2532</f>
        <v>CONFIRMED BULLISH</v>
      </c>
    </row>
    <row r="2533" spans="1:12" ht="13.5" x14ac:dyDescent="0.25">
      <c r="A2533" s="3">
        <f>RSI!A2533</f>
        <v>45692</v>
      </c>
      <c r="B2533" s="2">
        <f>RSI!B2533</f>
        <v>2.75</v>
      </c>
      <c r="C2533" s="2">
        <f>RSI!I2533</f>
        <v>44.627733334085292</v>
      </c>
      <c r="D2533" s="2">
        <f>MACD!E2533</f>
        <v>4.406757684457574E-2</v>
      </c>
      <c r="E2533" s="2">
        <f>MACD!F2533</f>
        <v>5.9617633347379913E-2</v>
      </c>
      <c r="F2533" s="2">
        <f>'Moving Avg'!D2533</f>
        <v>2.7120000000000002</v>
      </c>
      <c r="G2533" s="2">
        <f>'Moving Avg'!F2533</f>
        <v>2.7650000000000001</v>
      </c>
      <c r="H2533" s="2">
        <f>'Moving Avg'!G2533</f>
        <v>2.8640000000000017</v>
      </c>
      <c r="I2533" s="2">
        <f>'Moving Avg'!H2533</f>
        <v>3.036900000000001</v>
      </c>
      <c r="J2533" s="17" t="str">
        <f>OBV!F2533</f>
        <v>BULLISH</v>
      </c>
      <c r="K2533" s="17" t="str">
        <f>OBV!G2533</f>
        <v>STRONG</v>
      </c>
      <c r="L2533" s="17" t="str">
        <f>OBV!H2533</f>
        <v>CONFIRMED BULLISH</v>
      </c>
    </row>
    <row r="2534" spans="1:12" ht="13.5" x14ac:dyDescent="0.25">
      <c r="A2534" s="3">
        <f>RSI!A2534</f>
        <v>45693</v>
      </c>
      <c r="B2534" s="2">
        <f>RSI!B2534</f>
        <v>2.71</v>
      </c>
      <c r="C2534" s="2">
        <f>RSI!I2534</f>
        <v>39.508440618921476</v>
      </c>
      <c r="D2534" s="2">
        <f>MACD!E2534</f>
        <v>3.6276312824301105E-2</v>
      </c>
      <c r="E2534" s="2">
        <f>MACD!F2534</f>
        <v>5.4949369242764154E-2</v>
      </c>
      <c r="F2534" s="2">
        <f>'Moving Avg'!D2534</f>
        <v>2.718</v>
      </c>
      <c r="G2534" s="2">
        <f>'Moving Avg'!F2534</f>
        <v>2.7560000000000007</v>
      </c>
      <c r="H2534" s="2">
        <f>'Moving Avg'!G2534</f>
        <v>2.8586000000000014</v>
      </c>
      <c r="I2534" s="2">
        <f>'Moving Avg'!H2534</f>
        <v>3.0337000000000018</v>
      </c>
      <c r="J2534" s="17" t="str">
        <f>OBV!F2534</f>
        <v>BULLISH</v>
      </c>
      <c r="K2534" s="17" t="str">
        <f>OBV!G2534</f>
        <v>STRONG</v>
      </c>
      <c r="L2534" s="17" t="str">
        <f>OBV!H2534</f>
        <v>CONFIRMED BULLISH</v>
      </c>
    </row>
    <row r="2535" spans="1:12" ht="13.5" x14ac:dyDescent="0.25">
      <c r="A2535" s="3">
        <f>RSI!A2535</f>
        <v>45694</v>
      </c>
      <c r="B2535" s="2">
        <f>RSI!B2535</f>
        <v>2.7</v>
      </c>
      <c r="C2535" s="2">
        <f>RSI!I2535</f>
        <v>38.32482680199427</v>
      </c>
      <c r="D2535" s="2">
        <f>MACD!E2535</f>
        <v>3.0841261950019572E-2</v>
      </c>
      <c r="E2535" s="2">
        <f>MACD!F2535</f>
        <v>5.0127747784215242E-2</v>
      </c>
      <c r="F2535" s="2">
        <f>'Moving Avg'!D2535</f>
        <v>2.722</v>
      </c>
      <c r="G2535" s="2">
        <f>'Moving Avg'!F2535</f>
        <v>2.7475000000000001</v>
      </c>
      <c r="H2535" s="2">
        <f>'Moving Avg'!G2535</f>
        <v>2.8530000000000011</v>
      </c>
      <c r="I2535" s="2">
        <f>'Moving Avg'!H2535</f>
        <v>3.0307500000000021</v>
      </c>
      <c r="J2535" s="17" t="str">
        <f>OBV!F2535</f>
        <v>BULLISH</v>
      </c>
      <c r="K2535" s="17" t="str">
        <f>OBV!G2535</f>
        <v>STRONG</v>
      </c>
      <c r="L2535" s="17" t="str">
        <f>OBV!H2535</f>
        <v>CONFIRMED BULLISH</v>
      </c>
    </row>
    <row r="2536" spans="1:12" ht="13.5" x14ac:dyDescent="0.25">
      <c r="A2536" s="3">
        <f>RSI!A2536</f>
        <v>45695</v>
      </c>
      <c r="B2536" s="2">
        <f>RSI!B2536</f>
        <v>2.7</v>
      </c>
      <c r="C2536" s="2">
        <f>RSI!I2536</f>
        <v>38.324826801994263</v>
      </c>
      <c r="D2536" s="2">
        <f>MACD!E2536</f>
        <v>2.0533558137405539E-2</v>
      </c>
      <c r="E2536" s="2">
        <f>MACD!F2536</f>
        <v>4.4208909854853304E-2</v>
      </c>
      <c r="F2536" s="2">
        <f>'Moving Avg'!D2536</f>
        <v>2.726</v>
      </c>
      <c r="G2536" s="2">
        <f>'Moving Avg'!F2536</f>
        <v>2.7395000000000005</v>
      </c>
      <c r="H2536" s="2">
        <f>'Moving Avg'!G2536</f>
        <v>2.8476000000000012</v>
      </c>
      <c r="I2536" s="2">
        <f>'Moving Avg'!H2536</f>
        <v>3.0282000000000018</v>
      </c>
      <c r="J2536" s="17" t="str">
        <f>OBV!F2536</f>
        <v>BULLISH</v>
      </c>
      <c r="K2536" s="17" t="str">
        <f>OBV!G2536</f>
        <v>STRONG</v>
      </c>
      <c r="L2536" s="17" t="str">
        <f>OBV!H2536</f>
        <v>CONFIRMED BULLISH</v>
      </c>
    </row>
    <row r="2537" spans="1:12" ht="13.5" x14ac:dyDescent="0.25">
      <c r="A2537" s="3">
        <f>RSI!A2537</f>
        <v>45698</v>
      </c>
      <c r="B2537" s="2">
        <f>RSI!B2537</f>
        <v>2.7</v>
      </c>
      <c r="C2537" s="2">
        <f>RSI!I2537</f>
        <v>38.32482680199427</v>
      </c>
      <c r="D2537" s="2">
        <f>MACD!E2537</f>
        <v>1.2223721154446476E-2</v>
      </c>
      <c r="E2537" s="2">
        <f>MACD!F2537</f>
        <v>3.7811872114771938E-2</v>
      </c>
      <c r="F2537" s="2">
        <f>'Moving Avg'!D2537</f>
        <v>2.7119999999999997</v>
      </c>
      <c r="G2537" s="2">
        <f>'Moving Avg'!F2537</f>
        <v>2.7315000000000005</v>
      </c>
      <c r="H2537" s="2">
        <f>'Moving Avg'!G2537</f>
        <v>2.8418000000000005</v>
      </c>
      <c r="I2537" s="2">
        <f>'Moving Avg'!H2537</f>
        <v>3.0252500000000015</v>
      </c>
      <c r="J2537" s="17" t="str">
        <f>OBV!F2537</f>
        <v>BEARISH</v>
      </c>
      <c r="K2537" s="17" t="str">
        <f>OBV!G2537</f>
        <v>WEAK</v>
      </c>
      <c r="L2537" s="17" t="str">
        <f>OBV!H2537</f>
        <v>CONFIRMED BEARISH</v>
      </c>
    </row>
    <row r="2538" spans="1:12" ht="13.5" x14ac:dyDescent="0.25">
      <c r="A2538" s="3">
        <f>RSI!A2538</f>
        <v>45699</v>
      </c>
      <c r="B2538" s="2">
        <f>RSI!B2538</f>
        <v>2.67</v>
      </c>
      <c r="C2538" s="2">
        <f>RSI!I2538</f>
        <v>34.456952862447096</v>
      </c>
      <c r="D2538" s="2">
        <f>MACD!E2538</f>
        <v>1.037779780039827E-4</v>
      </c>
      <c r="E2538" s="2">
        <f>MACD!F2538</f>
        <v>3.0270253287418347E-2</v>
      </c>
      <c r="F2538" s="2">
        <f>'Moving Avg'!D2538</f>
        <v>2.6959999999999997</v>
      </c>
      <c r="G2538" s="2">
        <f>'Moving Avg'!F2538</f>
        <v>2.7235000000000005</v>
      </c>
      <c r="H2538" s="2">
        <f>'Moving Avg'!G2538</f>
        <v>2.8355999999999999</v>
      </c>
      <c r="I2538" s="2">
        <f>'Moving Avg'!H2538</f>
        <v>3.0221000000000013</v>
      </c>
      <c r="J2538" s="17" t="str">
        <f>OBV!F2538</f>
        <v>BEARISH</v>
      </c>
      <c r="K2538" s="17" t="str">
        <f>OBV!G2538</f>
        <v>WEAK</v>
      </c>
      <c r="L2538" s="17" t="str">
        <f>OBV!H2538</f>
        <v>CONFIRMED BEARISH</v>
      </c>
    </row>
    <row r="2539" spans="1:12" ht="13.5" x14ac:dyDescent="0.25">
      <c r="A2539" s="3">
        <f>RSI!A2539</f>
        <v>45700</v>
      </c>
      <c r="B2539" s="2">
        <f>RSI!B2539</f>
        <v>2.69</v>
      </c>
      <c r="C2539" s="2">
        <f>RSI!I2539</f>
        <v>38.885200751103405</v>
      </c>
      <c r="D2539" s="2">
        <f>MACD!E2539</f>
        <v>-6.487103746878109E-3</v>
      </c>
      <c r="E2539" s="2">
        <f>MACD!F2539</f>
        <v>2.2918781880559059E-2</v>
      </c>
      <c r="F2539" s="2">
        <f>'Moving Avg'!D2539</f>
        <v>2.6920000000000002</v>
      </c>
      <c r="G2539" s="2">
        <f>'Moving Avg'!F2539</f>
        <v>2.7185000000000006</v>
      </c>
      <c r="H2539" s="2">
        <f>'Moving Avg'!G2539</f>
        <v>2.8309999999999995</v>
      </c>
      <c r="I2539" s="2">
        <f>'Moving Avg'!H2539</f>
        <v>3.0191000000000012</v>
      </c>
      <c r="J2539" s="17" t="str">
        <f>OBV!F2539</f>
        <v>BULLISH</v>
      </c>
      <c r="K2539" s="17" t="str">
        <f>OBV!G2539</f>
        <v>STRONG</v>
      </c>
      <c r="L2539" s="17" t="str">
        <f>OBV!H2539</f>
        <v>BULLISH DIVERGENCE</v>
      </c>
    </row>
    <row r="2540" spans="1:12" ht="13.5" x14ac:dyDescent="0.25">
      <c r="A2540" s="3">
        <f>RSI!A2540</f>
        <v>45701</v>
      </c>
      <c r="B2540" s="2">
        <f>RSI!B2540</f>
        <v>2.66</v>
      </c>
      <c r="C2540" s="2">
        <f>RSI!I2540</f>
        <v>35.058896654600176</v>
      </c>
      <c r="D2540" s="2">
        <f>MACD!E2540</f>
        <v>-9.4687107535875725E-3</v>
      </c>
      <c r="E2540" s="2">
        <f>MACD!F2540</f>
        <v>1.6441283353729734E-2</v>
      </c>
      <c r="F2540" s="2">
        <f>'Moving Avg'!D2540</f>
        <v>2.6840000000000002</v>
      </c>
      <c r="G2540" s="2">
        <f>'Moving Avg'!F2540</f>
        <v>2.7120000000000006</v>
      </c>
      <c r="H2540" s="2">
        <f>'Moving Avg'!G2540</f>
        <v>2.8268</v>
      </c>
      <c r="I2540" s="2">
        <f>'Moving Avg'!H2540</f>
        <v>3.0160000000000009</v>
      </c>
      <c r="J2540" s="17" t="str">
        <f>OBV!F2540</f>
        <v>BULLISH</v>
      </c>
      <c r="K2540" s="17" t="str">
        <f>OBV!G2540</f>
        <v>STRONG</v>
      </c>
      <c r="L2540" s="17" t="str">
        <f>OBV!H2540</f>
        <v>BULLISH DIVERGENCE</v>
      </c>
    </row>
    <row r="2541" spans="1:12" ht="13.5" x14ac:dyDescent="0.25">
      <c r="A2541" s="3">
        <f>RSI!A2541</f>
        <v>45702</v>
      </c>
      <c r="B2541" s="2">
        <f>RSI!B2541</f>
        <v>2.69</v>
      </c>
      <c r="C2541" s="2">
        <f>RSI!I2541</f>
        <v>41.281275299946358</v>
      </c>
      <c r="D2541" s="2">
        <f>MACD!E2541</f>
        <v>-1.3691124097835239E-2</v>
      </c>
      <c r="E2541" s="2">
        <f>MACD!F2541</f>
        <v>1.0414801863416739E-2</v>
      </c>
      <c r="F2541" s="2">
        <f>'Moving Avg'!D2541</f>
        <v>2.6819999999999999</v>
      </c>
      <c r="G2541" s="2">
        <f>'Moving Avg'!F2541</f>
        <v>2.7069999999999999</v>
      </c>
      <c r="H2541" s="2">
        <f>'Moving Avg'!G2541</f>
        <v>2.8234000000000004</v>
      </c>
      <c r="I2541" s="2">
        <f>'Moving Avg'!H2541</f>
        <v>3.0132000000000012</v>
      </c>
      <c r="J2541" s="17" t="str">
        <f>OBV!F2541</f>
        <v>BULLISH</v>
      </c>
      <c r="K2541" s="17" t="str">
        <f>OBV!G2541</f>
        <v>STRONG</v>
      </c>
      <c r="L2541" s="17" t="str">
        <f>OBV!H2541</f>
        <v>BULLISH DIVERGENCE</v>
      </c>
    </row>
    <row r="2542" spans="1:12" ht="13.5" x14ac:dyDescent="0.25">
      <c r="A2542" s="3">
        <f>RSI!A2542</f>
        <v>45705</v>
      </c>
      <c r="B2542" s="2">
        <f>RSI!B2542</f>
        <v>2.73</v>
      </c>
      <c r="C2542" s="2">
        <f>RSI!I2542</f>
        <v>48.382843593580411</v>
      </c>
      <c r="D2542" s="2">
        <f>MACD!E2542</f>
        <v>-6.0740277254045516E-3</v>
      </c>
      <c r="E2542" s="2">
        <f>MACD!F2542</f>
        <v>7.1170359456524807E-3</v>
      </c>
      <c r="F2542" s="2">
        <f>'Moving Avg'!D2542</f>
        <v>2.6879999999999997</v>
      </c>
      <c r="G2542" s="2">
        <f>'Moving Avg'!F2542</f>
        <v>2.7044999999999999</v>
      </c>
      <c r="H2542" s="2">
        <f>'Moving Avg'!G2542</f>
        <v>2.8207999999999998</v>
      </c>
      <c r="I2542" s="2">
        <f>'Moving Avg'!H2542</f>
        <v>3.0104500000000005</v>
      </c>
      <c r="J2542" s="17" t="str">
        <f>OBV!F2542</f>
        <v>BULLISH</v>
      </c>
      <c r="K2542" s="17" t="str">
        <f>OBV!G2542</f>
        <v>STRONG</v>
      </c>
      <c r="L2542" s="17" t="str">
        <f>OBV!H2542</f>
        <v>CONFIRMED BULLISH</v>
      </c>
    </row>
    <row r="2543" spans="1:12" ht="13.5" x14ac:dyDescent="0.25">
      <c r="A2543" s="3">
        <f>RSI!A2543</f>
        <v>45706</v>
      </c>
      <c r="B2543" s="2">
        <f>RSI!B2543</f>
        <v>2.83</v>
      </c>
      <c r="C2543" s="2">
        <f>RSI!I2543</f>
        <v>61.061683456005163</v>
      </c>
      <c r="D2543" s="2">
        <f>MACD!E2543</f>
        <v>-1.0065487516515148E-2</v>
      </c>
      <c r="E2543" s="2">
        <f>MACD!F2543</f>
        <v>3.6805312532189553E-3</v>
      </c>
      <c r="F2543" s="2">
        <f>'Moving Avg'!D2543</f>
        <v>2.7199999999999998</v>
      </c>
      <c r="G2543" s="2">
        <f>'Moving Avg'!F2543</f>
        <v>2.7084999999999999</v>
      </c>
      <c r="H2543" s="2">
        <f>'Moving Avg'!G2543</f>
        <v>2.8208000000000002</v>
      </c>
      <c r="I2543" s="2">
        <f>'Moving Avg'!H2543</f>
        <v>3.008150000000001</v>
      </c>
      <c r="J2543" s="17" t="str">
        <f>OBV!F2543</f>
        <v>BULLISH</v>
      </c>
      <c r="K2543" s="17" t="str">
        <f>OBV!G2543</f>
        <v>STRONG</v>
      </c>
      <c r="L2543" s="17" t="str">
        <f>OBV!H2543</f>
        <v>CONFIRMED BULLISH</v>
      </c>
    </row>
    <row r="2544" spans="1:12" ht="13.5" x14ac:dyDescent="0.25">
      <c r="A2544" s="3">
        <f>RSI!A2544</f>
        <v>45707</v>
      </c>
      <c r="B2544" s="2">
        <f>RSI!B2544</f>
        <v>2.87</v>
      </c>
      <c r="C2544" s="2">
        <f>RSI!I2544</f>
        <v>64.787542739371645</v>
      </c>
      <c r="D2544" s="2">
        <f>MACD!E2544</f>
        <v>-2.3106483221613239E-2</v>
      </c>
      <c r="E2544" s="2">
        <f>MACD!F2544</f>
        <v>-1.6768716417474832E-3</v>
      </c>
      <c r="F2544" s="2">
        <f>'Moving Avg'!D2544</f>
        <v>2.7560000000000002</v>
      </c>
      <c r="G2544" s="2">
        <f>'Moving Avg'!F2544</f>
        <v>2.7149999999999999</v>
      </c>
      <c r="H2544" s="2">
        <f>'Moving Avg'!G2544</f>
        <v>2.8188000000000004</v>
      </c>
      <c r="I2544" s="2">
        <f>'Moving Avg'!H2544</f>
        <v>3.0058000000000011</v>
      </c>
      <c r="J2544" s="17" t="str">
        <f>OBV!F2544</f>
        <v>BULLISH</v>
      </c>
      <c r="K2544" s="17" t="str">
        <f>OBV!G2544</f>
        <v>STRONG</v>
      </c>
      <c r="L2544" s="17" t="str">
        <f>OBV!H2544</f>
        <v>CONFIRMED BULLISH</v>
      </c>
    </row>
    <row r="2545" spans="1:12" ht="13.5" x14ac:dyDescent="0.25">
      <c r="A2545" s="3">
        <f>RSI!A2545</f>
        <v>45708</v>
      </c>
      <c r="B2545" s="2">
        <f>RSI!B2545</f>
        <v>2.89</v>
      </c>
      <c r="C2545" s="2">
        <f>RSI!I2545</f>
        <v>66.512909325371098</v>
      </c>
      <c r="D2545" s="2">
        <f>MACD!E2545</f>
        <v>-3.7903770646158907E-2</v>
      </c>
      <c r="E2545" s="2">
        <f>MACD!F2545</f>
        <v>-8.9222514426297687E-3</v>
      </c>
      <c r="F2545" s="2">
        <f>'Moving Avg'!D2545</f>
        <v>2.8020000000000005</v>
      </c>
      <c r="G2545" s="2">
        <f>'Moving Avg'!F2545</f>
        <v>2.7224999999999993</v>
      </c>
      <c r="H2545" s="2">
        <f>'Moving Avg'!G2545</f>
        <v>2.8176000000000005</v>
      </c>
      <c r="I2545" s="2">
        <f>'Moving Avg'!H2545</f>
        <v>3.0033500000000002</v>
      </c>
      <c r="J2545" s="17" t="str">
        <f>OBV!F2545</f>
        <v>BULLISH</v>
      </c>
      <c r="K2545" s="17" t="str">
        <f>OBV!G2545</f>
        <v>STRONG</v>
      </c>
      <c r="L2545" s="17" t="str">
        <f>OBV!H2545</f>
        <v>CONFIRMED BULLISH</v>
      </c>
    </row>
    <row r="2546" spans="1:12" ht="13.5" x14ac:dyDescent="0.25">
      <c r="A2546" s="3">
        <f>RSI!A2546</f>
        <v>45709</v>
      </c>
      <c r="B2546" s="2">
        <f>RSI!B2546</f>
        <v>2.93</v>
      </c>
      <c r="C2546" s="2">
        <f>RSI!I2546</f>
        <v>69.709627454971269</v>
      </c>
      <c r="D2546" s="2">
        <f>MACD!E2546</f>
        <v>-5.4193340330390694E-2</v>
      </c>
      <c r="E2546" s="2">
        <f>MACD!F2546</f>
        <v>-1.7976469220181954E-2</v>
      </c>
      <c r="F2546" s="2">
        <f>'Moving Avg'!D2546</f>
        <v>2.85</v>
      </c>
      <c r="G2546" s="2">
        <f>'Moving Avg'!F2546</f>
        <v>2.7339999999999991</v>
      </c>
      <c r="H2546" s="2">
        <f>'Moving Avg'!G2546</f>
        <v>2.8182000000000005</v>
      </c>
      <c r="I2546" s="2">
        <f>'Moving Avg'!H2546</f>
        <v>3.0001500000000005</v>
      </c>
      <c r="J2546" s="17" t="str">
        <f>OBV!F2546</f>
        <v>BULLISH</v>
      </c>
      <c r="K2546" s="17" t="str">
        <f>OBV!G2546</f>
        <v>STRONG</v>
      </c>
      <c r="L2546" s="17" t="str">
        <f>OBV!H2546</f>
        <v>CONFIRMED BULLISH</v>
      </c>
    </row>
    <row r="2547" spans="1:12" ht="13.5" x14ac:dyDescent="0.25">
      <c r="A2547" s="3">
        <f>RSI!A2547</f>
        <v>45712</v>
      </c>
      <c r="B2547" s="2">
        <f>RSI!B2547</f>
        <v>2.94</v>
      </c>
      <c r="C2547" s="2">
        <f>RSI!I2547</f>
        <v>70.46861633641997</v>
      </c>
      <c r="D2547" s="2">
        <f>MACD!E2547</f>
        <v>-6.970005913905819E-2</v>
      </c>
      <c r="E2547" s="2">
        <f>MACD!F2547</f>
        <v>-2.8321187203957203E-2</v>
      </c>
      <c r="F2547" s="2">
        <f>'Moving Avg'!D2547</f>
        <v>2.8919999999999999</v>
      </c>
      <c r="G2547" s="2">
        <f>'Moving Avg'!F2547</f>
        <v>2.7459999999999991</v>
      </c>
      <c r="H2547" s="2">
        <f>'Moving Avg'!G2547</f>
        <v>2.8200000000000007</v>
      </c>
      <c r="I2547" s="2">
        <f>'Moving Avg'!H2547</f>
        <v>2.9967500000000005</v>
      </c>
      <c r="J2547" s="17" t="str">
        <f>OBV!F2547</f>
        <v>BULLISH</v>
      </c>
      <c r="K2547" s="17" t="str">
        <f>OBV!G2547</f>
        <v>STRONG</v>
      </c>
      <c r="L2547" s="17" t="str">
        <f>OBV!H2547</f>
        <v>CONFIRMED BULLISH</v>
      </c>
    </row>
    <row r="2548" spans="1:12" ht="13.5" x14ac:dyDescent="0.25">
      <c r="A2548" s="3">
        <f>RSI!A2548</f>
        <v>45713</v>
      </c>
      <c r="B2548" s="2">
        <f>RSI!B2548</f>
        <v>2.97</v>
      </c>
      <c r="C2548" s="2">
        <f>RSI!I2548</f>
        <v>72.680251254328027</v>
      </c>
      <c r="D2548" s="2">
        <f>MACD!E2548</f>
        <v>-9.0627544711216146E-2</v>
      </c>
      <c r="E2548" s="2">
        <f>MACD!F2548</f>
        <v>-4.0782458705408989E-2</v>
      </c>
      <c r="F2548" s="2">
        <f>'Moving Avg'!D2548</f>
        <v>2.92</v>
      </c>
      <c r="G2548" s="2">
        <f>'Moving Avg'!F2548</f>
        <v>2.7619999999999996</v>
      </c>
      <c r="H2548" s="2">
        <f>'Moving Avg'!G2548</f>
        <v>2.8213999999999997</v>
      </c>
      <c r="I2548" s="2">
        <f>'Moving Avg'!H2548</f>
        <v>2.9941000000000009</v>
      </c>
      <c r="J2548" s="17" t="str">
        <f>OBV!F2548</f>
        <v>BULLISH</v>
      </c>
      <c r="K2548" s="17" t="str">
        <f>OBV!G2548</f>
        <v>STRONG</v>
      </c>
      <c r="L2548" s="17" t="str">
        <f>OBV!H2548</f>
        <v>CONFIRMED BULLISH</v>
      </c>
    </row>
    <row r="2549" spans="1:12" ht="13.5" x14ac:dyDescent="0.25">
      <c r="A2549" s="3">
        <f>RSI!A2549</f>
        <v>45714</v>
      </c>
      <c r="B2549" s="2">
        <f>RSI!B2549</f>
        <v>2.97</v>
      </c>
      <c r="C2549" s="2">
        <f>RSI!I2549</f>
        <v>72.680251254328027</v>
      </c>
      <c r="D2549" s="2">
        <f>MACD!E2549</f>
        <v>-0.10633281067559919</v>
      </c>
      <c r="E2549" s="2">
        <f>MACD!F2549</f>
        <v>-5.3892529099447029E-2</v>
      </c>
      <c r="F2549" s="2">
        <f>'Moving Avg'!D2549</f>
        <v>2.9400000000000004</v>
      </c>
      <c r="G2549" s="2">
        <f>'Moving Avg'!F2549</f>
        <v>2.7764999999999995</v>
      </c>
      <c r="H2549" s="2">
        <f>'Moving Avg'!G2549</f>
        <v>2.8220000000000001</v>
      </c>
      <c r="I2549" s="2">
        <f>'Moving Avg'!H2549</f>
        <v>2.9918500000000008</v>
      </c>
      <c r="J2549" s="17" t="str">
        <f>OBV!F2549</f>
        <v>BULLISH</v>
      </c>
      <c r="K2549" s="17" t="str">
        <f>OBV!G2549</f>
        <v>STRONG</v>
      </c>
      <c r="L2549" s="17" t="str">
        <f>OBV!H2549</f>
        <v>CONFIRMED BULLISH</v>
      </c>
    </row>
    <row r="2550" spans="1:12" ht="13.5" x14ac:dyDescent="0.25">
      <c r="A2550" s="3">
        <f>RSI!A2550</f>
        <v>45715</v>
      </c>
      <c r="B2550" s="2">
        <f>RSI!B2550</f>
        <v>2.96</v>
      </c>
      <c r="C2550" s="2">
        <f>RSI!I2550</f>
        <v>70.635224088340763</v>
      </c>
      <c r="D2550" s="2">
        <f>MACD!E2550</f>
        <v>-0.12449126337503724</v>
      </c>
      <c r="E2550" s="2">
        <f>MACD!F2550</f>
        <v>-6.8012275954565077E-2</v>
      </c>
      <c r="F2550" s="2">
        <f>'Moving Avg'!D2550</f>
        <v>2.9539999999999997</v>
      </c>
      <c r="G2550" s="2">
        <f>'Moving Avg'!F2550</f>
        <v>2.7904999999999998</v>
      </c>
      <c r="H2550" s="2">
        <f>'Moving Avg'!G2550</f>
        <v>2.8226000000000004</v>
      </c>
      <c r="I2550" s="2">
        <f>'Moving Avg'!H2550</f>
        <v>2.9899500000000012</v>
      </c>
      <c r="J2550" s="17" t="str">
        <f>OBV!F2550</f>
        <v>BULLISH</v>
      </c>
      <c r="K2550" s="17" t="str">
        <f>OBV!G2550</f>
        <v>STRONG</v>
      </c>
      <c r="L2550" s="17" t="str">
        <f>OBV!H2550</f>
        <v>CONFIRMED BULLISH</v>
      </c>
    </row>
    <row r="2551" spans="1:12" ht="13.5" x14ac:dyDescent="0.25">
      <c r="A2551" s="3">
        <f>RSI!A2551</f>
        <v>45716</v>
      </c>
      <c r="B2551" s="2">
        <f>RSI!B2551</f>
        <v>2.95</v>
      </c>
      <c r="C2551" s="2">
        <f>RSI!I2551</f>
        <v>68.55780438940161</v>
      </c>
      <c r="D2551" s="2">
        <f>MACD!E2551</f>
        <v>-0.13536194553698966</v>
      </c>
      <c r="E2551" s="2">
        <f>MACD!F2551</f>
        <v>-8.1482209871049996E-2</v>
      </c>
      <c r="F2551" s="2">
        <f>'Moving Avg'!D2551</f>
        <v>2.9579999999999997</v>
      </c>
      <c r="G2551" s="2">
        <f>'Moving Avg'!F2551</f>
        <v>2.8039999999999998</v>
      </c>
      <c r="H2551" s="2">
        <f>'Moving Avg'!G2551</f>
        <v>2.823</v>
      </c>
      <c r="I2551" s="2">
        <f>'Moving Avg'!H2551</f>
        <v>2.9880500000000016</v>
      </c>
      <c r="J2551" s="17" t="str">
        <f>OBV!F2551</f>
        <v>BULLISH</v>
      </c>
      <c r="K2551" s="17" t="str">
        <f>OBV!G2551</f>
        <v>STRONG</v>
      </c>
      <c r="L2551" s="17" t="str">
        <f>OBV!H2551</f>
        <v>CONFIRMED BULLISH</v>
      </c>
    </row>
    <row r="2552" spans="1:12" ht="13.5" x14ac:dyDescent="0.25">
      <c r="A2552" s="3">
        <f>RSI!A2552</f>
        <v>45719</v>
      </c>
      <c r="B2552" s="2">
        <f>RSI!B2552</f>
        <v>2.97</v>
      </c>
      <c r="C2552" s="2">
        <f>RSI!I2552</f>
        <v>70.430882790744974</v>
      </c>
      <c r="D2552" s="2">
        <f>MACD!E2552</f>
        <v>-0.14062687377741501</v>
      </c>
      <c r="E2552" s="2">
        <f>MACD!F2552</f>
        <v>-9.3311142652323001E-2</v>
      </c>
      <c r="F2552" s="2">
        <f>'Moving Avg'!D2552</f>
        <v>2.9640000000000004</v>
      </c>
      <c r="G2552" s="2">
        <f>'Moving Avg'!F2552</f>
        <v>2.8139999999999996</v>
      </c>
      <c r="H2552" s="2">
        <f>'Moving Avg'!G2552</f>
        <v>2.8244000000000007</v>
      </c>
      <c r="I2552" s="2">
        <f>'Moving Avg'!H2552</f>
        <v>2.9867000000000026</v>
      </c>
      <c r="J2552" s="17" t="str">
        <f>OBV!F2552</f>
        <v>BULLISH</v>
      </c>
      <c r="K2552" s="17" t="str">
        <f>OBV!G2552</f>
        <v>NEUTRAL</v>
      </c>
      <c r="L2552" s="17" t="str">
        <f>OBV!H2552</f>
        <v>CONFIRMED BULLISH</v>
      </c>
    </row>
    <row r="2553" spans="1:12" ht="13.5" x14ac:dyDescent="0.25">
      <c r="A2553" s="3">
        <f>RSI!A2553</f>
        <v>45720</v>
      </c>
      <c r="B2553" s="2">
        <f>RSI!B2553</f>
        <v>3</v>
      </c>
      <c r="C2553" s="2">
        <f>RSI!I2553</f>
        <v>73.026585549123524</v>
      </c>
      <c r="D2553" s="2">
        <f>MACD!E2553</f>
        <v>-0.13272188167202215</v>
      </c>
      <c r="E2553" s="2">
        <f>MACD!F2553</f>
        <v>-0.10119329045626284</v>
      </c>
      <c r="F2553" s="2">
        <f>'Moving Avg'!D2553</f>
        <v>2.9699999999999998</v>
      </c>
      <c r="G2553" s="2">
        <f>'Moving Avg'!F2553</f>
        <v>2.8264999999999998</v>
      </c>
      <c r="H2553" s="2">
        <f>'Moving Avg'!G2553</f>
        <v>2.8254000000000006</v>
      </c>
      <c r="I2553" s="2">
        <f>'Moving Avg'!H2553</f>
        <v>2.9855000000000018</v>
      </c>
      <c r="J2553" s="17" t="str">
        <f>OBV!F2553</f>
        <v>BULLISH</v>
      </c>
      <c r="K2553" s="17" t="str">
        <f>OBV!G2553</f>
        <v>NEUTRAL</v>
      </c>
      <c r="L2553" s="17" t="str">
        <f>OBV!H2553</f>
        <v>CONFIRMED BULLISH</v>
      </c>
    </row>
    <row r="2554" spans="1:12" ht="13.5" x14ac:dyDescent="0.25">
      <c r="A2554" s="3">
        <f>RSI!A2554</f>
        <v>45721</v>
      </c>
      <c r="B2554" s="2">
        <f>RSI!B2554</f>
        <v>3.05</v>
      </c>
      <c r="C2554" s="2">
        <f>RSI!I2554</f>
        <v>76.698071700524366</v>
      </c>
      <c r="D2554" s="2">
        <f>MACD!E2554</f>
        <v>-0.12450319120002451</v>
      </c>
      <c r="E2554" s="2">
        <f>MACD!F2554</f>
        <v>-0.10585527060501518</v>
      </c>
      <c r="F2554" s="2">
        <f>'Moving Avg'!D2554</f>
        <v>2.9859999999999998</v>
      </c>
      <c r="G2554" s="2">
        <f>'Moving Avg'!F2554</f>
        <v>2.8435000000000001</v>
      </c>
      <c r="H2554" s="2">
        <f>'Moving Avg'!G2554</f>
        <v>2.8270000000000004</v>
      </c>
      <c r="I2554" s="2">
        <f>'Moving Avg'!H2554</f>
        <v>2.984850000000002</v>
      </c>
      <c r="J2554" s="17" t="str">
        <f>OBV!F2554</f>
        <v>BULLISH</v>
      </c>
      <c r="K2554" s="17" t="str">
        <f>OBV!G2554</f>
        <v>STRONG</v>
      </c>
      <c r="L2554" s="17" t="str">
        <f>OBV!H2554</f>
        <v>CONFIRMED BULLISH</v>
      </c>
    </row>
    <row r="2555" spans="1:12" ht="13.5" x14ac:dyDescent="0.25">
      <c r="A2555" s="3">
        <f>RSI!A2555</f>
        <v>45722</v>
      </c>
      <c r="B2555" s="2">
        <f>RSI!B2555</f>
        <v>3</v>
      </c>
      <c r="C2555" s="2">
        <f>RSI!I2555</f>
        <v>66.892595307616546</v>
      </c>
      <c r="D2555" s="2">
        <f>MACD!E2555</f>
        <v>-0.1119158617282312</v>
      </c>
      <c r="E2555" s="2">
        <f>MACD!F2555</f>
        <v>-0.10706738882965838</v>
      </c>
      <c r="F2555" s="2">
        <f>'Moving Avg'!D2555</f>
        <v>2.9939999999999998</v>
      </c>
      <c r="G2555" s="2">
        <f>'Moving Avg'!F2555</f>
        <v>2.8585000000000003</v>
      </c>
      <c r="H2555" s="2">
        <f>'Moving Avg'!G2555</f>
        <v>2.8278000000000008</v>
      </c>
      <c r="I2555" s="2">
        <f>'Moving Avg'!H2555</f>
        <v>2.9839000000000016</v>
      </c>
      <c r="J2555" s="17" t="str">
        <f>OBV!F2555</f>
        <v>BULLISH</v>
      </c>
      <c r="K2555" s="17" t="str">
        <f>OBV!G2555</f>
        <v>STRONG</v>
      </c>
      <c r="L2555" s="17" t="str">
        <f>OBV!H2555</f>
        <v>CONFIRMED BULLISH</v>
      </c>
    </row>
    <row r="2556" spans="1:12" ht="13.5" x14ac:dyDescent="0.25">
      <c r="A2556" s="3">
        <f>RSI!A2556</f>
        <v>45723</v>
      </c>
      <c r="B2556" s="2">
        <f>RSI!B2556</f>
        <v>3.05</v>
      </c>
      <c r="C2556" s="2">
        <f>RSI!I2556</f>
        <v>70.899178668138859</v>
      </c>
      <c r="D2556" s="2">
        <f>MACD!E2556</f>
        <v>-9.9582018276219486E-2</v>
      </c>
      <c r="E2556" s="2">
        <f>MACD!F2556</f>
        <v>-0.10557031471897062</v>
      </c>
      <c r="F2556" s="2">
        <f>'Moving Avg'!D2556</f>
        <v>3.0140000000000002</v>
      </c>
      <c r="G2556" s="2">
        <f>'Moving Avg'!F2556</f>
        <v>2.8759999999999999</v>
      </c>
      <c r="H2556" s="2">
        <f>'Moving Avg'!G2556</f>
        <v>2.8292000000000015</v>
      </c>
      <c r="I2556" s="2">
        <f>'Moving Avg'!H2556</f>
        <v>2.9831500000000015</v>
      </c>
      <c r="J2556" s="17" t="str">
        <f>OBV!F2556</f>
        <v>BULLISH</v>
      </c>
      <c r="K2556" s="17" t="str">
        <f>OBV!G2556</f>
        <v>STRONG</v>
      </c>
      <c r="L2556" s="17" t="str">
        <f>OBV!H2556</f>
        <v>CONFIRMED BULLISH</v>
      </c>
    </row>
    <row r="2557" spans="1:12" ht="13.5" x14ac:dyDescent="0.25">
      <c r="A2557" s="3">
        <f>RSI!A2557</f>
        <v>45726</v>
      </c>
      <c r="B2557" s="2">
        <f>RSI!B2557</f>
        <v>3.03</v>
      </c>
      <c r="C2557" s="2">
        <f>RSI!I2557</f>
        <v>67.386283229135444</v>
      </c>
      <c r="D2557" s="2">
        <f>MACD!E2557</f>
        <v>-8.7131491146851925E-2</v>
      </c>
      <c r="E2557" s="2">
        <f>MACD!F2557</f>
        <v>-0.10188255000454689</v>
      </c>
      <c r="F2557" s="2">
        <f>'Moving Avg'!D2557</f>
        <v>3.0260000000000002</v>
      </c>
      <c r="G2557" s="2">
        <f>'Moving Avg'!F2557</f>
        <v>2.8925000000000001</v>
      </c>
      <c r="H2557" s="2">
        <f>'Moving Avg'!G2557</f>
        <v>2.8304000000000009</v>
      </c>
      <c r="I2557" s="2">
        <f>'Moving Avg'!H2557</f>
        <v>2.9824500000000014</v>
      </c>
      <c r="J2557" s="17" t="str">
        <f>OBV!F2557</f>
        <v>BULLISH</v>
      </c>
      <c r="K2557" s="17" t="str">
        <f>OBV!G2557</f>
        <v>STRONG</v>
      </c>
      <c r="L2557" s="17" t="str">
        <f>OBV!H2557</f>
        <v>CONFIRMED BULLISH</v>
      </c>
    </row>
    <row r="2558" spans="1:12" ht="13.5" x14ac:dyDescent="0.25">
      <c r="A2558" s="3">
        <f>RSI!A2558</f>
        <v>45727</v>
      </c>
      <c r="B2558" s="2">
        <f>RSI!B2558</f>
        <v>3</v>
      </c>
      <c r="C2558" s="2">
        <f>RSI!I2558</f>
        <v>62.392471651163071</v>
      </c>
      <c r="D2558" s="2">
        <f>MACD!E2558</f>
        <v>-7.0571887371457365E-2</v>
      </c>
      <c r="E2558" s="2">
        <f>MACD!F2558</f>
        <v>-9.5620417477929001E-2</v>
      </c>
      <c r="F2558" s="2">
        <f>'Moving Avg'!D2558</f>
        <v>3.0259999999999998</v>
      </c>
      <c r="G2558" s="2">
        <f>'Moving Avg'!F2558</f>
        <v>2.9089999999999998</v>
      </c>
      <c r="H2558" s="2">
        <f>'Moving Avg'!G2558</f>
        <v>2.8308000000000004</v>
      </c>
      <c r="I2558" s="2">
        <f>'Moving Avg'!H2558</f>
        <v>2.9816500000000006</v>
      </c>
      <c r="J2558" s="17" t="str">
        <f>OBV!F2558</f>
        <v>BEARISH</v>
      </c>
      <c r="K2558" s="17" t="str">
        <f>OBV!G2558</f>
        <v>NEUTRAL</v>
      </c>
      <c r="L2558" s="17" t="str">
        <f>OBV!H2558</f>
        <v>NEUTRAL</v>
      </c>
    </row>
    <row r="2559" spans="1:12" ht="13.5" x14ac:dyDescent="0.25">
      <c r="A2559" s="3">
        <f>RSI!A2559</f>
        <v>45728</v>
      </c>
      <c r="B2559" s="2">
        <f>RSI!B2559</f>
        <v>2.99</v>
      </c>
      <c r="C2559" s="2">
        <f>RSI!I2559</f>
        <v>60.775680557001976</v>
      </c>
      <c r="D2559" s="2">
        <f>MACD!E2559</f>
        <v>-5.6394740397898158E-2</v>
      </c>
      <c r="E2559" s="2">
        <f>MACD!F2559</f>
        <v>-8.7775282061922838E-2</v>
      </c>
      <c r="F2559" s="2">
        <f>'Moving Avg'!D2559</f>
        <v>3.0140000000000002</v>
      </c>
      <c r="G2559" s="2">
        <f>'Moving Avg'!F2559</f>
        <v>2.9239999999999999</v>
      </c>
      <c r="H2559" s="2">
        <f>'Moving Avg'!G2559</f>
        <v>2.8312000000000008</v>
      </c>
      <c r="I2559" s="2">
        <f>'Moving Avg'!H2559</f>
        <v>2.9806000000000012</v>
      </c>
      <c r="J2559" s="17" t="str">
        <f>OBV!F2559</f>
        <v>BEARISH</v>
      </c>
      <c r="K2559" s="17" t="str">
        <f>OBV!G2559</f>
        <v>WEAK</v>
      </c>
      <c r="L2559" s="17" t="str">
        <f>OBV!H2559</f>
        <v>CONFIRMED BEARISH</v>
      </c>
    </row>
    <row r="2560" spans="1:12" ht="13.5" x14ac:dyDescent="0.25">
      <c r="A2560" s="3">
        <f>RSI!A2560</f>
        <v>45729</v>
      </c>
      <c r="B2560" s="2">
        <f>RSI!B2560</f>
        <v>3</v>
      </c>
      <c r="C2560" s="2">
        <f>RSI!I2560</f>
        <v>61.840578965848273</v>
      </c>
      <c r="D2560" s="2">
        <f>MACD!E2560</f>
        <v>-4.7151736468210803E-2</v>
      </c>
      <c r="E2560" s="2">
        <f>MACD!F2560</f>
        <v>-7.9650572943180425E-2</v>
      </c>
      <c r="F2560" s="2">
        <f>'Moving Avg'!D2560</f>
        <v>3.0140000000000002</v>
      </c>
      <c r="G2560" s="2">
        <f>'Moving Avg'!F2560</f>
        <v>2.9409999999999998</v>
      </c>
      <c r="H2560" s="2">
        <f>'Moving Avg'!G2560</f>
        <v>2.8322000000000003</v>
      </c>
      <c r="I2560" s="2">
        <f>'Moving Avg'!H2560</f>
        <v>2.979750000000001</v>
      </c>
      <c r="J2560" s="17" t="str">
        <f>OBV!F2560</f>
        <v>BEARISH</v>
      </c>
      <c r="K2560" s="17" t="str">
        <f>OBV!G2560</f>
        <v>NEUTRAL</v>
      </c>
      <c r="L2560" s="17" t="str">
        <f>OBV!H2560</f>
        <v>NEUTRAL</v>
      </c>
    </row>
    <row r="2561" spans="1:12" ht="13.5" x14ac:dyDescent="0.25">
      <c r="A2561" s="3">
        <f>RSI!A2561</f>
        <v>45730</v>
      </c>
      <c r="B2561" s="2">
        <f>RSI!B2561</f>
        <v>2.98</v>
      </c>
      <c r="C2561" s="2">
        <f>RSI!I2561</f>
        <v>58.424243290499874</v>
      </c>
      <c r="D2561" s="2">
        <f>MACD!E2561</f>
        <v>-3.9885545509416254E-2</v>
      </c>
      <c r="E2561" s="2">
        <f>MACD!F2561</f>
        <v>-7.1697567456427594E-2</v>
      </c>
      <c r="F2561" s="2">
        <f>'Moving Avg'!D2561</f>
        <v>3</v>
      </c>
      <c r="G2561" s="2">
        <f>'Moving Avg'!F2561</f>
        <v>2.9554999999999998</v>
      </c>
      <c r="H2561" s="2">
        <f>'Moving Avg'!G2561</f>
        <v>2.8338000000000001</v>
      </c>
      <c r="I2561" s="2">
        <f>'Moving Avg'!H2561</f>
        <v>2.9787500000000011</v>
      </c>
      <c r="J2561" s="17" t="str">
        <f>OBV!F2561</f>
        <v>BEARISH</v>
      </c>
      <c r="K2561" s="17" t="str">
        <f>OBV!G2561</f>
        <v>WEAK</v>
      </c>
      <c r="L2561" s="17" t="str">
        <f>OBV!H2561</f>
        <v>CONFIRMED BEARISH</v>
      </c>
    </row>
    <row r="2562" spans="1:12" ht="13.5" x14ac:dyDescent="0.25">
      <c r="A2562" s="3">
        <f>RSI!A2562</f>
        <v>45733</v>
      </c>
      <c r="B2562" s="2">
        <f>RSI!B2562</f>
        <v>2.98</v>
      </c>
      <c r="C2562" s="2">
        <f>RSI!I2562</f>
        <v>58.424243290499874</v>
      </c>
      <c r="D2562" s="2">
        <f>MACD!E2562</f>
        <v>-3.1003081988885572E-2</v>
      </c>
      <c r="E2562" s="2">
        <f>MACD!F2562</f>
        <v>-6.3558670362919192E-2</v>
      </c>
      <c r="F2562" s="2">
        <f>'Moving Avg'!D2562</f>
        <v>2.99</v>
      </c>
      <c r="G2562" s="2">
        <f>'Moving Avg'!F2562</f>
        <v>2.9679999999999995</v>
      </c>
      <c r="H2562" s="2">
        <f>'Moving Avg'!G2562</f>
        <v>2.8355999999999999</v>
      </c>
      <c r="I2562" s="2">
        <f>'Moving Avg'!H2562</f>
        <v>2.9772000000000007</v>
      </c>
      <c r="J2562" s="17" t="str">
        <f>OBV!F2562</f>
        <v>BEARISH</v>
      </c>
      <c r="K2562" s="17" t="str">
        <f>OBV!G2562</f>
        <v>WEAK</v>
      </c>
      <c r="L2562" s="17" t="str">
        <f>OBV!H2562</f>
        <v>CONFIRMED BEARISH</v>
      </c>
    </row>
    <row r="2563" spans="1:12" ht="13.5" x14ac:dyDescent="0.25">
      <c r="A2563" s="3">
        <f>RSI!A2563</f>
        <v>45734</v>
      </c>
      <c r="B2563" s="2">
        <f>RSI!B2563</f>
        <v>2.95</v>
      </c>
      <c r="C2563" s="2">
        <f>RSI!I2563</f>
        <v>53.301667304613126</v>
      </c>
      <c r="D2563" s="2">
        <f>MACD!E2563</f>
        <v>-1.6966928723638919E-2</v>
      </c>
      <c r="E2563" s="2">
        <f>MACD!F2563</f>
        <v>-5.424032203506314E-2</v>
      </c>
      <c r="F2563" s="2">
        <f>'Moving Avg'!D2563</f>
        <v>2.9800000000000004</v>
      </c>
      <c r="G2563" s="2">
        <f>'Moving Avg'!F2563</f>
        <v>2.9739999999999998</v>
      </c>
      <c r="H2563" s="2">
        <f>'Moving Avg'!G2563</f>
        <v>2.8371999999999997</v>
      </c>
      <c r="I2563" s="2">
        <f>'Moving Avg'!H2563</f>
        <v>2.9754500000000008</v>
      </c>
      <c r="J2563" s="17" t="str">
        <f>OBV!F2563</f>
        <v>BEARISH</v>
      </c>
      <c r="K2563" s="17" t="str">
        <f>OBV!G2563</f>
        <v>WEAK</v>
      </c>
      <c r="L2563" s="17" t="str">
        <f>OBV!H2563</f>
        <v>CONFIRMED BEARISH</v>
      </c>
    </row>
    <row r="2564" spans="1:12" ht="13.5" x14ac:dyDescent="0.25">
      <c r="A2564" s="3">
        <f>RSI!A2564</f>
        <v>45735</v>
      </c>
      <c r="B2564" s="2">
        <f>RSI!B2564</f>
        <v>3</v>
      </c>
      <c r="C2564" s="2">
        <f>RSI!I2564</f>
        <v>59.651422401099836</v>
      </c>
      <c r="D2564" s="2">
        <f>MACD!E2564</f>
        <v>-1.2181826756694214E-3</v>
      </c>
      <c r="E2564" s="2">
        <f>MACD!F2564</f>
        <v>-4.3635894163184405E-2</v>
      </c>
      <c r="F2564" s="2">
        <f>'Moving Avg'!D2564</f>
        <v>2.9820000000000002</v>
      </c>
      <c r="G2564" s="2">
        <f>'Moving Avg'!F2564</f>
        <v>2.9804999999999997</v>
      </c>
      <c r="H2564" s="2">
        <f>'Moving Avg'!G2564</f>
        <v>2.8393999999999995</v>
      </c>
      <c r="I2564" s="2">
        <f>'Moving Avg'!H2564</f>
        <v>2.9739500000000008</v>
      </c>
      <c r="J2564" s="17" t="str">
        <f>OBV!F2564</f>
        <v>BULLISH</v>
      </c>
      <c r="K2564" s="17" t="str">
        <f>OBV!G2564</f>
        <v>NEUTRAL</v>
      </c>
      <c r="L2564" s="17" t="str">
        <f>OBV!H2564</f>
        <v>CONFIRMED BULLISH</v>
      </c>
    </row>
    <row r="2565" spans="1:12" ht="13.5" x14ac:dyDescent="0.25">
      <c r="A2565" s="3">
        <f>RSI!A2565</f>
        <v>45737</v>
      </c>
      <c r="B2565" s="2">
        <f>RSI!B2565</f>
        <v>3</v>
      </c>
      <c r="C2565" s="2">
        <f>RSI!I2565</f>
        <v>59.651422401099836</v>
      </c>
      <c r="D2565" s="2">
        <f>MACD!E2565</f>
        <v>4.0119537741718503E-3</v>
      </c>
      <c r="E2565" s="2">
        <f>MACD!F2565</f>
        <v>-3.4106324575713158E-2</v>
      </c>
      <c r="F2565" s="2">
        <f>'Moving Avg'!D2565</f>
        <v>2.9820000000000002</v>
      </c>
      <c r="G2565" s="2">
        <f>'Moving Avg'!F2565</f>
        <v>2.9859999999999998</v>
      </c>
      <c r="H2565" s="2">
        <f>'Moving Avg'!G2565</f>
        <v>2.8419999999999992</v>
      </c>
      <c r="I2565" s="2">
        <f>'Moving Avg'!H2565</f>
        <v>2.9722500000000007</v>
      </c>
      <c r="J2565" s="17" t="str">
        <f>OBV!F2565</f>
        <v>BEARISH</v>
      </c>
      <c r="K2565" s="17" t="str">
        <f>OBV!G2565</f>
        <v>NEUTRAL</v>
      </c>
      <c r="L2565" s="17" t="str">
        <f>OBV!H2565</f>
        <v>NEUTRAL</v>
      </c>
    </row>
    <row r="2566" spans="1:12" ht="13.5" x14ac:dyDescent="0.25">
      <c r="A2566" s="3">
        <f>RSI!A2566</f>
        <v>45740</v>
      </c>
      <c r="B2566" s="2">
        <f>RSI!B2566</f>
        <v>3</v>
      </c>
      <c r="C2566" s="2">
        <f>RSI!I2566</f>
        <v>59.651422401099843</v>
      </c>
      <c r="D2566" s="2">
        <f>MACD!E2566</f>
        <v>1.5756226448273125E-2</v>
      </c>
      <c r="E2566" s="2">
        <f>MACD!F2566</f>
        <v>-2.4133814370915906E-2</v>
      </c>
      <c r="F2566" s="2">
        <f>'Moving Avg'!D2566</f>
        <v>2.9859999999999998</v>
      </c>
      <c r="G2566" s="2">
        <f>'Moving Avg'!F2566</f>
        <v>2.9895</v>
      </c>
      <c r="H2566" s="2">
        <f>'Moving Avg'!G2566</f>
        <v>2.8447999999999998</v>
      </c>
      <c r="I2566" s="2">
        <f>'Moving Avg'!H2566</f>
        <v>2.971000000000001</v>
      </c>
      <c r="J2566" s="17" t="str">
        <f>OBV!F2566</f>
        <v>BULLISH</v>
      </c>
      <c r="K2566" s="17" t="str">
        <f>OBV!G2566</f>
        <v>NEUTRAL</v>
      </c>
      <c r="L2566" s="17" t="str">
        <f>OBV!H2566</f>
        <v>CONFIRMED BULLISH</v>
      </c>
    </row>
    <row r="2567" spans="1:12" ht="13.5" x14ac:dyDescent="0.25">
      <c r="A2567" s="3">
        <f>RSI!A2567</f>
        <v>45741</v>
      </c>
      <c r="B2567" s="2">
        <f>RSI!B2567</f>
        <v>2.95</v>
      </c>
      <c r="C2567" s="2">
        <f>RSI!I2567</f>
        <v>50.991611855882319</v>
      </c>
      <c r="D2567" s="2">
        <f>MACD!E2567</f>
        <v>2.5974602743386477E-2</v>
      </c>
      <c r="E2567" s="2">
        <f>MACD!F2567</f>
        <v>-1.411213094805543E-2</v>
      </c>
      <c r="F2567" s="2">
        <f>'Moving Avg'!D2567</f>
        <v>2.9799999999999995</v>
      </c>
      <c r="G2567" s="2">
        <f>'Moving Avg'!F2567</f>
        <v>2.99</v>
      </c>
      <c r="H2567" s="2">
        <f>'Moving Avg'!G2567</f>
        <v>2.8465999999999996</v>
      </c>
      <c r="I2567" s="2">
        <f>'Moving Avg'!H2567</f>
        <v>2.9695500000000008</v>
      </c>
      <c r="J2567" s="17" t="str">
        <f>OBV!F2567</f>
        <v>BEARISH</v>
      </c>
      <c r="K2567" s="17" t="str">
        <f>OBV!G2567</f>
        <v>NEUTRAL</v>
      </c>
      <c r="L2567" s="17" t="str">
        <f>OBV!H2567</f>
        <v>CONFIRMED BEARISH</v>
      </c>
    </row>
    <row r="2568" spans="1:12" ht="13.5" x14ac:dyDescent="0.25">
      <c r="A2568" s="3">
        <f>RSI!A2568</f>
        <v>45742</v>
      </c>
      <c r="B2568" s="2">
        <f>RSI!B2568</f>
        <v>2.98</v>
      </c>
      <c r="C2568" s="2">
        <f>RSI!I2568</f>
        <v>55.194562083335704</v>
      </c>
      <c r="D2568" s="2">
        <f>MACD!E2568</f>
        <v>2.7758520322254565E-2</v>
      </c>
      <c r="E2568" s="2">
        <f>MACD!F2568</f>
        <v>-5.7380006939934313E-3</v>
      </c>
      <c r="F2568" s="2">
        <f>'Moving Avg'!D2568</f>
        <v>2.9859999999999998</v>
      </c>
      <c r="G2568" s="2">
        <f>'Moving Avg'!F2568</f>
        <v>2.9904999999999999</v>
      </c>
      <c r="H2568" s="2">
        <f>'Moving Avg'!G2568</f>
        <v>2.8495999999999997</v>
      </c>
      <c r="I2568" s="2">
        <f>'Moving Avg'!H2568</f>
        <v>2.968700000000001</v>
      </c>
      <c r="J2568" s="17" t="str">
        <f>OBV!F2568</f>
        <v>BULLISH</v>
      </c>
      <c r="K2568" s="17" t="str">
        <f>OBV!G2568</f>
        <v>NEUTRAL</v>
      </c>
      <c r="L2568" s="17" t="str">
        <f>OBV!H2568</f>
        <v>CONFIRMED BULLISH</v>
      </c>
    </row>
    <row r="2569" spans="1:12" ht="13.5" x14ac:dyDescent="0.25">
      <c r="A2569" s="3">
        <f>RSI!A2569</f>
        <v>45743</v>
      </c>
      <c r="B2569" s="2">
        <f>RSI!B2569</f>
        <v>2.95</v>
      </c>
      <c r="C2569" s="2">
        <f>RSI!I2569</f>
        <v>50.527964866926013</v>
      </c>
      <c r="D2569" s="2">
        <f>MACD!E2569</f>
        <v>2.9751521042766349E-2</v>
      </c>
      <c r="E2569" s="2">
        <f>MACD!F2569</f>
        <v>1.3599036533585252E-3</v>
      </c>
      <c r="F2569" s="2">
        <f>'Moving Avg'!D2569</f>
        <v>2.976</v>
      </c>
      <c r="G2569" s="2">
        <f>'Moving Avg'!F2569</f>
        <v>2.9895</v>
      </c>
      <c r="H2569" s="2">
        <f>'Moving Avg'!G2569</f>
        <v>2.8527999999999998</v>
      </c>
      <c r="I2569" s="2">
        <f>'Moving Avg'!H2569</f>
        <v>2.9680000000000013</v>
      </c>
      <c r="J2569" s="17" t="str">
        <f>OBV!F2569</f>
        <v>BEARISH</v>
      </c>
      <c r="K2569" s="17" t="str">
        <f>OBV!G2569</f>
        <v>NEUTRAL</v>
      </c>
      <c r="L2569" s="17" t="str">
        <f>OBV!H2569</f>
        <v>CONFIRMED BEARISH</v>
      </c>
    </row>
    <row r="2570" spans="1:12" ht="13.5" x14ac:dyDescent="0.25">
      <c r="A2570" s="3">
        <f>RSI!A2570</f>
        <v>45744</v>
      </c>
      <c r="B2570" s="2">
        <f>RSI!B2570</f>
        <v>2.9</v>
      </c>
      <c r="C2570" s="2">
        <f>RSI!I2570</f>
        <v>43.870484566264935</v>
      </c>
      <c r="D2570" s="2">
        <f>MACD!E2570</f>
        <v>3.6671945868890887E-2</v>
      </c>
      <c r="E2570" s="2">
        <f>MACD!F2570</f>
        <v>8.4223120964649987E-3</v>
      </c>
      <c r="F2570" s="2">
        <f>'Moving Avg'!D2570</f>
        <v>2.956</v>
      </c>
      <c r="G2570" s="2">
        <f>'Moving Avg'!F2570</f>
        <v>2.9864999999999999</v>
      </c>
      <c r="H2570" s="2">
        <f>'Moving Avg'!G2570</f>
        <v>2.8549999999999995</v>
      </c>
      <c r="I2570" s="2">
        <f>'Moving Avg'!H2570</f>
        <v>2.9672000000000014</v>
      </c>
      <c r="J2570" s="17" t="str">
        <f>OBV!F2570</f>
        <v>BEARISH</v>
      </c>
      <c r="K2570" s="17" t="str">
        <f>OBV!G2570</f>
        <v>WEAK</v>
      </c>
      <c r="L2570" s="17" t="str">
        <f>OBV!H2570</f>
        <v>CONFIRMED BEARISH</v>
      </c>
    </row>
    <row r="2571" spans="1:12" ht="13.5" x14ac:dyDescent="0.25">
      <c r="A2571" s="3">
        <f>RSI!A2571</f>
        <v>45749</v>
      </c>
      <c r="B2571" s="2">
        <f>RSI!B2571</f>
        <v>2.96</v>
      </c>
      <c r="C2571" s="2">
        <f>RSI!I2571</f>
        <v>52.037217976736628</v>
      </c>
      <c r="D2571" s="2">
        <f>MACD!E2571</f>
        <v>3.5294250836721996E-2</v>
      </c>
      <c r="E2571" s="2">
        <f>MACD!F2571</f>
        <v>1.37966998445164E-2</v>
      </c>
      <c r="F2571" s="2">
        <f>'Moving Avg'!D2571</f>
        <v>2.9479999999999995</v>
      </c>
      <c r="G2571" s="2">
        <f>'Moving Avg'!F2571</f>
        <v>2.9870000000000005</v>
      </c>
      <c r="H2571" s="2">
        <f>'Moving Avg'!G2571</f>
        <v>2.8583999999999996</v>
      </c>
      <c r="I2571" s="2">
        <f>'Moving Avg'!H2571</f>
        <v>2.9667000000000012</v>
      </c>
      <c r="J2571" s="17" t="str">
        <f>OBV!F2571</f>
        <v>BEARISH</v>
      </c>
      <c r="K2571" s="17" t="str">
        <f>OBV!G2571</f>
        <v>WEAK</v>
      </c>
      <c r="L2571" s="17" t="str">
        <f>OBV!H2571</f>
        <v>CONFIRMED BEARISH</v>
      </c>
    </row>
    <row r="2572" spans="1:12" ht="13.5" x14ac:dyDescent="0.25">
      <c r="A2572" s="3">
        <f>RSI!A2572</f>
        <v>45750</v>
      </c>
      <c r="B2572" s="2">
        <f>RSI!B2572</f>
        <v>2.97</v>
      </c>
      <c r="C2572" s="2">
        <f>RSI!I2572</f>
        <v>53.257889564729901</v>
      </c>
      <c r="D2572" s="2">
        <f>MACD!E2572</f>
        <v>3.3299825944433259E-2</v>
      </c>
      <c r="E2572" s="2">
        <f>MACD!F2572</f>
        <v>1.7697325064499773E-2</v>
      </c>
      <c r="F2572" s="2">
        <f>'Moving Avg'!D2572</f>
        <v>2.952</v>
      </c>
      <c r="G2572" s="2">
        <f>'Moving Avg'!F2572</f>
        <v>2.9870000000000005</v>
      </c>
      <c r="H2572" s="2">
        <f>'Moving Avg'!G2572</f>
        <v>2.8621999999999996</v>
      </c>
      <c r="I2572" s="2">
        <f>'Moving Avg'!H2572</f>
        <v>2.9662500000000018</v>
      </c>
      <c r="J2572" s="17" t="str">
        <f>OBV!F2572</f>
        <v>BEARISH</v>
      </c>
      <c r="K2572" s="17" t="str">
        <f>OBV!G2572</f>
        <v>NEUTRAL</v>
      </c>
      <c r="L2572" s="17" t="str">
        <f>OBV!H2572</f>
        <v>BEARISH DIVERGENCE</v>
      </c>
    </row>
    <row r="2573" spans="1:12" ht="13.5" x14ac:dyDescent="0.25">
      <c r="A2573" s="3">
        <f>RSI!A2573</f>
        <v>45751</v>
      </c>
      <c r="B2573" s="2">
        <f>RSI!B2573</f>
        <v>2.96</v>
      </c>
      <c r="C2573" s="2">
        <f>RSI!I2573</f>
        <v>51.837131548410355</v>
      </c>
      <c r="D2573" s="2">
        <f>MACD!E2573</f>
        <v>2.7597073382732429E-2</v>
      </c>
      <c r="E2573" s="2">
        <f>MACD!F2573</f>
        <v>1.9677274728146305E-2</v>
      </c>
      <c r="F2573" s="2">
        <f>'Moving Avg'!D2573</f>
        <v>2.9479999999999995</v>
      </c>
      <c r="G2573" s="2">
        <f>'Moving Avg'!F2573</f>
        <v>2.9850000000000003</v>
      </c>
      <c r="H2573" s="2">
        <f>'Moving Avg'!G2573</f>
        <v>2.8664000000000001</v>
      </c>
      <c r="I2573" s="2">
        <f>'Moving Avg'!H2573</f>
        <v>2.9656500000000023</v>
      </c>
      <c r="J2573" s="17" t="str">
        <f>OBV!F2573</f>
        <v>BEARISH</v>
      </c>
      <c r="K2573" s="17" t="str">
        <f>OBV!G2573</f>
        <v>WEAK</v>
      </c>
      <c r="L2573" s="17" t="str">
        <f>OBV!H2573</f>
        <v>CONFIRMED BEARISH</v>
      </c>
    </row>
    <row r="2574" spans="1:12" ht="13.5" x14ac:dyDescent="0.25">
      <c r="A2574" s="3">
        <f>RSI!A2574</f>
        <v>45754</v>
      </c>
      <c r="B2574" s="2">
        <f>RSI!B2574</f>
        <v>2.94</v>
      </c>
      <c r="C2574" s="2">
        <f>RSI!I2574</f>
        <v>49.02050896264511</v>
      </c>
      <c r="D2574" s="2">
        <f>MACD!E2574</f>
        <v>3.1874437348548224E-2</v>
      </c>
      <c r="E2574" s="2">
        <f>MACD!F2574</f>
        <v>2.211670725222669E-2</v>
      </c>
      <c r="F2574" s="2">
        <f>'Moving Avg'!D2574</f>
        <v>2.9459999999999997</v>
      </c>
      <c r="G2574" s="2">
        <f>'Moving Avg'!F2574</f>
        <v>2.9795000000000003</v>
      </c>
      <c r="H2574" s="2">
        <f>'Moving Avg'!G2574</f>
        <v>2.8704000000000001</v>
      </c>
      <c r="I2574" s="2">
        <f>'Moving Avg'!H2574</f>
        <v>2.9649500000000022</v>
      </c>
      <c r="J2574" s="17" t="str">
        <f>OBV!F2574</f>
        <v>BEARISH</v>
      </c>
      <c r="K2574" s="17" t="str">
        <f>OBV!G2574</f>
        <v>WEAK</v>
      </c>
      <c r="L2574" s="17" t="str">
        <f>OBV!H2574</f>
        <v>CONFIRMED BEARISH</v>
      </c>
    </row>
    <row r="2575" spans="1:12" ht="13.5" x14ac:dyDescent="0.25">
      <c r="A2575" s="3">
        <f>RSI!A2575</f>
        <v>45755</v>
      </c>
      <c r="B2575" s="2">
        <f>RSI!B2575</f>
        <v>2.92</v>
      </c>
      <c r="C2575" s="2">
        <f>RSI!I2575</f>
        <v>46.310611284021057</v>
      </c>
      <c r="D2575" s="2">
        <f>MACD!E2575</f>
        <v>3.7027649146853303E-2</v>
      </c>
      <c r="E2575" s="2">
        <f>MACD!F2575</f>
        <v>2.5098895631152012E-2</v>
      </c>
      <c r="F2575" s="2">
        <f>'Moving Avg'!D2575</f>
        <v>2.95</v>
      </c>
      <c r="G2575" s="2">
        <f>'Moving Avg'!F2575</f>
        <v>2.9755000000000003</v>
      </c>
      <c r="H2575" s="2">
        <f>'Moving Avg'!G2575</f>
        <v>2.8739999999999997</v>
      </c>
      <c r="I2575" s="2">
        <f>'Moving Avg'!H2575</f>
        <v>2.9641500000000018</v>
      </c>
      <c r="J2575" s="17" t="str">
        <f>OBV!F2575</f>
        <v>BEARISH</v>
      </c>
      <c r="K2575" s="17" t="str">
        <f>OBV!G2575</f>
        <v>NEUTRAL</v>
      </c>
      <c r="L2575" s="17" t="str">
        <f>OBV!H2575</f>
        <v>BEARISH DIVERGENCE</v>
      </c>
    </row>
    <row r="2576" spans="1:12" ht="13.5" x14ac:dyDescent="0.25">
      <c r="A2576" s="3">
        <f>RSI!A2576</f>
        <v>45757</v>
      </c>
      <c r="B2576" s="2">
        <f>RSI!B2576</f>
        <v>2.89</v>
      </c>
      <c r="C2576" s="2">
        <f>RSI!I2576</f>
        <v>42.514105505319471</v>
      </c>
      <c r="D2576" s="2">
        <f>MACD!E2576</f>
        <v>4.3777001420205242E-2</v>
      </c>
      <c r="E2576" s="2">
        <f>MACD!F2576</f>
        <v>2.8834516788962664E-2</v>
      </c>
      <c r="F2576" s="2">
        <f>'Moving Avg'!D2576</f>
        <v>2.9359999999999999</v>
      </c>
      <c r="G2576" s="2">
        <f>'Moving Avg'!F2576</f>
        <v>2.9675000000000002</v>
      </c>
      <c r="H2576" s="2">
        <f>'Moving Avg'!G2576</f>
        <v>2.8777999999999997</v>
      </c>
      <c r="I2576" s="2">
        <f>'Moving Avg'!H2576</f>
        <v>2.9633500000000019</v>
      </c>
      <c r="J2576" s="17" t="str">
        <f>OBV!F2576</f>
        <v>BEARISH</v>
      </c>
      <c r="K2576" s="17" t="str">
        <f>OBV!G2576</f>
        <v>WEAK</v>
      </c>
      <c r="L2576" s="17" t="str">
        <f>OBV!H2576</f>
        <v>CONFIRMED BEARISH</v>
      </c>
    </row>
    <row r="2577" spans="1:12" ht="13.5" x14ac:dyDescent="0.25">
      <c r="A2577" s="3">
        <f>RSI!A2577</f>
        <v>45758</v>
      </c>
      <c r="B2577" s="2">
        <f>RSI!B2577</f>
        <v>2.9</v>
      </c>
      <c r="C2577" s="2">
        <f>RSI!I2577</f>
        <v>44.157463261669804</v>
      </c>
      <c r="D2577" s="2">
        <f>MACD!E2577</f>
        <v>4.1386585093968531E-2</v>
      </c>
      <c r="E2577" s="2">
        <f>MACD!F2577</f>
        <v>3.1344930449963837E-2</v>
      </c>
      <c r="F2577" s="2">
        <f>'Moving Avg'!D2577</f>
        <v>2.9220000000000002</v>
      </c>
      <c r="G2577" s="2">
        <f>'Moving Avg'!F2577</f>
        <v>2.9609999999999999</v>
      </c>
      <c r="H2577" s="2">
        <f>'Moving Avg'!G2577</f>
        <v>2.8817999999999997</v>
      </c>
      <c r="I2577" s="2">
        <f>'Moving Avg'!H2577</f>
        <v>2.9624500000000022</v>
      </c>
      <c r="J2577" s="17" t="str">
        <f>OBV!F2577</f>
        <v>BEARISH</v>
      </c>
      <c r="K2577" s="17" t="str">
        <f>OBV!G2577</f>
        <v>WEAK</v>
      </c>
      <c r="L2577" s="17" t="str">
        <f>OBV!H2577</f>
        <v>CONFIRMED BEARISH</v>
      </c>
    </row>
    <row r="2578" spans="1:12" ht="13.5" x14ac:dyDescent="0.25">
      <c r="A2578" s="3">
        <f>RSI!A2578</f>
        <v>45761</v>
      </c>
      <c r="B2578" s="2">
        <f>RSI!B2578</f>
        <v>2.89</v>
      </c>
      <c r="C2578" s="2">
        <f>RSI!I2578</f>
        <v>42.838626492677562</v>
      </c>
      <c r="D2578" s="2">
        <f>MACD!E2578</f>
        <v>4.4968035720489574E-2</v>
      </c>
      <c r="E2578" s="2">
        <f>MACD!F2578</f>
        <v>3.4069551504068984E-2</v>
      </c>
      <c r="F2578" s="2">
        <f>'Moving Avg'!D2578</f>
        <v>2.9080000000000004</v>
      </c>
      <c r="G2578" s="2">
        <f>'Moving Avg'!F2578</f>
        <v>2.9554999999999998</v>
      </c>
      <c r="H2578" s="2">
        <f>'Moving Avg'!G2578</f>
        <v>2.8865999999999992</v>
      </c>
      <c r="I2578" s="2">
        <f>'Moving Avg'!H2578</f>
        <v>2.9615000000000014</v>
      </c>
      <c r="J2578" s="17" t="str">
        <f>OBV!F2578</f>
        <v>BEARISH</v>
      </c>
      <c r="K2578" s="17" t="str">
        <f>OBV!G2578</f>
        <v>NEUTRAL</v>
      </c>
      <c r="L2578" s="17" t="str">
        <f>OBV!H2578</f>
        <v>CONFIRMED BEARISH</v>
      </c>
    </row>
    <row r="2579" spans="1:12" ht="13.5" x14ac:dyDescent="0.25">
      <c r="A2579" s="3">
        <f>RSI!A2579</f>
        <v>45762</v>
      </c>
      <c r="B2579" s="2">
        <f>RSI!B2579</f>
        <v>2.92</v>
      </c>
      <c r="C2579" s="2">
        <f>RSI!I2579</f>
        <v>47.868880544160227</v>
      </c>
      <c r="D2579" s="2">
        <f>MACD!E2579</f>
        <v>4.1449593496590609E-2</v>
      </c>
      <c r="E2579" s="2">
        <f>MACD!F2579</f>
        <v>3.5545559902573312E-2</v>
      </c>
      <c r="F2579" s="2">
        <f>'Moving Avg'!D2579</f>
        <v>2.9040000000000004</v>
      </c>
      <c r="G2579" s="2">
        <f>'Moving Avg'!F2579</f>
        <v>2.952</v>
      </c>
      <c r="H2579" s="2">
        <f>'Moving Avg'!G2579</f>
        <v>2.8913999999999991</v>
      </c>
      <c r="I2579" s="2">
        <f>'Moving Avg'!H2579</f>
        <v>2.9607000000000014</v>
      </c>
      <c r="J2579" s="17" t="str">
        <f>OBV!F2579</f>
        <v>BULLISH</v>
      </c>
      <c r="K2579" s="17" t="str">
        <f>OBV!G2579</f>
        <v>STRONG</v>
      </c>
      <c r="L2579" s="17" t="str">
        <f>OBV!H2579</f>
        <v>BULLISH DIVERGENCE</v>
      </c>
    </row>
    <row r="2580" spans="1:12" ht="13.5" x14ac:dyDescent="0.25">
      <c r="A2580" s="3">
        <f>RSI!A2580</f>
        <v>45763</v>
      </c>
      <c r="B2580" s="2">
        <f>RSI!B2580</f>
        <v>2.86</v>
      </c>
      <c r="C2580" s="2">
        <f>RSI!I2580</f>
        <v>40.241489830381859</v>
      </c>
      <c r="D2580" s="2">
        <f>MACD!E2580</f>
        <v>3.53146362727772E-2</v>
      </c>
      <c r="E2580" s="2">
        <f>MACD!F2580</f>
        <v>3.5499375176614091E-2</v>
      </c>
      <c r="F2580" s="2">
        <f>'Moving Avg'!D2580</f>
        <v>2.8919999999999999</v>
      </c>
      <c r="G2580" s="2">
        <f>'Moving Avg'!F2580</f>
        <v>2.9449999999999998</v>
      </c>
      <c r="H2580" s="2">
        <f>'Moving Avg'!G2580</f>
        <v>2.8949999999999996</v>
      </c>
      <c r="I2580" s="2">
        <f>'Moving Avg'!H2580</f>
        <v>2.9595500000000015</v>
      </c>
      <c r="J2580" s="17" t="str">
        <f>OBV!F2580</f>
        <v>BULLISH</v>
      </c>
      <c r="K2580" s="17" t="str">
        <f>OBV!G2580</f>
        <v>STRONG</v>
      </c>
      <c r="L2580" s="17" t="str">
        <f>OBV!H2580</f>
        <v>BULLISH DIVERGENCE</v>
      </c>
    </row>
    <row r="2581" spans="1:12" ht="13.5" x14ac:dyDescent="0.25">
      <c r="A2581" s="3">
        <f>RSI!A2581</f>
        <v>45764</v>
      </c>
      <c r="B2581" s="2">
        <f>RSI!B2581</f>
        <v>2.9</v>
      </c>
      <c r="C2581" s="2">
        <f>RSI!I2581</f>
        <v>46.37594248563429</v>
      </c>
      <c r="D2581" s="2">
        <f>MACD!E2581</f>
        <v>3.6829246581495223E-2</v>
      </c>
      <c r="E2581" s="2">
        <f>MACD!F2581</f>
        <v>3.5765349457590322E-2</v>
      </c>
      <c r="F2581" s="2">
        <f>'Moving Avg'!D2581</f>
        <v>2.8940000000000001</v>
      </c>
      <c r="G2581" s="2">
        <f>'Moving Avg'!F2581</f>
        <v>2.9409999999999998</v>
      </c>
      <c r="H2581" s="2">
        <f>'Moving Avg'!G2581</f>
        <v>2.8994</v>
      </c>
      <c r="I2581" s="2">
        <f>'Moving Avg'!H2581</f>
        <v>2.9588000000000023</v>
      </c>
      <c r="J2581" s="17" t="str">
        <f>OBV!F2581</f>
        <v>BULLISH</v>
      </c>
      <c r="K2581" s="17" t="str">
        <f>OBV!G2581</f>
        <v>STRONG</v>
      </c>
      <c r="L2581" s="17" t="str">
        <f>OBV!H2581</f>
        <v>CONFIRMED BULLISH</v>
      </c>
    </row>
    <row r="2582" spans="1:12" ht="13.5" x14ac:dyDescent="0.25">
      <c r="A2582" s="3">
        <f>RSI!A2582</f>
        <v>45765</v>
      </c>
      <c r="B2582" s="2">
        <f>RSI!B2582</f>
        <v>2.9</v>
      </c>
      <c r="C2582" s="2">
        <f>RSI!I2582</f>
        <v>46.37594248563429</v>
      </c>
      <c r="D2582" s="2">
        <f>MACD!E2582</f>
        <v>3.9818422788251873E-2</v>
      </c>
      <c r="E2582" s="2">
        <f>MACD!F2582</f>
        <v>3.6575964123722632E-2</v>
      </c>
      <c r="F2582" s="2">
        <f>'Moving Avg'!D2582</f>
        <v>2.8940000000000001</v>
      </c>
      <c r="G2582" s="2">
        <f>'Moving Avg'!F2582</f>
        <v>2.9369999999999998</v>
      </c>
      <c r="H2582" s="2">
        <f>'Moving Avg'!G2582</f>
        <v>2.9019999999999997</v>
      </c>
      <c r="I2582" s="2">
        <f>'Moving Avg'!H2582</f>
        <v>2.9580500000000018</v>
      </c>
      <c r="J2582" s="17" t="str">
        <f>OBV!F2582</f>
        <v>BULLISH</v>
      </c>
      <c r="K2582" s="17" t="str">
        <f>OBV!G2582</f>
        <v>STRONG</v>
      </c>
      <c r="L2582" s="17" t="str">
        <f>OBV!H2582</f>
        <v>NEUTRAL</v>
      </c>
    </row>
    <row r="2583" spans="1:12" ht="13.5" x14ac:dyDescent="0.25">
      <c r="A2583" s="3">
        <f>RSI!A2583</f>
        <v>45768</v>
      </c>
      <c r="B2583" s="2">
        <f>RSI!B2583</f>
        <v>2.89</v>
      </c>
      <c r="C2583" s="2">
        <f>RSI!I2583</f>
        <v>45.035523267182107</v>
      </c>
      <c r="D2583" s="2">
        <f>MACD!E2583</f>
        <v>4.1706598758921576E-2</v>
      </c>
      <c r="E2583" s="2">
        <f>MACD!F2583</f>
        <v>3.7602091050762426E-2</v>
      </c>
      <c r="F2583" s="2">
        <f>'Moving Avg'!D2583</f>
        <v>2.8940000000000001</v>
      </c>
      <c r="G2583" s="2">
        <f>'Moving Avg'!F2583</f>
        <v>2.9340000000000002</v>
      </c>
      <c r="H2583" s="2">
        <f>'Moving Avg'!G2583</f>
        <v>2.9048000000000003</v>
      </c>
      <c r="I2583" s="2">
        <f>'Moving Avg'!H2583</f>
        <v>2.9572500000000024</v>
      </c>
      <c r="J2583" s="17" t="str">
        <f>OBV!F2583</f>
        <v>BULLISH</v>
      </c>
      <c r="K2583" s="17" t="str">
        <f>OBV!G2583</f>
        <v>STRONG</v>
      </c>
      <c r="L2583" s="17" t="str">
        <f>OBV!H2583</f>
        <v>NEUTRAL</v>
      </c>
    </row>
    <row r="2584" spans="1:12" ht="13.5" x14ac:dyDescent="0.25">
      <c r="A2584" s="3">
        <f>RSI!A2584</f>
        <v>45769</v>
      </c>
      <c r="B2584" s="2">
        <f>RSI!B2584</f>
        <v>2.85</v>
      </c>
      <c r="C2584" s="2">
        <f>RSI!I2584</f>
        <v>40.049138876580763</v>
      </c>
      <c r="D2584" s="2">
        <f>MACD!E2584</f>
        <v>4.3394410715897003E-2</v>
      </c>
      <c r="E2584" s="2">
        <f>MACD!F2584</f>
        <v>3.8760554983789344E-2</v>
      </c>
      <c r="F2584" s="2">
        <f>'Moving Avg'!D2584</f>
        <v>2.88</v>
      </c>
      <c r="G2584" s="2">
        <f>'Moving Avg'!F2584</f>
        <v>2.9264999999999999</v>
      </c>
      <c r="H2584" s="2">
        <f>'Moving Avg'!G2584</f>
        <v>2.9076</v>
      </c>
      <c r="I2584" s="2">
        <f>'Moving Avg'!H2584</f>
        <v>2.9560000000000017</v>
      </c>
      <c r="J2584" s="17" t="str">
        <f>OBV!F2584</f>
        <v>BULLISH</v>
      </c>
      <c r="K2584" s="17" t="str">
        <f>OBV!G2584</f>
        <v>NEUTRAL</v>
      </c>
      <c r="L2584" s="17" t="str">
        <f>OBV!H2584</f>
        <v>BULLISH DIVERGENCE</v>
      </c>
    </row>
    <row r="2585" spans="1:12" ht="13.5" x14ac:dyDescent="0.25">
      <c r="A2585" s="3">
        <f>RSI!A2585</f>
        <v>45770</v>
      </c>
      <c r="B2585" s="2">
        <f>RSI!B2585</f>
        <v>2.85</v>
      </c>
      <c r="C2585" s="2">
        <f>RSI!I2585</f>
        <v>40.049138876580763</v>
      </c>
      <c r="D2585" s="2">
        <f>MACD!E2585</f>
        <v>4.2170965260924564E-2</v>
      </c>
      <c r="E2585" s="2">
        <f>MACD!F2585</f>
        <v>3.944263703921639E-2</v>
      </c>
      <c r="F2585" s="2">
        <f>'Moving Avg'!D2585</f>
        <v>2.8779999999999997</v>
      </c>
      <c r="G2585" s="2">
        <f>'Moving Avg'!F2585</f>
        <v>2.919</v>
      </c>
      <c r="H2585" s="2">
        <f>'Moving Avg'!G2585</f>
        <v>2.9106000000000001</v>
      </c>
      <c r="I2585" s="2">
        <f>'Moving Avg'!H2585</f>
        <v>2.9544000000000024</v>
      </c>
      <c r="J2585" s="17" t="str">
        <f>OBV!F2585</f>
        <v>BULLISH</v>
      </c>
      <c r="K2585" s="17" t="str">
        <f>OBV!G2585</f>
        <v>NEUTRAL</v>
      </c>
      <c r="L2585" s="17" t="str">
        <f>OBV!H2585</f>
        <v>BULLISH DIVERGENCE</v>
      </c>
    </row>
    <row r="2586" spans="1:12" ht="13.5" x14ac:dyDescent="0.25">
      <c r="A2586" s="3">
        <f>RSI!A2586</f>
        <v>45771</v>
      </c>
      <c r="B2586" s="2">
        <f>RSI!B2586</f>
        <v>2.8</v>
      </c>
      <c r="C2586" s="2">
        <f>RSI!I2586</f>
        <v>34.509861230770028</v>
      </c>
      <c r="D2586" s="2">
        <f>MACD!E2586</f>
        <v>4.0617884459896114E-2</v>
      </c>
      <c r="E2586" s="2">
        <f>MACD!F2586</f>
        <v>3.9677686523352337E-2</v>
      </c>
      <c r="F2586" s="2">
        <f>'Moving Avg'!D2586</f>
        <v>2.8579999999999997</v>
      </c>
      <c r="G2586" s="2">
        <f>'Moving Avg'!F2586</f>
        <v>2.9089999999999998</v>
      </c>
      <c r="H2586" s="2">
        <f>'Moving Avg'!G2586</f>
        <v>2.9126000000000003</v>
      </c>
      <c r="I2586" s="2">
        <f>'Moving Avg'!H2586</f>
        <v>2.9520500000000021</v>
      </c>
      <c r="J2586" s="17" t="str">
        <f>OBV!F2586</f>
        <v>BEARISH</v>
      </c>
      <c r="K2586" s="17" t="str">
        <f>OBV!G2586</f>
        <v>NEUTRAL</v>
      </c>
      <c r="L2586" s="17" t="str">
        <f>OBV!H2586</f>
        <v>CONFIRMED BEARISH</v>
      </c>
    </row>
    <row r="2587" spans="1:12" ht="13.5" x14ac:dyDescent="0.25">
      <c r="A2587" s="3">
        <f>RSI!A2587</f>
        <v>45772</v>
      </c>
      <c r="B2587" s="2">
        <f>RSI!B2587</f>
        <v>2.84</v>
      </c>
      <c r="C2587" s="2">
        <f>RSI!I2587</f>
        <v>41.482833104131238</v>
      </c>
      <c r="D2587" s="2">
        <f>MACD!E2587</f>
        <v>3.8539340989461657E-2</v>
      </c>
      <c r="E2587" s="2">
        <f>MACD!F2587</f>
        <v>3.9450017416574203E-2</v>
      </c>
      <c r="F2587" s="2">
        <f>'Moving Avg'!D2587</f>
        <v>2.8460000000000001</v>
      </c>
      <c r="G2587" s="2">
        <f>'Moving Avg'!F2587</f>
        <v>2.9034999999999997</v>
      </c>
      <c r="H2587" s="2">
        <f>'Moving Avg'!G2587</f>
        <v>2.9154</v>
      </c>
      <c r="I2587" s="2">
        <f>'Moving Avg'!H2587</f>
        <v>2.9495000000000022</v>
      </c>
      <c r="J2587" s="17" t="str">
        <f>OBV!F2587</f>
        <v>BEARISH</v>
      </c>
      <c r="K2587" s="17" t="str">
        <f>OBV!G2587</f>
        <v>NEUTRAL</v>
      </c>
      <c r="L2587" s="17" t="str">
        <f>OBV!H2587</f>
        <v>CONFIRMED BEARISH</v>
      </c>
    </row>
    <row r="2588" spans="1:12" ht="13.5" x14ac:dyDescent="0.25">
      <c r="A2588" s="3">
        <f>RSI!A2588</f>
        <v>45775</v>
      </c>
      <c r="B2588" s="2">
        <f>RSI!B2588</f>
        <v>2.85</v>
      </c>
      <c r="C2588" s="2">
        <f>RSI!I2588</f>
        <v>43.113538889799642</v>
      </c>
      <c r="D2588" s="2">
        <f>MACD!E2588</f>
        <v>3.4876216150922179E-2</v>
      </c>
      <c r="E2588" s="2">
        <f>MACD!F2588</f>
        <v>3.8535257163443803E-2</v>
      </c>
      <c r="F2588" s="2">
        <f>'Moving Avg'!D2588</f>
        <v>2.8380000000000001</v>
      </c>
      <c r="G2588" s="2">
        <f>'Moving Avg'!F2588</f>
        <v>2.8970000000000002</v>
      </c>
      <c r="H2588" s="2">
        <f>'Moving Avg'!G2588</f>
        <v>2.9189999999999996</v>
      </c>
      <c r="I2588" s="2">
        <f>'Moving Avg'!H2588</f>
        <v>2.9470500000000026</v>
      </c>
      <c r="J2588" s="17" t="str">
        <f>OBV!F2588</f>
        <v>BEARISH</v>
      </c>
      <c r="K2588" s="17" t="str">
        <f>OBV!G2588</f>
        <v>NEUTRAL</v>
      </c>
      <c r="L2588" s="17" t="str">
        <f>OBV!H2588</f>
        <v>CONFIRMED BEARISH</v>
      </c>
    </row>
    <row r="2589" spans="1:12" ht="13.5" x14ac:dyDescent="0.25">
      <c r="A2589" s="3">
        <f>RSI!A2589</f>
        <v>45776</v>
      </c>
      <c r="B2589" s="2">
        <f>RSI!B2589</f>
        <v>2.84</v>
      </c>
      <c r="C2589" s="2">
        <f>RSI!I2589</f>
        <v>41.857367451880719</v>
      </c>
      <c r="D2589" s="2">
        <f>MACD!E2589</f>
        <v>3.742076260333782E-2</v>
      </c>
      <c r="E2589" s="2">
        <f>MACD!F2589</f>
        <v>3.831235825142261E-2</v>
      </c>
      <c r="F2589" s="2">
        <f>'Moving Avg'!D2589</f>
        <v>2.8359999999999999</v>
      </c>
      <c r="G2589" s="2">
        <f>'Moving Avg'!F2589</f>
        <v>2.8914999999999997</v>
      </c>
      <c r="H2589" s="2">
        <f>'Moving Avg'!G2589</f>
        <v>2.9220000000000006</v>
      </c>
      <c r="I2589" s="2">
        <f>'Moving Avg'!H2589</f>
        <v>2.9447500000000026</v>
      </c>
      <c r="J2589" s="17" t="str">
        <f>OBV!F2589</f>
        <v>BEARISH</v>
      </c>
      <c r="K2589" s="17" t="str">
        <f>OBV!G2589</f>
        <v>NEUTRAL</v>
      </c>
      <c r="L2589" s="17" t="str">
        <f>OBV!H2589</f>
        <v>CONFIRMED BEARISH</v>
      </c>
    </row>
    <row r="2590" spans="1:12" ht="13.5" x14ac:dyDescent="0.25">
      <c r="A2590" s="3">
        <f>RSI!A2590</f>
        <v>45777</v>
      </c>
      <c r="B2590" s="2">
        <f>RSI!B2590</f>
        <v>2.89</v>
      </c>
      <c r="C2590" s="2">
        <f>RSI!I2590</f>
        <v>49.742214576234467</v>
      </c>
      <c r="D2590" s="2">
        <f>MACD!E2590</f>
        <v>2.6965113668867779E-2</v>
      </c>
      <c r="E2590" s="2">
        <f>MACD!F2590</f>
        <v>3.6042909334911645E-2</v>
      </c>
      <c r="F2590" s="2">
        <f>'Moving Avg'!D2590</f>
        <v>2.8440000000000003</v>
      </c>
      <c r="G2590" s="2">
        <f>'Moving Avg'!F2590</f>
        <v>2.8909999999999996</v>
      </c>
      <c r="H2590" s="2">
        <f>'Moving Avg'!G2590</f>
        <v>2.9266000000000001</v>
      </c>
      <c r="I2590" s="2">
        <f>'Moving Avg'!H2590</f>
        <v>2.9431500000000028</v>
      </c>
      <c r="J2590" s="17" t="str">
        <f>OBV!F2590</f>
        <v>BEARISH</v>
      </c>
      <c r="K2590" s="17" t="str">
        <f>OBV!G2590</f>
        <v>NEUTRAL</v>
      </c>
      <c r="L2590" s="17" t="str">
        <f>OBV!H2590</f>
        <v>BEARISH DIVERGENCE</v>
      </c>
    </row>
    <row r="2591" spans="1:12" ht="13.5" x14ac:dyDescent="0.25">
      <c r="A2591" s="3">
        <f>RSI!A2591</f>
        <v>45779</v>
      </c>
      <c r="B2591" s="2">
        <f>RSI!B2591</f>
        <v>2.77</v>
      </c>
      <c r="C2591" s="2">
        <f>RSI!I2591</f>
        <v>36.832300405010741</v>
      </c>
      <c r="D2591" s="2">
        <f>MACD!E2591</f>
        <v>3.3166925886376042E-2</v>
      </c>
      <c r="E2591" s="2">
        <f>MACD!F2591</f>
        <v>3.5467712645204527E-2</v>
      </c>
      <c r="F2591" s="2">
        <f>'Moving Avg'!D2591</f>
        <v>2.8380000000000001</v>
      </c>
      <c r="G2591" s="2">
        <f>'Moving Avg'!F2591</f>
        <v>2.8815</v>
      </c>
      <c r="H2591" s="2">
        <f>'Moving Avg'!G2591</f>
        <v>2.9282000000000004</v>
      </c>
      <c r="I2591" s="2">
        <f>'Moving Avg'!H2591</f>
        <v>2.9412500000000024</v>
      </c>
      <c r="J2591" s="17" t="str">
        <f>OBV!F2591</f>
        <v>BEARISH</v>
      </c>
      <c r="K2591" s="17" t="str">
        <f>OBV!G2591</f>
        <v>NEUTRAL</v>
      </c>
      <c r="L2591" s="17" t="str">
        <f>OBV!H2591</f>
        <v>CONFIRMED BEARISH</v>
      </c>
    </row>
    <row r="2592" spans="1:12" ht="13.5" x14ac:dyDescent="0.25">
      <c r="A2592" s="3">
        <f>RSI!A2592</f>
        <v>45782</v>
      </c>
      <c r="B2592" s="2">
        <f>RSI!B2592</f>
        <v>2.76</v>
      </c>
      <c r="C2592" s="2">
        <f>RSI!I2592</f>
        <v>35.99393942415773</v>
      </c>
      <c r="D2592" s="2">
        <f>MACD!E2592</f>
        <v>3.987014712930792E-2</v>
      </c>
      <c r="E2592" s="2">
        <f>MACD!F2592</f>
        <v>3.6348199542025207E-2</v>
      </c>
      <c r="F2592" s="2">
        <f>'Moving Avg'!D2592</f>
        <v>2.8220000000000001</v>
      </c>
      <c r="G2592" s="2">
        <f>'Moving Avg'!F2592</f>
        <v>2.871</v>
      </c>
      <c r="H2592" s="2">
        <f>'Moving Avg'!G2592</f>
        <v>2.9287999999999998</v>
      </c>
      <c r="I2592" s="2">
        <f>'Moving Avg'!H2592</f>
        <v>2.9392500000000017</v>
      </c>
      <c r="J2592" s="17" t="str">
        <f>OBV!F2592</f>
        <v>BEARISH</v>
      </c>
      <c r="K2592" s="17" t="str">
        <f>OBV!G2592</f>
        <v>NEUTRAL</v>
      </c>
      <c r="L2592" s="17" t="str">
        <f>OBV!H2592</f>
        <v>CONFIRMED BEARISH</v>
      </c>
    </row>
    <row r="2593" spans="1:12" ht="13.5" x14ac:dyDescent="0.25">
      <c r="A2593" s="3">
        <f>RSI!A2593</f>
        <v>45783</v>
      </c>
      <c r="B2593" s="2">
        <f>RSI!B2593</f>
        <v>2.77</v>
      </c>
      <c r="C2593" s="2">
        <f>RSI!I2593</f>
        <v>37.525346854773908</v>
      </c>
      <c r="D2593" s="2">
        <f>MACD!E2593</f>
        <v>4.3983837309618412E-2</v>
      </c>
      <c r="E2593" s="2">
        <f>MACD!F2593</f>
        <v>3.7875327095543851E-2</v>
      </c>
      <c r="F2593" s="2">
        <f>'Moving Avg'!D2593</f>
        <v>2.806</v>
      </c>
      <c r="G2593" s="2">
        <f>'Moving Avg'!F2593</f>
        <v>2.8614999999999999</v>
      </c>
      <c r="H2593" s="2">
        <f>'Moving Avg'!G2593</f>
        <v>2.9276</v>
      </c>
      <c r="I2593" s="2">
        <f>'Moving Avg'!H2593</f>
        <v>2.9371000000000023</v>
      </c>
      <c r="J2593" s="17" t="str">
        <f>OBV!F2593</f>
        <v>BEARISH</v>
      </c>
      <c r="K2593" s="17" t="str">
        <f>OBV!G2593</f>
        <v>NEUTRAL</v>
      </c>
      <c r="L2593" s="17" t="str">
        <f>OBV!H2593</f>
        <v>CONFIRMED BEARISH</v>
      </c>
    </row>
    <row r="2594" spans="1:12" ht="13.5" x14ac:dyDescent="0.25">
      <c r="A2594" s="3">
        <f>RSI!A2594</f>
        <v>45784</v>
      </c>
      <c r="B2594" s="2">
        <f>RSI!B2594</f>
        <v>2.76</v>
      </c>
      <c r="C2594" s="2">
        <f>RSI!I2594</f>
        <v>36.582740059330895</v>
      </c>
      <c r="D2594" s="2">
        <f>MACD!E2594</f>
        <v>4.2659989589809211E-2</v>
      </c>
      <c r="E2594" s="2">
        <f>MACD!F2594</f>
        <v>3.8832259594396928E-2</v>
      </c>
      <c r="F2594" s="2">
        <f>'Moving Avg'!D2594</f>
        <v>2.79</v>
      </c>
      <c r="G2594" s="2">
        <f>'Moving Avg'!F2594</f>
        <v>2.8525</v>
      </c>
      <c r="H2594" s="2">
        <f>'Moving Avg'!G2594</f>
        <v>2.9253999999999998</v>
      </c>
      <c r="I2594" s="2">
        <f>'Moving Avg'!H2594</f>
        <v>2.9347000000000012</v>
      </c>
      <c r="J2594" s="17" t="str">
        <f>OBV!F2594</f>
        <v>BEARISH</v>
      </c>
      <c r="K2594" s="17" t="str">
        <f>OBV!G2594</f>
        <v>NEUTRAL</v>
      </c>
      <c r="L2594" s="17" t="str">
        <f>OBV!H2594</f>
        <v>CONFIRMED BEARISH</v>
      </c>
    </row>
    <row r="2595" spans="1:12" ht="13.5" x14ac:dyDescent="0.25">
      <c r="A2595" s="3">
        <f>RSI!A2595</f>
        <v>45785</v>
      </c>
      <c r="B2595" s="2">
        <f>RSI!B2595</f>
        <v>2.75</v>
      </c>
      <c r="C2595" s="2">
        <f>RSI!I2595</f>
        <v>35.619189371006399</v>
      </c>
      <c r="D2595" s="2">
        <f>MACD!E2595</f>
        <v>4.2903014999192024E-2</v>
      </c>
      <c r="E2595" s="2">
        <f>MACD!F2595</f>
        <v>3.9646410675355952E-2</v>
      </c>
      <c r="F2595" s="2">
        <f>'Moving Avg'!D2595</f>
        <v>2.7619999999999996</v>
      </c>
      <c r="G2595" s="2">
        <f>'Moving Avg'!F2595</f>
        <v>2.8440000000000003</v>
      </c>
      <c r="H2595" s="2">
        <f>'Moving Avg'!G2595</f>
        <v>2.9226000000000001</v>
      </c>
      <c r="I2595" s="2">
        <f>'Moving Avg'!H2595</f>
        <v>2.9321500000000018</v>
      </c>
      <c r="J2595" s="17" t="str">
        <f>OBV!F2595</f>
        <v>BEARISH</v>
      </c>
      <c r="K2595" s="17" t="str">
        <f>OBV!G2595</f>
        <v>WEAK</v>
      </c>
      <c r="L2595" s="17" t="str">
        <f>OBV!H2595</f>
        <v>CONFIRMED BEARISH</v>
      </c>
    </row>
    <row r="2596" spans="1:12" ht="13.5" x14ac:dyDescent="0.25">
      <c r="A2596" s="3">
        <f>RSI!A2596</f>
        <v>45786</v>
      </c>
      <c r="B2596" s="2">
        <f>RSI!B2596</f>
        <v>2.73</v>
      </c>
      <c r="C2596" s="2">
        <f>RSI!I2596</f>
        <v>33.706990770584511</v>
      </c>
      <c r="D2596" s="2">
        <f>MACD!E2596</f>
        <v>3.7533271203133101E-2</v>
      </c>
      <c r="E2596" s="2">
        <f>MACD!F2596</f>
        <v>3.922378278091139E-2</v>
      </c>
      <c r="F2596" s="2">
        <f>'Moving Avg'!D2596</f>
        <v>2.754</v>
      </c>
      <c r="G2596" s="2">
        <f>'Moving Avg'!F2596</f>
        <v>2.8360000000000003</v>
      </c>
      <c r="H2596" s="2">
        <f>'Moving Avg'!G2596</f>
        <v>2.9185999999999996</v>
      </c>
      <c r="I2596" s="2">
        <f>'Moving Avg'!H2596</f>
        <v>2.9293000000000013</v>
      </c>
      <c r="J2596" s="17" t="str">
        <f>OBV!F2596</f>
        <v>BEARISH</v>
      </c>
      <c r="K2596" s="17" t="str">
        <f>OBV!G2596</f>
        <v>WEAK</v>
      </c>
      <c r="L2596" s="17" t="str">
        <f>OBV!H2596</f>
        <v>CONFIRMED BEARISH</v>
      </c>
    </row>
    <row r="2597" spans="1:12" ht="13.5" x14ac:dyDescent="0.25">
      <c r="A2597" s="3">
        <f>RSI!A2597</f>
        <v>45789</v>
      </c>
      <c r="B2597" s="2">
        <f>RSI!B2597</f>
        <v>2.75</v>
      </c>
      <c r="C2597" s="2">
        <f>RSI!I2597</f>
        <v>37.330188506250437</v>
      </c>
      <c r="D2597" s="2">
        <f>MACD!E2597</f>
        <v>3.836856285917678E-2</v>
      </c>
      <c r="E2597" s="2">
        <f>MACD!F2597</f>
        <v>3.9052738796564471E-2</v>
      </c>
      <c r="F2597" s="2">
        <f>'Moving Avg'!D2597</f>
        <v>2.7519999999999998</v>
      </c>
      <c r="G2597" s="2">
        <f>'Moving Avg'!F2597</f>
        <v>2.8285</v>
      </c>
      <c r="H2597" s="2">
        <f>'Moving Avg'!G2597</f>
        <v>2.9147999999999996</v>
      </c>
      <c r="I2597" s="2">
        <f>'Moving Avg'!H2597</f>
        <v>2.9265500000000007</v>
      </c>
      <c r="J2597" s="17" t="str">
        <f>OBV!F2597</f>
        <v>BEARISH</v>
      </c>
      <c r="K2597" s="17" t="str">
        <f>OBV!G2597</f>
        <v>NEUTRAL</v>
      </c>
      <c r="L2597" s="17" t="str">
        <f>OBV!H2597</f>
        <v>CONFIRMED BEARISH</v>
      </c>
    </row>
    <row r="2598" spans="1:12" ht="13.5" x14ac:dyDescent="0.25">
      <c r="A2598" s="3">
        <f>RSI!A2598</f>
        <v>45790</v>
      </c>
      <c r="B2598" s="2">
        <f>RSI!B2598</f>
        <v>2.75</v>
      </c>
      <c r="C2598" s="2">
        <f>RSI!I2598</f>
        <v>37.330188506250437</v>
      </c>
      <c r="D2598" s="2">
        <f>MACD!E2598</f>
        <v>4.1149847628337621E-2</v>
      </c>
      <c r="E2598" s="2">
        <f>MACD!F2598</f>
        <v>3.9472160562919106E-2</v>
      </c>
      <c r="F2598" s="2">
        <f>'Moving Avg'!D2598</f>
        <v>2.7480000000000002</v>
      </c>
      <c r="G2598" s="2">
        <f>'Moving Avg'!F2598</f>
        <v>2.8214999999999999</v>
      </c>
      <c r="H2598" s="2">
        <f>'Moving Avg'!G2598</f>
        <v>2.9103999999999997</v>
      </c>
      <c r="I2598" s="2">
        <f>'Moving Avg'!H2598</f>
        <v>2.9238000000000013</v>
      </c>
      <c r="J2598" s="17" t="str">
        <f>OBV!F2598</f>
        <v>BEARISH</v>
      </c>
      <c r="K2598" s="17" t="str">
        <f>OBV!G2598</f>
        <v>NEUTRAL</v>
      </c>
      <c r="L2598" s="17" t="str">
        <f>OBV!H2598</f>
        <v>CONFIRMED BEARISH</v>
      </c>
    </row>
    <row r="2599" spans="1:12" ht="13.5" x14ac:dyDescent="0.25">
      <c r="A2599" s="3">
        <f>RSI!A2599</f>
        <v>45791</v>
      </c>
      <c r="B2599" s="2">
        <f>RSI!B2599</f>
        <v>2.76</v>
      </c>
      <c r="C2599" s="2">
        <f>RSI!I2599</f>
        <v>39.255369513703315</v>
      </c>
      <c r="D2599" s="2">
        <f>MACD!E2599</f>
        <v>4.1720371619806684E-2</v>
      </c>
      <c r="E2599" s="2">
        <f>MACD!F2599</f>
        <v>3.9921802774296626E-2</v>
      </c>
      <c r="F2599" s="2">
        <f>'Moving Avg'!D2599</f>
        <v>2.7480000000000002</v>
      </c>
      <c r="G2599" s="2">
        <f>'Moving Avg'!F2599</f>
        <v>2.8134999999999999</v>
      </c>
      <c r="H2599" s="2">
        <f>'Moving Avg'!G2599</f>
        <v>2.9061999999999997</v>
      </c>
      <c r="I2599" s="2">
        <f>'Moving Avg'!H2599</f>
        <v>2.9212000000000007</v>
      </c>
      <c r="J2599" s="17" t="str">
        <f>OBV!F2599</f>
        <v>BULLISH</v>
      </c>
      <c r="K2599" s="17" t="str">
        <f>OBV!G2599</f>
        <v>NEUTRAL</v>
      </c>
      <c r="L2599" s="17" t="str">
        <f>OBV!H2599</f>
        <v>NEUTRAL</v>
      </c>
    </row>
    <row r="2600" spans="1:12" ht="13.5" x14ac:dyDescent="0.25">
      <c r="A2600" s="3">
        <f>RSI!A2600</f>
        <v>45792</v>
      </c>
      <c r="B2600" s="2">
        <f>RSI!B2600</f>
        <v>2.76</v>
      </c>
      <c r="C2600" s="2">
        <f>RSI!I2600</f>
        <v>39.255369513703315</v>
      </c>
      <c r="D2600" s="2">
        <f>MACD!E2600</f>
        <v>5.0295906124578238E-2</v>
      </c>
      <c r="E2600" s="2">
        <f>MACD!F2600</f>
        <v>4.1996623444352954E-2</v>
      </c>
      <c r="F2600" s="2">
        <f>'Moving Avg'!D2600</f>
        <v>2.75</v>
      </c>
      <c r="G2600" s="2">
        <f>'Moving Avg'!F2600</f>
        <v>2.8084999999999996</v>
      </c>
      <c r="H2600" s="2">
        <f>'Moving Avg'!G2600</f>
        <v>2.9021999999999992</v>
      </c>
      <c r="I2600" s="2">
        <f>'Moving Avg'!H2600</f>
        <v>2.91865</v>
      </c>
      <c r="J2600" s="17" t="str">
        <f>OBV!F2600</f>
        <v>BULLISH</v>
      </c>
      <c r="K2600" s="17" t="str">
        <f>OBV!G2600</f>
        <v>NEUTRAL</v>
      </c>
      <c r="L2600" s="17" t="str">
        <f>OBV!H2600</f>
        <v>CONFIRMED BULLISH</v>
      </c>
    </row>
    <row r="2601" spans="1:12" ht="13.5" x14ac:dyDescent="0.25">
      <c r="A2601" s="3">
        <f>RSI!A2601</f>
        <v>45793</v>
      </c>
      <c r="B2601" s="2">
        <f>RSI!B2601</f>
        <v>2.77</v>
      </c>
      <c r="C2601" s="2">
        <f>RSI!I2601</f>
        <v>41.345084050032114</v>
      </c>
      <c r="D2601" s="2">
        <f>MACD!E2601</f>
        <v>3.8720659299261939E-2</v>
      </c>
      <c r="E2601" s="2">
        <f>MACD!F2601</f>
        <v>4.1341430615334754E-2</v>
      </c>
      <c r="F2601" s="2">
        <f>'Moving Avg'!D2601</f>
        <v>2.758</v>
      </c>
      <c r="G2601" s="2">
        <f>'Moving Avg'!F2601</f>
        <v>2.802</v>
      </c>
      <c r="H2601" s="2">
        <f>'Moving Avg'!G2601</f>
        <v>2.8986000000000001</v>
      </c>
      <c r="I2601" s="2">
        <f>'Moving Avg'!H2601</f>
        <v>2.91615</v>
      </c>
      <c r="J2601" s="17" t="str">
        <f>OBV!F2601</f>
        <v>BULLISH</v>
      </c>
      <c r="K2601" s="17" t="str">
        <f>OBV!G2601</f>
        <v>NEUTRAL</v>
      </c>
      <c r="L2601" s="17" t="str">
        <f>OBV!H2601</f>
        <v>CONFIRMED BULLISH</v>
      </c>
    </row>
    <row r="2602" spans="1:12" ht="13.5" x14ac:dyDescent="0.25">
      <c r="A2602" s="3">
        <f>RSI!A2602</f>
        <v>45796</v>
      </c>
      <c r="B2602" s="2">
        <f>RSI!B2602</f>
        <v>2.77</v>
      </c>
      <c r="C2602" s="2">
        <f>RSI!I2602</f>
        <v>41.345084050032114</v>
      </c>
      <c r="D2602" s="2">
        <f>MACD!E2602</f>
        <v>2.7672011110774442E-2</v>
      </c>
      <c r="E2602" s="2">
        <f>MACD!F2602</f>
        <v>3.8607546714422694E-2</v>
      </c>
      <c r="F2602" s="2">
        <f>'Moving Avg'!D2602</f>
        <v>2.7619999999999996</v>
      </c>
      <c r="G2602" s="2">
        <f>'Moving Avg'!F2602</f>
        <v>2.7955000000000001</v>
      </c>
      <c r="H2602" s="2">
        <f>'Moving Avg'!G2602</f>
        <v>2.8946000000000005</v>
      </c>
      <c r="I2602" s="2">
        <f>'Moving Avg'!H2602</f>
        <v>2.9136500000000001</v>
      </c>
      <c r="J2602" s="17" t="str">
        <f>OBV!F2602</f>
        <v>BULLISH</v>
      </c>
      <c r="K2602" s="17" t="str">
        <f>OBV!G2602</f>
        <v>NEUTRAL</v>
      </c>
      <c r="L2602" s="17" t="str">
        <f>OBV!H2602</f>
        <v>CONFIRMED BULLISH</v>
      </c>
    </row>
    <row r="2603" spans="1:12" ht="13.5" x14ac:dyDescent="0.25">
      <c r="A2603" s="3">
        <f>RSI!A2603</f>
        <v>45797</v>
      </c>
      <c r="B2603" s="2">
        <f>RSI!B2603</f>
        <v>2.77</v>
      </c>
      <c r="C2603" s="2">
        <f>RSI!I2603</f>
        <v>41.345084050032114</v>
      </c>
      <c r="D2603" s="2">
        <f>MACD!E2603</f>
        <v>2.0124813685483467E-2</v>
      </c>
      <c r="E2603" s="2">
        <f>MACD!F2603</f>
        <v>3.4911000108634849E-2</v>
      </c>
      <c r="F2603" s="2">
        <f>'Moving Avg'!D2603</f>
        <v>2.7659999999999996</v>
      </c>
      <c r="G2603" s="2">
        <f>'Moving Avg'!F2603</f>
        <v>2.7895000000000003</v>
      </c>
      <c r="H2603" s="2">
        <f>'Moving Avg'!G2603</f>
        <v>2.8900000000000006</v>
      </c>
      <c r="I2603" s="2">
        <f>'Moving Avg'!H2603</f>
        <v>2.9111500000000001</v>
      </c>
      <c r="J2603" s="17" t="str">
        <f>OBV!F2603</f>
        <v>BULLISH</v>
      </c>
      <c r="K2603" s="17" t="str">
        <f>OBV!G2603</f>
        <v>NEUTRAL</v>
      </c>
      <c r="L2603" s="17" t="str">
        <f>OBV!H2603</f>
        <v>CONFIRMED BULLISH</v>
      </c>
    </row>
    <row r="2604" spans="1:12" ht="13.5" x14ac:dyDescent="0.25">
      <c r="A2604" s="3">
        <f>RSI!A2604</f>
        <v>45798</v>
      </c>
      <c r="B2604" s="2">
        <f>RSI!B2604</f>
        <v>2.77</v>
      </c>
      <c r="C2604" s="2">
        <f>RSI!I2604</f>
        <v>41.345084050032106</v>
      </c>
      <c r="D2604" s="2">
        <f>MACD!E2604</f>
        <v>1.2443963125093216E-2</v>
      </c>
      <c r="E2604" s="2">
        <f>MACD!F2604</f>
        <v>3.0417592711926525E-2</v>
      </c>
      <c r="F2604" s="2">
        <f>'Moving Avg'!D2604</f>
        <v>2.7679999999999998</v>
      </c>
      <c r="G2604" s="2">
        <f>'Moving Avg'!F2604</f>
        <v>2.7855000000000003</v>
      </c>
      <c r="H2604" s="2">
        <f>'Moving Avg'!G2604</f>
        <v>2.8844000000000012</v>
      </c>
      <c r="I2604" s="2">
        <f>'Moving Avg'!H2604</f>
        <v>2.9086499999999997</v>
      </c>
      <c r="J2604" s="17" t="str">
        <f>OBV!F2604</f>
        <v>BULLISH</v>
      </c>
      <c r="K2604" s="17" t="str">
        <f>OBV!G2604</f>
        <v>NEUTRAL</v>
      </c>
      <c r="L2604" s="17" t="str">
        <f>OBV!H2604</f>
        <v>CONFIRMED BULLISH</v>
      </c>
    </row>
    <row r="2605" spans="1:12" ht="13.5" x14ac:dyDescent="0.25">
      <c r="A2605" s="3">
        <f>RSI!A2605</f>
        <v>45799</v>
      </c>
      <c r="B2605" s="2">
        <f>RSI!B2605</f>
        <v>2.76</v>
      </c>
      <c r="C2605" s="2">
        <f>RSI!I2605</f>
        <v>39.516575061802769</v>
      </c>
      <c r="D2605" s="2">
        <f>MACD!E2605</f>
        <v>5.3727102572653784E-3</v>
      </c>
      <c r="E2605" s="2">
        <f>MACD!F2605</f>
        <v>2.5408616220994298E-2</v>
      </c>
      <c r="F2605" s="2">
        <f>'Moving Avg'!D2605</f>
        <v>2.7679999999999998</v>
      </c>
      <c r="G2605" s="2">
        <f>'Moving Avg'!F2605</f>
        <v>2.7810000000000006</v>
      </c>
      <c r="H2605" s="2">
        <f>'Moving Avg'!G2605</f>
        <v>2.8796000000000008</v>
      </c>
      <c r="I2605" s="2">
        <f>'Moving Avg'!H2605</f>
        <v>2.9062000000000001</v>
      </c>
      <c r="J2605" s="17" t="str">
        <f>OBV!F2605</f>
        <v>BEARISH</v>
      </c>
      <c r="K2605" s="17" t="str">
        <f>OBV!G2605</f>
        <v>NEUTRAL</v>
      </c>
      <c r="L2605" s="17" t="str">
        <f>OBV!H2605</f>
        <v>NEUTRAL</v>
      </c>
    </row>
    <row r="2606" spans="1:12" ht="13.5" x14ac:dyDescent="0.25">
      <c r="A2606" s="3">
        <f>RSI!A2606</f>
        <v>45800</v>
      </c>
      <c r="B2606" s="2">
        <f>RSI!B2606</f>
        <v>2.8</v>
      </c>
      <c r="C2606" s="2">
        <f>RSI!I2606</f>
        <v>49.195368113136524</v>
      </c>
      <c r="D2606" s="2">
        <f>MACD!E2606</f>
        <v>-6.3825187446768794E-3</v>
      </c>
      <c r="E2606" s="2">
        <f>MACD!F2606</f>
        <v>1.9050389227860062E-2</v>
      </c>
      <c r="F2606" s="2">
        <f>'Moving Avg'!D2606</f>
        <v>2.774</v>
      </c>
      <c r="G2606" s="2">
        <f>'Moving Avg'!F2606</f>
        <v>2.7809999999999997</v>
      </c>
      <c r="H2606" s="2">
        <f>'Moving Avg'!G2606</f>
        <v>2.8746000000000009</v>
      </c>
      <c r="I2606" s="2">
        <f>'Moving Avg'!H2606</f>
        <v>2.90395</v>
      </c>
      <c r="J2606" s="17" t="str">
        <f>OBV!F2606</f>
        <v>BEARISH</v>
      </c>
      <c r="K2606" s="17" t="str">
        <f>OBV!G2606</f>
        <v>NEUTRAL</v>
      </c>
      <c r="L2606" s="17" t="str">
        <f>OBV!H2606</f>
        <v>BEARISH DIVERGENCE</v>
      </c>
    </row>
    <row r="2607" spans="1:12" ht="13.5" x14ac:dyDescent="0.25">
      <c r="A2607" s="3">
        <f>RSI!A2607</f>
        <v>45803</v>
      </c>
      <c r="B2607" s="2">
        <f>RSI!B2607</f>
        <v>2.79</v>
      </c>
      <c r="C2607" s="2">
        <f>RSI!I2607</f>
        <v>47.163410147198931</v>
      </c>
      <c r="D2607" s="2">
        <f>MACD!E2607</f>
        <v>-1.2499777720618166E-2</v>
      </c>
      <c r="E2607" s="2">
        <f>MACD!F2607</f>
        <v>1.2740355838164416E-2</v>
      </c>
      <c r="F2607" s="2">
        <f>'Moving Avg'!D2607</f>
        <v>2.778</v>
      </c>
      <c r="G2607" s="2">
        <f>'Moving Avg'!F2607</f>
        <v>2.7785000000000002</v>
      </c>
      <c r="H2607" s="2">
        <f>'Moving Avg'!G2607</f>
        <v>2.8698000000000006</v>
      </c>
      <c r="I2607" s="2">
        <f>'Moving Avg'!H2607</f>
        <v>2.9016999999999995</v>
      </c>
      <c r="J2607" s="17" t="str">
        <f>OBV!F2607</f>
        <v>BEARISH</v>
      </c>
      <c r="K2607" s="17" t="str">
        <f>OBV!G2607</f>
        <v>NEUTRAL</v>
      </c>
      <c r="L2607" s="17" t="str">
        <f>OBV!H2607</f>
        <v>BEARISH DIVERGENCE</v>
      </c>
    </row>
    <row r="2608" spans="1:12" ht="13.5" x14ac:dyDescent="0.25">
      <c r="A2608" s="3">
        <f>RSI!A2608</f>
        <v>45804</v>
      </c>
      <c r="B2608" s="2">
        <f>RSI!B2608</f>
        <v>2.79</v>
      </c>
      <c r="C2608" s="2">
        <f>RSI!I2608</f>
        <v>47.163410147198931</v>
      </c>
      <c r="D2608" s="2">
        <f>MACD!E2608</f>
        <v>-1.7605894836006275E-2</v>
      </c>
      <c r="E2608" s="2">
        <f>MACD!F2608</f>
        <v>6.6711057033302795E-3</v>
      </c>
      <c r="F2608" s="2">
        <f>'Moving Avg'!D2608</f>
        <v>2.7819999999999991</v>
      </c>
      <c r="G2608" s="2">
        <f>'Moving Avg'!F2608</f>
        <v>2.7755000000000001</v>
      </c>
      <c r="H2608" s="2">
        <f>'Moving Avg'!G2608</f>
        <v>2.8656000000000001</v>
      </c>
      <c r="I2608" s="2">
        <f>'Moving Avg'!H2608</f>
        <v>2.8994499999999994</v>
      </c>
      <c r="J2608" s="17" t="str">
        <f>OBV!F2608</f>
        <v>BEARISH</v>
      </c>
      <c r="K2608" s="17" t="str">
        <f>OBV!G2608</f>
        <v>NEUTRAL</v>
      </c>
      <c r="L2608" s="17" t="str">
        <f>OBV!H2608</f>
        <v>BEARISH DIVERGENCE</v>
      </c>
    </row>
    <row r="2609" spans="1:12" ht="13.5" x14ac:dyDescent="0.25">
      <c r="A2609" s="3">
        <f>RSI!A2609</f>
        <v>45805</v>
      </c>
      <c r="B2609" s="2">
        <f>RSI!B2609</f>
        <v>2.74</v>
      </c>
      <c r="C2609" s="2">
        <f>RSI!I2609</f>
        <v>38.049938694280421</v>
      </c>
      <c r="D2609" s="2">
        <f>MACD!E2609</f>
        <v>-1.6619452178991967E-2</v>
      </c>
      <c r="E2609" s="2">
        <f>MACD!F2609</f>
        <v>2.0129941268658309E-3</v>
      </c>
      <c r="F2609" s="2">
        <f>'Moving Avg'!D2609</f>
        <v>2.7760000000000002</v>
      </c>
      <c r="G2609" s="2">
        <f>'Moving Avg'!F2609</f>
        <v>2.7705000000000002</v>
      </c>
      <c r="H2609" s="2">
        <f>'Moving Avg'!G2609</f>
        <v>2.8605999999999998</v>
      </c>
      <c r="I2609" s="2">
        <f>'Moving Avg'!H2609</f>
        <v>2.8972499999999992</v>
      </c>
      <c r="J2609" s="17" t="str">
        <f>OBV!F2609</f>
        <v>BEARISH</v>
      </c>
      <c r="K2609" s="17" t="str">
        <f>OBV!G2609</f>
        <v>NEUTRAL</v>
      </c>
      <c r="L2609" s="17" t="str">
        <f>OBV!H2609</f>
        <v>CONFIRMED BEARISH</v>
      </c>
    </row>
    <row r="2610" spans="1:12" ht="13.5" x14ac:dyDescent="0.25">
      <c r="A2610" s="3">
        <f>RSI!A2610</f>
        <v>45806</v>
      </c>
      <c r="B2610" s="2">
        <f>RSI!B2610</f>
        <v>2.79</v>
      </c>
      <c r="C2610" s="2">
        <f>RSI!I2610</f>
        <v>48.720903475427249</v>
      </c>
      <c r="D2610" s="2">
        <f>MACD!E2610</f>
        <v>-1.9132986254789763E-2</v>
      </c>
      <c r="E2610" s="2">
        <f>MACD!F2610</f>
        <v>-2.2162019494652882E-3</v>
      </c>
      <c r="F2610" s="2">
        <f>'Moving Avg'!D2610</f>
        <v>2.782</v>
      </c>
      <c r="G2610" s="2">
        <f>'Moving Avg'!F2610</f>
        <v>2.7654999999999998</v>
      </c>
      <c r="H2610" s="2">
        <f>'Moving Avg'!G2610</f>
        <v>2.8563999999999998</v>
      </c>
      <c r="I2610" s="2">
        <f>'Moving Avg'!H2610</f>
        <v>2.8950999999999993</v>
      </c>
      <c r="J2610" s="17" t="str">
        <f>OBV!F2610</f>
        <v>BULLISH</v>
      </c>
      <c r="K2610" s="17" t="str">
        <f>OBV!G2610</f>
        <v>NEUTRAL</v>
      </c>
      <c r="L2610" s="17" t="str">
        <f>OBV!H2610</f>
        <v>CONFIRMED BULLISH</v>
      </c>
    </row>
    <row r="2611" spans="1:12" ht="13.5" x14ac:dyDescent="0.25">
      <c r="A2611" s="3">
        <f>RSI!A2611</f>
        <v>45807</v>
      </c>
      <c r="B2611" s="2">
        <f>RSI!B2611</f>
        <v>2.8</v>
      </c>
      <c r="C2611" s="2">
        <f>RSI!I2611</f>
        <v>50.555312838924607</v>
      </c>
      <c r="D2611" s="2">
        <f>MACD!E2611</f>
        <v>-2.0428399148878729E-2</v>
      </c>
      <c r="E2611" s="2">
        <f>MACD!F2611</f>
        <v>-5.8586413893479761E-3</v>
      </c>
      <c r="F2611" s="2">
        <f>'Moving Avg'!D2611</f>
        <v>2.782</v>
      </c>
      <c r="G2611" s="2">
        <f>'Moving Avg'!F2611</f>
        <v>2.7669999999999999</v>
      </c>
      <c r="H2611" s="2">
        <f>'Moving Avg'!G2611</f>
        <v>2.8527999999999998</v>
      </c>
      <c r="I2611" s="2">
        <f>'Moving Avg'!H2611</f>
        <v>2.8930999999999987</v>
      </c>
      <c r="J2611" s="17" t="str">
        <f>OBV!F2611</f>
        <v>BULLISH</v>
      </c>
      <c r="K2611" s="17" t="str">
        <f>OBV!G2611</f>
        <v>NEUTRAL</v>
      </c>
      <c r="L2611" s="17" t="str">
        <f>OBV!H2611</f>
        <v>NEUTRAL</v>
      </c>
    </row>
    <row r="2612" spans="1:12" ht="13.5" x14ac:dyDescent="0.25">
      <c r="A2612" s="3">
        <f>RSI!A2612</f>
        <v>45810</v>
      </c>
      <c r="B2612" s="2">
        <f>RSI!B2612</f>
        <v>2.8</v>
      </c>
      <c r="C2612" s="2">
        <f>RSI!I2612</f>
        <v>50.555312838924607</v>
      </c>
      <c r="D2612" s="2">
        <f>MACD!E2612</f>
        <v>-2.1552401853377035E-2</v>
      </c>
      <c r="E2612" s="2">
        <f>MACD!F2612</f>
        <v>-8.9973934821537885E-3</v>
      </c>
      <c r="F2612" s="2">
        <f>'Moving Avg'!D2612</f>
        <v>2.7840000000000003</v>
      </c>
      <c r="G2612" s="2">
        <f>'Moving Avg'!F2612</f>
        <v>2.7689999999999992</v>
      </c>
      <c r="H2612" s="2">
        <f>'Moving Avg'!G2612</f>
        <v>2.8492000000000002</v>
      </c>
      <c r="I2612" s="2">
        <f>'Moving Avg'!H2612</f>
        <v>2.8910999999999984</v>
      </c>
      <c r="J2612" s="17" t="str">
        <f>OBV!F2612</f>
        <v>BULLISH</v>
      </c>
      <c r="K2612" s="17" t="str">
        <f>OBV!G2612</f>
        <v>NEUTRAL</v>
      </c>
      <c r="L2612" s="17" t="str">
        <f>OBV!H2612</f>
        <v>CONFIRMED BULLISH</v>
      </c>
    </row>
    <row r="2613" spans="1:12" ht="13.5" x14ac:dyDescent="0.25">
      <c r="A2613" s="3">
        <f>RSI!A2613</f>
        <v>45811</v>
      </c>
      <c r="B2613" s="2">
        <f>RSI!B2613</f>
        <v>2.76</v>
      </c>
      <c r="C2613" s="2">
        <f>RSI!I2613</f>
        <v>43.359646960565769</v>
      </c>
      <c r="D2613" s="2">
        <f>MACD!E2613</f>
        <v>-1.9566336714697652E-2</v>
      </c>
      <c r="E2613" s="2">
        <f>MACD!F2613</f>
        <v>-1.1111182128662562E-2</v>
      </c>
      <c r="F2613" s="2">
        <f>'Moving Avg'!D2613</f>
        <v>2.7779999999999996</v>
      </c>
      <c r="G2613" s="2">
        <f>'Moving Avg'!F2613</f>
        <v>2.7684999999999991</v>
      </c>
      <c r="H2613" s="2">
        <f>'Moving Avg'!G2613</f>
        <v>2.8454000000000002</v>
      </c>
      <c r="I2613" s="2">
        <f>'Moving Avg'!H2613</f>
        <v>2.8887999999999989</v>
      </c>
      <c r="J2613" s="17" t="str">
        <f>OBV!F2613</f>
        <v>BULLISH</v>
      </c>
      <c r="K2613" s="17" t="str">
        <f>OBV!G2613</f>
        <v>NEUTRAL</v>
      </c>
      <c r="L2613" s="17" t="str">
        <f>OBV!H2613</f>
        <v>BULLISH DIVERGENCE</v>
      </c>
    </row>
    <row r="2614" spans="1:12" ht="13.5" x14ac:dyDescent="0.25">
      <c r="A2614" s="3">
        <f>RSI!A2614</f>
        <v>45812</v>
      </c>
      <c r="B2614" s="2">
        <f>RSI!B2614</f>
        <v>2.8</v>
      </c>
      <c r="C2614" s="2">
        <f>RSI!I2614</f>
        <v>50.88764699478434</v>
      </c>
      <c r="D2614" s="2">
        <f>MACD!E2614</f>
        <v>-2.0636327426960754E-2</v>
      </c>
      <c r="E2614" s="2">
        <f>MACD!F2614</f>
        <v>-1.3016211188322201E-2</v>
      </c>
      <c r="F2614" s="2">
        <f>'Moving Avg'!D2614</f>
        <v>2.79</v>
      </c>
      <c r="G2614" s="2">
        <f>'Moving Avg'!F2614</f>
        <v>2.7704999999999993</v>
      </c>
      <c r="H2614" s="2">
        <f>'Moving Avg'!G2614</f>
        <v>2.841400000000001</v>
      </c>
      <c r="I2614" s="2">
        <f>'Moving Avg'!H2614</f>
        <v>2.8867999999999983</v>
      </c>
      <c r="J2614" s="17" t="str">
        <f>OBV!F2614</f>
        <v>BULLISH</v>
      </c>
      <c r="K2614" s="17" t="str">
        <f>OBV!G2614</f>
        <v>NEUTRAL</v>
      </c>
      <c r="L2614" s="17" t="str">
        <f>OBV!H2614</f>
        <v>CONFIRMED BULLISH</v>
      </c>
    </row>
    <row r="2615" spans="1:12" ht="13.5" x14ac:dyDescent="0.25">
      <c r="A2615" s="3">
        <f>RSI!A2615</f>
        <v>45813</v>
      </c>
      <c r="B2615" s="2">
        <f>RSI!B2615</f>
        <v>2.79</v>
      </c>
      <c r="C2615" s="2">
        <f>RSI!I2615</f>
        <v>49.129634779137078</v>
      </c>
      <c r="D2615" s="2">
        <f>MACD!E2615</f>
        <v>-2.2379068555634873E-2</v>
      </c>
      <c r="E2615" s="2">
        <f>MACD!F2615</f>
        <v>-1.4888782661784738E-2</v>
      </c>
      <c r="F2615" s="2">
        <f>'Moving Avg'!D2615</f>
        <v>2.79</v>
      </c>
      <c r="G2615" s="2">
        <f>'Moving Avg'!F2615</f>
        <v>2.7724999999999995</v>
      </c>
      <c r="H2615" s="2">
        <f>'Moving Avg'!G2615</f>
        <v>2.8372000000000002</v>
      </c>
      <c r="I2615" s="2">
        <f>'Moving Avg'!H2615</f>
        <v>2.8847499999999986</v>
      </c>
      <c r="J2615" s="17" t="str">
        <f>OBV!F2615</f>
        <v>BULLISH</v>
      </c>
      <c r="K2615" s="17" t="str">
        <f>OBV!G2615</f>
        <v>NEUTRAL</v>
      </c>
      <c r="L2615" s="17" t="str">
        <f>OBV!H2615</f>
        <v>NEUTRAL</v>
      </c>
    </row>
    <row r="2616" spans="1:12" ht="13.5" x14ac:dyDescent="0.25">
      <c r="A2616" s="3">
        <f>RSI!A2616</f>
        <v>45817</v>
      </c>
      <c r="B2616" s="2">
        <f>RSI!B2616</f>
        <v>2.81</v>
      </c>
      <c r="C2616" s="2">
        <f>RSI!I2616</f>
        <v>52.652690431273889</v>
      </c>
      <c r="D2616" s="2">
        <f>MACD!E2616</f>
        <v>-1.9158947576041641E-2</v>
      </c>
      <c r="E2616" s="2">
        <f>MACD!F2616</f>
        <v>-1.5742815644636119E-2</v>
      </c>
      <c r="F2616" s="2">
        <f>'Moving Avg'!D2616</f>
        <v>2.7919999999999998</v>
      </c>
      <c r="G2616" s="2">
        <f>'Moving Avg'!F2616</f>
        <v>2.7764999999999995</v>
      </c>
      <c r="H2616" s="2">
        <f>'Moving Avg'!G2616</f>
        <v>2.8334000000000001</v>
      </c>
      <c r="I2616" s="2">
        <f>'Moving Avg'!H2616</f>
        <v>2.8827999999999978</v>
      </c>
      <c r="J2616" s="17" t="str">
        <f>OBV!F2616</f>
        <v>BULLISH</v>
      </c>
      <c r="K2616" s="17" t="str">
        <f>OBV!G2616</f>
        <v>NEUTRAL</v>
      </c>
      <c r="L2616" s="17" t="str">
        <f>OBV!H2616</f>
        <v>CONFIRMED BULLISH</v>
      </c>
    </row>
    <row r="2617" spans="1:12" ht="13.5" x14ac:dyDescent="0.25">
      <c r="A2617" s="3">
        <f>RSI!A2617</f>
        <v>45818</v>
      </c>
      <c r="B2617" s="2">
        <f>RSI!B2617</f>
        <v>2.79</v>
      </c>
      <c r="C2617" s="2">
        <f>RSI!I2617</f>
        <v>48.99825772533913</v>
      </c>
      <c r="D2617" s="2">
        <f>MACD!E2617</f>
        <v>-1.6588665354695831E-2</v>
      </c>
      <c r="E2617" s="2">
        <f>MACD!F2617</f>
        <v>-1.5911985586648063E-2</v>
      </c>
      <c r="F2617" s="2">
        <f>'Moving Avg'!D2617</f>
        <v>2.79</v>
      </c>
      <c r="G2617" s="2">
        <f>'Moving Avg'!F2617</f>
        <v>2.7784999999999993</v>
      </c>
      <c r="H2617" s="2">
        <f>'Moving Avg'!G2617</f>
        <v>2.8301999999999996</v>
      </c>
      <c r="I2617" s="2">
        <f>'Moving Avg'!H2617</f>
        <v>2.8807999999999976</v>
      </c>
      <c r="J2617" s="17" t="str">
        <f>OBV!F2617</f>
        <v>BULLISH</v>
      </c>
      <c r="K2617" s="17" t="str">
        <f>OBV!G2617</f>
        <v>NEUTRAL</v>
      </c>
      <c r="L2617" s="17" t="str">
        <f>OBV!H2617</f>
        <v>BULLISH DIVERGENCE</v>
      </c>
    </row>
    <row r="2618" spans="1:12" ht="13.5" x14ac:dyDescent="0.25">
      <c r="A2618" s="3">
        <f>RSI!A2618</f>
        <v>45819</v>
      </c>
      <c r="B2618" s="2">
        <f>RSI!B2618</f>
        <v>2.79</v>
      </c>
      <c r="C2618" s="2">
        <f>RSI!I2618</f>
        <v>48.998257725339137</v>
      </c>
      <c r="D2618" s="2">
        <f>MACD!E2618</f>
        <v>-1.4385866858146468E-2</v>
      </c>
      <c r="E2618" s="2">
        <f>MACD!F2618</f>
        <v>-1.5606761840947746E-2</v>
      </c>
      <c r="F2618" s="2">
        <f>'Moving Avg'!D2618</f>
        <v>2.7960000000000003</v>
      </c>
      <c r="G2618" s="2">
        <f>'Moving Avg'!F2618</f>
        <v>2.7804999999999991</v>
      </c>
      <c r="H2618" s="2">
        <f>'Moving Avg'!G2618</f>
        <v>2.8264</v>
      </c>
      <c r="I2618" s="2">
        <f>'Moving Avg'!H2618</f>
        <v>2.878749999999997</v>
      </c>
      <c r="J2618" s="17" t="str">
        <f>OBV!F2618</f>
        <v>BULLISH</v>
      </c>
      <c r="K2618" s="17" t="str">
        <f>OBV!G2618</f>
        <v>NEUTRAL</v>
      </c>
      <c r="L2618" s="17" t="str">
        <f>OBV!H2618</f>
        <v>CONFIRMED BULLISH</v>
      </c>
    </row>
    <row r="2619" spans="1:12" ht="13.5" x14ac:dyDescent="0.25">
      <c r="A2619" s="3">
        <f>RSI!A2619</f>
        <v>45820</v>
      </c>
      <c r="B2619" s="2">
        <f>RSI!B2619</f>
        <v>2.79</v>
      </c>
      <c r="C2619" s="2">
        <f>RSI!I2619</f>
        <v>48.998257725339137</v>
      </c>
      <c r="D2619" s="2">
        <f>MACD!E2619</f>
        <v>-2.0188393769873691E-2</v>
      </c>
      <c r="E2619" s="2">
        <f>MACD!F2619</f>
        <v>-1.6523088226732936E-2</v>
      </c>
      <c r="F2619" s="2">
        <f>'Moving Avg'!D2619</f>
        <v>2.7939999999999996</v>
      </c>
      <c r="G2619" s="2">
        <f>'Moving Avg'!F2619</f>
        <v>2.7819999999999991</v>
      </c>
      <c r="H2619" s="2">
        <f>'Moving Avg'!G2619</f>
        <v>2.8231999999999999</v>
      </c>
      <c r="I2619" s="2">
        <f>'Moving Avg'!H2619</f>
        <v>2.8767499999999973</v>
      </c>
      <c r="J2619" s="17" t="str">
        <f>OBV!F2619</f>
        <v>BULLISH</v>
      </c>
      <c r="K2619" s="17" t="str">
        <f>OBV!G2619</f>
        <v>NEUTRAL</v>
      </c>
      <c r="L2619" s="17" t="str">
        <f>OBV!H2619</f>
        <v>BULLISH DIVERGENCE</v>
      </c>
    </row>
    <row r="2620" spans="1:12" ht="13.5" x14ac:dyDescent="0.25">
      <c r="A2620" s="3">
        <f>RSI!A2620</f>
        <v>45821</v>
      </c>
      <c r="B2620" s="2">
        <f>RSI!B2620</f>
        <v>2.78</v>
      </c>
      <c r="C2620" s="2">
        <f>RSI!I2620</f>
        <v>46.962731038490233</v>
      </c>
      <c r="D2620" s="2">
        <f>MACD!E2620</f>
        <v>-1.6641218059461949E-2</v>
      </c>
      <c r="E2620" s="2">
        <f>MACD!F2620</f>
        <v>-1.6546714193278741E-2</v>
      </c>
      <c r="F2620" s="2">
        <f>'Moving Avg'!D2620</f>
        <v>2.7919999999999998</v>
      </c>
      <c r="G2620" s="2">
        <f>'Moving Avg'!F2620</f>
        <v>2.7829999999999999</v>
      </c>
      <c r="H2620" s="2">
        <f>'Moving Avg'!G2620</f>
        <v>2.8207999999999998</v>
      </c>
      <c r="I2620" s="2">
        <f>'Moving Avg'!H2620</f>
        <v>2.8747999999999969</v>
      </c>
      <c r="J2620" s="17" t="str">
        <f>OBV!F2620</f>
        <v>BULLISH</v>
      </c>
      <c r="K2620" s="17" t="str">
        <f>OBV!G2620</f>
        <v>NEUTRAL</v>
      </c>
      <c r="L2620" s="17" t="str">
        <f>OBV!H2620</f>
        <v>BULLISH DIVERGENCE</v>
      </c>
    </row>
    <row r="2621" spans="1:12" ht="13.5" x14ac:dyDescent="0.25">
      <c r="A2621" s="3">
        <f>RSI!A2621</f>
        <v>45824</v>
      </c>
      <c r="B2621" s="2">
        <f>RSI!B2621</f>
        <v>2.73</v>
      </c>
      <c r="C2621" s="2">
        <f>RSI!I2621</f>
        <v>38.377895066247525</v>
      </c>
      <c r="D2621" s="2">
        <f>MACD!E2621</f>
        <v>-8.316322923846986E-3</v>
      </c>
      <c r="E2621" s="2">
        <f>MACD!F2621</f>
        <v>-1.4900635939392391E-2</v>
      </c>
      <c r="F2621" s="2">
        <f>'Moving Avg'!D2621</f>
        <v>2.7760000000000002</v>
      </c>
      <c r="G2621" s="2">
        <f>'Moving Avg'!F2621</f>
        <v>2.7809999999999997</v>
      </c>
      <c r="H2621" s="2">
        <f>'Moving Avg'!G2621</f>
        <v>2.8162000000000003</v>
      </c>
      <c r="I2621" s="2">
        <f>'Moving Avg'!H2621</f>
        <v>2.8725999999999972</v>
      </c>
      <c r="J2621" s="17" t="str">
        <f>OBV!F2621</f>
        <v>BEARISH</v>
      </c>
      <c r="K2621" s="17" t="str">
        <f>OBV!G2621</f>
        <v>NEUTRAL</v>
      </c>
      <c r="L2621" s="17" t="str">
        <f>OBV!H2621</f>
        <v>CONFIRMED BEARISH</v>
      </c>
    </row>
    <row r="2622" spans="1:12" ht="13.5" x14ac:dyDescent="0.25">
      <c r="A2622" s="3">
        <f>RSI!A2622</f>
        <v>45825</v>
      </c>
      <c r="B2622" s="2">
        <f>RSI!B2622</f>
        <v>2.79</v>
      </c>
      <c r="C2622" s="2">
        <f>RSI!I2622</f>
        <v>50.153412905891358</v>
      </c>
      <c r="D2622" s="2">
        <f>MACD!E2622</f>
        <v>-5.3459199210275088E-3</v>
      </c>
      <c r="E2622" s="2">
        <f>MACD!F2622</f>
        <v>-1.2989692735719415E-2</v>
      </c>
      <c r="F2622" s="2">
        <f>'Moving Avg'!D2622</f>
        <v>2.7759999999999998</v>
      </c>
      <c r="G2622" s="2">
        <f>'Moving Avg'!F2622</f>
        <v>2.7819999999999996</v>
      </c>
      <c r="H2622" s="2">
        <f>'Moving Avg'!G2622</f>
        <v>2.8125999999999998</v>
      </c>
      <c r="I2622" s="2">
        <f>'Moving Avg'!H2622</f>
        <v>2.8706999999999967</v>
      </c>
      <c r="J2622" s="17" t="str">
        <f>OBV!F2622</f>
        <v>BEARISH</v>
      </c>
      <c r="K2622" s="17" t="str">
        <f>OBV!G2622</f>
        <v>NEUTRAL</v>
      </c>
      <c r="L2622" s="17" t="str">
        <f>OBV!H2622</f>
        <v>NEUTRAL</v>
      </c>
    </row>
    <row r="2623" spans="1:12" ht="13.5" x14ac:dyDescent="0.25">
      <c r="A2623" s="3">
        <f>RSI!A2623</f>
        <v>45826</v>
      </c>
      <c r="B2623" s="2">
        <f>RSI!B2623</f>
        <v>2.75</v>
      </c>
      <c r="C2623" s="2">
        <f>RSI!I2623</f>
        <v>44.102754629550297</v>
      </c>
      <c r="D2623" s="2">
        <f>MACD!E2623</f>
        <v>-6.0346820137358037E-3</v>
      </c>
      <c r="E2623" s="2">
        <f>MACD!F2623</f>
        <v>-1.1598690591322694E-2</v>
      </c>
      <c r="F2623" s="2">
        <f>'Moving Avg'!D2623</f>
        <v>2.7679999999999998</v>
      </c>
      <c r="G2623" s="2">
        <f>'Moving Avg'!F2623</f>
        <v>2.7809999999999997</v>
      </c>
      <c r="H2623" s="2">
        <f>'Moving Avg'!G2623</f>
        <v>2.8084000000000002</v>
      </c>
      <c r="I2623" s="2">
        <f>'Moving Avg'!H2623</f>
        <v>2.8685999999999967</v>
      </c>
      <c r="J2623" s="17" t="str">
        <f>OBV!F2623</f>
        <v>BEARISH</v>
      </c>
      <c r="K2623" s="17" t="str">
        <f>OBV!G2623</f>
        <v>NEUTRAL</v>
      </c>
      <c r="L2623" s="17" t="str">
        <f>OBV!H2623</f>
        <v>CONFIRMED BEARISH</v>
      </c>
    </row>
    <row r="2624" spans="1:12" ht="13.5" x14ac:dyDescent="0.25">
      <c r="A2624" s="3">
        <f>RSI!A2624</f>
        <v>45827</v>
      </c>
      <c r="B2624" s="2">
        <f>RSI!B2624</f>
        <v>2.76</v>
      </c>
      <c r="C2624" s="2">
        <f>RSI!I2624</f>
        <v>45.861225768230881</v>
      </c>
      <c r="D2624" s="2">
        <f>MACD!E2624</f>
        <v>-9.7847360188296761E-4</v>
      </c>
      <c r="E2624" s="2">
        <f>MACD!F2624</f>
        <v>-9.4746471934347484E-3</v>
      </c>
      <c r="F2624" s="2">
        <f>'Moving Avg'!D2624</f>
        <v>2.762</v>
      </c>
      <c r="G2624" s="2">
        <f>'Moving Avg'!F2624</f>
        <v>2.7804999999999995</v>
      </c>
      <c r="H2624" s="2">
        <f>'Moving Avg'!G2624</f>
        <v>2.8048000000000002</v>
      </c>
      <c r="I2624" s="2">
        <f>'Moving Avg'!H2624</f>
        <v>2.8665499999999962</v>
      </c>
      <c r="J2624" s="17" t="str">
        <f>OBV!F2624</f>
        <v>BEARISH</v>
      </c>
      <c r="K2624" s="17" t="str">
        <f>OBV!G2624</f>
        <v>NEUTRAL</v>
      </c>
      <c r="L2624" s="17" t="str">
        <f>OBV!H2624</f>
        <v>CONFIRMED BEARISH</v>
      </c>
    </row>
    <row r="2625" spans="1:12" ht="13.5" x14ac:dyDescent="0.25">
      <c r="A2625" s="3">
        <f>RSI!A2625</f>
        <v>45828</v>
      </c>
      <c r="B2625" s="2">
        <f>RSI!B2625</f>
        <v>2.79</v>
      </c>
      <c r="C2625" s="2">
        <f>RSI!I2625</f>
        <v>50.85605654625892</v>
      </c>
      <c r="D2625" s="2">
        <f>MACD!E2625</f>
        <v>-3.1074936351549454E-4</v>
      </c>
      <c r="E2625" s="2">
        <f>MACD!F2625</f>
        <v>-7.6418676274508978E-3</v>
      </c>
      <c r="F2625" s="2">
        <f>'Moving Avg'!D2625</f>
        <v>2.7640000000000002</v>
      </c>
      <c r="G2625" s="2">
        <f>'Moving Avg'!F2625</f>
        <v>2.7819999999999996</v>
      </c>
      <c r="H2625" s="2">
        <f>'Moving Avg'!G2625</f>
        <v>2.8022000000000005</v>
      </c>
      <c r="I2625" s="2">
        <f>'Moving Avg'!H2625</f>
        <v>2.8651499999999963</v>
      </c>
      <c r="J2625" s="17" t="str">
        <f>OBV!F2625</f>
        <v>BULLISH</v>
      </c>
      <c r="K2625" s="17" t="str">
        <f>OBV!G2625</f>
        <v>NEUTRAL</v>
      </c>
      <c r="L2625" s="17" t="str">
        <f>OBV!H2625</f>
        <v>CONFIRMED BULLISH</v>
      </c>
    </row>
    <row r="2626" spans="1:12" ht="13.5" x14ac:dyDescent="0.25">
      <c r="A2626" s="3">
        <f>RSI!A2626</f>
        <v>45831</v>
      </c>
      <c r="B2626" s="2">
        <f>RSI!B2626</f>
        <v>2.77</v>
      </c>
      <c r="C2626" s="2">
        <f>RSI!I2626</f>
        <v>47.696730860605591</v>
      </c>
      <c r="D2626" s="2">
        <f>MACD!E2626</f>
        <v>4.7743422689778825E-3</v>
      </c>
      <c r="E2626" s="2">
        <f>MACD!F2626</f>
        <v>-5.1586256481651414E-3</v>
      </c>
      <c r="F2626" s="2">
        <f>'Moving Avg'!D2626</f>
        <v>2.7719999999999998</v>
      </c>
      <c r="G2626" s="2">
        <f>'Moving Avg'!F2626</f>
        <v>2.7804999999999995</v>
      </c>
      <c r="H2626" s="2">
        <f>'Moving Avg'!G2626</f>
        <v>2.7998000000000007</v>
      </c>
      <c r="I2626" s="2">
        <f>'Moving Avg'!H2626</f>
        <v>2.8635999999999964</v>
      </c>
      <c r="J2626" s="17" t="str">
        <f>OBV!F2626</f>
        <v>BEARISH</v>
      </c>
      <c r="K2626" s="17" t="str">
        <f>OBV!G2626</f>
        <v>NEUTRAL</v>
      </c>
      <c r="L2626" s="17" t="str">
        <f>OBV!H2626</f>
        <v>BEARISH DIVERGENCE</v>
      </c>
    </row>
    <row r="2627" spans="1:12" ht="13.5" x14ac:dyDescent="0.25">
      <c r="A2627" s="3">
        <f>RSI!A2627</f>
        <v>45832</v>
      </c>
      <c r="B2627" s="2">
        <f>RSI!B2627</f>
        <v>2.79</v>
      </c>
      <c r="C2627" s="2">
        <f>RSI!I2627</f>
        <v>50.976481875841642</v>
      </c>
      <c r="D2627" s="2">
        <f>MACD!E2627</f>
        <v>4.6014158583216336E-3</v>
      </c>
      <c r="E2627" s="2">
        <f>MACD!F2627</f>
        <v>-3.2066173468677864E-3</v>
      </c>
      <c r="F2627" s="2">
        <f>'Moving Avg'!D2627</f>
        <v>2.7719999999999998</v>
      </c>
      <c r="G2627" s="2">
        <f>'Moving Avg'!F2627</f>
        <v>2.7804999999999995</v>
      </c>
      <c r="H2627" s="2">
        <f>'Moving Avg'!G2627</f>
        <v>2.7976000000000005</v>
      </c>
      <c r="I2627" s="2">
        <f>'Moving Avg'!H2627</f>
        <v>2.8621499999999958</v>
      </c>
      <c r="J2627" s="17" t="str">
        <f>OBV!F2627</f>
        <v>BEARISH</v>
      </c>
      <c r="K2627" s="17" t="str">
        <f>OBV!G2627</f>
        <v>NEUTRAL</v>
      </c>
      <c r="L2627" s="17" t="str">
        <f>OBV!H2627</f>
        <v>NEUTRAL</v>
      </c>
    </row>
    <row r="2628" spans="1:12" ht="13.5" x14ac:dyDescent="0.25">
      <c r="A2628" s="3">
        <f>RSI!A2628</f>
        <v>45833</v>
      </c>
      <c r="B2628" s="2">
        <f>RSI!B2628</f>
        <v>2.8</v>
      </c>
      <c r="C2628" s="2">
        <f>RSI!I2628</f>
        <v>52.577695879226617</v>
      </c>
      <c r="D2628" s="2">
        <f>MACD!E2628</f>
        <v>3.6727536749494583E-3</v>
      </c>
      <c r="E2628" s="2">
        <f>MACD!F2628</f>
        <v>-1.8307431425043377E-3</v>
      </c>
      <c r="F2628" s="2">
        <f>'Moving Avg'!D2628</f>
        <v>2.782</v>
      </c>
      <c r="G2628" s="2">
        <f>'Moving Avg'!F2628</f>
        <v>2.7809999999999993</v>
      </c>
      <c r="H2628" s="2">
        <f>'Moving Avg'!G2628</f>
        <v>2.7958000000000012</v>
      </c>
      <c r="I2628" s="2">
        <f>'Moving Avg'!H2628</f>
        <v>2.8608499999999957</v>
      </c>
      <c r="J2628" s="17" t="str">
        <f>OBV!F2628</f>
        <v>BULLISH</v>
      </c>
      <c r="K2628" s="17" t="str">
        <f>OBV!G2628</f>
        <v>NEUTRAL</v>
      </c>
      <c r="L2628" s="17" t="str">
        <f>OBV!H2628</f>
        <v>CONFIRMED BULLISH</v>
      </c>
    </row>
    <row r="2629" spans="1:12" ht="13.5" x14ac:dyDescent="0.25">
      <c r="A2629" s="3">
        <f>RSI!A2629</f>
        <v>45835</v>
      </c>
      <c r="B2629" s="2">
        <f>RSI!B2629</f>
        <v>2.8</v>
      </c>
      <c r="C2629" s="2">
        <f>RSI!I2629</f>
        <v>52.577695879226617</v>
      </c>
      <c r="D2629" s="2">
        <f>MACD!E2629</f>
        <v>2.7893544865529307E-3</v>
      </c>
      <c r="E2629" s="2">
        <f>MACD!F2629</f>
        <v>-9.0672361669288405E-4</v>
      </c>
      <c r="F2629" s="2">
        <f>'Moving Avg'!D2629</f>
        <v>2.7900000000000005</v>
      </c>
      <c r="G2629" s="2">
        <f>'Moving Avg'!F2629</f>
        <v>2.7839999999999994</v>
      </c>
      <c r="H2629" s="2">
        <f>'Moving Avg'!G2629</f>
        <v>2.7934000000000014</v>
      </c>
      <c r="I2629" s="2">
        <f>'Moving Avg'!H2629</f>
        <v>2.8595999999999959</v>
      </c>
      <c r="J2629" s="17" t="str">
        <f>OBV!F2629</f>
        <v>BULLISH</v>
      </c>
      <c r="K2629" s="17" t="str">
        <f>OBV!G2629</f>
        <v>NEUTRAL</v>
      </c>
      <c r="L2629" s="17" t="str">
        <f>OBV!H2629</f>
        <v>CONFIRMED BULLISH</v>
      </c>
    </row>
    <row r="2630" spans="1:12" ht="13.5" x14ac:dyDescent="0.25">
      <c r="A2630" s="3">
        <f>RSI!A2630</f>
        <v>45838</v>
      </c>
      <c r="B2630" s="2">
        <f>RSI!B2630</f>
        <v>2.8</v>
      </c>
      <c r="C2630" s="2">
        <f>RSI!I2630</f>
        <v>52.577695879226617</v>
      </c>
      <c r="D2630" s="2">
        <f>MACD!E2630</f>
        <v>4.1302344736404706E-4</v>
      </c>
      <c r="E2630" s="2">
        <f>MACD!F2630</f>
        <v>-6.4277420388149788E-4</v>
      </c>
      <c r="F2630" s="2">
        <f>'Moving Avg'!D2630</f>
        <v>2.7920000000000003</v>
      </c>
      <c r="G2630" s="2">
        <f>'Moving Avg'!F2630</f>
        <v>2.7844999999999995</v>
      </c>
      <c r="H2630" s="2">
        <f>'Moving Avg'!G2630</f>
        <v>2.792200000000002</v>
      </c>
      <c r="I2630" s="2">
        <f>'Moving Avg'!H2630</f>
        <v>2.8584499999999959</v>
      </c>
      <c r="J2630" s="17" t="str">
        <f>OBV!F2630</f>
        <v>BULLISH</v>
      </c>
      <c r="K2630" s="17" t="str">
        <f>OBV!G2630</f>
        <v>NEUTRAL</v>
      </c>
      <c r="L2630" s="17" t="str">
        <f>OBV!H2630</f>
        <v>CONFIRMED BULLISH</v>
      </c>
    </row>
    <row r="2631" spans="1:12" ht="13.5" x14ac:dyDescent="0.25">
      <c r="A2631" s="3">
        <f>RSI!A2631</f>
        <v>45839</v>
      </c>
      <c r="B2631" s="2">
        <f>RSI!B2631</f>
        <v>2.83</v>
      </c>
      <c r="C2631" s="2">
        <f>RSI!I2631</f>
        <v>57.748545138907367</v>
      </c>
      <c r="D2631" s="2">
        <f>MACD!E2631</f>
        <v>-1.1595931337724963E-2</v>
      </c>
      <c r="E2631" s="2">
        <f>MACD!F2631</f>
        <v>-2.8334056306501911E-3</v>
      </c>
      <c r="F2631" s="2">
        <f>'Moving Avg'!D2631</f>
        <v>2.8040000000000003</v>
      </c>
      <c r="G2631" s="2">
        <f>'Moving Avg'!F2631</f>
        <v>2.7859999999999991</v>
      </c>
      <c r="H2631" s="2">
        <f>'Moving Avg'!G2631</f>
        <v>2.7908000000000022</v>
      </c>
      <c r="I2631" s="2">
        <f>'Moving Avg'!H2631</f>
        <v>2.857449999999996</v>
      </c>
      <c r="J2631" s="17" t="str">
        <f>OBV!F2631</f>
        <v>BULLISH</v>
      </c>
      <c r="K2631" s="17" t="str">
        <f>OBV!G2631</f>
        <v>NEUTRAL</v>
      </c>
      <c r="L2631" s="17" t="str">
        <f>OBV!H2631</f>
        <v>CONFIRMED BULLISH</v>
      </c>
    </row>
    <row r="2632" spans="1:12" ht="13.5" x14ac:dyDescent="0.25">
      <c r="A2632" s="3">
        <f>RSI!A2632</f>
        <v>45840</v>
      </c>
      <c r="B2632" s="2">
        <f>RSI!B2632</f>
        <v>2.82</v>
      </c>
      <c r="C2632" s="2">
        <f>RSI!I2632</f>
        <v>55.573296942435199</v>
      </c>
      <c r="D2632" s="2">
        <f>MACD!E2632</f>
        <v>-1.2040600399117363E-2</v>
      </c>
      <c r="E2632" s="2">
        <f>MACD!F2632</f>
        <v>-4.6748445843436256E-3</v>
      </c>
      <c r="F2632" s="2">
        <f>'Moving Avg'!D2632</f>
        <v>2.8099999999999996</v>
      </c>
      <c r="G2632" s="2">
        <f>'Moving Avg'!F2632</f>
        <v>2.7869999999999995</v>
      </c>
      <c r="H2632" s="2">
        <f>'Moving Avg'!G2632</f>
        <v>2.7892000000000019</v>
      </c>
      <c r="I2632" s="2">
        <f>'Moving Avg'!H2632</f>
        <v>2.8562999999999965</v>
      </c>
      <c r="J2632" s="17" t="str">
        <f>OBV!F2632</f>
        <v>BULLISH</v>
      </c>
      <c r="K2632" s="17" t="str">
        <f>OBV!G2632</f>
        <v>NEUTRAL</v>
      </c>
      <c r="L2632" s="17" t="str">
        <f>OBV!H2632</f>
        <v>CONFIRMED BULLISH</v>
      </c>
    </row>
    <row r="2633" spans="1:12" ht="13.5" x14ac:dyDescent="0.25">
      <c r="A2633" s="3">
        <f>RSI!A2633</f>
        <v>45841</v>
      </c>
      <c r="B2633" s="2">
        <f>RSI!B2633</f>
        <v>2.82</v>
      </c>
      <c r="C2633" s="2">
        <f>RSI!I2633</f>
        <v>55.573296942435199</v>
      </c>
      <c r="D2633" s="2">
        <f>MACD!E2633</f>
        <v>-1.8747499516742039E-2</v>
      </c>
      <c r="E2633" s="2">
        <f>MACD!F2633</f>
        <v>-7.4893755708233083E-3</v>
      </c>
      <c r="F2633" s="2">
        <f>'Moving Avg'!D2633</f>
        <v>2.8140000000000001</v>
      </c>
      <c r="G2633" s="2">
        <f>'Moving Avg'!F2633</f>
        <v>2.7899999999999996</v>
      </c>
      <c r="H2633" s="2">
        <f>'Moving Avg'!G2633</f>
        <v>2.7878000000000016</v>
      </c>
      <c r="I2633" s="2">
        <f>'Moving Avg'!H2633</f>
        <v>2.855149999999997</v>
      </c>
      <c r="J2633" s="17" t="str">
        <f>OBV!F2633</f>
        <v>BULLISH</v>
      </c>
      <c r="K2633" s="17" t="str">
        <f>OBV!G2633</f>
        <v>NEUTRAL</v>
      </c>
      <c r="L2633" s="17" t="str">
        <f>OBV!H2633</f>
        <v>CONFIRMED BULLISH</v>
      </c>
    </row>
    <row r="2634" spans="1:12" ht="13.5" x14ac:dyDescent="0.25">
      <c r="A2634" s="3">
        <f>RSI!A2634</f>
        <v>45842</v>
      </c>
      <c r="B2634" s="2">
        <f>RSI!B2634</f>
        <v>2.84</v>
      </c>
      <c r="C2634" s="2">
        <f>RSI!I2634</f>
        <v>59.143011455970225</v>
      </c>
      <c r="D2634" s="2">
        <f>MACD!E2634</f>
        <v>-2.452928658021758E-2</v>
      </c>
      <c r="E2634" s="2">
        <f>MACD!F2634</f>
        <v>-1.0897357772702163E-2</v>
      </c>
      <c r="F2634" s="2">
        <f>'Moving Avg'!D2634</f>
        <v>2.8220000000000001</v>
      </c>
      <c r="G2634" s="2">
        <f>'Moving Avg'!F2634</f>
        <v>2.7919999999999994</v>
      </c>
      <c r="H2634" s="2">
        <f>'Moving Avg'!G2634</f>
        <v>2.7876000000000012</v>
      </c>
      <c r="I2634" s="2">
        <f>'Moving Avg'!H2634</f>
        <v>2.8541499999999975</v>
      </c>
      <c r="J2634" s="17" t="str">
        <f>OBV!F2634</f>
        <v>BULLISH</v>
      </c>
      <c r="K2634" s="17" t="str">
        <f>OBV!G2634</f>
        <v>NEUTRAL</v>
      </c>
      <c r="L2634" s="17" t="str">
        <f>OBV!H2634</f>
        <v>CONFIRMED BULLISH</v>
      </c>
    </row>
    <row r="2635" spans="1:12" ht="13.5" x14ac:dyDescent="0.25">
      <c r="A2635" s="3">
        <f>RSI!A2635</f>
        <v>45845</v>
      </c>
      <c r="B2635" s="2">
        <f>RSI!B2635</f>
        <v>2.84</v>
      </c>
      <c r="C2635" s="2">
        <f>RSI!I2635</f>
        <v>59.143011455970225</v>
      </c>
      <c r="D2635" s="2">
        <f>MACD!E2635</f>
        <v>-2.5075936996556525E-2</v>
      </c>
      <c r="E2635" s="2">
        <f>MACD!F2635</f>
        <v>-1.3733073617473036E-2</v>
      </c>
      <c r="F2635" s="2">
        <f>'Moving Avg'!D2635</f>
        <v>2.83</v>
      </c>
      <c r="G2635" s="2">
        <f>'Moving Avg'!F2635</f>
        <v>2.7944999999999993</v>
      </c>
      <c r="H2635" s="2">
        <f>'Moving Avg'!G2635</f>
        <v>2.7874000000000012</v>
      </c>
      <c r="I2635" s="2">
        <f>'Moving Avg'!H2635</f>
        <v>2.8534499999999974</v>
      </c>
      <c r="J2635" s="17" t="str">
        <f>OBV!F2635</f>
        <v>BULLISH</v>
      </c>
      <c r="K2635" s="17" t="str">
        <f>OBV!G2635</f>
        <v>NEUTRAL</v>
      </c>
      <c r="L2635" s="17" t="str">
        <f>OBV!H2635</f>
        <v>CONFIRMED BULLISH</v>
      </c>
    </row>
    <row r="2636" spans="1:12" ht="13.5" x14ac:dyDescent="0.25">
      <c r="A2636" s="3">
        <f>RSI!A2636</f>
        <v>45846</v>
      </c>
      <c r="B2636" s="2">
        <f>RSI!B2636</f>
        <v>2.84</v>
      </c>
      <c r="C2636" s="2">
        <f>RSI!I2636</f>
        <v>59.143011455970225</v>
      </c>
      <c r="D2636" s="2">
        <f>MACD!E2636</f>
        <v>-2.8865182342729945E-2</v>
      </c>
      <c r="E2636" s="2">
        <f>MACD!F2636</f>
        <v>-1.6759495362524419E-2</v>
      </c>
      <c r="F2636" s="2">
        <f>'Moving Avg'!D2636</f>
        <v>2.8319999999999999</v>
      </c>
      <c r="G2636" s="2">
        <f>'Moving Avg'!F2636</f>
        <v>2.7960000000000003</v>
      </c>
      <c r="H2636" s="2">
        <f>'Moving Avg'!G2636</f>
        <v>2.7882000000000011</v>
      </c>
      <c r="I2636" s="2">
        <f>'Moving Avg'!H2636</f>
        <v>2.852549999999999</v>
      </c>
      <c r="J2636" s="17" t="str">
        <f>OBV!F2636</f>
        <v>BULLISH</v>
      </c>
      <c r="K2636" s="17" t="str">
        <f>OBV!G2636</f>
        <v>NEUTRAL</v>
      </c>
      <c r="L2636" s="17" t="str">
        <f>OBV!H2636</f>
        <v>CONFIRMED BULLISH</v>
      </c>
    </row>
    <row r="2637" spans="1:12" ht="13.5" x14ac:dyDescent="0.25">
      <c r="A2637" s="3">
        <f>RSI!A2637</f>
        <v>45847</v>
      </c>
      <c r="B2637" s="2">
        <f>RSI!B2637</f>
        <v>2.83</v>
      </c>
      <c r="C2637" s="2">
        <f>RSI!I2637</f>
        <v>56.317129818564986</v>
      </c>
      <c r="D2637" s="2">
        <f>MACD!E2637</f>
        <v>-2.8485073342236156E-2</v>
      </c>
      <c r="E2637" s="2">
        <f>MACD!F2637</f>
        <v>-1.9104610958466769E-2</v>
      </c>
      <c r="F2637" s="2">
        <f>'Moving Avg'!D2637</f>
        <v>2.8340000000000001</v>
      </c>
      <c r="G2637" s="2">
        <f>'Moving Avg'!F2637</f>
        <v>2.7979999999999996</v>
      </c>
      <c r="H2637" s="2">
        <f>'Moving Avg'!G2637</f>
        <v>2.7880000000000011</v>
      </c>
      <c r="I2637" s="2">
        <f>'Moving Avg'!H2637</f>
        <v>2.8517499999999991</v>
      </c>
      <c r="J2637" s="17" t="str">
        <f>OBV!F2637</f>
        <v>BEARISH</v>
      </c>
      <c r="K2637" s="17" t="str">
        <f>OBV!G2637</f>
        <v>NEUTRAL</v>
      </c>
      <c r="L2637" s="17" t="str">
        <f>OBV!H2637</f>
        <v>BEARISH DIVERGENCE</v>
      </c>
    </row>
    <row r="2638" spans="1:12" ht="13.5" x14ac:dyDescent="0.25">
      <c r="A2638" s="3">
        <f>RSI!A2638</f>
        <v>45848</v>
      </c>
      <c r="B2638" s="2">
        <f>RSI!B2638</f>
        <v>2.85</v>
      </c>
      <c r="C2638" s="2">
        <f>RSI!I2638</f>
        <v>60.393143108292143</v>
      </c>
      <c r="D2638" s="2">
        <f>MACD!E2638</f>
        <v>-2.8261511323705246E-2</v>
      </c>
      <c r="E2638" s="2">
        <f>MACD!F2638</f>
        <v>-2.0935991031514466E-2</v>
      </c>
      <c r="F2638" s="2">
        <f>'Moving Avg'!D2638</f>
        <v>2.84</v>
      </c>
      <c r="G2638" s="2">
        <f>'Moving Avg'!F2638</f>
        <v>2.8010000000000002</v>
      </c>
      <c r="H2638" s="2">
        <f>'Moving Avg'!G2638</f>
        <v>2.7880000000000007</v>
      </c>
      <c r="I2638" s="2">
        <f>'Moving Avg'!H2638</f>
        <v>2.8510999999999997</v>
      </c>
      <c r="J2638" s="17" t="str">
        <f>OBV!F2638</f>
        <v>BEARISH</v>
      </c>
      <c r="K2638" s="17" t="str">
        <f>OBV!G2638</f>
        <v>NEUTRAL</v>
      </c>
      <c r="L2638" s="17" t="str">
        <f>OBV!H2638</f>
        <v>BEARISH DIVERGENCE</v>
      </c>
    </row>
    <row r="2639" spans="1:12" ht="13.5" x14ac:dyDescent="0.25">
      <c r="A2639" s="3">
        <f>RSI!A2639</f>
        <v>45849</v>
      </c>
      <c r="B2639" s="2">
        <f>RSI!B2639</f>
        <v>2.84</v>
      </c>
      <c r="C2639" s="2">
        <f>RSI!I2639</f>
        <v>57.503948602200801</v>
      </c>
      <c r="D2639" s="2">
        <f>MACD!E2639</f>
        <v>-2.7593347220027375E-2</v>
      </c>
      <c r="E2639" s="2">
        <f>MACD!F2639</f>
        <v>-2.226746226921705E-2</v>
      </c>
      <c r="F2639" s="2">
        <f>'Moving Avg'!D2639</f>
        <v>2.84</v>
      </c>
      <c r="G2639" s="2">
        <f>'Moving Avg'!F2639</f>
        <v>2.8035000000000005</v>
      </c>
      <c r="H2639" s="2">
        <f>'Moving Avg'!G2639</f>
        <v>2.7880000000000007</v>
      </c>
      <c r="I2639" s="2">
        <f>'Moving Avg'!H2639</f>
        <v>2.8503499999999997</v>
      </c>
      <c r="J2639" s="17" t="str">
        <f>OBV!F2639</f>
        <v>BEARISH</v>
      </c>
      <c r="K2639" s="17" t="str">
        <f>OBV!G2639</f>
        <v>NEUTRAL</v>
      </c>
      <c r="L2639" s="17" t="str">
        <f>OBV!H2639</f>
        <v>NEUTRAL</v>
      </c>
    </row>
    <row r="2640" spans="1:12" ht="13.5" x14ac:dyDescent="0.25">
      <c r="A2640" s="3">
        <f>RSI!A2640</f>
        <v>45852</v>
      </c>
      <c r="B2640" s="2">
        <f>RSI!B2640</f>
        <v>2.8</v>
      </c>
      <c r="C2640" s="2">
        <f>RSI!I2640</f>
        <v>47.678424629754318</v>
      </c>
      <c r="D2640" s="2">
        <f>MACD!E2640</f>
        <v>-2.4248280218911678E-2</v>
      </c>
      <c r="E2640" s="2">
        <f>MACD!F2640</f>
        <v>-2.2663625859155975E-2</v>
      </c>
      <c r="F2640" s="2">
        <f>'Moving Avg'!D2640</f>
        <v>2.8319999999999999</v>
      </c>
      <c r="G2640" s="2">
        <f>'Moving Avg'!F2640</f>
        <v>2.8045</v>
      </c>
      <c r="H2640" s="2">
        <f>'Moving Avg'!G2640</f>
        <v>2.7862000000000005</v>
      </c>
      <c r="I2640" s="2">
        <f>'Moving Avg'!H2640</f>
        <v>2.8494999999999999</v>
      </c>
      <c r="J2640" s="17" t="str">
        <f>OBV!F2640</f>
        <v>BEARISH</v>
      </c>
      <c r="K2640" s="17" t="str">
        <f>OBV!G2640</f>
        <v>NEUTRAL</v>
      </c>
      <c r="L2640" s="17" t="str">
        <f>OBV!H2640</f>
        <v>CONFIRMED BEARISH</v>
      </c>
    </row>
    <row r="2641" spans="1:12" ht="13.5" x14ac:dyDescent="0.25">
      <c r="A2641" s="3">
        <f>RSI!A2641</f>
        <v>45853</v>
      </c>
      <c r="B2641" s="2">
        <f>RSI!B2641</f>
        <v>2.78</v>
      </c>
      <c r="C2641" s="2">
        <f>RSI!I2641</f>
        <v>43.661350002287222</v>
      </c>
      <c r="D2641" s="2">
        <f>MACD!E2641</f>
        <v>-1.5254301454859398E-2</v>
      </c>
      <c r="E2641" s="2">
        <f>MACD!F2641</f>
        <v>-2.1181760978296663E-2</v>
      </c>
      <c r="F2641" s="2">
        <f>'Moving Avg'!D2641</f>
        <v>2.82</v>
      </c>
      <c r="G2641" s="2">
        <f>'Moving Avg'!F2641</f>
        <v>2.8069999999999999</v>
      </c>
      <c r="H2641" s="2">
        <f>'Moving Avg'!G2641</f>
        <v>2.7864000000000009</v>
      </c>
      <c r="I2641" s="2">
        <f>'Moving Avg'!H2641</f>
        <v>2.8487</v>
      </c>
      <c r="J2641" s="17" t="str">
        <f>OBV!F2641</f>
        <v>BEARISH</v>
      </c>
      <c r="K2641" s="17" t="str">
        <f>OBV!G2641</f>
        <v>WEAK</v>
      </c>
      <c r="L2641" s="17" t="str">
        <f>OBV!H2641</f>
        <v>CONFIRMED BEARISH</v>
      </c>
    </row>
    <row r="2642" spans="1:12" ht="13.5" x14ac:dyDescent="0.25">
      <c r="A2642" s="3">
        <f>RSI!A2642</f>
        <v>45854</v>
      </c>
      <c r="B2642" s="2">
        <f>RSI!B2642</f>
        <v>2.78</v>
      </c>
      <c r="C2642" s="2">
        <f>RSI!I2642</f>
        <v>43.661350002287222</v>
      </c>
      <c r="D2642" s="2">
        <f>MACD!E2642</f>
        <v>-9.0025596715719303E-3</v>
      </c>
      <c r="E2642" s="2">
        <f>MACD!F2642</f>
        <v>-1.8745920716951719E-2</v>
      </c>
      <c r="F2642" s="2">
        <f>'Moving Avg'!D2642</f>
        <v>2.8099999999999996</v>
      </c>
      <c r="G2642" s="2">
        <f>'Moving Avg'!F2642</f>
        <v>2.8065000000000007</v>
      </c>
      <c r="H2642" s="2">
        <f>'Moving Avg'!G2642</f>
        <v>2.7868000000000008</v>
      </c>
      <c r="I2642" s="2">
        <f>'Moving Avg'!H2642</f>
        <v>2.8482499999999997</v>
      </c>
      <c r="J2642" s="17" t="str">
        <f>OBV!F2642</f>
        <v>BEARISH</v>
      </c>
      <c r="K2642" s="17" t="str">
        <f>OBV!G2642</f>
        <v>NEUTRAL</v>
      </c>
      <c r="L2642" s="17" t="str">
        <f>OBV!H2642</f>
        <v>CONFIRMED BEARISH</v>
      </c>
    </row>
    <row r="2643" spans="1:12" ht="13.5" x14ac:dyDescent="0.25">
      <c r="A2643" s="3">
        <f>RSI!A2643</f>
        <v>45855</v>
      </c>
      <c r="B2643" s="2">
        <f>RSI!B2643</f>
        <v>2.77</v>
      </c>
      <c r="C2643" s="2">
        <f>RSI!I2643</f>
        <v>41.627550082757708</v>
      </c>
      <c r="D2643" s="2">
        <f>MACD!E2643</f>
        <v>-2.8052969106306946E-3</v>
      </c>
      <c r="E2643" s="2">
        <f>MACD!F2643</f>
        <v>-1.5557795955687514E-2</v>
      </c>
      <c r="F2643" s="2">
        <f>'Moving Avg'!D2643</f>
        <v>2.7939999999999996</v>
      </c>
      <c r="G2643" s="2">
        <f>'Moving Avg'!F2643</f>
        <v>2.8075000000000001</v>
      </c>
      <c r="H2643" s="2">
        <f>'Moving Avg'!G2643</f>
        <v>2.7868000000000008</v>
      </c>
      <c r="I2643" s="2">
        <f>'Moving Avg'!H2643</f>
        <v>2.8474500000000003</v>
      </c>
      <c r="J2643" s="17" t="str">
        <f>OBV!F2643</f>
        <v>BEARISH</v>
      </c>
      <c r="K2643" s="17" t="str">
        <f>OBV!G2643</f>
        <v>WEAK</v>
      </c>
      <c r="L2643" s="17" t="str">
        <f>OBV!H2643</f>
        <v>CONFIRMED BEARISH</v>
      </c>
    </row>
    <row r="2644" spans="1:12" ht="13.5" x14ac:dyDescent="0.25">
      <c r="A2644" s="3">
        <f>RSI!A2644</f>
        <v>45856</v>
      </c>
      <c r="B2644" s="2">
        <f>RSI!B2644</f>
        <v>2.79</v>
      </c>
      <c r="C2644" s="2">
        <f>RSI!I2644</f>
        <v>46.94999498399833</v>
      </c>
      <c r="D2644" s="2">
        <f>MACD!E2644</f>
        <v>4.2473197472077118E-3</v>
      </c>
      <c r="E2644" s="2">
        <f>MACD!F2644</f>
        <v>-1.159677281510847E-2</v>
      </c>
      <c r="F2644" s="2">
        <f>'Moving Avg'!D2644</f>
        <v>2.7839999999999998</v>
      </c>
      <c r="G2644" s="2">
        <f>'Moving Avg'!F2644</f>
        <v>2.8090000000000002</v>
      </c>
      <c r="H2644" s="2">
        <f>'Moving Avg'!G2644</f>
        <v>2.7873999999999999</v>
      </c>
      <c r="I2644" s="2">
        <f>'Moving Avg'!H2644</f>
        <v>2.8465000000000003</v>
      </c>
      <c r="J2644" s="17" t="str">
        <f>OBV!F2644</f>
        <v>BEARISH</v>
      </c>
      <c r="K2644" s="17" t="str">
        <f>OBV!G2644</f>
        <v>WEAK</v>
      </c>
      <c r="L2644" s="17" t="str">
        <f>OBV!H2644</f>
        <v>CONFIRMED BEARISH</v>
      </c>
    </row>
    <row r="2645" spans="1:12" ht="13.5" x14ac:dyDescent="0.25">
      <c r="A2645" s="3">
        <f>RSI!A2645</f>
        <v>45859</v>
      </c>
      <c r="B2645" s="2">
        <f>RSI!B2645</f>
        <v>2.76</v>
      </c>
      <c r="C2645" s="2">
        <f>RSI!I2645</f>
        <v>40.922445621254589</v>
      </c>
      <c r="D2645" s="2">
        <f>MACD!E2645</f>
        <v>1.2516494396543454E-2</v>
      </c>
      <c r="E2645" s="2">
        <f>MACD!F2645</f>
        <v>-6.7741193727780848E-3</v>
      </c>
      <c r="F2645" s="2">
        <f>'Moving Avg'!D2645</f>
        <v>2.7760000000000002</v>
      </c>
      <c r="G2645" s="2">
        <f>'Moving Avg'!F2645</f>
        <v>2.8075000000000001</v>
      </c>
      <c r="H2645" s="2">
        <f>'Moving Avg'!G2645</f>
        <v>2.7875999999999999</v>
      </c>
      <c r="I2645" s="2">
        <f>'Moving Avg'!H2645</f>
        <v>2.8454999999999999</v>
      </c>
      <c r="J2645" s="17" t="str">
        <f>OBV!F2645</f>
        <v>BEARISH</v>
      </c>
      <c r="K2645" s="17" t="str">
        <f>OBV!G2645</f>
        <v>WEAK</v>
      </c>
      <c r="L2645" s="17" t="str">
        <f>OBV!H2645</f>
        <v>CONFIRMED BEARISH</v>
      </c>
    </row>
    <row r="2646" spans="1:12" ht="13.5" x14ac:dyDescent="0.25">
      <c r="A2646" s="3">
        <f>RSI!A2646</f>
        <v>45860</v>
      </c>
      <c r="B2646" s="2">
        <f>RSI!B2646</f>
        <v>2.75</v>
      </c>
      <c r="C2646" s="2">
        <f>RSI!I2646</f>
        <v>39.119582062255397</v>
      </c>
      <c r="D2646" s="2">
        <f>MACD!E2646</f>
        <v>2.0504976023270061E-2</v>
      </c>
      <c r="E2646" s="2">
        <f>MACD!F2646</f>
        <v>-1.3183002935684557E-3</v>
      </c>
      <c r="F2646" s="2">
        <f>'Moving Avg'!D2646</f>
        <v>2.77</v>
      </c>
      <c r="G2646" s="2">
        <f>'Moving Avg'!F2646</f>
        <v>2.8065000000000002</v>
      </c>
      <c r="H2646" s="2">
        <f>'Moving Avg'!G2646</f>
        <v>2.7879999999999994</v>
      </c>
      <c r="I2646" s="2">
        <f>'Moving Avg'!H2646</f>
        <v>2.8444500000000006</v>
      </c>
      <c r="J2646" s="17" t="str">
        <f>OBV!F2646</f>
        <v>BEARISH</v>
      </c>
      <c r="K2646" s="17" t="str">
        <f>OBV!G2646</f>
        <v>WEAK</v>
      </c>
      <c r="L2646" s="17" t="str">
        <f>OBV!H2646</f>
        <v>CONFIRMED BEARISH</v>
      </c>
    </row>
    <row r="2647" spans="1:12" ht="13.5" x14ac:dyDescent="0.25">
      <c r="A2647" s="3">
        <f>RSI!A2647</f>
        <v>45861</v>
      </c>
      <c r="B2647" s="2">
        <f>RSI!B2647</f>
        <v>2.75</v>
      </c>
      <c r="C2647" s="2">
        <f>RSI!I2647</f>
        <v>39.119582062255404</v>
      </c>
      <c r="D2647" s="2">
        <f>MACD!E2647</f>
        <v>2.6017262471294877E-2</v>
      </c>
      <c r="E2647" s="2">
        <f>MACD!F2647</f>
        <v>4.1488122594042108E-3</v>
      </c>
      <c r="F2647" s="2">
        <f>'Moving Avg'!D2647</f>
        <v>2.7640000000000002</v>
      </c>
      <c r="G2647" s="2">
        <f>'Moving Avg'!F2647</f>
        <v>2.8045</v>
      </c>
      <c r="H2647" s="2">
        <f>'Moving Avg'!G2647</f>
        <v>2.7879999999999994</v>
      </c>
      <c r="I2647" s="2">
        <f>'Moving Avg'!H2647</f>
        <v>2.84355</v>
      </c>
      <c r="J2647" s="17" t="str">
        <f>OBV!F2647</f>
        <v>BEARISH</v>
      </c>
      <c r="K2647" s="17" t="str">
        <f>OBV!G2647</f>
        <v>WEAK</v>
      </c>
      <c r="L2647" s="17" t="str">
        <f>OBV!H2647</f>
        <v>CONFIRMED BEARISH</v>
      </c>
    </row>
    <row r="2648" spans="1:12" ht="13.5" x14ac:dyDescent="0.25">
      <c r="A2648" s="3">
        <f>RSI!A2648</f>
        <v>45862</v>
      </c>
      <c r="B2648" s="2">
        <f>RSI!B2648</f>
        <v>2.75</v>
      </c>
      <c r="C2648" s="2">
        <f>RSI!I2648</f>
        <v>39.119582062255404</v>
      </c>
      <c r="D2648" s="2">
        <f>MACD!E2648</f>
        <v>3.4028116383892471E-2</v>
      </c>
      <c r="E2648" s="2">
        <f>MACD!F2648</f>
        <v>1.0124673084301863E-2</v>
      </c>
      <c r="F2648" s="2">
        <f>'Moving Avg'!D2648</f>
        <v>2.7600000000000002</v>
      </c>
      <c r="G2648" s="2">
        <f>'Moving Avg'!F2648</f>
        <v>2.8020000000000005</v>
      </c>
      <c r="H2648" s="2">
        <f>'Moving Avg'!G2648</f>
        <v>2.7879999999999994</v>
      </c>
      <c r="I2648" s="2">
        <f>'Moving Avg'!H2648</f>
        <v>2.8429000000000006</v>
      </c>
      <c r="J2648" s="17" t="str">
        <f>OBV!F2648</f>
        <v>BEARISH</v>
      </c>
      <c r="K2648" s="17" t="str">
        <f>OBV!G2648</f>
        <v>NEUTRAL</v>
      </c>
      <c r="L2648" s="17" t="str">
        <f>OBV!H2648</f>
        <v>CONFIRMED BEARISH</v>
      </c>
    </row>
    <row r="2649" spans="1:12" ht="13.5" x14ac:dyDescent="0.25">
      <c r="A2649" s="3">
        <f>RSI!A2649</f>
        <v>45866</v>
      </c>
      <c r="B2649" s="2">
        <f>RSI!B2649</f>
        <v>2.8</v>
      </c>
      <c r="C2649" s="2">
        <f>RSI!I2649</f>
        <v>52.255221467474129</v>
      </c>
      <c r="D2649" s="2">
        <f>MACD!E2649</f>
        <v>3.5814077524715326E-2</v>
      </c>
      <c r="E2649" s="2">
        <f>MACD!F2649</f>
        <v>1.5262553972384556E-2</v>
      </c>
      <c r="F2649" s="2">
        <f>'Moving Avg'!D2649</f>
        <v>2.7619999999999996</v>
      </c>
      <c r="G2649" s="2">
        <f>'Moving Avg'!F2649</f>
        <v>2.802</v>
      </c>
      <c r="H2649" s="2">
        <f>'Moving Avg'!G2649</f>
        <v>2.7888000000000002</v>
      </c>
      <c r="I2649" s="2">
        <f>'Moving Avg'!H2649</f>
        <v>2.8425500000000006</v>
      </c>
      <c r="J2649" s="17" t="str">
        <f>OBV!F2649</f>
        <v>BULLISH</v>
      </c>
      <c r="K2649" s="17" t="str">
        <f>OBV!G2649</f>
        <v>NEUTRAL</v>
      </c>
      <c r="L2649" s="17" t="str">
        <f>OBV!H2649</f>
        <v>CONFIRMED BULLISH</v>
      </c>
    </row>
    <row r="2650" spans="1:12" ht="13.5" x14ac:dyDescent="0.25">
      <c r="A2650" s="3">
        <f>RSI!A2650</f>
        <v>45867</v>
      </c>
      <c r="B2650" s="2">
        <f>RSI!B2650</f>
        <v>2.96</v>
      </c>
      <c r="C2650" s="2">
        <f>RSI!I2650</f>
        <v>72.61628934285514</v>
      </c>
      <c r="D2650" s="2">
        <f>MACD!E2650</f>
        <v>1.9255339643311942E-2</v>
      </c>
      <c r="E2650" s="2">
        <f>MACD!F2650</f>
        <v>1.6061111106570033E-2</v>
      </c>
      <c r="F2650" s="2">
        <f>'Moving Avg'!D2650</f>
        <v>2.8020000000000005</v>
      </c>
      <c r="G2650" s="2">
        <f>'Moving Avg'!F2650</f>
        <v>2.81</v>
      </c>
      <c r="H2650" s="2">
        <f>'Moving Avg'!G2650</f>
        <v>2.7928000000000002</v>
      </c>
      <c r="I2650" s="2">
        <f>'Moving Avg'!H2650</f>
        <v>2.8428500000000008</v>
      </c>
      <c r="J2650" s="17" t="str">
        <f>OBV!F2650</f>
        <v>BULLISH</v>
      </c>
      <c r="K2650" s="17" t="str">
        <f>OBV!G2650</f>
        <v>STRONG</v>
      </c>
      <c r="L2650" s="17" t="str">
        <f>OBV!H2650</f>
        <v>CONFIRMED BULLISH</v>
      </c>
    </row>
    <row r="2651" spans="1:12" ht="13.5" x14ac:dyDescent="0.25">
      <c r="A2651" s="3">
        <f>RSI!A2651</f>
        <v>45868</v>
      </c>
      <c r="B2651" s="2">
        <f>RSI!B2651</f>
        <v>3</v>
      </c>
      <c r="C2651" s="2">
        <f>RSI!I2651</f>
        <v>75.436546948071111</v>
      </c>
      <c r="D2651" s="2">
        <f>MACD!E2651</f>
        <v>-1.8007124249481699E-3</v>
      </c>
      <c r="E2651" s="2">
        <f>MACD!F2651</f>
        <v>1.2488746400266393E-2</v>
      </c>
      <c r="F2651" s="2">
        <f>'Moving Avg'!D2651</f>
        <v>2.8520000000000003</v>
      </c>
      <c r="G2651" s="2">
        <f>'Moving Avg'!F2651</f>
        <v>2.8185000000000002</v>
      </c>
      <c r="H2651" s="2">
        <f>'Moving Avg'!G2651</f>
        <v>2.7974000000000001</v>
      </c>
      <c r="I2651" s="2">
        <f>'Moving Avg'!H2651</f>
        <v>2.8433500000000009</v>
      </c>
      <c r="J2651" s="17" t="str">
        <f>OBV!F2651</f>
        <v>BULLISH</v>
      </c>
      <c r="K2651" s="17" t="str">
        <f>OBV!G2651</f>
        <v>STRONG</v>
      </c>
      <c r="L2651" s="17" t="str">
        <f>OBV!H2651</f>
        <v>CONFIRMED BULLISH</v>
      </c>
    </row>
    <row r="2652" spans="1:12" ht="13.5" x14ac:dyDescent="0.25">
      <c r="A2652" s="3">
        <f>RSI!A2652</f>
        <v>45869</v>
      </c>
      <c r="B2652" s="2">
        <f>RSI!B2652</f>
        <v>2.9</v>
      </c>
      <c r="C2652" s="2">
        <f>RSI!I2652</f>
        <v>59.060227856481781</v>
      </c>
      <c r="D2652" s="2">
        <f>MACD!E2652</f>
        <v>-1.3376813476434268E-2</v>
      </c>
      <c r="E2652" s="2">
        <f>MACD!F2652</f>
        <v>7.3156344249262614E-3</v>
      </c>
      <c r="F2652" s="2">
        <f>'Moving Avg'!D2652</f>
        <v>2.8820000000000001</v>
      </c>
      <c r="G2652" s="2">
        <f>'Moving Avg'!F2652</f>
        <v>2.8224999999999998</v>
      </c>
      <c r="H2652" s="2">
        <f>'Moving Avg'!G2652</f>
        <v>2.8</v>
      </c>
      <c r="I2652" s="2">
        <f>'Moving Avg'!H2652</f>
        <v>2.8434000000000004</v>
      </c>
      <c r="J2652" s="17" t="str">
        <f>OBV!F2652</f>
        <v>BULLISH</v>
      </c>
      <c r="K2652" s="17" t="str">
        <f>OBV!G2652</f>
        <v>STRONG</v>
      </c>
      <c r="L2652" s="17" t="str">
        <f>OBV!H2652</f>
        <v>CONFIRMED BULLISH</v>
      </c>
    </row>
    <row r="2653" spans="1:12" ht="13.5" x14ac:dyDescent="0.25">
      <c r="A2653" s="3">
        <f>RSI!A2653</f>
        <v>45870</v>
      </c>
      <c r="B2653" s="2">
        <f>RSI!B2653</f>
        <v>2.9</v>
      </c>
      <c r="C2653" s="2">
        <f>RSI!I2653</f>
        <v>59.060227856481781</v>
      </c>
      <c r="D2653" s="2">
        <f>MACD!E2653</f>
        <v>-2.5199948904505387E-2</v>
      </c>
      <c r="E2653" s="2">
        <f>MACD!F2653</f>
        <v>8.1251775903993118E-4</v>
      </c>
      <c r="F2653" s="2">
        <f>'Moving Avg'!D2653</f>
        <v>2.9119999999999999</v>
      </c>
      <c r="G2653" s="2">
        <f>'Moving Avg'!F2653</f>
        <v>2.8264999999999998</v>
      </c>
      <c r="H2653" s="2">
        <f>'Moving Avg'!G2653</f>
        <v>2.8026000000000004</v>
      </c>
      <c r="I2653" s="2">
        <f>'Moving Avg'!H2653</f>
        <v>2.84375</v>
      </c>
      <c r="J2653" s="17" t="str">
        <f>OBV!F2653</f>
        <v>BULLISH</v>
      </c>
      <c r="K2653" s="17" t="str">
        <f>OBV!G2653</f>
        <v>STRONG</v>
      </c>
      <c r="L2653" s="17" t="str">
        <f>OBV!H2653</f>
        <v>CONFIRMED BULLISH</v>
      </c>
    </row>
    <row r="2654" spans="1:12" ht="13.5" x14ac:dyDescent="0.25">
      <c r="A2654" s="3">
        <f>RSI!A2654</f>
        <v>45873</v>
      </c>
      <c r="B2654" s="2">
        <f>RSI!B2654</f>
        <v>2.9</v>
      </c>
      <c r="C2654" s="2">
        <f>RSI!I2654</f>
        <v>59.060227856481781</v>
      </c>
      <c r="D2654" s="2">
        <f>MACD!E2654</f>
        <v>-3.2580468696817189E-2</v>
      </c>
      <c r="E2654" s="2">
        <f>MACD!F2654</f>
        <v>-5.8660795321314931E-3</v>
      </c>
      <c r="F2654" s="2">
        <f>'Moving Avg'!D2654</f>
        <v>2.9319999999999999</v>
      </c>
      <c r="G2654" s="2">
        <f>'Moving Avg'!F2654</f>
        <v>2.8294999999999999</v>
      </c>
      <c r="H2654" s="2">
        <f>'Moving Avg'!G2654</f>
        <v>2.8051999999999997</v>
      </c>
      <c r="I2654" s="2">
        <f>'Moving Avg'!H2654</f>
        <v>2.8438999999999997</v>
      </c>
      <c r="J2654" s="17" t="str">
        <f>OBV!F2654</f>
        <v>BULLISH</v>
      </c>
      <c r="K2654" s="17" t="str">
        <f>OBV!G2654</f>
        <v>STRONG</v>
      </c>
      <c r="L2654" s="17" t="str">
        <f>OBV!H2654</f>
        <v>CONFIRMED BULLISH</v>
      </c>
    </row>
    <row r="2655" spans="1:12" ht="13.5" x14ac:dyDescent="0.25">
      <c r="A2655" s="3">
        <f>RSI!A2655</f>
        <v>45874</v>
      </c>
      <c r="B2655" s="2">
        <f>RSI!B2655</f>
        <v>2.9</v>
      </c>
      <c r="C2655" s="2">
        <f>RSI!I2655</f>
        <v>59.060227856481788</v>
      </c>
      <c r="D2655" s="2">
        <f>MACD!E2655</f>
        <v>-4.3860585699947219E-2</v>
      </c>
      <c r="E2655" s="2">
        <f>MACD!F2655</f>
        <v>-1.3464980765694639E-2</v>
      </c>
      <c r="F2655" s="2">
        <f>'Moving Avg'!D2655</f>
        <v>2.9200000000000004</v>
      </c>
      <c r="G2655" s="2">
        <f>'Moving Avg'!F2655</f>
        <v>2.8324999999999996</v>
      </c>
      <c r="H2655" s="2">
        <f>'Moving Avg'!G2655</f>
        <v>2.8080000000000003</v>
      </c>
      <c r="I2655" s="2">
        <f>'Moving Avg'!H2655</f>
        <v>2.8439499999999991</v>
      </c>
      <c r="J2655" s="17" t="str">
        <f>OBV!F2655</f>
        <v>BULLISH</v>
      </c>
      <c r="K2655" s="17" t="str">
        <f>OBV!G2655</f>
        <v>STRONG</v>
      </c>
      <c r="L2655" s="17" t="str">
        <f>OBV!H2655</f>
        <v>BULLISH DIVERGENCE</v>
      </c>
    </row>
    <row r="2656" spans="1:12" ht="13.5" x14ac:dyDescent="0.25">
      <c r="A2656" s="3">
        <f>RSI!A2656</f>
        <v>45875</v>
      </c>
      <c r="B2656" s="2">
        <f>RSI!B2656</f>
        <v>2.97</v>
      </c>
      <c r="C2656" s="2">
        <f>RSI!I2656</f>
        <v>66.008032088737636</v>
      </c>
      <c r="D2656" s="2">
        <f>MACD!E2656</f>
        <v>-6.0517536791288684E-2</v>
      </c>
      <c r="E2656" s="2">
        <f>MACD!F2656</f>
        <v>-2.2875491970813448E-2</v>
      </c>
      <c r="F2656" s="2">
        <f>'Moving Avg'!D2656</f>
        <v>2.9140000000000001</v>
      </c>
      <c r="G2656" s="2">
        <f>'Moving Avg'!F2656</f>
        <v>2.8389999999999995</v>
      </c>
      <c r="H2656" s="2">
        <f>'Moving Avg'!G2656</f>
        <v>2.8113999999999999</v>
      </c>
      <c r="I2656" s="2">
        <f>'Moving Avg'!H2656</f>
        <v>2.8445999999999994</v>
      </c>
      <c r="J2656" s="17" t="str">
        <f>OBV!F2656</f>
        <v>BULLISH</v>
      </c>
      <c r="K2656" s="17" t="str">
        <f>OBV!G2656</f>
        <v>NEUTRAL</v>
      </c>
      <c r="L2656" s="17" t="str">
        <f>OBV!H2656</f>
        <v>BULLISH DIVERGENCE</v>
      </c>
    </row>
    <row r="2657" spans="1:12" ht="13.5" x14ac:dyDescent="0.25">
      <c r="A2657" s="3">
        <f>RSI!A2657</f>
        <v>45876</v>
      </c>
      <c r="B2657" s="2">
        <f>RSI!B2657</f>
        <v>2.99</v>
      </c>
      <c r="C2657" s="2">
        <f>RSI!I2657</f>
        <v>67.694932497754834</v>
      </c>
      <c r="D2657" s="2">
        <f>MACD!E2657</f>
        <v>-7.6866800047567629E-2</v>
      </c>
      <c r="E2657" s="2">
        <f>MACD!F2657</f>
        <v>-3.3673753586164284E-2</v>
      </c>
      <c r="F2657" s="2">
        <f>'Moving Avg'!D2657</f>
        <v>2.9319999999999999</v>
      </c>
      <c r="G2657" s="2">
        <f>'Moving Avg'!F2657</f>
        <v>2.8469999999999995</v>
      </c>
      <c r="H2657" s="2">
        <f>'Moving Avg'!G2657</f>
        <v>2.8154000000000003</v>
      </c>
      <c r="I2657" s="2">
        <f>'Moving Avg'!H2657</f>
        <v>2.8453499999999989</v>
      </c>
      <c r="J2657" s="17" t="str">
        <f>OBV!F2657</f>
        <v>BULLISH</v>
      </c>
      <c r="K2657" s="17" t="str">
        <f>OBV!G2657</f>
        <v>STRONG</v>
      </c>
      <c r="L2657" s="17" t="str">
        <f>OBV!H2657</f>
        <v>CONFIRMED BULLISH</v>
      </c>
    </row>
    <row r="2658" spans="1:12" ht="13.5" x14ac:dyDescent="0.25">
      <c r="A2658" s="3">
        <f>RSI!A2658</f>
        <v>45877</v>
      </c>
      <c r="B2658" s="2">
        <f>RSI!B2658</f>
        <v>3</v>
      </c>
      <c r="C2658" s="2">
        <f>RSI!I2658</f>
        <v>68.535718819175671</v>
      </c>
      <c r="D2658" s="2">
        <f>MACD!E2658</f>
        <v>-9.2275860432998957E-2</v>
      </c>
      <c r="E2658" s="2">
        <f>MACD!F2658</f>
        <v>-4.5394174955531219E-2</v>
      </c>
      <c r="F2658" s="2">
        <f>'Moving Avg'!D2658</f>
        <v>2.952</v>
      </c>
      <c r="G2658" s="2">
        <f>'Moving Avg'!F2658</f>
        <v>2.8544999999999994</v>
      </c>
      <c r="H2658" s="2">
        <f>'Moving Avg'!G2658</f>
        <v>2.8195999999999999</v>
      </c>
      <c r="I2658" s="2">
        <f>'Moving Avg'!H2658</f>
        <v>2.8463499999999988</v>
      </c>
      <c r="J2658" s="17" t="str">
        <f>OBV!F2658</f>
        <v>BULLISH</v>
      </c>
      <c r="K2658" s="17" t="str">
        <f>OBV!G2658</f>
        <v>STRONG</v>
      </c>
      <c r="L2658" s="17" t="str">
        <f>OBV!H2658</f>
        <v>CONFIRMED BULLISH</v>
      </c>
    </row>
    <row r="2659" spans="1:12" ht="13.5" x14ac:dyDescent="0.25">
      <c r="A2659" s="3">
        <f>RSI!A2659</f>
        <v>45880</v>
      </c>
      <c r="B2659" s="2">
        <f>RSI!B2659</f>
        <v>3.04</v>
      </c>
      <c r="C2659" s="2">
        <f>RSI!I2659</f>
        <v>71.707682346672613</v>
      </c>
      <c r="D2659" s="2">
        <f>MACD!E2659</f>
        <v>-0.1014165674536871</v>
      </c>
      <c r="E2659" s="2">
        <f>MACD!F2659</f>
        <v>-5.65986534551624E-2</v>
      </c>
      <c r="F2659" s="2">
        <f>'Moving Avg'!D2659</f>
        <v>2.9799999999999995</v>
      </c>
      <c r="G2659" s="2">
        <f>'Moving Avg'!F2659</f>
        <v>2.8644999999999996</v>
      </c>
      <c r="H2659" s="2">
        <f>'Moving Avg'!G2659</f>
        <v>2.8256000000000001</v>
      </c>
      <c r="I2659" s="2">
        <f>'Moving Avg'!H2659</f>
        <v>2.8476999999999988</v>
      </c>
      <c r="J2659" s="17" t="str">
        <f>OBV!F2659</f>
        <v>BULLISH</v>
      </c>
      <c r="K2659" s="17" t="str">
        <f>OBV!G2659</f>
        <v>STRONG</v>
      </c>
      <c r="L2659" s="17" t="str">
        <f>OBV!H2659</f>
        <v>CONFIRMED BULLISH</v>
      </c>
    </row>
    <row r="2660" spans="1:12" ht="13.5" x14ac:dyDescent="0.25">
      <c r="A2660" s="3">
        <f>RSI!A2660</f>
        <v>45881</v>
      </c>
      <c r="B2660" s="2">
        <f>RSI!B2660</f>
        <v>3.04</v>
      </c>
      <c r="C2660" s="2">
        <f>RSI!I2660</f>
        <v>71.707682346672613</v>
      </c>
      <c r="D2660" s="2">
        <f>MACD!E2660</f>
        <v>-8.5542003809455203E-2</v>
      </c>
      <c r="E2660" s="2">
        <f>MACD!F2660</f>
        <v>-6.2387323526020971E-2</v>
      </c>
      <c r="F2660" s="2">
        <f>'Moving Avg'!D2660</f>
        <v>3.008</v>
      </c>
      <c r="G2660" s="2">
        <f>'Moving Avg'!F2660</f>
        <v>2.8765000000000001</v>
      </c>
      <c r="H2660" s="2">
        <f>'Moving Avg'!G2660</f>
        <v>2.8306</v>
      </c>
      <c r="I2660" s="2">
        <f>'Moving Avg'!H2660</f>
        <v>2.8489499999999981</v>
      </c>
      <c r="J2660" s="17" t="str">
        <f>OBV!F2660</f>
        <v>BULLISH</v>
      </c>
      <c r="K2660" s="17" t="str">
        <f>OBV!G2660</f>
        <v>STRONG</v>
      </c>
      <c r="L2660" s="17" t="str">
        <f>OBV!H2660</f>
        <v>CONFIRMED BULLISH</v>
      </c>
    </row>
    <row r="2661" spans="1:12" ht="13.5" x14ac:dyDescent="0.25">
      <c r="A2661" s="3">
        <f>RSI!A2661</f>
        <v>45883</v>
      </c>
      <c r="B2661" s="2">
        <f>RSI!B2661</f>
        <v>3.05</v>
      </c>
      <c r="C2661" s="2">
        <f>RSI!I2661</f>
        <v>72.511164236594965</v>
      </c>
      <c r="D2661" s="2">
        <f>MACD!E2661</f>
        <v>-6.7628405469279507E-2</v>
      </c>
      <c r="E2661" s="2">
        <f>MACD!F2661</f>
        <v>-6.3435539914672684E-2</v>
      </c>
      <c r="F2661" s="2">
        <f>'Moving Avg'!D2661</f>
        <v>3.024</v>
      </c>
      <c r="G2661" s="2">
        <f>'Moving Avg'!F2661</f>
        <v>2.8899999999999997</v>
      </c>
      <c r="H2661" s="2">
        <f>'Moving Avg'!G2661</f>
        <v>2.8355999999999999</v>
      </c>
      <c r="I2661" s="2">
        <f>'Moving Avg'!H2661</f>
        <v>2.8502999999999985</v>
      </c>
      <c r="J2661" s="17" t="str">
        <f>OBV!F2661</f>
        <v>BULLISH</v>
      </c>
      <c r="K2661" s="17" t="str">
        <f>OBV!G2661</f>
        <v>STRONG</v>
      </c>
      <c r="L2661" s="17" t="str">
        <f>OBV!H2661</f>
        <v>CONFIRMED BULLISH</v>
      </c>
    </row>
    <row r="2662" spans="1:12" ht="13.5" x14ac:dyDescent="0.25">
      <c r="A2662" s="3">
        <f>RSI!A2662</f>
        <v>45884</v>
      </c>
      <c r="B2662" s="2">
        <f>RSI!B2662</f>
        <v>3.06</v>
      </c>
      <c r="C2662" s="2">
        <f>RSI!I2662</f>
        <v>73.326929599772768</v>
      </c>
      <c r="D2662" s="2">
        <f>MACD!E2662</f>
        <v>-6.9517997590574421E-2</v>
      </c>
      <c r="E2662" s="2">
        <f>MACD!F2662</f>
        <v>-6.4652031449853029E-2</v>
      </c>
      <c r="F2662" s="2">
        <f>'Moving Avg'!D2662</f>
        <v>3.0379999999999998</v>
      </c>
      <c r="G2662" s="2">
        <f>'Moving Avg'!F2662</f>
        <v>2.9039999999999999</v>
      </c>
      <c r="H2662" s="2">
        <f>'Moving Avg'!G2662</f>
        <v>2.8408000000000002</v>
      </c>
      <c r="I2662" s="2">
        <f>'Moving Avg'!H2662</f>
        <v>2.8519999999999981</v>
      </c>
      <c r="J2662" s="17" t="str">
        <f>OBV!F2662</f>
        <v>BULLISH</v>
      </c>
      <c r="K2662" s="17" t="str">
        <f>OBV!G2662</f>
        <v>STRONG</v>
      </c>
      <c r="L2662" s="17" t="str">
        <f>OBV!H2662</f>
        <v>CONFIRMED BULLISH</v>
      </c>
    </row>
    <row r="2663" spans="1:12" ht="13.5" x14ac:dyDescent="0.25">
      <c r="A2663" s="3">
        <f>RSI!A2663</f>
        <v>45887</v>
      </c>
      <c r="B2663" s="2">
        <f>RSI!B2663</f>
        <v>3.04</v>
      </c>
      <c r="C2663" s="2">
        <f>RSI!I2663</f>
        <v>68.921594872489322</v>
      </c>
      <c r="D2663" s="2">
        <f>MACD!E2663</f>
        <v>-7.0548099707365974E-2</v>
      </c>
      <c r="E2663" s="2">
        <f>MACD!F2663</f>
        <v>-6.5831245101355629E-2</v>
      </c>
      <c r="F2663" s="2">
        <f>'Moving Avg'!D2663</f>
        <v>3.0460000000000003</v>
      </c>
      <c r="G2663" s="2">
        <f>'Moving Avg'!F2663</f>
        <v>2.9174999999999995</v>
      </c>
      <c r="H2663" s="2">
        <f>'Moving Avg'!G2663</f>
        <v>2.8464</v>
      </c>
      <c r="I2663" s="2">
        <f>'Moving Avg'!H2663</f>
        <v>2.8533499999999976</v>
      </c>
      <c r="J2663" s="17" t="str">
        <f>OBV!F2663</f>
        <v>BULLISH</v>
      </c>
      <c r="K2663" s="17" t="str">
        <f>OBV!G2663</f>
        <v>STRONG</v>
      </c>
      <c r="L2663" s="17" t="str">
        <f>OBV!H2663</f>
        <v>CONFIRMED BULLISH</v>
      </c>
    </row>
    <row r="2664" spans="1:12" ht="13.5" x14ac:dyDescent="0.25">
      <c r="A2664" s="3">
        <f>RSI!A2664</f>
        <v>45888</v>
      </c>
      <c r="B2664" s="2">
        <f>RSI!B2664</f>
        <v>3.04</v>
      </c>
      <c r="C2664" s="2">
        <f>RSI!I2664</f>
        <v>68.921594872489322</v>
      </c>
      <c r="D2664" s="2">
        <f>MACD!E2664</f>
        <v>-7.2146634417588729E-2</v>
      </c>
      <c r="E2664" s="2">
        <f>MACD!F2664</f>
        <v>-6.7094322964602257E-2</v>
      </c>
      <c r="F2664" s="2">
        <f>'Moving Avg'!D2664</f>
        <v>3.0460000000000003</v>
      </c>
      <c r="G2664" s="2">
        <f>'Moving Avg'!F2664</f>
        <v>2.9299999999999997</v>
      </c>
      <c r="H2664" s="2">
        <f>'Moving Avg'!G2664</f>
        <v>2.8512</v>
      </c>
      <c r="I2664" s="2">
        <f>'Moving Avg'!H2664</f>
        <v>2.8546999999999976</v>
      </c>
      <c r="J2664" s="17" t="str">
        <f>OBV!F2664</f>
        <v>BULLISH</v>
      </c>
      <c r="K2664" s="17" t="str">
        <f>OBV!G2664</f>
        <v>NEUTRAL</v>
      </c>
      <c r="L2664" s="17" t="str">
        <f>OBV!H2664</f>
        <v>NEUTRAL</v>
      </c>
    </row>
    <row r="2665" spans="1:12" ht="13.5" x14ac:dyDescent="0.25">
      <c r="A2665" s="3">
        <f>RSI!A2665</f>
        <v>45889</v>
      </c>
      <c r="B2665" s="2">
        <f>RSI!B2665</f>
        <v>3.03</v>
      </c>
      <c r="C2665" s="2">
        <f>RSI!I2665</f>
        <v>66.601329378859788</v>
      </c>
      <c r="D2665" s="2">
        <f>MACD!E2665</f>
        <v>-7.3431564638787528E-2</v>
      </c>
      <c r="E2665" s="2">
        <f>MACD!F2665</f>
        <v>-6.8361771299439308E-2</v>
      </c>
      <c r="F2665" s="2">
        <f>'Moving Avg'!D2665</f>
        <v>3.0439999999999996</v>
      </c>
      <c r="G2665" s="2">
        <f>'Moving Avg'!F2665</f>
        <v>2.9434999999999993</v>
      </c>
      <c r="H2665" s="2">
        <f>'Moving Avg'!G2665</f>
        <v>2.8560000000000003</v>
      </c>
      <c r="I2665" s="2">
        <f>'Moving Avg'!H2665</f>
        <v>2.8561999999999976</v>
      </c>
      <c r="J2665" s="17" t="str">
        <f>OBV!F2665</f>
        <v>BULLISH</v>
      </c>
      <c r="K2665" s="17" t="str">
        <f>OBV!G2665</f>
        <v>NEUTRAL</v>
      </c>
      <c r="L2665" s="17" t="str">
        <f>OBV!H2665</f>
        <v>BULLISH DIVERGENCE</v>
      </c>
    </row>
    <row r="2666" spans="1:12" ht="13.5" x14ac:dyDescent="0.25">
      <c r="A2666" s="3">
        <f>RSI!A2666</f>
        <v>45890</v>
      </c>
      <c r="B2666" s="2">
        <f>RSI!B2666</f>
        <v>3.02</v>
      </c>
      <c r="C2666" s="2">
        <f>RSI!I2666</f>
        <v>64.271182296936814</v>
      </c>
      <c r="D2666" s="2">
        <f>MACD!E2666</f>
        <v>-6.3572959374612825E-2</v>
      </c>
      <c r="E2666" s="2">
        <f>MACD!F2666</f>
        <v>-6.7404008914474012E-2</v>
      </c>
      <c r="F2666" s="2">
        <f>'Moving Avg'!D2666</f>
        <v>3.0379999999999998</v>
      </c>
      <c r="G2666" s="2">
        <f>'Moving Avg'!F2666</f>
        <v>2.9569999999999999</v>
      </c>
      <c r="H2666" s="2">
        <f>'Moving Avg'!G2666</f>
        <v>2.8602000000000003</v>
      </c>
      <c r="I2666" s="2">
        <f>'Moving Avg'!H2666</f>
        <v>2.8572999999999977</v>
      </c>
      <c r="J2666" s="17" t="str">
        <f>OBV!F2666</f>
        <v>BEARISH</v>
      </c>
      <c r="K2666" s="17" t="str">
        <f>OBV!G2666</f>
        <v>NEUTRAL</v>
      </c>
      <c r="L2666" s="17" t="str">
        <f>OBV!H2666</f>
        <v>CONFIRMED BEARISH</v>
      </c>
    </row>
    <row r="2667" spans="1:12" ht="13.5" x14ac:dyDescent="0.25">
      <c r="A2667" s="3">
        <f>RSI!A2667</f>
        <v>45891</v>
      </c>
      <c r="B2667" s="2">
        <f>RSI!B2667</f>
        <v>3.04</v>
      </c>
      <c r="C2667" s="2">
        <f>RSI!I2667</f>
        <v>66.774878839581049</v>
      </c>
      <c r="D2667" s="2">
        <f>MACD!E2667</f>
        <v>-5.4098861696132872E-2</v>
      </c>
      <c r="E2667" s="2">
        <f>MACD!F2667</f>
        <v>-6.4742979470805789E-2</v>
      </c>
      <c r="F2667" s="2">
        <f>'Moving Avg'!D2667</f>
        <v>3.0339999999999998</v>
      </c>
      <c r="G2667" s="2">
        <f>'Moving Avg'!F2667</f>
        <v>2.9714999999999998</v>
      </c>
      <c r="H2667" s="2">
        <f>'Moving Avg'!G2667</f>
        <v>2.8651999999999997</v>
      </c>
      <c r="I2667" s="2">
        <f>'Moving Avg'!H2667</f>
        <v>2.8582499999999977</v>
      </c>
      <c r="J2667" s="17" t="str">
        <f>OBV!F2667</f>
        <v>BEARISH</v>
      </c>
      <c r="K2667" s="17" t="str">
        <f>OBV!G2667</f>
        <v>NEUTRAL</v>
      </c>
      <c r="L2667" s="17" t="str">
        <f>OBV!H2667</f>
        <v>CONFIRMED BEARISH</v>
      </c>
    </row>
    <row r="2668" spans="1:12" ht="13.5" x14ac:dyDescent="0.25">
      <c r="A2668" s="3">
        <f>RSI!A2668</f>
        <v>45894</v>
      </c>
      <c r="B2668" s="2">
        <f>RSI!B2668</f>
        <v>3.04</v>
      </c>
      <c r="C2668" s="2">
        <f>RSI!I2668</f>
        <v>66.774878839581035</v>
      </c>
      <c r="D2668" s="2">
        <f>MACD!E2668</f>
        <v>-4.5090963381698046E-2</v>
      </c>
      <c r="E2668" s="2">
        <f>MACD!F2668</f>
        <v>-6.0812576252984245E-2</v>
      </c>
      <c r="F2668" s="2">
        <f>'Moving Avg'!D2668</f>
        <v>3.0339999999999998</v>
      </c>
      <c r="G2668" s="2">
        <f>'Moving Avg'!F2668</f>
        <v>2.9859999999999998</v>
      </c>
      <c r="H2668" s="2">
        <f>'Moving Avg'!G2668</f>
        <v>2.8702000000000005</v>
      </c>
      <c r="I2668" s="2">
        <f>'Moving Avg'!H2668</f>
        <v>2.8594499999999972</v>
      </c>
      <c r="J2668" s="17" t="str">
        <f>OBV!F2668</f>
        <v>BULLISH</v>
      </c>
      <c r="K2668" s="17" t="str">
        <f>OBV!G2668</f>
        <v>NEUTRAL</v>
      </c>
      <c r="L2668" s="17" t="str">
        <f>OBV!H2668</f>
        <v>NEUTRAL</v>
      </c>
    </row>
    <row r="2669" spans="1:12" ht="13.5" x14ac:dyDescent="0.25">
      <c r="A2669" s="3">
        <f>RSI!A2669</f>
        <v>45895</v>
      </c>
      <c r="B2669" s="2">
        <f>RSI!B2669</f>
        <v>3.02</v>
      </c>
      <c r="C2669" s="2">
        <f>RSI!I2669</f>
        <v>61.755948077389931</v>
      </c>
      <c r="D2669" s="2">
        <f>MACD!E2669</f>
        <v>-3.0340148880284357E-2</v>
      </c>
      <c r="E2669" s="2">
        <f>MACD!F2669</f>
        <v>-5.4718090778444271E-2</v>
      </c>
      <c r="F2669" s="2">
        <f>'Moving Avg'!D2669</f>
        <v>3.03</v>
      </c>
      <c r="G2669" s="2">
        <f>'Moving Avg'!F2669</f>
        <v>2.9969999999999999</v>
      </c>
      <c r="H2669" s="2">
        <f>'Moving Avg'!G2669</f>
        <v>2.8748000000000009</v>
      </c>
      <c r="I2669" s="2">
        <f>'Moving Avg'!H2669</f>
        <v>2.8605499999999973</v>
      </c>
      <c r="J2669" s="17" t="str">
        <f>OBV!F2669</f>
        <v>BEARISH</v>
      </c>
      <c r="K2669" s="17" t="str">
        <f>OBV!G2669</f>
        <v>NEUTRAL</v>
      </c>
      <c r="L2669" s="17" t="str">
        <f>OBV!H2669</f>
        <v>CONFIRMED BEARISH</v>
      </c>
    </row>
    <row r="2670" spans="1:12" ht="13.5" x14ac:dyDescent="0.25">
      <c r="A2670" s="3">
        <f>RSI!A2670</f>
        <v>45896</v>
      </c>
      <c r="B2670" s="2">
        <f>RSI!B2670</f>
        <v>2.99</v>
      </c>
      <c r="C2670" s="2">
        <f>RSI!I2670</f>
        <v>55.069641476509531</v>
      </c>
      <c r="D2670" s="2">
        <f>MACD!E2670</f>
        <v>-1.5987343799344522E-2</v>
      </c>
      <c r="E2670" s="2">
        <f>MACD!F2670</f>
        <v>-4.6971941382624324E-2</v>
      </c>
      <c r="F2670" s="2">
        <f>'Moving Avg'!D2670</f>
        <v>3.0220000000000002</v>
      </c>
      <c r="G2670" s="2">
        <f>'Moving Avg'!F2670</f>
        <v>2.9985000000000004</v>
      </c>
      <c r="H2670" s="2">
        <f>'Moving Avg'!G2670</f>
        <v>2.8790000000000009</v>
      </c>
      <c r="I2670" s="2">
        <f>'Moving Avg'!H2670</f>
        <v>2.8616499999999978</v>
      </c>
      <c r="J2670" s="17" t="str">
        <f>OBV!F2670</f>
        <v>BEARISH</v>
      </c>
      <c r="K2670" s="17" t="str">
        <f>OBV!G2670</f>
        <v>NEUTRAL</v>
      </c>
      <c r="L2670" s="17" t="str">
        <f>OBV!H2670</f>
        <v>CONFIRMED BEARISH</v>
      </c>
    </row>
    <row r="2671" spans="1:12" ht="13.5" x14ac:dyDescent="0.25">
      <c r="A2671" s="3">
        <f>RSI!A2671</f>
        <v>45897</v>
      </c>
      <c r="B2671" s="2">
        <f>RSI!B2671</f>
        <v>3.02</v>
      </c>
      <c r="C2671" s="2">
        <f>RSI!I2671</f>
        <v>59.761394076623496</v>
      </c>
      <c r="D2671" s="2">
        <f>MACD!E2671</f>
        <v>-4.6740367553104178E-3</v>
      </c>
      <c r="E2671" s="2">
        <f>MACD!F2671</f>
        <v>-3.8512360457161547E-2</v>
      </c>
      <c r="F2671" s="2">
        <f>'Moving Avg'!D2671</f>
        <v>3.0219999999999998</v>
      </c>
      <c r="G2671" s="2">
        <f>'Moving Avg'!F2671</f>
        <v>2.9995000000000003</v>
      </c>
      <c r="H2671" s="2">
        <f>'Moving Avg'!G2671</f>
        <v>2.8848000000000011</v>
      </c>
      <c r="I2671" s="2">
        <f>'Moving Avg'!H2671</f>
        <v>2.8628999999999976</v>
      </c>
      <c r="J2671" s="17" t="str">
        <f>OBV!F2671</f>
        <v>BULLISH</v>
      </c>
      <c r="K2671" s="17" t="str">
        <f>OBV!G2671</f>
        <v>NEUTRAL</v>
      </c>
      <c r="L2671" s="17" t="str">
        <f>OBV!H2671</f>
        <v>NEUTRAL</v>
      </c>
    </row>
    <row r="2672" spans="1:12" ht="13.5" x14ac:dyDescent="0.25">
      <c r="A2672" s="3">
        <f>RSI!A2672</f>
        <v>45898</v>
      </c>
      <c r="B2672" s="2">
        <f>RSI!B2672</f>
        <v>3.02</v>
      </c>
      <c r="C2672" s="2">
        <f>RSI!I2672</f>
        <v>59.761394076623496</v>
      </c>
      <c r="D2672" s="2">
        <f>MACD!E2672</f>
        <v>6.1232726011870575E-3</v>
      </c>
      <c r="E2672" s="2">
        <f>MACD!F2672</f>
        <v>-2.9585233845491828E-2</v>
      </c>
      <c r="F2672" s="2">
        <f>'Moving Avg'!D2672</f>
        <v>3.0179999999999998</v>
      </c>
      <c r="G2672" s="2">
        <f>'Moving Avg'!F2672</f>
        <v>3.0055000000000005</v>
      </c>
      <c r="H2672" s="2">
        <f>'Moving Avg'!G2672</f>
        <v>2.8894000000000015</v>
      </c>
      <c r="I2672" s="2">
        <f>'Moving Avg'!H2672</f>
        <v>2.8639999999999968</v>
      </c>
      <c r="J2672" s="17" t="str">
        <f>OBV!F2672</f>
        <v>BEARISH</v>
      </c>
      <c r="K2672" s="17" t="str">
        <f>OBV!G2672</f>
        <v>NEUTRAL</v>
      </c>
      <c r="L2672" s="17" t="str">
        <f>OBV!H2672</f>
        <v>CONFIRMED BEARISH</v>
      </c>
    </row>
    <row r="2673" spans="1:12" ht="13.5" x14ac:dyDescent="0.25">
      <c r="A2673" s="3">
        <f>RSI!A2673</f>
        <v>45901</v>
      </c>
      <c r="B2673" s="2">
        <f>RSI!B2673</f>
        <v>3.04</v>
      </c>
      <c r="C2673" s="2">
        <f>RSI!I2673</f>
        <v>62.767443932303706</v>
      </c>
      <c r="D2673" s="2">
        <f>MACD!E2673</f>
        <v>1.0410358021791133E-2</v>
      </c>
      <c r="E2673" s="2">
        <f>MACD!F2673</f>
        <v>-2.1586115472035237E-2</v>
      </c>
      <c r="F2673" s="2">
        <f>'Moving Avg'!D2673</f>
        <v>3.0179999999999998</v>
      </c>
      <c r="G2673" s="2">
        <f>'Moving Avg'!F2673</f>
        <v>3.0125000000000006</v>
      </c>
      <c r="H2673" s="2">
        <f>'Moving Avg'!G2673</f>
        <v>2.8952000000000009</v>
      </c>
      <c r="I2673" s="2">
        <f>'Moving Avg'!H2673</f>
        <v>2.8651999999999971</v>
      </c>
      <c r="J2673" s="17" t="str">
        <f>OBV!F2673</f>
        <v>BULLISH</v>
      </c>
      <c r="K2673" s="17" t="str">
        <f>OBV!G2673</f>
        <v>NEUTRAL</v>
      </c>
      <c r="L2673" s="17" t="str">
        <f>OBV!H2673</f>
        <v>NEUTRAL</v>
      </c>
    </row>
    <row r="2674" spans="1:12" ht="13.5" x14ac:dyDescent="0.25">
      <c r="A2674" s="3">
        <f>RSI!A2674</f>
        <v>45902</v>
      </c>
      <c r="B2674" s="2">
        <f>RSI!B2674</f>
        <v>3</v>
      </c>
      <c r="C2674" s="2">
        <f>RSI!I2674</f>
        <v>54.067711083261649</v>
      </c>
      <c r="D2674" s="2">
        <f>MACD!E2674</f>
        <v>1.6613512034836297E-2</v>
      </c>
      <c r="E2674" s="2">
        <f>MACD!F2674</f>
        <v>-1.3946189970660931E-2</v>
      </c>
      <c r="F2674" s="2">
        <f>'Moving Avg'!D2674</f>
        <v>3.0140000000000002</v>
      </c>
      <c r="G2674" s="2">
        <f>'Moving Avg'!F2674</f>
        <v>3.0175000000000005</v>
      </c>
      <c r="H2674" s="2">
        <f>'Moving Avg'!G2674</f>
        <v>2.9000000000000012</v>
      </c>
      <c r="I2674" s="2">
        <f>'Moving Avg'!H2674</f>
        <v>2.8660999999999968</v>
      </c>
      <c r="J2674" s="17" t="str">
        <f>OBV!F2674</f>
        <v>BEARISH</v>
      </c>
      <c r="K2674" s="17" t="str">
        <f>OBV!G2674</f>
        <v>NEUTRAL</v>
      </c>
      <c r="L2674" s="17" t="str">
        <f>OBV!H2674</f>
        <v>CONFIRMED BEARISH</v>
      </c>
    </row>
    <row r="2675" spans="1:12" ht="13.5" x14ac:dyDescent="0.25">
      <c r="A2675" s="3">
        <f>RSI!A2675</f>
        <v>45903</v>
      </c>
      <c r="B2675" s="2">
        <f>RSI!B2675</f>
        <v>3</v>
      </c>
      <c r="C2675" s="2">
        <f>RSI!I2675</f>
        <v>54.067711083261649</v>
      </c>
      <c r="D2675" s="2">
        <f>MACD!E2675</f>
        <v>2.0201584130129735E-2</v>
      </c>
      <c r="E2675" s="2">
        <f>MACD!F2675</f>
        <v>-7.1166351505027982E-3</v>
      </c>
      <c r="F2675" s="2">
        <f>'Moving Avg'!D2675</f>
        <v>3.016</v>
      </c>
      <c r="G2675" s="2">
        <f>'Moving Avg'!F2675</f>
        <v>3.0225000000000004</v>
      </c>
      <c r="H2675" s="2">
        <f>'Moving Avg'!G2675</f>
        <v>2.9042000000000012</v>
      </c>
      <c r="I2675" s="2">
        <f>'Moving Avg'!H2675</f>
        <v>2.8672999999999966</v>
      </c>
      <c r="J2675" s="17" t="str">
        <f>OBV!F2675</f>
        <v>BEARISH</v>
      </c>
      <c r="K2675" s="17" t="str">
        <f>OBV!G2675</f>
        <v>NEUTRAL</v>
      </c>
      <c r="L2675" s="17" t="str">
        <f>OBV!H2675</f>
        <v>BEARISH DIVERGENCE</v>
      </c>
    </row>
    <row r="2676" spans="1:12" ht="13.5" x14ac:dyDescent="0.25">
      <c r="A2676" s="3">
        <f>RSI!A2676</f>
        <v>45905</v>
      </c>
      <c r="B2676" s="2">
        <f>RSI!B2676</f>
        <v>3.02</v>
      </c>
      <c r="C2676" s="2">
        <f>RSI!I2676</f>
        <v>57.484791194491862</v>
      </c>
      <c r="D2676" s="2">
        <f>MACD!E2676</f>
        <v>2.01044715651304E-2</v>
      </c>
      <c r="E2676" s="2">
        <f>MACD!F2676</f>
        <v>-1.6724138073761583E-3</v>
      </c>
      <c r="F2676" s="2">
        <f>'Moving Avg'!D2676</f>
        <v>3.016</v>
      </c>
      <c r="G2676" s="2">
        <f>'Moving Avg'!F2676</f>
        <v>3.0250000000000008</v>
      </c>
      <c r="H2676" s="2">
        <f>'Moving Avg'!G2676</f>
        <v>2.9092000000000011</v>
      </c>
      <c r="I2676" s="2">
        <f>'Moving Avg'!H2676</f>
        <v>2.8682999999999965</v>
      </c>
      <c r="J2676" s="17" t="str">
        <f>OBV!F2676</f>
        <v>BEARISH</v>
      </c>
      <c r="K2676" s="17" t="str">
        <f>OBV!G2676</f>
        <v>NEUTRAL</v>
      </c>
      <c r="L2676" s="17" t="str">
        <f>OBV!H2676</f>
        <v>NEUTRAL</v>
      </c>
    </row>
    <row r="2677" spans="1:12" ht="13.5" x14ac:dyDescent="0.25">
      <c r="A2677" s="3">
        <f>RSI!A2677</f>
        <v>45908</v>
      </c>
      <c r="B2677" s="2">
        <f>RSI!B2677</f>
        <v>3.02</v>
      </c>
      <c r="C2677" s="2">
        <f>RSI!I2677</f>
        <v>57.484791194491862</v>
      </c>
      <c r="D2677" s="2">
        <f>MACD!E2677</f>
        <v>2.2876198512038481E-2</v>
      </c>
      <c r="E2677" s="2">
        <f>MACD!F2677</f>
        <v>3.2373086565067695E-3</v>
      </c>
      <c r="F2677" s="2">
        <f>'Moving Avg'!D2677</f>
        <v>3.0159999999999996</v>
      </c>
      <c r="G2677" s="2">
        <f>'Moving Avg'!F2677</f>
        <v>3.0265000000000009</v>
      </c>
      <c r="H2677" s="2">
        <f>'Moving Avg'!G2677</f>
        <v>2.9138000000000011</v>
      </c>
      <c r="I2677" s="2">
        <f>'Moving Avg'!H2677</f>
        <v>2.8689499999999963</v>
      </c>
      <c r="J2677" s="17" t="str">
        <f>OBV!F2677</f>
        <v>BEARISH</v>
      </c>
      <c r="K2677" s="17" t="str">
        <f>OBV!G2677</f>
        <v>NEUTRAL</v>
      </c>
      <c r="L2677" s="17" t="str">
        <f>OBV!H2677</f>
        <v>NEUTRAL</v>
      </c>
    </row>
    <row r="2678" spans="1:12" ht="13.5" x14ac:dyDescent="0.25">
      <c r="A2678" s="3">
        <f>RSI!A2678</f>
        <v>45909</v>
      </c>
      <c r="B2678" s="2">
        <f>RSI!B2678</f>
        <v>3.04</v>
      </c>
      <c r="C2678" s="2">
        <f>RSI!I2678</f>
        <v>60.861621726651606</v>
      </c>
      <c r="D2678" s="2">
        <f>MACD!E2678</f>
        <v>2.3533520780846473E-2</v>
      </c>
      <c r="E2678" s="2">
        <f>MACD!F2678</f>
        <v>7.2965510813747109E-3</v>
      </c>
      <c r="F2678" s="2">
        <f>'Moving Avg'!D2678</f>
        <v>3.0159999999999996</v>
      </c>
      <c r="G2678" s="2">
        <f>'Moving Avg'!F2678</f>
        <v>3.0285000000000006</v>
      </c>
      <c r="H2678" s="2">
        <f>'Moving Avg'!G2678</f>
        <v>2.9186000000000014</v>
      </c>
      <c r="I2678" s="2">
        <f>'Moving Avg'!H2678</f>
        <v>2.8697999999999966</v>
      </c>
      <c r="J2678" s="17" t="str">
        <f>OBV!F2678</f>
        <v>BEARISH</v>
      </c>
      <c r="K2678" s="17" t="str">
        <f>OBV!G2678</f>
        <v>NEUTRAL</v>
      </c>
      <c r="L2678" s="17" t="str">
        <f>OBV!H2678</f>
        <v>NEUTRAL</v>
      </c>
    </row>
    <row r="2679" spans="1:12" ht="13.5" x14ac:dyDescent="0.25">
      <c r="A2679" s="3">
        <f>RSI!A2679</f>
        <v>45910</v>
      </c>
      <c r="B2679" s="2">
        <f>RSI!B2679</f>
        <v>3.08</v>
      </c>
      <c r="C2679" s="2">
        <f>RSI!I2679</f>
        <v>66.579024079728455</v>
      </c>
      <c r="D2679" s="2">
        <f>MACD!E2679</f>
        <v>1.7740442549504021E-2</v>
      </c>
      <c r="E2679" s="2">
        <f>MACD!F2679</f>
        <v>9.3853293750005735E-3</v>
      </c>
      <c r="F2679" s="2">
        <f>'Moving Avg'!D2679</f>
        <v>3.0319999999999996</v>
      </c>
      <c r="G2679" s="2">
        <f>'Moving Avg'!F2679</f>
        <v>3.0305000000000004</v>
      </c>
      <c r="H2679" s="2">
        <f>'Moving Avg'!G2679</f>
        <v>2.9242000000000012</v>
      </c>
      <c r="I2679" s="2">
        <f>'Moving Avg'!H2679</f>
        <v>2.8707499999999966</v>
      </c>
      <c r="J2679" s="17" t="str">
        <f>OBV!F2679</f>
        <v>BULLISH</v>
      </c>
      <c r="K2679" s="17" t="str">
        <f>OBV!G2679</f>
        <v>STRONG</v>
      </c>
      <c r="L2679" s="17" t="str">
        <f>OBV!H2679</f>
        <v>CONFIRMED BULLISH</v>
      </c>
    </row>
    <row r="2680" spans="1:12" ht="13.5" x14ac:dyDescent="0.25">
      <c r="A2680" s="3">
        <f>RSI!A2680</f>
        <v>45911</v>
      </c>
      <c r="B2680" s="2">
        <f>RSI!B2680</f>
        <v>3.26</v>
      </c>
      <c r="C2680" s="2">
        <f>RSI!I2680</f>
        <v>80.431934394701514</v>
      </c>
      <c r="D2680" s="2">
        <f>MACD!E2680</f>
        <v>-5.6329428744770205E-3</v>
      </c>
      <c r="E2680" s="2">
        <f>MACD!F2680</f>
        <v>6.3816749251050546E-3</v>
      </c>
      <c r="F2680" s="2">
        <f>'Moving Avg'!D2680</f>
        <v>3.0840000000000001</v>
      </c>
      <c r="G2680" s="2">
        <f>'Moving Avg'!F2680</f>
        <v>3.0415000000000001</v>
      </c>
      <c r="H2680" s="2">
        <f>'Moving Avg'!G2680</f>
        <v>2.9334000000000007</v>
      </c>
      <c r="I2680" s="2">
        <f>'Moving Avg'!H2680</f>
        <v>2.8731499999999968</v>
      </c>
      <c r="J2680" s="17" t="str">
        <f>OBV!F2680</f>
        <v>BULLISH</v>
      </c>
      <c r="K2680" s="17" t="str">
        <f>OBV!G2680</f>
        <v>STRONG</v>
      </c>
      <c r="L2680" s="17" t="str">
        <f>OBV!H2680</f>
        <v>CONFIRMED BULLISH</v>
      </c>
    </row>
    <row r="2681" spans="1:12" ht="13.5" x14ac:dyDescent="0.25">
      <c r="A2681" s="3">
        <f>RSI!A2681</f>
        <v>45912</v>
      </c>
      <c r="B2681" s="2">
        <f>RSI!B2681</f>
        <v>3.4</v>
      </c>
      <c r="C2681" s="2">
        <f>RSI!I2681</f>
        <v>85.474858919624808</v>
      </c>
      <c r="D2681" s="2">
        <f>MACD!E2681</f>
        <v>-3.2713140082730074E-2</v>
      </c>
      <c r="E2681" s="2">
        <f>MACD!F2681</f>
        <v>-1.4372880764619714E-3</v>
      </c>
      <c r="F2681" s="2">
        <f>'Moving Avg'!D2681</f>
        <v>3.16</v>
      </c>
      <c r="G2681" s="2">
        <f>'Moving Avg'!F2681</f>
        <v>3.0590000000000002</v>
      </c>
      <c r="H2681" s="2">
        <f>'Moving Avg'!G2681</f>
        <v>2.9448000000000008</v>
      </c>
      <c r="I2681" s="2">
        <f>'Moving Avg'!H2681</f>
        <v>2.8757499999999969</v>
      </c>
      <c r="J2681" s="17" t="str">
        <f>OBV!F2681</f>
        <v>BULLISH</v>
      </c>
      <c r="K2681" s="17" t="str">
        <f>OBV!G2681</f>
        <v>STRONG</v>
      </c>
      <c r="L2681" s="17" t="str">
        <f>OBV!H2681</f>
        <v>CONFIRMED BULLISH</v>
      </c>
    </row>
    <row r="2682" spans="1:12" ht="13.5" x14ac:dyDescent="0.25">
      <c r="A2682" s="3">
        <f>RSI!A2682</f>
        <v>45915</v>
      </c>
      <c r="B2682" s="2">
        <f>RSI!B2682</f>
        <v>3.35</v>
      </c>
      <c r="C2682" s="2">
        <f>RSI!I2682</f>
        <v>77.766631614310015</v>
      </c>
      <c r="D2682" s="2">
        <f>MACD!E2682</f>
        <v>-5.4183800116743175E-2</v>
      </c>
      <c r="E2682" s="2">
        <f>MACD!F2682</f>
        <v>-1.1986590484518214E-2</v>
      </c>
      <c r="F2682" s="2">
        <f>'Moving Avg'!D2682</f>
        <v>3.226</v>
      </c>
      <c r="G2682" s="2">
        <f>'Moving Avg'!F2682</f>
        <v>3.0735000000000001</v>
      </c>
      <c r="H2682" s="2">
        <f>'Moving Avg'!G2682</f>
        <v>2.9554</v>
      </c>
      <c r="I2682" s="2">
        <f>'Moving Avg'!H2682</f>
        <v>2.8781499999999975</v>
      </c>
      <c r="J2682" s="17" t="str">
        <f>OBV!F2682</f>
        <v>BULLISH</v>
      </c>
      <c r="K2682" s="17" t="str">
        <f>OBV!G2682</f>
        <v>STRONG</v>
      </c>
      <c r="L2682" s="17" t="str">
        <f>OBV!H2682</f>
        <v>CONFIRMED BULLISH</v>
      </c>
    </row>
    <row r="2683" spans="1:12" ht="13.5" x14ac:dyDescent="0.25">
      <c r="A2683" s="3">
        <f>RSI!A2683</f>
        <v>45916</v>
      </c>
      <c r="B2683" s="2">
        <f>RSI!B2683</f>
        <v>3.35</v>
      </c>
      <c r="C2683" s="2">
        <f>RSI!I2683</f>
        <v>77.766631614310015</v>
      </c>
      <c r="D2683" s="2">
        <f>MACD!E2683</f>
        <v>-7.1071823788784627E-2</v>
      </c>
      <c r="E2683" s="2">
        <f>MACD!F2683</f>
        <v>-2.3803637145371499E-2</v>
      </c>
      <c r="F2683" s="2">
        <f>'Moving Avg'!D2683</f>
        <v>3.2880000000000003</v>
      </c>
      <c r="G2683" s="2">
        <f>'Moving Avg'!F2683</f>
        <v>3.089</v>
      </c>
      <c r="H2683" s="2">
        <f>'Moving Avg'!G2683</f>
        <v>2.9660000000000002</v>
      </c>
      <c r="I2683" s="2">
        <f>'Moving Avg'!H2683</f>
        <v>2.8806499999999984</v>
      </c>
      <c r="J2683" s="17" t="str">
        <f>OBV!F2683</f>
        <v>BULLISH</v>
      </c>
      <c r="K2683" s="17" t="str">
        <f>OBV!G2683</f>
        <v>STRONG</v>
      </c>
      <c r="L2683" s="17" t="str">
        <f>OBV!H2683</f>
        <v>CONFIRMED BULLISH</v>
      </c>
    </row>
    <row r="2684" spans="1:12" ht="13.5" x14ac:dyDescent="0.25">
      <c r="A2684" s="3">
        <f>RSI!A2684</f>
        <v>45917</v>
      </c>
      <c r="B2684" s="2">
        <f>RSI!B2684</f>
        <v>3.36</v>
      </c>
      <c r="C2684" s="2">
        <f>RSI!I2684</f>
        <v>78.222175247702452</v>
      </c>
      <c r="D2684" s="2">
        <f>MACD!E2684</f>
        <v>-9.3920596480113083E-2</v>
      </c>
      <c r="E2684" s="2">
        <f>MACD!F2684</f>
        <v>-3.7827029012319817E-2</v>
      </c>
      <c r="F2684" s="2">
        <f>'Moving Avg'!D2684</f>
        <v>3.3439999999999999</v>
      </c>
      <c r="G2684" s="2">
        <f>'Moving Avg'!F2684</f>
        <v>3.105</v>
      </c>
      <c r="H2684" s="2">
        <f>'Moving Avg'!G2684</f>
        <v>2.9764000000000004</v>
      </c>
      <c r="I2684" s="2">
        <f>'Moving Avg'!H2684</f>
        <v>2.8825499999999984</v>
      </c>
      <c r="J2684" s="17" t="str">
        <f>OBV!F2684</f>
        <v>BULLISH</v>
      </c>
      <c r="K2684" s="17" t="str">
        <f>OBV!G2684</f>
        <v>STRONG</v>
      </c>
      <c r="L2684" s="17" t="str">
        <f>OBV!H2684</f>
        <v>CONFIRMED BULLISH</v>
      </c>
    </row>
    <row r="2685" spans="1:12" ht="13.5" x14ac:dyDescent="0.25">
      <c r="A2685" s="3">
        <f>RSI!A2685</f>
        <v>45918</v>
      </c>
      <c r="B2685" s="2">
        <f>RSI!B2685</f>
        <v>3.4</v>
      </c>
      <c r="C2685" s="2">
        <f>RSI!I2685</f>
        <v>79.988419577968173</v>
      </c>
      <c r="D2685" s="2">
        <f>MACD!E2685</f>
        <v>-0.11781726344363141</v>
      </c>
      <c r="E2685" s="2">
        <f>MACD!F2685</f>
        <v>-5.3825075898582139E-2</v>
      </c>
      <c r="F2685" s="2">
        <f>'Moving Avg'!D2685</f>
        <v>3.3719999999999999</v>
      </c>
      <c r="G2685" s="2">
        <f>'Moving Avg'!F2685</f>
        <v>3.1234999999999999</v>
      </c>
      <c r="H2685" s="2">
        <f>'Moving Avg'!G2685</f>
        <v>2.9876000000000005</v>
      </c>
      <c r="I2685" s="2">
        <f>'Moving Avg'!H2685</f>
        <v>2.8846499999999988</v>
      </c>
      <c r="J2685" s="17" t="str">
        <f>OBV!F2685</f>
        <v>BULLISH</v>
      </c>
      <c r="K2685" s="17" t="str">
        <f>OBV!G2685</f>
        <v>STRONG</v>
      </c>
      <c r="L2685" s="17" t="str">
        <f>OBV!H2685</f>
        <v>CONFIRMED BULLISH</v>
      </c>
    </row>
    <row r="2686" spans="1:12" ht="13.5" x14ac:dyDescent="0.35">
      <c r="A2686" s="3">
        <f>RSI!A2686</f>
        <v>45919</v>
      </c>
      <c r="B2686" s="5">
        <f>RSI!B2686</f>
        <v>3.44</v>
      </c>
      <c r="C2686" s="2">
        <f>RSI!I2686</f>
        <v>81.595865475125194</v>
      </c>
      <c r="D2686" s="2">
        <f>MACD!E2686</f>
        <v>-0.13964152088292803</v>
      </c>
      <c r="E2686" s="2">
        <f>MACD!F2686</f>
        <v>-7.0988364895451322E-2</v>
      </c>
      <c r="F2686" s="2">
        <f>'Moving Avg'!D2686</f>
        <v>3.3800000000000003</v>
      </c>
      <c r="G2686" s="2">
        <f>'Moving Avg'!F2686</f>
        <v>3.1444999999999999</v>
      </c>
      <c r="H2686" s="2">
        <f>'Moving Avg'!G2686</f>
        <v>2.9996000000000005</v>
      </c>
      <c r="I2686" s="2">
        <f>'Moving Avg'!H2686</f>
        <v>2.8869999999999987</v>
      </c>
      <c r="J2686" s="17" t="str">
        <f>OBV!F2686</f>
        <v>BULLISH</v>
      </c>
      <c r="K2686" s="17" t="str">
        <f>OBV!G2686</f>
        <v>STRONG</v>
      </c>
      <c r="L2686" s="17" t="str">
        <f>OBV!H2686</f>
        <v>CONFIRMED BULLISH</v>
      </c>
    </row>
    <row r="2687" spans="1:12" ht="13.5" x14ac:dyDescent="0.35">
      <c r="A2687" s="3">
        <f>RSI!A2687</f>
        <v>45922</v>
      </c>
      <c r="B2687" s="5">
        <f>RSI!B2687</f>
        <v>3.4</v>
      </c>
      <c r="C2687" s="2">
        <f>RSI!I2687</f>
        <v>75.099413880402125</v>
      </c>
      <c r="D2687" s="2">
        <f>MACD!E2687</f>
        <v>-0.15697230353898162</v>
      </c>
      <c r="E2687" s="2">
        <f>MACD!F2687</f>
        <v>-8.8185152624157381E-2</v>
      </c>
      <c r="F2687" s="2">
        <f>'Moving Avg'!D2687</f>
        <v>3.3899999999999997</v>
      </c>
      <c r="G2687" s="2">
        <f>'Moving Avg'!F2687</f>
        <v>3.1624999999999996</v>
      </c>
      <c r="H2687" s="2">
        <f>'Moving Avg'!G2687</f>
        <v>3.0110000000000001</v>
      </c>
      <c r="I2687" s="2">
        <f>'Moving Avg'!H2687</f>
        <v>2.8890499999999988</v>
      </c>
      <c r="J2687" s="17" t="str">
        <f>OBV!F2687</f>
        <v>BULLISH</v>
      </c>
      <c r="K2687" s="17" t="str">
        <f>OBV!G2687</f>
        <v>STRONG</v>
      </c>
      <c r="L2687" s="17" t="str">
        <f>OBV!H2687</f>
        <v>CONFIRMED BULLISH</v>
      </c>
    </row>
    <row r="2688" spans="1:12" ht="13.5" x14ac:dyDescent="0.35">
      <c r="A2688" s="3">
        <f>RSI!A2688</f>
        <v>45923</v>
      </c>
      <c r="B2688" s="5">
        <f>RSI!B2688</f>
        <v>3.44</v>
      </c>
      <c r="C2688" s="2">
        <f>RSI!I2688</f>
        <v>77.065831412407931</v>
      </c>
      <c r="D2688" s="2">
        <f>MACD!E2688</f>
        <v>-0.17297821811521752</v>
      </c>
      <c r="E2688" s="2">
        <f>MACD!F2688</f>
        <v>-0.10514376572236941</v>
      </c>
      <c r="F2688" s="2">
        <f>'Moving Avg'!D2688</f>
        <v>3.4079999999999999</v>
      </c>
      <c r="G2688" s="2">
        <f>'Moving Avg'!F2688</f>
        <v>3.1824999999999997</v>
      </c>
      <c r="H2688" s="2">
        <f>'Moving Avg'!G2688</f>
        <v>3.0228000000000002</v>
      </c>
      <c r="I2688" s="2">
        <f>'Moving Avg'!H2688</f>
        <v>2.8913499999999992</v>
      </c>
      <c r="J2688" s="17" t="str">
        <f>OBV!F2688</f>
        <v>BULLISH</v>
      </c>
      <c r="K2688" s="17" t="str">
        <f>OBV!G2688</f>
        <v>STRONG</v>
      </c>
      <c r="L2688" s="17" t="str">
        <f>OBV!H2688</f>
        <v>CONFIRMED BULLISH</v>
      </c>
    </row>
    <row r="2689" spans="1:12" ht="13.5" x14ac:dyDescent="0.35">
      <c r="A2689" s="3">
        <f>RSI!A2689</f>
        <v>45924</v>
      </c>
      <c r="B2689" s="5">
        <f>RSI!B2689</f>
        <v>3.46</v>
      </c>
      <c r="C2689" s="2">
        <f>RSI!I2689</f>
        <v>78.001276578454977</v>
      </c>
      <c r="D2689" s="2">
        <f>MACD!E2689</f>
        <v>-0.18343324271921713</v>
      </c>
      <c r="E2689" s="2">
        <f>MACD!F2689</f>
        <v>-0.12080166112173896</v>
      </c>
      <c r="F2689" s="2">
        <f>'Moving Avg'!D2689</f>
        <v>3.4279999999999999</v>
      </c>
      <c r="G2689" s="2">
        <f>'Moving Avg'!F2689</f>
        <v>3.2044999999999995</v>
      </c>
      <c r="H2689" s="2">
        <f>'Moving Avg'!G2689</f>
        <v>3.0352000000000006</v>
      </c>
      <c r="I2689" s="2">
        <f>'Moving Avg'!H2689</f>
        <v>2.8940499999999996</v>
      </c>
      <c r="J2689" s="17" t="str">
        <f>OBV!F2689</f>
        <v>BULLISH</v>
      </c>
      <c r="K2689" s="17" t="str">
        <f>OBV!G2689</f>
        <v>STRONG</v>
      </c>
      <c r="L2689" s="17" t="str">
        <f>OBV!H2689</f>
        <v>CONFIRMED BULLISH</v>
      </c>
    </row>
    <row r="2690" spans="1:12" ht="13.5" x14ac:dyDescent="0.35">
      <c r="A2690" s="3">
        <f>RSI!A2690</f>
        <v>45925</v>
      </c>
      <c r="B2690" s="5">
        <f>RSI!B2690</f>
        <v>3.6</v>
      </c>
      <c r="C2690" s="2">
        <f>RSI!I2690</f>
        <v>83.17472596111017</v>
      </c>
      <c r="D2690" s="2">
        <f>MACD!E2690</f>
        <v>-0.17654264099620587</v>
      </c>
      <c r="E2690" s="2">
        <f>MACD!F2690</f>
        <v>-0.13194985709663234</v>
      </c>
      <c r="F2690" s="2">
        <f>'Moving Avg'!D2690</f>
        <v>3.468</v>
      </c>
      <c r="G2690" s="2">
        <f>'Moving Avg'!F2690</f>
        <v>3.2349999999999994</v>
      </c>
      <c r="H2690" s="2">
        <f>'Moving Avg'!G2690</f>
        <v>3.0512000000000006</v>
      </c>
      <c r="I2690" s="2">
        <f>'Moving Avg'!H2690</f>
        <v>2.8976999999999991</v>
      </c>
      <c r="J2690" s="17" t="str">
        <f>OBV!F2690</f>
        <v>BULLISH</v>
      </c>
      <c r="K2690" s="17" t="str">
        <f>OBV!G2690</f>
        <v>STRONG</v>
      </c>
      <c r="L2690" s="17" t="str">
        <f>OBV!H2690</f>
        <v>CONFIRMED BULLISH</v>
      </c>
    </row>
    <row r="2691" spans="1:12" ht="13.5" x14ac:dyDescent="0.35">
      <c r="A2691" s="3">
        <f>RSI!A2691</f>
        <v>45926</v>
      </c>
      <c r="B2691" s="5">
        <f>RSI!B2691</f>
        <v>3.68</v>
      </c>
      <c r="C2691" s="2">
        <f>RSI!I2691</f>
        <v>85.301846658092018</v>
      </c>
      <c r="D2691" s="2">
        <f>MACD!E2691</f>
        <v>-0.15739424772608412</v>
      </c>
      <c r="E2691" s="2">
        <f>MACD!F2691</f>
        <v>-0.13703873522252272</v>
      </c>
      <c r="F2691" s="2">
        <f>'Moving Avg'!D2691</f>
        <v>3.5160000000000005</v>
      </c>
      <c r="G2691" s="2">
        <f>'Moving Avg'!F2691</f>
        <v>3.2679999999999998</v>
      </c>
      <c r="H2691" s="2">
        <f>'Moving Avg'!G2691</f>
        <v>3.0692000000000004</v>
      </c>
      <c r="I2691" s="2">
        <f>'Moving Avg'!H2691</f>
        <v>2.9017999999999997</v>
      </c>
      <c r="J2691" s="17" t="str">
        <f>OBV!F2691</f>
        <v>BULLISH</v>
      </c>
      <c r="K2691" s="17" t="str">
        <f>OBV!G2691</f>
        <v>STRONG</v>
      </c>
      <c r="L2691" s="17" t="str">
        <f>OBV!H2691</f>
        <v>CONFIRMED BULLISH</v>
      </c>
    </row>
    <row r="2692" spans="1:12" ht="13.5" x14ac:dyDescent="0.35">
      <c r="A2692" s="3">
        <f>RSI!A2692</f>
        <v>45929</v>
      </c>
      <c r="B2692" s="5">
        <f>RSI!B2692</f>
        <v>3.7</v>
      </c>
      <c r="C2692" s="2">
        <f>RSI!I2692</f>
        <v>85.785663811371748</v>
      </c>
      <c r="D2692" s="2">
        <f>MACD!E2692</f>
        <v>-0.15296295103039226</v>
      </c>
      <c r="E2692" s="2">
        <f>MACD!F2692</f>
        <v>-0.14022357838409663</v>
      </c>
      <c r="F2692" s="2">
        <f>'Moving Avg'!D2692</f>
        <v>3.5759999999999996</v>
      </c>
      <c r="G2692" s="2">
        <f>'Moving Avg'!F2692</f>
        <v>3.3019999999999996</v>
      </c>
      <c r="H2692" s="2">
        <f>'Moving Avg'!G2692</f>
        <v>3.0876000000000001</v>
      </c>
      <c r="I2692" s="2">
        <f>'Moving Avg'!H2692</f>
        <v>2.9059999999999997</v>
      </c>
      <c r="J2692" s="17" t="str">
        <f>OBV!F2692</f>
        <v>BULLISH</v>
      </c>
      <c r="K2692" s="17" t="str">
        <f>OBV!G2692</f>
        <v>STRONG</v>
      </c>
      <c r="L2692" s="17" t="str">
        <f>OBV!H2692</f>
        <v>CONFIRMED BULLISH</v>
      </c>
    </row>
    <row r="2693" spans="1:12" ht="13.5" x14ac:dyDescent="0.35">
      <c r="A2693" s="3">
        <f>RSI!A2693</f>
        <v>45930</v>
      </c>
      <c r="B2693" s="5">
        <f>RSI!B2693</f>
        <v>3.85</v>
      </c>
      <c r="C2693" s="2">
        <f>RSI!I2693</f>
        <v>88.771066635081169</v>
      </c>
      <c r="D2693" s="2">
        <f>MACD!E2693</f>
        <v>-0.16284768494652679</v>
      </c>
      <c r="E2693" s="2">
        <f>MACD!F2693</f>
        <v>-0.14474839969658268</v>
      </c>
      <c r="F2693" s="2">
        <f>'Moving Avg'!D2693</f>
        <v>3.6580000000000004</v>
      </c>
      <c r="G2693" s="2">
        <f>'Moving Avg'!F2693</f>
        <v>3.3424999999999998</v>
      </c>
      <c r="H2693" s="2">
        <f>'Moving Avg'!G2693</f>
        <v>3.1091999999999995</v>
      </c>
      <c r="I2693" s="2">
        <f>'Moving Avg'!H2693</f>
        <v>2.9111000000000002</v>
      </c>
      <c r="J2693" s="17" t="str">
        <f>OBV!F2693</f>
        <v>BEARISH</v>
      </c>
      <c r="K2693" s="17" t="str">
        <f>OBV!G2693</f>
        <v>WEAK</v>
      </c>
      <c r="L2693" s="17" t="str">
        <f>OBV!H2693</f>
        <v>BEARISH DIVERGENCE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693"/>
  <sheetViews>
    <sheetView topLeftCell="K2667" workbookViewId="0">
      <selection activeCell="M2678" sqref="M2678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18" t="s">
        <v>46</v>
      </c>
      <c r="N1" s="18" t="s">
        <v>47</v>
      </c>
      <c r="O1" s="18" t="s">
        <v>48</v>
      </c>
      <c r="P1" s="18" t="s">
        <v>49</v>
      </c>
      <c r="Q1" s="18" t="s">
        <v>50</v>
      </c>
      <c r="R1" s="18" t="s">
        <v>51</v>
      </c>
      <c r="S1" s="18" t="s">
        <v>52</v>
      </c>
      <c r="T1" s="18" t="s">
        <v>53</v>
      </c>
      <c r="U1" s="18" t="s">
        <v>54</v>
      </c>
      <c r="V1" s="18" t="s">
        <v>55</v>
      </c>
    </row>
    <row r="2" spans="1:22" ht="13.5" x14ac:dyDescent="0.25">
      <c r="A2" s="3">
        <f>RSI!A2</f>
        <v>42006</v>
      </c>
      <c r="B2" s="2">
        <f>RSI!B2</f>
        <v>4.4779999999999998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17">
        <f>OBV!F2</f>
        <v>0</v>
      </c>
      <c r="K2" s="17">
        <f>OBV!G2</f>
        <v>0</v>
      </c>
      <c r="L2" s="17">
        <f>OBV!H2</f>
        <v>0</v>
      </c>
      <c r="M2" s="19">
        <f t="shared" ref="M2:M65" si="0">IF(C2&lt;30,50, IF(C2&gt;70, 0, 25))</f>
        <v>50</v>
      </c>
      <c r="N2" s="19">
        <f t="shared" ref="N2:N65" si="1">IF(E2-D2&gt;0.02, 100, IF(E2-D2&lt;0,0,45))</f>
        <v>45</v>
      </c>
      <c r="O2" s="19">
        <f t="shared" ref="O2:O65" si="2">IF(F2-I2&gt;10,100,IF(F2-I2&gt;5,75, IF(F2-I2&gt;0,50,0)))</f>
        <v>0</v>
      </c>
      <c r="P2" s="19">
        <f t="shared" ref="P2:P65" si="3">IF(L2="confirmed bullish", 34, IF(L2="bullish divergence",17, 0))+IF(J2="bullish",33,IF(J2="bearish",0,16.5))+IF(K2="strong",33,IF(K2="weak",0,16.5))</f>
        <v>33</v>
      </c>
      <c r="Q2" s="20">
        <f>0.35*M2+N2*0.35+O2*0.15+P2*0.15</f>
        <v>38.200000000000003</v>
      </c>
      <c r="R2" s="20">
        <f>M2*0.2+N2*0.2+O2*0.35+P2*0.25</f>
        <v>27.25</v>
      </c>
      <c r="S2" s="20">
        <f>M2*0.15+N2*0.15+O2*0.25+P2*0.45</f>
        <v>29.1</v>
      </c>
      <c r="T2" s="20">
        <f>0.25*SUM(M2:P2)</f>
        <v>32</v>
      </c>
      <c r="U2" s="19">
        <f>SUM(Q2:S2)/3</f>
        <v>31.516666666666669</v>
      </c>
      <c r="V2" s="19">
        <f>SUM(Q2:T2)/4</f>
        <v>31.637500000000003</v>
      </c>
    </row>
    <row r="3" spans="1:22" ht="13.5" x14ac:dyDescent="0.25">
      <c r="A3" s="3">
        <f>RSI!A3</f>
        <v>42009</v>
      </c>
      <c r="B3" s="2">
        <f>RSI!B3</f>
        <v>4.3704999999999998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17">
        <f>OBV!F3</f>
        <v>0</v>
      </c>
      <c r="K3" s="17">
        <f>OBV!G3</f>
        <v>0</v>
      </c>
      <c r="L3" s="17">
        <f>OBV!H3</f>
        <v>0</v>
      </c>
      <c r="M3" s="19">
        <f t="shared" si="0"/>
        <v>50</v>
      </c>
      <c r="N3" s="19">
        <f t="shared" si="1"/>
        <v>45</v>
      </c>
      <c r="O3" s="19">
        <f t="shared" si="2"/>
        <v>0</v>
      </c>
      <c r="P3" s="19">
        <f t="shared" si="3"/>
        <v>33</v>
      </c>
      <c r="Q3" s="20">
        <f t="shared" ref="Q3:Q66" si="4">0.35*M3+N3*0.35+O3*0.15+P3*0.15</f>
        <v>38.200000000000003</v>
      </c>
      <c r="R3" s="20">
        <f t="shared" ref="R3:R66" si="5">M3*0.2+N3*0.2+O3*0.35+P3*0.25</f>
        <v>27.25</v>
      </c>
      <c r="S3" s="20">
        <f t="shared" ref="S3:S66" si="6">M3*0.15+N3*0.15+O3*0.25+P3*0.45</f>
        <v>29.1</v>
      </c>
      <c r="T3" s="20">
        <f t="shared" ref="T3:T66" si="7">0.25*SUM(M3:P3)</f>
        <v>32</v>
      </c>
      <c r="U3" s="19">
        <f t="shared" ref="U3:U66" si="8">SUM(Q3:S3)/3</f>
        <v>31.516666666666669</v>
      </c>
      <c r="V3" s="19">
        <f t="shared" ref="V3:V66" si="9">SUM(Q3:T3)/4</f>
        <v>31.637500000000003</v>
      </c>
    </row>
    <row r="4" spans="1:22" ht="13.5" x14ac:dyDescent="0.25">
      <c r="A4" s="3">
        <f>RSI!A4</f>
        <v>42010</v>
      </c>
      <c r="B4" s="2">
        <f>RSI!B4</f>
        <v>4.3704999999999998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17">
        <f>OBV!F4</f>
        <v>0</v>
      </c>
      <c r="K4" s="17">
        <f>OBV!G4</f>
        <v>0</v>
      </c>
      <c r="L4" s="17">
        <f>OBV!H4</f>
        <v>0</v>
      </c>
      <c r="M4" s="19">
        <f t="shared" si="0"/>
        <v>50</v>
      </c>
      <c r="N4" s="19">
        <f t="shared" si="1"/>
        <v>45</v>
      </c>
      <c r="O4" s="19">
        <f t="shared" si="2"/>
        <v>0</v>
      </c>
      <c r="P4" s="19">
        <f t="shared" si="3"/>
        <v>33</v>
      </c>
      <c r="Q4" s="20">
        <f t="shared" si="4"/>
        <v>38.200000000000003</v>
      </c>
      <c r="R4" s="20">
        <f t="shared" si="5"/>
        <v>27.25</v>
      </c>
      <c r="S4" s="20">
        <f t="shared" si="6"/>
        <v>29.1</v>
      </c>
      <c r="T4" s="20">
        <f t="shared" si="7"/>
        <v>32</v>
      </c>
      <c r="U4" s="19">
        <f t="shared" si="8"/>
        <v>31.516666666666669</v>
      </c>
      <c r="V4" s="19">
        <f t="shared" si="9"/>
        <v>31.637500000000003</v>
      </c>
    </row>
    <row r="5" spans="1:22" ht="13.5" x14ac:dyDescent="0.25">
      <c r="A5" s="3">
        <f>RSI!A5</f>
        <v>42011</v>
      </c>
      <c r="B5" s="2">
        <f>RSI!B5</f>
        <v>4.3704999999999998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4.3973750000000003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17">
        <f>OBV!F5</f>
        <v>0</v>
      </c>
      <c r="K5" s="17">
        <f>OBV!G5</f>
        <v>0</v>
      </c>
      <c r="L5" s="17">
        <f>OBV!H5</f>
        <v>0</v>
      </c>
      <c r="M5" s="19">
        <f t="shared" si="0"/>
        <v>50</v>
      </c>
      <c r="N5" s="19">
        <f t="shared" si="1"/>
        <v>45</v>
      </c>
      <c r="O5" s="19">
        <f t="shared" si="2"/>
        <v>50</v>
      </c>
      <c r="P5" s="19">
        <f t="shared" si="3"/>
        <v>33</v>
      </c>
      <c r="Q5" s="20">
        <f t="shared" si="4"/>
        <v>45.7</v>
      </c>
      <c r="R5" s="20">
        <f t="shared" si="5"/>
        <v>44.75</v>
      </c>
      <c r="S5" s="20">
        <f t="shared" si="6"/>
        <v>41.6</v>
      </c>
      <c r="T5" s="20">
        <f t="shared" si="7"/>
        <v>44.5</v>
      </c>
      <c r="U5" s="19">
        <f t="shared" si="8"/>
        <v>44.016666666666673</v>
      </c>
      <c r="V5" s="19">
        <f t="shared" si="9"/>
        <v>44.137500000000003</v>
      </c>
    </row>
    <row r="6" spans="1:22" ht="13.5" x14ac:dyDescent="0.25">
      <c r="A6" s="3">
        <f>RSI!A6</f>
        <v>42012</v>
      </c>
      <c r="B6" s="2">
        <f>RSI!B6</f>
        <v>4.2450999999999999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4.3669200000000004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17">
        <f>OBV!F6</f>
        <v>0</v>
      </c>
      <c r="K6" s="17">
        <f>OBV!G6</f>
        <v>0</v>
      </c>
      <c r="L6" s="17" t="str">
        <f>OBV!H6</f>
        <v>CONFIRMED BEARISH</v>
      </c>
      <c r="M6" s="19">
        <f t="shared" si="0"/>
        <v>50</v>
      </c>
      <c r="N6" s="19">
        <f t="shared" si="1"/>
        <v>45</v>
      </c>
      <c r="O6" s="19">
        <f t="shared" si="2"/>
        <v>50</v>
      </c>
      <c r="P6" s="19">
        <f t="shared" si="3"/>
        <v>33</v>
      </c>
      <c r="Q6" s="20">
        <f t="shared" si="4"/>
        <v>45.7</v>
      </c>
      <c r="R6" s="20">
        <f t="shared" si="5"/>
        <v>44.75</v>
      </c>
      <c r="S6" s="20">
        <f t="shared" si="6"/>
        <v>41.6</v>
      </c>
      <c r="T6" s="20">
        <f t="shared" si="7"/>
        <v>44.5</v>
      </c>
      <c r="U6" s="19">
        <f t="shared" si="8"/>
        <v>44.016666666666673</v>
      </c>
      <c r="V6" s="19">
        <f t="shared" si="9"/>
        <v>44.137500000000003</v>
      </c>
    </row>
    <row r="7" spans="1:22" ht="13.5" x14ac:dyDescent="0.25">
      <c r="A7" s="3">
        <f>RSI!A7</f>
        <v>42013</v>
      </c>
      <c r="B7" s="2">
        <f>RSI!B7</f>
        <v>4.2450999999999999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4.3203399999999998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17" t="str">
        <f>OBV!F7</f>
        <v>BEARISH</v>
      </c>
      <c r="K7" s="17" t="str">
        <f>OBV!G7</f>
        <v>WEAK</v>
      </c>
      <c r="L7" s="17" t="str">
        <f>OBV!H7</f>
        <v>CONFIRMED BEARISH</v>
      </c>
      <c r="M7" s="19">
        <f t="shared" si="0"/>
        <v>50</v>
      </c>
      <c r="N7" s="19">
        <f t="shared" si="1"/>
        <v>45</v>
      </c>
      <c r="O7" s="19">
        <f t="shared" si="2"/>
        <v>50</v>
      </c>
      <c r="P7" s="19">
        <f t="shared" si="3"/>
        <v>0</v>
      </c>
      <c r="Q7" s="20">
        <f t="shared" si="4"/>
        <v>40.75</v>
      </c>
      <c r="R7" s="20">
        <f t="shared" si="5"/>
        <v>36.5</v>
      </c>
      <c r="S7" s="20">
        <f t="shared" si="6"/>
        <v>26.75</v>
      </c>
      <c r="T7" s="20">
        <f t="shared" si="7"/>
        <v>36.25</v>
      </c>
      <c r="U7" s="19">
        <f t="shared" si="8"/>
        <v>34.666666666666664</v>
      </c>
      <c r="V7" s="19">
        <f t="shared" si="9"/>
        <v>35.0625</v>
      </c>
    </row>
    <row r="8" spans="1:22" ht="13.5" x14ac:dyDescent="0.25">
      <c r="A8" s="3">
        <f>RSI!A8</f>
        <v>42016</v>
      </c>
      <c r="B8" s="2">
        <f>RSI!B8</f>
        <v>4.2362000000000002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4.2934800000000006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17" t="str">
        <f>OBV!F8</f>
        <v>BEARISH</v>
      </c>
      <c r="K8" s="17" t="str">
        <f>OBV!G8</f>
        <v>STRONG</v>
      </c>
      <c r="L8" s="17" t="str">
        <f>OBV!H8</f>
        <v>CONFIRMED BEARISH</v>
      </c>
      <c r="M8" s="19">
        <f t="shared" si="0"/>
        <v>50</v>
      </c>
      <c r="N8" s="19">
        <f t="shared" si="1"/>
        <v>45</v>
      </c>
      <c r="O8" s="19">
        <f t="shared" si="2"/>
        <v>50</v>
      </c>
      <c r="P8" s="19">
        <f t="shared" si="3"/>
        <v>33</v>
      </c>
      <c r="Q8" s="20">
        <f t="shared" si="4"/>
        <v>45.7</v>
      </c>
      <c r="R8" s="20">
        <f t="shared" si="5"/>
        <v>44.75</v>
      </c>
      <c r="S8" s="20">
        <f t="shared" si="6"/>
        <v>41.6</v>
      </c>
      <c r="T8" s="20">
        <f t="shared" si="7"/>
        <v>44.5</v>
      </c>
      <c r="U8" s="19">
        <f t="shared" si="8"/>
        <v>44.016666666666673</v>
      </c>
      <c r="V8" s="19">
        <f t="shared" si="9"/>
        <v>44.137500000000003</v>
      </c>
    </row>
    <row r="9" spans="1:22" ht="13.5" x14ac:dyDescent="0.25">
      <c r="A9" s="3">
        <f>RSI!A9</f>
        <v>42017</v>
      </c>
      <c r="B9" s="2">
        <f>RSI!B9</f>
        <v>4.2988999999999997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4.2791600000000001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17" t="str">
        <f>OBV!F9</f>
        <v>BEARISH</v>
      </c>
      <c r="K9" s="17" t="str">
        <f>OBV!G9</f>
        <v>STRONG</v>
      </c>
      <c r="L9" s="17" t="str">
        <f>OBV!H9</f>
        <v>CONFIRMED BEARISH</v>
      </c>
      <c r="M9" s="19">
        <f t="shared" si="0"/>
        <v>50</v>
      </c>
      <c r="N9" s="19">
        <f t="shared" si="1"/>
        <v>45</v>
      </c>
      <c r="O9" s="19">
        <f t="shared" si="2"/>
        <v>50</v>
      </c>
      <c r="P9" s="19">
        <f t="shared" si="3"/>
        <v>33</v>
      </c>
      <c r="Q9" s="20">
        <f t="shared" si="4"/>
        <v>45.7</v>
      </c>
      <c r="R9" s="20">
        <f t="shared" si="5"/>
        <v>44.75</v>
      </c>
      <c r="S9" s="20">
        <f t="shared" si="6"/>
        <v>41.6</v>
      </c>
      <c r="T9" s="20">
        <f t="shared" si="7"/>
        <v>44.5</v>
      </c>
      <c r="U9" s="19">
        <f t="shared" si="8"/>
        <v>44.016666666666673</v>
      </c>
      <c r="V9" s="19">
        <f t="shared" si="9"/>
        <v>44.137500000000003</v>
      </c>
    </row>
    <row r="10" spans="1:22" ht="13.5" x14ac:dyDescent="0.25">
      <c r="A10" s="3">
        <f>RSI!A10</f>
        <v>42019</v>
      </c>
      <c r="B10" s="2">
        <f>RSI!B10</f>
        <v>4.2988999999999997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4.2648400000000004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17" t="str">
        <f>OBV!F10</f>
        <v>BEARISH</v>
      </c>
      <c r="K10" s="17" t="str">
        <f>OBV!G10</f>
        <v>STRONG</v>
      </c>
      <c r="L10" s="17" t="str">
        <f>OBV!H10</f>
        <v>CONFIRMED BEARISH</v>
      </c>
      <c r="M10" s="19">
        <f t="shared" si="0"/>
        <v>50</v>
      </c>
      <c r="N10" s="19">
        <f t="shared" si="1"/>
        <v>45</v>
      </c>
      <c r="O10" s="19">
        <f t="shared" si="2"/>
        <v>50</v>
      </c>
      <c r="P10" s="19">
        <f t="shared" si="3"/>
        <v>33</v>
      </c>
      <c r="Q10" s="20">
        <f t="shared" si="4"/>
        <v>45.7</v>
      </c>
      <c r="R10" s="20">
        <f t="shared" si="5"/>
        <v>44.75</v>
      </c>
      <c r="S10" s="20">
        <f t="shared" si="6"/>
        <v>41.6</v>
      </c>
      <c r="T10" s="20">
        <f t="shared" si="7"/>
        <v>44.5</v>
      </c>
      <c r="U10" s="19">
        <f t="shared" si="8"/>
        <v>44.016666666666673</v>
      </c>
      <c r="V10" s="19">
        <f t="shared" si="9"/>
        <v>44.137500000000003</v>
      </c>
    </row>
    <row r="11" spans="1:22" ht="13.5" x14ac:dyDescent="0.25">
      <c r="A11" s="3">
        <f>RSI!A11</f>
        <v>42020</v>
      </c>
      <c r="B11" s="2">
        <f>RSI!B11</f>
        <v>4.1734999999999998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4.2505199999999999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17" t="str">
        <f>OBV!F11</f>
        <v>BEARISH</v>
      </c>
      <c r="K11" s="17" t="str">
        <f>OBV!G11</f>
        <v>STRONG</v>
      </c>
      <c r="L11" s="17" t="str">
        <f>OBV!H11</f>
        <v>CONFIRMED BEARISH</v>
      </c>
      <c r="M11" s="19">
        <f t="shared" si="0"/>
        <v>50</v>
      </c>
      <c r="N11" s="19">
        <f t="shared" si="1"/>
        <v>45</v>
      </c>
      <c r="O11" s="19">
        <f t="shared" si="2"/>
        <v>50</v>
      </c>
      <c r="P11" s="19">
        <f t="shared" si="3"/>
        <v>33</v>
      </c>
      <c r="Q11" s="20">
        <f t="shared" si="4"/>
        <v>45.7</v>
      </c>
      <c r="R11" s="20">
        <f t="shared" si="5"/>
        <v>44.75</v>
      </c>
      <c r="S11" s="20">
        <f t="shared" si="6"/>
        <v>41.6</v>
      </c>
      <c r="T11" s="20">
        <f t="shared" si="7"/>
        <v>44.5</v>
      </c>
      <c r="U11" s="19">
        <f t="shared" si="8"/>
        <v>44.016666666666673</v>
      </c>
      <c r="V11" s="19">
        <f t="shared" si="9"/>
        <v>44.137500000000003</v>
      </c>
    </row>
    <row r="12" spans="1:22" ht="13.5" x14ac:dyDescent="0.25">
      <c r="A12" s="3">
        <f>RSI!A12</f>
        <v>42023</v>
      </c>
      <c r="B12" s="2">
        <f>RSI!B12</f>
        <v>4.3525999999999998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4.2720199999999995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17" t="str">
        <f>OBV!F12</f>
        <v>BEARISH</v>
      </c>
      <c r="K12" s="17" t="str">
        <f>OBV!G12</f>
        <v>STRONG</v>
      </c>
      <c r="L12" s="17" t="str">
        <f>OBV!H12</f>
        <v>BEARISH DIVERGENCE</v>
      </c>
      <c r="M12" s="19">
        <f t="shared" si="0"/>
        <v>50</v>
      </c>
      <c r="N12" s="19">
        <f t="shared" si="1"/>
        <v>45</v>
      </c>
      <c r="O12" s="19">
        <f t="shared" si="2"/>
        <v>50</v>
      </c>
      <c r="P12" s="19">
        <f t="shared" si="3"/>
        <v>33</v>
      </c>
      <c r="Q12" s="20">
        <f t="shared" si="4"/>
        <v>45.7</v>
      </c>
      <c r="R12" s="20">
        <f t="shared" si="5"/>
        <v>44.75</v>
      </c>
      <c r="S12" s="20">
        <f t="shared" si="6"/>
        <v>41.6</v>
      </c>
      <c r="T12" s="20">
        <f t="shared" si="7"/>
        <v>44.5</v>
      </c>
      <c r="U12" s="19">
        <f t="shared" si="8"/>
        <v>44.016666666666673</v>
      </c>
      <c r="V12" s="19">
        <f t="shared" si="9"/>
        <v>44.137500000000003</v>
      </c>
    </row>
    <row r="13" spans="1:22" ht="13.5" x14ac:dyDescent="0.25">
      <c r="A13" s="3">
        <f>RSI!A13</f>
        <v>42024</v>
      </c>
      <c r="B13" s="2">
        <f>RSI!B13</f>
        <v>4.3525999999999998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4.2952999999999992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17" t="str">
        <f>OBV!F13</f>
        <v>BEARISH</v>
      </c>
      <c r="K13" s="17" t="str">
        <f>OBV!G13</f>
        <v>STRONG</v>
      </c>
      <c r="L13" s="17" t="str">
        <f>OBV!H13</f>
        <v>BEARISH DIVERGENCE</v>
      </c>
      <c r="M13" s="19">
        <f t="shared" si="0"/>
        <v>50</v>
      </c>
      <c r="N13" s="19">
        <f t="shared" si="1"/>
        <v>45</v>
      </c>
      <c r="O13" s="19">
        <f t="shared" si="2"/>
        <v>50</v>
      </c>
      <c r="P13" s="19">
        <f t="shared" si="3"/>
        <v>33</v>
      </c>
      <c r="Q13" s="20">
        <f t="shared" si="4"/>
        <v>45.7</v>
      </c>
      <c r="R13" s="20">
        <f t="shared" si="5"/>
        <v>44.75</v>
      </c>
      <c r="S13" s="20">
        <f t="shared" si="6"/>
        <v>41.6</v>
      </c>
      <c r="T13" s="20">
        <f t="shared" si="7"/>
        <v>44.5</v>
      </c>
      <c r="U13" s="19">
        <f t="shared" si="8"/>
        <v>44.016666666666673</v>
      </c>
      <c r="V13" s="19">
        <f t="shared" si="9"/>
        <v>44.137500000000003</v>
      </c>
    </row>
    <row r="14" spans="1:22" ht="13.5" x14ac:dyDescent="0.25">
      <c r="A14" s="3">
        <f>RSI!A14</f>
        <v>42025</v>
      </c>
      <c r="B14" s="2">
        <f>RSI!B14</f>
        <v>4.2541000000000002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4.28634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17" t="str">
        <f>OBV!F14</f>
        <v>BEARISH</v>
      </c>
      <c r="K14" s="17" t="str">
        <f>OBV!G14</f>
        <v>STRONG</v>
      </c>
      <c r="L14" s="17" t="str">
        <f>OBV!H14</f>
        <v>CONFIRMED BEARISH</v>
      </c>
      <c r="M14" s="19">
        <f t="shared" si="0"/>
        <v>50</v>
      </c>
      <c r="N14" s="19">
        <f t="shared" si="1"/>
        <v>45</v>
      </c>
      <c r="O14" s="19">
        <f t="shared" si="2"/>
        <v>50</v>
      </c>
      <c r="P14" s="19">
        <f t="shared" si="3"/>
        <v>33</v>
      </c>
      <c r="Q14" s="20">
        <f t="shared" si="4"/>
        <v>45.7</v>
      </c>
      <c r="R14" s="20">
        <f t="shared" si="5"/>
        <v>44.75</v>
      </c>
      <c r="S14" s="20">
        <f t="shared" si="6"/>
        <v>41.6</v>
      </c>
      <c r="T14" s="20">
        <f t="shared" si="7"/>
        <v>44.5</v>
      </c>
      <c r="U14" s="19">
        <f t="shared" si="8"/>
        <v>44.016666666666673</v>
      </c>
      <c r="V14" s="19">
        <f t="shared" si="9"/>
        <v>44.137500000000003</v>
      </c>
    </row>
    <row r="15" spans="1:22" ht="13.5" x14ac:dyDescent="0.25">
      <c r="A15" s="3">
        <f>RSI!A15</f>
        <v>42026</v>
      </c>
      <c r="B15" s="2">
        <f>RSI!B15</f>
        <v>4.1734999999999998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4.26126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17" t="str">
        <f>OBV!F15</f>
        <v>BEARISH</v>
      </c>
      <c r="K15" s="17" t="str">
        <f>OBV!G15</f>
        <v>STRONG</v>
      </c>
      <c r="L15" s="17" t="str">
        <f>OBV!H15</f>
        <v>CONFIRMED BEARISH</v>
      </c>
      <c r="M15" s="19">
        <f t="shared" si="0"/>
        <v>50</v>
      </c>
      <c r="N15" s="19">
        <f t="shared" si="1"/>
        <v>45</v>
      </c>
      <c r="O15" s="19">
        <f t="shared" si="2"/>
        <v>50</v>
      </c>
      <c r="P15" s="19">
        <f t="shared" si="3"/>
        <v>33</v>
      </c>
      <c r="Q15" s="20">
        <f t="shared" si="4"/>
        <v>45.7</v>
      </c>
      <c r="R15" s="20">
        <f t="shared" si="5"/>
        <v>44.75</v>
      </c>
      <c r="S15" s="20">
        <f t="shared" si="6"/>
        <v>41.6</v>
      </c>
      <c r="T15" s="20">
        <f t="shared" si="7"/>
        <v>44.5</v>
      </c>
      <c r="U15" s="19">
        <f t="shared" si="8"/>
        <v>44.016666666666673</v>
      </c>
      <c r="V15" s="19">
        <f t="shared" si="9"/>
        <v>44.137500000000003</v>
      </c>
    </row>
    <row r="16" spans="1:22" ht="13.5" x14ac:dyDescent="0.25">
      <c r="A16" s="3">
        <f>RSI!A16</f>
        <v>42027</v>
      </c>
      <c r="B16" s="2">
        <f>RSI!B16</f>
        <v>4.1734999999999998</v>
      </c>
      <c r="C16" s="2">
        <f>RSI!I16</f>
        <v>30.681385610963062</v>
      </c>
      <c r="D16" s="2">
        <f>MACD!E16</f>
        <v>0</v>
      </c>
      <c r="E16" s="2">
        <f>MACD!F16</f>
        <v>0</v>
      </c>
      <c r="F16" s="2">
        <f>'Moving Avg'!D16</f>
        <v>4.26126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17" t="str">
        <f>OBV!F16</f>
        <v>BEARISH</v>
      </c>
      <c r="K16" s="17" t="str">
        <f>OBV!G16</f>
        <v>STRONG</v>
      </c>
      <c r="L16" s="17" t="str">
        <f>OBV!H16</f>
        <v>NEUTRAL</v>
      </c>
      <c r="M16" s="19">
        <f t="shared" si="0"/>
        <v>25</v>
      </c>
      <c r="N16" s="19">
        <f t="shared" si="1"/>
        <v>45</v>
      </c>
      <c r="O16" s="19">
        <f t="shared" si="2"/>
        <v>50</v>
      </c>
      <c r="P16" s="19">
        <f t="shared" si="3"/>
        <v>33</v>
      </c>
      <c r="Q16" s="20">
        <f t="shared" si="4"/>
        <v>36.950000000000003</v>
      </c>
      <c r="R16" s="20">
        <f t="shared" si="5"/>
        <v>39.75</v>
      </c>
      <c r="S16" s="20">
        <f t="shared" si="6"/>
        <v>37.85</v>
      </c>
      <c r="T16" s="20">
        <f t="shared" si="7"/>
        <v>38.25</v>
      </c>
      <c r="U16" s="19">
        <f t="shared" si="8"/>
        <v>38.183333333333337</v>
      </c>
      <c r="V16" s="19">
        <f t="shared" si="9"/>
        <v>38.200000000000003</v>
      </c>
    </row>
    <row r="17" spans="1:22" ht="13.5" x14ac:dyDescent="0.25">
      <c r="A17" s="3">
        <f>RSI!A17</f>
        <v>42030</v>
      </c>
      <c r="B17" s="2">
        <f>RSI!B17</f>
        <v>4.1017999999999999</v>
      </c>
      <c r="C17" s="2">
        <f>RSI!I17</f>
        <v>27.943568818838827</v>
      </c>
      <c r="D17" s="2">
        <f>MACD!E17</f>
        <v>0</v>
      </c>
      <c r="E17" s="2">
        <f>MACD!F17</f>
        <v>0</v>
      </c>
      <c r="F17" s="2">
        <f>'Moving Avg'!D17</f>
        <v>4.2111000000000001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17" t="str">
        <f>OBV!F17</f>
        <v>BEARISH</v>
      </c>
      <c r="K17" s="17" t="str">
        <f>OBV!G17</f>
        <v>STRONG</v>
      </c>
      <c r="L17" s="17" t="str">
        <f>OBV!H17</f>
        <v>CONFIRMED BEARISH</v>
      </c>
      <c r="M17" s="19">
        <f t="shared" si="0"/>
        <v>50</v>
      </c>
      <c r="N17" s="19">
        <f t="shared" si="1"/>
        <v>45</v>
      </c>
      <c r="O17" s="19">
        <f t="shared" si="2"/>
        <v>50</v>
      </c>
      <c r="P17" s="19">
        <f t="shared" si="3"/>
        <v>33</v>
      </c>
      <c r="Q17" s="20">
        <f t="shared" si="4"/>
        <v>45.7</v>
      </c>
      <c r="R17" s="20">
        <f t="shared" si="5"/>
        <v>44.75</v>
      </c>
      <c r="S17" s="20">
        <f t="shared" si="6"/>
        <v>41.6</v>
      </c>
      <c r="T17" s="20">
        <f t="shared" si="7"/>
        <v>44.5</v>
      </c>
      <c r="U17" s="19">
        <f t="shared" si="8"/>
        <v>44.016666666666673</v>
      </c>
      <c r="V17" s="19">
        <f t="shared" si="9"/>
        <v>44.137500000000003</v>
      </c>
    </row>
    <row r="18" spans="1:22" ht="13.5" x14ac:dyDescent="0.25">
      <c r="A18" s="3">
        <f>RSI!A18</f>
        <v>42031</v>
      </c>
      <c r="B18" s="2">
        <f>RSI!B18</f>
        <v>4.2092999999999998</v>
      </c>
      <c r="C18" s="2">
        <f>RSI!I18</f>
        <v>37.018008072522385</v>
      </c>
      <c r="D18" s="2">
        <f>MACD!E18</f>
        <v>0</v>
      </c>
      <c r="E18" s="2">
        <f>MACD!F18</f>
        <v>0</v>
      </c>
      <c r="F18" s="2">
        <f>'Moving Avg'!D18</f>
        <v>4.1824399999999997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17" t="str">
        <f>OBV!F18</f>
        <v>BEARISH</v>
      </c>
      <c r="K18" s="17" t="str">
        <f>OBV!G18</f>
        <v>STRONG</v>
      </c>
      <c r="L18" s="17" t="str">
        <f>OBV!H18</f>
        <v>CONFIRMED BEARISH</v>
      </c>
      <c r="M18" s="19">
        <f t="shared" si="0"/>
        <v>25</v>
      </c>
      <c r="N18" s="19">
        <f t="shared" si="1"/>
        <v>45</v>
      </c>
      <c r="O18" s="19">
        <f t="shared" si="2"/>
        <v>50</v>
      </c>
      <c r="P18" s="19">
        <f t="shared" si="3"/>
        <v>33</v>
      </c>
      <c r="Q18" s="20">
        <f t="shared" si="4"/>
        <v>36.950000000000003</v>
      </c>
      <c r="R18" s="20">
        <f t="shared" si="5"/>
        <v>39.75</v>
      </c>
      <c r="S18" s="20">
        <f t="shared" si="6"/>
        <v>37.85</v>
      </c>
      <c r="T18" s="20">
        <f t="shared" si="7"/>
        <v>38.25</v>
      </c>
      <c r="U18" s="19">
        <f t="shared" si="8"/>
        <v>38.183333333333337</v>
      </c>
      <c r="V18" s="19">
        <f t="shared" si="9"/>
        <v>38.200000000000003</v>
      </c>
    </row>
    <row r="19" spans="1:22" ht="13.5" x14ac:dyDescent="0.25">
      <c r="A19" s="3">
        <f>RSI!A19</f>
        <v>42032</v>
      </c>
      <c r="B19" s="2">
        <f>RSI!B19</f>
        <v>4.1645000000000003</v>
      </c>
      <c r="C19" s="2">
        <f>RSI!I19</f>
        <v>35.037682243189124</v>
      </c>
      <c r="D19" s="2">
        <f>MACD!E19</f>
        <v>0</v>
      </c>
      <c r="E19" s="2">
        <f>MACD!F19</f>
        <v>0</v>
      </c>
      <c r="F19" s="2">
        <f>'Moving Avg'!D19</f>
        <v>4.1645199999999996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17" t="str">
        <f>OBV!F19</f>
        <v>BEARISH</v>
      </c>
      <c r="K19" s="17" t="str">
        <f>OBV!G19</f>
        <v>STRONG</v>
      </c>
      <c r="L19" s="17" t="str">
        <f>OBV!H19</f>
        <v>CONFIRMED BEARISH</v>
      </c>
      <c r="M19" s="19">
        <f t="shared" si="0"/>
        <v>25</v>
      </c>
      <c r="N19" s="19">
        <f t="shared" si="1"/>
        <v>45</v>
      </c>
      <c r="O19" s="19">
        <f t="shared" si="2"/>
        <v>50</v>
      </c>
      <c r="P19" s="19">
        <f t="shared" si="3"/>
        <v>33</v>
      </c>
      <c r="Q19" s="20">
        <f t="shared" si="4"/>
        <v>36.950000000000003</v>
      </c>
      <c r="R19" s="20">
        <f t="shared" si="5"/>
        <v>39.75</v>
      </c>
      <c r="S19" s="20">
        <f t="shared" si="6"/>
        <v>37.85</v>
      </c>
      <c r="T19" s="20">
        <f t="shared" si="7"/>
        <v>38.25</v>
      </c>
      <c r="U19" s="19">
        <f t="shared" si="8"/>
        <v>38.183333333333337</v>
      </c>
      <c r="V19" s="19">
        <f t="shared" si="9"/>
        <v>38.200000000000003</v>
      </c>
    </row>
    <row r="20" spans="1:22" ht="13.5" x14ac:dyDescent="0.25">
      <c r="A20" s="3">
        <f>RSI!A20</f>
        <v>42033</v>
      </c>
      <c r="B20" s="2">
        <f>RSI!B20</f>
        <v>4.0838999999999999</v>
      </c>
      <c r="C20" s="2">
        <f>RSI!I20</f>
        <v>31.747123152733039</v>
      </c>
      <c r="D20" s="2">
        <f>MACD!E20</f>
        <v>0</v>
      </c>
      <c r="E20" s="2">
        <f>MACD!F20</f>
        <v>0</v>
      </c>
      <c r="F20" s="2">
        <f>'Moving Avg'!D20</f>
        <v>4.1466000000000003</v>
      </c>
      <c r="G20" s="2">
        <f>'Moving Avg'!F20</f>
        <v>4.2606842105263159</v>
      </c>
      <c r="H20" s="2">
        <f>'Moving Avg'!G20</f>
        <v>0</v>
      </c>
      <c r="I20" s="2">
        <f>'Moving Avg'!H20</f>
        <v>0</v>
      </c>
      <c r="J20" s="17" t="str">
        <f>OBV!F20</f>
        <v>BEARISH</v>
      </c>
      <c r="K20" s="17" t="str">
        <f>OBV!G20</f>
        <v>STRONG</v>
      </c>
      <c r="L20" s="17" t="str">
        <f>OBV!H20</f>
        <v>CONFIRMED BEARISH</v>
      </c>
      <c r="M20" s="19">
        <f t="shared" si="0"/>
        <v>25</v>
      </c>
      <c r="N20" s="19">
        <f t="shared" si="1"/>
        <v>45</v>
      </c>
      <c r="O20" s="19">
        <f t="shared" si="2"/>
        <v>50</v>
      </c>
      <c r="P20" s="19">
        <f t="shared" si="3"/>
        <v>33</v>
      </c>
      <c r="Q20" s="20">
        <f t="shared" si="4"/>
        <v>36.950000000000003</v>
      </c>
      <c r="R20" s="20">
        <f t="shared" si="5"/>
        <v>39.75</v>
      </c>
      <c r="S20" s="20">
        <f t="shared" si="6"/>
        <v>37.85</v>
      </c>
      <c r="T20" s="20">
        <f t="shared" si="7"/>
        <v>38.25</v>
      </c>
      <c r="U20" s="19">
        <f t="shared" si="8"/>
        <v>38.183333333333337</v>
      </c>
      <c r="V20" s="19">
        <f t="shared" si="9"/>
        <v>38.200000000000003</v>
      </c>
    </row>
    <row r="21" spans="1:22" ht="13.5" x14ac:dyDescent="0.25">
      <c r="A21" s="3">
        <f>RSI!A21</f>
        <v>42034</v>
      </c>
      <c r="B21" s="2">
        <f>RSI!B21</f>
        <v>4.0301999999999998</v>
      </c>
      <c r="C21" s="2">
        <f>RSI!I21</f>
        <v>29.742919508567226</v>
      </c>
      <c r="D21" s="2">
        <f>MACD!E21</f>
        <v>0</v>
      </c>
      <c r="E21" s="2">
        <f>MACD!F21</f>
        <v>0</v>
      </c>
      <c r="F21" s="2">
        <f>'Moving Avg'!D21</f>
        <v>4.1179399999999999</v>
      </c>
      <c r="G21" s="2">
        <f>'Moving Avg'!F21</f>
        <v>4.2491599999999998</v>
      </c>
      <c r="H21" s="2">
        <f>'Moving Avg'!G21</f>
        <v>0</v>
      </c>
      <c r="I21" s="2">
        <f>'Moving Avg'!H21</f>
        <v>0</v>
      </c>
      <c r="J21" s="17" t="str">
        <f>OBV!F21</f>
        <v>BEARISH</v>
      </c>
      <c r="K21" s="17" t="str">
        <f>OBV!G21</f>
        <v>STRONG</v>
      </c>
      <c r="L21" s="17" t="str">
        <f>OBV!H21</f>
        <v>CONFIRMED BEARISH</v>
      </c>
      <c r="M21" s="19">
        <f t="shared" si="0"/>
        <v>50</v>
      </c>
      <c r="N21" s="19">
        <f t="shared" si="1"/>
        <v>45</v>
      </c>
      <c r="O21" s="19">
        <f t="shared" si="2"/>
        <v>50</v>
      </c>
      <c r="P21" s="19">
        <f t="shared" si="3"/>
        <v>33</v>
      </c>
      <c r="Q21" s="20">
        <f t="shared" si="4"/>
        <v>45.7</v>
      </c>
      <c r="R21" s="20">
        <f t="shared" si="5"/>
        <v>44.75</v>
      </c>
      <c r="S21" s="20">
        <f t="shared" si="6"/>
        <v>41.6</v>
      </c>
      <c r="T21" s="20">
        <f t="shared" si="7"/>
        <v>44.5</v>
      </c>
      <c r="U21" s="19">
        <f t="shared" si="8"/>
        <v>44.016666666666673</v>
      </c>
      <c r="V21" s="19">
        <f t="shared" si="9"/>
        <v>44.137500000000003</v>
      </c>
    </row>
    <row r="22" spans="1:22" ht="13.5" x14ac:dyDescent="0.25">
      <c r="A22" s="3">
        <f>RSI!A22</f>
        <v>42037</v>
      </c>
      <c r="B22" s="2">
        <f>RSI!B22</f>
        <v>4.0301999999999998</v>
      </c>
      <c r="C22" s="2">
        <f>RSI!I22</f>
        <v>29.742919508567226</v>
      </c>
      <c r="D22" s="2">
        <f>MACD!E22</f>
        <v>0</v>
      </c>
      <c r="E22" s="2">
        <f>MACD!F22</f>
        <v>0</v>
      </c>
      <c r="F22" s="2">
        <f>'Moving Avg'!D22</f>
        <v>4.1036200000000003</v>
      </c>
      <c r="G22" s="2">
        <f>'Moving Avg'!F22</f>
        <v>4.2267699999999992</v>
      </c>
      <c r="H22" s="2">
        <f>'Moving Avg'!G22</f>
        <v>0</v>
      </c>
      <c r="I22" s="2">
        <f>'Moving Avg'!H22</f>
        <v>0</v>
      </c>
      <c r="J22" s="17" t="str">
        <f>OBV!F22</f>
        <v>BEARISH</v>
      </c>
      <c r="K22" s="17" t="str">
        <f>OBV!G22</f>
        <v>STRONG</v>
      </c>
      <c r="L22" s="17" t="str">
        <f>OBV!H22</f>
        <v>CONFIRMED BEARISH</v>
      </c>
      <c r="M22" s="19">
        <f t="shared" si="0"/>
        <v>50</v>
      </c>
      <c r="N22" s="19">
        <f t="shared" si="1"/>
        <v>45</v>
      </c>
      <c r="O22" s="19">
        <f t="shared" si="2"/>
        <v>50</v>
      </c>
      <c r="P22" s="19">
        <f t="shared" si="3"/>
        <v>33</v>
      </c>
      <c r="Q22" s="20">
        <f t="shared" si="4"/>
        <v>45.7</v>
      </c>
      <c r="R22" s="20">
        <f t="shared" si="5"/>
        <v>44.75</v>
      </c>
      <c r="S22" s="20">
        <f t="shared" si="6"/>
        <v>41.6</v>
      </c>
      <c r="T22" s="20">
        <f t="shared" si="7"/>
        <v>44.5</v>
      </c>
      <c r="U22" s="19">
        <f t="shared" si="8"/>
        <v>44.016666666666673</v>
      </c>
      <c r="V22" s="19">
        <f t="shared" si="9"/>
        <v>44.137500000000003</v>
      </c>
    </row>
    <row r="23" spans="1:22" ht="13.5" x14ac:dyDescent="0.25">
      <c r="A23" s="3">
        <f>RSI!A23</f>
        <v>42038</v>
      </c>
      <c r="B23" s="2">
        <f>RSI!B23</f>
        <v>4.0301999999999998</v>
      </c>
      <c r="C23" s="2">
        <f>RSI!I23</f>
        <v>29.742919508567226</v>
      </c>
      <c r="D23" s="2">
        <f>MACD!E23</f>
        <v>0</v>
      </c>
      <c r="E23" s="2">
        <f>MACD!F23</f>
        <v>0</v>
      </c>
      <c r="F23" s="2">
        <f>'Moving Avg'!D23</f>
        <v>4.0678000000000001</v>
      </c>
      <c r="G23" s="2">
        <f>'Moving Avg'!F23</f>
        <v>4.2097549999999995</v>
      </c>
      <c r="H23" s="2">
        <f>'Moving Avg'!G23</f>
        <v>0</v>
      </c>
      <c r="I23" s="2">
        <f>'Moving Avg'!H23</f>
        <v>0</v>
      </c>
      <c r="J23" s="17" t="str">
        <f>OBV!F23</f>
        <v>BEARISH</v>
      </c>
      <c r="K23" s="17" t="str">
        <f>OBV!G23</f>
        <v>STRONG</v>
      </c>
      <c r="L23" s="17" t="str">
        <f>OBV!H23</f>
        <v>CONFIRMED BEARISH</v>
      </c>
      <c r="M23" s="19">
        <f t="shared" si="0"/>
        <v>50</v>
      </c>
      <c r="N23" s="19">
        <f t="shared" si="1"/>
        <v>45</v>
      </c>
      <c r="O23" s="19">
        <f t="shared" si="2"/>
        <v>50</v>
      </c>
      <c r="P23" s="19">
        <f t="shared" si="3"/>
        <v>33</v>
      </c>
      <c r="Q23" s="20">
        <f t="shared" si="4"/>
        <v>45.7</v>
      </c>
      <c r="R23" s="20">
        <f t="shared" si="5"/>
        <v>44.75</v>
      </c>
      <c r="S23" s="20">
        <f t="shared" si="6"/>
        <v>41.6</v>
      </c>
      <c r="T23" s="20">
        <f t="shared" si="7"/>
        <v>44.5</v>
      </c>
      <c r="U23" s="19">
        <f t="shared" si="8"/>
        <v>44.016666666666673</v>
      </c>
      <c r="V23" s="19">
        <f t="shared" si="9"/>
        <v>44.137500000000003</v>
      </c>
    </row>
    <row r="24" spans="1:22" ht="13.5" x14ac:dyDescent="0.25">
      <c r="A24" s="3">
        <f>RSI!A24</f>
        <v>42039</v>
      </c>
      <c r="B24" s="2">
        <f>RSI!B24</f>
        <v>4.0301999999999998</v>
      </c>
      <c r="C24" s="2">
        <f>RSI!I24</f>
        <v>29.742919508567226</v>
      </c>
      <c r="D24" s="2">
        <f>MACD!E24</f>
        <v>0</v>
      </c>
      <c r="E24" s="2">
        <f>MACD!F24</f>
        <v>0</v>
      </c>
      <c r="F24" s="2">
        <f>'Moving Avg'!D24</f>
        <v>4.0409400000000009</v>
      </c>
      <c r="G24" s="2">
        <f>'Moving Avg'!F24</f>
        <v>4.1927399999999988</v>
      </c>
      <c r="H24" s="2">
        <f>'Moving Avg'!G24</f>
        <v>0</v>
      </c>
      <c r="I24" s="2">
        <f>'Moving Avg'!H24</f>
        <v>0</v>
      </c>
      <c r="J24" s="17" t="str">
        <f>OBV!F24</f>
        <v>BEARISH</v>
      </c>
      <c r="K24" s="17" t="str">
        <f>OBV!G24</f>
        <v>STRONG</v>
      </c>
      <c r="L24" s="17" t="str">
        <f>OBV!H24</f>
        <v>CONFIRMED BEARISH</v>
      </c>
      <c r="M24" s="19">
        <f t="shared" si="0"/>
        <v>50</v>
      </c>
      <c r="N24" s="19">
        <f t="shared" si="1"/>
        <v>45</v>
      </c>
      <c r="O24" s="19">
        <f t="shared" si="2"/>
        <v>50</v>
      </c>
      <c r="P24" s="19">
        <f t="shared" si="3"/>
        <v>33</v>
      </c>
      <c r="Q24" s="20">
        <f t="shared" si="4"/>
        <v>45.7</v>
      </c>
      <c r="R24" s="20">
        <f t="shared" si="5"/>
        <v>44.75</v>
      </c>
      <c r="S24" s="20">
        <f t="shared" si="6"/>
        <v>41.6</v>
      </c>
      <c r="T24" s="20">
        <f t="shared" si="7"/>
        <v>44.5</v>
      </c>
      <c r="U24" s="19">
        <f t="shared" si="8"/>
        <v>44.016666666666673</v>
      </c>
      <c r="V24" s="19">
        <f t="shared" si="9"/>
        <v>44.137500000000003</v>
      </c>
    </row>
    <row r="25" spans="1:22" ht="13.5" x14ac:dyDescent="0.25">
      <c r="A25" s="3">
        <f>RSI!A25</f>
        <v>42040</v>
      </c>
      <c r="B25" s="2">
        <f>RSI!B25</f>
        <v>4.0750000000000002</v>
      </c>
      <c r="C25" s="2">
        <f>RSI!I25</f>
        <v>34.390697281973473</v>
      </c>
      <c r="D25" s="2">
        <f>MACD!E25</f>
        <v>0</v>
      </c>
      <c r="E25" s="2">
        <f>MACD!F25</f>
        <v>0</v>
      </c>
      <c r="F25" s="2">
        <f>'Moving Avg'!D25</f>
        <v>4.0391599999999999</v>
      </c>
      <c r="G25" s="2">
        <f>'Moving Avg'!F25</f>
        <v>4.1779649999999986</v>
      </c>
      <c r="H25" s="2">
        <f>'Moving Avg'!G25</f>
        <v>0</v>
      </c>
      <c r="I25" s="2">
        <f>'Moving Avg'!H25</f>
        <v>0</v>
      </c>
      <c r="J25" s="17" t="str">
        <f>OBV!F25</f>
        <v>BEARISH</v>
      </c>
      <c r="K25" s="17" t="str">
        <f>OBV!G25</f>
        <v>STRONG</v>
      </c>
      <c r="L25" s="17" t="str">
        <f>OBV!H25</f>
        <v>CONFIRMED BEARISH</v>
      </c>
      <c r="M25" s="19">
        <f t="shared" si="0"/>
        <v>25</v>
      </c>
      <c r="N25" s="19">
        <f t="shared" si="1"/>
        <v>45</v>
      </c>
      <c r="O25" s="19">
        <f t="shared" si="2"/>
        <v>50</v>
      </c>
      <c r="P25" s="19">
        <f t="shared" si="3"/>
        <v>33</v>
      </c>
      <c r="Q25" s="20">
        <f t="shared" si="4"/>
        <v>36.950000000000003</v>
      </c>
      <c r="R25" s="20">
        <f t="shared" si="5"/>
        <v>39.75</v>
      </c>
      <c r="S25" s="20">
        <f t="shared" si="6"/>
        <v>37.85</v>
      </c>
      <c r="T25" s="20">
        <f t="shared" si="7"/>
        <v>38.25</v>
      </c>
      <c r="U25" s="19">
        <f t="shared" si="8"/>
        <v>38.183333333333337</v>
      </c>
      <c r="V25" s="19">
        <f t="shared" si="9"/>
        <v>38.200000000000003</v>
      </c>
    </row>
    <row r="26" spans="1:22" ht="13.5" x14ac:dyDescent="0.25">
      <c r="A26" s="3">
        <f>RSI!A26</f>
        <v>42041</v>
      </c>
      <c r="B26" s="2">
        <f>RSI!B26</f>
        <v>4.0838999999999999</v>
      </c>
      <c r="C26" s="2">
        <f>RSI!I26</f>
        <v>35.306314237852007</v>
      </c>
      <c r="D26" s="2">
        <f>MACD!E26</f>
        <v>0</v>
      </c>
      <c r="E26" s="2">
        <f>MACD!F26</f>
        <v>0</v>
      </c>
      <c r="F26" s="2">
        <f>'Moving Avg'!D26</f>
        <v>4.0498999999999992</v>
      </c>
      <c r="G26" s="2">
        <f>'Moving Avg'!F26</f>
        <v>4.1699049999999991</v>
      </c>
      <c r="H26" s="2">
        <f>'Moving Avg'!G26</f>
        <v>0</v>
      </c>
      <c r="I26" s="2">
        <f>'Moving Avg'!H26</f>
        <v>0</v>
      </c>
      <c r="J26" s="17" t="str">
        <f>OBV!F26</f>
        <v>BULLISH</v>
      </c>
      <c r="K26" s="17" t="str">
        <f>OBV!G26</f>
        <v>WEAK</v>
      </c>
      <c r="L26" s="17" t="str">
        <f>OBV!H26</f>
        <v>CONFIRMED BULLISH</v>
      </c>
      <c r="M26" s="19">
        <f t="shared" si="0"/>
        <v>25</v>
      </c>
      <c r="N26" s="19">
        <f t="shared" si="1"/>
        <v>45</v>
      </c>
      <c r="O26" s="19">
        <f t="shared" si="2"/>
        <v>50</v>
      </c>
      <c r="P26" s="19">
        <f t="shared" si="3"/>
        <v>67</v>
      </c>
      <c r="Q26" s="20">
        <f t="shared" si="4"/>
        <v>42.05</v>
      </c>
      <c r="R26" s="20">
        <f t="shared" si="5"/>
        <v>48.25</v>
      </c>
      <c r="S26" s="20">
        <f t="shared" si="6"/>
        <v>53.150000000000006</v>
      </c>
      <c r="T26" s="20">
        <f t="shared" si="7"/>
        <v>46.75</v>
      </c>
      <c r="U26" s="19">
        <f t="shared" si="8"/>
        <v>47.816666666666663</v>
      </c>
      <c r="V26" s="19">
        <f t="shared" si="9"/>
        <v>47.55</v>
      </c>
    </row>
    <row r="27" spans="1:22" ht="13.5" x14ac:dyDescent="0.25">
      <c r="A27" s="3">
        <f>RSI!A27</f>
        <v>42044</v>
      </c>
      <c r="B27" s="2">
        <f>RSI!B27</f>
        <v>4.0838999999999999</v>
      </c>
      <c r="C27" s="2">
        <f>RSI!I27</f>
        <v>35.306314237852007</v>
      </c>
      <c r="D27" s="2">
        <f>MACD!E27</f>
        <v>2.9889542096219301E-2</v>
      </c>
      <c r="E27" s="2">
        <f>MACD!F27</f>
        <v>0</v>
      </c>
      <c r="F27" s="2">
        <f>'Moving Avg'!D27</f>
        <v>4.0606400000000002</v>
      </c>
      <c r="G27" s="2">
        <f>'Moving Avg'!F27</f>
        <v>4.1618449999999987</v>
      </c>
      <c r="H27" s="2">
        <f>'Moving Avg'!G27</f>
        <v>0</v>
      </c>
      <c r="I27" s="2">
        <f>'Moving Avg'!H27</f>
        <v>0</v>
      </c>
      <c r="J27" s="17" t="str">
        <f>OBV!F27</f>
        <v>BULLISH</v>
      </c>
      <c r="K27" s="17" t="str">
        <f>OBV!G27</f>
        <v>WEAK</v>
      </c>
      <c r="L27" s="17" t="str">
        <f>OBV!H27</f>
        <v>CONFIRMED BULLISH</v>
      </c>
      <c r="M27" s="19">
        <f t="shared" si="0"/>
        <v>25</v>
      </c>
      <c r="N27" s="19">
        <f t="shared" si="1"/>
        <v>0</v>
      </c>
      <c r="O27" s="19">
        <f t="shared" si="2"/>
        <v>50</v>
      </c>
      <c r="P27" s="19">
        <f t="shared" si="3"/>
        <v>67</v>
      </c>
      <c r="Q27" s="20">
        <f t="shared" si="4"/>
        <v>26.299999999999997</v>
      </c>
      <c r="R27" s="20">
        <f t="shared" si="5"/>
        <v>39.25</v>
      </c>
      <c r="S27" s="20">
        <f t="shared" si="6"/>
        <v>46.400000000000006</v>
      </c>
      <c r="T27" s="20">
        <f t="shared" si="7"/>
        <v>35.5</v>
      </c>
      <c r="U27" s="19">
        <f t="shared" si="8"/>
        <v>37.31666666666667</v>
      </c>
      <c r="V27" s="19">
        <f t="shared" si="9"/>
        <v>36.862499999999997</v>
      </c>
    </row>
    <row r="28" spans="1:22" ht="13.5" x14ac:dyDescent="0.25">
      <c r="A28" s="3">
        <f>RSI!A28</f>
        <v>42045</v>
      </c>
      <c r="B28" s="2">
        <f>RSI!B28</f>
        <v>4.0838999999999999</v>
      </c>
      <c r="C28" s="2">
        <f>RSI!I28</f>
        <v>35.306314237852007</v>
      </c>
      <c r="D28" s="2">
        <f>MACD!E28</f>
        <v>3.4964173139053756E-2</v>
      </c>
      <c r="E28" s="2">
        <f>MACD!F28</f>
        <v>0</v>
      </c>
      <c r="F28" s="2">
        <f>'Moving Avg'!D28</f>
        <v>4.0713799999999996</v>
      </c>
      <c r="G28" s="2">
        <f>'Moving Avg'!F28</f>
        <v>4.1542300000000001</v>
      </c>
      <c r="H28" s="2">
        <f>'Moving Avg'!G28</f>
        <v>0</v>
      </c>
      <c r="I28" s="2">
        <f>'Moving Avg'!H28</f>
        <v>0</v>
      </c>
      <c r="J28" s="17" t="str">
        <f>OBV!F28</f>
        <v>BULLISH</v>
      </c>
      <c r="K28" s="17" t="str">
        <f>OBV!G28</f>
        <v>WEAK</v>
      </c>
      <c r="L28" s="17" t="str">
        <f>OBV!H28</f>
        <v>CONFIRMED BULLISH</v>
      </c>
      <c r="M28" s="19">
        <f t="shared" si="0"/>
        <v>25</v>
      </c>
      <c r="N28" s="19">
        <f t="shared" si="1"/>
        <v>0</v>
      </c>
      <c r="O28" s="19">
        <f t="shared" si="2"/>
        <v>50</v>
      </c>
      <c r="P28" s="19">
        <f t="shared" si="3"/>
        <v>67</v>
      </c>
      <c r="Q28" s="20">
        <f t="shared" si="4"/>
        <v>26.299999999999997</v>
      </c>
      <c r="R28" s="20">
        <f t="shared" si="5"/>
        <v>39.25</v>
      </c>
      <c r="S28" s="20">
        <f t="shared" si="6"/>
        <v>46.400000000000006</v>
      </c>
      <c r="T28" s="20">
        <f t="shared" si="7"/>
        <v>35.5</v>
      </c>
      <c r="U28" s="19">
        <f t="shared" si="8"/>
        <v>37.31666666666667</v>
      </c>
      <c r="V28" s="19">
        <f t="shared" si="9"/>
        <v>36.862499999999997</v>
      </c>
    </row>
    <row r="29" spans="1:22" ht="13.5" x14ac:dyDescent="0.25">
      <c r="A29" s="3">
        <f>RSI!A29</f>
        <v>42046</v>
      </c>
      <c r="B29" s="2">
        <f>RSI!B29</f>
        <v>4.2004000000000001</v>
      </c>
      <c r="C29" s="2">
        <f>RSI!I29</f>
        <v>47.324683127374676</v>
      </c>
      <c r="D29" s="2">
        <f>MACD!E29</f>
        <v>2.444869406276684E-2</v>
      </c>
      <c r="E29" s="2">
        <f>MACD!F29</f>
        <v>0</v>
      </c>
      <c r="F29" s="2">
        <f>'Moving Avg'!D29</f>
        <v>4.1054199999999996</v>
      </c>
      <c r="G29" s="2">
        <f>'Moving Avg'!F29</f>
        <v>4.149305</v>
      </c>
      <c r="H29" s="2">
        <f>'Moving Avg'!G29</f>
        <v>0</v>
      </c>
      <c r="I29" s="2">
        <f>'Moving Avg'!H29</f>
        <v>0</v>
      </c>
      <c r="J29" s="17" t="str">
        <f>OBV!F29</f>
        <v>BULLISH</v>
      </c>
      <c r="K29" s="17" t="str">
        <f>OBV!G29</f>
        <v>WEAK</v>
      </c>
      <c r="L29" s="17" t="str">
        <f>OBV!H29</f>
        <v>CONFIRMED BULLISH</v>
      </c>
      <c r="M29" s="19">
        <f t="shared" si="0"/>
        <v>25</v>
      </c>
      <c r="N29" s="19">
        <f t="shared" si="1"/>
        <v>0</v>
      </c>
      <c r="O29" s="19">
        <f t="shared" si="2"/>
        <v>50</v>
      </c>
      <c r="P29" s="19">
        <f t="shared" si="3"/>
        <v>67</v>
      </c>
      <c r="Q29" s="20">
        <f t="shared" si="4"/>
        <v>26.299999999999997</v>
      </c>
      <c r="R29" s="20">
        <f t="shared" si="5"/>
        <v>39.25</v>
      </c>
      <c r="S29" s="20">
        <f t="shared" si="6"/>
        <v>46.400000000000006</v>
      </c>
      <c r="T29" s="20">
        <f t="shared" si="7"/>
        <v>35.5</v>
      </c>
      <c r="U29" s="19">
        <f t="shared" si="8"/>
        <v>37.31666666666667</v>
      </c>
      <c r="V29" s="19">
        <f t="shared" si="9"/>
        <v>36.862499999999997</v>
      </c>
    </row>
    <row r="30" spans="1:22" ht="13.5" x14ac:dyDescent="0.25">
      <c r="A30" s="3">
        <f>RSI!A30</f>
        <v>42047</v>
      </c>
      <c r="B30" s="2">
        <f>RSI!B30</f>
        <v>4.0838999999999999</v>
      </c>
      <c r="C30" s="2">
        <f>RSI!I30</f>
        <v>39.435142253440368</v>
      </c>
      <c r="D30" s="2">
        <f>MACD!E30</f>
        <v>1.1751966079206255E-2</v>
      </c>
      <c r="E30" s="2">
        <f>MACD!F30</f>
        <v>0</v>
      </c>
      <c r="F30" s="2">
        <f>'Moving Avg'!D30</f>
        <v>4.1072000000000006</v>
      </c>
      <c r="G30" s="2">
        <f>'Moving Avg'!F30</f>
        <v>4.1385550000000002</v>
      </c>
      <c r="H30" s="2">
        <f>'Moving Avg'!G30</f>
        <v>0</v>
      </c>
      <c r="I30" s="2">
        <f>'Moving Avg'!H30</f>
        <v>0</v>
      </c>
      <c r="J30" s="17" t="str">
        <f>OBV!F30</f>
        <v>BEARISH</v>
      </c>
      <c r="K30" s="17" t="str">
        <f>OBV!G30</f>
        <v>STRONG</v>
      </c>
      <c r="L30" s="17" t="str">
        <f>OBV!H30</f>
        <v>BEARISH DIVERGENCE</v>
      </c>
      <c r="M30" s="19">
        <f t="shared" si="0"/>
        <v>25</v>
      </c>
      <c r="N30" s="19">
        <f t="shared" si="1"/>
        <v>0</v>
      </c>
      <c r="O30" s="19">
        <f t="shared" si="2"/>
        <v>50</v>
      </c>
      <c r="P30" s="19">
        <f t="shared" si="3"/>
        <v>33</v>
      </c>
      <c r="Q30" s="20">
        <f t="shared" si="4"/>
        <v>21.2</v>
      </c>
      <c r="R30" s="20">
        <f t="shared" si="5"/>
        <v>30.75</v>
      </c>
      <c r="S30" s="20">
        <f t="shared" si="6"/>
        <v>31.1</v>
      </c>
      <c r="T30" s="20">
        <f t="shared" si="7"/>
        <v>27</v>
      </c>
      <c r="U30" s="19">
        <f t="shared" si="8"/>
        <v>27.683333333333337</v>
      </c>
      <c r="V30" s="19">
        <f t="shared" si="9"/>
        <v>27.512500000000003</v>
      </c>
    </row>
    <row r="31" spans="1:22" ht="13.5" x14ac:dyDescent="0.25">
      <c r="A31" s="3">
        <f>RSI!A31</f>
        <v>42048</v>
      </c>
      <c r="B31" s="2">
        <f>RSI!B31</f>
        <v>4.0838999999999999</v>
      </c>
      <c r="C31" s="2">
        <f>RSI!I31</f>
        <v>39.435142253440368</v>
      </c>
      <c r="D31" s="2">
        <f>MACD!E31</f>
        <v>-6.5910768261963071E-3</v>
      </c>
      <c r="E31" s="2">
        <f>MACD!F31</f>
        <v>0</v>
      </c>
      <c r="F31" s="2">
        <f>'Moving Avg'!D31</f>
        <v>4.1072000000000006</v>
      </c>
      <c r="G31" s="2">
        <f>'Moving Avg'!F31</f>
        <v>4.1340750000000002</v>
      </c>
      <c r="H31" s="2">
        <f>'Moving Avg'!G31</f>
        <v>0</v>
      </c>
      <c r="I31" s="2">
        <f>'Moving Avg'!H31</f>
        <v>0</v>
      </c>
      <c r="J31" s="17" t="str">
        <f>OBV!F31</f>
        <v>BEARISH</v>
      </c>
      <c r="K31" s="17" t="str">
        <f>OBV!G31</f>
        <v>STRONG</v>
      </c>
      <c r="L31" s="17" t="str">
        <f>OBV!H31</f>
        <v>NEUTRAL</v>
      </c>
      <c r="M31" s="19">
        <f t="shared" si="0"/>
        <v>25</v>
      </c>
      <c r="N31" s="19">
        <f t="shared" si="1"/>
        <v>45</v>
      </c>
      <c r="O31" s="19">
        <f t="shared" si="2"/>
        <v>50</v>
      </c>
      <c r="P31" s="19">
        <f t="shared" si="3"/>
        <v>33</v>
      </c>
      <c r="Q31" s="20">
        <f t="shared" si="4"/>
        <v>36.950000000000003</v>
      </c>
      <c r="R31" s="20">
        <f t="shared" si="5"/>
        <v>39.75</v>
      </c>
      <c r="S31" s="20">
        <f t="shared" si="6"/>
        <v>37.85</v>
      </c>
      <c r="T31" s="20">
        <f t="shared" si="7"/>
        <v>38.25</v>
      </c>
      <c r="U31" s="19">
        <f t="shared" si="8"/>
        <v>38.183333333333337</v>
      </c>
      <c r="V31" s="19">
        <f t="shared" si="9"/>
        <v>38.200000000000003</v>
      </c>
    </row>
    <row r="32" spans="1:22" ht="13.5" x14ac:dyDescent="0.25">
      <c r="A32" s="3">
        <f>RSI!A32</f>
        <v>42051</v>
      </c>
      <c r="B32" s="2">
        <f>RSI!B32</f>
        <v>4.2004000000000001</v>
      </c>
      <c r="C32" s="2">
        <f>RSI!I32</f>
        <v>49.247830365774803</v>
      </c>
      <c r="D32" s="2">
        <f>MACD!E32</f>
        <v>-3.0128890192808733E-2</v>
      </c>
      <c r="E32" s="2">
        <f>MACD!F32</f>
        <v>0</v>
      </c>
      <c r="F32" s="2">
        <f>'Moving Avg'!D32</f>
        <v>4.1305000000000005</v>
      </c>
      <c r="G32" s="2">
        <f>'Moving Avg'!F32</f>
        <v>4.1264650000000005</v>
      </c>
      <c r="H32" s="2">
        <f>'Moving Avg'!G32</f>
        <v>0</v>
      </c>
      <c r="I32" s="2">
        <f>'Moving Avg'!H32</f>
        <v>0</v>
      </c>
      <c r="J32" s="17" t="str">
        <f>OBV!F32</f>
        <v>BEARISH</v>
      </c>
      <c r="K32" s="17" t="str">
        <f>OBV!G32</f>
        <v>STRONG</v>
      </c>
      <c r="L32" s="17" t="str">
        <f>OBV!H32</f>
        <v>BEARISH DIVERGENCE</v>
      </c>
      <c r="M32" s="19">
        <f t="shared" si="0"/>
        <v>25</v>
      </c>
      <c r="N32" s="19">
        <f t="shared" si="1"/>
        <v>100</v>
      </c>
      <c r="O32" s="19">
        <f t="shared" si="2"/>
        <v>50</v>
      </c>
      <c r="P32" s="19">
        <f t="shared" si="3"/>
        <v>33</v>
      </c>
      <c r="Q32" s="20">
        <f t="shared" si="4"/>
        <v>56.2</v>
      </c>
      <c r="R32" s="20">
        <f t="shared" si="5"/>
        <v>50.75</v>
      </c>
      <c r="S32" s="20">
        <f t="shared" si="6"/>
        <v>46.1</v>
      </c>
      <c r="T32" s="20">
        <f t="shared" si="7"/>
        <v>52</v>
      </c>
      <c r="U32" s="19">
        <f t="shared" si="8"/>
        <v>51.016666666666673</v>
      </c>
      <c r="V32" s="19">
        <f t="shared" si="9"/>
        <v>51.262500000000003</v>
      </c>
    </row>
    <row r="33" spans="1:22" ht="13.5" x14ac:dyDescent="0.25">
      <c r="A33" s="3">
        <f>RSI!A33</f>
        <v>42052</v>
      </c>
      <c r="B33" s="2">
        <f>RSI!B33</f>
        <v>4.2004000000000001</v>
      </c>
      <c r="C33" s="2">
        <f>RSI!I33</f>
        <v>49.247830365774803</v>
      </c>
      <c r="D33" s="2">
        <f>MACD!E33</f>
        <v>-5.0166448925136109E-2</v>
      </c>
      <c r="E33" s="2">
        <f>MACD!F33</f>
        <v>0</v>
      </c>
      <c r="F33" s="2">
        <f>'Moving Avg'!D33</f>
        <v>4.1537999999999995</v>
      </c>
      <c r="G33" s="2">
        <f>'Moving Avg'!F33</f>
        <v>4.1188549999999999</v>
      </c>
      <c r="H33" s="2">
        <f>'Moving Avg'!G33</f>
        <v>0</v>
      </c>
      <c r="I33" s="2">
        <f>'Moving Avg'!H33</f>
        <v>0</v>
      </c>
      <c r="J33" s="17" t="str">
        <f>OBV!F33</f>
        <v>BEARISH</v>
      </c>
      <c r="K33" s="17" t="str">
        <f>OBV!G33</f>
        <v>STRONG</v>
      </c>
      <c r="L33" s="17" t="str">
        <f>OBV!H33</f>
        <v>BEARISH DIVERGENCE</v>
      </c>
      <c r="M33" s="19">
        <f t="shared" si="0"/>
        <v>25</v>
      </c>
      <c r="N33" s="19">
        <f t="shared" si="1"/>
        <v>100</v>
      </c>
      <c r="O33" s="19">
        <f t="shared" si="2"/>
        <v>50</v>
      </c>
      <c r="P33" s="19">
        <f t="shared" si="3"/>
        <v>33</v>
      </c>
      <c r="Q33" s="20">
        <f t="shared" si="4"/>
        <v>56.2</v>
      </c>
      <c r="R33" s="20">
        <f t="shared" si="5"/>
        <v>50.75</v>
      </c>
      <c r="S33" s="20">
        <f t="shared" si="6"/>
        <v>46.1</v>
      </c>
      <c r="T33" s="20">
        <f t="shared" si="7"/>
        <v>52</v>
      </c>
      <c r="U33" s="19">
        <f t="shared" si="8"/>
        <v>51.016666666666673</v>
      </c>
      <c r="V33" s="19">
        <f t="shared" si="9"/>
        <v>51.262500000000003</v>
      </c>
    </row>
    <row r="34" spans="1:22" ht="13.5" x14ac:dyDescent="0.25">
      <c r="A34" s="3">
        <f>RSI!A34</f>
        <v>42053</v>
      </c>
      <c r="B34" s="2">
        <f>RSI!B34</f>
        <v>4.0750000000000002</v>
      </c>
      <c r="C34" s="2">
        <f>RSI!I34</f>
        <v>40.962739665995798</v>
      </c>
      <c r="D34" s="2">
        <f>MACD!E34</f>
        <v>-5.7944405778952657E-2</v>
      </c>
      <c r="E34" s="2">
        <f>MACD!F34</f>
        <v>0</v>
      </c>
      <c r="F34" s="2">
        <f>'Moving Avg'!D34</f>
        <v>4.1287199999999995</v>
      </c>
      <c r="G34" s="2">
        <f>'Moving Avg'!F34</f>
        <v>4.1099000000000006</v>
      </c>
      <c r="H34" s="2">
        <f>'Moving Avg'!G34</f>
        <v>0</v>
      </c>
      <c r="I34" s="2">
        <f>'Moving Avg'!H34</f>
        <v>0</v>
      </c>
      <c r="J34" s="17" t="str">
        <f>OBV!F34</f>
        <v>BEARISH</v>
      </c>
      <c r="K34" s="17" t="str">
        <f>OBV!G34</f>
        <v>STRONG</v>
      </c>
      <c r="L34" s="17" t="str">
        <f>OBV!H34</f>
        <v>CONFIRMED BEARISH</v>
      </c>
      <c r="M34" s="19">
        <f t="shared" si="0"/>
        <v>25</v>
      </c>
      <c r="N34" s="19">
        <f t="shared" si="1"/>
        <v>100</v>
      </c>
      <c r="O34" s="19">
        <f t="shared" si="2"/>
        <v>50</v>
      </c>
      <c r="P34" s="19">
        <f t="shared" si="3"/>
        <v>33</v>
      </c>
      <c r="Q34" s="20">
        <f t="shared" si="4"/>
        <v>56.2</v>
      </c>
      <c r="R34" s="20">
        <f t="shared" si="5"/>
        <v>50.75</v>
      </c>
      <c r="S34" s="20">
        <f t="shared" si="6"/>
        <v>46.1</v>
      </c>
      <c r="T34" s="20">
        <f t="shared" si="7"/>
        <v>52</v>
      </c>
      <c r="U34" s="19">
        <f t="shared" si="8"/>
        <v>51.016666666666673</v>
      </c>
      <c r="V34" s="19">
        <f t="shared" si="9"/>
        <v>51.262500000000003</v>
      </c>
    </row>
    <row r="35" spans="1:22" ht="13.5" x14ac:dyDescent="0.25">
      <c r="A35" s="3">
        <f>RSI!A35</f>
        <v>42054</v>
      </c>
      <c r="B35" s="2">
        <f>RSI!B35</f>
        <v>3.9586000000000001</v>
      </c>
      <c r="C35" s="2">
        <f>RSI!I35</f>
        <v>35.065714459607648</v>
      </c>
      <c r="D35" s="2">
        <f>MACD!E35</f>
        <v>-4.8373922906256972E-2</v>
      </c>
      <c r="E35" s="2">
        <f>MACD!F35</f>
        <v>-1.0238929916900515E-2</v>
      </c>
      <c r="F35" s="2">
        <f>'Moving Avg'!D35</f>
        <v>4.1036599999999996</v>
      </c>
      <c r="G35" s="2">
        <f>'Moving Avg'!F35</f>
        <v>4.0991550000000005</v>
      </c>
      <c r="H35" s="2">
        <f>'Moving Avg'!G35</f>
        <v>0</v>
      </c>
      <c r="I35" s="2">
        <f>'Moving Avg'!H35</f>
        <v>0</v>
      </c>
      <c r="J35" s="17" t="str">
        <f>OBV!F35</f>
        <v>BEARISH</v>
      </c>
      <c r="K35" s="17" t="str">
        <f>OBV!G35</f>
        <v>STRONG</v>
      </c>
      <c r="L35" s="17" t="str">
        <f>OBV!H35</f>
        <v>CONFIRMED BEARISH</v>
      </c>
      <c r="M35" s="19">
        <f t="shared" si="0"/>
        <v>25</v>
      </c>
      <c r="N35" s="19">
        <f t="shared" si="1"/>
        <v>100</v>
      </c>
      <c r="O35" s="19">
        <f t="shared" si="2"/>
        <v>50</v>
      </c>
      <c r="P35" s="19">
        <f t="shared" si="3"/>
        <v>33</v>
      </c>
      <c r="Q35" s="20">
        <f t="shared" si="4"/>
        <v>56.2</v>
      </c>
      <c r="R35" s="20">
        <f t="shared" si="5"/>
        <v>50.75</v>
      </c>
      <c r="S35" s="20">
        <f t="shared" si="6"/>
        <v>46.1</v>
      </c>
      <c r="T35" s="20">
        <f t="shared" si="7"/>
        <v>52</v>
      </c>
      <c r="U35" s="19">
        <f t="shared" si="8"/>
        <v>51.016666666666673</v>
      </c>
      <c r="V35" s="19">
        <f t="shared" si="9"/>
        <v>51.262500000000003</v>
      </c>
    </row>
    <row r="36" spans="1:22" ht="13.5" x14ac:dyDescent="0.25">
      <c r="A36" s="3">
        <f>RSI!A36</f>
        <v>42055</v>
      </c>
      <c r="B36" s="2">
        <f>RSI!B36</f>
        <v>3.9586000000000001</v>
      </c>
      <c r="C36" s="2">
        <f>RSI!I36</f>
        <v>35.065714459607648</v>
      </c>
      <c r="D36" s="2">
        <f>MACD!E36</f>
        <v>-3.7628685066893652E-2</v>
      </c>
      <c r="E36" s="2">
        <f>MACD!F36</f>
        <v>-1.5716880946899141E-2</v>
      </c>
      <c r="F36" s="2">
        <f>'Moving Avg'!D36</f>
        <v>4.0785999999999998</v>
      </c>
      <c r="G36" s="2">
        <f>'Moving Avg'!F36</f>
        <v>4.0884100000000014</v>
      </c>
      <c r="H36" s="2">
        <f>'Moving Avg'!G36</f>
        <v>0</v>
      </c>
      <c r="I36" s="2">
        <f>'Moving Avg'!H36</f>
        <v>0</v>
      </c>
      <c r="J36" s="17" t="str">
        <f>OBV!F36</f>
        <v>BEARISH</v>
      </c>
      <c r="K36" s="17" t="str">
        <f>OBV!G36</f>
        <v>STRONG</v>
      </c>
      <c r="L36" s="17" t="str">
        <f>OBV!H36</f>
        <v>CONFIRMED BEARISH</v>
      </c>
      <c r="M36" s="19">
        <f t="shared" si="0"/>
        <v>25</v>
      </c>
      <c r="N36" s="19">
        <f t="shared" si="1"/>
        <v>100</v>
      </c>
      <c r="O36" s="19">
        <f t="shared" si="2"/>
        <v>50</v>
      </c>
      <c r="P36" s="19">
        <f t="shared" si="3"/>
        <v>33</v>
      </c>
      <c r="Q36" s="20">
        <f t="shared" si="4"/>
        <v>56.2</v>
      </c>
      <c r="R36" s="20">
        <f t="shared" si="5"/>
        <v>50.75</v>
      </c>
      <c r="S36" s="20">
        <f t="shared" si="6"/>
        <v>46.1</v>
      </c>
      <c r="T36" s="20">
        <f t="shared" si="7"/>
        <v>52</v>
      </c>
      <c r="U36" s="19">
        <f t="shared" si="8"/>
        <v>51.016666666666673</v>
      </c>
      <c r="V36" s="19">
        <f t="shared" si="9"/>
        <v>51.262500000000003</v>
      </c>
    </row>
    <row r="37" spans="1:22" ht="13.5" x14ac:dyDescent="0.25">
      <c r="A37" s="3">
        <f>RSI!A37</f>
        <v>42058</v>
      </c>
      <c r="B37" s="2">
        <f>RSI!B37</f>
        <v>3.8511000000000002</v>
      </c>
      <c r="C37" s="2">
        <f>RSI!I37</f>
        <v>30.381114214189765</v>
      </c>
      <c r="D37" s="2">
        <f>MACD!E37</f>
        <v>-1.9390351317342791E-2</v>
      </c>
      <c r="E37" s="2">
        <f>MACD!F37</f>
        <v>-1.6451575020987874E-2</v>
      </c>
      <c r="F37" s="2">
        <f>'Moving Avg'!D37</f>
        <v>4.0087400000000004</v>
      </c>
      <c r="G37" s="2">
        <f>'Moving Avg'!F37</f>
        <v>4.0758750000000008</v>
      </c>
      <c r="H37" s="2">
        <f>'Moving Avg'!G37</f>
        <v>0</v>
      </c>
      <c r="I37" s="2">
        <f>'Moving Avg'!H37</f>
        <v>0</v>
      </c>
      <c r="J37" s="17" t="str">
        <f>OBV!F37</f>
        <v>BEARISH</v>
      </c>
      <c r="K37" s="17" t="str">
        <f>OBV!G37</f>
        <v>STRONG</v>
      </c>
      <c r="L37" s="17" t="str">
        <f>OBV!H37</f>
        <v>CONFIRMED BEARISH</v>
      </c>
      <c r="M37" s="19">
        <f t="shared" si="0"/>
        <v>25</v>
      </c>
      <c r="N37" s="19">
        <f t="shared" si="1"/>
        <v>45</v>
      </c>
      <c r="O37" s="19">
        <f t="shared" si="2"/>
        <v>50</v>
      </c>
      <c r="P37" s="19">
        <f t="shared" si="3"/>
        <v>33</v>
      </c>
      <c r="Q37" s="20">
        <f t="shared" si="4"/>
        <v>36.950000000000003</v>
      </c>
      <c r="R37" s="20">
        <f t="shared" si="5"/>
        <v>39.75</v>
      </c>
      <c r="S37" s="20">
        <f t="shared" si="6"/>
        <v>37.85</v>
      </c>
      <c r="T37" s="20">
        <f t="shared" si="7"/>
        <v>38.25</v>
      </c>
      <c r="U37" s="19">
        <f t="shared" si="8"/>
        <v>38.183333333333337</v>
      </c>
      <c r="V37" s="19">
        <f t="shared" si="9"/>
        <v>38.200000000000003</v>
      </c>
    </row>
    <row r="38" spans="1:22" ht="13.5" x14ac:dyDescent="0.25">
      <c r="A38" s="3">
        <f>RSI!A38</f>
        <v>42059</v>
      </c>
      <c r="B38" s="2">
        <f>RSI!B38</f>
        <v>3.8511000000000002</v>
      </c>
      <c r="C38" s="2">
        <f>RSI!I38</f>
        <v>30.381114214189765</v>
      </c>
      <c r="D38" s="2">
        <f>MACD!E38</f>
        <v>-2.2270943760434037E-3</v>
      </c>
      <c r="E38" s="2">
        <f>MACD!F38</f>
        <v>-1.360667889199898E-2</v>
      </c>
      <c r="F38" s="2">
        <f>'Moving Avg'!D38</f>
        <v>3.9388800000000002</v>
      </c>
      <c r="G38" s="2">
        <f>'Moving Avg'!F38</f>
        <v>4.0579650000000012</v>
      </c>
      <c r="H38" s="2">
        <f>'Moving Avg'!G38</f>
        <v>0</v>
      </c>
      <c r="I38" s="2">
        <f>'Moving Avg'!H38</f>
        <v>0</v>
      </c>
      <c r="J38" s="17" t="str">
        <f>OBV!F38</f>
        <v>BEARISH</v>
      </c>
      <c r="K38" s="17" t="str">
        <f>OBV!G38</f>
        <v>STRONG</v>
      </c>
      <c r="L38" s="17" t="str">
        <f>OBV!H38</f>
        <v>CONFIRMED BEARISH</v>
      </c>
      <c r="M38" s="19">
        <f t="shared" si="0"/>
        <v>25</v>
      </c>
      <c r="N38" s="19">
        <f t="shared" si="1"/>
        <v>0</v>
      </c>
      <c r="O38" s="19">
        <f t="shared" si="2"/>
        <v>50</v>
      </c>
      <c r="P38" s="19">
        <f t="shared" si="3"/>
        <v>33</v>
      </c>
      <c r="Q38" s="20">
        <f t="shared" si="4"/>
        <v>21.2</v>
      </c>
      <c r="R38" s="20">
        <f t="shared" si="5"/>
        <v>30.75</v>
      </c>
      <c r="S38" s="20">
        <f t="shared" si="6"/>
        <v>31.1</v>
      </c>
      <c r="T38" s="20">
        <f t="shared" si="7"/>
        <v>27</v>
      </c>
      <c r="U38" s="19">
        <f t="shared" si="8"/>
        <v>27.683333333333337</v>
      </c>
      <c r="V38" s="19">
        <f t="shared" si="9"/>
        <v>27.512500000000003</v>
      </c>
    </row>
    <row r="39" spans="1:22" ht="13.5" x14ac:dyDescent="0.25">
      <c r="A39" s="3">
        <f>RSI!A39</f>
        <v>42060</v>
      </c>
      <c r="B39" s="2">
        <f>RSI!B39</f>
        <v>3.8511000000000002</v>
      </c>
      <c r="C39" s="2">
        <f>RSI!I39</f>
        <v>30.381114214189765</v>
      </c>
      <c r="D39" s="2">
        <f>MACD!E39</f>
        <v>3.1821350171994389E-2</v>
      </c>
      <c r="E39" s="2">
        <f>MACD!F39</f>
        <v>-4.5210730792003065E-3</v>
      </c>
      <c r="F39" s="2">
        <f>'Moving Avg'!D39</f>
        <v>3.8941000000000003</v>
      </c>
      <c r="G39" s="2">
        <f>'Moving Avg'!F39</f>
        <v>4.0422950000000011</v>
      </c>
      <c r="H39" s="2">
        <f>'Moving Avg'!G39</f>
        <v>0</v>
      </c>
      <c r="I39" s="2">
        <f>'Moving Avg'!H39</f>
        <v>0</v>
      </c>
      <c r="J39" s="17" t="str">
        <f>OBV!F39</f>
        <v>BEARISH</v>
      </c>
      <c r="K39" s="17" t="str">
        <f>OBV!G39</f>
        <v>STRONG</v>
      </c>
      <c r="L39" s="17" t="str">
        <f>OBV!H39</f>
        <v>CONFIRMED BEARISH</v>
      </c>
      <c r="M39" s="19">
        <f t="shared" si="0"/>
        <v>25</v>
      </c>
      <c r="N39" s="19">
        <f t="shared" si="1"/>
        <v>0</v>
      </c>
      <c r="O39" s="19">
        <f t="shared" si="2"/>
        <v>50</v>
      </c>
      <c r="P39" s="19">
        <f t="shared" si="3"/>
        <v>33</v>
      </c>
      <c r="Q39" s="20">
        <f t="shared" si="4"/>
        <v>21.2</v>
      </c>
      <c r="R39" s="20">
        <f t="shared" si="5"/>
        <v>30.75</v>
      </c>
      <c r="S39" s="20">
        <f t="shared" si="6"/>
        <v>31.1</v>
      </c>
      <c r="T39" s="20">
        <f t="shared" si="7"/>
        <v>27</v>
      </c>
      <c r="U39" s="19">
        <f t="shared" si="8"/>
        <v>27.683333333333337</v>
      </c>
      <c r="V39" s="19">
        <f t="shared" si="9"/>
        <v>27.512500000000003</v>
      </c>
    </row>
    <row r="40" spans="1:22" ht="13.5" x14ac:dyDescent="0.25">
      <c r="A40" s="3">
        <f>RSI!A40</f>
        <v>42061</v>
      </c>
      <c r="B40" s="2">
        <f>RSI!B40</f>
        <v>3.8959000000000001</v>
      </c>
      <c r="C40" s="2">
        <f>RSI!I40</f>
        <v>34.907430131721952</v>
      </c>
      <c r="D40" s="2">
        <f>MACD!E40</f>
        <v>4.0873876810234577E-2</v>
      </c>
      <c r="E40" s="2">
        <f>MACD!F40</f>
        <v>4.5579168986866706E-3</v>
      </c>
      <c r="F40" s="2">
        <f>'Moving Avg'!D40</f>
        <v>3.8815600000000003</v>
      </c>
      <c r="G40" s="2">
        <f>'Moving Avg'!F40</f>
        <v>4.0328950000000008</v>
      </c>
      <c r="H40" s="2">
        <f>'Moving Avg'!G40</f>
        <v>0</v>
      </c>
      <c r="I40" s="2">
        <f>'Moving Avg'!H40</f>
        <v>0</v>
      </c>
      <c r="J40" s="17" t="str">
        <f>OBV!F40</f>
        <v>BEARISH</v>
      </c>
      <c r="K40" s="17" t="str">
        <f>OBV!G40</f>
        <v>STRONG</v>
      </c>
      <c r="L40" s="17" t="str">
        <f>OBV!H40</f>
        <v>CONFIRMED BEARISH</v>
      </c>
      <c r="M40" s="19">
        <f t="shared" si="0"/>
        <v>25</v>
      </c>
      <c r="N40" s="19">
        <f t="shared" si="1"/>
        <v>0</v>
      </c>
      <c r="O40" s="19">
        <f t="shared" si="2"/>
        <v>50</v>
      </c>
      <c r="P40" s="19">
        <f t="shared" si="3"/>
        <v>33</v>
      </c>
      <c r="Q40" s="20">
        <f t="shared" si="4"/>
        <v>21.2</v>
      </c>
      <c r="R40" s="20">
        <f t="shared" si="5"/>
        <v>30.75</v>
      </c>
      <c r="S40" s="20">
        <f t="shared" si="6"/>
        <v>31.1</v>
      </c>
      <c r="T40" s="20">
        <f t="shared" si="7"/>
        <v>27</v>
      </c>
      <c r="U40" s="19">
        <f t="shared" si="8"/>
        <v>27.683333333333337</v>
      </c>
      <c r="V40" s="19">
        <f t="shared" si="9"/>
        <v>27.512500000000003</v>
      </c>
    </row>
    <row r="41" spans="1:22" ht="13.5" x14ac:dyDescent="0.25">
      <c r="A41" s="3">
        <f>RSI!A41</f>
        <v>42062</v>
      </c>
      <c r="B41" s="2">
        <f>RSI!B41</f>
        <v>3.9853999999999998</v>
      </c>
      <c r="C41" s="2">
        <f>RSI!I41</f>
        <v>42.895112378463644</v>
      </c>
      <c r="D41" s="2">
        <f>MACD!E41</f>
        <v>4.3013333557457401E-2</v>
      </c>
      <c r="E41" s="2">
        <f>MACD!F41</f>
        <v>1.2249000230440817E-2</v>
      </c>
      <c r="F41" s="2">
        <f>'Moving Avg'!D41</f>
        <v>3.8869199999999999</v>
      </c>
      <c r="G41" s="2">
        <f>'Moving Avg'!F41</f>
        <v>4.0306550000000003</v>
      </c>
      <c r="H41" s="2">
        <f>'Moving Avg'!G41</f>
        <v>0</v>
      </c>
      <c r="I41" s="2">
        <f>'Moving Avg'!H41</f>
        <v>0</v>
      </c>
      <c r="J41" s="17" t="str">
        <f>OBV!F41</f>
        <v>BEARISH</v>
      </c>
      <c r="K41" s="17" t="str">
        <f>OBV!G41</f>
        <v>STRONG</v>
      </c>
      <c r="L41" s="17" t="str">
        <f>OBV!H41</f>
        <v>BEARISH DIVERGENCE</v>
      </c>
      <c r="M41" s="19">
        <f t="shared" si="0"/>
        <v>25</v>
      </c>
      <c r="N41" s="19">
        <f t="shared" si="1"/>
        <v>0</v>
      </c>
      <c r="O41" s="19">
        <f t="shared" si="2"/>
        <v>50</v>
      </c>
      <c r="P41" s="19">
        <f t="shared" si="3"/>
        <v>33</v>
      </c>
      <c r="Q41" s="20">
        <f t="shared" si="4"/>
        <v>21.2</v>
      </c>
      <c r="R41" s="20">
        <f t="shared" si="5"/>
        <v>30.75</v>
      </c>
      <c r="S41" s="20">
        <f t="shared" si="6"/>
        <v>31.1</v>
      </c>
      <c r="T41" s="20">
        <f t="shared" si="7"/>
        <v>27</v>
      </c>
      <c r="U41" s="19">
        <f t="shared" si="8"/>
        <v>27.683333333333337</v>
      </c>
      <c r="V41" s="19">
        <f t="shared" si="9"/>
        <v>27.512500000000003</v>
      </c>
    </row>
    <row r="42" spans="1:22" ht="13.5" x14ac:dyDescent="0.25">
      <c r="A42" s="3">
        <f>RSI!A42</f>
        <v>42065</v>
      </c>
      <c r="B42" s="2">
        <f>RSI!B42</f>
        <v>3.8959000000000001</v>
      </c>
      <c r="C42" s="2">
        <f>RSI!I42</f>
        <v>37.888118253831145</v>
      </c>
      <c r="D42" s="2">
        <f>MACD!E42</f>
        <v>6.9874579344513243E-2</v>
      </c>
      <c r="E42" s="2">
        <f>MACD!F42</f>
        <v>2.3774116053255301E-2</v>
      </c>
      <c r="F42" s="2">
        <f>'Moving Avg'!D42</f>
        <v>3.8958800000000005</v>
      </c>
      <c r="G42" s="2">
        <f>'Moving Avg'!F42</f>
        <v>4.0239399999999996</v>
      </c>
      <c r="H42" s="2">
        <f>'Moving Avg'!G42</f>
        <v>0</v>
      </c>
      <c r="I42" s="2">
        <f>'Moving Avg'!H42</f>
        <v>0</v>
      </c>
      <c r="J42" s="17" t="str">
        <f>OBV!F42</f>
        <v>BULLISH</v>
      </c>
      <c r="K42" s="17" t="str">
        <f>OBV!G42</f>
        <v>WEAK</v>
      </c>
      <c r="L42" s="17" t="str">
        <f>OBV!H42</f>
        <v>CONFIRMED BULLISH</v>
      </c>
      <c r="M42" s="19">
        <f t="shared" si="0"/>
        <v>25</v>
      </c>
      <c r="N42" s="19">
        <f t="shared" si="1"/>
        <v>0</v>
      </c>
      <c r="O42" s="19">
        <f t="shared" si="2"/>
        <v>50</v>
      </c>
      <c r="P42" s="19">
        <f t="shared" si="3"/>
        <v>67</v>
      </c>
      <c r="Q42" s="20">
        <f t="shared" si="4"/>
        <v>26.299999999999997</v>
      </c>
      <c r="R42" s="20">
        <f t="shared" si="5"/>
        <v>39.25</v>
      </c>
      <c r="S42" s="20">
        <f t="shared" si="6"/>
        <v>46.400000000000006</v>
      </c>
      <c r="T42" s="20">
        <f t="shared" si="7"/>
        <v>35.5</v>
      </c>
      <c r="U42" s="19">
        <f t="shared" si="8"/>
        <v>37.31666666666667</v>
      </c>
      <c r="V42" s="19">
        <f t="shared" si="9"/>
        <v>36.862499999999997</v>
      </c>
    </row>
    <row r="43" spans="1:22" ht="13.5" x14ac:dyDescent="0.25">
      <c r="A43" s="3">
        <f>RSI!A43</f>
        <v>42066</v>
      </c>
      <c r="B43" s="2">
        <f>RSI!B43</f>
        <v>3.8511000000000002</v>
      </c>
      <c r="C43" s="2">
        <f>RSI!I43</f>
        <v>35.645216790503639</v>
      </c>
      <c r="D43" s="2">
        <f>MACD!E43</f>
        <v>9.6912027418764701E-2</v>
      </c>
      <c r="E43" s="2">
        <f>MACD!F43</f>
        <v>3.8401698326357189E-2</v>
      </c>
      <c r="F43" s="2">
        <f>'Moving Avg'!D43</f>
        <v>3.8958799999999996</v>
      </c>
      <c r="G43" s="2">
        <f>'Moving Avg'!F43</f>
        <v>4.0149850000000002</v>
      </c>
      <c r="H43" s="2">
        <f>'Moving Avg'!G43</f>
        <v>0</v>
      </c>
      <c r="I43" s="2">
        <f>'Moving Avg'!H43</f>
        <v>0</v>
      </c>
      <c r="J43" s="17" t="str">
        <f>OBV!F43</f>
        <v>BEARISH</v>
      </c>
      <c r="K43" s="17" t="str">
        <f>OBV!G43</f>
        <v>STRONG</v>
      </c>
      <c r="L43" s="17" t="str">
        <f>OBV!H43</f>
        <v>NEUTRAL</v>
      </c>
      <c r="M43" s="19">
        <f t="shared" si="0"/>
        <v>25</v>
      </c>
      <c r="N43" s="19">
        <f t="shared" si="1"/>
        <v>0</v>
      </c>
      <c r="O43" s="19">
        <f t="shared" si="2"/>
        <v>50</v>
      </c>
      <c r="P43" s="19">
        <f t="shared" si="3"/>
        <v>33</v>
      </c>
      <c r="Q43" s="20">
        <f t="shared" si="4"/>
        <v>21.2</v>
      </c>
      <c r="R43" s="20">
        <f t="shared" si="5"/>
        <v>30.75</v>
      </c>
      <c r="S43" s="20">
        <f t="shared" si="6"/>
        <v>31.1</v>
      </c>
      <c r="T43" s="20">
        <f t="shared" si="7"/>
        <v>27</v>
      </c>
      <c r="U43" s="19">
        <f t="shared" si="8"/>
        <v>27.683333333333337</v>
      </c>
      <c r="V43" s="19">
        <f t="shared" si="9"/>
        <v>27.512500000000003</v>
      </c>
    </row>
    <row r="44" spans="1:22" ht="13.5" x14ac:dyDescent="0.25">
      <c r="A44" s="3">
        <f>RSI!A44</f>
        <v>42067</v>
      </c>
      <c r="B44" s="2">
        <f>RSI!B44</f>
        <v>3.8868999999999998</v>
      </c>
      <c r="C44" s="2">
        <f>RSI!I44</f>
        <v>38.764809709347446</v>
      </c>
      <c r="D44" s="2">
        <f>MACD!E44</f>
        <v>9.902726989951649E-2</v>
      </c>
      <c r="E44" s="2">
        <f>MACD!F44</f>
        <v>5.0526812640989051E-2</v>
      </c>
      <c r="F44" s="2">
        <f>'Moving Avg'!D44</f>
        <v>3.9030399999999998</v>
      </c>
      <c r="G44" s="2">
        <f>'Moving Avg'!F44</f>
        <v>4.0078200000000006</v>
      </c>
      <c r="H44" s="2">
        <f>'Moving Avg'!G44</f>
        <v>0</v>
      </c>
      <c r="I44" s="2">
        <f>'Moving Avg'!H44</f>
        <v>0</v>
      </c>
      <c r="J44" s="17" t="str">
        <f>OBV!F44</f>
        <v>BEARISH</v>
      </c>
      <c r="K44" s="17" t="str">
        <f>OBV!G44</f>
        <v>STRONG</v>
      </c>
      <c r="L44" s="17" t="str">
        <f>OBV!H44</f>
        <v>BEARISH DIVERGENCE</v>
      </c>
      <c r="M44" s="19">
        <f t="shared" si="0"/>
        <v>25</v>
      </c>
      <c r="N44" s="19">
        <f t="shared" si="1"/>
        <v>0</v>
      </c>
      <c r="O44" s="19">
        <f t="shared" si="2"/>
        <v>50</v>
      </c>
      <c r="P44" s="19">
        <f t="shared" si="3"/>
        <v>33</v>
      </c>
      <c r="Q44" s="20">
        <f t="shared" si="4"/>
        <v>21.2</v>
      </c>
      <c r="R44" s="20">
        <f t="shared" si="5"/>
        <v>30.75</v>
      </c>
      <c r="S44" s="20">
        <f t="shared" si="6"/>
        <v>31.1</v>
      </c>
      <c r="T44" s="20">
        <f t="shared" si="7"/>
        <v>27</v>
      </c>
      <c r="U44" s="19">
        <f t="shared" si="8"/>
        <v>27.683333333333337</v>
      </c>
      <c r="V44" s="19">
        <f t="shared" si="9"/>
        <v>27.512500000000003</v>
      </c>
    </row>
    <row r="45" spans="1:22" ht="13.5" x14ac:dyDescent="0.25">
      <c r="A45" s="3">
        <f>RSI!A45</f>
        <v>42068</v>
      </c>
      <c r="B45" s="2">
        <f>RSI!B45</f>
        <v>3.8868999999999998</v>
      </c>
      <c r="C45" s="2">
        <f>RSI!I45</f>
        <v>38.764809709347453</v>
      </c>
      <c r="D45" s="2">
        <f>MACD!E45</f>
        <v>8.379189269897136E-2</v>
      </c>
      <c r="E45" s="2">
        <f>MACD!F45</f>
        <v>5.7179828652585515E-2</v>
      </c>
      <c r="F45" s="2">
        <f>'Moving Avg'!D45</f>
        <v>3.90124</v>
      </c>
      <c r="G45" s="2">
        <f>'Moving Avg'!F45</f>
        <v>3.9984150000000001</v>
      </c>
      <c r="H45" s="2">
        <f>'Moving Avg'!G45</f>
        <v>0</v>
      </c>
      <c r="I45" s="2">
        <f>'Moving Avg'!H45</f>
        <v>0</v>
      </c>
      <c r="J45" s="17" t="str">
        <f>OBV!F45</f>
        <v>BEARISH</v>
      </c>
      <c r="K45" s="17" t="str">
        <f>OBV!G45</f>
        <v>STRONG</v>
      </c>
      <c r="L45" s="17" t="str">
        <f>OBV!H45</f>
        <v>CONFIRMED BEARISH</v>
      </c>
      <c r="M45" s="19">
        <f t="shared" si="0"/>
        <v>25</v>
      </c>
      <c r="N45" s="19">
        <f t="shared" si="1"/>
        <v>0</v>
      </c>
      <c r="O45" s="19">
        <f t="shared" si="2"/>
        <v>50</v>
      </c>
      <c r="P45" s="19">
        <f t="shared" si="3"/>
        <v>33</v>
      </c>
      <c r="Q45" s="20">
        <f t="shared" si="4"/>
        <v>21.2</v>
      </c>
      <c r="R45" s="20">
        <f t="shared" si="5"/>
        <v>30.75</v>
      </c>
      <c r="S45" s="20">
        <f t="shared" si="6"/>
        <v>31.1</v>
      </c>
      <c r="T45" s="20">
        <f t="shared" si="7"/>
        <v>27</v>
      </c>
      <c r="U45" s="19">
        <f t="shared" si="8"/>
        <v>27.683333333333337</v>
      </c>
      <c r="V45" s="19">
        <f t="shared" si="9"/>
        <v>27.512500000000003</v>
      </c>
    </row>
    <row r="46" spans="1:22" ht="13.5" x14ac:dyDescent="0.25">
      <c r="A46" s="3">
        <f>RSI!A46</f>
        <v>42069</v>
      </c>
      <c r="B46" s="2">
        <f>RSI!B46</f>
        <v>3.8868999999999998</v>
      </c>
      <c r="C46" s="2">
        <f>RSI!I46</f>
        <v>38.764809709347453</v>
      </c>
      <c r="D46" s="2">
        <f>MACD!E46</f>
        <v>7.1717544263228739E-2</v>
      </c>
      <c r="E46" s="2">
        <f>MACD!F46</f>
        <v>6.0087371774714168E-2</v>
      </c>
      <c r="F46" s="2">
        <f>'Moving Avg'!D46</f>
        <v>3.8815400000000002</v>
      </c>
      <c r="G46" s="2">
        <f>'Moving Avg'!F46</f>
        <v>3.9885649999999999</v>
      </c>
      <c r="H46" s="2">
        <f>'Moving Avg'!G46</f>
        <v>0</v>
      </c>
      <c r="I46" s="2">
        <f>'Moving Avg'!H46</f>
        <v>0</v>
      </c>
      <c r="J46" s="17" t="str">
        <f>OBV!F46</f>
        <v>BEARISH</v>
      </c>
      <c r="K46" s="17" t="str">
        <f>OBV!G46</f>
        <v>STRONG</v>
      </c>
      <c r="L46" s="17" t="str">
        <f>OBV!H46</f>
        <v>CONFIRMED BEARISH</v>
      </c>
      <c r="M46" s="19">
        <f t="shared" si="0"/>
        <v>25</v>
      </c>
      <c r="N46" s="19">
        <f t="shared" si="1"/>
        <v>0</v>
      </c>
      <c r="O46" s="19">
        <f t="shared" si="2"/>
        <v>50</v>
      </c>
      <c r="P46" s="19">
        <f t="shared" si="3"/>
        <v>33</v>
      </c>
      <c r="Q46" s="20">
        <f t="shared" si="4"/>
        <v>21.2</v>
      </c>
      <c r="R46" s="20">
        <f t="shared" si="5"/>
        <v>30.75</v>
      </c>
      <c r="S46" s="20">
        <f t="shared" si="6"/>
        <v>31.1</v>
      </c>
      <c r="T46" s="20">
        <f t="shared" si="7"/>
        <v>27</v>
      </c>
      <c r="U46" s="19">
        <f t="shared" si="8"/>
        <v>27.683333333333337</v>
      </c>
      <c r="V46" s="19">
        <f t="shared" si="9"/>
        <v>27.512500000000003</v>
      </c>
    </row>
    <row r="47" spans="1:22" ht="13.5" x14ac:dyDescent="0.25">
      <c r="A47" s="3">
        <f>RSI!A47</f>
        <v>42072</v>
      </c>
      <c r="B47" s="2">
        <f>RSI!B47</f>
        <v>3.8778999999999999</v>
      </c>
      <c r="C47" s="2">
        <f>RSI!I47</f>
        <v>38.183633431455121</v>
      </c>
      <c r="D47" s="2">
        <f>MACD!E47</f>
        <v>4.638558985615715E-2</v>
      </c>
      <c r="E47" s="2">
        <f>MACD!F47</f>
        <v>5.7347015391002766E-2</v>
      </c>
      <c r="F47" s="2">
        <f>'Moving Avg'!D47</f>
        <v>3.8779400000000002</v>
      </c>
      <c r="G47" s="2">
        <f>'Moving Avg'!F47</f>
        <v>3.9782649999999995</v>
      </c>
      <c r="H47" s="2">
        <f>'Moving Avg'!G47</f>
        <v>0</v>
      </c>
      <c r="I47" s="2">
        <f>'Moving Avg'!H47</f>
        <v>0</v>
      </c>
      <c r="J47" s="17" t="str">
        <f>OBV!F47</f>
        <v>BEARISH</v>
      </c>
      <c r="K47" s="17" t="str">
        <f>OBV!G47</f>
        <v>STRONG</v>
      </c>
      <c r="L47" s="17" t="str">
        <f>OBV!H47</f>
        <v>CONFIRMED BEARISH</v>
      </c>
      <c r="M47" s="19">
        <f t="shared" si="0"/>
        <v>25</v>
      </c>
      <c r="N47" s="19">
        <f t="shared" si="1"/>
        <v>45</v>
      </c>
      <c r="O47" s="19">
        <f t="shared" si="2"/>
        <v>50</v>
      </c>
      <c r="P47" s="19">
        <f t="shared" si="3"/>
        <v>33</v>
      </c>
      <c r="Q47" s="20">
        <f t="shared" si="4"/>
        <v>36.950000000000003</v>
      </c>
      <c r="R47" s="20">
        <f t="shared" si="5"/>
        <v>39.75</v>
      </c>
      <c r="S47" s="20">
        <f t="shared" si="6"/>
        <v>37.85</v>
      </c>
      <c r="T47" s="20">
        <f t="shared" si="7"/>
        <v>38.25</v>
      </c>
      <c r="U47" s="19">
        <f t="shared" si="8"/>
        <v>38.183333333333337</v>
      </c>
      <c r="V47" s="19">
        <f t="shared" si="9"/>
        <v>38.200000000000003</v>
      </c>
    </row>
    <row r="48" spans="1:22" ht="13.5" x14ac:dyDescent="0.25">
      <c r="A48" s="3">
        <f>RSI!A48</f>
        <v>42073</v>
      </c>
      <c r="B48" s="2">
        <f>RSI!B48</f>
        <v>3.8332000000000002</v>
      </c>
      <c r="C48" s="2">
        <f>RSI!I48</f>
        <v>35.348999109346835</v>
      </c>
      <c r="D48" s="2">
        <f>MACD!E48</f>
        <v>2.901570432519085E-2</v>
      </c>
      <c r="E48" s="2">
        <f>MACD!F48</f>
        <v>5.1680753177840384E-2</v>
      </c>
      <c r="F48" s="2">
        <f>'Moving Avg'!D48</f>
        <v>3.8743600000000002</v>
      </c>
      <c r="G48" s="2">
        <f>'Moving Avg'!F48</f>
        <v>3.9657299999999998</v>
      </c>
      <c r="H48" s="2">
        <f>'Moving Avg'!G48</f>
        <v>0</v>
      </c>
      <c r="I48" s="2">
        <f>'Moving Avg'!H48</f>
        <v>0</v>
      </c>
      <c r="J48" s="17" t="str">
        <f>OBV!F48</f>
        <v>BEARISH</v>
      </c>
      <c r="K48" s="17" t="str">
        <f>OBV!G48</f>
        <v>STRONG</v>
      </c>
      <c r="L48" s="17" t="str">
        <f>OBV!H48</f>
        <v>CONFIRMED BEARISH</v>
      </c>
      <c r="M48" s="19">
        <f t="shared" si="0"/>
        <v>25</v>
      </c>
      <c r="N48" s="19">
        <f t="shared" si="1"/>
        <v>100</v>
      </c>
      <c r="O48" s="19">
        <f t="shared" si="2"/>
        <v>50</v>
      </c>
      <c r="P48" s="19">
        <f t="shared" si="3"/>
        <v>33</v>
      </c>
      <c r="Q48" s="20">
        <f t="shared" si="4"/>
        <v>56.2</v>
      </c>
      <c r="R48" s="20">
        <f t="shared" si="5"/>
        <v>50.75</v>
      </c>
      <c r="S48" s="20">
        <f t="shared" si="6"/>
        <v>46.1</v>
      </c>
      <c r="T48" s="20">
        <f t="shared" si="7"/>
        <v>52</v>
      </c>
      <c r="U48" s="19">
        <f t="shared" si="8"/>
        <v>51.016666666666673</v>
      </c>
      <c r="V48" s="19">
        <f t="shared" si="9"/>
        <v>51.262500000000003</v>
      </c>
    </row>
    <row r="49" spans="1:22" ht="13.5" x14ac:dyDescent="0.25">
      <c r="A49" s="3">
        <f>RSI!A49</f>
        <v>42074</v>
      </c>
      <c r="B49" s="2">
        <f>RSI!B49</f>
        <v>3.8959000000000001</v>
      </c>
      <c r="C49" s="2">
        <f>RSI!I49</f>
        <v>41.867982653701958</v>
      </c>
      <c r="D49" s="2">
        <f>MACD!E49</f>
        <v>1.0635700512322988E-2</v>
      </c>
      <c r="E49" s="2">
        <f>MACD!F49</f>
        <v>4.347174264473691E-2</v>
      </c>
      <c r="F49" s="2">
        <f>'Moving Avg'!D49</f>
        <v>3.87616</v>
      </c>
      <c r="G49" s="2">
        <f>'Moving Avg'!F49</f>
        <v>3.9505049999999997</v>
      </c>
      <c r="H49" s="2">
        <f>'Moving Avg'!G49</f>
        <v>0</v>
      </c>
      <c r="I49" s="2">
        <f>'Moving Avg'!H49</f>
        <v>0</v>
      </c>
      <c r="J49" s="17" t="str">
        <f>OBV!F49</f>
        <v>BEARISH</v>
      </c>
      <c r="K49" s="17" t="str">
        <f>OBV!G49</f>
        <v>STRONG</v>
      </c>
      <c r="L49" s="17" t="str">
        <f>OBV!H49</f>
        <v>BEARISH DIVERGENCE</v>
      </c>
      <c r="M49" s="19">
        <f t="shared" si="0"/>
        <v>25</v>
      </c>
      <c r="N49" s="19">
        <f t="shared" si="1"/>
        <v>100</v>
      </c>
      <c r="O49" s="19">
        <f t="shared" si="2"/>
        <v>50</v>
      </c>
      <c r="P49" s="19">
        <f t="shared" si="3"/>
        <v>33</v>
      </c>
      <c r="Q49" s="20">
        <f t="shared" si="4"/>
        <v>56.2</v>
      </c>
      <c r="R49" s="20">
        <f t="shared" si="5"/>
        <v>50.75</v>
      </c>
      <c r="S49" s="20">
        <f t="shared" si="6"/>
        <v>46.1</v>
      </c>
      <c r="T49" s="20">
        <f t="shared" si="7"/>
        <v>52</v>
      </c>
      <c r="U49" s="19">
        <f t="shared" si="8"/>
        <v>51.016666666666673</v>
      </c>
      <c r="V49" s="19">
        <f t="shared" si="9"/>
        <v>51.262500000000003</v>
      </c>
    </row>
    <row r="50" spans="1:22" ht="13.5" x14ac:dyDescent="0.25">
      <c r="A50" s="3">
        <f>RSI!A50</f>
        <v>42075</v>
      </c>
      <c r="B50" s="2">
        <f>RSI!B50</f>
        <v>3.8153000000000001</v>
      </c>
      <c r="C50" s="2">
        <f>RSI!I50</f>
        <v>36.739487907485881</v>
      </c>
      <c r="D50" s="2">
        <f>MACD!E50</f>
        <v>8.4663448126423013E-3</v>
      </c>
      <c r="E50" s="2">
        <f>MACD!F50</f>
        <v>3.6470663078317984E-2</v>
      </c>
      <c r="F50" s="2">
        <f>'Moving Avg'!D50</f>
        <v>3.8618399999999999</v>
      </c>
      <c r="G50" s="2">
        <f>'Moving Avg'!F50</f>
        <v>3.9370749999999992</v>
      </c>
      <c r="H50" s="2">
        <f>'Moving Avg'!G50</f>
        <v>4.0903326530612247</v>
      </c>
      <c r="I50" s="2">
        <f>'Moving Avg'!H50</f>
        <v>0</v>
      </c>
      <c r="J50" s="17" t="str">
        <f>OBV!F50</f>
        <v>BEARISH</v>
      </c>
      <c r="K50" s="17" t="str">
        <f>OBV!G50</f>
        <v>STRONG</v>
      </c>
      <c r="L50" s="17" t="str">
        <f>OBV!H50</f>
        <v>CONFIRMED BEARISH</v>
      </c>
      <c r="M50" s="19">
        <f t="shared" si="0"/>
        <v>25</v>
      </c>
      <c r="N50" s="19">
        <f t="shared" si="1"/>
        <v>100</v>
      </c>
      <c r="O50" s="19">
        <f t="shared" si="2"/>
        <v>50</v>
      </c>
      <c r="P50" s="19">
        <f t="shared" si="3"/>
        <v>33</v>
      </c>
      <c r="Q50" s="20">
        <f t="shared" si="4"/>
        <v>56.2</v>
      </c>
      <c r="R50" s="20">
        <f t="shared" si="5"/>
        <v>50.75</v>
      </c>
      <c r="S50" s="20">
        <f t="shared" si="6"/>
        <v>46.1</v>
      </c>
      <c r="T50" s="20">
        <f t="shared" si="7"/>
        <v>52</v>
      </c>
      <c r="U50" s="19">
        <f t="shared" si="8"/>
        <v>51.016666666666673</v>
      </c>
      <c r="V50" s="19">
        <f t="shared" si="9"/>
        <v>51.262500000000003</v>
      </c>
    </row>
    <row r="51" spans="1:22" ht="13.5" x14ac:dyDescent="0.25">
      <c r="A51" s="3">
        <f>RSI!A51</f>
        <v>42076</v>
      </c>
      <c r="B51" s="2">
        <f>RSI!B51</f>
        <v>3.8511000000000002</v>
      </c>
      <c r="C51" s="2">
        <f>RSI!I51</f>
        <v>40.240910422423298</v>
      </c>
      <c r="D51" s="2">
        <f>MACD!E51</f>
        <v>1.8706122030127226E-2</v>
      </c>
      <c r="E51" s="2">
        <f>MACD!F51</f>
        <v>3.2917754868679837E-2</v>
      </c>
      <c r="F51" s="2">
        <f>'Moving Avg'!D51</f>
        <v>3.8546799999999997</v>
      </c>
      <c r="G51" s="2">
        <f>'Moving Avg'!F51</f>
        <v>3.9254349999999989</v>
      </c>
      <c r="H51" s="2">
        <f>'Moving Avg'!G51</f>
        <v>4.0855480000000002</v>
      </c>
      <c r="I51" s="2">
        <f>'Moving Avg'!H51</f>
        <v>0</v>
      </c>
      <c r="J51" s="17" t="str">
        <f>OBV!F51</f>
        <v>BEARISH</v>
      </c>
      <c r="K51" s="17" t="str">
        <f>OBV!G51</f>
        <v>STRONG</v>
      </c>
      <c r="L51" s="17" t="str">
        <f>OBV!H51</f>
        <v>CONFIRMED BEARISH</v>
      </c>
      <c r="M51" s="19">
        <f t="shared" si="0"/>
        <v>25</v>
      </c>
      <c r="N51" s="19">
        <f t="shared" si="1"/>
        <v>45</v>
      </c>
      <c r="O51" s="19">
        <f t="shared" si="2"/>
        <v>50</v>
      </c>
      <c r="P51" s="19">
        <f t="shared" si="3"/>
        <v>33</v>
      </c>
      <c r="Q51" s="20">
        <f t="shared" si="4"/>
        <v>36.950000000000003</v>
      </c>
      <c r="R51" s="20">
        <f t="shared" si="5"/>
        <v>39.75</v>
      </c>
      <c r="S51" s="20">
        <f t="shared" si="6"/>
        <v>37.85</v>
      </c>
      <c r="T51" s="20">
        <f t="shared" si="7"/>
        <v>38.25</v>
      </c>
      <c r="U51" s="19">
        <f t="shared" si="8"/>
        <v>38.183333333333337</v>
      </c>
      <c r="V51" s="19">
        <f t="shared" si="9"/>
        <v>38.200000000000003</v>
      </c>
    </row>
    <row r="52" spans="1:22" ht="13.5" x14ac:dyDescent="0.25">
      <c r="A52" s="3">
        <f>RSI!A52</f>
        <v>42079</v>
      </c>
      <c r="B52" s="2">
        <f>RSI!B52</f>
        <v>3.8153000000000001</v>
      </c>
      <c r="C52" s="2">
        <f>RSI!I52</f>
        <v>37.977207026905496</v>
      </c>
      <c r="D52" s="2">
        <f>MACD!E52</f>
        <v>1.69286697414881E-2</v>
      </c>
      <c r="E52" s="2">
        <f>MACD!F52</f>
        <v>2.9719937843241489E-2</v>
      </c>
      <c r="F52" s="2">
        <f>'Moving Avg'!D52</f>
        <v>3.8421600000000007</v>
      </c>
      <c r="G52" s="2">
        <f>'Moving Avg'!F52</f>
        <v>3.9061799999999991</v>
      </c>
      <c r="H52" s="2">
        <f>'Moving Avg'!G52</f>
        <v>4.0722940000000003</v>
      </c>
      <c r="I52" s="2">
        <f>'Moving Avg'!H52</f>
        <v>0</v>
      </c>
      <c r="J52" s="17" t="str">
        <f>OBV!F52</f>
        <v>BEARISH</v>
      </c>
      <c r="K52" s="17" t="str">
        <f>OBV!G52</f>
        <v>STRONG</v>
      </c>
      <c r="L52" s="17" t="str">
        <f>OBV!H52</f>
        <v>CONFIRMED BEARISH</v>
      </c>
      <c r="M52" s="19">
        <f t="shared" si="0"/>
        <v>25</v>
      </c>
      <c r="N52" s="19">
        <f t="shared" si="1"/>
        <v>45</v>
      </c>
      <c r="O52" s="19">
        <f t="shared" si="2"/>
        <v>50</v>
      </c>
      <c r="P52" s="19">
        <f t="shared" si="3"/>
        <v>33</v>
      </c>
      <c r="Q52" s="20">
        <f t="shared" si="4"/>
        <v>36.950000000000003</v>
      </c>
      <c r="R52" s="20">
        <f t="shared" si="5"/>
        <v>39.75</v>
      </c>
      <c r="S52" s="20">
        <f t="shared" si="6"/>
        <v>37.85</v>
      </c>
      <c r="T52" s="20">
        <f t="shared" si="7"/>
        <v>38.25</v>
      </c>
      <c r="U52" s="19">
        <f t="shared" si="8"/>
        <v>38.183333333333337</v>
      </c>
      <c r="V52" s="19">
        <f t="shared" si="9"/>
        <v>38.200000000000003</v>
      </c>
    </row>
    <row r="53" spans="1:22" ht="13.5" x14ac:dyDescent="0.25">
      <c r="A53" s="3">
        <f>RSI!A53</f>
        <v>42080</v>
      </c>
      <c r="B53" s="2">
        <f>RSI!B53</f>
        <v>3.8062999999999998</v>
      </c>
      <c r="C53" s="2">
        <f>RSI!I53</f>
        <v>37.407496124780344</v>
      </c>
      <c r="D53" s="2">
        <f>MACD!E53</f>
        <v>1.0036037096639916E-2</v>
      </c>
      <c r="E53" s="2">
        <f>MACD!F53</f>
        <v>2.5783157693921175E-2</v>
      </c>
      <c r="F53" s="2">
        <f>'Moving Avg'!D53</f>
        <v>3.8367800000000001</v>
      </c>
      <c r="G53" s="2">
        <f>'Moving Avg'!F53</f>
        <v>3.8864749999999986</v>
      </c>
      <c r="H53" s="2">
        <f>'Moving Avg'!G53</f>
        <v>4.0610100000000005</v>
      </c>
      <c r="I53" s="2">
        <f>'Moving Avg'!H53</f>
        <v>0</v>
      </c>
      <c r="J53" s="17" t="str">
        <f>OBV!F53</f>
        <v>BEARISH</v>
      </c>
      <c r="K53" s="17" t="str">
        <f>OBV!G53</f>
        <v>NEUTRAL</v>
      </c>
      <c r="L53" s="17" t="str">
        <f>OBV!H53</f>
        <v>CONFIRMED BEARISH</v>
      </c>
      <c r="M53" s="19">
        <f t="shared" si="0"/>
        <v>25</v>
      </c>
      <c r="N53" s="19">
        <f t="shared" si="1"/>
        <v>45</v>
      </c>
      <c r="O53" s="19">
        <f t="shared" si="2"/>
        <v>50</v>
      </c>
      <c r="P53" s="19">
        <f t="shared" si="3"/>
        <v>16.5</v>
      </c>
      <c r="Q53" s="20">
        <f t="shared" si="4"/>
        <v>34.475000000000001</v>
      </c>
      <c r="R53" s="20">
        <f t="shared" si="5"/>
        <v>35.625</v>
      </c>
      <c r="S53" s="20">
        <f t="shared" si="6"/>
        <v>30.425000000000001</v>
      </c>
      <c r="T53" s="20">
        <f t="shared" si="7"/>
        <v>34.125</v>
      </c>
      <c r="U53" s="19">
        <f t="shared" si="8"/>
        <v>33.508333333333333</v>
      </c>
      <c r="V53" s="19">
        <f t="shared" si="9"/>
        <v>33.662499999999994</v>
      </c>
    </row>
    <row r="54" spans="1:22" ht="13.5" x14ac:dyDescent="0.25">
      <c r="A54" s="3">
        <f>RSI!A54</f>
        <v>42081</v>
      </c>
      <c r="B54" s="2">
        <f>RSI!B54</f>
        <v>3.8062999999999998</v>
      </c>
      <c r="C54" s="2">
        <f>RSI!I54</f>
        <v>37.407496124780344</v>
      </c>
      <c r="D54" s="2">
        <f>MACD!E54</f>
        <v>1.0539689160116605E-2</v>
      </c>
      <c r="E54" s="2">
        <f>MACD!F54</f>
        <v>2.2734463987160263E-2</v>
      </c>
      <c r="F54" s="2">
        <f>'Moving Avg'!D54</f>
        <v>3.8188599999999999</v>
      </c>
      <c r="G54" s="2">
        <f>'Moving Avg'!F54</f>
        <v>3.8730399999999983</v>
      </c>
      <c r="H54" s="2">
        <f>'Moving Avg'!G54</f>
        <v>4.0497260000000006</v>
      </c>
      <c r="I54" s="2">
        <f>'Moving Avg'!H54</f>
        <v>0</v>
      </c>
      <c r="J54" s="17" t="str">
        <f>OBV!F54</f>
        <v>BEARISH</v>
      </c>
      <c r="K54" s="17" t="str">
        <f>OBV!G54</f>
        <v>STRONG</v>
      </c>
      <c r="L54" s="17" t="str">
        <f>OBV!H54</f>
        <v>CONFIRMED BEARISH</v>
      </c>
      <c r="M54" s="19">
        <f t="shared" si="0"/>
        <v>25</v>
      </c>
      <c r="N54" s="19">
        <f t="shared" si="1"/>
        <v>45</v>
      </c>
      <c r="O54" s="19">
        <f t="shared" si="2"/>
        <v>50</v>
      </c>
      <c r="P54" s="19">
        <f t="shared" si="3"/>
        <v>33</v>
      </c>
      <c r="Q54" s="20">
        <f t="shared" si="4"/>
        <v>36.950000000000003</v>
      </c>
      <c r="R54" s="20">
        <f t="shared" si="5"/>
        <v>39.75</v>
      </c>
      <c r="S54" s="20">
        <f t="shared" si="6"/>
        <v>37.85</v>
      </c>
      <c r="T54" s="20">
        <f t="shared" si="7"/>
        <v>38.25</v>
      </c>
      <c r="U54" s="19">
        <f t="shared" si="8"/>
        <v>38.183333333333337</v>
      </c>
      <c r="V54" s="19">
        <f t="shared" si="9"/>
        <v>38.200000000000003</v>
      </c>
    </row>
    <row r="55" spans="1:22" ht="13.5" x14ac:dyDescent="0.25">
      <c r="A55" s="3">
        <f>RSI!A55</f>
        <v>42082</v>
      </c>
      <c r="B55" s="2">
        <f>RSI!B55</f>
        <v>3.8062999999999998</v>
      </c>
      <c r="C55" s="2">
        <f>RSI!I55</f>
        <v>37.407496124780351</v>
      </c>
      <c r="D55" s="2">
        <f>MACD!E55</f>
        <v>1.1732696455887037E-2</v>
      </c>
      <c r="E55" s="2">
        <f>MACD!F55</f>
        <v>2.0534110480905619E-2</v>
      </c>
      <c r="F55" s="2">
        <f>'Moving Avg'!D55</f>
        <v>3.8170600000000001</v>
      </c>
      <c r="G55" s="2">
        <f>'Moving Avg'!F55</f>
        <v>3.8654249999999983</v>
      </c>
      <c r="H55" s="2">
        <f>'Moving Avg'!G55</f>
        <v>4.0384420000000008</v>
      </c>
      <c r="I55" s="2">
        <f>'Moving Avg'!H55</f>
        <v>0</v>
      </c>
      <c r="J55" s="17" t="str">
        <f>OBV!F55</f>
        <v>BEARISH</v>
      </c>
      <c r="K55" s="17" t="str">
        <f>OBV!G55</f>
        <v>STRONG</v>
      </c>
      <c r="L55" s="17" t="str">
        <f>OBV!H55</f>
        <v>CONFIRMED BEARISH</v>
      </c>
      <c r="M55" s="19">
        <f t="shared" si="0"/>
        <v>25</v>
      </c>
      <c r="N55" s="19">
        <f t="shared" si="1"/>
        <v>45</v>
      </c>
      <c r="O55" s="19">
        <f t="shared" si="2"/>
        <v>50</v>
      </c>
      <c r="P55" s="19">
        <f t="shared" si="3"/>
        <v>33</v>
      </c>
      <c r="Q55" s="20">
        <f t="shared" si="4"/>
        <v>36.950000000000003</v>
      </c>
      <c r="R55" s="20">
        <f t="shared" si="5"/>
        <v>39.75</v>
      </c>
      <c r="S55" s="20">
        <f t="shared" si="6"/>
        <v>37.85</v>
      </c>
      <c r="T55" s="20">
        <f t="shared" si="7"/>
        <v>38.25</v>
      </c>
      <c r="U55" s="19">
        <f t="shared" si="8"/>
        <v>38.183333333333337</v>
      </c>
      <c r="V55" s="19">
        <f t="shared" si="9"/>
        <v>38.200000000000003</v>
      </c>
    </row>
    <row r="56" spans="1:22" ht="13.5" x14ac:dyDescent="0.25">
      <c r="A56" s="3">
        <f>RSI!A56</f>
        <v>42086</v>
      </c>
      <c r="B56" s="2">
        <f>RSI!B56</f>
        <v>3.7614999999999998</v>
      </c>
      <c r="C56" s="2">
        <f>RSI!I56</f>
        <v>34.216295886479898</v>
      </c>
      <c r="D56" s="2">
        <f>MACD!E56</f>
        <v>1.677071987615264E-2</v>
      </c>
      <c r="E56" s="2">
        <f>MACD!F56</f>
        <v>1.9781432359955026E-2</v>
      </c>
      <c r="F56" s="2">
        <f>'Moving Avg'!D56</f>
        <v>3.79914</v>
      </c>
      <c r="G56" s="2">
        <f>'Moving Avg'!F56</f>
        <v>3.8555699999999988</v>
      </c>
      <c r="H56" s="2">
        <f>'Moving Avg'!G56</f>
        <v>4.0287700000000015</v>
      </c>
      <c r="I56" s="2">
        <f>'Moving Avg'!H56</f>
        <v>0</v>
      </c>
      <c r="J56" s="17" t="str">
        <f>OBV!F56</f>
        <v>BEARISH</v>
      </c>
      <c r="K56" s="17" t="str">
        <f>OBV!G56</f>
        <v>STRONG</v>
      </c>
      <c r="L56" s="17" t="str">
        <f>OBV!H56</f>
        <v>CONFIRMED BEARISH</v>
      </c>
      <c r="M56" s="19">
        <f t="shared" si="0"/>
        <v>25</v>
      </c>
      <c r="N56" s="19">
        <f t="shared" si="1"/>
        <v>45</v>
      </c>
      <c r="O56" s="19">
        <f t="shared" si="2"/>
        <v>50</v>
      </c>
      <c r="P56" s="19">
        <f t="shared" si="3"/>
        <v>33</v>
      </c>
      <c r="Q56" s="20">
        <f t="shared" si="4"/>
        <v>36.950000000000003</v>
      </c>
      <c r="R56" s="20">
        <f t="shared" si="5"/>
        <v>39.75</v>
      </c>
      <c r="S56" s="20">
        <f t="shared" si="6"/>
        <v>37.85</v>
      </c>
      <c r="T56" s="20">
        <f t="shared" si="7"/>
        <v>38.25</v>
      </c>
      <c r="U56" s="19">
        <f t="shared" si="8"/>
        <v>38.183333333333337</v>
      </c>
      <c r="V56" s="19">
        <f t="shared" si="9"/>
        <v>38.200000000000003</v>
      </c>
    </row>
    <row r="57" spans="1:22" ht="13.5" x14ac:dyDescent="0.25">
      <c r="A57" s="3">
        <f>RSI!A57</f>
        <v>42087</v>
      </c>
      <c r="B57" s="2">
        <f>RSI!B57</f>
        <v>3.7166999999999999</v>
      </c>
      <c r="C57" s="2">
        <f>RSI!I57</f>
        <v>31.337296172846663</v>
      </c>
      <c r="D57" s="2">
        <f>MACD!E57</f>
        <v>2.3889732870650882E-2</v>
      </c>
      <c r="E57" s="2">
        <f>MACD!F57</f>
        <v>2.0603092462094196E-2</v>
      </c>
      <c r="F57" s="2">
        <f>'Moving Avg'!D57</f>
        <v>3.7794199999999996</v>
      </c>
      <c r="G57" s="2">
        <f>'Moving Avg'!F57</f>
        <v>3.8488499999999997</v>
      </c>
      <c r="H57" s="2">
        <f>'Moving Avg'!G57</f>
        <v>4.0182020000000014</v>
      </c>
      <c r="I57" s="2">
        <f>'Moving Avg'!H57</f>
        <v>0</v>
      </c>
      <c r="J57" s="17" t="str">
        <f>OBV!F57</f>
        <v>BEARISH</v>
      </c>
      <c r="K57" s="17" t="str">
        <f>OBV!G57</f>
        <v>STRONG</v>
      </c>
      <c r="L57" s="17" t="str">
        <f>OBV!H57</f>
        <v>CONFIRMED BEARISH</v>
      </c>
      <c r="M57" s="19">
        <f t="shared" si="0"/>
        <v>25</v>
      </c>
      <c r="N57" s="19">
        <f t="shared" si="1"/>
        <v>0</v>
      </c>
      <c r="O57" s="19">
        <f t="shared" si="2"/>
        <v>50</v>
      </c>
      <c r="P57" s="19">
        <f t="shared" si="3"/>
        <v>33</v>
      </c>
      <c r="Q57" s="20">
        <f t="shared" si="4"/>
        <v>21.2</v>
      </c>
      <c r="R57" s="20">
        <f t="shared" si="5"/>
        <v>30.75</v>
      </c>
      <c r="S57" s="20">
        <f t="shared" si="6"/>
        <v>31.1</v>
      </c>
      <c r="T57" s="20">
        <f t="shared" si="7"/>
        <v>27</v>
      </c>
      <c r="U57" s="19">
        <f t="shared" si="8"/>
        <v>27.683333333333337</v>
      </c>
      <c r="V57" s="19">
        <f t="shared" si="9"/>
        <v>27.512500000000003</v>
      </c>
    </row>
    <row r="58" spans="1:22" ht="13.5" x14ac:dyDescent="0.25">
      <c r="A58" s="3">
        <f>RSI!A58</f>
        <v>42088</v>
      </c>
      <c r="B58" s="2">
        <f>RSI!B58</f>
        <v>3.7166999999999999</v>
      </c>
      <c r="C58" s="2">
        <f>RSI!I58</f>
        <v>31.337296172846663</v>
      </c>
      <c r="D58" s="2">
        <f>MACD!E58</f>
        <v>2.4155173446162248E-2</v>
      </c>
      <c r="E58" s="2">
        <f>MACD!F58</f>
        <v>2.1313508658907809E-2</v>
      </c>
      <c r="F58" s="2">
        <f>'Moving Avg'!D58</f>
        <v>3.7614999999999994</v>
      </c>
      <c r="G58" s="2">
        <f>'Moving Avg'!F58</f>
        <v>3.84213</v>
      </c>
      <c r="H58" s="2">
        <f>'Moving Avg'!G58</f>
        <v>4.0078120000000013</v>
      </c>
      <c r="I58" s="2">
        <f>'Moving Avg'!H58</f>
        <v>0</v>
      </c>
      <c r="J58" s="17" t="str">
        <f>OBV!F58</f>
        <v>BEARISH</v>
      </c>
      <c r="K58" s="17" t="str">
        <f>OBV!G58</f>
        <v>STRONG</v>
      </c>
      <c r="L58" s="17" t="str">
        <f>OBV!H58</f>
        <v>CONFIRMED BEARISH</v>
      </c>
      <c r="M58" s="19">
        <f t="shared" si="0"/>
        <v>25</v>
      </c>
      <c r="N58" s="19">
        <f t="shared" si="1"/>
        <v>0</v>
      </c>
      <c r="O58" s="19">
        <f t="shared" si="2"/>
        <v>50</v>
      </c>
      <c r="P58" s="19">
        <f t="shared" si="3"/>
        <v>33</v>
      </c>
      <c r="Q58" s="20">
        <f t="shared" si="4"/>
        <v>21.2</v>
      </c>
      <c r="R58" s="20">
        <f t="shared" si="5"/>
        <v>30.75</v>
      </c>
      <c r="S58" s="20">
        <f t="shared" si="6"/>
        <v>31.1</v>
      </c>
      <c r="T58" s="20">
        <f t="shared" si="7"/>
        <v>27</v>
      </c>
      <c r="U58" s="19">
        <f t="shared" si="8"/>
        <v>27.683333333333337</v>
      </c>
      <c r="V58" s="19">
        <f t="shared" si="9"/>
        <v>27.512500000000003</v>
      </c>
    </row>
    <row r="59" spans="1:22" ht="13.5" x14ac:dyDescent="0.25">
      <c r="A59" s="3">
        <f>RSI!A59</f>
        <v>42089</v>
      </c>
      <c r="B59" s="2">
        <f>RSI!B59</f>
        <v>3.7166999999999999</v>
      </c>
      <c r="C59" s="2">
        <f>RSI!I59</f>
        <v>31.337296172846663</v>
      </c>
      <c r="D59" s="2">
        <f>MACD!E59</f>
        <v>3.5061656250951145E-2</v>
      </c>
      <c r="E59" s="2">
        <f>MACD!F59</f>
        <v>2.4063138177316479E-2</v>
      </c>
      <c r="F59" s="2">
        <f>'Moving Avg'!D59</f>
        <v>3.7435800000000001</v>
      </c>
      <c r="G59" s="2">
        <f>'Moving Avg'!F59</f>
        <v>3.8354100000000009</v>
      </c>
      <c r="H59" s="2">
        <f>'Moving Avg'!G59</f>
        <v>3.9961680000000017</v>
      </c>
      <c r="I59" s="2">
        <f>'Moving Avg'!H59</f>
        <v>0</v>
      </c>
      <c r="J59" s="17" t="str">
        <f>OBV!F59</f>
        <v>BEARISH</v>
      </c>
      <c r="K59" s="17" t="str">
        <f>OBV!G59</f>
        <v>STRONG</v>
      </c>
      <c r="L59" s="17" t="str">
        <f>OBV!H59</f>
        <v>CONFIRMED BEARISH</v>
      </c>
      <c r="M59" s="19">
        <f t="shared" si="0"/>
        <v>25</v>
      </c>
      <c r="N59" s="19">
        <f t="shared" si="1"/>
        <v>0</v>
      </c>
      <c r="O59" s="19">
        <f t="shared" si="2"/>
        <v>50</v>
      </c>
      <c r="P59" s="19">
        <f t="shared" si="3"/>
        <v>33</v>
      </c>
      <c r="Q59" s="20">
        <f t="shared" si="4"/>
        <v>21.2</v>
      </c>
      <c r="R59" s="20">
        <f t="shared" si="5"/>
        <v>30.75</v>
      </c>
      <c r="S59" s="20">
        <f t="shared" si="6"/>
        <v>31.1</v>
      </c>
      <c r="T59" s="20">
        <f t="shared" si="7"/>
        <v>27</v>
      </c>
      <c r="U59" s="19">
        <f t="shared" si="8"/>
        <v>27.683333333333337</v>
      </c>
      <c r="V59" s="19">
        <f t="shared" si="9"/>
        <v>27.512500000000003</v>
      </c>
    </row>
    <row r="60" spans="1:22" ht="13.5" x14ac:dyDescent="0.25">
      <c r="A60" s="3">
        <f>RSI!A60</f>
        <v>42090</v>
      </c>
      <c r="B60" s="2">
        <f>RSI!B60</f>
        <v>3.7166999999999999</v>
      </c>
      <c r="C60" s="2">
        <f>RSI!I60</f>
        <v>31.337296172846663</v>
      </c>
      <c r="D60" s="2">
        <f>MACD!E60</f>
        <v>3.2849223619364043E-2</v>
      </c>
      <c r="E60" s="2">
        <f>MACD!F60</f>
        <v>2.5820355265725993E-2</v>
      </c>
      <c r="F60" s="2">
        <f>'Moving Avg'!D60</f>
        <v>3.72566</v>
      </c>
      <c r="G60" s="2">
        <f>'Moving Avg'!F60</f>
        <v>3.8264500000000004</v>
      </c>
      <c r="H60" s="2">
        <f>'Moving Avg'!G60</f>
        <v>3.9845240000000013</v>
      </c>
      <c r="I60" s="2">
        <f>'Moving Avg'!H60</f>
        <v>0</v>
      </c>
      <c r="J60" s="17" t="str">
        <f>OBV!F60</f>
        <v>BEARISH</v>
      </c>
      <c r="K60" s="17" t="str">
        <f>OBV!G60</f>
        <v>STRONG</v>
      </c>
      <c r="L60" s="17" t="str">
        <f>OBV!H60</f>
        <v>CONFIRMED BEARISH</v>
      </c>
      <c r="M60" s="19">
        <f t="shared" si="0"/>
        <v>25</v>
      </c>
      <c r="N60" s="19">
        <f t="shared" si="1"/>
        <v>0</v>
      </c>
      <c r="O60" s="19">
        <f t="shared" si="2"/>
        <v>50</v>
      </c>
      <c r="P60" s="19">
        <f t="shared" si="3"/>
        <v>33</v>
      </c>
      <c r="Q60" s="20">
        <f t="shared" si="4"/>
        <v>21.2</v>
      </c>
      <c r="R60" s="20">
        <f t="shared" si="5"/>
        <v>30.75</v>
      </c>
      <c r="S60" s="20">
        <f t="shared" si="6"/>
        <v>31.1</v>
      </c>
      <c r="T60" s="20">
        <f t="shared" si="7"/>
        <v>27</v>
      </c>
      <c r="U60" s="19">
        <f t="shared" si="8"/>
        <v>27.683333333333337</v>
      </c>
      <c r="V60" s="19">
        <f t="shared" si="9"/>
        <v>27.512500000000003</v>
      </c>
    </row>
    <row r="61" spans="1:22" ht="13.5" x14ac:dyDescent="0.25">
      <c r="A61" s="3">
        <f>RSI!A61</f>
        <v>42093</v>
      </c>
      <c r="B61" s="2">
        <f>RSI!B61</f>
        <v>3.8511000000000002</v>
      </c>
      <c r="C61" s="2">
        <f>RSI!I61</f>
        <v>48.740912120696919</v>
      </c>
      <c r="D61" s="2">
        <f>MACD!E61</f>
        <v>2.7417269579010917E-2</v>
      </c>
      <c r="E61" s="2">
        <f>MACD!F61</f>
        <v>2.613973812838298E-2</v>
      </c>
      <c r="F61" s="2">
        <f>'Moving Avg'!D61</f>
        <v>3.7435800000000001</v>
      </c>
      <c r="G61" s="2">
        <f>'Moving Avg'!F61</f>
        <v>3.8197350000000005</v>
      </c>
      <c r="H61" s="2">
        <f>'Moving Avg'!G61</f>
        <v>3.9780760000000011</v>
      </c>
      <c r="I61" s="2">
        <f>'Moving Avg'!H61</f>
        <v>0</v>
      </c>
      <c r="J61" s="17" t="str">
        <f>OBV!F61</f>
        <v>BEARISH</v>
      </c>
      <c r="K61" s="17" t="str">
        <f>OBV!G61</f>
        <v>STRONG</v>
      </c>
      <c r="L61" s="17" t="str">
        <f>OBV!H61</f>
        <v>BEARISH DIVERGENCE</v>
      </c>
      <c r="M61" s="19">
        <f t="shared" si="0"/>
        <v>25</v>
      </c>
      <c r="N61" s="19">
        <f t="shared" si="1"/>
        <v>0</v>
      </c>
      <c r="O61" s="19">
        <f t="shared" si="2"/>
        <v>50</v>
      </c>
      <c r="P61" s="19">
        <f t="shared" si="3"/>
        <v>33</v>
      </c>
      <c r="Q61" s="20">
        <f t="shared" si="4"/>
        <v>21.2</v>
      </c>
      <c r="R61" s="20">
        <f t="shared" si="5"/>
        <v>30.75</v>
      </c>
      <c r="S61" s="20">
        <f t="shared" si="6"/>
        <v>31.1</v>
      </c>
      <c r="T61" s="20">
        <f t="shared" si="7"/>
        <v>27</v>
      </c>
      <c r="U61" s="19">
        <f t="shared" si="8"/>
        <v>27.683333333333337</v>
      </c>
      <c r="V61" s="19">
        <f t="shared" si="9"/>
        <v>27.512500000000003</v>
      </c>
    </row>
    <row r="62" spans="1:22" ht="13.5" x14ac:dyDescent="0.25">
      <c r="A62" s="3">
        <f>RSI!A62</f>
        <v>42094</v>
      </c>
      <c r="B62" s="2">
        <f>RSI!B62</f>
        <v>3.8511000000000002</v>
      </c>
      <c r="C62" s="2">
        <f>RSI!I62</f>
        <v>48.740912120696919</v>
      </c>
      <c r="D62" s="2">
        <f>MACD!E62</f>
        <v>1.7341325307178579E-2</v>
      </c>
      <c r="E62" s="2">
        <f>MACD!F62</f>
        <v>2.4380055564142102E-2</v>
      </c>
      <c r="F62" s="2">
        <f>'Moving Avg'!D62</f>
        <v>3.7704599999999999</v>
      </c>
      <c r="G62" s="2">
        <f>'Moving Avg'!F62</f>
        <v>3.817495000000001</v>
      </c>
      <c r="H62" s="2">
        <f>'Moving Avg'!G62</f>
        <v>3.9680460000000015</v>
      </c>
      <c r="I62" s="2">
        <f>'Moving Avg'!H62</f>
        <v>0</v>
      </c>
      <c r="J62" s="17" t="str">
        <f>OBV!F62</f>
        <v>BULLISH</v>
      </c>
      <c r="K62" s="17" t="str">
        <f>OBV!G62</f>
        <v>NEUTRAL</v>
      </c>
      <c r="L62" s="17" t="str">
        <f>OBV!H62</f>
        <v>CONFIRMED BULLISH</v>
      </c>
      <c r="M62" s="19">
        <f t="shared" si="0"/>
        <v>25</v>
      </c>
      <c r="N62" s="19">
        <f t="shared" si="1"/>
        <v>45</v>
      </c>
      <c r="O62" s="19">
        <f t="shared" si="2"/>
        <v>50</v>
      </c>
      <c r="P62" s="19">
        <f t="shared" si="3"/>
        <v>83.5</v>
      </c>
      <c r="Q62" s="20">
        <f t="shared" si="4"/>
        <v>44.524999999999999</v>
      </c>
      <c r="R62" s="20">
        <f t="shared" si="5"/>
        <v>52.375</v>
      </c>
      <c r="S62" s="20">
        <f t="shared" si="6"/>
        <v>60.575000000000003</v>
      </c>
      <c r="T62" s="20">
        <f t="shared" si="7"/>
        <v>50.875</v>
      </c>
      <c r="U62" s="19">
        <f t="shared" si="8"/>
        <v>52.491666666666674</v>
      </c>
      <c r="V62" s="19">
        <f t="shared" si="9"/>
        <v>52.087500000000006</v>
      </c>
    </row>
    <row r="63" spans="1:22" ht="13.5" x14ac:dyDescent="0.25">
      <c r="A63" s="3">
        <f>RSI!A63</f>
        <v>42095</v>
      </c>
      <c r="B63" s="2">
        <f>RSI!B63</f>
        <v>3.7793999999999999</v>
      </c>
      <c r="C63" s="2">
        <f>RSI!I63</f>
        <v>42.133447591531223</v>
      </c>
      <c r="D63" s="2">
        <f>MACD!E63</f>
        <v>1.2767963552242634E-2</v>
      </c>
      <c r="E63" s="2">
        <f>MACD!F63</f>
        <v>2.2057637161762209E-2</v>
      </c>
      <c r="F63" s="2">
        <f>'Moving Avg'!D63</f>
        <v>3.7829999999999999</v>
      </c>
      <c r="G63" s="2">
        <f>'Moving Avg'!F63</f>
        <v>3.8139100000000008</v>
      </c>
      <c r="H63" s="2">
        <f>'Moving Avg'!G63</f>
        <v>3.9565820000000014</v>
      </c>
      <c r="I63" s="2">
        <f>'Moving Avg'!H63</f>
        <v>0</v>
      </c>
      <c r="J63" s="17" t="str">
        <f>OBV!F63</f>
        <v>BULLISH</v>
      </c>
      <c r="K63" s="17" t="str">
        <f>OBV!G63</f>
        <v>NEUTRAL</v>
      </c>
      <c r="L63" s="17" t="str">
        <f>OBV!H63</f>
        <v>CONFIRMED BULLISH</v>
      </c>
      <c r="M63" s="19">
        <f t="shared" si="0"/>
        <v>25</v>
      </c>
      <c r="N63" s="19">
        <f t="shared" si="1"/>
        <v>45</v>
      </c>
      <c r="O63" s="19">
        <f t="shared" si="2"/>
        <v>50</v>
      </c>
      <c r="P63" s="19">
        <f t="shared" si="3"/>
        <v>83.5</v>
      </c>
      <c r="Q63" s="20">
        <f t="shared" si="4"/>
        <v>44.524999999999999</v>
      </c>
      <c r="R63" s="20">
        <f t="shared" si="5"/>
        <v>52.375</v>
      </c>
      <c r="S63" s="20">
        <f t="shared" si="6"/>
        <v>60.575000000000003</v>
      </c>
      <c r="T63" s="20">
        <f t="shared" si="7"/>
        <v>50.875</v>
      </c>
      <c r="U63" s="19">
        <f t="shared" si="8"/>
        <v>52.491666666666674</v>
      </c>
      <c r="V63" s="19">
        <f t="shared" si="9"/>
        <v>52.087500000000006</v>
      </c>
    </row>
    <row r="64" spans="1:22" ht="13.5" x14ac:dyDescent="0.25">
      <c r="A64" s="3">
        <f>RSI!A64</f>
        <v>42096</v>
      </c>
      <c r="B64" s="2">
        <f>RSI!B64</f>
        <v>3.7614999999999998</v>
      </c>
      <c r="C64" s="2">
        <f>RSI!I64</f>
        <v>40.651817749226105</v>
      </c>
      <c r="D64" s="2">
        <f>MACD!E64</f>
        <v>1.0671820142509336E-2</v>
      </c>
      <c r="E64" s="2">
        <f>MACD!F64</f>
        <v>1.9780473757911636E-2</v>
      </c>
      <c r="F64" s="2">
        <f>'Moving Avg'!D64</f>
        <v>3.7919600000000004</v>
      </c>
      <c r="G64" s="2">
        <f>'Moving Avg'!F64</f>
        <v>3.8076400000000001</v>
      </c>
      <c r="H64" s="2">
        <f>'Moving Avg'!G64</f>
        <v>3.9467300000000018</v>
      </c>
      <c r="I64" s="2">
        <f>'Moving Avg'!H64</f>
        <v>0</v>
      </c>
      <c r="J64" s="17" t="str">
        <f>OBV!F64</f>
        <v>BEARISH</v>
      </c>
      <c r="K64" s="17" t="str">
        <f>OBV!G64</f>
        <v>NEUTRAL</v>
      </c>
      <c r="L64" s="17" t="str">
        <f>OBV!H64</f>
        <v>BEARISH DIVERGENCE</v>
      </c>
      <c r="M64" s="19">
        <f t="shared" si="0"/>
        <v>25</v>
      </c>
      <c r="N64" s="19">
        <f t="shared" si="1"/>
        <v>45</v>
      </c>
      <c r="O64" s="19">
        <f t="shared" si="2"/>
        <v>50</v>
      </c>
      <c r="P64" s="19">
        <f t="shared" si="3"/>
        <v>16.5</v>
      </c>
      <c r="Q64" s="20">
        <f t="shared" si="4"/>
        <v>34.475000000000001</v>
      </c>
      <c r="R64" s="20">
        <f t="shared" si="5"/>
        <v>35.625</v>
      </c>
      <c r="S64" s="20">
        <f t="shared" si="6"/>
        <v>30.425000000000001</v>
      </c>
      <c r="T64" s="20">
        <f t="shared" si="7"/>
        <v>34.125</v>
      </c>
      <c r="U64" s="19">
        <f t="shared" si="8"/>
        <v>33.508333333333333</v>
      </c>
      <c r="V64" s="19">
        <f t="shared" si="9"/>
        <v>33.662499999999994</v>
      </c>
    </row>
    <row r="65" spans="1:22" ht="13.5" x14ac:dyDescent="0.25">
      <c r="A65" s="3">
        <f>RSI!A65</f>
        <v>42097</v>
      </c>
      <c r="B65" s="2">
        <f>RSI!B65</f>
        <v>3.7705000000000002</v>
      </c>
      <c r="C65" s="2">
        <f>RSI!I65</f>
        <v>41.760744089242507</v>
      </c>
      <c r="D65" s="2">
        <f>MACD!E65</f>
        <v>8.7518010022056281E-3</v>
      </c>
      <c r="E65" s="2">
        <f>MACD!F65</f>
        <v>1.7574739206770433E-2</v>
      </c>
      <c r="F65" s="2">
        <f>'Moving Avg'!D65</f>
        <v>3.8027199999999999</v>
      </c>
      <c r="G65" s="2">
        <f>'Moving Avg'!F65</f>
        <v>3.8018200000000002</v>
      </c>
      <c r="H65" s="2">
        <f>'Moving Avg'!G65</f>
        <v>3.9386700000000014</v>
      </c>
      <c r="I65" s="2">
        <f>'Moving Avg'!H65</f>
        <v>0</v>
      </c>
      <c r="J65" s="17" t="str">
        <f>OBV!F65</f>
        <v>BEARISH</v>
      </c>
      <c r="K65" s="17" t="str">
        <f>OBV!G65</f>
        <v>NEUTRAL</v>
      </c>
      <c r="L65" s="17" t="str">
        <f>OBV!H65</f>
        <v>BEARISH DIVERGENCE</v>
      </c>
      <c r="M65" s="19">
        <f t="shared" si="0"/>
        <v>25</v>
      </c>
      <c r="N65" s="19">
        <f t="shared" si="1"/>
        <v>45</v>
      </c>
      <c r="O65" s="19">
        <f t="shared" si="2"/>
        <v>50</v>
      </c>
      <c r="P65" s="19">
        <f t="shared" si="3"/>
        <v>16.5</v>
      </c>
      <c r="Q65" s="20">
        <f t="shared" si="4"/>
        <v>34.475000000000001</v>
      </c>
      <c r="R65" s="20">
        <f t="shared" si="5"/>
        <v>35.625</v>
      </c>
      <c r="S65" s="20">
        <f t="shared" si="6"/>
        <v>30.425000000000001</v>
      </c>
      <c r="T65" s="20">
        <f t="shared" si="7"/>
        <v>34.125</v>
      </c>
      <c r="U65" s="19">
        <f t="shared" si="8"/>
        <v>33.508333333333333</v>
      </c>
      <c r="V65" s="19">
        <f t="shared" si="9"/>
        <v>33.662499999999994</v>
      </c>
    </row>
    <row r="66" spans="1:22" ht="13.5" x14ac:dyDescent="0.25">
      <c r="A66" s="3">
        <f>RSI!A66</f>
        <v>42100</v>
      </c>
      <c r="B66" s="2">
        <f>RSI!B66</f>
        <v>3.8511000000000002</v>
      </c>
      <c r="C66" s="2">
        <f>RSI!I66</f>
        <v>50.65336946654115</v>
      </c>
      <c r="D66" s="2">
        <f>MACD!E66</f>
        <v>-5.306923976689859E-3</v>
      </c>
      <c r="E66" s="2">
        <f>MACD!F66</f>
        <v>1.2998406570078376E-2</v>
      </c>
      <c r="F66" s="2">
        <f>'Moving Avg'!D66</f>
        <v>3.8027199999999999</v>
      </c>
      <c r="G66" s="2">
        <f>'Moving Avg'!F66</f>
        <v>3.8000300000000005</v>
      </c>
      <c r="H66" s="2">
        <f>'Moving Avg'!G66</f>
        <v>3.9322220000000017</v>
      </c>
      <c r="I66" s="2">
        <f>'Moving Avg'!H66</f>
        <v>0</v>
      </c>
      <c r="J66" s="17" t="str">
        <f>OBV!F66</f>
        <v>BULLISH</v>
      </c>
      <c r="K66" s="17" t="str">
        <f>OBV!G66</f>
        <v>NEUTRAL</v>
      </c>
      <c r="L66" s="17" t="str">
        <f>OBV!H66</f>
        <v>NEUTRAL</v>
      </c>
      <c r="M66" s="19">
        <f t="shared" ref="M66:M129" si="10">IF(C66&lt;30,50, IF(C66&gt;70, 0, 25))</f>
        <v>25</v>
      </c>
      <c r="N66" s="19">
        <f t="shared" ref="N66:N129" si="11">IF(E66-D66&gt;0.02, 100, IF(E66-D66&lt;0,0,45))</f>
        <v>45</v>
      </c>
      <c r="O66" s="19">
        <f t="shared" ref="O66:O129" si="12">IF(F66-I66&gt;10,100,IF(F66-I66&gt;5,75, IF(F66-I66&gt;0,50,0)))</f>
        <v>50</v>
      </c>
      <c r="P66" s="19">
        <f t="shared" ref="P66:P129" si="13">IF(L66="confirmed bullish", 34, IF(L66="bullish divergence",17, 0))+IF(J66="bullish",33,IF(J66="bearish",0,16.5))+IF(K66="strong",33,IF(K66="weak",0,16.5))</f>
        <v>49.5</v>
      </c>
      <c r="Q66" s="20">
        <f t="shared" si="4"/>
        <v>39.424999999999997</v>
      </c>
      <c r="R66" s="20">
        <f t="shared" si="5"/>
        <v>43.875</v>
      </c>
      <c r="S66" s="20">
        <f t="shared" si="6"/>
        <v>45.275000000000006</v>
      </c>
      <c r="T66" s="20">
        <f t="shared" si="7"/>
        <v>42.375</v>
      </c>
      <c r="U66" s="19">
        <f t="shared" si="8"/>
        <v>42.858333333333327</v>
      </c>
      <c r="V66" s="19">
        <f t="shared" si="9"/>
        <v>42.737499999999997</v>
      </c>
    </row>
    <row r="67" spans="1:22" ht="13.5" x14ac:dyDescent="0.25">
      <c r="A67" s="3">
        <f>RSI!A67</f>
        <v>42101</v>
      </c>
      <c r="B67" s="2">
        <f>RSI!B67</f>
        <v>4.0212000000000003</v>
      </c>
      <c r="C67" s="2">
        <f>RSI!I67</f>
        <v>63.366370523828508</v>
      </c>
      <c r="D67" s="2">
        <f>MACD!E67</f>
        <v>-3.6774507091475339E-2</v>
      </c>
      <c r="E67" s="2">
        <f>MACD!F67</f>
        <v>3.0438238377676332E-3</v>
      </c>
      <c r="F67" s="2">
        <f>'Moving Avg'!D67</f>
        <v>3.8367400000000003</v>
      </c>
      <c r="G67" s="2">
        <f>'Moving Avg'!F67</f>
        <v>3.8071950000000014</v>
      </c>
      <c r="H67" s="2">
        <f>'Moving Avg'!G67</f>
        <v>3.930610000000001</v>
      </c>
      <c r="I67" s="2">
        <f>'Moving Avg'!H67</f>
        <v>0</v>
      </c>
      <c r="J67" s="17" t="str">
        <f>OBV!F67</f>
        <v>BULLISH</v>
      </c>
      <c r="K67" s="17" t="str">
        <f>OBV!G67</f>
        <v>WEAK</v>
      </c>
      <c r="L67" s="17" t="str">
        <f>OBV!H67</f>
        <v>CONFIRMED BULLISH</v>
      </c>
      <c r="M67" s="19">
        <f t="shared" si="10"/>
        <v>25</v>
      </c>
      <c r="N67" s="19">
        <f t="shared" si="11"/>
        <v>100</v>
      </c>
      <c r="O67" s="19">
        <f t="shared" si="12"/>
        <v>50</v>
      </c>
      <c r="P67" s="19">
        <f t="shared" si="13"/>
        <v>67</v>
      </c>
      <c r="Q67" s="20">
        <f t="shared" ref="Q67:Q130" si="14">0.35*M67+N67*0.35+O67*0.15+P67*0.15</f>
        <v>61.3</v>
      </c>
      <c r="R67" s="20">
        <f t="shared" ref="R67:R130" si="15">M67*0.2+N67*0.2+O67*0.35+P67*0.25</f>
        <v>59.25</v>
      </c>
      <c r="S67" s="20">
        <f t="shared" ref="S67:S130" si="16">M67*0.15+N67*0.15+O67*0.25+P67*0.45</f>
        <v>61.400000000000006</v>
      </c>
      <c r="T67" s="20">
        <f t="shared" ref="T67:T130" si="17">0.25*SUM(M67:P67)</f>
        <v>60.5</v>
      </c>
      <c r="U67" s="19">
        <f t="shared" ref="U67:U130" si="18">SUM(Q67:S67)/3</f>
        <v>60.65</v>
      </c>
      <c r="V67" s="19">
        <f t="shared" ref="V67:V130" si="19">SUM(Q67:T67)/4</f>
        <v>60.612499999999997</v>
      </c>
    </row>
    <row r="68" spans="1:22" ht="13.5" x14ac:dyDescent="0.25">
      <c r="A68" s="3">
        <f>RSI!A68</f>
        <v>42102</v>
      </c>
      <c r="B68" s="2">
        <f>RSI!B68</f>
        <v>4.2541000000000002</v>
      </c>
      <c r="C68" s="2">
        <f>RSI!I68</f>
        <v>73.45148229288418</v>
      </c>
      <c r="D68" s="2">
        <f>MACD!E68</f>
        <v>-8.1731451046461068E-2</v>
      </c>
      <c r="E68" s="2">
        <f>MACD!F68</f>
        <v>-1.3911231139078108E-2</v>
      </c>
      <c r="F68" s="2">
        <f>'Moving Avg'!D68</f>
        <v>3.9316800000000001</v>
      </c>
      <c r="G68" s="2">
        <f>'Moving Avg'!F68</f>
        <v>3.828240000000001</v>
      </c>
      <c r="H68" s="2">
        <f>'Moving Avg'!G68</f>
        <v>3.9315060000000006</v>
      </c>
      <c r="I68" s="2">
        <f>'Moving Avg'!H68</f>
        <v>0</v>
      </c>
      <c r="J68" s="17" t="str">
        <f>OBV!F68</f>
        <v>BULLISH</v>
      </c>
      <c r="K68" s="17" t="str">
        <f>OBV!G68</f>
        <v>WEAK</v>
      </c>
      <c r="L68" s="17" t="str">
        <f>OBV!H68</f>
        <v>CONFIRMED BULLISH</v>
      </c>
      <c r="M68" s="19">
        <f t="shared" si="10"/>
        <v>0</v>
      </c>
      <c r="N68" s="19">
        <f t="shared" si="11"/>
        <v>100</v>
      </c>
      <c r="O68" s="19">
        <f t="shared" si="12"/>
        <v>50</v>
      </c>
      <c r="P68" s="19">
        <f t="shared" si="13"/>
        <v>67</v>
      </c>
      <c r="Q68" s="20">
        <f t="shared" si="14"/>
        <v>52.55</v>
      </c>
      <c r="R68" s="20">
        <f t="shared" si="15"/>
        <v>54.25</v>
      </c>
      <c r="S68" s="20">
        <f t="shared" si="16"/>
        <v>57.650000000000006</v>
      </c>
      <c r="T68" s="20">
        <f t="shared" si="17"/>
        <v>54.25</v>
      </c>
      <c r="U68" s="19">
        <f t="shared" si="18"/>
        <v>54.816666666666663</v>
      </c>
      <c r="V68" s="19">
        <f t="shared" si="19"/>
        <v>54.674999999999997</v>
      </c>
    </row>
    <row r="69" spans="1:22" ht="13.5" x14ac:dyDescent="0.25">
      <c r="A69" s="3">
        <f>RSI!A69</f>
        <v>42104</v>
      </c>
      <c r="B69" s="2">
        <f>RSI!B69</f>
        <v>4.2362000000000002</v>
      </c>
      <c r="C69" s="2">
        <f>RSI!I69</f>
        <v>71.815100032660013</v>
      </c>
      <c r="D69" s="2">
        <f>MACD!E69</f>
        <v>-0.12082100598502299</v>
      </c>
      <c r="E69" s="2">
        <f>MACD!F69</f>
        <v>-3.5293186108267087E-2</v>
      </c>
      <c r="F69" s="2">
        <f>'Moving Avg'!D69</f>
        <v>4.0266200000000003</v>
      </c>
      <c r="G69" s="2">
        <f>'Moving Avg'!F69</f>
        <v>3.8452550000000003</v>
      </c>
      <c r="H69" s="2">
        <f>'Moving Avg'!G69</f>
        <v>3.9329400000000003</v>
      </c>
      <c r="I69" s="2">
        <f>'Moving Avg'!H69</f>
        <v>0</v>
      </c>
      <c r="J69" s="17" t="str">
        <f>OBV!F69</f>
        <v>BULLISH</v>
      </c>
      <c r="K69" s="17" t="str">
        <f>OBV!G69</f>
        <v>WEAK</v>
      </c>
      <c r="L69" s="17" t="str">
        <f>OBV!H69</f>
        <v>CONFIRMED BULLISH</v>
      </c>
      <c r="M69" s="19">
        <f t="shared" si="10"/>
        <v>0</v>
      </c>
      <c r="N69" s="19">
        <f t="shared" si="11"/>
        <v>100</v>
      </c>
      <c r="O69" s="19">
        <f t="shared" si="12"/>
        <v>50</v>
      </c>
      <c r="P69" s="19">
        <f t="shared" si="13"/>
        <v>67</v>
      </c>
      <c r="Q69" s="20">
        <f t="shared" si="14"/>
        <v>52.55</v>
      </c>
      <c r="R69" s="20">
        <f t="shared" si="15"/>
        <v>54.25</v>
      </c>
      <c r="S69" s="20">
        <f t="shared" si="16"/>
        <v>57.650000000000006</v>
      </c>
      <c r="T69" s="20">
        <f t="shared" si="17"/>
        <v>54.25</v>
      </c>
      <c r="U69" s="19">
        <f t="shared" si="18"/>
        <v>54.816666666666663</v>
      </c>
      <c r="V69" s="19">
        <f t="shared" si="19"/>
        <v>54.674999999999997</v>
      </c>
    </row>
    <row r="70" spans="1:22" ht="13.5" x14ac:dyDescent="0.25">
      <c r="A70" s="3">
        <f>RSI!A70</f>
        <v>42107</v>
      </c>
      <c r="B70" s="2">
        <f>RSI!B70</f>
        <v>4.1197999999999997</v>
      </c>
      <c r="C70" s="2">
        <f>RSI!I70</f>
        <v>62.122935072193897</v>
      </c>
      <c r="D70" s="2">
        <f>MACD!E70</f>
        <v>-0.14736785380315531</v>
      </c>
      <c r="E70" s="2">
        <f>MACD!F70</f>
        <v>-5.7708119647244732E-2</v>
      </c>
      <c r="F70" s="2">
        <f>'Moving Avg'!D70</f>
        <v>4.0964799999999997</v>
      </c>
      <c r="G70" s="2">
        <f>'Moving Avg'!F70</f>
        <v>3.8604799999999999</v>
      </c>
      <c r="H70" s="2">
        <f>'Moving Avg'!G70</f>
        <v>3.9336580000000003</v>
      </c>
      <c r="I70" s="2">
        <f>'Moving Avg'!H70</f>
        <v>0</v>
      </c>
      <c r="J70" s="17" t="str">
        <f>OBV!F70</f>
        <v>BULLISH</v>
      </c>
      <c r="K70" s="17" t="str">
        <f>OBV!G70</f>
        <v>WEAK</v>
      </c>
      <c r="L70" s="17" t="str">
        <f>OBV!H70</f>
        <v>CONFIRMED BULLISH</v>
      </c>
      <c r="M70" s="19">
        <f t="shared" si="10"/>
        <v>25</v>
      </c>
      <c r="N70" s="19">
        <f t="shared" si="11"/>
        <v>100</v>
      </c>
      <c r="O70" s="19">
        <f t="shared" si="12"/>
        <v>50</v>
      </c>
      <c r="P70" s="19">
        <f t="shared" si="13"/>
        <v>67</v>
      </c>
      <c r="Q70" s="20">
        <f t="shared" si="14"/>
        <v>61.3</v>
      </c>
      <c r="R70" s="20">
        <f t="shared" si="15"/>
        <v>59.25</v>
      </c>
      <c r="S70" s="20">
        <f t="shared" si="16"/>
        <v>61.400000000000006</v>
      </c>
      <c r="T70" s="20">
        <f t="shared" si="17"/>
        <v>60.5</v>
      </c>
      <c r="U70" s="19">
        <f t="shared" si="18"/>
        <v>60.65</v>
      </c>
      <c r="V70" s="19">
        <f t="shared" si="19"/>
        <v>60.612499999999997</v>
      </c>
    </row>
    <row r="71" spans="1:22" ht="13.5" x14ac:dyDescent="0.25">
      <c r="A71" s="3">
        <f>RSI!A71</f>
        <v>42108</v>
      </c>
      <c r="B71" s="2">
        <f>RSI!B71</f>
        <v>4.0301999999999998</v>
      </c>
      <c r="C71" s="2">
        <f>RSI!I71</f>
        <v>55.872078059142765</v>
      </c>
      <c r="D71" s="2">
        <f>MACD!E71</f>
        <v>-0.14376703253470424</v>
      </c>
      <c r="E71" s="2">
        <f>MACD!F71</f>
        <v>-7.4919902224736643E-2</v>
      </c>
      <c r="F71" s="2">
        <f>'Moving Avg'!D71</f>
        <v>4.1323000000000008</v>
      </c>
      <c r="G71" s="2">
        <f>'Moving Avg'!F71</f>
        <v>3.8694349999999993</v>
      </c>
      <c r="H71" s="2">
        <f>'Moving Avg'!G71</f>
        <v>3.9336580000000003</v>
      </c>
      <c r="I71" s="2">
        <f>'Moving Avg'!H71</f>
        <v>0</v>
      </c>
      <c r="J71" s="17" t="str">
        <f>OBV!F71</f>
        <v>BULLISH</v>
      </c>
      <c r="K71" s="17" t="str">
        <f>OBV!G71</f>
        <v>WEAK</v>
      </c>
      <c r="L71" s="17" t="str">
        <f>OBV!H71</f>
        <v>CONFIRMED BULLISH</v>
      </c>
      <c r="M71" s="19">
        <f t="shared" si="10"/>
        <v>25</v>
      </c>
      <c r="N71" s="19">
        <f t="shared" si="11"/>
        <v>100</v>
      </c>
      <c r="O71" s="19">
        <f t="shared" si="12"/>
        <v>50</v>
      </c>
      <c r="P71" s="19">
        <f t="shared" si="13"/>
        <v>67</v>
      </c>
      <c r="Q71" s="20">
        <f t="shared" si="14"/>
        <v>61.3</v>
      </c>
      <c r="R71" s="20">
        <f t="shared" si="15"/>
        <v>59.25</v>
      </c>
      <c r="S71" s="20">
        <f t="shared" si="16"/>
        <v>61.400000000000006</v>
      </c>
      <c r="T71" s="20">
        <f t="shared" si="17"/>
        <v>60.5</v>
      </c>
      <c r="U71" s="19">
        <f t="shared" si="18"/>
        <v>60.65</v>
      </c>
      <c r="V71" s="19">
        <f t="shared" si="19"/>
        <v>60.612499999999997</v>
      </c>
    </row>
    <row r="72" spans="1:22" ht="13.5" x14ac:dyDescent="0.25">
      <c r="A72" s="3">
        <f>RSI!A72</f>
        <v>42109</v>
      </c>
      <c r="B72" s="2">
        <f>RSI!B72</f>
        <v>4.1197999999999997</v>
      </c>
      <c r="C72" s="2">
        <f>RSI!I72</f>
        <v>60.186320956416694</v>
      </c>
      <c r="D72" s="2">
        <f>MACD!E72</f>
        <v>-0.1479855682071749</v>
      </c>
      <c r="E72" s="2">
        <f>MACD!F72</f>
        <v>-8.9533035421224302E-2</v>
      </c>
      <c r="F72" s="2">
        <f>'Moving Avg'!D72</f>
        <v>4.1520200000000003</v>
      </c>
      <c r="G72" s="2">
        <f>'Moving Avg'!F72</f>
        <v>3.8846599999999993</v>
      </c>
      <c r="H72" s="2">
        <f>'Moving Avg'!G72</f>
        <v>3.9354500000000003</v>
      </c>
      <c r="I72" s="2">
        <f>'Moving Avg'!H72</f>
        <v>0</v>
      </c>
      <c r="J72" s="17" t="str">
        <f>OBV!F72</f>
        <v>BULLISH</v>
      </c>
      <c r="K72" s="17" t="str">
        <f>OBV!G72</f>
        <v>WEAK</v>
      </c>
      <c r="L72" s="17" t="str">
        <f>OBV!H72</f>
        <v>CONFIRMED BULLISH</v>
      </c>
      <c r="M72" s="19">
        <f t="shared" si="10"/>
        <v>25</v>
      </c>
      <c r="N72" s="19">
        <f t="shared" si="11"/>
        <v>100</v>
      </c>
      <c r="O72" s="19">
        <f t="shared" si="12"/>
        <v>50</v>
      </c>
      <c r="P72" s="19">
        <f t="shared" si="13"/>
        <v>67</v>
      </c>
      <c r="Q72" s="20">
        <f t="shared" si="14"/>
        <v>61.3</v>
      </c>
      <c r="R72" s="20">
        <f t="shared" si="15"/>
        <v>59.25</v>
      </c>
      <c r="S72" s="20">
        <f t="shared" si="16"/>
        <v>61.400000000000006</v>
      </c>
      <c r="T72" s="20">
        <f t="shared" si="17"/>
        <v>60.5</v>
      </c>
      <c r="U72" s="19">
        <f t="shared" si="18"/>
        <v>60.65</v>
      </c>
      <c r="V72" s="19">
        <f t="shared" si="19"/>
        <v>60.612499999999997</v>
      </c>
    </row>
    <row r="73" spans="1:22" ht="13.5" x14ac:dyDescent="0.25">
      <c r="A73" s="3">
        <f>RSI!A73</f>
        <v>42110</v>
      </c>
      <c r="B73" s="2">
        <f>RSI!B73</f>
        <v>4.1197999999999997</v>
      </c>
      <c r="C73" s="2">
        <f>RSI!I73</f>
        <v>60.186320956416694</v>
      </c>
      <c r="D73" s="2">
        <f>MACD!E73</f>
        <v>-0.16369712101942779</v>
      </c>
      <c r="E73" s="2">
        <f>MACD!F73</f>
        <v>-0.104365852540865</v>
      </c>
      <c r="F73" s="2">
        <f>'Moving Avg'!D73</f>
        <v>4.1251599999999993</v>
      </c>
      <c r="G73" s="2">
        <f>'Moving Avg'!F73</f>
        <v>3.9003349999999992</v>
      </c>
      <c r="H73" s="2">
        <f>'Moving Avg'!G73</f>
        <v>3.9372419999999999</v>
      </c>
      <c r="I73" s="2">
        <f>'Moving Avg'!H73</f>
        <v>0</v>
      </c>
      <c r="J73" s="17" t="str">
        <f>OBV!F73</f>
        <v>BEARISH</v>
      </c>
      <c r="K73" s="17" t="str">
        <f>OBV!G73</f>
        <v>STRONG</v>
      </c>
      <c r="L73" s="17" t="str">
        <f>OBV!H73</f>
        <v>CONFIRMED BEARISH</v>
      </c>
      <c r="M73" s="19">
        <f t="shared" si="10"/>
        <v>25</v>
      </c>
      <c r="N73" s="19">
        <f t="shared" si="11"/>
        <v>100</v>
      </c>
      <c r="O73" s="19">
        <f t="shared" si="12"/>
        <v>50</v>
      </c>
      <c r="P73" s="19">
        <f t="shared" si="13"/>
        <v>33</v>
      </c>
      <c r="Q73" s="20">
        <f t="shared" si="14"/>
        <v>56.2</v>
      </c>
      <c r="R73" s="20">
        <f t="shared" si="15"/>
        <v>50.75</v>
      </c>
      <c r="S73" s="20">
        <f t="shared" si="16"/>
        <v>46.1</v>
      </c>
      <c r="T73" s="20">
        <f t="shared" si="17"/>
        <v>52</v>
      </c>
      <c r="U73" s="19">
        <f t="shared" si="18"/>
        <v>51.016666666666673</v>
      </c>
      <c r="V73" s="19">
        <f t="shared" si="19"/>
        <v>51.262500000000003</v>
      </c>
    </row>
    <row r="74" spans="1:22" ht="13.5" x14ac:dyDescent="0.25">
      <c r="A74" s="3">
        <f>RSI!A74</f>
        <v>42111</v>
      </c>
      <c r="B74" s="2">
        <f>RSI!B74</f>
        <v>4.1287000000000003</v>
      </c>
      <c r="C74" s="2">
        <f>RSI!I74</f>
        <v>60.629736387750953</v>
      </c>
      <c r="D74" s="2">
        <f>MACD!E74</f>
        <v>-0.18143355560430452</v>
      </c>
      <c r="E74" s="2">
        <f>MACD!F74</f>
        <v>-0.1197793931535529</v>
      </c>
      <c r="F74" s="2">
        <f>'Moving Avg'!D74</f>
        <v>4.1036599999999996</v>
      </c>
      <c r="G74" s="2">
        <f>'Moving Avg'!F74</f>
        <v>3.9164549999999991</v>
      </c>
      <c r="H74" s="2">
        <f>'Moving Avg'!G74</f>
        <v>3.9392119999999999</v>
      </c>
      <c r="I74" s="2">
        <f>'Moving Avg'!H74</f>
        <v>0</v>
      </c>
      <c r="J74" s="17" t="str">
        <f>OBV!F74</f>
        <v>BEARISH</v>
      </c>
      <c r="K74" s="17" t="str">
        <f>OBV!G74</f>
        <v>STRONG</v>
      </c>
      <c r="L74" s="17" t="str">
        <f>OBV!H74</f>
        <v>CONFIRMED BEARISH</v>
      </c>
      <c r="M74" s="19">
        <f t="shared" si="10"/>
        <v>25</v>
      </c>
      <c r="N74" s="19">
        <f t="shared" si="11"/>
        <v>100</v>
      </c>
      <c r="O74" s="19">
        <f t="shared" si="12"/>
        <v>50</v>
      </c>
      <c r="P74" s="19">
        <f t="shared" si="13"/>
        <v>33</v>
      </c>
      <c r="Q74" s="20">
        <f t="shared" si="14"/>
        <v>56.2</v>
      </c>
      <c r="R74" s="20">
        <f t="shared" si="15"/>
        <v>50.75</v>
      </c>
      <c r="S74" s="20">
        <f t="shared" si="16"/>
        <v>46.1</v>
      </c>
      <c r="T74" s="20">
        <f t="shared" si="17"/>
        <v>52</v>
      </c>
      <c r="U74" s="19">
        <f t="shared" si="18"/>
        <v>51.016666666666673</v>
      </c>
      <c r="V74" s="19">
        <f t="shared" si="19"/>
        <v>51.262500000000003</v>
      </c>
    </row>
    <row r="75" spans="1:22" ht="13.5" x14ac:dyDescent="0.25">
      <c r="A75" s="3">
        <f>RSI!A75</f>
        <v>42114</v>
      </c>
      <c r="B75" s="2">
        <f>RSI!B75</f>
        <v>4.1287000000000003</v>
      </c>
      <c r="C75" s="2">
        <f>RSI!I75</f>
        <v>60.629736387750953</v>
      </c>
      <c r="D75" s="2">
        <f>MACD!E75</f>
        <v>-0.19606200371947269</v>
      </c>
      <c r="E75" s="2">
        <f>MACD!F75</f>
        <v>-0.13503591526673686</v>
      </c>
      <c r="F75" s="2">
        <f>'Moving Avg'!D75</f>
        <v>4.1054399999999998</v>
      </c>
      <c r="G75" s="2">
        <f>'Moving Avg'!F75</f>
        <v>3.932574999999999</v>
      </c>
      <c r="H75" s="2">
        <f>'Moving Avg'!G75</f>
        <v>3.940286</v>
      </c>
      <c r="I75" s="2">
        <f>'Moving Avg'!H75</f>
        <v>0</v>
      </c>
      <c r="J75" s="17" t="str">
        <f>OBV!F75</f>
        <v>BULLISH</v>
      </c>
      <c r="K75" s="17" t="str">
        <f>OBV!G75</f>
        <v>NEUTRAL</v>
      </c>
      <c r="L75" s="17" t="str">
        <f>OBV!H75</f>
        <v>CONFIRMED BULLISH</v>
      </c>
      <c r="M75" s="19">
        <f t="shared" si="10"/>
        <v>25</v>
      </c>
      <c r="N75" s="19">
        <f t="shared" si="11"/>
        <v>100</v>
      </c>
      <c r="O75" s="19">
        <f t="shared" si="12"/>
        <v>50</v>
      </c>
      <c r="P75" s="19">
        <f t="shared" si="13"/>
        <v>83.5</v>
      </c>
      <c r="Q75" s="20">
        <f t="shared" si="14"/>
        <v>63.774999999999999</v>
      </c>
      <c r="R75" s="20">
        <f t="shared" si="15"/>
        <v>63.375</v>
      </c>
      <c r="S75" s="20">
        <f t="shared" si="16"/>
        <v>68.825000000000003</v>
      </c>
      <c r="T75" s="20">
        <f t="shared" si="17"/>
        <v>64.625</v>
      </c>
      <c r="U75" s="19">
        <f t="shared" si="18"/>
        <v>65.325000000000003</v>
      </c>
      <c r="V75" s="19">
        <f t="shared" si="19"/>
        <v>65.150000000000006</v>
      </c>
    </row>
    <row r="76" spans="1:22" ht="13.5" x14ac:dyDescent="0.25">
      <c r="A76" s="3">
        <f>RSI!A76</f>
        <v>42115</v>
      </c>
      <c r="B76" s="2">
        <f>RSI!B76</f>
        <v>4.2541000000000002</v>
      </c>
      <c r="C76" s="2">
        <f>RSI!I76</f>
        <v>66.691635416052435</v>
      </c>
      <c r="D76" s="2">
        <f>MACD!E76</f>
        <v>-0.20625965390976742</v>
      </c>
      <c r="E76" s="2">
        <f>MACD!F76</f>
        <v>-0.14928066299534298</v>
      </c>
      <c r="F76" s="2">
        <f>'Moving Avg'!D76</f>
        <v>4.15022</v>
      </c>
      <c r="G76" s="2">
        <f>'Moving Avg'!F76</f>
        <v>3.9572049999999992</v>
      </c>
      <c r="H76" s="2">
        <f>'Moving Avg'!G76</f>
        <v>3.9436899999999997</v>
      </c>
      <c r="I76" s="2">
        <f>'Moving Avg'!H76</f>
        <v>0</v>
      </c>
      <c r="J76" s="17" t="str">
        <f>OBV!F76</f>
        <v>BULLISH</v>
      </c>
      <c r="K76" s="17" t="str">
        <f>OBV!G76</f>
        <v>WEAK</v>
      </c>
      <c r="L76" s="17" t="str">
        <f>OBV!H76</f>
        <v>CONFIRMED BULLISH</v>
      </c>
      <c r="M76" s="19">
        <f t="shared" si="10"/>
        <v>25</v>
      </c>
      <c r="N76" s="19">
        <f t="shared" si="11"/>
        <v>100</v>
      </c>
      <c r="O76" s="19">
        <f t="shared" si="12"/>
        <v>50</v>
      </c>
      <c r="P76" s="19">
        <f t="shared" si="13"/>
        <v>67</v>
      </c>
      <c r="Q76" s="20">
        <f t="shared" si="14"/>
        <v>61.3</v>
      </c>
      <c r="R76" s="20">
        <f t="shared" si="15"/>
        <v>59.25</v>
      </c>
      <c r="S76" s="20">
        <f t="shared" si="16"/>
        <v>61.400000000000006</v>
      </c>
      <c r="T76" s="20">
        <f t="shared" si="17"/>
        <v>60.5</v>
      </c>
      <c r="U76" s="19">
        <f t="shared" si="18"/>
        <v>60.65</v>
      </c>
      <c r="V76" s="19">
        <f t="shared" si="19"/>
        <v>60.612499999999997</v>
      </c>
    </row>
    <row r="77" spans="1:22" ht="13.5" x14ac:dyDescent="0.25">
      <c r="A77" s="3">
        <f>RSI!A77</f>
        <v>42116</v>
      </c>
      <c r="B77" s="2">
        <f>RSI!B77</f>
        <v>4.3795000000000002</v>
      </c>
      <c r="C77" s="2">
        <f>RSI!I77</f>
        <v>71.42912810461084</v>
      </c>
      <c r="D77" s="2">
        <f>MACD!E77</f>
        <v>-0.1996109792279781</v>
      </c>
      <c r="E77" s="2">
        <f>MACD!F77</f>
        <v>-0.15934672624187002</v>
      </c>
      <c r="F77" s="2">
        <f>'Moving Avg'!D77</f>
        <v>4.2021600000000001</v>
      </c>
      <c r="G77" s="2">
        <f>'Moving Avg'!F77</f>
        <v>3.9903449999999991</v>
      </c>
      <c r="H77" s="2">
        <f>'Moving Avg'!G77</f>
        <v>3.9496020000000001</v>
      </c>
      <c r="I77" s="2">
        <f>'Moving Avg'!H77</f>
        <v>0</v>
      </c>
      <c r="J77" s="17" t="str">
        <f>OBV!F77</f>
        <v>BULLISH</v>
      </c>
      <c r="K77" s="17" t="str">
        <f>OBV!G77</f>
        <v>WEAK</v>
      </c>
      <c r="L77" s="17" t="str">
        <f>OBV!H77</f>
        <v>CONFIRMED BULLISH</v>
      </c>
      <c r="M77" s="19">
        <f t="shared" si="10"/>
        <v>0</v>
      </c>
      <c r="N77" s="19">
        <f t="shared" si="11"/>
        <v>100</v>
      </c>
      <c r="O77" s="19">
        <f t="shared" si="12"/>
        <v>50</v>
      </c>
      <c r="P77" s="19">
        <f t="shared" si="13"/>
        <v>67</v>
      </c>
      <c r="Q77" s="20">
        <f t="shared" si="14"/>
        <v>52.55</v>
      </c>
      <c r="R77" s="20">
        <f t="shared" si="15"/>
        <v>54.25</v>
      </c>
      <c r="S77" s="20">
        <f t="shared" si="16"/>
        <v>57.650000000000006</v>
      </c>
      <c r="T77" s="20">
        <f t="shared" si="17"/>
        <v>54.25</v>
      </c>
      <c r="U77" s="19">
        <f t="shared" si="18"/>
        <v>54.816666666666663</v>
      </c>
      <c r="V77" s="19">
        <f t="shared" si="19"/>
        <v>54.674999999999997</v>
      </c>
    </row>
    <row r="78" spans="1:22" ht="13.5" x14ac:dyDescent="0.25">
      <c r="A78" s="3">
        <f>RSI!A78</f>
        <v>42117</v>
      </c>
      <c r="B78" s="2">
        <f>RSI!B78</f>
        <v>4.3437000000000001</v>
      </c>
      <c r="C78" s="2">
        <f>RSI!I78</f>
        <v>68.436496982949862</v>
      </c>
      <c r="D78" s="2">
        <f>MACD!E78</f>
        <v>-0.15772770442910655</v>
      </c>
      <c r="E78" s="2">
        <f>MACD!F78</f>
        <v>-0.15902292187931732</v>
      </c>
      <c r="F78" s="2">
        <f>'Moving Avg'!D78</f>
        <v>4.2469400000000004</v>
      </c>
      <c r="G78" s="2">
        <f>'Moving Avg'!F78</f>
        <v>4.0216949999999994</v>
      </c>
      <c r="H78" s="2">
        <f>'Moving Avg'!G78</f>
        <v>3.9547980000000003</v>
      </c>
      <c r="I78" s="2">
        <f>'Moving Avg'!H78</f>
        <v>0</v>
      </c>
      <c r="J78" s="17" t="str">
        <f>OBV!F78</f>
        <v>BEARISH</v>
      </c>
      <c r="K78" s="17" t="str">
        <f>OBV!G78</f>
        <v>STRONG</v>
      </c>
      <c r="L78" s="17" t="str">
        <f>OBV!H78</f>
        <v>BEARISH DIVERGENCE</v>
      </c>
      <c r="M78" s="19">
        <f t="shared" si="10"/>
        <v>25</v>
      </c>
      <c r="N78" s="19">
        <f t="shared" si="11"/>
        <v>0</v>
      </c>
      <c r="O78" s="19">
        <f t="shared" si="12"/>
        <v>50</v>
      </c>
      <c r="P78" s="19">
        <f t="shared" si="13"/>
        <v>33</v>
      </c>
      <c r="Q78" s="20">
        <f t="shared" si="14"/>
        <v>21.2</v>
      </c>
      <c r="R78" s="20">
        <f t="shared" si="15"/>
        <v>30.75</v>
      </c>
      <c r="S78" s="20">
        <f t="shared" si="16"/>
        <v>31.1</v>
      </c>
      <c r="T78" s="20">
        <f t="shared" si="17"/>
        <v>27</v>
      </c>
      <c r="U78" s="19">
        <f t="shared" si="18"/>
        <v>27.683333333333337</v>
      </c>
      <c r="V78" s="19">
        <f t="shared" si="19"/>
        <v>27.512500000000003</v>
      </c>
    </row>
    <row r="79" spans="1:22" ht="13.5" x14ac:dyDescent="0.25">
      <c r="A79" s="3">
        <f>RSI!A79</f>
        <v>42118</v>
      </c>
      <c r="B79" s="2">
        <f>RSI!B79</f>
        <v>4.4779999999999998</v>
      </c>
      <c r="C79" s="2">
        <f>RSI!I79</f>
        <v>73.005584140796046</v>
      </c>
      <c r="D79" s="2">
        <f>MACD!E79</f>
        <v>-0.13683878309746511</v>
      </c>
      <c r="E79" s="2">
        <f>MACD!F79</f>
        <v>-0.15458609412294691</v>
      </c>
      <c r="F79" s="2">
        <f>'Moving Avg'!D79</f>
        <v>4.3168000000000006</v>
      </c>
      <c r="G79" s="2">
        <f>'Moving Avg'!F79</f>
        <v>4.0597599999999998</v>
      </c>
      <c r="H79" s="2">
        <f>'Moving Avg'!G79</f>
        <v>3.96035</v>
      </c>
      <c r="I79" s="2">
        <f>'Moving Avg'!H79</f>
        <v>0</v>
      </c>
      <c r="J79" s="17" t="str">
        <f>OBV!F79</f>
        <v>BULLISH</v>
      </c>
      <c r="K79" s="17" t="str">
        <f>OBV!G79</f>
        <v>WEAK</v>
      </c>
      <c r="L79" s="17" t="str">
        <f>OBV!H79</f>
        <v>CONFIRMED BULLISH</v>
      </c>
      <c r="M79" s="19">
        <f t="shared" si="10"/>
        <v>0</v>
      </c>
      <c r="N79" s="19">
        <f t="shared" si="11"/>
        <v>0</v>
      </c>
      <c r="O79" s="19">
        <f t="shared" si="12"/>
        <v>50</v>
      </c>
      <c r="P79" s="19">
        <f t="shared" si="13"/>
        <v>67</v>
      </c>
      <c r="Q79" s="20">
        <f t="shared" si="14"/>
        <v>17.549999999999997</v>
      </c>
      <c r="R79" s="20">
        <f t="shared" si="15"/>
        <v>34.25</v>
      </c>
      <c r="S79" s="20">
        <f t="shared" si="16"/>
        <v>42.650000000000006</v>
      </c>
      <c r="T79" s="20">
        <f t="shared" si="17"/>
        <v>29.25</v>
      </c>
      <c r="U79" s="19">
        <f t="shared" si="18"/>
        <v>31.483333333333334</v>
      </c>
      <c r="V79" s="19">
        <f t="shared" si="19"/>
        <v>30.925000000000001</v>
      </c>
    </row>
    <row r="80" spans="1:22" ht="13.5" x14ac:dyDescent="0.25">
      <c r="A80" s="3">
        <f>RSI!A80</f>
        <v>42121</v>
      </c>
      <c r="B80" s="2">
        <f>RSI!B80</f>
        <v>4.7466999999999997</v>
      </c>
      <c r="C80" s="2">
        <f>RSI!I80</f>
        <v>79.423478243626803</v>
      </c>
      <c r="D80" s="2">
        <f>MACD!E80</f>
        <v>-0.15948035432654883</v>
      </c>
      <c r="E80" s="2">
        <f>MACD!F80</f>
        <v>-0.15556494616366728</v>
      </c>
      <c r="F80" s="2">
        <f>'Moving Avg'!D80</f>
        <v>4.4404000000000003</v>
      </c>
      <c r="G80" s="2">
        <f>'Moving Avg'!F80</f>
        <v>4.1112599999999997</v>
      </c>
      <c r="H80" s="2">
        <f>'Moving Avg'!G80</f>
        <v>3.9736060000000002</v>
      </c>
      <c r="I80" s="2">
        <f>'Moving Avg'!H80</f>
        <v>0</v>
      </c>
      <c r="J80" s="17" t="str">
        <f>OBV!F80</f>
        <v>BULLISH</v>
      </c>
      <c r="K80" s="17" t="str">
        <f>OBV!G80</f>
        <v>WEAK</v>
      </c>
      <c r="L80" s="17" t="str">
        <f>OBV!H80</f>
        <v>CONFIRMED BULLISH</v>
      </c>
      <c r="M80" s="19">
        <f t="shared" si="10"/>
        <v>0</v>
      </c>
      <c r="N80" s="19">
        <f t="shared" si="11"/>
        <v>45</v>
      </c>
      <c r="O80" s="19">
        <f t="shared" si="12"/>
        <v>50</v>
      </c>
      <c r="P80" s="19">
        <f t="shared" si="13"/>
        <v>67</v>
      </c>
      <c r="Q80" s="20">
        <f t="shared" si="14"/>
        <v>33.299999999999997</v>
      </c>
      <c r="R80" s="20">
        <f t="shared" si="15"/>
        <v>43.25</v>
      </c>
      <c r="S80" s="20">
        <f t="shared" si="16"/>
        <v>49.400000000000006</v>
      </c>
      <c r="T80" s="20">
        <f t="shared" si="17"/>
        <v>40.5</v>
      </c>
      <c r="U80" s="19">
        <f t="shared" si="18"/>
        <v>41.983333333333334</v>
      </c>
      <c r="V80" s="19">
        <f t="shared" si="19"/>
        <v>41.612499999999997</v>
      </c>
    </row>
    <row r="81" spans="1:22" ht="13.5" x14ac:dyDescent="0.25">
      <c r="A81" s="3">
        <f>RSI!A81</f>
        <v>42122</v>
      </c>
      <c r="B81" s="2">
        <f>RSI!B81</f>
        <v>5.0332999999999997</v>
      </c>
      <c r="C81" s="2">
        <f>RSI!I81</f>
        <v>83.837387309357922</v>
      </c>
      <c r="D81" s="2">
        <f>MACD!E81</f>
        <v>-0.21756044170743793</v>
      </c>
      <c r="E81" s="2">
        <f>MACD!F81</f>
        <v>-0.16796404527242143</v>
      </c>
      <c r="F81" s="2">
        <f>'Moving Avg'!D81</f>
        <v>4.5962399999999999</v>
      </c>
      <c r="G81" s="2">
        <f>'Moving Avg'!F81</f>
        <v>4.1703700000000001</v>
      </c>
      <c r="H81" s="2">
        <f>'Moving Avg'!G81</f>
        <v>3.9925939999999995</v>
      </c>
      <c r="I81" s="2">
        <f>'Moving Avg'!H81</f>
        <v>0</v>
      </c>
      <c r="J81" s="17" t="str">
        <f>OBV!F81</f>
        <v>BULLISH</v>
      </c>
      <c r="K81" s="17" t="str">
        <f>OBV!G81</f>
        <v>WEAK</v>
      </c>
      <c r="L81" s="17" t="str">
        <f>OBV!H81</f>
        <v>CONFIRMED BULLISH</v>
      </c>
      <c r="M81" s="19">
        <f t="shared" si="10"/>
        <v>0</v>
      </c>
      <c r="N81" s="19">
        <f t="shared" si="11"/>
        <v>100</v>
      </c>
      <c r="O81" s="19">
        <f t="shared" si="12"/>
        <v>50</v>
      </c>
      <c r="P81" s="19">
        <f t="shared" si="13"/>
        <v>67</v>
      </c>
      <c r="Q81" s="20">
        <f t="shared" si="14"/>
        <v>52.55</v>
      </c>
      <c r="R81" s="20">
        <f t="shared" si="15"/>
        <v>54.25</v>
      </c>
      <c r="S81" s="20">
        <f t="shared" si="16"/>
        <v>57.650000000000006</v>
      </c>
      <c r="T81" s="20">
        <f t="shared" si="17"/>
        <v>54.25</v>
      </c>
      <c r="U81" s="19">
        <f t="shared" si="18"/>
        <v>54.816666666666663</v>
      </c>
      <c r="V81" s="19">
        <f t="shared" si="19"/>
        <v>54.674999999999997</v>
      </c>
    </row>
    <row r="82" spans="1:22" ht="13.5" x14ac:dyDescent="0.25">
      <c r="A82" s="3">
        <f>RSI!A82</f>
        <v>42123</v>
      </c>
      <c r="B82" s="2">
        <f>RSI!B82</f>
        <v>5.2572000000000001</v>
      </c>
      <c r="C82" s="2">
        <f>RSI!I82</f>
        <v>86.308367397393454</v>
      </c>
      <c r="D82" s="2">
        <f>MACD!E82</f>
        <v>-0.27481737123141237</v>
      </c>
      <c r="E82" s="2">
        <f>MACD!F82</f>
        <v>-0.18933471046421962</v>
      </c>
      <c r="F82" s="2">
        <f>'Moving Avg'!D82</f>
        <v>4.7717800000000006</v>
      </c>
      <c r="G82" s="2">
        <f>'Moving Avg'!F82</f>
        <v>4.2406750000000004</v>
      </c>
      <c r="H82" s="2">
        <f>'Moving Avg'!G82</f>
        <v>4.0137299999999998</v>
      </c>
      <c r="I82" s="2">
        <f>'Moving Avg'!H82</f>
        <v>0</v>
      </c>
      <c r="J82" s="17" t="str">
        <f>OBV!F82</f>
        <v>BULLISH</v>
      </c>
      <c r="K82" s="17" t="str">
        <f>OBV!G82</f>
        <v>WEAK</v>
      </c>
      <c r="L82" s="17" t="str">
        <f>OBV!H82</f>
        <v>CONFIRMED BULLISH</v>
      </c>
      <c r="M82" s="19">
        <f t="shared" si="10"/>
        <v>0</v>
      </c>
      <c r="N82" s="19">
        <f t="shared" si="11"/>
        <v>100</v>
      </c>
      <c r="O82" s="19">
        <f t="shared" si="12"/>
        <v>50</v>
      </c>
      <c r="P82" s="19">
        <f t="shared" si="13"/>
        <v>67</v>
      </c>
      <c r="Q82" s="20">
        <f t="shared" si="14"/>
        <v>52.55</v>
      </c>
      <c r="R82" s="20">
        <f t="shared" si="15"/>
        <v>54.25</v>
      </c>
      <c r="S82" s="20">
        <f t="shared" si="16"/>
        <v>57.650000000000006</v>
      </c>
      <c r="T82" s="20">
        <f t="shared" si="17"/>
        <v>54.25</v>
      </c>
      <c r="U82" s="19">
        <f t="shared" si="18"/>
        <v>54.816666666666663</v>
      </c>
      <c r="V82" s="19">
        <f t="shared" si="19"/>
        <v>54.674999999999997</v>
      </c>
    </row>
    <row r="83" spans="1:22" ht="13.5" x14ac:dyDescent="0.25">
      <c r="A83" s="3">
        <f>RSI!A83</f>
        <v>42124</v>
      </c>
      <c r="B83" s="2">
        <f>RSI!B83</f>
        <v>5.1318000000000001</v>
      </c>
      <c r="C83" s="2">
        <f>RSI!I83</f>
        <v>79.021650410949974</v>
      </c>
      <c r="D83" s="2">
        <f>MACD!E83</f>
        <v>-0.32021790152818497</v>
      </c>
      <c r="E83" s="2">
        <f>MACD!F83</f>
        <v>-0.21551134867701272</v>
      </c>
      <c r="F83" s="2">
        <f>'Moving Avg'!D83</f>
        <v>4.9293999999999993</v>
      </c>
      <c r="G83" s="2">
        <f>'Moving Avg'!F83</f>
        <v>4.3082949999999993</v>
      </c>
      <c r="H83" s="2">
        <f>'Moving Avg'!G83</f>
        <v>4.0323580000000003</v>
      </c>
      <c r="I83" s="2">
        <f>'Moving Avg'!H83</f>
        <v>0</v>
      </c>
      <c r="J83" s="17" t="str">
        <f>OBV!F83</f>
        <v>BULLISH</v>
      </c>
      <c r="K83" s="17" t="str">
        <f>OBV!G83</f>
        <v>WEAK</v>
      </c>
      <c r="L83" s="17" t="str">
        <f>OBV!H83</f>
        <v>CONFIRMED BULLISH</v>
      </c>
      <c r="M83" s="19">
        <f t="shared" si="10"/>
        <v>0</v>
      </c>
      <c r="N83" s="19">
        <f t="shared" si="11"/>
        <v>100</v>
      </c>
      <c r="O83" s="19">
        <f t="shared" si="12"/>
        <v>50</v>
      </c>
      <c r="P83" s="19">
        <f t="shared" si="13"/>
        <v>67</v>
      </c>
      <c r="Q83" s="20">
        <f t="shared" si="14"/>
        <v>52.55</v>
      </c>
      <c r="R83" s="20">
        <f t="shared" si="15"/>
        <v>54.25</v>
      </c>
      <c r="S83" s="20">
        <f t="shared" si="16"/>
        <v>57.650000000000006</v>
      </c>
      <c r="T83" s="20">
        <f t="shared" si="17"/>
        <v>54.25</v>
      </c>
      <c r="U83" s="19">
        <f t="shared" si="18"/>
        <v>54.816666666666663</v>
      </c>
      <c r="V83" s="19">
        <f t="shared" si="19"/>
        <v>54.674999999999997</v>
      </c>
    </row>
    <row r="84" spans="1:22" ht="13.5" x14ac:dyDescent="0.25">
      <c r="A84" s="3">
        <f>RSI!A84</f>
        <v>42128</v>
      </c>
      <c r="B84" s="2">
        <f>RSI!B84</f>
        <v>5.2751000000000001</v>
      </c>
      <c r="C84" s="2">
        <f>RSI!I84</f>
        <v>80.99613716587173</v>
      </c>
      <c r="D84" s="2">
        <f>MACD!E84</f>
        <v>-0.3729172582959901</v>
      </c>
      <c r="E84" s="2">
        <f>MACD!F84</f>
        <v>-0.2469925306008082</v>
      </c>
      <c r="F84" s="2">
        <f>'Moving Avg'!D84</f>
        <v>5.0888200000000001</v>
      </c>
      <c r="G84" s="2">
        <f>'Moving Avg'!F84</f>
        <v>4.3839749999999995</v>
      </c>
      <c r="H84" s="2">
        <f>'Moving Avg'!G84</f>
        <v>4.0563600000000006</v>
      </c>
      <c r="I84" s="2">
        <f>'Moving Avg'!H84</f>
        <v>0</v>
      </c>
      <c r="J84" s="17" t="str">
        <f>OBV!F84</f>
        <v>BULLISH</v>
      </c>
      <c r="K84" s="17" t="str">
        <f>OBV!G84</f>
        <v>STRONG</v>
      </c>
      <c r="L84" s="17" t="str">
        <f>OBV!H84</f>
        <v>CONFIRMED BULLISH</v>
      </c>
      <c r="M84" s="19">
        <f t="shared" si="10"/>
        <v>0</v>
      </c>
      <c r="N84" s="19">
        <f t="shared" si="11"/>
        <v>100</v>
      </c>
      <c r="O84" s="19">
        <f t="shared" si="12"/>
        <v>75</v>
      </c>
      <c r="P84" s="19">
        <f t="shared" si="13"/>
        <v>100</v>
      </c>
      <c r="Q84" s="20">
        <f t="shared" si="14"/>
        <v>61.25</v>
      </c>
      <c r="R84" s="20">
        <f t="shared" si="15"/>
        <v>71.25</v>
      </c>
      <c r="S84" s="20">
        <f t="shared" si="16"/>
        <v>78.75</v>
      </c>
      <c r="T84" s="20">
        <f t="shared" si="17"/>
        <v>68.75</v>
      </c>
      <c r="U84" s="19">
        <f t="shared" si="18"/>
        <v>70.416666666666671</v>
      </c>
      <c r="V84" s="19">
        <f t="shared" si="19"/>
        <v>70</v>
      </c>
    </row>
    <row r="85" spans="1:22" ht="13.5" x14ac:dyDescent="0.25">
      <c r="A85" s="3">
        <f>RSI!A85</f>
        <v>42129</v>
      </c>
      <c r="B85" s="2">
        <f>RSI!B85</f>
        <v>5.5438000000000001</v>
      </c>
      <c r="C85" s="2">
        <f>RSI!I85</f>
        <v>84.031162774618537</v>
      </c>
      <c r="D85" s="2">
        <f>MACD!E85</f>
        <v>-0.44292424997109681</v>
      </c>
      <c r="E85" s="2">
        <f>MACD!F85</f>
        <v>-0.2861788744748659</v>
      </c>
      <c r="F85" s="2">
        <f>'Moving Avg'!D85</f>
        <v>5.2482400000000009</v>
      </c>
      <c r="G85" s="2">
        <f>'Moving Avg'!F85</f>
        <v>4.4726400000000002</v>
      </c>
      <c r="H85" s="2">
        <f>'Moving Avg'!G85</f>
        <v>4.0880640000000001</v>
      </c>
      <c r="I85" s="2">
        <f>'Moving Avg'!H85</f>
        <v>0</v>
      </c>
      <c r="J85" s="17" t="str">
        <f>OBV!F85</f>
        <v>BEARISH</v>
      </c>
      <c r="K85" s="17" t="str">
        <f>OBV!G85</f>
        <v>WEAK</v>
      </c>
      <c r="L85" s="17" t="str">
        <f>OBV!H85</f>
        <v>BEARISH DIVERGENCE</v>
      </c>
      <c r="M85" s="19">
        <f t="shared" si="10"/>
        <v>0</v>
      </c>
      <c r="N85" s="19">
        <f t="shared" si="11"/>
        <v>100</v>
      </c>
      <c r="O85" s="19">
        <f t="shared" si="12"/>
        <v>75</v>
      </c>
      <c r="P85" s="19">
        <f t="shared" si="13"/>
        <v>0</v>
      </c>
      <c r="Q85" s="20">
        <f t="shared" si="14"/>
        <v>46.25</v>
      </c>
      <c r="R85" s="20">
        <f t="shared" si="15"/>
        <v>46.25</v>
      </c>
      <c r="S85" s="20">
        <f t="shared" si="16"/>
        <v>33.75</v>
      </c>
      <c r="T85" s="20">
        <f t="shared" si="17"/>
        <v>43.75</v>
      </c>
      <c r="U85" s="19">
        <f t="shared" si="18"/>
        <v>42.083333333333336</v>
      </c>
      <c r="V85" s="19">
        <f t="shared" si="19"/>
        <v>42.5</v>
      </c>
    </row>
    <row r="86" spans="1:22" ht="13.5" x14ac:dyDescent="0.25">
      <c r="A86" s="3">
        <f>RSI!A86</f>
        <v>42130</v>
      </c>
      <c r="B86" s="2">
        <f>RSI!B86</f>
        <v>5.8750999999999998</v>
      </c>
      <c r="C86" s="2">
        <f>RSI!I86</f>
        <v>86.825044848249348</v>
      </c>
      <c r="D86" s="2">
        <f>MACD!E86</f>
        <v>-0.51410039159722221</v>
      </c>
      <c r="E86" s="2">
        <f>MACD!F86</f>
        <v>-0.33176317789933718</v>
      </c>
      <c r="F86" s="2">
        <f>'Moving Avg'!D86</f>
        <v>5.4165999999999999</v>
      </c>
      <c r="G86" s="2">
        <f>'Moving Avg'!F86</f>
        <v>4.5738399999999997</v>
      </c>
      <c r="H86" s="2">
        <f>'Moving Avg'!G86</f>
        <v>4.1263940000000012</v>
      </c>
      <c r="I86" s="2">
        <f>'Moving Avg'!H86</f>
        <v>0</v>
      </c>
      <c r="J86" s="17" t="str">
        <f>OBV!F86</f>
        <v>BEARISH</v>
      </c>
      <c r="K86" s="17" t="str">
        <f>OBV!G86</f>
        <v>WEAK</v>
      </c>
      <c r="L86" s="17" t="str">
        <f>OBV!H86</f>
        <v>BEARISH DIVERGENCE</v>
      </c>
      <c r="M86" s="19">
        <f t="shared" si="10"/>
        <v>0</v>
      </c>
      <c r="N86" s="19">
        <f t="shared" si="11"/>
        <v>100</v>
      </c>
      <c r="O86" s="19">
        <f t="shared" si="12"/>
        <v>75</v>
      </c>
      <c r="P86" s="19">
        <f t="shared" si="13"/>
        <v>0</v>
      </c>
      <c r="Q86" s="20">
        <f t="shared" si="14"/>
        <v>46.25</v>
      </c>
      <c r="R86" s="20">
        <f t="shared" si="15"/>
        <v>46.25</v>
      </c>
      <c r="S86" s="20">
        <f t="shared" si="16"/>
        <v>33.75</v>
      </c>
      <c r="T86" s="20">
        <f t="shared" si="17"/>
        <v>43.75</v>
      </c>
      <c r="U86" s="19">
        <f t="shared" si="18"/>
        <v>42.083333333333336</v>
      </c>
      <c r="V86" s="19">
        <f t="shared" si="19"/>
        <v>42.5</v>
      </c>
    </row>
    <row r="87" spans="1:22" ht="13.5" x14ac:dyDescent="0.25">
      <c r="A87" s="3">
        <f>RSI!A87</f>
        <v>42131</v>
      </c>
      <c r="B87" s="2">
        <f>RSI!B87</f>
        <v>6.2244000000000002</v>
      </c>
      <c r="C87" s="2">
        <f>RSI!I87</f>
        <v>89.008539001849613</v>
      </c>
      <c r="D87" s="2">
        <f>MACD!E87</f>
        <v>-0.5890611818558984</v>
      </c>
      <c r="E87" s="2">
        <f>MACD!F87</f>
        <v>-0.38322277869064947</v>
      </c>
      <c r="F87" s="2">
        <f>'Moving Avg'!D87</f>
        <v>5.6100399999999997</v>
      </c>
      <c r="G87" s="2">
        <f>'Moving Avg'!F87</f>
        <v>4.6840000000000002</v>
      </c>
      <c r="H87" s="2">
        <f>'Moving Avg'!G87</f>
        <v>4.1738600000000012</v>
      </c>
      <c r="I87" s="2">
        <f>'Moving Avg'!H87</f>
        <v>0</v>
      </c>
      <c r="J87" s="17" t="str">
        <f>OBV!F87</f>
        <v>BULLISH</v>
      </c>
      <c r="K87" s="17" t="str">
        <f>OBV!G87</f>
        <v>STRONG</v>
      </c>
      <c r="L87" s="17" t="str">
        <f>OBV!H87</f>
        <v>CONFIRMED BULLISH</v>
      </c>
      <c r="M87" s="19">
        <f t="shared" si="10"/>
        <v>0</v>
      </c>
      <c r="N87" s="19">
        <f t="shared" si="11"/>
        <v>100</v>
      </c>
      <c r="O87" s="19">
        <f t="shared" si="12"/>
        <v>75</v>
      </c>
      <c r="P87" s="19">
        <f t="shared" si="13"/>
        <v>100</v>
      </c>
      <c r="Q87" s="20">
        <f t="shared" si="14"/>
        <v>61.25</v>
      </c>
      <c r="R87" s="20">
        <f t="shared" si="15"/>
        <v>71.25</v>
      </c>
      <c r="S87" s="20">
        <f t="shared" si="16"/>
        <v>78.75</v>
      </c>
      <c r="T87" s="20">
        <f t="shared" si="17"/>
        <v>68.75</v>
      </c>
      <c r="U87" s="19">
        <f t="shared" si="18"/>
        <v>70.416666666666671</v>
      </c>
      <c r="V87" s="19">
        <f t="shared" si="19"/>
        <v>70</v>
      </c>
    </row>
    <row r="88" spans="1:22" ht="13.5" x14ac:dyDescent="0.25">
      <c r="A88" s="3">
        <f>RSI!A88</f>
        <v>42132</v>
      </c>
      <c r="B88" s="2">
        <f>RSI!B88</f>
        <v>6.0990000000000002</v>
      </c>
      <c r="C88" s="2">
        <f>RSI!I88</f>
        <v>83.648769897849206</v>
      </c>
      <c r="D88" s="2">
        <f>MACD!E88</f>
        <v>-0.65832150263570632</v>
      </c>
      <c r="E88" s="2">
        <f>MACD!F88</f>
        <v>-0.43824252347966086</v>
      </c>
      <c r="F88" s="2">
        <f>'Moving Avg'!D88</f>
        <v>5.8034799999999995</v>
      </c>
      <c r="G88" s="2">
        <f>'Moving Avg'!F88</f>
        <v>4.7762450000000003</v>
      </c>
      <c r="H88" s="2">
        <f>'Moving Avg'!G88</f>
        <v>4.2188180000000015</v>
      </c>
      <c r="I88" s="2">
        <f>'Moving Avg'!H88</f>
        <v>0</v>
      </c>
      <c r="J88" s="17" t="str">
        <f>OBV!F88</f>
        <v>BULLISH</v>
      </c>
      <c r="K88" s="17" t="str">
        <f>OBV!G88</f>
        <v>STRONG</v>
      </c>
      <c r="L88" s="17" t="str">
        <f>OBV!H88</f>
        <v>CONFIRMED BULLISH</v>
      </c>
      <c r="M88" s="19">
        <f t="shared" si="10"/>
        <v>0</v>
      </c>
      <c r="N88" s="19">
        <f t="shared" si="11"/>
        <v>100</v>
      </c>
      <c r="O88" s="19">
        <f t="shared" si="12"/>
        <v>75</v>
      </c>
      <c r="P88" s="19">
        <f t="shared" si="13"/>
        <v>100</v>
      </c>
      <c r="Q88" s="20">
        <f t="shared" si="14"/>
        <v>61.25</v>
      </c>
      <c r="R88" s="20">
        <f t="shared" si="15"/>
        <v>71.25</v>
      </c>
      <c r="S88" s="20">
        <f t="shared" si="16"/>
        <v>78.75</v>
      </c>
      <c r="T88" s="20">
        <f t="shared" si="17"/>
        <v>68.75</v>
      </c>
      <c r="U88" s="19">
        <f t="shared" si="18"/>
        <v>70.416666666666671</v>
      </c>
      <c r="V88" s="19">
        <f t="shared" si="19"/>
        <v>70</v>
      </c>
    </row>
    <row r="89" spans="1:22" ht="13.5" x14ac:dyDescent="0.25">
      <c r="A89" s="3">
        <f>RSI!A89</f>
        <v>42135</v>
      </c>
      <c r="B89" s="2">
        <f>RSI!B89</f>
        <v>5.8841000000000001</v>
      </c>
      <c r="C89" s="2">
        <f>RSI!I89</f>
        <v>75.282497699919688</v>
      </c>
      <c r="D89" s="2">
        <f>MACD!E89</f>
        <v>-0.68850640919953676</v>
      </c>
      <c r="E89" s="2">
        <f>MACD!F89</f>
        <v>-0.48829530062363602</v>
      </c>
      <c r="F89" s="2">
        <f>'Moving Avg'!D89</f>
        <v>5.9252799999999999</v>
      </c>
      <c r="G89" s="2">
        <f>'Moving Avg'!F89</f>
        <v>4.8586400000000003</v>
      </c>
      <c r="H89" s="2">
        <f>'Moving Avg'!G89</f>
        <v>4.2594780000000014</v>
      </c>
      <c r="I89" s="2">
        <f>'Moving Avg'!H89</f>
        <v>0</v>
      </c>
      <c r="J89" s="17" t="str">
        <f>OBV!F89</f>
        <v>BEARISH</v>
      </c>
      <c r="K89" s="17" t="str">
        <f>OBV!G89</f>
        <v>NEUTRAL</v>
      </c>
      <c r="L89" s="17" t="str">
        <f>OBV!H89</f>
        <v>BEARISH DIVERGENCE</v>
      </c>
      <c r="M89" s="19">
        <f t="shared" si="10"/>
        <v>0</v>
      </c>
      <c r="N89" s="19">
        <f t="shared" si="11"/>
        <v>100</v>
      </c>
      <c r="O89" s="19">
        <f t="shared" si="12"/>
        <v>75</v>
      </c>
      <c r="P89" s="19">
        <f t="shared" si="13"/>
        <v>16.5</v>
      </c>
      <c r="Q89" s="20">
        <f t="shared" si="14"/>
        <v>48.725000000000001</v>
      </c>
      <c r="R89" s="20">
        <f t="shared" si="15"/>
        <v>50.375</v>
      </c>
      <c r="S89" s="20">
        <f t="shared" si="16"/>
        <v>41.174999999999997</v>
      </c>
      <c r="T89" s="20">
        <f t="shared" si="17"/>
        <v>47.875</v>
      </c>
      <c r="U89" s="19">
        <f t="shared" si="18"/>
        <v>46.758333333333326</v>
      </c>
      <c r="V89" s="19">
        <f t="shared" si="19"/>
        <v>47.037499999999994</v>
      </c>
    </row>
    <row r="90" spans="1:22" ht="13.5" x14ac:dyDescent="0.25">
      <c r="A90" s="3">
        <f>RSI!A90</f>
        <v>42136</v>
      </c>
      <c r="B90" s="2">
        <f>RSI!B90</f>
        <v>6.2423000000000002</v>
      </c>
      <c r="C90" s="2">
        <f>RSI!I90</f>
        <v>79.044685450750777</v>
      </c>
      <c r="D90" s="2">
        <f>MACD!E90</f>
        <v>-0.70552812905211493</v>
      </c>
      <c r="E90" s="2">
        <f>MACD!F90</f>
        <v>-0.53174186630933185</v>
      </c>
      <c r="F90" s="2">
        <f>'Moving Avg'!D90</f>
        <v>6.0649800000000003</v>
      </c>
      <c r="G90" s="2">
        <f>'Moving Avg'!F90</f>
        <v>4.9647650000000008</v>
      </c>
      <c r="H90" s="2">
        <f>'Moving Avg'!G90</f>
        <v>4.3064060000000008</v>
      </c>
      <c r="I90" s="2">
        <f>'Moving Avg'!H90</f>
        <v>0</v>
      </c>
      <c r="J90" s="17" t="str">
        <f>OBV!F90</f>
        <v>BULLISH</v>
      </c>
      <c r="K90" s="17" t="str">
        <f>OBV!G90</f>
        <v>STRONG</v>
      </c>
      <c r="L90" s="17" t="str">
        <f>OBV!H90</f>
        <v>CONFIRMED BULLISH</v>
      </c>
      <c r="M90" s="19">
        <f t="shared" si="10"/>
        <v>0</v>
      </c>
      <c r="N90" s="19">
        <f t="shared" si="11"/>
        <v>100</v>
      </c>
      <c r="O90" s="19">
        <f t="shared" si="12"/>
        <v>75</v>
      </c>
      <c r="P90" s="19">
        <f t="shared" si="13"/>
        <v>100</v>
      </c>
      <c r="Q90" s="20">
        <f t="shared" si="14"/>
        <v>61.25</v>
      </c>
      <c r="R90" s="20">
        <f t="shared" si="15"/>
        <v>71.25</v>
      </c>
      <c r="S90" s="20">
        <f t="shared" si="16"/>
        <v>78.75</v>
      </c>
      <c r="T90" s="20">
        <f t="shared" si="17"/>
        <v>68.75</v>
      </c>
      <c r="U90" s="19">
        <f t="shared" si="18"/>
        <v>70.416666666666671</v>
      </c>
      <c r="V90" s="19">
        <f t="shared" si="19"/>
        <v>70</v>
      </c>
    </row>
    <row r="91" spans="1:22" ht="13.5" x14ac:dyDescent="0.25">
      <c r="A91" s="3">
        <f>RSI!A91</f>
        <v>42137</v>
      </c>
      <c r="B91" s="2">
        <f>RSI!B91</f>
        <v>6.6094999999999997</v>
      </c>
      <c r="C91" s="2">
        <f>RSI!I91</f>
        <v>82.059331196987813</v>
      </c>
      <c r="D91" s="2">
        <f>MACD!E91</f>
        <v>-0.71097559470240235</v>
      </c>
      <c r="E91" s="2">
        <f>MACD!F91</f>
        <v>-0.56758861198794597</v>
      </c>
      <c r="F91" s="2">
        <f>'Moving Avg'!D91</f>
        <v>6.2118599999999997</v>
      </c>
      <c r="G91" s="2">
        <f>'Moving Avg'!F91</f>
        <v>5.0937299999999999</v>
      </c>
      <c r="H91" s="2">
        <f>'Moving Avg'!G91</f>
        <v>4.3588880000000003</v>
      </c>
      <c r="I91" s="2">
        <f>'Moving Avg'!H91</f>
        <v>0</v>
      </c>
      <c r="J91" s="17" t="str">
        <f>OBV!F91</f>
        <v>BULLISH</v>
      </c>
      <c r="K91" s="17" t="str">
        <f>OBV!G91</f>
        <v>STRONG</v>
      </c>
      <c r="L91" s="17" t="str">
        <f>OBV!H91</f>
        <v>CONFIRMED BULLISH</v>
      </c>
      <c r="M91" s="19">
        <f t="shared" si="10"/>
        <v>0</v>
      </c>
      <c r="N91" s="19">
        <f t="shared" si="11"/>
        <v>100</v>
      </c>
      <c r="O91" s="19">
        <f t="shared" si="12"/>
        <v>75</v>
      </c>
      <c r="P91" s="19">
        <f t="shared" si="13"/>
        <v>100</v>
      </c>
      <c r="Q91" s="20">
        <f t="shared" si="14"/>
        <v>61.25</v>
      </c>
      <c r="R91" s="20">
        <f t="shared" si="15"/>
        <v>71.25</v>
      </c>
      <c r="S91" s="20">
        <f t="shared" si="16"/>
        <v>78.75</v>
      </c>
      <c r="T91" s="20">
        <f t="shared" si="17"/>
        <v>68.75</v>
      </c>
      <c r="U91" s="19">
        <f t="shared" si="18"/>
        <v>70.416666666666671</v>
      </c>
      <c r="V91" s="19">
        <f t="shared" si="19"/>
        <v>70</v>
      </c>
    </row>
    <row r="92" spans="1:22" ht="13.5" x14ac:dyDescent="0.25">
      <c r="A92" s="3">
        <f>RSI!A92</f>
        <v>42138</v>
      </c>
      <c r="B92" s="2">
        <f>RSI!B92</f>
        <v>6.9678000000000004</v>
      </c>
      <c r="C92" s="2">
        <f>RSI!I92</f>
        <v>84.415299204874415</v>
      </c>
      <c r="D92" s="2">
        <f>MACD!E92</f>
        <v>-0.7171982461981834</v>
      </c>
      <c r="E92" s="2">
        <f>MACD!F92</f>
        <v>-0.5975105388299935</v>
      </c>
      <c r="F92" s="2">
        <f>'Moving Avg'!D92</f>
        <v>6.3605400000000003</v>
      </c>
      <c r="G92" s="2">
        <f>'Moving Avg'!F92</f>
        <v>5.2361300000000002</v>
      </c>
      <c r="H92" s="2">
        <f>'Moving Avg'!G92</f>
        <v>4.4203260000000002</v>
      </c>
      <c r="I92" s="2">
        <f>'Moving Avg'!H92</f>
        <v>0</v>
      </c>
      <c r="J92" s="17" t="str">
        <f>OBV!F92</f>
        <v>BULLISH</v>
      </c>
      <c r="K92" s="17" t="str">
        <f>OBV!G92</f>
        <v>STRONG</v>
      </c>
      <c r="L92" s="17" t="str">
        <f>OBV!H92</f>
        <v>CONFIRMED BULLISH</v>
      </c>
      <c r="M92" s="19">
        <f t="shared" si="10"/>
        <v>0</v>
      </c>
      <c r="N92" s="19">
        <f t="shared" si="11"/>
        <v>100</v>
      </c>
      <c r="O92" s="19">
        <f t="shared" si="12"/>
        <v>75</v>
      </c>
      <c r="P92" s="19">
        <f t="shared" si="13"/>
        <v>100</v>
      </c>
      <c r="Q92" s="20">
        <f t="shared" si="14"/>
        <v>61.25</v>
      </c>
      <c r="R92" s="20">
        <f t="shared" si="15"/>
        <v>71.25</v>
      </c>
      <c r="S92" s="20">
        <f t="shared" si="16"/>
        <v>78.75</v>
      </c>
      <c r="T92" s="20">
        <f t="shared" si="17"/>
        <v>68.75</v>
      </c>
      <c r="U92" s="19">
        <f t="shared" si="18"/>
        <v>70.416666666666671</v>
      </c>
      <c r="V92" s="19">
        <f t="shared" si="19"/>
        <v>70</v>
      </c>
    </row>
    <row r="93" spans="1:22" ht="13.5" x14ac:dyDescent="0.25">
      <c r="A93" s="3">
        <f>RSI!A93</f>
        <v>42139</v>
      </c>
      <c r="B93" s="2">
        <f>RSI!B93</f>
        <v>7.0305</v>
      </c>
      <c r="C93" s="2">
        <f>RSI!I93</f>
        <v>84.791671511215995</v>
      </c>
      <c r="D93" s="2">
        <f>MACD!E93</f>
        <v>-0.75733111279803289</v>
      </c>
      <c r="E93" s="2">
        <f>MACD!F93</f>
        <v>-0.62947465362360144</v>
      </c>
      <c r="F93" s="2">
        <f>'Moving Avg'!D93</f>
        <v>6.5468400000000004</v>
      </c>
      <c r="G93" s="2">
        <f>'Moving Avg'!F93</f>
        <v>5.3816649999999999</v>
      </c>
      <c r="H93" s="2">
        <f>'Moving Avg'!G93</f>
        <v>4.4839140000000004</v>
      </c>
      <c r="I93" s="2">
        <f>'Moving Avg'!H93</f>
        <v>0</v>
      </c>
      <c r="J93" s="17" t="str">
        <f>OBV!F93</f>
        <v>BULLISH</v>
      </c>
      <c r="K93" s="17" t="str">
        <f>OBV!G93</f>
        <v>STRONG</v>
      </c>
      <c r="L93" s="17" t="str">
        <f>OBV!H93</f>
        <v>CONFIRMED BULLISH</v>
      </c>
      <c r="M93" s="19">
        <f t="shared" si="10"/>
        <v>0</v>
      </c>
      <c r="N93" s="19">
        <f t="shared" si="11"/>
        <v>100</v>
      </c>
      <c r="O93" s="19">
        <f t="shared" si="12"/>
        <v>75</v>
      </c>
      <c r="P93" s="19">
        <f t="shared" si="13"/>
        <v>100</v>
      </c>
      <c r="Q93" s="20">
        <f t="shared" si="14"/>
        <v>61.25</v>
      </c>
      <c r="R93" s="20">
        <f t="shared" si="15"/>
        <v>71.25</v>
      </c>
      <c r="S93" s="20">
        <f t="shared" si="16"/>
        <v>78.75</v>
      </c>
      <c r="T93" s="20">
        <f t="shared" si="17"/>
        <v>68.75</v>
      </c>
      <c r="U93" s="19">
        <f t="shared" si="18"/>
        <v>70.416666666666671</v>
      </c>
      <c r="V93" s="19">
        <f t="shared" si="19"/>
        <v>70</v>
      </c>
    </row>
    <row r="94" spans="1:22" ht="13.5" x14ac:dyDescent="0.25">
      <c r="A94" s="3">
        <f>RSI!A94</f>
        <v>42142</v>
      </c>
      <c r="B94" s="2">
        <f>RSI!B94</f>
        <v>6.8334000000000001</v>
      </c>
      <c r="C94" s="2">
        <f>RSI!I94</f>
        <v>78.383316083370204</v>
      </c>
      <c r="D94" s="2">
        <f>MACD!E94</f>
        <v>-0.76513514089993073</v>
      </c>
      <c r="E94" s="2">
        <f>MACD!F94</f>
        <v>-0.65660675107886735</v>
      </c>
      <c r="F94" s="2">
        <f>'Moving Avg'!D94</f>
        <v>6.7367000000000008</v>
      </c>
      <c r="G94" s="2">
        <f>'Moving Avg'!F94</f>
        <v>5.5169000000000006</v>
      </c>
      <c r="H94" s="2">
        <f>'Moving Avg'!G94</f>
        <v>4.5428439999999997</v>
      </c>
      <c r="I94" s="2">
        <f>'Moving Avg'!H94</f>
        <v>0</v>
      </c>
      <c r="J94" s="17" t="str">
        <f>OBV!F94</f>
        <v>BULLISH</v>
      </c>
      <c r="K94" s="17" t="str">
        <f>OBV!G94</f>
        <v>STRONG</v>
      </c>
      <c r="L94" s="17" t="str">
        <f>OBV!H94</f>
        <v>CONFIRMED BULLISH</v>
      </c>
      <c r="M94" s="19">
        <f t="shared" si="10"/>
        <v>0</v>
      </c>
      <c r="N94" s="19">
        <f t="shared" si="11"/>
        <v>100</v>
      </c>
      <c r="O94" s="19">
        <f t="shared" si="12"/>
        <v>75</v>
      </c>
      <c r="P94" s="19">
        <f t="shared" si="13"/>
        <v>100</v>
      </c>
      <c r="Q94" s="20">
        <f t="shared" si="14"/>
        <v>61.25</v>
      </c>
      <c r="R94" s="20">
        <f t="shared" si="15"/>
        <v>71.25</v>
      </c>
      <c r="S94" s="20">
        <f t="shared" si="16"/>
        <v>78.75</v>
      </c>
      <c r="T94" s="20">
        <f t="shared" si="17"/>
        <v>68.75</v>
      </c>
      <c r="U94" s="19">
        <f t="shared" si="18"/>
        <v>70.416666666666671</v>
      </c>
      <c r="V94" s="19">
        <f t="shared" si="19"/>
        <v>70</v>
      </c>
    </row>
    <row r="95" spans="1:22" ht="13.5" x14ac:dyDescent="0.25">
      <c r="A95" s="3">
        <f>RSI!A95</f>
        <v>42143</v>
      </c>
      <c r="B95" s="2">
        <f>RSI!B95</f>
        <v>6.4215</v>
      </c>
      <c r="C95" s="2">
        <f>RSI!I95</f>
        <v>66.989034139389702</v>
      </c>
      <c r="D95" s="2">
        <f>MACD!E95</f>
        <v>-0.70843875105498011</v>
      </c>
      <c r="E95" s="2">
        <f>MACD!F95</f>
        <v>-0.66697315107408994</v>
      </c>
      <c r="F95" s="2">
        <f>'Moving Avg'!D95</f>
        <v>6.7725400000000011</v>
      </c>
      <c r="G95" s="2">
        <f>'Moving Avg'!F95</f>
        <v>5.6315399999999993</v>
      </c>
      <c r="H95" s="2">
        <f>'Moving Avg'!G95</f>
        <v>4.5935360000000003</v>
      </c>
      <c r="I95" s="2">
        <f>'Moving Avg'!H95</f>
        <v>0</v>
      </c>
      <c r="J95" s="17" t="str">
        <f>OBV!F95</f>
        <v>BULLISH</v>
      </c>
      <c r="K95" s="17" t="str">
        <f>OBV!G95</f>
        <v>STRONG</v>
      </c>
      <c r="L95" s="17" t="str">
        <f>OBV!H95</f>
        <v>CONFIRMED BULLISH</v>
      </c>
      <c r="M95" s="19">
        <f t="shared" si="10"/>
        <v>25</v>
      </c>
      <c r="N95" s="19">
        <f t="shared" si="11"/>
        <v>100</v>
      </c>
      <c r="O95" s="19">
        <f t="shared" si="12"/>
        <v>75</v>
      </c>
      <c r="P95" s="19">
        <f t="shared" si="13"/>
        <v>100</v>
      </c>
      <c r="Q95" s="20">
        <f t="shared" si="14"/>
        <v>70</v>
      </c>
      <c r="R95" s="20">
        <f t="shared" si="15"/>
        <v>76.25</v>
      </c>
      <c r="S95" s="20">
        <f t="shared" si="16"/>
        <v>82.5</v>
      </c>
      <c r="T95" s="20">
        <f t="shared" si="17"/>
        <v>75</v>
      </c>
      <c r="U95" s="19">
        <f t="shared" si="18"/>
        <v>76.25</v>
      </c>
      <c r="V95" s="19">
        <f t="shared" si="19"/>
        <v>75.9375</v>
      </c>
    </row>
    <row r="96" spans="1:22" ht="13.5" x14ac:dyDescent="0.25">
      <c r="A96" s="3">
        <f>RSI!A96</f>
        <v>42144</v>
      </c>
      <c r="B96" s="2">
        <f>RSI!B96</f>
        <v>6.4394</v>
      </c>
      <c r="C96" s="2">
        <f>RSI!I96</f>
        <v>67.212094768303459</v>
      </c>
      <c r="D96" s="2">
        <f>MACD!E96</f>
        <v>-0.61630410087953535</v>
      </c>
      <c r="E96" s="2">
        <f>MACD!F96</f>
        <v>-0.65683934103517905</v>
      </c>
      <c r="F96" s="2">
        <f>'Moving Avg'!D96</f>
        <v>6.7385199999999994</v>
      </c>
      <c r="G96" s="2">
        <f>'Moving Avg'!F96</f>
        <v>5.7408049999999999</v>
      </c>
      <c r="H96" s="2">
        <f>'Moving Avg'!G96</f>
        <v>4.6445860000000003</v>
      </c>
      <c r="I96" s="2">
        <f>'Moving Avg'!H96</f>
        <v>0</v>
      </c>
      <c r="J96" s="17" t="str">
        <f>OBV!F96</f>
        <v>BULLISH</v>
      </c>
      <c r="K96" s="17" t="str">
        <f>OBV!G96</f>
        <v>STRONG</v>
      </c>
      <c r="L96" s="17" t="str">
        <f>OBV!H96</f>
        <v>BULLISH DIVERGENCE</v>
      </c>
      <c r="M96" s="19">
        <f t="shared" si="10"/>
        <v>25</v>
      </c>
      <c r="N96" s="19">
        <f t="shared" si="11"/>
        <v>0</v>
      </c>
      <c r="O96" s="19">
        <f t="shared" si="12"/>
        <v>75</v>
      </c>
      <c r="P96" s="19">
        <f t="shared" si="13"/>
        <v>83</v>
      </c>
      <c r="Q96" s="20">
        <f t="shared" si="14"/>
        <v>32.450000000000003</v>
      </c>
      <c r="R96" s="20">
        <f t="shared" si="15"/>
        <v>52</v>
      </c>
      <c r="S96" s="20">
        <f t="shared" si="16"/>
        <v>59.85</v>
      </c>
      <c r="T96" s="20">
        <f t="shared" si="17"/>
        <v>45.75</v>
      </c>
      <c r="U96" s="19">
        <f t="shared" si="18"/>
        <v>48.1</v>
      </c>
      <c r="V96" s="19">
        <f t="shared" si="19"/>
        <v>47.512500000000003</v>
      </c>
    </row>
    <row r="97" spans="1:22" ht="13.5" x14ac:dyDescent="0.25">
      <c r="A97" s="3">
        <f>RSI!A97</f>
        <v>42145</v>
      </c>
      <c r="B97" s="2">
        <f>RSI!B97</f>
        <v>6.4303999999999997</v>
      </c>
      <c r="C97" s="2">
        <f>RSI!I97</f>
        <v>66.967075529493599</v>
      </c>
      <c r="D97" s="2">
        <f>MACD!E97</f>
        <v>-0.48912106611667028</v>
      </c>
      <c r="E97" s="2">
        <f>MACD!F97</f>
        <v>-0.62329568605147734</v>
      </c>
      <c r="F97" s="2">
        <f>'Moving Avg'!D97</f>
        <v>6.6310400000000005</v>
      </c>
      <c r="G97" s="2">
        <f>'Moving Avg'!F97</f>
        <v>5.8433500000000009</v>
      </c>
      <c r="H97" s="2">
        <f>'Moving Avg'!G97</f>
        <v>4.6956360000000004</v>
      </c>
      <c r="I97" s="2">
        <f>'Moving Avg'!H97</f>
        <v>0</v>
      </c>
      <c r="J97" s="17" t="str">
        <f>OBV!F97</f>
        <v>BULLISH</v>
      </c>
      <c r="K97" s="17" t="str">
        <f>OBV!G97</f>
        <v>STRONG</v>
      </c>
      <c r="L97" s="17" t="str">
        <f>OBV!H97</f>
        <v>BULLISH DIVERGENCE</v>
      </c>
      <c r="M97" s="19">
        <f t="shared" si="10"/>
        <v>25</v>
      </c>
      <c r="N97" s="19">
        <f t="shared" si="11"/>
        <v>0</v>
      </c>
      <c r="O97" s="19">
        <f t="shared" si="12"/>
        <v>75</v>
      </c>
      <c r="P97" s="19">
        <f t="shared" si="13"/>
        <v>83</v>
      </c>
      <c r="Q97" s="20">
        <f t="shared" si="14"/>
        <v>32.450000000000003</v>
      </c>
      <c r="R97" s="20">
        <f t="shared" si="15"/>
        <v>52</v>
      </c>
      <c r="S97" s="20">
        <f t="shared" si="16"/>
        <v>59.85</v>
      </c>
      <c r="T97" s="20">
        <f t="shared" si="17"/>
        <v>45.75</v>
      </c>
      <c r="U97" s="19">
        <f t="shared" si="18"/>
        <v>48.1</v>
      </c>
      <c r="V97" s="19">
        <f t="shared" si="19"/>
        <v>47.512500000000003</v>
      </c>
    </row>
    <row r="98" spans="1:22" ht="13.5" x14ac:dyDescent="0.25">
      <c r="A98" s="3">
        <f>RSI!A98</f>
        <v>42146</v>
      </c>
      <c r="B98" s="2">
        <f>RSI!B98</f>
        <v>6.1528</v>
      </c>
      <c r="C98" s="2">
        <f>RSI!I98</f>
        <v>59.733807042418583</v>
      </c>
      <c r="D98" s="2">
        <f>MACD!E98</f>
        <v>-0.38497913214443447</v>
      </c>
      <c r="E98" s="2">
        <f>MACD!F98</f>
        <v>-0.57563237527006883</v>
      </c>
      <c r="F98" s="2">
        <f>'Moving Avg'!D98</f>
        <v>6.4554999999999989</v>
      </c>
      <c r="G98" s="2">
        <f>'Moving Avg'!F98</f>
        <v>5.9338050000000004</v>
      </c>
      <c r="H98" s="2">
        <f>'Moving Avg'!G98</f>
        <v>4.7420280000000004</v>
      </c>
      <c r="I98" s="2">
        <f>'Moving Avg'!H98</f>
        <v>0</v>
      </c>
      <c r="J98" s="17" t="str">
        <f>OBV!F98</f>
        <v>BEARISH</v>
      </c>
      <c r="K98" s="17" t="str">
        <f>OBV!G98</f>
        <v>WEAK</v>
      </c>
      <c r="L98" s="17" t="str">
        <f>OBV!H98</f>
        <v>CONFIRMED BEARISH</v>
      </c>
      <c r="M98" s="19">
        <f t="shared" si="10"/>
        <v>25</v>
      </c>
      <c r="N98" s="19">
        <f t="shared" si="11"/>
        <v>0</v>
      </c>
      <c r="O98" s="19">
        <f t="shared" si="12"/>
        <v>75</v>
      </c>
      <c r="P98" s="19">
        <f t="shared" si="13"/>
        <v>0</v>
      </c>
      <c r="Q98" s="20">
        <f t="shared" si="14"/>
        <v>20</v>
      </c>
      <c r="R98" s="20">
        <f t="shared" si="15"/>
        <v>31.25</v>
      </c>
      <c r="S98" s="20">
        <f t="shared" si="16"/>
        <v>22.5</v>
      </c>
      <c r="T98" s="20">
        <f t="shared" si="17"/>
        <v>25</v>
      </c>
      <c r="U98" s="19">
        <f t="shared" si="18"/>
        <v>24.583333333333332</v>
      </c>
      <c r="V98" s="19">
        <f t="shared" si="19"/>
        <v>24.6875</v>
      </c>
    </row>
    <row r="99" spans="1:22" ht="13.5" x14ac:dyDescent="0.25">
      <c r="A99" s="3">
        <f>RSI!A99</f>
        <v>42149</v>
      </c>
      <c r="B99" s="2">
        <f>RSI!B99</f>
        <v>5.8841000000000001</v>
      </c>
      <c r="C99" s="2">
        <f>RSI!I99</f>
        <v>53.688887246439656</v>
      </c>
      <c r="D99" s="2">
        <f>MACD!E99</f>
        <v>-0.31277016242665034</v>
      </c>
      <c r="E99" s="2">
        <f>MACD!F99</f>
        <v>-0.52305993270138518</v>
      </c>
      <c r="F99" s="2">
        <f>'Moving Avg'!D99</f>
        <v>6.2656399999999994</v>
      </c>
      <c r="G99" s="2">
        <f>'Moving Avg'!F99</f>
        <v>6.0041100000000007</v>
      </c>
      <c r="H99" s="2">
        <f>'Moving Avg'!G99</f>
        <v>4.7817919999999994</v>
      </c>
      <c r="I99" s="2">
        <f>'Moving Avg'!H99</f>
        <v>0</v>
      </c>
      <c r="J99" s="17" t="str">
        <f>OBV!F99</f>
        <v>BEARISH</v>
      </c>
      <c r="K99" s="17" t="str">
        <f>OBV!G99</f>
        <v>WEAK</v>
      </c>
      <c r="L99" s="17" t="str">
        <f>OBV!H99</f>
        <v>CONFIRMED BEARISH</v>
      </c>
      <c r="M99" s="19">
        <f t="shared" si="10"/>
        <v>25</v>
      </c>
      <c r="N99" s="19">
        <f t="shared" si="11"/>
        <v>0</v>
      </c>
      <c r="O99" s="19">
        <f t="shared" si="12"/>
        <v>75</v>
      </c>
      <c r="P99" s="19">
        <f t="shared" si="13"/>
        <v>0</v>
      </c>
      <c r="Q99" s="20">
        <f t="shared" si="14"/>
        <v>20</v>
      </c>
      <c r="R99" s="20">
        <f t="shared" si="15"/>
        <v>31.25</v>
      </c>
      <c r="S99" s="20">
        <f t="shared" si="16"/>
        <v>22.5</v>
      </c>
      <c r="T99" s="20">
        <f t="shared" si="17"/>
        <v>25</v>
      </c>
      <c r="U99" s="19">
        <f t="shared" si="18"/>
        <v>24.583333333333332</v>
      </c>
      <c r="V99" s="19">
        <f t="shared" si="19"/>
        <v>24.6875</v>
      </c>
    </row>
    <row r="100" spans="1:22" ht="13.5" x14ac:dyDescent="0.25">
      <c r="A100" s="3">
        <f>RSI!A100</f>
        <v>42150</v>
      </c>
      <c r="B100" s="2">
        <f>RSI!B100</f>
        <v>5.6422999999999996</v>
      </c>
      <c r="C100" s="2">
        <f>RSI!I100</f>
        <v>48.893790549148846</v>
      </c>
      <c r="D100" s="2">
        <f>MACD!E100</f>
        <v>-0.17961304754888019</v>
      </c>
      <c r="E100" s="2">
        <f>MACD!F100</f>
        <v>-0.45437055567088419</v>
      </c>
      <c r="F100" s="2">
        <f>'Moving Avg'!D100</f>
        <v>6.1097999999999999</v>
      </c>
      <c r="G100" s="2">
        <f>'Moving Avg'!F100</f>
        <v>6.048890000000001</v>
      </c>
      <c r="H100" s="2">
        <f>'Moving Avg'!G100</f>
        <v>4.8183319999999998</v>
      </c>
      <c r="I100" s="2">
        <f>'Moving Avg'!H100</f>
        <v>0</v>
      </c>
      <c r="J100" s="17" t="str">
        <f>OBV!F100</f>
        <v>BEARISH</v>
      </c>
      <c r="K100" s="17" t="str">
        <f>OBV!G100</f>
        <v>WEAK</v>
      </c>
      <c r="L100" s="17" t="str">
        <f>OBV!H100</f>
        <v>CONFIRMED BEARISH</v>
      </c>
      <c r="M100" s="19">
        <f t="shared" si="10"/>
        <v>25</v>
      </c>
      <c r="N100" s="19">
        <f t="shared" si="11"/>
        <v>0</v>
      </c>
      <c r="O100" s="19">
        <f t="shared" si="12"/>
        <v>75</v>
      </c>
      <c r="P100" s="19">
        <f t="shared" si="13"/>
        <v>0</v>
      </c>
      <c r="Q100" s="20">
        <f t="shared" si="14"/>
        <v>20</v>
      </c>
      <c r="R100" s="20">
        <f t="shared" si="15"/>
        <v>31.25</v>
      </c>
      <c r="S100" s="20">
        <f t="shared" si="16"/>
        <v>22.5</v>
      </c>
      <c r="T100" s="20">
        <f t="shared" si="17"/>
        <v>25</v>
      </c>
      <c r="U100" s="19">
        <f t="shared" si="18"/>
        <v>24.583333333333332</v>
      </c>
      <c r="V100" s="19">
        <f t="shared" si="19"/>
        <v>24.6875</v>
      </c>
    </row>
    <row r="101" spans="1:22" ht="13.5" x14ac:dyDescent="0.25">
      <c r="A101" s="3">
        <f>RSI!A101</f>
        <v>42151</v>
      </c>
      <c r="B101" s="2">
        <f>RSI!B101</f>
        <v>5.6064999999999996</v>
      </c>
      <c r="C101" s="2">
        <f>RSI!I101</f>
        <v>48.207295908044827</v>
      </c>
      <c r="D101" s="2">
        <f>MACD!E101</f>
        <v>-7.2590339261386916E-3</v>
      </c>
      <c r="E101" s="2">
        <f>MACD!F101</f>
        <v>-0.36494825132193509</v>
      </c>
      <c r="F101" s="2">
        <f>'Moving Avg'!D101</f>
        <v>5.9432200000000002</v>
      </c>
      <c r="G101" s="2">
        <f>'Moving Avg'!F101</f>
        <v>6.0775500000000005</v>
      </c>
      <c r="H101" s="2">
        <f>'Moving Avg'!G101</f>
        <v>4.85344</v>
      </c>
      <c r="I101" s="2">
        <f>'Moving Avg'!H101</f>
        <v>0</v>
      </c>
      <c r="J101" s="17" t="str">
        <f>OBV!F101</f>
        <v>BEARISH</v>
      </c>
      <c r="K101" s="17" t="str">
        <f>OBV!G101</f>
        <v>WEAK</v>
      </c>
      <c r="L101" s="17" t="str">
        <f>OBV!H101</f>
        <v>CONFIRMED BEARISH</v>
      </c>
      <c r="M101" s="19">
        <f t="shared" si="10"/>
        <v>25</v>
      </c>
      <c r="N101" s="19">
        <f t="shared" si="11"/>
        <v>0</v>
      </c>
      <c r="O101" s="19">
        <f t="shared" si="12"/>
        <v>75</v>
      </c>
      <c r="P101" s="19">
        <f t="shared" si="13"/>
        <v>0</v>
      </c>
      <c r="Q101" s="20">
        <f t="shared" si="14"/>
        <v>20</v>
      </c>
      <c r="R101" s="20">
        <f t="shared" si="15"/>
        <v>31.25</v>
      </c>
      <c r="S101" s="20">
        <f t="shared" si="16"/>
        <v>22.5</v>
      </c>
      <c r="T101" s="20">
        <f t="shared" si="17"/>
        <v>25</v>
      </c>
      <c r="U101" s="19">
        <f t="shared" si="18"/>
        <v>24.583333333333332</v>
      </c>
      <c r="V101" s="19">
        <f t="shared" si="19"/>
        <v>24.6875</v>
      </c>
    </row>
    <row r="102" spans="1:22" ht="13.5" x14ac:dyDescent="0.25">
      <c r="A102" s="3">
        <f>RSI!A102</f>
        <v>42152</v>
      </c>
      <c r="B102" s="2">
        <f>RSI!B102</f>
        <v>5.5526999999999997</v>
      </c>
      <c r="C102" s="2">
        <f>RSI!I102</f>
        <v>47.136215472587196</v>
      </c>
      <c r="D102" s="2">
        <f>MACD!E102</f>
        <v>0.19839734750394289</v>
      </c>
      <c r="E102" s="2">
        <f>MACD!F102</f>
        <v>-0.25227913155675946</v>
      </c>
      <c r="F102" s="2">
        <f>'Moving Avg'!D102</f>
        <v>5.7676800000000004</v>
      </c>
      <c r="G102" s="2">
        <f>'Moving Avg'!F102</f>
        <v>6.0923250000000007</v>
      </c>
      <c r="H102" s="2">
        <f>'Moving Avg'!G102</f>
        <v>4.8881879999999995</v>
      </c>
      <c r="I102" s="2">
        <f>'Moving Avg'!H102</f>
        <v>0</v>
      </c>
      <c r="J102" s="17" t="str">
        <f>OBV!F102</f>
        <v>BEARISH</v>
      </c>
      <c r="K102" s="17" t="str">
        <f>OBV!G102</f>
        <v>WEAK</v>
      </c>
      <c r="L102" s="17" t="str">
        <f>OBV!H102</f>
        <v>CONFIRMED BEARISH</v>
      </c>
      <c r="M102" s="19">
        <f t="shared" si="10"/>
        <v>25</v>
      </c>
      <c r="N102" s="19">
        <f t="shared" si="11"/>
        <v>0</v>
      </c>
      <c r="O102" s="19">
        <f t="shared" si="12"/>
        <v>75</v>
      </c>
      <c r="P102" s="19">
        <f t="shared" si="13"/>
        <v>0</v>
      </c>
      <c r="Q102" s="20">
        <f t="shared" si="14"/>
        <v>20</v>
      </c>
      <c r="R102" s="20">
        <f t="shared" si="15"/>
        <v>31.25</v>
      </c>
      <c r="S102" s="20">
        <f t="shared" si="16"/>
        <v>22.5</v>
      </c>
      <c r="T102" s="20">
        <f t="shared" si="17"/>
        <v>25</v>
      </c>
      <c r="U102" s="19">
        <f t="shared" si="18"/>
        <v>24.583333333333332</v>
      </c>
      <c r="V102" s="19">
        <f t="shared" si="19"/>
        <v>24.6875</v>
      </c>
    </row>
    <row r="103" spans="1:22" ht="13.5" x14ac:dyDescent="0.25">
      <c r="A103" s="3">
        <f>RSI!A103</f>
        <v>42153</v>
      </c>
      <c r="B103" s="2">
        <f>RSI!B103</f>
        <v>5.8662000000000001</v>
      </c>
      <c r="C103" s="2">
        <f>RSI!I103</f>
        <v>53.604970743270258</v>
      </c>
      <c r="D103" s="2">
        <f>MACD!E103</f>
        <v>0.35981363098900498</v>
      </c>
      <c r="E103" s="2">
        <f>MACD!F103</f>
        <v>-0.12986057904760659</v>
      </c>
      <c r="F103" s="2">
        <f>'Moving Avg'!D103</f>
        <v>5.7103599999999997</v>
      </c>
      <c r="G103" s="2">
        <f>'Moving Avg'!F103</f>
        <v>6.1290450000000005</v>
      </c>
      <c r="H103" s="2">
        <f>'Moving Avg'!G103</f>
        <v>4.9293859999999992</v>
      </c>
      <c r="I103" s="2">
        <f>'Moving Avg'!H103</f>
        <v>0</v>
      </c>
      <c r="J103" s="17" t="str">
        <f>OBV!F103</f>
        <v>BEARISH</v>
      </c>
      <c r="K103" s="17" t="str">
        <f>OBV!G103</f>
        <v>WEAK</v>
      </c>
      <c r="L103" s="17" t="str">
        <f>OBV!H103</f>
        <v>CONFIRMED BEARISH</v>
      </c>
      <c r="M103" s="19">
        <f t="shared" si="10"/>
        <v>25</v>
      </c>
      <c r="N103" s="19">
        <f t="shared" si="11"/>
        <v>0</v>
      </c>
      <c r="O103" s="19">
        <f t="shared" si="12"/>
        <v>75</v>
      </c>
      <c r="P103" s="19">
        <f t="shared" si="13"/>
        <v>0</v>
      </c>
      <c r="Q103" s="20">
        <f t="shared" si="14"/>
        <v>20</v>
      </c>
      <c r="R103" s="20">
        <f t="shared" si="15"/>
        <v>31.25</v>
      </c>
      <c r="S103" s="20">
        <f t="shared" si="16"/>
        <v>22.5</v>
      </c>
      <c r="T103" s="20">
        <f t="shared" si="17"/>
        <v>25</v>
      </c>
      <c r="U103" s="19">
        <f t="shared" si="18"/>
        <v>24.583333333333332</v>
      </c>
      <c r="V103" s="19">
        <f t="shared" si="19"/>
        <v>24.6875</v>
      </c>
    </row>
    <row r="104" spans="1:22" ht="13.5" x14ac:dyDescent="0.25">
      <c r="A104" s="3">
        <f>RSI!A104</f>
        <v>42156</v>
      </c>
      <c r="B104" s="2">
        <f>RSI!B104</f>
        <v>5.6333000000000002</v>
      </c>
      <c r="C104" s="2">
        <f>RSI!I104</f>
        <v>48.825038995210619</v>
      </c>
      <c r="D104" s="2">
        <f>MACD!E104</f>
        <v>0.48237609091617273</v>
      </c>
      <c r="E104" s="2">
        <f>MACD!F104</f>
        <v>-7.4132450548507201E-3</v>
      </c>
      <c r="F104" s="2">
        <f>'Moving Avg'!D104</f>
        <v>5.6601999999999988</v>
      </c>
      <c r="G104" s="2">
        <f>'Moving Avg'!F104</f>
        <v>6.1469550000000011</v>
      </c>
      <c r="H104" s="2">
        <f>'Moving Avg'!G104</f>
        <v>4.9659259999999987</v>
      </c>
      <c r="I104" s="2">
        <f>'Moving Avg'!H104</f>
        <v>0</v>
      </c>
      <c r="J104" s="17" t="str">
        <f>OBV!F104</f>
        <v>BEARISH</v>
      </c>
      <c r="K104" s="17" t="str">
        <f>OBV!G104</f>
        <v>WEAK</v>
      </c>
      <c r="L104" s="17" t="str">
        <f>OBV!H104</f>
        <v>CONFIRMED BEARISH</v>
      </c>
      <c r="M104" s="19">
        <f t="shared" si="10"/>
        <v>25</v>
      </c>
      <c r="N104" s="19">
        <f t="shared" si="11"/>
        <v>0</v>
      </c>
      <c r="O104" s="19">
        <f t="shared" si="12"/>
        <v>75</v>
      </c>
      <c r="P104" s="19">
        <f t="shared" si="13"/>
        <v>0</v>
      </c>
      <c r="Q104" s="20">
        <f t="shared" si="14"/>
        <v>20</v>
      </c>
      <c r="R104" s="20">
        <f t="shared" si="15"/>
        <v>31.25</v>
      </c>
      <c r="S104" s="20">
        <f t="shared" si="16"/>
        <v>22.5</v>
      </c>
      <c r="T104" s="20">
        <f t="shared" si="17"/>
        <v>25</v>
      </c>
      <c r="U104" s="19">
        <f t="shared" si="18"/>
        <v>24.583333333333332</v>
      </c>
      <c r="V104" s="19">
        <f t="shared" si="19"/>
        <v>24.6875</v>
      </c>
    </row>
    <row r="105" spans="1:22" ht="13.5" x14ac:dyDescent="0.25">
      <c r="A105" s="3">
        <f>RSI!A105</f>
        <v>42157</v>
      </c>
      <c r="B105" s="2">
        <f>RSI!B105</f>
        <v>5.3467000000000002</v>
      </c>
      <c r="C105" s="2">
        <f>RSI!I105</f>
        <v>43.665122260343139</v>
      </c>
      <c r="D105" s="2">
        <f>MACD!E105</f>
        <v>0.54444039893983742</v>
      </c>
      <c r="E105" s="2">
        <f>MACD!F105</f>
        <v>0.10295748374408692</v>
      </c>
      <c r="F105" s="2">
        <f>'Moving Avg'!D105</f>
        <v>5.6010799999999987</v>
      </c>
      <c r="G105" s="2">
        <f>'Moving Avg'!F105</f>
        <v>6.1371000000000011</v>
      </c>
      <c r="H105" s="2">
        <f>'Moving Avg'!G105</f>
        <v>4.9967339999999991</v>
      </c>
      <c r="I105" s="2">
        <f>'Moving Avg'!H105</f>
        <v>0</v>
      </c>
      <c r="J105" s="17" t="str">
        <f>OBV!F105</f>
        <v>BEARISH</v>
      </c>
      <c r="K105" s="17" t="str">
        <f>OBV!G105</f>
        <v>WEAK</v>
      </c>
      <c r="L105" s="17" t="str">
        <f>OBV!H105</f>
        <v>CONFIRMED BEARISH</v>
      </c>
      <c r="M105" s="19">
        <f t="shared" si="10"/>
        <v>25</v>
      </c>
      <c r="N105" s="19">
        <f t="shared" si="11"/>
        <v>0</v>
      </c>
      <c r="O105" s="19">
        <f t="shared" si="12"/>
        <v>75</v>
      </c>
      <c r="P105" s="19">
        <f t="shared" si="13"/>
        <v>0</v>
      </c>
      <c r="Q105" s="20">
        <f t="shared" si="14"/>
        <v>20</v>
      </c>
      <c r="R105" s="20">
        <f t="shared" si="15"/>
        <v>31.25</v>
      </c>
      <c r="S105" s="20">
        <f t="shared" si="16"/>
        <v>22.5</v>
      </c>
      <c r="T105" s="20">
        <f t="shared" si="17"/>
        <v>25</v>
      </c>
      <c r="U105" s="19">
        <f t="shared" si="18"/>
        <v>24.583333333333332</v>
      </c>
      <c r="V105" s="19">
        <f t="shared" si="19"/>
        <v>24.6875</v>
      </c>
    </row>
    <row r="106" spans="1:22" ht="13.5" x14ac:dyDescent="0.25">
      <c r="A106" s="3">
        <f>RSI!A106</f>
        <v>42158</v>
      </c>
      <c r="B106" s="2">
        <f>RSI!B106</f>
        <v>5.6691000000000003</v>
      </c>
      <c r="C106" s="2">
        <f>RSI!I106</f>
        <v>50.058954733972769</v>
      </c>
      <c r="D106" s="2">
        <f>MACD!E106</f>
        <v>0.57798263002459116</v>
      </c>
      <c r="E106" s="2">
        <f>MACD!F106</f>
        <v>0.19796251300018777</v>
      </c>
      <c r="F106" s="2">
        <f>'Moving Avg'!D106</f>
        <v>5.6135999999999999</v>
      </c>
      <c r="G106" s="2">
        <f>'Moving Avg'!F106</f>
        <v>6.1268000000000011</v>
      </c>
      <c r="H106" s="2">
        <f>'Moving Avg'!G106</f>
        <v>5.0348859999999993</v>
      </c>
      <c r="I106" s="2">
        <f>'Moving Avg'!H106</f>
        <v>0</v>
      </c>
      <c r="J106" s="17" t="str">
        <f>OBV!F106</f>
        <v>BULLISH</v>
      </c>
      <c r="K106" s="17" t="str">
        <f>OBV!G106</f>
        <v>STRONG</v>
      </c>
      <c r="L106" s="17" t="str">
        <f>OBV!H106</f>
        <v>CONFIRMED BULLISH</v>
      </c>
      <c r="M106" s="19">
        <f t="shared" si="10"/>
        <v>25</v>
      </c>
      <c r="N106" s="19">
        <f t="shared" si="11"/>
        <v>0</v>
      </c>
      <c r="O106" s="19">
        <f t="shared" si="12"/>
        <v>75</v>
      </c>
      <c r="P106" s="19">
        <f t="shared" si="13"/>
        <v>100</v>
      </c>
      <c r="Q106" s="20">
        <f t="shared" si="14"/>
        <v>35</v>
      </c>
      <c r="R106" s="20">
        <f t="shared" si="15"/>
        <v>56.25</v>
      </c>
      <c r="S106" s="20">
        <f t="shared" si="16"/>
        <v>67.5</v>
      </c>
      <c r="T106" s="20">
        <f t="shared" si="17"/>
        <v>50</v>
      </c>
      <c r="U106" s="19">
        <f t="shared" si="18"/>
        <v>52.916666666666664</v>
      </c>
      <c r="V106" s="19">
        <f t="shared" si="19"/>
        <v>52.1875</v>
      </c>
    </row>
    <row r="107" spans="1:22" ht="13.5" x14ac:dyDescent="0.25">
      <c r="A107" s="3">
        <f>RSI!A107</f>
        <v>42159</v>
      </c>
      <c r="B107" s="2">
        <f>RSI!B107</f>
        <v>6.0095000000000001</v>
      </c>
      <c r="C107" s="2">
        <f>RSI!I107</f>
        <v>55.767257102385116</v>
      </c>
      <c r="D107" s="2">
        <f>MACD!E107</f>
        <v>0.57985437654370386</v>
      </c>
      <c r="E107" s="2">
        <f>MACD!F107</f>
        <v>0.27434088570889104</v>
      </c>
      <c r="F107" s="2">
        <f>'Moving Avg'!D107</f>
        <v>5.7049600000000007</v>
      </c>
      <c r="G107" s="2">
        <f>'Moving Avg'!F107</f>
        <v>6.1160550000000011</v>
      </c>
      <c r="H107" s="2">
        <f>'Moving Avg'!G107</f>
        <v>5.080741999999999</v>
      </c>
      <c r="I107" s="2">
        <f>'Moving Avg'!H107</f>
        <v>0</v>
      </c>
      <c r="J107" s="17" t="str">
        <f>OBV!F107</f>
        <v>BULLISH</v>
      </c>
      <c r="K107" s="17" t="str">
        <f>OBV!G107</f>
        <v>STRONG</v>
      </c>
      <c r="L107" s="17" t="str">
        <f>OBV!H107</f>
        <v>CONFIRMED BULLISH</v>
      </c>
      <c r="M107" s="19">
        <f t="shared" si="10"/>
        <v>25</v>
      </c>
      <c r="N107" s="19">
        <f t="shared" si="11"/>
        <v>0</v>
      </c>
      <c r="O107" s="19">
        <f t="shared" si="12"/>
        <v>75</v>
      </c>
      <c r="P107" s="19">
        <f t="shared" si="13"/>
        <v>100</v>
      </c>
      <c r="Q107" s="20">
        <f t="shared" si="14"/>
        <v>35</v>
      </c>
      <c r="R107" s="20">
        <f t="shared" si="15"/>
        <v>56.25</v>
      </c>
      <c r="S107" s="20">
        <f t="shared" si="16"/>
        <v>67.5</v>
      </c>
      <c r="T107" s="20">
        <f t="shared" si="17"/>
        <v>50</v>
      </c>
      <c r="U107" s="19">
        <f t="shared" si="18"/>
        <v>52.916666666666664</v>
      </c>
      <c r="V107" s="19">
        <f t="shared" si="19"/>
        <v>52.1875</v>
      </c>
    </row>
    <row r="108" spans="1:22" ht="13.5" x14ac:dyDescent="0.25">
      <c r="A108" s="3">
        <f>RSI!A108</f>
        <v>42160</v>
      </c>
      <c r="B108" s="2">
        <f>RSI!B108</f>
        <v>6.1349</v>
      </c>
      <c r="C108" s="2">
        <f>RSI!I108</f>
        <v>57.686039334139373</v>
      </c>
      <c r="D108" s="2">
        <f>MACD!E108</f>
        <v>0.52751281753111634</v>
      </c>
      <c r="E108" s="2">
        <f>MACD!F108</f>
        <v>0.3249752720733361</v>
      </c>
      <c r="F108" s="2">
        <f>'Moving Avg'!D108</f>
        <v>5.7587000000000002</v>
      </c>
      <c r="G108" s="2">
        <f>'Moving Avg'!F108</f>
        <v>6.1178500000000016</v>
      </c>
      <c r="H108" s="2">
        <f>'Moving Avg'!G108</f>
        <v>5.1291059999999993</v>
      </c>
      <c r="I108" s="2">
        <f>'Moving Avg'!H108</f>
        <v>0</v>
      </c>
      <c r="J108" s="17" t="str">
        <f>OBV!F108</f>
        <v>BULLISH</v>
      </c>
      <c r="K108" s="17" t="str">
        <f>OBV!G108</f>
        <v>STRONG</v>
      </c>
      <c r="L108" s="17" t="str">
        <f>OBV!H108</f>
        <v>CONFIRMED BULLISH</v>
      </c>
      <c r="M108" s="19">
        <f t="shared" si="10"/>
        <v>25</v>
      </c>
      <c r="N108" s="19">
        <f t="shared" si="11"/>
        <v>0</v>
      </c>
      <c r="O108" s="19">
        <f t="shared" si="12"/>
        <v>75</v>
      </c>
      <c r="P108" s="19">
        <f t="shared" si="13"/>
        <v>100</v>
      </c>
      <c r="Q108" s="20">
        <f t="shared" si="14"/>
        <v>35</v>
      </c>
      <c r="R108" s="20">
        <f t="shared" si="15"/>
        <v>56.25</v>
      </c>
      <c r="S108" s="20">
        <f t="shared" si="16"/>
        <v>67.5</v>
      </c>
      <c r="T108" s="20">
        <f t="shared" si="17"/>
        <v>50</v>
      </c>
      <c r="U108" s="19">
        <f t="shared" si="18"/>
        <v>52.916666666666664</v>
      </c>
      <c r="V108" s="19">
        <f t="shared" si="19"/>
        <v>52.1875</v>
      </c>
    </row>
    <row r="109" spans="1:22" ht="13.5" x14ac:dyDescent="0.25">
      <c r="A109" s="3">
        <f>RSI!A109</f>
        <v>42163</v>
      </c>
      <c r="B109" s="2">
        <f>RSI!B109</f>
        <v>5.9557000000000002</v>
      </c>
      <c r="C109" s="2">
        <f>RSI!I109</f>
        <v>54.076003157462814</v>
      </c>
      <c r="D109" s="2">
        <f>MACD!E109</f>
        <v>0.45263253263485925</v>
      </c>
      <c r="E109" s="2">
        <f>MACD!F109</f>
        <v>0.35050672418564077</v>
      </c>
      <c r="F109" s="2">
        <f>'Moving Avg'!D109</f>
        <v>5.8231800000000007</v>
      </c>
      <c r="G109" s="2">
        <f>'Moving Avg'!F109</f>
        <v>6.121430000000001</v>
      </c>
      <c r="H109" s="2">
        <f>'Moving Avg'!G109</f>
        <v>5.1738859999999995</v>
      </c>
      <c r="I109" s="2">
        <f>'Moving Avg'!H109</f>
        <v>0</v>
      </c>
      <c r="J109" s="17" t="str">
        <f>OBV!F109</f>
        <v>BULLISH</v>
      </c>
      <c r="K109" s="17" t="str">
        <f>OBV!G109</f>
        <v>STRONG</v>
      </c>
      <c r="L109" s="17" t="str">
        <f>OBV!H109</f>
        <v>CONFIRMED BULLISH</v>
      </c>
      <c r="M109" s="19">
        <f t="shared" si="10"/>
        <v>25</v>
      </c>
      <c r="N109" s="19">
        <f t="shared" si="11"/>
        <v>0</v>
      </c>
      <c r="O109" s="19">
        <f t="shared" si="12"/>
        <v>75</v>
      </c>
      <c r="P109" s="19">
        <f t="shared" si="13"/>
        <v>100</v>
      </c>
      <c r="Q109" s="20">
        <f t="shared" si="14"/>
        <v>35</v>
      </c>
      <c r="R109" s="20">
        <f t="shared" si="15"/>
        <v>56.25</v>
      </c>
      <c r="S109" s="20">
        <f t="shared" si="16"/>
        <v>67.5</v>
      </c>
      <c r="T109" s="20">
        <f t="shared" si="17"/>
        <v>50</v>
      </c>
      <c r="U109" s="19">
        <f t="shared" si="18"/>
        <v>52.916666666666664</v>
      </c>
      <c r="V109" s="19">
        <f t="shared" si="19"/>
        <v>52.1875</v>
      </c>
    </row>
    <row r="110" spans="1:22" ht="13.5" x14ac:dyDescent="0.25">
      <c r="A110" s="3">
        <f>RSI!A110</f>
        <v>42164</v>
      </c>
      <c r="B110" s="2">
        <f>RSI!B110</f>
        <v>5.7317999999999998</v>
      </c>
      <c r="C110" s="2">
        <f>RSI!I110</f>
        <v>49.876146252042034</v>
      </c>
      <c r="D110" s="2">
        <f>MACD!E110</f>
        <v>0.36737666802799307</v>
      </c>
      <c r="E110" s="2">
        <f>MACD!F110</f>
        <v>0.35388071295411122</v>
      </c>
      <c r="F110" s="2">
        <f>'Moving Avg'!D110</f>
        <v>5.9001999999999999</v>
      </c>
      <c r="G110" s="2">
        <f>'Moving Avg'!F110</f>
        <v>6.0959050000000001</v>
      </c>
      <c r="H110" s="2">
        <f>'Moving Avg'!G110</f>
        <v>5.214188</v>
      </c>
      <c r="I110" s="2">
        <f>'Moving Avg'!H110</f>
        <v>0</v>
      </c>
      <c r="J110" s="17" t="str">
        <f>OBV!F110</f>
        <v>BULLISH</v>
      </c>
      <c r="K110" s="17" t="str">
        <f>OBV!G110</f>
        <v>STRONG</v>
      </c>
      <c r="L110" s="17" t="str">
        <f>OBV!H110</f>
        <v>CONFIRMED BULLISH</v>
      </c>
      <c r="M110" s="19">
        <f t="shared" si="10"/>
        <v>25</v>
      </c>
      <c r="N110" s="19">
        <f t="shared" si="11"/>
        <v>0</v>
      </c>
      <c r="O110" s="19">
        <f t="shared" si="12"/>
        <v>75</v>
      </c>
      <c r="P110" s="19">
        <f t="shared" si="13"/>
        <v>100</v>
      </c>
      <c r="Q110" s="20">
        <f t="shared" si="14"/>
        <v>35</v>
      </c>
      <c r="R110" s="20">
        <f t="shared" si="15"/>
        <v>56.25</v>
      </c>
      <c r="S110" s="20">
        <f t="shared" si="16"/>
        <v>67.5</v>
      </c>
      <c r="T110" s="20">
        <f t="shared" si="17"/>
        <v>50</v>
      </c>
      <c r="U110" s="19">
        <f t="shared" si="18"/>
        <v>52.916666666666664</v>
      </c>
      <c r="V110" s="19">
        <f t="shared" si="19"/>
        <v>52.1875</v>
      </c>
    </row>
    <row r="111" spans="1:22" ht="13.5" x14ac:dyDescent="0.25">
      <c r="A111" s="3">
        <f>RSI!A111</f>
        <v>42165</v>
      </c>
      <c r="B111" s="2">
        <f>RSI!B111</f>
        <v>5.6333000000000002</v>
      </c>
      <c r="C111" s="2">
        <f>RSI!I111</f>
        <v>48.106051788468775</v>
      </c>
      <c r="D111" s="2">
        <f>MACD!E111</f>
        <v>0.29716279498240805</v>
      </c>
      <c r="E111" s="2">
        <f>MACD!F111</f>
        <v>0.34253712935977065</v>
      </c>
      <c r="F111" s="2">
        <f>'Moving Avg'!D111</f>
        <v>5.8930400000000009</v>
      </c>
      <c r="G111" s="2">
        <f>'Moving Avg'!F111</f>
        <v>6.0470949999999997</v>
      </c>
      <c r="H111" s="2">
        <f>'Moving Avg'!G111</f>
        <v>5.2498320000000014</v>
      </c>
      <c r="I111" s="2">
        <f>'Moving Avg'!H111</f>
        <v>0</v>
      </c>
      <c r="J111" s="17" t="str">
        <f>OBV!F111</f>
        <v>BULLISH</v>
      </c>
      <c r="K111" s="17" t="str">
        <f>OBV!G111</f>
        <v>STRONG</v>
      </c>
      <c r="L111" s="17" t="str">
        <f>OBV!H111</f>
        <v>BULLISH DIVERGENCE</v>
      </c>
      <c r="M111" s="19">
        <f t="shared" si="10"/>
        <v>25</v>
      </c>
      <c r="N111" s="19">
        <f t="shared" si="11"/>
        <v>100</v>
      </c>
      <c r="O111" s="19">
        <f t="shared" si="12"/>
        <v>75</v>
      </c>
      <c r="P111" s="19">
        <f t="shared" si="13"/>
        <v>83</v>
      </c>
      <c r="Q111" s="20">
        <f t="shared" si="14"/>
        <v>67.45</v>
      </c>
      <c r="R111" s="20">
        <f t="shared" si="15"/>
        <v>72</v>
      </c>
      <c r="S111" s="20">
        <f t="shared" si="16"/>
        <v>74.849999999999994</v>
      </c>
      <c r="T111" s="20">
        <f t="shared" si="17"/>
        <v>70.75</v>
      </c>
      <c r="U111" s="19">
        <f t="shared" si="18"/>
        <v>71.433333333333323</v>
      </c>
      <c r="V111" s="19">
        <f t="shared" si="19"/>
        <v>71.262499999999989</v>
      </c>
    </row>
    <row r="112" spans="1:22" ht="13.5" x14ac:dyDescent="0.25">
      <c r="A112" s="3">
        <f>RSI!A112</f>
        <v>42166</v>
      </c>
      <c r="B112" s="2">
        <f>RSI!B112</f>
        <v>5.4542000000000002</v>
      </c>
      <c r="C112" s="2">
        <f>RSI!I112</f>
        <v>44.980196011639443</v>
      </c>
      <c r="D112" s="2">
        <f>MACD!E112</f>
        <v>0.24344978567338948</v>
      </c>
      <c r="E112" s="2">
        <f>MACD!F112</f>
        <v>0.32271966062249441</v>
      </c>
      <c r="F112" s="2">
        <f>'Moving Avg'!D112</f>
        <v>5.7819799999999999</v>
      </c>
      <c r="G112" s="2">
        <f>'Moving Avg'!F112</f>
        <v>5.9714150000000004</v>
      </c>
      <c r="H112" s="2">
        <f>'Moving Avg'!G112</f>
        <v>5.2818940000000012</v>
      </c>
      <c r="I112" s="2">
        <f>'Moving Avg'!H112</f>
        <v>0</v>
      </c>
      <c r="J112" s="17" t="str">
        <f>OBV!F112</f>
        <v>BULLISH</v>
      </c>
      <c r="K112" s="17" t="str">
        <f>OBV!G112</f>
        <v>STRONG</v>
      </c>
      <c r="L112" s="17" t="str">
        <f>OBV!H112</f>
        <v>BULLISH DIVERGENCE</v>
      </c>
      <c r="M112" s="19">
        <f t="shared" si="10"/>
        <v>25</v>
      </c>
      <c r="N112" s="19">
        <f t="shared" si="11"/>
        <v>100</v>
      </c>
      <c r="O112" s="19">
        <f t="shared" si="12"/>
        <v>75</v>
      </c>
      <c r="P112" s="19">
        <f t="shared" si="13"/>
        <v>83</v>
      </c>
      <c r="Q112" s="20">
        <f t="shared" si="14"/>
        <v>67.45</v>
      </c>
      <c r="R112" s="20">
        <f t="shared" si="15"/>
        <v>72</v>
      </c>
      <c r="S112" s="20">
        <f t="shared" si="16"/>
        <v>74.849999999999994</v>
      </c>
      <c r="T112" s="20">
        <f t="shared" si="17"/>
        <v>70.75</v>
      </c>
      <c r="U112" s="19">
        <f t="shared" si="18"/>
        <v>71.433333333333323</v>
      </c>
      <c r="V112" s="19">
        <f t="shared" si="19"/>
        <v>71.262499999999989</v>
      </c>
    </row>
    <row r="113" spans="1:22" ht="13.5" x14ac:dyDescent="0.25">
      <c r="A113" s="3">
        <f>RSI!A113</f>
        <v>42167</v>
      </c>
      <c r="B113" s="2">
        <f>RSI!B113</f>
        <v>5.4451999999999998</v>
      </c>
      <c r="C113" s="2">
        <f>RSI!I113</f>
        <v>44.822580959809052</v>
      </c>
      <c r="D113" s="2">
        <f>MACD!E113</f>
        <v>0.24861253011021667</v>
      </c>
      <c r="E113" s="2">
        <f>MACD!F113</f>
        <v>0.30789823452003884</v>
      </c>
      <c r="F113" s="2">
        <f>'Moving Avg'!D113</f>
        <v>5.6440399999999995</v>
      </c>
      <c r="G113" s="2">
        <f>'Moving Avg'!F113</f>
        <v>5.8921499999999991</v>
      </c>
      <c r="H113" s="2">
        <f>'Moving Avg'!G113</f>
        <v>5.3152100000000004</v>
      </c>
      <c r="I113" s="2">
        <f>'Moving Avg'!H113</f>
        <v>0</v>
      </c>
      <c r="J113" s="17" t="str">
        <f>OBV!F113</f>
        <v>BEARISH</v>
      </c>
      <c r="K113" s="17" t="str">
        <f>OBV!G113</f>
        <v>WEAK</v>
      </c>
      <c r="L113" s="17" t="str">
        <f>OBV!H113</f>
        <v>CONFIRMED BEARISH</v>
      </c>
      <c r="M113" s="19">
        <f t="shared" si="10"/>
        <v>25</v>
      </c>
      <c r="N113" s="19">
        <f t="shared" si="11"/>
        <v>100</v>
      </c>
      <c r="O113" s="19">
        <f t="shared" si="12"/>
        <v>75</v>
      </c>
      <c r="P113" s="19">
        <f t="shared" si="13"/>
        <v>0</v>
      </c>
      <c r="Q113" s="20">
        <f t="shared" si="14"/>
        <v>55</v>
      </c>
      <c r="R113" s="20">
        <f t="shared" si="15"/>
        <v>51.25</v>
      </c>
      <c r="S113" s="20">
        <f t="shared" si="16"/>
        <v>37.5</v>
      </c>
      <c r="T113" s="20">
        <f t="shared" si="17"/>
        <v>50</v>
      </c>
      <c r="U113" s="19">
        <f t="shared" si="18"/>
        <v>47.916666666666664</v>
      </c>
      <c r="V113" s="19">
        <f t="shared" si="19"/>
        <v>48.4375</v>
      </c>
    </row>
    <row r="114" spans="1:22" ht="13.5" x14ac:dyDescent="0.25">
      <c r="A114" s="3">
        <f>RSI!A114</f>
        <v>42170</v>
      </c>
      <c r="B114" s="2">
        <f>RSI!B114</f>
        <v>5.4989999999999997</v>
      </c>
      <c r="C114" s="2">
        <f>RSI!I114</f>
        <v>46.039815372947935</v>
      </c>
      <c r="D114" s="2">
        <f>MACD!E114</f>
        <v>0.21480599050818583</v>
      </c>
      <c r="E114" s="2">
        <f>MACD!F114</f>
        <v>0.28927978571766827</v>
      </c>
      <c r="F114" s="2">
        <f>'Moving Avg'!D114</f>
        <v>5.5526999999999997</v>
      </c>
      <c r="G114" s="2">
        <f>'Moving Avg'!F114</f>
        <v>5.8254299999999999</v>
      </c>
      <c r="H114" s="2">
        <f>'Moving Avg'!G114</f>
        <v>5.3499600000000012</v>
      </c>
      <c r="I114" s="2">
        <f>'Moving Avg'!H114</f>
        <v>0</v>
      </c>
      <c r="J114" s="17" t="str">
        <f>OBV!F114</f>
        <v>BEARISH</v>
      </c>
      <c r="K114" s="17" t="str">
        <f>OBV!G114</f>
        <v>WEAK</v>
      </c>
      <c r="L114" s="17" t="str">
        <f>OBV!H114</f>
        <v>CONFIRMED BEARISH</v>
      </c>
      <c r="M114" s="19">
        <f t="shared" si="10"/>
        <v>25</v>
      </c>
      <c r="N114" s="19">
        <f t="shared" si="11"/>
        <v>100</v>
      </c>
      <c r="O114" s="19">
        <f t="shared" si="12"/>
        <v>75</v>
      </c>
      <c r="P114" s="19">
        <f t="shared" si="13"/>
        <v>0</v>
      </c>
      <c r="Q114" s="20">
        <f t="shared" si="14"/>
        <v>55</v>
      </c>
      <c r="R114" s="20">
        <f t="shared" si="15"/>
        <v>51.25</v>
      </c>
      <c r="S114" s="20">
        <f t="shared" si="16"/>
        <v>37.5</v>
      </c>
      <c r="T114" s="20">
        <f t="shared" si="17"/>
        <v>50</v>
      </c>
      <c r="U114" s="19">
        <f t="shared" si="18"/>
        <v>47.916666666666664</v>
      </c>
      <c r="V114" s="19">
        <f t="shared" si="19"/>
        <v>48.4375</v>
      </c>
    </row>
    <row r="115" spans="1:22" ht="13.5" x14ac:dyDescent="0.25">
      <c r="A115" s="3">
        <f>RSI!A115</f>
        <v>42171</v>
      </c>
      <c r="B115" s="2">
        <f>RSI!B115</f>
        <v>5.4810999999999996</v>
      </c>
      <c r="C115" s="2">
        <f>RSI!I115</f>
        <v>45.678752764168443</v>
      </c>
      <c r="D115" s="2">
        <f>MACD!E115</f>
        <v>0.14463555645521797</v>
      </c>
      <c r="E115" s="2">
        <f>MACD!F115</f>
        <v>0.26035093986517821</v>
      </c>
      <c r="F115" s="2">
        <f>'Moving Avg'!D115</f>
        <v>5.5025599999999999</v>
      </c>
      <c r="G115" s="2">
        <f>'Moving Avg'!F115</f>
        <v>5.7784099999999992</v>
      </c>
      <c r="H115" s="2">
        <f>'Moving Avg'!G115</f>
        <v>5.3841720000000013</v>
      </c>
      <c r="I115" s="2">
        <f>'Moving Avg'!H115</f>
        <v>0</v>
      </c>
      <c r="J115" s="17" t="str">
        <f>OBV!F115</f>
        <v>BEARISH</v>
      </c>
      <c r="K115" s="17" t="str">
        <f>OBV!G115</f>
        <v>WEAK</v>
      </c>
      <c r="L115" s="17" t="str">
        <f>OBV!H115</f>
        <v>CONFIRMED BEARISH</v>
      </c>
      <c r="M115" s="19">
        <f t="shared" si="10"/>
        <v>25</v>
      </c>
      <c r="N115" s="19">
        <f t="shared" si="11"/>
        <v>100</v>
      </c>
      <c r="O115" s="19">
        <f t="shared" si="12"/>
        <v>75</v>
      </c>
      <c r="P115" s="19">
        <f t="shared" si="13"/>
        <v>0</v>
      </c>
      <c r="Q115" s="20">
        <f t="shared" si="14"/>
        <v>55</v>
      </c>
      <c r="R115" s="20">
        <f t="shared" si="15"/>
        <v>51.25</v>
      </c>
      <c r="S115" s="20">
        <f t="shared" si="16"/>
        <v>37.5</v>
      </c>
      <c r="T115" s="20">
        <f t="shared" si="17"/>
        <v>50</v>
      </c>
      <c r="U115" s="19">
        <f t="shared" si="18"/>
        <v>47.916666666666664</v>
      </c>
      <c r="V115" s="19">
        <f t="shared" si="19"/>
        <v>48.4375</v>
      </c>
    </row>
    <row r="116" spans="1:22" ht="13.5" x14ac:dyDescent="0.25">
      <c r="A116" s="3">
        <f>RSI!A116</f>
        <v>42172</v>
      </c>
      <c r="B116" s="2">
        <f>RSI!B116</f>
        <v>5.3735999999999997</v>
      </c>
      <c r="C116" s="2">
        <f>RSI!I116</f>
        <v>43.473716057195126</v>
      </c>
      <c r="D116" s="2">
        <f>MACD!E116</f>
        <v>0.14404179124044081</v>
      </c>
      <c r="E116" s="2">
        <f>MACD!F116</f>
        <v>0.23708911014023074</v>
      </c>
      <c r="F116" s="2">
        <f>'Moving Avg'!D116</f>
        <v>5.4506199999999998</v>
      </c>
      <c r="G116" s="2">
        <f>'Moving Avg'!F116</f>
        <v>5.7251199999999987</v>
      </c>
      <c r="H116" s="2">
        <f>'Moving Avg'!G116</f>
        <v>5.4146220000000014</v>
      </c>
      <c r="I116" s="2">
        <f>'Moving Avg'!H116</f>
        <v>0</v>
      </c>
      <c r="J116" s="17" t="str">
        <f>OBV!F116</f>
        <v>BEARISH</v>
      </c>
      <c r="K116" s="17" t="str">
        <f>OBV!G116</f>
        <v>WEAK</v>
      </c>
      <c r="L116" s="17" t="str">
        <f>OBV!H116</f>
        <v>CONFIRMED BEARISH</v>
      </c>
      <c r="M116" s="19">
        <f t="shared" si="10"/>
        <v>25</v>
      </c>
      <c r="N116" s="19">
        <f t="shared" si="11"/>
        <v>100</v>
      </c>
      <c r="O116" s="19">
        <f t="shared" si="12"/>
        <v>75</v>
      </c>
      <c r="P116" s="19">
        <f t="shared" si="13"/>
        <v>0</v>
      </c>
      <c r="Q116" s="20">
        <f t="shared" si="14"/>
        <v>55</v>
      </c>
      <c r="R116" s="20">
        <f t="shared" si="15"/>
        <v>51.25</v>
      </c>
      <c r="S116" s="20">
        <f t="shared" si="16"/>
        <v>37.5</v>
      </c>
      <c r="T116" s="20">
        <f t="shared" si="17"/>
        <v>50</v>
      </c>
      <c r="U116" s="19">
        <f t="shared" si="18"/>
        <v>47.916666666666664</v>
      </c>
      <c r="V116" s="19">
        <f t="shared" si="19"/>
        <v>48.4375</v>
      </c>
    </row>
    <row r="117" spans="1:22" ht="13.5" x14ac:dyDescent="0.25">
      <c r="A117" s="3">
        <f>RSI!A117</f>
        <v>42173</v>
      </c>
      <c r="B117" s="2">
        <f>RSI!B117</f>
        <v>5.3646000000000003</v>
      </c>
      <c r="C117" s="2">
        <f>RSI!I117</f>
        <v>43.285324691491844</v>
      </c>
      <c r="D117" s="2">
        <f>MACD!E117</f>
        <v>0.19833850748253301</v>
      </c>
      <c r="E117" s="2">
        <f>MACD!F117</f>
        <v>0.2293389896086912</v>
      </c>
      <c r="F117" s="2">
        <f>'Moving Avg'!D117</f>
        <v>5.4326999999999996</v>
      </c>
      <c r="G117" s="2">
        <f>'Moving Avg'!F117</f>
        <v>5.671829999999999</v>
      </c>
      <c r="H117" s="2">
        <f>'Moving Avg'!G117</f>
        <v>5.4414899999999999</v>
      </c>
      <c r="I117" s="2">
        <f>'Moving Avg'!H117</f>
        <v>0</v>
      </c>
      <c r="J117" s="17" t="str">
        <f>OBV!F117</f>
        <v>BEARISH</v>
      </c>
      <c r="K117" s="17" t="str">
        <f>OBV!G117</f>
        <v>WEAK</v>
      </c>
      <c r="L117" s="17" t="str">
        <f>OBV!H117</f>
        <v>CONFIRMED BEARISH</v>
      </c>
      <c r="M117" s="19">
        <f t="shared" si="10"/>
        <v>25</v>
      </c>
      <c r="N117" s="19">
        <f t="shared" si="11"/>
        <v>100</v>
      </c>
      <c r="O117" s="19">
        <f t="shared" si="12"/>
        <v>75</v>
      </c>
      <c r="P117" s="19">
        <f t="shared" si="13"/>
        <v>0</v>
      </c>
      <c r="Q117" s="20">
        <f t="shared" si="14"/>
        <v>55</v>
      </c>
      <c r="R117" s="20">
        <f t="shared" si="15"/>
        <v>51.25</v>
      </c>
      <c r="S117" s="20">
        <f t="shared" si="16"/>
        <v>37.5</v>
      </c>
      <c r="T117" s="20">
        <f t="shared" si="17"/>
        <v>50</v>
      </c>
      <c r="U117" s="19">
        <f t="shared" si="18"/>
        <v>47.916666666666664</v>
      </c>
      <c r="V117" s="19">
        <f t="shared" si="19"/>
        <v>48.4375</v>
      </c>
    </row>
    <row r="118" spans="1:22" ht="13.5" x14ac:dyDescent="0.25">
      <c r="A118" s="3">
        <f>RSI!A118</f>
        <v>42174</v>
      </c>
      <c r="B118" s="2">
        <f>RSI!B118</f>
        <v>5.3556999999999997</v>
      </c>
      <c r="C118" s="2">
        <f>RSI!I118</f>
        <v>43.086482996717386</v>
      </c>
      <c r="D118" s="2">
        <f>MACD!E118</f>
        <v>0.26591925658978344</v>
      </c>
      <c r="E118" s="2">
        <f>MACD!F118</f>
        <v>0.23665504300490967</v>
      </c>
      <c r="F118" s="2">
        <f>'Moving Avg'!D118</f>
        <v>5.4147999999999996</v>
      </c>
      <c r="G118" s="2">
        <f>'Moving Avg'!F118</f>
        <v>5.6319749999999997</v>
      </c>
      <c r="H118" s="2">
        <f>'Moving Avg'!G118</f>
        <v>5.4635220000000002</v>
      </c>
      <c r="I118" s="2">
        <f>'Moving Avg'!H118</f>
        <v>0</v>
      </c>
      <c r="J118" s="17" t="str">
        <f>OBV!F118</f>
        <v>BEARISH</v>
      </c>
      <c r="K118" s="17" t="str">
        <f>OBV!G118</f>
        <v>WEAK</v>
      </c>
      <c r="L118" s="17" t="str">
        <f>OBV!H118</f>
        <v>CONFIRMED BEARISH</v>
      </c>
      <c r="M118" s="19">
        <f t="shared" si="10"/>
        <v>25</v>
      </c>
      <c r="N118" s="19">
        <f t="shared" si="11"/>
        <v>0</v>
      </c>
      <c r="O118" s="19">
        <f t="shared" si="12"/>
        <v>75</v>
      </c>
      <c r="P118" s="19">
        <f t="shared" si="13"/>
        <v>0</v>
      </c>
      <c r="Q118" s="20">
        <f t="shared" si="14"/>
        <v>20</v>
      </c>
      <c r="R118" s="20">
        <f t="shared" si="15"/>
        <v>31.25</v>
      </c>
      <c r="S118" s="20">
        <f t="shared" si="16"/>
        <v>22.5</v>
      </c>
      <c r="T118" s="20">
        <f t="shared" si="17"/>
        <v>25</v>
      </c>
      <c r="U118" s="19">
        <f t="shared" si="18"/>
        <v>24.583333333333332</v>
      </c>
      <c r="V118" s="19">
        <f t="shared" si="19"/>
        <v>24.6875</v>
      </c>
    </row>
    <row r="119" spans="1:22" ht="13.5" x14ac:dyDescent="0.25">
      <c r="A119" s="3">
        <f>RSI!A119</f>
        <v>42177</v>
      </c>
      <c r="B119" s="2">
        <f>RSI!B119</f>
        <v>5.2839999999999998</v>
      </c>
      <c r="C119" s="2">
        <f>RSI!I119</f>
        <v>41.43509564274882</v>
      </c>
      <c r="D119" s="2">
        <f>MACD!E119</f>
        <v>0.30245837048760471</v>
      </c>
      <c r="E119" s="2">
        <f>MACD!F119</f>
        <v>0.24981570850144869</v>
      </c>
      <c r="F119" s="2">
        <f>'Moving Avg'!D119</f>
        <v>5.3717999999999995</v>
      </c>
      <c r="G119" s="2">
        <f>'Moving Avg'!F119</f>
        <v>5.6019699999999997</v>
      </c>
      <c r="H119" s="2">
        <f>'Moving Avg'!G119</f>
        <v>5.4844780000000002</v>
      </c>
      <c r="I119" s="2">
        <f>'Moving Avg'!H119</f>
        <v>0</v>
      </c>
      <c r="J119" s="17" t="str">
        <f>OBV!F119</f>
        <v>BEARISH</v>
      </c>
      <c r="K119" s="17" t="str">
        <f>OBV!G119</f>
        <v>WEAK</v>
      </c>
      <c r="L119" s="17" t="str">
        <f>OBV!H119</f>
        <v>CONFIRMED BEARISH</v>
      </c>
      <c r="M119" s="19">
        <f t="shared" si="10"/>
        <v>25</v>
      </c>
      <c r="N119" s="19">
        <f t="shared" si="11"/>
        <v>0</v>
      </c>
      <c r="O119" s="19">
        <f t="shared" si="12"/>
        <v>75</v>
      </c>
      <c r="P119" s="19">
        <f t="shared" si="13"/>
        <v>0</v>
      </c>
      <c r="Q119" s="20">
        <f t="shared" si="14"/>
        <v>20</v>
      </c>
      <c r="R119" s="20">
        <f t="shared" si="15"/>
        <v>31.25</v>
      </c>
      <c r="S119" s="20">
        <f t="shared" si="16"/>
        <v>22.5</v>
      </c>
      <c r="T119" s="20">
        <f t="shared" si="17"/>
        <v>25</v>
      </c>
      <c r="U119" s="19">
        <f t="shared" si="18"/>
        <v>24.583333333333332</v>
      </c>
      <c r="V119" s="19">
        <f t="shared" si="19"/>
        <v>24.6875</v>
      </c>
    </row>
    <row r="120" spans="1:22" ht="13.5" x14ac:dyDescent="0.25">
      <c r="A120" s="3">
        <f>RSI!A120</f>
        <v>42178</v>
      </c>
      <c r="B120" s="2">
        <f>RSI!B120</f>
        <v>5.4184000000000001</v>
      </c>
      <c r="C120" s="2">
        <f>RSI!I120</f>
        <v>45.64086311463597</v>
      </c>
      <c r="D120" s="2">
        <f>MACD!E120</f>
        <v>0.29089205379230521</v>
      </c>
      <c r="E120" s="2">
        <f>MACD!F120</f>
        <v>0.25803097755962001</v>
      </c>
      <c r="F120" s="2">
        <f>'Moving Avg'!D120</f>
        <v>5.359259999999999</v>
      </c>
      <c r="G120" s="2">
        <f>'Moving Avg'!F120</f>
        <v>5.5907749999999989</v>
      </c>
      <c r="H120" s="2">
        <f>'Moving Avg'!G120</f>
        <v>5.5104500000000005</v>
      </c>
      <c r="I120" s="2">
        <f>'Moving Avg'!H120</f>
        <v>0</v>
      </c>
      <c r="J120" s="17" t="str">
        <f>OBV!F120</f>
        <v>BEARISH</v>
      </c>
      <c r="K120" s="17" t="str">
        <f>OBV!G120</f>
        <v>WEAK</v>
      </c>
      <c r="L120" s="17" t="str">
        <f>OBV!H120</f>
        <v>CONFIRMED BEARISH</v>
      </c>
      <c r="M120" s="19">
        <f t="shared" si="10"/>
        <v>25</v>
      </c>
      <c r="N120" s="19">
        <f t="shared" si="11"/>
        <v>0</v>
      </c>
      <c r="O120" s="19">
        <f t="shared" si="12"/>
        <v>75</v>
      </c>
      <c r="P120" s="19">
        <f t="shared" si="13"/>
        <v>0</v>
      </c>
      <c r="Q120" s="20">
        <f t="shared" si="14"/>
        <v>20</v>
      </c>
      <c r="R120" s="20">
        <f t="shared" si="15"/>
        <v>31.25</v>
      </c>
      <c r="S120" s="20">
        <f t="shared" si="16"/>
        <v>22.5</v>
      </c>
      <c r="T120" s="20">
        <f t="shared" si="17"/>
        <v>25</v>
      </c>
      <c r="U120" s="19">
        <f t="shared" si="18"/>
        <v>24.583333333333332</v>
      </c>
      <c r="V120" s="19">
        <f t="shared" si="19"/>
        <v>24.6875</v>
      </c>
    </row>
    <row r="121" spans="1:22" ht="13.5" x14ac:dyDescent="0.25">
      <c r="A121" s="3">
        <f>RSI!A121</f>
        <v>42179</v>
      </c>
      <c r="B121" s="2">
        <f>RSI!B121</f>
        <v>5.5259</v>
      </c>
      <c r="C121" s="2">
        <f>RSI!I121</f>
        <v>48.807567095796323</v>
      </c>
      <c r="D121" s="2">
        <f>MACD!E121</f>
        <v>0.25896981645220229</v>
      </c>
      <c r="E121" s="2">
        <f>MACD!F121</f>
        <v>0.25821874533813649</v>
      </c>
      <c r="F121" s="2">
        <f>'Moving Avg'!D121</f>
        <v>5.3897199999999996</v>
      </c>
      <c r="G121" s="2">
        <f>'Moving Avg'!F121</f>
        <v>5.5867450000000005</v>
      </c>
      <c r="H121" s="2">
        <f>'Moving Avg'!G121</f>
        <v>5.5403639999999994</v>
      </c>
      <c r="I121" s="2">
        <f>'Moving Avg'!H121</f>
        <v>0</v>
      </c>
      <c r="J121" s="17" t="str">
        <f>OBV!F121</f>
        <v>BEARISH</v>
      </c>
      <c r="K121" s="17" t="str">
        <f>OBV!G121</f>
        <v>WEAK</v>
      </c>
      <c r="L121" s="17" t="str">
        <f>OBV!H121</f>
        <v>BEARISH DIVERGENCE</v>
      </c>
      <c r="M121" s="19">
        <f t="shared" si="10"/>
        <v>25</v>
      </c>
      <c r="N121" s="19">
        <f t="shared" si="11"/>
        <v>0</v>
      </c>
      <c r="O121" s="19">
        <f t="shared" si="12"/>
        <v>75</v>
      </c>
      <c r="P121" s="19">
        <f t="shared" si="13"/>
        <v>0</v>
      </c>
      <c r="Q121" s="20">
        <f t="shared" si="14"/>
        <v>20</v>
      </c>
      <c r="R121" s="20">
        <f t="shared" si="15"/>
        <v>31.25</v>
      </c>
      <c r="S121" s="20">
        <f t="shared" si="16"/>
        <v>22.5</v>
      </c>
      <c r="T121" s="20">
        <f t="shared" si="17"/>
        <v>25</v>
      </c>
      <c r="U121" s="19">
        <f t="shared" si="18"/>
        <v>24.583333333333332</v>
      </c>
      <c r="V121" s="19">
        <f t="shared" si="19"/>
        <v>24.6875</v>
      </c>
    </row>
    <row r="122" spans="1:22" ht="13.5" x14ac:dyDescent="0.25">
      <c r="A122" s="3">
        <f>RSI!A122</f>
        <v>42180</v>
      </c>
      <c r="B122" s="2">
        <f>RSI!B122</f>
        <v>5.4631999999999996</v>
      </c>
      <c r="C122" s="2">
        <f>RSI!I122</f>
        <v>47.084674333627554</v>
      </c>
      <c r="D122" s="2">
        <f>MACD!E122</f>
        <v>0.20932282347688247</v>
      </c>
      <c r="E122" s="2">
        <f>MACD!F122</f>
        <v>0.24843956096588571</v>
      </c>
      <c r="F122" s="2">
        <f>'Moving Avg'!D122</f>
        <v>5.40944</v>
      </c>
      <c r="G122" s="2">
        <f>'Moving Avg'!F122</f>
        <v>5.5822699999999994</v>
      </c>
      <c r="H122" s="2">
        <f>'Moving Avg'!G122</f>
        <v>5.5672319999999988</v>
      </c>
      <c r="I122" s="2">
        <f>'Moving Avg'!H122</f>
        <v>0</v>
      </c>
      <c r="J122" s="17" t="str">
        <f>OBV!F122</f>
        <v>BEARISH</v>
      </c>
      <c r="K122" s="17" t="str">
        <f>OBV!G122</f>
        <v>WEAK</v>
      </c>
      <c r="L122" s="17" t="str">
        <f>OBV!H122</f>
        <v>BEARISH DIVERGENCE</v>
      </c>
      <c r="M122" s="19">
        <f t="shared" si="10"/>
        <v>25</v>
      </c>
      <c r="N122" s="19">
        <f t="shared" si="11"/>
        <v>100</v>
      </c>
      <c r="O122" s="19">
        <f t="shared" si="12"/>
        <v>75</v>
      </c>
      <c r="P122" s="19">
        <f t="shared" si="13"/>
        <v>0</v>
      </c>
      <c r="Q122" s="20">
        <f t="shared" si="14"/>
        <v>55</v>
      </c>
      <c r="R122" s="20">
        <f t="shared" si="15"/>
        <v>51.25</v>
      </c>
      <c r="S122" s="20">
        <f t="shared" si="16"/>
        <v>37.5</v>
      </c>
      <c r="T122" s="20">
        <f t="shared" si="17"/>
        <v>50</v>
      </c>
      <c r="U122" s="19">
        <f t="shared" si="18"/>
        <v>47.916666666666664</v>
      </c>
      <c r="V122" s="19">
        <f t="shared" si="19"/>
        <v>48.4375</v>
      </c>
    </row>
    <row r="123" spans="1:22" ht="13.5" x14ac:dyDescent="0.25">
      <c r="A123" s="3">
        <f>RSI!A123</f>
        <v>42181</v>
      </c>
      <c r="B123" s="2">
        <f>RSI!B123</f>
        <v>5.4631999999999996</v>
      </c>
      <c r="C123" s="2">
        <f>RSI!I123</f>
        <v>47.084674333627554</v>
      </c>
      <c r="D123" s="2">
        <f>MACD!E123</f>
        <v>0.16655298198935942</v>
      </c>
      <c r="E123" s="2">
        <f>MACD!F123</f>
        <v>0.23206224517058044</v>
      </c>
      <c r="F123" s="2">
        <f>'Moving Avg'!D123</f>
        <v>5.4309400000000005</v>
      </c>
      <c r="G123" s="2">
        <f>'Moving Avg'!F123</f>
        <v>5.5621200000000002</v>
      </c>
      <c r="H123" s="2">
        <f>'Moving Avg'!G123</f>
        <v>5.5940999999999983</v>
      </c>
      <c r="I123" s="2">
        <f>'Moving Avg'!H123</f>
        <v>0</v>
      </c>
      <c r="J123" s="17" t="str">
        <f>OBV!F123</f>
        <v>BEARISH</v>
      </c>
      <c r="K123" s="17" t="str">
        <f>OBV!G123</f>
        <v>WEAK</v>
      </c>
      <c r="L123" s="17" t="str">
        <f>OBV!H123</f>
        <v>BEARISH DIVERGENCE</v>
      </c>
      <c r="M123" s="19">
        <f t="shared" si="10"/>
        <v>25</v>
      </c>
      <c r="N123" s="19">
        <f t="shared" si="11"/>
        <v>100</v>
      </c>
      <c r="O123" s="19">
        <f t="shared" si="12"/>
        <v>75</v>
      </c>
      <c r="P123" s="19">
        <f t="shared" si="13"/>
        <v>0</v>
      </c>
      <c r="Q123" s="20">
        <f t="shared" si="14"/>
        <v>55</v>
      </c>
      <c r="R123" s="20">
        <f t="shared" si="15"/>
        <v>51.25</v>
      </c>
      <c r="S123" s="20">
        <f t="shared" si="16"/>
        <v>37.5</v>
      </c>
      <c r="T123" s="20">
        <f t="shared" si="17"/>
        <v>50</v>
      </c>
      <c r="U123" s="19">
        <f t="shared" si="18"/>
        <v>47.916666666666664</v>
      </c>
      <c r="V123" s="19">
        <f t="shared" si="19"/>
        <v>48.4375</v>
      </c>
    </row>
    <row r="124" spans="1:22" ht="13.5" x14ac:dyDescent="0.25">
      <c r="A124" s="3">
        <f>RSI!A124</f>
        <v>42184</v>
      </c>
      <c r="B124" s="2">
        <f>RSI!B124</f>
        <v>5.4184000000000001</v>
      </c>
      <c r="C124" s="2">
        <f>RSI!I124</f>
        <v>45.74651166605846</v>
      </c>
      <c r="D124" s="2">
        <f>MACD!E124</f>
        <v>0.14253612063031085</v>
      </c>
      <c r="E124" s="2">
        <f>MACD!F124</f>
        <v>0.21415702026252653</v>
      </c>
      <c r="F124" s="2">
        <f>'Moving Avg'!D124</f>
        <v>5.4578199999999999</v>
      </c>
      <c r="G124" s="2">
        <f>'Moving Avg'!F124</f>
        <v>5.5513750000000011</v>
      </c>
      <c r="H124" s="2">
        <f>'Moving Avg'!G124</f>
        <v>5.6198939999999995</v>
      </c>
      <c r="I124" s="2">
        <f>'Moving Avg'!H124</f>
        <v>0</v>
      </c>
      <c r="J124" s="17" t="str">
        <f>OBV!F124</f>
        <v>BEARISH</v>
      </c>
      <c r="K124" s="17" t="str">
        <f>OBV!G124</f>
        <v>WEAK</v>
      </c>
      <c r="L124" s="17" t="str">
        <f>OBV!H124</f>
        <v>BEARISH DIVERGENCE</v>
      </c>
      <c r="M124" s="19">
        <f t="shared" si="10"/>
        <v>25</v>
      </c>
      <c r="N124" s="19">
        <f t="shared" si="11"/>
        <v>100</v>
      </c>
      <c r="O124" s="19">
        <f t="shared" si="12"/>
        <v>75</v>
      </c>
      <c r="P124" s="19">
        <f t="shared" si="13"/>
        <v>0</v>
      </c>
      <c r="Q124" s="20">
        <f t="shared" si="14"/>
        <v>55</v>
      </c>
      <c r="R124" s="20">
        <f t="shared" si="15"/>
        <v>51.25</v>
      </c>
      <c r="S124" s="20">
        <f t="shared" si="16"/>
        <v>37.5</v>
      </c>
      <c r="T124" s="20">
        <f t="shared" si="17"/>
        <v>50</v>
      </c>
      <c r="U124" s="19">
        <f t="shared" si="18"/>
        <v>47.916666666666664</v>
      </c>
      <c r="V124" s="19">
        <f t="shared" si="19"/>
        <v>48.4375</v>
      </c>
    </row>
    <row r="125" spans="1:22" ht="13.5" x14ac:dyDescent="0.25">
      <c r="A125" s="3">
        <f>RSI!A125</f>
        <v>42185</v>
      </c>
      <c r="B125" s="2">
        <f>RSI!B125</f>
        <v>5.4989999999999997</v>
      </c>
      <c r="C125" s="2">
        <f>RSI!I125</f>
        <v>48.578032363978167</v>
      </c>
      <c r="D125" s="2">
        <f>MACD!E125</f>
        <v>0.11428945009965652</v>
      </c>
      <c r="E125" s="2">
        <f>MACD!F125</f>
        <v>0.19418350622995253</v>
      </c>
      <c r="F125" s="2">
        <f>'Moving Avg'!D125</f>
        <v>5.4739399999999998</v>
      </c>
      <c r="G125" s="2">
        <f>'Moving Avg'!F125</f>
        <v>5.5589900000000005</v>
      </c>
      <c r="H125" s="2">
        <f>'Moving Avg'!G125</f>
        <v>5.6472999999999987</v>
      </c>
      <c r="I125" s="2">
        <f>'Moving Avg'!H125</f>
        <v>0</v>
      </c>
      <c r="J125" s="17" t="str">
        <f>OBV!F125</f>
        <v>BEARISH</v>
      </c>
      <c r="K125" s="17" t="str">
        <f>OBV!G125</f>
        <v>WEAK</v>
      </c>
      <c r="L125" s="17" t="str">
        <f>OBV!H125</f>
        <v>BEARISH DIVERGENCE</v>
      </c>
      <c r="M125" s="19">
        <f t="shared" si="10"/>
        <v>25</v>
      </c>
      <c r="N125" s="19">
        <f t="shared" si="11"/>
        <v>100</v>
      </c>
      <c r="O125" s="19">
        <f t="shared" si="12"/>
        <v>75</v>
      </c>
      <c r="P125" s="19">
        <f t="shared" si="13"/>
        <v>0</v>
      </c>
      <c r="Q125" s="20">
        <f t="shared" si="14"/>
        <v>55</v>
      </c>
      <c r="R125" s="20">
        <f t="shared" si="15"/>
        <v>51.25</v>
      </c>
      <c r="S125" s="20">
        <f t="shared" si="16"/>
        <v>37.5</v>
      </c>
      <c r="T125" s="20">
        <f t="shared" si="17"/>
        <v>50</v>
      </c>
      <c r="U125" s="19">
        <f t="shared" si="18"/>
        <v>47.916666666666664</v>
      </c>
      <c r="V125" s="19">
        <f t="shared" si="19"/>
        <v>48.4375</v>
      </c>
    </row>
    <row r="126" spans="1:22" ht="13.5" x14ac:dyDescent="0.25">
      <c r="A126" s="3">
        <f>RSI!A126</f>
        <v>42186</v>
      </c>
      <c r="B126" s="2">
        <f>RSI!B126</f>
        <v>5.4810999999999996</v>
      </c>
      <c r="C126" s="2">
        <f>RSI!I126</f>
        <v>47.979142139213081</v>
      </c>
      <c r="D126" s="2">
        <f>MACD!E126</f>
        <v>7.5439899682765876E-2</v>
      </c>
      <c r="E126" s="2">
        <f>MACD!F126</f>
        <v>0.1704347849205152</v>
      </c>
      <c r="F126" s="2">
        <f>'Moving Avg'!D126</f>
        <v>5.4649799999999997</v>
      </c>
      <c r="G126" s="2">
        <f>'Moving Avg'!F126</f>
        <v>5.5495900000000011</v>
      </c>
      <c r="H126" s="2">
        <f>'Moving Avg'!G126</f>
        <v>5.6718399999999995</v>
      </c>
      <c r="I126" s="2">
        <f>'Moving Avg'!H126</f>
        <v>0</v>
      </c>
      <c r="J126" s="17" t="str">
        <f>OBV!F126</f>
        <v>BEARISH</v>
      </c>
      <c r="K126" s="17" t="str">
        <f>OBV!G126</f>
        <v>WEAK</v>
      </c>
      <c r="L126" s="17" t="str">
        <f>OBV!H126</f>
        <v>CONFIRMED BEARISH</v>
      </c>
      <c r="M126" s="19">
        <f t="shared" si="10"/>
        <v>25</v>
      </c>
      <c r="N126" s="19">
        <f t="shared" si="11"/>
        <v>100</v>
      </c>
      <c r="O126" s="19">
        <f t="shared" si="12"/>
        <v>75</v>
      </c>
      <c r="P126" s="19">
        <f t="shared" si="13"/>
        <v>0</v>
      </c>
      <c r="Q126" s="20">
        <f t="shared" si="14"/>
        <v>55</v>
      </c>
      <c r="R126" s="20">
        <f t="shared" si="15"/>
        <v>51.25</v>
      </c>
      <c r="S126" s="20">
        <f t="shared" si="16"/>
        <v>37.5</v>
      </c>
      <c r="T126" s="20">
        <f t="shared" si="17"/>
        <v>50</v>
      </c>
      <c r="U126" s="19">
        <f t="shared" si="18"/>
        <v>47.916666666666664</v>
      </c>
      <c r="V126" s="19">
        <f t="shared" si="19"/>
        <v>48.4375</v>
      </c>
    </row>
    <row r="127" spans="1:22" ht="13.5" x14ac:dyDescent="0.25">
      <c r="A127" s="3">
        <f>RSI!A127</f>
        <v>42187</v>
      </c>
      <c r="B127" s="2">
        <f>RSI!B127</f>
        <v>5.4721000000000002</v>
      </c>
      <c r="C127" s="2">
        <f>RSI!I127</f>
        <v>47.660982957209804</v>
      </c>
      <c r="D127" s="2">
        <f>MACD!E127</f>
        <v>4.2199483832692231E-2</v>
      </c>
      <c r="E127" s="2">
        <f>MACD!F127</f>
        <v>0.14478772470295062</v>
      </c>
      <c r="F127" s="2">
        <f>'Moving Avg'!D127</f>
        <v>5.4667599999999998</v>
      </c>
      <c r="G127" s="2">
        <f>'Moving Avg'!F127</f>
        <v>5.5227199999999996</v>
      </c>
      <c r="H127" s="2">
        <f>'Moving Avg'!G127</f>
        <v>5.6936920000000013</v>
      </c>
      <c r="I127" s="2">
        <f>'Moving Avg'!H127</f>
        <v>0</v>
      </c>
      <c r="J127" s="17" t="str">
        <f>OBV!F127</f>
        <v>BEARISH</v>
      </c>
      <c r="K127" s="17" t="str">
        <f>OBV!G127</f>
        <v>WEAK</v>
      </c>
      <c r="L127" s="17" t="str">
        <f>OBV!H127</f>
        <v>BEARISH DIVERGENCE</v>
      </c>
      <c r="M127" s="19">
        <f t="shared" si="10"/>
        <v>25</v>
      </c>
      <c r="N127" s="19">
        <f t="shared" si="11"/>
        <v>100</v>
      </c>
      <c r="O127" s="19">
        <f t="shared" si="12"/>
        <v>75</v>
      </c>
      <c r="P127" s="19">
        <f t="shared" si="13"/>
        <v>0</v>
      </c>
      <c r="Q127" s="20">
        <f t="shared" si="14"/>
        <v>55</v>
      </c>
      <c r="R127" s="20">
        <f t="shared" si="15"/>
        <v>51.25</v>
      </c>
      <c r="S127" s="20">
        <f t="shared" si="16"/>
        <v>37.5</v>
      </c>
      <c r="T127" s="20">
        <f t="shared" si="17"/>
        <v>50</v>
      </c>
      <c r="U127" s="19">
        <f t="shared" si="18"/>
        <v>47.916666666666664</v>
      </c>
      <c r="V127" s="19">
        <f t="shared" si="19"/>
        <v>48.4375</v>
      </c>
    </row>
    <row r="128" spans="1:22" ht="13.5" x14ac:dyDescent="0.25">
      <c r="A128" s="3">
        <f>RSI!A128</f>
        <v>42188</v>
      </c>
      <c r="B128" s="2">
        <f>RSI!B128</f>
        <v>5.3735999999999997</v>
      </c>
      <c r="C128" s="2">
        <f>RSI!I128</f>
        <v>44.205957961977006</v>
      </c>
      <c r="D128" s="2">
        <f>MACD!E128</f>
        <v>2.0377511484825916E-2</v>
      </c>
      <c r="E128" s="2">
        <f>MACD!F128</f>
        <v>0.11990568205932568</v>
      </c>
      <c r="F128" s="2">
        <f>'Moving Avg'!D128</f>
        <v>5.4488399999999997</v>
      </c>
      <c r="G128" s="2">
        <f>'Moving Avg'!F128</f>
        <v>5.4846550000000001</v>
      </c>
      <c r="H128" s="2">
        <f>'Moving Avg'!G128</f>
        <v>5.7142900000000019</v>
      </c>
      <c r="I128" s="2">
        <f>'Moving Avg'!H128</f>
        <v>0</v>
      </c>
      <c r="J128" s="17" t="str">
        <f>OBV!F128</f>
        <v>BEARISH</v>
      </c>
      <c r="K128" s="17" t="str">
        <f>OBV!G128</f>
        <v>WEAK</v>
      </c>
      <c r="L128" s="17" t="str">
        <f>OBV!H128</f>
        <v>CONFIRMED BEARISH</v>
      </c>
      <c r="M128" s="19">
        <f t="shared" si="10"/>
        <v>25</v>
      </c>
      <c r="N128" s="19">
        <f t="shared" si="11"/>
        <v>100</v>
      </c>
      <c r="O128" s="19">
        <f t="shared" si="12"/>
        <v>75</v>
      </c>
      <c r="P128" s="19">
        <f t="shared" si="13"/>
        <v>0</v>
      </c>
      <c r="Q128" s="20">
        <f t="shared" si="14"/>
        <v>55</v>
      </c>
      <c r="R128" s="20">
        <f t="shared" si="15"/>
        <v>51.25</v>
      </c>
      <c r="S128" s="20">
        <f t="shared" si="16"/>
        <v>37.5</v>
      </c>
      <c r="T128" s="20">
        <f t="shared" si="17"/>
        <v>50</v>
      </c>
      <c r="U128" s="19">
        <f t="shared" si="18"/>
        <v>47.916666666666664</v>
      </c>
      <c r="V128" s="19">
        <f t="shared" si="19"/>
        <v>48.4375</v>
      </c>
    </row>
    <row r="129" spans="1:22" ht="13.5" x14ac:dyDescent="0.25">
      <c r="A129" s="3">
        <f>RSI!A129</f>
        <v>42191</v>
      </c>
      <c r="B129" s="2">
        <f>RSI!B129</f>
        <v>5.4184000000000001</v>
      </c>
      <c r="C129" s="2">
        <f>RSI!I129</f>
        <v>46.119109751217685</v>
      </c>
      <c r="D129" s="2">
        <f>MACD!E129</f>
        <v>-1.1504974103785592E-2</v>
      </c>
      <c r="E129" s="2">
        <f>MACD!F129</f>
        <v>9.3623550826703442E-2</v>
      </c>
      <c r="F129" s="2">
        <f>'Moving Avg'!D129</f>
        <v>5.4488399999999997</v>
      </c>
      <c r="G129" s="2">
        <f>'Moving Avg'!F129</f>
        <v>5.4577900000000001</v>
      </c>
      <c r="H129" s="2">
        <f>'Moving Avg'!G129</f>
        <v>5.7330980000000018</v>
      </c>
      <c r="I129" s="2">
        <f>'Moving Avg'!H129</f>
        <v>0</v>
      </c>
      <c r="J129" s="17" t="str">
        <f>OBV!F129</f>
        <v>BEARISH</v>
      </c>
      <c r="K129" s="17" t="str">
        <f>OBV!G129</f>
        <v>NEUTRAL</v>
      </c>
      <c r="L129" s="17" t="str">
        <f>OBV!H129</f>
        <v>NEUTRAL</v>
      </c>
      <c r="M129" s="19">
        <f t="shared" si="10"/>
        <v>25</v>
      </c>
      <c r="N129" s="19">
        <f t="shared" si="11"/>
        <v>100</v>
      </c>
      <c r="O129" s="19">
        <f t="shared" si="12"/>
        <v>75</v>
      </c>
      <c r="P129" s="19">
        <f t="shared" si="13"/>
        <v>16.5</v>
      </c>
      <c r="Q129" s="20">
        <f t="shared" si="14"/>
        <v>57.475000000000001</v>
      </c>
      <c r="R129" s="20">
        <f t="shared" si="15"/>
        <v>55.375</v>
      </c>
      <c r="S129" s="20">
        <f t="shared" si="16"/>
        <v>44.924999999999997</v>
      </c>
      <c r="T129" s="20">
        <f t="shared" si="17"/>
        <v>54.125</v>
      </c>
      <c r="U129" s="19">
        <f t="shared" si="18"/>
        <v>52.591666666666661</v>
      </c>
      <c r="V129" s="19">
        <f t="shared" si="19"/>
        <v>52.974999999999994</v>
      </c>
    </row>
    <row r="130" spans="1:22" ht="13.5" x14ac:dyDescent="0.25">
      <c r="A130" s="3">
        <f>RSI!A130</f>
        <v>42192</v>
      </c>
      <c r="B130" s="2">
        <f>RSI!B130</f>
        <v>5.4184000000000001</v>
      </c>
      <c r="C130" s="2">
        <f>RSI!I130</f>
        <v>46.119109751217685</v>
      </c>
      <c r="D130" s="2">
        <f>MACD!E130</f>
        <v>-1.7207719518181896E-2</v>
      </c>
      <c r="E130" s="2">
        <f>MACD!F130</f>
        <v>7.1457296757726371E-2</v>
      </c>
      <c r="F130" s="2">
        <f>'Moving Avg'!D130</f>
        <v>5.4327199999999989</v>
      </c>
      <c r="G130" s="2">
        <f>'Moving Avg'!F130</f>
        <v>5.4421200000000001</v>
      </c>
      <c r="H130" s="2">
        <f>'Moving Avg'!G130</f>
        <v>5.7465320000000011</v>
      </c>
      <c r="I130" s="2">
        <f>'Moving Avg'!H130</f>
        <v>0</v>
      </c>
      <c r="J130" s="17" t="str">
        <f>OBV!F130</f>
        <v>BEARISH</v>
      </c>
      <c r="K130" s="17" t="str">
        <f>OBV!G130</f>
        <v>NEUTRAL</v>
      </c>
      <c r="L130" s="17" t="str">
        <f>OBV!H130</f>
        <v>CONFIRMED BEARISH</v>
      </c>
      <c r="M130" s="19">
        <f t="shared" ref="M130:M193" si="20">IF(C130&lt;30,50, IF(C130&gt;70, 0, 25))</f>
        <v>25</v>
      </c>
      <c r="N130" s="19">
        <f t="shared" ref="N130:N193" si="21">IF(E130-D130&gt;0.02, 100, IF(E130-D130&lt;0,0,45))</f>
        <v>100</v>
      </c>
      <c r="O130" s="19">
        <f t="shared" ref="O130:O193" si="22">IF(F130-I130&gt;10,100,IF(F130-I130&gt;5,75, IF(F130-I130&gt;0,50,0)))</f>
        <v>75</v>
      </c>
      <c r="P130" s="19">
        <f t="shared" ref="P130:P193" si="23">IF(L130="confirmed bullish", 34, IF(L130="bullish divergence",17, 0))+IF(J130="bullish",33,IF(J130="bearish",0,16.5))+IF(K130="strong",33,IF(K130="weak",0,16.5))</f>
        <v>16.5</v>
      </c>
      <c r="Q130" s="20">
        <f t="shared" si="14"/>
        <v>57.475000000000001</v>
      </c>
      <c r="R130" s="20">
        <f t="shared" si="15"/>
        <v>55.375</v>
      </c>
      <c r="S130" s="20">
        <f t="shared" si="16"/>
        <v>44.924999999999997</v>
      </c>
      <c r="T130" s="20">
        <f t="shared" si="17"/>
        <v>54.125</v>
      </c>
      <c r="U130" s="19">
        <f t="shared" si="18"/>
        <v>52.591666666666661</v>
      </c>
      <c r="V130" s="19">
        <f t="shared" si="19"/>
        <v>52.974999999999994</v>
      </c>
    </row>
    <row r="131" spans="1:22" ht="13.5" x14ac:dyDescent="0.25">
      <c r="A131" s="3">
        <f>RSI!A131</f>
        <v>42193</v>
      </c>
      <c r="B131" s="2">
        <f>RSI!B131</f>
        <v>5.4184000000000001</v>
      </c>
      <c r="C131" s="2">
        <f>RSI!I131</f>
        <v>46.119109751217685</v>
      </c>
      <c r="D131" s="2">
        <f>MACD!E131</f>
        <v>-4.9411215434984612E-3</v>
      </c>
      <c r="E131" s="2">
        <f>MACD!F131</f>
        <v>5.6177613097481406E-2</v>
      </c>
      <c r="F131" s="2">
        <f>'Moving Avg'!D131</f>
        <v>5.4201799999999993</v>
      </c>
      <c r="G131" s="2">
        <f>'Moving Avg'!F131</f>
        <v>5.4313750000000001</v>
      </c>
      <c r="H131" s="2">
        <f>'Moving Avg'!G131</f>
        <v>5.7542340000000021</v>
      </c>
      <c r="I131" s="2">
        <f>'Moving Avg'!H131</f>
        <v>0</v>
      </c>
      <c r="J131" s="17" t="str">
        <f>OBV!F131</f>
        <v>BEARISH</v>
      </c>
      <c r="K131" s="17" t="str">
        <f>OBV!G131</f>
        <v>NEUTRAL</v>
      </c>
      <c r="L131" s="17" t="str">
        <f>OBV!H131</f>
        <v>CONFIRMED BEARISH</v>
      </c>
      <c r="M131" s="19">
        <f t="shared" si="20"/>
        <v>25</v>
      </c>
      <c r="N131" s="19">
        <f t="shared" si="21"/>
        <v>100</v>
      </c>
      <c r="O131" s="19">
        <f t="shared" si="22"/>
        <v>75</v>
      </c>
      <c r="P131" s="19">
        <f t="shared" si="23"/>
        <v>16.5</v>
      </c>
      <c r="Q131" s="20">
        <f t="shared" ref="Q131:Q194" si="24">0.35*M131+N131*0.35+O131*0.15+P131*0.15</f>
        <v>57.475000000000001</v>
      </c>
      <c r="R131" s="20">
        <f t="shared" ref="R131:R194" si="25">M131*0.2+N131*0.2+O131*0.35+P131*0.25</f>
        <v>55.375</v>
      </c>
      <c r="S131" s="20">
        <f t="shared" ref="S131:S194" si="26">M131*0.15+N131*0.15+O131*0.25+P131*0.45</f>
        <v>44.924999999999997</v>
      </c>
      <c r="T131" s="20">
        <f t="shared" ref="T131:T194" si="27">0.25*SUM(M131:P131)</f>
        <v>54.125</v>
      </c>
      <c r="U131" s="19">
        <f t="shared" ref="U131:U194" si="28">SUM(Q131:S131)/3</f>
        <v>52.591666666666661</v>
      </c>
      <c r="V131" s="19">
        <f t="shared" ref="V131:V194" si="29">SUM(Q131:T131)/4</f>
        <v>52.974999999999994</v>
      </c>
    </row>
    <row r="132" spans="1:22" ht="13.5" x14ac:dyDescent="0.25">
      <c r="A132" s="3">
        <f>RSI!A132</f>
        <v>42194</v>
      </c>
      <c r="B132" s="2">
        <f>RSI!B132</f>
        <v>5.5796000000000001</v>
      </c>
      <c r="C132" s="2">
        <f>RSI!I132</f>
        <v>53.313500024030049</v>
      </c>
      <c r="D132" s="2">
        <f>MACD!E132</f>
        <v>-1.563605336910534E-2</v>
      </c>
      <c r="E132" s="2">
        <f>MACD!F132</f>
        <v>4.1814879804164061E-2</v>
      </c>
      <c r="F132" s="2">
        <f>'Moving Avg'!D132</f>
        <v>5.4416799999999999</v>
      </c>
      <c r="G132" s="2">
        <f>'Moving Avg'!F132</f>
        <v>5.4376449999999998</v>
      </c>
      <c r="H132" s="2">
        <f>'Moving Avg'!G132</f>
        <v>5.7606820000000019</v>
      </c>
      <c r="I132" s="2">
        <f>'Moving Avg'!H132</f>
        <v>0</v>
      </c>
      <c r="J132" s="17" t="str">
        <f>OBV!F132</f>
        <v>BULLISH</v>
      </c>
      <c r="K132" s="17" t="str">
        <f>OBV!G132</f>
        <v>NEUTRAL</v>
      </c>
      <c r="L132" s="17" t="str">
        <f>OBV!H132</f>
        <v>CONFIRMED BULLISH</v>
      </c>
      <c r="M132" s="19">
        <f t="shared" si="20"/>
        <v>25</v>
      </c>
      <c r="N132" s="19">
        <f t="shared" si="21"/>
        <v>100</v>
      </c>
      <c r="O132" s="19">
        <f t="shared" si="22"/>
        <v>75</v>
      </c>
      <c r="P132" s="19">
        <f t="shared" si="23"/>
        <v>83.5</v>
      </c>
      <c r="Q132" s="20">
        <f t="shared" si="24"/>
        <v>67.525000000000006</v>
      </c>
      <c r="R132" s="20">
        <f t="shared" si="25"/>
        <v>72.125</v>
      </c>
      <c r="S132" s="20">
        <f t="shared" si="26"/>
        <v>75.075000000000003</v>
      </c>
      <c r="T132" s="20">
        <f t="shared" si="27"/>
        <v>70.875</v>
      </c>
      <c r="U132" s="19">
        <f t="shared" si="28"/>
        <v>71.575000000000003</v>
      </c>
      <c r="V132" s="19">
        <f t="shared" si="29"/>
        <v>71.400000000000006</v>
      </c>
    </row>
    <row r="133" spans="1:22" ht="13.5" x14ac:dyDescent="0.25">
      <c r="A133" s="3">
        <f>RSI!A133</f>
        <v>42195</v>
      </c>
      <c r="B133" s="2">
        <f>RSI!B133</f>
        <v>5.5079000000000002</v>
      </c>
      <c r="C133" s="2">
        <f>RSI!I133</f>
        <v>50.108629028974775</v>
      </c>
      <c r="D133" s="2">
        <f>MACD!E133</f>
        <v>-1.9852469433394582E-2</v>
      </c>
      <c r="E133" s="2">
        <f>MACD!F133</f>
        <v>2.9481409956652334E-2</v>
      </c>
      <c r="F133" s="2">
        <f>'Moving Avg'!D133</f>
        <v>5.46854</v>
      </c>
      <c r="G133" s="2">
        <f>'Moving Avg'!F133</f>
        <v>5.4407800000000002</v>
      </c>
      <c r="H133" s="2">
        <f>'Moving Avg'!G133</f>
        <v>5.7682040000000017</v>
      </c>
      <c r="I133" s="2">
        <f>'Moving Avg'!H133</f>
        <v>0</v>
      </c>
      <c r="J133" s="17" t="str">
        <f>OBV!F133</f>
        <v>BULLISH</v>
      </c>
      <c r="K133" s="17" t="str">
        <f>OBV!G133</f>
        <v>NEUTRAL</v>
      </c>
      <c r="L133" s="17" t="str">
        <f>OBV!H133</f>
        <v>CONFIRMED BULLISH</v>
      </c>
      <c r="M133" s="19">
        <f t="shared" si="20"/>
        <v>25</v>
      </c>
      <c r="N133" s="19">
        <f t="shared" si="21"/>
        <v>100</v>
      </c>
      <c r="O133" s="19">
        <f t="shared" si="22"/>
        <v>75</v>
      </c>
      <c r="P133" s="19">
        <f t="shared" si="23"/>
        <v>83.5</v>
      </c>
      <c r="Q133" s="20">
        <f t="shared" si="24"/>
        <v>67.525000000000006</v>
      </c>
      <c r="R133" s="20">
        <f t="shared" si="25"/>
        <v>72.125</v>
      </c>
      <c r="S133" s="20">
        <f t="shared" si="26"/>
        <v>75.075000000000003</v>
      </c>
      <c r="T133" s="20">
        <f t="shared" si="27"/>
        <v>70.875</v>
      </c>
      <c r="U133" s="19">
        <f t="shared" si="28"/>
        <v>71.575000000000003</v>
      </c>
      <c r="V133" s="19">
        <f t="shared" si="29"/>
        <v>71.400000000000006</v>
      </c>
    </row>
    <row r="134" spans="1:22" ht="13.5" x14ac:dyDescent="0.25">
      <c r="A134" s="3">
        <f>RSI!A134</f>
        <v>42198</v>
      </c>
      <c r="B134" s="2">
        <f>RSI!B134</f>
        <v>5.4989999999999997</v>
      </c>
      <c r="C134" s="2">
        <f>RSI!I134</f>
        <v>49.709176239390082</v>
      </c>
      <c r="D134" s="2">
        <f>MACD!E134</f>
        <v>-2.9672140487372545E-2</v>
      </c>
      <c r="E134" s="2">
        <f>MACD!F134</f>
        <v>1.7650699867847359E-2</v>
      </c>
      <c r="F134" s="2">
        <f>'Moving Avg'!D134</f>
        <v>5.4846599999999999</v>
      </c>
      <c r="G134" s="2">
        <f>'Moving Avg'!F134</f>
        <v>5.4407800000000011</v>
      </c>
      <c r="H134" s="2">
        <f>'Moving Avg'!G134</f>
        <v>5.7726820000000023</v>
      </c>
      <c r="I134" s="2">
        <f>'Moving Avg'!H134</f>
        <v>0</v>
      </c>
      <c r="J134" s="17" t="str">
        <f>OBV!F134</f>
        <v>BEARISH</v>
      </c>
      <c r="K134" s="17" t="str">
        <f>OBV!G134</f>
        <v>NEUTRAL</v>
      </c>
      <c r="L134" s="17" t="str">
        <f>OBV!H134</f>
        <v>BEARISH DIVERGENCE</v>
      </c>
      <c r="M134" s="19">
        <f t="shared" si="20"/>
        <v>25</v>
      </c>
      <c r="N134" s="19">
        <f t="shared" si="21"/>
        <v>100</v>
      </c>
      <c r="O134" s="19">
        <f t="shared" si="22"/>
        <v>75</v>
      </c>
      <c r="P134" s="19">
        <f t="shared" si="23"/>
        <v>16.5</v>
      </c>
      <c r="Q134" s="20">
        <f t="shared" si="24"/>
        <v>57.475000000000001</v>
      </c>
      <c r="R134" s="20">
        <f t="shared" si="25"/>
        <v>55.375</v>
      </c>
      <c r="S134" s="20">
        <f t="shared" si="26"/>
        <v>44.924999999999997</v>
      </c>
      <c r="T134" s="20">
        <f t="shared" si="27"/>
        <v>54.125</v>
      </c>
      <c r="U134" s="19">
        <f t="shared" si="28"/>
        <v>52.591666666666661</v>
      </c>
      <c r="V134" s="19">
        <f t="shared" si="29"/>
        <v>52.974999999999994</v>
      </c>
    </row>
    <row r="135" spans="1:22" ht="13.5" x14ac:dyDescent="0.25">
      <c r="A135" s="3">
        <f>RSI!A135</f>
        <v>42199</v>
      </c>
      <c r="B135" s="2">
        <f>RSI!B135</f>
        <v>5.4631999999999996</v>
      </c>
      <c r="C135" s="2">
        <f>RSI!I135</f>
        <v>48.049883620572238</v>
      </c>
      <c r="D135" s="2">
        <f>MACD!E135</f>
        <v>-2.2894137575390161E-2</v>
      </c>
      <c r="E135" s="2">
        <f>MACD!F135</f>
        <v>9.5417323791998562E-3</v>
      </c>
      <c r="F135" s="2">
        <f>'Moving Avg'!D135</f>
        <v>5.4936199999999999</v>
      </c>
      <c r="G135" s="2">
        <f>'Moving Avg'!F135</f>
        <v>5.4398850000000003</v>
      </c>
      <c r="H135" s="2">
        <f>'Moving Avg'!G135</f>
        <v>5.7710700000000017</v>
      </c>
      <c r="I135" s="2">
        <f>'Moving Avg'!H135</f>
        <v>0</v>
      </c>
      <c r="J135" s="17" t="str">
        <f>OBV!F135</f>
        <v>BEARISH</v>
      </c>
      <c r="K135" s="17" t="str">
        <f>OBV!G135</f>
        <v>WEAK</v>
      </c>
      <c r="L135" s="17" t="str">
        <f>OBV!H135</f>
        <v>BEARISH DIVERGENCE</v>
      </c>
      <c r="M135" s="19">
        <f t="shared" si="20"/>
        <v>25</v>
      </c>
      <c r="N135" s="19">
        <f t="shared" si="21"/>
        <v>100</v>
      </c>
      <c r="O135" s="19">
        <f t="shared" si="22"/>
        <v>75</v>
      </c>
      <c r="P135" s="19">
        <f t="shared" si="23"/>
        <v>0</v>
      </c>
      <c r="Q135" s="20">
        <f t="shared" si="24"/>
        <v>55</v>
      </c>
      <c r="R135" s="20">
        <f t="shared" si="25"/>
        <v>51.25</v>
      </c>
      <c r="S135" s="20">
        <f t="shared" si="26"/>
        <v>37.5</v>
      </c>
      <c r="T135" s="20">
        <f t="shared" si="27"/>
        <v>50</v>
      </c>
      <c r="U135" s="19">
        <f t="shared" si="28"/>
        <v>47.916666666666664</v>
      </c>
      <c r="V135" s="19">
        <f t="shared" si="29"/>
        <v>48.4375</v>
      </c>
    </row>
    <row r="136" spans="1:22" ht="13.5" x14ac:dyDescent="0.25">
      <c r="A136" s="3">
        <f>RSI!A136</f>
        <v>42200</v>
      </c>
      <c r="B136" s="2">
        <f>RSI!B136</f>
        <v>5.3735999999999997</v>
      </c>
      <c r="C136" s="2">
        <f>RSI!I136</f>
        <v>44.083689082491802</v>
      </c>
      <c r="D136" s="2">
        <f>MACD!E136</f>
        <v>-1.3031666489643712E-2</v>
      </c>
      <c r="E136" s="2">
        <f>MACD!F136</f>
        <v>5.0270526054311433E-3</v>
      </c>
      <c r="F136" s="2">
        <f>'Moving Avg'!D136</f>
        <v>5.4846599999999999</v>
      </c>
      <c r="G136" s="2">
        <f>'Moving Avg'!F136</f>
        <v>5.4398850000000003</v>
      </c>
      <c r="H136" s="2">
        <f>'Moving Avg'!G136</f>
        <v>5.7610400000000004</v>
      </c>
      <c r="I136" s="2">
        <f>'Moving Avg'!H136</f>
        <v>0</v>
      </c>
      <c r="J136" s="17" t="str">
        <f>OBV!F136</f>
        <v>BEARISH</v>
      </c>
      <c r="K136" s="17" t="str">
        <f>OBV!G136</f>
        <v>WEAK</v>
      </c>
      <c r="L136" s="17" t="str">
        <f>OBV!H136</f>
        <v>CONFIRMED BEARISH</v>
      </c>
      <c r="M136" s="19">
        <f t="shared" si="20"/>
        <v>25</v>
      </c>
      <c r="N136" s="19">
        <f t="shared" si="21"/>
        <v>45</v>
      </c>
      <c r="O136" s="19">
        <f t="shared" si="22"/>
        <v>75</v>
      </c>
      <c r="P136" s="19">
        <f t="shared" si="23"/>
        <v>0</v>
      </c>
      <c r="Q136" s="20">
        <f t="shared" si="24"/>
        <v>35.75</v>
      </c>
      <c r="R136" s="20">
        <f t="shared" si="25"/>
        <v>40.25</v>
      </c>
      <c r="S136" s="20">
        <f t="shared" si="26"/>
        <v>29.25</v>
      </c>
      <c r="T136" s="20">
        <f t="shared" si="27"/>
        <v>36.25</v>
      </c>
      <c r="U136" s="19">
        <f t="shared" si="28"/>
        <v>35.083333333333336</v>
      </c>
      <c r="V136" s="19">
        <f t="shared" si="29"/>
        <v>35.375</v>
      </c>
    </row>
    <row r="137" spans="1:22" ht="13.5" x14ac:dyDescent="0.25">
      <c r="A137" s="3">
        <f>RSI!A137</f>
        <v>42201</v>
      </c>
      <c r="B137" s="2">
        <f>RSI!B137</f>
        <v>5.4810999999999996</v>
      </c>
      <c r="C137" s="2">
        <f>RSI!I137</f>
        <v>49.472518784822434</v>
      </c>
      <c r="D137" s="2">
        <f>MACD!E137</f>
        <v>-1.3278657331413868E-2</v>
      </c>
      <c r="E137" s="2">
        <f>MACD!F137</f>
        <v>1.3659106180621407E-3</v>
      </c>
      <c r="F137" s="2">
        <f>'Moving Avg'!D137</f>
        <v>5.4649599999999996</v>
      </c>
      <c r="G137" s="2">
        <f>'Moving Avg'!F137</f>
        <v>5.4457100000000001</v>
      </c>
      <c r="H137" s="2">
        <f>'Moving Avg'!G137</f>
        <v>5.7461740000000008</v>
      </c>
      <c r="I137" s="2">
        <f>'Moving Avg'!H137</f>
        <v>0</v>
      </c>
      <c r="J137" s="17" t="str">
        <f>OBV!F137</f>
        <v>BEARISH</v>
      </c>
      <c r="K137" s="17" t="str">
        <f>OBV!G137</f>
        <v>WEAK</v>
      </c>
      <c r="L137" s="17" t="str">
        <f>OBV!H137</f>
        <v>CONFIRMED BEARISH</v>
      </c>
      <c r="M137" s="19">
        <f t="shared" si="20"/>
        <v>25</v>
      </c>
      <c r="N137" s="19">
        <f t="shared" si="21"/>
        <v>45</v>
      </c>
      <c r="O137" s="19">
        <f t="shared" si="22"/>
        <v>75</v>
      </c>
      <c r="P137" s="19">
        <f t="shared" si="23"/>
        <v>0</v>
      </c>
      <c r="Q137" s="20">
        <f t="shared" si="24"/>
        <v>35.75</v>
      </c>
      <c r="R137" s="20">
        <f t="shared" si="25"/>
        <v>40.25</v>
      </c>
      <c r="S137" s="20">
        <f t="shared" si="26"/>
        <v>29.25</v>
      </c>
      <c r="T137" s="20">
        <f t="shared" si="27"/>
        <v>36.25</v>
      </c>
      <c r="U137" s="19">
        <f t="shared" si="28"/>
        <v>35.083333333333336</v>
      </c>
      <c r="V137" s="19">
        <f t="shared" si="29"/>
        <v>35.375</v>
      </c>
    </row>
    <row r="138" spans="1:22" ht="13.5" x14ac:dyDescent="0.25">
      <c r="A138" s="3">
        <f>RSI!A138</f>
        <v>42205</v>
      </c>
      <c r="B138" s="2">
        <f>RSI!B138</f>
        <v>5.8124000000000002</v>
      </c>
      <c r="C138" s="2">
        <f>RSI!I138</f>
        <v>61.717409662643064</v>
      </c>
      <c r="D138" s="2">
        <f>MACD!E138</f>
        <v>-5.3117995941559748E-2</v>
      </c>
      <c r="E138" s="2">
        <f>MACD!F138</f>
        <v>-9.5308706938622371E-3</v>
      </c>
      <c r="F138" s="2">
        <f>'Moving Avg'!D138</f>
        <v>5.5258599999999998</v>
      </c>
      <c r="G138" s="2">
        <f>'Moving Avg'!F138</f>
        <v>5.4685449999999998</v>
      </c>
      <c r="H138" s="2">
        <f>'Moving Avg'!G138</f>
        <v>5.7404420000000007</v>
      </c>
      <c r="I138" s="2">
        <f>'Moving Avg'!H138</f>
        <v>0</v>
      </c>
      <c r="J138" s="17" t="str">
        <f>OBV!F138</f>
        <v>BEARISH</v>
      </c>
      <c r="K138" s="17" t="str">
        <f>OBV!G138</f>
        <v>NEUTRAL</v>
      </c>
      <c r="L138" s="17" t="str">
        <f>OBV!H138</f>
        <v>BEARISH DIVERGENCE</v>
      </c>
      <c r="M138" s="19">
        <f t="shared" si="20"/>
        <v>25</v>
      </c>
      <c r="N138" s="19">
        <f t="shared" si="21"/>
        <v>100</v>
      </c>
      <c r="O138" s="19">
        <f t="shared" si="22"/>
        <v>75</v>
      </c>
      <c r="P138" s="19">
        <f t="shared" si="23"/>
        <v>16.5</v>
      </c>
      <c r="Q138" s="20">
        <f t="shared" si="24"/>
        <v>57.475000000000001</v>
      </c>
      <c r="R138" s="20">
        <f t="shared" si="25"/>
        <v>55.375</v>
      </c>
      <c r="S138" s="20">
        <f t="shared" si="26"/>
        <v>44.924999999999997</v>
      </c>
      <c r="T138" s="20">
        <f t="shared" si="27"/>
        <v>54.125</v>
      </c>
      <c r="U138" s="19">
        <f t="shared" si="28"/>
        <v>52.591666666666661</v>
      </c>
      <c r="V138" s="19">
        <f t="shared" si="29"/>
        <v>52.974999999999994</v>
      </c>
    </row>
    <row r="139" spans="1:22" ht="13.5" x14ac:dyDescent="0.25">
      <c r="A139" s="3">
        <f>RSI!A139</f>
        <v>42206</v>
      </c>
      <c r="B139" s="2">
        <f>RSI!B139</f>
        <v>6.0721999999999996</v>
      </c>
      <c r="C139" s="2">
        <f>RSI!I139</f>
        <v>68.221207775227484</v>
      </c>
      <c r="D139" s="2">
        <f>MACD!E139</f>
        <v>-0.10107852623792457</v>
      </c>
      <c r="E139" s="2">
        <f>MACD!F139</f>
        <v>-2.7840401802674705E-2</v>
      </c>
      <c r="F139" s="2">
        <f>'Moving Avg'!D139</f>
        <v>5.6405000000000003</v>
      </c>
      <c r="G139" s="2">
        <f>'Moving Avg'!F139</f>
        <v>5.507954999999999</v>
      </c>
      <c r="H139" s="2">
        <f>'Moving Avg'!G139</f>
        <v>5.7442040000000008</v>
      </c>
      <c r="I139" s="2">
        <f>'Moving Avg'!H139</f>
        <v>0</v>
      </c>
      <c r="J139" s="17" t="str">
        <f>OBV!F139</f>
        <v>BEARISH</v>
      </c>
      <c r="K139" s="17" t="str">
        <f>OBV!G139</f>
        <v>NEUTRAL</v>
      </c>
      <c r="L139" s="17" t="str">
        <f>OBV!H139</f>
        <v>BEARISH DIVERGENCE</v>
      </c>
      <c r="M139" s="19">
        <f t="shared" si="20"/>
        <v>25</v>
      </c>
      <c r="N139" s="19">
        <f t="shared" si="21"/>
        <v>100</v>
      </c>
      <c r="O139" s="19">
        <f t="shared" si="22"/>
        <v>75</v>
      </c>
      <c r="P139" s="19">
        <f t="shared" si="23"/>
        <v>16.5</v>
      </c>
      <c r="Q139" s="20">
        <f t="shared" si="24"/>
        <v>57.475000000000001</v>
      </c>
      <c r="R139" s="20">
        <f t="shared" si="25"/>
        <v>55.375</v>
      </c>
      <c r="S139" s="20">
        <f t="shared" si="26"/>
        <v>44.924999999999997</v>
      </c>
      <c r="T139" s="20">
        <f t="shared" si="27"/>
        <v>54.125</v>
      </c>
      <c r="U139" s="19">
        <f t="shared" si="28"/>
        <v>52.591666666666661</v>
      </c>
      <c r="V139" s="19">
        <f t="shared" si="29"/>
        <v>52.974999999999994</v>
      </c>
    </row>
    <row r="140" spans="1:22" ht="13.5" x14ac:dyDescent="0.25">
      <c r="A140" s="3">
        <f>RSI!A140</f>
        <v>42207</v>
      </c>
      <c r="B140" s="2">
        <f>RSI!B140</f>
        <v>6.3407999999999998</v>
      </c>
      <c r="C140" s="2">
        <f>RSI!I140</f>
        <v>73.276151074791272</v>
      </c>
      <c r="D140" s="2">
        <f>MACD!E140</f>
        <v>-0.16484955679789248</v>
      </c>
      <c r="E140" s="2">
        <f>MACD!F140</f>
        <v>-5.5242232801718263E-2</v>
      </c>
      <c r="F140" s="2">
        <f>'Moving Avg'!D140</f>
        <v>5.8160199999999991</v>
      </c>
      <c r="G140" s="2">
        <f>'Moving Avg'!F140</f>
        <v>5.5540749999999992</v>
      </c>
      <c r="H140" s="2">
        <f>'Moving Avg'!G140</f>
        <v>5.7461740000000008</v>
      </c>
      <c r="I140" s="2">
        <f>'Moving Avg'!H140</f>
        <v>0</v>
      </c>
      <c r="J140" s="17" t="str">
        <f>OBV!F140</f>
        <v>BULLISH</v>
      </c>
      <c r="K140" s="17" t="str">
        <f>OBV!G140</f>
        <v>NEUTRAL</v>
      </c>
      <c r="L140" s="17" t="str">
        <f>OBV!H140</f>
        <v>CONFIRMED BULLISH</v>
      </c>
      <c r="M140" s="19">
        <f t="shared" si="20"/>
        <v>0</v>
      </c>
      <c r="N140" s="19">
        <f t="shared" si="21"/>
        <v>100</v>
      </c>
      <c r="O140" s="19">
        <f t="shared" si="22"/>
        <v>75</v>
      </c>
      <c r="P140" s="19">
        <f t="shared" si="23"/>
        <v>83.5</v>
      </c>
      <c r="Q140" s="20">
        <f t="shared" si="24"/>
        <v>58.774999999999999</v>
      </c>
      <c r="R140" s="20">
        <f t="shared" si="25"/>
        <v>67.125</v>
      </c>
      <c r="S140" s="20">
        <f t="shared" si="26"/>
        <v>71.325000000000003</v>
      </c>
      <c r="T140" s="20">
        <f t="shared" si="27"/>
        <v>64.625</v>
      </c>
      <c r="U140" s="19">
        <f t="shared" si="28"/>
        <v>65.741666666666674</v>
      </c>
      <c r="V140" s="19">
        <f t="shared" si="29"/>
        <v>65.462500000000006</v>
      </c>
    </row>
    <row r="141" spans="1:22" ht="13.5" x14ac:dyDescent="0.25">
      <c r="A141" s="3">
        <f>RSI!A141</f>
        <v>42208</v>
      </c>
      <c r="B141" s="2">
        <f>RSI!B141</f>
        <v>6.6811999999999996</v>
      </c>
      <c r="C141" s="2">
        <f>RSI!I141</f>
        <v>78.04289846663508</v>
      </c>
      <c r="D141" s="2">
        <f>MACD!E141</f>
        <v>-0.24866048322752032</v>
      </c>
      <c r="E141" s="2">
        <f>MACD!F141</f>
        <v>-9.3925882886878684E-2</v>
      </c>
      <c r="F141" s="2">
        <f>'Moving Avg'!D141</f>
        <v>6.0775399999999999</v>
      </c>
      <c r="G141" s="2">
        <f>'Moving Avg'!F141</f>
        <v>5.6118399999999991</v>
      </c>
      <c r="H141" s="2">
        <f>'Moving Avg'!G141</f>
        <v>5.7476080000000005</v>
      </c>
      <c r="I141" s="2">
        <f>'Moving Avg'!H141</f>
        <v>0</v>
      </c>
      <c r="J141" s="17" t="str">
        <f>OBV!F141</f>
        <v>BULLISH</v>
      </c>
      <c r="K141" s="17" t="str">
        <f>OBV!G141</f>
        <v>STRONG</v>
      </c>
      <c r="L141" s="17" t="str">
        <f>OBV!H141</f>
        <v>CONFIRMED BULLISH</v>
      </c>
      <c r="M141" s="19">
        <f t="shared" si="20"/>
        <v>0</v>
      </c>
      <c r="N141" s="19">
        <f t="shared" si="21"/>
        <v>100</v>
      </c>
      <c r="O141" s="19">
        <f t="shared" si="22"/>
        <v>75</v>
      </c>
      <c r="P141" s="19">
        <f t="shared" si="23"/>
        <v>100</v>
      </c>
      <c r="Q141" s="20">
        <f t="shared" si="24"/>
        <v>61.25</v>
      </c>
      <c r="R141" s="20">
        <f t="shared" si="25"/>
        <v>71.25</v>
      </c>
      <c r="S141" s="20">
        <f t="shared" si="26"/>
        <v>78.75</v>
      </c>
      <c r="T141" s="20">
        <f t="shared" si="27"/>
        <v>68.75</v>
      </c>
      <c r="U141" s="19">
        <f t="shared" si="28"/>
        <v>70.416666666666671</v>
      </c>
      <c r="V141" s="19">
        <f t="shared" si="29"/>
        <v>70</v>
      </c>
    </row>
    <row r="142" spans="1:22" ht="13.5" x14ac:dyDescent="0.25">
      <c r="A142" s="3">
        <f>RSI!A142</f>
        <v>42209</v>
      </c>
      <c r="B142" s="2">
        <f>RSI!B142</f>
        <v>6.4931000000000001</v>
      </c>
      <c r="C142" s="2">
        <f>RSI!I142</f>
        <v>70.553832330940281</v>
      </c>
      <c r="D142" s="2">
        <f>MACD!E142</f>
        <v>-0.28714812663275513</v>
      </c>
      <c r="E142" s="2">
        <f>MACD!F142</f>
        <v>-0.13257033163605397</v>
      </c>
      <c r="F142" s="2">
        <f>'Moving Avg'!D142</f>
        <v>6.2799400000000007</v>
      </c>
      <c r="G142" s="2">
        <f>'Moving Avg'!F142</f>
        <v>5.6633349999999991</v>
      </c>
      <c r="H142" s="2">
        <f>'Moving Avg'!G142</f>
        <v>5.7381140000000004</v>
      </c>
      <c r="I142" s="2">
        <f>'Moving Avg'!H142</f>
        <v>0</v>
      </c>
      <c r="J142" s="17" t="str">
        <f>OBV!F142</f>
        <v>BULLISH</v>
      </c>
      <c r="K142" s="17" t="str">
        <f>OBV!G142</f>
        <v>STRONG</v>
      </c>
      <c r="L142" s="17" t="str">
        <f>OBV!H142</f>
        <v>CONFIRMED BULLISH</v>
      </c>
      <c r="M142" s="19">
        <f t="shared" si="20"/>
        <v>0</v>
      </c>
      <c r="N142" s="19">
        <f t="shared" si="21"/>
        <v>100</v>
      </c>
      <c r="O142" s="19">
        <f t="shared" si="22"/>
        <v>75</v>
      </c>
      <c r="P142" s="19">
        <f t="shared" si="23"/>
        <v>100</v>
      </c>
      <c r="Q142" s="20">
        <f t="shared" si="24"/>
        <v>61.25</v>
      </c>
      <c r="R142" s="20">
        <f t="shared" si="25"/>
        <v>71.25</v>
      </c>
      <c r="S142" s="20">
        <f t="shared" si="26"/>
        <v>78.75</v>
      </c>
      <c r="T142" s="20">
        <f t="shared" si="27"/>
        <v>68.75</v>
      </c>
      <c r="U142" s="19">
        <f t="shared" si="28"/>
        <v>70.416666666666671</v>
      </c>
      <c r="V142" s="19">
        <f t="shared" si="29"/>
        <v>70</v>
      </c>
    </row>
    <row r="143" spans="1:22" ht="13.5" x14ac:dyDescent="0.25">
      <c r="A143" s="3">
        <f>RSI!A143</f>
        <v>42212</v>
      </c>
      <c r="B143" s="2">
        <f>RSI!B143</f>
        <v>6.2065000000000001</v>
      </c>
      <c r="C143" s="2">
        <f>RSI!I143</f>
        <v>60.955815729751897</v>
      </c>
      <c r="D143" s="2">
        <f>MACD!E143</f>
        <v>-0.31424131589175452</v>
      </c>
      <c r="E143" s="2">
        <f>MACD!F143</f>
        <v>-0.16890452848719409</v>
      </c>
      <c r="F143" s="2">
        <f>'Moving Avg'!D143</f>
        <v>6.3587599999999993</v>
      </c>
      <c r="G143" s="2">
        <f>'Moving Avg'!F143</f>
        <v>5.7004999999999999</v>
      </c>
      <c r="H143" s="2">
        <f>'Moving Avg'!G143</f>
        <v>5.7216339999999999</v>
      </c>
      <c r="I143" s="2">
        <f>'Moving Avg'!H143</f>
        <v>0</v>
      </c>
      <c r="J143" s="17" t="str">
        <f>OBV!F143</f>
        <v>BULLISH</v>
      </c>
      <c r="K143" s="17" t="str">
        <f>OBV!G143</f>
        <v>STRONG</v>
      </c>
      <c r="L143" s="17" t="str">
        <f>OBV!H143</f>
        <v>CONFIRMED BULLISH</v>
      </c>
      <c r="M143" s="19">
        <f t="shared" si="20"/>
        <v>25</v>
      </c>
      <c r="N143" s="19">
        <f t="shared" si="21"/>
        <v>100</v>
      </c>
      <c r="O143" s="19">
        <f t="shared" si="22"/>
        <v>75</v>
      </c>
      <c r="P143" s="19">
        <f t="shared" si="23"/>
        <v>100</v>
      </c>
      <c r="Q143" s="20">
        <f t="shared" si="24"/>
        <v>70</v>
      </c>
      <c r="R143" s="20">
        <f t="shared" si="25"/>
        <v>76.25</v>
      </c>
      <c r="S143" s="20">
        <f t="shared" si="26"/>
        <v>82.5</v>
      </c>
      <c r="T143" s="20">
        <f t="shared" si="27"/>
        <v>75</v>
      </c>
      <c r="U143" s="19">
        <f t="shared" si="28"/>
        <v>76.25</v>
      </c>
      <c r="V143" s="19">
        <f t="shared" si="29"/>
        <v>75.9375</v>
      </c>
    </row>
    <row r="144" spans="1:22" ht="13.5" x14ac:dyDescent="0.25">
      <c r="A144" s="3">
        <f>RSI!A144</f>
        <v>42213</v>
      </c>
      <c r="B144" s="2">
        <f>RSI!B144</f>
        <v>6.1528</v>
      </c>
      <c r="C144" s="2">
        <f>RSI!I144</f>
        <v>59.327277017091383</v>
      </c>
      <c r="D144" s="2">
        <f>MACD!E144</f>
        <v>-0.33723978250901254</v>
      </c>
      <c r="E144" s="2">
        <f>MACD!F144</f>
        <v>-0.20257157929155778</v>
      </c>
      <c r="F144" s="2">
        <f>'Moving Avg'!D144</f>
        <v>6.3748799999999992</v>
      </c>
      <c r="G144" s="2">
        <f>'Moving Avg'!F144</f>
        <v>5.7372199999999998</v>
      </c>
      <c r="H144" s="2">
        <f>'Moving Avg'!G144</f>
        <v>5.7080220000000006</v>
      </c>
      <c r="I144" s="2">
        <f>'Moving Avg'!H144</f>
        <v>0</v>
      </c>
      <c r="J144" s="17" t="str">
        <f>OBV!F144</f>
        <v>BULLISH</v>
      </c>
      <c r="K144" s="17" t="str">
        <f>OBV!G144</f>
        <v>STRONG</v>
      </c>
      <c r="L144" s="17" t="str">
        <f>OBV!H144</f>
        <v>CONFIRMED BULLISH</v>
      </c>
      <c r="M144" s="19">
        <f t="shared" si="20"/>
        <v>25</v>
      </c>
      <c r="N144" s="19">
        <f t="shared" si="21"/>
        <v>100</v>
      </c>
      <c r="O144" s="19">
        <f t="shared" si="22"/>
        <v>75</v>
      </c>
      <c r="P144" s="19">
        <f t="shared" si="23"/>
        <v>100</v>
      </c>
      <c r="Q144" s="20">
        <f t="shared" si="24"/>
        <v>70</v>
      </c>
      <c r="R144" s="20">
        <f t="shared" si="25"/>
        <v>76.25</v>
      </c>
      <c r="S144" s="20">
        <f t="shared" si="26"/>
        <v>82.5</v>
      </c>
      <c r="T144" s="20">
        <f t="shared" si="27"/>
        <v>75</v>
      </c>
      <c r="U144" s="19">
        <f t="shared" si="28"/>
        <v>76.25</v>
      </c>
      <c r="V144" s="19">
        <f t="shared" si="29"/>
        <v>75.9375</v>
      </c>
    </row>
    <row r="145" spans="1:22" ht="13.5" x14ac:dyDescent="0.25">
      <c r="A145" s="3">
        <f>RSI!A145</f>
        <v>42214</v>
      </c>
      <c r="B145" s="2">
        <f>RSI!B145</f>
        <v>6.0004999999999997</v>
      </c>
      <c r="C145" s="2">
        <f>RSI!I145</f>
        <v>54.851373204662046</v>
      </c>
      <c r="D145" s="2">
        <f>MACD!E145</f>
        <v>-0.35309225883297302</v>
      </c>
      <c r="E145" s="2">
        <f>MACD!F145</f>
        <v>-0.23267571519984082</v>
      </c>
      <c r="F145" s="2">
        <f>'Moving Avg'!D145</f>
        <v>6.3068200000000001</v>
      </c>
      <c r="G145" s="2">
        <f>'Moving Avg'!F145</f>
        <v>5.7622949999999999</v>
      </c>
      <c r="H145" s="2">
        <f>'Moving Avg'!G145</f>
        <v>5.6996019999999996</v>
      </c>
      <c r="I145" s="2">
        <f>'Moving Avg'!H145</f>
        <v>0</v>
      </c>
      <c r="J145" s="17" t="str">
        <f>OBV!F145</f>
        <v>BULLISH</v>
      </c>
      <c r="K145" s="17" t="str">
        <f>OBV!G145</f>
        <v>STRONG</v>
      </c>
      <c r="L145" s="17" t="str">
        <f>OBV!H145</f>
        <v>BULLISH DIVERGENCE</v>
      </c>
      <c r="M145" s="19">
        <f t="shared" si="20"/>
        <v>25</v>
      </c>
      <c r="N145" s="19">
        <f t="shared" si="21"/>
        <v>100</v>
      </c>
      <c r="O145" s="19">
        <f t="shared" si="22"/>
        <v>75</v>
      </c>
      <c r="P145" s="19">
        <f t="shared" si="23"/>
        <v>83</v>
      </c>
      <c r="Q145" s="20">
        <f t="shared" si="24"/>
        <v>67.45</v>
      </c>
      <c r="R145" s="20">
        <f t="shared" si="25"/>
        <v>72</v>
      </c>
      <c r="S145" s="20">
        <f t="shared" si="26"/>
        <v>74.849999999999994</v>
      </c>
      <c r="T145" s="20">
        <f t="shared" si="27"/>
        <v>70.75</v>
      </c>
      <c r="U145" s="19">
        <f t="shared" si="28"/>
        <v>71.433333333333323</v>
      </c>
      <c r="V145" s="19">
        <f t="shared" si="29"/>
        <v>71.262499999999989</v>
      </c>
    </row>
    <row r="146" spans="1:22" ht="13.5" x14ac:dyDescent="0.25">
      <c r="A146" s="3">
        <f>RSI!A146</f>
        <v>42215</v>
      </c>
      <c r="B146" s="2">
        <f>RSI!B146</f>
        <v>5.6512000000000002</v>
      </c>
      <c r="C146" s="2">
        <f>RSI!I146</f>
        <v>46.235734876035671</v>
      </c>
      <c r="D146" s="2">
        <f>MACD!E146</f>
        <v>-0.35552206496903427</v>
      </c>
      <c r="E146" s="2">
        <f>MACD!F146</f>
        <v>-0.25724498515367955</v>
      </c>
      <c r="F146" s="2">
        <f>'Moving Avg'!D146</f>
        <v>6.1008199999999997</v>
      </c>
      <c r="G146" s="2">
        <f>'Moving Avg'!F146</f>
        <v>5.7707999999999995</v>
      </c>
      <c r="H146" s="2">
        <f>'Moving Avg'!G146</f>
        <v>5.6838379999999997</v>
      </c>
      <c r="I146" s="2">
        <f>'Moving Avg'!H146</f>
        <v>0</v>
      </c>
      <c r="J146" s="17" t="str">
        <f>OBV!F146</f>
        <v>BEARISH</v>
      </c>
      <c r="K146" s="17" t="str">
        <f>OBV!G146</f>
        <v>WEAK</v>
      </c>
      <c r="L146" s="17" t="str">
        <f>OBV!H146</f>
        <v>CONFIRMED BEARISH</v>
      </c>
      <c r="M146" s="19">
        <f t="shared" si="20"/>
        <v>25</v>
      </c>
      <c r="N146" s="19">
        <f t="shared" si="21"/>
        <v>100</v>
      </c>
      <c r="O146" s="19">
        <f t="shared" si="22"/>
        <v>75</v>
      </c>
      <c r="P146" s="19">
        <f t="shared" si="23"/>
        <v>0</v>
      </c>
      <c r="Q146" s="20">
        <f t="shared" si="24"/>
        <v>55</v>
      </c>
      <c r="R146" s="20">
        <f t="shared" si="25"/>
        <v>51.25</v>
      </c>
      <c r="S146" s="20">
        <f t="shared" si="26"/>
        <v>37.5</v>
      </c>
      <c r="T146" s="20">
        <f t="shared" si="27"/>
        <v>50</v>
      </c>
      <c r="U146" s="19">
        <f t="shared" si="28"/>
        <v>47.916666666666664</v>
      </c>
      <c r="V146" s="19">
        <f t="shared" si="29"/>
        <v>48.4375</v>
      </c>
    </row>
    <row r="147" spans="1:22" ht="13.5" x14ac:dyDescent="0.25">
      <c r="A147" s="3">
        <f>RSI!A147</f>
        <v>42216</v>
      </c>
      <c r="B147" s="2">
        <f>RSI!B147</f>
        <v>5.9199000000000002</v>
      </c>
      <c r="C147" s="2">
        <f>RSI!I147</f>
        <v>52.426178311919379</v>
      </c>
      <c r="D147" s="2">
        <f>MACD!E147</f>
        <v>-0.359903000660033</v>
      </c>
      <c r="E147" s="2">
        <f>MACD!F147</f>
        <v>-0.27777658825495022</v>
      </c>
      <c r="F147" s="2">
        <f>'Moving Avg'!D147</f>
        <v>5.9861800000000001</v>
      </c>
      <c r="G147" s="2">
        <f>'Moving Avg'!F147</f>
        <v>5.7931900000000001</v>
      </c>
      <c r="H147" s="2">
        <f>'Moving Avg'!G147</f>
        <v>5.6736279999999999</v>
      </c>
      <c r="I147" s="2">
        <f>'Moving Avg'!H147</f>
        <v>0</v>
      </c>
      <c r="J147" s="17" t="str">
        <f>OBV!F147</f>
        <v>BEARISH</v>
      </c>
      <c r="K147" s="17" t="str">
        <f>OBV!G147</f>
        <v>WEAK</v>
      </c>
      <c r="L147" s="17" t="str">
        <f>OBV!H147</f>
        <v>CONFIRMED BEARISH</v>
      </c>
      <c r="M147" s="19">
        <f t="shared" si="20"/>
        <v>25</v>
      </c>
      <c r="N147" s="19">
        <f t="shared" si="21"/>
        <v>100</v>
      </c>
      <c r="O147" s="19">
        <f t="shared" si="22"/>
        <v>75</v>
      </c>
      <c r="P147" s="19">
        <f t="shared" si="23"/>
        <v>0</v>
      </c>
      <c r="Q147" s="20">
        <f t="shared" si="24"/>
        <v>55</v>
      </c>
      <c r="R147" s="20">
        <f t="shared" si="25"/>
        <v>51.25</v>
      </c>
      <c r="S147" s="20">
        <f t="shared" si="26"/>
        <v>37.5</v>
      </c>
      <c r="T147" s="20">
        <f t="shared" si="27"/>
        <v>50</v>
      </c>
      <c r="U147" s="19">
        <f t="shared" si="28"/>
        <v>47.916666666666664</v>
      </c>
      <c r="V147" s="19">
        <f t="shared" si="29"/>
        <v>48.4375</v>
      </c>
    </row>
    <row r="148" spans="1:22" ht="13.5" x14ac:dyDescent="0.25">
      <c r="A148" s="3">
        <f>RSI!A148</f>
        <v>42219</v>
      </c>
      <c r="B148" s="2">
        <f>RSI!B148</f>
        <v>5.4451999999999998</v>
      </c>
      <c r="C148" s="2">
        <f>RSI!I148</f>
        <v>43.005391074942004</v>
      </c>
      <c r="D148" s="2">
        <f>MACD!E148</f>
        <v>-0.27810227505429097</v>
      </c>
      <c r="E148" s="2">
        <f>MACD!F148</f>
        <v>-0.2778417256148184</v>
      </c>
      <c r="F148" s="2">
        <f>'Moving Avg'!D148</f>
        <v>5.8339200000000009</v>
      </c>
      <c r="G148" s="2">
        <f>'Moving Avg'!F148</f>
        <v>5.7967700000000004</v>
      </c>
      <c r="H148" s="2">
        <f>'Moving Avg'!G148</f>
        <v>5.6594759999999997</v>
      </c>
      <c r="I148" s="2">
        <f>'Moving Avg'!H148</f>
        <v>0</v>
      </c>
      <c r="J148" s="17" t="str">
        <f>OBV!F148</f>
        <v>BEARISH</v>
      </c>
      <c r="K148" s="17" t="str">
        <f>OBV!G148</f>
        <v>WEAK</v>
      </c>
      <c r="L148" s="17" t="str">
        <f>OBV!H148</f>
        <v>CONFIRMED BEARISH</v>
      </c>
      <c r="M148" s="19">
        <f t="shared" si="20"/>
        <v>25</v>
      </c>
      <c r="N148" s="19">
        <f t="shared" si="21"/>
        <v>45</v>
      </c>
      <c r="O148" s="19">
        <f t="shared" si="22"/>
        <v>75</v>
      </c>
      <c r="P148" s="19">
        <f t="shared" si="23"/>
        <v>0</v>
      </c>
      <c r="Q148" s="20">
        <f t="shared" si="24"/>
        <v>35.75</v>
      </c>
      <c r="R148" s="20">
        <f t="shared" si="25"/>
        <v>40.25</v>
      </c>
      <c r="S148" s="20">
        <f t="shared" si="26"/>
        <v>29.25</v>
      </c>
      <c r="T148" s="20">
        <f t="shared" si="27"/>
        <v>36.25</v>
      </c>
      <c r="U148" s="19">
        <f t="shared" si="28"/>
        <v>35.083333333333336</v>
      </c>
      <c r="V148" s="19">
        <f t="shared" si="29"/>
        <v>35.375</v>
      </c>
    </row>
    <row r="149" spans="1:22" ht="13.5" x14ac:dyDescent="0.25">
      <c r="A149" s="3">
        <f>RSI!A149</f>
        <v>42220</v>
      </c>
      <c r="B149" s="2">
        <f>RSI!B149</f>
        <v>6.09</v>
      </c>
      <c r="C149" s="2">
        <f>RSI!I149</f>
        <v>54.868732002605221</v>
      </c>
      <c r="D149" s="2">
        <f>MACD!E149</f>
        <v>-0.21445324758478623</v>
      </c>
      <c r="E149" s="2">
        <f>MACD!F149</f>
        <v>-0.265164030008812</v>
      </c>
      <c r="F149" s="2">
        <f>'Moving Avg'!D149</f>
        <v>5.8213600000000003</v>
      </c>
      <c r="G149" s="2">
        <f>'Moving Avg'!F149</f>
        <v>5.8303500000000001</v>
      </c>
      <c r="H149" s="2">
        <f>'Moving Avg'!G149</f>
        <v>5.6635939999999998</v>
      </c>
      <c r="I149" s="2">
        <f>'Moving Avg'!H149</f>
        <v>0</v>
      </c>
      <c r="J149" s="17" t="str">
        <f>OBV!F149</f>
        <v>BULLISH</v>
      </c>
      <c r="K149" s="17" t="str">
        <f>OBV!G149</f>
        <v>STRONG</v>
      </c>
      <c r="L149" s="17" t="str">
        <f>OBV!H149</f>
        <v>BULLISH DIVERGENCE</v>
      </c>
      <c r="M149" s="19">
        <f t="shared" si="20"/>
        <v>25</v>
      </c>
      <c r="N149" s="19">
        <f t="shared" si="21"/>
        <v>0</v>
      </c>
      <c r="O149" s="19">
        <f t="shared" si="22"/>
        <v>75</v>
      </c>
      <c r="P149" s="19">
        <f t="shared" si="23"/>
        <v>83</v>
      </c>
      <c r="Q149" s="20">
        <f t="shared" si="24"/>
        <v>32.450000000000003</v>
      </c>
      <c r="R149" s="20">
        <f t="shared" si="25"/>
        <v>52</v>
      </c>
      <c r="S149" s="20">
        <f t="shared" si="26"/>
        <v>59.85</v>
      </c>
      <c r="T149" s="20">
        <f t="shared" si="27"/>
        <v>45.75</v>
      </c>
      <c r="U149" s="19">
        <f t="shared" si="28"/>
        <v>48.1</v>
      </c>
      <c r="V149" s="19">
        <f t="shared" si="29"/>
        <v>47.512500000000003</v>
      </c>
    </row>
    <row r="150" spans="1:22" ht="13.5" x14ac:dyDescent="0.25">
      <c r="A150" s="3">
        <f>RSI!A150</f>
        <v>42221</v>
      </c>
      <c r="B150" s="2">
        <f>RSI!B150</f>
        <v>6.27</v>
      </c>
      <c r="C150" s="2">
        <f>RSI!I150</f>
        <v>57.526536718556308</v>
      </c>
      <c r="D150" s="2">
        <f>MACD!E150</f>
        <v>-0.13435496968036098</v>
      </c>
      <c r="E150" s="2">
        <f>MACD!F150</f>
        <v>-0.23900221794312182</v>
      </c>
      <c r="F150" s="2">
        <f>'Moving Avg'!D150</f>
        <v>5.8752599999999999</v>
      </c>
      <c r="G150" s="2">
        <f>'Moving Avg'!F150</f>
        <v>5.8729300000000002</v>
      </c>
      <c r="H150" s="2">
        <f>'Moving Avg'!G150</f>
        <v>5.6761479999999986</v>
      </c>
      <c r="I150" s="2">
        <f>'Moving Avg'!H150</f>
        <v>0</v>
      </c>
      <c r="J150" s="17" t="str">
        <f>OBV!F150</f>
        <v>BULLISH</v>
      </c>
      <c r="K150" s="17" t="str">
        <f>OBV!G150</f>
        <v>STRONG</v>
      </c>
      <c r="L150" s="17" t="str">
        <f>OBV!H150</f>
        <v>BULLISH DIVERGENCE</v>
      </c>
      <c r="M150" s="19">
        <f t="shared" si="20"/>
        <v>25</v>
      </c>
      <c r="N150" s="19">
        <f t="shared" si="21"/>
        <v>0</v>
      </c>
      <c r="O150" s="19">
        <f t="shared" si="22"/>
        <v>75</v>
      </c>
      <c r="P150" s="19">
        <f t="shared" si="23"/>
        <v>83</v>
      </c>
      <c r="Q150" s="20">
        <f t="shared" si="24"/>
        <v>32.450000000000003</v>
      </c>
      <c r="R150" s="20">
        <f t="shared" si="25"/>
        <v>52</v>
      </c>
      <c r="S150" s="20">
        <f t="shared" si="26"/>
        <v>59.85</v>
      </c>
      <c r="T150" s="20">
        <f t="shared" si="27"/>
        <v>45.75</v>
      </c>
      <c r="U150" s="19">
        <f t="shared" si="28"/>
        <v>48.1</v>
      </c>
      <c r="V150" s="19">
        <f t="shared" si="29"/>
        <v>47.512500000000003</v>
      </c>
    </row>
    <row r="151" spans="1:22" ht="13.5" x14ac:dyDescent="0.25">
      <c r="A151" s="3">
        <f>RSI!A151</f>
        <v>42222</v>
      </c>
      <c r="B151" s="2">
        <f>RSI!B151</f>
        <v>6.43</v>
      </c>
      <c r="C151" s="2">
        <f>RSI!I151</f>
        <v>59.793151549126044</v>
      </c>
      <c r="D151" s="2">
        <f>MACD!E151</f>
        <v>-2.8744581354326115E-2</v>
      </c>
      <c r="E151" s="2">
        <f>MACD!F151</f>
        <v>-0.19695069062536269</v>
      </c>
      <c r="F151" s="2">
        <f>'Moving Avg'!D151</f>
        <v>6.0310199999999998</v>
      </c>
      <c r="G151" s="2">
        <f>'Moving Avg'!F151</f>
        <v>5.9235100000000003</v>
      </c>
      <c r="H151" s="2">
        <f>'Moving Avg'!G151</f>
        <v>5.6926179999999986</v>
      </c>
      <c r="I151" s="2">
        <f>'Moving Avg'!H151</f>
        <v>0</v>
      </c>
      <c r="J151" s="17" t="str">
        <f>OBV!F151</f>
        <v>BULLISH</v>
      </c>
      <c r="K151" s="17" t="str">
        <f>OBV!G151</f>
        <v>STRONG</v>
      </c>
      <c r="L151" s="17" t="str">
        <f>OBV!H151</f>
        <v>CONFIRMED BULLISH</v>
      </c>
      <c r="M151" s="19">
        <f t="shared" si="20"/>
        <v>25</v>
      </c>
      <c r="N151" s="19">
        <f t="shared" si="21"/>
        <v>0</v>
      </c>
      <c r="O151" s="19">
        <f t="shared" si="22"/>
        <v>75</v>
      </c>
      <c r="P151" s="19">
        <f t="shared" si="23"/>
        <v>100</v>
      </c>
      <c r="Q151" s="20">
        <f t="shared" si="24"/>
        <v>35</v>
      </c>
      <c r="R151" s="20">
        <f t="shared" si="25"/>
        <v>56.25</v>
      </c>
      <c r="S151" s="20">
        <f t="shared" si="26"/>
        <v>67.5</v>
      </c>
      <c r="T151" s="20">
        <f t="shared" si="27"/>
        <v>50</v>
      </c>
      <c r="U151" s="19">
        <f t="shared" si="28"/>
        <v>52.916666666666664</v>
      </c>
      <c r="V151" s="19">
        <f t="shared" si="29"/>
        <v>52.1875</v>
      </c>
    </row>
    <row r="152" spans="1:22" ht="13.5" x14ac:dyDescent="0.25">
      <c r="A152" s="3">
        <f>RSI!A152</f>
        <v>42223</v>
      </c>
      <c r="B152" s="2">
        <f>RSI!B152</f>
        <v>6.5</v>
      </c>
      <c r="C152" s="2">
        <f>RSI!I152</f>
        <v>60.779290776256651</v>
      </c>
      <c r="D152" s="2">
        <f>MACD!E152</f>
        <v>2.306520529831424E-2</v>
      </c>
      <c r="E152" s="2">
        <f>MACD!F152</f>
        <v>-0.15294751144062732</v>
      </c>
      <c r="F152" s="2">
        <f>'Moving Avg'!D152</f>
        <v>6.1470399999999996</v>
      </c>
      <c r="G152" s="2">
        <f>'Moving Avg'!F152</f>
        <v>5.9695300000000007</v>
      </c>
      <c r="H152" s="2">
        <f>'Moving Avg'!G152</f>
        <v>5.7115639999999992</v>
      </c>
      <c r="I152" s="2">
        <f>'Moving Avg'!H152</f>
        <v>0</v>
      </c>
      <c r="J152" s="17" t="str">
        <f>OBV!F152</f>
        <v>BULLISH</v>
      </c>
      <c r="K152" s="17" t="str">
        <f>OBV!G152</f>
        <v>STRONG</v>
      </c>
      <c r="L152" s="17" t="str">
        <f>OBV!H152</f>
        <v>BULLISH DIVERGENCE</v>
      </c>
      <c r="M152" s="19">
        <f t="shared" si="20"/>
        <v>25</v>
      </c>
      <c r="N152" s="19">
        <f t="shared" si="21"/>
        <v>0</v>
      </c>
      <c r="O152" s="19">
        <f t="shared" si="22"/>
        <v>75</v>
      </c>
      <c r="P152" s="19">
        <f t="shared" si="23"/>
        <v>83</v>
      </c>
      <c r="Q152" s="20">
        <f t="shared" si="24"/>
        <v>32.450000000000003</v>
      </c>
      <c r="R152" s="20">
        <f t="shared" si="25"/>
        <v>52</v>
      </c>
      <c r="S152" s="20">
        <f t="shared" si="26"/>
        <v>59.85</v>
      </c>
      <c r="T152" s="20">
        <f t="shared" si="27"/>
        <v>45.75</v>
      </c>
      <c r="U152" s="19">
        <f t="shared" si="28"/>
        <v>48.1</v>
      </c>
      <c r="V152" s="19">
        <f t="shared" si="29"/>
        <v>47.512500000000003</v>
      </c>
    </row>
    <row r="153" spans="1:22" ht="13.5" x14ac:dyDescent="0.25">
      <c r="A153" s="3">
        <f>RSI!A153</f>
        <v>42226</v>
      </c>
      <c r="B153" s="2">
        <f>RSI!B153</f>
        <v>6.31</v>
      </c>
      <c r="C153" s="2">
        <f>RSI!I153</f>
        <v>56.71332642220888</v>
      </c>
      <c r="D153" s="2">
        <f>MACD!E153</f>
        <v>3.3297201048409164E-2</v>
      </c>
      <c r="E153" s="2">
        <f>MACD!F153</f>
        <v>-0.11569856894282003</v>
      </c>
      <c r="F153" s="2">
        <f>'Moving Avg'!D153</f>
        <v>6.3199999999999994</v>
      </c>
      <c r="G153" s="2">
        <f>'Moving Avg'!F153</f>
        <v>6.0096350000000003</v>
      </c>
      <c r="H153" s="2">
        <f>'Moving Avg'!G153</f>
        <v>5.72044</v>
      </c>
      <c r="I153" s="2">
        <f>'Moving Avg'!H153</f>
        <v>0</v>
      </c>
      <c r="J153" s="17" t="str">
        <f>OBV!F153</f>
        <v>BULLISH</v>
      </c>
      <c r="K153" s="17" t="str">
        <f>OBV!G153</f>
        <v>STRONG</v>
      </c>
      <c r="L153" s="17" t="str">
        <f>OBV!H153</f>
        <v>CONFIRMED BULLISH</v>
      </c>
      <c r="M153" s="19">
        <f t="shared" si="20"/>
        <v>25</v>
      </c>
      <c r="N153" s="19">
        <f t="shared" si="21"/>
        <v>0</v>
      </c>
      <c r="O153" s="19">
        <f t="shared" si="22"/>
        <v>75</v>
      </c>
      <c r="P153" s="19">
        <f t="shared" si="23"/>
        <v>100</v>
      </c>
      <c r="Q153" s="20">
        <f t="shared" si="24"/>
        <v>35</v>
      </c>
      <c r="R153" s="20">
        <f t="shared" si="25"/>
        <v>56.25</v>
      </c>
      <c r="S153" s="20">
        <f t="shared" si="26"/>
        <v>67.5</v>
      </c>
      <c r="T153" s="20">
        <f t="shared" si="27"/>
        <v>50</v>
      </c>
      <c r="U153" s="19">
        <f t="shared" si="28"/>
        <v>52.916666666666664</v>
      </c>
      <c r="V153" s="19">
        <f t="shared" si="29"/>
        <v>52.1875</v>
      </c>
    </row>
    <row r="154" spans="1:22" ht="13.5" x14ac:dyDescent="0.25">
      <c r="A154" s="3">
        <f>RSI!A154</f>
        <v>42227</v>
      </c>
      <c r="B154" s="2">
        <f>RSI!B154</f>
        <v>6.29</v>
      </c>
      <c r="C154" s="2">
        <f>RSI!I154</f>
        <v>56.28647857456307</v>
      </c>
      <c r="D154" s="2">
        <f>MACD!E154</f>
        <v>3.2974722493088748E-2</v>
      </c>
      <c r="E154" s="2">
        <f>MACD!F154</f>
        <v>-8.5963910655638284E-2</v>
      </c>
      <c r="F154" s="2">
        <f>'Moving Avg'!D154</f>
        <v>6.3599999999999994</v>
      </c>
      <c r="G154" s="2">
        <f>'Moving Avg'!F154</f>
        <v>6.0491850000000005</v>
      </c>
      <c r="H154" s="2">
        <f>'Moving Avg'!G154</f>
        <v>5.7335740000000008</v>
      </c>
      <c r="I154" s="2">
        <f>'Moving Avg'!H154</f>
        <v>0</v>
      </c>
      <c r="J154" s="17" t="str">
        <f>OBV!F154</f>
        <v>BULLISH</v>
      </c>
      <c r="K154" s="17" t="str">
        <f>OBV!G154</f>
        <v>STRONG</v>
      </c>
      <c r="L154" s="17" t="str">
        <f>OBV!H154</f>
        <v>CONFIRMED BULLISH</v>
      </c>
      <c r="M154" s="19">
        <f t="shared" si="20"/>
        <v>25</v>
      </c>
      <c r="N154" s="19">
        <f t="shared" si="21"/>
        <v>0</v>
      </c>
      <c r="O154" s="19">
        <f t="shared" si="22"/>
        <v>75</v>
      </c>
      <c r="P154" s="19">
        <f t="shared" si="23"/>
        <v>100</v>
      </c>
      <c r="Q154" s="20">
        <f t="shared" si="24"/>
        <v>35</v>
      </c>
      <c r="R154" s="20">
        <f t="shared" si="25"/>
        <v>56.25</v>
      </c>
      <c r="S154" s="20">
        <f t="shared" si="26"/>
        <v>67.5</v>
      </c>
      <c r="T154" s="20">
        <f t="shared" si="27"/>
        <v>50</v>
      </c>
      <c r="U154" s="19">
        <f t="shared" si="28"/>
        <v>52.916666666666664</v>
      </c>
      <c r="V154" s="19">
        <f t="shared" si="29"/>
        <v>52.1875</v>
      </c>
    </row>
    <row r="155" spans="1:22" ht="13.5" x14ac:dyDescent="0.25">
      <c r="A155" s="3">
        <f>RSI!A155</f>
        <v>42228</v>
      </c>
      <c r="B155" s="2">
        <f>RSI!B155</f>
        <v>6.12</v>
      </c>
      <c r="C155" s="2">
        <f>RSI!I155</f>
        <v>52.6585363066703</v>
      </c>
      <c r="D155" s="2">
        <f>MACD!E155</f>
        <v>1.9944578639282895E-2</v>
      </c>
      <c r="E155" s="2">
        <f>MACD!F155</f>
        <v>-6.4782212796654054E-2</v>
      </c>
      <c r="F155" s="2">
        <f>'Moving Avg'!D155</f>
        <v>6.33</v>
      </c>
      <c r="G155" s="2">
        <f>'Moving Avg'!F155</f>
        <v>6.0820249999999998</v>
      </c>
      <c r="H155" s="2">
        <f>'Moving Avg'!G155</f>
        <v>5.7490400000000008</v>
      </c>
      <c r="I155" s="2">
        <f>'Moving Avg'!H155</f>
        <v>0</v>
      </c>
      <c r="J155" s="17" t="str">
        <f>OBV!F155</f>
        <v>BULLISH</v>
      </c>
      <c r="K155" s="17" t="str">
        <f>OBV!G155</f>
        <v>STRONG</v>
      </c>
      <c r="L155" s="17" t="str">
        <f>OBV!H155</f>
        <v>BULLISH DIVERGENCE</v>
      </c>
      <c r="M155" s="19">
        <f t="shared" si="20"/>
        <v>25</v>
      </c>
      <c r="N155" s="19">
        <f t="shared" si="21"/>
        <v>0</v>
      </c>
      <c r="O155" s="19">
        <f t="shared" si="22"/>
        <v>75</v>
      </c>
      <c r="P155" s="19">
        <f t="shared" si="23"/>
        <v>83</v>
      </c>
      <c r="Q155" s="20">
        <f t="shared" si="24"/>
        <v>32.450000000000003</v>
      </c>
      <c r="R155" s="20">
        <f t="shared" si="25"/>
        <v>52</v>
      </c>
      <c r="S155" s="20">
        <f t="shared" si="26"/>
        <v>59.85</v>
      </c>
      <c r="T155" s="20">
        <f t="shared" si="27"/>
        <v>45.75</v>
      </c>
      <c r="U155" s="19">
        <f t="shared" si="28"/>
        <v>48.1</v>
      </c>
      <c r="V155" s="19">
        <f t="shared" si="29"/>
        <v>47.512500000000003</v>
      </c>
    </row>
    <row r="156" spans="1:22" ht="13.5" x14ac:dyDescent="0.25">
      <c r="A156" s="3">
        <f>RSI!A156</f>
        <v>42230</v>
      </c>
      <c r="B156" s="2">
        <f>RSI!B156</f>
        <v>6</v>
      </c>
      <c r="C156" s="2">
        <f>RSI!I156</f>
        <v>50.198918345001182</v>
      </c>
      <c r="D156" s="2">
        <f>MACD!E156</f>
        <v>-3.6702908182236982E-2</v>
      </c>
      <c r="E156" s="2">
        <f>MACD!F156</f>
        <v>-5.9166351873770645E-2</v>
      </c>
      <c r="F156" s="2">
        <f>'Moving Avg'!D156</f>
        <v>6.2439999999999998</v>
      </c>
      <c r="G156" s="2">
        <f>'Moving Avg'!F156</f>
        <v>6.1133450000000007</v>
      </c>
      <c r="H156" s="2">
        <f>'Moving Avg'!G156</f>
        <v>5.7556580000000004</v>
      </c>
      <c r="I156" s="2">
        <f>'Moving Avg'!H156</f>
        <v>0</v>
      </c>
      <c r="J156" s="17" t="str">
        <f>OBV!F156</f>
        <v>BEARISH</v>
      </c>
      <c r="K156" s="17" t="str">
        <f>OBV!G156</f>
        <v>WEAK</v>
      </c>
      <c r="L156" s="17" t="str">
        <f>OBV!H156</f>
        <v>CONFIRMED BEARISH</v>
      </c>
      <c r="M156" s="19">
        <f t="shared" si="20"/>
        <v>25</v>
      </c>
      <c r="N156" s="19">
        <f t="shared" si="21"/>
        <v>0</v>
      </c>
      <c r="O156" s="19">
        <f t="shared" si="22"/>
        <v>75</v>
      </c>
      <c r="P156" s="19">
        <f t="shared" si="23"/>
        <v>0</v>
      </c>
      <c r="Q156" s="20">
        <f t="shared" si="24"/>
        <v>20</v>
      </c>
      <c r="R156" s="20">
        <f t="shared" si="25"/>
        <v>31.25</v>
      </c>
      <c r="S156" s="20">
        <f t="shared" si="26"/>
        <v>22.5</v>
      </c>
      <c r="T156" s="20">
        <f t="shared" si="27"/>
        <v>25</v>
      </c>
      <c r="U156" s="19">
        <f t="shared" si="28"/>
        <v>24.583333333333332</v>
      </c>
      <c r="V156" s="19">
        <f t="shared" si="29"/>
        <v>24.6875</v>
      </c>
    </row>
    <row r="157" spans="1:22" ht="13.5" x14ac:dyDescent="0.25">
      <c r="A157" s="3">
        <f>RSI!A157</f>
        <v>42233</v>
      </c>
      <c r="B157" s="2">
        <f>RSI!B157</f>
        <v>6</v>
      </c>
      <c r="C157" s="2">
        <f>RSI!I157</f>
        <v>50.198918345001196</v>
      </c>
      <c r="D157" s="2">
        <f>MACD!E157</f>
        <v>-4.3303042778217282E-2</v>
      </c>
      <c r="E157" s="2">
        <f>MACD!F157</f>
        <v>-5.5993690054659977E-2</v>
      </c>
      <c r="F157" s="2">
        <f>'Moving Avg'!D157</f>
        <v>6.1440000000000001</v>
      </c>
      <c r="G157" s="2">
        <f>'Moving Avg'!F157</f>
        <v>6.1392900000000008</v>
      </c>
      <c r="H157" s="2">
        <f>'Moving Avg'!G157</f>
        <v>5.7554680000000005</v>
      </c>
      <c r="I157" s="2">
        <f>'Moving Avg'!H157</f>
        <v>0</v>
      </c>
      <c r="J157" s="17" t="str">
        <f>OBV!F157</f>
        <v>BEARISH</v>
      </c>
      <c r="K157" s="17" t="str">
        <f>OBV!G157</f>
        <v>WEAK</v>
      </c>
      <c r="L157" s="17" t="str">
        <f>OBV!H157</f>
        <v>CONFIRMED BEARISH</v>
      </c>
      <c r="M157" s="19">
        <f t="shared" si="20"/>
        <v>25</v>
      </c>
      <c r="N157" s="19">
        <f t="shared" si="21"/>
        <v>0</v>
      </c>
      <c r="O157" s="19">
        <f t="shared" si="22"/>
        <v>75</v>
      </c>
      <c r="P157" s="19">
        <f t="shared" si="23"/>
        <v>0</v>
      </c>
      <c r="Q157" s="20">
        <f t="shared" si="24"/>
        <v>20</v>
      </c>
      <c r="R157" s="20">
        <f t="shared" si="25"/>
        <v>31.25</v>
      </c>
      <c r="S157" s="20">
        <f t="shared" si="26"/>
        <v>22.5</v>
      </c>
      <c r="T157" s="20">
        <f t="shared" si="27"/>
        <v>25</v>
      </c>
      <c r="U157" s="19">
        <f t="shared" si="28"/>
        <v>24.583333333333332</v>
      </c>
      <c r="V157" s="19">
        <f t="shared" si="29"/>
        <v>24.6875</v>
      </c>
    </row>
    <row r="158" spans="1:22" ht="13.5" x14ac:dyDescent="0.25">
      <c r="A158" s="3">
        <f>RSI!A158</f>
        <v>42234</v>
      </c>
      <c r="B158" s="2">
        <f>RSI!B158</f>
        <v>6</v>
      </c>
      <c r="C158" s="2">
        <f>RSI!I158</f>
        <v>50.198918345001196</v>
      </c>
      <c r="D158" s="2">
        <f>MACD!E158</f>
        <v>-0.12192419617645633</v>
      </c>
      <c r="E158" s="2">
        <f>MACD!F158</f>
        <v>-6.9179791279019257E-2</v>
      </c>
      <c r="F158" s="2">
        <f>'Moving Avg'!D158</f>
        <v>6.0819999999999999</v>
      </c>
      <c r="G158" s="2">
        <f>'Moving Avg'!F158</f>
        <v>6.148670000000001</v>
      </c>
      <c r="H158" s="2">
        <f>'Moving Avg'!G158</f>
        <v>5.7527700000000017</v>
      </c>
      <c r="I158" s="2">
        <f>'Moving Avg'!H158</f>
        <v>0</v>
      </c>
      <c r="J158" s="17" t="str">
        <f>OBV!F158</f>
        <v>BEARISH</v>
      </c>
      <c r="K158" s="17" t="str">
        <f>OBV!G158</f>
        <v>WEAK</v>
      </c>
      <c r="L158" s="17" t="str">
        <f>OBV!H158</f>
        <v>CONFIRMED BEARISH</v>
      </c>
      <c r="M158" s="19">
        <f t="shared" si="20"/>
        <v>25</v>
      </c>
      <c r="N158" s="19">
        <f t="shared" si="21"/>
        <v>100</v>
      </c>
      <c r="O158" s="19">
        <f t="shared" si="22"/>
        <v>75</v>
      </c>
      <c r="P158" s="19">
        <f t="shared" si="23"/>
        <v>0</v>
      </c>
      <c r="Q158" s="20">
        <f t="shared" si="24"/>
        <v>55</v>
      </c>
      <c r="R158" s="20">
        <f t="shared" si="25"/>
        <v>51.25</v>
      </c>
      <c r="S158" s="20">
        <f t="shared" si="26"/>
        <v>37.5</v>
      </c>
      <c r="T158" s="20">
        <f t="shared" si="27"/>
        <v>50</v>
      </c>
      <c r="U158" s="19">
        <f t="shared" si="28"/>
        <v>47.916666666666664</v>
      </c>
      <c r="V158" s="19">
        <f t="shared" si="29"/>
        <v>48.4375</v>
      </c>
    </row>
    <row r="159" spans="1:22" ht="13.5" x14ac:dyDescent="0.25">
      <c r="A159" s="3">
        <f>RSI!A159</f>
        <v>42235</v>
      </c>
      <c r="B159" s="2">
        <f>RSI!B159</f>
        <v>6</v>
      </c>
      <c r="C159" s="2">
        <f>RSI!I159</f>
        <v>50.198918345001196</v>
      </c>
      <c r="D159" s="2">
        <f>MACD!E159</f>
        <v>-8.9255023526342292E-2</v>
      </c>
      <c r="E159" s="2">
        <f>MACD!F159</f>
        <v>-7.3194837728483869E-2</v>
      </c>
      <c r="F159" s="2">
        <f>'Moving Avg'!D159</f>
        <v>6.024</v>
      </c>
      <c r="G159" s="2">
        <f>'Moving Avg'!F159</f>
        <v>6.14506</v>
      </c>
      <c r="H159" s="2">
        <f>'Moving Avg'!G159</f>
        <v>5.7536560000000012</v>
      </c>
      <c r="I159" s="2">
        <f>'Moving Avg'!H159</f>
        <v>0</v>
      </c>
      <c r="J159" s="17" t="str">
        <f>OBV!F159</f>
        <v>BEARISH</v>
      </c>
      <c r="K159" s="17" t="str">
        <f>OBV!G159</f>
        <v>WEAK</v>
      </c>
      <c r="L159" s="17" t="str">
        <f>OBV!H159</f>
        <v>CONFIRMED BEARISH</v>
      </c>
      <c r="M159" s="19">
        <f t="shared" si="20"/>
        <v>25</v>
      </c>
      <c r="N159" s="19">
        <f t="shared" si="21"/>
        <v>45</v>
      </c>
      <c r="O159" s="19">
        <f t="shared" si="22"/>
        <v>75</v>
      </c>
      <c r="P159" s="19">
        <f t="shared" si="23"/>
        <v>0</v>
      </c>
      <c r="Q159" s="20">
        <f t="shared" si="24"/>
        <v>35.75</v>
      </c>
      <c r="R159" s="20">
        <f t="shared" si="25"/>
        <v>40.25</v>
      </c>
      <c r="S159" s="20">
        <f t="shared" si="26"/>
        <v>29.25</v>
      </c>
      <c r="T159" s="20">
        <f t="shared" si="27"/>
        <v>36.25</v>
      </c>
      <c r="U159" s="19">
        <f t="shared" si="28"/>
        <v>35.083333333333336</v>
      </c>
      <c r="V159" s="19">
        <f t="shared" si="29"/>
        <v>35.375</v>
      </c>
    </row>
    <row r="160" spans="1:22" ht="13.5" x14ac:dyDescent="0.25">
      <c r="A160" s="3">
        <f>RSI!A160</f>
        <v>42236</v>
      </c>
      <c r="B160" s="2">
        <f>RSI!B160</f>
        <v>5.9</v>
      </c>
      <c r="C160" s="2">
        <f>RSI!I160</f>
        <v>47.701515855862041</v>
      </c>
      <c r="D160" s="2">
        <f>MACD!E160</f>
        <v>-2.651701049817401E-2</v>
      </c>
      <c r="E160" s="2">
        <f>MACD!F160</f>
        <v>-6.38592722824219E-2</v>
      </c>
      <c r="F160" s="2">
        <f>'Moving Avg'!D160</f>
        <v>5.9799999999999995</v>
      </c>
      <c r="G160" s="2">
        <f>'Moving Avg'!F160</f>
        <v>6.1230200000000004</v>
      </c>
      <c r="H160" s="2">
        <f>'Moving Avg'!G160</f>
        <v>5.7570199999999998</v>
      </c>
      <c r="I160" s="2">
        <f>'Moving Avg'!H160</f>
        <v>0</v>
      </c>
      <c r="J160" s="17" t="str">
        <f>OBV!F160</f>
        <v>BEARISH</v>
      </c>
      <c r="K160" s="17" t="str">
        <f>OBV!G160</f>
        <v>WEAK</v>
      </c>
      <c r="L160" s="17" t="str">
        <f>OBV!H160</f>
        <v>CONFIRMED BEARISH</v>
      </c>
      <c r="M160" s="19">
        <f t="shared" si="20"/>
        <v>25</v>
      </c>
      <c r="N160" s="19">
        <f t="shared" si="21"/>
        <v>0</v>
      </c>
      <c r="O160" s="19">
        <f t="shared" si="22"/>
        <v>75</v>
      </c>
      <c r="P160" s="19">
        <f t="shared" si="23"/>
        <v>0</v>
      </c>
      <c r="Q160" s="20">
        <f t="shared" si="24"/>
        <v>20</v>
      </c>
      <c r="R160" s="20">
        <f t="shared" si="25"/>
        <v>31.25</v>
      </c>
      <c r="S160" s="20">
        <f t="shared" si="26"/>
        <v>22.5</v>
      </c>
      <c r="T160" s="20">
        <f t="shared" si="27"/>
        <v>25</v>
      </c>
      <c r="U160" s="19">
        <f t="shared" si="28"/>
        <v>24.583333333333332</v>
      </c>
      <c r="V160" s="19">
        <f t="shared" si="29"/>
        <v>24.6875</v>
      </c>
    </row>
    <row r="161" spans="1:22" ht="13.5" x14ac:dyDescent="0.25">
      <c r="A161" s="3">
        <f>RSI!A161</f>
        <v>42237</v>
      </c>
      <c r="B161" s="2">
        <f>RSI!B161</f>
        <v>5.8</v>
      </c>
      <c r="C161" s="2">
        <f>RSI!I161</f>
        <v>45.275773121424621</v>
      </c>
      <c r="D161" s="2">
        <f>MACD!E161</f>
        <v>5.9178207805924643E-2</v>
      </c>
      <c r="E161" s="2">
        <f>MACD!F161</f>
        <v>-3.9251776264752597E-2</v>
      </c>
      <c r="F161" s="2">
        <f>'Moving Avg'!D161</f>
        <v>5.9399999999999995</v>
      </c>
      <c r="G161" s="2">
        <f>'Moving Avg'!F161</f>
        <v>6.0789600000000004</v>
      </c>
      <c r="H161" s="2">
        <f>'Moving Avg'!G161</f>
        <v>5.7603540000000013</v>
      </c>
      <c r="I161" s="2">
        <f>'Moving Avg'!H161</f>
        <v>0</v>
      </c>
      <c r="J161" s="17" t="str">
        <f>OBV!F161</f>
        <v>BEARISH</v>
      </c>
      <c r="K161" s="17" t="str">
        <f>OBV!G161</f>
        <v>WEAK</v>
      </c>
      <c r="L161" s="17" t="str">
        <f>OBV!H161</f>
        <v>CONFIRMED BEARISH</v>
      </c>
      <c r="M161" s="19">
        <f t="shared" si="20"/>
        <v>25</v>
      </c>
      <c r="N161" s="19">
        <f t="shared" si="21"/>
        <v>0</v>
      </c>
      <c r="O161" s="19">
        <f t="shared" si="22"/>
        <v>75</v>
      </c>
      <c r="P161" s="19">
        <f t="shared" si="23"/>
        <v>0</v>
      </c>
      <c r="Q161" s="20">
        <f t="shared" si="24"/>
        <v>20</v>
      </c>
      <c r="R161" s="20">
        <f t="shared" si="25"/>
        <v>31.25</v>
      </c>
      <c r="S161" s="20">
        <f t="shared" si="26"/>
        <v>22.5</v>
      </c>
      <c r="T161" s="20">
        <f t="shared" si="27"/>
        <v>25</v>
      </c>
      <c r="U161" s="19">
        <f t="shared" si="28"/>
        <v>24.583333333333332</v>
      </c>
      <c r="V161" s="19">
        <f t="shared" si="29"/>
        <v>24.6875</v>
      </c>
    </row>
    <row r="162" spans="1:22" ht="13.5" x14ac:dyDescent="0.25">
      <c r="A162" s="3">
        <f>RSI!A162</f>
        <v>42240</v>
      </c>
      <c r="B162" s="2">
        <f>RSI!B162</f>
        <v>5.8</v>
      </c>
      <c r="C162" s="2">
        <f>RSI!I162</f>
        <v>45.275773121424628</v>
      </c>
      <c r="D162" s="2">
        <f>MACD!E162</f>
        <v>0.1435926585250229</v>
      </c>
      <c r="E162" s="2">
        <f>MACD!F162</f>
        <v>-2.6828893067974979E-3</v>
      </c>
      <c r="F162" s="2">
        <f>'Moving Avg'!D162</f>
        <v>5.9</v>
      </c>
      <c r="G162" s="2">
        <f>'Moving Avg'!F162</f>
        <v>6.0443049999999996</v>
      </c>
      <c r="H162" s="2">
        <f>'Moving Avg'!G162</f>
        <v>5.7672700000000008</v>
      </c>
      <c r="I162" s="2">
        <f>'Moving Avg'!H162</f>
        <v>0</v>
      </c>
      <c r="J162" s="17" t="str">
        <f>OBV!F162</f>
        <v>BEARISH</v>
      </c>
      <c r="K162" s="17" t="str">
        <f>OBV!G162</f>
        <v>WEAK</v>
      </c>
      <c r="L162" s="17" t="str">
        <f>OBV!H162</f>
        <v>CONFIRMED BEARISH</v>
      </c>
      <c r="M162" s="19">
        <f t="shared" si="20"/>
        <v>25</v>
      </c>
      <c r="N162" s="19">
        <f t="shared" si="21"/>
        <v>0</v>
      </c>
      <c r="O162" s="19">
        <f t="shared" si="22"/>
        <v>75</v>
      </c>
      <c r="P162" s="19">
        <f t="shared" si="23"/>
        <v>0</v>
      </c>
      <c r="Q162" s="20">
        <f t="shared" si="24"/>
        <v>20</v>
      </c>
      <c r="R162" s="20">
        <f t="shared" si="25"/>
        <v>31.25</v>
      </c>
      <c r="S162" s="20">
        <f t="shared" si="26"/>
        <v>22.5</v>
      </c>
      <c r="T162" s="20">
        <f t="shared" si="27"/>
        <v>25</v>
      </c>
      <c r="U162" s="19">
        <f t="shared" si="28"/>
        <v>24.583333333333332</v>
      </c>
      <c r="V162" s="19">
        <f t="shared" si="29"/>
        <v>24.6875</v>
      </c>
    </row>
    <row r="163" spans="1:22" ht="13.5" x14ac:dyDescent="0.25">
      <c r="A163" s="3">
        <f>RSI!A163</f>
        <v>42241</v>
      </c>
      <c r="B163" s="2">
        <f>RSI!B163</f>
        <v>5.8</v>
      </c>
      <c r="C163" s="2">
        <f>RSI!I163</f>
        <v>45.275773121424628</v>
      </c>
      <c r="D163" s="2">
        <f>MACD!E163</f>
        <v>0.18683939161235052</v>
      </c>
      <c r="E163" s="2">
        <f>MACD!F163</f>
        <v>3.5221566877032109E-2</v>
      </c>
      <c r="F163" s="2">
        <f>'Moving Avg'!D163</f>
        <v>5.86</v>
      </c>
      <c r="G163" s="2">
        <f>'Moving Avg'!F163</f>
        <v>6.0239799999999999</v>
      </c>
      <c r="H163" s="2">
        <f>'Moving Avg'!G163</f>
        <v>5.7743660000000014</v>
      </c>
      <c r="I163" s="2">
        <f>'Moving Avg'!H163</f>
        <v>0</v>
      </c>
      <c r="J163" s="17" t="str">
        <f>OBV!F163</f>
        <v>BEARISH</v>
      </c>
      <c r="K163" s="17" t="str">
        <f>OBV!G163</f>
        <v>WEAK</v>
      </c>
      <c r="L163" s="17" t="str">
        <f>OBV!H163</f>
        <v>CONFIRMED BEARISH</v>
      </c>
      <c r="M163" s="19">
        <f t="shared" si="20"/>
        <v>25</v>
      </c>
      <c r="N163" s="19">
        <f t="shared" si="21"/>
        <v>0</v>
      </c>
      <c r="O163" s="19">
        <f t="shared" si="22"/>
        <v>75</v>
      </c>
      <c r="P163" s="19">
        <f t="shared" si="23"/>
        <v>0</v>
      </c>
      <c r="Q163" s="20">
        <f t="shared" si="24"/>
        <v>20</v>
      </c>
      <c r="R163" s="20">
        <f t="shared" si="25"/>
        <v>31.25</v>
      </c>
      <c r="S163" s="20">
        <f t="shared" si="26"/>
        <v>22.5</v>
      </c>
      <c r="T163" s="20">
        <f t="shared" si="27"/>
        <v>25</v>
      </c>
      <c r="U163" s="19">
        <f t="shared" si="28"/>
        <v>24.583333333333332</v>
      </c>
      <c r="V163" s="19">
        <f t="shared" si="29"/>
        <v>24.6875</v>
      </c>
    </row>
    <row r="164" spans="1:22" ht="13.5" x14ac:dyDescent="0.25">
      <c r="A164" s="3">
        <f>RSI!A164</f>
        <v>42242</v>
      </c>
      <c r="B164" s="2">
        <f>RSI!B164</f>
        <v>5.8</v>
      </c>
      <c r="C164" s="2">
        <f>RSI!I164</f>
        <v>45.275773121424628</v>
      </c>
      <c r="D164" s="2">
        <f>MACD!E164</f>
        <v>0.22132797859971642</v>
      </c>
      <c r="E164" s="2">
        <f>MACD!F164</f>
        <v>7.2442849221568975E-2</v>
      </c>
      <c r="F164" s="2">
        <f>'Moving Avg'!D164</f>
        <v>5.82</v>
      </c>
      <c r="G164" s="2">
        <f>'Moving Avg'!F164</f>
        <v>6.0063399999999998</v>
      </c>
      <c r="H164" s="2">
        <f>'Moving Avg'!G164</f>
        <v>5.7803860000000009</v>
      </c>
      <c r="I164" s="2">
        <f>'Moving Avg'!H164</f>
        <v>0</v>
      </c>
      <c r="J164" s="17" t="str">
        <f>OBV!F164</f>
        <v>BEARISH</v>
      </c>
      <c r="K164" s="17" t="str">
        <f>OBV!G164</f>
        <v>WEAK</v>
      </c>
      <c r="L164" s="17" t="str">
        <f>OBV!H164</f>
        <v>CONFIRMED BEARISH</v>
      </c>
      <c r="M164" s="19">
        <f t="shared" si="20"/>
        <v>25</v>
      </c>
      <c r="N164" s="19">
        <f t="shared" si="21"/>
        <v>0</v>
      </c>
      <c r="O164" s="19">
        <f t="shared" si="22"/>
        <v>75</v>
      </c>
      <c r="P164" s="19">
        <f t="shared" si="23"/>
        <v>0</v>
      </c>
      <c r="Q164" s="20">
        <f t="shared" si="24"/>
        <v>20</v>
      </c>
      <c r="R164" s="20">
        <f t="shared" si="25"/>
        <v>31.25</v>
      </c>
      <c r="S164" s="20">
        <f t="shared" si="26"/>
        <v>22.5</v>
      </c>
      <c r="T164" s="20">
        <f t="shared" si="27"/>
        <v>25</v>
      </c>
      <c r="U164" s="19">
        <f t="shared" si="28"/>
        <v>24.583333333333332</v>
      </c>
      <c r="V164" s="19">
        <f t="shared" si="29"/>
        <v>24.6875</v>
      </c>
    </row>
    <row r="165" spans="1:22" ht="13.5" x14ac:dyDescent="0.25">
      <c r="A165" s="3">
        <f>RSI!A165</f>
        <v>42243</v>
      </c>
      <c r="B165" s="2">
        <f>RSI!B165</f>
        <v>5.99</v>
      </c>
      <c r="C165" s="2">
        <f>RSI!I165</f>
        <v>51.569704612864193</v>
      </c>
      <c r="D165" s="2">
        <f>MACD!E165</f>
        <v>0.21118282050036363</v>
      </c>
      <c r="E165" s="2">
        <f>MACD!F165</f>
        <v>0.10019084347732791</v>
      </c>
      <c r="F165" s="2">
        <f>'Moving Avg'!D165</f>
        <v>5.8379999999999992</v>
      </c>
      <c r="G165" s="2">
        <f>'Moving Avg'!F165</f>
        <v>6.0058149999999992</v>
      </c>
      <c r="H165" s="2">
        <f>'Moving Avg'!G165</f>
        <v>5.7905640000000016</v>
      </c>
      <c r="I165" s="2">
        <f>'Moving Avg'!H165</f>
        <v>0</v>
      </c>
      <c r="J165" s="17" t="str">
        <f>OBV!F165</f>
        <v>BEARISH</v>
      </c>
      <c r="K165" s="17" t="str">
        <f>OBV!G165</f>
        <v>NEUTRAL</v>
      </c>
      <c r="L165" s="17" t="str">
        <f>OBV!H165</f>
        <v>BEARISH DIVERGENCE</v>
      </c>
      <c r="M165" s="19">
        <f t="shared" si="20"/>
        <v>25</v>
      </c>
      <c r="N165" s="19">
        <f t="shared" si="21"/>
        <v>0</v>
      </c>
      <c r="O165" s="19">
        <f t="shared" si="22"/>
        <v>75</v>
      </c>
      <c r="P165" s="19">
        <f t="shared" si="23"/>
        <v>16.5</v>
      </c>
      <c r="Q165" s="20">
        <f t="shared" si="24"/>
        <v>22.475000000000001</v>
      </c>
      <c r="R165" s="20">
        <f t="shared" si="25"/>
        <v>35.375</v>
      </c>
      <c r="S165" s="20">
        <f t="shared" si="26"/>
        <v>29.925000000000001</v>
      </c>
      <c r="T165" s="20">
        <f t="shared" si="27"/>
        <v>29.125</v>
      </c>
      <c r="U165" s="19">
        <f t="shared" si="28"/>
        <v>29.258333333333336</v>
      </c>
      <c r="V165" s="19">
        <f t="shared" si="29"/>
        <v>29.225000000000001</v>
      </c>
    </row>
    <row r="166" spans="1:22" ht="13.5" x14ac:dyDescent="0.25">
      <c r="A166" s="3">
        <f>RSI!A166</f>
        <v>42244</v>
      </c>
      <c r="B166" s="2">
        <f>RSI!B166</f>
        <v>5.82</v>
      </c>
      <c r="C166" s="2">
        <f>RSI!I166</f>
        <v>46.424852314667149</v>
      </c>
      <c r="D166" s="2">
        <f>MACD!E166</f>
        <v>0.19644022859345878</v>
      </c>
      <c r="E166" s="2">
        <f>MACD!F166</f>
        <v>0.1194407205005541</v>
      </c>
      <c r="F166" s="2">
        <f>'Moving Avg'!D166</f>
        <v>5.8420000000000005</v>
      </c>
      <c r="G166" s="2">
        <f>'Moving Avg'!F166</f>
        <v>6.0142550000000004</v>
      </c>
      <c r="H166" s="2">
        <f>'Moving Avg'!G166</f>
        <v>5.7994920000000016</v>
      </c>
      <c r="I166" s="2">
        <f>'Moving Avg'!H166</f>
        <v>0</v>
      </c>
      <c r="J166" s="17" t="str">
        <f>OBV!F166</f>
        <v>BULLISH</v>
      </c>
      <c r="K166" s="17" t="str">
        <f>OBV!G166</f>
        <v>NEUTRAL</v>
      </c>
      <c r="L166" s="17" t="str">
        <f>OBV!H166</f>
        <v>CONFIRMED BULLISH</v>
      </c>
      <c r="M166" s="19">
        <f t="shared" si="20"/>
        <v>25</v>
      </c>
      <c r="N166" s="19">
        <f t="shared" si="21"/>
        <v>0</v>
      </c>
      <c r="O166" s="19">
        <f t="shared" si="22"/>
        <v>75</v>
      </c>
      <c r="P166" s="19">
        <f t="shared" si="23"/>
        <v>83.5</v>
      </c>
      <c r="Q166" s="20">
        <f t="shared" si="24"/>
        <v>32.524999999999999</v>
      </c>
      <c r="R166" s="20">
        <f t="shared" si="25"/>
        <v>52.125</v>
      </c>
      <c r="S166" s="20">
        <f t="shared" si="26"/>
        <v>60.075000000000003</v>
      </c>
      <c r="T166" s="20">
        <f t="shared" si="27"/>
        <v>45.875</v>
      </c>
      <c r="U166" s="19">
        <f t="shared" si="28"/>
        <v>48.241666666666674</v>
      </c>
      <c r="V166" s="19">
        <f t="shared" si="29"/>
        <v>47.650000000000006</v>
      </c>
    </row>
    <row r="167" spans="1:22" ht="13.5" x14ac:dyDescent="0.25">
      <c r="A167" s="3">
        <f>RSI!A167</f>
        <v>42247</v>
      </c>
      <c r="B167" s="2">
        <f>RSI!B167</f>
        <v>5.9</v>
      </c>
      <c r="C167" s="2">
        <f>RSI!I167</f>
        <v>49.003230861517359</v>
      </c>
      <c r="D167" s="2">
        <f>MACD!E167</f>
        <v>0.17877648589040351</v>
      </c>
      <c r="E167" s="2">
        <f>MACD!F167</f>
        <v>0.131307873578524</v>
      </c>
      <c r="F167" s="2">
        <f>'Moving Avg'!D167</f>
        <v>5.8620000000000001</v>
      </c>
      <c r="G167" s="2">
        <f>'Moving Avg'!F167</f>
        <v>6.0132599999999998</v>
      </c>
      <c r="H167" s="2">
        <f>'Moving Avg'!G167</f>
        <v>5.8102000000000009</v>
      </c>
      <c r="I167" s="2">
        <f>'Moving Avg'!H167</f>
        <v>0</v>
      </c>
      <c r="J167" s="17" t="str">
        <f>OBV!F167</f>
        <v>BULLISH</v>
      </c>
      <c r="K167" s="17" t="str">
        <f>OBV!G167</f>
        <v>STRONG</v>
      </c>
      <c r="L167" s="17" t="str">
        <f>OBV!H167</f>
        <v>CONFIRMED BULLISH</v>
      </c>
      <c r="M167" s="19">
        <f t="shared" si="20"/>
        <v>25</v>
      </c>
      <c r="N167" s="19">
        <f t="shared" si="21"/>
        <v>0</v>
      </c>
      <c r="O167" s="19">
        <f t="shared" si="22"/>
        <v>75</v>
      </c>
      <c r="P167" s="19">
        <f t="shared" si="23"/>
        <v>100</v>
      </c>
      <c r="Q167" s="20">
        <f t="shared" si="24"/>
        <v>35</v>
      </c>
      <c r="R167" s="20">
        <f t="shared" si="25"/>
        <v>56.25</v>
      </c>
      <c r="S167" s="20">
        <f t="shared" si="26"/>
        <v>67.5</v>
      </c>
      <c r="T167" s="20">
        <f t="shared" si="27"/>
        <v>50</v>
      </c>
      <c r="U167" s="19">
        <f t="shared" si="28"/>
        <v>52.916666666666664</v>
      </c>
      <c r="V167" s="19">
        <f t="shared" si="29"/>
        <v>52.1875</v>
      </c>
    </row>
    <row r="168" spans="1:22" ht="13.5" x14ac:dyDescent="0.25">
      <c r="A168" s="3">
        <f>RSI!A168</f>
        <v>42248</v>
      </c>
      <c r="B168" s="2">
        <f>RSI!B168</f>
        <v>5.93</v>
      </c>
      <c r="C168" s="2">
        <f>RSI!I168</f>
        <v>49.975490137644641</v>
      </c>
      <c r="D168" s="2">
        <f>MACD!E168</f>
        <v>0.1618174112838453</v>
      </c>
      <c r="E168" s="2">
        <f>MACD!F168</f>
        <v>0.13740978111958826</v>
      </c>
      <c r="F168" s="2">
        <f>'Moving Avg'!D168</f>
        <v>5.8879999999999999</v>
      </c>
      <c r="G168" s="2">
        <f>'Moving Avg'!F168</f>
        <v>6.0374999999999996</v>
      </c>
      <c r="H168" s="2">
        <f>'Moving Avg'!G168</f>
        <v>5.8216860000000006</v>
      </c>
      <c r="I168" s="2">
        <f>'Moving Avg'!H168</f>
        <v>0</v>
      </c>
      <c r="J168" s="17" t="str">
        <f>OBV!F168</f>
        <v>BULLISH</v>
      </c>
      <c r="K168" s="17" t="str">
        <f>OBV!G168</f>
        <v>STRONG</v>
      </c>
      <c r="L168" s="17" t="str">
        <f>OBV!H168</f>
        <v>CONFIRMED BULLISH</v>
      </c>
      <c r="M168" s="19">
        <f t="shared" si="20"/>
        <v>25</v>
      </c>
      <c r="N168" s="19">
        <f t="shared" si="21"/>
        <v>0</v>
      </c>
      <c r="O168" s="19">
        <f t="shared" si="22"/>
        <v>75</v>
      </c>
      <c r="P168" s="19">
        <f t="shared" si="23"/>
        <v>100</v>
      </c>
      <c r="Q168" s="20">
        <f t="shared" si="24"/>
        <v>35</v>
      </c>
      <c r="R168" s="20">
        <f t="shared" si="25"/>
        <v>56.25</v>
      </c>
      <c r="S168" s="20">
        <f t="shared" si="26"/>
        <v>67.5</v>
      </c>
      <c r="T168" s="20">
        <f t="shared" si="27"/>
        <v>50</v>
      </c>
      <c r="U168" s="19">
        <f t="shared" si="28"/>
        <v>52.916666666666664</v>
      </c>
      <c r="V168" s="19">
        <f t="shared" si="29"/>
        <v>52.1875</v>
      </c>
    </row>
    <row r="169" spans="1:22" ht="13.5" x14ac:dyDescent="0.25">
      <c r="A169" s="3">
        <f>RSI!A169</f>
        <v>42249</v>
      </c>
      <c r="B169" s="2">
        <f>RSI!B169</f>
        <v>5.8</v>
      </c>
      <c r="C169" s="2">
        <f>RSI!I169</f>
        <v>45.892417124115482</v>
      </c>
      <c r="D169" s="2">
        <f>MACD!E169</f>
        <v>0.15711366438373453</v>
      </c>
      <c r="E169" s="2">
        <f>MACD!F169</f>
        <v>0.14135055777241751</v>
      </c>
      <c r="F169" s="2">
        <f>'Moving Avg'!D169</f>
        <v>5.8879999999999999</v>
      </c>
      <c r="G169" s="2">
        <f>'Moving Avg'!F169</f>
        <v>6.0229999999999997</v>
      </c>
      <c r="H169" s="2">
        <f>'Moving Avg'!G169</f>
        <v>5.8320060000000016</v>
      </c>
      <c r="I169" s="2">
        <f>'Moving Avg'!H169</f>
        <v>0</v>
      </c>
      <c r="J169" s="17" t="str">
        <f>OBV!F169</f>
        <v>BULLISH</v>
      </c>
      <c r="K169" s="17" t="str">
        <f>OBV!G169</f>
        <v>STRONG</v>
      </c>
      <c r="L169" s="17" t="str">
        <f>OBV!H169</f>
        <v>NEUTRAL</v>
      </c>
      <c r="M169" s="19">
        <f t="shared" si="20"/>
        <v>25</v>
      </c>
      <c r="N169" s="19">
        <f t="shared" si="21"/>
        <v>0</v>
      </c>
      <c r="O169" s="19">
        <f t="shared" si="22"/>
        <v>75</v>
      </c>
      <c r="P169" s="19">
        <f t="shared" si="23"/>
        <v>66</v>
      </c>
      <c r="Q169" s="20">
        <f t="shared" si="24"/>
        <v>29.9</v>
      </c>
      <c r="R169" s="20">
        <f t="shared" si="25"/>
        <v>47.75</v>
      </c>
      <c r="S169" s="20">
        <f t="shared" si="26"/>
        <v>52.2</v>
      </c>
      <c r="T169" s="20">
        <f t="shared" si="27"/>
        <v>41.5</v>
      </c>
      <c r="U169" s="19">
        <f t="shared" si="28"/>
        <v>43.283333333333339</v>
      </c>
      <c r="V169" s="19">
        <f t="shared" si="29"/>
        <v>42.837500000000006</v>
      </c>
    </row>
    <row r="170" spans="1:22" ht="13.5" x14ac:dyDescent="0.25">
      <c r="A170" s="3">
        <f>RSI!A170</f>
        <v>42250</v>
      </c>
      <c r="B170" s="2">
        <f>RSI!B170</f>
        <v>5.85</v>
      </c>
      <c r="C170" s="2">
        <f>RSI!I170</f>
        <v>47.663528445114245</v>
      </c>
      <c r="D170" s="2">
        <f>MACD!E170</f>
        <v>0.13482880667699515</v>
      </c>
      <c r="E170" s="2">
        <f>MACD!F170</f>
        <v>0.14004620755333302</v>
      </c>
      <c r="F170" s="2">
        <f>'Moving Avg'!D170</f>
        <v>5.8599999999999994</v>
      </c>
      <c r="G170" s="2">
        <f>'Moving Avg'!F170</f>
        <v>6.0019999999999989</v>
      </c>
      <c r="H170" s="2">
        <f>'Moving Avg'!G170</f>
        <v>5.8406380000000011</v>
      </c>
      <c r="I170" s="2">
        <f>'Moving Avg'!H170</f>
        <v>0</v>
      </c>
      <c r="J170" s="17" t="str">
        <f>OBV!F170</f>
        <v>BEARISH</v>
      </c>
      <c r="K170" s="17" t="str">
        <f>OBV!G170</f>
        <v>NEUTRAL</v>
      </c>
      <c r="L170" s="17" t="str">
        <f>OBV!H170</f>
        <v>CONFIRMED BEARISH</v>
      </c>
      <c r="M170" s="19">
        <f t="shared" si="20"/>
        <v>25</v>
      </c>
      <c r="N170" s="19">
        <f t="shared" si="21"/>
        <v>45</v>
      </c>
      <c r="O170" s="19">
        <f t="shared" si="22"/>
        <v>75</v>
      </c>
      <c r="P170" s="19">
        <f t="shared" si="23"/>
        <v>16.5</v>
      </c>
      <c r="Q170" s="20">
        <f t="shared" si="24"/>
        <v>38.225000000000001</v>
      </c>
      <c r="R170" s="20">
        <f t="shared" si="25"/>
        <v>44.375</v>
      </c>
      <c r="S170" s="20">
        <f t="shared" si="26"/>
        <v>36.674999999999997</v>
      </c>
      <c r="T170" s="20">
        <f t="shared" si="27"/>
        <v>40.375</v>
      </c>
      <c r="U170" s="19">
        <f t="shared" si="28"/>
        <v>39.758333333333333</v>
      </c>
      <c r="V170" s="19">
        <f t="shared" si="29"/>
        <v>39.912499999999994</v>
      </c>
    </row>
    <row r="171" spans="1:22" ht="13.5" x14ac:dyDescent="0.25">
      <c r="A171" s="3">
        <f>RSI!A171</f>
        <v>42251</v>
      </c>
      <c r="B171" s="2">
        <f>RSI!B171</f>
        <v>5.84</v>
      </c>
      <c r="C171" s="2">
        <f>RSI!I171</f>
        <v>47.329842843672822</v>
      </c>
      <c r="D171" s="2">
        <f>MACD!E171</f>
        <v>0.10175857563408552</v>
      </c>
      <c r="E171" s="2">
        <f>MACD!F171</f>
        <v>0.13238868116948355</v>
      </c>
      <c r="F171" s="2">
        <f>'Moving Avg'!D171</f>
        <v>5.863999999999999</v>
      </c>
      <c r="G171" s="2">
        <f>'Moving Avg'!F171</f>
        <v>5.9725000000000001</v>
      </c>
      <c r="H171" s="2">
        <f>'Moving Avg'!G171</f>
        <v>5.8469199999999999</v>
      </c>
      <c r="I171" s="2">
        <f>'Moving Avg'!H171</f>
        <v>0</v>
      </c>
      <c r="J171" s="17" t="str">
        <f>OBV!F171</f>
        <v>BULLISH</v>
      </c>
      <c r="K171" s="17" t="str">
        <f>OBV!G171</f>
        <v>STRONG</v>
      </c>
      <c r="L171" s="17" t="str">
        <f>OBV!H171</f>
        <v>CONFIRMED BULLISH</v>
      </c>
      <c r="M171" s="19">
        <f t="shared" si="20"/>
        <v>25</v>
      </c>
      <c r="N171" s="19">
        <f t="shared" si="21"/>
        <v>100</v>
      </c>
      <c r="O171" s="19">
        <f t="shared" si="22"/>
        <v>75</v>
      </c>
      <c r="P171" s="19">
        <f t="shared" si="23"/>
        <v>100</v>
      </c>
      <c r="Q171" s="20">
        <f t="shared" si="24"/>
        <v>70</v>
      </c>
      <c r="R171" s="20">
        <f t="shared" si="25"/>
        <v>76.25</v>
      </c>
      <c r="S171" s="20">
        <f t="shared" si="26"/>
        <v>82.5</v>
      </c>
      <c r="T171" s="20">
        <f t="shared" si="27"/>
        <v>75</v>
      </c>
      <c r="U171" s="19">
        <f t="shared" si="28"/>
        <v>76.25</v>
      </c>
      <c r="V171" s="19">
        <f t="shared" si="29"/>
        <v>75.9375</v>
      </c>
    </row>
    <row r="172" spans="1:22" ht="13.5" x14ac:dyDescent="0.25">
      <c r="A172" s="3">
        <f>RSI!A172</f>
        <v>42254</v>
      </c>
      <c r="B172" s="2">
        <f>RSI!B172</f>
        <v>5.8</v>
      </c>
      <c r="C172" s="2">
        <f>RSI!I172</f>
        <v>45.944276363374541</v>
      </c>
      <c r="D172" s="2">
        <f>MACD!E172</f>
        <v>7.7196331077571401E-2</v>
      </c>
      <c r="E172" s="2">
        <f>MACD!F172</f>
        <v>0.12135021115110112</v>
      </c>
      <c r="F172" s="2">
        <f>'Moving Avg'!D172</f>
        <v>5.8439999999999994</v>
      </c>
      <c r="G172" s="2">
        <f>'Moving Avg'!F172</f>
        <v>5.9375</v>
      </c>
      <c r="H172" s="2">
        <f>'Moving Avg'!G172</f>
        <v>5.8536560000000017</v>
      </c>
      <c r="I172" s="2">
        <f>'Moving Avg'!H172</f>
        <v>0</v>
      </c>
      <c r="J172" s="17" t="str">
        <f>OBV!F172</f>
        <v>BEARISH</v>
      </c>
      <c r="K172" s="17" t="str">
        <f>OBV!G172</f>
        <v>NEUTRAL</v>
      </c>
      <c r="L172" s="17" t="str">
        <f>OBV!H172</f>
        <v>CONFIRMED BEARISH</v>
      </c>
      <c r="M172" s="19">
        <f t="shared" si="20"/>
        <v>25</v>
      </c>
      <c r="N172" s="19">
        <f t="shared" si="21"/>
        <v>100</v>
      </c>
      <c r="O172" s="19">
        <f t="shared" si="22"/>
        <v>75</v>
      </c>
      <c r="P172" s="19">
        <f t="shared" si="23"/>
        <v>16.5</v>
      </c>
      <c r="Q172" s="20">
        <f t="shared" si="24"/>
        <v>57.475000000000001</v>
      </c>
      <c r="R172" s="20">
        <f t="shared" si="25"/>
        <v>55.375</v>
      </c>
      <c r="S172" s="20">
        <f t="shared" si="26"/>
        <v>44.924999999999997</v>
      </c>
      <c r="T172" s="20">
        <f t="shared" si="27"/>
        <v>54.125</v>
      </c>
      <c r="U172" s="19">
        <f t="shared" si="28"/>
        <v>52.591666666666661</v>
      </c>
      <c r="V172" s="19">
        <f t="shared" si="29"/>
        <v>52.974999999999994</v>
      </c>
    </row>
    <row r="173" spans="1:22" ht="13.5" x14ac:dyDescent="0.25">
      <c r="A173" s="3">
        <f>RSI!A173</f>
        <v>42255</v>
      </c>
      <c r="B173" s="2">
        <f>RSI!B173</f>
        <v>5.8</v>
      </c>
      <c r="C173" s="2">
        <f>RSI!I173</f>
        <v>45.944276363374534</v>
      </c>
      <c r="D173" s="2">
        <f>MACD!E173</f>
        <v>5.7072677011042572E-2</v>
      </c>
      <c r="E173" s="2">
        <f>MACD!F173</f>
        <v>0.10849470432308941</v>
      </c>
      <c r="F173" s="2">
        <f>'Moving Avg'!D173</f>
        <v>5.8179999999999996</v>
      </c>
      <c r="G173" s="2">
        <f>'Moving Avg'!F173</f>
        <v>5.9119999999999999</v>
      </c>
      <c r="H173" s="2">
        <f>'Moving Avg'!G173</f>
        <v>5.8603920000000018</v>
      </c>
      <c r="I173" s="2">
        <f>'Moving Avg'!H173</f>
        <v>0</v>
      </c>
      <c r="J173" s="17" t="str">
        <f>OBV!F173</f>
        <v>BEARISH</v>
      </c>
      <c r="K173" s="17" t="str">
        <f>OBV!G173</f>
        <v>WEAK</v>
      </c>
      <c r="L173" s="17" t="str">
        <f>OBV!H173</f>
        <v>CONFIRMED BEARISH</v>
      </c>
      <c r="M173" s="19">
        <f t="shared" si="20"/>
        <v>25</v>
      </c>
      <c r="N173" s="19">
        <f t="shared" si="21"/>
        <v>100</v>
      </c>
      <c r="O173" s="19">
        <f t="shared" si="22"/>
        <v>75</v>
      </c>
      <c r="P173" s="19">
        <f t="shared" si="23"/>
        <v>0</v>
      </c>
      <c r="Q173" s="20">
        <f t="shared" si="24"/>
        <v>55</v>
      </c>
      <c r="R173" s="20">
        <f t="shared" si="25"/>
        <v>51.25</v>
      </c>
      <c r="S173" s="20">
        <f t="shared" si="26"/>
        <v>37.5</v>
      </c>
      <c r="T173" s="20">
        <f t="shared" si="27"/>
        <v>50</v>
      </c>
      <c r="U173" s="19">
        <f t="shared" si="28"/>
        <v>47.916666666666664</v>
      </c>
      <c r="V173" s="19">
        <f t="shared" si="29"/>
        <v>48.4375</v>
      </c>
    </row>
    <row r="174" spans="1:22" ht="13.5" x14ac:dyDescent="0.25">
      <c r="A174" s="3">
        <f>RSI!A174</f>
        <v>42256</v>
      </c>
      <c r="B174" s="2">
        <f>RSI!B174</f>
        <v>5.8</v>
      </c>
      <c r="C174" s="2">
        <f>RSI!I174</f>
        <v>45.944276363374541</v>
      </c>
      <c r="D174" s="2">
        <f>MACD!E174</f>
        <v>4.065588049725477E-2</v>
      </c>
      <c r="E174" s="2">
        <f>MACD!F174</f>
        <v>9.4926939557922488E-2</v>
      </c>
      <c r="F174" s="2">
        <f>'Moving Avg'!D174</f>
        <v>5.8179999999999996</v>
      </c>
      <c r="G174" s="2">
        <f>'Moving Avg'!F174</f>
        <v>5.8875000000000002</v>
      </c>
      <c r="H174" s="2">
        <f>'Moving Avg'!G174</f>
        <v>5.8680240000000028</v>
      </c>
      <c r="I174" s="2">
        <f>'Moving Avg'!H174</f>
        <v>0</v>
      </c>
      <c r="J174" s="17" t="str">
        <f>OBV!F174</f>
        <v>BEARISH</v>
      </c>
      <c r="K174" s="17" t="str">
        <f>OBV!G174</f>
        <v>NEUTRAL</v>
      </c>
      <c r="L174" s="17" t="str">
        <f>OBV!H174</f>
        <v>NEUTRAL</v>
      </c>
      <c r="M174" s="19">
        <f t="shared" si="20"/>
        <v>25</v>
      </c>
      <c r="N174" s="19">
        <f t="shared" si="21"/>
        <v>100</v>
      </c>
      <c r="O174" s="19">
        <f t="shared" si="22"/>
        <v>75</v>
      </c>
      <c r="P174" s="19">
        <f t="shared" si="23"/>
        <v>16.5</v>
      </c>
      <c r="Q174" s="20">
        <f t="shared" si="24"/>
        <v>57.475000000000001</v>
      </c>
      <c r="R174" s="20">
        <f t="shared" si="25"/>
        <v>55.375</v>
      </c>
      <c r="S174" s="20">
        <f t="shared" si="26"/>
        <v>44.924999999999997</v>
      </c>
      <c r="T174" s="20">
        <f t="shared" si="27"/>
        <v>54.125</v>
      </c>
      <c r="U174" s="19">
        <f t="shared" si="28"/>
        <v>52.591666666666661</v>
      </c>
      <c r="V174" s="19">
        <f t="shared" si="29"/>
        <v>52.974999999999994</v>
      </c>
    </row>
    <row r="175" spans="1:22" ht="13.5" x14ac:dyDescent="0.25">
      <c r="A175" s="3">
        <f>RSI!A175</f>
        <v>42257</v>
      </c>
      <c r="B175" s="2">
        <f>RSI!B175</f>
        <v>5.8</v>
      </c>
      <c r="C175" s="2">
        <f>RSI!I175</f>
        <v>45.944276363374534</v>
      </c>
      <c r="D175" s="2">
        <f>MACD!E175</f>
        <v>5.6561172339759658E-2</v>
      </c>
      <c r="E175" s="2">
        <f>MACD!F175</f>
        <v>8.7253786114289925E-2</v>
      </c>
      <c r="F175" s="2">
        <f>'Moving Avg'!D175</f>
        <v>5.8080000000000007</v>
      </c>
      <c r="G175" s="2">
        <f>'Moving Avg'!F175</f>
        <v>5.8714999999999993</v>
      </c>
      <c r="H175" s="2">
        <f>'Moving Avg'!G175</f>
        <v>5.8740440000000023</v>
      </c>
      <c r="I175" s="2">
        <f>'Moving Avg'!H175</f>
        <v>0</v>
      </c>
      <c r="J175" s="17" t="str">
        <f>OBV!F175</f>
        <v>BEARISH</v>
      </c>
      <c r="K175" s="17" t="str">
        <f>OBV!G175</f>
        <v>NEUTRAL</v>
      </c>
      <c r="L175" s="17" t="str">
        <f>OBV!H175</f>
        <v>CONFIRMED BEARISH</v>
      </c>
      <c r="M175" s="19">
        <f t="shared" si="20"/>
        <v>25</v>
      </c>
      <c r="N175" s="19">
        <f t="shared" si="21"/>
        <v>100</v>
      </c>
      <c r="O175" s="19">
        <f t="shared" si="22"/>
        <v>75</v>
      </c>
      <c r="P175" s="19">
        <f t="shared" si="23"/>
        <v>16.5</v>
      </c>
      <c r="Q175" s="20">
        <f t="shared" si="24"/>
        <v>57.475000000000001</v>
      </c>
      <c r="R175" s="20">
        <f t="shared" si="25"/>
        <v>55.375</v>
      </c>
      <c r="S175" s="20">
        <f t="shared" si="26"/>
        <v>44.924999999999997</v>
      </c>
      <c r="T175" s="20">
        <f t="shared" si="27"/>
        <v>54.125</v>
      </c>
      <c r="U175" s="19">
        <f t="shared" si="28"/>
        <v>52.591666666666661</v>
      </c>
      <c r="V175" s="19">
        <f t="shared" si="29"/>
        <v>52.974999999999994</v>
      </c>
    </row>
    <row r="176" spans="1:22" ht="13.5" x14ac:dyDescent="0.25">
      <c r="A176" s="3">
        <f>RSI!A176</f>
        <v>42258</v>
      </c>
      <c r="B176" s="2">
        <f>RSI!B176</f>
        <v>5.8</v>
      </c>
      <c r="C176" s="2">
        <f>RSI!I176</f>
        <v>45.944276363374534</v>
      </c>
      <c r="D176" s="2">
        <f>MACD!E176</f>
        <v>4.4389407574317197E-2</v>
      </c>
      <c r="E176" s="2">
        <f>MACD!F176</f>
        <v>7.8680910406295379E-2</v>
      </c>
      <c r="F176" s="2">
        <f>'Moving Avg'!D176</f>
        <v>5.8</v>
      </c>
      <c r="G176" s="2">
        <f>'Moving Avg'!F176</f>
        <v>5.8614999999999995</v>
      </c>
      <c r="H176" s="2">
        <f>'Moving Avg'!G176</f>
        <v>5.880422000000002</v>
      </c>
      <c r="I176" s="2">
        <f>'Moving Avg'!H176</f>
        <v>0</v>
      </c>
      <c r="J176" s="17" t="str">
        <f>OBV!F176</f>
        <v>BEARISH</v>
      </c>
      <c r="K176" s="17" t="str">
        <f>OBV!G176</f>
        <v>NEUTRAL</v>
      </c>
      <c r="L176" s="17" t="str">
        <f>OBV!H176</f>
        <v>CONFIRMED BEARISH</v>
      </c>
      <c r="M176" s="19">
        <f t="shared" si="20"/>
        <v>25</v>
      </c>
      <c r="N176" s="19">
        <f t="shared" si="21"/>
        <v>100</v>
      </c>
      <c r="O176" s="19">
        <f t="shared" si="22"/>
        <v>75</v>
      </c>
      <c r="P176" s="19">
        <f t="shared" si="23"/>
        <v>16.5</v>
      </c>
      <c r="Q176" s="20">
        <f t="shared" si="24"/>
        <v>57.475000000000001</v>
      </c>
      <c r="R176" s="20">
        <f t="shared" si="25"/>
        <v>55.375</v>
      </c>
      <c r="S176" s="20">
        <f t="shared" si="26"/>
        <v>44.924999999999997</v>
      </c>
      <c r="T176" s="20">
        <f t="shared" si="27"/>
        <v>54.125</v>
      </c>
      <c r="U176" s="19">
        <f t="shared" si="28"/>
        <v>52.591666666666661</v>
      </c>
      <c r="V176" s="19">
        <f t="shared" si="29"/>
        <v>52.974999999999994</v>
      </c>
    </row>
    <row r="177" spans="1:22" ht="13.5" x14ac:dyDescent="0.25">
      <c r="A177" s="3">
        <f>RSI!A177</f>
        <v>42261</v>
      </c>
      <c r="B177" s="2">
        <f>RSI!B177</f>
        <v>5.89</v>
      </c>
      <c r="C177" s="2">
        <f>RSI!I177</f>
        <v>50.652562482138428</v>
      </c>
      <c r="D177" s="2">
        <f>MACD!E177</f>
        <v>4.0216208312796375E-2</v>
      </c>
      <c r="E177" s="2">
        <f>MACD!F177</f>
        <v>7.0987969987595587E-2</v>
      </c>
      <c r="F177" s="2">
        <f>'Moving Avg'!D177</f>
        <v>5.8179999999999996</v>
      </c>
      <c r="G177" s="2">
        <f>'Moving Avg'!F177</f>
        <v>5.855999999999999</v>
      </c>
      <c r="H177" s="2">
        <f>'Moving Avg'!G177</f>
        <v>5.8887800000000023</v>
      </c>
      <c r="I177" s="2">
        <f>'Moving Avg'!H177</f>
        <v>0</v>
      </c>
      <c r="J177" s="17" t="str">
        <f>OBV!F177</f>
        <v>BULLISH</v>
      </c>
      <c r="K177" s="17" t="str">
        <f>OBV!G177</f>
        <v>NEUTRAL</v>
      </c>
      <c r="L177" s="17" t="str">
        <f>OBV!H177</f>
        <v>CONFIRMED BULLISH</v>
      </c>
      <c r="M177" s="19">
        <f t="shared" si="20"/>
        <v>25</v>
      </c>
      <c r="N177" s="19">
        <f t="shared" si="21"/>
        <v>100</v>
      </c>
      <c r="O177" s="19">
        <f t="shared" si="22"/>
        <v>75</v>
      </c>
      <c r="P177" s="19">
        <f t="shared" si="23"/>
        <v>83.5</v>
      </c>
      <c r="Q177" s="20">
        <f t="shared" si="24"/>
        <v>67.525000000000006</v>
      </c>
      <c r="R177" s="20">
        <f t="shared" si="25"/>
        <v>72.125</v>
      </c>
      <c r="S177" s="20">
        <f t="shared" si="26"/>
        <v>75.075000000000003</v>
      </c>
      <c r="T177" s="20">
        <f t="shared" si="27"/>
        <v>70.875</v>
      </c>
      <c r="U177" s="19">
        <f t="shared" si="28"/>
        <v>71.575000000000003</v>
      </c>
      <c r="V177" s="19">
        <f t="shared" si="29"/>
        <v>71.400000000000006</v>
      </c>
    </row>
    <row r="178" spans="1:22" ht="13.5" x14ac:dyDescent="0.25">
      <c r="A178" s="3">
        <f>RSI!A178</f>
        <v>42262</v>
      </c>
      <c r="B178" s="2">
        <f>RSI!B178</f>
        <v>5.89</v>
      </c>
      <c r="C178" s="2">
        <f>RSI!I178</f>
        <v>50.652562482138428</v>
      </c>
      <c r="D178" s="2">
        <f>MACD!E178</f>
        <v>4.1217648112882976E-2</v>
      </c>
      <c r="E178" s="2">
        <f>MACD!F178</f>
        <v>6.503390561265307E-2</v>
      </c>
      <c r="F178" s="2">
        <f>'Moving Avg'!D178</f>
        <v>5.8360000000000003</v>
      </c>
      <c r="G178" s="2">
        <f>'Moving Avg'!F178</f>
        <v>5.8504999999999994</v>
      </c>
      <c r="H178" s="2">
        <f>'Moving Avg'!G178</f>
        <v>5.8991080000000018</v>
      </c>
      <c r="I178" s="2">
        <f>'Moving Avg'!H178</f>
        <v>0</v>
      </c>
      <c r="J178" s="17" t="str">
        <f>OBV!F178</f>
        <v>BULLISH</v>
      </c>
      <c r="K178" s="17" t="str">
        <f>OBV!G178</f>
        <v>NEUTRAL</v>
      </c>
      <c r="L178" s="17" t="str">
        <f>OBV!H178</f>
        <v>CONFIRMED BULLISH</v>
      </c>
      <c r="M178" s="19">
        <f t="shared" si="20"/>
        <v>25</v>
      </c>
      <c r="N178" s="19">
        <f t="shared" si="21"/>
        <v>100</v>
      </c>
      <c r="O178" s="19">
        <f t="shared" si="22"/>
        <v>75</v>
      </c>
      <c r="P178" s="19">
        <f t="shared" si="23"/>
        <v>83.5</v>
      </c>
      <c r="Q178" s="20">
        <f t="shared" si="24"/>
        <v>67.525000000000006</v>
      </c>
      <c r="R178" s="20">
        <f t="shared" si="25"/>
        <v>72.125</v>
      </c>
      <c r="S178" s="20">
        <f t="shared" si="26"/>
        <v>75.075000000000003</v>
      </c>
      <c r="T178" s="20">
        <f t="shared" si="27"/>
        <v>70.875</v>
      </c>
      <c r="U178" s="19">
        <f t="shared" si="28"/>
        <v>71.575000000000003</v>
      </c>
      <c r="V178" s="19">
        <f t="shared" si="29"/>
        <v>71.400000000000006</v>
      </c>
    </row>
    <row r="179" spans="1:22" ht="13.5" x14ac:dyDescent="0.25">
      <c r="A179" s="3">
        <f>RSI!A179</f>
        <v>42263</v>
      </c>
      <c r="B179" s="2">
        <f>RSI!B179</f>
        <v>5.99</v>
      </c>
      <c r="C179" s="2">
        <f>RSI!I179</f>
        <v>55.632387447738132</v>
      </c>
      <c r="D179" s="2">
        <f>MACD!E179</f>
        <v>1.4580968205682332E-2</v>
      </c>
      <c r="E179" s="2">
        <f>MACD!F179</f>
        <v>5.4943318131258925E-2</v>
      </c>
      <c r="F179" s="2">
        <f>'Moving Avg'!D179</f>
        <v>5.8739999999999997</v>
      </c>
      <c r="G179" s="2">
        <f>'Moving Avg'!F179</f>
        <v>5.85</v>
      </c>
      <c r="H179" s="2">
        <f>'Moving Avg'!G179</f>
        <v>5.9105400000000019</v>
      </c>
      <c r="I179" s="2">
        <f>'Moving Avg'!H179</f>
        <v>0</v>
      </c>
      <c r="J179" s="17" t="str">
        <f>OBV!F179</f>
        <v>BULLISH</v>
      </c>
      <c r="K179" s="17" t="str">
        <f>OBV!G179</f>
        <v>STRONG</v>
      </c>
      <c r="L179" s="17" t="str">
        <f>OBV!H179</f>
        <v>CONFIRMED BULLISH</v>
      </c>
      <c r="M179" s="19">
        <f t="shared" si="20"/>
        <v>25</v>
      </c>
      <c r="N179" s="19">
        <f t="shared" si="21"/>
        <v>100</v>
      </c>
      <c r="O179" s="19">
        <f t="shared" si="22"/>
        <v>75</v>
      </c>
      <c r="P179" s="19">
        <f t="shared" si="23"/>
        <v>100</v>
      </c>
      <c r="Q179" s="20">
        <f t="shared" si="24"/>
        <v>70</v>
      </c>
      <c r="R179" s="20">
        <f t="shared" si="25"/>
        <v>76.25</v>
      </c>
      <c r="S179" s="20">
        <f t="shared" si="26"/>
        <v>82.5</v>
      </c>
      <c r="T179" s="20">
        <f t="shared" si="27"/>
        <v>75</v>
      </c>
      <c r="U179" s="19">
        <f t="shared" si="28"/>
        <v>76.25</v>
      </c>
      <c r="V179" s="19">
        <f t="shared" si="29"/>
        <v>75.9375</v>
      </c>
    </row>
    <row r="180" spans="1:22" ht="13.5" x14ac:dyDescent="0.25">
      <c r="A180" s="3">
        <f>RSI!A180</f>
        <v>42264</v>
      </c>
      <c r="B180" s="2">
        <f>RSI!B180</f>
        <v>5.94</v>
      </c>
      <c r="C180" s="2">
        <f>RSI!I180</f>
        <v>52.765227163398606</v>
      </c>
      <c r="D180" s="2">
        <f>MACD!E180</f>
        <v>2.7763788971268966E-3</v>
      </c>
      <c r="E180" s="2">
        <f>MACD!F180</f>
        <v>4.4509930284432522E-2</v>
      </c>
      <c r="F180" s="2">
        <f>'Moving Avg'!D180</f>
        <v>5.9020000000000001</v>
      </c>
      <c r="G180" s="2">
        <f>'Moving Avg'!F180</f>
        <v>5.8519999999999985</v>
      </c>
      <c r="H180" s="2">
        <f>'Moving Avg'!G180</f>
        <v>5.9209720000000017</v>
      </c>
      <c r="I180" s="2">
        <f>'Moving Avg'!H180</f>
        <v>0</v>
      </c>
      <c r="J180" s="17" t="str">
        <f>OBV!F180</f>
        <v>BULLISH</v>
      </c>
      <c r="K180" s="17" t="str">
        <f>OBV!G180</f>
        <v>STRONG</v>
      </c>
      <c r="L180" s="17" t="str">
        <f>OBV!H180</f>
        <v>CONFIRMED BULLISH</v>
      </c>
      <c r="M180" s="19">
        <f t="shared" si="20"/>
        <v>25</v>
      </c>
      <c r="N180" s="19">
        <f t="shared" si="21"/>
        <v>100</v>
      </c>
      <c r="O180" s="19">
        <f t="shared" si="22"/>
        <v>75</v>
      </c>
      <c r="P180" s="19">
        <f t="shared" si="23"/>
        <v>100</v>
      </c>
      <c r="Q180" s="20">
        <f t="shared" si="24"/>
        <v>70</v>
      </c>
      <c r="R180" s="20">
        <f t="shared" si="25"/>
        <v>76.25</v>
      </c>
      <c r="S180" s="20">
        <f t="shared" si="26"/>
        <v>82.5</v>
      </c>
      <c r="T180" s="20">
        <f t="shared" si="27"/>
        <v>75</v>
      </c>
      <c r="U180" s="19">
        <f t="shared" si="28"/>
        <v>76.25</v>
      </c>
      <c r="V180" s="19">
        <f t="shared" si="29"/>
        <v>75.9375</v>
      </c>
    </row>
    <row r="181" spans="1:22" ht="13.5" x14ac:dyDescent="0.25">
      <c r="A181" s="3">
        <f>RSI!A181</f>
        <v>42265</v>
      </c>
      <c r="B181" s="2">
        <f>RSI!B181</f>
        <v>5.98</v>
      </c>
      <c r="C181" s="2">
        <f>RSI!I181</f>
        <v>54.773363679254793</v>
      </c>
      <c r="D181" s="2">
        <f>MACD!E181</f>
        <v>-1.2030936132620518E-2</v>
      </c>
      <c r="E181" s="2">
        <f>MACD!F181</f>
        <v>3.3201757001021917E-2</v>
      </c>
      <c r="F181" s="2">
        <f>'Moving Avg'!D181</f>
        <v>5.9380000000000006</v>
      </c>
      <c r="G181" s="2">
        <f>'Moving Avg'!F181</f>
        <v>5.8609999999999989</v>
      </c>
      <c r="H181" s="2">
        <f>'Moving Avg'!G181</f>
        <v>5.9322040000000023</v>
      </c>
      <c r="I181" s="2">
        <f>'Moving Avg'!H181</f>
        <v>0</v>
      </c>
      <c r="J181" s="17" t="str">
        <f>OBV!F181</f>
        <v>BULLISH</v>
      </c>
      <c r="K181" s="17" t="str">
        <f>OBV!G181</f>
        <v>STRONG</v>
      </c>
      <c r="L181" s="17" t="str">
        <f>OBV!H181</f>
        <v>CONFIRMED BULLISH</v>
      </c>
      <c r="M181" s="19">
        <f t="shared" si="20"/>
        <v>25</v>
      </c>
      <c r="N181" s="19">
        <f t="shared" si="21"/>
        <v>100</v>
      </c>
      <c r="O181" s="19">
        <f t="shared" si="22"/>
        <v>75</v>
      </c>
      <c r="P181" s="19">
        <f t="shared" si="23"/>
        <v>100</v>
      </c>
      <c r="Q181" s="20">
        <f t="shared" si="24"/>
        <v>70</v>
      </c>
      <c r="R181" s="20">
        <f t="shared" si="25"/>
        <v>76.25</v>
      </c>
      <c r="S181" s="20">
        <f t="shared" si="26"/>
        <v>82.5</v>
      </c>
      <c r="T181" s="20">
        <f t="shared" si="27"/>
        <v>75</v>
      </c>
      <c r="U181" s="19">
        <f t="shared" si="28"/>
        <v>76.25</v>
      </c>
      <c r="V181" s="19">
        <f t="shared" si="29"/>
        <v>75.9375</v>
      </c>
    </row>
    <row r="182" spans="1:22" ht="13.5" x14ac:dyDescent="0.25">
      <c r="A182" s="3">
        <f>RSI!A182</f>
        <v>42268</v>
      </c>
      <c r="B182" s="2">
        <f>RSI!B182</f>
        <v>5.98</v>
      </c>
      <c r="C182" s="2">
        <f>RSI!I182</f>
        <v>54.773363679254793</v>
      </c>
      <c r="D182" s="2">
        <f>MACD!E182</f>
        <v>-3.1244291940740965E-2</v>
      </c>
      <c r="E182" s="2">
        <f>MACD!F182</f>
        <v>2.0312547212669341E-2</v>
      </c>
      <c r="F182" s="2">
        <f>'Moving Avg'!D182</f>
        <v>5.9560000000000004</v>
      </c>
      <c r="G182" s="2">
        <f>'Moving Avg'!F182</f>
        <v>5.8699999999999992</v>
      </c>
      <c r="H182" s="2">
        <f>'Moving Avg'!G182</f>
        <v>5.9402120000000025</v>
      </c>
      <c r="I182" s="2">
        <f>'Moving Avg'!H182</f>
        <v>0</v>
      </c>
      <c r="J182" s="17" t="str">
        <f>OBV!F182</f>
        <v>BULLISH</v>
      </c>
      <c r="K182" s="17" t="str">
        <f>OBV!G182</f>
        <v>STRONG</v>
      </c>
      <c r="L182" s="17" t="str">
        <f>OBV!H182</f>
        <v>CONFIRMED BULLISH</v>
      </c>
      <c r="M182" s="19">
        <f t="shared" si="20"/>
        <v>25</v>
      </c>
      <c r="N182" s="19">
        <f t="shared" si="21"/>
        <v>100</v>
      </c>
      <c r="O182" s="19">
        <f t="shared" si="22"/>
        <v>75</v>
      </c>
      <c r="P182" s="19">
        <f t="shared" si="23"/>
        <v>100</v>
      </c>
      <c r="Q182" s="20">
        <f t="shared" si="24"/>
        <v>70</v>
      </c>
      <c r="R182" s="20">
        <f t="shared" si="25"/>
        <v>76.25</v>
      </c>
      <c r="S182" s="20">
        <f t="shared" si="26"/>
        <v>82.5</v>
      </c>
      <c r="T182" s="20">
        <f t="shared" si="27"/>
        <v>75</v>
      </c>
      <c r="U182" s="19">
        <f t="shared" si="28"/>
        <v>76.25</v>
      </c>
      <c r="V182" s="19">
        <f t="shared" si="29"/>
        <v>75.9375</v>
      </c>
    </row>
    <row r="183" spans="1:22" ht="13.5" x14ac:dyDescent="0.25">
      <c r="A183" s="3">
        <f>RSI!A183</f>
        <v>42269</v>
      </c>
      <c r="B183" s="2">
        <f>RSI!B183</f>
        <v>5.81</v>
      </c>
      <c r="C183" s="2">
        <f>RSI!I183</f>
        <v>45.284047155900339</v>
      </c>
      <c r="D183" s="2">
        <f>MACD!E183</f>
        <v>-3.540012008737925E-2</v>
      </c>
      <c r="E183" s="2">
        <f>MACD!F183</f>
        <v>9.1700137526596233E-3</v>
      </c>
      <c r="F183" s="2">
        <f>'Moving Avg'!D183</f>
        <v>5.9399999999999995</v>
      </c>
      <c r="G183" s="2">
        <f>'Moving Avg'!F183</f>
        <v>5.8704999999999989</v>
      </c>
      <c r="H183" s="2">
        <f>'Moving Avg'!G183</f>
        <v>5.9462540000000033</v>
      </c>
      <c r="I183" s="2">
        <f>'Moving Avg'!H183</f>
        <v>0</v>
      </c>
      <c r="J183" s="17" t="str">
        <f>OBV!F183</f>
        <v>BULLISH</v>
      </c>
      <c r="K183" s="17" t="str">
        <f>OBV!G183</f>
        <v>STRONG</v>
      </c>
      <c r="L183" s="17" t="str">
        <f>OBV!H183</f>
        <v>BULLISH DIVERGENCE</v>
      </c>
      <c r="M183" s="19">
        <f t="shared" si="20"/>
        <v>25</v>
      </c>
      <c r="N183" s="19">
        <f t="shared" si="21"/>
        <v>100</v>
      </c>
      <c r="O183" s="19">
        <f t="shared" si="22"/>
        <v>75</v>
      </c>
      <c r="P183" s="19">
        <f t="shared" si="23"/>
        <v>83</v>
      </c>
      <c r="Q183" s="20">
        <f t="shared" si="24"/>
        <v>67.45</v>
      </c>
      <c r="R183" s="20">
        <f t="shared" si="25"/>
        <v>72</v>
      </c>
      <c r="S183" s="20">
        <f t="shared" si="26"/>
        <v>74.849999999999994</v>
      </c>
      <c r="T183" s="20">
        <f t="shared" si="27"/>
        <v>70.75</v>
      </c>
      <c r="U183" s="19">
        <f t="shared" si="28"/>
        <v>71.433333333333323</v>
      </c>
      <c r="V183" s="19">
        <f t="shared" si="29"/>
        <v>71.262499999999989</v>
      </c>
    </row>
    <row r="184" spans="1:22" ht="13.5" x14ac:dyDescent="0.25">
      <c r="A184" s="3">
        <f>RSI!A184</f>
        <v>42270</v>
      </c>
      <c r="B184" s="2">
        <f>RSI!B184</f>
        <v>5.85</v>
      </c>
      <c r="C184" s="2">
        <f>RSI!I184</f>
        <v>47.58504642006443</v>
      </c>
      <c r="D184" s="2">
        <f>MACD!E184</f>
        <v>-4.1329613705544332E-2</v>
      </c>
      <c r="E184" s="2">
        <f>MACD!F184</f>
        <v>-9.299117389811682E-4</v>
      </c>
      <c r="F184" s="2">
        <f>'Moving Avg'!D184</f>
        <v>5.9120000000000008</v>
      </c>
      <c r="G184" s="2">
        <f>'Moving Avg'!F184</f>
        <v>5.8729999999999993</v>
      </c>
      <c r="H184" s="2">
        <f>'Moving Avg'!G184</f>
        <v>5.953274000000004</v>
      </c>
      <c r="I184" s="2">
        <f>'Moving Avg'!H184</f>
        <v>0</v>
      </c>
      <c r="J184" s="17" t="str">
        <f>OBV!F184</f>
        <v>BULLISH</v>
      </c>
      <c r="K184" s="17" t="str">
        <f>OBV!G184</f>
        <v>STRONG</v>
      </c>
      <c r="L184" s="17" t="str">
        <f>OBV!H184</f>
        <v>BULLISH DIVERGENCE</v>
      </c>
      <c r="M184" s="19">
        <f t="shared" si="20"/>
        <v>25</v>
      </c>
      <c r="N184" s="19">
        <f t="shared" si="21"/>
        <v>100</v>
      </c>
      <c r="O184" s="19">
        <f t="shared" si="22"/>
        <v>75</v>
      </c>
      <c r="P184" s="19">
        <f t="shared" si="23"/>
        <v>83</v>
      </c>
      <c r="Q184" s="20">
        <f t="shared" si="24"/>
        <v>67.45</v>
      </c>
      <c r="R184" s="20">
        <f t="shared" si="25"/>
        <v>72</v>
      </c>
      <c r="S184" s="20">
        <f t="shared" si="26"/>
        <v>74.849999999999994</v>
      </c>
      <c r="T184" s="20">
        <f t="shared" si="27"/>
        <v>70.75</v>
      </c>
      <c r="U184" s="19">
        <f t="shared" si="28"/>
        <v>71.433333333333323</v>
      </c>
      <c r="V184" s="19">
        <f t="shared" si="29"/>
        <v>71.262499999999989</v>
      </c>
    </row>
    <row r="185" spans="1:22" ht="13.5" x14ac:dyDescent="0.25">
      <c r="A185" s="3">
        <f>RSI!A185</f>
        <v>42275</v>
      </c>
      <c r="B185" s="2">
        <f>RSI!B185</f>
        <v>5.8</v>
      </c>
      <c r="C185" s="2">
        <f>RSI!I185</f>
        <v>45.035559589140902</v>
      </c>
      <c r="D185" s="2">
        <f>MACD!E185</f>
        <v>-4.2370332480966333E-2</v>
      </c>
      <c r="E185" s="2">
        <f>MACD!F185</f>
        <v>-9.2179958873782018E-3</v>
      </c>
      <c r="F185" s="2">
        <f>'Moving Avg'!D185</f>
        <v>5.8839999999999995</v>
      </c>
      <c r="G185" s="2">
        <f>'Moving Avg'!F185</f>
        <v>5.8634999999999993</v>
      </c>
      <c r="H185" s="2">
        <f>'Moving Avg'!G185</f>
        <v>5.9600100000000031</v>
      </c>
      <c r="I185" s="2">
        <f>'Moving Avg'!H185</f>
        <v>0</v>
      </c>
      <c r="J185" s="17" t="str">
        <f>OBV!F185</f>
        <v>BULLISH</v>
      </c>
      <c r="K185" s="17" t="str">
        <f>OBV!G185</f>
        <v>STRONG</v>
      </c>
      <c r="L185" s="17" t="str">
        <f>OBV!H185</f>
        <v>BULLISH DIVERGENCE</v>
      </c>
      <c r="M185" s="19">
        <f t="shared" si="20"/>
        <v>25</v>
      </c>
      <c r="N185" s="19">
        <f t="shared" si="21"/>
        <v>100</v>
      </c>
      <c r="O185" s="19">
        <f t="shared" si="22"/>
        <v>75</v>
      </c>
      <c r="P185" s="19">
        <f t="shared" si="23"/>
        <v>83</v>
      </c>
      <c r="Q185" s="20">
        <f t="shared" si="24"/>
        <v>67.45</v>
      </c>
      <c r="R185" s="20">
        <f t="shared" si="25"/>
        <v>72</v>
      </c>
      <c r="S185" s="20">
        <f t="shared" si="26"/>
        <v>74.849999999999994</v>
      </c>
      <c r="T185" s="20">
        <f t="shared" si="27"/>
        <v>70.75</v>
      </c>
      <c r="U185" s="19">
        <f t="shared" si="28"/>
        <v>71.433333333333323</v>
      </c>
      <c r="V185" s="19">
        <f t="shared" si="29"/>
        <v>71.262499999999989</v>
      </c>
    </row>
    <row r="186" spans="1:22" ht="13.5" x14ac:dyDescent="0.25">
      <c r="A186" s="3">
        <f>RSI!A186</f>
        <v>42276</v>
      </c>
      <c r="B186" s="2">
        <f>RSI!B186</f>
        <v>5.8</v>
      </c>
      <c r="C186" s="2">
        <f>RSI!I186</f>
        <v>45.035559589140902</v>
      </c>
      <c r="D186" s="2">
        <f>MACD!E186</f>
        <v>-4.2702857647111792E-2</v>
      </c>
      <c r="E186" s="2">
        <f>MACD!F186</f>
        <v>-1.5914968239324923E-2</v>
      </c>
      <c r="F186" s="2">
        <f>'Moving Avg'!D186</f>
        <v>5.8480000000000008</v>
      </c>
      <c r="G186" s="2">
        <f>'Moving Avg'!F186</f>
        <v>5.8624999999999989</v>
      </c>
      <c r="H186" s="2">
        <f>'Moving Avg'!G186</f>
        <v>5.9685380000000041</v>
      </c>
      <c r="I186" s="2">
        <f>'Moving Avg'!H186</f>
        <v>0</v>
      </c>
      <c r="J186" s="17" t="str">
        <f>OBV!F186</f>
        <v>BEARISH</v>
      </c>
      <c r="K186" s="17" t="str">
        <f>OBV!G186</f>
        <v>NEUTRAL</v>
      </c>
      <c r="L186" s="17" t="str">
        <f>OBV!H186</f>
        <v>CONFIRMED BEARISH</v>
      </c>
      <c r="M186" s="19">
        <f t="shared" si="20"/>
        <v>25</v>
      </c>
      <c r="N186" s="19">
        <f t="shared" si="21"/>
        <v>100</v>
      </c>
      <c r="O186" s="19">
        <f t="shared" si="22"/>
        <v>75</v>
      </c>
      <c r="P186" s="19">
        <f t="shared" si="23"/>
        <v>16.5</v>
      </c>
      <c r="Q186" s="20">
        <f t="shared" si="24"/>
        <v>57.475000000000001</v>
      </c>
      <c r="R186" s="20">
        <f t="shared" si="25"/>
        <v>55.375</v>
      </c>
      <c r="S186" s="20">
        <f t="shared" si="26"/>
        <v>44.924999999999997</v>
      </c>
      <c r="T186" s="20">
        <f t="shared" si="27"/>
        <v>54.125</v>
      </c>
      <c r="U186" s="19">
        <f t="shared" si="28"/>
        <v>52.591666666666661</v>
      </c>
      <c r="V186" s="19">
        <f t="shared" si="29"/>
        <v>52.974999999999994</v>
      </c>
    </row>
    <row r="187" spans="1:22" ht="13.5" x14ac:dyDescent="0.25">
      <c r="A187" s="3">
        <f>RSI!A187</f>
        <v>42277</v>
      </c>
      <c r="B187" s="2">
        <f>RSI!B187</f>
        <v>5.89</v>
      </c>
      <c r="C187" s="2">
        <f>RSI!I187</f>
        <v>50.564742398601766</v>
      </c>
      <c r="D187" s="2">
        <f>MACD!E187</f>
        <v>-3.5297253630307779E-2</v>
      </c>
      <c r="E187" s="2">
        <f>MACD!F187</f>
        <v>-1.9791425317521497E-2</v>
      </c>
      <c r="F187" s="2">
        <f>'Moving Avg'!D187</f>
        <v>5.83</v>
      </c>
      <c r="G187" s="2">
        <f>'Moving Avg'!F187</f>
        <v>5.8619999999999992</v>
      </c>
      <c r="H187" s="2">
        <f>'Moving Avg'!G187</f>
        <v>5.9767160000000032</v>
      </c>
      <c r="I187" s="2">
        <f>'Moving Avg'!H187</f>
        <v>0</v>
      </c>
      <c r="J187" s="17" t="str">
        <f>OBV!F187</f>
        <v>BEARISH</v>
      </c>
      <c r="K187" s="17" t="str">
        <f>OBV!G187</f>
        <v>NEUTRAL</v>
      </c>
      <c r="L187" s="17" t="str">
        <f>OBV!H187</f>
        <v>CONFIRMED BEARISH</v>
      </c>
      <c r="M187" s="19">
        <f t="shared" si="20"/>
        <v>25</v>
      </c>
      <c r="N187" s="19">
        <f t="shared" si="21"/>
        <v>45</v>
      </c>
      <c r="O187" s="19">
        <f t="shared" si="22"/>
        <v>75</v>
      </c>
      <c r="P187" s="19">
        <f t="shared" si="23"/>
        <v>16.5</v>
      </c>
      <c r="Q187" s="20">
        <f t="shared" si="24"/>
        <v>38.225000000000001</v>
      </c>
      <c r="R187" s="20">
        <f t="shared" si="25"/>
        <v>44.375</v>
      </c>
      <c r="S187" s="20">
        <f t="shared" si="26"/>
        <v>36.674999999999997</v>
      </c>
      <c r="T187" s="20">
        <f t="shared" si="27"/>
        <v>40.375</v>
      </c>
      <c r="U187" s="19">
        <f t="shared" si="28"/>
        <v>39.758333333333333</v>
      </c>
      <c r="V187" s="19">
        <f t="shared" si="29"/>
        <v>39.912499999999994</v>
      </c>
    </row>
    <row r="188" spans="1:22" ht="13.5" x14ac:dyDescent="0.25">
      <c r="A188" s="3">
        <f>RSI!A188</f>
        <v>42278</v>
      </c>
      <c r="B188" s="2">
        <f>RSI!B188</f>
        <v>5.9</v>
      </c>
      <c r="C188" s="2">
        <f>RSI!I188</f>
        <v>51.152721224817675</v>
      </c>
      <c r="D188" s="2">
        <f>MACD!E188</f>
        <v>-2.9833635057253005E-2</v>
      </c>
      <c r="E188" s="2">
        <f>MACD!F188</f>
        <v>-2.1799867265467801E-2</v>
      </c>
      <c r="F188" s="2">
        <f>'Moving Avg'!D188</f>
        <v>5.8480000000000008</v>
      </c>
      <c r="G188" s="2">
        <f>'Moving Avg'!F188</f>
        <v>5.8605</v>
      </c>
      <c r="H188" s="2">
        <f>'Moving Avg'!G188</f>
        <v>5.9784680000000039</v>
      </c>
      <c r="I188" s="2">
        <f>'Moving Avg'!H188</f>
        <v>0</v>
      </c>
      <c r="J188" s="17" t="str">
        <f>OBV!F188</f>
        <v>BULLISH</v>
      </c>
      <c r="K188" s="17" t="str">
        <f>OBV!G188</f>
        <v>NEUTRAL</v>
      </c>
      <c r="L188" s="17" t="str">
        <f>OBV!H188</f>
        <v>CONFIRMED BULLISH</v>
      </c>
      <c r="M188" s="19">
        <f t="shared" si="20"/>
        <v>25</v>
      </c>
      <c r="N188" s="19">
        <f t="shared" si="21"/>
        <v>45</v>
      </c>
      <c r="O188" s="19">
        <f t="shared" si="22"/>
        <v>75</v>
      </c>
      <c r="P188" s="19">
        <f t="shared" si="23"/>
        <v>83.5</v>
      </c>
      <c r="Q188" s="20">
        <f t="shared" si="24"/>
        <v>48.274999999999999</v>
      </c>
      <c r="R188" s="20">
        <f t="shared" si="25"/>
        <v>61.125</v>
      </c>
      <c r="S188" s="20">
        <f t="shared" si="26"/>
        <v>66.825000000000003</v>
      </c>
      <c r="T188" s="20">
        <f t="shared" si="27"/>
        <v>57.125</v>
      </c>
      <c r="U188" s="19">
        <f t="shared" si="28"/>
        <v>58.741666666666674</v>
      </c>
      <c r="V188" s="19">
        <f t="shared" si="29"/>
        <v>58.337500000000006</v>
      </c>
    </row>
    <row r="189" spans="1:22" ht="13.5" x14ac:dyDescent="0.25">
      <c r="A189" s="3">
        <f>RSI!A189</f>
        <v>42279</v>
      </c>
      <c r="B189" s="2">
        <f>RSI!B189</f>
        <v>5.96</v>
      </c>
      <c r="C189" s="2">
        <f>RSI!I189</f>
        <v>54.638860807231566</v>
      </c>
      <c r="D189" s="2">
        <f>MACD!E189</f>
        <v>-1.4386826943808551E-2</v>
      </c>
      <c r="E189" s="2">
        <f>MACD!F189</f>
        <v>-2.0317259201135952E-2</v>
      </c>
      <c r="F189" s="2">
        <f>'Moving Avg'!D189</f>
        <v>5.87</v>
      </c>
      <c r="G189" s="2">
        <f>'Moving Avg'!F189</f>
        <v>5.8685</v>
      </c>
      <c r="H189" s="2">
        <f>'Moving Avg'!G189</f>
        <v>5.976224000000002</v>
      </c>
      <c r="I189" s="2">
        <f>'Moving Avg'!H189</f>
        <v>0</v>
      </c>
      <c r="J189" s="17" t="str">
        <f>OBV!F189</f>
        <v>BULLISH</v>
      </c>
      <c r="K189" s="17" t="str">
        <f>OBV!G189</f>
        <v>STRONG</v>
      </c>
      <c r="L189" s="17" t="str">
        <f>OBV!H189</f>
        <v>CONFIRMED BULLISH</v>
      </c>
      <c r="M189" s="19">
        <f t="shared" si="20"/>
        <v>25</v>
      </c>
      <c r="N189" s="19">
        <f t="shared" si="21"/>
        <v>0</v>
      </c>
      <c r="O189" s="19">
        <f t="shared" si="22"/>
        <v>75</v>
      </c>
      <c r="P189" s="19">
        <f t="shared" si="23"/>
        <v>100</v>
      </c>
      <c r="Q189" s="20">
        <f t="shared" si="24"/>
        <v>35</v>
      </c>
      <c r="R189" s="20">
        <f t="shared" si="25"/>
        <v>56.25</v>
      </c>
      <c r="S189" s="20">
        <f t="shared" si="26"/>
        <v>67.5</v>
      </c>
      <c r="T189" s="20">
        <f t="shared" si="27"/>
        <v>50</v>
      </c>
      <c r="U189" s="19">
        <f t="shared" si="28"/>
        <v>52.916666666666664</v>
      </c>
      <c r="V189" s="19">
        <f t="shared" si="29"/>
        <v>52.1875</v>
      </c>
    </row>
    <row r="190" spans="1:22" ht="13.5" x14ac:dyDescent="0.25">
      <c r="A190" s="3">
        <f>RSI!A190</f>
        <v>42282</v>
      </c>
      <c r="B190" s="2">
        <f>RSI!B190</f>
        <v>5.99</v>
      </c>
      <c r="C190" s="2">
        <f>RSI!I190</f>
        <v>56.317534288141772</v>
      </c>
      <c r="D190" s="2">
        <f>MACD!E190</f>
        <v>-1.169332398377243E-2</v>
      </c>
      <c r="E190" s="2">
        <f>MACD!F190</f>
        <v>-1.8592472157663249E-2</v>
      </c>
      <c r="F190" s="2">
        <f>'Moving Avg'!D190</f>
        <v>5.9079999999999995</v>
      </c>
      <c r="G190" s="2">
        <f>'Moving Avg'!F190</f>
        <v>5.8754999999999997</v>
      </c>
      <c r="H190" s="2">
        <f>'Moving Avg'!G190</f>
        <v>5.969208000000001</v>
      </c>
      <c r="I190" s="2">
        <f>'Moving Avg'!H190</f>
        <v>0</v>
      </c>
      <c r="J190" s="17" t="str">
        <f>OBV!F190</f>
        <v>BULLISH</v>
      </c>
      <c r="K190" s="17" t="str">
        <f>OBV!G190</f>
        <v>STRONG</v>
      </c>
      <c r="L190" s="17" t="str">
        <f>OBV!H190</f>
        <v>CONFIRMED BULLISH</v>
      </c>
      <c r="M190" s="19">
        <f t="shared" si="20"/>
        <v>25</v>
      </c>
      <c r="N190" s="19">
        <f t="shared" si="21"/>
        <v>0</v>
      </c>
      <c r="O190" s="19">
        <f t="shared" si="22"/>
        <v>75</v>
      </c>
      <c r="P190" s="19">
        <f t="shared" si="23"/>
        <v>100</v>
      </c>
      <c r="Q190" s="20">
        <f t="shared" si="24"/>
        <v>35</v>
      </c>
      <c r="R190" s="20">
        <f t="shared" si="25"/>
        <v>56.25</v>
      </c>
      <c r="S190" s="20">
        <f t="shared" si="26"/>
        <v>67.5</v>
      </c>
      <c r="T190" s="20">
        <f t="shared" si="27"/>
        <v>50</v>
      </c>
      <c r="U190" s="19">
        <f t="shared" si="28"/>
        <v>52.916666666666664</v>
      </c>
      <c r="V190" s="19">
        <f t="shared" si="29"/>
        <v>52.1875</v>
      </c>
    </row>
    <row r="191" spans="1:22" ht="13.5" x14ac:dyDescent="0.25">
      <c r="A191" s="3">
        <f>RSI!A191</f>
        <v>42283</v>
      </c>
      <c r="B191" s="2">
        <f>RSI!B191</f>
        <v>6.05</v>
      </c>
      <c r="C191" s="2">
        <f>RSI!I191</f>
        <v>59.542299849733503</v>
      </c>
      <c r="D191" s="2">
        <f>MACD!E191</f>
        <v>-8.3101712488860002E-3</v>
      </c>
      <c r="E191" s="2">
        <f>MACD!F191</f>
        <v>-1.6536011975907799E-2</v>
      </c>
      <c r="F191" s="2">
        <f>'Moving Avg'!D191</f>
        <v>5.9580000000000002</v>
      </c>
      <c r="G191" s="2">
        <f>'Moving Avg'!F191</f>
        <v>5.8859999999999992</v>
      </c>
      <c r="H191" s="2">
        <f>'Moving Avg'!G191</f>
        <v>5.9565840000000012</v>
      </c>
      <c r="I191" s="2">
        <f>'Moving Avg'!H191</f>
        <v>0</v>
      </c>
      <c r="J191" s="17" t="str">
        <f>OBV!F191</f>
        <v>BULLISH</v>
      </c>
      <c r="K191" s="17" t="str">
        <f>OBV!G191</f>
        <v>STRONG</v>
      </c>
      <c r="L191" s="17" t="str">
        <f>OBV!H191</f>
        <v>CONFIRMED BULLISH</v>
      </c>
      <c r="M191" s="19">
        <f t="shared" si="20"/>
        <v>25</v>
      </c>
      <c r="N191" s="19">
        <f t="shared" si="21"/>
        <v>0</v>
      </c>
      <c r="O191" s="19">
        <f t="shared" si="22"/>
        <v>75</v>
      </c>
      <c r="P191" s="19">
        <f t="shared" si="23"/>
        <v>100</v>
      </c>
      <c r="Q191" s="20">
        <f t="shared" si="24"/>
        <v>35</v>
      </c>
      <c r="R191" s="20">
        <f t="shared" si="25"/>
        <v>56.25</v>
      </c>
      <c r="S191" s="20">
        <f t="shared" si="26"/>
        <v>67.5</v>
      </c>
      <c r="T191" s="20">
        <f t="shared" si="27"/>
        <v>50</v>
      </c>
      <c r="U191" s="19">
        <f t="shared" si="28"/>
        <v>52.916666666666664</v>
      </c>
      <c r="V191" s="19">
        <f t="shared" si="29"/>
        <v>52.1875</v>
      </c>
    </row>
    <row r="192" spans="1:22" ht="13.5" x14ac:dyDescent="0.25">
      <c r="A192" s="3">
        <f>RSI!A192</f>
        <v>42284</v>
      </c>
      <c r="B192" s="2">
        <f>RSI!B192</f>
        <v>6.1</v>
      </c>
      <c r="C192" s="2">
        <f>RSI!I192</f>
        <v>62.056130720788126</v>
      </c>
      <c r="D192" s="2">
        <f>MACD!E192</f>
        <v>-1.0066274704472633E-2</v>
      </c>
      <c r="E192" s="2">
        <f>MACD!F192</f>
        <v>-1.5242064521620765E-2</v>
      </c>
      <c r="F192" s="2">
        <f>'Moving Avg'!D192</f>
        <v>6</v>
      </c>
      <c r="G192" s="2">
        <f>'Moving Avg'!F192</f>
        <v>5.9009999999999989</v>
      </c>
      <c r="H192" s="2">
        <f>'Moving Avg'!G192</f>
        <v>5.9487220000000001</v>
      </c>
      <c r="I192" s="2">
        <f>'Moving Avg'!H192</f>
        <v>0</v>
      </c>
      <c r="J192" s="17" t="str">
        <f>OBV!F192</f>
        <v>BULLISH</v>
      </c>
      <c r="K192" s="17" t="str">
        <f>OBV!G192</f>
        <v>STRONG</v>
      </c>
      <c r="L192" s="17" t="str">
        <f>OBV!H192</f>
        <v>CONFIRMED BULLISH</v>
      </c>
      <c r="M192" s="19">
        <f t="shared" si="20"/>
        <v>25</v>
      </c>
      <c r="N192" s="19">
        <f t="shared" si="21"/>
        <v>0</v>
      </c>
      <c r="O192" s="19">
        <f t="shared" si="22"/>
        <v>75</v>
      </c>
      <c r="P192" s="19">
        <f t="shared" si="23"/>
        <v>100</v>
      </c>
      <c r="Q192" s="20">
        <f t="shared" si="24"/>
        <v>35</v>
      </c>
      <c r="R192" s="20">
        <f t="shared" si="25"/>
        <v>56.25</v>
      </c>
      <c r="S192" s="20">
        <f t="shared" si="26"/>
        <v>67.5</v>
      </c>
      <c r="T192" s="20">
        <f t="shared" si="27"/>
        <v>50</v>
      </c>
      <c r="U192" s="19">
        <f t="shared" si="28"/>
        <v>52.916666666666664</v>
      </c>
      <c r="V192" s="19">
        <f t="shared" si="29"/>
        <v>52.1875</v>
      </c>
    </row>
    <row r="193" spans="1:22" ht="13.5" x14ac:dyDescent="0.25">
      <c r="A193" s="3">
        <f>RSI!A193</f>
        <v>42285</v>
      </c>
      <c r="B193" s="2">
        <f>RSI!B193</f>
        <v>6.15</v>
      </c>
      <c r="C193" s="2">
        <f>RSI!I193</f>
        <v>64.435882107455299</v>
      </c>
      <c r="D193" s="2">
        <f>MACD!E193</f>
        <v>-4.2552495079027253E-2</v>
      </c>
      <c r="E193" s="2">
        <f>MACD!F193</f>
        <v>-2.0704150633102061E-2</v>
      </c>
      <c r="F193" s="2">
        <f>'Moving Avg'!D193</f>
        <v>6.05</v>
      </c>
      <c r="G193" s="2">
        <f>'Moving Avg'!F193</f>
        <v>5.9184999999999999</v>
      </c>
      <c r="H193" s="2">
        <f>'Moving Avg'!G193</f>
        <v>5.9475920000000011</v>
      </c>
      <c r="I193" s="2">
        <f>'Moving Avg'!H193</f>
        <v>0</v>
      </c>
      <c r="J193" s="17" t="str">
        <f>OBV!F193</f>
        <v>BULLISH</v>
      </c>
      <c r="K193" s="17" t="str">
        <f>OBV!G193</f>
        <v>STRONG</v>
      </c>
      <c r="L193" s="17" t="str">
        <f>OBV!H193</f>
        <v>CONFIRMED BULLISH</v>
      </c>
      <c r="M193" s="19">
        <f t="shared" si="20"/>
        <v>25</v>
      </c>
      <c r="N193" s="19">
        <f t="shared" si="21"/>
        <v>100</v>
      </c>
      <c r="O193" s="19">
        <f t="shared" si="22"/>
        <v>75</v>
      </c>
      <c r="P193" s="19">
        <f t="shared" si="23"/>
        <v>100</v>
      </c>
      <c r="Q193" s="20">
        <f t="shared" si="24"/>
        <v>70</v>
      </c>
      <c r="R193" s="20">
        <f t="shared" si="25"/>
        <v>76.25</v>
      </c>
      <c r="S193" s="20">
        <f t="shared" si="26"/>
        <v>82.5</v>
      </c>
      <c r="T193" s="20">
        <f t="shared" si="27"/>
        <v>75</v>
      </c>
      <c r="U193" s="19">
        <f t="shared" si="28"/>
        <v>76.25</v>
      </c>
      <c r="V193" s="19">
        <f t="shared" si="29"/>
        <v>75.9375</v>
      </c>
    </row>
    <row r="194" spans="1:22" ht="13.5" x14ac:dyDescent="0.25">
      <c r="A194" s="3">
        <f>RSI!A194</f>
        <v>42286</v>
      </c>
      <c r="B194" s="2">
        <f>RSI!B194</f>
        <v>6.15</v>
      </c>
      <c r="C194" s="2">
        <f>RSI!I194</f>
        <v>64.435882107455299</v>
      </c>
      <c r="D194" s="2">
        <f>MACD!E194</f>
        <v>-6.5240531041095728E-2</v>
      </c>
      <c r="E194" s="2">
        <f>MACD!F194</f>
        <v>-2.9611426714700798E-2</v>
      </c>
      <c r="F194" s="2">
        <f>'Moving Avg'!D194</f>
        <v>6.0879999999999992</v>
      </c>
      <c r="G194" s="2">
        <f>'Moving Avg'!F194</f>
        <v>5.9359999999999999</v>
      </c>
      <c r="H194" s="2">
        <f>'Moving Avg'!G194</f>
        <v>5.9475360000000004</v>
      </c>
      <c r="I194" s="2">
        <f>'Moving Avg'!H194</f>
        <v>0</v>
      </c>
      <c r="J194" s="17" t="str">
        <f>OBV!F194</f>
        <v>BULLISH</v>
      </c>
      <c r="K194" s="17" t="str">
        <f>OBV!G194</f>
        <v>STRONG</v>
      </c>
      <c r="L194" s="17" t="str">
        <f>OBV!H194</f>
        <v>CONFIRMED BULLISH</v>
      </c>
      <c r="M194" s="19">
        <f t="shared" ref="M194:M257" si="30">IF(C194&lt;30,50, IF(C194&gt;70, 0, 25))</f>
        <v>25</v>
      </c>
      <c r="N194" s="19">
        <f t="shared" ref="N194:N257" si="31">IF(E194-D194&gt;0.02, 100, IF(E194-D194&lt;0,0,45))</f>
        <v>100</v>
      </c>
      <c r="O194" s="19">
        <f t="shared" ref="O194:O257" si="32">IF(F194-I194&gt;10,100,IF(F194-I194&gt;5,75, IF(F194-I194&gt;0,50,0)))</f>
        <v>75</v>
      </c>
      <c r="P194" s="19">
        <f t="shared" ref="P194:P257" si="33">IF(L194="confirmed bullish", 34, IF(L194="bullish divergence",17, 0))+IF(J194="bullish",33,IF(J194="bearish",0,16.5))+IF(K194="strong",33,IF(K194="weak",0,16.5))</f>
        <v>100</v>
      </c>
      <c r="Q194" s="20">
        <f t="shared" si="24"/>
        <v>70</v>
      </c>
      <c r="R194" s="20">
        <f t="shared" si="25"/>
        <v>76.25</v>
      </c>
      <c r="S194" s="20">
        <f t="shared" si="26"/>
        <v>82.5</v>
      </c>
      <c r="T194" s="20">
        <f t="shared" si="27"/>
        <v>75</v>
      </c>
      <c r="U194" s="19">
        <f t="shared" si="28"/>
        <v>76.25</v>
      </c>
      <c r="V194" s="19">
        <f t="shared" si="29"/>
        <v>75.9375</v>
      </c>
    </row>
    <row r="195" spans="1:22" ht="13.5" x14ac:dyDescent="0.25">
      <c r="A195" s="3">
        <f>RSI!A195</f>
        <v>42289</v>
      </c>
      <c r="B195" s="2">
        <f>RSI!B195</f>
        <v>6.19</v>
      </c>
      <c r="C195" s="2">
        <f>RSI!I195</f>
        <v>66.391561509610042</v>
      </c>
      <c r="D195" s="2">
        <f>MACD!E195</f>
        <v>-9.6346650030851855E-2</v>
      </c>
      <c r="E195" s="2">
        <f>MACD!F195</f>
        <v>-4.2958471377931011E-2</v>
      </c>
      <c r="F195" s="2">
        <f>'Moving Avg'!D195</f>
        <v>6.1279999999999992</v>
      </c>
      <c r="G195" s="2">
        <f>'Moving Avg'!F195</f>
        <v>5.9554999999999998</v>
      </c>
      <c r="H195" s="2">
        <f>'Moving Avg'!G195</f>
        <v>5.9513259999999999</v>
      </c>
      <c r="I195" s="2">
        <f>'Moving Avg'!H195</f>
        <v>0</v>
      </c>
      <c r="J195" s="17" t="str">
        <f>OBV!F195</f>
        <v>BULLISH</v>
      </c>
      <c r="K195" s="17" t="str">
        <f>OBV!G195</f>
        <v>STRONG</v>
      </c>
      <c r="L195" s="17" t="str">
        <f>OBV!H195</f>
        <v>CONFIRMED BULLISH</v>
      </c>
      <c r="M195" s="19">
        <f t="shared" si="30"/>
        <v>25</v>
      </c>
      <c r="N195" s="19">
        <f t="shared" si="31"/>
        <v>100</v>
      </c>
      <c r="O195" s="19">
        <f t="shared" si="32"/>
        <v>75</v>
      </c>
      <c r="P195" s="19">
        <f t="shared" si="33"/>
        <v>100</v>
      </c>
      <c r="Q195" s="20">
        <f t="shared" ref="Q195:Q258" si="34">0.35*M195+N195*0.35+O195*0.15+P195*0.15</f>
        <v>70</v>
      </c>
      <c r="R195" s="20">
        <f t="shared" ref="R195:R258" si="35">M195*0.2+N195*0.2+O195*0.35+P195*0.25</f>
        <v>76.25</v>
      </c>
      <c r="S195" s="20">
        <f t="shared" ref="S195:S258" si="36">M195*0.15+N195*0.15+O195*0.25+P195*0.45</f>
        <v>82.5</v>
      </c>
      <c r="T195" s="20">
        <f t="shared" ref="T195:T258" si="37">0.25*SUM(M195:P195)</f>
        <v>75</v>
      </c>
      <c r="U195" s="19">
        <f t="shared" ref="U195:U258" si="38">SUM(Q195:S195)/3</f>
        <v>76.25</v>
      </c>
      <c r="V195" s="19">
        <f t="shared" ref="V195:V258" si="39">SUM(Q195:T195)/4</f>
        <v>75.9375</v>
      </c>
    </row>
    <row r="196" spans="1:22" ht="13.5" x14ac:dyDescent="0.25">
      <c r="A196" s="3">
        <f>RSI!A196</f>
        <v>42290</v>
      </c>
      <c r="B196" s="2">
        <f>RSI!B196</f>
        <v>6.2</v>
      </c>
      <c r="C196" s="2">
        <f>RSI!I196</f>
        <v>66.881877459739684</v>
      </c>
      <c r="D196" s="2">
        <f>MACD!E196</f>
        <v>-0.12480475864070772</v>
      </c>
      <c r="E196" s="2">
        <f>MACD!F196</f>
        <v>-5.9327728830486356E-2</v>
      </c>
      <c r="F196" s="2">
        <f>'Moving Avg'!D196</f>
        <v>6.1579999999999995</v>
      </c>
      <c r="G196" s="2">
        <f>'Moving Avg'!F196</f>
        <v>5.9754999999999994</v>
      </c>
      <c r="H196" s="2">
        <f>'Moving Avg'!G196</f>
        <v>5.9623020000000011</v>
      </c>
      <c r="I196" s="2">
        <f>'Moving Avg'!H196</f>
        <v>0</v>
      </c>
      <c r="J196" s="17" t="str">
        <f>OBV!F196</f>
        <v>BULLISH</v>
      </c>
      <c r="K196" s="17" t="str">
        <f>OBV!G196</f>
        <v>STRONG</v>
      </c>
      <c r="L196" s="17" t="str">
        <f>OBV!H196</f>
        <v>CONFIRMED BULLISH</v>
      </c>
      <c r="M196" s="19">
        <f t="shared" si="30"/>
        <v>25</v>
      </c>
      <c r="N196" s="19">
        <f t="shared" si="31"/>
        <v>100</v>
      </c>
      <c r="O196" s="19">
        <f t="shared" si="32"/>
        <v>75</v>
      </c>
      <c r="P196" s="19">
        <f t="shared" si="33"/>
        <v>100</v>
      </c>
      <c r="Q196" s="20">
        <f t="shared" si="34"/>
        <v>70</v>
      </c>
      <c r="R196" s="20">
        <f t="shared" si="35"/>
        <v>76.25</v>
      </c>
      <c r="S196" s="20">
        <f t="shared" si="36"/>
        <v>82.5</v>
      </c>
      <c r="T196" s="20">
        <f t="shared" si="37"/>
        <v>75</v>
      </c>
      <c r="U196" s="19">
        <f t="shared" si="38"/>
        <v>76.25</v>
      </c>
      <c r="V196" s="19">
        <f t="shared" si="39"/>
        <v>75.9375</v>
      </c>
    </row>
    <row r="197" spans="1:22" ht="13.5" x14ac:dyDescent="0.25">
      <c r="A197" s="3">
        <f>RSI!A197</f>
        <v>42293</v>
      </c>
      <c r="B197" s="2">
        <f>RSI!B197</f>
        <v>6.26</v>
      </c>
      <c r="C197" s="2">
        <f>RSI!I197</f>
        <v>69.734903185137284</v>
      </c>
      <c r="D197" s="2">
        <f>MACD!E197</f>
        <v>-0.14083541628500384</v>
      </c>
      <c r="E197" s="2">
        <f>MACD!F197</f>
        <v>-7.562926632138986E-2</v>
      </c>
      <c r="F197" s="2">
        <f>'Moving Avg'!D197</f>
        <v>6.19</v>
      </c>
      <c r="G197" s="2">
        <f>'Moving Avg'!F197</f>
        <v>5.9939999999999998</v>
      </c>
      <c r="H197" s="2">
        <f>'Moving Avg'!G197</f>
        <v>5.9691039999999997</v>
      </c>
      <c r="I197" s="2">
        <f>'Moving Avg'!H197</f>
        <v>0</v>
      </c>
      <c r="J197" s="17" t="str">
        <f>OBV!F197</f>
        <v>BULLISH</v>
      </c>
      <c r="K197" s="17" t="str">
        <f>OBV!G197</f>
        <v>STRONG</v>
      </c>
      <c r="L197" s="17" t="str">
        <f>OBV!H197</f>
        <v>CONFIRMED BULLISH</v>
      </c>
      <c r="M197" s="19">
        <f t="shared" si="30"/>
        <v>25</v>
      </c>
      <c r="N197" s="19">
        <f t="shared" si="31"/>
        <v>100</v>
      </c>
      <c r="O197" s="19">
        <f t="shared" si="32"/>
        <v>75</v>
      </c>
      <c r="P197" s="19">
        <f t="shared" si="33"/>
        <v>100</v>
      </c>
      <c r="Q197" s="20">
        <f t="shared" si="34"/>
        <v>70</v>
      </c>
      <c r="R197" s="20">
        <f t="shared" si="35"/>
        <v>76.25</v>
      </c>
      <c r="S197" s="20">
        <f t="shared" si="36"/>
        <v>82.5</v>
      </c>
      <c r="T197" s="20">
        <f t="shared" si="37"/>
        <v>75</v>
      </c>
      <c r="U197" s="19">
        <f t="shared" si="38"/>
        <v>76.25</v>
      </c>
      <c r="V197" s="19">
        <f t="shared" si="39"/>
        <v>75.9375</v>
      </c>
    </row>
    <row r="198" spans="1:22" ht="13.5" x14ac:dyDescent="0.25">
      <c r="A198" s="3">
        <f>RSI!A198</f>
        <v>42296</v>
      </c>
      <c r="B198" s="2">
        <f>RSI!B198</f>
        <v>6.2</v>
      </c>
      <c r="C198" s="2">
        <f>RSI!I198</f>
        <v>63.814590448665967</v>
      </c>
      <c r="D198" s="2">
        <f>MACD!E198</f>
        <v>-0.15002370456717262</v>
      </c>
      <c r="E198" s="2">
        <f>MACD!F198</f>
        <v>-9.0508153970546415E-2</v>
      </c>
      <c r="F198" s="2">
        <f>'Moving Avg'!D198</f>
        <v>6.1999999999999993</v>
      </c>
      <c r="G198" s="2">
        <f>'Moving Avg'!F198</f>
        <v>6.0095000000000001</v>
      </c>
      <c r="H198" s="2">
        <f>'Moving Avg'!G198</f>
        <v>5.9841999999999995</v>
      </c>
      <c r="I198" s="2">
        <f>'Moving Avg'!H198</f>
        <v>0</v>
      </c>
      <c r="J198" s="17" t="str">
        <f>OBV!F198</f>
        <v>BULLISH</v>
      </c>
      <c r="K198" s="17" t="str">
        <f>OBV!G198</f>
        <v>STRONG</v>
      </c>
      <c r="L198" s="17" t="str">
        <f>OBV!H198</f>
        <v>CONFIRMED BULLISH</v>
      </c>
      <c r="M198" s="19">
        <f t="shared" si="30"/>
        <v>25</v>
      </c>
      <c r="N198" s="19">
        <f t="shared" si="31"/>
        <v>100</v>
      </c>
      <c r="O198" s="19">
        <f t="shared" si="32"/>
        <v>75</v>
      </c>
      <c r="P198" s="19">
        <f t="shared" si="33"/>
        <v>100</v>
      </c>
      <c r="Q198" s="20">
        <f t="shared" si="34"/>
        <v>70</v>
      </c>
      <c r="R198" s="20">
        <f t="shared" si="35"/>
        <v>76.25</v>
      </c>
      <c r="S198" s="20">
        <f t="shared" si="36"/>
        <v>82.5</v>
      </c>
      <c r="T198" s="20">
        <f t="shared" si="37"/>
        <v>75</v>
      </c>
      <c r="U198" s="19">
        <f t="shared" si="38"/>
        <v>76.25</v>
      </c>
      <c r="V198" s="19">
        <f t="shared" si="39"/>
        <v>75.9375</v>
      </c>
    </row>
    <row r="199" spans="1:22" ht="13.5" x14ac:dyDescent="0.25">
      <c r="A199" s="3">
        <f>RSI!A199</f>
        <v>42297</v>
      </c>
      <c r="B199" s="2">
        <f>RSI!B199</f>
        <v>6.1</v>
      </c>
      <c r="C199" s="2">
        <f>RSI!I199</f>
        <v>55.376344778244352</v>
      </c>
      <c r="D199" s="2">
        <f>MACD!E199</f>
        <v>-0.14229346086155292</v>
      </c>
      <c r="E199" s="2">
        <f>MACD!F199</f>
        <v>-0.10086521534874772</v>
      </c>
      <c r="F199" s="2">
        <f>'Moving Avg'!D199</f>
        <v>6.1899999999999995</v>
      </c>
      <c r="G199" s="2">
        <f>'Moving Avg'!F199</f>
        <v>6.0149999999999997</v>
      </c>
      <c r="H199" s="2">
        <f>'Moving Avg'!G199</f>
        <v>5.9843999999999991</v>
      </c>
      <c r="I199" s="2">
        <f>'Moving Avg'!H199</f>
        <v>0</v>
      </c>
      <c r="J199" s="17" t="str">
        <f>OBV!F199</f>
        <v>BULLISH</v>
      </c>
      <c r="K199" s="17" t="str">
        <f>OBV!G199</f>
        <v>STRONG</v>
      </c>
      <c r="L199" s="17" t="str">
        <f>OBV!H199</f>
        <v>BULLISH DIVERGENCE</v>
      </c>
      <c r="M199" s="19">
        <f t="shared" si="30"/>
        <v>25</v>
      </c>
      <c r="N199" s="19">
        <f t="shared" si="31"/>
        <v>100</v>
      </c>
      <c r="O199" s="19">
        <f t="shared" si="32"/>
        <v>75</v>
      </c>
      <c r="P199" s="19">
        <f t="shared" si="33"/>
        <v>83</v>
      </c>
      <c r="Q199" s="20">
        <f t="shared" si="34"/>
        <v>67.45</v>
      </c>
      <c r="R199" s="20">
        <f t="shared" si="35"/>
        <v>72</v>
      </c>
      <c r="S199" s="20">
        <f t="shared" si="36"/>
        <v>74.849999999999994</v>
      </c>
      <c r="T199" s="20">
        <f t="shared" si="37"/>
        <v>70.75</v>
      </c>
      <c r="U199" s="19">
        <f t="shared" si="38"/>
        <v>71.433333333333323</v>
      </c>
      <c r="V199" s="19">
        <f t="shared" si="39"/>
        <v>71.262499999999989</v>
      </c>
    </row>
    <row r="200" spans="1:22" ht="13.5" x14ac:dyDescent="0.25">
      <c r="A200" s="3">
        <f>RSI!A200</f>
        <v>42298</v>
      </c>
      <c r="B200" s="2">
        <f>RSI!B200</f>
        <v>6.09</v>
      </c>
      <c r="C200" s="2">
        <f>RSI!I200</f>
        <v>54.598844922260746</v>
      </c>
      <c r="D200" s="2">
        <f>MACD!E200</f>
        <v>-0.13085474045559486</v>
      </c>
      <c r="E200" s="2">
        <f>MACD!F200</f>
        <v>-0.10686312037011715</v>
      </c>
      <c r="F200" s="2">
        <f>'Moving Avg'!D200</f>
        <v>6.17</v>
      </c>
      <c r="G200" s="2">
        <f>'Moving Avg'!F200</f>
        <v>6.0225000000000009</v>
      </c>
      <c r="H200" s="2">
        <f>'Moving Avg'!G200</f>
        <v>5.9807999999999995</v>
      </c>
      <c r="I200" s="2">
        <f>'Moving Avg'!H200</f>
        <v>0</v>
      </c>
      <c r="J200" s="17" t="str">
        <f>OBV!F200</f>
        <v>BULLISH</v>
      </c>
      <c r="K200" s="17" t="str">
        <f>OBV!G200</f>
        <v>STRONG</v>
      </c>
      <c r="L200" s="17" t="str">
        <f>OBV!H200</f>
        <v>BULLISH DIVERGENCE</v>
      </c>
      <c r="M200" s="19">
        <f t="shared" si="30"/>
        <v>25</v>
      </c>
      <c r="N200" s="19">
        <f t="shared" si="31"/>
        <v>100</v>
      </c>
      <c r="O200" s="19">
        <f t="shared" si="32"/>
        <v>75</v>
      </c>
      <c r="P200" s="19">
        <f t="shared" si="33"/>
        <v>83</v>
      </c>
      <c r="Q200" s="20">
        <f t="shared" si="34"/>
        <v>67.45</v>
      </c>
      <c r="R200" s="20">
        <f t="shared" si="35"/>
        <v>72</v>
      </c>
      <c r="S200" s="20">
        <f t="shared" si="36"/>
        <v>74.849999999999994</v>
      </c>
      <c r="T200" s="20">
        <f t="shared" si="37"/>
        <v>70.75</v>
      </c>
      <c r="U200" s="19">
        <f t="shared" si="38"/>
        <v>71.433333333333323</v>
      </c>
      <c r="V200" s="19">
        <f t="shared" si="39"/>
        <v>71.262499999999989</v>
      </c>
    </row>
    <row r="201" spans="1:22" ht="13.5" x14ac:dyDescent="0.25">
      <c r="A201" s="3">
        <f>RSI!A201</f>
        <v>42299</v>
      </c>
      <c r="B201" s="2">
        <f>RSI!B201</f>
        <v>6.1</v>
      </c>
      <c r="C201" s="2">
        <f>RSI!I201</f>
        <v>55.275099315614227</v>
      </c>
      <c r="D201" s="2">
        <f>MACD!E201</f>
        <v>-0.11305113055969418</v>
      </c>
      <c r="E201" s="2">
        <f>MACD!F201</f>
        <v>-0.10810072240803256</v>
      </c>
      <c r="F201" s="2">
        <f>'Moving Avg'!D201</f>
        <v>6.15</v>
      </c>
      <c r="G201" s="2">
        <f>'Moving Avg'!F201</f>
        <v>6.0285000000000002</v>
      </c>
      <c r="H201" s="2">
        <f>'Moving Avg'!G201</f>
        <v>5.9742000000000006</v>
      </c>
      <c r="I201" s="2">
        <f>'Moving Avg'!H201</f>
        <v>5.1514514999999967</v>
      </c>
      <c r="J201" s="17" t="str">
        <f>OBV!F201</f>
        <v>BEARISH</v>
      </c>
      <c r="K201" s="17" t="str">
        <f>OBV!G201</f>
        <v>NEUTRAL</v>
      </c>
      <c r="L201" s="17" t="str">
        <f>OBV!H201</f>
        <v>CONFIRMED BEARISH</v>
      </c>
      <c r="M201" s="19">
        <f t="shared" si="30"/>
        <v>25</v>
      </c>
      <c r="N201" s="19">
        <f t="shared" si="31"/>
        <v>45</v>
      </c>
      <c r="O201" s="19">
        <f t="shared" si="32"/>
        <v>50</v>
      </c>
      <c r="P201" s="19">
        <f t="shared" si="33"/>
        <v>16.5</v>
      </c>
      <c r="Q201" s="20">
        <f t="shared" si="34"/>
        <v>34.475000000000001</v>
      </c>
      <c r="R201" s="20">
        <f t="shared" si="35"/>
        <v>35.625</v>
      </c>
      <c r="S201" s="20">
        <f t="shared" si="36"/>
        <v>30.425000000000001</v>
      </c>
      <c r="T201" s="20">
        <f t="shared" si="37"/>
        <v>34.125</v>
      </c>
      <c r="U201" s="19">
        <f t="shared" si="38"/>
        <v>33.508333333333333</v>
      </c>
      <c r="V201" s="19">
        <f t="shared" si="39"/>
        <v>33.662499999999994</v>
      </c>
    </row>
    <row r="202" spans="1:22" ht="13.5" x14ac:dyDescent="0.25">
      <c r="A202" s="3">
        <f>RSI!A202</f>
        <v>42300</v>
      </c>
      <c r="B202" s="2">
        <f>RSI!B202</f>
        <v>6</v>
      </c>
      <c r="C202" s="2">
        <f>RSI!I202</f>
        <v>47.634165437631587</v>
      </c>
      <c r="D202" s="2">
        <f>MACD!E202</f>
        <v>-8.3284186845702379E-2</v>
      </c>
      <c r="E202" s="2">
        <f>MACD!F202</f>
        <v>-0.10313741529556653</v>
      </c>
      <c r="F202" s="2">
        <f>'Moving Avg'!D202</f>
        <v>6.0980000000000008</v>
      </c>
      <c r="G202" s="2">
        <f>'Moving Avg'!F202</f>
        <v>6.0295000000000005</v>
      </c>
      <c r="H202" s="2">
        <f>'Moving Avg'!G202</f>
        <v>5.9642000000000008</v>
      </c>
      <c r="I202" s="2">
        <f>'Moving Avg'!H202</f>
        <v>5.1590614999999964</v>
      </c>
      <c r="J202" s="17" t="str">
        <f>OBV!F202</f>
        <v>BEARISH</v>
      </c>
      <c r="K202" s="17" t="str">
        <f>OBV!G202</f>
        <v>NEUTRAL</v>
      </c>
      <c r="L202" s="17" t="str">
        <f>OBV!H202</f>
        <v>CONFIRMED BEARISH</v>
      </c>
      <c r="M202" s="19">
        <f t="shared" si="30"/>
        <v>25</v>
      </c>
      <c r="N202" s="19">
        <f t="shared" si="31"/>
        <v>0</v>
      </c>
      <c r="O202" s="19">
        <f t="shared" si="32"/>
        <v>50</v>
      </c>
      <c r="P202" s="19">
        <f t="shared" si="33"/>
        <v>16.5</v>
      </c>
      <c r="Q202" s="20">
        <f t="shared" si="34"/>
        <v>18.725000000000001</v>
      </c>
      <c r="R202" s="20">
        <f t="shared" si="35"/>
        <v>26.625</v>
      </c>
      <c r="S202" s="20">
        <f t="shared" si="36"/>
        <v>23.675000000000001</v>
      </c>
      <c r="T202" s="20">
        <f t="shared" si="37"/>
        <v>22.875</v>
      </c>
      <c r="U202" s="19">
        <f t="shared" si="38"/>
        <v>23.008333333333336</v>
      </c>
      <c r="V202" s="19">
        <f t="shared" si="39"/>
        <v>22.975000000000001</v>
      </c>
    </row>
    <row r="203" spans="1:22" ht="13.5" x14ac:dyDescent="0.25">
      <c r="A203" s="3">
        <f>RSI!A203</f>
        <v>42303</v>
      </c>
      <c r="B203" s="2">
        <f>RSI!B203</f>
        <v>5.7</v>
      </c>
      <c r="C203" s="2">
        <f>RSI!I203</f>
        <v>32.9282632485466</v>
      </c>
      <c r="D203" s="2">
        <f>MACD!E203</f>
        <v>-2.7959268701170714E-2</v>
      </c>
      <c r="E203" s="2">
        <f>MACD!F203</f>
        <v>-8.8101785976687372E-2</v>
      </c>
      <c r="F203" s="2">
        <f>'Moving Avg'!D203</f>
        <v>5.9979999999999993</v>
      </c>
      <c r="G203" s="2">
        <f>'Moving Avg'!F203</f>
        <v>6.024</v>
      </c>
      <c r="H203" s="2">
        <f>'Moving Avg'!G203</f>
        <v>5.9520000000000008</v>
      </c>
      <c r="I203" s="2">
        <f>'Moving Avg'!H203</f>
        <v>5.1657089999999979</v>
      </c>
      <c r="J203" s="17" t="str">
        <f>OBV!F203</f>
        <v>BEARISH</v>
      </c>
      <c r="K203" s="17" t="str">
        <f>OBV!G203</f>
        <v>WEAK</v>
      </c>
      <c r="L203" s="17" t="str">
        <f>OBV!H203</f>
        <v>CONFIRMED BEARISH</v>
      </c>
      <c r="M203" s="19">
        <f t="shared" si="30"/>
        <v>25</v>
      </c>
      <c r="N203" s="19">
        <f t="shared" si="31"/>
        <v>0</v>
      </c>
      <c r="O203" s="19">
        <f t="shared" si="32"/>
        <v>50</v>
      </c>
      <c r="P203" s="19">
        <f t="shared" si="33"/>
        <v>0</v>
      </c>
      <c r="Q203" s="20">
        <f t="shared" si="34"/>
        <v>16.25</v>
      </c>
      <c r="R203" s="20">
        <f t="shared" si="35"/>
        <v>22.5</v>
      </c>
      <c r="S203" s="20">
        <f t="shared" si="36"/>
        <v>16.25</v>
      </c>
      <c r="T203" s="20">
        <f t="shared" si="37"/>
        <v>18.75</v>
      </c>
      <c r="U203" s="19">
        <f t="shared" si="38"/>
        <v>18.333333333333332</v>
      </c>
      <c r="V203" s="19">
        <f t="shared" si="39"/>
        <v>18.4375</v>
      </c>
    </row>
    <row r="204" spans="1:22" ht="13.5" x14ac:dyDescent="0.25">
      <c r="A204" s="3">
        <f>RSI!A204</f>
        <v>42304</v>
      </c>
      <c r="B204" s="2">
        <f>RSI!B204</f>
        <v>5.8</v>
      </c>
      <c r="C204" s="2">
        <f>RSI!I204</f>
        <v>39.619872415455035</v>
      </c>
      <c r="D204" s="2">
        <f>MACD!E204</f>
        <v>1.3425886753390515E-2</v>
      </c>
      <c r="E204" s="2">
        <f>MACD!F204</f>
        <v>-6.7796251430671792E-2</v>
      </c>
      <c r="F204" s="2">
        <f>'Moving Avg'!D204</f>
        <v>5.9379999999999997</v>
      </c>
      <c r="G204" s="2">
        <f>'Moving Avg'!F204</f>
        <v>6.0215000000000005</v>
      </c>
      <c r="H204" s="2">
        <f>'Moving Avg'!G204</f>
        <v>5.9422000000000006</v>
      </c>
      <c r="I204" s="2">
        <f>'Moving Avg'!H204</f>
        <v>5.1728564999999973</v>
      </c>
      <c r="J204" s="17" t="str">
        <f>OBV!F204</f>
        <v>BEARISH</v>
      </c>
      <c r="K204" s="17" t="str">
        <f>OBV!G204</f>
        <v>WEAK</v>
      </c>
      <c r="L204" s="17" t="str">
        <f>OBV!H204</f>
        <v>CONFIRMED BEARISH</v>
      </c>
      <c r="M204" s="19">
        <f t="shared" si="30"/>
        <v>25</v>
      </c>
      <c r="N204" s="19">
        <f t="shared" si="31"/>
        <v>0</v>
      </c>
      <c r="O204" s="19">
        <f t="shared" si="32"/>
        <v>50</v>
      </c>
      <c r="P204" s="19">
        <f t="shared" si="33"/>
        <v>0</v>
      </c>
      <c r="Q204" s="20">
        <f t="shared" si="34"/>
        <v>16.25</v>
      </c>
      <c r="R204" s="20">
        <f t="shared" si="35"/>
        <v>22.5</v>
      </c>
      <c r="S204" s="20">
        <f t="shared" si="36"/>
        <v>16.25</v>
      </c>
      <c r="T204" s="20">
        <f t="shared" si="37"/>
        <v>18.75</v>
      </c>
      <c r="U204" s="19">
        <f t="shared" si="38"/>
        <v>18.333333333333332</v>
      </c>
      <c r="V204" s="19">
        <f t="shared" si="39"/>
        <v>18.4375</v>
      </c>
    </row>
    <row r="205" spans="1:22" ht="13.5" x14ac:dyDescent="0.25">
      <c r="A205" s="3">
        <f>RSI!A205</f>
        <v>42305</v>
      </c>
      <c r="B205" s="2">
        <f>RSI!B205</f>
        <v>5.7</v>
      </c>
      <c r="C205" s="2">
        <f>RSI!I205</f>
        <v>35.776011857776425</v>
      </c>
      <c r="D205" s="2">
        <f>MACD!E205</f>
        <v>6.3247009838834245E-2</v>
      </c>
      <c r="E205" s="2">
        <f>MACD!F205</f>
        <v>-4.1587599176770587E-2</v>
      </c>
      <c r="F205" s="2">
        <f>'Moving Avg'!D205</f>
        <v>5.86</v>
      </c>
      <c r="G205" s="2">
        <f>'Moving Avg'!F205</f>
        <v>6.0164999999999997</v>
      </c>
      <c r="H205" s="2">
        <f>'Moving Avg'!G205</f>
        <v>5.9337999999999989</v>
      </c>
      <c r="I205" s="2">
        <f>'Moving Avg'!H205</f>
        <v>5.179503999999997</v>
      </c>
      <c r="J205" s="17" t="str">
        <f>OBV!F205</f>
        <v>BEARISH</v>
      </c>
      <c r="K205" s="17" t="str">
        <f>OBV!G205</f>
        <v>WEAK</v>
      </c>
      <c r="L205" s="17" t="str">
        <f>OBV!H205</f>
        <v>CONFIRMED BEARISH</v>
      </c>
      <c r="M205" s="19">
        <f t="shared" si="30"/>
        <v>25</v>
      </c>
      <c r="N205" s="19">
        <f t="shared" si="31"/>
        <v>0</v>
      </c>
      <c r="O205" s="19">
        <f t="shared" si="32"/>
        <v>50</v>
      </c>
      <c r="P205" s="19">
        <f t="shared" si="33"/>
        <v>0</v>
      </c>
      <c r="Q205" s="20">
        <f t="shared" si="34"/>
        <v>16.25</v>
      </c>
      <c r="R205" s="20">
        <f t="shared" si="35"/>
        <v>22.5</v>
      </c>
      <c r="S205" s="20">
        <f t="shared" si="36"/>
        <v>16.25</v>
      </c>
      <c r="T205" s="20">
        <f t="shared" si="37"/>
        <v>18.75</v>
      </c>
      <c r="U205" s="19">
        <f t="shared" si="38"/>
        <v>18.333333333333332</v>
      </c>
      <c r="V205" s="19">
        <f t="shared" si="39"/>
        <v>18.4375</v>
      </c>
    </row>
    <row r="206" spans="1:22" ht="13.5" x14ac:dyDescent="0.25">
      <c r="A206" s="3">
        <f>RSI!A206</f>
        <v>42306</v>
      </c>
      <c r="B206" s="2">
        <f>RSI!B206</f>
        <v>5.8</v>
      </c>
      <c r="C206" s="2">
        <f>RSI!I206</f>
        <v>41.851456603975471</v>
      </c>
      <c r="D206" s="2">
        <f>MACD!E206</f>
        <v>0.10127498935205903</v>
      </c>
      <c r="E206" s="2">
        <f>MACD!F206</f>
        <v>-1.3015081471004664E-2</v>
      </c>
      <c r="F206" s="2">
        <f>'Moving Avg'!D206</f>
        <v>5.8</v>
      </c>
      <c r="G206" s="2">
        <f>'Moving Avg'!F206</f>
        <v>6.0164999999999997</v>
      </c>
      <c r="H206" s="2">
        <f>'Moving Avg'!G206</f>
        <v>5.9298000000000002</v>
      </c>
      <c r="I206" s="2">
        <f>'Moving Avg'!H206</f>
        <v>5.1872784999999988</v>
      </c>
      <c r="J206" s="17" t="str">
        <f>OBV!F206</f>
        <v>BEARISH</v>
      </c>
      <c r="K206" s="17" t="str">
        <f>OBV!G206</f>
        <v>WEAK</v>
      </c>
      <c r="L206" s="17" t="str">
        <f>OBV!H206</f>
        <v>CONFIRMED BEARISH</v>
      </c>
      <c r="M206" s="19">
        <f t="shared" si="30"/>
        <v>25</v>
      </c>
      <c r="N206" s="19">
        <f t="shared" si="31"/>
        <v>0</v>
      </c>
      <c r="O206" s="19">
        <f t="shared" si="32"/>
        <v>50</v>
      </c>
      <c r="P206" s="19">
        <f t="shared" si="33"/>
        <v>0</v>
      </c>
      <c r="Q206" s="20">
        <f t="shared" si="34"/>
        <v>16.25</v>
      </c>
      <c r="R206" s="20">
        <f t="shared" si="35"/>
        <v>22.5</v>
      </c>
      <c r="S206" s="20">
        <f t="shared" si="36"/>
        <v>16.25</v>
      </c>
      <c r="T206" s="20">
        <f t="shared" si="37"/>
        <v>18.75</v>
      </c>
      <c r="U206" s="19">
        <f t="shared" si="38"/>
        <v>18.333333333333332</v>
      </c>
      <c r="V206" s="19">
        <f t="shared" si="39"/>
        <v>18.4375</v>
      </c>
    </row>
    <row r="207" spans="1:22" ht="13.5" x14ac:dyDescent="0.25">
      <c r="A207" s="3">
        <f>RSI!A207</f>
        <v>42307</v>
      </c>
      <c r="B207" s="2">
        <f>RSI!B207</f>
        <v>5.97</v>
      </c>
      <c r="C207" s="2">
        <f>RSI!I207</f>
        <v>50.435386018327748</v>
      </c>
      <c r="D207" s="2">
        <f>MACD!E207</f>
        <v>0.13111144065897751</v>
      </c>
      <c r="E207" s="2">
        <f>MACD!F207</f>
        <v>1.5810222954991772E-2</v>
      </c>
      <c r="F207" s="2">
        <f>'Moving Avg'!D207</f>
        <v>5.7939999999999996</v>
      </c>
      <c r="G207" s="2">
        <f>'Moving Avg'!F207</f>
        <v>6.0204999999999993</v>
      </c>
      <c r="H207" s="2">
        <f>'Moving Avg'!G207</f>
        <v>5.9291999999999998</v>
      </c>
      <c r="I207" s="2">
        <f>'Moving Avg'!H207</f>
        <v>5.1959029999999986</v>
      </c>
      <c r="J207" s="17" t="str">
        <f>OBV!F207</f>
        <v>BEARISH</v>
      </c>
      <c r="K207" s="17" t="str">
        <f>OBV!G207</f>
        <v>WEAK</v>
      </c>
      <c r="L207" s="17" t="str">
        <f>OBV!H207</f>
        <v>CONFIRMED BEARISH</v>
      </c>
      <c r="M207" s="19">
        <f t="shared" si="30"/>
        <v>25</v>
      </c>
      <c r="N207" s="19">
        <f t="shared" si="31"/>
        <v>0</v>
      </c>
      <c r="O207" s="19">
        <f t="shared" si="32"/>
        <v>50</v>
      </c>
      <c r="P207" s="19">
        <f t="shared" si="33"/>
        <v>0</v>
      </c>
      <c r="Q207" s="20">
        <f t="shared" si="34"/>
        <v>16.25</v>
      </c>
      <c r="R207" s="20">
        <f t="shared" si="35"/>
        <v>22.5</v>
      </c>
      <c r="S207" s="20">
        <f t="shared" si="36"/>
        <v>16.25</v>
      </c>
      <c r="T207" s="20">
        <f t="shared" si="37"/>
        <v>18.75</v>
      </c>
      <c r="U207" s="19">
        <f t="shared" si="38"/>
        <v>18.333333333333332</v>
      </c>
      <c r="V207" s="19">
        <f t="shared" si="39"/>
        <v>18.4375</v>
      </c>
    </row>
    <row r="208" spans="1:22" ht="13.5" x14ac:dyDescent="0.25">
      <c r="A208" s="3">
        <f>RSI!A208</f>
        <v>42310</v>
      </c>
      <c r="B208" s="2">
        <f>RSI!B208</f>
        <v>5.98</v>
      </c>
      <c r="C208" s="2">
        <f>RSI!I208</f>
        <v>50.89459707726968</v>
      </c>
      <c r="D208" s="2">
        <f>MACD!E208</f>
        <v>0.14632676358423868</v>
      </c>
      <c r="E208" s="2">
        <f>MACD!F208</f>
        <v>4.1913531080841157E-2</v>
      </c>
      <c r="F208" s="2">
        <f>'Moving Avg'!D208</f>
        <v>5.85</v>
      </c>
      <c r="G208" s="2">
        <f>'Moving Avg'!F208</f>
        <v>6.0244999999999997</v>
      </c>
      <c r="H208" s="2">
        <f>'Moving Avg'!G208</f>
        <v>5.9288000000000007</v>
      </c>
      <c r="I208" s="2">
        <f>'Moving Avg'!H208</f>
        <v>5.2046219999999979</v>
      </c>
      <c r="J208" s="17" t="str">
        <f>OBV!F208</f>
        <v>BULLISH</v>
      </c>
      <c r="K208" s="17" t="str">
        <f>OBV!G208</f>
        <v>NEUTRAL</v>
      </c>
      <c r="L208" s="17" t="str">
        <f>OBV!H208</f>
        <v>CONFIRMED BULLISH</v>
      </c>
      <c r="M208" s="19">
        <f t="shared" si="30"/>
        <v>25</v>
      </c>
      <c r="N208" s="19">
        <f t="shared" si="31"/>
        <v>0</v>
      </c>
      <c r="O208" s="19">
        <f t="shared" si="32"/>
        <v>50</v>
      </c>
      <c r="P208" s="19">
        <f t="shared" si="33"/>
        <v>83.5</v>
      </c>
      <c r="Q208" s="20">
        <f t="shared" si="34"/>
        <v>28.774999999999999</v>
      </c>
      <c r="R208" s="20">
        <f t="shared" si="35"/>
        <v>43.375</v>
      </c>
      <c r="S208" s="20">
        <f t="shared" si="36"/>
        <v>53.825000000000003</v>
      </c>
      <c r="T208" s="20">
        <f t="shared" si="37"/>
        <v>39.625</v>
      </c>
      <c r="U208" s="19">
        <f t="shared" si="38"/>
        <v>41.991666666666667</v>
      </c>
      <c r="V208" s="19">
        <f t="shared" si="39"/>
        <v>41.400000000000006</v>
      </c>
    </row>
    <row r="209" spans="1:22" ht="13.5" x14ac:dyDescent="0.25">
      <c r="A209" s="3">
        <f>RSI!A209</f>
        <v>42311</v>
      </c>
      <c r="B209" s="2">
        <f>RSI!B209</f>
        <v>5.9</v>
      </c>
      <c r="C209" s="2">
        <f>RSI!I209</f>
        <v>47.132453800600558</v>
      </c>
      <c r="D209" s="2">
        <f>MACD!E209</f>
        <v>0.14962849221703056</v>
      </c>
      <c r="E209" s="2">
        <f>MACD!F209</f>
        <v>6.3456523308079035E-2</v>
      </c>
      <c r="F209" s="2">
        <f>'Moving Avg'!D209</f>
        <v>5.87</v>
      </c>
      <c r="G209" s="2">
        <f>'Moving Avg'!F209</f>
        <v>6.0215000000000005</v>
      </c>
      <c r="H209" s="2">
        <f>'Moving Avg'!G209</f>
        <v>5.926800000000001</v>
      </c>
      <c r="I209" s="2">
        <f>'Moving Avg'!H209</f>
        <v>5.2126275</v>
      </c>
      <c r="J209" s="17" t="str">
        <f>OBV!F209</f>
        <v>BULLISH</v>
      </c>
      <c r="K209" s="17" t="str">
        <f>OBV!G209</f>
        <v>NEUTRAL</v>
      </c>
      <c r="L209" s="17" t="str">
        <f>OBV!H209</f>
        <v>CONFIRMED BULLISH</v>
      </c>
      <c r="M209" s="19">
        <f t="shared" si="30"/>
        <v>25</v>
      </c>
      <c r="N209" s="19">
        <f t="shared" si="31"/>
        <v>0</v>
      </c>
      <c r="O209" s="19">
        <f t="shared" si="32"/>
        <v>50</v>
      </c>
      <c r="P209" s="19">
        <f t="shared" si="33"/>
        <v>83.5</v>
      </c>
      <c r="Q209" s="20">
        <f t="shared" si="34"/>
        <v>28.774999999999999</v>
      </c>
      <c r="R209" s="20">
        <f t="shared" si="35"/>
        <v>43.375</v>
      </c>
      <c r="S209" s="20">
        <f t="shared" si="36"/>
        <v>53.825000000000003</v>
      </c>
      <c r="T209" s="20">
        <f t="shared" si="37"/>
        <v>39.625</v>
      </c>
      <c r="U209" s="19">
        <f t="shared" si="38"/>
        <v>41.991666666666667</v>
      </c>
      <c r="V209" s="19">
        <f t="shared" si="39"/>
        <v>41.400000000000006</v>
      </c>
    </row>
    <row r="210" spans="1:22" ht="13.5" x14ac:dyDescent="0.25">
      <c r="A210" s="3">
        <f>RSI!A210</f>
        <v>42312</v>
      </c>
      <c r="B210" s="2">
        <f>RSI!B210</f>
        <v>5.73</v>
      </c>
      <c r="C210" s="2">
        <f>RSI!I210</f>
        <v>40.312962456637074</v>
      </c>
      <c r="D210" s="2">
        <f>MACD!E210</f>
        <v>0.16384348197529164</v>
      </c>
      <c r="E210" s="2">
        <f>MACD!F210</f>
        <v>8.353391504152155E-2</v>
      </c>
      <c r="F210" s="2">
        <f>'Moving Avg'!D210</f>
        <v>5.8759999999999994</v>
      </c>
      <c r="G210" s="2">
        <f>'Moving Avg'!F210</f>
        <v>6.0084999999999997</v>
      </c>
      <c r="H210" s="2">
        <f>'Moving Avg'!G210</f>
        <v>5.9234</v>
      </c>
      <c r="I210" s="2">
        <f>'Moving Avg'!H210</f>
        <v>5.2197829999999987</v>
      </c>
      <c r="J210" s="17" t="str">
        <f>OBV!F210</f>
        <v>BEARISH</v>
      </c>
      <c r="K210" s="17" t="str">
        <f>OBV!G210</f>
        <v>NEUTRAL</v>
      </c>
      <c r="L210" s="17" t="str">
        <f>OBV!H210</f>
        <v>BEARISH DIVERGENCE</v>
      </c>
      <c r="M210" s="19">
        <f t="shared" si="30"/>
        <v>25</v>
      </c>
      <c r="N210" s="19">
        <f t="shared" si="31"/>
        <v>0</v>
      </c>
      <c r="O210" s="19">
        <f t="shared" si="32"/>
        <v>50</v>
      </c>
      <c r="P210" s="19">
        <f t="shared" si="33"/>
        <v>16.5</v>
      </c>
      <c r="Q210" s="20">
        <f t="shared" si="34"/>
        <v>18.725000000000001</v>
      </c>
      <c r="R210" s="20">
        <f t="shared" si="35"/>
        <v>26.625</v>
      </c>
      <c r="S210" s="20">
        <f t="shared" si="36"/>
        <v>23.675000000000001</v>
      </c>
      <c r="T210" s="20">
        <f t="shared" si="37"/>
        <v>22.875</v>
      </c>
      <c r="U210" s="19">
        <f t="shared" si="38"/>
        <v>23.008333333333336</v>
      </c>
      <c r="V210" s="19">
        <f t="shared" si="39"/>
        <v>22.975000000000001</v>
      </c>
    </row>
    <row r="211" spans="1:22" ht="13.5" x14ac:dyDescent="0.25">
      <c r="A211" s="3">
        <f>RSI!A211</f>
        <v>42313</v>
      </c>
      <c r="B211" s="2">
        <f>RSI!B211</f>
        <v>5.69</v>
      </c>
      <c r="C211" s="2">
        <f>RSI!I211</f>
        <v>38.887240584381587</v>
      </c>
      <c r="D211" s="2">
        <f>MACD!E211</f>
        <v>0.18171740862948127</v>
      </c>
      <c r="E211" s="2">
        <f>MACD!F211</f>
        <v>0.1031706137591135</v>
      </c>
      <c r="F211" s="2">
        <f>'Moving Avg'!D211</f>
        <v>5.854000000000001</v>
      </c>
      <c r="G211" s="2">
        <f>'Moving Avg'!F211</f>
        <v>5.9904999999999999</v>
      </c>
      <c r="H211" s="2">
        <f>'Moving Avg'!G211</f>
        <v>5.9212000000000016</v>
      </c>
      <c r="I211" s="2">
        <f>'Moving Avg'!H211</f>
        <v>5.2273654999999994</v>
      </c>
      <c r="J211" s="17" t="str">
        <f>OBV!F211</f>
        <v>BEARISH</v>
      </c>
      <c r="K211" s="17" t="str">
        <f>OBV!G211</f>
        <v>NEUTRAL</v>
      </c>
      <c r="L211" s="17" t="str">
        <f>OBV!H211</f>
        <v>CONFIRMED BEARISH</v>
      </c>
      <c r="M211" s="19">
        <f t="shared" si="30"/>
        <v>25</v>
      </c>
      <c r="N211" s="19">
        <f t="shared" si="31"/>
        <v>0</v>
      </c>
      <c r="O211" s="19">
        <f t="shared" si="32"/>
        <v>50</v>
      </c>
      <c r="P211" s="19">
        <f t="shared" si="33"/>
        <v>16.5</v>
      </c>
      <c r="Q211" s="20">
        <f t="shared" si="34"/>
        <v>18.725000000000001</v>
      </c>
      <c r="R211" s="20">
        <f t="shared" si="35"/>
        <v>26.625</v>
      </c>
      <c r="S211" s="20">
        <f t="shared" si="36"/>
        <v>23.675000000000001</v>
      </c>
      <c r="T211" s="20">
        <f t="shared" si="37"/>
        <v>22.875</v>
      </c>
      <c r="U211" s="19">
        <f t="shared" si="38"/>
        <v>23.008333333333336</v>
      </c>
      <c r="V211" s="19">
        <f t="shared" si="39"/>
        <v>22.975000000000001</v>
      </c>
    </row>
    <row r="212" spans="1:22" ht="13.5" x14ac:dyDescent="0.25">
      <c r="A212" s="3">
        <f>RSI!A212</f>
        <v>42314</v>
      </c>
      <c r="B212" s="2">
        <f>RSI!B212</f>
        <v>5.67</v>
      </c>
      <c r="C212" s="2">
        <f>RSI!I212</f>
        <v>38.160533779843817</v>
      </c>
      <c r="D212" s="2">
        <f>MACD!E212</f>
        <v>0.18441957442829704</v>
      </c>
      <c r="E212" s="2">
        <f>MACD!F212</f>
        <v>0.11942040589295022</v>
      </c>
      <c r="F212" s="2">
        <f>'Moving Avg'!D212</f>
        <v>5.7939999999999996</v>
      </c>
      <c r="G212" s="2">
        <f>'Moving Avg'!F212</f>
        <v>5.9690000000000003</v>
      </c>
      <c r="H212" s="2">
        <f>'Moving Avg'!G212</f>
        <v>5.9186000000000014</v>
      </c>
      <c r="I212" s="2">
        <f>'Moving Avg'!H212</f>
        <v>5.2339524999999991</v>
      </c>
      <c r="J212" s="17" t="str">
        <f>OBV!F212</f>
        <v>BEARISH</v>
      </c>
      <c r="K212" s="17" t="str">
        <f>OBV!G212</f>
        <v>WEAK</v>
      </c>
      <c r="L212" s="17" t="str">
        <f>OBV!H212</f>
        <v>CONFIRMED BEARISH</v>
      </c>
      <c r="M212" s="19">
        <f t="shared" si="30"/>
        <v>25</v>
      </c>
      <c r="N212" s="19">
        <f t="shared" si="31"/>
        <v>0</v>
      </c>
      <c r="O212" s="19">
        <f t="shared" si="32"/>
        <v>50</v>
      </c>
      <c r="P212" s="19">
        <f t="shared" si="33"/>
        <v>0</v>
      </c>
      <c r="Q212" s="20">
        <f t="shared" si="34"/>
        <v>16.25</v>
      </c>
      <c r="R212" s="20">
        <f t="shared" si="35"/>
        <v>22.5</v>
      </c>
      <c r="S212" s="20">
        <f t="shared" si="36"/>
        <v>16.25</v>
      </c>
      <c r="T212" s="20">
        <f t="shared" si="37"/>
        <v>18.75</v>
      </c>
      <c r="U212" s="19">
        <f t="shared" si="38"/>
        <v>18.333333333333332</v>
      </c>
      <c r="V212" s="19">
        <f t="shared" si="39"/>
        <v>18.4375</v>
      </c>
    </row>
    <row r="213" spans="1:22" ht="13.5" x14ac:dyDescent="0.25">
      <c r="A213" s="3">
        <f>RSI!A213</f>
        <v>42317</v>
      </c>
      <c r="B213" s="2">
        <f>RSI!B213</f>
        <v>5.5</v>
      </c>
      <c r="C213" s="2">
        <f>RSI!I213</f>
        <v>32.586238824735062</v>
      </c>
      <c r="D213" s="2">
        <f>MACD!E213</f>
        <v>0.15463443852220404</v>
      </c>
      <c r="E213" s="2">
        <f>MACD!F213</f>
        <v>0.12646321241880099</v>
      </c>
      <c r="F213" s="2">
        <f>'Moving Avg'!D213</f>
        <v>5.6980000000000004</v>
      </c>
      <c r="G213" s="2">
        <f>'Moving Avg'!F213</f>
        <v>5.9365000000000006</v>
      </c>
      <c r="H213" s="2">
        <f>'Moving Avg'!G213</f>
        <v>5.9126000000000003</v>
      </c>
      <c r="I213" s="2">
        <f>'Moving Avg'!H213</f>
        <v>5.2396894999999999</v>
      </c>
      <c r="J213" s="17" t="str">
        <f>OBV!F213</f>
        <v>BEARISH</v>
      </c>
      <c r="K213" s="17" t="str">
        <f>OBV!G213</f>
        <v>WEAK</v>
      </c>
      <c r="L213" s="17" t="str">
        <f>OBV!H213</f>
        <v>CONFIRMED BEARISH</v>
      </c>
      <c r="M213" s="19">
        <f t="shared" si="30"/>
        <v>25</v>
      </c>
      <c r="N213" s="19">
        <f t="shared" si="31"/>
        <v>0</v>
      </c>
      <c r="O213" s="19">
        <f t="shared" si="32"/>
        <v>50</v>
      </c>
      <c r="P213" s="19">
        <f t="shared" si="33"/>
        <v>0</v>
      </c>
      <c r="Q213" s="20">
        <f t="shared" si="34"/>
        <v>16.25</v>
      </c>
      <c r="R213" s="20">
        <f t="shared" si="35"/>
        <v>22.5</v>
      </c>
      <c r="S213" s="20">
        <f t="shared" si="36"/>
        <v>16.25</v>
      </c>
      <c r="T213" s="20">
        <f t="shared" si="37"/>
        <v>18.75</v>
      </c>
      <c r="U213" s="19">
        <f t="shared" si="38"/>
        <v>18.333333333333332</v>
      </c>
      <c r="V213" s="19">
        <f t="shared" si="39"/>
        <v>18.4375</v>
      </c>
    </row>
    <row r="214" spans="1:22" ht="13.5" x14ac:dyDescent="0.25">
      <c r="A214" s="3">
        <f>RSI!A214</f>
        <v>42318</v>
      </c>
      <c r="B214" s="2">
        <f>RSI!B214</f>
        <v>5.47</v>
      </c>
      <c r="C214" s="2">
        <f>RSI!I214</f>
        <v>31.706052345190187</v>
      </c>
      <c r="D214" s="2">
        <f>MACD!E214</f>
        <v>0.14942232989467019</v>
      </c>
      <c r="E214" s="2">
        <f>MACD!F214</f>
        <v>0.13105503591397483</v>
      </c>
      <c r="F214" s="2">
        <f>'Moving Avg'!D214</f>
        <v>5.6120000000000001</v>
      </c>
      <c r="G214" s="2">
        <f>'Moving Avg'!F214</f>
        <v>5.9024999999999999</v>
      </c>
      <c r="H214" s="2">
        <f>'Moving Avg'!G214</f>
        <v>5.9060000000000006</v>
      </c>
      <c r="I214" s="2">
        <f>'Moving Avg'!H214</f>
        <v>5.2457689999999992</v>
      </c>
      <c r="J214" s="17" t="str">
        <f>OBV!F214</f>
        <v>BEARISH</v>
      </c>
      <c r="K214" s="17" t="str">
        <f>OBV!G214</f>
        <v>WEAK</v>
      </c>
      <c r="L214" s="17" t="str">
        <f>OBV!H214</f>
        <v>CONFIRMED BEARISH</v>
      </c>
      <c r="M214" s="19">
        <f t="shared" si="30"/>
        <v>25</v>
      </c>
      <c r="N214" s="19">
        <f t="shared" si="31"/>
        <v>0</v>
      </c>
      <c r="O214" s="19">
        <f t="shared" si="32"/>
        <v>50</v>
      </c>
      <c r="P214" s="19">
        <f t="shared" si="33"/>
        <v>0</v>
      </c>
      <c r="Q214" s="20">
        <f t="shared" si="34"/>
        <v>16.25</v>
      </c>
      <c r="R214" s="20">
        <f t="shared" si="35"/>
        <v>22.5</v>
      </c>
      <c r="S214" s="20">
        <f t="shared" si="36"/>
        <v>16.25</v>
      </c>
      <c r="T214" s="20">
        <f t="shared" si="37"/>
        <v>18.75</v>
      </c>
      <c r="U214" s="19">
        <f t="shared" si="38"/>
        <v>18.333333333333332</v>
      </c>
      <c r="V214" s="19">
        <f t="shared" si="39"/>
        <v>18.4375</v>
      </c>
    </row>
    <row r="215" spans="1:22" ht="13.5" x14ac:dyDescent="0.25">
      <c r="A215" s="3">
        <f>RSI!A215</f>
        <v>42319</v>
      </c>
      <c r="B215" s="2">
        <f>RSI!B215</f>
        <v>5.31</v>
      </c>
      <c r="C215" s="2">
        <f>RSI!I215</f>
        <v>27.447799876316438</v>
      </c>
      <c r="D215" s="2">
        <f>MACD!E215</f>
        <v>0.14386387065777306</v>
      </c>
      <c r="E215" s="2">
        <f>MACD!F215</f>
        <v>0.13361680286273447</v>
      </c>
      <c r="F215" s="2">
        <f>'Moving Avg'!D215</f>
        <v>5.5279999999999996</v>
      </c>
      <c r="G215" s="2">
        <f>'Moving Avg'!F215</f>
        <v>5.8585000000000012</v>
      </c>
      <c r="H215" s="2">
        <f>'Moving Avg'!G215</f>
        <v>5.8924000000000003</v>
      </c>
      <c r="I215" s="2">
        <f>'Moving Avg'!H215</f>
        <v>5.2514514999999982</v>
      </c>
      <c r="J215" s="17" t="str">
        <f>OBV!F215</f>
        <v>BEARISH</v>
      </c>
      <c r="K215" s="17" t="str">
        <f>OBV!G215</f>
        <v>WEAK</v>
      </c>
      <c r="L215" s="17" t="str">
        <f>OBV!H215</f>
        <v>CONFIRMED BEARISH</v>
      </c>
      <c r="M215" s="19">
        <f t="shared" si="30"/>
        <v>50</v>
      </c>
      <c r="N215" s="19">
        <f t="shared" si="31"/>
        <v>0</v>
      </c>
      <c r="O215" s="19">
        <f t="shared" si="32"/>
        <v>50</v>
      </c>
      <c r="P215" s="19">
        <f t="shared" si="33"/>
        <v>0</v>
      </c>
      <c r="Q215" s="20">
        <f t="shared" si="34"/>
        <v>25</v>
      </c>
      <c r="R215" s="20">
        <f t="shared" si="35"/>
        <v>27.5</v>
      </c>
      <c r="S215" s="20">
        <f t="shared" si="36"/>
        <v>20</v>
      </c>
      <c r="T215" s="20">
        <f t="shared" si="37"/>
        <v>25</v>
      </c>
      <c r="U215" s="19">
        <f t="shared" si="38"/>
        <v>24.166666666666668</v>
      </c>
      <c r="V215" s="19">
        <f t="shared" si="39"/>
        <v>24.375</v>
      </c>
    </row>
    <row r="216" spans="1:22" ht="13.5" x14ac:dyDescent="0.25">
      <c r="A216" s="3">
        <f>RSI!A216</f>
        <v>42320</v>
      </c>
      <c r="B216" s="2">
        <f>RSI!B216</f>
        <v>5.4</v>
      </c>
      <c r="C216" s="2">
        <f>RSI!I216</f>
        <v>32.906356520160756</v>
      </c>
      <c r="D216" s="2">
        <f>MACD!E216</f>
        <v>0.15103187130512996</v>
      </c>
      <c r="E216" s="2">
        <f>MACD!F216</f>
        <v>0.13709981655121359</v>
      </c>
      <c r="F216" s="2">
        <f>'Moving Avg'!D216</f>
        <v>5.4700000000000006</v>
      </c>
      <c r="G216" s="2">
        <f>'Moving Avg'!F216</f>
        <v>5.8185000000000011</v>
      </c>
      <c r="H216" s="2">
        <f>'Moving Avg'!G216</f>
        <v>5.8839999999999995</v>
      </c>
      <c r="I216" s="2">
        <f>'Moving Avg'!H216</f>
        <v>5.2575839999999996</v>
      </c>
      <c r="J216" s="17" t="str">
        <f>OBV!F216</f>
        <v>BEARISH</v>
      </c>
      <c r="K216" s="17" t="str">
        <f>OBV!G216</f>
        <v>WEAK</v>
      </c>
      <c r="L216" s="17" t="str">
        <f>OBV!H216</f>
        <v>CONFIRMED BEARISH</v>
      </c>
      <c r="M216" s="19">
        <f t="shared" si="30"/>
        <v>25</v>
      </c>
      <c r="N216" s="19">
        <f t="shared" si="31"/>
        <v>0</v>
      </c>
      <c r="O216" s="19">
        <f t="shared" si="32"/>
        <v>50</v>
      </c>
      <c r="P216" s="19">
        <f t="shared" si="33"/>
        <v>0</v>
      </c>
      <c r="Q216" s="20">
        <f t="shared" si="34"/>
        <v>16.25</v>
      </c>
      <c r="R216" s="20">
        <f t="shared" si="35"/>
        <v>22.5</v>
      </c>
      <c r="S216" s="20">
        <f t="shared" si="36"/>
        <v>16.25</v>
      </c>
      <c r="T216" s="20">
        <f t="shared" si="37"/>
        <v>18.75</v>
      </c>
      <c r="U216" s="19">
        <f t="shared" si="38"/>
        <v>18.333333333333332</v>
      </c>
      <c r="V216" s="19">
        <f t="shared" si="39"/>
        <v>18.4375</v>
      </c>
    </row>
    <row r="217" spans="1:22" ht="13.5" x14ac:dyDescent="0.25">
      <c r="A217" s="3">
        <f>RSI!A217</f>
        <v>42321</v>
      </c>
      <c r="B217" s="2">
        <f>RSI!B217</f>
        <v>5.39</v>
      </c>
      <c r="C217" s="2">
        <f>RSI!I217</f>
        <v>32.612755940361978</v>
      </c>
      <c r="D217" s="2">
        <f>MACD!E217</f>
        <v>0.1863796567547098</v>
      </c>
      <c r="E217" s="2">
        <f>MACD!F217</f>
        <v>0.14695578459191283</v>
      </c>
      <c r="F217" s="2">
        <f>'Moving Avg'!D217</f>
        <v>5.4139999999999997</v>
      </c>
      <c r="G217" s="2">
        <f>'Moving Avg'!F217</f>
        <v>5.7750000000000004</v>
      </c>
      <c r="H217" s="2">
        <f>'Moving Avg'!G217</f>
        <v>5.8738000000000001</v>
      </c>
      <c r="I217" s="2">
        <f>'Moving Avg'!H217</f>
        <v>5.2640249999999993</v>
      </c>
      <c r="J217" s="17" t="str">
        <f>OBV!F217</f>
        <v>BEARISH</v>
      </c>
      <c r="K217" s="17" t="str">
        <f>OBV!G217</f>
        <v>NEUTRAL</v>
      </c>
      <c r="L217" s="17" t="str">
        <f>OBV!H217</f>
        <v>CONFIRMED BEARISH</v>
      </c>
      <c r="M217" s="19">
        <f t="shared" si="30"/>
        <v>25</v>
      </c>
      <c r="N217" s="19">
        <f t="shared" si="31"/>
        <v>0</v>
      </c>
      <c r="O217" s="19">
        <f t="shared" si="32"/>
        <v>50</v>
      </c>
      <c r="P217" s="19">
        <f t="shared" si="33"/>
        <v>16.5</v>
      </c>
      <c r="Q217" s="20">
        <f t="shared" si="34"/>
        <v>18.725000000000001</v>
      </c>
      <c r="R217" s="20">
        <f t="shared" si="35"/>
        <v>26.625</v>
      </c>
      <c r="S217" s="20">
        <f t="shared" si="36"/>
        <v>23.675000000000001</v>
      </c>
      <c r="T217" s="20">
        <f t="shared" si="37"/>
        <v>22.875</v>
      </c>
      <c r="U217" s="19">
        <f t="shared" si="38"/>
        <v>23.008333333333336</v>
      </c>
      <c r="V217" s="19">
        <f t="shared" si="39"/>
        <v>22.975000000000001</v>
      </c>
    </row>
    <row r="218" spans="1:22" ht="13.5" x14ac:dyDescent="0.25">
      <c r="A218" s="3">
        <f>RSI!A218</f>
        <v>42324</v>
      </c>
      <c r="B218" s="2">
        <f>RSI!B218</f>
        <v>5.23</v>
      </c>
      <c r="C218" s="2">
        <f>RSI!I218</f>
        <v>28.267033281844746</v>
      </c>
      <c r="D218" s="2">
        <f>MACD!E218</f>
        <v>0.23194980596159098</v>
      </c>
      <c r="E218" s="2">
        <f>MACD!F218</f>
        <v>0.16395458886584846</v>
      </c>
      <c r="F218" s="2">
        <f>'Moving Avg'!D218</f>
        <v>5.36</v>
      </c>
      <c r="G218" s="2">
        <f>'Moving Avg'!F218</f>
        <v>5.7265000000000006</v>
      </c>
      <c r="H218" s="2">
        <f>'Moving Avg'!G218</f>
        <v>5.859799999999999</v>
      </c>
      <c r="I218" s="2">
        <f>'Moving Avg'!H218</f>
        <v>5.269128499999999</v>
      </c>
      <c r="J218" s="17" t="str">
        <f>OBV!F218</f>
        <v>BEARISH</v>
      </c>
      <c r="K218" s="17" t="str">
        <f>OBV!G218</f>
        <v>NEUTRAL</v>
      </c>
      <c r="L218" s="17" t="str">
        <f>OBV!H218</f>
        <v>CONFIRMED BEARISH</v>
      </c>
      <c r="M218" s="19">
        <f t="shared" si="30"/>
        <v>50</v>
      </c>
      <c r="N218" s="19">
        <f t="shared" si="31"/>
        <v>0</v>
      </c>
      <c r="O218" s="19">
        <f t="shared" si="32"/>
        <v>50</v>
      </c>
      <c r="P218" s="19">
        <f t="shared" si="33"/>
        <v>16.5</v>
      </c>
      <c r="Q218" s="20">
        <f t="shared" si="34"/>
        <v>27.475000000000001</v>
      </c>
      <c r="R218" s="20">
        <f t="shared" si="35"/>
        <v>31.625</v>
      </c>
      <c r="S218" s="20">
        <f t="shared" si="36"/>
        <v>27.425000000000001</v>
      </c>
      <c r="T218" s="20">
        <f t="shared" si="37"/>
        <v>29.125</v>
      </c>
      <c r="U218" s="19">
        <f t="shared" si="38"/>
        <v>28.841666666666669</v>
      </c>
      <c r="V218" s="19">
        <f t="shared" si="39"/>
        <v>28.912500000000001</v>
      </c>
    </row>
    <row r="219" spans="1:22" ht="13.5" x14ac:dyDescent="0.25">
      <c r="A219" s="3">
        <f>RSI!A219</f>
        <v>42325</v>
      </c>
      <c r="B219" s="2">
        <f>RSI!B219</f>
        <v>5.19</v>
      </c>
      <c r="C219" s="2">
        <f>RSI!I219</f>
        <v>27.288057779925239</v>
      </c>
      <c r="D219" s="2">
        <f>MACD!E219</f>
        <v>0.26421189088480102</v>
      </c>
      <c r="E219" s="2">
        <f>MACD!F219</f>
        <v>0.18400604926963898</v>
      </c>
      <c r="F219" s="2">
        <f>'Moving Avg'!D219</f>
        <v>5.3040000000000003</v>
      </c>
      <c r="G219" s="2">
        <f>'Moving Avg'!F219</f>
        <v>5.681</v>
      </c>
      <c r="H219" s="2">
        <f>'Moving Avg'!G219</f>
        <v>5.847599999999999</v>
      </c>
      <c r="I219" s="2">
        <f>'Moving Avg'!H219</f>
        <v>5.2742559999999994</v>
      </c>
      <c r="J219" s="17" t="str">
        <f>OBV!F219</f>
        <v>BEARISH</v>
      </c>
      <c r="K219" s="17" t="str">
        <f>OBV!G219</f>
        <v>NEUTRAL</v>
      </c>
      <c r="L219" s="17" t="str">
        <f>OBV!H219</f>
        <v>CONFIRMED BEARISH</v>
      </c>
      <c r="M219" s="19">
        <f t="shared" si="30"/>
        <v>50</v>
      </c>
      <c r="N219" s="19">
        <f t="shared" si="31"/>
        <v>0</v>
      </c>
      <c r="O219" s="19">
        <f t="shared" si="32"/>
        <v>50</v>
      </c>
      <c r="P219" s="19">
        <f t="shared" si="33"/>
        <v>16.5</v>
      </c>
      <c r="Q219" s="20">
        <f t="shared" si="34"/>
        <v>27.475000000000001</v>
      </c>
      <c r="R219" s="20">
        <f t="shared" si="35"/>
        <v>31.625</v>
      </c>
      <c r="S219" s="20">
        <f t="shared" si="36"/>
        <v>27.425000000000001</v>
      </c>
      <c r="T219" s="20">
        <f t="shared" si="37"/>
        <v>29.125</v>
      </c>
      <c r="U219" s="19">
        <f t="shared" si="38"/>
        <v>28.841666666666669</v>
      </c>
      <c r="V219" s="19">
        <f t="shared" si="39"/>
        <v>28.912500000000001</v>
      </c>
    </row>
    <row r="220" spans="1:22" ht="13.5" x14ac:dyDescent="0.25">
      <c r="A220" s="3">
        <f>RSI!A220</f>
        <v>42326</v>
      </c>
      <c r="B220" s="2">
        <f>RSI!B220</f>
        <v>5.2</v>
      </c>
      <c r="C220" s="2">
        <f>RSI!I220</f>
        <v>27.959782454320035</v>
      </c>
      <c r="D220" s="2">
        <f>MACD!E220</f>
        <v>0.26767407262367016</v>
      </c>
      <c r="E220" s="2">
        <f>MACD!F220</f>
        <v>0.20073965394044524</v>
      </c>
      <c r="F220" s="2">
        <f>'Moving Avg'!D220</f>
        <v>5.282</v>
      </c>
      <c r="G220" s="2">
        <f>'Moving Avg'!F220</f>
        <v>5.6364999999999998</v>
      </c>
      <c r="H220" s="2">
        <f>'Moving Avg'!G220</f>
        <v>5.8345999999999982</v>
      </c>
      <c r="I220" s="2">
        <f>'Moving Avg'!H220</f>
        <v>5.2798365</v>
      </c>
      <c r="J220" s="17" t="str">
        <f>OBV!F220</f>
        <v>BULLISH</v>
      </c>
      <c r="K220" s="17" t="str">
        <f>OBV!G220</f>
        <v>NEUTRAL</v>
      </c>
      <c r="L220" s="17" t="str">
        <f>OBV!H220</f>
        <v>BULLISH DIVERGENCE</v>
      </c>
      <c r="M220" s="19">
        <f t="shared" si="30"/>
        <v>50</v>
      </c>
      <c r="N220" s="19">
        <f t="shared" si="31"/>
        <v>0</v>
      </c>
      <c r="O220" s="19">
        <f t="shared" si="32"/>
        <v>50</v>
      </c>
      <c r="P220" s="19">
        <f t="shared" si="33"/>
        <v>66.5</v>
      </c>
      <c r="Q220" s="20">
        <f t="shared" si="34"/>
        <v>34.975000000000001</v>
      </c>
      <c r="R220" s="20">
        <f t="shared" si="35"/>
        <v>44.125</v>
      </c>
      <c r="S220" s="20">
        <f t="shared" si="36"/>
        <v>49.924999999999997</v>
      </c>
      <c r="T220" s="20">
        <f t="shared" si="37"/>
        <v>41.625</v>
      </c>
      <c r="U220" s="19">
        <f t="shared" si="38"/>
        <v>43.008333333333326</v>
      </c>
      <c r="V220" s="19">
        <f t="shared" si="39"/>
        <v>42.662499999999994</v>
      </c>
    </row>
    <row r="221" spans="1:22" ht="13.5" x14ac:dyDescent="0.25">
      <c r="A221" s="3">
        <f>RSI!A221</f>
        <v>42327</v>
      </c>
      <c r="B221" s="2">
        <f>RSI!B221</f>
        <v>5.23</v>
      </c>
      <c r="C221" s="2">
        <f>RSI!I221</f>
        <v>30.047607331556804</v>
      </c>
      <c r="D221" s="2">
        <f>MACD!E221</f>
        <v>0.2650000090558482</v>
      </c>
      <c r="E221" s="2">
        <f>MACD!F221</f>
        <v>0.21359172496352585</v>
      </c>
      <c r="F221" s="2">
        <f>'Moving Avg'!D221</f>
        <v>5.2480000000000002</v>
      </c>
      <c r="G221" s="2">
        <f>'Moving Avg'!F221</f>
        <v>5.5930000000000009</v>
      </c>
      <c r="H221" s="2">
        <f>'Moving Avg'!G221</f>
        <v>5.8223999999999982</v>
      </c>
      <c r="I221" s="2">
        <f>'Moving Avg'!H221</f>
        <v>5.285835500000001</v>
      </c>
      <c r="J221" s="17" t="str">
        <f>OBV!F221</f>
        <v>BULLISH</v>
      </c>
      <c r="K221" s="17" t="str">
        <f>OBV!G221</f>
        <v>NEUTRAL</v>
      </c>
      <c r="L221" s="17" t="str">
        <f>OBV!H221</f>
        <v>BULLISH DIVERGENCE</v>
      </c>
      <c r="M221" s="19">
        <f t="shared" si="30"/>
        <v>25</v>
      </c>
      <c r="N221" s="19">
        <f t="shared" si="31"/>
        <v>0</v>
      </c>
      <c r="O221" s="19">
        <f t="shared" si="32"/>
        <v>0</v>
      </c>
      <c r="P221" s="19">
        <f t="shared" si="33"/>
        <v>66.5</v>
      </c>
      <c r="Q221" s="20">
        <f t="shared" si="34"/>
        <v>18.725000000000001</v>
      </c>
      <c r="R221" s="20">
        <f t="shared" si="35"/>
        <v>21.625</v>
      </c>
      <c r="S221" s="20">
        <f t="shared" si="36"/>
        <v>33.674999999999997</v>
      </c>
      <c r="T221" s="20">
        <f t="shared" si="37"/>
        <v>22.875</v>
      </c>
      <c r="U221" s="19">
        <f t="shared" si="38"/>
        <v>24.675000000000001</v>
      </c>
      <c r="V221" s="19">
        <f t="shared" si="39"/>
        <v>24.225000000000001</v>
      </c>
    </row>
    <row r="222" spans="1:22" ht="13.5" x14ac:dyDescent="0.25">
      <c r="A222" s="3">
        <f>RSI!A222</f>
        <v>42328</v>
      </c>
      <c r="B222" s="2">
        <f>RSI!B222</f>
        <v>5.37</v>
      </c>
      <c r="C222" s="2">
        <f>RSI!I222</f>
        <v>38.940870161926341</v>
      </c>
      <c r="D222" s="2">
        <f>MACD!E222</f>
        <v>0.2516798736787127</v>
      </c>
      <c r="E222" s="2">
        <f>MACD!F222</f>
        <v>0.22120935470656322</v>
      </c>
      <c r="F222" s="2">
        <f>'Moving Avg'!D222</f>
        <v>5.2440000000000007</v>
      </c>
      <c r="G222" s="2">
        <f>'Moving Avg'!F222</f>
        <v>5.5615000000000006</v>
      </c>
      <c r="H222" s="2">
        <f>'Moving Avg'!G222</f>
        <v>5.8137999999999987</v>
      </c>
      <c r="I222" s="2">
        <f>'Moving Avg'!H222</f>
        <v>5.2925344999999995</v>
      </c>
      <c r="J222" s="17" t="str">
        <f>OBV!F222</f>
        <v>BULLISH</v>
      </c>
      <c r="K222" s="17" t="str">
        <f>OBV!G222</f>
        <v>NEUTRAL</v>
      </c>
      <c r="L222" s="17" t="str">
        <f>OBV!H222</f>
        <v>BULLISH DIVERGENCE</v>
      </c>
      <c r="M222" s="19">
        <f t="shared" si="30"/>
        <v>25</v>
      </c>
      <c r="N222" s="19">
        <f t="shared" si="31"/>
        <v>0</v>
      </c>
      <c r="O222" s="19">
        <f t="shared" si="32"/>
        <v>0</v>
      </c>
      <c r="P222" s="19">
        <f t="shared" si="33"/>
        <v>66.5</v>
      </c>
      <c r="Q222" s="20">
        <f t="shared" si="34"/>
        <v>18.725000000000001</v>
      </c>
      <c r="R222" s="20">
        <f t="shared" si="35"/>
        <v>21.625</v>
      </c>
      <c r="S222" s="20">
        <f t="shared" si="36"/>
        <v>33.674999999999997</v>
      </c>
      <c r="T222" s="20">
        <f t="shared" si="37"/>
        <v>22.875</v>
      </c>
      <c r="U222" s="19">
        <f t="shared" si="38"/>
        <v>24.675000000000001</v>
      </c>
      <c r="V222" s="19">
        <f t="shared" si="39"/>
        <v>24.225000000000001</v>
      </c>
    </row>
    <row r="223" spans="1:22" ht="13.5" x14ac:dyDescent="0.25">
      <c r="A223" s="3">
        <f>RSI!A223</f>
        <v>42331</v>
      </c>
      <c r="B223" s="2">
        <f>RSI!B223</f>
        <v>5.5</v>
      </c>
      <c r="C223" s="2">
        <f>RSI!I223</f>
        <v>45.827931806709358</v>
      </c>
      <c r="D223" s="2">
        <f>MACD!E223</f>
        <v>0.20601105110484585</v>
      </c>
      <c r="E223" s="2">
        <f>MACD!F223</f>
        <v>0.21816969398621977</v>
      </c>
      <c r="F223" s="2">
        <f>'Moving Avg'!D223</f>
        <v>5.298</v>
      </c>
      <c r="G223" s="2">
        <f>'Moving Avg'!F223</f>
        <v>5.5515000000000008</v>
      </c>
      <c r="H223" s="2">
        <f>'Moving Avg'!G223</f>
        <v>5.8077999999999994</v>
      </c>
      <c r="I223" s="2">
        <f>'Moving Avg'!H223</f>
        <v>5.2998834999999982</v>
      </c>
      <c r="J223" s="17" t="str">
        <f>OBV!F223</f>
        <v>BULLISH</v>
      </c>
      <c r="K223" s="17" t="str">
        <f>OBV!G223</f>
        <v>NEUTRAL</v>
      </c>
      <c r="L223" s="17" t="str">
        <f>OBV!H223</f>
        <v>CONFIRMED BULLISH</v>
      </c>
      <c r="M223" s="19">
        <f t="shared" si="30"/>
        <v>25</v>
      </c>
      <c r="N223" s="19">
        <f t="shared" si="31"/>
        <v>45</v>
      </c>
      <c r="O223" s="19">
        <f t="shared" si="32"/>
        <v>0</v>
      </c>
      <c r="P223" s="19">
        <f t="shared" si="33"/>
        <v>83.5</v>
      </c>
      <c r="Q223" s="20">
        <f t="shared" si="34"/>
        <v>37.024999999999999</v>
      </c>
      <c r="R223" s="20">
        <f t="shared" si="35"/>
        <v>34.875</v>
      </c>
      <c r="S223" s="20">
        <f t="shared" si="36"/>
        <v>48.075000000000003</v>
      </c>
      <c r="T223" s="20">
        <f t="shared" si="37"/>
        <v>38.375</v>
      </c>
      <c r="U223" s="19">
        <f t="shared" si="38"/>
        <v>39.991666666666667</v>
      </c>
      <c r="V223" s="19">
        <f t="shared" si="39"/>
        <v>39.587500000000006</v>
      </c>
    </row>
    <row r="224" spans="1:22" ht="13.5" x14ac:dyDescent="0.25">
      <c r="A224" s="3">
        <f>RSI!A224</f>
        <v>42332</v>
      </c>
      <c r="B224" s="2">
        <f>RSI!B224</f>
        <v>5.4</v>
      </c>
      <c r="C224" s="2">
        <f>RSI!I224</f>
        <v>41.911769462666896</v>
      </c>
      <c r="D224" s="2">
        <f>MACD!E224</f>
        <v>0.17067495306429681</v>
      </c>
      <c r="E224" s="2">
        <f>MACD!F224</f>
        <v>0.2086707458018352</v>
      </c>
      <c r="F224" s="2">
        <f>'Moving Avg'!D224</f>
        <v>5.3400000000000007</v>
      </c>
      <c r="G224" s="2">
        <f>'Moving Avg'!F224</f>
        <v>5.5315000000000012</v>
      </c>
      <c r="H224" s="2">
        <f>'Moving Avg'!G224</f>
        <v>5.7997999999999976</v>
      </c>
      <c r="I224" s="2">
        <f>'Moving Avg'!H224</f>
        <v>5.306732499999999</v>
      </c>
      <c r="J224" s="17" t="str">
        <f>OBV!F224</f>
        <v>BULLISH</v>
      </c>
      <c r="K224" s="17" t="str">
        <f>OBV!G224</f>
        <v>NEUTRAL</v>
      </c>
      <c r="L224" s="17" t="str">
        <f>OBV!H224</f>
        <v>CONFIRMED BULLISH</v>
      </c>
      <c r="M224" s="19">
        <f t="shared" si="30"/>
        <v>25</v>
      </c>
      <c r="N224" s="19">
        <f t="shared" si="31"/>
        <v>100</v>
      </c>
      <c r="O224" s="19">
        <f t="shared" si="32"/>
        <v>50</v>
      </c>
      <c r="P224" s="19">
        <f t="shared" si="33"/>
        <v>83.5</v>
      </c>
      <c r="Q224" s="20">
        <f t="shared" si="34"/>
        <v>63.774999999999999</v>
      </c>
      <c r="R224" s="20">
        <f t="shared" si="35"/>
        <v>63.375</v>
      </c>
      <c r="S224" s="20">
        <f t="shared" si="36"/>
        <v>68.825000000000003</v>
      </c>
      <c r="T224" s="20">
        <f t="shared" si="37"/>
        <v>64.625</v>
      </c>
      <c r="U224" s="19">
        <f t="shared" si="38"/>
        <v>65.325000000000003</v>
      </c>
      <c r="V224" s="19">
        <f t="shared" si="39"/>
        <v>65.150000000000006</v>
      </c>
    </row>
    <row r="225" spans="1:22" ht="13.5" x14ac:dyDescent="0.25">
      <c r="A225" s="3">
        <f>RSI!A225</f>
        <v>42333</v>
      </c>
      <c r="B225" s="2">
        <f>RSI!B225</f>
        <v>5.3</v>
      </c>
      <c r="C225" s="2">
        <f>RSI!I225</f>
        <v>38.379793449591695</v>
      </c>
      <c r="D225" s="2">
        <f>MACD!E225</f>
        <v>0.12463470584660996</v>
      </c>
      <c r="E225" s="2">
        <f>MACD!F225</f>
        <v>0.19186353781079019</v>
      </c>
      <c r="F225" s="2">
        <f>'Moving Avg'!D225</f>
        <v>5.36</v>
      </c>
      <c r="G225" s="2">
        <f>'Moving Avg'!F225</f>
        <v>5.5115000000000007</v>
      </c>
      <c r="H225" s="2">
        <f>'Moving Avg'!G225</f>
        <v>5.7897999999999987</v>
      </c>
      <c r="I225" s="2">
        <f>'Moving Avg'!H225</f>
        <v>5.312857499999998</v>
      </c>
      <c r="J225" s="17" t="str">
        <f>OBV!F225</f>
        <v>BEARISH</v>
      </c>
      <c r="K225" s="17" t="str">
        <f>OBV!G225</f>
        <v>NEUTRAL</v>
      </c>
      <c r="L225" s="17" t="str">
        <f>OBV!H225</f>
        <v>BEARISH DIVERGENCE</v>
      </c>
      <c r="M225" s="19">
        <f t="shared" si="30"/>
        <v>25</v>
      </c>
      <c r="N225" s="19">
        <f t="shared" si="31"/>
        <v>100</v>
      </c>
      <c r="O225" s="19">
        <f t="shared" si="32"/>
        <v>50</v>
      </c>
      <c r="P225" s="19">
        <f t="shared" si="33"/>
        <v>16.5</v>
      </c>
      <c r="Q225" s="20">
        <f t="shared" si="34"/>
        <v>53.725000000000001</v>
      </c>
      <c r="R225" s="20">
        <f t="shared" si="35"/>
        <v>46.625</v>
      </c>
      <c r="S225" s="20">
        <f t="shared" si="36"/>
        <v>38.674999999999997</v>
      </c>
      <c r="T225" s="20">
        <f t="shared" si="37"/>
        <v>47.875</v>
      </c>
      <c r="U225" s="19">
        <f t="shared" si="38"/>
        <v>46.341666666666661</v>
      </c>
      <c r="V225" s="19">
        <f t="shared" si="39"/>
        <v>46.724999999999994</v>
      </c>
    </row>
    <row r="226" spans="1:22" ht="13.5" x14ac:dyDescent="0.25">
      <c r="A226" s="3">
        <f>RSI!A226</f>
        <v>42334</v>
      </c>
      <c r="B226" s="2">
        <f>RSI!B226</f>
        <v>5.28</v>
      </c>
      <c r="C226" s="2">
        <f>RSI!I226</f>
        <v>37.695587348468386</v>
      </c>
      <c r="D226" s="2">
        <f>MACD!E226</f>
        <v>0.10258454399974326</v>
      </c>
      <c r="E226" s="2">
        <f>MACD!F226</f>
        <v>0.17400773904858083</v>
      </c>
      <c r="F226" s="2">
        <f>'Moving Avg'!D226</f>
        <v>5.370000000000001</v>
      </c>
      <c r="G226" s="2">
        <f>'Moving Avg'!F226</f>
        <v>5.4855000000000009</v>
      </c>
      <c r="H226" s="2">
        <f>'Moving Avg'!G226</f>
        <v>5.7793999999999981</v>
      </c>
      <c r="I226" s="2">
        <f>'Moving Avg'!H226</f>
        <v>5.3188379999999986</v>
      </c>
      <c r="J226" s="17" t="str">
        <f>OBV!F226</f>
        <v>BEARISH</v>
      </c>
      <c r="K226" s="17" t="str">
        <f>OBV!G226</f>
        <v>WEAK</v>
      </c>
      <c r="L226" s="17" t="str">
        <f>OBV!H226</f>
        <v>BEARISH DIVERGENCE</v>
      </c>
      <c r="M226" s="19">
        <f t="shared" si="30"/>
        <v>25</v>
      </c>
      <c r="N226" s="19">
        <f t="shared" si="31"/>
        <v>100</v>
      </c>
      <c r="O226" s="19">
        <f t="shared" si="32"/>
        <v>50</v>
      </c>
      <c r="P226" s="19">
        <f t="shared" si="33"/>
        <v>0</v>
      </c>
      <c r="Q226" s="20">
        <f t="shared" si="34"/>
        <v>51.25</v>
      </c>
      <c r="R226" s="20">
        <f t="shared" si="35"/>
        <v>42.5</v>
      </c>
      <c r="S226" s="20">
        <f t="shared" si="36"/>
        <v>31.25</v>
      </c>
      <c r="T226" s="20">
        <f t="shared" si="37"/>
        <v>43.75</v>
      </c>
      <c r="U226" s="19">
        <f t="shared" si="38"/>
        <v>41.666666666666664</v>
      </c>
      <c r="V226" s="19">
        <f t="shared" si="39"/>
        <v>42.1875</v>
      </c>
    </row>
    <row r="227" spans="1:22" ht="13.5" x14ac:dyDescent="0.25">
      <c r="A227" s="3">
        <f>RSI!A227</f>
        <v>42335</v>
      </c>
      <c r="B227" s="2">
        <f>RSI!B227</f>
        <v>5.42</v>
      </c>
      <c r="C227" s="2">
        <f>RSI!I227</f>
        <v>45.07672730537098</v>
      </c>
      <c r="D227" s="2">
        <f>MACD!E227</f>
        <v>7.3598410997213648E-2</v>
      </c>
      <c r="E227" s="2">
        <f>MACD!F227</f>
        <v>0.15392587343830738</v>
      </c>
      <c r="F227" s="2">
        <f>'Moving Avg'!D227</f>
        <v>5.38</v>
      </c>
      <c r="G227" s="2">
        <f>'Moving Avg'!F227</f>
        <v>5.4580000000000002</v>
      </c>
      <c r="H227" s="2">
        <f>'Moving Avg'!G227</f>
        <v>5.7699999999999987</v>
      </c>
      <c r="I227" s="2">
        <f>'Moving Avg'!H227</f>
        <v>5.3255184999999994</v>
      </c>
      <c r="J227" s="17" t="str">
        <f>OBV!F227</f>
        <v>BEARISH</v>
      </c>
      <c r="K227" s="17" t="str">
        <f>OBV!G227</f>
        <v>NEUTRAL</v>
      </c>
      <c r="L227" s="17" t="str">
        <f>OBV!H227</f>
        <v>BEARISH DIVERGENCE</v>
      </c>
      <c r="M227" s="19">
        <f t="shared" si="30"/>
        <v>25</v>
      </c>
      <c r="N227" s="19">
        <f t="shared" si="31"/>
        <v>100</v>
      </c>
      <c r="O227" s="19">
        <f t="shared" si="32"/>
        <v>50</v>
      </c>
      <c r="P227" s="19">
        <f t="shared" si="33"/>
        <v>16.5</v>
      </c>
      <c r="Q227" s="20">
        <f t="shared" si="34"/>
        <v>53.725000000000001</v>
      </c>
      <c r="R227" s="20">
        <f t="shared" si="35"/>
        <v>46.625</v>
      </c>
      <c r="S227" s="20">
        <f t="shared" si="36"/>
        <v>38.674999999999997</v>
      </c>
      <c r="T227" s="20">
        <f t="shared" si="37"/>
        <v>47.875</v>
      </c>
      <c r="U227" s="19">
        <f t="shared" si="38"/>
        <v>46.341666666666661</v>
      </c>
      <c r="V227" s="19">
        <f t="shared" si="39"/>
        <v>46.724999999999994</v>
      </c>
    </row>
    <row r="228" spans="1:22" ht="13.5" x14ac:dyDescent="0.25">
      <c r="A228" s="3">
        <f>RSI!A228</f>
        <v>42338</v>
      </c>
      <c r="B228" s="2">
        <f>RSI!B228</f>
        <v>5.42</v>
      </c>
      <c r="C228" s="2">
        <f>RSI!I228</f>
        <v>45.07672730537098</v>
      </c>
      <c r="D228" s="2">
        <f>MACD!E228</f>
        <v>2.5092484445407237E-2</v>
      </c>
      <c r="E228" s="2">
        <f>MACD!F228</f>
        <v>0.12815919563972736</v>
      </c>
      <c r="F228" s="2">
        <f>'Moving Avg'!D228</f>
        <v>5.3639999999999999</v>
      </c>
      <c r="G228" s="2">
        <f>'Moving Avg'!F228</f>
        <v>5.4300000000000015</v>
      </c>
      <c r="H228" s="2">
        <f>'Moving Avg'!G228</f>
        <v>5.7605999999999984</v>
      </c>
      <c r="I228" s="2">
        <f>'Moving Avg'!H228</f>
        <v>5.3321989999999992</v>
      </c>
      <c r="J228" s="17" t="str">
        <f>OBV!F228</f>
        <v>BEARISH</v>
      </c>
      <c r="K228" s="17" t="str">
        <f>OBV!G228</f>
        <v>NEUTRAL</v>
      </c>
      <c r="L228" s="17" t="str">
        <f>OBV!H228</f>
        <v>CONFIRMED BEARISH</v>
      </c>
      <c r="M228" s="19">
        <f t="shared" si="30"/>
        <v>25</v>
      </c>
      <c r="N228" s="19">
        <f t="shared" si="31"/>
        <v>100</v>
      </c>
      <c r="O228" s="19">
        <f t="shared" si="32"/>
        <v>50</v>
      </c>
      <c r="P228" s="19">
        <f t="shared" si="33"/>
        <v>16.5</v>
      </c>
      <c r="Q228" s="20">
        <f t="shared" si="34"/>
        <v>53.725000000000001</v>
      </c>
      <c r="R228" s="20">
        <f t="shared" si="35"/>
        <v>46.625</v>
      </c>
      <c r="S228" s="20">
        <f t="shared" si="36"/>
        <v>38.674999999999997</v>
      </c>
      <c r="T228" s="20">
        <f t="shared" si="37"/>
        <v>47.875</v>
      </c>
      <c r="U228" s="19">
        <f t="shared" si="38"/>
        <v>46.341666666666661</v>
      </c>
      <c r="V228" s="19">
        <f t="shared" si="39"/>
        <v>46.724999999999994</v>
      </c>
    </row>
    <row r="229" spans="1:22" ht="13.5" x14ac:dyDescent="0.25">
      <c r="A229" s="3">
        <f>RSI!A229</f>
        <v>42339</v>
      </c>
      <c r="B229" s="2">
        <f>RSI!B229</f>
        <v>5.4</v>
      </c>
      <c r="C229" s="2">
        <f>RSI!I229</f>
        <v>44.208993360677034</v>
      </c>
      <c r="D229" s="2">
        <f>MACD!E229</f>
        <v>-2.0034295439289806E-2</v>
      </c>
      <c r="E229" s="2">
        <f>MACD!F229</f>
        <v>9.8520497423923936E-2</v>
      </c>
      <c r="F229" s="2">
        <f>'Moving Avg'!D229</f>
        <v>5.3639999999999999</v>
      </c>
      <c r="G229" s="2">
        <f>'Moving Avg'!F229</f>
        <v>5.4050000000000011</v>
      </c>
      <c r="H229" s="2">
        <f>'Moving Avg'!G229</f>
        <v>5.7487999999999992</v>
      </c>
      <c r="I229" s="2">
        <f>'Moving Avg'!H229</f>
        <v>5.3381970000000001</v>
      </c>
      <c r="J229" s="17" t="str">
        <f>OBV!F229</f>
        <v>BEARISH</v>
      </c>
      <c r="K229" s="17" t="str">
        <f>OBV!G229</f>
        <v>NEUTRAL</v>
      </c>
      <c r="L229" s="17" t="str">
        <f>OBV!H229</f>
        <v>NEUTRAL</v>
      </c>
      <c r="M229" s="19">
        <f t="shared" si="30"/>
        <v>25</v>
      </c>
      <c r="N229" s="19">
        <f t="shared" si="31"/>
        <v>100</v>
      </c>
      <c r="O229" s="19">
        <f t="shared" si="32"/>
        <v>50</v>
      </c>
      <c r="P229" s="19">
        <f t="shared" si="33"/>
        <v>16.5</v>
      </c>
      <c r="Q229" s="20">
        <f t="shared" si="34"/>
        <v>53.725000000000001</v>
      </c>
      <c r="R229" s="20">
        <f t="shared" si="35"/>
        <v>46.625</v>
      </c>
      <c r="S229" s="20">
        <f t="shared" si="36"/>
        <v>38.674999999999997</v>
      </c>
      <c r="T229" s="20">
        <f t="shared" si="37"/>
        <v>47.875</v>
      </c>
      <c r="U229" s="19">
        <f t="shared" si="38"/>
        <v>46.341666666666661</v>
      </c>
      <c r="V229" s="19">
        <f t="shared" si="39"/>
        <v>46.724999999999994</v>
      </c>
    </row>
    <row r="230" spans="1:22" ht="13.5" x14ac:dyDescent="0.25">
      <c r="A230" s="3">
        <f>RSI!A230</f>
        <v>42340</v>
      </c>
      <c r="B230" s="2">
        <f>RSI!B230</f>
        <v>5.56</v>
      </c>
      <c r="C230" s="2">
        <f>RSI!I230</f>
        <v>52.145535718532457</v>
      </c>
      <c r="D230" s="2">
        <f>MACD!E230</f>
        <v>-6.7868276312607279E-2</v>
      </c>
      <c r="E230" s="2">
        <f>MACD!F230</f>
        <v>6.5242742676617699E-2</v>
      </c>
      <c r="F230" s="2">
        <f>'Moving Avg'!D230</f>
        <v>5.4159999999999986</v>
      </c>
      <c r="G230" s="2">
        <f>'Moving Avg'!F230</f>
        <v>5.3965000000000014</v>
      </c>
      <c r="H230" s="2">
        <f>'Moving Avg'!G230</f>
        <v>5.7411999999999992</v>
      </c>
      <c r="I230" s="2">
        <f>'Moving Avg'!H230</f>
        <v>5.3455774999999992</v>
      </c>
      <c r="J230" s="17" t="str">
        <f>OBV!F230</f>
        <v>BEARISH</v>
      </c>
      <c r="K230" s="17" t="str">
        <f>OBV!G230</f>
        <v>NEUTRAL</v>
      </c>
      <c r="L230" s="17" t="str">
        <f>OBV!H230</f>
        <v>BEARISH DIVERGENCE</v>
      </c>
      <c r="M230" s="19">
        <f t="shared" si="30"/>
        <v>25</v>
      </c>
      <c r="N230" s="19">
        <f t="shared" si="31"/>
        <v>100</v>
      </c>
      <c r="O230" s="19">
        <f t="shared" si="32"/>
        <v>50</v>
      </c>
      <c r="P230" s="19">
        <f t="shared" si="33"/>
        <v>16.5</v>
      </c>
      <c r="Q230" s="20">
        <f t="shared" si="34"/>
        <v>53.725000000000001</v>
      </c>
      <c r="R230" s="20">
        <f t="shared" si="35"/>
        <v>46.625</v>
      </c>
      <c r="S230" s="20">
        <f t="shared" si="36"/>
        <v>38.674999999999997</v>
      </c>
      <c r="T230" s="20">
        <f t="shared" si="37"/>
        <v>47.875</v>
      </c>
      <c r="U230" s="19">
        <f t="shared" si="38"/>
        <v>46.341666666666661</v>
      </c>
      <c r="V230" s="19">
        <f t="shared" si="39"/>
        <v>46.724999999999994</v>
      </c>
    </row>
    <row r="231" spans="1:22" ht="13.5" x14ac:dyDescent="0.25">
      <c r="A231" s="3">
        <f>RSI!A231</f>
        <v>42341</v>
      </c>
      <c r="B231" s="2">
        <f>RSI!B231</f>
        <v>5.7</v>
      </c>
      <c r="C231" s="2">
        <f>RSI!I231</f>
        <v>57.802076905158799</v>
      </c>
      <c r="D231" s="2">
        <f>MACD!E231</f>
        <v>-0.11442916416135862</v>
      </c>
      <c r="E231" s="2">
        <f>MACD!F231</f>
        <v>2.9308361309022438E-2</v>
      </c>
      <c r="F231" s="2">
        <f>'Moving Avg'!D231</f>
        <v>5.5</v>
      </c>
      <c r="G231" s="2">
        <f>'Moving Avg'!F231</f>
        <v>5.3970000000000011</v>
      </c>
      <c r="H231" s="2">
        <f>'Moving Avg'!G231</f>
        <v>5.7355999999999998</v>
      </c>
      <c r="I231" s="2">
        <f>'Moving Avg'!H231</f>
        <v>5.3536579999999994</v>
      </c>
      <c r="J231" s="17" t="str">
        <f>OBV!F231</f>
        <v>BULLISH</v>
      </c>
      <c r="K231" s="17" t="str">
        <f>OBV!G231</f>
        <v>NEUTRAL</v>
      </c>
      <c r="L231" s="17" t="str">
        <f>OBV!H231</f>
        <v>CONFIRMED BULLISH</v>
      </c>
      <c r="M231" s="19">
        <f t="shared" si="30"/>
        <v>25</v>
      </c>
      <c r="N231" s="19">
        <f t="shared" si="31"/>
        <v>100</v>
      </c>
      <c r="O231" s="19">
        <f t="shared" si="32"/>
        <v>50</v>
      </c>
      <c r="P231" s="19">
        <f t="shared" si="33"/>
        <v>83.5</v>
      </c>
      <c r="Q231" s="20">
        <f t="shared" si="34"/>
        <v>63.774999999999999</v>
      </c>
      <c r="R231" s="20">
        <f t="shared" si="35"/>
        <v>63.375</v>
      </c>
      <c r="S231" s="20">
        <f t="shared" si="36"/>
        <v>68.825000000000003</v>
      </c>
      <c r="T231" s="20">
        <f t="shared" si="37"/>
        <v>64.625</v>
      </c>
      <c r="U231" s="19">
        <f t="shared" si="38"/>
        <v>65.325000000000003</v>
      </c>
      <c r="V231" s="19">
        <f t="shared" si="39"/>
        <v>65.150000000000006</v>
      </c>
    </row>
    <row r="232" spans="1:22" ht="13.5" x14ac:dyDescent="0.25">
      <c r="A232" s="3">
        <f>RSI!A232</f>
        <v>42342</v>
      </c>
      <c r="B232" s="2">
        <f>RSI!B232</f>
        <v>5.51</v>
      </c>
      <c r="C232" s="2">
        <f>RSI!I232</f>
        <v>49.28729167800428</v>
      </c>
      <c r="D232" s="2">
        <f>MACD!E232</f>
        <v>-0.11934804593275761</v>
      </c>
      <c r="E232" s="2">
        <f>MACD!F232</f>
        <v>-4.229201393335727E-4</v>
      </c>
      <c r="F232" s="2">
        <f>'Moving Avg'!D232</f>
        <v>5.5179999999999989</v>
      </c>
      <c r="G232" s="2">
        <f>'Moving Avg'!F232</f>
        <v>5.3890000000000011</v>
      </c>
      <c r="H232" s="2">
        <f>'Moving Avg'!G232</f>
        <v>5.7261999999999986</v>
      </c>
      <c r="I232" s="2">
        <f>'Moving Avg'!H232</f>
        <v>5.3602059999999998</v>
      </c>
      <c r="J232" s="17" t="str">
        <f>OBV!F232</f>
        <v>BEARISH</v>
      </c>
      <c r="K232" s="17" t="str">
        <f>OBV!G232</f>
        <v>NEUTRAL</v>
      </c>
      <c r="L232" s="17" t="str">
        <f>OBV!H232</f>
        <v>BEARISH DIVERGENCE</v>
      </c>
      <c r="M232" s="19">
        <f t="shared" si="30"/>
        <v>25</v>
      </c>
      <c r="N232" s="19">
        <f t="shared" si="31"/>
        <v>100</v>
      </c>
      <c r="O232" s="19">
        <f t="shared" si="32"/>
        <v>50</v>
      </c>
      <c r="P232" s="19">
        <f t="shared" si="33"/>
        <v>16.5</v>
      </c>
      <c r="Q232" s="20">
        <f t="shared" si="34"/>
        <v>53.725000000000001</v>
      </c>
      <c r="R232" s="20">
        <f t="shared" si="35"/>
        <v>46.625</v>
      </c>
      <c r="S232" s="20">
        <f t="shared" si="36"/>
        <v>38.674999999999997</v>
      </c>
      <c r="T232" s="20">
        <f t="shared" si="37"/>
        <v>47.875</v>
      </c>
      <c r="U232" s="19">
        <f t="shared" si="38"/>
        <v>46.341666666666661</v>
      </c>
      <c r="V232" s="19">
        <f t="shared" si="39"/>
        <v>46.724999999999994</v>
      </c>
    </row>
    <row r="233" spans="1:22" ht="13.5" x14ac:dyDescent="0.25">
      <c r="A233" s="3">
        <f>RSI!A233</f>
        <v>42345</v>
      </c>
      <c r="B233" s="2">
        <f>RSI!B233</f>
        <v>5.35</v>
      </c>
      <c r="C233" s="2">
        <f>RSI!I233</f>
        <v>43.47885312387799</v>
      </c>
      <c r="D233" s="2">
        <f>MACD!E233</f>
        <v>-9.1585368734477868E-2</v>
      </c>
      <c r="E233" s="2">
        <f>MACD!F233</f>
        <v>-1.8655409858362431E-2</v>
      </c>
      <c r="F233" s="2">
        <f>'Moving Avg'!D233</f>
        <v>5.5040000000000004</v>
      </c>
      <c r="G233" s="2">
        <f>'Moving Avg'!F233</f>
        <v>5.3815000000000008</v>
      </c>
      <c r="H233" s="2">
        <f>'Moving Avg'!G233</f>
        <v>5.7169999999999979</v>
      </c>
      <c r="I233" s="2">
        <f>'Moving Avg'!H233</f>
        <v>5.3659539999999994</v>
      </c>
      <c r="J233" s="17" t="str">
        <f>OBV!F233</f>
        <v>BEARISH</v>
      </c>
      <c r="K233" s="17" t="str">
        <f>OBV!G233</f>
        <v>NEUTRAL</v>
      </c>
      <c r="L233" s="17" t="str">
        <f>OBV!H233</f>
        <v>CONFIRMED BEARISH</v>
      </c>
      <c r="M233" s="19">
        <f t="shared" si="30"/>
        <v>25</v>
      </c>
      <c r="N233" s="19">
        <f t="shared" si="31"/>
        <v>100</v>
      </c>
      <c r="O233" s="19">
        <f t="shared" si="32"/>
        <v>50</v>
      </c>
      <c r="P233" s="19">
        <f t="shared" si="33"/>
        <v>16.5</v>
      </c>
      <c r="Q233" s="20">
        <f t="shared" si="34"/>
        <v>53.725000000000001</v>
      </c>
      <c r="R233" s="20">
        <f t="shared" si="35"/>
        <v>46.625</v>
      </c>
      <c r="S233" s="20">
        <f t="shared" si="36"/>
        <v>38.674999999999997</v>
      </c>
      <c r="T233" s="20">
        <f t="shared" si="37"/>
        <v>47.875</v>
      </c>
      <c r="U233" s="19">
        <f t="shared" si="38"/>
        <v>46.341666666666661</v>
      </c>
      <c r="V233" s="19">
        <f t="shared" si="39"/>
        <v>46.724999999999994</v>
      </c>
    </row>
    <row r="234" spans="1:22" ht="13.5" x14ac:dyDescent="0.25">
      <c r="A234" s="3">
        <f>RSI!A234</f>
        <v>42346</v>
      </c>
      <c r="B234" s="2">
        <f>RSI!B234</f>
        <v>5.34</v>
      </c>
      <c r="C234" s="2">
        <f>RSI!I234</f>
        <v>43.136687841978564</v>
      </c>
      <c r="D234" s="2">
        <f>MACD!E234</f>
        <v>-8.1724748493837041E-2</v>
      </c>
      <c r="E234" s="2">
        <f>MACD!F234</f>
        <v>-3.1269277585457354E-2</v>
      </c>
      <c r="F234" s="2">
        <f>'Moving Avg'!D234</f>
        <v>5.4919999999999991</v>
      </c>
      <c r="G234" s="2">
        <f>'Moving Avg'!F234</f>
        <v>5.3750000000000009</v>
      </c>
      <c r="H234" s="2">
        <f>'Moving Avg'!G234</f>
        <v>5.7067999999999985</v>
      </c>
      <c r="I234" s="2">
        <f>'Moving Avg'!H234</f>
        <v>5.3722789999999989</v>
      </c>
      <c r="J234" s="17" t="str">
        <f>OBV!F234</f>
        <v>BEARISH</v>
      </c>
      <c r="K234" s="17" t="str">
        <f>OBV!G234</f>
        <v>WEAK</v>
      </c>
      <c r="L234" s="17" t="str">
        <f>OBV!H234</f>
        <v>CONFIRMED BEARISH</v>
      </c>
      <c r="M234" s="19">
        <f t="shared" si="30"/>
        <v>25</v>
      </c>
      <c r="N234" s="19">
        <f t="shared" si="31"/>
        <v>100</v>
      </c>
      <c r="O234" s="19">
        <f t="shared" si="32"/>
        <v>50</v>
      </c>
      <c r="P234" s="19">
        <f t="shared" si="33"/>
        <v>0</v>
      </c>
      <c r="Q234" s="20">
        <f t="shared" si="34"/>
        <v>51.25</v>
      </c>
      <c r="R234" s="20">
        <f t="shared" si="35"/>
        <v>42.5</v>
      </c>
      <c r="S234" s="20">
        <f t="shared" si="36"/>
        <v>31.25</v>
      </c>
      <c r="T234" s="20">
        <f t="shared" si="37"/>
        <v>43.75</v>
      </c>
      <c r="U234" s="19">
        <f t="shared" si="38"/>
        <v>41.666666666666664</v>
      </c>
      <c r="V234" s="19">
        <f t="shared" si="39"/>
        <v>42.1875</v>
      </c>
    </row>
    <row r="235" spans="1:22" ht="13.5" x14ac:dyDescent="0.25">
      <c r="A235" s="3">
        <f>RSI!A235</f>
        <v>42347</v>
      </c>
      <c r="B235" s="2">
        <f>RSI!B235</f>
        <v>5.34</v>
      </c>
      <c r="C235" s="2">
        <f>RSI!I235</f>
        <v>43.136687841978571</v>
      </c>
      <c r="D235" s="2">
        <f>MACD!E235</f>
        <v>-8.7768709860926997E-2</v>
      </c>
      <c r="E235" s="2">
        <f>MACD!F235</f>
        <v>-4.2569164040551284E-2</v>
      </c>
      <c r="F235" s="2">
        <f>'Moving Avg'!D235</f>
        <v>5.4480000000000004</v>
      </c>
      <c r="G235" s="2">
        <f>'Moving Avg'!F235</f>
        <v>5.3765000000000009</v>
      </c>
      <c r="H235" s="2">
        <f>'Moving Avg'!G235</f>
        <v>5.6975999999999978</v>
      </c>
      <c r="I235" s="2">
        <f>'Moving Avg'!H235</f>
        <v>5.3791859999999989</v>
      </c>
      <c r="J235" s="17" t="str">
        <f>OBV!F235</f>
        <v>BEARISH</v>
      </c>
      <c r="K235" s="17" t="str">
        <f>OBV!G235</f>
        <v>WEAK</v>
      </c>
      <c r="L235" s="17" t="str">
        <f>OBV!H235</f>
        <v>CONFIRMED BEARISH</v>
      </c>
      <c r="M235" s="19">
        <f t="shared" si="30"/>
        <v>25</v>
      </c>
      <c r="N235" s="19">
        <f t="shared" si="31"/>
        <v>100</v>
      </c>
      <c r="O235" s="19">
        <f t="shared" si="32"/>
        <v>50</v>
      </c>
      <c r="P235" s="19">
        <f t="shared" si="33"/>
        <v>0</v>
      </c>
      <c r="Q235" s="20">
        <f t="shared" si="34"/>
        <v>51.25</v>
      </c>
      <c r="R235" s="20">
        <f t="shared" si="35"/>
        <v>42.5</v>
      </c>
      <c r="S235" s="20">
        <f t="shared" si="36"/>
        <v>31.25</v>
      </c>
      <c r="T235" s="20">
        <f t="shared" si="37"/>
        <v>43.75</v>
      </c>
      <c r="U235" s="19">
        <f t="shared" si="38"/>
        <v>41.666666666666664</v>
      </c>
      <c r="V235" s="19">
        <f t="shared" si="39"/>
        <v>42.1875</v>
      </c>
    </row>
    <row r="236" spans="1:22" ht="13.5" x14ac:dyDescent="0.25">
      <c r="A236" s="3">
        <f>RSI!A236</f>
        <v>42348</v>
      </c>
      <c r="B236" s="2">
        <f>RSI!B236</f>
        <v>5.29</v>
      </c>
      <c r="C236" s="2">
        <f>RSI!I236</f>
        <v>41.254062274477683</v>
      </c>
      <c r="D236" s="2">
        <f>MACD!E236</f>
        <v>-9.1332853839576345E-2</v>
      </c>
      <c r="E236" s="2">
        <f>MACD!F236</f>
        <v>-5.2321902000356295E-2</v>
      </c>
      <c r="F236" s="2">
        <f>'Moving Avg'!D236</f>
        <v>5.3659999999999997</v>
      </c>
      <c r="G236" s="2">
        <f>'Moving Avg'!F236</f>
        <v>5.3710000000000004</v>
      </c>
      <c r="H236" s="2">
        <f>'Moving Avg'!G236</f>
        <v>5.6873999999999993</v>
      </c>
      <c r="I236" s="2">
        <f>'Moving Avg'!H236</f>
        <v>5.3858429999999986</v>
      </c>
      <c r="J236" s="17" t="str">
        <f>OBV!F236</f>
        <v>BEARISH</v>
      </c>
      <c r="K236" s="17" t="str">
        <f>OBV!G236</f>
        <v>WEAK</v>
      </c>
      <c r="L236" s="17" t="str">
        <f>OBV!H236</f>
        <v>CONFIRMED BEARISH</v>
      </c>
      <c r="M236" s="19">
        <f t="shared" si="30"/>
        <v>25</v>
      </c>
      <c r="N236" s="19">
        <f t="shared" si="31"/>
        <v>100</v>
      </c>
      <c r="O236" s="19">
        <f t="shared" si="32"/>
        <v>0</v>
      </c>
      <c r="P236" s="19">
        <f t="shared" si="33"/>
        <v>0</v>
      </c>
      <c r="Q236" s="20">
        <f t="shared" si="34"/>
        <v>43.75</v>
      </c>
      <c r="R236" s="20">
        <f t="shared" si="35"/>
        <v>25</v>
      </c>
      <c r="S236" s="20">
        <f t="shared" si="36"/>
        <v>18.75</v>
      </c>
      <c r="T236" s="20">
        <f t="shared" si="37"/>
        <v>31.25</v>
      </c>
      <c r="U236" s="19">
        <f t="shared" si="38"/>
        <v>29.166666666666668</v>
      </c>
      <c r="V236" s="19">
        <f t="shared" si="39"/>
        <v>29.6875</v>
      </c>
    </row>
    <row r="237" spans="1:22" ht="13.5" x14ac:dyDescent="0.25">
      <c r="A237" s="3">
        <f>RSI!A237</f>
        <v>42349</v>
      </c>
      <c r="B237" s="2">
        <f>RSI!B237</f>
        <v>5.4</v>
      </c>
      <c r="C237" s="2">
        <f>RSI!I237</f>
        <v>46.759210397812033</v>
      </c>
      <c r="D237" s="2">
        <f>MACD!E237</f>
        <v>-7.9808090816130495E-2</v>
      </c>
      <c r="E237" s="2">
        <f>MACD!F237</f>
        <v>-5.7819139763511135E-2</v>
      </c>
      <c r="F237" s="2">
        <f>'Moving Avg'!D237</f>
        <v>5.3439999999999994</v>
      </c>
      <c r="G237" s="2">
        <f>'Moving Avg'!F237</f>
        <v>5.3715000000000011</v>
      </c>
      <c r="H237" s="2">
        <f>'Moving Avg'!G237</f>
        <v>5.6775999999999973</v>
      </c>
      <c r="I237" s="2">
        <f>'Moving Avg'!H237</f>
        <v>5.3935874999999989</v>
      </c>
      <c r="J237" s="17" t="str">
        <f>OBV!F237</f>
        <v>BEARISH</v>
      </c>
      <c r="K237" s="17" t="str">
        <f>OBV!G237</f>
        <v>WEAK</v>
      </c>
      <c r="L237" s="17" t="str">
        <f>OBV!H237</f>
        <v>CONFIRMED BEARISH</v>
      </c>
      <c r="M237" s="19">
        <f t="shared" si="30"/>
        <v>25</v>
      </c>
      <c r="N237" s="19">
        <f t="shared" si="31"/>
        <v>100</v>
      </c>
      <c r="O237" s="19">
        <f t="shared" si="32"/>
        <v>0</v>
      </c>
      <c r="P237" s="19">
        <f t="shared" si="33"/>
        <v>0</v>
      </c>
      <c r="Q237" s="20">
        <f t="shared" si="34"/>
        <v>43.75</v>
      </c>
      <c r="R237" s="20">
        <f t="shared" si="35"/>
        <v>25</v>
      </c>
      <c r="S237" s="20">
        <f t="shared" si="36"/>
        <v>18.75</v>
      </c>
      <c r="T237" s="20">
        <f t="shared" si="37"/>
        <v>31.25</v>
      </c>
      <c r="U237" s="19">
        <f t="shared" si="38"/>
        <v>29.166666666666668</v>
      </c>
      <c r="V237" s="19">
        <f t="shared" si="39"/>
        <v>29.6875</v>
      </c>
    </row>
    <row r="238" spans="1:22" ht="13.5" x14ac:dyDescent="0.25">
      <c r="A238" s="3">
        <f>RSI!A238</f>
        <v>42352</v>
      </c>
      <c r="B238" s="2">
        <f>RSI!B238</f>
        <v>5.4</v>
      </c>
      <c r="C238" s="2">
        <f>RSI!I238</f>
        <v>46.759210397812033</v>
      </c>
      <c r="D238" s="2">
        <f>MACD!E238</f>
        <v>-6.9641303936608168E-2</v>
      </c>
      <c r="E238" s="2">
        <f>MACD!F238</f>
        <v>-6.018357259813055E-2</v>
      </c>
      <c r="F238" s="2">
        <f>'Moving Avg'!D238</f>
        <v>5.3539999999999992</v>
      </c>
      <c r="G238" s="2">
        <f>'Moving Avg'!F238</f>
        <v>5.3800000000000008</v>
      </c>
      <c r="H238" s="2">
        <f>'Moving Avg'!G238</f>
        <v>5.6675999999999975</v>
      </c>
      <c r="I238" s="2">
        <f>'Moving Avg'!H238</f>
        <v>5.401332</v>
      </c>
      <c r="J238" s="17" t="str">
        <f>OBV!F238</f>
        <v>BEARISH</v>
      </c>
      <c r="K238" s="17" t="str">
        <f>OBV!G238</f>
        <v>WEAK</v>
      </c>
      <c r="L238" s="17" t="str">
        <f>OBV!H238</f>
        <v>BEARISH DIVERGENCE</v>
      </c>
      <c r="M238" s="19">
        <f t="shared" si="30"/>
        <v>25</v>
      </c>
      <c r="N238" s="19">
        <f t="shared" si="31"/>
        <v>45</v>
      </c>
      <c r="O238" s="19">
        <f t="shared" si="32"/>
        <v>0</v>
      </c>
      <c r="P238" s="19">
        <f t="shared" si="33"/>
        <v>0</v>
      </c>
      <c r="Q238" s="20">
        <f t="shared" si="34"/>
        <v>24.5</v>
      </c>
      <c r="R238" s="20">
        <f t="shared" si="35"/>
        <v>14</v>
      </c>
      <c r="S238" s="20">
        <f t="shared" si="36"/>
        <v>10.5</v>
      </c>
      <c r="T238" s="20">
        <f t="shared" si="37"/>
        <v>17.5</v>
      </c>
      <c r="U238" s="19">
        <f t="shared" si="38"/>
        <v>16.333333333333332</v>
      </c>
      <c r="V238" s="19">
        <f t="shared" si="39"/>
        <v>16.625</v>
      </c>
    </row>
    <row r="239" spans="1:22" ht="13.5" x14ac:dyDescent="0.25">
      <c r="A239" s="3">
        <f>RSI!A239</f>
        <v>42353</v>
      </c>
      <c r="B239" s="2">
        <f>RSI!B239</f>
        <v>5.57</v>
      </c>
      <c r="C239" s="2">
        <f>RSI!I239</f>
        <v>54.415735685490446</v>
      </c>
      <c r="D239" s="2">
        <f>MACD!E239</f>
        <v>-7.6323834969044491E-2</v>
      </c>
      <c r="E239" s="2">
        <f>MACD!F239</f>
        <v>-6.3411625072313335E-2</v>
      </c>
      <c r="F239" s="2">
        <f>'Moving Avg'!D239</f>
        <v>5.4</v>
      </c>
      <c r="G239" s="2">
        <f>'Moving Avg'!F239</f>
        <v>5.3990000000000009</v>
      </c>
      <c r="H239" s="2">
        <f>'Moving Avg'!G239</f>
        <v>5.6597999999999979</v>
      </c>
      <c r="I239" s="2">
        <f>'Moving Avg'!H239</f>
        <v>5.4099264999999992</v>
      </c>
      <c r="J239" s="17" t="str">
        <f>OBV!F239</f>
        <v>BEARISH</v>
      </c>
      <c r="K239" s="17" t="str">
        <f>OBV!G239</f>
        <v>NEUTRAL</v>
      </c>
      <c r="L239" s="17" t="str">
        <f>OBV!H239</f>
        <v>BEARISH DIVERGENCE</v>
      </c>
      <c r="M239" s="19">
        <f t="shared" si="30"/>
        <v>25</v>
      </c>
      <c r="N239" s="19">
        <f t="shared" si="31"/>
        <v>45</v>
      </c>
      <c r="O239" s="19">
        <f t="shared" si="32"/>
        <v>0</v>
      </c>
      <c r="P239" s="19">
        <f t="shared" si="33"/>
        <v>16.5</v>
      </c>
      <c r="Q239" s="20">
        <f t="shared" si="34"/>
        <v>26.975000000000001</v>
      </c>
      <c r="R239" s="20">
        <f t="shared" si="35"/>
        <v>18.125</v>
      </c>
      <c r="S239" s="20">
        <f t="shared" si="36"/>
        <v>17.925000000000001</v>
      </c>
      <c r="T239" s="20">
        <f t="shared" si="37"/>
        <v>21.625</v>
      </c>
      <c r="U239" s="19">
        <f t="shared" si="38"/>
        <v>21.008333333333336</v>
      </c>
      <c r="V239" s="19">
        <f t="shared" si="39"/>
        <v>21.162500000000001</v>
      </c>
    </row>
    <row r="240" spans="1:22" ht="13.5" x14ac:dyDescent="0.25">
      <c r="A240" s="3">
        <f>RSI!A240</f>
        <v>42354</v>
      </c>
      <c r="B240" s="2">
        <f>RSI!B240</f>
        <v>5.41</v>
      </c>
      <c r="C240" s="2">
        <f>RSI!I240</f>
        <v>47.493071906209003</v>
      </c>
      <c r="D240" s="2">
        <f>MACD!E240</f>
        <v>-4.6159734382274387E-2</v>
      </c>
      <c r="E240" s="2">
        <f>MACD!F240</f>
        <v>-5.9961246934305552E-2</v>
      </c>
      <c r="F240" s="2">
        <f>'Moving Avg'!D240</f>
        <v>5.4140000000000006</v>
      </c>
      <c r="G240" s="2">
        <f>'Moving Avg'!F240</f>
        <v>5.4095000000000013</v>
      </c>
      <c r="H240" s="2">
        <f>'Moving Avg'!G240</f>
        <v>5.6481999999999983</v>
      </c>
      <c r="I240" s="2">
        <f>'Moving Avg'!H240</f>
        <v>5.4174969999999982</v>
      </c>
      <c r="J240" s="17" t="str">
        <f>OBV!F240</f>
        <v>BEARISH</v>
      </c>
      <c r="K240" s="17" t="str">
        <f>OBV!G240</f>
        <v>NEUTRAL</v>
      </c>
      <c r="L240" s="17" t="str">
        <f>OBV!H240</f>
        <v>BEARISH DIVERGENCE</v>
      </c>
      <c r="M240" s="19">
        <f t="shared" si="30"/>
        <v>25</v>
      </c>
      <c r="N240" s="19">
        <f t="shared" si="31"/>
        <v>0</v>
      </c>
      <c r="O240" s="19">
        <f t="shared" si="32"/>
        <v>0</v>
      </c>
      <c r="P240" s="19">
        <f t="shared" si="33"/>
        <v>16.5</v>
      </c>
      <c r="Q240" s="20">
        <f t="shared" si="34"/>
        <v>11.225</v>
      </c>
      <c r="R240" s="20">
        <f t="shared" si="35"/>
        <v>9.125</v>
      </c>
      <c r="S240" s="20">
        <f t="shared" si="36"/>
        <v>11.175000000000001</v>
      </c>
      <c r="T240" s="20">
        <f t="shared" si="37"/>
        <v>10.375</v>
      </c>
      <c r="U240" s="19">
        <f t="shared" si="38"/>
        <v>10.508333333333335</v>
      </c>
      <c r="V240" s="19">
        <f t="shared" si="39"/>
        <v>10.475000000000001</v>
      </c>
    </row>
    <row r="241" spans="1:22" ht="13.5" x14ac:dyDescent="0.25">
      <c r="A241" s="3">
        <f>RSI!A241</f>
        <v>42355</v>
      </c>
      <c r="B241" s="2">
        <f>RSI!B241</f>
        <v>5.28</v>
      </c>
      <c r="C241" s="2">
        <f>RSI!I241</f>
        <v>42.735892152363249</v>
      </c>
      <c r="D241" s="2">
        <f>MACD!E241</f>
        <v>1.0876637694338775E-2</v>
      </c>
      <c r="E241" s="2">
        <f>MACD!F241</f>
        <v>-4.579367000857669E-2</v>
      </c>
      <c r="F241" s="2">
        <f>'Moving Avg'!D241</f>
        <v>5.4120000000000008</v>
      </c>
      <c r="G241" s="2">
        <f>'Moving Avg'!F241</f>
        <v>5.4120000000000017</v>
      </c>
      <c r="H241" s="2">
        <f>'Moving Avg'!G241</f>
        <v>5.6327999999999987</v>
      </c>
      <c r="I241" s="2">
        <f>'Moving Avg'!H241</f>
        <v>5.423969999999998</v>
      </c>
      <c r="J241" s="17" t="str">
        <f>OBV!F241</f>
        <v>BEARISH</v>
      </c>
      <c r="K241" s="17" t="str">
        <f>OBV!G241</f>
        <v>NEUTRAL</v>
      </c>
      <c r="L241" s="17" t="str">
        <f>OBV!H241</f>
        <v>CONFIRMED BEARISH</v>
      </c>
      <c r="M241" s="19">
        <f t="shared" si="30"/>
        <v>25</v>
      </c>
      <c r="N241" s="19">
        <f t="shared" si="31"/>
        <v>0</v>
      </c>
      <c r="O241" s="19">
        <f t="shared" si="32"/>
        <v>0</v>
      </c>
      <c r="P241" s="19">
        <f t="shared" si="33"/>
        <v>16.5</v>
      </c>
      <c r="Q241" s="20">
        <f t="shared" si="34"/>
        <v>11.225</v>
      </c>
      <c r="R241" s="20">
        <f t="shared" si="35"/>
        <v>9.125</v>
      </c>
      <c r="S241" s="20">
        <f t="shared" si="36"/>
        <v>11.175000000000001</v>
      </c>
      <c r="T241" s="20">
        <f t="shared" si="37"/>
        <v>10.375</v>
      </c>
      <c r="U241" s="19">
        <f t="shared" si="38"/>
        <v>10.508333333333335</v>
      </c>
      <c r="V241" s="19">
        <f t="shared" si="39"/>
        <v>10.475000000000001</v>
      </c>
    </row>
    <row r="242" spans="1:22" ht="13.5" x14ac:dyDescent="0.25">
      <c r="A242" s="3">
        <f>RSI!A242</f>
        <v>42356</v>
      </c>
      <c r="B242" s="2">
        <f>RSI!B242</f>
        <v>5.43</v>
      </c>
      <c r="C242" s="2">
        <f>RSI!I242</f>
        <v>49.074413148384494</v>
      </c>
      <c r="D242" s="2">
        <f>MACD!E242</f>
        <v>1.9883748151008795E-2</v>
      </c>
      <c r="E242" s="2">
        <f>MACD!F242</f>
        <v>-3.2658186376659591E-2</v>
      </c>
      <c r="F242" s="2">
        <f>'Moving Avg'!D242</f>
        <v>5.418000000000001</v>
      </c>
      <c r="G242" s="2">
        <f>'Moving Avg'!F242</f>
        <v>5.4150000000000018</v>
      </c>
      <c r="H242" s="2">
        <f>'Moving Avg'!G242</f>
        <v>5.6193999999999997</v>
      </c>
      <c r="I242" s="2">
        <f>'Moving Avg'!H242</f>
        <v>5.4316404999999985</v>
      </c>
      <c r="J242" s="17" t="str">
        <f>OBV!F242</f>
        <v>BEARISH</v>
      </c>
      <c r="K242" s="17" t="str">
        <f>OBV!G242</f>
        <v>NEUTRAL</v>
      </c>
      <c r="L242" s="17" t="str">
        <f>OBV!H242</f>
        <v>BEARISH DIVERGENCE</v>
      </c>
      <c r="M242" s="19">
        <f t="shared" si="30"/>
        <v>25</v>
      </c>
      <c r="N242" s="19">
        <f t="shared" si="31"/>
        <v>0</v>
      </c>
      <c r="O242" s="19">
        <f t="shared" si="32"/>
        <v>0</v>
      </c>
      <c r="P242" s="19">
        <f t="shared" si="33"/>
        <v>16.5</v>
      </c>
      <c r="Q242" s="20">
        <f t="shared" si="34"/>
        <v>11.225</v>
      </c>
      <c r="R242" s="20">
        <f t="shared" si="35"/>
        <v>9.125</v>
      </c>
      <c r="S242" s="20">
        <f t="shared" si="36"/>
        <v>11.175000000000001</v>
      </c>
      <c r="T242" s="20">
        <f t="shared" si="37"/>
        <v>10.375</v>
      </c>
      <c r="U242" s="19">
        <f t="shared" si="38"/>
        <v>10.508333333333335</v>
      </c>
      <c r="V242" s="19">
        <f t="shared" si="39"/>
        <v>10.475000000000001</v>
      </c>
    </row>
    <row r="243" spans="1:22" ht="13.5" x14ac:dyDescent="0.25">
      <c r="A243" s="3">
        <f>RSI!A243</f>
        <v>42359</v>
      </c>
      <c r="B243" s="2">
        <f>RSI!B243</f>
        <v>5.55</v>
      </c>
      <c r="C243" s="2">
        <f>RSI!I243</f>
        <v>53.508029015734479</v>
      </c>
      <c r="D243" s="2">
        <f>MACD!E243</f>
        <v>-5.8785869402164792E-3</v>
      </c>
      <c r="E243" s="2">
        <f>MACD!F243</f>
        <v>-2.7302266489370969E-2</v>
      </c>
      <c r="F243" s="2">
        <f>'Moving Avg'!D243</f>
        <v>5.4480000000000004</v>
      </c>
      <c r="G243" s="2">
        <f>'Moving Avg'!F243</f>
        <v>5.4175000000000022</v>
      </c>
      <c r="H243" s="2">
        <f>'Moving Avg'!G243</f>
        <v>5.6074000000000002</v>
      </c>
      <c r="I243" s="2">
        <f>'Moving Avg'!H243</f>
        <v>5.4401349999999988</v>
      </c>
      <c r="J243" s="17" t="str">
        <f>OBV!F243</f>
        <v>BEARISH</v>
      </c>
      <c r="K243" s="17" t="str">
        <f>OBV!G243</f>
        <v>NEUTRAL</v>
      </c>
      <c r="L243" s="17" t="str">
        <f>OBV!H243</f>
        <v>BEARISH DIVERGENCE</v>
      </c>
      <c r="M243" s="19">
        <f t="shared" si="30"/>
        <v>25</v>
      </c>
      <c r="N243" s="19">
        <f t="shared" si="31"/>
        <v>0</v>
      </c>
      <c r="O243" s="19">
        <f t="shared" si="32"/>
        <v>50</v>
      </c>
      <c r="P243" s="19">
        <f t="shared" si="33"/>
        <v>16.5</v>
      </c>
      <c r="Q243" s="20">
        <f t="shared" si="34"/>
        <v>18.725000000000001</v>
      </c>
      <c r="R243" s="20">
        <f t="shared" si="35"/>
        <v>26.625</v>
      </c>
      <c r="S243" s="20">
        <f t="shared" si="36"/>
        <v>23.675000000000001</v>
      </c>
      <c r="T243" s="20">
        <f t="shared" si="37"/>
        <v>22.875</v>
      </c>
      <c r="U243" s="19">
        <f t="shared" si="38"/>
        <v>23.008333333333336</v>
      </c>
      <c r="V243" s="19">
        <f t="shared" si="39"/>
        <v>22.975000000000001</v>
      </c>
    </row>
    <row r="244" spans="1:22" ht="13.5" x14ac:dyDescent="0.25">
      <c r="A244" s="3">
        <f>RSI!A244</f>
        <v>42360</v>
      </c>
      <c r="B244" s="2">
        <f>RSI!B244</f>
        <v>5.67</v>
      </c>
      <c r="C244" s="2">
        <f>RSI!I244</f>
        <v>57.493352322604352</v>
      </c>
      <c r="D244" s="2">
        <f>MACD!E244</f>
        <v>-3.8702312872768374E-2</v>
      </c>
      <c r="E244" s="2">
        <f>MACD!F244</f>
        <v>-2.9582275766050454E-2</v>
      </c>
      <c r="F244" s="2">
        <f>'Moving Avg'!D244</f>
        <v>5.4680000000000009</v>
      </c>
      <c r="G244" s="2">
        <f>'Moving Avg'!F244</f>
        <v>5.4310000000000018</v>
      </c>
      <c r="H244" s="2">
        <f>'Moving Avg'!G244</f>
        <v>5.5977999999999986</v>
      </c>
      <c r="I244" s="2">
        <f>'Moving Avg'!H244</f>
        <v>5.4490504999999994</v>
      </c>
      <c r="J244" s="17" t="str">
        <f>OBV!F244</f>
        <v>BEARISH</v>
      </c>
      <c r="K244" s="17" t="str">
        <f>OBV!G244</f>
        <v>NEUTRAL</v>
      </c>
      <c r="L244" s="17" t="str">
        <f>OBV!H244</f>
        <v>BEARISH DIVERGENCE</v>
      </c>
      <c r="M244" s="19">
        <f t="shared" si="30"/>
        <v>25</v>
      </c>
      <c r="N244" s="19">
        <f t="shared" si="31"/>
        <v>45</v>
      </c>
      <c r="O244" s="19">
        <f t="shared" si="32"/>
        <v>50</v>
      </c>
      <c r="P244" s="19">
        <f t="shared" si="33"/>
        <v>16.5</v>
      </c>
      <c r="Q244" s="20">
        <f t="shared" si="34"/>
        <v>34.475000000000001</v>
      </c>
      <c r="R244" s="20">
        <f t="shared" si="35"/>
        <v>35.625</v>
      </c>
      <c r="S244" s="20">
        <f t="shared" si="36"/>
        <v>30.425000000000001</v>
      </c>
      <c r="T244" s="20">
        <f t="shared" si="37"/>
        <v>34.125</v>
      </c>
      <c r="U244" s="19">
        <f t="shared" si="38"/>
        <v>33.508333333333333</v>
      </c>
      <c r="V244" s="19">
        <f t="shared" si="39"/>
        <v>33.662499999999994</v>
      </c>
    </row>
    <row r="245" spans="1:22" ht="13.5" x14ac:dyDescent="0.25">
      <c r="A245" s="3">
        <f>RSI!A245</f>
        <v>42361</v>
      </c>
      <c r="B245" s="2">
        <f>RSI!B245</f>
        <v>5.64</v>
      </c>
      <c r="C245" s="2">
        <f>RSI!I245</f>
        <v>56.196415246149293</v>
      </c>
      <c r="D245" s="2">
        <f>MACD!E245</f>
        <v>-6.5516316804281161E-2</v>
      </c>
      <c r="E245" s="2">
        <f>MACD!F245</f>
        <v>-3.6769083973696597E-2</v>
      </c>
      <c r="F245" s="2">
        <f>'Moving Avg'!D245</f>
        <v>5.5140000000000002</v>
      </c>
      <c r="G245" s="2">
        <f>'Moving Avg'!F245</f>
        <v>5.4479999999999995</v>
      </c>
      <c r="H245" s="2">
        <f>'Moving Avg'!G245</f>
        <v>5.5867999999999993</v>
      </c>
      <c r="I245" s="2">
        <f>'Moving Avg'!H245</f>
        <v>5.4578160000000002</v>
      </c>
      <c r="J245" s="17" t="str">
        <f>OBV!F245</f>
        <v>BEARISH</v>
      </c>
      <c r="K245" s="17" t="str">
        <f>OBV!G245</f>
        <v>NEUTRAL</v>
      </c>
      <c r="L245" s="17" t="str">
        <f>OBV!H245</f>
        <v>BEARISH DIVERGENCE</v>
      </c>
      <c r="M245" s="19">
        <f t="shared" si="30"/>
        <v>25</v>
      </c>
      <c r="N245" s="19">
        <f t="shared" si="31"/>
        <v>100</v>
      </c>
      <c r="O245" s="19">
        <f t="shared" si="32"/>
        <v>50</v>
      </c>
      <c r="P245" s="19">
        <f t="shared" si="33"/>
        <v>16.5</v>
      </c>
      <c r="Q245" s="20">
        <f t="shared" si="34"/>
        <v>53.725000000000001</v>
      </c>
      <c r="R245" s="20">
        <f t="shared" si="35"/>
        <v>46.625</v>
      </c>
      <c r="S245" s="20">
        <f t="shared" si="36"/>
        <v>38.674999999999997</v>
      </c>
      <c r="T245" s="20">
        <f t="shared" si="37"/>
        <v>47.875</v>
      </c>
      <c r="U245" s="19">
        <f t="shared" si="38"/>
        <v>46.341666666666661</v>
      </c>
      <c r="V245" s="19">
        <f t="shared" si="39"/>
        <v>46.724999999999994</v>
      </c>
    </row>
    <row r="246" spans="1:22" ht="13.5" x14ac:dyDescent="0.25">
      <c r="A246" s="3">
        <f>RSI!A246</f>
        <v>42363</v>
      </c>
      <c r="B246" s="2">
        <f>RSI!B246</f>
        <v>5.66</v>
      </c>
      <c r="C246" s="2">
        <f>RSI!I246</f>
        <v>56.894530421347518</v>
      </c>
      <c r="D246" s="2">
        <f>MACD!E246</f>
        <v>-9.8370407442311958E-2</v>
      </c>
      <c r="E246" s="2">
        <f>MACD!F246</f>
        <v>-4.9089348667419666E-2</v>
      </c>
      <c r="F246" s="2">
        <f>'Moving Avg'!D246</f>
        <v>5.59</v>
      </c>
      <c r="G246" s="2">
        <f>'Moving Avg'!F246</f>
        <v>5.4670000000000005</v>
      </c>
      <c r="H246" s="2">
        <f>'Moving Avg'!G246</f>
        <v>5.5760000000000005</v>
      </c>
      <c r="I246" s="2">
        <f>'Moving Avg'!H246</f>
        <v>5.4666815000000009</v>
      </c>
      <c r="J246" s="17" t="str">
        <f>OBV!F246</f>
        <v>BULLISH</v>
      </c>
      <c r="K246" s="17" t="str">
        <f>OBV!G246</f>
        <v>NEUTRAL</v>
      </c>
      <c r="L246" s="17" t="str">
        <f>OBV!H246</f>
        <v>CONFIRMED BULLISH</v>
      </c>
      <c r="M246" s="19">
        <f t="shared" si="30"/>
        <v>25</v>
      </c>
      <c r="N246" s="19">
        <f t="shared" si="31"/>
        <v>100</v>
      </c>
      <c r="O246" s="19">
        <f t="shared" si="32"/>
        <v>50</v>
      </c>
      <c r="P246" s="19">
        <f t="shared" si="33"/>
        <v>83.5</v>
      </c>
      <c r="Q246" s="20">
        <f t="shared" si="34"/>
        <v>63.774999999999999</v>
      </c>
      <c r="R246" s="20">
        <f t="shared" si="35"/>
        <v>63.375</v>
      </c>
      <c r="S246" s="20">
        <f t="shared" si="36"/>
        <v>68.825000000000003</v>
      </c>
      <c r="T246" s="20">
        <f t="shared" si="37"/>
        <v>64.625</v>
      </c>
      <c r="U246" s="19">
        <f t="shared" si="38"/>
        <v>65.325000000000003</v>
      </c>
      <c r="V246" s="19">
        <f t="shared" si="39"/>
        <v>65.150000000000006</v>
      </c>
    </row>
    <row r="247" spans="1:22" ht="13.5" x14ac:dyDescent="0.25">
      <c r="A247" s="3">
        <f>RSI!A247</f>
        <v>42366</v>
      </c>
      <c r="B247" s="2">
        <f>RSI!B247</f>
        <v>5.65</v>
      </c>
      <c r="C247" s="2">
        <f>RSI!I247</f>
        <v>56.41043435166943</v>
      </c>
      <c r="D247" s="2">
        <f>MACD!E247</f>
        <v>-0.10954246811379154</v>
      </c>
      <c r="E247" s="2">
        <f>MACD!F247</f>
        <v>-6.1179972556694037E-2</v>
      </c>
      <c r="F247" s="2">
        <f>'Moving Avg'!D247</f>
        <v>5.6340000000000003</v>
      </c>
      <c r="G247" s="2">
        <f>'Moving Avg'!F247</f>
        <v>5.4785000000000004</v>
      </c>
      <c r="H247" s="2">
        <f>'Moving Avg'!G247</f>
        <v>5.5637999999999996</v>
      </c>
      <c r="I247" s="2">
        <f>'Moving Avg'!H247</f>
        <v>5.4755420000000017</v>
      </c>
      <c r="J247" s="17" t="str">
        <f>OBV!F247</f>
        <v>BEARISH</v>
      </c>
      <c r="K247" s="17" t="str">
        <f>OBV!G247</f>
        <v>NEUTRAL</v>
      </c>
      <c r="L247" s="17" t="str">
        <f>OBV!H247</f>
        <v>BEARISH DIVERGENCE</v>
      </c>
      <c r="M247" s="19">
        <f t="shared" si="30"/>
        <v>25</v>
      </c>
      <c r="N247" s="19">
        <f t="shared" si="31"/>
        <v>100</v>
      </c>
      <c r="O247" s="19">
        <f t="shared" si="32"/>
        <v>50</v>
      </c>
      <c r="P247" s="19">
        <f t="shared" si="33"/>
        <v>16.5</v>
      </c>
      <c r="Q247" s="20">
        <f t="shared" si="34"/>
        <v>53.725000000000001</v>
      </c>
      <c r="R247" s="20">
        <f t="shared" si="35"/>
        <v>46.625</v>
      </c>
      <c r="S247" s="20">
        <f t="shared" si="36"/>
        <v>38.674999999999997</v>
      </c>
      <c r="T247" s="20">
        <f t="shared" si="37"/>
        <v>47.875</v>
      </c>
      <c r="U247" s="19">
        <f t="shared" si="38"/>
        <v>46.341666666666661</v>
      </c>
      <c r="V247" s="19">
        <f t="shared" si="39"/>
        <v>46.724999999999994</v>
      </c>
    </row>
    <row r="248" spans="1:22" ht="13.5" x14ac:dyDescent="0.25">
      <c r="A248" s="3">
        <f>RSI!A248</f>
        <v>42367</v>
      </c>
      <c r="B248" s="2">
        <f>RSI!B248</f>
        <v>5.6</v>
      </c>
      <c r="C248" s="2">
        <f>RSI!I248</f>
        <v>53.93916574533386</v>
      </c>
      <c r="D248" s="2">
        <f>MACD!E248</f>
        <v>-0.11619245903174491</v>
      </c>
      <c r="E248" s="2">
        <f>MACD!F248</f>
        <v>-7.218246985170422E-2</v>
      </c>
      <c r="F248" s="2">
        <f>'Moving Avg'!D248</f>
        <v>5.6440000000000001</v>
      </c>
      <c r="G248" s="2">
        <f>'Moving Avg'!F248</f>
        <v>5.4874999999999989</v>
      </c>
      <c r="H248" s="2">
        <f>'Moving Avg'!G248</f>
        <v>5.551800000000001</v>
      </c>
      <c r="I248" s="2">
        <f>'Moving Avg'!H248</f>
        <v>5.4843760000000019</v>
      </c>
      <c r="J248" s="17" t="str">
        <f>OBV!F248</f>
        <v>BEARISH</v>
      </c>
      <c r="K248" s="17" t="str">
        <f>OBV!G248</f>
        <v>WEAK</v>
      </c>
      <c r="L248" s="17" t="str">
        <f>OBV!H248</f>
        <v>BEARISH DIVERGENCE</v>
      </c>
      <c r="M248" s="19">
        <f t="shared" si="30"/>
        <v>25</v>
      </c>
      <c r="N248" s="19">
        <f t="shared" si="31"/>
        <v>100</v>
      </c>
      <c r="O248" s="19">
        <f t="shared" si="32"/>
        <v>50</v>
      </c>
      <c r="P248" s="19">
        <f t="shared" si="33"/>
        <v>0</v>
      </c>
      <c r="Q248" s="20">
        <f t="shared" si="34"/>
        <v>51.25</v>
      </c>
      <c r="R248" s="20">
        <f t="shared" si="35"/>
        <v>42.5</v>
      </c>
      <c r="S248" s="20">
        <f t="shared" si="36"/>
        <v>31.25</v>
      </c>
      <c r="T248" s="20">
        <f t="shared" si="37"/>
        <v>43.75</v>
      </c>
      <c r="U248" s="19">
        <f t="shared" si="38"/>
        <v>41.666666666666664</v>
      </c>
      <c r="V248" s="19">
        <f t="shared" si="39"/>
        <v>42.1875</v>
      </c>
    </row>
    <row r="249" spans="1:22" ht="13.5" x14ac:dyDescent="0.25">
      <c r="A249" s="3">
        <f>RSI!A249</f>
        <v>42368</v>
      </c>
      <c r="B249" s="2">
        <f>RSI!B249</f>
        <v>5.5</v>
      </c>
      <c r="C249" s="2">
        <f>RSI!I249</f>
        <v>49.288444594860806</v>
      </c>
      <c r="D249" s="2">
        <f>MACD!E249</f>
        <v>-8.8796384006988305E-2</v>
      </c>
      <c r="E249" s="2">
        <f>MACD!F249</f>
        <v>-7.5505252682761037E-2</v>
      </c>
      <c r="F249" s="2">
        <f>'Moving Avg'!D249</f>
        <v>5.6100000000000012</v>
      </c>
      <c r="G249" s="2">
        <f>'Moving Avg'!F249</f>
        <v>5.4924999999999988</v>
      </c>
      <c r="H249" s="2">
        <f>'Moving Avg'!G249</f>
        <v>5.5398000000000005</v>
      </c>
      <c r="I249" s="2">
        <f>'Moving Avg'!H249</f>
        <v>5.4923965000000017</v>
      </c>
      <c r="J249" s="17" t="str">
        <f>OBV!F249</f>
        <v>BEARISH</v>
      </c>
      <c r="K249" s="17" t="str">
        <f>OBV!G249</f>
        <v>WEAK</v>
      </c>
      <c r="L249" s="17" t="str">
        <f>OBV!H249</f>
        <v>CONFIRMED BEARISH</v>
      </c>
      <c r="M249" s="19">
        <f t="shared" si="30"/>
        <v>25</v>
      </c>
      <c r="N249" s="19">
        <f t="shared" si="31"/>
        <v>45</v>
      </c>
      <c r="O249" s="19">
        <f t="shared" si="32"/>
        <v>50</v>
      </c>
      <c r="P249" s="19">
        <f t="shared" si="33"/>
        <v>0</v>
      </c>
      <c r="Q249" s="20">
        <f t="shared" si="34"/>
        <v>32</v>
      </c>
      <c r="R249" s="20">
        <f t="shared" si="35"/>
        <v>31.5</v>
      </c>
      <c r="S249" s="20">
        <f t="shared" si="36"/>
        <v>23</v>
      </c>
      <c r="T249" s="20">
        <f t="shared" si="37"/>
        <v>30</v>
      </c>
      <c r="U249" s="19">
        <f t="shared" si="38"/>
        <v>28.833333333333332</v>
      </c>
      <c r="V249" s="19">
        <f t="shared" si="39"/>
        <v>29.125</v>
      </c>
    </row>
    <row r="250" spans="1:22" ht="13.5" x14ac:dyDescent="0.25">
      <c r="A250" s="3">
        <f>RSI!A250</f>
        <v>42369</v>
      </c>
      <c r="B250" s="2">
        <f>RSI!B250</f>
        <v>5.6</v>
      </c>
      <c r="C250" s="2">
        <f>RSI!I250</f>
        <v>53.597137404959696</v>
      </c>
      <c r="D250" s="2">
        <f>MACD!E250</f>
        <v>-9.7545369283807304E-2</v>
      </c>
      <c r="E250" s="2">
        <f>MACD!F250</f>
        <v>-7.9913276002970296E-2</v>
      </c>
      <c r="F250" s="2">
        <f>'Moving Avg'!D250</f>
        <v>5.6019999999999994</v>
      </c>
      <c r="G250" s="2">
        <f>'Moving Avg'!F250</f>
        <v>5.4945000000000004</v>
      </c>
      <c r="H250" s="2">
        <f>'Moving Avg'!G250</f>
        <v>5.53</v>
      </c>
      <c r="I250" s="2">
        <f>'Moving Avg'!H250</f>
        <v>5.5013200000000007</v>
      </c>
      <c r="J250" s="17" t="str">
        <f>OBV!F250</f>
        <v>BEARISH</v>
      </c>
      <c r="K250" s="17" t="str">
        <f>OBV!G250</f>
        <v>NEUTRAL</v>
      </c>
      <c r="L250" s="17" t="str">
        <f>OBV!H250</f>
        <v>CONFIRMED BEARISH</v>
      </c>
      <c r="M250" s="19">
        <f t="shared" si="30"/>
        <v>25</v>
      </c>
      <c r="N250" s="19">
        <f t="shared" si="31"/>
        <v>45</v>
      </c>
      <c r="O250" s="19">
        <f t="shared" si="32"/>
        <v>50</v>
      </c>
      <c r="P250" s="19">
        <f t="shared" si="33"/>
        <v>16.5</v>
      </c>
      <c r="Q250" s="20">
        <f t="shared" si="34"/>
        <v>34.475000000000001</v>
      </c>
      <c r="R250" s="20">
        <f t="shared" si="35"/>
        <v>35.625</v>
      </c>
      <c r="S250" s="20">
        <f t="shared" si="36"/>
        <v>30.425000000000001</v>
      </c>
      <c r="T250" s="20">
        <f t="shared" si="37"/>
        <v>34.125</v>
      </c>
      <c r="U250" s="19">
        <f t="shared" si="38"/>
        <v>33.508333333333333</v>
      </c>
      <c r="V250" s="19">
        <f t="shared" si="39"/>
        <v>33.662499999999994</v>
      </c>
    </row>
    <row r="251" spans="1:22" ht="13.5" x14ac:dyDescent="0.25">
      <c r="A251" s="3">
        <f>RSI!A251</f>
        <v>42373</v>
      </c>
      <c r="B251" s="2">
        <f>RSI!B251</f>
        <v>5.6</v>
      </c>
      <c r="C251" s="2">
        <f>RSI!I251</f>
        <v>53.597137404959696</v>
      </c>
      <c r="D251" s="2">
        <f>MACD!E251</f>
        <v>-0.12545360140343753</v>
      </c>
      <c r="E251" s="2">
        <f>MACD!F251</f>
        <v>-8.9021341083063754E-2</v>
      </c>
      <c r="F251" s="2">
        <f>'Moving Avg'!D251</f>
        <v>5.5900000000000007</v>
      </c>
      <c r="G251" s="2">
        <f>'Moving Avg'!F251</f>
        <v>5.4894999999999996</v>
      </c>
      <c r="H251" s="2">
        <f>'Moving Avg'!G251</f>
        <v>5.5200000000000014</v>
      </c>
      <c r="I251" s="2">
        <f>'Moving Avg'!H251</f>
        <v>5.5100644999999995</v>
      </c>
      <c r="J251" s="17" t="str">
        <f>OBV!F251</f>
        <v>BEARISH</v>
      </c>
      <c r="K251" s="17" t="str">
        <f>OBV!G251</f>
        <v>WEAK</v>
      </c>
      <c r="L251" s="17" t="str">
        <f>OBV!H251</f>
        <v>CONFIRMED BEARISH</v>
      </c>
      <c r="M251" s="19">
        <f t="shared" si="30"/>
        <v>25</v>
      </c>
      <c r="N251" s="19">
        <f t="shared" si="31"/>
        <v>100</v>
      </c>
      <c r="O251" s="19">
        <f t="shared" si="32"/>
        <v>50</v>
      </c>
      <c r="P251" s="19">
        <f t="shared" si="33"/>
        <v>0</v>
      </c>
      <c r="Q251" s="20">
        <f t="shared" si="34"/>
        <v>51.25</v>
      </c>
      <c r="R251" s="20">
        <f t="shared" si="35"/>
        <v>42.5</v>
      </c>
      <c r="S251" s="20">
        <f t="shared" si="36"/>
        <v>31.25</v>
      </c>
      <c r="T251" s="20">
        <f t="shared" si="37"/>
        <v>43.75</v>
      </c>
      <c r="U251" s="19">
        <f t="shared" si="38"/>
        <v>41.666666666666664</v>
      </c>
      <c r="V251" s="19">
        <f t="shared" si="39"/>
        <v>42.1875</v>
      </c>
    </row>
    <row r="252" spans="1:22" ht="13.5" x14ac:dyDescent="0.25">
      <c r="A252" s="3">
        <f>RSI!A252</f>
        <v>42374</v>
      </c>
      <c r="B252" s="2">
        <f>RSI!B252</f>
        <v>5.6</v>
      </c>
      <c r="C252" s="2">
        <f>RSI!I252</f>
        <v>53.597137404959696</v>
      </c>
      <c r="D252" s="2">
        <f>MACD!E252</f>
        <v>-0.12645915532732399</v>
      </c>
      <c r="E252" s="2">
        <f>MACD!F252</f>
        <v>-9.6508903931915802E-2</v>
      </c>
      <c r="F252" s="2">
        <f>'Moving Avg'!D252</f>
        <v>5.58</v>
      </c>
      <c r="G252" s="2">
        <f>'Moving Avg'!F252</f>
        <v>5.493999999999998</v>
      </c>
      <c r="H252" s="2">
        <f>'Moving Avg'!G252</f>
        <v>5.5120000000000005</v>
      </c>
      <c r="I252" s="2">
        <f>'Moving Avg'!H252</f>
        <v>5.5189879999999993</v>
      </c>
      <c r="J252" s="17" t="str">
        <f>OBV!F252</f>
        <v>BEARISH</v>
      </c>
      <c r="K252" s="17" t="str">
        <f>OBV!G252</f>
        <v>NEUTRAL</v>
      </c>
      <c r="L252" s="17" t="str">
        <f>OBV!H252</f>
        <v>CONFIRMED BEARISH</v>
      </c>
      <c r="M252" s="19">
        <f t="shared" si="30"/>
        <v>25</v>
      </c>
      <c r="N252" s="19">
        <f t="shared" si="31"/>
        <v>100</v>
      </c>
      <c r="O252" s="19">
        <f t="shared" si="32"/>
        <v>50</v>
      </c>
      <c r="P252" s="19">
        <f t="shared" si="33"/>
        <v>16.5</v>
      </c>
      <c r="Q252" s="20">
        <f t="shared" si="34"/>
        <v>53.725000000000001</v>
      </c>
      <c r="R252" s="20">
        <f t="shared" si="35"/>
        <v>46.625</v>
      </c>
      <c r="S252" s="20">
        <f t="shared" si="36"/>
        <v>38.674999999999997</v>
      </c>
      <c r="T252" s="20">
        <f t="shared" si="37"/>
        <v>47.875</v>
      </c>
      <c r="U252" s="19">
        <f t="shared" si="38"/>
        <v>46.341666666666661</v>
      </c>
      <c r="V252" s="19">
        <f t="shared" si="39"/>
        <v>46.724999999999994</v>
      </c>
    </row>
    <row r="253" spans="1:22" ht="13.5" x14ac:dyDescent="0.25">
      <c r="A253" s="3">
        <f>RSI!A253</f>
        <v>42375</v>
      </c>
      <c r="B253" s="2">
        <f>RSI!B253</f>
        <v>5.6</v>
      </c>
      <c r="C253" s="2">
        <f>RSI!I253</f>
        <v>53.597137404959696</v>
      </c>
      <c r="D253" s="2">
        <f>MACD!E253</f>
        <v>-0.10928163597621143</v>
      </c>
      <c r="E253" s="2">
        <f>MACD!F253</f>
        <v>-9.9063450340774933E-2</v>
      </c>
      <c r="F253" s="2">
        <f>'Moving Avg'!D253</f>
        <v>5.58</v>
      </c>
      <c r="G253" s="2">
        <f>'Moving Avg'!F253</f>
        <v>5.5064999999999982</v>
      </c>
      <c r="H253" s="2">
        <f>'Moving Avg'!G253</f>
        <v>5.5100000000000016</v>
      </c>
      <c r="I253" s="2">
        <f>'Moving Avg'!H253</f>
        <v>5.5279564999999984</v>
      </c>
      <c r="J253" s="17" t="str">
        <f>OBV!F253</f>
        <v>BULLISH</v>
      </c>
      <c r="K253" s="17" t="str">
        <f>OBV!G253</f>
        <v>NEUTRAL</v>
      </c>
      <c r="L253" s="17" t="str">
        <f>OBV!H253</f>
        <v>NEUTRAL</v>
      </c>
      <c r="M253" s="19">
        <f t="shared" si="30"/>
        <v>25</v>
      </c>
      <c r="N253" s="19">
        <f t="shared" si="31"/>
        <v>45</v>
      </c>
      <c r="O253" s="19">
        <f t="shared" si="32"/>
        <v>50</v>
      </c>
      <c r="P253" s="19">
        <f t="shared" si="33"/>
        <v>49.5</v>
      </c>
      <c r="Q253" s="20">
        <f t="shared" si="34"/>
        <v>39.424999999999997</v>
      </c>
      <c r="R253" s="20">
        <f t="shared" si="35"/>
        <v>43.875</v>
      </c>
      <c r="S253" s="20">
        <f t="shared" si="36"/>
        <v>45.275000000000006</v>
      </c>
      <c r="T253" s="20">
        <f t="shared" si="37"/>
        <v>42.375</v>
      </c>
      <c r="U253" s="19">
        <f t="shared" si="38"/>
        <v>42.858333333333327</v>
      </c>
      <c r="V253" s="19">
        <f t="shared" si="39"/>
        <v>42.737499999999997</v>
      </c>
    </row>
    <row r="254" spans="1:22" ht="13.5" x14ac:dyDescent="0.25">
      <c r="A254" s="3">
        <f>RSI!A254</f>
        <v>42376</v>
      </c>
      <c r="B254" s="2">
        <f>RSI!B254</f>
        <v>5.5</v>
      </c>
      <c r="C254" s="2">
        <f>RSI!I254</f>
        <v>48.100161097197038</v>
      </c>
      <c r="D254" s="2">
        <f>MACD!E254</f>
        <v>-6.9278945476323628E-2</v>
      </c>
      <c r="E254" s="2">
        <f>MACD!F254</f>
        <v>-9.3106549367884678E-2</v>
      </c>
      <c r="F254" s="2">
        <f>'Moving Avg'!D254</f>
        <v>5.58</v>
      </c>
      <c r="G254" s="2">
        <f>'Moving Avg'!F254</f>
        <v>5.5144999999999991</v>
      </c>
      <c r="H254" s="2">
        <f>'Moving Avg'!G254</f>
        <v>5.5040000000000013</v>
      </c>
      <c r="I254" s="2">
        <f>'Moving Avg'!H254</f>
        <v>5.5364249999999977</v>
      </c>
      <c r="J254" s="17" t="str">
        <f>OBV!F254</f>
        <v>BEARISH</v>
      </c>
      <c r="K254" s="17" t="str">
        <f>OBV!G254</f>
        <v>NEUTRAL</v>
      </c>
      <c r="L254" s="17" t="str">
        <f>OBV!H254</f>
        <v>NEUTRAL</v>
      </c>
      <c r="M254" s="19">
        <f t="shared" si="30"/>
        <v>25</v>
      </c>
      <c r="N254" s="19">
        <f t="shared" si="31"/>
        <v>0</v>
      </c>
      <c r="O254" s="19">
        <f t="shared" si="32"/>
        <v>50</v>
      </c>
      <c r="P254" s="19">
        <f t="shared" si="33"/>
        <v>16.5</v>
      </c>
      <c r="Q254" s="20">
        <f t="shared" si="34"/>
        <v>18.725000000000001</v>
      </c>
      <c r="R254" s="20">
        <f t="shared" si="35"/>
        <v>26.625</v>
      </c>
      <c r="S254" s="20">
        <f t="shared" si="36"/>
        <v>23.675000000000001</v>
      </c>
      <c r="T254" s="20">
        <f t="shared" si="37"/>
        <v>22.875</v>
      </c>
      <c r="U254" s="19">
        <f t="shared" si="38"/>
        <v>23.008333333333336</v>
      </c>
      <c r="V254" s="19">
        <f t="shared" si="39"/>
        <v>22.975000000000001</v>
      </c>
    </row>
    <row r="255" spans="1:22" ht="13.5" x14ac:dyDescent="0.25">
      <c r="A255" s="3">
        <f>RSI!A255</f>
        <v>42377</v>
      </c>
      <c r="B255" s="2">
        <f>RSI!B255</f>
        <v>5.48</v>
      </c>
      <c r="C255" s="2">
        <f>RSI!I255</f>
        <v>47.060589717865795</v>
      </c>
      <c r="D255" s="2">
        <f>MACD!E255</f>
        <v>-3.8344883740214719E-2</v>
      </c>
      <c r="E255" s="2">
        <f>MACD!F255</f>
        <v>-8.2154216242350683E-2</v>
      </c>
      <c r="F255" s="2">
        <f>'Moving Avg'!D255</f>
        <v>5.5559999999999992</v>
      </c>
      <c r="G255" s="2">
        <f>'Moving Avg'!F255</f>
        <v>5.5214999999999987</v>
      </c>
      <c r="H255" s="2">
        <f>'Moving Avg'!G255</f>
        <v>5.4996</v>
      </c>
      <c r="I255" s="2">
        <f>'Moving Avg'!H255</f>
        <v>5.5447934999999982</v>
      </c>
      <c r="J255" s="17" t="str">
        <f>OBV!F255</f>
        <v>BEARISH</v>
      </c>
      <c r="K255" s="17" t="str">
        <f>OBV!G255</f>
        <v>WEAK</v>
      </c>
      <c r="L255" s="17" t="str">
        <f>OBV!H255</f>
        <v>CONFIRMED BEARISH</v>
      </c>
      <c r="M255" s="19">
        <f t="shared" si="30"/>
        <v>25</v>
      </c>
      <c r="N255" s="19">
        <f t="shared" si="31"/>
        <v>0</v>
      </c>
      <c r="O255" s="19">
        <f t="shared" si="32"/>
        <v>50</v>
      </c>
      <c r="P255" s="19">
        <f t="shared" si="33"/>
        <v>0</v>
      </c>
      <c r="Q255" s="20">
        <f t="shared" si="34"/>
        <v>16.25</v>
      </c>
      <c r="R255" s="20">
        <f t="shared" si="35"/>
        <v>22.5</v>
      </c>
      <c r="S255" s="20">
        <f t="shared" si="36"/>
        <v>16.25</v>
      </c>
      <c r="T255" s="20">
        <f t="shared" si="37"/>
        <v>18.75</v>
      </c>
      <c r="U255" s="19">
        <f t="shared" si="38"/>
        <v>18.333333333333332</v>
      </c>
      <c r="V255" s="19">
        <f t="shared" si="39"/>
        <v>18.4375</v>
      </c>
    </row>
    <row r="256" spans="1:22" ht="13.5" x14ac:dyDescent="0.25">
      <c r="A256" s="3">
        <f>RSI!A256</f>
        <v>42380</v>
      </c>
      <c r="B256" s="2">
        <f>RSI!B256</f>
        <v>5.72</v>
      </c>
      <c r="C256" s="2">
        <f>RSI!I256</f>
        <v>58.618512956994614</v>
      </c>
      <c r="D256" s="2">
        <f>MACD!E256</f>
        <v>-2.6549309630840234E-2</v>
      </c>
      <c r="E256" s="2">
        <f>MACD!F256</f>
        <v>-7.1033234920048594E-2</v>
      </c>
      <c r="F256" s="2">
        <f>'Moving Avg'!D256</f>
        <v>5.58</v>
      </c>
      <c r="G256" s="2">
        <f>'Moving Avg'!F256</f>
        <v>5.5429999999999993</v>
      </c>
      <c r="H256" s="2">
        <f>'Moving Avg'!G256</f>
        <v>5.4980000000000011</v>
      </c>
      <c r="I256" s="2">
        <f>'Moving Avg'!H256</f>
        <v>5.5545859999999978</v>
      </c>
      <c r="J256" s="17" t="str">
        <f>OBV!F256</f>
        <v>BULLISH</v>
      </c>
      <c r="K256" s="17" t="str">
        <f>OBV!G256</f>
        <v>NEUTRAL</v>
      </c>
      <c r="L256" s="17" t="str">
        <f>OBV!H256</f>
        <v>CONFIRMED BULLISH</v>
      </c>
      <c r="M256" s="19">
        <f t="shared" si="30"/>
        <v>25</v>
      </c>
      <c r="N256" s="19">
        <f t="shared" si="31"/>
        <v>0</v>
      </c>
      <c r="O256" s="19">
        <f t="shared" si="32"/>
        <v>50</v>
      </c>
      <c r="P256" s="19">
        <f t="shared" si="33"/>
        <v>83.5</v>
      </c>
      <c r="Q256" s="20">
        <f t="shared" si="34"/>
        <v>28.774999999999999</v>
      </c>
      <c r="R256" s="20">
        <f t="shared" si="35"/>
        <v>43.375</v>
      </c>
      <c r="S256" s="20">
        <f t="shared" si="36"/>
        <v>53.825000000000003</v>
      </c>
      <c r="T256" s="20">
        <f t="shared" si="37"/>
        <v>39.625</v>
      </c>
      <c r="U256" s="19">
        <f t="shared" si="38"/>
        <v>41.991666666666667</v>
      </c>
      <c r="V256" s="19">
        <f t="shared" si="39"/>
        <v>41.400000000000006</v>
      </c>
    </row>
    <row r="257" spans="1:22" ht="13.5" x14ac:dyDescent="0.25">
      <c r="A257" s="3">
        <f>RSI!A257</f>
        <v>42381</v>
      </c>
      <c r="B257" s="2">
        <f>RSI!B257</f>
        <v>5.6</v>
      </c>
      <c r="C257" s="2">
        <f>RSI!I257</f>
        <v>52.452282069346424</v>
      </c>
      <c r="D257" s="2">
        <f>MACD!E257</f>
        <v>-1.0338540062173607E-2</v>
      </c>
      <c r="E257" s="2">
        <f>MACD!F257</f>
        <v>-5.8894295948473598E-2</v>
      </c>
      <c r="F257" s="2">
        <f>'Moving Avg'!D257</f>
        <v>5.58</v>
      </c>
      <c r="G257" s="2">
        <f>'Moving Avg'!F257</f>
        <v>5.552999999999999</v>
      </c>
      <c r="H257" s="2">
        <f>'Moving Avg'!G257</f>
        <v>5.4906000000000006</v>
      </c>
      <c r="I257" s="2">
        <f>'Moving Avg'!H257</f>
        <v>5.5640024999999982</v>
      </c>
      <c r="J257" s="17" t="str">
        <f>OBV!F257</f>
        <v>BEARISH</v>
      </c>
      <c r="K257" s="17" t="str">
        <f>OBV!G257</f>
        <v>NEUTRAL</v>
      </c>
      <c r="L257" s="17" t="str">
        <f>OBV!H257</f>
        <v>NEUTRAL</v>
      </c>
      <c r="M257" s="19">
        <f t="shared" si="30"/>
        <v>25</v>
      </c>
      <c r="N257" s="19">
        <f t="shared" si="31"/>
        <v>0</v>
      </c>
      <c r="O257" s="19">
        <f t="shared" si="32"/>
        <v>50</v>
      </c>
      <c r="P257" s="19">
        <f t="shared" si="33"/>
        <v>16.5</v>
      </c>
      <c r="Q257" s="20">
        <f t="shared" si="34"/>
        <v>18.725000000000001</v>
      </c>
      <c r="R257" s="20">
        <f t="shared" si="35"/>
        <v>26.625</v>
      </c>
      <c r="S257" s="20">
        <f t="shared" si="36"/>
        <v>23.675000000000001</v>
      </c>
      <c r="T257" s="20">
        <f t="shared" si="37"/>
        <v>22.875</v>
      </c>
      <c r="U257" s="19">
        <f t="shared" si="38"/>
        <v>23.008333333333336</v>
      </c>
      <c r="V257" s="19">
        <f t="shared" si="39"/>
        <v>22.975000000000001</v>
      </c>
    </row>
    <row r="258" spans="1:22" ht="13.5" x14ac:dyDescent="0.25">
      <c r="A258" s="3">
        <f>RSI!A258</f>
        <v>42382</v>
      </c>
      <c r="B258" s="2">
        <f>RSI!B258</f>
        <v>5.75</v>
      </c>
      <c r="C258" s="2">
        <f>RSI!I258</f>
        <v>58.350127161469366</v>
      </c>
      <c r="D258" s="2">
        <f>MACD!E258</f>
        <v>-1.5753594786868774E-2</v>
      </c>
      <c r="E258" s="2">
        <f>MACD!F258</f>
        <v>-5.0266155716152637E-2</v>
      </c>
      <c r="F258" s="2">
        <f>'Moving Avg'!D258</f>
        <v>5.6099999999999994</v>
      </c>
      <c r="G258" s="2">
        <f>'Moving Avg'!F258</f>
        <v>5.5704999999999991</v>
      </c>
      <c r="H258" s="2">
        <f>'Moving Avg'!G258</f>
        <v>5.4860000000000015</v>
      </c>
      <c r="I258" s="2">
        <f>'Moving Avg'!H258</f>
        <v>5.5741689999999986</v>
      </c>
      <c r="J258" s="17" t="str">
        <f>OBV!F258</f>
        <v>BULLISH</v>
      </c>
      <c r="K258" s="17" t="str">
        <f>OBV!G258</f>
        <v>NEUTRAL</v>
      </c>
      <c r="L258" s="17" t="str">
        <f>OBV!H258</f>
        <v>CONFIRMED BULLISH</v>
      </c>
      <c r="M258" s="19">
        <f t="shared" ref="M258:M321" si="40">IF(C258&lt;30,50, IF(C258&gt;70, 0, 25))</f>
        <v>25</v>
      </c>
      <c r="N258" s="19">
        <f t="shared" ref="N258:N321" si="41">IF(E258-D258&gt;0.02, 100, IF(E258-D258&lt;0,0,45))</f>
        <v>0</v>
      </c>
      <c r="O258" s="19">
        <f t="shared" ref="O258:O321" si="42">IF(F258-I258&gt;10,100,IF(F258-I258&gt;5,75, IF(F258-I258&gt;0,50,0)))</f>
        <v>50</v>
      </c>
      <c r="P258" s="19">
        <f t="shared" ref="P258:P321" si="43">IF(L258="confirmed bullish", 34, IF(L258="bullish divergence",17, 0))+IF(J258="bullish",33,IF(J258="bearish",0,16.5))+IF(K258="strong",33,IF(K258="weak",0,16.5))</f>
        <v>83.5</v>
      </c>
      <c r="Q258" s="20">
        <f t="shared" si="34"/>
        <v>28.774999999999999</v>
      </c>
      <c r="R258" s="20">
        <f t="shared" si="35"/>
        <v>43.375</v>
      </c>
      <c r="S258" s="20">
        <f t="shared" si="36"/>
        <v>53.825000000000003</v>
      </c>
      <c r="T258" s="20">
        <f t="shared" si="37"/>
        <v>39.625</v>
      </c>
      <c r="U258" s="19">
        <f t="shared" si="38"/>
        <v>41.991666666666667</v>
      </c>
      <c r="V258" s="19">
        <f t="shared" si="39"/>
        <v>41.400000000000006</v>
      </c>
    </row>
    <row r="259" spans="1:22" ht="13.5" x14ac:dyDescent="0.25">
      <c r="A259" s="3">
        <f>RSI!A259</f>
        <v>42384</v>
      </c>
      <c r="B259" s="2">
        <f>RSI!B259</f>
        <v>5.58</v>
      </c>
      <c r="C259" s="2">
        <f>RSI!I259</f>
        <v>50.677851105469713</v>
      </c>
      <c r="D259" s="2">
        <f>MACD!E259</f>
        <v>-2.4318055385569082E-2</v>
      </c>
      <c r="E259" s="2">
        <f>MACD!F259</f>
        <v>-4.5076535650035929E-2</v>
      </c>
      <c r="F259" s="2">
        <f>'Moving Avg'!D259</f>
        <v>5.6259999999999994</v>
      </c>
      <c r="G259" s="2">
        <f>'Moving Avg'!F259</f>
        <v>5.5709999999999997</v>
      </c>
      <c r="H259" s="2">
        <f>'Moving Avg'!G259</f>
        <v>5.4796000000000005</v>
      </c>
      <c r="I259" s="2">
        <f>'Moving Avg'!H259</f>
        <v>5.5834854999999983</v>
      </c>
      <c r="J259" s="17" t="str">
        <f>OBV!F259</f>
        <v>BULLISH</v>
      </c>
      <c r="K259" s="17" t="str">
        <f>OBV!G259</f>
        <v>STRONG</v>
      </c>
      <c r="L259" s="17" t="str">
        <f>OBV!H259</f>
        <v>CONFIRMED BULLISH</v>
      </c>
      <c r="M259" s="19">
        <f t="shared" si="40"/>
        <v>25</v>
      </c>
      <c r="N259" s="19">
        <f t="shared" si="41"/>
        <v>0</v>
      </c>
      <c r="O259" s="19">
        <f t="shared" si="42"/>
        <v>50</v>
      </c>
      <c r="P259" s="19">
        <f t="shared" si="43"/>
        <v>100</v>
      </c>
      <c r="Q259" s="20">
        <f t="shared" ref="Q259:Q322" si="44">0.35*M259+N259*0.35+O259*0.15+P259*0.15</f>
        <v>31.25</v>
      </c>
      <c r="R259" s="20">
        <f t="shared" ref="R259:R322" si="45">M259*0.2+N259*0.2+O259*0.35+P259*0.25</f>
        <v>47.5</v>
      </c>
      <c r="S259" s="20">
        <f t="shared" ref="S259:S322" si="46">M259*0.15+N259*0.15+O259*0.25+P259*0.45</f>
        <v>61.25</v>
      </c>
      <c r="T259" s="20">
        <f t="shared" ref="T259:T322" si="47">0.25*SUM(M259:P259)</f>
        <v>43.75</v>
      </c>
      <c r="U259" s="19">
        <f t="shared" ref="U259:U322" si="48">SUM(Q259:S259)/3</f>
        <v>46.666666666666664</v>
      </c>
      <c r="V259" s="19">
        <f t="shared" ref="V259:V322" si="49">SUM(Q259:T259)/4</f>
        <v>45.9375</v>
      </c>
    </row>
    <row r="260" spans="1:22" ht="13.5" x14ac:dyDescent="0.25">
      <c r="A260" s="3">
        <f>RSI!A260</f>
        <v>42387</v>
      </c>
      <c r="B260" s="2">
        <f>RSI!B260</f>
        <v>5.5</v>
      </c>
      <c r="C260" s="2">
        <f>RSI!I260</f>
        <v>47.511856548018244</v>
      </c>
      <c r="D260" s="2">
        <f>MACD!E260</f>
        <v>-1.0352113628020909E-2</v>
      </c>
      <c r="E260" s="2">
        <f>MACD!F260</f>
        <v>-3.8131651245632926E-2</v>
      </c>
      <c r="F260" s="2">
        <f>'Moving Avg'!D260</f>
        <v>5.63</v>
      </c>
      <c r="G260" s="2">
        <f>'Moving Avg'!F260</f>
        <v>5.5754999999999999</v>
      </c>
      <c r="H260" s="2">
        <f>'Moving Avg'!G260</f>
        <v>5.4749999999999988</v>
      </c>
      <c r="I260" s="2">
        <f>'Moving Avg'!H260</f>
        <v>5.5924019999999972</v>
      </c>
      <c r="J260" s="17" t="str">
        <f>OBV!F260</f>
        <v>BULLISH</v>
      </c>
      <c r="K260" s="17" t="str">
        <f>OBV!G260</f>
        <v>NEUTRAL</v>
      </c>
      <c r="L260" s="17" t="str">
        <f>OBV!H260</f>
        <v>CONFIRMED BULLISH</v>
      </c>
      <c r="M260" s="19">
        <f t="shared" si="40"/>
        <v>25</v>
      </c>
      <c r="N260" s="19">
        <f t="shared" si="41"/>
        <v>0</v>
      </c>
      <c r="O260" s="19">
        <f t="shared" si="42"/>
        <v>50</v>
      </c>
      <c r="P260" s="19">
        <f t="shared" si="43"/>
        <v>83.5</v>
      </c>
      <c r="Q260" s="20">
        <f t="shared" si="44"/>
        <v>28.774999999999999</v>
      </c>
      <c r="R260" s="20">
        <f t="shared" si="45"/>
        <v>43.375</v>
      </c>
      <c r="S260" s="20">
        <f t="shared" si="46"/>
        <v>53.825000000000003</v>
      </c>
      <c r="T260" s="20">
        <f t="shared" si="47"/>
        <v>39.625</v>
      </c>
      <c r="U260" s="19">
        <f t="shared" si="48"/>
        <v>41.991666666666667</v>
      </c>
      <c r="V260" s="19">
        <f t="shared" si="49"/>
        <v>41.400000000000006</v>
      </c>
    </row>
    <row r="261" spans="1:22" ht="13.5" x14ac:dyDescent="0.25">
      <c r="A261" s="3">
        <f>RSI!A261</f>
        <v>42388</v>
      </c>
      <c r="B261" s="2">
        <f>RSI!B261</f>
        <v>5.41</v>
      </c>
      <c r="C261" s="2">
        <f>RSI!I261</f>
        <v>44.168792442623378</v>
      </c>
      <c r="D261" s="2">
        <f>MACD!E261</f>
        <v>8.5141041435976561E-3</v>
      </c>
      <c r="E261" s="2">
        <f>MACD!F261</f>
        <v>-2.880250016778681E-2</v>
      </c>
      <c r="F261" s="2">
        <f>'Moving Avg'!D261</f>
        <v>5.5679999999999996</v>
      </c>
      <c r="G261" s="2">
        <f>'Moving Avg'!F261</f>
        <v>5.5819999999999999</v>
      </c>
      <c r="H261" s="2">
        <f>'Moving Avg'!G261</f>
        <v>5.4693999999999994</v>
      </c>
      <c r="I261" s="2">
        <f>'Moving Avg'!H261</f>
        <v>5.6001964999999982</v>
      </c>
      <c r="J261" s="17" t="str">
        <f>OBV!F261</f>
        <v>BEARISH</v>
      </c>
      <c r="K261" s="17" t="str">
        <f>OBV!G261</f>
        <v>WEAK</v>
      </c>
      <c r="L261" s="17" t="str">
        <f>OBV!H261</f>
        <v>CONFIRMED BEARISH</v>
      </c>
      <c r="M261" s="19">
        <f t="shared" si="40"/>
        <v>25</v>
      </c>
      <c r="N261" s="19">
        <f t="shared" si="41"/>
        <v>0</v>
      </c>
      <c r="O261" s="19">
        <f t="shared" si="42"/>
        <v>0</v>
      </c>
      <c r="P261" s="19">
        <f t="shared" si="43"/>
        <v>0</v>
      </c>
      <c r="Q261" s="20">
        <f t="shared" si="44"/>
        <v>8.75</v>
      </c>
      <c r="R261" s="20">
        <f t="shared" si="45"/>
        <v>5</v>
      </c>
      <c r="S261" s="20">
        <f t="shared" si="46"/>
        <v>3.75</v>
      </c>
      <c r="T261" s="20">
        <f t="shared" si="47"/>
        <v>6.25</v>
      </c>
      <c r="U261" s="19">
        <f t="shared" si="48"/>
        <v>5.833333333333333</v>
      </c>
      <c r="V261" s="19">
        <f t="shared" si="49"/>
        <v>5.9375</v>
      </c>
    </row>
    <row r="262" spans="1:22" ht="13.5" x14ac:dyDescent="0.25">
      <c r="A262" s="3">
        <f>RSI!A262</f>
        <v>42389</v>
      </c>
      <c r="B262" s="2">
        <f>RSI!B262</f>
        <v>5.45</v>
      </c>
      <c r="C262" s="2">
        <f>RSI!I262</f>
        <v>45.987809046030968</v>
      </c>
      <c r="D262" s="2">
        <f>MACD!E262</f>
        <v>2.2400581267872255E-2</v>
      </c>
      <c r="E262" s="2">
        <f>MACD!F262</f>
        <v>-1.8561883880654998E-2</v>
      </c>
      <c r="F262" s="2">
        <f>'Moving Avg'!D262</f>
        <v>5.5379999999999994</v>
      </c>
      <c r="G262" s="2">
        <f>'Moving Avg'!F262</f>
        <v>5.5830000000000002</v>
      </c>
      <c r="H262" s="2">
        <f>'Moving Avg'!G262</f>
        <v>5.4649999999999999</v>
      </c>
      <c r="I262" s="2">
        <f>'Moving Avg'!H262</f>
        <v>5.608190999999997</v>
      </c>
      <c r="J262" s="17" t="str">
        <f>OBV!F262</f>
        <v>BEARISH</v>
      </c>
      <c r="K262" s="17" t="str">
        <f>OBV!G262</f>
        <v>NEUTRAL</v>
      </c>
      <c r="L262" s="17" t="str">
        <f>OBV!H262</f>
        <v>CONFIRMED BEARISH</v>
      </c>
      <c r="M262" s="19">
        <f t="shared" si="40"/>
        <v>25</v>
      </c>
      <c r="N262" s="19">
        <f t="shared" si="41"/>
        <v>0</v>
      </c>
      <c r="O262" s="19">
        <f t="shared" si="42"/>
        <v>0</v>
      </c>
      <c r="P262" s="19">
        <f t="shared" si="43"/>
        <v>16.5</v>
      </c>
      <c r="Q262" s="20">
        <f t="shared" si="44"/>
        <v>11.225</v>
      </c>
      <c r="R262" s="20">
        <f t="shared" si="45"/>
        <v>9.125</v>
      </c>
      <c r="S262" s="20">
        <f t="shared" si="46"/>
        <v>11.175000000000001</v>
      </c>
      <c r="T262" s="20">
        <f t="shared" si="47"/>
        <v>10.375</v>
      </c>
      <c r="U262" s="19">
        <f t="shared" si="48"/>
        <v>10.508333333333335</v>
      </c>
      <c r="V262" s="19">
        <f t="shared" si="49"/>
        <v>10.475000000000001</v>
      </c>
    </row>
    <row r="263" spans="1:22" ht="13.5" x14ac:dyDescent="0.25">
      <c r="A263" s="3">
        <f>RSI!A263</f>
        <v>42390</v>
      </c>
      <c r="B263" s="2">
        <f>RSI!B263</f>
        <v>5.44</v>
      </c>
      <c r="C263" s="2">
        <f>RSI!I263</f>
        <v>45.587924925608021</v>
      </c>
      <c r="D263" s="2">
        <f>MACD!E263</f>
        <v>3.5475164983268748E-2</v>
      </c>
      <c r="E263" s="2">
        <f>MACD!F263</f>
        <v>-7.7544741078702482E-3</v>
      </c>
      <c r="F263" s="2">
        <f>'Moving Avg'!D263</f>
        <v>5.4760000000000009</v>
      </c>
      <c r="G263" s="2">
        <f>'Moving Avg'!F263</f>
        <v>5.5774999999999997</v>
      </c>
      <c r="H263" s="2">
        <f>'Moving Avg'!G263</f>
        <v>5.4638</v>
      </c>
      <c r="I263" s="2">
        <f>'Moving Avg'!H263</f>
        <v>5.6164939999999977</v>
      </c>
      <c r="J263" s="17" t="str">
        <f>OBV!F263</f>
        <v>BEARISH</v>
      </c>
      <c r="K263" s="17" t="str">
        <f>OBV!G263</f>
        <v>WEAK</v>
      </c>
      <c r="L263" s="17" t="str">
        <f>OBV!H263</f>
        <v>CONFIRMED BEARISH</v>
      </c>
      <c r="M263" s="19">
        <f t="shared" si="40"/>
        <v>25</v>
      </c>
      <c r="N263" s="19">
        <f t="shared" si="41"/>
        <v>0</v>
      </c>
      <c r="O263" s="19">
        <f t="shared" si="42"/>
        <v>0</v>
      </c>
      <c r="P263" s="19">
        <f t="shared" si="43"/>
        <v>0</v>
      </c>
      <c r="Q263" s="20">
        <f t="shared" si="44"/>
        <v>8.75</v>
      </c>
      <c r="R263" s="20">
        <f t="shared" si="45"/>
        <v>5</v>
      </c>
      <c r="S263" s="20">
        <f t="shared" si="46"/>
        <v>3.75</v>
      </c>
      <c r="T263" s="20">
        <f t="shared" si="47"/>
        <v>6.25</v>
      </c>
      <c r="U263" s="19">
        <f t="shared" si="48"/>
        <v>5.833333333333333</v>
      </c>
      <c r="V263" s="19">
        <f t="shared" si="49"/>
        <v>5.9375</v>
      </c>
    </row>
    <row r="264" spans="1:22" ht="13.5" x14ac:dyDescent="0.25">
      <c r="A264" s="3">
        <f>RSI!A264</f>
        <v>42391</v>
      </c>
      <c r="B264" s="2">
        <f>RSI!B264</f>
        <v>5.3</v>
      </c>
      <c r="C264" s="2">
        <f>RSI!I264</f>
        <v>40.304046577903527</v>
      </c>
      <c r="D264" s="2">
        <f>MACD!E264</f>
        <v>4.2123626128000247E-2</v>
      </c>
      <c r="E264" s="2">
        <f>MACD!F264</f>
        <v>2.2211459393038507E-3</v>
      </c>
      <c r="F264" s="2">
        <f>'Moving Avg'!D264</f>
        <v>5.42</v>
      </c>
      <c r="G264" s="2">
        <f>'Moving Avg'!F264</f>
        <v>5.5589999999999993</v>
      </c>
      <c r="H264" s="2">
        <f>'Moving Avg'!G264</f>
        <v>5.4603999999999999</v>
      </c>
      <c r="I264" s="2">
        <f>'Moving Avg'!H264</f>
        <v>5.6241864999999969</v>
      </c>
      <c r="J264" s="17" t="str">
        <f>OBV!F264</f>
        <v>BEARISH</v>
      </c>
      <c r="K264" s="17" t="str">
        <f>OBV!G264</f>
        <v>WEAK</v>
      </c>
      <c r="L264" s="17" t="str">
        <f>OBV!H264</f>
        <v>CONFIRMED BEARISH</v>
      </c>
      <c r="M264" s="19">
        <f t="shared" si="40"/>
        <v>25</v>
      </c>
      <c r="N264" s="19">
        <f t="shared" si="41"/>
        <v>0</v>
      </c>
      <c r="O264" s="19">
        <f t="shared" si="42"/>
        <v>0</v>
      </c>
      <c r="P264" s="19">
        <f t="shared" si="43"/>
        <v>0</v>
      </c>
      <c r="Q264" s="20">
        <f t="shared" si="44"/>
        <v>8.75</v>
      </c>
      <c r="R264" s="20">
        <f t="shared" si="45"/>
        <v>5</v>
      </c>
      <c r="S264" s="20">
        <f t="shared" si="46"/>
        <v>3.75</v>
      </c>
      <c r="T264" s="20">
        <f t="shared" si="47"/>
        <v>6.25</v>
      </c>
      <c r="U264" s="19">
        <f t="shared" si="48"/>
        <v>5.833333333333333</v>
      </c>
      <c r="V264" s="19">
        <f t="shared" si="49"/>
        <v>5.9375</v>
      </c>
    </row>
    <row r="265" spans="1:22" ht="13.5" x14ac:dyDescent="0.25">
      <c r="A265" s="3">
        <f>RSI!A265</f>
        <v>42394</v>
      </c>
      <c r="B265" s="2">
        <f>RSI!B265</f>
        <v>5.44</v>
      </c>
      <c r="C265" s="2">
        <f>RSI!I265</f>
        <v>46.9284861803567</v>
      </c>
      <c r="D265" s="2">
        <f>MACD!E265</f>
        <v>3.56844019407907E-2</v>
      </c>
      <c r="E265" s="2">
        <f>MACD!F265</f>
        <v>8.9137971396012206E-3</v>
      </c>
      <c r="F265" s="2">
        <f>'Moving Avg'!D265</f>
        <v>5.4080000000000004</v>
      </c>
      <c r="G265" s="2">
        <f>'Moving Avg'!F265</f>
        <v>5.5489999999999995</v>
      </c>
      <c r="H265" s="2">
        <f>'Moving Avg'!G265</f>
        <v>5.4629999999999992</v>
      </c>
      <c r="I265" s="2">
        <f>'Moving Avg'!H265</f>
        <v>5.6325339999999962</v>
      </c>
      <c r="J265" s="17" t="str">
        <f>OBV!F265</f>
        <v>BEARISH</v>
      </c>
      <c r="K265" s="17" t="str">
        <f>OBV!G265</f>
        <v>NEUTRAL</v>
      </c>
      <c r="L265" s="17" t="str">
        <f>OBV!H265</f>
        <v>CONFIRMED BEARISH</v>
      </c>
      <c r="M265" s="19">
        <f t="shared" si="40"/>
        <v>25</v>
      </c>
      <c r="N265" s="19">
        <f t="shared" si="41"/>
        <v>0</v>
      </c>
      <c r="O265" s="19">
        <f t="shared" si="42"/>
        <v>0</v>
      </c>
      <c r="P265" s="19">
        <f t="shared" si="43"/>
        <v>16.5</v>
      </c>
      <c r="Q265" s="20">
        <f t="shared" si="44"/>
        <v>11.225</v>
      </c>
      <c r="R265" s="20">
        <f t="shared" si="45"/>
        <v>9.125</v>
      </c>
      <c r="S265" s="20">
        <f t="shared" si="46"/>
        <v>11.175000000000001</v>
      </c>
      <c r="T265" s="20">
        <f t="shared" si="47"/>
        <v>10.375</v>
      </c>
      <c r="U265" s="19">
        <f t="shared" si="48"/>
        <v>10.508333333333335</v>
      </c>
      <c r="V265" s="19">
        <f t="shared" si="49"/>
        <v>10.475000000000001</v>
      </c>
    </row>
    <row r="266" spans="1:22" ht="13.5" x14ac:dyDescent="0.25">
      <c r="A266" s="3">
        <f>RSI!A266</f>
        <v>42395</v>
      </c>
      <c r="B266" s="2">
        <f>RSI!B266</f>
        <v>5.55</v>
      </c>
      <c r="C266" s="2">
        <f>RSI!I266</f>
        <v>51.484011542945659</v>
      </c>
      <c r="D266" s="2">
        <f>MACD!E266</f>
        <v>5.9463535105331644E-2</v>
      </c>
      <c r="E266" s="2">
        <f>MACD!F266</f>
        <v>1.9023744732747306E-2</v>
      </c>
      <c r="F266" s="2">
        <f>'Moving Avg'!D266</f>
        <v>5.4360000000000008</v>
      </c>
      <c r="G266" s="2">
        <f>'Moving Avg'!F266</f>
        <v>5.5434999999999999</v>
      </c>
      <c r="H266" s="2">
        <f>'Moving Avg'!G266</f>
        <v>5.4660000000000002</v>
      </c>
      <c r="I266" s="2">
        <f>'Moving Avg'!H266</f>
        <v>5.6410284999999964</v>
      </c>
      <c r="J266" s="17" t="str">
        <f>OBV!F266</f>
        <v>BULLISH</v>
      </c>
      <c r="K266" s="17" t="str">
        <f>OBV!G266</f>
        <v>STRONG</v>
      </c>
      <c r="L266" s="17" t="str">
        <f>OBV!H266</f>
        <v>CONFIRMED BULLISH</v>
      </c>
      <c r="M266" s="19">
        <f t="shared" si="40"/>
        <v>25</v>
      </c>
      <c r="N266" s="19">
        <f t="shared" si="41"/>
        <v>0</v>
      </c>
      <c r="O266" s="19">
        <f t="shared" si="42"/>
        <v>0</v>
      </c>
      <c r="P266" s="19">
        <f t="shared" si="43"/>
        <v>100</v>
      </c>
      <c r="Q266" s="20">
        <f t="shared" si="44"/>
        <v>23.75</v>
      </c>
      <c r="R266" s="20">
        <f t="shared" si="45"/>
        <v>30</v>
      </c>
      <c r="S266" s="20">
        <f t="shared" si="46"/>
        <v>48.75</v>
      </c>
      <c r="T266" s="20">
        <f t="shared" si="47"/>
        <v>31.25</v>
      </c>
      <c r="U266" s="19">
        <f t="shared" si="48"/>
        <v>34.166666666666664</v>
      </c>
      <c r="V266" s="19">
        <f t="shared" si="49"/>
        <v>33.4375</v>
      </c>
    </row>
    <row r="267" spans="1:22" ht="13.5" x14ac:dyDescent="0.25">
      <c r="A267" s="3">
        <f>RSI!A267</f>
        <v>42396</v>
      </c>
      <c r="B267" s="2">
        <f>RSI!B267</f>
        <v>5.53</v>
      </c>
      <c r="C267" s="2">
        <f>RSI!I267</f>
        <v>50.633005403047029</v>
      </c>
      <c r="D267" s="2">
        <f>MACD!E267</f>
        <v>6.2373527925352334E-2</v>
      </c>
      <c r="E267" s="2">
        <f>MACD!F267</f>
        <v>2.7693701371268312E-2</v>
      </c>
      <c r="F267" s="2">
        <f>'Moving Avg'!D267</f>
        <v>5.452</v>
      </c>
      <c r="G267" s="2">
        <f>'Moving Avg'!F267</f>
        <v>5.5374999999999996</v>
      </c>
      <c r="H267" s="2">
        <f>'Moving Avg'!G267</f>
        <v>5.468799999999999</v>
      </c>
      <c r="I267" s="2">
        <f>'Moving Avg'!H267</f>
        <v>5.6485724999999958</v>
      </c>
      <c r="J267" s="17" t="str">
        <f>OBV!F267</f>
        <v>BULLISH</v>
      </c>
      <c r="K267" s="17" t="str">
        <f>OBV!G267</f>
        <v>NEUTRAL</v>
      </c>
      <c r="L267" s="17" t="str">
        <f>OBV!H267</f>
        <v>CONFIRMED BULLISH</v>
      </c>
      <c r="M267" s="19">
        <f t="shared" si="40"/>
        <v>25</v>
      </c>
      <c r="N267" s="19">
        <f t="shared" si="41"/>
        <v>0</v>
      </c>
      <c r="O267" s="19">
        <f t="shared" si="42"/>
        <v>0</v>
      </c>
      <c r="P267" s="19">
        <f t="shared" si="43"/>
        <v>83.5</v>
      </c>
      <c r="Q267" s="20">
        <f t="shared" si="44"/>
        <v>21.274999999999999</v>
      </c>
      <c r="R267" s="20">
        <f t="shared" si="45"/>
        <v>25.875</v>
      </c>
      <c r="S267" s="20">
        <f t="shared" si="46"/>
        <v>41.325000000000003</v>
      </c>
      <c r="T267" s="20">
        <f t="shared" si="47"/>
        <v>27.125</v>
      </c>
      <c r="U267" s="19">
        <f t="shared" si="48"/>
        <v>29.491666666666664</v>
      </c>
      <c r="V267" s="19">
        <f t="shared" si="49"/>
        <v>28.9</v>
      </c>
    </row>
    <row r="268" spans="1:22" ht="13.5" x14ac:dyDescent="0.25">
      <c r="A268" s="3">
        <f>RSI!A268</f>
        <v>42397</v>
      </c>
      <c r="B268" s="2">
        <f>RSI!B268</f>
        <v>5.45</v>
      </c>
      <c r="C268" s="2">
        <f>RSI!I268</f>
        <v>47.2673746284405</v>
      </c>
      <c r="D268" s="2">
        <f>MACD!E268</f>
        <v>9.3743197195451877E-2</v>
      </c>
      <c r="E268" s="2">
        <f>MACD!F268</f>
        <v>4.0903600536105027E-2</v>
      </c>
      <c r="F268" s="2">
        <f>'Moving Avg'!D268</f>
        <v>5.4539999999999997</v>
      </c>
      <c r="G268" s="2">
        <f>'Moving Avg'!F268</f>
        <v>5.5299999999999994</v>
      </c>
      <c r="H268" s="2">
        <f>'Moving Avg'!G268</f>
        <v>5.4731999999999994</v>
      </c>
      <c r="I268" s="2">
        <f>'Moving Avg'!H268</f>
        <v>5.6545519999999962</v>
      </c>
      <c r="J268" s="17" t="str">
        <f>OBV!F268</f>
        <v>BULLISH</v>
      </c>
      <c r="K268" s="17" t="str">
        <f>OBV!G268</f>
        <v>NEUTRAL</v>
      </c>
      <c r="L268" s="17" t="str">
        <f>OBV!H268</f>
        <v>CONFIRMED BULLISH</v>
      </c>
      <c r="M268" s="19">
        <f t="shared" si="40"/>
        <v>25</v>
      </c>
      <c r="N268" s="19">
        <f t="shared" si="41"/>
        <v>0</v>
      </c>
      <c r="O268" s="19">
        <f t="shared" si="42"/>
        <v>0</v>
      </c>
      <c r="P268" s="19">
        <f t="shared" si="43"/>
        <v>83.5</v>
      </c>
      <c r="Q268" s="20">
        <f t="shared" si="44"/>
        <v>21.274999999999999</v>
      </c>
      <c r="R268" s="20">
        <f t="shared" si="45"/>
        <v>25.875</v>
      </c>
      <c r="S268" s="20">
        <f t="shared" si="46"/>
        <v>41.325000000000003</v>
      </c>
      <c r="T268" s="20">
        <f t="shared" si="47"/>
        <v>27.125</v>
      </c>
      <c r="U268" s="19">
        <f t="shared" si="48"/>
        <v>29.491666666666664</v>
      </c>
      <c r="V268" s="19">
        <f t="shared" si="49"/>
        <v>28.9</v>
      </c>
    </row>
    <row r="269" spans="1:22" ht="13.5" x14ac:dyDescent="0.25">
      <c r="A269" s="3">
        <f>RSI!A269</f>
        <v>42398</v>
      </c>
      <c r="B269" s="2">
        <f>RSI!B269</f>
        <v>5.4</v>
      </c>
      <c r="C269" s="2">
        <f>RSI!I269</f>
        <v>45.243187499811775</v>
      </c>
      <c r="D269" s="2">
        <f>MACD!E269</f>
        <v>9.8220935829341549E-2</v>
      </c>
      <c r="E269" s="2">
        <f>MACD!F269</f>
        <v>5.2367067594752334E-2</v>
      </c>
      <c r="F269" s="2">
        <f>'Moving Avg'!D269</f>
        <v>5.4739999999999993</v>
      </c>
      <c r="G269" s="2">
        <f>'Moving Avg'!F269</f>
        <v>5.5250000000000004</v>
      </c>
      <c r="H269" s="2">
        <f>'Moving Avg'!G269</f>
        <v>5.4773999999999976</v>
      </c>
      <c r="I269" s="2">
        <f>'Moving Avg'!H269</f>
        <v>5.6603709999999978</v>
      </c>
      <c r="J269" s="17" t="str">
        <f>OBV!F269</f>
        <v>BULLISH</v>
      </c>
      <c r="K269" s="17" t="str">
        <f>OBV!G269</f>
        <v>NEUTRAL</v>
      </c>
      <c r="L269" s="17" t="str">
        <f>OBV!H269</f>
        <v>CONFIRMED BULLISH</v>
      </c>
      <c r="M269" s="19">
        <f t="shared" si="40"/>
        <v>25</v>
      </c>
      <c r="N269" s="19">
        <f t="shared" si="41"/>
        <v>0</v>
      </c>
      <c r="O269" s="19">
        <f t="shared" si="42"/>
        <v>0</v>
      </c>
      <c r="P269" s="19">
        <f t="shared" si="43"/>
        <v>83.5</v>
      </c>
      <c r="Q269" s="20">
        <f t="shared" si="44"/>
        <v>21.274999999999999</v>
      </c>
      <c r="R269" s="20">
        <f t="shared" si="45"/>
        <v>25.875</v>
      </c>
      <c r="S269" s="20">
        <f t="shared" si="46"/>
        <v>41.325000000000003</v>
      </c>
      <c r="T269" s="20">
        <f t="shared" si="47"/>
        <v>27.125</v>
      </c>
      <c r="U269" s="19">
        <f t="shared" si="48"/>
        <v>29.491666666666664</v>
      </c>
      <c r="V269" s="19">
        <f t="shared" si="49"/>
        <v>28.9</v>
      </c>
    </row>
    <row r="270" spans="1:22" ht="13.5" x14ac:dyDescent="0.25">
      <c r="A270" s="3">
        <f>RSI!A270</f>
        <v>42401</v>
      </c>
      <c r="B270" s="2">
        <f>RSI!B270</f>
        <v>5.4</v>
      </c>
      <c r="C270" s="2">
        <f>RSI!I270</f>
        <v>45.243187499811782</v>
      </c>
      <c r="D270" s="2">
        <f>MACD!E270</f>
        <v>9.0353398453280498E-2</v>
      </c>
      <c r="E270" s="2">
        <f>MACD!F270</f>
        <v>5.9964333766457968E-2</v>
      </c>
      <c r="F270" s="2">
        <f>'Moving Avg'!D270</f>
        <v>5.4659999999999993</v>
      </c>
      <c r="G270" s="2">
        <f>'Moving Avg'!F270</f>
        <v>5.5150000000000006</v>
      </c>
      <c r="H270" s="2">
        <f>'Moving Avg'!G270</f>
        <v>5.4813999999999989</v>
      </c>
      <c r="I270" s="2">
        <f>'Moving Avg'!H270</f>
        <v>5.6667719999999981</v>
      </c>
      <c r="J270" s="17" t="str">
        <f>OBV!F270</f>
        <v>BULLISH</v>
      </c>
      <c r="K270" s="17" t="str">
        <f>OBV!G270</f>
        <v>NEUTRAL</v>
      </c>
      <c r="L270" s="17" t="str">
        <f>OBV!H270</f>
        <v>BULLISH DIVERGENCE</v>
      </c>
      <c r="M270" s="19">
        <f t="shared" si="40"/>
        <v>25</v>
      </c>
      <c r="N270" s="19">
        <f t="shared" si="41"/>
        <v>0</v>
      </c>
      <c r="O270" s="19">
        <f t="shared" si="42"/>
        <v>0</v>
      </c>
      <c r="P270" s="19">
        <f t="shared" si="43"/>
        <v>66.5</v>
      </c>
      <c r="Q270" s="20">
        <f t="shared" si="44"/>
        <v>18.725000000000001</v>
      </c>
      <c r="R270" s="20">
        <f t="shared" si="45"/>
        <v>21.625</v>
      </c>
      <c r="S270" s="20">
        <f t="shared" si="46"/>
        <v>33.674999999999997</v>
      </c>
      <c r="T270" s="20">
        <f t="shared" si="47"/>
        <v>22.875</v>
      </c>
      <c r="U270" s="19">
        <f t="shared" si="48"/>
        <v>24.675000000000001</v>
      </c>
      <c r="V270" s="19">
        <f t="shared" si="49"/>
        <v>24.225000000000001</v>
      </c>
    </row>
    <row r="271" spans="1:22" ht="13.5" x14ac:dyDescent="0.25">
      <c r="A271" s="3">
        <f>RSI!A271</f>
        <v>42402</v>
      </c>
      <c r="B271" s="2">
        <f>RSI!B271</f>
        <v>5.2</v>
      </c>
      <c r="C271" s="2">
        <f>RSI!I271</f>
        <v>37.744687869818932</v>
      </c>
      <c r="D271" s="2">
        <f>MACD!E271</f>
        <v>8.5267967193365379E-2</v>
      </c>
      <c r="E271" s="2">
        <f>MACD!F271</f>
        <v>6.502506045183945E-2</v>
      </c>
      <c r="F271" s="2">
        <f>'Moving Avg'!D271</f>
        <v>5.3959999999999999</v>
      </c>
      <c r="G271" s="2">
        <f>'Moving Avg'!F271</f>
        <v>5.4950000000000001</v>
      </c>
      <c r="H271" s="2">
        <f>'Moving Avg'!G271</f>
        <v>5.4807999999999995</v>
      </c>
      <c r="I271" s="2">
        <f>'Moving Avg'!H271</f>
        <v>5.6726209999999995</v>
      </c>
      <c r="J271" s="17" t="str">
        <f>OBV!F271</f>
        <v>BEARISH</v>
      </c>
      <c r="K271" s="17" t="str">
        <f>OBV!G271</f>
        <v>WEAK</v>
      </c>
      <c r="L271" s="17" t="str">
        <f>OBV!H271</f>
        <v>CONFIRMED BEARISH</v>
      </c>
      <c r="M271" s="19">
        <f t="shared" si="40"/>
        <v>25</v>
      </c>
      <c r="N271" s="19">
        <f t="shared" si="41"/>
        <v>0</v>
      </c>
      <c r="O271" s="19">
        <f t="shared" si="42"/>
        <v>0</v>
      </c>
      <c r="P271" s="19">
        <f t="shared" si="43"/>
        <v>0</v>
      </c>
      <c r="Q271" s="20">
        <f t="shared" si="44"/>
        <v>8.75</v>
      </c>
      <c r="R271" s="20">
        <f t="shared" si="45"/>
        <v>5</v>
      </c>
      <c r="S271" s="20">
        <f t="shared" si="46"/>
        <v>3.75</v>
      </c>
      <c r="T271" s="20">
        <f t="shared" si="47"/>
        <v>6.25</v>
      </c>
      <c r="U271" s="19">
        <f t="shared" si="48"/>
        <v>5.833333333333333</v>
      </c>
      <c r="V271" s="19">
        <f t="shared" si="49"/>
        <v>5.9375</v>
      </c>
    </row>
    <row r="272" spans="1:22" ht="13.5" x14ac:dyDescent="0.25">
      <c r="A272" s="3">
        <f>RSI!A272</f>
        <v>42403</v>
      </c>
      <c r="B272" s="2">
        <f>RSI!B272</f>
        <v>5.2</v>
      </c>
      <c r="C272" s="2">
        <f>RSI!I272</f>
        <v>37.744687869818932</v>
      </c>
      <c r="D272" s="2">
        <f>MACD!E272</f>
        <v>8.8858948773848923E-2</v>
      </c>
      <c r="E272" s="2">
        <f>MACD!F272</f>
        <v>6.9791838116241345E-2</v>
      </c>
      <c r="F272" s="2">
        <f>'Moving Avg'!D272</f>
        <v>5.33</v>
      </c>
      <c r="G272" s="2">
        <f>'Moving Avg'!F272</f>
        <v>5.4750000000000005</v>
      </c>
      <c r="H272" s="2">
        <f>'Moving Avg'!G272</f>
        <v>5.4773999999999994</v>
      </c>
      <c r="I272" s="2">
        <f>'Moving Avg'!H272</f>
        <v>5.6780219999999995</v>
      </c>
      <c r="J272" s="17" t="str">
        <f>OBV!F272</f>
        <v>BEARISH</v>
      </c>
      <c r="K272" s="17" t="str">
        <f>OBV!G272</f>
        <v>WEAK</v>
      </c>
      <c r="L272" s="17" t="str">
        <f>OBV!H272</f>
        <v>CONFIRMED BEARISH</v>
      </c>
      <c r="M272" s="19">
        <f t="shared" si="40"/>
        <v>25</v>
      </c>
      <c r="N272" s="19">
        <f t="shared" si="41"/>
        <v>0</v>
      </c>
      <c r="O272" s="19">
        <f t="shared" si="42"/>
        <v>0</v>
      </c>
      <c r="P272" s="19">
        <f t="shared" si="43"/>
        <v>0</v>
      </c>
      <c r="Q272" s="20">
        <f t="shared" si="44"/>
        <v>8.75</v>
      </c>
      <c r="R272" s="20">
        <f t="shared" si="45"/>
        <v>5</v>
      </c>
      <c r="S272" s="20">
        <f t="shared" si="46"/>
        <v>3.75</v>
      </c>
      <c r="T272" s="20">
        <f t="shared" si="47"/>
        <v>6.25</v>
      </c>
      <c r="U272" s="19">
        <f t="shared" si="48"/>
        <v>5.833333333333333</v>
      </c>
      <c r="V272" s="19">
        <f t="shared" si="49"/>
        <v>5.9375</v>
      </c>
    </row>
    <row r="273" spans="1:22" ht="13.5" x14ac:dyDescent="0.25">
      <c r="A273" s="3">
        <f>RSI!A273</f>
        <v>42404</v>
      </c>
      <c r="B273" s="2">
        <f>RSI!B273</f>
        <v>5.18</v>
      </c>
      <c r="C273" s="2">
        <f>RSI!I273</f>
        <v>37.032855477491402</v>
      </c>
      <c r="D273" s="2">
        <f>MACD!E273</f>
        <v>9.345178108022445E-2</v>
      </c>
      <c r="E273" s="2">
        <f>MACD!F273</f>
        <v>7.4523826709037969E-2</v>
      </c>
      <c r="F273" s="2">
        <f>'Moving Avg'!D273</f>
        <v>5.2759999999999998</v>
      </c>
      <c r="G273" s="2">
        <f>'Moving Avg'!F273</f>
        <v>5.4540000000000006</v>
      </c>
      <c r="H273" s="2">
        <f>'Moving Avg'!G273</f>
        <v>5.4709999999999992</v>
      </c>
      <c r="I273" s="2">
        <f>'Moving Avg'!H273</f>
        <v>5.6833230000000006</v>
      </c>
      <c r="J273" s="17" t="str">
        <f>OBV!F273</f>
        <v>BEARISH</v>
      </c>
      <c r="K273" s="17" t="str">
        <f>OBV!G273</f>
        <v>WEAK</v>
      </c>
      <c r="L273" s="17" t="str">
        <f>OBV!H273</f>
        <v>CONFIRMED BEARISH</v>
      </c>
      <c r="M273" s="19">
        <f t="shared" si="40"/>
        <v>25</v>
      </c>
      <c r="N273" s="19">
        <f t="shared" si="41"/>
        <v>0</v>
      </c>
      <c r="O273" s="19">
        <f t="shared" si="42"/>
        <v>0</v>
      </c>
      <c r="P273" s="19">
        <f t="shared" si="43"/>
        <v>0</v>
      </c>
      <c r="Q273" s="20">
        <f t="shared" si="44"/>
        <v>8.75</v>
      </c>
      <c r="R273" s="20">
        <f t="shared" si="45"/>
        <v>5</v>
      </c>
      <c r="S273" s="20">
        <f t="shared" si="46"/>
        <v>3.75</v>
      </c>
      <c r="T273" s="20">
        <f t="shared" si="47"/>
        <v>6.25</v>
      </c>
      <c r="U273" s="19">
        <f t="shared" si="48"/>
        <v>5.833333333333333</v>
      </c>
      <c r="V273" s="19">
        <f t="shared" si="49"/>
        <v>5.9375</v>
      </c>
    </row>
    <row r="274" spans="1:22" ht="13.5" x14ac:dyDescent="0.25">
      <c r="A274" s="3">
        <f>RSI!A274</f>
        <v>42405</v>
      </c>
      <c r="B274" s="2">
        <f>RSI!B274</f>
        <v>5.25</v>
      </c>
      <c r="C274" s="2">
        <f>RSI!I274</f>
        <v>41.211783771863807</v>
      </c>
      <c r="D274" s="2">
        <f>MACD!E274</f>
        <v>7.2224492646983052E-2</v>
      </c>
      <c r="E274" s="2">
        <f>MACD!F274</f>
        <v>7.4063959896626994E-2</v>
      </c>
      <c r="F274" s="2">
        <f>'Moving Avg'!D274</f>
        <v>5.2460000000000004</v>
      </c>
      <c r="G274" s="2">
        <f>'Moving Avg'!F274</f>
        <v>5.4415000000000004</v>
      </c>
      <c r="H274" s="2">
        <f>'Moving Avg'!G274</f>
        <v>5.4680000000000009</v>
      </c>
      <c r="I274" s="2">
        <f>'Moving Avg'!H274</f>
        <v>5.6889295000000013</v>
      </c>
      <c r="J274" s="17" t="str">
        <f>OBV!F274</f>
        <v>BEARISH</v>
      </c>
      <c r="K274" s="17" t="str">
        <f>OBV!G274</f>
        <v>WEAK</v>
      </c>
      <c r="L274" s="17" t="str">
        <f>OBV!H274</f>
        <v>CONFIRMED BEARISH</v>
      </c>
      <c r="M274" s="19">
        <f t="shared" si="40"/>
        <v>25</v>
      </c>
      <c r="N274" s="19">
        <f t="shared" si="41"/>
        <v>45</v>
      </c>
      <c r="O274" s="19">
        <f t="shared" si="42"/>
        <v>0</v>
      </c>
      <c r="P274" s="19">
        <f t="shared" si="43"/>
        <v>0</v>
      </c>
      <c r="Q274" s="20">
        <f t="shared" si="44"/>
        <v>24.5</v>
      </c>
      <c r="R274" s="20">
        <f t="shared" si="45"/>
        <v>14</v>
      </c>
      <c r="S274" s="20">
        <f t="shared" si="46"/>
        <v>10.5</v>
      </c>
      <c r="T274" s="20">
        <f t="shared" si="47"/>
        <v>17.5</v>
      </c>
      <c r="U274" s="19">
        <f t="shared" si="48"/>
        <v>16.333333333333332</v>
      </c>
      <c r="V274" s="19">
        <f t="shared" si="49"/>
        <v>16.625</v>
      </c>
    </row>
    <row r="275" spans="1:22" ht="13.5" x14ac:dyDescent="0.25">
      <c r="A275" s="3">
        <f>RSI!A275</f>
        <v>42408</v>
      </c>
      <c r="B275" s="2">
        <f>RSI!B275</f>
        <v>5.19</v>
      </c>
      <c r="C275" s="2">
        <f>RSI!I275</f>
        <v>38.832820437768966</v>
      </c>
      <c r="D275" s="2">
        <f>MACD!E275</f>
        <v>8.1323061622114778E-2</v>
      </c>
      <c r="E275" s="2">
        <f>MACD!F275</f>
        <v>7.5515780241724548E-2</v>
      </c>
      <c r="F275" s="2">
        <f>'Moving Avg'!D275</f>
        <v>5.2039999999999997</v>
      </c>
      <c r="G275" s="2">
        <f>'Moving Avg'!F275</f>
        <v>5.4270000000000014</v>
      </c>
      <c r="H275" s="2">
        <f>'Moving Avg'!G275</f>
        <v>5.4657999999999989</v>
      </c>
      <c r="I275" s="2">
        <f>'Moving Avg'!H275</f>
        <v>5.694236000000001</v>
      </c>
      <c r="J275" s="17" t="str">
        <f>OBV!F275</f>
        <v>BEARISH</v>
      </c>
      <c r="K275" s="17" t="str">
        <f>OBV!G275</f>
        <v>WEAK</v>
      </c>
      <c r="L275" s="17" t="str">
        <f>OBV!H275</f>
        <v>CONFIRMED BEARISH</v>
      </c>
      <c r="M275" s="19">
        <f t="shared" si="40"/>
        <v>25</v>
      </c>
      <c r="N275" s="19">
        <f t="shared" si="41"/>
        <v>0</v>
      </c>
      <c r="O275" s="19">
        <f t="shared" si="42"/>
        <v>0</v>
      </c>
      <c r="P275" s="19">
        <f t="shared" si="43"/>
        <v>0</v>
      </c>
      <c r="Q275" s="20">
        <f t="shared" si="44"/>
        <v>8.75</v>
      </c>
      <c r="R275" s="20">
        <f t="shared" si="45"/>
        <v>5</v>
      </c>
      <c r="S275" s="20">
        <f t="shared" si="46"/>
        <v>3.75</v>
      </c>
      <c r="T275" s="20">
        <f t="shared" si="47"/>
        <v>6.25</v>
      </c>
      <c r="U275" s="19">
        <f t="shared" si="48"/>
        <v>5.833333333333333</v>
      </c>
      <c r="V275" s="19">
        <f t="shared" si="49"/>
        <v>5.9375</v>
      </c>
    </row>
    <row r="276" spans="1:22" ht="13.5" x14ac:dyDescent="0.25">
      <c r="A276" s="3">
        <f>RSI!A276</f>
        <v>42409</v>
      </c>
      <c r="B276" s="2">
        <f>RSI!B276</f>
        <v>5.24</v>
      </c>
      <c r="C276" s="2">
        <f>RSI!I276</f>
        <v>41.845501043127356</v>
      </c>
      <c r="D276" s="2">
        <f>MACD!E276</f>
        <v>0.10359318760978464</v>
      </c>
      <c r="E276" s="2">
        <f>MACD!F276</f>
        <v>8.1131261715336578E-2</v>
      </c>
      <c r="F276" s="2">
        <f>'Moving Avg'!D276</f>
        <v>5.2120000000000006</v>
      </c>
      <c r="G276" s="2">
        <f>'Moving Avg'!F276</f>
        <v>5.4029999999999996</v>
      </c>
      <c r="H276" s="2">
        <f>'Moving Avg'!G276</f>
        <v>5.4649999999999999</v>
      </c>
      <c r="I276" s="2">
        <f>'Moving Avg'!H276</f>
        <v>5.6991655000000012</v>
      </c>
      <c r="J276" s="17" t="str">
        <f>OBV!F276</f>
        <v>BEARISH</v>
      </c>
      <c r="K276" s="17" t="str">
        <f>OBV!G276</f>
        <v>NEUTRAL</v>
      </c>
      <c r="L276" s="17" t="str">
        <f>OBV!H276</f>
        <v>BEARISH DIVERGENCE</v>
      </c>
      <c r="M276" s="19">
        <f t="shared" si="40"/>
        <v>25</v>
      </c>
      <c r="N276" s="19">
        <f t="shared" si="41"/>
        <v>0</v>
      </c>
      <c r="O276" s="19">
        <f t="shared" si="42"/>
        <v>0</v>
      </c>
      <c r="P276" s="19">
        <f t="shared" si="43"/>
        <v>16.5</v>
      </c>
      <c r="Q276" s="20">
        <f t="shared" si="44"/>
        <v>11.225</v>
      </c>
      <c r="R276" s="20">
        <f t="shared" si="45"/>
        <v>9.125</v>
      </c>
      <c r="S276" s="20">
        <f t="shared" si="46"/>
        <v>11.175000000000001</v>
      </c>
      <c r="T276" s="20">
        <f t="shared" si="47"/>
        <v>10.375</v>
      </c>
      <c r="U276" s="19">
        <f t="shared" si="48"/>
        <v>10.508333333333335</v>
      </c>
      <c r="V276" s="19">
        <f t="shared" si="49"/>
        <v>10.475000000000001</v>
      </c>
    </row>
    <row r="277" spans="1:22" ht="13.5" x14ac:dyDescent="0.25">
      <c r="A277" s="3">
        <f>RSI!A277</f>
        <v>42410</v>
      </c>
      <c r="B277" s="2">
        <f>RSI!B277</f>
        <v>5.25</v>
      </c>
      <c r="C277" s="2">
        <f>RSI!I277</f>
        <v>42.455950533875026</v>
      </c>
      <c r="D277" s="2">
        <f>MACD!E277</f>
        <v>0.11957584258462983</v>
      </c>
      <c r="E277" s="2">
        <f>MACD!F277</f>
        <v>8.8820177889195245E-2</v>
      </c>
      <c r="F277" s="2">
        <f>'Moving Avg'!D277</f>
        <v>5.2219999999999995</v>
      </c>
      <c r="G277" s="2">
        <f>'Moving Avg'!F277</f>
        <v>5.3854999999999995</v>
      </c>
      <c r="H277" s="2">
        <f>'Moving Avg'!G277</f>
        <v>5.4615999999999998</v>
      </c>
      <c r="I277" s="2">
        <f>'Moving Avg'!H277</f>
        <v>5.7035180000000016</v>
      </c>
      <c r="J277" s="17" t="str">
        <f>OBV!F277</f>
        <v>BULLISH</v>
      </c>
      <c r="K277" s="17" t="str">
        <f>OBV!G277</f>
        <v>NEUTRAL</v>
      </c>
      <c r="L277" s="17" t="str">
        <f>OBV!H277</f>
        <v>CONFIRMED BULLISH</v>
      </c>
      <c r="M277" s="19">
        <f t="shared" si="40"/>
        <v>25</v>
      </c>
      <c r="N277" s="19">
        <f t="shared" si="41"/>
        <v>0</v>
      </c>
      <c r="O277" s="19">
        <f t="shared" si="42"/>
        <v>0</v>
      </c>
      <c r="P277" s="19">
        <f t="shared" si="43"/>
        <v>83.5</v>
      </c>
      <c r="Q277" s="20">
        <f t="shared" si="44"/>
        <v>21.274999999999999</v>
      </c>
      <c r="R277" s="20">
        <f t="shared" si="45"/>
        <v>25.875</v>
      </c>
      <c r="S277" s="20">
        <f t="shared" si="46"/>
        <v>41.325000000000003</v>
      </c>
      <c r="T277" s="20">
        <f t="shared" si="47"/>
        <v>27.125</v>
      </c>
      <c r="U277" s="19">
        <f t="shared" si="48"/>
        <v>29.491666666666664</v>
      </c>
      <c r="V277" s="19">
        <f t="shared" si="49"/>
        <v>28.9</v>
      </c>
    </row>
    <row r="278" spans="1:22" ht="13.5" x14ac:dyDescent="0.25">
      <c r="A278" s="3">
        <f>RSI!A278</f>
        <v>42411</v>
      </c>
      <c r="B278" s="2">
        <f>RSI!B278</f>
        <v>5.2</v>
      </c>
      <c r="C278" s="2">
        <f>RSI!I278</f>
        <v>40.184616872669409</v>
      </c>
      <c r="D278" s="2">
        <f>MACD!E278</f>
        <v>0.12532207263518114</v>
      </c>
      <c r="E278" s="2">
        <f>MACD!F278</f>
        <v>9.6120556838392421E-2</v>
      </c>
      <c r="F278" s="2">
        <f>'Moving Avg'!D278</f>
        <v>5.226</v>
      </c>
      <c r="G278" s="2">
        <f>'Moving Avg'!F278</f>
        <v>5.3579999999999997</v>
      </c>
      <c r="H278" s="2">
        <f>'Moving Avg'!G278</f>
        <v>5.4571999999999994</v>
      </c>
      <c r="I278" s="2">
        <f>'Moving Avg'!H278</f>
        <v>5.7077995000000019</v>
      </c>
      <c r="J278" s="17" t="str">
        <f>OBV!F278</f>
        <v>BULLISH</v>
      </c>
      <c r="K278" s="17" t="str">
        <f>OBV!G278</f>
        <v>NEUTRAL</v>
      </c>
      <c r="L278" s="17" t="str">
        <f>OBV!H278</f>
        <v>CONFIRMED BULLISH</v>
      </c>
      <c r="M278" s="19">
        <f t="shared" si="40"/>
        <v>25</v>
      </c>
      <c r="N278" s="19">
        <f t="shared" si="41"/>
        <v>0</v>
      </c>
      <c r="O278" s="19">
        <f t="shared" si="42"/>
        <v>0</v>
      </c>
      <c r="P278" s="19">
        <f t="shared" si="43"/>
        <v>83.5</v>
      </c>
      <c r="Q278" s="20">
        <f t="shared" si="44"/>
        <v>21.274999999999999</v>
      </c>
      <c r="R278" s="20">
        <f t="shared" si="45"/>
        <v>25.875</v>
      </c>
      <c r="S278" s="20">
        <f t="shared" si="46"/>
        <v>41.325000000000003</v>
      </c>
      <c r="T278" s="20">
        <f t="shared" si="47"/>
        <v>27.125</v>
      </c>
      <c r="U278" s="19">
        <f t="shared" si="48"/>
        <v>29.491666666666664</v>
      </c>
      <c r="V278" s="19">
        <f t="shared" si="49"/>
        <v>28.9</v>
      </c>
    </row>
    <row r="279" spans="1:22" ht="13.5" x14ac:dyDescent="0.25">
      <c r="A279" s="3">
        <f>RSI!A279</f>
        <v>42412</v>
      </c>
      <c r="B279" s="2">
        <f>RSI!B279</f>
        <v>5.25</v>
      </c>
      <c r="C279" s="2">
        <f>RSI!I279</f>
        <v>43.443079939742866</v>
      </c>
      <c r="D279" s="2">
        <f>MACD!E279</f>
        <v>0.11984892441113804</v>
      </c>
      <c r="E279" s="2">
        <f>MACD!F279</f>
        <v>0.10086623035294155</v>
      </c>
      <c r="F279" s="2">
        <f>'Moving Avg'!D279</f>
        <v>5.226</v>
      </c>
      <c r="G279" s="2">
        <f>'Moving Avg'!F279</f>
        <v>5.341499999999999</v>
      </c>
      <c r="H279" s="2">
        <f>'Moving Avg'!G279</f>
        <v>5.4541999999999984</v>
      </c>
      <c r="I279" s="2">
        <f>'Moving Avg'!H279</f>
        <v>5.7116595000000032</v>
      </c>
      <c r="J279" s="17" t="str">
        <f>OBV!F279</f>
        <v>BEARISH</v>
      </c>
      <c r="K279" s="17" t="str">
        <f>OBV!G279</f>
        <v>NEUTRAL</v>
      </c>
      <c r="L279" s="17" t="str">
        <f>OBV!H279</f>
        <v>NEUTRAL</v>
      </c>
      <c r="M279" s="19">
        <f t="shared" si="40"/>
        <v>25</v>
      </c>
      <c r="N279" s="19">
        <f t="shared" si="41"/>
        <v>0</v>
      </c>
      <c r="O279" s="19">
        <f t="shared" si="42"/>
        <v>0</v>
      </c>
      <c r="P279" s="19">
        <f t="shared" si="43"/>
        <v>16.5</v>
      </c>
      <c r="Q279" s="20">
        <f t="shared" si="44"/>
        <v>11.225</v>
      </c>
      <c r="R279" s="20">
        <f t="shared" si="45"/>
        <v>9.125</v>
      </c>
      <c r="S279" s="20">
        <f t="shared" si="46"/>
        <v>11.175000000000001</v>
      </c>
      <c r="T279" s="20">
        <f t="shared" si="47"/>
        <v>10.375</v>
      </c>
      <c r="U279" s="19">
        <f t="shared" si="48"/>
        <v>10.508333333333335</v>
      </c>
      <c r="V279" s="19">
        <f t="shared" si="49"/>
        <v>10.475000000000001</v>
      </c>
    </row>
    <row r="280" spans="1:22" ht="13.5" x14ac:dyDescent="0.25">
      <c r="A280" s="3">
        <f>RSI!A280</f>
        <v>42415</v>
      </c>
      <c r="B280" s="2">
        <f>RSI!B280</f>
        <v>5.19</v>
      </c>
      <c r="C280" s="2">
        <f>RSI!I280</f>
        <v>40.5858789050871</v>
      </c>
      <c r="D280" s="2">
        <f>MACD!E280</f>
        <v>0.12034889176368413</v>
      </c>
      <c r="E280" s="2">
        <f>MACD!F280</f>
        <v>0.10476276263509007</v>
      </c>
      <c r="F280" s="2">
        <f>'Moving Avg'!D280</f>
        <v>5.2260000000000009</v>
      </c>
      <c r="G280" s="2">
        <f>'Moving Avg'!F280</f>
        <v>5.3260000000000005</v>
      </c>
      <c r="H280" s="2">
        <f>'Moving Avg'!G280</f>
        <v>5.4467999999999996</v>
      </c>
      <c r="I280" s="2">
        <f>'Moving Avg'!H280</f>
        <v>5.7138760000000026</v>
      </c>
      <c r="J280" s="17" t="str">
        <f>OBV!F280</f>
        <v>BEARISH</v>
      </c>
      <c r="K280" s="17" t="str">
        <f>OBV!G280</f>
        <v>NEUTRAL</v>
      </c>
      <c r="L280" s="17" t="str">
        <f>OBV!H280</f>
        <v>NEUTRAL</v>
      </c>
      <c r="M280" s="19">
        <f t="shared" si="40"/>
        <v>25</v>
      </c>
      <c r="N280" s="19">
        <f t="shared" si="41"/>
        <v>0</v>
      </c>
      <c r="O280" s="19">
        <f t="shared" si="42"/>
        <v>0</v>
      </c>
      <c r="P280" s="19">
        <f t="shared" si="43"/>
        <v>16.5</v>
      </c>
      <c r="Q280" s="20">
        <f t="shared" si="44"/>
        <v>11.225</v>
      </c>
      <c r="R280" s="20">
        <f t="shared" si="45"/>
        <v>9.125</v>
      </c>
      <c r="S280" s="20">
        <f t="shared" si="46"/>
        <v>11.175000000000001</v>
      </c>
      <c r="T280" s="20">
        <f t="shared" si="47"/>
        <v>10.375</v>
      </c>
      <c r="U280" s="19">
        <f t="shared" si="48"/>
        <v>10.508333333333335</v>
      </c>
      <c r="V280" s="19">
        <f t="shared" si="49"/>
        <v>10.475000000000001</v>
      </c>
    </row>
    <row r="281" spans="1:22" ht="13.5" x14ac:dyDescent="0.25">
      <c r="A281" s="3">
        <f>RSI!A281</f>
        <v>42416</v>
      </c>
      <c r="B281" s="2">
        <f>RSI!B281</f>
        <v>5.17</v>
      </c>
      <c r="C281" s="2">
        <f>RSI!I281</f>
        <v>39.649774388962527</v>
      </c>
      <c r="D281" s="2">
        <f>MACD!E281</f>
        <v>9.2474519840308744E-2</v>
      </c>
      <c r="E281" s="2">
        <f>MACD!F281</f>
        <v>0.10230511407613381</v>
      </c>
      <c r="F281" s="2">
        <f>'Moving Avg'!D281</f>
        <v>5.2120000000000006</v>
      </c>
      <c r="G281" s="2">
        <f>'Moving Avg'!F281</f>
        <v>5.3140000000000001</v>
      </c>
      <c r="H281" s="2">
        <f>'Moving Avg'!G281</f>
        <v>5.4362000000000004</v>
      </c>
      <c r="I281" s="2">
        <f>'Moving Avg'!H281</f>
        <v>5.7145595000000036</v>
      </c>
      <c r="J281" s="17" t="str">
        <f>OBV!F281</f>
        <v>BEARISH</v>
      </c>
      <c r="K281" s="17" t="str">
        <f>OBV!G281</f>
        <v>NEUTRAL</v>
      </c>
      <c r="L281" s="17" t="str">
        <f>OBV!H281</f>
        <v>CONFIRMED BEARISH</v>
      </c>
      <c r="M281" s="19">
        <f t="shared" si="40"/>
        <v>25</v>
      </c>
      <c r="N281" s="19">
        <f t="shared" si="41"/>
        <v>45</v>
      </c>
      <c r="O281" s="19">
        <f t="shared" si="42"/>
        <v>0</v>
      </c>
      <c r="P281" s="19">
        <f t="shared" si="43"/>
        <v>16.5</v>
      </c>
      <c r="Q281" s="20">
        <f t="shared" si="44"/>
        <v>26.975000000000001</v>
      </c>
      <c r="R281" s="20">
        <f t="shared" si="45"/>
        <v>18.125</v>
      </c>
      <c r="S281" s="20">
        <f t="shared" si="46"/>
        <v>17.925000000000001</v>
      </c>
      <c r="T281" s="20">
        <f t="shared" si="47"/>
        <v>21.625</v>
      </c>
      <c r="U281" s="19">
        <f t="shared" si="48"/>
        <v>21.008333333333336</v>
      </c>
      <c r="V281" s="19">
        <f t="shared" si="49"/>
        <v>21.162500000000001</v>
      </c>
    </row>
    <row r="282" spans="1:22" ht="13.5" x14ac:dyDescent="0.25">
      <c r="A282" s="3">
        <f>RSI!A282</f>
        <v>42417</v>
      </c>
      <c r="B282" s="2">
        <f>RSI!B282</f>
        <v>5.12</v>
      </c>
      <c r="C282" s="2">
        <f>RSI!I282</f>
        <v>37.331576994206607</v>
      </c>
      <c r="D282" s="2">
        <f>MACD!E282</f>
        <v>7.3627367822389544E-2</v>
      </c>
      <c r="E282" s="2">
        <f>MACD!F282</f>
        <v>9.6569564825384965E-2</v>
      </c>
      <c r="F282" s="2">
        <f>'Moving Avg'!D282</f>
        <v>5.1860000000000008</v>
      </c>
      <c r="G282" s="2">
        <f>'Moving Avg'!F282</f>
        <v>5.2975000000000003</v>
      </c>
      <c r="H282" s="2">
        <f>'Moving Avg'!G282</f>
        <v>5.4283999999999999</v>
      </c>
      <c r="I282" s="2">
        <f>'Moving Avg'!H282</f>
        <v>5.7138735000000027</v>
      </c>
      <c r="J282" s="17" t="str">
        <f>OBV!F282</f>
        <v>BEARISH</v>
      </c>
      <c r="K282" s="17" t="str">
        <f>OBV!G282</f>
        <v>WEAK</v>
      </c>
      <c r="L282" s="17" t="str">
        <f>OBV!H282</f>
        <v>CONFIRMED BEARISH</v>
      </c>
      <c r="M282" s="19">
        <f t="shared" si="40"/>
        <v>25</v>
      </c>
      <c r="N282" s="19">
        <f t="shared" si="41"/>
        <v>100</v>
      </c>
      <c r="O282" s="19">
        <f t="shared" si="42"/>
        <v>0</v>
      </c>
      <c r="P282" s="19">
        <f t="shared" si="43"/>
        <v>0</v>
      </c>
      <c r="Q282" s="20">
        <f t="shared" si="44"/>
        <v>43.75</v>
      </c>
      <c r="R282" s="20">
        <f t="shared" si="45"/>
        <v>25</v>
      </c>
      <c r="S282" s="20">
        <f t="shared" si="46"/>
        <v>18.75</v>
      </c>
      <c r="T282" s="20">
        <f t="shared" si="47"/>
        <v>31.25</v>
      </c>
      <c r="U282" s="19">
        <f t="shared" si="48"/>
        <v>29.166666666666668</v>
      </c>
      <c r="V282" s="19">
        <f t="shared" si="49"/>
        <v>29.6875</v>
      </c>
    </row>
    <row r="283" spans="1:22" ht="13.5" x14ac:dyDescent="0.25">
      <c r="A283" s="3">
        <f>RSI!A283</f>
        <v>42418</v>
      </c>
      <c r="B283" s="2">
        <f>RSI!B283</f>
        <v>5.19</v>
      </c>
      <c r="C283" s="2">
        <f>RSI!I283</f>
        <v>42.408287560411203</v>
      </c>
      <c r="D283" s="2">
        <f>MACD!E283</f>
        <v>5.0671594955675303E-2</v>
      </c>
      <c r="E283" s="2">
        <f>MACD!F283</f>
        <v>8.7389970851443038E-2</v>
      </c>
      <c r="F283" s="2">
        <f>'Moving Avg'!D283</f>
        <v>5.1840000000000002</v>
      </c>
      <c r="G283" s="2">
        <f>'Moving Avg'!F283</f>
        <v>5.2850000000000001</v>
      </c>
      <c r="H283" s="2">
        <f>'Moving Avg'!G283</f>
        <v>5.4252000000000002</v>
      </c>
      <c r="I283" s="2">
        <f>'Moving Avg'!H283</f>
        <v>5.7141645000000025</v>
      </c>
      <c r="J283" s="17" t="str">
        <f>OBV!F283</f>
        <v>BEARISH</v>
      </c>
      <c r="K283" s="17" t="str">
        <f>OBV!G283</f>
        <v>NEUTRAL</v>
      </c>
      <c r="L283" s="17" t="str">
        <f>OBV!H283</f>
        <v>CONFIRMED BEARISH</v>
      </c>
      <c r="M283" s="19">
        <f t="shared" si="40"/>
        <v>25</v>
      </c>
      <c r="N283" s="19">
        <f t="shared" si="41"/>
        <v>100</v>
      </c>
      <c r="O283" s="19">
        <f t="shared" si="42"/>
        <v>0</v>
      </c>
      <c r="P283" s="19">
        <f t="shared" si="43"/>
        <v>16.5</v>
      </c>
      <c r="Q283" s="20">
        <f t="shared" si="44"/>
        <v>46.225000000000001</v>
      </c>
      <c r="R283" s="20">
        <f t="shared" si="45"/>
        <v>29.125</v>
      </c>
      <c r="S283" s="20">
        <f t="shared" si="46"/>
        <v>26.175000000000001</v>
      </c>
      <c r="T283" s="20">
        <f t="shared" si="47"/>
        <v>35.375</v>
      </c>
      <c r="U283" s="19">
        <f t="shared" si="48"/>
        <v>33.841666666666661</v>
      </c>
      <c r="V283" s="19">
        <f t="shared" si="49"/>
        <v>34.224999999999994</v>
      </c>
    </row>
    <row r="284" spans="1:22" ht="13.5" x14ac:dyDescent="0.25">
      <c r="A284" s="3">
        <f>RSI!A284</f>
        <v>42419</v>
      </c>
      <c r="B284" s="2">
        <f>RSI!B284</f>
        <v>5.05</v>
      </c>
      <c r="C284" s="2">
        <f>RSI!I284</f>
        <v>36.108106489499605</v>
      </c>
      <c r="D284" s="2">
        <f>MACD!E284</f>
        <v>5.313448977570534E-2</v>
      </c>
      <c r="E284" s="2">
        <f>MACD!F284</f>
        <v>8.0538874636295513E-2</v>
      </c>
      <c r="F284" s="2">
        <f>'Moving Avg'!D284</f>
        <v>5.1440000000000001</v>
      </c>
      <c r="G284" s="2">
        <f>'Moving Avg'!F284</f>
        <v>5.2725</v>
      </c>
      <c r="H284" s="2">
        <f>'Moving Avg'!G284</f>
        <v>5.4193999999999996</v>
      </c>
      <c r="I284" s="2">
        <f>'Moving Avg'!H284</f>
        <v>5.713039000000002</v>
      </c>
      <c r="J284" s="17" t="str">
        <f>OBV!F284</f>
        <v>BEARISH</v>
      </c>
      <c r="K284" s="17" t="str">
        <f>OBV!G284</f>
        <v>NEUTRAL</v>
      </c>
      <c r="L284" s="17" t="str">
        <f>OBV!H284</f>
        <v>CONFIRMED BEARISH</v>
      </c>
      <c r="M284" s="19">
        <f t="shared" si="40"/>
        <v>25</v>
      </c>
      <c r="N284" s="19">
        <f t="shared" si="41"/>
        <v>100</v>
      </c>
      <c r="O284" s="19">
        <f t="shared" si="42"/>
        <v>0</v>
      </c>
      <c r="P284" s="19">
        <f t="shared" si="43"/>
        <v>16.5</v>
      </c>
      <c r="Q284" s="20">
        <f t="shared" si="44"/>
        <v>46.225000000000001</v>
      </c>
      <c r="R284" s="20">
        <f t="shared" si="45"/>
        <v>29.125</v>
      </c>
      <c r="S284" s="20">
        <f t="shared" si="46"/>
        <v>26.175000000000001</v>
      </c>
      <c r="T284" s="20">
        <f t="shared" si="47"/>
        <v>35.375</v>
      </c>
      <c r="U284" s="19">
        <f t="shared" si="48"/>
        <v>33.841666666666661</v>
      </c>
      <c r="V284" s="19">
        <f t="shared" si="49"/>
        <v>34.224999999999994</v>
      </c>
    </row>
    <row r="285" spans="1:22" ht="13.5" x14ac:dyDescent="0.25">
      <c r="A285" s="3">
        <f>RSI!A285</f>
        <v>42422</v>
      </c>
      <c r="B285" s="2">
        <f>RSI!B285</f>
        <v>5.0999999999999996</v>
      </c>
      <c r="C285" s="2">
        <f>RSI!I285</f>
        <v>39.561474095422241</v>
      </c>
      <c r="D285" s="2">
        <f>MACD!E285</f>
        <v>4.3803316318172136E-2</v>
      </c>
      <c r="E285" s="2">
        <f>MACD!F285</f>
        <v>7.319176297267084E-2</v>
      </c>
      <c r="F285" s="2">
        <f>'Moving Avg'!D285</f>
        <v>5.1260000000000003</v>
      </c>
      <c r="G285" s="2">
        <f>'Moving Avg'!F285</f>
        <v>5.2554999999999996</v>
      </c>
      <c r="H285" s="2">
        <f>'Moving Avg'!G285</f>
        <v>5.4146000000000001</v>
      </c>
      <c r="I285" s="2">
        <f>'Moving Avg'!H285</f>
        <v>5.7108200000000018</v>
      </c>
      <c r="J285" s="17" t="str">
        <f>OBV!F285</f>
        <v>BULLISH</v>
      </c>
      <c r="K285" s="17" t="str">
        <f>OBV!G285</f>
        <v>NEUTRAL</v>
      </c>
      <c r="L285" s="17" t="str">
        <f>OBV!H285</f>
        <v>BULLISH DIVERGENCE</v>
      </c>
      <c r="M285" s="19">
        <f t="shared" si="40"/>
        <v>25</v>
      </c>
      <c r="N285" s="19">
        <f t="shared" si="41"/>
        <v>100</v>
      </c>
      <c r="O285" s="19">
        <f t="shared" si="42"/>
        <v>0</v>
      </c>
      <c r="P285" s="19">
        <f t="shared" si="43"/>
        <v>66.5</v>
      </c>
      <c r="Q285" s="20">
        <f t="shared" si="44"/>
        <v>53.725000000000001</v>
      </c>
      <c r="R285" s="20">
        <f t="shared" si="45"/>
        <v>41.625</v>
      </c>
      <c r="S285" s="20">
        <f t="shared" si="46"/>
        <v>48.674999999999997</v>
      </c>
      <c r="T285" s="20">
        <f t="shared" si="47"/>
        <v>47.875</v>
      </c>
      <c r="U285" s="19">
        <f t="shared" si="48"/>
        <v>48.008333333333326</v>
      </c>
      <c r="V285" s="19">
        <f t="shared" si="49"/>
        <v>47.974999999999994</v>
      </c>
    </row>
    <row r="286" spans="1:22" ht="13.5" x14ac:dyDescent="0.25">
      <c r="A286" s="3">
        <f>RSI!A286</f>
        <v>42423</v>
      </c>
      <c r="B286" s="2">
        <f>RSI!B286</f>
        <v>5.05</v>
      </c>
      <c r="C286" s="2">
        <f>RSI!I286</f>
        <v>37.385352234333993</v>
      </c>
      <c r="D286" s="2">
        <f>MACD!E286</f>
        <v>4.8415037212489409E-2</v>
      </c>
      <c r="E286" s="2">
        <f>MACD!F286</f>
        <v>6.8236417820634554E-2</v>
      </c>
      <c r="F286" s="2">
        <f>'Moving Avg'!D286</f>
        <v>5.1020000000000003</v>
      </c>
      <c r="G286" s="2">
        <f>'Moving Avg'!F286</f>
        <v>5.2305000000000001</v>
      </c>
      <c r="H286" s="2">
        <f>'Moving Avg'!G286</f>
        <v>5.4097999999999988</v>
      </c>
      <c r="I286" s="2">
        <f>'Moving Avg'!H286</f>
        <v>5.706694500000002</v>
      </c>
      <c r="J286" s="17" t="str">
        <f>OBV!F286</f>
        <v>BULLISH</v>
      </c>
      <c r="K286" s="17" t="str">
        <f>OBV!G286</f>
        <v>NEUTRAL</v>
      </c>
      <c r="L286" s="17" t="str">
        <f>OBV!H286</f>
        <v>BULLISH DIVERGENCE</v>
      </c>
      <c r="M286" s="19">
        <f t="shared" si="40"/>
        <v>25</v>
      </c>
      <c r="N286" s="19">
        <f t="shared" si="41"/>
        <v>45</v>
      </c>
      <c r="O286" s="19">
        <f t="shared" si="42"/>
        <v>0</v>
      </c>
      <c r="P286" s="19">
        <f t="shared" si="43"/>
        <v>66.5</v>
      </c>
      <c r="Q286" s="20">
        <f t="shared" si="44"/>
        <v>34.475000000000001</v>
      </c>
      <c r="R286" s="20">
        <f t="shared" si="45"/>
        <v>30.625</v>
      </c>
      <c r="S286" s="20">
        <f t="shared" si="46"/>
        <v>40.424999999999997</v>
      </c>
      <c r="T286" s="20">
        <f t="shared" si="47"/>
        <v>34.125</v>
      </c>
      <c r="U286" s="19">
        <f t="shared" si="48"/>
        <v>35.174999999999997</v>
      </c>
      <c r="V286" s="19">
        <f t="shared" si="49"/>
        <v>34.912499999999994</v>
      </c>
    </row>
    <row r="287" spans="1:22" ht="13.5" x14ac:dyDescent="0.25">
      <c r="A287" s="3">
        <f>RSI!A287</f>
        <v>42424</v>
      </c>
      <c r="B287" s="2">
        <f>RSI!B287</f>
        <v>5.04</v>
      </c>
      <c r="C287" s="2">
        <f>RSI!I287</f>
        <v>36.947616648238785</v>
      </c>
      <c r="D287" s="2">
        <f>MACD!E287</f>
        <v>5.5920914981968828E-2</v>
      </c>
      <c r="E287" s="2">
        <f>MACD!F287</f>
        <v>6.577331725290142E-2</v>
      </c>
      <c r="F287" s="2">
        <f>'Moving Avg'!D287</f>
        <v>5.0860000000000003</v>
      </c>
      <c r="G287" s="2">
        <f>'Moving Avg'!F287</f>
        <v>5.2060000000000004</v>
      </c>
      <c r="H287" s="2">
        <f>'Moving Avg'!G287</f>
        <v>5.4025999999999996</v>
      </c>
      <c r="I287" s="2">
        <f>'Moving Avg'!H287</f>
        <v>5.700772500000002</v>
      </c>
      <c r="J287" s="17" t="str">
        <f>OBV!F287</f>
        <v>BULLISH</v>
      </c>
      <c r="K287" s="17" t="str">
        <f>OBV!G287</f>
        <v>NEUTRAL</v>
      </c>
      <c r="L287" s="17" t="str">
        <f>OBV!H287</f>
        <v>BULLISH DIVERGENCE</v>
      </c>
      <c r="M287" s="19">
        <f t="shared" si="40"/>
        <v>25</v>
      </c>
      <c r="N287" s="19">
        <f t="shared" si="41"/>
        <v>45</v>
      </c>
      <c r="O287" s="19">
        <f t="shared" si="42"/>
        <v>0</v>
      </c>
      <c r="P287" s="19">
        <f t="shared" si="43"/>
        <v>66.5</v>
      </c>
      <c r="Q287" s="20">
        <f t="shared" si="44"/>
        <v>34.475000000000001</v>
      </c>
      <c r="R287" s="20">
        <f t="shared" si="45"/>
        <v>30.625</v>
      </c>
      <c r="S287" s="20">
        <f t="shared" si="46"/>
        <v>40.424999999999997</v>
      </c>
      <c r="T287" s="20">
        <f t="shared" si="47"/>
        <v>34.125</v>
      </c>
      <c r="U287" s="19">
        <f t="shared" si="48"/>
        <v>35.174999999999997</v>
      </c>
      <c r="V287" s="19">
        <f t="shared" si="49"/>
        <v>34.912499999999994</v>
      </c>
    </row>
    <row r="288" spans="1:22" ht="13.5" x14ac:dyDescent="0.25">
      <c r="A288" s="3">
        <f>RSI!A288</f>
        <v>42425</v>
      </c>
      <c r="B288" s="2">
        <f>RSI!B288</f>
        <v>5.05</v>
      </c>
      <c r="C288" s="2">
        <f>RSI!I288</f>
        <v>37.732770211086695</v>
      </c>
      <c r="D288" s="2">
        <f>MACD!E288</f>
        <v>5.5124427023788947E-2</v>
      </c>
      <c r="E288" s="2">
        <f>MACD!F288</f>
        <v>6.3643539207078936E-2</v>
      </c>
      <c r="F288" s="2">
        <f>'Moving Avg'!D288</f>
        <v>5.0579999999999998</v>
      </c>
      <c r="G288" s="2">
        <f>'Moving Avg'!F288</f>
        <v>5.1859999999999999</v>
      </c>
      <c r="H288" s="2">
        <f>'Moving Avg'!G288</f>
        <v>5.3955999999999991</v>
      </c>
      <c r="I288" s="2">
        <f>'Moving Avg'!H288</f>
        <v>5.6955275000000025</v>
      </c>
      <c r="J288" s="17" t="str">
        <f>OBV!F288</f>
        <v>BULLISH</v>
      </c>
      <c r="K288" s="17" t="str">
        <f>OBV!G288</f>
        <v>NEUTRAL</v>
      </c>
      <c r="L288" s="17" t="str">
        <f>OBV!H288</f>
        <v>BULLISH DIVERGENCE</v>
      </c>
      <c r="M288" s="19">
        <f t="shared" si="40"/>
        <v>25</v>
      </c>
      <c r="N288" s="19">
        <f t="shared" si="41"/>
        <v>45</v>
      </c>
      <c r="O288" s="19">
        <f t="shared" si="42"/>
        <v>0</v>
      </c>
      <c r="P288" s="19">
        <f t="shared" si="43"/>
        <v>66.5</v>
      </c>
      <c r="Q288" s="20">
        <f t="shared" si="44"/>
        <v>34.475000000000001</v>
      </c>
      <c r="R288" s="20">
        <f t="shared" si="45"/>
        <v>30.625</v>
      </c>
      <c r="S288" s="20">
        <f t="shared" si="46"/>
        <v>40.424999999999997</v>
      </c>
      <c r="T288" s="20">
        <f t="shared" si="47"/>
        <v>34.125</v>
      </c>
      <c r="U288" s="19">
        <f t="shared" si="48"/>
        <v>35.174999999999997</v>
      </c>
      <c r="V288" s="19">
        <f t="shared" si="49"/>
        <v>34.912499999999994</v>
      </c>
    </row>
    <row r="289" spans="1:22" ht="13.5" x14ac:dyDescent="0.25">
      <c r="A289" s="3">
        <f>RSI!A289</f>
        <v>42426</v>
      </c>
      <c r="B289" s="2">
        <f>RSI!B289</f>
        <v>5.05</v>
      </c>
      <c r="C289" s="2">
        <f>RSI!I289</f>
        <v>37.732770211086695</v>
      </c>
      <c r="D289" s="2">
        <f>MACD!E289</f>
        <v>6.327390879987238E-2</v>
      </c>
      <c r="E289" s="2">
        <f>MACD!F289</f>
        <v>6.3569613125637636E-2</v>
      </c>
      <c r="F289" s="2">
        <f>'Moving Avg'!D289</f>
        <v>5.0579999999999998</v>
      </c>
      <c r="G289" s="2">
        <f>'Moving Avg'!F289</f>
        <v>5.1684999999999999</v>
      </c>
      <c r="H289" s="2">
        <f>'Moving Avg'!G289</f>
        <v>5.3852000000000011</v>
      </c>
      <c r="I289" s="2">
        <f>'Moving Avg'!H289</f>
        <v>5.6913570000000027</v>
      </c>
      <c r="J289" s="17" t="str">
        <f>OBV!F289</f>
        <v>BULLISH</v>
      </c>
      <c r="K289" s="17" t="str">
        <f>OBV!G289</f>
        <v>NEUTRAL</v>
      </c>
      <c r="L289" s="17" t="str">
        <f>OBV!H289</f>
        <v>NEUTRAL</v>
      </c>
      <c r="M289" s="19">
        <f t="shared" si="40"/>
        <v>25</v>
      </c>
      <c r="N289" s="19">
        <f t="shared" si="41"/>
        <v>45</v>
      </c>
      <c r="O289" s="19">
        <f t="shared" si="42"/>
        <v>0</v>
      </c>
      <c r="P289" s="19">
        <f t="shared" si="43"/>
        <v>49.5</v>
      </c>
      <c r="Q289" s="20">
        <f t="shared" si="44"/>
        <v>31.925000000000001</v>
      </c>
      <c r="R289" s="20">
        <f t="shared" si="45"/>
        <v>26.375</v>
      </c>
      <c r="S289" s="20">
        <f t="shared" si="46"/>
        <v>32.775000000000006</v>
      </c>
      <c r="T289" s="20">
        <f t="shared" si="47"/>
        <v>29.875</v>
      </c>
      <c r="U289" s="19">
        <f t="shared" si="48"/>
        <v>30.358333333333334</v>
      </c>
      <c r="V289" s="19">
        <f t="shared" si="49"/>
        <v>30.237500000000001</v>
      </c>
    </row>
    <row r="290" spans="1:22" ht="13.5" x14ac:dyDescent="0.25">
      <c r="A290" s="3">
        <f>RSI!A290</f>
        <v>42429</v>
      </c>
      <c r="B290" s="2">
        <f>RSI!B290</f>
        <v>5.19</v>
      </c>
      <c r="C290" s="2">
        <f>RSI!I290</f>
        <v>48.204983452159169</v>
      </c>
      <c r="D290" s="2">
        <f>MACD!E290</f>
        <v>5.1615822911621478E-2</v>
      </c>
      <c r="E290" s="2">
        <f>MACD!F290</f>
        <v>6.117885508283441E-2</v>
      </c>
      <c r="F290" s="2">
        <f>'Moving Avg'!D290</f>
        <v>5.0760000000000005</v>
      </c>
      <c r="G290" s="2">
        <f>'Moving Avg'!F290</f>
        <v>5.1579999999999995</v>
      </c>
      <c r="H290" s="2">
        <f>'Moving Avg'!G290</f>
        <v>5.3807999999999989</v>
      </c>
      <c r="I290" s="2">
        <f>'Moving Avg'!H290</f>
        <v>5.6860955000000022</v>
      </c>
      <c r="J290" s="17" t="str">
        <f>OBV!F290</f>
        <v>BEARISH</v>
      </c>
      <c r="K290" s="17" t="str">
        <f>OBV!G290</f>
        <v>NEUTRAL</v>
      </c>
      <c r="L290" s="17" t="str">
        <f>OBV!H290</f>
        <v>BEARISH DIVERGENCE</v>
      </c>
      <c r="M290" s="19">
        <f t="shared" si="40"/>
        <v>25</v>
      </c>
      <c r="N290" s="19">
        <f t="shared" si="41"/>
        <v>45</v>
      </c>
      <c r="O290" s="19">
        <f t="shared" si="42"/>
        <v>0</v>
      </c>
      <c r="P290" s="19">
        <f t="shared" si="43"/>
        <v>16.5</v>
      </c>
      <c r="Q290" s="20">
        <f t="shared" si="44"/>
        <v>26.975000000000001</v>
      </c>
      <c r="R290" s="20">
        <f t="shared" si="45"/>
        <v>18.125</v>
      </c>
      <c r="S290" s="20">
        <f t="shared" si="46"/>
        <v>17.925000000000001</v>
      </c>
      <c r="T290" s="20">
        <f t="shared" si="47"/>
        <v>21.625</v>
      </c>
      <c r="U290" s="19">
        <f t="shared" si="48"/>
        <v>21.008333333333336</v>
      </c>
      <c r="V290" s="19">
        <f t="shared" si="49"/>
        <v>21.162500000000001</v>
      </c>
    </row>
    <row r="291" spans="1:22" ht="13.5" x14ac:dyDescent="0.25">
      <c r="A291" s="3">
        <f>RSI!A291</f>
        <v>42430</v>
      </c>
      <c r="B291" s="2">
        <f>RSI!B291</f>
        <v>5.05</v>
      </c>
      <c r="C291" s="2">
        <f>RSI!I291</f>
        <v>40.812983445653664</v>
      </c>
      <c r="D291" s="2">
        <f>MACD!E291</f>
        <v>4.918722772382722E-2</v>
      </c>
      <c r="E291" s="2">
        <f>MACD!F291</f>
        <v>5.8780529611032972E-2</v>
      </c>
      <c r="F291" s="2">
        <f>'Moving Avg'!D291</f>
        <v>5.0760000000000005</v>
      </c>
      <c r="G291" s="2">
        <f>'Moving Avg'!F291</f>
        <v>5.1504999999999992</v>
      </c>
      <c r="H291" s="2">
        <f>'Moving Avg'!G291</f>
        <v>5.3761999999999999</v>
      </c>
      <c r="I291" s="2">
        <f>'Moving Avg'!H291</f>
        <v>5.6782980000000007</v>
      </c>
      <c r="J291" s="17" t="str">
        <f>OBV!F291</f>
        <v>BEARISH</v>
      </c>
      <c r="K291" s="17" t="str">
        <f>OBV!G291</f>
        <v>NEUTRAL</v>
      </c>
      <c r="L291" s="17" t="str">
        <f>OBV!H291</f>
        <v>NEUTRAL</v>
      </c>
      <c r="M291" s="19">
        <f t="shared" si="40"/>
        <v>25</v>
      </c>
      <c r="N291" s="19">
        <f t="shared" si="41"/>
        <v>45</v>
      </c>
      <c r="O291" s="19">
        <f t="shared" si="42"/>
        <v>0</v>
      </c>
      <c r="P291" s="19">
        <f t="shared" si="43"/>
        <v>16.5</v>
      </c>
      <c r="Q291" s="20">
        <f t="shared" si="44"/>
        <v>26.975000000000001</v>
      </c>
      <c r="R291" s="20">
        <f t="shared" si="45"/>
        <v>18.125</v>
      </c>
      <c r="S291" s="20">
        <f t="shared" si="46"/>
        <v>17.925000000000001</v>
      </c>
      <c r="T291" s="20">
        <f t="shared" si="47"/>
        <v>21.625</v>
      </c>
      <c r="U291" s="19">
        <f t="shared" si="48"/>
        <v>21.008333333333336</v>
      </c>
      <c r="V291" s="19">
        <f t="shared" si="49"/>
        <v>21.162500000000001</v>
      </c>
    </row>
    <row r="292" spans="1:22" ht="13.5" x14ac:dyDescent="0.25">
      <c r="A292" s="3">
        <f>RSI!A292</f>
        <v>42431</v>
      </c>
      <c r="B292" s="2">
        <f>RSI!B292</f>
        <v>4.9000000000000004</v>
      </c>
      <c r="C292" s="2">
        <f>RSI!I292</f>
        <v>34.677296907532366</v>
      </c>
      <c r="D292" s="2">
        <f>MACD!E292</f>
        <v>5.1510268784969782E-2</v>
      </c>
      <c r="E292" s="2">
        <f>MACD!F292</f>
        <v>5.732647744582034E-2</v>
      </c>
      <c r="F292" s="2">
        <f>'Moving Avg'!D292</f>
        <v>5.048</v>
      </c>
      <c r="G292" s="2">
        <f>'Moving Avg'!F292</f>
        <v>5.1354999999999995</v>
      </c>
      <c r="H292" s="2">
        <f>'Moving Avg'!G292</f>
        <v>5.3656000000000006</v>
      </c>
      <c r="I292" s="2">
        <f>'Moving Avg'!H292</f>
        <v>5.6679590000000006</v>
      </c>
      <c r="J292" s="17" t="str">
        <f>OBV!F292</f>
        <v>BEARISH</v>
      </c>
      <c r="K292" s="17" t="str">
        <f>OBV!G292</f>
        <v>NEUTRAL</v>
      </c>
      <c r="L292" s="17" t="str">
        <f>OBV!H292</f>
        <v>CONFIRMED BEARISH</v>
      </c>
      <c r="M292" s="19">
        <f t="shared" si="40"/>
        <v>25</v>
      </c>
      <c r="N292" s="19">
        <f t="shared" si="41"/>
        <v>45</v>
      </c>
      <c r="O292" s="19">
        <f t="shared" si="42"/>
        <v>0</v>
      </c>
      <c r="P292" s="19">
        <f t="shared" si="43"/>
        <v>16.5</v>
      </c>
      <c r="Q292" s="20">
        <f t="shared" si="44"/>
        <v>26.975000000000001</v>
      </c>
      <c r="R292" s="20">
        <f t="shared" si="45"/>
        <v>18.125</v>
      </c>
      <c r="S292" s="20">
        <f t="shared" si="46"/>
        <v>17.925000000000001</v>
      </c>
      <c r="T292" s="20">
        <f t="shared" si="47"/>
        <v>21.625</v>
      </c>
      <c r="U292" s="19">
        <f t="shared" si="48"/>
        <v>21.008333333333336</v>
      </c>
      <c r="V292" s="19">
        <f t="shared" si="49"/>
        <v>21.162500000000001</v>
      </c>
    </row>
    <row r="293" spans="1:22" ht="13.5" x14ac:dyDescent="0.25">
      <c r="A293" s="3">
        <f>RSI!A293</f>
        <v>42432</v>
      </c>
      <c r="B293" s="2">
        <f>RSI!B293</f>
        <v>4.9000000000000004</v>
      </c>
      <c r="C293" s="2">
        <f>RSI!I293</f>
        <v>34.677296907532366</v>
      </c>
      <c r="D293" s="2">
        <f>MACD!E293</f>
        <v>6.6019656866664E-2</v>
      </c>
      <c r="E293" s="2">
        <f>MACD!F293</f>
        <v>5.906511332998908E-2</v>
      </c>
      <c r="F293" s="2">
        <f>'Moving Avg'!D293</f>
        <v>5.0179999999999989</v>
      </c>
      <c r="G293" s="2">
        <f>'Moving Avg'!F293</f>
        <v>5.1215000000000002</v>
      </c>
      <c r="H293" s="2">
        <f>'Moving Avg'!G293</f>
        <v>5.3525999999999989</v>
      </c>
      <c r="I293" s="2">
        <f>'Moving Avg'!H293</f>
        <v>5.6573065000000007</v>
      </c>
      <c r="J293" s="17" t="str">
        <f>OBV!F293</f>
        <v>BEARISH</v>
      </c>
      <c r="K293" s="17" t="str">
        <f>OBV!G293</f>
        <v>WEAK</v>
      </c>
      <c r="L293" s="17" t="str">
        <f>OBV!H293</f>
        <v>CONFIRMED BEARISH</v>
      </c>
      <c r="M293" s="19">
        <f t="shared" si="40"/>
        <v>25</v>
      </c>
      <c r="N293" s="19">
        <f t="shared" si="41"/>
        <v>0</v>
      </c>
      <c r="O293" s="19">
        <f t="shared" si="42"/>
        <v>0</v>
      </c>
      <c r="P293" s="19">
        <f t="shared" si="43"/>
        <v>0</v>
      </c>
      <c r="Q293" s="20">
        <f t="shared" si="44"/>
        <v>8.75</v>
      </c>
      <c r="R293" s="20">
        <f t="shared" si="45"/>
        <v>5</v>
      </c>
      <c r="S293" s="20">
        <f t="shared" si="46"/>
        <v>3.75</v>
      </c>
      <c r="T293" s="20">
        <f t="shared" si="47"/>
        <v>6.25</v>
      </c>
      <c r="U293" s="19">
        <f t="shared" si="48"/>
        <v>5.833333333333333</v>
      </c>
      <c r="V293" s="19">
        <f t="shared" si="49"/>
        <v>5.9375</v>
      </c>
    </row>
    <row r="294" spans="1:22" ht="13.5" x14ac:dyDescent="0.25">
      <c r="A294" s="3">
        <f>RSI!A294</f>
        <v>42433</v>
      </c>
      <c r="B294" s="2">
        <f>RSI!B294</f>
        <v>4.9000000000000004</v>
      </c>
      <c r="C294" s="2">
        <f>RSI!I294</f>
        <v>34.677296907532366</v>
      </c>
      <c r="D294" s="2">
        <f>MACD!E294</f>
        <v>5.8401432066091274E-2</v>
      </c>
      <c r="E294" s="2">
        <f>MACD!F294</f>
        <v>5.8932377077209525E-2</v>
      </c>
      <c r="F294" s="2">
        <f>'Moving Avg'!D294</f>
        <v>4.9879999999999995</v>
      </c>
      <c r="G294" s="2">
        <f>'Moving Avg'!F294</f>
        <v>5.1040000000000001</v>
      </c>
      <c r="H294" s="2">
        <f>'Moving Avg'!G294</f>
        <v>5.3371999999999993</v>
      </c>
      <c r="I294" s="2">
        <f>'Moving Avg'!H294</f>
        <v>5.6476395000000013</v>
      </c>
      <c r="J294" s="17" t="str">
        <f>OBV!F294</f>
        <v>BEARISH</v>
      </c>
      <c r="K294" s="17" t="str">
        <f>OBV!G294</f>
        <v>WEAK</v>
      </c>
      <c r="L294" s="17" t="str">
        <f>OBV!H294</f>
        <v>CONFIRMED BEARISH</v>
      </c>
      <c r="M294" s="19">
        <f t="shared" si="40"/>
        <v>25</v>
      </c>
      <c r="N294" s="19">
        <f t="shared" si="41"/>
        <v>45</v>
      </c>
      <c r="O294" s="19">
        <f t="shared" si="42"/>
        <v>0</v>
      </c>
      <c r="P294" s="19">
        <f t="shared" si="43"/>
        <v>0</v>
      </c>
      <c r="Q294" s="20">
        <f t="shared" si="44"/>
        <v>24.5</v>
      </c>
      <c r="R294" s="20">
        <f t="shared" si="45"/>
        <v>14</v>
      </c>
      <c r="S294" s="20">
        <f t="shared" si="46"/>
        <v>10.5</v>
      </c>
      <c r="T294" s="20">
        <f t="shared" si="47"/>
        <v>17.5</v>
      </c>
      <c r="U294" s="19">
        <f t="shared" si="48"/>
        <v>16.333333333333332</v>
      </c>
      <c r="V294" s="19">
        <f t="shared" si="49"/>
        <v>16.625</v>
      </c>
    </row>
    <row r="295" spans="1:22" ht="13.5" x14ac:dyDescent="0.25">
      <c r="A295" s="3">
        <f>RSI!A295</f>
        <v>42436</v>
      </c>
      <c r="B295" s="2">
        <f>RSI!B295</f>
        <v>5.04</v>
      </c>
      <c r="C295" s="2">
        <f>RSI!I295</f>
        <v>44.417990686009695</v>
      </c>
      <c r="D295" s="2">
        <f>MACD!E295</f>
        <v>5.0798533067739626E-2</v>
      </c>
      <c r="E295" s="2">
        <f>MACD!F295</f>
        <v>5.7305608275315549E-2</v>
      </c>
      <c r="F295" s="2">
        <f>'Moving Avg'!D295</f>
        <v>4.9580000000000002</v>
      </c>
      <c r="G295" s="2">
        <f>'Moving Avg'!F295</f>
        <v>5.0965000000000007</v>
      </c>
      <c r="H295" s="2">
        <f>'Moving Avg'!G295</f>
        <v>5.3251999999999997</v>
      </c>
      <c r="I295" s="2">
        <f>'Moving Avg'!H295</f>
        <v>5.6407320000000007</v>
      </c>
      <c r="J295" s="17" t="str">
        <f>OBV!F295</f>
        <v>BEARISH</v>
      </c>
      <c r="K295" s="17" t="str">
        <f>OBV!G295</f>
        <v>NEUTRAL</v>
      </c>
      <c r="L295" s="17" t="str">
        <f>OBV!H295</f>
        <v>CONFIRMED BEARISH</v>
      </c>
      <c r="M295" s="19">
        <f t="shared" si="40"/>
        <v>25</v>
      </c>
      <c r="N295" s="19">
        <f t="shared" si="41"/>
        <v>45</v>
      </c>
      <c r="O295" s="19">
        <f t="shared" si="42"/>
        <v>0</v>
      </c>
      <c r="P295" s="19">
        <f t="shared" si="43"/>
        <v>16.5</v>
      </c>
      <c r="Q295" s="20">
        <f t="shared" si="44"/>
        <v>26.975000000000001</v>
      </c>
      <c r="R295" s="20">
        <f t="shared" si="45"/>
        <v>18.125</v>
      </c>
      <c r="S295" s="20">
        <f t="shared" si="46"/>
        <v>17.925000000000001</v>
      </c>
      <c r="T295" s="20">
        <f t="shared" si="47"/>
        <v>21.625</v>
      </c>
      <c r="U295" s="19">
        <f t="shared" si="48"/>
        <v>21.008333333333336</v>
      </c>
      <c r="V295" s="19">
        <f t="shared" si="49"/>
        <v>21.162500000000001</v>
      </c>
    </row>
    <row r="296" spans="1:22" ht="13.5" x14ac:dyDescent="0.25">
      <c r="A296" s="3">
        <f>RSI!A296</f>
        <v>42437</v>
      </c>
      <c r="B296" s="2">
        <f>RSI!B296</f>
        <v>5.09</v>
      </c>
      <c r="C296" s="2">
        <f>RSI!I296</f>
        <v>47.432848526507208</v>
      </c>
      <c r="D296" s="2">
        <f>MACD!E296</f>
        <v>3.3550694444326901E-2</v>
      </c>
      <c r="E296" s="2">
        <f>MACD!F296</f>
        <v>5.2554625509117825E-2</v>
      </c>
      <c r="F296" s="2">
        <f>'Moving Avg'!D296</f>
        <v>4.9660000000000002</v>
      </c>
      <c r="G296" s="2">
        <f>'Moving Avg'!F296</f>
        <v>5.0890000000000004</v>
      </c>
      <c r="H296" s="2">
        <f>'Moving Avg'!G296</f>
        <v>5.3137999999999996</v>
      </c>
      <c r="I296" s="2">
        <f>'Moving Avg'!H296</f>
        <v>5.633985</v>
      </c>
      <c r="J296" s="17" t="str">
        <f>OBV!F296</f>
        <v>BEARISH</v>
      </c>
      <c r="K296" s="17" t="str">
        <f>OBV!G296</f>
        <v>NEUTRAL</v>
      </c>
      <c r="L296" s="17" t="str">
        <f>OBV!H296</f>
        <v>BEARISH DIVERGENCE</v>
      </c>
      <c r="M296" s="19">
        <f t="shared" si="40"/>
        <v>25</v>
      </c>
      <c r="N296" s="19">
        <f t="shared" si="41"/>
        <v>45</v>
      </c>
      <c r="O296" s="19">
        <f t="shared" si="42"/>
        <v>0</v>
      </c>
      <c r="P296" s="19">
        <f t="shared" si="43"/>
        <v>16.5</v>
      </c>
      <c r="Q296" s="20">
        <f t="shared" si="44"/>
        <v>26.975000000000001</v>
      </c>
      <c r="R296" s="20">
        <f t="shared" si="45"/>
        <v>18.125</v>
      </c>
      <c r="S296" s="20">
        <f t="shared" si="46"/>
        <v>17.925000000000001</v>
      </c>
      <c r="T296" s="20">
        <f t="shared" si="47"/>
        <v>21.625</v>
      </c>
      <c r="U296" s="19">
        <f t="shared" si="48"/>
        <v>21.008333333333336</v>
      </c>
      <c r="V296" s="19">
        <f t="shared" si="49"/>
        <v>21.162500000000001</v>
      </c>
    </row>
    <row r="297" spans="1:22" ht="13.5" x14ac:dyDescent="0.25">
      <c r="A297" s="3">
        <f>RSI!A297</f>
        <v>42438</v>
      </c>
      <c r="B297" s="2">
        <f>RSI!B297</f>
        <v>5.0999999999999996</v>
      </c>
      <c r="C297" s="2">
        <f>RSI!I297</f>
        <v>48.039888581734544</v>
      </c>
      <c r="D297" s="2">
        <f>MACD!E297</f>
        <v>1.6920043734310219E-2</v>
      </c>
      <c r="E297" s="2">
        <f>MACD!F297</f>
        <v>4.5427709154156309E-2</v>
      </c>
      <c r="F297" s="2">
        <f>'Moving Avg'!D297</f>
        <v>5.0060000000000002</v>
      </c>
      <c r="G297" s="2">
        <f>'Moving Avg'!F297</f>
        <v>5.0815000000000001</v>
      </c>
      <c r="H297" s="2">
        <f>'Moving Avg'!G297</f>
        <v>5.3028000000000013</v>
      </c>
      <c r="I297" s="2">
        <f>'Moving Avg'!H297</f>
        <v>5.627333000000001</v>
      </c>
      <c r="J297" s="17" t="str">
        <f>OBV!F297</f>
        <v>BULLISH</v>
      </c>
      <c r="K297" s="17" t="str">
        <f>OBV!G297</f>
        <v>NEUTRAL</v>
      </c>
      <c r="L297" s="17" t="str">
        <f>OBV!H297</f>
        <v>CONFIRMED BULLISH</v>
      </c>
      <c r="M297" s="19">
        <f t="shared" si="40"/>
        <v>25</v>
      </c>
      <c r="N297" s="19">
        <f t="shared" si="41"/>
        <v>100</v>
      </c>
      <c r="O297" s="19">
        <f t="shared" si="42"/>
        <v>0</v>
      </c>
      <c r="P297" s="19">
        <f t="shared" si="43"/>
        <v>83.5</v>
      </c>
      <c r="Q297" s="20">
        <f t="shared" si="44"/>
        <v>56.274999999999999</v>
      </c>
      <c r="R297" s="20">
        <f t="shared" si="45"/>
        <v>45.875</v>
      </c>
      <c r="S297" s="20">
        <f t="shared" si="46"/>
        <v>56.325000000000003</v>
      </c>
      <c r="T297" s="20">
        <f t="shared" si="47"/>
        <v>52.125</v>
      </c>
      <c r="U297" s="19">
        <f t="shared" si="48"/>
        <v>52.82500000000001</v>
      </c>
      <c r="V297" s="19">
        <f t="shared" si="49"/>
        <v>52.650000000000006</v>
      </c>
    </row>
    <row r="298" spans="1:22" ht="13.5" x14ac:dyDescent="0.25">
      <c r="A298" s="3">
        <f>RSI!A298</f>
        <v>42439</v>
      </c>
      <c r="B298" s="2">
        <f>RSI!B298</f>
        <v>5.08</v>
      </c>
      <c r="C298" s="2">
        <f>RSI!I298</f>
        <v>46.874019513169074</v>
      </c>
      <c r="D298" s="2">
        <f>MACD!E298</f>
        <v>6.033692964533266E-3</v>
      </c>
      <c r="E298" s="2">
        <f>MACD!F298</f>
        <v>3.7548905916231702E-2</v>
      </c>
      <c r="F298" s="2">
        <f>'Moving Avg'!D298</f>
        <v>5.0419999999999998</v>
      </c>
      <c r="G298" s="2">
        <f>'Moving Avg'!F298</f>
        <v>5.0754999999999999</v>
      </c>
      <c r="H298" s="2">
        <f>'Moving Avg'!G298</f>
        <v>5.2924000000000015</v>
      </c>
      <c r="I298" s="2">
        <f>'Moving Avg'!H298</f>
        <v>5.6219690000000018</v>
      </c>
      <c r="J298" s="17" t="str">
        <f>OBV!F298</f>
        <v>BULLISH</v>
      </c>
      <c r="K298" s="17" t="str">
        <f>OBV!G298</f>
        <v>NEUTRAL</v>
      </c>
      <c r="L298" s="17" t="str">
        <f>OBV!H298</f>
        <v>CONFIRMED BULLISH</v>
      </c>
      <c r="M298" s="19">
        <f t="shared" si="40"/>
        <v>25</v>
      </c>
      <c r="N298" s="19">
        <f t="shared" si="41"/>
        <v>100</v>
      </c>
      <c r="O298" s="19">
        <f t="shared" si="42"/>
        <v>0</v>
      </c>
      <c r="P298" s="19">
        <f t="shared" si="43"/>
        <v>83.5</v>
      </c>
      <c r="Q298" s="20">
        <f t="shared" si="44"/>
        <v>56.274999999999999</v>
      </c>
      <c r="R298" s="20">
        <f t="shared" si="45"/>
        <v>45.875</v>
      </c>
      <c r="S298" s="20">
        <f t="shared" si="46"/>
        <v>56.325000000000003</v>
      </c>
      <c r="T298" s="20">
        <f t="shared" si="47"/>
        <v>52.125</v>
      </c>
      <c r="U298" s="19">
        <f t="shared" si="48"/>
        <v>52.82500000000001</v>
      </c>
      <c r="V298" s="19">
        <f t="shared" si="49"/>
        <v>52.650000000000006</v>
      </c>
    </row>
    <row r="299" spans="1:22" ht="13.5" x14ac:dyDescent="0.25">
      <c r="A299" s="3">
        <f>RSI!A299</f>
        <v>42440</v>
      </c>
      <c r="B299" s="2">
        <f>RSI!B299</f>
        <v>5.0599999999999996</v>
      </c>
      <c r="C299" s="2">
        <f>RSI!I299</f>
        <v>45.680141611121321</v>
      </c>
      <c r="D299" s="2">
        <f>MACD!E299</f>
        <v>-1.4246581281929238E-3</v>
      </c>
      <c r="E299" s="2">
        <f>MACD!F299</f>
        <v>2.9754193107346779E-2</v>
      </c>
      <c r="F299" s="2">
        <f>'Moving Avg'!D299</f>
        <v>5.0739999999999998</v>
      </c>
      <c r="G299" s="2">
        <f>'Moving Avg'!F299</f>
        <v>5.0660000000000007</v>
      </c>
      <c r="H299" s="2">
        <f>'Moving Avg'!G299</f>
        <v>5.2836000000000016</v>
      </c>
      <c r="I299" s="2">
        <f>'Moving Avg'!H299</f>
        <v>5.6178485</v>
      </c>
      <c r="J299" s="17" t="str">
        <f>OBV!F299</f>
        <v>BULLISH</v>
      </c>
      <c r="K299" s="17" t="str">
        <f>OBV!G299</f>
        <v>NEUTRAL</v>
      </c>
      <c r="L299" s="17" t="str">
        <f>OBV!H299</f>
        <v>CONFIRMED BULLISH</v>
      </c>
      <c r="M299" s="19">
        <f t="shared" si="40"/>
        <v>25</v>
      </c>
      <c r="N299" s="19">
        <f t="shared" si="41"/>
        <v>100</v>
      </c>
      <c r="O299" s="19">
        <f t="shared" si="42"/>
        <v>0</v>
      </c>
      <c r="P299" s="19">
        <f t="shared" si="43"/>
        <v>83.5</v>
      </c>
      <c r="Q299" s="20">
        <f t="shared" si="44"/>
        <v>56.274999999999999</v>
      </c>
      <c r="R299" s="20">
        <f t="shared" si="45"/>
        <v>45.875</v>
      </c>
      <c r="S299" s="20">
        <f t="shared" si="46"/>
        <v>56.325000000000003</v>
      </c>
      <c r="T299" s="20">
        <f t="shared" si="47"/>
        <v>52.125</v>
      </c>
      <c r="U299" s="19">
        <f t="shared" si="48"/>
        <v>52.82500000000001</v>
      </c>
      <c r="V299" s="19">
        <f t="shared" si="49"/>
        <v>52.650000000000006</v>
      </c>
    </row>
    <row r="300" spans="1:22" ht="13.5" x14ac:dyDescent="0.25">
      <c r="A300" s="3">
        <f>RSI!A300</f>
        <v>42443</v>
      </c>
      <c r="B300" s="2">
        <f>RSI!B300</f>
        <v>5.04</v>
      </c>
      <c r="C300" s="2">
        <f>RSI!I300</f>
        <v>44.460624333564141</v>
      </c>
      <c r="D300" s="2">
        <f>MACD!E300</f>
        <v>1.5654122732242648E-2</v>
      </c>
      <c r="E300" s="2">
        <f>MACD!F300</f>
        <v>2.6934179032325953E-2</v>
      </c>
      <c r="F300" s="2">
        <f>'Moving Avg'!D300</f>
        <v>5.0739999999999998</v>
      </c>
      <c r="G300" s="2">
        <f>'Moving Avg'!F300</f>
        <v>5.0585000000000004</v>
      </c>
      <c r="H300" s="2">
        <f>'Moving Avg'!G300</f>
        <v>5.2724000000000011</v>
      </c>
      <c r="I300" s="2">
        <f>'Moving Avg'!H300</f>
        <v>5.6148369999999996</v>
      </c>
      <c r="J300" s="17" t="str">
        <f>OBV!F300</f>
        <v>BEARISH</v>
      </c>
      <c r="K300" s="17" t="str">
        <f>OBV!G300</f>
        <v>NEUTRAL</v>
      </c>
      <c r="L300" s="17" t="str">
        <f>OBV!H300</f>
        <v>NEUTRAL</v>
      </c>
      <c r="M300" s="19">
        <f t="shared" si="40"/>
        <v>25</v>
      </c>
      <c r="N300" s="19">
        <f t="shared" si="41"/>
        <v>45</v>
      </c>
      <c r="O300" s="19">
        <f t="shared" si="42"/>
        <v>0</v>
      </c>
      <c r="P300" s="19">
        <f t="shared" si="43"/>
        <v>16.5</v>
      </c>
      <c r="Q300" s="20">
        <f t="shared" si="44"/>
        <v>26.975000000000001</v>
      </c>
      <c r="R300" s="20">
        <f t="shared" si="45"/>
        <v>18.125</v>
      </c>
      <c r="S300" s="20">
        <f t="shared" si="46"/>
        <v>17.925000000000001</v>
      </c>
      <c r="T300" s="20">
        <f t="shared" si="47"/>
        <v>21.625</v>
      </c>
      <c r="U300" s="19">
        <f t="shared" si="48"/>
        <v>21.008333333333336</v>
      </c>
      <c r="V300" s="19">
        <f t="shared" si="49"/>
        <v>21.162500000000001</v>
      </c>
    </row>
    <row r="301" spans="1:22" ht="13.5" x14ac:dyDescent="0.25">
      <c r="A301" s="3">
        <f>RSI!A301</f>
        <v>42444</v>
      </c>
      <c r="B301" s="2">
        <f>RSI!B301</f>
        <v>5.0199999999999996</v>
      </c>
      <c r="C301" s="2">
        <f>RSI!I301</f>
        <v>43.21808340606924</v>
      </c>
      <c r="D301" s="2">
        <f>MACD!E301</f>
        <v>1.0508961039054299E-2</v>
      </c>
      <c r="E301" s="2">
        <f>MACD!F301</f>
        <v>2.3649135433671625E-2</v>
      </c>
      <c r="F301" s="2">
        <f>'Moving Avg'!D301</f>
        <v>5.0599999999999996</v>
      </c>
      <c r="G301" s="2">
        <f>'Moving Avg'!F301</f>
        <v>5.0510000000000002</v>
      </c>
      <c r="H301" s="2">
        <f>'Moving Avg'!G301</f>
        <v>5.2608000000000006</v>
      </c>
      <c r="I301" s="2">
        <f>'Moving Avg'!H301</f>
        <v>5.6119044999999996</v>
      </c>
      <c r="J301" s="17" t="str">
        <f>OBV!F301</f>
        <v>BEARISH</v>
      </c>
      <c r="K301" s="17" t="str">
        <f>OBV!G301</f>
        <v>NEUTRAL</v>
      </c>
      <c r="L301" s="17" t="str">
        <f>OBV!H301</f>
        <v>CONFIRMED BEARISH</v>
      </c>
      <c r="M301" s="19">
        <f t="shared" si="40"/>
        <v>25</v>
      </c>
      <c r="N301" s="19">
        <f t="shared" si="41"/>
        <v>45</v>
      </c>
      <c r="O301" s="19">
        <f t="shared" si="42"/>
        <v>0</v>
      </c>
      <c r="P301" s="19">
        <f t="shared" si="43"/>
        <v>16.5</v>
      </c>
      <c r="Q301" s="20">
        <f t="shared" si="44"/>
        <v>26.975000000000001</v>
      </c>
      <c r="R301" s="20">
        <f t="shared" si="45"/>
        <v>18.125</v>
      </c>
      <c r="S301" s="20">
        <f t="shared" si="46"/>
        <v>17.925000000000001</v>
      </c>
      <c r="T301" s="20">
        <f t="shared" si="47"/>
        <v>21.625</v>
      </c>
      <c r="U301" s="19">
        <f t="shared" si="48"/>
        <v>21.008333333333336</v>
      </c>
      <c r="V301" s="19">
        <f t="shared" si="49"/>
        <v>21.162500000000001</v>
      </c>
    </row>
    <row r="302" spans="1:22" ht="13.5" x14ac:dyDescent="0.25">
      <c r="A302" s="3">
        <f>RSI!A302</f>
        <v>42445</v>
      </c>
      <c r="B302" s="2">
        <f>RSI!B302</f>
        <v>5</v>
      </c>
      <c r="C302" s="2">
        <f>RSI!I302</f>
        <v>41.955362680521596</v>
      </c>
      <c r="D302" s="2">
        <f>MACD!E302</f>
        <v>-1.4895470042948666E-2</v>
      </c>
      <c r="E302" s="2">
        <f>MACD!F302</f>
        <v>1.5940214338347566E-2</v>
      </c>
      <c r="F302" s="2">
        <f>'Moving Avg'!D302</f>
        <v>5.04</v>
      </c>
      <c r="G302" s="2">
        <f>'Moving Avg'!F302</f>
        <v>5.0449999999999999</v>
      </c>
      <c r="H302" s="2">
        <f>'Moving Avg'!G302</f>
        <v>5.248800000000001</v>
      </c>
      <c r="I302" s="2">
        <f>'Moving Avg'!H302</f>
        <v>5.6091409999999993</v>
      </c>
      <c r="J302" s="17" t="str">
        <f>OBV!F302</f>
        <v>BEARISH</v>
      </c>
      <c r="K302" s="17" t="str">
        <f>OBV!G302</f>
        <v>NEUTRAL</v>
      </c>
      <c r="L302" s="17" t="str">
        <f>OBV!H302</f>
        <v>CONFIRMED BEARISH</v>
      </c>
      <c r="M302" s="19">
        <f t="shared" si="40"/>
        <v>25</v>
      </c>
      <c r="N302" s="19">
        <f t="shared" si="41"/>
        <v>100</v>
      </c>
      <c r="O302" s="19">
        <f t="shared" si="42"/>
        <v>0</v>
      </c>
      <c r="P302" s="19">
        <f t="shared" si="43"/>
        <v>16.5</v>
      </c>
      <c r="Q302" s="20">
        <f t="shared" si="44"/>
        <v>46.225000000000001</v>
      </c>
      <c r="R302" s="20">
        <f t="shared" si="45"/>
        <v>29.125</v>
      </c>
      <c r="S302" s="20">
        <f t="shared" si="46"/>
        <v>26.175000000000001</v>
      </c>
      <c r="T302" s="20">
        <f t="shared" si="47"/>
        <v>35.375</v>
      </c>
      <c r="U302" s="19">
        <f t="shared" si="48"/>
        <v>33.841666666666661</v>
      </c>
      <c r="V302" s="19">
        <f t="shared" si="49"/>
        <v>34.224999999999994</v>
      </c>
    </row>
    <row r="303" spans="1:22" ht="13.5" x14ac:dyDescent="0.25">
      <c r="A303" s="3">
        <f>RSI!A303</f>
        <v>42446</v>
      </c>
      <c r="B303" s="2">
        <f>RSI!B303</f>
        <v>5</v>
      </c>
      <c r="C303" s="2">
        <f>RSI!I303</f>
        <v>41.955362680521596</v>
      </c>
      <c r="D303" s="2">
        <f>MACD!E303</f>
        <v>-3.5769078781919816E-2</v>
      </c>
      <c r="E303" s="2">
        <f>MACD!F303</f>
        <v>5.5983557142940902E-3</v>
      </c>
      <c r="F303" s="2">
        <f>'Moving Avg'!D303</f>
        <v>5.0239999999999991</v>
      </c>
      <c r="G303" s="2">
        <f>'Moving Avg'!F303</f>
        <v>5.0354999999999999</v>
      </c>
      <c r="H303" s="2">
        <f>'Moving Avg'!G303</f>
        <v>5.2368000000000006</v>
      </c>
      <c r="I303" s="2">
        <f>'Moving Avg'!H303</f>
        <v>5.6048099999999996</v>
      </c>
      <c r="J303" s="17" t="str">
        <f>OBV!F303</f>
        <v>BEARISH</v>
      </c>
      <c r="K303" s="17" t="str">
        <f>OBV!G303</f>
        <v>NEUTRAL</v>
      </c>
      <c r="L303" s="17" t="str">
        <f>OBV!H303</f>
        <v>CONFIRMED BEARISH</v>
      </c>
      <c r="M303" s="19">
        <f t="shared" si="40"/>
        <v>25</v>
      </c>
      <c r="N303" s="19">
        <f t="shared" si="41"/>
        <v>100</v>
      </c>
      <c r="O303" s="19">
        <f t="shared" si="42"/>
        <v>0</v>
      </c>
      <c r="P303" s="19">
        <f t="shared" si="43"/>
        <v>16.5</v>
      </c>
      <c r="Q303" s="20">
        <f t="shared" si="44"/>
        <v>46.225000000000001</v>
      </c>
      <c r="R303" s="20">
        <f t="shared" si="45"/>
        <v>29.125</v>
      </c>
      <c r="S303" s="20">
        <f t="shared" si="46"/>
        <v>26.175000000000001</v>
      </c>
      <c r="T303" s="20">
        <f t="shared" si="47"/>
        <v>35.375</v>
      </c>
      <c r="U303" s="19">
        <f t="shared" si="48"/>
        <v>33.841666666666661</v>
      </c>
      <c r="V303" s="19">
        <f t="shared" si="49"/>
        <v>34.224999999999994</v>
      </c>
    </row>
    <row r="304" spans="1:22" ht="13.5" x14ac:dyDescent="0.25">
      <c r="A304" s="3">
        <f>RSI!A304</f>
        <v>42447</v>
      </c>
      <c r="B304" s="2">
        <f>RSI!B304</f>
        <v>4.99</v>
      </c>
      <c r="C304" s="2">
        <f>RSI!I304</f>
        <v>41.2563706935426</v>
      </c>
      <c r="D304" s="2">
        <f>MACD!E304</f>
        <v>-5.2114281312088728E-2</v>
      </c>
      <c r="E304" s="2">
        <f>MACD!F304</f>
        <v>-5.9441716909824742E-3</v>
      </c>
      <c r="F304" s="2">
        <f>'Moving Avg'!D304</f>
        <v>5.01</v>
      </c>
      <c r="G304" s="2">
        <f>'Moving Avg'!F304</f>
        <v>5.0324999999999998</v>
      </c>
      <c r="H304" s="2">
        <f>'Moving Avg'!G304</f>
        <v>5.2266000000000012</v>
      </c>
      <c r="I304" s="2">
        <f>'Moving Avg'!H304</f>
        <v>5.6015935000000017</v>
      </c>
      <c r="J304" s="17" t="str">
        <f>OBV!F304</f>
        <v>BEARISH</v>
      </c>
      <c r="K304" s="17" t="str">
        <f>OBV!G304</f>
        <v>NEUTRAL</v>
      </c>
      <c r="L304" s="17" t="str">
        <f>OBV!H304</f>
        <v>CONFIRMED BEARISH</v>
      </c>
      <c r="M304" s="19">
        <f t="shared" si="40"/>
        <v>25</v>
      </c>
      <c r="N304" s="19">
        <f t="shared" si="41"/>
        <v>100</v>
      </c>
      <c r="O304" s="19">
        <f t="shared" si="42"/>
        <v>0</v>
      </c>
      <c r="P304" s="19">
        <f t="shared" si="43"/>
        <v>16.5</v>
      </c>
      <c r="Q304" s="20">
        <f t="shared" si="44"/>
        <v>46.225000000000001</v>
      </c>
      <c r="R304" s="20">
        <f t="shared" si="45"/>
        <v>29.125</v>
      </c>
      <c r="S304" s="20">
        <f t="shared" si="46"/>
        <v>26.175000000000001</v>
      </c>
      <c r="T304" s="20">
        <f t="shared" si="47"/>
        <v>35.375</v>
      </c>
      <c r="U304" s="19">
        <f t="shared" si="48"/>
        <v>33.841666666666661</v>
      </c>
      <c r="V304" s="19">
        <f t="shared" si="49"/>
        <v>34.224999999999994</v>
      </c>
    </row>
    <row r="305" spans="1:22" ht="13.5" x14ac:dyDescent="0.25">
      <c r="A305" s="3">
        <f>RSI!A305</f>
        <v>42450</v>
      </c>
      <c r="B305" s="2">
        <f>RSI!B305</f>
        <v>4.91</v>
      </c>
      <c r="C305" s="2">
        <f>RSI!I305</f>
        <v>36.077909222645808</v>
      </c>
      <c r="D305" s="2">
        <f>MACD!E305</f>
        <v>-3.7887710288009302E-2</v>
      </c>
      <c r="E305" s="2">
        <f>MACD!F305</f>
        <v>-1.233287941038784E-2</v>
      </c>
      <c r="F305" s="2">
        <f>'Moving Avg'!D305</f>
        <v>4.984</v>
      </c>
      <c r="G305" s="2">
        <f>'Moving Avg'!F305</f>
        <v>5.0230000000000006</v>
      </c>
      <c r="H305" s="2">
        <f>'Moving Avg'!G305</f>
        <v>5.2152000000000021</v>
      </c>
      <c r="I305" s="2">
        <f>'Moving Avg'!H305</f>
        <v>5.5994100000000016</v>
      </c>
      <c r="J305" s="17" t="str">
        <f>OBV!F305</f>
        <v>BEARISH</v>
      </c>
      <c r="K305" s="17" t="str">
        <f>OBV!G305</f>
        <v>NEUTRAL</v>
      </c>
      <c r="L305" s="17" t="str">
        <f>OBV!H305</f>
        <v>CONFIRMED BEARISH</v>
      </c>
      <c r="M305" s="19">
        <f t="shared" si="40"/>
        <v>25</v>
      </c>
      <c r="N305" s="19">
        <f t="shared" si="41"/>
        <v>100</v>
      </c>
      <c r="O305" s="19">
        <f t="shared" si="42"/>
        <v>0</v>
      </c>
      <c r="P305" s="19">
        <f t="shared" si="43"/>
        <v>16.5</v>
      </c>
      <c r="Q305" s="20">
        <f t="shared" si="44"/>
        <v>46.225000000000001</v>
      </c>
      <c r="R305" s="20">
        <f t="shared" si="45"/>
        <v>29.125</v>
      </c>
      <c r="S305" s="20">
        <f t="shared" si="46"/>
        <v>26.175000000000001</v>
      </c>
      <c r="T305" s="20">
        <f t="shared" si="47"/>
        <v>35.375</v>
      </c>
      <c r="U305" s="19">
        <f t="shared" si="48"/>
        <v>33.841666666666661</v>
      </c>
      <c r="V305" s="19">
        <f t="shared" si="49"/>
        <v>34.224999999999994</v>
      </c>
    </row>
    <row r="306" spans="1:22" ht="13.5" x14ac:dyDescent="0.25">
      <c r="A306" s="3">
        <f>RSI!A306</f>
        <v>42451</v>
      </c>
      <c r="B306" s="2">
        <f>RSI!B306</f>
        <v>4.9000000000000004</v>
      </c>
      <c r="C306" s="2">
        <f>RSI!I306</f>
        <v>35.478437217736101</v>
      </c>
      <c r="D306" s="2">
        <f>MACD!E306</f>
        <v>-1.6395237716004374E-2</v>
      </c>
      <c r="E306" s="2">
        <f>MACD!F306</f>
        <v>-1.3145351071511147E-2</v>
      </c>
      <c r="F306" s="2">
        <f>'Moving Avg'!D306</f>
        <v>4.9599999999999991</v>
      </c>
      <c r="G306" s="2">
        <f>'Moving Avg'!F306</f>
        <v>5.0154999999999994</v>
      </c>
      <c r="H306" s="2">
        <f>'Moving Avg'!G306</f>
        <v>5.1988000000000012</v>
      </c>
      <c r="I306" s="2">
        <f>'Moving Avg'!H306</f>
        <v>5.5955645000000027</v>
      </c>
      <c r="J306" s="17" t="str">
        <f>OBV!F306</f>
        <v>BEARISH</v>
      </c>
      <c r="K306" s="17" t="str">
        <f>OBV!G306</f>
        <v>NEUTRAL</v>
      </c>
      <c r="L306" s="17" t="str">
        <f>OBV!H306</f>
        <v>CONFIRMED BEARISH</v>
      </c>
      <c r="M306" s="19">
        <f t="shared" si="40"/>
        <v>25</v>
      </c>
      <c r="N306" s="19">
        <f t="shared" si="41"/>
        <v>45</v>
      </c>
      <c r="O306" s="19">
        <f t="shared" si="42"/>
        <v>0</v>
      </c>
      <c r="P306" s="19">
        <f t="shared" si="43"/>
        <v>16.5</v>
      </c>
      <c r="Q306" s="20">
        <f t="shared" si="44"/>
        <v>26.975000000000001</v>
      </c>
      <c r="R306" s="20">
        <f t="shared" si="45"/>
        <v>18.125</v>
      </c>
      <c r="S306" s="20">
        <f t="shared" si="46"/>
        <v>17.925000000000001</v>
      </c>
      <c r="T306" s="20">
        <f t="shared" si="47"/>
        <v>21.625</v>
      </c>
      <c r="U306" s="19">
        <f t="shared" si="48"/>
        <v>21.008333333333336</v>
      </c>
      <c r="V306" s="19">
        <f t="shared" si="49"/>
        <v>21.162500000000001</v>
      </c>
    </row>
    <row r="307" spans="1:22" ht="13.5" x14ac:dyDescent="0.25">
      <c r="A307" s="3">
        <f>RSI!A307</f>
        <v>42452</v>
      </c>
      <c r="B307" s="2">
        <f>RSI!B307</f>
        <v>4.9000000000000004</v>
      </c>
      <c r="C307" s="2">
        <f>RSI!I307</f>
        <v>35.478437217736115</v>
      </c>
      <c r="D307" s="2">
        <f>MACD!E307</f>
        <v>4.3341380907344629E-3</v>
      </c>
      <c r="E307" s="2">
        <f>MACD!F307</f>
        <v>-9.6494532390620259E-3</v>
      </c>
      <c r="F307" s="2">
        <f>'Moving Avg'!D307</f>
        <v>4.9400000000000004</v>
      </c>
      <c r="G307" s="2">
        <f>'Moving Avg'!F307</f>
        <v>5.0084999999999997</v>
      </c>
      <c r="H307" s="2">
        <f>'Moving Avg'!G307</f>
        <v>5.184800000000001</v>
      </c>
      <c r="I307" s="2">
        <f>'Moving Avg'!H307</f>
        <v>5.5900170000000022</v>
      </c>
      <c r="J307" s="17" t="str">
        <f>OBV!F307</f>
        <v>BEARISH</v>
      </c>
      <c r="K307" s="17" t="str">
        <f>OBV!G307</f>
        <v>NEUTRAL</v>
      </c>
      <c r="L307" s="17" t="str">
        <f>OBV!H307</f>
        <v>CONFIRMED BEARISH</v>
      </c>
      <c r="M307" s="19">
        <f t="shared" si="40"/>
        <v>25</v>
      </c>
      <c r="N307" s="19">
        <f t="shared" si="41"/>
        <v>0</v>
      </c>
      <c r="O307" s="19">
        <f t="shared" si="42"/>
        <v>0</v>
      </c>
      <c r="P307" s="19">
        <f t="shared" si="43"/>
        <v>16.5</v>
      </c>
      <c r="Q307" s="20">
        <f t="shared" si="44"/>
        <v>11.225</v>
      </c>
      <c r="R307" s="20">
        <f t="shared" si="45"/>
        <v>9.125</v>
      </c>
      <c r="S307" s="20">
        <f t="shared" si="46"/>
        <v>11.175000000000001</v>
      </c>
      <c r="T307" s="20">
        <f t="shared" si="47"/>
        <v>10.375</v>
      </c>
      <c r="U307" s="19">
        <f t="shared" si="48"/>
        <v>10.508333333333335</v>
      </c>
      <c r="V307" s="19">
        <f t="shared" si="49"/>
        <v>10.475000000000001</v>
      </c>
    </row>
    <row r="308" spans="1:22" ht="13.5" x14ac:dyDescent="0.25">
      <c r="A308" s="3">
        <f>RSI!A308</f>
        <v>42453</v>
      </c>
      <c r="B308" s="2">
        <f>RSI!B308</f>
        <v>4.9000000000000004</v>
      </c>
      <c r="C308" s="2">
        <f>RSI!I308</f>
        <v>35.478437217736115</v>
      </c>
      <c r="D308" s="2">
        <f>MACD!E308</f>
        <v>1.9727989357088305E-2</v>
      </c>
      <c r="E308" s="2">
        <f>MACD!F308</f>
        <v>-3.77396471983196E-3</v>
      </c>
      <c r="F308" s="2">
        <f>'Moving Avg'!D308</f>
        <v>4.92</v>
      </c>
      <c r="G308" s="2">
        <f>'Moving Avg'!F308</f>
        <v>5.0009999999999994</v>
      </c>
      <c r="H308" s="2">
        <f>'Moving Avg'!G308</f>
        <v>5.1678000000000024</v>
      </c>
      <c r="I308" s="2">
        <f>'Moving Avg'!H308</f>
        <v>5.583842500000002</v>
      </c>
      <c r="J308" s="17" t="str">
        <f>OBV!F308</f>
        <v>BEARISH</v>
      </c>
      <c r="K308" s="17" t="str">
        <f>OBV!G308</f>
        <v>NEUTRAL</v>
      </c>
      <c r="L308" s="17" t="str">
        <f>OBV!H308</f>
        <v>CONFIRMED BEARISH</v>
      </c>
      <c r="M308" s="19">
        <f t="shared" si="40"/>
        <v>25</v>
      </c>
      <c r="N308" s="19">
        <f t="shared" si="41"/>
        <v>0</v>
      </c>
      <c r="O308" s="19">
        <f t="shared" si="42"/>
        <v>0</v>
      </c>
      <c r="P308" s="19">
        <f t="shared" si="43"/>
        <v>16.5</v>
      </c>
      <c r="Q308" s="20">
        <f t="shared" si="44"/>
        <v>11.225</v>
      </c>
      <c r="R308" s="20">
        <f t="shared" si="45"/>
        <v>9.125</v>
      </c>
      <c r="S308" s="20">
        <f t="shared" si="46"/>
        <v>11.175000000000001</v>
      </c>
      <c r="T308" s="20">
        <f t="shared" si="47"/>
        <v>10.375</v>
      </c>
      <c r="U308" s="19">
        <f t="shared" si="48"/>
        <v>10.508333333333335</v>
      </c>
      <c r="V308" s="19">
        <f t="shared" si="49"/>
        <v>10.475000000000001</v>
      </c>
    </row>
    <row r="309" spans="1:22" ht="13.5" x14ac:dyDescent="0.25">
      <c r="A309" s="3">
        <f>RSI!A309</f>
        <v>42454</v>
      </c>
      <c r="B309" s="2">
        <f>RSI!B309</f>
        <v>4.9000000000000004</v>
      </c>
      <c r="C309" s="2">
        <f>RSI!I309</f>
        <v>35.478437217736115</v>
      </c>
      <c r="D309" s="2">
        <f>MACD!E309</f>
        <v>3.0538237621530406E-2</v>
      </c>
      <c r="E309" s="2">
        <f>MACD!F309</f>
        <v>3.0884757484405138E-3</v>
      </c>
      <c r="F309" s="2">
        <f>'Moving Avg'!D309</f>
        <v>4.9019999999999992</v>
      </c>
      <c r="G309" s="2">
        <f>'Moving Avg'!F309</f>
        <v>4.9935</v>
      </c>
      <c r="H309" s="2">
        <f>'Moving Avg'!G309</f>
        <v>5.1542000000000003</v>
      </c>
      <c r="I309" s="2">
        <f>'Moving Avg'!H309</f>
        <v>5.5785640000000036</v>
      </c>
      <c r="J309" s="17" t="str">
        <f>OBV!F309</f>
        <v>BEARISH</v>
      </c>
      <c r="K309" s="17" t="str">
        <f>OBV!G309</f>
        <v>NEUTRAL</v>
      </c>
      <c r="L309" s="17" t="str">
        <f>OBV!H309</f>
        <v>CONFIRMED BEARISH</v>
      </c>
      <c r="M309" s="19">
        <f t="shared" si="40"/>
        <v>25</v>
      </c>
      <c r="N309" s="19">
        <f t="shared" si="41"/>
        <v>0</v>
      </c>
      <c r="O309" s="19">
        <f t="shared" si="42"/>
        <v>0</v>
      </c>
      <c r="P309" s="19">
        <f t="shared" si="43"/>
        <v>16.5</v>
      </c>
      <c r="Q309" s="20">
        <f t="shared" si="44"/>
        <v>11.225</v>
      </c>
      <c r="R309" s="20">
        <f t="shared" si="45"/>
        <v>9.125</v>
      </c>
      <c r="S309" s="20">
        <f t="shared" si="46"/>
        <v>11.175000000000001</v>
      </c>
      <c r="T309" s="20">
        <f t="shared" si="47"/>
        <v>10.375</v>
      </c>
      <c r="U309" s="19">
        <f t="shared" si="48"/>
        <v>10.508333333333335</v>
      </c>
      <c r="V309" s="19">
        <f t="shared" si="49"/>
        <v>10.475000000000001</v>
      </c>
    </row>
    <row r="310" spans="1:22" ht="13.5" x14ac:dyDescent="0.25">
      <c r="A310" s="3">
        <f>RSI!A310</f>
        <v>42457</v>
      </c>
      <c r="B310" s="2">
        <f>RSI!B310</f>
        <v>4.8</v>
      </c>
      <c r="C310" s="2">
        <f>RSI!I310</f>
        <v>28.997633905294393</v>
      </c>
      <c r="D310" s="2">
        <f>MACD!E310</f>
        <v>4.4813637399978568E-2</v>
      </c>
      <c r="E310" s="2">
        <f>MACD!F310</f>
        <v>1.1433508078748125E-2</v>
      </c>
      <c r="F310" s="2">
        <f>'Moving Avg'!D310</f>
        <v>4.8800000000000008</v>
      </c>
      <c r="G310" s="2">
        <f>'Moving Avg'!F310</f>
        <v>4.9740000000000002</v>
      </c>
      <c r="H310" s="2">
        <f>'Moving Avg'!G310</f>
        <v>5.1402000000000019</v>
      </c>
      <c r="I310" s="2">
        <f>'Moving Avg'!H310</f>
        <v>5.5739050000000017</v>
      </c>
      <c r="J310" s="17" t="str">
        <f>OBV!F310</f>
        <v>BEARISH</v>
      </c>
      <c r="K310" s="17" t="str">
        <f>OBV!G310</f>
        <v>NEUTRAL</v>
      </c>
      <c r="L310" s="17" t="str">
        <f>OBV!H310</f>
        <v>CONFIRMED BEARISH</v>
      </c>
      <c r="M310" s="19">
        <f t="shared" si="40"/>
        <v>50</v>
      </c>
      <c r="N310" s="19">
        <f t="shared" si="41"/>
        <v>0</v>
      </c>
      <c r="O310" s="19">
        <f t="shared" si="42"/>
        <v>0</v>
      </c>
      <c r="P310" s="19">
        <f t="shared" si="43"/>
        <v>16.5</v>
      </c>
      <c r="Q310" s="20">
        <f t="shared" si="44"/>
        <v>19.975000000000001</v>
      </c>
      <c r="R310" s="20">
        <f t="shared" si="45"/>
        <v>14.125</v>
      </c>
      <c r="S310" s="20">
        <f t="shared" si="46"/>
        <v>14.925000000000001</v>
      </c>
      <c r="T310" s="20">
        <f t="shared" si="47"/>
        <v>16.625</v>
      </c>
      <c r="U310" s="19">
        <f t="shared" si="48"/>
        <v>16.341666666666669</v>
      </c>
      <c r="V310" s="19">
        <f t="shared" si="49"/>
        <v>16.412500000000001</v>
      </c>
    </row>
    <row r="311" spans="1:22" ht="13.5" x14ac:dyDescent="0.25">
      <c r="A311" s="3">
        <f>RSI!A311</f>
        <v>42458</v>
      </c>
      <c r="B311" s="2">
        <f>RSI!B311</f>
        <v>4.8</v>
      </c>
      <c r="C311" s="2">
        <f>RSI!I311</f>
        <v>28.997633905294393</v>
      </c>
      <c r="D311" s="2">
        <f>MACD!E311</f>
        <v>5.5145490361441674E-2</v>
      </c>
      <c r="E311" s="2">
        <f>MACD!F311</f>
        <v>2.0175904535286837E-2</v>
      </c>
      <c r="F311" s="2">
        <f>'Moving Avg'!D311</f>
        <v>4.8600000000000003</v>
      </c>
      <c r="G311" s="2">
        <f>'Moving Avg'!F311</f>
        <v>4.9615</v>
      </c>
      <c r="H311" s="2">
        <f>'Moving Avg'!G311</f>
        <v>5.1280000000000019</v>
      </c>
      <c r="I311" s="2">
        <f>'Moving Avg'!H311</f>
        <v>5.5697385000000006</v>
      </c>
      <c r="J311" s="17" t="str">
        <f>OBV!F311</f>
        <v>BEARISH</v>
      </c>
      <c r="K311" s="17" t="str">
        <f>OBV!G311</f>
        <v>NEUTRAL</v>
      </c>
      <c r="L311" s="17" t="str">
        <f>OBV!H311</f>
        <v>CONFIRMED BEARISH</v>
      </c>
      <c r="M311" s="19">
        <f t="shared" si="40"/>
        <v>50</v>
      </c>
      <c r="N311" s="19">
        <f t="shared" si="41"/>
        <v>0</v>
      </c>
      <c r="O311" s="19">
        <f t="shared" si="42"/>
        <v>0</v>
      </c>
      <c r="P311" s="19">
        <f t="shared" si="43"/>
        <v>16.5</v>
      </c>
      <c r="Q311" s="20">
        <f t="shared" si="44"/>
        <v>19.975000000000001</v>
      </c>
      <c r="R311" s="20">
        <f t="shared" si="45"/>
        <v>14.125</v>
      </c>
      <c r="S311" s="20">
        <f t="shared" si="46"/>
        <v>14.925000000000001</v>
      </c>
      <c r="T311" s="20">
        <f t="shared" si="47"/>
        <v>16.625</v>
      </c>
      <c r="U311" s="19">
        <f t="shared" si="48"/>
        <v>16.341666666666669</v>
      </c>
      <c r="V311" s="19">
        <f t="shared" si="49"/>
        <v>16.412500000000001</v>
      </c>
    </row>
    <row r="312" spans="1:22" ht="13.5" x14ac:dyDescent="0.25">
      <c r="A312" s="3">
        <f>RSI!A312</f>
        <v>42459</v>
      </c>
      <c r="B312" s="2">
        <f>RSI!B312</f>
        <v>4.79</v>
      </c>
      <c r="C312" s="2">
        <f>RSI!I312</f>
        <v>28.396056171887082</v>
      </c>
      <c r="D312" s="2">
        <f>MACD!E312</f>
        <v>6.2782748489522255E-2</v>
      </c>
      <c r="E312" s="2">
        <f>MACD!F312</f>
        <v>2.8697273326133921E-2</v>
      </c>
      <c r="F312" s="2">
        <f>'Moving Avg'!D312</f>
        <v>4.8380000000000001</v>
      </c>
      <c r="G312" s="2">
        <f>'Moving Avg'!F312</f>
        <v>4.9560000000000013</v>
      </c>
      <c r="H312" s="2">
        <f>'Moving Avg'!G312</f>
        <v>5.1148000000000016</v>
      </c>
      <c r="I312" s="2">
        <f>'Moving Avg'!H312</f>
        <v>5.5664175</v>
      </c>
      <c r="J312" s="17" t="str">
        <f>OBV!F312</f>
        <v>BEARISH</v>
      </c>
      <c r="K312" s="17" t="str">
        <f>OBV!G312</f>
        <v>NEUTRAL</v>
      </c>
      <c r="L312" s="17" t="str">
        <f>OBV!H312</f>
        <v>CONFIRMED BEARISH</v>
      </c>
      <c r="M312" s="19">
        <f t="shared" si="40"/>
        <v>50</v>
      </c>
      <c r="N312" s="19">
        <f t="shared" si="41"/>
        <v>0</v>
      </c>
      <c r="O312" s="19">
        <f t="shared" si="42"/>
        <v>0</v>
      </c>
      <c r="P312" s="19">
        <f t="shared" si="43"/>
        <v>16.5</v>
      </c>
      <c r="Q312" s="20">
        <f t="shared" si="44"/>
        <v>19.975000000000001</v>
      </c>
      <c r="R312" s="20">
        <f t="shared" si="45"/>
        <v>14.125</v>
      </c>
      <c r="S312" s="20">
        <f t="shared" si="46"/>
        <v>14.925000000000001</v>
      </c>
      <c r="T312" s="20">
        <f t="shared" si="47"/>
        <v>16.625</v>
      </c>
      <c r="U312" s="19">
        <f t="shared" si="48"/>
        <v>16.341666666666669</v>
      </c>
      <c r="V312" s="19">
        <f t="shared" si="49"/>
        <v>16.412500000000001</v>
      </c>
    </row>
    <row r="313" spans="1:22" ht="13.5" x14ac:dyDescent="0.25">
      <c r="A313" s="3">
        <f>RSI!A313</f>
        <v>42460</v>
      </c>
      <c r="B313" s="2">
        <f>RSI!B313</f>
        <v>4.79</v>
      </c>
      <c r="C313" s="2">
        <f>RSI!I313</f>
        <v>28.396056171887096</v>
      </c>
      <c r="D313" s="2">
        <f>MACD!E313</f>
        <v>7.0444044760930247E-2</v>
      </c>
      <c r="E313" s="2">
        <f>MACD!F313</f>
        <v>3.7046627613093186E-2</v>
      </c>
      <c r="F313" s="2">
        <f>'Moving Avg'!D313</f>
        <v>4.8159999999999998</v>
      </c>
      <c r="G313" s="2">
        <f>'Moving Avg'!F313</f>
        <v>4.9505000000000017</v>
      </c>
      <c r="H313" s="2">
        <f>'Moving Avg'!G313</f>
        <v>5.1018000000000017</v>
      </c>
      <c r="I313" s="2">
        <f>'Moving Avg'!H313</f>
        <v>5.5631414999999995</v>
      </c>
      <c r="J313" s="17" t="str">
        <f>OBV!F313</f>
        <v>BEARISH</v>
      </c>
      <c r="K313" s="17" t="str">
        <f>OBV!G313</f>
        <v>NEUTRAL</v>
      </c>
      <c r="L313" s="17" t="str">
        <f>OBV!H313</f>
        <v>CONFIRMED BEARISH</v>
      </c>
      <c r="M313" s="19">
        <f t="shared" si="40"/>
        <v>50</v>
      </c>
      <c r="N313" s="19">
        <f t="shared" si="41"/>
        <v>0</v>
      </c>
      <c r="O313" s="19">
        <f t="shared" si="42"/>
        <v>0</v>
      </c>
      <c r="P313" s="19">
        <f t="shared" si="43"/>
        <v>16.5</v>
      </c>
      <c r="Q313" s="20">
        <f t="shared" si="44"/>
        <v>19.975000000000001</v>
      </c>
      <c r="R313" s="20">
        <f t="shared" si="45"/>
        <v>14.125</v>
      </c>
      <c r="S313" s="20">
        <f t="shared" si="46"/>
        <v>14.925000000000001</v>
      </c>
      <c r="T313" s="20">
        <f t="shared" si="47"/>
        <v>16.625</v>
      </c>
      <c r="U313" s="19">
        <f t="shared" si="48"/>
        <v>16.341666666666669</v>
      </c>
      <c r="V313" s="19">
        <f t="shared" si="49"/>
        <v>16.412500000000001</v>
      </c>
    </row>
    <row r="314" spans="1:22" ht="13.5" x14ac:dyDescent="0.25">
      <c r="A314" s="3">
        <f>RSI!A314</f>
        <v>42461</v>
      </c>
      <c r="B314" s="2">
        <f>RSI!B314</f>
        <v>4.8</v>
      </c>
      <c r="C314" s="2">
        <f>RSI!I314</f>
        <v>30.078381674940985</v>
      </c>
      <c r="D314" s="2">
        <f>MACD!E314</f>
        <v>7.5757663836695244E-2</v>
      </c>
      <c r="E314" s="2">
        <f>MACD!F314</f>
        <v>4.4788834857813598E-2</v>
      </c>
      <c r="F314" s="2">
        <f>'Moving Avg'!D314</f>
        <v>4.7960000000000003</v>
      </c>
      <c r="G314" s="2">
        <f>'Moving Avg'!F314</f>
        <v>4.9455000000000009</v>
      </c>
      <c r="H314" s="2">
        <f>'Moving Avg'!G314</f>
        <v>5.0918000000000019</v>
      </c>
      <c r="I314" s="2">
        <f>'Moving Avg'!H314</f>
        <v>5.5596465000000004</v>
      </c>
      <c r="J314" s="17" t="str">
        <f>OBV!F314</f>
        <v>BEARISH</v>
      </c>
      <c r="K314" s="17" t="str">
        <f>OBV!G314</f>
        <v>NEUTRAL</v>
      </c>
      <c r="L314" s="17" t="str">
        <f>OBV!H314</f>
        <v>CONFIRMED BEARISH</v>
      </c>
      <c r="M314" s="19">
        <f t="shared" si="40"/>
        <v>25</v>
      </c>
      <c r="N314" s="19">
        <f t="shared" si="41"/>
        <v>0</v>
      </c>
      <c r="O314" s="19">
        <f t="shared" si="42"/>
        <v>0</v>
      </c>
      <c r="P314" s="19">
        <f t="shared" si="43"/>
        <v>16.5</v>
      </c>
      <c r="Q314" s="20">
        <f t="shared" si="44"/>
        <v>11.225</v>
      </c>
      <c r="R314" s="20">
        <f t="shared" si="45"/>
        <v>9.125</v>
      </c>
      <c r="S314" s="20">
        <f t="shared" si="46"/>
        <v>11.175000000000001</v>
      </c>
      <c r="T314" s="20">
        <f t="shared" si="47"/>
        <v>10.375</v>
      </c>
      <c r="U314" s="19">
        <f t="shared" si="48"/>
        <v>10.508333333333335</v>
      </c>
      <c r="V314" s="19">
        <f t="shared" si="49"/>
        <v>10.475000000000001</v>
      </c>
    </row>
    <row r="315" spans="1:22" ht="13.5" x14ac:dyDescent="0.25">
      <c r="A315" s="3">
        <f>RSI!A315</f>
        <v>42464</v>
      </c>
      <c r="B315" s="2">
        <f>RSI!B315</f>
        <v>4.68</v>
      </c>
      <c r="C315" s="2">
        <f>RSI!I315</f>
        <v>23.072860437595551</v>
      </c>
      <c r="D315" s="2">
        <f>MACD!E315</f>
        <v>7.7803859251193153E-2</v>
      </c>
      <c r="E315" s="2">
        <f>MACD!F315</f>
        <v>5.139183973648951E-2</v>
      </c>
      <c r="F315" s="2">
        <f>'Moving Avg'!D315</f>
        <v>4.7720000000000002</v>
      </c>
      <c r="G315" s="2">
        <f>'Moving Avg'!F315</f>
        <v>4.9275000000000002</v>
      </c>
      <c r="H315" s="2">
        <f>'Moving Avg'!G315</f>
        <v>5.0766000000000018</v>
      </c>
      <c r="I315" s="2">
        <f>'Moving Avg'!H315</f>
        <v>5.5556410000000005</v>
      </c>
      <c r="J315" s="17" t="str">
        <f>OBV!F315</f>
        <v>BEARISH</v>
      </c>
      <c r="K315" s="17" t="str">
        <f>OBV!G315</f>
        <v>NEUTRAL</v>
      </c>
      <c r="L315" s="17" t="str">
        <f>OBV!H315</f>
        <v>CONFIRMED BEARISH</v>
      </c>
      <c r="M315" s="19">
        <f t="shared" si="40"/>
        <v>50</v>
      </c>
      <c r="N315" s="19">
        <f t="shared" si="41"/>
        <v>0</v>
      </c>
      <c r="O315" s="19">
        <f t="shared" si="42"/>
        <v>0</v>
      </c>
      <c r="P315" s="19">
        <f t="shared" si="43"/>
        <v>16.5</v>
      </c>
      <c r="Q315" s="20">
        <f t="shared" si="44"/>
        <v>19.975000000000001</v>
      </c>
      <c r="R315" s="20">
        <f t="shared" si="45"/>
        <v>14.125</v>
      </c>
      <c r="S315" s="20">
        <f t="shared" si="46"/>
        <v>14.925000000000001</v>
      </c>
      <c r="T315" s="20">
        <f t="shared" si="47"/>
        <v>16.625</v>
      </c>
      <c r="U315" s="19">
        <f t="shared" si="48"/>
        <v>16.341666666666669</v>
      </c>
      <c r="V315" s="19">
        <f t="shared" si="49"/>
        <v>16.412500000000001</v>
      </c>
    </row>
    <row r="316" spans="1:22" ht="13.5" x14ac:dyDescent="0.25">
      <c r="A316" s="3">
        <f>RSI!A316</f>
        <v>42465</v>
      </c>
      <c r="B316" s="2">
        <f>RSI!B316</f>
        <v>4.68</v>
      </c>
      <c r="C316" s="2">
        <f>RSI!I316</f>
        <v>23.072860437595551</v>
      </c>
      <c r="D316" s="2">
        <f>MACD!E316</f>
        <v>7.9602971222651142E-2</v>
      </c>
      <c r="E316" s="2">
        <f>MACD!F316</f>
        <v>5.7034066033721839E-2</v>
      </c>
      <c r="F316" s="2">
        <f>'Moving Avg'!D316</f>
        <v>4.7479999999999993</v>
      </c>
      <c r="G316" s="2">
        <f>'Moving Avg'!F316</f>
        <v>4.9070000000000009</v>
      </c>
      <c r="H316" s="2">
        <f>'Moving Avg'!G316</f>
        <v>5.0592000000000015</v>
      </c>
      <c r="I316" s="2">
        <f>'Moving Avg'!H316</f>
        <v>5.5521730000000016</v>
      </c>
      <c r="J316" s="17" t="str">
        <f>OBV!F316</f>
        <v>BEARISH</v>
      </c>
      <c r="K316" s="17" t="str">
        <f>OBV!G316</f>
        <v>NEUTRAL</v>
      </c>
      <c r="L316" s="17" t="str">
        <f>OBV!H316</f>
        <v>CONFIRMED BEARISH</v>
      </c>
      <c r="M316" s="19">
        <f t="shared" si="40"/>
        <v>50</v>
      </c>
      <c r="N316" s="19">
        <f t="shared" si="41"/>
        <v>0</v>
      </c>
      <c r="O316" s="19">
        <f t="shared" si="42"/>
        <v>0</v>
      </c>
      <c r="P316" s="19">
        <f t="shared" si="43"/>
        <v>16.5</v>
      </c>
      <c r="Q316" s="20">
        <f t="shared" si="44"/>
        <v>19.975000000000001</v>
      </c>
      <c r="R316" s="20">
        <f t="shared" si="45"/>
        <v>14.125</v>
      </c>
      <c r="S316" s="20">
        <f t="shared" si="46"/>
        <v>14.925000000000001</v>
      </c>
      <c r="T316" s="20">
        <f t="shared" si="47"/>
        <v>16.625</v>
      </c>
      <c r="U316" s="19">
        <f t="shared" si="48"/>
        <v>16.341666666666669</v>
      </c>
      <c r="V316" s="19">
        <f t="shared" si="49"/>
        <v>16.412500000000001</v>
      </c>
    </row>
    <row r="317" spans="1:22" ht="13.5" x14ac:dyDescent="0.25">
      <c r="A317" s="3">
        <f>RSI!A317</f>
        <v>42466</v>
      </c>
      <c r="B317" s="2">
        <f>RSI!B317</f>
        <v>4.7</v>
      </c>
      <c r="C317" s="2">
        <f>RSI!I317</f>
        <v>26.38691112047789</v>
      </c>
      <c r="D317" s="2">
        <f>MACD!E317</f>
        <v>8.1131016542482115E-2</v>
      </c>
      <c r="E317" s="2">
        <f>MACD!F317</f>
        <v>6.1853456135473897E-2</v>
      </c>
      <c r="F317" s="2">
        <f>'Moving Avg'!D317</f>
        <v>4.7299999999999995</v>
      </c>
      <c r="G317" s="2">
        <f>'Moving Avg'!F317</f>
        <v>4.8869999999999996</v>
      </c>
      <c r="H317" s="2">
        <f>'Moving Avg'!G317</f>
        <v>5.0426000000000011</v>
      </c>
      <c r="I317" s="2">
        <f>'Moving Avg'!H317</f>
        <v>5.5488500000000025</v>
      </c>
      <c r="J317" s="17" t="str">
        <f>OBV!F317</f>
        <v>BULLISH</v>
      </c>
      <c r="K317" s="17" t="str">
        <f>OBV!G317</f>
        <v>NEUTRAL</v>
      </c>
      <c r="L317" s="17" t="str">
        <f>OBV!H317</f>
        <v>BULLISH DIVERGENCE</v>
      </c>
      <c r="M317" s="19">
        <f t="shared" si="40"/>
        <v>50</v>
      </c>
      <c r="N317" s="19">
        <f t="shared" si="41"/>
        <v>0</v>
      </c>
      <c r="O317" s="19">
        <f t="shared" si="42"/>
        <v>0</v>
      </c>
      <c r="P317" s="19">
        <f t="shared" si="43"/>
        <v>66.5</v>
      </c>
      <c r="Q317" s="20">
        <f t="shared" si="44"/>
        <v>27.475000000000001</v>
      </c>
      <c r="R317" s="20">
        <f t="shared" si="45"/>
        <v>26.625</v>
      </c>
      <c r="S317" s="20">
        <f t="shared" si="46"/>
        <v>37.424999999999997</v>
      </c>
      <c r="T317" s="20">
        <f t="shared" si="47"/>
        <v>29.125</v>
      </c>
      <c r="U317" s="19">
        <f t="shared" si="48"/>
        <v>30.508333333333336</v>
      </c>
      <c r="V317" s="19">
        <f t="shared" si="49"/>
        <v>30.162500000000001</v>
      </c>
    </row>
    <row r="318" spans="1:22" ht="13.5" x14ac:dyDescent="0.25">
      <c r="A318" s="3">
        <f>RSI!A318</f>
        <v>42467</v>
      </c>
      <c r="B318" s="2">
        <f>RSI!B318</f>
        <v>4.75</v>
      </c>
      <c r="C318" s="2">
        <f>RSI!I318</f>
        <v>34.037602545931819</v>
      </c>
      <c r="D318" s="2">
        <f>MACD!E318</f>
        <v>7.9979131633033163E-2</v>
      </c>
      <c r="E318" s="2">
        <f>MACD!F318</f>
        <v>6.5478591234985756E-2</v>
      </c>
      <c r="F318" s="2">
        <f>'Moving Avg'!D318</f>
        <v>4.7219999999999995</v>
      </c>
      <c r="G318" s="2">
        <f>'Moving Avg'!F318</f>
        <v>4.8705000000000007</v>
      </c>
      <c r="H318" s="2">
        <f>'Moving Avg'!G318</f>
        <v>5.0286000000000008</v>
      </c>
      <c r="I318" s="2">
        <f>'Moving Avg'!H318</f>
        <v>5.5458215000000015</v>
      </c>
      <c r="J318" s="17" t="str">
        <f>OBV!F318</f>
        <v>BULLISH</v>
      </c>
      <c r="K318" s="17" t="str">
        <f>OBV!G318</f>
        <v>NEUTRAL</v>
      </c>
      <c r="L318" s="17" t="str">
        <f>OBV!H318</f>
        <v>BULLISH DIVERGENCE</v>
      </c>
      <c r="M318" s="19">
        <f t="shared" si="40"/>
        <v>25</v>
      </c>
      <c r="N318" s="19">
        <f t="shared" si="41"/>
        <v>0</v>
      </c>
      <c r="O318" s="19">
        <f t="shared" si="42"/>
        <v>0</v>
      </c>
      <c r="P318" s="19">
        <f t="shared" si="43"/>
        <v>66.5</v>
      </c>
      <c r="Q318" s="20">
        <f t="shared" si="44"/>
        <v>18.725000000000001</v>
      </c>
      <c r="R318" s="20">
        <f t="shared" si="45"/>
        <v>21.625</v>
      </c>
      <c r="S318" s="20">
        <f t="shared" si="46"/>
        <v>33.674999999999997</v>
      </c>
      <c r="T318" s="20">
        <f t="shared" si="47"/>
        <v>22.875</v>
      </c>
      <c r="U318" s="19">
        <f t="shared" si="48"/>
        <v>24.675000000000001</v>
      </c>
      <c r="V318" s="19">
        <f t="shared" si="49"/>
        <v>24.225000000000001</v>
      </c>
    </row>
    <row r="319" spans="1:22" ht="13.5" x14ac:dyDescent="0.25">
      <c r="A319" s="3">
        <f>RSI!A319</f>
        <v>42468</v>
      </c>
      <c r="B319" s="2">
        <f>RSI!B319</f>
        <v>4.7</v>
      </c>
      <c r="C319" s="2">
        <f>RSI!I319</f>
        <v>30.611396547168894</v>
      </c>
      <c r="D319" s="2">
        <f>MACD!E319</f>
        <v>8.3578320018701469E-2</v>
      </c>
      <c r="E319" s="2">
        <f>MACD!F319</f>
        <v>6.9098536991728896E-2</v>
      </c>
      <c r="F319" s="2">
        <f>'Moving Avg'!D319</f>
        <v>4.702</v>
      </c>
      <c r="G319" s="2">
        <f>'Moving Avg'!F319</f>
        <v>4.8525000000000009</v>
      </c>
      <c r="H319" s="2">
        <f>'Moving Avg'!G319</f>
        <v>5.0146000000000006</v>
      </c>
      <c r="I319" s="2">
        <f>'Moving Avg'!H319</f>
        <v>5.5429015000000019</v>
      </c>
      <c r="J319" s="17" t="str">
        <f>OBV!F319</f>
        <v>BULLISH</v>
      </c>
      <c r="K319" s="17" t="str">
        <f>OBV!G319</f>
        <v>NEUTRAL</v>
      </c>
      <c r="L319" s="17" t="str">
        <f>OBV!H319</f>
        <v>BULLISH DIVERGENCE</v>
      </c>
      <c r="M319" s="19">
        <f t="shared" si="40"/>
        <v>25</v>
      </c>
      <c r="N319" s="19">
        <f t="shared" si="41"/>
        <v>0</v>
      </c>
      <c r="O319" s="19">
        <f t="shared" si="42"/>
        <v>0</v>
      </c>
      <c r="P319" s="19">
        <f t="shared" si="43"/>
        <v>66.5</v>
      </c>
      <c r="Q319" s="20">
        <f t="shared" si="44"/>
        <v>18.725000000000001</v>
      </c>
      <c r="R319" s="20">
        <f t="shared" si="45"/>
        <v>21.625</v>
      </c>
      <c r="S319" s="20">
        <f t="shared" si="46"/>
        <v>33.674999999999997</v>
      </c>
      <c r="T319" s="20">
        <f t="shared" si="47"/>
        <v>22.875</v>
      </c>
      <c r="U319" s="19">
        <f t="shared" si="48"/>
        <v>24.675000000000001</v>
      </c>
      <c r="V319" s="19">
        <f t="shared" si="49"/>
        <v>24.225000000000001</v>
      </c>
    </row>
    <row r="320" spans="1:22" ht="13.5" x14ac:dyDescent="0.25">
      <c r="A320" s="3">
        <f>RSI!A320</f>
        <v>42471</v>
      </c>
      <c r="B320" s="2">
        <f>RSI!B320</f>
        <v>4.7</v>
      </c>
      <c r="C320" s="2">
        <f>RSI!I320</f>
        <v>30.611396547168894</v>
      </c>
      <c r="D320" s="2">
        <f>MACD!E320</f>
        <v>7.2340324366233943E-2</v>
      </c>
      <c r="E320" s="2">
        <f>MACD!F320</f>
        <v>6.9746894466629905E-2</v>
      </c>
      <c r="F320" s="2">
        <f>'Moving Avg'!D320</f>
        <v>4.7059999999999995</v>
      </c>
      <c r="G320" s="2">
        <f>'Moving Avg'!F320</f>
        <v>4.8354999999999997</v>
      </c>
      <c r="H320" s="2">
        <f>'Moving Avg'!G320</f>
        <v>5.0006000000000004</v>
      </c>
      <c r="I320" s="2">
        <f>'Moving Avg'!H320</f>
        <v>5.5393095000000017</v>
      </c>
      <c r="J320" s="17" t="str">
        <f>OBV!F320</f>
        <v>BULLISH</v>
      </c>
      <c r="K320" s="17" t="str">
        <f>OBV!G320</f>
        <v>NEUTRAL</v>
      </c>
      <c r="L320" s="17" t="str">
        <f>OBV!H320</f>
        <v>CONFIRMED BULLISH</v>
      </c>
      <c r="M320" s="19">
        <f t="shared" si="40"/>
        <v>25</v>
      </c>
      <c r="N320" s="19">
        <f t="shared" si="41"/>
        <v>0</v>
      </c>
      <c r="O320" s="19">
        <f t="shared" si="42"/>
        <v>0</v>
      </c>
      <c r="P320" s="19">
        <f t="shared" si="43"/>
        <v>83.5</v>
      </c>
      <c r="Q320" s="20">
        <f t="shared" si="44"/>
        <v>21.274999999999999</v>
      </c>
      <c r="R320" s="20">
        <f t="shared" si="45"/>
        <v>25.875</v>
      </c>
      <c r="S320" s="20">
        <f t="shared" si="46"/>
        <v>41.325000000000003</v>
      </c>
      <c r="T320" s="20">
        <f t="shared" si="47"/>
        <v>27.125</v>
      </c>
      <c r="U320" s="19">
        <f t="shared" si="48"/>
        <v>29.491666666666664</v>
      </c>
      <c r="V320" s="19">
        <f t="shared" si="49"/>
        <v>28.9</v>
      </c>
    </row>
    <row r="321" spans="1:22" ht="13.5" x14ac:dyDescent="0.25">
      <c r="A321" s="3">
        <f>RSI!A321</f>
        <v>42472</v>
      </c>
      <c r="B321" s="2">
        <f>RSI!B321</f>
        <v>4.8</v>
      </c>
      <c r="C321" s="2">
        <f>RSI!I321</f>
        <v>43.745762515827657</v>
      </c>
      <c r="D321" s="2">
        <f>MACD!E321</f>
        <v>5.6443429489045016E-2</v>
      </c>
      <c r="E321" s="2">
        <f>MACD!F321</f>
        <v>6.7086201471112925E-2</v>
      </c>
      <c r="F321" s="2">
        <f>'Moving Avg'!D321</f>
        <v>4.7299999999999995</v>
      </c>
      <c r="G321" s="2">
        <f>'Moving Avg'!F321</f>
        <v>4.8244999999999987</v>
      </c>
      <c r="H321" s="2">
        <f>'Moving Avg'!G321</f>
        <v>4.9926000000000013</v>
      </c>
      <c r="I321" s="2">
        <f>'Moving Avg'!H321</f>
        <v>5.535680000000001</v>
      </c>
      <c r="J321" s="17" t="str">
        <f>OBV!F321</f>
        <v>BULLISH</v>
      </c>
      <c r="K321" s="17" t="str">
        <f>OBV!G321</f>
        <v>NEUTRAL</v>
      </c>
      <c r="L321" s="17" t="str">
        <f>OBV!H321</f>
        <v>CONFIRMED BULLISH</v>
      </c>
      <c r="M321" s="19">
        <f t="shared" si="40"/>
        <v>25</v>
      </c>
      <c r="N321" s="19">
        <f t="shared" si="41"/>
        <v>45</v>
      </c>
      <c r="O321" s="19">
        <f t="shared" si="42"/>
        <v>0</v>
      </c>
      <c r="P321" s="19">
        <f t="shared" si="43"/>
        <v>83.5</v>
      </c>
      <c r="Q321" s="20">
        <f t="shared" si="44"/>
        <v>37.024999999999999</v>
      </c>
      <c r="R321" s="20">
        <f t="shared" si="45"/>
        <v>34.875</v>
      </c>
      <c r="S321" s="20">
        <f t="shared" si="46"/>
        <v>48.075000000000003</v>
      </c>
      <c r="T321" s="20">
        <f t="shared" si="47"/>
        <v>38.375</v>
      </c>
      <c r="U321" s="19">
        <f t="shared" si="48"/>
        <v>39.991666666666667</v>
      </c>
      <c r="V321" s="19">
        <f t="shared" si="49"/>
        <v>39.587500000000006</v>
      </c>
    </row>
    <row r="322" spans="1:22" ht="13.5" x14ac:dyDescent="0.25">
      <c r="A322" s="3">
        <f>RSI!A322</f>
        <v>42473</v>
      </c>
      <c r="B322" s="2">
        <f>RSI!B322</f>
        <v>4.66</v>
      </c>
      <c r="C322" s="2">
        <f>RSI!I322</f>
        <v>34.033153996699099</v>
      </c>
      <c r="D322" s="2">
        <f>MACD!E322</f>
        <v>5.2177276186528232E-2</v>
      </c>
      <c r="E322" s="2">
        <f>MACD!F322</f>
        <v>6.4104416414195994E-2</v>
      </c>
      <c r="F322" s="2">
        <f>'Moving Avg'!D322</f>
        <v>4.7219999999999995</v>
      </c>
      <c r="G322" s="2">
        <f>'Moving Avg'!F322</f>
        <v>4.8074999999999992</v>
      </c>
      <c r="H322" s="2">
        <f>'Moving Avg'!G322</f>
        <v>4.9818000000000016</v>
      </c>
      <c r="I322" s="2">
        <f>'Moving Avg'!H322</f>
        <v>5.5316640000000028</v>
      </c>
      <c r="J322" s="17" t="str">
        <f>OBV!F322</f>
        <v>BULLISH</v>
      </c>
      <c r="K322" s="17" t="str">
        <f>OBV!G322</f>
        <v>NEUTRAL</v>
      </c>
      <c r="L322" s="17" t="str">
        <f>OBV!H322</f>
        <v>BULLISH DIVERGENCE</v>
      </c>
      <c r="M322" s="19">
        <f t="shared" ref="M322:M385" si="50">IF(C322&lt;30,50, IF(C322&gt;70, 0, 25))</f>
        <v>25</v>
      </c>
      <c r="N322" s="19">
        <f t="shared" ref="N322:N385" si="51">IF(E322-D322&gt;0.02, 100, IF(E322-D322&lt;0,0,45))</f>
        <v>45</v>
      </c>
      <c r="O322" s="19">
        <f t="shared" ref="O322:O385" si="52">IF(F322-I322&gt;10,100,IF(F322-I322&gt;5,75, IF(F322-I322&gt;0,50,0)))</f>
        <v>0</v>
      </c>
      <c r="P322" s="19">
        <f t="shared" ref="P322:P385" si="53">IF(L322="confirmed bullish", 34, IF(L322="bullish divergence",17, 0))+IF(J322="bullish",33,IF(J322="bearish",0,16.5))+IF(K322="strong",33,IF(K322="weak",0,16.5))</f>
        <v>66.5</v>
      </c>
      <c r="Q322" s="20">
        <f t="shared" si="44"/>
        <v>34.475000000000001</v>
      </c>
      <c r="R322" s="20">
        <f t="shared" si="45"/>
        <v>30.625</v>
      </c>
      <c r="S322" s="20">
        <f t="shared" si="46"/>
        <v>40.424999999999997</v>
      </c>
      <c r="T322" s="20">
        <f t="shared" si="47"/>
        <v>34.125</v>
      </c>
      <c r="U322" s="19">
        <f t="shared" si="48"/>
        <v>35.174999999999997</v>
      </c>
      <c r="V322" s="19">
        <f t="shared" si="49"/>
        <v>34.912499999999994</v>
      </c>
    </row>
    <row r="323" spans="1:22" ht="13.5" x14ac:dyDescent="0.25">
      <c r="A323" s="3">
        <f>RSI!A323</f>
        <v>42474</v>
      </c>
      <c r="B323" s="2">
        <f>RSI!B323</f>
        <v>4.7</v>
      </c>
      <c r="C323" s="2">
        <f>RSI!I323</f>
        <v>38.251506775566263</v>
      </c>
      <c r="D323" s="2">
        <f>MACD!E323</f>
        <v>4.6758754069895048E-2</v>
      </c>
      <c r="E323" s="2">
        <f>MACD!F323</f>
        <v>6.0635283945335808E-2</v>
      </c>
      <c r="F323" s="2">
        <f>'Moving Avg'!D323</f>
        <v>4.7119999999999997</v>
      </c>
      <c r="G323" s="2">
        <f>'Moving Avg'!F323</f>
        <v>4.7924999999999995</v>
      </c>
      <c r="H323" s="2">
        <f>'Moving Avg'!G323</f>
        <v>4.9722000000000008</v>
      </c>
      <c r="I323" s="2">
        <f>'Moving Avg'!H323</f>
        <v>5.5278480000000014</v>
      </c>
      <c r="J323" s="17" t="str">
        <f>OBV!F323</f>
        <v>BULLISH</v>
      </c>
      <c r="K323" s="17" t="str">
        <f>OBV!G323</f>
        <v>NEUTRAL</v>
      </c>
      <c r="L323" s="17" t="str">
        <f>OBV!H323</f>
        <v>BULLISH DIVERGENCE</v>
      </c>
      <c r="M323" s="19">
        <f t="shared" si="50"/>
        <v>25</v>
      </c>
      <c r="N323" s="19">
        <f t="shared" si="51"/>
        <v>45</v>
      </c>
      <c r="O323" s="19">
        <f t="shared" si="52"/>
        <v>0</v>
      </c>
      <c r="P323" s="19">
        <f t="shared" si="53"/>
        <v>66.5</v>
      </c>
      <c r="Q323" s="20">
        <f t="shared" ref="Q323:Q386" si="54">0.35*M323+N323*0.35+O323*0.15+P323*0.15</f>
        <v>34.475000000000001</v>
      </c>
      <c r="R323" s="20">
        <f t="shared" ref="R323:R386" si="55">M323*0.2+N323*0.2+O323*0.35+P323*0.25</f>
        <v>30.625</v>
      </c>
      <c r="S323" s="20">
        <f t="shared" ref="S323:S386" si="56">M323*0.15+N323*0.15+O323*0.25+P323*0.45</f>
        <v>40.424999999999997</v>
      </c>
      <c r="T323" s="20">
        <f t="shared" ref="T323:T386" si="57">0.25*SUM(M323:P323)</f>
        <v>34.125</v>
      </c>
      <c r="U323" s="19">
        <f t="shared" ref="U323:U386" si="58">SUM(Q323:S323)/3</f>
        <v>35.174999999999997</v>
      </c>
      <c r="V323" s="19">
        <f t="shared" ref="V323:V386" si="59">SUM(Q323:T323)/4</f>
        <v>34.912499999999994</v>
      </c>
    </row>
    <row r="324" spans="1:22" ht="13.5" x14ac:dyDescent="0.25">
      <c r="A324" s="3">
        <f>RSI!A324</f>
        <v>42475</v>
      </c>
      <c r="B324" s="2">
        <f>RSI!B324</f>
        <v>4.6500000000000004</v>
      </c>
      <c r="C324" s="2">
        <f>RSI!I324</f>
        <v>35.219725671174245</v>
      </c>
      <c r="D324" s="2">
        <f>MACD!E324</f>
        <v>4.8248416182848253E-2</v>
      </c>
      <c r="E324" s="2">
        <f>MACD!F324</f>
        <v>5.8157910392838304E-2</v>
      </c>
      <c r="F324" s="2">
        <f>'Moving Avg'!D324</f>
        <v>4.702</v>
      </c>
      <c r="G324" s="2">
        <f>'Moving Avg'!F324</f>
        <v>4.7755000000000001</v>
      </c>
      <c r="H324" s="2">
        <f>'Moving Avg'!G324</f>
        <v>4.9602000000000013</v>
      </c>
      <c r="I324" s="2">
        <f>'Moving Avg'!H324</f>
        <v>5.5240060000000017</v>
      </c>
      <c r="J324" s="17" t="str">
        <f>OBV!F324</f>
        <v>BULLISH</v>
      </c>
      <c r="K324" s="17" t="str">
        <f>OBV!G324</f>
        <v>NEUTRAL</v>
      </c>
      <c r="L324" s="17" t="str">
        <f>OBV!H324</f>
        <v>BULLISH DIVERGENCE</v>
      </c>
      <c r="M324" s="19">
        <f t="shared" si="50"/>
        <v>25</v>
      </c>
      <c r="N324" s="19">
        <f t="shared" si="51"/>
        <v>45</v>
      </c>
      <c r="O324" s="19">
        <f t="shared" si="52"/>
        <v>0</v>
      </c>
      <c r="P324" s="19">
        <f t="shared" si="53"/>
        <v>66.5</v>
      </c>
      <c r="Q324" s="20">
        <f t="shared" si="54"/>
        <v>34.475000000000001</v>
      </c>
      <c r="R324" s="20">
        <f t="shared" si="55"/>
        <v>30.625</v>
      </c>
      <c r="S324" s="20">
        <f t="shared" si="56"/>
        <v>40.424999999999997</v>
      </c>
      <c r="T324" s="20">
        <f t="shared" si="57"/>
        <v>34.125</v>
      </c>
      <c r="U324" s="19">
        <f t="shared" si="58"/>
        <v>35.174999999999997</v>
      </c>
      <c r="V324" s="19">
        <f t="shared" si="59"/>
        <v>34.912499999999994</v>
      </c>
    </row>
    <row r="325" spans="1:22" ht="13.5" x14ac:dyDescent="0.25">
      <c r="A325" s="3">
        <f>RSI!A325</f>
        <v>42478</v>
      </c>
      <c r="B325" s="2">
        <f>RSI!B325</f>
        <v>4.57</v>
      </c>
      <c r="C325" s="2">
        <f>RSI!I325</f>
        <v>30.987742782185038</v>
      </c>
      <c r="D325" s="2">
        <f>MACD!E325</f>
        <v>3.8039480047037166E-2</v>
      </c>
      <c r="E325" s="2">
        <f>MACD!F325</f>
        <v>5.4134224323678079E-2</v>
      </c>
      <c r="F325" s="2">
        <f>'Moving Avg'!D325</f>
        <v>4.6760000000000002</v>
      </c>
      <c r="G325" s="2">
        <f>'Moving Avg'!F325</f>
        <v>4.7585000000000006</v>
      </c>
      <c r="H325" s="2">
        <f>'Moving Avg'!G325</f>
        <v>4.9478000000000009</v>
      </c>
      <c r="I325" s="2">
        <f>'Moving Avg'!H325</f>
        <v>5.519361</v>
      </c>
      <c r="J325" s="17" t="str">
        <f>OBV!F325</f>
        <v>BULLISH</v>
      </c>
      <c r="K325" s="17" t="str">
        <f>OBV!G325</f>
        <v>NEUTRAL</v>
      </c>
      <c r="L325" s="17" t="str">
        <f>OBV!H325</f>
        <v>BULLISH DIVERGENCE</v>
      </c>
      <c r="M325" s="19">
        <f t="shared" si="50"/>
        <v>25</v>
      </c>
      <c r="N325" s="19">
        <f t="shared" si="51"/>
        <v>45</v>
      </c>
      <c r="O325" s="19">
        <f t="shared" si="52"/>
        <v>0</v>
      </c>
      <c r="P325" s="19">
        <f t="shared" si="53"/>
        <v>66.5</v>
      </c>
      <c r="Q325" s="20">
        <f t="shared" si="54"/>
        <v>34.475000000000001</v>
      </c>
      <c r="R325" s="20">
        <f t="shared" si="55"/>
        <v>30.625</v>
      </c>
      <c r="S325" s="20">
        <f t="shared" si="56"/>
        <v>40.424999999999997</v>
      </c>
      <c r="T325" s="20">
        <f t="shared" si="57"/>
        <v>34.125</v>
      </c>
      <c r="U325" s="19">
        <f t="shared" si="58"/>
        <v>35.174999999999997</v>
      </c>
      <c r="V325" s="19">
        <f t="shared" si="59"/>
        <v>34.912499999999994</v>
      </c>
    </row>
    <row r="326" spans="1:22" ht="13.5" x14ac:dyDescent="0.25">
      <c r="A326" s="3">
        <f>RSI!A326</f>
        <v>42479</v>
      </c>
      <c r="B326" s="2">
        <f>RSI!B326</f>
        <v>4.5999999999999996</v>
      </c>
      <c r="C326" s="2">
        <f>RSI!I326</f>
        <v>34.181640041656379</v>
      </c>
      <c r="D326" s="2">
        <f>MACD!E326</f>
        <v>2.8638866492802784E-2</v>
      </c>
      <c r="E326" s="2">
        <f>MACD!F326</f>
        <v>4.9035152757503024E-2</v>
      </c>
      <c r="F326" s="2">
        <f>'Moving Avg'!D326</f>
        <v>4.6360000000000001</v>
      </c>
      <c r="G326" s="2">
        <f>'Moving Avg'!F326</f>
        <v>4.7435</v>
      </c>
      <c r="H326" s="2">
        <f>'Moving Avg'!G326</f>
        <v>4.9350000000000005</v>
      </c>
      <c r="I326" s="2">
        <f>'Moving Avg'!H326</f>
        <v>5.5149555000000001</v>
      </c>
      <c r="J326" s="17" t="str">
        <f>OBV!F326</f>
        <v>BULLISH</v>
      </c>
      <c r="K326" s="17" t="str">
        <f>OBV!G326</f>
        <v>NEUTRAL</v>
      </c>
      <c r="L326" s="17" t="str">
        <f>OBV!H326</f>
        <v>BULLISH DIVERGENCE</v>
      </c>
      <c r="M326" s="19">
        <f t="shared" si="50"/>
        <v>25</v>
      </c>
      <c r="N326" s="19">
        <f t="shared" si="51"/>
        <v>100</v>
      </c>
      <c r="O326" s="19">
        <f t="shared" si="52"/>
        <v>0</v>
      </c>
      <c r="P326" s="19">
        <f t="shared" si="53"/>
        <v>66.5</v>
      </c>
      <c r="Q326" s="20">
        <f t="shared" si="54"/>
        <v>53.725000000000001</v>
      </c>
      <c r="R326" s="20">
        <f t="shared" si="55"/>
        <v>41.625</v>
      </c>
      <c r="S326" s="20">
        <f t="shared" si="56"/>
        <v>48.674999999999997</v>
      </c>
      <c r="T326" s="20">
        <f t="shared" si="57"/>
        <v>47.875</v>
      </c>
      <c r="U326" s="19">
        <f t="shared" si="58"/>
        <v>48.008333333333326</v>
      </c>
      <c r="V326" s="19">
        <f t="shared" si="59"/>
        <v>47.974999999999994</v>
      </c>
    </row>
    <row r="327" spans="1:22" ht="13.5" x14ac:dyDescent="0.25">
      <c r="A327" s="3">
        <f>RSI!A327</f>
        <v>42480</v>
      </c>
      <c r="B327" s="2">
        <f>RSI!B327</f>
        <v>4.5999999999999996</v>
      </c>
      <c r="C327" s="2">
        <f>RSI!I327</f>
        <v>34.181640041656379</v>
      </c>
      <c r="D327" s="2">
        <f>MACD!E327</f>
        <v>2.4935948562929688E-2</v>
      </c>
      <c r="E327" s="2">
        <f>MACD!F327</f>
        <v>4.4215311918588358E-2</v>
      </c>
      <c r="F327" s="2">
        <f>'Moving Avg'!D327</f>
        <v>4.6240000000000006</v>
      </c>
      <c r="G327" s="2">
        <f>'Moving Avg'!F327</f>
        <v>4.7284999999999995</v>
      </c>
      <c r="H327" s="2">
        <f>'Moving Avg'!G327</f>
        <v>4.9220000000000006</v>
      </c>
      <c r="I327" s="2">
        <f>'Moving Avg'!H327</f>
        <v>5.5105949999999995</v>
      </c>
      <c r="J327" s="17" t="str">
        <f>OBV!F327</f>
        <v>BULLISH</v>
      </c>
      <c r="K327" s="17" t="str">
        <f>OBV!G327</f>
        <v>NEUTRAL</v>
      </c>
      <c r="L327" s="17" t="str">
        <f>OBV!H327</f>
        <v>BULLISH DIVERGENCE</v>
      </c>
      <c r="M327" s="19">
        <f t="shared" si="50"/>
        <v>25</v>
      </c>
      <c r="N327" s="19">
        <f t="shared" si="51"/>
        <v>45</v>
      </c>
      <c r="O327" s="19">
        <f t="shared" si="52"/>
        <v>0</v>
      </c>
      <c r="P327" s="19">
        <f t="shared" si="53"/>
        <v>66.5</v>
      </c>
      <c r="Q327" s="20">
        <f t="shared" si="54"/>
        <v>34.475000000000001</v>
      </c>
      <c r="R327" s="20">
        <f t="shared" si="55"/>
        <v>30.625</v>
      </c>
      <c r="S327" s="20">
        <f t="shared" si="56"/>
        <v>40.424999999999997</v>
      </c>
      <c r="T327" s="20">
        <f t="shared" si="57"/>
        <v>34.125</v>
      </c>
      <c r="U327" s="19">
        <f t="shared" si="58"/>
        <v>35.174999999999997</v>
      </c>
      <c r="V327" s="19">
        <f t="shared" si="59"/>
        <v>34.912499999999994</v>
      </c>
    </row>
    <row r="328" spans="1:22" ht="13.5" x14ac:dyDescent="0.25">
      <c r="A328" s="3">
        <f>RSI!A328</f>
        <v>42481</v>
      </c>
      <c r="B328" s="2">
        <f>RSI!B328</f>
        <v>4.7</v>
      </c>
      <c r="C328" s="2">
        <f>RSI!I328</f>
        <v>44.170317301543442</v>
      </c>
      <c r="D328" s="2">
        <f>MACD!E328</f>
        <v>2.3175133107184109E-2</v>
      </c>
      <c r="E328" s="2">
        <f>MACD!F328</f>
        <v>4.000727615630751E-2</v>
      </c>
      <c r="F328" s="2">
        <f>'Moving Avg'!D328</f>
        <v>4.6240000000000006</v>
      </c>
      <c r="G328" s="2">
        <f>'Moving Avg'!F328</f>
        <v>4.7185000000000006</v>
      </c>
      <c r="H328" s="2">
        <f>'Moving Avg'!G328</f>
        <v>4.9119999999999999</v>
      </c>
      <c r="I328" s="2">
        <f>'Moving Avg'!H328</f>
        <v>5.5072270000000003</v>
      </c>
      <c r="J328" s="17" t="str">
        <f>OBV!F328</f>
        <v>BULLISH</v>
      </c>
      <c r="K328" s="17" t="str">
        <f>OBV!G328</f>
        <v>NEUTRAL</v>
      </c>
      <c r="L328" s="17" t="str">
        <f>OBV!H328</f>
        <v>NEUTRAL</v>
      </c>
      <c r="M328" s="19">
        <f t="shared" si="50"/>
        <v>25</v>
      </c>
      <c r="N328" s="19">
        <f t="shared" si="51"/>
        <v>45</v>
      </c>
      <c r="O328" s="19">
        <f t="shared" si="52"/>
        <v>0</v>
      </c>
      <c r="P328" s="19">
        <f t="shared" si="53"/>
        <v>49.5</v>
      </c>
      <c r="Q328" s="20">
        <f t="shared" si="54"/>
        <v>31.925000000000001</v>
      </c>
      <c r="R328" s="20">
        <f t="shared" si="55"/>
        <v>26.375</v>
      </c>
      <c r="S328" s="20">
        <f t="shared" si="56"/>
        <v>32.775000000000006</v>
      </c>
      <c r="T328" s="20">
        <f t="shared" si="57"/>
        <v>29.875</v>
      </c>
      <c r="U328" s="19">
        <f t="shared" si="58"/>
        <v>30.358333333333334</v>
      </c>
      <c r="V328" s="19">
        <f t="shared" si="59"/>
        <v>30.237500000000001</v>
      </c>
    </row>
    <row r="329" spans="1:22" ht="13.5" x14ac:dyDescent="0.25">
      <c r="A329" s="3">
        <f>RSI!A329</f>
        <v>42482</v>
      </c>
      <c r="B329" s="2">
        <f>RSI!B329</f>
        <v>4.7</v>
      </c>
      <c r="C329" s="2">
        <f>RSI!I329</f>
        <v>44.170317301543442</v>
      </c>
      <c r="D329" s="2">
        <f>MACD!E329</f>
        <v>1.4408965634936877E-2</v>
      </c>
      <c r="E329" s="2">
        <f>MACD!F329</f>
        <v>3.4887614052033382E-2</v>
      </c>
      <c r="F329" s="2">
        <f>'Moving Avg'!D329</f>
        <v>4.6339999999999995</v>
      </c>
      <c r="G329" s="2">
        <f>'Moving Avg'!F329</f>
        <v>4.7085000000000008</v>
      </c>
      <c r="H329" s="2">
        <f>'Moving Avg'!G329</f>
        <v>4.9009999999999998</v>
      </c>
      <c r="I329" s="2">
        <f>'Moving Avg'!H329</f>
        <v>5.5036350000000001</v>
      </c>
      <c r="J329" s="17" t="str">
        <f>OBV!F329</f>
        <v>BULLISH</v>
      </c>
      <c r="K329" s="17" t="str">
        <f>OBV!G329</f>
        <v>NEUTRAL</v>
      </c>
      <c r="L329" s="17" t="str">
        <f>OBV!H329</f>
        <v>CONFIRMED BULLISH</v>
      </c>
      <c r="M329" s="19">
        <f t="shared" si="50"/>
        <v>25</v>
      </c>
      <c r="N329" s="19">
        <f t="shared" si="51"/>
        <v>100</v>
      </c>
      <c r="O329" s="19">
        <f t="shared" si="52"/>
        <v>0</v>
      </c>
      <c r="P329" s="19">
        <f t="shared" si="53"/>
        <v>83.5</v>
      </c>
      <c r="Q329" s="20">
        <f t="shared" si="54"/>
        <v>56.274999999999999</v>
      </c>
      <c r="R329" s="20">
        <f t="shared" si="55"/>
        <v>45.875</v>
      </c>
      <c r="S329" s="20">
        <f t="shared" si="56"/>
        <v>56.325000000000003</v>
      </c>
      <c r="T329" s="20">
        <f t="shared" si="57"/>
        <v>52.125</v>
      </c>
      <c r="U329" s="19">
        <f t="shared" si="58"/>
        <v>52.82500000000001</v>
      </c>
      <c r="V329" s="19">
        <f t="shared" si="59"/>
        <v>52.650000000000006</v>
      </c>
    </row>
    <row r="330" spans="1:22" ht="13.5" x14ac:dyDescent="0.25">
      <c r="A330" s="3">
        <f>RSI!A330</f>
        <v>42485</v>
      </c>
      <c r="B330" s="2">
        <f>RSI!B330</f>
        <v>4.78</v>
      </c>
      <c r="C330" s="2">
        <f>RSI!I330</f>
        <v>51.061182437222435</v>
      </c>
      <c r="D330" s="2">
        <f>MACD!E330</f>
        <v>1.450755044031915E-3</v>
      </c>
      <c r="E330" s="2">
        <f>MACD!F330</f>
        <v>2.8200242250433088E-2</v>
      </c>
      <c r="F330" s="2">
        <f>'Moving Avg'!D330</f>
        <v>4.6760000000000002</v>
      </c>
      <c r="G330" s="2">
        <f>'Moving Avg'!F330</f>
        <v>4.7075000000000005</v>
      </c>
      <c r="H330" s="2">
        <f>'Moving Avg'!G330</f>
        <v>4.8927999999999994</v>
      </c>
      <c r="I330" s="2">
        <f>'Moving Avg'!H330</f>
        <v>5.5004430000000006</v>
      </c>
      <c r="J330" s="17" t="str">
        <f>OBV!F330</f>
        <v>BULLISH</v>
      </c>
      <c r="K330" s="17" t="str">
        <f>OBV!G330</f>
        <v>NEUTRAL</v>
      </c>
      <c r="L330" s="17" t="str">
        <f>OBV!H330</f>
        <v>CONFIRMED BULLISH</v>
      </c>
      <c r="M330" s="19">
        <f t="shared" si="50"/>
        <v>25</v>
      </c>
      <c r="N330" s="19">
        <f t="shared" si="51"/>
        <v>100</v>
      </c>
      <c r="O330" s="19">
        <f t="shared" si="52"/>
        <v>0</v>
      </c>
      <c r="P330" s="19">
        <f t="shared" si="53"/>
        <v>83.5</v>
      </c>
      <c r="Q330" s="20">
        <f t="shared" si="54"/>
        <v>56.274999999999999</v>
      </c>
      <c r="R330" s="20">
        <f t="shared" si="55"/>
        <v>45.875</v>
      </c>
      <c r="S330" s="20">
        <f t="shared" si="56"/>
        <v>56.325000000000003</v>
      </c>
      <c r="T330" s="20">
        <f t="shared" si="57"/>
        <v>52.125</v>
      </c>
      <c r="U330" s="19">
        <f t="shared" si="58"/>
        <v>52.82500000000001</v>
      </c>
      <c r="V330" s="19">
        <f t="shared" si="59"/>
        <v>52.650000000000006</v>
      </c>
    </row>
    <row r="331" spans="1:22" ht="13.5" x14ac:dyDescent="0.25">
      <c r="A331" s="3">
        <f>RSI!A331</f>
        <v>42486</v>
      </c>
      <c r="B331" s="2">
        <f>RSI!B331</f>
        <v>4.92</v>
      </c>
      <c r="C331" s="2">
        <f>RSI!I331</f>
        <v>60.296642885353428</v>
      </c>
      <c r="D331" s="2">
        <f>MACD!E331</f>
        <v>-4.6156578695732975E-3</v>
      </c>
      <c r="E331" s="2">
        <f>MACD!F331</f>
        <v>2.1637062226431813E-2</v>
      </c>
      <c r="F331" s="2">
        <f>'Moving Avg'!D331</f>
        <v>4.74</v>
      </c>
      <c r="G331" s="2">
        <f>'Moving Avg'!F331</f>
        <v>4.7134999999999998</v>
      </c>
      <c r="H331" s="2">
        <f>'Moving Avg'!G331</f>
        <v>4.8877999999999995</v>
      </c>
      <c r="I331" s="2">
        <f>'Moving Avg'!H331</f>
        <v>5.4979509999999996</v>
      </c>
      <c r="J331" s="17" t="str">
        <f>OBV!F331</f>
        <v>BULLISH</v>
      </c>
      <c r="K331" s="17" t="str">
        <f>OBV!G331</f>
        <v>STRONG</v>
      </c>
      <c r="L331" s="17" t="str">
        <f>OBV!H331</f>
        <v>CONFIRMED BULLISH</v>
      </c>
      <c r="M331" s="19">
        <f t="shared" si="50"/>
        <v>25</v>
      </c>
      <c r="N331" s="19">
        <f t="shared" si="51"/>
        <v>100</v>
      </c>
      <c r="O331" s="19">
        <f t="shared" si="52"/>
        <v>0</v>
      </c>
      <c r="P331" s="19">
        <f t="shared" si="53"/>
        <v>100</v>
      </c>
      <c r="Q331" s="20">
        <f t="shared" si="54"/>
        <v>58.75</v>
      </c>
      <c r="R331" s="20">
        <f t="shared" si="55"/>
        <v>50</v>
      </c>
      <c r="S331" s="20">
        <f t="shared" si="56"/>
        <v>63.75</v>
      </c>
      <c r="T331" s="20">
        <f t="shared" si="57"/>
        <v>56.25</v>
      </c>
      <c r="U331" s="19">
        <f t="shared" si="58"/>
        <v>57.5</v>
      </c>
      <c r="V331" s="19">
        <f t="shared" si="59"/>
        <v>57.1875</v>
      </c>
    </row>
    <row r="332" spans="1:22" ht="13.5" x14ac:dyDescent="0.25">
      <c r="A332" s="3">
        <f>RSI!A332</f>
        <v>42487</v>
      </c>
      <c r="B332" s="2">
        <f>RSI!B332</f>
        <v>5</v>
      </c>
      <c r="C332" s="2">
        <f>RSI!I332</f>
        <v>64.427720985299743</v>
      </c>
      <c r="D332" s="2">
        <f>MACD!E332</f>
        <v>-3.8147854222173372E-2</v>
      </c>
      <c r="E332" s="2">
        <f>MACD!F332</f>
        <v>9.6800789367107766E-3</v>
      </c>
      <c r="F332" s="2">
        <f>'Moving Avg'!D332</f>
        <v>4.82</v>
      </c>
      <c r="G332" s="2">
        <f>'Moving Avg'!F332</f>
        <v>4.7240000000000002</v>
      </c>
      <c r="H332" s="2">
        <f>'Moving Avg'!G332</f>
        <v>4.8853999999999989</v>
      </c>
      <c r="I332" s="2">
        <f>'Moving Avg'!H332</f>
        <v>5.4950529999999977</v>
      </c>
      <c r="J332" s="17" t="str">
        <f>OBV!F332</f>
        <v>BULLISH</v>
      </c>
      <c r="K332" s="17" t="str">
        <f>OBV!G332</f>
        <v>STRONG</v>
      </c>
      <c r="L332" s="17" t="str">
        <f>OBV!H332</f>
        <v>CONFIRMED BULLISH</v>
      </c>
      <c r="M332" s="19">
        <f t="shared" si="50"/>
        <v>25</v>
      </c>
      <c r="N332" s="19">
        <f t="shared" si="51"/>
        <v>100</v>
      </c>
      <c r="O332" s="19">
        <f t="shared" si="52"/>
        <v>0</v>
      </c>
      <c r="P332" s="19">
        <f t="shared" si="53"/>
        <v>100</v>
      </c>
      <c r="Q332" s="20">
        <f t="shared" si="54"/>
        <v>58.75</v>
      </c>
      <c r="R332" s="20">
        <f t="shared" si="55"/>
        <v>50</v>
      </c>
      <c r="S332" s="20">
        <f t="shared" si="56"/>
        <v>63.75</v>
      </c>
      <c r="T332" s="20">
        <f t="shared" si="57"/>
        <v>56.25</v>
      </c>
      <c r="U332" s="19">
        <f t="shared" si="58"/>
        <v>57.5</v>
      </c>
      <c r="V332" s="19">
        <f t="shared" si="59"/>
        <v>57.1875</v>
      </c>
    </row>
    <row r="333" spans="1:22" ht="13.5" x14ac:dyDescent="0.25">
      <c r="A333" s="3">
        <f>RSI!A333</f>
        <v>42488</v>
      </c>
      <c r="B333" s="2">
        <f>RSI!B333</f>
        <v>5.15</v>
      </c>
      <c r="C333" s="2">
        <f>RSI!I333</f>
        <v>70.60380565117687</v>
      </c>
      <c r="D333" s="2">
        <f>MACD!E333</f>
        <v>-7.2816693481651207E-2</v>
      </c>
      <c r="E333" s="2">
        <f>MACD!F333</f>
        <v>-6.8192755469616206E-3</v>
      </c>
      <c r="F333" s="2">
        <f>'Moving Avg'!D333</f>
        <v>4.9099999999999993</v>
      </c>
      <c r="G333" s="2">
        <f>'Moving Avg'!F333</f>
        <v>4.7420000000000009</v>
      </c>
      <c r="H333" s="2">
        <f>'Moving Avg'!G333</f>
        <v>4.8845999999999989</v>
      </c>
      <c r="I333" s="2">
        <f>'Moving Avg'!H333</f>
        <v>5.4932634999999994</v>
      </c>
      <c r="J333" s="17" t="str">
        <f>OBV!F333</f>
        <v>BULLISH</v>
      </c>
      <c r="K333" s="17" t="str">
        <f>OBV!G333</f>
        <v>STRONG</v>
      </c>
      <c r="L333" s="17" t="str">
        <f>OBV!H333</f>
        <v>CONFIRMED BULLISH</v>
      </c>
      <c r="M333" s="19">
        <f t="shared" si="50"/>
        <v>0</v>
      </c>
      <c r="N333" s="19">
        <f t="shared" si="51"/>
        <v>100</v>
      </c>
      <c r="O333" s="19">
        <f t="shared" si="52"/>
        <v>0</v>
      </c>
      <c r="P333" s="19">
        <f t="shared" si="53"/>
        <v>100</v>
      </c>
      <c r="Q333" s="20">
        <f t="shared" si="54"/>
        <v>50</v>
      </c>
      <c r="R333" s="20">
        <f t="shared" si="55"/>
        <v>45</v>
      </c>
      <c r="S333" s="20">
        <f t="shared" si="56"/>
        <v>60</v>
      </c>
      <c r="T333" s="20">
        <f t="shared" si="57"/>
        <v>50</v>
      </c>
      <c r="U333" s="19">
        <f t="shared" si="58"/>
        <v>51.666666666666664</v>
      </c>
      <c r="V333" s="19">
        <f t="shared" si="59"/>
        <v>51.25</v>
      </c>
    </row>
    <row r="334" spans="1:22" ht="13.5" x14ac:dyDescent="0.25">
      <c r="A334" s="3">
        <f>RSI!A334</f>
        <v>42489</v>
      </c>
      <c r="B334" s="2">
        <f>RSI!B334</f>
        <v>5.2</v>
      </c>
      <c r="C334" s="2">
        <f>RSI!I334</f>
        <v>72.328445949056274</v>
      </c>
      <c r="D334" s="2">
        <f>MACD!E334</f>
        <v>-0.11567328613814531</v>
      </c>
      <c r="E334" s="2">
        <f>MACD!F334</f>
        <v>-2.859007766519836E-2</v>
      </c>
      <c r="F334" s="2">
        <f>'Moving Avg'!D334</f>
        <v>5.01</v>
      </c>
      <c r="G334" s="2">
        <f>'Moving Avg'!F334</f>
        <v>4.7620000000000013</v>
      </c>
      <c r="H334" s="2">
        <f>'Moving Avg'!G334</f>
        <v>4.8875999999999991</v>
      </c>
      <c r="I334" s="2">
        <f>'Moving Avg'!H334</f>
        <v>5.4917684999999983</v>
      </c>
      <c r="J334" s="17" t="str">
        <f>OBV!F334</f>
        <v>BULLISH</v>
      </c>
      <c r="K334" s="17" t="str">
        <f>OBV!G334</f>
        <v>STRONG</v>
      </c>
      <c r="L334" s="17" t="str">
        <f>OBV!H334</f>
        <v>CONFIRMED BULLISH</v>
      </c>
      <c r="M334" s="19">
        <f t="shared" si="50"/>
        <v>0</v>
      </c>
      <c r="N334" s="19">
        <f t="shared" si="51"/>
        <v>100</v>
      </c>
      <c r="O334" s="19">
        <f t="shared" si="52"/>
        <v>0</v>
      </c>
      <c r="P334" s="19">
        <f t="shared" si="53"/>
        <v>100</v>
      </c>
      <c r="Q334" s="20">
        <f t="shared" si="54"/>
        <v>50</v>
      </c>
      <c r="R334" s="20">
        <f t="shared" si="55"/>
        <v>45</v>
      </c>
      <c r="S334" s="20">
        <f t="shared" si="56"/>
        <v>60</v>
      </c>
      <c r="T334" s="20">
        <f t="shared" si="57"/>
        <v>50</v>
      </c>
      <c r="U334" s="19">
        <f t="shared" si="58"/>
        <v>51.666666666666664</v>
      </c>
      <c r="V334" s="19">
        <f t="shared" si="59"/>
        <v>51.25</v>
      </c>
    </row>
    <row r="335" spans="1:22" ht="13.5" x14ac:dyDescent="0.25">
      <c r="A335" s="3">
        <f>RSI!A335</f>
        <v>42492</v>
      </c>
      <c r="B335" s="2">
        <f>RSI!B335</f>
        <v>5.14</v>
      </c>
      <c r="C335" s="2">
        <f>RSI!I335</f>
        <v>67.231105929115586</v>
      </c>
      <c r="D335" s="2">
        <f>MACD!E335</f>
        <v>-0.16206322869080569</v>
      </c>
      <c r="E335" s="2">
        <f>MACD!F335</f>
        <v>-5.5284707870319832E-2</v>
      </c>
      <c r="F335" s="2">
        <f>'Moving Avg'!D335</f>
        <v>5.0819999999999999</v>
      </c>
      <c r="G335" s="2">
        <f>'Moving Avg'!F335</f>
        <v>4.785000000000001</v>
      </c>
      <c r="H335" s="2">
        <f>'Moving Avg'!G335</f>
        <v>4.888399999999999</v>
      </c>
      <c r="I335" s="2">
        <f>'Moving Avg'!H335</f>
        <v>5.4901524999999989</v>
      </c>
      <c r="J335" s="17" t="str">
        <f>OBV!F335</f>
        <v>BULLISH</v>
      </c>
      <c r="K335" s="17" t="str">
        <f>OBV!G335</f>
        <v>STRONG</v>
      </c>
      <c r="L335" s="17" t="str">
        <f>OBV!H335</f>
        <v>CONFIRMED BULLISH</v>
      </c>
      <c r="M335" s="19">
        <f t="shared" si="50"/>
        <v>25</v>
      </c>
      <c r="N335" s="19">
        <f t="shared" si="51"/>
        <v>100</v>
      </c>
      <c r="O335" s="19">
        <f t="shared" si="52"/>
        <v>0</v>
      </c>
      <c r="P335" s="19">
        <f t="shared" si="53"/>
        <v>100</v>
      </c>
      <c r="Q335" s="20">
        <f t="shared" si="54"/>
        <v>58.75</v>
      </c>
      <c r="R335" s="20">
        <f t="shared" si="55"/>
        <v>50</v>
      </c>
      <c r="S335" s="20">
        <f t="shared" si="56"/>
        <v>63.75</v>
      </c>
      <c r="T335" s="20">
        <f t="shared" si="57"/>
        <v>56.25</v>
      </c>
      <c r="U335" s="19">
        <f t="shared" si="58"/>
        <v>57.5</v>
      </c>
      <c r="V335" s="19">
        <f t="shared" si="59"/>
        <v>57.1875</v>
      </c>
    </row>
    <row r="336" spans="1:22" ht="13.5" x14ac:dyDescent="0.25">
      <c r="A336" s="3">
        <f>RSI!A336</f>
        <v>42493</v>
      </c>
      <c r="B336" s="2">
        <f>RSI!B336</f>
        <v>5.08</v>
      </c>
      <c r="C336" s="2">
        <f>RSI!I336</f>
        <v>62.488477531483724</v>
      </c>
      <c r="D336" s="2">
        <f>MACD!E336</f>
        <v>-0.19399764831250987</v>
      </c>
      <c r="E336" s="2">
        <f>MACD!F336</f>
        <v>-8.3027295958757852E-2</v>
      </c>
      <c r="F336" s="2">
        <f>'Moving Avg'!D336</f>
        <v>5.1139999999999999</v>
      </c>
      <c r="G336" s="2">
        <f>'Moving Avg'!F336</f>
        <v>4.8050000000000006</v>
      </c>
      <c r="H336" s="2">
        <f>'Moving Avg'!G336</f>
        <v>4.8889999999999985</v>
      </c>
      <c r="I336" s="2">
        <f>'Moving Avg'!H336</f>
        <v>5.4886844999999997</v>
      </c>
      <c r="J336" s="17" t="str">
        <f>OBV!F336</f>
        <v>BULLISH</v>
      </c>
      <c r="K336" s="17" t="str">
        <f>OBV!G336</f>
        <v>STRONG</v>
      </c>
      <c r="L336" s="17" t="str">
        <f>OBV!H336</f>
        <v>CONFIRMED BULLISH</v>
      </c>
      <c r="M336" s="19">
        <f t="shared" si="50"/>
        <v>25</v>
      </c>
      <c r="N336" s="19">
        <f t="shared" si="51"/>
        <v>100</v>
      </c>
      <c r="O336" s="19">
        <f t="shared" si="52"/>
        <v>0</v>
      </c>
      <c r="P336" s="19">
        <f t="shared" si="53"/>
        <v>100</v>
      </c>
      <c r="Q336" s="20">
        <f t="shared" si="54"/>
        <v>58.75</v>
      </c>
      <c r="R336" s="20">
        <f t="shared" si="55"/>
        <v>50</v>
      </c>
      <c r="S336" s="20">
        <f t="shared" si="56"/>
        <v>63.75</v>
      </c>
      <c r="T336" s="20">
        <f t="shared" si="57"/>
        <v>56.25</v>
      </c>
      <c r="U336" s="19">
        <f t="shared" si="58"/>
        <v>57.5</v>
      </c>
      <c r="V336" s="19">
        <f t="shared" si="59"/>
        <v>57.1875</v>
      </c>
    </row>
    <row r="337" spans="1:22" ht="13.5" x14ac:dyDescent="0.25">
      <c r="A337" s="3">
        <f>RSI!A337</f>
        <v>42494</v>
      </c>
      <c r="B337" s="2">
        <f>RSI!B337</f>
        <v>5.09</v>
      </c>
      <c r="C337" s="2">
        <f>RSI!I337</f>
        <v>62.957488180090792</v>
      </c>
      <c r="D337" s="2">
        <f>MACD!E337</f>
        <v>-0.22301751954532634</v>
      </c>
      <c r="E337" s="2">
        <f>MACD!F337</f>
        <v>-0.11102534067607156</v>
      </c>
      <c r="F337" s="2">
        <f>'Moving Avg'!D337</f>
        <v>5.1319999999999997</v>
      </c>
      <c r="G337" s="2">
        <f>'Moving Avg'!F337</f>
        <v>4.8245000000000013</v>
      </c>
      <c r="H337" s="2">
        <f>'Moving Avg'!G337</f>
        <v>4.8899999999999988</v>
      </c>
      <c r="I337" s="2">
        <f>'Moving Avg'!H337</f>
        <v>5.4867289999999995</v>
      </c>
      <c r="J337" s="17" t="str">
        <f>OBV!F337</f>
        <v>BULLISH</v>
      </c>
      <c r="K337" s="17" t="str">
        <f>OBV!G337</f>
        <v>STRONG</v>
      </c>
      <c r="L337" s="17" t="str">
        <f>OBV!H337</f>
        <v>CONFIRMED BULLISH</v>
      </c>
      <c r="M337" s="19">
        <f t="shared" si="50"/>
        <v>25</v>
      </c>
      <c r="N337" s="19">
        <f t="shared" si="51"/>
        <v>100</v>
      </c>
      <c r="O337" s="19">
        <f t="shared" si="52"/>
        <v>0</v>
      </c>
      <c r="P337" s="19">
        <f t="shared" si="53"/>
        <v>100</v>
      </c>
      <c r="Q337" s="20">
        <f t="shared" si="54"/>
        <v>58.75</v>
      </c>
      <c r="R337" s="20">
        <f t="shared" si="55"/>
        <v>50</v>
      </c>
      <c r="S337" s="20">
        <f t="shared" si="56"/>
        <v>63.75</v>
      </c>
      <c r="T337" s="20">
        <f t="shared" si="57"/>
        <v>56.25</v>
      </c>
      <c r="U337" s="19">
        <f t="shared" si="58"/>
        <v>57.5</v>
      </c>
      <c r="V337" s="19">
        <f t="shared" si="59"/>
        <v>57.1875</v>
      </c>
    </row>
    <row r="338" spans="1:22" ht="13.5" x14ac:dyDescent="0.25">
      <c r="A338" s="3">
        <f>RSI!A338</f>
        <v>42495</v>
      </c>
      <c r="B338" s="2">
        <f>RSI!B338</f>
        <v>5.07</v>
      </c>
      <c r="C338" s="2">
        <f>RSI!I338</f>
        <v>61.306517583612639</v>
      </c>
      <c r="D338" s="2">
        <f>MACD!E338</f>
        <v>-0.23193032441952344</v>
      </c>
      <c r="E338" s="2">
        <f>MACD!F338</f>
        <v>-0.13520633742476196</v>
      </c>
      <c r="F338" s="2">
        <f>'Moving Avg'!D338</f>
        <v>5.1159999999999997</v>
      </c>
      <c r="G338" s="2">
        <f>'Moving Avg'!F338</f>
        <v>4.8405000000000014</v>
      </c>
      <c r="H338" s="2">
        <f>'Moving Avg'!G338</f>
        <v>4.8903999999999987</v>
      </c>
      <c r="I338" s="2">
        <f>'Moving Avg'!H338</f>
        <v>5.4830169999999985</v>
      </c>
      <c r="J338" s="17" t="str">
        <f>OBV!F338</f>
        <v>BEARISH</v>
      </c>
      <c r="K338" s="17" t="str">
        <f>OBV!G338</f>
        <v>NEUTRAL</v>
      </c>
      <c r="L338" s="17" t="str">
        <f>OBV!H338</f>
        <v>CONFIRMED BEARISH</v>
      </c>
      <c r="M338" s="19">
        <f t="shared" si="50"/>
        <v>25</v>
      </c>
      <c r="N338" s="19">
        <f t="shared" si="51"/>
        <v>100</v>
      </c>
      <c r="O338" s="19">
        <f t="shared" si="52"/>
        <v>0</v>
      </c>
      <c r="P338" s="19">
        <f t="shared" si="53"/>
        <v>16.5</v>
      </c>
      <c r="Q338" s="20">
        <f t="shared" si="54"/>
        <v>46.225000000000001</v>
      </c>
      <c r="R338" s="20">
        <f t="shared" si="55"/>
        <v>29.125</v>
      </c>
      <c r="S338" s="20">
        <f t="shared" si="56"/>
        <v>26.175000000000001</v>
      </c>
      <c r="T338" s="20">
        <f t="shared" si="57"/>
        <v>35.375</v>
      </c>
      <c r="U338" s="19">
        <f t="shared" si="58"/>
        <v>33.841666666666661</v>
      </c>
      <c r="V338" s="19">
        <f t="shared" si="59"/>
        <v>34.224999999999994</v>
      </c>
    </row>
    <row r="339" spans="1:22" ht="13.5" x14ac:dyDescent="0.25">
      <c r="A339" s="3">
        <f>RSI!A339</f>
        <v>42496</v>
      </c>
      <c r="B339" s="2">
        <f>RSI!B339</f>
        <v>5</v>
      </c>
      <c r="C339" s="2">
        <f>RSI!I339</f>
        <v>55.791895099469954</v>
      </c>
      <c r="D339" s="2">
        <f>MACD!E339</f>
        <v>-0.2353015496124744</v>
      </c>
      <c r="E339" s="2">
        <f>MACD!F339</f>
        <v>-0.15522537986230445</v>
      </c>
      <c r="F339" s="2">
        <f>'Moving Avg'!D339</f>
        <v>5.0759999999999996</v>
      </c>
      <c r="G339" s="2">
        <f>'Moving Avg'!F339</f>
        <v>4.855500000000001</v>
      </c>
      <c r="H339" s="2">
        <f>'Moving Avg'!G339</f>
        <v>4.8893999999999984</v>
      </c>
      <c r="I339" s="2">
        <f>'Moving Avg'!H339</f>
        <v>5.4776559999999987</v>
      </c>
      <c r="J339" s="17" t="str">
        <f>OBV!F339</f>
        <v>BEARISH</v>
      </c>
      <c r="K339" s="17" t="str">
        <f>OBV!G339</f>
        <v>NEUTRAL</v>
      </c>
      <c r="L339" s="17" t="str">
        <f>OBV!H339</f>
        <v>CONFIRMED BEARISH</v>
      </c>
      <c r="M339" s="19">
        <f t="shared" si="50"/>
        <v>25</v>
      </c>
      <c r="N339" s="19">
        <f t="shared" si="51"/>
        <v>100</v>
      </c>
      <c r="O339" s="19">
        <f t="shared" si="52"/>
        <v>0</v>
      </c>
      <c r="P339" s="19">
        <f t="shared" si="53"/>
        <v>16.5</v>
      </c>
      <c r="Q339" s="20">
        <f t="shared" si="54"/>
        <v>46.225000000000001</v>
      </c>
      <c r="R339" s="20">
        <f t="shared" si="55"/>
        <v>29.125</v>
      </c>
      <c r="S339" s="20">
        <f t="shared" si="56"/>
        <v>26.175000000000001</v>
      </c>
      <c r="T339" s="20">
        <f t="shared" si="57"/>
        <v>35.375</v>
      </c>
      <c r="U339" s="19">
        <f t="shared" si="58"/>
        <v>33.841666666666661</v>
      </c>
      <c r="V339" s="19">
        <f t="shared" si="59"/>
        <v>34.224999999999994</v>
      </c>
    </row>
    <row r="340" spans="1:22" ht="13.5" x14ac:dyDescent="0.25">
      <c r="A340" s="3">
        <f>RSI!A340</f>
        <v>42499</v>
      </c>
      <c r="B340" s="2">
        <f>RSI!B340</f>
        <v>4.9000000000000004</v>
      </c>
      <c r="C340" s="2">
        <f>RSI!I340</f>
        <v>49.009596447690875</v>
      </c>
      <c r="D340" s="2">
        <f>MACD!E340</f>
        <v>-0.2189650274746171</v>
      </c>
      <c r="E340" s="2">
        <f>MACD!F340</f>
        <v>-0.16797330938476698</v>
      </c>
      <c r="F340" s="2">
        <f>'Moving Avg'!D340</f>
        <v>5.0280000000000005</v>
      </c>
      <c r="G340" s="2">
        <f>'Moving Avg'!F340</f>
        <v>4.8655000000000017</v>
      </c>
      <c r="H340" s="2">
        <f>'Moving Avg'!G340</f>
        <v>4.8835999999999986</v>
      </c>
      <c r="I340" s="2">
        <f>'Moving Avg'!H340</f>
        <v>5.470451999999999</v>
      </c>
      <c r="J340" s="17" t="str">
        <f>OBV!F340</f>
        <v>BEARISH</v>
      </c>
      <c r="K340" s="17" t="str">
        <f>OBV!G340</f>
        <v>NEUTRAL</v>
      </c>
      <c r="L340" s="17" t="str">
        <f>OBV!H340</f>
        <v>CONFIRMED BEARISH</v>
      </c>
      <c r="M340" s="19">
        <f t="shared" si="50"/>
        <v>25</v>
      </c>
      <c r="N340" s="19">
        <f t="shared" si="51"/>
        <v>100</v>
      </c>
      <c r="O340" s="19">
        <f t="shared" si="52"/>
        <v>0</v>
      </c>
      <c r="P340" s="19">
        <f t="shared" si="53"/>
        <v>16.5</v>
      </c>
      <c r="Q340" s="20">
        <f t="shared" si="54"/>
        <v>46.225000000000001</v>
      </c>
      <c r="R340" s="20">
        <f t="shared" si="55"/>
        <v>29.125</v>
      </c>
      <c r="S340" s="20">
        <f t="shared" si="56"/>
        <v>26.175000000000001</v>
      </c>
      <c r="T340" s="20">
        <f t="shared" si="57"/>
        <v>35.375</v>
      </c>
      <c r="U340" s="19">
        <f t="shared" si="58"/>
        <v>33.841666666666661</v>
      </c>
      <c r="V340" s="19">
        <f t="shared" si="59"/>
        <v>34.224999999999994</v>
      </c>
    </row>
    <row r="341" spans="1:22" ht="13.5" x14ac:dyDescent="0.25">
      <c r="A341" s="3">
        <f>RSI!A341</f>
        <v>42500</v>
      </c>
      <c r="B341" s="2">
        <f>RSI!B341</f>
        <v>4.97</v>
      </c>
      <c r="C341" s="2">
        <f>RSI!I341</f>
        <v>53.290123431895694</v>
      </c>
      <c r="D341" s="2">
        <f>MACD!E341</f>
        <v>-0.18868467505920528</v>
      </c>
      <c r="E341" s="2">
        <f>MACD!F341</f>
        <v>-0.17211558251965464</v>
      </c>
      <c r="F341" s="2">
        <f>'Moving Avg'!D341</f>
        <v>5.0060000000000002</v>
      </c>
      <c r="G341" s="2">
        <f>'Moving Avg'!F341</f>
        <v>4.8740000000000006</v>
      </c>
      <c r="H341" s="2">
        <f>'Moving Avg'!G341</f>
        <v>4.8819999999999988</v>
      </c>
      <c r="I341" s="2">
        <f>'Moving Avg'!H341</f>
        <v>5.4618960000000003</v>
      </c>
      <c r="J341" s="17" t="str">
        <f>OBV!F341</f>
        <v>BEARISH</v>
      </c>
      <c r="K341" s="17" t="str">
        <f>OBV!G341</f>
        <v>NEUTRAL</v>
      </c>
      <c r="L341" s="17" t="str">
        <f>OBV!H341</f>
        <v>CONFIRMED BEARISH</v>
      </c>
      <c r="M341" s="19">
        <f t="shared" si="50"/>
        <v>25</v>
      </c>
      <c r="N341" s="19">
        <f t="shared" si="51"/>
        <v>45</v>
      </c>
      <c r="O341" s="19">
        <f t="shared" si="52"/>
        <v>0</v>
      </c>
      <c r="P341" s="19">
        <f t="shared" si="53"/>
        <v>16.5</v>
      </c>
      <c r="Q341" s="20">
        <f t="shared" si="54"/>
        <v>26.975000000000001</v>
      </c>
      <c r="R341" s="20">
        <f t="shared" si="55"/>
        <v>18.125</v>
      </c>
      <c r="S341" s="20">
        <f t="shared" si="56"/>
        <v>17.925000000000001</v>
      </c>
      <c r="T341" s="20">
        <f t="shared" si="57"/>
        <v>21.625</v>
      </c>
      <c r="U341" s="19">
        <f t="shared" si="58"/>
        <v>21.008333333333336</v>
      </c>
      <c r="V341" s="19">
        <f t="shared" si="59"/>
        <v>21.162500000000001</v>
      </c>
    </row>
    <row r="342" spans="1:22" ht="13.5" x14ac:dyDescent="0.25">
      <c r="A342" s="3">
        <f>RSI!A342</f>
        <v>42501</v>
      </c>
      <c r="B342" s="2">
        <f>RSI!B342</f>
        <v>4.8499999999999996</v>
      </c>
      <c r="C342" s="2">
        <f>RSI!I342</f>
        <v>46.13941937498646</v>
      </c>
      <c r="D342" s="2">
        <f>MACD!E342</f>
        <v>-0.1421837188926105</v>
      </c>
      <c r="E342" s="2">
        <f>MACD!F342</f>
        <v>-0.16612920979424581</v>
      </c>
      <c r="F342" s="2">
        <f>'Moving Avg'!D342</f>
        <v>4.9580000000000002</v>
      </c>
      <c r="G342" s="2">
        <f>'Moving Avg'!F342</f>
        <v>4.8835000000000006</v>
      </c>
      <c r="H342" s="2">
        <f>'Moving Avg'!G342</f>
        <v>4.8809999999999993</v>
      </c>
      <c r="I342" s="2">
        <f>'Moving Avg'!H342</f>
        <v>5.453680499999999</v>
      </c>
      <c r="J342" s="17" t="str">
        <f>OBV!F342</f>
        <v>BEARISH</v>
      </c>
      <c r="K342" s="17" t="str">
        <f>OBV!G342</f>
        <v>NEUTRAL</v>
      </c>
      <c r="L342" s="17" t="str">
        <f>OBV!H342</f>
        <v>CONFIRMED BEARISH</v>
      </c>
      <c r="M342" s="19">
        <f t="shared" si="50"/>
        <v>25</v>
      </c>
      <c r="N342" s="19">
        <f t="shared" si="51"/>
        <v>0</v>
      </c>
      <c r="O342" s="19">
        <f t="shared" si="52"/>
        <v>0</v>
      </c>
      <c r="P342" s="19">
        <f t="shared" si="53"/>
        <v>16.5</v>
      </c>
      <c r="Q342" s="20">
        <f t="shared" si="54"/>
        <v>11.225</v>
      </c>
      <c r="R342" s="20">
        <f t="shared" si="55"/>
        <v>9.125</v>
      </c>
      <c r="S342" s="20">
        <f t="shared" si="56"/>
        <v>11.175000000000001</v>
      </c>
      <c r="T342" s="20">
        <f t="shared" si="57"/>
        <v>10.375</v>
      </c>
      <c r="U342" s="19">
        <f t="shared" si="58"/>
        <v>10.508333333333335</v>
      </c>
      <c r="V342" s="19">
        <f t="shared" si="59"/>
        <v>10.475000000000001</v>
      </c>
    </row>
    <row r="343" spans="1:22" ht="13.5" x14ac:dyDescent="0.25">
      <c r="A343" s="3">
        <f>RSI!A343</f>
        <v>42502</v>
      </c>
      <c r="B343" s="2">
        <f>RSI!B343</f>
        <v>5</v>
      </c>
      <c r="C343" s="2">
        <f>RSI!I343</f>
        <v>54.379907472933589</v>
      </c>
      <c r="D343" s="2">
        <f>MACD!E343</f>
        <v>-9.0455804871572454E-2</v>
      </c>
      <c r="E343" s="2">
        <f>MACD!F343</f>
        <v>-0.15099452880971115</v>
      </c>
      <c r="F343" s="2">
        <f>'Moving Avg'!D343</f>
        <v>4.944</v>
      </c>
      <c r="G343" s="2">
        <f>'Moving Avg'!F343</f>
        <v>4.8985000000000003</v>
      </c>
      <c r="H343" s="2">
        <f>'Moving Avg'!G343</f>
        <v>4.8829999999999991</v>
      </c>
      <c r="I343" s="2">
        <f>'Moving Avg'!H343</f>
        <v>5.447648</v>
      </c>
      <c r="J343" s="17" t="str">
        <f>OBV!F343</f>
        <v>BULLISH</v>
      </c>
      <c r="K343" s="17" t="str">
        <f>OBV!G343</f>
        <v>NEUTRAL</v>
      </c>
      <c r="L343" s="17" t="str">
        <f>OBV!H343</f>
        <v>BULLISH DIVERGENCE</v>
      </c>
      <c r="M343" s="19">
        <f t="shared" si="50"/>
        <v>25</v>
      </c>
      <c r="N343" s="19">
        <f t="shared" si="51"/>
        <v>0</v>
      </c>
      <c r="O343" s="19">
        <f t="shared" si="52"/>
        <v>0</v>
      </c>
      <c r="P343" s="19">
        <f t="shared" si="53"/>
        <v>66.5</v>
      </c>
      <c r="Q343" s="20">
        <f t="shared" si="54"/>
        <v>18.725000000000001</v>
      </c>
      <c r="R343" s="20">
        <f t="shared" si="55"/>
        <v>21.625</v>
      </c>
      <c r="S343" s="20">
        <f t="shared" si="56"/>
        <v>33.674999999999997</v>
      </c>
      <c r="T343" s="20">
        <f t="shared" si="57"/>
        <v>22.875</v>
      </c>
      <c r="U343" s="19">
        <f t="shared" si="58"/>
        <v>24.675000000000001</v>
      </c>
      <c r="V343" s="19">
        <f t="shared" si="59"/>
        <v>24.225000000000001</v>
      </c>
    </row>
    <row r="344" spans="1:22" ht="13.5" x14ac:dyDescent="0.25">
      <c r="A344" s="3">
        <f>RSI!A344</f>
        <v>42503</v>
      </c>
      <c r="B344" s="2">
        <f>RSI!B344</f>
        <v>5.0199999999999996</v>
      </c>
      <c r="C344" s="2">
        <f>RSI!I344</f>
        <v>55.360579690154033</v>
      </c>
      <c r="D344" s="2">
        <f>MACD!E344</f>
        <v>-4.0977173602992245E-2</v>
      </c>
      <c r="E344" s="2">
        <f>MACD!F344</f>
        <v>-0.12899105776836736</v>
      </c>
      <c r="F344" s="2">
        <f>'Moving Avg'!D344</f>
        <v>4.9479999999999995</v>
      </c>
      <c r="G344" s="2">
        <f>'Moving Avg'!F344</f>
        <v>4.9169999999999998</v>
      </c>
      <c r="H344" s="2">
        <f>'Moving Avg'!G344</f>
        <v>4.8853999999999989</v>
      </c>
      <c r="I344" s="2">
        <f>'Moving Avg'!H344</f>
        <v>5.4419839999999988</v>
      </c>
      <c r="J344" s="17" t="str">
        <f>OBV!F344</f>
        <v>BULLISH</v>
      </c>
      <c r="K344" s="17" t="str">
        <f>OBV!G344</f>
        <v>NEUTRAL</v>
      </c>
      <c r="L344" s="17" t="str">
        <f>OBV!H344</f>
        <v>CONFIRMED BULLISH</v>
      </c>
      <c r="M344" s="19">
        <f t="shared" si="50"/>
        <v>25</v>
      </c>
      <c r="N344" s="19">
        <f t="shared" si="51"/>
        <v>0</v>
      </c>
      <c r="O344" s="19">
        <f t="shared" si="52"/>
        <v>0</v>
      </c>
      <c r="P344" s="19">
        <f t="shared" si="53"/>
        <v>83.5</v>
      </c>
      <c r="Q344" s="20">
        <f t="shared" si="54"/>
        <v>21.274999999999999</v>
      </c>
      <c r="R344" s="20">
        <f t="shared" si="55"/>
        <v>25.875</v>
      </c>
      <c r="S344" s="20">
        <f t="shared" si="56"/>
        <v>41.325000000000003</v>
      </c>
      <c r="T344" s="20">
        <f t="shared" si="57"/>
        <v>27.125</v>
      </c>
      <c r="U344" s="19">
        <f t="shared" si="58"/>
        <v>29.491666666666664</v>
      </c>
      <c r="V344" s="19">
        <f t="shared" si="59"/>
        <v>28.9</v>
      </c>
    </row>
    <row r="345" spans="1:22" ht="13.5" x14ac:dyDescent="0.25">
      <c r="A345" s="3">
        <f>RSI!A345</f>
        <v>42506</v>
      </c>
      <c r="B345" s="2">
        <f>RSI!B345</f>
        <v>5.08</v>
      </c>
      <c r="C345" s="2">
        <f>RSI!I345</f>
        <v>58.259468906164699</v>
      </c>
      <c r="D345" s="2">
        <f>MACD!E345</f>
        <v>-1.3368819491107686E-2</v>
      </c>
      <c r="E345" s="2">
        <f>MACD!F345</f>
        <v>-0.10586661011291543</v>
      </c>
      <c r="F345" s="2">
        <f>'Moving Avg'!D345</f>
        <v>4.984</v>
      </c>
      <c r="G345" s="2">
        <f>'Moving Avg'!F345</f>
        <v>4.9424999999999999</v>
      </c>
      <c r="H345" s="2">
        <f>'Moving Avg'!G345</f>
        <v>4.8861999999999997</v>
      </c>
      <c r="I345" s="2">
        <f>'Moving Avg'!H345</f>
        <v>5.4373814999999981</v>
      </c>
      <c r="J345" s="17" t="str">
        <f>OBV!F345</f>
        <v>BULLISH</v>
      </c>
      <c r="K345" s="17" t="str">
        <f>OBV!G345</f>
        <v>NEUTRAL</v>
      </c>
      <c r="L345" s="17" t="str">
        <f>OBV!H345</f>
        <v>CONFIRMED BULLISH</v>
      </c>
      <c r="M345" s="19">
        <f t="shared" si="50"/>
        <v>25</v>
      </c>
      <c r="N345" s="19">
        <f t="shared" si="51"/>
        <v>0</v>
      </c>
      <c r="O345" s="19">
        <f t="shared" si="52"/>
        <v>0</v>
      </c>
      <c r="P345" s="19">
        <f t="shared" si="53"/>
        <v>83.5</v>
      </c>
      <c r="Q345" s="20">
        <f t="shared" si="54"/>
        <v>21.274999999999999</v>
      </c>
      <c r="R345" s="20">
        <f t="shared" si="55"/>
        <v>25.875</v>
      </c>
      <c r="S345" s="20">
        <f t="shared" si="56"/>
        <v>41.325000000000003</v>
      </c>
      <c r="T345" s="20">
        <f t="shared" si="57"/>
        <v>27.125</v>
      </c>
      <c r="U345" s="19">
        <f t="shared" si="58"/>
        <v>29.491666666666664</v>
      </c>
      <c r="V345" s="19">
        <f t="shared" si="59"/>
        <v>28.9</v>
      </c>
    </row>
    <row r="346" spans="1:22" ht="13.5" x14ac:dyDescent="0.25">
      <c r="A346" s="3">
        <f>RSI!A346</f>
        <v>42507</v>
      </c>
      <c r="B346" s="2">
        <f>RSI!B346</f>
        <v>5</v>
      </c>
      <c r="C346" s="2">
        <f>RSI!I346</f>
        <v>53.290290595683011</v>
      </c>
      <c r="D346" s="2">
        <f>MACD!E346</f>
        <v>5.7929259753679574E-3</v>
      </c>
      <c r="E346" s="2">
        <f>MACD!F346</f>
        <v>-8.3534702895258758E-2</v>
      </c>
      <c r="F346" s="2">
        <f>'Moving Avg'!D346</f>
        <v>4.99</v>
      </c>
      <c r="G346" s="2">
        <f>'Moving Avg'!F346</f>
        <v>4.9625000000000004</v>
      </c>
      <c r="H346" s="2">
        <f>'Moving Avg'!G346</f>
        <v>4.8843999999999994</v>
      </c>
      <c r="I346" s="2">
        <f>'Moving Avg'!H346</f>
        <v>5.4341254999999977</v>
      </c>
      <c r="J346" s="17" t="str">
        <f>OBV!F346</f>
        <v>BULLISH</v>
      </c>
      <c r="K346" s="17" t="str">
        <f>OBV!G346</f>
        <v>NEUTRAL</v>
      </c>
      <c r="L346" s="17" t="str">
        <f>OBV!H346</f>
        <v>CONFIRMED BULLISH</v>
      </c>
      <c r="M346" s="19">
        <f t="shared" si="50"/>
        <v>25</v>
      </c>
      <c r="N346" s="19">
        <f t="shared" si="51"/>
        <v>0</v>
      </c>
      <c r="O346" s="19">
        <f t="shared" si="52"/>
        <v>0</v>
      </c>
      <c r="P346" s="19">
        <f t="shared" si="53"/>
        <v>83.5</v>
      </c>
      <c r="Q346" s="20">
        <f t="shared" si="54"/>
        <v>21.274999999999999</v>
      </c>
      <c r="R346" s="20">
        <f t="shared" si="55"/>
        <v>25.875</v>
      </c>
      <c r="S346" s="20">
        <f t="shared" si="56"/>
        <v>41.325000000000003</v>
      </c>
      <c r="T346" s="20">
        <f t="shared" si="57"/>
        <v>27.125</v>
      </c>
      <c r="U346" s="19">
        <f t="shared" si="58"/>
        <v>29.491666666666664</v>
      </c>
      <c r="V346" s="19">
        <f t="shared" si="59"/>
        <v>28.9</v>
      </c>
    </row>
    <row r="347" spans="1:22" ht="13.5" x14ac:dyDescent="0.25">
      <c r="A347" s="3">
        <f>RSI!A347</f>
        <v>42508</v>
      </c>
      <c r="B347" s="2">
        <f>RSI!B347</f>
        <v>5</v>
      </c>
      <c r="C347" s="2">
        <f>RSI!I347</f>
        <v>53.290290595683011</v>
      </c>
      <c r="D347" s="2">
        <f>MACD!E347</f>
        <v>2.3189815717189255E-2</v>
      </c>
      <c r="E347" s="2">
        <f>MACD!F347</f>
        <v>-6.218979917276915E-2</v>
      </c>
      <c r="F347" s="2">
        <f>'Moving Avg'!D347</f>
        <v>5.0200000000000005</v>
      </c>
      <c r="G347" s="2">
        <f>'Moving Avg'!F347</f>
        <v>4.9824999999999999</v>
      </c>
      <c r="H347" s="2">
        <f>'Moving Avg'!G347</f>
        <v>4.8823999999999987</v>
      </c>
      <c r="I347" s="2">
        <f>'Moving Avg'!H347</f>
        <v>5.4295259999999974</v>
      </c>
      <c r="J347" s="17" t="str">
        <f>OBV!F347</f>
        <v>BULLISH</v>
      </c>
      <c r="K347" s="17" t="str">
        <f>OBV!G347</f>
        <v>NEUTRAL</v>
      </c>
      <c r="L347" s="17" t="str">
        <f>OBV!H347</f>
        <v>CONFIRMED BULLISH</v>
      </c>
      <c r="M347" s="19">
        <f t="shared" si="50"/>
        <v>25</v>
      </c>
      <c r="N347" s="19">
        <f t="shared" si="51"/>
        <v>0</v>
      </c>
      <c r="O347" s="19">
        <f t="shared" si="52"/>
        <v>0</v>
      </c>
      <c r="P347" s="19">
        <f t="shared" si="53"/>
        <v>83.5</v>
      </c>
      <c r="Q347" s="20">
        <f t="shared" si="54"/>
        <v>21.274999999999999</v>
      </c>
      <c r="R347" s="20">
        <f t="shared" si="55"/>
        <v>25.875</v>
      </c>
      <c r="S347" s="20">
        <f t="shared" si="56"/>
        <v>41.325000000000003</v>
      </c>
      <c r="T347" s="20">
        <f t="shared" si="57"/>
        <v>27.125</v>
      </c>
      <c r="U347" s="19">
        <f t="shared" si="58"/>
        <v>29.491666666666664</v>
      </c>
      <c r="V347" s="19">
        <f t="shared" si="59"/>
        <v>28.9</v>
      </c>
    </row>
    <row r="348" spans="1:22" ht="13.5" x14ac:dyDescent="0.25">
      <c r="A348" s="3">
        <f>RSI!A348</f>
        <v>42509</v>
      </c>
      <c r="B348" s="2">
        <f>RSI!B348</f>
        <v>5</v>
      </c>
      <c r="C348" s="2">
        <f>RSI!I348</f>
        <v>53.290290595683011</v>
      </c>
      <c r="D348" s="2">
        <f>MACD!E348</f>
        <v>3.4504304082237702E-2</v>
      </c>
      <c r="E348" s="2">
        <f>MACD!F348</f>
        <v>-4.285097852176778E-2</v>
      </c>
      <c r="F348" s="2">
        <f>'Moving Avg'!D348</f>
        <v>5.0200000000000005</v>
      </c>
      <c r="G348" s="2">
        <f>'Moving Avg'!F348</f>
        <v>4.9974999999999987</v>
      </c>
      <c r="H348" s="2">
        <f>'Moving Avg'!G348</f>
        <v>4.8807999999999998</v>
      </c>
      <c r="I348" s="2">
        <f>'Moving Avg'!H348</f>
        <v>5.427299999999998</v>
      </c>
      <c r="J348" s="17" t="str">
        <f>OBV!F348</f>
        <v>BEARISH</v>
      </c>
      <c r="K348" s="17" t="str">
        <f>OBV!G348</f>
        <v>NEUTRAL</v>
      </c>
      <c r="L348" s="17" t="str">
        <f>OBV!H348</f>
        <v>NEUTRAL</v>
      </c>
      <c r="M348" s="19">
        <f t="shared" si="50"/>
        <v>25</v>
      </c>
      <c r="N348" s="19">
        <f t="shared" si="51"/>
        <v>0</v>
      </c>
      <c r="O348" s="19">
        <f t="shared" si="52"/>
        <v>0</v>
      </c>
      <c r="P348" s="19">
        <f t="shared" si="53"/>
        <v>16.5</v>
      </c>
      <c r="Q348" s="20">
        <f t="shared" si="54"/>
        <v>11.225</v>
      </c>
      <c r="R348" s="20">
        <f t="shared" si="55"/>
        <v>9.125</v>
      </c>
      <c r="S348" s="20">
        <f t="shared" si="56"/>
        <v>11.175000000000001</v>
      </c>
      <c r="T348" s="20">
        <f t="shared" si="57"/>
        <v>10.375</v>
      </c>
      <c r="U348" s="19">
        <f t="shared" si="58"/>
        <v>10.508333333333335</v>
      </c>
      <c r="V348" s="19">
        <f t="shared" si="59"/>
        <v>10.475000000000001</v>
      </c>
    </row>
    <row r="349" spans="1:22" ht="13.5" x14ac:dyDescent="0.25">
      <c r="A349" s="3">
        <f>RSI!A349</f>
        <v>42510</v>
      </c>
      <c r="B349" s="2">
        <f>RSI!B349</f>
        <v>5</v>
      </c>
      <c r="C349" s="2">
        <f>RSI!I349</f>
        <v>53.290290595683011</v>
      </c>
      <c r="D349" s="2">
        <f>MACD!E349</f>
        <v>3.3004210304628856E-2</v>
      </c>
      <c r="E349" s="2">
        <f>MACD!F349</f>
        <v>-2.7679940756488452E-2</v>
      </c>
      <c r="F349" s="2">
        <f>'Moving Avg'!D349</f>
        <v>5.016</v>
      </c>
      <c r="G349" s="2">
        <f>'Moving Avg'!F349</f>
        <v>5.0124999999999993</v>
      </c>
      <c r="H349" s="2">
        <f>'Moving Avg'!G349</f>
        <v>4.8795999999999999</v>
      </c>
      <c r="I349" s="2">
        <f>'Moving Avg'!H349</f>
        <v>5.4218499999999983</v>
      </c>
      <c r="J349" s="17" t="str">
        <f>OBV!F349</f>
        <v>BEARISH</v>
      </c>
      <c r="K349" s="17" t="str">
        <f>OBV!G349</f>
        <v>NEUTRAL</v>
      </c>
      <c r="L349" s="17" t="str">
        <f>OBV!H349</f>
        <v>CONFIRMED BEARISH</v>
      </c>
      <c r="M349" s="19">
        <f t="shared" si="50"/>
        <v>25</v>
      </c>
      <c r="N349" s="19">
        <f t="shared" si="51"/>
        <v>0</v>
      </c>
      <c r="O349" s="19">
        <f t="shared" si="52"/>
        <v>0</v>
      </c>
      <c r="P349" s="19">
        <f t="shared" si="53"/>
        <v>16.5</v>
      </c>
      <c r="Q349" s="20">
        <f t="shared" si="54"/>
        <v>11.225</v>
      </c>
      <c r="R349" s="20">
        <f t="shared" si="55"/>
        <v>9.125</v>
      </c>
      <c r="S349" s="20">
        <f t="shared" si="56"/>
        <v>11.175000000000001</v>
      </c>
      <c r="T349" s="20">
        <f t="shared" si="57"/>
        <v>10.375</v>
      </c>
      <c r="U349" s="19">
        <f t="shared" si="58"/>
        <v>10.508333333333335</v>
      </c>
      <c r="V349" s="19">
        <f t="shared" si="59"/>
        <v>10.475000000000001</v>
      </c>
    </row>
    <row r="350" spans="1:22" ht="13.5" x14ac:dyDescent="0.25">
      <c r="A350" s="3">
        <f>RSI!A350</f>
        <v>42513</v>
      </c>
      <c r="B350" s="2">
        <f>RSI!B350</f>
        <v>5</v>
      </c>
      <c r="C350" s="2">
        <f>RSI!I350</f>
        <v>53.290290595683011</v>
      </c>
      <c r="D350" s="2">
        <f>MACD!E350</f>
        <v>1.6068191415566702E-2</v>
      </c>
      <c r="E350" s="2">
        <f>MACD!F350</f>
        <v>-1.8930314322077424E-2</v>
      </c>
      <c r="F350" s="2">
        <f>'Moving Avg'!D350</f>
        <v>5</v>
      </c>
      <c r="G350" s="2">
        <f>'Moving Avg'!F350</f>
        <v>5.0235000000000003</v>
      </c>
      <c r="H350" s="2">
        <f>'Moving Avg'!G350</f>
        <v>4.8787999999999991</v>
      </c>
      <c r="I350" s="2">
        <f>'Moving Avg'!H350</f>
        <v>5.415499999999998</v>
      </c>
      <c r="J350" s="17" t="str">
        <f>OBV!F350</f>
        <v>BEARISH</v>
      </c>
      <c r="K350" s="17" t="str">
        <f>OBV!G350</f>
        <v>NEUTRAL</v>
      </c>
      <c r="L350" s="17" t="str">
        <f>OBV!H350</f>
        <v>CONFIRMED BEARISH</v>
      </c>
      <c r="M350" s="19">
        <f t="shared" si="50"/>
        <v>25</v>
      </c>
      <c r="N350" s="19">
        <f t="shared" si="51"/>
        <v>0</v>
      </c>
      <c r="O350" s="19">
        <f t="shared" si="52"/>
        <v>0</v>
      </c>
      <c r="P350" s="19">
        <f t="shared" si="53"/>
        <v>16.5</v>
      </c>
      <c r="Q350" s="20">
        <f t="shared" si="54"/>
        <v>11.225</v>
      </c>
      <c r="R350" s="20">
        <f t="shared" si="55"/>
        <v>9.125</v>
      </c>
      <c r="S350" s="20">
        <f t="shared" si="56"/>
        <v>11.175000000000001</v>
      </c>
      <c r="T350" s="20">
        <f t="shared" si="57"/>
        <v>10.375</v>
      </c>
      <c r="U350" s="19">
        <f t="shared" si="58"/>
        <v>10.508333333333335</v>
      </c>
      <c r="V350" s="19">
        <f t="shared" si="59"/>
        <v>10.475000000000001</v>
      </c>
    </row>
    <row r="351" spans="1:22" ht="13.5" x14ac:dyDescent="0.25">
      <c r="A351" s="3">
        <f>RSI!A351</f>
        <v>42514</v>
      </c>
      <c r="B351" s="2">
        <f>RSI!B351</f>
        <v>4.97</v>
      </c>
      <c r="C351" s="2">
        <f>RSI!I351</f>
        <v>50.9306183042154</v>
      </c>
      <c r="D351" s="2">
        <f>MACD!E351</f>
        <v>1.4467969306864781E-2</v>
      </c>
      <c r="E351" s="2">
        <f>MACD!F351</f>
        <v>-1.2250657596288985E-2</v>
      </c>
      <c r="F351" s="2">
        <f>'Moving Avg'!D351</f>
        <v>4.9939999999999998</v>
      </c>
      <c r="G351" s="2">
        <f>'Moving Avg'!F351</f>
        <v>5.0259999999999998</v>
      </c>
      <c r="H351" s="2">
        <f>'Moving Avg'!G351</f>
        <v>4.8777999999999988</v>
      </c>
      <c r="I351" s="2">
        <f>'Moving Avg'!H351</f>
        <v>5.4081999999999981</v>
      </c>
      <c r="J351" s="17" t="str">
        <f>OBV!F351</f>
        <v>BEARISH</v>
      </c>
      <c r="K351" s="17" t="str">
        <f>OBV!G351</f>
        <v>NEUTRAL</v>
      </c>
      <c r="L351" s="17" t="str">
        <f>OBV!H351</f>
        <v>CONFIRMED BEARISH</v>
      </c>
      <c r="M351" s="19">
        <f t="shared" si="50"/>
        <v>25</v>
      </c>
      <c r="N351" s="19">
        <f t="shared" si="51"/>
        <v>0</v>
      </c>
      <c r="O351" s="19">
        <f t="shared" si="52"/>
        <v>0</v>
      </c>
      <c r="P351" s="19">
        <f t="shared" si="53"/>
        <v>16.5</v>
      </c>
      <c r="Q351" s="20">
        <f t="shared" si="54"/>
        <v>11.225</v>
      </c>
      <c r="R351" s="20">
        <f t="shared" si="55"/>
        <v>9.125</v>
      </c>
      <c r="S351" s="20">
        <f t="shared" si="56"/>
        <v>11.175000000000001</v>
      </c>
      <c r="T351" s="20">
        <f t="shared" si="57"/>
        <v>10.375</v>
      </c>
      <c r="U351" s="19">
        <f t="shared" si="58"/>
        <v>10.508333333333335</v>
      </c>
      <c r="V351" s="19">
        <f t="shared" si="59"/>
        <v>10.475000000000001</v>
      </c>
    </row>
    <row r="352" spans="1:22" ht="13.5" x14ac:dyDescent="0.25">
      <c r="A352" s="3">
        <f>RSI!A352</f>
        <v>42515</v>
      </c>
      <c r="B352" s="2">
        <f>RSI!B352</f>
        <v>4.99</v>
      </c>
      <c r="C352" s="2">
        <f>RSI!I352</f>
        <v>52.44249404883557</v>
      </c>
      <c r="D352" s="2">
        <f>MACD!E352</f>
        <v>-6.8936630496043705E-3</v>
      </c>
      <c r="E352" s="2">
        <f>MACD!F352</f>
        <v>-1.1179258686952064E-2</v>
      </c>
      <c r="F352" s="2">
        <f>'Moving Avg'!D352</f>
        <v>4.992</v>
      </c>
      <c r="G352" s="2">
        <f>'Moving Avg'!F352</f>
        <v>5.0254999999999992</v>
      </c>
      <c r="H352" s="2">
        <f>'Moving Avg'!G352</f>
        <v>4.8776000000000002</v>
      </c>
      <c r="I352" s="2">
        <f>'Moving Avg'!H352</f>
        <v>5.400649999999998</v>
      </c>
      <c r="J352" s="17" t="str">
        <f>OBV!F352</f>
        <v>BEARISH</v>
      </c>
      <c r="K352" s="17" t="str">
        <f>OBV!G352</f>
        <v>NEUTRAL</v>
      </c>
      <c r="L352" s="17" t="str">
        <f>OBV!H352</f>
        <v>CONFIRMED BEARISH</v>
      </c>
      <c r="M352" s="19">
        <f t="shared" si="50"/>
        <v>25</v>
      </c>
      <c r="N352" s="19">
        <f t="shared" si="51"/>
        <v>0</v>
      </c>
      <c r="O352" s="19">
        <f t="shared" si="52"/>
        <v>0</v>
      </c>
      <c r="P352" s="19">
        <f t="shared" si="53"/>
        <v>16.5</v>
      </c>
      <c r="Q352" s="20">
        <f t="shared" si="54"/>
        <v>11.225</v>
      </c>
      <c r="R352" s="20">
        <f t="shared" si="55"/>
        <v>9.125</v>
      </c>
      <c r="S352" s="20">
        <f t="shared" si="56"/>
        <v>11.175000000000001</v>
      </c>
      <c r="T352" s="20">
        <f t="shared" si="57"/>
        <v>10.375</v>
      </c>
      <c r="U352" s="19">
        <f t="shared" si="58"/>
        <v>10.508333333333335</v>
      </c>
      <c r="V352" s="19">
        <f t="shared" si="59"/>
        <v>10.475000000000001</v>
      </c>
    </row>
    <row r="353" spans="1:22" ht="13.5" x14ac:dyDescent="0.25">
      <c r="A353" s="3">
        <f>RSI!A353</f>
        <v>42516</v>
      </c>
      <c r="B353" s="2">
        <f>RSI!B353</f>
        <v>4.8499999999999996</v>
      </c>
      <c r="C353" s="2">
        <f>RSI!I353</f>
        <v>42.55772288515395</v>
      </c>
      <c r="D353" s="2">
        <f>MACD!E353</f>
        <v>8.3004274181144311E-3</v>
      </c>
      <c r="E353" s="2">
        <f>MACD!F353</f>
        <v>-7.2833214659387647E-3</v>
      </c>
      <c r="F353" s="2">
        <f>'Moving Avg'!D353</f>
        <v>4.9620000000000006</v>
      </c>
      <c r="G353" s="2">
        <f>'Moving Avg'!F353</f>
        <v>5.0104999999999986</v>
      </c>
      <c r="H353" s="2">
        <f>'Moving Avg'!G353</f>
        <v>4.8746</v>
      </c>
      <c r="I353" s="2">
        <f>'Moving Avg'!H353</f>
        <v>5.393349999999999</v>
      </c>
      <c r="J353" s="17" t="str">
        <f>OBV!F353</f>
        <v>BEARISH</v>
      </c>
      <c r="K353" s="17" t="str">
        <f>OBV!G353</f>
        <v>NEUTRAL</v>
      </c>
      <c r="L353" s="17" t="str">
        <f>OBV!H353</f>
        <v>CONFIRMED BEARISH</v>
      </c>
      <c r="M353" s="19">
        <f t="shared" si="50"/>
        <v>25</v>
      </c>
      <c r="N353" s="19">
        <f t="shared" si="51"/>
        <v>0</v>
      </c>
      <c r="O353" s="19">
        <f t="shared" si="52"/>
        <v>0</v>
      </c>
      <c r="P353" s="19">
        <f t="shared" si="53"/>
        <v>16.5</v>
      </c>
      <c r="Q353" s="20">
        <f t="shared" si="54"/>
        <v>11.225</v>
      </c>
      <c r="R353" s="20">
        <f t="shared" si="55"/>
        <v>9.125</v>
      </c>
      <c r="S353" s="20">
        <f t="shared" si="56"/>
        <v>11.175000000000001</v>
      </c>
      <c r="T353" s="20">
        <f t="shared" si="57"/>
        <v>10.375</v>
      </c>
      <c r="U353" s="19">
        <f t="shared" si="58"/>
        <v>10.508333333333335</v>
      </c>
      <c r="V353" s="19">
        <f t="shared" si="59"/>
        <v>10.475000000000001</v>
      </c>
    </row>
    <row r="354" spans="1:22" ht="13.5" x14ac:dyDescent="0.25">
      <c r="A354" s="3">
        <f>RSI!A354</f>
        <v>42517</v>
      </c>
      <c r="B354" s="2">
        <f>RSI!B354</f>
        <v>4.99</v>
      </c>
      <c r="C354" s="2">
        <f>RSI!I354</f>
        <v>52.250287901152625</v>
      </c>
      <c r="D354" s="2">
        <f>MACD!E354</f>
        <v>1.4525992002018207E-2</v>
      </c>
      <c r="E354" s="2">
        <f>MACD!F354</f>
        <v>-2.9214587723473706E-3</v>
      </c>
      <c r="F354" s="2">
        <f>'Moving Avg'!D354</f>
        <v>4.9599999999999991</v>
      </c>
      <c r="G354" s="2">
        <f>'Moving Avg'!F354</f>
        <v>4.9999999999999991</v>
      </c>
      <c r="H354" s="2">
        <f>'Moving Avg'!G354</f>
        <v>4.8746</v>
      </c>
      <c r="I354" s="2">
        <f>'Moving Avg'!H354</f>
        <v>5.386849999999999</v>
      </c>
      <c r="J354" s="17" t="str">
        <f>OBV!F354</f>
        <v>BEARISH</v>
      </c>
      <c r="K354" s="17" t="str">
        <f>OBV!G354</f>
        <v>NEUTRAL</v>
      </c>
      <c r="L354" s="17" t="str">
        <f>OBV!H354</f>
        <v>CONFIRMED BEARISH</v>
      </c>
      <c r="M354" s="19">
        <f t="shared" si="50"/>
        <v>25</v>
      </c>
      <c r="N354" s="19">
        <f t="shared" si="51"/>
        <v>0</v>
      </c>
      <c r="O354" s="19">
        <f t="shared" si="52"/>
        <v>0</v>
      </c>
      <c r="P354" s="19">
        <f t="shared" si="53"/>
        <v>16.5</v>
      </c>
      <c r="Q354" s="20">
        <f t="shared" si="54"/>
        <v>11.225</v>
      </c>
      <c r="R354" s="20">
        <f t="shared" si="55"/>
        <v>9.125</v>
      </c>
      <c r="S354" s="20">
        <f t="shared" si="56"/>
        <v>11.175000000000001</v>
      </c>
      <c r="T354" s="20">
        <f t="shared" si="57"/>
        <v>10.375</v>
      </c>
      <c r="U354" s="19">
        <f t="shared" si="58"/>
        <v>10.508333333333335</v>
      </c>
      <c r="V354" s="19">
        <f t="shared" si="59"/>
        <v>10.475000000000001</v>
      </c>
    </row>
    <row r="355" spans="1:22" ht="13.5" x14ac:dyDescent="0.25">
      <c r="A355" s="3">
        <f>RSI!A355</f>
        <v>42520</v>
      </c>
      <c r="B355" s="2">
        <f>RSI!B355</f>
        <v>4.9000000000000004</v>
      </c>
      <c r="C355" s="2">
        <f>RSI!I355</f>
        <v>46.7850020135119</v>
      </c>
      <c r="D355" s="2">
        <f>MACD!E355</f>
        <v>3.5477348960894162E-2</v>
      </c>
      <c r="E355" s="2">
        <f>MACD!F355</f>
        <v>4.7583027743009366E-3</v>
      </c>
      <c r="F355" s="2">
        <f>'Moving Avg'!D355</f>
        <v>4.9400000000000004</v>
      </c>
      <c r="G355" s="2">
        <f>'Moving Avg'!F355</f>
        <v>4.9879999999999995</v>
      </c>
      <c r="H355" s="2">
        <f>'Moving Avg'!G355</f>
        <v>4.8744000000000014</v>
      </c>
      <c r="I355" s="2">
        <f>'Moving Avg'!H355</f>
        <v>5.3807500000000008</v>
      </c>
      <c r="J355" s="17" t="str">
        <f>OBV!F355</f>
        <v>BEARISH</v>
      </c>
      <c r="K355" s="17" t="str">
        <f>OBV!G355</f>
        <v>NEUTRAL</v>
      </c>
      <c r="L355" s="17" t="str">
        <f>OBV!H355</f>
        <v>CONFIRMED BEARISH</v>
      </c>
      <c r="M355" s="19">
        <f t="shared" si="50"/>
        <v>25</v>
      </c>
      <c r="N355" s="19">
        <f t="shared" si="51"/>
        <v>0</v>
      </c>
      <c r="O355" s="19">
        <f t="shared" si="52"/>
        <v>0</v>
      </c>
      <c r="P355" s="19">
        <f t="shared" si="53"/>
        <v>16.5</v>
      </c>
      <c r="Q355" s="20">
        <f t="shared" si="54"/>
        <v>11.225</v>
      </c>
      <c r="R355" s="20">
        <f t="shared" si="55"/>
        <v>9.125</v>
      </c>
      <c r="S355" s="20">
        <f t="shared" si="56"/>
        <v>11.175000000000001</v>
      </c>
      <c r="T355" s="20">
        <f t="shared" si="57"/>
        <v>10.375</v>
      </c>
      <c r="U355" s="19">
        <f t="shared" si="58"/>
        <v>10.508333333333335</v>
      </c>
      <c r="V355" s="19">
        <f t="shared" si="59"/>
        <v>10.475000000000001</v>
      </c>
    </row>
    <row r="356" spans="1:22" ht="13.5" x14ac:dyDescent="0.25">
      <c r="A356" s="3">
        <f>RSI!A356</f>
        <v>42521</v>
      </c>
      <c r="B356" s="2">
        <f>RSI!B356</f>
        <v>4.9000000000000004</v>
      </c>
      <c r="C356" s="2">
        <f>RSI!I356</f>
        <v>46.7850020135119</v>
      </c>
      <c r="D356" s="2">
        <f>MACD!E356</f>
        <v>4.1231519239661729E-2</v>
      </c>
      <c r="E356" s="2">
        <f>MACD!F356</f>
        <v>1.2052946067373095E-2</v>
      </c>
      <c r="F356" s="2">
        <f>'Moving Avg'!D356</f>
        <v>4.9260000000000002</v>
      </c>
      <c r="G356" s="2">
        <f>'Moving Avg'!F356</f>
        <v>4.9790000000000001</v>
      </c>
      <c r="H356" s="2">
        <f>'Moving Avg'!G356</f>
        <v>4.8744000000000005</v>
      </c>
      <c r="I356" s="2">
        <f>'Moving Avg'!H356</f>
        <v>5.3752500000000012</v>
      </c>
      <c r="J356" s="17" t="str">
        <f>OBV!F356</f>
        <v>BEARISH</v>
      </c>
      <c r="K356" s="17" t="str">
        <f>OBV!G356</f>
        <v>NEUTRAL</v>
      </c>
      <c r="L356" s="17" t="str">
        <f>OBV!H356</f>
        <v>CONFIRMED BEARISH</v>
      </c>
      <c r="M356" s="19">
        <f t="shared" si="50"/>
        <v>25</v>
      </c>
      <c r="N356" s="19">
        <f t="shared" si="51"/>
        <v>0</v>
      </c>
      <c r="O356" s="19">
        <f t="shared" si="52"/>
        <v>0</v>
      </c>
      <c r="P356" s="19">
        <f t="shared" si="53"/>
        <v>16.5</v>
      </c>
      <c r="Q356" s="20">
        <f t="shared" si="54"/>
        <v>11.225</v>
      </c>
      <c r="R356" s="20">
        <f t="shared" si="55"/>
        <v>9.125</v>
      </c>
      <c r="S356" s="20">
        <f t="shared" si="56"/>
        <v>11.175000000000001</v>
      </c>
      <c r="T356" s="20">
        <f t="shared" si="57"/>
        <v>10.375</v>
      </c>
      <c r="U356" s="19">
        <f t="shared" si="58"/>
        <v>10.508333333333335</v>
      </c>
      <c r="V356" s="19">
        <f t="shared" si="59"/>
        <v>10.475000000000001</v>
      </c>
    </row>
    <row r="357" spans="1:22" ht="13.5" x14ac:dyDescent="0.25">
      <c r="A357" s="3">
        <f>RSI!A357</f>
        <v>42522</v>
      </c>
      <c r="B357" s="2">
        <f>RSI!B357</f>
        <v>4.9000000000000004</v>
      </c>
      <c r="C357" s="2">
        <f>RSI!I357</f>
        <v>46.7850020135119</v>
      </c>
      <c r="D357" s="2">
        <f>MACD!E357</f>
        <v>4.6409498583543041E-2</v>
      </c>
      <c r="E357" s="2">
        <f>MACD!F357</f>
        <v>1.8924256570607086E-2</v>
      </c>
      <c r="F357" s="2">
        <f>'Moving Avg'!D357</f>
        <v>4.9079999999999995</v>
      </c>
      <c r="G357" s="2">
        <f>'Moving Avg'!F357</f>
        <v>4.9695</v>
      </c>
      <c r="H357" s="2">
        <f>'Moving Avg'!G357</f>
        <v>4.8744000000000014</v>
      </c>
      <c r="I357" s="2">
        <f>'Moving Avg'!H357</f>
        <v>5.3697500000000016</v>
      </c>
      <c r="J357" s="17" t="str">
        <f>OBV!F357</f>
        <v>BEARISH</v>
      </c>
      <c r="K357" s="17" t="str">
        <f>OBV!G357</f>
        <v>NEUTRAL</v>
      </c>
      <c r="L357" s="17" t="str">
        <f>OBV!H357</f>
        <v>CONFIRMED BEARISH</v>
      </c>
      <c r="M357" s="19">
        <f t="shared" si="50"/>
        <v>25</v>
      </c>
      <c r="N357" s="19">
        <f t="shared" si="51"/>
        <v>0</v>
      </c>
      <c r="O357" s="19">
        <f t="shared" si="52"/>
        <v>0</v>
      </c>
      <c r="P357" s="19">
        <f t="shared" si="53"/>
        <v>16.5</v>
      </c>
      <c r="Q357" s="20">
        <f t="shared" si="54"/>
        <v>11.225</v>
      </c>
      <c r="R357" s="20">
        <f t="shared" si="55"/>
        <v>9.125</v>
      </c>
      <c r="S357" s="20">
        <f t="shared" si="56"/>
        <v>11.175000000000001</v>
      </c>
      <c r="T357" s="20">
        <f t="shared" si="57"/>
        <v>10.375</v>
      </c>
      <c r="U357" s="19">
        <f t="shared" si="58"/>
        <v>10.508333333333335</v>
      </c>
      <c r="V357" s="19">
        <f t="shared" si="59"/>
        <v>10.475000000000001</v>
      </c>
    </row>
    <row r="358" spans="1:22" ht="13.5" x14ac:dyDescent="0.25">
      <c r="A358" s="3">
        <f>RSI!A358</f>
        <v>42523</v>
      </c>
      <c r="B358" s="2">
        <f>RSI!B358</f>
        <v>4.9000000000000004</v>
      </c>
      <c r="C358" s="2">
        <f>RSI!I358</f>
        <v>46.7850020135119</v>
      </c>
      <c r="D358" s="2">
        <f>MACD!E358</f>
        <v>5.1077037971671402E-2</v>
      </c>
      <c r="E358" s="2">
        <f>MACD!F358</f>
        <v>2.535481285081995E-2</v>
      </c>
      <c r="F358" s="2">
        <f>'Moving Avg'!D358</f>
        <v>4.918000000000001</v>
      </c>
      <c r="G358" s="2">
        <f>'Moving Avg'!F358</f>
        <v>4.9610000000000003</v>
      </c>
      <c r="H358" s="2">
        <f>'Moving Avg'!G358</f>
        <v>4.8744000000000014</v>
      </c>
      <c r="I358" s="2">
        <f>'Moving Avg'!H358</f>
        <v>5.364250000000002</v>
      </c>
      <c r="J358" s="17" t="str">
        <f>OBV!F358</f>
        <v>BEARISH</v>
      </c>
      <c r="K358" s="17" t="str">
        <f>OBV!G358</f>
        <v>NEUTRAL</v>
      </c>
      <c r="L358" s="17" t="str">
        <f>OBV!H358</f>
        <v>BEARISH DIVERGENCE</v>
      </c>
      <c r="M358" s="19">
        <f t="shared" si="50"/>
        <v>25</v>
      </c>
      <c r="N358" s="19">
        <f t="shared" si="51"/>
        <v>0</v>
      </c>
      <c r="O358" s="19">
        <f t="shared" si="52"/>
        <v>0</v>
      </c>
      <c r="P358" s="19">
        <f t="shared" si="53"/>
        <v>16.5</v>
      </c>
      <c r="Q358" s="20">
        <f t="shared" si="54"/>
        <v>11.225</v>
      </c>
      <c r="R358" s="20">
        <f t="shared" si="55"/>
        <v>9.125</v>
      </c>
      <c r="S358" s="20">
        <f t="shared" si="56"/>
        <v>11.175000000000001</v>
      </c>
      <c r="T358" s="20">
        <f t="shared" si="57"/>
        <v>10.375</v>
      </c>
      <c r="U358" s="19">
        <f t="shared" si="58"/>
        <v>10.508333333333335</v>
      </c>
      <c r="V358" s="19">
        <f t="shared" si="59"/>
        <v>10.475000000000001</v>
      </c>
    </row>
    <row r="359" spans="1:22" ht="13.5" x14ac:dyDescent="0.25">
      <c r="A359" s="3">
        <f>RSI!A359</f>
        <v>42524</v>
      </c>
      <c r="B359" s="2">
        <f>RSI!B359</f>
        <v>4.8</v>
      </c>
      <c r="C359" s="2">
        <f>RSI!I359</f>
        <v>40.460180970291333</v>
      </c>
      <c r="D359" s="2">
        <f>MACD!E359</f>
        <v>6.2698876090898636E-2</v>
      </c>
      <c r="E359" s="2">
        <f>MACD!F359</f>
        <v>3.282362549883569E-2</v>
      </c>
      <c r="F359" s="2">
        <f>'Moving Avg'!D359</f>
        <v>4.8800000000000008</v>
      </c>
      <c r="G359" s="2">
        <f>'Moving Avg'!F359</f>
        <v>4.9510000000000005</v>
      </c>
      <c r="H359" s="2">
        <f>'Moving Avg'!G359</f>
        <v>4.8724000000000016</v>
      </c>
      <c r="I359" s="2">
        <f>'Moving Avg'!H359</f>
        <v>5.3582500000000017</v>
      </c>
      <c r="J359" s="17" t="str">
        <f>OBV!F359</f>
        <v>BEARISH</v>
      </c>
      <c r="K359" s="17" t="str">
        <f>OBV!G359</f>
        <v>NEUTRAL</v>
      </c>
      <c r="L359" s="17" t="str">
        <f>OBV!H359</f>
        <v>CONFIRMED BEARISH</v>
      </c>
      <c r="M359" s="19">
        <f t="shared" si="50"/>
        <v>25</v>
      </c>
      <c r="N359" s="19">
        <f t="shared" si="51"/>
        <v>0</v>
      </c>
      <c r="O359" s="19">
        <f t="shared" si="52"/>
        <v>0</v>
      </c>
      <c r="P359" s="19">
        <f t="shared" si="53"/>
        <v>16.5</v>
      </c>
      <c r="Q359" s="20">
        <f t="shared" si="54"/>
        <v>11.225</v>
      </c>
      <c r="R359" s="20">
        <f t="shared" si="55"/>
        <v>9.125</v>
      </c>
      <c r="S359" s="20">
        <f t="shared" si="56"/>
        <v>11.175000000000001</v>
      </c>
      <c r="T359" s="20">
        <f t="shared" si="57"/>
        <v>10.375</v>
      </c>
      <c r="U359" s="19">
        <f t="shared" si="58"/>
        <v>10.508333333333335</v>
      </c>
      <c r="V359" s="19">
        <f t="shared" si="59"/>
        <v>10.475000000000001</v>
      </c>
    </row>
    <row r="360" spans="1:22" ht="13.5" x14ac:dyDescent="0.25">
      <c r="A360" s="3">
        <f>RSI!A360</f>
        <v>42527</v>
      </c>
      <c r="B360" s="2">
        <f>RSI!B360</f>
        <v>4.9000000000000004</v>
      </c>
      <c r="C360" s="2">
        <f>RSI!I360</f>
        <v>48.026858731877915</v>
      </c>
      <c r="D360" s="2">
        <f>MACD!E360</f>
        <v>6.5961582582134248E-2</v>
      </c>
      <c r="E360" s="2">
        <f>MACD!F360</f>
        <v>3.9451216915495406E-2</v>
      </c>
      <c r="F360" s="2">
        <f>'Moving Avg'!D360</f>
        <v>4.88</v>
      </c>
      <c r="G360" s="2">
        <f>'Moving Avg'!F360</f>
        <v>4.9510000000000014</v>
      </c>
      <c r="H360" s="2">
        <f>'Moving Avg'!G360</f>
        <v>4.8744000000000014</v>
      </c>
      <c r="I360" s="2">
        <f>'Moving Avg'!H360</f>
        <v>5.3532500000000018</v>
      </c>
      <c r="J360" s="17" t="str">
        <f>OBV!F360</f>
        <v>BEARISH</v>
      </c>
      <c r="K360" s="17" t="str">
        <f>OBV!G360</f>
        <v>NEUTRAL</v>
      </c>
      <c r="L360" s="17" t="str">
        <f>OBV!H360</f>
        <v>NEUTRAL</v>
      </c>
      <c r="M360" s="19">
        <f t="shared" si="50"/>
        <v>25</v>
      </c>
      <c r="N360" s="19">
        <f t="shared" si="51"/>
        <v>0</v>
      </c>
      <c r="O360" s="19">
        <f t="shared" si="52"/>
        <v>0</v>
      </c>
      <c r="P360" s="19">
        <f t="shared" si="53"/>
        <v>16.5</v>
      </c>
      <c r="Q360" s="20">
        <f t="shared" si="54"/>
        <v>11.225</v>
      </c>
      <c r="R360" s="20">
        <f t="shared" si="55"/>
        <v>9.125</v>
      </c>
      <c r="S360" s="20">
        <f t="shared" si="56"/>
        <v>11.175000000000001</v>
      </c>
      <c r="T360" s="20">
        <f t="shared" si="57"/>
        <v>10.375</v>
      </c>
      <c r="U360" s="19">
        <f t="shared" si="58"/>
        <v>10.508333333333335</v>
      </c>
      <c r="V360" s="19">
        <f t="shared" si="59"/>
        <v>10.475000000000001</v>
      </c>
    </row>
    <row r="361" spans="1:22" ht="13.5" x14ac:dyDescent="0.25">
      <c r="A361" s="3">
        <f>RSI!A361</f>
        <v>42528</v>
      </c>
      <c r="B361" s="2">
        <f>RSI!B361</f>
        <v>4.8499999999999996</v>
      </c>
      <c r="C361" s="2">
        <f>RSI!I361</f>
        <v>44.950831695629951</v>
      </c>
      <c r="D361" s="2">
        <f>MACD!E361</f>
        <v>6.7994055387723407E-2</v>
      </c>
      <c r="E361" s="2">
        <f>MACD!F361</f>
        <v>4.5159784609941009E-2</v>
      </c>
      <c r="F361" s="2">
        <f>'Moving Avg'!D361</f>
        <v>4.87</v>
      </c>
      <c r="G361" s="2">
        <f>'Moving Avg'!F361</f>
        <v>4.9450000000000012</v>
      </c>
      <c r="H361" s="2">
        <f>'Moving Avg'!G361</f>
        <v>4.8754000000000017</v>
      </c>
      <c r="I361" s="2">
        <f>'Moving Avg'!H361</f>
        <v>5.3485000000000014</v>
      </c>
      <c r="J361" s="17" t="str">
        <f>OBV!F361</f>
        <v>BEARISH</v>
      </c>
      <c r="K361" s="17" t="str">
        <f>OBV!G361</f>
        <v>NEUTRAL</v>
      </c>
      <c r="L361" s="17" t="str">
        <f>OBV!H361</f>
        <v>CONFIRMED BEARISH</v>
      </c>
      <c r="M361" s="19">
        <f t="shared" si="50"/>
        <v>25</v>
      </c>
      <c r="N361" s="19">
        <f t="shared" si="51"/>
        <v>0</v>
      </c>
      <c r="O361" s="19">
        <f t="shared" si="52"/>
        <v>0</v>
      </c>
      <c r="P361" s="19">
        <f t="shared" si="53"/>
        <v>16.5</v>
      </c>
      <c r="Q361" s="20">
        <f t="shared" si="54"/>
        <v>11.225</v>
      </c>
      <c r="R361" s="20">
        <f t="shared" si="55"/>
        <v>9.125</v>
      </c>
      <c r="S361" s="20">
        <f t="shared" si="56"/>
        <v>11.175000000000001</v>
      </c>
      <c r="T361" s="20">
        <f t="shared" si="57"/>
        <v>10.375</v>
      </c>
      <c r="U361" s="19">
        <f t="shared" si="58"/>
        <v>10.508333333333335</v>
      </c>
      <c r="V361" s="19">
        <f t="shared" si="59"/>
        <v>10.475000000000001</v>
      </c>
    </row>
    <row r="362" spans="1:22" ht="13.5" x14ac:dyDescent="0.25">
      <c r="A362" s="3">
        <f>RSI!A362</f>
        <v>42529</v>
      </c>
      <c r="B362" s="2">
        <f>RSI!B362</f>
        <v>4.8099999999999996</v>
      </c>
      <c r="C362" s="2">
        <f>RSI!I362</f>
        <v>42.600160569350535</v>
      </c>
      <c r="D362" s="2">
        <f>MACD!E362</f>
        <v>7.6218994988822786E-2</v>
      </c>
      <c r="E362" s="2">
        <f>MACD!F362</f>
        <v>5.1371626685717361E-2</v>
      </c>
      <c r="F362" s="2">
        <f>'Moving Avg'!D362</f>
        <v>4.8519999999999994</v>
      </c>
      <c r="G362" s="2">
        <f>'Moving Avg'!F362</f>
        <v>4.9430000000000014</v>
      </c>
      <c r="H362" s="2">
        <f>'Moving Avg'!G362</f>
        <v>4.8758000000000017</v>
      </c>
      <c r="I362" s="2">
        <f>'Moving Avg'!H362</f>
        <v>5.3435500000000014</v>
      </c>
      <c r="J362" s="17" t="str">
        <f>OBV!F362</f>
        <v>BEARISH</v>
      </c>
      <c r="K362" s="17" t="str">
        <f>OBV!G362</f>
        <v>NEUTRAL</v>
      </c>
      <c r="L362" s="17" t="str">
        <f>OBV!H362</f>
        <v>CONFIRMED BEARISH</v>
      </c>
      <c r="M362" s="19">
        <f t="shared" si="50"/>
        <v>25</v>
      </c>
      <c r="N362" s="19">
        <f t="shared" si="51"/>
        <v>0</v>
      </c>
      <c r="O362" s="19">
        <f t="shared" si="52"/>
        <v>0</v>
      </c>
      <c r="P362" s="19">
        <f t="shared" si="53"/>
        <v>16.5</v>
      </c>
      <c r="Q362" s="20">
        <f t="shared" si="54"/>
        <v>11.225</v>
      </c>
      <c r="R362" s="20">
        <f t="shared" si="55"/>
        <v>9.125</v>
      </c>
      <c r="S362" s="20">
        <f t="shared" si="56"/>
        <v>11.175000000000001</v>
      </c>
      <c r="T362" s="20">
        <f t="shared" si="57"/>
        <v>10.375</v>
      </c>
      <c r="U362" s="19">
        <f t="shared" si="58"/>
        <v>10.508333333333335</v>
      </c>
      <c r="V362" s="19">
        <f t="shared" si="59"/>
        <v>10.475000000000001</v>
      </c>
    </row>
    <row r="363" spans="1:22" ht="13.5" x14ac:dyDescent="0.25">
      <c r="A363" s="3">
        <f>RSI!A363</f>
        <v>42530</v>
      </c>
      <c r="B363" s="2">
        <f>RSI!B363</f>
        <v>4.8</v>
      </c>
      <c r="C363" s="2">
        <f>RSI!I363</f>
        <v>42.008710369931002</v>
      </c>
      <c r="D363" s="2">
        <f>MACD!E363</f>
        <v>6.3048004704911342E-2</v>
      </c>
      <c r="E363" s="2">
        <f>MACD!F363</f>
        <v>5.3706902289556165E-2</v>
      </c>
      <c r="F363" s="2">
        <f>'Moving Avg'!D363</f>
        <v>4.8319999999999999</v>
      </c>
      <c r="G363" s="2">
        <f>'Moving Avg'!F363</f>
        <v>4.9330000000000007</v>
      </c>
      <c r="H363" s="2">
        <f>'Moving Avg'!G363</f>
        <v>4.8760000000000021</v>
      </c>
      <c r="I363" s="2">
        <f>'Moving Avg'!H363</f>
        <v>5.3385500000000015</v>
      </c>
      <c r="J363" s="17" t="str">
        <f>OBV!F363</f>
        <v>BEARISH</v>
      </c>
      <c r="K363" s="17" t="str">
        <f>OBV!G363</f>
        <v>NEUTRAL</v>
      </c>
      <c r="L363" s="17" t="str">
        <f>OBV!H363</f>
        <v>CONFIRMED BEARISH</v>
      </c>
      <c r="M363" s="19">
        <f t="shared" si="50"/>
        <v>25</v>
      </c>
      <c r="N363" s="19">
        <f t="shared" si="51"/>
        <v>0</v>
      </c>
      <c r="O363" s="19">
        <f t="shared" si="52"/>
        <v>0</v>
      </c>
      <c r="P363" s="19">
        <f t="shared" si="53"/>
        <v>16.5</v>
      </c>
      <c r="Q363" s="20">
        <f t="shared" si="54"/>
        <v>11.225</v>
      </c>
      <c r="R363" s="20">
        <f t="shared" si="55"/>
        <v>9.125</v>
      </c>
      <c r="S363" s="20">
        <f t="shared" si="56"/>
        <v>11.175000000000001</v>
      </c>
      <c r="T363" s="20">
        <f t="shared" si="57"/>
        <v>10.375</v>
      </c>
      <c r="U363" s="19">
        <f t="shared" si="58"/>
        <v>10.508333333333335</v>
      </c>
      <c r="V363" s="19">
        <f t="shared" si="59"/>
        <v>10.475000000000001</v>
      </c>
    </row>
    <row r="364" spans="1:22" ht="13.5" x14ac:dyDescent="0.25">
      <c r="A364" s="3">
        <f>RSI!A364</f>
        <v>42531</v>
      </c>
      <c r="B364" s="2">
        <f>RSI!B364</f>
        <v>4.8</v>
      </c>
      <c r="C364" s="2">
        <f>RSI!I364</f>
        <v>42.008710369931002</v>
      </c>
      <c r="D364" s="2">
        <f>MACD!E364</f>
        <v>7.4118619101221306E-2</v>
      </c>
      <c r="E364" s="2">
        <f>MACD!F364</f>
        <v>5.7789245651889198E-2</v>
      </c>
      <c r="F364" s="2">
        <f>'Moving Avg'!D364</f>
        <v>4.8319999999999999</v>
      </c>
      <c r="G364" s="2">
        <f>'Moving Avg'!F364</f>
        <v>4.9219999999999997</v>
      </c>
      <c r="H364" s="2">
        <f>'Moving Avg'!G364</f>
        <v>4.8760000000000021</v>
      </c>
      <c r="I364" s="2">
        <f>'Moving Avg'!H364</f>
        <v>5.3335499999999998</v>
      </c>
      <c r="J364" s="17" t="str">
        <f>OBV!F364</f>
        <v>BEARISH</v>
      </c>
      <c r="K364" s="17" t="str">
        <f>OBV!G364</f>
        <v>NEUTRAL</v>
      </c>
      <c r="L364" s="17" t="str">
        <f>OBV!H364</f>
        <v>NEUTRAL</v>
      </c>
      <c r="M364" s="19">
        <f t="shared" si="50"/>
        <v>25</v>
      </c>
      <c r="N364" s="19">
        <f t="shared" si="51"/>
        <v>0</v>
      </c>
      <c r="O364" s="19">
        <f t="shared" si="52"/>
        <v>0</v>
      </c>
      <c r="P364" s="19">
        <f t="shared" si="53"/>
        <v>16.5</v>
      </c>
      <c r="Q364" s="20">
        <f t="shared" si="54"/>
        <v>11.225</v>
      </c>
      <c r="R364" s="20">
        <f t="shared" si="55"/>
        <v>9.125</v>
      </c>
      <c r="S364" s="20">
        <f t="shared" si="56"/>
        <v>11.175000000000001</v>
      </c>
      <c r="T364" s="20">
        <f t="shared" si="57"/>
        <v>10.375</v>
      </c>
      <c r="U364" s="19">
        <f t="shared" si="58"/>
        <v>10.508333333333335</v>
      </c>
      <c r="V364" s="19">
        <f t="shared" si="59"/>
        <v>10.475000000000001</v>
      </c>
    </row>
    <row r="365" spans="1:22" ht="13.5" x14ac:dyDescent="0.25">
      <c r="A365" s="3">
        <f>RSI!A365</f>
        <v>42534</v>
      </c>
      <c r="B365" s="2">
        <f>RSI!B365</f>
        <v>4.8</v>
      </c>
      <c r="C365" s="2">
        <f>RSI!I365</f>
        <v>42.008710369930995</v>
      </c>
      <c r="D365" s="2">
        <f>MACD!E365</f>
        <v>7.0266609080082532E-2</v>
      </c>
      <c r="E365" s="2">
        <f>MACD!F365</f>
        <v>6.0284718337527868E-2</v>
      </c>
      <c r="F365" s="2">
        <f>'Moving Avg'!D365</f>
        <v>4.8120000000000003</v>
      </c>
      <c r="G365" s="2">
        <f>'Moving Avg'!F365</f>
        <v>4.9079999999999995</v>
      </c>
      <c r="H365" s="2">
        <f>'Moving Avg'!G365</f>
        <v>4.8784000000000027</v>
      </c>
      <c r="I365" s="2">
        <f>'Moving Avg'!H365</f>
        <v>5.3276000000000003</v>
      </c>
      <c r="J365" s="17" t="str">
        <f>OBV!F365</f>
        <v>BEARISH</v>
      </c>
      <c r="K365" s="17" t="str">
        <f>OBV!G365</f>
        <v>NEUTRAL</v>
      </c>
      <c r="L365" s="17" t="str">
        <f>OBV!H365</f>
        <v>CONFIRMED BEARISH</v>
      </c>
      <c r="M365" s="19">
        <f t="shared" si="50"/>
        <v>25</v>
      </c>
      <c r="N365" s="19">
        <f t="shared" si="51"/>
        <v>0</v>
      </c>
      <c r="O365" s="19">
        <f t="shared" si="52"/>
        <v>0</v>
      </c>
      <c r="P365" s="19">
        <f t="shared" si="53"/>
        <v>16.5</v>
      </c>
      <c r="Q365" s="20">
        <f t="shared" si="54"/>
        <v>11.225</v>
      </c>
      <c r="R365" s="20">
        <f t="shared" si="55"/>
        <v>9.125</v>
      </c>
      <c r="S365" s="20">
        <f t="shared" si="56"/>
        <v>11.175000000000001</v>
      </c>
      <c r="T365" s="20">
        <f t="shared" si="57"/>
        <v>10.375</v>
      </c>
      <c r="U365" s="19">
        <f t="shared" si="58"/>
        <v>10.508333333333335</v>
      </c>
      <c r="V365" s="19">
        <f t="shared" si="59"/>
        <v>10.475000000000001</v>
      </c>
    </row>
    <row r="366" spans="1:22" ht="13.5" x14ac:dyDescent="0.25">
      <c r="A366" s="3">
        <f>RSI!A366</f>
        <v>42535</v>
      </c>
      <c r="B366" s="2">
        <f>RSI!B366</f>
        <v>4.79</v>
      </c>
      <c r="C366" s="2">
        <f>RSI!I366</f>
        <v>41.292675747117215</v>
      </c>
      <c r="D366" s="2">
        <f>MACD!E366</f>
        <v>6.8328235313320107E-2</v>
      </c>
      <c r="E366" s="2">
        <f>MACD!F366</f>
        <v>6.1893421732686318E-2</v>
      </c>
      <c r="F366" s="2">
        <f>'Moving Avg'!D366</f>
        <v>4.8</v>
      </c>
      <c r="G366" s="2">
        <f>'Moving Avg'!F366</f>
        <v>4.8975</v>
      </c>
      <c r="H366" s="2">
        <f>'Moving Avg'!G366</f>
        <v>4.880600000000002</v>
      </c>
      <c r="I366" s="2">
        <f>'Moving Avg'!H366</f>
        <v>5.322449999999999</v>
      </c>
      <c r="J366" s="17" t="str">
        <f>OBV!F366</f>
        <v>BEARISH</v>
      </c>
      <c r="K366" s="17" t="str">
        <f>OBV!G366</f>
        <v>NEUTRAL</v>
      </c>
      <c r="L366" s="17" t="str">
        <f>OBV!H366</f>
        <v>CONFIRMED BEARISH</v>
      </c>
      <c r="M366" s="19">
        <f t="shared" si="50"/>
        <v>25</v>
      </c>
      <c r="N366" s="19">
        <f t="shared" si="51"/>
        <v>0</v>
      </c>
      <c r="O366" s="19">
        <f t="shared" si="52"/>
        <v>0</v>
      </c>
      <c r="P366" s="19">
        <f t="shared" si="53"/>
        <v>16.5</v>
      </c>
      <c r="Q366" s="20">
        <f t="shared" si="54"/>
        <v>11.225</v>
      </c>
      <c r="R366" s="20">
        <f t="shared" si="55"/>
        <v>9.125</v>
      </c>
      <c r="S366" s="20">
        <f t="shared" si="56"/>
        <v>11.175000000000001</v>
      </c>
      <c r="T366" s="20">
        <f t="shared" si="57"/>
        <v>10.375</v>
      </c>
      <c r="U366" s="19">
        <f t="shared" si="58"/>
        <v>10.508333333333335</v>
      </c>
      <c r="V366" s="19">
        <f t="shared" si="59"/>
        <v>10.475000000000001</v>
      </c>
    </row>
    <row r="367" spans="1:22" ht="13.5" x14ac:dyDescent="0.25">
      <c r="A367" s="3">
        <f>RSI!A367</f>
        <v>42536</v>
      </c>
      <c r="B367" s="2">
        <f>RSI!B367</f>
        <v>4.7</v>
      </c>
      <c r="C367" s="2">
        <f>RSI!I367</f>
        <v>35.438136258158039</v>
      </c>
      <c r="D367" s="2">
        <f>MACD!E367</f>
        <v>7.3951124979664939E-2</v>
      </c>
      <c r="E367" s="2">
        <f>MACD!F367</f>
        <v>6.4304962382082054E-2</v>
      </c>
      <c r="F367" s="2">
        <f>'Moving Avg'!D367</f>
        <v>4.7779999999999996</v>
      </c>
      <c r="G367" s="2">
        <f>'Moving Avg'!F367</f>
        <v>4.8824999999999994</v>
      </c>
      <c r="H367" s="2">
        <f>'Moving Avg'!G367</f>
        <v>4.880600000000002</v>
      </c>
      <c r="I367" s="2">
        <f>'Moving Avg'!H367</f>
        <v>5.3164499999999988</v>
      </c>
      <c r="J367" s="17" t="str">
        <f>OBV!F367</f>
        <v>BEARISH</v>
      </c>
      <c r="K367" s="17" t="str">
        <f>OBV!G367</f>
        <v>NEUTRAL</v>
      </c>
      <c r="L367" s="17" t="str">
        <f>OBV!H367</f>
        <v>CONFIRMED BEARISH</v>
      </c>
      <c r="M367" s="19">
        <f t="shared" si="50"/>
        <v>25</v>
      </c>
      <c r="N367" s="19">
        <f t="shared" si="51"/>
        <v>0</v>
      </c>
      <c r="O367" s="19">
        <f t="shared" si="52"/>
        <v>0</v>
      </c>
      <c r="P367" s="19">
        <f t="shared" si="53"/>
        <v>16.5</v>
      </c>
      <c r="Q367" s="20">
        <f t="shared" si="54"/>
        <v>11.225</v>
      </c>
      <c r="R367" s="20">
        <f t="shared" si="55"/>
        <v>9.125</v>
      </c>
      <c r="S367" s="20">
        <f t="shared" si="56"/>
        <v>11.175000000000001</v>
      </c>
      <c r="T367" s="20">
        <f t="shared" si="57"/>
        <v>10.375</v>
      </c>
      <c r="U367" s="19">
        <f t="shared" si="58"/>
        <v>10.508333333333335</v>
      </c>
      <c r="V367" s="19">
        <f t="shared" si="59"/>
        <v>10.475000000000001</v>
      </c>
    </row>
    <row r="368" spans="1:22" ht="13.5" x14ac:dyDescent="0.25">
      <c r="A368" s="3">
        <f>RSI!A368</f>
        <v>42537</v>
      </c>
      <c r="B368" s="2">
        <f>RSI!B368</f>
        <v>4.75</v>
      </c>
      <c r="C368" s="2">
        <f>RSI!I368</f>
        <v>40.486465122904704</v>
      </c>
      <c r="D368" s="2">
        <f>MACD!E368</f>
        <v>7.6089273578884509E-2</v>
      </c>
      <c r="E368" s="2">
        <f>MACD!F368</f>
        <v>6.6661824621442545E-2</v>
      </c>
      <c r="F368" s="2">
        <f>'Moving Avg'!D368</f>
        <v>4.7679999999999998</v>
      </c>
      <c r="G368" s="2">
        <f>'Moving Avg'!F368</f>
        <v>4.8699999999999992</v>
      </c>
      <c r="H368" s="2">
        <f>'Moving Avg'!G368</f>
        <v>4.880600000000002</v>
      </c>
      <c r="I368" s="2">
        <f>'Moving Avg'!H368</f>
        <v>5.3105499999999983</v>
      </c>
      <c r="J368" s="17" t="str">
        <f>OBV!F368</f>
        <v>BEARISH</v>
      </c>
      <c r="K368" s="17" t="str">
        <f>OBV!G368</f>
        <v>NEUTRAL</v>
      </c>
      <c r="L368" s="17" t="str">
        <f>OBV!H368</f>
        <v>CONFIRMED BEARISH</v>
      </c>
      <c r="M368" s="19">
        <f t="shared" si="50"/>
        <v>25</v>
      </c>
      <c r="N368" s="19">
        <f t="shared" si="51"/>
        <v>0</v>
      </c>
      <c r="O368" s="19">
        <f t="shared" si="52"/>
        <v>0</v>
      </c>
      <c r="P368" s="19">
        <f t="shared" si="53"/>
        <v>16.5</v>
      </c>
      <c r="Q368" s="20">
        <f t="shared" si="54"/>
        <v>11.225</v>
      </c>
      <c r="R368" s="20">
        <f t="shared" si="55"/>
        <v>9.125</v>
      </c>
      <c r="S368" s="20">
        <f t="shared" si="56"/>
        <v>11.175000000000001</v>
      </c>
      <c r="T368" s="20">
        <f t="shared" si="57"/>
        <v>10.375</v>
      </c>
      <c r="U368" s="19">
        <f t="shared" si="58"/>
        <v>10.508333333333335</v>
      </c>
      <c r="V368" s="19">
        <f t="shared" si="59"/>
        <v>10.475000000000001</v>
      </c>
    </row>
    <row r="369" spans="1:22" ht="13.5" x14ac:dyDescent="0.25">
      <c r="A369" s="3">
        <f>RSI!A369</f>
        <v>42538</v>
      </c>
      <c r="B369" s="2">
        <f>RSI!B369</f>
        <v>4.75</v>
      </c>
      <c r="C369" s="2">
        <f>RSI!I369</f>
        <v>40.486465122904704</v>
      </c>
      <c r="D369" s="2">
        <f>MACD!E369</f>
        <v>6.322213332381299E-2</v>
      </c>
      <c r="E369" s="2">
        <f>MACD!F369</f>
        <v>6.5973886361916645E-2</v>
      </c>
      <c r="F369" s="2">
        <f>'Moving Avg'!D369</f>
        <v>4.758</v>
      </c>
      <c r="G369" s="2">
        <f>'Moving Avg'!F369</f>
        <v>4.8574999999999999</v>
      </c>
      <c r="H369" s="2">
        <f>'Moving Avg'!G369</f>
        <v>4.8816000000000015</v>
      </c>
      <c r="I369" s="2">
        <f>'Moving Avg'!H369</f>
        <v>5.305299999999999</v>
      </c>
      <c r="J369" s="17" t="str">
        <f>OBV!F369</f>
        <v>BEARISH</v>
      </c>
      <c r="K369" s="17" t="str">
        <f>OBV!G369</f>
        <v>NEUTRAL</v>
      </c>
      <c r="L369" s="17" t="str">
        <f>OBV!H369</f>
        <v>CONFIRMED BEARISH</v>
      </c>
      <c r="M369" s="19">
        <f t="shared" si="50"/>
        <v>25</v>
      </c>
      <c r="N369" s="19">
        <f t="shared" si="51"/>
        <v>45</v>
      </c>
      <c r="O369" s="19">
        <f t="shared" si="52"/>
        <v>0</v>
      </c>
      <c r="P369" s="19">
        <f t="shared" si="53"/>
        <v>16.5</v>
      </c>
      <c r="Q369" s="20">
        <f t="shared" si="54"/>
        <v>26.975000000000001</v>
      </c>
      <c r="R369" s="20">
        <f t="shared" si="55"/>
        <v>18.125</v>
      </c>
      <c r="S369" s="20">
        <f t="shared" si="56"/>
        <v>17.925000000000001</v>
      </c>
      <c r="T369" s="20">
        <f t="shared" si="57"/>
        <v>21.625</v>
      </c>
      <c r="U369" s="19">
        <f t="shared" si="58"/>
        <v>21.008333333333336</v>
      </c>
      <c r="V369" s="19">
        <f t="shared" si="59"/>
        <v>21.162500000000001</v>
      </c>
    </row>
    <row r="370" spans="1:22" ht="13.5" x14ac:dyDescent="0.25">
      <c r="A370" s="3">
        <f>RSI!A370</f>
        <v>42541</v>
      </c>
      <c r="B370" s="2">
        <f>RSI!B370</f>
        <v>4.79</v>
      </c>
      <c r="C370" s="2">
        <f>RSI!I370</f>
        <v>44.512055406234381</v>
      </c>
      <c r="D370" s="2">
        <f>MACD!E370</f>
        <v>6.5412013370993449E-2</v>
      </c>
      <c r="E370" s="2">
        <f>MACD!F370</f>
        <v>6.5861511763732006E-2</v>
      </c>
      <c r="F370" s="2">
        <f>'Moving Avg'!D370</f>
        <v>4.7560000000000002</v>
      </c>
      <c r="G370" s="2">
        <f>'Moving Avg'!F370</f>
        <v>4.8470000000000004</v>
      </c>
      <c r="H370" s="2">
        <f>'Moving Avg'!G370</f>
        <v>4.8834000000000017</v>
      </c>
      <c r="I370" s="2">
        <f>'Moving Avg'!H370</f>
        <v>5.2999999999999989</v>
      </c>
      <c r="J370" s="17" t="str">
        <f>OBV!F370</f>
        <v>BEARISH</v>
      </c>
      <c r="K370" s="17" t="str">
        <f>OBV!G370</f>
        <v>NEUTRAL</v>
      </c>
      <c r="L370" s="17" t="str">
        <f>OBV!H370</f>
        <v>CONFIRMED BEARISH</v>
      </c>
      <c r="M370" s="19">
        <f t="shared" si="50"/>
        <v>25</v>
      </c>
      <c r="N370" s="19">
        <f t="shared" si="51"/>
        <v>45</v>
      </c>
      <c r="O370" s="19">
        <f t="shared" si="52"/>
        <v>0</v>
      </c>
      <c r="P370" s="19">
        <f t="shared" si="53"/>
        <v>16.5</v>
      </c>
      <c r="Q370" s="20">
        <f t="shared" si="54"/>
        <v>26.975000000000001</v>
      </c>
      <c r="R370" s="20">
        <f t="shared" si="55"/>
        <v>18.125</v>
      </c>
      <c r="S370" s="20">
        <f t="shared" si="56"/>
        <v>17.925000000000001</v>
      </c>
      <c r="T370" s="20">
        <f t="shared" si="57"/>
        <v>21.625</v>
      </c>
      <c r="U370" s="19">
        <f t="shared" si="58"/>
        <v>21.008333333333336</v>
      </c>
      <c r="V370" s="19">
        <f t="shared" si="59"/>
        <v>21.162500000000001</v>
      </c>
    </row>
    <row r="371" spans="1:22" ht="13.5" x14ac:dyDescent="0.25">
      <c r="A371" s="3">
        <f>RSI!A371</f>
        <v>42542</v>
      </c>
      <c r="B371" s="2">
        <f>RSI!B371</f>
        <v>4.7</v>
      </c>
      <c r="C371" s="2">
        <f>RSI!I371</f>
        <v>38.243857283476984</v>
      </c>
      <c r="D371" s="2">
        <f>MACD!E371</f>
        <v>6.6610215534784523E-2</v>
      </c>
      <c r="E371" s="2">
        <f>MACD!F371</f>
        <v>6.6011252517942515E-2</v>
      </c>
      <c r="F371" s="2">
        <f>'Moving Avg'!D371</f>
        <v>4.7379999999999995</v>
      </c>
      <c r="G371" s="2">
        <f>'Moving Avg'!F371</f>
        <v>4.8335000000000008</v>
      </c>
      <c r="H371" s="2">
        <f>'Moving Avg'!G371</f>
        <v>4.8814000000000011</v>
      </c>
      <c r="I371" s="2">
        <f>'Moving Avg'!H371</f>
        <v>5.294299999999998</v>
      </c>
      <c r="J371" s="17" t="str">
        <f>OBV!F371</f>
        <v>BEARISH</v>
      </c>
      <c r="K371" s="17" t="str">
        <f>OBV!G371</f>
        <v>NEUTRAL</v>
      </c>
      <c r="L371" s="17" t="str">
        <f>OBV!H371</f>
        <v>CONFIRMED BEARISH</v>
      </c>
      <c r="M371" s="19">
        <f t="shared" si="50"/>
        <v>25</v>
      </c>
      <c r="N371" s="19">
        <f t="shared" si="51"/>
        <v>0</v>
      </c>
      <c r="O371" s="19">
        <f t="shared" si="52"/>
        <v>0</v>
      </c>
      <c r="P371" s="19">
        <f t="shared" si="53"/>
        <v>16.5</v>
      </c>
      <c r="Q371" s="20">
        <f t="shared" si="54"/>
        <v>11.225</v>
      </c>
      <c r="R371" s="20">
        <f t="shared" si="55"/>
        <v>9.125</v>
      </c>
      <c r="S371" s="20">
        <f t="shared" si="56"/>
        <v>11.175000000000001</v>
      </c>
      <c r="T371" s="20">
        <f t="shared" si="57"/>
        <v>10.375</v>
      </c>
      <c r="U371" s="19">
        <f t="shared" si="58"/>
        <v>10.508333333333335</v>
      </c>
      <c r="V371" s="19">
        <f t="shared" si="59"/>
        <v>10.475000000000001</v>
      </c>
    </row>
    <row r="372" spans="1:22" ht="13.5" x14ac:dyDescent="0.25">
      <c r="A372" s="3">
        <f>RSI!A372</f>
        <v>42543</v>
      </c>
      <c r="B372" s="2">
        <f>RSI!B372</f>
        <v>4.7</v>
      </c>
      <c r="C372" s="2">
        <f>RSI!I372</f>
        <v>38.243857283476984</v>
      </c>
      <c r="D372" s="2">
        <f>MACD!E372</f>
        <v>6.234544269405351E-2</v>
      </c>
      <c r="E372" s="2">
        <f>MACD!F372</f>
        <v>6.5278090553164719E-2</v>
      </c>
      <c r="F372" s="2">
        <f>'Moving Avg'!D372</f>
        <v>4.7379999999999995</v>
      </c>
      <c r="G372" s="2">
        <f>'Moving Avg'!F372</f>
        <v>4.8190000000000008</v>
      </c>
      <c r="H372" s="2">
        <f>'Moving Avg'!G372</f>
        <v>4.882200000000001</v>
      </c>
      <c r="I372" s="2">
        <f>'Moving Avg'!H372</f>
        <v>5.2887999999999984</v>
      </c>
      <c r="J372" s="17" t="str">
        <f>OBV!F372</f>
        <v>BEARISH</v>
      </c>
      <c r="K372" s="17" t="str">
        <f>OBV!G372</f>
        <v>NEUTRAL</v>
      </c>
      <c r="L372" s="17" t="str">
        <f>OBV!H372</f>
        <v>NEUTRAL</v>
      </c>
      <c r="M372" s="19">
        <f t="shared" si="50"/>
        <v>25</v>
      </c>
      <c r="N372" s="19">
        <f t="shared" si="51"/>
        <v>45</v>
      </c>
      <c r="O372" s="19">
        <f t="shared" si="52"/>
        <v>0</v>
      </c>
      <c r="P372" s="19">
        <f t="shared" si="53"/>
        <v>16.5</v>
      </c>
      <c r="Q372" s="20">
        <f t="shared" si="54"/>
        <v>26.975000000000001</v>
      </c>
      <c r="R372" s="20">
        <f t="shared" si="55"/>
        <v>18.125</v>
      </c>
      <c r="S372" s="20">
        <f t="shared" si="56"/>
        <v>17.925000000000001</v>
      </c>
      <c r="T372" s="20">
        <f t="shared" si="57"/>
        <v>21.625</v>
      </c>
      <c r="U372" s="19">
        <f t="shared" si="58"/>
        <v>21.008333333333336</v>
      </c>
      <c r="V372" s="19">
        <f t="shared" si="59"/>
        <v>21.162500000000001</v>
      </c>
    </row>
    <row r="373" spans="1:22" ht="13.5" x14ac:dyDescent="0.25">
      <c r="A373" s="3">
        <f>RSI!A373</f>
        <v>42544</v>
      </c>
      <c r="B373" s="2">
        <f>RSI!B373</f>
        <v>4.7</v>
      </c>
      <c r="C373" s="2">
        <f>RSI!I373</f>
        <v>38.243857283476984</v>
      </c>
      <c r="D373" s="2">
        <f>MACD!E373</f>
        <v>5.8008706790984021E-2</v>
      </c>
      <c r="E373" s="2">
        <f>MACD!F373</f>
        <v>6.3824213800728585E-2</v>
      </c>
      <c r="F373" s="2">
        <f>'Moving Avg'!D373</f>
        <v>4.7279999999999998</v>
      </c>
      <c r="G373" s="2">
        <f>'Moving Avg'!F373</f>
        <v>4.8115000000000006</v>
      </c>
      <c r="H373" s="2">
        <f>'Moving Avg'!G373</f>
        <v>4.8822000000000001</v>
      </c>
      <c r="I373" s="2">
        <f>'Moving Avg'!H373</f>
        <v>5.2832999999999979</v>
      </c>
      <c r="J373" s="17" t="str">
        <f>OBV!F373</f>
        <v>BEARISH</v>
      </c>
      <c r="K373" s="17" t="str">
        <f>OBV!G373</f>
        <v>NEUTRAL</v>
      </c>
      <c r="L373" s="17" t="str">
        <f>OBV!H373</f>
        <v>CONFIRMED BEARISH</v>
      </c>
      <c r="M373" s="19">
        <f t="shared" si="50"/>
        <v>25</v>
      </c>
      <c r="N373" s="19">
        <f t="shared" si="51"/>
        <v>45</v>
      </c>
      <c r="O373" s="19">
        <f t="shared" si="52"/>
        <v>0</v>
      </c>
      <c r="P373" s="19">
        <f t="shared" si="53"/>
        <v>16.5</v>
      </c>
      <c r="Q373" s="20">
        <f t="shared" si="54"/>
        <v>26.975000000000001</v>
      </c>
      <c r="R373" s="20">
        <f t="shared" si="55"/>
        <v>18.125</v>
      </c>
      <c r="S373" s="20">
        <f t="shared" si="56"/>
        <v>17.925000000000001</v>
      </c>
      <c r="T373" s="20">
        <f t="shared" si="57"/>
        <v>21.625</v>
      </c>
      <c r="U373" s="19">
        <f t="shared" si="58"/>
        <v>21.008333333333336</v>
      </c>
      <c r="V373" s="19">
        <f t="shared" si="59"/>
        <v>21.162500000000001</v>
      </c>
    </row>
    <row r="374" spans="1:22" ht="13.5" x14ac:dyDescent="0.25">
      <c r="A374" s="3">
        <f>RSI!A374</f>
        <v>42545</v>
      </c>
      <c r="B374" s="2">
        <f>RSI!B374</f>
        <v>4.7</v>
      </c>
      <c r="C374" s="2">
        <f>RSI!I374</f>
        <v>38.243857283476984</v>
      </c>
      <c r="D374" s="2">
        <f>MACD!E374</f>
        <v>5.5089512487541903E-2</v>
      </c>
      <c r="E374" s="2">
        <f>MACD!F374</f>
        <v>6.2077273538091254E-2</v>
      </c>
      <c r="F374" s="2">
        <f>'Moving Avg'!D374</f>
        <v>4.718</v>
      </c>
      <c r="G374" s="2">
        <f>'Moving Avg'!F374</f>
        <v>4.7970000000000006</v>
      </c>
      <c r="H374" s="2">
        <f>'Moving Avg'!G374</f>
        <v>4.8831999999999995</v>
      </c>
      <c r="I374" s="2">
        <f>'Moving Avg'!H374</f>
        <v>5.2777999999999983</v>
      </c>
      <c r="J374" s="17" t="str">
        <f>OBV!F374</f>
        <v>BEARISH</v>
      </c>
      <c r="K374" s="17" t="str">
        <f>OBV!G374</f>
        <v>NEUTRAL</v>
      </c>
      <c r="L374" s="17" t="str">
        <f>OBV!H374</f>
        <v>CONFIRMED BEARISH</v>
      </c>
      <c r="M374" s="19">
        <f t="shared" si="50"/>
        <v>25</v>
      </c>
      <c r="N374" s="19">
        <f t="shared" si="51"/>
        <v>45</v>
      </c>
      <c r="O374" s="19">
        <f t="shared" si="52"/>
        <v>0</v>
      </c>
      <c r="P374" s="19">
        <f t="shared" si="53"/>
        <v>16.5</v>
      </c>
      <c r="Q374" s="20">
        <f t="shared" si="54"/>
        <v>26.975000000000001</v>
      </c>
      <c r="R374" s="20">
        <f t="shared" si="55"/>
        <v>18.125</v>
      </c>
      <c r="S374" s="20">
        <f t="shared" si="56"/>
        <v>17.925000000000001</v>
      </c>
      <c r="T374" s="20">
        <f t="shared" si="57"/>
        <v>21.625</v>
      </c>
      <c r="U374" s="19">
        <f t="shared" si="58"/>
        <v>21.008333333333336</v>
      </c>
      <c r="V374" s="19">
        <f t="shared" si="59"/>
        <v>21.162500000000001</v>
      </c>
    </row>
    <row r="375" spans="1:22" ht="13.5" x14ac:dyDescent="0.25">
      <c r="A375" s="3">
        <f>RSI!A375</f>
        <v>42548</v>
      </c>
      <c r="B375" s="2">
        <f>RSI!B375</f>
        <v>4.5999999999999996</v>
      </c>
      <c r="C375" s="2">
        <f>RSI!I375</f>
        <v>31.594587175785307</v>
      </c>
      <c r="D375" s="2">
        <f>MACD!E375</f>
        <v>6.0721602278434261E-2</v>
      </c>
      <c r="E375" s="2">
        <f>MACD!F375</f>
        <v>6.1806139286159856E-2</v>
      </c>
      <c r="F375" s="2">
        <f>'Moving Avg'!D375</f>
        <v>4.68</v>
      </c>
      <c r="G375" s="2">
        <f>'Moving Avg'!F375</f>
        <v>4.782</v>
      </c>
      <c r="H375" s="2">
        <f>'Moving Avg'!G375</f>
        <v>4.8837999999999999</v>
      </c>
      <c r="I375" s="2">
        <f>'Moving Avg'!H375</f>
        <v>5.271799999999998</v>
      </c>
      <c r="J375" s="17" t="str">
        <f>OBV!F375</f>
        <v>BEARISH</v>
      </c>
      <c r="K375" s="17" t="str">
        <f>OBV!G375</f>
        <v>WEAK</v>
      </c>
      <c r="L375" s="17" t="str">
        <f>OBV!H375</f>
        <v>CONFIRMED BEARISH</v>
      </c>
      <c r="M375" s="19">
        <f t="shared" si="50"/>
        <v>25</v>
      </c>
      <c r="N375" s="19">
        <f t="shared" si="51"/>
        <v>45</v>
      </c>
      <c r="O375" s="19">
        <f t="shared" si="52"/>
        <v>0</v>
      </c>
      <c r="P375" s="19">
        <f t="shared" si="53"/>
        <v>0</v>
      </c>
      <c r="Q375" s="20">
        <f t="shared" si="54"/>
        <v>24.5</v>
      </c>
      <c r="R375" s="20">
        <f t="shared" si="55"/>
        <v>14</v>
      </c>
      <c r="S375" s="20">
        <f t="shared" si="56"/>
        <v>10.5</v>
      </c>
      <c r="T375" s="20">
        <f t="shared" si="57"/>
        <v>17.5</v>
      </c>
      <c r="U375" s="19">
        <f t="shared" si="58"/>
        <v>16.333333333333332</v>
      </c>
      <c r="V375" s="19">
        <f t="shared" si="59"/>
        <v>16.625</v>
      </c>
    </row>
    <row r="376" spans="1:22" ht="13.5" x14ac:dyDescent="0.25">
      <c r="A376" s="3">
        <f>RSI!A376</f>
        <v>42549</v>
      </c>
      <c r="B376" s="2">
        <f>RSI!B376</f>
        <v>4.6500000000000004</v>
      </c>
      <c r="C376" s="2">
        <f>RSI!I376</f>
        <v>37.450453317694681</v>
      </c>
      <c r="D376" s="2">
        <f>MACD!E376</f>
        <v>6.1479261205447777E-2</v>
      </c>
      <c r="E376" s="2">
        <f>MACD!F376</f>
        <v>6.1740763670017441E-2</v>
      </c>
      <c r="F376" s="2">
        <f>'Moving Avg'!D376</f>
        <v>4.67</v>
      </c>
      <c r="G376" s="2">
        <f>'Moving Avg'!F376</f>
        <v>4.7695000000000007</v>
      </c>
      <c r="H376" s="2">
        <f>'Moving Avg'!G376</f>
        <v>4.8848000000000003</v>
      </c>
      <c r="I376" s="2">
        <f>'Moving Avg'!H376</f>
        <v>5.266049999999999</v>
      </c>
      <c r="J376" s="17" t="str">
        <f>OBV!F376</f>
        <v>BEARISH</v>
      </c>
      <c r="K376" s="17" t="str">
        <f>OBV!G376</f>
        <v>NEUTRAL</v>
      </c>
      <c r="L376" s="17" t="str">
        <f>OBV!H376</f>
        <v>CONFIRMED BEARISH</v>
      </c>
      <c r="M376" s="19">
        <f t="shared" si="50"/>
        <v>25</v>
      </c>
      <c r="N376" s="19">
        <f t="shared" si="51"/>
        <v>45</v>
      </c>
      <c r="O376" s="19">
        <f t="shared" si="52"/>
        <v>0</v>
      </c>
      <c r="P376" s="19">
        <f t="shared" si="53"/>
        <v>16.5</v>
      </c>
      <c r="Q376" s="20">
        <f t="shared" si="54"/>
        <v>26.975000000000001</v>
      </c>
      <c r="R376" s="20">
        <f t="shared" si="55"/>
        <v>18.125</v>
      </c>
      <c r="S376" s="20">
        <f t="shared" si="56"/>
        <v>17.925000000000001</v>
      </c>
      <c r="T376" s="20">
        <f t="shared" si="57"/>
        <v>21.625</v>
      </c>
      <c r="U376" s="19">
        <f t="shared" si="58"/>
        <v>21.008333333333336</v>
      </c>
      <c r="V376" s="19">
        <f t="shared" si="59"/>
        <v>21.162500000000001</v>
      </c>
    </row>
    <row r="377" spans="1:22" ht="13.5" x14ac:dyDescent="0.25">
      <c r="A377" s="3">
        <f>RSI!A377</f>
        <v>42550</v>
      </c>
      <c r="B377" s="2">
        <f>RSI!B377</f>
        <v>4.6500000000000004</v>
      </c>
      <c r="C377" s="2">
        <f>RSI!I377</f>
        <v>37.450453317694681</v>
      </c>
      <c r="D377" s="2">
        <f>MACD!E377</f>
        <v>4.9121538014869515E-2</v>
      </c>
      <c r="E377" s="2">
        <f>MACD!F377</f>
        <v>5.9216918538987862E-2</v>
      </c>
      <c r="F377" s="2">
        <f>'Moving Avg'!D377</f>
        <v>4.6599999999999993</v>
      </c>
      <c r="G377" s="2">
        <f>'Moving Avg'!F377</f>
        <v>4.7570000000000006</v>
      </c>
      <c r="H377" s="2">
        <f>'Moving Avg'!G377</f>
        <v>4.8857999999999997</v>
      </c>
      <c r="I377" s="2">
        <f>'Moving Avg'!H377</f>
        <v>5.2598499999999992</v>
      </c>
      <c r="J377" s="17" t="str">
        <f>OBV!F377</f>
        <v>BEARISH</v>
      </c>
      <c r="K377" s="17" t="str">
        <f>OBV!G377</f>
        <v>NEUTRAL</v>
      </c>
      <c r="L377" s="17" t="str">
        <f>OBV!H377</f>
        <v>CONFIRMED BEARISH</v>
      </c>
      <c r="M377" s="19">
        <f t="shared" si="50"/>
        <v>25</v>
      </c>
      <c r="N377" s="19">
        <f t="shared" si="51"/>
        <v>45</v>
      </c>
      <c r="O377" s="19">
        <f t="shared" si="52"/>
        <v>0</v>
      </c>
      <c r="P377" s="19">
        <f t="shared" si="53"/>
        <v>16.5</v>
      </c>
      <c r="Q377" s="20">
        <f t="shared" si="54"/>
        <v>26.975000000000001</v>
      </c>
      <c r="R377" s="20">
        <f t="shared" si="55"/>
        <v>18.125</v>
      </c>
      <c r="S377" s="20">
        <f t="shared" si="56"/>
        <v>17.925000000000001</v>
      </c>
      <c r="T377" s="20">
        <f t="shared" si="57"/>
        <v>21.625</v>
      </c>
      <c r="U377" s="19">
        <f t="shared" si="58"/>
        <v>21.008333333333336</v>
      </c>
      <c r="V377" s="19">
        <f t="shared" si="59"/>
        <v>21.162500000000001</v>
      </c>
    </row>
    <row r="378" spans="1:22" ht="13.5" x14ac:dyDescent="0.25">
      <c r="A378" s="3">
        <f>RSI!A378</f>
        <v>42551</v>
      </c>
      <c r="B378" s="2">
        <f>RSI!B378</f>
        <v>4.5999999999999996</v>
      </c>
      <c r="C378" s="2">
        <f>RSI!I378</f>
        <v>34.068107219617545</v>
      </c>
      <c r="D378" s="2">
        <f>MACD!E378</f>
        <v>5.0845583514958825E-2</v>
      </c>
      <c r="E378" s="2">
        <f>MACD!F378</f>
        <v>5.754265153418206E-2</v>
      </c>
      <c r="F378" s="2">
        <f>'Moving Avg'!D378</f>
        <v>4.6400000000000006</v>
      </c>
      <c r="G378" s="2">
        <f>'Moving Avg'!F378</f>
        <v>4.742</v>
      </c>
      <c r="H378" s="2">
        <f>'Moving Avg'!G378</f>
        <v>4.883799999999999</v>
      </c>
      <c r="I378" s="2">
        <f>'Moving Avg'!H378</f>
        <v>5.2533999999999983</v>
      </c>
      <c r="J378" s="17" t="str">
        <f>OBV!F378</f>
        <v>BEARISH</v>
      </c>
      <c r="K378" s="17" t="str">
        <f>OBV!G378</f>
        <v>NEUTRAL</v>
      </c>
      <c r="L378" s="17" t="str">
        <f>OBV!H378</f>
        <v>CONFIRMED BEARISH</v>
      </c>
      <c r="M378" s="19">
        <f t="shared" si="50"/>
        <v>25</v>
      </c>
      <c r="N378" s="19">
        <f t="shared" si="51"/>
        <v>45</v>
      </c>
      <c r="O378" s="19">
        <f t="shared" si="52"/>
        <v>0</v>
      </c>
      <c r="P378" s="19">
        <f t="shared" si="53"/>
        <v>16.5</v>
      </c>
      <c r="Q378" s="20">
        <f t="shared" si="54"/>
        <v>26.975000000000001</v>
      </c>
      <c r="R378" s="20">
        <f t="shared" si="55"/>
        <v>18.125</v>
      </c>
      <c r="S378" s="20">
        <f t="shared" si="56"/>
        <v>17.925000000000001</v>
      </c>
      <c r="T378" s="20">
        <f t="shared" si="57"/>
        <v>21.625</v>
      </c>
      <c r="U378" s="19">
        <f t="shared" si="58"/>
        <v>21.008333333333336</v>
      </c>
      <c r="V378" s="19">
        <f t="shared" si="59"/>
        <v>21.162500000000001</v>
      </c>
    </row>
    <row r="379" spans="1:22" ht="13.5" x14ac:dyDescent="0.25">
      <c r="A379" s="3">
        <f>RSI!A379</f>
        <v>42552</v>
      </c>
      <c r="B379" s="2">
        <f>RSI!B379</f>
        <v>4.6900000000000004</v>
      </c>
      <c r="C379" s="2">
        <f>RSI!I379</f>
        <v>43.891217105585966</v>
      </c>
      <c r="D379" s="2">
        <f>MACD!E379</f>
        <v>4.6659629607451514E-2</v>
      </c>
      <c r="E379" s="2">
        <f>MACD!F379</f>
        <v>5.5366047148835959E-2</v>
      </c>
      <c r="F379" s="2">
        <f>'Moving Avg'!D379</f>
        <v>4.6379999999999999</v>
      </c>
      <c r="G379" s="2">
        <f>'Moving Avg'!F379</f>
        <v>4.7365000000000004</v>
      </c>
      <c r="H379" s="2">
        <f>'Moving Avg'!G379</f>
        <v>4.8835999999999986</v>
      </c>
      <c r="I379" s="2">
        <f>'Moving Avg'!H379</f>
        <v>5.2468999999999992</v>
      </c>
      <c r="J379" s="17" t="str">
        <f>OBV!F379</f>
        <v>BEARISH</v>
      </c>
      <c r="K379" s="17" t="str">
        <f>OBV!G379</f>
        <v>NEUTRAL</v>
      </c>
      <c r="L379" s="17" t="str">
        <f>OBV!H379</f>
        <v>CONFIRMED BEARISH</v>
      </c>
      <c r="M379" s="19">
        <f t="shared" si="50"/>
        <v>25</v>
      </c>
      <c r="N379" s="19">
        <f t="shared" si="51"/>
        <v>45</v>
      </c>
      <c r="O379" s="19">
        <f t="shared" si="52"/>
        <v>0</v>
      </c>
      <c r="P379" s="19">
        <f t="shared" si="53"/>
        <v>16.5</v>
      </c>
      <c r="Q379" s="20">
        <f t="shared" si="54"/>
        <v>26.975000000000001</v>
      </c>
      <c r="R379" s="20">
        <f t="shared" si="55"/>
        <v>18.125</v>
      </c>
      <c r="S379" s="20">
        <f t="shared" si="56"/>
        <v>17.925000000000001</v>
      </c>
      <c r="T379" s="20">
        <f t="shared" si="57"/>
        <v>21.625</v>
      </c>
      <c r="U379" s="19">
        <f t="shared" si="58"/>
        <v>21.008333333333336</v>
      </c>
      <c r="V379" s="19">
        <f t="shared" si="59"/>
        <v>21.162500000000001</v>
      </c>
    </row>
    <row r="380" spans="1:22" ht="13.5" x14ac:dyDescent="0.25">
      <c r="A380" s="3">
        <f>RSI!A380</f>
        <v>42555</v>
      </c>
      <c r="B380" s="2">
        <f>RSI!B380</f>
        <v>4.7</v>
      </c>
      <c r="C380" s="2">
        <f>RSI!I380</f>
        <v>44.87398782620626</v>
      </c>
      <c r="D380" s="2">
        <f>MACD!E380</f>
        <v>4.8945168516299375E-2</v>
      </c>
      <c r="E380" s="2">
        <f>MACD!F380</f>
        <v>5.4081871422328648E-2</v>
      </c>
      <c r="F380" s="2">
        <f>'Moving Avg'!D380</f>
        <v>4.6579999999999995</v>
      </c>
      <c r="G380" s="2">
        <f>'Moving Avg'!F380</f>
        <v>4.7265000000000006</v>
      </c>
      <c r="H380" s="2">
        <f>'Moving Avg'!G380</f>
        <v>4.8819999999999997</v>
      </c>
      <c r="I380" s="2">
        <f>'Moving Avg'!H380</f>
        <v>5.2406999999999995</v>
      </c>
      <c r="J380" s="17" t="str">
        <f>OBV!F380</f>
        <v>BULLISH</v>
      </c>
      <c r="K380" s="17" t="str">
        <f>OBV!G380</f>
        <v>NEUTRAL</v>
      </c>
      <c r="L380" s="17" t="str">
        <f>OBV!H380</f>
        <v>CONFIRMED BULLISH</v>
      </c>
      <c r="M380" s="19">
        <f t="shared" si="50"/>
        <v>25</v>
      </c>
      <c r="N380" s="19">
        <f t="shared" si="51"/>
        <v>45</v>
      </c>
      <c r="O380" s="19">
        <f t="shared" si="52"/>
        <v>0</v>
      </c>
      <c r="P380" s="19">
        <f t="shared" si="53"/>
        <v>83.5</v>
      </c>
      <c r="Q380" s="20">
        <f t="shared" si="54"/>
        <v>37.024999999999999</v>
      </c>
      <c r="R380" s="20">
        <f t="shared" si="55"/>
        <v>34.875</v>
      </c>
      <c r="S380" s="20">
        <f t="shared" si="56"/>
        <v>48.075000000000003</v>
      </c>
      <c r="T380" s="20">
        <f t="shared" si="57"/>
        <v>38.375</v>
      </c>
      <c r="U380" s="19">
        <f t="shared" si="58"/>
        <v>39.991666666666667</v>
      </c>
      <c r="V380" s="19">
        <f t="shared" si="59"/>
        <v>39.587500000000006</v>
      </c>
    </row>
    <row r="381" spans="1:22" ht="13.5" x14ac:dyDescent="0.25">
      <c r="A381" s="3">
        <f>RSI!A381</f>
        <v>42559</v>
      </c>
      <c r="B381" s="2">
        <f>RSI!B381</f>
        <v>4.7</v>
      </c>
      <c r="C381" s="2">
        <f>RSI!I381</f>
        <v>44.87398782620626</v>
      </c>
      <c r="D381" s="2">
        <f>MACD!E381</f>
        <v>3.7357540384868493E-2</v>
      </c>
      <c r="E381" s="2">
        <f>MACD!F381</f>
        <v>5.0737005214836622E-2</v>
      </c>
      <c r="F381" s="2">
        <f>'Moving Avg'!D381</f>
        <v>4.6680000000000001</v>
      </c>
      <c r="G381" s="2">
        <f>'Moving Avg'!F381</f>
        <v>4.7190000000000012</v>
      </c>
      <c r="H381" s="2">
        <f>'Moving Avg'!G381</f>
        <v>4.8775999999999984</v>
      </c>
      <c r="I381" s="2">
        <f>'Moving Avg'!H381</f>
        <v>5.2342999999999993</v>
      </c>
      <c r="J381" s="17" t="str">
        <f>OBV!F381</f>
        <v>BULLISH</v>
      </c>
      <c r="K381" s="17" t="str">
        <f>OBV!G381</f>
        <v>NEUTRAL</v>
      </c>
      <c r="L381" s="17" t="str">
        <f>OBV!H381</f>
        <v>CONFIRMED BULLISH</v>
      </c>
      <c r="M381" s="19">
        <f t="shared" si="50"/>
        <v>25</v>
      </c>
      <c r="N381" s="19">
        <f t="shared" si="51"/>
        <v>45</v>
      </c>
      <c r="O381" s="19">
        <f t="shared" si="52"/>
        <v>0</v>
      </c>
      <c r="P381" s="19">
        <f t="shared" si="53"/>
        <v>83.5</v>
      </c>
      <c r="Q381" s="20">
        <f t="shared" si="54"/>
        <v>37.024999999999999</v>
      </c>
      <c r="R381" s="20">
        <f t="shared" si="55"/>
        <v>34.875</v>
      </c>
      <c r="S381" s="20">
        <f t="shared" si="56"/>
        <v>48.075000000000003</v>
      </c>
      <c r="T381" s="20">
        <f t="shared" si="57"/>
        <v>38.375</v>
      </c>
      <c r="U381" s="19">
        <f t="shared" si="58"/>
        <v>39.991666666666667</v>
      </c>
      <c r="V381" s="19">
        <f t="shared" si="59"/>
        <v>39.587500000000006</v>
      </c>
    </row>
    <row r="382" spans="1:22" ht="13.5" x14ac:dyDescent="0.25">
      <c r="A382" s="3">
        <f>RSI!A382</f>
        <v>42562</v>
      </c>
      <c r="B382" s="2">
        <f>RSI!B382</f>
        <v>4.7</v>
      </c>
      <c r="C382" s="2">
        <f>RSI!I382</f>
        <v>44.87398782620626</v>
      </c>
      <c r="D382" s="2">
        <f>MACD!E382</f>
        <v>2.7853187400017632E-2</v>
      </c>
      <c r="E382" s="2">
        <f>MACD!F382</f>
        <v>4.6160241651872824E-2</v>
      </c>
      <c r="F382" s="2">
        <f>'Moving Avg'!D382</f>
        <v>4.677999999999999</v>
      </c>
      <c r="G382" s="2">
        <f>'Moving Avg'!F382</f>
        <v>4.7135000000000016</v>
      </c>
      <c r="H382" s="2">
        <f>'Moving Avg'!G382</f>
        <v>4.8715999999999982</v>
      </c>
      <c r="I382" s="2">
        <f>'Moving Avg'!H382</f>
        <v>5.2279</v>
      </c>
      <c r="J382" s="17" t="str">
        <f>OBV!F382</f>
        <v>BULLISH</v>
      </c>
      <c r="K382" s="17" t="str">
        <f>OBV!G382</f>
        <v>NEUTRAL</v>
      </c>
      <c r="L382" s="17" t="str">
        <f>OBV!H382</f>
        <v>CONFIRMED BULLISH</v>
      </c>
      <c r="M382" s="19">
        <f t="shared" si="50"/>
        <v>25</v>
      </c>
      <c r="N382" s="19">
        <f t="shared" si="51"/>
        <v>45</v>
      </c>
      <c r="O382" s="19">
        <f t="shared" si="52"/>
        <v>0</v>
      </c>
      <c r="P382" s="19">
        <f t="shared" si="53"/>
        <v>83.5</v>
      </c>
      <c r="Q382" s="20">
        <f t="shared" si="54"/>
        <v>37.024999999999999</v>
      </c>
      <c r="R382" s="20">
        <f t="shared" si="55"/>
        <v>34.875</v>
      </c>
      <c r="S382" s="20">
        <f t="shared" si="56"/>
        <v>48.075000000000003</v>
      </c>
      <c r="T382" s="20">
        <f t="shared" si="57"/>
        <v>38.375</v>
      </c>
      <c r="U382" s="19">
        <f t="shared" si="58"/>
        <v>39.991666666666667</v>
      </c>
      <c r="V382" s="19">
        <f t="shared" si="59"/>
        <v>39.587500000000006</v>
      </c>
    </row>
    <row r="383" spans="1:22" ht="13.5" x14ac:dyDescent="0.25">
      <c r="A383" s="3">
        <f>RSI!A383</f>
        <v>42563</v>
      </c>
      <c r="B383" s="2">
        <f>RSI!B383</f>
        <v>4.7</v>
      </c>
      <c r="C383" s="2">
        <f>RSI!I383</f>
        <v>44.873987826206253</v>
      </c>
      <c r="D383" s="2">
        <f>MACD!E383</f>
        <v>2.0089341757755008E-2</v>
      </c>
      <c r="E383" s="2">
        <f>MACD!F383</f>
        <v>4.0946061673049268E-2</v>
      </c>
      <c r="F383" s="2">
        <f>'Moving Avg'!D383</f>
        <v>4.6979999999999995</v>
      </c>
      <c r="G383" s="2">
        <f>'Moving Avg'!F383</f>
        <v>4.7085000000000008</v>
      </c>
      <c r="H383" s="2">
        <f>'Moving Avg'!G383</f>
        <v>4.8625999999999978</v>
      </c>
      <c r="I383" s="2">
        <f>'Moving Avg'!H383</f>
        <v>5.2223499999999987</v>
      </c>
      <c r="J383" s="17" t="str">
        <f>OBV!F383</f>
        <v>BULLISH</v>
      </c>
      <c r="K383" s="17" t="str">
        <f>OBV!G383</f>
        <v>NEUTRAL</v>
      </c>
      <c r="L383" s="17" t="str">
        <f>OBV!H383</f>
        <v>CONFIRMED BULLISH</v>
      </c>
      <c r="M383" s="19">
        <f t="shared" si="50"/>
        <v>25</v>
      </c>
      <c r="N383" s="19">
        <f t="shared" si="51"/>
        <v>100</v>
      </c>
      <c r="O383" s="19">
        <f t="shared" si="52"/>
        <v>0</v>
      </c>
      <c r="P383" s="19">
        <f t="shared" si="53"/>
        <v>83.5</v>
      </c>
      <c r="Q383" s="20">
        <f t="shared" si="54"/>
        <v>56.274999999999999</v>
      </c>
      <c r="R383" s="20">
        <f t="shared" si="55"/>
        <v>45.875</v>
      </c>
      <c r="S383" s="20">
        <f t="shared" si="56"/>
        <v>56.325000000000003</v>
      </c>
      <c r="T383" s="20">
        <f t="shared" si="57"/>
        <v>52.125</v>
      </c>
      <c r="U383" s="19">
        <f t="shared" si="58"/>
        <v>52.82500000000001</v>
      </c>
      <c r="V383" s="19">
        <f t="shared" si="59"/>
        <v>52.650000000000006</v>
      </c>
    </row>
    <row r="384" spans="1:22" ht="13.5" x14ac:dyDescent="0.25">
      <c r="A384" s="3">
        <f>RSI!A384</f>
        <v>42564</v>
      </c>
      <c r="B384" s="2">
        <f>RSI!B384</f>
        <v>4.8</v>
      </c>
      <c r="C384" s="2">
        <f>RSI!I384</f>
        <v>55.384930518252482</v>
      </c>
      <c r="D384" s="2">
        <f>MACD!E384</f>
        <v>6.3702109353815928E-3</v>
      </c>
      <c r="E384" s="2">
        <f>MACD!F384</f>
        <v>3.4030891525515729E-2</v>
      </c>
      <c r="F384" s="2">
        <f>'Moving Avg'!D384</f>
        <v>4.7200000000000006</v>
      </c>
      <c r="G384" s="2">
        <f>'Moving Avg'!F384</f>
        <v>4.7085000000000008</v>
      </c>
      <c r="H384" s="2">
        <f>'Moving Avg'!G384</f>
        <v>4.8545999999999987</v>
      </c>
      <c r="I384" s="2">
        <f>'Moving Avg'!H384</f>
        <v>5.2170999999999994</v>
      </c>
      <c r="J384" s="17" t="str">
        <f>OBV!F384</f>
        <v>BULLISH</v>
      </c>
      <c r="K384" s="17" t="str">
        <f>OBV!G384</f>
        <v>NEUTRAL</v>
      </c>
      <c r="L384" s="17" t="str">
        <f>OBV!H384</f>
        <v>CONFIRMED BULLISH</v>
      </c>
      <c r="M384" s="19">
        <f t="shared" si="50"/>
        <v>25</v>
      </c>
      <c r="N384" s="19">
        <f t="shared" si="51"/>
        <v>100</v>
      </c>
      <c r="O384" s="19">
        <f t="shared" si="52"/>
        <v>0</v>
      </c>
      <c r="P384" s="19">
        <f t="shared" si="53"/>
        <v>83.5</v>
      </c>
      <c r="Q384" s="20">
        <f t="shared" si="54"/>
        <v>56.274999999999999</v>
      </c>
      <c r="R384" s="20">
        <f t="shared" si="55"/>
        <v>45.875</v>
      </c>
      <c r="S384" s="20">
        <f t="shared" si="56"/>
        <v>56.325000000000003</v>
      </c>
      <c r="T384" s="20">
        <f t="shared" si="57"/>
        <v>52.125</v>
      </c>
      <c r="U384" s="19">
        <f t="shared" si="58"/>
        <v>52.82500000000001</v>
      </c>
      <c r="V384" s="19">
        <f t="shared" si="59"/>
        <v>52.650000000000006</v>
      </c>
    </row>
    <row r="385" spans="1:22" ht="13.5" x14ac:dyDescent="0.25">
      <c r="A385" s="3">
        <f>RSI!A385</f>
        <v>42565</v>
      </c>
      <c r="B385" s="2">
        <f>RSI!B385</f>
        <v>4.59</v>
      </c>
      <c r="C385" s="2">
        <f>RSI!I385</f>
        <v>38.697969600912309</v>
      </c>
      <c r="D385" s="2">
        <f>MACD!E385</f>
        <v>-5.4196517993601034E-3</v>
      </c>
      <c r="E385" s="2">
        <f>MACD!F385</f>
        <v>2.6140782860540564E-2</v>
      </c>
      <c r="F385" s="2">
        <f>'Moving Avg'!D385</f>
        <v>4.6980000000000004</v>
      </c>
      <c r="G385" s="2">
        <f>'Moving Avg'!F385</f>
        <v>4.6980000000000013</v>
      </c>
      <c r="H385" s="2">
        <f>'Moving Avg'!G385</f>
        <v>4.8435999999999986</v>
      </c>
      <c r="I385" s="2">
        <f>'Moving Avg'!H385</f>
        <v>5.2110499999999975</v>
      </c>
      <c r="J385" s="17" t="str">
        <f>OBV!F385</f>
        <v>BULLISH</v>
      </c>
      <c r="K385" s="17" t="str">
        <f>OBV!G385</f>
        <v>NEUTRAL</v>
      </c>
      <c r="L385" s="17" t="str">
        <f>OBV!H385</f>
        <v>BULLISH DIVERGENCE</v>
      </c>
      <c r="M385" s="19">
        <f t="shared" si="50"/>
        <v>25</v>
      </c>
      <c r="N385" s="19">
        <f t="shared" si="51"/>
        <v>100</v>
      </c>
      <c r="O385" s="19">
        <f t="shared" si="52"/>
        <v>0</v>
      </c>
      <c r="P385" s="19">
        <f t="shared" si="53"/>
        <v>66.5</v>
      </c>
      <c r="Q385" s="20">
        <f t="shared" si="54"/>
        <v>53.725000000000001</v>
      </c>
      <c r="R385" s="20">
        <f t="shared" si="55"/>
        <v>41.625</v>
      </c>
      <c r="S385" s="20">
        <f t="shared" si="56"/>
        <v>48.674999999999997</v>
      </c>
      <c r="T385" s="20">
        <f t="shared" si="57"/>
        <v>47.875</v>
      </c>
      <c r="U385" s="19">
        <f t="shared" si="58"/>
        <v>48.008333333333326</v>
      </c>
      <c r="V385" s="19">
        <f t="shared" si="59"/>
        <v>47.974999999999994</v>
      </c>
    </row>
    <row r="386" spans="1:22" ht="13.5" x14ac:dyDescent="0.25">
      <c r="A386" s="3">
        <f>RSI!A386</f>
        <v>42566</v>
      </c>
      <c r="B386" s="2">
        <f>RSI!B386</f>
        <v>4.75</v>
      </c>
      <c r="C386" s="2">
        <f>RSI!I386</f>
        <v>50.848781407457501</v>
      </c>
      <c r="D386" s="2">
        <f>MACD!E386</f>
        <v>-1.8640545374450035E-2</v>
      </c>
      <c r="E386" s="2">
        <f>MACD!F386</f>
        <v>1.7184517213542444E-2</v>
      </c>
      <c r="F386" s="2">
        <f>'Moving Avg'!D386</f>
        <v>4.7080000000000002</v>
      </c>
      <c r="G386" s="2">
        <f>'Moving Avg'!F386</f>
        <v>4.6959999999999997</v>
      </c>
      <c r="H386" s="2">
        <f>'Moving Avg'!G386</f>
        <v>4.8369999999999989</v>
      </c>
      <c r="I386" s="2">
        <f>'Moving Avg'!H386</f>
        <v>5.2057999999999982</v>
      </c>
      <c r="J386" s="17" t="str">
        <f>OBV!F386</f>
        <v>BULLISH</v>
      </c>
      <c r="K386" s="17" t="str">
        <f>OBV!G386</f>
        <v>NEUTRAL</v>
      </c>
      <c r="L386" s="17" t="str">
        <f>OBV!H386</f>
        <v>CONFIRMED BULLISH</v>
      </c>
      <c r="M386" s="19">
        <f t="shared" ref="M386:M449" si="60">IF(C386&lt;30,50, IF(C386&gt;70, 0, 25))</f>
        <v>25</v>
      </c>
      <c r="N386" s="19">
        <f t="shared" ref="N386:N449" si="61">IF(E386-D386&gt;0.02, 100, IF(E386-D386&lt;0,0,45))</f>
        <v>100</v>
      </c>
      <c r="O386" s="19">
        <f t="shared" ref="O386:O449" si="62">IF(F386-I386&gt;10,100,IF(F386-I386&gt;5,75, IF(F386-I386&gt;0,50,0)))</f>
        <v>0</v>
      </c>
      <c r="P386" s="19">
        <f t="shared" ref="P386:P449" si="63">IF(L386="confirmed bullish", 34, IF(L386="bullish divergence",17, 0))+IF(J386="bullish",33,IF(J386="bearish",0,16.5))+IF(K386="strong",33,IF(K386="weak",0,16.5))</f>
        <v>83.5</v>
      </c>
      <c r="Q386" s="20">
        <f t="shared" si="54"/>
        <v>56.274999999999999</v>
      </c>
      <c r="R386" s="20">
        <f t="shared" si="55"/>
        <v>45.875</v>
      </c>
      <c r="S386" s="20">
        <f t="shared" si="56"/>
        <v>56.325000000000003</v>
      </c>
      <c r="T386" s="20">
        <f t="shared" si="57"/>
        <v>52.125</v>
      </c>
      <c r="U386" s="19">
        <f t="shared" si="58"/>
        <v>52.82500000000001</v>
      </c>
      <c r="V386" s="19">
        <f t="shared" si="59"/>
        <v>52.650000000000006</v>
      </c>
    </row>
    <row r="387" spans="1:22" ht="13.5" x14ac:dyDescent="0.25">
      <c r="A387" s="3">
        <f>RSI!A387</f>
        <v>42569</v>
      </c>
      <c r="B387" s="2">
        <f>RSI!B387</f>
        <v>4.75</v>
      </c>
      <c r="C387" s="2">
        <f>RSI!I387</f>
        <v>50.848781407457501</v>
      </c>
      <c r="D387" s="2">
        <f>MACD!E387</f>
        <v>-2.9925968598529806E-2</v>
      </c>
      <c r="E387" s="2">
        <f>MACD!F387</f>
        <v>7.762420051127995E-3</v>
      </c>
      <c r="F387" s="2">
        <f>'Moving Avg'!D387</f>
        <v>4.718</v>
      </c>
      <c r="G387" s="2">
        <f>'Moving Avg'!F387</f>
        <v>4.6985000000000001</v>
      </c>
      <c r="H387" s="2">
        <f>'Moving Avg'!G387</f>
        <v>4.8301999999999987</v>
      </c>
      <c r="I387" s="2">
        <f>'Moving Avg'!H387</f>
        <v>5.2000999999999991</v>
      </c>
      <c r="J387" s="17" t="str">
        <f>OBV!F387</f>
        <v>BULLISH</v>
      </c>
      <c r="K387" s="17" t="str">
        <f>OBV!G387</f>
        <v>NEUTRAL</v>
      </c>
      <c r="L387" s="17" t="str">
        <f>OBV!H387</f>
        <v>CONFIRMED BULLISH</v>
      </c>
      <c r="M387" s="19">
        <f t="shared" si="60"/>
        <v>25</v>
      </c>
      <c r="N387" s="19">
        <f t="shared" si="61"/>
        <v>100</v>
      </c>
      <c r="O387" s="19">
        <f t="shared" si="62"/>
        <v>0</v>
      </c>
      <c r="P387" s="19">
        <f t="shared" si="63"/>
        <v>83.5</v>
      </c>
      <c r="Q387" s="20">
        <f t="shared" ref="Q387:Q450" si="64">0.35*M387+N387*0.35+O387*0.15+P387*0.15</f>
        <v>56.274999999999999</v>
      </c>
      <c r="R387" s="20">
        <f t="shared" ref="R387:R450" si="65">M387*0.2+N387*0.2+O387*0.35+P387*0.25</f>
        <v>45.875</v>
      </c>
      <c r="S387" s="20">
        <f t="shared" ref="S387:S450" si="66">M387*0.15+N387*0.15+O387*0.25+P387*0.45</f>
        <v>56.325000000000003</v>
      </c>
      <c r="T387" s="20">
        <f t="shared" ref="T387:T450" si="67">0.25*SUM(M387:P387)</f>
        <v>52.125</v>
      </c>
      <c r="U387" s="19">
        <f t="shared" ref="U387:U450" si="68">SUM(Q387:S387)/3</f>
        <v>52.82500000000001</v>
      </c>
      <c r="V387" s="19">
        <f t="shared" ref="V387:V450" si="69">SUM(Q387:T387)/4</f>
        <v>52.650000000000006</v>
      </c>
    </row>
    <row r="388" spans="1:22" ht="13.5" x14ac:dyDescent="0.25">
      <c r="A388" s="3">
        <f>RSI!A388</f>
        <v>42570</v>
      </c>
      <c r="B388" s="2">
        <f>RSI!B388</f>
        <v>4.75</v>
      </c>
      <c r="C388" s="2">
        <f>RSI!I388</f>
        <v>50.848781407457501</v>
      </c>
      <c r="D388" s="2">
        <f>MACD!E388</f>
        <v>-4.7258696553595492E-2</v>
      </c>
      <c r="E388" s="2">
        <f>MACD!F388</f>
        <v>-3.2418032698167025E-3</v>
      </c>
      <c r="F388" s="2">
        <f>'Moving Avg'!D388</f>
        <v>4.7279999999999998</v>
      </c>
      <c r="G388" s="2">
        <f>'Moving Avg'!F388</f>
        <v>4.6985000000000001</v>
      </c>
      <c r="H388" s="2">
        <f>'Moving Avg'!G388</f>
        <v>4.8237999999999985</v>
      </c>
      <c r="I388" s="2">
        <f>'Moving Avg'!H388</f>
        <v>5.1943499999999982</v>
      </c>
      <c r="J388" s="17" t="str">
        <f>OBV!F388</f>
        <v>BULLISH</v>
      </c>
      <c r="K388" s="17" t="str">
        <f>OBV!G388</f>
        <v>NEUTRAL</v>
      </c>
      <c r="L388" s="17" t="str">
        <f>OBV!H388</f>
        <v>CONFIRMED BULLISH</v>
      </c>
      <c r="M388" s="19">
        <f t="shared" si="60"/>
        <v>25</v>
      </c>
      <c r="N388" s="19">
        <f t="shared" si="61"/>
        <v>100</v>
      </c>
      <c r="O388" s="19">
        <f t="shared" si="62"/>
        <v>0</v>
      </c>
      <c r="P388" s="19">
        <f t="shared" si="63"/>
        <v>83.5</v>
      </c>
      <c r="Q388" s="20">
        <f t="shared" si="64"/>
        <v>56.274999999999999</v>
      </c>
      <c r="R388" s="20">
        <f t="shared" si="65"/>
        <v>45.875</v>
      </c>
      <c r="S388" s="20">
        <f t="shared" si="66"/>
        <v>56.325000000000003</v>
      </c>
      <c r="T388" s="20">
        <f t="shared" si="67"/>
        <v>52.125</v>
      </c>
      <c r="U388" s="19">
        <f t="shared" si="68"/>
        <v>52.82500000000001</v>
      </c>
      <c r="V388" s="19">
        <f t="shared" si="69"/>
        <v>52.650000000000006</v>
      </c>
    </row>
    <row r="389" spans="1:22" ht="13.5" x14ac:dyDescent="0.25">
      <c r="A389" s="3">
        <f>RSI!A389</f>
        <v>42571</v>
      </c>
      <c r="B389" s="2">
        <f>RSI!B389</f>
        <v>4.75</v>
      </c>
      <c r="C389" s="2">
        <f>RSI!I389</f>
        <v>50.848781407457501</v>
      </c>
      <c r="D389" s="2">
        <f>MACD!E389</f>
        <v>-4.8163156386724637E-2</v>
      </c>
      <c r="E389" s="2">
        <f>MACD!F389</f>
        <v>-1.222607389319829E-2</v>
      </c>
      <c r="F389" s="2">
        <f>'Moving Avg'!D389</f>
        <v>4.718</v>
      </c>
      <c r="G389" s="2">
        <f>'Moving Avg'!F389</f>
        <v>4.6985000000000001</v>
      </c>
      <c r="H389" s="2">
        <f>'Moving Avg'!G389</f>
        <v>4.8187999999999986</v>
      </c>
      <c r="I389" s="2">
        <f>'Moving Avg'!H389</f>
        <v>5.188299999999999</v>
      </c>
      <c r="J389" s="17" t="str">
        <f>OBV!F389</f>
        <v>BULLISH</v>
      </c>
      <c r="K389" s="17" t="str">
        <f>OBV!G389</f>
        <v>NEUTRAL</v>
      </c>
      <c r="L389" s="17" t="str">
        <f>OBV!H389</f>
        <v>BULLISH DIVERGENCE</v>
      </c>
      <c r="M389" s="19">
        <f t="shared" si="60"/>
        <v>25</v>
      </c>
      <c r="N389" s="19">
        <f t="shared" si="61"/>
        <v>100</v>
      </c>
      <c r="O389" s="19">
        <f t="shared" si="62"/>
        <v>0</v>
      </c>
      <c r="P389" s="19">
        <f t="shared" si="63"/>
        <v>66.5</v>
      </c>
      <c r="Q389" s="20">
        <f t="shared" si="64"/>
        <v>53.725000000000001</v>
      </c>
      <c r="R389" s="20">
        <f t="shared" si="65"/>
        <v>41.625</v>
      </c>
      <c r="S389" s="20">
        <f t="shared" si="66"/>
        <v>48.674999999999997</v>
      </c>
      <c r="T389" s="20">
        <f t="shared" si="67"/>
        <v>47.875</v>
      </c>
      <c r="U389" s="19">
        <f t="shared" si="68"/>
        <v>48.008333333333326</v>
      </c>
      <c r="V389" s="19">
        <f t="shared" si="69"/>
        <v>47.974999999999994</v>
      </c>
    </row>
    <row r="390" spans="1:22" ht="13.5" x14ac:dyDescent="0.25">
      <c r="A390" s="3">
        <f>RSI!A390</f>
        <v>42572</v>
      </c>
      <c r="B390" s="2">
        <f>RSI!B390</f>
        <v>4.74</v>
      </c>
      <c r="C390" s="2">
        <f>RSI!I390</f>
        <v>50.015382775752521</v>
      </c>
      <c r="D390" s="2">
        <f>MACD!E390</f>
        <v>-4.6727469288615708E-2</v>
      </c>
      <c r="E390" s="2">
        <f>MACD!F390</f>
        <v>-1.9126352972281775E-2</v>
      </c>
      <c r="F390" s="2">
        <f>'Moving Avg'!D390</f>
        <v>4.7480000000000002</v>
      </c>
      <c r="G390" s="2">
        <f>'Moving Avg'!F390</f>
        <v>4.6959999999999997</v>
      </c>
      <c r="H390" s="2">
        <f>'Moving Avg'!G390</f>
        <v>4.815599999999999</v>
      </c>
      <c r="I390" s="2">
        <f>'Moving Avg'!H390</f>
        <v>5.1820499999999994</v>
      </c>
      <c r="J390" s="17" t="str">
        <f>OBV!F390</f>
        <v>BULLISH</v>
      </c>
      <c r="K390" s="17" t="str">
        <f>OBV!G390</f>
        <v>NEUTRAL</v>
      </c>
      <c r="L390" s="17" t="str">
        <f>OBV!H390</f>
        <v>CONFIRMED BULLISH</v>
      </c>
      <c r="M390" s="19">
        <f t="shared" si="60"/>
        <v>25</v>
      </c>
      <c r="N390" s="19">
        <f t="shared" si="61"/>
        <v>100</v>
      </c>
      <c r="O390" s="19">
        <f t="shared" si="62"/>
        <v>0</v>
      </c>
      <c r="P390" s="19">
        <f t="shared" si="63"/>
        <v>83.5</v>
      </c>
      <c r="Q390" s="20">
        <f t="shared" si="64"/>
        <v>56.274999999999999</v>
      </c>
      <c r="R390" s="20">
        <f t="shared" si="65"/>
        <v>45.875</v>
      </c>
      <c r="S390" s="20">
        <f t="shared" si="66"/>
        <v>56.325000000000003</v>
      </c>
      <c r="T390" s="20">
        <f t="shared" si="67"/>
        <v>52.125</v>
      </c>
      <c r="U390" s="19">
        <f t="shared" si="68"/>
        <v>52.82500000000001</v>
      </c>
      <c r="V390" s="19">
        <f t="shared" si="69"/>
        <v>52.650000000000006</v>
      </c>
    </row>
    <row r="391" spans="1:22" ht="13.5" x14ac:dyDescent="0.25">
      <c r="A391" s="3">
        <f>RSI!A391</f>
        <v>42573</v>
      </c>
      <c r="B391" s="2">
        <f>RSI!B391</f>
        <v>4.74</v>
      </c>
      <c r="C391" s="2">
        <f>RSI!I391</f>
        <v>50.015382775752521</v>
      </c>
      <c r="D391" s="2">
        <f>MACD!E391</f>
        <v>-4.5525976897918596E-2</v>
      </c>
      <c r="E391" s="2">
        <f>MACD!F391</f>
        <v>-2.4406277757409139E-2</v>
      </c>
      <c r="F391" s="2">
        <f>'Moving Avg'!D391</f>
        <v>4.7460000000000004</v>
      </c>
      <c r="G391" s="2">
        <f>'Moving Avg'!F391</f>
        <v>4.6979999999999995</v>
      </c>
      <c r="H391" s="2">
        <f>'Moving Avg'!G391</f>
        <v>4.8109999999999991</v>
      </c>
      <c r="I391" s="2">
        <f>'Moving Avg'!H391</f>
        <v>5.1754999999999995</v>
      </c>
      <c r="J391" s="17" t="str">
        <f>OBV!F391</f>
        <v>BEARISH</v>
      </c>
      <c r="K391" s="17" t="str">
        <f>OBV!G391</f>
        <v>NEUTRAL</v>
      </c>
      <c r="L391" s="17" t="str">
        <f>OBV!H391</f>
        <v>CONFIRMED BEARISH</v>
      </c>
      <c r="M391" s="19">
        <f t="shared" si="60"/>
        <v>25</v>
      </c>
      <c r="N391" s="19">
        <f t="shared" si="61"/>
        <v>100</v>
      </c>
      <c r="O391" s="19">
        <f t="shared" si="62"/>
        <v>0</v>
      </c>
      <c r="P391" s="19">
        <f t="shared" si="63"/>
        <v>16.5</v>
      </c>
      <c r="Q391" s="20">
        <f t="shared" si="64"/>
        <v>46.225000000000001</v>
      </c>
      <c r="R391" s="20">
        <f t="shared" si="65"/>
        <v>29.125</v>
      </c>
      <c r="S391" s="20">
        <f t="shared" si="66"/>
        <v>26.175000000000001</v>
      </c>
      <c r="T391" s="20">
        <f t="shared" si="67"/>
        <v>35.375</v>
      </c>
      <c r="U391" s="19">
        <f t="shared" si="68"/>
        <v>33.841666666666661</v>
      </c>
      <c r="V391" s="19">
        <f t="shared" si="69"/>
        <v>34.224999999999994</v>
      </c>
    </row>
    <row r="392" spans="1:22" ht="13.5" x14ac:dyDescent="0.25">
      <c r="A392" s="3">
        <f>RSI!A392</f>
        <v>42577</v>
      </c>
      <c r="B392" s="2">
        <f>RSI!B392</f>
        <v>4.57</v>
      </c>
      <c r="C392" s="2">
        <f>RSI!I392</f>
        <v>37.800526301864799</v>
      </c>
      <c r="D392" s="2">
        <f>MACD!E392</f>
        <v>-3.1929070017482353E-2</v>
      </c>
      <c r="E392" s="2">
        <f>MACD!F392</f>
        <v>-2.5910836209423783E-2</v>
      </c>
      <c r="F392" s="2">
        <f>'Moving Avg'!D392</f>
        <v>4.71</v>
      </c>
      <c r="G392" s="2">
        <f>'Moving Avg'!F392</f>
        <v>4.6914999999999996</v>
      </c>
      <c r="H392" s="2">
        <f>'Moving Avg'!G392</f>
        <v>4.8053999999999988</v>
      </c>
      <c r="I392" s="2">
        <f>'Moving Avg'!H392</f>
        <v>5.1678499999999987</v>
      </c>
      <c r="J392" s="17" t="str">
        <f>OBV!F392</f>
        <v>BEARISH</v>
      </c>
      <c r="K392" s="17" t="str">
        <f>OBV!G392</f>
        <v>NEUTRAL</v>
      </c>
      <c r="L392" s="17" t="str">
        <f>OBV!H392</f>
        <v>CONFIRMED BEARISH</v>
      </c>
      <c r="M392" s="19">
        <f t="shared" si="60"/>
        <v>25</v>
      </c>
      <c r="N392" s="19">
        <f t="shared" si="61"/>
        <v>45</v>
      </c>
      <c r="O392" s="19">
        <f t="shared" si="62"/>
        <v>0</v>
      </c>
      <c r="P392" s="19">
        <f t="shared" si="63"/>
        <v>16.5</v>
      </c>
      <c r="Q392" s="20">
        <f t="shared" si="64"/>
        <v>26.975000000000001</v>
      </c>
      <c r="R392" s="20">
        <f t="shared" si="65"/>
        <v>18.125</v>
      </c>
      <c r="S392" s="20">
        <f t="shared" si="66"/>
        <v>17.925000000000001</v>
      </c>
      <c r="T392" s="20">
        <f t="shared" si="67"/>
        <v>21.625</v>
      </c>
      <c r="U392" s="19">
        <f t="shared" si="68"/>
        <v>21.008333333333336</v>
      </c>
      <c r="V392" s="19">
        <f t="shared" si="69"/>
        <v>21.162500000000001</v>
      </c>
    </row>
    <row r="393" spans="1:22" ht="13.5" x14ac:dyDescent="0.25">
      <c r="A393" s="3">
        <f>RSI!A393</f>
        <v>42578</v>
      </c>
      <c r="B393" s="2">
        <f>RSI!B393</f>
        <v>4.7</v>
      </c>
      <c r="C393" s="2">
        <f>RSI!I393</f>
        <v>48.215609723350326</v>
      </c>
      <c r="D393" s="2">
        <f>MACD!E393</f>
        <v>-2.9060506848849421E-2</v>
      </c>
      <c r="E393" s="2">
        <f>MACD!F393</f>
        <v>-2.6540770337308912E-2</v>
      </c>
      <c r="F393" s="2">
        <f>'Moving Avg'!D393</f>
        <v>4.7</v>
      </c>
      <c r="G393" s="2">
        <f>'Moving Avg'!F393</f>
        <v>4.6914999999999996</v>
      </c>
      <c r="H393" s="2">
        <f>'Moving Avg'!G393</f>
        <v>4.7993999999999986</v>
      </c>
      <c r="I393" s="2">
        <f>'Moving Avg'!H393</f>
        <v>5.1606000000000005</v>
      </c>
      <c r="J393" s="17" t="str">
        <f>OBV!F393</f>
        <v>BEARISH</v>
      </c>
      <c r="K393" s="17" t="str">
        <f>OBV!G393</f>
        <v>NEUTRAL</v>
      </c>
      <c r="L393" s="17" t="str">
        <f>OBV!H393</f>
        <v>CONFIRMED BEARISH</v>
      </c>
      <c r="M393" s="19">
        <f t="shared" si="60"/>
        <v>25</v>
      </c>
      <c r="N393" s="19">
        <f t="shared" si="61"/>
        <v>45</v>
      </c>
      <c r="O393" s="19">
        <f t="shared" si="62"/>
        <v>0</v>
      </c>
      <c r="P393" s="19">
        <f t="shared" si="63"/>
        <v>16.5</v>
      </c>
      <c r="Q393" s="20">
        <f t="shared" si="64"/>
        <v>26.975000000000001</v>
      </c>
      <c r="R393" s="20">
        <f t="shared" si="65"/>
        <v>18.125</v>
      </c>
      <c r="S393" s="20">
        <f t="shared" si="66"/>
        <v>17.925000000000001</v>
      </c>
      <c r="T393" s="20">
        <f t="shared" si="67"/>
        <v>21.625</v>
      </c>
      <c r="U393" s="19">
        <f t="shared" si="68"/>
        <v>21.008333333333336</v>
      </c>
      <c r="V393" s="19">
        <f t="shared" si="69"/>
        <v>21.162500000000001</v>
      </c>
    </row>
    <row r="394" spans="1:22" ht="13.5" x14ac:dyDescent="0.25">
      <c r="A394" s="3">
        <f>RSI!A394</f>
        <v>42579</v>
      </c>
      <c r="B394" s="2">
        <f>RSI!B394</f>
        <v>4.7</v>
      </c>
      <c r="C394" s="2">
        <f>RSI!I394</f>
        <v>48.215609723350326</v>
      </c>
      <c r="D394" s="2">
        <f>MACD!E394</f>
        <v>-1.1097267821016388E-2</v>
      </c>
      <c r="E394" s="2">
        <f>MACD!F394</f>
        <v>-2.3452069834050408E-2</v>
      </c>
      <c r="F394" s="2">
        <f>'Moving Avg'!D394</f>
        <v>4.6899999999999995</v>
      </c>
      <c r="G394" s="2">
        <f>'Moving Avg'!F394</f>
        <v>4.6915000000000004</v>
      </c>
      <c r="H394" s="2">
        <f>'Moving Avg'!G394</f>
        <v>4.7929999999999984</v>
      </c>
      <c r="I394" s="2">
        <f>'Moving Avg'!H394</f>
        <v>5.1533500000000005</v>
      </c>
      <c r="J394" s="17" t="str">
        <f>OBV!F394</f>
        <v>BEARISH</v>
      </c>
      <c r="K394" s="17" t="str">
        <f>OBV!G394</f>
        <v>NEUTRAL</v>
      </c>
      <c r="L394" s="17" t="str">
        <f>OBV!H394</f>
        <v>CONFIRMED BEARISH</v>
      </c>
      <c r="M394" s="19">
        <f t="shared" si="60"/>
        <v>25</v>
      </c>
      <c r="N394" s="19">
        <f t="shared" si="61"/>
        <v>0</v>
      </c>
      <c r="O394" s="19">
        <f t="shared" si="62"/>
        <v>0</v>
      </c>
      <c r="P394" s="19">
        <f t="shared" si="63"/>
        <v>16.5</v>
      </c>
      <c r="Q394" s="20">
        <f t="shared" si="64"/>
        <v>11.225</v>
      </c>
      <c r="R394" s="20">
        <f t="shared" si="65"/>
        <v>9.125</v>
      </c>
      <c r="S394" s="20">
        <f t="shared" si="66"/>
        <v>11.175000000000001</v>
      </c>
      <c r="T394" s="20">
        <f t="shared" si="67"/>
        <v>10.375</v>
      </c>
      <c r="U394" s="19">
        <f t="shared" si="68"/>
        <v>10.508333333333335</v>
      </c>
      <c r="V394" s="19">
        <f t="shared" si="69"/>
        <v>10.475000000000001</v>
      </c>
    </row>
    <row r="395" spans="1:22" ht="13.5" x14ac:dyDescent="0.25">
      <c r="A395" s="3">
        <f>RSI!A395</f>
        <v>42580</v>
      </c>
      <c r="B395" s="2">
        <f>RSI!B395</f>
        <v>4.49</v>
      </c>
      <c r="C395" s="2">
        <f>RSI!I395</f>
        <v>36.702008498013967</v>
      </c>
      <c r="D395" s="2">
        <f>MACD!E395</f>
        <v>-1.2509576071904505E-2</v>
      </c>
      <c r="E395" s="2">
        <f>MACD!F395</f>
        <v>-2.1263571081621229E-2</v>
      </c>
      <c r="F395" s="2">
        <f>'Moving Avg'!D395</f>
        <v>4.6400000000000006</v>
      </c>
      <c r="G395" s="2">
        <f>'Moving Avg'!F395</f>
        <v>4.6859999999999991</v>
      </c>
      <c r="H395" s="2">
        <f>'Moving Avg'!G395</f>
        <v>4.7811999999999992</v>
      </c>
      <c r="I395" s="2">
        <f>'Moving Avg'!H395</f>
        <v>5.1448500000000017</v>
      </c>
      <c r="J395" s="17" t="str">
        <f>OBV!F395</f>
        <v>BEARISH</v>
      </c>
      <c r="K395" s="17" t="str">
        <f>OBV!G395</f>
        <v>NEUTRAL</v>
      </c>
      <c r="L395" s="17" t="str">
        <f>OBV!H395</f>
        <v>CONFIRMED BEARISH</v>
      </c>
      <c r="M395" s="19">
        <f t="shared" si="60"/>
        <v>25</v>
      </c>
      <c r="N395" s="19">
        <f t="shared" si="61"/>
        <v>0</v>
      </c>
      <c r="O395" s="19">
        <f t="shared" si="62"/>
        <v>0</v>
      </c>
      <c r="P395" s="19">
        <f t="shared" si="63"/>
        <v>16.5</v>
      </c>
      <c r="Q395" s="20">
        <f t="shared" si="64"/>
        <v>11.225</v>
      </c>
      <c r="R395" s="20">
        <f t="shared" si="65"/>
        <v>9.125</v>
      </c>
      <c r="S395" s="20">
        <f t="shared" si="66"/>
        <v>11.175000000000001</v>
      </c>
      <c r="T395" s="20">
        <f t="shared" si="67"/>
        <v>10.375</v>
      </c>
      <c r="U395" s="19">
        <f t="shared" si="68"/>
        <v>10.508333333333335</v>
      </c>
      <c r="V395" s="19">
        <f t="shared" si="69"/>
        <v>10.475000000000001</v>
      </c>
    </row>
    <row r="396" spans="1:22" ht="13.5" x14ac:dyDescent="0.25">
      <c r="A396" s="3">
        <f>RSI!A396</f>
        <v>42583</v>
      </c>
      <c r="B396" s="2">
        <f>RSI!B396</f>
        <v>4.4800000000000004</v>
      </c>
      <c r="C396" s="2">
        <f>RSI!I396</f>
        <v>36.257998513873382</v>
      </c>
      <c r="D396" s="2">
        <f>MACD!E396</f>
        <v>1.3022200381922922E-2</v>
      </c>
      <c r="E396" s="2">
        <f>MACD!F396</f>
        <v>-1.4406416788912401E-2</v>
      </c>
      <c r="F396" s="2">
        <f>'Moving Avg'!D396</f>
        <v>4.5880000000000001</v>
      </c>
      <c r="G396" s="2">
        <f>'Moving Avg'!F396</f>
        <v>4.6774999999999993</v>
      </c>
      <c r="H396" s="2">
        <f>'Moving Avg'!G396</f>
        <v>4.7707999999999995</v>
      </c>
      <c r="I396" s="2">
        <f>'Moving Avg'!H396</f>
        <v>5.1362500000000013</v>
      </c>
      <c r="J396" s="17" t="str">
        <f>OBV!F396</f>
        <v>BEARISH</v>
      </c>
      <c r="K396" s="17" t="str">
        <f>OBV!G396</f>
        <v>NEUTRAL</v>
      </c>
      <c r="L396" s="17" t="str">
        <f>OBV!H396</f>
        <v>CONFIRMED BEARISH</v>
      </c>
      <c r="M396" s="19">
        <f t="shared" si="60"/>
        <v>25</v>
      </c>
      <c r="N396" s="19">
        <f t="shared" si="61"/>
        <v>0</v>
      </c>
      <c r="O396" s="19">
        <f t="shared" si="62"/>
        <v>0</v>
      </c>
      <c r="P396" s="19">
        <f t="shared" si="63"/>
        <v>16.5</v>
      </c>
      <c r="Q396" s="20">
        <f t="shared" si="64"/>
        <v>11.225</v>
      </c>
      <c r="R396" s="20">
        <f t="shared" si="65"/>
        <v>9.125</v>
      </c>
      <c r="S396" s="20">
        <f t="shared" si="66"/>
        <v>11.175000000000001</v>
      </c>
      <c r="T396" s="20">
        <f t="shared" si="67"/>
        <v>10.375</v>
      </c>
      <c r="U396" s="19">
        <f t="shared" si="68"/>
        <v>10.508333333333335</v>
      </c>
      <c r="V396" s="19">
        <f t="shared" si="69"/>
        <v>10.475000000000001</v>
      </c>
    </row>
    <row r="397" spans="1:22" ht="13.5" x14ac:dyDescent="0.25">
      <c r="A397" s="3">
        <f>RSI!A397</f>
        <v>42584</v>
      </c>
      <c r="B397" s="2">
        <f>RSI!B397</f>
        <v>4.45</v>
      </c>
      <c r="C397" s="2">
        <f>RSI!I397</f>
        <v>34.894164109640172</v>
      </c>
      <c r="D397" s="2">
        <f>MACD!E397</f>
        <v>3.8176473097804475E-2</v>
      </c>
      <c r="E397" s="2">
        <f>MACD!F397</f>
        <v>-3.889838811569026E-3</v>
      </c>
      <c r="F397" s="2">
        <f>'Moving Avg'!D397</f>
        <v>4.5640000000000001</v>
      </c>
      <c r="G397" s="2">
        <f>'Moving Avg'!F397</f>
        <v>4.6675000000000004</v>
      </c>
      <c r="H397" s="2">
        <f>'Moving Avg'!G397</f>
        <v>4.7597999999999994</v>
      </c>
      <c r="I397" s="2">
        <f>'Moving Avg'!H397</f>
        <v>5.1272000000000011</v>
      </c>
      <c r="J397" s="17" t="str">
        <f>OBV!F397</f>
        <v>BEARISH</v>
      </c>
      <c r="K397" s="17" t="str">
        <f>OBV!G397</f>
        <v>NEUTRAL</v>
      </c>
      <c r="L397" s="17" t="str">
        <f>OBV!H397</f>
        <v>CONFIRMED BEARISH</v>
      </c>
      <c r="M397" s="19">
        <f t="shared" si="60"/>
        <v>25</v>
      </c>
      <c r="N397" s="19">
        <f t="shared" si="61"/>
        <v>0</v>
      </c>
      <c r="O397" s="19">
        <f t="shared" si="62"/>
        <v>0</v>
      </c>
      <c r="P397" s="19">
        <f t="shared" si="63"/>
        <v>16.5</v>
      </c>
      <c r="Q397" s="20">
        <f t="shared" si="64"/>
        <v>11.225</v>
      </c>
      <c r="R397" s="20">
        <f t="shared" si="65"/>
        <v>9.125</v>
      </c>
      <c r="S397" s="20">
        <f t="shared" si="66"/>
        <v>11.175000000000001</v>
      </c>
      <c r="T397" s="20">
        <f t="shared" si="67"/>
        <v>10.375</v>
      </c>
      <c r="U397" s="19">
        <f t="shared" si="68"/>
        <v>10.508333333333335</v>
      </c>
      <c r="V397" s="19">
        <f t="shared" si="69"/>
        <v>10.475000000000001</v>
      </c>
    </row>
    <row r="398" spans="1:22" ht="13.5" x14ac:dyDescent="0.25">
      <c r="A398" s="3">
        <f>RSI!A398</f>
        <v>42585</v>
      </c>
      <c r="B398" s="2">
        <f>RSI!B398</f>
        <v>4.42</v>
      </c>
      <c r="C398" s="2">
        <f>RSI!I398</f>
        <v>33.535694873397262</v>
      </c>
      <c r="D398" s="2">
        <f>MACD!E398</f>
        <v>6.3090202740187173E-2</v>
      </c>
      <c r="E398" s="2">
        <f>MACD!F398</f>
        <v>9.5061694987822153E-3</v>
      </c>
      <c r="F398" s="2">
        <f>'Moving Avg'!D398</f>
        <v>4.508</v>
      </c>
      <c r="G398" s="2">
        <f>'Moving Avg'!F398</f>
        <v>4.658500000000001</v>
      </c>
      <c r="H398" s="2">
        <f>'Moving Avg'!G398</f>
        <v>4.7481999999999989</v>
      </c>
      <c r="I398" s="2">
        <f>'Moving Avg'!H398</f>
        <v>5.1183000000000023</v>
      </c>
      <c r="J398" s="17" t="str">
        <f>OBV!F398</f>
        <v>BEARISH</v>
      </c>
      <c r="K398" s="17" t="str">
        <f>OBV!G398</f>
        <v>NEUTRAL</v>
      </c>
      <c r="L398" s="17" t="str">
        <f>OBV!H398</f>
        <v>CONFIRMED BEARISH</v>
      </c>
      <c r="M398" s="19">
        <f t="shared" si="60"/>
        <v>25</v>
      </c>
      <c r="N398" s="19">
        <f t="shared" si="61"/>
        <v>0</v>
      </c>
      <c r="O398" s="19">
        <f t="shared" si="62"/>
        <v>0</v>
      </c>
      <c r="P398" s="19">
        <f t="shared" si="63"/>
        <v>16.5</v>
      </c>
      <c r="Q398" s="20">
        <f t="shared" si="64"/>
        <v>11.225</v>
      </c>
      <c r="R398" s="20">
        <f t="shared" si="65"/>
        <v>9.125</v>
      </c>
      <c r="S398" s="20">
        <f t="shared" si="66"/>
        <v>11.175000000000001</v>
      </c>
      <c r="T398" s="20">
        <f t="shared" si="67"/>
        <v>10.375</v>
      </c>
      <c r="U398" s="19">
        <f t="shared" si="68"/>
        <v>10.508333333333335</v>
      </c>
      <c r="V398" s="19">
        <f t="shared" si="69"/>
        <v>10.475000000000001</v>
      </c>
    </row>
    <row r="399" spans="1:22" ht="13.5" x14ac:dyDescent="0.25">
      <c r="A399" s="3">
        <f>RSI!A399</f>
        <v>42586</v>
      </c>
      <c r="B399" s="2">
        <f>RSI!B399</f>
        <v>4.4800000000000004</v>
      </c>
      <c r="C399" s="2">
        <f>RSI!I399</f>
        <v>38.677673977317248</v>
      </c>
      <c r="D399" s="2">
        <f>MACD!E399</f>
        <v>8.120676923789194E-2</v>
      </c>
      <c r="E399" s="2">
        <f>MACD!F399</f>
        <v>2.3846289446604163E-2</v>
      </c>
      <c r="F399" s="2">
        <f>'Moving Avg'!D399</f>
        <v>4.4640000000000004</v>
      </c>
      <c r="G399" s="2">
        <f>'Moving Avg'!F399</f>
        <v>4.6480000000000006</v>
      </c>
      <c r="H399" s="2">
        <f>'Moving Avg'!G399</f>
        <v>4.7377999999999982</v>
      </c>
      <c r="I399" s="2">
        <f>'Moving Avg'!H399</f>
        <v>5.1102000000000025</v>
      </c>
      <c r="J399" s="17" t="str">
        <f>OBV!F399</f>
        <v>BEARISH</v>
      </c>
      <c r="K399" s="17" t="str">
        <f>OBV!G399</f>
        <v>NEUTRAL</v>
      </c>
      <c r="L399" s="17" t="str">
        <f>OBV!H399</f>
        <v>CONFIRMED BEARISH</v>
      </c>
      <c r="M399" s="19">
        <f t="shared" si="60"/>
        <v>25</v>
      </c>
      <c r="N399" s="19">
        <f t="shared" si="61"/>
        <v>0</v>
      </c>
      <c r="O399" s="19">
        <f t="shared" si="62"/>
        <v>0</v>
      </c>
      <c r="P399" s="19">
        <f t="shared" si="63"/>
        <v>16.5</v>
      </c>
      <c r="Q399" s="20">
        <f t="shared" si="64"/>
        <v>11.225</v>
      </c>
      <c r="R399" s="20">
        <f t="shared" si="65"/>
        <v>9.125</v>
      </c>
      <c r="S399" s="20">
        <f t="shared" si="66"/>
        <v>11.175000000000001</v>
      </c>
      <c r="T399" s="20">
        <f t="shared" si="67"/>
        <v>10.375</v>
      </c>
      <c r="U399" s="19">
        <f t="shared" si="68"/>
        <v>10.508333333333335</v>
      </c>
      <c r="V399" s="19">
        <f t="shared" si="69"/>
        <v>10.475000000000001</v>
      </c>
    </row>
    <row r="400" spans="1:22" ht="13.5" x14ac:dyDescent="0.25">
      <c r="A400" s="3">
        <f>RSI!A400</f>
        <v>42587</v>
      </c>
      <c r="B400" s="2">
        <f>RSI!B400</f>
        <v>4.4800000000000004</v>
      </c>
      <c r="C400" s="2">
        <f>RSI!I400</f>
        <v>38.677673977317248</v>
      </c>
      <c r="D400" s="2">
        <f>MACD!E400</f>
        <v>9.6013688639366102E-2</v>
      </c>
      <c r="E400" s="2">
        <f>MACD!F400</f>
        <v>3.8279769285156556E-2</v>
      </c>
      <c r="F400" s="2">
        <f>'Moving Avg'!D400</f>
        <v>4.4619999999999997</v>
      </c>
      <c r="G400" s="2">
        <f>'Moving Avg'!F400</f>
        <v>4.6370000000000013</v>
      </c>
      <c r="H400" s="2">
        <f>'Moving Avg'!G400</f>
        <v>4.7273999999999985</v>
      </c>
      <c r="I400" s="2">
        <f>'Moving Avg'!H400</f>
        <v>5.1021500000000017</v>
      </c>
      <c r="J400" s="17" t="str">
        <f>OBV!F400</f>
        <v>BEARISH</v>
      </c>
      <c r="K400" s="17" t="str">
        <f>OBV!G400</f>
        <v>NEUTRAL</v>
      </c>
      <c r="L400" s="17" t="str">
        <f>OBV!H400</f>
        <v>CONFIRMED BEARISH</v>
      </c>
      <c r="M400" s="19">
        <f t="shared" si="60"/>
        <v>25</v>
      </c>
      <c r="N400" s="19">
        <f t="shared" si="61"/>
        <v>0</v>
      </c>
      <c r="O400" s="19">
        <f t="shared" si="62"/>
        <v>0</v>
      </c>
      <c r="P400" s="19">
        <f t="shared" si="63"/>
        <v>16.5</v>
      </c>
      <c r="Q400" s="20">
        <f t="shared" si="64"/>
        <v>11.225</v>
      </c>
      <c r="R400" s="20">
        <f t="shared" si="65"/>
        <v>9.125</v>
      </c>
      <c r="S400" s="20">
        <f t="shared" si="66"/>
        <v>11.175000000000001</v>
      </c>
      <c r="T400" s="20">
        <f t="shared" si="67"/>
        <v>10.375</v>
      </c>
      <c r="U400" s="19">
        <f t="shared" si="68"/>
        <v>10.508333333333335</v>
      </c>
      <c r="V400" s="19">
        <f t="shared" si="69"/>
        <v>10.475000000000001</v>
      </c>
    </row>
    <row r="401" spans="1:22" ht="13.5" x14ac:dyDescent="0.25">
      <c r="A401" s="3">
        <f>RSI!A401</f>
        <v>42590</v>
      </c>
      <c r="B401" s="2">
        <f>RSI!B401</f>
        <v>4.5599999999999996</v>
      </c>
      <c r="C401" s="2">
        <f>RSI!I401</f>
        <v>45.229962063014192</v>
      </c>
      <c r="D401" s="2">
        <f>MACD!E401</f>
        <v>0.10355741536542862</v>
      </c>
      <c r="E401" s="2">
        <f>MACD!F401</f>
        <v>5.133529850121097E-2</v>
      </c>
      <c r="F401" s="2">
        <f>'Moving Avg'!D401</f>
        <v>4.4779999999999998</v>
      </c>
      <c r="G401" s="2">
        <f>'Moving Avg'!F401</f>
        <v>4.6300000000000008</v>
      </c>
      <c r="H401" s="2">
        <f>'Moving Avg'!G401</f>
        <v>4.719199999999999</v>
      </c>
      <c r="I401" s="2">
        <f>'Moving Avg'!H401</f>
        <v>5.0944500000000019</v>
      </c>
      <c r="J401" s="17" t="str">
        <f>OBV!F401</f>
        <v>BEARISH</v>
      </c>
      <c r="K401" s="17" t="str">
        <f>OBV!G401</f>
        <v>NEUTRAL</v>
      </c>
      <c r="L401" s="17" t="str">
        <f>OBV!H401</f>
        <v>BEARISH DIVERGENCE</v>
      </c>
      <c r="M401" s="19">
        <f t="shared" si="60"/>
        <v>25</v>
      </c>
      <c r="N401" s="19">
        <f t="shared" si="61"/>
        <v>0</v>
      </c>
      <c r="O401" s="19">
        <f t="shared" si="62"/>
        <v>0</v>
      </c>
      <c r="P401" s="19">
        <f t="shared" si="63"/>
        <v>16.5</v>
      </c>
      <c r="Q401" s="20">
        <f t="shared" si="64"/>
        <v>11.225</v>
      </c>
      <c r="R401" s="20">
        <f t="shared" si="65"/>
        <v>9.125</v>
      </c>
      <c r="S401" s="20">
        <f t="shared" si="66"/>
        <v>11.175000000000001</v>
      </c>
      <c r="T401" s="20">
        <f t="shared" si="67"/>
        <v>10.375</v>
      </c>
      <c r="U401" s="19">
        <f t="shared" si="68"/>
        <v>10.508333333333335</v>
      </c>
      <c r="V401" s="19">
        <f t="shared" si="69"/>
        <v>10.475000000000001</v>
      </c>
    </row>
    <row r="402" spans="1:22" ht="13.5" x14ac:dyDescent="0.25">
      <c r="A402" s="3">
        <f>RSI!A402</f>
        <v>42591</v>
      </c>
      <c r="B402" s="2">
        <f>RSI!B402</f>
        <v>4.5599999999999996</v>
      </c>
      <c r="C402" s="2">
        <f>RSI!I402</f>
        <v>45.229962063014192</v>
      </c>
      <c r="D402" s="2">
        <f>MACD!E402</f>
        <v>8.4185036984246508E-2</v>
      </c>
      <c r="E402" s="2">
        <f>MACD!F402</f>
        <v>5.7905246197818075E-2</v>
      </c>
      <c r="F402" s="2">
        <f>'Moving Avg'!D402</f>
        <v>4.5</v>
      </c>
      <c r="G402" s="2">
        <f>'Moving Avg'!F402</f>
        <v>4.623000000000002</v>
      </c>
      <c r="H402" s="2">
        <f>'Moving Avg'!G402</f>
        <v>4.7105999999999986</v>
      </c>
      <c r="I402" s="2">
        <f>'Moving Avg'!H402</f>
        <v>5.0872500000000009</v>
      </c>
      <c r="J402" s="17" t="str">
        <f>OBV!F402</f>
        <v>BULLISH</v>
      </c>
      <c r="K402" s="17" t="str">
        <f>OBV!G402</f>
        <v>NEUTRAL</v>
      </c>
      <c r="L402" s="17" t="str">
        <f>OBV!H402</f>
        <v>CONFIRMED BULLISH</v>
      </c>
      <c r="M402" s="19">
        <f t="shared" si="60"/>
        <v>25</v>
      </c>
      <c r="N402" s="19">
        <f t="shared" si="61"/>
        <v>0</v>
      </c>
      <c r="O402" s="19">
        <f t="shared" si="62"/>
        <v>0</v>
      </c>
      <c r="P402" s="19">
        <f t="shared" si="63"/>
        <v>83.5</v>
      </c>
      <c r="Q402" s="20">
        <f t="shared" si="64"/>
        <v>21.274999999999999</v>
      </c>
      <c r="R402" s="20">
        <f t="shared" si="65"/>
        <v>25.875</v>
      </c>
      <c r="S402" s="20">
        <f t="shared" si="66"/>
        <v>41.325000000000003</v>
      </c>
      <c r="T402" s="20">
        <f t="shared" si="67"/>
        <v>27.125</v>
      </c>
      <c r="U402" s="19">
        <f t="shared" si="68"/>
        <v>29.491666666666664</v>
      </c>
      <c r="V402" s="19">
        <f t="shared" si="69"/>
        <v>28.9</v>
      </c>
    </row>
    <row r="403" spans="1:22" ht="13.5" x14ac:dyDescent="0.25">
      <c r="A403" s="3">
        <f>RSI!A403</f>
        <v>42592</v>
      </c>
      <c r="B403" s="2">
        <f>RSI!B403</f>
        <v>4.5</v>
      </c>
      <c r="C403" s="2">
        <f>RSI!I403</f>
        <v>41.383736950242415</v>
      </c>
      <c r="D403" s="2">
        <f>MACD!E403</f>
        <v>9.26062785718198E-2</v>
      </c>
      <c r="E403" s="2">
        <f>MACD!F403</f>
        <v>6.4845452672618417E-2</v>
      </c>
      <c r="F403" s="2">
        <f>'Moving Avg'!D403</f>
        <v>4.516</v>
      </c>
      <c r="G403" s="2">
        <f>'Moving Avg'!F403</f>
        <v>4.6130000000000013</v>
      </c>
      <c r="H403" s="2">
        <f>'Moving Avg'!G403</f>
        <v>4.7035999999999989</v>
      </c>
      <c r="I403" s="2">
        <f>'Moving Avg'!H403</f>
        <v>5.0812500000000007</v>
      </c>
      <c r="J403" s="17" t="str">
        <f>OBV!F403</f>
        <v>BULLISH</v>
      </c>
      <c r="K403" s="17" t="str">
        <f>OBV!G403</f>
        <v>NEUTRAL</v>
      </c>
      <c r="L403" s="17" t="str">
        <f>OBV!H403</f>
        <v>CONFIRMED BULLISH</v>
      </c>
      <c r="M403" s="19">
        <f t="shared" si="60"/>
        <v>25</v>
      </c>
      <c r="N403" s="19">
        <f t="shared" si="61"/>
        <v>0</v>
      </c>
      <c r="O403" s="19">
        <f t="shared" si="62"/>
        <v>0</v>
      </c>
      <c r="P403" s="19">
        <f t="shared" si="63"/>
        <v>83.5</v>
      </c>
      <c r="Q403" s="20">
        <f t="shared" si="64"/>
        <v>21.274999999999999</v>
      </c>
      <c r="R403" s="20">
        <f t="shared" si="65"/>
        <v>25.875</v>
      </c>
      <c r="S403" s="20">
        <f t="shared" si="66"/>
        <v>41.325000000000003</v>
      </c>
      <c r="T403" s="20">
        <f t="shared" si="67"/>
        <v>27.125</v>
      </c>
      <c r="U403" s="19">
        <f t="shared" si="68"/>
        <v>29.491666666666664</v>
      </c>
      <c r="V403" s="19">
        <f t="shared" si="69"/>
        <v>28.9</v>
      </c>
    </row>
    <row r="404" spans="1:22" ht="13.5" x14ac:dyDescent="0.25">
      <c r="A404" s="3">
        <f>RSI!A404</f>
        <v>42593</v>
      </c>
      <c r="B404" s="2">
        <f>RSI!B404</f>
        <v>4.54</v>
      </c>
      <c r="C404" s="2">
        <f>RSI!I404</f>
        <v>44.756479905436564</v>
      </c>
      <c r="D404" s="2">
        <f>MACD!E404</f>
        <v>9.7465014532776451E-2</v>
      </c>
      <c r="E404" s="2">
        <f>MACD!F404</f>
        <v>7.1369365044650024E-2</v>
      </c>
      <c r="F404" s="2">
        <f>'Moving Avg'!D404</f>
        <v>4.5279999999999996</v>
      </c>
      <c r="G404" s="2">
        <f>'Moving Avg'!F404</f>
        <v>4.6000000000000014</v>
      </c>
      <c r="H404" s="2">
        <f>'Moving Avg'!G404</f>
        <v>4.6945999999999986</v>
      </c>
      <c r="I404" s="2">
        <f>'Moving Avg'!H404</f>
        <v>5.0749500000000012</v>
      </c>
      <c r="J404" s="17" t="str">
        <f>OBV!F404</f>
        <v>BULLISH</v>
      </c>
      <c r="K404" s="17" t="str">
        <f>OBV!G404</f>
        <v>NEUTRAL</v>
      </c>
      <c r="L404" s="17" t="str">
        <f>OBV!H404</f>
        <v>CONFIRMED BULLISH</v>
      </c>
      <c r="M404" s="19">
        <f t="shared" si="60"/>
        <v>25</v>
      </c>
      <c r="N404" s="19">
        <f t="shared" si="61"/>
        <v>0</v>
      </c>
      <c r="O404" s="19">
        <f t="shared" si="62"/>
        <v>0</v>
      </c>
      <c r="P404" s="19">
        <f t="shared" si="63"/>
        <v>83.5</v>
      </c>
      <c r="Q404" s="20">
        <f t="shared" si="64"/>
        <v>21.274999999999999</v>
      </c>
      <c r="R404" s="20">
        <f t="shared" si="65"/>
        <v>25.875</v>
      </c>
      <c r="S404" s="20">
        <f t="shared" si="66"/>
        <v>41.325000000000003</v>
      </c>
      <c r="T404" s="20">
        <f t="shared" si="67"/>
        <v>27.125</v>
      </c>
      <c r="U404" s="19">
        <f t="shared" si="68"/>
        <v>29.491666666666664</v>
      </c>
      <c r="V404" s="19">
        <f t="shared" si="69"/>
        <v>28.9</v>
      </c>
    </row>
    <row r="405" spans="1:22" ht="13.5" x14ac:dyDescent="0.25">
      <c r="A405" s="3">
        <f>RSI!A405</f>
        <v>42594</v>
      </c>
      <c r="B405" s="2">
        <f>RSI!B405</f>
        <v>4.54</v>
      </c>
      <c r="C405" s="2">
        <f>RSI!I405</f>
        <v>44.756479905436564</v>
      </c>
      <c r="D405" s="2">
        <f>MACD!E405</f>
        <v>6.9676673595830074E-2</v>
      </c>
      <c r="E405" s="2">
        <f>MACD!F405</f>
        <v>7.1030826754886034E-2</v>
      </c>
      <c r="F405" s="2">
        <f>'Moving Avg'!D405</f>
        <v>4.54</v>
      </c>
      <c r="G405" s="2">
        <f>'Moving Avg'!F405</f>
        <v>4.5975000000000019</v>
      </c>
      <c r="H405" s="2">
        <f>'Moving Avg'!G405</f>
        <v>4.6873999999999993</v>
      </c>
      <c r="I405" s="2">
        <f>'Moving Avg'!H405</f>
        <v>5.0691500000000005</v>
      </c>
      <c r="J405" s="17" t="str">
        <f>OBV!F405</f>
        <v>BULLISH</v>
      </c>
      <c r="K405" s="17" t="str">
        <f>OBV!G405</f>
        <v>NEUTRAL</v>
      </c>
      <c r="L405" s="17" t="str">
        <f>OBV!H405</f>
        <v>CONFIRMED BULLISH</v>
      </c>
      <c r="M405" s="19">
        <f t="shared" si="60"/>
        <v>25</v>
      </c>
      <c r="N405" s="19">
        <f t="shared" si="61"/>
        <v>45</v>
      </c>
      <c r="O405" s="19">
        <f t="shared" si="62"/>
        <v>0</v>
      </c>
      <c r="P405" s="19">
        <f t="shared" si="63"/>
        <v>83.5</v>
      </c>
      <c r="Q405" s="20">
        <f t="shared" si="64"/>
        <v>37.024999999999999</v>
      </c>
      <c r="R405" s="20">
        <f t="shared" si="65"/>
        <v>34.875</v>
      </c>
      <c r="S405" s="20">
        <f t="shared" si="66"/>
        <v>48.075000000000003</v>
      </c>
      <c r="T405" s="20">
        <f t="shared" si="67"/>
        <v>38.375</v>
      </c>
      <c r="U405" s="19">
        <f t="shared" si="68"/>
        <v>39.991666666666667</v>
      </c>
      <c r="V405" s="19">
        <f t="shared" si="69"/>
        <v>39.587500000000006</v>
      </c>
    </row>
    <row r="406" spans="1:22" ht="13.5" x14ac:dyDescent="0.25">
      <c r="A406" s="3">
        <f>RSI!A406</f>
        <v>42597</v>
      </c>
      <c r="B406" s="2">
        <f>RSI!B406</f>
        <v>4.54</v>
      </c>
      <c r="C406" s="2">
        <f>RSI!I406</f>
        <v>44.756479905436564</v>
      </c>
      <c r="D406" s="2">
        <f>MACD!E406</f>
        <v>4.5002883134167782E-2</v>
      </c>
      <c r="E406" s="2">
        <f>MACD!F406</f>
        <v>6.5825238030742389E-2</v>
      </c>
      <c r="F406" s="2">
        <f>'Moving Avg'!D406</f>
        <v>4.5359999999999996</v>
      </c>
      <c r="G406" s="2">
        <f>'Moving Avg'!F406</f>
        <v>4.5870000000000024</v>
      </c>
      <c r="H406" s="2">
        <f>'Moving Avg'!G406</f>
        <v>4.6801999999999992</v>
      </c>
      <c r="I406" s="2">
        <f>'Moving Avg'!H406</f>
        <v>5.0628500000000001</v>
      </c>
      <c r="J406" s="17" t="str">
        <f>OBV!F406</f>
        <v>BULLISH</v>
      </c>
      <c r="K406" s="17" t="str">
        <f>OBV!G406</f>
        <v>NEUTRAL</v>
      </c>
      <c r="L406" s="17" t="str">
        <f>OBV!H406</f>
        <v>BULLISH DIVERGENCE</v>
      </c>
      <c r="M406" s="19">
        <f t="shared" si="60"/>
        <v>25</v>
      </c>
      <c r="N406" s="19">
        <f t="shared" si="61"/>
        <v>100</v>
      </c>
      <c r="O406" s="19">
        <f t="shared" si="62"/>
        <v>0</v>
      </c>
      <c r="P406" s="19">
        <f t="shared" si="63"/>
        <v>66.5</v>
      </c>
      <c r="Q406" s="20">
        <f t="shared" si="64"/>
        <v>53.725000000000001</v>
      </c>
      <c r="R406" s="20">
        <f t="shared" si="65"/>
        <v>41.625</v>
      </c>
      <c r="S406" s="20">
        <f t="shared" si="66"/>
        <v>48.674999999999997</v>
      </c>
      <c r="T406" s="20">
        <f t="shared" si="67"/>
        <v>47.875</v>
      </c>
      <c r="U406" s="19">
        <f t="shared" si="68"/>
        <v>48.008333333333326</v>
      </c>
      <c r="V406" s="19">
        <f t="shared" si="69"/>
        <v>47.974999999999994</v>
      </c>
    </row>
    <row r="407" spans="1:22" ht="13.5" x14ac:dyDescent="0.25">
      <c r="A407" s="3">
        <f>RSI!A407</f>
        <v>42598</v>
      </c>
      <c r="B407" s="2">
        <f>RSI!B407</f>
        <v>4.54</v>
      </c>
      <c r="C407" s="2">
        <f>RSI!I407</f>
        <v>44.756479905436564</v>
      </c>
      <c r="D407" s="2">
        <f>MACD!E407</f>
        <v>1.9859567152703761E-2</v>
      </c>
      <c r="E407" s="2">
        <f>MACD!F407</f>
        <v>5.6632103855134661E-2</v>
      </c>
      <c r="F407" s="2">
        <f>'Moving Avg'!D407</f>
        <v>4.5319999999999991</v>
      </c>
      <c r="G407" s="2">
        <f>'Moving Avg'!F407</f>
        <v>4.576500000000002</v>
      </c>
      <c r="H407" s="2">
        <f>'Moving Avg'!G407</f>
        <v>4.6729999999999992</v>
      </c>
      <c r="I407" s="2">
        <f>'Moving Avg'!H407</f>
        <v>5.0556999999999999</v>
      </c>
      <c r="J407" s="17" t="str">
        <f>OBV!F407</f>
        <v>BULLISH</v>
      </c>
      <c r="K407" s="17" t="str">
        <f>OBV!G407</f>
        <v>NEUTRAL</v>
      </c>
      <c r="L407" s="17" t="str">
        <f>OBV!H407</f>
        <v>BULLISH DIVERGENCE</v>
      </c>
      <c r="M407" s="19">
        <f t="shared" si="60"/>
        <v>25</v>
      </c>
      <c r="N407" s="19">
        <f t="shared" si="61"/>
        <v>100</v>
      </c>
      <c r="O407" s="19">
        <f t="shared" si="62"/>
        <v>0</v>
      </c>
      <c r="P407" s="19">
        <f t="shared" si="63"/>
        <v>66.5</v>
      </c>
      <c r="Q407" s="20">
        <f t="shared" si="64"/>
        <v>53.725000000000001</v>
      </c>
      <c r="R407" s="20">
        <f t="shared" si="65"/>
        <v>41.625</v>
      </c>
      <c r="S407" s="20">
        <f t="shared" si="66"/>
        <v>48.674999999999997</v>
      </c>
      <c r="T407" s="20">
        <f t="shared" si="67"/>
        <v>47.875</v>
      </c>
      <c r="U407" s="19">
        <f t="shared" si="68"/>
        <v>48.008333333333326</v>
      </c>
      <c r="V407" s="19">
        <f t="shared" si="69"/>
        <v>47.974999999999994</v>
      </c>
    </row>
    <row r="408" spans="1:22" ht="13.5" x14ac:dyDescent="0.25">
      <c r="A408" s="3">
        <f>RSI!A408</f>
        <v>42599</v>
      </c>
      <c r="B408" s="2">
        <f>RSI!B408</f>
        <v>4.54</v>
      </c>
      <c r="C408" s="2">
        <f>RSI!I408</f>
        <v>44.756479905436571</v>
      </c>
      <c r="D408" s="2">
        <f>MACD!E408</f>
        <v>-5.7069575296706532E-3</v>
      </c>
      <c r="E408" s="2">
        <f>MACD!F408</f>
        <v>4.4164291578173601E-2</v>
      </c>
      <c r="F408" s="2">
        <f>'Moving Avg'!D408</f>
        <v>4.54</v>
      </c>
      <c r="G408" s="2">
        <f>'Moving Avg'!F408</f>
        <v>4.5660000000000025</v>
      </c>
      <c r="H408" s="2">
        <f>'Moving Avg'!G408</f>
        <v>4.6657999999999991</v>
      </c>
      <c r="I408" s="2">
        <f>'Moving Avg'!H408</f>
        <v>5.0485000000000007</v>
      </c>
      <c r="J408" s="17" t="str">
        <f>OBV!F408</f>
        <v>BULLISH</v>
      </c>
      <c r="K408" s="17" t="str">
        <f>OBV!G408</f>
        <v>NEUTRAL</v>
      </c>
      <c r="L408" s="17" t="str">
        <f>OBV!H408</f>
        <v>CONFIRMED BULLISH</v>
      </c>
      <c r="M408" s="19">
        <f t="shared" si="60"/>
        <v>25</v>
      </c>
      <c r="N408" s="19">
        <f t="shared" si="61"/>
        <v>100</v>
      </c>
      <c r="O408" s="19">
        <f t="shared" si="62"/>
        <v>0</v>
      </c>
      <c r="P408" s="19">
        <f t="shared" si="63"/>
        <v>83.5</v>
      </c>
      <c r="Q408" s="20">
        <f t="shared" si="64"/>
        <v>56.274999999999999</v>
      </c>
      <c r="R408" s="20">
        <f t="shared" si="65"/>
        <v>45.875</v>
      </c>
      <c r="S408" s="20">
        <f t="shared" si="66"/>
        <v>56.325000000000003</v>
      </c>
      <c r="T408" s="20">
        <f t="shared" si="67"/>
        <v>52.125</v>
      </c>
      <c r="U408" s="19">
        <f t="shared" si="68"/>
        <v>52.82500000000001</v>
      </c>
      <c r="V408" s="19">
        <f t="shared" si="69"/>
        <v>52.650000000000006</v>
      </c>
    </row>
    <row r="409" spans="1:22" ht="13.5" x14ac:dyDescent="0.25">
      <c r="A409" s="3">
        <f>RSI!A409</f>
        <v>42600</v>
      </c>
      <c r="B409" s="2">
        <f>RSI!B409</f>
        <v>4.54</v>
      </c>
      <c r="C409" s="2">
        <f>RSI!I409</f>
        <v>44.756479905436571</v>
      </c>
      <c r="D409" s="2">
        <f>MACD!E409</f>
        <v>-1.7809426069654855E-2</v>
      </c>
      <c r="E409" s="2">
        <f>MACD!F409</f>
        <v>3.1769548048607911E-2</v>
      </c>
      <c r="F409" s="2">
        <f>'Moving Avg'!D409</f>
        <v>4.54</v>
      </c>
      <c r="G409" s="2">
        <f>'Moving Avg'!F409</f>
        <v>4.555500000000003</v>
      </c>
      <c r="H409" s="2">
        <f>'Moving Avg'!G409</f>
        <v>4.6605999999999987</v>
      </c>
      <c r="I409" s="2">
        <f>'Moving Avg'!H409</f>
        <v>5.0417000000000005</v>
      </c>
      <c r="J409" s="17" t="str">
        <f>OBV!F409</f>
        <v>NEUTRAL</v>
      </c>
      <c r="K409" s="17" t="str">
        <f>OBV!G409</f>
        <v>NEUTRAL</v>
      </c>
      <c r="L409" s="17" t="str">
        <f>OBV!H409</f>
        <v>NEUTRAL</v>
      </c>
      <c r="M409" s="19">
        <f t="shared" si="60"/>
        <v>25</v>
      </c>
      <c r="N409" s="19">
        <f t="shared" si="61"/>
        <v>100</v>
      </c>
      <c r="O409" s="19">
        <f t="shared" si="62"/>
        <v>0</v>
      </c>
      <c r="P409" s="19">
        <f t="shared" si="63"/>
        <v>33</v>
      </c>
      <c r="Q409" s="20">
        <f t="shared" si="64"/>
        <v>48.7</v>
      </c>
      <c r="R409" s="20">
        <f t="shared" si="65"/>
        <v>33.25</v>
      </c>
      <c r="S409" s="20">
        <f t="shared" si="66"/>
        <v>33.6</v>
      </c>
      <c r="T409" s="20">
        <f t="shared" si="67"/>
        <v>39.5</v>
      </c>
      <c r="U409" s="19">
        <f t="shared" si="68"/>
        <v>38.516666666666673</v>
      </c>
      <c r="V409" s="19">
        <f t="shared" si="69"/>
        <v>38.762500000000003</v>
      </c>
    </row>
    <row r="410" spans="1:22" ht="13.5" x14ac:dyDescent="0.25">
      <c r="A410" s="3">
        <f>RSI!A410</f>
        <v>42601</v>
      </c>
      <c r="B410" s="2">
        <f>RSI!B410</f>
        <v>4.54</v>
      </c>
      <c r="C410" s="2">
        <f>RSI!I410</f>
        <v>44.756479905436571</v>
      </c>
      <c r="D410" s="2">
        <f>MACD!E410</f>
        <v>-2.77722213523246E-2</v>
      </c>
      <c r="E410" s="2">
        <f>MACD!F410</f>
        <v>1.9861194168421411E-2</v>
      </c>
      <c r="F410" s="2">
        <f>'Moving Avg'!D410</f>
        <v>4.54</v>
      </c>
      <c r="G410" s="2">
        <f>'Moving Avg'!F410</f>
        <v>4.5455000000000023</v>
      </c>
      <c r="H410" s="2">
        <f>'Moving Avg'!G410</f>
        <v>4.6533999999999986</v>
      </c>
      <c r="I410" s="2">
        <f>'Moving Avg'!H410</f>
        <v>5.0357500000000002</v>
      </c>
      <c r="J410" s="17" t="str">
        <f>OBV!F410</f>
        <v>NEUTRAL</v>
      </c>
      <c r="K410" s="17" t="str">
        <f>OBV!G410</f>
        <v>NEUTRAL</v>
      </c>
      <c r="L410" s="17" t="str">
        <f>OBV!H410</f>
        <v>NEUTRAL</v>
      </c>
      <c r="M410" s="19">
        <f t="shared" si="60"/>
        <v>25</v>
      </c>
      <c r="N410" s="19">
        <f t="shared" si="61"/>
        <v>100</v>
      </c>
      <c r="O410" s="19">
        <f t="shared" si="62"/>
        <v>0</v>
      </c>
      <c r="P410" s="19">
        <f t="shared" si="63"/>
        <v>33</v>
      </c>
      <c r="Q410" s="20">
        <f t="shared" si="64"/>
        <v>48.7</v>
      </c>
      <c r="R410" s="20">
        <f t="shared" si="65"/>
        <v>33.25</v>
      </c>
      <c r="S410" s="20">
        <f t="shared" si="66"/>
        <v>33.6</v>
      </c>
      <c r="T410" s="20">
        <f t="shared" si="67"/>
        <v>39.5</v>
      </c>
      <c r="U410" s="19">
        <f t="shared" si="68"/>
        <v>38.516666666666673</v>
      </c>
      <c r="V410" s="19">
        <f t="shared" si="69"/>
        <v>38.762500000000003</v>
      </c>
    </row>
    <row r="411" spans="1:22" ht="13.5" x14ac:dyDescent="0.25">
      <c r="A411" s="3">
        <f>RSI!A411</f>
        <v>42604</v>
      </c>
      <c r="B411" s="2">
        <f>RSI!B411</f>
        <v>4.54</v>
      </c>
      <c r="C411" s="2">
        <f>RSI!I411</f>
        <v>44.756479905436571</v>
      </c>
      <c r="D411" s="2">
        <f>MACD!E411</f>
        <v>-2.3637406017066986E-2</v>
      </c>
      <c r="E411" s="2">
        <f>MACD!F411</f>
        <v>1.1161474131323732E-2</v>
      </c>
      <c r="F411" s="2">
        <f>'Moving Avg'!D411</f>
        <v>4.54</v>
      </c>
      <c r="G411" s="2">
        <f>'Moving Avg'!F411</f>
        <v>4.5355000000000025</v>
      </c>
      <c r="H411" s="2">
        <f>'Moving Avg'!G411</f>
        <v>4.647199999999998</v>
      </c>
      <c r="I411" s="2">
        <f>'Moving Avg'!H411</f>
        <v>5.0299999999999994</v>
      </c>
      <c r="J411" s="17" t="str">
        <f>OBV!F411</f>
        <v>NEUTRAL</v>
      </c>
      <c r="K411" s="17" t="str">
        <f>OBV!G411</f>
        <v>NEUTRAL</v>
      </c>
      <c r="L411" s="17" t="str">
        <f>OBV!H411</f>
        <v>NEUTRAL</v>
      </c>
      <c r="M411" s="19">
        <f t="shared" si="60"/>
        <v>25</v>
      </c>
      <c r="N411" s="19">
        <f t="shared" si="61"/>
        <v>100</v>
      </c>
      <c r="O411" s="19">
        <f t="shared" si="62"/>
        <v>0</v>
      </c>
      <c r="P411" s="19">
        <f t="shared" si="63"/>
        <v>33</v>
      </c>
      <c r="Q411" s="20">
        <f t="shared" si="64"/>
        <v>48.7</v>
      </c>
      <c r="R411" s="20">
        <f t="shared" si="65"/>
        <v>33.25</v>
      </c>
      <c r="S411" s="20">
        <f t="shared" si="66"/>
        <v>33.6</v>
      </c>
      <c r="T411" s="20">
        <f t="shared" si="67"/>
        <v>39.5</v>
      </c>
      <c r="U411" s="19">
        <f t="shared" si="68"/>
        <v>38.516666666666673</v>
      </c>
      <c r="V411" s="19">
        <f t="shared" si="69"/>
        <v>38.762500000000003</v>
      </c>
    </row>
    <row r="412" spans="1:22" ht="13.5" x14ac:dyDescent="0.25">
      <c r="A412" s="3">
        <f>RSI!A412</f>
        <v>42605</v>
      </c>
      <c r="B412" s="2">
        <f>RSI!B412</f>
        <v>4.53</v>
      </c>
      <c r="C412" s="2">
        <f>RSI!I412</f>
        <v>43.621257960949734</v>
      </c>
      <c r="D412" s="2">
        <f>MACD!E412</f>
        <v>-1.9159845215744653E-2</v>
      </c>
      <c r="E412" s="2">
        <f>MACD!F412</f>
        <v>5.0972102619100549E-3</v>
      </c>
      <c r="F412" s="2">
        <f>'Moving Avg'!D412</f>
        <v>4.5380000000000003</v>
      </c>
      <c r="G412" s="2">
        <f>'Moving Avg'!F412</f>
        <v>4.5335000000000019</v>
      </c>
      <c r="H412" s="2">
        <f>'Moving Avg'!G412</f>
        <v>4.6415999999999977</v>
      </c>
      <c r="I412" s="2">
        <f>'Moving Avg'!H412</f>
        <v>5.0242999999999993</v>
      </c>
      <c r="J412" s="17" t="str">
        <f>OBV!F412</f>
        <v>BEARISH</v>
      </c>
      <c r="K412" s="17" t="str">
        <f>OBV!G412</f>
        <v>NEUTRAL</v>
      </c>
      <c r="L412" s="17" t="str">
        <f>OBV!H412</f>
        <v>CONFIRMED BEARISH</v>
      </c>
      <c r="M412" s="19">
        <f t="shared" si="60"/>
        <v>25</v>
      </c>
      <c r="N412" s="19">
        <f t="shared" si="61"/>
        <v>100</v>
      </c>
      <c r="O412" s="19">
        <f t="shared" si="62"/>
        <v>0</v>
      </c>
      <c r="P412" s="19">
        <f t="shared" si="63"/>
        <v>16.5</v>
      </c>
      <c r="Q412" s="20">
        <f t="shared" si="64"/>
        <v>46.225000000000001</v>
      </c>
      <c r="R412" s="20">
        <f t="shared" si="65"/>
        <v>29.125</v>
      </c>
      <c r="S412" s="20">
        <f t="shared" si="66"/>
        <v>26.175000000000001</v>
      </c>
      <c r="T412" s="20">
        <f t="shared" si="67"/>
        <v>35.375</v>
      </c>
      <c r="U412" s="19">
        <f t="shared" si="68"/>
        <v>33.841666666666661</v>
      </c>
      <c r="V412" s="19">
        <f t="shared" si="69"/>
        <v>34.224999999999994</v>
      </c>
    </row>
    <row r="413" spans="1:22" ht="13.5" x14ac:dyDescent="0.25">
      <c r="A413" s="3">
        <f>RSI!A413</f>
        <v>42606</v>
      </c>
      <c r="B413" s="2">
        <f>RSI!B413</f>
        <v>4.5</v>
      </c>
      <c r="C413" s="2">
        <f>RSI!I413</f>
        <v>40.317386335925981</v>
      </c>
      <c r="D413" s="2">
        <f>MACD!E413</f>
        <v>-2.2100105611110976E-2</v>
      </c>
      <c r="E413" s="2">
        <f>MACD!F413</f>
        <v>-3.4225291269415151E-4</v>
      </c>
      <c r="F413" s="2">
        <f>'Moving Avg'!D413</f>
        <v>4.53</v>
      </c>
      <c r="G413" s="2">
        <f>'Moving Avg'!F413</f>
        <v>4.5235000000000012</v>
      </c>
      <c r="H413" s="2">
        <f>'Moving Avg'!G413</f>
        <v>4.6355999999999975</v>
      </c>
      <c r="I413" s="2">
        <f>'Moving Avg'!H413</f>
        <v>5.0192999999999994</v>
      </c>
      <c r="J413" s="17" t="str">
        <f>OBV!F413</f>
        <v>BEARISH</v>
      </c>
      <c r="K413" s="17" t="str">
        <f>OBV!G413</f>
        <v>NEUTRAL</v>
      </c>
      <c r="L413" s="17" t="str">
        <f>OBV!H413</f>
        <v>CONFIRMED BEARISH</v>
      </c>
      <c r="M413" s="19">
        <f t="shared" si="60"/>
        <v>25</v>
      </c>
      <c r="N413" s="19">
        <f t="shared" si="61"/>
        <v>100</v>
      </c>
      <c r="O413" s="19">
        <f t="shared" si="62"/>
        <v>0</v>
      </c>
      <c r="P413" s="19">
        <f t="shared" si="63"/>
        <v>16.5</v>
      </c>
      <c r="Q413" s="20">
        <f t="shared" si="64"/>
        <v>46.225000000000001</v>
      </c>
      <c r="R413" s="20">
        <f t="shared" si="65"/>
        <v>29.125</v>
      </c>
      <c r="S413" s="20">
        <f t="shared" si="66"/>
        <v>26.175000000000001</v>
      </c>
      <c r="T413" s="20">
        <f t="shared" si="67"/>
        <v>35.375</v>
      </c>
      <c r="U413" s="19">
        <f t="shared" si="68"/>
        <v>33.841666666666661</v>
      </c>
      <c r="V413" s="19">
        <f t="shared" si="69"/>
        <v>34.224999999999994</v>
      </c>
    </row>
    <row r="414" spans="1:22" ht="13.5" x14ac:dyDescent="0.25">
      <c r="A414" s="3">
        <f>RSI!A414</f>
        <v>42607</v>
      </c>
      <c r="B414" s="2">
        <f>RSI!B414</f>
        <v>4.5</v>
      </c>
      <c r="C414" s="2">
        <f>RSI!I414</f>
        <v>40.317386335925981</v>
      </c>
      <c r="D414" s="2">
        <f>MACD!E414</f>
        <v>-1.79980292187496E-2</v>
      </c>
      <c r="E414" s="2">
        <f>MACD!F414</f>
        <v>-3.8734081739052414E-3</v>
      </c>
      <c r="F414" s="2">
        <f>'Moving Avg'!D414</f>
        <v>4.5220000000000002</v>
      </c>
      <c r="G414" s="2">
        <f>'Moving Avg'!F414</f>
        <v>4.5135000000000005</v>
      </c>
      <c r="H414" s="2">
        <f>'Moving Avg'!G414</f>
        <v>4.6295999999999973</v>
      </c>
      <c r="I414" s="2">
        <f>'Moving Avg'!H414</f>
        <v>5.0144500000000001</v>
      </c>
      <c r="J414" s="17" t="str">
        <f>OBV!F414</f>
        <v>BEARISH</v>
      </c>
      <c r="K414" s="17" t="str">
        <f>OBV!G414</f>
        <v>NEUTRAL</v>
      </c>
      <c r="L414" s="17" t="str">
        <f>OBV!H414</f>
        <v>CONFIRMED BEARISH</v>
      </c>
      <c r="M414" s="19">
        <f t="shared" si="60"/>
        <v>25</v>
      </c>
      <c r="N414" s="19">
        <f t="shared" si="61"/>
        <v>45</v>
      </c>
      <c r="O414" s="19">
        <f t="shared" si="62"/>
        <v>0</v>
      </c>
      <c r="P414" s="19">
        <f t="shared" si="63"/>
        <v>16.5</v>
      </c>
      <c r="Q414" s="20">
        <f t="shared" si="64"/>
        <v>26.975000000000001</v>
      </c>
      <c r="R414" s="20">
        <f t="shared" si="65"/>
        <v>18.125</v>
      </c>
      <c r="S414" s="20">
        <f t="shared" si="66"/>
        <v>17.925000000000001</v>
      </c>
      <c r="T414" s="20">
        <f t="shared" si="67"/>
        <v>21.625</v>
      </c>
      <c r="U414" s="19">
        <f t="shared" si="68"/>
        <v>21.008333333333336</v>
      </c>
      <c r="V414" s="19">
        <f t="shared" si="69"/>
        <v>21.162500000000001</v>
      </c>
    </row>
    <row r="415" spans="1:22" ht="13.5" x14ac:dyDescent="0.25">
      <c r="A415" s="3">
        <f>RSI!A415</f>
        <v>42608</v>
      </c>
      <c r="B415" s="2">
        <f>RSI!B415</f>
        <v>4.5</v>
      </c>
      <c r="C415" s="2">
        <f>RSI!I415</f>
        <v>40.317386335925981</v>
      </c>
      <c r="D415" s="2">
        <f>MACD!E415</f>
        <v>-1.4123205501443969E-2</v>
      </c>
      <c r="E415" s="2">
        <f>MACD!F415</f>
        <v>-5.9233676394129867E-3</v>
      </c>
      <c r="F415" s="2">
        <f>'Moving Avg'!D415</f>
        <v>4.5140000000000002</v>
      </c>
      <c r="G415" s="2">
        <f>'Moving Avg'!F415</f>
        <v>4.5140000000000002</v>
      </c>
      <c r="H415" s="2">
        <f>'Moving Avg'!G415</f>
        <v>4.6235999999999979</v>
      </c>
      <c r="I415" s="2">
        <f>'Moving Avg'!H415</f>
        <v>5.0104000000000006</v>
      </c>
      <c r="J415" s="17" t="str">
        <f>OBV!F415</f>
        <v>BEARISH</v>
      </c>
      <c r="K415" s="17" t="str">
        <f>OBV!G415</f>
        <v>NEUTRAL</v>
      </c>
      <c r="L415" s="17" t="str">
        <f>OBV!H415</f>
        <v>CONFIRMED BEARISH</v>
      </c>
      <c r="M415" s="19">
        <f t="shared" si="60"/>
        <v>25</v>
      </c>
      <c r="N415" s="19">
        <f t="shared" si="61"/>
        <v>45</v>
      </c>
      <c r="O415" s="19">
        <f t="shared" si="62"/>
        <v>0</v>
      </c>
      <c r="P415" s="19">
        <f t="shared" si="63"/>
        <v>16.5</v>
      </c>
      <c r="Q415" s="20">
        <f t="shared" si="64"/>
        <v>26.975000000000001</v>
      </c>
      <c r="R415" s="20">
        <f t="shared" si="65"/>
        <v>18.125</v>
      </c>
      <c r="S415" s="20">
        <f t="shared" si="66"/>
        <v>17.925000000000001</v>
      </c>
      <c r="T415" s="20">
        <f t="shared" si="67"/>
        <v>21.625</v>
      </c>
      <c r="U415" s="19">
        <f t="shared" si="68"/>
        <v>21.008333333333336</v>
      </c>
      <c r="V415" s="19">
        <f t="shared" si="69"/>
        <v>21.162500000000001</v>
      </c>
    </row>
    <row r="416" spans="1:22" ht="13.5" x14ac:dyDescent="0.25">
      <c r="A416" s="3">
        <f>RSI!A416</f>
        <v>42611</v>
      </c>
      <c r="B416" s="2">
        <f>RSI!B416</f>
        <v>4.37</v>
      </c>
      <c r="C416" s="2">
        <f>RSI!I416</f>
        <v>28.595474827858581</v>
      </c>
      <c r="D416" s="2">
        <f>MACD!E416</f>
        <v>-8.4095665738459502E-4</v>
      </c>
      <c r="E416" s="2">
        <f>MACD!F416</f>
        <v>-4.9068854430073085E-3</v>
      </c>
      <c r="F416" s="2">
        <f>'Moving Avg'!D416</f>
        <v>4.4800000000000004</v>
      </c>
      <c r="G416" s="2">
        <f>'Moving Avg'!F416</f>
        <v>4.5084999999999997</v>
      </c>
      <c r="H416" s="2">
        <f>'Moving Avg'!G416</f>
        <v>4.615199999999998</v>
      </c>
      <c r="I416" s="2">
        <f>'Moving Avg'!H416</f>
        <v>5.0052500000000002</v>
      </c>
      <c r="J416" s="17" t="str">
        <f>OBV!F416</f>
        <v>BEARISH</v>
      </c>
      <c r="K416" s="17" t="str">
        <f>OBV!G416</f>
        <v>NEUTRAL</v>
      </c>
      <c r="L416" s="17" t="str">
        <f>OBV!H416</f>
        <v>CONFIRMED BEARISH</v>
      </c>
      <c r="M416" s="19">
        <f t="shared" si="60"/>
        <v>50</v>
      </c>
      <c r="N416" s="19">
        <f t="shared" si="61"/>
        <v>0</v>
      </c>
      <c r="O416" s="19">
        <f t="shared" si="62"/>
        <v>0</v>
      </c>
      <c r="P416" s="19">
        <f t="shared" si="63"/>
        <v>16.5</v>
      </c>
      <c r="Q416" s="20">
        <f t="shared" si="64"/>
        <v>19.975000000000001</v>
      </c>
      <c r="R416" s="20">
        <f t="shared" si="65"/>
        <v>14.125</v>
      </c>
      <c r="S416" s="20">
        <f t="shared" si="66"/>
        <v>14.925000000000001</v>
      </c>
      <c r="T416" s="20">
        <f t="shared" si="67"/>
        <v>16.625</v>
      </c>
      <c r="U416" s="19">
        <f t="shared" si="68"/>
        <v>16.341666666666669</v>
      </c>
      <c r="V416" s="19">
        <f t="shared" si="69"/>
        <v>16.412500000000001</v>
      </c>
    </row>
    <row r="417" spans="1:22" ht="13.5" x14ac:dyDescent="0.25">
      <c r="A417" s="3">
        <f>RSI!A417</f>
        <v>42612</v>
      </c>
      <c r="B417" s="2">
        <f>RSI!B417</f>
        <v>4.3</v>
      </c>
      <c r="C417" s="2">
        <f>RSI!I417</f>
        <v>24.469955559006806</v>
      </c>
      <c r="D417" s="2">
        <f>MACD!E417</f>
        <v>1.6697454336193296E-2</v>
      </c>
      <c r="E417" s="2">
        <f>MACD!F417</f>
        <v>-5.8601748716718754E-4</v>
      </c>
      <c r="F417" s="2">
        <f>'Moving Avg'!D417</f>
        <v>4.4340000000000002</v>
      </c>
      <c r="G417" s="2">
        <f>'Moving Avg'!F417</f>
        <v>4.5009999999999994</v>
      </c>
      <c r="H417" s="2">
        <f>'Moving Avg'!G417</f>
        <v>4.607199999999998</v>
      </c>
      <c r="I417" s="2">
        <f>'Moving Avg'!H417</f>
        <v>4.9998000000000005</v>
      </c>
      <c r="J417" s="17" t="str">
        <f>OBV!F417</f>
        <v>BEARISH</v>
      </c>
      <c r="K417" s="17" t="str">
        <f>OBV!G417</f>
        <v>NEUTRAL</v>
      </c>
      <c r="L417" s="17" t="str">
        <f>OBV!H417</f>
        <v>CONFIRMED BEARISH</v>
      </c>
      <c r="M417" s="19">
        <f t="shared" si="60"/>
        <v>50</v>
      </c>
      <c r="N417" s="19">
        <f t="shared" si="61"/>
        <v>0</v>
      </c>
      <c r="O417" s="19">
        <f t="shared" si="62"/>
        <v>0</v>
      </c>
      <c r="P417" s="19">
        <f t="shared" si="63"/>
        <v>16.5</v>
      </c>
      <c r="Q417" s="20">
        <f t="shared" si="64"/>
        <v>19.975000000000001</v>
      </c>
      <c r="R417" s="20">
        <f t="shared" si="65"/>
        <v>14.125</v>
      </c>
      <c r="S417" s="20">
        <f t="shared" si="66"/>
        <v>14.925000000000001</v>
      </c>
      <c r="T417" s="20">
        <f t="shared" si="67"/>
        <v>16.625</v>
      </c>
      <c r="U417" s="19">
        <f t="shared" si="68"/>
        <v>16.341666666666669</v>
      </c>
      <c r="V417" s="19">
        <f t="shared" si="69"/>
        <v>16.412500000000001</v>
      </c>
    </row>
    <row r="418" spans="1:22" ht="13.5" x14ac:dyDescent="0.25">
      <c r="A418" s="3">
        <f>RSI!A418</f>
        <v>42613</v>
      </c>
      <c r="B418" s="2">
        <f>RSI!B418</f>
        <v>4.1500000000000004</v>
      </c>
      <c r="C418" s="2">
        <f>RSI!I418</f>
        <v>18.357953674189147</v>
      </c>
      <c r="D418" s="2">
        <f>MACD!E418</f>
        <v>4.4094244096560153E-2</v>
      </c>
      <c r="E418" s="2">
        <f>MACD!F418</f>
        <v>8.3500348295782803E-3</v>
      </c>
      <c r="F418" s="2">
        <f>'Moving Avg'!D418</f>
        <v>4.3639999999999999</v>
      </c>
      <c r="G418" s="2">
        <f>'Moving Avg'!F418</f>
        <v>4.4874999999999998</v>
      </c>
      <c r="H418" s="2">
        <f>'Moving Avg'!G418</f>
        <v>4.5951999999999984</v>
      </c>
      <c r="I418" s="2">
        <f>'Moving Avg'!H418</f>
        <v>4.9944000000000015</v>
      </c>
      <c r="J418" s="17" t="str">
        <f>OBV!F418</f>
        <v>BEARISH</v>
      </c>
      <c r="K418" s="17" t="str">
        <f>OBV!G418</f>
        <v>WEAK</v>
      </c>
      <c r="L418" s="17" t="str">
        <f>OBV!H418</f>
        <v>CONFIRMED BEARISH</v>
      </c>
      <c r="M418" s="19">
        <f t="shared" si="60"/>
        <v>50</v>
      </c>
      <c r="N418" s="19">
        <f t="shared" si="61"/>
        <v>0</v>
      </c>
      <c r="O418" s="19">
        <f t="shared" si="62"/>
        <v>0</v>
      </c>
      <c r="P418" s="19">
        <f t="shared" si="63"/>
        <v>0</v>
      </c>
      <c r="Q418" s="20">
        <f t="shared" si="64"/>
        <v>17.5</v>
      </c>
      <c r="R418" s="20">
        <f t="shared" si="65"/>
        <v>10</v>
      </c>
      <c r="S418" s="20">
        <f t="shared" si="66"/>
        <v>7.5</v>
      </c>
      <c r="T418" s="20">
        <f t="shared" si="67"/>
        <v>12.5</v>
      </c>
      <c r="U418" s="19">
        <f t="shared" si="68"/>
        <v>11.666666666666666</v>
      </c>
      <c r="V418" s="19">
        <f t="shared" si="69"/>
        <v>11.875</v>
      </c>
    </row>
    <row r="419" spans="1:22" ht="13.5" x14ac:dyDescent="0.25">
      <c r="A419" s="3">
        <f>RSI!A419</f>
        <v>42614</v>
      </c>
      <c r="B419" s="2">
        <f>RSI!B419</f>
        <v>4.24</v>
      </c>
      <c r="C419" s="2">
        <f>RSI!I419</f>
        <v>29.703376771385237</v>
      </c>
      <c r="D419" s="2">
        <f>MACD!E419</f>
        <v>6.2834244688340313E-2</v>
      </c>
      <c r="E419" s="2">
        <f>MACD!F419</f>
        <v>1.9246876801330689E-2</v>
      </c>
      <c r="F419" s="2">
        <f>'Moving Avg'!D419</f>
        <v>4.3120000000000003</v>
      </c>
      <c r="G419" s="2">
        <f>'Moving Avg'!F419</f>
        <v>4.4754999999999994</v>
      </c>
      <c r="H419" s="2">
        <f>'Moving Avg'!G419</f>
        <v>4.5849999999999982</v>
      </c>
      <c r="I419" s="2">
        <f>'Moving Avg'!H419</f>
        <v>4.989650000000001</v>
      </c>
      <c r="J419" s="17" t="str">
        <f>OBV!F419</f>
        <v>BEARISH</v>
      </c>
      <c r="K419" s="17" t="str">
        <f>OBV!G419</f>
        <v>WEAK</v>
      </c>
      <c r="L419" s="17" t="str">
        <f>OBV!H419</f>
        <v>CONFIRMED BEARISH</v>
      </c>
      <c r="M419" s="19">
        <f t="shared" si="60"/>
        <v>50</v>
      </c>
      <c r="N419" s="19">
        <f t="shared" si="61"/>
        <v>0</v>
      </c>
      <c r="O419" s="19">
        <f t="shared" si="62"/>
        <v>0</v>
      </c>
      <c r="P419" s="19">
        <f t="shared" si="63"/>
        <v>0</v>
      </c>
      <c r="Q419" s="20">
        <f t="shared" si="64"/>
        <v>17.5</v>
      </c>
      <c r="R419" s="20">
        <f t="shared" si="65"/>
        <v>10</v>
      </c>
      <c r="S419" s="20">
        <f t="shared" si="66"/>
        <v>7.5</v>
      </c>
      <c r="T419" s="20">
        <f t="shared" si="67"/>
        <v>12.5</v>
      </c>
      <c r="U419" s="19">
        <f t="shared" si="68"/>
        <v>11.666666666666666</v>
      </c>
      <c r="V419" s="19">
        <f t="shared" si="69"/>
        <v>11.875</v>
      </c>
    </row>
    <row r="420" spans="1:22" ht="13.5" x14ac:dyDescent="0.25">
      <c r="A420" s="3">
        <f>RSI!A420</f>
        <v>42615</v>
      </c>
      <c r="B420" s="2">
        <f>RSI!B420</f>
        <v>4.24</v>
      </c>
      <c r="C420" s="2">
        <f>RSI!I420</f>
        <v>29.703376771385237</v>
      </c>
      <c r="D420" s="2">
        <f>MACD!E420</f>
        <v>8.0219324984597051E-2</v>
      </c>
      <c r="E420" s="2">
        <f>MACD!F420</f>
        <v>3.144136643798396E-2</v>
      </c>
      <c r="F420" s="2">
        <f>'Moving Avg'!D420</f>
        <v>4.2600000000000007</v>
      </c>
      <c r="G420" s="2">
        <f>'Moving Avg'!F420</f>
        <v>4.4634999999999998</v>
      </c>
      <c r="H420" s="2">
        <f>'Moving Avg'!G420</f>
        <v>4.573999999999999</v>
      </c>
      <c r="I420" s="2">
        <f>'Moving Avg'!H420</f>
        <v>4.9848500000000016</v>
      </c>
      <c r="J420" s="17" t="str">
        <f>OBV!F420</f>
        <v>BEARISH</v>
      </c>
      <c r="K420" s="17" t="str">
        <f>OBV!G420</f>
        <v>WEAK</v>
      </c>
      <c r="L420" s="17" t="str">
        <f>OBV!H420</f>
        <v>CONFIRMED BEARISH</v>
      </c>
      <c r="M420" s="19">
        <f t="shared" si="60"/>
        <v>50</v>
      </c>
      <c r="N420" s="19">
        <f t="shared" si="61"/>
        <v>0</v>
      </c>
      <c r="O420" s="19">
        <f t="shared" si="62"/>
        <v>0</v>
      </c>
      <c r="P420" s="19">
        <f t="shared" si="63"/>
        <v>0</v>
      </c>
      <c r="Q420" s="20">
        <f t="shared" si="64"/>
        <v>17.5</v>
      </c>
      <c r="R420" s="20">
        <f t="shared" si="65"/>
        <v>10</v>
      </c>
      <c r="S420" s="20">
        <f t="shared" si="66"/>
        <v>7.5</v>
      </c>
      <c r="T420" s="20">
        <f t="shared" si="67"/>
        <v>12.5</v>
      </c>
      <c r="U420" s="19">
        <f t="shared" si="68"/>
        <v>11.666666666666666</v>
      </c>
      <c r="V420" s="19">
        <f t="shared" si="69"/>
        <v>11.875</v>
      </c>
    </row>
    <row r="421" spans="1:22" ht="13.5" x14ac:dyDescent="0.25">
      <c r="A421" s="3">
        <f>RSI!A421</f>
        <v>42618</v>
      </c>
      <c r="B421" s="2">
        <f>RSI!B421</f>
        <v>4.24</v>
      </c>
      <c r="C421" s="2">
        <f>RSI!I421</f>
        <v>29.703376771385237</v>
      </c>
      <c r="D421" s="2">
        <f>MACD!E421</f>
        <v>9.6344737467595642E-2</v>
      </c>
      <c r="E421" s="2">
        <f>MACD!F421</f>
        <v>4.4422040643906299E-2</v>
      </c>
      <c r="F421" s="2">
        <f>'Moving Avg'!D421</f>
        <v>4.234</v>
      </c>
      <c r="G421" s="2">
        <f>'Moving Avg'!F421</f>
        <v>4.4474999999999998</v>
      </c>
      <c r="H421" s="2">
        <f>'Moving Avg'!G421</f>
        <v>4.5648</v>
      </c>
      <c r="I421" s="2">
        <f>'Moving Avg'!H421</f>
        <v>4.9799000000000015</v>
      </c>
      <c r="J421" s="17" t="str">
        <f>OBV!F421</f>
        <v>BEARISH</v>
      </c>
      <c r="K421" s="17" t="str">
        <f>OBV!G421</f>
        <v>NEUTRAL</v>
      </c>
      <c r="L421" s="17" t="str">
        <f>OBV!H421</f>
        <v>CONFIRMED BEARISH</v>
      </c>
      <c r="M421" s="19">
        <f t="shared" si="60"/>
        <v>50</v>
      </c>
      <c r="N421" s="19">
        <f t="shared" si="61"/>
        <v>0</v>
      </c>
      <c r="O421" s="19">
        <f t="shared" si="62"/>
        <v>0</v>
      </c>
      <c r="P421" s="19">
        <f t="shared" si="63"/>
        <v>16.5</v>
      </c>
      <c r="Q421" s="20">
        <f t="shared" si="64"/>
        <v>19.975000000000001</v>
      </c>
      <c r="R421" s="20">
        <f t="shared" si="65"/>
        <v>14.125</v>
      </c>
      <c r="S421" s="20">
        <f t="shared" si="66"/>
        <v>14.925000000000001</v>
      </c>
      <c r="T421" s="20">
        <f t="shared" si="67"/>
        <v>16.625</v>
      </c>
      <c r="U421" s="19">
        <f t="shared" si="68"/>
        <v>16.341666666666669</v>
      </c>
      <c r="V421" s="19">
        <f t="shared" si="69"/>
        <v>16.412500000000001</v>
      </c>
    </row>
    <row r="422" spans="1:22" ht="13.5" x14ac:dyDescent="0.25">
      <c r="A422" s="3">
        <f>RSI!A422</f>
        <v>42619</v>
      </c>
      <c r="B422" s="2">
        <f>RSI!B422</f>
        <v>4.24</v>
      </c>
      <c r="C422" s="2">
        <f>RSI!I422</f>
        <v>29.703376771385237</v>
      </c>
      <c r="D422" s="2">
        <f>MACD!E422</f>
        <v>0.10976100380079856</v>
      </c>
      <c r="E422" s="2">
        <f>MACD!F422</f>
        <v>5.7489833275284757E-2</v>
      </c>
      <c r="F422" s="2">
        <f>'Moving Avg'!D422</f>
        <v>4.2219999999999995</v>
      </c>
      <c r="G422" s="2">
        <f>'Moving Avg'!F422</f>
        <v>4.4314999999999989</v>
      </c>
      <c r="H422" s="2">
        <f>'Moving Avg'!G422</f>
        <v>4.5556000000000001</v>
      </c>
      <c r="I422" s="2">
        <f>'Moving Avg'!H422</f>
        <v>4.9742500000000005</v>
      </c>
      <c r="J422" s="17" t="str">
        <f>OBV!F422</f>
        <v>BEARISH</v>
      </c>
      <c r="K422" s="17" t="str">
        <f>OBV!G422</f>
        <v>NEUTRAL</v>
      </c>
      <c r="L422" s="17" t="str">
        <f>OBV!H422</f>
        <v>CONFIRMED BEARISH</v>
      </c>
      <c r="M422" s="19">
        <f t="shared" si="60"/>
        <v>50</v>
      </c>
      <c r="N422" s="19">
        <f t="shared" si="61"/>
        <v>0</v>
      </c>
      <c r="O422" s="19">
        <f t="shared" si="62"/>
        <v>0</v>
      </c>
      <c r="P422" s="19">
        <f t="shared" si="63"/>
        <v>16.5</v>
      </c>
      <c r="Q422" s="20">
        <f t="shared" si="64"/>
        <v>19.975000000000001</v>
      </c>
      <c r="R422" s="20">
        <f t="shared" si="65"/>
        <v>14.125</v>
      </c>
      <c r="S422" s="20">
        <f t="shared" si="66"/>
        <v>14.925000000000001</v>
      </c>
      <c r="T422" s="20">
        <f t="shared" si="67"/>
        <v>16.625</v>
      </c>
      <c r="U422" s="19">
        <f t="shared" si="68"/>
        <v>16.341666666666669</v>
      </c>
      <c r="V422" s="19">
        <f t="shared" si="69"/>
        <v>16.412500000000001</v>
      </c>
    </row>
    <row r="423" spans="1:22" ht="13.5" x14ac:dyDescent="0.25">
      <c r="A423" s="3">
        <f>RSI!A423</f>
        <v>42620</v>
      </c>
      <c r="B423" s="2">
        <f>RSI!B423</f>
        <v>4.2300000000000004</v>
      </c>
      <c r="C423" s="2">
        <f>RSI!I423</f>
        <v>29.099036346194481</v>
      </c>
      <c r="D423" s="2">
        <f>MACD!E423</f>
        <v>0.11845168535757189</v>
      </c>
      <c r="E423" s="2">
        <f>MACD!F423</f>
        <v>6.9682203691742189E-2</v>
      </c>
      <c r="F423" s="2">
        <f>'Moving Avg'!D423</f>
        <v>4.2380000000000004</v>
      </c>
      <c r="G423" s="2">
        <f>'Moving Avg'!F423</f>
        <v>4.4179999999999993</v>
      </c>
      <c r="H423" s="2">
        <f>'Moving Avg'!G423</f>
        <v>4.5461999999999998</v>
      </c>
      <c r="I423" s="2">
        <f>'Moving Avg'!H423</f>
        <v>4.9679000000000011</v>
      </c>
      <c r="J423" s="17" t="str">
        <f>OBV!F423</f>
        <v>BEARISH</v>
      </c>
      <c r="K423" s="17" t="str">
        <f>OBV!G423</f>
        <v>NEUTRAL</v>
      </c>
      <c r="L423" s="17" t="str">
        <f>OBV!H423</f>
        <v>BEARISH DIVERGENCE</v>
      </c>
      <c r="M423" s="19">
        <f t="shared" si="60"/>
        <v>50</v>
      </c>
      <c r="N423" s="19">
        <f t="shared" si="61"/>
        <v>0</v>
      </c>
      <c r="O423" s="19">
        <f t="shared" si="62"/>
        <v>0</v>
      </c>
      <c r="P423" s="19">
        <f t="shared" si="63"/>
        <v>16.5</v>
      </c>
      <c r="Q423" s="20">
        <f t="shared" si="64"/>
        <v>19.975000000000001</v>
      </c>
      <c r="R423" s="20">
        <f t="shared" si="65"/>
        <v>14.125</v>
      </c>
      <c r="S423" s="20">
        <f t="shared" si="66"/>
        <v>14.925000000000001</v>
      </c>
      <c r="T423" s="20">
        <f t="shared" si="67"/>
        <v>16.625</v>
      </c>
      <c r="U423" s="19">
        <f t="shared" si="68"/>
        <v>16.341666666666669</v>
      </c>
      <c r="V423" s="19">
        <f t="shared" si="69"/>
        <v>16.412500000000001</v>
      </c>
    </row>
    <row r="424" spans="1:22" ht="13.5" x14ac:dyDescent="0.25">
      <c r="A424" s="3">
        <f>RSI!A424</f>
        <v>42621</v>
      </c>
      <c r="B424" s="2">
        <f>RSI!B424</f>
        <v>4.2300000000000004</v>
      </c>
      <c r="C424" s="2">
        <f>RSI!I424</f>
        <v>29.099036346194481</v>
      </c>
      <c r="D424" s="2">
        <f>MACD!E424</f>
        <v>0.12698767021991486</v>
      </c>
      <c r="E424" s="2">
        <f>MACD!F424</f>
        <v>8.1143296997376727E-2</v>
      </c>
      <c r="F424" s="2">
        <f>'Moving Avg'!D424</f>
        <v>4.2360000000000007</v>
      </c>
      <c r="G424" s="2">
        <f>'Moving Avg'!F424</f>
        <v>4.402499999999999</v>
      </c>
      <c r="H424" s="2">
        <f>'Moving Avg'!G424</f>
        <v>4.5368000000000004</v>
      </c>
      <c r="I424" s="2">
        <f>'Moving Avg'!H424</f>
        <v>4.9620500000000014</v>
      </c>
      <c r="J424" s="17" t="str">
        <f>OBV!F424</f>
        <v>BEARISH</v>
      </c>
      <c r="K424" s="17" t="str">
        <f>OBV!G424</f>
        <v>NEUTRAL</v>
      </c>
      <c r="L424" s="17" t="str">
        <f>OBV!H424</f>
        <v>CONFIRMED BEARISH</v>
      </c>
      <c r="M424" s="19">
        <f t="shared" si="60"/>
        <v>50</v>
      </c>
      <c r="N424" s="19">
        <f t="shared" si="61"/>
        <v>0</v>
      </c>
      <c r="O424" s="19">
        <f t="shared" si="62"/>
        <v>0</v>
      </c>
      <c r="P424" s="19">
        <f t="shared" si="63"/>
        <v>16.5</v>
      </c>
      <c r="Q424" s="20">
        <f t="shared" si="64"/>
        <v>19.975000000000001</v>
      </c>
      <c r="R424" s="20">
        <f t="shared" si="65"/>
        <v>14.125</v>
      </c>
      <c r="S424" s="20">
        <f t="shared" si="66"/>
        <v>14.925000000000001</v>
      </c>
      <c r="T424" s="20">
        <f t="shared" si="67"/>
        <v>16.625</v>
      </c>
      <c r="U424" s="19">
        <f t="shared" si="68"/>
        <v>16.341666666666669</v>
      </c>
      <c r="V424" s="19">
        <f t="shared" si="69"/>
        <v>16.412500000000001</v>
      </c>
    </row>
    <row r="425" spans="1:22" ht="13.5" x14ac:dyDescent="0.25">
      <c r="A425" s="3">
        <f>RSI!A425</f>
        <v>42622</v>
      </c>
      <c r="B425" s="2">
        <f>RSI!B425</f>
        <v>4.2300000000000004</v>
      </c>
      <c r="C425" s="2">
        <f>RSI!I425</f>
        <v>29.099036346194495</v>
      </c>
      <c r="D425" s="2">
        <f>MACD!E425</f>
        <v>0.13530517778761997</v>
      </c>
      <c r="E425" s="2">
        <f>MACD!F425</f>
        <v>9.1975673155425375E-2</v>
      </c>
      <c r="F425" s="2">
        <f>'Moving Avg'!D425</f>
        <v>4.234</v>
      </c>
      <c r="G425" s="2">
        <f>'Moving Avg'!F425</f>
        <v>4.3869999999999996</v>
      </c>
      <c r="H425" s="2">
        <f>'Moving Avg'!G425</f>
        <v>4.529399999999999</v>
      </c>
      <c r="I425" s="2">
        <f>'Moving Avg'!H425</f>
        <v>4.9567000000000014</v>
      </c>
      <c r="J425" s="17" t="str">
        <f>OBV!F425</f>
        <v>BEARISH</v>
      </c>
      <c r="K425" s="17" t="str">
        <f>OBV!G425</f>
        <v>NEUTRAL</v>
      </c>
      <c r="L425" s="17" t="str">
        <f>OBV!H425</f>
        <v>CONFIRMED BEARISH</v>
      </c>
      <c r="M425" s="19">
        <f t="shared" si="60"/>
        <v>50</v>
      </c>
      <c r="N425" s="19">
        <f t="shared" si="61"/>
        <v>0</v>
      </c>
      <c r="O425" s="19">
        <f t="shared" si="62"/>
        <v>0</v>
      </c>
      <c r="P425" s="19">
        <f t="shared" si="63"/>
        <v>16.5</v>
      </c>
      <c r="Q425" s="20">
        <f t="shared" si="64"/>
        <v>19.975000000000001</v>
      </c>
      <c r="R425" s="20">
        <f t="shared" si="65"/>
        <v>14.125</v>
      </c>
      <c r="S425" s="20">
        <f t="shared" si="66"/>
        <v>14.925000000000001</v>
      </c>
      <c r="T425" s="20">
        <f t="shared" si="67"/>
        <v>16.625</v>
      </c>
      <c r="U425" s="19">
        <f t="shared" si="68"/>
        <v>16.341666666666669</v>
      </c>
      <c r="V425" s="19">
        <f t="shared" si="69"/>
        <v>16.412500000000001</v>
      </c>
    </row>
    <row r="426" spans="1:22" ht="13.5" x14ac:dyDescent="0.25">
      <c r="A426" s="3">
        <f>RSI!A426</f>
        <v>42627</v>
      </c>
      <c r="B426" s="2">
        <f>RSI!B426</f>
        <v>4.2300000000000004</v>
      </c>
      <c r="C426" s="2">
        <f>RSI!I426</f>
        <v>29.099036346194495</v>
      </c>
      <c r="D426" s="2">
        <f>MACD!E426</f>
        <v>0.12335672727471003</v>
      </c>
      <c r="E426" s="2">
        <f>MACD!F426</f>
        <v>9.825188397928232E-2</v>
      </c>
      <c r="F426" s="2">
        <f>'Moving Avg'!D426</f>
        <v>4.2320000000000002</v>
      </c>
      <c r="G426" s="2">
        <f>'Moving Avg'!F426</f>
        <v>4.3715000000000002</v>
      </c>
      <c r="H426" s="2">
        <f>'Moving Avg'!G426</f>
        <v>4.520999999999999</v>
      </c>
      <c r="I426" s="2">
        <f>'Moving Avg'!H426</f>
        <v>4.9514500000000012</v>
      </c>
      <c r="J426" s="17" t="str">
        <f>OBV!F426</f>
        <v>BEARISH</v>
      </c>
      <c r="K426" s="17" t="str">
        <f>OBV!G426</f>
        <v>NEUTRAL</v>
      </c>
      <c r="L426" s="17" t="str">
        <f>OBV!H426</f>
        <v>CONFIRMED BEARISH</v>
      </c>
      <c r="M426" s="19">
        <f t="shared" si="60"/>
        <v>50</v>
      </c>
      <c r="N426" s="19">
        <f t="shared" si="61"/>
        <v>0</v>
      </c>
      <c r="O426" s="19">
        <f t="shared" si="62"/>
        <v>0</v>
      </c>
      <c r="P426" s="19">
        <f t="shared" si="63"/>
        <v>16.5</v>
      </c>
      <c r="Q426" s="20">
        <f t="shared" si="64"/>
        <v>19.975000000000001</v>
      </c>
      <c r="R426" s="20">
        <f t="shared" si="65"/>
        <v>14.125</v>
      </c>
      <c r="S426" s="20">
        <f t="shared" si="66"/>
        <v>14.925000000000001</v>
      </c>
      <c r="T426" s="20">
        <f t="shared" si="67"/>
        <v>16.625</v>
      </c>
      <c r="U426" s="19">
        <f t="shared" si="68"/>
        <v>16.341666666666669</v>
      </c>
      <c r="V426" s="19">
        <f t="shared" si="69"/>
        <v>16.412500000000001</v>
      </c>
    </row>
    <row r="427" spans="1:22" ht="13.5" x14ac:dyDescent="0.25">
      <c r="A427" s="3">
        <f>RSI!A427</f>
        <v>42628</v>
      </c>
      <c r="B427" s="2">
        <f>RSI!B427</f>
        <v>4.22</v>
      </c>
      <c r="C427" s="2">
        <f>RSI!I427</f>
        <v>28.323918230459171</v>
      </c>
      <c r="D427" s="2">
        <f>MACD!E427</f>
        <v>0.10415658254494087</v>
      </c>
      <c r="E427" s="2">
        <f>MACD!F427</f>
        <v>9.9432823692414032E-2</v>
      </c>
      <c r="F427" s="2">
        <f>'Moving Avg'!D427</f>
        <v>4.2279999999999998</v>
      </c>
      <c r="G427" s="2">
        <f>'Moving Avg'!F427</f>
        <v>4.355500000000001</v>
      </c>
      <c r="H427" s="2">
        <f>'Moving Avg'!G427</f>
        <v>4.5124000000000004</v>
      </c>
      <c r="I427" s="2">
        <f>'Moving Avg'!H427</f>
        <v>4.945450000000001</v>
      </c>
      <c r="J427" s="17" t="str">
        <f>OBV!F427</f>
        <v>BEARISH</v>
      </c>
      <c r="K427" s="17" t="str">
        <f>OBV!G427</f>
        <v>NEUTRAL</v>
      </c>
      <c r="L427" s="17" t="str">
        <f>OBV!H427</f>
        <v>CONFIRMED BEARISH</v>
      </c>
      <c r="M427" s="19">
        <f t="shared" si="60"/>
        <v>50</v>
      </c>
      <c r="N427" s="19">
        <f t="shared" si="61"/>
        <v>0</v>
      </c>
      <c r="O427" s="19">
        <f t="shared" si="62"/>
        <v>0</v>
      </c>
      <c r="P427" s="19">
        <f t="shared" si="63"/>
        <v>16.5</v>
      </c>
      <c r="Q427" s="20">
        <f t="shared" si="64"/>
        <v>19.975000000000001</v>
      </c>
      <c r="R427" s="20">
        <f t="shared" si="65"/>
        <v>14.125</v>
      </c>
      <c r="S427" s="20">
        <f t="shared" si="66"/>
        <v>14.925000000000001</v>
      </c>
      <c r="T427" s="20">
        <f t="shared" si="67"/>
        <v>16.625</v>
      </c>
      <c r="U427" s="19">
        <f t="shared" si="68"/>
        <v>16.341666666666669</v>
      </c>
      <c r="V427" s="19">
        <f t="shared" si="69"/>
        <v>16.412500000000001</v>
      </c>
    </row>
    <row r="428" spans="1:22" ht="13.5" x14ac:dyDescent="0.25">
      <c r="A428" s="3">
        <f>RSI!A428</f>
        <v>42629</v>
      </c>
      <c r="B428" s="2">
        <f>RSI!B428</f>
        <v>4.22</v>
      </c>
      <c r="C428" s="2">
        <f>RSI!I428</f>
        <v>28.323918230459171</v>
      </c>
      <c r="D428" s="2">
        <f>MACD!E428</f>
        <v>6.5761522343042778E-2</v>
      </c>
      <c r="E428" s="2">
        <f>MACD!F428</f>
        <v>9.2698563422539793E-2</v>
      </c>
      <c r="F428" s="2">
        <f>'Moving Avg'!D428</f>
        <v>4.226</v>
      </c>
      <c r="G428" s="2">
        <f>'Moving Avg'!F428</f>
        <v>4.339500000000001</v>
      </c>
      <c r="H428" s="2">
        <f>'Moving Avg'!G428</f>
        <v>4.5048000000000004</v>
      </c>
      <c r="I428" s="2">
        <f>'Moving Avg'!H428</f>
        <v>4.9394500000000008</v>
      </c>
      <c r="J428" s="17" t="str">
        <f>OBV!F428</f>
        <v>BEARISH</v>
      </c>
      <c r="K428" s="17" t="str">
        <f>OBV!G428</f>
        <v>NEUTRAL</v>
      </c>
      <c r="L428" s="17" t="str">
        <f>OBV!H428</f>
        <v>CONFIRMED BEARISH</v>
      </c>
      <c r="M428" s="19">
        <f t="shared" si="60"/>
        <v>50</v>
      </c>
      <c r="N428" s="19">
        <f t="shared" si="61"/>
        <v>100</v>
      </c>
      <c r="O428" s="19">
        <f t="shared" si="62"/>
        <v>0</v>
      </c>
      <c r="P428" s="19">
        <f t="shared" si="63"/>
        <v>16.5</v>
      </c>
      <c r="Q428" s="20">
        <f t="shared" si="64"/>
        <v>54.975000000000001</v>
      </c>
      <c r="R428" s="20">
        <f t="shared" si="65"/>
        <v>34.125</v>
      </c>
      <c r="S428" s="20">
        <f t="shared" si="66"/>
        <v>29.925000000000001</v>
      </c>
      <c r="T428" s="20">
        <f t="shared" si="67"/>
        <v>41.625</v>
      </c>
      <c r="U428" s="19">
        <f t="shared" si="68"/>
        <v>39.674999999999997</v>
      </c>
      <c r="V428" s="19">
        <f t="shared" si="69"/>
        <v>40.162499999999994</v>
      </c>
    </row>
    <row r="429" spans="1:22" ht="13.5" x14ac:dyDescent="0.25">
      <c r="A429" s="3">
        <f>RSI!A429</f>
        <v>42632</v>
      </c>
      <c r="B429" s="2">
        <f>RSI!B429</f>
        <v>4.13</v>
      </c>
      <c r="C429" s="2">
        <f>RSI!I429</f>
        <v>22.162064655358009</v>
      </c>
      <c r="D429" s="2">
        <f>MACD!E429</f>
        <v>5.4645603126820319E-2</v>
      </c>
      <c r="E429" s="2">
        <f>MACD!F429</f>
        <v>8.5087971363395909E-2</v>
      </c>
      <c r="F429" s="2">
        <f>'Moving Avg'!D429</f>
        <v>4.2059999999999995</v>
      </c>
      <c r="G429" s="2">
        <f>'Moving Avg'!F429</f>
        <v>4.3190000000000008</v>
      </c>
      <c r="H429" s="2">
        <f>'Moving Avg'!G429</f>
        <v>4.4935999999999998</v>
      </c>
      <c r="I429" s="2">
        <f>'Moving Avg'!H429</f>
        <v>4.9331000000000014</v>
      </c>
      <c r="J429" s="17" t="str">
        <f>OBV!F429</f>
        <v>BEARISH</v>
      </c>
      <c r="K429" s="17" t="str">
        <f>OBV!G429</f>
        <v>NEUTRAL</v>
      </c>
      <c r="L429" s="17" t="str">
        <f>OBV!H429</f>
        <v>CONFIRMED BEARISH</v>
      </c>
      <c r="M429" s="19">
        <f t="shared" si="60"/>
        <v>50</v>
      </c>
      <c r="N429" s="19">
        <f t="shared" si="61"/>
        <v>100</v>
      </c>
      <c r="O429" s="19">
        <f t="shared" si="62"/>
        <v>0</v>
      </c>
      <c r="P429" s="19">
        <f t="shared" si="63"/>
        <v>16.5</v>
      </c>
      <c r="Q429" s="20">
        <f t="shared" si="64"/>
        <v>54.975000000000001</v>
      </c>
      <c r="R429" s="20">
        <f t="shared" si="65"/>
        <v>34.125</v>
      </c>
      <c r="S429" s="20">
        <f t="shared" si="66"/>
        <v>29.925000000000001</v>
      </c>
      <c r="T429" s="20">
        <f t="shared" si="67"/>
        <v>41.625</v>
      </c>
      <c r="U429" s="19">
        <f t="shared" si="68"/>
        <v>39.674999999999997</v>
      </c>
      <c r="V429" s="19">
        <f t="shared" si="69"/>
        <v>40.162499999999994</v>
      </c>
    </row>
    <row r="430" spans="1:22" ht="13.5" x14ac:dyDescent="0.25">
      <c r="A430" s="3">
        <f>RSI!A430</f>
        <v>42633</v>
      </c>
      <c r="B430" s="2">
        <f>RSI!B430</f>
        <v>4.0999999999999996</v>
      </c>
      <c r="C430" s="2">
        <f>RSI!I430</f>
        <v>20.556695983274679</v>
      </c>
      <c r="D430" s="2">
        <f>MACD!E430</f>
        <v>4.8789591169644986E-2</v>
      </c>
      <c r="E430" s="2">
        <f>MACD!F430</f>
        <v>7.7828295324645719E-2</v>
      </c>
      <c r="F430" s="2">
        <f>'Moving Avg'!D430</f>
        <v>4.18</v>
      </c>
      <c r="G430" s="2">
        <f>'Moving Avg'!F430</f>
        <v>4.2970000000000006</v>
      </c>
      <c r="H430" s="2">
        <f>'Moving Avg'!G430</f>
        <v>4.4816000000000011</v>
      </c>
      <c r="I430" s="2">
        <f>'Moving Avg'!H430</f>
        <v>4.9258000000000006</v>
      </c>
      <c r="J430" s="17" t="str">
        <f>OBV!F430</f>
        <v>BEARISH</v>
      </c>
      <c r="K430" s="17" t="str">
        <f>OBV!G430</f>
        <v>NEUTRAL</v>
      </c>
      <c r="L430" s="17" t="str">
        <f>OBV!H430</f>
        <v>CONFIRMED BEARISH</v>
      </c>
      <c r="M430" s="19">
        <f t="shared" si="60"/>
        <v>50</v>
      </c>
      <c r="N430" s="19">
        <f t="shared" si="61"/>
        <v>100</v>
      </c>
      <c r="O430" s="19">
        <f t="shared" si="62"/>
        <v>0</v>
      </c>
      <c r="P430" s="19">
        <f t="shared" si="63"/>
        <v>16.5</v>
      </c>
      <c r="Q430" s="20">
        <f t="shared" si="64"/>
        <v>54.975000000000001</v>
      </c>
      <c r="R430" s="20">
        <f t="shared" si="65"/>
        <v>34.125</v>
      </c>
      <c r="S430" s="20">
        <f t="shared" si="66"/>
        <v>29.925000000000001</v>
      </c>
      <c r="T430" s="20">
        <f t="shared" si="67"/>
        <v>41.625</v>
      </c>
      <c r="U430" s="19">
        <f t="shared" si="68"/>
        <v>39.674999999999997</v>
      </c>
      <c r="V430" s="19">
        <f t="shared" si="69"/>
        <v>40.162499999999994</v>
      </c>
    </row>
    <row r="431" spans="1:22" ht="13.5" x14ac:dyDescent="0.25">
      <c r="A431" s="3">
        <f>RSI!A431</f>
        <v>42634</v>
      </c>
      <c r="B431" s="2">
        <f>RSI!B431</f>
        <v>4.09</v>
      </c>
      <c r="C431" s="2">
        <f>RSI!I431</f>
        <v>20.035702174738233</v>
      </c>
      <c r="D431" s="2">
        <f>MACD!E431</f>
        <v>4.5981723212660697E-2</v>
      </c>
      <c r="E431" s="2">
        <f>MACD!F431</f>
        <v>7.1458980902248712E-2</v>
      </c>
      <c r="F431" s="2">
        <f>'Moving Avg'!D431</f>
        <v>4.1520000000000001</v>
      </c>
      <c r="G431" s="2">
        <f>'Moving Avg'!F431</f>
        <v>4.2745000000000006</v>
      </c>
      <c r="H431" s="2">
        <f>'Moving Avg'!G431</f>
        <v>4.4694000000000011</v>
      </c>
      <c r="I431" s="2">
        <f>'Moving Avg'!H431</f>
        <v>4.9177500000000016</v>
      </c>
      <c r="J431" s="17" t="str">
        <f>OBV!F431</f>
        <v>BEARISH</v>
      </c>
      <c r="K431" s="17" t="str">
        <f>OBV!G431</f>
        <v>WEAK</v>
      </c>
      <c r="L431" s="17" t="str">
        <f>OBV!H431</f>
        <v>CONFIRMED BEARISH</v>
      </c>
      <c r="M431" s="19">
        <f t="shared" si="60"/>
        <v>50</v>
      </c>
      <c r="N431" s="19">
        <f t="shared" si="61"/>
        <v>100</v>
      </c>
      <c r="O431" s="19">
        <f t="shared" si="62"/>
        <v>0</v>
      </c>
      <c r="P431" s="19">
        <f t="shared" si="63"/>
        <v>0</v>
      </c>
      <c r="Q431" s="20">
        <f t="shared" si="64"/>
        <v>52.5</v>
      </c>
      <c r="R431" s="20">
        <f t="shared" si="65"/>
        <v>30</v>
      </c>
      <c r="S431" s="20">
        <f t="shared" si="66"/>
        <v>22.5</v>
      </c>
      <c r="T431" s="20">
        <f t="shared" si="67"/>
        <v>37.5</v>
      </c>
      <c r="U431" s="19">
        <f t="shared" si="68"/>
        <v>35</v>
      </c>
      <c r="V431" s="19">
        <f t="shared" si="69"/>
        <v>35.625</v>
      </c>
    </row>
    <row r="432" spans="1:22" ht="13.5" x14ac:dyDescent="0.25">
      <c r="A432" s="3">
        <f>RSI!A432</f>
        <v>42635</v>
      </c>
      <c r="B432" s="2">
        <f>RSI!B432</f>
        <v>4.08</v>
      </c>
      <c r="C432" s="2">
        <f>RSI!I432</f>
        <v>19.503380886197931</v>
      </c>
      <c r="D432" s="2">
        <f>MACD!E432</f>
        <v>4.5707960873567544E-2</v>
      </c>
      <c r="E432" s="2">
        <f>MACD!F432</f>
        <v>6.6308776896512475E-2</v>
      </c>
      <c r="F432" s="2">
        <f>'Moving Avg'!D432</f>
        <v>4.1239999999999997</v>
      </c>
      <c r="G432" s="2">
        <f>'Moving Avg'!F432</f>
        <v>4.2520000000000007</v>
      </c>
      <c r="H432" s="2">
        <f>'Moving Avg'!G432</f>
        <v>4.4570000000000016</v>
      </c>
      <c r="I432" s="2">
        <f>'Moving Avg'!H432</f>
        <v>4.9106000000000014</v>
      </c>
      <c r="J432" s="17" t="str">
        <f>OBV!F432</f>
        <v>BEARISH</v>
      </c>
      <c r="K432" s="17" t="str">
        <f>OBV!G432</f>
        <v>WEAK</v>
      </c>
      <c r="L432" s="17" t="str">
        <f>OBV!H432</f>
        <v>CONFIRMED BEARISH</v>
      </c>
      <c r="M432" s="19">
        <f t="shared" si="60"/>
        <v>50</v>
      </c>
      <c r="N432" s="19">
        <f t="shared" si="61"/>
        <v>100</v>
      </c>
      <c r="O432" s="19">
        <f t="shared" si="62"/>
        <v>0</v>
      </c>
      <c r="P432" s="19">
        <f t="shared" si="63"/>
        <v>0</v>
      </c>
      <c r="Q432" s="20">
        <f t="shared" si="64"/>
        <v>52.5</v>
      </c>
      <c r="R432" s="20">
        <f t="shared" si="65"/>
        <v>30</v>
      </c>
      <c r="S432" s="20">
        <f t="shared" si="66"/>
        <v>22.5</v>
      </c>
      <c r="T432" s="20">
        <f t="shared" si="67"/>
        <v>37.5</v>
      </c>
      <c r="U432" s="19">
        <f t="shared" si="68"/>
        <v>35</v>
      </c>
      <c r="V432" s="19">
        <f t="shared" si="69"/>
        <v>35.625</v>
      </c>
    </row>
    <row r="433" spans="1:22" ht="13.5" x14ac:dyDescent="0.25">
      <c r="A433" s="3">
        <f>RSI!A433</f>
        <v>42636</v>
      </c>
      <c r="B433" s="2">
        <f>RSI!B433</f>
        <v>4</v>
      </c>
      <c r="C433" s="2">
        <f>RSI!I433</f>
        <v>15.870613070413114</v>
      </c>
      <c r="D433" s="2">
        <f>MACD!E433</f>
        <v>5.1183412478283508E-2</v>
      </c>
      <c r="E433" s="2">
        <f>MACD!F433</f>
        <v>6.328370401286669E-2</v>
      </c>
      <c r="F433" s="2">
        <f>'Moving Avg'!D433</f>
        <v>4.08</v>
      </c>
      <c r="G433" s="2">
        <f>'Moving Avg'!F433</f>
        <v>4.2270000000000003</v>
      </c>
      <c r="H433" s="2">
        <f>'Moving Avg'!G433</f>
        <v>4.4430000000000014</v>
      </c>
      <c r="I433" s="2">
        <f>'Moving Avg'!H433</f>
        <v>4.903850000000002</v>
      </c>
      <c r="J433" s="17" t="str">
        <f>OBV!F433</f>
        <v>BEARISH</v>
      </c>
      <c r="K433" s="17" t="str">
        <f>OBV!G433</f>
        <v>WEAK</v>
      </c>
      <c r="L433" s="17" t="str">
        <f>OBV!H433</f>
        <v>CONFIRMED BEARISH</v>
      </c>
      <c r="M433" s="19">
        <f t="shared" si="60"/>
        <v>50</v>
      </c>
      <c r="N433" s="19">
        <f t="shared" si="61"/>
        <v>45</v>
      </c>
      <c r="O433" s="19">
        <f t="shared" si="62"/>
        <v>0</v>
      </c>
      <c r="P433" s="19">
        <f t="shared" si="63"/>
        <v>0</v>
      </c>
      <c r="Q433" s="20">
        <f t="shared" si="64"/>
        <v>33.25</v>
      </c>
      <c r="R433" s="20">
        <f t="shared" si="65"/>
        <v>19</v>
      </c>
      <c r="S433" s="20">
        <f t="shared" si="66"/>
        <v>14.25</v>
      </c>
      <c r="T433" s="20">
        <f t="shared" si="67"/>
        <v>23.75</v>
      </c>
      <c r="U433" s="19">
        <f t="shared" si="68"/>
        <v>22.166666666666668</v>
      </c>
      <c r="V433" s="19">
        <f t="shared" si="69"/>
        <v>22.5625</v>
      </c>
    </row>
    <row r="434" spans="1:22" ht="13.5" x14ac:dyDescent="0.25">
      <c r="A434" s="3">
        <f>RSI!A434</f>
        <v>42639</v>
      </c>
      <c r="B434" s="2">
        <f>RSI!B434</f>
        <v>3.88</v>
      </c>
      <c r="C434" s="2">
        <f>RSI!I434</f>
        <v>12.199838184238587</v>
      </c>
      <c r="D434" s="2">
        <f>MACD!E434</f>
        <v>6.6399980972254191E-2</v>
      </c>
      <c r="E434" s="2">
        <f>MACD!F434</f>
        <v>6.3906959404744196E-2</v>
      </c>
      <c r="F434" s="2">
        <f>'Moving Avg'!D434</f>
        <v>4.0299999999999994</v>
      </c>
      <c r="G434" s="2">
        <f>'Moving Avg'!F434</f>
        <v>4.1960000000000006</v>
      </c>
      <c r="H434" s="2">
        <f>'Moving Avg'!G434</f>
        <v>4.4246000000000016</v>
      </c>
      <c r="I434" s="2">
        <f>'Moving Avg'!H434</f>
        <v>4.8965500000000013</v>
      </c>
      <c r="J434" s="17" t="str">
        <f>OBV!F434</f>
        <v>BEARISH</v>
      </c>
      <c r="K434" s="17" t="str">
        <f>OBV!G434</f>
        <v>WEAK</v>
      </c>
      <c r="L434" s="17" t="str">
        <f>OBV!H434</f>
        <v>CONFIRMED BEARISH</v>
      </c>
      <c r="M434" s="19">
        <f t="shared" si="60"/>
        <v>50</v>
      </c>
      <c r="N434" s="19">
        <f t="shared" si="61"/>
        <v>0</v>
      </c>
      <c r="O434" s="19">
        <f t="shared" si="62"/>
        <v>0</v>
      </c>
      <c r="P434" s="19">
        <f t="shared" si="63"/>
        <v>0</v>
      </c>
      <c r="Q434" s="20">
        <f t="shared" si="64"/>
        <v>17.5</v>
      </c>
      <c r="R434" s="20">
        <f t="shared" si="65"/>
        <v>10</v>
      </c>
      <c r="S434" s="20">
        <f t="shared" si="66"/>
        <v>7.5</v>
      </c>
      <c r="T434" s="20">
        <f t="shared" si="67"/>
        <v>12.5</v>
      </c>
      <c r="U434" s="19">
        <f t="shared" si="68"/>
        <v>11.666666666666666</v>
      </c>
      <c r="V434" s="19">
        <f t="shared" si="69"/>
        <v>11.875</v>
      </c>
    </row>
    <row r="435" spans="1:22" ht="13.5" x14ac:dyDescent="0.25">
      <c r="A435" s="3">
        <f>RSI!A435</f>
        <v>42640</v>
      </c>
      <c r="B435" s="2">
        <f>RSI!B435</f>
        <v>3.79</v>
      </c>
      <c r="C435" s="2">
        <f>RSI!I435</f>
        <v>10.279484097423591</v>
      </c>
      <c r="D435" s="2">
        <f>MACD!E435</f>
        <v>8.8220369610296778E-2</v>
      </c>
      <c r="E435" s="2">
        <f>MACD!F435</f>
        <v>6.8769641445854707E-2</v>
      </c>
      <c r="F435" s="2">
        <f>'Moving Avg'!D435</f>
        <v>3.968</v>
      </c>
      <c r="G435" s="2">
        <f>'Moving Avg'!F435</f>
        <v>4.1605000000000008</v>
      </c>
      <c r="H435" s="2">
        <f>'Moving Avg'!G435</f>
        <v>4.4086000000000016</v>
      </c>
      <c r="I435" s="2">
        <f>'Moving Avg'!H435</f>
        <v>4.8888000000000007</v>
      </c>
      <c r="J435" s="17" t="str">
        <f>OBV!F435</f>
        <v>BEARISH</v>
      </c>
      <c r="K435" s="17" t="str">
        <f>OBV!G435</f>
        <v>WEAK</v>
      </c>
      <c r="L435" s="17" t="str">
        <f>OBV!H435</f>
        <v>CONFIRMED BEARISH</v>
      </c>
      <c r="M435" s="19">
        <f t="shared" si="60"/>
        <v>50</v>
      </c>
      <c r="N435" s="19">
        <f t="shared" si="61"/>
        <v>0</v>
      </c>
      <c r="O435" s="19">
        <f t="shared" si="62"/>
        <v>0</v>
      </c>
      <c r="P435" s="19">
        <f t="shared" si="63"/>
        <v>0</v>
      </c>
      <c r="Q435" s="20">
        <f t="shared" si="64"/>
        <v>17.5</v>
      </c>
      <c r="R435" s="20">
        <f t="shared" si="65"/>
        <v>10</v>
      </c>
      <c r="S435" s="20">
        <f t="shared" si="66"/>
        <v>7.5</v>
      </c>
      <c r="T435" s="20">
        <f t="shared" si="67"/>
        <v>12.5</v>
      </c>
      <c r="U435" s="19">
        <f t="shared" si="68"/>
        <v>11.666666666666666</v>
      </c>
      <c r="V435" s="19">
        <f t="shared" si="69"/>
        <v>11.875</v>
      </c>
    </row>
    <row r="436" spans="1:22" ht="13.5" x14ac:dyDescent="0.25">
      <c r="A436" s="3">
        <f>RSI!A436</f>
        <v>42641</v>
      </c>
      <c r="B436" s="2">
        <f>RSI!B436</f>
        <v>3.68</v>
      </c>
      <c r="C436" s="2">
        <f>RSI!I436</f>
        <v>8.5152389143742084</v>
      </c>
      <c r="D436" s="2">
        <f>MACD!E436</f>
        <v>0.11747314851918667</v>
      </c>
      <c r="E436" s="2">
        <f>MACD!F436</f>
        <v>7.851034286052111E-2</v>
      </c>
      <c r="F436" s="2">
        <f>'Moving Avg'!D436</f>
        <v>3.8860000000000001</v>
      </c>
      <c r="G436" s="2">
        <f>'Moving Avg'!F436</f>
        <v>4.1260000000000012</v>
      </c>
      <c r="H436" s="2">
        <f>'Moving Avg'!G436</f>
        <v>4.3872000000000018</v>
      </c>
      <c r="I436" s="2">
        <f>'Moving Avg'!H436</f>
        <v>4.8807500000000008</v>
      </c>
      <c r="J436" s="17" t="str">
        <f>OBV!F436</f>
        <v>BEARISH</v>
      </c>
      <c r="K436" s="17" t="str">
        <f>OBV!G436</f>
        <v>WEAK</v>
      </c>
      <c r="L436" s="17" t="str">
        <f>OBV!H436</f>
        <v>CONFIRMED BEARISH</v>
      </c>
      <c r="M436" s="19">
        <f t="shared" si="60"/>
        <v>50</v>
      </c>
      <c r="N436" s="19">
        <f t="shared" si="61"/>
        <v>0</v>
      </c>
      <c r="O436" s="19">
        <f t="shared" si="62"/>
        <v>0</v>
      </c>
      <c r="P436" s="19">
        <f t="shared" si="63"/>
        <v>0</v>
      </c>
      <c r="Q436" s="20">
        <f t="shared" si="64"/>
        <v>17.5</v>
      </c>
      <c r="R436" s="20">
        <f t="shared" si="65"/>
        <v>10</v>
      </c>
      <c r="S436" s="20">
        <f t="shared" si="66"/>
        <v>7.5</v>
      </c>
      <c r="T436" s="20">
        <f t="shared" si="67"/>
        <v>12.5</v>
      </c>
      <c r="U436" s="19">
        <f t="shared" si="68"/>
        <v>11.666666666666666</v>
      </c>
      <c r="V436" s="19">
        <f t="shared" si="69"/>
        <v>11.875</v>
      </c>
    </row>
    <row r="437" spans="1:22" ht="13.5" x14ac:dyDescent="0.25">
      <c r="A437" s="3">
        <f>RSI!A437</f>
        <v>42642</v>
      </c>
      <c r="B437" s="2">
        <f>RSI!B437</f>
        <v>3.65</v>
      </c>
      <c r="C437" s="2">
        <f>RSI!I437</f>
        <v>8.1066000924140695</v>
      </c>
      <c r="D437" s="2">
        <f>MACD!E437</f>
        <v>0.14600483400599007</v>
      </c>
      <c r="E437" s="2">
        <f>MACD!F437</f>
        <v>9.2009241089614904E-2</v>
      </c>
      <c r="F437" s="2">
        <f>'Moving Avg'!D437</f>
        <v>3.8</v>
      </c>
      <c r="G437" s="2">
        <f>'Moving Avg'!F437</f>
        <v>4.0935000000000006</v>
      </c>
      <c r="H437" s="2">
        <f>'Moving Avg'!G437</f>
        <v>4.3652000000000015</v>
      </c>
      <c r="I437" s="2">
        <f>'Moving Avg'!H437</f>
        <v>4.8719999999999999</v>
      </c>
      <c r="J437" s="17" t="str">
        <f>OBV!F437</f>
        <v>BEARISH</v>
      </c>
      <c r="K437" s="17" t="str">
        <f>OBV!G437</f>
        <v>WEAK</v>
      </c>
      <c r="L437" s="17" t="str">
        <f>OBV!H437</f>
        <v>CONFIRMED BEARISH</v>
      </c>
      <c r="M437" s="19">
        <f t="shared" si="60"/>
        <v>50</v>
      </c>
      <c r="N437" s="19">
        <f t="shared" si="61"/>
        <v>0</v>
      </c>
      <c r="O437" s="19">
        <f t="shared" si="62"/>
        <v>0</v>
      </c>
      <c r="P437" s="19">
        <f t="shared" si="63"/>
        <v>0</v>
      </c>
      <c r="Q437" s="20">
        <f t="shared" si="64"/>
        <v>17.5</v>
      </c>
      <c r="R437" s="20">
        <f t="shared" si="65"/>
        <v>10</v>
      </c>
      <c r="S437" s="20">
        <f t="shared" si="66"/>
        <v>7.5</v>
      </c>
      <c r="T437" s="20">
        <f t="shared" si="67"/>
        <v>12.5</v>
      </c>
      <c r="U437" s="19">
        <f t="shared" si="68"/>
        <v>11.666666666666666</v>
      </c>
      <c r="V437" s="19">
        <f t="shared" si="69"/>
        <v>11.875</v>
      </c>
    </row>
    <row r="438" spans="1:22" ht="13.5" x14ac:dyDescent="0.25">
      <c r="A438" s="3">
        <f>RSI!A438</f>
        <v>42643</v>
      </c>
      <c r="B438" s="2">
        <f>RSI!B438</f>
        <v>3.58</v>
      </c>
      <c r="C438" s="2">
        <f>RSI!I438</f>
        <v>7.2342375308537754</v>
      </c>
      <c r="D438" s="2">
        <f>MACD!E438</f>
        <v>0.17837575757535529</v>
      </c>
      <c r="E438" s="2">
        <f>MACD!F438</f>
        <v>0.10928254438676298</v>
      </c>
      <c r="F438" s="2">
        <f>'Moving Avg'!D438</f>
        <v>3.7159999999999997</v>
      </c>
      <c r="G438" s="2">
        <f>'Moving Avg'!F438</f>
        <v>4.0650000000000004</v>
      </c>
      <c r="H438" s="2">
        <f>'Moving Avg'!G438</f>
        <v>4.3418000000000019</v>
      </c>
      <c r="I438" s="2">
        <f>'Moving Avg'!H438</f>
        <v>4.8628999999999998</v>
      </c>
      <c r="J438" s="17" t="str">
        <f>OBV!F438</f>
        <v>BEARISH</v>
      </c>
      <c r="K438" s="17" t="str">
        <f>OBV!G438</f>
        <v>WEAK</v>
      </c>
      <c r="L438" s="17" t="str">
        <f>OBV!H438</f>
        <v>CONFIRMED BEARISH</v>
      </c>
      <c r="M438" s="19">
        <f t="shared" si="60"/>
        <v>50</v>
      </c>
      <c r="N438" s="19">
        <f t="shared" si="61"/>
        <v>0</v>
      </c>
      <c r="O438" s="19">
        <f t="shared" si="62"/>
        <v>0</v>
      </c>
      <c r="P438" s="19">
        <f t="shared" si="63"/>
        <v>0</v>
      </c>
      <c r="Q438" s="20">
        <f t="shared" si="64"/>
        <v>17.5</v>
      </c>
      <c r="R438" s="20">
        <f t="shared" si="65"/>
        <v>10</v>
      </c>
      <c r="S438" s="20">
        <f t="shared" si="66"/>
        <v>7.5</v>
      </c>
      <c r="T438" s="20">
        <f t="shared" si="67"/>
        <v>12.5</v>
      </c>
      <c r="U438" s="19">
        <f t="shared" si="68"/>
        <v>11.666666666666666</v>
      </c>
      <c r="V438" s="19">
        <f t="shared" si="69"/>
        <v>11.875</v>
      </c>
    </row>
    <row r="439" spans="1:22" ht="13.5" x14ac:dyDescent="0.25">
      <c r="A439" s="3">
        <f>RSI!A439</f>
        <v>42647</v>
      </c>
      <c r="B439" s="2">
        <f>RSI!B439</f>
        <v>3.58</v>
      </c>
      <c r="C439" s="2">
        <f>RSI!I439</f>
        <v>7.2342375308537754</v>
      </c>
      <c r="D439" s="2">
        <f>MACD!E439</f>
        <v>0.19515211356188988</v>
      </c>
      <c r="E439" s="2">
        <f>MACD!F439</f>
        <v>0.12645645822178836</v>
      </c>
      <c r="F439" s="2">
        <f>'Moving Avg'!D439</f>
        <v>3.6560000000000001</v>
      </c>
      <c r="G439" s="2">
        <f>'Moving Avg'!F439</f>
        <v>4.0320000000000009</v>
      </c>
      <c r="H439" s="2">
        <f>'Moving Avg'!G439</f>
        <v>4.3184000000000022</v>
      </c>
      <c r="I439" s="2">
        <f>'Moving Avg'!H439</f>
        <v>4.8529499999999999</v>
      </c>
      <c r="J439" s="17" t="str">
        <f>OBV!F439</f>
        <v>BEARISH</v>
      </c>
      <c r="K439" s="17" t="str">
        <f>OBV!G439</f>
        <v>WEAK</v>
      </c>
      <c r="L439" s="17" t="str">
        <f>OBV!H439</f>
        <v>CONFIRMED BEARISH</v>
      </c>
      <c r="M439" s="19">
        <f t="shared" si="60"/>
        <v>50</v>
      </c>
      <c r="N439" s="19">
        <f t="shared" si="61"/>
        <v>0</v>
      </c>
      <c r="O439" s="19">
        <f t="shared" si="62"/>
        <v>0</v>
      </c>
      <c r="P439" s="19">
        <f t="shared" si="63"/>
        <v>0</v>
      </c>
      <c r="Q439" s="20">
        <f t="shared" si="64"/>
        <v>17.5</v>
      </c>
      <c r="R439" s="20">
        <f t="shared" si="65"/>
        <v>10</v>
      </c>
      <c r="S439" s="20">
        <f t="shared" si="66"/>
        <v>7.5</v>
      </c>
      <c r="T439" s="20">
        <f t="shared" si="67"/>
        <v>12.5</v>
      </c>
      <c r="U439" s="19">
        <f t="shared" si="68"/>
        <v>11.666666666666666</v>
      </c>
      <c r="V439" s="19">
        <f t="shared" si="69"/>
        <v>11.875</v>
      </c>
    </row>
    <row r="440" spans="1:22" ht="13.5" x14ac:dyDescent="0.25">
      <c r="A440" s="3">
        <f>RSI!A440</f>
        <v>42648</v>
      </c>
      <c r="B440" s="2">
        <f>RSI!B440</f>
        <v>3.67</v>
      </c>
      <c r="C440" s="2">
        <f>RSI!I440</f>
        <v>20.061350327568675</v>
      </c>
      <c r="D440" s="2">
        <f>MACD!E440</f>
        <v>0.20105778148795661</v>
      </c>
      <c r="E440" s="2">
        <f>MACD!F440</f>
        <v>0.14137672287502201</v>
      </c>
      <c r="F440" s="2">
        <f>'Moving Avg'!D440</f>
        <v>3.6320000000000001</v>
      </c>
      <c r="G440" s="2">
        <f>'Moving Avg'!F440</f>
        <v>4.0035000000000007</v>
      </c>
      <c r="H440" s="2">
        <f>'Moving Avg'!G440</f>
        <v>4.2970000000000006</v>
      </c>
      <c r="I440" s="2">
        <f>'Moving Avg'!H440</f>
        <v>4.8442499999999997</v>
      </c>
      <c r="J440" s="17" t="str">
        <f>OBV!F440</f>
        <v>BEARISH</v>
      </c>
      <c r="K440" s="17" t="str">
        <f>OBV!G440</f>
        <v>WEAK</v>
      </c>
      <c r="L440" s="17" t="str">
        <f>OBV!H440</f>
        <v>CONFIRMED BEARISH</v>
      </c>
      <c r="M440" s="19">
        <f t="shared" si="60"/>
        <v>50</v>
      </c>
      <c r="N440" s="19">
        <f t="shared" si="61"/>
        <v>0</v>
      </c>
      <c r="O440" s="19">
        <f t="shared" si="62"/>
        <v>0</v>
      </c>
      <c r="P440" s="19">
        <f t="shared" si="63"/>
        <v>0</v>
      </c>
      <c r="Q440" s="20">
        <f t="shared" si="64"/>
        <v>17.5</v>
      </c>
      <c r="R440" s="20">
        <f t="shared" si="65"/>
        <v>10</v>
      </c>
      <c r="S440" s="20">
        <f t="shared" si="66"/>
        <v>7.5</v>
      </c>
      <c r="T440" s="20">
        <f t="shared" si="67"/>
        <v>12.5</v>
      </c>
      <c r="U440" s="19">
        <f t="shared" si="68"/>
        <v>11.666666666666666</v>
      </c>
      <c r="V440" s="19">
        <f t="shared" si="69"/>
        <v>11.875</v>
      </c>
    </row>
    <row r="441" spans="1:22" ht="13.5" x14ac:dyDescent="0.25">
      <c r="A441" s="3">
        <f>RSI!A441</f>
        <v>42649</v>
      </c>
      <c r="B441" s="2">
        <f>RSI!B441</f>
        <v>3.66</v>
      </c>
      <c r="C441" s="2">
        <f>RSI!I441</f>
        <v>19.73482516642332</v>
      </c>
      <c r="D441" s="2">
        <f>MACD!E441</f>
        <v>0.20749603662675042</v>
      </c>
      <c r="E441" s="2">
        <f>MACD!F441</f>
        <v>0.15460058562536771</v>
      </c>
      <c r="F441" s="2">
        <f>'Moving Avg'!D441</f>
        <v>3.6280000000000001</v>
      </c>
      <c r="G441" s="2">
        <f>'Moving Avg'!F441</f>
        <v>3.9744999999999999</v>
      </c>
      <c r="H441" s="2">
        <f>'Moving Avg'!G441</f>
        <v>4.2754000000000012</v>
      </c>
      <c r="I441" s="2">
        <f>'Moving Avg'!H441</f>
        <v>4.8361499999999999</v>
      </c>
      <c r="J441" s="17" t="str">
        <f>OBV!F441</f>
        <v>BEARISH</v>
      </c>
      <c r="K441" s="17" t="str">
        <f>OBV!G441</f>
        <v>WEAK</v>
      </c>
      <c r="L441" s="17" t="str">
        <f>OBV!H441</f>
        <v>CONFIRMED BEARISH</v>
      </c>
      <c r="M441" s="19">
        <f t="shared" si="60"/>
        <v>50</v>
      </c>
      <c r="N441" s="19">
        <f t="shared" si="61"/>
        <v>0</v>
      </c>
      <c r="O441" s="19">
        <f t="shared" si="62"/>
        <v>0</v>
      </c>
      <c r="P441" s="19">
        <f t="shared" si="63"/>
        <v>0</v>
      </c>
      <c r="Q441" s="20">
        <f t="shared" si="64"/>
        <v>17.5</v>
      </c>
      <c r="R441" s="20">
        <f t="shared" si="65"/>
        <v>10</v>
      </c>
      <c r="S441" s="20">
        <f t="shared" si="66"/>
        <v>7.5</v>
      </c>
      <c r="T441" s="20">
        <f t="shared" si="67"/>
        <v>12.5</v>
      </c>
      <c r="U441" s="19">
        <f t="shared" si="68"/>
        <v>11.666666666666666</v>
      </c>
      <c r="V441" s="19">
        <f t="shared" si="69"/>
        <v>11.875</v>
      </c>
    </row>
    <row r="442" spans="1:22" ht="13.5" x14ac:dyDescent="0.25">
      <c r="A442" s="3">
        <f>RSI!A442</f>
        <v>42650</v>
      </c>
      <c r="B442" s="2">
        <f>RSI!B442</f>
        <v>3.65</v>
      </c>
      <c r="C442" s="2">
        <f>RSI!I442</f>
        <v>19.394865075650273</v>
      </c>
      <c r="D442" s="2">
        <f>MACD!E442</f>
        <v>0.21427819052037211</v>
      </c>
      <c r="E442" s="2">
        <f>MACD!F442</f>
        <v>0.1665361066043686</v>
      </c>
      <c r="F442" s="2">
        <f>'Moving Avg'!D442</f>
        <v>3.6280000000000001</v>
      </c>
      <c r="G442" s="2">
        <f>'Moving Avg'!F442</f>
        <v>3.9449999999999994</v>
      </c>
      <c r="H442" s="2">
        <f>'Moving Avg'!G442</f>
        <v>4.2570000000000006</v>
      </c>
      <c r="I442" s="2">
        <f>'Moving Avg'!H442</f>
        <v>4.8272499999999994</v>
      </c>
      <c r="J442" s="17" t="str">
        <f>OBV!F442</f>
        <v>BEARISH</v>
      </c>
      <c r="K442" s="17" t="str">
        <f>OBV!G442</f>
        <v>WEAK</v>
      </c>
      <c r="L442" s="17" t="str">
        <f>OBV!H442</f>
        <v>NEUTRAL</v>
      </c>
      <c r="M442" s="19">
        <f t="shared" si="60"/>
        <v>50</v>
      </c>
      <c r="N442" s="19">
        <f t="shared" si="61"/>
        <v>0</v>
      </c>
      <c r="O442" s="19">
        <f t="shared" si="62"/>
        <v>0</v>
      </c>
      <c r="P442" s="19">
        <f t="shared" si="63"/>
        <v>0</v>
      </c>
      <c r="Q442" s="20">
        <f t="shared" si="64"/>
        <v>17.5</v>
      </c>
      <c r="R442" s="20">
        <f t="shared" si="65"/>
        <v>10</v>
      </c>
      <c r="S442" s="20">
        <f t="shared" si="66"/>
        <v>7.5</v>
      </c>
      <c r="T442" s="20">
        <f t="shared" si="67"/>
        <v>12.5</v>
      </c>
      <c r="U442" s="19">
        <f t="shared" si="68"/>
        <v>11.666666666666666</v>
      </c>
      <c r="V442" s="19">
        <f t="shared" si="69"/>
        <v>11.875</v>
      </c>
    </row>
    <row r="443" spans="1:22" ht="13.5" x14ac:dyDescent="0.25">
      <c r="A443" s="3">
        <f>RSI!A443</f>
        <v>42653</v>
      </c>
      <c r="B443" s="2">
        <f>RSI!B443</f>
        <v>3.65</v>
      </c>
      <c r="C443" s="2">
        <f>RSI!I443</f>
        <v>19.394865075650273</v>
      </c>
      <c r="D443" s="2">
        <f>MACD!E443</f>
        <v>0.20974251974733615</v>
      </c>
      <c r="E443" s="2">
        <f>MACD!F443</f>
        <v>0.17517738923296211</v>
      </c>
      <c r="F443" s="2">
        <f>'Moving Avg'!D443</f>
        <v>3.6420000000000003</v>
      </c>
      <c r="G443" s="2">
        <f>'Moving Avg'!F443</f>
        <v>3.9160000000000004</v>
      </c>
      <c r="H443" s="2">
        <f>'Moving Avg'!G443</f>
        <v>4.2360000000000007</v>
      </c>
      <c r="I443" s="2">
        <f>'Moving Avg'!H443</f>
        <v>4.8177499999999993</v>
      </c>
      <c r="J443" s="17" t="str">
        <f>OBV!F443</f>
        <v>BEARISH</v>
      </c>
      <c r="K443" s="17" t="str">
        <f>OBV!G443</f>
        <v>WEAK</v>
      </c>
      <c r="L443" s="17" t="str">
        <f>OBV!H443</f>
        <v>BEARISH DIVERGENCE</v>
      </c>
      <c r="M443" s="19">
        <f t="shared" si="60"/>
        <v>50</v>
      </c>
      <c r="N443" s="19">
        <f t="shared" si="61"/>
        <v>0</v>
      </c>
      <c r="O443" s="19">
        <f t="shared" si="62"/>
        <v>0</v>
      </c>
      <c r="P443" s="19">
        <f t="shared" si="63"/>
        <v>0</v>
      </c>
      <c r="Q443" s="20">
        <f t="shared" si="64"/>
        <v>17.5</v>
      </c>
      <c r="R443" s="20">
        <f t="shared" si="65"/>
        <v>10</v>
      </c>
      <c r="S443" s="20">
        <f t="shared" si="66"/>
        <v>7.5</v>
      </c>
      <c r="T443" s="20">
        <f t="shared" si="67"/>
        <v>12.5</v>
      </c>
      <c r="U443" s="19">
        <f t="shared" si="68"/>
        <v>11.666666666666666</v>
      </c>
      <c r="V443" s="19">
        <f t="shared" si="69"/>
        <v>11.875</v>
      </c>
    </row>
    <row r="444" spans="1:22" ht="13.5" x14ac:dyDescent="0.25">
      <c r="A444" s="3">
        <f>RSI!A444</f>
        <v>42654</v>
      </c>
      <c r="B444" s="2">
        <f>RSI!B444</f>
        <v>3.56</v>
      </c>
      <c r="C444" s="2">
        <f>RSI!I444</f>
        <v>16.439015468160278</v>
      </c>
      <c r="D444" s="2">
        <f>MACD!E444</f>
        <v>0.19599243558330759</v>
      </c>
      <c r="E444" s="2">
        <f>MACD!F444</f>
        <v>0.17934039850303121</v>
      </c>
      <c r="F444" s="2">
        <f>'Moving Avg'!D444</f>
        <v>3.6380000000000003</v>
      </c>
      <c r="G444" s="2">
        <f>'Moving Avg'!F444</f>
        <v>3.8825000000000003</v>
      </c>
      <c r="H444" s="2">
        <f>'Moving Avg'!G444</f>
        <v>4.2131999999999996</v>
      </c>
      <c r="I444" s="2">
        <f>'Moving Avg'!H444</f>
        <v>4.807199999999999</v>
      </c>
      <c r="J444" s="17" t="str">
        <f>OBV!F444</f>
        <v>BEARISH</v>
      </c>
      <c r="K444" s="17" t="str">
        <f>OBV!G444</f>
        <v>WEAK</v>
      </c>
      <c r="L444" s="17" t="str">
        <f>OBV!H444</f>
        <v>CONFIRMED BEARISH</v>
      </c>
      <c r="M444" s="19">
        <f t="shared" si="60"/>
        <v>50</v>
      </c>
      <c r="N444" s="19">
        <f t="shared" si="61"/>
        <v>0</v>
      </c>
      <c r="O444" s="19">
        <f t="shared" si="62"/>
        <v>0</v>
      </c>
      <c r="P444" s="19">
        <f t="shared" si="63"/>
        <v>0</v>
      </c>
      <c r="Q444" s="20">
        <f t="shared" si="64"/>
        <v>17.5</v>
      </c>
      <c r="R444" s="20">
        <f t="shared" si="65"/>
        <v>10</v>
      </c>
      <c r="S444" s="20">
        <f t="shared" si="66"/>
        <v>7.5</v>
      </c>
      <c r="T444" s="20">
        <f t="shared" si="67"/>
        <v>12.5</v>
      </c>
      <c r="U444" s="19">
        <f t="shared" si="68"/>
        <v>11.666666666666666</v>
      </c>
      <c r="V444" s="19">
        <f t="shared" si="69"/>
        <v>11.875</v>
      </c>
    </row>
    <row r="445" spans="1:22" ht="13.5" x14ac:dyDescent="0.25">
      <c r="A445" s="3">
        <f>RSI!A445</f>
        <v>42655</v>
      </c>
      <c r="B445" s="2">
        <f>RSI!B445</f>
        <v>3.7</v>
      </c>
      <c r="C445" s="2">
        <f>RSI!I445</f>
        <v>33.433921052868484</v>
      </c>
      <c r="D445" s="2">
        <f>MACD!E445</f>
        <v>0.16241624502079732</v>
      </c>
      <c r="E445" s="2">
        <f>MACD!F445</f>
        <v>0.17595556780658445</v>
      </c>
      <c r="F445" s="2">
        <f>'Moving Avg'!D445</f>
        <v>3.6440000000000006</v>
      </c>
      <c r="G445" s="2">
        <f>'Moving Avg'!F445</f>
        <v>3.8560000000000008</v>
      </c>
      <c r="H445" s="2">
        <f>'Moving Avg'!G445</f>
        <v>4.1973999999999991</v>
      </c>
      <c r="I445" s="2">
        <f>'Moving Avg'!H445</f>
        <v>4.7974999999999994</v>
      </c>
      <c r="J445" s="17" t="str">
        <f>OBV!F445</f>
        <v>BEARISH</v>
      </c>
      <c r="K445" s="17" t="str">
        <f>OBV!G445</f>
        <v>WEAK</v>
      </c>
      <c r="L445" s="17" t="str">
        <f>OBV!H445</f>
        <v>BEARISH DIVERGENCE</v>
      </c>
      <c r="M445" s="19">
        <f t="shared" si="60"/>
        <v>25</v>
      </c>
      <c r="N445" s="19">
        <f t="shared" si="61"/>
        <v>45</v>
      </c>
      <c r="O445" s="19">
        <f t="shared" si="62"/>
        <v>0</v>
      </c>
      <c r="P445" s="19">
        <f t="shared" si="63"/>
        <v>0</v>
      </c>
      <c r="Q445" s="20">
        <f t="shared" si="64"/>
        <v>24.5</v>
      </c>
      <c r="R445" s="20">
        <f t="shared" si="65"/>
        <v>14</v>
      </c>
      <c r="S445" s="20">
        <f t="shared" si="66"/>
        <v>10.5</v>
      </c>
      <c r="T445" s="20">
        <f t="shared" si="67"/>
        <v>17.5</v>
      </c>
      <c r="U445" s="19">
        <f t="shared" si="68"/>
        <v>16.333333333333332</v>
      </c>
      <c r="V445" s="19">
        <f t="shared" si="69"/>
        <v>16.625</v>
      </c>
    </row>
    <row r="446" spans="1:22" ht="13.5" x14ac:dyDescent="0.25">
      <c r="A446" s="3">
        <f>RSI!A446</f>
        <v>42656</v>
      </c>
      <c r="B446" s="2">
        <f>RSI!B446</f>
        <v>3.85</v>
      </c>
      <c r="C446" s="2">
        <f>RSI!I446</f>
        <v>46.086065495658382</v>
      </c>
      <c r="D446" s="2">
        <f>MACD!E446</f>
        <v>0.10725066842600128</v>
      </c>
      <c r="E446" s="2">
        <f>MACD!F446</f>
        <v>0.16221458793046784</v>
      </c>
      <c r="F446" s="2">
        <f>'Moving Avg'!D446</f>
        <v>3.6819999999999999</v>
      </c>
      <c r="G446" s="2">
        <f>'Moving Avg'!F446</f>
        <v>3.8369999999999997</v>
      </c>
      <c r="H446" s="2">
        <f>'Moving Avg'!G446</f>
        <v>4.1847999999999992</v>
      </c>
      <c r="I446" s="2">
        <f>'Moving Avg'!H446</f>
        <v>4.7884499999999992</v>
      </c>
      <c r="J446" s="17" t="str">
        <f>OBV!F446</f>
        <v>BULLISH</v>
      </c>
      <c r="K446" s="17" t="str">
        <f>OBV!G446</f>
        <v>STRONG</v>
      </c>
      <c r="L446" s="17" t="str">
        <f>OBV!H446</f>
        <v>CONFIRMED BULLISH</v>
      </c>
      <c r="M446" s="19">
        <f t="shared" si="60"/>
        <v>25</v>
      </c>
      <c r="N446" s="19">
        <f t="shared" si="61"/>
        <v>100</v>
      </c>
      <c r="O446" s="19">
        <f t="shared" si="62"/>
        <v>0</v>
      </c>
      <c r="P446" s="19">
        <f t="shared" si="63"/>
        <v>100</v>
      </c>
      <c r="Q446" s="20">
        <f t="shared" si="64"/>
        <v>58.75</v>
      </c>
      <c r="R446" s="20">
        <f t="shared" si="65"/>
        <v>50</v>
      </c>
      <c r="S446" s="20">
        <f t="shared" si="66"/>
        <v>63.75</v>
      </c>
      <c r="T446" s="20">
        <f t="shared" si="67"/>
        <v>56.25</v>
      </c>
      <c r="U446" s="19">
        <f t="shared" si="68"/>
        <v>57.5</v>
      </c>
      <c r="V446" s="19">
        <f t="shared" si="69"/>
        <v>57.1875</v>
      </c>
    </row>
    <row r="447" spans="1:22" ht="13.5" x14ac:dyDescent="0.25">
      <c r="A447" s="3">
        <f>RSI!A447</f>
        <v>42657</v>
      </c>
      <c r="B447" s="2">
        <f>RSI!B447</f>
        <v>3.94</v>
      </c>
      <c r="C447" s="2">
        <f>RSI!I447</f>
        <v>51.983191290209042</v>
      </c>
      <c r="D447" s="2">
        <f>MACD!E447</f>
        <v>4.958817202351451E-2</v>
      </c>
      <c r="E447" s="2">
        <f>MACD!F447</f>
        <v>0.13968930474907718</v>
      </c>
      <c r="F447" s="2">
        <f>'Moving Avg'!D447</f>
        <v>3.7399999999999998</v>
      </c>
      <c r="G447" s="2">
        <f>'Moving Avg'!F447</f>
        <v>3.8229999999999995</v>
      </c>
      <c r="H447" s="2">
        <f>'Moving Avg'!G447</f>
        <v>4.1745999999999999</v>
      </c>
      <c r="I447" s="2">
        <f>'Moving Avg'!H447</f>
        <v>4.7799000000000005</v>
      </c>
      <c r="J447" s="17" t="str">
        <f>OBV!F447</f>
        <v>BULLISH</v>
      </c>
      <c r="K447" s="17" t="str">
        <f>OBV!G447</f>
        <v>STRONG</v>
      </c>
      <c r="L447" s="17" t="str">
        <f>OBV!H447</f>
        <v>CONFIRMED BULLISH</v>
      </c>
      <c r="M447" s="19">
        <f t="shared" si="60"/>
        <v>25</v>
      </c>
      <c r="N447" s="19">
        <f t="shared" si="61"/>
        <v>100</v>
      </c>
      <c r="O447" s="19">
        <f t="shared" si="62"/>
        <v>0</v>
      </c>
      <c r="P447" s="19">
        <f t="shared" si="63"/>
        <v>100</v>
      </c>
      <c r="Q447" s="20">
        <f t="shared" si="64"/>
        <v>58.75</v>
      </c>
      <c r="R447" s="20">
        <f t="shared" si="65"/>
        <v>50</v>
      </c>
      <c r="S447" s="20">
        <f t="shared" si="66"/>
        <v>63.75</v>
      </c>
      <c r="T447" s="20">
        <f t="shared" si="67"/>
        <v>56.25</v>
      </c>
      <c r="U447" s="19">
        <f t="shared" si="68"/>
        <v>57.5</v>
      </c>
      <c r="V447" s="19">
        <f t="shared" si="69"/>
        <v>57.1875</v>
      </c>
    </row>
    <row r="448" spans="1:22" ht="13.5" x14ac:dyDescent="0.25">
      <c r="A448" s="3">
        <f>RSI!A448</f>
        <v>42660</v>
      </c>
      <c r="B448" s="2">
        <f>RSI!B448</f>
        <v>3.94</v>
      </c>
      <c r="C448" s="2">
        <f>RSI!I448</f>
        <v>51.983191290209042</v>
      </c>
      <c r="D448" s="2">
        <f>MACD!E448</f>
        <v>-1.0228178970155266E-2</v>
      </c>
      <c r="E448" s="2">
        <f>MACD!F448</f>
        <v>0.10970580800523069</v>
      </c>
      <c r="F448" s="2">
        <f>'Moving Avg'!D448</f>
        <v>3.7979999999999996</v>
      </c>
      <c r="G448" s="2">
        <f>'Moving Avg'!F448</f>
        <v>3.8089999999999997</v>
      </c>
      <c r="H448" s="2">
        <f>'Moving Avg'!G448</f>
        <v>4.165</v>
      </c>
      <c r="I448" s="2">
        <f>'Moving Avg'!H448</f>
        <v>4.7716000000000003</v>
      </c>
      <c r="J448" s="17" t="str">
        <f>OBV!F448</f>
        <v>BULLISH</v>
      </c>
      <c r="K448" s="17" t="str">
        <f>OBV!G448</f>
        <v>STRONG</v>
      </c>
      <c r="L448" s="17" t="str">
        <f>OBV!H448</f>
        <v>CONFIRMED BULLISH</v>
      </c>
      <c r="M448" s="19">
        <f t="shared" si="60"/>
        <v>25</v>
      </c>
      <c r="N448" s="19">
        <f t="shared" si="61"/>
        <v>100</v>
      </c>
      <c r="O448" s="19">
        <f t="shared" si="62"/>
        <v>0</v>
      </c>
      <c r="P448" s="19">
        <f t="shared" si="63"/>
        <v>100</v>
      </c>
      <c r="Q448" s="20">
        <f t="shared" si="64"/>
        <v>58.75</v>
      </c>
      <c r="R448" s="20">
        <f t="shared" si="65"/>
        <v>50</v>
      </c>
      <c r="S448" s="20">
        <f t="shared" si="66"/>
        <v>63.75</v>
      </c>
      <c r="T448" s="20">
        <f t="shared" si="67"/>
        <v>56.25</v>
      </c>
      <c r="U448" s="19">
        <f t="shared" si="68"/>
        <v>57.5</v>
      </c>
      <c r="V448" s="19">
        <f t="shared" si="69"/>
        <v>57.1875</v>
      </c>
    </row>
    <row r="449" spans="1:22" ht="13.5" x14ac:dyDescent="0.25">
      <c r="A449" s="3">
        <f>RSI!A449</f>
        <v>42661</v>
      </c>
      <c r="B449" s="2">
        <f>RSI!B449</f>
        <v>3.94</v>
      </c>
      <c r="C449" s="2">
        <f>RSI!I449</f>
        <v>51.983191290209042</v>
      </c>
      <c r="D449" s="2">
        <f>MACD!E449</f>
        <v>-6.1078845088042844E-2</v>
      </c>
      <c r="E449" s="2">
        <f>MACD!F449</f>
        <v>7.5548877386575994E-2</v>
      </c>
      <c r="F449" s="2">
        <f>'Moving Avg'!D449</f>
        <v>3.8740000000000001</v>
      </c>
      <c r="G449" s="2">
        <f>'Moving Avg'!F449</f>
        <v>3.7994999999999992</v>
      </c>
      <c r="H449" s="2">
        <f>'Moving Avg'!G449</f>
        <v>4.1542000000000003</v>
      </c>
      <c r="I449" s="2">
        <f>'Moving Avg'!H449</f>
        <v>4.7638000000000007</v>
      </c>
      <c r="J449" s="17" t="str">
        <f>OBV!F449</f>
        <v>BULLISH</v>
      </c>
      <c r="K449" s="17" t="str">
        <f>OBV!G449</f>
        <v>STRONG</v>
      </c>
      <c r="L449" s="17" t="str">
        <f>OBV!H449</f>
        <v>CONFIRMED BULLISH</v>
      </c>
      <c r="M449" s="19">
        <f t="shared" si="60"/>
        <v>25</v>
      </c>
      <c r="N449" s="19">
        <f t="shared" si="61"/>
        <v>100</v>
      </c>
      <c r="O449" s="19">
        <f t="shared" si="62"/>
        <v>0</v>
      </c>
      <c r="P449" s="19">
        <f t="shared" si="63"/>
        <v>100</v>
      </c>
      <c r="Q449" s="20">
        <f t="shared" si="64"/>
        <v>58.75</v>
      </c>
      <c r="R449" s="20">
        <f t="shared" si="65"/>
        <v>50</v>
      </c>
      <c r="S449" s="20">
        <f t="shared" si="66"/>
        <v>63.75</v>
      </c>
      <c r="T449" s="20">
        <f t="shared" si="67"/>
        <v>56.25</v>
      </c>
      <c r="U449" s="19">
        <f t="shared" si="68"/>
        <v>57.5</v>
      </c>
      <c r="V449" s="19">
        <f t="shared" si="69"/>
        <v>57.1875</v>
      </c>
    </row>
    <row r="450" spans="1:22" ht="13.5" x14ac:dyDescent="0.25">
      <c r="A450" s="3">
        <f>RSI!A450</f>
        <v>42662</v>
      </c>
      <c r="B450" s="2">
        <f>RSI!B450</f>
        <v>3.94</v>
      </c>
      <c r="C450" s="2">
        <f>RSI!I450</f>
        <v>51.983191290209042</v>
      </c>
      <c r="D450" s="2">
        <f>MACD!E450</f>
        <v>-9.0479465606751575E-2</v>
      </c>
      <c r="E450" s="2">
        <f>MACD!F450</f>
        <v>4.234320878791048E-2</v>
      </c>
      <c r="F450" s="2">
        <f>'Moving Avg'!D450</f>
        <v>3.9219999999999997</v>
      </c>
      <c r="G450" s="2">
        <f>'Moving Avg'!F450</f>
        <v>3.7915000000000001</v>
      </c>
      <c r="H450" s="2">
        <f>'Moving Avg'!G450</f>
        <v>4.1434000000000006</v>
      </c>
      <c r="I450" s="2">
        <f>'Moving Avg'!H450</f>
        <v>4.7555000000000005</v>
      </c>
      <c r="J450" s="17" t="str">
        <f>OBV!F450</f>
        <v>BULLISH</v>
      </c>
      <c r="K450" s="17" t="str">
        <f>OBV!G450</f>
        <v>STRONG</v>
      </c>
      <c r="L450" s="17" t="str">
        <f>OBV!H450</f>
        <v>CONFIRMED BULLISH</v>
      </c>
      <c r="M450" s="19">
        <f t="shared" ref="M450:M513" si="70">IF(C450&lt;30,50, IF(C450&gt;70, 0, 25))</f>
        <v>25</v>
      </c>
      <c r="N450" s="19">
        <f t="shared" ref="N450:N513" si="71">IF(E450-D450&gt;0.02, 100, IF(E450-D450&lt;0,0,45))</f>
        <v>100</v>
      </c>
      <c r="O450" s="19">
        <f t="shared" ref="O450:O513" si="72">IF(F450-I450&gt;10,100,IF(F450-I450&gt;5,75, IF(F450-I450&gt;0,50,0)))</f>
        <v>0</v>
      </c>
      <c r="P450" s="19">
        <f t="shared" ref="P450:P513" si="73">IF(L450="confirmed bullish", 34, IF(L450="bullish divergence",17, 0))+IF(J450="bullish",33,IF(J450="bearish",0,16.5))+IF(K450="strong",33,IF(K450="weak",0,16.5))</f>
        <v>100</v>
      </c>
      <c r="Q450" s="20">
        <f t="shared" si="64"/>
        <v>58.75</v>
      </c>
      <c r="R450" s="20">
        <f t="shared" si="65"/>
        <v>50</v>
      </c>
      <c r="S450" s="20">
        <f t="shared" si="66"/>
        <v>63.75</v>
      </c>
      <c r="T450" s="20">
        <f t="shared" si="67"/>
        <v>56.25</v>
      </c>
      <c r="U450" s="19">
        <f t="shared" si="68"/>
        <v>57.5</v>
      </c>
      <c r="V450" s="19">
        <f t="shared" si="69"/>
        <v>57.1875</v>
      </c>
    </row>
    <row r="451" spans="1:22" ht="13.5" x14ac:dyDescent="0.25">
      <c r="A451" s="3">
        <f>RSI!A451</f>
        <v>42663</v>
      </c>
      <c r="B451" s="2">
        <f>RSI!B451</f>
        <v>3.9</v>
      </c>
      <c r="C451" s="2">
        <f>RSI!I451</f>
        <v>48.792749176336649</v>
      </c>
      <c r="D451" s="2">
        <f>MACD!E451</f>
        <v>-0.11413545643358303</v>
      </c>
      <c r="E451" s="2">
        <f>MACD!F451</f>
        <v>1.1047475743611781E-2</v>
      </c>
      <c r="F451" s="2">
        <f>'Moving Avg'!D451</f>
        <v>3.9319999999999999</v>
      </c>
      <c r="G451" s="2">
        <f>'Moving Avg'!F451</f>
        <v>3.782</v>
      </c>
      <c r="H451" s="2">
        <f>'Moving Avg'!G451</f>
        <v>4.1301999999999994</v>
      </c>
      <c r="I451" s="2">
        <f>'Moving Avg'!H451</f>
        <v>4.7470000000000008</v>
      </c>
      <c r="J451" s="17" t="str">
        <f>OBV!F451</f>
        <v>BULLISH</v>
      </c>
      <c r="K451" s="17" t="str">
        <f>OBV!G451</f>
        <v>NEUTRAL</v>
      </c>
      <c r="L451" s="17" t="str">
        <f>OBV!H451</f>
        <v>CONFIRMED BULLISH</v>
      </c>
      <c r="M451" s="19">
        <f t="shared" si="70"/>
        <v>25</v>
      </c>
      <c r="N451" s="19">
        <f t="shared" si="71"/>
        <v>100</v>
      </c>
      <c r="O451" s="19">
        <f t="shared" si="72"/>
        <v>0</v>
      </c>
      <c r="P451" s="19">
        <f t="shared" si="73"/>
        <v>83.5</v>
      </c>
      <c r="Q451" s="20">
        <f t="shared" ref="Q451:Q514" si="74">0.35*M451+N451*0.35+O451*0.15+P451*0.15</f>
        <v>56.274999999999999</v>
      </c>
      <c r="R451" s="20">
        <f t="shared" ref="R451:R514" si="75">M451*0.2+N451*0.2+O451*0.35+P451*0.25</f>
        <v>45.875</v>
      </c>
      <c r="S451" s="20">
        <f t="shared" ref="S451:S514" si="76">M451*0.15+N451*0.15+O451*0.25+P451*0.45</f>
        <v>56.325000000000003</v>
      </c>
      <c r="T451" s="20">
        <f t="shared" ref="T451:T514" si="77">0.25*SUM(M451:P451)</f>
        <v>52.125</v>
      </c>
      <c r="U451" s="19">
        <f t="shared" ref="U451:U514" si="78">SUM(Q451:S451)/3</f>
        <v>52.82500000000001</v>
      </c>
      <c r="V451" s="19">
        <f t="shared" ref="V451:V514" si="79">SUM(Q451:T451)/4</f>
        <v>52.650000000000006</v>
      </c>
    </row>
    <row r="452" spans="1:22" ht="13.5" x14ac:dyDescent="0.25">
      <c r="A452" s="3">
        <f>RSI!A452</f>
        <v>42664</v>
      </c>
      <c r="B452" s="2">
        <f>RSI!B452</f>
        <v>3.8</v>
      </c>
      <c r="C452" s="2">
        <f>RSI!I452</f>
        <v>41.87359685833615</v>
      </c>
      <c r="D452" s="2">
        <f>MACD!E452</f>
        <v>-0.12823476028442204</v>
      </c>
      <c r="E452" s="2">
        <f>MACD!F452</f>
        <v>-1.6808971461994986E-2</v>
      </c>
      <c r="F452" s="2">
        <f>'Moving Avg'!D452</f>
        <v>3.9039999999999999</v>
      </c>
      <c r="G452" s="2">
        <f>'Moving Avg'!F452</f>
        <v>3.7679999999999998</v>
      </c>
      <c r="H452" s="2">
        <f>'Moving Avg'!G452</f>
        <v>4.1150000000000002</v>
      </c>
      <c r="I452" s="2">
        <f>'Moving Avg'!H452</f>
        <v>4.7380000000000004</v>
      </c>
      <c r="J452" s="17" t="str">
        <f>OBV!F452</f>
        <v>BEARISH</v>
      </c>
      <c r="K452" s="17" t="str">
        <f>OBV!G452</f>
        <v>NEUTRAL</v>
      </c>
      <c r="L452" s="17" t="str">
        <f>OBV!H452</f>
        <v>CONFIRMED BEARISH</v>
      </c>
      <c r="M452" s="19">
        <f t="shared" si="70"/>
        <v>25</v>
      </c>
      <c r="N452" s="19">
        <f t="shared" si="71"/>
        <v>100</v>
      </c>
      <c r="O452" s="19">
        <f t="shared" si="72"/>
        <v>0</v>
      </c>
      <c r="P452" s="19">
        <f t="shared" si="73"/>
        <v>16.5</v>
      </c>
      <c r="Q452" s="20">
        <f t="shared" si="74"/>
        <v>46.225000000000001</v>
      </c>
      <c r="R452" s="20">
        <f t="shared" si="75"/>
        <v>29.125</v>
      </c>
      <c r="S452" s="20">
        <f t="shared" si="76"/>
        <v>26.175000000000001</v>
      </c>
      <c r="T452" s="20">
        <f t="shared" si="77"/>
        <v>35.375</v>
      </c>
      <c r="U452" s="19">
        <f t="shared" si="78"/>
        <v>33.841666666666661</v>
      </c>
      <c r="V452" s="19">
        <f t="shared" si="79"/>
        <v>34.224999999999994</v>
      </c>
    </row>
    <row r="453" spans="1:22" ht="13.5" x14ac:dyDescent="0.25">
      <c r="A453" s="3">
        <f>RSI!A453</f>
        <v>42667</v>
      </c>
      <c r="B453" s="2">
        <f>RSI!B453</f>
        <v>3.88</v>
      </c>
      <c r="C453" s="2">
        <f>RSI!I453</f>
        <v>48.201884780154842</v>
      </c>
      <c r="D453" s="2">
        <f>MACD!E453</f>
        <v>-0.14545518626118303</v>
      </c>
      <c r="E453" s="2">
        <f>MACD!F453</f>
        <v>-4.2538214421832594E-2</v>
      </c>
      <c r="F453" s="2">
        <f>'Moving Avg'!D453</f>
        <v>3.8919999999999995</v>
      </c>
      <c r="G453" s="2">
        <f>'Moving Avg'!F453</f>
        <v>3.7619999999999996</v>
      </c>
      <c r="H453" s="2">
        <f>'Moving Avg'!G453</f>
        <v>4.1025999999999998</v>
      </c>
      <c r="I453" s="2">
        <f>'Moving Avg'!H453</f>
        <v>4.7294000000000009</v>
      </c>
      <c r="J453" s="17" t="str">
        <f>OBV!F453</f>
        <v>BEARISH</v>
      </c>
      <c r="K453" s="17" t="str">
        <f>OBV!G453</f>
        <v>NEUTRAL</v>
      </c>
      <c r="L453" s="17" t="str">
        <f>OBV!H453</f>
        <v>CONFIRMED BEARISH</v>
      </c>
      <c r="M453" s="19">
        <f t="shared" si="70"/>
        <v>25</v>
      </c>
      <c r="N453" s="19">
        <f t="shared" si="71"/>
        <v>100</v>
      </c>
      <c r="O453" s="19">
        <f t="shared" si="72"/>
        <v>0</v>
      </c>
      <c r="P453" s="19">
        <f t="shared" si="73"/>
        <v>16.5</v>
      </c>
      <c r="Q453" s="20">
        <f t="shared" si="74"/>
        <v>46.225000000000001</v>
      </c>
      <c r="R453" s="20">
        <f t="shared" si="75"/>
        <v>29.125</v>
      </c>
      <c r="S453" s="20">
        <f t="shared" si="76"/>
        <v>26.175000000000001</v>
      </c>
      <c r="T453" s="20">
        <f t="shared" si="77"/>
        <v>35.375</v>
      </c>
      <c r="U453" s="19">
        <f t="shared" si="78"/>
        <v>33.841666666666661</v>
      </c>
      <c r="V453" s="19">
        <f t="shared" si="79"/>
        <v>34.224999999999994</v>
      </c>
    </row>
    <row r="454" spans="1:22" ht="13.5" x14ac:dyDescent="0.25">
      <c r="A454" s="3">
        <f>RSI!A454</f>
        <v>42668</v>
      </c>
      <c r="B454" s="2">
        <f>RSI!B454</f>
        <v>3.88</v>
      </c>
      <c r="C454" s="2">
        <f>RSI!I454</f>
        <v>48.201884780154842</v>
      </c>
      <c r="D454" s="2">
        <f>MACD!E454</f>
        <v>-0.17375660050210717</v>
      </c>
      <c r="E454" s="2">
        <f>MACD!F454</f>
        <v>-6.8781891637887504E-2</v>
      </c>
      <c r="F454" s="2">
        <f>'Moving Avg'!D454</f>
        <v>3.88</v>
      </c>
      <c r="G454" s="2">
        <f>'Moving Avg'!F454</f>
        <v>3.7619999999999996</v>
      </c>
      <c r="H454" s="2">
        <f>'Moving Avg'!G454</f>
        <v>4.0894000000000004</v>
      </c>
      <c r="I454" s="2">
        <f>'Moving Avg'!H454</f>
        <v>4.7213000000000003</v>
      </c>
      <c r="J454" s="17" t="str">
        <f>OBV!F454</f>
        <v>BEARISH</v>
      </c>
      <c r="K454" s="17" t="str">
        <f>OBV!G454</f>
        <v>NEUTRAL</v>
      </c>
      <c r="L454" s="17" t="str">
        <f>OBV!H454</f>
        <v>CONFIRMED BEARISH</v>
      </c>
      <c r="M454" s="19">
        <f t="shared" si="70"/>
        <v>25</v>
      </c>
      <c r="N454" s="19">
        <f t="shared" si="71"/>
        <v>100</v>
      </c>
      <c r="O454" s="19">
        <f t="shared" si="72"/>
        <v>0</v>
      </c>
      <c r="P454" s="19">
        <f t="shared" si="73"/>
        <v>16.5</v>
      </c>
      <c r="Q454" s="20">
        <f t="shared" si="74"/>
        <v>46.225000000000001</v>
      </c>
      <c r="R454" s="20">
        <f t="shared" si="75"/>
        <v>29.125</v>
      </c>
      <c r="S454" s="20">
        <f t="shared" si="76"/>
        <v>26.175000000000001</v>
      </c>
      <c r="T454" s="20">
        <f t="shared" si="77"/>
        <v>35.375</v>
      </c>
      <c r="U454" s="19">
        <f t="shared" si="78"/>
        <v>33.841666666666661</v>
      </c>
      <c r="V454" s="19">
        <f t="shared" si="79"/>
        <v>34.224999999999994</v>
      </c>
    </row>
    <row r="455" spans="1:22" ht="13.5" x14ac:dyDescent="0.25">
      <c r="A455" s="3">
        <f>RSI!A455</f>
        <v>42669</v>
      </c>
      <c r="B455" s="2">
        <f>RSI!B455</f>
        <v>3.89</v>
      </c>
      <c r="C455" s="2">
        <f>RSI!I455</f>
        <v>49.006716597523869</v>
      </c>
      <c r="D455" s="2">
        <f>MACD!E455</f>
        <v>-0.1767989438475368</v>
      </c>
      <c r="E455" s="2">
        <f>MACD!F455</f>
        <v>-9.0385302079817376E-2</v>
      </c>
      <c r="F455" s="2">
        <f>'Moving Avg'!D455</f>
        <v>3.8699999999999997</v>
      </c>
      <c r="G455" s="2">
        <f>'Moving Avg'!F455</f>
        <v>3.7669999999999995</v>
      </c>
      <c r="H455" s="2">
        <f>'Moving Avg'!G455</f>
        <v>4.0763999999999996</v>
      </c>
      <c r="I455" s="2">
        <f>'Moving Avg'!H455</f>
        <v>4.7133500000000002</v>
      </c>
      <c r="J455" s="17" t="str">
        <f>OBV!F455</f>
        <v>BEARISH</v>
      </c>
      <c r="K455" s="17" t="str">
        <f>OBV!G455</f>
        <v>NEUTRAL</v>
      </c>
      <c r="L455" s="17" t="str">
        <f>OBV!H455</f>
        <v>CONFIRMED BEARISH</v>
      </c>
      <c r="M455" s="19">
        <f t="shared" si="70"/>
        <v>25</v>
      </c>
      <c r="N455" s="19">
        <f t="shared" si="71"/>
        <v>100</v>
      </c>
      <c r="O455" s="19">
        <f t="shared" si="72"/>
        <v>0</v>
      </c>
      <c r="P455" s="19">
        <f t="shared" si="73"/>
        <v>16.5</v>
      </c>
      <c r="Q455" s="20">
        <f t="shared" si="74"/>
        <v>46.225000000000001</v>
      </c>
      <c r="R455" s="20">
        <f t="shared" si="75"/>
        <v>29.125</v>
      </c>
      <c r="S455" s="20">
        <f t="shared" si="76"/>
        <v>26.175000000000001</v>
      </c>
      <c r="T455" s="20">
        <f t="shared" si="77"/>
        <v>35.375</v>
      </c>
      <c r="U455" s="19">
        <f t="shared" si="78"/>
        <v>33.841666666666661</v>
      </c>
      <c r="V455" s="19">
        <f t="shared" si="79"/>
        <v>34.224999999999994</v>
      </c>
    </row>
    <row r="456" spans="1:22" ht="13.5" x14ac:dyDescent="0.25">
      <c r="A456" s="3">
        <f>RSI!A456</f>
        <v>42670</v>
      </c>
      <c r="B456" s="2">
        <f>RSI!B456</f>
        <v>3.89</v>
      </c>
      <c r="C456" s="2">
        <f>RSI!I456</f>
        <v>49.006716597523869</v>
      </c>
      <c r="D456" s="2">
        <f>MACD!E456</f>
        <v>-0.15625606249312929</v>
      </c>
      <c r="E456" s="2">
        <f>MACD!F456</f>
        <v>-0.10355945416247975</v>
      </c>
      <c r="F456" s="2">
        <f>'Moving Avg'!D456</f>
        <v>3.8679999999999999</v>
      </c>
      <c r="G456" s="2">
        <f>'Moving Avg'!F456</f>
        <v>3.777499999999999</v>
      </c>
      <c r="H456" s="2">
        <f>'Moving Avg'!G456</f>
        <v>4.0633999999999997</v>
      </c>
      <c r="I456" s="2">
        <f>'Moving Avg'!H456</f>
        <v>4.7042000000000002</v>
      </c>
      <c r="J456" s="17" t="str">
        <f>OBV!F456</f>
        <v>BEARISH</v>
      </c>
      <c r="K456" s="17" t="str">
        <f>OBV!G456</f>
        <v>NEUTRAL</v>
      </c>
      <c r="L456" s="17" t="str">
        <f>OBV!H456</f>
        <v>CONFIRMED BEARISH</v>
      </c>
      <c r="M456" s="19">
        <f t="shared" si="70"/>
        <v>25</v>
      </c>
      <c r="N456" s="19">
        <f t="shared" si="71"/>
        <v>100</v>
      </c>
      <c r="O456" s="19">
        <f t="shared" si="72"/>
        <v>0</v>
      </c>
      <c r="P456" s="19">
        <f t="shared" si="73"/>
        <v>16.5</v>
      </c>
      <c r="Q456" s="20">
        <f t="shared" si="74"/>
        <v>46.225000000000001</v>
      </c>
      <c r="R456" s="20">
        <f t="shared" si="75"/>
        <v>29.125</v>
      </c>
      <c r="S456" s="20">
        <f t="shared" si="76"/>
        <v>26.175000000000001</v>
      </c>
      <c r="T456" s="20">
        <f t="shared" si="77"/>
        <v>35.375</v>
      </c>
      <c r="U456" s="19">
        <f t="shared" si="78"/>
        <v>33.841666666666661</v>
      </c>
      <c r="V456" s="19">
        <f t="shared" si="79"/>
        <v>34.224999999999994</v>
      </c>
    </row>
    <row r="457" spans="1:22" ht="13.5" x14ac:dyDescent="0.25">
      <c r="A457" s="3">
        <f>RSI!A457</f>
        <v>42671</v>
      </c>
      <c r="B457" s="2">
        <f>RSI!B457</f>
        <v>3.89</v>
      </c>
      <c r="C457" s="2">
        <f>RSI!I457</f>
        <v>49.006716597523869</v>
      </c>
      <c r="D457" s="2">
        <f>MACD!E457</f>
        <v>-0.12499020316995413</v>
      </c>
      <c r="E457" s="2">
        <f>MACD!F457</f>
        <v>-0.10784560396397463</v>
      </c>
      <c r="F457" s="2">
        <f>'Moving Avg'!D457</f>
        <v>3.8860000000000001</v>
      </c>
      <c r="G457" s="2">
        <f>'Moving Avg'!F457</f>
        <v>3.7894999999999994</v>
      </c>
      <c r="H457" s="2">
        <f>'Moving Avg'!G457</f>
        <v>4.0503999999999998</v>
      </c>
      <c r="I457" s="2">
        <f>'Moving Avg'!H457</f>
        <v>4.6956500000000005</v>
      </c>
      <c r="J457" s="17" t="str">
        <f>OBV!F457</f>
        <v>BULLISH</v>
      </c>
      <c r="K457" s="17" t="str">
        <f>OBV!G457</f>
        <v>NEUTRAL</v>
      </c>
      <c r="L457" s="17" t="str">
        <f>OBV!H457</f>
        <v>CONFIRMED BULLISH</v>
      </c>
      <c r="M457" s="19">
        <f t="shared" si="70"/>
        <v>25</v>
      </c>
      <c r="N457" s="19">
        <f t="shared" si="71"/>
        <v>45</v>
      </c>
      <c r="O457" s="19">
        <f t="shared" si="72"/>
        <v>0</v>
      </c>
      <c r="P457" s="19">
        <f t="shared" si="73"/>
        <v>83.5</v>
      </c>
      <c r="Q457" s="20">
        <f t="shared" si="74"/>
        <v>37.024999999999999</v>
      </c>
      <c r="R457" s="20">
        <f t="shared" si="75"/>
        <v>34.875</v>
      </c>
      <c r="S457" s="20">
        <f t="shared" si="76"/>
        <v>48.075000000000003</v>
      </c>
      <c r="T457" s="20">
        <f t="shared" si="77"/>
        <v>38.375</v>
      </c>
      <c r="U457" s="19">
        <f t="shared" si="78"/>
        <v>39.991666666666667</v>
      </c>
      <c r="V457" s="19">
        <f t="shared" si="79"/>
        <v>39.587500000000006</v>
      </c>
    </row>
    <row r="458" spans="1:22" ht="13.5" x14ac:dyDescent="0.25">
      <c r="A458" s="3">
        <f>RSI!A458</f>
        <v>42674</v>
      </c>
      <c r="B458" s="2">
        <f>RSI!B458</f>
        <v>4.12</v>
      </c>
      <c r="C458" s="2">
        <f>RSI!I458</f>
        <v>64.74340718082189</v>
      </c>
      <c r="D458" s="2">
        <f>MACD!E458</f>
        <v>-0.11553700622820751</v>
      </c>
      <c r="E458" s="2">
        <f>MACD!F458</f>
        <v>-0.10938388441682122</v>
      </c>
      <c r="F458" s="2">
        <f>'Moving Avg'!D458</f>
        <v>3.9340000000000002</v>
      </c>
      <c r="G458" s="2">
        <f>'Moving Avg'!F458</f>
        <v>3.8165</v>
      </c>
      <c r="H458" s="2">
        <f>'Moving Avg'!G458</f>
        <v>4.0419999999999989</v>
      </c>
      <c r="I458" s="2">
        <f>'Moving Avg'!H458</f>
        <v>4.6875000000000009</v>
      </c>
      <c r="J458" s="17" t="str">
        <f>OBV!F458</f>
        <v>BULLISH</v>
      </c>
      <c r="K458" s="17" t="str">
        <f>OBV!G458</f>
        <v>STRONG</v>
      </c>
      <c r="L458" s="17" t="str">
        <f>OBV!H458</f>
        <v>CONFIRMED BULLISH</v>
      </c>
      <c r="M458" s="19">
        <f t="shared" si="70"/>
        <v>25</v>
      </c>
      <c r="N458" s="19">
        <f t="shared" si="71"/>
        <v>45</v>
      </c>
      <c r="O458" s="19">
        <f t="shared" si="72"/>
        <v>0</v>
      </c>
      <c r="P458" s="19">
        <f t="shared" si="73"/>
        <v>100</v>
      </c>
      <c r="Q458" s="20">
        <f t="shared" si="74"/>
        <v>39.5</v>
      </c>
      <c r="R458" s="20">
        <f t="shared" si="75"/>
        <v>39</v>
      </c>
      <c r="S458" s="20">
        <f t="shared" si="76"/>
        <v>55.5</v>
      </c>
      <c r="T458" s="20">
        <f t="shared" si="77"/>
        <v>42.5</v>
      </c>
      <c r="U458" s="19">
        <f t="shared" si="78"/>
        <v>44.666666666666664</v>
      </c>
      <c r="V458" s="19">
        <f t="shared" si="79"/>
        <v>44.125</v>
      </c>
    </row>
    <row r="459" spans="1:22" ht="13.5" x14ac:dyDescent="0.25">
      <c r="A459" s="3">
        <f>RSI!A459</f>
        <v>42675</v>
      </c>
      <c r="B459" s="2">
        <f>RSI!B459</f>
        <v>4.3</v>
      </c>
      <c r="C459" s="2">
        <f>RSI!I459</f>
        <v>72.020657132319201</v>
      </c>
      <c r="D459" s="2">
        <f>MACD!E459</f>
        <v>-0.12219860969289975</v>
      </c>
      <c r="E459" s="2">
        <f>MACD!F459</f>
        <v>-0.11194682947203692</v>
      </c>
      <c r="F459" s="2">
        <f>'Moving Avg'!D459</f>
        <v>4.0179999999999998</v>
      </c>
      <c r="G459" s="2">
        <f>'Moving Avg'!F459</f>
        <v>3.8525</v>
      </c>
      <c r="H459" s="2">
        <f>'Moving Avg'!G459</f>
        <v>4.0371999999999995</v>
      </c>
      <c r="I459" s="2">
        <f>'Moving Avg'!H459</f>
        <v>4.6811000000000007</v>
      </c>
      <c r="J459" s="17" t="str">
        <f>OBV!F459</f>
        <v>BULLISH</v>
      </c>
      <c r="K459" s="17" t="str">
        <f>OBV!G459</f>
        <v>STRONG</v>
      </c>
      <c r="L459" s="17" t="str">
        <f>OBV!H459</f>
        <v>CONFIRMED BULLISH</v>
      </c>
      <c r="M459" s="19">
        <f t="shared" si="70"/>
        <v>0</v>
      </c>
      <c r="N459" s="19">
        <f t="shared" si="71"/>
        <v>45</v>
      </c>
      <c r="O459" s="19">
        <f t="shared" si="72"/>
        <v>0</v>
      </c>
      <c r="P459" s="19">
        <f t="shared" si="73"/>
        <v>100</v>
      </c>
      <c r="Q459" s="20">
        <f t="shared" si="74"/>
        <v>30.75</v>
      </c>
      <c r="R459" s="20">
        <f t="shared" si="75"/>
        <v>34</v>
      </c>
      <c r="S459" s="20">
        <f t="shared" si="76"/>
        <v>51.75</v>
      </c>
      <c r="T459" s="20">
        <f t="shared" si="77"/>
        <v>36.25</v>
      </c>
      <c r="U459" s="19">
        <f t="shared" si="78"/>
        <v>38.833333333333336</v>
      </c>
      <c r="V459" s="19">
        <f t="shared" si="79"/>
        <v>38.1875</v>
      </c>
    </row>
    <row r="460" spans="1:22" ht="13.5" x14ac:dyDescent="0.25">
      <c r="A460" s="3">
        <f>RSI!A460</f>
        <v>42676</v>
      </c>
      <c r="B460" s="2">
        <f>RSI!B460</f>
        <v>4.49</v>
      </c>
      <c r="C460" s="2">
        <f>RSI!I460</f>
        <v>77.337963321556074</v>
      </c>
      <c r="D460" s="2">
        <f>MACD!E460</f>
        <v>-0.14420187611460555</v>
      </c>
      <c r="E460" s="2">
        <f>MACD!F460</f>
        <v>-0.11839783880055066</v>
      </c>
      <c r="F460" s="2">
        <f>'Moving Avg'!D460</f>
        <v>4.1379999999999999</v>
      </c>
      <c r="G460" s="2">
        <f>'Moving Avg'!F460</f>
        <v>3.8935000000000004</v>
      </c>
      <c r="H460" s="2">
        <f>'Moving Avg'!G460</f>
        <v>4.0362</v>
      </c>
      <c r="I460" s="2">
        <f>'Moving Avg'!H460</f>
        <v>4.6760500000000009</v>
      </c>
      <c r="J460" s="17" t="str">
        <f>OBV!F460</f>
        <v>BULLISH</v>
      </c>
      <c r="K460" s="17" t="str">
        <f>OBV!G460</f>
        <v>STRONG</v>
      </c>
      <c r="L460" s="17" t="str">
        <f>OBV!H460</f>
        <v>CONFIRMED BULLISH</v>
      </c>
      <c r="M460" s="19">
        <f t="shared" si="70"/>
        <v>0</v>
      </c>
      <c r="N460" s="19">
        <f t="shared" si="71"/>
        <v>100</v>
      </c>
      <c r="O460" s="19">
        <f t="shared" si="72"/>
        <v>0</v>
      </c>
      <c r="P460" s="19">
        <f t="shared" si="73"/>
        <v>100</v>
      </c>
      <c r="Q460" s="20">
        <f t="shared" si="74"/>
        <v>50</v>
      </c>
      <c r="R460" s="20">
        <f t="shared" si="75"/>
        <v>45</v>
      </c>
      <c r="S460" s="20">
        <f t="shared" si="76"/>
        <v>60</v>
      </c>
      <c r="T460" s="20">
        <f t="shared" si="77"/>
        <v>50</v>
      </c>
      <c r="U460" s="19">
        <f t="shared" si="78"/>
        <v>51.666666666666664</v>
      </c>
      <c r="V460" s="19">
        <f t="shared" si="79"/>
        <v>51.25</v>
      </c>
    </row>
    <row r="461" spans="1:22" ht="13.5" x14ac:dyDescent="0.25">
      <c r="A461" s="3">
        <f>RSI!A461</f>
        <v>42677</v>
      </c>
      <c r="B461" s="2">
        <f>RSI!B461</f>
        <v>4.4000000000000004</v>
      </c>
      <c r="C461" s="2">
        <f>RSI!I461</f>
        <v>70.503012056379319</v>
      </c>
      <c r="D461" s="2">
        <f>MACD!E461</f>
        <v>-0.16555256204483504</v>
      </c>
      <c r="E461" s="2">
        <f>MACD!F461</f>
        <v>-0.12782878344940754</v>
      </c>
      <c r="F461" s="2">
        <f>'Moving Avg'!D461</f>
        <v>4.2399999999999993</v>
      </c>
      <c r="G461" s="2">
        <f>'Moving Avg'!F461</f>
        <v>3.9304999999999999</v>
      </c>
      <c r="H461" s="2">
        <f>'Moving Avg'!G461</f>
        <v>4.0333999999999994</v>
      </c>
      <c r="I461" s="2">
        <f>'Moving Avg'!H461</f>
        <v>4.6710000000000012</v>
      </c>
      <c r="J461" s="17" t="str">
        <f>OBV!F461</f>
        <v>BEARISH</v>
      </c>
      <c r="K461" s="17" t="str">
        <f>OBV!G461</f>
        <v>WEAK</v>
      </c>
      <c r="L461" s="17" t="str">
        <f>OBV!H461</f>
        <v>BEARISH DIVERGENCE</v>
      </c>
      <c r="M461" s="19">
        <f t="shared" si="70"/>
        <v>0</v>
      </c>
      <c r="N461" s="19">
        <f t="shared" si="71"/>
        <v>100</v>
      </c>
      <c r="O461" s="19">
        <f t="shared" si="72"/>
        <v>0</v>
      </c>
      <c r="P461" s="19">
        <f t="shared" si="73"/>
        <v>0</v>
      </c>
      <c r="Q461" s="20">
        <f t="shared" si="74"/>
        <v>35</v>
      </c>
      <c r="R461" s="20">
        <f t="shared" si="75"/>
        <v>20</v>
      </c>
      <c r="S461" s="20">
        <f t="shared" si="76"/>
        <v>15</v>
      </c>
      <c r="T461" s="20">
        <f t="shared" si="77"/>
        <v>25</v>
      </c>
      <c r="U461" s="19">
        <f t="shared" si="78"/>
        <v>23.333333333333332</v>
      </c>
      <c r="V461" s="19">
        <f t="shared" si="79"/>
        <v>23.75</v>
      </c>
    </row>
    <row r="462" spans="1:22" ht="13.5" x14ac:dyDescent="0.25">
      <c r="A462" s="3">
        <f>RSI!A462</f>
        <v>42678</v>
      </c>
      <c r="B462" s="2">
        <f>RSI!B462</f>
        <v>4.26</v>
      </c>
      <c r="C462" s="2">
        <f>RSI!I462</f>
        <v>61.411017004582604</v>
      </c>
      <c r="D462" s="2">
        <f>MACD!E462</f>
        <v>-0.19110591926031528</v>
      </c>
      <c r="E462" s="2">
        <f>MACD!F462</f>
        <v>-0.14048421061158908</v>
      </c>
      <c r="F462" s="2">
        <f>'Moving Avg'!D462</f>
        <v>4.3140000000000001</v>
      </c>
      <c r="G462" s="2">
        <f>'Moving Avg'!F462</f>
        <v>3.9610000000000007</v>
      </c>
      <c r="H462" s="2">
        <f>'Moving Avg'!G462</f>
        <v>4.0279999999999996</v>
      </c>
      <c r="I462" s="2">
        <f>'Moving Avg'!H462</f>
        <v>4.6650500000000008</v>
      </c>
      <c r="J462" s="17" t="str">
        <f>OBV!F462</f>
        <v>BEARISH</v>
      </c>
      <c r="K462" s="17" t="str">
        <f>OBV!G462</f>
        <v>WEAK</v>
      </c>
      <c r="L462" s="17" t="str">
        <f>OBV!H462</f>
        <v>BEARISH DIVERGENCE</v>
      </c>
      <c r="M462" s="19">
        <f t="shared" si="70"/>
        <v>25</v>
      </c>
      <c r="N462" s="19">
        <f t="shared" si="71"/>
        <v>100</v>
      </c>
      <c r="O462" s="19">
        <f t="shared" si="72"/>
        <v>0</v>
      </c>
      <c r="P462" s="19">
        <f t="shared" si="73"/>
        <v>0</v>
      </c>
      <c r="Q462" s="20">
        <f t="shared" si="74"/>
        <v>43.75</v>
      </c>
      <c r="R462" s="20">
        <f t="shared" si="75"/>
        <v>25</v>
      </c>
      <c r="S462" s="20">
        <f t="shared" si="76"/>
        <v>18.75</v>
      </c>
      <c r="T462" s="20">
        <f t="shared" si="77"/>
        <v>31.25</v>
      </c>
      <c r="U462" s="19">
        <f t="shared" si="78"/>
        <v>29.166666666666668</v>
      </c>
      <c r="V462" s="19">
        <f t="shared" si="79"/>
        <v>29.6875</v>
      </c>
    </row>
    <row r="463" spans="1:22" ht="13.5" x14ac:dyDescent="0.25">
      <c r="A463" s="3">
        <f>RSI!A463</f>
        <v>42681</v>
      </c>
      <c r="B463" s="2">
        <f>RSI!B463</f>
        <v>4.32</v>
      </c>
      <c r="C463" s="2">
        <f>RSI!I463</f>
        <v>63.578789931411613</v>
      </c>
      <c r="D463" s="2">
        <f>MACD!E463</f>
        <v>-0.20632742797033288</v>
      </c>
      <c r="E463" s="2">
        <f>MACD!F463</f>
        <v>-0.15365285408333784</v>
      </c>
      <c r="F463" s="2">
        <f>'Moving Avg'!D463</f>
        <v>4.3540000000000001</v>
      </c>
      <c r="G463" s="2">
        <f>'Moving Avg'!F463</f>
        <v>3.9945000000000008</v>
      </c>
      <c r="H463" s="2">
        <f>'Moving Avg'!G463</f>
        <v>4.0244</v>
      </c>
      <c r="I463" s="2">
        <f>'Moving Avg'!H463</f>
        <v>4.6594500000000014</v>
      </c>
      <c r="J463" s="17" t="str">
        <f>OBV!F463</f>
        <v>BEARISH</v>
      </c>
      <c r="K463" s="17" t="str">
        <f>OBV!G463</f>
        <v>WEAK</v>
      </c>
      <c r="L463" s="17" t="str">
        <f>OBV!H463</f>
        <v>BEARISH DIVERGENCE</v>
      </c>
      <c r="M463" s="19">
        <f t="shared" si="70"/>
        <v>25</v>
      </c>
      <c r="N463" s="19">
        <f t="shared" si="71"/>
        <v>100</v>
      </c>
      <c r="O463" s="19">
        <f t="shared" si="72"/>
        <v>0</v>
      </c>
      <c r="P463" s="19">
        <f t="shared" si="73"/>
        <v>0</v>
      </c>
      <c r="Q463" s="20">
        <f t="shared" si="74"/>
        <v>43.75</v>
      </c>
      <c r="R463" s="20">
        <f t="shared" si="75"/>
        <v>25</v>
      </c>
      <c r="S463" s="20">
        <f t="shared" si="76"/>
        <v>18.75</v>
      </c>
      <c r="T463" s="20">
        <f t="shared" si="77"/>
        <v>31.25</v>
      </c>
      <c r="U463" s="19">
        <f t="shared" si="78"/>
        <v>29.166666666666668</v>
      </c>
      <c r="V463" s="19">
        <f t="shared" si="79"/>
        <v>29.6875</v>
      </c>
    </row>
    <row r="464" spans="1:22" ht="13.5" x14ac:dyDescent="0.25">
      <c r="A464" s="3">
        <f>RSI!A464</f>
        <v>42682</v>
      </c>
      <c r="B464" s="2">
        <f>RSI!B464</f>
        <v>4.2</v>
      </c>
      <c r="C464" s="2">
        <f>RSI!I464</f>
        <v>56.716422563819165</v>
      </c>
      <c r="D464" s="2">
        <f>MACD!E464</f>
        <v>-0.21202715783749326</v>
      </c>
      <c r="E464" s="2">
        <f>MACD!F464</f>
        <v>-0.16532771483416892</v>
      </c>
      <c r="F464" s="2">
        <f>'Moving Avg'!D464</f>
        <v>4.3339999999999996</v>
      </c>
      <c r="G464" s="2">
        <f>'Moving Avg'!F464</f>
        <v>4.0265000000000004</v>
      </c>
      <c r="H464" s="2">
        <f>'Moving Avg'!G464</f>
        <v>4.0184000000000006</v>
      </c>
      <c r="I464" s="2">
        <f>'Moving Avg'!H464</f>
        <v>4.6539500000000018</v>
      </c>
      <c r="J464" s="17" t="str">
        <f>OBV!F464</f>
        <v>BEARISH</v>
      </c>
      <c r="K464" s="17" t="str">
        <f>OBV!G464</f>
        <v>WEAK</v>
      </c>
      <c r="L464" s="17" t="str">
        <f>OBV!H464</f>
        <v>CONFIRMED BEARISH</v>
      </c>
      <c r="M464" s="19">
        <f t="shared" si="70"/>
        <v>25</v>
      </c>
      <c r="N464" s="19">
        <f t="shared" si="71"/>
        <v>100</v>
      </c>
      <c r="O464" s="19">
        <f t="shared" si="72"/>
        <v>0</v>
      </c>
      <c r="P464" s="19">
        <f t="shared" si="73"/>
        <v>0</v>
      </c>
      <c r="Q464" s="20">
        <f t="shared" si="74"/>
        <v>43.75</v>
      </c>
      <c r="R464" s="20">
        <f t="shared" si="75"/>
        <v>25</v>
      </c>
      <c r="S464" s="20">
        <f t="shared" si="76"/>
        <v>18.75</v>
      </c>
      <c r="T464" s="20">
        <f t="shared" si="77"/>
        <v>31.25</v>
      </c>
      <c r="U464" s="19">
        <f t="shared" si="78"/>
        <v>29.166666666666668</v>
      </c>
      <c r="V464" s="19">
        <f t="shared" si="79"/>
        <v>29.6875</v>
      </c>
    </row>
    <row r="465" spans="1:22" ht="13.5" x14ac:dyDescent="0.25">
      <c r="A465" s="3">
        <f>RSI!A465</f>
        <v>42683</v>
      </c>
      <c r="B465" s="2">
        <f>RSI!B465</f>
        <v>4.08</v>
      </c>
      <c r="C465" s="2">
        <f>RSI!I465</f>
        <v>50.810352471552775</v>
      </c>
      <c r="D465" s="2">
        <f>MACD!E465</f>
        <v>-0.20729586747316064</v>
      </c>
      <c r="E465" s="2">
        <f>MACD!F465</f>
        <v>-0.17372134536196726</v>
      </c>
      <c r="F465" s="2">
        <f>'Moving Avg'!D465</f>
        <v>4.2519999999999998</v>
      </c>
      <c r="G465" s="2">
        <f>'Moving Avg'!F465</f>
        <v>4.0454999999999997</v>
      </c>
      <c r="H465" s="2">
        <f>'Moving Avg'!G465</f>
        <v>4.0100000000000007</v>
      </c>
      <c r="I465" s="2">
        <f>'Moving Avg'!H465</f>
        <v>4.6471500000000017</v>
      </c>
      <c r="J465" s="17" t="str">
        <f>OBV!F465</f>
        <v>BEARISH</v>
      </c>
      <c r="K465" s="17" t="str">
        <f>OBV!G465</f>
        <v>WEAK</v>
      </c>
      <c r="L465" s="17" t="str">
        <f>OBV!H465</f>
        <v>CONFIRMED BEARISH</v>
      </c>
      <c r="M465" s="19">
        <f t="shared" si="70"/>
        <v>25</v>
      </c>
      <c r="N465" s="19">
        <f t="shared" si="71"/>
        <v>100</v>
      </c>
      <c r="O465" s="19">
        <f t="shared" si="72"/>
        <v>0</v>
      </c>
      <c r="P465" s="19">
        <f t="shared" si="73"/>
        <v>0</v>
      </c>
      <c r="Q465" s="20">
        <f t="shared" si="74"/>
        <v>43.75</v>
      </c>
      <c r="R465" s="20">
        <f t="shared" si="75"/>
        <v>25</v>
      </c>
      <c r="S465" s="20">
        <f t="shared" si="76"/>
        <v>18.75</v>
      </c>
      <c r="T465" s="20">
        <f t="shared" si="77"/>
        <v>31.25</v>
      </c>
      <c r="U465" s="19">
        <f t="shared" si="78"/>
        <v>29.166666666666668</v>
      </c>
      <c r="V465" s="19">
        <f t="shared" si="79"/>
        <v>29.6875</v>
      </c>
    </row>
    <row r="466" spans="1:22" ht="13.5" x14ac:dyDescent="0.25">
      <c r="A466" s="3">
        <f>RSI!A466</f>
        <v>42684</v>
      </c>
      <c r="B466" s="2">
        <f>RSI!B466</f>
        <v>4.04</v>
      </c>
      <c r="C466" s="2">
        <f>RSI!I466</f>
        <v>48.979442323283223</v>
      </c>
      <c r="D466" s="2">
        <f>MACD!E466</f>
        <v>-0.20042894918232257</v>
      </c>
      <c r="E466" s="2">
        <f>MACD!F466</f>
        <v>-0.17906286612603833</v>
      </c>
      <c r="F466" s="2">
        <f>'Moving Avg'!D466</f>
        <v>4.18</v>
      </c>
      <c r="G466" s="2">
        <f>'Moving Avg'!F466</f>
        <v>4.0550000000000006</v>
      </c>
      <c r="H466" s="2">
        <f>'Moving Avg'!G466</f>
        <v>4.0034000000000001</v>
      </c>
      <c r="I466" s="2">
        <f>'Moving Avg'!H466</f>
        <v>4.6396000000000024</v>
      </c>
      <c r="J466" s="17" t="str">
        <f>OBV!F466</f>
        <v>BEARISH</v>
      </c>
      <c r="K466" s="17" t="str">
        <f>OBV!G466</f>
        <v>WEAK</v>
      </c>
      <c r="L466" s="17" t="str">
        <f>OBV!H466</f>
        <v>CONFIRMED BEARISH</v>
      </c>
      <c r="M466" s="19">
        <f t="shared" si="70"/>
        <v>25</v>
      </c>
      <c r="N466" s="19">
        <f t="shared" si="71"/>
        <v>100</v>
      </c>
      <c r="O466" s="19">
        <f t="shared" si="72"/>
        <v>0</v>
      </c>
      <c r="P466" s="19">
        <f t="shared" si="73"/>
        <v>0</v>
      </c>
      <c r="Q466" s="20">
        <f t="shared" si="74"/>
        <v>43.75</v>
      </c>
      <c r="R466" s="20">
        <f t="shared" si="75"/>
        <v>25</v>
      </c>
      <c r="S466" s="20">
        <f t="shared" si="76"/>
        <v>18.75</v>
      </c>
      <c r="T466" s="20">
        <f t="shared" si="77"/>
        <v>31.25</v>
      </c>
      <c r="U466" s="19">
        <f t="shared" si="78"/>
        <v>29.166666666666668</v>
      </c>
      <c r="V466" s="19">
        <f t="shared" si="79"/>
        <v>29.6875</v>
      </c>
    </row>
    <row r="467" spans="1:22" ht="13.5" x14ac:dyDescent="0.25">
      <c r="A467" s="3">
        <f>RSI!A467</f>
        <v>42685</v>
      </c>
      <c r="B467" s="2">
        <f>RSI!B467</f>
        <v>4</v>
      </c>
      <c r="C467" s="2">
        <f>RSI!I467</f>
        <v>47.14974660942682</v>
      </c>
      <c r="D467" s="2">
        <f>MACD!E467</f>
        <v>-0.19151123315181051</v>
      </c>
      <c r="E467" s="2">
        <f>MACD!F467</f>
        <v>-0.18155253953119277</v>
      </c>
      <c r="F467" s="2">
        <f>'Moving Avg'!D467</f>
        <v>4.1280000000000001</v>
      </c>
      <c r="G467" s="2">
        <f>'Moving Avg'!F467</f>
        <v>4.0579999999999998</v>
      </c>
      <c r="H467" s="2">
        <f>'Moving Avg'!G467</f>
        <v>3.9974000000000003</v>
      </c>
      <c r="I467" s="2">
        <f>'Moving Avg'!H467</f>
        <v>4.6319500000000016</v>
      </c>
      <c r="J467" s="17" t="str">
        <f>OBV!F467</f>
        <v>BEARISH</v>
      </c>
      <c r="K467" s="17" t="str">
        <f>OBV!G467</f>
        <v>WEAK</v>
      </c>
      <c r="L467" s="17" t="str">
        <f>OBV!H467</f>
        <v>CONFIRMED BEARISH</v>
      </c>
      <c r="M467" s="19">
        <f t="shared" si="70"/>
        <v>25</v>
      </c>
      <c r="N467" s="19">
        <f t="shared" si="71"/>
        <v>45</v>
      </c>
      <c r="O467" s="19">
        <f t="shared" si="72"/>
        <v>0</v>
      </c>
      <c r="P467" s="19">
        <f t="shared" si="73"/>
        <v>0</v>
      </c>
      <c r="Q467" s="20">
        <f t="shared" si="74"/>
        <v>24.5</v>
      </c>
      <c r="R467" s="20">
        <f t="shared" si="75"/>
        <v>14</v>
      </c>
      <c r="S467" s="20">
        <f t="shared" si="76"/>
        <v>10.5</v>
      </c>
      <c r="T467" s="20">
        <f t="shared" si="77"/>
        <v>17.5</v>
      </c>
      <c r="U467" s="19">
        <f t="shared" si="78"/>
        <v>16.333333333333332</v>
      </c>
      <c r="V467" s="19">
        <f t="shared" si="79"/>
        <v>16.625</v>
      </c>
    </row>
    <row r="468" spans="1:22" ht="13.5" x14ac:dyDescent="0.25">
      <c r="A468" s="3">
        <f>RSI!A468</f>
        <v>42688</v>
      </c>
      <c r="B468" s="2">
        <f>RSI!B468</f>
        <v>4.1500000000000004</v>
      </c>
      <c r="C468" s="2">
        <f>RSI!I468</f>
        <v>54.077695287974969</v>
      </c>
      <c r="D468" s="2">
        <f>MACD!E468</f>
        <v>-0.15932201138258506</v>
      </c>
      <c r="E468" s="2">
        <f>MACD!F468</f>
        <v>-0.17710643390147124</v>
      </c>
      <c r="F468" s="2">
        <f>'Moving Avg'!D468</f>
        <v>4.0939999999999994</v>
      </c>
      <c r="G468" s="2">
        <f>'Moving Avg'!F468</f>
        <v>4.0685000000000002</v>
      </c>
      <c r="H468" s="2">
        <f>'Moving Avg'!G468</f>
        <v>3.9973999999999994</v>
      </c>
      <c r="I468" s="2">
        <f>'Moving Avg'!H468</f>
        <v>4.6254500000000016</v>
      </c>
      <c r="J468" s="17" t="str">
        <f>OBV!F468</f>
        <v>BEARISH</v>
      </c>
      <c r="K468" s="17" t="str">
        <f>OBV!G468</f>
        <v>WEAK</v>
      </c>
      <c r="L468" s="17" t="str">
        <f>OBV!H468</f>
        <v>CONFIRMED BEARISH</v>
      </c>
      <c r="M468" s="19">
        <f t="shared" si="70"/>
        <v>25</v>
      </c>
      <c r="N468" s="19">
        <f t="shared" si="71"/>
        <v>0</v>
      </c>
      <c r="O468" s="19">
        <f t="shared" si="72"/>
        <v>0</v>
      </c>
      <c r="P468" s="19">
        <f t="shared" si="73"/>
        <v>0</v>
      </c>
      <c r="Q468" s="20">
        <f t="shared" si="74"/>
        <v>8.75</v>
      </c>
      <c r="R468" s="20">
        <f t="shared" si="75"/>
        <v>5</v>
      </c>
      <c r="S468" s="20">
        <f t="shared" si="76"/>
        <v>3.75</v>
      </c>
      <c r="T468" s="20">
        <f t="shared" si="77"/>
        <v>6.25</v>
      </c>
      <c r="U468" s="19">
        <f t="shared" si="78"/>
        <v>5.833333333333333</v>
      </c>
      <c r="V468" s="19">
        <f t="shared" si="79"/>
        <v>5.9375</v>
      </c>
    </row>
    <row r="469" spans="1:22" ht="13.5" x14ac:dyDescent="0.25">
      <c r="A469" s="3">
        <f>RSI!A469</f>
        <v>42689</v>
      </c>
      <c r="B469" s="2">
        <f>RSI!B469</f>
        <v>4.24</v>
      </c>
      <c r="C469" s="2">
        <f>RSI!I469</f>
        <v>57.66366624559992</v>
      </c>
      <c r="D469" s="2">
        <f>MACD!E469</f>
        <v>-0.1116031394963537</v>
      </c>
      <c r="E469" s="2">
        <f>MACD!F469</f>
        <v>-0.16400577502044775</v>
      </c>
      <c r="F469" s="2">
        <f>'Moving Avg'!D469</f>
        <v>4.1020000000000012</v>
      </c>
      <c r="G469" s="2">
        <f>'Moving Avg'!F469</f>
        <v>4.0834999999999999</v>
      </c>
      <c r="H469" s="2">
        <f>'Moving Avg'!G469</f>
        <v>3.9974000000000003</v>
      </c>
      <c r="I469" s="2">
        <f>'Moving Avg'!H469</f>
        <v>4.6196500000000009</v>
      </c>
      <c r="J469" s="17" t="str">
        <f>OBV!F469</f>
        <v>BEARISH</v>
      </c>
      <c r="K469" s="17" t="str">
        <f>OBV!G469</f>
        <v>NEUTRAL</v>
      </c>
      <c r="L469" s="17" t="str">
        <f>OBV!H469</f>
        <v>BEARISH DIVERGENCE</v>
      </c>
      <c r="M469" s="19">
        <f t="shared" si="70"/>
        <v>25</v>
      </c>
      <c r="N469" s="19">
        <f t="shared" si="71"/>
        <v>0</v>
      </c>
      <c r="O469" s="19">
        <f t="shared" si="72"/>
        <v>0</v>
      </c>
      <c r="P469" s="19">
        <f t="shared" si="73"/>
        <v>16.5</v>
      </c>
      <c r="Q469" s="20">
        <f t="shared" si="74"/>
        <v>11.225</v>
      </c>
      <c r="R469" s="20">
        <f t="shared" si="75"/>
        <v>9.125</v>
      </c>
      <c r="S469" s="20">
        <f t="shared" si="76"/>
        <v>11.175000000000001</v>
      </c>
      <c r="T469" s="20">
        <f t="shared" si="77"/>
        <v>10.375</v>
      </c>
      <c r="U469" s="19">
        <f t="shared" si="78"/>
        <v>10.508333333333335</v>
      </c>
      <c r="V469" s="19">
        <f t="shared" si="79"/>
        <v>10.475000000000001</v>
      </c>
    </row>
    <row r="470" spans="1:22" ht="13.5" x14ac:dyDescent="0.25">
      <c r="A470" s="3">
        <f>RSI!A470</f>
        <v>42690</v>
      </c>
      <c r="B470" s="2">
        <f>RSI!B470</f>
        <v>4.24</v>
      </c>
      <c r="C470" s="2">
        <f>RSI!I470</f>
        <v>57.663666245599906</v>
      </c>
      <c r="D470" s="2">
        <f>MACD!E470</f>
        <v>-4.3030198394646391E-2</v>
      </c>
      <c r="E470" s="2">
        <f>MACD!F470</f>
        <v>-0.1398106596952875</v>
      </c>
      <c r="F470" s="2">
        <f>'Moving Avg'!D470</f>
        <v>4.1340000000000003</v>
      </c>
      <c r="G470" s="2">
        <f>'Moving Avg'!F470</f>
        <v>4.0984999999999996</v>
      </c>
      <c r="H470" s="2">
        <f>'Moving Avg'!G470</f>
        <v>3.9974000000000003</v>
      </c>
      <c r="I470" s="2">
        <f>'Moving Avg'!H470</f>
        <v>4.6138500000000011</v>
      </c>
      <c r="J470" s="17" t="str">
        <f>OBV!F470</f>
        <v>BEARISH</v>
      </c>
      <c r="K470" s="17" t="str">
        <f>OBV!G470</f>
        <v>NEUTRAL</v>
      </c>
      <c r="L470" s="17" t="str">
        <f>OBV!H470</f>
        <v>BEARISH DIVERGENCE</v>
      </c>
      <c r="M470" s="19">
        <f t="shared" si="70"/>
        <v>25</v>
      </c>
      <c r="N470" s="19">
        <f t="shared" si="71"/>
        <v>0</v>
      </c>
      <c r="O470" s="19">
        <f t="shared" si="72"/>
        <v>0</v>
      </c>
      <c r="P470" s="19">
        <f t="shared" si="73"/>
        <v>16.5</v>
      </c>
      <c r="Q470" s="20">
        <f t="shared" si="74"/>
        <v>11.225</v>
      </c>
      <c r="R470" s="20">
        <f t="shared" si="75"/>
        <v>9.125</v>
      </c>
      <c r="S470" s="20">
        <f t="shared" si="76"/>
        <v>11.175000000000001</v>
      </c>
      <c r="T470" s="20">
        <f t="shared" si="77"/>
        <v>10.375</v>
      </c>
      <c r="U470" s="19">
        <f t="shared" si="78"/>
        <v>10.508333333333335</v>
      </c>
      <c r="V470" s="19">
        <f t="shared" si="79"/>
        <v>10.475000000000001</v>
      </c>
    </row>
    <row r="471" spans="1:22" ht="13.5" x14ac:dyDescent="0.25">
      <c r="A471" s="3">
        <f>RSI!A471</f>
        <v>42691</v>
      </c>
      <c r="B471" s="2">
        <f>RSI!B471</f>
        <v>4.24</v>
      </c>
      <c r="C471" s="2">
        <f>RSI!I471</f>
        <v>57.663666245599906</v>
      </c>
      <c r="D471" s="2">
        <f>MACD!E471</f>
        <v>1.8826199437871338E-4</v>
      </c>
      <c r="E471" s="2">
        <f>MACD!F471</f>
        <v>-0.11181087535735426</v>
      </c>
      <c r="F471" s="2">
        <f>'Moving Avg'!D471</f>
        <v>4.1740000000000013</v>
      </c>
      <c r="G471" s="2">
        <f>'Moving Avg'!F471</f>
        <v>4.115499999999999</v>
      </c>
      <c r="H471" s="2">
        <f>'Moving Avg'!G471</f>
        <v>3.9974000000000003</v>
      </c>
      <c r="I471" s="2">
        <f>'Moving Avg'!H471</f>
        <v>4.6090500000000008</v>
      </c>
      <c r="J471" s="17" t="str">
        <f>OBV!F471</f>
        <v>BULLISH</v>
      </c>
      <c r="K471" s="17" t="str">
        <f>OBV!G471</f>
        <v>NEUTRAL</v>
      </c>
      <c r="L471" s="17" t="str">
        <f>OBV!H471</f>
        <v>CONFIRMED BULLISH</v>
      </c>
      <c r="M471" s="19">
        <f t="shared" si="70"/>
        <v>25</v>
      </c>
      <c r="N471" s="19">
        <f t="shared" si="71"/>
        <v>0</v>
      </c>
      <c r="O471" s="19">
        <f t="shared" si="72"/>
        <v>0</v>
      </c>
      <c r="P471" s="19">
        <f t="shared" si="73"/>
        <v>83.5</v>
      </c>
      <c r="Q471" s="20">
        <f t="shared" si="74"/>
        <v>21.274999999999999</v>
      </c>
      <c r="R471" s="20">
        <f t="shared" si="75"/>
        <v>25.875</v>
      </c>
      <c r="S471" s="20">
        <f t="shared" si="76"/>
        <v>41.325000000000003</v>
      </c>
      <c r="T471" s="20">
        <f t="shared" si="77"/>
        <v>27.125</v>
      </c>
      <c r="U471" s="19">
        <f t="shared" si="78"/>
        <v>29.491666666666664</v>
      </c>
      <c r="V471" s="19">
        <f t="shared" si="79"/>
        <v>28.9</v>
      </c>
    </row>
    <row r="472" spans="1:22" ht="13.5" x14ac:dyDescent="0.25">
      <c r="A472" s="3">
        <f>RSI!A472</f>
        <v>42692</v>
      </c>
      <c r="B472" s="2">
        <f>RSI!B472</f>
        <v>4.13</v>
      </c>
      <c r="C472" s="2">
        <f>RSI!I472</f>
        <v>51.52207809888089</v>
      </c>
      <c r="D472" s="2">
        <f>MACD!E472</f>
        <v>2.2479782105502721E-2</v>
      </c>
      <c r="E472" s="2">
        <f>MACD!F472</f>
        <v>-8.4952743864782881E-2</v>
      </c>
      <c r="F472" s="2">
        <f>'Moving Avg'!D472</f>
        <v>4.2</v>
      </c>
      <c r="G472" s="2">
        <f>'Moving Avg'!F472</f>
        <v>4.1319999999999997</v>
      </c>
      <c r="H472" s="2">
        <f>'Moving Avg'!G472</f>
        <v>3.9951999999999996</v>
      </c>
      <c r="I472" s="2">
        <f>'Moving Avg'!H472</f>
        <v>4.6037000000000008</v>
      </c>
      <c r="J472" s="17" t="str">
        <f>OBV!F472</f>
        <v>BULLISH</v>
      </c>
      <c r="K472" s="17" t="str">
        <f>OBV!G472</f>
        <v>NEUTRAL</v>
      </c>
      <c r="L472" s="17" t="str">
        <f>OBV!H472</f>
        <v>CONFIRMED BULLISH</v>
      </c>
      <c r="M472" s="19">
        <f t="shared" si="70"/>
        <v>25</v>
      </c>
      <c r="N472" s="19">
        <f t="shared" si="71"/>
        <v>0</v>
      </c>
      <c r="O472" s="19">
        <f t="shared" si="72"/>
        <v>0</v>
      </c>
      <c r="P472" s="19">
        <f t="shared" si="73"/>
        <v>83.5</v>
      </c>
      <c r="Q472" s="20">
        <f t="shared" si="74"/>
        <v>21.274999999999999</v>
      </c>
      <c r="R472" s="20">
        <f t="shared" si="75"/>
        <v>25.875</v>
      </c>
      <c r="S472" s="20">
        <f t="shared" si="76"/>
        <v>41.325000000000003</v>
      </c>
      <c r="T472" s="20">
        <f t="shared" si="77"/>
        <v>27.125</v>
      </c>
      <c r="U472" s="19">
        <f t="shared" si="78"/>
        <v>29.491666666666664</v>
      </c>
      <c r="V472" s="19">
        <f t="shared" si="79"/>
        <v>28.9</v>
      </c>
    </row>
    <row r="473" spans="1:22" ht="13.5" x14ac:dyDescent="0.25">
      <c r="A473" s="3">
        <f>RSI!A473</f>
        <v>42695</v>
      </c>
      <c r="B473" s="2">
        <f>RSI!B473</f>
        <v>4.24</v>
      </c>
      <c r="C473" s="2">
        <f>RSI!I473</f>
        <v>56.510338830433547</v>
      </c>
      <c r="D473" s="2">
        <f>MACD!E473</f>
        <v>4.2252571000481076E-2</v>
      </c>
      <c r="E473" s="2">
        <f>MACD!F473</f>
        <v>-5.9511680891730097E-2</v>
      </c>
      <c r="F473" s="2">
        <f>'Moving Avg'!D473</f>
        <v>4.2180000000000009</v>
      </c>
      <c r="G473" s="2">
        <f>'Moving Avg'!F473</f>
        <v>4.1499999999999986</v>
      </c>
      <c r="H473" s="2">
        <f>'Moving Avg'!G473</f>
        <v>3.9954000000000001</v>
      </c>
      <c r="I473" s="2">
        <f>'Moving Avg'!H473</f>
        <v>4.5990000000000011</v>
      </c>
      <c r="J473" s="17" t="str">
        <f>OBV!F473</f>
        <v>BULLISH</v>
      </c>
      <c r="K473" s="17" t="str">
        <f>OBV!G473</f>
        <v>NEUTRAL</v>
      </c>
      <c r="L473" s="17" t="str">
        <f>OBV!H473</f>
        <v>CONFIRMED BULLISH</v>
      </c>
      <c r="M473" s="19">
        <f t="shared" si="70"/>
        <v>25</v>
      </c>
      <c r="N473" s="19">
        <f t="shared" si="71"/>
        <v>0</v>
      </c>
      <c r="O473" s="19">
        <f t="shared" si="72"/>
        <v>0</v>
      </c>
      <c r="P473" s="19">
        <f t="shared" si="73"/>
        <v>83.5</v>
      </c>
      <c r="Q473" s="20">
        <f t="shared" si="74"/>
        <v>21.274999999999999</v>
      </c>
      <c r="R473" s="20">
        <f t="shared" si="75"/>
        <v>25.875</v>
      </c>
      <c r="S473" s="20">
        <f t="shared" si="76"/>
        <v>41.325000000000003</v>
      </c>
      <c r="T473" s="20">
        <f t="shared" si="77"/>
        <v>27.125</v>
      </c>
      <c r="U473" s="19">
        <f t="shared" si="78"/>
        <v>29.491666666666664</v>
      </c>
      <c r="V473" s="19">
        <f t="shared" si="79"/>
        <v>28.9</v>
      </c>
    </row>
    <row r="474" spans="1:22" ht="13.5" x14ac:dyDescent="0.25">
      <c r="A474" s="3">
        <f>RSI!A474</f>
        <v>42696</v>
      </c>
      <c r="B474" s="2">
        <f>RSI!B474</f>
        <v>4.2</v>
      </c>
      <c r="C474" s="2">
        <f>RSI!I474</f>
        <v>54.32142679628388</v>
      </c>
      <c r="D474" s="2">
        <f>MACD!E474</f>
        <v>4.2675666903948084E-2</v>
      </c>
      <c r="E474" s="2">
        <f>MACD!F474</f>
        <v>-3.9074211332594463E-2</v>
      </c>
      <c r="F474" s="2">
        <f>'Moving Avg'!D474</f>
        <v>4.21</v>
      </c>
      <c r="G474" s="2">
        <f>'Moving Avg'!F474</f>
        <v>4.1659999999999986</v>
      </c>
      <c r="H474" s="2">
        <f>'Moving Avg'!G474</f>
        <v>3.9948000000000001</v>
      </c>
      <c r="I474" s="2">
        <f>'Moving Avg'!H474</f>
        <v>4.5937500000000009</v>
      </c>
      <c r="J474" s="17" t="str">
        <f>OBV!F474</f>
        <v>BEARISH</v>
      </c>
      <c r="K474" s="17" t="str">
        <f>OBV!G474</f>
        <v>NEUTRAL</v>
      </c>
      <c r="L474" s="17" t="str">
        <f>OBV!H474</f>
        <v>CONFIRMED BEARISH</v>
      </c>
      <c r="M474" s="19">
        <f t="shared" si="70"/>
        <v>25</v>
      </c>
      <c r="N474" s="19">
        <f t="shared" si="71"/>
        <v>0</v>
      </c>
      <c r="O474" s="19">
        <f t="shared" si="72"/>
        <v>0</v>
      </c>
      <c r="P474" s="19">
        <f t="shared" si="73"/>
        <v>16.5</v>
      </c>
      <c r="Q474" s="20">
        <f t="shared" si="74"/>
        <v>11.225</v>
      </c>
      <c r="R474" s="20">
        <f t="shared" si="75"/>
        <v>9.125</v>
      </c>
      <c r="S474" s="20">
        <f t="shared" si="76"/>
        <v>11.175000000000001</v>
      </c>
      <c r="T474" s="20">
        <f t="shared" si="77"/>
        <v>10.375</v>
      </c>
      <c r="U474" s="19">
        <f t="shared" si="78"/>
        <v>10.508333333333335</v>
      </c>
      <c r="V474" s="19">
        <f t="shared" si="79"/>
        <v>10.475000000000001</v>
      </c>
    </row>
    <row r="475" spans="1:22" ht="13.5" x14ac:dyDescent="0.25">
      <c r="A475" s="3">
        <f>RSI!A475</f>
        <v>42697</v>
      </c>
      <c r="B475" s="2">
        <f>RSI!B475</f>
        <v>4.08</v>
      </c>
      <c r="C475" s="2">
        <f>RSI!I475</f>
        <v>48.279578634227725</v>
      </c>
      <c r="D475" s="2">
        <f>MACD!E475</f>
        <v>3.2948170339382798E-2</v>
      </c>
      <c r="E475" s="2">
        <f>MACD!F475</f>
        <v>-2.4669734998199012E-2</v>
      </c>
      <c r="F475" s="2">
        <f>'Moving Avg'!D475</f>
        <v>4.1779999999999999</v>
      </c>
      <c r="G475" s="2">
        <f>'Moving Avg'!F475</f>
        <v>4.1754999999999995</v>
      </c>
      <c r="H475" s="2">
        <f>'Moving Avg'!G475</f>
        <v>3.9918000000000005</v>
      </c>
      <c r="I475" s="2">
        <f>'Moving Avg'!H475</f>
        <v>4.5882000000000005</v>
      </c>
      <c r="J475" s="17" t="str">
        <f>OBV!F475</f>
        <v>BEARISH</v>
      </c>
      <c r="K475" s="17" t="str">
        <f>OBV!G475</f>
        <v>NEUTRAL</v>
      </c>
      <c r="L475" s="17" t="str">
        <f>OBV!H475</f>
        <v>CONFIRMED BEARISH</v>
      </c>
      <c r="M475" s="19">
        <f t="shared" si="70"/>
        <v>25</v>
      </c>
      <c r="N475" s="19">
        <f t="shared" si="71"/>
        <v>0</v>
      </c>
      <c r="O475" s="19">
        <f t="shared" si="72"/>
        <v>0</v>
      </c>
      <c r="P475" s="19">
        <f t="shared" si="73"/>
        <v>16.5</v>
      </c>
      <c r="Q475" s="20">
        <f t="shared" si="74"/>
        <v>11.225</v>
      </c>
      <c r="R475" s="20">
        <f t="shared" si="75"/>
        <v>9.125</v>
      </c>
      <c r="S475" s="20">
        <f t="shared" si="76"/>
        <v>11.175000000000001</v>
      </c>
      <c r="T475" s="20">
        <f t="shared" si="77"/>
        <v>10.375</v>
      </c>
      <c r="U475" s="19">
        <f t="shared" si="78"/>
        <v>10.508333333333335</v>
      </c>
      <c r="V475" s="19">
        <f t="shared" si="79"/>
        <v>10.475000000000001</v>
      </c>
    </row>
    <row r="476" spans="1:22" ht="13.5" x14ac:dyDescent="0.25">
      <c r="A476" s="3">
        <f>RSI!A476</f>
        <v>42698</v>
      </c>
      <c r="B476" s="2">
        <f>RSI!B476</f>
        <v>4.08</v>
      </c>
      <c r="C476" s="2">
        <f>RSI!I476</f>
        <v>48.279578634227725</v>
      </c>
      <c r="D476" s="2">
        <f>MACD!E476</f>
        <v>1.879758846869084E-2</v>
      </c>
      <c r="E476" s="2">
        <f>MACD!F476</f>
        <v>-1.5976270304821044E-2</v>
      </c>
      <c r="F476" s="2">
        <f>'Moving Avg'!D476</f>
        <v>4.145999999999999</v>
      </c>
      <c r="G476" s="2">
        <f>'Moving Avg'!F476</f>
        <v>4.1849999999999996</v>
      </c>
      <c r="H476" s="2">
        <f>'Moving Avg'!G476</f>
        <v>3.9888000000000003</v>
      </c>
      <c r="I476" s="2">
        <f>'Moving Avg'!H476</f>
        <v>4.5824000000000007</v>
      </c>
      <c r="J476" s="17" t="str">
        <f>OBV!F476</f>
        <v>BEARISH</v>
      </c>
      <c r="K476" s="17" t="str">
        <f>OBV!G476</f>
        <v>NEUTRAL</v>
      </c>
      <c r="L476" s="17" t="str">
        <f>OBV!H476</f>
        <v>CONFIRMED BEARISH</v>
      </c>
      <c r="M476" s="19">
        <f t="shared" si="70"/>
        <v>25</v>
      </c>
      <c r="N476" s="19">
        <f t="shared" si="71"/>
        <v>0</v>
      </c>
      <c r="O476" s="19">
        <f t="shared" si="72"/>
        <v>0</v>
      </c>
      <c r="P476" s="19">
        <f t="shared" si="73"/>
        <v>16.5</v>
      </c>
      <c r="Q476" s="20">
        <f t="shared" si="74"/>
        <v>11.225</v>
      </c>
      <c r="R476" s="20">
        <f t="shared" si="75"/>
        <v>9.125</v>
      </c>
      <c r="S476" s="20">
        <f t="shared" si="76"/>
        <v>11.175000000000001</v>
      </c>
      <c r="T476" s="20">
        <f t="shared" si="77"/>
        <v>10.375</v>
      </c>
      <c r="U476" s="19">
        <f t="shared" si="78"/>
        <v>10.508333333333335</v>
      </c>
      <c r="V476" s="19">
        <f t="shared" si="79"/>
        <v>10.475000000000001</v>
      </c>
    </row>
    <row r="477" spans="1:22" ht="13.5" x14ac:dyDescent="0.25">
      <c r="A477" s="3">
        <f>RSI!A477</f>
        <v>42699</v>
      </c>
      <c r="B477" s="2">
        <f>RSI!B477</f>
        <v>4.08</v>
      </c>
      <c r="C477" s="2">
        <f>RSI!I477</f>
        <v>48.279578634227725</v>
      </c>
      <c r="D477" s="2">
        <f>MACD!E477</f>
        <v>8.8704610881862322E-4</v>
      </c>
      <c r="E477" s="2">
        <f>MACD!F477</f>
        <v>-1.2603607022093111E-2</v>
      </c>
      <c r="F477" s="2">
        <f>'Moving Avg'!D477</f>
        <v>4.1360000000000001</v>
      </c>
      <c r="G477" s="2">
        <f>'Moving Avg'!F477</f>
        <v>4.1944999999999997</v>
      </c>
      <c r="H477" s="2">
        <f>'Moving Avg'!G477</f>
        <v>3.9860000000000007</v>
      </c>
      <c r="I477" s="2">
        <f>'Moving Avg'!H477</f>
        <v>4.5765500000000001</v>
      </c>
      <c r="J477" s="17" t="str">
        <f>OBV!F477</f>
        <v>BEARISH</v>
      </c>
      <c r="K477" s="17" t="str">
        <f>OBV!G477</f>
        <v>NEUTRAL</v>
      </c>
      <c r="L477" s="17" t="str">
        <f>OBV!H477</f>
        <v>CONFIRMED BEARISH</v>
      </c>
      <c r="M477" s="19">
        <f t="shared" si="70"/>
        <v>25</v>
      </c>
      <c r="N477" s="19">
        <f t="shared" si="71"/>
        <v>0</v>
      </c>
      <c r="O477" s="19">
        <f t="shared" si="72"/>
        <v>0</v>
      </c>
      <c r="P477" s="19">
        <f t="shared" si="73"/>
        <v>16.5</v>
      </c>
      <c r="Q477" s="20">
        <f t="shared" si="74"/>
        <v>11.225</v>
      </c>
      <c r="R477" s="20">
        <f t="shared" si="75"/>
        <v>9.125</v>
      </c>
      <c r="S477" s="20">
        <f t="shared" si="76"/>
        <v>11.175000000000001</v>
      </c>
      <c r="T477" s="20">
        <f t="shared" si="77"/>
        <v>10.375</v>
      </c>
      <c r="U477" s="19">
        <f t="shared" si="78"/>
        <v>10.508333333333335</v>
      </c>
      <c r="V477" s="19">
        <f t="shared" si="79"/>
        <v>10.475000000000001</v>
      </c>
    </row>
    <row r="478" spans="1:22" ht="13.5" x14ac:dyDescent="0.25">
      <c r="A478" s="3">
        <f>RSI!A478</f>
        <v>42702</v>
      </c>
      <c r="B478" s="2">
        <f>RSI!B478</f>
        <v>4.08</v>
      </c>
      <c r="C478" s="2">
        <f>RSI!I478</f>
        <v>48.279578634227732</v>
      </c>
      <c r="D478" s="2">
        <f>MACD!E478</f>
        <v>9.0097032786191633E-3</v>
      </c>
      <c r="E478" s="2">
        <f>MACD!F478</f>
        <v>-8.2809449619506564E-3</v>
      </c>
      <c r="F478" s="2">
        <f>'Moving Avg'!D478</f>
        <v>4.104000000000001</v>
      </c>
      <c r="G478" s="2">
        <f>'Moving Avg'!F478</f>
        <v>4.1924999999999999</v>
      </c>
      <c r="H478" s="2">
        <f>'Moving Avg'!G478</f>
        <v>3.9832000000000005</v>
      </c>
      <c r="I478" s="2">
        <f>'Moving Avg'!H478</f>
        <v>4.5709499999999998</v>
      </c>
      <c r="J478" s="17" t="str">
        <f>OBV!F478</f>
        <v>BEARISH</v>
      </c>
      <c r="K478" s="17" t="str">
        <f>OBV!G478</f>
        <v>NEUTRAL</v>
      </c>
      <c r="L478" s="17" t="str">
        <f>OBV!H478</f>
        <v>CONFIRMED BEARISH</v>
      </c>
      <c r="M478" s="19">
        <f t="shared" si="70"/>
        <v>25</v>
      </c>
      <c r="N478" s="19">
        <f t="shared" si="71"/>
        <v>0</v>
      </c>
      <c r="O478" s="19">
        <f t="shared" si="72"/>
        <v>0</v>
      </c>
      <c r="P478" s="19">
        <f t="shared" si="73"/>
        <v>16.5</v>
      </c>
      <c r="Q478" s="20">
        <f t="shared" si="74"/>
        <v>11.225</v>
      </c>
      <c r="R478" s="20">
        <f t="shared" si="75"/>
        <v>9.125</v>
      </c>
      <c r="S478" s="20">
        <f t="shared" si="76"/>
        <v>11.175000000000001</v>
      </c>
      <c r="T478" s="20">
        <f t="shared" si="77"/>
        <v>10.375</v>
      </c>
      <c r="U478" s="19">
        <f t="shared" si="78"/>
        <v>10.508333333333335</v>
      </c>
      <c r="V478" s="19">
        <f t="shared" si="79"/>
        <v>10.475000000000001</v>
      </c>
    </row>
    <row r="479" spans="1:22" ht="13.5" x14ac:dyDescent="0.25">
      <c r="A479" s="3">
        <f>RSI!A479</f>
        <v>42703</v>
      </c>
      <c r="B479" s="2">
        <f>RSI!B479</f>
        <v>4.2</v>
      </c>
      <c r="C479" s="2">
        <f>RSI!I479</f>
        <v>55.010149776558784</v>
      </c>
      <c r="D479" s="2">
        <f>MACD!E479</f>
        <v>2.1025919542381644E-2</v>
      </c>
      <c r="E479" s="2">
        <f>MACD!F479</f>
        <v>-2.4195720610841959E-3</v>
      </c>
      <c r="F479" s="2">
        <f>'Moving Avg'!D479</f>
        <v>4.1040000000000001</v>
      </c>
      <c r="G479" s="2">
        <f>'Moving Avg'!F479</f>
        <v>4.1875000000000009</v>
      </c>
      <c r="H479" s="2">
        <f>'Moving Avg'!G479</f>
        <v>3.9846000000000004</v>
      </c>
      <c r="I479" s="2">
        <f>'Moving Avg'!H479</f>
        <v>4.5657000000000005</v>
      </c>
      <c r="J479" s="17" t="str">
        <f>OBV!F479</f>
        <v>BULLISH</v>
      </c>
      <c r="K479" s="17" t="str">
        <f>OBV!G479</f>
        <v>NEUTRAL</v>
      </c>
      <c r="L479" s="17" t="str">
        <f>OBV!H479</f>
        <v>NEUTRAL</v>
      </c>
      <c r="M479" s="19">
        <f t="shared" si="70"/>
        <v>25</v>
      </c>
      <c r="N479" s="19">
        <f t="shared" si="71"/>
        <v>0</v>
      </c>
      <c r="O479" s="19">
        <f t="shared" si="72"/>
        <v>0</v>
      </c>
      <c r="P479" s="19">
        <f t="shared" si="73"/>
        <v>49.5</v>
      </c>
      <c r="Q479" s="20">
        <f t="shared" si="74"/>
        <v>16.175000000000001</v>
      </c>
      <c r="R479" s="20">
        <f t="shared" si="75"/>
        <v>17.375</v>
      </c>
      <c r="S479" s="20">
        <f t="shared" si="76"/>
        <v>26.025000000000002</v>
      </c>
      <c r="T479" s="20">
        <f t="shared" si="77"/>
        <v>18.625</v>
      </c>
      <c r="U479" s="19">
        <f t="shared" si="78"/>
        <v>19.858333333333334</v>
      </c>
      <c r="V479" s="19">
        <f t="shared" si="79"/>
        <v>19.55</v>
      </c>
    </row>
    <row r="480" spans="1:22" ht="13.5" x14ac:dyDescent="0.25">
      <c r="A480" s="3">
        <f>RSI!A480</f>
        <v>42704</v>
      </c>
      <c r="B480" s="2">
        <f>RSI!B480</f>
        <v>4.1100000000000003</v>
      </c>
      <c r="C480" s="2">
        <f>RSI!I480</f>
        <v>49.778075360783426</v>
      </c>
      <c r="D480" s="2">
        <f>MACD!E480</f>
        <v>3.7323229497837396E-2</v>
      </c>
      <c r="E480" s="2">
        <f>MACD!F480</f>
        <v>5.5289882507001224E-3</v>
      </c>
      <c r="F480" s="2">
        <f>'Moving Avg'!D480</f>
        <v>4.1100000000000003</v>
      </c>
      <c r="G480" s="2">
        <f>'Moving Avg'!F480</f>
        <v>4.1684999999999999</v>
      </c>
      <c r="H480" s="2">
        <f>'Moving Avg'!G480</f>
        <v>3.9848000000000012</v>
      </c>
      <c r="I480" s="2">
        <f>'Moving Avg'!H480</f>
        <v>4.5603000000000007</v>
      </c>
      <c r="J480" s="17" t="str">
        <f>OBV!F480</f>
        <v>BEARISH</v>
      </c>
      <c r="K480" s="17" t="str">
        <f>OBV!G480</f>
        <v>NEUTRAL</v>
      </c>
      <c r="L480" s="17" t="str">
        <f>OBV!H480</f>
        <v>BEARISH DIVERGENCE</v>
      </c>
      <c r="M480" s="19">
        <f t="shared" si="70"/>
        <v>25</v>
      </c>
      <c r="N480" s="19">
        <f t="shared" si="71"/>
        <v>0</v>
      </c>
      <c r="O480" s="19">
        <f t="shared" si="72"/>
        <v>0</v>
      </c>
      <c r="P480" s="19">
        <f t="shared" si="73"/>
        <v>16.5</v>
      </c>
      <c r="Q480" s="20">
        <f t="shared" si="74"/>
        <v>11.225</v>
      </c>
      <c r="R480" s="20">
        <f t="shared" si="75"/>
        <v>9.125</v>
      </c>
      <c r="S480" s="20">
        <f t="shared" si="76"/>
        <v>11.175000000000001</v>
      </c>
      <c r="T480" s="20">
        <f t="shared" si="77"/>
        <v>10.375</v>
      </c>
      <c r="U480" s="19">
        <f t="shared" si="78"/>
        <v>10.508333333333335</v>
      </c>
      <c r="V480" s="19">
        <f t="shared" si="79"/>
        <v>10.475000000000001</v>
      </c>
    </row>
    <row r="481" spans="1:22" ht="13.5" x14ac:dyDescent="0.25">
      <c r="A481" s="3">
        <f>RSI!A481</f>
        <v>42705</v>
      </c>
      <c r="B481" s="2">
        <f>RSI!B481</f>
        <v>4.0599999999999996</v>
      </c>
      <c r="C481" s="2">
        <f>RSI!I481</f>
        <v>47.098007459342924</v>
      </c>
      <c r="D481" s="2">
        <f>MACD!E481</f>
        <v>5.4851626420227895E-2</v>
      </c>
      <c r="E481" s="2">
        <f>MACD!F481</f>
        <v>1.5393515884605677E-2</v>
      </c>
      <c r="F481" s="2">
        <f>'Moving Avg'!D481</f>
        <v>4.1059999999999999</v>
      </c>
      <c r="G481" s="2">
        <f>'Moving Avg'!F481</f>
        <v>4.1515000000000004</v>
      </c>
      <c r="H481" s="2">
        <f>'Moving Avg'!G481</f>
        <v>3.9842000000000013</v>
      </c>
      <c r="I481" s="2">
        <f>'Moving Avg'!H481</f>
        <v>4.5547500000000003</v>
      </c>
      <c r="J481" s="17" t="str">
        <f>OBV!F481</f>
        <v>BEARISH</v>
      </c>
      <c r="K481" s="17" t="str">
        <f>OBV!G481</f>
        <v>NEUTRAL</v>
      </c>
      <c r="L481" s="17" t="str">
        <f>OBV!H481</f>
        <v>CONFIRMED BEARISH</v>
      </c>
      <c r="M481" s="19">
        <f t="shared" si="70"/>
        <v>25</v>
      </c>
      <c r="N481" s="19">
        <f t="shared" si="71"/>
        <v>0</v>
      </c>
      <c r="O481" s="19">
        <f t="shared" si="72"/>
        <v>0</v>
      </c>
      <c r="P481" s="19">
        <f t="shared" si="73"/>
        <v>16.5</v>
      </c>
      <c r="Q481" s="20">
        <f t="shared" si="74"/>
        <v>11.225</v>
      </c>
      <c r="R481" s="20">
        <f t="shared" si="75"/>
        <v>9.125</v>
      </c>
      <c r="S481" s="20">
        <f t="shared" si="76"/>
        <v>11.175000000000001</v>
      </c>
      <c r="T481" s="20">
        <f t="shared" si="77"/>
        <v>10.375</v>
      </c>
      <c r="U481" s="19">
        <f t="shared" si="78"/>
        <v>10.508333333333335</v>
      </c>
      <c r="V481" s="19">
        <f t="shared" si="79"/>
        <v>10.475000000000001</v>
      </c>
    </row>
    <row r="482" spans="1:22" ht="13.5" x14ac:dyDescent="0.25">
      <c r="A482" s="3">
        <f>RSI!A482</f>
        <v>42706</v>
      </c>
      <c r="B482" s="2">
        <f>RSI!B482</f>
        <v>4.0599999999999996</v>
      </c>
      <c r="C482" s="2">
        <f>RSI!I482</f>
        <v>47.098007459342924</v>
      </c>
      <c r="D482" s="2">
        <f>MACD!E482</f>
        <v>5.3087816300502411E-2</v>
      </c>
      <c r="E482" s="2">
        <f>MACD!F482</f>
        <v>2.2932375967785024E-2</v>
      </c>
      <c r="F482" s="2">
        <f>'Moving Avg'!D482</f>
        <v>4.1019999999999994</v>
      </c>
      <c r="G482" s="2">
        <f>'Moving Avg'!F482</f>
        <v>4.1415000000000006</v>
      </c>
      <c r="H482" s="2">
        <f>'Moving Avg'!G482</f>
        <v>3.9838000000000018</v>
      </c>
      <c r="I482" s="2">
        <f>'Moving Avg'!H482</f>
        <v>4.5494500000000002</v>
      </c>
      <c r="J482" s="17" t="str">
        <f>OBV!F482</f>
        <v>BEARISH</v>
      </c>
      <c r="K482" s="17" t="str">
        <f>OBV!G482</f>
        <v>NEUTRAL</v>
      </c>
      <c r="L482" s="17" t="str">
        <f>OBV!H482</f>
        <v>CONFIRMED BEARISH</v>
      </c>
      <c r="M482" s="19">
        <f t="shared" si="70"/>
        <v>25</v>
      </c>
      <c r="N482" s="19">
        <f t="shared" si="71"/>
        <v>0</v>
      </c>
      <c r="O482" s="19">
        <f t="shared" si="72"/>
        <v>0</v>
      </c>
      <c r="P482" s="19">
        <f t="shared" si="73"/>
        <v>16.5</v>
      </c>
      <c r="Q482" s="20">
        <f t="shared" si="74"/>
        <v>11.225</v>
      </c>
      <c r="R482" s="20">
        <f t="shared" si="75"/>
        <v>9.125</v>
      </c>
      <c r="S482" s="20">
        <f t="shared" si="76"/>
        <v>11.175000000000001</v>
      </c>
      <c r="T482" s="20">
        <f t="shared" si="77"/>
        <v>10.375</v>
      </c>
      <c r="U482" s="19">
        <f t="shared" si="78"/>
        <v>10.508333333333335</v>
      </c>
      <c r="V482" s="19">
        <f t="shared" si="79"/>
        <v>10.475000000000001</v>
      </c>
    </row>
    <row r="483" spans="1:22" ht="13.5" x14ac:dyDescent="0.25">
      <c r="A483" s="3">
        <f>RSI!A483</f>
        <v>42709</v>
      </c>
      <c r="B483" s="2">
        <f>RSI!B483</f>
        <v>3.95</v>
      </c>
      <c r="C483" s="2">
        <f>RSI!I483</f>
        <v>41.409483891573942</v>
      </c>
      <c r="D483" s="2">
        <f>MACD!E483</f>
        <v>7.6969870294443687E-2</v>
      </c>
      <c r="E483" s="2">
        <f>MACD!F483</f>
        <v>3.3739874833116759E-2</v>
      </c>
      <c r="F483" s="2">
        <f>'Moving Avg'!D483</f>
        <v>4.0759999999999996</v>
      </c>
      <c r="G483" s="2">
        <f>'Moving Avg'!F483</f>
        <v>4.1230000000000002</v>
      </c>
      <c r="H483" s="2">
        <f>'Moving Avg'!G483</f>
        <v>3.9828000000000015</v>
      </c>
      <c r="I483" s="2">
        <f>'Moving Avg'!H483</f>
        <v>4.5432499999999996</v>
      </c>
      <c r="J483" s="17" t="str">
        <f>OBV!F483</f>
        <v>BEARISH</v>
      </c>
      <c r="K483" s="17" t="str">
        <f>OBV!G483</f>
        <v>NEUTRAL</v>
      </c>
      <c r="L483" s="17" t="str">
        <f>OBV!H483</f>
        <v>CONFIRMED BEARISH</v>
      </c>
      <c r="M483" s="19">
        <f t="shared" si="70"/>
        <v>25</v>
      </c>
      <c r="N483" s="19">
        <f t="shared" si="71"/>
        <v>0</v>
      </c>
      <c r="O483" s="19">
        <f t="shared" si="72"/>
        <v>0</v>
      </c>
      <c r="P483" s="19">
        <f t="shared" si="73"/>
        <v>16.5</v>
      </c>
      <c r="Q483" s="20">
        <f t="shared" si="74"/>
        <v>11.225</v>
      </c>
      <c r="R483" s="20">
        <f t="shared" si="75"/>
        <v>9.125</v>
      </c>
      <c r="S483" s="20">
        <f t="shared" si="76"/>
        <v>11.175000000000001</v>
      </c>
      <c r="T483" s="20">
        <f t="shared" si="77"/>
        <v>10.375</v>
      </c>
      <c r="U483" s="19">
        <f t="shared" si="78"/>
        <v>10.508333333333335</v>
      </c>
      <c r="V483" s="19">
        <f t="shared" si="79"/>
        <v>10.475000000000001</v>
      </c>
    </row>
    <row r="484" spans="1:22" ht="13.5" x14ac:dyDescent="0.25">
      <c r="A484" s="3">
        <f>RSI!A484</f>
        <v>42710</v>
      </c>
      <c r="B484" s="2">
        <f>RSI!B484</f>
        <v>4</v>
      </c>
      <c r="C484" s="2">
        <f>RSI!I484</f>
        <v>44.680177114852327</v>
      </c>
      <c r="D484" s="2">
        <f>MACD!E484</f>
        <v>8.8251025186626642E-2</v>
      </c>
      <c r="E484" s="2">
        <f>MACD!F484</f>
        <v>4.4642104903818737E-2</v>
      </c>
      <c r="F484" s="2">
        <f>'Moving Avg'!D484</f>
        <v>4.0359999999999996</v>
      </c>
      <c r="G484" s="2">
        <f>'Moving Avg'!F484</f>
        <v>4.1130000000000013</v>
      </c>
      <c r="H484" s="2">
        <f>'Moving Avg'!G484</f>
        <v>3.9852000000000016</v>
      </c>
      <c r="I484" s="2">
        <f>'Moving Avg'!H484</f>
        <v>4.5380000000000003</v>
      </c>
      <c r="J484" s="17" t="str">
        <f>OBV!F484</f>
        <v>BEARISH</v>
      </c>
      <c r="K484" s="17" t="str">
        <f>OBV!G484</f>
        <v>NEUTRAL</v>
      </c>
      <c r="L484" s="17" t="str">
        <f>OBV!H484</f>
        <v>CONFIRMED BEARISH</v>
      </c>
      <c r="M484" s="19">
        <f t="shared" si="70"/>
        <v>25</v>
      </c>
      <c r="N484" s="19">
        <f t="shared" si="71"/>
        <v>0</v>
      </c>
      <c r="O484" s="19">
        <f t="shared" si="72"/>
        <v>0</v>
      </c>
      <c r="P484" s="19">
        <f t="shared" si="73"/>
        <v>16.5</v>
      </c>
      <c r="Q484" s="20">
        <f t="shared" si="74"/>
        <v>11.225</v>
      </c>
      <c r="R484" s="20">
        <f t="shared" si="75"/>
        <v>9.125</v>
      </c>
      <c r="S484" s="20">
        <f t="shared" si="76"/>
        <v>11.175000000000001</v>
      </c>
      <c r="T484" s="20">
        <f t="shared" si="77"/>
        <v>10.375</v>
      </c>
      <c r="U484" s="19">
        <f t="shared" si="78"/>
        <v>10.508333333333335</v>
      </c>
      <c r="V484" s="19">
        <f t="shared" si="79"/>
        <v>10.475000000000001</v>
      </c>
    </row>
    <row r="485" spans="1:22" ht="13.5" x14ac:dyDescent="0.25">
      <c r="A485" s="3">
        <f>RSI!A485</f>
        <v>42711</v>
      </c>
      <c r="B485" s="2">
        <f>RSI!B485</f>
        <v>4</v>
      </c>
      <c r="C485" s="2">
        <f>RSI!I485</f>
        <v>44.68017711485232</v>
      </c>
      <c r="D485" s="2">
        <f>MACD!E485</f>
        <v>7.9901490983218082E-2</v>
      </c>
      <c r="E485" s="2">
        <f>MACD!F485</f>
        <v>5.1693982119698612E-2</v>
      </c>
      <c r="F485" s="2">
        <f>'Moving Avg'!D485</f>
        <v>4.0140000000000002</v>
      </c>
      <c r="G485" s="2">
        <f>'Moving Avg'!F485</f>
        <v>4.109</v>
      </c>
      <c r="H485" s="2">
        <f>'Moving Avg'!G485</f>
        <v>3.9894000000000012</v>
      </c>
      <c r="I485" s="2">
        <f>'Moving Avg'!H485</f>
        <v>4.5325000000000006</v>
      </c>
      <c r="J485" s="17" t="str">
        <f>OBV!F485</f>
        <v>BEARISH</v>
      </c>
      <c r="K485" s="17" t="str">
        <f>OBV!G485</f>
        <v>NEUTRAL</v>
      </c>
      <c r="L485" s="17" t="str">
        <f>OBV!H485</f>
        <v>CONFIRMED BEARISH</v>
      </c>
      <c r="M485" s="19">
        <f t="shared" si="70"/>
        <v>25</v>
      </c>
      <c r="N485" s="19">
        <f t="shared" si="71"/>
        <v>0</v>
      </c>
      <c r="O485" s="19">
        <f t="shared" si="72"/>
        <v>0</v>
      </c>
      <c r="P485" s="19">
        <f t="shared" si="73"/>
        <v>16.5</v>
      </c>
      <c r="Q485" s="20">
        <f t="shared" si="74"/>
        <v>11.225</v>
      </c>
      <c r="R485" s="20">
        <f t="shared" si="75"/>
        <v>9.125</v>
      </c>
      <c r="S485" s="20">
        <f t="shared" si="76"/>
        <v>11.175000000000001</v>
      </c>
      <c r="T485" s="20">
        <f t="shared" si="77"/>
        <v>10.375</v>
      </c>
      <c r="U485" s="19">
        <f t="shared" si="78"/>
        <v>10.508333333333335</v>
      </c>
      <c r="V485" s="19">
        <f t="shared" si="79"/>
        <v>10.475000000000001</v>
      </c>
    </row>
    <row r="486" spans="1:22" ht="13.5" x14ac:dyDescent="0.25">
      <c r="A486" s="3">
        <f>RSI!A486</f>
        <v>42712</v>
      </c>
      <c r="B486" s="2">
        <f>RSI!B486</f>
        <v>3.94</v>
      </c>
      <c r="C486" s="2">
        <f>RSI!I486</f>
        <v>41.459224920730769</v>
      </c>
      <c r="D486" s="2">
        <f>MACD!E486</f>
        <v>7.7805400185868123E-2</v>
      </c>
      <c r="E486" s="2">
        <f>MACD!F486</f>
        <v>5.6916265732932514E-2</v>
      </c>
      <c r="F486" s="2">
        <f>'Moving Avg'!D486</f>
        <v>3.9899999999999998</v>
      </c>
      <c r="G486" s="2">
        <f>'Moving Avg'!F486</f>
        <v>4.1040000000000001</v>
      </c>
      <c r="H486" s="2">
        <f>'Moving Avg'!G486</f>
        <v>3.994600000000001</v>
      </c>
      <c r="I486" s="2">
        <f>'Moving Avg'!H486</f>
        <v>4.5269500000000003</v>
      </c>
      <c r="J486" s="17" t="str">
        <f>OBV!F486</f>
        <v>BEARISH</v>
      </c>
      <c r="K486" s="17" t="str">
        <f>OBV!G486</f>
        <v>NEUTRAL</v>
      </c>
      <c r="L486" s="17" t="str">
        <f>OBV!H486</f>
        <v>CONFIRMED BEARISH</v>
      </c>
      <c r="M486" s="19">
        <f t="shared" si="70"/>
        <v>25</v>
      </c>
      <c r="N486" s="19">
        <f t="shared" si="71"/>
        <v>0</v>
      </c>
      <c r="O486" s="19">
        <f t="shared" si="72"/>
        <v>0</v>
      </c>
      <c r="P486" s="19">
        <f t="shared" si="73"/>
        <v>16.5</v>
      </c>
      <c r="Q486" s="20">
        <f t="shared" si="74"/>
        <v>11.225</v>
      </c>
      <c r="R486" s="20">
        <f t="shared" si="75"/>
        <v>9.125</v>
      </c>
      <c r="S486" s="20">
        <f t="shared" si="76"/>
        <v>11.175000000000001</v>
      </c>
      <c r="T486" s="20">
        <f t="shared" si="77"/>
        <v>10.375</v>
      </c>
      <c r="U486" s="19">
        <f t="shared" si="78"/>
        <v>10.508333333333335</v>
      </c>
      <c r="V486" s="19">
        <f t="shared" si="79"/>
        <v>10.475000000000001</v>
      </c>
    </row>
    <row r="487" spans="1:22" ht="13.5" x14ac:dyDescent="0.25">
      <c r="A487" s="3">
        <f>RSI!A487</f>
        <v>42713</v>
      </c>
      <c r="B487" s="2">
        <f>RSI!B487</f>
        <v>3.99</v>
      </c>
      <c r="C487" s="2">
        <f>RSI!I487</f>
        <v>45.016405851946352</v>
      </c>
      <c r="D487" s="2">
        <f>MACD!E487</f>
        <v>7.3168230470726847E-2</v>
      </c>
      <c r="E487" s="2">
        <f>MACD!F487</f>
        <v>6.0166658680491383E-2</v>
      </c>
      <c r="F487" s="2">
        <f>'Moving Avg'!D487</f>
        <v>3.976</v>
      </c>
      <c r="G487" s="2">
        <f>'Moving Avg'!F487</f>
        <v>4.1034999999999995</v>
      </c>
      <c r="H487" s="2">
        <f>'Moving Avg'!G487</f>
        <v>4.0014000000000012</v>
      </c>
      <c r="I487" s="2">
        <f>'Moving Avg'!H487</f>
        <v>4.5217000000000001</v>
      </c>
      <c r="J487" s="17" t="str">
        <f>OBV!F487</f>
        <v>BEARISH</v>
      </c>
      <c r="K487" s="17" t="str">
        <f>OBV!G487</f>
        <v>NEUTRAL</v>
      </c>
      <c r="L487" s="17" t="str">
        <f>OBV!H487</f>
        <v>CONFIRMED BEARISH</v>
      </c>
      <c r="M487" s="19">
        <f t="shared" si="70"/>
        <v>25</v>
      </c>
      <c r="N487" s="19">
        <f t="shared" si="71"/>
        <v>0</v>
      </c>
      <c r="O487" s="19">
        <f t="shared" si="72"/>
        <v>0</v>
      </c>
      <c r="P487" s="19">
        <f t="shared" si="73"/>
        <v>16.5</v>
      </c>
      <c r="Q487" s="20">
        <f t="shared" si="74"/>
        <v>11.225</v>
      </c>
      <c r="R487" s="20">
        <f t="shared" si="75"/>
        <v>9.125</v>
      </c>
      <c r="S487" s="20">
        <f t="shared" si="76"/>
        <v>11.175000000000001</v>
      </c>
      <c r="T487" s="20">
        <f t="shared" si="77"/>
        <v>10.375</v>
      </c>
      <c r="U487" s="19">
        <f t="shared" si="78"/>
        <v>10.508333333333335</v>
      </c>
      <c r="V487" s="19">
        <f t="shared" si="79"/>
        <v>10.475000000000001</v>
      </c>
    </row>
    <row r="488" spans="1:22" ht="13.5" x14ac:dyDescent="0.25">
      <c r="A488" s="3">
        <f>RSI!A488</f>
        <v>42717</v>
      </c>
      <c r="B488" s="2">
        <f>RSI!B488</f>
        <v>4</v>
      </c>
      <c r="C488" s="2">
        <f>RSI!I488</f>
        <v>45.726716400258503</v>
      </c>
      <c r="D488" s="2">
        <f>MACD!E488</f>
        <v>6.8986194591674987E-2</v>
      </c>
      <c r="E488" s="2">
        <f>MACD!F488</f>
        <v>6.1930565862728104E-2</v>
      </c>
      <c r="F488" s="2">
        <f>'Moving Avg'!D488</f>
        <v>3.9859999999999998</v>
      </c>
      <c r="G488" s="2">
        <f>'Moving Avg'!F488</f>
        <v>4.0960000000000001</v>
      </c>
      <c r="H488" s="2">
        <f>'Moving Avg'!G488</f>
        <v>4.0098000000000011</v>
      </c>
      <c r="I488" s="2">
        <f>'Moving Avg'!H488</f>
        <v>4.5164499999999999</v>
      </c>
      <c r="J488" s="17" t="str">
        <f>OBV!F488</f>
        <v>BEARISH</v>
      </c>
      <c r="K488" s="17" t="str">
        <f>OBV!G488</f>
        <v>NEUTRAL</v>
      </c>
      <c r="L488" s="17" t="str">
        <f>OBV!H488</f>
        <v>BEARISH DIVERGENCE</v>
      </c>
      <c r="M488" s="19">
        <f t="shared" si="70"/>
        <v>25</v>
      </c>
      <c r="N488" s="19">
        <f t="shared" si="71"/>
        <v>0</v>
      </c>
      <c r="O488" s="19">
        <f t="shared" si="72"/>
        <v>0</v>
      </c>
      <c r="P488" s="19">
        <f t="shared" si="73"/>
        <v>16.5</v>
      </c>
      <c r="Q488" s="20">
        <f t="shared" si="74"/>
        <v>11.225</v>
      </c>
      <c r="R488" s="20">
        <f t="shared" si="75"/>
        <v>9.125</v>
      </c>
      <c r="S488" s="20">
        <f t="shared" si="76"/>
        <v>11.175000000000001</v>
      </c>
      <c r="T488" s="20">
        <f t="shared" si="77"/>
        <v>10.375</v>
      </c>
      <c r="U488" s="19">
        <f t="shared" si="78"/>
        <v>10.508333333333335</v>
      </c>
      <c r="V488" s="19">
        <f t="shared" si="79"/>
        <v>10.475000000000001</v>
      </c>
    </row>
    <row r="489" spans="1:22" ht="13.5" x14ac:dyDescent="0.25">
      <c r="A489" s="3">
        <f>RSI!A489</f>
        <v>42718</v>
      </c>
      <c r="B489" s="2">
        <f>RSI!B489</f>
        <v>3.9</v>
      </c>
      <c r="C489" s="2">
        <f>RSI!I489</f>
        <v>40.142025908570702</v>
      </c>
      <c r="D489" s="2">
        <f>MACD!E489</f>
        <v>9.1704130075704882E-2</v>
      </c>
      <c r="E489" s="2">
        <f>MACD!F489</f>
        <v>6.788527870532346E-2</v>
      </c>
      <c r="F489" s="2">
        <f>'Moving Avg'!D489</f>
        <v>3.9659999999999997</v>
      </c>
      <c r="G489" s="2">
        <f>'Moving Avg'!F489</f>
        <v>4.0789999999999997</v>
      </c>
      <c r="H489" s="2">
        <f>'Moving Avg'!G489</f>
        <v>4.0162000000000013</v>
      </c>
      <c r="I489" s="2">
        <f>'Moving Avg'!H489</f>
        <v>4.510699999999999</v>
      </c>
      <c r="J489" s="17" t="str">
        <f>OBV!F489</f>
        <v>BEARISH</v>
      </c>
      <c r="K489" s="17" t="str">
        <f>OBV!G489</f>
        <v>WEAK</v>
      </c>
      <c r="L489" s="17" t="str">
        <f>OBV!H489</f>
        <v>CONFIRMED BEARISH</v>
      </c>
      <c r="M489" s="19">
        <f t="shared" si="70"/>
        <v>25</v>
      </c>
      <c r="N489" s="19">
        <f t="shared" si="71"/>
        <v>0</v>
      </c>
      <c r="O489" s="19">
        <f t="shared" si="72"/>
        <v>0</v>
      </c>
      <c r="P489" s="19">
        <f t="shared" si="73"/>
        <v>0</v>
      </c>
      <c r="Q489" s="20">
        <f t="shared" si="74"/>
        <v>8.75</v>
      </c>
      <c r="R489" s="20">
        <f t="shared" si="75"/>
        <v>5</v>
      </c>
      <c r="S489" s="20">
        <f t="shared" si="76"/>
        <v>3.75</v>
      </c>
      <c r="T489" s="20">
        <f t="shared" si="77"/>
        <v>6.25</v>
      </c>
      <c r="U489" s="19">
        <f t="shared" si="78"/>
        <v>5.833333333333333</v>
      </c>
      <c r="V489" s="19">
        <f t="shared" si="79"/>
        <v>5.9375</v>
      </c>
    </row>
    <row r="490" spans="1:22" ht="13.5" x14ac:dyDescent="0.25">
      <c r="A490" s="3">
        <f>RSI!A490</f>
        <v>42719</v>
      </c>
      <c r="B490" s="2">
        <f>RSI!B490</f>
        <v>3.81</v>
      </c>
      <c r="C490" s="2">
        <f>RSI!I490</f>
        <v>35.893204128806332</v>
      </c>
      <c r="D490" s="2">
        <f>MACD!E490</f>
        <v>0.10469733730591901</v>
      </c>
      <c r="E490" s="2">
        <f>MACD!F490</f>
        <v>7.5247690425442576E-2</v>
      </c>
      <c r="F490" s="2">
        <f>'Moving Avg'!D490</f>
        <v>3.9279999999999999</v>
      </c>
      <c r="G490" s="2">
        <f>'Moving Avg'!F490</f>
        <v>4.0575000000000001</v>
      </c>
      <c r="H490" s="2">
        <f>'Moving Avg'!G490</f>
        <v>4.0190000000000019</v>
      </c>
      <c r="I490" s="2">
        <f>'Moving Avg'!H490</f>
        <v>4.5037999999999991</v>
      </c>
      <c r="J490" s="17" t="str">
        <f>OBV!F490</f>
        <v>BEARISH</v>
      </c>
      <c r="K490" s="17" t="str">
        <f>OBV!G490</f>
        <v>WEAK</v>
      </c>
      <c r="L490" s="17" t="str">
        <f>OBV!H490</f>
        <v>CONFIRMED BEARISH</v>
      </c>
      <c r="M490" s="19">
        <f t="shared" si="70"/>
        <v>25</v>
      </c>
      <c r="N490" s="19">
        <f t="shared" si="71"/>
        <v>0</v>
      </c>
      <c r="O490" s="19">
        <f t="shared" si="72"/>
        <v>0</v>
      </c>
      <c r="P490" s="19">
        <f t="shared" si="73"/>
        <v>0</v>
      </c>
      <c r="Q490" s="20">
        <f t="shared" si="74"/>
        <v>8.75</v>
      </c>
      <c r="R490" s="20">
        <f t="shared" si="75"/>
        <v>5</v>
      </c>
      <c r="S490" s="20">
        <f t="shared" si="76"/>
        <v>3.75</v>
      </c>
      <c r="T490" s="20">
        <f t="shared" si="77"/>
        <v>6.25</v>
      </c>
      <c r="U490" s="19">
        <f t="shared" si="78"/>
        <v>5.833333333333333</v>
      </c>
      <c r="V490" s="19">
        <f t="shared" si="79"/>
        <v>5.9375</v>
      </c>
    </row>
    <row r="491" spans="1:22" ht="13.5" x14ac:dyDescent="0.25">
      <c r="A491" s="3">
        <f>RSI!A491</f>
        <v>42720</v>
      </c>
      <c r="B491" s="2">
        <f>RSI!B491</f>
        <v>3.8</v>
      </c>
      <c r="C491" s="2">
        <f>RSI!I491</f>
        <v>35.444295707293193</v>
      </c>
      <c r="D491" s="2">
        <f>MACD!E491</f>
        <v>0.11015130493864067</v>
      </c>
      <c r="E491" s="2">
        <f>MACD!F491</f>
        <v>8.22284133280822E-2</v>
      </c>
      <c r="F491" s="2">
        <f>'Moving Avg'!D491</f>
        <v>3.9</v>
      </c>
      <c r="G491" s="2">
        <f>'Moving Avg'!F491</f>
        <v>4.0355000000000008</v>
      </c>
      <c r="H491" s="2">
        <f>'Moving Avg'!G491</f>
        <v>4.0218000000000016</v>
      </c>
      <c r="I491" s="2">
        <f>'Moving Avg'!H491</f>
        <v>4.4975499999999986</v>
      </c>
      <c r="J491" s="17" t="str">
        <f>OBV!F491</f>
        <v>BEARISH</v>
      </c>
      <c r="K491" s="17" t="str">
        <f>OBV!G491</f>
        <v>WEAK</v>
      </c>
      <c r="L491" s="17" t="str">
        <f>OBV!H491</f>
        <v>CONFIRMED BEARISH</v>
      </c>
      <c r="M491" s="19">
        <f t="shared" si="70"/>
        <v>25</v>
      </c>
      <c r="N491" s="19">
        <f t="shared" si="71"/>
        <v>0</v>
      </c>
      <c r="O491" s="19">
        <f t="shared" si="72"/>
        <v>0</v>
      </c>
      <c r="P491" s="19">
        <f t="shared" si="73"/>
        <v>0</v>
      </c>
      <c r="Q491" s="20">
        <f t="shared" si="74"/>
        <v>8.75</v>
      </c>
      <c r="R491" s="20">
        <f t="shared" si="75"/>
        <v>5</v>
      </c>
      <c r="S491" s="20">
        <f t="shared" si="76"/>
        <v>3.75</v>
      </c>
      <c r="T491" s="20">
        <f t="shared" si="77"/>
        <v>6.25</v>
      </c>
      <c r="U491" s="19">
        <f t="shared" si="78"/>
        <v>5.833333333333333</v>
      </c>
      <c r="V491" s="19">
        <f t="shared" si="79"/>
        <v>5.9375</v>
      </c>
    </row>
    <row r="492" spans="1:22" ht="13.5" x14ac:dyDescent="0.25">
      <c r="A492" s="3">
        <f>RSI!A492</f>
        <v>42723</v>
      </c>
      <c r="B492" s="2">
        <f>RSI!B492</f>
        <v>3.8</v>
      </c>
      <c r="C492" s="2">
        <f>RSI!I492</f>
        <v>35.444295707293193</v>
      </c>
      <c r="D492" s="2">
        <f>MACD!E492</f>
        <v>0.11613203393933524</v>
      </c>
      <c r="E492" s="2">
        <f>MACD!F492</f>
        <v>8.9009137450332815E-2</v>
      </c>
      <c r="F492" s="2">
        <f>'Moving Avg'!D492</f>
        <v>3.8620000000000005</v>
      </c>
      <c r="G492" s="2">
        <f>'Moving Avg'!F492</f>
        <v>4.0190000000000001</v>
      </c>
      <c r="H492" s="2">
        <f>'Moving Avg'!G492</f>
        <v>4.0248000000000017</v>
      </c>
      <c r="I492" s="2">
        <f>'Moving Avg'!H492</f>
        <v>4.492049999999999</v>
      </c>
      <c r="J492" s="17" t="str">
        <f>OBV!F492</f>
        <v>BEARISH</v>
      </c>
      <c r="K492" s="17" t="str">
        <f>OBV!G492</f>
        <v>WEAK</v>
      </c>
      <c r="L492" s="17" t="str">
        <f>OBV!H492</f>
        <v>CONFIRMED BEARISH</v>
      </c>
      <c r="M492" s="19">
        <f t="shared" si="70"/>
        <v>25</v>
      </c>
      <c r="N492" s="19">
        <f t="shared" si="71"/>
        <v>0</v>
      </c>
      <c r="O492" s="19">
        <f t="shared" si="72"/>
        <v>0</v>
      </c>
      <c r="P492" s="19">
        <f t="shared" si="73"/>
        <v>0</v>
      </c>
      <c r="Q492" s="20">
        <f t="shared" si="74"/>
        <v>8.75</v>
      </c>
      <c r="R492" s="20">
        <f t="shared" si="75"/>
        <v>5</v>
      </c>
      <c r="S492" s="20">
        <f t="shared" si="76"/>
        <v>3.75</v>
      </c>
      <c r="T492" s="20">
        <f t="shared" si="77"/>
        <v>6.25</v>
      </c>
      <c r="U492" s="19">
        <f t="shared" si="78"/>
        <v>5.833333333333333</v>
      </c>
      <c r="V492" s="19">
        <f t="shared" si="79"/>
        <v>5.9375</v>
      </c>
    </row>
    <row r="493" spans="1:22" ht="13.5" x14ac:dyDescent="0.25">
      <c r="A493" s="3">
        <f>RSI!A493</f>
        <v>42724</v>
      </c>
      <c r="B493" s="2">
        <f>RSI!B493</f>
        <v>3.8</v>
      </c>
      <c r="C493" s="2">
        <f>RSI!I493</f>
        <v>35.444295707293193</v>
      </c>
      <c r="D493" s="2">
        <f>MACD!E493</f>
        <v>0.10553423433658171</v>
      </c>
      <c r="E493" s="2">
        <f>MACD!F493</f>
        <v>9.2314156827582594E-2</v>
      </c>
      <c r="F493" s="2">
        <f>'Moving Avg'!D493</f>
        <v>3.8220000000000001</v>
      </c>
      <c r="G493" s="2">
        <f>'Moving Avg'!F493</f>
        <v>3.9969999999999999</v>
      </c>
      <c r="H493" s="2">
        <f>'Moving Avg'!G493</f>
        <v>4.0278000000000018</v>
      </c>
      <c r="I493" s="2">
        <f>'Moving Avg'!H493</f>
        <v>4.4865499999999994</v>
      </c>
      <c r="J493" s="17" t="str">
        <f>OBV!F493</f>
        <v>BEARISH</v>
      </c>
      <c r="K493" s="17" t="str">
        <f>OBV!G493</f>
        <v>WEAK</v>
      </c>
      <c r="L493" s="17" t="str">
        <f>OBV!H493</f>
        <v>CONFIRMED BEARISH</v>
      </c>
      <c r="M493" s="19">
        <f t="shared" si="70"/>
        <v>25</v>
      </c>
      <c r="N493" s="19">
        <f t="shared" si="71"/>
        <v>0</v>
      </c>
      <c r="O493" s="19">
        <f t="shared" si="72"/>
        <v>0</v>
      </c>
      <c r="P493" s="19">
        <f t="shared" si="73"/>
        <v>0</v>
      </c>
      <c r="Q493" s="20">
        <f t="shared" si="74"/>
        <v>8.75</v>
      </c>
      <c r="R493" s="20">
        <f t="shared" si="75"/>
        <v>5</v>
      </c>
      <c r="S493" s="20">
        <f t="shared" si="76"/>
        <v>3.75</v>
      </c>
      <c r="T493" s="20">
        <f t="shared" si="77"/>
        <v>6.25</v>
      </c>
      <c r="U493" s="19">
        <f t="shared" si="78"/>
        <v>5.833333333333333</v>
      </c>
      <c r="V493" s="19">
        <f t="shared" si="79"/>
        <v>5.9375</v>
      </c>
    </row>
    <row r="494" spans="1:22" ht="13.5" x14ac:dyDescent="0.25">
      <c r="A494" s="3">
        <f>RSI!A494</f>
        <v>42725</v>
      </c>
      <c r="B494" s="2">
        <f>RSI!B494</f>
        <v>3.8</v>
      </c>
      <c r="C494" s="2">
        <f>RSI!I494</f>
        <v>35.444295707293193</v>
      </c>
      <c r="D494" s="2">
        <f>MACD!E494</f>
        <v>0.10543015505423536</v>
      </c>
      <c r="E494" s="2">
        <f>MACD!F494</f>
        <v>9.4937356472913154E-2</v>
      </c>
      <c r="F494" s="2">
        <f>'Moving Avg'!D494</f>
        <v>3.8020000000000005</v>
      </c>
      <c r="G494" s="2">
        <f>'Moving Avg'!F494</f>
        <v>3.9769999999999994</v>
      </c>
      <c r="H494" s="2">
        <f>'Moving Avg'!G494</f>
        <v>4.0326000000000013</v>
      </c>
      <c r="I494" s="2">
        <f>'Moving Avg'!H494</f>
        <v>4.4810499999999989</v>
      </c>
      <c r="J494" s="17" t="str">
        <f>OBV!F494</f>
        <v>BEARISH</v>
      </c>
      <c r="K494" s="17" t="str">
        <f>OBV!G494</f>
        <v>WEAK</v>
      </c>
      <c r="L494" s="17" t="str">
        <f>OBV!H494</f>
        <v>CONFIRMED BEARISH</v>
      </c>
      <c r="M494" s="19">
        <f t="shared" si="70"/>
        <v>25</v>
      </c>
      <c r="N494" s="19">
        <f t="shared" si="71"/>
        <v>0</v>
      </c>
      <c r="O494" s="19">
        <f t="shared" si="72"/>
        <v>0</v>
      </c>
      <c r="P494" s="19">
        <f t="shared" si="73"/>
        <v>0</v>
      </c>
      <c r="Q494" s="20">
        <f t="shared" si="74"/>
        <v>8.75</v>
      </c>
      <c r="R494" s="20">
        <f t="shared" si="75"/>
        <v>5</v>
      </c>
      <c r="S494" s="20">
        <f t="shared" si="76"/>
        <v>3.75</v>
      </c>
      <c r="T494" s="20">
        <f t="shared" si="77"/>
        <v>6.25</v>
      </c>
      <c r="U494" s="19">
        <f t="shared" si="78"/>
        <v>5.833333333333333</v>
      </c>
      <c r="V494" s="19">
        <f t="shared" si="79"/>
        <v>5.9375</v>
      </c>
    </row>
    <row r="495" spans="1:22" ht="13.5" x14ac:dyDescent="0.25">
      <c r="A495" s="3">
        <f>RSI!A495</f>
        <v>42726</v>
      </c>
      <c r="B495" s="2">
        <f>RSI!B495</f>
        <v>3.8</v>
      </c>
      <c r="C495" s="2">
        <f>RSI!I495</f>
        <v>35.444295707293193</v>
      </c>
      <c r="D495" s="2">
        <f>MACD!E495</f>
        <v>0.10642633048767625</v>
      </c>
      <c r="E495" s="2">
        <f>MACD!F495</f>
        <v>9.723515127586578E-2</v>
      </c>
      <c r="F495" s="2">
        <f>'Moving Avg'!D495</f>
        <v>3.8</v>
      </c>
      <c r="G495" s="2">
        <f>'Moving Avg'!F495</f>
        <v>3.9629999999999996</v>
      </c>
      <c r="H495" s="2">
        <f>'Moving Avg'!G495</f>
        <v>4.0346000000000011</v>
      </c>
      <c r="I495" s="2">
        <f>'Moving Avg'!H495</f>
        <v>4.4748499999999991</v>
      </c>
      <c r="J495" s="17" t="str">
        <f>OBV!F495</f>
        <v>BEARISH</v>
      </c>
      <c r="K495" s="17" t="str">
        <f>OBV!G495</f>
        <v>NEUTRAL</v>
      </c>
      <c r="L495" s="17" t="str">
        <f>OBV!H495</f>
        <v>CONFIRMED BEARISH</v>
      </c>
      <c r="M495" s="19">
        <f t="shared" si="70"/>
        <v>25</v>
      </c>
      <c r="N495" s="19">
        <f t="shared" si="71"/>
        <v>0</v>
      </c>
      <c r="O495" s="19">
        <f t="shared" si="72"/>
        <v>0</v>
      </c>
      <c r="P495" s="19">
        <f t="shared" si="73"/>
        <v>16.5</v>
      </c>
      <c r="Q495" s="20">
        <f t="shared" si="74"/>
        <v>11.225</v>
      </c>
      <c r="R495" s="20">
        <f t="shared" si="75"/>
        <v>9.125</v>
      </c>
      <c r="S495" s="20">
        <f t="shared" si="76"/>
        <v>11.175000000000001</v>
      </c>
      <c r="T495" s="20">
        <f t="shared" si="77"/>
        <v>10.375</v>
      </c>
      <c r="U495" s="19">
        <f t="shared" si="78"/>
        <v>10.508333333333335</v>
      </c>
      <c r="V495" s="19">
        <f t="shared" si="79"/>
        <v>10.475000000000001</v>
      </c>
    </row>
    <row r="496" spans="1:22" ht="13.5" x14ac:dyDescent="0.25">
      <c r="A496" s="3">
        <f>RSI!A496</f>
        <v>42727</v>
      </c>
      <c r="B496" s="2">
        <f>RSI!B496</f>
        <v>3.8</v>
      </c>
      <c r="C496" s="2">
        <f>RSI!I496</f>
        <v>35.444295707293193</v>
      </c>
      <c r="D496" s="2">
        <f>MACD!E496</f>
        <v>9.904240718923063E-2</v>
      </c>
      <c r="E496" s="2">
        <f>MACD!F496</f>
        <v>9.7596602458538753E-2</v>
      </c>
      <c r="F496" s="2">
        <f>'Moving Avg'!D496</f>
        <v>3.8</v>
      </c>
      <c r="G496" s="2">
        <f>'Moving Avg'!F496</f>
        <v>3.948999999999999</v>
      </c>
      <c r="H496" s="2">
        <f>'Moving Avg'!G496</f>
        <v>4.0336000000000016</v>
      </c>
      <c r="I496" s="2">
        <f>'Moving Avg'!H496</f>
        <v>4.468399999999999</v>
      </c>
      <c r="J496" s="17" t="str">
        <f>OBV!F496</f>
        <v>NEUTRAL</v>
      </c>
      <c r="K496" s="17" t="str">
        <f>OBV!G496</f>
        <v>NEUTRAL</v>
      </c>
      <c r="L496" s="17" t="str">
        <f>OBV!H496</f>
        <v>NEUTRAL</v>
      </c>
      <c r="M496" s="19">
        <f t="shared" si="70"/>
        <v>25</v>
      </c>
      <c r="N496" s="19">
        <f t="shared" si="71"/>
        <v>0</v>
      </c>
      <c r="O496" s="19">
        <f t="shared" si="72"/>
        <v>0</v>
      </c>
      <c r="P496" s="19">
        <f t="shared" si="73"/>
        <v>33</v>
      </c>
      <c r="Q496" s="20">
        <f t="shared" si="74"/>
        <v>13.7</v>
      </c>
      <c r="R496" s="20">
        <f t="shared" si="75"/>
        <v>13.25</v>
      </c>
      <c r="S496" s="20">
        <f t="shared" si="76"/>
        <v>18.600000000000001</v>
      </c>
      <c r="T496" s="20">
        <f t="shared" si="77"/>
        <v>14.5</v>
      </c>
      <c r="U496" s="19">
        <f t="shared" si="78"/>
        <v>15.183333333333332</v>
      </c>
      <c r="V496" s="19">
        <f t="shared" si="79"/>
        <v>15.012499999999999</v>
      </c>
    </row>
    <row r="497" spans="1:22" ht="13.5" x14ac:dyDescent="0.25">
      <c r="A497" s="3">
        <f>RSI!A497</f>
        <v>42730</v>
      </c>
      <c r="B497" s="2">
        <f>RSI!B497</f>
        <v>3.8</v>
      </c>
      <c r="C497" s="2">
        <f>RSI!I497</f>
        <v>35.444295707293193</v>
      </c>
      <c r="D497" s="2">
        <f>MACD!E497</f>
        <v>0.10141634298458868</v>
      </c>
      <c r="E497" s="2">
        <f>MACD!F497</f>
        <v>9.8360550563748733E-2</v>
      </c>
      <c r="F497" s="2">
        <f>'Moving Avg'!D497</f>
        <v>3.8</v>
      </c>
      <c r="G497" s="2">
        <f>'Moving Avg'!F497</f>
        <v>3.9349999999999987</v>
      </c>
      <c r="H497" s="2">
        <f>'Moving Avg'!G497</f>
        <v>4.0308000000000019</v>
      </c>
      <c r="I497" s="2">
        <f>'Moving Avg'!H497</f>
        <v>4.4618999999999991</v>
      </c>
      <c r="J497" s="17" t="str">
        <f>OBV!F497</f>
        <v>NEUTRAL</v>
      </c>
      <c r="K497" s="17" t="str">
        <f>OBV!G497</f>
        <v>NEUTRAL</v>
      </c>
      <c r="L497" s="17" t="str">
        <f>OBV!H497</f>
        <v>NEUTRAL</v>
      </c>
      <c r="M497" s="19">
        <f t="shared" si="70"/>
        <v>25</v>
      </c>
      <c r="N497" s="19">
        <f t="shared" si="71"/>
        <v>0</v>
      </c>
      <c r="O497" s="19">
        <f t="shared" si="72"/>
        <v>0</v>
      </c>
      <c r="P497" s="19">
        <f t="shared" si="73"/>
        <v>33</v>
      </c>
      <c r="Q497" s="20">
        <f t="shared" si="74"/>
        <v>13.7</v>
      </c>
      <c r="R497" s="20">
        <f t="shared" si="75"/>
        <v>13.25</v>
      </c>
      <c r="S497" s="20">
        <f t="shared" si="76"/>
        <v>18.600000000000001</v>
      </c>
      <c r="T497" s="20">
        <f t="shared" si="77"/>
        <v>14.5</v>
      </c>
      <c r="U497" s="19">
        <f t="shared" si="78"/>
        <v>15.183333333333332</v>
      </c>
      <c r="V497" s="19">
        <f t="shared" si="79"/>
        <v>15.012499999999999</v>
      </c>
    </row>
    <row r="498" spans="1:22" ht="13.5" x14ac:dyDescent="0.25">
      <c r="A498" s="3">
        <f>RSI!A498</f>
        <v>42731</v>
      </c>
      <c r="B498" s="2">
        <f>RSI!B498</f>
        <v>3.8</v>
      </c>
      <c r="C498" s="2">
        <f>RSI!I498</f>
        <v>35.444295707293193</v>
      </c>
      <c r="D498" s="2">
        <f>MACD!E498</f>
        <v>0.10582422609508679</v>
      </c>
      <c r="E498" s="2">
        <f>MACD!F498</f>
        <v>9.9853285670016348E-2</v>
      </c>
      <c r="F498" s="2">
        <f>'Moving Avg'!D498</f>
        <v>3.8</v>
      </c>
      <c r="G498" s="2">
        <f>'Moving Avg'!F498</f>
        <v>3.9209999999999994</v>
      </c>
      <c r="H498" s="2">
        <f>'Moving Avg'!G498</f>
        <v>4.0280000000000022</v>
      </c>
      <c r="I498" s="2">
        <f>'Moving Avg'!H498</f>
        <v>4.4554999999999989</v>
      </c>
      <c r="J498" s="17" t="str">
        <f>OBV!F498</f>
        <v>NEUTRAL</v>
      </c>
      <c r="K498" s="17" t="str">
        <f>OBV!G498</f>
        <v>NEUTRAL</v>
      </c>
      <c r="L498" s="17" t="str">
        <f>OBV!H498</f>
        <v>NEUTRAL</v>
      </c>
      <c r="M498" s="19">
        <f t="shared" si="70"/>
        <v>25</v>
      </c>
      <c r="N498" s="19">
        <f t="shared" si="71"/>
        <v>0</v>
      </c>
      <c r="O498" s="19">
        <f t="shared" si="72"/>
        <v>0</v>
      </c>
      <c r="P498" s="19">
        <f t="shared" si="73"/>
        <v>33</v>
      </c>
      <c r="Q498" s="20">
        <f t="shared" si="74"/>
        <v>13.7</v>
      </c>
      <c r="R498" s="20">
        <f t="shared" si="75"/>
        <v>13.25</v>
      </c>
      <c r="S498" s="20">
        <f t="shared" si="76"/>
        <v>18.600000000000001</v>
      </c>
      <c r="T498" s="20">
        <f t="shared" si="77"/>
        <v>14.5</v>
      </c>
      <c r="U498" s="19">
        <f t="shared" si="78"/>
        <v>15.183333333333332</v>
      </c>
      <c r="V498" s="19">
        <f t="shared" si="79"/>
        <v>15.012499999999999</v>
      </c>
    </row>
    <row r="499" spans="1:22" ht="13.5" x14ac:dyDescent="0.25">
      <c r="A499" s="3">
        <f>RSI!A499</f>
        <v>42732</v>
      </c>
      <c r="B499" s="2">
        <f>RSI!B499</f>
        <v>3.91</v>
      </c>
      <c r="C499" s="2">
        <f>RSI!I499</f>
        <v>48.30973061020233</v>
      </c>
      <c r="D499" s="2">
        <f>MACD!E499</f>
        <v>8.6818160428439928E-2</v>
      </c>
      <c r="E499" s="2">
        <f>MACD!F499</f>
        <v>9.7246260621701067E-2</v>
      </c>
      <c r="F499" s="2">
        <f>'Moving Avg'!D499</f>
        <v>3.8220000000000001</v>
      </c>
      <c r="G499" s="2">
        <f>'Moving Avg'!F499</f>
        <v>3.906499999999999</v>
      </c>
      <c r="H499" s="2">
        <f>'Moving Avg'!G499</f>
        <v>4.027400000000001</v>
      </c>
      <c r="I499" s="2">
        <f>'Moving Avg'!H499</f>
        <v>4.449749999999999</v>
      </c>
      <c r="J499" s="17" t="str">
        <f>OBV!F499</f>
        <v>BULLISH</v>
      </c>
      <c r="K499" s="17" t="str">
        <f>OBV!G499</f>
        <v>NEUTRAL</v>
      </c>
      <c r="L499" s="17" t="str">
        <f>OBV!H499</f>
        <v>CONFIRMED BULLISH</v>
      </c>
      <c r="M499" s="19">
        <f t="shared" si="70"/>
        <v>25</v>
      </c>
      <c r="N499" s="19">
        <f t="shared" si="71"/>
        <v>45</v>
      </c>
      <c r="O499" s="19">
        <f t="shared" si="72"/>
        <v>0</v>
      </c>
      <c r="P499" s="19">
        <f t="shared" si="73"/>
        <v>83.5</v>
      </c>
      <c r="Q499" s="20">
        <f t="shared" si="74"/>
        <v>37.024999999999999</v>
      </c>
      <c r="R499" s="20">
        <f t="shared" si="75"/>
        <v>34.875</v>
      </c>
      <c r="S499" s="20">
        <f t="shared" si="76"/>
        <v>48.075000000000003</v>
      </c>
      <c r="T499" s="20">
        <f t="shared" si="77"/>
        <v>38.375</v>
      </c>
      <c r="U499" s="19">
        <f t="shared" si="78"/>
        <v>39.991666666666667</v>
      </c>
      <c r="V499" s="19">
        <f t="shared" si="79"/>
        <v>39.587500000000006</v>
      </c>
    </row>
    <row r="500" spans="1:22" ht="13.5" x14ac:dyDescent="0.25">
      <c r="A500" s="3">
        <f>RSI!A500</f>
        <v>42733</v>
      </c>
      <c r="B500" s="2">
        <f>RSI!B500</f>
        <v>3.92</v>
      </c>
      <c r="C500" s="2">
        <f>RSI!I500</f>
        <v>49.298963805923449</v>
      </c>
      <c r="D500" s="2">
        <f>MACD!E500</f>
        <v>5.6237132792993805E-2</v>
      </c>
      <c r="E500" s="2">
        <f>MACD!F500</f>
        <v>8.9044435055959631E-2</v>
      </c>
      <c r="F500" s="2">
        <f>'Moving Avg'!D500</f>
        <v>3.8459999999999992</v>
      </c>
      <c r="G500" s="2">
        <f>'Moving Avg'!F500</f>
        <v>3.8969999999999994</v>
      </c>
      <c r="H500" s="2">
        <f>'Moving Avg'!G500</f>
        <v>4.027000000000001</v>
      </c>
      <c r="I500" s="2">
        <f>'Moving Avg'!H500</f>
        <v>4.4441499999999987</v>
      </c>
      <c r="J500" s="17" t="str">
        <f>OBV!F500</f>
        <v>BULLISH</v>
      </c>
      <c r="K500" s="17" t="str">
        <f>OBV!G500</f>
        <v>NEUTRAL</v>
      </c>
      <c r="L500" s="17" t="str">
        <f>OBV!H500</f>
        <v>CONFIRMED BULLISH</v>
      </c>
      <c r="M500" s="19">
        <f t="shared" si="70"/>
        <v>25</v>
      </c>
      <c r="N500" s="19">
        <f t="shared" si="71"/>
        <v>100</v>
      </c>
      <c r="O500" s="19">
        <f t="shared" si="72"/>
        <v>0</v>
      </c>
      <c r="P500" s="19">
        <f t="shared" si="73"/>
        <v>83.5</v>
      </c>
      <c r="Q500" s="20">
        <f t="shared" si="74"/>
        <v>56.274999999999999</v>
      </c>
      <c r="R500" s="20">
        <f t="shared" si="75"/>
        <v>45.875</v>
      </c>
      <c r="S500" s="20">
        <f t="shared" si="76"/>
        <v>56.325000000000003</v>
      </c>
      <c r="T500" s="20">
        <f t="shared" si="77"/>
        <v>52.125</v>
      </c>
      <c r="U500" s="19">
        <f t="shared" si="78"/>
        <v>52.82500000000001</v>
      </c>
      <c r="V500" s="19">
        <f t="shared" si="79"/>
        <v>52.650000000000006</v>
      </c>
    </row>
    <row r="501" spans="1:22" ht="13.5" x14ac:dyDescent="0.25">
      <c r="A501" s="3">
        <f>RSI!A501</f>
        <v>42734</v>
      </c>
      <c r="B501" s="2">
        <f>RSI!B501</f>
        <v>3.9</v>
      </c>
      <c r="C501" s="2">
        <f>RSI!I501</f>
        <v>47.347322550089615</v>
      </c>
      <c r="D501" s="2">
        <f>MACD!E501</f>
        <v>3.0326217890088714E-2</v>
      </c>
      <c r="E501" s="2">
        <f>MACD!F501</f>
        <v>7.7300791622785456E-2</v>
      </c>
      <c r="F501" s="2">
        <f>'Moving Avg'!D501</f>
        <v>3.8659999999999997</v>
      </c>
      <c r="G501" s="2">
        <f>'Moving Avg'!F501</f>
        <v>3.8889999999999993</v>
      </c>
      <c r="H501" s="2">
        <f>'Moving Avg'!G501</f>
        <v>4.0270000000000019</v>
      </c>
      <c r="I501" s="2">
        <f>'Moving Avg'!H501</f>
        <v>4.4385499999999993</v>
      </c>
      <c r="J501" s="17" t="str">
        <f>OBV!F501</f>
        <v>BULLISH</v>
      </c>
      <c r="K501" s="17" t="str">
        <f>OBV!G501</f>
        <v>NEUTRAL</v>
      </c>
      <c r="L501" s="17" t="str">
        <f>OBV!H501</f>
        <v>CONFIRMED BULLISH</v>
      </c>
      <c r="M501" s="19">
        <f t="shared" si="70"/>
        <v>25</v>
      </c>
      <c r="N501" s="19">
        <f t="shared" si="71"/>
        <v>100</v>
      </c>
      <c r="O501" s="19">
        <f t="shared" si="72"/>
        <v>0</v>
      </c>
      <c r="P501" s="19">
        <f t="shared" si="73"/>
        <v>83.5</v>
      </c>
      <c r="Q501" s="20">
        <f t="shared" si="74"/>
        <v>56.274999999999999</v>
      </c>
      <c r="R501" s="20">
        <f t="shared" si="75"/>
        <v>45.875</v>
      </c>
      <c r="S501" s="20">
        <f t="shared" si="76"/>
        <v>56.325000000000003</v>
      </c>
      <c r="T501" s="20">
        <f t="shared" si="77"/>
        <v>52.125</v>
      </c>
      <c r="U501" s="19">
        <f t="shared" si="78"/>
        <v>52.82500000000001</v>
      </c>
      <c r="V501" s="19">
        <f t="shared" si="79"/>
        <v>52.650000000000006</v>
      </c>
    </row>
    <row r="502" spans="1:22" ht="13.5" x14ac:dyDescent="0.25">
      <c r="A502" s="3">
        <f>RSI!A502</f>
        <v>42737</v>
      </c>
      <c r="B502" s="2">
        <f>RSI!B502</f>
        <v>3.92</v>
      </c>
      <c r="C502" s="2">
        <f>RSI!I502</f>
        <v>49.500281929418925</v>
      </c>
      <c r="D502" s="2">
        <f>MACD!E502</f>
        <v>7.058962990204698E-3</v>
      </c>
      <c r="E502" s="2">
        <f>MACD!F502</f>
        <v>6.325242589626931E-2</v>
      </c>
      <c r="F502" s="2">
        <f>'Moving Avg'!D502</f>
        <v>3.8899999999999997</v>
      </c>
      <c r="G502" s="2">
        <f>'Moving Avg'!F502</f>
        <v>3.8819999999999992</v>
      </c>
      <c r="H502" s="2">
        <f>'Moving Avg'!G502</f>
        <v>4.0294000000000008</v>
      </c>
      <c r="I502" s="2">
        <f>'Moving Avg'!H502</f>
        <v>4.4331499999999995</v>
      </c>
      <c r="J502" s="17" t="str">
        <f>OBV!F502</f>
        <v>BULLISH</v>
      </c>
      <c r="K502" s="17" t="str">
        <f>OBV!G502</f>
        <v>NEUTRAL</v>
      </c>
      <c r="L502" s="17" t="str">
        <f>OBV!H502</f>
        <v>CONFIRMED BULLISH</v>
      </c>
      <c r="M502" s="19">
        <f t="shared" si="70"/>
        <v>25</v>
      </c>
      <c r="N502" s="19">
        <f t="shared" si="71"/>
        <v>100</v>
      </c>
      <c r="O502" s="19">
        <f t="shared" si="72"/>
        <v>0</v>
      </c>
      <c r="P502" s="19">
        <f t="shared" si="73"/>
        <v>83.5</v>
      </c>
      <c r="Q502" s="20">
        <f t="shared" si="74"/>
        <v>56.274999999999999</v>
      </c>
      <c r="R502" s="20">
        <f t="shared" si="75"/>
        <v>45.875</v>
      </c>
      <c r="S502" s="20">
        <f t="shared" si="76"/>
        <v>56.325000000000003</v>
      </c>
      <c r="T502" s="20">
        <f t="shared" si="77"/>
        <v>52.125</v>
      </c>
      <c r="U502" s="19">
        <f t="shared" si="78"/>
        <v>52.82500000000001</v>
      </c>
      <c r="V502" s="19">
        <f t="shared" si="79"/>
        <v>52.650000000000006</v>
      </c>
    </row>
    <row r="503" spans="1:22" ht="13.5" x14ac:dyDescent="0.25">
      <c r="A503" s="3">
        <f>RSI!A503</f>
        <v>42738</v>
      </c>
      <c r="B503" s="2">
        <f>RSI!B503</f>
        <v>3.8</v>
      </c>
      <c r="C503" s="2">
        <f>RSI!I503</f>
        <v>39.155071470087407</v>
      </c>
      <c r="D503" s="2">
        <f>MACD!E503</f>
        <v>-3.7294442731257149E-3</v>
      </c>
      <c r="E503" s="2">
        <f>MACD!F503</f>
        <v>4.985605186239031E-2</v>
      </c>
      <c r="F503" s="2">
        <f>'Moving Avg'!D503</f>
        <v>3.8899999999999997</v>
      </c>
      <c r="G503" s="2">
        <f>'Moving Avg'!F503</f>
        <v>3.8744999999999989</v>
      </c>
      <c r="H503" s="2">
        <f>'Moving Avg'!G503</f>
        <v>4.0278000000000018</v>
      </c>
      <c r="I503" s="2">
        <f>'Moving Avg'!H503</f>
        <v>4.4271500000000001</v>
      </c>
      <c r="J503" s="17" t="str">
        <f>OBV!F503</f>
        <v>BEARISH</v>
      </c>
      <c r="K503" s="17" t="str">
        <f>OBV!G503</f>
        <v>NEUTRAL</v>
      </c>
      <c r="L503" s="17" t="str">
        <f>OBV!H503</f>
        <v>NEUTRAL</v>
      </c>
      <c r="M503" s="19">
        <f t="shared" si="70"/>
        <v>25</v>
      </c>
      <c r="N503" s="19">
        <f t="shared" si="71"/>
        <v>100</v>
      </c>
      <c r="O503" s="19">
        <f t="shared" si="72"/>
        <v>0</v>
      </c>
      <c r="P503" s="19">
        <f t="shared" si="73"/>
        <v>16.5</v>
      </c>
      <c r="Q503" s="20">
        <f t="shared" si="74"/>
        <v>46.225000000000001</v>
      </c>
      <c r="R503" s="20">
        <f t="shared" si="75"/>
        <v>29.125</v>
      </c>
      <c r="S503" s="20">
        <f t="shared" si="76"/>
        <v>26.175000000000001</v>
      </c>
      <c r="T503" s="20">
        <f t="shared" si="77"/>
        <v>35.375</v>
      </c>
      <c r="U503" s="19">
        <f t="shared" si="78"/>
        <v>33.841666666666661</v>
      </c>
      <c r="V503" s="19">
        <f t="shared" si="79"/>
        <v>34.224999999999994</v>
      </c>
    </row>
    <row r="504" spans="1:22" ht="13.5" x14ac:dyDescent="0.25">
      <c r="A504" s="3">
        <f>RSI!A504</f>
        <v>42739</v>
      </c>
      <c r="B504" s="2">
        <f>RSI!B504</f>
        <v>3.78</v>
      </c>
      <c r="C504" s="2">
        <f>RSI!I504</f>
        <v>37.739407533672427</v>
      </c>
      <c r="D504" s="2">
        <f>MACD!E504</f>
        <v>-1.0657917835299902E-2</v>
      </c>
      <c r="E504" s="2">
        <f>MACD!F504</f>
        <v>3.7753257922852272E-2</v>
      </c>
      <c r="F504" s="2">
        <f>'Moving Avg'!D504</f>
        <v>3.8639999999999999</v>
      </c>
      <c r="G504" s="2">
        <f>'Moving Avg'!F504</f>
        <v>3.8634999999999997</v>
      </c>
      <c r="H504" s="2">
        <f>'Moving Avg'!G504</f>
        <v>4.0258000000000012</v>
      </c>
      <c r="I504" s="2">
        <f>'Moving Avg'!H504</f>
        <v>4.4211</v>
      </c>
      <c r="J504" s="17" t="str">
        <f>OBV!F504</f>
        <v>BEARISH</v>
      </c>
      <c r="K504" s="17" t="str">
        <f>OBV!G504</f>
        <v>WEAK</v>
      </c>
      <c r="L504" s="17" t="str">
        <f>OBV!H504</f>
        <v>CONFIRMED BEARISH</v>
      </c>
      <c r="M504" s="19">
        <f t="shared" si="70"/>
        <v>25</v>
      </c>
      <c r="N504" s="19">
        <f t="shared" si="71"/>
        <v>100</v>
      </c>
      <c r="O504" s="19">
        <f t="shared" si="72"/>
        <v>0</v>
      </c>
      <c r="P504" s="19">
        <f t="shared" si="73"/>
        <v>0</v>
      </c>
      <c r="Q504" s="20">
        <f t="shared" si="74"/>
        <v>43.75</v>
      </c>
      <c r="R504" s="20">
        <f t="shared" si="75"/>
        <v>25</v>
      </c>
      <c r="S504" s="20">
        <f t="shared" si="76"/>
        <v>18.75</v>
      </c>
      <c r="T504" s="20">
        <f t="shared" si="77"/>
        <v>31.25</v>
      </c>
      <c r="U504" s="19">
        <f t="shared" si="78"/>
        <v>29.166666666666668</v>
      </c>
      <c r="V504" s="19">
        <f t="shared" si="79"/>
        <v>29.6875</v>
      </c>
    </row>
    <row r="505" spans="1:22" ht="13.5" x14ac:dyDescent="0.25">
      <c r="A505" s="3">
        <f>RSI!A505</f>
        <v>42740</v>
      </c>
      <c r="B505" s="2">
        <f>RSI!B505</f>
        <v>3.75</v>
      </c>
      <c r="C505" s="2">
        <f>RSI!I505</f>
        <v>35.656876930512198</v>
      </c>
      <c r="D505" s="2">
        <f>MACD!E505</f>
        <v>-1.3514608884464874E-2</v>
      </c>
      <c r="E505" s="2">
        <f>MACD!F505</f>
        <v>2.7499684561388845E-2</v>
      </c>
      <c r="F505" s="2">
        <f>'Moving Avg'!D505</f>
        <v>3.8299999999999996</v>
      </c>
      <c r="G505" s="2">
        <f>'Moving Avg'!F505</f>
        <v>3.8509999999999991</v>
      </c>
      <c r="H505" s="2">
        <f>'Moving Avg'!G505</f>
        <v>4.0230000000000015</v>
      </c>
      <c r="I505" s="2">
        <f>'Moving Avg'!H505</f>
        <v>4.4153000000000002</v>
      </c>
      <c r="J505" s="17" t="str">
        <f>OBV!F505</f>
        <v>BEARISH</v>
      </c>
      <c r="K505" s="17" t="str">
        <f>OBV!G505</f>
        <v>WEAK</v>
      </c>
      <c r="L505" s="17" t="str">
        <f>OBV!H505</f>
        <v>CONFIRMED BEARISH</v>
      </c>
      <c r="M505" s="19">
        <f t="shared" si="70"/>
        <v>25</v>
      </c>
      <c r="N505" s="19">
        <f t="shared" si="71"/>
        <v>100</v>
      </c>
      <c r="O505" s="19">
        <f t="shared" si="72"/>
        <v>0</v>
      </c>
      <c r="P505" s="19">
        <f t="shared" si="73"/>
        <v>0</v>
      </c>
      <c r="Q505" s="20">
        <f t="shared" si="74"/>
        <v>43.75</v>
      </c>
      <c r="R505" s="20">
        <f t="shared" si="75"/>
        <v>25</v>
      </c>
      <c r="S505" s="20">
        <f t="shared" si="76"/>
        <v>18.75</v>
      </c>
      <c r="T505" s="20">
        <f t="shared" si="77"/>
        <v>31.25</v>
      </c>
      <c r="U505" s="19">
        <f t="shared" si="78"/>
        <v>29.166666666666668</v>
      </c>
      <c r="V505" s="19">
        <f t="shared" si="79"/>
        <v>29.6875</v>
      </c>
    </row>
    <row r="506" spans="1:22" ht="13.5" x14ac:dyDescent="0.25">
      <c r="A506" s="3">
        <f>RSI!A506</f>
        <v>42741</v>
      </c>
      <c r="B506" s="2">
        <f>RSI!B506</f>
        <v>3.71</v>
      </c>
      <c r="C506" s="2">
        <f>RSI!I506</f>
        <v>33.039014509860593</v>
      </c>
      <c r="D506" s="2">
        <f>MACD!E506</f>
        <v>-1.2065980972734369E-2</v>
      </c>
      <c r="E506" s="2">
        <f>MACD!F506</f>
        <v>1.9586551454564203E-2</v>
      </c>
      <c r="F506" s="2">
        <f>'Moving Avg'!D506</f>
        <v>3.7920000000000003</v>
      </c>
      <c r="G506" s="2">
        <f>'Moving Avg'!F506</f>
        <v>3.8394999999999997</v>
      </c>
      <c r="H506" s="2">
        <f>'Moving Avg'!G506</f>
        <v>4.0194000000000019</v>
      </c>
      <c r="I506" s="2">
        <f>'Moving Avg'!H506</f>
        <v>4.4093500000000008</v>
      </c>
      <c r="J506" s="17" t="str">
        <f>OBV!F506</f>
        <v>BEARISH</v>
      </c>
      <c r="K506" s="17" t="str">
        <f>OBV!G506</f>
        <v>WEAK</v>
      </c>
      <c r="L506" s="17" t="str">
        <f>OBV!H506</f>
        <v>CONFIRMED BEARISH</v>
      </c>
      <c r="M506" s="19">
        <f t="shared" si="70"/>
        <v>25</v>
      </c>
      <c r="N506" s="19">
        <f t="shared" si="71"/>
        <v>100</v>
      </c>
      <c r="O506" s="19">
        <f t="shared" si="72"/>
        <v>0</v>
      </c>
      <c r="P506" s="19">
        <f t="shared" si="73"/>
        <v>0</v>
      </c>
      <c r="Q506" s="20">
        <f t="shared" si="74"/>
        <v>43.75</v>
      </c>
      <c r="R506" s="20">
        <f t="shared" si="75"/>
        <v>25</v>
      </c>
      <c r="S506" s="20">
        <f t="shared" si="76"/>
        <v>18.75</v>
      </c>
      <c r="T506" s="20">
        <f t="shared" si="77"/>
        <v>31.25</v>
      </c>
      <c r="U506" s="19">
        <f t="shared" si="78"/>
        <v>29.166666666666668</v>
      </c>
      <c r="V506" s="19">
        <f t="shared" si="79"/>
        <v>29.6875</v>
      </c>
    </row>
    <row r="507" spans="1:22" ht="13.5" x14ac:dyDescent="0.25">
      <c r="A507" s="3">
        <f>RSI!A507</f>
        <v>42744</v>
      </c>
      <c r="B507" s="2">
        <f>RSI!B507</f>
        <v>3.75</v>
      </c>
      <c r="C507" s="2">
        <f>RSI!I507</f>
        <v>37.945405374798781</v>
      </c>
      <c r="D507" s="2">
        <f>MACD!E507</f>
        <v>-1.2730833965278521E-2</v>
      </c>
      <c r="E507" s="2">
        <f>MACD!F507</f>
        <v>1.312307437059566E-2</v>
      </c>
      <c r="F507" s="2">
        <f>'Moving Avg'!D507</f>
        <v>3.758</v>
      </c>
      <c r="G507" s="2">
        <f>'Moving Avg'!F507</f>
        <v>3.8274999999999992</v>
      </c>
      <c r="H507" s="2">
        <f>'Moving Avg'!G507</f>
        <v>4.0166000000000022</v>
      </c>
      <c r="I507" s="2">
        <f>'Moving Avg'!H507</f>
        <v>4.4036</v>
      </c>
      <c r="J507" s="17" t="str">
        <f>OBV!F507</f>
        <v>BEARISH</v>
      </c>
      <c r="K507" s="17" t="str">
        <f>OBV!G507</f>
        <v>WEAK</v>
      </c>
      <c r="L507" s="17" t="str">
        <f>OBV!H507</f>
        <v>CONFIRMED BEARISH</v>
      </c>
      <c r="M507" s="19">
        <f t="shared" si="70"/>
        <v>25</v>
      </c>
      <c r="N507" s="19">
        <f t="shared" si="71"/>
        <v>100</v>
      </c>
      <c r="O507" s="19">
        <f t="shared" si="72"/>
        <v>0</v>
      </c>
      <c r="P507" s="19">
        <f t="shared" si="73"/>
        <v>0</v>
      </c>
      <c r="Q507" s="20">
        <f t="shared" si="74"/>
        <v>43.75</v>
      </c>
      <c r="R507" s="20">
        <f t="shared" si="75"/>
        <v>25</v>
      </c>
      <c r="S507" s="20">
        <f t="shared" si="76"/>
        <v>18.75</v>
      </c>
      <c r="T507" s="20">
        <f t="shared" si="77"/>
        <v>31.25</v>
      </c>
      <c r="U507" s="19">
        <f t="shared" si="78"/>
        <v>29.166666666666668</v>
      </c>
      <c r="V507" s="19">
        <f t="shared" si="79"/>
        <v>29.6875</v>
      </c>
    </row>
    <row r="508" spans="1:22" ht="13.5" x14ac:dyDescent="0.25">
      <c r="A508" s="3">
        <f>RSI!A508</f>
        <v>42745</v>
      </c>
      <c r="B508" s="2">
        <f>RSI!B508</f>
        <v>3.83</v>
      </c>
      <c r="C508" s="2">
        <f>RSI!I508</f>
        <v>46.403817515251767</v>
      </c>
      <c r="D508" s="2">
        <f>MACD!E508</f>
        <v>-1.8462774811685012E-2</v>
      </c>
      <c r="E508" s="2">
        <f>MACD!F508</f>
        <v>6.8059045341395258E-3</v>
      </c>
      <c r="F508" s="2">
        <f>'Moving Avg'!D508</f>
        <v>3.7640000000000002</v>
      </c>
      <c r="G508" s="2">
        <f>'Moving Avg'!F508</f>
        <v>3.819</v>
      </c>
      <c r="H508" s="2">
        <f>'Moving Avg'!G508</f>
        <v>4.0108000000000024</v>
      </c>
      <c r="I508" s="2">
        <f>'Moving Avg'!H508</f>
        <v>4.3982500000000009</v>
      </c>
      <c r="J508" s="17" t="str">
        <f>OBV!F508</f>
        <v>BEARISH</v>
      </c>
      <c r="K508" s="17" t="str">
        <f>OBV!G508</f>
        <v>NEUTRAL</v>
      </c>
      <c r="L508" s="17" t="str">
        <f>OBV!H508</f>
        <v>BEARISH DIVERGENCE</v>
      </c>
      <c r="M508" s="19">
        <f t="shared" si="70"/>
        <v>25</v>
      </c>
      <c r="N508" s="19">
        <f t="shared" si="71"/>
        <v>100</v>
      </c>
      <c r="O508" s="19">
        <f t="shared" si="72"/>
        <v>0</v>
      </c>
      <c r="P508" s="19">
        <f t="shared" si="73"/>
        <v>16.5</v>
      </c>
      <c r="Q508" s="20">
        <f t="shared" si="74"/>
        <v>46.225000000000001</v>
      </c>
      <c r="R508" s="20">
        <f t="shared" si="75"/>
        <v>29.125</v>
      </c>
      <c r="S508" s="20">
        <f t="shared" si="76"/>
        <v>26.175000000000001</v>
      </c>
      <c r="T508" s="20">
        <f t="shared" si="77"/>
        <v>35.375</v>
      </c>
      <c r="U508" s="19">
        <f t="shared" si="78"/>
        <v>33.841666666666661</v>
      </c>
      <c r="V508" s="19">
        <f t="shared" si="79"/>
        <v>34.224999999999994</v>
      </c>
    </row>
    <row r="509" spans="1:22" ht="13.5" x14ac:dyDescent="0.25">
      <c r="A509" s="3">
        <f>RSI!A509</f>
        <v>42746</v>
      </c>
      <c r="B509" s="2">
        <f>RSI!B509</f>
        <v>3.83</v>
      </c>
      <c r="C509" s="2">
        <f>RSI!I509</f>
        <v>46.403817515251767</v>
      </c>
      <c r="D509" s="2">
        <f>MACD!E509</f>
        <v>-6.1620130838075937E-3</v>
      </c>
      <c r="E509" s="2">
        <f>MACD!F509</f>
        <v>4.2123210105501022E-3</v>
      </c>
      <c r="F509" s="2">
        <f>'Moving Avg'!D509</f>
        <v>3.774</v>
      </c>
      <c r="G509" s="2">
        <f>'Moving Avg'!F509</f>
        <v>3.8155000000000001</v>
      </c>
      <c r="H509" s="2">
        <f>'Moving Avg'!G509</f>
        <v>4.001400000000003</v>
      </c>
      <c r="I509" s="2">
        <f>'Moving Avg'!H509</f>
        <v>4.3929000000000009</v>
      </c>
      <c r="J509" s="17" t="str">
        <f>OBV!F509</f>
        <v>BEARISH</v>
      </c>
      <c r="K509" s="17" t="str">
        <f>OBV!G509</f>
        <v>NEUTRAL</v>
      </c>
      <c r="L509" s="17" t="str">
        <f>OBV!H509</f>
        <v>BEARISH DIVERGENCE</v>
      </c>
      <c r="M509" s="19">
        <f t="shared" si="70"/>
        <v>25</v>
      </c>
      <c r="N509" s="19">
        <f t="shared" si="71"/>
        <v>45</v>
      </c>
      <c r="O509" s="19">
        <f t="shared" si="72"/>
        <v>0</v>
      </c>
      <c r="P509" s="19">
        <f t="shared" si="73"/>
        <v>16.5</v>
      </c>
      <c r="Q509" s="20">
        <f t="shared" si="74"/>
        <v>26.975000000000001</v>
      </c>
      <c r="R509" s="20">
        <f t="shared" si="75"/>
        <v>18.125</v>
      </c>
      <c r="S509" s="20">
        <f t="shared" si="76"/>
        <v>17.925000000000001</v>
      </c>
      <c r="T509" s="20">
        <f t="shared" si="77"/>
        <v>21.625</v>
      </c>
      <c r="U509" s="19">
        <f t="shared" si="78"/>
        <v>21.008333333333336</v>
      </c>
      <c r="V509" s="19">
        <f t="shared" si="79"/>
        <v>21.162500000000001</v>
      </c>
    </row>
    <row r="510" spans="1:22" ht="13.5" x14ac:dyDescent="0.25">
      <c r="A510" s="3">
        <f>RSI!A510</f>
        <v>42747</v>
      </c>
      <c r="B510" s="2">
        <f>RSI!B510</f>
        <v>3.83</v>
      </c>
      <c r="C510" s="2">
        <f>RSI!I510</f>
        <v>46.403817515251781</v>
      </c>
      <c r="D510" s="2">
        <f>MACD!E510</f>
        <v>5.995700669757742E-3</v>
      </c>
      <c r="E510" s="2">
        <f>MACD!F510</f>
        <v>4.5689969423916305E-3</v>
      </c>
      <c r="F510" s="2">
        <f>'Moving Avg'!D510</f>
        <v>3.79</v>
      </c>
      <c r="G510" s="2">
        <f>'Moving Avg'!F510</f>
        <v>3.8165</v>
      </c>
      <c r="H510" s="2">
        <f>'Moving Avg'!G510</f>
        <v>3.9882000000000022</v>
      </c>
      <c r="I510" s="2">
        <f>'Moving Avg'!H510</f>
        <v>4.3880500000000016</v>
      </c>
      <c r="J510" s="17" t="str">
        <f>OBV!F510</f>
        <v>BULLISH</v>
      </c>
      <c r="K510" s="17" t="str">
        <f>OBV!G510</f>
        <v>NEUTRAL</v>
      </c>
      <c r="L510" s="17" t="str">
        <f>OBV!H510</f>
        <v>CONFIRMED BULLISH</v>
      </c>
      <c r="M510" s="19">
        <f t="shared" si="70"/>
        <v>25</v>
      </c>
      <c r="N510" s="19">
        <f t="shared" si="71"/>
        <v>0</v>
      </c>
      <c r="O510" s="19">
        <f t="shared" si="72"/>
        <v>0</v>
      </c>
      <c r="P510" s="19">
        <f t="shared" si="73"/>
        <v>83.5</v>
      </c>
      <c r="Q510" s="20">
        <f t="shared" si="74"/>
        <v>21.274999999999999</v>
      </c>
      <c r="R510" s="20">
        <f t="shared" si="75"/>
        <v>25.875</v>
      </c>
      <c r="S510" s="20">
        <f t="shared" si="76"/>
        <v>41.325000000000003</v>
      </c>
      <c r="T510" s="20">
        <f t="shared" si="77"/>
        <v>27.125</v>
      </c>
      <c r="U510" s="19">
        <f t="shared" si="78"/>
        <v>29.491666666666664</v>
      </c>
      <c r="V510" s="19">
        <f t="shared" si="79"/>
        <v>28.9</v>
      </c>
    </row>
    <row r="511" spans="1:22" ht="13.5" x14ac:dyDescent="0.25">
      <c r="A511" s="3">
        <f>RSI!A511</f>
        <v>42748</v>
      </c>
      <c r="B511" s="2">
        <f>RSI!B511</f>
        <v>3.83</v>
      </c>
      <c r="C511" s="2">
        <f>RSI!I511</f>
        <v>46.403817515251781</v>
      </c>
      <c r="D511" s="2">
        <f>MACD!E511</f>
        <v>1.3401365853665581E-2</v>
      </c>
      <c r="E511" s="2">
        <f>MACD!F511</f>
        <v>6.3354707246464212E-3</v>
      </c>
      <c r="F511" s="2">
        <f>'Moving Avg'!D511</f>
        <v>3.8140000000000001</v>
      </c>
      <c r="G511" s="2">
        <f>'Moving Avg'!F511</f>
        <v>3.8180000000000001</v>
      </c>
      <c r="H511" s="2">
        <f>'Moving Avg'!G511</f>
        <v>3.9768000000000026</v>
      </c>
      <c r="I511" s="2">
        <f>'Moving Avg'!H511</f>
        <v>4.3832000000000013</v>
      </c>
      <c r="J511" s="17" t="str">
        <f>OBV!F511</f>
        <v>BULLISH</v>
      </c>
      <c r="K511" s="17" t="str">
        <f>OBV!G511</f>
        <v>NEUTRAL</v>
      </c>
      <c r="L511" s="17" t="str">
        <f>OBV!H511</f>
        <v>CONFIRMED BULLISH</v>
      </c>
      <c r="M511" s="19">
        <f t="shared" si="70"/>
        <v>25</v>
      </c>
      <c r="N511" s="19">
        <f t="shared" si="71"/>
        <v>0</v>
      </c>
      <c r="O511" s="19">
        <f t="shared" si="72"/>
        <v>0</v>
      </c>
      <c r="P511" s="19">
        <f t="shared" si="73"/>
        <v>83.5</v>
      </c>
      <c r="Q511" s="20">
        <f t="shared" si="74"/>
        <v>21.274999999999999</v>
      </c>
      <c r="R511" s="20">
        <f t="shared" si="75"/>
        <v>25.875</v>
      </c>
      <c r="S511" s="20">
        <f t="shared" si="76"/>
        <v>41.325000000000003</v>
      </c>
      <c r="T511" s="20">
        <f t="shared" si="77"/>
        <v>27.125</v>
      </c>
      <c r="U511" s="19">
        <f t="shared" si="78"/>
        <v>29.491666666666664</v>
      </c>
      <c r="V511" s="19">
        <f t="shared" si="79"/>
        <v>28.9</v>
      </c>
    </row>
    <row r="512" spans="1:22" ht="13.5" x14ac:dyDescent="0.25">
      <c r="A512" s="3">
        <f>RSI!A512</f>
        <v>42751</v>
      </c>
      <c r="B512" s="2">
        <f>RSI!B512</f>
        <v>3.94</v>
      </c>
      <c r="C512" s="2">
        <f>RSI!I512</f>
        <v>57.194638749329449</v>
      </c>
      <c r="D512" s="2">
        <f>MACD!E512</f>
        <v>1.4777298794292015E-2</v>
      </c>
      <c r="E512" s="2">
        <f>MACD!F512</f>
        <v>8.0238363385755403E-3</v>
      </c>
      <c r="F512" s="2">
        <f>'Moving Avg'!D512</f>
        <v>3.8520000000000003</v>
      </c>
      <c r="G512" s="2">
        <f>'Moving Avg'!F512</f>
        <v>3.8250000000000002</v>
      </c>
      <c r="H512" s="2">
        <f>'Moving Avg'!G512</f>
        <v>3.9704000000000019</v>
      </c>
      <c r="I512" s="2">
        <f>'Moving Avg'!H512</f>
        <v>4.3789500000000015</v>
      </c>
      <c r="J512" s="17" t="str">
        <f>OBV!F512</f>
        <v>BULLISH</v>
      </c>
      <c r="K512" s="17" t="str">
        <f>OBV!G512</f>
        <v>NEUTRAL</v>
      </c>
      <c r="L512" s="17" t="str">
        <f>OBV!H512</f>
        <v>CONFIRMED BULLISH</v>
      </c>
      <c r="M512" s="19">
        <f t="shared" si="70"/>
        <v>25</v>
      </c>
      <c r="N512" s="19">
        <f t="shared" si="71"/>
        <v>0</v>
      </c>
      <c r="O512" s="19">
        <f t="shared" si="72"/>
        <v>0</v>
      </c>
      <c r="P512" s="19">
        <f t="shared" si="73"/>
        <v>83.5</v>
      </c>
      <c r="Q512" s="20">
        <f t="shared" si="74"/>
        <v>21.274999999999999</v>
      </c>
      <c r="R512" s="20">
        <f t="shared" si="75"/>
        <v>25.875</v>
      </c>
      <c r="S512" s="20">
        <f t="shared" si="76"/>
        <v>41.325000000000003</v>
      </c>
      <c r="T512" s="20">
        <f t="shared" si="77"/>
        <v>27.125</v>
      </c>
      <c r="U512" s="19">
        <f t="shared" si="78"/>
        <v>29.491666666666664</v>
      </c>
      <c r="V512" s="19">
        <f t="shared" si="79"/>
        <v>28.9</v>
      </c>
    </row>
    <row r="513" spans="1:22" ht="13.5" x14ac:dyDescent="0.25">
      <c r="A513" s="3">
        <f>RSI!A513</f>
        <v>42752</v>
      </c>
      <c r="B513" s="2">
        <f>RSI!B513</f>
        <v>4.05</v>
      </c>
      <c r="C513" s="2">
        <f>RSI!I513</f>
        <v>64.822031067998893</v>
      </c>
      <c r="D513" s="2">
        <f>MACD!E513</f>
        <v>-1.1150700170109218E-2</v>
      </c>
      <c r="E513" s="2">
        <f>MACD!F513</f>
        <v>4.1889290368385887E-3</v>
      </c>
      <c r="F513" s="2">
        <f>'Moving Avg'!D513</f>
        <v>3.8959999999999999</v>
      </c>
      <c r="G513" s="2">
        <f>'Moving Avg'!F513</f>
        <v>3.8374999999999995</v>
      </c>
      <c r="H513" s="2">
        <f>'Moving Avg'!G513</f>
        <v>3.9650000000000016</v>
      </c>
      <c r="I513" s="2">
        <f>'Moving Avg'!H513</f>
        <v>4.3752500000000012</v>
      </c>
      <c r="J513" s="17" t="str">
        <f>OBV!F513</f>
        <v>BULLISH</v>
      </c>
      <c r="K513" s="17" t="str">
        <f>OBV!G513</f>
        <v>NEUTRAL</v>
      </c>
      <c r="L513" s="17" t="str">
        <f>OBV!H513</f>
        <v>CONFIRMED BULLISH</v>
      </c>
      <c r="M513" s="19">
        <f t="shared" si="70"/>
        <v>25</v>
      </c>
      <c r="N513" s="19">
        <f t="shared" si="71"/>
        <v>45</v>
      </c>
      <c r="O513" s="19">
        <f t="shared" si="72"/>
        <v>0</v>
      </c>
      <c r="P513" s="19">
        <f t="shared" si="73"/>
        <v>83.5</v>
      </c>
      <c r="Q513" s="20">
        <f t="shared" si="74"/>
        <v>37.024999999999999</v>
      </c>
      <c r="R513" s="20">
        <f t="shared" si="75"/>
        <v>34.875</v>
      </c>
      <c r="S513" s="20">
        <f t="shared" si="76"/>
        <v>48.075000000000003</v>
      </c>
      <c r="T513" s="20">
        <f t="shared" si="77"/>
        <v>38.375</v>
      </c>
      <c r="U513" s="19">
        <f t="shared" si="78"/>
        <v>39.991666666666667</v>
      </c>
      <c r="V513" s="19">
        <f t="shared" si="79"/>
        <v>39.587500000000006</v>
      </c>
    </row>
    <row r="514" spans="1:22" ht="13.5" x14ac:dyDescent="0.25">
      <c r="A514" s="3">
        <f>RSI!A514</f>
        <v>42753</v>
      </c>
      <c r="B514" s="2">
        <f>RSI!B514</f>
        <v>4.04</v>
      </c>
      <c r="C514" s="2">
        <f>RSI!I514</f>
        <v>63.710602315726781</v>
      </c>
      <c r="D514" s="2">
        <f>MACD!E514</f>
        <v>-3.6522771151676015E-2</v>
      </c>
      <c r="E514" s="2">
        <f>MACD!F514</f>
        <v>-3.9534110008643325E-3</v>
      </c>
      <c r="F514" s="2">
        <f>'Moving Avg'!D514</f>
        <v>3.9379999999999997</v>
      </c>
      <c r="G514" s="2">
        <f>'Moving Avg'!F514</f>
        <v>3.8494999999999999</v>
      </c>
      <c r="H514" s="2">
        <f>'Moving Avg'!G514</f>
        <v>3.961800000000002</v>
      </c>
      <c r="I514" s="2">
        <f>'Moving Avg'!H514</f>
        <v>4.3714500000000012</v>
      </c>
      <c r="J514" s="17" t="str">
        <f>OBV!F514</f>
        <v>BEARISH</v>
      </c>
      <c r="K514" s="17" t="str">
        <f>OBV!G514</f>
        <v>WEAK</v>
      </c>
      <c r="L514" s="17" t="str">
        <f>OBV!H514</f>
        <v>BEARISH DIVERGENCE</v>
      </c>
      <c r="M514" s="19">
        <f t="shared" ref="M514:M577" si="80">IF(C514&lt;30,50, IF(C514&gt;70, 0, 25))</f>
        <v>25</v>
      </c>
      <c r="N514" s="19">
        <f t="shared" ref="N514:N577" si="81">IF(E514-D514&gt;0.02, 100, IF(E514-D514&lt;0,0,45))</f>
        <v>100</v>
      </c>
      <c r="O514" s="19">
        <f t="shared" ref="O514:O577" si="82">IF(F514-I514&gt;10,100,IF(F514-I514&gt;5,75, IF(F514-I514&gt;0,50,0)))</f>
        <v>0</v>
      </c>
      <c r="P514" s="19">
        <f t="shared" ref="P514:P577" si="83">IF(L514="confirmed bullish", 34, IF(L514="bullish divergence",17, 0))+IF(J514="bullish",33,IF(J514="bearish",0,16.5))+IF(K514="strong",33,IF(K514="weak",0,16.5))</f>
        <v>0</v>
      </c>
      <c r="Q514" s="20">
        <f t="shared" si="74"/>
        <v>43.75</v>
      </c>
      <c r="R514" s="20">
        <f t="shared" si="75"/>
        <v>25</v>
      </c>
      <c r="S514" s="20">
        <f t="shared" si="76"/>
        <v>18.75</v>
      </c>
      <c r="T514" s="20">
        <f t="shared" si="77"/>
        <v>31.25</v>
      </c>
      <c r="U514" s="19">
        <f t="shared" si="78"/>
        <v>29.166666666666668</v>
      </c>
      <c r="V514" s="19">
        <f t="shared" si="79"/>
        <v>29.6875</v>
      </c>
    </row>
    <row r="515" spans="1:22" ht="13.5" x14ac:dyDescent="0.25">
      <c r="A515" s="3">
        <f>RSI!A515</f>
        <v>42754</v>
      </c>
      <c r="B515" s="2">
        <f>RSI!B515</f>
        <v>3.92</v>
      </c>
      <c r="C515" s="2">
        <f>RSI!I515</f>
        <v>52.154383893101681</v>
      </c>
      <c r="D515" s="2">
        <f>MACD!E515</f>
        <v>-5.4674419115562145E-2</v>
      </c>
      <c r="E515" s="2">
        <f>MACD!F515</f>
        <v>-1.4097612623803896E-2</v>
      </c>
      <c r="F515" s="2">
        <f>'Moving Avg'!D515</f>
        <v>3.9560000000000004</v>
      </c>
      <c r="G515" s="2">
        <f>'Moving Avg'!F515</f>
        <v>3.8555000000000001</v>
      </c>
      <c r="H515" s="2">
        <f>'Moving Avg'!G515</f>
        <v>3.9586000000000006</v>
      </c>
      <c r="I515" s="2">
        <f>'Moving Avg'!H515</f>
        <v>4.3676500000000011</v>
      </c>
      <c r="J515" s="17" t="str">
        <f>OBV!F515</f>
        <v>BEARISH</v>
      </c>
      <c r="K515" s="17" t="str">
        <f>OBV!G515</f>
        <v>WEAK</v>
      </c>
      <c r="L515" s="17" t="str">
        <f>OBV!H515</f>
        <v>BEARISH DIVERGENCE</v>
      </c>
      <c r="M515" s="19">
        <f t="shared" si="80"/>
        <v>25</v>
      </c>
      <c r="N515" s="19">
        <f t="shared" si="81"/>
        <v>100</v>
      </c>
      <c r="O515" s="19">
        <f t="shared" si="82"/>
        <v>0</v>
      </c>
      <c r="P515" s="19">
        <f t="shared" si="83"/>
        <v>0</v>
      </c>
      <c r="Q515" s="20">
        <f t="shared" ref="Q515:Q578" si="84">0.35*M515+N515*0.35+O515*0.15+P515*0.15</f>
        <v>43.75</v>
      </c>
      <c r="R515" s="20">
        <f t="shared" ref="R515:R578" si="85">M515*0.2+N515*0.2+O515*0.35+P515*0.25</f>
        <v>25</v>
      </c>
      <c r="S515" s="20">
        <f t="shared" ref="S515:S578" si="86">M515*0.15+N515*0.15+O515*0.25+P515*0.45</f>
        <v>18.75</v>
      </c>
      <c r="T515" s="20">
        <f t="shared" ref="T515:T578" si="87">0.25*SUM(M515:P515)</f>
        <v>31.25</v>
      </c>
      <c r="U515" s="19">
        <f t="shared" ref="U515:U578" si="88">SUM(Q515:S515)/3</f>
        <v>29.166666666666668</v>
      </c>
      <c r="V515" s="19">
        <f t="shared" ref="V515:V578" si="89">SUM(Q515:T515)/4</f>
        <v>29.6875</v>
      </c>
    </row>
    <row r="516" spans="1:22" ht="13.5" x14ac:dyDescent="0.25">
      <c r="A516" s="3">
        <f>RSI!A516</f>
        <v>42755</v>
      </c>
      <c r="B516" s="2">
        <f>RSI!B516</f>
        <v>3.92</v>
      </c>
      <c r="C516" s="2">
        <f>RSI!I516</f>
        <v>52.154383893101688</v>
      </c>
      <c r="D516" s="2">
        <f>MACD!E516</f>
        <v>-7.636389351330175E-2</v>
      </c>
      <c r="E516" s="2">
        <f>MACD!F516</f>
        <v>-2.6550868801703469E-2</v>
      </c>
      <c r="F516" s="2">
        <f>'Moving Avg'!D516</f>
        <v>3.9740000000000002</v>
      </c>
      <c r="G516" s="2">
        <f>'Moving Avg'!F516</f>
        <v>3.8615000000000004</v>
      </c>
      <c r="H516" s="2">
        <f>'Moving Avg'!G516</f>
        <v>3.9561999999999999</v>
      </c>
      <c r="I516" s="2">
        <f>'Moving Avg'!H516</f>
        <v>4.3638500000000011</v>
      </c>
      <c r="J516" s="17" t="str">
        <f>OBV!F516</f>
        <v>BEARISH</v>
      </c>
      <c r="K516" s="17" t="str">
        <f>OBV!G516</f>
        <v>WEAK</v>
      </c>
      <c r="L516" s="17" t="str">
        <f>OBV!H516</f>
        <v>BEARISH DIVERGENCE</v>
      </c>
      <c r="M516" s="19">
        <f t="shared" si="80"/>
        <v>25</v>
      </c>
      <c r="N516" s="19">
        <f t="shared" si="81"/>
        <v>100</v>
      </c>
      <c r="O516" s="19">
        <f t="shared" si="82"/>
        <v>0</v>
      </c>
      <c r="P516" s="19">
        <f t="shared" si="83"/>
        <v>0</v>
      </c>
      <c r="Q516" s="20">
        <f t="shared" si="84"/>
        <v>43.75</v>
      </c>
      <c r="R516" s="20">
        <f t="shared" si="85"/>
        <v>25</v>
      </c>
      <c r="S516" s="20">
        <f t="shared" si="86"/>
        <v>18.75</v>
      </c>
      <c r="T516" s="20">
        <f t="shared" si="87"/>
        <v>31.25</v>
      </c>
      <c r="U516" s="19">
        <f t="shared" si="88"/>
        <v>29.166666666666668</v>
      </c>
      <c r="V516" s="19">
        <f t="shared" si="89"/>
        <v>29.6875</v>
      </c>
    </row>
    <row r="517" spans="1:22" ht="13.5" x14ac:dyDescent="0.25">
      <c r="A517" s="3">
        <f>RSI!A517</f>
        <v>42758</v>
      </c>
      <c r="B517" s="2">
        <f>RSI!B517</f>
        <v>3.9</v>
      </c>
      <c r="C517" s="2">
        <f>RSI!I517</f>
        <v>50.387747818776283</v>
      </c>
      <c r="D517" s="2">
        <f>MACD!E517</f>
        <v>-8.7244662417361507E-2</v>
      </c>
      <c r="E517" s="2">
        <f>MACD!F517</f>
        <v>-3.8689627524835082E-2</v>
      </c>
      <c r="F517" s="2">
        <f>'Moving Avg'!D517</f>
        <v>3.9659999999999997</v>
      </c>
      <c r="G517" s="2">
        <f>'Moving Avg'!F517</f>
        <v>3.8664999999999998</v>
      </c>
      <c r="H517" s="2">
        <f>'Moving Avg'!G517</f>
        <v>3.9542000000000002</v>
      </c>
      <c r="I517" s="2">
        <f>'Moving Avg'!H517</f>
        <v>4.3598500000000007</v>
      </c>
      <c r="J517" s="17" t="str">
        <f>OBV!F517</f>
        <v>BEARISH</v>
      </c>
      <c r="K517" s="17" t="str">
        <f>OBV!G517</f>
        <v>WEAK</v>
      </c>
      <c r="L517" s="17" t="str">
        <f>OBV!H517</f>
        <v>CONFIRMED BEARISH</v>
      </c>
      <c r="M517" s="19">
        <f t="shared" si="80"/>
        <v>25</v>
      </c>
      <c r="N517" s="19">
        <f t="shared" si="81"/>
        <v>100</v>
      </c>
      <c r="O517" s="19">
        <f t="shared" si="82"/>
        <v>0</v>
      </c>
      <c r="P517" s="19">
        <f t="shared" si="83"/>
        <v>0</v>
      </c>
      <c r="Q517" s="20">
        <f t="shared" si="84"/>
        <v>43.75</v>
      </c>
      <c r="R517" s="20">
        <f t="shared" si="85"/>
        <v>25</v>
      </c>
      <c r="S517" s="20">
        <f t="shared" si="86"/>
        <v>18.75</v>
      </c>
      <c r="T517" s="20">
        <f t="shared" si="87"/>
        <v>31.25</v>
      </c>
      <c r="U517" s="19">
        <f t="shared" si="88"/>
        <v>29.166666666666668</v>
      </c>
      <c r="V517" s="19">
        <f t="shared" si="89"/>
        <v>29.6875</v>
      </c>
    </row>
    <row r="518" spans="1:22" ht="13.5" x14ac:dyDescent="0.25">
      <c r="A518" s="3">
        <f>RSI!A518</f>
        <v>42759</v>
      </c>
      <c r="B518" s="2">
        <f>RSI!B518</f>
        <v>3.91</v>
      </c>
      <c r="C518" s="2">
        <f>RSI!I518</f>
        <v>51.276437218879856</v>
      </c>
      <c r="D518" s="2">
        <f>MACD!E518</f>
        <v>-8.4917690334589402E-2</v>
      </c>
      <c r="E518" s="2">
        <f>MACD!F518</f>
        <v>-4.7935240086785944E-2</v>
      </c>
      <c r="F518" s="2">
        <f>'Moving Avg'!D518</f>
        <v>3.9379999999999997</v>
      </c>
      <c r="G518" s="2">
        <f>'Moving Avg'!F518</f>
        <v>3.871999999999999</v>
      </c>
      <c r="H518" s="2">
        <f>'Moving Avg'!G518</f>
        <v>3.9494000000000007</v>
      </c>
      <c r="I518" s="2">
        <f>'Moving Avg'!H518</f>
        <v>4.3556500000000007</v>
      </c>
      <c r="J518" s="17" t="str">
        <f>OBV!F518</f>
        <v>BEARISH</v>
      </c>
      <c r="K518" s="17" t="str">
        <f>OBV!G518</f>
        <v>WEAK</v>
      </c>
      <c r="L518" s="17" t="str">
        <f>OBV!H518</f>
        <v>CONFIRMED BEARISH</v>
      </c>
      <c r="M518" s="19">
        <f t="shared" si="80"/>
        <v>25</v>
      </c>
      <c r="N518" s="19">
        <f t="shared" si="81"/>
        <v>100</v>
      </c>
      <c r="O518" s="19">
        <f t="shared" si="82"/>
        <v>0</v>
      </c>
      <c r="P518" s="19">
        <f t="shared" si="83"/>
        <v>0</v>
      </c>
      <c r="Q518" s="20">
        <f t="shared" si="84"/>
        <v>43.75</v>
      </c>
      <c r="R518" s="20">
        <f t="shared" si="85"/>
        <v>25</v>
      </c>
      <c r="S518" s="20">
        <f t="shared" si="86"/>
        <v>18.75</v>
      </c>
      <c r="T518" s="20">
        <f t="shared" si="87"/>
        <v>31.25</v>
      </c>
      <c r="U518" s="19">
        <f t="shared" si="88"/>
        <v>29.166666666666668</v>
      </c>
      <c r="V518" s="19">
        <f t="shared" si="89"/>
        <v>29.6875</v>
      </c>
    </row>
    <row r="519" spans="1:22" ht="13.5" x14ac:dyDescent="0.25">
      <c r="A519" s="3">
        <f>RSI!A519</f>
        <v>42760</v>
      </c>
      <c r="B519" s="2">
        <f>RSI!B519</f>
        <v>3.9</v>
      </c>
      <c r="C519" s="2">
        <f>RSI!I519</f>
        <v>50.306004202786752</v>
      </c>
      <c r="D519" s="2">
        <f>MACD!E519</f>
        <v>-8.2297781263077407E-2</v>
      </c>
      <c r="E519" s="2">
        <f>MACD!F519</f>
        <v>-5.4807748322044242E-2</v>
      </c>
      <c r="F519" s="2">
        <f>'Moving Avg'!D519</f>
        <v>3.91</v>
      </c>
      <c r="G519" s="2">
        <f>'Moving Avg'!F519</f>
        <v>3.8714999999999997</v>
      </c>
      <c r="H519" s="2">
        <f>'Moving Avg'!G519</f>
        <v>3.9426000000000005</v>
      </c>
      <c r="I519" s="2">
        <f>'Moving Avg'!H519</f>
        <v>4.3516500000000002</v>
      </c>
      <c r="J519" s="17" t="str">
        <f>OBV!F519</f>
        <v>BULLISH</v>
      </c>
      <c r="K519" s="17" t="str">
        <f>OBV!G519</f>
        <v>NEUTRAL</v>
      </c>
      <c r="L519" s="17" t="str">
        <f>OBV!H519</f>
        <v>BULLISH DIVERGENCE</v>
      </c>
      <c r="M519" s="19">
        <f t="shared" si="80"/>
        <v>25</v>
      </c>
      <c r="N519" s="19">
        <f t="shared" si="81"/>
        <v>100</v>
      </c>
      <c r="O519" s="19">
        <f t="shared" si="82"/>
        <v>0</v>
      </c>
      <c r="P519" s="19">
        <f t="shared" si="83"/>
        <v>66.5</v>
      </c>
      <c r="Q519" s="20">
        <f t="shared" si="84"/>
        <v>53.725000000000001</v>
      </c>
      <c r="R519" s="20">
        <f t="shared" si="85"/>
        <v>41.625</v>
      </c>
      <c r="S519" s="20">
        <f t="shared" si="86"/>
        <v>48.674999999999997</v>
      </c>
      <c r="T519" s="20">
        <f t="shared" si="87"/>
        <v>47.875</v>
      </c>
      <c r="U519" s="19">
        <f t="shared" si="88"/>
        <v>48.008333333333326</v>
      </c>
      <c r="V519" s="19">
        <f t="shared" si="89"/>
        <v>47.974999999999994</v>
      </c>
    </row>
    <row r="520" spans="1:22" ht="13.5" x14ac:dyDescent="0.25">
      <c r="A520" s="3">
        <f>RSI!A520</f>
        <v>42761</v>
      </c>
      <c r="B520" s="2">
        <f>RSI!B520</f>
        <v>3.92</v>
      </c>
      <c r="C520" s="2">
        <f>RSI!I520</f>
        <v>52.252325889590864</v>
      </c>
      <c r="D520" s="2">
        <f>MACD!E520</f>
        <v>-8.1586481776700914E-2</v>
      </c>
      <c r="E520" s="2">
        <f>MACD!F520</f>
        <v>-6.0163495012975576E-2</v>
      </c>
      <c r="F520" s="2">
        <f>'Moving Avg'!D520</f>
        <v>3.91</v>
      </c>
      <c r="G520" s="2">
        <f>'Moving Avg'!F520</f>
        <v>3.8714999999999997</v>
      </c>
      <c r="H520" s="2">
        <f>'Moving Avg'!G520</f>
        <v>3.9362000000000008</v>
      </c>
      <c r="I520" s="2">
        <f>'Moving Avg'!H520</f>
        <v>4.3477499999999996</v>
      </c>
      <c r="J520" s="17" t="str">
        <f>OBV!F520</f>
        <v>BULLISH</v>
      </c>
      <c r="K520" s="17" t="str">
        <f>OBV!G520</f>
        <v>NEUTRAL</v>
      </c>
      <c r="L520" s="17" t="str">
        <f>OBV!H520</f>
        <v>NEUTRAL</v>
      </c>
      <c r="M520" s="19">
        <f t="shared" si="80"/>
        <v>25</v>
      </c>
      <c r="N520" s="19">
        <f t="shared" si="81"/>
        <v>100</v>
      </c>
      <c r="O520" s="19">
        <f t="shared" si="82"/>
        <v>0</v>
      </c>
      <c r="P520" s="19">
        <f t="shared" si="83"/>
        <v>49.5</v>
      </c>
      <c r="Q520" s="20">
        <f t="shared" si="84"/>
        <v>51.174999999999997</v>
      </c>
      <c r="R520" s="20">
        <f t="shared" si="85"/>
        <v>37.375</v>
      </c>
      <c r="S520" s="20">
        <f t="shared" si="86"/>
        <v>41.025000000000006</v>
      </c>
      <c r="T520" s="20">
        <f t="shared" si="87"/>
        <v>43.625</v>
      </c>
      <c r="U520" s="19">
        <f t="shared" si="88"/>
        <v>43.191666666666663</v>
      </c>
      <c r="V520" s="19">
        <f t="shared" si="89"/>
        <v>43.3</v>
      </c>
    </row>
    <row r="521" spans="1:22" ht="13.5" x14ac:dyDescent="0.25">
      <c r="A521" s="3">
        <f>RSI!A521</f>
        <v>42762</v>
      </c>
      <c r="B521" s="2">
        <f>RSI!B521</f>
        <v>3.9</v>
      </c>
      <c r="C521" s="2">
        <f>RSI!I521</f>
        <v>50.137577361614873</v>
      </c>
      <c r="D521" s="2">
        <f>MACD!E521</f>
        <v>-7.9643594922398808E-2</v>
      </c>
      <c r="E521" s="2">
        <f>MACD!F521</f>
        <v>-6.4059514994860234E-2</v>
      </c>
      <c r="F521" s="2">
        <f>'Moving Avg'!D521</f>
        <v>3.9060000000000001</v>
      </c>
      <c r="G521" s="2">
        <f>'Moving Avg'!F521</f>
        <v>3.8715000000000002</v>
      </c>
      <c r="H521" s="2">
        <f>'Moving Avg'!G521</f>
        <v>3.9294000000000007</v>
      </c>
      <c r="I521" s="2">
        <f>'Moving Avg'!H521</f>
        <v>4.3432500000000003</v>
      </c>
      <c r="J521" s="17" t="str">
        <f>OBV!F521</f>
        <v>BULLISH</v>
      </c>
      <c r="K521" s="17" t="str">
        <f>OBV!G521</f>
        <v>NEUTRAL</v>
      </c>
      <c r="L521" s="17" t="str">
        <f>OBV!H521</f>
        <v>BULLISH DIVERGENCE</v>
      </c>
      <c r="M521" s="19">
        <f t="shared" si="80"/>
        <v>25</v>
      </c>
      <c r="N521" s="19">
        <f t="shared" si="81"/>
        <v>45</v>
      </c>
      <c r="O521" s="19">
        <f t="shared" si="82"/>
        <v>0</v>
      </c>
      <c r="P521" s="19">
        <f t="shared" si="83"/>
        <v>66.5</v>
      </c>
      <c r="Q521" s="20">
        <f t="shared" si="84"/>
        <v>34.475000000000001</v>
      </c>
      <c r="R521" s="20">
        <f t="shared" si="85"/>
        <v>30.625</v>
      </c>
      <c r="S521" s="20">
        <f t="shared" si="86"/>
        <v>40.424999999999997</v>
      </c>
      <c r="T521" s="20">
        <f t="shared" si="87"/>
        <v>34.125</v>
      </c>
      <c r="U521" s="19">
        <f t="shared" si="88"/>
        <v>35.174999999999997</v>
      </c>
      <c r="V521" s="19">
        <f t="shared" si="89"/>
        <v>34.912499999999994</v>
      </c>
    </row>
    <row r="522" spans="1:22" ht="13.5" x14ac:dyDescent="0.25">
      <c r="A522" s="3">
        <f>RSI!A522</f>
        <v>42765</v>
      </c>
      <c r="B522" s="2">
        <f>RSI!B522</f>
        <v>3.9</v>
      </c>
      <c r="C522" s="2">
        <f>RSI!I522</f>
        <v>50.137577361614881</v>
      </c>
      <c r="D522" s="2">
        <f>MACD!E522</f>
        <v>-6.1088414681308212E-2</v>
      </c>
      <c r="E522" s="2">
        <f>MACD!F522</f>
        <v>-6.3465294932149835E-2</v>
      </c>
      <c r="F522" s="2">
        <f>'Moving Avg'!D522</f>
        <v>3.9060000000000001</v>
      </c>
      <c r="G522" s="2">
        <f>'Moving Avg'!F522</f>
        <v>3.8705000000000007</v>
      </c>
      <c r="H522" s="2">
        <f>'Moving Avg'!G522</f>
        <v>3.9248000000000007</v>
      </c>
      <c r="I522" s="2">
        <f>'Moving Avg'!H522</f>
        <v>4.3394499999999994</v>
      </c>
      <c r="J522" s="17" t="str">
        <f>OBV!F522</f>
        <v>BULLISH</v>
      </c>
      <c r="K522" s="17" t="str">
        <f>OBV!G522</f>
        <v>NEUTRAL</v>
      </c>
      <c r="L522" s="17" t="str">
        <f>OBV!H522</f>
        <v>NEUTRAL</v>
      </c>
      <c r="M522" s="19">
        <f t="shared" si="80"/>
        <v>25</v>
      </c>
      <c r="N522" s="19">
        <f t="shared" si="81"/>
        <v>0</v>
      </c>
      <c r="O522" s="19">
        <f t="shared" si="82"/>
        <v>0</v>
      </c>
      <c r="P522" s="19">
        <f t="shared" si="83"/>
        <v>49.5</v>
      </c>
      <c r="Q522" s="20">
        <f t="shared" si="84"/>
        <v>16.175000000000001</v>
      </c>
      <c r="R522" s="20">
        <f t="shared" si="85"/>
        <v>17.375</v>
      </c>
      <c r="S522" s="20">
        <f t="shared" si="86"/>
        <v>26.025000000000002</v>
      </c>
      <c r="T522" s="20">
        <f t="shared" si="87"/>
        <v>18.625</v>
      </c>
      <c r="U522" s="19">
        <f t="shared" si="88"/>
        <v>19.858333333333334</v>
      </c>
      <c r="V522" s="19">
        <f t="shared" si="89"/>
        <v>19.55</v>
      </c>
    </row>
    <row r="523" spans="1:22" ht="13.5" x14ac:dyDescent="0.25">
      <c r="A523" s="3">
        <f>RSI!A523</f>
        <v>42766</v>
      </c>
      <c r="B523" s="2">
        <f>RSI!B523</f>
        <v>3.8</v>
      </c>
      <c r="C523" s="2">
        <f>RSI!I523</f>
        <v>40.607459078416262</v>
      </c>
      <c r="D523" s="2">
        <f>MACD!E523</f>
        <v>-2.1068391248188156E-2</v>
      </c>
      <c r="E523" s="2">
        <f>MACD!F523</f>
        <v>-5.4985914195357498E-2</v>
      </c>
      <c r="F523" s="2">
        <f>'Moving Avg'!D523</f>
        <v>3.8840000000000003</v>
      </c>
      <c r="G523" s="2">
        <f>'Moving Avg'!F523</f>
        <v>3.8704999999999998</v>
      </c>
      <c r="H523" s="2">
        <f>'Moving Avg'!G523</f>
        <v>3.9160000000000008</v>
      </c>
      <c r="I523" s="2">
        <f>'Moving Avg'!H523</f>
        <v>4.3349499999999992</v>
      </c>
      <c r="J523" s="17" t="str">
        <f>OBV!F523</f>
        <v>BEARISH</v>
      </c>
      <c r="K523" s="17" t="str">
        <f>OBV!G523</f>
        <v>NEUTRAL</v>
      </c>
      <c r="L523" s="17" t="str">
        <f>OBV!H523</f>
        <v>CONFIRMED BEARISH</v>
      </c>
      <c r="M523" s="19">
        <f t="shared" si="80"/>
        <v>25</v>
      </c>
      <c r="N523" s="19">
        <f t="shared" si="81"/>
        <v>0</v>
      </c>
      <c r="O523" s="19">
        <f t="shared" si="82"/>
        <v>0</v>
      </c>
      <c r="P523" s="19">
        <f t="shared" si="83"/>
        <v>16.5</v>
      </c>
      <c r="Q523" s="20">
        <f t="shared" si="84"/>
        <v>11.225</v>
      </c>
      <c r="R523" s="20">
        <f t="shared" si="85"/>
        <v>9.125</v>
      </c>
      <c r="S523" s="20">
        <f t="shared" si="86"/>
        <v>11.175000000000001</v>
      </c>
      <c r="T523" s="20">
        <f t="shared" si="87"/>
        <v>10.375</v>
      </c>
      <c r="U523" s="19">
        <f t="shared" si="88"/>
        <v>10.508333333333335</v>
      </c>
      <c r="V523" s="19">
        <f t="shared" si="89"/>
        <v>10.475000000000001</v>
      </c>
    </row>
    <row r="524" spans="1:22" ht="13.5" x14ac:dyDescent="0.25">
      <c r="A524" s="3">
        <f>RSI!A524</f>
        <v>42767</v>
      </c>
      <c r="B524" s="2">
        <f>RSI!B524</f>
        <v>3.74</v>
      </c>
      <c r="C524" s="2">
        <f>RSI!I524</f>
        <v>36.165583803432035</v>
      </c>
      <c r="D524" s="2">
        <f>MACD!E524</f>
        <v>1.6281409347540965E-2</v>
      </c>
      <c r="E524" s="2">
        <f>MACD!F524</f>
        <v>-4.0732449486777809E-2</v>
      </c>
      <c r="F524" s="2">
        <f>'Moving Avg'!D524</f>
        <v>3.8519999999999994</v>
      </c>
      <c r="G524" s="2">
        <f>'Moving Avg'!F524</f>
        <v>3.8685</v>
      </c>
      <c r="H524" s="2">
        <f>'Moving Avg'!G524</f>
        <v>3.9068000000000005</v>
      </c>
      <c r="I524" s="2">
        <f>'Moving Avg'!H524</f>
        <v>4.3303999999999991</v>
      </c>
      <c r="J524" s="17" t="str">
        <f>OBV!F524</f>
        <v>BEARISH</v>
      </c>
      <c r="K524" s="17" t="str">
        <f>OBV!G524</f>
        <v>WEAK</v>
      </c>
      <c r="L524" s="17" t="str">
        <f>OBV!H524</f>
        <v>CONFIRMED BEARISH</v>
      </c>
      <c r="M524" s="19">
        <f t="shared" si="80"/>
        <v>25</v>
      </c>
      <c r="N524" s="19">
        <f t="shared" si="81"/>
        <v>0</v>
      </c>
      <c r="O524" s="19">
        <f t="shared" si="82"/>
        <v>0</v>
      </c>
      <c r="P524" s="19">
        <f t="shared" si="83"/>
        <v>0</v>
      </c>
      <c r="Q524" s="20">
        <f t="shared" si="84"/>
        <v>8.75</v>
      </c>
      <c r="R524" s="20">
        <f t="shared" si="85"/>
        <v>5</v>
      </c>
      <c r="S524" s="20">
        <f t="shared" si="86"/>
        <v>3.75</v>
      </c>
      <c r="T524" s="20">
        <f t="shared" si="87"/>
        <v>6.25</v>
      </c>
      <c r="U524" s="19">
        <f t="shared" si="88"/>
        <v>5.833333333333333</v>
      </c>
      <c r="V524" s="19">
        <f t="shared" si="89"/>
        <v>5.9375</v>
      </c>
    </row>
    <row r="525" spans="1:22" ht="13.5" x14ac:dyDescent="0.25">
      <c r="A525" s="3">
        <f>RSI!A525</f>
        <v>42768</v>
      </c>
      <c r="B525" s="2">
        <f>RSI!B525</f>
        <v>3.8</v>
      </c>
      <c r="C525" s="2">
        <f>RSI!I525</f>
        <v>42.892809833309236</v>
      </c>
      <c r="D525" s="2">
        <f>MACD!E525</f>
        <v>2.5871351018296629E-2</v>
      </c>
      <c r="E525" s="2">
        <f>MACD!F525</f>
        <v>-2.7411689385762925E-2</v>
      </c>
      <c r="F525" s="2">
        <f>'Moving Avg'!D525</f>
        <v>3.8280000000000003</v>
      </c>
      <c r="G525" s="2">
        <f>'Moving Avg'!F525</f>
        <v>3.871</v>
      </c>
      <c r="H525" s="2">
        <f>'Moving Avg'!G525</f>
        <v>3.9012000000000007</v>
      </c>
      <c r="I525" s="2">
        <f>'Moving Avg'!H525</f>
        <v>4.3265499999999992</v>
      </c>
      <c r="J525" s="17" t="str">
        <f>OBV!F525</f>
        <v>BEARISH</v>
      </c>
      <c r="K525" s="17" t="str">
        <f>OBV!G525</f>
        <v>NEUTRAL</v>
      </c>
      <c r="L525" s="17" t="str">
        <f>OBV!H525</f>
        <v>CONFIRMED BEARISH</v>
      </c>
      <c r="M525" s="19">
        <f t="shared" si="80"/>
        <v>25</v>
      </c>
      <c r="N525" s="19">
        <f t="shared" si="81"/>
        <v>0</v>
      </c>
      <c r="O525" s="19">
        <f t="shared" si="82"/>
        <v>0</v>
      </c>
      <c r="P525" s="19">
        <f t="shared" si="83"/>
        <v>16.5</v>
      </c>
      <c r="Q525" s="20">
        <f t="shared" si="84"/>
        <v>11.225</v>
      </c>
      <c r="R525" s="20">
        <f t="shared" si="85"/>
        <v>9.125</v>
      </c>
      <c r="S525" s="20">
        <f t="shared" si="86"/>
        <v>11.175000000000001</v>
      </c>
      <c r="T525" s="20">
        <f t="shared" si="87"/>
        <v>10.375</v>
      </c>
      <c r="U525" s="19">
        <f t="shared" si="88"/>
        <v>10.508333333333335</v>
      </c>
      <c r="V525" s="19">
        <f t="shared" si="89"/>
        <v>10.475000000000001</v>
      </c>
    </row>
    <row r="526" spans="1:22" ht="13.5" x14ac:dyDescent="0.25">
      <c r="A526" s="3">
        <f>RSI!A526</f>
        <v>42769</v>
      </c>
      <c r="B526" s="2">
        <f>RSI!B526</f>
        <v>3.85</v>
      </c>
      <c r="C526" s="2">
        <f>RSI!I526</f>
        <v>47.827150432906336</v>
      </c>
      <c r="D526" s="2">
        <f>MACD!E526</f>
        <v>3.0753825535061896E-2</v>
      </c>
      <c r="E526" s="2">
        <f>MACD!F526</f>
        <v>-1.577858640159796E-2</v>
      </c>
      <c r="F526" s="2">
        <f>'Moving Avg'!D526</f>
        <v>3.8180000000000001</v>
      </c>
      <c r="G526" s="2">
        <f>'Moving Avg'!F526</f>
        <v>3.8779999999999992</v>
      </c>
      <c r="H526" s="2">
        <f>'Moving Avg'!G526</f>
        <v>3.8966000000000003</v>
      </c>
      <c r="I526" s="2">
        <f>'Moving Avg'!H526</f>
        <v>4.3228</v>
      </c>
      <c r="J526" s="17" t="str">
        <f>OBV!F526</f>
        <v>BEARISH</v>
      </c>
      <c r="K526" s="17" t="str">
        <f>OBV!G526</f>
        <v>NEUTRAL</v>
      </c>
      <c r="L526" s="17" t="str">
        <f>OBV!H526</f>
        <v>CONFIRMED BEARISH</v>
      </c>
      <c r="M526" s="19">
        <f t="shared" si="80"/>
        <v>25</v>
      </c>
      <c r="N526" s="19">
        <f t="shared" si="81"/>
        <v>0</v>
      </c>
      <c r="O526" s="19">
        <f t="shared" si="82"/>
        <v>0</v>
      </c>
      <c r="P526" s="19">
        <f t="shared" si="83"/>
        <v>16.5</v>
      </c>
      <c r="Q526" s="20">
        <f t="shared" si="84"/>
        <v>11.225</v>
      </c>
      <c r="R526" s="20">
        <f t="shared" si="85"/>
        <v>9.125</v>
      </c>
      <c r="S526" s="20">
        <f t="shared" si="86"/>
        <v>11.175000000000001</v>
      </c>
      <c r="T526" s="20">
        <f t="shared" si="87"/>
        <v>10.375</v>
      </c>
      <c r="U526" s="19">
        <f t="shared" si="88"/>
        <v>10.508333333333335</v>
      </c>
      <c r="V526" s="19">
        <f t="shared" si="89"/>
        <v>10.475000000000001</v>
      </c>
    </row>
    <row r="527" spans="1:22" ht="13.5" x14ac:dyDescent="0.25">
      <c r="A527" s="3">
        <f>RSI!A527</f>
        <v>42772</v>
      </c>
      <c r="B527" s="2">
        <f>RSI!B527</f>
        <v>3.85</v>
      </c>
      <c r="C527" s="2">
        <f>RSI!I527</f>
        <v>47.827150432906336</v>
      </c>
      <c r="D527" s="2">
        <f>MACD!E527</f>
        <v>3.1949452856914196E-2</v>
      </c>
      <c r="E527" s="2">
        <f>MACD!F527</f>
        <v>-6.2329785498955303E-3</v>
      </c>
      <c r="F527" s="2">
        <f>'Moving Avg'!D527</f>
        <v>3.8079999999999998</v>
      </c>
      <c r="G527" s="2">
        <f>'Moving Avg'!F527</f>
        <v>3.8829999999999991</v>
      </c>
      <c r="H527" s="2">
        <f>'Moving Avg'!G527</f>
        <v>3.8919999999999999</v>
      </c>
      <c r="I527" s="2">
        <f>'Moving Avg'!H527</f>
        <v>4.3190499999999989</v>
      </c>
      <c r="J527" s="17" t="str">
        <f>OBV!F527</f>
        <v>BEARISH</v>
      </c>
      <c r="K527" s="17" t="str">
        <f>OBV!G527</f>
        <v>NEUTRAL</v>
      </c>
      <c r="L527" s="17" t="str">
        <f>OBV!H527</f>
        <v>CONFIRMED BEARISH</v>
      </c>
      <c r="M527" s="19">
        <f t="shared" si="80"/>
        <v>25</v>
      </c>
      <c r="N527" s="19">
        <f t="shared" si="81"/>
        <v>0</v>
      </c>
      <c r="O527" s="19">
        <f t="shared" si="82"/>
        <v>0</v>
      </c>
      <c r="P527" s="19">
        <f t="shared" si="83"/>
        <v>16.5</v>
      </c>
      <c r="Q527" s="20">
        <f t="shared" si="84"/>
        <v>11.225</v>
      </c>
      <c r="R527" s="20">
        <f t="shared" si="85"/>
        <v>9.125</v>
      </c>
      <c r="S527" s="20">
        <f t="shared" si="86"/>
        <v>11.175000000000001</v>
      </c>
      <c r="T527" s="20">
        <f t="shared" si="87"/>
        <v>10.375</v>
      </c>
      <c r="U527" s="19">
        <f t="shared" si="88"/>
        <v>10.508333333333335</v>
      </c>
      <c r="V527" s="19">
        <f t="shared" si="89"/>
        <v>10.475000000000001</v>
      </c>
    </row>
    <row r="528" spans="1:22" ht="13.5" x14ac:dyDescent="0.25">
      <c r="A528" s="3">
        <f>RSI!A528</f>
        <v>42773</v>
      </c>
      <c r="B528" s="2">
        <f>RSI!B528</f>
        <v>3.74</v>
      </c>
      <c r="C528" s="2">
        <f>RSI!I528</f>
        <v>39.187797199027983</v>
      </c>
      <c r="D528" s="2">
        <f>MACD!E528</f>
        <v>4.2778511837203936E-2</v>
      </c>
      <c r="E528" s="2">
        <f>MACD!F528</f>
        <v>3.5693195275243632E-3</v>
      </c>
      <c r="F528" s="2">
        <f>'Moving Avg'!D528</f>
        <v>3.7960000000000003</v>
      </c>
      <c r="G528" s="2">
        <f>'Moving Avg'!F528</f>
        <v>3.8784999999999989</v>
      </c>
      <c r="H528" s="2">
        <f>'Moving Avg'!G528</f>
        <v>3.8851999999999998</v>
      </c>
      <c r="I528" s="2">
        <f>'Moving Avg'!H528</f>
        <v>4.3142499999999986</v>
      </c>
      <c r="J528" s="17" t="str">
        <f>OBV!F528</f>
        <v>BEARISH</v>
      </c>
      <c r="K528" s="17" t="str">
        <f>OBV!G528</f>
        <v>NEUTRAL</v>
      </c>
      <c r="L528" s="17" t="str">
        <f>OBV!H528</f>
        <v>CONFIRMED BEARISH</v>
      </c>
      <c r="M528" s="19">
        <f t="shared" si="80"/>
        <v>25</v>
      </c>
      <c r="N528" s="19">
        <f t="shared" si="81"/>
        <v>0</v>
      </c>
      <c r="O528" s="19">
        <f t="shared" si="82"/>
        <v>0</v>
      </c>
      <c r="P528" s="19">
        <f t="shared" si="83"/>
        <v>16.5</v>
      </c>
      <c r="Q528" s="20">
        <f t="shared" si="84"/>
        <v>11.225</v>
      </c>
      <c r="R528" s="20">
        <f t="shared" si="85"/>
        <v>9.125</v>
      </c>
      <c r="S528" s="20">
        <f t="shared" si="86"/>
        <v>11.175000000000001</v>
      </c>
      <c r="T528" s="20">
        <f t="shared" si="87"/>
        <v>10.375</v>
      </c>
      <c r="U528" s="19">
        <f t="shared" si="88"/>
        <v>10.508333333333335</v>
      </c>
      <c r="V528" s="19">
        <f t="shared" si="89"/>
        <v>10.475000000000001</v>
      </c>
    </row>
    <row r="529" spans="1:22" ht="13.5" x14ac:dyDescent="0.25">
      <c r="A529" s="3">
        <f>RSI!A529</f>
        <v>42774</v>
      </c>
      <c r="B529" s="2">
        <f>RSI!B529</f>
        <v>3.8</v>
      </c>
      <c r="C529" s="2">
        <f>RSI!I529</f>
        <v>45.021482514478265</v>
      </c>
      <c r="D529" s="2">
        <f>MACD!E529</f>
        <v>4.6729728852107133E-2</v>
      </c>
      <c r="E529" s="2">
        <f>MACD!F529</f>
        <v>1.2201401392440919E-2</v>
      </c>
      <c r="F529" s="2">
        <f>'Moving Avg'!D529</f>
        <v>3.8079999999999998</v>
      </c>
      <c r="G529" s="2">
        <f>'Moving Avg'!F529</f>
        <v>3.8769999999999989</v>
      </c>
      <c r="H529" s="2">
        <f>'Moving Avg'!G529</f>
        <v>3.8771999999999998</v>
      </c>
      <c r="I529" s="2">
        <f>'Moving Avg'!H529</f>
        <v>4.3097499999999993</v>
      </c>
      <c r="J529" s="17" t="str">
        <f>OBV!F529</f>
        <v>BEARISH</v>
      </c>
      <c r="K529" s="17" t="str">
        <f>OBV!G529</f>
        <v>NEUTRAL</v>
      </c>
      <c r="L529" s="17" t="str">
        <f>OBV!H529</f>
        <v>BEARISH DIVERGENCE</v>
      </c>
      <c r="M529" s="19">
        <f t="shared" si="80"/>
        <v>25</v>
      </c>
      <c r="N529" s="19">
        <f t="shared" si="81"/>
        <v>0</v>
      </c>
      <c r="O529" s="19">
        <f t="shared" si="82"/>
        <v>0</v>
      </c>
      <c r="P529" s="19">
        <f t="shared" si="83"/>
        <v>16.5</v>
      </c>
      <c r="Q529" s="20">
        <f t="shared" si="84"/>
        <v>11.225</v>
      </c>
      <c r="R529" s="20">
        <f t="shared" si="85"/>
        <v>9.125</v>
      </c>
      <c r="S529" s="20">
        <f t="shared" si="86"/>
        <v>11.175000000000001</v>
      </c>
      <c r="T529" s="20">
        <f t="shared" si="87"/>
        <v>10.375</v>
      </c>
      <c r="U529" s="19">
        <f t="shared" si="88"/>
        <v>10.508333333333335</v>
      </c>
      <c r="V529" s="19">
        <f t="shared" si="89"/>
        <v>10.475000000000001</v>
      </c>
    </row>
    <row r="530" spans="1:22" ht="13.5" x14ac:dyDescent="0.25">
      <c r="A530" s="3">
        <f>RSI!A530</f>
        <v>42775</v>
      </c>
      <c r="B530" s="2">
        <f>RSI!B530</f>
        <v>3.75</v>
      </c>
      <c r="C530" s="2">
        <f>RSI!I530</f>
        <v>41.452787450673632</v>
      </c>
      <c r="D530" s="2">
        <f>MACD!E530</f>
        <v>5.7213107096238058E-2</v>
      </c>
      <c r="E530" s="2">
        <f>MACD!F530</f>
        <v>2.120374253320035E-2</v>
      </c>
      <c r="F530" s="2">
        <f>'Moving Avg'!D530</f>
        <v>3.7980000000000005</v>
      </c>
      <c r="G530" s="2">
        <f>'Moving Avg'!F530</f>
        <v>3.8729999999999998</v>
      </c>
      <c r="H530" s="2">
        <f>'Moving Avg'!G530</f>
        <v>3.87</v>
      </c>
      <c r="I530" s="2">
        <f>'Moving Avg'!H530</f>
        <v>4.3045999999999989</v>
      </c>
      <c r="J530" s="17" t="str">
        <f>OBV!F530</f>
        <v>BEARISH</v>
      </c>
      <c r="K530" s="17" t="str">
        <f>OBV!G530</f>
        <v>NEUTRAL</v>
      </c>
      <c r="L530" s="17" t="str">
        <f>OBV!H530</f>
        <v>CONFIRMED BEARISH</v>
      </c>
      <c r="M530" s="19">
        <f t="shared" si="80"/>
        <v>25</v>
      </c>
      <c r="N530" s="19">
        <f t="shared" si="81"/>
        <v>0</v>
      </c>
      <c r="O530" s="19">
        <f t="shared" si="82"/>
        <v>0</v>
      </c>
      <c r="P530" s="19">
        <f t="shared" si="83"/>
        <v>16.5</v>
      </c>
      <c r="Q530" s="20">
        <f t="shared" si="84"/>
        <v>11.225</v>
      </c>
      <c r="R530" s="20">
        <f t="shared" si="85"/>
        <v>9.125</v>
      </c>
      <c r="S530" s="20">
        <f t="shared" si="86"/>
        <v>11.175000000000001</v>
      </c>
      <c r="T530" s="20">
        <f t="shared" si="87"/>
        <v>10.375</v>
      </c>
      <c r="U530" s="19">
        <f t="shared" si="88"/>
        <v>10.508333333333335</v>
      </c>
      <c r="V530" s="19">
        <f t="shared" si="89"/>
        <v>10.475000000000001</v>
      </c>
    </row>
    <row r="531" spans="1:22" ht="13.5" x14ac:dyDescent="0.25">
      <c r="A531" s="3">
        <f>RSI!A531</f>
        <v>42776</v>
      </c>
      <c r="B531" s="2">
        <f>RSI!B531</f>
        <v>3.8</v>
      </c>
      <c r="C531" s="2">
        <f>RSI!I531</f>
        <v>46.057528110436515</v>
      </c>
      <c r="D531" s="2">
        <f>MACD!E531</f>
        <v>5.9931274015756042E-2</v>
      </c>
      <c r="E531" s="2">
        <f>MACD!F531</f>
        <v>2.8949248829711491E-2</v>
      </c>
      <c r="F531" s="2">
        <f>'Moving Avg'!D531</f>
        <v>3.7880000000000003</v>
      </c>
      <c r="G531" s="2">
        <f>'Moving Avg'!F531</f>
        <v>3.8714999999999997</v>
      </c>
      <c r="H531" s="2">
        <f>'Moving Avg'!G531</f>
        <v>3.8648000000000002</v>
      </c>
      <c r="I531" s="2">
        <f>'Moving Avg'!H531</f>
        <v>4.2989999999999995</v>
      </c>
      <c r="J531" s="17" t="str">
        <f>OBV!F531</f>
        <v>BEARISH</v>
      </c>
      <c r="K531" s="17" t="str">
        <f>OBV!G531</f>
        <v>NEUTRAL</v>
      </c>
      <c r="L531" s="17" t="str">
        <f>OBV!H531</f>
        <v>CONFIRMED BEARISH</v>
      </c>
      <c r="M531" s="19">
        <f t="shared" si="80"/>
        <v>25</v>
      </c>
      <c r="N531" s="19">
        <f t="shared" si="81"/>
        <v>0</v>
      </c>
      <c r="O531" s="19">
        <f t="shared" si="82"/>
        <v>0</v>
      </c>
      <c r="P531" s="19">
        <f t="shared" si="83"/>
        <v>16.5</v>
      </c>
      <c r="Q531" s="20">
        <f t="shared" si="84"/>
        <v>11.225</v>
      </c>
      <c r="R531" s="20">
        <f t="shared" si="85"/>
        <v>9.125</v>
      </c>
      <c r="S531" s="20">
        <f t="shared" si="86"/>
        <v>11.175000000000001</v>
      </c>
      <c r="T531" s="20">
        <f t="shared" si="87"/>
        <v>10.375</v>
      </c>
      <c r="U531" s="19">
        <f t="shared" si="88"/>
        <v>10.508333333333335</v>
      </c>
      <c r="V531" s="19">
        <f t="shared" si="89"/>
        <v>10.475000000000001</v>
      </c>
    </row>
    <row r="532" spans="1:22" ht="13.5" x14ac:dyDescent="0.25">
      <c r="A532" s="3">
        <f>RSI!A532</f>
        <v>42779</v>
      </c>
      <c r="B532" s="2">
        <f>RSI!B532</f>
        <v>3.7</v>
      </c>
      <c r="C532" s="2">
        <f>RSI!I532</f>
        <v>39.38560342355796</v>
      </c>
      <c r="D532" s="2">
        <f>MACD!E532</f>
        <v>6.9924923037991249E-2</v>
      </c>
      <c r="E532" s="2">
        <f>MACD!F532</f>
        <v>3.7144383671367444E-2</v>
      </c>
      <c r="F532" s="2">
        <f>'Moving Avg'!D532</f>
        <v>3.758</v>
      </c>
      <c r="G532" s="2">
        <f>'Moving Avg'!F532</f>
        <v>3.8594999999999997</v>
      </c>
      <c r="H532" s="2">
        <f>'Moving Avg'!G532</f>
        <v>3.8576000000000006</v>
      </c>
      <c r="I532" s="2">
        <f>'Moving Avg'!H532</f>
        <v>4.2924999999999995</v>
      </c>
      <c r="J532" s="17" t="str">
        <f>OBV!F532</f>
        <v>BEARISH</v>
      </c>
      <c r="K532" s="17" t="str">
        <f>OBV!G532</f>
        <v>WEAK</v>
      </c>
      <c r="L532" s="17" t="str">
        <f>OBV!H532</f>
        <v>CONFIRMED BEARISH</v>
      </c>
      <c r="M532" s="19">
        <f t="shared" si="80"/>
        <v>25</v>
      </c>
      <c r="N532" s="19">
        <f t="shared" si="81"/>
        <v>0</v>
      </c>
      <c r="O532" s="19">
        <f t="shared" si="82"/>
        <v>0</v>
      </c>
      <c r="P532" s="19">
        <f t="shared" si="83"/>
        <v>0</v>
      </c>
      <c r="Q532" s="20">
        <f t="shared" si="84"/>
        <v>8.75</v>
      </c>
      <c r="R532" s="20">
        <f t="shared" si="85"/>
        <v>5</v>
      </c>
      <c r="S532" s="20">
        <f t="shared" si="86"/>
        <v>3.75</v>
      </c>
      <c r="T532" s="20">
        <f t="shared" si="87"/>
        <v>6.25</v>
      </c>
      <c r="U532" s="19">
        <f t="shared" si="88"/>
        <v>5.833333333333333</v>
      </c>
      <c r="V532" s="19">
        <f t="shared" si="89"/>
        <v>5.9375</v>
      </c>
    </row>
    <row r="533" spans="1:22" ht="13.5" x14ac:dyDescent="0.25">
      <c r="A533" s="3">
        <f>RSI!A533</f>
        <v>42780</v>
      </c>
      <c r="B533" s="2">
        <f>RSI!B533</f>
        <v>3.78</v>
      </c>
      <c r="C533" s="2">
        <f>RSI!I533</f>
        <v>46.11110196319278</v>
      </c>
      <c r="D533" s="2">
        <f>MACD!E533</f>
        <v>5.7926500784324375E-2</v>
      </c>
      <c r="E533" s="2">
        <f>MACD!F533</f>
        <v>4.1300807093958836E-2</v>
      </c>
      <c r="F533" s="2">
        <f>'Moving Avg'!D533</f>
        <v>3.7660000000000005</v>
      </c>
      <c r="G533" s="2">
        <f>'Moving Avg'!F533</f>
        <v>3.8459999999999992</v>
      </c>
      <c r="H533" s="2">
        <f>'Moving Avg'!G533</f>
        <v>3.8542000000000001</v>
      </c>
      <c r="I533" s="2">
        <f>'Moving Avg'!H533</f>
        <v>4.2856499999999986</v>
      </c>
      <c r="J533" s="17" t="str">
        <f>OBV!F533</f>
        <v>BEARISH</v>
      </c>
      <c r="K533" s="17" t="str">
        <f>OBV!G533</f>
        <v>NEUTRAL</v>
      </c>
      <c r="L533" s="17" t="str">
        <f>OBV!H533</f>
        <v>BEARISH DIVERGENCE</v>
      </c>
      <c r="M533" s="19">
        <f t="shared" si="80"/>
        <v>25</v>
      </c>
      <c r="N533" s="19">
        <f t="shared" si="81"/>
        <v>0</v>
      </c>
      <c r="O533" s="19">
        <f t="shared" si="82"/>
        <v>0</v>
      </c>
      <c r="P533" s="19">
        <f t="shared" si="83"/>
        <v>16.5</v>
      </c>
      <c r="Q533" s="20">
        <f t="shared" si="84"/>
        <v>11.225</v>
      </c>
      <c r="R533" s="20">
        <f t="shared" si="85"/>
        <v>9.125</v>
      </c>
      <c r="S533" s="20">
        <f t="shared" si="86"/>
        <v>11.175000000000001</v>
      </c>
      <c r="T533" s="20">
        <f t="shared" si="87"/>
        <v>10.375</v>
      </c>
      <c r="U533" s="19">
        <f t="shared" si="88"/>
        <v>10.508333333333335</v>
      </c>
      <c r="V533" s="19">
        <f t="shared" si="89"/>
        <v>10.475000000000001</v>
      </c>
    </row>
    <row r="534" spans="1:22" ht="13.5" x14ac:dyDescent="0.25">
      <c r="A534" s="3">
        <f>RSI!A534</f>
        <v>42781</v>
      </c>
      <c r="B534" s="2">
        <f>RSI!B534</f>
        <v>3.73</v>
      </c>
      <c r="C534" s="2">
        <f>RSI!I534</f>
        <v>42.90675820655968</v>
      </c>
      <c r="D534" s="2">
        <f>MACD!E534</f>
        <v>4.2566751146444481E-2</v>
      </c>
      <c r="E534" s="2">
        <f>MACD!F534</f>
        <v>4.1553995904455965E-2</v>
      </c>
      <c r="F534" s="2">
        <f>'Moving Avg'!D534</f>
        <v>3.7519999999999998</v>
      </c>
      <c r="G534" s="2">
        <f>'Moving Avg'!F534</f>
        <v>3.8304999999999998</v>
      </c>
      <c r="H534" s="2">
        <f>'Moving Avg'!G534</f>
        <v>3.8488000000000007</v>
      </c>
      <c r="I534" s="2">
        <f>'Moving Avg'!H534</f>
        <v>4.2782999999999989</v>
      </c>
      <c r="J534" s="17" t="str">
        <f>OBV!F534</f>
        <v>BEARISH</v>
      </c>
      <c r="K534" s="17" t="str">
        <f>OBV!G534</f>
        <v>NEUTRAL</v>
      </c>
      <c r="L534" s="17" t="str">
        <f>OBV!H534</f>
        <v>CONFIRMED BEARISH</v>
      </c>
      <c r="M534" s="19">
        <f t="shared" si="80"/>
        <v>25</v>
      </c>
      <c r="N534" s="19">
        <f t="shared" si="81"/>
        <v>0</v>
      </c>
      <c r="O534" s="19">
        <f t="shared" si="82"/>
        <v>0</v>
      </c>
      <c r="P534" s="19">
        <f t="shared" si="83"/>
        <v>16.5</v>
      </c>
      <c r="Q534" s="20">
        <f t="shared" si="84"/>
        <v>11.225</v>
      </c>
      <c r="R534" s="20">
        <f t="shared" si="85"/>
        <v>9.125</v>
      </c>
      <c r="S534" s="20">
        <f t="shared" si="86"/>
        <v>11.175000000000001</v>
      </c>
      <c r="T534" s="20">
        <f t="shared" si="87"/>
        <v>10.375</v>
      </c>
      <c r="U534" s="19">
        <f t="shared" si="88"/>
        <v>10.508333333333335</v>
      </c>
      <c r="V534" s="19">
        <f t="shared" si="89"/>
        <v>10.475000000000001</v>
      </c>
    </row>
    <row r="535" spans="1:22" ht="13.5" x14ac:dyDescent="0.25">
      <c r="A535" s="3">
        <f>RSI!A535</f>
        <v>42782</v>
      </c>
      <c r="B535" s="2">
        <f>RSI!B535</f>
        <v>3.7</v>
      </c>
      <c r="C535" s="2">
        <f>RSI!I535</f>
        <v>41.062934009370203</v>
      </c>
      <c r="D535" s="2">
        <f>MACD!E535</f>
        <v>4.1614619650709894E-2</v>
      </c>
      <c r="E535" s="2">
        <f>MACD!F535</f>
        <v>4.1566120653706753E-2</v>
      </c>
      <c r="F535" s="2">
        <f>'Moving Avg'!D535</f>
        <v>3.742</v>
      </c>
      <c r="G535" s="2">
        <f>'Moving Avg'!F535</f>
        <v>3.8195000000000001</v>
      </c>
      <c r="H535" s="2">
        <f>'Moving Avg'!G535</f>
        <v>3.8427999999999995</v>
      </c>
      <c r="I535" s="2">
        <f>'Moving Avg'!H535</f>
        <v>4.2710999999999988</v>
      </c>
      <c r="J535" s="17" t="str">
        <f>OBV!F535</f>
        <v>BEARISH</v>
      </c>
      <c r="K535" s="17" t="str">
        <f>OBV!G535</f>
        <v>NEUTRAL</v>
      </c>
      <c r="L535" s="17" t="str">
        <f>OBV!H535</f>
        <v>CONFIRMED BEARISH</v>
      </c>
      <c r="M535" s="19">
        <f t="shared" si="80"/>
        <v>25</v>
      </c>
      <c r="N535" s="19">
        <f t="shared" si="81"/>
        <v>0</v>
      </c>
      <c r="O535" s="19">
        <f t="shared" si="82"/>
        <v>0</v>
      </c>
      <c r="P535" s="19">
        <f t="shared" si="83"/>
        <v>16.5</v>
      </c>
      <c r="Q535" s="20">
        <f t="shared" si="84"/>
        <v>11.225</v>
      </c>
      <c r="R535" s="20">
        <f t="shared" si="85"/>
        <v>9.125</v>
      </c>
      <c r="S535" s="20">
        <f t="shared" si="86"/>
        <v>11.175000000000001</v>
      </c>
      <c r="T535" s="20">
        <f t="shared" si="87"/>
        <v>10.375</v>
      </c>
      <c r="U535" s="19">
        <f t="shared" si="88"/>
        <v>10.508333333333335</v>
      </c>
      <c r="V535" s="19">
        <f t="shared" si="89"/>
        <v>10.475000000000001</v>
      </c>
    </row>
    <row r="536" spans="1:22" ht="13.5" x14ac:dyDescent="0.25">
      <c r="A536" s="3">
        <f>RSI!A536</f>
        <v>42783</v>
      </c>
      <c r="B536" s="2">
        <f>RSI!B536</f>
        <v>3.7</v>
      </c>
      <c r="C536" s="2">
        <f>RSI!I536</f>
        <v>41.062934009370203</v>
      </c>
      <c r="D536" s="2">
        <f>MACD!E536</f>
        <v>4.9226315833246215E-2</v>
      </c>
      <c r="E536" s="2">
        <f>MACD!F536</f>
        <v>4.3098159689614647E-2</v>
      </c>
      <c r="F536" s="2">
        <f>'Moving Avg'!D536</f>
        <v>3.722</v>
      </c>
      <c r="G536" s="2">
        <f>'Moving Avg'!F536</f>
        <v>3.8085</v>
      </c>
      <c r="H536" s="2">
        <f>'Moving Avg'!G536</f>
        <v>3.8380000000000001</v>
      </c>
      <c r="I536" s="2">
        <f>'Moving Avg'!H536</f>
        <v>4.2641999999999989</v>
      </c>
      <c r="J536" s="17" t="str">
        <f>OBV!F536</f>
        <v>BEARISH</v>
      </c>
      <c r="K536" s="17" t="str">
        <f>OBV!G536</f>
        <v>NEUTRAL</v>
      </c>
      <c r="L536" s="17" t="str">
        <f>OBV!H536</f>
        <v>CONFIRMED BEARISH</v>
      </c>
      <c r="M536" s="19">
        <f t="shared" si="80"/>
        <v>25</v>
      </c>
      <c r="N536" s="19">
        <f t="shared" si="81"/>
        <v>0</v>
      </c>
      <c r="O536" s="19">
        <f t="shared" si="82"/>
        <v>0</v>
      </c>
      <c r="P536" s="19">
        <f t="shared" si="83"/>
        <v>16.5</v>
      </c>
      <c r="Q536" s="20">
        <f t="shared" si="84"/>
        <v>11.225</v>
      </c>
      <c r="R536" s="20">
        <f t="shared" si="85"/>
        <v>9.125</v>
      </c>
      <c r="S536" s="20">
        <f t="shared" si="86"/>
        <v>11.175000000000001</v>
      </c>
      <c r="T536" s="20">
        <f t="shared" si="87"/>
        <v>10.375</v>
      </c>
      <c r="U536" s="19">
        <f t="shared" si="88"/>
        <v>10.508333333333335</v>
      </c>
      <c r="V536" s="19">
        <f t="shared" si="89"/>
        <v>10.475000000000001</v>
      </c>
    </row>
    <row r="537" spans="1:22" ht="13.5" x14ac:dyDescent="0.25">
      <c r="A537" s="3">
        <f>RSI!A537</f>
        <v>42786</v>
      </c>
      <c r="B537" s="2">
        <f>RSI!B537</f>
        <v>3.7</v>
      </c>
      <c r="C537" s="2">
        <f>RSI!I537</f>
        <v>41.062934009370203</v>
      </c>
      <c r="D537" s="2">
        <f>MACD!E537</f>
        <v>5.6338313516620886E-2</v>
      </c>
      <c r="E537" s="2">
        <f>MACD!F537</f>
        <v>4.5746190455015892E-2</v>
      </c>
      <c r="F537" s="2">
        <f>'Moving Avg'!D537</f>
        <v>3.722</v>
      </c>
      <c r="G537" s="2">
        <f>'Moving Avg'!F537</f>
        <v>3.7985000000000007</v>
      </c>
      <c r="H537" s="2">
        <f>'Moving Avg'!G537</f>
        <v>3.8321999999999998</v>
      </c>
      <c r="I537" s="2">
        <f>'Moving Avg'!H537</f>
        <v>4.2572499999999991</v>
      </c>
      <c r="J537" s="17" t="str">
        <f>OBV!F537</f>
        <v>BULLISH</v>
      </c>
      <c r="K537" s="17" t="str">
        <f>OBV!G537</f>
        <v>NEUTRAL</v>
      </c>
      <c r="L537" s="17" t="str">
        <f>OBV!H537</f>
        <v>NEUTRAL</v>
      </c>
      <c r="M537" s="19">
        <f t="shared" si="80"/>
        <v>25</v>
      </c>
      <c r="N537" s="19">
        <f t="shared" si="81"/>
        <v>0</v>
      </c>
      <c r="O537" s="19">
        <f t="shared" si="82"/>
        <v>0</v>
      </c>
      <c r="P537" s="19">
        <f t="shared" si="83"/>
        <v>49.5</v>
      </c>
      <c r="Q537" s="20">
        <f t="shared" si="84"/>
        <v>16.175000000000001</v>
      </c>
      <c r="R537" s="20">
        <f t="shared" si="85"/>
        <v>17.375</v>
      </c>
      <c r="S537" s="20">
        <f t="shared" si="86"/>
        <v>26.025000000000002</v>
      </c>
      <c r="T537" s="20">
        <f t="shared" si="87"/>
        <v>18.625</v>
      </c>
      <c r="U537" s="19">
        <f t="shared" si="88"/>
        <v>19.858333333333334</v>
      </c>
      <c r="V537" s="19">
        <f t="shared" si="89"/>
        <v>19.55</v>
      </c>
    </row>
    <row r="538" spans="1:22" ht="13.5" x14ac:dyDescent="0.25">
      <c r="A538" s="3">
        <f>RSI!A538</f>
        <v>42787</v>
      </c>
      <c r="B538" s="2">
        <f>RSI!B538</f>
        <v>3.69</v>
      </c>
      <c r="C538" s="2">
        <f>RSI!I538</f>
        <v>40.341202865664549</v>
      </c>
      <c r="D538" s="2">
        <f>MACD!E538</f>
        <v>4.6795424937878582E-2</v>
      </c>
      <c r="E538" s="2">
        <f>MACD!F538</f>
        <v>4.5956037351588437E-2</v>
      </c>
      <c r="F538" s="2">
        <f>'Moving Avg'!D538</f>
        <v>3.7039999999999997</v>
      </c>
      <c r="G538" s="2">
        <f>'Moving Avg'!F538</f>
        <v>3.7875000000000001</v>
      </c>
      <c r="H538" s="2">
        <f>'Moving Avg'!G538</f>
        <v>3.8260000000000001</v>
      </c>
      <c r="I538" s="2">
        <f>'Moving Avg'!H538</f>
        <v>4.2503500000000001</v>
      </c>
      <c r="J538" s="17" t="str">
        <f>OBV!F538</f>
        <v>BEARISH</v>
      </c>
      <c r="K538" s="17" t="str">
        <f>OBV!G538</f>
        <v>NEUTRAL</v>
      </c>
      <c r="L538" s="17" t="str">
        <f>OBV!H538</f>
        <v>CONFIRMED BEARISH</v>
      </c>
      <c r="M538" s="19">
        <f t="shared" si="80"/>
        <v>25</v>
      </c>
      <c r="N538" s="19">
        <f t="shared" si="81"/>
        <v>0</v>
      </c>
      <c r="O538" s="19">
        <f t="shared" si="82"/>
        <v>0</v>
      </c>
      <c r="P538" s="19">
        <f t="shared" si="83"/>
        <v>16.5</v>
      </c>
      <c r="Q538" s="20">
        <f t="shared" si="84"/>
        <v>11.225</v>
      </c>
      <c r="R538" s="20">
        <f t="shared" si="85"/>
        <v>9.125</v>
      </c>
      <c r="S538" s="20">
        <f t="shared" si="86"/>
        <v>11.175000000000001</v>
      </c>
      <c r="T538" s="20">
        <f t="shared" si="87"/>
        <v>10.375</v>
      </c>
      <c r="U538" s="19">
        <f t="shared" si="88"/>
        <v>10.508333333333335</v>
      </c>
      <c r="V538" s="19">
        <f t="shared" si="89"/>
        <v>10.475000000000001</v>
      </c>
    </row>
    <row r="539" spans="1:22" ht="13.5" x14ac:dyDescent="0.25">
      <c r="A539" s="3">
        <f>RSI!A539</f>
        <v>42788</v>
      </c>
      <c r="B539" s="2">
        <f>RSI!B539</f>
        <v>3.69</v>
      </c>
      <c r="C539" s="2">
        <f>RSI!I539</f>
        <v>40.341202865664549</v>
      </c>
      <c r="D539" s="2">
        <f>MACD!E539</f>
        <v>4.8586091436723322E-2</v>
      </c>
      <c r="E539" s="2">
        <f>MACD!F539</f>
        <v>4.6482048168615411E-2</v>
      </c>
      <c r="F539" s="2">
        <f>'Moving Avg'!D539</f>
        <v>3.6960000000000002</v>
      </c>
      <c r="G539" s="2">
        <f>'Moving Avg'!F539</f>
        <v>3.7769999999999997</v>
      </c>
      <c r="H539" s="2">
        <f>'Moving Avg'!G539</f>
        <v>3.8218000000000001</v>
      </c>
      <c r="I539" s="2">
        <f>'Moving Avg'!H539</f>
        <v>4.2438000000000002</v>
      </c>
      <c r="J539" s="17" t="str">
        <f>OBV!F539</f>
        <v>BEARISH</v>
      </c>
      <c r="K539" s="17" t="str">
        <f>OBV!G539</f>
        <v>NEUTRAL</v>
      </c>
      <c r="L539" s="17" t="str">
        <f>OBV!H539</f>
        <v>CONFIRMED BEARISH</v>
      </c>
      <c r="M539" s="19">
        <f t="shared" si="80"/>
        <v>25</v>
      </c>
      <c r="N539" s="19">
        <f t="shared" si="81"/>
        <v>0</v>
      </c>
      <c r="O539" s="19">
        <f t="shared" si="82"/>
        <v>0</v>
      </c>
      <c r="P539" s="19">
        <f t="shared" si="83"/>
        <v>16.5</v>
      </c>
      <c r="Q539" s="20">
        <f t="shared" si="84"/>
        <v>11.225</v>
      </c>
      <c r="R539" s="20">
        <f t="shared" si="85"/>
        <v>9.125</v>
      </c>
      <c r="S539" s="20">
        <f t="shared" si="86"/>
        <v>11.175000000000001</v>
      </c>
      <c r="T539" s="20">
        <f t="shared" si="87"/>
        <v>10.375</v>
      </c>
      <c r="U539" s="19">
        <f t="shared" si="88"/>
        <v>10.508333333333335</v>
      </c>
      <c r="V539" s="19">
        <f t="shared" si="89"/>
        <v>10.475000000000001</v>
      </c>
    </row>
    <row r="540" spans="1:22" ht="13.5" x14ac:dyDescent="0.25">
      <c r="A540" s="3">
        <f>RSI!A540</f>
        <v>42789</v>
      </c>
      <c r="B540" s="2">
        <f>RSI!B540</f>
        <v>3.69</v>
      </c>
      <c r="C540" s="2">
        <f>RSI!I540</f>
        <v>40.341202865664549</v>
      </c>
      <c r="D540" s="2">
        <f>MACD!E540</f>
        <v>4.2996601184402294E-2</v>
      </c>
      <c r="E540" s="2">
        <f>MACD!F540</f>
        <v>4.5784958771772792E-2</v>
      </c>
      <c r="F540" s="2">
        <f>'Moving Avg'!D540</f>
        <v>3.694</v>
      </c>
      <c r="G540" s="2">
        <f>'Moving Avg'!F540</f>
        <v>3.7655000000000003</v>
      </c>
      <c r="H540" s="2">
        <f>'Moving Avg'!G540</f>
        <v>3.8193999999999999</v>
      </c>
      <c r="I540" s="2">
        <f>'Moving Avg'!H540</f>
        <v>4.2377500000000001</v>
      </c>
      <c r="J540" s="17" t="str">
        <f>OBV!F540</f>
        <v>BEARISH</v>
      </c>
      <c r="K540" s="17" t="str">
        <f>OBV!G540</f>
        <v>NEUTRAL</v>
      </c>
      <c r="L540" s="17" t="str">
        <f>OBV!H540</f>
        <v>CONFIRMED BEARISH</v>
      </c>
      <c r="M540" s="19">
        <f t="shared" si="80"/>
        <v>25</v>
      </c>
      <c r="N540" s="19">
        <f t="shared" si="81"/>
        <v>45</v>
      </c>
      <c r="O540" s="19">
        <f t="shared" si="82"/>
        <v>0</v>
      </c>
      <c r="P540" s="19">
        <f t="shared" si="83"/>
        <v>16.5</v>
      </c>
      <c r="Q540" s="20">
        <f t="shared" si="84"/>
        <v>26.975000000000001</v>
      </c>
      <c r="R540" s="20">
        <f t="shared" si="85"/>
        <v>18.125</v>
      </c>
      <c r="S540" s="20">
        <f t="shared" si="86"/>
        <v>17.925000000000001</v>
      </c>
      <c r="T540" s="20">
        <f t="shared" si="87"/>
        <v>21.625</v>
      </c>
      <c r="U540" s="19">
        <f t="shared" si="88"/>
        <v>21.008333333333336</v>
      </c>
      <c r="V540" s="19">
        <f t="shared" si="89"/>
        <v>21.162500000000001</v>
      </c>
    </row>
    <row r="541" spans="1:22" ht="13.5" x14ac:dyDescent="0.25">
      <c r="A541" s="3">
        <f>RSI!A541</f>
        <v>42790</v>
      </c>
      <c r="B541" s="2">
        <f>RSI!B541</f>
        <v>3.69</v>
      </c>
      <c r="C541" s="2">
        <f>RSI!I541</f>
        <v>40.341202865664549</v>
      </c>
      <c r="D541" s="2">
        <f>MACD!E541</f>
        <v>4.6503449548715992E-2</v>
      </c>
      <c r="E541" s="2">
        <f>MACD!F541</f>
        <v>4.5928656927161436E-2</v>
      </c>
      <c r="F541" s="2">
        <f>'Moving Avg'!D541</f>
        <v>3.6920000000000002</v>
      </c>
      <c r="G541" s="2">
        <f>'Moving Avg'!F541</f>
        <v>3.7550000000000003</v>
      </c>
      <c r="H541" s="2">
        <f>'Moving Avg'!G541</f>
        <v>3.8171999999999997</v>
      </c>
      <c r="I541" s="2">
        <f>'Moving Avg'!H541</f>
        <v>4.2313500000000008</v>
      </c>
      <c r="J541" s="17" t="str">
        <f>OBV!F541</f>
        <v>BEARISH</v>
      </c>
      <c r="K541" s="17" t="str">
        <f>OBV!G541</f>
        <v>NEUTRAL</v>
      </c>
      <c r="L541" s="17" t="str">
        <f>OBV!H541</f>
        <v>CONFIRMED BEARISH</v>
      </c>
      <c r="M541" s="19">
        <f t="shared" si="80"/>
        <v>25</v>
      </c>
      <c r="N541" s="19">
        <f t="shared" si="81"/>
        <v>0</v>
      </c>
      <c r="O541" s="19">
        <f t="shared" si="82"/>
        <v>0</v>
      </c>
      <c r="P541" s="19">
        <f t="shared" si="83"/>
        <v>16.5</v>
      </c>
      <c r="Q541" s="20">
        <f t="shared" si="84"/>
        <v>11.225</v>
      </c>
      <c r="R541" s="20">
        <f t="shared" si="85"/>
        <v>9.125</v>
      </c>
      <c r="S541" s="20">
        <f t="shared" si="86"/>
        <v>11.175000000000001</v>
      </c>
      <c r="T541" s="20">
        <f t="shared" si="87"/>
        <v>10.375</v>
      </c>
      <c r="U541" s="19">
        <f t="shared" si="88"/>
        <v>10.508333333333335</v>
      </c>
      <c r="V541" s="19">
        <f t="shared" si="89"/>
        <v>10.475000000000001</v>
      </c>
    </row>
    <row r="542" spans="1:22" ht="13.5" x14ac:dyDescent="0.25">
      <c r="A542" s="3">
        <f>RSI!A542</f>
        <v>42793</v>
      </c>
      <c r="B542" s="2">
        <f>RSI!B542</f>
        <v>3.91</v>
      </c>
      <c r="C542" s="2">
        <f>RSI!I542</f>
        <v>60.753374286035871</v>
      </c>
      <c r="D542" s="2">
        <f>MACD!E542</f>
        <v>1.8293676050116225E-2</v>
      </c>
      <c r="E542" s="2">
        <f>MACD!F542</f>
        <v>4.0401660751752395E-2</v>
      </c>
      <c r="F542" s="2">
        <f>'Moving Avg'!D542</f>
        <v>3.7340000000000004</v>
      </c>
      <c r="G542" s="2">
        <f>'Moving Avg'!F542</f>
        <v>3.7555000000000001</v>
      </c>
      <c r="H542" s="2">
        <f>'Moving Avg'!G542</f>
        <v>3.8193999999999995</v>
      </c>
      <c r="I542" s="2">
        <f>'Moving Avg'!H542</f>
        <v>4.2266499999999994</v>
      </c>
      <c r="J542" s="17" t="str">
        <f>OBV!F542</f>
        <v>BULLISH</v>
      </c>
      <c r="K542" s="17" t="str">
        <f>OBV!G542</f>
        <v>STRONG</v>
      </c>
      <c r="L542" s="17" t="str">
        <f>OBV!H542</f>
        <v>CONFIRMED BULLISH</v>
      </c>
      <c r="M542" s="19">
        <f t="shared" si="80"/>
        <v>25</v>
      </c>
      <c r="N542" s="19">
        <f t="shared" si="81"/>
        <v>100</v>
      </c>
      <c r="O542" s="19">
        <f t="shared" si="82"/>
        <v>0</v>
      </c>
      <c r="P542" s="19">
        <f t="shared" si="83"/>
        <v>100</v>
      </c>
      <c r="Q542" s="20">
        <f t="shared" si="84"/>
        <v>58.75</v>
      </c>
      <c r="R542" s="20">
        <f t="shared" si="85"/>
        <v>50</v>
      </c>
      <c r="S542" s="20">
        <f t="shared" si="86"/>
        <v>63.75</v>
      </c>
      <c r="T542" s="20">
        <f t="shared" si="87"/>
        <v>56.25</v>
      </c>
      <c r="U542" s="19">
        <f t="shared" si="88"/>
        <v>57.5</v>
      </c>
      <c r="V542" s="19">
        <f t="shared" si="89"/>
        <v>57.1875</v>
      </c>
    </row>
    <row r="543" spans="1:22" ht="13.5" x14ac:dyDescent="0.25">
      <c r="A543" s="3">
        <f>RSI!A543</f>
        <v>42794</v>
      </c>
      <c r="B543" s="2">
        <f>RSI!B543</f>
        <v>4.08</v>
      </c>
      <c r="C543" s="2">
        <f>RSI!I543</f>
        <v>69.451341739721258</v>
      </c>
      <c r="D543" s="2">
        <f>MACD!E543</f>
        <v>-6.6945359621790601E-3</v>
      </c>
      <c r="E543" s="2">
        <f>MACD!F543</f>
        <v>3.0982421408966107E-2</v>
      </c>
      <c r="F543" s="2">
        <f>'Moving Avg'!D543</f>
        <v>3.8120000000000003</v>
      </c>
      <c r="G543" s="2">
        <f>'Moving Avg'!F543</f>
        <v>3.7694999999999999</v>
      </c>
      <c r="H543" s="2">
        <f>'Moving Avg'!G543</f>
        <v>3.8249999999999993</v>
      </c>
      <c r="I543" s="2">
        <f>'Moving Avg'!H543</f>
        <v>4.2220500000000003</v>
      </c>
      <c r="J543" s="17" t="str">
        <f>OBV!F543</f>
        <v>BULLISH</v>
      </c>
      <c r="K543" s="17" t="str">
        <f>OBV!G543</f>
        <v>STRONG</v>
      </c>
      <c r="L543" s="17" t="str">
        <f>OBV!H543</f>
        <v>CONFIRMED BULLISH</v>
      </c>
      <c r="M543" s="19">
        <f t="shared" si="80"/>
        <v>25</v>
      </c>
      <c r="N543" s="19">
        <f t="shared" si="81"/>
        <v>100</v>
      </c>
      <c r="O543" s="19">
        <f t="shared" si="82"/>
        <v>0</v>
      </c>
      <c r="P543" s="19">
        <f t="shared" si="83"/>
        <v>100</v>
      </c>
      <c r="Q543" s="20">
        <f t="shared" si="84"/>
        <v>58.75</v>
      </c>
      <c r="R543" s="20">
        <f t="shared" si="85"/>
        <v>50</v>
      </c>
      <c r="S543" s="20">
        <f t="shared" si="86"/>
        <v>63.75</v>
      </c>
      <c r="T543" s="20">
        <f t="shared" si="87"/>
        <v>56.25</v>
      </c>
      <c r="U543" s="19">
        <f t="shared" si="88"/>
        <v>57.5</v>
      </c>
      <c r="V543" s="19">
        <f t="shared" si="89"/>
        <v>57.1875</v>
      </c>
    </row>
    <row r="544" spans="1:22" ht="13.5" x14ac:dyDescent="0.25">
      <c r="A544" s="3">
        <f>RSI!A544</f>
        <v>42795</v>
      </c>
      <c r="B544" s="2">
        <f>RSI!B544</f>
        <v>4.09</v>
      </c>
      <c r="C544" s="2">
        <f>RSI!I544</f>
        <v>69.874291214795747</v>
      </c>
      <c r="D544" s="2">
        <f>MACD!E544</f>
        <v>-3.8047755789906379E-2</v>
      </c>
      <c r="E544" s="2">
        <f>MACD!F544</f>
        <v>1.7176385969191611E-2</v>
      </c>
      <c r="F544" s="2">
        <f>'Moving Avg'!D544</f>
        <v>3.8920000000000003</v>
      </c>
      <c r="G544" s="2">
        <f>'Moving Avg'!F544</f>
        <v>3.7869999999999999</v>
      </c>
      <c r="H544" s="2">
        <f>'Moving Avg'!G544</f>
        <v>3.8307999999999991</v>
      </c>
      <c r="I544" s="2">
        <f>'Moving Avg'!H544</f>
        <v>4.2174000000000005</v>
      </c>
      <c r="J544" s="17" t="str">
        <f>OBV!F544</f>
        <v>BULLISH</v>
      </c>
      <c r="K544" s="17" t="str">
        <f>OBV!G544</f>
        <v>STRONG</v>
      </c>
      <c r="L544" s="17" t="str">
        <f>OBV!H544</f>
        <v>CONFIRMED BULLISH</v>
      </c>
      <c r="M544" s="19">
        <f t="shared" si="80"/>
        <v>25</v>
      </c>
      <c r="N544" s="19">
        <f t="shared" si="81"/>
        <v>100</v>
      </c>
      <c r="O544" s="19">
        <f t="shared" si="82"/>
        <v>0</v>
      </c>
      <c r="P544" s="19">
        <f t="shared" si="83"/>
        <v>100</v>
      </c>
      <c r="Q544" s="20">
        <f t="shared" si="84"/>
        <v>58.75</v>
      </c>
      <c r="R544" s="20">
        <f t="shared" si="85"/>
        <v>50</v>
      </c>
      <c r="S544" s="20">
        <f t="shared" si="86"/>
        <v>63.75</v>
      </c>
      <c r="T544" s="20">
        <f t="shared" si="87"/>
        <v>56.25</v>
      </c>
      <c r="U544" s="19">
        <f t="shared" si="88"/>
        <v>57.5</v>
      </c>
      <c r="V544" s="19">
        <f t="shared" si="89"/>
        <v>57.1875</v>
      </c>
    </row>
    <row r="545" spans="1:22" ht="13.5" x14ac:dyDescent="0.25">
      <c r="A545" s="3">
        <f>RSI!A545</f>
        <v>42796</v>
      </c>
      <c r="B545" s="2">
        <f>RSI!B545</f>
        <v>3.9</v>
      </c>
      <c r="C545" s="2">
        <f>RSI!I545</f>
        <v>54.449244371806053</v>
      </c>
      <c r="D545" s="2">
        <f>MACD!E545</f>
        <v>-5.6822526244223681E-2</v>
      </c>
      <c r="E545" s="2">
        <f>MACD!F545</f>
        <v>2.3766035265085535E-3</v>
      </c>
      <c r="F545" s="2">
        <f>'Moving Avg'!D545</f>
        <v>3.9339999999999997</v>
      </c>
      <c r="G545" s="2">
        <f>'Moving Avg'!F545</f>
        <v>3.7920000000000003</v>
      </c>
      <c r="H545" s="2">
        <f>'Moving Avg'!G545</f>
        <v>3.8327999999999993</v>
      </c>
      <c r="I545" s="2">
        <f>'Moving Avg'!H545</f>
        <v>4.2115</v>
      </c>
      <c r="J545" s="17" t="str">
        <f>OBV!F545</f>
        <v>BULLISH</v>
      </c>
      <c r="K545" s="17" t="str">
        <f>OBV!G545</f>
        <v>STRONG</v>
      </c>
      <c r="L545" s="17" t="str">
        <f>OBV!H545</f>
        <v>CONFIRMED BULLISH</v>
      </c>
      <c r="M545" s="19">
        <f t="shared" si="80"/>
        <v>25</v>
      </c>
      <c r="N545" s="19">
        <f t="shared" si="81"/>
        <v>100</v>
      </c>
      <c r="O545" s="19">
        <f t="shared" si="82"/>
        <v>0</v>
      </c>
      <c r="P545" s="19">
        <f t="shared" si="83"/>
        <v>100</v>
      </c>
      <c r="Q545" s="20">
        <f t="shared" si="84"/>
        <v>58.75</v>
      </c>
      <c r="R545" s="20">
        <f t="shared" si="85"/>
        <v>50</v>
      </c>
      <c r="S545" s="20">
        <f t="shared" si="86"/>
        <v>63.75</v>
      </c>
      <c r="T545" s="20">
        <f t="shared" si="87"/>
        <v>56.25</v>
      </c>
      <c r="U545" s="19">
        <f t="shared" si="88"/>
        <v>57.5</v>
      </c>
      <c r="V545" s="19">
        <f t="shared" si="89"/>
        <v>57.1875</v>
      </c>
    </row>
    <row r="546" spans="1:22" ht="13.5" x14ac:dyDescent="0.25">
      <c r="A546" s="3">
        <f>RSI!A546</f>
        <v>42797</v>
      </c>
      <c r="B546" s="2">
        <f>RSI!B546</f>
        <v>3.74</v>
      </c>
      <c r="C546" s="2">
        <f>RSI!I546</f>
        <v>45.366877689337521</v>
      </c>
      <c r="D546" s="2">
        <f>MACD!E546</f>
        <v>-6.1311904506218706E-2</v>
      </c>
      <c r="E546" s="2">
        <f>MACD!F546</f>
        <v>-1.03610980800369E-2</v>
      </c>
      <c r="F546" s="2">
        <f>'Moving Avg'!D546</f>
        <v>3.944</v>
      </c>
      <c r="G546" s="2">
        <f>'Moving Avg'!F546</f>
        <v>3.7865000000000002</v>
      </c>
      <c r="H546" s="2">
        <f>'Moving Avg'!G546</f>
        <v>3.8315999999999999</v>
      </c>
      <c r="I546" s="2">
        <f>'Moving Avg'!H546</f>
        <v>4.2052000000000005</v>
      </c>
      <c r="J546" s="17" t="str">
        <f>OBV!F546</f>
        <v>BULLISH</v>
      </c>
      <c r="K546" s="17" t="str">
        <f>OBV!G546</f>
        <v>STRONG</v>
      </c>
      <c r="L546" s="17" t="str">
        <f>OBV!H546</f>
        <v>CONFIRMED BULLISH</v>
      </c>
      <c r="M546" s="19">
        <f t="shared" si="80"/>
        <v>25</v>
      </c>
      <c r="N546" s="19">
        <f t="shared" si="81"/>
        <v>100</v>
      </c>
      <c r="O546" s="19">
        <f t="shared" si="82"/>
        <v>0</v>
      </c>
      <c r="P546" s="19">
        <f t="shared" si="83"/>
        <v>100</v>
      </c>
      <c r="Q546" s="20">
        <f t="shared" si="84"/>
        <v>58.75</v>
      </c>
      <c r="R546" s="20">
        <f t="shared" si="85"/>
        <v>50</v>
      </c>
      <c r="S546" s="20">
        <f t="shared" si="86"/>
        <v>63.75</v>
      </c>
      <c r="T546" s="20">
        <f t="shared" si="87"/>
        <v>56.25</v>
      </c>
      <c r="U546" s="19">
        <f t="shared" si="88"/>
        <v>57.5</v>
      </c>
      <c r="V546" s="19">
        <f t="shared" si="89"/>
        <v>57.1875</v>
      </c>
    </row>
    <row r="547" spans="1:22" ht="13.5" x14ac:dyDescent="0.25">
      <c r="A547" s="3">
        <f>RSI!A547</f>
        <v>42800</v>
      </c>
      <c r="B547" s="2">
        <f>RSI!B547</f>
        <v>3.79</v>
      </c>
      <c r="C547" s="2">
        <f>RSI!I547</f>
        <v>48.270753455464991</v>
      </c>
      <c r="D547" s="2">
        <f>MACD!E547</f>
        <v>-6.8290056654434661E-2</v>
      </c>
      <c r="E547" s="2">
        <f>MACD!F547</f>
        <v>-2.1946889794916456E-2</v>
      </c>
      <c r="F547" s="2">
        <f>'Moving Avg'!D547</f>
        <v>3.9200000000000004</v>
      </c>
      <c r="G547" s="2">
        <f>'Moving Avg'!F547</f>
        <v>3.7835000000000001</v>
      </c>
      <c r="H547" s="2">
        <f>'Moving Avg'!G547</f>
        <v>3.8313999999999986</v>
      </c>
      <c r="I547" s="2">
        <f>'Moving Avg'!H547</f>
        <v>4.1991499999999995</v>
      </c>
      <c r="J547" s="17" t="str">
        <f>OBV!F547</f>
        <v>BULLISH</v>
      </c>
      <c r="K547" s="17" t="str">
        <f>OBV!G547</f>
        <v>STRONG</v>
      </c>
      <c r="L547" s="17" t="str">
        <f>OBV!H547</f>
        <v>BULLISH DIVERGENCE</v>
      </c>
      <c r="M547" s="19">
        <f t="shared" si="80"/>
        <v>25</v>
      </c>
      <c r="N547" s="19">
        <f t="shared" si="81"/>
        <v>100</v>
      </c>
      <c r="O547" s="19">
        <f t="shared" si="82"/>
        <v>0</v>
      </c>
      <c r="P547" s="19">
        <f t="shared" si="83"/>
        <v>83</v>
      </c>
      <c r="Q547" s="20">
        <f t="shared" si="84"/>
        <v>56.2</v>
      </c>
      <c r="R547" s="20">
        <f t="shared" si="85"/>
        <v>45.75</v>
      </c>
      <c r="S547" s="20">
        <f t="shared" si="86"/>
        <v>56.1</v>
      </c>
      <c r="T547" s="20">
        <f t="shared" si="87"/>
        <v>52</v>
      </c>
      <c r="U547" s="19">
        <f t="shared" si="88"/>
        <v>52.683333333333337</v>
      </c>
      <c r="V547" s="19">
        <f t="shared" si="89"/>
        <v>52.512500000000003</v>
      </c>
    </row>
    <row r="548" spans="1:22" ht="13.5" x14ac:dyDescent="0.25">
      <c r="A548" s="3">
        <f>RSI!A548</f>
        <v>42801</v>
      </c>
      <c r="B548" s="2">
        <f>RSI!B548</f>
        <v>3.88</v>
      </c>
      <c r="C548" s="2">
        <f>RSI!I548</f>
        <v>53.10274961066343</v>
      </c>
      <c r="D548" s="2">
        <f>MACD!E548</f>
        <v>-8.2209804842872991E-2</v>
      </c>
      <c r="E548" s="2">
        <f>MACD!F548</f>
        <v>-3.3999472804507762E-2</v>
      </c>
      <c r="F548" s="2">
        <f>'Moving Avg'!D548</f>
        <v>3.88</v>
      </c>
      <c r="G548" s="2">
        <f>'Moving Avg'!F548</f>
        <v>3.7905000000000002</v>
      </c>
      <c r="H548" s="2">
        <f>'Moving Avg'!G548</f>
        <v>3.8329999999999984</v>
      </c>
      <c r="I548" s="2">
        <f>'Moving Avg'!H548</f>
        <v>4.1935499999999992</v>
      </c>
      <c r="J548" s="17" t="str">
        <f>OBV!F548</f>
        <v>BULLISH</v>
      </c>
      <c r="K548" s="17" t="str">
        <f>OBV!G548</f>
        <v>STRONG</v>
      </c>
      <c r="L548" s="17" t="str">
        <f>OBV!H548</f>
        <v>BULLISH DIVERGENCE</v>
      </c>
      <c r="M548" s="19">
        <f t="shared" si="80"/>
        <v>25</v>
      </c>
      <c r="N548" s="19">
        <f t="shared" si="81"/>
        <v>100</v>
      </c>
      <c r="O548" s="19">
        <f t="shared" si="82"/>
        <v>0</v>
      </c>
      <c r="P548" s="19">
        <f t="shared" si="83"/>
        <v>83</v>
      </c>
      <c r="Q548" s="20">
        <f t="shared" si="84"/>
        <v>56.2</v>
      </c>
      <c r="R548" s="20">
        <f t="shared" si="85"/>
        <v>45.75</v>
      </c>
      <c r="S548" s="20">
        <f t="shared" si="86"/>
        <v>56.1</v>
      </c>
      <c r="T548" s="20">
        <f t="shared" si="87"/>
        <v>52</v>
      </c>
      <c r="U548" s="19">
        <f t="shared" si="88"/>
        <v>52.683333333333337</v>
      </c>
      <c r="V548" s="19">
        <f t="shared" si="89"/>
        <v>52.512500000000003</v>
      </c>
    </row>
    <row r="549" spans="1:22" ht="13.5" x14ac:dyDescent="0.25">
      <c r="A549" s="3">
        <f>RSI!A549</f>
        <v>42802</v>
      </c>
      <c r="B549" s="2">
        <f>RSI!B549</f>
        <v>3.96</v>
      </c>
      <c r="C549" s="2">
        <f>RSI!I549</f>
        <v>56.951995157928337</v>
      </c>
      <c r="D549" s="2">
        <f>MACD!E549</f>
        <v>-0.10026989467891001</v>
      </c>
      <c r="E549" s="2">
        <f>MACD!F549</f>
        <v>-4.7253557179388214E-2</v>
      </c>
      <c r="F549" s="2">
        <f>'Moving Avg'!D549</f>
        <v>3.8540000000000001</v>
      </c>
      <c r="G549" s="2">
        <f>'Moving Avg'!F549</f>
        <v>3.7984999999999993</v>
      </c>
      <c r="H549" s="2">
        <f>'Moving Avg'!G549</f>
        <v>3.8339999999999987</v>
      </c>
      <c r="I549" s="2">
        <f>'Moving Avg'!H549</f>
        <v>4.1883499999999989</v>
      </c>
      <c r="J549" s="17" t="str">
        <f>OBV!F549</f>
        <v>BULLISH</v>
      </c>
      <c r="K549" s="17" t="str">
        <f>OBV!G549</f>
        <v>NEUTRAL</v>
      </c>
      <c r="L549" s="17" t="str">
        <f>OBV!H549</f>
        <v>BULLISH DIVERGENCE</v>
      </c>
      <c r="M549" s="19">
        <f t="shared" si="80"/>
        <v>25</v>
      </c>
      <c r="N549" s="19">
        <f t="shared" si="81"/>
        <v>100</v>
      </c>
      <c r="O549" s="19">
        <f t="shared" si="82"/>
        <v>0</v>
      </c>
      <c r="P549" s="19">
        <f t="shared" si="83"/>
        <v>66.5</v>
      </c>
      <c r="Q549" s="20">
        <f t="shared" si="84"/>
        <v>53.725000000000001</v>
      </c>
      <c r="R549" s="20">
        <f t="shared" si="85"/>
        <v>41.625</v>
      </c>
      <c r="S549" s="20">
        <f t="shared" si="86"/>
        <v>48.674999999999997</v>
      </c>
      <c r="T549" s="20">
        <f t="shared" si="87"/>
        <v>47.875</v>
      </c>
      <c r="U549" s="19">
        <f t="shared" si="88"/>
        <v>48.008333333333326</v>
      </c>
      <c r="V549" s="19">
        <f t="shared" si="89"/>
        <v>47.974999999999994</v>
      </c>
    </row>
    <row r="550" spans="1:22" ht="13.5" x14ac:dyDescent="0.25">
      <c r="A550" s="3">
        <f>RSI!A550</f>
        <v>42803</v>
      </c>
      <c r="B550" s="2">
        <f>RSI!B550</f>
        <v>3.85</v>
      </c>
      <c r="C550" s="2">
        <f>RSI!I550</f>
        <v>50.780218744263976</v>
      </c>
      <c r="D550" s="2">
        <f>MACD!E550</f>
        <v>-0.10820563577917941</v>
      </c>
      <c r="E550" s="2">
        <f>MACD!F550</f>
        <v>-5.9443972899346456E-2</v>
      </c>
      <c r="F550" s="2">
        <f>'Moving Avg'!D550</f>
        <v>3.8440000000000003</v>
      </c>
      <c r="G550" s="2">
        <f>'Moving Avg'!F550</f>
        <v>3.8034999999999997</v>
      </c>
      <c r="H550" s="2">
        <f>'Moving Avg'!G550</f>
        <v>3.8325999999999989</v>
      </c>
      <c r="I550" s="2">
        <f>'Moving Avg'!H550</f>
        <v>4.1825999999999999</v>
      </c>
      <c r="J550" s="17" t="str">
        <f>OBV!F550</f>
        <v>BULLISH</v>
      </c>
      <c r="K550" s="17" t="str">
        <f>OBV!G550</f>
        <v>NEUTRAL</v>
      </c>
      <c r="L550" s="17" t="str">
        <f>OBV!H550</f>
        <v>BULLISH DIVERGENCE</v>
      </c>
      <c r="M550" s="19">
        <f t="shared" si="80"/>
        <v>25</v>
      </c>
      <c r="N550" s="19">
        <f t="shared" si="81"/>
        <v>100</v>
      </c>
      <c r="O550" s="19">
        <f t="shared" si="82"/>
        <v>0</v>
      </c>
      <c r="P550" s="19">
        <f t="shared" si="83"/>
        <v>66.5</v>
      </c>
      <c r="Q550" s="20">
        <f t="shared" si="84"/>
        <v>53.725000000000001</v>
      </c>
      <c r="R550" s="20">
        <f t="shared" si="85"/>
        <v>41.625</v>
      </c>
      <c r="S550" s="20">
        <f t="shared" si="86"/>
        <v>48.674999999999997</v>
      </c>
      <c r="T550" s="20">
        <f t="shared" si="87"/>
        <v>47.875</v>
      </c>
      <c r="U550" s="19">
        <f t="shared" si="88"/>
        <v>48.008333333333326</v>
      </c>
      <c r="V550" s="19">
        <f t="shared" si="89"/>
        <v>47.974999999999994</v>
      </c>
    </row>
    <row r="551" spans="1:22" ht="13.5" x14ac:dyDescent="0.25">
      <c r="A551" s="3">
        <f>RSI!A551</f>
        <v>42804</v>
      </c>
      <c r="B551" s="2">
        <f>RSI!B551</f>
        <v>3.9</v>
      </c>
      <c r="C551" s="2">
        <f>RSI!I551</f>
        <v>53.259666982680876</v>
      </c>
      <c r="D551" s="2">
        <f>MACD!E551</f>
        <v>-0.11871704962378704</v>
      </c>
      <c r="E551" s="2">
        <f>MACD!F551</f>
        <v>-7.1298588244234573E-2</v>
      </c>
      <c r="F551" s="2">
        <f>'Moving Avg'!D551</f>
        <v>3.8759999999999999</v>
      </c>
      <c r="G551" s="2">
        <f>'Moving Avg'!F551</f>
        <v>3.8085</v>
      </c>
      <c r="H551" s="2">
        <f>'Moving Avg'!G551</f>
        <v>3.8325999999999993</v>
      </c>
      <c r="I551" s="2">
        <f>'Moving Avg'!H551</f>
        <v>4.1772499999999999</v>
      </c>
      <c r="J551" s="17" t="str">
        <f>OBV!F551</f>
        <v>BULLISH</v>
      </c>
      <c r="K551" s="17" t="str">
        <f>OBV!G551</f>
        <v>NEUTRAL</v>
      </c>
      <c r="L551" s="17" t="str">
        <f>OBV!H551</f>
        <v>CONFIRMED BULLISH</v>
      </c>
      <c r="M551" s="19">
        <f t="shared" si="80"/>
        <v>25</v>
      </c>
      <c r="N551" s="19">
        <f t="shared" si="81"/>
        <v>100</v>
      </c>
      <c r="O551" s="19">
        <f t="shared" si="82"/>
        <v>0</v>
      </c>
      <c r="P551" s="19">
        <f t="shared" si="83"/>
        <v>83.5</v>
      </c>
      <c r="Q551" s="20">
        <f t="shared" si="84"/>
        <v>56.274999999999999</v>
      </c>
      <c r="R551" s="20">
        <f t="shared" si="85"/>
        <v>45.875</v>
      </c>
      <c r="S551" s="20">
        <f t="shared" si="86"/>
        <v>56.325000000000003</v>
      </c>
      <c r="T551" s="20">
        <f t="shared" si="87"/>
        <v>52.125</v>
      </c>
      <c r="U551" s="19">
        <f t="shared" si="88"/>
        <v>52.82500000000001</v>
      </c>
      <c r="V551" s="19">
        <f t="shared" si="89"/>
        <v>52.650000000000006</v>
      </c>
    </row>
    <row r="552" spans="1:22" ht="13.5" x14ac:dyDescent="0.25">
      <c r="A552" s="3">
        <f>RSI!A552</f>
        <v>42807</v>
      </c>
      <c r="B552" s="2">
        <f>RSI!B552</f>
        <v>3.89</v>
      </c>
      <c r="C552" s="2">
        <f>RSI!I552</f>
        <v>52.688001758354247</v>
      </c>
      <c r="D552" s="2">
        <f>MACD!E552</f>
        <v>-9.3405854776983599E-2</v>
      </c>
      <c r="E552" s="2">
        <f>MACD!F552</f>
        <v>-7.5720041550784378E-2</v>
      </c>
      <c r="F552" s="2">
        <f>'Moving Avg'!D552</f>
        <v>3.8959999999999999</v>
      </c>
      <c r="G552" s="2">
        <f>'Moving Avg'!F552</f>
        <v>3.8180000000000001</v>
      </c>
      <c r="H552" s="2">
        <f>'Moving Avg'!G552</f>
        <v>3.8319999999999994</v>
      </c>
      <c r="I552" s="2">
        <f>'Moving Avg'!H552</f>
        <v>4.1717499999999994</v>
      </c>
      <c r="J552" s="17" t="str">
        <f>OBV!F552</f>
        <v>BULLISH</v>
      </c>
      <c r="K552" s="17" t="str">
        <f>OBV!G552</f>
        <v>NEUTRAL</v>
      </c>
      <c r="L552" s="17" t="str">
        <f>OBV!H552</f>
        <v>CONFIRMED BULLISH</v>
      </c>
      <c r="M552" s="19">
        <f t="shared" si="80"/>
        <v>25</v>
      </c>
      <c r="N552" s="19">
        <f t="shared" si="81"/>
        <v>45</v>
      </c>
      <c r="O552" s="19">
        <f t="shared" si="82"/>
        <v>0</v>
      </c>
      <c r="P552" s="19">
        <f t="shared" si="83"/>
        <v>83.5</v>
      </c>
      <c r="Q552" s="20">
        <f t="shared" si="84"/>
        <v>37.024999999999999</v>
      </c>
      <c r="R552" s="20">
        <f t="shared" si="85"/>
        <v>34.875</v>
      </c>
      <c r="S552" s="20">
        <f t="shared" si="86"/>
        <v>48.075000000000003</v>
      </c>
      <c r="T552" s="20">
        <f t="shared" si="87"/>
        <v>38.375</v>
      </c>
      <c r="U552" s="19">
        <f t="shared" si="88"/>
        <v>39.991666666666667</v>
      </c>
      <c r="V552" s="19">
        <f t="shared" si="89"/>
        <v>39.587500000000006</v>
      </c>
    </row>
    <row r="553" spans="1:22" ht="13.5" x14ac:dyDescent="0.25">
      <c r="A553" s="3">
        <f>RSI!A553</f>
        <v>42808</v>
      </c>
      <c r="B553" s="2">
        <f>RSI!B553</f>
        <v>3.89</v>
      </c>
      <c r="C553" s="2">
        <f>RSI!I553</f>
        <v>52.688001758354247</v>
      </c>
      <c r="D553" s="2">
        <f>MACD!E553</f>
        <v>-4.6128925996416825E-2</v>
      </c>
      <c r="E553" s="2">
        <f>MACD!F553</f>
        <v>-6.9801818439910873E-2</v>
      </c>
      <c r="F553" s="2">
        <f>'Moving Avg'!D553</f>
        <v>3.8980000000000006</v>
      </c>
      <c r="G553" s="2">
        <f>'Moving Avg'!F553</f>
        <v>3.8235000000000006</v>
      </c>
      <c r="H553" s="2">
        <f>'Moving Avg'!G553</f>
        <v>3.8337999999999992</v>
      </c>
      <c r="I553" s="2">
        <f>'Moving Avg'!H553</f>
        <v>4.166949999999999</v>
      </c>
      <c r="J553" s="17" t="str">
        <f>OBV!F553</f>
        <v>BEARISH</v>
      </c>
      <c r="K553" s="17" t="str">
        <f>OBV!G553</f>
        <v>NEUTRAL</v>
      </c>
      <c r="L553" s="17" t="str">
        <f>OBV!H553</f>
        <v>BEARISH DIVERGENCE</v>
      </c>
      <c r="M553" s="19">
        <f t="shared" si="80"/>
        <v>25</v>
      </c>
      <c r="N553" s="19">
        <f t="shared" si="81"/>
        <v>0</v>
      </c>
      <c r="O553" s="19">
        <f t="shared" si="82"/>
        <v>0</v>
      </c>
      <c r="P553" s="19">
        <f t="shared" si="83"/>
        <v>16.5</v>
      </c>
      <c r="Q553" s="20">
        <f t="shared" si="84"/>
        <v>11.225</v>
      </c>
      <c r="R553" s="20">
        <f t="shared" si="85"/>
        <v>9.125</v>
      </c>
      <c r="S553" s="20">
        <f t="shared" si="86"/>
        <v>11.175000000000001</v>
      </c>
      <c r="T553" s="20">
        <f t="shared" si="87"/>
        <v>10.375</v>
      </c>
      <c r="U553" s="19">
        <f t="shared" si="88"/>
        <v>10.508333333333335</v>
      </c>
      <c r="V553" s="19">
        <f t="shared" si="89"/>
        <v>10.475000000000001</v>
      </c>
    </row>
    <row r="554" spans="1:22" ht="13.5" x14ac:dyDescent="0.25">
      <c r="A554" s="3">
        <f>RSI!A554</f>
        <v>42809</v>
      </c>
      <c r="B554" s="2">
        <f>RSI!B554</f>
        <v>3.85</v>
      </c>
      <c r="C554" s="2">
        <f>RSI!I554</f>
        <v>50.188919609364852</v>
      </c>
      <c r="D554" s="2">
        <f>MACD!E554</f>
        <v>-1.8962447467263388E-3</v>
      </c>
      <c r="E554" s="2">
        <f>MACD!F554</f>
        <v>-5.6220703701273966E-2</v>
      </c>
      <c r="F554" s="2">
        <f>'Moving Avg'!D554</f>
        <v>3.8760000000000003</v>
      </c>
      <c r="G554" s="2">
        <f>'Moving Avg'!F554</f>
        <v>3.8295000000000003</v>
      </c>
      <c r="H554" s="2">
        <f>'Moving Avg'!G554</f>
        <v>3.8351999999999999</v>
      </c>
      <c r="I554" s="2">
        <f>'Moving Avg'!H554</f>
        <v>4.161249999999999</v>
      </c>
      <c r="J554" s="17" t="str">
        <f>OBV!F554</f>
        <v>BEARISH</v>
      </c>
      <c r="K554" s="17" t="str">
        <f>OBV!G554</f>
        <v>NEUTRAL</v>
      </c>
      <c r="L554" s="17" t="str">
        <f>OBV!H554</f>
        <v>CONFIRMED BEARISH</v>
      </c>
      <c r="M554" s="19">
        <f t="shared" si="80"/>
        <v>25</v>
      </c>
      <c r="N554" s="19">
        <f t="shared" si="81"/>
        <v>0</v>
      </c>
      <c r="O554" s="19">
        <f t="shared" si="82"/>
        <v>0</v>
      </c>
      <c r="P554" s="19">
        <f t="shared" si="83"/>
        <v>16.5</v>
      </c>
      <c r="Q554" s="20">
        <f t="shared" si="84"/>
        <v>11.225</v>
      </c>
      <c r="R554" s="20">
        <f t="shared" si="85"/>
        <v>9.125</v>
      </c>
      <c r="S554" s="20">
        <f t="shared" si="86"/>
        <v>11.175000000000001</v>
      </c>
      <c r="T554" s="20">
        <f t="shared" si="87"/>
        <v>10.375</v>
      </c>
      <c r="U554" s="19">
        <f t="shared" si="88"/>
        <v>10.508333333333335</v>
      </c>
      <c r="V554" s="19">
        <f t="shared" si="89"/>
        <v>10.475000000000001</v>
      </c>
    </row>
    <row r="555" spans="1:22" ht="13.5" x14ac:dyDescent="0.25">
      <c r="A555" s="3">
        <f>RSI!A555</f>
        <v>42810</v>
      </c>
      <c r="B555" s="2">
        <f>RSI!B555</f>
        <v>3.87</v>
      </c>
      <c r="C555" s="2">
        <f>RSI!I555</f>
        <v>51.429419655754643</v>
      </c>
      <c r="D555" s="2">
        <f>MACD!E555</f>
        <v>4.8033915001450822E-3</v>
      </c>
      <c r="E555" s="2">
        <f>MACD!F555</f>
        <v>-4.4015884660990164E-2</v>
      </c>
      <c r="F555" s="2">
        <f>'Moving Avg'!D555</f>
        <v>3.88</v>
      </c>
      <c r="G555" s="2">
        <f>'Moving Avg'!F555</f>
        <v>3.8379999999999996</v>
      </c>
      <c r="H555" s="2">
        <f>'Moving Avg'!G555</f>
        <v>3.8376000000000001</v>
      </c>
      <c r="I555" s="2">
        <f>'Moving Avg'!H555</f>
        <v>4.1560999999999986</v>
      </c>
      <c r="J555" s="17" t="str">
        <f>OBV!F555</f>
        <v>BULLISH</v>
      </c>
      <c r="K555" s="17" t="str">
        <f>OBV!G555</f>
        <v>NEUTRAL</v>
      </c>
      <c r="L555" s="17" t="str">
        <f>OBV!H555</f>
        <v>CONFIRMED BULLISH</v>
      </c>
      <c r="M555" s="19">
        <f t="shared" si="80"/>
        <v>25</v>
      </c>
      <c r="N555" s="19">
        <f t="shared" si="81"/>
        <v>0</v>
      </c>
      <c r="O555" s="19">
        <f t="shared" si="82"/>
        <v>0</v>
      </c>
      <c r="P555" s="19">
        <f t="shared" si="83"/>
        <v>83.5</v>
      </c>
      <c r="Q555" s="20">
        <f t="shared" si="84"/>
        <v>21.274999999999999</v>
      </c>
      <c r="R555" s="20">
        <f t="shared" si="85"/>
        <v>25.875</v>
      </c>
      <c r="S555" s="20">
        <f t="shared" si="86"/>
        <v>41.325000000000003</v>
      </c>
      <c r="T555" s="20">
        <f t="shared" si="87"/>
        <v>27.125</v>
      </c>
      <c r="U555" s="19">
        <f t="shared" si="88"/>
        <v>29.491666666666664</v>
      </c>
      <c r="V555" s="19">
        <f t="shared" si="89"/>
        <v>28.9</v>
      </c>
    </row>
    <row r="556" spans="1:22" ht="13.5" x14ac:dyDescent="0.25">
      <c r="A556" s="3">
        <f>RSI!A556</f>
        <v>42811</v>
      </c>
      <c r="B556" s="2">
        <f>RSI!B556</f>
        <v>3.8</v>
      </c>
      <c r="C556" s="2">
        <f>RSI!I556</f>
        <v>47.016055705284401</v>
      </c>
      <c r="D556" s="2">
        <f>MACD!E556</f>
        <v>-9.0906643349288885E-3</v>
      </c>
      <c r="E556" s="2">
        <f>MACD!F556</f>
        <v>-3.7030840595777909E-2</v>
      </c>
      <c r="F556" s="2">
        <f>'Moving Avg'!D556</f>
        <v>3.8600000000000003</v>
      </c>
      <c r="G556" s="2">
        <f>'Moving Avg'!F556</f>
        <v>3.843</v>
      </c>
      <c r="H556" s="2">
        <f>'Moving Avg'!G556</f>
        <v>3.8393999999999999</v>
      </c>
      <c r="I556" s="2">
        <f>'Moving Avg'!H556</f>
        <v>4.1505999999999981</v>
      </c>
      <c r="J556" s="17" t="str">
        <f>OBV!F556</f>
        <v>BULLISH</v>
      </c>
      <c r="K556" s="17" t="str">
        <f>OBV!G556</f>
        <v>NEUTRAL</v>
      </c>
      <c r="L556" s="17" t="str">
        <f>OBV!H556</f>
        <v>BULLISH DIVERGENCE</v>
      </c>
      <c r="M556" s="19">
        <f t="shared" si="80"/>
        <v>25</v>
      </c>
      <c r="N556" s="19">
        <f t="shared" si="81"/>
        <v>0</v>
      </c>
      <c r="O556" s="19">
        <f t="shared" si="82"/>
        <v>0</v>
      </c>
      <c r="P556" s="19">
        <f t="shared" si="83"/>
        <v>66.5</v>
      </c>
      <c r="Q556" s="20">
        <f t="shared" si="84"/>
        <v>18.725000000000001</v>
      </c>
      <c r="R556" s="20">
        <f t="shared" si="85"/>
        <v>21.625</v>
      </c>
      <c r="S556" s="20">
        <f t="shared" si="86"/>
        <v>33.674999999999997</v>
      </c>
      <c r="T556" s="20">
        <f t="shared" si="87"/>
        <v>22.875</v>
      </c>
      <c r="U556" s="19">
        <f t="shared" si="88"/>
        <v>24.675000000000001</v>
      </c>
      <c r="V556" s="19">
        <f t="shared" si="89"/>
        <v>24.225000000000001</v>
      </c>
    </row>
    <row r="557" spans="1:22" ht="13.5" x14ac:dyDescent="0.25">
      <c r="A557" s="3">
        <f>RSI!A557</f>
        <v>42815</v>
      </c>
      <c r="B557" s="2">
        <f>RSI!B557</f>
        <v>3.85</v>
      </c>
      <c r="C557" s="2">
        <f>RSI!I557</f>
        <v>50.296989464670581</v>
      </c>
      <c r="D557" s="2">
        <f>MACD!E557</f>
        <v>-1.656787999676812E-2</v>
      </c>
      <c r="E557" s="2">
        <f>MACD!F557</f>
        <v>-3.2938248475975956E-2</v>
      </c>
      <c r="F557" s="2">
        <f>'Moving Avg'!D557</f>
        <v>3.8520000000000003</v>
      </c>
      <c r="G557" s="2">
        <f>'Moving Avg'!F557</f>
        <v>3.8504999999999994</v>
      </c>
      <c r="H557" s="2">
        <f>'Moving Avg'!G557</f>
        <v>3.8413999999999997</v>
      </c>
      <c r="I557" s="2">
        <f>'Moving Avg'!H557</f>
        <v>4.1453499999999979</v>
      </c>
      <c r="J557" s="17" t="str">
        <f>OBV!F557</f>
        <v>BULLISH</v>
      </c>
      <c r="K557" s="17" t="str">
        <f>OBV!G557</f>
        <v>NEUTRAL</v>
      </c>
      <c r="L557" s="17" t="str">
        <f>OBV!H557</f>
        <v>BULLISH DIVERGENCE</v>
      </c>
      <c r="M557" s="19">
        <f t="shared" si="80"/>
        <v>25</v>
      </c>
      <c r="N557" s="19">
        <f t="shared" si="81"/>
        <v>0</v>
      </c>
      <c r="O557" s="19">
        <f t="shared" si="82"/>
        <v>0</v>
      </c>
      <c r="P557" s="19">
        <f t="shared" si="83"/>
        <v>66.5</v>
      </c>
      <c r="Q557" s="20">
        <f t="shared" si="84"/>
        <v>18.725000000000001</v>
      </c>
      <c r="R557" s="20">
        <f t="shared" si="85"/>
        <v>21.625</v>
      </c>
      <c r="S557" s="20">
        <f t="shared" si="86"/>
        <v>33.674999999999997</v>
      </c>
      <c r="T557" s="20">
        <f t="shared" si="87"/>
        <v>22.875</v>
      </c>
      <c r="U557" s="19">
        <f t="shared" si="88"/>
        <v>24.675000000000001</v>
      </c>
      <c r="V557" s="19">
        <f t="shared" si="89"/>
        <v>24.225000000000001</v>
      </c>
    </row>
    <row r="558" spans="1:22" ht="13.5" x14ac:dyDescent="0.25">
      <c r="A558" s="3">
        <f>RSI!A558</f>
        <v>42816</v>
      </c>
      <c r="B558" s="2">
        <f>RSI!B558</f>
        <v>3.77</v>
      </c>
      <c r="C558" s="2">
        <f>RSI!I558</f>
        <v>45.447784311334054</v>
      </c>
      <c r="D558" s="2">
        <f>MACD!E558</f>
        <v>-3.1489705580751703E-3</v>
      </c>
      <c r="E558" s="2">
        <f>MACD!F558</f>
        <v>-2.6980392892395798E-2</v>
      </c>
      <c r="F558" s="2">
        <f>'Moving Avg'!D558</f>
        <v>3.8280000000000003</v>
      </c>
      <c r="G558" s="2">
        <f>'Moving Avg'!F558</f>
        <v>3.8544999999999994</v>
      </c>
      <c r="H558" s="2">
        <f>'Moving Avg'!G558</f>
        <v>3.8401999999999998</v>
      </c>
      <c r="I558" s="2">
        <f>'Moving Avg'!H558</f>
        <v>4.1396999999999977</v>
      </c>
      <c r="J558" s="17" t="str">
        <f>OBV!F558</f>
        <v>BULLISH</v>
      </c>
      <c r="K558" s="17" t="str">
        <f>OBV!G558</f>
        <v>NEUTRAL</v>
      </c>
      <c r="L558" s="17" t="str">
        <f>OBV!H558</f>
        <v>BULLISH DIVERGENCE</v>
      </c>
      <c r="M558" s="19">
        <f t="shared" si="80"/>
        <v>25</v>
      </c>
      <c r="N558" s="19">
        <f t="shared" si="81"/>
        <v>0</v>
      </c>
      <c r="O558" s="19">
        <f t="shared" si="82"/>
        <v>0</v>
      </c>
      <c r="P558" s="19">
        <f t="shared" si="83"/>
        <v>66.5</v>
      </c>
      <c r="Q558" s="20">
        <f t="shared" si="84"/>
        <v>18.725000000000001</v>
      </c>
      <c r="R558" s="20">
        <f t="shared" si="85"/>
        <v>21.625</v>
      </c>
      <c r="S558" s="20">
        <f t="shared" si="86"/>
        <v>33.674999999999997</v>
      </c>
      <c r="T558" s="20">
        <f t="shared" si="87"/>
        <v>22.875</v>
      </c>
      <c r="U558" s="19">
        <f t="shared" si="88"/>
        <v>24.675000000000001</v>
      </c>
      <c r="V558" s="19">
        <f t="shared" si="89"/>
        <v>24.225000000000001</v>
      </c>
    </row>
    <row r="559" spans="1:22" ht="13.5" x14ac:dyDescent="0.25">
      <c r="A559" s="3">
        <f>RSI!A559</f>
        <v>42817</v>
      </c>
      <c r="B559" s="2">
        <f>RSI!B559</f>
        <v>3.7</v>
      </c>
      <c r="C559" s="2">
        <f>RSI!I559</f>
        <v>41.662754671373804</v>
      </c>
      <c r="D559" s="2">
        <f>MACD!E559</f>
        <v>2.6146744478599437E-2</v>
      </c>
      <c r="E559" s="2">
        <f>MACD!F559</f>
        <v>-1.6354965418196751E-2</v>
      </c>
      <c r="F559" s="2">
        <f>'Moving Avg'!D559</f>
        <v>3.7979999999999996</v>
      </c>
      <c r="G559" s="2">
        <f>'Moving Avg'!F559</f>
        <v>3.8549999999999995</v>
      </c>
      <c r="H559" s="2">
        <f>'Moving Avg'!G559</f>
        <v>3.8375999999999992</v>
      </c>
      <c r="I559" s="2">
        <f>'Moving Avg'!H559</f>
        <v>4.1341999999999972</v>
      </c>
      <c r="J559" s="17" t="str">
        <f>OBV!F559</f>
        <v>BULLISH</v>
      </c>
      <c r="K559" s="17" t="str">
        <f>OBV!G559</f>
        <v>NEUTRAL</v>
      </c>
      <c r="L559" s="17" t="str">
        <f>OBV!H559</f>
        <v>BULLISH DIVERGENCE</v>
      </c>
      <c r="M559" s="19">
        <f t="shared" si="80"/>
        <v>25</v>
      </c>
      <c r="N559" s="19">
        <f t="shared" si="81"/>
        <v>0</v>
      </c>
      <c r="O559" s="19">
        <f t="shared" si="82"/>
        <v>0</v>
      </c>
      <c r="P559" s="19">
        <f t="shared" si="83"/>
        <v>66.5</v>
      </c>
      <c r="Q559" s="20">
        <f t="shared" si="84"/>
        <v>18.725000000000001</v>
      </c>
      <c r="R559" s="20">
        <f t="shared" si="85"/>
        <v>21.625</v>
      </c>
      <c r="S559" s="20">
        <f t="shared" si="86"/>
        <v>33.674999999999997</v>
      </c>
      <c r="T559" s="20">
        <f t="shared" si="87"/>
        <v>22.875</v>
      </c>
      <c r="U559" s="19">
        <f t="shared" si="88"/>
        <v>24.675000000000001</v>
      </c>
      <c r="V559" s="19">
        <f t="shared" si="89"/>
        <v>24.225000000000001</v>
      </c>
    </row>
    <row r="560" spans="1:22" ht="13.5" x14ac:dyDescent="0.25">
      <c r="A560" s="3">
        <f>RSI!A560</f>
        <v>42818</v>
      </c>
      <c r="B560" s="2">
        <f>RSI!B560</f>
        <v>3.71</v>
      </c>
      <c r="C560" s="2">
        <f>RSI!I560</f>
        <v>42.400760785990968</v>
      </c>
      <c r="D560" s="2">
        <f>MACD!E560</f>
        <v>3.4100404470540191E-2</v>
      </c>
      <c r="E560" s="2">
        <f>MACD!F560</f>
        <v>-6.2638914404493633E-3</v>
      </c>
      <c r="F560" s="2">
        <f>'Moving Avg'!D560</f>
        <v>3.7660000000000005</v>
      </c>
      <c r="G560" s="2">
        <f>'Moving Avg'!F560</f>
        <v>3.855999999999999</v>
      </c>
      <c r="H560" s="2">
        <f>'Moving Avg'!G560</f>
        <v>3.8351999999999999</v>
      </c>
      <c r="I560" s="2">
        <f>'Moving Avg'!H560</f>
        <v>4.1282499999999978</v>
      </c>
      <c r="J560" s="17" t="str">
        <f>OBV!F560</f>
        <v>BEARISH</v>
      </c>
      <c r="K560" s="17" t="str">
        <f>OBV!G560</f>
        <v>NEUTRAL</v>
      </c>
      <c r="L560" s="17" t="str">
        <f>OBV!H560</f>
        <v>CONFIRMED BEARISH</v>
      </c>
      <c r="M560" s="19">
        <f t="shared" si="80"/>
        <v>25</v>
      </c>
      <c r="N560" s="19">
        <f t="shared" si="81"/>
        <v>0</v>
      </c>
      <c r="O560" s="19">
        <f t="shared" si="82"/>
        <v>0</v>
      </c>
      <c r="P560" s="19">
        <f t="shared" si="83"/>
        <v>16.5</v>
      </c>
      <c r="Q560" s="20">
        <f t="shared" si="84"/>
        <v>11.225</v>
      </c>
      <c r="R560" s="20">
        <f t="shared" si="85"/>
        <v>9.125</v>
      </c>
      <c r="S560" s="20">
        <f t="shared" si="86"/>
        <v>11.175000000000001</v>
      </c>
      <c r="T560" s="20">
        <f t="shared" si="87"/>
        <v>10.375</v>
      </c>
      <c r="U560" s="19">
        <f t="shared" si="88"/>
        <v>10.508333333333335</v>
      </c>
      <c r="V560" s="19">
        <f t="shared" si="89"/>
        <v>10.475000000000001</v>
      </c>
    </row>
    <row r="561" spans="1:22" ht="13.5" x14ac:dyDescent="0.25">
      <c r="A561" s="3">
        <f>RSI!A561</f>
        <v>42821</v>
      </c>
      <c r="B561" s="2">
        <f>RSI!B561</f>
        <v>3.7</v>
      </c>
      <c r="C561" s="2">
        <f>RSI!I561</f>
        <v>41.830864838083585</v>
      </c>
      <c r="D561" s="2">
        <f>MACD!E561</f>
        <v>4.9971785894761034E-2</v>
      </c>
      <c r="E561" s="2">
        <f>MACD!F561</f>
        <v>4.9832440265927171E-3</v>
      </c>
      <c r="F561" s="2">
        <f>'Moving Avg'!D561</f>
        <v>3.746</v>
      </c>
      <c r="G561" s="2">
        <f>'Moving Avg'!F561</f>
        <v>3.8564999999999996</v>
      </c>
      <c r="H561" s="2">
        <f>'Moving Avg'!G561</f>
        <v>3.8325999999999993</v>
      </c>
      <c r="I561" s="2">
        <f>'Moving Avg'!H561</f>
        <v>4.1224999999999969</v>
      </c>
      <c r="J561" s="17" t="str">
        <f>OBV!F561</f>
        <v>BEARISH</v>
      </c>
      <c r="K561" s="17" t="str">
        <f>OBV!G561</f>
        <v>NEUTRAL</v>
      </c>
      <c r="L561" s="17" t="str">
        <f>OBV!H561</f>
        <v>CONFIRMED BEARISH</v>
      </c>
      <c r="M561" s="19">
        <f t="shared" si="80"/>
        <v>25</v>
      </c>
      <c r="N561" s="19">
        <f t="shared" si="81"/>
        <v>0</v>
      </c>
      <c r="O561" s="19">
        <f t="shared" si="82"/>
        <v>0</v>
      </c>
      <c r="P561" s="19">
        <f t="shared" si="83"/>
        <v>16.5</v>
      </c>
      <c r="Q561" s="20">
        <f t="shared" si="84"/>
        <v>11.225</v>
      </c>
      <c r="R561" s="20">
        <f t="shared" si="85"/>
        <v>9.125</v>
      </c>
      <c r="S561" s="20">
        <f t="shared" si="86"/>
        <v>11.175000000000001</v>
      </c>
      <c r="T561" s="20">
        <f t="shared" si="87"/>
        <v>10.375</v>
      </c>
      <c r="U561" s="19">
        <f t="shared" si="88"/>
        <v>10.508333333333335</v>
      </c>
      <c r="V561" s="19">
        <f t="shared" si="89"/>
        <v>10.475000000000001</v>
      </c>
    </row>
    <row r="562" spans="1:22" ht="13.5" x14ac:dyDescent="0.25">
      <c r="A562" s="3">
        <f>RSI!A562</f>
        <v>42822</v>
      </c>
      <c r="B562" s="2">
        <f>RSI!B562</f>
        <v>3.7</v>
      </c>
      <c r="C562" s="2">
        <f>RSI!I562</f>
        <v>41.830864838083585</v>
      </c>
      <c r="D562" s="2">
        <f>MACD!E562</f>
        <v>6.257789059015062E-2</v>
      </c>
      <c r="E562" s="2">
        <f>MACD!F562</f>
        <v>1.6502173339304298E-2</v>
      </c>
      <c r="F562" s="2">
        <f>'Moving Avg'!D562</f>
        <v>3.7159999999999997</v>
      </c>
      <c r="G562" s="2">
        <f>'Moving Avg'!F562</f>
        <v>3.8460000000000001</v>
      </c>
      <c r="H562" s="2">
        <f>'Moving Avg'!G562</f>
        <v>3.827799999999999</v>
      </c>
      <c r="I562" s="2">
        <f>'Moving Avg'!H562</f>
        <v>4.1169499999999983</v>
      </c>
      <c r="J562" s="17" t="str">
        <f>OBV!F562</f>
        <v>BEARISH</v>
      </c>
      <c r="K562" s="17" t="str">
        <f>OBV!G562</f>
        <v>NEUTRAL</v>
      </c>
      <c r="L562" s="17" t="str">
        <f>OBV!H562</f>
        <v>CONFIRMED BEARISH</v>
      </c>
      <c r="M562" s="19">
        <f t="shared" si="80"/>
        <v>25</v>
      </c>
      <c r="N562" s="19">
        <f t="shared" si="81"/>
        <v>0</v>
      </c>
      <c r="O562" s="19">
        <f t="shared" si="82"/>
        <v>0</v>
      </c>
      <c r="P562" s="19">
        <f t="shared" si="83"/>
        <v>16.5</v>
      </c>
      <c r="Q562" s="20">
        <f t="shared" si="84"/>
        <v>11.225</v>
      </c>
      <c r="R562" s="20">
        <f t="shared" si="85"/>
        <v>9.125</v>
      </c>
      <c r="S562" s="20">
        <f t="shared" si="86"/>
        <v>11.175000000000001</v>
      </c>
      <c r="T562" s="20">
        <f t="shared" si="87"/>
        <v>10.375</v>
      </c>
      <c r="U562" s="19">
        <f t="shared" si="88"/>
        <v>10.508333333333335</v>
      </c>
      <c r="V562" s="19">
        <f t="shared" si="89"/>
        <v>10.475000000000001</v>
      </c>
    </row>
    <row r="563" spans="1:22" ht="13.5" x14ac:dyDescent="0.25">
      <c r="A563" s="3">
        <f>RSI!A563</f>
        <v>42823</v>
      </c>
      <c r="B563" s="2">
        <f>RSI!B563</f>
        <v>3.66</v>
      </c>
      <c r="C563" s="2">
        <f>RSI!I563</f>
        <v>39.375705801026641</v>
      </c>
      <c r="D563" s="2">
        <f>MACD!E563</f>
        <v>7.6869535116849796E-2</v>
      </c>
      <c r="E563" s="2">
        <f>MACD!F563</f>
        <v>2.8575645694813398E-2</v>
      </c>
      <c r="F563" s="2">
        <f>'Moving Avg'!D563</f>
        <v>3.694</v>
      </c>
      <c r="G563" s="2">
        <f>'Moving Avg'!F563</f>
        <v>3.8250000000000002</v>
      </c>
      <c r="H563" s="2">
        <f>'Moving Avg'!G563</f>
        <v>3.819999999999999</v>
      </c>
      <c r="I563" s="2">
        <f>'Moving Avg'!H563</f>
        <v>4.1112499999999983</v>
      </c>
      <c r="J563" s="17" t="str">
        <f>OBV!F563</f>
        <v>BEARISH</v>
      </c>
      <c r="K563" s="17" t="str">
        <f>OBV!G563</f>
        <v>NEUTRAL</v>
      </c>
      <c r="L563" s="17" t="str">
        <f>OBV!H563</f>
        <v>CONFIRMED BEARISH</v>
      </c>
      <c r="M563" s="19">
        <f t="shared" si="80"/>
        <v>25</v>
      </c>
      <c r="N563" s="19">
        <f t="shared" si="81"/>
        <v>0</v>
      </c>
      <c r="O563" s="19">
        <f t="shared" si="82"/>
        <v>0</v>
      </c>
      <c r="P563" s="19">
        <f t="shared" si="83"/>
        <v>16.5</v>
      </c>
      <c r="Q563" s="20">
        <f t="shared" si="84"/>
        <v>11.225</v>
      </c>
      <c r="R563" s="20">
        <f t="shared" si="85"/>
        <v>9.125</v>
      </c>
      <c r="S563" s="20">
        <f t="shared" si="86"/>
        <v>11.175000000000001</v>
      </c>
      <c r="T563" s="20">
        <f t="shared" si="87"/>
        <v>10.375</v>
      </c>
      <c r="U563" s="19">
        <f t="shared" si="88"/>
        <v>10.508333333333335</v>
      </c>
      <c r="V563" s="19">
        <f t="shared" si="89"/>
        <v>10.475000000000001</v>
      </c>
    </row>
    <row r="564" spans="1:22" ht="13.5" x14ac:dyDescent="0.25">
      <c r="A564" s="3">
        <f>RSI!A564</f>
        <v>42824</v>
      </c>
      <c r="B564" s="2">
        <f>RSI!B564</f>
        <v>3.71</v>
      </c>
      <c r="C564" s="2">
        <f>RSI!I564</f>
        <v>43.814847862349971</v>
      </c>
      <c r="D564" s="2">
        <f>MACD!E564</f>
        <v>7.9954219174898089E-2</v>
      </c>
      <c r="E564" s="2">
        <f>MACD!F564</f>
        <v>3.8851360390830342E-2</v>
      </c>
      <c r="F564" s="2">
        <f>'Moving Avg'!D564</f>
        <v>3.6960000000000002</v>
      </c>
      <c r="G564" s="2">
        <f>'Moving Avg'!F564</f>
        <v>3.8059999999999996</v>
      </c>
      <c r="H564" s="2">
        <f>'Moving Avg'!G564</f>
        <v>3.8133999999999997</v>
      </c>
      <c r="I564" s="2">
        <f>'Moving Avg'!H564</f>
        <v>4.1057999999999986</v>
      </c>
      <c r="J564" s="17" t="str">
        <f>OBV!F564</f>
        <v>BULLISH</v>
      </c>
      <c r="K564" s="17" t="str">
        <f>OBV!G564</f>
        <v>NEUTRAL</v>
      </c>
      <c r="L564" s="17" t="str">
        <f>OBV!H564</f>
        <v>CONFIRMED BULLISH</v>
      </c>
      <c r="M564" s="19">
        <f t="shared" si="80"/>
        <v>25</v>
      </c>
      <c r="N564" s="19">
        <f t="shared" si="81"/>
        <v>0</v>
      </c>
      <c r="O564" s="19">
        <f t="shared" si="82"/>
        <v>0</v>
      </c>
      <c r="P564" s="19">
        <f t="shared" si="83"/>
        <v>83.5</v>
      </c>
      <c r="Q564" s="20">
        <f t="shared" si="84"/>
        <v>21.274999999999999</v>
      </c>
      <c r="R564" s="20">
        <f t="shared" si="85"/>
        <v>25.875</v>
      </c>
      <c r="S564" s="20">
        <f t="shared" si="86"/>
        <v>41.325000000000003</v>
      </c>
      <c r="T564" s="20">
        <f t="shared" si="87"/>
        <v>27.125</v>
      </c>
      <c r="U564" s="19">
        <f t="shared" si="88"/>
        <v>29.491666666666664</v>
      </c>
      <c r="V564" s="19">
        <f t="shared" si="89"/>
        <v>28.9</v>
      </c>
    </row>
    <row r="565" spans="1:22" ht="13.5" x14ac:dyDescent="0.25">
      <c r="A565" s="3">
        <f>RSI!A565</f>
        <v>42825</v>
      </c>
      <c r="B565" s="2">
        <f>RSI!B565</f>
        <v>3.79</v>
      </c>
      <c r="C565" s="2">
        <f>RSI!I565</f>
        <v>50.109540359392419</v>
      </c>
      <c r="D565" s="2">
        <f>MACD!E565</f>
        <v>8.0206273987614818E-2</v>
      </c>
      <c r="E565" s="2">
        <f>MACD!F565</f>
        <v>4.7122343110187245E-2</v>
      </c>
      <c r="F565" s="2">
        <f>'Moving Avg'!D565</f>
        <v>3.7119999999999997</v>
      </c>
      <c r="G565" s="2">
        <f>'Moving Avg'!F565</f>
        <v>3.8005000000000004</v>
      </c>
      <c r="H565" s="2">
        <f>'Moving Avg'!G565</f>
        <v>3.8107999999999991</v>
      </c>
      <c r="I565" s="2">
        <f>'Moving Avg'!H565</f>
        <v>4.1007499999999979</v>
      </c>
      <c r="J565" s="17" t="str">
        <f>OBV!F565</f>
        <v>BULLISH</v>
      </c>
      <c r="K565" s="17" t="str">
        <f>OBV!G565</f>
        <v>NEUTRAL</v>
      </c>
      <c r="L565" s="17" t="str">
        <f>OBV!H565</f>
        <v>CONFIRMED BULLISH</v>
      </c>
      <c r="M565" s="19">
        <f t="shared" si="80"/>
        <v>25</v>
      </c>
      <c r="N565" s="19">
        <f t="shared" si="81"/>
        <v>0</v>
      </c>
      <c r="O565" s="19">
        <f t="shared" si="82"/>
        <v>0</v>
      </c>
      <c r="P565" s="19">
        <f t="shared" si="83"/>
        <v>83.5</v>
      </c>
      <c r="Q565" s="20">
        <f t="shared" si="84"/>
        <v>21.274999999999999</v>
      </c>
      <c r="R565" s="20">
        <f t="shared" si="85"/>
        <v>25.875</v>
      </c>
      <c r="S565" s="20">
        <f t="shared" si="86"/>
        <v>41.325000000000003</v>
      </c>
      <c r="T565" s="20">
        <f t="shared" si="87"/>
        <v>27.125</v>
      </c>
      <c r="U565" s="19">
        <f t="shared" si="88"/>
        <v>29.491666666666664</v>
      </c>
      <c r="V565" s="19">
        <f t="shared" si="89"/>
        <v>28.9</v>
      </c>
    </row>
    <row r="566" spans="1:22" ht="13.5" x14ac:dyDescent="0.25">
      <c r="A566" s="3">
        <f>RSI!A566</f>
        <v>42828</v>
      </c>
      <c r="B566" s="2">
        <f>RSI!B566</f>
        <v>3.8</v>
      </c>
      <c r="C566" s="2">
        <f>RSI!I566</f>
        <v>50.85078949584193</v>
      </c>
      <c r="D566" s="2">
        <f>MACD!E566</f>
        <v>6.8891430618802207E-2</v>
      </c>
      <c r="E566" s="2">
        <f>MACD!F566</f>
        <v>5.1476160611910238E-2</v>
      </c>
      <c r="F566" s="2">
        <f>'Moving Avg'!D566</f>
        <v>3.7320000000000002</v>
      </c>
      <c r="G566" s="2">
        <f>'Moving Avg'!F566</f>
        <v>3.8035000000000005</v>
      </c>
      <c r="H566" s="2">
        <f>'Moving Avg'!G566</f>
        <v>3.8083999999999993</v>
      </c>
      <c r="I566" s="2">
        <f>'Moving Avg'!H566</f>
        <v>4.0957999999999979</v>
      </c>
      <c r="J566" s="17" t="str">
        <f>OBV!F566</f>
        <v>BULLISH</v>
      </c>
      <c r="K566" s="17" t="str">
        <f>OBV!G566</f>
        <v>NEUTRAL</v>
      </c>
      <c r="L566" s="17" t="str">
        <f>OBV!H566</f>
        <v>CONFIRMED BULLISH</v>
      </c>
      <c r="M566" s="19">
        <f t="shared" si="80"/>
        <v>25</v>
      </c>
      <c r="N566" s="19">
        <f t="shared" si="81"/>
        <v>0</v>
      </c>
      <c r="O566" s="19">
        <f t="shared" si="82"/>
        <v>0</v>
      </c>
      <c r="P566" s="19">
        <f t="shared" si="83"/>
        <v>83.5</v>
      </c>
      <c r="Q566" s="20">
        <f t="shared" si="84"/>
        <v>21.274999999999999</v>
      </c>
      <c r="R566" s="20">
        <f t="shared" si="85"/>
        <v>25.875</v>
      </c>
      <c r="S566" s="20">
        <f t="shared" si="86"/>
        <v>41.325000000000003</v>
      </c>
      <c r="T566" s="20">
        <f t="shared" si="87"/>
        <v>27.125</v>
      </c>
      <c r="U566" s="19">
        <f t="shared" si="88"/>
        <v>29.491666666666664</v>
      </c>
      <c r="V566" s="19">
        <f t="shared" si="89"/>
        <v>28.9</v>
      </c>
    </row>
    <row r="567" spans="1:22" ht="13.5" x14ac:dyDescent="0.25">
      <c r="A567" s="3">
        <f>RSI!A567</f>
        <v>42829</v>
      </c>
      <c r="B567" s="2">
        <f>RSI!B567</f>
        <v>3.78</v>
      </c>
      <c r="C567" s="2">
        <f>RSI!I567</f>
        <v>49.27398073683711</v>
      </c>
      <c r="D567" s="2">
        <f>MACD!E567</f>
        <v>6.8415226490885939E-2</v>
      </c>
      <c r="E567" s="2">
        <f>MACD!F567</f>
        <v>5.4863973787705383E-2</v>
      </c>
      <c r="F567" s="2">
        <f>'Moving Avg'!D567</f>
        <v>3.7480000000000002</v>
      </c>
      <c r="G567" s="2">
        <f>'Moving Avg'!F567</f>
        <v>3.8030000000000008</v>
      </c>
      <c r="H567" s="2">
        <f>'Moving Avg'!G567</f>
        <v>3.8059999999999992</v>
      </c>
      <c r="I567" s="2">
        <f>'Moving Avg'!H567</f>
        <v>4.0911999999999971</v>
      </c>
      <c r="J567" s="17" t="str">
        <f>OBV!F567</f>
        <v>BULLISH</v>
      </c>
      <c r="K567" s="17" t="str">
        <f>OBV!G567</f>
        <v>NEUTRAL</v>
      </c>
      <c r="L567" s="17" t="str">
        <f>OBV!H567</f>
        <v>CONFIRMED BULLISH</v>
      </c>
      <c r="M567" s="19">
        <f t="shared" si="80"/>
        <v>25</v>
      </c>
      <c r="N567" s="19">
        <f t="shared" si="81"/>
        <v>0</v>
      </c>
      <c r="O567" s="19">
        <f t="shared" si="82"/>
        <v>0</v>
      </c>
      <c r="P567" s="19">
        <f t="shared" si="83"/>
        <v>83.5</v>
      </c>
      <c r="Q567" s="20">
        <f t="shared" si="84"/>
        <v>21.274999999999999</v>
      </c>
      <c r="R567" s="20">
        <f t="shared" si="85"/>
        <v>25.875</v>
      </c>
      <c r="S567" s="20">
        <f t="shared" si="86"/>
        <v>41.325000000000003</v>
      </c>
      <c r="T567" s="20">
        <f t="shared" si="87"/>
        <v>27.125</v>
      </c>
      <c r="U567" s="19">
        <f t="shared" si="88"/>
        <v>29.491666666666664</v>
      </c>
      <c r="V567" s="19">
        <f t="shared" si="89"/>
        <v>28.9</v>
      </c>
    </row>
    <row r="568" spans="1:22" ht="13.5" x14ac:dyDescent="0.25">
      <c r="A568" s="3">
        <f>RSI!A568</f>
        <v>42830</v>
      </c>
      <c r="B568" s="2">
        <f>RSI!B568</f>
        <v>3.78</v>
      </c>
      <c r="C568" s="2">
        <f>RSI!I568</f>
        <v>49.27398073683711</v>
      </c>
      <c r="D568" s="2">
        <f>MACD!E568</f>
        <v>5.5752499877950168E-2</v>
      </c>
      <c r="E568" s="2">
        <f>MACD!F568</f>
        <v>5.5041679005754345E-2</v>
      </c>
      <c r="F568" s="2">
        <f>'Moving Avg'!D568</f>
        <v>3.7719999999999998</v>
      </c>
      <c r="G568" s="2">
        <f>'Moving Avg'!F568</f>
        <v>3.7980000000000009</v>
      </c>
      <c r="H568" s="2">
        <f>'Moving Avg'!G568</f>
        <v>3.803399999999999</v>
      </c>
      <c r="I568" s="2">
        <f>'Moving Avg'!H568</f>
        <v>4.0863499999999968</v>
      </c>
      <c r="J568" s="17" t="str">
        <f>OBV!F568</f>
        <v>BULLISH</v>
      </c>
      <c r="K568" s="17" t="str">
        <f>OBV!G568</f>
        <v>NEUTRAL</v>
      </c>
      <c r="L568" s="17" t="str">
        <f>OBV!H568</f>
        <v>CONFIRMED BULLISH</v>
      </c>
      <c r="M568" s="19">
        <f t="shared" si="80"/>
        <v>25</v>
      </c>
      <c r="N568" s="19">
        <f t="shared" si="81"/>
        <v>0</v>
      </c>
      <c r="O568" s="19">
        <f t="shared" si="82"/>
        <v>0</v>
      </c>
      <c r="P568" s="19">
        <f t="shared" si="83"/>
        <v>83.5</v>
      </c>
      <c r="Q568" s="20">
        <f t="shared" si="84"/>
        <v>21.274999999999999</v>
      </c>
      <c r="R568" s="20">
        <f t="shared" si="85"/>
        <v>25.875</v>
      </c>
      <c r="S568" s="20">
        <f t="shared" si="86"/>
        <v>41.325000000000003</v>
      </c>
      <c r="T568" s="20">
        <f t="shared" si="87"/>
        <v>27.125</v>
      </c>
      <c r="U568" s="19">
        <f t="shared" si="88"/>
        <v>29.491666666666664</v>
      </c>
      <c r="V568" s="19">
        <f t="shared" si="89"/>
        <v>28.9</v>
      </c>
    </row>
    <row r="569" spans="1:22" ht="13.5" x14ac:dyDescent="0.25">
      <c r="A569" s="3">
        <f>RSI!A569</f>
        <v>42831</v>
      </c>
      <c r="B569" s="2">
        <f>RSI!B569</f>
        <v>3.7</v>
      </c>
      <c r="C569" s="2">
        <f>RSI!I569</f>
        <v>43.077299558986589</v>
      </c>
      <c r="D569" s="2">
        <f>MACD!E569</f>
        <v>4.0238939142710262E-2</v>
      </c>
      <c r="E569" s="2">
        <f>MACD!F569</f>
        <v>5.2081131033145531E-2</v>
      </c>
      <c r="F569" s="2">
        <f>'Moving Avg'!D569</f>
        <v>3.7699999999999996</v>
      </c>
      <c r="G569" s="2">
        <f>'Moving Avg'!F569</f>
        <v>3.785000000000001</v>
      </c>
      <c r="H569" s="2">
        <f>'Moving Avg'!G569</f>
        <v>3.7993999999999994</v>
      </c>
      <c r="I569" s="2">
        <f>'Moving Avg'!H569</f>
        <v>4.0810999999999975</v>
      </c>
      <c r="J569" s="17" t="str">
        <f>OBV!F569</f>
        <v>BULLISH</v>
      </c>
      <c r="K569" s="17" t="str">
        <f>OBV!G569</f>
        <v>NEUTRAL</v>
      </c>
      <c r="L569" s="17" t="str">
        <f>OBV!H569</f>
        <v>BULLISH DIVERGENCE</v>
      </c>
      <c r="M569" s="19">
        <f t="shared" si="80"/>
        <v>25</v>
      </c>
      <c r="N569" s="19">
        <f t="shared" si="81"/>
        <v>45</v>
      </c>
      <c r="O569" s="19">
        <f t="shared" si="82"/>
        <v>0</v>
      </c>
      <c r="P569" s="19">
        <f t="shared" si="83"/>
        <v>66.5</v>
      </c>
      <c r="Q569" s="20">
        <f t="shared" si="84"/>
        <v>34.475000000000001</v>
      </c>
      <c r="R569" s="20">
        <f t="shared" si="85"/>
        <v>30.625</v>
      </c>
      <c r="S569" s="20">
        <f t="shared" si="86"/>
        <v>40.424999999999997</v>
      </c>
      <c r="T569" s="20">
        <f t="shared" si="87"/>
        <v>34.125</v>
      </c>
      <c r="U569" s="19">
        <f t="shared" si="88"/>
        <v>35.174999999999997</v>
      </c>
      <c r="V569" s="19">
        <f t="shared" si="89"/>
        <v>34.912499999999994</v>
      </c>
    </row>
    <row r="570" spans="1:22" ht="13.5" x14ac:dyDescent="0.25">
      <c r="A570" s="3">
        <f>RSI!A570</f>
        <v>42832</v>
      </c>
      <c r="B570" s="2">
        <f>RSI!B570</f>
        <v>3.77</v>
      </c>
      <c r="C570" s="2">
        <f>RSI!I570</f>
        <v>49.108198655581965</v>
      </c>
      <c r="D570" s="2">
        <f>MACD!E570</f>
        <v>2.3979152935411641E-2</v>
      </c>
      <c r="E570" s="2">
        <f>MACD!F570</f>
        <v>4.6460735413598755E-2</v>
      </c>
      <c r="F570" s="2">
        <f>'Moving Avg'!D570</f>
        <v>3.7659999999999996</v>
      </c>
      <c r="G570" s="2">
        <f>'Moving Avg'!F570</f>
        <v>3.7810000000000001</v>
      </c>
      <c r="H570" s="2">
        <f>'Moving Avg'!G570</f>
        <v>3.7963999999999998</v>
      </c>
      <c r="I570" s="2">
        <f>'Moving Avg'!H570</f>
        <v>4.075999999999997</v>
      </c>
      <c r="J570" s="17" t="str">
        <f>OBV!F570</f>
        <v>BULLISH</v>
      </c>
      <c r="K570" s="17" t="str">
        <f>OBV!G570</f>
        <v>NEUTRAL</v>
      </c>
      <c r="L570" s="17" t="str">
        <f>OBV!H570</f>
        <v>BULLISH DIVERGENCE</v>
      </c>
      <c r="M570" s="19">
        <f t="shared" si="80"/>
        <v>25</v>
      </c>
      <c r="N570" s="19">
        <f t="shared" si="81"/>
        <v>100</v>
      </c>
      <c r="O570" s="19">
        <f t="shared" si="82"/>
        <v>0</v>
      </c>
      <c r="P570" s="19">
        <f t="shared" si="83"/>
        <v>66.5</v>
      </c>
      <c r="Q570" s="20">
        <f t="shared" si="84"/>
        <v>53.725000000000001</v>
      </c>
      <c r="R570" s="20">
        <f t="shared" si="85"/>
        <v>41.625</v>
      </c>
      <c r="S570" s="20">
        <f t="shared" si="86"/>
        <v>48.674999999999997</v>
      </c>
      <c r="T570" s="20">
        <f t="shared" si="87"/>
        <v>47.875</v>
      </c>
      <c r="U570" s="19">
        <f t="shared" si="88"/>
        <v>48.008333333333326</v>
      </c>
      <c r="V570" s="19">
        <f t="shared" si="89"/>
        <v>47.974999999999994</v>
      </c>
    </row>
    <row r="571" spans="1:22" ht="13.5" x14ac:dyDescent="0.25">
      <c r="A571" s="3">
        <f>RSI!A571</f>
        <v>42835</v>
      </c>
      <c r="B571" s="2">
        <f>RSI!B571</f>
        <v>3.78</v>
      </c>
      <c r="C571" s="2">
        <f>RSI!I571</f>
        <v>49.924422314057168</v>
      </c>
      <c r="D571" s="2">
        <f>MACD!E571</f>
        <v>8.0037745344179179E-3</v>
      </c>
      <c r="E571" s="2">
        <f>MACD!F571</f>
        <v>3.8769343237762592E-2</v>
      </c>
      <c r="F571" s="2">
        <f>'Moving Avg'!D571</f>
        <v>3.7619999999999996</v>
      </c>
      <c r="G571" s="2">
        <f>'Moving Avg'!F571</f>
        <v>3.7749999999999999</v>
      </c>
      <c r="H571" s="2">
        <f>'Moving Avg'!G571</f>
        <v>3.7939999999999996</v>
      </c>
      <c r="I571" s="2">
        <f>'Moving Avg'!H571</f>
        <v>4.0713999999999979</v>
      </c>
      <c r="J571" s="17" t="str">
        <f>OBV!F571</f>
        <v>BULLISH</v>
      </c>
      <c r="K571" s="17" t="str">
        <f>OBV!G571</f>
        <v>NEUTRAL</v>
      </c>
      <c r="L571" s="17" t="str">
        <f>OBV!H571</f>
        <v>BULLISH DIVERGENCE</v>
      </c>
      <c r="M571" s="19">
        <f t="shared" si="80"/>
        <v>25</v>
      </c>
      <c r="N571" s="19">
        <f t="shared" si="81"/>
        <v>100</v>
      </c>
      <c r="O571" s="19">
        <f t="shared" si="82"/>
        <v>0</v>
      </c>
      <c r="P571" s="19">
        <f t="shared" si="83"/>
        <v>66.5</v>
      </c>
      <c r="Q571" s="20">
        <f t="shared" si="84"/>
        <v>53.725000000000001</v>
      </c>
      <c r="R571" s="20">
        <f t="shared" si="85"/>
        <v>41.625</v>
      </c>
      <c r="S571" s="20">
        <f t="shared" si="86"/>
        <v>48.674999999999997</v>
      </c>
      <c r="T571" s="20">
        <f t="shared" si="87"/>
        <v>47.875</v>
      </c>
      <c r="U571" s="19">
        <f t="shared" si="88"/>
        <v>48.008333333333326</v>
      </c>
      <c r="V571" s="19">
        <f t="shared" si="89"/>
        <v>47.974999999999994</v>
      </c>
    </row>
    <row r="572" spans="1:22" ht="13.5" x14ac:dyDescent="0.25">
      <c r="A572" s="3">
        <f>RSI!A572</f>
        <v>42836</v>
      </c>
      <c r="B572" s="2">
        <f>RSI!B572</f>
        <v>3.78</v>
      </c>
      <c r="C572" s="2">
        <f>RSI!I572</f>
        <v>49.924422314057161</v>
      </c>
      <c r="D572" s="2">
        <f>MACD!E572</f>
        <v>-5.5154395921088728E-3</v>
      </c>
      <c r="E572" s="2">
        <f>MACD!F572</f>
        <v>2.9912386671788301E-2</v>
      </c>
      <c r="F572" s="2">
        <f>'Moving Avg'!D572</f>
        <v>3.7619999999999996</v>
      </c>
      <c r="G572" s="2">
        <f>'Moving Avg'!F572</f>
        <v>3.7694999999999999</v>
      </c>
      <c r="H572" s="2">
        <f>'Moving Avg'!G572</f>
        <v>3.7915999999999999</v>
      </c>
      <c r="I572" s="2">
        <f>'Moving Avg'!H572</f>
        <v>4.066799999999998</v>
      </c>
      <c r="J572" s="17" t="str">
        <f>OBV!F572</f>
        <v>BULLISH</v>
      </c>
      <c r="K572" s="17" t="str">
        <f>OBV!G572</f>
        <v>NEUTRAL</v>
      </c>
      <c r="L572" s="17" t="str">
        <f>OBV!H572</f>
        <v>NEUTRAL</v>
      </c>
      <c r="M572" s="19">
        <f t="shared" si="80"/>
        <v>25</v>
      </c>
      <c r="N572" s="19">
        <f t="shared" si="81"/>
        <v>100</v>
      </c>
      <c r="O572" s="19">
        <f t="shared" si="82"/>
        <v>0</v>
      </c>
      <c r="P572" s="19">
        <f t="shared" si="83"/>
        <v>49.5</v>
      </c>
      <c r="Q572" s="20">
        <f t="shared" si="84"/>
        <v>51.174999999999997</v>
      </c>
      <c r="R572" s="20">
        <f t="shared" si="85"/>
        <v>37.375</v>
      </c>
      <c r="S572" s="20">
        <f t="shared" si="86"/>
        <v>41.025000000000006</v>
      </c>
      <c r="T572" s="20">
        <f t="shared" si="87"/>
        <v>43.625</v>
      </c>
      <c r="U572" s="19">
        <f t="shared" si="88"/>
        <v>43.191666666666663</v>
      </c>
      <c r="V572" s="19">
        <f t="shared" si="89"/>
        <v>43.3</v>
      </c>
    </row>
    <row r="573" spans="1:22" ht="13.5" x14ac:dyDescent="0.25">
      <c r="A573" s="3">
        <f>RSI!A573</f>
        <v>42837</v>
      </c>
      <c r="B573" s="2">
        <f>RSI!B573</f>
        <v>3.78</v>
      </c>
      <c r="C573" s="2">
        <f>RSI!I573</f>
        <v>49.924422314057168</v>
      </c>
      <c r="D573" s="2">
        <f>MACD!E573</f>
        <v>-2.3110089524947863E-2</v>
      </c>
      <c r="E573" s="2">
        <f>MACD!F573</f>
        <v>1.930789143244107E-2</v>
      </c>
      <c r="F573" s="2">
        <f>'Moving Avg'!D573</f>
        <v>3.7619999999999996</v>
      </c>
      <c r="G573" s="2">
        <f>'Moving Avg'!F573</f>
        <v>3.7640000000000002</v>
      </c>
      <c r="H573" s="2">
        <f>'Moving Avg'!G573</f>
        <v>3.7911999999999999</v>
      </c>
      <c r="I573" s="2">
        <f>'Moving Avg'!H573</f>
        <v>4.062199999999998</v>
      </c>
      <c r="J573" s="17" t="str">
        <f>OBV!F573</f>
        <v>BULLISH</v>
      </c>
      <c r="K573" s="17" t="str">
        <f>OBV!G573</f>
        <v>NEUTRAL</v>
      </c>
      <c r="L573" s="17" t="str">
        <f>OBV!H573</f>
        <v>NEUTRAL</v>
      </c>
      <c r="M573" s="19">
        <f t="shared" si="80"/>
        <v>25</v>
      </c>
      <c r="N573" s="19">
        <f t="shared" si="81"/>
        <v>100</v>
      </c>
      <c r="O573" s="19">
        <f t="shared" si="82"/>
        <v>0</v>
      </c>
      <c r="P573" s="19">
        <f t="shared" si="83"/>
        <v>49.5</v>
      </c>
      <c r="Q573" s="20">
        <f t="shared" si="84"/>
        <v>51.174999999999997</v>
      </c>
      <c r="R573" s="20">
        <f t="shared" si="85"/>
        <v>37.375</v>
      </c>
      <c r="S573" s="20">
        <f t="shared" si="86"/>
        <v>41.025000000000006</v>
      </c>
      <c r="T573" s="20">
        <f t="shared" si="87"/>
        <v>43.625</v>
      </c>
      <c r="U573" s="19">
        <f t="shared" si="88"/>
        <v>43.191666666666663</v>
      </c>
      <c r="V573" s="19">
        <f t="shared" si="89"/>
        <v>43.3</v>
      </c>
    </row>
    <row r="574" spans="1:22" ht="13.5" x14ac:dyDescent="0.25">
      <c r="A574" s="3">
        <f>RSI!A574</f>
        <v>42838</v>
      </c>
      <c r="B574" s="2">
        <f>RSI!B574</f>
        <v>3.68</v>
      </c>
      <c r="C574" s="2">
        <f>RSI!I574</f>
        <v>41.592736245491402</v>
      </c>
      <c r="D574" s="2">
        <f>MACD!E574</f>
        <v>-2.2899515090278211E-2</v>
      </c>
      <c r="E574" s="2">
        <f>MACD!F574</f>
        <v>1.0866410127897214E-2</v>
      </c>
      <c r="F574" s="2">
        <f>'Moving Avg'!D574</f>
        <v>3.758</v>
      </c>
      <c r="G574" s="2">
        <f>'Moving Avg'!F574</f>
        <v>3.7555000000000005</v>
      </c>
      <c r="H574" s="2">
        <f>'Moving Avg'!G574</f>
        <v>3.7899999999999996</v>
      </c>
      <c r="I574" s="2">
        <f>'Moving Avg'!H574</f>
        <v>4.0570999999999984</v>
      </c>
      <c r="J574" s="17" t="str">
        <f>OBV!F574</f>
        <v>BEARISH</v>
      </c>
      <c r="K574" s="17" t="str">
        <f>OBV!G574</f>
        <v>NEUTRAL</v>
      </c>
      <c r="L574" s="17" t="str">
        <f>OBV!H574</f>
        <v>CONFIRMED BEARISH</v>
      </c>
      <c r="M574" s="19">
        <f t="shared" si="80"/>
        <v>25</v>
      </c>
      <c r="N574" s="19">
        <f t="shared" si="81"/>
        <v>100</v>
      </c>
      <c r="O574" s="19">
        <f t="shared" si="82"/>
        <v>0</v>
      </c>
      <c r="P574" s="19">
        <f t="shared" si="83"/>
        <v>16.5</v>
      </c>
      <c r="Q574" s="20">
        <f t="shared" si="84"/>
        <v>46.225000000000001</v>
      </c>
      <c r="R574" s="20">
        <f t="shared" si="85"/>
        <v>29.125</v>
      </c>
      <c r="S574" s="20">
        <f t="shared" si="86"/>
        <v>26.175000000000001</v>
      </c>
      <c r="T574" s="20">
        <f t="shared" si="87"/>
        <v>35.375</v>
      </c>
      <c r="U574" s="19">
        <f t="shared" si="88"/>
        <v>33.841666666666661</v>
      </c>
      <c r="V574" s="19">
        <f t="shared" si="89"/>
        <v>34.224999999999994</v>
      </c>
    </row>
    <row r="575" spans="1:22" ht="13.5" x14ac:dyDescent="0.25">
      <c r="A575" s="3">
        <f>RSI!A575</f>
        <v>42839</v>
      </c>
      <c r="B575" s="2">
        <f>RSI!B575</f>
        <v>3.69</v>
      </c>
      <c r="C575" s="2">
        <f>RSI!I575</f>
        <v>42.62391846946241</v>
      </c>
      <c r="D575" s="2">
        <f>MACD!E575</f>
        <v>-1.0564740076331791E-2</v>
      </c>
      <c r="E575" s="2">
        <f>MACD!F575</f>
        <v>6.5801800870514135E-3</v>
      </c>
      <c r="F575" s="2">
        <f>'Moving Avg'!D575</f>
        <v>3.742</v>
      </c>
      <c r="G575" s="2">
        <f>'Moving Avg'!F575</f>
        <v>3.7465000000000002</v>
      </c>
      <c r="H575" s="2">
        <f>'Moving Avg'!G575</f>
        <v>3.7877999999999998</v>
      </c>
      <c r="I575" s="2">
        <f>'Moving Avg'!H575</f>
        <v>4.0525499999999992</v>
      </c>
      <c r="J575" s="17" t="str">
        <f>OBV!F575</f>
        <v>BEARISH</v>
      </c>
      <c r="K575" s="17" t="str">
        <f>OBV!G575</f>
        <v>NEUTRAL</v>
      </c>
      <c r="L575" s="17" t="str">
        <f>OBV!H575</f>
        <v>CONFIRMED BEARISH</v>
      </c>
      <c r="M575" s="19">
        <f t="shared" si="80"/>
        <v>25</v>
      </c>
      <c r="N575" s="19">
        <f t="shared" si="81"/>
        <v>45</v>
      </c>
      <c r="O575" s="19">
        <f t="shared" si="82"/>
        <v>0</v>
      </c>
      <c r="P575" s="19">
        <f t="shared" si="83"/>
        <v>16.5</v>
      </c>
      <c r="Q575" s="20">
        <f t="shared" si="84"/>
        <v>26.975000000000001</v>
      </c>
      <c r="R575" s="20">
        <f t="shared" si="85"/>
        <v>18.125</v>
      </c>
      <c r="S575" s="20">
        <f t="shared" si="86"/>
        <v>17.925000000000001</v>
      </c>
      <c r="T575" s="20">
        <f t="shared" si="87"/>
        <v>21.625</v>
      </c>
      <c r="U575" s="19">
        <f t="shared" si="88"/>
        <v>21.008333333333336</v>
      </c>
      <c r="V575" s="19">
        <f t="shared" si="89"/>
        <v>21.162500000000001</v>
      </c>
    </row>
    <row r="576" spans="1:22" ht="13.5" x14ac:dyDescent="0.25">
      <c r="A576" s="3">
        <f>RSI!A576</f>
        <v>42842</v>
      </c>
      <c r="B576" s="2">
        <f>RSI!B576</f>
        <v>3.64</v>
      </c>
      <c r="C576" s="2">
        <f>RSI!I576</f>
        <v>38.923622237258748</v>
      </c>
      <c r="D576" s="2">
        <f>MACD!E576</f>
        <v>5.6014197217897355E-3</v>
      </c>
      <c r="E576" s="2">
        <f>MACD!F576</f>
        <v>6.384428013999079E-3</v>
      </c>
      <c r="F576" s="2">
        <f>'Moving Avg'!D576</f>
        <v>3.714</v>
      </c>
      <c r="G576" s="2">
        <f>'Moving Avg'!F576</f>
        <v>3.7385000000000006</v>
      </c>
      <c r="H576" s="2">
        <f>'Moving Avg'!G576</f>
        <v>3.7835999999999994</v>
      </c>
      <c r="I576" s="2">
        <f>'Moving Avg'!H576</f>
        <v>4.0474999999999985</v>
      </c>
      <c r="J576" s="17" t="str">
        <f>OBV!F576</f>
        <v>BEARISH</v>
      </c>
      <c r="K576" s="17" t="str">
        <f>OBV!G576</f>
        <v>NEUTRAL</v>
      </c>
      <c r="L576" s="17" t="str">
        <f>OBV!H576</f>
        <v>CONFIRMED BEARISH</v>
      </c>
      <c r="M576" s="19">
        <f t="shared" si="80"/>
        <v>25</v>
      </c>
      <c r="N576" s="19">
        <f t="shared" si="81"/>
        <v>45</v>
      </c>
      <c r="O576" s="19">
        <f t="shared" si="82"/>
        <v>0</v>
      </c>
      <c r="P576" s="19">
        <f t="shared" si="83"/>
        <v>16.5</v>
      </c>
      <c r="Q576" s="20">
        <f t="shared" si="84"/>
        <v>26.975000000000001</v>
      </c>
      <c r="R576" s="20">
        <f t="shared" si="85"/>
        <v>18.125</v>
      </c>
      <c r="S576" s="20">
        <f t="shared" si="86"/>
        <v>17.925000000000001</v>
      </c>
      <c r="T576" s="20">
        <f t="shared" si="87"/>
        <v>21.625</v>
      </c>
      <c r="U576" s="19">
        <f t="shared" si="88"/>
        <v>21.008333333333336</v>
      </c>
      <c r="V576" s="19">
        <f t="shared" si="89"/>
        <v>21.162500000000001</v>
      </c>
    </row>
    <row r="577" spans="1:22" ht="13.5" x14ac:dyDescent="0.25">
      <c r="A577" s="3">
        <f>RSI!A577</f>
        <v>42843</v>
      </c>
      <c r="B577" s="2">
        <f>RSI!B577</f>
        <v>3.7</v>
      </c>
      <c r="C577" s="2">
        <f>RSI!I577</f>
        <v>45.084517863837249</v>
      </c>
      <c r="D577" s="2">
        <f>MACD!E577</f>
        <v>1.2505374894429266E-2</v>
      </c>
      <c r="E577" s="2">
        <f>MACD!F577</f>
        <v>7.6086173900851168E-3</v>
      </c>
      <c r="F577" s="2">
        <f>'Moving Avg'!D577</f>
        <v>3.6980000000000004</v>
      </c>
      <c r="G577" s="2">
        <f>'Moving Avg'!F577</f>
        <v>3.7310000000000008</v>
      </c>
      <c r="H577" s="2">
        <f>'Moving Avg'!G577</f>
        <v>3.7805999999999989</v>
      </c>
      <c r="I577" s="2">
        <f>'Moving Avg'!H577</f>
        <v>4.0427499999999998</v>
      </c>
      <c r="J577" s="17" t="str">
        <f>OBV!F577</f>
        <v>BULLISH</v>
      </c>
      <c r="K577" s="17" t="str">
        <f>OBV!G577</f>
        <v>NEUTRAL</v>
      </c>
      <c r="L577" s="17" t="str">
        <f>OBV!H577</f>
        <v>BULLISH DIVERGENCE</v>
      </c>
      <c r="M577" s="19">
        <f t="shared" si="80"/>
        <v>25</v>
      </c>
      <c r="N577" s="19">
        <f t="shared" si="81"/>
        <v>0</v>
      </c>
      <c r="O577" s="19">
        <f t="shared" si="82"/>
        <v>0</v>
      </c>
      <c r="P577" s="19">
        <f t="shared" si="83"/>
        <v>66.5</v>
      </c>
      <c r="Q577" s="20">
        <f t="shared" si="84"/>
        <v>18.725000000000001</v>
      </c>
      <c r="R577" s="20">
        <f t="shared" si="85"/>
        <v>21.625</v>
      </c>
      <c r="S577" s="20">
        <f t="shared" si="86"/>
        <v>33.674999999999997</v>
      </c>
      <c r="T577" s="20">
        <f t="shared" si="87"/>
        <v>22.875</v>
      </c>
      <c r="U577" s="19">
        <f t="shared" si="88"/>
        <v>24.675000000000001</v>
      </c>
      <c r="V577" s="19">
        <f t="shared" si="89"/>
        <v>24.225000000000001</v>
      </c>
    </row>
    <row r="578" spans="1:22" ht="13.5" x14ac:dyDescent="0.25">
      <c r="A578" s="3">
        <f>RSI!A578</f>
        <v>42844</v>
      </c>
      <c r="B578" s="2">
        <f>RSI!B578</f>
        <v>3.7</v>
      </c>
      <c r="C578" s="2">
        <f>RSI!I578</f>
        <v>45.084517863837249</v>
      </c>
      <c r="D578" s="2">
        <f>MACD!E578</f>
        <v>1.8683626099266437E-2</v>
      </c>
      <c r="E578" s="2">
        <f>MACD!F578</f>
        <v>9.8236191319213823E-3</v>
      </c>
      <c r="F578" s="2">
        <f>'Moving Avg'!D578</f>
        <v>3.6819999999999999</v>
      </c>
      <c r="G578" s="2">
        <f>'Moving Avg'!F578</f>
        <v>3.7275000000000005</v>
      </c>
      <c r="H578" s="2">
        <f>'Moving Avg'!G578</f>
        <v>3.7797999999999989</v>
      </c>
      <c r="I578" s="2">
        <f>'Moving Avg'!H578</f>
        <v>4.0382500000000006</v>
      </c>
      <c r="J578" s="17" t="str">
        <f>OBV!F578</f>
        <v>BULLISH</v>
      </c>
      <c r="K578" s="17" t="str">
        <f>OBV!G578</f>
        <v>NEUTRAL</v>
      </c>
      <c r="L578" s="17" t="str">
        <f>OBV!H578</f>
        <v>BULLISH DIVERGENCE</v>
      </c>
      <c r="M578" s="19">
        <f t="shared" ref="M578:M641" si="90">IF(C578&lt;30,50, IF(C578&gt;70, 0, 25))</f>
        <v>25</v>
      </c>
      <c r="N578" s="19">
        <f t="shared" ref="N578:N641" si="91">IF(E578-D578&gt;0.02, 100, IF(E578-D578&lt;0,0,45))</f>
        <v>0</v>
      </c>
      <c r="O578" s="19">
        <f t="shared" ref="O578:O641" si="92">IF(F578-I578&gt;10,100,IF(F578-I578&gt;5,75, IF(F578-I578&gt;0,50,0)))</f>
        <v>0</v>
      </c>
      <c r="P578" s="19">
        <f t="shared" ref="P578:P641" si="93">IF(L578="confirmed bullish", 34, IF(L578="bullish divergence",17, 0))+IF(J578="bullish",33,IF(J578="bearish",0,16.5))+IF(K578="strong",33,IF(K578="weak",0,16.5))</f>
        <v>66.5</v>
      </c>
      <c r="Q578" s="20">
        <f t="shared" si="84"/>
        <v>18.725000000000001</v>
      </c>
      <c r="R578" s="20">
        <f t="shared" si="85"/>
        <v>21.625</v>
      </c>
      <c r="S578" s="20">
        <f t="shared" si="86"/>
        <v>33.674999999999997</v>
      </c>
      <c r="T578" s="20">
        <f t="shared" si="87"/>
        <v>22.875</v>
      </c>
      <c r="U578" s="19">
        <f t="shared" si="88"/>
        <v>24.675000000000001</v>
      </c>
      <c r="V578" s="19">
        <f t="shared" si="89"/>
        <v>24.225000000000001</v>
      </c>
    </row>
    <row r="579" spans="1:22" ht="13.5" x14ac:dyDescent="0.25">
      <c r="A579" s="3">
        <f>RSI!A579</f>
        <v>42845</v>
      </c>
      <c r="B579" s="2">
        <f>RSI!B579</f>
        <v>3.7</v>
      </c>
      <c r="C579" s="2">
        <f>RSI!I579</f>
        <v>45.084517863837242</v>
      </c>
      <c r="D579" s="2">
        <f>MACD!E579</f>
        <v>1.1915206090529651E-2</v>
      </c>
      <c r="E579" s="2">
        <f>MACD!F579</f>
        <v>1.0241936523643035E-2</v>
      </c>
      <c r="F579" s="2">
        <f>'Moving Avg'!D579</f>
        <v>3.6859999999999999</v>
      </c>
      <c r="G579" s="2">
        <f>'Moving Avg'!F579</f>
        <v>3.7275000000000005</v>
      </c>
      <c r="H579" s="2">
        <f>'Moving Avg'!G579</f>
        <v>3.7777999999999992</v>
      </c>
      <c r="I579" s="2">
        <f>'Moving Avg'!H579</f>
        <v>4.0333000000000006</v>
      </c>
      <c r="J579" s="17" t="str">
        <f>OBV!F579</f>
        <v>BULLISH</v>
      </c>
      <c r="K579" s="17" t="str">
        <f>OBV!G579</f>
        <v>NEUTRAL</v>
      </c>
      <c r="L579" s="17" t="str">
        <f>OBV!H579</f>
        <v>CONFIRMED BULLISH</v>
      </c>
      <c r="M579" s="19">
        <f t="shared" si="90"/>
        <v>25</v>
      </c>
      <c r="N579" s="19">
        <f t="shared" si="91"/>
        <v>0</v>
      </c>
      <c r="O579" s="19">
        <f t="shared" si="92"/>
        <v>0</v>
      </c>
      <c r="P579" s="19">
        <f t="shared" si="93"/>
        <v>83.5</v>
      </c>
      <c r="Q579" s="20">
        <f t="shared" ref="Q579:Q642" si="94">0.35*M579+N579*0.35+O579*0.15+P579*0.15</f>
        <v>21.274999999999999</v>
      </c>
      <c r="R579" s="20">
        <f t="shared" ref="R579:R642" si="95">M579*0.2+N579*0.2+O579*0.35+P579*0.25</f>
        <v>25.875</v>
      </c>
      <c r="S579" s="20">
        <f t="shared" ref="S579:S642" si="96">M579*0.15+N579*0.15+O579*0.25+P579*0.45</f>
        <v>41.325000000000003</v>
      </c>
      <c r="T579" s="20">
        <f t="shared" ref="T579:T642" si="97">0.25*SUM(M579:P579)</f>
        <v>27.125</v>
      </c>
      <c r="U579" s="19">
        <f t="shared" ref="U579:U642" si="98">SUM(Q579:S579)/3</f>
        <v>29.491666666666664</v>
      </c>
      <c r="V579" s="19">
        <f t="shared" ref="V579:V642" si="99">SUM(Q579:T579)/4</f>
        <v>28.9</v>
      </c>
    </row>
    <row r="580" spans="1:22" ht="13.5" x14ac:dyDescent="0.25">
      <c r="A580" s="3">
        <f>RSI!A580</f>
        <v>42846</v>
      </c>
      <c r="B580" s="2">
        <f>RSI!B580</f>
        <v>3.7</v>
      </c>
      <c r="C580" s="2">
        <f>RSI!I580</f>
        <v>45.084517863837235</v>
      </c>
      <c r="D580" s="2">
        <f>MACD!E580</f>
        <v>1.7245757866128475E-2</v>
      </c>
      <c r="E580" s="2">
        <f>MACD!F580</f>
        <v>1.1642700792140123E-2</v>
      </c>
      <c r="F580" s="2">
        <f>'Moving Avg'!D580</f>
        <v>3.6879999999999997</v>
      </c>
      <c r="G580" s="2">
        <f>'Moving Avg'!F580</f>
        <v>3.7270000000000012</v>
      </c>
      <c r="H580" s="2">
        <f>'Moving Avg'!G580</f>
        <v>3.7767999999999988</v>
      </c>
      <c r="I580" s="2">
        <f>'Moving Avg'!H580</f>
        <v>4.0283000000000015</v>
      </c>
      <c r="J580" s="17" t="str">
        <f>OBV!F580</f>
        <v>BULLISH</v>
      </c>
      <c r="K580" s="17" t="str">
        <f>OBV!G580</f>
        <v>NEUTRAL</v>
      </c>
      <c r="L580" s="17" t="str">
        <f>OBV!H580</f>
        <v>CONFIRMED BULLISH</v>
      </c>
      <c r="M580" s="19">
        <f t="shared" si="90"/>
        <v>25</v>
      </c>
      <c r="N580" s="19">
        <f t="shared" si="91"/>
        <v>0</v>
      </c>
      <c r="O580" s="19">
        <f t="shared" si="92"/>
        <v>0</v>
      </c>
      <c r="P580" s="19">
        <f t="shared" si="93"/>
        <v>83.5</v>
      </c>
      <c r="Q580" s="20">
        <f t="shared" si="94"/>
        <v>21.274999999999999</v>
      </c>
      <c r="R580" s="20">
        <f t="shared" si="95"/>
        <v>25.875</v>
      </c>
      <c r="S580" s="20">
        <f t="shared" si="96"/>
        <v>41.325000000000003</v>
      </c>
      <c r="T580" s="20">
        <f t="shared" si="97"/>
        <v>27.125</v>
      </c>
      <c r="U580" s="19">
        <f t="shared" si="98"/>
        <v>29.491666666666664</v>
      </c>
      <c r="V580" s="19">
        <f t="shared" si="99"/>
        <v>28.9</v>
      </c>
    </row>
    <row r="581" spans="1:22" ht="13.5" x14ac:dyDescent="0.25">
      <c r="A581" s="3">
        <f>RSI!A581</f>
        <v>42849</v>
      </c>
      <c r="B581" s="2">
        <f>RSI!B581</f>
        <v>3.65</v>
      </c>
      <c r="C581" s="2">
        <f>RSI!I581</f>
        <v>40.504839464319261</v>
      </c>
      <c r="D581" s="2">
        <f>MACD!E581</f>
        <v>2.726546928158502E-2</v>
      </c>
      <c r="E581" s="2">
        <f>MACD!F581</f>
        <v>1.4767254490029103E-2</v>
      </c>
      <c r="F581" s="2">
        <f>'Moving Avg'!D581</f>
        <v>3.69</v>
      </c>
      <c r="G581" s="2">
        <f>'Moving Avg'!F581</f>
        <v>3.7245000000000013</v>
      </c>
      <c r="H581" s="2">
        <f>'Moving Avg'!G581</f>
        <v>3.7737999999999987</v>
      </c>
      <c r="I581" s="2">
        <f>'Moving Avg'!H581</f>
        <v>4.0230500000000013</v>
      </c>
      <c r="J581" s="17" t="str">
        <f>OBV!F581</f>
        <v>BULLISH</v>
      </c>
      <c r="K581" s="17" t="str">
        <f>OBV!G581</f>
        <v>NEUTRAL</v>
      </c>
      <c r="L581" s="17" t="str">
        <f>OBV!H581</f>
        <v>CONFIRMED BULLISH</v>
      </c>
      <c r="M581" s="19">
        <f t="shared" si="90"/>
        <v>25</v>
      </c>
      <c r="N581" s="19">
        <f t="shared" si="91"/>
        <v>0</v>
      </c>
      <c r="O581" s="19">
        <f t="shared" si="92"/>
        <v>0</v>
      </c>
      <c r="P581" s="19">
        <f t="shared" si="93"/>
        <v>83.5</v>
      </c>
      <c r="Q581" s="20">
        <f t="shared" si="94"/>
        <v>21.274999999999999</v>
      </c>
      <c r="R581" s="20">
        <f t="shared" si="95"/>
        <v>25.875</v>
      </c>
      <c r="S581" s="20">
        <f t="shared" si="96"/>
        <v>41.325000000000003</v>
      </c>
      <c r="T581" s="20">
        <f t="shared" si="97"/>
        <v>27.125</v>
      </c>
      <c r="U581" s="19">
        <f t="shared" si="98"/>
        <v>29.491666666666664</v>
      </c>
      <c r="V581" s="19">
        <f t="shared" si="99"/>
        <v>28.9</v>
      </c>
    </row>
    <row r="582" spans="1:22" ht="13.5" x14ac:dyDescent="0.25">
      <c r="A582" s="3">
        <f>RSI!A582</f>
        <v>42850</v>
      </c>
      <c r="B582" s="2">
        <f>RSI!B582</f>
        <v>3.69</v>
      </c>
      <c r="C582" s="2">
        <f>RSI!I582</f>
        <v>45.292558201871579</v>
      </c>
      <c r="D582" s="2">
        <f>MACD!E582</f>
        <v>3.3323471452879172E-2</v>
      </c>
      <c r="E582" s="2">
        <f>MACD!F582</f>
        <v>1.8478497882599115E-2</v>
      </c>
      <c r="F582" s="2">
        <f>'Moving Avg'!D582</f>
        <v>3.6880000000000002</v>
      </c>
      <c r="G582" s="2">
        <f>'Moving Avg'!F582</f>
        <v>3.7240000000000011</v>
      </c>
      <c r="H582" s="2">
        <f>'Moving Avg'!G582</f>
        <v>3.7735999999999992</v>
      </c>
      <c r="I582" s="2">
        <f>'Moving Avg'!H582</f>
        <v>4.0180000000000016</v>
      </c>
      <c r="J582" s="17" t="str">
        <f>OBV!F582</f>
        <v>BEARISH</v>
      </c>
      <c r="K582" s="17" t="str">
        <f>OBV!G582</f>
        <v>NEUTRAL</v>
      </c>
      <c r="L582" s="17" t="str">
        <f>OBV!H582</f>
        <v>CONFIRMED BEARISH</v>
      </c>
      <c r="M582" s="19">
        <f t="shared" si="90"/>
        <v>25</v>
      </c>
      <c r="N582" s="19">
        <f t="shared" si="91"/>
        <v>0</v>
      </c>
      <c r="O582" s="19">
        <f t="shared" si="92"/>
        <v>0</v>
      </c>
      <c r="P582" s="19">
        <f t="shared" si="93"/>
        <v>16.5</v>
      </c>
      <c r="Q582" s="20">
        <f t="shared" si="94"/>
        <v>11.225</v>
      </c>
      <c r="R582" s="20">
        <f t="shared" si="95"/>
        <v>9.125</v>
      </c>
      <c r="S582" s="20">
        <f t="shared" si="96"/>
        <v>11.175000000000001</v>
      </c>
      <c r="T582" s="20">
        <f t="shared" si="97"/>
        <v>10.375</v>
      </c>
      <c r="U582" s="19">
        <f t="shared" si="98"/>
        <v>10.508333333333335</v>
      </c>
      <c r="V582" s="19">
        <f t="shared" si="99"/>
        <v>10.475000000000001</v>
      </c>
    </row>
    <row r="583" spans="1:22" ht="13.5" x14ac:dyDescent="0.25">
      <c r="A583" s="3">
        <f>RSI!A583</f>
        <v>42851</v>
      </c>
      <c r="B583" s="2">
        <f>RSI!B583</f>
        <v>3.7</v>
      </c>
      <c r="C583" s="2">
        <f>RSI!I583</f>
        <v>46.452695251336678</v>
      </c>
      <c r="D583" s="2">
        <f>MACD!E583</f>
        <v>3.7974915074799664E-2</v>
      </c>
      <c r="E583" s="2">
        <f>MACD!F583</f>
        <v>2.2377781321039226E-2</v>
      </c>
      <c r="F583" s="2">
        <f>'Moving Avg'!D583</f>
        <v>3.6880000000000002</v>
      </c>
      <c r="G583" s="2">
        <f>'Moving Avg'!F583</f>
        <v>3.7260000000000004</v>
      </c>
      <c r="H583" s="2">
        <f>'Moving Avg'!G583</f>
        <v>3.7719999999999989</v>
      </c>
      <c r="I583" s="2">
        <f>'Moving Avg'!H583</f>
        <v>4.0130000000000017</v>
      </c>
      <c r="J583" s="17" t="str">
        <f>OBV!F583</f>
        <v>BULLISH</v>
      </c>
      <c r="K583" s="17" t="str">
        <f>OBV!G583</f>
        <v>NEUTRAL</v>
      </c>
      <c r="L583" s="17" t="str">
        <f>OBV!H583</f>
        <v>NEUTRAL</v>
      </c>
      <c r="M583" s="19">
        <f t="shared" si="90"/>
        <v>25</v>
      </c>
      <c r="N583" s="19">
        <f t="shared" si="91"/>
        <v>0</v>
      </c>
      <c r="O583" s="19">
        <f t="shared" si="92"/>
        <v>0</v>
      </c>
      <c r="P583" s="19">
        <f t="shared" si="93"/>
        <v>49.5</v>
      </c>
      <c r="Q583" s="20">
        <f t="shared" si="94"/>
        <v>16.175000000000001</v>
      </c>
      <c r="R583" s="20">
        <f t="shared" si="95"/>
        <v>17.375</v>
      </c>
      <c r="S583" s="20">
        <f t="shared" si="96"/>
        <v>26.025000000000002</v>
      </c>
      <c r="T583" s="20">
        <f t="shared" si="97"/>
        <v>18.625</v>
      </c>
      <c r="U583" s="19">
        <f t="shared" si="98"/>
        <v>19.858333333333334</v>
      </c>
      <c r="V583" s="19">
        <f t="shared" si="99"/>
        <v>19.55</v>
      </c>
    </row>
    <row r="584" spans="1:22" ht="13.5" x14ac:dyDescent="0.25">
      <c r="A584" s="3">
        <f>RSI!A584</f>
        <v>42852</v>
      </c>
      <c r="B584" s="2">
        <f>RSI!B584</f>
        <v>3.68</v>
      </c>
      <c r="C584" s="2">
        <f>RSI!I584</f>
        <v>44.423649666877651</v>
      </c>
      <c r="D584" s="2">
        <f>MACD!E584</f>
        <v>2.8194992954369891E-2</v>
      </c>
      <c r="E584" s="2">
        <f>MACD!F584</f>
        <v>2.3541223647705358E-2</v>
      </c>
      <c r="F584" s="2">
        <f>'Moving Avg'!D584</f>
        <v>3.6839999999999997</v>
      </c>
      <c r="G584" s="2">
        <f>'Moving Avg'!F584</f>
        <v>3.7245000000000013</v>
      </c>
      <c r="H584" s="2">
        <f>'Moving Avg'!G584</f>
        <v>3.7709999999999986</v>
      </c>
      <c r="I584" s="2">
        <f>'Moving Avg'!H584</f>
        <v>4.0074000000000014</v>
      </c>
      <c r="J584" s="17" t="str">
        <f>OBV!F584</f>
        <v>BULLISH</v>
      </c>
      <c r="K584" s="17" t="str">
        <f>OBV!G584</f>
        <v>NEUTRAL</v>
      </c>
      <c r="L584" s="17" t="str">
        <f>OBV!H584</f>
        <v>BULLISH DIVERGENCE</v>
      </c>
      <c r="M584" s="19">
        <f t="shared" si="90"/>
        <v>25</v>
      </c>
      <c r="N584" s="19">
        <f t="shared" si="91"/>
        <v>0</v>
      </c>
      <c r="O584" s="19">
        <f t="shared" si="92"/>
        <v>0</v>
      </c>
      <c r="P584" s="19">
        <f t="shared" si="93"/>
        <v>66.5</v>
      </c>
      <c r="Q584" s="20">
        <f t="shared" si="94"/>
        <v>18.725000000000001</v>
      </c>
      <c r="R584" s="20">
        <f t="shared" si="95"/>
        <v>21.625</v>
      </c>
      <c r="S584" s="20">
        <f t="shared" si="96"/>
        <v>33.674999999999997</v>
      </c>
      <c r="T584" s="20">
        <f t="shared" si="97"/>
        <v>22.875</v>
      </c>
      <c r="U584" s="19">
        <f t="shared" si="98"/>
        <v>24.675000000000001</v>
      </c>
      <c r="V584" s="19">
        <f t="shared" si="99"/>
        <v>24.225000000000001</v>
      </c>
    </row>
    <row r="585" spans="1:22" ht="13.5" x14ac:dyDescent="0.25">
      <c r="A585" s="3">
        <f>RSI!A585</f>
        <v>42853</v>
      </c>
      <c r="B585" s="2">
        <f>RSI!B585</f>
        <v>3.7</v>
      </c>
      <c r="C585" s="2">
        <f>RSI!I585</f>
        <v>46.920499355421839</v>
      </c>
      <c r="D585" s="2">
        <f>MACD!E585</f>
        <v>2.0268330404695334E-2</v>
      </c>
      <c r="E585" s="2">
        <f>MACD!F585</f>
        <v>2.2886644999103353E-2</v>
      </c>
      <c r="F585" s="2">
        <f>'Moving Avg'!D585</f>
        <v>3.6839999999999997</v>
      </c>
      <c r="G585" s="2">
        <f>'Moving Avg'!F585</f>
        <v>3.7200000000000011</v>
      </c>
      <c r="H585" s="2">
        <f>'Moving Avg'!G585</f>
        <v>3.7709999999999986</v>
      </c>
      <c r="I585" s="2">
        <f>'Moving Avg'!H585</f>
        <v>4.002950000000002</v>
      </c>
      <c r="J585" s="17" t="str">
        <f>OBV!F585</f>
        <v>BULLISH</v>
      </c>
      <c r="K585" s="17" t="str">
        <f>OBV!G585</f>
        <v>NEUTRAL</v>
      </c>
      <c r="L585" s="17" t="str">
        <f>OBV!H585</f>
        <v>NEUTRAL</v>
      </c>
      <c r="M585" s="19">
        <f t="shared" si="90"/>
        <v>25</v>
      </c>
      <c r="N585" s="19">
        <f t="shared" si="91"/>
        <v>45</v>
      </c>
      <c r="O585" s="19">
        <f t="shared" si="92"/>
        <v>0</v>
      </c>
      <c r="P585" s="19">
        <f t="shared" si="93"/>
        <v>49.5</v>
      </c>
      <c r="Q585" s="20">
        <f t="shared" si="94"/>
        <v>31.925000000000001</v>
      </c>
      <c r="R585" s="20">
        <f t="shared" si="95"/>
        <v>26.375</v>
      </c>
      <c r="S585" s="20">
        <f t="shared" si="96"/>
        <v>32.775000000000006</v>
      </c>
      <c r="T585" s="20">
        <f t="shared" si="97"/>
        <v>29.875</v>
      </c>
      <c r="U585" s="19">
        <f t="shared" si="98"/>
        <v>30.358333333333334</v>
      </c>
      <c r="V585" s="19">
        <f t="shared" si="99"/>
        <v>30.237500000000001</v>
      </c>
    </row>
    <row r="586" spans="1:22" ht="13.5" x14ac:dyDescent="0.25">
      <c r="A586" s="3">
        <f>RSI!A586</f>
        <v>42857</v>
      </c>
      <c r="B586" s="2">
        <f>RSI!B586</f>
        <v>3.7</v>
      </c>
      <c r="C586" s="2">
        <f>RSI!I586</f>
        <v>46.920499355421839</v>
      </c>
      <c r="D586" s="2">
        <f>MACD!E586</f>
        <v>6.0207363227031685E-3</v>
      </c>
      <c r="E586" s="2">
        <f>MACD!F586</f>
        <v>1.9513463263823319E-2</v>
      </c>
      <c r="F586" s="2">
        <f>'Moving Avg'!D586</f>
        <v>3.694</v>
      </c>
      <c r="G586" s="2">
        <f>'Moving Avg'!F586</f>
        <v>3.7150000000000012</v>
      </c>
      <c r="H586" s="2">
        <f>'Moving Avg'!G586</f>
        <v>3.7709999999999986</v>
      </c>
      <c r="I586" s="2">
        <f>'Moving Avg'!H586</f>
        <v>3.9977000000000014</v>
      </c>
      <c r="J586" s="17" t="str">
        <f>OBV!F586</f>
        <v>BULLISH</v>
      </c>
      <c r="K586" s="17" t="str">
        <f>OBV!G586</f>
        <v>NEUTRAL</v>
      </c>
      <c r="L586" s="17" t="str">
        <f>OBV!H586</f>
        <v>CONFIRMED BULLISH</v>
      </c>
      <c r="M586" s="19">
        <f t="shared" si="90"/>
        <v>25</v>
      </c>
      <c r="N586" s="19">
        <f t="shared" si="91"/>
        <v>45</v>
      </c>
      <c r="O586" s="19">
        <f t="shared" si="92"/>
        <v>0</v>
      </c>
      <c r="P586" s="19">
        <f t="shared" si="93"/>
        <v>83.5</v>
      </c>
      <c r="Q586" s="20">
        <f t="shared" si="94"/>
        <v>37.024999999999999</v>
      </c>
      <c r="R586" s="20">
        <f t="shared" si="95"/>
        <v>34.875</v>
      </c>
      <c r="S586" s="20">
        <f t="shared" si="96"/>
        <v>48.075000000000003</v>
      </c>
      <c r="T586" s="20">
        <f t="shared" si="97"/>
        <v>38.375</v>
      </c>
      <c r="U586" s="19">
        <f t="shared" si="98"/>
        <v>39.991666666666667</v>
      </c>
      <c r="V586" s="19">
        <f t="shared" si="99"/>
        <v>39.587500000000006</v>
      </c>
    </row>
    <row r="587" spans="1:22" ht="13.5" x14ac:dyDescent="0.25">
      <c r="A587" s="3">
        <f>RSI!A587</f>
        <v>42858</v>
      </c>
      <c r="B587" s="2">
        <f>RSI!B587</f>
        <v>3.7</v>
      </c>
      <c r="C587" s="2">
        <f>RSI!I587</f>
        <v>46.920499355421846</v>
      </c>
      <c r="D587" s="2">
        <f>MACD!E587</f>
        <v>3.3364875539318994E-3</v>
      </c>
      <c r="E587" s="2">
        <f>MACD!F587</f>
        <v>1.6278068121845037E-2</v>
      </c>
      <c r="F587" s="2">
        <f>'Moving Avg'!D587</f>
        <v>3.6960000000000002</v>
      </c>
      <c r="G587" s="2">
        <f>'Moving Avg'!F587</f>
        <v>3.7110000000000007</v>
      </c>
      <c r="H587" s="2">
        <f>'Moving Avg'!G587</f>
        <v>3.7709999999999981</v>
      </c>
      <c r="I587" s="2">
        <f>'Moving Avg'!H587</f>
        <v>3.9924500000000012</v>
      </c>
      <c r="J587" s="17" t="str">
        <f>OBV!F587</f>
        <v>BULLISH</v>
      </c>
      <c r="K587" s="17" t="str">
        <f>OBV!G587</f>
        <v>NEUTRAL</v>
      </c>
      <c r="L587" s="17" t="str">
        <f>OBV!H587</f>
        <v>CONFIRMED BULLISH</v>
      </c>
      <c r="M587" s="19">
        <f t="shared" si="90"/>
        <v>25</v>
      </c>
      <c r="N587" s="19">
        <f t="shared" si="91"/>
        <v>45</v>
      </c>
      <c r="O587" s="19">
        <f t="shared" si="92"/>
        <v>0</v>
      </c>
      <c r="P587" s="19">
        <f t="shared" si="93"/>
        <v>83.5</v>
      </c>
      <c r="Q587" s="20">
        <f t="shared" si="94"/>
        <v>37.024999999999999</v>
      </c>
      <c r="R587" s="20">
        <f t="shared" si="95"/>
        <v>34.875</v>
      </c>
      <c r="S587" s="20">
        <f t="shared" si="96"/>
        <v>48.075000000000003</v>
      </c>
      <c r="T587" s="20">
        <f t="shared" si="97"/>
        <v>38.375</v>
      </c>
      <c r="U587" s="19">
        <f t="shared" si="98"/>
        <v>39.991666666666667</v>
      </c>
      <c r="V587" s="19">
        <f t="shared" si="99"/>
        <v>39.587500000000006</v>
      </c>
    </row>
    <row r="588" spans="1:22" ht="13.5" x14ac:dyDescent="0.25">
      <c r="A588" s="3">
        <f>RSI!A588</f>
        <v>42859</v>
      </c>
      <c r="B588" s="2">
        <f>RSI!B588</f>
        <v>3.74</v>
      </c>
      <c r="C588" s="2">
        <f>RSI!I588</f>
        <v>52.276257029064794</v>
      </c>
      <c r="D588" s="2">
        <f>MACD!E588</f>
        <v>-1.7675419663749636E-3</v>
      </c>
      <c r="E588" s="2">
        <f>MACD!F588</f>
        <v>1.2668946104201037E-2</v>
      </c>
      <c r="F588" s="2">
        <f>'Moving Avg'!D588</f>
        <v>3.7040000000000006</v>
      </c>
      <c r="G588" s="2">
        <f>'Moving Avg'!F588</f>
        <v>3.7090000000000005</v>
      </c>
      <c r="H588" s="2">
        <f>'Moving Avg'!G588</f>
        <v>3.771999999999998</v>
      </c>
      <c r="I588" s="2">
        <f>'Moving Avg'!H588</f>
        <v>3.9874000000000014</v>
      </c>
      <c r="J588" s="17" t="str">
        <f>OBV!F588</f>
        <v>BULLISH</v>
      </c>
      <c r="K588" s="17" t="str">
        <f>OBV!G588</f>
        <v>NEUTRAL</v>
      </c>
      <c r="L588" s="17" t="str">
        <f>OBV!H588</f>
        <v>CONFIRMED BULLISH</v>
      </c>
      <c r="M588" s="19">
        <f t="shared" si="90"/>
        <v>25</v>
      </c>
      <c r="N588" s="19">
        <f t="shared" si="91"/>
        <v>45</v>
      </c>
      <c r="O588" s="19">
        <f t="shared" si="92"/>
        <v>0</v>
      </c>
      <c r="P588" s="19">
        <f t="shared" si="93"/>
        <v>83.5</v>
      </c>
      <c r="Q588" s="20">
        <f t="shared" si="94"/>
        <v>37.024999999999999</v>
      </c>
      <c r="R588" s="20">
        <f t="shared" si="95"/>
        <v>34.875</v>
      </c>
      <c r="S588" s="20">
        <f t="shared" si="96"/>
        <v>48.075000000000003</v>
      </c>
      <c r="T588" s="20">
        <f t="shared" si="97"/>
        <v>38.375</v>
      </c>
      <c r="U588" s="19">
        <f t="shared" si="98"/>
        <v>39.991666666666667</v>
      </c>
      <c r="V588" s="19">
        <f t="shared" si="99"/>
        <v>39.587500000000006</v>
      </c>
    </row>
    <row r="589" spans="1:22" ht="13.5" x14ac:dyDescent="0.25">
      <c r="A589" s="3">
        <f>RSI!A589</f>
        <v>42860</v>
      </c>
      <c r="B589" s="2">
        <f>RSI!B589</f>
        <v>3.8</v>
      </c>
      <c r="C589" s="2">
        <f>RSI!I589</f>
        <v>58.964734655683635</v>
      </c>
      <c r="D589" s="2">
        <f>MACD!E589</f>
        <v>-1.0646567465574019E-2</v>
      </c>
      <c r="E589" s="2">
        <f>MACD!F589</f>
        <v>8.0058433902460251E-3</v>
      </c>
      <c r="F589" s="2">
        <f>'Moving Avg'!D589</f>
        <v>3.7280000000000002</v>
      </c>
      <c r="G589" s="2">
        <f>'Moving Avg'!F589</f>
        <v>3.714</v>
      </c>
      <c r="H589" s="2">
        <f>'Moving Avg'!G589</f>
        <v>3.7741999999999987</v>
      </c>
      <c r="I589" s="2">
        <f>'Moving Avg'!H589</f>
        <v>3.9826500000000009</v>
      </c>
      <c r="J589" s="17" t="str">
        <f>OBV!F589</f>
        <v>BULLISH</v>
      </c>
      <c r="K589" s="17" t="str">
        <f>OBV!G589</f>
        <v>NEUTRAL</v>
      </c>
      <c r="L589" s="17" t="str">
        <f>OBV!H589</f>
        <v>CONFIRMED BULLISH</v>
      </c>
      <c r="M589" s="19">
        <f t="shared" si="90"/>
        <v>25</v>
      </c>
      <c r="N589" s="19">
        <f t="shared" si="91"/>
        <v>45</v>
      </c>
      <c r="O589" s="19">
        <f t="shared" si="92"/>
        <v>0</v>
      </c>
      <c r="P589" s="19">
        <f t="shared" si="93"/>
        <v>83.5</v>
      </c>
      <c r="Q589" s="20">
        <f t="shared" si="94"/>
        <v>37.024999999999999</v>
      </c>
      <c r="R589" s="20">
        <f t="shared" si="95"/>
        <v>34.875</v>
      </c>
      <c r="S589" s="20">
        <f t="shared" si="96"/>
        <v>48.075000000000003</v>
      </c>
      <c r="T589" s="20">
        <f t="shared" si="97"/>
        <v>38.375</v>
      </c>
      <c r="U589" s="19">
        <f t="shared" si="98"/>
        <v>39.991666666666667</v>
      </c>
      <c r="V589" s="19">
        <f t="shared" si="99"/>
        <v>39.587500000000006</v>
      </c>
    </row>
    <row r="590" spans="1:22" ht="13.5" x14ac:dyDescent="0.25">
      <c r="A590" s="3">
        <f>RSI!A590</f>
        <v>42863</v>
      </c>
      <c r="B590" s="2">
        <f>RSI!B590</f>
        <v>3.8</v>
      </c>
      <c r="C590" s="2">
        <f>RSI!I590</f>
        <v>58.964734655683628</v>
      </c>
      <c r="D590" s="2">
        <f>MACD!E590</f>
        <v>-1.8621341660495005E-2</v>
      </c>
      <c r="E590" s="2">
        <f>MACD!F590</f>
        <v>2.6804063800978193E-3</v>
      </c>
      <c r="F590" s="2">
        <f>'Moving Avg'!D590</f>
        <v>3.7480000000000002</v>
      </c>
      <c r="G590" s="2">
        <f>'Moving Avg'!F590</f>
        <v>3.7155</v>
      </c>
      <c r="H590" s="2">
        <f>'Moving Avg'!G590</f>
        <v>3.776399999999998</v>
      </c>
      <c r="I590" s="2">
        <f>'Moving Avg'!H590</f>
        <v>3.9779500000000012</v>
      </c>
      <c r="J590" s="17" t="str">
        <f>OBV!F590</f>
        <v>BULLISH</v>
      </c>
      <c r="K590" s="17" t="str">
        <f>OBV!G590</f>
        <v>NEUTRAL</v>
      </c>
      <c r="L590" s="17" t="str">
        <f>OBV!H590</f>
        <v>CONFIRMED BULLISH</v>
      </c>
      <c r="M590" s="19">
        <f t="shared" si="90"/>
        <v>25</v>
      </c>
      <c r="N590" s="19">
        <f t="shared" si="91"/>
        <v>100</v>
      </c>
      <c r="O590" s="19">
        <f t="shared" si="92"/>
        <v>0</v>
      </c>
      <c r="P590" s="19">
        <f t="shared" si="93"/>
        <v>83.5</v>
      </c>
      <c r="Q590" s="20">
        <f t="shared" si="94"/>
        <v>56.274999999999999</v>
      </c>
      <c r="R590" s="20">
        <f t="shared" si="95"/>
        <v>45.875</v>
      </c>
      <c r="S590" s="20">
        <f t="shared" si="96"/>
        <v>56.325000000000003</v>
      </c>
      <c r="T590" s="20">
        <f t="shared" si="97"/>
        <v>52.125</v>
      </c>
      <c r="U590" s="19">
        <f t="shared" si="98"/>
        <v>52.82500000000001</v>
      </c>
      <c r="V590" s="19">
        <f t="shared" si="99"/>
        <v>52.650000000000006</v>
      </c>
    </row>
    <row r="591" spans="1:22" ht="13.5" x14ac:dyDescent="0.25">
      <c r="A591" s="3">
        <f>RSI!A591</f>
        <v>42864</v>
      </c>
      <c r="B591" s="2">
        <f>RSI!B591</f>
        <v>3.8</v>
      </c>
      <c r="C591" s="2">
        <f>RSI!I591</f>
        <v>58.964734655683628</v>
      </c>
      <c r="D591" s="2">
        <f>MACD!E591</f>
        <v>-3.348908393104022E-2</v>
      </c>
      <c r="E591" s="2">
        <f>MACD!F591</f>
        <v>-4.5534916821297891E-3</v>
      </c>
      <c r="F591" s="2">
        <f>'Moving Avg'!D591</f>
        <v>3.7679999999999998</v>
      </c>
      <c r="G591" s="2">
        <f>'Moving Avg'!F591</f>
        <v>3.7164999999999999</v>
      </c>
      <c r="H591" s="2">
        <f>'Moving Avg'!G591</f>
        <v>3.7785999999999991</v>
      </c>
      <c r="I591" s="2">
        <f>'Moving Avg'!H591</f>
        <v>3.9732500000000015</v>
      </c>
      <c r="J591" s="17" t="str">
        <f>OBV!F591</f>
        <v>BULLISH</v>
      </c>
      <c r="K591" s="17" t="str">
        <f>OBV!G591</f>
        <v>NEUTRAL</v>
      </c>
      <c r="L591" s="17" t="str">
        <f>OBV!H591</f>
        <v>CONFIRMED BULLISH</v>
      </c>
      <c r="M591" s="19">
        <f t="shared" si="90"/>
        <v>25</v>
      </c>
      <c r="N591" s="19">
        <f t="shared" si="91"/>
        <v>100</v>
      </c>
      <c r="O591" s="19">
        <f t="shared" si="92"/>
        <v>0</v>
      </c>
      <c r="P591" s="19">
        <f t="shared" si="93"/>
        <v>83.5</v>
      </c>
      <c r="Q591" s="20">
        <f t="shared" si="94"/>
        <v>56.274999999999999</v>
      </c>
      <c r="R591" s="20">
        <f t="shared" si="95"/>
        <v>45.875</v>
      </c>
      <c r="S591" s="20">
        <f t="shared" si="96"/>
        <v>56.325000000000003</v>
      </c>
      <c r="T591" s="20">
        <f t="shared" si="97"/>
        <v>52.125</v>
      </c>
      <c r="U591" s="19">
        <f t="shared" si="98"/>
        <v>52.82500000000001</v>
      </c>
      <c r="V591" s="19">
        <f t="shared" si="99"/>
        <v>52.650000000000006</v>
      </c>
    </row>
    <row r="592" spans="1:22" ht="13.5" x14ac:dyDescent="0.25">
      <c r="A592" s="3">
        <f>RSI!A592</f>
        <v>42865</v>
      </c>
      <c r="B592" s="2">
        <f>RSI!B592</f>
        <v>3.84</v>
      </c>
      <c r="C592" s="2">
        <f>RSI!I592</f>
        <v>63.252962957981111</v>
      </c>
      <c r="D592" s="2">
        <f>MACD!E592</f>
        <v>-4.3274476491370617E-2</v>
      </c>
      <c r="E592" s="2">
        <f>MACD!F592</f>
        <v>-1.2297688643977955E-2</v>
      </c>
      <c r="F592" s="2">
        <f>'Moving Avg'!D592</f>
        <v>3.7960000000000003</v>
      </c>
      <c r="G592" s="2">
        <f>'Moving Avg'!F592</f>
        <v>3.7195000000000009</v>
      </c>
      <c r="H592" s="2">
        <f>'Moving Avg'!G592</f>
        <v>3.7771999999999992</v>
      </c>
      <c r="I592" s="2">
        <f>'Moving Avg'!H592</f>
        <v>3.9696000000000016</v>
      </c>
      <c r="J592" s="17" t="str">
        <f>OBV!F592</f>
        <v>BULLISH</v>
      </c>
      <c r="K592" s="17" t="str">
        <f>OBV!G592</f>
        <v>NEUTRAL</v>
      </c>
      <c r="L592" s="17" t="str">
        <f>OBV!H592</f>
        <v>CONFIRMED BULLISH</v>
      </c>
      <c r="M592" s="19">
        <f t="shared" si="90"/>
        <v>25</v>
      </c>
      <c r="N592" s="19">
        <f t="shared" si="91"/>
        <v>100</v>
      </c>
      <c r="O592" s="19">
        <f t="shared" si="92"/>
        <v>0</v>
      </c>
      <c r="P592" s="19">
        <f t="shared" si="93"/>
        <v>83.5</v>
      </c>
      <c r="Q592" s="20">
        <f t="shared" si="94"/>
        <v>56.274999999999999</v>
      </c>
      <c r="R592" s="20">
        <f t="shared" si="95"/>
        <v>45.875</v>
      </c>
      <c r="S592" s="20">
        <f t="shared" si="96"/>
        <v>56.325000000000003</v>
      </c>
      <c r="T592" s="20">
        <f t="shared" si="97"/>
        <v>52.125</v>
      </c>
      <c r="U592" s="19">
        <f t="shared" si="98"/>
        <v>52.82500000000001</v>
      </c>
      <c r="V592" s="19">
        <f t="shared" si="99"/>
        <v>52.650000000000006</v>
      </c>
    </row>
    <row r="593" spans="1:22" ht="13.5" x14ac:dyDescent="0.25">
      <c r="A593" s="3">
        <f>RSI!A593</f>
        <v>42866</v>
      </c>
      <c r="B593" s="2">
        <f>RSI!B593</f>
        <v>3.84</v>
      </c>
      <c r="C593" s="2">
        <f>RSI!I593</f>
        <v>63.252962957981111</v>
      </c>
      <c r="D593" s="2">
        <f>MACD!E593</f>
        <v>-5.0618878337881146E-2</v>
      </c>
      <c r="E593" s="2">
        <f>MACD!F593</f>
        <v>-1.9961926582758596E-2</v>
      </c>
      <c r="F593" s="2">
        <f>'Moving Avg'!D593</f>
        <v>3.8159999999999998</v>
      </c>
      <c r="G593" s="2">
        <f>'Moving Avg'!F593</f>
        <v>3.722500000000001</v>
      </c>
      <c r="H593" s="2">
        <f>'Moving Avg'!G593</f>
        <v>3.7723999999999993</v>
      </c>
      <c r="I593" s="2">
        <f>'Moving Avg'!H593</f>
        <v>3.9653000000000018</v>
      </c>
      <c r="J593" s="17" t="str">
        <f>OBV!F593</f>
        <v>BULLISH</v>
      </c>
      <c r="K593" s="17" t="str">
        <f>OBV!G593</f>
        <v>NEUTRAL</v>
      </c>
      <c r="L593" s="17" t="str">
        <f>OBV!H593</f>
        <v>CONFIRMED BULLISH</v>
      </c>
      <c r="M593" s="19">
        <f t="shared" si="90"/>
        <v>25</v>
      </c>
      <c r="N593" s="19">
        <f t="shared" si="91"/>
        <v>100</v>
      </c>
      <c r="O593" s="19">
        <f t="shared" si="92"/>
        <v>0</v>
      </c>
      <c r="P593" s="19">
        <f t="shared" si="93"/>
        <v>83.5</v>
      </c>
      <c r="Q593" s="20">
        <f t="shared" si="94"/>
        <v>56.274999999999999</v>
      </c>
      <c r="R593" s="20">
        <f t="shared" si="95"/>
        <v>45.875</v>
      </c>
      <c r="S593" s="20">
        <f t="shared" si="96"/>
        <v>56.325000000000003</v>
      </c>
      <c r="T593" s="20">
        <f t="shared" si="97"/>
        <v>52.125</v>
      </c>
      <c r="U593" s="19">
        <f t="shared" si="98"/>
        <v>52.82500000000001</v>
      </c>
      <c r="V593" s="19">
        <f t="shared" si="99"/>
        <v>52.650000000000006</v>
      </c>
    </row>
    <row r="594" spans="1:22" ht="13.5" x14ac:dyDescent="0.25">
      <c r="A594" s="3">
        <f>RSI!A594</f>
        <v>42867</v>
      </c>
      <c r="B594" s="2">
        <f>RSI!B594</f>
        <v>3.84</v>
      </c>
      <c r="C594" s="2">
        <f>RSI!I594</f>
        <v>63.252962957981111</v>
      </c>
      <c r="D594" s="2">
        <f>MACD!E594</f>
        <v>-6.0468550686710199E-2</v>
      </c>
      <c r="E594" s="2">
        <f>MACD!F594</f>
        <v>-2.8063251403548917E-2</v>
      </c>
      <c r="F594" s="2">
        <f>'Moving Avg'!D594</f>
        <v>3.8239999999999994</v>
      </c>
      <c r="G594" s="2">
        <f>'Moving Avg'!F594</f>
        <v>3.7305000000000006</v>
      </c>
      <c r="H594" s="2">
        <f>'Moving Avg'!G594</f>
        <v>3.7674000000000003</v>
      </c>
      <c r="I594" s="2">
        <f>'Moving Avg'!H594</f>
        <v>3.9610000000000021</v>
      </c>
      <c r="J594" s="17" t="str">
        <f>OBV!F594</f>
        <v>BULLISH</v>
      </c>
      <c r="K594" s="17" t="str">
        <f>OBV!G594</f>
        <v>NEUTRAL</v>
      </c>
      <c r="L594" s="17" t="str">
        <f>OBV!H594</f>
        <v>CONFIRMED BULLISH</v>
      </c>
      <c r="M594" s="19">
        <f t="shared" si="90"/>
        <v>25</v>
      </c>
      <c r="N594" s="19">
        <f t="shared" si="91"/>
        <v>100</v>
      </c>
      <c r="O594" s="19">
        <f t="shared" si="92"/>
        <v>0</v>
      </c>
      <c r="P594" s="19">
        <f t="shared" si="93"/>
        <v>83.5</v>
      </c>
      <c r="Q594" s="20">
        <f t="shared" si="94"/>
        <v>56.274999999999999</v>
      </c>
      <c r="R594" s="20">
        <f t="shared" si="95"/>
        <v>45.875</v>
      </c>
      <c r="S594" s="20">
        <f t="shared" si="96"/>
        <v>56.325000000000003</v>
      </c>
      <c r="T594" s="20">
        <f t="shared" si="97"/>
        <v>52.125</v>
      </c>
      <c r="U594" s="19">
        <f t="shared" si="98"/>
        <v>52.82500000000001</v>
      </c>
      <c r="V594" s="19">
        <f t="shared" si="99"/>
        <v>52.650000000000006</v>
      </c>
    </row>
    <row r="595" spans="1:22" ht="13.5" x14ac:dyDescent="0.25">
      <c r="A595" s="3">
        <f>RSI!A595</f>
        <v>42870</v>
      </c>
      <c r="B595" s="2">
        <f>RSI!B595</f>
        <v>3.85</v>
      </c>
      <c r="C595" s="2">
        <f>RSI!I595</f>
        <v>64.414123783197624</v>
      </c>
      <c r="D595" s="2">
        <f>MACD!E595</f>
        <v>-6.6983609641642072E-2</v>
      </c>
      <c r="E595" s="2">
        <f>MACD!F595</f>
        <v>-3.584732305116755E-2</v>
      </c>
      <c r="F595" s="2">
        <f>'Moving Avg'!D595</f>
        <v>3.8340000000000005</v>
      </c>
      <c r="G595" s="2">
        <f>'Moving Avg'!F595</f>
        <v>3.7384999999999997</v>
      </c>
      <c r="H595" s="2">
        <f>'Moving Avg'!G595</f>
        <v>3.7664000000000004</v>
      </c>
      <c r="I595" s="2">
        <f>'Moving Avg'!H595</f>
        <v>3.9578000000000024</v>
      </c>
      <c r="J595" s="17" t="str">
        <f>OBV!F595</f>
        <v>BULLISH</v>
      </c>
      <c r="K595" s="17" t="str">
        <f>OBV!G595</f>
        <v>NEUTRAL</v>
      </c>
      <c r="L595" s="17" t="str">
        <f>OBV!H595</f>
        <v>CONFIRMED BULLISH</v>
      </c>
      <c r="M595" s="19">
        <f t="shared" si="90"/>
        <v>25</v>
      </c>
      <c r="N595" s="19">
        <f t="shared" si="91"/>
        <v>100</v>
      </c>
      <c r="O595" s="19">
        <f t="shared" si="92"/>
        <v>0</v>
      </c>
      <c r="P595" s="19">
        <f t="shared" si="93"/>
        <v>83.5</v>
      </c>
      <c r="Q595" s="20">
        <f t="shared" si="94"/>
        <v>56.274999999999999</v>
      </c>
      <c r="R595" s="20">
        <f t="shared" si="95"/>
        <v>45.875</v>
      </c>
      <c r="S595" s="20">
        <f t="shared" si="96"/>
        <v>56.325000000000003</v>
      </c>
      <c r="T595" s="20">
        <f t="shared" si="97"/>
        <v>52.125</v>
      </c>
      <c r="U595" s="19">
        <f t="shared" si="98"/>
        <v>52.82500000000001</v>
      </c>
      <c r="V595" s="19">
        <f t="shared" si="99"/>
        <v>52.650000000000006</v>
      </c>
    </row>
    <row r="596" spans="1:22" ht="13.5" x14ac:dyDescent="0.25">
      <c r="A596" s="3">
        <f>RSI!A596</f>
        <v>42871</v>
      </c>
      <c r="B596" s="2">
        <f>RSI!B596</f>
        <v>3.88</v>
      </c>
      <c r="C596" s="2">
        <f>RSI!I596</f>
        <v>67.710503679724582</v>
      </c>
      <c r="D596" s="2">
        <f>MACD!E596</f>
        <v>-7.5256278513549546E-2</v>
      </c>
      <c r="E596" s="2">
        <f>MACD!F596</f>
        <v>-4.372911414364395E-2</v>
      </c>
      <c r="F596" s="2">
        <f>'Moving Avg'!D596</f>
        <v>3.85</v>
      </c>
      <c r="G596" s="2">
        <f>'Moving Avg'!F596</f>
        <v>3.7504999999999997</v>
      </c>
      <c r="H596" s="2">
        <f>'Moving Avg'!G596</f>
        <v>3.7692000000000005</v>
      </c>
      <c r="I596" s="2">
        <f>'Moving Avg'!H596</f>
        <v>3.9548000000000023</v>
      </c>
      <c r="J596" s="17" t="str">
        <f>OBV!F596</f>
        <v>BULLISH</v>
      </c>
      <c r="K596" s="17" t="str">
        <f>OBV!G596</f>
        <v>NEUTRAL</v>
      </c>
      <c r="L596" s="17" t="str">
        <f>OBV!H596</f>
        <v>CONFIRMED BULLISH</v>
      </c>
      <c r="M596" s="19">
        <f t="shared" si="90"/>
        <v>25</v>
      </c>
      <c r="N596" s="19">
        <f t="shared" si="91"/>
        <v>100</v>
      </c>
      <c r="O596" s="19">
        <f t="shared" si="92"/>
        <v>0</v>
      </c>
      <c r="P596" s="19">
        <f t="shared" si="93"/>
        <v>83.5</v>
      </c>
      <c r="Q596" s="20">
        <f t="shared" si="94"/>
        <v>56.274999999999999</v>
      </c>
      <c r="R596" s="20">
        <f t="shared" si="95"/>
        <v>45.875</v>
      </c>
      <c r="S596" s="20">
        <f t="shared" si="96"/>
        <v>56.325000000000003</v>
      </c>
      <c r="T596" s="20">
        <f t="shared" si="97"/>
        <v>52.125</v>
      </c>
      <c r="U596" s="19">
        <f t="shared" si="98"/>
        <v>52.82500000000001</v>
      </c>
      <c r="V596" s="19">
        <f t="shared" si="99"/>
        <v>52.650000000000006</v>
      </c>
    </row>
    <row r="597" spans="1:22" ht="13.5" x14ac:dyDescent="0.25">
      <c r="A597" s="3">
        <f>RSI!A597</f>
        <v>42872</v>
      </c>
      <c r="B597" s="2">
        <f>RSI!B597</f>
        <v>3.87</v>
      </c>
      <c r="C597" s="2">
        <f>RSI!I597</f>
        <v>65.531426349318082</v>
      </c>
      <c r="D597" s="2">
        <f>MACD!E597</f>
        <v>-8.2190634142382812E-2</v>
      </c>
      <c r="E597" s="2">
        <f>MACD!F597</f>
        <v>-5.1421418143391726E-2</v>
      </c>
      <c r="F597" s="2">
        <f>'Moving Avg'!D597</f>
        <v>3.8560000000000003</v>
      </c>
      <c r="G597" s="2">
        <f>'Moving Avg'!F597</f>
        <v>3.7589999999999995</v>
      </c>
      <c r="H597" s="2">
        <f>'Moving Avg'!G597</f>
        <v>3.7708000000000008</v>
      </c>
      <c r="I597" s="2">
        <f>'Moving Avg'!H597</f>
        <v>3.9519000000000024</v>
      </c>
      <c r="J597" s="17" t="str">
        <f>OBV!F597</f>
        <v>BULLISH</v>
      </c>
      <c r="K597" s="17" t="str">
        <f>OBV!G597</f>
        <v>NEUTRAL</v>
      </c>
      <c r="L597" s="17" t="str">
        <f>OBV!H597</f>
        <v>CONFIRMED BULLISH</v>
      </c>
      <c r="M597" s="19">
        <f t="shared" si="90"/>
        <v>25</v>
      </c>
      <c r="N597" s="19">
        <f t="shared" si="91"/>
        <v>100</v>
      </c>
      <c r="O597" s="19">
        <f t="shared" si="92"/>
        <v>0</v>
      </c>
      <c r="P597" s="19">
        <f t="shared" si="93"/>
        <v>83.5</v>
      </c>
      <c r="Q597" s="20">
        <f t="shared" si="94"/>
        <v>56.274999999999999</v>
      </c>
      <c r="R597" s="20">
        <f t="shared" si="95"/>
        <v>45.875</v>
      </c>
      <c r="S597" s="20">
        <f t="shared" si="96"/>
        <v>56.325000000000003</v>
      </c>
      <c r="T597" s="20">
        <f t="shared" si="97"/>
        <v>52.125</v>
      </c>
      <c r="U597" s="19">
        <f t="shared" si="98"/>
        <v>52.82500000000001</v>
      </c>
      <c r="V597" s="19">
        <f t="shared" si="99"/>
        <v>52.650000000000006</v>
      </c>
    </row>
    <row r="598" spans="1:22" ht="13.5" x14ac:dyDescent="0.25">
      <c r="A598" s="3">
        <f>RSI!A598</f>
        <v>42873</v>
      </c>
      <c r="B598" s="2">
        <f>RSI!B598</f>
        <v>3.8</v>
      </c>
      <c r="C598" s="2">
        <f>RSI!I598</f>
        <v>52.737144055816259</v>
      </c>
      <c r="D598" s="2">
        <f>MACD!E598</f>
        <v>-7.7285179046541419E-2</v>
      </c>
      <c r="E598" s="2">
        <f>MACD!F598</f>
        <v>-5.659417032402167E-2</v>
      </c>
      <c r="F598" s="2">
        <f>'Moving Avg'!D598</f>
        <v>3.8480000000000003</v>
      </c>
      <c r="G598" s="2">
        <f>'Moving Avg'!F598</f>
        <v>3.7640000000000002</v>
      </c>
      <c r="H598" s="2">
        <f>'Moving Avg'!G598</f>
        <v>3.7692000000000014</v>
      </c>
      <c r="I598" s="2">
        <f>'Moving Avg'!H598</f>
        <v>3.9488000000000021</v>
      </c>
      <c r="J598" s="17" t="str">
        <f>OBV!F598</f>
        <v>BEARISH</v>
      </c>
      <c r="K598" s="17" t="str">
        <f>OBV!G598</f>
        <v>NEUTRAL</v>
      </c>
      <c r="L598" s="17" t="str">
        <f>OBV!H598</f>
        <v>CONFIRMED BEARISH</v>
      </c>
      <c r="M598" s="19">
        <f t="shared" si="90"/>
        <v>25</v>
      </c>
      <c r="N598" s="19">
        <f t="shared" si="91"/>
        <v>100</v>
      </c>
      <c r="O598" s="19">
        <f t="shared" si="92"/>
        <v>0</v>
      </c>
      <c r="P598" s="19">
        <f t="shared" si="93"/>
        <v>16.5</v>
      </c>
      <c r="Q598" s="20">
        <f t="shared" si="94"/>
        <v>46.225000000000001</v>
      </c>
      <c r="R598" s="20">
        <f t="shared" si="95"/>
        <v>29.125</v>
      </c>
      <c r="S598" s="20">
        <f t="shared" si="96"/>
        <v>26.175000000000001</v>
      </c>
      <c r="T598" s="20">
        <f t="shared" si="97"/>
        <v>35.375</v>
      </c>
      <c r="U598" s="19">
        <f t="shared" si="98"/>
        <v>33.841666666666661</v>
      </c>
      <c r="V598" s="19">
        <f t="shared" si="99"/>
        <v>34.224999999999994</v>
      </c>
    </row>
    <row r="599" spans="1:22" ht="13.5" x14ac:dyDescent="0.25">
      <c r="A599" s="3">
        <f>RSI!A599</f>
        <v>42874</v>
      </c>
      <c r="B599" s="2">
        <f>RSI!B599</f>
        <v>3.78</v>
      </c>
      <c r="C599" s="2">
        <f>RSI!I599</f>
        <v>49.748573072858569</v>
      </c>
      <c r="D599" s="2">
        <f>MACD!E599</f>
        <v>-6.253264096237432E-2</v>
      </c>
      <c r="E599" s="2">
        <f>MACD!F599</f>
        <v>-5.7781864451692207E-2</v>
      </c>
      <c r="F599" s="2">
        <f>'Moving Avg'!D599</f>
        <v>3.8360000000000007</v>
      </c>
      <c r="G599" s="2">
        <f>'Moving Avg'!F599</f>
        <v>3.7679999999999998</v>
      </c>
      <c r="H599" s="2">
        <f>'Moving Avg'!G599</f>
        <v>3.7656000000000009</v>
      </c>
      <c r="I599" s="2">
        <f>'Moving Avg'!H599</f>
        <v>3.9453000000000027</v>
      </c>
      <c r="J599" s="17" t="str">
        <f>OBV!F599</f>
        <v>BEARISH</v>
      </c>
      <c r="K599" s="17" t="str">
        <f>OBV!G599</f>
        <v>NEUTRAL</v>
      </c>
      <c r="L599" s="17" t="str">
        <f>OBV!H599</f>
        <v>CONFIRMED BEARISH</v>
      </c>
      <c r="M599" s="19">
        <f t="shared" si="90"/>
        <v>25</v>
      </c>
      <c r="N599" s="19">
        <f t="shared" si="91"/>
        <v>45</v>
      </c>
      <c r="O599" s="19">
        <f t="shared" si="92"/>
        <v>0</v>
      </c>
      <c r="P599" s="19">
        <f t="shared" si="93"/>
        <v>16.5</v>
      </c>
      <c r="Q599" s="20">
        <f t="shared" si="94"/>
        <v>26.975000000000001</v>
      </c>
      <c r="R599" s="20">
        <f t="shared" si="95"/>
        <v>18.125</v>
      </c>
      <c r="S599" s="20">
        <f t="shared" si="96"/>
        <v>17.925000000000001</v>
      </c>
      <c r="T599" s="20">
        <f t="shared" si="97"/>
        <v>21.625</v>
      </c>
      <c r="U599" s="19">
        <f t="shared" si="98"/>
        <v>21.008333333333336</v>
      </c>
      <c r="V599" s="19">
        <f t="shared" si="99"/>
        <v>21.162500000000001</v>
      </c>
    </row>
    <row r="600" spans="1:22" ht="13.5" x14ac:dyDescent="0.25">
      <c r="A600" s="3">
        <f>RSI!A600</f>
        <v>42877</v>
      </c>
      <c r="B600" s="2">
        <f>RSI!B600</f>
        <v>3.87</v>
      </c>
      <c r="C600" s="2">
        <f>RSI!I600</f>
        <v>60.57560080267222</v>
      </c>
      <c r="D600" s="2">
        <f>MACD!E600</f>
        <v>-5.6700508378341841E-2</v>
      </c>
      <c r="E600" s="2">
        <f>MACD!F600</f>
        <v>-5.7565593237022136E-2</v>
      </c>
      <c r="F600" s="2">
        <f>'Moving Avg'!D600</f>
        <v>3.84</v>
      </c>
      <c r="G600" s="2">
        <f>'Moving Avg'!F600</f>
        <v>3.7765</v>
      </c>
      <c r="H600" s="2">
        <f>'Moving Avg'!G600</f>
        <v>3.7660000000000013</v>
      </c>
      <c r="I600" s="2">
        <f>'Moving Avg'!H600</f>
        <v>3.9422500000000027</v>
      </c>
      <c r="J600" s="17" t="str">
        <f>OBV!F600</f>
        <v>BEARISH</v>
      </c>
      <c r="K600" s="17" t="str">
        <f>OBV!G600</f>
        <v>NEUTRAL</v>
      </c>
      <c r="L600" s="17" t="str">
        <f>OBV!H600</f>
        <v>BEARISH DIVERGENCE</v>
      </c>
      <c r="M600" s="19">
        <f t="shared" si="90"/>
        <v>25</v>
      </c>
      <c r="N600" s="19">
        <f t="shared" si="91"/>
        <v>0</v>
      </c>
      <c r="O600" s="19">
        <f t="shared" si="92"/>
        <v>0</v>
      </c>
      <c r="P600" s="19">
        <f t="shared" si="93"/>
        <v>16.5</v>
      </c>
      <c r="Q600" s="20">
        <f t="shared" si="94"/>
        <v>11.225</v>
      </c>
      <c r="R600" s="20">
        <f t="shared" si="95"/>
        <v>9.125</v>
      </c>
      <c r="S600" s="20">
        <f t="shared" si="96"/>
        <v>11.175000000000001</v>
      </c>
      <c r="T600" s="20">
        <f t="shared" si="97"/>
        <v>10.375</v>
      </c>
      <c r="U600" s="19">
        <f t="shared" si="98"/>
        <v>10.508333333333335</v>
      </c>
      <c r="V600" s="19">
        <f t="shared" si="99"/>
        <v>10.475000000000001</v>
      </c>
    </row>
    <row r="601" spans="1:22" ht="13.5" x14ac:dyDescent="0.25">
      <c r="A601" s="3">
        <f>RSI!A601</f>
        <v>42878</v>
      </c>
      <c r="B601" s="2">
        <f>RSI!B601</f>
        <v>3.8</v>
      </c>
      <c r="C601" s="2">
        <f>RSI!I601</f>
        <v>51.314887383808681</v>
      </c>
      <c r="D601" s="2">
        <f>MACD!E601</f>
        <v>-4.709754970562896E-2</v>
      </c>
      <c r="E601" s="2">
        <f>MACD!F601</f>
        <v>-5.5471984530743507E-2</v>
      </c>
      <c r="F601" s="2">
        <f>'Moving Avg'!D601</f>
        <v>3.8240000000000003</v>
      </c>
      <c r="G601" s="2">
        <f>'Moving Avg'!F601</f>
        <v>3.7840000000000003</v>
      </c>
      <c r="H601" s="2">
        <f>'Moving Avg'!G601</f>
        <v>3.764000000000002</v>
      </c>
      <c r="I601" s="2">
        <f>'Moving Avg'!H601</f>
        <v>3.9384500000000027</v>
      </c>
      <c r="J601" s="17" t="str">
        <f>OBV!F601</f>
        <v>BEARISH</v>
      </c>
      <c r="K601" s="17" t="str">
        <f>OBV!G601</f>
        <v>NEUTRAL</v>
      </c>
      <c r="L601" s="17" t="str">
        <f>OBV!H601</f>
        <v>CONFIRMED BEARISH</v>
      </c>
      <c r="M601" s="19">
        <f t="shared" si="90"/>
        <v>25</v>
      </c>
      <c r="N601" s="19">
        <f t="shared" si="91"/>
        <v>0</v>
      </c>
      <c r="O601" s="19">
        <f t="shared" si="92"/>
        <v>0</v>
      </c>
      <c r="P601" s="19">
        <f t="shared" si="93"/>
        <v>16.5</v>
      </c>
      <c r="Q601" s="20">
        <f t="shared" si="94"/>
        <v>11.225</v>
      </c>
      <c r="R601" s="20">
        <f t="shared" si="95"/>
        <v>9.125</v>
      </c>
      <c r="S601" s="20">
        <f t="shared" si="96"/>
        <v>11.175000000000001</v>
      </c>
      <c r="T601" s="20">
        <f t="shared" si="97"/>
        <v>10.375</v>
      </c>
      <c r="U601" s="19">
        <f t="shared" si="98"/>
        <v>10.508333333333335</v>
      </c>
      <c r="V601" s="19">
        <f t="shared" si="99"/>
        <v>10.475000000000001</v>
      </c>
    </row>
    <row r="602" spans="1:22" ht="13.5" x14ac:dyDescent="0.25">
      <c r="A602" s="3">
        <f>RSI!A602</f>
        <v>42879</v>
      </c>
      <c r="B602" s="2">
        <f>RSI!B602</f>
        <v>3.77</v>
      </c>
      <c r="C602" s="2">
        <f>RSI!I602</f>
        <v>47.932781179171577</v>
      </c>
      <c r="D602" s="2">
        <f>MACD!E602</f>
        <v>-3.0661071546601804E-2</v>
      </c>
      <c r="E602" s="2">
        <f>MACD!F602</f>
        <v>-5.0509801933915174E-2</v>
      </c>
      <c r="F602" s="2">
        <f>'Moving Avg'!D602</f>
        <v>3.8039999999999998</v>
      </c>
      <c r="G602" s="2">
        <f>'Moving Avg'!F602</f>
        <v>3.7879999999999994</v>
      </c>
      <c r="H602" s="2">
        <f>'Moving Avg'!G602</f>
        <v>3.7616000000000027</v>
      </c>
      <c r="I602" s="2">
        <f>'Moving Avg'!H602</f>
        <v>3.9345000000000026</v>
      </c>
      <c r="J602" s="17" t="str">
        <f>OBV!F602</f>
        <v>BEARISH</v>
      </c>
      <c r="K602" s="17" t="str">
        <f>OBV!G602</f>
        <v>WEAK</v>
      </c>
      <c r="L602" s="17" t="str">
        <f>OBV!H602</f>
        <v>CONFIRMED BEARISH</v>
      </c>
      <c r="M602" s="19">
        <f t="shared" si="90"/>
        <v>25</v>
      </c>
      <c r="N602" s="19">
        <f t="shared" si="91"/>
        <v>0</v>
      </c>
      <c r="O602" s="19">
        <f t="shared" si="92"/>
        <v>0</v>
      </c>
      <c r="P602" s="19">
        <f t="shared" si="93"/>
        <v>0</v>
      </c>
      <c r="Q602" s="20">
        <f t="shared" si="94"/>
        <v>8.75</v>
      </c>
      <c r="R602" s="20">
        <f t="shared" si="95"/>
        <v>5</v>
      </c>
      <c r="S602" s="20">
        <f t="shared" si="96"/>
        <v>3.75</v>
      </c>
      <c r="T602" s="20">
        <f t="shared" si="97"/>
        <v>6.25</v>
      </c>
      <c r="U602" s="19">
        <f t="shared" si="98"/>
        <v>5.833333333333333</v>
      </c>
      <c r="V602" s="19">
        <f t="shared" si="99"/>
        <v>5.9375</v>
      </c>
    </row>
    <row r="603" spans="1:22" ht="13.5" x14ac:dyDescent="0.25">
      <c r="A603" s="3">
        <f>RSI!A603</f>
        <v>42880</v>
      </c>
      <c r="B603" s="2">
        <f>RSI!B603</f>
        <v>3.77</v>
      </c>
      <c r="C603" s="2">
        <f>RSI!I603</f>
        <v>47.93278117917157</v>
      </c>
      <c r="D603" s="2">
        <f>MACD!E603</f>
        <v>-1.6636354224895289E-2</v>
      </c>
      <c r="E603" s="2">
        <f>MACD!F603</f>
        <v>-4.3735112392111204E-2</v>
      </c>
      <c r="F603" s="2">
        <f>'Moving Avg'!D603</f>
        <v>3.7979999999999996</v>
      </c>
      <c r="G603" s="2">
        <f>'Moving Avg'!F603</f>
        <v>3.7915000000000001</v>
      </c>
      <c r="H603" s="2">
        <f>'Moving Avg'!G603</f>
        <v>3.7592000000000025</v>
      </c>
      <c r="I603" s="2">
        <f>'Moving Avg'!H603</f>
        <v>3.9308500000000026</v>
      </c>
      <c r="J603" s="17" t="str">
        <f>OBV!F603</f>
        <v>BEARISH</v>
      </c>
      <c r="K603" s="17" t="str">
        <f>OBV!G603</f>
        <v>NEUTRAL</v>
      </c>
      <c r="L603" s="17" t="str">
        <f>OBV!H603</f>
        <v>CONFIRMED BEARISH</v>
      </c>
      <c r="M603" s="19">
        <f t="shared" si="90"/>
        <v>25</v>
      </c>
      <c r="N603" s="19">
        <f t="shared" si="91"/>
        <v>0</v>
      </c>
      <c r="O603" s="19">
        <f t="shared" si="92"/>
        <v>0</v>
      </c>
      <c r="P603" s="19">
        <f t="shared" si="93"/>
        <v>16.5</v>
      </c>
      <c r="Q603" s="20">
        <f t="shared" si="94"/>
        <v>11.225</v>
      </c>
      <c r="R603" s="20">
        <f t="shared" si="95"/>
        <v>9.125</v>
      </c>
      <c r="S603" s="20">
        <f t="shared" si="96"/>
        <v>11.175000000000001</v>
      </c>
      <c r="T603" s="20">
        <f t="shared" si="97"/>
        <v>10.375</v>
      </c>
      <c r="U603" s="19">
        <f t="shared" si="98"/>
        <v>10.508333333333335</v>
      </c>
      <c r="V603" s="19">
        <f t="shared" si="99"/>
        <v>10.475000000000001</v>
      </c>
    </row>
    <row r="604" spans="1:22" ht="13.5" x14ac:dyDescent="0.25">
      <c r="A604" s="3">
        <f>RSI!A604</f>
        <v>42881</v>
      </c>
      <c r="B604" s="2">
        <f>RSI!B604</f>
        <v>3.77</v>
      </c>
      <c r="C604" s="2">
        <f>RSI!I604</f>
        <v>47.93278117917157</v>
      </c>
      <c r="D604" s="2">
        <f>MACD!E604</f>
        <v>-4.6610189531892665E-3</v>
      </c>
      <c r="E604" s="2">
        <f>MACD!F604</f>
        <v>-3.5920293704326818E-2</v>
      </c>
      <c r="F604" s="2">
        <f>'Moving Avg'!D604</f>
        <v>3.7960000000000003</v>
      </c>
      <c r="G604" s="2">
        <f>'Moving Avg'!F604</f>
        <v>3.7959999999999994</v>
      </c>
      <c r="H604" s="2">
        <f>'Moving Avg'!G604</f>
        <v>3.7576000000000027</v>
      </c>
      <c r="I604" s="2">
        <f>'Moving Avg'!H604</f>
        <v>3.9270000000000027</v>
      </c>
      <c r="J604" s="17" t="str">
        <f>OBV!F604</f>
        <v>BEARISH</v>
      </c>
      <c r="K604" s="17" t="str">
        <f>OBV!G604</f>
        <v>NEUTRAL</v>
      </c>
      <c r="L604" s="17" t="str">
        <f>OBV!H604</f>
        <v>CONFIRMED BEARISH</v>
      </c>
      <c r="M604" s="19">
        <f t="shared" si="90"/>
        <v>25</v>
      </c>
      <c r="N604" s="19">
        <f t="shared" si="91"/>
        <v>0</v>
      </c>
      <c r="O604" s="19">
        <f t="shared" si="92"/>
        <v>0</v>
      </c>
      <c r="P604" s="19">
        <f t="shared" si="93"/>
        <v>16.5</v>
      </c>
      <c r="Q604" s="20">
        <f t="shared" si="94"/>
        <v>11.225</v>
      </c>
      <c r="R604" s="20">
        <f t="shared" si="95"/>
        <v>9.125</v>
      </c>
      <c r="S604" s="20">
        <f t="shared" si="96"/>
        <v>11.175000000000001</v>
      </c>
      <c r="T604" s="20">
        <f t="shared" si="97"/>
        <v>10.375</v>
      </c>
      <c r="U604" s="19">
        <f t="shared" si="98"/>
        <v>10.508333333333335</v>
      </c>
      <c r="V604" s="19">
        <f t="shared" si="99"/>
        <v>10.475000000000001</v>
      </c>
    </row>
    <row r="605" spans="1:22" ht="13.5" x14ac:dyDescent="0.25">
      <c r="A605" s="3">
        <f>RSI!A605</f>
        <v>42884</v>
      </c>
      <c r="B605" s="2">
        <f>RSI!B605</f>
        <v>3.79</v>
      </c>
      <c r="C605" s="2">
        <f>RSI!I605</f>
        <v>50.641527669862711</v>
      </c>
      <c r="D605" s="2">
        <f>MACD!E605</f>
        <v>5.6291841110041041E-3</v>
      </c>
      <c r="E605" s="2">
        <f>MACD!F605</f>
        <v>-2.7610398141260636E-2</v>
      </c>
      <c r="F605" s="2">
        <f>'Moving Avg'!D605</f>
        <v>3.78</v>
      </c>
      <c r="G605" s="2">
        <f>'Moving Avg'!F605</f>
        <v>3.8004999999999995</v>
      </c>
      <c r="H605" s="2">
        <f>'Moving Avg'!G605</f>
        <v>3.756000000000002</v>
      </c>
      <c r="I605" s="2">
        <f>'Moving Avg'!H605</f>
        <v>3.9232500000000026</v>
      </c>
      <c r="J605" s="17" t="str">
        <f>OBV!F605</f>
        <v>BULLISH</v>
      </c>
      <c r="K605" s="17" t="str">
        <f>OBV!G605</f>
        <v>NEUTRAL</v>
      </c>
      <c r="L605" s="17" t="str">
        <f>OBV!H605</f>
        <v>BULLISH DIVERGENCE</v>
      </c>
      <c r="M605" s="19">
        <f t="shared" si="90"/>
        <v>25</v>
      </c>
      <c r="N605" s="19">
        <f t="shared" si="91"/>
        <v>0</v>
      </c>
      <c r="O605" s="19">
        <f t="shared" si="92"/>
        <v>0</v>
      </c>
      <c r="P605" s="19">
        <f t="shared" si="93"/>
        <v>66.5</v>
      </c>
      <c r="Q605" s="20">
        <f t="shared" si="94"/>
        <v>18.725000000000001</v>
      </c>
      <c r="R605" s="20">
        <f t="shared" si="95"/>
        <v>21.625</v>
      </c>
      <c r="S605" s="20">
        <f t="shared" si="96"/>
        <v>33.674999999999997</v>
      </c>
      <c r="T605" s="20">
        <f t="shared" si="97"/>
        <v>22.875</v>
      </c>
      <c r="U605" s="19">
        <f t="shared" si="98"/>
        <v>24.675000000000001</v>
      </c>
      <c r="V605" s="19">
        <f t="shared" si="99"/>
        <v>24.225000000000001</v>
      </c>
    </row>
    <row r="606" spans="1:22" ht="13.5" x14ac:dyDescent="0.25">
      <c r="A606" s="3">
        <f>RSI!A606</f>
        <v>42885</v>
      </c>
      <c r="B606" s="2">
        <f>RSI!B606</f>
        <v>3.78</v>
      </c>
      <c r="C606" s="2">
        <f>RSI!I606</f>
        <v>49.261566435130547</v>
      </c>
      <c r="D606" s="2">
        <f>MACD!E606</f>
        <v>1.9667044812454737E-2</v>
      </c>
      <c r="E606" s="2">
        <f>MACD!F606</f>
        <v>-1.8154909550517562E-2</v>
      </c>
      <c r="F606" s="2">
        <f>'Moving Avg'!D606</f>
        <v>3.7760000000000007</v>
      </c>
      <c r="G606" s="2">
        <f>'Moving Avg'!F606</f>
        <v>3.8045</v>
      </c>
      <c r="H606" s="2">
        <f>'Moving Avg'!G606</f>
        <v>3.7556000000000016</v>
      </c>
      <c r="I606" s="2">
        <f>'Moving Avg'!H606</f>
        <v>3.9194500000000021</v>
      </c>
      <c r="J606" s="17" t="str">
        <f>OBV!F606</f>
        <v>BULLISH</v>
      </c>
      <c r="K606" s="17" t="str">
        <f>OBV!G606</f>
        <v>NEUTRAL</v>
      </c>
      <c r="L606" s="17" t="str">
        <f>OBV!H606</f>
        <v>BULLISH DIVERGENCE</v>
      </c>
      <c r="M606" s="19">
        <f t="shared" si="90"/>
        <v>25</v>
      </c>
      <c r="N606" s="19">
        <f t="shared" si="91"/>
        <v>0</v>
      </c>
      <c r="O606" s="19">
        <f t="shared" si="92"/>
        <v>0</v>
      </c>
      <c r="P606" s="19">
        <f t="shared" si="93"/>
        <v>66.5</v>
      </c>
      <c r="Q606" s="20">
        <f t="shared" si="94"/>
        <v>18.725000000000001</v>
      </c>
      <c r="R606" s="20">
        <f t="shared" si="95"/>
        <v>21.625</v>
      </c>
      <c r="S606" s="20">
        <f t="shared" si="96"/>
        <v>33.674999999999997</v>
      </c>
      <c r="T606" s="20">
        <f t="shared" si="97"/>
        <v>22.875</v>
      </c>
      <c r="U606" s="19">
        <f t="shared" si="98"/>
        <v>24.675000000000001</v>
      </c>
      <c r="V606" s="19">
        <f t="shared" si="99"/>
        <v>24.225000000000001</v>
      </c>
    </row>
    <row r="607" spans="1:22" ht="13.5" x14ac:dyDescent="0.25">
      <c r="A607" s="3">
        <f>RSI!A607</f>
        <v>42886</v>
      </c>
      <c r="B607" s="2">
        <f>RSI!B607</f>
        <v>3.68</v>
      </c>
      <c r="C607" s="2">
        <f>RSI!I607</f>
        <v>38.085192442547132</v>
      </c>
      <c r="D607" s="2">
        <f>MACD!E607</f>
        <v>3.7449789865586336E-2</v>
      </c>
      <c r="E607" s="2">
        <f>MACD!F607</f>
        <v>-7.0339696672967831E-3</v>
      </c>
      <c r="F607" s="2">
        <f>'Moving Avg'!D607</f>
        <v>3.758</v>
      </c>
      <c r="G607" s="2">
        <f>'Moving Avg'!F607</f>
        <v>3.8035000000000005</v>
      </c>
      <c r="H607" s="2">
        <f>'Moving Avg'!G607</f>
        <v>3.752200000000002</v>
      </c>
      <c r="I607" s="2">
        <f>'Moving Avg'!H607</f>
        <v>3.9151500000000015</v>
      </c>
      <c r="J607" s="17" t="str">
        <f>OBV!F607</f>
        <v>BULLISH</v>
      </c>
      <c r="K607" s="17" t="str">
        <f>OBV!G607</f>
        <v>NEUTRAL</v>
      </c>
      <c r="L607" s="17" t="str">
        <f>OBV!H607</f>
        <v>BULLISH DIVERGENCE</v>
      </c>
      <c r="M607" s="19">
        <f t="shared" si="90"/>
        <v>25</v>
      </c>
      <c r="N607" s="19">
        <f t="shared" si="91"/>
        <v>0</v>
      </c>
      <c r="O607" s="19">
        <f t="shared" si="92"/>
        <v>0</v>
      </c>
      <c r="P607" s="19">
        <f t="shared" si="93"/>
        <v>66.5</v>
      </c>
      <c r="Q607" s="20">
        <f t="shared" si="94"/>
        <v>18.725000000000001</v>
      </c>
      <c r="R607" s="20">
        <f t="shared" si="95"/>
        <v>21.625</v>
      </c>
      <c r="S607" s="20">
        <f t="shared" si="96"/>
        <v>33.674999999999997</v>
      </c>
      <c r="T607" s="20">
        <f t="shared" si="97"/>
        <v>22.875</v>
      </c>
      <c r="U607" s="19">
        <f t="shared" si="98"/>
        <v>24.675000000000001</v>
      </c>
      <c r="V607" s="19">
        <f t="shared" si="99"/>
        <v>24.225000000000001</v>
      </c>
    </row>
    <row r="608" spans="1:22" ht="13.5" x14ac:dyDescent="0.25">
      <c r="A608" s="3">
        <f>RSI!A608</f>
        <v>42887</v>
      </c>
      <c r="B608" s="2">
        <f>RSI!B608</f>
        <v>3.75</v>
      </c>
      <c r="C608" s="2">
        <f>RSI!I608</f>
        <v>47.127962343014794</v>
      </c>
      <c r="D608" s="2">
        <f>MACD!E608</f>
        <v>3.7166187957178298E-2</v>
      </c>
      <c r="E608" s="2">
        <f>MACD!F608</f>
        <v>1.8060618575982332E-3</v>
      </c>
      <c r="F608" s="2">
        <f>'Moving Avg'!D608</f>
        <v>3.754</v>
      </c>
      <c r="G608" s="2">
        <f>'Moving Avg'!F608</f>
        <v>3.8040000000000007</v>
      </c>
      <c r="H608" s="2">
        <f>'Moving Avg'!G608</f>
        <v>3.7518000000000016</v>
      </c>
      <c r="I608" s="2">
        <f>'Moving Avg'!H608</f>
        <v>3.9112000000000013</v>
      </c>
      <c r="J608" s="17" t="str">
        <f>OBV!F608</f>
        <v>BULLISH</v>
      </c>
      <c r="K608" s="17" t="str">
        <f>OBV!G608</f>
        <v>NEUTRAL</v>
      </c>
      <c r="L608" s="17" t="str">
        <f>OBV!H608</f>
        <v>BULLISH DIVERGENCE</v>
      </c>
      <c r="M608" s="19">
        <f t="shared" si="90"/>
        <v>25</v>
      </c>
      <c r="N608" s="19">
        <f t="shared" si="91"/>
        <v>0</v>
      </c>
      <c r="O608" s="19">
        <f t="shared" si="92"/>
        <v>0</v>
      </c>
      <c r="P608" s="19">
        <f t="shared" si="93"/>
        <v>66.5</v>
      </c>
      <c r="Q608" s="20">
        <f t="shared" si="94"/>
        <v>18.725000000000001</v>
      </c>
      <c r="R608" s="20">
        <f t="shared" si="95"/>
        <v>21.625</v>
      </c>
      <c r="S608" s="20">
        <f t="shared" si="96"/>
        <v>33.674999999999997</v>
      </c>
      <c r="T608" s="20">
        <f t="shared" si="97"/>
        <v>22.875</v>
      </c>
      <c r="U608" s="19">
        <f t="shared" si="98"/>
        <v>24.675000000000001</v>
      </c>
      <c r="V608" s="19">
        <f t="shared" si="99"/>
        <v>24.225000000000001</v>
      </c>
    </row>
    <row r="609" spans="1:22" ht="13.5" x14ac:dyDescent="0.25">
      <c r="A609" s="3">
        <f>RSI!A609</f>
        <v>42888</v>
      </c>
      <c r="B609" s="2">
        <f>RSI!B609</f>
        <v>3.85</v>
      </c>
      <c r="C609" s="2">
        <f>RSI!I609</f>
        <v>56.828407507884776</v>
      </c>
      <c r="D609" s="2">
        <f>MACD!E609</f>
        <v>2.6605916513756434E-2</v>
      </c>
      <c r="E609" s="2">
        <f>MACD!F609</f>
        <v>6.7660327888298738E-3</v>
      </c>
      <c r="F609" s="2">
        <f>'Moving Avg'!D609</f>
        <v>3.7700000000000005</v>
      </c>
      <c r="G609" s="2">
        <f>'Moving Avg'!F609</f>
        <v>3.8064999999999998</v>
      </c>
      <c r="H609" s="2">
        <f>'Moving Avg'!G609</f>
        <v>3.7548000000000012</v>
      </c>
      <c r="I609" s="2">
        <f>'Moving Avg'!H609</f>
        <v>3.9077500000000014</v>
      </c>
      <c r="J609" s="17" t="str">
        <f>OBV!F609</f>
        <v>BULLISH</v>
      </c>
      <c r="K609" s="17" t="str">
        <f>OBV!G609</f>
        <v>STRONG</v>
      </c>
      <c r="L609" s="17" t="str">
        <f>OBV!H609</f>
        <v>CONFIRMED BULLISH</v>
      </c>
      <c r="M609" s="19">
        <f t="shared" si="90"/>
        <v>25</v>
      </c>
      <c r="N609" s="19">
        <f t="shared" si="91"/>
        <v>0</v>
      </c>
      <c r="O609" s="19">
        <f t="shared" si="92"/>
        <v>0</v>
      </c>
      <c r="P609" s="19">
        <f t="shared" si="93"/>
        <v>100</v>
      </c>
      <c r="Q609" s="20">
        <f t="shared" si="94"/>
        <v>23.75</v>
      </c>
      <c r="R609" s="20">
        <f t="shared" si="95"/>
        <v>30</v>
      </c>
      <c r="S609" s="20">
        <f t="shared" si="96"/>
        <v>48.75</v>
      </c>
      <c r="T609" s="20">
        <f t="shared" si="97"/>
        <v>31.25</v>
      </c>
      <c r="U609" s="19">
        <f t="shared" si="98"/>
        <v>34.166666666666664</v>
      </c>
      <c r="V609" s="19">
        <f t="shared" si="99"/>
        <v>33.4375</v>
      </c>
    </row>
    <row r="610" spans="1:22" ht="13.5" x14ac:dyDescent="0.25">
      <c r="A610" s="3">
        <f>RSI!A610</f>
        <v>42891</v>
      </c>
      <c r="B610" s="2">
        <f>RSI!B610</f>
        <v>3.85</v>
      </c>
      <c r="C610" s="2">
        <f>RSI!I610</f>
        <v>56.828407507884776</v>
      </c>
      <c r="D610" s="2">
        <f>MACD!E610</f>
        <v>3.1077431291545832E-2</v>
      </c>
      <c r="E610" s="2">
        <f>MACD!F610</f>
        <v>1.1628312489373066E-2</v>
      </c>
      <c r="F610" s="2">
        <f>'Moving Avg'!D610</f>
        <v>3.782</v>
      </c>
      <c r="G610" s="2">
        <f>'Moving Avg'!F610</f>
        <v>3.8089999999999997</v>
      </c>
      <c r="H610" s="2">
        <f>'Moving Avg'!G610</f>
        <v>3.7576000000000018</v>
      </c>
      <c r="I610" s="2">
        <f>'Moving Avg'!H610</f>
        <v>3.904300000000001</v>
      </c>
      <c r="J610" s="17" t="str">
        <f>OBV!F610</f>
        <v>BULLISH</v>
      </c>
      <c r="K610" s="17" t="str">
        <f>OBV!G610</f>
        <v>NEUTRAL</v>
      </c>
      <c r="L610" s="17" t="str">
        <f>OBV!H610</f>
        <v>CONFIRMED BULLISH</v>
      </c>
      <c r="M610" s="19">
        <f t="shared" si="90"/>
        <v>25</v>
      </c>
      <c r="N610" s="19">
        <f t="shared" si="91"/>
        <v>0</v>
      </c>
      <c r="O610" s="19">
        <f t="shared" si="92"/>
        <v>0</v>
      </c>
      <c r="P610" s="19">
        <f t="shared" si="93"/>
        <v>83.5</v>
      </c>
      <c r="Q610" s="20">
        <f t="shared" si="94"/>
        <v>21.274999999999999</v>
      </c>
      <c r="R610" s="20">
        <f t="shared" si="95"/>
        <v>25.875</v>
      </c>
      <c r="S610" s="20">
        <f t="shared" si="96"/>
        <v>41.325000000000003</v>
      </c>
      <c r="T610" s="20">
        <f t="shared" si="97"/>
        <v>27.125</v>
      </c>
      <c r="U610" s="19">
        <f t="shared" si="98"/>
        <v>29.491666666666664</v>
      </c>
      <c r="V610" s="19">
        <f t="shared" si="99"/>
        <v>28.9</v>
      </c>
    </row>
    <row r="611" spans="1:22" ht="13.5" x14ac:dyDescent="0.25">
      <c r="A611" s="3">
        <f>RSI!A611</f>
        <v>42892</v>
      </c>
      <c r="B611" s="2">
        <f>RSI!B611</f>
        <v>3.89</v>
      </c>
      <c r="C611" s="2">
        <f>RSI!I611</f>
        <v>60.214650738365627</v>
      </c>
      <c r="D611" s="2">
        <f>MACD!E611</f>
        <v>2.0722322569967755E-2</v>
      </c>
      <c r="E611" s="2">
        <f>MACD!F611</f>
        <v>1.3447114505492005E-2</v>
      </c>
      <c r="F611" s="2">
        <f>'Moving Avg'!D611</f>
        <v>3.8039999999999998</v>
      </c>
      <c r="G611" s="2">
        <f>'Moving Avg'!F611</f>
        <v>3.8134999999999999</v>
      </c>
      <c r="H611" s="2">
        <f>'Moving Avg'!G611</f>
        <v>3.7614000000000014</v>
      </c>
      <c r="I611" s="2">
        <f>'Moving Avg'!H611</f>
        <v>3.9010500000000001</v>
      </c>
      <c r="J611" s="17" t="str">
        <f>OBV!F611</f>
        <v>BULLISH</v>
      </c>
      <c r="K611" s="17" t="str">
        <f>OBV!G611</f>
        <v>STRONG</v>
      </c>
      <c r="L611" s="17" t="str">
        <f>OBV!H611</f>
        <v>CONFIRMED BULLISH</v>
      </c>
      <c r="M611" s="19">
        <f t="shared" si="90"/>
        <v>25</v>
      </c>
      <c r="N611" s="19">
        <f t="shared" si="91"/>
        <v>0</v>
      </c>
      <c r="O611" s="19">
        <f t="shared" si="92"/>
        <v>0</v>
      </c>
      <c r="P611" s="19">
        <f t="shared" si="93"/>
        <v>100</v>
      </c>
      <c r="Q611" s="20">
        <f t="shared" si="94"/>
        <v>23.75</v>
      </c>
      <c r="R611" s="20">
        <f t="shared" si="95"/>
        <v>30</v>
      </c>
      <c r="S611" s="20">
        <f t="shared" si="96"/>
        <v>48.75</v>
      </c>
      <c r="T611" s="20">
        <f t="shared" si="97"/>
        <v>31.25</v>
      </c>
      <c r="U611" s="19">
        <f t="shared" si="98"/>
        <v>34.166666666666664</v>
      </c>
      <c r="V611" s="19">
        <f t="shared" si="99"/>
        <v>33.4375</v>
      </c>
    </row>
    <row r="612" spans="1:22" ht="13.5" x14ac:dyDescent="0.25">
      <c r="A612" s="3">
        <f>RSI!A612</f>
        <v>42893</v>
      </c>
      <c r="B612" s="2">
        <f>RSI!B612</f>
        <v>3.89</v>
      </c>
      <c r="C612" s="2">
        <f>RSI!I612</f>
        <v>60.214650738365627</v>
      </c>
      <c r="D612" s="2">
        <f>MACD!E612</f>
        <v>6.7321681861676197E-3</v>
      </c>
      <c r="E612" s="2">
        <f>MACD!F612</f>
        <v>1.2104125241627128E-2</v>
      </c>
      <c r="F612" s="2">
        <f>'Moving Avg'!D612</f>
        <v>3.8460000000000001</v>
      </c>
      <c r="G612" s="2">
        <f>'Moving Avg'!F612</f>
        <v>3.8160000000000003</v>
      </c>
      <c r="H612" s="2">
        <f>'Moving Avg'!G612</f>
        <v>3.765200000000001</v>
      </c>
      <c r="I612" s="2">
        <f>'Moving Avg'!H612</f>
        <v>3.89785</v>
      </c>
      <c r="J612" s="17" t="str">
        <f>OBV!F612</f>
        <v>BULLISH</v>
      </c>
      <c r="K612" s="17" t="str">
        <f>OBV!G612</f>
        <v>STRONG</v>
      </c>
      <c r="L612" s="17" t="str">
        <f>OBV!H612</f>
        <v>CONFIRMED BULLISH</v>
      </c>
      <c r="M612" s="19">
        <f t="shared" si="90"/>
        <v>25</v>
      </c>
      <c r="N612" s="19">
        <f t="shared" si="91"/>
        <v>45</v>
      </c>
      <c r="O612" s="19">
        <f t="shared" si="92"/>
        <v>0</v>
      </c>
      <c r="P612" s="19">
        <f t="shared" si="93"/>
        <v>100</v>
      </c>
      <c r="Q612" s="20">
        <f t="shared" si="94"/>
        <v>39.5</v>
      </c>
      <c r="R612" s="20">
        <f t="shared" si="95"/>
        <v>39</v>
      </c>
      <c r="S612" s="20">
        <f t="shared" si="96"/>
        <v>55.5</v>
      </c>
      <c r="T612" s="20">
        <f t="shared" si="97"/>
        <v>42.5</v>
      </c>
      <c r="U612" s="19">
        <f t="shared" si="98"/>
        <v>44.666666666666664</v>
      </c>
      <c r="V612" s="19">
        <f t="shared" si="99"/>
        <v>44.125</v>
      </c>
    </row>
    <row r="613" spans="1:22" ht="13.5" x14ac:dyDescent="0.25">
      <c r="A613" s="3">
        <f>RSI!A613</f>
        <v>42894</v>
      </c>
      <c r="B613" s="2">
        <f>RSI!B613</f>
        <v>3.84</v>
      </c>
      <c r="C613" s="2">
        <f>RSI!I613</f>
        <v>54.066713415892714</v>
      </c>
      <c r="D613" s="2">
        <f>MACD!E613</f>
        <v>-1.9693165098146892E-3</v>
      </c>
      <c r="E613" s="2">
        <f>MACD!F613</f>
        <v>9.2894368913387648E-3</v>
      </c>
      <c r="F613" s="2">
        <f>'Moving Avg'!D613</f>
        <v>3.8639999999999999</v>
      </c>
      <c r="G613" s="2">
        <f>'Moving Avg'!F613</f>
        <v>3.8160000000000012</v>
      </c>
      <c r="H613" s="2">
        <f>'Moving Avg'!G613</f>
        <v>3.7688000000000006</v>
      </c>
      <c r="I613" s="2">
        <f>'Moving Avg'!H613</f>
        <v>3.8945500000000011</v>
      </c>
      <c r="J613" s="17" t="str">
        <f>OBV!F613</f>
        <v>BULLISH</v>
      </c>
      <c r="K613" s="17" t="str">
        <f>OBV!G613</f>
        <v>STRONG</v>
      </c>
      <c r="L613" s="17" t="str">
        <f>OBV!H613</f>
        <v>CONFIRMED BULLISH</v>
      </c>
      <c r="M613" s="19">
        <f t="shared" si="90"/>
        <v>25</v>
      </c>
      <c r="N613" s="19">
        <f t="shared" si="91"/>
        <v>45</v>
      </c>
      <c r="O613" s="19">
        <f t="shared" si="92"/>
        <v>0</v>
      </c>
      <c r="P613" s="19">
        <f t="shared" si="93"/>
        <v>100</v>
      </c>
      <c r="Q613" s="20">
        <f t="shared" si="94"/>
        <v>39.5</v>
      </c>
      <c r="R613" s="20">
        <f t="shared" si="95"/>
        <v>39</v>
      </c>
      <c r="S613" s="20">
        <f t="shared" si="96"/>
        <v>55.5</v>
      </c>
      <c r="T613" s="20">
        <f t="shared" si="97"/>
        <v>42.5</v>
      </c>
      <c r="U613" s="19">
        <f t="shared" si="98"/>
        <v>44.666666666666664</v>
      </c>
      <c r="V613" s="19">
        <f t="shared" si="99"/>
        <v>44.125</v>
      </c>
    </row>
    <row r="614" spans="1:22" ht="13.5" x14ac:dyDescent="0.25">
      <c r="A614" s="3">
        <f>RSI!A614</f>
        <v>42895</v>
      </c>
      <c r="B614" s="2">
        <f>RSI!B614</f>
        <v>3.8</v>
      </c>
      <c r="C614" s="2">
        <f>RSI!I614</f>
        <v>49.695342873569494</v>
      </c>
      <c r="D614" s="2">
        <f>MACD!E614</f>
        <v>-6.599034530771597E-3</v>
      </c>
      <c r="E614" s="2">
        <f>MACD!F614</f>
        <v>6.1117426069166921E-3</v>
      </c>
      <c r="F614" s="2">
        <f>'Moving Avg'!D614</f>
        <v>3.8540000000000001</v>
      </c>
      <c r="G614" s="2">
        <f>'Moving Avg'!F614</f>
        <v>3.8140000000000009</v>
      </c>
      <c r="H614" s="2">
        <f>'Moving Avg'!G614</f>
        <v>3.7706000000000004</v>
      </c>
      <c r="I614" s="2">
        <f>'Moving Avg'!H614</f>
        <v>3.8910500000000008</v>
      </c>
      <c r="J614" s="17" t="str">
        <f>OBV!F614</f>
        <v>BEARISH</v>
      </c>
      <c r="K614" s="17" t="str">
        <f>OBV!G614</f>
        <v>NEUTRAL</v>
      </c>
      <c r="L614" s="17" t="str">
        <f>OBV!H614</f>
        <v>CONFIRMED BEARISH</v>
      </c>
      <c r="M614" s="19">
        <f t="shared" si="90"/>
        <v>25</v>
      </c>
      <c r="N614" s="19">
        <f t="shared" si="91"/>
        <v>45</v>
      </c>
      <c r="O614" s="19">
        <f t="shared" si="92"/>
        <v>0</v>
      </c>
      <c r="P614" s="19">
        <f t="shared" si="93"/>
        <v>16.5</v>
      </c>
      <c r="Q614" s="20">
        <f t="shared" si="94"/>
        <v>26.975000000000001</v>
      </c>
      <c r="R614" s="20">
        <f t="shared" si="95"/>
        <v>18.125</v>
      </c>
      <c r="S614" s="20">
        <f t="shared" si="96"/>
        <v>17.925000000000001</v>
      </c>
      <c r="T614" s="20">
        <f t="shared" si="97"/>
        <v>21.625</v>
      </c>
      <c r="U614" s="19">
        <f t="shared" si="98"/>
        <v>21.008333333333336</v>
      </c>
      <c r="V614" s="19">
        <f t="shared" si="99"/>
        <v>21.162500000000001</v>
      </c>
    </row>
    <row r="615" spans="1:22" ht="13.5" x14ac:dyDescent="0.25">
      <c r="A615" s="3">
        <f>RSI!A615</f>
        <v>42898</v>
      </c>
      <c r="B615" s="2">
        <f>RSI!B615</f>
        <v>3.75</v>
      </c>
      <c r="C615" s="2">
        <f>RSI!I615</f>
        <v>44.817478043852532</v>
      </c>
      <c r="D615" s="2">
        <f>MACD!E615</f>
        <v>-3.7123573730508674E-3</v>
      </c>
      <c r="E615" s="2">
        <f>MACD!F615</f>
        <v>4.14692261092318E-3</v>
      </c>
      <c r="F615" s="2">
        <f>'Moving Avg'!D615</f>
        <v>3.8340000000000005</v>
      </c>
      <c r="G615" s="2">
        <f>'Moving Avg'!F615</f>
        <v>3.8090000000000002</v>
      </c>
      <c r="H615" s="2">
        <f>'Moving Avg'!G615</f>
        <v>3.7698000000000009</v>
      </c>
      <c r="I615" s="2">
        <f>'Moving Avg'!H615</f>
        <v>3.8873000000000006</v>
      </c>
      <c r="J615" s="17" t="str">
        <f>OBV!F615</f>
        <v>BEARISH</v>
      </c>
      <c r="K615" s="17" t="str">
        <f>OBV!G615</f>
        <v>NEUTRAL</v>
      </c>
      <c r="L615" s="17" t="str">
        <f>OBV!H615</f>
        <v>CONFIRMED BEARISH</v>
      </c>
      <c r="M615" s="19">
        <f t="shared" si="90"/>
        <v>25</v>
      </c>
      <c r="N615" s="19">
        <f t="shared" si="91"/>
        <v>45</v>
      </c>
      <c r="O615" s="19">
        <f t="shared" si="92"/>
        <v>0</v>
      </c>
      <c r="P615" s="19">
        <f t="shared" si="93"/>
        <v>16.5</v>
      </c>
      <c r="Q615" s="20">
        <f t="shared" si="94"/>
        <v>26.975000000000001</v>
      </c>
      <c r="R615" s="20">
        <f t="shared" si="95"/>
        <v>18.125</v>
      </c>
      <c r="S615" s="20">
        <f t="shared" si="96"/>
        <v>17.925000000000001</v>
      </c>
      <c r="T615" s="20">
        <f t="shared" si="97"/>
        <v>21.625</v>
      </c>
      <c r="U615" s="19">
        <f t="shared" si="98"/>
        <v>21.008333333333336</v>
      </c>
      <c r="V615" s="19">
        <f t="shared" si="99"/>
        <v>21.162500000000001</v>
      </c>
    </row>
    <row r="616" spans="1:22" ht="13.5" x14ac:dyDescent="0.25">
      <c r="A616" s="3">
        <f>RSI!A616</f>
        <v>42899</v>
      </c>
      <c r="B616" s="2">
        <f>RSI!B616</f>
        <v>3.75</v>
      </c>
      <c r="C616" s="2">
        <f>RSI!I616</f>
        <v>44.817478043852532</v>
      </c>
      <c r="D616" s="2">
        <f>MACD!E616</f>
        <v>-2.4910307409560239E-3</v>
      </c>
      <c r="E616" s="2">
        <f>MACD!F616</f>
        <v>2.8193319405473397E-3</v>
      </c>
      <c r="F616" s="2">
        <f>'Moving Avg'!D616</f>
        <v>3.806</v>
      </c>
      <c r="G616" s="2">
        <f>'Moving Avg'!F616</f>
        <v>3.8024999999999998</v>
      </c>
      <c r="H616" s="2">
        <f>'Moving Avg'!G616</f>
        <v>3.7688000000000006</v>
      </c>
      <c r="I616" s="2">
        <f>'Moving Avg'!H616</f>
        <v>3.8842000000000003</v>
      </c>
      <c r="J616" s="17" t="str">
        <f>OBV!F616</f>
        <v>BEARISH</v>
      </c>
      <c r="K616" s="17" t="str">
        <f>OBV!G616</f>
        <v>NEUTRAL</v>
      </c>
      <c r="L616" s="17" t="str">
        <f>OBV!H616</f>
        <v>CONFIRMED BEARISH</v>
      </c>
      <c r="M616" s="19">
        <f t="shared" si="90"/>
        <v>25</v>
      </c>
      <c r="N616" s="19">
        <f t="shared" si="91"/>
        <v>45</v>
      </c>
      <c r="O616" s="19">
        <f t="shared" si="92"/>
        <v>0</v>
      </c>
      <c r="P616" s="19">
        <f t="shared" si="93"/>
        <v>16.5</v>
      </c>
      <c r="Q616" s="20">
        <f t="shared" si="94"/>
        <v>26.975000000000001</v>
      </c>
      <c r="R616" s="20">
        <f t="shared" si="95"/>
        <v>18.125</v>
      </c>
      <c r="S616" s="20">
        <f t="shared" si="96"/>
        <v>17.925000000000001</v>
      </c>
      <c r="T616" s="20">
        <f t="shared" si="97"/>
        <v>21.625</v>
      </c>
      <c r="U616" s="19">
        <f t="shared" si="98"/>
        <v>21.008333333333336</v>
      </c>
      <c r="V616" s="19">
        <f t="shared" si="99"/>
        <v>21.162500000000001</v>
      </c>
    </row>
    <row r="617" spans="1:22" ht="13.5" x14ac:dyDescent="0.25">
      <c r="A617" s="3">
        <f>RSI!A617</f>
        <v>42900</v>
      </c>
      <c r="B617" s="2">
        <f>RSI!B617</f>
        <v>3.75</v>
      </c>
      <c r="C617" s="2">
        <f>RSI!I617</f>
        <v>44.817478043852532</v>
      </c>
      <c r="D617" s="2">
        <f>MACD!E617</f>
        <v>-1.6548498129018263E-2</v>
      </c>
      <c r="E617" s="2">
        <f>MACD!F617</f>
        <v>-1.0542340733657811E-3</v>
      </c>
      <c r="F617" s="2">
        <f>'Moving Avg'!D617</f>
        <v>3.778</v>
      </c>
      <c r="G617" s="2">
        <f>'Moving Avg'!F617</f>
        <v>3.7964999999999995</v>
      </c>
      <c r="H617" s="2">
        <f>'Moving Avg'!G617</f>
        <v>3.7681999999999998</v>
      </c>
      <c r="I617" s="2">
        <f>'Moving Avg'!H617</f>
        <v>3.881450000000001</v>
      </c>
      <c r="J617" s="17" t="str">
        <f>OBV!F617</f>
        <v>BEARISH</v>
      </c>
      <c r="K617" s="17" t="str">
        <f>OBV!G617</f>
        <v>NEUTRAL</v>
      </c>
      <c r="L617" s="17" t="str">
        <f>OBV!H617</f>
        <v>CONFIRMED BEARISH</v>
      </c>
      <c r="M617" s="19">
        <f t="shared" si="90"/>
        <v>25</v>
      </c>
      <c r="N617" s="19">
        <f t="shared" si="91"/>
        <v>45</v>
      </c>
      <c r="O617" s="19">
        <f t="shared" si="92"/>
        <v>0</v>
      </c>
      <c r="P617" s="19">
        <f t="shared" si="93"/>
        <v>16.5</v>
      </c>
      <c r="Q617" s="20">
        <f t="shared" si="94"/>
        <v>26.975000000000001</v>
      </c>
      <c r="R617" s="20">
        <f t="shared" si="95"/>
        <v>18.125</v>
      </c>
      <c r="S617" s="20">
        <f t="shared" si="96"/>
        <v>17.925000000000001</v>
      </c>
      <c r="T617" s="20">
        <f t="shared" si="97"/>
        <v>21.625</v>
      </c>
      <c r="U617" s="19">
        <f t="shared" si="98"/>
        <v>21.008333333333336</v>
      </c>
      <c r="V617" s="19">
        <f t="shared" si="99"/>
        <v>21.162500000000001</v>
      </c>
    </row>
    <row r="618" spans="1:22" ht="13.5" x14ac:dyDescent="0.25">
      <c r="A618" s="3">
        <f>RSI!A618</f>
        <v>42901</v>
      </c>
      <c r="B618" s="2">
        <f>RSI!B618</f>
        <v>3.8</v>
      </c>
      <c r="C618" s="2">
        <f>RSI!I618</f>
        <v>50.843726980487141</v>
      </c>
      <c r="D618" s="2">
        <f>MACD!E618</f>
        <v>-2.1105790263494573E-2</v>
      </c>
      <c r="E618" s="2">
        <f>MACD!F618</f>
        <v>-5.0645453113915394E-3</v>
      </c>
      <c r="F618" s="2">
        <f>'Moving Avg'!D618</f>
        <v>3.7700000000000005</v>
      </c>
      <c r="G618" s="2">
        <f>'Moving Avg'!F618</f>
        <v>3.7964999999999995</v>
      </c>
      <c r="H618" s="2">
        <f>'Moving Avg'!G618</f>
        <v>3.7686000000000002</v>
      </c>
      <c r="I618" s="2">
        <f>'Moving Avg'!H618</f>
        <v>3.8797000000000001</v>
      </c>
      <c r="J618" s="17" t="str">
        <f>OBV!F618</f>
        <v>BEARISH</v>
      </c>
      <c r="K618" s="17" t="str">
        <f>OBV!G618</f>
        <v>NEUTRAL</v>
      </c>
      <c r="L618" s="17" t="str">
        <f>OBV!H618</f>
        <v>CONFIRMED BEARISH</v>
      </c>
      <c r="M618" s="19">
        <f t="shared" si="90"/>
        <v>25</v>
      </c>
      <c r="N618" s="19">
        <f t="shared" si="91"/>
        <v>45</v>
      </c>
      <c r="O618" s="19">
        <f t="shared" si="92"/>
        <v>0</v>
      </c>
      <c r="P618" s="19">
        <f t="shared" si="93"/>
        <v>16.5</v>
      </c>
      <c r="Q618" s="20">
        <f t="shared" si="94"/>
        <v>26.975000000000001</v>
      </c>
      <c r="R618" s="20">
        <f t="shared" si="95"/>
        <v>18.125</v>
      </c>
      <c r="S618" s="20">
        <f t="shared" si="96"/>
        <v>17.925000000000001</v>
      </c>
      <c r="T618" s="20">
        <f t="shared" si="97"/>
        <v>21.625</v>
      </c>
      <c r="U618" s="19">
        <f t="shared" si="98"/>
        <v>21.008333333333336</v>
      </c>
      <c r="V618" s="19">
        <f t="shared" si="99"/>
        <v>21.162500000000001</v>
      </c>
    </row>
    <row r="619" spans="1:22" ht="13.5" x14ac:dyDescent="0.25">
      <c r="A619" s="3">
        <f>RSI!A619</f>
        <v>42902</v>
      </c>
      <c r="B619" s="2">
        <f>RSI!B619</f>
        <v>3.76</v>
      </c>
      <c r="C619" s="2">
        <f>RSI!I619</f>
        <v>46.471461496631193</v>
      </c>
      <c r="D619" s="2">
        <f>MACD!E619</f>
        <v>-6.6580186849392042E-3</v>
      </c>
      <c r="E619" s="2">
        <f>MACD!F619</f>
        <v>-5.3832399861010729E-3</v>
      </c>
      <c r="F619" s="2">
        <f>'Moving Avg'!D619</f>
        <v>3.7620000000000005</v>
      </c>
      <c r="G619" s="2">
        <f>'Moving Avg'!F619</f>
        <v>3.7955000000000005</v>
      </c>
      <c r="H619" s="2">
        <f>'Moving Avg'!G619</f>
        <v>3.7697999999999996</v>
      </c>
      <c r="I619" s="2">
        <f>'Moving Avg'!H619</f>
        <v>3.8773</v>
      </c>
      <c r="J619" s="17" t="str">
        <f>OBV!F619</f>
        <v>BEARISH</v>
      </c>
      <c r="K619" s="17" t="str">
        <f>OBV!G619</f>
        <v>NEUTRAL</v>
      </c>
      <c r="L619" s="17" t="str">
        <f>OBV!H619</f>
        <v>CONFIRMED BEARISH</v>
      </c>
      <c r="M619" s="19">
        <f t="shared" si="90"/>
        <v>25</v>
      </c>
      <c r="N619" s="19">
        <f t="shared" si="91"/>
        <v>45</v>
      </c>
      <c r="O619" s="19">
        <f t="shared" si="92"/>
        <v>0</v>
      </c>
      <c r="P619" s="19">
        <f t="shared" si="93"/>
        <v>16.5</v>
      </c>
      <c r="Q619" s="20">
        <f t="shared" si="94"/>
        <v>26.975000000000001</v>
      </c>
      <c r="R619" s="20">
        <f t="shared" si="95"/>
        <v>18.125</v>
      </c>
      <c r="S619" s="20">
        <f t="shared" si="96"/>
        <v>17.925000000000001</v>
      </c>
      <c r="T619" s="20">
        <f t="shared" si="97"/>
        <v>21.625</v>
      </c>
      <c r="U619" s="19">
        <f t="shared" si="98"/>
        <v>21.008333333333336</v>
      </c>
      <c r="V619" s="19">
        <f t="shared" si="99"/>
        <v>21.162500000000001</v>
      </c>
    </row>
    <row r="620" spans="1:22" ht="13.5" x14ac:dyDescent="0.25">
      <c r="A620" s="3">
        <f>RSI!A620</f>
        <v>42905</v>
      </c>
      <c r="B620" s="2">
        <f>RSI!B620</f>
        <v>3.8</v>
      </c>
      <c r="C620" s="2">
        <f>RSI!I620</f>
        <v>51.008520094410109</v>
      </c>
      <c r="D620" s="2">
        <f>MACD!E620</f>
        <v>2.8000133915355718E-3</v>
      </c>
      <c r="E620" s="2">
        <f>MACD!F620</f>
        <v>-3.7465893105737441E-3</v>
      </c>
      <c r="F620" s="2">
        <f>'Moving Avg'!D620</f>
        <v>3.7719999999999998</v>
      </c>
      <c r="G620" s="2">
        <f>'Moving Avg'!F620</f>
        <v>3.7920000000000003</v>
      </c>
      <c r="H620" s="2">
        <f>'Moving Avg'!G620</f>
        <v>3.7703999999999995</v>
      </c>
      <c r="I620" s="2">
        <f>'Moving Avg'!H620</f>
        <v>3.8750999999999998</v>
      </c>
      <c r="J620" s="17" t="str">
        <f>OBV!F620</f>
        <v>BULLISH</v>
      </c>
      <c r="K620" s="17" t="str">
        <f>OBV!G620</f>
        <v>NEUTRAL</v>
      </c>
      <c r="L620" s="17" t="str">
        <f>OBV!H620</f>
        <v>CONFIRMED BULLISH</v>
      </c>
      <c r="M620" s="19">
        <f t="shared" si="90"/>
        <v>25</v>
      </c>
      <c r="N620" s="19">
        <f t="shared" si="91"/>
        <v>0</v>
      </c>
      <c r="O620" s="19">
        <f t="shared" si="92"/>
        <v>0</v>
      </c>
      <c r="P620" s="19">
        <f t="shared" si="93"/>
        <v>83.5</v>
      </c>
      <c r="Q620" s="20">
        <f t="shared" si="94"/>
        <v>21.274999999999999</v>
      </c>
      <c r="R620" s="20">
        <f t="shared" si="95"/>
        <v>25.875</v>
      </c>
      <c r="S620" s="20">
        <f t="shared" si="96"/>
        <v>41.325000000000003</v>
      </c>
      <c r="T620" s="20">
        <f t="shared" si="97"/>
        <v>27.125</v>
      </c>
      <c r="U620" s="19">
        <f t="shared" si="98"/>
        <v>29.491666666666664</v>
      </c>
      <c r="V620" s="19">
        <f t="shared" si="99"/>
        <v>28.9</v>
      </c>
    </row>
    <row r="621" spans="1:22" ht="13.5" x14ac:dyDescent="0.25">
      <c r="A621" s="3">
        <f>RSI!A621</f>
        <v>42906</v>
      </c>
      <c r="B621" s="2">
        <f>RSI!B621</f>
        <v>3.9</v>
      </c>
      <c r="C621" s="2">
        <f>RSI!I621</f>
        <v>60.111121409599114</v>
      </c>
      <c r="D621" s="2">
        <f>MACD!E621</f>
        <v>9.4944828145107074E-3</v>
      </c>
      <c r="E621" s="2">
        <f>MACD!F621</f>
        <v>-1.0983748855568538E-3</v>
      </c>
      <c r="F621" s="2">
        <f>'Moving Avg'!D621</f>
        <v>3.8019999999999996</v>
      </c>
      <c r="G621" s="2">
        <f>'Moving Avg'!F621</f>
        <v>3.7970000000000006</v>
      </c>
      <c r="H621" s="2">
        <f>'Moving Avg'!G621</f>
        <v>3.7727999999999997</v>
      </c>
      <c r="I621" s="2">
        <f>'Moving Avg'!H621</f>
        <v>3.8733999999999997</v>
      </c>
      <c r="J621" s="17" t="str">
        <f>OBV!F621</f>
        <v>BULLISH</v>
      </c>
      <c r="K621" s="17" t="str">
        <f>OBV!G621</f>
        <v>NEUTRAL</v>
      </c>
      <c r="L621" s="17" t="str">
        <f>OBV!H621</f>
        <v>CONFIRMED BULLISH</v>
      </c>
      <c r="M621" s="19">
        <f t="shared" si="90"/>
        <v>25</v>
      </c>
      <c r="N621" s="19">
        <f t="shared" si="91"/>
        <v>0</v>
      </c>
      <c r="O621" s="19">
        <f t="shared" si="92"/>
        <v>0</v>
      </c>
      <c r="P621" s="19">
        <f t="shared" si="93"/>
        <v>83.5</v>
      </c>
      <c r="Q621" s="20">
        <f t="shared" si="94"/>
        <v>21.274999999999999</v>
      </c>
      <c r="R621" s="20">
        <f t="shared" si="95"/>
        <v>25.875</v>
      </c>
      <c r="S621" s="20">
        <f t="shared" si="96"/>
        <v>41.325000000000003</v>
      </c>
      <c r="T621" s="20">
        <f t="shared" si="97"/>
        <v>27.125</v>
      </c>
      <c r="U621" s="19">
        <f t="shared" si="98"/>
        <v>29.491666666666664</v>
      </c>
      <c r="V621" s="19">
        <f t="shared" si="99"/>
        <v>28.9</v>
      </c>
    </row>
    <row r="622" spans="1:22" ht="13.5" x14ac:dyDescent="0.25">
      <c r="A622" s="3">
        <f>RSI!A622</f>
        <v>42907</v>
      </c>
      <c r="B622" s="2">
        <f>RSI!B622</f>
        <v>3.81</v>
      </c>
      <c r="C622" s="2">
        <f>RSI!I622</f>
        <v>50.938055428063713</v>
      </c>
      <c r="D622" s="2">
        <f>MACD!E622</f>
        <v>2.1183944808983668E-2</v>
      </c>
      <c r="E622" s="2">
        <f>MACD!F622</f>
        <v>3.3580890533512504E-3</v>
      </c>
      <c r="F622" s="2">
        <f>'Moving Avg'!D622</f>
        <v>3.8140000000000001</v>
      </c>
      <c r="G622" s="2">
        <f>'Moving Avg'!F622</f>
        <v>3.7990000000000004</v>
      </c>
      <c r="H622" s="2">
        <f>'Moving Avg'!G622</f>
        <v>3.7734000000000005</v>
      </c>
      <c r="I622" s="2">
        <f>'Moving Avg'!H622</f>
        <v>3.8712499999999994</v>
      </c>
      <c r="J622" s="17" t="str">
        <f>OBV!F622</f>
        <v>BEARISH</v>
      </c>
      <c r="K622" s="17" t="str">
        <f>OBV!G622</f>
        <v>NEUTRAL</v>
      </c>
      <c r="L622" s="17" t="str">
        <f>OBV!H622</f>
        <v>BEARISH DIVERGENCE</v>
      </c>
      <c r="M622" s="19">
        <f t="shared" si="90"/>
        <v>25</v>
      </c>
      <c r="N622" s="19">
        <f t="shared" si="91"/>
        <v>0</v>
      </c>
      <c r="O622" s="19">
        <f t="shared" si="92"/>
        <v>0</v>
      </c>
      <c r="P622" s="19">
        <f t="shared" si="93"/>
        <v>16.5</v>
      </c>
      <c r="Q622" s="20">
        <f t="shared" si="94"/>
        <v>11.225</v>
      </c>
      <c r="R622" s="20">
        <f t="shared" si="95"/>
        <v>9.125</v>
      </c>
      <c r="S622" s="20">
        <f t="shared" si="96"/>
        <v>11.175000000000001</v>
      </c>
      <c r="T622" s="20">
        <f t="shared" si="97"/>
        <v>10.375</v>
      </c>
      <c r="U622" s="19">
        <f t="shared" si="98"/>
        <v>10.508333333333335</v>
      </c>
      <c r="V622" s="19">
        <f t="shared" si="99"/>
        <v>10.475000000000001</v>
      </c>
    </row>
    <row r="623" spans="1:22" ht="13.5" x14ac:dyDescent="0.25">
      <c r="A623" s="3">
        <f>RSI!A623</f>
        <v>42908</v>
      </c>
      <c r="B623" s="2">
        <f>RSI!B623</f>
        <v>3.92</v>
      </c>
      <c r="C623" s="2">
        <f>RSI!I623</f>
        <v>59.144343210184253</v>
      </c>
      <c r="D623" s="2">
        <f>MACD!E623</f>
        <v>1.5172167798283898E-2</v>
      </c>
      <c r="E623" s="2">
        <f>MACD!F623</f>
        <v>5.7209048023377802E-3</v>
      </c>
      <c r="F623" s="2">
        <f>'Moving Avg'!D623</f>
        <v>3.8379999999999996</v>
      </c>
      <c r="G623" s="2">
        <f>'Moving Avg'!F623</f>
        <v>3.8065000000000007</v>
      </c>
      <c r="H623" s="2">
        <f>'Moving Avg'!G623</f>
        <v>3.7762000000000002</v>
      </c>
      <c r="I623" s="2">
        <f>'Moving Avg'!H623</f>
        <v>3.869699999999999</v>
      </c>
      <c r="J623" s="17" t="str">
        <f>OBV!F623</f>
        <v>BULLISH</v>
      </c>
      <c r="K623" s="17" t="str">
        <f>OBV!G623</f>
        <v>NEUTRAL</v>
      </c>
      <c r="L623" s="17" t="str">
        <f>OBV!H623</f>
        <v>CONFIRMED BULLISH</v>
      </c>
      <c r="M623" s="19">
        <f t="shared" si="90"/>
        <v>25</v>
      </c>
      <c r="N623" s="19">
        <f t="shared" si="91"/>
        <v>0</v>
      </c>
      <c r="O623" s="19">
        <f t="shared" si="92"/>
        <v>0</v>
      </c>
      <c r="P623" s="19">
        <f t="shared" si="93"/>
        <v>83.5</v>
      </c>
      <c r="Q623" s="20">
        <f t="shared" si="94"/>
        <v>21.274999999999999</v>
      </c>
      <c r="R623" s="20">
        <f t="shared" si="95"/>
        <v>25.875</v>
      </c>
      <c r="S623" s="20">
        <f t="shared" si="96"/>
        <v>41.325000000000003</v>
      </c>
      <c r="T623" s="20">
        <f t="shared" si="97"/>
        <v>27.125</v>
      </c>
      <c r="U623" s="19">
        <f t="shared" si="98"/>
        <v>29.491666666666664</v>
      </c>
      <c r="V623" s="19">
        <f t="shared" si="99"/>
        <v>28.9</v>
      </c>
    </row>
    <row r="624" spans="1:22" ht="13.5" x14ac:dyDescent="0.25">
      <c r="A624" s="3">
        <f>RSI!A624</f>
        <v>42909</v>
      </c>
      <c r="B624" s="2">
        <f>RSI!B624</f>
        <v>3.93</v>
      </c>
      <c r="C624" s="2">
        <f>RSI!I624</f>
        <v>59.802594929205021</v>
      </c>
      <c r="D624" s="2">
        <f>MACD!E624</f>
        <v>2.4829160913446557E-3</v>
      </c>
      <c r="E624" s="2">
        <f>MACD!F624</f>
        <v>5.0733070601391549E-3</v>
      </c>
      <c r="F624" s="2">
        <f>'Moving Avg'!D624</f>
        <v>3.8719999999999999</v>
      </c>
      <c r="G624" s="2">
        <f>'Moving Avg'!F624</f>
        <v>3.8145000000000002</v>
      </c>
      <c r="H624" s="2">
        <f>'Moving Avg'!G624</f>
        <v>3.7812000000000001</v>
      </c>
      <c r="I624" s="2">
        <f>'Moving Avg'!H624</f>
        <v>3.868199999999999</v>
      </c>
      <c r="J624" s="17" t="str">
        <f>OBV!F624</f>
        <v>BULLISH</v>
      </c>
      <c r="K624" s="17" t="str">
        <f>OBV!G624</f>
        <v>STRONG</v>
      </c>
      <c r="L624" s="17" t="str">
        <f>OBV!H624</f>
        <v>CONFIRMED BULLISH</v>
      </c>
      <c r="M624" s="19">
        <f t="shared" si="90"/>
        <v>25</v>
      </c>
      <c r="N624" s="19">
        <f t="shared" si="91"/>
        <v>45</v>
      </c>
      <c r="O624" s="19">
        <f t="shared" si="92"/>
        <v>50</v>
      </c>
      <c r="P624" s="19">
        <f t="shared" si="93"/>
        <v>100</v>
      </c>
      <c r="Q624" s="20">
        <f t="shared" si="94"/>
        <v>47</v>
      </c>
      <c r="R624" s="20">
        <f t="shared" si="95"/>
        <v>56.5</v>
      </c>
      <c r="S624" s="20">
        <f t="shared" si="96"/>
        <v>68</v>
      </c>
      <c r="T624" s="20">
        <f t="shared" si="97"/>
        <v>55</v>
      </c>
      <c r="U624" s="19">
        <f t="shared" si="98"/>
        <v>57.166666666666664</v>
      </c>
      <c r="V624" s="19">
        <f t="shared" si="99"/>
        <v>56.625</v>
      </c>
    </row>
    <row r="625" spans="1:22" ht="13.5" x14ac:dyDescent="0.25">
      <c r="A625" s="3">
        <f>RSI!A625</f>
        <v>42914</v>
      </c>
      <c r="B625" s="2">
        <f>RSI!B625</f>
        <v>3.9</v>
      </c>
      <c r="C625" s="2">
        <f>RSI!I625</f>
        <v>56.843709463749668</v>
      </c>
      <c r="D625" s="2">
        <f>MACD!E625</f>
        <v>-1.4438667623110302E-2</v>
      </c>
      <c r="E625" s="2">
        <f>MACD!F625</f>
        <v>1.1709121234892632E-3</v>
      </c>
      <c r="F625" s="2">
        <f>'Moving Avg'!D625</f>
        <v>3.8919999999999995</v>
      </c>
      <c r="G625" s="2">
        <f>'Moving Avg'!F625</f>
        <v>3.8200000000000003</v>
      </c>
      <c r="H625" s="2">
        <f>'Moving Avg'!G625</f>
        <v>3.7854000000000001</v>
      </c>
      <c r="I625" s="2">
        <f>'Moving Avg'!H625</f>
        <v>3.8665499999999993</v>
      </c>
      <c r="J625" s="17" t="str">
        <f>OBV!F625</f>
        <v>BULLISH</v>
      </c>
      <c r="K625" s="17" t="str">
        <f>OBV!G625</f>
        <v>STRONG</v>
      </c>
      <c r="L625" s="17" t="str">
        <f>OBV!H625</f>
        <v>CONFIRMED BULLISH</v>
      </c>
      <c r="M625" s="19">
        <f t="shared" si="90"/>
        <v>25</v>
      </c>
      <c r="N625" s="19">
        <f t="shared" si="91"/>
        <v>45</v>
      </c>
      <c r="O625" s="19">
        <f t="shared" si="92"/>
        <v>50</v>
      </c>
      <c r="P625" s="19">
        <f t="shared" si="93"/>
        <v>100</v>
      </c>
      <c r="Q625" s="20">
        <f t="shared" si="94"/>
        <v>47</v>
      </c>
      <c r="R625" s="20">
        <f t="shared" si="95"/>
        <v>56.5</v>
      </c>
      <c r="S625" s="20">
        <f t="shared" si="96"/>
        <v>68</v>
      </c>
      <c r="T625" s="20">
        <f t="shared" si="97"/>
        <v>55</v>
      </c>
      <c r="U625" s="19">
        <f t="shared" si="98"/>
        <v>57.166666666666664</v>
      </c>
      <c r="V625" s="19">
        <f t="shared" si="99"/>
        <v>56.625</v>
      </c>
    </row>
    <row r="626" spans="1:22" ht="13.5" x14ac:dyDescent="0.25">
      <c r="A626" s="3">
        <f>RSI!A626</f>
        <v>42915</v>
      </c>
      <c r="B626" s="2">
        <f>RSI!B626</f>
        <v>3.9</v>
      </c>
      <c r="C626" s="2">
        <f>RSI!I626</f>
        <v>56.843709463749668</v>
      </c>
      <c r="D626" s="2">
        <f>MACD!E626</f>
        <v>-2.9241177170069133E-2</v>
      </c>
      <c r="E626" s="2">
        <f>MACD!F626</f>
        <v>-4.911505735222416E-3</v>
      </c>
      <c r="F626" s="2">
        <f>'Moving Avg'!D626</f>
        <v>3.8920000000000003</v>
      </c>
      <c r="G626" s="2">
        <f>'Moving Avg'!F626</f>
        <v>3.8260000000000005</v>
      </c>
      <c r="H626" s="2">
        <f>'Moving Avg'!G626</f>
        <v>3.7906</v>
      </c>
      <c r="I626" s="2">
        <f>'Moving Avg'!H626</f>
        <v>3.8648999999999991</v>
      </c>
      <c r="J626" s="17" t="str">
        <f>OBV!F626</f>
        <v>BULLISH</v>
      </c>
      <c r="K626" s="17" t="str">
        <f>OBV!G626</f>
        <v>NEUTRAL</v>
      </c>
      <c r="L626" s="17" t="str">
        <f>OBV!H626</f>
        <v>NEUTRAL</v>
      </c>
      <c r="M626" s="19">
        <f t="shared" si="90"/>
        <v>25</v>
      </c>
      <c r="N626" s="19">
        <f t="shared" si="91"/>
        <v>100</v>
      </c>
      <c r="O626" s="19">
        <f t="shared" si="92"/>
        <v>50</v>
      </c>
      <c r="P626" s="19">
        <f t="shared" si="93"/>
        <v>49.5</v>
      </c>
      <c r="Q626" s="20">
        <f t="shared" si="94"/>
        <v>58.674999999999997</v>
      </c>
      <c r="R626" s="20">
        <f t="shared" si="95"/>
        <v>54.875</v>
      </c>
      <c r="S626" s="20">
        <f t="shared" si="96"/>
        <v>53.525000000000006</v>
      </c>
      <c r="T626" s="20">
        <f t="shared" si="97"/>
        <v>56.125</v>
      </c>
      <c r="U626" s="19">
        <f t="shared" si="98"/>
        <v>55.691666666666663</v>
      </c>
      <c r="V626" s="19">
        <f t="shared" si="99"/>
        <v>55.8</v>
      </c>
    </row>
    <row r="627" spans="1:22" ht="13.5" x14ac:dyDescent="0.25">
      <c r="A627" s="3">
        <f>RSI!A627</f>
        <v>42916</v>
      </c>
      <c r="B627" s="2">
        <f>RSI!B627</f>
        <v>4.01</v>
      </c>
      <c r="C627" s="2">
        <f>RSI!I627</f>
        <v>64.345476301846205</v>
      </c>
      <c r="D627" s="2">
        <f>MACD!E627</f>
        <v>-5.0362902004067678E-2</v>
      </c>
      <c r="E627" s="2">
        <f>MACD!F627</f>
        <v>-1.4001784988991468E-2</v>
      </c>
      <c r="F627" s="2">
        <f>'Moving Avg'!D627</f>
        <v>3.9319999999999999</v>
      </c>
      <c r="G627" s="2">
        <f>'Moving Avg'!F627</f>
        <v>3.8425000000000011</v>
      </c>
      <c r="H627" s="2">
        <f>'Moving Avg'!G627</f>
        <v>3.7968000000000002</v>
      </c>
      <c r="I627" s="2">
        <f>'Moving Avg'!H627</f>
        <v>3.8638499999999993</v>
      </c>
      <c r="J627" s="17" t="str">
        <f>OBV!F627</f>
        <v>BULLISH</v>
      </c>
      <c r="K627" s="17" t="str">
        <f>OBV!G627</f>
        <v>STRONG</v>
      </c>
      <c r="L627" s="17" t="str">
        <f>OBV!H627</f>
        <v>CONFIRMED BULLISH</v>
      </c>
      <c r="M627" s="19">
        <f t="shared" si="90"/>
        <v>25</v>
      </c>
      <c r="N627" s="19">
        <f t="shared" si="91"/>
        <v>100</v>
      </c>
      <c r="O627" s="19">
        <f t="shared" si="92"/>
        <v>50</v>
      </c>
      <c r="P627" s="19">
        <f t="shared" si="93"/>
        <v>100</v>
      </c>
      <c r="Q627" s="20">
        <f t="shared" si="94"/>
        <v>66.25</v>
      </c>
      <c r="R627" s="20">
        <f t="shared" si="95"/>
        <v>67.5</v>
      </c>
      <c r="S627" s="20">
        <f t="shared" si="96"/>
        <v>76.25</v>
      </c>
      <c r="T627" s="20">
        <f t="shared" si="97"/>
        <v>68.75</v>
      </c>
      <c r="U627" s="19">
        <f t="shared" si="98"/>
        <v>70</v>
      </c>
      <c r="V627" s="19">
        <f t="shared" si="99"/>
        <v>69.6875</v>
      </c>
    </row>
    <row r="628" spans="1:22" ht="13.5" x14ac:dyDescent="0.25">
      <c r="A628" s="3">
        <f>RSI!A628</f>
        <v>42919</v>
      </c>
      <c r="B628" s="2">
        <f>RSI!B628</f>
        <v>4.1500000000000004</v>
      </c>
      <c r="C628" s="2">
        <f>RSI!I628</f>
        <v>71.205798677576325</v>
      </c>
      <c r="D628" s="2">
        <f>MACD!E628</f>
        <v>-7.197835135259556E-2</v>
      </c>
      <c r="E628" s="2">
        <f>MACD!F628</f>
        <v>-2.5597098261712289E-2</v>
      </c>
      <c r="F628" s="2">
        <f>'Moving Avg'!D628</f>
        <v>3.9780000000000002</v>
      </c>
      <c r="G628" s="2">
        <f>'Moving Avg'!F628</f>
        <v>3.8625000000000007</v>
      </c>
      <c r="H628" s="2">
        <f>'Moving Avg'!G628</f>
        <v>3.8058000000000005</v>
      </c>
      <c r="I628" s="2">
        <f>'Moving Avg'!H628</f>
        <v>3.8634999999999984</v>
      </c>
      <c r="J628" s="17" t="str">
        <f>OBV!F628</f>
        <v>BULLISH</v>
      </c>
      <c r="K628" s="17" t="str">
        <f>OBV!G628</f>
        <v>STRONG</v>
      </c>
      <c r="L628" s="17" t="str">
        <f>OBV!H628</f>
        <v>CONFIRMED BULLISH</v>
      </c>
      <c r="M628" s="19">
        <f t="shared" si="90"/>
        <v>0</v>
      </c>
      <c r="N628" s="19">
        <f t="shared" si="91"/>
        <v>100</v>
      </c>
      <c r="O628" s="19">
        <f t="shared" si="92"/>
        <v>50</v>
      </c>
      <c r="P628" s="19">
        <f t="shared" si="93"/>
        <v>100</v>
      </c>
      <c r="Q628" s="20">
        <f t="shared" si="94"/>
        <v>57.5</v>
      </c>
      <c r="R628" s="20">
        <f t="shared" si="95"/>
        <v>62.5</v>
      </c>
      <c r="S628" s="20">
        <f t="shared" si="96"/>
        <v>72.5</v>
      </c>
      <c r="T628" s="20">
        <f t="shared" si="97"/>
        <v>62.5</v>
      </c>
      <c r="U628" s="19">
        <f t="shared" si="98"/>
        <v>64.166666666666671</v>
      </c>
      <c r="V628" s="19">
        <f t="shared" si="99"/>
        <v>63.75</v>
      </c>
    </row>
    <row r="629" spans="1:22" ht="13.5" x14ac:dyDescent="0.25">
      <c r="A629" s="3">
        <f>RSI!A629</f>
        <v>42920</v>
      </c>
      <c r="B629" s="2">
        <f>RSI!B629</f>
        <v>4.0999999999999996</v>
      </c>
      <c r="C629" s="2">
        <f>RSI!I629</f>
        <v>66.29936528076216</v>
      </c>
      <c r="D629" s="2">
        <f>MACD!E629</f>
        <v>-9.4532012792581277E-2</v>
      </c>
      <c r="E629" s="2">
        <f>MACD!F629</f>
        <v>-3.9384081167886088E-2</v>
      </c>
      <c r="F629" s="2">
        <f>'Moving Avg'!D629</f>
        <v>4.0119999999999996</v>
      </c>
      <c r="G629" s="2">
        <f>'Moving Avg'!F629</f>
        <v>3.875</v>
      </c>
      <c r="H629" s="2">
        <f>'Moving Avg'!G629</f>
        <v>3.8138000000000005</v>
      </c>
      <c r="I629" s="2">
        <f>'Moving Avg'!H629</f>
        <v>3.8633499999999983</v>
      </c>
      <c r="J629" s="17" t="str">
        <f>OBV!F629</f>
        <v>BULLISH</v>
      </c>
      <c r="K629" s="17" t="str">
        <f>OBV!G629</f>
        <v>STRONG</v>
      </c>
      <c r="L629" s="17" t="str">
        <f>OBV!H629</f>
        <v>CONFIRMED BULLISH</v>
      </c>
      <c r="M629" s="19">
        <f t="shared" si="90"/>
        <v>25</v>
      </c>
      <c r="N629" s="19">
        <f t="shared" si="91"/>
        <v>100</v>
      </c>
      <c r="O629" s="19">
        <f t="shared" si="92"/>
        <v>50</v>
      </c>
      <c r="P629" s="19">
        <f t="shared" si="93"/>
        <v>100</v>
      </c>
      <c r="Q629" s="20">
        <f t="shared" si="94"/>
        <v>66.25</v>
      </c>
      <c r="R629" s="20">
        <f t="shared" si="95"/>
        <v>67.5</v>
      </c>
      <c r="S629" s="20">
        <f t="shared" si="96"/>
        <v>76.25</v>
      </c>
      <c r="T629" s="20">
        <f t="shared" si="97"/>
        <v>68.75</v>
      </c>
      <c r="U629" s="19">
        <f t="shared" si="98"/>
        <v>70</v>
      </c>
      <c r="V629" s="19">
        <f t="shared" si="99"/>
        <v>69.6875</v>
      </c>
    </row>
    <row r="630" spans="1:22" ht="13.5" x14ac:dyDescent="0.25">
      <c r="A630" s="3">
        <f>RSI!A630</f>
        <v>42921</v>
      </c>
      <c r="B630" s="2">
        <f>RSI!B630</f>
        <v>3.88</v>
      </c>
      <c r="C630" s="2">
        <f>RSI!I630</f>
        <v>49.980541217442124</v>
      </c>
      <c r="D630" s="2">
        <f>MACD!E630</f>
        <v>-9.254947388895074E-2</v>
      </c>
      <c r="E630" s="2">
        <f>MACD!F630</f>
        <v>-5.0017159712099024E-2</v>
      </c>
      <c r="F630" s="2">
        <f>'Moving Avg'!D630</f>
        <v>4.008</v>
      </c>
      <c r="G630" s="2">
        <f>'Moving Avg'!F630</f>
        <v>3.8765000000000001</v>
      </c>
      <c r="H630" s="2">
        <f>'Moving Avg'!G630</f>
        <v>3.8174000000000001</v>
      </c>
      <c r="I630" s="2">
        <f>'Moving Avg'!H630</f>
        <v>3.8622499999999977</v>
      </c>
      <c r="J630" s="17" t="str">
        <f>OBV!F630</f>
        <v>BULLISH</v>
      </c>
      <c r="K630" s="17" t="str">
        <f>OBV!G630</f>
        <v>STRONG</v>
      </c>
      <c r="L630" s="17" t="str">
        <f>OBV!H630</f>
        <v>BULLISH DIVERGENCE</v>
      </c>
      <c r="M630" s="19">
        <f t="shared" si="90"/>
        <v>25</v>
      </c>
      <c r="N630" s="19">
        <f t="shared" si="91"/>
        <v>100</v>
      </c>
      <c r="O630" s="19">
        <f t="shared" si="92"/>
        <v>50</v>
      </c>
      <c r="P630" s="19">
        <f t="shared" si="93"/>
        <v>83</v>
      </c>
      <c r="Q630" s="20">
        <f t="shared" si="94"/>
        <v>63.7</v>
      </c>
      <c r="R630" s="20">
        <f t="shared" si="95"/>
        <v>63.25</v>
      </c>
      <c r="S630" s="20">
        <f t="shared" si="96"/>
        <v>68.599999999999994</v>
      </c>
      <c r="T630" s="20">
        <f t="shared" si="97"/>
        <v>64.5</v>
      </c>
      <c r="U630" s="19">
        <f t="shared" si="98"/>
        <v>65.183333333333337</v>
      </c>
      <c r="V630" s="19">
        <f t="shared" si="99"/>
        <v>65.012500000000003</v>
      </c>
    </row>
    <row r="631" spans="1:22" ht="13.5" x14ac:dyDescent="0.25">
      <c r="A631" s="3">
        <f>RSI!A631</f>
        <v>42922</v>
      </c>
      <c r="B631" s="2">
        <f>RSI!B631</f>
        <v>3.99</v>
      </c>
      <c r="C631" s="2">
        <f>RSI!I631</f>
        <v>55.834115210127848</v>
      </c>
      <c r="D631" s="2">
        <f>MACD!E631</f>
        <v>-8.3616721484237821E-2</v>
      </c>
      <c r="E631" s="2">
        <f>MACD!F631</f>
        <v>-5.6737072066526784E-2</v>
      </c>
      <c r="F631" s="2">
        <f>'Moving Avg'!D631</f>
        <v>4.0260000000000007</v>
      </c>
      <c r="G631" s="2">
        <f>'Moving Avg'!F631</f>
        <v>3.8814999999999991</v>
      </c>
      <c r="H631" s="2">
        <f>'Moving Avg'!G631</f>
        <v>3.8242000000000007</v>
      </c>
      <c r="I631" s="2">
        <f>'Moving Avg'!H631</f>
        <v>3.8617499999999985</v>
      </c>
      <c r="J631" s="17" t="str">
        <f>OBV!F631</f>
        <v>BULLISH</v>
      </c>
      <c r="K631" s="17" t="str">
        <f>OBV!G631</f>
        <v>STRONG</v>
      </c>
      <c r="L631" s="17" t="str">
        <f>OBV!H631</f>
        <v>CONFIRMED BULLISH</v>
      </c>
      <c r="M631" s="19">
        <f t="shared" si="90"/>
        <v>25</v>
      </c>
      <c r="N631" s="19">
        <f t="shared" si="91"/>
        <v>100</v>
      </c>
      <c r="O631" s="19">
        <f t="shared" si="92"/>
        <v>50</v>
      </c>
      <c r="P631" s="19">
        <f t="shared" si="93"/>
        <v>100</v>
      </c>
      <c r="Q631" s="20">
        <f t="shared" si="94"/>
        <v>66.25</v>
      </c>
      <c r="R631" s="20">
        <f t="shared" si="95"/>
        <v>67.5</v>
      </c>
      <c r="S631" s="20">
        <f t="shared" si="96"/>
        <v>76.25</v>
      </c>
      <c r="T631" s="20">
        <f t="shared" si="97"/>
        <v>68.75</v>
      </c>
      <c r="U631" s="19">
        <f t="shared" si="98"/>
        <v>70</v>
      </c>
      <c r="V631" s="19">
        <f t="shared" si="99"/>
        <v>69.6875</v>
      </c>
    </row>
    <row r="632" spans="1:22" ht="13.5" x14ac:dyDescent="0.25">
      <c r="A632" s="3">
        <f>RSI!A632</f>
        <v>42923</v>
      </c>
      <c r="B632" s="2">
        <f>RSI!B632</f>
        <v>4.1399999999999997</v>
      </c>
      <c r="C632" s="2">
        <f>RSI!I632</f>
        <v>62.311175933295758</v>
      </c>
      <c r="D632" s="2">
        <f>MACD!E632</f>
        <v>-0.10164813516733462</v>
      </c>
      <c r="E632" s="2">
        <f>MACD!F632</f>
        <v>-6.5719284686688362E-2</v>
      </c>
      <c r="F632" s="2">
        <f>'Moving Avg'!D632</f>
        <v>4.0519999999999996</v>
      </c>
      <c r="G632" s="2">
        <f>'Moving Avg'!F632</f>
        <v>3.8939999999999997</v>
      </c>
      <c r="H632" s="2">
        <f>'Moving Avg'!G632</f>
        <v>3.8331999999999997</v>
      </c>
      <c r="I632" s="2">
        <f>'Moving Avg'!H632</f>
        <v>3.8620499999999982</v>
      </c>
      <c r="J632" s="17" t="str">
        <f>OBV!F632</f>
        <v>BULLISH</v>
      </c>
      <c r="K632" s="17" t="str">
        <f>OBV!G632</f>
        <v>STRONG</v>
      </c>
      <c r="L632" s="17" t="str">
        <f>OBV!H632</f>
        <v>CONFIRMED BULLISH</v>
      </c>
      <c r="M632" s="19">
        <f t="shared" si="90"/>
        <v>25</v>
      </c>
      <c r="N632" s="19">
        <f t="shared" si="91"/>
        <v>100</v>
      </c>
      <c r="O632" s="19">
        <f t="shared" si="92"/>
        <v>50</v>
      </c>
      <c r="P632" s="19">
        <f t="shared" si="93"/>
        <v>100</v>
      </c>
      <c r="Q632" s="20">
        <f t="shared" si="94"/>
        <v>66.25</v>
      </c>
      <c r="R632" s="20">
        <f t="shared" si="95"/>
        <v>67.5</v>
      </c>
      <c r="S632" s="20">
        <f t="shared" si="96"/>
        <v>76.25</v>
      </c>
      <c r="T632" s="20">
        <f t="shared" si="97"/>
        <v>68.75</v>
      </c>
      <c r="U632" s="19">
        <f t="shared" si="98"/>
        <v>70</v>
      </c>
      <c r="V632" s="19">
        <f t="shared" si="99"/>
        <v>69.6875</v>
      </c>
    </row>
    <row r="633" spans="1:22" ht="13.5" x14ac:dyDescent="0.25">
      <c r="A633" s="3">
        <f>RSI!A633</f>
        <v>42926</v>
      </c>
      <c r="B633" s="2">
        <f>RSI!B633</f>
        <v>4.25</v>
      </c>
      <c r="C633" s="2">
        <f>RSI!I633</f>
        <v>66.223152591152854</v>
      </c>
      <c r="D633" s="2">
        <f>MACD!E633</f>
        <v>-0.10960268280887986</v>
      </c>
      <c r="E633" s="2">
        <f>MACD!F633</f>
        <v>-7.4495964311126664E-2</v>
      </c>
      <c r="F633" s="2">
        <f>'Moving Avg'!D633</f>
        <v>4.0720000000000001</v>
      </c>
      <c r="G633" s="2">
        <f>'Moving Avg'!F633</f>
        <v>3.9144999999999994</v>
      </c>
      <c r="H633" s="2">
        <f>'Moving Avg'!G633</f>
        <v>3.8442000000000003</v>
      </c>
      <c r="I633" s="2">
        <f>'Moving Avg'!H633</f>
        <v>3.863299999999998</v>
      </c>
      <c r="J633" s="17" t="str">
        <f>OBV!F633</f>
        <v>BULLISH</v>
      </c>
      <c r="K633" s="17" t="str">
        <f>OBV!G633</f>
        <v>STRONG</v>
      </c>
      <c r="L633" s="17" t="str">
        <f>OBV!H633</f>
        <v>CONFIRMED BULLISH</v>
      </c>
      <c r="M633" s="19">
        <f t="shared" si="90"/>
        <v>25</v>
      </c>
      <c r="N633" s="19">
        <f t="shared" si="91"/>
        <v>100</v>
      </c>
      <c r="O633" s="19">
        <f t="shared" si="92"/>
        <v>50</v>
      </c>
      <c r="P633" s="19">
        <f t="shared" si="93"/>
        <v>100</v>
      </c>
      <c r="Q633" s="20">
        <f t="shared" si="94"/>
        <v>66.25</v>
      </c>
      <c r="R633" s="20">
        <f t="shared" si="95"/>
        <v>67.5</v>
      </c>
      <c r="S633" s="20">
        <f t="shared" si="96"/>
        <v>76.25</v>
      </c>
      <c r="T633" s="20">
        <f t="shared" si="97"/>
        <v>68.75</v>
      </c>
      <c r="U633" s="19">
        <f t="shared" si="98"/>
        <v>70</v>
      </c>
      <c r="V633" s="19">
        <f t="shared" si="99"/>
        <v>69.6875</v>
      </c>
    </row>
    <row r="634" spans="1:22" ht="13.5" x14ac:dyDescent="0.25">
      <c r="A634" s="3">
        <f>RSI!A634</f>
        <v>42927</v>
      </c>
      <c r="B634" s="2">
        <f>RSI!B634</f>
        <v>4.42</v>
      </c>
      <c r="C634" s="2">
        <f>RSI!I634</f>
        <v>71.198659061575711</v>
      </c>
      <c r="D634" s="2">
        <f>MACD!E634</f>
        <v>-0.12940065964702585</v>
      </c>
      <c r="E634" s="2">
        <f>MACD!F634</f>
        <v>-8.5476903378306504E-2</v>
      </c>
      <c r="F634" s="2">
        <f>'Moving Avg'!D634</f>
        <v>4.1360000000000001</v>
      </c>
      <c r="G634" s="2">
        <f>'Moving Avg'!F634</f>
        <v>3.9455</v>
      </c>
      <c r="H634" s="2">
        <f>'Moving Avg'!G634</f>
        <v>3.859</v>
      </c>
      <c r="I634" s="2">
        <f>'Moving Avg'!H634</f>
        <v>3.8659999999999983</v>
      </c>
      <c r="J634" s="17" t="str">
        <f>OBV!F634</f>
        <v>BULLISH</v>
      </c>
      <c r="K634" s="17" t="str">
        <f>OBV!G634</f>
        <v>STRONG</v>
      </c>
      <c r="L634" s="17" t="str">
        <f>OBV!H634</f>
        <v>CONFIRMED BULLISH</v>
      </c>
      <c r="M634" s="19">
        <f t="shared" si="90"/>
        <v>0</v>
      </c>
      <c r="N634" s="19">
        <f t="shared" si="91"/>
        <v>100</v>
      </c>
      <c r="O634" s="19">
        <f t="shared" si="92"/>
        <v>50</v>
      </c>
      <c r="P634" s="19">
        <f t="shared" si="93"/>
        <v>100</v>
      </c>
      <c r="Q634" s="20">
        <f t="shared" si="94"/>
        <v>57.5</v>
      </c>
      <c r="R634" s="20">
        <f t="shared" si="95"/>
        <v>62.5</v>
      </c>
      <c r="S634" s="20">
        <f t="shared" si="96"/>
        <v>72.5</v>
      </c>
      <c r="T634" s="20">
        <f t="shared" si="97"/>
        <v>62.5</v>
      </c>
      <c r="U634" s="19">
        <f t="shared" si="98"/>
        <v>64.166666666666671</v>
      </c>
      <c r="V634" s="19">
        <f t="shared" si="99"/>
        <v>63.75</v>
      </c>
    </row>
    <row r="635" spans="1:22" ht="13.5" x14ac:dyDescent="0.25">
      <c r="A635" s="3">
        <f>RSI!A635</f>
        <v>42928</v>
      </c>
      <c r="B635" s="2">
        <f>RSI!B635</f>
        <v>4.37</v>
      </c>
      <c r="C635" s="2">
        <f>RSI!I635</f>
        <v>68.024774962549373</v>
      </c>
      <c r="D635" s="2">
        <f>MACD!E635</f>
        <v>-0.14993297016526563</v>
      </c>
      <c r="E635" s="2">
        <f>MACD!F635</f>
        <v>-9.8368116735698341E-2</v>
      </c>
      <c r="F635" s="2">
        <f>'Moving Avg'!D635</f>
        <v>4.234</v>
      </c>
      <c r="G635" s="2">
        <f>'Moving Avg'!F635</f>
        <v>3.9765000000000001</v>
      </c>
      <c r="H635" s="2">
        <f>'Moving Avg'!G635</f>
        <v>3.8723999999999994</v>
      </c>
      <c r="I635" s="2">
        <f>'Moving Avg'!H635</f>
        <v>3.8688999999999982</v>
      </c>
      <c r="J635" s="17" t="str">
        <f>OBV!F635</f>
        <v>BULLISH</v>
      </c>
      <c r="K635" s="17" t="str">
        <f>OBV!G635</f>
        <v>STRONG</v>
      </c>
      <c r="L635" s="17" t="str">
        <f>OBV!H635</f>
        <v>CONFIRMED BULLISH</v>
      </c>
      <c r="M635" s="19">
        <f t="shared" si="90"/>
        <v>25</v>
      </c>
      <c r="N635" s="19">
        <f t="shared" si="91"/>
        <v>100</v>
      </c>
      <c r="O635" s="19">
        <f t="shared" si="92"/>
        <v>50</v>
      </c>
      <c r="P635" s="19">
        <f t="shared" si="93"/>
        <v>100</v>
      </c>
      <c r="Q635" s="20">
        <f t="shared" si="94"/>
        <v>66.25</v>
      </c>
      <c r="R635" s="20">
        <f t="shared" si="95"/>
        <v>67.5</v>
      </c>
      <c r="S635" s="20">
        <f t="shared" si="96"/>
        <v>76.25</v>
      </c>
      <c r="T635" s="20">
        <f t="shared" si="97"/>
        <v>68.75</v>
      </c>
      <c r="U635" s="19">
        <f t="shared" si="98"/>
        <v>70</v>
      </c>
      <c r="V635" s="19">
        <f t="shared" si="99"/>
        <v>69.6875</v>
      </c>
    </row>
    <row r="636" spans="1:22" ht="13.5" x14ac:dyDescent="0.25">
      <c r="A636" s="3">
        <f>RSI!A636</f>
        <v>42929</v>
      </c>
      <c r="B636" s="2">
        <f>RSI!B636</f>
        <v>4.5</v>
      </c>
      <c r="C636" s="2">
        <f>RSI!I636</f>
        <v>71.572979328067902</v>
      </c>
      <c r="D636" s="2">
        <f>MACD!E636</f>
        <v>-0.17929665538422457</v>
      </c>
      <c r="E636" s="2">
        <f>MACD!F636</f>
        <v>-0.11455382446540359</v>
      </c>
      <c r="F636" s="2">
        <f>'Moving Avg'!D636</f>
        <v>4.3360000000000003</v>
      </c>
      <c r="G636" s="2">
        <f>'Moving Avg'!F636</f>
        <v>4.0140000000000002</v>
      </c>
      <c r="H636" s="2">
        <f>'Moving Avg'!G636</f>
        <v>3.8883999999999999</v>
      </c>
      <c r="I636" s="2">
        <f>'Moving Avg'!H636</f>
        <v>3.8729999999999984</v>
      </c>
      <c r="J636" s="17" t="str">
        <f>OBV!F636</f>
        <v>BULLISH</v>
      </c>
      <c r="K636" s="17" t="str">
        <f>OBV!G636</f>
        <v>STRONG</v>
      </c>
      <c r="L636" s="17" t="str">
        <f>OBV!H636</f>
        <v>CONFIRMED BULLISH</v>
      </c>
      <c r="M636" s="19">
        <f t="shared" si="90"/>
        <v>0</v>
      </c>
      <c r="N636" s="19">
        <f t="shared" si="91"/>
        <v>100</v>
      </c>
      <c r="O636" s="19">
        <f t="shared" si="92"/>
        <v>50</v>
      </c>
      <c r="P636" s="19">
        <f t="shared" si="93"/>
        <v>100</v>
      </c>
      <c r="Q636" s="20">
        <f t="shared" si="94"/>
        <v>57.5</v>
      </c>
      <c r="R636" s="20">
        <f t="shared" si="95"/>
        <v>62.5</v>
      </c>
      <c r="S636" s="20">
        <f t="shared" si="96"/>
        <v>72.5</v>
      </c>
      <c r="T636" s="20">
        <f t="shared" si="97"/>
        <v>62.5</v>
      </c>
      <c r="U636" s="19">
        <f t="shared" si="98"/>
        <v>64.166666666666671</v>
      </c>
      <c r="V636" s="19">
        <f t="shared" si="99"/>
        <v>63.75</v>
      </c>
    </row>
    <row r="637" spans="1:22" ht="13.5" x14ac:dyDescent="0.25">
      <c r="A637" s="3">
        <f>RSI!A637</f>
        <v>42930</v>
      </c>
      <c r="B637" s="2">
        <f>RSI!B637</f>
        <v>4.4000000000000004</v>
      </c>
      <c r="C637" s="2">
        <f>RSI!I637</f>
        <v>65.547488835330995</v>
      </c>
      <c r="D637" s="2">
        <f>MACD!E637</f>
        <v>-0.1827662474459828</v>
      </c>
      <c r="E637" s="2">
        <f>MACD!F637</f>
        <v>-0.12819630906151944</v>
      </c>
      <c r="F637" s="2">
        <f>'Moving Avg'!D637</f>
        <v>4.3879999999999999</v>
      </c>
      <c r="G637" s="2">
        <f>'Moving Avg'!F637</f>
        <v>4.0465</v>
      </c>
      <c r="H637" s="2">
        <f>'Moving Avg'!G637</f>
        <v>3.9023999999999996</v>
      </c>
      <c r="I637" s="2">
        <f>'Moving Avg'!H637</f>
        <v>3.8767499999999977</v>
      </c>
      <c r="J637" s="17" t="str">
        <f>OBV!F637</f>
        <v>BULLISH</v>
      </c>
      <c r="K637" s="17" t="str">
        <f>OBV!G637</f>
        <v>STRONG</v>
      </c>
      <c r="L637" s="17" t="str">
        <f>OBV!H637</f>
        <v>CONFIRMED BULLISH</v>
      </c>
      <c r="M637" s="19">
        <f t="shared" si="90"/>
        <v>25</v>
      </c>
      <c r="N637" s="19">
        <f t="shared" si="91"/>
        <v>100</v>
      </c>
      <c r="O637" s="19">
        <f t="shared" si="92"/>
        <v>50</v>
      </c>
      <c r="P637" s="19">
        <f t="shared" si="93"/>
        <v>100</v>
      </c>
      <c r="Q637" s="20">
        <f t="shared" si="94"/>
        <v>66.25</v>
      </c>
      <c r="R637" s="20">
        <f t="shared" si="95"/>
        <v>67.5</v>
      </c>
      <c r="S637" s="20">
        <f t="shared" si="96"/>
        <v>76.25</v>
      </c>
      <c r="T637" s="20">
        <f t="shared" si="97"/>
        <v>68.75</v>
      </c>
      <c r="U637" s="19">
        <f t="shared" si="98"/>
        <v>70</v>
      </c>
      <c r="V637" s="19">
        <f t="shared" si="99"/>
        <v>69.6875</v>
      </c>
    </row>
    <row r="638" spans="1:22" ht="13.5" x14ac:dyDescent="0.25">
      <c r="A638" s="3">
        <f>RSI!A638</f>
        <v>42933</v>
      </c>
      <c r="B638" s="2">
        <f>RSI!B638</f>
        <v>4.49</v>
      </c>
      <c r="C638" s="2">
        <f>RSI!I638</f>
        <v>68.146607985205236</v>
      </c>
      <c r="D638" s="2">
        <f>MACD!E638</f>
        <v>-0.17297443213885932</v>
      </c>
      <c r="E638" s="2">
        <f>MACD!F638</f>
        <v>-0.13715193367698741</v>
      </c>
      <c r="F638" s="2">
        <f>'Moving Avg'!D638</f>
        <v>4.4359999999999999</v>
      </c>
      <c r="G638" s="2">
        <f>'Moving Avg'!F638</f>
        <v>4.0810000000000004</v>
      </c>
      <c r="H638" s="2">
        <f>'Moving Avg'!G638</f>
        <v>3.9174000000000002</v>
      </c>
      <c r="I638" s="2">
        <f>'Moving Avg'!H638</f>
        <v>3.8812999999999978</v>
      </c>
      <c r="J638" s="17" t="str">
        <f>OBV!F638</f>
        <v>BULLISH</v>
      </c>
      <c r="K638" s="17" t="str">
        <f>OBV!G638</f>
        <v>STRONG</v>
      </c>
      <c r="L638" s="17" t="str">
        <f>OBV!H638</f>
        <v>CONFIRMED BULLISH</v>
      </c>
      <c r="M638" s="19">
        <f t="shared" si="90"/>
        <v>25</v>
      </c>
      <c r="N638" s="19">
        <f t="shared" si="91"/>
        <v>100</v>
      </c>
      <c r="O638" s="19">
        <f t="shared" si="92"/>
        <v>50</v>
      </c>
      <c r="P638" s="19">
        <f t="shared" si="93"/>
        <v>100</v>
      </c>
      <c r="Q638" s="20">
        <f t="shared" si="94"/>
        <v>66.25</v>
      </c>
      <c r="R638" s="20">
        <f t="shared" si="95"/>
        <v>67.5</v>
      </c>
      <c r="S638" s="20">
        <f t="shared" si="96"/>
        <v>76.25</v>
      </c>
      <c r="T638" s="20">
        <f t="shared" si="97"/>
        <v>68.75</v>
      </c>
      <c r="U638" s="19">
        <f t="shared" si="98"/>
        <v>70</v>
      </c>
      <c r="V638" s="19">
        <f t="shared" si="99"/>
        <v>69.6875</v>
      </c>
    </row>
    <row r="639" spans="1:22" ht="13.5" x14ac:dyDescent="0.25">
      <c r="A639" s="3">
        <f>RSI!A639</f>
        <v>42934</v>
      </c>
      <c r="B639" s="2">
        <f>RSI!B639</f>
        <v>4.37</v>
      </c>
      <c r="C639" s="2">
        <f>RSI!I639</f>
        <v>61.486123237573899</v>
      </c>
      <c r="D639" s="2">
        <f>MACD!E639</f>
        <v>-0.16600962604765002</v>
      </c>
      <c r="E639" s="2">
        <f>MACD!F639</f>
        <v>-0.14292347215111995</v>
      </c>
      <c r="F639" s="2">
        <f>'Moving Avg'!D639</f>
        <v>4.4260000000000002</v>
      </c>
      <c r="G639" s="2">
        <f>'Moving Avg'!F639</f>
        <v>4.1115000000000004</v>
      </c>
      <c r="H639" s="2">
        <f>'Moving Avg'!G639</f>
        <v>3.9287999999999998</v>
      </c>
      <c r="I639" s="2">
        <f>'Moving Avg'!H639</f>
        <v>3.8852499999999979</v>
      </c>
      <c r="J639" s="17" t="str">
        <f>OBV!F639</f>
        <v>BULLISH</v>
      </c>
      <c r="K639" s="17" t="str">
        <f>OBV!G639</f>
        <v>STRONG</v>
      </c>
      <c r="L639" s="17" t="str">
        <f>OBV!H639</f>
        <v>BULLISH DIVERGENCE</v>
      </c>
      <c r="M639" s="19">
        <f t="shared" si="90"/>
        <v>25</v>
      </c>
      <c r="N639" s="19">
        <f t="shared" si="91"/>
        <v>100</v>
      </c>
      <c r="O639" s="19">
        <f t="shared" si="92"/>
        <v>50</v>
      </c>
      <c r="P639" s="19">
        <f t="shared" si="93"/>
        <v>83</v>
      </c>
      <c r="Q639" s="20">
        <f t="shared" si="94"/>
        <v>63.7</v>
      </c>
      <c r="R639" s="20">
        <f t="shared" si="95"/>
        <v>63.25</v>
      </c>
      <c r="S639" s="20">
        <f t="shared" si="96"/>
        <v>68.599999999999994</v>
      </c>
      <c r="T639" s="20">
        <f t="shared" si="97"/>
        <v>64.5</v>
      </c>
      <c r="U639" s="19">
        <f t="shared" si="98"/>
        <v>65.183333333333337</v>
      </c>
      <c r="V639" s="19">
        <f t="shared" si="99"/>
        <v>65.012500000000003</v>
      </c>
    </row>
    <row r="640" spans="1:22" ht="13.5" x14ac:dyDescent="0.25">
      <c r="A640" s="3">
        <f>RSI!A640</f>
        <v>42935</v>
      </c>
      <c r="B640" s="2">
        <f>RSI!B640</f>
        <v>4.2300000000000004</v>
      </c>
      <c r="C640" s="2">
        <f>RSI!I640</f>
        <v>54.761493847783115</v>
      </c>
      <c r="D640" s="2">
        <f>MACD!E640</f>
        <v>-0.18521372810100267</v>
      </c>
      <c r="E640" s="2">
        <f>MACD!F640</f>
        <v>-0.1513815233410965</v>
      </c>
      <c r="F640" s="2">
        <f>'Moving Avg'!D640</f>
        <v>4.3980000000000006</v>
      </c>
      <c r="G640" s="2">
        <f>'Moving Avg'!F640</f>
        <v>4.1330000000000009</v>
      </c>
      <c r="H640" s="2">
        <f>'Moving Avg'!G640</f>
        <v>3.9374000000000002</v>
      </c>
      <c r="I640" s="2">
        <f>'Moving Avg'!H640</f>
        <v>3.8880499999999985</v>
      </c>
      <c r="J640" s="17" t="str">
        <f>OBV!F640</f>
        <v>BULLISH</v>
      </c>
      <c r="K640" s="17" t="str">
        <f>OBV!G640</f>
        <v>STRONG</v>
      </c>
      <c r="L640" s="17" t="str">
        <f>OBV!H640</f>
        <v>BULLISH DIVERGENCE</v>
      </c>
      <c r="M640" s="19">
        <f t="shared" si="90"/>
        <v>25</v>
      </c>
      <c r="N640" s="19">
        <f t="shared" si="91"/>
        <v>100</v>
      </c>
      <c r="O640" s="19">
        <f t="shared" si="92"/>
        <v>50</v>
      </c>
      <c r="P640" s="19">
        <f t="shared" si="93"/>
        <v>83</v>
      </c>
      <c r="Q640" s="20">
        <f t="shared" si="94"/>
        <v>63.7</v>
      </c>
      <c r="R640" s="20">
        <f t="shared" si="95"/>
        <v>63.25</v>
      </c>
      <c r="S640" s="20">
        <f t="shared" si="96"/>
        <v>68.599999999999994</v>
      </c>
      <c r="T640" s="20">
        <f t="shared" si="97"/>
        <v>64.5</v>
      </c>
      <c r="U640" s="19">
        <f t="shared" si="98"/>
        <v>65.183333333333337</v>
      </c>
      <c r="V640" s="19">
        <f t="shared" si="99"/>
        <v>65.012500000000003</v>
      </c>
    </row>
    <row r="641" spans="1:22" ht="13.5" x14ac:dyDescent="0.25">
      <c r="A641" s="3">
        <f>RSI!A641</f>
        <v>42936</v>
      </c>
      <c r="B641" s="2">
        <f>RSI!B641</f>
        <v>4.21</v>
      </c>
      <c r="C641" s="2">
        <f>RSI!I641</f>
        <v>53.855330315473644</v>
      </c>
      <c r="D641" s="2">
        <f>MACD!E641</f>
        <v>-0.18373302483111065</v>
      </c>
      <c r="E641" s="2">
        <f>MACD!F641</f>
        <v>-0.15785182363909933</v>
      </c>
      <c r="F641" s="2">
        <f>'Moving Avg'!D641</f>
        <v>4.3400000000000007</v>
      </c>
      <c r="G641" s="2">
        <f>'Moving Avg'!F641</f>
        <v>4.1485000000000003</v>
      </c>
      <c r="H641" s="2">
        <f>'Moving Avg'!G641</f>
        <v>3.9456000000000002</v>
      </c>
      <c r="I641" s="2">
        <f>'Moving Avg'!H641</f>
        <v>3.8907999999999983</v>
      </c>
      <c r="J641" s="17" t="str">
        <f>OBV!F641</f>
        <v>BULLISH</v>
      </c>
      <c r="K641" s="17" t="str">
        <f>OBV!G641</f>
        <v>STRONG</v>
      </c>
      <c r="L641" s="17" t="str">
        <f>OBV!H641</f>
        <v>BULLISH DIVERGENCE</v>
      </c>
      <c r="M641" s="19">
        <f t="shared" si="90"/>
        <v>25</v>
      </c>
      <c r="N641" s="19">
        <f t="shared" si="91"/>
        <v>100</v>
      </c>
      <c r="O641" s="19">
        <f t="shared" si="92"/>
        <v>50</v>
      </c>
      <c r="P641" s="19">
        <f t="shared" si="93"/>
        <v>83</v>
      </c>
      <c r="Q641" s="20">
        <f t="shared" si="94"/>
        <v>63.7</v>
      </c>
      <c r="R641" s="20">
        <f t="shared" si="95"/>
        <v>63.25</v>
      </c>
      <c r="S641" s="20">
        <f t="shared" si="96"/>
        <v>68.599999999999994</v>
      </c>
      <c r="T641" s="20">
        <f t="shared" si="97"/>
        <v>64.5</v>
      </c>
      <c r="U641" s="19">
        <f t="shared" si="98"/>
        <v>65.183333333333337</v>
      </c>
      <c r="V641" s="19">
        <f t="shared" si="99"/>
        <v>65.012500000000003</v>
      </c>
    </row>
    <row r="642" spans="1:22" ht="13.5" x14ac:dyDescent="0.25">
      <c r="A642" s="3">
        <f>RSI!A642</f>
        <v>42937</v>
      </c>
      <c r="B642" s="2">
        <f>RSI!B642</f>
        <v>4.33</v>
      </c>
      <c r="C642" s="2">
        <f>RSI!I642</f>
        <v>58.312628976778491</v>
      </c>
      <c r="D642" s="2">
        <f>MACD!E642</f>
        <v>-0.16879819435092713</v>
      </c>
      <c r="E642" s="2">
        <f>MACD!F642</f>
        <v>-0.16004109778146491</v>
      </c>
      <c r="F642" s="2">
        <f>'Moving Avg'!D642</f>
        <v>4.3260000000000005</v>
      </c>
      <c r="G642" s="2">
        <f>'Moving Avg'!F642</f>
        <v>4.1745000000000001</v>
      </c>
      <c r="H642" s="2">
        <f>'Moving Avg'!G642</f>
        <v>3.9554000000000009</v>
      </c>
      <c r="I642" s="2">
        <f>'Moving Avg'!H642</f>
        <v>3.8941999999999983</v>
      </c>
      <c r="J642" s="17" t="str">
        <f>OBV!F642</f>
        <v>BULLISH</v>
      </c>
      <c r="K642" s="17" t="str">
        <f>OBV!G642</f>
        <v>STRONG</v>
      </c>
      <c r="L642" s="17" t="str">
        <f>OBV!H642</f>
        <v>BULLISH DIVERGENCE</v>
      </c>
      <c r="M642" s="19">
        <f t="shared" ref="M642:M705" si="100">IF(C642&lt;30,50, IF(C642&gt;70, 0, 25))</f>
        <v>25</v>
      </c>
      <c r="N642" s="19">
        <f t="shared" ref="N642:N705" si="101">IF(E642-D642&gt;0.02, 100, IF(E642-D642&lt;0,0,45))</f>
        <v>45</v>
      </c>
      <c r="O642" s="19">
        <f t="shared" ref="O642:O705" si="102">IF(F642-I642&gt;10,100,IF(F642-I642&gt;5,75, IF(F642-I642&gt;0,50,0)))</f>
        <v>50</v>
      </c>
      <c r="P642" s="19">
        <f t="shared" ref="P642:P705" si="103">IF(L642="confirmed bullish", 34, IF(L642="bullish divergence",17, 0))+IF(J642="bullish",33,IF(J642="bearish",0,16.5))+IF(K642="strong",33,IF(K642="weak",0,16.5))</f>
        <v>83</v>
      </c>
      <c r="Q642" s="20">
        <f t="shared" si="94"/>
        <v>44.45</v>
      </c>
      <c r="R642" s="20">
        <f t="shared" si="95"/>
        <v>52.25</v>
      </c>
      <c r="S642" s="20">
        <f t="shared" si="96"/>
        <v>60.35</v>
      </c>
      <c r="T642" s="20">
        <f t="shared" si="97"/>
        <v>50.75</v>
      </c>
      <c r="U642" s="19">
        <f t="shared" si="98"/>
        <v>52.35</v>
      </c>
      <c r="V642" s="19">
        <f t="shared" si="99"/>
        <v>51.95</v>
      </c>
    </row>
    <row r="643" spans="1:22" ht="13.5" x14ac:dyDescent="0.25">
      <c r="A643" s="3">
        <f>RSI!A643</f>
        <v>42940</v>
      </c>
      <c r="B643" s="2">
        <f>RSI!B643</f>
        <v>4.4000000000000004</v>
      </c>
      <c r="C643" s="2">
        <f>RSI!I643</f>
        <v>60.697535983478645</v>
      </c>
      <c r="D643" s="2">
        <f>MACD!E643</f>
        <v>-0.145600840620288</v>
      </c>
      <c r="E643" s="2">
        <f>MACD!F643</f>
        <v>-0.15715304634922952</v>
      </c>
      <c r="F643" s="2">
        <f>'Moving Avg'!D643</f>
        <v>4.3079999999999998</v>
      </c>
      <c r="G643" s="2">
        <f>'Moving Avg'!F643</f>
        <v>4.1985000000000001</v>
      </c>
      <c r="H643" s="2">
        <f>'Moving Avg'!G643</f>
        <v>3.9666000000000015</v>
      </c>
      <c r="I643" s="2">
        <f>'Moving Avg'!H643</f>
        <v>3.8979499999999985</v>
      </c>
      <c r="J643" s="17" t="str">
        <f>OBV!F643</f>
        <v>BEARISH</v>
      </c>
      <c r="K643" s="17" t="str">
        <f>OBV!G643</f>
        <v>NEUTRAL</v>
      </c>
      <c r="L643" s="17" t="str">
        <f>OBV!H643</f>
        <v>CONFIRMED BEARISH</v>
      </c>
      <c r="M643" s="19">
        <f t="shared" si="100"/>
        <v>25</v>
      </c>
      <c r="N643" s="19">
        <f t="shared" si="101"/>
        <v>0</v>
      </c>
      <c r="O643" s="19">
        <f t="shared" si="102"/>
        <v>50</v>
      </c>
      <c r="P643" s="19">
        <f t="shared" si="103"/>
        <v>16.5</v>
      </c>
      <c r="Q643" s="20">
        <f t="shared" ref="Q643:Q706" si="104">0.35*M643+N643*0.35+O643*0.15+P643*0.15</f>
        <v>18.725000000000001</v>
      </c>
      <c r="R643" s="20">
        <f t="shared" ref="R643:R706" si="105">M643*0.2+N643*0.2+O643*0.35+P643*0.25</f>
        <v>26.625</v>
      </c>
      <c r="S643" s="20">
        <f t="shared" ref="S643:S706" si="106">M643*0.15+N643*0.15+O643*0.25+P643*0.45</f>
        <v>23.675000000000001</v>
      </c>
      <c r="T643" s="20">
        <f t="shared" ref="T643:T706" si="107">0.25*SUM(M643:P643)</f>
        <v>22.875</v>
      </c>
      <c r="U643" s="19">
        <f t="shared" ref="U643:U706" si="108">SUM(Q643:S643)/3</f>
        <v>23.008333333333336</v>
      </c>
      <c r="V643" s="19">
        <f t="shared" ref="V643:V706" si="109">SUM(Q643:T643)/4</f>
        <v>22.975000000000001</v>
      </c>
    </row>
    <row r="644" spans="1:22" ht="13.5" x14ac:dyDescent="0.25">
      <c r="A644" s="3">
        <f>RSI!A644</f>
        <v>42942</v>
      </c>
      <c r="B644" s="2">
        <f>RSI!B644</f>
        <v>4.3499999999999996</v>
      </c>
      <c r="C644" s="2">
        <f>RSI!I644</f>
        <v>58.139002156347011</v>
      </c>
      <c r="D644" s="2">
        <f>MACD!E644</f>
        <v>-9.7618858744484172E-2</v>
      </c>
      <c r="E644" s="2">
        <f>MACD!F644</f>
        <v>-0.14524620882828046</v>
      </c>
      <c r="F644" s="2">
        <f>'Moving Avg'!D644</f>
        <v>4.3040000000000003</v>
      </c>
      <c r="G644" s="2">
        <f>'Moving Avg'!F644</f>
        <v>4.2194999999999991</v>
      </c>
      <c r="H644" s="2">
        <f>'Moving Avg'!G644</f>
        <v>3.9768000000000012</v>
      </c>
      <c r="I644" s="2">
        <f>'Moving Avg'!H644</f>
        <v>3.901899999999999</v>
      </c>
      <c r="J644" s="17" t="str">
        <f>OBV!F644</f>
        <v>BEARISH</v>
      </c>
      <c r="K644" s="17" t="str">
        <f>OBV!G644</f>
        <v>WEAK</v>
      </c>
      <c r="L644" s="17" t="str">
        <f>OBV!H644</f>
        <v>CONFIRMED BEARISH</v>
      </c>
      <c r="M644" s="19">
        <f t="shared" si="100"/>
        <v>25</v>
      </c>
      <c r="N644" s="19">
        <f t="shared" si="101"/>
        <v>0</v>
      </c>
      <c r="O644" s="19">
        <f t="shared" si="102"/>
        <v>50</v>
      </c>
      <c r="P644" s="19">
        <f t="shared" si="103"/>
        <v>0</v>
      </c>
      <c r="Q644" s="20">
        <f t="shared" si="104"/>
        <v>16.25</v>
      </c>
      <c r="R644" s="20">
        <f t="shared" si="105"/>
        <v>22.5</v>
      </c>
      <c r="S644" s="20">
        <f t="shared" si="106"/>
        <v>16.25</v>
      </c>
      <c r="T644" s="20">
        <f t="shared" si="107"/>
        <v>18.75</v>
      </c>
      <c r="U644" s="19">
        <f t="shared" si="108"/>
        <v>18.333333333333332</v>
      </c>
      <c r="V644" s="19">
        <f t="shared" si="109"/>
        <v>18.4375</v>
      </c>
    </row>
    <row r="645" spans="1:22" ht="13.5" x14ac:dyDescent="0.25">
      <c r="A645" s="3">
        <f>RSI!A645</f>
        <v>42943</v>
      </c>
      <c r="B645" s="2">
        <f>RSI!B645</f>
        <v>4.47</v>
      </c>
      <c r="C645" s="2">
        <f>RSI!I645</f>
        <v>62.251585756846083</v>
      </c>
      <c r="D645" s="2">
        <f>MACD!E645</f>
        <v>-7.4697148058376683E-2</v>
      </c>
      <c r="E645" s="2">
        <f>MACD!F645</f>
        <v>-0.13113639667429972</v>
      </c>
      <c r="F645" s="2">
        <f>'Moving Avg'!D645</f>
        <v>4.3519999999999994</v>
      </c>
      <c r="G645" s="2">
        <f>'Moving Avg'!F645</f>
        <v>4.2479999999999993</v>
      </c>
      <c r="H645" s="2">
        <f>'Moving Avg'!G645</f>
        <v>3.9892000000000012</v>
      </c>
      <c r="I645" s="2">
        <f>'Moving Avg'!H645</f>
        <v>3.9057499999999989</v>
      </c>
      <c r="J645" s="17" t="str">
        <f>OBV!F645</f>
        <v>BEARISH</v>
      </c>
      <c r="K645" s="17" t="str">
        <f>OBV!G645</f>
        <v>NEUTRAL</v>
      </c>
      <c r="L645" s="17" t="str">
        <f>OBV!H645</f>
        <v>BEARISH DIVERGENCE</v>
      </c>
      <c r="M645" s="19">
        <f t="shared" si="100"/>
        <v>25</v>
      </c>
      <c r="N645" s="19">
        <f t="shared" si="101"/>
        <v>0</v>
      </c>
      <c r="O645" s="19">
        <f t="shared" si="102"/>
        <v>50</v>
      </c>
      <c r="P645" s="19">
        <f t="shared" si="103"/>
        <v>16.5</v>
      </c>
      <c r="Q645" s="20">
        <f t="shared" si="104"/>
        <v>18.725000000000001</v>
      </c>
      <c r="R645" s="20">
        <f t="shared" si="105"/>
        <v>26.625</v>
      </c>
      <c r="S645" s="20">
        <f t="shared" si="106"/>
        <v>23.675000000000001</v>
      </c>
      <c r="T645" s="20">
        <f t="shared" si="107"/>
        <v>22.875</v>
      </c>
      <c r="U645" s="19">
        <f t="shared" si="108"/>
        <v>23.008333333333336</v>
      </c>
      <c r="V645" s="19">
        <f t="shared" si="109"/>
        <v>22.975000000000001</v>
      </c>
    </row>
    <row r="646" spans="1:22" ht="13.5" x14ac:dyDescent="0.25">
      <c r="A646" s="3">
        <f>RSI!A646</f>
        <v>42944</v>
      </c>
      <c r="B646" s="2">
        <f>RSI!B646</f>
        <v>4.5999999999999996</v>
      </c>
      <c r="C646" s="2">
        <f>RSI!I646</f>
        <v>66.133310200912831</v>
      </c>
      <c r="D646" s="2">
        <f>MACD!E646</f>
        <v>-4.665652403868048E-2</v>
      </c>
      <c r="E646" s="2">
        <f>MACD!F646</f>
        <v>-0.11424042214717588</v>
      </c>
      <c r="F646" s="2">
        <f>'Moving Avg'!D646</f>
        <v>4.43</v>
      </c>
      <c r="G646" s="2">
        <f>'Moving Avg'!F646</f>
        <v>4.2829999999999995</v>
      </c>
      <c r="H646" s="2">
        <f>'Moving Avg'!G646</f>
        <v>4.0036000000000005</v>
      </c>
      <c r="I646" s="2">
        <f>'Moving Avg'!H646</f>
        <v>3.9094999999999986</v>
      </c>
      <c r="J646" s="17" t="str">
        <f>OBV!F646</f>
        <v>BULLISH</v>
      </c>
      <c r="K646" s="17" t="str">
        <f>OBV!G646</f>
        <v>NEUTRAL</v>
      </c>
      <c r="L646" s="17" t="str">
        <f>OBV!H646</f>
        <v>CONFIRMED BULLISH</v>
      </c>
      <c r="M646" s="19">
        <f t="shared" si="100"/>
        <v>25</v>
      </c>
      <c r="N646" s="19">
        <f t="shared" si="101"/>
        <v>0</v>
      </c>
      <c r="O646" s="19">
        <f t="shared" si="102"/>
        <v>50</v>
      </c>
      <c r="P646" s="19">
        <f t="shared" si="103"/>
        <v>83.5</v>
      </c>
      <c r="Q646" s="20">
        <f t="shared" si="104"/>
        <v>28.774999999999999</v>
      </c>
      <c r="R646" s="20">
        <f t="shared" si="105"/>
        <v>43.375</v>
      </c>
      <c r="S646" s="20">
        <f t="shared" si="106"/>
        <v>53.825000000000003</v>
      </c>
      <c r="T646" s="20">
        <f t="shared" si="107"/>
        <v>39.625</v>
      </c>
      <c r="U646" s="19">
        <f t="shared" si="108"/>
        <v>41.991666666666667</v>
      </c>
      <c r="V646" s="19">
        <f t="shared" si="109"/>
        <v>41.400000000000006</v>
      </c>
    </row>
    <row r="647" spans="1:22" ht="13.5" x14ac:dyDescent="0.25">
      <c r="A647" s="3">
        <f>RSI!A647</f>
        <v>42947</v>
      </c>
      <c r="B647" s="2">
        <f>RSI!B647</f>
        <v>4.5999999999999996</v>
      </c>
      <c r="C647" s="2">
        <f>RSI!I647</f>
        <v>66.133310200912831</v>
      </c>
      <c r="D647" s="2">
        <f>MACD!E647</f>
        <v>-4.0679892410273588E-2</v>
      </c>
      <c r="E647" s="2">
        <f>MACD!F647</f>
        <v>-9.9528316199795422E-2</v>
      </c>
      <c r="F647" s="2">
        <f>'Moving Avg'!D647</f>
        <v>4.484</v>
      </c>
      <c r="G647" s="2">
        <f>'Moving Avg'!F647</f>
        <v>4.3124999999999982</v>
      </c>
      <c r="H647" s="2">
        <f>'Moving Avg'!G647</f>
        <v>4.0182000000000002</v>
      </c>
      <c r="I647" s="2">
        <f>'Moving Avg'!H647</f>
        <v>3.9127999999999985</v>
      </c>
      <c r="J647" s="17" t="str">
        <f>OBV!F647</f>
        <v>BULLISH</v>
      </c>
      <c r="K647" s="17" t="str">
        <f>OBV!G647</f>
        <v>NEUTRAL</v>
      </c>
      <c r="L647" s="17" t="str">
        <f>OBV!H647</f>
        <v>CONFIRMED BULLISH</v>
      </c>
      <c r="M647" s="19">
        <f t="shared" si="100"/>
        <v>25</v>
      </c>
      <c r="N647" s="19">
        <f t="shared" si="101"/>
        <v>0</v>
      </c>
      <c r="O647" s="19">
        <f t="shared" si="102"/>
        <v>50</v>
      </c>
      <c r="P647" s="19">
        <f t="shared" si="103"/>
        <v>83.5</v>
      </c>
      <c r="Q647" s="20">
        <f t="shared" si="104"/>
        <v>28.774999999999999</v>
      </c>
      <c r="R647" s="20">
        <f t="shared" si="105"/>
        <v>43.375</v>
      </c>
      <c r="S647" s="20">
        <f t="shared" si="106"/>
        <v>53.825000000000003</v>
      </c>
      <c r="T647" s="20">
        <f t="shared" si="107"/>
        <v>39.625</v>
      </c>
      <c r="U647" s="19">
        <f t="shared" si="108"/>
        <v>41.991666666666667</v>
      </c>
      <c r="V647" s="19">
        <f t="shared" si="109"/>
        <v>41.400000000000006</v>
      </c>
    </row>
    <row r="648" spans="1:22" ht="13.5" x14ac:dyDescent="0.25">
      <c r="A648" s="3">
        <f>RSI!A648</f>
        <v>42948</v>
      </c>
      <c r="B648" s="2">
        <f>RSI!B648</f>
        <v>4.7300000000000004</v>
      </c>
      <c r="C648" s="2">
        <f>RSI!I648</f>
        <v>69.741896241102395</v>
      </c>
      <c r="D648" s="2">
        <f>MACD!E648</f>
        <v>-3.359643580784244E-2</v>
      </c>
      <c r="E648" s="2">
        <f>MACD!F648</f>
        <v>-8.6341940121404823E-2</v>
      </c>
      <c r="F648" s="2">
        <f>'Moving Avg'!D648</f>
        <v>4.55</v>
      </c>
      <c r="G648" s="2">
        <f>'Moving Avg'!F648</f>
        <v>4.341499999999999</v>
      </c>
      <c r="H648" s="2">
        <f>'Moving Avg'!G648</f>
        <v>4.0368000000000004</v>
      </c>
      <c r="I648" s="2">
        <f>'Moving Avg'!H648</f>
        <v>3.9167499999999986</v>
      </c>
      <c r="J648" s="17" t="str">
        <f>OBV!F648</f>
        <v>BULLISH</v>
      </c>
      <c r="K648" s="17" t="str">
        <f>OBV!G648</f>
        <v>NEUTRAL</v>
      </c>
      <c r="L648" s="17" t="str">
        <f>OBV!H648</f>
        <v>CONFIRMED BULLISH</v>
      </c>
      <c r="M648" s="19">
        <f t="shared" si="100"/>
        <v>25</v>
      </c>
      <c r="N648" s="19">
        <f t="shared" si="101"/>
        <v>0</v>
      </c>
      <c r="O648" s="19">
        <f t="shared" si="102"/>
        <v>50</v>
      </c>
      <c r="P648" s="19">
        <f t="shared" si="103"/>
        <v>83.5</v>
      </c>
      <c r="Q648" s="20">
        <f t="shared" si="104"/>
        <v>28.774999999999999</v>
      </c>
      <c r="R648" s="20">
        <f t="shared" si="105"/>
        <v>43.375</v>
      </c>
      <c r="S648" s="20">
        <f t="shared" si="106"/>
        <v>53.825000000000003</v>
      </c>
      <c r="T648" s="20">
        <f t="shared" si="107"/>
        <v>39.625</v>
      </c>
      <c r="U648" s="19">
        <f t="shared" si="108"/>
        <v>41.991666666666667</v>
      </c>
      <c r="V648" s="19">
        <f t="shared" si="109"/>
        <v>41.400000000000006</v>
      </c>
    </row>
    <row r="649" spans="1:22" ht="13.5" x14ac:dyDescent="0.25">
      <c r="A649" s="3">
        <f>RSI!A649</f>
        <v>42949</v>
      </c>
      <c r="B649" s="2">
        <f>RSI!B649</f>
        <v>4.8499999999999996</v>
      </c>
      <c r="C649" s="2">
        <f>RSI!I649</f>
        <v>72.639933957769387</v>
      </c>
      <c r="D649" s="2">
        <f>MACD!E649</f>
        <v>-5.774932381667508E-2</v>
      </c>
      <c r="E649" s="2">
        <f>MACD!F649</f>
        <v>-8.0623416860458874E-2</v>
      </c>
      <c r="F649" s="2">
        <f>'Moving Avg'!D649</f>
        <v>4.6500000000000004</v>
      </c>
      <c r="G649" s="2">
        <f>'Moving Avg'!F649</f>
        <v>4.3789999999999996</v>
      </c>
      <c r="H649" s="2">
        <f>'Moving Avg'!G649</f>
        <v>4.0582000000000003</v>
      </c>
      <c r="I649" s="2">
        <f>'Moving Avg'!H649</f>
        <v>3.9212999999999982</v>
      </c>
      <c r="J649" s="17" t="str">
        <f>OBV!F649</f>
        <v>BULLISH</v>
      </c>
      <c r="K649" s="17" t="str">
        <f>OBV!G649</f>
        <v>STRONG</v>
      </c>
      <c r="L649" s="17" t="str">
        <f>OBV!H649</f>
        <v>CONFIRMED BULLISH</v>
      </c>
      <c r="M649" s="19">
        <f t="shared" si="100"/>
        <v>0</v>
      </c>
      <c r="N649" s="19">
        <f t="shared" si="101"/>
        <v>0</v>
      </c>
      <c r="O649" s="19">
        <f t="shared" si="102"/>
        <v>50</v>
      </c>
      <c r="P649" s="19">
        <f t="shared" si="103"/>
        <v>100</v>
      </c>
      <c r="Q649" s="20">
        <f t="shared" si="104"/>
        <v>22.5</v>
      </c>
      <c r="R649" s="20">
        <f t="shared" si="105"/>
        <v>42.5</v>
      </c>
      <c r="S649" s="20">
        <f t="shared" si="106"/>
        <v>57.5</v>
      </c>
      <c r="T649" s="20">
        <f t="shared" si="107"/>
        <v>37.5</v>
      </c>
      <c r="U649" s="19">
        <f t="shared" si="108"/>
        <v>40.833333333333336</v>
      </c>
      <c r="V649" s="19">
        <f t="shared" si="109"/>
        <v>40</v>
      </c>
    </row>
    <row r="650" spans="1:22" ht="13.5" x14ac:dyDescent="0.25">
      <c r="A650" s="3">
        <f>RSI!A650</f>
        <v>42950</v>
      </c>
      <c r="B650" s="2">
        <f>RSI!B650</f>
        <v>5.0599999999999996</v>
      </c>
      <c r="C650" s="2">
        <f>RSI!I650</f>
        <v>76.823388045026832</v>
      </c>
      <c r="D650" s="2">
        <f>MACD!E650</f>
        <v>-0.11857851728437296</v>
      </c>
      <c r="E650" s="2">
        <f>MACD!F650</f>
        <v>-8.8214436945241698E-2</v>
      </c>
      <c r="F650" s="2">
        <f>'Moving Avg'!D650</f>
        <v>4.7679999999999998</v>
      </c>
      <c r="G650" s="2">
        <f>'Moving Avg'!F650</f>
        <v>4.4379999999999997</v>
      </c>
      <c r="H650" s="2">
        <f>'Moving Avg'!G650</f>
        <v>4.0820000000000007</v>
      </c>
      <c r="I650" s="2">
        <f>'Moving Avg'!H650</f>
        <v>3.9268999999999976</v>
      </c>
      <c r="J650" s="17" t="str">
        <f>OBV!F650</f>
        <v>BULLISH</v>
      </c>
      <c r="K650" s="17" t="str">
        <f>OBV!G650</f>
        <v>STRONG</v>
      </c>
      <c r="L650" s="17" t="str">
        <f>OBV!H650</f>
        <v>CONFIRMED BULLISH</v>
      </c>
      <c r="M650" s="19">
        <f t="shared" si="100"/>
        <v>0</v>
      </c>
      <c r="N650" s="19">
        <f t="shared" si="101"/>
        <v>100</v>
      </c>
      <c r="O650" s="19">
        <f t="shared" si="102"/>
        <v>50</v>
      </c>
      <c r="P650" s="19">
        <f t="shared" si="103"/>
        <v>100</v>
      </c>
      <c r="Q650" s="20">
        <f t="shared" si="104"/>
        <v>57.5</v>
      </c>
      <c r="R650" s="20">
        <f t="shared" si="105"/>
        <v>62.5</v>
      </c>
      <c r="S650" s="20">
        <f t="shared" si="106"/>
        <v>72.5</v>
      </c>
      <c r="T650" s="20">
        <f t="shared" si="107"/>
        <v>62.5</v>
      </c>
      <c r="U650" s="19">
        <f t="shared" si="108"/>
        <v>64.166666666666671</v>
      </c>
      <c r="V650" s="19">
        <f t="shared" si="109"/>
        <v>63.75</v>
      </c>
    </row>
    <row r="651" spans="1:22" ht="13.5" x14ac:dyDescent="0.25">
      <c r="A651" s="3">
        <f>RSI!A651</f>
        <v>42951</v>
      </c>
      <c r="B651" s="2">
        <f>RSI!B651</f>
        <v>5.04</v>
      </c>
      <c r="C651" s="2">
        <f>RSI!I651</f>
        <v>75.637213040339702</v>
      </c>
      <c r="D651" s="2">
        <f>MACD!E651</f>
        <v>-0.17593952621451425</v>
      </c>
      <c r="E651" s="2">
        <f>MACD!F651</f>
        <v>-0.10575945479909621</v>
      </c>
      <c r="F651" s="2">
        <f>'Moving Avg'!D651</f>
        <v>4.8559999999999999</v>
      </c>
      <c r="G651" s="2">
        <f>'Moving Avg'!F651</f>
        <v>4.4904999999999999</v>
      </c>
      <c r="H651" s="2">
        <f>'Moving Avg'!G651</f>
        <v>4.1068000000000007</v>
      </c>
      <c r="I651" s="2">
        <f>'Moving Avg'!H651</f>
        <v>3.9325999999999972</v>
      </c>
      <c r="J651" s="17" t="str">
        <f>OBV!F651</f>
        <v>BULLISH</v>
      </c>
      <c r="K651" s="17" t="str">
        <f>OBV!G651</f>
        <v>NEUTRAL</v>
      </c>
      <c r="L651" s="17" t="str">
        <f>OBV!H651</f>
        <v>CONFIRMED BULLISH</v>
      </c>
      <c r="M651" s="19">
        <f t="shared" si="100"/>
        <v>0</v>
      </c>
      <c r="N651" s="19">
        <f t="shared" si="101"/>
        <v>100</v>
      </c>
      <c r="O651" s="19">
        <f t="shared" si="102"/>
        <v>50</v>
      </c>
      <c r="P651" s="19">
        <f t="shared" si="103"/>
        <v>83.5</v>
      </c>
      <c r="Q651" s="20">
        <f t="shared" si="104"/>
        <v>55.024999999999999</v>
      </c>
      <c r="R651" s="20">
        <f t="shared" si="105"/>
        <v>58.375</v>
      </c>
      <c r="S651" s="20">
        <f t="shared" si="106"/>
        <v>65.075000000000003</v>
      </c>
      <c r="T651" s="20">
        <f t="shared" si="107"/>
        <v>58.375</v>
      </c>
      <c r="U651" s="19">
        <f t="shared" si="108"/>
        <v>59.491666666666674</v>
      </c>
      <c r="V651" s="19">
        <f t="shared" si="109"/>
        <v>59.212500000000006</v>
      </c>
    </row>
    <row r="652" spans="1:22" ht="13.5" x14ac:dyDescent="0.25">
      <c r="A652" s="3">
        <f>RSI!A652</f>
        <v>42954</v>
      </c>
      <c r="B652" s="2">
        <f>RSI!B652</f>
        <v>5</v>
      </c>
      <c r="C652" s="2">
        <f>RSI!I652</f>
        <v>73.202781455727873</v>
      </c>
      <c r="D652" s="2">
        <f>MACD!E652</f>
        <v>-0.20690966681545664</v>
      </c>
      <c r="E652" s="2">
        <f>MACD!F652</f>
        <v>-0.12598949720236829</v>
      </c>
      <c r="F652" s="2">
        <f>'Moving Avg'!D652</f>
        <v>4.9359999999999999</v>
      </c>
      <c r="G652" s="2">
        <f>'Moving Avg'!F652</f>
        <v>4.5335000000000001</v>
      </c>
      <c r="H652" s="2">
        <f>'Moving Avg'!G652</f>
        <v>4.1314000000000002</v>
      </c>
      <c r="I652" s="2">
        <f>'Moving Avg'!H652</f>
        <v>3.9385999999999965</v>
      </c>
      <c r="J652" s="17" t="str">
        <f>OBV!F652</f>
        <v>BULLISH</v>
      </c>
      <c r="K652" s="17" t="str">
        <f>OBV!G652</f>
        <v>NEUTRAL</v>
      </c>
      <c r="L652" s="17" t="str">
        <f>OBV!H652</f>
        <v>CONFIRMED BULLISH</v>
      </c>
      <c r="M652" s="19">
        <f t="shared" si="100"/>
        <v>0</v>
      </c>
      <c r="N652" s="19">
        <f t="shared" si="101"/>
        <v>100</v>
      </c>
      <c r="O652" s="19">
        <f t="shared" si="102"/>
        <v>50</v>
      </c>
      <c r="P652" s="19">
        <f t="shared" si="103"/>
        <v>83.5</v>
      </c>
      <c r="Q652" s="20">
        <f t="shared" si="104"/>
        <v>55.024999999999999</v>
      </c>
      <c r="R652" s="20">
        <f t="shared" si="105"/>
        <v>58.375</v>
      </c>
      <c r="S652" s="20">
        <f t="shared" si="106"/>
        <v>65.075000000000003</v>
      </c>
      <c r="T652" s="20">
        <f t="shared" si="107"/>
        <v>58.375</v>
      </c>
      <c r="U652" s="19">
        <f t="shared" si="108"/>
        <v>59.491666666666674</v>
      </c>
      <c r="V652" s="19">
        <f t="shared" si="109"/>
        <v>59.212500000000006</v>
      </c>
    </row>
    <row r="653" spans="1:22" ht="13.5" x14ac:dyDescent="0.25">
      <c r="A653" s="3">
        <f>RSI!A653</f>
        <v>42955</v>
      </c>
      <c r="B653" s="2">
        <f>RSI!B653</f>
        <v>4.8899999999999997</v>
      </c>
      <c r="C653" s="2">
        <f>RSI!I653</f>
        <v>66.832385916402416</v>
      </c>
      <c r="D653" s="2">
        <f>MACD!E653</f>
        <v>-0.21753402578411052</v>
      </c>
      <c r="E653" s="2">
        <f>MACD!F653</f>
        <v>-0.14429840291871676</v>
      </c>
      <c r="F653" s="2">
        <f>'Moving Avg'!D653</f>
        <v>4.968</v>
      </c>
      <c r="G653" s="2">
        <f>'Moving Avg'!F653</f>
        <v>4.5655000000000001</v>
      </c>
      <c r="H653" s="2">
        <f>'Moving Avg'!G653</f>
        <v>4.1538000000000004</v>
      </c>
      <c r="I653" s="2">
        <f>'Moving Avg'!H653</f>
        <v>3.9436499999999968</v>
      </c>
      <c r="J653" s="17" t="str">
        <f>OBV!F653</f>
        <v>BULLISH</v>
      </c>
      <c r="K653" s="17" t="str">
        <f>OBV!G653</f>
        <v>NEUTRAL</v>
      </c>
      <c r="L653" s="17" t="str">
        <f>OBV!H653</f>
        <v>CONFIRMED BULLISH</v>
      </c>
      <c r="M653" s="19">
        <f t="shared" si="100"/>
        <v>25</v>
      </c>
      <c r="N653" s="19">
        <f t="shared" si="101"/>
        <v>100</v>
      </c>
      <c r="O653" s="19">
        <f t="shared" si="102"/>
        <v>50</v>
      </c>
      <c r="P653" s="19">
        <f t="shared" si="103"/>
        <v>83.5</v>
      </c>
      <c r="Q653" s="20">
        <f t="shared" si="104"/>
        <v>63.774999999999999</v>
      </c>
      <c r="R653" s="20">
        <f t="shared" si="105"/>
        <v>63.375</v>
      </c>
      <c r="S653" s="20">
        <f t="shared" si="106"/>
        <v>68.825000000000003</v>
      </c>
      <c r="T653" s="20">
        <f t="shared" si="107"/>
        <v>64.625</v>
      </c>
      <c r="U653" s="19">
        <f t="shared" si="108"/>
        <v>65.325000000000003</v>
      </c>
      <c r="V653" s="19">
        <f t="shared" si="109"/>
        <v>65.150000000000006</v>
      </c>
    </row>
    <row r="654" spans="1:22" ht="13.5" x14ac:dyDescent="0.25">
      <c r="A654" s="3">
        <f>RSI!A654</f>
        <v>42956</v>
      </c>
      <c r="B654" s="2">
        <f>RSI!B654</f>
        <v>4.74</v>
      </c>
      <c r="C654" s="2">
        <f>RSI!I654</f>
        <v>59.2592117753438</v>
      </c>
      <c r="D654" s="2">
        <f>MACD!E654</f>
        <v>-0.22554417567939034</v>
      </c>
      <c r="E654" s="2">
        <f>MACD!F654</f>
        <v>-0.16054755747085148</v>
      </c>
      <c r="F654" s="2">
        <f>'Moving Avg'!D654</f>
        <v>4.9459999999999997</v>
      </c>
      <c r="G654" s="2">
        <f>'Moving Avg'!F654</f>
        <v>4.5815000000000001</v>
      </c>
      <c r="H654" s="2">
        <f>'Moving Avg'!G654</f>
        <v>4.1731999999999996</v>
      </c>
      <c r="I654" s="2">
        <f>'Moving Avg'!H654</f>
        <v>3.947949999999997</v>
      </c>
      <c r="J654" s="17" t="str">
        <f>OBV!F654</f>
        <v>BEARISH</v>
      </c>
      <c r="K654" s="17" t="str">
        <f>OBV!G654</f>
        <v>NEUTRAL</v>
      </c>
      <c r="L654" s="17" t="str">
        <f>OBV!H654</f>
        <v>CONFIRMED BEARISH</v>
      </c>
      <c r="M654" s="19">
        <f t="shared" si="100"/>
        <v>25</v>
      </c>
      <c r="N654" s="19">
        <f t="shared" si="101"/>
        <v>100</v>
      </c>
      <c r="O654" s="19">
        <f t="shared" si="102"/>
        <v>50</v>
      </c>
      <c r="P654" s="19">
        <f t="shared" si="103"/>
        <v>16.5</v>
      </c>
      <c r="Q654" s="20">
        <f t="shared" si="104"/>
        <v>53.725000000000001</v>
      </c>
      <c r="R654" s="20">
        <f t="shared" si="105"/>
        <v>46.625</v>
      </c>
      <c r="S654" s="20">
        <f t="shared" si="106"/>
        <v>38.674999999999997</v>
      </c>
      <c r="T654" s="20">
        <f t="shared" si="107"/>
        <v>47.875</v>
      </c>
      <c r="U654" s="19">
        <f t="shared" si="108"/>
        <v>46.341666666666661</v>
      </c>
      <c r="V654" s="19">
        <f t="shared" si="109"/>
        <v>46.724999999999994</v>
      </c>
    </row>
    <row r="655" spans="1:22" ht="13.5" x14ac:dyDescent="0.25">
      <c r="A655" s="3">
        <f>RSI!A655</f>
        <v>42957</v>
      </c>
      <c r="B655" s="2">
        <f>RSI!B655</f>
        <v>4.5999999999999996</v>
      </c>
      <c r="C655" s="2">
        <f>RSI!I655</f>
        <v>53.199900572259409</v>
      </c>
      <c r="D655" s="2">
        <f>MACD!E655</f>
        <v>-0.20486216576054339</v>
      </c>
      <c r="E655" s="2">
        <f>MACD!F655</f>
        <v>-0.16941047912878987</v>
      </c>
      <c r="F655" s="2">
        <f>'Moving Avg'!D655</f>
        <v>4.854000000000001</v>
      </c>
      <c r="G655" s="2">
        <f>'Moving Avg'!F655</f>
        <v>4.593</v>
      </c>
      <c r="H655" s="2">
        <f>'Moving Avg'!G655</f>
        <v>4.1894</v>
      </c>
      <c r="I655" s="2">
        <f>'Moving Avg'!H655</f>
        <v>3.9514999999999962</v>
      </c>
      <c r="J655" s="17" t="str">
        <f>OBV!F655</f>
        <v>BEARISH</v>
      </c>
      <c r="K655" s="17" t="str">
        <f>OBV!G655</f>
        <v>NEUTRAL</v>
      </c>
      <c r="L655" s="17" t="str">
        <f>OBV!H655</f>
        <v>CONFIRMED BEARISH</v>
      </c>
      <c r="M655" s="19">
        <f t="shared" si="100"/>
        <v>25</v>
      </c>
      <c r="N655" s="19">
        <f t="shared" si="101"/>
        <v>100</v>
      </c>
      <c r="O655" s="19">
        <f t="shared" si="102"/>
        <v>50</v>
      </c>
      <c r="P655" s="19">
        <f t="shared" si="103"/>
        <v>16.5</v>
      </c>
      <c r="Q655" s="20">
        <f t="shared" si="104"/>
        <v>53.725000000000001</v>
      </c>
      <c r="R655" s="20">
        <f t="shared" si="105"/>
        <v>46.625</v>
      </c>
      <c r="S655" s="20">
        <f t="shared" si="106"/>
        <v>38.674999999999997</v>
      </c>
      <c r="T655" s="20">
        <f t="shared" si="107"/>
        <v>47.875</v>
      </c>
      <c r="U655" s="19">
        <f t="shared" si="108"/>
        <v>46.341666666666661</v>
      </c>
      <c r="V655" s="19">
        <f t="shared" si="109"/>
        <v>46.724999999999994</v>
      </c>
    </row>
    <row r="656" spans="1:22" ht="13.5" x14ac:dyDescent="0.25">
      <c r="A656" s="3">
        <f>RSI!A656</f>
        <v>42958</v>
      </c>
      <c r="B656" s="2">
        <f>RSI!B656</f>
        <v>4.5</v>
      </c>
      <c r="C656" s="2">
        <f>RSI!I656</f>
        <v>49.320608643880995</v>
      </c>
      <c r="D656" s="2">
        <f>MACD!E656</f>
        <v>-0.16039777433397528</v>
      </c>
      <c r="E656" s="2">
        <f>MACD!F656</f>
        <v>-0.16760793816982697</v>
      </c>
      <c r="F656" s="2">
        <f>'Moving Avg'!D656</f>
        <v>4.7460000000000004</v>
      </c>
      <c r="G656" s="2">
        <f>'Moving Avg'!F656</f>
        <v>4.593</v>
      </c>
      <c r="H656" s="2">
        <f>'Moving Avg'!G656</f>
        <v>4.2037999999999993</v>
      </c>
      <c r="I656" s="2">
        <f>'Moving Avg'!H656</f>
        <v>3.9545499999999962</v>
      </c>
      <c r="J656" s="17" t="str">
        <f>OBV!F656</f>
        <v>BEARISH</v>
      </c>
      <c r="K656" s="17" t="str">
        <f>OBV!G656</f>
        <v>NEUTRAL</v>
      </c>
      <c r="L656" s="17" t="str">
        <f>OBV!H656</f>
        <v>CONFIRMED BEARISH</v>
      </c>
      <c r="M656" s="19">
        <f t="shared" si="100"/>
        <v>25</v>
      </c>
      <c r="N656" s="19">
        <f t="shared" si="101"/>
        <v>0</v>
      </c>
      <c r="O656" s="19">
        <f t="shared" si="102"/>
        <v>50</v>
      </c>
      <c r="P656" s="19">
        <f t="shared" si="103"/>
        <v>16.5</v>
      </c>
      <c r="Q656" s="20">
        <f t="shared" si="104"/>
        <v>18.725000000000001</v>
      </c>
      <c r="R656" s="20">
        <f t="shared" si="105"/>
        <v>26.625</v>
      </c>
      <c r="S656" s="20">
        <f t="shared" si="106"/>
        <v>23.675000000000001</v>
      </c>
      <c r="T656" s="20">
        <f t="shared" si="107"/>
        <v>22.875</v>
      </c>
      <c r="U656" s="19">
        <f t="shared" si="108"/>
        <v>23.008333333333336</v>
      </c>
      <c r="V656" s="19">
        <f t="shared" si="109"/>
        <v>22.975000000000001</v>
      </c>
    </row>
    <row r="657" spans="1:22" ht="13.5" x14ac:dyDescent="0.25">
      <c r="A657" s="3">
        <f>RSI!A657</f>
        <v>42961</v>
      </c>
      <c r="B657" s="2">
        <f>RSI!B657</f>
        <v>4.5</v>
      </c>
      <c r="C657" s="2">
        <f>RSI!I657</f>
        <v>49.320608643880995</v>
      </c>
      <c r="D657" s="2">
        <f>MACD!E657</f>
        <v>-0.12259350442046468</v>
      </c>
      <c r="E657" s="2">
        <f>MACD!F657</f>
        <v>-0.15860505141995451</v>
      </c>
      <c r="F657" s="2">
        <f>'Moving Avg'!D657</f>
        <v>4.645999999999999</v>
      </c>
      <c r="G657" s="2">
        <f>'Moving Avg'!F657</f>
        <v>4.5979999999999999</v>
      </c>
      <c r="H657" s="2">
        <f>'Moving Avg'!G657</f>
        <v>4.2202000000000002</v>
      </c>
      <c r="I657" s="2">
        <f>'Moving Avg'!H657</f>
        <v>3.9575999999999971</v>
      </c>
      <c r="J657" s="17" t="str">
        <f>OBV!F657</f>
        <v>BEARISH</v>
      </c>
      <c r="K657" s="17" t="str">
        <f>OBV!G657</f>
        <v>NEUTRAL</v>
      </c>
      <c r="L657" s="17" t="str">
        <f>OBV!H657</f>
        <v>CONFIRMED BEARISH</v>
      </c>
      <c r="M657" s="19">
        <f t="shared" si="100"/>
        <v>25</v>
      </c>
      <c r="N657" s="19">
        <f t="shared" si="101"/>
        <v>0</v>
      </c>
      <c r="O657" s="19">
        <f t="shared" si="102"/>
        <v>50</v>
      </c>
      <c r="P657" s="19">
        <f t="shared" si="103"/>
        <v>16.5</v>
      </c>
      <c r="Q657" s="20">
        <f t="shared" si="104"/>
        <v>18.725000000000001</v>
      </c>
      <c r="R657" s="20">
        <f t="shared" si="105"/>
        <v>26.625</v>
      </c>
      <c r="S657" s="20">
        <f t="shared" si="106"/>
        <v>23.675000000000001</v>
      </c>
      <c r="T657" s="20">
        <f t="shared" si="107"/>
        <v>22.875</v>
      </c>
      <c r="U657" s="19">
        <f t="shared" si="108"/>
        <v>23.008333333333336</v>
      </c>
      <c r="V657" s="19">
        <f t="shared" si="109"/>
        <v>22.975000000000001</v>
      </c>
    </row>
    <row r="658" spans="1:22" ht="13.5" x14ac:dyDescent="0.25">
      <c r="A658" s="3">
        <f>RSI!A658</f>
        <v>42962</v>
      </c>
      <c r="B658" s="2">
        <f>RSI!B658</f>
        <v>4.45</v>
      </c>
      <c r="C658" s="2">
        <f>RSI!I658</f>
        <v>47.319718850563369</v>
      </c>
      <c r="D658" s="2">
        <f>MACD!E658</f>
        <v>-6.6734392614490545E-2</v>
      </c>
      <c r="E658" s="2">
        <f>MACD!F658</f>
        <v>-0.14023091965886172</v>
      </c>
      <c r="F658" s="2">
        <f>'Moving Avg'!D658</f>
        <v>4.5579999999999998</v>
      </c>
      <c r="G658" s="2">
        <f>'Moving Avg'!F658</f>
        <v>4.5960000000000001</v>
      </c>
      <c r="H658" s="2">
        <f>'Moving Avg'!G658</f>
        <v>4.2341999999999995</v>
      </c>
      <c r="I658" s="2">
        <f>'Moving Avg'!H658</f>
        <v>3.9592499999999973</v>
      </c>
      <c r="J658" s="17" t="str">
        <f>OBV!F658</f>
        <v>BEARISH</v>
      </c>
      <c r="K658" s="17" t="str">
        <f>OBV!G658</f>
        <v>NEUTRAL</v>
      </c>
      <c r="L658" s="17" t="str">
        <f>OBV!H658</f>
        <v>CONFIRMED BEARISH</v>
      </c>
      <c r="M658" s="19">
        <f t="shared" si="100"/>
        <v>25</v>
      </c>
      <c r="N658" s="19">
        <f t="shared" si="101"/>
        <v>0</v>
      </c>
      <c r="O658" s="19">
        <f t="shared" si="102"/>
        <v>50</v>
      </c>
      <c r="P658" s="19">
        <f t="shared" si="103"/>
        <v>16.5</v>
      </c>
      <c r="Q658" s="20">
        <f t="shared" si="104"/>
        <v>18.725000000000001</v>
      </c>
      <c r="R658" s="20">
        <f t="shared" si="105"/>
        <v>26.625</v>
      </c>
      <c r="S658" s="20">
        <f t="shared" si="106"/>
        <v>23.675000000000001</v>
      </c>
      <c r="T658" s="20">
        <f t="shared" si="107"/>
        <v>22.875</v>
      </c>
      <c r="U658" s="19">
        <f t="shared" si="108"/>
        <v>23.008333333333336</v>
      </c>
      <c r="V658" s="19">
        <f t="shared" si="109"/>
        <v>22.975000000000001</v>
      </c>
    </row>
    <row r="659" spans="1:22" ht="13.5" x14ac:dyDescent="0.25">
      <c r="A659" s="3">
        <f>RSI!A659</f>
        <v>42963</v>
      </c>
      <c r="B659" s="2">
        <f>RSI!B659</f>
        <v>4.51</v>
      </c>
      <c r="C659" s="2">
        <f>RSI!I659</f>
        <v>49.94403704517169</v>
      </c>
      <c r="D659" s="2">
        <f>MACD!E659</f>
        <v>-5.0016481213255304E-3</v>
      </c>
      <c r="E659" s="2">
        <f>MACD!F659</f>
        <v>-0.11318506535135449</v>
      </c>
      <c r="F659" s="2">
        <f>'Moving Avg'!D659</f>
        <v>4.5120000000000005</v>
      </c>
      <c r="G659" s="2">
        <f>'Moving Avg'!F659</f>
        <v>4.6029999999999998</v>
      </c>
      <c r="H659" s="2">
        <f>'Moving Avg'!G659</f>
        <v>4.247399999999999</v>
      </c>
      <c r="I659" s="2">
        <f>'Moving Avg'!H659</f>
        <v>3.9602999999999975</v>
      </c>
      <c r="J659" s="17" t="str">
        <f>OBV!F659</f>
        <v>BEARISH</v>
      </c>
      <c r="K659" s="17" t="str">
        <f>OBV!G659</f>
        <v>NEUTRAL</v>
      </c>
      <c r="L659" s="17" t="str">
        <f>OBV!H659</f>
        <v>CONFIRMED BEARISH</v>
      </c>
      <c r="M659" s="19">
        <f t="shared" si="100"/>
        <v>25</v>
      </c>
      <c r="N659" s="19">
        <f t="shared" si="101"/>
        <v>0</v>
      </c>
      <c r="O659" s="19">
        <f t="shared" si="102"/>
        <v>50</v>
      </c>
      <c r="P659" s="19">
        <f t="shared" si="103"/>
        <v>16.5</v>
      </c>
      <c r="Q659" s="20">
        <f t="shared" si="104"/>
        <v>18.725000000000001</v>
      </c>
      <c r="R659" s="20">
        <f t="shared" si="105"/>
        <v>26.625</v>
      </c>
      <c r="S659" s="20">
        <f t="shared" si="106"/>
        <v>23.675000000000001</v>
      </c>
      <c r="T659" s="20">
        <f t="shared" si="107"/>
        <v>22.875</v>
      </c>
      <c r="U659" s="19">
        <f t="shared" si="108"/>
        <v>23.008333333333336</v>
      </c>
      <c r="V659" s="19">
        <f t="shared" si="109"/>
        <v>22.975000000000001</v>
      </c>
    </row>
    <row r="660" spans="1:22" ht="13.5" x14ac:dyDescent="0.25">
      <c r="A660" s="3">
        <f>RSI!A660</f>
        <v>42964</v>
      </c>
      <c r="B660" s="2">
        <f>RSI!B660</f>
        <v>4.51</v>
      </c>
      <c r="C660" s="2">
        <f>RSI!I660</f>
        <v>49.94403704517169</v>
      </c>
      <c r="D660" s="2">
        <f>MACD!E660</f>
        <v>7.9603797257893127E-2</v>
      </c>
      <c r="E660" s="2">
        <f>MACD!F660</f>
        <v>-7.4627292829504963E-2</v>
      </c>
      <c r="F660" s="2">
        <f>'Moving Avg'!D660</f>
        <v>4.4939999999999998</v>
      </c>
      <c r="G660" s="2">
        <f>'Moving Avg'!F660</f>
        <v>4.617</v>
      </c>
      <c r="H660" s="2">
        <f>'Moving Avg'!G660</f>
        <v>4.2605999999999993</v>
      </c>
      <c r="I660" s="2">
        <f>'Moving Avg'!H660</f>
        <v>3.9603999999999968</v>
      </c>
      <c r="J660" s="17" t="str">
        <f>OBV!F660</f>
        <v>BEARISH</v>
      </c>
      <c r="K660" s="17" t="str">
        <f>OBV!G660</f>
        <v>NEUTRAL</v>
      </c>
      <c r="L660" s="17" t="str">
        <f>OBV!H660</f>
        <v>CONFIRMED BEARISH</v>
      </c>
      <c r="M660" s="19">
        <f t="shared" si="100"/>
        <v>25</v>
      </c>
      <c r="N660" s="19">
        <f t="shared" si="101"/>
        <v>0</v>
      </c>
      <c r="O660" s="19">
        <f t="shared" si="102"/>
        <v>50</v>
      </c>
      <c r="P660" s="19">
        <f t="shared" si="103"/>
        <v>16.5</v>
      </c>
      <c r="Q660" s="20">
        <f t="shared" si="104"/>
        <v>18.725000000000001</v>
      </c>
      <c r="R660" s="20">
        <f t="shared" si="105"/>
        <v>26.625</v>
      </c>
      <c r="S660" s="20">
        <f t="shared" si="106"/>
        <v>23.675000000000001</v>
      </c>
      <c r="T660" s="20">
        <f t="shared" si="107"/>
        <v>22.875</v>
      </c>
      <c r="U660" s="19">
        <f t="shared" si="108"/>
        <v>23.008333333333336</v>
      </c>
      <c r="V660" s="19">
        <f t="shared" si="109"/>
        <v>22.975000000000001</v>
      </c>
    </row>
    <row r="661" spans="1:22" ht="13.5" x14ac:dyDescent="0.25">
      <c r="A661" s="3">
        <f>RSI!A661</f>
        <v>42965</v>
      </c>
      <c r="B661" s="2">
        <f>RSI!B661</f>
        <v>4.58</v>
      </c>
      <c r="C661" s="2">
        <f>RSI!I661</f>
        <v>53.10494338979516</v>
      </c>
      <c r="D661" s="2">
        <f>MACD!E661</f>
        <v>0.14298864708767489</v>
      </c>
      <c r="E661" s="2">
        <f>MACD!F661</f>
        <v>-3.1104104846068993E-2</v>
      </c>
      <c r="F661" s="2">
        <f>'Moving Avg'!D661</f>
        <v>4.51</v>
      </c>
      <c r="G661" s="2">
        <f>'Moving Avg'!F661</f>
        <v>4.6355000000000004</v>
      </c>
      <c r="H661" s="2">
        <f>'Moving Avg'!G661</f>
        <v>4.2743999999999982</v>
      </c>
      <c r="I661" s="2">
        <f>'Moving Avg'!H661</f>
        <v>3.9612999999999969</v>
      </c>
      <c r="J661" s="17" t="str">
        <f>OBV!F661</f>
        <v>BULLISH</v>
      </c>
      <c r="K661" s="17" t="str">
        <f>OBV!G661</f>
        <v>NEUTRAL</v>
      </c>
      <c r="L661" s="17" t="str">
        <f>OBV!H661</f>
        <v>CONFIRMED BULLISH</v>
      </c>
      <c r="M661" s="19">
        <f t="shared" si="100"/>
        <v>25</v>
      </c>
      <c r="N661" s="19">
        <f t="shared" si="101"/>
        <v>0</v>
      </c>
      <c r="O661" s="19">
        <f t="shared" si="102"/>
        <v>50</v>
      </c>
      <c r="P661" s="19">
        <f t="shared" si="103"/>
        <v>83.5</v>
      </c>
      <c r="Q661" s="20">
        <f t="shared" si="104"/>
        <v>28.774999999999999</v>
      </c>
      <c r="R661" s="20">
        <f t="shared" si="105"/>
        <v>43.375</v>
      </c>
      <c r="S661" s="20">
        <f t="shared" si="106"/>
        <v>53.825000000000003</v>
      </c>
      <c r="T661" s="20">
        <f t="shared" si="107"/>
        <v>39.625</v>
      </c>
      <c r="U661" s="19">
        <f t="shared" si="108"/>
        <v>41.991666666666667</v>
      </c>
      <c r="V661" s="19">
        <f t="shared" si="109"/>
        <v>41.400000000000006</v>
      </c>
    </row>
    <row r="662" spans="1:22" ht="13.5" x14ac:dyDescent="0.25">
      <c r="A662" s="3">
        <f>RSI!A662</f>
        <v>42968</v>
      </c>
      <c r="B662" s="2">
        <f>RSI!B662</f>
        <v>4.51</v>
      </c>
      <c r="C662" s="2">
        <f>RSI!I662</f>
        <v>49.723499558143203</v>
      </c>
      <c r="D662" s="2">
        <f>MACD!E662</f>
        <v>0.19529314599035086</v>
      </c>
      <c r="E662" s="2">
        <f>MACD!F662</f>
        <v>1.4175345321214981E-2</v>
      </c>
      <c r="F662" s="2">
        <f>'Moving Avg'!D662</f>
        <v>4.5120000000000005</v>
      </c>
      <c r="G662" s="2">
        <f>'Moving Avg'!F662</f>
        <v>4.6445000000000016</v>
      </c>
      <c r="H662" s="2">
        <f>'Moving Avg'!G662</f>
        <v>4.2867999999999986</v>
      </c>
      <c r="I662" s="2">
        <f>'Moving Avg'!H662</f>
        <v>3.9625499999999967</v>
      </c>
      <c r="J662" s="17" t="str">
        <f>OBV!F662</f>
        <v>BULLISH</v>
      </c>
      <c r="K662" s="17" t="str">
        <f>OBV!G662</f>
        <v>NEUTRAL</v>
      </c>
      <c r="L662" s="17" t="str">
        <f>OBV!H662</f>
        <v>CONFIRMED BULLISH</v>
      </c>
      <c r="M662" s="19">
        <f t="shared" si="100"/>
        <v>25</v>
      </c>
      <c r="N662" s="19">
        <f t="shared" si="101"/>
        <v>0</v>
      </c>
      <c r="O662" s="19">
        <f t="shared" si="102"/>
        <v>50</v>
      </c>
      <c r="P662" s="19">
        <f t="shared" si="103"/>
        <v>83.5</v>
      </c>
      <c r="Q662" s="20">
        <f t="shared" si="104"/>
        <v>28.774999999999999</v>
      </c>
      <c r="R662" s="20">
        <f t="shared" si="105"/>
        <v>43.375</v>
      </c>
      <c r="S662" s="20">
        <f t="shared" si="106"/>
        <v>53.825000000000003</v>
      </c>
      <c r="T662" s="20">
        <f t="shared" si="107"/>
        <v>39.625</v>
      </c>
      <c r="U662" s="19">
        <f t="shared" si="108"/>
        <v>41.991666666666667</v>
      </c>
      <c r="V662" s="19">
        <f t="shared" si="109"/>
        <v>41.400000000000006</v>
      </c>
    </row>
    <row r="663" spans="1:22" ht="13.5" x14ac:dyDescent="0.25">
      <c r="A663" s="3">
        <f>RSI!A663</f>
        <v>42969</v>
      </c>
      <c r="B663" s="2">
        <f>RSI!B663</f>
        <v>4.63</v>
      </c>
      <c r="C663" s="2">
        <f>RSI!I663</f>
        <v>55.011991920869946</v>
      </c>
      <c r="D663" s="2">
        <f>MACD!E663</f>
        <v>0.21381897110224468</v>
      </c>
      <c r="E663" s="2">
        <f>MACD!F663</f>
        <v>5.4104070477420926E-2</v>
      </c>
      <c r="F663" s="2">
        <f>'Moving Avg'!D663</f>
        <v>4.548</v>
      </c>
      <c r="G663" s="2">
        <f>'Moving Avg'!F663</f>
        <v>4.6560000000000006</v>
      </c>
      <c r="H663" s="2">
        <f>'Moving Avg'!G663</f>
        <v>4.3025999999999991</v>
      </c>
      <c r="I663" s="2">
        <f>'Moving Avg'!H663</f>
        <v>3.9640999999999962</v>
      </c>
      <c r="J663" s="17" t="str">
        <f>OBV!F663</f>
        <v>BULLISH</v>
      </c>
      <c r="K663" s="17" t="str">
        <f>OBV!G663</f>
        <v>NEUTRAL</v>
      </c>
      <c r="L663" s="17" t="str">
        <f>OBV!H663</f>
        <v>CONFIRMED BULLISH</v>
      </c>
      <c r="M663" s="19">
        <f t="shared" si="100"/>
        <v>25</v>
      </c>
      <c r="N663" s="19">
        <f t="shared" si="101"/>
        <v>0</v>
      </c>
      <c r="O663" s="19">
        <f t="shared" si="102"/>
        <v>50</v>
      </c>
      <c r="P663" s="19">
        <f t="shared" si="103"/>
        <v>83.5</v>
      </c>
      <c r="Q663" s="20">
        <f t="shared" si="104"/>
        <v>28.774999999999999</v>
      </c>
      <c r="R663" s="20">
        <f t="shared" si="105"/>
        <v>43.375</v>
      </c>
      <c r="S663" s="20">
        <f t="shared" si="106"/>
        <v>53.825000000000003</v>
      </c>
      <c r="T663" s="20">
        <f t="shared" si="107"/>
        <v>39.625</v>
      </c>
      <c r="U663" s="19">
        <f t="shared" si="108"/>
        <v>41.991666666666667</v>
      </c>
      <c r="V663" s="19">
        <f t="shared" si="109"/>
        <v>41.400000000000006</v>
      </c>
    </row>
    <row r="664" spans="1:22" ht="13.5" x14ac:dyDescent="0.25">
      <c r="A664" s="3">
        <f>RSI!A664</f>
        <v>42970</v>
      </c>
      <c r="B664" s="2">
        <f>RSI!B664</f>
        <v>4.6500000000000004</v>
      </c>
      <c r="C664" s="2">
        <f>RSI!I664</f>
        <v>55.845623259989281</v>
      </c>
      <c r="D664" s="2">
        <f>MACD!E664</f>
        <v>0.2043013814195147</v>
      </c>
      <c r="E664" s="2">
        <f>MACD!F664</f>
        <v>8.4143532665839682E-2</v>
      </c>
      <c r="F664" s="2">
        <f>'Moving Avg'!D664</f>
        <v>4.5760000000000005</v>
      </c>
      <c r="G664" s="2">
        <f>'Moving Avg'!F664</f>
        <v>4.6710000000000012</v>
      </c>
      <c r="H664" s="2">
        <f>'Moving Avg'!G664</f>
        <v>4.3195999999999986</v>
      </c>
      <c r="I664" s="2">
        <f>'Moving Avg'!H664</f>
        <v>3.9663499999999958</v>
      </c>
      <c r="J664" s="17" t="str">
        <f>OBV!F664</f>
        <v>BULLISH</v>
      </c>
      <c r="K664" s="17" t="str">
        <f>OBV!G664</f>
        <v>NEUTRAL</v>
      </c>
      <c r="L664" s="17" t="str">
        <f>OBV!H664</f>
        <v>CONFIRMED BULLISH</v>
      </c>
      <c r="M664" s="19">
        <f t="shared" si="100"/>
        <v>25</v>
      </c>
      <c r="N664" s="19">
        <f t="shared" si="101"/>
        <v>0</v>
      </c>
      <c r="O664" s="19">
        <f t="shared" si="102"/>
        <v>50</v>
      </c>
      <c r="P664" s="19">
        <f t="shared" si="103"/>
        <v>83.5</v>
      </c>
      <c r="Q664" s="20">
        <f t="shared" si="104"/>
        <v>28.774999999999999</v>
      </c>
      <c r="R664" s="20">
        <f t="shared" si="105"/>
        <v>43.375</v>
      </c>
      <c r="S664" s="20">
        <f t="shared" si="106"/>
        <v>53.825000000000003</v>
      </c>
      <c r="T664" s="20">
        <f t="shared" si="107"/>
        <v>39.625</v>
      </c>
      <c r="U664" s="19">
        <f t="shared" si="108"/>
        <v>41.991666666666667</v>
      </c>
      <c r="V664" s="19">
        <f t="shared" si="109"/>
        <v>41.400000000000006</v>
      </c>
    </row>
    <row r="665" spans="1:22" ht="13.5" x14ac:dyDescent="0.25">
      <c r="A665" s="3">
        <f>RSI!A665</f>
        <v>42971</v>
      </c>
      <c r="B665" s="2">
        <f>RSI!B665</f>
        <v>4.78</v>
      </c>
      <c r="C665" s="2">
        <f>RSI!I665</f>
        <v>60.9153188389962</v>
      </c>
      <c r="D665" s="2">
        <f>MACD!E665</f>
        <v>0.16437390937270902</v>
      </c>
      <c r="E665" s="2">
        <f>MACD!F665</f>
        <v>0.10018960800721355</v>
      </c>
      <c r="F665" s="2">
        <f>'Moving Avg'!D665</f>
        <v>4.63</v>
      </c>
      <c r="G665" s="2">
        <f>'Moving Avg'!F665</f>
        <v>4.6865000000000006</v>
      </c>
      <c r="H665" s="2">
        <f>'Moving Avg'!G665</f>
        <v>4.3401999999999985</v>
      </c>
      <c r="I665" s="2">
        <f>'Moving Avg'!H665</f>
        <v>3.9698499999999961</v>
      </c>
      <c r="J665" s="17" t="str">
        <f>OBV!F665</f>
        <v>BULLISH</v>
      </c>
      <c r="K665" s="17" t="str">
        <f>OBV!G665</f>
        <v>NEUTRAL</v>
      </c>
      <c r="L665" s="17" t="str">
        <f>OBV!H665</f>
        <v>CONFIRMED BULLISH</v>
      </c>
      <c r="M665" s="19">
        <f t="shared" si="100"/>
        <v>25</v>
      </c>
      <c r="N665" s="19">
        <f t="shared" si="101"/>
        <v>0</v>
      </c>
      <c r="O665" s="19">
        <f t="shared" si="102"/>
        <v>50</v>
      </c>
      <c r="P665" s="19">
        <f t="shared" si="103"/>
        <v>83.5</v>
      </c>
      <c r="Q665" s="20">
        <f t="shared" si="104"/>
        <v>28.774999999999999</v>
      </c>
      <c r="R665" s="20">
        <f t="shared" si="105"/>
        <v>43.375</v>
      </c>
      <c r="S665" s="20">
        <f t="shared" si="106"/>
        <v>53.825000000000003</v>
      </c>
      <c r="T665" s="20">
        <f t="shared" si="107"/>
        <v>39.625</v>
      </c>
      <c r="U665" s="19">
        <f t="shared" si="108"/>
        <v>41.991666666666667</v>
      </c>
      <c r="V665" s="19">
        <f t="shared" si="109"/>
        <v>41.400000000000006</v>
      </c>
    </row>
    <row r="666" spans="1:22" ht="13.5" x14ac:dyDescent="0.25">
      <c r="A666" s="3">
        <f>RSI!A666</f>
        <v>42972</v>
      </c>
      <c r="B666" s="2">
        <f>RSI!B666</f>
        <v>4.78</v>
      </c>
      <c r="C666" s="2">
        <f>RSI!I666</f>
        <v>60.9153188389962</v>
      </c>
      <c r="D666" s="2">
        <f>MACD!E666</f>
        <v>0.11378259754831443</v>
      </c>
      <c r="E666" s="2">
        <f>MACD!F666</f>
        <v>0.10290820591543373</v>
      </c>
      <c r="F666" s="2">
        <f>'Moving Avg'!D666</f>
        <v>4.67</v>
      </c>
      <c r="G666" s="2">
        <f>'Moving Avg'!F666</f>
        <v>4.6955000000000009</v>
      </c>
      <c r="H666" s="2">
        <f>'Moving Avg'!G666</f>
        <v>4.3607999999999985</v>
      </c>
      <c r="I666" s="2">
        <f>'Moving Avg'!H666</f>
        <v>3.9735499999999964</v>
      </c>
      <c r="J666" s="17" t="str">
        <f>OBV!F666</f>
        <v>BULLISH</v>
      </c>
      <c r="K666" s="17" t="str">
        <f>OBV!G666</f>
        <v>NEUTRAL</v>
      </c>
      <c r="L666" s="17" t="str">
        <f>OBV!H666</f>
        <v>CONFIRMED BULLISH</v>
      </c>
      <c r="M666" s="19">
        <f t="shared" si="100"/>
        <v>25</v>
      </c>
      <c r="N666" s="19">
        <f t="shared" si="101"/>
        <v>0</v>
      </c>
      <c r="O666" s="19">
        <f t="shared" si="102"/>
        <v>50</v>
      </c>
      <c r="P666" s="19">
        <f t="shared" si="103"/>
        <v>83.5</v>
      </c>
      <c r="Q666" s="20">
        <f t="shared" si="104"/>
        <v>28.774999999999999</v>
      </c>
      <c r="R666" s="20">
        <f t="shared" si="105"/>
        <v>43.375</v>
      </c>
      <c r="S666" s="20">
        <f t="shared" si="106"/>
        <v>53.825000000000003</v>
      </c>
      <c r="T666" s="20">
        <f t="shared" si="107"/>
        <v>39.625</v>
      </c>
      <c r="U666" s="19">
        <f t="shared" si="108"/>
        <v>41.991666666666667</v>
      </c>
      <c r="V666" s="19">
        <f t="shared" si="109"/>
        <v>41.400000000000006</v>
      </c>
    </row>
    <row r="667" spans="1:22" ht="13.5" x14ac:dyDescent="0.25">
      <c r="A667" s="3">
        <f>RSI!A667</f>
        <v>42975</v>
      </c>
      <c r="B667" s="2">
        <f>RSI!B667</f>
        <v>4.8499999999999996</v>
      </c>
      <c r="C667" s="2">
        <f>RSI!I667</f>
        <v>63.530276424897764</v>
      </c>
      <c r="D667" s="2">
        <f>MACD!E667</f>
        <v>6.4472793725232513E-2</v>
      </c>
      <c r="E667" s="2">
        <f>MACD!F667</f>
        <v>9.5221123477393504E-2</v>
      </c>
      <c r="F667" s="2">
        <f>'Moving Avg'!D667</f>
        <v>4.7380000000000013</v>
      </c>
      <c r="G667" s="2">
        <f>'Moving Avg'!F667</f>
        <v>4.7080000000000002</v>
      </c>
      <c r="H667" s="2">
        <f>'Moving Avg'!G667</f>
        <v>4.3827999999999987</v>
      </c>
      <c r="I667" s="2">
        <f>'Moving Avg'!H667</f>
        <v>3.9777999999999962</v>
      </c>
      <c r="J667" s="17" t="str">
        <f>OBV!F667</f>
        <v>BULLISH</v>
      </c>
      <c r="K667" s="17" t="str">
        <f>OBV!G667</f>
        <v>STRONG</v>
      </c>
      <c r="L667" s="17" t="str">
        <f>OBV!H667</f>
        <v>CONFIRMED BULLISH</v>
      </c>
      <c r="M667" s="19">
        <f t="shared" si="100"/>
        <v>25</v>
      </c>
      <c r="N667" s="19">
        <f t="shared" si="101"/>
        <v>100</v>
      </c>
      <c r="O667" s="19">
        <f t="shared" si="102"/>
        <v>50</v>
      </c>
      <c r="P667" s="19">
        <f t="shared" si="103"/>
        <v>100</v>
      </c>
      <c r="Q667" s="20">
        <f t="shared" si="104"/>
        <v>66.25</v>
      </c>
      <c r="R667" s="20">
        <f t="shared" si="105"/>
        <v>67.5</v>
      </c>
      <c r="S667" s="20">
        <f t="shared" si="106"/>
        <v>76.25</v>
      </c>
      <c r="T667" s="20">
        <f t="shared" si="107"/>
        <v>68.75</v>
      </c>
      <c r="U667" s="19">
        <f t="shared" si="108"/>
        <v>70</v>
      </c>
      <c r="V667" s="19">
        <f t="shared" si="109"/>
        <v>69.6875</v>
      </c>
    </row>
    <row r="668" spans="1:22" ht="13.5" x14ac:dyDescent="0.25">
      <c r="A668" s="3">
        <f>RSI!A668</f>
        <v>42976</v>
      </c>
      <c r="B668" s="2">
        <f>RSI!B668</f>
        <v>5</v>
      </c>
      <c r="C668" s="2">
        <f>RSI!I668</f>
        <v>68.407960245811154</v>
      </c>
      <c r="D668" s="2">
        <f>MACD!E668</f>
        <v>2.313001057858699E-3</v>
      </c>
      <c r="E668" s="2">
        <f>MACD!F668</f>
        <v>7.6639498993486543E-2</v>
      </c>
      <c r="F668" s="2">
        <f>'Moving Avg'!D668</f>
        <v>4.8120000000000003</v>
      </c>
      <c r="G668" s="2">
        <f>'Moving Avg'!F668</f>
        <v>4.7214999999999998</v>
      </c>
      <c r="H668" s="2">
        <f>'Moving Avg'!G668</f>
        <v>4.4067999999999987</v>
      </c>
      <c r="I668" s="2">
        <f>'Moving Avg'!H668</f>
        <v>3.9820499999999965</v>
      </c>
      <c r="J668" s="17" t="str">
        <f>OBV!F668</f>
        <v>BULLISH</v>
      </c>
      <c r="K668" s="17" t="str">
        <f>OBV!G668</f>
        <v>STRONG</v>
      </c>
      <c r="L668" s="17" t="str">
        <f>OBV!H668</f>
        <v>CONFIRMED BULLISH</v>
      </c>
      <c r="M668" s="19">
        <f t="shared" si="100"/>
        <v>25</v>
      </c>
      <c r="N668" s="19">
        <f t="shared" si="101"/>
        <v>100</v>
      </c>
      <c r="O668" s="19">
        <f t="shared" si="102"/>
        <v>50</v>
      </c>
      <c r="P668" s="19">
        <f t="shared" si="103"/>
        <v>100</v>
      </c>
      <c r="Q668" s="20">
        <f t="shared" si="104"/>
        <v>66.25</v>
      </c>
      <c r="R668" s="20">
        <f t="shared" si="105"/>
        <v>67.5</v>
      </c>
      <c r="S668" s="20">
        <f t="shared" si="106"/>
        <v>76.25</v>
      </c>
      <c r="T668" s="20">
        <f t="shared" si="107"/>
        <v>68.75</v>
      </c>
      <c r="U668" s="19">
        <f t="shared" si="108"/>
        <v>70</v>
      </c>
      <c r="V668" s="19">
        <f t="shared" si="109"/>
        <v>69.6875</v>
      </c>
    </row>
    <row r="669" spans="1:22" ht="13.5" x14ac:dyDescent="0.25">
      <c r="A669" s="3">
        <f>RSI!A669</f>
        <v>42977</v>
      </c>
      <c r="B669" s="2">
        <f>RSI!B669</f>
        <v>5.05</v>
      </c>
      <c r="C669" s="2">
        <f>RSI!I669</f>
        <v>69.855252547674723</v>
      </c>
      <c r="D669" s="2">
        <f>MACD!E669</f>
        <v>-4.7154790930060031E-2</v>
      </c>
      <c r="E669" s="2">
        <f>MACD!F669</f>
        <v>5.1880641008777227E-2</v>
      </c>
      <c r="F669" s="2">
        <f>'Moving Avg'!D669</f>
        <v>4.8920000000000003</v>
      </c>
      <c r="G669" s="2">
        <f>'Moving Avg'!F669</f>
        <v>4.7314999999999996</v>
      </c>
      <c r="H669" s="2">
        <f>'Moving Avg'!G669</f>
        <v>4.432599999999999</v>
      </c>
      <c r="I669" s="2">
        <f>'Moving Avg'!H669</f>
        <v>3.986099999999996</v>
      </c>
      <c r="J669" s="17" t="str">
        <f>OBV!F669</f>
        <v>BULLISH</v>
      </c>
      <c r="K669" s="17" t="str">
        <f>OBV!G669</f>
        <v>STRONG</v>
      </c>
      <c r="L669" s="17" t="str">
        <f>OBV!H669</f>
        <v>CONFIRMED BULLISH</v>
      </c>
      <c r="M669" s="19">
        <f t="shared" si="100"/>
        <v>25</v>
      </c>
      <c r="N669" s="19">
        <f t="shared" si="101"/>
        <v>100</v>
      </c>
      <c r="O669" s="19">
        <f t="shared" si="102"/>
        <v>50</v>
      </c>
      <c r="P669" s="19">
        <f t="shared" si="103"/>
        <v>100</v>
      </c>
      <c r="Q669" s="20">
        <f t="shared" si="104"/>
        <v>66.25</v>
      </c>
      <c r="R669" s="20">
        <f t="shared" si="105"/>
        <v>67.5</v>
      </c>
      <c r="S669" s="20">
        <f t="shared" si="106"/>
        <v>76.25</v>
      </c>
      <c r="T669" s="20">
        <f t="shared" si="107"/>
        <v>68.75</v>
      </c>
      <c r="U669" s="19">
        <f t="shared" si="108"/>
        <v>70</v>
      </c>
      <c r="V669" s="19">
        <f t="shared" si="109"/>
        <v>69.6875</v>
      </c>
    </row>
    <row r="670" spans="1:22" ht="13.5" x14ac:dyDescent="0.25">
      <c r="A670" s="3">
        <f>RSI!A670</f>
        <v>42978</v>
      </c>
      <c r="B670" s="2">
        <f>RSI!B670</f>
        <v>4.95</v>
      </c>
      <c r="C670" s="2">
        <f>RSI!I670</f>
        <v>63.581544069070311</v>
      </c>
      <c r="D670" s="2">
        <f>MACD!E670</f>
        <v>-8.412067022623404E-2</v>
      </c>
      <c r="E670" s="2">
        <f>MACD!F670</f>
        <v>2.4680378761774976E-2</v>
      </c>
      <c r="F670" s="2">
        <f>'Moving Avg'!D670</f>
        <v>4.9260000000000002</v>
      </c>
      <c r="G670" s="2">
        <f>'Moving Avg'!F670</f>
        <v>4.726</v>
      </c>
      <c r="H670" s="2">
        <f>'Moving Avg'!G670</f>
        <v>4.4555999999999987</v>
      </c>
      <c r="I670" s="2">
        <f>'Moving Avg'!H670</f>
        <v>3.989649999999997</v>
      </c>
      <c r="J670" s="17" t="str">
        <f>OBV!F670</f>
        <v>BULLISH</v>
      </c>
      <c r="K670" s="17" t="str">
        <f>OBV!G670</f>
        <v>STRONG</v>
      </c>
      <c r="L670" s="17" t="str">
        <f>OBV!H670</f>
        <v>CONFIRMED BULLISH</v>
      </c>
      <c r="M670" s="19">
        <f t="shared" si="100"/>
        <v>25</v>
      </c>
      <c r="N670" s="19">
        <f t="shared" si="101"/>
        <v>100</v>
      </c>
      <c r="O670" s="19">
        <f t="shared" si="102"/>
        <v>50</v>
      </c>
      <c r="P670" s="19">
        <f t="shared" si="103"/>
        <v>100</v>
      </c>
      <c r="Q670" s="20">
        <f t="shared" si="104"/>
        <v>66.25</v>
      </c>
      <c r="R670" s="20">
        <f t="shared" si="105"/>
        <v>67.5</v>
      </c>
      <c r="S670" s="20">
        <f t="shared" si="106"/>
        <v>76.25</v>
      </c>
      <c r="T670" s="20">
        <f t="shared" si="107"/>
        <v>68.75</v>
      </c>
      <c r="U670" s="19">
        <f t="shared" si="108"/>
        <v>70</v>
      </c>
      <c r="V670" s="19">
        <f t="shared" si="109"/>
        <v>69.6875</v>
      </c>
    </row>
    <row r="671" spans="1:22" ht="13.5" x14ac:dyDescent="0.25">
      <c r="A671" s="3">
        <f>RSI!A671</f>
        <v>42982</v>
      </c>
      <c r="B671" s="2">
        <f>RSI!B671</f>
        <v>4.8499999999999996</v>
      </c>
      <c r="C671" s="2">
        <f>RSI!I671</f>
        <v>57.974347043237032</v>
      </c>
      <c r="D671" s="2">
        <f>MACD!E671</f>
        <v>-9.8961508190744674E-2</v>
      </c>
      <c r="E671" s="2">
        <f>MACD!F671</f>
        <v>-4.7998628728951331E-5</v>
      </c>
      <c r="F671" s="2">
        <f>'Moving Avg'!D671</f>
        <v>4.9399999999999995</v>
      </c>
      <c r="G671" s="2">
        <f>'Moving Avg'!F671</f>
        <v>4.716499999999999</v>
      </c>
      <c r="H671" s="2">
        <f>'Moving Avg'!G671</f>
        <v>4.4745999999999988</v>
      </c>
      <c r="I671" s="2">
        <f>'Moving Avg'!H671</f>
        <v>3.992699999999997</v>
      </c>
      <c r="J671" s="17" t="str">
        <f>OBV!F671</f>
        <v>BULLISH</v>
      </c>
      <c r="K671" s="17" t="str">
        <f>OBV!G671</f>
        <v>STRONG</v>
      </c>
      <c r="L671" s="17" t="str">
        <f>OBV!H671</f>
        <v>CONFIRMED BULLISH</v>
      </c>
      <c r="M671" s="19">
        <f t="shared" si="100"/>
        <v>25</v>
      </c>
      <c r="N671" s="19">
        <f t="shared" si="101"/>
        <v>100</v>
      </c>
      <c r="O671" s="19">
        <f t="shared" si="102"/>
        <v>50</v>
      </c>
      <c r="P671" s="19">
        <f t="shared" si="103"/>
        <v>100</v>
      </c>
      <c r="Q671" s="20">
        <f t="shared" si="104"/>
        <v>66.25</v>
      </c>
      <c r="R671" s="20">
        <f t="shared" si="105"/>
        <v>67.5</v>
      </c>
      <c r="S671" s="20">
        <f t="shared" si="106"/>
        <v>76.25</v>
      </c>
      <c r="T671" s="20">
        <f t="shared" si="107"/>
        <v>68.75</v>
      </c>
      <c r="U671" s="19">
        <f t="shared" si="108"/>
        <v>70</v>
      </c>
      <c r="V671" s="19">
        <f t="shared" si="109"/>
        <v>69.6875</v>
      </c>
    </row>
    <row r="672" spans="1:22" ht="13.5" x14ac:dyDescent="0.25">
      <c r="A672" s="3">
        <f>RSI!A672</f>
        <v>42983</v>
      </c>
      <c r="B672" s="2">
        <f>RSI!B672</f>
        <v>4.8499999999999996</v>
      </c>
      <c r="C672" s="2">
        <f>RSI!I672</f>
        <v>57.974347043237046</v>
      </c>
      <c r="D672" s="2">
        <f>MACD!E672</f>
        <v>-0.12330733271347238</v>
      </c>
      <c r="E672" s="2">
        <f>MACD!F672</f>
        <v>-2.4699865445677642E-2</v>
      </c>
      <c r="F672" s="2">
        <f>'Moving Avg'!D672</f>
        <v>4.9400000000000004</v>
      </c>
      <c r="G672" s="2">
        <f>'Moving Avg'!F672</f>
        <v>4.7089999999999987</v>
      </c>
      <c r="H672" s="2">
        <f>'Moving Avg'!G672</f>
        <v>4.4953999999999983</v>
      </c>
      <c r="I672" s="2">
        <f>'Moving Avg'!H672</f>
        <v>3.9962999999999971</v>
      </c>
      <c r="J672" s="17" t="str">
        <f>OBV!F672</f>
        <v>BULLISH</v>
      </c>
      <c r="K672" s="17" t="str">
        <f>OBV!G672</f>
        <v>STRONG</v>
      </c>
      <c r="L672" s="17" t="str">
        <f>OBV!H672</f>
        <v>NEUTRAL</v>
      </c>
      <c r="M672" s="19">
        <f t="shared" si="100"/>
        <v>25</v>
      </c>
      <c r="N672" s="19">
        <f t="shared" si="101"/>
        <v>100</v>
      </c>
      <c r="O672" s="19">
        <f t="shared" si="102"/>
        <v>50</v>
      </c>
      <c r="P672" s="19">
        <f t="shared" si="103"/>
        <v>66</v>
      </c>
      <c r="Q672" s="20">
        <f t="shared" si="104"/>
        <v>61.15</v>
      </c>
      <c r="R672" s="20">
        <f t="shared" si="105"/>
        <v>59</v>
      </c>
      <c r="S672" s="20">
        <f t="shared" si="106"/>
        <v>60.95</v>
      </c>
      <c r="T672" s="20">
        <f t="shared" si="107"/>
        <v>60.25</v>
      </c>
      <c r="U672" s="19">
        <f t="shared" si="108"/>
        <v>60.366666666666674</v>
      </c>
      <c r="V672" s="19">
        <f t="shared" si="109"/>
        <v>60.337500000000006</v>
      </c>
    </row>
    <row r="673" spans="1:22" ht="13.5" x14ac:dyDescent="0.25">
      <c r="A673" s="3">
        <f>RSI!A673</f>
        <v>42984</v>
      </c>
      <c r="B673" s="2">
        <f>RSI!B673</f>
        <v>4.8499999999999996</v>
      </c>
      <c r="C673" s="2">
        <f>RSI!I673</f>
        <v>57.974347043237053</v>
      </c>
      <c r="D673" s="2">
        <f>MACD!E673</f>
        <v>-0.12638959030007157</v>
      </c>
      <c r="E673" s="2">
        <f>MACD!F673</f>
        <v>-4.5037810416556433E-2</v>
      </c>
      <c r="F673" s="2">
        <f>'Moving Avg'!D673</f>
        <v>4.9099999999999993</v>
      </c>
      <c r="G673" s="2">
        <f>'Moving Avg'!F673</f>
        <v>4.706999999999999</v>
      </c>
      <c r="H673" s="2">
        <f>'Moving Avg'!G673</f>
        <v>4.5139999999999985</v>
      </c>
      <c r="I673" s="2">
        <f>'Moving Avg'!H673</f>
        <v>3.9993499999999971</v>
      </c>
      <c r="J673" s="17" t="str">
        <f>OBV!F673</f>
        <v>BULLISH</v>
      </c>
      <c r="K673" s="17" t="str">
        <f>OBV!G673</f>
        <v>NEUTRAL</v>
      </c>
      <c r="L673" s="17" t="str">
        <f>OBV!H673</f>
        <v>BULLISH DIVERGENCE</v>
      </c>
      <c r="M673" s="19">
        <f t="shared" si="100"/>
        <v>25</v>
      </c>
      <c r="N673" s="19">
        <f t="shared" si="101"/>
        <v>100</v>
      </c>
      <c r="O673" s="19">
        <f t="shared" si="102"/>
        <v>50</v>
      </c>
      <c r="P673" s="19">
        <f t="shared" si="103"/>
        <v>66.5</v>
      </c>
      <c r="Q673" s="20">
        <f t="shared" si="104"/>
        <v>61.225000000000001</v>
      </c>
      <c r="R673" s="20">
        <f t="shared" si="105"/>
        <v>59.125</v>
      </c>
      <c r="S673" s="20">
        <f t="shared" si="106"/>
        <v>61.174999999999997</v>
      </c>
      <c r="T673" s="20">
        <f t="shared" si="107"/>
        <v>60.375</v>
      </c>
      <c r="U673" s="19">
        <f t="shared" si="108"/>
        <v>60.508333333333326</v>
      </c>
      <c r="V673" s="19">
        <f t="shared" si="109"/>
        <v>60.474999999999994</v>
      </c>
    </row>
    <row r="674" spans="1:22" ht="13.5" x14ac:dyDescent="0.25">
      <c r="A674" s="3">
        <f>RSI!A674</f>
        <v>42985</v>
      </c>
      <c r="B674" s="2">
        <f>RSI!B674</f>
        <v>4.84</v>
      </c>
      <c r="C674" s="2">
        <f>RSI!I674</f>
        <v>57.342739607479089</v>
      </c>
      <c r="D674" s="2">
        <f>MACD!E674</f>
        <v>-0.12605358595566774</v>
      </c>
      <c r="E674" s="2">
        <f>MACD!F674</f>
        <v>-6.1240965524378695E-2</v>
      </c>
      <c r="F674" s="2">
        <f>'Moving Avg'!D674</f>
        <v>4.8680000000000003</v>
      </c>
      <c r="G674" s="2">
        <f>'Moving Avg'!F674</f>
        <v>4.7119999999999989</v>
      </c>
      <c r="H674" s="2">
        <f>'Moving Avg'!G674</f>
        <v>4.5321999999999987</v>
      </c>
      <c r="I674" s="2">
        <f>'Moving Avg'!H674</f>
        <v>4.0025499999999976</v>
      </c>
      <c r="J674" s="17" t="str">
        <f>OBV!F674</f>
        <v>BEARISH</v>
      </c>
      <c r="K674" s="17" t="str">
        <f>OBV!G674</f>
        <v>NEUTRAL</v>
      </c>
      <c r="L674" s="17" t="str">
        <f>OBV!H674</f>
        <v>CONFIRMED BEARISH</v>
      </c>
      <c r="M674" s="19">
        <f t="shared" si="100"/>
        <v>25</v>
      </c>
      <c r="N674" s="19">
        <f t="shared" si="101"/>
        <v>100</v>
      </c>
      <c r="O674" s="19">
        <f t="shared" si="102"/>
        <v>50</v>
      </c>
      <c r="P674" s="19">
        <f t="shared" si="103"/>
        <v>16.5</v>
      </c>
      <c r="Q674" s="20">
        <f t="shared" si="104"/>
        <v>53.725000000000001</v>
      </c>
      <c r="R674" s="20">
        <f t="shared" si="105"/>
        <v>46.625</v>
      </c>
      <c r="S674" s="20">
        <f t="shared" si="106"/>
        <v>38.674999999999997</v>
      </c>
      <c r="T674" s="20">
        <f t="shared" si="107"/>
        <v>47.875</v>
      </c>
      <c r="U674" s="19">
        <f t="shared" si="108"/>
        <v>46.341666666666661</v>
      </c>
      <c r="V674" s="19">
        <f t="shared" si="109"/>
        <v>46.724999999999994</v>
      </c>
    </row>
    <row r="675" spans="1:22" ht="13.5" x14ac:dyDescent="0.25">
      <c r="A675" s="3">
        <f>RSI!A675</f>
        <v>42986</v>
      </c>
      <c r="B675" s="2">
        <f>RSI!B675</f>
        <v>4.84</v>
      </c>
      <c r="C675" s="2">
        <f>RSI!I675</f>
        <v>57.342739607479089</v>
      </c>
      <c r="D675" s="2">
        <f>MACD!E675</f>
        <v>-0.10651906875186867</v>
      </c>
      <c r="E675" s="2">
        <f>MACD!F675</f>
        <v>-7.029658616987669E-2</v>
      </c>
      <c r="F675" s="2">
        <f>'Moving Avg'!D675</f>
        <v>4.8460000000000001</v>
      </c>
      <c r="G675" s="2">
        <f>'Moving Avg'!F675</f>
        <v>4.7239999999999993</v>
      </c>
      <c r="H675" s="2">
        <f>'Moving Avg'!G675</f>
        <v>4.5509999999999993</v>
      </c>
      <c r="I675" s="2">
        <f>'Moving Avg'!H675</f>
        <v>4.0063499999999967</v>
      </c>
      <c r="J675" s="17" t="str">
        <f>OBV!F675</f>
        <v>BEARISH</v>
      </c>
      <c r="K675" s="17" t="str">
        <f>OBV!G675</f>
        <v>NEUTRAL</v>
      </c>
      <c r="L675" s="17" t="str">
        <f>OBV!H675</f>
        <v>CONFIRMED BEARISH</v>
      </c>
      <c r="M675" s="19">
        <f t="shared" si="100"/>
        <v>25</v>
      </c>
      <c r="N675" s="19">
        <f t="shared" si="101"/>
        <v>100</v>
      </c>
      <c r="O675" s="19">
        <f t="shared" si="102"/>
        <v>50</v>
      </c>
      <c r="P675" s="19">
        <f t="shared" si="103"/>
        <v>16.5</v>
      </c>
      <c r="Q675" s="20">
        <f t="shared" si="104"/>
        <v>53.725000000000001</v>
      </c>
      <c r="R675" s="20">
        <f t="shared" si="105"/>
        <v>46.625</v>
      </c>
      <c r="S675" s="20">
        <f t="shared" si="106"/>
        <v>38.674999999999997</v>
      </c>
      <c r="T675" s="20">
        <f t="shared" si="107"/>
        <v>47.875</v>
      </c>
      <c r="U675" s="19">
        <f t="shared" si="108"/>
        <v>46.341666666666661</v>
      </c>
      <c r="V675" s="19">
        <f t="shared" si="109"/>
        <v>46.724999999999994</v>
      </c>
    </row>
    <row r="676" spans="1:22" ht="13.5" x14ac:dyDescent="0.25">
      <c r="A676" s="3">
        <f>RSI!A676</f>
        <v>42989</v>
      </c>
      <c r="B676" s="2">
        <f>RSI!B676</f>
        <v>4.84</v>
      </c>
      <c r="C676" s="2">
        <f>RSI!I676</f>
        <v>57.342739607479089</v>
      </c>
      <c r="D676" s="2">
        <f>MACD!E676</f>
        <v>-9.0684115743173699E-2</v>
      </c>
      <c r="E676" s="2">
        <f>MACD!F676</f>
        <v>-7.4374092084536103E-2</v>
      </c>
      <c r="F676" s="2">
        <f>'Moving Avg'!D676</f>
        <v>4.8439999999999994</v>
      </c>
      <c r="G676" s="2">
        <f>'Moving Avg'!F676</f>
        <v>4.7409999999999997</v>
      </c>
      <c r="H676" s="2">
        <f>'Moving Avg'!G676</f>
        <v>4.569799999999999</v>
      </c>
      <c r="I676" s="2">
        <f>'Moving Avg'!H676</f>
        <v>4.0101499999999977</v>
      </c>
      <c r="J676" s="17" t="str">
        <f>OBV!F676</f>
        <v>BEARISH</v>
      </c>
      <c r="K676" s="17" t="str">
        <f>OBV!G676</f>
        <v>NEUTRAL</v>
      </c>
      <c r="L676" s="17" t="str">
        <f>OBV!H676</f>
        <v>CONFIRMED BEARISH</v>
      </c>
      <c r="M676" s="19">
        <f t="shared" si="100"/>
        <v>25</v>
      </c>
      <c r="N676" s="19">
        <f t="shared" si="101"/>
        <v>45</v>
      </c>
      <c r="O676" s="19">
        <f t="shared" si="102"/>
        <v>50</v>
      </c>
      <c r="P676" s="19">
        <f t="shared" si="103"/>
        <v>16.5</v>
      </c>
      <c r="Q676" s="20">
        <f t="shared" si="104"/>
        <v>34.475000000000001</v>
      </c>
      <c r="R676" s="20">
        <f t="shared" si="105"/>
        <v>35.625</v>
      </c>
      <c r="S676" s="20">
        <f t="shared" si="106"/>
        <v>30.425000000000001</v>
      </c>
      <c r="T676" s="20">
        <f t="shared" si="107"/>
        <v>34.125</v>
      </c>
      <c r="U676" s="19">
        <f t="shared" si="108"/>
        <v>33.508333333333333</v>
      </c>
      <c r="V676" s="19">
        <f t="shared" si="109"/>
        <v>33.662499999999994</v>
      </c>
    </row>
    <row r="677" spans="1:22" ht="13.5" x14ac:dyDescent="0.25">
      <c r="A677" s="3">
        <f>RSI!A677</f>
        <v>42990</v>
      </c>
      <c r="B677" s="2">
        <f>RSI!B677</f>
        <v>4.8</v>
      </c>
      <c r="C677" s="2">
        <f>RSI!I677</f>
        <v>54.382773344286399</v>
      </c>
      <c r="D677" s="2">
        <f>MACD!E677</f>
        <v>-6.419594326350353E-2</v>
      </c>
      <c r="E677" s="2">
        <f>MACD!F677</f>
        <v>-7.2338462320329588E-2</v>
      </c>
      <c r="F677" s="2">
        <f>'Moving Avg'!D677</f>
        <v>4.8339999999999996</v>
      </c>
      <c r="G677" s="2">
        <f>'Moving Avg'!F677</f>
        <v>4.7560000000000002</v>
      </c>
      <c r="H677" s="2">
        <f>'Moving Avg'!G677</f>
        <v>4.5855999999999986</v>
      </c>
      <c r="I677" s="2">
        <f>'Moving Avg'!H677</f>
        <v>4.0137499999999982</v>
      </c>
      <c r="J677" s="17" t="str">
        <f>OBV!F677</f>
        <v>BEARISH</v>
      </c>
      <c r="K677" s="17" t="str">
        <f>OBV!G677</f>
        <v>NEUTRAL</v>
      </c>
      <c r="L677" s="17" t="str">
        <f>OBV!H677</f>
        <v>CONFIRMED BEARISH</v>
      </c>
      <c r="M677" s="19">
        <f t="shared" si="100"/>
        <v>25</v>
      </c>
      <c r="N677" s="19">
        <f t="shared" si="101"/>
        <v>0</v>
      </c>
      <c r="O677" s="19">
        <f t="shared" si="102"/>
        <v>50</v>
      </c>
      <c r="P677" s="19">
        <f t="shared" si="103"/>
        <v>16.5</v>
      </c>
      <c r="Q677" s="20">
        <f t="shared" si="104"/>
        <v>18.725000000000001</v>
      </c>
      <c r="R677" s="20">
        <f t="shared" si="105"/>
        <v>26.625</v>
      </c>
      <c r="S677" s="20">
        <f t="shared" si="106"/>
        <v>23.675000000000001</v>
      </c>
      <c r="T677" s="20">
        <f t="shared" si="107"/>
        <v>22.875</v>
      </c>
      <c r="U677" s="19">
        <f t="shared" si="108"/>
        <v>23.008333333333336</v>
      </c>
      <c r="V677" s="19">
        <f t="shared" si="109"/>
        <v>22.975000000000001</v>
      </c>
    </row>
    <row r="678" spans="1:22" ht="13.5" x14ac:dyDescent="0.25">
      <c r="A678" s="3">
        <f>RSI!A678</f>
        <v>42991</v>
      </c>
      <c r="B678" s="2">
        <f>RSI!B678</f>
        <v>4.71</v>
      </c>
      <c r="C678" s="2">
        <f>RSI!I678</f>
        <v>48.336958476038888</v>
      </c>
      <c r="D678" s="2">
        <f>MACD!E678</f>
        <v>-1.2398133562753877E-2</v>
      </c>
      <c r="E678" s="2">
        <f>MACD!F678</f>
        <v>-6.0350396568814448E-2</v>
      </c>
      <c r="F678" s="2">
        <f>'Moving Avg'!D678</f>
        <v>4.806</v>
      </c>
      <c r="G678" s="2">
        <f>'Moving Avg'!F678</f>
        <v>4.7690000000000001</v>
      </c>
      <c r="H678" s="2">
        <f>'Moving Avg'!G678</f>
        <v>4.5967999999999991</v>
      </c>
      <c r="I678" s="2">
        <f>'Moving Avg'!H678</f>
        <v>4.0168999999999979</v>
      </c>
      <c r="J678" s="17" t="str">
        <f>OBV!F678</f>
        <v>BEARISH</v>
      </c>
      <c r="K678" s="17" t="str">
        <f>OBV!G678</f>
        <v>NEUTRAL</v>
      </c>
      <c r="L678" s="17" t="str">
        <f>OBV!H678</f>
        <v>CONFIRMED BEARISH</v>
      </c>
      <c r="M678" s="19">
        <f t="shared" si="100"/>
        <v>25</v>
      </c>
      <c r="N678" s="19">
        <f t="shared" si="101"/>
        <v>0</v>
      </c>
      <c r="O678" s="19">
        <f t="shared" si="102"/>
        <v>50</v>
      </c>
      <c r="P678" s="19">
        <f t="shared" si="103"/>
        <v>16.5</v>
      </c>
      <c r="Q678" s="20">
        <f t="shared" si="104"/>
        <v>18.725000000000001</v>
      </c>
      <c r="R678" s="20">
        <f t="shared" si="105"/>
        <v>26.625</v>
      </c>
      <c r="S678" s="20">
        <f t="shared" si="106"/>
        <v>23.675000000000001</v>
      </c>
      <c r="T678" s="20">
        <f t="shared" si="107"/>
        <v>22.875</v>
      </c>
      <c r="U678" s="19">
        <f t="shared" si="108"/>
        <v>23.008333333333336</v>
      </c>
      <c r="V678" s="19">
        <f t="shared" si="109"/>
        <v>22.975000000000001</v>
      </c>
    </row>
    <row r="679" spans="1:22" ht="13.5" x14ac:dyDescent="0.25">
      <c r="A679" s="3">
        <f>RSI!A679</f>
        <v>42992</v>
      </c>
      <c r="B679" s="2">
        <f>RSI!B679</f>
        <v>4.5999999999999996</v>
      </c>
      <c r="C679" s="2">
        <f>RSI!I679</f>
        <v>42.166766817873452</v>
      </c>
      <c r="D679" s="2">
        <f>MACD!E679</f>
        <v>4.7470784391539844E-2</v>
      </c>
      <c r="E679" s="2">
        <f>MACD!F679</f>
        <v>-3.8786160376743588E-2</v>
      </c>
      <c r="F679" s="2">
        <f>'Moving Avg'!D679</f>
        <v>4.758</v>
      </c>
      <c r="G679" s="2">
        <f>'Moving Avg'!F679</f>
        <v>4.7735000000000003</v>
      </c>
      <c r="H679" s="2">
        <f>'Moving Avg'!G679</f>
        <v>4.6067999999999998</v>
      </c>
      <c r="I679" s="2">
        <f>'Moving Avg'!H679</f>
        <v>4.0188999999999977</v>
      </c>
      <c r="J679" s="17" t="str">
        <f>OBV!F679</f>
        <v>BEARISH</v>
      </c>
      <c r="K679" s="17" t="str">
        <f>OBV!G679</f>
        <v>NEUTRAL</v>
      </c>
      <c r="L679" s="17" t="str">
        <f>OBV!H679</f>
        <v>CONFIRMED BEARISH</v>
      </c>
      <c r="M679" s="19">
        <f t="shared" si="100"/>
        <v>25</v>
      </c>
      <c r="N679" s="19">
        <f t="shared" si="101"/>
        <v>0</v>
      </c>
      <c r="O679" s="19">
        <f t="shared" si="102"/>
        <v>50</v>
      </c>
      <c r="P679" s="19">
        <f t="shared" si="103"/>
        <v>16.5</v>
      </c>
      <c r="Q679" s="20">
        <f t="shared" si="104"/>
        <v>18.725000000000001</v>
      </c>
      <c r="R679" s="20">
        <f t="shared" si="105"/>
        <v>26.625</v>
      </c>
      <c r="S679" s="20">
        <f t="shared" si="106"/>
        <v>23.675000000000001</v>
      </c>
      <c r="T679" s="20">
        <f t="shared" si="107"/>
        <v>22.875</v>
      </c>
      <c r="U679" s="19">
        <f t="shared" si="108"/>
        <v>23.008333333333336</v>
      </c>
      <c r="V679" s="19">
        <f t="shared" si="109"/>
        <v>22.975000000000001</v>
      </c>
    </row>
    <row r="680" spans="1:22" ht="13.5" x14ac:dyDescent="0.25">
      <c r="A680" s="3">
        <f>RSI!A680</f>
        <v>42993</v>
      </c>
      <c r="B680" s="2">
        <f>RSI!B680</f>
        <v>4.47</v>
      </c>
      <c r="C680" s="2">
        <f>RSI!I680</f>
        <v>36.273639572934229</v>
      </c>
      <c r="D680" s="2">
        <f>MACD!E680</f>
        <v>9.3208873564943673E-2</v>
      </c>
      <c r="E680" s="2">
        <f>MACD!F680</f>
        <v>-1.2387153588406138E-2</v>
      </c>
      <c r="F680" s="2">
        <f>'Moving Avg'!D680</f>
        <v>4.6840000000000002</v>
      </c>
      <c r="G680" s="2">
        <f>'Moving Avg'!F680</f>
        <v>4.7714999999999996</v>
      </c>
      <c r="H680" s="2">
        <f>'Moving Avg'!G680</f>
        <v>4.6185999999999998</v>
      </c>
      <c r="I680" s="2">
        <f>'Moving Avg'!H680</f>
        <v>4.0206999999999979</v>
      </c>
      <c r="J680" s="17" t="str">
        <f>OBV!F680</f>
        <v>BEARISH</v>
      </c>
      <c r="K680" s="17" t="str">
        <f>OBV!G680</f>
        <v>NEUTRAL</v>
      </c>
      <c r="L680" s="17" t="str">
        <f>OBV!H680</f>
        <v>CONFIRMED BEARISH</v>
      </c>
      <c r="M680" s="19">
        <f t="shared" si="100"/>
        <v>25</v>
      </c>
      <c r="N680" s="19">
        <f t="shared" si="101"/>
        <v>0</v>
      </c>
      <c r="O680" s="19">
        <f t="shared" si="102"/>
        <v>50</v>
      </c>
      <c r="P680" s="19">
        <f t="shared" si="103"/>
        <v>16.5</v>
      </c>
      <c r="Q680" s="20">
        <f t="shared" si="104"/>
        <v>18.725000000000001</v>
      </c>
      <c r="R680" s="20">
        <f t="shared" si="105"/>
        <v>26.625</v>
      </c>
      <c r="S680" s="20">
        <f t="shared" si="106"/>
        <v>23.675000000000001</v>
      </c>
      <c r="T680" s="20">
        <f t="shared" si="107"/>
        <v>22.875</v>
      </c>
      <c r="U680" s="19">
        <f t="shared" si="108"/>
        <v>23.008333333333336</v>
      </c>
      <c r="V680" s="19">
        <f t="shared" si="109"/>
        <v>22.975000000000001</v>
      </c>
    </row>
    <row r="681" spans="1:22" ht="13.5" x14ac:dyDescent="0.25">
      <c r="A681" s="3">
        <f>RSI!A681</f>
        <v>42996</v>
      </c>
      <c r="B681" s="2">
        <f>RSI!B681</f>
        <v>4.5</v>
      </c>
      <c r="C681" s="2">
        <f>RSI!I681</f>
        <v>38.412729577560739</v>
      </c>
      <c r="D681" s="2">
        <f>MACD!E681</f>
        <v>0.11584459729265451</v>
      </c>
      <c r="E681" s="2">
        <f>MACD!F681</f>
        <v>1.3259196587805992E-2</v>
      </c>
      <c r="F681" s="2">
        <f>'Moving Avg'!D681</f>
        <v>4.6159999999999997</v>
      </c>
      <c r="G681" s="2">
        <f>'Moving Avg'!F681</f>
        <v>4.7675000000000001</v>
      </c>
      <c r="H681" s="2">
        <f>'Moving Avg'!G681</f>
        <v>4.6288</v>
      </c>
      <c r="I681" s="2">
        <f>'Moving Avg'!H681</f>
        <v>4.0228999999999981</v>
      </c>
      <c r="J681" s="17" t="str">
        <f>OBV!F681</f>
        <v>BEARISH</v>
      </c>
      <c r="K681" s="17" t="str">
        <f>OBV!G681</f>
        <v>NEUTRAL</v>
      </c>
      <c r="L681" s="17" t="str">
        <f>OBV!H681</f>
        <v>CONFIRMED BEARISH</v>
      </c>
      <c r="M681" s="19">
        <f t="shared" si="100"/>
        <v>25</v>
      </c>
      <c r="N681" s="19">
        <f t="shared" si="101"/>
        <v>0</v>
      </c>
      <c r="O681" s="19">
        <f t="shared" si="102"/>
        <v>50</v>
      </c>
      <c r="P681" s="19">
        <f t="shared" si="103"/>
        <v>16.5</v>
      </c>
      <c r="Q681" s="20">
        <f t="shared" si="104"/>
        <v>18.725000000000001</v>
      </c>
      <c r="R681" s="20">
        <f t="shared" si="105"/>
        <v>26.625</v>
      </c>
      <c r="S681" s="20">
        <f t="shared" si="106"/>
        <v>23.675000000000001</v>
      </c>
      <c r="T681" s="20">
        <f t="shared" si="107"/>
        <v>22.875</v>
      </c>
      <c r="U681" s="19">
        <f t="shared" si="108"/>
        <v>23.008333333333336</v>
      </c>
      <c r="V681" s="19">
        <f t="shared" si="109"/>
        <v>22.975000000000001</v>
      </c>
    </row>
    <row r="682" spans="1:22" ht="13.5" x14ac:dyDescent="0.25">
      <c r="A682" s="3">
        <f>RSI!A682</f>
        <v>42997</v>
      </c>
      <c r="B682" s="2">
        <f>RSI!B682</f>
        <v>4.5</v>
      </c>
      <c r="C682" s="2">
        <f>RSI!I682</f>
        <v>38.412729577560739</v>
      </c>
      <c r="D682" s="2">
        <f>MACD!E682</f>
        <v>0.13624757631245465</v>
      </c>
      <c r="E682" s="2">
        <f>MACD!F682</f>
        <v>3.785687253273573E-2</v>
      </c>
      <c r="F682" s="2">
        <f>'Moving Avg'!D682</f>
        <v>4.5559999999999992</v>
      </c>
      <c r="G682" s="2">
        <f>'Moving Avg'!F682</f>
        <v>4.7670000000000003</v>
      </c>
      <c r="H682" s="2">
        <f>'Moving Avg'!G682</f>
        <v>4.6360000000000001</v>
      </c>
      <c r="I682" s="2">
        <f>'Moving Avg'!H682</f>
        <v>4.0250999999999975</v>
      </c>
      <c r="J682" s="17" t="str">
        <f>OBV!F682</f>
        <v>BEARISH</v>
      </c>
      <c r="K682" s="17" t="str">
        <f>OBV!G682</f>
        <v>NEUTRAL</v>
      </c>
      <c r="L682" s="17" t="str">
        <f>OBV!H682</f>
        <v>CONFIRMED BEARISH</v>
      </c>
      <c r="M682" s="19">
        <f t="shared" si="100"/>
        <v>25</v>
      </c>
      <c r="N682" s="19">
        <f t="shared" si="101"/>
        <v>0</v>
      </c>
      <c r="O682" s="19">
        <f t="shared" si="102"/>
        <v>50</v>
      </c>
      <c r="P682" s="19">
        <f t="shared" si="103"/>
        <v>16.5</v>
      </c>
      <c r="Q682" s="20">
        <f t="shared" si="104"/>
        <v>18.725000000000001</v>
      </c>
      <c r="R682" s="20">
        <f t="shared" si="105"/>
        <v>26.625</v>
      </c>
      <c r="S682" s="20">
        <f t="shared" si="106"/>
        <v>23.675000000000001</v>
      </c>
      <c r="T682" s="20">
        <f t="shared" si="107"/>
        <v>22.875</v>
      </c>
      <c r="U682" s="19">
        <f t="shared" si="108"/>
        <v>23.008333333333336</v>
      </c>
      <c r="V682" s="19">
        <f t="shared" si="109"/>
        <v>22.975000000000001</v>
      </c>
    </row>
    <row r="683" spans="1:22" ht="13.5" x14ac:dyDescent="0.25">
      <c r="A683" s="3">
        <f>RSI!A683</f>
        <v>42998</v>
      </c>
      <c r="B683" s="2">
        <f>RSI!B683</f>
        <v>4.4000000000000004</v>
      </c>
      <c r="C683" s="2">
        <f>RSI!I683</f>
        <v>34.000632576268899</v>
      </c>
      <c r="D683" s="2">
        <f>MACD!E683</f>
        <v>0.16207614874890819</v>
      </c>
      <c r="E683" s="2">
        <f>MACD!F683</f>
        <v>6.2700727775970216E-2</v>
      </c>
      <c r="F683" s="2">
        <f>'Moving Avg'!D683</f>
        <v>4.4939999999999998</v>
      </c>
      <c r="G683" s="2">
        <f>'Moving Avg'!F683</f>
        <v>4.7554999999999996</v>
      </c>
      <c r="H683" s="2">
        <f>'Moving Avg'!G683</f>
        <v>4.6390000000000002</v>
      </c>
      <c r="I683" s="2">
        <f>'Moving Avg'!H683</f>
        <v>4.0273499999999975</v>
      </c>
      <c r="J683" s="17" t="str">
        <f>OBV!F683</f>
        <v>BEARISH</v>
      </c>
      <c r="K683" s="17" t="str">
        <f>OBV!G683</f>
        <v>NEUTRAL</v>
      </c>
      <c r="L683" s="17" t="str">
        <f>OBV!H683</f>
        <v>CONFIRMED BEARISH</v>
      </c>
      <c r="M683" s="19">
        <f t="shared" si="100"/>
        <v>25</v>
      </c>
      <c r="N683" s="19">
        <f t="shared" si="101"/>
        <v>0</v>
      </c>
      <c r="O683" s="19">
        <f t="shared" si="102"/>
        <v>50</v>
      </c>
      <c r="P683" s="19">
        <f t="shared" si="103"/>
        <v>16.5</v>
      </c>
      <c r="Q683" s="20">
        <f t="shared" si="104"/>
        <v>18.725000000000001</v>
      </c>
      <c r="R683" s="20">
        <f t="shared" si="105"/>
        <v>26.625</v>
      </c>
      <c r="S683" s="20">
        <f t="shared" si="106"/>
        <v>23.675000000000001</v>
      </c>
      <c r="T683" s="20">
        <f t="shared" si="107"/>
        <v>22.875</v>
      </c>
      <c r="U683" s="19">
        <f t="shared" si="108"/>
        <v>23.008333333333336</v>
      </c>
      <c r="V683" s="19">
        <f t="shared" si="109"/>
        <v>22.975000000000001</v>
      </c>
    </row>
    <row r="684" spans="1:22" ht="13.5" x14ac:dyDescent="0.25">
      <c r="A684" s="3">
        <f>RSI!A684</f>
        <v>43000</v>
      </c>
      <c r="B684" s="2">
        <f>RSI!B684</f>
        <v>4.55</v>
      </c>
      <c r="C684" s="2">
        <f>RSI!I684</f>
        <v>44.329866006250668</v>
      </c>
      <c r="D684" s="2">
        <f>MACD!E684</f>
        <v>0.17294382061508706</v>
      </c>
      <c r="E684" s="2">
        <f>MACD!F684</f>
        <v>8.4749346343793594E-2</v>
      </c>
      <c r="F684" s="2">
        <f>'Moving Avg'!D684</f>
        <v>4.484</v>
      </c>
      <c r="G684" s="2">
        <f>'Moving Avg'!F684</f>
        <v>4.7504999999999997</v>
      </c>
      <c r="H684" s="2">
        <f>'Moving Avg'!G684</f>
        <v>4.6416000000000004</v>
      </c>
      <c r="I684" s="2">
        <f>'Moving Avg'!H684</f>
        <v>4.0300999999999982</v>
      </c>
      <c r="J684" s="17" t="str">
        <f>OBV!F684</f>
        <v>BULLISH</v>
      </c>
      <c r="K684" s="17" t="str">
        <f>OBV!G684</f>
        <v>NEUTRAL</v>
      </c>
      <c r="L684" s="17" t="str">
        <f>OBV!H684</f>
        <v>BULLISH DIVERGENCE</v>
      </c>
      <c r="M684" s="19">
        <f t="shared" si="100"/>
        <v>25</v>
      </c>
      <c r="N684" s="19">
        <f t="shared" si="101"/>
        <v>0</v>
      </c>
      <c r="O684" s="19">
        <f t="shared" si="102"/>
        <v>50</v>
      </c>
      <c r="P684" s="19">
        <f t="shared" si="103"/>
        <v>66.5</v>
      </c>
      <c r="Q684" s="20">
        <f t="shared" si="104"/>
        <v>26.225000000000001</v>
      </c>
      <c r="R684" s="20">
        <f t="shared" si="105"/>
        <v>39.125</v>
      </c>
      <c r="S684" s="20">
        <f t="shared" si="106"/>
        <v>46.174999999999997</v>
      </c>
      <c r="T684" s="20">
        <f t="shared" si="107"/>
        <v>35.375</v>
      </c>
      <c r="U684" s="19">
        <f t="shared" si="108"/>
        <v>37.174999999999997</v>
      </c>
      <c r="V684" s="19">
        <f t="shared" si="109"/>
        <v>36.724999999999994</v>
      </c>
    </row>
    <row r="685" spans="1:22" ht="13.5" x14ac:dyDescent="0.25">
      <c r="A685" s="3">
        <f>RSI!A685</f>
        <v>43003</v>
      </c>
      <c r="B685" s="2">
        <f>RSI!B685</f>
        <v>4.54</v>
      </c>
      <c r="C685" s="2">
        <f>RSI!I685</f>
        <v>43.837298761095802</v>
      </c>
      <c r="D685" s="2">
        <f>MACD!E685</f>
        <v>0.18353309263998518</v>
      </c>
      <c r="E685" s="2">
        <f>MACD!F685</f>
        <v>0.10450609560303192</v>
      </c>
      <c r="F685" s="2">
        <f>'Moving Avg'!D685</f>
        <v>4.4979999999999993</v>
      </c>
      <c r="G685" s="2">
        <f>'Moving Avg'!F685</f>
        <v>4.7385000000000002</v>
      </c>
      <c r="H685" s="2">
        <f>'Moving Avg'!G685</f>
        <v>4.6450000000000005</v>
      </c>
      <c r="I685" s="2">
        <f>'Moving Avg'!H685</f>
        <v>4.0327999999999982</v>
      </c>
      <c r="J685" s="17" t="str">
        <f>OBV!F685</f>
        <v>BULLISH</v>
      </c>
      <c r="K685" s="17" t="str">
        <f>OBV!G685</f>
        <v>NEUTRAL</v>
      </c>
      <c r="L685" s="17" t="str">
        <f>OBV!H685</f>
        <v>CONFIRMED BULLISH</v>
      </c>
      <c r="M685" s="19">
        <f t="shared" si="100"/>
        <v>25</v>
      </c>
      <c r="N685" s="19">
        <f t="shared" si="101"/>
        <v>0</v>
      </c>
      <c r="O685" s="19">
        <f t="shared" si="102"/>
        <v>50</v>
      </c>
      <c r="P685" s="19">
        <f t="shared" si="103"/>
        <v>83.5</v>
      </c>
      <c r="Q685" s="20">
        <f t="shared" si="104"/>
        <v>28.774999999999999</v>
      </c>
      <c r="R685" s="20">
        <f t="shared" si="105"/>
        <v>43.375</v>
      </c>
      <c r="S685" s="20">
        <f t="shared" si="106"/>
        <v>53.825000000000003</v>
      </c>
      <c r="T685" s="20">
        <f t="shared" si="107"/>
        <v>39.625</v>
      </c>
      <c r="U685" s="19">
        <f t="shared" si="108"/>
        <v>41.991666666666667</v>
      </c>
      <c r="V685" s="19">
        <f t="shared" si="109"/>
        <v>41.400000000000006</v>
      </c>
    </row>
    <row r="686" spans="1:22" ht="13.5" x14ac:dyDescent="0.25">
      <c r="A686" s="3">
        <f>RSI!A686</f>
        <v>43004</v>
      </c>
      <c r="B686" s="2">
        <f>RSI!B686</f>
        <v>4.5</v>
      </c>
      <c r="C686" s="2">
        <f>RSI!I686</f>
        <v>41.834891410652787</v>
      </c>
      <c r="D686" s="2">
        <f>MACD!E686</f>
        <v>0.19611975200262588</v>
      </c>
      <c r="E686" s="2">
        <f>MACD!F686</f>
        <v>0.12282882688295071</v>
      </c>
      <c r="F686" s="2">
        <f>'Moving Avg'!D686</f>
        <v>4.4979999999999993</v>
      </c>
      <c r="G686" s="2">
        <f>'Moving Avg'!F686</f>
        <v>4.7245000000000008</v>
      </c>
      <c r="H686" s="2">
        <f>'Moving Avg'!G686</f>
        <v>4.6450000000000005</v>
      </c>
      <c r="I686" s="2">
        <f>'Moving Avg'!H686</f>
        <v>4.0355999999999987</v>
      </c>
      <c r="J686" s="17" t="str">
        <f>OBV!F686</f>
        <v>BEARISH</v>
      </c>
      <c r="K686" s="17" t="str">
        <f>OBV!G686</f>
        <v>NEUTRAL</v>
      </c>
      <c r="L686" s="17" t="str">
        <f>OBV!H686</f>
        <v>NEUTRAL</v>
      </c>
      <c r="M686" s="19">
        <f t="shared" si="100"/>
        <v>25</v>
      </c>
      <c r="N686" s="19">
        <f t="shared" si="101"/>
        <v>0</v>
      </c>
      <c r="O686" s="19">
        <f t="shared" si="102"/>
        <v>50</v>
      </c>
      <c r="P686" s="19">
        <f t="shared" si="103"/>
        <v>16.5</v>
      </c>
      <c r="Q686" s="20">
        <f t="shared" si="104"/>
        <v>18.725000000000001</v>
      </c>
      <c r="R686" s="20">
        <f t="shared" si="105"/>
        <v>26.625</v>
      </c>
      <c r="S686" s="20">
        <f t="shared" si="106"/>
        <v>23.675000000000001</v>
      </c>
      <c r="T686" s="20">
        <f t="shared" si="107"/>
        <v>22.875</v>
      </c>
      <c r="U686" s="19">
        <f t="shared" si="108"/>
        <v>23.008333333333336</v>
      </c>
      <c r="V686" s="19">
        <f t="shared" si="109"/>
        <v>22.975000000000001</v>
      </c>
    </row>
    <row r="687" spans="1:22" ht="13.5" x14ac:dyDescent="0.25">
      <c r="A687" s="3">
        <f>RSI!A687</f>
        <v>43005</v>
      </c>
      <c r="B687" s="2">
        <f>RSI!B687</f>
        <v>4.5</v>
      </c>
      <c r="C687" s="2">
        <f>RSI!I687</f>
        <v>41.834891410652794</v>
      </c>
      <c r="D687" s="2">
        <f>MACD!E687</f>
        <v>0.20146690960010627</v>
      </c>
      <c r="E687" s="2">
        <f>MACD!F687</f>
        <v>0.13855644342638185</v>
      </c>
      <c r="F687" s="2">
        <f>'Moving Avg'!D687</f>
        <v>4.4979999999999993</v>
      </c>
      <c r="G687" s="2">
        <f>'Moving Avg'!F687</f>
        <v>4.7070000000000007</v>
      </c>
      <c r="H687" s="2">
        <f>'Moving Avg'!G687</f>
        <v>4.6470000000000002</v>
      </c>
      <c r="I687" s="2">
        <f>'Moving Avg'!H687</f>
        <v>4.0381499999999981</v>
      </c>
      <c r="J687" s="17" t="str">
        <f>OBV!F687</f>
        <v>BEARISH</v>
      </c>
      <c r="K687" s="17" t="str">
        <f>OBV!G687</f>
        <v>NEUTRAL</v>
      </c>
      <c r="L687" s="17" t="str">
        <f>OBV!H687</f>
        <v>NEUTRAL</v>
      </c>
      <c r="M687" s="19">
        <f t="shared" si="100"/>
        <v>25</v>
      </c>
      <c r="N687" s="19">
        <f t="shared" si="101"/>
        <v>0</v>
      </c>
      <c r="O687" s="19">
        <f t="shared" si="102"/>
        <v>50</v>
      </c>
      <c r="P687" s="19">
        <f t="shared" si="103"/>
        <v>16.5</v>
      </c>
      <c r="Q687" s="20">
        <f t="shared" si="104"/>
        <v>18.725000000000001</v>
      </c>
      <c r="R687" s="20">
        <f t="shared" si="105"/>
        <v>26.625</v>
      </c>
      <c r="S687" s="20">
        <f t="shared" si="106"/>
        <v>23.675000000000001</v>
      </c>
      <c r="T687" s="20">
        <f t="shared" si="107"/>
        <v>22.875</v>
      </c>
      <c r="U687" s="19">
        <f t="shared" si="108"/>
        <v>23.008333333333336</v>
      </c>
      <c r="V687" s="19">
        <f t="shared" si="109"/>
        <v>22.975000000000001</v>
      </c>
    </row>
    <row r="688" spans="1:22" ht="13.5" x14ac:dyDescent="0.25">
      <c r="A688" s="3">
        <f>RSI!A688</f>
        <v>43006</v>
      </c>
      <c r="B688" s="2">
        <f>RSI!B688</f>
        <v>4.5</v>
      </c>
      <c r="C688" s="2">
        <f>RSI!I688</f>
        <v>41.834891410652787</v>
      </c>
      <c r="D688" s="2">
        <f>MACD!E688</f>
        <v>0.19293300846308892</v>
      </c>
      <c r="E688" s="2">
        <f>MACD!F688</f>
        <v>0.14943175643372328</v>
      </c>
      <c r="F688" s="2">
        <f>'Moving Avg'!D688</f>
        <v>4.5179999999999998</v>
      </c>
      <c r="G688" s="2">
        <f>'Moving Avg'!F688</f>
        <v>4.6820000000000004</v>
      </c>
      <c r="H688" s="2">
        <f>'Moving Avg'!G688</f>
        <v>4.6472000000000007</v>
      </c>
      <c r="I688" s="2">
        <f>'Moving Avg'!H688</f>
        <v>4.0406499999999985</v>
      </c>
      <c r="J688" s="17" t="str">
        <f>OBV!F688</f>
        <v>BEARISH</v>
      </c>
      <c r="K688" s="17" t="str">
        <f>OBV!G688</f>
        <v>NEUTRAL</v>
      </c>
      <c r="L688" s="17" t="str">
        <f>OBV!H688</f>
        <v>BEARISH DIVERGENCE</v>
      </c>
      <c r="M688" s="19">
        <f t="shared" si="100"/>
        <v>25</v>
      </c>
      <c r="N688" s="19">
        <f t="shared" si="101"/>
        <v>0</v>
      </c>
      <c r="O688" s="19">
        <f t="shared" si="102"/>
        <v>50</v>
      </c>
      <c r="P688" s="19">
        <f t="shared" si="103"/>
        <v>16.5</v>
      </c>
      <c r="Q688" s="20">
        <f t="shared" si="104"/>
        <v>18.725000000000001</v>
      </c>
      <c r="R688" s="20">
        <f t="shared" si="105"/>
        <v>26.625</v>
      </c>
      <c r="S688" s="20">
        <f t="shared" si="106"/>
        <v>23.675000000000001</v>
      </c>
      <c r="T688" s="20">
        <f t="shared" si="107"/>
        <v>22.875</v>
      </c>
      <c r="U688" s="19">
        <f t="shared" si="108"/>
        <v>23.008333333333336</v>
      </c>
      <c r="V688" s="19">
        <f t="shared" si="109"/>
        <v>22.975000000000001</v>
      </c>
    </row>
    <row r="689" spans="1:22" ht="13.5" x14ac:dyDescent="0.25">
      <c r="A689" s="3">
        <f>RSI!A689</f>
        <v>43007</v>
      </c>
      <c r="B689" s="2">
        <f>RSI!B689</f>
        <v>4.5</v>
      </c>
      <c r="C689" s="2">
        <f>RSI!I689</f>
        <v>41.834891410652787</v>
      </c>
      <c r="D689" s="2">
        <f>MACD!E689</f>
        <v>0.16951832229063246</v>
      </c>
      <c r="E689" s="2">
        <f>MACD!F689</f>
        <v>0.15344906960510513</v>
      </c>
      <c r="F689" s="2">
        <f>'Moving Avg'!D689</f>
        <v>4.508</v>
      </c>
      <c r="G689" s="2">
        <f>'Moving Avg'!F689</f>
        <v>4.6545000000000005</v>
      </c>
      <c r="H689" s="2">
        <f>'Moving Avg'!G689</f>
        <v>4.6498000000000008</v>
      </c>
      <c r="I689" s="2">
        <f>'Moving Avg'!H689</f>
        <v>4.0436499999999986</v>
      </c>
      <c r="J689" s="17" t="str">
        <f>OBV!F689</f>
        <v>BEARISH</v>
      </c>
      <c r="K689" s="17" t="str">
        <f>OBV!G689</f>
        <v>NEUTRAL</v>
      </c>
      <c r="L689" s="17" t="str">
        <f>OBV!H689</f>
        <v>CONFIRMED BEARISH</v>
      </c>
      <c r="M689" s="19">
        <f t="shared" si="100"/>
        <v>25</v>
      </c>
      <c r="N689" s="19">
        <f t="shared" si="101"/>
        <v>0</v>
      </c>
      <c r="O689" s="19">
        <f t="shared" si="102"/>
        <v>50</v>
      </c>
      <c r="P689" s="19">
        <f t="shared" si="103"/>
        <v>16.5</v>
      </c>
      <c r="Q689" s="20">
        <f t="shared" si="104"/>
        <v>18.725000000000001</v>
      </c>
      <c r="R689" s="20">
        <f t="shared" si="105"/>
        <v>26.625</v>
      </c>
      <c r="S689" s="20">
        <f t="shared" si="106"/>
        <v>23.675000000000001</v>
      </c>
      <c r="T689" s="20">
        <f t="shared" si="107"/>
        <v>22.875</v>
      </c>
      <c r="U689" s="19">
        <f t="shared" si="108"/>
        <v>23.008333333333336</v>
      </c>
      <c r="V689" s="19">
        <f t="shared" si="109"/>
        <v>22.975000000000001</v>
      </c>
    </row>
    <row r="690" spans="1:22" ht="13.5" x14ac:dyDescent="0.25">
      <c r="A690" s="3">
        <f>RSI!A690</f>
        <v>43010</v>
      </c>
      <c r="B690" s="2">
        <f>RSI!B690</f>
        <v>4.5</v>
      </c>
      <c r="C690" s="2">
        <f>RSI!I690</f>
        <v>41.834891410652787</v>
      </c>
      <c r="D690" s="2">
        <f>MACD!E690</f>
        <v>0.13038125110377141</v>
      </c>
      <c r="E690" s="2">
        <f>MACD!F690</f>
        <v>0.14883550590483841</v>
      </c>
      <c r="F690" s="2">
        <f>'Moving Avg'!D690</f>
        <v>4.5</v>
      </c>
      <c r="G690" s="2">
        <f>'Moving Avg'!F690</f>
        <v>4.6319999999999997</v>
      </c>
      <c r="H690" s="2">
        <f>'Moving Avg'!G690</f>
        <v>4.6552000000000007</v>
      </c>
      <c r="I690" s="2">
        <f>'Moving Avg'!H690</f>
        <v>4.0470999999999995</v>
      </c>
      <c r="J690" s="17" t="str">
        <f>OBV!F690</f>
        <v>BEARISH</v>
      </c>
      <c r="K690" s="17" t="str">
        <f>OBV!G690</f>
        <v>NEUTRAL</v>
      </c>
      <c r="L690" s="17" t="str">
        <f>OBV!H690</f>
        <v>CONFIRMED BEARISH</v>
      </c>
      <c r="M690" s="19">
        <f t="shared" si="100"/>
        <v>25</v>
      </c>
      <c r="N690" s="19">
        <f t="shared" si="101"/>
        <v>45</v>
      </c>
      <c r="O690" s="19">
        <f t="shared" si="102"/>
        <v>50</v>
      </c>
      <c r="P690" s="19">
        <f t="shared" si="103"/>
        <v>16.5</v>
      </c>
      <c r="Q690" s="20">
        <f t="shared" si="104"/>
        <v>34.475000000000001</v>
      </c>
      <c r="R690" s="20">
        <f t="shared" si="105"/>
        <v>35.625</v>
      </c>
      <c r="S690" s="20">
        <f t="shared" si="106"/>
        <v>30.425000000000001</v>
      </c>
      <c r="T690" s="20">
        <f t="shared" si="107"/>
        <v>34.125</v>
      </c>
      <c r="U690" s="19">
        <f t="shared" si="108"/>
        <v>33.508333333333333</v>
      </c>
      <c r="V690" s="19">
        <f t="shared" si="109"/>
        <v>33.662499999999994</v>
      </c>
    </row>
    <row r="691" spans="1:22" ht="13.5" x14ac:dyDescent="0.25">
      <c r="A691" s="3">
        <f>RSI!A691</f>
        <v>43011</v>
      </c>
      <c r="B691" s="2">
        <f>RSI!B691</f>
        <v>4.37</v>
      </c>
      <c r="C691" s="2">
        <f>RSI!I691</f>
        <v>34.430929575034213</v>
      </c>
      <c r="D691" s="2">
        <f>MACD!E691</f>
        <v>0.11213561127242766</v>
      </c>
      <c r="E691" s="2">
        <f>MACD!F691</f>
        <v>0.14149552697835627</v>
      </c>
      <c r="F691" s="2">
        <f>'Moving Avg'!D691</f>
        <v>4.4740000000000002</v>
      </c>
      <c r="G691" s="2">
        <f>'Moving Avg'!F691</f>
        <v>4.6079999999999997</v>
      </c>
      <c r="H691" s="2">
        <f>'Moving Avg'!G691</f>
        <v>4.6584000000000003</v>
      </c>
      <c r="I691" s="2">
        <f>'Moving Avg'!H691</f>
        <v>4.0499499999999991</v>
      </c>
      <c r="J691" s="17" t="str">
        <f>OBV!F691</f>
        <v>BEARISH</v>
      </c>
      <c r="K691" s="17" t="str">
        <f>OBV!G691</f>
        <v>NEUTRAL</v>
      </c>
      <c r="L691" s="17" t="str">
        <f>OBV!H691</f>
        <v>CONFIRMED BEARISH</v>
      </c>
      <c r="M691" s="19">
        <f t="shared" si="100"/>
        <v>25</v>
      </c>
      <c r="N691" s="19">
        <f t="shared" si="101"/>
        <v>100</v>
      </c>
      <c r="O691" s="19">
        <f t="shared" si="102"/>
        <v>50</v>
      </c>
      <c r="P691" s="19">
        <f t="shared" si="103"/>
        <v>16.5</v>
      </c>
      <c r="Q691" s="20">
        <f t="shared" si="104"/>
        <v>53.725000000000001</v>
      </c>
      <c r="R691" s="20">
        <f t="shared" si="105"/>
        <v>46.625</v>
      </c>
      <c r="S691" s="20">
        <f t="shared" si="106"/>
        <v>38.674999999999997</v>
      </c>
      <c r="T691" s="20">
        <f t="shared" si="107"/>
        <v>47.875</v>
      </c>
      <c r="U691" s="19">
        <f t="shared" si="108"/>
        <v>46.341666666666661</v>
      </c>
      <c r="V691" s="19">
        <f t="shared" si="109"/>
        <v>46.724999999999994</v>
      </c>
    </row>
    <row r="692" spans="1:22" ht="13.5" x14ac:dyDescent="0.25">
      <c r="A692" s="3">
        <f>RSI!A692</f>
        <v>43012</v>
      </c>
      <c r="B692" s="2">
        <f>RSI!B692</f>
        <v>4.37</v>
      </c>
      <c r="C692" s="2">
        <f>RSI!I692</f>
        <v>34.430929575034227</v>
      </c>
      <c r="D692" s="2">
        <f>MACD!E692</f>
        <v>9.8044177088071116E-2</v>
      </c>
      <c r="E692" s="2">
        <f>MACD!F692</f>
        <v>0.13280525700029924</v>
      </c>
      <c r="F692" s="2">
        <f>'Moving Avg'!D692</f>
        <v>4.4480000000000004</v>
      </c>
      <c r="G692" s="2">
        <f>'Moving Avg'!F692</f>
        <v>4.5840000000000005</v>
      </c>
      <c r="H692" s="2">
        <f>'Moving Avg'!G692</f>
        <v>4.6592000000000011</v>
      </c>
      <c r="I692" s="2">
        <f>'Moving Avg'!H692</f>
        <v>4.0527999999999995</v>
      </c>
      <c r="J692" s="17" t="str">
        <f>OBV!F692</f>
        <v>BEARISH</v>
      </c>
      <c r="K692" s="17" t="str">
        <f>OBV!G692</f>
        <v>NEUTRAL</v>
      </c>
      <c r="L692" s="17" t="str">
        <f>OBV!H692</f>
        <v>CONFIRMED BEARISH</v>
      </c>
      <c r="M692" s="19">
        <f t="shared" si="100"/>
        <v>25</v>
      </c>
      <c r="N692" s="19">
        <f t="shared" si="101"/>
        <v>100</v>
      </c>
      <c r="O692" s="19">
        <f t="shared" si="102"/>
        <v>50</v>
      </c>
      <c r="P692" s="19">
        <f t="shared" si="103"/>
        <v>16.5</v>
      </c>
      <c r="Q692" s="20">
        <f t="shared" si="104"/>
        <v>53.725000000000001</v>
      </c>
      <c r="R692" s="20">
        <f t="shared" si="105"/>
        <v>46.625</v>
      </c>
      <c r="S692" s="20">
        <f t="shared" si="106"/>
        <v>38.674999999999997</v>
      </c>
      <c r="T692" s="20">
        <f t="shared" si="107"/>
        <v>47.875</v>
      </c>
      <c r="U692" s="19">
        <f t="shared" si="108"/>
        <v>46.341666666666661</v>
      </c>
      <c r="V692" s="19">
        <f t="shared" si="109"/>
        <v>46.724999999999994</v>
      </c>
    </row>
    <row r="693" spans="1:22" ht="13.5" x14ac:dyDescent="0.25">
      <c r="A693" s="3">
        <f>RSI!A693</f>
        <v>43013</v>
      </c>
      <c r="B693" s="2">
        <f>RSI!B693</f>
        <v>4.3</v>
      </c>
      <c r="C693" s="2">
        <f>RSI!I693</f>
        <v>31.004269083348561</v>
      </c>
      <c r="D693" s="2">
        <f>MACD!E693</f>
        <v>7.7168618372827069E-2</v>
      </c>
      <c r="E693" s="2">
        <f>MACD!F693</f>
        <v>0.12167792927480481</v>
      </c>
      <c r="F693" s="2">
        <f>'Moving Avg'!D693</f>
        <v>4.4080000000000004</v>
      </c>
      <c r="G693" s="2">
        <f>'Moving Avg'!F693</f>
        <v>4.5565000000000007</v>
      </c>
      <c r="H693" s="2">
        <f>'Moving Avg'!G693</f>
        <v>4.6572000000000013</v>
      </c>
      <c r="I693" s="2">
        <f>'Moving Avg'!H693</f>
        <v>4.055299999999999</v>
      </c>
      <c r="J693" s="17" t="str">
        <f>OBV!F693</f>
        <v>BEARISH</v>
      </c>
      <c r="K693" s="17" t="str">
        <f>OBV!G693</f>
        <v>NEUTRAL</v>
      </c>
      <c r="L693" s="17" t="str">
        <f>OBV!H693</f>
        <v>CONFIRMED BEARISH</v>
      </c>
      <c r="M693" s="19">
        <f t="shared" si="100"/>
        <v>25</v>
      </c>
      <c r="N693" s="19">
        <f t="shared" si="101"/>
        <v>100</v>
      </c>
      <c r="O693" s="19">
        <f t="shared" si="102"/>
        <v>50</v>
      </c>
      <c r="P693" s="19">
        <f t="shared" si="103"/>
        <v>16.5</v>
      </c>
      <c r="Q693" s="20">
        <f t="shared" si="104"/>
        <v>53.725000000000001</v>
      </c>
      <c r="R693" s="20">
        <f t="shared" si="105"/>
        <v>46.625</v>
      </c>
      <c r="S693" s="20">
        <f t="shared" si="106"/>
        <v>38.674999999999997</v>
      </c>
      <c r="T693" s="20">
        <f t="shared" si="107"/>
        <v>47.875</v>
      </c>
      <c r="U693" s="19">
        <f t="shared" si="108"/>
        <v>46.341666666666661</v>
      </c>
      <c r="V693" s="19">
        <f t="shared" si="109"/>
        <v>46.724999999999994</v>
      </c>
    </row>
    <row r="694" spans="1:22" ht="13.5" x14ac:dyDescent="0.25">
      <c r="A694" s="3">
        <f>RSI!A694</f>
        <v>43014</v>
      </c>
      <c r="B694" s="2">
        <f>RSI!B694</f>
        <v>4.24</v>
      </c>
      <c r="C694" s="2">
        <f>RSI!I694</f>
        <v>28.395642460786533</v>
      </c>
      <c r="D694" s="2">
        <f>MACD!E694</f>
        <v>8.8594677859484605E-2</v>
      </c>
      <c r="E694" s="2">
        <f>MACD!F694</f>
        <v>0.11506127899174078</v>
      </c>
      <c r="F694" s="2">
        <f>'Moving Avg'!D694</f>
        <v>4.3559999999999999</v>
      </c>
      <c r="G694" s="2">
        <f>'Moving Avg'!F694</f>
        <v>4.5265000000000004</v>
      </c>
      <c r="H694" s="2">
        <f>'Moving Avg'!G694</f>
        <v>4.6550000000000011</v>
      </c>
      <c r="I694" s="2">
        <f>'Moving Avg'!H694</f>
        <v>4.0574999999999992</v>
      </c>
      <c r="J694" s="17" t="str">
        <f>OBV!F694</f>
        <v>BEARISH</v>
      </c>
      <c r="K694" s="17" t="str">
        <f>OBV!G694</f>
        <v>NEUTRAL</v>
      </c>
      <c r="L694" s="17" t="str">
        <f>OBV!H694</f>
        <v>CONFIRMED BEARISH</v>
      </c>
      <c r="M694" s="19">
        <f t="shared" si="100"/>
        <v>50</v>
      </c>
      <c r="N694" s="19">
        <f t="shared" si="101"/>
        <v>100</v>
      </c>
      <c r="O694" s="19">
        <f t="shared" si="102"/>
        <v>50</v>
      </c>
      <c r="P694" s="19">
        <f t="shared" si="103"/>
        <v>16.5</v>
      </c>
      <c r="Q694" s="20">
        <f t="shared" si="104"/>
        <v>62.475000000000001</v>
      </c>
      <c r="R694" s="20">
        <f t="shared" si="105"/>
        <v>51.625</v>
      </c>
      <c r="S694" s="20">
        <f t="shared" si="106"/>
        <v>42.424999999999997</v>
      </c>
      <c r="T694" s="20">
        <f t="shared" si="107"/>
        <v>54.125</v>
      </c>
      <c r="U694" s="19">
        <f t="shared" si="108"/>
        <v>52.17499999999999</v>
      </c>
      <c r="V694" s="19">
        <f t="shared" si="109"/>
        <v>52.662499999999994</v>
      </c>
    </row>
    <row r="695" spans="1:22" ht="13.5" x14ac:dyDescent="0.25">
      <c r="A695" s="3">
        <f>RSI!A695</f>
        <v>43017</v>
      </c>
      <c r="B695" s="2">
        <f>RSI!B695</f>
        <v>4.2</v>
      </c>
      <c r="C695" s="2">
        <f>RSI!I695</f>
        <v>26.778072187731027</v>
      </c>
      <c r="D695" s="2">
        <f>MACD!E695</f>
        <v>0.10149435776658677</v>
      </c>
      <c r="E695" s="2">
        <f>MACD!F695</f>
        <v>0.11234789474670999</v>
      </c>
      <c r="F695" s="2">
        <f>'Moving Avg'!D695</f>
        <v>4.2960000000000003</v>
      </c>
      <c r="G695" s="2">
        <f>'Moving Avg'!F695</f>
        <v>4.4945000000000004</v>
      </c>
      <c r="H695" s="2">
        <f>'Moving Avg'!G695</f>
        <v>4.6496000000000013</v>
      </c>
      <c r="I695" s="2">
        <f>'Moving Avg'!H695</f>
        <v>4.059499999999999</v>
      </c>
      <c r="J695" s="17" t="str">
        <f>OBV!F695</f>
        <v>BEARISH</v>
      </c>
      <c r="K695" s="17" t="str">
        <f>OBV!G695</f>
        <v>NEUTRAL</v>
      </c>
      <c r="L695" s="17" t="str">
        <f>OBV!H695</f>
        <v>CONFIRMED BEARISH</v>
      </c>
      <c r="M695" s="19">
        <f t="shared" si="100"/>
        <v>50</v>
      </c>
      <c r="N695" s="19">
        <f t="shared" si="101"/>
        <v>45</v>
      </c>
      <c r="O695" s="19">
        <f t="shared" si="102"/>
        <v>50</v>
      </c>
      <c r="P695" s="19">
        <f t="shared" si="103"/>
        <v>16.5</v>
      </c>
      <c r="Q695" s="20">
        <f t="shared" si="104"/>
        <v>43.225000000000001</v>
      </c>
      <c r="R695" s="20">
        <f t="shared" si="105"/>
        <v>40.625</v>
      </c>
      <c r="S695" s="20">
        <f t="shared" si="106"/>
        <v>34.174999999999997</v>
      </c>
      <c r="T695" s="20">
        <f t="shared" si="107"/>
        <v>40.375</v>
      </c>
      <c r="U695" s="19">
        <f t="shared" si="108"/>
        <v>39.341666666666661</v>
      </c>
      <c r="V695" s="19">
        <f t="shared" si="109"/>
        <v>39.599999999999994</v>
      </c>
    </row>
    <row r="696" spans="1:22" ht="13.5" x14ac:dyDescent="0.25">
      <c r="A696" s="3">
        <f>RSI!A696</f>
        <v>43018</v>
      </c>
      <c r="B696" s="2">
        <f>RSI!B696</f>
        <v>4.2</v>
      </c>
      <c r="C696" s="2">
        <f>RSI!I696</f>
        <v>26.778072187731027</v>
      </c>
      <c r="D696" s="2">
        <f>MACD!E696</f>
        <v>0.10816511145144947</v>
      </c>
      <c r="E696" s="2">
        <f>MACD!F696</f>
        <v>0.11151133808765788</v>
      </c>
      <c r="F696" s="2">
        <f>'Moving Avg'!D696</f>
        <v>4.2619999999999996</v>
      </c>
      <c r="G696" s="2">
        <f>'Moving Avg'!F696</f>
        <v>4.4625000000000004</v>
      </c>
      <c r="H696" s="2">
        <f>'Moving Avg'!G696</f>
        <v>4.6416000000000004</v>
      </c>
      <c r="I696" s="2">
        <f>'Moving Avg'!H696</f>
        <v>4.0614999999999988</v>
      </c>
      <c r="J696" s="17" t="str">
        <f>OBV!F696</f>
        <v>BEARISH</v>
      </c>
      <c r="K696" s="17" t="str">
        <f>OBV!G696</f>
        <v>NEUTRAL</v>
      </c>
      <c r="L696" s="17" t="str">
        <f>OBV!H696</f>
        <v>CONFIRMED BEARISH</v>
      </c>
      <c r="M696" s="19">
        <f t="shared" si="100"/>
        <v>50</v>
      </c>
      <c r="N696" s="19">
        <f t="shared" si="101"/>
        <v>45</v>
      </c>
      <c r="O696" s="19">
        <f t="shared" si="102"/>
        <v>50</v>
      </c>
      <c r="P696" s="19">
        <f t="shared" si="103"/>
        <v>16.5</v>
      </c>
      <c r="Q696" s="20">
        <f t="shared" si="104"/>
        <v>43.225000000000001</v>
      </c>
      <c r="R696" s="20">
        <f t="shared" si="105"/>
        <v>40.625</v>
      </c>
      <c r="S696" s="20">
        <f t="shared" si="106"/>
        <v>34.174999999999997</v>
      </c>
      <c r="T696" s="20">
        <f t="shared" si="107"/>
        <v>40.375</v>
      </c>
      <c r="U696" s="19">
        <f t="shared" si="108"/>
        <v>39.341666666666661</v>
      </c>
      <c r="V696" s="19">
        <f t="shared" si="109"/>
        <v>39.599999999999994</v>
      </c>
    </row>
    <row r="697" spans="1:22" ht="13.5" x14ac:dyDescent="0.25">
      <c r="A697" s="3">
        <f>RSI!A697</f>
        <v>43019</v>
      </c>
      <c r="B697" s="2">
        <f>RSI!B697</f>
        <v>4.18</v>
      </c>
      <c r="C697" s="2">
        <f>RSI!I697</f>
        <v>25.921792086258833</v>
      </c>
      <c r="D697" s="2">
        <f>MACD!E697</f>
        <v>0.11705911947860415</v>
      </c>
      <c r="E697" s="2">
        <f>MACD!F697</f>
        <v>0.11262089436584714</v>
      </c>
      <c r="F697" s="2">
        <f>'Moving Avg'!D697</f>
        <v>4.2239999999999993</v>
      </c>
      <c r="G697" s="2">
        <f>'Moving Avg'!F697</f>
        <v>4.4314999999999998</v>
      </c>
      <c r="H697" s="2">
        <f>'Moving Avg'!G697</f>
        <v>4.6332000000000004</v>
      </c>
      <c r="I697" s="2">
        <f>'Moving Avg'!H697</f>
        <v>4.0633999999999988</v>
      </c>
      <c r="J697" s="17" t="str">
        <f>OBV!F697</f>
        <v>BEARISH</v>
      </c>
      <c r="K697" s="17" t="str">
        <f>OBV!G697</f>
        <v>NEUTRAL</v>
      </c>
      <c r="L697" s="17" t="str">
        <f>OBV!H697</f>
        <v>CONFIRMED BEARISH</v>
      </c>
      <c r="M697" s="19">
        <f t="shared" si="100"/>
        <v>50</v>
      </c>
      <c r="N697" s="19">
        <f t="shared" si="101"/>
        <v>0</v>
      </c>
      <c r="O697" s="19">
        <f t="shared" si="102"/>
        <v>50</v>
      </c>
      <c r="P697" s="19">
        <f t="shared" si="103"/>
        <v>16.5</v>
      </c>
      <c r="Q697" s="20">
        <f t="shared" si="104"/>
        <v>27.475000000000001</v>
      </c>
      <c r="R697" s="20">
        <f t="shared" si="105"/>
        <v>31.625</v>
      </c>
      <c r="S697" s="20">
        <f t="shared" si="106"/>
        <v>27.425000000000001</v>
      </c>
      <c r="T697" s="20">
        <f t="shared" si="107"/>
        <v>29.125</v>
      </c>
      <c r="U697" s="19">
        <f t="shared" si="108"/>
        <v>28.841666666666669</v>
      </c>
      <c r="V697" s="19">
        <f t="shared" si="109"/>
        <v>28.912500000000001</v>
      </c>
    </row>
    <row r="698" spans="1:22" ht="13.5" x14ac:dyDescent="0.25">
      <c r="A698" s="3">
        <f>RSI!A698</f>
        <v>43020</v>
      </c>
      <c r="B698" s="2">
        <f>RSI!B698</f>
        <v>4.0599999999999996</v>
      </c>
      <c r="C698" s="2">
        <f>RSI!I698</f>
        <v>21.48297795123969</v>
      </c>
      <c r="D698" s="2">
        <f>MACD!E698</f>
        <v>0.13522896486194647</v>
      </c>
      <c r="E698" s="2">
        <f>MACD!F698</f>
        <v>0.11714250846506702</v>
      </c>
      <c r="F698" s="2">
        <f>'Moving Avg'!D698</f>
        <v>4.1760000000000002</v>
      </c>
      <c r="G698" s="2">
        <f>'Moving Avg'!F698</f>
        <v>4.3989999999999991</v>
      </c>
      <c r="H698" s="2">
        <f>'Moving Avg'!G698</f>
        <v>4.6198000000000006</v>
      </c>
      <c r="I698" s="2">
        <f>'Moving Avg'!H698</f>
        <v>4.0646999999999984</v>
      </c>
      <c r="J698" s="17" t="str">
        <f>OBV!F698</f>
        <v>BEARISH</v>
      </c>
      <c r="K698" s="17" t="str">
        <f>OBV!G698</f>
        <v>NEUTRAL</v>
      </c>
      <c r="L698" s="17" t="str">
        <f>OBV!H698</f>
        <v>CONFIRMED BEARISH</v>
      </c>
      <c r="M698" s="19">
        <f t="shared" si="100"/>
        <v>50</v>
      </c>
      <c r="N698" s="19">
        <f t="shared" si="101"/>
        <v>0</v>
      </c>
      <c r="O698" s="19">
        <f t="shared" si="102"/>
        <v>50</v>
      </c>
      <c r="P698" s="19">
        <f t="shared" si="103"/>
        <v>16.5</v>
      </c>
      <c r="Q698" s="20">
        <f t="shared" si="104"/>
        <v>27.475000000000001</v>
      </c>
      <c r="R698" s="20">
        <f t="shared" si="105"/>
        <v>31.625</v>
      </c>
      <c r="S698" s="20">
        <f t="shared" si="106"/>
        <v>27.425000000000001</v>
      </c>
      <c r="T698" s="20">
        <f t="shared" si="107"/>
        <v>29.125</v>
      </c>
      <c r="U698" s="19">
        <f t="shared" si="108"/>
        <v>28.841666666666669</v>
      </c>
      <c r="V698" s="19">
        <f t="shared" si="109"/>
        <v>28.912500000000001</v>
      </c>
    </row>
    <row r="699" spans="1:22" ht="13.5" x14ac:dyDescent="0.25">
      <c r="A699" s="3">
        <f>RSI!A699</f>
        <v>43021</v>
      </c>
      <c r="B699" s="2">
        <f>RSI!B699</f>
        <v>4.12</v>
      </c>
      <c r="C699" s="2">
        <f>RSI!I699</f>
        <v>28.111490801875618</v>
      </c>
      <c r="D699" s="2">
        <f>MACD!E699</f>
        <v>0.14849332845445673</v>
      </c>
      <c r="E699" s="2">
        <f>MACD!F699</f>
        <v>0.12341267246294496</v>
      </c>
      <c r="F699" s="2">
        <f>'Moving Avg'!D699</f>
        <v>4.1520000000000001</v>
      </c>
      <c r="G699" s="2">
        <f>'Moving Avg'!F699</f>
        <v>4.375</v>
      </c>
      <c r="H699" s="2">
        <f>'Moving Avg'!G699</f>
        <v>4.6052</v>
      </c>
      <c r="I699" s="2">
        <f>'Moving Avg'!H699</f>
        <v>4.0657499999999978</v>
      </c>
      <c r="J699" s="17" t="str">
        <f>OBV!F699</f>
        <v>BEARISH</v>
      </c>
      <c r="K699" s="17" t="str">
        <f>OBV!G699</f>
        <v>NEUTRAL</v>
      </c>
      <c r="L699" s="17" t="str">
        <f>OBV!H699</f>
        <v>CONFIRMED BEARISH</v>
      </c>
      <c r="M699" s="19">
        <f t="shared" si="100"/>
        <v>50</v>
      </c>
      <c r="N699" s="19">
        <f t="shared" si="101"/>
        <v>0</v>
      </c>
      <c r="O699" s="19">
        <f t="shared" si="102"/>
        <v>50</v>
      </c>
      <c r="P699" s="19">
        <f t="shared" si="103"/>
        <v>16.5</v>
      </c>
      <c r="Q699" s="20">
        <f t="shared" si="104"/>
        <v>27.475000000000001</v>
      </c>
      <c r="R699" s="20">
        <f t="shared" si="105"/>
        <v>31.625</v>
      </c>
      <c r="S699" s="20">
        <f t="shared" si="106"/>
        <v>27.425000000000001</v>
      </c>
      <c r="T699" s="20">
        <f t="shared" si="107"/>
        <v>29.125</v>
      </c>
      <c r="U699" s="19">
        <f t="shared" si="108"/>
        <v>28.841666666666669</v>
      </c>
      <c r="V699" s="19">
        <f t="shared" si="109"/>
        <v>28.912500000000001</v>
      </c>
    </row>
    <row r="700" spans="1:22" ht="13.5" x14ac:dyDescent="0.25">
      <c r="A700" s="3">
        <f>RSI!A700</f>
        <v>43024</v>
      </c>
      <c r="B700" s="2">
        <f>RSI!B700</f>
        <v>4.1100000000000003</v>
      </c>
      <c r="C700" s="2">
        <f>RSI!I700</f>
        <v>27.69188809237464</v>
      </c>
      <c r="D700" s="2">
        <f>MACD!E700</f>
        <v>0.16226462952033405</v>
      </c>
      <c r="E700" s="2">
        <f>MACD!F700</f>
        <v>0.13118306387442277</v>
      </c>
      <c r="F700" s="2">
        <f>'Moving Avg'!D700</f>
        <v>4.1339999999999995</v>
      </c>
      <c r="G700" s="2">
        <f>'Moving Avg'!F700</f>
        <v>4.3570000000000002</v>
      </c>
      <c r="H700" s="2">
        <f>'Moving Avg'!G700</f>
        <v>4.5862000000000007</v>
      </c>
      <c r="I700" s="2">
        <f>'Moving Avg'!H700</f>
        <v>4.0666999999999991</v>
      </c>
      <c r="J700" s="17" t="str">
        <f>OBV!F700</f>
        <v>BEARISH</v>
      </c>
      <c r="K700" s="17" t="str">
        <f>OBV!G700</f>
        <v>NEUTRAL</v>
      </c>
      <c r="L700" s="17" t="str">
        <f>OBV!H700</f>
        <v>CONFIRMED BEARISH</v>
      </c>
      <c r="M700" s="19">
        <f t="shared" si="100"/>
        <v>50</v>
      </c>
      <c r="N700" s="19">
        <f t="shared" si="101"/>
        <v>0</v>
      </c>
      <c r="O700" s="19">
        <f t="shared" si="102"/>
        <v>50</v>
      </c>
      <c r="P700" s="19">
        <f t="shared" si="103"/>
        <v>16.5</v>
      </c>
      <c r="Q700" s="20">
        <f t="shared" si="104"/>
        <v>27.475000000000001</v>
      </c>
      <c r="R700" s="20">
        <f t="shared" si="105"/>
        <v>31.625</v>
      </c>
      <c r="S700" s="20">
        <f t="shared" si="106"/>
        <v>27.425000000000001</v>
      </c>
      <c r="T700" s="20">
        <f t="shared" si="107"/>
        <v>29.125</v>
      </c>
      <c r="U700" s="19">
        <f t="shared" si="108"/>
        <v>28.841666666666669</v>
      </c>
      <c r="V700" s="19">
        <f t="shared" si="109"/>
        <v>28.912500000000001</v>
      </c>
    </row>
    <row r="701" spans="1:22" ht="13.5" x14ac:dyDescent="0.25">
      <c r="A701" s="3">
        <f>RSI!A701</f>
        <v>43025</v>
      </c>
      <c r="B701" s="2">
        <f>RSI!B701</f>
        <v>4.12</v>
      </c>
      <c r="C701" s="2">
        <f>RSI!I701</f>
        <v>28.835820946813598</v>
      </c>
      <c r="D701" s="2">
        <f>MACD!E701</f>
        <v>0.15490864454892339</v>
      </c>
      <c r="E701" s="2">
        <f>MACD!F701</f>
        <v>0.13592818000932289</v>
      </c>
      <c r="F701" s="2">
        <f>'Moving Avg'!D701</f>
        <v>4.1180000000000003</v>
      </c>
      <c r="G701" s="2">
        <f>'Moving Avg'!F701</f>
        <v>4.3380000000000001</v>
      </c>
      <c r="H701" s="2">
        <f>'Moving Avg'!G701</f>
        <v>4.5678000000000001</v>
      </c>
      <c r="I701" s="2">
        <f>'Moving Avg'!H701</f>
        <v>4.0677999999999992</v>
      </c>
      <c r="J701" s="17" t="str">
        <f>OBV!F701</f>
        <v>BEARISH</v>
      </c>
      <c r="K701" s="17" t="str">
        <f>OBV!G701</f>
        <v>NEUTRAL</v>
      </c>
      <c r="L701" s="17" t="str">
        <f>OBV!H701</f>
        <v>CONFIRMED BEARISH</v>
      </c>
      <c r="M701" s="19">
        <f t="shared" si="100"/>
        <v>50</v>
      </c>
      <c r="N701" s="19">
        <f t="shared" si="101"/>
        <v>0</v>
      </c>
      <c r="O701" s="19">
        <f t="shared" si="102"/>
        <v>50</v>
      </c>
      <c r="P701" s="19">
        <f t="shared" si="103"/>
        <v>16.5</v>
      </c>
      <c r="Q701" s="20">
        <f t="shared" si="104"/>
        <v>27.475000000000001</v>
      </c>
      <c r="R701" s="20">
        <f t="shared" si="105"/>
        <v>31.625</v>
      </c>
      <c r="S701" s="20">
        <f t="shared" si="106"/>
        <v>27.425000000000001</v>
      </c>
      <c r="T701" s="20">
        <f t="shared" si="107"/>
        <v>29.125</v>
      </c>
      <c r="U701" s="19">
        <f t="shared" si="108"/>
        <v>28.841666666666669</v>
      </c>
      <c r="V701" s="19">
        <f t="shared" si="109"/>
        <v>28.912500000000001</v>
      </c>
    </row>
    <row r="702" spans="1:22" ht="13.5" x14ac:dyDescent="0.25">
      <c r="A702" s="3">
        <f>RSI!A702</f>
        <v>43026</v>
      </c>
      <c r="B702" s="2">
        <f>RSI!B702</f>
        <v>4.09</v>
      </c>
      <c r="C702" s="2">
        <f>RSI!I702</f>
        <v>27.43364361305413</v>
      </c>
      <c r="D702" s="2">
        <f>MACD!E702</f>
        <v>0.15245129285281589</v>
      </c>
      <c r="E702" s="2">
        <f>MACD!F702</f>
        <v>0.13923280257802148</v>
      </c>
      <c r="F702" s="2">
        <f>'Moving Avg'!D702</f>
        <v>4.0999999999999996</v>
      </c>
      <c r="G702" s="2">
        <f>'Moving Avg'!F702</f>
        <v>4.3175000000000008</v>
      </c>
      <c r="H702" s="2">
        <f>'Moving Avg'!G702</f>
        <v>4.5496000000000008</v>
      </c>
      <c r="I702" s="2">
        <f>'Moving Avg'!H702</f>
        <v>4.0686499999999999</v>
      </c>
      <c r="J702" s="17" t="str">
        <f>OBV!F702</f>
        <v>BEARISH</v>
      </c>
      <c r="K702" s="17" t="str">
        <f>OBV!G702</f>
        <v>NEUTRAL</v>
      </c>
      <c r="L702" s="17" t="str">
        <f>OBV!H702</f>
        <v>CONFIRMED BEARISH</v>
      </c>
      <c r="M702" s="19">
        <f t="shared" si="100"/>
        <v>50</v>
      </c>
      <c r="N702" s="19">
        <f t="shared" si="101"/>
        <v>0</v>
      </c>
      <c r="O702" s="19">
        <f t="shared" si="102"/>
        <v>50</v>
      </c>
      <c r="P702" s="19">
        <f t="shared" si="103"/>
        <v>16.5</v>
      </c>
      <c r="Q702" s="20">
        <f t="shared" si="104"/>
        <v>27.475000000000001</v>
      </c>
      <c r="R702" s="20">
        <f t="shared" si="105"/>
        <v>31.625</v>
      </c>
      <c r="S702" s="20">
        <f t="shared" si="106"/>
        <v>27.425000000000001</v>
      </c>
      <c r="T702" s="20">
        <f t="shared" si="107"/>
        <v>29.125</v>
      </c>
      <c r="U702" s="19">
        <f t="shared" si="108"/>
        <v>28.841666666666669</v>
      </c>
      <c r="V702" s="19">
        <f t="shared" si="109"/>
        <v>28.912500000000001</v>
      </c>
    </row>
    <row r="703" spans="1:22" ht="13.5" x14ac:dyDescent="0.25">
      <c r="A703" s="3">
        <f>RSI!A703</f>
        <v>43027</v>
      </c>
      <c r="B703" s="2">
        <f>RSI!B703</f>
        <v>4.09</v>
      </c>
      <c r="C703" s="2">
        <f>RSI!I703</f>
        <v>27.43364361305413</v>
      </c>
      <c r="D703" s="2">
        <f>MACD!E703</f>
        <v>0.14121033305839781</v>
      </c>
      <c r="E703" s="2">
        <f>MACD!F703</f>
        <v>0.13962830867409676</v>
      </c>
      <c r="F703" s="2">
        <f>'Moving Avg'!D703</f>
        <v>4.1059999999999999</v>
      </c>
      <c r="G703" s="2">
        <f>'Moving Avg'!F703</f>
        <v>4.3020000000000014</v>
      </c>
      <c r="H703" s="2">
        <f>'Moving Avg'!G703</f>
        <v>4.5335999999999999</v>
      </c>
      <c r="I703" s="2">
        <f>'Moving Avg'!H703</f>
        <v>4.0701000000000001</v>
      </c>
      <c r="J703" s="17" t="str">
        <f>OBV!F703</f>
        <v>BEARISH</v>
      </c>
      <c r="K703" s="17" t="str">
        <f>OBV!G703</f>
        <v>NEUTRAL</v>
      </c>
      <c r="L703" s="17" t="str">
        <f>OBV!H703</f>
        <v>BEARISH DIVERGENCE</v>
      </c>
      <c r="M703" s="19">
        <f t="shared" si="100"/>
        <v>50</v>
      </c>
      <c r="N703" s="19">
        <f t="shared" si="101"/>
        <v>0</v>
      </c>
      <c r="O703" s="19">
        <f t="shared" si="102"/>
        <v>50</v>
      </c>
      <c r="P703" s="19">
        <f t="shared" si="103"/>
        <v>16.5</v>
      </c>
      <c r="Q703" s="20">
        <f t="shared" si="104"/>
        <v>27.475000000000001</v>
      </c>
      <c r="R703" s="20">
        <f t="shared" si="105"/>
        <v>31.625</v>
      </c>
      <c r="S703" s="20">
        <f t="shared" si="106"/>
        <v>27.425000000000001</v>
      </c>
      <c r="T703" s="20">
        <f t="shared" si="107"/>
        <v>29.125</v>
      </c>
      <c r="U703" s="19">
        <f t="shared" si="108"/>
        <v>28.841666666666669</v>
      </c>
      <c r="V703" s="19">
        <f t="shared" si="109"/>
        <v>28.912500000000001</v>
      </c>
    </row>
    <row r="704" spans="1:22" ht="13.5" x14ac:dyDescent="0.25">
      <c r="A704" s="3">
        <f>RSI!A704</f>
        <v>43028</v>
      </c>
      <c r="B704" s="2">
        <f>RSI!B704</f>
        <v>4</v>
      </c>
      <c r="C704" s="2">
        <f>RSI!I704</f>
        <v>23.463907941603196</v>
      </c>
      <c r="D704" s="2">
        <f>MACD!E704</f>
        <v>0.13062313854073704</v>
      </c>
      <c r="E704" s="2">
        <f>MACD!F704</f>
        <v>0.13782727464742481</v>
      </c>
      <c r="F704" s="2">
        <f>'Moving Avg'!D704</f>
        <v>4.0819999999999999</v>
      </c>
      <c r="G704" s="2">
        <f>'Moving Avg'!F704</f>
        <v>4.2745000000000015</v>
      </c>
      <c r="H704" s="2">
        <f>'Moving Avg'!G704</f>
        <v>4.5188000000000006</v>
      </c>
      <c r="I704" s="2">
        <f>'Moving Avg'!H704</f>
        <v>4.0712000000000002</v>
      </c>
      <c r="J704" s="17" t="str">
        <f>OBV!F704</f>
        <v>BEARISH</v>
      </c>
      <c r="K704" s="17" t="str">
        <f>OBV!G704</f>
        <v>NEUTRAL</v>
      </c>
      <c r="L704" s="17" t="str">
        <f>OBV!H704</f>
        <v>CONFIRMED BEARISH</v>
      </c>
      <c r="M704" s="19">
        <f t="shared" si="100"/>
        <v>50</v>
      </c>
      <c r="N704" s="19">
        <f t="shared" si="101"/>
        <v>45</v>
      </c>
      <c r="O704" s="19">
        <f t="shared" si="102"/>
        <v>50</v>
      </c>
      <c r="P704" s="19">
        <f t="shared" si="103"/>
        <v>16.5</v>
      </c>
      <c r="Q704" s="20">
        <f t="shared" si="104"/>
        <v>43.225000000000001</v>
      </c>
      <c r="R704" s="20">
        <f t="shared" si="105"/>
        <v>40.625</v>
      </c>
      <c r="S704" s="20">
        <f t="shared" si="106"/>
        <v>34.174999999999997</v>
      </c>
      <c r="T704" s="20">
        <f t="shared" si="107"/>
        <v>40.375</v>
      </c>
      <c r="U704" s="19">
        <f t="shared" si="108"/>
        <v>39.341666666666661</v>
      </c>
      <c r="V704" s="19">
        <f t="shared" si="109"/>
        <v>39.599999999999994</v>
      </c>
    </row>
    <row r="705" spans="1:22" ht="13.5" x14ac:dyDescent="0.25">
      <c r="A705" s="3">
        <f>RSI!A705</f>
        <v>43031</v>
      </c>
      <c r="B705" s="2">
        <f>RSI!B705</f>
        <v>4</v>
      </c>
      <c r="C705" s="2">
        <f>RSI!I705</f>
        <v>23.463907941603196</v>
      </c>
      <c r="D705" s="2">
        <f>MACD!E705</f>
        <v>0.11742094182700669</v>
      </c>
      <c r="E705" s="2">
        <f>MACD!F705</f>
        <v>0.13374600808334119</v>
      </c>
      <c r="F705" s="2">
        <f>'Moving Avg'!D705</f>
        <v>4.0600000000000005</v>
      </c>
      <c r="G705" s="2">
        <f>'Moving Avg'!F705</f>
        <v>4.2475000000000005</v>
      </c>
      <c r="H705" s="2">
        <f>'Moving Avg'!G705</f>
        <v>4.506800000000001</v>
      </c>
      <c r="I705" s="2">
        <f>'Moving Avg'!H705</f>
        <v>4.0724499999999999</v>
      </c>
      <c r="J705" s="17" t="str">
        <f>OBV!F705</f>
        <v>BEARISH</v>
      </c>
      <c r="K705" s="17" t="str">
        <f>OBV!G705</f>
        <v>NEUTRAL</v>
      </c>
      <c r="L705" s="17" t="str">
        <f>OBV!H705</f>
        <v>CONFIRMED BEARISH</v>
      </c>
      <c r="M705" s="19">
        <f t="shared" si="100"/>
        <v>50</v>
      </c>
      <c r="N705" s="19">
        <f t="shared" si="101"/>
        <v>45</v>
      </c>
      <c r="O705" s="19">
        <f t="shared" si="102"/>
        <v>0</v>
      </c>
      <c r="P705" s="19">
        <f t="shared" si="103"/>
        <v>16.5</v>
      </c>
      <c r="Q705" s="20">
        <f t="shared" si="104"/>
        <v>35.725000000000001</v>
      </c>
      <c r="R705" s="20">
        <f t="shared" si="105"/>
        <v>23.125</v>
      </c>
      <c r="S705" s="20">
        <f t="shared" si="106"/>
        <v>21.675000000000001</v>
      </c>
      <c r="T705" s="20">
        <f t="shared" si="107"/>
        <v>27.875</v>
      </c>
      <c r="U705" s="19">
        <f t="shared" si="108"/>
        <v>26.841666666666669</v>
      </c>
      <c r="V705" s="19">
        <f t="shared" si="109"/>
        <v>27.1</v>
      </c>
    </row>
    <row r="706" spans="1:22" ht="13.5" x14ac:dyDescent="0.25">
      <c r="A706" s="3">
        <f>RSI!A706</f>
        <v>43032</v>
      </c>
      <c r="B706" s="2">
        <f>RSI!B706</f>
        <v>4</v>
      </c>
      <c r="C706" s="2">
        <f>RSI!I706</f>
        <v>23.463907941603196</v>
      </c>
      <c r="D706" s="2">
        <f>MACD!E706</f>
        <v>0.10801841230112608</v>
      </c>
      <c r="E706" s="2">
        <f>MACD!F706</f>
        <v>0.12860048892689818</v>
      </c>
      <c r="F706" s="2">
        <f>'Moving Avg'!D706</f>
        <v>4.0359999999999996</v>
      </c>
      <c r="G706" s="2">
        <f>'Moving Avg'!F706</f>
        <v>4.222500000000001</v>
      </c>
      <c r="H706" s="2">
        <f>'Moving Avg'!G706</f>
        <v>4.4968000000000004</v>
      </c>
      <c r="I706" s="2">
        <f>'Moving Avg'!H706</f>
        <v>4.0739000000000001</v>
      </c>
      <c r="J706" s="17" t="str">
        <f>OBV!F706</f>
        <v>BEARISH</v>
      </c>
      <c r="K706" s="17" t="str">
        <f>OBV!G706</f>
        <v>NEUTRAL</v>
      </c>
      <c r="L706" s="17" t="str">
        <f>OBV!H706</f>
        <v>CONFIRMED BEARISH</v>
      </c>
      <c r="M706" s="19">
        <f t="shared" ref="M706:M769" si="110">IF(C706&lt;30,50, IF(C706&gt;70, 0, 25))</f>
        <v>50</v>
      </c>
      <c r="N706" s="19">
        <f t="shared" ref="N706:N769" si="111">IF(E706-D706&gt;0.02, 100, IF(E706-D706&lt;0,0,45))</f>
        <v>100</v>
      </c>
      <c r="O706" s="19">
        <f t="shared" ref="O706:O769" si="112">IF(F706-I706&gt;10,100,IF(F706-I706&gt;5,75, IF(F706-I706&gt;0,50,0)))</f>
        <v>0</v>
      </c>
      <c r="P706" s="19">
        <f t="shared" ref="P706:P769" si="113">IF(L706="confirmed bullish", 34, IF(L706="bullish divergence",17, 0))+IF(J706="bullish",33,IF(J706="bearish",0,16.5))+IF(K706="strong",33,IF(K706="weak",0,16.5))</f>
        <v>16.5</v>
      </c>
      <c r="Q706" s="20">
        <f t="shared" si="104"/>
        <v>54.975000000000001</v>
      </c>
      <c r="R706" s="20">
        <f t="shared" si="105"/>
        <v>34.125</v>
      </c>
      <c r="S706" s="20">
        <f t="shared" si="106"/>
        <v>29.925000000000001</v>
      </c>
      <c r="T706" s="20">
        <f t="shared" si="107"/>
        <v>41.625</v>
      </c>
      <c r="U706" s="19">
        <f t="shared" si="108"/>
        <v>39.674999999999997</v>
      </c>
      <c r="V706" s="19">
        <f t="shared" si="109"/>
        <v>40.162499999999994</v>
      </c>
    </row>
    <row r="707" spans="1:22" ht="13.5" x14ac:dyDescent="0.25">
      <c r="A707" s="3">
        <f>RSI!A707</f>
        <v>43033</v>
      </c>
      <c r="B707" s="2">
        <f>RSI!B707</f>
        <v>4</v>
      </c>
      <c r="C707" s="2">
        <f>RSI!I707</f>
        <v>23.463907941603196</v>
      </c>
      <c r="D707" s="2">
        <f>MACD!E707</f>
        <v>9.8623058258898944E-2</v>
      </c>
      <c r="E707" s="2">
        <f>MACD!F707</f>
        <v>0.12260500279329833</v>
      </c>
      <c r="F707" s="2">
        <f>'Moving Avg'!D707</f>
        <v>4.0179999999999998</v>
      </c>
      <c r="G707" s="2">
        <f>'Moving Avg'!F707</f>
        <v>4.1974999999999998</v>
      </c>
      <c r="H707" s="2">
        <f>'Moving Avg'!G707</f>
        <v>4.4868000000000006</v>
      </c>
      <c r="I707" s="2">
        <f>'Moving Avg'!H707</f>
        <v>4.0751500000000007</v>
      </c>
      <c r="J707" s="17" t="str">
        <f>OBV!F707</f>
        <v>BEARISH</v>
      </c>
      <c r="K707" s="17" t="str">
        <f>OBV!G707</f>
        <v>NEUTRAL</v>
      </c>
      <c r="L707" s="17" t="str">
        <f>OBV!H707</f>
        <v>CONFIRMED BEARISH</v>
      </c>
      <c r="M707" s="19">
        <f t="shared" si="110"/>
        <v>50</v>
      </c>
      <c r="N707" s="19">
        <f t="shared" si="111"/>
        <v>100</v>
      </c>
      <c r="O707" s="19">
        <f t="shared" si="112"/>
        <v>0</v>
      </c>
      <c r="P707" s="19">
        <f t="shared" si="113"/>
        <v>16.5</v>
      </c>
      <c r="Q707" s="20">
        <f t="shared" ref="Q707:Q770" si="114">0.35*M707+N707*0.35+O707*0.15+P707*0.15</f>
        <v>54.975000000000001</v>
      </c>
      <c r="R707" s="20">
        <f t="shared" ref="R707:R770" si="115">M707*0.2+N707*0.2+O707*0.35+P707*0.25</f>
        <v>34.125</v>
      </c>
      <c r="S707" s="20">
        <f t="shared" ref="S707:S770" si="116">M707*0.15+N707*0.15+O707*0.25+P707*0.45</f>
        <v>29.925000000000001</v>
      </c>
      <c r="T707" s="20">
        <f t="shared" ref="T707:T770" si="117">0.25*SUM(M707:P707)</f>
        <v>41.625</v>
      </c>
      <c r="U707" s="19">
        <f t="shared" ref="U707:U770" si="118">SUM(Q707:S707)/3</f>
        <v>39.674999999999997</v>
      </c>
      <c r="V707" s="19">
        <f t="shared" ref="V707:V770" si="119">SUM(Q707:T707)/4</f>
        <v>40.162499999999994</v>
      </c>
    </row>
    <row r="708" spans="1:22" ht="13.5" x14ac:dyDescent="0.25">
      <c r="A708" s="3">
        <f>RSI!A708</f>
        <v>43034</v>
      </c>
      <c r="B708" s="2">
        <f>RSI!B708</f>
        <v>3.9</v>
      </c>
      <c r="C708" s="2">
        <f>RSI!I708</f>
        <v>19.291866850416596</v>
      </c>
      <c r="D708" s="2">
        <f>MACD!E708</f>
        <v>8.1135267390956223E-2</v>
      </c>
      <c r="E708" s="2">
        <f>MACD!F708</f>
        <v>0.11431105571282991</v>
      </c>
      <c r="F708" s="2">
        <f>'Moving Avg'!D708</f>
        <v>3.9799999999999995</v>
      </c>
      <c r="G708" s="2">
        <f>'Moving Avg'!F708</f>
        <v>4.1675000000000004</v>
      </c>
      <c r="H708" s="2">
        <f>'Moving Avg'!G708</f>
        <v>4.4758000000000013</v>
      </c>
      <c r="I708" s="2">
        <f>'Moving Avg'!H708</f>
        <v>4.0754999999999999</v>
      </c>
      <c r="J708" s="17" t="str">
        <f>OBV!F708</f>
        <v>BEARISH</v>
      </c>
      <c r="K708" s="17" t="str">
        <f>OBV!G708</f>
        <v>NEUTRAL</v>
      </c>
      <c r="L708" s="17" t="str">
        <f>OBV!H708</f>
        <v>CONFIRMED BEARISH</v>
      </c>
      <c r="M708" s="19">
        <f t="shared" si="110"/>
        <v>50</v>
      </c>
      <c r="N708" s="19">
        <f t="shared" si="111"/>
        <v>100</v>
      </c>
      <c r="O708" s="19">
        <f t="shared" si="112"/>
        <v>0</v>
      </c>
      <c r="P708" s="19">
        <f t="shared" si="113"/>
        <v>16.5</v>
      </c>
      <c r="Q708" s="20">
        <f t="shared" si="114"/>
        <v>54.975000000000001</v>
      </c>
      <c r="R708" s="20">
        <f t="shared" si="115"/>
        <v>34.125</v>
      </c>
      <c r="S708" s="20">
        <f t="shared" si="116"/>
        <v>29.925000000000001</v>
      </c>
      <c r="T708" s="20">
        <f t="shared" si="117"/>
        <v>41.625</v>
      </c>
      <c r="U708" s="19">
        <f t="shared" si="118"/>
        <v>39.674999999999997</v>
      </c>
      <c r="V708" s="19">
        <f t="shared" si="119"/>
        <v>40.162499999999994</v>
      </c>
    </row>
    <row r="709" spans="1:22" ht="13.5" x14ac:dyDescent="0.25">
      <c r="A709" s="3">
        <f>RSI!A709</f>
        <v>43035</v>
      </c>
      <c r="B709" s="2">
        <f>RSI!B709</f>
        <v>3.98</v>
      </c>
      <c r="C709" s="2">
        <f>RSI!I709</f>
        <v>30.012991215651155</v>
      </c>
      <c r="D709" s="2">
        <f>MACD!E709</f>
        <v>7.1637593435833757E-2</v>
      </c>
      <c r="E709" s="2">
        <f>MACD!F709</f>
        <v>0.10577636325743069</v>
      </c>
      <c r="F709" s="2">
        <f>'Moving Avg'!D709</f>
        <v>3.976</v>
      </c>
      <c r="G709" s="2">
        <f>'Moving Avg'!F709</f>
        <v>4.1415000000000006</v>
      </c>
      <c r="H709" s="2">
        <f>'Moving Avg'!G709</f>
        <v>4.4652000000000012</v>
      </c>
      <c r="I709" s="2">
        <f>'Moving Avg'!H709</f>
        <v>4.0762499999999999</v>
      </c>
      <c r="J709" s="17" t="str">
        <f>OBV!F709</f>
        <v>BULLISH</v>
      </c>
      <c r="K709" s="17" t="str">
        <f>OBV!G709</f>
        <v>STRONG</v>
      </c>
      <c r="L709" s="17" t="str">
        <f>OBV!H709</f>
        <v>BULLISH DIVERGENCE</v>
      </c>
      <c r="M709" s="19">
        <f t="shared" si="110"/>
        <v>25</v>
      </c>
      <c r="N709" s="19">
        <f t="shared" si="111"/>
        <v>100</v>
      </c>
      <c r="O709" s="19">
        <f t="shared" si="112"/>
        <v>0</v>
      </c>
      <c r="P709" s="19">
        <f t="shared" si="113"/>
        <v>83</v>
      </c>
      <c r="Q709" s="20">
        <f t="shared" si="114"/>
        <v>56.2</v>
      </c>
      <c r="R709" s="20">
        <f t="shared" si="115"/>
        <v>45.75</v>
      </c>
      <c r="S709" s="20">
        <f t="shared" si="116"/>
        <v>56.1</v>
      </c>
      <c r="T709" s="20">
        <f t="shared" si="117"/>
        <v>52</v>
      </c>
      <c r="U709" s="19">
        <f t="shared" si="118"/>
        <v>52.683333333333337</v>
      </c>
      <c r="V709" s="19">
        <f t="shared" si="119"/>
        <v>52.512500000000003</v>
      </c>
    </row>
    <row r="710" spans="1:22" ht="13.5" x14ac:dyDescent="0.25">
      <c r="A710" s="3">
        <f>RSI!A710</f>
        <v>43038</v>
      </c>
      <c r="B710" s="2">
        <f>RSI!B710</f>
        <v>3.9</v>
      </c>
      <c r="C710" s="2">
        <f>RSI!I710</f>
        <v>26.256786237590163</v>
      </c>
      <c r="D710" s="2">
        <f>MACD!E710</f>
        <v>6.9362919044374749E-2</v>
      </c>
      <c r="E710" s="2">
        <f>MACD!F710</f>
        <v>9.8493674414819501E-2</v>
      </c>
      <c r="F710" s="2">
        <f>'Moving Avg'!D710</f>
        <v>3.9560000000000004</v>
      </c>
      <c r="G710" s="2">
        <f>'Moving Avg'!F710</f>
        <v>4.1115000000000013</v>
      </c>
      <c r="H710" s="2">
        <f>'Moving Avg'!G710</f>
        <v>4.4530000000000012</v>
      </c>
      <c r="I710" s="2">
        <f>'Moving Avg'!H710</f>
        <v>4.0766</v>
      </c>
      <c r="J710" s="17" t="str">
        <f>OBV!F710</f>
        <v>BULLISH</v>
      </c>
      <c r="K710" s="17" t="str">
        <f>OBV!G710</f>
        <v>STRONG</v>
      </c>
      <c r="L710" s="17" t="str">
        <f>OBV!H710</f>
        <v>BULLISH DIVERGENCE</v>
      </c>
      <c r="M710" s="19">
        <f t="shared" si="110"/>
        <v>50</v>
      </c>
      <c r="N710" s="19">
        <f t="shared" si="111"/>
        <v>100</v>
      </c>
      <c r="O710" s="19">
        <f t="shared" si="112"/>
        <v>0</v>
      </c>
      <c r="P710" s="19">
        <f t="shared" si="113"/>
        <v>83</v>
      </c>
      <c r="Q710" s="20">
        <f t="shared" si="114"/>
        <v>64.95</v>
      </c>
      <c r="R710" s="20">
        <f t="shared" si="115"/>
        <v>50.75</v>
      </c>
      <c r="S710" s="20">
        <f t="shared" si="116"/>
        <v>59.85</v>
      </c>
      <c r="T710" s="20">
        <f t="shared" si="117"/>
        <v>58.25</v>
      </c>
      <c r="U710" s="19">
        <f t="shared" si="118"/>
        <v>58.516666666666673</v>
      </c>
      <c r="V710" s="19">
        <f t="shared" si="119"/>
        <v>58.45</v>
      </c>
    </row>
    <row r="711" spans="1:22" ht="13.5" x14ac:dyDescent="0.25">
      <c r="A711" s="3">
        <f>RSI!A711</f>
        <v>43039</v>
      </c>
      <c r="B711" s="2">
        <f>RSI!B711</f>
        <v>3.97</v>
      </c>
      <c r="C711" s="2">
        <f>RSI!I711</f>
        <v>34.036064358994722</v>
      </c>
      <c r="D711" s="2">
        <f>MACD!E711</f>
        <v>6.5536744873922359E-2</v>
      </c>
      <c r="E711" s="2">
        <f>MACD!F711</f>
        <v>9.190228850664009E-2</v>
      </c>
      <c r="F711" s="2">
        <f>'Moving Avg'!D711</f>
        <v>3.95</v>
      </c>
      <c r="G711" s="2">
        <f>'Moving Avg'!F711</f>
        <v>4.0915000000000008</v>
      </c>
      <c r="H711" s="2">
        <f>'Moving Avg'!G711</f>
        <v>4.4408000000000012</v>
      </c>
      <c r="I711" s="2">
        <f>'Moving Avg'!H711</f>
        <v>4.0772999999999993</v>
      </c>
      <c r="J711" s="17" t="str">
        <f>OBV!F711</f>
        <v>BULLISH</v>
      </c>
      <c r="K711" s="17" t="str">
        <f>OBV!G711</f>
        <v>STRONG</v>
      </c>
      <c r="L711" s="17" t="str">
        <f>OBV!H711</f>
        <v>BULLISH DIVERGENCE</v>
      </c>
      <c r="M711" s="19">
        <f t="shared" si="110"/>
        <v>25</v>
      </c>
      <c r="N711" s="19">
        <f t="shared" si="111"/>
        <v>100</v>
      </c>
      <c r="O711" s="19">
        <f t="shared" si="112"/>
        <v>0</v>
      </c>
      <c r="P711" s="19">
        <f t="shared" si="113"/>
        <v>83</v>
      </c>
      <c r="Q711" s="20">
        <f t="shared" si="114"/>
        <v>56.2</v>
      </c>
      <c r="R711" s="20">
        <f t="shared" si="115"/>
        <v>45.75</v>
      </c>
      <c r="S711" s="20">
        <f t="shared" si="116"/>
        <v>56.1</v>
      </c>
      <c r="T711" s="20">
        <f t="shared" si="117"/>
        <v>52</v>
      </c>
      <c r="U711" s="19">
        <f t="shared" si="118"/>
        <v>52.683333333333337</v>
      </c>
      <c r="V711" s="19">
        <f t="shared" si="119"/>
        <v>52.512500000000003</v>
      </c>
    </row>
    <row r="712" spans="1:22" ht="13.5" x14ac:dyDescent="0.25">
      <c r="A712" s="3">
        <f>RSI!A712</f>
        <v>43040</v>
      </c>
      <c r="B712" s="2">
        <f>RSI!B712</f>
        <v>3.9</v>
      </c>
      <c r="C712" s="2">
        <f>RSI!I712</f>
        <v>30.563825214406862</v>
      </c>
      <c r="D712" s="2">
        <f>MACD!E712</f>
        <v>6.4071374855774188E-2</v>
      </c>
      <c r="E712" s="2">
        <f>MACD!F712</f>
        <v>8.6336105776466915E-2</v>
      </c>
      <c r="F712" s="2">
        <f>'Moving Avg'!D712</f>
        <v>3.9299999999999997</v>
      </c>
      <c r="G712" s="2">
        <f>'Moving Avg'!F712</f>
        <v>4.0680000000000005</v>
      </c>
      <c r="H712" s="2">
        <f>'Moving Avg'!G712</f>
        <v>4.4286000000000012</v>
      </c>
      <c r="I712" s="2">
        <f>'Moving Avg'!H712</f>
        <v>4.0770999999999988</v>
      </c>
      <c r="J712" s="17" t="str">
        <f>OBV!F712</f>
        <v>BULLISH</v>
      </c>
      <c r="K712" s="17" t="str">
        <f>OBV!G712</f>
        <v>STRONG</v>
      </c>
      <c r="L712" s="17" t="str">
        <f>OBV!H712</f>
        <v>BULLISH DIVERGENCE</v>
      </c>
      <c r="M712" s="19">
        <f t="shared" si="110"/>
        <v>25</v>
      </c>
      <c r="N712" s="19">
        <f t="shared" si="111"/>
        <v>100</v>
      </c>
      <c r="O712" s="19">
        <f t="shared" si="112"/>
        <v>0</v>
      </c>
      <c r="P712" s="19">
        <f t="shared" si="113"/>
        <v>83</v>
      </c>
      <c r="Q712" s="20">
        <f t="shared" si="114"/>
        <v>56.2</v>
      </c>
      <c r="R712" s="20">
        <f t="shared" si="115"/>
        <v>45.75</v>
      </c>
      <c r="S712" s="20">
        <f t="shared" si="116"/>
        <v>56.1</v>
      </c>
      <c r="T712" s="20">
        <f t="shared" si="117"/>
        <v>52</v>
      </c>
      <c r="U712" s="19">
        <f t="shared" si="118"/>
        <v>52.683333333333337</v>
      </c>
      <c r="V712" s="19">
        <f t="shared" si="119"/>
        <v>52.512500000000003</v>
      </c>
    </row>
    <row r="713" spans="1:22" ht="13.5" x14ac:dyDescent="0.25">
      <c r="A713" s="3">
        <f>RSI!A713</f>
        <v>43041</v>
      </c>
      <c r="B713" s="2">
        <f>RSI!B713</f>
        <v>3.91</v>
      </c>
      <c r="C713" s="2">
        <f>RSI!I713</f>
        <v>31.63677519660547</v>
      </c>
      <c r="D713" s="2">
        <f>MACD!E713</f>
        <v>6.361763623921135E-2</v>
      </c>
      <c r="E713" s="2">
        <f>MACD!F713</f>
        <v>8.1792411869015813E-2</v>
      </c>
      <c r="F713" s="2">
        <f>'Moving Avg'!D713</f>
        <v>3.9319999999999999</v>
      </c>
      <c r="G713" s="2">
        <f>'Moving Avg'!F713</f>
        <v>4.0484999999999998</v>
      </c>
      <c r="H713" s="2">
        <f>'Moving Avg'!G713</f>
        <v>4.414200000000001</v>
      </c>
      <c r="I713" s="2">
        <f>'Moving Avg'!H713</f>
        <v>4.0763999999999996</v>
      </c>
      <c r="J713" s="17" t="str">
        <f>OBV!F713</f>
        <v>BULLISH</v>
      </c>
      <c r="K713" s="17" t="str">
        <f>OBV!G713</f>
        <v>STRONG</v>
      </c>
      <c r="L713" s="17" t="str">
        <f>OBV!H713</f>
        <v>CONFIRMED BULLISH</v>
      </c>
      <c r="M713" s="19">
        <f t="shared" si="110"/>
        <v>25</v>
      </c>
      <c r="N713" s="19">
        <f t="shared" si="111"/>
        <v>45</v>
      </c>
      <c r="O713" s="19">
        <f t="shared" si="112"/>
        <v>0</v>
      </c>
      <c r="P713" s="19">
        <f t="shared" si="113"/>
        <v>100</v>
      </c>
      <c r="Q713" s="20">
        <f t="shared" si="114"/>
        <v>39.5</v>
      </c>
      <c r="R713" s="20">
        <f t="shared" si="115"/>
        <v>39</v>
      </c>
      <c r="S713" s="20">
        <f t="shared" si="116"/>
        <v>55.5</v>
      </c>
      <c r="T713" s="20">
        <f t="shared" si="117"/>
        <v>42.5</v>
      </c>
      <c r="U713" s="19">
        <f t="shared" si="118"/>
        <v>44.666666666666664</v>
      </c>
      <c r="V713" s="19">
        <f t="shared" si="119"/>
        <v>44.125</v>
      </c>
    </row>
    <row r="714" spans="1:22" ht="13.5" x14ac:dyDescent="0.25">
      <c r="A714" s="3">
        <f>RSI!A714</f>
        <v>43042</v>
      </c>
      <c r="B714" s="2">
        <f>RSI!B714</f>
        <v>3.95</v>
      </c>
      <c r="C714" s="2">
        <f>RSI!I714</f>
        <v>35.90329778683251</v>
      </c>
      <c r="D714" s="2">
        <f>MACD!E714</f>
        <v>4.7779320955702254E-2</v>
      </c>
      <c r="E714" s="2">
        <f>MACD!F714</f>
        <v>7.4989793686353098E-2</v>
      </c>
      <c r="F714" s="2">
        <f>'Moving Avg'!D714</f>
        <v>3.9259999999999997</v>
      </c>
      <c r="G714" s="2">
        <f>'Moving Avg'!F714</f>
        <v>4.0340000000000007</v>
      </c>
      <c r="H714" s="2">
        <f>'Moving Avg'!G714</f>
        <v>4.4002000000000008</v>
      </c>
      <c r="I714" s="2">
        <f>'Moving Avg'!H714</f>
        <v>4.0759499999999997</v>
      </c>
      <c r="J714" s="17" t="str">
        <f>OBV!F714</f>
        <v>BULLISH</v>
      </c>
      <c r="K714" s="17" t="str">
        <f>OBV!G714</f>
        <v>NEUTRAL</v>
      </c>
      <c r="L714" s="17" t="str">
        <f>OBV!H714</f>
        <v>BULLISH DIVERGENCE</v>
      </c>
      <c r="M714" s="19">
        <f t="shared" si="110"/>
        <v>25</v>
      </c>
      <c r="N714" s="19">
        <f t="shared" si="111"/>
        <v>100</v>
      </c>
      <c r="O714" s="19">
        <f t="shared" si="112"/>
        <v>0</v>
      </c>
      <c r="P714" s="19">
        <f t="shared" si="113"/>
        <v>66.5</v>
      </c>
      <c r="Q714" s="20">
        <f t="shared" si="114"/>
        <v>53.725000000000001</v>
      </c>
      <c r="R714" s="20">
        <f t="shared" si="115"/>
        <v>41.625</v>
      </c>
      <c r="S714" s="20">
        <f t="shared" si="116"/>
        <v>48.674999999999997</v>
      </c>
      <c r="T714" s="20">
        <f t="shared" si="117"/>
        <v>47.875</v>
      </c>
      <c r="U714" s="19">
        <f t="shared" si="118"/>
        <v>48.008333333333326</v>
      </c>
      <c r="V714" s="19">
        <f t="shared" si="119"/>
        <v>47.974999999999994</v>
      </c>
    </row>
    <row r="715" spans="1:22" ht="13.5" x14ac:dyDescent="0.25">
      <c r="A715" s="3">
        <f>RSI!A715</f>
        <v>43045</v>
      </c>
      <c r="B715" s="2">
        <f>RSI!B715</f>
        <v>3.84</v>
      </c>
      <c r="C715" s="2">
        <f>RSI!I715</f>
        <v>30.302527726852915</v>
      </c>
      <c r="D715" s="2">
        <f>MACD!E715</f>
        <v>4.3543839511862359E-2</v>
      </c>
      <c r="E715" s="2">
        <f>MACD!F715</f>
        <v>6.8700602851454948E-2</v>
      </c>
      <c r="F715" s="2">
        <f>'Moving Avg'!D715</f>
        <v>3.9140000000000001</v>
      </c>
      <c r="G715" s="2">
        <f>'Moving Avg'!F715</f>
        <v>4.016</v>
      </c>
      <c r="H715" s="2">
        <f>'Moving Avg'!G715</f>
        <v>4.3814000000000011</v>
      </c>
      <c r="I715" s="2">
        <f>'Moving Avg'!H715</f>
        <v>4.0755499999999998</v>
      </c>
      <c r="J715" s="17" t="str">
        <f>OBV!F715</f>
        <v>BEARISH</v>
      </c>
      <c r="K715" s="17" t="str">
        <f>OBV!G715</f>
        <v>NEUTRAL</v>
      </c>
      <c r="L715" s="17" t="str">
        <f>OBV!H715</f>
        <v>CONFIRMED BEARISH</v>
      </c>
      <c r="M715" s="19">
        <f t="shared" si="110"/>
        <v>25</v>
      </c>
      <c r="N715" s="19">
        <f t="shared" si="111"/>
        <v>100</v>
      </c>
      <c r="O715" s="19">
        <f t="shared" si="112"/>
        <v>0</v>
      </c>
      <c r="P715" s="19">
        <f t="shared" si="113"/>
        <v>16.5</v>
      </c>
      <c r="Q715" s="20">
        <f t="shared" si="114"/>
        <v>46.225000000000001</v>
      </c>
      <c r="R715" s="20">
        <f t="shared" si="115"/>
        <v>29.125</v>
      </c>
      <c r="S715" s="20">
        <f t="shared" si="116"/>
        <v>26.175000000000001</v>
      </c>
      <c r="T715" s="20">
        <f t="shared" si="117"/>
        <v>35.375</v>
      </c>
      <c r="U715" s="19">
        <f t="shared" si="118"/>
        <v>33.841666666666661</v>
      </c>
      <c r="V715" s="19">
        <f t="shared" si="119"/>
        <v>34.224999999999994</v>
      </c>
    </row>
    <row r="716" spans="1:22" ht="13.5" x14ac:dyDescent="0.25">
      <c r="A716" s="3">
        <f>RSI!A716</f>
        <v>43046</v>
      </c>
      <c r="B716" s="2">
        <f>RSI!B716</f>
        <v>3.84</v>
      </c>
      <c r="C716" s="2">
        <f>RSI!I716</f>
        <v>30.302527726852915</v>
      </c>
      <c r="D716" s="2">
        <f>MACD!E716</f>
        <v>4.1552578101311077E-2</v>
      </c>
      <c r="E716" s="2">
        <f>MACD!F716</f>
        <v>6.3270997901426179E-2</v>
      </c>
      <c r="F716" s="2">
        <f>'Moving Avg'!D716</f>
        <v>3.8880000000000003</v>
      </c>
      <c r="G716" s="2">
        <f>'Moving Avg'!F716</f>
        <v>3.9979999999999998</v>
      </c>
      <c r="H716" s="2">
        <f>'Moving Avg'!G716</f>
        <v>4.3626000000000005</v>
      </c>
      <c r="I716" s="2">
        <f>'Moving Avg'!H716</f>
        <v>4.0751499999999998</v>
      </c>
      <c r="J716" s="17" t="str">
        <f>OBV!F716</f>
        <v>BEARISH</v>
      </c>
      <c r="K716" s="17" t="str">
        <f>OBV!G716</f>
        <v>NEUTRAL</v>
      </c>
      <c r="L716" s="17" t="str">
        <f>OBV!H716</f>
        <v>CONFIRMED BEARISH</v>
      </c>
      <c r="M716" s="19">
        <f t="shared" si="110"/>
        <v>25</v>
      </c>
      <c r="N716" s="19">
        <f t="shared" si="111"/>
        <v>100</v>
      </c>
      <c r="O716" s="19">
        <f t="shared" si="112"/>
        <v>0</v>
      </c>
      <c r="P716" s="19">
        <f t="shared" si="113"/>
        <v>16.5</v>
      </c>
      <c r="Q716" s="20">
        <f t="shared" si="114"/>
        <v>46.225000000000001</v>
      </c>
      <c r="R716" s="20">
        <f t="shared" si="115"/>
        <v>29.125</v>
      </c>
      <c r="S716" s="20">
        <f t="shared" si="116"/>
        <v>26.175000000000001</v>
      </c>
      <c r="T716" s="20">
        <f t="shared" si="117"/>
        <v>35.375</v>
      </c>
      <c r="U716" s="19">
        <f t="shared" si="118"/>
        <v>33.841666666666661</v>
      </c>
      <c r="V716" s="19">
        <f t="shared" si="119"/>
        <v>34.224999999999994</v>
      </c>
    </row>
    <row r="717" spans="1:22" ht="13.5" x14ac:dyDescent="0.25">
      <c r="A717" s="3">
        <f>RSI!A717</f>
        <v>43047</v>
      </c>
      <c r="B717" s="2">
        <f>RSI!B717</f>
        <v>3.94</v>
      </c>
      <c r="C717" s="2">
        <f>RSI!I717</f>
        <v>40.146680112542704</v>
      </c>
      <c r="D717" s="2">
        <f>MACD!E717</f>
        <v>3.3934893769952623E-2</v>
      </c>
      <c r="E717" s="2">
        <f>MACD!F717</f>
        <v>5.7403777075131474E-2</v>
      </c>
      <c r="F717" s="2">
        <f>'Moving Avg'!D717</f>
        <v>3.8959999999999999</v>
      </c>
      <c r="G717" s="2">
        <f>'Moving Avg'!F717</f>
        <v>3.9859999999999998</v>
      </c>
      <c r="H717" s="2">
        <f>'Moving Avg'!G717</f>
        <v>4.3444000000000003</v>
      </c>
      <c r="I717" s="2">
        <f>'Moving Avg'!H717</f>
        <v>4.0753500000000003</v>
      </c>
      <c r="J717" s="17" t="str">
        <f>OBV!F717</f>
        <v>BULLISH</v>
      </c>
      <c r="K717" s="17" t="str">
        <f>OBV!G717</f>
        <v>NEUTRAL</v>
      </c>
      <c r="L717" s="17" t="str">
        <f>OBV!H717</f>
        <v>CONFIRMED BULLISH</v>
      </c>
      <c r="M717" s="19">
        <f t="shared" si="110"/>
        <v>25</v>
      </c>
      <c r="N717" s="19">
        <f t="shared" si="111"/>
        <v>100</v>
      </c>
      <c r="O717" s="19">
        <f t="shared" si="112"/>
        <v>0</v>
      </c>
      <c r="P717" s="19">
        <f t="shared" si="113"/>
        <v>83.5</v>
      </c>
      <c r="Q717" s="20">
        <f t="shared" si="114"/>
        <v>56.274999999999999</v>
      </c>
      <c r="R717" s="20">
        <f t="shared" si="115"/>
        <v>45.875</v>
      </c>
      <c r="S717" s="20">
        <f t="shared" si="116"/>
        <v>56.325000000000003</v>
      </c>
      <c r="T717" s="20">
        <f t="shared" si="117"/>
        <v>52.125</v>
      </c>
      <c r="U717" s="19">
        <f t="shared" si="118"/>
        <v>52.82500000000001</v>
      </c>
      <c r="V717" s="19">
        <f t="shared" si="119"/>
        <v>52.650000000000006</v>
      </c>
    </row>
    <row r="718" spans="1:22" ht="13.5" x14ac:dyDescent="0.25">
      <c r="A718" s="3">
        <f>RSI!A718</f>
        <v>43048</v>
      </c>
      <c r="B718" s="2">
        <f>RSI!B718</f>
        <v>3.83</v>
      </c>
      <c r="C718" s="2">
        <f>RSI!I718</f>
        <v>34.39228475910511</v>
      </c>
      <c r="D718" s="2">
        <f>MACD!E718</f>
        <v>2.1027193581338643E-2</v>
      </c>
      <c r="E718" s="2">
        <f>MACD!F718</f>
        <v>5.0128460376372912E-2</v>
      </c>
      <c r="F718" s="2">
        <f>'Moving Avg'!D718</f>
        <v>3.88</v>
      </c>
      <c r="G718" s="2">
        <f>'Moving Avg'!F718</f>
        <v>3.9744999999999999</v>
      </c>
      <c r="H718" s="2">
        <f>'Moving Avg'!G718</f>
        <v>4.3210000000000006</v>
      </c>
      <c r="I718" s="2">
        <f>'Moving Avg'!H718</f>
        <v>4.0749500000000003</v>
      </c>
      <c r="J718" s="17" t="str">
        <f>OBV!F718</f>
        <v>BEARISH</v>
      </c>
      <c r="K718" s="17" t="str">
        <f>OBV!G718</f>
        <v>NEUTRAL</v>
      </c>
      <c r="L718" s="17" t="str">
        <f>OBV!H718</f>
        <v>CONFIRMED BEARISH</v>
      </c>
      <c r="M718" s="19">
        <f t="shared" si="110"/>
        <v>25</v>
      </c>
      <c r="N718" s="19">
        <f t="shared" si="111"/>
        <v>100</v>
      </c>
      <c r="O718" s="19">
        <f t="shared" si="112"/>
        <v>0</v>
      </c>
      <c r="P718" s="19">
        <f t="shared" si="113"/>
        <v>16.5</v>
      </c>
      <c r="Q718" s="20">
        <f t="shared" si="114"/>
        <v>46.225000000000001</v>
      </c>
      <c r="R718" s="20">
        <f t="shared" si="115"/>
        <v>29.125</v>
      </c>
      <c r="S718" s="20">
        <f t="shared" si="116"/>
        <v>26.175000000000001</v>
      </c>
      <c r="T718" s="20">
        <f t="shared" si="117"/>
        <v>35.375</v>
      </c>
      <c r="U718" s="19">
        <f t="shared" si="118"/>
        <v>33.841666666666661</v>
      </c>
      <c r="V718" s="19">
        <f t="shared" si="119"/>
        <v>34.224999999999994</v>
      </c>
    </row>
    <row r="719" spans="1:22" ht="13.5" x14ac:dyDescent="0.25">
      <c r="A719" s="3">
        <f>RSI!A719</f>
        <v>43049</v>
      </c>
      <c r="B719" s="2">
        <f>RSI!B719</f>
        <v>3.8</v>
      </c>
      <c r="C719" s="2">
        <f>RSI!I719</f>
        <v>33.002921842792389</v>
      </c>
      <c r="D719" s="2">
        <f>MACD!E719</f>
        <v>2.6002332253150406E-2</v>
      </c>
      <c r="E719" s="2">
        <f>MACD!F719</f>
        <v>4.5303234751728413E-2</v>
      </c>
      <c r="F719" s="2">
        <f>'Moving Avg'!D719</f>
        <v>3.85</v>
      </c>
      <c r="G719" s="2">
        <f>'Moving Avg'!F719</f>
        <v>3.9584999999999995</v>
      </c>
      <c r="H719" s="2">
        <f>'Moving Avg'!G719</f>
        <v>4.2960000000000012</v>
      </c>
      <c r="I719" s="2">
        <f>'Moving Avg'!H719</f>
        <v>4.0744500000000015</v>
      </c>
      <c r="J719" s="17" t="str">
        <f>OBV!F719</f>
        <v>BEARISH</v>
      </c>
      <c r="K719" s="17" t="str">
        <f>OBV!G719</f>
        <v>WEAK</v>
      </c>
      <c r="L719" s="17" t="str">
        <f>OBV!H719</f>
        <v>CONFIRMED BEARISH</v>
      </c>
      <c r="M719" s="19">
        <f t="shared" si="110"/>
        <v>25</v>
      </c>
      <c r="N719" s="19">
        <f t="shared" si="111"/>
        <v>45</v>
      </c>
      <c r="O719" s="19">
        <f t="shared" si="112"/>
        <v>0</v>
      </c>
      <c r="P719" s="19">
        <f t="shared" si="113"/>
        <v>0</v>
      </c>
      <c r="Q719" s="20">
        <f t="shared" si="114"/>
        <v>24.5</v>
      </c>
      <c r="R719" s="20">
        <f t="shared" si="115"/>
        <v>14</v>
      </c>
      <c r="S719" s="20">
        <f t="shared" si="116"/>
        <v>10.5</v>
      </c>
      <c r="T719" s="20">
        <f t="shared" si="117"/>
        <v>17.5</v>
      </c>
      <c r="U719" s="19">
        <f t="shared" si="118"/>
        <v>16.333333333333332</v>
      </c>
      <c r="V719" s="19">
        <f t="shared" si="119"/>
        <v>16.625</v>
      </c>
    </row>
    <row r="720" spans="1:22" ht="13.5" x14ac:dyDescent="0.25">
      <c r="A720" s="3">
        <f>RSI!A720</f>
        <v>43052</v>
      </c>
      <c r="B720" s="2">
        <f>RSI!B720</f>
        <v>3.85</v>
      </c>
      <c r="C720" s="2">
        <f>RSI!I720</f>
        <v>37.532349034015724</v>
      </c>
      <c r="D720" s="2">
        <f>MACD!E720</f>
        <v>1.564379608715516E-2</v>
      </c>
      <c r="E720" s="2">
        <f>MACD!F720</f>
        <v>3.9371347018813764E-2</v>
      </c>
      <c r="F720" s="2">
        <f>'Moving Avg'!D720</f>
        <v>3.8520000000000003</v>
      </c>
      <c r="G720" s="2">
        <f>'Moving Avg'!F720</f>
        <v>3.9455</v>
      </c>
      <c r="H720" s="2">
        <f>'Moving Avg'!G720</f>
        <v>4.2740000000000009</v>
      </c>
      <c r="I720" s="2">
        <f>'Moving Avg'!H720</f>
        <v>4.0741000000000005</v>
      </c>
      <c r="J720" s="17" t="str">
        <f>OBV!F720</f>
        <v>BEARISH</v>
      </c>
      <c r="K720" s="17" t="str">
        <f>OBV!G720</f>
        <v>WEAK</v>
      </c>
      <c r="L720" s="17" t="str">
        <f>OBV!H720</f>
        <v>BEARISH DIVERGENCE</v>
      </c>
      <c r="M720" s="19">
        <f t="shared" si="110"/>
        <v>25</v>
      </c>
      <c r="N720" s="19">
        <f t="shared" si="111"/>
        <v>100</v>
      </c>
      <c r="O720" s="19">
        <f t="shared" si="112"/>
        <v>0</v>
      </c>
      <c r="P720" s="19">
        <f t="shared" si="113"/>
        <v>0</v>
      </c>
      <c r="Q720" s="20">
        <f t="shared" si="114"/>
        <v>43.75</v>
      </c>
      <c r="R720" s="20">
        <f t="shared" si="115"/>
        <v>25</v>
      </c>
      <c r="S720" s="20">
        <f t="shared" si="116"/>
        <v>18.75</v>
      </c>
      <c r="T720" s="20">
        <f t="shared" si="117"/>
        <v>31.25</v>
      </c>
      <c r="U720" s="19">
        <f t="shared" si="118"/>
        <v>29.166666666666668</v>
      </c>
      <c r="V720" s="19">
        <f t="shared" si="119"/>
        <v>29.6875</v>
      </c>
    </row>
    <row r="721" spans="1:22" ht="13.5" x14ac:dyDescent="0.25">
      <c r="A721" s="3">
        <f>RSI!A721</f>
        <v>43053</v>
      </c>
      <c r="B721" s="2">
        <f>RSI!B721</f>
        <v>3.87</v>
      </c>
      <c r="C721" s="2">
        <f>RSI!I721</f>
        <v>39.30009599383235</v>
      </c>
      <c r="D721" s="2">
        <f>MACD!E721</f>
        <v>1.7207406827902894E-2</v>
      </c>
      <c r="E721" s="2">
        <f>MACD!F721</f>
        <v>3.4938558980631591E-2</v>
      </c>
      <c r="F721" s="2">
        <f>'Moving Avg'!D721</f>
        <v>3.8579999999999997</v>
      </c>
      <c r="G721" s="2">
        <f>'Moving Avg'!F721</f>
        <v>3.9329999999999998</v>
      </c>
      <c r="H721" s="2">
        <f>'Moving Avg'!G721</f>
        <v>4.2544000000000013</v>
      </c>
      <c r="I721" s="2">
        <f>'Moving Avg'!H721</f>
        <v>4.0739500000000008</v>
      </c>
      <c r="J721" s="17" t="str">
        <f>OBV!F721</f>
        <v>BEARISH</v>
      </c>
      <c r="K721" s="17" t="str">
        <f>OBV!G721</f>
        <v>WEAK</v>
      </c>
      <c r="L721" s="17" t="str">
        <f>OBV!H721</f>
        <v>BEARISH DIVERGENCE</v>
      </c>
      <c r="M721" s="19">
        <f t="shared" si="110"/>
        <v>25</v>
      </c>
      <c r="N721" s="19">
        <f t="shared" si="111"/>
        <v>45</v>
      </c>
      <c r="O721" s="19">
        <f t="shared" si="112"/>
        <v>0</v>
      </c>
      <c r="P721" s="19">
        <f t="shared" si="113"/>
        <v>0</v>
      </c>
      <c r="Q721" s="20">
        <f t="shared" si="114"/>
        <v>24.5</v>
      </c>
      <c r="R721" s="20">
        <f t="shared" si="115"/>
        <v>14</v>
      </c>
      <c r="S721" s="20">
        <f t="shared" si="116"/>
        <v>10.5</v>
      </c>
      <c r="T721" s="20">
        <f t="shared" si="117"/>
        <v>17.5</v>
      </c>
      <c r="U721" s="19">
        <f t="shared" si="118"/>
        <v>16.333333333333332</v>
      </c>
      <c r="V721" s="19">
        <f t="shared" si="119"/>
        <v>16.625</v>
      </c>
    </row>
    <row r="722" spans="1:22" ht="13.5" x14ac:dyDescent="0.25">
      <c r="A722" s="3">
        <f>RSI!A722</f>
        <v>43054</v>
      </c>
      <c r="B722" s="2">
        <f>RSI!B722</f>
        <v>3.95</v>
      </c>
      <c r="C722" s="2">
        <f>RSI!I722</f>
        <v>45.895521426392733</v>
      </c>
      <c r="D722" s="2">
        <f>MACD!E722</f>
        <v>2.6808066181995827E-3</v>
      </c>
      <c r="E722" s="2">
        <f>MACD!F722</f>
        <v>2.848700850814519E-2</v>
      </c>
      <c r="F722" s="2">
        <f>'Moving Avg'!D722</f>
        <v>3.8600000000000003</v>
      </c>
      <c r="G722" s="2">
        <f>'Moving Avg'!F722</f>
        <v>3.9259999999999997</v>
      </c>
      <c r="H722" s="2">
        <f>'Moving Avg'!G722</f>
        <v>4.2364000000000006</v>
      </c>
      <c r="I722" s="2">
        <f>'Moving Avg'!H722</f>
        <v>4.0742000000000012</v>
      </c>
      <c r="J722" s="17" t="str">
        <f>OBV!F722</f>
        <v>BEARISH</v>
      </c>
      <c r="K722" s="17" t="str">
        <f>OBV!G722</f>
        <v>WEAK</v>
      </c>
      <c r="L722" s="17" t="str">
        <f>OBV!H722</f>
        <v>BEARISH DIVERGENCE</v>
      </c>
      <c r="M722" s="19">
        <f t="shared" si="110"/>
        <v>25</v>
      </c>
      <c r="N722" s="19">
        <f t="shared" si="111"/>
        <v>100</v>
      </c>
      <c r="O722" s="19">
        <f t="shared" si="112"/>
        <v>0</v>
      </c>
      <c r="P722" s="19">
        <f t="shared" si="113"/>
        <v>0</v>
      </c>
      <c r="Q722" s="20">
        <f t="shared" si="114"/>
        <v>43.75</v>
      </c>
      <c r="R722" s="20">
        <f t="shared" si="115"/>
        <v>25</v>
      </c>
      <c r="S722" s="20">
        <f t="shared" si="116"/>
        <v>18.75</v>
      </c>
      <c r="T722" s="20">
        <f t="shared" si="117"/>
        <v>31.25</v>
      </c>
      <c r="U722" s="19">
        <f t="shared" si="118"/>
        <v>29.166666666666668</v>
      </c>
      <c r="V722" s="19">
        <f t="shared" si="119"/>
        <v>29.6875</v>
      </c>
    </row>
    <row r="723" spans="1:22" ht="13.5" x14ac:dyDescent="0.25">
      <c r="A723" s="3">
        <f>RSI!A723</f>
        <v>43055</v>
      </c>
      <c r="B723" s="2">
        <f>RSI!B723</f>
        <v>3.97</v>
      </c>
      <c r="C723" s="2">
        <f>RSI!I723</f>
        <v>47.433287652890883</v>
      </c>
      <c r="D723" s="2">
        <f>MACD!E723</f>
        <v>-9.2438038779287801E-3</v>
      </c>
      <c r="E723" s="2">
        <f>MACD!F723</f>
        <v>2.0940846030930396E-2</v>
      </c>
      <c r="F723" s="2">
        <f>'Moving Avg'!D723</f>
        <v>3.8879999999999995</v>
      </c>
      <c r="G723" s="2">
        <f>'Moving Avg'!F723</f>
        <v>3.9200000000000004</v>
      </c>
      <c r="H723" s="2">
        <f>'Moving Avg'!G723</f>
        <v>4.2188000000000008</v>
      </c>
      <c r="I723" s="2">
        <f>'Moving Avg'!H723</f>
        <v>4.0750500000000009</v>
      </c>
      <c r="J723" s="17" t="str">
        <f>OBV!F723</f>
        <v>BEARISH</v>
      </c>
      <c r="K723" s="17" t="str">
        <f>OBV!G723</f>
        <v>WEAK</v>
      </c>
      <c r="L723" s="17" t="str">
        <f>OBV!H723</f>
        <v>BEARISH DIVERGENCE</v>
      </c>
      <c r="M723" s="19">
        <f t="shared" si="110"/>
        <v>25</v>
      </c>
      <c r="N723" s="19">
        <f t="shared" si="111"/>
        <v>100</v>
      </c>
      <c r="O723" s="19">
        <f t="shared" si="112"/>
        <v>0</v>
      </c>
      <c r="P723" s="19">
        <f t="shared" si="113"/>
        <v>0</v>
      </c>
      <c r="Q723" s="20">
        <f t="shared" si="114"/>
        <v>43.75</v>
      </c>
      <c r="R723" s="20">
        <f t="shared" si="115"/>
        <v>25</v>
      </c>
      <c r="S723" s="20">
        <f t="shared" si="116"/>
        <v>18.75</v>
      </c>
      <c r="T723" s="20">
        <f t="shared" si="117"/>
        <v>31.25</v>
      </c>
      <c r="U723" s="19">
        <f t="shared" si="118"/>
        <v>29.166666666666668</v>
      </c>
      <c r="V723" s="19">
        <f t="shared" si="119"/>
        <v>29.6875</v>
      </c>
    </row>
    <row r="724" spans="1:22" ht="13.5" x14ac:dyDescent="0.25">
      <c r="A724" s="3">
        <f>RSI!A724</f>
        <v>43056</v>
      </c>
      <c r="B724" s="2">
        <f>RSI!B724</f>
        <v>3.94</v>
      </c>
      <c r="C724" s="2">
        <f>RSI!I724</f>
        <v>45.351095400091779</v>
      </c>
      <c r="D724" s="2">
        <f>MACD!E724</f>
        <v>-1.0788797242383907E-2</v>
      </c>
      <c r="E724" s="2">
        <f>MACD!F724</f>
        <v>1.4594917376267537E-2</v>
      </c>
      <c r="F724" s="2">
        <f>'Moving Avg'!D724</f>
        <v>3.9160000000000004</v>
      </c>
      <c r="G724" s="2">
        <f>'Moving Avg'!F724</f>
        <v>3.9169999999999994</v>
      </c>
      <c r="H724" s="2">
        <f>'Moving Avg'!G724</f>
        <v>4.200800000000001</v>
      </c>
      <c r="I724" s="2">
        <f>'Moving Avg'!H724</f>
        <v>4.0760500000000013</v>
      </c>
      <c r="J724" s="17" t="str">
        <f>OBV!F724</f>
        <v>BULLISH</v>
      </c>
      <c r="K724" s="17" t="str">
        <f>OBV!G724</f>
        <v>NEUTRAL</v>
      </c>
      <c r="L724" s="17" t="str">
        <f>OBV!H724</f>
        <v>CONFIRMED BULLISH</v>
      </c>
      <c r="M724" s="19">
        <f t="shared" si="110"/>
        <v>25</v>
      </c>
      <c r="N724" s="19">
        <f t="shared" si="111"/>
        <v>100</v>
      </c>
      <c r="O724" s="19">
        <f t="shared" si="112"/>
        <v>0</v>
      </c>
      <c r="P724" s="19">
        <f t="shared" si="113"/>
        <v>83.5</v>
      </c>
      <c r="Q724" s="20">
        <f t="shared" si="114"/>
        <v>56.274999999999999</v>
      </c>
      <c r="R724" s="20">
        <f t="shared" si="115"/>
        <v>45.875</v>
      </c>
      <c r="S724" s="20">
        <f t="shared" si="116"/>
        <v>56.325000000000003</v>
      </c>
      <c r="T724" s="20">
        <f t="shared" si="117"/>
        <v>52.125</v>
      </c>
      <c r="U724" s="19">
        <f t="shared" si="118"/>
        <v>52.82500000000001</v>
      </c>
      <c r="V724" s="19">
        <f t="shared" si="119"/>
        <v>52.650000000000006</v>
      </c>
    </row>
    <row r="725" spans="1:22" ht="13.5" x14ac:dyDescent="0.25">
      <c r="A725" s="3">
        <f>RSI!A725</f>
        <v>43059</v>
      </c>
      <c r="B725" s="2">
        <f>RSI!B725</f>
        <v>3.85</v>
      </c>
      <c r="C725" s="2">
        <f>RSI!I725</f>
        <v>39.718183995863264</v>
      </c>
      <c r="D725" s="2">
        <f>MACD!E725</f>
        <v>-2.2018763015192011E-2</v>
      </c>
      <c r="E725" s="2">
        <f>MACD!F725</f>
        <v>7.2721812979756276E-3</v>
      </c>
      <c r="F725" s="2">
        <f>'Moving Avg'!D725</f>
        <v>3.9160000000000004</v>
      </c>
      <c r="G725" s="2">
        <f>'Moving Avg'!F725</f>
        <v>3.9094999999999991</v>
      </c>
      <c r="H725" s="2">
        <f>'Moving Avg'!G725</f>
        <v>4.181</v>
      </c>
      <c r="I725" s="2">
        <f>'Moving Avg'!H725</f>
        <v>4.0763000000000025</v>
      </c>
      <c r="J725" s="17" t="str">
        <f>OBV!F725</f>
        <v>BULLISH</v>
      </c>
      <c r="K725" s="17" t="str">
        <f>OBV!G725</f>
        <v>NEUTRAL</v>
      </c>
      <c r="L725" s="17" t="str">
        <f>OBV!H725</f>
        <v>NEUTRAL</v>
      </c>
      <c r="M725" s="19">
        <f t="shared" si="110"/>
        <v>25</v>
      </c>
      <c r="N725" s="19">
        <f t="shared" si="111"/>
        <v>100</v>
      </c>
      <c r="O725" s="19">
        <f t="shared" si="112"/>
        <v>0</v>
      </c>
      <c r="P725" s="19">
        <f t="shared" si="113"/>
        <v>49.5</v>
      </c>
      <c r="Q725" s="20">
        <f t="shared" si="114"/>
        <v>51.174999999999997</v>
      </c>
      <c r="R725" s="20">
        <f t="shared" si="115"/>
        <v>37.375</v>
      </c>
      <c r="S725" s="20">
        <f t="shared" si="116"/>
        <v>41.025000000000006</v>
      </c>
      <c r="T725" s="20">
        <f t="shared" si="117"/>
        <v>43.625</v>
      </c>
      <c r="U725" s="19">
        <f t="shared" si="118"/>
        <v>43.191666666666663</v>
      </c>
      <c r="V725" s="19">
        <f t="shared" si="119"/>
        <v>43.3</v>
      </c>
    </row>
    <row r="726" spans="1:22" ht="13.5" x14ac:dyDescent="0.25">
      <c r="A726" s="3">
        <f>RSI!A726</f>
        <v>43060</v>
      </c>
      <c r="B726" s="2">
        <f>RSI!B726</f>
        <v>3.84</v>
      </c>
      <c r="C726" s="2">
        <f>RSI!I726</f>
        <v>39.136523515052708</v>
      </c>
      <c r="D726" s="2">
        <f>MACD!E726</f>
        <v>-2.9939462546421325E-2</v>
      </c>
      <c r="E726" s="2">
        <f>MACD!F726</f>
        <v>-1.7014747090376287E-4</v>
      </c>
      <c r="F726" s="2">
        <f>'Moving Avg'!D726</f>
        <v>3.9099999999999993</v>
      </c>
      <c r="G726" s="2">
        <f>'Moving Avg'!F726</f>
        <v>3.9014999999999995</v>
      </c>
      <c r="H726" s="2">
        <f>'Moving Avg'!G726</f>
        <v>4.1610000000000005</v>
      </c>
      <c r="I726" s="2">
        <f>'Moving Avg'!H726</f>
        <v>4.0762500000000026</v>
      </c>
      <c r="J726" s="17" t="str">
        <f>OBV!F726</f>
        <v>BEARISH</v>
      </c>
      <c r="K726" s="17" t="str">
        <f>OBV!G726</f>
        <v>NEUTRAL</v>
      </c>
      <c r="L726" s="17" t="str">
        <f>OBV!H726</f>
        <v>CONFIRMED BEARISH</v>
      </c>
      <c r="M726" s="19">
        <f t="shared" si="110"/>
        <v>25</v>
      </c>
      <c r="N726" s="19">
        <f t="shared" si="111"/>
        <v>100</v>
      </c>
      <c r="O726" s="19">
        <f t="shared" si="112"/>
        <v>0</v>
      </c>
      <c r="P726" s="19">
        <f t="shared" si="113"/>
        <v>16.5</v>
      </c>
      <c r="Q726" s="20">
        <f t="shared" si="114"/>
        <v>46.225000000000001</v>
      </c>
      <c r="R726" s="20">
        <f t="shared" si="115"/>
        <v>29.125</v>
      </c>
      <c r="S726" s="20">
        <f t="shared" si="116"/>
        <v>26.175000000000001</v>
      </c>
      <c r="T726" s="20">
        <f t="shared" si="117"/>
        <v>35.375</v>
      </c>
      <c r="U726" s="19">
        <f t="shared" si="118"/>
        <v>33.841666666666661</v>
      </c>
      <c r="V726" s="19">
        <f t="shared" si="119"/>
        <v>34.224999999999994</v>
      </c>
    </row>
    <row r="727" spans="1:22" ht="13.5" x14ac:dyDescent="0.25">
      <c r="A727" s="3">
        <f>RSI!A727</f>
        <v>43061</v>
      </c>
      <c r="B727" s="2">
        <f>RSI!B727</f>
        <v>3.84</v>
      </c>
      <c r="C727" s="2">
        <f>RSI!I727</f>
        <v>39.136523515052701</v>
      </c>
      <c r="D727" s="2">
        <f>MACD!E727</f>
        <v>-2.0419332976342908E-2</v>
      </c>
      <c r="E727" s="2">
        <f>MACD!F727</f>
        <v>-4.2199845719915925E-3</v>
      </c>
      <c r="F727" s="2">
        <f>'Moving Avg'!D727</f>
        <v>3.8879999999999995</v>
      </c>
      <c r="G727" s="2">
        <f>'Moving Avg'!F727</f>
        <v>3.8934999999999995</v>
      </c>
      <c r="H727" s="2">
        <f>'Moving Avg'!G727</f>
        <v>4.1418000000000008</v>
      </c>
      <c r="I727" s="2">
        <f>'Moving Avg'!H727</f>
        <v>4.0762000000000027</v>
      </c>
      <c r="J727" s="17" t="str">
        <f>OBV!F727</f>
        <v>BEARISH</v>
      </c>
      <c r="K727" s="17" t="str">
        <f>OBV!G727</f>
        <v>NEUTRAL</v>
      </c>
      <c r="L727" s="17" t="str">
        <f>OBV!H727</f>
        <v>CONFIRMED BEARISH</v>
      </c>
      <c r="M727" s="19">
        <f t="shared" si="110"/>
        <v>25</v>
      </c>
      <c r="N727" s="19">
        <f t="shared" si="111"/>
        <v>45</v>
      </c>
      <c r="O727" s="19">
        <f t="shared" si="112"/>
        <v>0</v>
      </c>
      <c r="P727" s="19">
        <f t="shared" si="113"/>
        <v>16.5</v>
      </c>
      <c r="Q727" s="20">
        <f t="shared" si="114"/>
        <v>26.975000000000001</v>
      </c>
      <c r="R727" s="20">
        <f t="shared" si="115"/>
        <v>18.125</v>
      </c>
      <c r="S727" s="20">
        <f t="shared" si="116"/>
        <v>17.925000000000001</v>
      </c>
      <c r="T727" s="20">
        <f t="shared" si="117"/>
        <v>21.625</v>
      </c>
      <c r="U727" s="19">
        <f t="shared" si="118"/>
        <v>21.008333333333336</v>
      </c>
      <c r="V727" s="19">
        <f t="shared" si="119"/>
        <v>21.162500000000001</v>
      </c>
    </row>
    <row r="728" spans="1:22" ht="13.5" x14ac:dyDescent="0.25">
      <c r="A728" s="3">
        <f>RSI!A728</f>
        <v>43062</v>
      </c>
      <c r="B728" s="2">
        <f>RSI!B728</f>
        <v>3.8</v>
      </c>
      <c r="C728" s="2">
        <f>RSI!I728</f>
        <v>36.646829688037101</v>
      </c>
      <c r="D728" s="2">
        <f>MACD!E728</f>
        <v>-2.5548355871849893E-2</v>
      </c>
      <c r="E728" s="2">
        <f>MACD!F728</f>
        <v>-8.4856588319632536E-3</v>
      </c>
      <c r="F728" s="2">
        <f>'Moving Avg'!D728</f>
        <v>3.8540000000000001</v>
      </c>
      <c r="G728" s="2">
        <f>'Moving Avg'!F728</f>
        <v>3.8884999999999996</v>
      </c>
      <c r="H728" s="2">
        <f>'Moving Avg'!G728</f>
        <v>4.1235999999999997</v>
      </c>
      <c r="I728" s="2">
        <f>'Moving Avg'!H728</f>
        <v>4.076500000000002</v>
      </c>
      <c r="J728" s="17" t="str">
        <f>OBV!F728</f>
        <v>BEARISH</v>
      </c>
      <c r="K728" s="17" t="str">
        <f>OBV!G728</f>
        <v>NEUTRAL</v>
      </c>
      <c r="L728" s="17" t="str">
        <f>OBV!H728</f>
        <v>CONFIRMED BEARISH</v>
      </c>
      <c r="M728" s="19">
        <f t="shared" si="110"/>
        <v>25</v>
      </c>
      <c r="N728" s="19">
        <f t="shared" si="111"/>
        <v>45</v>
      </c>
      <c r="O728" s="19">
        <f t="shared" si="112"/>
        <v>0</v>
      </c>
      <c r="P728" s="19">
        <f t="shared" si="113"/>
        <v>16.5</v>
      </c>
      <c r="Q728" s="20">
        <f t="shared" si="114"/>
        <v>26.975000000000001</v>
      </c>
      <c r="R728" s="20">
        <f t="shared" si="115"/>
        <v>18.125</v>
      </c>
      <c r="S728" s="20">
        <f t="shared" si="116"/>
        <v>17.925000000000001</v>
      </c>
      <c r="T728" s="20">
        <f t="shared" si="117"/>
        <v>21.625</v>
      </c>
      <c r="U728" s="19">
        <f t="shared" si="118"/>
        <v>21.008333333333336</v>
      </c>
      <c r="V728" s="19">
        <f t="shared" si="119"/>
        <v>21.162500000000001</v>
      </c>
    </row>
    <row r="729" spans="1:22" ht="13.5" x14ac:dyDescent="0.25">
      <c r="A729" s="3">
        <f>RSI!A729</f>
        <v>43063</v>
      </c>
      <c r="B729" s="2">
        <f>RSI!B729</f>
        <v>3.8</v>
      </c>
      <c r="C729" s="2">
        <f>RSI!I729</f>
        <v>36.646829688037101</v>
      </c>
      <c r="D729" s="2">
        <f>MACD!E729</f>
        <v>-3.3549176022211746E-2</v>
      </c>
      <c r="E729" s="2">
        <f>MACD!F729</f>
        <v>-1.3498362270012953E-2</v>
      </c>
      <c r="F729" s="2">
        <f>'Moving Avg'!D729</f>
        <v>3.8259999999999996</v>
      </c>
      <c r="G729" s="2">
        <f>'Moving Avg'!F729</f>
        <v>3.8794999999999993</v>
      </c>
      <c r="H729" s="2">
        <f>'Moving Avg'!G729</f>
        <v>4.1076000000000015</v>
      </c>
      <c r="I729" s="2">
        <f>'Moving Avg'!H729</f>
        <v>4.076500000000002</v>
      </c>
      <c r="J729" s="17" t="str">
        <f>OBV!F729</f>
        <v>BEARISH</v>
      </c>
      <c r="K729" s="17" t="str">
        <f>OBV!G729</f>
        <v>NEUTRAL</v>
      </c>
      <c r="L729" s="17" t="str">
        <f>OBV!H729</f>
        <v>CONFIRMED BEARISH</v>
      </c>
      <c r="M729" s="19">
        <f t="shared" si="110"/>
        <v>25</v>
      </c>
      <c r="N729" s="19">
        <f t="shared" si="111"/>
        <v>100</v>
      </c>
      <c r="O729" s="19">
        <f t="shared" si="112"/>
        <v>0</v>
      </c>
      <c r="P729" s="19">
        <f t="shared" si="113"/>
        <v>16.5</v>
      </c>
      <c r="Q729" s="20">
        <f t="shared" si="114"/>
        <v>46.225000000000001</v>
      </c>
      <c r="R729" s="20">
        <f t="shared" si="115"/>
        <v>29.125</v>
      </c>
      <c r="S729" s="20">
        <f t="shared" si="116"/>
        <v>26.175000000000001</v>
      </c>
      <c r="T729" s="20">
        <f t="shared" si="117"/>
        <v>35.375</v>
      </c>
      <c r="U729" s="19">
        <f t="shared" si="118"/>
        <v>33.841666666666661</v>
      </c>
      <c r="V729" s="19">
        <f t="shared" si="119"/>
        <v>34.224999999999994</v>
      </c>
    </row>
    <row r="730" spans="1:22" ht="13.5" x14ac:dyDescent="0.25">
      <c r="A730" s="3">
        <f>RSI!A730</f>
        <v>43066</v>
      </c>
      <c r="B730" s="2">
        <f>RSI!B730</f>
        <v>3.88</v>
      </c>
      <c r="C730" s="2">
        <f>RSI!I730</f>
        <v>44.793060842576253</v>
      </c>
      <c r="D730" s="2">
        <f>MACD!E730</f>
        <v>-3.7668916299307575E-2</v>
      </c>
      <c r="E730" s="2">
        <f>MACD!F730</f>
        <v>-1.833247307587188E-2</v>
      </c>
      <c r="F730" s="2">
        <f>'Moving Avg'!D730</f>
        <v>3.8319999999999999</v>
      </c>
      <c r="G730" s="2">
        <f>'Moving Avg'!F730</f>
        <v>3.8784999999999998</v>
      </c>
      <c r="H730" s="2">
        <f>'Moving Avg'!G730</f>
        <v>4.0958000000000006</v>
      </c>
      <c r="I730" s="2">
        <f>'Moving Avg'!H730</f>
        <v>4.0771500000000023</v>
      </c>
      <c r="J730" s="17" t="str">
        <f>OBV!F730</f>
        <v>BEARISH</v>
      </c>
      <c r="K730" s="17" t="str">
        <f>OBV!G730</f>
        <v>NEUTRAL</v>
      </c>
      <c r="L730" s="17" t="str">
        <f>OBV!H730</f>
        <v>BEARISH DIVERGENCE</v>
      </c>
      <c r="M730" s="19">
        <f t="shared" si="110"/>
        <v>25</v>
      </c>
      <c r="N730" s="19">
        <f t="shared" si="111"/>
        <v>45</v>
      </c>
      <c r="O730" s="19">
        <f t="shared" si="112"/>
        <v>0</v>
      </c>
      <c r="P730" s="19">
        <f t="shared" si="113"/>
        <v>16.5</v>
      </c>
      <c r="Q730" s="20">
        <f t="shared" si="114"/>
        <v>26.975000000000001</v>
      </c>
      <c r="R730" s="20">
        <f t="shared" si="115"/>
        <v>18.125</v>
      </c>
      <c r="S730" s="20">
        <f t="shared" si="116"/>
        <v>17.925000000000001</v>
      </c>
      <c r="T730" s="20">
        <f t="shared" si="117"/>
        <v>21.625</v>
      </c>
      <c r="U730" s="19">
        <f t="shared" si="118"/>
        <v>21.008333333333336</v>
      </c>
      <c r="V730" s="19">
        <f t="shared" si="119"/>
        <v>21.162500000000001</v>
      </c>
    </row>
    <row r="731" spans="1:22" ht="13.5" x14ac:dyDescent="0.25">
      <c r="A731" s="3">
        <f>RSI!A731</f>
        <v>43067</v>
      </c>
      <c r="B731" s="2">
        <f>RSI!B731</f>
        <v>3.87</v>
      </c>
      <c r="C731" s="2">
        <f>RSI!I731</f>
        <v>44.030910344719906</v>
      </c>
      <c r="D731" s="2">
        <f>MACD!E731</f>
        <v>-3.6991574165416541E-2</v>
      </c>
      <c r="E731" s="2">
        <f>MACD!F731</f>
        <v>-2.2064293293780811E-2</v>
      </c>
      <c r="F731" s="2">
        <f>'Moving Avg'!D731</f>
        <v>3.8380000000000001</v>
      </c>
      <c r="G731" s="2">
        <f>'Moving Avg'!F731</f>
        <v>3.8734999999999999</v>
      </c>
      <c r="H731" s="2">
        <f>'Moving Avg'!G731</f>
        <v>4.0832000000000015</v>
      </c>
      <c r="I731" s="2">
        <f>'Moving Avg'!H731</f>
        <v>4.0775000000000015</v>
      </c>
      <c r="J731" s="17" t="str">
        <f>OBV!F731</f>
        <v>BEARISH</v>
      </c>
      <c r="K731" s="17" t="str">
        <f>OBV!G731</f>
        <v>NEUTRAL</v>
      </c>
      <c r="L731" s="17" t="str">
        <f>OBV!H731</f>
        <v>BEARISH DIVERGENCE</v>
      </c>
      <c r="M731" s="19">
        <f t="shared" si="110"/>
        <v>25</v>
      </c>
      <c r="N731" s="19">
        <f t="shared" si="111"/>
        <v>45</v>
      </c>
      <c r="O731" s="19">
        <f t="shared" si="112"/>
        <v>0</v>
      </c>
      <c r="P731" s="19">
        <f t="shared" si="113"/>
        <v>16.5</v>
      </c>
      <c r="Q731" s="20">
        <f t="shared" si="114"/>
        <v>26.975000000000001</v>
      </c>
      <c r="R731" s="20">
        <f t="shared" si="115"/>
        <v>18.125</v>
      </c>
      <c r="S731" s="20">
        <f t="shared" si="116"/>
        <v>17.925000000000001</v>
      </c>
      <c r="T731" s="20">
        <f t="shared" si="117"/>
        <v>21.625</v>
      </c>
      <c r="U731" s="19">
        <f t="shared" si="118"/>
        <v>21.008333333333336</v>
      </c>
      <c r="V731" s="19">
        <f t="shared" si="119"/>
        <v>21.162500000000001</v>
      </c>
    </row>
    <row r="732" spans="1:22" ht="13.5" x14ac:dyDescent="0.25">
      <c r="A732" s="3">
        <f>RSI!A732</f>
        <v>43068</v>
      </c>
      <c r="B732" s="2">
        <f>RSI!B732</f>
        <v>3.8</v>
      </c>
      <c r="C732" s="2">
        <f>RSI!I732</f>
        <v>39.02528026588697</v>
      </c>
      <c r="D732" s="2">
        <f>MACD!E732</f>
        <v>-1.8546459112762204E-2</v>
      </c>
      <c r="E732" s="2">
        <f>MACD!F732</f>
        <v>-2.1360726457577091E-2</v>
      </c>
      <c r="F732" s="2">
        <f>'Moving Avg'!D732</f>
        <v>3.8300000000000005</v>
      </c>
      <c r="G732" s="2">
        <f>'Moving Avg'!F732</f>
        <v>3.8685</v>
      </c>
      <c r="H732" s="2">
        <f>'Moving Avg'!G732</f>
        <v>4.0692000000000013</v>
      </c>
      <c r="I732" s="2">
        <f>'Moving Avg'!H732</f>
        <v>4.0780000000000012</v>
      </c>
      <c r="J732" s="17" t="str">
        <f>OBV!F732</f>
        <v>BEARISH</v>
      </c>
      <c r="K732" s="17" t="str">
        <f>OBV!G732</f>
        <v>NEUTRAL</v>
      </c>
      <c r="L732" s="17" t="str">
        <f>OBV!H732</f>
        <v>CONFIRMED BEARISH</v>
      </c>
      <c r="M732" s="19">
        <f t="shared" si="110"/>
        <v>25</v>
      </c>
      <c r="N732" s="19">
        <f t="shared" si="111"/>
        <v>0</v>
      </c>
      <c r="O732" s="19">
        <f t="shared" si="112"/>
        <v>0</v>
      </c>
      <c r="P732" s="19">
        <f t="shared" si="113"/>
        <v>16.5</v>
      </c>
      <c r="Q732" s="20">
        <f t="shared" si="114"/>
        <v>11.225</v>
      </c>
      <c r="R732" s="20">
        <f t="shared" si="115"/>
        <v>9.125</v>
      </c>
      <c r="S732" s="20">
        <f t="shared" si="116"/>
        <v>11.175000000000001</v>
      </c>
      <c r="T732" s="20">
        <f t="shared" si="117"/>
        <v>10.375</v>
      </c>
      <c r="U732" s="19">
        <f t="shared" si="118"/>
        <v>10.508333333333335</v>
      </c>
      <c r="V732" s="19">
        <f t="shared" si="119"/>
        <v>10.475000000000001</v>
      </c>
    </row>
    <row r="733" spans="1:22" ht="13.5" x14ac:dyDescent="0.25">
      <c r="A733" s="3">
        <f>RSI!A733</f>
        <v>43069</v>
      </c>
      <c r="B733" s="2">
        <f>RSI!B733</f>
        <v>3.79</v>
      </c>
      <c r="C733" s="2">
        <f>RSI!I733</f>
        <v>38.354463903645389</v>
      </c>
      <c r="D733" s="2">
        <f>MACD!E733</f>
        <v>1.643263040887355E-3</v>
      </c>
      <c r="E733" s="2">
        <f>MACD!F733</f>
        <v>-1.6759928557884201E-2</v>
      </c>
      <c r="F733" s="2">
        <f>'Moving Avg'!D733</f>
        <v>3.8280000000000003</v>
      </c>
      <c r="G733" s="2">
        <f>'Moving Avg'!F733</f>
        <v>3.8624999999999998</v>
      </c>
      <c r="H733" s="2">
        <f>'Moving Avg'!G733</f>
        <v>4.0570000000000013</v>
      </c>
      <c r="I733" s="2">
        <f>'Moving Avg'!H733</f>
        <v>4.0780500000000011</v>
      </c>
      <c r="J733" s="17" t="str">
        <f>OBV!F733</f>
        <v>BEARISH</v>
      </c>
      <c r="K733" s="17" t="str">
        <f>OBV!G733</f>
        <v>NEUTRAL</v>
      </c>
      <c r="L733" s="17" t="str">
        <f>OBV!H733</f>
        <v>CONFIRMED BEARISH</v>
      </c>
      <c r="M733" s="19">
        <f t="shared" si="110"/>
        <v>25</v>
      </c>
      <c r="N733" s="19">
        <f t="shared" si="111"/>
        <v>0</v>
      </c>
      <c r="O733" s="19">
        <f t="shared" si="112"/>
        <v>0</v>
      </c>
      <c r="P733" s="19">
        <f t="shared" si="113"/>
        <v>16.5</v>
      </c>
      <c r="Q733" s="20">
        <f t="shared" si="114"/>
        <v>11.225</v>
      </c>
      <c r="R733" s="20">
        <f t="shared" si="115"/>
        <v>9.125</v>
      </c>
      <c r="S733" s="20">
        <f t="shared" si="116"/>
        <v>11.175000000000001</v>
      </c>
      <c r="T733" s="20">
        <f t="shared" si="117"/>
        <v>10.375</v>
      </c>
      <c r="U733" s="19">
        <f t="shared" si="118"/>
        <v>10.508333333333335</v>
      </c>
      <c r="V733" s="19">
        <f t="shared" si="119"/>
        <v>10.475000000000001</v>
      </c>
    </row>
    <row r="734" spans="1:22" ht="13.5" x14ac:dyDescent="0.25">
      <c r="A734" s="3">
        <f>RSI!A734</f>
        <v>43073</v>
      </c>
      <c r="B734" s="2">
        <f>RSI!B734</f>
        <v>3.75</v>
      </c>
      <c r="C734" s="2">
        <f>RSI!I734</f>
        <v>35.71025795155964</v>
      </c>
      <c r="D734" s="2">
        <f>MACD!E734</f>
        <v>1.7841555177896318E-2</v>
      </c>
      <c r="E734" s="2">
        <f>MACD!F734</f>
        <v>-9.8396318107280972E-3</v>
      </c>
      <c r="F734" s="2">
        <f>'Moving Avg'!D734</f>
        <v>3.8180000000000001</v>
      </c>
      <c r="G734" s="2">
        <f>'Moving Avg'!F734</f>
        <v>3.8525</v>
      </c>
      <c r="H734" s="2">
        <f>'Moving Avg'!G734</f>
        <v>4.0410000000000013</v>
      </c>
      <c r="I734" s="2">
        <f>'Moving Avg'!H734</f>
        <v>4.0781500000000008</v>
      </c>
      <c r="J734" s="17" t="str">
        <f>OBV!F734</f>
        <v>BEARISH</v>
      </c>
      <c r="K734" s="17" t="str">
        <f>OBV!G734</f>
        <v>NEUTRAL</v>
      </c>
      <c r="L734" s="17" t="str">
        <f>OBV!H734</f>
        <v>CONFIRMED BEARISH</v>
      </c>
      <c r="M734" s="19">
        <f t="shared" si="110"/>
        <v>25</v>
      </c>
      <c r="N734" s="19">
        <f t="shared" si="111"/>
        <v>0</v>
      </c>
      <c r="O734" s="19">
        <f t="shared" si="112"/>
        <v>0</v>
      </c>
      <c r="P734" s="19">
        <f t="shared" si="113"/>
        <v>16.5</v>
      </c>
      <c r="Q734" s="20">
        <f t="shared" si="114"/>
        <v>11.225</v>
      </c>
      <c r="R734" s="20">
        <f t="shared" si="115"/>
        <v>9.125</v>
      </c>
      <c r="S734" s="20">
        <f t="shared" si="116"/>
        <v>11.175000000000001</v>
      </c>
      <c r="T734" s="20">
        <f t="shared" si="117"/>
        <v>10.375</v>
      </c>
      <c r="U734" s="19">
        <f t="shared" si="118"/>
        <v>10.508333333333335</v>
      </c>
      <c r="V734" s="19">
        <f t="shared" si="119"/>
        <v>10.475000000000001</v>
      </c>
    </row>
    <row r="735" spans="1:22" ht="13.5" x14ac:dyDescent="0.25">
      <c r="A735" s="3">
        <f>RSI!A735</f>
        <v>43074</v>
      </c>
      <c r="B735" s="2">
        <f>RSI!B735</f>
        <v>3.74</v>
      </c>
      <c r="C735" s="2">
        <f>RSI!I735</f>
        <v>35.059514286734583</v>
      </c>
      <c r="D735" s="2">
        <f>MACD!E735</f>
        <v>1.9389031294608561E-2</v>
      </c>
      <c r="E735" s="2">
        <f>MACD!F735</f>
        <v>-3.9938991896607658E-3</v>
      </c>
      <c r="F735" s="2">
        <f>'Moving Avg'!D735</f>
        <v>3.7900000000000005</v>
      </c>
      <c r="G735" s="2">
        <f>'Moving Avg'!F735</f>
        <v>3.8475000000000001</v>
      </c>
      <c r="H735" s="2">
        <f>'Moving Avg'!G735</f>
        <v>4.0250000000000021</v>
      </c>
      <c r="I735" s="2">
        <f>'Moving Avg'!H735</f>
        <v>4.0783500000000013</v>
      </c>
      <c r="J735" s="17" t="str">
        <f>OBV!F735</f>
        <v>BEARISH</v>
      </c>
      <c r="K735" s="17" t="str">
        <f>OBV!G735</f>
        <v>WEAK</v>
      </c>
      <c r="L735" s="17" t="str">
        <f>OBV!H735</f>
        <v>CONFIRMED BEARISH</v>
      </c>
      <c r="M735" s="19">
        <f t="shared" si="110"/>
        <v>25</v>
      </c>
      <c r="N735" s="19">
        <f t="shared" si="111"/>
        <v>0</v>
      </c>
      <c r="O735" s="19">
        <f t="shared" si="112"/>
        <v>0</v>
      </c>
      <c r="P735" s="19">
        <f t="shared" si="113"/>
        <v>0</v>
      </c>
      <c r="Q735" s="20">
        <f t="shared" si="114"/>
        <v>8.75</v>
      </c>
      <c r="R735" s="20">
        <f t="shared" si="115"/>
        <v>5</v>
      </c>
      <c r="S735" s="20">
        <f t="shared" si="116"/>
        <v>3.75</v>
      </c>
      <c r="T735" s="20">
        <f t="shared" si="117"/>
        <v>6.25</v>
      </c>
      <c r="U735" s="19">
        <f t="shared" si="118"/>
        <v>5.833333333333333</v>
      </c>
      <c r="V735" s="19">
        <f t="shared" si="119"/>
        <v>5.9375</v>
      </c>
    </row>
    <row r="736" spans="1:22" ht="13.5" x14ac:dyDescent="0.25">
      <c r="A736" s="3">
        <f>RSI!A736</f>
        <v>43075</v>
      </c>
      <c r="B736" s="2">
        <f>RSI!B736</f>
        <v>3.79</v>
      </c>
      <c r="C736" s="2">
        <f>RSI!I736</f>
        <v>40.862294474840773</v>
      </c>
      <c r="D736" s="2">
        <f>MACD!E736</f>
        <v>1.6391879747364779E-2</v>
      </c>
      <c r="E736" s="2">
        <f>MACD!F736</f>
        <v>8.325659774434304E-5</v>
      </c>
      <c r="F736" s="2">
        <f>'Moving Avg'!D736</f>
        <v>3.774</v>
      </c>
      <c r="G736" s="2">
        <f>'Moving Avg'!F736</f>
        <v>3.8450000000000002</v>
      </c>
      <c r="H736" s="2">
        <f>'Moving Avg'!G736</f>
        <v>4.0108000000000015</v>
      </c>
      <c r="I736" s="2">
        <f>'Moving Avg'!H736</f>
        <v>4.078800000000002</v>
      </c>
      <c r="J736" s="17" t="str">
        <f>OBV!F736</f>
        <v>BEARISH</v>
      </c>
      <c r="K736" s="17" t="str">
        <f>OBV!G736</f>
        <v>NEUTRAL</v>
      </c>
      <c r="L736" s="17" t="str">
        <f>OBV!H736</f>
        <v>CONFIRMED BEARISH</v>
      </c>
      <c r="M736" s="19">
        <f t="shared" si="110"/>
        <v>25</v>
      </c>
      <c r="N736" s="19">
        <f t="shared" si="111"/>
        <v>0</v>
      </c>
      <c r="O736" s="19">
        <f t="shared" si="112"/>
        <v>0</v>
      </c>
      <c r="P736" s="19">
        <f t="shared" si="113"/>
        <v>16.5</v>
      </c>
      <c r="Q736" s="20">
        <f t="shared" si="114"/>
        <v>11.225</v>
      </c>
      <c r="R736" s="20">
        <f t="shared" si="115"/>
        <v>9.125</v>
      </c>
      <c r="S736" s="20">
        <f t="shared" si="116"/>
        <v>11.175000000000001</v>
      </c>
      <c r="T736" s="20">
        <f t="shared" si="117"/>
        <v>10.375</v>
      </c>
      <c r="U736" s="19">
        <f t="shared" si="118"/>
        <v>10.508333333333335</v>
      </c>
      <c r="V736" s="19">
        <f t="shared" si="119"/>
        <v>10.475000000000001</v>
      </c>
    </row>
    <row r="737" spans="1:22" ht="13.5" x14ac:dyDescent="0.25">
      <c r="A737" s="3">
        <f>RSI!A737</f>
        <v>43076</v>
      </c>
      <c r="B737" s="2">
        <f>RSI!B737</f>
        <v>3.78</v>
      </c>
      <c r="C737" s="2">
        <f>RSI!I737</f>
        <v>40.090717786105763</v>
      </c>
      <c r="D737" s="2">
        <f>MACD!E737</f>
        <v>1.51674233528305E-2</v>
      </c>
      <c r="E737" s="2">
        <f>MACD!F737</f>
        <v>3.1000899487615748E-3</v>
      </c>
      <c r="F737" s="2">
        <f>'Moving Avg'!D737</f>
        <v>3.7700000000000005</v>
      </c>
      <c r="G737" s="2">
        <f>'Moving Avg'!F737</f>
        <v>3.8370000000000006</v>
      </c>
      <c r="H737" s="2">
        <f>'Moving Avg'!G737</f>
        <v>3.9964000000000008</v>
      </c>
      <c r="I737" s="2">
        <f>'Moving Avg'!H737</f>
        <v>4.079200000000001</v>
      </c>
      <c r="J737" s="17" t="str">
        <f>OBV!F737</f>
        <v>BEARISH</v>
      </c>
      <c r="K737" s="17" t="str">
        <f>OBV!G737</f>
        <v>NEUTRAL</v>
      </c>
      <c r="L737" s="17" t="str">
        <f>OBV!H737</f>
        <v>CONFIRMED BEARISH</v>
      </c>
      <c r="M737" s="19">
        <f t="shared" si="110"/>
        <v>25</v>
      </c>
      <c r="N737" s="19">
        <f t="shared" si="111"/>
        <v>0</v>
      </c>
      <c r="O737" s="19">
        <f t="shared" si="112"/>
        <v>0</v>
      </c>
      <c r="P737" s="19">
        <f t="shared" si="113"/>
        <v>16.5</v>
      </c>
      <c r="Q737" s="20">
        <f t="shared" si="114"/>
        <v>11.225</v>
      </c>
      <c r="R737" s="20">
        <f t="shared" si="115"/>
        <v>9.125</v>
      </c>
      <c r="S737" s="20">
        <f t="shared" si="116"/>
        <v>11.175000000000001</v>
      </c>
      <c r="T737" s="20">
        <f t="shared" si="117"/>
        <v>10.375</v>
      </c>
      <c r="U737" s="19">
        <f t="shared" si="118"/>
        <v>10.508333333333335</v>
      </c>
      <c r="V737" s="19">
        <f t="shared" si="119"/>
        <v>10.475000000000001</v>
      </c>
    </row>
    <row r="738" spans="1:22" ht="13.5" x14ac:dyDescent="0.25">
      <c r="A738" s="3">
        <f>RSI!A738</f>
        <v>43077</v>
      </c>
      <c r="B738" s="2">
        <f>RSI!B738</f>
        <v>3.7</v>
      </c>
      <c r="C738" s="2">
        <f>RSI!I738</f>
        <v>34.481334848335052</v>
      </c>
      <c r="D738" s="2">
        <f>MACD!E738</f>
        <v>1.4491083746254407E-2</v>
      </c>
      <c r="E738" s="2">
        <f>MACD!F738</f>
        <v>5.3782887082601417E-3</v>
      </c>
      <c r="F738" s="2">
        <f>'Moving Avg'!D738</f>
        <v>3.7520000000000002</v>
      </c>
      <c r="G738" s="2">
        <f>'Moving Avg'!F738</f>
        <v>3.8304999999999998</v>
      </c>
      <c r="H738" s="2">
        <f>'Moving Avg'!G738</f>
        <v>3.9804000000000008</v>
      </c>
      <c r="I738" s="2">
        <f>'Moving Avg'!H738</f>
        <v>4.0792500000000018</v>
      </c>
      <c r="J738" s="17" t="str">
        <f>OBV!F738</f>
        <v>BEARISH</v>
      </c>
      <c r="K738" s="17" t="str">
        <f>OBV!G738</f>
        <v>NEUTRAL</v>
      </c>
      <c r="L738" s="17" t="str">
        <f>OBV!H738</f>
        <v>CONFIRMED BEARISH</v>
      </c>
      <c r="M738" s="19">
        <f t="shared" si="110"/>
        <v>25</v>
      </c>
      <c r="N738" s="19">
        <f t="shared" si="111"/>
        <v>0</v>
      </c>
      <c r="O738" s="19">
        <f t="shared" si="112"/>
        <v>0</v>
      </c>
      <c r="P738" s="19">
        <f t="shared" si="113"/>
        <v>16.5</v>
      </c>
      <c r="Q738" s="20">
        <f t="shared" si="114"/>
        <v>11.225</v>
      </c>
      <c r="R738" s="20">
        <f t="shared" si="115"/>
        <v>9.125</v>
      </c>
      <c r="S738" s="20">
        <f t="shared" si="116"/>
        <v>11.175000000000001</v>
      </c>
      <c r="T738" s="20">
        <f t="shared" si="117"/>
        <v>10.375</v>
      </c>
      <c r="U738" s="19">
        <f t="shared" si="118"/>
        <v>10.508333333333335</v>
      </c>
      <c r="V738" s="19">
        <f t="shared" si="119"/>
        <v>10.475000000000001</v>
      </c>
    </row>
    <row r="739" spans="1:22" ht="13.5" x14ac:dyDescent="0.25">
      <c r="A739" s="3">
        <f>RSI!A739</f>
        <v>43080</v>
      </c>
      <c r="B739" s="2">
        <f>RSI!B739</f>
        <v>3.7</v>
      </c>
      <c r="C739" s="2">
        <f>RSI!I739</f>
        <v>34.481334848335052</v>
      </c>
      <c r="D739" s="2">
        <f>MACD!E739</f>
        <v>1.4935648627184772E-2</v>
      </c>
      <c r="E739" s="2">
        <f>MACD!F739</f>
        <v>7.2897606920450681E-3</v>
      </c>
      <c r="F739" s="2">
        <f>'Moving Avg'!D739</f>
        <v>3.742</v>
      </c>
      <c r="G739" s="2">
        <f>'Moving Avg'!F739</f>
        <v>3.8255000000000003</v>
      </c>
      <c r="H739" s="2">
        <f>'Moving Avg'!G739</f>
        <v>3.9643999999999999</v>
      </c>
      <c r="I739" s="2">
        <f>'Moving Avg'!H739</f>
        <v>4.0793000000000017</v>
      </c>
      <c r="J739" s="17" t="str">
        <f>OBV!F739</f>
        <v>BEARISH</v>
      </c>
      <c r="K739" s="17" t="str">
        <f>OBV!G739</f>
        <v>NEUTRAL</v>
      </c>
      <c r="L739" s="17" t="str">
        <f>OBV!H739</f>
        <v>CONFIRMED BEARISH</v>
      </c>
      <c r="M739" s="19">
        <f t="shared" si="110"/>
        <v>25</v>
      </c>
      <c r="N739" s="19">
        <f t="shared" si="111"/>
        <v>0</v>
      </c>
      <c r="O739" s="19">
        <f t="shared" si="112"/>
        <v>0</v>
      </c>
      <c r="P739" s="19">
        <f t="shared" si="113"/>
        <v>16.5</v>
      </c>
      <c r="Q739" s="20">
        <f t="shared" si="114"/>
        <v>11.225</v>
      </c>
      <c r="R739" s="20">
        <f t="shared" si="115"/>
        <v>9.125</v>
      </c>
      <c r="S739" s="20">
        <f t="shared" si="116"/>
        <v>11.175000000000001</v>
      </c>
      <c r="T739" s="20">
        <f t="shared" si="117"/>
        <v>10.375</v>
      </c>
      <c r="U739" s="19">
        <f t="shared" si="118"/>
        <v>10.508333333333335</v>
      </c>
      <c r="V739" s="19">
        <f t="shared" si="119"/>
        <v>10.475000000000001</v>
      </c>
    </row>
    <row r="740" spans="1:22" ht="13.5" x14ac:dyDescent="0.25">
      <c r="A740" s="3">
        <f>RSI!A740</f>
        <v>43081</v>
      </c>
      <c r="B740" s="2">
        <f>RSI!B740</f>
        <v>3.69</v>
      </c>
      <c r="C740" s="2">
        <f>RSI!I740</f>
        <v>33.795825013725832</v>
      </c>
      <c r="D740" s="2">
        <f>MACD!E740</f>
        <v>2.9301781811648997E-2</v>
      </c>
      <c r="E740" s="2">
        <f>MACD!F740</f>
        <v>1.1692164915965853E-2</v>
      </c>
      <c r="F740" s="2">
        <f>'Moving Avg'!D740</f>
        <v>3.7320000000000002</v>
      </c>
      <c r="G740" s="2">
        <f>'Moving Avg'!F740</f>
        <v>3.8174999999999999</v>
      </c>
      <c r="H740" s="2">
        <f>'Moving Avg'!G740</f>
        <v>3.9482000000000004</v>
      </c>
      <c r="I740" s="2">
        <f>'Moving Avg'!H740</f>
        <v>4.0793000000000017</v>
      </c>
      <c r="J740" s="17" t="str">
        <f>OBV!F740</f>
        <v>BEARISH</v>
      </c>
      <c r="K740" s="17" t="str">
        <f>OBV!G740</f>
        <v>NEUTRAL</v>
      </c>
      <c r="L740" s="17" t="str">
        <f>OBV!H740</f>
        <v>CONFIRMED BEARISH</v>
      </c>
      <c r="M740" s="19">
        <f t="shared" si="110"/>
        <v>25</v>
      </c>
      <c r="N740" s="19">
        <f t="shared" si="111"/>
        <v>0</v>
      </c>
      <c r="O740" s="19">
        <f t="shared" si="112"/>
        <v>0</v>
      </c>
      <c r="P740" s="19">
        <f t="shared" si="113"/>
        <v>16.5</v>
      </c>
      <c r="Q740" s="20">
        <f t="shared" si="114"/>
        <v>11.225</v>
      </c>
      <c r="R740" s="20">
        <f t="shared" si="115"/>
        <v>9.125</v>
      </c>
      <c r="S740" s="20">
        <f t="shared" si="116"/>
        <v>11.175000000000001</v>
      </c>
      <c r="T740" s="20">
        <f t="shared" si="117"/>
        <v>10.375</v>
      </c>
      <c r="U740" s="19">
        <f t="shared" si="118"/>
        <v>10.508333333333335</v>
      </c>
      <c r="V740" s="19">
        <f t="shared" si="119"/>
        <v>10.475000000000001</v>
      </c>
    </row>
    <row r="741" spans="1:22" ht="13.5" x14ac:dyDescent="0.25">
      <c r="A741" s="3">
        <f>RSI!A741</f>
        <v>43082</v>
      </c>
      <c r="B741" s="2">
        <f>RSI!B741</f>
        <v>3.6</v>
      </c>
      <c r="C741" s="2">
        <f>RSI!I741</f>
        <v>28.335824678881892</v>
      </c>
      <c r="D741" s="2">
        <f>MACD!E741</f>
        <v>4.7516823117863094E-2</v>
      </c>
      <c r="E741" s="2">
        <f>MACD!F741</f>
        <v>1.88570965563453E-2</v>
      </c>
      <c r="F741" s="2">
        <f>'Moving Avg'!D741</f>
        <v>3.694</v>
      </c>
      <c r="G741" s="2">
        <f>'Moving Avg'!F741</f>
        <v>3.8039999999999994</v>
      </c>
      <c r="H741" s="2">
        <f>'Moving Avg'!G741</f>
        <v>3.9328000000000003</v>
      </c>
      <c r="I741" s="2">
        <f>'Moving Avg'!H741</f>
        <v>4.0788500000000019</v>
      </c>
      <c r="J741" s="17" t="str">
        <f>OBV!F741</f>
        <v>BEARISH</v>
      </c>
      <c r="K741" s="17" t="str">
        <f>OBV!G741</f>
        <v>NEUTRAL</v>
      </c>
      <c r="L741" s="17" t="str">
        <f>OBV!H741</f>
        <v>CONFIRMED BEARISH</v>
      </c>
      <c r="M741" s="19">
        <f t="shared" si="110"/>
        <v>50</v>
      </c>
      <c r="N741" s="19">
        <f t="shared" si="111"/>
        <v>0</v>
      </c>
      <c r="O741" s="19">
        <f t="shared" si="112"/>
        <v>0</v>
      </c>
      <c r="P741" s="19">
        <f t="shared" si="113"/>
        <v>16.5</v>
      </c>
      <c r="Q741" s="20">
        <f t="shared" si="114"/>
        <v>19.975000000000001</v>
      </c>
      <c r="R741" s="20">
        <f t="shared" si="115"/>
        <v>14.125</v>
      </c>
      <c r="S741" s="20">
        <f t="shared" si="116"/>
        <v>14.925000000000001</v>
      </c>
      <c r="T741" s="20">
        <f t="shared" si="117"/>
        <v>16.625</v>
      </c>
      <c r="U741" s="19">
        <f t="shared" si="118"/>
        <v>16.341666666666669</v>
      </c>
      <c r="V741" s="19">
        <f t="shared" si="119"/>
        <v>16.412500000000001</v>
      </c>
    </row>
    <row r="742" spans="1:22" ht="13.5" x14ac:dyDescent="0.25">
      <c r="A742" s="3">
        <f>RSI!A742</f>
        <v>43083</v>
      </c>
      <c r="B742" s="2">
        <f>RSI!B742</f>
        <v>3.61</v>
      </c>
      <c r="C742" s="2">
        <f>RSI!I742</f>
        <v>29.694946341255545</v>
      </c>
      <c r="D742" s="2">
        <f>MACD!E742</f>
        <v>5.2813316185491566E-2</v>
      </c>
      <c r="E742" s="2">
        <f>MACD!F742</f>
        <v>2.5648340482174556E-2</v>
      </c>
      <c r="F742" s="2">
        <f>'Moving Avg'!D742</f>
        <v>3.66</v>
      </c>
      <c r="G742" s="2">
        <f>'Moving Avg'!F742</f>
        <v>3.7869999999999999</v>
      </c>
      <c r="H742" s="2">
        <f>'Moving Avg'!G742</f>
        <v>3.9176000000000006</v>
      </c>
      <c r="I742" s="2">
        <f>'Moving Avg'!H742</f>
        <v>4.0773500000000027</v>
      </c>
      <c r="J742" s="17" t="str">
        <f>OBV!F742</f>
        <v>BEARISH</v>
      </c>
      <c r="K742" s="17" t="str">
        <f>OBV!G742</f>
        <v>NEUTRAL</v>
      </c>
      <c r="L742" s="17" t="str">
        <f>OBV!H742</f>
        <v>CONFIRMED BEARISH</v>
      </c>
      <c r="M742" s="19">
        <f t="shared" si="110"/>
        <v>50</v>
      </c>
      <c r="N742" s="19">
        <f t="shared" si="111"/>
        <v>0</v>
      </c>
      <c r="O742" s="19">
        <f t="shared" si="112"/>
        <v>0</v>
      </c>
      <c r="P742" s="19">
        <f t="shared" si="113"/>
        <v>16.5</v>
      </c>
      <c r="Q742" s="20">
        <f t="shared" si="114"/>
        <v>19.975000000000001</v>
      </c>
      <c r="R742" s="20">
        <f t="shared" si="115"/>
        <v>14.125</v>
      </c>
      <c r="S742" s="20">
        <f t="shared" si="116"/>
        <v>14.925000000000001</v>
      </c>
      <c r="T742" s="20">
        <f t="shared" si="117"/>
        <v>16.625</v>
      </c>
      <c r="U742" s="19">
        <f t="shared" si="118"/>
        <v>16.341666666666669</v>
      </c>
      <c r="V742" s="19">
        <f t="shared" si="119"/>
        <v>16.412500000000001</v>
      </c>
    </row>
    <row r="743" spans="1:22" ht="13.5" x14ac:dyDescent="0.25">
      <c r="A743" s="3">
        <f>RSI!A743</f>
        <v>43084</v>
      </c>
      <c r="B743" s="2">
        <f>RSI!B743</f>
        <v>3.69</v>
      </c>
      <c r="C743" s="2">
        <f>RSI!I743</f>
        <v>39.568906102963126</v>
      </c>
      <c r="D743" s="2">
        <f>MACD!E743</f>
        <v>5.1061983789068677E-2</v>
      </c>
      <c r="E743" s="2">
        <f>MACD!F743</f>
        <v>3.0731069143553384E-2</v>
      </c>
      <c r="F743" s="2">
        <f>'Moving Avg'!D743</f>
        <v>3.6579999999999999</v>
      </c>
      <c r="G743" s="2">
        <f>'Moving Avg'!F743</f>
        <v>3.7729999999999997</v>
      </c>
      <c r="H743" s="2">
        <f>'Moving Avg'!G743</f>
        <v>3.9054000000000002</v>
      </c>
      <c r="I743" s="2">
        <f>'Moving Avg'!H743</f>
        <v>4.0754000000000028</v>
      </c>
      <c r="J743" s="17" t="str">
        <f>OBV!F743</f>
        <v>BULLISH</v>
      </c>
      <c r="K743" s="17" t="str">
        <f>OBV!G743</f>
        <v>NEUTRAL</v>
      </c>
      <c r="L743" s="17" t="str">
        <f>OBV!H743</f>
        <v>BULLISH DIVERGENCE</v>
      </c>
      <c r="M743" s="19">
        <f t="shared" si="110"/>
        <v>25</v>
      </c>
      <c r="N743" s="19">
        <f t="shared" si="111"/>
        <v>0</v>
      </c>
      <c r="O743" s="19">
        <f t="shared" si="112"/>
        <v>0</v>
      </c>
      <c r="P743" s="19">
        <f t="shared" si="113"/>
        <v>66.5</v>
      </c>
      <c r="Q743" s="20">
        <f t="shared" si="114"/>
        <v>18.725000000000001</v>
      </c>
      <c r="R743" s="20">
        <f t="shared" si="115"/>
        <v>21.625</v>
      </c>
      <c r="S743" s="20">
        <f t="shared" si="116"/>
        <v>33.674999999999997</v>
      </c>
      <c r="T743" s="20">
        <f t="shared" si="117"/>
        <v>22.875</v>
      </c>
      <c r="U743" s="19">
        <f t="shared" si="118"/>
        <v>24.675000000000001</v>
      </c>
      <c r="V743" s="19">
        <f t="shared" si="119"/>
        <v>24.225000000000001</v>
      </c>
    </row>
    <row r="744" spans="1:22" ht="13.5" x14ac:dyDescent="0.25">
      <c r="A744" s="3">
        <f>RSI!A744</f>
        <v>43087</v>
      </c>
      <c r="B744" s="2">
        <f>RSI!B744</f>
        <v>3.63</v>
      </c>
      <c r="C744" s="2">
        <f>RSI!I744</f>
        <v>35.537657735412949</v>
      </c>
      <c r="D744" s="2">
        <f>MACD!E744</f>
        <v>4.8538153748691748E-2</v>
      </c>
      <c r="E744" s="2">
        <f>MACD!F744</f>
        <v>3.429248606458106E-2</v>
      </c>
      <c r="F744" s="2">
        <f>'Moving Avg'!D744</f>
        <v>3.6439999999999997</v>
      </c>
      <c r="G744" s="2">
        <f>'Moving Avg'!F744</f>
        <v>3.7574999999999994</v>
      </c>
      <c r="H744" s="2">
        <f>'Moving Avg'!G744</f>
        <v>3.8931999999999998</v>
      </c>
      <c r="I744" s="2">
        <f>'Moving Avg'!H744</f>
        <v>4.0731000000000019</v>
      </c>
      <c r="J744" s="17" t="str">
        <f>OBV!F744</f>
        <v>BEARISH</v>
      </c>
      <c r="K744" s="17" t="str">
        <f>OBV!G744</f>
        <v>NEUTRAL</v>
      </c>
      <c r="L744" s="17" t="str">
        <f>OBV!H744</f>
        <v>CONFIRMED BEARISH</v>
      </c>
      <c r="M744" s="19">
        <f t="shared" si="110"/>
        <v>25</v>
      </c>
      <c r="N744" s="19">
        <f t="shared" si="111"/>
        <v>0</v>
      </c>
      <c r="O744" s="19">
        <f t="shared" si="112"/>
        <v>0</v>
      </c>
      <c r="P744" s="19">
        <f t="shared" si="113"/>
        <v>16.5</v>
      </c>
      <c r="Q744" s="20">
        <f t="shared" si="114"/>
        <v>11.225</v>
      </c>
      <c r="R744" s="20">
        <f t="shared" si="115"/>
        <v>9.125</v>
      </c>
      <c r="S744" s="20">
        <f t="shared" si="116"/>
        <v>11.175000000000001</v>
      </c>
      <c r="T744" s="20">
        <f t="shared" si="117"/>
        <v>10.375</v>
      </c>
      <c r="U744" s="19">
        <f t="shared" si="118"/>
        <v>10.508333333333335</v>
      </c>
      <c r="V744" s="19">
        <f t="shared" si="119"/>
        <v>10.475000000000001</v>
      </c>
    </row>
    <row r="745" spans="1:22" ht="13.5" x14ac:dyDescent="0.25">
      <c r="A745" s="3">
        <f>RSI!A745</f>
        <v>43088</v>
      </c>
      <c r="B745" s="2">
        <f>RSI!B745</f>
        <v>3.63</v>
      </c>
      <c r="C745" s="2">
        <f>RSI!I745</f>
        <v>35.537657735412949</v>
      </c>
      <c r="D745" s="2">
        <f>MACD!E745</f>
        <v>4.5836712506245991E-2</v>
      </c>
      <c r="E745" s="2">
        <f>MACD!F745</f>
        <v>3.6601331352914046E-2</v>
      </c>
      <c r="F745" s="2">
        <f>'Moving Avg'!D745</f>
        <v>3.6320000000000001</v>
      </c>
      <c r="G745" s="2">
        <f>'Moving Avg'!F745</f>
        <v>3.7465000000000002</v>
      </c>
      <c r="H745" s="2">
        <f>'Moving Avg'!G745</f>
        <v>3.8818000000000001</v>
      </c>
      <c r="I745" s="2">
        <f>'Moving Avg'!H745</f>
        <v>4.0717500000000024</v>
      </c>
      <c r="J745" s="17" t="str">
        <f>OBV!F745</f>
        <v>BEARISH</v>
      </c>
      <c r="K745" s="17" t="str">
        <f>OBV!G745</f>
        <v>NEUTRAL</v>
      </c>
      <c r="L745" s="17" t="str">
        <f>OBV!H745</f>
        <v>CONFIRMED BEARISH</v>
      </c>
      <c r="M745" s="19">
        <f t="shared" si="110"/>
        <v>25</v>
      </c>
      <c r="N745" s="19">
        <f t="shared" si="111"/>
        <v>0</v>
      </c>
      <c r="O745" s="19">
        <f t="shared" si="112"/>
        <v>0</v>
      </c>
      <c r="P745" s="19">
        <f t="shared" si="113"/>
        <v>16.5</v>
      </c>
      <c r="Q745" s="20">
        <f t="shared" si="114"/>
        <v>11.225</v>
      </c>
      <c r="R745" s="20">
        <f t="shared" si="115"/>
        <v>9.125</v>
      </c>
      <c r="S745" s="20">
        <f t="shared" si="116"/>
        <v>11.175000000000001</v>
      </c>
      <c r="T745" s="20">
        <f t="shared" si="117"/>
        <v>10.375</v>
      </c>
      <c r="U745" s="19">
        <f t="shared" si="118"/>
        <v>10.508333333333335</v>
      </c>
      <c r="V745" s="19">
        <f t="shared" si="119"/>
        <v>10.475000000000001</v>
      </c>
    </row>
    <row r="746" spans="1:22" ht="13.5" x14ac:dyDescent="0.25">
      <c r="A746" s="3">
        <f>RSI!A746</f>
        <v>43089</v>
      </c>
      <c r="B746" s="2">
        <f>RSI!B746</f>
        <v>3.6</v>
      </c>
      <c r="C746" s="2">
        <f>RSI!I746</f>
        <v>33.555282850119909</v>
      </c>
      <c r="D746" s="2">
        <f>MACD!E746</f>
        <v>5.4365934182321052E-2</v>
      </c>
      <c r="E746" s="2">
        <f>MACD!F746</f>
        <v>4.0154251918795444E-2</v>
      </c>
      <c r="F746" s="2">
        <f>'Moving Avg'!D746</f>
        <v>3.6320000000000001</v>
      </c>
      <c r="G746" s="2">
        <f>'Moving Avg'!F746</f>
        <v>3.7344999999999997</v>
      </c>
      <c r="H746" s="2">
        <f>'Moving Avg'!G746</f>
        <v>3.8697999999999992</v>
      </c>
      <c r="I746" s="2">
        <f>'Moving Avg'!H746</f>
        <v>4.0710500000000023</v>
      </c>
      <c r="J746" s="17" t="str">
        <f>OBV!F746</f>
        <v>BEARISH</v>
      </c>
      <c r="K746" s="17" t="str">
        <f>OBV!G746</f>
        <v>NEUTRAL</v>
      </c>
      <c r="L746" s="17" t="str">
        <f>OBV!H746</f>
        <v>NEUTRAL</v>
      </c>
      <c r="M746" s="19">
        <f t="shared" si="110"/>
        <v>25</v>
      </c>
      <c r="N746" s="19">
        <f t="shared" si="111"/>
        <v>0</v>
      </c>
      <c r="O746" s="19">
        <f t="shared" si="112"/>
        <v>0</v>
      </c>
      <c r="P746" s="19">
        <f t="shared" si="113"/>
        <v>16.5</v>
      </c>
      <c r="Q746" s="20">
        <f t="shared" si="114"/>
        <v>11.225</v>
      </c>
      <c r="R746" s="20">
        <f t="shared" si="115"/>
        <v>9.125</v>
      </c>
      <c r="S746" s="20">
        <f t="shared" si="116"/>
        <v>11.175000000000001</v>
      </c>
      <c r="T746" s="20">
        <f t="shared" si="117"/>
        <v>10.375</v>
      </c>
      <c r="U746" s="19">
        <f t="shared" si="118"/>
        <v>10.508333333333335</v>
      </c>
      <c r="V746" s="19">
        <f t="shared" si="119"/>
        <v>10.475000000000001</v>
      </c>
    </row>
    <row r="747" spans="1:22" ht="13.5" x14ac:dyDescent="0.25">
      <c r="A747" s="3">
        <f>RSI!A747</f>
        <v>43090</v>
      </c>
      <c r="B747" s="2">
        <f>RSI!B747</f>
        <v>3.6</v>
      </c>
      <c r="C747" s="2">
        <f>RSI!I747</f>
        <v>33.555282850119909</v>
      </c>
      <c r="D747" s="2">
        <f>MACD!E747</f>
        <v>6.1055598638706687E-2</v>
      </c>
      <c r="E747" s="2">
        <f>MACD!F747</f>
        <v>4.4334521262777697E-2</v>
      </c>
      <c r="F747" s="2">
        <f>'Moving Avg'!D747</f>
        <v>3.63</v>
      </c>
      <c r="G747" s="2">
        <f>'Moving Avg'!F747</f>
        <v>3.7224999999999993</v>
      </c>
      <c r="H747" s="2">
        <f>'Moving Avg'!G747</f>
        <v>3.8581999999999992</v>
      </c>
      <c r="I747" s="2">
        <f>'Moving Avg'!H747</f>
        <v>4.0701000000000027</v>
      </c>
      <c r="J747" s="17" t="str">
        <f>OBV!F747</f>
        <v>BEARISH</v>
      </c>
      <c r="K747" s="17" t="str">
        <f>OBV!G747</f>
        <v>NEUTRAL</v>
      </c>
      <c r="L747" s="17" t="str">
        <f>OBV!H747</f>
        <v>CONFIRMED BEARISH</v>
      </c>
      <c r="M747" s="19">
        <f t="shared" si="110"/>
        <v>25</v>
      </c>
      <c r="N747" s="19">
        <f t="shared" si="111"/>
        <v>0</v>
      </c>
      <c r="O747" s="19">
        <f t="shared" si="112"/>
        <v>0</v>
      </c>
      <c r="P747" s="19">
        <f t="shared" si="113"/>
        <v>16.5</v>
      </c>
      <c r="Q747" s="20">
        <f t="shared" si="114"/>
        <v>11.225</v>
      </c>
      <c r="R747" s="20">
        <f t="shared" si="115"/>
        <v>9.125</v>
      </c>
      <c r="S747" s="20">
        <f t="shared" si="116"/>
        <v>11.175000000000001</v>
      </c>
      <c r="T747" s="20">
        <f t="shared" si="117"/>
        <v>10.375</v>
      </c>
      <c r="U747" s="19">
        <f t="shared" si="118"/>
        <v>10.508333333333335</v>
      </c>
      <c r="V747" s="19">
        <f t="shared" si="119"/>
        <v>10.475000000000001</v>
      </c>
    </row>
    <row r="748" spans="1:22" ht="13.5" x14ac:dyDescent="0.25">
      <c r="A748" s="3">
        <f>RSI!A748</f>
        <v>43091</v>
      </c>
      <c r="B748" s="2">
        <f>RSI!B748</f>
        <v>3.6</v>
      </c>
      <c r="C748" s="2">
        <f>RSI!I748</f>
        <v>33.555282850119895</v>
      </c>
      <c r="D748" s="2">
        <f>MACD!E748</f>
        <v>5.5344588185576526E-2</v>
      </c>
      <c r="E748" s="2">
        <f>MACD!F748</f>
        <v>4.6536534647337466E-2</v>
      </c>
      <c r="F748" s="2">
        <f>'Moving Avg'!D748</f>
        <v>3.6119999999999997</v>
      </c>
      <c r="G748" s="2">
        <f>'Moving Avg'!F748</f>
        <v>3.7124999999999999</v>
      </c>
      <c r="H748" s="2">
        <f>'Moving Avg'!G748</f>
        <v>3.8489999999999984</v>
      </c>
      <c r="I748" s="2">
        <f>'Moving Avg'!H748</f>
        <v>4.0687000000000033</v>
      </c>
      <c r="J748" s="17" t="str">
        <f>OBV!F748</f>
        <v>BEARISH</v>
      </c>
      <c r="K748" s="17" t="str">
        <f>OBV!G748</f>
        <v>WEAK</v>
      </c>
      <c r="L748" s="17" t="str">
        <f>OBV!H748</f>
        <v>CONFIRMED BEARISH</v>
      </c>
      <c r="M748" s="19">
        <f t="shared" si="110"/>
        <v>25</v>
      </c>
      <c r="N748" s="19">
        <f t="shared" si="111"/>
        <v>0</v>
      </c>
      <c r="O748" s="19">
        <f t="shared" si="112"/>
        <v>0</v>
      </c>
      <c r="P748" s="19">
        <f t="shared" si="113"/>
        <v>0</v>
      </c>
      <c r="Q748" s="20">
        <f t="shared" si="114"/>
        <v>8.75</v>
      </c>
      <c r="R748" s="20">
        <f t="shared" si="115"/>
        <v>5</v>
      </c>
      <c r="S748" s="20">
        <f t="shared" si="116"/>
        <v>3.75</v>
      </c>
      <c r="T748" s="20">
        <f t="shared" si="117"/>
        <v>6.25</v>
      </c>
      <c r="U748" s="19">
        <f t="shared" si="118"/>
        <v>5.833333333333333</v>
      </c>
      <c r="V748" s="19">
        <f t="shared" si="119"/>
        <v>5.9375</v>
      </c>
    </row>
    <row r="749" spans="1:22" ht="13.5" x14ac:dyDescent="0.25">
      <c r="A749" s="3">
        <f>RSI!A749</f>
        <v>43094</v>
      </c>
      <c r="B749" s="2">
        <f>RSI!B749</f>
        <v>3.65</v>
      </c>
      <c r="C749" s="2">
        <f>RSI!I749</f>
        <v>40.4680209981967</v>
      </c>
      <c r="D749" s="2">
        <f>MACD!E749</f>
        <v>4.7675339674599027E-2</v>
      </c>
      <c r="E749" s="2">
        <f>MACD!F749</f>
        <v>4.6764295652789778E-2</v>
      </c>
      <c r="F749" s="2">
        <f>'Moving Avg'!D749</f>
        <v>3.6159999999999997</v>
      </c>
      <c r="G749" s="2">
        <f>'Moving Avg'!F749</f>
        <v>3.7050000000000005</v>
      </c>
      <c r="H749" s="2">
        <f>'Moving Avg'!G749</f>
        <v>3.8395999999999986</v>
      </c>
      <c r="I749" s="2">
        <f>'Moving Avg'!H749</f>
        <v>4.0671500000000025</v>
      </c>
      <c r="J749" s="17" t="str">
        <f>OBV!F749</f>
        <v>BEARISH</v>
      </c>
      <c r="K749" s="17" t="str">
        <f>OBV!G749</f>
        <v>NEUTRAL</v>
      </c>
      <c r="L749" s="17" t="str">
        <f>OBV!H749</f>
        <v>BEARISH DIVERGENCE</v>
      </c>
      <c r="M749" s="19">
        <f t="shared" si="110"/>
        <v>25</v>
      </c>
      <c r="N749" s="19">
        <f t="shared" si="111"/>
        <v>0</v>
      </c>
      <c r="O749" s="19">
        <f t="shared" si="112"/>
        <v>0</v>
      </c>
      <c r="P749" s="19">
        <f t="shared" si="113"/>
        <v>16.5</v>
      </c>
      <c r="Q749" s="20">
        <f t="shared" si="114"/>
        <v>11.225</v>
      </c>
      <c r="R749" s="20">
        <f t="shared" si="115"/>
        <v>9.125</v>
      </c>
      <c r="S749" s="20">
        <f t="shared" si="116"/>
        <v>11.175000000000001</v>
      </c>
      <c r="T749" s="20">
        <f t="shared" si="117"/>
        <v>10.375</v>
      </c>
      <c r="U749" s="19">
        <f t="shared" si="118"/>
        <v>10.508333333333335</v>
      </c>
      <c r="V749" s="19">
        <f t="shared" si="119"/>
        <v>10.475000000000001</v>
      </c>
    </row>
    <row r="750" spans="1:22" ht="13.5" x14ac:dyDescent="0.25">
      <c r="A750" s="3">
        <f>RSI!A750</f>
        <v>43095</v>
      </c>
      <c r="B750" s="2">
        <f>RSI!B750</f>
        <v>3.68</v>
      </c>
      <c r="C750" s="2">
        <f>RSI!I750</f>
        <v>44.21792579641771</v>
      </c>
      <c r="D750" s="2">
        <f>MACD!E750</f>
        <v>3.7932477283666444E-2</v>
      </c>
      <c r="E750" s="2">
        <f>MACD!F750</f>
        <v>4.4997931978965115E-2</v>
      </c>
      <c r="F750" s="2">
        <f>'Moving Avg'!D750</f>
        <v>3.6260000000000003</v>
      </c>
      <c r="G750" s="2">
        <f>'Moving Avg'!F750</f>
        <v>3.6950000000000012</v>
      </c>
      <c r="H750" s="2">
        <f>'Moving Avg'!G750</f>
        <v>3.8309999999999991</v>
      </c>
      <c r="I750" s="2">
        <f>'Moving Avg'!H750</f>
        <v>4.0663000000000018</v>
      </c>
      <c r="J750" s="17" t="str">
        <f>OBV!F750</f>
        <v>BEARISH</v>
      </c>
      <c r="K750" s="17" t="str">
        <f>OBV!G750</f>
        <v>NEUTRAL</v>
      </c>
      <c r="L750" s="17" t="str">
        <f>OBV!H750</f>
        <v>BEARISH DIVERGENCE</v>
      </c>
      <c r="M750" s="19">
        <f t="shared" si="110"/>
        <v>25</v>
      </c>
      <c r="N750" s="19">
        <f t="shared" si="111"/>
        <v>45</v>
      </c>
      <c r="O750" s="19">
        <f t="shared" si="112"/>
        <v>0</v>
      </c>
      <c r="P750" s="19">
        <f t="shared" si="113"/>
        <v>16.5</v>
      </c>
      <c r="Q750" s="20">
        <f t="shared" si="114"/>
        <v>26.975000000000001</v>
      </c>
      <c r="R750" s="20">
        <f t="shared" si="115"/>
        <v>18.125</v>
      </c>
      <c r="S750" s="20">
        <f t="shared" si="116"/>
        <v>17.925000000000001</v>
      </c>
      <c r="T750" s="20">
        <f t="shared" si="117"/>
        <v>21.625</v>
      </c>
      <c r="U750" s="19">
        <f t="shared" si="118"/>
        <v>21.008333333333336</v>
      </c>
      <c r="V750" s="19">
        <f t="shared" si="119"/>
        <v>21.162500000000001</v>
      </c>
    </row>
    <row r="751" spans="1:22" ht="13.5" x14ac:dyDescent="0.25">
      <c r="A751" s="3">
        <f>RSI!A751</f>
        <v>43096</v>
      </c>
      <c r="B751" s="2">
        <f>RSI!B751</f>
        <v>3.65</v>
      </c>
      <c r="C751" s="2">
        <f>RSI!I751</f>
        <v>41.408944992289257</v>
      </c>
      <c r="D751" s="2">
        <f>MACD!E751</f>
        <v>1.8356930085258405E-2</v>
      </c>
      <c r="E751" s="2">
        <f>MACD!F751</f>
        <v>3.9669731600223773E-2</v>
      </c>
      <c r="F751" s="2">
        <f>'Moving Avg'!D751</f>
        <v>3.6360000000000001</v>
      </c>
      <c r="G751" s="2">
        <f>'Moving Avg'!F751</f>
        <v>3.6840000000000011</v>
      </c>
      <c r="H751" s="2">
        <f>'Moving Avg'!G751</f>
        <v>3.8215999999999997</v>
      </c>
      <c r="I751" s="2">
        <f>'Moving Avg'!H751</f>
        <v>4.0650500000000021</v>
      </c>
      <c r="J751" s="17" t="str">
        <f>OBV!F751</f>
        <v>BULLISH</v>
      </c>
      <c r="K751" s="17" t="str">
        <f>OBV!G751</f>
        <v>NEUTRAL</v>
      </c>
      <c r="L751" s="17" t="str">
        <f>OBV!H751</f>
        <v>CONFIRMED BULLISH</v>
      </c>
      <c r="M751" s="19">
        <f t="shared" si="110"/>
        <v>25</v>
      </c>
      <c r="N751" s="19">
        <f t="shared" si="111"/>
        <v>100</v>
      </c>
      <c r="O751" s="19">
        <f t="shared" si="112"/>
        <v>0</v>
      </c>
      <c r="P751" s="19">
        <f t="shared" si="113"/>
        <v>83.5</v>
      </c>
      <c r="Q751" s="20">
        <f t="shared" si="114"/>
        <v>56.274999999999999</v>
      </c>
      <c r="R751" s="20">
        <f t="shared" si="115"/>
        <v>45.875</v>
      </c>
      <c r="S751" s="20">
        <f t="shared" si="116"/>
        <v>56.325000000000003</v>
      </c>
      <c r="T751" s="20">
        <f t="shared" si="117"/>
        <v>52.125</v>
      </c>
      <c r="U751" s="19">
        <f t="shared" si="118"/>
        <v>52.82500000000001</v>
      </c>
      <c r="V751" s="19">
        <f t="shared" si="119"/>
        <v>52.650000000000006</v>
      </c>
    </row>
    <row r="752" spans="1:22" ht="13.5" x14ac:dyDescent="0.25">
      <c r="A752" s="3">
        <f>RSI!A752</f>
        <v>43097</v>
      </c>
      <c r="B752" s="2">
        <f>RSI!B752</f>
        <v>3.68</v>
      </c>
      <c r="C752" s="2">
        <f>RSI!I752</f>
        <v>45.160639519191072</v>
      </c>
      <c r="D752" s="2">
        <f>MACD!E752</f>
        <v>1.55720586900987E-3</v>
      </c>
      <c r="E752" s="2">
        <f>MACD!F752</f>
        <v>3.2047226453980997E-2</v>
      </c>
      <c r="F752" s="2">
        <f>'Moving Avg'!D752</f>
        <v>3.6520000000000001</v>
      </c>
      <c r="G752" s="2">
        <f>'Moving Avg'!F752</f>
        <v>3.6780000000000008</v>
      </c>
      <c r="H752" s="2">
        <f>'Moving Avg'!G752</f>
        <v>3.8133999999999992</v>
      </c>
      <c r="I752" s="2">
        <f>'Moving Avg'!H752</f>
        <v>4.0640000000000018</v>
      </c>
      <c r="J752" s="17" t="str">
        <f>OBV!F752</f>
        <v>BULLISH</v>
      </c>
      <c r="K752" s="17" t="str">
        <f>OBV!G752</f>
        <v>NEUTRAL</v>
      </c>
      <c r="L752" s="17" t="str">
        <f>OBV!H752</f>
        <v>CONFIRMED BULLISH</v>
      </c>
      <c r="M752" s="19">
        <f t="shared" si="110"/>
        <v>25</v>
      </c>
      <c r="N752" s="19">
        <f t="shared" si="111"/>
        <v>100</v>
      </c>
      <c r="O752" s="19">
        <f t="shared" si="112"/>
        <v>0</v>
      </c>
      <c r="P752" s="19">
        <f t="shared" si="113"/>
        <v>83.5</v>
      </c>
      <c r="Q752" s="20">
        <f t="shared" si="114"/>
        <v>56.274999999999999</v>
      </c>
      <c r="R752" s="20">
        <f t="shared" si="115"/>
        <v>45.875</v>
      </c>
      <c r="S752" s="20">
        <f t="shared" si="116"/>
        <v>56.325000000000003</v>
      </c>
      <c r="T752" s="20">
        <f t="shared" si="117"/>
        <v>52.125</v>
      </c>
      <c r="U752" s="19">
        <f t="shared" si="118"/>
        <v>52.82500000000001</v>
      </c>
      <c r="V752" s="19">
        <f t="shared" si="119"/>
        <v>52.650000000000006</v>
      </c>
    </row>
    <row r="753" spans="1:22" ht="13.5" x14ac:dyDescent="0.25">
      <c r="A753" s="3">
        <f>RSI!A753</f>
        <v>43098</v>
      </c>
      <c r="B753" s="2">
        <f>RSI!B753</f>
        <v>3.59</v>
      </c>
      <c r="C753" s="2">
        <f>RSI!I753</f>
        <v>37.419571261423691</v>
      </c>
      <c r="D753" s="2">
        <f>MACD!E753</f>
        <v>6.5539210173168883E-3</v>
      </c>
      <c r="E753" s="2">
        <f>MACD!F753</f>
        <v>2.6948565366648174E-2</v>
      </c>
      <c r="F753" s="2">
        <f>'Moving Avg'!D753</f>
        <v>3.65</v>
      </c>
      <c r="G753" s="2">
        <f>'Moving Avg'!F753</f>
        <v>3.6680000000000015</v>
      </c>
      <c r="H753" s="2">
        <f>'Moving Avg'!G753</f>
        <v>3.8033999999999999</v>
      </c>
      <c r="I753" s="2">
        <f>'Moving Avg'!H753</f>
        <v>4.0625000000000027</v>
      </c>
      <c r="J753" s="17" t="str">
        <f>OBV!F753</f>
        <v>BULLISH</v>
      </c>
      <c r="K753" s="17" t="str">
        <f>OBV!G753</f>
        <v>NEUTRAL</v>
      </c>
      <c r="L753" s="17" t="str">
        <f>OBV!H753</f>
        <v>BULLISH DIVERGENCE</v>
      </c>
      <c r="M753" s="19">
        <f t="shared" si="110"/>
        <v>25</v>
      </c>
      <c r="N753" s="19">
        <f t="shared" si="111"/>
        <v>100</v>
      </c>
      <c r="O753" s="19">
        <f t="shared" si="112"/>
        <v>0</v>
      </c>
      <c r="P753" s="19">
        <f t="shared" si="113"/>
        <v>66.5</v>
      </c>
      <c r="Q753" s="20">
        <f t="shared" si="114"/>
        <v>53.725000000000001</v>
      </c>
      <c r="R753" s="20">
        <f t="shared" si="115"/>
        <v>41.625</v>
      </c>
      <c r="S753" s="20">
        <f t="shared" si="116"/>
        <v>48.674999999999997</v>
      </c>
      <c r="T753" s="20">
        <f t="shared" si="117"/>
        <v>47.875</v>
      </c>
      <c r="U753" s="19">
        <f t="shared" si="118"/>
        <v>48.008333333333326</v>
      </c>
      <c r="V753" s="19">
        <f t="shared" si="119"/>
        <v>47.974999999999994</v>
      </c>
    </row>
    <row r="754" spans="1:22" ht="13.5" x14ac:dyDescent="0.25">
      <c r="A754" s="3">
        <f>RSI!A754</f>
        <v>43102</v>
      </c>
      <c r="B754" s="2">
        <f>RSI!B754</f>
        <v>3.69</v>
      </c>
      <c r="C754" s="2">
        <f>RSI!I754</f>
        <v>48.070696376467524</v>
      </c>
      <c r="D754" s="2">
        <f>MACD!E754</f>
        <v>-5.1045377242355805E-3</v>
      </c>
      <c r="E754" s="2">
        <f>MACD!F754</f>
        <v>2.0537944748471423E-2</v>
      </c>
      <c r="F754" s="2">
        <f>'Moving Avg'!D754</f>
        <v>3.6579999999999999</v>
      </c>
      <c r="G754" s="2">
        <f>'Moving Avg'!F754</f>
        <v>3.6650000000000005</v>
      </c>
      <c r="H754" s="2">
        <f>'Moving Avg'!G754</f>
        <v>3.7971999999999997</v>
      </c>
      <c r="I754" s="2">
        <f>'Moving Avg'!H754</f>
        <v>4.0617000000000019</v>
      </c>
      <c r="J754" s="17" t="str">
        <f>OBV!F754</f>
        <v>BULLISH</v>
      </c>
      <c r="K754" s="17" t="str">
        <f>OBV!G754</f>
        <v>NEUTRAL</v>
      </c>
      <c r="L754" s="17" t="str">
        <f>OBV!H754</f>
        <v>CONFIRMED BULLISH</v>
      </c>
      <c r="M754" s="19">
        <f t="shared" si="110"/>
        <v>25</v>
      </c>
      <c r="N754" s="19">
        <f t="shared" si="111"/>
        <v>100</v>
      </c>
      <c r="O754" s="19">
        <f t="shared" si="112"/>
        <v>0</v>
      </c>
      <c r="P754" s="19">
        <f t="shared" si="113"/>
        <v>83.5</v>
      </c>
      <c r="Q754" s="20">
        <f t="shared" si="114"/>
        <v>56.274999999999999</v>
      </c>
      <c r="R754" s="20">
        <f t="shared" si="115"/>
        <v>45.875</v>
      </c>
      <c r="S754" s="20">
        <f t="shared" si="116"/>
        <v>56.325000000000003</v>
      </c>
      <c r="T754" s="20">
        <f t="shared" si="117"/>
        <v>52.125</v>
      </c>
      <c r="U754" s="19">
        <f t="shared" si="118"/>
        <v>52.82500000000001</v>
      </c>
      <c r="V754" s="19">
        <f t="shared" si="119"/>
        <v>52.650000000000006</v>
      </c>
    </row>
    <row r="755" spans="1:22" ht="13.5" x14ac:dyDescent="0.25">
      <c r="A755" s="3">
        <f>RSI!A755</f>
        <v>43103</v>
      </c>
      <c r="B755" s="2">
        <f>RSI!B755</f>
        <v>3.72</v>
      </c>
      <c r="C755" s="2">
        <f>RSI!I755</f>
        <v>50.777321641674121</v>
      </c>
      <c r="D755" s="2">
        <f>MACD!E755</f>
        <v>-1.7086469356799583E-2</v>
      </c>
      <c r="E755" s="2">
        <f>MACD!F755</f>
        <v>1.3013061927417222E-2</v>
      </c>
      <c r="F755" s="2">
        <f>'Moving Avg'!D755</f>
        <v>3.6659999999999995</v>
      </c>
      <c r="G755" s="2">
        <f>'Moving Avg'!F755</f>
        <v>3.6640000000000001</v>
      </c>
      <c r="H755" s="2">
        <f>'Moving Avg'!G755</f>
        <v>3.7915999999999999</v>
      </c>
      <c r="I755" s="2">
        <f>'Moving Avg'!H755</f>
        <v>4.0609500000000018</v>
      </c>
      <c r="J755" s="17" t="str">
        <f>OBV!F755</f>
        <v>BEARISH</v>
      </c>
      <c r="K755" s="17" t="str">
        <f>OBV!G755</f>
        <v>NEUTRAL</v>
      </c>
      <c r="L755" s="17" t="str">
        <f>OBV!H755</f>
        <v>BEARISH DIVERGENCE</v>
      </c>
      <c r="M755" s="19">
        <f t="shared" si="110"/>
        <v>25</v>
      </c>
      <c r="N755" s="19">
        <f t="shared" si="111"/>
        <v>100</v>
      </c>
      <c r="O755" s="19">
        <f t="shared" si="112"/>
        <v>0</v>
      </c>
      <c r="P755" s="19">
        <f t="shared" si="113"/>
        <v>16.5</v>
      </c>
      <c r="Q755" s="20">
        <f t="shared" si="114"/>
        <v>46.225000000000001</v>
      </c>
      <c r="R755" s="20">
        <f t="shared" si="115"/>
        <v>29.125</v>
      </c>
      <c r="S755" s="20">
        <f t="shared" si="116"/>
        <v>26.175000000000001</v>
      </c>
      <c r="T755" s="20">
        <f t="shared" si="117"/>
        <v>35.375</v>
      </c>
      <c r="U755" s="19">
        <f t="shared" si="118"/>
        <v>33.841666666666661</v>
      </c>
      <c r="V755" s="19">
        <f t="shared" si="119"/>
        <v>34.224999999999994</v>
      </c>
    </row>
    <row r="756" spans="1:22" ht="13.5" x14ac:dyDescent="0.25">
      <c r="A756" s="3">
        <f>RSI!A756</f>
        <v>43104</v>
      </c>
      <c r="B756" s="2">
        <f>RSI!B756</f>
        <v>3.7</v>
      </c>
      <c r="C756" s="2">
        <f>RSI!I756</f>
        <v>48.945749455302717</v>
      </c>
      <c r="D756" s="2">
        <f>MACD!E756</f>
        <v>-3.0438849190212114E-2</v>
      </c>
      <c r="E756" s="2">
        <f>MACD!F756</f>
        <v>4.3226797038913543E-3</v>
      </c>
      <c r="F756" s="2">
        <f>'Moving Avg'!D756</f>
        <v>3.6759999999999997</v>
      </c>
      <c r="G756" s="2">
        <f>'Moving Avg'!F756</f>
        <v>3.6595</v>
      </c>
      <c r="H756" s="2">
        <f>'Moving Avg'!G756</f>
        <v>3.7856000000000001</v>
      </c>
      <c r="I756" s="2">
        <f>'Moving Avg'!H756</f>
        <v>4.0604500000000021</v>
      </c>
      <c r="J756" s="17" t="str">
        <f>OBV!F756</f>
        <v>BULLISH</v>
      </c>
      <c r="K756" s="17" t="str">
        <f>OBV!G756</f>
        <v>NEUTRAL</v>
      </c>
      <c r="L756" s="17" t="str">
        <f>OBV!H756</f>
        <v>CONFIRMED BULLISH</v>
      </c>
      <c r="M756" s="19">
        <f t="shared" si="110"/>
        <v>25</v>
      </c>
      <c r="N756" s="19">
        <f t="shared" si="111"/>
        <v>100</v>
      </c>
      <c r="O756" s="19">
        <f t="shared" si="112"/>
        <v>0</v>
      </c>
      <c r="P756" s="19">
        <f t="shared" si="113"/>
        <v>83.5</v>
      </c>
      <c r="Q756" s="20">
        <f t="shared" si="114"/>
        <v>56.274999999999999</v>
      </c>
      <c r="R756" s="20">
        <f t="shared" si="115"/>
        <v>45.875</v>
      </c>
      <c r="S756" s="20">
        <f t="shared" si="116"/>
        <v>56.325000000000003</v>
      </c>
      <c r="T756" s="20">
        <f t="shared" si="117"/>
        <v>52.125</v>
      </c>
      <c r="U756" s="19">
        <f t="shared" si="118"/>
        <v>52.82500000000001</v>
      </c>
      <c r="V756" s="19">
        <f t="shared" si="119"/>
        <v>52.650000000000006</v>
      </c>
    </row>
    <row r="757" spans="1:22" ht="13.5" x14ac:dyDescent="0.25">
      <c r="A757" s="3">
        <f>RSI!A757</f>
        <v>43105</v>
      </c>
      <c r="B757" s="2">
        <f>RSI!B757</f>
        <v>3.62</v>
      </c>
      <c r="C757" s="2">
        <f>RSI!I757</f>
        <v>42.363284579506839</v>
      </c>
      <c r="D757" s="2">
        <f>MACD!E757</f>
        <v>-3.5766909182883833E-2</v>
      </c>
      <c r="E757" s="2">
        <f>MACD!F757</f>
        <v>-3.695238073463683E-3</v>
      </c>
      <c r="F757" s="2">
        <f>'Moving Avg'!D757</f>
        <v>3.6640000000000001</v>
      </c>
      <c r="G757" s="2">
        <f>'Moving Avg'!F757</f>
        <v>3.6515</v>
      </c>
      <c r="H757" s="2">
        <f>'Moving Avg'!G757</f>
        <v>3.778</v>
      </c>
      <c r="I757" s="2">
        <f>'Moving Avg'!H757</f>
        <v>4.0593000000000021</v>
      </c>
      <c r="J757" s="17" t="str">
        <f>OBV!F757</f>
        <v>BEARISH</v>
      </c>
      <c r="K757" s="17" t="str">
        <f>OBV!G757</f>
        <v>NEUTRAL</v>
      </c>
      <c r="L757" s="17" t="str">
        <f>OBV!H757</f>
        <v>CONFIRMED BEARISH</v>
      </c>
      <c r="M757" s="19">
        <f t="shared" si="110"/>
        <v>25</v>
      </c>
      <c r="N757" s="19">
        <f t="shared" si="111"/>
        <v>100</v>
      </c>
      <c r="O757" s="19">
        <f t="shared" si="112"/>
        <v>0</v>
      </c>
      <c r="P757" s="19">
        <f t="shared" si="113"/>
        <v>16.5</v>
      </c>
      <c r="Q757" s="20">
        <f t="shared" si="114"/>
        <v>46.225000000000001</v>
      </c>
      <c r="R757" s="20">
        <f t="shared" si="115"/>
        <v>29.125</v>
      </c>
      <c r="S757" s="20">
        <f t="shared" si="116"/>
        <v>26.175000000000001</v>
      </c>
      <c r="T757" s="20">
        <f t="shared" si="117"/>
        <v>35.375</v>
      </c>
      <c r="U757" s="19">
        <f t="shared" si="118"/>
        <v>33.841666666666661</v>
      </c>
      <c r="V757" s="19">
        <f t="shared" si="119"/>
        <v>34.224999999999994</v>
      </c>
    </row>
    <row r="758" spans="1:22" ht="13.5" x14ac:dyDescent="0.25">
      <c r="A758" s="3">
        <f>RSI!A758</f>
        <v>43108</v>
      </c>
      <c r="B758" s="2">
        <f>RSI!B758</f>
        <v>3.63</v>
      </c>
      <c r="C758" s="2">
        <f>RSI!I758</f>
        <v>43.388170330762499</v>
      </c>
      <c r="D758" s="2">
        <f>MACD!E758</f>
        <v>-4.0502376024060371E-2</v>
      </c>
      <c r="E758" s="2">
        <f>MACD!F758</f>
        <v>-1.1056665663583022E-2</v>
      </c>
      <c r="F758" s="2">
        <f>'Moving Avg'!D758</f>
        <v>3.6719999999999997</v>
      </c>
      <c r="G758" s="2">
        <f>'Moving Avg'!F758</f>
        <v>3.6479999999999997</v>
      </c>
      <c r="H758" s="2">
        <f>'Moving Avg'!G758</f>
        <v>3.7725999999999997</v>
      </c>
      <c r="I758" s="2">
        <f>'Moving Avg'!H758</f>
        <v>4.058600000000002</v>
      </c>
      <c r="J758" s="17" t="str">
        <f>OBV!F758</f>
        <v>BEARISH</v>
      </c>
      <c r="K758" s="17" t="str">
        <f>OBV!G758</f>
        <v>NEUTRAL</v>
      </c>
      <c r="L758" s="17" t="str">
        <f>OBV!H758</f>
        <v>BEARISH DIVERGENCE</v>
      </c>
      <c r="M758" s="19">
        <f t="shared" si="110"/>
        <v>25</v>
      </c>
      <c r="N758" s="19">
        <f t="shared" si="111"/>
        <v>100</v>
      </c>
      <c r="O758" s="19">
        <f t="shared" si="112"/>
        <v>0</v>
      </c>
      <c r="P758" s="19">
        <f t="shared" si="113"/>
        <v>16.5</v>
      </c>
      <c r="Q758" s="20">
        <f t="shared" si="114"/>
        <v>46.225000000000001</v>
      </c>
      <c r="R758" s="20">
        <f t="shared" si="115"/>
        <v>29.125</v>
      </c>
      <c r="S758" s="20">
        <f t="shared" si="116"/>
        <v>26.175000000000001</v>
      </c>
      <c r="T758" s="20">
        <f t="shared" si="117"/>
        <v>35.375</v>
      </c>
      <c r="U758" s="19">
        <f t="shared" si="118"/>
        <v>33.841666666666661</v>
      </c>
      <c r="V758" s="19">
        <f t="shared" si="119"/>
        <v>34.224999999999994</v>
      </c>
    </row>
    <row r="759" spans="1:22" ht="13.5" x14ac:dyDescent="0.25">
      <c r="A759" s="3">
        <f>RSI!A759</f>
        <v>43109</v>
      </c>
      <c r="B759" s="2">
        <f>RSI!B759</f>
        <v>3.63</v>
      </c>
      <c r="C759" s="2">
        <f>RSI!I759</f>
        <v>43.388170330762499</v>
      </c>
      <c r="D759" s="2">
        <f>MACD!E759</f>
        <v>-3.6400506728412108E-2</v>
      </c>
      <c r="E759" s="2">
        <f>MACD!F759</f>
        <v>-1.6125433876548839E-2</v>
      </c>
      <c r="F759" s="2">
        <f>'Moving Avg'!D759</f>
        <v>3.6599999999999993</v>
      </c>
      <c r="G759" s="2">
        <f>'Moving Avg'!F759</f>
        <v>3.6444999999999994</v>
      </c>
      <c r="H759" s="2">
        <f>'Moving Avg'!G759</f>
        <v>3.7655999999999996</v>
      </c>
      <c r="I759" s="2">
        <f>'Moving Avg'!H759</f>
        <v>4.0582500000000028</v>
      </c>
      <c r="J759" s="17" t="str">
        <f>OBV!F759</f>
        <v>BEARISH</v>
      </c>
      <c r="K759" s="17" t="str">
        <f>OBV!G759</f>
        <v>NEUTRAL</v>
      </c>
      <c r="L759" s="17" t="str">
        <f>OBV!H759</f>
        <v>CONFIRMED BEARISH</v>
      </c>
      <c r="M759" s="19">
        <f t="shared" si="110"/>
        <v>25</v>
      </c>
      <c r="N759" s="19">
        <f t="shared" si="111"/>
        <v>100</v>
      </c>
      <c r="O759" s="19">
        <f t="shared" si="112"/>
        <v>0</v>
      </c>
      <c r="P759" s="19">
        <f t="shared" si="113"/>
        <v>16.5</v>
      </c>
      <c r="Q759" s="20">
        <f t="shared" si="114"/>
        <v>46.225000000000001</v>
      </c>
      <c r="R759" s="20">
        <f t="shared" si="115"/>
        <v>29.125</v>
      </c>
      <c r="S759" s="20">
        <f t="shared" si="116"/>
        <v>26.175000000000001</v>
      </c>
      <c r="T759" s="20">
        <f t="shared" si="117"/>
        <v>35.375</v>
      </c>
      <c r="U759" s="19">
        <f t="shared" si="118"/>
        <v>33.841666666666661</v>
      </c>
      <c r="V759" s="19">
        <f t="shared" si="119"/>
        <v>34.224999999999994</v>
      </c>
    </row>
    <row r="760" spans="1:22" ht="13.5" x14ac:dyDescent="0.25">
      <c r="A760" s="3">
        <f>RSI!A760</f>
        <v>43110</v>
      </c>
      <c r="B760" s="2">
        <f>RSI!B760</f>
        <v>3.63</v>
      </c>
      <c r="C760" s="2">
        <f>RSI!I760</f>
        <v>43.388170330762492</v>
      </c>
      <c r="D760" s="2">
        <f>MACD!E760</f>
        <v>-2.7928666035486049E-2</v>
      </c>
      <c r="E760" s="2">
        <f>MACD!F760</f>
        <v>-1.8486080308336282E-2</v>
      </c>
      <c r="F760" s="2">
        <f>'Moving Avg'!D760</f>
        <v>3.6419999999999995</v>
      </c>
      <c r="G760" s="2">
        <f>'Moving Avg'!F760</f>
        <v>3.6414999999999997</v>
      </c>
      <c r="H760" s="2">
        <f>'Moving Avg'!G760</f>
        <v>3.7601999999999998</v>
      </c>
      <c r="I760" s="2">
        <f>'Moving Avg'!H760</f>
        <v>4.0578500000000028</v>
      </c>
      <c r="J760" s="17" t="str">
        <f>OBV!F760</f>
        <v>BEARISH</v>
      </c>
      <c r="K760" s="17" t="str">
        <f>OBV!G760</f>
        <v>NEUTRAL</v>
      </c>
      <c r="L760" s="17" t="str">
        <f>OBV!H760</f>
        <v>CONFIRMED BEARISH</v>
      </c>
      <c r="M760" s="19">
        <f t="shared" si="110"/>
        <v>25</v>
      </c>
      <c r="N760" s="19">
        <f t="shared" si="111"/>
        <v>45</v>
      </c>
      <c r="O760" s="19">
        <f t="shared" si="112"/>
        <v>0</v>
      </c>
      <c r="P760" s="19">
        <f t="shared" si="113"/>
        <v>16.5</v>
      </c>
      <c r="Q760" s="20">
        <f t="shared" si="114"/>
        <v>26.975000000000001</v>
      </c>
      <c r="R760" s="20">
        <f t="shared" si="115"/>
        <v>18.125</v>
      </c>
      <c r="S760" s="20">
        <f t="shared" si="116"/>
        <v>17.925000000000001</v>
      </c>
      <c r="T760" s="20">
        <f t="shared" si="117"/>
        <v>21.625</v>
      </c>
      <c r="U760" s="19">
        <f t="shared" si="118"/>
        <v>21.008333333333336</v>
      </c>
      <c r="V760" s="19">
        <f t="shared" si="119"/>
        <v>21.162500000000001</v>
      </c>
    </row>
    <row r="761" spans="1:22" ht="13.5" x14ac:dyDescent="0.25">
      <c r="A761" s="3">
        <f>RSI!A761</f>
        <v>43111</v>
      </c>
      <c r="B761" s="2">
        <f>RSI!B761</f>
        <v>3.64</v>
      </c>
      <c r="C761" s="2">
        <f>RSI!I761</f>
        <v>44.618149468272868</v>
      </c>
      <c r="D761" s="2">
        <f>MACD!E761</f>
        <v>-2.5759233401022374E-2</v>
      </c>
      <c r="E761" s="2">
        <f>MACD!F761</f>
        <v>-1.9940710926873502E-2</v>
      </c>
      <c r="F761" s="2">
        <f>'Moving Avg'!D761</f>
        <v>3.63</v>
      </c>
      <c r="G761" s="2">
        <f>'Moving Avg'!F761</f>
        <v>3.6434999999999995</v>
      </c>
      <c r="H761" s="2">
        <f>'Moving Avg'!G761</f>
        <v>3.7535999999999996</v>
      </c>
      <c r="I761" s="2">
        <f>'Moving Avg'!H761</f>
        <v>4.0575500000000027</v>
      </c>
      <c r="J761" s="17" t="str">
        <f>OBV!F761</f>
        <v>BEARISH</v>
      </c>
      <c r="K761" s="17" t="str">
        <f>OBV!G761</f>
        <v>NEUTRAL</v>
      </c>
      <c r="L761" s="17" t="str">
        <f>OBV!H761</f>
        <v>CONFIRMED BEARISH</v>
      </c>
      <c r="M761" s="19">
        <f t="shared" si="110"/>
        <v>25</v>
      </c>
      <c r="N761" s="19">
        <f t="shared" si="111"/>
        <v>45</v>
      </c>
      <c r="O761" s="19">
        <f t="shared" si="112"/>
        <v>0</v>
      </c>
      <c r="P761" s="19">
        <f t="shared" si="113"/>
        <v>16.5</v>
      </c>
      <c r="Q761" s="20">
        <f t="shared" si="114"/>
        <v>26.975000000000001</v>
      </c>
      <c r="R761" s="20">
        <f t="shared" si="115"/>
        <v>18.125</v>
      </c>
      <c r="S761" s="20">
        <f t="shared" si="116"/>
        <v>17.925000000000001</v>
      </c>
      <c r="T761" s="20">
        <f t="shared" si="117"/>
        <v>21.625</v>
      </c>
      <c r="U761" s="19">
        <f t="shared" si="118"/>
        <v>21.008333333333336</v>
      </c>
      <c r="V761" s="19">
        <f t="shared" si="119"/>
        <v>21.162500000000001</v>
      </c>
    </row>
    <row r="762" spans="1:22" ht="13.5" x14ac:dyDescent="0.25">
      <c r="A762" s="3">
        <f>RSI!A762</f>
        <v>43112</v>
      </c>
      <c r="B762" s="2">
        <f>RSI!B762</f>
        <v>3.68</v>
      </c>
      <c r="C762" s="2">
        <f>RSI!I762</f>
        <v>49.357814685074622</v>
      </c>
      <c r="D762" s="2">
        <f>MACD!E762</f>
        <v>-2.1999601184266027E-2</v>
      </c>
      <c r="E762" s="2">
        <f>MACD!F762</f>
        <v>-2.0352488978352009E-2</v>
      </c>
      <c r="F762" s="2">
        <f>'Moving Avg'!D762</f>
        <v>3.6420000000000003</v>
      </c>
      <c r="G762" s="2">
        <f>'Moving Avg'!F762</f>
        <v>3.6470000000000007</v>
      </c>
      <c r="H762" s="2">
        <f>'Moving Avg'!G762</f>
        <v>3.7491999999999996</v>
      </c>
      <c r="I762" s="2">
        <f>'Moving Avg'!H762</f>
        <v>4.0574500000000029</v>
      </c>
      <c r="J762" s="17" t="str">
        <f>OBV!F762</f>
        <v>BULLISH</v>
      </c>
      <c r="K762" s="17" t="str">
        <f>OBV!G762</f>
        <v>NEUTRAL</v>
      </c>
      <c r="L762" s="17" t="str">
        <f>OBV!H762</f>
        <v>CONFIRMED BULLISH</v>
      </c>
      <c r="M762" s="19">
        <f t="shared" si="110"/>
        <v>25</v>
      </c>
      <c r="N762" s="19">
        <f t="shared" si="111"/>
        <v>45</v>
      </c>
      <c r="O762" s="19">
        <f t="shared" si="112"/>
        <v>0</v>
      </c>
      <c r="P762" s="19">
        <f t="shared" si="113"/>
        <v>83.5</v>
      </c>
      <c r="Q762" s="20">
        <f t="shared" si="114"/>
        <v>37.024999999999999</v>
      </c>
      <c r="R762" s="20">
        <f t="shared" si="115"/>
        <v>34.875</v>
      </c>
      <c r="S762" s="20">
        <f t="shared" si="116"/>
        <v>48.075000000000003</v>
      </c>
      <c r="T762" s="20">
        <f t="shared" si="117"/>
        <v>38.375</v>
      </c>
      <c r="U762" s="19">
        <f t="shared" si="118"/>
        <v>39.991666666666667</v>
      </c>
      <c r="V762" s="19">
        <f t="shared" si="119"/>
        <v>39.587500000000006</v>
      </c>
    </row>
    <row r="763" spans="1:22" ht="13.5" x14ac:dyDescent="0.25">
      <c r="A763" s="3">
        <f>RSI!A763</f>
        <v>43115</v>
      </c>
      <c r="B763" s="2">
        <f>RSI!B763</f>
        <v>3.65</v>
      </c>
      <c r="C763" s="2">
        <f>RSI!I763</f>
        <v>46.166613608744022</v>
      </c>
      <c r="D763" s="2">
        <f>MACD!E763</f>
        <v>-3.0427244305790691E-2</v>
      </c>
      <c r="E763" s="2">
        <f>MACD!F763</f>
        <v>-2.2367440043839747E-2</v>
      </c>
      <c r="F763" s="2">
        <f>'Moving Avg'!D763</f>
        <v>3.6459999999999999</v>
      </c>
      <c r="G763" s="2">
        <f>'Moving Avg'!F763</f>
        <v>3.6450000000000009</v>
      </c>
      <c r="H763" s="2">
        <f>'Moving Avg'!G763</f>
        <v>3.7439999999999998</v>
      </c>
      <c r="I763" s="2">
        <f>'Moving Avg'!H763</f>
        <v>4.0574000000000021</v>
      </c>
      <c r="J763" s="17" t="str">
        <f>OBV!F763</f>
        <v>BEARISH</v>
      </c>
      <c r="K763" s="17" t="str">
        <f>OBV!G763</f>
        <v>WEAK</v>
      </c>
      <c r="L763" s="17" t="str">
        <f>OBV!H763</f>
        <v>BEARISH DIVERGENCE</v>
      </c>
      <c r="M763" s="19">
        <f t="shared" si="110"/>
        <v>25</v>
      </c>
      <c r="N763" s="19">
        <f t="shared" si="111"/>
        <v>45</v>
      </c>
      <c r="O763" s="19">
        <f t="shared" si="112"/>
        <v>0</v>
      </c>
      <c r="P763" s="19">
        <f t="shared" si="113"/>
        <v>0</v>
      </c>
      <c r="Q763" s="20">
        <f t="shared" si="114"/>
        <v>24.5</v>
      </c>
      <c r="R763" s="20">
        <f t="shared" si="115"/>
        <v>14</v>
      </c>
      <c r="S763" s="20">
        <f t="shared" si="116"/>
        <v>10.5</v>
      </c>
      <c r="T763" s="20">
        <f t="shared" si="117"/>
        <v>17.5</v>
      </c>
      <c r="U763" s="19">
        <f t="shared" si="118"/>
        <v>16.333333333333332</v>
      </c>
      <c r="V763" s="19">
        <f t="shared" si="119"/>
        <v>16.625</v>
      </c>
    </row>
    <row r="764" spans="1:22" ht="13.5" x14ac:dyDescent="0.25">
      <c r="A764" s="3">
        <f>RSI!A764</f>
        <v>43116</v>
      </c>
      <c r="B764" s="2">
        <f>RSI!B764</f>
        <v>3.6</v>
      </c>
      <c r="C764" s="2">
        <f>RSI!I764</f>
        <v>41.36621338229881</v>
      </c>
      <c r="D764" s="2">
        <f>MACD!E764</f>
        <v>-1.8278790975864823E-2</v>
      </c>
      <c r="E764" s="2">
        <f>MACD!F764</f>
        <v>-2.154971023024476E-2</v>
      </c>
      <c r="F764" s="2">
        <f>'Moving Avg'!D764</f>
        <v>3.6399999999999997</v>
      </c>
      <c r="G764" s="2">
        <f>'Moving Avg'!F764</f>
        <v>3.6435000000000004</v>
      </c>
      <c r="H764" s="2">
        <f>'Moving Avg'!G764</f>
        <v>3.7369999999999992</v>
      </c>
      <c r="I764" s="2">
        <f>'Moving Avg'!H764</f>
        <v>4.0568500000000025</v>
      </c>
      <c r="J764" s="17" t="str">
        <f>OBV!F764</f>
        <v>BEARISH</v>
      </c>
      <c r="K764" s="17" t="str">
        <f>OBV!G764</f>
        <v>WEAK</v>
      </c>
      <c r="L764" s="17" t="str">
        <f>OBV!H764</f>
        <v>CONFIRMED BEARISH</v>
      </c>
      <c r="M764" s="19">
        <f t="shared" si="110"/>
        <v>25</v>
      </c>
      <c r="N764" s="19">
        <f t="shared" si="111"/>
        <v>0</v>
      </c>
      <c r="O764" s="19">
        <f t="shared" si="112"/>
        <v>0</v>
      </c>
      <c r="P764" s="19">
        <f t="shared" si="113"/>
        <v>0</v>
      </c>
      <c r="Q764" s="20">
        <f t="shared" si="114"/>
        <v>8.75</v>
      </c>
      <c r="R764" s="20">
        <f t="shared" si="115"/>
        <v>5</v>
      </c>
      <c r="S764" s="20">
        <f t="shared" si="116"/>
        <v>3.75</v>
      </c>
      <c r="T764" s="20">
        <f t="shared" si="117"/>
        <v>6.25</v>
      </c>
      <c r="U764" s="19">
        <f t="shared" si="118"/>
        <v>5.833333333333333</v>
      </c>
      <c r="V764" s="19">
        <f t="shared" si="119"/>
        <v>5.9375</v>
      </c>
    </row>
    <row r="765" spans="1:22" ht="13.5" x14ac:dyDescent="0.25">
      <c r="A765" s="3">
        <f>RSI!A765</f>
        <v>43117</v>
      </c>
      <c r="B765" s="2">
        <f>RSI!B765</f>
        <v>3.71</v>
      </c>
      <c r="C765" s="2">
        <f>RSI!I765</f>
        <v>52.95569153502867</v>
      </c>
      <c r="D765" s="2">
        <f>MACD!E765</f>
        <v>-1.1059589182038199E-2</v>
      </c>
      <c r="E765" s="2">
        <f>MACD!F765</f>
        <v>-1.9451686020603449E-2</v>
      </c>
      <c r="F765" s="2">
        <f>'Moving Avg'!D765</f>
        <v>3.6560000000000001</v>
      </c>
      <c r="G765" s="2">
        <f>'Moving Avg'!F765</f>
        <v>3.6475</v>
      </c>
      <c r="H765" s="2">
        <f>'Moving Avg'!G765</f>
        <v>3.7343999999999995</v>
      </c>
      <c r="I765" s="2">
        <f>'Moving Avg'!H765</f>
        <v>4.0564500000000026</v>
      </c>
      <c r="J765" s="17" t="str">
        <f>OBV!F765</f>
        <v>BEARISH</v>
      </c>
      <c r="K765" s="17" t="str">
        <f>OBV!G765</f>
        <v>NEUTRAL</v>
      </c>
      <c r="L765" s="17" t="str">
        <f>OBV!H765</f>
        <v>BEARISH DIVERGENCE</v>
      </c>
      <c r="M765" s="19">
        <f t="shared" si="110"/>
        <v>25</v>
      </c>
      <c r="N765" s="19">
        <f t="shared" si="111"/>
        <v>0</v>
      </c>
      <c r="O765" s="19">
        <f t="shared" si="112"/>
        <v>0</v>
      </c>
      <c r="P765" s="19">
        <f t="shared" si="113"/>
        <v>16.5</v>
      </c>
      <c r="Q765" s="20">
        <f t="shared" si="114"/>
        <v>11.225</v>
      </c>
      <c r="R765" s="20">
        <f t="shared" si="115"/>
        <v>9.125</v>
      </c>
      <c r="S765" s="20">
        <f t="shared" si="116"/>
        <v>11.175000000000001</v>
      </c>
      <c r="T765" s="20">
        <f t="shared" si="117"/>
        <v>10.375</v>
      </c>
      <c r="U765" s="19">
        <f t="shared" si="118"/>
        <v>10.508333333333335</v>
      </c>
      <c r="V765" s="19">
        <f t="shared" si="119"/>
        <v>10.475000000000001</v>
      </c>
    </row>
    <row r="766" spans="1:22" ht="13.5" x14ac:dyDescent="0.25">
      <c r="A766" s="3">
        <f>RSI!A766</f>
        <v>43118</v>
      </c>
      <c r="B766" s="2">
        <f>RSI!B766</f>
        <v>3.73</v>
      </c>
      <c r="C766" s="2">
        <f>RSI!I766</f>
        <v>54.70857839447531</v>
      </c>
      <c r="D766" s="2">
        <f>MACD!E766</f>
        <v>-9.7219286406406979E-3</v>
      </c>
      <c r="E766" s="2">
        <f>MACD!F766</f>
        <v>-1.75057345446109E-2</v>
      </c>
      <c r="F766" s="2">
        <f>'Moving Avg'!D766</f>
        <v>3.6740000000000004</v>
      </c>
      <c r="G766" s="2">
        <f>'Moving Avg'!F766</f>
        <v>3.6539999999999999</v>
      </c>
      <c r="H766" s="2">
        <f>'Moving Avg'!G766</f>
        <v>3.7321999999999993</v>
      </c>
      <c r="I766" s="2">
        <f>'Moving Avg'!H766</f>
        <v>4.0561000000000025</v>
      </c>
      <c r="J766" s="17" t="str">
        <f>OBV!F766</f>
        <v>BEARISH</v>
      </c>
      <c r="K766" s="17" t="str">
        <f>OBV!G766</f>
        <v>NEUTRAL</v>
      </c>
      <c r="L766" s="17" t="str">
        <f>OBV!H766</f>
        <v>BEARISH DIVERGENCE</v>
      </c>
      <c r="M766" s="19">
        <f t="shared" si="110"/>
        <v>25</v>
      </c>
      <c r="N766" s="19">
        <f t="shared" si="111"/>
        <v>0</v>
      </c>
      <c r="O766" s="19">
        <f t="shared" si="112"/>
        <v>0</v>
      </c>
      <c r="P766" s="19">
        <f t="shared" si="113"/>
        <v>16.5</v>
      </c>
      <c r="Q766" s="20">
        <f t="shared" si="114"/>
        <v>11.225</v>
      </c>
      <c r="R766" s="20">
        <f t="shared" si="115"/>
        <v>9.125</v>
      </c>
      <c r="S766" s="20">
        <f t="shared" si="116"/>
        <v>11.175000000000001</v>
      </c>
      <c r="T766" s="20">
        <f t="shared" si="117"/>
        <v>10.375</v>
      </c>
      <c r="U766" s="19">
        <f t="shared" si="118"/>
        <v>10.508333333333335</v>
      </c>
      <c r="V766" s="19">
        <f t="shared" si="119"/>
        <v>10.475000000000001</v>
      </c>
    </row>
    <row r="767" spans="1:22" ht="13.5" x14ac:dyDescent="0.25">
      <c r="A767" s="3">
        <f>RSI!A767</f>
        <v>43119</v>
      </c>
      <c r="B767" s="2">
        <f>RSI!B767</f>
        <v>3.75</v>
      </c>
      <c r="C767" s="2">
        <f>RSI!I767</f>
        <v>56.455853395290035</v>
      </c>
      <c r="D767" s="2">
        <f>MACD!E767</f>
        <v>-2.2694166921418901E-2</v>
      </c>
      <c r="E767" s="2">
        <f>MACD!F767</f>
        <v>-1.85434210199725E-2</v>
      </c>
      <c r="F767" s="2">
        <f>'Moving Avg'!D767</f>
        <v>3.6880000000000002</v>
      </c>
      <c r="G767" s="2">
        <f>'Moving Avg'!F767</f>
        <v>3.6615000000000002</v>
      </c>
      <c r="H767" s="2">
        <f>'Moving Avg'!G767</f>
        <v>3.7283999999999993</v>
      </c>
      <c r="I767" s="2">
        <f>'Moving Avg'!H767</f>
        <v>4.0559500000000028</v>
      </c>
      <c r="J767" s="17" t="str">
        <f>OBV!F767</f>
        <v>BEARISH</v>
      </c>
      <c r="K767" s="17" t="str">
        <f>OBV!G767</f>
        <v>WEAK</v>
      </c>
      <c r="L767" s="17" t="str">
        <f>OBV!H767</f>
        <v>BEARISH DIVERGENCE</v>
      </c>
      <c r="M767" s="19">
        <f t="shared" si="110"/>
        <v>25</v>
      </c>
      <c r="N767" s="19">
        <f t="shared" si="111"/>
        <v>45</v>
      </c>
      <c r="O767" s="19">
        <f t="shared" si="112"/>
        <v>0</v>
      </c>
      <c r="P767" s="19">
        <f t="shared" si="113"/>
        <v>0</v>
      </c>
      <c r="Q767" s="20">
        <f t="shared" si="114"/>
        <v>24.5</v>
      </c>
      <c r="R767" s="20">
        <f t="shared" si="115"/>
        <v>14</v>
      </c>
      <c r="S767" s="20">
        <f t="shared" si="116"/>
        <v>10.5</v>
      </c>
      <c r="T767" s="20">
        <f t="shared" si="117"/>
        <v>17.5</v>
      </c>
      <c r="U767" s="19">
        <f t="shared" si="118"/>
        <v>16.333333333333332</v>
      </c>
      <c r="V767" s="19">
        <f t="shared" si="119"/>
        <v>16.625</v>
      </c>
    </row>
    <row r="768" spans="1:22" ht="13.5" x14ac:dyDescent="0.25">
      <c r="A768" s="3">
        <f>RSI!A768</f>
        <v>43122</v>
      </c>
      <c r="B768" s="2">
        <f>RSI!B768</f>
        <v>3.75</v>
      </c>
      <c r="C768" s="2">
        <f>RSI!I768</f>
        <v>56.455853395290042</v>
      </c>
      <c r="D768" s="2">
        <f>MACD!E768</f>
        <v>-3.2541998430046792E-2</v>
      </c>
      <c r="E768" s="2">
        <f>MACD!F768</f>
        <v>-2.134313650198736E-2</v>
      </c>
      <c r="F768" s="2">
        <f>'Moving Avg'!D768</f>
        <v>3.7079999999999997</v>
      </c>
      <c r="G768" s="2">
        <f>'Moving Avg'!F768</f>
        <v>3.6690000000000005</v>
      </c>
      <c r="H768" s="2">
        <f>'Moving Avg'!G768</f>
        <v>3.726799999999999</v>
      </c>
      <c r="I768" s="2">
        <f>'Moving Avg'!H768</f>
        <v>4.0558000000000023</v>
      </c>
      <c r="J768" s="17" t="str">
        <f>OBV!F768</f>
        <v>BULLISH</v>
      </c>
      <c r="K768" s="17" t="str">
        <f>OBV!G768</f>
        <v>NEUTRAL</v>
      </c>
      <c r="L768" s="17" t="str">
        <f>OBV!H768</f>
        <v>CONFIRMED BULLISH</v>
      </c>
      <c r="M768" s="19">
        <f t="shared" si="110"/>
        <v>25</v>
      </c>
      <c r="N768" s="19">
        <f t="shared" si="111"/>
        <v>45</v>
      </c>
      <c r="O768" s="19">
        <f t="shared" si="112"/>
        <v>0</v>
      </c>
      <c r="P768" s="19">
        <f t="shared" si="113"/>
        <v>83.5</v>
      </c>
      <c r="Q768" s="20">
        <f t="shared" si="114"/>
        <v>37.024999999999999</v>
      </c>
      <c r="R768" s="20">
        <f t="shared" si="115"/>
        <v>34.875</v>
      </c>
      <c r="S768" s="20">
        <f t="shared" si="116"/>
        <v>48.075000000000003</v>
      </c>
      <c r="T768" s="20">
        <f t="shared" si="117"/>
        <v>38.375</v>
      </c>
      <c r="U768" s="19">
        <f t="shared" si="118"/>
        <v>39.991666666666667</v>
      </c>
      <c r="V768" s="19">
        <f t="shared" si="119"/>
        <v>39.587500000000006</v>
      </c>
    </row>
    <row r="769" spans="1:22" ht="13.5" x14ac:dyDescent="0.25">
      <c r="A769" s="3">
        <f>RSI!A769</f>
        <v>43123</v>
      </c>
      <c r="B769" s="2">
        <f>RSI!B769</f>
        <v>3.7</v>
      </c>
      <c r="C769" s="2">
        <f>RSI!I769</f>
        <v>50.776281762072266</v>
      </c>
      <c r="D769" s="2">
        <f>MACD!E769</f>
        <v>-3.7550504615666558E-2</v>
      </c>
      <c r="E769" s="2">
        <f>MACD!F769</f>
        <v>-2.45846101247232E-2</v>
      </c>
      <c r="F769" s="2">
        <f>'Moving Avg'!D769</f>
        <v>3.7280000000000002</v>
      </c>
      <c r="G769" s="2">
        <f>'Moving Avg'!F769</f>
        <v>3.6715000000000004</v>
      </c>
      <c r="H769" s="2">
        <f>'Moving Avg'!G769</f>
        <v>3.7247999999999992</v>
      </c>
      <c r="I769" s="2">
        <f>'Moving Avg'!H769</f>
        <v>4.0558000000000023</v>
      </c>
      <c r="J769" s="17" t="str">
        <f>OBV!F769</f>
        <v>BEARISH</v>
      </c>
      <c r="K769" s="17" t="str">
        <f>OBV!G769</f>
        <v>NEUTRAL</v>
      </c>
      <c r="L769" s="17" t="str">
        <f>OBV!H769</f>
        <v>BEARISH DIVERGENCE</v>
      </c>
      <c r="M769" s="19">
        <f t="shared" si="110"/>
        <v>25</v>
      </c>
      <c r="N769" s="19">
        <f t="shared" si="111"/>
        <v>45</v>
      </c>
      <c r="O769" s="19">
        <f t="shared" si="112"/>
        <v>0</v>
      </c>
      <c r="P769" s="19">
        <f t="shared" si="113"/>
        <v>16.5</v>
      </c>
      <c r="Q769" s="20">
        <f t="shared" si="114"/>
        <v>26.975000000000001</v>
      </c>
      <c r="R769" s="20">
        <f t="shared" si="115"/>
        <v>18.125</v>
      </c>
      <c r="S769" s="20">
        <f t="shared" si="116"/>
        <v>17.925000000000001</v>
      </c>
      <c r="T769" s="20">
        <f t="shared" si="117"/>
        <v>21.625</v>
      </c>
      <c r="U769" s="19">
        <f t="shared" si="118"/>
        <v>21.008333333333336</v>
      </c>
      <c r="V769" s="19">
        <f t="shared" si="119"/>
        <v>21.162500000000001</v>
      </c>
    </row>
    <row r="770" spans="1:22" ht="13.5" x14ac:dyDescent="0.25">
      <c r="A770" s="3">
        <f>RSI!A770</f>
        <v>43124</v>
      </c>
      <c r="B770" s="2">
        <f>RSI!B770</f>
        <v>3.6</v>
      </c>
      <c r="C770" s="2">
        <f>RSI!I770</f>
        <v>41.733430815760784</v>
      </c>
      <c r="D770" s="2">
        <f>MACD!E770</f>
        <v>-3.4436935335275365E-2</v>
      </c>
      <c r="E770" s="2">
        <f>MACD!F770</f>
        <v>-2.6555075166833635E-2</v>
      </c>
      <c r="F770" s="2">
        <f>'Moving Avg'!D770</f>
        <v>3.7060000000000004</v>
      </c>
      <c r="G770" s="2">
        <f>'Moving Avg'!F770</f>
        <v>3.6674999999999995</v>
      </c>
      <c r="H770" s="2">
        <f>'Moving Avg'!G770</f>
        <v>3.7197999999999989</v>
      </c>
      <c r="I770" s="2">
        <f>'Moving Avg'!H770</f>
        <v>4.0549500000000025</v>
      </c>
      <c r="J770" s="17" t="str">
        <f>OBV!F770</f>
        <v>BEARISH</v>
      </c>
      <c r="K770" s="17" t="str">
        <f>OBV!G770</f>
        <v>NEUTRAL</v>
      </c>
      <c r="L770" s="17" t="str">
        <f>OBV!H770</f>
        <v>CONFIRMED BEARISH</v>
      </c>
      <c r="M770" s="19">
        <f t="shared" ref="M770:M833" si="120">IF(C770&lt;30,50, IF(C770&gt;70, 0, 25))</f>
        <v>25</v>
      </c>
      <c r="N770" s="19">
        <f t="shared" ref="N770:N833" si="121">IF(E770-D770&gt;0.02, 100, IF(E770-D770&lt;0,0,45))</f>
        <v>45</v>
      </c>
      <c r="O770" s="19">
        <f t="shared" ref="O770:O833" si="122">IF(F770-I770&gt;10,100,IF(F770-I770&gt;5,75, IF(F770-I770&gt;0,50,0)))</f>
        <v>0</v>
      </c>
      <c r="P770" s="19">
        <f t="shared" ref="P770:P833" si="123">IF(L770="confirmed bullish", 34, IF(L770="bullish divergence",17, 0))+IF(J770="bullish",33,IF(J770="bearish",0,16.5))+IF(K770="strong",33,IF(K770="weak",0,16.5))</f>
        <v>16.5</v>
      </c>
      <c r="Q770" s="20">
        <f t="shared" si="114"/>
        <v>26.975000000000001</v>
      </c>
      <c r="R770" s="20">
        <f t="shared" si="115"/>
        <v>18.125</v>
      </c>
      <c r="S770" s="20">
        <f t="shared" si="116"/>
        <v>17.925000000000001</v>
      </c>
      <c r="T770" s="20">
        <f t="shared" si="117"/>
        <v>21.625</v>
      </c>
      <c r="U770" s="19">
        <f t="shared" si="118"/>
        <v>21.008333333333336</v>
      </c>
      <c r="V770" s="19">
        <f t="shared" si="119"/>
        <v>21.162500000000001</v>
      </c>
    </row>
    <row r="771" spans="1:22" ht="13.5" x14ac:dyDescent="0.25">
      <c r="A771" s="3">
        <f>RSI!A771</f>
        <v>43125</v>
      </c>
      <c r="B771" s="2">
        <f>RSI!B771</f>
        <v>3.59</v>
      </c>
      <c r="C771" s="2">
        <f>RSI!I771</f>
        <v>40.948081766435124</v>
      </c>
      <c r="D771" s="2">
        <f>MACD!E771</f>
        <v>-2.898400287530789E-2</v>
      </c>
      <c r="E771" s="2">
        <f>MACD!F771</f>
        <v>-2.7040860708528489E-2</v>
      </c>
      <c r="F771" s="2">
        <f>'Moving Avg'!D771</f>
        <v>3.6779999999999999</v>
      </c>
      <c r="G771" s="2">
        <f>'Moving Avg'!F771</f>
        <v>3.6644999999999994</v>
      </c>
      <c r="H771" s="2">
        <f>'Moving Avg'!G771</f>
        <v>3.7141999999999991</v>
      </c>
      <c r="I771" s="2">
        <f>'Moving Avg'!H771</f>
        <v>4.0540000000000029</v>
      </c>
      <c r="J771" s="17" t="str">
        <f>OBV!F771</f>
        <v>BEARISH</v>
      </c>
      <c r="K771" s="17" t="str">
        <f>OBV!G771</f>
        <v>NEUTRAL</v>
      </c>
      <c r="L771" s="17" t="str">
        <f>OBV!H771</f>
        <v>CONFIRMED BEARISH</v>
      </c>
      <c r="M771" s="19">
        <f t="shared" si="120"/>
        <v>25</v>
      </c>
      <c r="N771" s="19">
        <f t="shared" si="121"/>
        <v>45</v>
      </c>
      <c r="O771" s="19">
        <f t="shared" si="122"/>
        <v>0</v>
      </c>
      <c r="P771" s="19">
        <f t="shared" si="123"/>
        <v>16.5</v>
      </c>
      <c r="Q771" s="20">
        <f t="shared" ref="Q771:Q834" si="124">0.35*M771+N771*0.35+O771*0.15+P771*0.15</f>
        <v>26.975000000000001</v>
      </c>
      <c r="R771" s="20">
        <f t="shared" ref="R771:R834" si="125">M771*0.2+N771*0.2+O771*0.35+P771*0.25</f>
        <v>18.125</v>
      </c>
      <c r="S771" s="20">
        <f t="shared" ref="S771:S834" si="126">M771*0.15+N771*0.15+O771*0.25+P771*0.45</f>
        <v>17.925000000000001</v>
      </c>
      <c r="T771" s="20">
        <f t="shared" ref="T771:T834" si="127">0.25*SUM(M771:P771)</f>
        <v>21.625</v>
      </c>
      <c r="U771" s="19">
        <f t="shared" ref="U771:U834" si="128">SUM(Q771:S771)/3</f>
        <v>21.008333333333336</v>
      </c>
      <c r="V771" s="19">
        <f t="shared" ref="V771:V834" si="129">SUM(Q771:T771)/4</f>
        <v>21.162500000000001</v>
      </c>
    </row>
    <row r="772" spans="1:22" ht="13.5" x14ac:dyDescent="0.25">
      <c r="A772" s="3">
        <f>RSI!A772</f>
        <v>43126</v>
      </c>
      <c r="B772" s="2">
        <f>RSI!B772</f>
        <v>3.64</v>
      </c>
      <c r="C772" s="2">
        <f>RSI!I772</f>
        <v>46.381214261763397</v>
      </c>
      <c r="D772" s="2">
        <f>MACD!E772</f>
        <v>-2.136151729698188E-2</v>
      </c>
      <c r="E772" s="2">
        <f>MACD!F772</f>
        <v>-2.5904992026219171E-2</v>
      </c>
      <c r="F772" s="2">
        <f>'Moving Avg'!D772</f>
        <v>3.6560000000000001</v>
      </c>
      <c r="G772" s="2">
        <f>'Moving Avg'!F772</f>
        <v>3.6625000000000001</v>
      </c>
      <c r="H772" s="2">
        <f>'Moving Avg'!G772</f>
        <v>3.7079999999999989</v>
      </c>
      <c r="I772" s="2">
        <f>'Moving Avg'!H772</f>
        <v>4.0533000000000037</v>
      </c>
      <c r="J772" s="17" t="str">
        <f>OBV!F772</f>
        <v>BEARISH</v>
      </c>
      <c r="K772" s="17" t="str">
        <f>OBV!G772</f>
        <v>NEUTRAL</v>
      </c>
      <c r="L772" s="17" t="str">
        <f>OBV!H772</f>
        <v>CONFIRMED BEARISH</v>
      </c>
      <c r="M772" s="19">
        <f t="shared" si="120"/>
        <v>25</v>
      </c>
      <c r="N772" s="19">
        <f t="shared" si="121"/>
        <v>0</v>
      </c>
      <c r="O772" s="19">
        <f t="shared" si="122"/>
        <v>0</v>
      </c>
      <c r="P772" s="19">
        <f t="shared" si="123"/>
        <v>16.5</v>
      </c>
      <c r="Q772" s="20">
        <f t="shared" si="124"/>
        <v>11.225</v>
      </c>
      <c r="R772" s="20">
        <f t="shared" si="125"/>
        <v>9.125</v>
      </c>
      <c r="S772" s="20">
        <f t="shared" si="126"/>
        <v>11.175000000000001</v>
      </c>
      <c r="T772" s="20">
        <f t="shared" si="127"/>
        <v>10.375</v>
      </c>
      <c r="U772" s="19">
        <f t="shared" si="128"/>
        <v>10.508333333333335</v>
      </c>
      <c r="V772" s="19">
        <f t="shared" si="129"/>
        <v>10.475000000000001</v>
      </c>
    </row>
    <row r="773" spans="1:22" ht="13.5" x14ac:dyDescent="0.25">
      <c r="A773" s="3">
        <f>RSI!A773</f>
        <v>43129</v>
      </c>
      <c r="B773" s="2">
        <f>RSI!B773</f>
        <v>3.65</v>
      </c>
      <c r="C773" s="2">
        <f>RSI!I773</f>
        <v>47.423113757275999</v>
      </c>
      <c r="D773" s="2">
        <f>MACD!E773</f>
        <v>-2.0046333242203396E-2</v>
      </c>
      <c r="E773" s="2">
        <f>MACD!F773</f>
        <v>-2.4733260269416017E-2</v>
      </c>
      <c r="F773" s="2">
        <f>'Moving Avg'!D773</f>
        <v>3.6360000000000001</v>
      </c>
      <c r="G773" s="2">
        <f>'Moving Avg'!F773</f>
        <v>3.6655000000000002</v>
      </c>
      <c r="H773" s="2">
        <f>'Moving Avg'!G773</f>
        <v>3.7015999999999991</v>
      </c>
      <c r="I773" s="2">
        <f>'Moving Avg'!H773</f>
        <v>4.0526500000000034</v>
      </c>
      <c r="J773" s="17" t="str">
        <f>OBV!F773</f>
        <v>BEARISH</v>
      </c>
      <c r="K773" s="17" t="str">
        <f>OBV!G773</f>
        <v>NEUTRAL</v>
      </c>
      <c r="L773" s="17" t="str">
        <f>OBV!H773</f>
        <v>CONFIRMED BEARISH</v>
      </c>
      <c r="M773" s="19">
        <f t="shared" si="120"/>
        <v>25</v>
      </c>
      <c r="N773" s="19">
        <f t="shared" si="121"/>
        <v>0</v>
      </c>
      <c r="O773" s="19">
        <f t="shared" si="122"/>
        <v>0</v>
      </c>
      <c r="P773" s="19">
        <f t="shared" si="123"/>
        <v>16.5</v>
      </c>
      <c r="Q773" s="20">
        <f t="shared" si="124"/>
        <v>11.225</v>
      </c>
      <c r="R773" s="20">
        <f t="shared" si="125"/>
        <v>9.125</v>
      </c>
      <c r="S773" s="20">
        <f t="shared" si="126"/>
        <v>11.175000000000001</v>
      </c>
      <c r="T773" s="20">
        <f t="shared" si="127"/>
        <v>10.375</v>
      </c>
      <c r="U773" s="19">
        <f t="shared" si="128"/>
        <v>10.508333333333335</v>
      </c>
      <c r="V773" s="19">
        <f t="shared" si="129"/>
        <v>10.475000000000001</v>
      </c>
    </row>
    <row r="774" spans="1:22" ht="13.5" x14ac:dyDescent="0.25">
      <c r="A774" s="3">
        <f>RSI!A774</f>
        <v>43130</v>
      </c>
      <c r="B774" s="2">
        <f>RSI!B774</f>
        <v>3.65</v>
      </c>
      <c r="C774" s="2">
        <f>RSI!I774</f>
        <v>47.423113757275999</v>
      </c>
      <c r="D774" s="2">
        <f>MACD!E774</f>
        <v>-2.6479777834701679E-2</v>
      </c>
      <c r="E774" s="2">
        <f>MACD!F774</f>
        <v>-2.5082563782473151E-2</v>
      </c>
      <c r="F774" s="2">
        <f>'Moving Avg'!D774</f>
        <v>3.6259999999999999</v>
      </c>
      <c r="G774" s="2">
        <f>'Moving Avg'!F774</f>
        <v>3.6635000000000004</v>
      </c>
      <c r="H774" s="2">
        <f>'Moving Avg'!G774</f>
        <v>3.6957999999999993</v>
      </c>
      <c r="I774" s="2">
        <f>'Moving Avg'!H774</f>
        <v>4.0525000000000029</v>
      </c>
      <c r="J774" s="17" t="str">
        <f>OBV!F774</f>
        <v>BULLISH</v>
      </c>
      <c r="K774" s="17" t="str">
        <f>OBV!G774</f>
        <v>NEUTRAL</v>
      </c>
      <c r="L774" s="17" t="str">
        <f>OBV!H774</f>
        <v>BULLISH DIVERGENCE</v>
      </c>
      <c r="M774" s="19">
        <f t="shared" si="120"/>
        <v>25</v>
      </c>
      <c r="N774" s="19">
        <f t="shared" si="121"/>
        <v>45</v>
      </c>
      <c r="O774" s="19">
        <f t="shared" si="122"/>
        <v>0</v>
      </c>
      <c r="P774" s="19">
        <f t="shared" si="123"/>
        <v>66.5</v>
      </c>
      <c r="Q774" s="20">
        <f t="shared" si="124"/>
        <v>34.475000000000001</v>
      </c>
      <c r="R774" s="20">
        <f t="shared" si="125"/>
        <v>30.625</v>
      </c>
      <c r="S774" s="20">
        <f t="shared" si="126"/>
        <v>40.424999999999997</v>
      </c>
      <c r="T774" s="20">
        <f t="shared" si="127"/>
        <v>34.125</v>
      </c>
      <c r="U774" s="19">
        <f t="shared" si="128"/>
        <v>35.174999999999997</v>
      </c>
      <c r="V774" s="19">
        <f t="shared" si="129"/>
        <v>34.912499999999994</v>
      </c>
    </row>
    <row r="775" spans="1:22" ht="13.5" x14ac:dyDescent="0.25">
      <c r="A775" s="3">
        <f>RSI!A775</f>
        <v>43131</v>
      </c>
      <c r="B775" s="2">
        <f>RSI!B775</f>
        <v>3.6</v>
      </c>
      <c r="C775" s="2">
        <f>RSI!I775</f>
        <v>42.620608289968857</v>
      </c>
      <c r="D775" s="2">
        <f>MACD!E775</f>
        <v>-1.1161481970309417E-2</v>
      </c>
      <c r="E775" s="2">
        <f>MACD!F775</f>
        <v>-2.2298347420040405E-2</v>
      </c>
      <c r="F775" s="2">
        <f>'Moving Avg'!D775</f>
        <v>3.6260000000000003</v>
      </c>
      <c r="G775" s="2">
        <f>'Moving Avg'!F775</f>
        <v>3.6575000000000002</v>
      </c>
      <c r="H775" s="2">
        <f>'Moving Avg'!G775</f>
        <v>3.6907999999999999</v>
      </c>
      <c r="I775" s="2">
        <f>'Moving Avg'!H775</f>
        <v>4.052050000000003</v>
      </c>
      <c r="J775" s="17" t="str">
        <f>OBV!F775</f>
        <v>BEARISH</v>
      </c>
      <c r="K775" s="17" t="str">
        <f>OBV!G775</f>
        <v>WEAK</v>
      </c>
      <c r="L775" s="17" t="str">
        <f>OBV!H775</f>
        <v>NEUTRAL</v>
      </c>
      <c r="M775" s="19">
        <f t="shared" si="120"/>
        <v>25</v>
      </c>
      <c r="N775" s="19">
        <f t="shared" si="121"/>
        <v>0</v>
      </c>
      <c r="O775" s="19">
        <f t="shared" si="122"/>
        <v>0</v>
      </c>
      <c r="P775" s="19">
        <f t="shared" si="123"/>
        <v>0</v>
      </c>
      <c r="Q775" s="20">
        <f t="shared" si="124"/>
        <v>8.75</v>
      </c>
      <c r="R775" s="20">
        <f t="shared" si="125"/>
        <v>5</v>
      </c>
      <c r="S775" s="20">
        <f t="shared" si="126"/>
        <v>3.75</v>
      </c>
      <c r="T775" s="20">
        <f t="shared" si="127"/>
        <v>6.25</v>
      </c>
      <c r="U775" s="19">
        <f t="shared" si="128"/>
        <v>5.833333333333333</v>
      </c>
      <c r="V775" s="19">
        <f t="shared" si="129"/>
        <v>5.9375</v>
      </c>
    </row>
    <row r="776" spans="1:22" ht="13.5" x14ac:dyDescent="0.25">
      <c r="A776" s="3">
        <f>RSI!A776</f>
        <v>43132</v>
      </c>
      <c r="B776" s="2">
        <f>RSI!B776</f>
        <v>3.7</v>
      </c>
      <c r="C776" s="2">
        <f>RSI!I776</f>
        <v>52.895065451266625</v>
      </c>
      <c r="D776" s="2">
        <f>MACD!E776</f>
        <v>-2.1096948176331232E-3</v>
      </c>
      <c r="E776" s="2">
        <f>MACD!F776</f>
        <v>-1.8260616899558949E-2</v>
      </c>
      <c r="F776" s="2">
        <f>'Moving Avg'!D776</f>
        <v>3.6479999999999997</v>
      </c>
      <c r="G776" s="2">
        <f>'Moving Avg'!F776</f>
        <v>3.6574999999999998</v>
      </c>
      <c r="H776" s="2">
        <f>'Moving Avg'!G776</f>
        <v>3.6879999999999997</v>
      </c>
      <c r="I776" s="2">
        <f>'Moving Avg'!H776</f>
        <v>4.0523500000000032</v>
      </c>
      <c r="J776" s="17" t="str">
        <f>OBV!F776</f>
        <v>BEARISH</v>
      </c>
      <c r="K776" s="17" t="str">
        <f>OBV!G776</f>
        <v>NEUTRAL</v>
      </c>
      <c r="L776" s="17" t="str">
        <f>OBV!H776</f>
        <v>BEARISH DIVERGENCE</v>
      </c>
      <c r="M776" s="19">
        <f t="shared" si="120"/>
        <v>25</v>
      </c>
      <c r="N776" s="19">
        <f t="shared" si="121"/>
        <v>0</v>
      </c>
      <c r="O776" s="19">
        <f t="shared" si="122"/>
        <v>0</v>
      </c>
      <c r="P776" s="19">
        <f t="shared" si="123"/>
        <v>16.5</v>
      </c>
      <c r="Q776" s="20">
        <f t="shared" si="124"/>
        <v>11.225</v>
      </c>
      <c r="R776" s="20">
        <f t="shared" si="125"/>
        <v>9.125</v>
      </c>
      <c r="S776" s="20">
        <f t="shared" si="126"/>
        <v>11.175000000000001</v>
      </c>
      <c r="T776" s="20">
        <f t="shared" si="127"/>
        <v>10.375</v>
      </c>
      <c r="U776" s="19">
        <f t="shared" si="128"/>
        <v>10.508333333333335</v>
      </c>
      <c r="V776" s="19">
        <f t="shared" si="129"/>
        <v>10.475000000000001</v>
      </c>
    </row>
    <row r="777" spans="1:22" ht="13.5" x14ac:dyDescent="0.25">
      <c r="A777" s="3">
        <f>RSI!A777</f>
        <v>43133</v>
      </c>
      <c r="B777" s="2">
        <f>RSI!B777</f>
        <v>3.74</v>
      </c>
      <c r="C777" s="2">
        <f>RSI!I777</f>
        <v>56.268281547052162</v>
      </c>
      <c r="D777" s="2">
        <f>MACD!E777</f>
        <v>5.4620437756902618E-3</v>
      </c>
      <c r="E777" s="2">
        <f>MACD!F777</f>
        <v>-1.3516084764509106E-2</v>
      </c>
      <c r="F777" s="2">
        <f>'Moving Avg'!D777</f>
        <v>3.6680000000000006</v>
      </c>
      <c r="G777" s="2">
        <f>'Moving Avg'!F777</f>
        <v>3.6635</v>
      </c>
      <c r="H777" s="2">
        <f>'Moving Avg'!G777</f>
        <v>3.6859999999999995</v>
      </c>
      <c r="I777" s="2">
        <f>'Moving Avg'!H777</f>
        <v>4.0525500000000036</v>
      </c>
      <c r="J777" s="17" t="str">
        <f>OBV!F777</f>
        <v>BULLISH</v>
      </c>
      <c r="K777" s="17" t="str">
        <f>OBV!G777</f>
        <v>NEUTRAL</v>
      </c>
      <c r="L777" s="17" t="str">
        <f>OBV!H777</f>
        <v>CONFIRMED BULLISH</v>
      </c>
      <c r="M777" s="19">
        <f t="shared" si="120"/>
        <v>25</v>
      </c>
      <c r="N777" s="19">
        <f t="shared" si="121"/>
        <v>0</v>
      </c>
      <c r="O777" s="19">
        <f t="shared" si="122"/>
        <v>0</v>
      </c>
      <c r="P777" s="19">
        <f t="shared" si="123"/>
        <v>83.5</v>
      </c>
      <c r="Q777" s="20">
        <f t="shared" si="124"/>
        <v>21.274999999999999</v>
      </c>
      <c r="R777" s="20">
        <f t="shared" si="125"/>
        <v>25.875</v>
      </c>
      <c r="S777" s="20">
        <f t="shared" si="126"/>
        <v>41.325000000000003</v>
      </c>
      <c r="T777" s="20">
        <f t="shared" si="127"/>
        <v>27.125</v>
      </c>
      <c r="U777" s="19">
        <f t="shared" si="128"/>
        <v>29.491666666666664</v>
      </c>
      <c r="V777" s="19">
        <f t="shared" si="129"/>
        <v>28.9</v>
      </c>
    </row>
    <row r="778" spans="1:22" ht="13.5" x14ac:dyDescent="0.25">
      <c r="A778" s="3">
        <f>RSI!A778</f>
        <v>43136</v>
      </c>
      <c r="B778" s="2">
        <f>RSI!B778</f>
        <v>3.96</v>
      </c>
      <c r="C778" s="2">
        <f>RSI!I778</f>
        <v>69.292877375735728</v>
      </c>
      <c r="D778" s="2">
        <f>MACD!E778</f>
        <v>-4.8502640930818686E-3</v>
      </c>
      <c r="E778" s="2">
        <f>MACD!F778</f>
        <v>-1.1782920630223659E-2</v>
      </c>
      <c r="F778" s="2">
        <f>'Moving Avg'!D778</f>
        <v>3.7299999999999995</v>
      </c>
      <c r="G778" s="2">
        <f>'Moving Avg'!F778</f>
        <v>3.6799999999999997</v>
      </c>
      <c r="H778" s="2">
        <f>'Moving Avg'!G778</f>
        <v>3.6892</v>
      </c>
      <c r="I778" s="2">
        <f>'Moving Avg'!H778</f>
        <v>4.0538500000000042</v>
      </c>
      <c r="J778" s="17" t="str">
        <f>OBV!F778</f>
        <v>BULLISH</v>
      </c>
      <c r="K778" s="17" t="str">
        <f>OBV!G778</f>
        <v>STRONG</v>
      </c>
      <c r="L778" s="17" t="str">
        <f>OBV!H778</f>
        <v>CONFIRMED BULLISH</v>
      </c>
      <c r="M778" s="19">
        <f t="shared" si="120"/>
        <v>25</v>
      </c>
      <c r="N778" s="19">
        <f t="shared" si="121"/>
        <v>0</v>
      </c>
      <c r="O778" s="19">
        <f t="shared" si="122"/>
        <v>0</v>
      </c>
      <c r="P778" s="19">
        <f t="shared" si="123"/>
        <v>100</v>
      </c>
      <c r="Q778" s="20">
        <f t="shared" si="124"/>
        <v>23.75</v>
      </c>
      <c r="R778" s="20">
        <f t="shared" si="125"/>
        <v>30</v>
      </c>
      <c r="S778" s="20">
        <f t="shared" si="126"/>
        <v>48.75</v>
      </c>
      <c r="T778" s="20">
        <f t="shared" si="127"/>
        <v>31.25</v>
      </c>
      <c r="U778" s="19">
        <f t="shared" si="128"/>
        <v>34.166666666666664</v>
      </c>
      <c r="V778" s="19">
        <f t="shared" si="129"/>
        <v>33.4375</v>
      </c>
    </row>
    <row r="779" spans="1:22" ht="13.5" x14ac:dyDescent="0.25">
      <c r="A779" s="3">
        <f>RSI!A779</f>
        <v>43137</v>
      </c>
      <c r="B779" s="2">
        <f>RSI!B779</f>
        <v>4.2</v>
      </c>
      <c r="C779" s="2">
        <f>RSI!I779</f>
        <v>77.252257683071576</v>
      </c>
      <c r="D779" s="2">
        <f>MACD!E779</f>
        <v>-4.0737681778380885E-2</v>
      </c>
      <c r="E779" s="2">
        <f>MACD!F779</f>
        <v>-1.7573872859855108E-2</v>
      </c>
      <c r="F779" s="2">
        <f>'Moving Avg'!D779</f>
        <v>3.84</v>
      </c>
      <c r="G779" s="2">
        <f>'Moving Avg'!F779</f>
        <v>3.7084999999999999</v>
      </c>
      <c r="H779" s="2">
        <f>'Moving Avg'!G779</f>
        <v>3.6972000000000005</v>
      </c>
      <c r="I779" s="2">
        <f>'Moving Avg'!H779</f>
        <v>4.0563500000000037</v>
      </c>
      <c r="J779" s="17" t="str">
        <f>OBV!F779</f>
        <v>BULLISH</v>
      </c>
      <c r="K779" s="17" t="str">
        <f>OBV!G779</f>
        <v>STRONG</v>
      </c>
      <c r="L779" s="17" t="str">
        <f>OBV!H779</f>
        <v>CONFIRMED BULLISH</v>
      </c>
      <c r="M779" s="19">
        <f t="shared" si="120"/>
        <v>0</v>
      </c>
      <c r="N779" s="19">
        <f t="shared" si="121"/>
        <v>100</v>
      </c>
      <c r="O779" s="19">
        <f t="shared" si="122"/>
        <v>0</v>
      </c>
      <c r="P779" s="19">
        <f t="shared" si="123"/>
        <v>100</v>
      </c>
      <c r="Q779" s="20">
        <f t="shared" si="124"/>
        <v>50</v>
      </c>
      <c r="R779" s="20">
        <f t="shared" si="125"/>
        <v>45</v>
      </c>
      <c r="S779" s="20">
        <f t="shared" si="126"/>
        <v>60</v>
      </c>
      <c r="T779" s="20">
        <f t="shared" si="127"/>
        <v>50</v>
      </c>
      <c r="U779" s="19">
        <f t="shared" si="128"/>
        <v>51.666666666666664</v>
      </c>
      <c r="V779" s="19">
        <f t="shared" si="129"/>
        <v>51.25</v>
      </c>
    </row>
    <row r="780" spans="1:22" ht="13.5" x14ac:dyDescent="0.25">
      <c r="A780" s="3">
        <f>RSI!A780</f>
        <v>43138</v>
      </c>
      <c r="B780" s="2">
        <f>RSI!B780</f>
        <v>4.12</v>
      </c>
      <c r="C780" s="2">
        <f>RSI!I780</f>
        <v>70.676045695490316</v>
      </c>
      <c r="D780" s="2">
        <f>MACD!E780</f>
        <v>-8.3547052537194855E-2</v>
      </c>
      <c r="E780" s="2">
        <f>MACD!F780</f>
        <v>-3.0768508795323057E-2</v>
      </c>
      <c r="F780" s="2">
        <f>'Moving Avg'!D780</f>
        <v>3.9440000000000004</v>
      </c>
      <c r="G780" s="2">
        <f>'Moving Avg'!F780</f>
        <v>3.7330000000000005</v>
      </c>
      <c r="H780" s="2">
        <f>'Moving Avg'!G780</f>
        <v>3.702</v>
      </c>
      <c r="I780" s="2">
        <f>'Moving Avg'!H780</f>
        <v>4.0584500000000041</v>
      </c>
      <c r="J780" s="17" t="str">
        <f>OBV!F780</f>
        <v>BULLISH</v>
      </c>
      <c r="K780" s="17" t="str">
        <f>OBV!G780</f>
        <v>STRONG</v>
      </c>
      <c r="L780" s="17" t="str">
        <f>OBV!H780</f>
        <v>CONFIRMED BULLISH</v>
      </c>
      <c r="M780" s="19">
        <f t="shared" si="120"/>
        <v>0</v>
      </c>
      <c r="N780" s="19">
        <f t="shared" si="121"/>
        <v>100</v>
      </c>
      <c r="O780" s="19">
        <f t="shared" si="122"/>
        <v>0</v>
      </c>
      <c r="P780" s="19">
        <f t="shared" si="123"/>
        <v>100</v>
      </c>
      <c r="Q780" s="20">
        <f t="shared" si="124"/>
        <v>50</v>
      </c>
      <c r="R780" s="20">
        <f t="shared" si="125"/>
        <v>45</v>
      </c>
      <c r="S780" s="20">
        <f t="shared" si="126"/>
        <v>60</v>
      </c>
      <c r="T780" s="20">
        <f t="shared" si="127"/>
        <v>50</v>
      </c>
      <c r="U780" s="19">
        <f t="shared" si="128"/>
        <v>51.666666666666664</v>
      </c>
      <c r="V780" s="19">
        <f t="shared" si="129"/>
        <v>51.25</v>
      </c>
    </row>
    <row r="781" spans="1:22" ht="13.5" x14ac:dyDescent="0.25">
      <c r="A781" s="3">
        <f>RSI!A781</f>
        <v>43139</v>
      </c>
      <c r="B781" s="2">
        <f>RSI!B781</f>
        <v>4.0599999999999996</v>
      </c>
      <c r="C781" s="2">
        <f>RSI!I781</f>
        <v>66.129262462170701</v>
      </c>
      <c r="D781" s="2">
        <f>MACD!E781</f>
        <v>-0.11915499768968774</v>
      </c>
      <c r="E781" s="2">
        <f>MACD!F781</f>
        <v>-4.844580657419599E-2</v>
      </c>
      <c r="F781" s="2">
        <f>'Moving Avg'!D781</f>
        <v>4.016</v>
      </c>
      <c r="G781" s="2">
        <f>'Moving Avg'!F781</f>
        <v>3.7540000000000004</v>
      </c>
      <c r="H781" s="2">
        <f>'Moving Avg'!G781</f>
        <v>3.7058</v>
      </c>
      <c r="I781" s="2">
        <f>'Moving Avg'!H781</f>
        <v>4.0605000000000038</v>
      </c>
      <c r="J781" s="17" t="str">
        <f>OBV!F781</f>
        <v>BULLISH</v>
      </c>
      <c r="K781" s="17" t="str">
        <f>OBV!G781</f>
        <v>STRONG</v>
      </c>
      <c r="L781" s="17" t="str">
        <f>OBV!H781</f>
        <v>CONFIRMED BULLISH</v>
      </c>
      <c r="M781" s="19">
        <f t="shared" si="120"/>
        <v>25</v>
      </c>
      <c r="N781" s="19">
        <f t="shared" si="121"/>
        <v>100</v>
      </c>
      <c r="O781" s="19">
        <f t="shared" si="122"/>
        <v>0</v>
      </c>
      <c r="P781" s="19">
        <f t="shared" si="123"/>
        <v>100</v>
      </c>
      <c r="Q781" s="20">
        <f t="shared" si="124"/>
        <v>58.75</v>
      </c>
      <c r="R781" s="20">
        <f t="shared" si="125"/>
        <v>50</v>
      </c>
      <c r="S781" s="20">
        <f t="shared" si="126"/>
        <v>63.75</v>
      </c>
      <c r="T781" s="20">
        <f t="shared" si="127"/>
        <v>56.25</v>
      </c>
      <c r="U781" s="19">
        <f t="shared" si="128"/>
        <v>57.5</v>
      </c>
      <c r="V781" s="19">
        <f t="shared" si="129"/>
        <v>57.1875</v>
      </c>
    </row>
    <row r="782" spans="1:22" ht="13.5" x14ac:dyDescent="0.25">
      <c r="A782" s="3">
        <f>RSI!A782</f>
        <v>43140</v>
      </c>
      <c r="B782" s="2">
        <f>RSI!B782</f>
        <v>4.0599999999999996</v>
      </c>
      <c r="C782" s="2">
        <f>RSI!I782</f>
        <v>66.129262462170686</v>
      </c>
      <c r="D782" s="2">
        <f>MACD!E782</f>
        <v>-0.143358886368254</v>
      </c>
      <c r="E782" s="2">
        <f>MACD!F782</f>
        <v>-6.7428422533007598E-2</v>
      </c>
      <c r="F782" s="2">
        <f>'Moving Avg'!D782</f>
        <v>4.08</v>
      </c>
      <c r="G782" s="2">
        <f>'Moving Avg'!F782</f>
        <v>3.7730000000000006</v>
      </c>
      <c r="H782" s="2">
        <f>'Moving Avg'!G782</f>
        <v>3.7110000000000003</v>
      </c>
      <c r="I782" s="2">
        <f>'Moving Avg'!H782</f>
        <v>4.062350000000003</v>
      </c>
      <c r="J782" s="17" t="str">
        <f>OBV!F782</f>
        <v>BULLISH</v>
      </c>
      <c r="K782" s="17" t="str">
        <f>OBV!G782</f>
        <v>STRONG</v>
      </c>
      <c r="L782" s="17" t="str">
        <f>OBV!H782</f>
        <v>CONFIRMED BULLISH</v>
      </c>
      <c r="M782" s="19">
        <f t="shared" si="120"/>
        <v>25</v>
      </c>
      <c r="N782" s="19">
        <f t="shared" si="121"/>
        <v>100</v>
      </c>
      <c r="O782" s="19">
        <f t="shared" si="122"/>
        <v>50</v>
      </c>
      <c r="P782" s="19">
        <f t="shared" si="123"/>
        <v>100</v>
      </c>
      <c r="Q782" s="20">
        <f t="shared" si="124"/>
        <v>66.25</v>
      </c>
      <c r="R782" s="20">
        <f t="shared" si="125"/>
        <v>67.5</v>
      </c>
      <c r="S782" s="20">
        <f t="shared" si="126"/>
        <v>76.25</v>
      </c>
      <c r="T782" s="20">
        <f t="shared" si="127"/>
        <v>68.75</v>
      </c>
      <c r="U782" s="19">
        <f t="shared" si="128"/>
        <v>70</v>
      </c>
      <c r="V782" s="19">
        <f t="shared" si="129"/>
        <v>69.6875</v>
      </c>
    </row>
    <row r="783" spans="1:22" ht="13.5" x14ac:dyDescent="0.25">
      <c r="A783" s="3">
        <f>RSI!A783</f>
        <v>43143</v>
      </c>
      <c r="B783" s="2">
        <f>RSI!B783</f>
        <v>4</v>
      </c>
      <c r="C783" s="2">
        <f>RSI!I783</f>
        <v>61.537875737342745</v>
      </c>
      <c r="D783" s="2">
        <f>MACD!E783</f>
        <v>-0.15949174631450136</v>
      </c>
      <c r="E783" s="2">
        <f>MACD!F783</f>
        <v>-8.5841087289306353E-2</v>
      </c>
      <c r="F783" s="2">
        <f>'Moving Avg'!D783</f>
        <v>4.0879999999999992</v>
      </c>
      <c r="G783" s="2">
        <f>'Moving Avg'!F783</f>
        <v>3.7905000000000002</v>
      </c>
      <c r="H783" s="2">
        <f>'Moving Avg'!G783</f>
        <v>3.7151999999999998</v>
      </c>
      <c r="I783" s="2">
        <f>'Moving Avg'!H783</f>
        <v>4.0638500000000031</v>
      </c>
      <c r="J783" s="17" t="str">
        <f>OBV!F783</f>
        <v>BULLISH</v>
      </c>
      <c r="K783" s="17" t="str">
        <f>OBV!G783</f>
        <v>STRONG</v>
      </c>
      <c r="L783" s="17" t="str">
        <f>OBV!H783</f>
        <v>CONFIRMED BULLISH</v>
      </c>
      <c r="M783" s="19">
        <f t="shared" si="120"/>
        <v>25</v>
      </c>
      <c r="N783" s="19">
        <f t="shared" si="121"/>
        <v>100</v>
      </c>
      <c r="O783" s="19">
        <f t="shared" si="122"/>
        <v>50</v>
      </c>
      <c r="P783" s="19">
        <f t="shared" si="123"/>
        <v>100</v>
      </c>
      <c r="Q783" s="20">
        <f t="shared" si="124"/>
        <v>66.25</v>
      </c>
      <c r="R783" s="20">
        <f t="shared" si="125"/>
        <v>67.5</v>
      </c>
      <c r="S783" s="20">
        <f t="shared" si="126"/>
        <v>76.25</v>
      </c>
      <c r="T783" s="20">
        <f t="shared" si="127"/>
        <v>68.75</v>
      </c>
      <c r="U783" s="19">
        <f t="shared" si="128"/>
        <v>70</v>
      </c>
      <c r="V783" s="19">
        <f t="shared" si="129"/>
        <v>69.6875</v>
      </c>
    </row>
    <row r="784" spans="1:22" ht="13.5" x14ac:dyDescent="0.25">
      <c r="A784" s="3">
        <f>RSI!A784</f>
        <v>43144</v>
      </c>
      <c r="B784" s="2">
        <f>RSI!B784</f>
        <v>4</v>
      </c>
      <c r="C784" s="2">
        <f>RSI!I784</f>
        <v>61.537875737342752</v>
      </c>
      <c r="D784" s="2">
        <f>MACD!E784</f>
        <v>-0.17430248563062634</v>
      </c>
      <c r="E784" s="2">
        <f>MACD!F784</f>
        <v>-0.10353336695757036</v>
      </c>
      <c r="F784" s="2">
        <f>'Moving Avg'!D784</f>
        <v>4.048</v>
      </c>
      <c r="G784" s="2">
        <f>'Moving Avg'!F784</f>
        <v>3.8105000000000002</v>
      </c>
      <c r="H784" s="2">
        <f>'Moving Avg'!G784</f>
        <v>3.7201999999999997</v>
      </c>
      <c r="I784" s="2">
        <f>'Moving Avg'!H784</f>
        <v>4.065450000000002</v>
      </c>
      <c r="J784" s="17" t="str">
        <f>OBV!F784</f>
        <v>BEARISH</v>
      </c>
      <c r="K784" s="17" t="str">
        <f>OBV!G784</f>
        <v>WEAK</v>
      </c>
      <c r="L784" s="17" t="str">
        <f>OBV!H784</f>
        <v>CONFIRMED BEARISH</v>
      </c>
      <c r="M784" s="19">
        <f t="shared" si="120"/>
        <v>25</v>
      </c>
      <c r="N784" s="19">
        <f t="shared" si="121"/>
        <v>100</v>
      </c>
      <c r="O784" s="19">
        <f t="shared" si="122"/>
        <v>0</v>
      </c>
      <c r="P784" s="19">
        <f t="shared" si="123"/>
        <v>0</v>
      </c>
      <c r="Q784" s="20">
        <f t="shared" si="124"/>
        <v>43.75</v>
      </c>
      <c r="R784" s="20">
        <f t="shared" si="125"/>
        <v>25</v>
      </c>
      <c r="S784" s="20">
        <f t="shared" si="126"/>
        <v>18.75</v>
      </c>
      <c r="T784" s="20">
        <f t="shared" si="127"/>
        <v>31.25</v>
      </c>
      <c r="U784" s="19">
        <f t="shared" si="128"/>
        <v>29.166666666666668</v>
      </c>
      <c r="V784" s="19">
        <f t="shared" si="129"/>
        <v>29.6875</v>
      </c>
    </row>
    <row r="785" spans="1:22" ht="13.5" x14ac:dyDescent="0.25">
      <c r="A785" s="3">
        <f>RSI!A785</f>
        <v>43145</v>
      </c>
      <c r="B785" s="2">
        <f>RSI!B785</f>
        <v>3.9</v>
      </c>
      <c r="C785" s="2">
        <f>RSI!I785</f>
        <v>54.256401788496902</v>
      </c>
      <c r="D785" s="2">
        <f>MACD!E785</f>
        <v>-0.18819349238108751</v>
      </c>
      <c r="E785" s="2">
        <f>MACD!F785</f>
        <v>-0.1204653920422738</v>
      </c>
      <c r="F785" s="2">
        <f>'Moving Avg'!D785</f>
        <v>4.0039999999999996</v>
      </c>
      <c r="G785" s="2">
        <f>'Moving Avg'!F785</f>
        <v>3.8200000000000012</v>
      </c>
      <c r="H785" s="2">
        <f>'Moving Avg'!G785</f>
        <v>3.7234000000000003</v>
      </c>
      <c r="I785" s="2">
        <f>'Moving Avg'!H785</f>
        <v>4.0664500000000023</v>
      </c>
      <c r="J785" s="17" t="str">
        <f>OBV!F785</f>
        <v>BEARISH</v>
      </c>
      <c r="K785" s="17" t="str">
        <f>OBV!G785</f>
        <v>WEAK</v>
      </c>
      <c r="L785" s="17" t="str">
        <f>OBV!H785</f>
        <v>CONFIRMED BEARISH</v>
      </c>
      <c r="M785" s="19">
        <f t="shared" si="120"/>
        <v>25</v>
      </c>
      <c r="N785" s="19">
        <f t="shared" si="121"/>
        <v>100</v>
      </c>
      <c r="O785" s="19">
        <f t="shared" si="122"/>
        <v>0</v>
      </c>
      <c r="P785" s="19">
        <f t="shared" si="123"/>
        <v>0</v>
      </c>
      <c r="Q785" s="20">
        <f t="shared" si="124"/>
        <v>43.75</v>
      </c>
      <c r="R785" s="20">
        <f t="shared" si="125"/>
        <v>25</v>
      </c>
      <c r="S785" s="20">
        <f t="shared" si="126"/>
        <v>18.75</v>
      </c>
      <c r="T785" s="20">
        <f t="shared" si="127"/>
        <v>31.25</v>
      </c>
      <c r="U785" s="19">
        <f t="shared" si="128"/>
        <v>29.166666666666668</v>
      </c>
      <c r="V785" s="19">
        <f t="shared" si="129"/>
        <v>29.6875</v>
      </c>
    </row>
    <row r="786" spans="1:22" ht="13.5" x14ac:dyDescent="0.25">
      <c r="A786" s="3">
        <f>RSI!A786</f>
        <v>43146</v>
      </c>
      <c r="B786" s="2">
        <f>RSI!B786</f>
        <v>3.97</v>
      </c>
      <c r="C786" s="2">
        <f>RSI!I786</f>
        <v>58.002530114301443</v>
      </c>
      <c r="D786" s="2">
        <f>MACD!E786</f>
        <v>-0.19015147781371544</v>
      </c>
      <c r="E786" s="2">
        <f>MACD!F786</f>
        <v>-0.13440260919656213</v>
      </c>
      <c r="F786" s="2">
        <f>'Moving Avg'!D786</f>
        <v>3.9859999999999998</v>
      </c>
      <c r="G786" s="2">
        <f>'Moving Avg'!F786</f>
        <v>3.8320000000000007</v>
      </c>
      <c r="H786" s="2">
        <f>'Moving Avg'!G786</f>
        <v>3.7269999999999999</v>
      </c>
      <c r="I786" s="2">
        <f>'Moving Avg'!H786</f>
        <v>4.0678000000000019</v>
      </c>
      <c r="J786" s="17" t="str">
        <f>OBV!F786</f>
        <v>BEARISH</v>
      </c>
      <c r="K786" s="17" t="str">
        <f>OBV!G786</f>
        <v>NEUTRAL</v>
      </c>
      <c r="L786" s="17" t="str">
        <f>OBV!H786</f>
        <v>CONFIRMED BEARISH</v>
      </c>
      <c r="M786" s="19">
        <f t="shared" si="120"/>
        <v>25</v>
      </c>
      <c r="N786" s="19">
        <f t="shared" si="121"/>
        <v>100</v>
      </c>
      <c r="O786" s="19">
        <f t="shared" si="122"/>
        <v>0</v>
      </c>
      <c r="P786" s="19">
        <f t="shared" si="123"/>
        <v>16.5</v>
      </c>
      <c r="Q786" s="20">
        <f t="shared" si="124"/>
        <v>46.225000000000001</v>
      </c>
      <c r="R786" s="20">
        <f t="shared" si="125"/>
        <v>29.125</v>
      </c>
      <c r="S786" s="20">
        <f t="shared" si="126"/>
        <v>26.175000000000001</v>
      </c>
      <c r="T786" s="20">
        <f t="shared" si="127"/>
        <v>35.375</v>
      </c>
      <c r="U786" s="19">
        <f t="shared" si="128"/>
        <v>33.841666666666661</v>
      </c>
      <c r="V786" s="19">
        <f t="shared" si="129"/>
        <v>34.224999999999994</v>
      </c>
    </row>
    <row r="787" spans="1:22" ht="13.5" x14ac:dyDescent="0.25">
      <c r="A787" s="3">
        <f>RSI!A787</f>
        <v>43147</v>
      </c>
      <c r="B787" s="2">
        <f>RSI!B787</f>
        <v>3.9</v>
      </c>
      <c r="C787" s="2">
        <f>RSI!I787</f>
        <v>53.301665040934729</v>
      </c>
      <c r="D787" s="2">
        <f>MACD!E787</f>
        <v>-0.18125643531433644</v>
      </c>
      <c r="E787" s="2">
        <f>MACD!F787</f>
        <v>-0.14377337442011701</v>
      </c>
      <c r="F787" s="2">
        <f>'Moving Avg'!D787</f>
        <v>3.9539999999999997</v>
      </c>
      <c r="G787" s="2">
        <f>'Moving Avg'!F787</f>
        <v>3.839500000000001</v>
      </c>
      <c r="H787" s="2">
        <f>'Moving Avg'!G787</f>
        <v>3.7294</v>
      </c>
      <c r="I787" s="2">
        <f>'Moving Avg'!H787</f>
        <v>4.0688000000000022</v>
      </c>
      <c r="J787" s="17" t="str">
        <f>OBV!F787</f>
        <v>BEARISH</v>
      </c>
      <c r="K787" s="17" t="str">
        <f>OBV!G787</f>
        <v>WEAK</v>
      </c>
      <c r="L787" s="17" t="str">
        <f>OBV!H787</f>
        <v>CONFIRMED BEARISH</v>
      </c>
      <c r="M787" s="19">
        <f t="shared" si="120"/>
        <v>25</v>
      </c>
      <c r="N787" s="19">
        <f t="shared" si="121"/>
        <v>100</v>
      </c>
      <c r="O787" s="19">
        <f t="shared" si="122"/>
        <v>0</v>
      </c>
      <c r="P787" s="19">
        <f t="shared" si="123"/>
        <v>0</v>
      </c>
      <c r="Q787" s="20">
        <f t="shared" si="124"/>
        <v>43.75</v>
      </c>
      <c r="R787" s="20">
        <f t="shared" si="125"/>
        <v>25</v>
      </c>
      <c r="S787" s="20">
        <f t="shared" si="126"/>
        <v>18.75</v>
      </c>
      <c r="T787" s="20">
        <f t="shared" si="127"/>
        <v>31.25</v>
      </c>
      <c r="U787" s="19">
        <f t="shared" si="128"/>
        <v>29.166666666666668</v>
      </c>
      <c r="V787" s="19">
        <f t="shared" si="129"/>
        <v>29.6875</v>
      </c>
    </row>
    <row r="788" spans="1:22" ht="13.5" x14ac:dyDescent="0.25">
      <c r="A788" s="3">
        <f>RSI!A788</f>
        <v>43150</v>
      </c>
      <c r="B788" s="2">
        <f>RSI!B788</f>
        <v>3.85</v>
      </c>
      <c r="C788" s="2">
        <f>RSI!I788</f>
        <v>50.17368824651107</v>
      </c>
      <c r="D788" s="2">
        <f>MACD!E788</f>
        <v>-0.1364952887941473</v>
      </c>
      <c r="E788" s="2">
        <f>MACD!F788</f>
        <v>-0.14231775729492308</v>
      </c>
      <c r="F788" s="2">
        <f>'Moving Avg'!D788</f>
        <v>3.9240000000000004</v>
      </c>
      <c r="G788" s="2">
        <f>'Moving Avg'!F788</f>
        <v>3.8445</v>
      </c>
      <c r="H788" s="2">
        <f>'Moving Avg'!G788</f>
        <v>3.7324000000000002</v>
      </c>
      <c r="I788" s="2">
        <f>'Moving Avg'!H788</f>
        <v>4.0693500000000027</v>
      </c>
      <c r="J788" s="17" t="str">
        <f>OBV!F788</f>
        <v>BEARISH</v>
      </c>
      <c r="K788" s="17" t="str">
        <f>OBV!G788</f>
        <v>WEAK</v>
      </c>
      <c r="L788" s="17" t="str">
        <f>OBV!H788</f>
        <v>CONFIRMED BEARISH</v>
      </c>
      <c r="M788" s="19">
        <f t="shared" si="120"/>
        <v>25</v>
      </c>
      <c r="N788" s="19">
        <f t="shared" si="121"/>
        <v>0</v>
      </c>
      <c r="O788" s="19">
        <f t="shared" si="122"/>
        <v>0</v>
      </c>
      <c r="P788" s="19">
        <f t="shared" si="123"/>
        <v>0</v>
      </c>
      <c r="Q788" s="20">
        <f t="shared" si="124"/>
        <v>8.75</v>
      </c>
      <c r="R788" s="20">
        <f t="shared" si="125"/>
        <v>5</v>
      </c>
      <c r="S788" s="20">
        <f t="shared" si="126"/>
        <v>3.75</v>
      </c>
      <c r="T788" s="20">
        <f t="shared" si="127"/>
        <v>6.25</v>
      </c>
      <c r="U788" s="19">
        <f t="shared" si="128"/>
        <v>5.833333333333333</v>
      </c>
      <c r="V788" s="19">
        <f t="shared" si="129"/>
        <v>5.9375</v>
      </c>
    </row>
    <row r="789" spans="1:22" ht="13.5" x14ac:dyDescent="0.25">
      <c r="A789" s="3">
        <f>RSI!A789</f>
        <v>43151</v>
      </c>
      <c r="B789" s="2">
        <f>RSI!B789</f>
        <v>3.86</v>
      </c>
      <c r="C789" s="2">
        <f>RSI!I789</f>
        <v>50.795617820475023</v>
      </c>
      <c r="D789" s="2">
        <f>MACD!E789</f>
        <v>-6.2434615152469952E-2</v>
      </c>
      <c r="E789" s="2">
        <f>MACD!F789</f>
        <v>-0.12634112886643245</v>
      </c>
      <c r="F789" s="2">
        <f>'Moving Avg'!D789</f>
        <v>3.8959999999999999</v>
      </c>
      <c r="G789" s="2">
        <f>'Moving Avg'!F789</f>
        <v>3.8525000000000005</v>
      </c>
      <c r="H789" s="2">
        <f>'Moving Avg'!G789</f>
        <v>3.7356000000000007</v>
      </c>
      <c r="I789" s="2">
        <f>'Moving Avg'!H789</f>
        <v>4.069650000000002</v>
      </c>
      <c r="J789" s="17" t="str">
        <f>OBV!F789</f>
        <v>BEARISH</v>
      </c>
      <c r="K789" s="17" t="str">
        <f>OBV!G789</f>
        <v>NEUTRAL</v>
      </c>
      <c r="L789" s="17" t="str">
        <f>OBV!H789</f>
        <v>CONFIRMED BEARISH</v>
      </c>
      <c r="M789" s="19">
        <f t="shared" si="120"/>
        <v>25</v>
      </c>
      <c r="N789" s="19">
        <f t="shared" si="121"/>
        <v>0</v>
      </c>
      <c r="O789" s="19">
        <f t="shared" si="122"/>
        <v>0</v>
      </c>
      <c r="P789" s="19">
        <f t="shared" si="123"/>
        <v>16.5</v>
      </c>
      <c r="Q789" s="20">
        <f t="shared" si="124"/>
        <v>11.225</v>
      </c>
      <c r="R789" s="20">
        <f t="shared" si="125"/>
        <v>9.125</v>
      </c>
      <c r="S789" s="20">
        <f t="shared" si="126"/>
        <v>11.175000000000001</v>
      </c>
      <c r="T789" s="20">
        <f t="shared" si="127"/>
        <v>10.375</v>
      </c>
      <c r="U789" s="19">
        <f t="shared" si="128"/>
        <v>10.508333333333335</v>
      </c>
      <c r="V789" s="19">
        <f t="shared" si="129"/>
        <v>10.475000000000001</v>
      </c>
    </row>
    <row r="790" spans="1:22" ht="13.5" x14ac:dyDescent="0.25">
      <c r="A790" s="3">
        <f>RSI!A790</f>
        <v>43152</v>
      </c>
      <c r="B790" s="2">
        <f>RSI!B790</f>
        <v>3.9</v>
      </c>
      <c r="C790" s="2">
        <f>RSI!I790</f>
        <v>53.306265389921045</v>
      </c>
      <c r="D790" s="2">
        <f>MACD!E790</f>
        <v>-1.5094376656540565E-2</v>
      </c>
      <c r="E790" s="2">
        <f>MACD!F790</f>
        <v>-0.10409177842445408</v>
      </c>
      <c r="F790" s="2">
        <f>'Moving Avg'!D790</f>
        <v>3.8959999999999999</v>
      </c>
      <c r="G790" s="2">
        <f>'Moving Avg'!F790</f>
        <v>3.8675000000000006</v>
      </c>
      <c r="H790" s="2">
        <f>'Moving Avg'!G790</f>
        <v>3.7398000000000007</v>
      </c>
      <c r="I790" s="2">
        <f>'Moving Avg'!H790</f>
        <v>4.0701500000000017</v>
      </c>
      <c r="J790" s="17" t="str">
        <f>OBV!F790</f>
        <v>BULLISH</v>
      </c>
      <c r="K790" s="17" t="str">
        <f>OBV!G790</f>
        <v>NEUTRAL</v>
      </c>
      <c r="L790" s="17" t="str">
        <f>OBV!H790</f>
        <v>NEUTRAL</v>
      </c>
      <c r="M790" s="19">
        <f t="shared" si="120"/>
        <v>25</v>
      </c>
      <c r="N790" s="19">
        <f t="shared" si="121"/>
        <v>0</v>
      </c>
      <c r="O790" s="19">
        <f t="shared" si="122"/>
        <v>0</v>
      </c>
      <c r="P790" s="19">
        <f t="shared" si="123"/>
        <v>49.5</v>
      </c>
      <c r="Q790" s="20">
        <f t="shared" si="124"/>
        <v>16.175000000000001</v>
      </c>
      <c r="R790" s="20">
        <f t="shared" si="125"/>
        <v>17.375</v>
      </c>
      <c r="S790" s="20">
        <f t="shared" si="126"/>
        <v>26.025000000000002</v>
      </c>
      <c r="T790" s="20">
        <f t="shared" si="127"/>
        <v>18.625</v>
      </c>
      <c r="U790" s="19">
        <f t="shared" si="128"/>
        <v>19.858333333333334</v>
      </c>
      <c r="V790" s="19">
        <f t="shared" si="129"/>
        <v>19.55</v>
      </c>
    </row>
    <row r="791" spans="1:22" ht="13.5" x14ac:dyDescent="0.25">
      <c r="A791" s="3">
        <f>RSI!A791</f>
        <v>43153</v>
      </c>
      <c r="B791" s="2">
        <f>RSI!B791</f>
        <v>3.89</v>
      </c>
      <c r="C791" s="2">
        <f>RSI!I791</f>
        <v>52.583895855930024</v>
      </c>
      <c r="D791" s="2">
        <f>MACD!E791</f>
        <v>1.6184663494475782E-2</v>
      </c>
      <c r="E791" s="2">
        <f>MACD!F791</f>
        <v>-8.003649004066811E-2</v>
      </c>
      <c r="F791" s="2">
        <f>'Moving Avg'!D791</f>
        <v>3.88</v>
      </c>
      <c r="G791" s="2">
        <f>'Moving Avg'!F791</f>
        <v>3.8825000000000003</v>
      </c>
      <c r="H791" s="2">
        <f>'Moving Avg'!G791</f>
        <v>3.7456000000000005</v>
      </c>
      <c r="I791" s="2">
        <f>'Moving Avg'!H791</f>
        <v>4.0706000000000016</v>
      </c>
      <c r="J791" s="17" t="str">
        <f>OBV!F791</f>
        <v>BEARISH</v>
      </c>
      <c r="K791" s="17" t="str">
        <f>OBV!G791</f>
        <v>NEUTRAL</v>
      </c>
      <c r="L791" s="17" t="str">
        <f>OBV!H791</f>
        <v>CONFIRMED BEARISH</v>
      </c>
      <c r="M791" s="19">
        <f t="shared" si="120"/>
        <v>25</v>
      </c>
      <c r="N791" s="19">
        <f t="shared" si="121"/>
        <v>0</v>
      </c>
      <c r="O791" s="19">
        <f t="shared" si="122"/>
        <v>0</v>
      </c>
      <c r="P791" s="19">
        <f t="shared" si="123"/>
        <v>16.5</v>
      </c>
      <c r="Q791" s="20">
        <f t="shared" si="124"/>
        <v>11.225</v>
      </c>
      <c r="R791" s="20">
        <f t="shared" si="125"/>
        <v>9.125</v>
      </c>
      <c r="S791" s="20">
        <f t="shared" si="126"/>
        <v>11.175000000000001</v>
      </c>
      <c r="T791" s="20">
        <f t="shared" si="127"/>
        <v>10.375</v>
      </c>
      <c r="U791" s="19">
        <f t="shared" si="128"/>
        <v>10.508333333333335</v>
      </c>
      <c r="V791" s="19">
        <f t="shared" si="129"/>
        <v>10.475000000000001</v>
      </c>
    </row>
    <row r="792" spans="1:22" ht="13.5" x14ac:dyDescent="0.25">
      <c r="A792" s="3">
        <f>RSI!A792</f>
        <v>43154</v>
      </c>
      <c r="B792" s="2">
        <f>RSI!B792</f>
        <v>3.8</v>
      </c>
      <c r="C792" s="2">
        <f>RSI!I792</f>
        <v>46.479163103181136</v>
      </c>
      <c r="D792" s="2">
        <f>MACD!E792</f>
        <v>4.9110581977529044E-2</v>
      </c>
      <c r="E792" s="2">
        <f>MACD!F792</f>
        <v>-5.420707563702868E-2</v>
      </c>
      <c r="F792" s="2">
        <f>'Moving Avg'!D792</f>
        <v>3.8600000000000003</v>
      </c>
      <c r="G792" s="2">
        <f>'Moving Avg'!F792</f>
        <v>3.8905000000000007</v>
      </c>
      <c r="H792" s="2">
        <f>'Moving Avg'!G792</f>
        <v>3.749400000000001</v>
      </c>
      <c r="I792" s="2">
        <f>'Moving Avg'!H792</f>
        <v>4.070400000000002</v>
      </c>
      <c r="J792" s="17" t="str">
        <f>OBV!F792</f>
        <v>BEARISH</v>
      </c>
      <c r="K792" s="17" t="str">
        <f>OBV!G792</f>
        <v>NEUTRAL</v>
      </c>
      <c r="L792" s="17" t="str">
        <f>OBV!H792</f>
        <v>CONFIRMED BEARISH</v>
      </c>
      <c r="M792" s="19">
        <f t="shared" si="120"/>
        <v>25</v>
      </c>
      <c r="N792" s="19">
        <f t="shared" si="121"/>
        <v>0</v>
      </c>
      <c r="O792" s="19">
        <f t="shared" si="122"/>
        <v>0</v>
      </c>
      <c r="P792" s="19">
        <f t="shared" si="123"/>
        <v>16.5</v>
      </c>
      <c r="Q792" s="20">
        <f t="shared" si="124"/>
        <v>11.225</v>
      </c>
      <c r="R792" s="20">
        <f t="shared" si="125"/>
        <v>9.125</v>
      </c>
      <c r="S792" s="20">
        <f t="shared" si="126"/>
        <v>11.175000000000001</v>
      </c>
      <c r="T792" s="20">
        <f t="shared" si="127"/>
        <v>10.375</v>
      </c>
      <c r="U792" s="19">
        <f t="shared" si="128"/>
        <v>10.508333333333335</v>
      </c>
      <c r="V792" s="19">
        <f t="shared" si="129"/>
        <v>10.475000000000001</v>
      </c>
    </row>
    <row r="793" spans="1:22" ht="13.5" x14ac:dyDescent="0.25">
      <c r="A793" s="3">
        <f>RSI!A793</f>
        <v>43157</v>
      </c>
      <c r="B793" s="2">
        <f>RSI!B793</f>
        <v>3.74</v>
      </c>
      <c r="C793" s="2">
        <f>RSI!I793</f>
        <v>42.903169761069847</v>
      </c>
      <c r="D793" s="2">
        <f>MACD!E793</f>
        <v>7.2524215182456331E-2</v>
      </c>
      <c r="E793" s="2">
        <f>MACD!F793</f>
        <v>-2.8860817473131684E-2</v>
      </c>
      <c r="F793" s="2">
        <f>'Moving Avg'!D793</f>
        <v>3.8379999999999996</v>
      </c>
      <c r="G793" s="2">
        <f>'Moving Avg'!F793</f>
        <v>3.8949999999999996</v>
      </c>
      <c r="H793" s="2">
        <f>'Moving Avg'!G793</f>
        <v>3.7504000000000008</v>
      </c>
      <c r="I793" s="2">
        <f>'Moving Avg'!H793</f>
        <v>4.0699000000000014</v>
      </c>
      <c r="J793" s="17" t="str">
        <f>OBV!F793</f>
        <v>BEARISH</v>
      </c>
      <c r="K793" s="17" t="str">
        <f>OBV!G793</f>
        <v>NEUTRAL</v>
      </c>
      <c r="L793" s="17" t="str">
        <f>OBV!H793</f>
        <v>CONFIRMED BEARISH</v>
      </c>
      <c r="M793" s="19">
        <f t="shared" si="120"/>
        <v>25</v>
      </c>
      <c r="N793" s="19">
        <f t="shared" si="121"/>
        <v>0</v>
      </c>
      <c r="O793" s="19">
        <f t="shared" si="122"/>
        <v>0</v>
      </c>
      <c r="P793" s="19">
        <f t="shared" si="123"/>
        <v>16.5</v>
      </c>
      <c r="Q793" s="20">
        <f t="shared" si="124"/>
        <v>11.225</v>
      </c>
      <c r="R793" s="20">
        <f t="shared" si="125"/>
        <v>9.125</v>
      </c>
      <c r="S793" s="20">
        <f t="shared" si="126"/>
        <v>11.175000000000001</v>
      </c>
      <c r="T793" s="20">
        <f t="shared" si="127"/>
        <v>10.375</v>
      </c>
      <c r="U793" s="19">
        <f t="shared" si="128"/>
        <v>10.508333333333335</v>
      </c>
      <c r="V793" s="19">
        <f t="shared" si="129"/>
        <v>10.475000000000001</v>
      </c>
    </row>
    <row r="794" spans="1:22" ht="13.5" x14ac:dyDescent="0.25">
      <c r="A794" s="3">
        <f>RSI!A794</f>
        <v>43158</v>
      </c>
      <c r="B794" s="2">
        <f>RSI!B794</f>
        <v>3.69</v>
      </c>
      <c r="C794" s="2">
        <f>RSI!I794</f>
        <v>40.132181971499129</v>
      </c>
      <c r="D794" s="2">
        <f>MACD!E794</f>
        <v>9.6708409685661412E-2</v>
      </c>
      <c r="E794" s="2">
        <f>MACD!F794</f>
        <v>-3.7469720413730624E-3</v>
      </c>
      <c r="F794" s="2">
        <f>'Moving Avg'!D794</f>
        <v>3.8039999999999998</v>
      </c>
      <c r="G794" s="2">
        <f>'Moving Avg'!F794</f>
        <v>3.8969999999999994</v>
      </c>
      <c r="H794" s="2">
        <f>'Moving Avg'!G794</f>
        <v>3.7516000000000007</v>
      </c>
      <c r="I794" s="2">
        <f>'Moving Avg'!H794</f>
        <v>4.0691500000000023</v>
      </c>
      <c r="J794" s="17" t="str">
        <f>OBV!F794</f>
        <v>BEARISH</v>
      </c>
      <c r="K794" s="17" t="str">
        <f>OBV!G794</f>
        <v>WEAK</v>
      </c>
      <c r="L794" s="17" t="str">
        <f>OBV!H794</f>
        <v>CONFIRMED BEARISH</v>
      </c>
      <c r="M794" s="19">
        <f t="shared" si="120"/>
        <v>25</v>
      </c>
      <c r="N794" s="19">
        <f t="shared" si="121"/>
        <v>0</v>
      </c>
      <c r="O794" s="19">
        <f t="shared" si="122"/>
        <v>0</v>
      </c>
      <c r="P794" s="19">
        <f t="shared" si="123"/>
        <v>0</v>
      </c>
      <c r="Q794" s="20">
        <f t="shared" si="124"/>
        <v>8.75</v>
      </c>
      <c r="R794" s="20">
        <f t="shared" si="125"/>
        <v>5</v>
      </c>
      <c r="S794" s="20">
        <f t="shared" si="126"/>
        <v>3.75</v>
      </c>
      <c r="T794" s="20">
        <f t="shared" si="127"/>
        <v>6.25</v>
      </c>
      <c r="U794" s="19">
        <f t="shared" si="128"/>
        <v>5.833333333333333</v>
      </c>
      <c r="V794" s="19">
        <f t="shared" si="129"/>
        <v>5.9375</v>
      </c>
    </row>
    <row r="795" spans="1:22" ht="13.5" x14ac:dyDescent="0.25">
      <c r="A795" s="3">
        <f>RSI!A795</f>
        <v>43159</v>
      </c>
      <c r="B795" s="2">
        <f>RSI!B795</f>
        <v>3.8</v>
      </c>
      <c r="C795" s="2">
        <f>RSI!I795</f>
        <v>48.077450908013525</v>
      </c>
      <c r="D795" s="2">
        <f>MACD!E795</f>
        <v>9.455405028292363E-2</v>
      </c>
      <c r="E795" s="2">
        <f>MACD!F795</f>
        <v>1.5913232423486277E-2</v>
      </c>
      <c r="F795" s="2">
        <f>'Moving Avg'!D795</f>
        <v>3.7839999999999998</v>
      </c>
      <c r="G795" s="2">
        <f>'Moving Avg'!F795</f>
        <v>3.9069999999999991</v>
      </c>
      <c r="H795" s="2">
        <f>'Moving Avg'!G795</f>
        <v>3.7550000000000012</v>
      </c>
      <c r="I795" s="2">
        <f>'Moving Avg'!H795</f>
        <v>4.068900000000002</v>
      </c>
      <c r="J795" s="17" t="str">
        <f>OBV!F795</f>
        <v>BEARISH</v>
      </c>
      <c r="K795" s="17" t="str">
        <f>OBV!G795</f>
        <v>WEAK</v>
      </c>
      <c r="L795" s="17" t="str">
        <f>OBV!H795</f>
        <v>CONFIRMED BEARISH</v>
      </c>
      <c r="M795" s="19">
        <f t="shared" si="120"/>
        <v>25</v>
      </c>
      <c r="N795" s="19">
        <f t="shared" si="121"/>
        <v>0</v>
      </c>
      <c r="O795" s="19">
        <f t="shared" si="122"/>
        <v>0</v>
      </c>
      <c r="P795" s="19">
        <f t="shared" si="123"/>
        <v>0</v>
      </c>
      <c r="Q795" s="20">
        <f t="shared" si="124"/>
        <v>8.75</v>
      </c>
      <c r="R795" s="20">
        <f t="shared" si="125"/>
        <v>5</v>
      </c>
      <c r="S795" s="20">
        <f t="shared" si="126"/>
        <v>3.75</v>
      </c>
      <c r="T795" s="20">
        <f t="shared" si="127"/>
        <v>6.25</v>
      </c>
      <c r="U795" s="19">
        <f t="shared" si="128"/>
        <v>5.833333333333333</v>
      </c>
      <c r="V795" s="19">
        <f t="shared" si="129"/>
        <v>5.9375</v>
      </c>
    </row>
    <row r="796" spans="1:22" ht="13.5" x14ac:dyDescent="0.25">
      <c r="A796" s="3">
        <f>RSI!A796</f>
        <v>43160</v>
      </c>
      <c r="B796" s="2">
        <f>RSI!B796</f>
        <v>3.8</v>
      </c>
      <c r="C796" s="2">
        <f>RSI!I796</f>
        <v>48.077450908013525</v>
      </c>
      <c r="D796" s="2">
        <f>MACD!E796</f>
        <v>0.10369745473624326</v>
      </c>
      <c r="E796" s="2">
        <f>MACD!F796</f>
        <v>3.3470076886037675E-2</v>
      </c>
      <c r="F796" s="2">
        <f>'Moving Avg'!D796</f>
        <v>3.7660000000000005</v>
      </c>
      <c r="G796" s="2">
        <f>'Moving Avg'!F796</f>
        <v>3.911999999999999</v>
      </c>
      <c r="H796" s="2">
        <f>'Moving Avg'!G796</f>
        <v>3.7590000000000008</v>
      </c>
      <c r="I796" s="2">
        <f>'Moving Avg'!H796</f>
        <v>4.0685000000000011</v>
      </c>
      <c r="J796" s="17" t="str">
        <f>OBV!F796</f>
        <v>BEARISH</v>
      </c>
      <c r="K796" s="17" t="str">
        <f>OBV!G796</f>
        <v>WEAK</v>
      </c>
      <c r="L796" s="17" t="str">
        <f>OBV!H796</f>
        <v>CONFIRMED BEARISH</v>
      </c>
      <c r="M796" s="19">
        <f t="shared" si="120"/>
        <v>25</v>
      </c>
      <c r="N796" s="19">
        <f t="shared" si="121"/>
        <v>0</v>
      </c>
      <c r="O796" s="19">
        <f t="shared" si="122"/>
        <v>0</v>
      </c>
      <c r="P796" s="19">
        <f t="shared" si="123"/>
        <v>0</v>
      </c>
      <c r="Q796" s="20">
        <f t="shared" si="124"/>
        <v>8.75</v>
      </c>
      <c r="R796" s="20">
        <f t="shared" si="125"/>
        <v>5</v>
      </c>
      <c r="S796" s="20">
        <f t="shared" si="126"/>
        <v>3.75</v>
      </c>
      <c r="T796" s="20">
        <f t="shared" si="127"/>
        <v>6.25</v>
      </c>
      <c r="U796" s="19">
        <f t="shared" si="128"/>
        <v>5.833333333333333</v>
      </c>
      <c r="V796" s="19">
        <f t="shared" si="129"/>
        <v>5.9375</v>
      </c>
    </row>
    <row r="797" spans="1:22" ht="13.5" x14ac:dyDescent="0.25">
      <c r="A797" s="3">
        <f>RSI!A797</f>
        <v>43161</v>
      </c>
      <c r="B797" s="2">
        <f>RSI!B797</f>
        <v>3.78</v>
      </c>
      <c r="C797" s="2">
        <f>RSI!I797</f>
        <v>46.768640924582243</v>
      </c>
      <c r="D797" s="2">
        <f>MACD!E797</f>
        <v>0.10232892597760523</v>
      </c>
      <c r="E797" s="2">
        <f>MACD!F797</f>
        <v>4.7241846704351192E-2</v>
      </c>
      <c r="F797" s="2">
        <f>'Moving Avg'!D797</f>
        <v>3.7620000000000005</v>
      </c>
      <c r="G797" s="2">
        <f>'Moving Avg'!F797</f>
        <v>3.9139999999999993</v>
      </c>
      <c r="H797" s="2">
        <f>'Moving Avg'!G797</f>
        <v>3.7626000000000008</v>
      </c>
      <c r="I797" s="2">
        <f>'Moving Avg'!H797</f>
        <v>4.0680500000000004</v>
      </c>
      <c r="J797" s="17" t="str">
        <f>OBV!F797</f>
        <v>BEARISH</v>
      </c>
      <c r="K797" s="17" t="str">
        <f>OBV!G797</f>
        <v>WEAK</v>
      </c>
      <c r="L797" s="17" t="str">
        <f>OBV!H797</f>
        <v>CONFIRMED BEARISH</v>
      </c>
      <c r="M797" s="19">
        <f t="shared" si="120"/>
        <v>25</v>
      </c>
      <c r="N797" s="19">
        <f t="shared" si="121"/>
        <v>0</v>
      </c>
      <c r="O797" s="19">
        <f t="shared" si="122"/>
        <v>0</v>
      </c>
      <c r="P797" s="19">
        <f t="shared" si="123"/>
        <v>0</v>
      </c>
      <c r="Q797" s="20">
        <f t="shared" si="124"/>
        <v>8.75</v>
      </c>
      <c r="R797" s="20">
        <f t="shared" si="125"/>
        <v>5</v>
      </c>
      <c r="S797" s="20">
        <f t="shared" si="126"/>
        <v>3.75</v>
      </c>
      <c r="T797" s="20">
        <f t="shared" si="127"/>
        <v>6.25</v>
      </c>
      <c r="U797" s="19">
        <f t="shared" si="128"/>
        <v>5.833333333333333</v>
      </c>
      <c r="V797" s="19">
        <f t="shared" si="129"/>
        <v>5.9375</v>
      </c>
    </row>
    <row r="798" spans="1:22" ht="13.5" x14ac:dyDescent="0.25">
      <c r="A798" s="3">
        <f>RSI!A798</f>
        <v>43164</v>
      </c>
      <c r="B798" s="2">
        <f>RSI!B798</f>
        <v>3.78</v>
      </c>
      <c r="C798" s="2">
        <f>RSI!I798</f>
        <v>46.768640924582243</v>
      </c>
      <c r="D798" s="2">
        <f>MACD!E798</f>
        <v>9.376578890485332E-2</v>
      </c>
      <c r="E798" s="2">
        <f>MACD!F798</f>
        <v>5.6546635144451629E-2</v>
      </c>
      <c r="F798" s="2">
        <f>'Moving Avg'!D798</f>
        <v>3.7699999999999996</v>
      </c>
      <c r="G798" s="2">
        <f>'Moving Avg'!F798</f>
        <v>3.9049999999999998</v>
      </c>
      <c r="H798" s="2">
        <f>'Moving Avg'!G798</f>
        <v>3.7662000000000018</v>
      </c>
      <c r="I798" s="2">
        <f>'Moving Avg'!H798</f>
        <v>4.0679499999999997</v>
      </c>
      <c r="J798" s="17" t="str">
        <f>OBV!F798</f>
        <v>BEARISH</v>
      </c>
      <c r="K798" s="17" t="str">
        <f>OBV!G798</f>
        <v>WEAK</v>
      </c>
      <c r="L798" s="17" t="str">
        <f>OBV!H798</f>
        <v>BEARISH DIVERGENCE</v>
      </c>
      <c r="M798" s="19">
        <f t="shared" si="120"/>
        <v>25</v>
      </c>
      <c r="N798" s="19">
        <f t="shared" si="121"/>
        <v>0</v>
      </c>
      <c r="O798" s="19">
        <f t="shared" si="122"/>
        <v>0</v>
      </c>
      <c r="P798" s="19">
        <f t="shared" si="123"/>
        <v>0</v>
      </c>
      <c r="Q798" s="20">
        <f t="shared" si="124"/>
        <v>8.75</v>
      </c>
      <c r="R798" s="20">
        <f t="shared" si="125"/>
        <v>5</v>
      </c>
      <c r="S798" s="20">
        <f t="shared" si="126"/>
        <v>3.75</v>
      </c>
      <c r="T798" s="20">
        <f t="shared" si="127"/>
        <v>6.25</v>
      </c>
      <c r="U798" s="19">
        <f t="shared" si="128"/>
        <v>5.833333333333333</v>
      </c>
      <c r="V798" s="19">
        <f t="shared" si="129"/>
        <v>5.9375</v>
      </c>
    </row>
    <row r="799" spans="1:22" ht="13.5" x14ac:dyDescent="0.25">
      <c r="A799" s="3">
        <f>RSI!A799</f>
        <v>43165</v>
      </c>
      <c r="B799" s="2">
        <f>RSI!B799</f>
        <v>3.69</v>
      </c>
      <c r="C799" s="2">
        <f>RSI!I799</f>
        <v>40.950593618029515</v>
      </c>
      <c r="D799" s="2">
        <f>MACD!E799</f>
        <v>9.4991071381701708E-2</v>
      </c>
      <c r="E799" s="2">
        <f>MACD!F799</f>
        <v>6.4235522391901653E-2</v>
      </c>
      <c r="F799" s="2">
        <f>'Moving Avg'!D799</f>
        <v>3.7699999999999996</v>
      </c>
      <c r="G799" s="2">
        <f>'Moving Avg'!F799</f>
        <v>3.8794999999999993</v>
      </c>
      <c r="H799" s="2">
        <f>'Moving Avg'!G799</f>
        <v>3.7670000000000012</v>
      </c>
      <c r="I799" s="2">
        <f>'Moving Avg'!H799</f>
        <v>4.0675000000000008</v>
      </c>
      <c r="J799" s="17" t="str">
        <f>OBV!F799</f>
        <v>BEARISH</v>
      </c>
      <c r="K799" s="17" t="str">
        <f>OBV!G799</f>
        <v>WEAK</v>
      </c>
      <c r="L799" s="17" t="str">
        <f>OBV!H799</f>
        <v>NEUTRAL</v>
      </c>
      <c r="M799" s="19">
        <f t="shared" si="120"/>
        <v>25</v>
      </c>
      <c r="N799" s="19">
        <f t="shared" si="121"/>
        <v>0</v>
      </c>
      <c r="O799" s="19">
        <f t="shared" si="122"/>
        <v>0</v>
      </c>
      <c r="P799" s="19">
        <f t="shared" si="123"/>
        <v>0</v>
      </c>
      <c r="Q799" s="20">
        <f t="shared" si="124"/>
        <v>8.75</v>
      </c>
      <c r="R799" s="20">
        <f t="shared" si="125"/>
        <v>5</v>
      </c>
      <c r="S799" s="20">
        <f t="shared" si="126"/>
        <v>3.75</v>
      </c>
      <c r="T799" s="20">
        <f t="shared" si="127"/>
        <v>6.25</v>
      </c>
      <c r="U799" s="19">
        <f t="shared" si="128"/>
        <v>5.833333333333333</v>
      </c>
      <c r="V799" s="19">
        <f t="shared" si="129"/>
        <v>5.9375</v>
      </c>
    </row>
    <row r="800" spans="1:22" ht="13.5" x14ac:dyDescent="0.25">
      <c r="A800" s="3">
        <f>RSI!A800</f>
        <v>43166</v>
      </c>
      <c r="B800" s="2">
        <f>RSI!B800</f>
        <v>3.78</v>
      </c>
      <c r="C800" s="2">
        <f>RSI!I800</f>
        <v>47.926830150666518</v>
      </c>
      <c r="D800" s="2">
        <f>MACD!E800</f>
        <v>9.6293032622746022E-2</v>
      </c>
      <c r="E800" s="2">
        <f>MACD!F800</f>
        <v>7.0647024438070527E-2</v>
      </c>
      <c r="F800" s="2">
        <f>'Moving Avg'!D800</f>
        <v>3.7659999999999996</v>
      </c>
      <c r="G800" s="2">
        <f>'Moving Avg'!F800</f>
        <v>3.8624999999999994</v>
      </c>
      <c r="H800" s="2">
        <f>'Moving Avg'!G800</f>
        <v>3.769000000000001</v>
      </c>
      <c r="I800" s="2">
        <f>'Moving Avg'!H800</f>
        <v>4.0670500000000009</v>
      </c>
      <c r="J800" s="17" t="str">
        <f>OBV!F800</f>
        <v>BULLISH</v>
      </c>
      <c r="K800" s="17" t="str">
        <f>OBV!G800</f>
        <v>STRONG</v>
      </c>
      <c r="L800" s="17" t="str">
        <f>OBV!H800</f>
        <v>BULLISH DIVERGENCE</v>
      </c>
      <c r="M800" s="19">
        <f t="shared" si="120"/>
        <v>25</v>
      </c>
      <c r="N800" s="19">
        <f t="shared" si="121"/>
        <v>0</v>
      </c>
      <c r="O800" s="19">
        <f t="shared" si="122"/>
        <v>0</v>
      </c>
      <c r="P800" s="19">
        <f t="shared" si="123"/>
        <v>83</v>
      </c>
      <c r="Q800" s="20">
        <f t="shared" si="124"/>
        <v>21.2</v>
      </c>
      <c r="R800" s="20">
        <f t="shared" si="125"/>
        <v>25.75</v>
      </c>
      <c r="S800" s="20">
        <f t="shared" si="126"/>
        <v>41.1</v>
      </c>
      <c r="T800" s="20">
        <f t="shared" si="127"/>
        <v>27</v>
      </c>
      <c r="U800" s="19">
        <f t="shared" si="128"/>
        <v>29.350000000000005</v>
      </c>
      <c r="V800" s="19">
        <f t="shared" si="129"/>
        <v>28.762500000000003</v>
      </c>
    </row>
    <row r="801" spans="1:22" ht="13.5" x14ac:dyDescent="0.25">
      <c r="A801" s="3">
        <f>RSI!A801</f>
        <v>43167</v>
      </c>
      <c r="B801" s="2">
        <f>RSI!B801</f>
        <v>3.88</v>
      </c>
      <c r="C801" s="2">
        <f>RSI!I801</f>
        <v>54.376486336219926</v>
      </c>
      <c r="D801" s="2">
        <f>MACD!E801</f>
        <v>8.8637383650655099E-2</v>
      </c>
      <c r="E801" s="2">
        <f>MACD!F801</f>
        <v>7.4245096280587439E-2</v>
      </c>
      <c r="F801" s="2">
        <f>'Moving Avg'!D801</f>
        <v>3.782</v>
      </c>
      <c r="G801" s="2">
        <f>'Moving Avg'!F801</f>
        <v>3.853499999999999</v>
      </c>
      <c r="H801" s="2">
        <f>'Moving Avg'!G801</f>
        <v>3.7736000000000014</v>
      </c>
      <c r="I801" s="2">
        <f>'Moving Avg'!H801</f>
        <v>4.0674500000000009</v>
      </c>
      <c r="J801" s="17" t="str">
        <f>OBV!F801</f>
        <v>BULLISH</v>
      </c>
      <c r="K801" s="17" t="str">
        <f>OBV!G801</f>
        <v>STRONG</v>
      </c>
      <c r="L801" s="17" t="str">
        <f>OBV!H801</f>
        <v>CONFIRMED BULLISH</v>
      </c>
      <c r="M801" s="19">
        <f t="shared" si="120"/>
        <v>25</v>
      </c>
      <c r="N801" s="19">
        <f t="shared" si="121"/>
        <v>0</v>
      </c>
      <c r="O801" s="19">
        <f t="shared" si="122"/>
        <v>0</v>
      </c>
      <c r="P801" s="19">
        <f t="shared" si="123"/>
        <v>100</v>
      </c>
      <c r="Q801" s="20">
        <f t="shared" si="124"/>
        <v>23.75</v>
      </c>
      <c r="R801" s="20">
        <f t="shared" si="125"/>
        <v>30</v>
      </c>
      <c r="S801" s="20">
        <f t="shared" si="126"/>
        <v>48.75</v>
      </c>
      <c r="T801" s="20">
        <f t="shared" si="127"/>
        <v>31.25</v>
      </c>
      <c r="U801" s="19">
        <f t="shared" si="128"/>
        <v>34.166666666666664</v>
      </c>
      <c r="V801" s="19">
        <f t="shared" si="129"/>
        <v>33.4375</v>
      </c>
    </row>
    <row r="802" spans="1:22" ht="13.5" x14ac:dyDescent="0.25">
      <c r="A802" s="3">
        <f>RSI!A802</f>
        <v>43168</v>
      </c>
      <c r="B802" s="2">
        <f>RSI!B802</f>
        <v>3.82</v>
      </c>
      <c r="C802" s="2">
        <f>RSI!I802</f>
        <v>50.347151255675684</v>
      </c>
      <c r="D802" s="2">
        <f>MACD!E802</f>
        <v>7.2341506152286073E-2</v>
      </c>
      <c r="E802" s="2">
        <f>MACD!F802</f>
        <v>7.3864378254927171E-2</v>
      </c>
      <c r="F802" s="2">
        <f>'Moving Avg'!D802</f>
        <v>3.79</v>
      </c>
      <c r="G802" s="2">
        <f>'Moving Avg'!F802</f>
        <v>3.841499999999999</v>
      </c>
      <c r="H802" s="2">
        <f>'Moving Avg'!G802</f>
        <v>3.7764000000000011</v>
      </c>
      <c r="I802" s="2">
        <f>'Moving Avg'!H802</f>
        <v>4.0677000000000012</v>
      </c>
      <c r="J802" s="17" t="str">
        <f>OBV!F802</f>
        <v>BULLISH</v>
      </c>
      <c r="K802" s="17" t="str">
        <f>OBV!G802</f>
        <v>STRONG</v>
      </c>
      <c r="L802" s="17" t="str">
        <f>OBV!H802</f>
        <v>CONFIRMED BULLISH</v>
      </c>
      <c r="M802" s="19">
        <f t="shared" si="120"/>
        <v>25</v>
      </c>
      <c r="N802" s="19">
        <f t="shared" si="121"/>
        <v>45</v>
      </c>
      <c r="O802" s="19">
        <f t="shared" si="122"/>
        <v>0</v>
      </c>
      <c r="P802" s="19">
        <f t="shared" si="123"/>
        <v>100</v>
      </c>
      <c r="Q802" s="20">
        <f t="shared" si="124"/>
        <v>39.5</v>
      </c>
      <c r="R802" s="20">
        <f t="shared" si="125"/>
        <v>39</v>
      </c>
      <c r="S802" s="20">
        <f t="shared" si="126"/>
        <v>55.5</v>
      </c>
      <c r="T802" s="20">
        <f t="shared" si="127"/>
        <v>42.5</v>
      </c>
      <c r="U802" s="19">
        <f t="shared" si="128"/>
        <v>44.666666666666664</v>
      </c>
      <c r="V802" s="19">
        <f t="shared" si="129"/>
        <v>44.125</v>
      </c>
    </row>
    <row r="803" spans="1:22" ht="13.5" x14ac:dyDescent="0.25">
      <c r="A803" s="3">
        <f>RSI!A803</f>
        <v>43171</v>
      </c>
      <c r="B803" s="2">
        <f>RSI!B803</f>
        <v>3.8</v>
      </c>
      <c r="C803" s="2">
        <f>RSI!I803</f>
        <v>49.0426058182804</v>
      </c>
      <c r="D803" s="2">
        <f>MACD!E803</f>
        <v>5.0772468156102146E-2</v>
      </c>
      <c r="E803" s="2">
        <f>MACD!F803</f>
        <v>6.9245996235162172E-2</v>
      </c>
      <c r="F803" s="2">
        <f>'Moving Avg'!D803</f>
        <v>3.7939999999999996</v>
      </c>
      <c r="G803" s="2">
        <f>'Moving Avg'!F803</f>
        <v>3.8314999999999992</v>
      </c>
      <c r="H803" s="2">
        <f>'Moving Avg'!G803</f>
        <v>3.7806000000000011</v>
      </c>
      <c r="I803" s="2">
        <f>'Moving Avg'!H803</f>
        <v>4.06785</v>
      </c>
      <c r="J803" s="17" t="str">
        <f>OBV!F803</f>
        <v>BULLISH</v>
      </c>
      <c r="K803" s="17" t="str">
        <f>OBV!G803</f>
        <v>STRONG</v>
      </c>
      <c r="L803" s="17" t="str">
        <f>OBV!H803</f>
        <v>CONFIRMED BULLISH</v>
      </c>
      <c r="M803" s="19">
        <f t="shared" si="120"/>
        <v>25</v>
      </c>
      <c r="N803" s="19">
        <f t="shared" si="121"/>
        <v>45</v>
      </c>
      <c r="O803" s="19">
        <f t="shared" si="122"/>
        <v>0</v>
      </c>
      <c r="P803" s="19">
        <f t="shared" si="123"/>
        <v>100</v>
      </c>
      <c r="Q803" s="20">
        <f t="shared" si="124"/>
        <v>39.5</v>
      </c>
      <c r="R803" s="20">
        <f t="shared" si="125"/>
        <v>39</v>
      </c>
      <c r="S803" s="20">
        <f t="shared" si="126"/>
        <v>55.5</v>
      </c>
      <c r="T803" s="20">
        <f t="shared" si="127"/>
        <v>42.5</v>
      </c>
      <c r="U803" s="19">
        <f t="shared" si="128"/>
        <v>44.666666666666664</v>
      </c>
      <c r="V803" s="19">
        <f t="shared" si="129"/>
        <v>44.125</v>
      </c>
    </row>
    <row r="804" spans="1:22" ht="13.5" x14ac:dyDescent="0.25">
      <c r="A804" s="3">
        <f>RSI!A804</f>
        <v>43172</v>
      </c>
      <c r="B804" s="2">
        <f>RSI!B804</f>
        <v>3.91</v>
      </c>
      <c r="C804" s="2">
        <f>RSI!I804</f>
        <v>55.822633999185207</v>
      </c>
      <c r="D804" s="2">
        <f>MACD!E804</f>
        <v>1.6770829063295967E-2</v>
      </c>
      <c r="E804" s="2">
        <f>MACD!F804</f>
        <v>5.8750962800788939E-2</v>
      </c>
      <c r="F804" s="2">
        <f>'Moving Avg'!D804</f>
        <v>3.8380000000000001</v>
      </c>
      <c r="G804" s="2">
        <f>'Moving Avg'!F804</f>
        <v>3.8269999999999991</v>
      </c>
      <c r="H804" s="2">
        <f>'Moving Avg'!G804</f>
        <v>3.785000000000001</v>
      </c>
      <c r="I804" s="2">
        <f>'Moving Avg'!H804</f>
        <v>4.0685500000000001</v>
      </c>
      <c r="J804" s="17" t="str">
        <f>OBV!F804</f>
        <v>BULLISH</v>
      </c>
      <c r="K804" s="17" t="str">
        <f>OBV!G804</f>
        <v>STRONG</v>
      </c>
      <c r="L804" s="17" t="str">
        <f>OBV!H804</f>
        <v>CONFIRMED BULLISH</v>
      </c>
      <c r="M804" s="19">
        <f t="shared" si="120"/>
        <v>25</v>
      </c>
      <c r="N804" s="19">
        <f t="shared" si="121"/>
        <v>100</v>
      </c>
      <c r="O804" s="19">
        <f t="shared" si="122"/>
        <v>0</v>
      </c>
      <c r="P804" s="19">
        <f t="shared" si="123"/>
        <v>100</v>
      </c>
      <c r="Q804" s="20">
        <f t="shared" si="124"/>
        <v>58.75</v>
      </c>
      <c r="R804" s="20">
        <f t="shared" si="125"/>
        <v>50</v>
      </c>
      <c r="S804" s="20">
        <f t="shared" si="126"/>
        <v>63.75</v>
      </c>
      <c r="T804" s="20">
        <f t="shared" si="127"/>
        <v>56.25</v>
      </c>
      <c r="U804" s="19">
        <f t="shared" si="128"/>
        <v>57.5</v>
      </c>
      <c r="V804" s="19">
        <f t="shared" si="129"/>
        <v>57.1875</v>
      </c>
    </row>
    <row r="805" spans="1:22" ht="13.5" x14ac:dyDescent="0.25">
      <c r="A805" s="3">
        <f>RSI!A805</f>
        <v>43173</v>
      </c>
      <c r="B805" s="2">
        <f>RSI!B805</f>
        <v>3.9</v>
      </c>
      <c r="C805" s="2">
        <f>RSI!I805</f>
        <v>55.104829870787661</v>
      </c>
      <c r="D805" s="2">
        <f>MACD!E805</f>
        <v>5.0969428331679723E-3</v>
      </c>
      <c r="E805" s="2">
        <f>MACD!F805</f>
        <v>4.8020158807264748E-2</v>
      </c>
      <c r="F805" s="2">
        <f>'Moving Avg'!D805</f>
        <v>3.8619999999999997</v>
      </c>
      <c r="G805" s="2">
        <f>'Moving Avg'!F805</f>
        <v>3.8269999999999995</v>
      </c>
      <c r="H805" s="2">
        <f>'Moving Avg'!G805</f>
        <v>3.7886000000000011</v>
      </c>
      <c r="I805" s="2">
        <f>'Moving Avg'!H805</f>
        <v>4.0691000000000006</v>
      </c>
      <c r="J805" s="17" t="str">
        <f>OBV!F805</f>
        <v>BULLISH</v>
      </c>
      <c r="K805" s="17" t="str">
        <f>OBV!G805</f>
        <v>NEUTRAL</v>
      </c>
      <c r="L805" s="17" t="str">
        <f>OBV!H805</f>
        <v>CONFIRMED BULLISH</v>
      </c>
      <c r="M805" s="19">
        <f t="shared" si="120"/>
        <v>25</v>
      </c>
      <c r="N805" s="19">
        <f t="shared" si="121"/>
        <v>100</v>
      </c>
      <c r="O805" s="19">
        <f t="shared" si="122"/>
        <v>0</v>
      </c>
      <c r="P805" s="19">
        <f t="shared" si="123"/>
        <v>83.5</v>
      </c>
      <c r="Q805" s="20">
        <f t="shared" si="124"/>
        <v>56.274999999999999</v>
      </c>
      <c r="R805" s="20">
        <f t="shared" si="125"/>
        <v>45.875</v>
      </c>
      <c r="S805" s="20">
        <f t="shared" si="126"/>
        <v>56.325000000000003</v>
      </c>
      <c r="T805" s="20">
        <f t="shared" si="127"/>
        <v>52.125</v>
      </c>
      <c r="U805" s="19">
        <f t="shared" si="128"/>
        <v>52.82500000000001</v>
      </c>
      <c r="V805" s="19">
        <f t="shared" si="129"/>
        <v>52.650000000000006</v>
      </c>
    </row>
    <row r="806" spans="1:22" ht="13.5" x14ac:dyDescent="0.25">
      <c r="A806" s="3">
        <f>RSI!A806</f>
        <v>43174</v>
      </c>
      <c r="B806" s="2">
        <f>RSI!B806</f>
        <v>3.9</v>
      </c>
      <c r="C806" s="2">
        <f>RSI!I806</f>
        <v>55.104829870787661</v>
      </c>
      <c r="D806" s="2">
        <f>MACD!E806</f>
        <v>-5.2469502854011196E-3</v>
      </c>
      <c r="E806" s="2">
        <f>MACD!F806</f>
        <v>3.7366736988731573E-2</v>
      </c>
      <c r="F806" s="2">
        <f>'Moving Avg'!D806</f>
        <v>3.8659999999999997</v>
      </c>
      <c r="G806" s="2">
        <f>'Moving Avg'!F806</f>
        <v>3.8235000000000006</v>
      </c>
      <c r="H806" s="2">
        <f>'Moving Avg'!G806</f>
        <v>3.7926000000000006</v>
      </c>
      <c r="I806" s="2">
        <f>'Moving Avg'!H806</f>
        <v>4.0697000000000001</v>
      </c>
      <c r="J806" s="17" t="str">
        <f>OBV!F806</f>
        <v>BULLISH</v>
      </c>
      <c r="K806" s="17" t="str">
        <f>OBV!G806</f>
        <v>NEUTRAL</v>
      </c>
      <c r="L806" s="17" t="str">
        <f>OBV!H806</f>
        <v>CONFIRMED BULLISH</v>
      </c>
      <c r="M806" s="19">
        <f t="shared" si="120"/>
        <v>25</v>
      </c>
      <c r="N806" s="19">
        <f t="shared" si="121"/>
        <v>100</v>
      </c>
      <c r="O806" s="19">
        <f t="shared" si="122"/>
        <v>0</v>
      </c>
      <c r="P806" s="19">
        <f t="shared" si="123"/>
        <v>83.5</v>
      </c>
      <c r="Q806" s="20">
        <f t="shared" si="124"/>
        <v>56.274999999999999</v>
      </c>
      <c r="R806" s="20">
        <f t="shared" si="125"/>
        <v>45.875</v>
      </c>
      <c r="S806" s="20">
        <f t="shared" si="126"/>
        <v>56.325000000000003</v>
      </c>
      <c r="T806" s="20">
        <f t="shared" si="127"/>
        <v>52.125</v>
      </c>
      <c r="U806" s="19">
        <f t="shared" si="128"/>
        <v>52.82500000000001</v>
      </c>
      <c r="V806" s="19">
        <f t="shared" si="129"/>
        <v>52.650000000000006</v>
      </c>
    </row>
    <row r="807" spans="1:22" ht="13.5" x14ac:dyDescent="0.25">
      <c r="A807" s="3">
        <f>RSI!A807</f>
        <v>43175</v>
      </c>
      <c r="B807" s="2">
        <f>RSI!B807</f>
        <v>3.87</v>
      </c>
      <c r="C807" s="2">
        <f>RSI!I807</f>
        <v>52.745068387598685</v>
      </c>
      <c r="D807" s="2">
        <f>MACD!E807</f>
        <v>-1.5285647739717412E-2</v>
      </c>
      <c r="E807" s="2">
        <f>MACD!F807</f>
        <v>2.6836260043041779E-2</v>
      </c>
      <c r="F807" s="2">
        <f>'Moving Avg'!D807</f>
        <v>3.8759999999999999</v>
      </c>
      <c r="G807" s="2">
        <f>'Moving Avg'!F807</f>
        <v>3.8220000000000005</v>
      </c>
      <c r="H807" s="2">
        <f>'Moving Avg'!G807</f>
        <v>3.797600000000001</v>
      </c>
      <c r="I807" s="2">
        <f>'Moving Avg'!H807</f>
        <v>4.0706499999999997</v>
      </c>
      <c r="J807" s="17" t="str">
        <f>OBV!F807</f>
        <v>BEARISH</v>
      </c>
      <c r="K807" s="17" t="str">
        <f>OBV!G807</f>
        <v>NEUTRAL</v>
      </c>
      <c r="L807" s="17" t="str">
        <f>OBV!H807</f>
        <v>BEARISH DIVERGENCE</v>
      </c>
      <c r="M807" s="19">
        <f t="shared" si="120"/>
        <v>25</v>
      </c>
      <c r="N807" s="19">
        <f t="shared" si="121"/>
        <v>100</v>
      </c>
      <c r="O807" s="19">
        <f t="shared" si="122"/>
        <v>0</v>
      </c>
      <c r="P807" s="19">
        <f t="shared" si="123"/>
        <v>16.5</v>
      </c>
      <c r="Q807" s="20">
        <f t="shared" si="124"/>
        <v>46.225000000000001</v>
      </c>
      <c r="R807" s="20">
        <f t="shared" si="125"/>
        <v>29.125</v>
      </c>
      <c r="S807" s="20">
        <f t="shared" si="126"/>
        <v>26.175000000000001</v>
      </c>
      <c r="T807" s="20">
        <f t="shared" si="127"/>
        <v>35.375</v>
      </c>
      <c r="U807" s="19">
        <f t="shared" si="128"/>
        <v>33.841666666666661</v>
      </c>
      <c r="V807" s="19">
        <f t="shared" si="129"/>
        <v>34.224999999999994</v>
      </c>
    </row>
    <row r="808" spans="1:22" ht="13.5" x14ac:dyDescent="0.25">
      <c r="A808" s="3">
        <f>RSI!A808</f>
        <v>43178</v>
      </c>
      <c r="B808" s="2">
        <f>RSI!B808</f>
        <v>3.9</v>
      </c>
      <c r="C808" s="2">
        <f>RSI!I808</f>
        <v>54.828263333954467</v>
      </c>
      <c r="D808" s="2">
        <f>MACD!E808</f>
        <v>-2.6224391924840607E-2</v>
      </c>
      <c r="E808" s="2">
        <f>MACD!F808</f>
        <v>1.6224129649465305E-2</v>
      </c>
      <c r="F808" s="2">
        <f>'Moving Avg'!D808</f>
        <v>3.8959999999999999</v>
      </c>
      <c r="G808" s="2">
        <f>'Moving Avg'!F808</f>
        <v>3.8245000000000013</v>
      </c>
      <c r="H808" s="2">
        <f>'Moving Avg'!G808</f>
        <v>3.8030000000000013</v>
      </c>
      <c r="I808" s="2">
        <f>'Moving Avg'!H808</f>
        <v>4.0713999999999997</v>
      </c>
      <c r="J808" s="17" t="str">
        <f>OBV!F808</f>
        <v>BULLISH</v>
      </c>
      <c r="K808" s="17" t="str">
        <f>OBV!G808</f>
        <v>NEUTRAL</v>
      </c>
      <c r="L808" s="17" t="str">
        <f>OBV!H808</f>
        <v>CONFIRMED BULLISH</v>
      </c>
      <c r="M808" s="19">
        <f t="shared" si="120"/>
        <v>25</v>
      </c>
      <c r="N808" s="19">
        <f t="shared" si="121"/>
        <v>100</v>
      </c>
      <c r="O808" s="19">
        <f t="shared" si="122"/>
        <v>0</v>
      </c>
      <c r="P808" s="19">
        <f t="shared" si="123"/>
        <v>83.5</v>
      </c>
      <c r="Q808" s="20">
        <f t="shared" si="124"/>
        <v>56.274999999999999</v>
      </c>
      <c r="R808" s="20">
        <f t="shared" si="125"/>
        <v>45.875</v>
      </c>
      <c r="S808" s="20">
        <f t="shared" si="126"/>
        <v>56.325000000000003</v>
      </c>
      <c r="T808" s="20">
        <f t="shared" si="127"/>
        <v>52.125</v>
      </c>
      <c r="U808" s="19">
        <f t="shared" si="128"/>
        <v>52.82500000000001</v>
      </c>
      <c r="V808" s="19">
        <f t="shared" si="129"/>
        <v>52.650000000000006</v>
      </c>
    </row>
    <row r="809" spans="1:22" ht="13.5" x14ac:dyDescent="0.25">
      <c r="A809" s="3">
        <f>RSI!A809</f>
        <v>43180</v>
      </c>
      <c r="B809" s="2">
        <f>RSI!B809</f>
        <v>3.88</v>
      </c>
      <c r="C809" s="2">
        <f>RSI!I809</f>
        <v>53.146177203423257</v>
      </c>
      <c r="D809" s="2">
        <f>MACD!E809</f>
        <v>-4.822797335848561E-2</v>
      </c>
      <c r="E809" s="2">
        <f>MACD!F809</f>
        <v>3.3337090478751229E-3</v>
      </c>
      <c r="F809" s="2">
        <f>'Moving Avg'!D809</f>
        <v>3.8899999999999997</v>
      </c>
      <c r="G809" s="2">
        <f>'Moving Avg'!F809</f>
        <v>3.8255000000000003</v>
      </c>
      <c r="H809" s="2">
        <f>'Moving Avg'!G809</f>
        <v>3.8080000000000012</v>
      </c>
      <c r="I809" s="2">
        <f>'Moving Avg'!H809</f>
        <v>4.0715499999999993</v>
      </c>
      <c r="J809" s="17" t="str">
        <f>OBV!F809</f>
        <v>BEARISH</v>
      </c>
      <c r="K809" s="17" t="str">
        <f>OBV!G809</f>
        <v>WEAK</v>
      </c>
      <c r="L809" s="17" t="str">
        <f>OBV!H809</f>
        <v>CONFIRMED BEARISH</v>
      </c>
      <c r="M809" s="19">
        <f t="shared" si="120"/>
        <v>25</v>
      </c>
      <c r="N809" s="19">
        <f t="shared" si="121"/>
        <v>100</v>
      </c>
      <c r="O809" s="19">
        <f t="shared" si="122"/>
        <v>0</v>
      </c>
      <c r="P809" s="19">
        <f t="shared" si="123"/>
        <v>0</v>
      </c>
      <c r="Q809" s="20">
        <f t="shared" si="124"/>
        <v>43.75</v>
      </c>
      <c r="R809" s="20">
        <f t="shared" si="125"/>
        <v>25</v>
      </c>
      <c r="S809" s="20">
        <f t="shared" si="126"/>
        <v>18.75</v>
      </c>
      <c r="T809" s="20">
        <f t="shared" si="127"/>
        <v>31.25</v>
      </c>
      <c r="U809" s="19">
        <f t="shared" si="128"/>
        <v>29.166666666666668</v>
      </c>
      <c r="V809" s="19">
        <f t="shared" si="129"/>
        <v>29.6875</v>
      </c>
    </row>
    <row r="810" spans="1:22" ht="13.5" x14ac:dyDescent="0.25">
      <c r="A810" s="3">
        <f>RSI!A810</f>
        <v>43181</v>
      </c>
      <c r="B810" s="2">
        <f>RSI!B810</f>
        <v>3.89</v>
      </c>
      <c r="C810" s="2">
        <f>RSI!I810</f>
        <v>53.907603233147</v>
      </c>
      <c r="D810" s="2">
        <f>MACD!E810</f>
        <v>-5.3977469087312713E-2</v>
      </c>
      <c r="E810" s="2">
        <f>MACD!F810</f>
        <v>-8.1285265791624442E-3</v>
      </c>
      <c r="F810" s="2">
        <f>'Moving Avg'!D810</f>
        <v>3.8880000000000003</v>
      </c>
      <c r="G810" s="2">
        <f>'Moving Avg'!F810</f>
        <v>3.8250000000000002</v>
      </c>
      <c r="H810" s="2">
        <f>'Moving Avg'!G810</f>
        <v>3.813200000000001</v>
      </c>
      <c r="I810" s="2">
        <f>'Moving Avg'!H810</f>
        <v>4.0717499999999998</v>
      </c>
      <c r="J810" s="17" t="str">
        <f>OBV!F810</f>
        <v>BEARISH</v>
      </c>
      <c r="K810" s="17" t="str">
        <f>OBV!G810</f>
        <v>NEUTRAL</v>
      </c>
      <c r="L810" s="17" t="str">
        <f>OBV!H810</f>
        <v>CONFIRMED BEARISH</v>
      </c>
      <c r="M810" s="19">
        <f t="shared" si="120"/>
        <v>25</v>
      </c>
      <c r="N810" s="19">
        <f t="shared" si="121"/>
        <v>100</v>
      </c>
      <c r="O810" s="19">
        <f t="shared" si="122"/>
        <v>0</v>
      </c>
      <c r="P810" s="19">
        <f t="shared" si="123"/>
        <v>16.5</v>
      </c>
      <c r="Q810" s="20">
        <f t="shared" si="124"/>
        <v>46.225000000000001</v>
      </c>
      <c r="R810" s="20">
        <f t="shared" si="125"/>
        <v>29.125</v>
      </c>
      <c r="S810" s="20">
        <f t="shared" si="126"/>
        <v>26.175000000000001</v>
      </c>
      <c r="T810" s="20">
        <f t="shared" si="127"/>
        <v>35.375</v>
      </c>
      <c r="U810" s="19">
        <f t="shared" si="128"/>
        <v>33.841666666666661</v>
      </c>
      <c r="V810" s="19">
        <f t="shared" si="129"/>
        <v>34.224999999999994</v>
      </c>
    </row>
    <row r="811" spans="1:22" ht="13.5" x14ac:dyDescent="0.25">
      <c r="A811" s="3">
        <f>RSI!A811</f>
        <v>43182</v>
      </c>
      <c r="B811" s="2">
        <f>RSI!B811</f>
        <v>3.85</v>
      </c>
      <c r="C811" s="2">
        <f>RSI!I811</f>
        <v>50.380715054089762</v>
      </c>
      <c r="D811" s="2">
        <f>MACD!E811</f>
        <v>-4.0772914811182392E-2</v>
      </c>
      <c r="E811" s="2">
        <f>MACD!F811</f>
        <v>-1.4657404225566434E-2</v>
      </c>
      <c r="F811" s="2">
        <f>'Moving Avg'!D811</f>
        <v>3.8780000000000001</v>
      </c>
      <c r="G811" s="2">
        <f>'Moving Avg'!F811</f>
        <v>3.8229999999999995</v>
      </c>
      <c r="H811" s="2">
        <f>'Moving Avg'!G811</f>
        <v>3.8174000000000006</v>
      </c>
      <c r="I811" s="2">
        <f>'Moving Avg'!H811</f>
        <v>4.0715499999999993</v>
      </c>
      <c r="J811" s="17" t="str">
        <f>OBV!F811</f>
        <v>BEARISH</v>
      </c>
      <c r="K811" s="17" t="str">
        <f>OBV!G811</f>
        <v>WEAK</v>
      </c>
      <c r="L811" s="17" t="str">
        <f>OBV!H811</f>
        <v>CONFIRMED BEARISH</v>
      </c>
      <c r="M811" s="19">
        <f t="shared" si="120"/>
        <v>25</v>
      </c>
      <c r="N811" s="19">
        <f t="shared" si="121"/>
        <v>100</v>
      </c>
      <c r="O811" s="19">
        <f t="shared" si="122"/>
        <v>0</v>
      </c>
      <c r="P811" s="19">
        <f t="shared" si="123"/>
        <v>0</v>
      </c>
      <c r="Q811" s="20">
        <f t="shared" si="124"/>
        <v>43.75</v>
      </c>
      <c r="R811" s="20">
        <f t="shared" si="125"/>
        <v>25</v>
      </c>
      <c r="S811" s="20">
        <f t="shared" si="126"/>
        <v>18.75</v>
      </c>
      <c r="T811" s="20">
        <f t="shared" si="127"/>
        <v>31.25</v>
      </c>
      <c r="U811" s="19">
        <f t="shared" si="128"/>
        <v>29.166666666666668</v>
      </c>
      <c r="V811" s="19">
        <f t="shared" si="129"/>
        <v>29.6875</v>
      </c>
    </row>
    <row r="812" spans="1:22" ht="13.5" x14ac:dyDescent="0.25">
      <c r="A812" s="3">
        <f>RSI!A812</f>
        <v>43185</v>
      </c>
      <c r="B812" s="2">
        <f>RSI!B812</f>
        <v>3.93</v>
      </c>
      <c r="C812" s="2">
        <f>RSI!I812</f>
        <v>56.509207657039475</v>
      </c>
      <c r="D812" s="2">
        <f>MACD!E812</f>
        <v>-4.4777632517221111E-2</v>
      </c>
      <c r="E812" s="2">
        <f>MACD!F812</f>
        <v>-2.068144988389737E-2</v>
      </c>
      <c r="F812" s="2">
        <f>'Moving Avg'!D812</f>
        <v>3.8899999999999997</v>
      </c>
      <c r="G812" s="2">
        <f>'Moving Avg'!F812</f>
        <v>3.8294999999999995</v>
      </c>
      <c r="H812" s="2">
        <f>'Moving Avg'!G812</f>
        <v>3.8224</v>
      </c>
      <c r="I812" s="2">
        <f>'Moving Avg'!H812</f>
        <v>4.0717499999999998</v>
      </c>
      <c r="J812" s="17" t="str">
        <f>OBV!F812</f>
        <v>BULLISH</v>
      </c>
      <c r="K812" s="17" t="str">
        <f>OBV!G812</f>
        <v>NEUTRAL</v>
      </c>
      <c r="L812" s="17" t="str">
        <f>OBV!H812</f>
        <v>CONFIRMED BULLISH</v>
      </c>
      <c r="M812" s="19">
        <f t="shared" si="120"/>
        <v>25</v>
      </c>
      <c r="N812" s="19">
        <f t="shared" si="121"/>
        <v>100</v>
      </c>
      <c r="O812" s="19">
        <f t="shared" si="122"/>
        <v>0</v>
      </c>
      <c r="P812" s="19">
        <f t="shared" si="123"/>
        <v>83.5</v>
      </c>
      <c r="Q812" s="20">
        <f t="shared" si="124"/>
        <v>56.274999999999999</v>
      </c>
      <c r="R812" s="20">
        <f t="shared" si="125"/>
        <v>45.875</v>
      </c>
      <c r="S812" s="20">
        <f t="shared" si="126"/>
        <v>56.325000000000003</v>
      </c>
      <c r="T812" s="20">
        <f t="shared" si="127"/>
        <v>52.125</v>
      </c>
      <c r="U812" s="19">
        <f t="shared" si="128"/>
        <v>52.82500000000001</v>
      </c>
      <c r="V812" s="19">
        <f t="shared" si="129"/>
        <v>52.650000000000006</v>
      </c>
    </row>
    <row r="813" spans="1:22" ht="13.5" x14ac:dyDescent="0.25">
      <c r="A813" s="3">
        <f>RSI!A813</f>
        <v>43186</v>
      </c>
      <c r="B813" s="2">
        <f>RSI!B813</f>
        <v>3.95</v>
      </c>
      <c r="C813" s="2">
        <f>RSI!I813</f>
        <v>57.908854915069469</v>
      </c>
      <c r="D813" s="2">
        <f>MACD!E813</f>
        <v>-5.3216911261071864E-2</v>
      </c>
      <c r="E813" s="2">
        <f>MACD!F813</f>
        <v>-2.7188542159332269E-2</v>
      </c>
      <c r="F813" s="2">
        <f>'Moving Avg'!D813</f>
        <v>3.9</v>
      </c>
      <c r="G813" s="2">
        <f>'Moving Avg'!F813</f>
        <v>3.839999999999999</v>
      </c>
      <c r="H813" s="2">
        <f>'Moving Avg'!G813</f>
        <v>3.8283999999999998</v>
      </c>
      <c r="I813" s="2">
        <f>'Moving Avg'!H813</f>
        <v>4.0723000000000003</v>
      </c>
      <c r="J813" s="17" t="str">
        <f>OBV!F813</f>
        <v>BULLISH</v>
      </c>
      <c r="K813" s="17" t="str">
        <f>OBV!G813</f>
        <v>STRONG</v>
      </c>
      <c r="L813" s="17" t="str">
        <f>OBV!H813</f>
        <v>CONFIRMED BULLISH</v>
      </c>
      <c r="M813" s="19">
        <f t="shared" si="120"/>
        <v>25</v>
      </c>
      <c r="N813" s="19">
        <f t="shared" si="121"/>
        <v>100</v>
      </c>
      <c r="O813" s="19">
        <f t="shared" si="122"/>
        <v>0</v>
      </c>
      <c r="P813" s="19">
        <f t="shared" si="123"/>
        <v>100</v>
      </c>
      <c r="Q813" s="20">
        <f t="shared" si="124"/>
        <v>58.75</v>
      </c>
      <c r="R813" s="20">
        <f t="shared" si="125"/>
        <v>50</v>
      </c>
      <c r="S813" s="20">
        <f t="shared" si="126"/>
        <v>63.75</v>
      </c>
      <c r="T813" s="20">
        <f t="shared" si="127"/>
        <v>56.25</v>
      </c>
      <c r="U813" s="19">
        <f t="shared" si="128"/>
        <v>57.5</v>
      </c>
      <c r="V813" s="19">
        <f t="shared" si="129"/>
        <v>57.1875</v>
      </c>
    </row>
    <row r="814" spans="1:22" ht="13.5" x14ac:dyDescent="0.25">
      <c r="A814" s="3">
        <f>RSI!A814</f>
        <v>43187</v>
      </c>
      <c r="B814" s="2">
        <f>RSI!B814</f>
        <v>3.99</v>
      </c>
      <c r="C814" s="2">
        <f>RSI!I814</f>
        <v>60.637333017757925</v>
      </c>
      <c r="D814" s="2">
        <f>MACD!E814</f>
        <v>-4.6971709008976958E-2</v>
      </c>
      <c r="E814" s="2">
        <f>MACD!F814</f>
        <v>-3.1145175529261208E-2</v>
      </c>
      <c r="F814" s="2">
        <f>'Moving Avg'!D814</f>
        <v>3.9219999999999997</v>
      </c>
      <c r="G814" s="2">
        <f>'Moving Avg'!F814</f>
        <v>3.8549999999999995</v>
      </c>
      <c r="H814" s="2">
        <f>'Moving Avg'!G814</f>
        <v>3.8361999999999998</v>
      </c>
      <c r="I814" s="2">
        <f>'Moving Avg'!H814</f>
        <v>4.0732500000000007</v>
      </c>
      <c r="J814" s="17" t="str">
        <f>OBV!F814</f>
        <v>BULLISH</v>
      </c>
      <c r="K814" s="17" t="str">
        <f>OBV!G814</f>
        <v>STRONG</v>
      </c>
      <c r="L814" s="17" t="str">
        <f>OBV!H814</f>
        <v>CONFIRMED BULLISH</v>
      </c>
      <c r="M814" s="19">
        <f t="shared" si="120"/>
        <v>25</v>
      </c>
      <c r="N814" s="19">
        <f t="shared" si="121"/>
        <v>45</v>
      </c>
      <c r="O814" s="19">
        <f t="shared" si="122"/>
        <v>0</v>
      </c>
      <c r="P814" s="19">
        <f t="shared" si="123"/>
        <v>100</v>
      </c>
      <c r="Q814" s="20">
        <f t="shared" si="124"/>
        <v>39.5</v>
      </c>
      <c r="R814" s="20">
        <f t="shared" si="125"/>
        <v>39</v>
      </c>
      <c r="S814" s="20">
        <f t="shared" si="126"/>
        <v>55.5</v>
      </c>
      <c r="T814" s="20">
        <f t="shared" si="127"/>
        <v>42.5</v>
      </c>
      <c r="U814" s="19">
        <f t="shared" si="128"/>
        <v>44.666666666666664</v>
      </c>
      <c r="V814" s="19">
        <f t="shared" si="129"/>
        <v>44.125</v>
      </c>
    </row>
    <row r="815" spans="1:22" ht="13.5" x14ac:dyDescent="0.25">
      <c r="A815" s="3">
        <f>RSI!A815</f>
        <v>43188</v>
      </c>
      <c r="B815" s="2">
        <f>RSI!B815</f>
        <v>3.97</v>
      </c>
      <c r="C815" s="2">
        <f>RSI!I815</f>
        <v>58.592187876355361</v>
      </c>
      <c r="D815" s="2">
        <f>MACD!E815</f>
        <v>-4.2512115119056837E-2</v>
      </c>
      <c r="E815" s="2">
        <f>MACD!F815</f>
        <v>-3.3418563447220336E-2</v>
      </c>
      <c r="F815" s="2">
        <f>'Moving Avg'!D815</f>
        <v>3.9380000000000002</v>
      </c>
      <c r="G815" s="2">
        <f>'Moving Avg'!F815</f>
        <v>3.8634999999999997</v>
      </c>
      <c r="H815" s="2">
        <f>'Moving Avg'!G815</f>
        <v>3.8414000000000006</v>
      </c>
      <c r="I815" s="2">
        <f>'Moving Avg'!H815</f>
        <v>4.0743499999999999</v>
      </c>
      <c r="J815" s="17" t="str">
        <f>OBV!F815</f>
        <v>BULLISH</v>
      </c>
      <c r="K815" s="17" t="str">
        <f>OBV!G815</f>
        <v>STRONG</v>
      </c>
      <c r="L815" s="17" t="str">
        <f>OBV!H815</f>
        <v>CONFIRMED BULLISH</v>
      </c>
      <c r="M815" s="19">
        <f t="shared" si="120"/>
        <v>25</v>
      </c>
      <c r="N815" s="19">
        <f t="shared" si="121"/>
        <v>45</v>
      </c>
      <c r="O815" s="19">
        <f t="shared" si="122"/>
        <v>0</v>
      </c>
      <c r="P815" s="19">
        <f t="shared" si="123"/>
        <v>100</v>
      </c>
      <c r="Q815" s="20">
        <f t="shared" si="124"/>
        <v>39.5</v>
      </c>
      <c r="R815" s="20">
        <f t="shared" si="125"/>
        <v>39</v>
      </c>
      <c r="S815" s="20">
        <f t="shared" si="126"/>
        <v>55.5</v>
      </c>
      <c r="T815" s="20">
        <f t="shared" si="127"/>
        <v>42.5</v>
      </c>
      <c r="U815" s="19">
        <f t="shared" si="128"/>
        <v>44.666666666666664</v>
      </c>
      <c r="V815" s="19">
        <f t="shared" si="129"/>
        <v>44.125</v>
      </c>
    </row>
    <row r="816" spans="1:22" ht="13.5" x14ac:dyDescent="0.25">
      <c r="A816" s="3">
        <f>RSI!A816</f>
        <v>43189</v>
      </c>
      <c r="B816" s="2">
        <f>RSI!B816</f>
        <v>3.99</v>
      </c>
      <c r="C816" s="2">
        <f>RSI!I816</f>
        <v>60.043484980843594</v>
      </c>
      <c r="D816" s="2">
        <f>MACD!E816</f>
        <v>-4.0812865033005075E-2</v>
      </c>
      <c r="E816" s="2">
        <f>MACD!F816</f>
        <v>-3.4897423764377287E-2</v>
      </c>
      <c r="F816" s="2">
        <f>'Moving Avg'!D816</f>
        <v>3.9660000000000002</v>
      </c>
      <c r="G816" s="2">
        <f>'Moving Avg'!F816</f>
        <v>3.8729999999999998</v>
      </c>
      <c r="H816" s="2">
        <f>'Moving Avg'!G816</f>
        <v>3.8466000000000005</v>
      </c>
      <c r="I816" s="2">
        <f>'Moving Avg'!H816</f>
        <v>4.0755500000000007</v>
      </c>
      <c r="J816" s="17" t="str">
        <f>OBV!F816</f>
        <v>BULLISH</v>
      </c>
      <c r="K816" s="17" t="str">
        <f>OBV!G816</f>
        <v>STRONG</v>
      </c>
      <c r="L816" s="17" t="str">
        <f>OBV!H816</f>
        <v>CONFIRMED BULLISH</v>
      </c>
      <c r="M816" s="19">
        <f t="shared" si="120"/>
        <v>25</v>
      </c>
      <c r="N816" s="19">
        <f t="shared" si="121"/>
        <v>45</v>
      </c>
      <c r="O816" s="19">
        <f t="shared" si="122"/>
        <v>0</v>
      </c>
      <c r="P816" s="19">
        <f t="shared" si="123"/>
        <v>100</v>
      </c>
      <c r="Q816" s="20">
        <f t="shared" si="124"/>
        <v>39.5</v>
      </c>
      <c r="R816" s="20">
        <f t="shared" si="125"/>
        <v>39</v>
      </c>
      <c r="S816" s="20">
        <f t="shared" si="126"/>
        <v>55.5</v>
      </c>
      <c r="T816" s="20">
        <f t="shared" si="127"/>
        <v>42.5</v>
      </c>
      <c r="U816" s="19">
        <f t="shared" si="128"/>
        <v>44.666666666666664</v>
      </c>
      <c r="V816" s="19">
        <f t="shared" si="129"/>
        <v>44.125</v>
      </c>
    </row>
    <row r="817" spans="1:22" ht="13.5" x14ac:dyDescent="0.25">
      <c r="A817" s="3">
        <f>RSI!A817</f>
        <v>43192</v>
      </c>
      <c r="B817" s="2">
        <f>RSI!B817</f>
        <v>3.93</v>
      </c>
      <c r="C817" s="2">
        <f>RSI!I817</f>
        <v>53.936046610943698</v>
      </c>
      <c r="D817" s="2">
        <f>MACD!E817</f>
        <v>-4.0213021062075249E-2</v>
      </c>
      <c r="E817" s="2">
        <f>MACD!F817</f>
        <v>-3.5960543223916883E-2</v>
      </c>
      <c r="F817" s="2">
        <f>'Moving Avg'!D817</f>
        <v>3.9660000000000002</v>
      </c>
      <c r="G817" s="2">
        <f>'Moving Avg'!F817</f>
        <v>3.8805000000000001</v>
      </c>
      <c r="H817" s="2">
        <f>'Moving Avg'!G817</f>
        <v>3.8502000000000005</v>
      </c>
      <c r="I817" s="2">
        <f>'Moving Avg'!H817</f>
        <v>4.0764500000000004</v>
      </c>
      <c r="J817" s="17" t="str">
        <f>OBV!F817</f>
        <v>BULLISH</v>
      </c>
      <c r="K817" s="17" t="str">
        <f>OBV!G817</f>
        <v>STRONG</v>
      </c>
      <c r="L817" s="17" t="str">
        <f>OBV!H817</f>
        <v>NEUTRAL</v>
      </c>
      <c r="M817" s="19">
        <f t="shared" si="120"/>
        <v>25</v>
      </c>
      <c r="N817" s="19">
        <f t="shared" si="121"/>
        <v>45</v>
      </c>
      <c r="O817" s="19">
        <f t="shared" si="122"/>
        <v>0</v>
      </c>
      <c r="P817" s="19">
        <f t="shared" si="123"/>
        <v>66</v>
      </c>
      <c r="Q817" s="20">
        <f t="shared" si="124"/>
        <v>34.4</v>
      </c>
      <c r="R817" s="20">
        <f t="shared" si="125"/>
        <v>30.5</v>
      </c>
      <c r="S817" s="20">
        <f t="shared" si="126"/>
        <v>40.200000000000003</v>
      </c>
      <c r="T817" s="20">
        <f t="shared" si="127"/>
        <v>34</v>
      </c>
      <c r="U817" s="19">
        <f t="shared" si="128"/>
        <v>35.033333333333339</v>
      </c>
      <c r="V817" s="19">
        <f t="shared" si="129"/>
        <v>34.775000000000006</v>
      </c>
    </row>
    <row r="818" spans="1:22" ht="13.5" x14ac:dyDescent="0.25">
      <c r="A818" s="3">
        <f>RSI!A818</f>
        <v>43193</v>
      </c>
      <c r="B818" s="2">
        <f>RSI!B818</f>
        <v>3.9</v>
      </c>
      <c r="C818" s="2">
        <f>RSI!I818</f>
        <v>51.135331311093303</v>
      </c>
      <c r="D818" s="2">
        <f>MACD!E818</f>
        <v>-3.3130943636850319E-2</v>
      </c>
      <c r="E818" s="2">
        <f>MACD!F818</f>
        <v>-3.5394623306503573E-2</v>
      </c>
      <c r="F818" s="2">
        <f>'Moving Avg'!D818</f>
        <v>3.9560000000000004</v>
      </c>
      <c r="G818" s="2">
        <f>'Moving Avg'!F818</f>
        <v>3.8865000000000007</v>
      </c>
      <c r="H818" s="2">
        <f>'Moving Avg'!G818</f>
        <v>3.8532000000000006</v>
      </c>
      <c r="I818" s="2">
        <f>'Moving Avg'!H818</f>
        <v>4.0769500000000001</v>
      </c>
      <c r="J818" s="17" t="str">
        <f>OBV!F818</f>
        <v>BULLISH</v>
      </c>
      <c r="K818" s="17" t="str">
        <f>OBV!G818</f>
        <v>NEUTRAL</v>
      </c>
      <c r="L818" s="17" t="str">
        <f>OBV!H818</f>
        <v>BULLISH DIVERGENCE</v>
      </c>
      <c r="M818" s="19">
        <f t="shared" si="120"/>
        <v>25</v>
      </c>
      <c r="N818" s="19">
        <f t="shared" si="121"/>
        <v>0</v>
      </c>
      <c r="O818" s="19">
        <f t="shared" si="122"/>
        <v>0</v>
      </c>
      <c r="P818" s="19">
        <f t="shared" si="123"/>
        <v>66.5</v>
      </c>
      <c r="Q818" s="20">
        <f t="shared" si="124"/>
        <v>18.725000000000001</v>
      </c>
      <c r="R818" s="20">
        <f t="shared" si="125"/>
        <v>21.625</v>
      </c>
      <c r="S818" s="20">
        <f t="shared" si="126"/>
        <v>33.674999999999997</v>
      </c>
      <c r="T818" s="20">
        <f t="shared" si="127"/>
        <v>22.875</v>
      </c>
      <c r="U818" s="19">
        <f t="shared" si="128"/>
        <v>24.675000000000001</v>
      </c>
      <c r="V818" s="19">
        <f t="shared" si="129"/>
        <v>24.225000000000001</v>
      </c>
    </row>
    <row r="819" spans="1:22" ht="13.5" x14ac:dyDescent="0.25">
      <c r="A819" s="3">
        <f>RSI!A819</f>
        <v>43194</v>
      </c>
      <c r="B819" s="2">
        <f>RSI!B819</f>
        <v>3.9</v>
      </c>
      <c r="C819" s="2">
        <f>RSI!I819</f>
        <v>51.135331311093303</v>
      </c>
      <c r="D819" s="2">
        <f>MACD!E819</f>
        <v>-3.028166994316317E-2</v>
      </c>
      <c r="E819" s="2">
        <f>MACD!F819</f>
        <v>-3.4372032633835495E-2</v>
      </c>
      <c r="F819" s="2">
        <f>'Moving Avg'!D819</f>
        <v>3.9380000000000002</v>
      </c>
      <c r="G819" s="2">
        <f>'Moving Avg'!F819</f>
        <v>3.8970000000000011</v>
      </c>
      <c r="H819" s="2">
        <f>'Moving Avg'!G819</f>
        <v>3.8572000000000002</v>
      </c>
      <c r="I819" s="2">
        <f>'Moving Avg'!H819</f>
        <v>4.0776500000000002</v>
      </c>
      <c r="J819" s="17" t="str">
        <f>OBV!F819</f>
        <v>BEARISH</v>
      </c>
      <c r="K819" s="17" t="str">
        <f>OBV!G819</f>
        <v>WEAK</v>
      </c>
      <c r="L819" s="17" t="str">
        <f>OBV!H819</f>
        <v>CONFIRMED BEARISH</v>
      </c>
      <c r="M819" s="19">
        <f t="shared" si="120"/>
        <v>25</v>
      </c>
      <c r="N819" s="19">
        <f t="shared" si="121"/>
        <v>0</v>
      </c>
      <c r="O819" s="19">
        <f t="shared" si="122"/>
        <v>0</v>
      </c>
      <c r="P819" s="19">
        <f t="shared" si="123"/>
        <v>0</v>
      </c>
      <c r="Q819" s="20">
        <f t="shared" si="124"/>
        <v>8.75</v>
      </c>
      <c r="R819" s="20">
        <f t="shared" si="125"/>
        <v>5</v>
      </c>
      <c r="S819" s="20">
        <f t="shared" si="126"/>
        <v>3.75</v>
      </c>
      <c r="T819" s="20">
        <f t="shared" si="127"/>
        <v>6.25</v>
      </c>
      <c r="U819" s="19">
        <f t="shared" si="128"/>
        <v>5.833333333333333</v>
      </c>
      <c r="V819" s="19">
        <f t="shared" si="129"/>
        <v>5.9375</v>
      </c>
    </row>
    <row r="820" spans="1:22" ht="13.5" x14ac:dyDescent="0.25">
      <c r="A820" s="3">
        <f>RSI!A820</f>
        <v>43195</v>
      </c>
      <c r="B820" s="2">
        <f>RSI!B820</f>
        <v>4</v>
      </c>
      <c r="C820" s="2">
        <f>RSI!I820</f>
        <v>59.304601670838593</v>
      </c>
      <c r="D820" s="2">
        <f>MACD!E820</f>
        <v>-3.3801108844768279E-2</v>
      </c>
      <c r="E820" s="2">
        <f>MACD!F820</f>
        <v>-3.4257847876022055E-2</v>
      </c>
      <c r="F820" s="2">
        <f>'Moving Avg'!D820</f>
        <v>3.944</v>
      </c>
      <c r="G820" s="2">
        <f>'Moving Avg'!F820</f>
        <v>3.9080000000000013</v>
      </c>
      <c r="H820" s="2">
        <f>'Moving Avg'!G820</f>
        <v>3.8652000000000002</v>
      </c>
      <c r="I820" s="2">
        <f>'Moving Avg'!H820</f>
        <v>4.0786499999999997</v>
      </c>
      <c r="J820" s="17" t="str">
        <f>OBV!F820</f>
        <v>BEARISH</v>
      </c>
      <c r="K820" s="17" t="str">
        <f>OBV!G820</f>
        <v>NEUTRAL</v>
      </c>
      <c r="L820" s="17" t="str">
        <f>OBV!H820</f>
        <v>BEARISH DIVERGENCE</v>
      </c>
      <c r="M820" s="19">
        <f t="shared" si="120"/>
        <v>25</v>
      </c>
      <c r="N820" s="19">
        <f t="shared" si="121"/>
        <v>0</v>
      </c>
      <c r="O820" s="19">
        <f t="shared" si="122"/>
        <v>0</v>
      </c>
      <c r="P820" s="19">
        <f t="shared" si="123"/>
        <v>16.5</v>
      </c>
      <c r="Q820" s="20">
        <f t="shared" si="124"/>
        <v>11.225</v>
      </c>
      <c r="R820" s="20">
        <f t="shared" si="125"/>
        <v>9.125</v>
      </c>
      <c r="S820" s="20">
        <f t="shared" si="126"/>
        <v>11.175000000000001</v>
      </c>
      <c r="T820" s="20">
        <f t="shared" si="127"/>
        <v>10.375</v>
      </c>
      <c r="U820" s="19">
        <f t="shared" si="128"/>
        <v>10.508333333333335</v>
      </c>
      <c r="V820" s="19">
        <f t="shared" si="129"/>
        <v>10.475000000000001</v>
      </c>
    </row>
    <row r="821" spans="1:22" ht="13.5" x14ac:dyDescent="0.25">
      <c r="A821" s="3">
        <f>RSI!A821</f>
        <v>43196</v>
      </c>
      <c r="B821" s="2">
        <f>RSI!B821</f>
        <v>4.13</v>
      </c>
      <c r="C821" s="2">
        <f>RSI!I821</f>
        <v>67.02300436059673</v>
      </c>
      <c r="D821" s="2">
        <f>MACD!E821</f>
        <v>-5.3210343211042677E-2</v>
      </c>
      <c r="E821" s="2">
        <f>MACD!F821</f>
        <v>-3.8048346943026182E-2</v>
      </c>
      <c r="F821" s="2">
        <f>'Moving Avg'!D821</f>
        <v>3.972</v>
      </c>
      <c r="G821" s="2">
        <f>'Moving Avg'!F821</f>
        <v>3.9205000000000005</v>
      </c>
      <c r="H821" s="2">
        <f>'Moving Avg'!G821</f>
        <v>3.8759999999999994</v>
      </c>
      <c r="I821" s="2">
        <f>'Moving Avg'!H821</f>
        <v>4.0797999999999996</v>
      </c>
      <c r="J821" s="17" t="str">
        <f>OBV!F821</f>
        <v>BULLISH</v>
      </c>
      <c r="K821" s="17" t="str">
        <f>OBV!G821</f>
        <v>STRONG</v>
      </c>
      <c r="L821" s="17" t="str">
        <f>OBV!H821</f>
        <v>CONFIRMED BULLISH</v>
      </c>
      <c r="M821" s="19">
        <f t="shared" si="120"/>
        <v>25</v>
      </c>
      <c r="N821" s="19">
        <f t="shared" si="121"/>
        <v>45</v>
      </c>
      <c r="O821" s="19">
        <f t="shared" si="122"/>
        <v>0</v>
      </c>
      <c r="P821" s="19">
        <f t="shared" si="123"/>
        <v>100</v>
      </c>
      <c r="Q821" s="20">
        <f t="shared" si="124"/>
        <v>39.5</v>
      </c>
      <c r="R821" s="20">
        <f t="shared" si="125"/>
        <v>39</v>
      </c>
      <c r="S821" s="20">
        <f t="shared" si="126"/>
        <v>55.5</v>
      </c>
      <c r="T821" s="20">
        <f t="shared" si="127"/>
        <v>42.5</v>
      </c>
      <c r="U821" s="19">
        <f t="shared" si="128"/>
        <v>44.666666666666664</v>
      </c>
      <c r="V821" s="19">
        <f t="shared" si="129"/>
        <v>44.125</v>
      </c>
    </row>
    <row r="822" spans="1:22" ht="13.5" x14ac:dyDescent="0.25">
      <c r="A822" s="3">
        <f>RSI!A822</f>
        <v>43200</v>
      </c>
      <c r="B822" s="2">
        <f>RSI!B822</f>
        <v>4.0999999999999996</v>
      </c>
      <c r="C822" s="2">
        <f>RSI!I822</f>
        <v>64.00606989393772</v>
      </c>
      <c r="D822" s="2">
        <f>MACD!E822</f>
        <v>-5.6471591296174406E-2</v>
      </c>
      <c r="E822" s="2">
        <f>MACD!F822</f>
        <v>-4.1732995813655832E-2</v>
      </c>
      <c r="F822" s="2">
        <f>'Moving Avg'!D822</f>
        <v>4.0060000000000002</v>
      </c>
      <c r="G822" s="2">
        <f>'Moving Avg'!F822</f>
        <v>3.9344999999999999</v>
      </c>
      <c r="H822" s="2">
        <f>'Moving Avg'!G822</f>
        <v>3.8851999999999998</v>
      </c>
      <c r="I822" s="2">
        <f>'Moving Avg'!H822</f>
        <v>4.0812499999999998</v>
      </c>
      <c r="J822" s="17" t="str">
        <f>OBV!F822</f>
        <v>BULLISH</v>
      </c>
      <c r="K822" s="17" t="str">
        <f>OBV!G822</f>
        <v>STRONG</v>
      </c>
      <c r="L822" s="17" t="str">
        <f>OBV!H822</f>
        <v>CONFIRMED BULLISH</v>
      </c>
      <c r="M822" s="19">
        <f t="shared" si="120"/>
        <v>25</v>
      </c>
      <c r="N822" s="19">
        <f t="shared" si="121"/>
        <v>45</v>
      </c>
      <c r="O822" s="19">
        <f t="shared" si="122"/>
        <v>0</v>
      </c>
      <c r="P822" s="19">
        <f t="shared" si="123"/>
        <v>100</v>
      </c>
      <c r="Q822" s="20">
        <f t="shared" si="124"/>
        <v>39.5</v>
      </c>
      <c r="R822" s="20">
        <f t="shared" si="125"/>
        <v>39</v>
      </c>
      <c r="S822" s="20">
        <f t="shared" si="126"/>
        <v>55.5</v>
      </c>
      <c r="T822" s="20">
        <f t="shared" si="127"/>
        <v>42.5</v>
      </c>
      <c r="U822" s="19">
        <f t="shared" si="128"/>
        <v>44.666666666666664</v>
      </c>
      <c r="V822" s="19">
        <f t="shared" si="129"/>
        <v>44.125</v>
      </c>
    </row>
    <row r="823" spans="1:22" ht="13.5" x14ac:dyDescent="0.25">
      <c r="A823" s="3">
        <f>RSI!A823</f>
        <v>43201</v>
      </c>
      <c r="B823" s="2">
        <f>RSI!B823</f>
        <v>4.05</v>
      </c>
      <c r="C823" s="2">
        <f>RSI!I823</f>
        <v>59.22137851311836</v>
      </c>
      <c r="D823" s="2">
        <f>MACD!E823</f>
        <v>-5.3539844453514451E-2</v>
      </c>
      <c r="E823" s="2">
        <f>MACD!F823</f>
        <v>-4.4094365541627559E-2</v>
      </c>
      <c r="F823" s="2">
        <f>'Moving Avg'!D823</f>
        <v>4.0360000000000005</v>
      </c>
      <c r="G823" s="2">
        <f>'Moving Avg'!F823</f>
        <v>3.9469999999999992</v>
      </c>
      <c r="H823" s="2">
        <f>'Moving Avg'!G823</f>
        <v>3.8931999999999998</v>
      </c>
      <c r="I823" s="2">
        <f>'Moving Avg'!H823</f>
        <v>4.0818999999999992</v>
      </c>
      <c r="J823" s="17" t="str">
        <f>OBV!F823</f>
        <v>BULLISH</v>
      </c>
      <c r="K823" s="17" t="str">
        <f>OBV!G823</f>
        <v>NEUTRAL</v>
      </c>
      <c r="L823" s="17" t="str">
        <f>OBV!H823</f>
        <v>CONFIRMED BULLISH</v>
      </c>
      <c r="M823" s="19">
        <f t="shared" si="120"/>
        <v>25</v>
      </c>
      <c r="N823" s="19">
        <f t="shared" si="121"/>
        <v>45</v>
      </c>
      <c r="O823" s="19">
        <f t="shared" si="122"/>
        <v>0</v>
      </c>
      <c r="P823" s="19">
        <f t="shared" si="123"/>
        <v>83.5</v>
      </c>
      <c r="Q823" s="20">
        <f t="shared" si="124"/>
        <v>37.024999999999999</v>
      </c>
      <c r="R823" s="20">
        <f t="shared" si="125"/>
        <v>34.875</v>
      </c>
      <c r="S823" s="20">
        <f t="shared" si="126"/>
        <v>48.075000000000003</v>
      </c>
      <c r="T823" s="20">
        <f t="shared" si="127"/>
        <v>38.375</v>
      </c>
      <c r="U823" s="19">
        <f t="shared" si="128"/>
        <v>39.991666666666667</v>
      </c>
      <c r="V823" s="19">
        <f t="shared" si="129"/>
        <v>39.587500000000006</v>
      </c>
    </row>
    <row r="824" spans="1:22" ht="13.5" x14ac:dyDescent="0.25">
      <c r="A824" s="3">
        <f>RSI!A824</f>
        <v>43202</v>
      </c>
      <c r="B824" s="2">
        <f>RSI!B824</f>
        <v>3.97</v>
      </c>
      <c r="C824" s="2">
        <f>RSI!I824</f>
        <v>52.463716211150611</v>
      </c>
      <c r="D824" s="2">
        <f>MACD!E824</f>
        <v>-3.9692580181305281E-2</v>
      </c>
      <c r="E824" s="2">
        <f>MACD!F824</f>
        <v>-4.3214008469563102E-2</v>
      </c>
      <c r="F824" s="2">
        <f>'Moving Avg'!D824</f>
        <v>4.0499999999999989</v>
      </c>
      <c r="G824" s="2">
        <f>'Moving Avg'!F824</f>
        <v>3.9499999999999993</v>
      </c>
      <c r="H824" s="2">
        <f>'Moving Avg'!G824</f>
        <v>3.8996</v>
      </c>
      <c r="I824" s="2">
        <f>'Moving Avg'!H824</f>
        <v>4.0820999999999996</v>
      </c>
      <c r="J824" s="17" t="str">
        <f>OBV!F824</f>
        <v>BEARISH</v>
      </c>
      <c r="K824" s="17" t="str">
        <f>OBV!G824</f>
        <v>NEUTRAL</v>
      </c>
      <c r="L824" s="17" t="str">
        <f>OBV!H824</f>
        <v>BEARISH DIVERGENCE</v>
      </c>
      <c r="M824" s="19">
        <f t="shared" si="120"/>
        <v>25</v>
      </c>
      <c r="N824" s="19">
        <f t="shared" si="121"/>
        <v>0</v>
      </c>
      <c r="O824" s="19">
        <f t="shared" si="122"/>
        <v>0</v>
      </c>
      <c r="P824" s="19">
        <f t="shared" si="123"/>
        <v>16.5</v>
      </c>
      <c r="Q824" s="20">
        <f t="shared" si="124"/>
        <v>11.225</v>
      </c>
      <c r="R824" s="20">
        <f t="shared" si="125"/>
        <v>9.125</v>
      </c>
      <c r="S824" s="20">
        <f t="shared" si="126"/>
        <v>11.175000000000001</v>
      </c>
      <c r="T824" s="20">
        <f t="shared" si="127"/>
        <v>10.375</v>
      </c>
      <c r="U824" s="19">
        <f t="shared" si="128"/>
        <v>10.508333333333335</v>
      </c>
      <c r="V824" s="19">
        <f t="shared" si="129"/>
        <v>10.475000000000001</v>
      </c>
    </row>
    <row r="825" spans="1:22" ht="13.5" x14ac:dyDescent="0.25">
      <c r="A825" s="3">
        <f>RSI!A825</f>
        <v>43203</v>
      </c>
      <c r="B825" s="2">
        <f>RSI!B825</f>
        <v>3.97</v>
      </c>
      <c r="C825" s="2">
        <f>RSI!I825</f>
        <v>52.463716211150626</v>
      </c>
      <c r="D825" s="2">
        <f>MACD!E825</f>
        <v>-3.1240249709559631E-2</v>
      </c>
      <c r="E825" s="2">
        <f>MACD!F825</f>
        <v>-4.081925671756241E-2</v>
      </c>
      <c r="F825" s="2">
        <f>'Moving Avg'!D825</f>
        <v>4.0439999999999996</v>
      </c>
      <c r="G825" s="2">
        <f>'Moving Avg'!F825</f>
        <v>3.9534999999999996</v>
      </c>
      <c r="H825" s="2">
        <f>'Moving Avg'!G825</f>
        <v>3.907</v>
      </c>
      <c r="I825" s="2">
        <f>'Moving Avg'!H825</f>
        <v>4.0824499999999997</v>
      </c>
      <c r="J825" s="17" t="str">
        <f>OBV!F825</f>
        <v>BEARISH</v>
      </c>
      <c r="K825" s="17" t="str">
        <f>OBV!G825</f>
        <v>NEUTRAL</v>
      </c>
      <c r="L825" s="17" t="str">
        <f>OBV!H825</f>
        <v>CONFIRMED BEARISH</v>
      </c>
      <c r="M825" s="19">
        <f t="shared" si="120"/>
        <v>25</v>
      </c>
      <c r="N825" s="19">
        <f t="shared" si="121"/>
        <v>0</v>
      </c>
      <c r="O825" s="19">
        <f t="shared" si="122"/>
        <v>0</v>
      </c>
      <c r="P825" s="19">
        <f t="shared" si="123"/>
        <v>16.5</v>
      </c>
      <c r="Q825" s="20">
        <f t="shared" si="124"/>
        <v>11.225</v>
      </c>
      <c r="R825" s="20">
        <f t="shared" si="125"/>
        <v>9.125</v>
      </c>
      <c r="S825" s="20">
        <f t="shared" si="126"/>
        <v>11.175000000000001</v>
      </c>
      <c r="T825" s="20">
        <f t="shared" si="127"/>
        <v>10.375</v>
      </c>
      <c r="U825" s="19">
        <f t="shared" si="128"/>
        <v>10.508333333333335</v>
      </c>
      <c r="V825" s="19">
        <f t="shared" si="129"/>
        <v>10.475000000000001</v>
      </c>
    </row>
    <row r="826" spans="1:22" ht="13.5" x14ac:dyDescent="0.25">
      <c r="A826" s="3">
        <f>RSI!A826</f>
        <v>43206</v>
      </c>
      <c r="B826" s="2">
        <f>RSI!B826</f>
        <v>3.94</v>
      </c>
      <c r="C826" s="2">
        <f>RSI!I826</f>
        <v>49.983196765235462</v>
      </c>
      <c r="D826" s="2">
        <f>MACD!E826</f>
        <v>-1.8962893930162927E-2</v>
      </c>
      <c r="E826" s="2">
        <f>MACD!F826</f>
        <v>-3.6447984160082512E-2</v>
      </c>
      <c r="F826" s="2">
        <f>'Moving Avg'!D826</f>
        <v>4.0060000000000002</v>
      </c>
      <c r="G826" s="2">
        <f>'Moving Avg'!F826</f>
        <v>3.9554999999999998</v>
      </c>
      <c r="H826" s="2">
        <f>'Moving Avg'!G826</f>
        <v>3.9117999999999999</v>
      </c>
      <c r="I826" s="2">
        <f>'Moving Avg'!H826</f>
        <v>4.0826499999999992</v>
      </c>
      <c r="J826" s="17" t="str">
        <f>OBV!F826</f>
        <v>BEARISH</v>
      </c>
      <c r="K826" s="17" t="str">
        <f>OBV!G826</f>
        <v>WEAK</v>
      </c>
      <c r="L826" s="17" t="str">
        <f>OBV!H826</f>
        <v>CONFIRMED BEARISH</v>
      </c>
      <c r="M826" s="19">
        <f t="shared" si="120"/>
        <v>25</v>
      </c>
      <c r="N826" s="19">
        <f t="shared" si="121"/>
        <v>0</v>
      </c>
      <c r="O826" s="19">
        <f t="shared" si="122"/>
        <v>0</v>
      </c>
      <c r="P826" s="19">
        <f t="shared" si="123"/>
        <v>0</v>
      </c>
      <c r="Q826" s="20">
        <f t="shared" si="124"/>
        <v>8.75</v>
      </c>
      <c r="R826" s="20">
        <f t="shared" si="125"/>
        <v>5</v>
      </c>
      <c r="S826" s="20">
        <f t="shared" si="126"/>
        <v>3.75</v>
      </c>
      <c r="T826" s="20">
        <f t="shared" si="127"/>
        <v>6.25</v>
      </c>
      <c r="U826" s="19">
        <f t="shared" si="128"/>
        <v>5.833333333333333</v>
      </c>
      <c r="V826" s="19">
        <f t="shared" si="129"/>
        <v>5.9375</v>
      </c>
    </row>
    <row r="827" spans="1:22" ht="13.5" x14ac:dyDescent="0.25">
      <c r="A827" s="3">
        <f>RSI!A827</f>
        <v>43207</v>
      </c>
      <c r="B827" s="2">
        <f>RSI!B827</f>
        <v>3.94</v>
      </c>
      <c r="C827" s="2">
        <f>RSI!I827</f>
        <v>49.983196765235455</v>
      </c>
      <c r="D827" s="2">
        <f>MACD!E827</f>
        <v>-1.7788750297528022E-2</v>
      </c>
      <c r="E827" s="2">
        <f>MACD!F827</f>
        <v>-3.271613738757162E-2</v>
      </c>
      <c r="F827" s="2">
        <f>'Moving Avg'!D827</f>
        <v>3.9740000000000002</v>
      </c>
      <c r="G827" s="2">
        <f>'Moving Avg'!F827</f>
        <v>3.9589999999999996</v>
      </c>
      <c r="H827" s="2">
        <f>'Moving Avg'!G827</f>
        <v>3.9157999999999999</v>
      </c>
      <c r="I827" s="2">
        <f>'Moving Avg'!H827</f>
        <v>4.0823</v>
      </c>
      <c r="J827" s="17" t="str">
        <f>OBV!F827</f>
        <v>BEARISH</v>
      </c>
      <c r="K827" s="17" t="str">
        <f>OBV!G827</f>
        <v>WEAK</v>
      </c>
      <c r="L827" s="17" t="str">
        <f>OBV!H827</f>
        <v>CONFIRMED BEARISH</v>
      </c>
      <c r="M827" s="19">
        <f t="shared" si="120"/>
        <v>25</v>
      </c>
      <c r="N827" s="19">
        <f t="shared" si="121"/>
        <v>0</v>
      </c>
      <c r="O827" s="19">
        <f t="shared" si="122"/>
        <v>0</v>
      </c>
      <c r="P827" s="19">
        <f t="shared" si="123"/>
        <v>0</v>
      </c>
      <c r="Q827" s="20">
        <f t="shared" si="124"/>
        <v>8.75</v>
      </c>
      <c r="R827" s="20">
        <f t="shared" si="125"/>
        <v>5</v>
      </c>
      <c r="S827" s="20">
        <f t="shared" si="126"/>
        <v>3.75</v>
      </c>
      <c r="T827" s="20">
        <f t="shared" si="127"/>
        <v>6.25</v>
      </c>
      <c r="U827" s="19">
        <f t="shared" si="128"/>
        <v>5.833333333333333</v>
      </c>
      <c r="V827" s="19">
        <f t="shared" si="129"/>
        <v>5.9375</v>
      </c>
    </row>
    <row r="828" spans="1:22" ht="13.5" x14ac:dyDescent="0.25">
      <c r="A828" s="3">
        <f>RSI!A828</f>
        <v>43208</v>
      </c>
      <c r="B828" s="2">
        <f>RSI!B828</f>
        <v>4.17</v>
      </c>
      <c r="C828" s="2">
        <f>RSI!I828</f>
        <v>64.78674218111577</v>
      </c>
      <c r="D828" s="2">
        <f>MACD!E828</f>
        <v>-3.8432498160306583E-2</v>
      </c>
      <c r="E828" s="2">
        <f>MACD!F828</f>
        <v>-3.3859409542118614E-2</v>
      </c>
      <c r="F828" s="2">
        <f>'Moving Avg'!D828</f>
        <v>3.9980000000000002</v>
      </c>
      <c r="G828" s="2">
        <f>'Moving Avg'!F828</f>
        <v>3.9725000000000001</v>
      </c>
      <c r="H828" s="2">
        <f>'Moving Avg'!G828</f>
        <v>3.92</v>
      </c>
      <c r="I828" s="2">
        <f>'Moving Avg'!H828</f>
        <v>4.0823999999999998</v>
      </c>
      <c r="J828" s="17" t="str">
        <f>OBV!F828</f>
        <v>BULLISH</v>
      </c>
      <c r="K828" s="17" t="str">
        <f>OBV!G828</f>
        <v>STRONG</v>
      </c>
      <c r="L828" s="17" t="str">
        <f>OBV!H828</f>
        <v>CONFIRMED BULLISH</v>
      </c>
      <c r="M828" s="19">
        <f t="shared" si="120"/>
        <v>25</v>
      </c>
      <c r="N828" s="19">
        <f t="shared" si="121"/>
        <v>45</v>
      </c>
      <c r="O828" s="19">
        <f t="shared" si="122"/>
        <v>0</v>
      </c>
      <c r="P828" s="19">
        <f t="shared" si="123"/>
        <v>100</v>
      </c>
      <c r="Q828" s="20">
        <f t="shared" si="124"/>
        <v>39.5</v>
      </c>
      <c r="R828" s="20">
        <f t="shared" si="125"/>
        <v>39</v>
      </c>
      <c r="S828" s="20">
        <f t="shared" si="126"/>
        <v>55.5</v>
      </c>
      <c r="T828" s="20">
        <f t="shared" si="127"/>
        <v>42.5</v>
      </c>
      <c r="U828" s="19">
        <f t="shared" si="128"/>
        <v>44.666666666666664</v>
      </c>
      <c r="V828" s="19">
        <f t="shared" si="129"/>
        <v>44.125</v>
      </c>
    </row>
    <row r="829" spans="1:22" ht="13.5" x14ac:dyDescent="0.25">
      <c r="A829" s="3">
        <f>RSI!A829</f>
        <v>43209</v>
      </c>
      <c r="B829" s="2">
        <f>RSI!B829</f>
        <v>4.42</v>
      </c>
      <c r="C829" s="2">
        <f>RSI!I829</f>
        <v>73.847428008822732</v>
      </c>
      <c r="D829" s="2">
        <f>MACD!E829</f>
        <v>-7.5763839099403096E-2</v>
      </c>
      <c r="E829" s="2">
        <f>MACD!F829</f>
        <v>-4.2240295453575508E-2</v>
      </c>
      <c r="F829" s="2">
        <f>'Moving Avg'!D829</f>
        <v>4.0879999999999992</v>
      </c>
      <c r="G829" s="2">
        <f>'Moving Avg'!F829</f>
        <v>3.9994999999999998</v>
      </c>
      <c r="H829" s="2">
        <f>'Moving Avg'!G829</f>
        <v>3.9243999999999999</v>
      </c>
      <c r="I829" s="2">
        <f>'Moving Avg'!H829</f>
        <v>4.0839999999999996</v>
      </c>
      <c r="J829" s="17" t="str">
        <f>OBV!F829</f>
        <v>BULLISH</v>
      </c>
      <c r="K829" s="17" t="str">
        <f>OBV!G829</f>
        <v>STRONG</v>
      </c>
      <c r="L829" s="17" t="str">
        <f>OBV!H829</f>
        <v>CONFIRMED BULLISH</v>
      </c>
      <c r="M829" s="19">
        <f t="shared" si="120"/>
        <v>0</v>
      </c>
      <c r="N829" s="19">
        <f t="shared" si="121"/>
        <v>100</v>
      </c>
      <c r="O829" s="19">
        <f t="shared" si="122"/>
        <v>50</v>
      </c>
      <c r="P829" s="19">
        <f t="shared" si="123"/>
        <v>100</v>
      </c>
      <c r="Q829" s="20">
        <f t="shared" si="124"/>
        <v>57.5</v>
      </c>
      <c r="R829" s="20">
        <f t="shared" si="125"/>
        <v>62.5</v>
      </c>
      <c r="S829" s="20">
        <f t="shared" si="126"/>
        <v>72.5</v>
      </c>
      <c r="T829" s="20">
        <f t="shared" si="127"/>
        <v>62.5</v>
      </c>
      <c r="U829" s="19">
        <f t="shared" si="128"/>
        <v>64.166666666666671</v>
      </c>
      <c r="V829" s="19">
        <f t="shared" si="129"/>
        <v>63.75</v>
      </c>
    </row>
    <row r="830" spans="1:22" ht="13.5" x14ac:dyDescent="0.25">
      <c r="A830" s="3">
        <f>RSI!A830</f>
        <v>43210</v>
      </c>
      <c r="B830" s="2">
        <f>RSI!B830</f>
        <v>4.45</v>
      </c>
      <c r="C830" s="2">
        <f>RSI!I830</f>
        <v>74.689072817821426</v>
      </c>
      <c r="D830" s="2">
        <f>MACD!E830</f>
        <v>-9.6912167879613431E-2</v>
      </c>
      <c r="E830" s="2">
        <f>MACD!F830</f>
        <v>-5.3174669938783094E-2</v>
      </c>
      <c r="F830" s="2">
        <f>'Moving Avg'!D830</f>
        <v>4.1839999999999993</v>
      </c>
      <c r="G830" s="2">
        <f>'Moving Avg'!F830</f>
        <v>4.0274999999999999</v>
      </c>
      <c r="H830" s="2">
        <f>'Moving Avg'!G830</f>
        <v>3.9309999999999996</v>
      </c>
      <c r="I830" s="2">
        <f>'Moving Avg'!H830</f>
        <v>4.0868500000000001</v>
      </c>
      <c r="J830" s="17" t="str">
        <f>OBV!F830</f>
        <v>BULLISH</v>
      </c>
      <c r="K830" s="17" t="str">
        <f>OBV!G830</f>
        <v>STRONG</v>
      </c>
      <c r="L830" s="17" t="str">
        <f>OBV!H830</f>
        <v>CONFIRMED BULLISH</v>
      </c>
      <c r="M830" s="19">
        <f t="shared" si="120"/>
        <v>0</v>
      </c>
      <c r="N830" s="19">
        <f t="shared" si="121"/>
        <v>100</v>
      </c>
      <c r="O830" s="19">
        <f t="shared" si="122"/>
        <v>50</v>
      </c>
      <c r="P830" s="19">
        <f t="shared" si="123"/>
        <v>100</v>
      </c>
      <c r="Q830" s="20">
        <f t="shared" si="124"/>
        <v>57.5</v>
      </c>
      <c r="R830" s="20">
        <f t="shared" si="125"/>
        <v>62.5</v>
      </c>
      <c r="S830" s="20">
        <f t="shared" si="126"/>
        <v>72.5</v>
      </c>
      <c r="T830" s="20">
        <f t="shared" si="127"/>
        <v>62.5</v>
      </c>
      <c r="U830" s="19">
        <f t="shared" si="128"/>
        <v>64.166666666666671</v>
      </c>
      <c r="V830" s="19">
        <f t="shared" si="129"/>
        <v>63.75</v>
      </c>
    </row>
    <row r="831" spans="1:22" ht="13.5" x14ac:dyDescent="0.25">
      <c r="A831" s="3">
        <f>RSI!A831</f>
        <v>43213</v>
      </c>
      <c r="B831" s="2">
        <f>RSI!B831</f>
        <v>4.53</v>
      </c>
      <c r="C831" s="2">
        <f>RSI!I831</f>
        <v>76.830415186663913</v>
      </c>
      <c r="D831" s="2">
        <f>MACD!E831</f>
        <v>-0.10343109022445507</v>
      </c>
      <c r="E831" s="2">
        <f>MACD!F831</f>
        <v>-6.3225953995917489E-2</v>
      </c>
      <c r="F831" s="2">
        <f>'Moving Avg'!D831</f>
        <v>4.3020000000000005</v>
      </c>
      <c r="G831" s="2">
        <f>'Moving Avg'!F831</f>
        <v>4.0615000000000006</v>
      </c>
      <c r="H831" s="2">
        <f>'Moving Avg'!G831</f>
        <v>3.9403999999999995</v>
      </c>
      <c r="I831" s="2">
        <f>'Moving Avg'!H831</f>
        <v>4.08955</v>
      </c>
      <c r="J831" s="17" t="str">
        <f>OBV!F831</f>
        <v>BULLISH</v>
      </c>
      <c r="K831" s="17" t="str">
        <f>OBV!G831</f>
        <v>STRONG</v>
      </c>
      <c r="L831" s="17" t="str">
        <f>OBV!H831</f>
        <v>CONFIRMED BULLISH</v>
      </c>
      <c r="M831" s="19">
        <f t="shared" si="120"/>
        <v>0</v>
      </c>
      <c r="N831" s="19">
        <f t="shared" si="121"/>
        <v>100</v>
      </c>
      <c r="O831" s="19">
        <f t="shared" si="122"/>
        <v>50</v>
      </c>
      <c r="P831" s="19">
        <f t="shared" si="123"/>
        <v>100</v>
      </c>
      <c r="Q831" s="20">
        <f t="shared" si="124"/>
        <v>57.5</v>
      </c>
      <c r="R831" s="20">
        <f t="shared" si="125"/>
        <v>62.5</v>
      </c>
      <c r="S831" s="20">
        <f t="shared" si="126"/>
        <v>72.5</v>
      </c>
      <c r="T831" s="20">
        <f t="shared" si="127"/>
        <v>62.5</v>
      </c>
      <c r="U831" s="19">
        <f t="shared" si="128"/>
        <v>64.166666666666671</v>
      </c>
      <c r="V831" s="19">
        <f t="shared" si="129"/>
        <v>63.75</v>
      </c>
    </row>
    <row r="832" spans="1:22" ht="13.5" x14ac:dyDescent="0.25">
      <c r="A832" s="3">
        <f>RSI!A832</f>
        <v>43214</v>
      </c>
      <c r="B832" s="2">
        <f>RSI!B832</f>
        <v>4.3</v>
      </c>
      <c r="C832" s="2">
        <f>RSI!I832</f>
        <v>60.882815775802968</v>
      </c>
      <c r="D832" s="2">
        <f>MACD!E832</f>
        <v>-9.9496558269850599E-2</v>
      </c>
      <c r="E832" s="2">
        <f>MACD!F832</f>
        <v>-7.0480074850704108E-2</v>
      </c>
      <c r="F832" s="2">
        <f>'Moving Avg'!D832</f>
        <v>4.3740000000000006</v>
      </c>
      <c r="G832" s="2">
        <f>'Moving Avg'!F832</f>
        <v>4.08</v>
      </c>
      <c r="H832" s="2">
        <f>'Moving Avg'!G832</f>
        <v>3.9451999999999998</v>
      </c>
      <c r="I832" s="2">
        <f>'Moving Avg'!H832</f>
        <v>4.0903499999999999</v>
      </c>
      <c r="J832" s="17" t="str">
        <f>OBV!F832</f>
        <v>BULLISH</v>
      </c>
      <c r="K832" s="17" t="str">
        <f>OBV!G832</f>
        <v>STRONG</v>
      </c>
      <c r="L832" s="17" t="str">
        <f>OBV!H832</f>
        <v>CONFIRMED BULLISH</v>
      </c>
      <c r="M832" s="19">
        <f t="shared" si="120"/>
        <v>25</v>
      </c>
      <c r="N832" s="19">
        <f t="shared" si="121"/>
        <v>100</v>
      </c>
      <c r="O832" s="19">
        <f t="shared" si="122"/>
        <v>50</v>
      </c>
      <c r="P832" s="19">
        <f t="shared" si="123"/>
        <v>100</v>
      </c>
      <c r="Q832" s="20">
        <f t="shared" si="124"/>
        <v>66.25</v>
      </c>
      <c r="R832" s="20">
        <f t="shared" si="125"/>
        <v>67.5</v>
      </c>
      <c r="S832" s="20">
        <f t="shared" si="126"/>
        <v>76.25</v>
      </c>
      <c r="T832" s="20">
        <f t="shared" si="127"/>
        <v>68.75</v>
      </c>
      <c r="U832" s="19">
        <f t="shared" si="128"/>
        <v>70</v>
      </c>
      <c r="V832" s="19">
        <f t="shared" si="129"/>
        <v>69.6875</v>
      </c>
    </row>
    <row r="833" spans="1:22" ht="13.5" x14ac:dyDescent="0.25">
      <c r="A833" s="3">
        <f>RSI!A833</f>
        <v>43215</v>
      </c>
      <c r="B833" s="2">
        <f>RSI!B833</f>
        <v>4.2</v>
      </c>
      <c r="C833" s="2">
        <f>RSI!I833</f>
        <v>55.489794860430152</v>
      </c>
      <c r="D833" s="2">
        <f>MACD!E833</f>
        <v>-9.784418641630177E-2</v>
      </c>
      <c r="E833" s="2">
        <f>MACD!F833</f>
        <v>-7.5952897163823641E-2</v>
      </c>
      <c r="F833" s="2">
        <f>'Moving Avg'!D833</f>
        <v>4.3800000000000008</v>
      </c>
      <c r="G833" s="2">
        <f>'Moving Avg'!F833</f>
        <v>4.0924999999999994</v>
      </c>
      <c r="H833" s="2">
        <f>'Moving Avg'!G833</f>
        <v>3.9491999999999989</v>
      </c>
      <c r="I833" s="2">
        <f>'Moving Avg'!H833</f>
        <v>4.0900999999999996</v>
      </c>
      <c r="J833" s="17" t="str">
        <f>OBV!F833</f>
        <v>BULLISH</v>
      </c>
      <c r="K833" s="17" t="str">
        <f>OBV!G833</f>
        <v>STRONG</v>
      </c>
      <c r="L833" s="17" t="str">
        <f>OBV!H833</f>
        <v>CONFIRMED BULLISH</v>
      </c>
      <c r="M833" s="19">
        <f t="shared" si="120"/>
        <v>25</v>
      </c>
      <c r="N833" s="19">
        <f t="shared" si="121"/>
        <v>100</v>
      </c>
      <c r="O833" s="19">
        <f t="shared" si="122"/>
        <v>50</v>
      </c>
      <c r="P833" s="19">
        <f t="shared" si="123"/>
        <v>100</v>
      </c>
      <c r="Q833" s="20">
        <f t="shared" si="124"/>
        <v>66.25</v>
      </c>
      <c r="R833" s="20">
        <f t="shared" si="125"/>
        <v>67.5</v>
      </c>
      <c r="S833" s="20">
        <f t="shared" si="126"/>
        <v>76.25</v>
      </c>
      <c r="T833" s="20">
        <f t="shared" si="127"/>
        <v>68.75</v>
      </c>
      <c r="U833" s="19">
        <f t="shared" si="128"/>
        <v>70</v>
      </c>
      <c r="V833" s="19">
        <f t="shared" si="129"/>
        <v>69.6875</v>
      </c>
    </row>
    <row r="834" spans="1:22" ht="13.5" x14ac:dyDescent="0.25">
      <c r="A834" s="3">
        <f>RSI!A834</f>
        <v>43216</v>
      </c>
      <c r="B834" s="2">
        <f>RSI!B834</f>
        <v>4.2</v>
      </c>
      <c r="C834" s="2">
        <f>RSI!I834</f>
        <v>55.489794860430152</v>
      </c>
      <c r="D834" s="2">
        <f>MACD!E834</f>
        <v>-0.10945165363740994</v>
      </c>
      <c r="E834" s="2">
        <f>MACD!F834</f>
        <v>-8.2652648458540909E-2</v>
      </c>
      <c r="F834" s="2">
        <f>'Moving Avg'!D834</f>
        <v>4.3360000000000003</v>
      </c>
      <c r="G834" s="2">
        <f>'Moving Avg'!F834</f>
        <v>4.1029999999999998</v>
      </c>
      <c r="H834" s="2">
        <f>'Moving Avg'!G834</f>
        <v>3.9531999999999989</v>
      </c>
      <c r="I834" s="2">
        <f>'Moving Avg'!H834</f>
        <v>4.0889999999999995</v>
      </c>
      <c r="J834" s="17" t="str">
        <f>OBV!F834</f>
        <v>BULLISH</v>
      </c>
      <c r="K834" s="17" t="str">
        <f>OBV!G834</f>
        <v>STRONG</v>
      </c>
      <c r="L834" s="17" t="str">
        <f>OBV!H834</f>
        <v>BULLISH DIVERGENCE</v>
      </c>
      <c r="M834" s="19">
        <f t="shared" ref="M834:M897" si="130">IF(C834&lt;30,50, IF(C834&gt;70, 0, 25))</f>
        <v>25</v>
      </c>
      <c r="N834" s="19">
        <f t="shared" ref="N834:N897" si="131">IF(E834-D834&gt;0.02, 100, IF(E834-D834&lt;0,0,45))</f>
        <v>100</v>
      </c>
      <c r="O834" s="19">
        <f t="shared" ref="O834:O897" si="132">IF(F834-I834&gt;10,100,IF(F834-I834&gt;5,75, IF(F834-I834&gt;0,50,0)))</f>
        <v>50</v>
      </c>
      <c r="P834" s="19">
        <f t="shared" ref="P834:P897" si="133">IF(L834="confirmed bullish", 34, IF(L834="bullish divergence",17, 0))+IF(J834="bullish",33,IF(J834="bearish",0,16.5))+IF(K834="strong",33,IF(K834="weak",0,16.5))</f>
        <v>83</v>
      </c>
      <c r="Q834" s="20">
        <f t="shared" si="124"/>
        <v>63.7</v>
      </c>
      <c r="R834" s="20">
        <f t="shared" si="125"/>
        <v>63.25</v>
      </c>
      <c r="S834" s="20">
        <f t="shared" si="126"/>
        <v>68.599999999999994</v>
      </c>
      <c r="T834" s="20">
        <f t="shared" si="127"/>
        <v>64.5</v>
      </c>
      <c r="U834" s="19">
        <f t="shared" si="128"/>
        <v>65.183333333333337</v>
      </c>
      <c r="V834" s="19">
        <f t="shared" si="129"/>
        <v>65.012500000000003</v>
      </c>
    </row>
    <row r="835" spans="1:22" ht="13.5" x14ac:dyDescent="0.25">
      <c r="A835" s="3">
        <f>RSI!A835</f>
        <v>43217</v>
      </c>
      <c r="B835" s="2">
        <f>RSI!B835</f>
        <v>4.24</v>
      </c>
      <c r="C835" s="2">
        <f>RSI!I835</f>
        <v>57.246653611233</v>
      </c>
      <c r="D835" s="2">
        <f>MACD!E835</f>
        <v>-0.12288255640451817</v>
      </c>
      <c r="E835" s="2">
        <f>MACD!F835</f>
        <v>-9.0698630047736373E-2</v>
      </c>
      <c r="F835" s="2">
        <f>'Moving Avg'!D835</f>
        <v>4.2939999999999996</v>
      </c>
      <c r="G835" s="2">
        <f>'Moving Avg'!F835</f>
        <v>4.1165000000000003</v>
      </c>
      <c r="H835" s="2">
        <f>'Moving Avg'!G835</f>
        <v>3.9599999999999995</v>
      </c>
      <c r="I835" s="2">
        <f>'Moving Avg'!H835</f>
        <v>4.0883500000000002</v>
      </c>
      <c r="J835" s="17" t="str">
        <f>OBV!F835</f>
        <v>BULLISH</v>
      </c>
      <c r="K835" s="17" t="str">
        <f>OBV!G835</f>
        <v>STRONG</v>
      </c>
      <c r="L835" s="17" t="str">
        <f>OBV!H835</f>
        <v>BULLISH DIVERGENCE</v>
      </c>
      <c r="M835" s="19">
        <f t="shared" si="130"/>
        <v>25</v>
      </c>
      <c r="N835" s="19">
        <f t="shared" si="131"/>
        <v>100</v>
      </c>
      <c r="O835" s="19">
        <f t="shared" si="132"/>
        <v>50</v>
      </c>
      <c r="P835" s="19">
        <f t="shared" si="133"/>
        <v>83</v>
      </c>
      <c r="Q835" s="20">
        <f t="shared" ref="Q835:Q898" si="134">0.35*M835+N835*0.35+O835*0.15+P835*0.15</f>
        <v>63.7</v>
      </c>
      <c r="R835" s="20">
        <f t="shared" ref="R835:R898" si="135">M835*0.2+N835*0.2+O835*0.35+P835*0.25</f>
        <v>63.25</v>
      </c>
      <c r="S835" s="20">
        <f t="shared" ref="S835:S898" si="136">M835*0.15+N835*0.15+O835*0.25+P835*0.45</f>
        <v>68.599999999999994</v>
      </c>
      <c r="T835" s="20">
        <f t="shared" ref="T835:T898" si="137">0.25*SUM(M835:P835)</f>
        <v>64.5</v>
      </c>
      <c r="U835" s="19">
        <f t="shared" ref="U835:U898" si="138">SUM(Q835:S835)/3</f>
        <v>65.183333333333337</v>
      </c>
      <c r="V835" s="19">
        <f t="shared" ref="V835:V898" si="139">SUM(Q835:T835)/4</f>
        <v>65.012500000000003</v>
      </c>
    </row>
    <row r="836" spans="1:22" ht="13.5" x14ac:dyDescent="0.25">
      <c r="A836" s="3">
        <f>RSI!A836</f>
        <v>43220</v>
      </c>
      <c r="B836" s="2">
        <f>RSI!B836</f>
        <v>4.2</v>
      </c>
      <c r="C836" s="2">
        <f>RSI!I836</f>
        <v>54.91248084088766</v>
      </c>
      <c r="D836" s="2">
        <f>MACD!E836</f>
        <v>-0.13673431718895301</v>
      </c>
      <c r="E836" s="2">
        <f>MACD!F836</f>
        <v>-9.9905767475979707E-2</v>
      </c>
      <c r="F836" s="2">
        <f>'Moving Avg'!D836</f>
        <v>4.2279999999999998</v>
      </c>
      <c r="G836" s="2">
        <f>'Moving Avg'!F836</f>
        <v>4.1270000000000007</v>
      </c>
      <c r="H836" s="2">
        <f>'Moving Avg'!G836</f>
        <v>3.964599999999999</v>
      </c>
      <c r="I836" s="2">
        <f>'Moving Avg'!H836</f>
        <v>4.0868500000000001</v>
      </c>
      <c r="J836" s="17" t="str">
        <f>OBV!F836</f>
        <v>BULLISH</v>
      </c>
      <c r="K836" s="17" t="str">
        <f>OBV!G836</f>
        <v>STRONG</v>
      </c>
      <c r="L836" s="17" t="str">
        <f>OBV!H836</f>
        <v>BULLISH DIVERGENCE</v>
      </c>
      <c r="M836" s="19">
        <f t="shared" si="130"/>
        <v>25</v>
      </c>
      <c r="N836" s="19">
        <f t="shared" si="131"/>
        <v>100</v>
      </c>
      <c r="O836" s="19">
        <f t="shared" si="132"/>
        <v>50</v>
      </c>
      <c r="P836" s="19">
        <f t="shared" si="133"/>
        <v>83</v>
      </c>
      <c r="Q836" s="20">
        <f t="shared" si="134"/>
        <v>63.7</v>
      </c>
      <c r="R836" s="20">
        <f t="shared" si="135"/>
        <v>63.25</v>
      </c>
      <c r="S836" s="20">
        <f t="shared" si="136"/>
        <v>68.599999999999994</v>
      </c>
      <c r="T836" s="20">
        <f t="shared" si="137"/>
        <v>64.5</v>
      </c>
      <c r="U836" s="19">
        <f t="shared" si="138"/>
        <v>65.183333333333337</v>
      </c>
      <c r="V836" s="19">
        <f t="shared" si="139"/>
        <v>65.012500000000003</v>
      </c>
    </row>
    <row r="837" spans="1:22" ht="13.5" x14ac:dyDescent="0.25">
      <c r="A837" s="3">
        <f>RSI!A837</f>
        <v>43222</v>
      </c>
      <c r="B837" s="2">
        <f>RSI!B837</f>
        <v>4.08</v>
      </c>
      <c r="C837" s="2">
        <f>RSI!I837</f>
        <v>48.520777846821851</v>
      </c>
      <c r="D837" s="2">
        <f>MACD!E837</f>
        <v>-0.14010268455922059</v>
      </c>
      <c r="E837" s="2">
        <f>MACD!F837</f>
        <v>-0.10794515089262788</v>
      </c>
      <c r="F837" s="2">
        <f>'Moving Avg'!D837</f>
        <v>4.1840000000000002</v>
      </c>
      <c r="G837" s="2">
        <f>'Moving Avg'!F837</f>
        <v>4.1345000000000001</v>
      </c>
      <c r="H837" s="2">
        <f>'Moving Avg'!G837</f>
        <v>3.9681999999999999</v>
      </c>
      <c r="I837" s="2">
        <f>'Moving Avg'!H837</f>
        <v>4.0852500000000003</v>
      </c>
      <c r="J837" s="17" t="str">
        <f>OBV!F837</f>
        <v>BULLISH</v>
      </c>
      <c r="K837" s="17" t="str">
        <f>OBV!G837</f>
        <v>STRONG</v>
      </c>
      <c r="L837" s="17" t="str">
        <f>OBV!H837</f>
        <v>BULLISH DIVERGENCE</v>
      </c>
      <c r="M837" s="19">
        <f t="shared" si="130"/>
        <v>25</v>
      </c>
      <c r="N837" s="19">
        <f t="shared" si="131"/>
        <v>100</v>
      </c>
      <c r="O837" s="19">
        <f t="shared" si="132"/>
        <v>50</v>
      </c>
      <c r="P837" s="19">
        <f t="shared" si="133"/>
        <v>83</v>
      </c>
      <c r="Q837" s="20">
        <f t="shared" si="134"/>
        <v>63.7</v>
      </c>
      <c r="R837" s="20">
        <f t="shared" si="135"/>
        <v>63.25</v>
      </c>
      <c r="S837" s="20">
        <f t="shared" si="136"/>
        <v>68.599999999999994</v>
      </c>
      <c r="T837" s="20">
        <f t="shared" si="137"/>
        <v>64.5</v>
      </c>
      <c r="U837" s="19">
        <f t="shared" si="138"/>
        <v>65.183333333333337</v>
      </c>
      <c r="V837" s="19">
        <f t="shared" si="139"/>
        <v>65.012500000000003</v>
      </c>
    </row>
    <row r="838" spans="1:22" ht="13.5" x14ac:dyDescent="0.25">
      <c r="A838" s="3">
        <f>RSI!A838</f>
        <v>43223</v>
      </c>
      <c r="B838" s="2">
        <f>RSI!B838</f>
        <v>4.17</v>
      </c>
      <c r="C838" s="2">
        <f>RSI!I838</f>
        <v>52.944630527495121</v>
      </c>
      <c r="D838" s="2">
        <f>MACD!E838</f>
        <v>-0.11402259991131913</v>
      </c>
      <c r="E838" s="2">
        <f>MACD!F838</f>
        <v>-0.10916064069636613</v>
      </c>
      <c r="F838" s="2">
        <f>'Moving Avg'!D838</f>
        <v>4.1779999999999999</v>
      </c>
      <c r="G838" s="2">
        <f>'Moving Avg'!F838</f>
        <v>4.1480000000000006</v>
      </c>
      <c r="H838" s="2">
        <f>'Moving Avg'!G838</f>
        <v>3.9745999999999997</v>
      </c>
      <c r="I838" s="2">
        <f>'Moving Avg'!H838</f>
        <v>4.0836500000000004</v>
      </c>
      <c r="J838" s="17" t="str">
        <f>OBV!F838</f>
        <v>BULLISH</v>
      </c>
      <c r="K838" s="17" t="str">
        <f>OBV!G838</f>
        <v>STRONG</v>
      </c>
      <c r="L838" s="17" t="str">
        <f>OBV!H838</f>
        <v>BULLISH DIVERGENCE</v>
      </c>
      <c r="M838" s="19">
        <f t="shared" si="130"/>
        <v>25</v>
      </c>
      <c r="N838" s="19">
        <f t="shared" si="131"/>
        <v>45</v>
      </c>
      <c r="O838" s="19">
        <f t="shared" si="132"/>
        <v>50</v>
      </c>
      <c r="P838" s="19">
        <f t="shared" si="133"/>
        <v>83</v>
      </c>
      <c r="Q838" s="20">
        <f t="shared" si="134"/>
        <v>44.45</v>
      </c>
      <c r="R838" s="20">
        <f t="shared" si="135"/>
        <v>52.25</v>
      </c>
      <c r="S838" s="20">
        <f t="shared" si="136"/>
        <v>60.35</v>
      </c>
      <c r="T838" s="20">
        <f t="shared" si="137"/>
        <v>50.75</v>
      </c>
      <c r="U838" s="19">
        <f t="shared" si="138"/>
        <v>52.35</v>
      </c>
      <c r="V838" s="19">
        <f t="shared" si="139"/>
        <v>51.95</v>
      </c>
    </row>
    <row r="839" spans="1:22" ht="13.5" x14ac:dyDescent="0.25">
      <c r="A839" s="3">
        <f>RSI!A839</f>
        <v>43224</v>
      </c>
      <c r="B839" s="2">
        <f>RSI!B839</f>
        <v>4.09</v>
      </c>
      <c r="C839" s="2">
        <f>RSI!I839</f>
        <v>48.920331599164633</v>
      </c>
      <c r="D839" s="2">
        <f>MACD!E839</f>
        <v>-4.7902617923233137E-2</v>
      </c>
      <c r="E839" s="2">
        <f>MACD!F839</f>
        <v>-9.6909036141739541E-2</v>
      </c>
      <c r="F839" s="2">
        <f>'Moving Avg'!D839</f>
        <v>4.1560000000000006</v>
      </c>
      <c r="G839" s="2">
        <f>'Moving Avg'!F839</f>
        <v>4.1575000000000006</v>
      </c>
      <c r="H839" s="2">
        <f>'Moving Avg'!G839</f>
        <v>3.9791999999999996</v>
      </c>
      <c r="I839" s="2">
        <f>'Moving Avg'!H839</f>
        <v>4.082250000000001</v>
      </c>
      <c r="J839" s="17" t="str">
        <f>OBV!F839</f>
        <v>BULLISH</v>
      </c>
      <c r="K839" s="17" t="str">
        <f>OBV!G839</f>
        <v>STRONG</v>
      </c>
      <c r="L839" s="17" t="str">
        <f>OBV!H839</f>
        <v>BULLISH DIVERGENCE</v>
      </c>
      <c r="M839" s="19">
        <f t="shared" si="130"/>
        <v>25</v>
      </c>
      <c r="N839" s="19">
        <f t="shared" si="131"/>
        <v>0</v>
      </c>
      <c r="O839" s="19">
        <f t="shared" si="132"/>
        <v>50</v>
      </c>
      <c r="P839" s="19">
        <f t="shared" si="133"/>
        <v>83</v>
      </c>
      <c r="Q839" s="20">
        <f t="shared" si="134"/>
        <v>28.7</v>
      </c>
      <c r="R839" s="20">
        <f t="shared" si="135"/>
        <v>43.25</v>
      </c>
      <c r="S839" s="20">
        <f t="shared" si="136"/>
        <v>53.6</v>
      </c>
      <c r="T839" s="20">
        <f t="shared" si="137"/>
        <v>39.5</v>
      </c>
      <c r="U839" s="19">
        <f t="shared" si="138"/>
        <v>41.85</v>
      </c>
      <c r="V839" s="19">
        <f t="shared" si="139"/>
        <v>41.262500000000003</v>
      </c>
    </row>
    <row r="840" spans="1:22" ht="13.5" x14ac:dyDescent="0.25">
      <c r="A840" s="3">
        <f>RSI!A840</f>
        <v>43227</v>
      </c>
      <c r="B840" s="2">
        <f>RSI!B840</f>
        <v>4</v>
      </c>
      <c r="C840" s="2">
        <f>RSI!I840</f>
        <v>44.795207054099414</v>
      </c>
      <c r="D840" s="2">
        <f>MACD!E840</f>
        <v>1.9489420590774742E-2</v>
      </c>
      <c r="E840" s="2">
        <f>MACD!F840</f>
        <v>-7.3629344795236695E-2</v>
      </c>
      <c r="F840" s="2">
        <f>'Moving Avg'!D840</f>
        <v>4.1079999999999997</v>
      </c>
      <c r="G840" s="2">
        <f>'Moving Avg'!F840</f>
        <v>4.1575000000000006</v>
      </c>
      <c r="H840" s="2">
        <f>'Moving Avg'!G840</f>
        <v>3.981199999999999</v>
      </c>
      <c r="I840" s="2">
        <f>'Moving Avg'!H840</f>
        <v>4.0811000000000011</v>
      </c>
      <c r="J840" s="17" t="str">
        <f>OBV!F840</f>
        <v>BEARISH</v>
      </c>
      <c r="K840" s="17" t="str">
        <f>OBV!G840</f>
        <v>WEAK</v>
      </c>
      <c r="L840" s="17" t="str">
        <f>OBV!H840</f>
        <v>CONFIRMED BEARISH</v>
      </c>
      <c r="M840" s="19">
        <f t="shared" si="130"/>
        <v>25</v>
      </c>
      <c r="N840" s="19">
        <f t="shared" si="131"/>
        <v>0</v>
      </c>
      <c r="O840" s="19">
        <f t="shared" si="132"/>
        <v>50</v>
      </c>
      <c r="P840" s="19">
        <f t="shared" si="133"/>
        <v>0</v>
      </c>
      <c r="Q840" s="20">
        <f t="shared" si="134"/>
        <v>16.25</v>
      </c>
      <c r="R840" s="20">
        <f t="shared" si="135"/>
        <v>22.5</v>
      </c>
      <c r="S840" s="20">
        <f t="shared" si="136"/>
        <v>16.25</v>
      </c>
      <c r="T840" s="20">
        <f t="shared" si="137"/>
        <v>18.75</v>
      </c>
      <c r="U840" s="19">
        <f t="shared" si="138"/>
        <v>18.333333333333332</v>
      </c>
      <c r="V840" s="19">
        <f t="shared" si="139"/>
        <v>18.4375</v>
      </c>
    </row>
    <row r="841" spans="1:22" ht="13.5" x14ac:dyDescent="0.25">
      <c r="A841" s="3">
        <f>RSI!A841</f>
        <v>43228</v>
      </c>
      <c r="B841" s="2">
        <f>RSI!B841</f>
        <v>3.96</v>
      </c>
      <c r="C841" s="2">
        <f>RSI!I841</f>
        <v>43.057415061105189</v>
      </c>
      <c r="D841" s="2">
        <f>MACD!E841</f>
        <v>9.2466209505273511E-2</v>
      </c>
      <c r="E841" s="2">
        <f>MACD!F841</f>
        <v>-4.0410233935134654E-2</v>
      </c>
      <c r="F841" s="2">
        <f>'Moving Avg'!D841</f>
        <v>4.0600000000000005</v>
      </c>
      <c r="G841" s="2">
        <f>'Moving Avg'!F841</f>
        <v>4.1490000000000009</v>
      </c>
      <c r="H841" s="2">
        <f>'Moving Avg'!G841</f>
        <v>3.9825999999999993</v>
      </c>
      <c r="I841" s="2">
        <f>'Moving Avg'!H841</f>
        <v>4.0798500000000004</v>
      </c>
      <c r="J841" s="17" t="str">
        <f>OBV!F841</f>
        <v>BEARISH</v>
      </c>
      <c r="K841" s="17" t="str">
        <f>OBV!G841</f>
        <v>WEAK</v>
      </c>
      <c r="L841" s="17" t="str">
        <f>OBV!H841</f>
        <v>CONFIRMED BEARISH</v>
      </c>
      <c r="M841" s="19">
        <f t="shared" si="130"/>
        <v>25</v>
      </c>
      <c r="N841" s="19">
        <f t="shared" si="131"/>
        <v>0</v>
      </c>
      <c r="O841" s="19">
        <f t="shared" si="132"/>
        <v>0</v>
      </c>
      <c r="P841" s="19">
        <f t="shared" si="133"/>
        <v>0</v>
      </c>
      <c r="Q841" s="20">
        <f t="shared" si="134"/>
        <v>8.75</v>
      </c>
      <c r="R841" s="20">
        <f t="shared" si="135"/>
        <v>5</v>
      </c>
      <c r="S841" s="20">
        <f t="shared" si="136"/>
        <v>3.75</v>
      </c>
      <c r="T841" s="20">
        <f t="shared" si="137"/>
        <v>6.25</v>
      </c>
      <c r="U841" s="19">
        <f t="shared" si="138"/>
        <v>5.833333333333333</v>
      </c>
      <c r="V841" s="19">
        <f t="shared" si="139"/>
        <v>5.9375</v>
      </c>
    </row>
    <row r="842" spans="1:22" ht="13.5" x14ac:dyDescent="0.25">
      <c r="A842" s="3">
        <f>RSI!A842</f>
        <v>43229</v>
      </c>
      <c r="B842" s="2">
        <f>RSI!B842</f>
        <v>4.2</v>
      </c>
      <c r="C842" s="2">
        <f>RSI!I842</f>
        <v>54.470332087470361</v>
      </c>
      <c r="D842" s="2">
        <f>MACD!E842</f>
        <v>0.10192134373167239</v>
      </c>
      <c r="E842" s="2">
        <f>MACD!F842</f>
        <v>-1.1943918401773244E-2</v>
      </c>
      <c r="F842" s="2">
        <f>'Moving Avg'!D842</f>
        <v>4.0839999999999996</v>
      </c>
      <c r="G842" s="2">
        <f>'Moving Avg'!F842</f>
        <v>4.1540000000000008</v>
      </c>
      <c r="H842" s="2">
        <f>'Moving Avg'!G842</f>
        <v>3.9905999999999988</v>
      </c>
      <c r="I842" s="2">
        <f>'Moving Avg'!H842</f>
        <v>4.079200000000001</v>
      </c>
      <c r="J842" s="17" t="str">
        <f>OBV!F842</f>
        <v>BEARISH</v>
      </c>
      <c r="K842" s="17" t="str">
        <f>OBV!G842</f>
        <v>WEAK</v>
      </c>
      <c r="L842" s="17" t="str">
        <f>OBV!H842</f>
        <v>BEARISH DIVERGENCE</v>
      </c>
      <c r="M842" s="19">
        <f t="shared" si="130"/>
        <v>25</v>
      </c>
      <c r="N842" s="19">
        <f t="shared" si="131"/>
        <v>0</v>
      </c>
      <c r="O842" s="19">
        <f t="shared" si="132"/>
        <v>50</v>
      </c>
      <c r="P842" s="19">
        <f t="shared" si="133"/>
        <v>0</v>
      </c>
      <c r="Q842" s="20">
        <f t="shared" si="134"/>
        <v>16.25</v>
      </c>
      <c r="R842" s="20">
        <f t="shared" si="135"/>
        <v>22.5</v>
      </c>
      <c r="S842" s="20">
        <f t="shared" si="136"/>
        <v>16.25</v>
      </c>
      <c r="T842" s="20">
        <f t="shared" si="137"/>
        <v>18.75</v>
      </c>
      <c r="U842" s="19">
        <f t="shared" si="138"/>
        <v>18.333333333333332</v>
      </c>
      <c r="V842" s="19">
        <f t="shared" si="139"/>
        <v>18.4375</v>
      </c>
    </row>
    <row r="843" spans="1:22" ht="13.5" x14ac:dyDescent="0.25">
      <c r="A843" s="3">
        <f>RSI!A843</f>
        <v>43230</v>
      </c>
      <c r="B843" s="2">
        <f>RSI!B843</f>
        <v>4.3</v>
      </c>
      <c r="C843" s="2">
        <f>RSI!I843</f>
        <v>58.22720463458738</v>
      </c>
      <c r="D843" s="2">
        <f>MACD!E843</f>
        <v>8.6515293980484742E-2</v>
      </c>
      <c r="E843" s="2">
        <f>MACD!F843</f>
        <v>7.7479240746783518E-3</v>
      </c>
      <c r="F843" s="2">
        <f>'Moving Avg'!D843</f>
        <v>4.1100000000000003</v>
      </c>
      <c r="G843" s="2">
        <f>'Moving Avg'!F843</f>
        <v>4.1665000000000001</v>
      </c>
      <c r="H843" s="2">
        <f>'Moving Avg'!G843</f>
        <v>4.0017999999999994</v>
      </c>
      <c r="I843" s="2">
        <f>'Moving Avg'!H843</f>
        <v>4.0787000000000004</v>
      </c>
      <c r="J843" s="17" t="str">
        <f>OBV!F843</f>
        <v>BEARISH</v>
      </c>
      <c r="K843" s="17" t="str">
        <f>OBV!G843</f>
        <v>WEAK</v>
      </c>
      <c r="L843" s="17" t="str">
        <f>OBV!H843</f>
        <v>BEARISH DIVERGENCE</v>
      </c>
      <c r="M843" s="19">
        <f t="shared" si="130"/>
        <v>25</v>
      </c>
      <c r="N843" s="19">
        <f t="shared" si="131"/>
        <v>0</v>
      </c>
      <c r="O843" s="19">
        <f t="shared" si="132"/>
        <v>50</v>
      </c>
      <c r="P843" s="19">
        <f t="shared" si="133"/>
        <v>0</v>
      </c>
      <c r="Q843" s="20">
        <f t="shared" si="134"/>
        <v>16.25</v>
      </c>
      <c r="R843" s="20">
        <f t="shared" si="135"/>
        <v>22.5</v>
      </c>
      <c r="S843" s="20">
        <f t="shared" si="136"/>
        <v>16.25</v>
      </c>
      <c r="T843" s="20">
        <f t="shared" si="137"/>
        <v>18.75</v>
      </c>
      <c r="U843" s="19">
        <f t="shared" si="138"/>
        <v>18.333333333333332</v>
      </c>
      <c r="V843" s="19">
        <f t="shared" si="139"/>
        <v>18.4375</v>
      </c>
    </row>
    <row r="844" spans="1:22" ht="13.5" x14ac:dyDescent="0.25">
      <c r="A844" s="3">
        <f>RSI!A844</f>
        <v>43231</v>
      </c>
      <c r="B844" s="2">
        <f>RSI!B844</f>
        <v>4.18</v>
      </c>
      <c r="C844" s="2">
        <f>RSI!I844</f>
        <v>52.616471307650414</v>
      </c>
      <c r="D844" s="2">
        <f>MACD!E844</f>
        <v>8.1208385554562668E-2</v>
      </c>
      <c r="E844" s="2">
        <f>MACD!F844</f>
        <v>2.2440016370655218E-2</v>
      </c>
      <c r="F844" s="2">
        <f>'Moving Avg'!D844</f>
        <v>4.1280000000000001</v>
      </c>
      <c r="G844" s="2">
        <f>'Moving Avg'!F844</f>
        <v>4.1769999999999996</v>
      </c>
      <c r="H844" s="2">
        <f>'Moving Avg'!G844</f>
        <v>4.0115999999999987</v>
      </c>
      <c r="I844" s="2">
        <f>'Moving Avg'!H844</f>
        <v>4.0778500000000006</v>
      </c>
      <c r="J844" s="17" t="str">
        <f>OBV!F844</f>
        <v>BEARISH</v>
      </c>
      <c r="K844" s="17" t="str">
        <f>OBV!G844</f>
        <v>WEAK</v>
      </c>
      <c r="L844" s="17" t="str">
        <f>OBV!H844</f>
        <v>BEARISH DIVERGENCE</v>
      </c>
      <c r="M844" s="19">
        <f t="shared" si="130"/>
        <v>25</v>
      </c>
      <c r="N844" s="19">
        <f t="shared" si="131"/>
        <v>0</v>
      </c>
      <c r="O844" s="19">
        <f t="shared" si="132"/>
        <v>50</v>
      </c>
      <c r="P844" s="19">
        <f t="shared" si="133"/>
        <v>0</v>
      </c>
      <c r="Q844" s="20">
        <f t="shared" si="134"/>
        <v>16.25</v>
      </c>
      <c r="R844" s="20">
        <f t="shared" si="135"/>
        <v>22.5</v>
      </c>
      <c r="S844" s="20">
        <f t="shared" si="136"/>
        <v>16.25</v>
      </c>
      <c r="T844" s="20">
        <f t="shared" si="137"/>
        <v>18.75</v>
      </c>
      <c r="U844" s="19">
        <f t="shared" si="138"/>
        <v>18.333333333333332</v>
      </c>
      <c r="V844" s="19">
        <f t="shared" si="139"/>
        <v>18.4375</v>
      </c>
    </row>
    <row r="845" spans="1:22" ht="13.5" x14ac:dyDescent="0.25">
      <c r="A845" s="3">
        <f>RSI!A845</f>
        <v>43234</v>
      </c>
      <c r="B845" s="2">
        <f>RSI!B845</f>
        <v>4.08</v>
      </c>
      <c r="C845" s="2">
        <f>RSI!I845</f>
        <v>48.428549313759433</v>
      </c>
      <c r="D845" s="2">
        <f>MACD!E845</f>
        <v>8.9914273419671176E-2</v>
      </c>
      <c r="E845" s="2">
        <f>MACD!F845</f>
        <v>3.5934867780458415E-2</v>
      </c>
      <c r="F845" s="2">
        <f>'Moving Avg'!D845</f>
        <v>4.1440000000000001</v>
      </c>
      <c r="G845" s="2">
        <f>'Moving Avg'!F845</f>
        <v>4.1824999999999992</v>
      </c>
      <c r="H845" s="2">
        <f>'Moving Avg'!G845</f>
        <v>4.0171999999999999</v>
      </c>
      <c r="I845" s="2">
        <f>'Moving Avg'!H845</f>
        <v>4.0759000000000007</v>
      </c>
      <c r="J845" s="17" t="str">
        <f>OBV!F845</f>
        <v>BEARISH</v>
      </c>
      <c r="K845" s="17" t="str">
        <f>OBV!G845</f>
        <v>NEUTRAL</v>
      </c>
      <c r="L845" s="17" t="str">
        <f>OBV!H845</f>
        <v>BEARISH DIVERGENCE</v>
      </c>
      <c r="M845" s="19">
        <f t="shared" si="130"/>
        <v>25</v>
      </c>
      <c r="N845" s="19">
        <f t="shared" si="131"/>
        <v>0</v>
      </c>
      <c r="O845" s="19">
        <f t="shared" si="132"/>
        <v>50</v>
      </c>
      <c r="P845" s="19">
        <f t="shared" si="133"/>
        <v>16.5</v>
      </c>
      <c r="Q845" s="20">
        <f t="shared" si="134"/>
        <v>18.725000000000001</v>
      </c>
      <c r="R845" s="20">
        <f t="shared" si="135"/>
        <v>26.625</v>
      </c>
      <c r="S845" s="20">
        <f t="shared" si="136"/>
        <v>23.675000000000001</v>
      </c>
      <c r="T845" s="20">
        <f t="shared" si="137"/>
        <v>22.875</v>
      </c>
      <c r="U845" s="19">
        <f t="shared" si="138"/>
        <v>23.008333333333336</v>
      </c>
      <c r="V845" s="19">
        <f t="shared" si="139"/>
        <v>22.975000000000001</v>
      </c>
    </row>
    <row r="846" spans="1:22" ht="13.5" x14ac:dyDescent="0.25">
      <c r="A846" s="3">
        <f>RSI!A846</f>
        <v>43235</v>
      </c>
      <c r="B846" s="2">
        <f>RSI!B846</f>
        <v>4.12</v>
      </c>
      <c r="C846" s="2">
        <f>RSI!I846</f>
        <v>50.138131897943488</v>
      </c>
      <c r="D846" s="2">
        <f>MACD!E846</f>
        <v>8.8417014357638379E-2</v>
      </c>
      <c r="E846" s="2">
        <f>MACD!F846</f>
        <v>4.6431297095894414E-2</v>
      </c>
      <c r="F846" s="2">
        <f>'Moving Avg'!D846</f>
        <v>4.1760000000000002</v>
      </c>
      <c r="G846" s="2">
        <f>'Moving Avg'!F846</f>
        <v>4.1914999999999996</v>
      </c>
      <c r="H846" s="2">
        <f>'Moving Avg'!G846</f>
        <v>4.0236000000000001</v>
      </c>
      <c r="I846" s="2">
        <f>'Moving Avg'!H846</f>
        <v>4.0735000000000001</v>
      </c>
      <c r="J846" s="17" t="str">
        <f>OBV!F846</f>
        <v>BULLISH</v>
      </c>
      <c r="K846" s="17" t="str">
        <f>OBV!G846</f>
        <v>STRONG</v>
      </c>
      <c r="L846" s="17" t="str">
        <f>OBV!H846</f>
        <v>CONFIRMED BULLISH</v>
      </c>
      <c r="M846" s="19">
        <f t="shared" si="130"/>
        <v>25</v>
      </c>
      <c r="N846" s="19">
        <f t="shared" si="131"/>
        <v>0</v>
      </c>
      <c r="O846" s="19">
        <f t="shared" si="132"/>
        <v>50</v>
      </c>
      <c r="P846" s="19">
        <f t="shared" si="133"/>
        <v>100</v>
      </c>
      <c r="Q846" s="20">
        <f t="shared" si="134"/>
        <v>31.25</v>
      </c>
      <c r="R846" s="20">
        <f t="shared" si="135"/>
        <v>47.5</v>
      </c>
      <c r="S846" s="20">
        <f t="shared" si="136"/>
        <v>61.25</v>
      </c>
      <c r="T846" s="20">
        <f t="shared" si="137"/>
        <v>43.75</v>
      </c>
      <c r="U846" s="19">
        <f t="shared" si="138"/>
        <v>46.666666666666664</v>
      </c>
      <c r="V846" s="19">
        <f t="shared" si="139"/>
        <v>45.9375</v>
      </c>
    </row>
    <row r="847" spans="1:22" ht="13.5" x14ac:dyDescent="0.25">
      <c r="A847" s="3">
        <f>RSI!A847</f>
        <v>43236</v>
      </c>
      <c r="B847" s="2">
        <f>RSI!B847</f>
        <v>4.18</v>
      </c>
      <c r="C847" s="2">
        <f>RSI!I847</f>
        <v>52.672503043993942</v>
      </c>
      <c r="D847" s="2">
        <f>MACD!E847</f>
        <v>6.4242044843421553E-2</v>
      </c>
      <c r="E847" s="2">
        <f>MACD!F847</f>
        <v>4.9993446645399842E-2</v>
      </c>
      <c r="F847" s="2">
        <f>'Moving Avg'!D847</f>
        <v>4.1719999999999997</v>
      </c>
      <c r="G847" s="2">
        <f>'Moving Avg'!F847</f>
        <v>4.2035</v>
      </c>
      <c r="H847" s="2">
        <f>'Moving Avg'!G847</f>
        <v>4.0316000000000001</v>
      </c>
      <c r="I847" s="2">
        <f>'Moving Avg'!H847</f>
        <v>4.0713999999999997</v>
      </c>
      <c r="J847" s="17" t="str">
        <f>OBV!F847</f>
        <v>BULLISH</v>
      </c>
      <c r="K847" s="17" t="str">
        <f>OBV!G847</f>
        <v>STRONG</v>
      </c>
      <c r="L847" s="17" t="str">
        <f>OBV!H847</f>
        <v>BULLISH DIVERGENCE</v>
      </c>
      <c r="M847" s="19">
        <f t="shared" si="130"/>
        <v>25</v>
      </c>
      <c r="N847" s="19">
        <f t="shared" si="131"/>
        <v>0</v>
      </c>
      <c r="O847" s="19">
        <f t="shared" si="132"/>
        <v>50</v>
      </c>
      <c r="P847" s="19">
        <f t="shared" si="133"/>
        <v>83</v>
      </c>
      <c r="Q847" s="20">
        <f t="shared" si="134"/>
        <v>28.7</v>
      </c>
      <c r="R847" s="20">
        <f t="shared" si="135"/>
        <v>43.25</v>
      </c>
      <c r="S847" s="20">
        <f t="shared" si="136"/>
        <v>53.6</v>
      </c>
      <c r="T847" s="20">
        <f t="shared" si="137"/>
        <v>39.5</v>
      </c>
      <c r="U847" s="19">
        <f t="shared" si="138"/>
        <v>41.85</v>
      </c>
      <c r="V847" s="19">
        <f t="shared" si="139"/>
        <v>41.262500000000003</v>
      </c>
    </row>
    <row r="848" spans="1:22" ht="13.5" x14ac:dyDescent="0.25">
      <c r="A848" s="3">
        <f>RSI!A848</f>
        <v>43237</v>
      </c>
      <c r="B848" s="2">
        <f>RSI!B848</f>
        <v>4.17</v>
      </c>
      <c r="C848" s="2">
        <f>RSI!I848</f>
        <v>52.196318847192543</v>
      </c>
      <c r="D848" s="2">
        <f>MACD!E848</f>
        <v>5.8016732034921858E-2</v>
      </c>
      <c r="E848" s="2">
        <f>MACD!F848</f>
        <v>5.1598103723304249E-2</v>
      </c>
      <c r="F848" s="2">
        <f>'Moving Avg'!D848</f>
        <v>4.145999999999999</v>
      </c>
      <c r="G848" s="2">
        <f>'Moving Avg'!F848</f>
        <v>4.2035</v>
      </c>
      <c r="H848" s="2">
        <f>'Moving Avg'!G848</f>
        <v>4.0394000000000005</v>
      </c>
      <c r="I848" s="2">
        <f>'Moving Avg'!H848</f>
        <v>4.0686</v>
      </c>
      <c r="J848" s="17" t="str">
        <f>OBV!F848</f>
        <v>BULLISH</v>
      </c>
      <c r="K848" s="17" t="str">
        <f>OBV!G848</f>
        <v>NEUTRAL</v>
      </c>
      <c r="L848" s="17" t="str">
        <f>OBV!H848</f>
        <v>BULLISH DIVERGENCE</v>
      </c>
      <c r="M848" s="19">
        <f t="shared" si="130"/>
        <v>25</v>
      </c>
      <c r="N848" s="19">
        <f t="shared" si="131"/>
        <v>0</v>
      </c>
      <c r="O848" s="19">
        <f t="shared" si="132"/>
        <v>50</v>
      </c>
      <c r="P848" s="19">
        <f t="shared" si="133"/>
        <v>66.5</v>
      </c>
      <c r="Q848" s="20">
        <f t="shared" si="134"/>
        <v>26.225000000000001</v>
      </c>
      <c r="R848" s="20">
        <f t="shared" si="135"/>
        <v>39.125</v>
      </c>
      <c r="S848" s="20">
        <f t="shared" si="136"/>
        <v>46.174999999999997</v>
      </c>
      <c r="T848" s="20">
        <f t="shared" si="137"/>
        <v>35.375</v>
      </c>
      <c r="U848" s="19">
        <f t="shared" si="138"/>
        <v>37.174999999999997</v>
      </c>
      <c r="V848" s="19">
        <f t="shared" si="139"/>
        <v>36.724999999999994</v>
      </c>
    </row>
    <row r="849" spans="1:22" ht="13.5" x14ac:dyDescent="0.25">
      <c r="A849" s="3">
        <f>RSI!A849</f>
        <v>43238</v>
      </c>
      <c r="B849" s="2">
        <f>RSI!B849</f>
        <v>4.18</v>
      </c>
      <c r="C849" s="2">
        <f>RSI!I849</f>
        <v>52.657242773052332</v>
      </c>
      <c r="D849" s="2">
        <f>MACD!E849</f>
        <v>3.9429757817039501E-2</v>
      </c>
      <c r="E849" s="2">
        <f>MACD!F849</f>
        <v>4.91644345420513E-2</v>
      </c>
      <c r="F849" s="2">
        <f>'Moving Avg'!D849</f>
        <v>4.145999999999999</v>
      </c>
      <c r="G849" s="2">
        <f>'Moving Avg'!F849</f>
        <v>4.1915000000000004</v>
      </c>
      <c r="H849" s="2">
        <f>'Moving Avg'!G849</f>
        <v>4.0492000000000008</v>
      </c>
      <c r="I849" s="2">
        <f>'Moving Avg'!H849</f>
        <v>4.0652499999999998</v>
      </c>
      <c r="J849" s="17" t="str">
        <f>OBV!F849</f>
        <v>BULLISH</v>
      </c>
      <c r="K849" s="17" t="str">
        <f>OBV!G849</f>
        <v>STRONG</v>
      </c>
      <c r="L849" s="17" t="str">
        <f>OBV!H849</f>
        <v>NEUTRAL</v>
      </c>
      <c r="M849" s="19">
        <f t="shared" si="130"/>
        <v>25</v>
      </c>
      <c r="N849" s="19">
        <f t="shared" si="131"/>
        <v>45</v>
      </c>
      <c r="O849" s="19">
        <f t="shared" si="132"/>
        <v>50</v>
      </c>
      <c r="P849" s="19">
        <f t="shared" si="133"/>
        <v>66</v>
      </c>
      <c r="Q849" s="20">
        <f t="shared" si="134"/>
        <v>41.9</v>
      </c>
      <c r="R849" s="20">
        <f t="shared" si="135"/>
        <v>48</v>
      </c>
      <c r="S849" s="20">
        <f t="shared" si="136"/>
        <v>52.7</v>
      </c>
      <c r="T849" s="20">
        <f t="shared" si="137"/>
        <v>46.5</v>
      </c>
      <c r="U849" s="19">
        <f t="shared" si="138"/>
        <v>47.533333333333339</v>
      </c>
      <c r="V849" s="19">
        <f t="shared" si="139"/>
        <v>47.275000000000006</v>
      </c>
    </row>
    <row r="850" spans="1:22" ht="13.5" x14ac:dyDescent="0.25">
      <c r="A850" s="3">
        <f>RSI!A850</f>
        <v>43241</v>
      </c>
      <c r="B850" s="2">
        <f>RSI!B850</f>
        <v>4.09</v>
      </c>
      <c r="C850" s="2">
        <f>RSI!I850</f>
        <v>48.156823873149392</v>
      </c>
      <c r="D850" s="2">
        <f>MACD!E850</f>
        <v>1.6212843454686876E-2</v>
      </c>
      <c r="E850" s="2">
        <f>MACD!F850</f>
        <v>4.2574116324578422E-2</v>
      </c>
      <c r="F850" s="2">
        <f>'Moving Avg'!D850</f>
        <v>4.1479999999999997</v>
      </c>
      <c r="G850" s="2">
        <f>'Moving Avg'!F850</f>
        <v>4.1734999999999998</v>
      </c>
      <c r="H850" s="2">
        <f>'Moving Avg'!G850</f>
        <v>4.0554000000000006</v>
      </c>
      <c r="I850" s="2">
        <f>'Moving Avg'!H850</f>
        <v>4.0603999999999987</v>
      </c>
      <c r="J850" s="17" t="str">
        <f>OBV!F850</f>
        <v>BULLISH</v>
      </c>
      <c r="K850" s="17" t="str">
        <f>OBV!G850</f>
        <v>STRONG</v>
      </c>
      <c r="L850" s="17" t="str">
        <f>OBV!H850</f>
        <v>CONFIRMED BULLISH</v>
      </c>
      <c r="M850" s="19">
        <f t="shared" si="130"/>
        <v>25</v>
      </c>
      <c r="N850" s="19">
        <f t="shared" si="131"/>
        <v>100</v>
      </c>
      <c r="O850" s="19">
        <f t="shared" si="132"/>
        <v>50</v>
      </c>
      <c r="P850" s="19">
        <f t="shared" si="133"/>
        <v>100</v>
      </c>
      <c r="Q850" s="20">
        <f t="shared" si="134"/>
        <v>66.25</v>
      </c>
      <c r="R850" s="20">
        <f t="shared" si="135"/>
        <v>67.5</v>
      </c>
      <c r="S850" s="20">
        <f t="shared" si="136"/>
        <v>76.25</v>
      </c>
      <c r="T850" s="20">
        <f t="shared" si="137"/>
        <v>68.75</v>
      </c>
      <c r="U850" s="19">
        <f t="shared" si="138"/>
        <v>70</v>
      </c>
      <c r="V850" s="19">
        <f t="shared" si="139"/>
        <v>69.6875</v>
      </c>
    </row>
    <row r="851" spans="1:22" ht="13.5" x14ac:dyDescent="0.25">
      <c r="A851" s="3">
        <f>RSI!A851</f>
        <v>43242</v>
      </c>
      <c r="B851" s="2">
        <f>RSI!B851</f>
        <v>4.16</v>
      </c>
      <c r="C851" s="2">
        <f>RSI!I851</f>
        <v>51.620195896088283</v>
      </c>
      <c r="D851" s="2">
        <f>MACD!E851</f>
        <v>-1.4526480828691568E-2</v>
      </c>
      <c r="E851" s="2">
        <f>MACD!F851</f>
        <v>3.1153996893924424E-2</v>
      </c>
      <c r="F851" s="2">
        <f>'Moving Avg'!D851</f>
        <v>4.1559999999999997</v>
      </c>
      <c r="G851" s="2">
        <f>'Moving Avg'!F851</f>
        <v>4.1549999999999994</v>
      </c>
      <c r="H851" s="2">
        <f>'Moving Avg'!G851</f>
        <v>4.0609999999999999</v>
      </c>
      <c r="I851" s="2">
        <f>'Moving Avg'!H851</f>
        <v>4.0559999999999992</v>
      </c>
      <c r="J851" s="17" t="str">
        <f>OBV!F851</f>
        <v>BULLISH</v>
      </c>
      <c r="K851" s="17" t="str">
        <f>OBV!G851</f>
        <v>STRONG</v>
      </c>
      <c r="L851" s="17" t="str">
        <f>OBV!H851</f>
        <v>CONFIRMED BULLISH</v>
      </c>
      <c r="M851" s="19">
        <f t="shared" si="130"/>
        <v>25</v>
      </c>
      <c r="N851" s="19">
        <f t="shared" si="131"/>
        <v>100</v>
      </c>
      <c r="O851" s="19">
        <f t="shared" si="132"/>
        <v>50</v>
      </c>
      <c r="P851" s="19">
        <f t="shared" si="133"/>
        <v>100</v>
      </c>
      <c r="Q851" s="20">
        <f t="shared" si="134"/>
        <v>66.25</v>
      </c>
      <c r="R851" s="20">
        <f t="shared" si="135"/>
        <v>67.5</v>
      </c>
      <c r="S851" s="20">
        <f t="shared" si="136"/>
        <v>76.25</v>
      </c>
      <c r="T851" s="20">
        <f t="shared" si="137"/>
        <v>68.75</v>
      </c>
      <c r="U851" s="19">
        <f t="shared" si="138"/>
        <v>70</v>
      </c>
      <c r="V851" s="19">
        <f t="shared" si="139"/>
        <v>69.6875</v>
      </c>
    </row>
    <row r="852" spans="1:22" ht="13.5" x14ac:dyDescent="0.25">
      <c r="A852" s="3">
        <f>RSI!A852</f>
        <v>43243</v>
      </c>
      <c r="B852" s="2">
        <f>RSI!B852</f>
        <v>4.29</v>
      </c>
      <c r="C852" s="2">
        <f>RSI!I852</f>
        <v>57.322339425168806</v>
      </c>
      <c r="D852" s="2">
        <f>MACD!E852</f>
        <v>-1.3430208049815207E-2</v>
      </c>
      <c r="E852" s="2">
        <f>MACD!F852</f>
        <v>2.2237155905176498E-2</v>
      </c>
      <c r="F852" s="2">
        <f>'Moving Avg'!D852</f>
        <v>4.1779999999999999</v>
      </c>
      <c r="G852" s="2">
        <f>'Moving Avg'!F852</f>
        <v>4.1545000000000005</v>
      </c>
      <c r="H852" s="2">
        <f>'Moving Avg'!G852</f>
        <v>4.0704000000000002</v>
      </c>
      <c r="I852" s="2">
        <f>'Moving Avg'!H852</f>
        <v>4.0524499999999986</v>
      </c>
      <c r="J852" s="17" t="str">
        <f>OBV!F852</f>
        <v>BULLISH</v>
      </c>
      <c r="K852" s="17" t="str">
        <f>OBV!G852</f>
        <v>STRONG</v>
      </c>
      <c r="L852" s="17" t="str">
        <f>OBV!H852</f>
        <v>CONFIRMED BULLISH</v>
      </c>
      <c r="M852" s="19">
        <f t="shared" si="130"/>
        <v>25</v>
      </c>
      <c r="N852" s="19">
        <f t="shared" si="131"/>
        <v>100</v>
      </c>
      <c r="O852" s="19">
        <f t="shared" si="132"/>
        <v>50</v>
      </c>
      <c r="P852" s="19">
        <f t="shared" si="133"/>
        <v>100</v>
      </c>
      <c r="Q852" s="20">
        <f t="shared" si="134"/>
        <v>66.25</v>
      </c>
      <c r="R852" s="20">
        <f t="shared" si="135"/>
        <v>67.5</v>
      </c>
      <c r="S852" s="20">
        <f t="shared" si="136"/>
        <v>76.25</v>
      </c>
      <c r="T852" s="20">
        <f t="shared" si="137"/>
        <v>68.75</v>
      </c>
      <c r="U852" s="19">
        <f t="shared" si="138"/>
        <v>70</v>
      </c>
      <c r="V852" s="19">
        <f t="shared" si="139"/>
        <v>69.6875</v>
      </c>
    </row>
    <row r="853" spans="1:22" ht="13.5" x14ac:dyDescent="0.25">
      <c r="A853" s="3">
        <f>RSI!A853</f>
        <v>43244</v>
      </c>
      <c r="B853" s="2">
        <f>RSI!B853</f>
        <v>4.53</v>
      </c>
      <c r="C853" s="2">
        <f>RSI!I853</f>
        <v>65.424412869007</v>
      </c>
      <c r="D853" s="2">
        <f>MACD!E853</f>
        <v>-1.5837057490298179E-2</v>
      </c>
      <c r="E853" s="2">
        <f>MACD!F853</f>
        <v>1.4622313226081563E-2</v>
      </c>
      <c r="F853" s="2">
        <f>'Moving Avg'!D853</f>
        <v>4.25</v>
      </c>
      <c r="G853" s="2">
        <f>'Moving Avg'!F853</f>
        <v>4.1710000000000003</v>
      </c>
      <c r="H853" s="2">
        <f>'Moving Avg'!G853</f>
        <v>4.085</v>
      </c>
      <c r="I853" s="2">
        <f>'Moving Avg'!H853</f>
        <v>4.0506499999999983</v>
      </c>
      <c r="J853" s="17" t="str">
        <f>OBV!F853</f>
        <v>BULLISH</v>
      </c>
      <c r="K853" s="17" t="str">
        <f>OBV!G853</f>
        <v>STRONG</v>
      </c>
      <c r="L853" s="17" t="str">
        <f>OBV!H853</f>
        <v>CONFIRMED BULLISH</v>
      </c>
      <c r="M853" s="19">
        <f t="shared" si="130"/>
        <v>25</v>
      </c>
      <c r="N853" s="19">
        <f t="shared" si="131"/>
        <v>100</v>
      </c>
      <c r="O853" s="19">
        <f t="shared" si="132"/>
        <v>50</v>
      </c>
      <c r="P853" s="19">
        <f t="shared" si="133"/>
        <v>100</v>
      </c>
      <c r="Q853" s="20">
        <f t="shared" si="134"/>
        <v>66.25</v>
      </c>
      <c r="R853" s="20">
        <f t="shared" si="135"/>
        <v>67.5</v>
      </c>
      <c r="S853" s="20">
        <f t="shared" si="136"/>
        <v>76.25</v>
      </c>
      <c r="T853" s="20">
        <f t="shared" si="137"/>
        <v>68.75</v>
      </c>
      <c r="U853" s="19">
        <f t="shared" si="138"/>
        <v>70</v>
      </c>
      <c r="V853" s="19">
        <f t="shared" si="139"/>
        <v>69.6875</v>
      </c>
    </row>
    <row r="854" spans="1:22" ht="13.5" x14ac:dyDescent="0.25">
      <c r="A854" s="3">
        <f>RSI!A854</f>
        <v>43245</v>
      </c>
      <c r="B854" s="2">
        <f>RSI!B854</f>
        <v>4.6500000000000004</v>
      </c>
      <c r="C854" s="2">
        <f>RSI!I854</f>
        <v>68.631052834673909</v>
      </c>
      <c r="D854" s="2">
        <f>MACD!E854</f>
        <v>-4.7513796425259436E-2</v>
      </c>
      <c r="E854" s="2">
        <f>MACD!F854</f>
        <v>2.1950912958133631E-3</v>
      </c>
      <c r="F854" s="2">
        <f>'Moving Avg'!D854</f>
        <v>4.3439999999999994</v>
      </c>
      <c r="G854" s="2">
        <f>'Moving Avg'!F854</f>
        <v>4.1935000000000002</v>
      </c>
      <c r="H854" s="2">
        <f>'Moving Avg'!G854</f>
        <v>4.0998000000000001</v>
      </c>
      <c r="I854" s="2">
        <f>'Moving Avg'!H854</f>
        <v>4.0501999999999985</v>
      </c>
      <c r="J854" s="17" t="str">
        <f>OBV!F854</f>
        <v>BULLISH</v>
      </c>
      <c r="K854" s="17" t="str">
        <f>OBV!G854</f>
        <v>STRONG</v>
      </c>
      <c r="L854" s="17" t="str">
        <f>OBV!H854</f>
        <v>CONFIRMED BULLISH</v>
      </c>
      <c r="M854" s="19">
        <f t="shared" si="130"/>
        <v>25</v>
      </c>
      <c r="N854" s="19">
        <f t="shared" si="131"/>
        <v>100</v>
      </c>
      <c r="O854" s="19">
        <f t="shared" si="132"/>
        <v>50</v>
      </c>
      <c r="P854" s="19">
        <f t="shared" si="133"/>
        <v>100</v>
      </c>
      <c r="Q854" s="20">
        <f t="shared" si="134"/>
        <v>66.25</v>
      </c>
      <c r="R854" s="20">
        <f t="shared" si="135"/>
        <v>67.5</v>
      </c>
      <c r="S854" s="20">
        <f t="shared" si="136"/>
        <v>76.25</v>
      </c>
      <c r="T854" s="20">
        <f t="shared" si="137"/>
        <v>68.75</v>
      </c>
      <c r="U854" s="19">
        <f t="shared" si="138"/>
        <v>70</v>
      </c>
      <c r="V854" s="19">
        <f t="shared" si="139"/>
        <v>69.6875</v>
      </c>
    </row>
    <row r="855" spans="1:22" ht="13.5" x14ac:dyDescent="0.25">
      <c r="A855" s="3">
        <f>RSI!A855</f>
        <v>43248</v>
      </c>
      <c r="B855" s="2">
        <f>RSI!B855</f>
        <v>4.6399999999999997</v>
      </c>
      <c r="C855" s="2">
        <f>RSI!I855</f>
        <v>68.064546164311935</v>
      </c>
      <c r="D855" s="2">
        <f>MACD!E855</f>
        <v>-9.1790286514756403E-2</v>
      </c>
      <c r="E855" s="2">
        <f>MACD!F855</f>
        <v>-1.6601984266300593E-2</v>
      </c>
      <c r="F855" s="2">
        <f>'Moving Avg'!D855</f>
        <v>4.4540000000000006</v>
      </c>
      <c r="G855" s="2">
        <f>'Moving Avg'!F855</f>
        <v>4.2135000000000007</v>
      </c>
      <c r="H855" s="2">
        <f>'Moving Avg'!G855</f>
        <v>4.1146000000000003</v>
      </c>
      <c r="I855" s="2">
        <f>'Moving Avg'!H855</f>
        <v>4.0503999999999989</v>
      </c>
      <c r="J855" s="17" t="str">
        <f>OBV!F855</f>
        <v>BULLISH</v>
      </c>
      <c r="K855" s="17" t="str">
        <f>OBV!G855</f>
        <v>STRONG</v>
      </c>
      <c r="L855" s="17" t="str">
        <f>OBV!H855</f>
        <v>CONFIRMED BULLISH</v>
      </c>
      <c r="M855" s="19">
        <f t="shared" si="130"/>
        <v>25</v>
      </c>
      <c r="N855" s="19">
        <f t="shared" si="131"/>
        <v>100</v>
      </c>
      <c r="O855" s="19">
        <f t="shared" si="132"/>
        <v>50</v>
      </c>
      <c r="P855" s="19">
        <f t="shared" si="133"/>
        <v>100</v>
      </c>
      <c r="Q855" s="20">
        <f t="shared" si="134"/>
        <v>66.25</v>
      </c>
      <c r="R855" s="20">
        <f t="shared" si="135"/>
        <v>67.5</v>
      </c>
      <c r="S855" s="20">
        <f t="shared" si="136"/>
        <v>76.25</v>
      </c>
      <c r="T855" s="20">
        <f t="shared" si="137"/>
        <v>68.75</v>
      </c>
      <c r="U855" s="19">
        <f t="shared" si="138"/>
        <v>70</v>
      </c>
      <c r="V855" s="19">
        <f t="shared" si="139"/>
        <v>69.6875</v>
      </c>
    </row>
    <row r="856" spans="1:22" ht="13.5" x14ac:dyDescent="0.25">
      <c r="A856" s="3">
        <f>RSI!A856</f>
        <v>43249</v>
      </c>
      <c r="B856" s="2">
        <f>RSI!B856</f>
        <v>4.5</v>
      </c>
      <c r="C856" s="2">
        <f>RSI!I856</f>
        <v>60.531378246041903</v>
      </c>
      <c r="D856" s="2">
        <f>MACD!E856</f>
        <v>-0.11529135098356758</v>
      </c>
      <c r="E856" s="2">
        <f>MACD!F856</f>
        <v>-3.6339857609753987E-2</v>
      </c>
      <c r="F856" s="2">
        <f>'Moving Avg'!D856</f>
        <v>4.5220000000000002</v>
      </c>
      <c r="G856" s="2">
        <f>'Moving Avg'!F856</f>
        <v>4.2285000000000004</v>
      </c>
      <c r="H856" s="2">
        <f>'Moving Avg'!G856</f>
        <v>4.1265999999999998</v>
      </c>
      <c r="I856" s="2">
        <f>'Moving Avg'!H856</f>
        <v>4.0503999999999989</v>
      </c>
      <c r="J856" s="17" t="str">
        <f>OBV!F856</f>
        <v>BULLISH</v>
      </c>
      <c r="K856" s="17" t="str">
        <f>OBV!G856</f>
        <v>STRONG</v>
      </c>
      <c r="L856" s="17" t="str">
        <f>OBV!H856</f>
        <v>CONFIRMED BULLISH</v>
      </c>
      <c r="M856" s="19">
        <f t="shared" si="130"/>
        <v>25</v>
      </c>
      <c r="N856" s="19">
        <f t="shared" si="131"/>
        <v>100</v>
      </c>
      <c r="O856" s="19">
        <f t="shared" si="132"/>
        <v>50</v>
      </c>
      <c r="P856" s="19">
        <f t="shared" si="133"/>
        <v>100</v>
      </c>
      <c r="Q856" s="20">
        <f t="shared" si="134"/>
        <v>66.25</v>
      </c>
      <c r="R856" s="20">
        <f t="shared" si="135"/>
        <v>67.5</v>
      </c>
      <c r="S856" s="20">
        <f t="shared" si="136"/>
        <v>76.25</v>
      </c>
      <c r="T856" s="20">
        <f t="shared" si="137"/>
        <v>68.75</v>
      </c>
      <c r="U856" s="19">
        <f t="shared" si="138"/>
        <v>70</v>
      </c>
      <c r="V856" s="19">
        <f t="shared" si="139"/>
        <v>69.6875</v>
      </c>
    </row>
    <row r="857" spans="1:22" ht="13.5" x14ac:dyDescent="0.25">
      <c r="A857" s="3">
        <f>RSI!A857</f>
        <v>43250</v>
      </c>
      <c r="B857" s="2">
        <f>RSI!B857</f>
        <v>4.2300000000000004</v>
      </c>
      <c r="C857" s="2">
        <f>RSI!I857</f>
        <v>49.217814419146968</v>
      </c>
      <c r="D857" s="2">
        <f>MACD!E857</f>
        <v>-0.10748971943082886</v>
      </c>
      <c r="E857" s="2">
        <f>MACD!F857</f>
        <v>-5.0569829973968958E-2</v>
      </c>
      <c r="F857" s="2">
        <f>'Moving Avg'!D857</f>
        <v>4.51</v>
      </c>
      <c r="G857" s="2">
        <f>'Moving Avg'!F857</f>
        <v>4.2359999999999998</v>
      </c>
      <c r="H857" s="2">
        <f>'Moving Avg'!G857</f>
        <v>4.1337999999999999</v>
      </c>
      <c r="I857" s="2">
        <f>'Moving Avg'!H857</f>
        <v>4.0490499999999994</v>
      </c>
      <c r="J857" s="17" t="str">
        <f>OBV!F857</f>
        <v>BULLISH</v>
      </c>
      <c r="K857" s="17" t="str">
        <f>OBV!G857</f>
        <v>STRONG</v>
      </c>
      <c r="L857" s="17" t="str">
        <f>OBV!H857</f>
        <v>BULLISH DIVERGENCE</v>
      </c>
      <c r="M857" s="19">
        <f t="shared" si="130"/>
        <v>25</v>
      </c>
      <c r="N857" s="19">
        <f t="shared" si="131"/>
        <v>100</v>
      </c>
      <c r="O857" s="19">
        <f t="shared" si="132"/>
        <v>50</v>
      </c>
      <c r="P857" s="19">
        <f t="shared" si="133"/>
        <v>83</v>
      </c>
      <c r="Q857" s="20">
        <f t="shared" si="134"/>
        <v>63.7</v>
      </c>
      <c r="R857" s="20">
        <f t="shared" si="135"/>
        <v>63.25</v>
      </c>
      <c r="S857" s="20">
        <f t="shared" si="136"/>
        <v>68.599999999999994</v>
      </c>
      <c r="T857" s="20">
        <f t="shared" si="137"/>
        <v>64.5</v>
      </c>
      <c r="U857" s="19">
        <f t="shared" si="138"/>
        <v>65.183333333333337</v>
      </c>
      <c r="V857" s="19">
        <f t="shared" si="139"/>
        <v>65.012500000000003</v>
      </c>
    </row>
    <row r="858" spans="1:22" ht="13.5" x14ac:dyDescent="0.25">
      <c r="A858" s="3">
        <f>RSI!A858</f>
        <v>43251</v>
      </c>
      <c r="B858" s="2">
        <f>RSI!B858</f>
        <v>4.2699999999999996</v>
      </c>
      <c r="C858" s="2">
        <f>RSI!I858</f>
        <v>50.688263781036504</v>
      </c>
      <c r="D858" s="2">
        <f>MACD!E858</f>
        <v>-0.10522360104129547</v>
      </c>
      <c r="E858" s="2">
        <f>MACD!F858</f>
        <v>-6.150058418743426E-2</v>
      </c>
      <c r="F858" s="2">
        <f>'Moving Avg'!D858</f>
        <v>4.4580000000000002</v>
      </c>
      <c r="G858" s="2">
        <f>'Moving Avg'!F858</f>
        <v>4.2409999999999997</v>
      </c>
      <c r="H858" s="2">
        <f>'Moving Avg'!G858</f>
        <v>4.1412000000000004</v>
      </c>
      <c r="I858" s="2">
        <f>'Moving Avg'!H858</f>
        <v>4.0481499999999988</v>
      </c>
      <c r="J858" s="17" t="str">
        <f>OBV!F858</f>
        <v>BEARISH</v>
      </c>
      <c r="K858" s="17" t="str">
        <f>OBV!G858</f>
        <v>WEAK</v>
      </c>
      <c r="L858" s="17" t="str">
        <f>OBV!H858</f>
        <v>CONFIRMED BEARISH</v>
      </c>
      <c r="M858" s="19">
        <f t="shared" si="130"/>
        <v>25</v>
      </c>
      <c r="N858" s="19">
        <f t="shared" si="131"/>
        <v>100</v>
      </c>
      <c r="O858" s="19">
        <f t="shared" si="132"/>
        <v>50</v>
      </c>
      <c r="P858" s="19">
        <f t="shared" si="133"/>
        <v>0</v>
      </c>
      <c r="Q858" s="20">
        <f t="shared" si="134"/>
        <v>51.25</v>
      </c>
      <c r="R858" s="20">
        <f t="shared" si="135"/>
        <v>42.5</v>
      </c>
      <c r="S858" s="20">
        <f t="shared" si="136"/>
        <v>31.25</v>
      </c>
      <c r="T858" s="20">
        <f t="shared" si="137"/>
        <v>43.75</v>
      </c>
      <c r="U858" s="19">
        <f t="shared" si="138"/>
        <v>41.666666666666664</v>
      </c>
      <c r="V858" s="19">
        <f t="shared" si="139"/>
        <v>42.1875</v>
      </c>
    </row>
    <row r="859" spans="1:22" ht="13.5" x14ac:dyDescent="0.25">
      <c r="A859" s="3">
        <f>RSI!A859</f>
        <v>43252</v>
      </c>
      <c r="B859" s="2">
        <f>RSI!B859</f>
        <v>4.37</v>
      </c>
      <c r="C859" s="2">
        <f>RSI!I859</f>
        <v>54.254512564737055</v>
      </c>
      <c r="D859" s="2">
        <f>MACD!E859</f>
        <v>-0.10925756981255663</v>
      </c>
      <c r="E859" s="2">
        <f>MACD!F859</f>
        <v>-7.105198131245874E-2</v>
      </c>
      <c r="F859" s="2">
        <f>'Moving Avg'!D859</f>
        <v>4.4020000000000001</v>
      </c>
      <c r="G859" s="2">
        <f>'Moving Avg'!F859</f>
        <v>4.2549999999999999</v>
      </c>
      <c r="H859" s="2">
        <f>'Moving Avg'!G859</f>
        <v>4.1509999999999998</v>
      </c>
      <c r="I859" s="2">
        <f>'Moving Avg'!H859</f>
        <v>4.0474499999999987</v>
      </c>
      <c r="J859" s="17" t="str">
        <f>OBV!F859</f>
        <v>BEARISH</v>
      </c>
      <c r="K859" s="17" t="str">
        <f>OBV!G859</f>
        <v>WEAK</v>
      </c>
      <c r="L859" s="17" t="str">
        <f>OBV!H859</f>
        <v>CONFIRMED BEARISH</v>
      </c>
      <c r="M859" s="19">
        <f t="shared" si="130"/>
        <v>25</v>
      </c>
      <c r="N859" s="19">
        <f t="shared" si="131"/>
        <v>100</v>
      </c>
      <c r="O859" s="19">
        <f t="shared" si="132"/>
        <v>50</v>
      </c>
      <c r="P859" s="19">
        <f t="shared" si="133"/>
        <v>0</v>
      </c>
      <c r="Q859" s="20">
        <f t="shared" si="134"/>
        <v>51.25</v>
      </c>
      <c r="R859" s="20">
        <f t="shared" si="135"/>
        <v>42.5</v>
      </c>
      <c r="S859" s="20">
        <f t="shared" si="136"/>
        <v>31.25</v>
      </c>
      <c r="T859" s="20">
        <f t="shared" si="137"/>
        <v>43.75</v>
      </c>
      <c r="U859" s="19">
        <f t="shared" si="138"/>
        <v>41.666666666666664</v>
      </c>
      <c r="V859" s="19">
        <f t="shared" si="139"/>
        <v>42.1875</v>
      </c>
    </row>
    <row r="860" spans="1:22" ht="13.5" x14ac:dyDescent="0.25">
      <c r="A860" s="3">
        <f>RSI!A860</f>
        <v>43255</v>
      </c>
      <c r="B860" s="2">
        <f>RSI!B860</f>
        <v>4.43</v>
      </c>
      <c r="C860" s="2">
        <f>RSI!I860</f>
        <v>56.296771466115871</v>
      </c>
      <c r="D860" s="2">
        <f>MACD!E860</f>
        <v>-0.13162882660129416</v>
      </c>
      <c r="E860" s="2">
        <f>MACD!F860</f>
        <v>-8.3167350370225823E-2</v>
      </c>
      <c r="F860" s="2">
        <f>'Moving Avg'!D860</f>
        <v>4.3600000000000003</v>
      </c>
      <c r="G860" s="2">
        <f>'Moving Avg'!F860</f>
        <v>4.2765000000000004</v>
      </c>
      <c r="H860" s="2">
        <f>'Moving Avg'!G860</f>
        <v>4.1618000000000004</v>
      </c>
      <c r="I860" s="2">
        <f>'Moving Avg'!H860</f>
        <v>4.0470499999999987</v>
      </c>
      <c r="J860" s="17" t="str">
        <f>OBV!F860</f>
        <v>BEARISH</v>
      </c>
      <c r="K860" s="17" t="str">
        <f>OBV!G860</f>
        <v>WEAK</v>
      </c>
      <c r="L860" s="17" t="str">
        <f>OBV!H860</f>
        <v>CONFIRMED BEARISH</v>
      </c>
      <c r="M860" s="19">
        <f t="shared" si="130"/>
        <v>25</v>
      </c>
      <c r="N860" s="19">
        <f t="shared" si="131"/>
        <v>100</v>
      </c>
      <c r="O860" s="19">
        <f t="shared" si="132"/>
        <v>50</v>
      </c>
      <c r="P860" s="19">
        <f t="shared" si="133"/>
        <v>0</v>
      </c>
      <c r="Q860" s="20">
        <f t="shared" si="134"/>
        <v>51.25</v>
      </c>
      <c r="R860" s="20">
        <f t="shared" si="135"/>
        <v>42.5</v>
      </c>
      <c r="S860" s="20">
        <f t="shared" si="136"/>
        <v>31.25</v>
      </c>
      <c r="T860" s="20">
        <f t="shared" si="137"/>
        <v>43.75</v>
      </c>
      <c r="U860" s="19">
        <f t="shared" si="138"/>
        <v>41.666666666666664</v>
      </c>
      <c r="V860" s="19">
        <f t="shared" si="139"/>
        <v>42.1875</v>
      </c>
    </row>
    <row r="861" spans="1:22" ht="13.5" x14ac:dyDescent="0.25">
      <c r="A861" s="3">
        <f>RSI!A861</f>
        <v>43256</v>
      </c>
      <c r="B861" s="2">
        <f>RSI!B861</f>
        <v>4.45</v>
      </c>
      <c r="C861" s="2">
        <f>RSI!I861</f>
        <v>56.986113328754527</v>
      </c>
      <c r="D861" s="2">
        <f>MACD!E861</f>
        <v>-0.14224301552009155</v>
      </c>
      <c r="E861" s="2">
        <f>MACD!F861</f>
        <v>-9.4982483400198978E-2</v>
      </c>
      <c r="F861" s="2">
        <f>'Moving Avg'!D861</f>
        <v>4.3499999999999996</v>
      </c>
      <c r="G861" s="2">
        <f>'Moving Avg'!F861</f>
        <v>4.3010000000000002</v>
      </c>
      <c r="H861" s="2">
        <f>'Moving Avg'!G861</f>
        <v>4.1738000000000008</v>
      </c>
      <c r="I861" s="2">
        <f>'Moving Avg'!H861</f>
        <v>4.0463999999999984</v>
      </c>
      <c r="J861" s="17" t="str">
        <f>OBV!F861</f>
        <v>BEARISH</v>
      </c>
      <c r="K861" s="17" t="str">
        <f>OBV!G861</f>
        <v>NEUTRAL</v>
      </c>
      <c r="L861" s="17" t="str">
        <f>OBV!H861</f>
        <v>CONFIRMED BEARISH</v>
      </c>
      <c r="M861" s="19">
        <f t="shared" si="130"/>
        <v>25</v>
      </c>
      <c r="N861" s="19">
        <f t="shared" si="131"/>
        <v>100</v>
      </c>
      <c r="O861" s="19">
        <f t="shared" si="132"/>
        <v>50</v>
      </c>
      <c r="P861" s="19">
        <f t="shared" si="133"/>
        <v>16.5</v>
      </c>
      <c r="Q861" s="20">
        <f t="shared" si="134"/>
        <v>53.725000000000001</v>
      </c>
      <c r="R861" s="20">
        <f t="shared" si="135"/>
        <v>46.625</v>
      </c>
      <c r="S861" s="20">
        <f t="shared" si="136"/>
        <v>38.674999999999997</v>
      </c>
      <c r="T861" s="20">
        <f t="shared" si="137"/>
        <v>47.875</v>
      </c>
      <c r="U861" s="19">
        <f t="shared" si="138"/>
        <v>46.341666666666661</v>
      </c>
      <c r="V861" s="19">
        <f t="shared" si="139"/>
        <v>46.724999999999994</v>
      </c>
    </row>
    <row r="862" spans="1:22" ht="13.5" x14ac:dyDescent="0.25">
      <c r="A862" s="3">
        <f>RSI!A862</f>
        <v>43257</v>
      </c>
      <c r="B862" s="2">
        <f>RSI!B862</f>
        <v>4.33</v>
      </c>
      <c r="C862" s="2">
        <f>RSI!I862</f>
        <v>51.715316755665818</v>
      </c>
      <c r="D862" s="2">
        <f>MACD!E862</f>
        <v>-0.12335392688929048</v>
      </c>
      <c r="E862" s="2">
        <f>MACD!F862</f>
        <v>-0.10065677209801728</v>
      </c>
      <c r="F862" s="2">
        <f>'Moving Avg'!D862</f>
        <v>4.37</v>
      </c>
      <c r="G862" s="2">
        <f>'Moving Avg'!F862</f>
        <v>4.3075000000000001</v>
      </c>
      <c r="H862" s="2">
        <f>'Moving Avg'!G862</f>
        <v>4.1818</v>
      </c>
      <c r="I862" s="2">
        <f>'Moving Avg'!H862</f>
        <v>4.0454999999999988</v>
      </c>
      <c r="J862" s="17" t="str">
        <f>OBV!F862</f>
        <v>BULLISH</v>
      </c>
      <c r="K862" s="17" t="str">
        <f>OBV!G862</f>
        <v>NEUTRAL</v>
      </c>
      <c r="L862" s="17" t="str">
        <f>OBV!H862</f>
        <v>CONFIRMED BULLISH</v>
      </c>
      <c r="M862" s="19">
        <f t="shared" si="130"/>
        <v>25</v>
      </c>
      <c r="N862" s="19">
        <f t="shared" si="131"/>
        <v>100</v>
      </c>
      <c r="O862" s="19">
        <f t="shared" si="132"/>
        <v>50</v>
      </c>
      <c r="P862" s="19">
        <f t="shared" si="133"/>
        <v>83.5</v>
      </c>
      <c r="Q862" s="20">
        <f t="shared" si="134"/>
        <v>63.774999999999999</v>
      </c>
      <c r="R862" s="20">
        <f t="shared" si="135"/>
        <v>63.375</v>
      </c>
      <c r="S862" s="20">
        <f t="shared" si="136"/>
        <v>68.825000000000003</v>
      </c>
      <c r="T862" s="20">
        <f t="shared" si="137"/>
        <v>64.625</v>
      </c>
      <c r="U862" s="19">
        <f t="shared" si="138"/>
        <v>65.325000000000003</v>
      </c>
      <c r="V862" s="19">
        <f t="shared" si="139"/>
        <v>65.150000000000006</v>
      </c>
    </row>
    <row r="863" spans="1:22" ht="13.5" x14ac:dyDescent="0.25">
      <c r="A863" s="3">
        <f>RSI!A863</f>
        <v>43258</v>
      </c>
      <c r="B863" s="2">
        <f>RSI!B863</f>
        <v>4.4000000000000004</v>
      </c>
      <c r="C863" s="2">
        <f>RSI!I863</f>
        <v>54.366804225221628</v>
      </c>
      <c r="D863" s="2">
        <f>MACD!E863</f>
        <v>-7.5866989336504709E-2</v>
      </c>
      <c r="E863" s="2">
        <f>MACD!F863</f>
        <v>-9.5698815545714772E-2</v>
      </c>
      <c r="F863" s="2">
        <f>'Moving Avg'!D863</f>
        <v>4.395999999999999</v>
      </c>
      <c r="G863" s="2">
        <f>'Moving Avg'!F863</f>
        <v>4.3125</v>
      </c>
      <c r="H863" s="2">
        <f>'Moving Avg'!G863</f>
        <v>4.1908000000000003</v>
      </c>
      <c r="I863" s="2">
        <f>'Moving Avg'!H863</f>
        <v>4.0443499999999988</v>
      </c>
      <c r="J863" s="17" t="str">
        <f>OBV!F863</f>
        <v>BULLISH</v>
      </c>
      <c r="K863" s="17" t="str">
        <f>OBV!G863</f>
        <v>NEUTRAL</v>
      </c>
      <c r="L863" s="17" t="str">
        <f>OBV!H863</f>
        <v>CONFIRMED BULLISH</v>
      </c>
      <c r="M863" s="19">
        <f t="shared" si="130"/>
        <v>25</v>
      </c>
      <c r="N863" s="19">
        <f t="shared" si="131"/>
        <v>0</v>
      </c>
      <c r="O863" s="19">
        <f t="shared" si="132"/>
        <v>50</v>
      </c>
      <c r="P863" s="19">
        <f t="shared" si="133"/>
        <v>83.5</v>
      </c>
      <c r="Q863" s="20">
        <f t="shared" si="134"/>
        <v>28.774999999999999</v>
      </c>
      <c r="R863" s="20">
        <f t="shared" si="135"/>
        <v>43.375</v>
      </c>
      <c r="S863" s="20">
        <f t="shared" si="136"/>
        <v>53.825000000000003</v>
      </c>
      <c r="T863" s="20">
        <f t="shared" si="137"/>
        <v>39.625</v>
      </c>
      <c r="U863" s="19">
        <f t="shared" si="138"/>
        <v>41.991666666666667</v>
      </c>
      <c r="V863" s="19">
        <f t="shared" si="139"/>
        <v>41.400000000000006</v>
      </c>
    </row>
    <row r="864" spans="1:22" ht="13.5" x14ac:dyDescent="0.25">
      <c r="A864" s="3">
        <f>RSI!A864</f>
        <v>43259</v>
      </c>
      <c r="B864" s="2">
        <f>RSI!B864</f>
        <v>4.34</v>
      </c>
      <c r="C864" s="2">
        <f>RSI!I864</f>
        <v>51.743929819205022</v>
      </c>
      <c r="D864" s="2">
        <f>MACD!E864</f>
        <v>-1.3410078269946446E-2</v>
      </c>
      <c r="E864" s="2">
        <f>MACD!F864</f>
        <v>-7.9241068090561112E-2</v>
      </c>
      <c r="F864" s="2">
        <f>'Moving Avg'!D864</f>
        <v>4.3899999999999997</v>
      </c>
      <c r="G864" s="2">
        <f>'Moving Avg'!F864</f>
        <v>4.3205</v>
      </c>
      <c r="H864" s="2">
        <f>'Moving Avg'!G864</f>
        <v>4.1978</v>
      </c>
      <c r="I864" s="2">
        <f>'Moving Avg'!H864</f>
        <v>4.0427999999999988</v>
      </c>
      <c r="J864" s="17" t="str">
        <f>OBV!F864</f>
        <v>BULLISH</v>
      </c>
      <c r="K864" s="17" t="str">
        <f>OBV!G864</f>
        <v>NEUTRAL</v>
      </c>
      <c r="L864" s="17" t="str">
        <f>OBV!H864</f>
        <v>BULLISH DIVERGENCE</v>
      </c>
      <c r="M864" s="19">
        <f t="shared" si="130"/>
        <v>25</v>
      </c>
      <c r="N864" s="19">
        <f t="shared" si="131"/>
        <v>0</v>
      </c>
      <c r="O864" s="19">
        <f t="shared" si="132"/>
        <v>50</v>
      </c>
      <c r="P864" s="19">
        <f t="shared" si="133"/>
        <v>66.5</v>
      </c>
      <c r="Q864" s="20">
        <f t="shared" si="134"/>
        <v>26.225000000000001</v>
      </c>
      <c r="R864" s="20">
        <f t="shared" si="135"/>
        <v>39.125</v>
      </c>
      <c r="S864" s="20">
        <f t="shared" si="136"/>
        <v>46.174999999999997</v>
      </c>
      <c r="T864" s="20">
        <f t="shared" si="137"/>
        <v>35.375</v>
      </c>
      <c r="U864" s="19">
        <f t="shared" si="138"/>
        <v>37.174999999999997</v>
      </c>
      <c r="V864" s="19">
        <f t="shared" si="139"/>
        <v>36.724999999999994</v>
      </c>
    </row>
    <row r="865" spans="1:22" ht="13.5" x14ac:dyDescent="0.25">
      <c r="A865" s="3">
        <f>RSI!A865</f>
        <v>43262</v>
      </c>
      <c r="B865" s="2">
        <f>RSI!B865</f>
        <v>4.4800000000000004</v>
      </c>
      <c r="C865" s="2">
        <f>RSI!I865</f>
        <v>56.961435561201917</v>
      </c>
      <c r="D865" s="2">
        <f>MACD!E865</f>
        <v>2.7300152090119489E-2</v>
      </c>
      <c r="E865" s="2">
        <f>MACD!F865</f>
        <v>-5.7932824054425E-2</v>
      </c>
      <c r="F865" s="2">
        <f>'Moving Avg'!D865</f>
        <v>4.4000000000000004</v>
      </c>
      <c r="G865" s="2">
        <f>'Moving Avg'!F865</f>
        <v>4.3405000000000005</v>
      </c>
      <c r="H865" s="2">
        <f>'Moving Avg'!G865</f>
        <v>4.2079999999999993</v>
      </c>
      <c r="I865" s="2">
        <f>'Moving Avg'!H865</f>
        <v>4.0412999999999997</v>
      </c>
      <c r="J865" s="17" t="str">
        <f>OBV!F865</f>
        <v>BULLISH</v>
      </c>
      <c r="K865" s="17" t="str">
        <f>OBV!G865</f>
        <v>NEUTRAL</v>
      </c>
      <c r="L865" s="17" t="str">
        <f>OBV!H865</f>
        <v>CONFIRMED BULLISH</v>
      </c>
      <c r="M865" s="19">
        <f t="shared" si="130"/>
        <v>25</v>
      </c>
      <c r="N865" s="19">
        <f t="shared" si="131"/>
        <v>0</v>
      </c>
      <c r="O865" s="19">
        <f t="shared" si="132"/>
        <v>50</v>
      </c>
      <c r="P865" s="19">
        <f t="shared" si="133"/>
        <v>83.5</v>
      </c>
      <c r="Q865" s="20">
        <f t="shared" si="134"/>
        <v>28.774999999999999</v>
      </c>
      <c r="R865" s="20">
        <f t="shared" si="135"/>
        <v>43.375</v>
      </c>
      <c r="S865" s="20">
        <f t="shared" si="136"/>
        <v>53.825000000000003</v>
      </c>
      <c r="T865" s="20">
        <f t="shared" si="137"/>
        <v>39.625</v>
      </c>
      <c r="U865" s="19">
        <f t="shared" si="138"/>
        <v>41.991666666666667</v>
      </c>
      <c r="V865" s="19">
        <f t="shared" si="139"/>
        <v>41.400000000000006</v>
      </c>
    </row>
    <row r="866" spans="1:22" ht="13.5" x14ac:dyDescent="0.25">
      <c r="A866" s="3">
        <f>RSI!A866</f>
        <v>43263</v>
      </c>
      <c r="B866" s="2">
        <f>RSI!B866</f>
        <v>4.55</v>
      </c>
      <c r="C866" s="2">
        <f>RSI!I866</f>
        <v>59.329250971686662</v>
      </c>
      <c r="D866" s="2">
        <f>MACD!E866</f>
        <v>3.3984233972335076E-2</v>
      </c>
      <c r="E866" s="2">
        <f>MACD!F866</f>
        <v>-3.9549412449072986E-2</v>
      </c>
      <c r="F866" s="2">
        <f>'Moving Avg'!D866</f>
        <v>4.42</v>
      </c>
      <c r="G866" s="2">
        <f>'Moving Avg'!F866</f>
        <v>4.3620000000000001</v>
      </c>
      <c r="H866" s="2">
        <f>'Moving Avg'!G866</f>
        <v>4.2191999999999998</v>
      </c>
      <c r="I866" s="2">
        <f>'Moving Avg'!H866</f>
        <v>4.0401499999999988</v>
      </c>
      <c r="J866" s="17" t="str">
        <f>OBV!F866</f>
        <v>BULLISH</v>
      </c>
      <c r="K866" s="17" t="str">
        <f>OBV!G866</f>
        <v>NEUTRAL</v>
      </c>
      <c r="L866" s="17" t="str">
        <f>OBV!H866</f>
        <v>CONFIRMED BULLISH</v>
      </c>
      <c r="M866" s="19">
        <f t="shared" si="130"/>
        <v>25</v>
      </c>
      <c r="N866" s="19">
        <f t="shared" si="131"/>
        <v>0</v>
      </c>
      <c r="O866" s="19">
        <f t="shared" si="132"/>
        <v>50</v>
      </c>
      <c r="P866" s="19">
        <f t="shared" si="133"/>
        <v>83.5</v>
      </c>
      <c r="Q866" s="20">
        <f t="shared" si="134"/>
        <v>28.774999999999999</v>
      </c>
      <c r="R866" s="20">
        <f t="shared" si="135"/>
        <v>43.375</v>
      </c>
      <c r="S866" s="20">
        <f t="shared" si="136"/>
        <v>53.825000000000003</v>
      </c>
      <c r="T866" s="20">
        <f t="shared" si="137"/>
        <v>39.625</v>
      </c>
      <c r="U866" s="19">
        <f t="shared" si="138"/>
        <v>41.991666666666667</v>
      </c>
      <c r="V866" s="19">
        <f t="shared" si="139"/>
        <v>41.400000000000006</v>
      </c>
    </row>
    <row r="867" spans="1:22" ht="13.5" x14ac:dyDescent="0.25">
      <c r="A867" s="3">
        <f>RSI!A867</f>
        <v>43264</v>
      </c>
      <c r="B867" s="2">
        <f>RSI!B867</f>
        <v>4.79</v>
      </c>
      <c r="C867" s="2">
        <f>RSI!I867</f>
        <v>66.196063990333926</v>
      </c>
      <c r="D867" s="2">
        <f>MACD!E867</f>
        <v>-2.1052274341852417E-2</v>
      </c>
      <c r="E867" s="2">
        <f>MACD!F867</f>
        <v>-3.584998482762887E-2</v>
      </c>
      <c r="F867" s="2">
        <f>'Moving Avg'!D867</f>
        <v>4.5119999999999996</v>
      </c>
      <c r="G867" s="2">
        <f>'Moving Avg'!F867</f>
        <v>4.3925000000000001</v>
      </c>
      <c r="H867" s="2">
        <f>'Moving Avg'!G867</f>
        <v>4.2363999999999997</v>
      </c>
      <c r="I867" s="2">
        <f>'Moving Avg'!H867</f>
        <v>4.0398499999999986</v>
      </c>
      <c r="J867" s="17" t="str">
        <f>OBV!F867</f>
        <v>BULLISH</v>
      </c>
      <c r="K867" s="17" t="str">
        <f>OBV!G867</f>
        <v>STRONG</v>
      </c>
      <c r="L867" s="17" t="str">
        <f>OBV!H867</f>
        <v>CONFIRMED BULLISH</v>
      </c>
      <c r="M867" s="19">
        <f t="shared" si="130"/>
        <v>25</v>
      </c>
      <c r="N867" s="19">
        <f t="shared" si="131"/>
        <v>0</v>
      </c>
      <c r="O867" s="19">
        <f t="shared" si="132"/>
        <v>50</v>
      </c>
      <c r="P867" s="19">
        <f t="shared" si="133"/>
        <v>100</v>
      </c>
      <c r="Q867" s="20">
        <f t="shared" si="134"/>
        <v>31.25</v>
      </c>
      <c r="R867" s="20">
        <f t="shared" si="135"/>
        <v>47.5</v>
      </c>
      <c r="S867" s="20">
        <f t="shared" si="136"/>
        <v>61.25</v>
      </c>
      <c r="T867" s="20">
        <f t="shared" si="137"/>
        <v>43.75</v>
      </c>
      <c r="U867" s="19">
        <f t="shared" si="138"/>
        <v>46.666666666666664</v>
      </c>
      <c r="V867" s="19">
        <f t="shared" si="139"/>
        <v>45.9375</v>
      </c>
    </row>
    <row r="868" spans="1:22" ht="13.5" x14ac:dyDescent="0.25">
      <c r="A868" s="3">
        <f>RSI!A868</f>
        <v>43265</v>
      </c>
      <c r="B868" s="2">
        <f>RSI!B868</f>
        <v>5.01</v>
      </c>
      <c r="C868" s="2">
        <f>RSI!I868</f>
        <v>71.025392369106029</v>
      </c>
      <c r="D868" s="2">
        <f>MACD!E868</f>
        <v>-8.0456350378987018E-2</v>
      </c>
      <c r="E868" s="2">
        <f>MACD!F868</f>
        <v>-4.4771257937900502E-2</v>
      </c>
      <c r="F868" s="2">
        <f>'Moving Avg'!D868</f>
        <v>4.6340000000000003</v>
      </c>
      <c r="G868" s="2">
        <f>'Moving Avg'!F868</f>
        <v>4.4345000000000008</v>
      </c>
      <c r="H868" s="2">
        <f>'Moving Avg'!G868</f>
        <v>4.2585999999999995</v>
      </c>
      <c r="I868" s="2">
        <f>'Moving Avg'!H868</f>
        <v>4.0398999999999994</v>
      </c>
      <c r="J868" s="17" t="str">
        <f>OBV!F868</f>
        <v>BULLISH</v>
      </c>
      <c r="K868" s="17" t="str">
        <f>OBV!G868</f>
        <v>STRONG</v>
      </c>
      <c r="L868" s="17" t="str">
        <f>OBV!H868</f>
        <v>CONFIRMED BULLISH</v>
      </c>
      <c r="M868" s="19">
        <f t="shared" si="130"/>
        <v>0</v>
      </c>
      <c r="N868" s="19">
        <f t="shared" si="131"/>
        <v>100</v>
      </c>
      <c r="O868" s="19">
        <f t="shared" si="132"/>
        <v>50</v>
      </c>
      <c r="P868" s="19">
        <f t="shared" si="133"/>
        <v>100</v>
      </c>
      <c r="Q868" s="20">
        <f t="shared" si="134"/>
        <v>57.5</v>
      </c>
      <c r="R868" s="20">
        <f t="shared" si="135"/>
        <v>62.5</v>
      </c>
      <c r="S868" s="20">
        <f t="shared" si="136"/>
        <v>72.5</v>
      </c>
      <c r="T868" s="20">
        <f t="shared" si="137"/>
        <v>62.5</v>
      </c>
      <c r="U868" s="19">
        <f t="shared" si="138"/>
        <v>64.166666666666671</v>
      </c>
      <c r="V868" s="19">
        <f t="shared" si="139"/>
        <v>63.75</v>
      </c>
    </row>
    <row r="869" spans="1:22" ht="13.5" x14ac:dyDescent="0.25">
      <c r="A869" s="3">
        <f>RSI!A869</f>
        <v>43269</v>
      </c>
      <c r="B869" s="2">
        <f>RSI!B869</f>
        <v>5.31</v>
      </c>
      <c r="C869" s="2">
        <f>RSI!I869</f>
        <v>76.050058217079169</v>
      </c>
      <c r="D869" s="2">
        <f>MACD!E869</f>
        <v>-0.14135177917869157</v>
      </c>
      <c r="E869" s="2">
        <f>MACD!F869</f>
        <v>-6.4087362186058719E-2</v>
      </c>
      <c r="F869" s="2">
        <f>'Moving Avg'!D869</f>
        <v>4.8279999999999994</v>
      </c>
      <c r="G869" s="2">
        <f>'Moving Avg'!F869</f>
        <v>4.4910000000000005</v>
      </c>
      <c r="H869" s="2">
        <f>'Moving Avg'!G869</f>
        <v>4.2867999999999995</v>
      </c>
      <c r="I869" s="2">
        <f>'Moving Avg'!H869</f>
        <v>4.0411999999999999</v>
      </c>
      <c r="J869" s="17" t="str">
        <f>OBV!F869</f>
        <v>BULLISH</v>
      </c>
      <c r="K869" s="17" t="str">
        <f>OBV!G869</f>
        <v>STRONG</v>
      </c>
      <c r="L869" s="17" t="str">
        <f>OBV!H869</f>
        <v>CONFIRMED BULLISH</v>
      </c>
      <c r="M869" s="19">
        <f t="shared" si="130"/>
        <v>0</v>
      </c>
      <c r="N869" s="19">
        <f t="shared" si="131"/>
        <v>100</v>
      </c>
      <c r="O869" s="19">
        <f t="shared" si="132"/>
        <v>50</v>
      </c>
      <c r="P869" s="19">
        <f t="shared" si="133"/>
        <v>100</v>
      </c>
      <c r="Q869" s="20">
        <f t="shared" si="134"/>
        <v>57.5</v>
      </c>
      <c r="R869" s="20">
        <f t="shared" si="135"/>
        <v>62.5</v>
      </c>
      <c r="S869" s="20">
        <f t="shared" si="136"/>
        <v>72.5</v>
      </c>
      <c r="T869" s="20">
        <f t="shared" si="137"/>
        <v>62.5</v>
      </c>
      <c r="U869" s="19">
        <f t="shared" si="138"/>
        <v>64.166666666666671</v>
      </c>
      <c r="V869" s="19">
        <f t="shared" si="139"/>
        <v>63.75</v>
      </c>
    </row>
    <row r="870" spans="1:22" ht="13.5" x14ac:dyDescent="0.25">
      <c r="A870" s="3">
        <f>RSI!A870</f>
        <v>43270</v>
      </c>
      <c r="B870" s="2">
        <f>RSI!B870</f>
        <v>5.26</v>
      </c>
      <c r="C870" s="2">
        <f>RSI!I870</f>
        <v>73.754380727447227</v>
      </c>
      <c r="D870" s="2">
        <f>MACD!E870</f>
        <v>-0.18522880425904376</v>
      </c>
      <c r="E870" s="2">
        <f>MACD!F870</f>
        <v>-8.8315650600655729E-2</v>
      </c>
      <c r="F870" s="2">
        <f>'Moving Avg'!D870</f>
        <v>4.984</v>
      </c>
      <c r="G870" s="2">
        <f>'Moving Avg'!F870</f>
        <v>4.549500000000001</v>
      </c>
      <c r="H870" s="2">
        <f>'Moving Avg'!G870</f>
        <v>4.3120000000000003</v>
      </c>
      <c r="I870" s="2">
        <f>'Moving Avg'!H870</f>
        <v>4.042749999999999</v>
      </c>
      <c r="J870" s="17" t="str">
        <f>OBV!F870</f>
        <v>BULLISH</v>
      </c>
      <c r="K870" s="17" t="str">
        <f>OBV!G870</f>
        <v>STRONG</v>
      </c>
      <c r="L870" s="17" t="str">
        <f>OBV!H870</f>
        <v>CONFIRMED BULLISH</v>
      </c>
      <c r="M870" s="19">
        <f t="shared" si="130"/>
        <v>0</v>
      </c>
      <c r="N870" s="19">
        <f t="shared" si="131"/>
        <v>100</v>
      </c>
      <c r="O870" s="19">
        <f t="shared" si="132"/>
        <v>50</v>
      </c>
      <c r="P870" s="19">
        <f t="shared" si="133"/>
        <v>100</v>
      </c>
      <c r="Q870" s="20">
        <f t="shared" si="134"/>
        <v>57.5</v>
      </c>
      <c r="R870" s="20">
        <f t="shared" si="135"/>
        <v>62.5</v>
      </c>
      <c r="S870" s="20">
        <f t="shared" si="136"/>
        <v>72.5</v>
      </c>
      <c r="T870" s="20">
        <f t="shared" si="137"/>
        <v>62.5</v>
      </c>
      <c r="U870" s="19">
        <f t="shared" si="138"/>
        <v>64.166666666666671</v>
      </c>
      <c r="V870" s="19">
        <f t="shared" si="139"/>
        <v>63.75</v>
      </c>
    </row>
    <row r="871" spans="1:22" ht="13.5" x14ac:dyDescent="0.25">
      <c r="A871" s="3">
        <f>RSI!A871</f>
        <v>43271</v>
      </c>
      <c r="B871" s="2">
        <f>RSI!B871</f>
        <v>5.2</v>
      </c>
      <c r="C871" s="2">
        <f>RSI!I871</f>
        <v>70.98523826800195</v>
      </c>
      <c r="D871" s="2">
        <f>MACD!E871</f>
        <v>-0.21943184323357645</v>
      </c>
      <c r="E871" s="2">
        <f>MACD!F871</f>
        <v>-0.11453888912723989</v>
      </c>
      <c r="F871" s="2">
        <f>'Moving Avg'!D871</f>
        <v>5.113999999999999</v>
      </c>
      <c r="G871" s="2">
        <f>'Moving Avg'!F871</f>
        <v>4.6015000000000006</v>
      </c>
      <c r="H871" s="2">
        <f>'Moving Avg'!G871</f>
        <v>4.3334000000000001</v>
      </c>
      <c r="I871" s="2">
        <f>'Moving Avg'!H871</f>
        <v>4.0444999999999984</v>
      </c>
      <c r="J871" s="17" t="str">
        <f>OBV!F871</f>
        <v>BEARISH</v>
      </c>
      <c r="K871" s="17" t="str">
        <f>OBV!G871</f>
        <v>NEUTRAL</v>
      </c>
      <c r="L871" s="17" t="str">
        <f>OBV!H871</f>
        <v>BEARISH DIVERGENCE</v>
      </c>
      <c r="M871" s="19">
        <f t="shared" si="130"/>
        <v>0</v>
      </c>
      <c r="N871" s="19">
        <f t="shared" si="131"/>
        <v>100</v>
      </c>
      <c r="O871" s="19">
        <f t="shared" si="132"/>
        <v>50</v>
      </c>
      <c r="P871" s="19">
        <f t="shared" si="133"/>
        <v>16.5</v>
      </c>
      <c r="Q871" s="20">
        <f t="shared" si="134"/>
        <v>44.975000000000001</v>
      </c>
      <c r="R871" s="20">
        <f t="shared" si="135"/>
        <v>41.625</v>
      </c>
      <c r="S871" s="20">
        <f t="shared" si="136"/>
        <v>34.924999999999997</v>
      </c>
      <c r="T871" s="20">
        <f t="shared" si="137"/>
        <v>41.625</v>
      </c>
      <c r="U871" s="19">
        <f t="shared" si="138"/>
        <v>40.508333333333333</v>
      </c>
      <c r="V871" s="19">
        <f t="shared" si="139"/>
        <v>40.787499999999994</v>
      </c>
    </row>
    <row r="872" spans="1:22" ht="13.5" x14ac:dyDescent="0.25">
      <c r="A872" s="3">
        <f>RSI!A872</f>
        <v>43272</v>
      </c>
      <c r="B872" s="2">
        <f>RSI!B872</f>
        <v>5.16</v>
      </c>
      <c r="C872" s="2">
        <f>RSI!I872</f>
        <v>69.122005002535076</v>
      </c>
      <c r="D872" s="2">
        <f>MACD!E872</f>
        <v>-0.2677740322508475</v>
      </c>
      <c r="E872" s="2">
        <f>MACD!F872</f>
        <v>-0.14518591775196141</v>
      </c>
      <c r="F872" s="2">
        <f>'Moving Avg'!D872</f>
        <v>5.1880000000000006</v>
      </c>
      <c r="G872" s="2">
        <f>'Moving Avg'!F872</f>
        <v>4.6450000000000014</v>
      </c>
      <c r="H872" s="2">
        <f>'Moving Avg'!G872</f>
        <v>4.3545999999999996</v>
      </c>
      <c r="I872" s="2">
        <f>'Moving Avg'!H872</f>
        <v>4.0460499999999984</v>
      </c>
      <c r="J872" s="17" t="str">
        <f>OBV!F872</f>
        <v>BEARISH</v>
      </c>
      <c r="K872" s="17" t="str">
        <f>OBV!G872</f>
        <v>WEAK</v>
      </c>
      <c r="L872" s="17" t="str">
        <f>OBV!H872</f>
        <v>BEARISH DIVERGENCE</v>
      </c>
      <c r="M872" s="19">
        <f t="shared" si="130"/>
        <v>25</v>
      </c>
      <c r="N872" s="19">
        <f t="shared" si="131"/>
        <v>100</v>
      </c>
      <c r="O872" s="19">
        <f t="shared" si="132"/>
        <v>50</v>
      </c>
      <c r="P872" s="19">
        <f t="shared" si="133"/>
        <v>0</v>
      </c>
      <c r="Q872" s="20">
        <f t="shared" si="134"/>
        <v>51.25</v>
      </c>
      <c r="R872" s="20">
        <f t="shared" si="135"/>
        <v>42.5</v>
      </c>
      <c r="S872" s="20">
        <f t="shared" si="136"/>
        <v>31.25</v>
      </c>
      <c r="T872" s="20">
        <f t="shared" si="137"/>
        <v>43.75</v>
      </c>
      <c r="U872" s="19">
        <f t="shared" si="138"/>
        <v>41.666666666666664</v>
      </c>
      <c r="V872" s="19">
        <f t="shared" si="139"/>
        <v>42.1875</v>
      </c>
    </row>
    <row r="873" spans="1:22" ht="13.5" x14ac:dyDescent="0.25">
      <c r="A873" s="3">
        <f>RSI!A873</f>
        <v>43273</v>
      </c>
      <c r="B873" s="2">
        <f>RSI!B873</f>
        <v>5.17</v>
      </c>
      <c r="C873" s="2">
        <f>RSI!I873</f>
        <v>69.338682935096998</v>
      </c>
      <c r="D873" s="2">
        <f>MACD!E873</f>
        <v>-0.30202761017320068</v>
      </c>
      <c r="E873" s="2">
        <f>MACD!F873</f>
        <v>-0.17655425623620927</v>
      </c>
      <c r="F873" s="2">
        <f>'Moving Avg'!D873</f>
        <v>5.2200000000000006</v>
      </c>
      <c r="G873" s="2">
        <f>'Moving Avg'!F873</f>
        <v>4.6770000000000005</v>
      </c>
      <c r="H873" s="2">
        <f>'Moving Avg'!G873</f>
        <v>4.3769999999999989</v>
      </c>
      <c r="I873" s="2">
        <f>'Moving Avg'!H873</f>
        <v>4.0476499999999982</v>
      </c>
      <c r="J873" s="17" t="str">
        <f>OBV!F873</f>
        <v>BEARISH</v>
      </c>
      <c r="K873" s="17" t="str">
        <f>OBV!G873</f>
        <v>WEAK</v>
      </c>
      <c r="L873" s="17" t="str">
        <f>OBV!H873</f>
        <v>BEARISH DIVERGENCE</v>
      </c>
      <c r="M873" s="19">
        <f t="shared" si="130"/>
        <v>25</v>
      </c>
      <c r="N873" s="19">
        <f t="shared" si="131"/>
        <v>100</v>
      </c>
      <c r="O873" s="19">
        <f t="shared" si="132"/>
        <v>50</v>
      </c>
      <c r="P873" s="19">
        <f t="shared" si="133"/>
        <v>0</v>
      </c>
      <c r="Q873" s="20">
        <f t="shared" si="134"/>
        <v>51.25</v>
      </c>
      <c r="R873" s="20">
        <f t="shared" si="135"/>
        <v>42.5</v>
      </c>
      <c r="S873" s="20">
        <f t="shared" si="136"/>
        <v>31.25</v>
      </c>
      <c r="T873" s="20">
        <f t="shared" si="137"/>
        <v>43.75</v>
      </c>
      <c r="U873" s="19">
        <f t="shared" si="138"/>
        <v>41.666666666666664</v>
      </c>
      <c r="V873" s="19">
        <f t="shared" si="139"/>
        <v>42.1875</v>
      </c>
    </row>
    <row r="874" spans="1:22" ht="13.5" x14ac:dyDescent="0.25">
      <c r="A874" s="3">
        <f>RSI!A874</f>
        <v>43276</v>
      </c>
      <c r="B874" s="2">
        <f>RSI!B874</f>
        <v>5.19</v>
      </c>
      <c r="C874" s="2">
        <f>RSI!I874</f>
        <v>69.795199189866793</v>
      </c>
      <c r="D874" s="2">
        <f>MACD!E874</f>
        <v>-0.34490972837250045</v>
      </c>
      <c r="E874" s="2">
        <f>MACD!F874</f>
        <v>-0.21022535066346754</v>
      </c>
      <c r="F874" s="2">
        <f>'Moving Avg'!D874</f>
        <v>5.1959999999999997</v>
      </c>
      <c r="G874" s="2">
        <f>'Moving Avg'!F874</f>
        <v>4.7039999999999997</v>
      </c>
      <c r="H874" s="2">
        <f>'Moving Avg'!G874</f>
        <v>4.4013999999999989</v>
      </c>
      <c r="I874" s="2">
        <f>'Moving Avg'!H874</f>
        <v>4.0493999999999986</v>
      </c>
      <c r="J874" s="17" t="str">
        <f>OBV!F874</f>
        <v>BEARISH</v>
      </c>
      <c r="K874" s="17" t="str">
        <f>OBV!G874</f>
        <v>WEAK</v>
      </c>
      <c r="L874" s="17" t="str">
        <f>OBV!H874</f>
        <v>CONFIRMED BEARISH</v>
      </c>
      <c r="M874" s="19">
        <f t="shared" si="130"/>
        <v>25</v>
      </c>
      <c r="N874" s="19">
        <f t="shared" si="131"/>
        <v>100</v>
      </c>
      <c r="O874" s="19">
        <f t="shared" si="132"/>
        <v>50</v>
      </c>
      <c r="P874" s="19">
        <f t="shared" si="133"/>
        <v>0</v>
      </c>
      <c r="Q874" s="20">
        <f t="shared" si="134"/>
        <v>51.25</v>
      </c>
      <c r="R874" s="20">
        <f t="shared" si="135"/>
        <v>42.5</v>
      </c>
      <c r="S874" s="20">
        <f t="shared" si="136"/>
        <v>31.25</v>
      </c>
      <c r="T874" s="20">
        <f t="shared" si="137"/>
        <v>43.75</v>
      </c>
      <c r="U874" s="19">
        <f t="shared" si="138"/>
        <v>41.666666666666664</v>
      </c>
      <c r="V874" s="19">
        <f t="shared" si="139"/>
        <v>42.1875</v>
      </c>
    </row>
    <row r="875" spans="1:22" ht="13.5" x14ac:dyDescent="0.25">
      <c r="A875" s="3">
        <f>RSI!A875</f>
        <v>43277</v>
      </c>
      <c r="B875" s="2">
        <f>RSI!B875</f>
        <v>5.34</v>
      </c>
      <c r="C875" s="2">
        <f>RSI!I875</f>
        <v>73.037621555745432</v>
      </c>
      <c r="D875" s="2">
        <f>MACD!E875</f>
        <v>-0.37383549358992951</v>
      </c>
      <c r="E875" s="2">
        <f>MACD!F875</f>
        <v>-0.24294737924875998</v>
      </c>
      <c r="F875" s="2">
        <f>'Moving Avg'!D875</f>
        <v>5.2119999999999997</v>
      </c>
      <c r="G875" s="2">
        <f>'Moving Avg'!F875</f>
        <v>4.7389999999999999</v>
      </c>
      <c r="H875" s="2">
        <f>'Moving Avg'!G875</f>
        <v>4.428799999999999</v>
      </c>
      <c r="I875" s="2">
        <f>'Moving Avg'!H875</f>
        <v>4.0518999999999998</v>
      </c>
      <c r="J875" s="17" t="str">
        <f>OBV!F875</f>
        <v>BEARISH</v>
      </c>
      <c r="K875" s="17" t="str">
        <f>OBV!G875</f>
        <v>NEUTRAL</v>
      </c>
      <c r="L875" s="17" t="str">
        <f>OBV!H875</f>
        <v>BEARISH DIVERGENCE</v>
      </c>
      <c r="M875" s="19">
        <f t="shared" si="130"/>
        <v>0</v>
      </c>
      <c r="N875" s="19">
        <f t="shared" si="131"/>
        <v>100</v>
      </c>
      <c r="O875" s="19">
        <f t="shared" si="132"/>
        <v>50</v>
      </c>
      <c r="P875" s="19">
        <f t="shared" si="133"/>
        <v>16.5</v>
      </c>
      <c r="Q875" s="20">
        <f t="shared" si="134"/>
        <v>44.975000000000001</v>
      </c>
      <c r="R875" s="20">
        <f t="shared" si="135"/>
        <v>41.625</v>
      </c>
      <c r="S875" s="20">
        <f t="shared" si="136"/>
        <v>34.924999999999997</v>
      </c>
      <c r="T875" s="20">
        <f t="shared" si="137"/>
        <v>41.625</v>
      </c>
      <c r="U875" s="19">
        <f t="shared" si="138"/>
        <v>40.508333333333333</v>
      </c>
      <c r="V875" s="19">
        <f t="shared" si="139"/>
        <v>40.787499999999994</v>
      </c>
    </row>
    <row r="876" spans="1:22" ht="13.5" x14ac:dyDescent="0.25">
      <c r="A876" s="3">
        <f>RSI!A876</f>
        <v>43278</v>
      </c>
      <c r="B876" s="2">
        <f>RSI!B876</f>
        <v>5.34</v>
      </c>
      <c r="C876" s="2">
        <f>RSI!I876</f>
        <v>73.037621555745432</v>
      </c>
      <c r="D876" s="2">
        <f>MACD!E876</f>
        <v>-0.39126923564244631</v>
      </c>
      <c r="E876" s="2">
        <f>MACD!F876</f>
        <v>-0.27261175052749725</v>
      </c>
      <c r="F876" s="2">
        <f>'Moving Avg'!D876</f>
        <v>5.24</v>
      </c>
      <c r="G876" s="2">
        <f>'Moving Avg'!F876</f>
        <v>4.7810000000000006</v>
      </c>
      <c r="H876" s="2">
        <f>'Moving Avg'!G876</f>
        <v>4.4567999999999994</v>
      </c>
      <c r="I876" s="2">
        <f>'Moving Avg'!H876</f>
        <v>4.0543999999999993</v>
      </c>
      <c r="J876" s="17" t="str">
        <f>OBV!F876</f>
        <v>BULLISH</v>
      </c>
      <c r="K876" s="17" t="str">
        <f>OBV!G876</f>
        <v>STRONG</v>
      </c>
      <c r="L876" s="17" t="str">
        <f>OBV!H876</f>
        <v>CONFIRMED BULLISH</v>
      </c>
      <c r="M876" s="19">
        <f t="shared" si="130"/>
        <v>0</v>
      </c>
      <c r="N876" s="19">
        <f t="shared" si="131"/>
        <v>100</v>
      </c>
      <c r="O876" s="19">
        <f t="shared" si="132"/>
        <v>50</v>
      </c>
      <c r="P876" s="19">
        <f t="shared" si="133"/>
        <v>100</v>
      </c>
      <c r="Q876" s="20">
        <f t="shared" si="134"/>
        <v>57.5</v>
      </c>
      <c r="R876" s="20">
        <f t="shared" si="135"/>
        <v>62.5</v>
      </c>
      <c r="S876" s="20">
        <f t="shared" si="136"/>
        <v>72.5</v>
      </c>
      <c r="T876" s="20">
        <f t="shared" si="137"/>
        <v>62.5</v>
      </c>
      <c r="U876" s="19">
        <f t="shared" si="138"/>
        <v>64.166666666666671</v>
      </c>
      <c r="V876" s="19">
        <f t="shared" si="139"/>
        <v>63.75</v>
      </c>
    </row>
    <row r="877" spans="1:22" ht="13.5" x14ac:dyDescent="0.25">
      <c r="A877" s="3">
        <f>RSI!A877</f>
        <v>43279</v>
      </c>
      <c r="B877" s="2">
        <f>RSI!B877</f>
        <v>5.42</v>
      </c>
      <c r="C877" s="2">
        <f>RSI!I877</f>
        <v>74.716426214536853</v>
      </c>
      <c r="D877" s="2">
        <f>MACD!E877</f>
        <v>-0.37847493969336465</v>
      </c>
      <c r="E877" s="2">
        <f>MACD!F877</f>
        <v>-0.29378438836067078</v>
      </c>
      <c r="F877" s="2">
        <f>'Moving Avg'!D877</f>
        <v>5.2919999999999998</v>
      </c>
      <c r="G877" s="2">
        <f>'Moving Avg'!F877</f>
        <v>4.8405000000000005</v>
      </c>
      <c r="H877" s="2">
        <f>'Moving Avg'!G877</f>
        <v>4.4863999999999997</v>
      </c>
      <c r="I877" s="2">
        <f>'Moving Avg'!H877</f>
        <v>4.0574999999999992</v>
      </c>
      <c r="J877" s="17" t="str">
        <f>OBV!F877</f>
        <v>BULLISH</v>
      </c>
      <c r="K877" s="17" t="str">
        <f>OBV!G877</f>
        <v>STRONG</v>
      </c>
      <c r="L877" s="17" t="str">
        <f>OBV!H877</f>
        <v>CONFIRMED BULLISH</v>
      </c>
      <c r="M877" s="19">
        <f t="shared" si="130"/>
        <v>0</v>
      </c>
      <c r="N877" s="19">
        <f t="shared" si="131"/>
        <v>100</v>
      </c>
      <c r="O877" s="19">
        <f t="shared" si="132"/>
        <v>50</v>
      </c>
      <c r="P877" s="19">
        <f t="shared" si="133"/>
        <v>100</v>
      </c>
      <c r="Q877" s="20">
        <f t="shared" si="134"/>
        <v>57.5</v>
      </c>
      <c r="R877" s="20">
        <f t="shared" si="135"/>
        <v>62.5</v>
      </c>
      <c r="S877" s="20">
        <f t="shared" si="136"/>
        <v>72.5</v>
      </c>
      <c r="T877" s="20">
        <f t="shared" si="137"/>
        <v>62.5</v>
      </c>
      <c r="U877" s="19">
        <f t="shared" si="138"/>
        <v>64.166666666666671</v>
      </c>
      <c r="V877" s="19">
        <f t="shared" si="139"/>
        <v>63.75</v>
      </c>
    </row>
    <row r="878" spans="1:22" ht="13.5" x14ac:dyDescent="0.25">
      <c r="A878" s="3">
        <f>RSI!A878</f>
        <v>43280</v>
      </c>
      <c r="B878" s="2">
        <f>RSI!B878</f>
        <v>5.3</v>
      </c>
      <c r="C878" s="2">
        <f>RSI!I878</f>
        <v>67.888138552655619</v>
      </c>
      <c r="D878" s="2">
        <f>MACD!E878</f>
        <v>-0.32858225836923083</v>
      </c>
      <c r="E878" s="2">
        <f>MACD!F878</f>
        <v>-0.30074396236238282</v>
      </c>
      <c r="F878" s="2">
        <f>'Moving Avg'!D878</f>
        <v>5.3179999999999996</v>
      </c>
      <c r="G878" s="2">
        <f>'Moving Avg'!F878</f>
        <v>4.8920000000000003</v>
      </c>
      <c r="H878" s="2">
        <f>'Moving Avg'!G878</f>
        <v>4.5089999999999995</v>
      </c>
      <c r="I878" s="2">
        <f>'Moving Avg'!H878</f>
        <v>4.0604499999999986</v>
      </c>
      <c r="J878" s="17" t="str">
        <f>OBV!F878</f>
        <v>BULLISH</v>
      </c>
      <c r="K878" s="17" t="str">
        <f>OBV!G878</f>
        <v>STRONG</v>
      </c>
      <c r="L878" s="17" t="str">
        <f>OBV!H878</f>
        <v>CONFIRMED BULLISH</v>
      </c>
      <c r="M878" s="19">
        <f t="shared" si="130"/>
        <v>25</v>
      </c>
      <c r="N878" s="19">
        <f t="shared" si="131"/>
        <v>100</v>
      </c>
      <c r="O878" s="19">
        <f t="shared" si="132"/>
        <v>50</v>
      </c>
      <c r="P878" s="19">
        <f t="shared" si="133"/>
        <v>100</v>
      </c>
      <c r="Q878" s="20">
        <f t="shared" si="134"/>
        <v>66.25</v>
      </c>
      <c r="R878" s="20">
        <f t="shared" si="135"/>
        <v>67.5</v>
      </c>
      <c r="S878" s="20">
        <f t="shared" si="136"/>
        <v>76.25</v>
      </c>
      <c r="T878" s="20">
        <f t="shared" si="137"/>
        <v>68.75</v>
      </c>
      <c r="U878" s="19">
        <f t="shared" si="138"/>
        <v>70</v>
      </c>
      <c r="V878" s="19">
        <f t="shared" si="139"/>
        <v>69.6875</v>
      </c>
    </row>
    <row r="879" spans="1:22" ht="13.5" x14ac:dyDescent="0.25">
      <c r="A879" s="3">
        <f>RSI!A879</f>
        <v>43283</v>
      </c>
      <c r="B879" s="2">
        <f>RSI!B879</f>
        <v>5.2</v>
      </c>
      <c r="C879" s="2">
        <f>RSI!I879</f>
        <v>62.742262397157354</v>
      </c>
      <c r="D879" s="2">
        <f>MACD!E879</f>
        <v>-0.23549161336178503</v>
      </c>
      <c r="E879" s="2">
        <f>MACD!F879</f>
        <v>-0.28769349256226329</v>
      </c>
      <c r="F879" s="2">
        <f>'Moving Avg'!D879</f>
        <v>5.32</v>
      </c>
      <c r="G879" s="2">
        <f>'Moving Avg'!F879</f>
        <v>4.9335000000000004</v>
      </c>
      <c r="H879" s="2">
        <f>'Moving Avg'!G879</f>
        <v>4.5245999999999995</v>
      </c>
      <c r="I879" s="2">
        <f>'Moving Avg'!H879</f>
        <v>4.0634499999999987</v>
      </c>
      <c r="J879" s="17" t="str">
        <f>OBV!F879</f>
        <v>BULLISH</v>
      </c>
      <c r="K879" s="17" t="str">
        <f>OBV!G879</f>
        <v>STRONG</v>
      </c>
      <c r="L879" s="17" t="str">
        <f>OBV!H879</f>
        <v>CONFIRMED BULLISH</v>
      </c>
      <c r="M879" s="19">
        <f t="shared" si="130"/>
        <v>25</v>
      </c>
      <c r="N879" s="19">
        <f t="shared" si="131"/>
        <v>0</v>
      </c>
      <c r="O879" s="19">
        <f t="shared" si="132"/>
        <v>50</v>
      </c>
      <c r="P879" s="19">
        <f t="shared" si="133"/>
        <v>100</v>
      </c>
      <c r="Q879" s="20">
        <f t="shared" si="134"/>
        <v>31.25</v>
      </c>
      <c r="R879" s="20">
        <f t="shared" si="135"/>
        <v>47.5</v>
      </c>
      <c r="S879" s="20">
        <f t="shared" si="136"/>
        <v>61.25</v>
      </c>
      <c r="T879" s="20">
        <f t="shared" si="137"/>
        <v>43.75</v>
      </c>
      <c r="U879" s="19">
        <f t="shared" si="138"/>
        <v>46.666666666666664</v>
      </c>
      <c r="V879" s="19">
        <f t="shared" si="139"/>
        <v>45.9375</v>
      </c>
    </row>
    <row r="880" spans="1:22" ht="13.5" x14ac:dyDescent="0.25">
      <c r="A880" s="3">
        <f>RSI!A880</f>
        <v>43284</v>
      </c>
      <c r="B880" s="2">
        <f>RSI!B880</f>
        <v>5.08</v>
      </c>
      <c r="C880" s="2">
        <f>RSI!I880</f>
        <v>57.144601717784823</v>
      </c>
      <c r="D880" s="2">
        <f>MACD!E880</f>
        <v>-0.15742353977063139</v>
      </c>
      <c r="E880" s="2">
        <f>MACD!F880</f>
        <v>-0.26163950200393693</v>
      </c>
      <c r="F880" s="2">
        <f>'Moving Avg'!D880</f>
        <v>5.2679999999999989</v>
      </c>
      <c r="G880" s="2">
        <f>'Moving Avg'!F880</f>
        <v>4.9660000000000002</v>
      </c>
      <c r="H880" s="2">
        <f>'Moving Avg'!G880</f>
        <v>4.5371999999999995</v>
      </c>
      <c r="I880" s="2">
        <f>'Moving Avg'!H880</f>
        <v>4.0664999999999996</v>
      </c>
      <c r="J880" s="17" t="str">
        <f>OBV!F880</f>
        <v>BEARISH</v>
      </c>
      <c r="K880" s="17" t="str">
        <f>OBV!G880</f>
        <v>NEUTRAL</v>
      </c>
      <c r="L880" s="17" t="str">
        <f>OBV!H880</f>
        <v>CONFIRMED BEARISH</v>
      </c>
      <c r="M880" s="19">
        <f t="shared" si="130"/>
        <v>25</v>
      </c>
      <c r="N880" s="19">
        <f t="shared" si="131"/>
        <v>0</v>
      </c>
      <c r="O880" s="19">
        <f t="shared" si="132"/>
        <v>50</v>
      </c>
      <c r="P880" s="19">
        <f t="shared" si="133"/>
        <v>16.5</v>
      </c>
      <c r="Q880" s="20">
        <f t="shared" si="134"/>
        <v>18.725000000000001</v>
      </c>
      <c r="R880" s="20">
        <f t="shared" si="135"/>
        <v>26.625</v>
      </c>
      <c r="S880" s="20">
        <f t="shared" si="136"/>
        <v>23.675000000000001</v>
      </c>
      <c r="T880" s="20">
        <f t="shared" si="137"/>
        <v>22.875</v>
      </c>
      <c r="U880" s="19">
        <f t="shared" si="138"/>
        <v>23.008333333333336</v>
      </c>
      <c r="V880" s="19">
        <f t="shared" si="139"/>
        <v>22.975000000000001</v>
      </c>
    </row>
    <row r="881" spans="1:22" ht="13.5" x14ac:dyDescent="0.25">
      <c r="A881" s="3">
        <f>RSI!A881</f>
        <v>43285</v>
      </c>
      <c r="B881" s="2">
        <f>RSI!B881</f>
        <v>5.0999999999999996</v>
      </c>
      <c r="C881" s="2">
        <f>RSI!I881</f>
        <v>57.820040488046985</v>
      </c>
      <c r="D881" s="2">
        <f>MACD!E881</f>
        <v>-0.10312606285709869</v>
      </c>
      <c r="E881" s="2">
        <f>MACD!F881</f>
        <v>-0.22993681417456929</v>
      </c>
      <c r="F881" s="2">
        <f>'Moving Avg'!D881</f>
        <v>5.2200000000000006</v>
      </c>
      <c r="G881" s="2">
        <f>'Moving Avg'!F881</f>
        <v>4.9984999999999999</v>
      </c>
      <c r="H881" s="2">
        <f>'Moving Avg'!G881</f>
        <v>4.5485999999999995</v>
      </c>
      <c r="I881" s="2">
        <f>'Moving Avg'!H881</f>
        <v>4.0694999999999997</v>
      </c>
      <c r="J881" s="17" t="str">
        <f>OBV!F881</f>
        <v>BULLISH</v>
      </c>
      <c r="K881" s="17" t="str">
        <f>OBV!G881</f>
        <v>NEUTRAL</v>
      </c>
      <c r="L881" s="17" t="str">
        <f>OBV!H881</f>
        <v>BULLISH DIVERGENCE</v>
      </c>
      <c r="M881" s="19">
        <f t="shared" si="130"/>
        <v>25</v>
      </c>
      <c r="N881" s="19">
        <f t="shared" si="131"/>
        <v>0</v>
      </c>
      <c r="O881" s="19">
        <f t="shared" si="132"/>
        <v>50</v>
      </c>
      <c r="P881" s="19">
        <f t="shared" si="133"/>
        <v>66.5</v>
      </c>
      <c r="Q881" s="20">
        <f t="shared" si="134"/>
        <v>26.225000000000001</v>
      </c>
      <c r="R881" s="20">
        <f t="shared" si="135"/>
        <v>39.125</v>
      </c>
      <c r="S881" s="20">
        <f t="shared" si="136"/>
        <v>46.174999999999997</v>
      </c>
      <c r="T881" s="20">
        <f t="shared" si="137"/>
        <v>35.375</v>
      </c>
      <c r="U881" s="19">
        <f t="shared" si="138"/>
        <v>37.174999999999997</v>
      </c>
      <c r="V881" s="19">
        <f t="shared" si="139"/>
        <v>36.724999999999994</v>
      </c>
    </row>
    <row r="882" spans="1:22" ht="13.5" x14ac:dyDescent="0.25">
      <c r="A882" s="3">
        <f>RSI!A882</f>
        <v>43286</v>
      </c>
      <c r="B882" s="2">
        <f>RSI!B882</f>
        <v>5.09</v>
      </c>
      <c r="C882" s="2">
        <f>RSI!I882</f>
        <v>57.333472665216981</v>
      </c>
      <c r="D882" s="2">
        <f>MACD!E882</f>
        <v>-6.3683583077470018E-2</v>
      </c>
      <c r="E882" s="2">
        <f>MACD!F882</f>
        <v>-0.19668616795514945</v>
      </c>
      <c r="F882" s="2">
        <f>'Moving Avg'!D882</f>
        <v>5.1539999999999999</v>
      </c>
      <c r="G882" s="2">
        <f>'Moving Avg'!F882</f>
        <v>5.0365000000000002</v>
      </c>
      <c r="H882" s="2">
        <f>'Moving Avg'!G882</f>
        <v>4.5644</v>
      </c>
      <c r="I882" s="2">
        <f>'Moving Avg'!H882</f>
        <v>4.072449999999999</v>
      </c>
      <c r="J882" s="17" t="str">
        <f>OBV!F882</f>
        <v>BEARISH</v>
      </c>
      <c r="K882" s="17" t="str">
        <f>OBV!G882</f>
        <v>WEAK</v>
      </c>
      <c r="L882" s="17" t="str">
        <f>OBV!H882</f>
        <v>CONFIRMED BEARISH</v>
      </c>
      <c r="M882" s="19">
        <f t="shared" si="130"/>
        <v>25</v>
      </c>
      <c r="N882" s="19">
        <f t="shared" si="131"/>
        <v>0</v>
      </c>
      <c r="O882" s="19">
        <f t="shared" si="132"/>
        <v>50</v>
      </c>
      <c r="P882" s="19">
        <f t="shared" si="133"/>
        <v>0</v>
      </c>
      <c r="Q882" s="20">
        <f t="shared" si="134"/>
        <v>16.25</v>
      </c>
      <c r="R882" s="20">
        <f t="shared" si="135"/>
        <v>22.5</v>
      </c>
      <c r="S882" s="20">
        <f t="shared" si="136"/>
        <v>16.25</v>
      </c>
      <c r="T882" s="20">
        <f t="shared" si="137"/>
        <v>18.75</v>
      </c>
      <c r="U882" s="19">
        <f t="shared" si="138"/>
        <v>18.333333333333332</v>
      </c>
      <c r="V882" s="19">
        <f t="shared" si="139"/>
        <v>18.4375</v>
      </c>
    </row>
    <row r="883" spans="1:22" ht="13.5" x14ac:dyDescent="0.25">
      <c r="A883" s="3">
        <f>RSI!A883</f>
        <v>43287</v>
      </c>
      <c r="B883" s="2">
        <f>RSI!B883</f>
        <v>5.09</v>
      </c>
      <c r="C883" s="2">
        <f>RSI!I883</f>
        <v>57.333472665216981</v>
      </c>
      <c r="D883" s="2">
        <f>MACD!E883</f>
        <v>-2.9719434155224711E-2</v>
      </c>
      <c r="E883" s="2">
        <f>MACD!F883</f>
        <v>-0.1632928211951645</v>
      </c>
      <c r="F883" s="2">
        <f>'Moving Avg'!D883</f>
        <v>5.1120000000000001</v>
      </c>
      <c r="G883" s="2">
        <f>'Moving Avg'!F883</f>
        <v>5.0710000000000006</v>
      </c>
      <c r="H883" s="2">
        <f>'Moving Avg'!G883</f>
        <v>4.5821999999999994</v>
      </c>
      <c r="I883" s="2">
        <f>'Moving Avg'!H883</f>
        <v>4.075899999999999</v>
      </c>
      <c r="J883" s="17" t="str">
        <f>OBV!F883</f>
        <v>BEARISH</v>
      </c>
      <c r="K883" s="17" t="str">
        <f>OBV!G883</f>
        <v>NEUTRAL</v>
      </c>
      <c r="L883" s="17" t="str">
        <f>OBV!H883</f>
        <v>CONFIRMED BEARISH</v>
      </c>
      <c r="M883" s="19">
        <f t="shared" si="130"/>
        <v>25</v>
      </c>
      <c r="N883" s="19">
        <f t="shared" si="131"/>
        <v>0</v>
      </c>
      <c r="O883" s="19">
        <f t="shared" si="132"/>
        <v>50</v>
      </c>
      <c r="P883" s="19">
        <f t="shared" si="133"/>
        <v>16.5</v>
      </c>
      <c r="Q883" s="20">
        <f t="shared" si="134"/>
        <v>18.725000000000001</v>
      </c>
      <c r="R883" s="20">
        <f t="shared" si="135"/>
        <v>26.625</v>
      </c>
      <c r="S883" s="20">
        <f t="shared" si="136"/>
        <v>23.675000000000001</v>
      </c>
      <c r="T883" s="20">
        <f t="shared" si="137"/>
        <v>22.875</v>
      </c>
      <c r="U883" s="19">
        <f t="shared" si="138"/>
        <v>23.008333333333336</v>
      </c>
      <c r="V883" s="19">
        <f t="shared" si="139"/>
        <v>22.975000000000001</v>
      </c>
    </row>
    <row r="884" spans="1:22" ht="13.5" x14ac:dyDescent="0.25">
      <c r="A884" s="3">
        <f>RSI!A884</f>
        <v>43290</v>
      </c>
      <c r="B884" s="2">
        <f>RSI!B884</f>
        <v>5.08</v>
      </c>
      <c r="C884" s="2">
        <f>RSI!I884</f>
        <v>56.779326165001038</v>
      </c>
      <c r="D884" s="2">
        <f>MACD!E884</f>
        <v>1.9586817713790339E-3</v>
      </c>
      <c r="E884" s="2">
        <f>MACD!F884</f>
        <v>-0.13024252060185579</v>
      </c>
      <c r="F884" s="2">
        <f>'Moving Avg'!D884</f>
        <v>5.0879999999999992</v>
      </c>
      <c r="G884" s="2">
        <f>'Moving Avg'!F884</f>
        <v>5.1080000000000005</v>
      </c>
      <c r="H884" s="2">
        <f>'Moving Avg'!G884</f>
        <v>4.5997999999999992</v>
      </c>
      <c r="I884" s="2">
        <f>'Moving Avg'!H884</f>
        <v>4.0785499999999999</v>
      </c>
      <c r="J884" s="17" t="str">
        <f>OBV!F884</f>
        <v>BEARISH</v>
      </c>
      <c r="K884" s="17" t="str">
        <f>OBV!G884</f>
        <v>WEAK</v>
      </c>
      <c r="L884" s="17" t="str">
        <f>OBV!H884</f>
        <v>CONFIRMED BEARISH</v>
      </c>
      <c r="M884" s="19">
        <f t="shared" si="130"/>
        <v>25</v>
      </c>
      <c r="N884" s="19">
        <f t="shared" si="131"/>
        <v>0</v>
      </c>
      <c r="O884" s="19">
        <f t="shared" si="132"/>
        <v>50</v>
      </c>
      <c r="P884" s="19">
        <f t="shared" si="133"/>
        <v>0</v>
      </c>
      <c r="Q884" s="20">
        <f t="shared" si="134"/>
        <v>16.25</v>
      </c>
      <c r="R884" s="20">
        <f t="shared" si="135"/>
        <v>22.5</v>
      </c>
      <c r="S884" s="20">
        <f t="shared" si="136"/>
        <v>16.25</v>
      </c>
      <c r="T884" s="20">
        <f t="shared" si="137"/>
        <v>18.75</v>
      </c>
      <c r="U884" s="19">
        <f t="shared" si="138"/>
        <v>18.333333333333332</v>
      </c>
      <c r="V884" s="19">
        <f t="shared" si="139"/>
        <v>18.4375</v>
      </c>
    </row>
    <row r="885" spans="1:22" ht="13.5" x14ac:dyDescent="0.25">
      <c r="A885" s="3">
        <f>RSI!A885</f>
        <v>43291</v>
      </c>
      <c r="B885" s="2">
        <f>RSI!B885</f>
        <v>5.09</v>
      </c>
      <c r="C885" s="2">
        <f>RSI!I885</f>
        <v>57.224567463067977</v>
      </c>
      <c r="D885" s="2">
        <f>MACD!E885</f>
        <v>5.0345140895966978E-2</v>
      </c>
      <c r="E885" s="2">
        <f>MACD!F885</f>
        <v>-9.412498830229124E-2</v>
      </c>
      <c r="F885" s="2">
        <f>'Moving Avg'!D885</f>
        <v>5.09</v>
      </c>
      <c r="G885" s="2">
        <f>'Moving Avg'!F885</f>
        <v>5.1385000000000005</v>
      </c>
      <c r="H885" s="2">
        <f>'Moving Avg'!G885</f>
        <v>4.6168000000000005</v>
      </c>
      <c r="I885" s="2">
        <f>'Moving Avg'!H885</f>
        <v>4.0812999999999997</v>
      </c>
      <c r="J885" s="17" t="str">
        <f>OBV!F885</f>
        <v>BEARISH</v>
      </c>
      <c r="K885" s="17" t="str">
        <f>OBV!G885</f>
        <v>NEUTRAL</v>
      </c>
      <c r="L885" s="17" t="str">
        <f>OBV!H885</f>
        <v>BEARISH DIVERGENCE</v>
      </c>
      <c r="M885" s="19">
        <f t="shared" si="130"/>
        <v>25</v>
      </c>
      <c r="N885" s="19">
        <f t="shared" si="131"/>
        <v>0</v>
      </c>
      <c r="O885" s="19">
        <f t="shared" si="132"/>
        <v>50</v>
      </c>
      <c r="P885" s="19">
        <f t="shared" si="133"/>
        <v>16.5</v>
      </c>
      <c r="Q885" s="20">
        <f t="shared" si="134"/>
        <v>18.725000000000001</v>
      </c>
      <c r="R885" s="20">
        <f t="shared" si="135"/>
        <v>26.625</v>
      </c>
      <c r="S885" s="20">
        <f t="shared" si="136"/>
        <v>23.675000000000001</v>
      </c>
      <c r="T885" s="20">
        <f t="shared" si="137"/>
        <v>22.875</v>
      </c>
      <c r="U885" s="19">
        <f t="shared" si="138"/>
        <v>23.008333333333336</v>
      </c>
      <c r="V885" s="19">
        <f t="shared" si="139"/>
        <v>22.975000000000001</v>
      </c>
    </row>
    <row r="886" spans="1:22" ht="13.5" x14ac:dyDescent="0.25">
      <c r="A886" s="3">
        <f>RSI!A886</f>
        <v>43292</v>
      </c>
      <c r="B886" s="2">
        <f>RSI!B886</f>
        <v>5.0599999999999996</v>
      </c>
      <c r="C886" s="2">
        <f>RSI!I886</f>
        <v>55.38136311693367</v>
      </c>
      <c r="D886" s="2">
        <f>MACD!E886</f>
        <v>9.2752251140065134E-2</v>
      </c>
      <c r="E886" s="2">
        <f>MACD!F886</f>
        <v>-5.6749540413819972E-2</v>
      </c>
      <c r="F886" s="2">
        <f>'Moving Avg'!D886</f>
        <v>5.0819999999999999</v>
      </c>
      <c r="G886" s="2">
        <f>'Moving Avg'!F886</f>
        <v>5.1639999999999997</v>
      </c>
      <c r="H886" s="2">
        <f>'Moving Avg'!G886</f>
        <v>4.6339999999999995</v>
      </c>
      <c r="I886" s="2">
        <f>'Moving Avg'!H886</f>
        <v>4.0840999999999994</v>
      </c>
      <c r="J886" s="17" t="str">
        <f>OBV!F886</f>
        <v>BEARISH</v>
      </c>
      <c r="K886" s="17" t="str">
        <f>OBV!G886</f>
        <v>WEAK</v>
      </c>
      <c r="L886" s="17" t="str">
        <f>OBV!H886</f>
        <v>CONFIRMED BEARISH</v>
      </c>
      <c r="M886" s="19">
        <f t="shared" si="130"/>
        <v>25</v>
      </c>
      <c r="N886" s="19">
        <f t="shared" si="131"/>
        <v>0</v>
      </c>
      <c r="O886" s="19">
        <f t="shared" si="132"/>
        <v>50</v>
      </c>
      <c r="P886" s="19">
        <f t="shared" si="133"/>
        <v>0</v>
      </c>
      <c r="Q886" s="20">
        <f t="shared" si="134"/>
        <v>16.25</v>
      </c>
      <c r="R886" s="20">
        <f t="shared" si="135"/>
        <v>22.5</v>
      </c>
      <c r="S886" s="20">
        <f t="shared" si="136"/>
        <v>16.25</v>
      </c>
      <c r="T886" s="20">
        <f t="shared" si="137"/>
        <v>18.75</v>
      </c>
      <c r="U886" s="19">
        <f t="shared" si="138"/>
        <v>18.333333333333332</v>
      </c>
      <c r="V886" s="19">
        <f t="shared" si="139"/>
        <v>18.4375</v>
      </c>
    </row>
    <row r="887" spans="1:22" ht="13.5" x14ac:dyDescent="0.25">
      <c r="A887" s="3">
        <f>RSI!A887</f>
        <v>43293</v>
      </c>
      <c r="B887" s="2">
        <f>RSI!B887</f>
        <v>5.07</v>
      </c>
      <c r="C887" s="2">
        <f>RSI!I887</f>
        <v>55.891372237400603</v>
      </c>
      <c r="D887" s="2">
        <f>MACD!E887</f>
        <v>0.13967802411033947</v>
      </c>
      <c r="E887" s="2">
        <f>MACD!F887</f>
        <v>-1.7464027508988088E-2</v>
      </c>
      <c r="F887" s="2">
        <f>'Moving Avg'!D887</f>
        <v>5.0780000000000003</v>
      </c>
      <c r="G887" s="2">
        <f>'Moving Avg'!F887</f>
        <v>5.1779999999999999</v>
      </c>
      <c r="H887" s="2">
        <f>'Moving Avg'!G887</f>
        <v>4.6537999999999995</v>
      </c>
      <c r="I887" s="2">
        <f>'Moving Avg'!H887</f>
        <v>4.0869499999999999</v>
      </c>
      <c r="J887" s="17" t="str">
        <f>OBV!F887</f>
        <v>BEARISH</v>
      </c>
      <c r="K887" s="17" t="str">
        <f>OBV!G887</f>
        <v>NEUTRAL</v>
      </c>
      <c r="L887" s="17" t="str">
        <f>OBV!H887</f>
        <v>CONFIRMED BEARISH</v>
      </c>
      <c r="M887" s="19">
        <f t="shared" si="130"/>
        <v>25</v>
      </c>
      <c r="N887" s="19">
        <f t="shared" si="131"/>
        <v>0</v>
      </c>
      <c r="O887" s="19">
        <f t="shared" si="132"/>
        <v>50</v>
      </c>
      <c r="P887" s="19">
        <f t="shared" si="133"/>
        <v>16.5</v>
      </c>
      <c r="Q887" s="20">
        <f t="shared" si="134"/>
        <v>18.725000000000001</v>
      </c>
      <c r="R887" s="20">
        <f t="shared" si="135"/>
        <v>26.625</v>
      </c>
      <c r="S887" s="20">
        <f t="shared" si="136"/>
        <v>23.675000000000001</v>
      </c>
      <c r="T887" s="20">
        <f t="shared" si="137"/>
        <v>22.875</v>
      </c>
      <c r="U887" s="19">
        <f t="shared" si="138"/>
        <v>23.008333333333336</v>
      </c>
      <c r="V887" s="19">
        <f t="shared" si="139"/>
        <v>22.975000000000001</v>
      </c>
    </row>
    <row r="888" spans="1:22" ht="13.5" x14ac:dyDescent="0.25">
      <c r="A888" s="3">
        <f>RSI!A888</f>
        <v>43294</v>
      </c>
      <c r="B888" s="2">
        <f>RSI!B888</f>
        <v>5.07</v>
      </c>
      <c r="C888" s="2">
        <f>RSI!I888</f>
        <v>55.891372237400603</v>
      </c>
      <c r="D888" s="2">
        <f>MACD!E888</f>
        <v>0.16037852402596364</v>
      </c>
      <c r="E888" s="2">
        <f>MACD!F888</f>
        <v>1.810448279800226E-2</v>
      </c>
      <c r="F888" s="2">
        <f>'Moving Avg'!D888</f>
        <v>5.0739999999999998</v>
      </c>
      <c r="G888" s="2">
        <f>'Moving Avg'!F888</f>
        <v>5.181</v>
      </c>
      <c r="H888" s="2">
        <f>'Moving Avg'!G888</f>
        <v>4.6718000000000002</v>
      </c>
      <c r="I888" s="2">
        <f>'Moving Avg'!H888</f>
        <v>4.0898000000000003</v>
      </c>
      <c r="J888" s="17" t="str">
        <f>OBV!F888</f>
        <v>BEARISH</v>
      </c>
      <c r="K888" s="17" t="str">
        <f>OBV!G888</f>
        <v>NEUTRAL</v>
      </c>
      <c r="L888" s="17" t="str">
        <f>OBV!H888</f>
        <v>CONFIRMED BEARISH</v>
      </c>
      <c r="M888" s="19">
        <f t="shared" si="130"/>
        <v>25</v>
      </c>
      <c r="N888" s="19">
        <f t="shared" si="131"/>
        <v>0</v>
      </c>
      <c r="O888" s="19">
        <f t="shared" si="132"/>
        <v>50</v>
      </c>
      <c r="P888" s="19">
        <f t="shared" si="133"/>
        <v>16.5</v>
      </c>
      <c r="Q888" s="20">
        <f t="shared" si="134"/>
        <v>18.725000000000001</v>
      </c>
      <c r="R888" s="20">
        <f t="shared" si="135"/>
        <v>26.625</v>
      </c>
      <c r="S888" s="20">
        <f t="shared" si="136"/>
        <v>23.675000000000001</v>
      </c>
      <c r="T888" s="20">
        <f t="shared" si="137"/>
        <v>22.875</v>
      </c>
      <c r="U888" s="19">
        <f t="shared" si="138"/>
        <v>23.008333333333336</v>
      </c>
      <c r="V888" s="19">
        <f t="shared" si="139"/>
        <v>22.975000000000001</v>
      </c>
    </row>
    <row r="889" spans="1:22" ht="13.5" x14ac:dyDescent="0.25">
      <c r="A889" s="3">
        <f>RSI!A889</f>
        <v>43297</v>
      </c>
      <c r="B889" s="2">
        <f>RSI!B889</f>
        <v>5.04</v>
      </c>
      <c r="C889" s="2">
        <f>RSI!I889</f>
        <v>53.753607629808187</v>
      </c>
      <c r="D889" s="2">
        <f>MACD!E889</f>
        <v>0.16422787838691288</v>
      </c>
      <c r="E889" s="2">
        <f>MACD!F889</f>
        <v>4.7329161915784387E-2</v>
      </c>
      <c r="F889" s="2">
        <f>'Moving Avg'!D889</f>
        <v>5.0659999999999998</v>
      </c>
      <c r="G889" s="2">
        <f>'Moving Avg'!F889</f>
        <v>5.1675000000000004</v>
      </c>
      <c r="H889" s="2">
        <f>'Moving Avg'!G889</f>
        <v>4.6907999999999994</v>
      </c>
      <c r="I889" s="2">
        <f>'Moving Avg'!H889</f>
        <v>4.0925000000000002</v>
      </c>
      <c r="J889" s="17" t="str">
        <f>OBV!F889</f>
        <v>BULLISH</v>
      </c>
      <c r="K889" s="17" t="str">
        <f>OBV!G889</f>
        <v>NEUTRAL</v>
      </c>
      <c r="L889" s="17" t="str">
        <f>OBV!H889</f>
        <v>BULLISH DIVERGENCE</v>
      </c>
      <c r="M889" s="19">
        <f t="shared" si="130"/>
        <v>25</v>
      </c>
      <c r="N889" s="19">
        <f t="shared" si="131"/>
        <v>0</v>
      </c>
      <c r="O889" s="19">
        <f t="shared" si="132"/>
        <v>50</v>
      </c>
      <c r="P889" s="19">
        <f t="shared" si="133"/>
        <v>66.5</v>
      </c>
      <c r="Q889" s="20">
        <f t="shared" si="134"/>
        <v>26.225000000000001</v>
      </c>
      <c r="R889" s="20">
        <f t="shared" si="135"/>
        <v>39.125</v>
      </c>
      <c r="S889" s="20">
        <f t="shared" si="136"/>
        <v>46.174999999999997</v>
      </c>
      <c r="T889" s="20">
        <f t="shared" si="137"/>
        <v>35.375</v>
      </c>
      <c r="U889" s="19">
        <f t="shared" si="138"/>
        <v>37.174999999999997</v>
      </c>
      <c r="V889" s="19">
        <f t="shared" si="139"/>
        <v>36.724999999999994</v>
      </c>
    </row>
    <row r="890" spans="1:22" ht="13.5" x14ac:dyDescent="0.25">
      <c r="A890" s="3">
        <f>RSI!A890</f>
        <v>43298</v>
      </c>
      <c r="B890" s="2">
        <f>RSI!B890</f>
        <v>5.05</v>
      </c>
      <c r="C890" s="2">
        <f>RSI!I890</f>
        <v>54.379982017198678</v>
      </c>
      <c r="D890" s="2">
        <f>MACD!E890</f>
        <v>0.14799329415817564</v>
      </c>
      <c r="E890" s="2">
        <f>MACD!F890</f>
        <v>6.7461988364262648E-2</v>
      </c>
      <c r="F890" s="2">
        <f>'Moving Avg'!D890</f>
        <v>5.0579999999999998</v>
      </c>
      <c r="G890" s="2">
        <f>'Moving Avg'!F890</f>
        <v>5.1570000000000009</v>
      </c>
      <c r="H890" s="2">
        <f>'Moving Avg'!G890</f>
        <v>4.7118000000000002</v>
      </c>
      <c r="I890" s="2">
        <f>'Moving Avg'!H890</f>
        <v>4.0952500000000001</v>
      </c>
      <c r="J890" s="17" t="str">
        <f>OBV!F890</f>
        <v>BULLISH</v>
      </c>
      <c r="K890" s="17" t="str">
        <f>OBV!G890</f>
        <v>NEUTRAL</v>
      </c>
      <c r="L890" s="17" t="str">
        <f>OBV!H890</f>
        <v>BULLISH DIVERGENCE</v>
      </c>
      <c r="M890" s="19">
        <f t="shared" si="130"/>
        <v>25</v>
      </c>
      <c r="N890" s="19">
        <f t="shared" si="131"/>
        <v>0</v>
      </c>
      <c r="O890" s="19">
        <f t="shared" si="132"/>
        <v>50</v>
      </c>
      <c r="P890" s="19">
        <f t="shared" si="133"/>
        <v>66.5</v>
      </c>
      <c r="Q890" s="20">
        <f t="shared" si="134"/>
        <v>26.225000000000001</v>
      </c>
      <c r="R890" s="20">
        <f t="shared" si="135"/>
        <v>39.125</v>
      </c>
      <c r="S890" s="20">
        <f t="shared" si="136"/>
        <v>46.174999999999997</v>
      </c>
      <c r="T890" s="20">
        <f t="shared" si="137"/>
        <v>35.375</v>
      </c>
      <c r="U890" s="19">
        <f t="shared" si="138"/>
        <v>37.174999999999997</v>
      </c>
      <c r="V890" s="19">
        <f t="shared" si="139"/>
        <v>36.724999999999994</v>
      </c>
    </row>
    <row r="891" spans="1:22" ht="13.5" x14ac:dyDescent="0.25">
      <c r="A891" s="3">
        <f>RSI!A891</f>
        <v>43299</v>
      </c>
      <c r="B891" s="2">
        <f>RSI!B891</f>
        <v>5</v>
      </c>
      <c r="C891" s="2">
        <f>RSI!I891</f>
        <v>50.683588694624241</v>
      </c>
      <c r="D891" s="2">
        <f>MACD!E891</f>
        <v>0.14070986441590883</v>
      </c>
      <c r="E891" s="2">
        <f>MACD!F891</f>
        <v>8.2111563574591886E-2</v>
      </c>
      <c r="F891" s="2">
        <f>'Moving Avg'!D891</f>
        <v>5.0460000000000003</v>
      </c>
      <c r="G891" s="2">
        <f>'Moving Avg'!F891</f>
        <v>5.1470000000000002</v>
      </c>
      <c r="H891" s="2">
        <f>'Moving Avg'!G891</f>
        <v>4.7325999999999997</v>
      </c>
      <c r="I891" s="2">
        <f>'Moving Avg'!H891</f>
        <v>4.0983999999999998</v>
      </c>
      <c r="J891" s="17" t="str">
        <f>OBV!F891</f>
        <v>BEARISH</v>
      </c>
      <c r="K891" s="17" t="str">
        <f>OBV!G891</f>
        <v>NEUTRAL</v>
      </c>
      <c r="L891" s="17" t="str">
        <f>OBV!H891</f>
        <v>CONFIRMED BEARISH</v>
      </c>
      <c r="M891" s="19">
        <f t="shared" si="130"/>
        <v>25</v>
      </c>
      <c r="N891" s="19">
        <f t="shared" si="131"/>
        <v>0</v>
      </c>
      <c r="O891" s="19">
        <f t="shared" si="132"/>
        <v>50</v>
      </c>
      <c r="P891" s="19">
        <f t="shared" si="133"/>
        <v>16.5</v>
      </c>
      <c r="Q891" s="20">
        <f t="shared" si="134"/>
        <v>18.725000000000001</v>
      </c>
      <c r="R891" s="20">
        <f t="shared" si="135"/>
        <v>26.625</v>
      </c>
      <c r="S891" s="20">
        <f t="shared" si="136"/>
        <v>23.675000000000001</v>
      </c>
      <c r="T891" s="20">
        <f t="shared" si="137"/>
        <v>22.875</v>
      </c>
      <c r="U891" s="19">
        <f t="shared" si="138"/>
        <v>23.008333333333336</v>
      </c>
      <c r="V891" s="19">
        <f t="shared" si="139"/>
        <v>22.975000000000001</v>
      </c>
    </row>
    <row r="892" spans="1:22" ht="13.5" x14ac:dyDescent="0.25">
      <c r="A892" s="3">
        <f>RSI!A892</f>
        <v>43300</v>
      </c>
      <c r="B892" s="2">
        <f>RSI!B892</f>
        <v>5.05</v>
      </c>
      <c r="C892" s="2">
        <f>RSI!I892</f>
        <v>54.047416337764282</v>
      </c>
      <c r="D892" s="2">
        <f>MACD!E892</f>
        <v>0.12929737827121635</v>
      </c>
      <c r="E892" s="2">
        <f>MACD!F892</f>
        <v>9.1548726513916795E-2</v>
      </c>
      <c r="F892" s="2">
        <f>'Moving Avg'!D892</f>
        <v>5.0419999999999998</v>
      </c>
      <c r="G892" s="2">
        <f>'Moving Avg'!F892</f>
        <v>5.1414999999999997</v>
      </c>
      <c r="H892" s="2">
        <f>'Moving Avg'!G892</f>
        <v>4.7496000000000009</v>
      </c>
      <c r="I892" s="2">
        <f>'Moving Avg'!H892</f>
        <v>4.1017999999999999</v>
      </c>
      <c r="J892" s="17" t="str">
        <f>OBV!F892</f>
        <v>BEARISH</v>
      </c>
      <c r="K892" s="17" t="str">
        <f>OBV!G892</f>
        <v>NEUTRAL</v>
      </c>
      <c r="L892" s="17" t="str">
        <f>OBV!H892</f>
        <v>CONFIRMED BEARISH</v>
      </c>
      <c r="M892" s="19">
        <f t="shared" si="130"/>
        <v>25</v>
      </c>
      <c r="N892" s="19">
        <f t="shared" si="131"/>
        <v>0</v>
      </c>
      <c r="O892" s="19">
        <f t="shared" si="132"/>
        <v>50</v>
      </c>
      <c r="P892" s="19">
        <f t="shared" si="133"/>
        <v>16.5</v>
      </c>
      <c r="Q892" s="20">
        <f t="shared" si="134"/>
        <v>18.725000000000001</v>
      </c>
      <c r="R892" s="20">
        <f t="shared" si="135"/>
        <v>26.625</v>
      </c>
      <c r="S892" s="20">
        <f t="shared" si="136"/>
        <v>23.675000000000001</v>
      </c>
      <c r="T892" s="20">
        <f t="shared" si="137"/>
        <v>22.875</v>
      </c>
      <c r="U892" s="19">
        <f t="shared" si="138"/>
        <v>23.008333333333336</v>
      </c>
      <c r="V892" s="19">
        <f t="shared" si="139"/>
        <v>22.975000000000001</v>
      </c>
    </row>
    <row r="893" spans="1:22" ht="13.5" x14ac:dyDescent="0.25">
      <c r="A893" s="3">
        <f>RSI!A893</f>
        <v>43301</v>
      </c>
      <c r="B893" s="2">
        <f>RSI!B893</f>
        <v>5.0999999999999996</v>
      </c>
      <c r="C893" s="2">
        <f>RSI!I893</f>
        <v>57.191924028581177</v>
      </c>
      <c r="D893" s="2">
        <f>MACD!E893</f>
        <v>0.11563463410348174</v>
      </c>
      <c r="E893" s="2">
        <f>MACD!F893</f>
        <v>9.6365908031829789E-2</v>
      </c>
      <c r="F893" s="2">
        <f>'Moving Avg'!D893</f>
        <v>5.048</v>
      </c>
      <c r="G893" s="2">
        <f>'Moving Avg'!F893</f>
        <v>5.1379999999999999</v>
      </c>
      <c r="H893" s="2">
        <f>'Moving Avg'!G893</f>
        <v>4.7656000000000009</v>
      </c>
      <c r="I893" s="2">
        <f>'Moving Avg'!H893</f>
        <v>4.1057999999999995</v>
      </c>
      <c r="J893" s="17" t="str">
        <f>OBV!F893</f>
        <v>BULLISH</v>
      </c>
      <c r="K893" s="17" t="str">
        <f>OBV!G893</f>
        <v>NEUTRAL</v>
      </c>
      <c r="L893" s="17" t="str">
        <f>OBV!H893</f>
        <v>CONFIRMED BULLISH</v>
      </c>
      <c r="M893" s="19">
        <f t="shared" si="130"/>
        <v>25</v>
      </c>
      <c r="N893" s="19">
        <f t="shared" si="131"/>
        <v>0</v>
      </c>
      <c r="O893" s="19">
        <f t="shared" si="132"/>
        <v>50</v>
      </c>
      <c r="P893" s="19">
        <f t="shared" si="133"/>
        <v>83.5</v>
      </c>
      <c r="Q893" s="20">
        <f t="shared" si="134"/>
        <v>28.774999999999999</v>
      </c>
      <c r="R893" s="20">
        <f t="shared" si="135"/>
        <v>43.375</v>
      </c>
      <c r="S893" s="20">
        <f t="shared" si="136"/>
        <v>53.825000000000003</v>
      </c>
      <c r="T893" s="20">
        <f t="shared" si="137"/>
        <v>39.625</v>
      </c>
      <c r="U893" s="19">
        <f t="shared" si="138"/>
        <v>41.991666666666667</v>
      </c>
      <c r="V893" s="19">
        <f t="shared" si="139"/>
        <v>41.400000000000006</v>
      </c>
    </row>
    <row r="894" spans="1:22" ht="13.5" x14ac:dyDescent="0.25">
      <c r="A894" s="3">
        <f>RSI!A894</f>
        <v>43304</v>
      </c>
      <c r="B894" s="2">
        <f>RSI!B894</f>
        <v>4.9800000000000004</v>
      </c>
      <c r="C894" s="2">
        <f>RSI!I894</f>
        <v>48.596897927433268</v>
      </c>
      <c r="D894" s="2">
        <f>MACD!E894</f>
        <v>0.11084889854068614</v>
      </c>
      <c r="E894" s="2">
        <f>MACD!F894</f>
        <v>9.9262506133601061E-2</v>
      </c>
      <c r="F894" s="2">
        <f>'Moving Avg'!D894</f>
        <v>5.0360000000000005</v>
      </c>
      <c r="G894" s="2">
        <f>'Moving Avg'!F894</f>
        <v>5.1275000000000004</v>
      </c>
      <c r="H894" s="2">
        <f>'Moving Avg'!G894</f>
        <v>4.7816000000000001</v>
      </c>
      <c r="I894" s="2">
        <f>'Moving Avg'!H894</f>
        <v>4.1094999999999997</v>
      </c>
      <c r="J894" s="17" t="str">
        <f>OBV!F894</f>
        <v>BEARISH</v>
      </c>
      <c r="K894" s="17" t="str">
        <f>OBV!G894</f>
        <v>NEUTRAL</v>
      </c>
      <c r="L894" s="17" t="str">
        <f>OBV!H894</f>
        <v>CONFIRMED BEARISH</v>
      </c>
      <c r="M894" s="19">
        <f t="shared" si="130"/>
        <v>25</v>
      </c>
      <c r="N894" s="19">
        <f t="shared" si="131"/>
        <v>0</v>
      </c>
      <c r="O894" s="19">
        <f t="shared" si="132"/>
        <v>50</v>
      </c>
      <c r="P894" s="19">
        <f t="shared" si="133"/>
        <v>16.5</v>
      </c>
      <c r="Q894" s="20">
        <f t="shared" si="134"/>
        <v>18.725000000000001</v>
      </c>
      <c r="R894" s="20">
        <f t="shared" si="135"/>
        <v>26.625</v>
      </c>
      <c r="S894" s="20">
        <f t="shared" si="136"/>
        <v>23.675000000000001</v>
      </c>
      <c r="T894" s="20">
        <f t="shared" si="137"/>
        <v>22.875</v>
      </c>
      <c r="U894" s="19">
        <f t="shared" si="138"/>
        <v>23.008333333333336</v>
      </c>
      <c r="V894" s="19">
        <f t="shared" si="139"/>
        <v>22.975000000000001</v>
      </c>
    </row>
    <row r="895" spans="1:22" ht="13.5" x14ac:dyDescent="0.25">
      <c r="A895" s="3">
        <f>RSI!A895</f>
        <v>43305</v>
      </c>
      <c r="B895" s="2">
        <f>RSI!B895</f>
        <v>5.09</v>
      </c>
      <c r="C895" s="2">
        <f>RSI!I895</f>
        <v>55.237706290062427</v>
      </c>
      <c r="D895" s="2">
        <f>MACD!E895</f>
        <v>0.10036606984002638</v>
      </c>
      <c r="E895" s="2">
        <f>MACD!F895</f>
        <v>9.9483218874886134E-2</v>
      </c>
      <c r="F895" s="2">
        <f>'Moving Avg'!D895</f>
        <v>5.0440000000000005</v>
      </c>
      <c r="G895" s="2">
        <f>'Moving Avg'!F895</f>
        <v>5.1150000000000002</v>
      </c>
      <c r="H895" s="2">
        <f>'Moving Avg'!G895</f>
        <v>4.801800000000001</v>
      </c>
      <c r="I895" s="2">
        <f>'Moving Avg'!H895</f>
        <v>4.11395</v>
      </c>
      <c r="J895" s="17" t="str">
        <f>OBV!F895</f>
        <v>BEARISH</v>
      </c>
      <c r="K895" s="17" t="str">
        <f>OBV!G895</f>
        <v>NEUTRAL</v>
      </c>
      <c r="L895" s="17" t="str">
        <f>OBV!H895</f>
        <v>BEARISH DIVERGENCE</v>
      </c>
      <c r="M895" s="19">
        <f t="shared" si="130"/>
        <v>25</v>
      </c>
      <c r="N895" s="19">
        <f t="shared" si="131"/>
        <v>0</v>
      </c>
      <c r="O895" s="19">
        <f t="shared" si="132"/>
        <v>50</v>
      </c>
      <c r="P895" s="19">
        <f t="shared" si="133"/>
        <v>16.5</v>
      </c>
      <c r="Q895" s="20">
        <f t="shared" si="134"/>
        <v>18.725000000000001</v>
      </c>
      <c r="R895" s="20">
        <f t="shared" si="135"/>
        <v>26.625</v>
      </c>
      <c r="S895" s="20">
        <f t="shared" si="136"/>
        <v>23.675000000000001</v>
      </c>
      <c r="T895" s="20">
        <f t="shared" si="137"/>
        <v>22.875</v>
      </c>
      <c r="U895" s="19">
        <f t="shared" si="138"/>
        <v>23.008333333333336</v>
      </c>
      <c r="V895" s="19">
        <f t="shared" si="139"/>
        <v>22.975000000000001</v>
      </c>
    </row>
    <row r="896" spans="1:22" ht="13.5" x14ac:dyDescent="0.25">
      <c r="A896" s="3">
        <f>RSI!A896</f>
        <v>43307</v>
      </c>
      <c r="B896" s="2">
        <f>RSI!B896</f>
        <v>5</v>
      </c>
      <c r="C896" s="2">
        <f>RSI!I896</f>
        <v>49.592473017893042</v>
      </c>
      <c r="D896" s="2">
        <f>MACD!E896</f>
        <v>9.3060536586347276E-2</v>
      </c>
      <c r="E896" s="2">
        <f>MACD!F896</f>
        <v>9.8198682417178357E-2</v>
      </c>
      <c r="F896" s="2">
        <f>'Moving Avg'!D896</f>
        <v>5.0439999999999996</v>
      </c>
      <c r="G896" s="2">
        <f>'Moving Avg'!F896</f>
        <v>5.0980000000000008</v>
      </c>
      <c r="H896" s="2">
        <f>'Moving Avg'!G896</f>
        <v>4.8194000000000008</v>
      </c>
      <c r="I896" s="2">
        <f>'Moving Avg'!H896</f>
        <v>4.1179499999999996</v>
      </c>
      <c r="J896" s="17" t="str">
        <f>OBV!F896</f>
        <v>BEARISH</v>
      </c>
      <c r="K896" s="17" t="str">
        <f>OBV!G896</f>
        <v>NEUTRAL</v>
      </c>
      <c r="L896" s="17" t="str">
        <f>OBV!H896</f>
        <v>NEUTRAL</v>
      </c>
      <c r="M896" s="19">
        <f t="shared" si="130"/>
        <v>25</v>
      </c>
      <c r="N896" s="19">
        <f t="shared" si="131"/>
        <v>45</v>
      </c>
      <c r="O896" s="19">
        <f t="shared" si="132"/>
        <v>50</v>
      </c>
      <c r="P896" s="19">
        <f t="shared" si="133"/>
        <v>16.5</v>
      </c>
      <c r="Q896" s="20">
        <f t="shared" si="134"/>
        <v>34.475000000000001</v>
      </c>
      <c r="R896" s="20">
        <f t="shared" si="135"/>
        <v>35.625</v>
      </c>
      <c r="S896" s="20">
        <f t="shared" si="136"/>
        <v>30.425000000000001</v>
      </c>
      <c r="T896" s="20">
        <f t="shared" si="137"/>
        <v>34.125</v>
      </c>
      <c r="U896" s="19">
        <f t="shared" si="138"/>
        <v>33.508333333333333</v>
      </c>
      <c r="V896" s="19">
        <f t="shared" si="139"/>
        <v>33.662499999999994</v>
      </c>
    </row>
    <row r="897" spans="1:22" ht="13.5" x14ac:dyDescent="0.25">
      <c r="A897" s="3">
        <f>RSI!A897</f>
        <v>43308</v>
      </c>
      <c r="B897" s="2">
        <f>RSI!B897</f>
        <v>5</v>
      </c>
      <c r="C897" s="2">
        <f>RSI!I897</f>
        <v>49.592473017893049</v>
      </c>
      <c r="D897" s="2">
        <f>MACD!E897</f>
        <v>8.8498531483478082E-2</v>
      </c>
      <c r="E897" s="2">
        <f>MACD!F897</f>
        <v>9.6258652230438307E-2</v>
      </c>
      <c r="F897" s="2">
        <f>'Moving Avg'!D897</f>
        <v>5.0340000000000007</v>
      </c>
      <c r="G897" s="2">
        <f>'Moving Avg'!F897</f>
        <v>5.077</v>
      </c>
      <c r="H897" s="2">
        <f>'Moving Avg'!G897</f>
        <v>4.8358000000000008</v>
      </c>
      <c r="I897" s="2">
        <f>'Moving Avg'!H897</f>
        <v>4.1220499999999998</v>
      </c>
      <c r="J897" s="17" t="str">
        <f>OBV!F897</f>
        <v>BEARISH</v>
      </c>
      <c r="K897" s="17" t="str">
        <f>OBV!G897</f>
        <v>NEUTRAL</v>
      </c>
      <c r="L897" s="17" t="str">
        <f>OBV!H897</f>
        <v>CONFIRMED BEARISH</v>
      </c>
      <c r="M897" s="19">
        <f t="shared" si="130"/>
        <v>25</v>
      </c>
      <c r="N897" s="19">
        <f t="shared" si="131"/>
        <v>45</v>
      </c>
      <c r="O897" s="19">
        <f t="shared" si="132"/>
        <v>50</v>
      </c>
      <c r="P897" s="19">
        <f t="shared" si="133"/>
        <v>16.5</v>
      </c>
      <c r="Q897" s="20">
        <f t="shared" si="134"/>
        <v>34.475000000000001</v>
      </c>
      <c r="R897" s="20">
        <f t="shared" si="135"/>
        <v>35.625</v>
      </c>
      <c r="S897" s="20">
        <f t="shared" si="136"/>
        <v>30.425000000000001</v>
      </c>
      <c r="T897" s="20">
        <f t="shared" si="137"/>
        <v>34.125</v>
      </c>
      <c r="U897" s="19">
        <f t="shared" si="138"/>
        <v>33.508333333333333</v>
      </c>
      <c r="V897" s="19">
        <f t="shared" si="139"/>
        <v>33.662499999999994</v>
      </c>
    </row>
    <row r="898" spans="1:22" ht="13.5" x14ac:dyDescent="0.25">
      <c r="A898" s="3">
        <f>RSI!A898</f>
        <v>43311</v>
      </c>
      <c r="B898" s="2">
        <f>RSI!B898</f>
        <v>5.09</v>
      </c>
      <c r="C898" s="2">
        <f>RSI!I898</f>
        <v>54.933991298151696</v>
      </c>
      <c r="D898" s="2">
        <f>MACD!E898</f>
        <v>7.8046834819025079E-2</v>
      </c>
      <c r="E898" s="2">
        <f>MACD!F898</f>
        <v>9.2616288748155667E-2</v>
      </c>
      <c r="F898" s="2">
        <f>'Moving Avg'!D898</f>
        <v>5.032</v>
      </c>
      <c r="G898" s="2">
        <f>'Moving Avg'!F898</f>
        <v>5.0665000000000004</v>
      </c>
      <c r="H898" s="2">
        <f>'Moving Avg'!G898</f>
        <v>4.8542000000000005</v>
      </c>
      <c r="I898" s="2">
        <f>'Moving Avg'!H898</f>
        <v>4.1271999999999993</v>
      </c>
      <c r="J898" s="17" t="str">
        <f>OBV!F898</f>
        <v>BEARISH</v>
      </c>
      <c r="K898" s="17" t="str">
        <f>OBV!G898</f>
        <v>NEUTRAL</v>
      </c>
      <c r="L898" s="17" t="str">
        <f>OBV!H898</f>
        <v>CONFIRMED BEARISH</v>
      </c>
      <c r="M898" s="19">
        <f t="shared" ref="M898:M961" si="140">IF(C898&lt;30,50, IF(C898&gt;70, 0, 25))</f>
        <v>25</v>
      </c>
      <c r="N898" s="19">
        <f t="shared" ref="N898:N961" si="141">IF(E898-D898&gt;0.02, 100, IF(E898-D898&lt;0,0,45))</f>
        <v>45</v>
      </c>
      <c r="O898" s="19">
        <f t="shared" ref="O898:O961" si="142">IF(F898-I898&gt;10,100,IF(F898-I898&gt;5,75, IF(F898-I898&gt;0,50,0)))</f>
        <v>50</v>
      </c>
      <c r="P898" s="19">
        <f t="shared" ref="P898:P961" si="143">IF(L898="confirmed bullish", 34, IF(L898="bullish divergence",17, 0))+IF(J898="bullish",33,IF(J898="bearish",0,16.5))+IF(K898="strong",33,IF(K898="weak",0,16.5))</f>
        <v>16.5</v>
      </c>
      <c r="Q898" s="20">
        <f t="shared" si="134"/>
        <v>34.475000000000001</v>
      </c>
      <c r="R898" s="20">
        <f t="shared" si="135"/>
        <v>35.625</v>
      </c>
      <c r="S898" s="20">
        <f t="shared" si="136"/>
        <v>30.425000000000001</v>
      </c>
      <c r="T898" s="20">
        <f t="shared" si="137"/>
        <v>34.125</v>
      </c>
      <c r="U898" s="19">
        <f t="shared" si="138"/>
        <v>33.508333333333333</v>
      </c>
      <c r="V898" s="19">
        <f t="shared" si="139"/>
        <v>33.662499999999994</v>
      </c>
    </row>
    <row r="899" spans="1:22" ht="13.5" x14ac:dyDescent="0.25">
      <c r="A899" s="3">
        <f>RSI!A899</f>
        <v>43312</v>
      </c>
      <c r="B899" s="2">
        <f>RSI!B899</f>
        <v>5.15</v>
      </c>
      <c r="C899" s="2">
        <f>RSI!I899</f>
        <v>58.120153173410621</v>
      </c>
      <c r="D899" s="2">
        <f>MACD!E899</f>
        <v>5.9681011679422191E-2</v>
      </c>
      <c r="E899" s="2">
        <f>MACD!F899</f>
        <v>8.6029233334408969E-2</v>
      </c>
      <c r="F899" s="2">
        <f>'Moving Avg'!D899</f>
        <v>5.0659999999999998</v>
      </c>
      <c r="G899" s="2">
        <f>'Moving Avg'!F899</f>
        <v>5.0640000000000001</v>
      </c>
      <c r="H899" s="2">
        <f>'Moving Avg'!G899</f>
        <v>4.8736000000000006</v>
      </c>
      <c r="I899" s="2">
        <f>'Moving Avg'!H899</f>
        <v>4.1323499999999997</v>
      </c>
      <c r="J899" s="17" t="str">
        <f>OBV!F899</f>
        <v>BULLISH</v>
      </c>
      <c r="K899" s="17" t="str">
        <f>OBV!G899</f>
        <v>NEUTRAL</v>
      </c>
      <c r="L899" s="17" t="str">
        <f>OBV!H899</f>
        <v>CONFIRMED BULLISH</v>
      </c>
      <c r="M899" s="19">
        <f t="shared" si="140"/>
        <v>25</v>
      </c>
      <c r="N899" s="19">
        <f t="shared" si="141"/>
        <v>100</v>
      </c>
      <c r="O899" s="19">
        <f t="shared" si="142"/>
        <v>50</v>
      </c>
      <c r="P899" s="19">
        <f t="shared" si="143"/>
        <v>83.5</v>
      </c>
      <c r="Q899" s="20">
        <f t="shared" ref="Q899:Q962" si="144">0.35*M899+N899*0.35+O899*0.15+P899*0.15</f>
        <v>63.774999999999999</v>
      </c>
      <c r="R899" s="20">
        <f t="shared" ref="R899:R962" si="145">M899*0.2+N899*0.2+O899*0.35+P899*0.25</f>
        <v>63.375</v>
      </c>
      <c r="S899" s="20">
        <f t="shared" ref="S899:S962" si="146">M899*0.15+N899*0.15+O899*0.25+P899*0.45</f>
        <v>68.825000000000003</v>
      </c>
      <c r="T899" s="20">
        <f t="shared" ref="T899:T962" si="147">0.25*SUM(M899:P899)</f>
        <v>64.625</v>
      </c>
      <c r="U899" s="19">
        <f t="shared" ref="U899:U962" si="148">SUM(Q899:S899)/3</f>
        <v>65.325000000000003</v>
      </c>
      <c r="V899" s="19">
        <f t="shared" ref="V899:V962" si="149">SUM(Q899:T899)/4</f>
        <v>65.150000000000006</v>
      </c>
    </row>
    <row r="900" spans="1:22" ht="13.5" x14ac:dyDescent="0.25">
      <c r="A900" s="3">
        <f>RSI!A900</f>
        <v>43313</v>
      </c>
      <c r="B900" s="2">
        <f>RSI!B900</f>
        <v>5.3</v>
      </c>
      <c r="C900" s="2">
        <f>RSI!I900</f>
        <v>64.817076886023699</v>
      </c>
      <c r="D900" s="2">
        <f>MACD!E900</f>
        <v>3.3785497690508315E-2</v>
      </c>
      <c r="E900" s="2">
        <f>MACD!F900</f>
        <v>7.5580486205628836E-2</v>
      </c>
      <c r="F900" s="2">
        <f>'Moving Avg'!D900</f>
        <v>5.1080000000000005</v>
      </c>
      <c r="G900" s="2">
        <f>'Moving Avg'!F900</f>
        <v>5.0750000000000002</v>
      </c>
      <c r="H900" s="2">
        <f>'Moving Avg'!G900</f>
        <v>4.897800000000001</v>
      </c>
      <c r="I900" s="2">
        <f>'Moving Avg'!H900</f>
        <v>4.1382999999999992</v>
      </c>
      <c r="J900" s="17" t="str">
        <f>OBV!F900</f>
        <v>BULLISH</v>
      </c>
      <c r="K900" s="17" t="str">
        <f>OBV!G900</f>
        <v>STRONG</v>
      </c>
      <c r="L900" s="17" t="str">
        <f>OBV!H900</f>
        <v>CONFIRMED BULLISH</v>
      </c>
      <c r="M900" s="19">
        <f t="shared" si="140"/>
        <v>25</v>
      </c>
      <c r="N900" s="19">
        <f t="shared" si="141"/>
        <v>100</v>
      </c>
      <c r="O900" s="19">
        <f t="shared" si="142"/>
        <v>50</v>
      </c>
      <c r="P900" s="19">
        <f t="shared" si="143"/>
        <v>100</v>
      </c>
      <c r="Q900" s="20">
        <f t="shared" si="144"/>
        <v>66.25</v>
      </c>
      <c r="R900" s="20">
        <f t="shared" si="145"/>
        <v>67.5</v>
      </c>
      <c r="S900" s="20">
        <f t="shared" si="146"/>
        <v>76.25</v>
      </c>
      <c r="T900" s="20">
        <f t="shared" si="147"/>
        <v>68.75</v>
      </c>
      <c r="U900" s="19">
        <f t="shared" si="148"/>
        <v>70</v>
      </c>
      <c r="V900" s="19">
        <f t="shared" si="149"/>
        <v>69.6875</v>
      </c>
    </row>
    <row r="901" spans="1:22" ht="13.5" x14ac:dyDescent="0.25">
      <c r="A901" s="3">
        <f>RSI!A901</f>
        <v>43314</v>
      </c>
      <c r="B901" s="2">
        <f>RSI!B901</f>
        <v>5.15</v>
      </c>
      <c r="C901" s="2">
        <f>RSI!I901</f>
        <v>55.294829245441527</v>
      </c>
      <c r="D901" s="2">
        <f>MACD!E901</f>
        <v>1.3681770232635948E-2</v>
      </c>
      <c r="E901" s="2">
        <f>MACD!F901</f>
        <v>6.3200743011030264E-2</v>
      </c>
      <c r="F901" s="2">
        <f>'Moving Avg'!D901</f>
        <v>5.1379999999999999</v>
      </c>
      <c r="G901" s="2">
        <f>'Moving Avg'!F901</f>
        <v>5.0775000000000006</v>
      </c>
      <c r="H901" s="2">
        <f>'Moving Avg'!G901</f>
        <v>4.9176000000000011</v>
      </c>
      <c r="I901" s="2">
        <f>'Moving Avg'!H901</f>
        <v>4.1434499999999987</v>
      </c>
      <c r="J901" s="17" t="str">
        <f>OBV!F901</f>
        <v>BULLISH</v>
      </c>
      <c r="K901" s="17" t="str">
        <f>OBV!G901</f>
        <v>STRONG</v>
      </c>
      <c r="L901" s="17" t="str">
        <f>OBV!H901</f>
        <v>CONFIRMED BULLISH</v>
      </c>
      <c r="M901" s="19">
        <f t="shared" si="140"/>
        <v>25</v>
      </c>
      <c r="N901" s="19">
        <f t="shared" si="141"/>
        <v>100</v>
      </c>
      <c r="O901" s="19">
        <f t="shared" si="142"/>
        <v>50</v>
      </c>
      <c r="P901" s="19">
        <f t="shared" si="143"/>
        <v>100</v>
      </c>
      <c r="Q901" s="20">
        <f t="shared" si="144"/>
        <v>66.25</v>
      </c>
      <c r="R901" s="20">
        <f t="shared" si="145"/>
        <v>67.5</v>
      </c>
      <c r="S901" s="20">
        <f t="shared" si="146"/>
        <v>76.25</v>
      </c>
      <c r="T901" s="20">
        <f t="shared" si="147"/>
        <v>68.75</v>
      </c>
      <c r="U901" s="19">
        <f t="shared" si="148"/>
        <v>70</v>
      </c>
      <c r="V901" s="19">
        <f t="shared" si="149"/>
        <v>69.6875</v>
      </c>
    </row>
    <row r="902" spans="1:22" ht="13.5" x14ac:dyDescent="0.25">
      <c r="A902" s="3">
        <f>RSI!A902</f>
        <v>43315</v>
      </c>
      <c r="B902" s="2">
        <f>RSI!B902</f>
        <v>5.2</v>
      </c>
      <c r="C902" s="2">
        <f>RSI!I902</f>
        <v>57.53433110939573</v>
      </c>
      <c r="D902" s="2">
        <f>MACD!E902</f>
        <v>5.4271281508810887E-5</v>
      </c>
      <c r="E902" s="2">
        <f>MACD!F902</f>
        <v>5.0571448665125973E-2</v>
      </c>
      <c r="F902" s="2">
        <f>'Moving Avg'!D902</f>
        <v>5.177999999999999</v>
      </c>
      <c r="G902" s="2">
        <f>'Moving Avg'!F902</f>
        <v>5.0830000000000002</v>
      </c>
      <c r="H902" s="2">
        <f>'Moving Avg'!G902</f>
        <v>4.9358000000000013</v>
      </c>
      <c r="I902" s="2">
        <f>'Moving Avg'!H902</f>
        <v>4.1489999999999991</v>
      </c>
      <c r="J902" s="17" t="str">
        <f>OBV!F902</f>
        <v>BULLISH</v>
      </c>
      <c r="K902" s="17" t="str">
        <f>OBV!G902</f>
        <v>STRONG</v>
      </c>
      <c r="L902" s="17" t="str">
        <f>OBV!H902</f>
        <v>CONFIRMED BULLISH</v>
      </c>
      <c r="M902" s="19">
        <f t="shared" si="140"/>
        <v>25</v>
      </c>
      <c r="N902" s="19">
        <f t="shared" si="141"/>
        <v>100</v>
      </c>
      <c r="O902" s="19">
        <f t="shared" si="142"/>
        <v>50</v>
      </c>
      <c r="P902" s="19">
        <f t="shared" si="143"/>
        <v>100</v>
      </c>
      <c r="Q902" s="20">
        <f t="shared" si="144"/>
        <v>66.25</v>
      </c>
      <c r="R902" s="20">
        <f t="shared" si="145"/>
        <v>67.5</v>
      </c>
      <c r="S902" s="20">
        <f t="shared" si="146"/>
        <v>76.25</v>
      </c>
      <c r="T902" s="20">
        <f t="shared" si="147"/>
        <v>68.75</v>
      </c>
      <c r="U902" s="19">
        <f t="shared" si="148"/>
        <v>70</v>
      </c>
      <c r="V902" s="19">
        <f t="shared" si="149"/>
        <v>69.6875</v>
      </c>
    </row>
    <row r="903" spans="1:22" ht="13.5" x14ac:dyDescent="0.25">
      <c r="A903" s="3">
        <f>RSI!A903</f>
        <v>43318</v>
      </c>
      <c r="B903" s="2">
        <f>RSI!B903</f>
        <v>5.15</v>
      </c>
      <c r="C903" s="2">
        <f>RSI!I903</f>
        <v>54.589325786367098</v>
      </c>
      <c r="D903" s="2">
        <f>MACD!E903</f>
        <v>-9.3655292557315306E-4</v>
      </c>
      <c r="E903" s="2">
        <f>MACD!F903</f>
        <v>4.0269848346986145E-2</v>
      </c>
      <c r="F903" s="2">
        <f>'Moving Avg'!D903</f>
        <v>5.19</v>
      </c>
      <c r="G903" s="2">
        <f>'Moving Avg'!F903</f>
        <v>5.0860000000000012</v>
      </c>
      <c r="H903" s="2">
        <f>'Moving Avg'!G903</f>
        <v>4.9482000000000008</v>
      </c>
      <c r="I903" s="2">
        <f>'Moving Avg'!H903</f>
        <v>4.1542999999999992</v>
      </c>
      <c r="J903" s="17" t="str">
        <f>OBV!F903</f>
        <v>BULLISH</v>
      </c>
      <c r="K903" s="17" t="str">
        <f>OBV!G903</f>
        <v>STRONG</v>
      </c>
      <c r="L903" s="17" t="str">
        <f>OBV!H903</f>
        <v>CONFIRMED BULLISH</v>
      </c>
      <c r="M903" s="19">
        <f t="shared" si="140"/>
        <v>25</v>
      </c>
      <c r="N903" s="19">
        <f t="shared" si="141"/>
        <v>100</v>
      </c>
      <c r="O903" s="19">
        <f t="shared" si="142"/>
        <v>50</v>
      </c>
      <c r="P903" s="19">
        <f t="shared" si="143"/>
        <v>100</v>
      </c>
      <c r="Q903" s="20">
        <f t="shared" si="144"/>
        <v>66.25</v>
      </c>
      <c r="R903" s="20">
        <f t="shared" si="145"/>
        <v>67.5</v>
      </c>
      <c r="S903" s="20">
        <f t="shared" si="146"/>
        <v>76.25</v>
      </c>
      <c r="T903" s="20">
        <f t="shared" si="147"/>
        <v>68.75</v>
      </c>
      <c r="U903" s="19">
        <f t="shared" si="148"/>
        <v>70</v>
      </c>
      <c r="V903" s="19">
        <f t="shared" si="149"/>
        <v>69.6875</v>
      </c>
    </row>
    <row r="904" spans="1:22" ht="13.5" x14ac:dyDescent="0.25">
      <c r="A904" s="3">
        <f>RSI!A904</f>
        <v>43319</v>
      </c>
      <c r="B904" s="2">
        <f>RSI!B904</f>
        <v>5.19</v>
      </c>
      <c r="C904" s="2">
        <f>RSI!I904</f>
        <v>56.507330841009335</v>
      </c>
      <c r="D904" s="2">
        <f>MACD!E904</f>
        <v>-2.3696468723992226E-2</v>
      </c>
      <c r="E904" s="2">
        <f>MACD!F904</f>
        <v>2.7476584932790475E-2</v>
      </c>
      <c r="F904" s="2">
        <f>'Moving Avg'!D904</f>
        <v>5.1979999999999995</v>
      </c>
      <c r="G904" s="2">
        <f>'Moving Avg'!F904</f>
        <v>5.0915000000000008</v>
      </c>
      <c r="H904" s="2">
        <f>'Moving Avg'!G904</f>
        <v>4.9590000000000005</v>
      </c>
      <c r="I904" s="2">
        <f>'Moving Avg'!H904</f>
        <v>4.1602499999999996</v>
      </c>
      <c r="J904" s="17" t="str">
        <f>OBV!F904</f>
        <v>BULLISH</v>
      </c>
      <c r="K904" s="17" t="str">
        <f>OBV!G904</f>
        <v>NEUTRAL</v>
      </c>
      <c r="L904" s="17" t="str">
        <f>OBV!H904</f>
        <v>CONFIRMED BULLISH</v>
      </c>
      <c r="M904" s="19">
        <f t="shared" si="140"/>
        <v>25</v>
      </c>
      <c r="N904" s="19">
        <f t="shared" si="141"/>
        <v>100</v>
      </c>
      <c r="O904" s="19">
        <f t="shared" si="142"/>
        <v>50</v>
      </c>
      <c r="P904" s="19">
        <f t="shared" si="143"/>
        <v>83.5</v>
      </c>
      <c r="Q904" s="20">
        <f t="shared" si="144"/>
        <v>63.774999999999999</v>
      </c>
      <c r="R904" s="20">
        <f t="shared" si="145"/>
        <v>63.375</v>
      </c>
      <c r="S904" s="20">
        <f t="shared" si="146"/>
        <v>68.825000000000003</v>
      </c>
      <c r="T904" s="20">
        <f t="shared" si="147"/>
        <v>64.625</v>
      </c>
      <c r="U904" s="19">
        <f t="shared" si="148"/>
        <v>65.325000000000003</v>
      </c>
      <c r="V904" s="19">
        <f t="shared" si="149"/>
        <v>65.150000000000006</v>
      </c>
    </row>
    <row r="905" spans="1:22" ht="13.5" x14ac:dyDescent="0.25">
      <c r="A905" s="3">
        <f>RSI!A905</f>
        <v>43320</v>
      </c>
      <c r="B905" s="2">
        <f>RSI!B905</f>
        <v>5.08</v>
      </c>
      <c r="C905" s="2">
        <f>RSI!I905</f>
        <v>50.224893070915584</v>
      </c>
      <c r="D905" s="2">
        <f>MACD!E905</f>
        <v>-1.8580203680315321E-2</v>
      </c>
      <c r="E905" s="2">
        <f>MACD!F905</f>
        <v>1.8265227210169318E-2</v>
      </c>
      <c r="F905" s="2">
        <f>'Moving Avg'!D905</f>
        <v>5.1540000000000008</v>
      </c>
      <c r="G905" s="2">
        <f>'Moving Avg'!F905</f>
        <v>5.0910000000000011</v>
      </c>
      <c r="H905" s="2">
        <f>'Moving Avg'!G905</f>
        <v>4.9678000000000004</v>
      </c>
      <c r="I905" s="2">
        <f>'Moving Avg'!H905</f>
        <v>4.1656499999999994</v>
      </c>
      <c r="J905" s="17" t="str">
        <f>OBV!F905</f>
        <v>BEARISH</v>
      </c>
      <c r="K905" s="17" t="str">
        <f>OBV!G905</f>
        <v>NEUTRAL</v>
      </c>
      <c r="L905" s="17" t="str">
        <f>OBV!H905</f>
        <v>CONFIRMED BEARISH</v>
      </c>
      <c r="M905" s="19">
        <f t="shared" si="140"/>
        <v>25</v>
      </c>
      <c r="N905" s="19">
        <f t="shared" si="141"/>
        <v>100</v>
      </c>
      <c r="O905" s="19">
        <f t="shared" si="142"/>
        <v>50</v>
      </c>
      <c r="P905" s="19">
        <f t="shared" si="143"/>
        <v>16.5</v>
      </c>
      <c r="Q905" s="20">
        <f t="shared" si="144"/>
        <v>53.725000000000001</v>
      </c>
      <c r="R905" s="20">
        <f t="shared" si="145"/>
        <v>46.625</v>
      </c>
      <c r="S905" s="20">
        <f t="shared" si="146"/>
        <v>38.674999999999997</v>
      </c>
      <c r="T905" s="20">
        <f t="shared" si="147"/>
        <v>47.875</v>
      </c>
      <c r="U905" s="19">
        <f t="shared" si="148"/>
        <v>46.341666666666661</v>
      </c>
      <c r="V905" s="19">
        <f t="shared" si="149"/>
        <v>46.724999999999994</v>
      </c>
    </row>
    <row r="906" spans="1:22" ht="13.5" x14ac:dyDescent="0.25">
      <c r="A906" s="3">
        <f>RSI!A906</f>
        <v>43321</v>
      </c>
      <c r="B906" s="2">
        <f>RSI!B906</f>
        <v>5.0599999999999996</v>
      </c>
      <c r="C906" s="2">
        <f>RSI!I906</f>
        <v>49.154824651879565</v>
      </c>
      <c r="D906" s="2">
        <f>MACD!E906</f>
        <v>-2.6610705954582592E-2</v>
      </c>
      <c r="E906" s="2">
        <f>MACD!F906</f>
        <v>9.2900405772189353E-3</v>
      </c>
      <c r="F906" s="2">
        <f>'Moving Avg'!D906</f>
        <v>5.136000000000001</v>
      </c>
      <c r="G906" s="2">
        <f>'Moving Avg'!F906</f>
        <v>5.0910000000000011</v>
      </c>
      <c r="H906" s="2">
        <f>'Moving Avg'!G906</f>
        <v>4.979000000000001</v>
      </c>
      <c r="I906" s="2">
        <f>'Moving Avg'!H906</f>
        <v>4.1709499999999995</v>
      </c>
      <c r="J906" s="17" t="str">
        <f>OBV!F906</f>
        <v>BULLISH</v>
      </c>
      <c r="K906" s="17" t="str">
        <f>OBV!G906</f>
        <v>NEUTRAL</v>
      </c>
      <c r="L906" s="17" t="str">
        <f>OBV!H906</f>
        <v>BULLISH DIVERGENCE</v>
      </c>
      <c r="M906" s="19">
        <f t="shared" si="140"/>
        <v>25</v>
      </c>
      <c r="N906" s="19">
        <f t="shared" si="141"/>
        <v>100</v>
      </c>
      <c r="O906" s="19">
        <f t="shared" si="142"/>
        <v>50</v>
      </c>
      <c r="P906" s="19">
        <f t="shared" si="143"/>
        <v>66.5</v>
      </c>
      <c r="Q906" s="20">
        <f t="shared" si="144"/>
        <v>61.225000000000001</v>
      </c>
      <c r="R906" s="20">
        <f t="shared" si="145"/>
        <v>59.125</v>
      </c>
      <c r="S906" s="20">
        <f t="shared" si="146"/>
        <v>61.174999999999997</v>
      </c>
      <c r="T906" s="20">
        <f t="shared" si="147"/>
        <v>60.375</v>
      </c>
      <c r="U906" s="19">
        <f t="shared" si="148"/>
        <v>60.508333333333326</v>
      </c>
      <c r="V906" s="19">
        <f t="shared" si="149"/>
        <v>60.474999999999994</v>
      </c>
    </row>
    <row r="907" spans="1:22" ht="13.5" x14ac:dyDescent="0.25">
      <c r="A907" s="3">
        <f>RSI!A907</f>
        <v>43322</v>
      </c>
      <c r="B907" s="2">
        <f>RSI!B907</f>
        <v>5.01</v>
      </c>
      <c r="C907" s="2">
        <f>RSI!I907</f>
        <v>46.488211269638413</v>
      </c>
      <c r="D907" s="2">
        <f>MACD!E907</f>
        <v>-2.9579211087360946E-2</v>
      </c>
      <c r="E907" s="2">
        <f>MACD!F907</f>
        <v>1.5161902443029587E-3</v>
      </c>
      <c r="F907" s="2">
        <f>'Moving Avg'!D907</f>
        <v>5.0980000000000008</v>
      </c>
      <c r="G907" s="2">
        <f>'Moving Avg'!F907</f>
        <v>5.0880000000000019</v>
      </c>
      <c r="H907" s="2">
        <f>'Moving Avg'!G907</f>
        <v>4.9946000000000002</v>
      </c>
      <c r="I907" s="2">
        <f>'Moving Avg'!H907</f>
        <v>4.1759999999999993</v>
      </c>
      <c r="J907" s="17" t="str">
        <f>OBV!F907</f>
        <v>BEARISH</v>
      </c>
      <c r="K907" s="17" t="str">
        <f>OBV!G907</f>
        <v>WEAK</v>
      </c>
      <c r="L907" s="17" t="str">
        <f>OBV!H907</f>
        <v>CONFIRMED BEARISH</v>
      </c>
      <c r="M907" s="19">
        <f t="shared" si="140"/>
        <v>25</v>
      </c>
      <c r="N907" s="19">
        <f t="shared" si="141"/>
        <v>100</v>
      </c>
      <c r="O907" s="19">
        <f t="shared" si="142"/>
        <v>50</v>
      </c>
      <c r="P907" s="19">
        <f t="shared" si="143"/>
        <v>0</v>
      </c>
      <c r="Q907" s="20">
        <f t="shared" si="144"/>
        <v>51.25</v>
      </c>
      <c r="R907" s="20">
        <f t="shared" si="145"/>
        <v>42.5</v>
      </c>
      <c r="S907" s="20">
        <f t="shared" si="146"/>
        <v>31.25</v>
      </c>
      <c r="T907" s="20">
        <f t="shared" si="147"/>
        <v>43.75</v>
      </c>
      <c r="U907" s="19">
        <f t="shared" si="148"/>
        <v>41.666666666666664</v>
      </c>
      <c r="V907" s="19">
        <f t="shared" si="149"/>
        <v>42.1875</v>
      </c>
    </row>
    <row r="908" spans="1:22" ht="13.5" x14ac:dyDescent="0.25">
      <c r="A908" s="3">
        <f>RSI!A908</f>
        <v>43326</v>
      </c>
      <c r="B908" s="2">
        <f>RSI!B908</f>
        <v>5</v>
      </c>
      <c r="C908" s="2">
        <f>RSI!I908</f>
        <v>45.951295277239161</v>
      </c>
      <c r="D908" s="2">
        <f>MACD!E908</f>
        <v>-1.7094943472445223E-2</v>
      </c>
      <c r="E908" s="2">
        <f>MACD!F908</f>
        <v>-2.2060364990466779E-3</v>
      </c>
      <c r="F908" s="2">
        <f>'Moving Avg'!D908</f>
        <v>5.0679999999999996</v>
      </c>
      <c r="G908" s="2">
        <f>'Moving Avg'!F908</f>
        <v>5.0845000000000002</v>
      </c>
      <c r="H908" s="2">
        <f>'Moving Avg'!G908</f>
        <v>5.0092000000000008</v>
      </c>
      <c r="I908" s="2">
        <f>'Moving Avg'!H908</f>
        <v>4.1814999999999989</v>
      </c>
      <c r="J908" s="17" t="str">
        <f>OBV!F908</f>
        <v>BEARISH</v>
      </c>
      <c r="K908" s="17" t="str">
        <f>OBV!G908</f>
        <v>WEAK</v>
      </c>
      <c r="L908" s="17" t="str">
        <f>OBV!H908</f>
        <v>CONFIRMED BEARISH</v>
      </c>
      <c r="M908" s="19">
        <f t="shared" si="140"/>
        <v>25</v>
      </c>
      <c r="N908" s="19">
        <f t="shared" si="141"/>
        <v>45</v>
      </c>
      <c r="O908" s="19">
        <f t="shared" si="142"/>
        <v>50</v>
      </c>
      <c r="P908" s="19">
        <f t="shared" si="143"/>
        <v>0</v>
      </c>
      <c r="Q908" s="20">
        <f t="shared" si="144"/>
        <v>32</v>
      </c>
      <c r="R908" s="20">
        <f t="shared" si="145"/>
        <v>31.5</v>
      </c>
      <c r="S908" s="20">
        <f t="shared" si="146"/>
        <v>23</v>
      </c>
      <c r="T908" s="20">
        <f t="shared" si="147"/>
        <v>30</v>
      </c>
      <c r="U908" s="19">
        <f t="shared" si="148"/>
        <v>28.833333333333332</v>
      </c>
      <c r="V908" s="19">
        <f t="shared" si="149"/>
        <v>29.125</v>
      </c>
    </row>
    <row r="909" spans="1:22" ht="13.5" x14ac:dyDescent="0.25">
      <c r="A909" s="3">
        <f>RSI!A909</f>
        <v>43327</v>
      </c>
      <c r="B909" s="2">
        <f>RSI!B909</f>
        <v>5.01</v>
      </c>
      <c r="C909" s="2">
        <f>RSI!I909</f>
        <v>46.615290675449835</v>
      </c>
      <c r="D909" s="2">
        <f>MACD!E909</f>
        <v>2.396661564567637E-3</v>
      </c>
      <c r="E909" s="2">
        <f>MACD!F909</f>
        <v>-1.285496886323815E-3</v>
      </c>
      <c r="F909" s="2">
        <f>'Moving Avg'!D909</f>
        <v>5.0319999999999991</v>
      </c>
      <c r="G909" s="2">
        <f>'Moving Avg'!F909</f>
        <v>5.0830000000000002</v>
      </c>
      <c r="H909" s="2">
        <f>'Moving Avg'!G909</f>
        <v>5.0220000000000002</v>
      </c>
      <c r="I909" s="2">
        <f>'Moving Avg'!H909</f>
        <v>4.1866499999999984</v>
      </c>
      <c r="J909" s="17" t="str">
        <f>OBV!F909</f>
        <v>BEARISH</v>
      </c>
      <c r="K909" s="17" t="str">
        <f>OBV!G909</f>
        <v>WEAK</v>
      </c>
      <c r="L909" s="17" t="str">
        <f>OBV!H909</f>
        <v>CONFIRMED BEARISH</v>
      </c>
      <c r="M909" s="19">
        <f t="shared" si="140"/>
        <v>25</v>
      </c>
      <c r="N909" s="19">
        <f t="shared" si="141"/>
        <v>0</v>
      </c>
      <c r="O909" s="19">
        <f t="shared" si="142"/>
        <v>50</v>
      </c>
      <c r="P909" s="19">
        <f t="shared" si="143"/>
        <v>0</v>
      </c>
      <c r="Q909" s="20">
        <f t="shared" si="144"/>
        <v>16.25</v>
      </c>
      <c r="R909" s="20">
        <f t="shared" si="145"/>
        <v>22.5</v>
      </c>
      <c r="S909" s="20">
        <f t="shared" si="146"/>
        <v>16.25</v>
      </c>
      <c r="T909" s="20">
        <f t="shared" si="147"/>
        <v>18.75</v>
      </c>
      <c r="U909" s="19">
        <f t="shared" si="148"/>
        <v>18.333333333333332</v>
      </c>
      <c r="V909" s="19">
        <f t="shared" si="149"/>
        <v>18.4375</v>
      </c>
    </row>
    <row r="910" spans="1:22" ht="13.5" x14ac:dyDescent="0.25">
      <c r="A910" s="3">
        <f>RSI!A910</f>
        <v>43328</v>
      </c>
      <c r="B910" s="2">
        <f>RSI!B910</f>
        <v>5.01</v>
      </c>
      <c r="C910" s="2">
        <f>RSI!I910</f>
        <v>46.615290675449835</v>
      </c>
      <c r="D910" s="2">
        <f>MACD!E910</f>
        <v>4.2312914382004685E-2</v>
      </c>
      <c r="E910" s="2">
        <f>MACD!F910</f>
        <v>7.4341853673418855E-3</v>
      </c>
      <c r="F910" s="2">
        <f>'Moving Avg'!D910</f>
        <v>5.0179999999999989</v>
      </c>
      <c r="G910" s="2">
        <f>'Moving Avg'!F910</f>
        <v>5.0810000000000013</v>
      </c>
      <c r="H910" s="2">
        <f>'Moving Avg'!G910</f>
        <v>5.0335999999999999</v>
      </c>
      <c r="I910" s="2">
        <f>'Moving Avg'!H910</f>
        <v>4.1921999999999988</v>
      </c>
      <c r="J910" s="17" t="str">
        <f>OBV!F910</f>
        <v>BEARISH</v>
      </c>
      <c r="K910" s="17" t="str">
        <f>OBV!G910</f>
        <v>WEAK</v>
      </c>
      <c r="L910" s="17" t="str">
        <f>OBV!H910</f>
        <v>CONFIRMED BEARISH</v>
      </c>
      <c r="M910" s="19">
        <f t="shared" si="140"/>
        <v>25</v>
      </c>
      <c r="N910" s="19">
        <f t="shared" si="141"/>
        <v>0</v>
      </c>
      <c r="O910" s="19">
        <f t="shared" si="142"/>
        <v>50</v>
      </c>
      <c r="P910" s="19">
        <f t="shared" si="143"/>
        <v>0</v>
      </c>
      <c r="Q910" s="20">
        <f t="shared" si="144"/>
        <v>16.25</v>
      </c>
      <c r="R910" s="20">
        <f t="shared" si="145"/>
        <v>22.5</v>
      </c>
      <c r="S910" s="20">
        <f t="shared" si="146"/>
        <v>16.25</v>
      </c>
      <c r="T910" s="20">
        <f t="shared" si="147"/>
        <v>18.75</v>
      </c>
      <c r="U910" s="19">
        <f t="shared" si="148"/>
        <v>18.333333333333332</v>
      </c>
      <c r="V910" s="19">
        <f t="shared" si="149"/>
        <v>18.4375</v>
      </c>
    </row>
    <row r="911" spans="1:22" ht="13.5" x14ac:dyDescent="0.25">
      <c r="A911" s="3">
        <f>RSI!A911</f>
        <v>43329</v>
      </c>
      <c r="B911" s="2">
        <f>RSI!B911</f>
        <v>5</v>
      </c>
      <c r="C911" s="2">
        <f>RSI!I911</f>
        <v>45.960453314987603</v>
      </c>
      <c r="D911" s="2">
        <f>MACD!E911</f>
        <v>5.4072794345728425E-2</v>
      </c>
      <c r="E911" s="2">
        <f>MACD!F911</f>
        <v>1.6761907163019195E-2</v>
      </c>
      <c r="F911" s="2">
        <f>'Moving Avg'!D911</f>
        <v>5.0060000000000002</v>
      </c>
      <c r="G911" s="2">
        <f>'Moving Avg'!F911</f>
        <v>5.0810000000000013</v>
      </c>
      <c r="H911" s="2">
        <f>'Moving Avg'!G911</f>
        <v>5.0446</v>
      </c>
      <c r="I911" s="2">
        <f>'Moving Avg'!H911</f>
        <v>4.1973499999999992</v>
      </c>
      <c r="J911" s="17" t="str">
        <f>OBV!F911</f>
        <v>BEARISH</v>
      </c>
      <c r="K911" s="17" t="str">
        <f>OBV!G911</f>
        <v>WEAK</v>
      </c>
      <c r="L911" s="17" t="str">
        <f>OBV!H911</f>
        <v>CONFIRMED BEARISH</v>
      </c>
      <c r="M911" s="19">
        <f t="shared" si="140"/>
        <v>25</v>
      </c>
      <c r="N911" s="19">
        <f t="shared" si="141"/>
        <v>0</v>
      </c>
      <c r="O911" s="19">
        <f t="shared" si="142"/>
        <v>50</v>
      </c>
      <c r="P911" s="19">
        <f t="shared" si="143"/>
        <v>0</v>
      </c>
      <c r="Q911" s="20">
        <f t="shared" si="144"/>
        <v>16.25</v>
      </c>
      <c r="R911" s="20">
        <f t="shared" si="145"/>
        <v>22.5</v>
      </c>
      <c r="S911" s="20">
        <f t="shared" si="146"/>
        <v>16.25</v>
      </c>
      <c r="T911" s="20">
        <f t="shared" si="147"/>
        <v>18.75</v>
      </c>
      <c r="U911" s="19">
        <f t="shared" si="148"/>
        <v>18.333333333333332</v>
      </c>
      <c r="V911" s="19">
        <f t="shared" si="149"/>
        <v>18.4375</v>
      </c>
    </row>
    <row r="912" spans="1:22" ht="13.5" x14ac:dyDescent="0.25">
      <c r="A912" s="3">
        <f>RSI!A912</f>
        <v>43332</v>
      </c>
      <c r="B912" s="2">
        <f>RSI!B912</f>
        <v>5</v>
      </c>
      <c r="C912" s="2">
        <f>RSI!I912</f>
        <v>45.96045331498761</v>
      </c>
      <c r="D912" s="2">
        <f>MACD!E912</f>
        <v>7.2071870735019417E-2</v>
      </c>
      <c r="E912" s="2">
        <f>MACD!F912</f>
        <v>2.7823899877419241E-2</v>
      </c>
      <c r="F912" s="2">
        <f>'Moving Avg'!D912</f>
        <v>5.0039999999999996</v>
      </c>
      <c r="G912" s="2">
        <f>'Moving Avg'!F912</f>
        <v>5.0785000000000009</v>
      </c>
      <c r="H912" s="2">
        <f>'Moving Avg'!G912</f>
        <v>5.0579999999999998</v>
      </c>
      <c r="I912" s="2">
        <f>'Moving Avg'!H912</f>
        <v>4.2028499999999989</v>
      </c>
      <c r="J912" s="17" t="str">
        <f>OBV!F912</f>
        <v>BEARISH</v>
      </c>
      <c r="K912" s="17" t="str">
        <f>OBV!G912</f>
        <v>NEUTRAL</v>
      </c>
      <c r="L912" s="17" t="str">
        <f>OBV!H912</f>
        <v>CONFIRMED BEARISH</v>
      </c>
      <c r="M912" s="19">
        <f t="shared" si="140"/>
        <v>25</v>
      </c>
      <c r="N912" s="19">
        <f t="shared" si="141"/>
        <v>0</v>
      </c>
      <c r="O912" s="19">
        <f t="shared" si="142"/>
        <v>50</v>
      </c>
      <c r="P912" s="19">
        <f t="shared" si="143"/>
        <v>16.5</v>
      </c>
      <c r="Q912" s="20">
        <f t="shared" si="144"/>
        <v>18.725000000000001</v>
      </c>
      <c r="R912" s="20">
        <f t="shared" si="145"/>
        <v>26.625</v>
      </c>
      <c r="S912" s="20">
        <f t="shared" si="146"/>
        <v>23.675000000000001</v>
      </c>
      <c r="T912" s="20">
        <f t="shared" si="147"/>
        <v>22.875</v>
      </c>
      <c r="U912" s="19">
        <f t="shared" si="148"/>
        <v>23.008333333333336</v>
      </c>
      <c r="V912" s="19">
        <f t="shared" si="149"/>
        <v>22.975000000000001</v>
      </c>
    </row>
    <row r="913" spans="1:22" ht="13.5" x14ac:dyDescent="0.25">
      <c r="A913" s="3">
        <f>RSI!A913</f>
        <v>43335</v>
      </c>
      <c r="B913" s="2">
        <f>RSI!B913</f>
        <v>4.99</v>
      </c>
      <c r="C913" s="2">
        <f>RSI!I913</f>
        <v>45.223669264899563</v>
      </c>
      <c r="D913" s="2">
        <f>MACD!E913</f>
        <v>8.0680014678367051E-2</v>
      </c>
      <c r="E913" s="2">
        <f>MACD!F913</f>
        <v>3.8395122837608806E-2</v>
      </c>
      <c r="F913" s="2">
        <f>'Moving Avg'!D913</f>
        <v>5.0019999999999998</v>
      </c>
      <c r="G913" s="2">
        <f>'Moving Avg'!F913</f>
        <v>5.0730000000000004</v>
      </c>
      <c r="H913" s="2">
        <f>'Moving Avg'!G913</f>
        <v>5.0698000000000008</v>
      </c>
      <c r="I913" s="2">
        <f>'Moving Avg'!H913</f>
        <v>4.2082499999999987</v>
      </c>
      <c r="J913" s="17" t="str">
        <f>OBV!F913</f>
        <v>BULLISH</v>
      </c>
      <c r="K913" s="17" t="str">
        <f>OBV!G913</f>
        <v>NEUTRAL</v>
      </c>
      <c r="L913" s="17" t="str">
        <f>OBV!H913</f>
        <v>BULLISH DIVERGENCE</v>
      </c>
      <c r="M913" s="19">
        <f t="shared" si="140"/>
        <v>25</v>
      </c>
      <c r="N913" s="19">
        <f t="shared" si="141"/>
        <v>0</v>
      </c>
      <c r="O913" s="19">
        <f t="shared" si="142"/>
        <v>50</v>
      </c>
      <c r="P913" s="19">
        <f t="shared" si="143"/>
        <v>66.5</v>
      </c>
      <c r="Q913" s="20">
        <f t="shared" si="144"/>
        <v>26.225000000000001</v>
      </c>
      <c r="R913" s="20">
        <f t="shared" si="145"/>
        <v>39.125</v>
      </c>
      <c r="S913" s="20">
        <f t="shared" si="146"/>
        <v>46.174999999999997</v>
      </c>
      <c r="T913" s="20">
        <f t="shared" si="147"/>
        <v>35.375</v>
      </c>
      <c r="U913" s="19">
        <f t="shared" si="148"/>
        <v>37.174999999999997</v>
      </c>
      <c r="V913" s="19">
        <f t="shared" si="149"/>
        <v>36.724999999999994</v>
      </c>
    </row>
    <row r="914" spans="1:22" ht="13.5" x14ac:dyDescent="0.25">
      <c r="A914" s="3">
        <f>RSI!A914</f>
        <v>43336</v>
      </c>
      <c r="B914" s="2">
        <f>RSI!B914</f>
        <v>5.14</v>
      </c>
      <c r="C914" s="2">
        <f>RSI!I914</f>
        <v>56.490792149088293</v>
      </c>
      <c r="D914" s="2">
        <f>MACD!E914</f>
        <v>8.3370953498046241E-2</v>
      </c>
      <c r="E914" s="2">
        <f>MACD!F914</f>
        <v>4.7390288969696298E-2</v>
      </c>
      <c r="F914" s="2">
        <f>'Moving Avg'!D914</f>
        <v>5.0280000000000005</v>
      </c>
      <c r="G914" s="2">
        <f>'Moving Avg'!F914</f>
        <v>5.0810000000000004</v>
      </c>
      <c r="H914" s="2">
        <f>'Moving Avg'!G914</f>
        <v>5.0858000000000008</v>
      </c>
      <c r="I914" s="2">
        <f>'Moving Avg'!H914</f>
        <v>4.2141999999999991</v>
      </c>
      <c r="J914" s="17" t="str">
        <f>OBV!F914</f>
        <v>BULLISH</v>
      </c>
      <c r="K914" s="17" t="str">
        <f>OBV!G914</f>
        <v>NEUTRAL</v>
      </c>
      <c r="L914" s="17" t="str">
        <f>OBV!H914</f>
        <v>CONFIRMED BULLISH</v>
      </c>
      <c r="M914" s="19">
        <f t="shared" si="140"/>
        <v>25</v>
      </c>
      <c r="N914" s="19">
        <f t="shared" si="141"/>
        <v>0</v>
      </c>
      <c r="O914" s="19">
        <f t="shared" si="142"/>
        <v>50</v>
      </c>
      <c r="P914" s="19">
        <f t="shared" si="143"/>
        <v>83.5</v>
      </c>
      <c r="Q914" s="20">
        <f t="shared" si="144"/>
        <v>28.774999999999999</v>
      </c>
      <c r="R914" s="20">
        <f t="shared" si="145"/>
        <v>43.375</v>
      </c>
      <c r="S914" s="20">
        <f t="shared" si="146"/>
        <v>53.825000000000003</v>
      </c>
      <c r="T914" s="20">
        <f t="shared" si="147"/>
        <v>39.625</v>
      </c>
      <c r="U914" s="19">
        <f t="shared" si="148"/>
        <v>41.991666666666667</v>
      </c>
      <c r="V914" s="19">
        <f t="shared" si="149"/>
        <v>41.400000000000006</v>
      </c>
    </row>
    <row r="915" spans="1:22" ht="13.5" x14ac:dyDescent="0.25">
      <c r="A915" s="3">
        <f>RSI!A915</f>
        <v>43339</v>
      </c>
      <c r="B915" s="2">
        <f>RSI!B915</f>
        <v>5.05</v>
      </c>
      <c r="C915" s="2">
        <f>RSI!I915</f>
        <v>49.863464025431135</v>
      </c>
      <c r="D915" s="2">
        <f>MACD!E915</f>
        <v>7.4842532875309509E-2</v>
      </c>
      <c r="E915" s="2">
        <f>MACD!F915</f>
        <v>5.2880737750818939E-2</v>
      </c>
      <c r="F915" s="2">
        <f>'Moving Avg'!D915</f>
        <v>5.0359999999999996</v>
      </c>
      <c r="G915" s="2">
        <f>'Moving Avg'!F915</f>
        <v>5.0789999999999997</v>
      </c>
      <c r="H915" s="2">
        <f>'Moving Avg'!G915</f>
        <v>5.0972</v>
      </c>
      <c r="I915" s="2">
        <f>'Moving Avg'!H915</f>
        <v>4.2202499999999983</v>
      </c>
      <c r="J915" s="17" t="str">
        <f>OBV!F915</f>
        <v>BULLISH</v>
      </c>
      <c r="K915" s="17" t="str">
        <f>OBV!G915</f>
        <v>NEUTRAL</v>
      </c>
      <c r="L915" s="17" t="str">
        <f>OBV!H915</f>
        <v>CONFIRMED BULLISH</v>
      </c>
      <c r="M915" s="19">
        <f t="shared" si="140"/>
        <v>25</v>
      </c>
      <c r="N915" s="19">
        <f t="shared" si="141"/>
        <v>0</v>
      </c>
      <c r="O915" s="19">
        <f t="shared" si="142"/>
        <v>50</v>
      </c>
      <c r="P915" s="19">
        <f t="shared" si="143"/>
        <v>83.5</v>
      </c>
      <c r="Q915" s="20">
        <f t="shared" si="144"/>
        <v>28.774999999999999</v>
      </c>
      <c r="R915" s="20">
        <f t="shared" si="145"/>
        <v>43.375</v>
      </c>
      <c r="S915" s="20">
        <f t="shared" si="146"/>
        <v>53.825000000000003</v>
      </c>
      <c r="T915" s="20">
        <f t="shared" si="147"/>
        <v>39.625</v>
      </c>
      <c r="U915" s="19">
        <f t="shared" si="148"/>
        <v>41.991666666666667</v>
      </c>
      <c r="V915" s="19">
        <f t="shared" si="149"/>
        <v>41.400000000000006</v>
      </c>
    </row>
    <row r="916" spans="1:22" ht="13.5" x14ac:dyDescent="0.25">
      <c r="A916" s="3">
        <f>RSI!A916</f>
        <v>43340</v>
      </c>
      <c r="B916" s="2">
        <f>RSI!B916</f>
        <v>5</v>
      </c>
      <c r="C916" s="2">
        <f>RSI!I916</f>
        <v>46.593110578654631</v>
      </c>
      <c r="D916" s="2">
        <f>MACD!E916</f>
        <v>6.8276476457207025E-2</v>
      </c>
      <c r="E916" s="2">
        <f>MACD!F916</f>
        <v>5.5959885492096559E-2</v>
      </c>
      <c r="F916" s="2">
        <f>'Moving Avg'!D916</f>
        <v>5.0359999999999996</v>
      </c>
      <c r="G916" s="2">
        <f>'Moving Avg'!F916</f>
        <v>5.0789999999999997</v>
      </c>
      <c r="H916" s="2">
        <f>'Moving Avg'!G916</f>
        <v>5.1062000000000003</v>
      </c>
      <c r="I916" s="2">
        <f>'Moving Avg'!H916</f>
        <v>4.226049999999999</v>
      </c>
      <c r="J916" s="17" t="str">
        <f>OBV!F916</f>
        <v>BULLISH</v>
      </c>
      <c r="K916" s="17" t="str">
        <f>OBV!G916</f>
        <v>NEUTRAL</v>
      </c>
      <c r="L916" s="17" t="str">
        <f>OBV!H916</f>
        <v>NEUTRAL</v>
      </c>
      <c r="M916" s="19">
        <f t="shared" si="140"/>
        <v>25</v>
      </c>
      <c r="N916" s="19">
        <f t="shared" si="141"/>
        <v>0</v>
      </c>
      <c r="O916" s="19">
        <f t="shared" si="142"/>
        <v>50</v>
      </c>
      <c r="P916" s="19">
        <f t="shared" si="143"/>
        <v>49.5</v>
      </c>
      <c r="Q916" s="20">
        <f t="shared" si="144"/>
        <v>23.675000000000001</v>
      </c>
      <c r="R916" s="20">
        <f t="shared" si="145"/>
        <v>34.875</v>
      </c>
      <c r="S916" s="20">
        <f t="shared" si="146"/>
        <v>38.525000000000006</v>
      </c>
      <c r="T916" s="20">
        <f t="shared" si="147"/>
        <v>31.125</v>
      </c>
      <c r="U916" s="19">
        <f t="shared" si="148"/>
        <v>32.358333333333334</v>
      </c>
      <c r="V916" s="19">
        <f t="shared" si="149"/>
        <v>32.049999999999997</v>
      </c>
    </row>
    <row r="917" spans="1:22" ht="13.5" x14ac:dyDescent="0.25">
      <c r="A917" s="3">
        <f>RSI!A917</f>
        <v>43341</v>
      </c>
      <c r="B917" s="2">
        <f>RSI!B917</f>
        <v>5.07</v>
      </c>
      <c r="C917" s="2">
        <f>RSI!I917</f>
        <v>51.398963714066404</v>
      </c>
      <c r="D917" s="2">
        <f>MACD!E917</f>
        <v>5.0160318563170492E-2</v>
      </c>
      <c r="E917" s="2">
        <f>MACD!F917</f>
        <v>5.4799972106311351E-2</v>
      </c>
      <c r="F917" s="2">
        <f>'Moving Avg'!D917</f>
        <v>5.05</v>
      </c>
      <c r="G917" s="2">
        <f>'Moving Avg'!F917</f>
        <v>5.0824999999999987</v>
      </c>
      <c r="H917" s="2">
        <f>'Moving Avg'!G917</f>
        <v>5.1117999999999997</v>
      </c>
      <c r="I917" s="2">
        <f>'Moving Avg'!H917</f>
        <v>4.2317</v>
      </c>
      <c r="J917" s="17" t="str">
        <f>OBV!F917</f>
        <v>BULLISH</v>
      </c>
      <c r="K917" s="17" t="str">
        <f>OBV!G917</f>
        <v>NEUTRAL</v>
      </c>
      <c r="L917" s="17" t="str">
        <f>OBV!H917</f>
        <v>CONFIRMED BULLISH</v>
      </c>
      <c r="M917" s="19">
        <f t="shared" si="140"/>
        <v>25</v>
      </c>
      <c r="N917" s="19">
        <f t="shared" si="141"/>
        <v>45</v>
      </c>
      <c r="O917" s="19">
        <f t="shared" si="142"/>
        <v>50</v>
      </c>
      <c r="P917" s="19">
        <f t="shared" si="143"/>
        <v>83.5</v>
      </c>
      <c r="Q917" s="20">
        <f t="shared" si="144"/>
        <v>44.524999999999999</v>
      </c>
      <c r="R917" s="20">
        <f t="shared" si="145"/>
        <v>52.375</v>
      </c>
      <c r="S917" s="20">
        <f t="shared" si="146"/>
        <v>60.575000000000003</v>
      </c>
      <c r="T917" s="20">
        <f t="shared" si="147"/>
        <v>50.875</v>
      </c>
      <c r="U917" s="19">
        <f t="shared" si="148"/>
        <v>52.491666666666674</v>
      </c>
      <c r="V917" s="19">
        <f t="shared" si="149"/>
        <v>52.087500000000006</v>
      </c>
    </row>
    <row r="918" spans="1:22" ht="13.5" x14ac:dyDescent="0.25">
      <c r="A918" s="3">
        <f>RSI!A918</f>
        <v>43342</v>
      </c>
      <c r="B918" s="2">
        <f>RSI!B918</f>
        <v>5.0999999999999996</v>
      </c>
      <c r="C918" s="2">
        <f>RSI!I918</f>
        <v>53.336965129277552</v>
      </c>
      <c r="D918" s="2">
        <f>MACD!E918</f>
        <v>3.0950675557151364E-2</v>
      </c>
      <c r="E918" s="2">
        <f>MACD!F918</f>
        <v>5.0030112796479356E-2</v>
      </c>
      <c r="F918" s="2">
        <f>'Moving Avg'!D918</f>
        <v>5.0720000000000001</v>
      </c>
      <c r="G918" s="2">
        <f>'Moving Avg'!F918</f>
        <v>5.0830000000000002</v>
      </c>
      <c r="H918" s="2">
        <f>'Moving Avg'!G918</f>
        <v>5.1135999999999999</v>
      </c>
      <c r="I918" s="2">
        <f>'Moving Avg'!H918</f>
        <v>4.2380499999999994</v>
      </c>
      <c r="J918" s="17" t="str">
        <f>OBV!F918</f>
        <v>BULLISH</v>
      </c>
      <c r="K918" s="17" t="str">
        <f>OBV!G918</f>
        <v>NEUTRAL</v>
      </c>
      <c r="L918" s="17" t="str">
        <f>OBV!H918</f>
        <v>CONFIRMED BULLISH</v>
      </c>
      <c r="M918" s="19">
        <f t="shared" si="140"/>
        <v>25</v>
      </c>
      <c r="N918" s="19">
        <f t="shared" si="141"/>
        <v>45</v>
      </c>
      <c r="O918" s="19">
        <f t="shared" si="142"/>
        <v>50</v>
      </c>
      <c r="P918" s="19">
        <f t="shared" si="143"/>
        <v>83.5</v>
      </c>
      <c r="Q918" s="20">
        <f t="shared" si="144"/>
        <v>44.524999999999999</v>
      </c>
      <c r="R918" s="20">
        <f t="shared" si="145"/>
        <v>52.375</v>
      </c>
      <c r="S918" s="20">
        <f t="shared" si="146"/>
        <v>60.575000000000003</v>
      </c>
      <c r="T918" s="20">
        <f t="shared" si="147"/>
        <v>50.875</v>
      </c>
      <c r="U918" s="19">
        <f t="shared" si="148"/>
        <v>52.491666666666674</v>
      </c>
      <c r="V918" s="19">
        <f t="shared" si="149"/>
        <v>52.087500000000006</v>
      </c>
    </row>
    <row r="919" spans="1:22" ht="13.5" x14ac:dyDescent="0.25">
      <c r="A919" s="3">
        <f>RSI!A919</f>
        <v>43343</v>
      </c>
      <c r="B919" s="2">
        <f>RSI!B919</f>
        <v>5.15</v>
      </c>
      <c r="C919" s="2">
        <f>RSI!I919</f>
        <v>56.453655755328931</v>
      </c>
      <c r="D919" s="2">
        <f>MACD!E919</f>
        <v>1.2242827896513653E-2</v>
      </c>
      <c r="E919" s="2">
        <f>MACD!F919</f>
        <v>4.2472655816486217E-2</v>
      </c>
      <c r="F919" s="2">
        <f>'Moving Avg'!D919</f>
        <v>5.0739999999999998</v>
      </c>
      <c r="G919" s="2">
        <f>'Moving Avg'!F919</f>
        <v>5.0830000000000002</v>
      </c>
      <c r="H919" s="2">
        <f>'Moving Avg'!G919</f>
        <v>5.1104000000000003</v>
      </c>
      <c r="I919" s="2">
        <f>'Moving Avg'!H919</f>
        <v>4.2447999999999997</v>
      </c>
      <c r="J919" s="17" t="str">
        <f>OBV!F919</f>
        <v>BEARISH</v>
      </c>
      <c r="K919" s="17" t="str">
        <f>OBV!G919</f>
        <v>NEUTRAL</v>
      </c>
      <c r="L919" s="17" t="str">
        <f>OBV!H919</f>
        <v>BEARISH DIVERGENCE</v>
      </c>
      <c r="M919" s="19">
        <f t="shared" si="140"/>
        <v>25</v>
      </c>
      <c r="N919" s="19">
        <f t="shared" si="141"/>
        <v>100</v>
      </c>
      <c r="O919" s="19">
        <f t="shared" si="142"/>
        <v>50</v>
      </c>
      <c r="P919" s="19">
        <f t="shared" si="143"/>
        <v>16.5</v>
      </c>
      <c r="Q919" s="20">
        <f t="shared" si="144"/>
        <v>53.725000000000001</v>
      </c>
      <c r="R919" s="20">
        <f t="shared" si="145"/>
        <v>46.625</v>
      </c>
      <c r="S919" s="20">
        <f t="shared" si="146"/>
        <v>38.674999999999997</v>
      </c>
      <c r="T919" s="20">
        <f t="shared" si="147"/>
        <v>47.875</v>
      </c>
      <c r="U919" s="19">
        <f t="shared" si="148"/>
        <v>46.341666666666661</v>
      </c>
      <c r="V919" s="19">
        <f t="shared" si="149"/>
        <v>46.724999999999994</v>
      </c>
    </row>
    <row r="920" spans="1:22" ht="13.5" x14ac:dyDescent="0.25">
      <c r="A920" s="3">
        <f>RSI!A920</f>
        <v>43346</v>
      </c>
      <c r="B920" s="2">
        <f>RSI!B920</f>
        <v>5.0999999999999996</v>
      </c>
      <c r="C920" s="2">
        <f>RSI!I920</f>
        <v>52.665469228995143</v>
      </c>
      <c r="D920" s="2">
        <f>MACD!E920</f>
        <v>-4.4557500451603005E-4</v>
      </c>
      <c r="E920" s="2">
        <f>MACD!F920</f>
        <v>3.3889009652285765E-2</v>
      </c>
      <c r="F920" s="2">
        <f>'Moving Avg'!D920</f>
        <v>5.0840000000000005</v>
      </c>
      <c r="G920" s="2">
        <f>'Moving Avg'!F920</f>
        <v>5.0729999999999986</v>
      </c>
      <c r="H920" s="2">
        <f>'Moving Avg'!G920</f>
        <v>5.1072000000000006</v>
      </c>
      <c r="I920" s="2">
        <f>'Moving Avg'!H920</f>
        <v>4.2510499999999993</v>
      </c>
      <c r="J920" s="17" t="str">
        <f>OBV!F920</f>
        <v>BEARISH</v>
      </c>
      <c r="K920" s="17" t="str">
        <f>OBV!G920</f>
        <v>NEUTRAL</v>
      </c>
      <c r="L920" s="17" t="str">
        <f>OBV!H920</f>
        <v>BEARISH DIVERGENCE</v>
      </c>
      <c r="M920" s="19">
        <f t="shared" si="140"/>
        <v>25</v>
      </c>
      <c r="N920" s="19">
        <f t="shared" si="141"/>
        <v>100</v>
      </c>
      <c r="O920" s="19">
        <f t="shared" si="142"/>
        <v>50</v>
      </c>
      <c r="P920" s="19">
        <f t="shared" si="143"/>
        <v>16.5</v>
      </c>
      <c r="Q920" s="20">
        <f t="shared" si="144"/>
        <v>53.725000000000001</v>
      </c>
      <c r="R920" s="20">
        <f t="shared" si="145"/>
        <v>46.625</v>
      </c>
      <c r="S920" s="20">
        <f t="shared" si="146"/>
        <v>38.674999999999997</v>
      </c>
      <c r="T920" s="20">
        <f t="shared" si="147"/>
        <v>47.875</v>
      </c>
      <c r="U920" s="19">
        <f t="shared" si="148"/>
        <v>46.341666666666661</v>
      </c>
      <c r="V920" s="19">
        <f t="shared" si="149"/>
        <v>46.724999999999994</v>
      </c>
    </row>
    <row r="921" spans="1:22" ht="13.5" x14ac:dyDescent="0.25">
      <c r="A921" s="3">
        <f>RSI!A921</f>
        <v>43347</v>
      </c>
      <c r="B921" s="2">
        <f>RSI!B921</f>
        <v>5</v>
      </c>
      <c r="C921" s="2">
        <f>RSI!I921</f>
        <v>46.014985263449248</v>
      </c>
      <c r="D921" s="2">
        <f>MACD!E921</f>
        <v>-5.5382487873227859E-3</v>
      </c>
      <c r="E921" s="2">
        <f>MACD!F921</f>
        <v>2.6003557964364054E-2</v>
      </c>
      <c r="F921" s="2">
        <f>'Moving Avg'!D921</f>
        <v>5.0840000000000005</v>
      </c>
      <c r="G921" s="2">
        <f>'Moving Avg'!F921</f>
        <v>5.0655000000000001</v>
      </c>
      <c r="H921" s="2">
        <f>'Moving Avg'!G921</f>
        <v>5.1032000000000002</v>
      </c>
      <c r="I921" s="2">
        <f>'Moving Avg'!H921</f>
        <v>4.2567000000000004</v>
      </c>
      <c r="J921" s="17" t="str">
        <f>OBV!F921</f>
        <v>BEARISH</v>
      </c>
      <c r="K921" s="17" t="str">
        <f>OBV!G921</f>
        <v>NEUTRAL</v>
      </c>
      <c r="L921" s="17" t="str">
        <f>OBV!H921</f>
        <v>NEUTRAL</v>
      </c>
      <c r="M921" s="19">
        <f t="shared" si="140"/>
        <v>25</v>
      </c>
      <c r="N921" s="19">
        <f t="shared" si="141"/>
        <v>100</v>
      </c>
      <c r="O921" s="19">
        <f t="shared" si="142"/>
        <v>50</v>
      </c>
      <c r="P921" s="19">
        <f t="shared" si="143"/>
        <v>16.5</v>
      </c>
      <c r="Q921" s="20">
        <f t="shared" si="144"/>
        <v>53.725000000000001</v>
      </c>
      <c r="R921" s="20">
        <f t="shared" si="145"/>
        <v>46.625</v>
      </c>
      <c r="S921" s="20">
        <f t="shared" si="146"/>
        <v>38.674999999999997</v>
      </c>
      <c r="T921" s="20">
        <f t="shared" si="147"/>
        <v>47.875</v>
      </c>
      <c r="U921" s="19">
        <f t="shared" si="148"/>
        <v>46.341666666666661</v>
      </c>
      <c r="V921" s="19">
        <f t="shared" si="149"/>
        <v>46.724999999999994</v>
      </c>
    </row>
    <row r="922" spans="1:22" ht="13.5" x14ac:dyDescent="0.25">
      <c r="A922" s="3">
        <f>RSI!A922</f>
        <v>43348</v>
      </c>
      <c r="B922" s="2">
        <f>RSI!B922</f>
        <v>4.8499999999999996</v>
      </c>
      <c r="C922" s="2">
        <f>RSI!I922</f>
        <v>38.218827863278101</v>
      </c>
      <c r="D922" s="2">
        <f>MACD!E922</f>
        <v>1.6459896881118041E-3</v>
      </c>
      <c r="E922" s="2">
        <f>MACD!F922</f>
        <v>2.1132044309113605E-2</v>
      </c>
      <c r="F922" s="2">
        <f>'Moving Avg'!D922</f>
        <v>5.0400000000000009</v>
      </c>
      <c r="G922" s="2">
        <f>'Moving Avg'!F922</f>
        <v>5.0479999999999992</v>
      </c>
      <c r="H922" s="2">
        <f>'Moving Avg'!G922</f>
        <v>5.0969999999999995</v>
      </c>
      <c r="I922" s="2">
        <f>'Moving Avg'!H922</f>
        <v>4.2612000000000005</v>
      </c>
      <c r="J922" s="17" t="str">
        <f>OBV!F922</f>
        <v>BEARISH</v>
      </c>
      <c r="K922" s="17" t="str">
        <f>OBV!G922</f>
        <v>WEAK</v>
      </c>
      <c r="L922" s="17" t="str">
        <f>OBV!H922</f>
        <v>CONFIRMED BEARISH</v>
      </c>
      <c r="M922" s="19">
        <f t="shared" si="140"/>
        <v>25</v>
      </c>
      <c r="N922" s="19">
        <f t="shared" si="141"/>
        <v>45</v>
      </c>
      <c r="O922" s="19">
        <f t="shared" si="142"/>
        <v>50</v>
      </c>
      <c r="P922" s="19">
        <f t="shared" si="143"/>
        <v>0</v>
      </c>
      <c r="Q922" s="20">
        <f t="shared" si="144"/>
        <v>32</v>
      </c>
      <c r="R922" s="20">
        <f t="shared" si="145"/>
        <v>31.5</v>
      </c>
      <c r="S922" s="20">
        <f t="shared" si="146"/>
        <v>23</v>
      </c>
      <c r="T922" s="20">
        <f t="shared" si="147"/>
        <v>30</v>
      </c>
      <c r="U922" s="19">
        <f t="shared" si="148"/>
        <v>28.833333333333332</v>
      </c>
      <c r="V922" s="19">
        <f t="shared" si="149"/>
        <v>29.125</v>
      </c>
    </row>
    <row r="923" spans="1:22" ht="13.5" x14ac:dyDescent="0.25">
      <c r="A923" s="3">
        <f>RSI!A923</f>
        <v>43349</v>
      </c>
      <c r="B923" s="2">
        <f>RSI!B923</f>
        <v>4.68</v>
      </c>
      <c r="C923" s="2">
        <f>RSI!I923</f>
        <v>31.669898219449962</v>
      </c>
      <c r="D923" s="2">
        <f>MACD!E923</f>
        <v>2.0019441602618926E-2</v>
      </c>
      <c r="E923" s="2">
        <f>MACD!F923</f>
        <v>2.0909523767814669E-2</v>
      </c>
      <c r="F923" s="2">
        <f>'Moving Avg'!D923</f>
        <v>4.9560000000000004</v>
      </c>
      <c r="G923" s="2">
        <f>'Moving Avg'!F923</f>
        <v>5.0244999999999989</v>
      </c>
      <c r="H923" s="2">
        <f>'Moving Avg'!G923</f>
        <v>5.0872000000000002</v>
      </c>
      <c r="I923" s="2">
        <f>'Moving Avg'!H923</f>
        <v>4.2647500000000003</v>
      </c>
      <c r="J923" s="17" t="str">
        <f>OBV!F923</f>
        <v>BEARISH</v>
      </c>
      <c r="K923" s="17" t="str">
        <f>OBV!G923</f>
        <v>WEAK</v>
      </c>
      <c r="L923" s="17" t="str">
        <f>OBV!H923</f>
        <v>CONFIRMED BEARISH</v>
      </c>
      <c r="M923" s="19">
        <f t="shared" si="140"/>
        <v>25</v>
      </c>
      <c r="N923" s="19">
        <f t="shared" si="141"/>
        <v>45</v>
      </c>
      <c r="O923" s="19">
        <f t="shared" si="142"/>
        <v>50</v>
      </c>
      <c r="P923" s="19">
        <f t="shared" si="143"/>
        <v>0</v>
      </c>
      <c r="Q923" s="20">
        <f t="shared" si="144"/>
        <v>32</v>
      </c>
      <c r="R923" s="20">
        <f t="shared" si="145"/>
        <v>31.5</v>
      </c>
      <c r="S923" s="20">
        <f t="shared" si="146"/>
        <v>23</v>
      </c>
      <c r="T923" s="20">
        <f t="shared" si="147"/>
        <v>30</v>
      </c>
      <c r="U923" s="19">
        <f t="shared" si="148"/>
        <v>28.833333333333332</v>
      </c>
      <c r="V923" s="19">
        <f t="shared" si="149"/>
        <v>29.125</v>
      </c>
    </row>
    <row r="924" spans="1:22" ht="13.5" x14ac:dyDescent="0.25">
      <c r="A924" s="3">
        <f>RSI!A924</f>
        <v>43350</v>
      </c>
      <c r="B924" s="2">
        <f>RSI!B924</f>
        <v>4.88</v>
      </c>
      <c r="C924" s="2">
        <f>RSI!I924</f>
        <v>43.858242725121997</v>
      </c>
      <c r="D924" s="2">
        <f>MACD!E924</f>
        <v>4.5981326246717913E-2</v>
      </c>
      <c r="E924" s="2">
        <f>MACD!F924</f>
        <v>2.5923884263595317E-2</v>
      </c>
      <c r="F924" s="2">
        <f>'Moving Avg'!D924</f>
        <v>4.9019999999999992</v>
      </c>
      <c r="G924" s="2">
        <f>'Moving Avg'!F924</f>
        <v>5.0089999999999986</v>
      </c>
      <c r="H924" s="2">
        <f>'Moving Avg'!G924</f>
        <v>5.0810000000000004</v>
      </c>
      <c r="I924" s="2">
        <f>'Moving Avg'!H924</f>
        <v>4.26945</v>
      </c>
      <c r="J924" s="17" t="str">
        <f>OBV!F924</f>
        <v>BEARISH</v>
      </c>
      <c r="K924" s="17" t="str">
        <f>OBV!G924</f>
        <v>WEAK</v>
      </c>
      <c r="L924" s="17" t="str">
        <f>OBV!H924</f>
        <v>CONFIRMED BEARISH</v>
      </c>
      <c r="M924" s="19">
        <f t="shared" si="140"/>
        <v>25</v>
      </c>
      <c r="N924" s="19">
        <f t="shared" si="141"/>
        <v>0</v>
      </c>
      <c r="O924" s="19">
        <f t="shared" si="142"/>
        <v>50</v>
      </c>
      <c r="P924" s="19">
        <f t="shared" si="143"/>
        <v>0</v>
      </c>
      <c r="Q924" s="20">
        <f t="shared" si="144"/>
        <v>16.25</v>
      </c>
      <c r="R924" s="20">
        <f t="shared" si="145"/>
        <v>22.5</v>
      </c>
      <c r="S924" s="20">
        <f t="shared" si="146"/>
        <v>16.25</v>
      </c>
      <c r="T924" s="20">
        <f t="shared" si="147"/>
        <v>18.75</v>
      </c>
      <c r="U924" s="19">
        <f t="shared" si="148"/>
        <v>18.333333333333332</v>
      </c>
      <c r="V924" s="19">
        <f t="shared" si="149"/>
        <v>18.4375</v>
      </c>
    </row>
    <row r="925" spans="1:22" ht="13.5" x14ac:dyDescent="0.25">
      <c r="A925" s="3">
        <f>RSI!A925</f>
        <v>43353</v>
      </c>
      <c r="B925" s="2">
        <f>RSI!B925</f>
        <v>4.8</v>
      </c>
      <c r="C925" s="2">
        <f>RSI!I925</f>
        <v>40.728720132519896</v>
      </c>
      <c r="D925" s="2">
        <f>MACD!E925</f>
        <v>6.0840565483585962E-2</v>
      </c>
      <c r="E925" s="2">
        <f>MACD!F925</f>
        <v>3.2907220507593447E-2</v>
      </c>
      <c r="F925" s="2">
        <f>'Moving Avg'!D925</f>
        <v>4.8420000000000005</v>
      </c>
      <c r="G925" s="2">
        <f>'Moving Avg'!F925</f>
        <v>4.9949999999999992</v>
      </c>
      <c r="H925" s="2">
        <f>'Moving Avg'!G925</f>
        <v>5.0701999999999998</v>
      </c>
      <c r="I925" s="2">
        <f>'Moving Avg'!H925</f>
        <v>4.2742000000000004</v>
      </c>
      <c r="J925" s="17" t="str">
        <f>OBV!F925</f>
        <v>BEARISH</v>
      </c>
      <c r="K925" s="17" t="str">
        <f>OBV!G925</f>
        <v>WEAK</v>
      </c>
      <c r="L925" s="17" t="str">
        <f>OBV!H925</f>
        <v>CONFIRMED BEARISH</v>
      </c>
      <c r="M925" s="19">
        <f t="shared" si="140"/>
        <v>25</v>
      </c>
      <c r="N925" s="19">
        <f t="shared" si="141"/>
        <v>0</v>
      </c>
      <c r="O925" s="19">
        <f t="shared" si="142"/>
        <v>50</v>
      </c>
      <c r="P925" s="19">
        <f t="shared" si="143"/>
        <v>0</v>
      </c>
      <c r="Q925" s="20">
        <f t="shared" si="144"/>
        <v>16.25</v>
      </c>
      <c r="R925" s="20">
        <f t="shared" si="145"/>
        <v>22.5</v>
      </c>
      <c r="S925" s="20">
        <f t="shared" si="146"/>
        <v>16.25</v>
      </c>
      <c r="T925" s="20">
        <f t="shared" si="147"/>
        <v>18.75</v>
      </c>
      <c r="U925" s="19">
        <f t="shared" si="148"/>
        <v>18.333333333333332</v>
      </c>
      <c r="V925" s="19">
        <f t="shared" si="149"/>
        <v>18.4375</v>
      </c>
    </row>
    <row r="926" spans="1:22" ht="13.5" x14ac:dyDescent="0.25">
      <c r="A926" s="3">
        <f>RSI!A926</f>
        <v>43355</v>
      </c>
      <c r="B926" s="2">
        <f>RSI!B926</f>
        <v>4.67</v>
      </c>
      <c r="C926" s="2">
        <f>RSI!I926</f>
        <v>36.207427815013716</v>
      </c>
      <c r="D926" s="2">
        <f>MACD!E926</f>
        <v>7.6575404595279117E-2</v>
      </c>
      <c r="E926" s="2">
        <f>MACD!F926</f>
        <v>4.1640857325130586E-2</v>
      </c>
      <c r="F926" s="2">
        <f>'Moving Avg'!D926</f>
        <v>4.7760000000000007</v>
      </c>
      <c r="G926" s="2">
        <f>'Moving Avg'!F926</f>
        <v>4.9754999999999994</v>
      </c>
      <c r="H926" s="2">
        <f>'Moving Avg'!G926</f>
        <v>5.0568</v>
      </c>
      <c r="I926" s="2">
        <f>'Moving Avg'!H926</f>
        <v>4.2783499999999997</v>
      </c>
      <c r="J926" s="17" t="str">
        <f>OBV!F926</f>
        <v>BEARISH</v>
      </c>
      <c r="K926" s="17" t="str">
        <f>OBV!G926</f>
        <v>WEAK</v>
      </c>
      <c r="L926" s="17" t="str">
        <f>OBV!H926</f>
        <v>CONFIRMED BEARISH</v>
      </c>
      <c r="M926" s="19">
        <f t="shared" si="140"/>
        <v>25</v>
      </c>
      <c r="N926" s="19">
        <f t="shared" si="141"/>
        <v>0</v>
      </c>
      <c r="O926" s="19">
        <f t="shared" si="142"/>
        <v>50</v>
      </c>
      <c r="P926" s="19">
        <f t="shared" si="143"/>
        <v>0</v>
      </c>
      <c r="Q926" s="20">
        <f t="shared" si="144"/>
        <v>16.25</v>
      </c>
      <c r="R926" s="20">
        <f t="shared" si="145"/>
        <v>22.5</v>
      </c>
      <c r="S926" s="20">
        <f t="shared" si="146"/>
        <v>16.25</v>
      </c>
      <c r="T926" s="20">
        <f t="shared" si="147"/>
        <v>18.75</v>
      </c>
      <c r="U926" s="19">
        <f t="shared" si="148"/>
        <v>18.333333333333332</v>
      </c>
      <c r="V926" s="19">
        <f t="shared" si="149"/>
        <v>18.4375</v>
      </c>
    </row>
    <row r="927" spans="1:22" ht="13.5" x14ac:dyDescent="0.25">
      <c r="A927" s="3">
        <f>RSI!A927</f>
        <v>43356</v>
      </c>
      <c r="B927" s="2">
        <f>RSI!B927</f>
        <v>4.7</v>
      </c>
      <c r="C927" s="2">
        <f>RSI!I927</f>
        <v>37.920104503923433</v>
      </c>
      <c r="D927" s="2">
        <f>MACD!E927</f>
        <v>0.10033830812044897</v>
      </c>
      <c r="E927" s="2">
        <f>MACD!F927</f>
        <v>5.3380347484194263E-2</v>
      </c>
      <c r="F927" s="2">
        <f>'Moving Avg'!D927</f>
        <v>4.7460000000000004</v>
      </c>
      <c r="G927" s="2">
        <f>'Moving Avg'!F927</f>
        <v>4.9599999999999991</v>
      </c>
      <c r="H927" s="2">
        <f>'Moving Avg'!G927</f>
        <v>5.0423999999999998</v>
      </c>
      <c r="I927" s="2">
        <f>'Moving Avg'!H927</f>
        <v>4.2826500000000003</v>
      </c>
      <c r="J927" s="17" t="str">
        <f>OBV!F927</f>
        <v>BEARISH</v>
      </c>
      <c r="K927" s="17" t="str">
        <f>OBV!G927</f>
        <v>NEUTRAL</v>
      </c>
      <c r="L927" s="17" t="str">
        <f>OBV!H927</f>
        <v>CONFIRMED BEARISH</v>
      </c>
      <c r="M927" s="19">
        <f t="shared" si="140"/>
        <v>25</v>
      </c>
      <c r="N927" s="19">
        <f t="shared" si="141"/>
        <v>0</v>
      </c>
      <c r="O927" s="19">
        <f t="shared" si="142"/>
        <v>50</v>
      </c>
      <c r="P927" s="19">
        <f t="shared" si="143"/>
        <v>16.5</v>
      </c>
      <c r="Q927" s="20">
        <f t="shared" si="144"/>
        <v>18.725000000000001</v>
      </c>
      <c r="R927" s="20">
        <f t="shared" si="145"/>
        <v>26.625</v>
      </c>
      <c r="S927" s="20">
        <f t="shared" si="146"/>
        <v>23.675000000000001</v>
      </c>
      <c r="T927" s="20">
        <f t="shared" si="147"/>
        <v>22.875</v>
      </c>
      <c r="U927" s="19">
        <f t="shared" si="148"/>
        <v>23.008333333333336</v>
      </c>
      <c r="V927" s="19">
        <f t="shared" si="149"/>
        <v>22.975000000000001</v>
      </c>
    </row>
    <row r="928" spans="1:22" ht="13.5" x14ac:dyDescent="0.25">
      <c r="A928" s="3">
        <f>RSI!A928</f>
        <v>43357</v>
      </c>
      <c r="B928" s="2">
        <f>RSI!B928</f>
        <v>4.7699999999999996</v>
      </c>
      <c r="C928" s="2">
        <f>RSI!I928</f>
        <v>41.843524662231296</v>
      </c>
      <c r="D928" s="2">
        <f>MACD!E928</f>
        <v>0.12145923472141629</v>
      </c>
      <c r="E928" s="2">
        <f>MACD!F928</f>
        <v>6.6996124931638673E-2</v>
      </c>
      <c r="F928" s="2">
        <f>'Moving Avg'!D928</f>
        <v>4.7640000000000002</v>
      </c>
      <c r="G928" s="2">
        <f>'Moving Avg'!F928</f>
        <v>4.9485000000000001</v>
      </c>
      <c r="H928" s="2">
        <f>'Moving Avg'!G928</f>
        <v>5.0318000000000005</v>
      </c>
      <c r="I928" s="2">
        <f>'Moving Avg'!H928</f>
        <v>4.2874999999999996</v>
      </c>
      <c r="J928" s="17" t="str">
        <f>OBV!F928</f>
        <v>BULLISH</v>
      </c>
      <c r="K928" s="17" t="str">
        <f>OBV!G928</f>
        <v>NEUTRAL</v>
      </c>
      <c r="L928" s="17" t="str">
        <f>OBV!H928</f>
        <v>CONFIRMED BULLISH</v>
      </c>
      <c r="M928" s="19">
        <f t="shared" si="140"/>
        <v>25</v>
      </c>
      <c r="N928" s="19">
        <f t="shared" si="141"/>
        <v>0</v>
      </c>
      <c r="O928" s="19">
        <f t="shared" si="142"/>
        <v>50</v>
      </c>
      <c r="P928" s="19">
        <f t="shared" si="143"/>
        <v>83.5</v>
      </c>
      <c r="Q928" s="20">
        <f t="shared" si="144"/>
        <v>28.774999999999999</v>
      </c>
      <c r="R928" s="20">
        <f t="shared" si="145"/>
        <v>43.375</v>
      </c>
      <c r="S928" s="20">
        <f t="shared" si="146"/>
        <v>53.825000000000003</v>
      </c>
      <c r="T928" s="20">
        <f t="shared" si="147"/>
        <v>39.625</v>
      </c>
      <c r="U928" s="19">
        <f t="shared" si="148"/>
        <v>41.991666666666667</v>
      </c>
      <c r="V928" s="19">
        <f t="shared" si="149"/>
        <v>41.400000000000006</v>
      </c>
    </row>
    <row r="929" spans="1:22" ht="13.5" x14ac:dyDescent="0.25">
      <c r="A929" s="3">
        <f>RSI!A929</f>
        <v>43360</v>
      </c>
      <c r="B929" s="2">
        <f>RSI!B929</f>
        <v>4.82</v>
      </c>
      <c r="C929" s="2">
        <f>RSI!I929</f>
        <v>44.539727069705826</v>
      </c>
      <c r="D929" s="2">
        <f>MACD!E929</f>
        <v>0.1443721061640959</v>
      </c>
      <c r="E929" s="2">
        <f>MACD!F929</f>
        <v>8.2471321178130122E-2</v>
      </c>
      <c r="F929" s="2">
        <f>'Moving Avg'!D929</f>
        <v>4.7519999999999998</v>
      </c>
      <c r="G929" s="2">
        <f>'Moving Avg'!F929</f>
        <v>4.9389999999999983</v>
      </c>
      <c r="H929" s="2">
        <f>'Moving Avg'!G929</f>
        <v>5.0241999999999996</v>
      </c>
      <c r="I929" s="2">
        <f>'Moving Avg'!H929</f>
        <v>4.2926000000000002</v>
      </c>
      <c r="J929" s="17" t="str">
        <f>OBV!F929</f>
        <v>BEARISH</v>
      </c>
      <c r="K929" s="17" t="str">
        <f>OBV!G929</f>
        <v>NEUTRAL</v>
      </c>
      <c r="L929" s="17" t="str">
        <f>OBV!H929</f>
        <v>CONFIRMED BEARISH</v>
      </c>
      <c r="M929" s="19">
        <f t="shared" si="140"/>
        <v>25</v>
      </c>
      <c r="N929" s="19">
        <f t="shared" si="141"/>
        <v>0</v>
      </c>
      <c r="O929" s="19">
        <f t="shared" si="142"/>
        <v>50</v>
      </c>
      <c r="P929" s="19">
        <f t="shared" si="143"/>
        <v>16.5</v>
      </c>
      <c r="Q929" s="20">
        <f t="shared" si="144"/>
        <v>18.725000000000001</v>
      </c>
      <c r="R929" s="20">
        <f t="shared" si="145"/>
        <v>26.625</v>
      </c>
      <c r="S929" s="20">
        <f t="shared" si="146"/>
        <v>23.675000000000001</v>
      </c>
      <c r="T929" s="20">
        <f t="shared" si="147"/>
        <v>22.875</v>
      </c>
      <c r="U929" s="19">
        <f t="shared" si="148"/>
        <v>23.008333333333336</v>
      </c>
      <c r="V929" s="19">
        <f t="shared" si="149"/>
        <v>22.975000000000001</v>
      </c>
    </row>
    <row r="930" spans="1:22" ht="13.5" x14ac:dyDescent="0.25">
      <c r="A930" s="3">
        <f>RSI!A930</f>
        <v>43361</v>
      </c>
      <c r="B930" s="2">
        <f>RSI!B930</f>
        <v>4.79</v>
      </c>
      <c r="C930" s="2">
        <f>RSI!I930</f>
        <v>43.244281893952554</v>
      </c>
      <c r="D930" s="2">
        <f>MACD!E930</f>
        <v>0.15896911819281545</v>
      </c>
      <c r="E930" s="2">
        <f>MACD!F930</f>
        <v>9.7770880581067185E-2</v>
      </c>
      <c r="F930" s="2">
        <f>'Moving Avg'!D930</f>
        <v>4.75</v>
      </c>
      <c r="G930" s="2">
        <f>'Moving Avg'!F930</f>
        <v>4.927999999999999</v>
      </c>
      <c r="H930" s="2">
        <f>'Moving Avg'!G930</f>
        <v>5.0183999999999989</v>
      </c>
      <c r="I930" s="2">
        <f>'Moving Avg'!H930</f>
        <v>4.2971500000000002</v>
      </c>
      <c r="J930" s="17" t="str">
        <f>OBV!F930</f>
        <v>BULLISH</v>
      </c>
      <c r="K930" s="17" t="str">
        <f>OBV!G930</f>
        <v>NEUTRAL</v>
      </c>
      <c r="L930" s="17" t="str">
        <f>OBV!H930</f>
        <v>BULLISH DIVERGENCE</v>
      </c>
      <c r="M930" s="19">
        <f t="shared" si="140"/>
        <v>25</v>
      </c>
      <c r="N930" s="19">
        <f t="shared" si="141"/>
        <v>0</v>
      </c>
      <c r="O930" s="19">
        <f t="shared" si="142"/>
        <v>50</v>
      </c>
      <c r="P930" s="19">
        <f t="shared" si="143"/>
        <v>66.5</v>
      </c>
      <c r="Q930" s="20">
        <f t="shared" si="144"/>
        <v>26.225000000000001</v>
      </c>
      <c r="R930" s="20">
        <f t="shared" si="145"/>
        <v>39.125</v>
      </c>
      <c r="S930" s="20">
        <f t="shared" si="146"/>
        <v>46.174999999999997</v>
      </c>
      <c r="T930" s="20">
        <f t="shared" si="147"/>
        <v>35.375</v>
      </c>
      <c r="U930" s="19">
        <f t="shared" si="148"/>
        <v>37.174999999999997</v>
      </c>
      <c r="V930" s="19">
        <f t="shared" si="149"/>
        <v>36.724999999999994</v>
      </c>
    </row>
    <row r="931" spans="1:22" ht="13.5" x14ac:dyDescent="0.25">
      <c r="A931" s="3">
        <f>RSI!A931</f>
        <v>43362</v>
      </c>
      <c r="B931" s="2">
        <f>RSI!B931</f>
        <v>4.78</v>
      </c>
      <c r="C931" s="2">
        <f>RSI!I931</f>
        <v>42.797441198415768</v>
      </c>
      <c r="D931" s="2">
        <f>MACD!E931</f>
        <v>0.15748279863477244</v>
      </c>
      <c r="E931" s="2">
        <f>MACD!F931</f>
        <v>0.10971326419180824</v>
      </c>
      <c r="F931" s="2">
        <f>'Moving Avg'!D931</f>
        <v>4.7720000000000002</v>
      </c>
      <c r="G931" s="2">
        <f>'Moving Avg'!F931</f>
        <v>4.9170000000000007</v>
      </c>
      <c r="H931" s="2">
        <f>'Moving Avg'!G931</f>
        <v>5.0119999999999996</v>
      </c>
      <c r="I931" s="2">
        <f>'Moving Avg'!H931</f>
        <v>4.3017000000000003</v>
      </c>
      <c r="J931" s="17" t="str">
        <f>OBV!F931</f>
        <v>BULLISH</v>
      </c>
      <c r="K931" s="17" t="str">
        <f>OBV!G931</f>
        <v>NEUTRAL</v>
      </c>
      <c r="L931" s="17" t="str">
        <f>OBV!H931</f>
        <v>CONFIRMED BULLISH</v>
      </c>
      <c r="M931" s="19">
        <f t="shared" si="140"/>
        <v>25</v>
      </c>
      <c r="N931" s="19">
        <f t="shared" si="141"/>
        <v>0</v>
      </c>
      <c r="O931" s="19">
        <f t="shared" si="142"/>
        <v>50</v>
      </c>
      <c r="P931" s="19">
        <f t="shared" si="143"/>
        <v>83.5</v>
      </c>
      <c r="Q931" s="20">
        <f t="shared" si="144"/>
        <v>28.774999999999999</v>
      </c>
      <c r="R931" s="20">
        <f t="shared" si="145"/>
        <v>43.375</v>
      </c>
      <c r="S931" s="20">
        <f t="shared" si="146"/>
        <v>53.825000000000003</v>
      </c>
      <c r="T931" s="20">
        <f t="shared" si="147"/>
        <v>39.625</v>
      </c>
      <c r="U931" s="19">
        <f t="shared" si="148"/>
        <v>41.991666666666667</v>
      </c>
      <c r="V931" s="19">
        <f t="shared" si="149"/>
        <v>41.400000000000006</v>
      </c>
    </row>
    <row r="932" spans="1:22" ht="13.5" x14ac:dyDescent="0.25">
      <c r="A932" s="3">
        <f>RSI!A932</f>
        <v>43363</v>
      </c>
      <c r="B932" s="2">
        <f>RSI!B932</f>
        <v>4.74</v>
      </c>
      <c r="C932" s="2">
        <f>RSI!I932</f>
        <v>40.973657067927029</v>
      </c>
      <c r="D932" s="2">
        <f>MACD!E932</f>
        <v>0.13691678987978317</v>
      </c>
      <c r="E932" s="2">
        <f>MACD!F932</f>
        <v>0.11515396932940324</v>
      </c>
      <c r="F932" s="2">
        <f>'Moving Avg'!D932</f>
        <v>4.7799999999999994</v>
      </c>
      <c r="G932" s="2">
        <f>'Moving Avg'!F932</f>
        <v>4.9040000000000008</v>
      </c>
      <c r="H932" s="2">
        <f>'Moving Avg'!G932</f>
        <v>5.0049999999999999</v>
      </c>
      <c r="I932" s="2">
        <f>'Moving Avg'!H932</f>
        <v>4.3064</v>
      </c>
      <c r="J932" s="17" t="str">
        <f>OBV!F932</f>
        <v>BEARISH</v>
      </c>
      <c r="K932" s="17" t="str">
        <f>OBV!G932</f>
        <v>NEUTRAL</v>
      </c>
      <c r="L932" s="17" t="str">
        <f>OBV!H932</f>
        <v>BEARISH DIVERGENCE</v>
      </c>
      <c r="M932" s="19">
        <f t="shared" si="140"/>
        <v>25</v>
      </c>
      <c r="N932" s="19">
        <f t="shared" si="141"/>
        <v>0</v>
      </c>
      <c r="O932" s="19">
        <f t="shared" si="142"/>
        <v>50</v>
      </c>
      <c r="P932" s="19">
        <f t="shared" si="143"/>
        <v>16.5</v>
      </c>
      <c r="Q932" s="20">
        <f t="shared" si="144"/>
        <v>18.725000000000001</v>
      </c>
      <c r="R932" s="20">
        <f t="shared" si="145"/>
        <v>26.625</v>
      </c>
      <c r="S932" s="20">
        <f t="shared" si="146"/>
        <v>23.675000000000001</v>
      </c>
      <c r="T932" s="20">
        <f t="shared" si="147"/>
        <v>22.875</v>
      </c>
      <c r="U932" s="19">
        <f t="shared" si="148"/>
        <v>23.008333333333336</v>
      </c>
      <c r="V932" s="19">
        <f t="shared" si="149"/>
        <v>22.975000000000001</v>
      </c>
    </row>
    <row r="933" spans="1:22" ht="13.5" x14ac:dyDescent="0.25">
      <c r="A933" s="3">
        <f>RSI!A933</f>
        <v>43364</v>
      </c>
      <c r="B933" s="2">
        <f>RSI!B933</f>
        <v>4.66</v>
      </c>
      <c r="C933" s="2">
        <f>RSI!I933</f>
        <v>37.529063148306811</v>
      </c>
      <c r="D933" s="2">
        <f>MACD!E933</f>
        <v>0.10026915578536322</v>
      </c>
      <c r="E933" s="2">
        <f>MACD!F933</f>
        <v>0.11217700662059524</v>
      </c>
      <c r="F933" s="2">
        <f>'Moving Avg'!D933</f>
        <v>4.7580000000000009</v>
      </c>
      <c r="G933" s="2">
        <f>'Moving Avg'!F933</f>
        <v>4.8875000000000002</v>
      </c>
      <c r="H933" s="2">
        <f>'Moving Avg'!G933</f>
        <v>4.9963999999999995</v>
      </c>
      <c r="I933" s="2">
        <f>'Moving Avg'!H933</f>
        <v>4.3107499999999996</v>
      </c>
      <c r="J933" s="17" t="str">
        <f>OBV!F933</f>
        <v>BEARISH</v>
      </c>
      <c r="K933" s="17" t="str">
        <f>OBV!G933</f>
        <v>NEUTRAL</v>
      </c>
      <c r="L933" s="17" t="str">
        <f>OBV!H933</f>
        <v>CONFIRMED BEARISH</v>
      </c>
      <c r="M933" s="19">
        <f t="shared" si="140"/>
        <v>25</v>
      </c>
      <c r="N933" s="19">
        <f t="shared" si="141"/>
        <v>45</v>
      </c>
      <c r="O933" s="19">
        <f t="shared" si="142"/>
        <v>50</v>
      </c>
      <c r="P933" s="19">
        <f t="shared" si="143"/>
        <v>16.5</v>
      </c>
      <c r="Q933" s="20">
        <f t="shared" si="144"/>
        <v>34.475000000000001</v>
      </c>
      <c r="R933" s="20">
        <f t="shared" si="145"/>
        <v>35.625</v>
      </c>
      <c r="S933" s="20">
        <f t="shared" si="146"/>
        <v>30.425000000000001</v>
      </c>
      <c r="T933" s="20">
        <f t="shared" si="147"/>
        <v>34.125</v>
      </c>
      <c r="U933" s="19">
        <f t="shared" si="148"/>
        <v>33.508333333333333</v>
      </c>
      <c r="V933" s="19">
        <f t="shared" si="149"/>
        <v>33.662499999999994</v>
      </c>
    </row>
    <row r="934" spans="1:22" ht="13.5" x14ac:dyDescent="0.25">
      <c r="A934" s="3">
        <f>RSI!A934</f>
        <v>43367</v>
      </c>
      <c r="B934" s="2">
        <f>RSI!B934</f>
        <v>4.63</v>
      </c>
      <c r="C934" s="2">
        <f>RSI!I934</f>
        <v>36.296761220432103</v>
      </c>
      <c r="D934" s="2">
        <f>MACD!E934</f>
        <v>0.10363332672807957</v>
      </c>
      <c r="E934" s="2">
        <f>MACD!F934</f>
        <v>0.11046827064209211</v>
      </c>
      <c r="F934" s="2">
        <f>'Moving Avg'!D934</f>
        <v>4.72</v>
      </c>
      <c r="G934" s="2">
        <f>'Moving Avg'!F934</f>
        <v>4.8619999999999992</v>
      </c>
      <c r="H934" s="2">
        <f>'Moving Avg'!G934</f>
        <v>4.9874000000000001</v>
      </c>
      <c r="I934" s="2">
        <f>'Moving Avg'!H934</f>
        <v>4.3151499999999992</v>
      </c>
      <c r="J934" s="17" t="str">
        <f>OBV!F934</f>
        <v>BEARISH</v>
      </c>
      <c r="K934" s="17" t="str">
        <f>OBV!G934</f>
        <v>NEUTRAL</v>
      </c>
      <c r="L934" s="17" t="str">
        <f>OBV!H934</f>
        <v>CONFIRMED BEARISH</v>
      </c>
      <c r="M934" s="19">
        <f t="shared" si="140"/>
        <v>25</v>
      </c>
      <c r="N934" s="19">
        <f t="shared" si="141"/>
        <v>45</v>
      </c>
      <c r="O934" s="19">
        <f t="shared" si="142"/>
        <v>50</v>
      </c>
      <c r="P934" s="19">
        <f t="shared" si="143"/>
        <v>16.5</v>
      </c>
      <c r="Q934" s="20">
        <f t="shared" si="144"/>
        <v>34.475000000000001</v>
      </c>
      <c r="R934" s="20">
        <f t="shared" si="145"/>
        <v>35.625</v>
      </c>
      <c r="S934" s="20">
        <f t="shared" si="146"/>
        <v>30.425000000000001</v>
      </c>
      <c r="T934" s="20">
        <f t="shared" si="147"/>
        <v>34.125</v>
      </c>
      <c r="U934" s="19">
        <f t="shared" si="148"/>
        <v>33.508333333333333</v>
      </c>
      <c r="V934" s="19">
        <f t="shared" si="149"/>
        <v>33.662499999999994</v>
      </c>
    </row>
    <row r="935" spans="1:22" ht="13.5" x14ac:dyDescent="0.25">
      <c r="A935" s="3">
        <f>RSI!A935</f>
        <v>43368</v>
      </c>
      <c r="B935" s="2">
        <f>RSI!B935</f>
        <v>4.63</v>
      </c>
      <c r="C935" s="2">
        <f>RSI!I935</f>
        <v>36.296761220432089</v>
      </c>
      <c r="D935" s="2">
        <f>MACD!E935</f>
        <v>9.5629377162080864E-2</v>
      </c>
      <c r="E935" s="2">
        <f>MACD!F935</f>
        <v>0.10750049194608986</v>
      </c>
      <c r="F935" s="2">
        <f>'Moving Avg'!D935</f>
        <v>4.6879999999999997</v>
      </c>
      <c r="G935" s="2">
        <f>'Moving Avg'!F935</f>
        <v>4.8409999999999993</v>
      </c>
      <c r="H935" s="2">
        <f>'Moving Avg'!G935</f>
        <v>4.9782000000000002</v>
      </c>
      <c r="I935" s="2">
        <f>'Moving Avg'!H935</f>
        <v>4.3195999999999994</v>
      </c>
      <c r="J935" s="17" t="str">
        <f>OBV!F935</f>
        <v>BEARISH</v>
      </c>
      <c r="K935" s="17" t="str">
        <f>OBV!G935</f>
        <v>NEUTRAL</v>
      </c>
      <c r="L935" s="17" t="str">
        <f>OBV!H935</f>
        <v>CONFIRMED BEARISH</v>
      </c>
      <c r="M935" s="19">
        <f t="shared" si="140"/>
        <v>25</v>
      </c>
      <c r="N935" s="19">
        <f t="shared" si="141"/>
        <v>45</v>
      </c>
      <c r="O935" s="19">
        <f t="shared" si="142"/>
        <v>50</v>
      </c>
      <c r="P935" s="19">
        <f t="shared" si="143"/>
        <v>16.5</v>
      </c>
      <c r="Q935" s="20">
        <f t="shared" si="144"/>
        <v>34.475000000000001</v>
      </c>
      <c r="R935" s="20">
        <f t="shared" si="145"/>
        <v>35.625</v>
      </c>
      <c r="S935" s="20">
        <f t="shared" si="146"/>
        <v>30.425000000000001</v>
      </c>
      <c r="T935" s="20">
        <f t="shared" si="147"/>
        <v>34.125</v>
      </c>
      <c r="U935" s="19">
        <f t="shared" si="148"/>
        <v>33.508333333333333</v>
      </c>
      <c r="V935" s="19">
        <f t="shared" si="149"/>
        <v>33.662499999999994</v>
      </c>
    </row>
    <row r="936" spans="1:22" ht="13.5" x14ac:dyDescent="0.25">
      <c r="A936" s="3">
        <f>RSI!A936</f>
        <v>43369</v>
      </c>
      <c r="B936" s="2">
        <f>RSI!B936</f>
        <v>4.5999999999999996</v>
      </c>
      <c r="C936" s="2">
        <f>RSI!I936</f>
        <v>34.965218755676943</v>
      </c>
      <c r="D936" s="2">
        <f>MACD!E936</f>
        <v>7.2428227192571804E-2</v>
      </c>
      <c r="E936" s="2">
        <f>MACD!F936</f>
        <v>0.10048603899538625</v>
      </c>
      <c r="F936" s="2">
        <f>'Moving Avg'!D936</f>
        <v>4.6519999999999992</v>
      </c>
      <c r="G936" s="2">
        <f>'Moving Avg'!F936</f>
        <v>4.8209999999999997</v>
      </c>
      <c r="H936" s="2">
        <f>'Moving Avg'!G936</f>
        <v>4.9689999999999994</v>
      </c>
      <c r="I936" s="2">
        <f>'Moving Avg'!H936</f>
        <v>4.3236499999999998</v>
      </c>
      <c r="J936" s="17" t="str">
        <f>OBV!F936</f>
        <v>BEARISH</v>
      </c>
      <c r="K936" s="17" t="str">
        <f>OBV!G936</f>
        <v>NEUTRAL</v>
      </c>
      <c r="L936" s="17" t="str">
        <f>OBV!H936</f>
        <v>CONFIRMED BEARISH</v>
      </c>
      <c r="M936" s="19">
        <f t="shared" si="140"/>
        <v>25</v>
      </c>
      <c r="N936" s="19">
        <f t="shared" si="141"/>
        <v>100</v>
      </c>
      <c r="O936" s="19">
        <f t="shared" si="142"/>
        <v>50</v>
      </c>
      <c r="P936" s="19">
        <f t="shared" si="143"/>
        <v>16.5</v>
      </c>
      <c r="Q936" s="20">
        <f t="shared" si="144"/>
        <v>53.725000000000001</v>
      </c>
      <c r="R936" s="20">
        <f t="shared" si="145"/>
        <v>46.625</v>
      </c>
      <c r="S936" s="20">
        <f t="shared" si="146"/>
        <v>38.674999999999997</v>
      </c>
      <c r="T936" s="20">
        <f t="shared" si="147"/>
        <v>47.875</v>
      </c>
      <c r="U936" s="19">
        <f t="shared" si="148"/>
        <v>46.341666666666661</v>
      </c>
      <c r="V936" s="19">
        <f t="shared" si="149"/>
        <v>46.724999999999994</v>
      </c>
    </row>
    <row r="937" spans="1:22" ht="13.5" x14ac:dyDescent="0.25">
      <c r="A937" s="3">
        <f>RSI!A937</f>
        <v>43370</v>
      </c>
      <c r="B937" s="2">
        <f>RSI!B937</f>
        <v>4.54</v>
      </c>
      <c r="C937" s="2">
        <f>RSI!I937</f>
        <v>32.404799063629838</v>
      </c>
      <c r="D937" s="2">
        <f>MACD!E937</f>
        <v>6.328284499774206E-2</v>
      </c>
      <c r="E937" s="2">
        <f>MACD!F937</f>
        <v>9.3045400195857414E-2</v>
      </c>
      <c r="F937" s="2">
        <f>'Moving Avg'!D937</f>
        <v>4.6119999999999992</v>
      </c>
      <c r="G937" s="2">
        <f>'Moving Avg'!F937</f>
        <v>4.7944999999999993</v>
      </c>
      <c r="H937" s="2">
        <f>'Moving Avg'!G937</f>
        <v>4.9584000000000001</v>
      </c>
      <c r="I937" s="2">
        <f>'Moving Avg'!H937</f>
        <v>4.3274499999999998</v>
      </c>
      <c r="J937" s="17" t="str">
        <f>OBV!F937</f>
        <v>BEARISH</v>
      </c>
      <c r="K937" s="17" t="str">
        <f>OBV!G937</f>
        <v>WEAK</v>
      </c>
      <c r="L937" s="17" t="str">
        <f>OBV!H937</f>
        <v>CONFIRMED BEARISH</v>
      </c>
      <c r="M937" s="19">
        <f t="shared" si="140"/>
        <v>25</v>
      </c>
      <c r="N937" s="19">
        <f t="shared" si="141"/>
        <v>100</v>
      </c>
      <c r="O937" s="19">
        <f t="shared" si="142"/>
        <v>50</v>
      </c>
      <c r="P937" s="19">
        <f t="shared" si="143"/>
        <v>0</v>
      </c>
      <c r="Q937" s="20">
        <f t="shared" si="144"/>
        <v>51.25</v>
      </c>
      <c r="R937" s="20">
        <f t="shared" si="145"/>
        <v>42.5</v>
      </c>
      <c r="S937" s="20">
        <f t="shared" si="146"/>
        <v>31.25</v>
      </c>
      <c r="T937" s="20">
        <f t="shared" si="147"/>
        <v>43.75</v>
      </c>
      <c r="U937" s="19">
        <f t="shared" si="148"/>
        <v>41.666666666666664</v>
      </c>
      <c r="V937" s="19">
        <f t="shared" si="149"/>
        <v>42.1875</v>
      </c>
    </row>
    <row r="938" spans="1:22" ht="13.5" x14ac:dyDescent="0.25">
      <c r="A938" s="3">
        <f>RSI!A938</f>
        <v>43371</v>
      </c>
      <c r="B938" s="2">
        <f>RSI!B938</f>
        <v>4.53</v>
      </c>
      <c r="C938" s="2">
        <f>RSI!I938</f>
        <v>31.98441451292264</v>
      </c>
      <c r="D938" s="2">
        <f>MACD!E938</f>
        <v>6.872982082802892E-2</v>
      </c>
      <c r="E938" s="2">
        <f>MACD!F938</f>
        <v>8.8182284322291721E-2</v>
      </c>
      <c r="F938" s="2">
        <f>'Moving Avg'!D938</f>
        <v>4.5860000000000003</v>
      </c>
      <c r="G938" s="2">
        <f>'Moving Avg'!F938</f>
        <v>4.766</v>
      </c>
      <c r="H938" s="2">
        <f>'Moving Avg'!G938</f>
        <v>4.9475999999999996</v>
      </c>
      <c r="I938" s="2">
        <f>'Moving Avg'!H938</f>
        <v>4.3315999999999999</v>
      </c>
      <c r="J938" s="17" t="str">
        <f>OBV!F938</f>
        <v>BEARISH</v>
      </c>
      <c r="K938" s="17" t="str">
        <f>OBV!G938</f>
        <v>WEAK</v>
      </c>
      <c r="L938" s="17" t="str">
        <f>OBV!H938</f>
        <v>CONFIRMED BEARISH</v>
      </c>
      <c r="M938" s="19">
        <f t="shared" si="140"/>
        <v>25</v>
      </c>
      <c r="N938" s="19">
        <f t="shared" si="141"/>
        <v>45</v>
      </c>
      <c r="O938" s="19">
        <f t="shared" si="142"/>
        <v>50</v>
      </c>
      <c r="P938" s="19">
        <f t="shared" si="143"/>
        <v>0</v>
      </c>
      <c r="Q938" s="20">
        <f t="shared" si="144"/>
        <v>32</v>
      </c>
      <c r="R938" s="20">
        <f t="shared" si="145"/>
        <v>31.5</v>
      </c>
      <c r="S938" s="20">
        <f t="shared" si="146"/>
        <v>23</v>
      </c>
      <c r="T938" s="20">
        <f t="shared" si="147"/>
        <v>30</v>
      </c>
      <c r="U938" s="19">
        <f t="shared" si="148"/>
        <v>28.833333333333332</v>
      </c>
      <c r="V938" s="19">
        <f t="shared" si="149"/>
        <v>29.125</v>
      </c>
    </row>
    <row r="939" spans="1:22" ht="13.5" x14ac:dyDescent="0.25">
      <c r="A939" s="3">
        <f>RSI!A939</f>
        <v>43374</v>
      </c>
      <c r="B939" s="2">
        <f>RSI!B939</f>
        <v>4.6500000000000004</v>
      </c>
      <c r="C939" s="2">
        <f>RSI!I939</f>
        <v>41.750019013318408</v>
      </c>
      <c r="D939" s="2">
        <f>MACD!E939</f>
        <v>7.3752610201297308E-2</v>
      </c>
      <c r="E939" s="2">
        <f>MACD!F939</f>
        <v>8.5296349498092838E-2</v>
      </c>
      <c r="F939" s="2">
        <f>'Moving Avg'!D939</f>
        <v>4.5900000000000007</v>
      </c>
      <c r="G939" s="2">
        <f>'Moving Avg'!F939</f>
        <v>4.7410000000000005</v>
      </c>
      <c r="H939" s="2">
        <f>'Moving Avg'!G939</f>
        <v>4.9398</v>
      </c>
      <c r="I939" s="2">
        <f>'Moving Avg'!H939</f>
        <v>4.3363500000000004</v>
      </c>
      <c r="J939" s="17" t="str">
        <f>OBV!F939</f>
        <v>BEARISH</v>
      </c>
      <c r="K939" s="17" t="str">
        <f>OBV!G939</f>
        <v>WEAK</v>
      </c>
      <c r="L939" s="17" t="str">
        <f>OBV!H939</f>
        <v>BEARISH DIVERGENCE</v>
      </c>
      <c r="M939" s="19">
        <f t="shared" si="140"/>
        <v>25</v>
      </c>
      <c r="N939" s="19">
        <f t="shared" si="141"/>
        <v>45</v>
      </c>
      <c r="O939" s="19">
        <f t="shared" si="142"/>
        <v>50</v>
      </c>
      <c r="P939" s="19">
        <f t="shared" si="143"/>
        <v>0</v>
      </c>
      <c r="Q939" s="20">
        <f t="shared" si="144"/>
        <v>32</v>
      </c>
      <c r="R939" s="20">
        <f t="shared" si="145"/>
        <v>31.5</v>
      </c>
      <c r="S939" s="20">
        <f t="shared" si="146"/>
        <v>23</v>
      </c>
      <c r="T939" s="20">
        <f t="shared" si="147"/>
        <v>30</v>
      </c>
      <c r="U939" s="19">
        <f t="shared" si="148"/>
        <v>28.833333333333332</v>
      </c>
      <c r="V939" s="19">
        <f t="shared" si="149"/>
        <v>29.125</v>
      </c>
    </row>
    <row r="940" spans="1:22" ht="13.5" x14ac:dyDescent="0.25">
      <c r="A940" s="3">
        <f>RSI!A940</f>
        <v>43375</v>
      </c>
      <c r="B940" s="2">
        <f>RSI!B940</f>
        <v>4.67</v>
      </c>
      <c r="C940" s="2">
        <f>RSI!I940</f>
        <v>43.213441333195149</v>
      </c>
      <c r="D940" s="2">
        <f>MACD!E940</f>
        <v>7.2687814294867259E-2</v>
      </c>
      <c r="E940" s="2">
        <f>MACD!F940</f>
        <v>8.2774642457447728E-2</v>
      </c>
      <c r="F940" s="2">
        <f>'Moving Avg'!D940</f>
        <v>4.5980000000000008</v>
      </c>
      <c r="G940" s="2">
        <f>'Moving Avg'!F940</f>
        <v>4.7195000000000009</v>
      </c>
      <c r="H940" s="2">
        <f>'Moving Avg'!G940</f>
        <v>4.932199999999999</v>
      </c>
      <c r="I940" s="2">
        <f>'Moving Avg'!H940</f>
        <v>4.3412499999999996</v>
      </c>
      <c r="J940" s="17" t="str">
        <f>OBV!F940</f>
        <v>BEARISH</v>
      </c>
      <c r="K940" s="17" t="str">
        <f>OBV!G940</f>
        <v>WEAK</v>
      </c>
      <c r="L940" s="17" t="str">
        <f>OBV!H940</f>
        <v>BEARISH DIVERGENCE</v>
      </c>
      <c r="M940" s="19">
        <f t="shared" si="140"/>
        <v>25</v>
      </c>
      <c r="N940" s="19">
        <f t="shared" si="141"/>
        <v>45</v>
      </c>
      <c r="O940" s="19">
        <f t="shared" si="142"/>
        <v>50</v>
      </c>
      <c r="P940" s="19">
        <f t="shared" si="143"/>
        <v>0</v>
      </c>
      <c r="Q940" s="20">
        <f t="shared" si="144"/>
        <v>32</v>
      </c>
      <c r="R940" s="20">
        <f t="shared" si="145"/>
        <v>31.5</v>
      </c>
      <c r="S940" s="20">
        <f t="shared" si="146"/>
        <v>23</v>
      </c>
      <c r="T940" s="20">
        <f t="shared" si="147"/>
        <v>30</v>
      </c>
      <c r="U940" s="19">
        <f t="shared" si="148"/>
        <v>28.833333333333332</v>
      </c>
      <c r="V940" s="19">
        <f t="shared" si="149"/>
        <v>29.125</v>
      </c>
    </row>
    <row r="941" spans="1:22" ht="13.5" x14ac:dyDescent="0.25">
      <c r="A941" s="3">
        <f>RSI!A941</f>
        <v>43376</v>
      </c>
      <c r="B941" s="2">
        <f>RSI!B941</f>
        <v>4.62</v>
      </c>
      <c r="C941" s="2">
        <f>RSI!I941</f>
        <v>40.475696846045203</v>
      </c>
      <c r="D941" s="2">
        <f>MACD!E941</f>
        <v>7.4557984860542881E-2</v>
      </c>
      <c r="E941" s="2">
        <f>MACD!F941</f>
        <v>8.1131310938066761E-2</v>
      </c>
      <c r="F941" s="2">
        <f>'Moving Avg'!D941</f>
        <v>4.6020000000000003</v>
      </c>
      <c r="G941" s="2">
        <f>'Moving Avg'!F941</f>
        <v>4.7005000000000008</v>
      </c>
      <c r="H941" s="2">
        <f>'Moving Avg'!G941</f>
        <v>4.924599999999999</v>
      </c>
      <c r="I941" s="2">
        <f>'Moving Avg'!H941</f>
        <v>4.3463500000000002</v>
      </c>
      <c r="J941" s="17" t="str">
        <f>OBV!F941</f>
        <v>BEARISH</v>
      </c>
      <c r="K941" s="17" t="str">
        <f>OBV!G941</f>
        <v>WEAK</v>
      </c>
      <c r="L941" s="17" t="str">
        <f>OBV!H941</f>
        <v>BEARISH DIVERGENCE</v>
      </c>
      <c r="M941" s="19">
        <f t="shared" si="140"/>
        <v>25</v>
      </c>
      <c r="N941" s="19">
        <f t="shared" si="141"/>
        <v>45</v>
      </c>
      <c r="O941" s="19">
        <f t="shared" si="142"/>
        <v>50</v>
      </c>
      <c r="P941" s="19">
        <f t="shared" si="143"/>
        <v>0</v>
      </c>
      <c r="Q941" s="20">
        <f t="shared" si="144"/>
        <v>32</v>
      </c>
      <c r="R941" s="20">
        <f t="shared" si="145"/>
        <v>31.5</v>
      </c>
      <c r="S941" s="20">
        <f t="shared" si="146"/>
        <v>23</v>
      </c>
      <c r="T941" s="20">
        <f t="shared" si="147"/>
        <v>30</v>
      </c>
      <c r="U941" s="19">
        <f t="shared" si="148"/>
        <v>28.833333333333332</v>
      </c>
      <c r="V941" s="19">
        <f t="shared" si="149"/>
        <v>29.125</v>
      </c>
    </row>
    <row r="942" spans="1:22" ht="13.5" x14ac:dyDescent="0.25">
      <c r="A942" s="3">
        <f>RSI!A942</f>
        <v>43377</v>
      </c>
      <c r="B942" s="2">
        <f>RSI!B942</f>
        <v>4.49</v>
      </c>
      <c r="C942" s="2">
        <f>RSI!I942</f>
        <v>34.377441047439603</v>
      </c>
      <c r="D942" s="2">
        <f>MACD!E942</f>
        <v>8.0472699863729957E-2</v>
      </c>
      <c r="E942" s="2">
        <f>MACD!F942</f>
        <v>8.0999588723199401E-2</v>
      </c>
      <c r="F942" s="2">
        <f>'Moving Avg'!D942</f>
        <v>4.5920000000000005</v>
      </c>
      <c r="G942" s="2">
        <f>'Moving Avg'!F942</f>
        <v>4.682500000000001</v>
      </c>
      <c r="H942" s="2">
        <f>'Moving Avg'!G942</f>
        <v>4.9133999999999993</v>
      </c>
      <c r="I942" s="2">
        <f>'Moving Avg'!H942</f>
        <v>4.3507500000000006</v>
      </c>
      <c r="J942" s="17" t="str">
        <f>OBV!F942</f>
        <v>BULLISH</v>
      </c>
      <c r="K942" s="17" t="str">
        <f>OBV!G942</f>
        <v>NEUTRAL</v>
      </c>
      <c r="L942" s="17" t="str">
        <f>OBV!H942</f>
        <v>BULLISH DIVERGENCE</v>
      </c>
      <c r="M942" s="19">
        <f t="shared" si="140"/>
        <v>25</v>
      </c>
      <c r="N942" s="19">
        <f t="shared" si="141"/>
        <v>45</v>
      </c>
      <c r="O942" s="19">
        <f t="shared" si="142"/>
        <v>50</v>
      </c>
      <c r="P942" s="19">
        <f t="shared" si="143"/>
        <v>66.5</v>
      </c>
      <c r="Q942" s="20">
        <f t="shared" si="144"/>
        <v>41.975000000000001</v>
      </c>
      <c r="R942" s="20">
        <f t="shared" si="145"/>
        <v>48.125</v>
      </c>
      <c r="S942" s="20">
        <f t="shared" si="146"/>
        <v>52.924999999999997</v>
      </c>
      <c r="T942" s="20">
        <f t="shared" si="147"/>
        <v>46.625</v>
      </c>
      <c r="U942" s="19">
        <f t="shared" si="148"/>
        <v>47.67499999999999</v>
      </c>
      <c r="V942" s="19">
        <f t="shared" si="149"/>
        <v>47.412499999999994</v>
      </c>
    </row>
    <row r="943" spans="1:22" ht="13.5" x14ac:dyDescent="0.25">
      <c r="A943" s="3">
        <f>RSI!A943</f>
        <v>43378</v>
      </c>
      <c r="B943" s="2">
        <f>RSI!B943</f>
        <v>4.59</v>
      </c>
      <c r="C943" s="2">
        <f>RSI!I943</f>
        <v>41.659031793648872</v>
      </c>
      <c r="D943" s="2">
        <f>MACD!E943</f>
        <v>6.7323571164076945E-2</v>
      </c>
      <c r="E943" s="2">
        <f>MACD!F943</f>
        <v>7.8264385211374923E-2</v>
      </c>
      <c r="F943" s="2">
        <f>'Moving Avg'!D943</f>
        <v>4.6040000000000001</v>
      </c>
      <c r="G943" s="2">
        <f>'Moving Avg'!F943</f>
        <v>4.6780000000000008</v>
      </c>
      <c r="H943" s="2">
        <f>'Moving Avg'!G943</f>
        <v>4.9031999999999991</v>
      </c>
      <c r="I943" s="2">
        <f>'Moving Avg'!H943</f>
        <v>4.3552500000000007</v>
      </c>
      <c r="J943" s="17" t="str">
        <f>OBV!F943</f>
        <v>BULLISH</v>
      </c>
      <c r="K943" s="17" t="str">
        <f>OBV!G943</f>
        <v>NEUTRAL</v>
      </c>
      <c r="L943" s="17" t="str">
        <f>OBV!H943</f>
        <v>CONFIRMED BULLISH</v>
      </c>
      <c r="M943" s="19">
        <f t="shared" si="140"/>
        <v>25</v>
      </c>
      <c r="N943" s="19">
        <f t="shared" si="141"/>
        <v>45</v>
      </c>
      <c r="O943" s="19">
        <f t="shared" si="142"/>
        <v>50</v>
      </c>
      <c r="P943" s="19">
        <f t="shared" si="143"/>
        <v>83.5</v>
      </c>
      <c r="Q943" s="20">
        <f t="shared" si="144"/>
        <v>44.524999999999999</v>
      </c>
      <c r="R943" s="20">
        <f t="shared" si="145"/>
        <v>52.375</v>
      </c>
      <c r="S943" s="20">
        <f t="shared" si="146"/>
        <v>60.575000000000003</v>
      </c>
      <c r="T943" s="20">
        <f t="shared" si="147"/>
        <v>50.875</v>
      </c>
      <c r="U943" s="19">
        <f t="shared" si="148"/>
        <v>52.491666666666674</v>
      </c>
      <c r="V943" s="19">
        <f t="shared" si="149"/>
        <v>52.087500000000006</v>
      </c>
    </row>
    <row r="944" spans="1:22" ht="13.5" x14ac:dyDescent="0.25">
      <c r="A944" s="3">
        <f>RSI!A944</f>
        <v>43381</v>
      </c>
      <c r="B944" s="2">
        <f>RSI!B944</f>
        <v>4.57</v>
      </c>
      <c r="C944" s="2">
        <f>RSI!I944</f>
        <v>40.686643663221311</v>
      </c>
      <c r="D944" s="2">
        <f>MACD!E944</f>
        <v>5.3918144733703599E-2</v>
      </c>
      <c r="E944" s="2">
        <f>MACD!F944</f>
        <v>7.3395137115840656E-2</v>
      </c>
      <c r="F944" s="2">
        <f>'Moving Avg'!D944</f>
        <v>4.5879999999999992</v>
      </c>
      <c r="G944" s="2">
        <f>'Moving Avg'!F944</f>
        <v>4.6625000000000014</v>
      </c>
      <c r="H944" s="2">
        <f>'Moving Avg'!G944</f>
        <v>4.8949999999999996</v>
      </c>
      <c r="I944" s="2">
        <f>'Moving Avg'!H944</f>
        <v>4.3599500000000004</v>
      </c>
      <c r="J944" s="17" t="str">
        <f>OBV!F944</f>
        <v>BULLISH</v>
      </c>
      <c r="K944" s="17" t="str">
        <f>OBV!G944</f>
        <v>NEUTRAL</v>
      </c>
      <c r="L944" s="17" t="str">
        <f>OBV!H944</f>
        <v>BULLISH DIVERGENCE</v>
      </c>
      <c r="M944" s="19">
        <f t="shared" si="140"/>
        <v>25</v>
      </c>
      <c r="N944" s="19">
        <f t="shared" si="141"/>
        <v>45</v>
      </c>
      <c r="O944" s="19">
        <f t="shared" si="142"/>
        <v>50</v>
      </c>
      <c r="P944" s="19">
        <f t="shared" si="143"/>
        <v>66.5</v>
      </c>
      <c r="Q944" s="20">
        <f t="shared" si="144"/>
        <v>41.975000000000001</v>
      </c>
      <c r="R944" s="20">
        <f t="shared" si="145"/>
        <v>48.125</v>
      </c>
      <c r="S944" s="20">
        <f t="shared" si="146"/>
        <v>52.924999999999997</v>
      </c>
      <c r="T944" s="20">
        <f t="shared" si="147"/>
        <v>46.625</v>
      </c>
      <c r="U944" s="19">
        <f t="shared" si="148"/>
        <v>47.67499999999999</v>
      </c>
      <c r="V944" s="19">
        <f t="shared" si="149"/>
        <v>47.412499999999994</v>
      </c>
    </row>
    <row r="945" spans="1:22" ht="13.5" x14ac:dyDescent="0.25">
      <c r="A945" s="3">
        <f>RSI!A945</f>
        <v>43382</v>
      </c>
      <c r="B945" s="2">
        <f>RSI!B945</f>
        <v>4.58</v>
      </c>
      <c r="C945" s="2">
        <f>RSI!I945</f>
        <v>41.422873188808673</v>
      </c>
      <c r="D945" s="2">
        <f>MACD!E945</f>
        <v>4.2743885909521495E-2</v>
      </c>
      <c r="E945" s="2">
        <f>MACD!F945</f>
        <v>6.7264886874576824E-2</v>
      </c>
      <c r="F945" s="2">
        <f>'Moving Avg'!D945</f>
        <v>4.57</v>
      </c>
      <c r="G945" s="2">
        <f>'Moving Avg'!F945</f>
        <v>4.6515000000000004</v>
      </c>
      <c r="H945" s="2">
        <f>'Moving Avg'!G945</f>
        <v>4.8847999999999994</v>
      </c>
      <c r="I945" s="2">
        <f>'Moving Avg'!H945</f>
        <v>4.3647000000000009</v>
      </c>
      <c r="J945" s="17" t="str">
        <f>OBV!F945</f>
        <v>BULLISH</v>
      </c>
      <c r="K945" s="17" t="str">
        <f>OBV!G945</f>
        <v>NEUTRAL</v>
      </c>
      <c r="L945" s="17" t="str">
        <f>OBV!H945</f>
        <v>BULLISH DIVERGENCE</v>
      </c>
      <c r="M945" s="19">
        <f t="shared" si="140"/>
        <v>25</v>
      </c>
      <c r="N945" s="19">
        <f t="shared" si="141"/>
        <v>100</v>
      </c>
      <c r="O945" s="19">
        <f t="shared" si="142"/>
        <v>50</v>
      </c>
      <c r="P945" s="19">
        <f t="shared" si="143"/>
        <v>66.5</v>
      </c>
      <c r="Q945" s="20">
        <f t="shared" si="144"/>
        <v>61.225000000000001</v>
      </c>
      <c r="R945" s="20">
        <f t="shared" si="145"/>
        <v>59.125</v>
      </c>
      <c r="S945" s="20">
        <f t="shared" si="146"/>
        <v>61.174999999999997</v>
      </c>
      <c r="T945" s="20">
        <f t="shared" si="147"/>
        <v>60.375</v>
      </c>
      <c r="U945" s="19">
        <f t="shared" si="148"/>
        <v>60.508333333333326</v>
      </c>
      <c r="V945" s="19">
        <f t="shared" si="149"/>
        <v>60.474999999999994</v>
      </c>
    </row>
    <row r="946" spans="1:22" ht="13.5" x14ac:dyDescent="0.25">
      <c r="A946" s="3">
        <f>RSI!A946</f>
        <v>43383</v>
      </c>
      <c r="B946" s="2">
        <f>RSI!B946</f>
        <v>4.54</v>
      </c>
      <c r="C946" s="2">
        <f>RSI!I946</f>
        <v>39.320432783538223</v>
      </c>
      <c r="D946" s="2">
        <f>MACD!E946</f>
        <v>3.2419393828930332E-2</v>
      </c>
      <c r="E946" s="2">
        <f>MACD!F946</f>
        <v>6.0295788265447528E-2</v>
      </c>
      <c r="F946" s="2">
        <f>'Moving Avg'!D946</f>
        <v>4.5540000000000003</v>
      </c>
      <c r="G946" s="2">
        <f>'Moving Avg'!F946</f>
        <v>4.6450000000000005</v>
      </c>
      <c r="H946" s="2">
        <f>'Moving Avg'!G946</f>
        <v>4.8755999999999995</v>
      </c>
      <c r="I946" s="2">
        <f>'Moving Avg'!H946</f>
        <v>4.3694000000000006</v>
      </c>
      <c r="J946" s="17" t="str">
        <f>OBV!F946</f>
        <v>BULLISH</v>
      </c>
      <c r="K946" s="17" t="str">
        <f>OBV!G946</f>
        <v>NEUTRAL</v>
      </c>
      <c r="L946" s="17" t="str">
        <f>OBV!H946</f>
        <v>BULLISH DIVERGENCE</v>
      </c>
      <c r="M946" s="19">
        <f t="shared" si="140"/>
        <v>25</v>
      </c>
      <c r="N946" s="19">
        <f t="shared" si="141"/>
        <v>100</v>
      </c>
      <c r="O946" s="19">
        <f t="shared" si="142"/>
        <v>50</v>
      </c>
      <c r="P946" s="19">
        <f t="shared" si="143"/>
        <v>66.5</v>
      </c>
      <c r="Q946" s="20">
        <f t="shared" si="144"/>
        <v>61.225000000000001</v>
      </c>
      <c r="R946" s="20">
        <f t="shared" si="145"/>
        <v>59.125</v>
      </c>
      <c r="S946" s="20">
        <f t="shared" si="146"/>
        <v>61.174999999999997</v>
      </c>
      <c r="T946" s="20">
        <f t="shared" si="147"/>
        <v>60.375</v>
      </c>
      <c r="U946" s="19">
        <f t="shared" si="148"/>
        <v>60.508333333333326</v>
      </c>
      <c r="V946" s="19">
        <f t="shared" si="149"/>
        <v>60.474999999999994</v>
      </c>
    </row>
    <row r="947" spans="1:22" ht="13.5" x14ac:dyDescent="0.25">
      <c r="A947" s="3">
        <f>RSI!A947</f>
        <v>43384</v>
      </c>
      <c r="B947" s="2">
        <f>RSI!B947</f>
        <v>4.57</v>
      </c>
      <c r="C947" s="2">
        <f>RSI!I947</f>
        <v>41.710022335462284</v>
      </c>
      <c r="D947" s="2">
        <f>MACD!E947</f>
        <v>1.3191721756341757E-2</v>
      </c>
      <c r="E947" s="2">
        <f>MACD!F947</f>
        <v>5.0874974963626377E-2</v>
      </c>
      <c r="F947" s="2">
        <f>'Moving Avg'!D947</f>
        <v>4.57</v>
      </c>
      <c r="G947" s="2">
        <f>'Moving Avg'!F947</f>
        <v>4.6385000000000005</v>
      </c>
      <c r="H947" s="2">
        <f>'Moving Avg'!G947</f>
        <v>4.8669999999999991</v>
      </c>
      <c r="I947" s="2">
        <f>'Moving Avg'!H947</f>
        <v>4.3742500000000009</v>
      </c>
      <c r="J947" s="17" t="str">
        <f>OBV!F947</f>
        <v>BULLISH</v>
      </c>
      <c r="K947" s="17" t="str">
        <f>OBV!G947</f>
        <v>NEUTRAL</v>
      </c>
      <c r="L947" s="17" t="str">
        <f>OBV!H947</f>
        <v>CONFIRMED BULLISH</v>
      </c>
      <c r="M947" s="19">
        <f t="shared" si="140"/>
        <v>25</v>
      </c>
      <c r="N947" s="19">
        <f t="shared" si="141"/>
        <v>100</v>
      </c>
      <c r="O947" s="19">
        <f t="shared" si="142"/>
        <v>50</v>
      </c>
      <c r="P947" s="19">
        <f t="shared" si="143"/>
        <v>83.5</v>
      </c>
      <c r="Q947" s="20">
        <f t="shared" si="144"/>
        <v>63.774999999999999</v>
      </c>
      <c r="R947" s="20">
        <f t="shared" si="145"/>
        <v>63.375</v>
      </c>
      <c r="S947" s="20">
        <f t="shared" si="146"/>
        <v>68.825000000000003</v>
      </c>
      <c r="T947" s="20">
        <f t="shared" si="147"/>
        <v>64.625</v>
      </c>
      <c r="U947" s="19">
        <f t="shared" si="148"/>
        <v>65.325000000000003</v>
      </c>
      <c r="V947" s="19">
        <f t="shared" si="149"/>
        <v>65.150000000000006</v>
      </c>
    </row>
    <row r="948" spans="1:22" ht="13.5" x14ac:dyDescent="0.25">
      <c r="A948" s="3">
        <f>RSI!A948</f>
        <v>43385</v>
      </c>
      <c r="B948" s="2">
        <f>RSI!B948</f>
        <v>4.57</v>
      </c>
      <c r="C948" s="2">
        <f>RSI!I948</f>
        <v>41.710022335462284</v>
      </c>
      <c r="D948" s="2">
        <f>MACD!E948</f>
        <v>-3.9033685769549464E-3</v>
      </c>
      <c r="E948" s="2">
        <f>MACD!F948</f>
        <v>3.9919306255510115E-2</v>
      </c>
      <c r="F948" s="2">
        <f>'Moving Avg'!D948</f>
        <v>4.5660000000000007</v>
      </c>
      <c r="G948" s="2">
        <f>'Moving Avg'!F948</f>
        <v>4.6284999999999998</v>
      </c>
      <c r="H948" s="2">
        <f>'Moving Avg'!G948</f>
        <v>4.8565999999999994</v>
      </c>
      <c r="I948" s="2">
        <f>'Moving Avg'!H948</f>
        <v>4.3791000000000011</v>
      </c>
      <c r="J948" s="17" t="str">
        <f>OBV!F948</f>
        <v>BULLISH</v>
      </c>
      <c r="K948" s="17" t="str">
        <f>OBV!G948</f>
        <v>NEUTRAL</v>
      </c>
      <c r="L948" s="17" t="str">
        <f>OBV!H948</f>
        <v>BULLISH DIVERGENCE</v>
      </c>
      <c r="M948" s="19">
        <f t="shared" si="140"/>
        <v>25</v>
      </c>
      <c r="N948" s="19">
        <f t="shared" si="141"/>
        <v>100</v>
      </c>
      <c r="O948" s="19">
        <f t="shared" si="142"/>
        <v>50</v>
      </c>
      <c r="P948" s="19">
        <f t="shared" si="143"/>
        <v>66.5</v>
      </c>
      <c r="Q948" s="20">
        <f t="shared" si="144"/>
        <v>61.225000000000001</v>
      </c>
      <c r="R948" s="20">
        <f t="shared" si="145"/>
        <v>59.125</v>
      </c>
      <c r="S948" s="20">
        <f t="shared" si="146"/>
        <v>61.174999999999997</v>
      </c>
      <c r="T948" s="20">
        <f t="shared" si="147"/>
        <v>60.375</v>
      </c>
      <c r="U948" s="19">
        <f t="shared" si="148"/>
        <v>60.508333333333326</v>
      </c>
      <c r="V948" s="19">
        <f t="shared" si="149"/>
        <v>60.474999999999994</v>
      </c>
    </row>
    <row r="949" spans="1:22" ht="13.5" x14ac:dyDescent="0.25">
      <c r="A949" s="3">
        <f>RSI!A949</f>
        <v>43389</v>
      </c>
      <c r="B949" s="2">
        <f>RSI!B949</f>
        <v>4.62</v>
      </c>
      <c r="C949" s="2">
        <f>RSI!I949</f>
        <v>45.833200736423471</v>
      </c>
      <c r="D949" s="2">
        <f>MACD!E949</f>
        <v>-2.9504807346434347E-3</v>
      </c>
      <c r="E949" s="2">
        <f>MACD!F949</f>
        <v>3.1345348857479402E-2</v>
      </c>
      <c r="F949" s="2">
        <f>'Moving Avg'!D949</f>
        <v>4.5760000000000005</v>
      </c>
      <c r="G949" s="2">
        <f>'Moving Avg'!F949</f>
        <v>4.6185</v>
      </c>
      <c r="H949" s="2">
        <f>'Moving Avg'!G949</f>
        <v>4.8459999999999992</v>
      </c>
      <c r="I949" s="2">
        <f>'Moving Avg'!H949</f>
        <v>4.3839500000000005</v>
      </c>
      <c r="J949" s="17" t="str">
        <f>OBV!F949</f>
        <v>BULLISH</v>
      </c>
      <c r="K949" s="17" t="str">
        <f>OBV!G949</f>
        <v>NEUTRAL</v>
      </c>
      <c r="L949" s="17" t="str">
        <f>OBV!H949</f>
        <v>CONFIRMED BULLISH</v>
      </c>
      <c r="M949" s="19">
        <f t="shared" si="140"/>
        <v>25</v>
      </c>
      <c r="N949" s="19">
        <f t="shared" si="141"/>
        <v>100</v>
      </c>
      <c r="O949" s="19">
        <f t="shared" si="142"/>
        <v>50</v>
      </c>
      <c r="P949" s="19">
        <f t="shared" si="143"/>
        <v>83.5</v>
      </c>
      <c r="Q949" s="20">
        <f t="shared" si="144"/>
        <v>63.774999999999999</v>
      </c>
      <c r="R949" s="20">
        <f t="shared" si="145"/>
        <v>63.375</v>
      </c>
      <c r="S949" s="20">
        <f t="shared" si="146"/>
        <v>68.825000000000003</v>
      </c>
      <c r="T949" s="20">
        <f t="shared" si="147"/>
        <v>64.625</v>
      </c>
      <c r="U949" s="19">
        <f t="shared" si="148"/>
        <v>65.325000000000003</v>
      </c>
      <c r="V949" s="19">
        <f t="shared" si="149"/>
        <v>65.150000000000006</v>
      </c>
    </row>
    <row r="950" spans="1:22" ht="13.5" x14ac:dyDescent="0.25">
      <c r="A950" s="3">
        <f>RSI!A950</f>
        <v>43390</v>
      </c>
      <c r="B950" s="2">
        <f>RSI!B950</f>
        <v>4.5999999999999996</v>
      </c>
      <c r="C950" s="2">
        <f>RSI!I950</f>
        <v>44.477925705715613</v>
      </c>
      <c r="D950" s="2">
        <f>MACD!E950</f>
        <v>2.7299924265360431E-3</v>
      </c>
      <c r="E950" s="2">
        <f>MACD!F950</f>
        <v>2.5622277571290732E-2</v>
      </c>
      <c r="F950" s="2">
        <f>'Moving Avg'!D950</f>
        <v>4.58</v>
      </c>
      <c r="G950" s="2">
        <f>'Moving Avg'!F950</f>
        <v>4.6089999999999991</v>
      </c>
      <c r="H950" s="2">
        <f>'Moving Avg'!G950</f>
        <v>4.831999999999999</v>
      </c>
      <c r="I950" s="2">
        <f>'Moving Avg'!H950</f>
        <v>4.3885500000000004</v>
      </c>
      <c r="J950" s="17" t="str">
        <f>OBV!F950</f>
        <v>BEARISH</v>
      </c>
      <c r="K950" s="17" t="str">
        <f>OBV!G950</f>
        <v>NEUTRAL</v>
      </c>
      <c r="L950" s="17" t="str">
        <f>OBV!H950</f>
        <v>BEARISH DIVERGENCE</v>
      </c>
      <c r="M950" s="19">
        <f t="shared" si="140"/>
        <v>25</v>
      </c>
      <c r="N950" s="19">
        <f t="shared" si="141"/>
        <v>100</v>
      </c>
      <c r="O950" s="19">
        <f t="shared" si="142"/>
        <v>50</v>
      </c>
      <c r="P950" s="19">
        <f t="shared" si="143"/>
        <v>16.5</v>
      </c>
      <c r="Q950" s="20">
        <f t="shared" si="144"/>
        <v>53.725000000000001</v>
      </c>
      <c r="R950" s="20">
        <f t="shared" si="145"/>
        <v>46.625</v>
      </c>
      <c r="S950" s="20">
        <f t="shared" si="146"/>
        <v>38.674999999999997</v>
      </c>
      <c r="T950" s="20">
        <f t="shared" si="147"/>
        <v>47.875</v>
      </c>
      <c r="U950" s="19">
        <f t="shared" si="148"/>
        <v>46.341666666666661</v>
      </c>
      <c r="V950" s="19">
        <f t="shared" si="149"/>
        <v>46.724999999999994</v>
      </c>
    </row>
    <row r="951" spans="1:22" ht="13.5" x14ac:dyDescent="0.25">
      <c r="A951" s="3">
        <f>RSI!A951</f>
        <v>43391</v>
      </c>
      <c r="B951" s="2">
        <f>RSI!B951</f>
        <v>4.51</v>
      </c>
      <c r="C951" s="2">
        <f>RSI!I951</f>
        <v>38.903129609434082</v>
      </c>
      <c r="D951" s="2">
        <f>MACD!E951</f>
        <v>6.9214743342804752E-3</v>
      </c>
      <c r="E951" s="2">
        <f>MACD!F951</f>
        <v>2.1882116923888681E-2</v>
      </c>
      <c r="F951" s="2">
        <f>'Moving Avg'!D951</f>
        <v>4.5739999999999998</v>
      </c>
      <c r="G951" s="2">
        <f>'Moving Avg'!F951</f>
        <v>4.5955000000000004</v>
      </c>
      <c r="H951" s="2">
        <f>'Moving Avg'!G951</f>
        <v>4.8191999999999986</v>
      </c>
      <c r="I951" s="2">
        <f>'Moving Avg'!H951</f>
        <v>4.392850000000001</v>
      </c>
      <c r="J951" s="17" t="str">
        <f>OBV!F951</f>
        <v>BULLISH</v>
      </c>
      <c r="K951" s="17" t="str">
        <f>OBV!G951</f>
        <v>NEUTRAL</v>
      </c>
      <c r="L951" s="17" t="str">
        <f>OBV!H951</f>
        <v>BULLISH DIVERGENCE</v>
      </c>
      <c r="M951" s="19">
        <f t="shared" si="140"/>
        <v>25</v>
      </c>
      <c r="N951" s="19">
        <f t="shared" si="141"/>
        <v>45</v>
      </c>
      <c r="O951" s="19">
        <f t="shared" si="142"/>
        <v>50</v>
      </c>
      <c r="P951" s="19">
        <f t="shared" si="143"/>
        <v>66.5</v>
      </c>
      <c r="Q951" s="20">
        <f t="shared" si="144"/>
        <v>41.975000000000001</v>
      </c>
      <c r="R951" s="20">
        <f t="shared" si="145"/>
        <v>48.125</v>
      </c>
      <c r="S951" s="20">
        <f t="shared" si="146"/>
        <v>52.924999999999997</v>
      </c>
      <c r="T951" s="20">
        <f t="shared" si="147"/>
        <v>46.625</v>
      </c>
      <c r="U951" s="19">
        <f t="shared" si="148"/>
        <v>47.67499999999999</v>
      </c>
      <c r="V951" s="19">
        <f t="shared" si="149"/>
        <v>47.412499999999994</v>
      </c>
    </row>
    <row r="952" spans="1:22" ht="13.5" x14ac:dyDescent="0.25">
      <c r="A952" s="3">
        <f>RSI!A952</f>
        <v>43392</v>
      </c>
      <c r="B952" s="2">
        <f>RSI!B952</f>
        <v>4.51</v>
      </c>
      <c r="C952" s="2">
        <f>RSI!I952</f>
        <v>38.903129609434082</v>
      </c>
      <c r="D952" s="2">
        <f>MACD!E952</f>
        <v>-8.619917040954661E-3</v>
      </c>
      <c r="E952" s="2">
        <f>MACD!F952</f>
        <v>1.5781710130920015E-2</v>
      </c>
      <c r="F952" s="2">
        <f>'Moving Avg'!D952</f>
        <v>4.5620000000000003</v>
      </c>
      <c r="G952" s="2">
        <f>'Moving Avg'!F952</f>
        <v>4.5840000000000005</v>
      </c>
      <c r="H952" s="2">
        <f>'Moving Avg'!G952</f>
        <v>4.8053999999999988</v>
      </c>
      <c r="I952" s="2">
        <f>'Moving Avg'!H952</f>
        <v>4.3970000000000011</v>
      </c>
      <c r="J952" s="17" t="str">
        <f>OBV!F952</f>
        <v>BEARISH</v>
      </c>
      <c r="K952" s="17" t="str">
        <f>OBV!G952</f>
        <v>NEUTRAL</v>
      </c>
      <c r="L952" s="17" t="str">
        <f>OBV!H952</f>
        <v>CONFIRMED BEARISH</v>
      </c>
      <c r="M952" s="19">
        <f t="shared" si="140"/>
        <v>25</v>
      </c>
      <c r="N952" s="19">
        <f t="shared" si="141"/>
        <v>100</v>
      </c>
      <c r="O952" s="19">
        <f t="shared" si="142"/>
        <v>50</v>
      </c>
      <c r="P952" s="19">
        <f t="shared" si="143"/>
        <v>16.5</v>
      </c>
      <c r="Q952" s="20">
        <f t="shared" si="144"/>
        <v>53.725000000000001</v>
      </c>
      <c r="R952" s="20">
        <f t="shared" si="145"/>
        <v>46.625</v>
      </c>
      <c r="S952" s="20">
        <f t="shared" si="146"/>
        <v>38.674999999999997</v>
      </c>
      <c r="T952" s="20">
        <f t="shared" si="147"/>
        <v>47.875</v>
      </c>
      <c r="U952" s="19">
        <f t="shared" si="148"/>
        <v>46.341666666666661</v>
      </c>
      <c r="V952" s="19">
        <f t="shared" si="149"/>
        <v>46.724999999999994</v>
      </c>
    </row>
    <row r="953" spans="1:22" ht="13.5" x14ac:dyDescent="0.25">
      <c r="A953" s="3">
        <f>RSI!A953</f>
        <v>43395</v>
      </c>
      <c r="B953" s="2">
        <f>RSI!B953</f>
        <v>4.59</v>
      </c>
      <c r="C953" s="2">
        <f>RSI!I953</f>
        <v>45.894220733361436</v>
      </c>
      <c r="D953" s="2">
        <f>MACD!E953</f>
        <v>-1.1467218921370481E-2</v>
      </c>
      <c r="E953" s="2">
        <f>MACD!F953</f>
        <v>1.0331924320461917E-2</v>
      </c>
      <c r="F953" s="2">
        <f>'Moving Avg'!D953</f>
        <v>4.5659999999999998</v>
      </c>
      <c r="G953" s="2">
        <f>'Moving Avg'!F953</f>
        <v>4.5805000000000007</v>
      </c>
      <c r="H953" s="2">
        <f>'Moving Avg'!G953</f>
        <v>4.7941999999999982</v>
      </c>
      <c r="I953" s="2">
        <f>'Moving Avg'!H953</f>
        <v>4.4020000000000019</v>
      </c>
      <c r="J953" s="17" t="str">
        <f>OBV!F953</f>
        <v>BEARISH</v>
      </c>
      <c r="K953" s="17" t="str">
        <f>OBV!G953</f>
        <v>NEUTRAL</v>
      </c>
      <c r="L953" s="17" t="str">
        <f>OBV!H953</f>
        <v>BEARISH DIVERGENCE</v>
      </c>
      <c r="M953" s="19">
        <f t="shared" si="140"/>
        <v>25</v>
      </c>
      <c r="N953" s="19">
        <f t="shared" si="141"/>
        <v>100</v>
      </c>
      <c r="O953" s="19">
        <f t="shared" si="142"/>
        <v>50</v>
      </c>
      <c r="P953" s="19">
        <f t="shared" si="143"/>
        <v>16.5</v>
      </c>
      <c r="Q953" s="20">
        <f t="shared" si="144"/>
        <v>53.725000000000001</v>
      </c>
      <c r="R953" s="20">
        <f t="shared" si="145"/>
        <v>46.625</v>
      </c>
      <c r="S953" s="20">
        <f t="shared" si="146"/>
        <v>38.674999999999997</v>
      </c>
      <c r="T953" s="20">
        <f t="shared" si="147"/>
        <v>47.875</v>
      </c>
      <c r="U953" s="19">
        <f t="shared" si="148"/>
        <v>46.341666666666661</v>
      </c>
      <c r="V953" s="19">
        <f t="shared" si="149"/>
        <v>46.724999999999994</v>
      </c>
    </row>
    <row r="954" spans="1:22" ht="13.5" x14ac:dyDescent="0.25">
      <c r="A954" s="3">
        <f>RSI!A954</f>
        <v>43396</v>
      </c>
      <c r="B954" s="2">
        <f>RSI!B954</f>
        <v>4.49</v>
      </c>
      <c r="C954" s="2">
        <f>RSI!I954</f>
        <v>39.768466861569379</v>
      </c>
      <c r="D954" s="2">
        <f>MACD!E954</f>
        <v>-9.2368461049279205E-3</v>
      </c>
      <c r="E954" s="2">
        <f>MACD!F954</f>
        <v>6.4181702353839493E-3</v>
      </c>
      <c r="F954" s="2">
        <f>'Moving Avg'!D954</f>
        <v>4.5400000000000009</v>
      </c>
      <c r="G954" s="2">
        <f>'Moving Avg'!F954</f>
        <v>4.573500000000001</v>
      </c>
      <c r="H954" s="2">
        <f>'Moving Avg'!G954</f>
        <v>4.7801999999999989</v>
      </c>
      <c r="I954" s="2">
        <f>'Moving Avg'!H954</f>
        <v>4.4060000000000015</v>
      </c>
      <c r="J954" s="17" t="str">
        <f>OBV!F954</f>
        <v>BEARISH</v>
      </c>
      <c r="K954" s="17" t="str">
        <f>OBV!G954</f>
        <v>NEUTRAL</v>
      </c>
      <c r="L954" s="17" t="str">
        <f>OBV!H954</f>
        <v>CONFIRMED BEARISH</v>
      </c>
      <c r="M954" s="19">
        <f t="shared" si="140"/>
        <v>25</v>
      </c>
      <c r="N954" s="19">
        <f t="shared" si="141"/>
        <v>45</v>
      </c>
      <c r="O954" s="19">
        <f t="shared" si="142"/>
        <v>50</v>
      </c>
      <c r="P954" s="19">
        <f t="shared" si="143"/>
        <v>16.5</v>
      </c>
      <c r="Q954" s="20">
        <f t="shared" si="144"/>
        <v>34.475000000000001</v>
      </c>
      <c r="R954" s="20">
        <f t="shared" si="145"/>
        <v>35.625</v>
      </c>
      <c r="S954" s="20">
        <f t="shared" si="146"/>
        <v>30.425000000000001</v>
      </c>
      <c r="T954" s="20">
        <f t="shared" si="147"/>
        <v>34.125</v>
      </c>
      <c r="U954" s="19">
        <f t="shared" si="148"/>
        <v>33.508333333333333</v>
      </c>
      <c r="V954" s="19">
        <f t="shared" si="149"/>
        <v>33.662499999999994</v>
      </c>
    </row>
    <row r="955" spans="1:22" ht="13.5" x14ac:dyDescent="0.25">
      <c r="A955" s="3">
        <f>RSI!A955</f>
        <v>43397</v>
      </c>
      <c r="B955" s="2">
        <f>RSI!B955</f>
        <v>4.3600000000000003</v>
      </c>
      <c r="C955" s="2">
        <f>RSI!I955</f>
        <v>33.507133160413602</v>
      </c>
      <c r="D955" s="2">
        <f>MACD!E955</f>
        <v>4.6956322681239726E-3</v>
      </c>
      <c r="E955" s="2">
        <f>MACD!F955</f>
        <v>6.0736626419319543E-3</v>
      </c>
      <c r="F955" s="2">
        <f>'Moving Avg'!D955</f>
        <v>4.492</v>
      </c>
      <c r="G955" s="2">
        <f>'Moving Avg'!F955</f>
        <v>4.5600000000000005</v>
      </c>
      <c r="H955" s="2">
        <f>'Moving Avg'!G955</f>
        <v>4.7657999999999996</v>
      </c>
      <c r="I955" s="2">
        <f>'Moving Avg'!H955</f>
        <v>4.4092000000000011</v>
      </c>
      <c r="J955" s="17" t="str">
        <f>OBV!F955</f>
        <v>BEARISH</v>
      </c>
      <c r="K955" s="17" t="str">
        <f>OBV!G955</f>
        <v>NEUTRAL</v>
      </c>
      <c r="L955" s="17" t="str">
        <f>OBV!H955</f>
        <v>CONFIRMED BEARISH</v>
      </c>
      <c r="M955" s="19">
        <f t="shared" si="140"/>
        <v>25</v>
      </c>
      <c r="N955" s="19">
        <f t="shared" si="141"/>
        <v>45</v>
      </c>
      <c r="O955" s="19">
        <f t="shared" si="142"/>
        <v>50</v>
      </c>
      <c r="P955" s="19">
        <f t="shared" si="143"/>
        <v>16.5</v>
      </c>
      <c r="Q955" s="20">
        <f t="shared" si="144"/>
        <v>34.475000000000001</v>
      </c>
      <c r="R955" s="20">
        <f t="shared" si="145"/>
        <v>35.625</v>
      </c>
      <c r="S955" s="20">
        <f t="shared" si="146"/>
        <v>30.425000000000001</v>
      </c>
      <c r="T955" s="20">
        <f t="shared" si="147"/>
        <v>34.125</v>
      </c>
      <c r="U955" s="19">
        <f t="shared" si="148"/>
        <v>33.508333333333333</v>
      </c>
      <c r="V955" s="19">
        <f t="shared" si="149"/>
        <v>33.662499999999994</v>
      </c>
    </row>
    <row r="956" spans="1:22" ht="13.5" x14ac:dyDescent="0.25">
      <c r="A956" s="3">
        <f>RSI!A956</f>
        <v>43398</v>
      </c>
      <c r="B956" s="2">
        <f>RSI!B956</f>
        <v>4.49</v>
      </c>
      <c r="C956" s="2">
        <f>RSI!I956</f>
        <v>43.146905803632372</v>
      </c>
      <c r="D956" s="2">
        <f>MACD!E956</f>
        <v>2.2815269220179957E-3</v>
      </c>
      <c r="E956" s="2">
        <f>MACD!F956</f>
        <v>5.3152354979491626E-3</v>
      </c>
      <c r="F956" s="2">
        <f>'Moving Avg'!D956</f>
        <v>4.4879999999999995</v>
      </c>
      <c r="G956" s="2">
        <f>'Moving Avg'!F956</f>
        <v>4.5545</v>
      </c>
      <c r="H956" s="2">
        <f>'Moving Avg'!G956</f>
        <v>4.7543999999999995</v>
      </c>
      <c r="I956" s="2">
        <f>'Moving Avg'!H956</f>
        <v>4.4131500000000008</v>
      </c>
      <c r="J956" s="17" t="str">
        <f>OBV!F956</f>
        <v>BULLISH</v>
      </c>
      <c r="K956" s="17" t="str">
        <f>OBV!G956</f>
        <v>STRONG</v>
      </c>
      <c r="L956" s="17" t="str">
        <f>OBV!H956</f>
        <v>BULLISH DIVERGENCE</v>
      </c>
      <c r="M956" s="19">
        <f t="shared" si="140"/>
        <v>25</v>
      </c>
      <c r="N956" s="19">
        <f t="shared" si="141"/>
        <v>45</v>
      </c>
      <c r="O956" s="19">
        <f t="shared" si="142"/>
        <v>50</v>
      </c>
      <c r="P956" s="19">
        <f t="shared" si="143"/>
        <v>83</v>
      </c>
      <c r="Q956" s="20">
        <f t="shared" si="144"/>
        <v>44.45</v>
      </c>
      <c r="R956" s="20">
        <f t="shared" si="145"/>
        <v>52.25</v>
      </c>
      <c r="S956" s="20">
        <f t="shared" si="146"/>
        <v>60.35</v>
      </c>
      <c r="T956" s="20">
        <f t="shared" si="147"/>
        <v>50.75</v>
      </c>
      <c r="U956" s="19">
        <f t="shared" si="148"/>
        <v>52.35</v>
      </c>
      <c r="V956" s="19">
        <f t="shared" si="149"/>
        <v>51.95</v>
      </c>
    </row>
    <row r="957" spans="1:22" ht="13.5" x14ac:dyDescent="0.25">
      <c r="A957" s="3">
        <f>RSI!A957</f>
        <v>43399</v>
      </c>
      <c r="B957" s="2">
        <f>RSI!B957</f>
        <v>4.53</v>
      </c>
      <c r="C957" s="2">
        <f>RSI!I957</f>
        <v>45.752877885246725</v>
      </c>
      <c r="D957" s="2">
        <f>MACD!E957</f>
        <v>2.5863557600036557E-3</v>
      </c>
      <c r="E957" s="2">
        <f>MACD!F957</f>
        <v>4.7694595503600615E-3</v>
      </c>
      <c r="F957" s="2">
        <f>'Moving Avg'!D957</f>
        <v>4.492</v>
      </c>
      <c r="G957" s="2">
        <f>'Moving Avg'!F957</f>
        <v>4.5540000000000003</v>
      </c>
      <c r="H957" s="2">
        <f>'Moving Avg'!G957</f>
        <v>4.7447999999999988</v>
      </c>
      <c r="I957" s="2">
        <f>'Moving Avg'!H957</f>
        <v>4.4177</v>
      </c>
      <c r="J957" s="17" t="str">
        <f>OBV!F957</f>
        <v>BULLISH</v>
      </c>
      <c r="K957" s="17" t="str">
        <f>OBV!G957</f>
        <v>STRONG</v>
      </c>
      <c r="L957" s="17" t="str">
        <f>OBV!H957</f>
        <v>CONFIRMED BULLISH</v>
      </c>
      <c r="M957" s="19">
        <f t="shared" si="140"/>
        <v>25</v>
      </c>
      <c r="N957" s="19">
        <f t="shared" si="141"/>
        <v>45</v>
      </c>
      <c r="O957" s="19">
        <f t="shared" si="142"/>
        <v>50</v>
      </c>
      <c r="P957" s="19">
        <f t="shared" si="143"/>
        <v>100</v>
      </c>
      <c r="Q957" s="20">
        <f t="shared" si="144"/>
        <v>47</v>
      </c>
      <c r="R957" s="20">
        <f t="shared" si="145"/>
        <v>56.5</v>
      </c>
      <c r="S957" s="20">
        <f t="shared" si="146"/>
        <v>68</v>
      </c>
      <c r="T957" s="20">
        <f t="shared" si="147"/>
        <v>55</v>
      </c>
      <c r="U957" s="19">
        <f t="shared" si="148"/>
        <v>57.166666666666664</v>
      </c>
      <c r="V957" s="19">
        <f t="shared" si="149"/>
        <v>56.625</v>
      </c>
    </row>
    <row r="958" spans="1:22" ht="13.5" x14ac:dyDescent="0.25">
      <c r="A958" s="3">
        <f>RSI!A958</f>
        <v>43402</v>
      </c>
      <c r="B958" s="2">
        <f>RSI!B958</f>
        <v>4.5599999999999996</v>
      </c>
      <c r="C958" s="2">
        <f>RSI!I958</f>
        <v>47.689524011094299</v>
      </c>
      <c r="D958" s="2">
        <f>MACD!E958</f>
        <v>1.0293258665736715E-3</v>
      </c>
      <c r="E958" s="2">
        <f>MACD!F958</f>
        <v>4.0214328136027834E-3</v>
      </c>
      <c r="F958" s="2">
        <f>'Moving Avg'!D958</f>
        <v>4.4859999999999998</v>
      </c>
      <c r="G958" s="2">
        <f>'Moving Avg'!F958</f>
        <v>4.5555000000000003</v>
      </c>
      <c r="H958" s="2">
        <f>'Moving Avg'!G958</f>
        <v>4.7359999999999998</v>
      </c>
      <c r="I958" s="2">
        <f>'Moving Avg'!H958</f>
        <v>4.4223499999999998</v>
      </c>
      <c r="J958" s="17" t="str">
        <f>OBV!F958</f>
        <v>BULLISH</v>
      </c>
      <c r="K958" s="17" t="str">
        <f>OBV!G958</f>
        <v>STRONG</v>
      </c>
      <c r="L958" s="17" t="str">
        <f>OBV!H958</f>
        <v>BULLISH DIVERGENCE</v>
      </c>
      <c r="M958" s="19">
        <f t="shared" si="140"/>
        <v>25</v>
      </c>
      <c r="N958" s="19">
        <f t="shared" si="141"/>
        <v>45</v>
      </c>
      <c r="O958" s="19">
        <f t="shared" si="142"/>
        <v>50</v>
      </c>
      <c r="P958" s="19">
        <f t="shared" si="143"/>
        <v>83</v>
      </c>
      <c r="Q958" s="20">
        <f t="shared" si="144"/>
        <v>44.45</v>
      </c>
      <c r="R958" s="20">
        <f t="shared" si="145"/>
        <v>52.25</v>
      </c>
      <c r="S958" s="20">
        <f t="shared" si="146"/>
        <v>60.35</v>
      </c>
      <c r="T958" s="20">
        <f t="shared" si="147"/>
        <v>50.75</v>
      </c>
      <c r="U958" s="19">
        <f t="shared" si="148"/>
        <v>52.35</v>
      </c>
      <c r="V958" s="19">
        <f t="shared" si="149"/>
        <v>51.95</v>
      </c>
    </row>
    <row r="959" spans="1:22" ht="13.5" x14ac:dyDescent="0.25">
      <c r="A959" s="3">
        <f>RSI!A959</f>
        <v>43403</v>
      </c>
      <c r="B959" s="2">
        <f>RSI!B959</f>
        <v>4.53</v>
      </c>
      <c r="C959" s="2">
        <f>RSI!I959</f>
        <v>45.923904745345418</v>
      </c>
      <c r="D959" s="2">
        <f>MACD!E959</f>
        <v>9.8261904701075764E-3</v>
      </c>
      <c r="E959" s="2">
        <f>MACD!F959</f>
        <v>5.1823843449037427E-3</v>
      </c>
      <c r="F959" s="2">
        <f>'Moving Avg'!D959</f>
        <v>4.4940000000000007</v>
      </c>
      <c r="G959" s="2">
        <f>'Moving Avg'!F959</f>
        <v>4.5494999999999992</v>
      </c>
      <c r="H959" s="2">
        <f>'Moving Avg'!G959</f>
        <v>4.726399999999999</v>
      </c>
      <c r="I959" s="2">
        <f>'Moving Avg'!H959</f>
        <v>4.4268499999999991</v>
      </c>
      <c r="J959" s="17" t="str">
        <f>OBV!F959</f>
        <v>BULLISH</v>
      </c>
      <c r="K959" s="17" t="str">
        <f>OBV!G959</f>
        <v>STRONG</v>
      </c>
      <c r="L959" s="17" t="str">
        <f>OBV!H959</f>
        <v>CONFIRMED BULLISH</v>
      </c>
      <c r="M959" s="19">
        <f t="shared" si="140"/>
        <v>25</v>
      </c>
      <c r="N959" s="19">
        <f t="shared" si="141"/>
        <v>0</v>
      </c>
      <c r="O959" s="19">
        <f t="shared" si="142"/>
        <v>50</v>
      </c>
      <c r="P959" s="19">
        <f t="shared" si="143"/>
        <v>100</v>
      </c>
      <c r="Q959" s="20">
        <f t="shared" si="144"/>
        <v>31.25</v>
      </c>
      <c r="R959" s="20">
        <f t="shared" si="145"/>
        <v>47.5</v>
      </c>
      <c r="S959" s="20">
        <f t="shared" si="146"/>
        <v>61.25</v>
      </c>
      <c r="T959" s="20">
        <f t="shared" si="147"/>
        <v>43.75</v>
      </c>
      <c r="U959" s="19">
        <f t="shared" si="148"/>
        <v>46.666666666666664</v>
      </c>
      <c r="V959" s="19">
        <f t="shared" si="149"/>
        <v>45.9375</v>
      </c>
    </row>
    <row r="960" spans="1:22" ht="13.5" x14ac:dyDescent="0.25">
      <c r="A960" s="3">
        <f>RSI!A960</f>
        <v>43404</v>
      </c>
      <c r="B960" s="2">
        <f>RSI!B960</f>
        <v>4.47</v>
      </c>
      <c r="C960" s="2">
        <f>RSI!I960</f>
        <v>42.532282753100503</v>
      </c>
      <c r="D960" s="2">
        <f>MACD!E960</f>
        <v>1.8999503872076495E-2</v>
      </c>
      <c r="E960" s="2">
        <f>MACD!F960</f>
        <v>7.9458082503382939E-3</v>
      </c>
      <c r="F960" s="2">
        <f>'Moving Avg'!D960</f>
        <v>4.516</v>
      </c>
      <c r="G960" s="2">
        <f>'Moving Avg'!F960</f>
        <v>4.5395000000000003</v>
      </c>
      <c r="H960" s="2">
        <f>'Moving Avg'!G960</f>
        <v>4.7155999999999993</v>
      </c>
      <c r="I960" s="2">
        <f>'Moving Avg'!H960</f>
        <v>4.4310499999999999</v>
      </c>
      <c r="J960" s="17" t="str">
        <f>OBV!F960</f>
        <v>BULLISH</v>
      </c>
      <c r="K960" s="17" t="str">
        <f>OBV!G960</f>
        <v>STRONG</v>
      </c>
      <c r="L960" s="17" t="str">
        <f>OBV!H960</f>
        <v>CONFIRMED BULLISH</v>
      </c>
      <c r="M960" s="19">
        <f t="shared" si="140"/>
        <v>25</v>
      </c>
      <c r="N960" s="19">
        <f t="shared" si="141"/>
        <v>0</v>
      </c>
      <c r="O960" s="19">
        <f t="shared" si="142"/>
        <v>50</v>
      </c>
      <c r="P960" s="19">
        <f t="shared" si="143"/>
        <v>100</v>
      </c>
      <c r="Q960" s="20">
        <f t="shared" si="144"/>
        <v>31.25</v>
      </c>
      <c r="R960" s="20">
        <f t="shared" si="145"/>
        <v>47.5</v>
      </c>
      <c r="S960" s="20">
        <f t="shared" si="146"/>
        <v>61.25</v>
      </c>
      <c r="T960" s="20">
        <f t="shared" si="147"/>
        <v>43.75</v>
      </c>
      <c r="U960" s="19">
        <f t="shared" si="148"/>
        <v>46.666666666666664</v>
      </c>
      <c r="V960" s="19">
        <f t="shared" si="149"/>
        <v>45.9375</v>
      </c>
    </row>
    <row r="961" spans="1:22" ht="13.5" x14ac:dyDescent="0.25">
      <c r="A961" s="3">
        <f>RSI!A961</f>
        <v>43405</v>
      </c>
      <c r="B961" s="2">
        <f>RSI!B961</f>
        <v>4.49</v>
      </c>
      <c r="C961" s="2">
        <f>RSI!I961</f>
        <v>44.016482143190174</v>
      </c>
      <c r="D961" s="2">
        <f>MACD!E961</f>
        <v>1.2123900367954299E-2</v>
      </c>
      <c r="E961" s="2">
        <f>MACD!F961</f>
        <v>8.7814266738614963E-3</v>
      </c>
      <c r="F961" s="2">
        <f>'Moving Avg'!D961</f>
        <v>4.516</v>
      </c>
      <c r="G961" s="2">
        <f>'Moving Avg'!F961</f>
        <v>4.5329999999999995</v>
      </c>
      <c r="H961" s="2">
        <f>'Moving Avg'!G961</f>
        <v>4.7054</v>
      </c>
      <c r="I961" s="2">
        <f>'Moving Avg'!H961</f>
        <v>4.4352999999999989</v>
      </c>
      <c r="J961" s="17" t="str">
        <f>OBV!F961</f>
        <v>BULLISH</v>
      </c>
      <c r="K961" s="17" t="str">
        <f>OBV!G961</f>
        <v>NEUTRAL</v>
      </c>
      <c r="L961" s="17" t="str">
        <f>OBV!H961</f>
        <v>NEUTRAL</v>
      </c>
      <c r="M961" s="19">
        <f t="shared" si="140"/>
        <v>25</v>
      </c>
      <c r="N961" s="19">
        <f t="shared" si="141"/>
        <v>0</v>
      </c>
      <c r="O961" s="19">
        <f t="shared" si="142"/>
        <v>50</v>
      </c>
      <c r="P961" s="19">
        <f t="shared" si="143"/>
        <v>49.5</v>
      </c>
      <c r="Q961" s="20">
        <f t="shared" si="144"/>
        <v>23.675000000000001</v>
      </c>
      <c r="R961" s="20">
        <f t="shared" si="145"/>
        <v>34.875</v>
      </c>
      <c r="S961" s="20">
        <f t="shared" si="146"/>
        <v>38.525000000000006</v>
      </c>
      <c r="T961" s="20">
        <f t="shared" si="147"/>
        <v>31.125</v>
      </c>
      <c r="U961" s="19">
        <f t="shared" si="148"/>
        <v>32.358333333333334</v>
      </c>
      <c r="V961" s="19">
        <f t="shared" si="149"/>
        <v>32.049999999999997</v>
      </c>
    </row>
    <row r="962" spans="1:22" ht="13.5" x14ac:dyDescent="0.25">
      <c r="A962" s="3">
        <f>RSI!A962</f>
        <v>43406</v>
      </c>
      <c r="B962" s="2">
        <f>RSI!B962</f>
        <v>4.49</v>
      </c>
      <c r="C962" s="2">
        <f>RSI!I962</f>
        <v>44.016482143190167</v>
      </c>
      <c r="D962" s="2">
        <f>MACD!E962</f>
        <v>6.8267876468564026E-3</v>
      </c>
      <c r="E962" s="2">
        <f>MACD!F962</f>
        <v>8.3904988684604769E-3</v>
      </c>
      <c r="F962" s="2">
        <f>'Moving Avg'!D962</f>
        <v>4.508</v>
      </c>
      <c r="G962" s="2">
        <f>'Moving Avg'!F962</f>
        <v>4.5329999999999995</v>
      </c>
      <c r="H962" s="2">
        <f>'Moving Avg'!G962</f>
        <v>4.6952000000000007</v>
      </c>
      <c r="I962" s="2">
        <f>'Moving Avg'!H962</f>
        <v>4.4393499999999992</v>
      </c>
      <c r="J962" s="17" t="str">
        <f>OBV!F962</f>
        <v>BULLISH</v>
      </c>
      <c r="K962" s="17" t="str">
        <f>OBV!G962</f>
        <v>NEUTRAL</v>
      </c>
      <c r="L962" s="17" t="str">
        <f>OBV!H962</f>
        <v>BULLISH DIVERGENCE</v>
      </c>
      <c r="M962" s="19">
        <f t="shared" ref="M962:M1025" si="150">IF(C962&lt;30,50, IF(C962&gt;70, 0, 25))</f>
        <v>25</v>
      </c>
      <c r="N962" s="19">
        <f t="shared" ref="N962:N1025" si="151">IF(E962-D962&gt;0.02, 100, IF(E962-D962&lt;0,0,45))</f>
        <v>45</v>
      </c>
      <c r="O962" s="19">
        <f t="shared" ref="O962:O1025" si="152">IF(F962-I962&gt;10,100,IF(F962-I962&gt;5,75, IF(F962-I962&gt;0,50,0)))</f>
        <v>50</v>
      </c>
      <c r="P962" s="19">
        <f t="shared" ref="P962:P1025" si="153">IF(L962="confirmed bullish", 34, IF(L962="bullish divergence",17, 0))+IF(J962="bullish",33,IF(J962="bearish",0,16.5))+IF(K962="strong",33,IF(K962="weak",0,16.5))</f>
        <v>66.5</v>
      </c>
      <c r="Q962" s="20">
        <f t="shared" si="144"/>
        <v>41.975000000000001</v>
      </c>
      <c r="R962" s="20">
        <f t="shared" si="145"/>
        <v>48.125</v>
      </c>
      <c r="S962" s="20">
        <f t="shared" si="146"/>
        <v>52.924999999999997</v>
      </c>
      <c r="T962" s="20">
        <f t="shared" si="147"/>
        <v>46.625</v>
      </c>
      <c r="U962" s="19">
        <f t="shared" si="148"/>
        <v>47.67499999999999</v>
      </c>
      <c r="V962" s="19">
        <f t="shared" si="149"/>
        <v>47.412499999999994</v>
      </c>
    </row>
    <row r="963" spans="1:22" ht="13.5" x14ac:dyDescent="0.25">
      <c r="A963" s="3">
        <f>RSI!A963</f>
        <v>43409</v>
      </c>
      <c r="B963" s="2">
        <f>RSI!B963</f>
        <v>4.47</v>
      </c>
      <c r="C963" s="2">
        <f>RSI!I963</f>
        <v>42.736406394663007</v>
      </c>
      <c r="D963" s="2">
        <f>MACD!E963</f>
        <v>1.66159239748076E-2</v>
      </c>
      <c r="E963" s="2">
        <f>MACD!F963</f>
        <v>1.0035583889729902E-2</v>
      </c>
      <c r="F963" s="2">
        <f>'Moving Avg'!D963</f>
        <v>4.49</v>
      </c>
      <c r="G963" s="2">
        <f>'Moving Avg'!F963</f>
        <v>4.5269999999999992</v>
      </c>
      <c r="H963" s="2">
        <f>'Moving Avg'!G963</f>
        <v>4.684800000000001</v>
      </c>
      <c r="I963" s="2">
        <f>'Moving Avg'!H963</f>
        <v>4.4434499999999995</v>
      </c>
      <c r="J963" s="17" t="str">
        <f>OBV!F963</f>
        <v>BEARISH</v>
      </c>
      <c r="K963" s="17" t="str">
        <f>OBV!G963</f>
        <v>WEAK</v>
      </c>
      <c r="L963" s="17" t="str">
        <f>OBV!H963</f>
        <v>CONFIRMED BEARISH</v>
      </c>
      <c r="M963" s="19">
        <f t="shared" si="150"/>
        <v>25</v>
      </c>
      <c r="N963" s="19">
        <f t="shared" si="151"/>
        <v>0</v>
      </c>
      <c r="O963" s="19">
        <f t="shared" si="152"/>
        <v>50</v>
      </c>
      <c r="P963" s="19">
        <f t="shared" si="153"/>
        <v>0</v>
      </c>
      <c r="Q963" s="20">
        <f t="shared" ref="Q963:Q1026" si="154">0.35*M963+N963*0.35+O963*0.15+P963*0.15</f>
        <v>16.25</v>
      </c>
      <c r="R963" s="20">
        <f t="shared" ref="R963:R1026" si="155">M963*0.2+N963*0.2+O963*0.35+P963*0.25</f>
        <v>22.5</v>
      </c>
      <c r="S963" s="20">
        <f t="shared" ref="S963:S1026" si="156">M963*0.15+N963*0.15+O963*0.25+P963*0.45</f>
        <v>16.25</v>
      </c>
      <c r="T963" s="20">
        <f t="shared" ref="T963:T1026" si="157">0.25*SUM(M963:P963)</f>
        <v>18.75</v>
      </c>
      <c r="U963" s="19">
        <f t="shared" ref="U963:U1026" si="158">SUM(Q963:S963)/3</f>
        <v>18.333333333333332</v>
      </c>
      <c r="V963" s="19">
        <f t="shared" ref="V963:V1026" si="159">SUM(Q963:T963)/4</f>
        <v>18.4375</v>
      </c>
    </row>
    <row r="964" spans="1:22" ht="13.5" x14ac:dyDescent="0.25">
      <c r="A964" s="3">
        <f>RSI!A964</f>
        <v>43410</v>
      </c>
      <c r="B964" s="2">
        <f>RSI!B964</f>
        <v>4.4000000000000004</v>
      </c>
      <c r="C964" s="2">
        <f>RSI!I964</f>
        <v>38.514598723321086</v>
      </c>
      <c r="D964" s="2">
        <f>MACD!E964</f>
        <v>1.5264211138019235E-2</v>
      </c>
      <c r="E964" s="2">
        <f>MACD!F964</f>
        <v>1.1081309339387769E-2</v>
      </c>
      <c r="F964" s="2">
        <f>'Moving Avg'!D964</f>
        <v>4.4640000000000004</v>
      </c>
      <c r="G964" s="2">
        <f>'Moving Avg'!F964</f>
        <v>4.5185000000000004</v>
      </c>
      <c r="H964" s="2">
        <f>'Moving Avg'!G964</f>
        <v>4.6700000000000008</v>
      </c>
      <c r="I964" s="2">
        <f>'Moving Avg'!H964</f>
        <v>4.447449999999999</v>
      </c>
      <c r="J964" s="17" t="str">
        <f>OBV!F964</f>
        <v>BEARISH</v>
      </c>
      <c r="K964" s="17" t="str">
        <f>OBV!G964</f>
        <v>NEUTRAL</v>
      </c>
      <c r="L964" s="17" t="str">
        <f>OBV!H964</f>
        <v>CONFIRMED BEARISH</v>
      </c>
      <c r="M964" s="19">
        <f t="shared" si="150"/>
        <v>25</v>
      </c>
      <c r="N964" s="19">
        <f t="shared" si="151"/>
        <v>0</v>
      </c>
      <c r="O964" s="19">
        <f t="shared" si="152"/>
        <v>50</v>
      </c>
      <c r="P964" s="19">
        <f t="shared" si="153"/>
        <v>16.5</v>
      </c>
      <c r="Q964" s="20">
        <f t="shared" si="154"/>
        <v>18.725000000000001</v>
      </c>
      <c r="R964" s="20">
        <f t="shared" si="155"/>
        <v>26.625</v>
      </c>
      <c r="S964" s="20">
        <f t="shared" si="156"/>
        <v>23.675000000000001</v>
      </c>
      <c r="T964" s="20">
        <f t="shared" si="157"/>
        <v>22.875</v>
      </c>
      <c r="U964" s="19">
        <f t="shared" si="158"/>
        <v>23.008333333333336</v>
      </c>
      <c r="V964" s="19">
        <f t="shared" si="159"/>
        <v>22.975000000000001</v>
      </c>
    </row>
    <row r="965" spans="1:22" ht="13.5" x14ac:dyDescent="0.25">
      <c r="A965" s="3">
        <f>RSI!A965</f>
        <v>43411</v>
      </c>
      <c r="B965" s="2">
        <f>RSI!B965</f>
        <v>4.2699999999999996</v>
      </c>
      <c r="C965" s="2">
        <f>RSI!I965</f>
        <v>32.160508872275855</v>
      </c>
      <c r="D965" s="2">
        <f>MACD!E965</f>
        <v>4.6864963953732186E-3</v>
      </c>
      <c r="E965" s="2">
        <f>MACD!F965</f>
        <v>9.8023467505848599E-3</v>
      </c>
      <c r="F965" s="2">
        <f>'Moving Avg'!D965</f>
        <v>4.4240000000000004</v>
      </c>
      <c r="G965" s="2">
        <f>'Moving Avg'!F965</f>
        <v>4.5029999999999992</v>
      </c>
      <c r="H965" s="2">
        <f>'Moving Avg'!G965</f>
        <v>4.6544000000000008</v>
      </c>
      <c r="I965" s="2">
        <f>'Moving Avg'!H965</f>
        <v>4.4502499999999987</v>
      </c>
      <c r="J965" s="17" t="str">
        <f>OBV!F965</f>
        <v>BEARISH</v>
      </c>
      <c r="K965" s="17" t="str">
        <f>OBV!G965</f>
        <v>NEUTRAL</v>
      </c>
      <c r="L965" s="17" t="str">
        <f>OBV!H965</f>
        <v>CONFIRMED BEARISH</v>
      </c>
      <c r="M965" s="19">
        <f t="shared" si="150"/>
        <v>25</v>
      </c>
      <c r="N965" s="19">
        <f t="shared" si="151"/>
        <v>45</v>
      </c>
      <c r="O965" s="19">
        <f t="shared" si="152"/>
        <v>0</v>
      </c>
      <c r="P965" s="19">
        <f t="shared" si="153"/>
        <v>16.5</v>
      </c>
      <c r="Q965" s="20">
        <f t="shared" si="154"/>
        <v>26.975000000000001</v>
      </c>
      <c r="R965" s="20">
        <f t="shared" si="155"/>
        <v>18.125</v>
      </c>
      <c r="S965" s="20">
        <f t="shared" si="156"/>
        <v>17.925000000000001</v>
      </c>
      <c r="T965" s="20">
        <f t="shared" si="157"/>
        <v>21.625</v>
      </c>
      <c r="U965" s="19">
        <f t="shared" si="158"/>
        <v>21.008333333333336</v>
      </c>
      <c r="V965" s="19">
        <f t="shared" si="159"/>
        <v>21.162500000000001</v>
      </c>
    </row>
    <row r="966" spans="1:22" ht="13.5" x14ac:dyDescent="0.25">
      <c r="A966" s="3">
        <f>RSI!A966</f>
        <v>43412</v>
      </c>
      <c r="B966" s="2">
        <f>RSI!B966</f>
        <v>4.32</v>
      </c>
      <c r="C966" s="2">
        <f>RSI!I966</f>
        <v>36.499758985018289</v>
      </c>
      <c r="D966" s="2">
        <f>MACD!E966</f>
        <v>1.3667643005602415E-2</v>
      </c>
      <c r="E966" s="2">
        <f>MACD!F966</f>
        <v>1.0575406001588371E-2</v>
      </c>
      <c r="F966" s="2">
        <f>'Moving Avg'!D966</f>
        <v>4.3900000000000006</v>
      </c>
      <c r="G966" s="2">
        <f>'Moving Avg'!F966</f>
        <v>4.492</v>
      </c>
      <c r="H966" s="2">
        <f>'Moving Avg'!G966</f>
        <v>4.6408000000000005</v>
      </c>
      <c r="I966" s="2">
        <f>'Moving Avg'!H966</f>
        <v>4.4531999999999989</v>
      </c>
      <c r="J966" s="17" t="str">
        <f>OBV!F966</f>
        <v>BEARISH</v>
      </c>
      <c r="K966" s="17" t="str">
        <f>OBV!G966</f>
        <v>NEUTRAL</v>
      </c>
      <c r="L966" s="17" t="str">
        <f>OBV!H966</f>
        <v>CONFIRMED BEARISH</v>
      </c>
      <c r="M966" s="19">
        <f t="shared" si="150"/>
        <v>25</v>
      </c>
      <c r="N966" s="19">
        <f t="shared" si="151"/>
        <v>0</v>
      </c>
      <c r="O966" s="19">
        <f t="shared" si="152"/>
        <v>0</v>
      </c>
      <c r="P966" s="19">
        <f t="shared" si="153"/>
        <v>16.5</v>
      </c>
      <c r="Q966" s="20">
        <f t="shared" si="154"/>
        <v>11.225</v>
      </c>
      <c r="R966" s="20">
        <f t="shared" si="155"/>
        <v>9.125</v>
      </c>
      <c r="S966" s="20">
        <f t="shared" si="156"/>
        <v>11.175000000000001</v>
      </c>
      <c r="T966" s="20">
        <f t="shared" si="157"/>
        <v>10.375</v>
      </c>
      <c r="U966" s="19">
        <f t="shared" si="158"/>
        <v>10.508333333333335</v>
      </c>
      <c r="V966" s="19">
        <f t="shared" si="159"/>
        <v>10.475000000000001</v>
      </c>
    </row>
    <row r="967" spans="1:22" ht="13.5" x14ac:dyDescent="0.25">
      <c r="A967" s="3">
        <f>RSI!A967</f>
        <v>43413</v>
      </c>
      <c r="B967" s="2">
        <f>RSI!B967</f>
        <v>4.2</v>
      </c>
      <c r="C967" s="2">
        <f>RSI!I967</f>
        <v>31.321634935906076</v>
      </c>
      <c r="D967" s="2">
        <f>MACD!E967</f>
        <v>3.7528454247172327E-2</v>
      </c>
      <c r="E967" s="2">
        <f>MACD!F967</f>
        <v>1.5966015650705163E-2</v>
      </c>
      <c r="F967" s="2">
        <f>'Moving Avg'!D967</f>
        <v>4.3319999999999999</v>
      </c>
      <c r="G967" s="2">
        <f>'Moving Avg'!F967</f>
        <v>4.4735000000000005</v>
      </c>
      <c r="H967" s="2">
        <f>'Moving Avg'!G967</f>
        <v>4.6234000000000002</v>
      </c>
      <c r="I967" s="2">
        <f>'Moving Avg'!H967</f>
        <v>4.455449999999999</v>
      </c>
      <c r="J967" s="17" t="str">
        <f>OBV!F967</f>
        <v>BEARISH</v>
      </c>
      <c r="K967" s="17" t="str">
        <f>OBV!G967</f>
        <v>NEUTRAL</v>
      </c>
      <c r="L967" s="17" t="str">
        <f>OBV!H967</f>
        <v>CONFIRMED BEARISH</v>
      </c>
      <c r="M967" s="19">
        <f t="shared" si="150"/>
        <v>25</v>
      </c>
      <c r="N967" s="19">
        <f t="shared" si="151"/>
        <v>0</v>
      </c>
      <c r="O967" s="19">
        <f t="shared" si="152"/>
        <v>0</v>
      </c>
      <c r="P967" s="19">
        <f t="shared" si="153"/>
        <v>16.5</v>
      </c>
      <c r="Q967" s="20">
        <f t="shared" si="154"/>
        <v>11.225</v>
      </c>
      <c r="R967" s="20">
        <f t="shared" si="155"/>
        <v>9.125</v>
      </c>
      <c r="S967" s="20">
        <f t="shared" si="156"/>
        <v>11.175000000000001</v>
      </c>
      <c r="T967" s="20">
        <f t="shared" si="157"/>
        <v>10.375</v>
      </c>
      <c r="U967" s="19">
        <f t="shared" si="158"/>
        <v>10.508333333333335</v>
      </c>
      <c r="V967" s="19">
        <f t="shared" si="159"/>
        <v>10.475000000000001</v>
      </c>
    </row>
    <row r="968" spans="1:22" ht="13.5" x14ac:dyDescent="0.25">
      <c r="A968" s="3">
        <f>RSI!A968</f>
        <v>43416</v>
      </c>
      <c r="B968" s="2">
        <f>RSI!B968</f>
        <v>4.1100000000000003</v>
      </c>
      <c r="C968" s="2">
        <f>RSI!I968</f>
        <v>28.101607553723298</v>
      </c>
      <c r="D968" s="2">
        <f>MACD!E968</f>
        <v>7.0837882379488626E-2</v>
      </c>
      <c r="E968" s="2">
        <f>MACD!F968</f>
        <v>2.6940388996461857E-2</v>
      </c>
      <c r="F968" s="2">
        <f>'Moving Avg'!D968</f>
        <v>4.26</v>
      </c>
      <c r="G968" s="2">
        <f>'Moving Avg'!F968</f>
        <v>4.4505000000000008</v>
      </c>
      <c r="H968" s="2">
        <f>'Moving Avg'!G968</f>
        <v>4.603600000000001</v>
      </c>
      <c r="I968" s="2">
        <f>'Moving Avg'!H968</f>
        <v>4.4572499999999993</v>
      </c>
      <c r="J968" s="17" t="str">
        <f>OBV!F968</f>
        <v>BEARISH</v>
      </c>
      <c r="K968" s="17" t="str">
        <f>OBV!G968</f>
        <v>NEUTRAL</v>
      </c>
      <c r="L968" s="17" t="str">
        <f>OBV!H968</f>
        <v>CONFIRMED BEARISH</v>
      </c>
      <c r="M968" s="19">
        <f t="shared" si="150"/>
        <v>50</v>
      </c>
      <c r="N968" s="19">
        <f t="shared" si="151"/>
        <v>0</v>
      </c>
      <c r="O968" s="19">
        <f t="shared" si="152"/>
        <v>0</v>
      </c>
      <c r="P968" s="19">
        <f t="shared" si="153"/>
        <v>16.5</v>
      </c>
      <c r="Q968" s="20">
        <f t="shared" si="154"/>
        <v>19.975000000000001</v>
      </c>
      <c r="R968" s="20">
        <f t="shared" si="155"/>
        <v>14.125</v>
      </c>
      <c r="S968" s="20">
        <f t="shared" si="156"/>
        <v>14.925000000000001</v>
      </c>
      <c r="T968" s="20">
        <f t="shared" si="157"/>
        <v>16.625</v>
      </c>
      <c r="U968" s="19">
        <f t="shared" si="158"/>
        <v>16.341666666666669</v>
      </c>
      <c r="V968" s="19">
        <f t="shared" si="159"/>
        <v>16.412500000000001</v>
      </c>
    </row>
    <row r="969" spans="1:22" ht="13.5" x14ac:dyDescent="0.25">
      <c r="A969" s="3">
        <f>RSI!A969</f>
        <v>43417</v>
      </c>
      <c r="B969" s="2">
        <f>RSI!B969</f>
        <v>3.98</v>
      </c>
      <c r="C969" s="2">
        <f>RSI!I969</f>
        <v>24.227210849159775</v>
      </c>
      <c r="D969" s="2">
        <f>MACD!E969</f>
        <v>0.10627019351016997</v>
      </c>
      <c r="E969" s="2">
        <f>MACD!F969</f>
        <v>4.2806349899203483E-2</v>
      </c>
      <c r="F969" s="2">
        <f>'Moving Avg'!D969</f>
        <v>4.1760000000000002</v>
      </c>
      <c r="G969" s="2">
        <f>'Moving Avg'!F969</f>
        <v>4.4185000000000008</v>
      </c>
      <c r="H969" s="2">
        <f>'Moving Avg'!G969</f>
        <v>4.5802000000000014</v>
      </c>
      <c r="I969" s="2">
        <f>'Moving Avg'!H969</f>
        <v>4.4586499999999996</v>
      </c>
      <c r="J969" s="17" t="str">
        <f>OBV!F969</f>
        <v>BEARISH</v>
      </c>
      <c r="K969" s="17" t="str">
        <f>OBV!G969</f>
        <v>WEAK</v>
      </c>
      <c r="L969" s="17" t="str">
        <f>OBV!H969</f>
        <v>CONFIRMED BEARISH</v>
      </c>
      <c r="M969" s="19">
        <f t="shared" si="150"/>
        <v>50</v>
      </c>
      <c r="N969" s="19">
        <f t="shared" si="151"/>
        <v>0</v>
      </c>
      <c r="O969" s="19">
        <f t="shared" si="152"/>
        <v>0</v>
      </c>
      <c r="P969" s="19">
        <f t="shared" si="153"/>
        <v>0</v>
      </c>
      <c r="Q969" s="20">
        <f t="shared" si="154"/>
        <v>17.5</v>
      </c>
      <c r="R969" s="20">
        <f t="shared" si="155"/>
        <v>10</v>
      </c>
      <c r="S969" s="20">
        <f t="shared" si="156"/>
        <v>7.5</v>
      </c>
      <c r="T969" s="20">
        <f t="shared" si="157"/>
        <v>12.5</v>
      </c>
      <c r="U969" s="19">
        <f t="shared" si="158"/>
        <v>11.666666666666666</v>
      </c>
      <c r="V969" s="19">
        <f t="shared" si="159"/>
        <v>11.875</v>
      </c>
    </row>
    <row r="970" spans="1:22" ht="13.5" x14ac:dyDescent="0.25">
      <c r="A970" s="3">
        <f>RSI!A970</f>
        <v>43418</v>
      </c>
      <c r="B970" s="2">
        <f>RSI!B970</f>
        <v>4.04</v>
      </c>
      <c r="C970" s="2">
        <f>RSI!I970</f>
        <v>29.086727046725727</v>
      </c>
      <c r="D970" s="2">
        <f>MACD!E970</f>
        <v>0.1254120874899316</v>
      </c>
      <c r="E970" s="2">
        <f>MACD!F970</f>
        <v>5.9327497417349107E-2</v>
      </c>
      <c r="F970" s="2">
        <f>'Moving Avg'!D970</f>
        <v>4.13</v>
      </c>
      <c r="G970" s="2">
        <f>'Moving Avg'!F970</f>
        <v>4.3905000000000012</v>
      </c>
      <c r="H970" s="2">
        <f>'Moving Avg'!G970</f>
        <v>4.5590000000000011</v>
      </c>
      <c r="I970" s="2">
        <f>'Moving Avg'!H970</f>
        <v>4.4608499999999989</v>
      </c>
      <c r="J970" s="17" t="str">
        <f>OBV!F970</f>
        <v>BULLISH</v>
      </c>
      <c r="K970" s="17" t="str">
        <f>OBV!G970</f>
        <v>NEUTRAL</v>
      </c>
      <c r="L970" s="17" t="str">
        <f>OBV!H970</f>
        <v>BULLISH DIVERGENCE</v>
      </c>
      <c r="M970" s="19">
        <f t="shared" si="150"/>
        <v>50</v>
      </c>
      <c r="N970" s="19">
        <f t="shared" si="151"/>
        <v>0</v>
      </c>
      <c r="O970" s="19">
        <f t="shared" si="152"/>
        <v>0</v>
      </c>
      <c r="P970" s="19">
        <f t="shared" si="153"/>
        <v>66.5</v>
      </c>
      <c r="Q970" s="20">
        <f t="shared" si="154"/>
        <v>27.475000000000001</v>
      </c>
      <c r="R970" s="20">
        <f t="shared" si="155"/>
        <v>26.625</v>
      </c>
      <c r="S970" s="20">
        <f t="shared" si="156"/>
        <v>37.424999999999997</v>
      </c>
      <c r="T970" s="20">
        <f t="shared" si="157"/>
        <v>29.125</v>
      </c>
      <c r="U970" s="19">
        <f t="shared" si="158"/>
        <v>30.508333333333336</v>
      </c>
      <c r="V970" s="19">
        <f t="shared" si="159"/>
        <v>30.162500000000001</v>
      </c>
    </row>
    <row r="971" spans="1:22" ht="13.5" x14ac:dyDescent="0.25">
      <c r="A971" s="3">
        <f>RSI!A971</f>
        <v>43419</v>
      </c>
      <c r="B971" s="2">
        <f>RSI!B971</f>
        <v>4.18</v>
      </c>
      <c r="C971" s="2">
        <f>RSI!I971</f>
        <v>38.928626355180675</v>
      </c>
      <c r="D971" s="2">
        <f>MACD!E971</f>
        <v>0.13658693790154164</v>
      </c>
      <c r="E971" s="2">
        <f>MACD!F971</f>
        <v>7.4779385514187613E-2</v>
      </c>
      <c r="F971" s="2">
        <f>'Moving Avg'!D971</f>
        <v>4.1020000000000003</v>
      </c>
      <c r="G971" s="2">
        <f>'Moving Avg'!F971</f>
        <v>4.3740000000000006</v>
      </c>
      <c r="H971" s="2">
        <f>'Moving Avg'!G971</f>
        <v>4.5426000000000011</v>
      </c>
      <c r="I971" s="2">
        <f>'Moving Avg'!H971</f>
        <v>4.4637999999999991</v>
      </c>
      <c r="J971" s="17" t="str">
        <f>OBV!F971</f>
        <v>BULLISH</v>
      </c>
      <c r="K971" s="17" t="str">
        <f>OBV!G971</f>
        <v>STRONG</v>
      </c>
      <c r="L971" s="17" t="str">
        <f>OBV!H971</f>
        <v>BULLISH DIVERGENCE</v>
      </c>
      <c r="M971" s="19">
        <f t="shared" si="150"/>
        <v>25</v>
      </c>
      <c r="N971" s="19">
        <f t="shared" si="151"/>
        <v>0</v>
      </c>
      <c r="O971" s="19">
        <f t="shared" si="152"/>
        <v>0</v>
      </c>
      <c r="P971" s="19">
        <f t="shared" si="153"/>
        <v>83</v>
      </c>
      <c r="Q971" s="20">
        <f t="shared" si="154"/>
        <v>21.2</v>
      </c>
      <c r="R971" s="20">
        <f t="shared" si="155"/>
        <v>25.75</v>
      </c>
      <c r="S971" s="20">
        <f t="shared" si="156"/>
        <v>41.1</v>
      </c>
      <c r="T971" s="20">
        <f t="shared" si="157"/>
        <v>27</v>
      </c>
      <c r="U971" s="19">
        <f t="shared" si="158"/>
        <v>29.350000000000005</v>
      </c>
      <c r="V971" s="19">
        <f t="shared" si="159"/>
        <v>28.762500000000003</v>
      </c>
    </row>
    <row r="972" spans="1:22" ht="13.5" x14ac:dyDescent="0.25">
      <c r="A972" s="3">
        <f>RSI!A972</f>
        <v>43420</v>
      </c>
      <c r="B972" s="2">
        <f>RSI!B972</f>
        <v>4.3</v>
      </c>
      <c r="C972" s="2">
        <f>RSI!I972</f>
        <v>45.864078997590433</v>
      </c>
      <c r="D972" s="2">
        <f>MACD!E972</f>
        <v>0.13842949092600421</v>
      </c>
      <c r="E972" s="2">
        <f>MACD!F972</f>
        <v>8.7509406596550932E-2</v>
      </c>
      <c r="F972" s="2">
        <f>'Moving Avg'!D972</f>
        <v>4.1219999999999999</v>
      </c>
      <c r="G972" s="2">
        <f>'Moving Avg'!F972</f>
        <v>4.3635000000000002</v>
      </c>
      <c r="H972" s="2">
        <f>'Moving Avg'!G972</f>
        <v>4.531600000000001</v>
      </c>
      <c r="I972" s="2">
        <f>'Moving Avg'!H972</f>
        <v>4.4670999999999994</v>
      </c>
      <c r="J972" s="17" t="str">
        <f>OBV!F972</f>
        <v>BULLISH</v>
      </c>
      <c r="K972" s="17" t="str">
        <f>OBV!G972</f>
        <v>STRONG</v>
      </c>
      <c r="L972" s="17" t="str">
        <f>OBV!H972</f>
        <v>CONFIRMED BULLISH</v>
      </c>
      <c r="M972" s="19">
        <f t="shared" si="150"/>
        <v>25</v>
      </c>
      <c r="N972" s="19">
        <f t="shared" si="151"/>
        <v>0</v>
      </c>
      <c r="O972" s="19">
        <f t="shared" si="152"/>
        <v>0</v>
      </c>
      <c r="P972" s="19">
        <f t="shared" si="153"/>
        <v>100</v>
      </c>
      <c r="Q972" s="20">
        <f t="shared" si="154"/>
        <v>23.75</v>
      </c>
      <c r="R972" s="20">
        <f t="shared" si="155"/>
        <v>30</v>
      </c>
      <c r="S972" s="20">
        <f t="shared" si="156"/>
        <v>48.75</v>
      </c>
      <c r="T972" s="20">
        <f t="shared" si="157"/>
        <v>31.25</v>
      </c>
      <c r="U972" s="19">
        <f t="shared" si="158"/>
        <v>34.166666666666664</v>
      </c>
      <c r="V972" s="19">
        <f t="shared" si="159"/>
        <v>33.4375</v>
      </c>
    </row>
    <row r="973" spans="1:22" ht="13.5" x14ac:dyDescent="0.25">
      <c r="A973" s="3">
        <f>RSI!A973</f>
        <v>43423</v>
      </c>
      <c r="B973" s="2">
        <f>RSI!B973</f>
        <v>4.29</v>
      </c>
      <c r="C973" s="2">
        <f>RSI!I973</f>
        <v>45.4013683411751</v>
      </c>
      <c r="D973" s="2">
        <f>MACD!E973</f>
        <v>0.13812460237336399</v>
      </c>
      <c r="E973" s="2">
        <f>MACD!F973</f>
        <v>9.7632445751913544E-2</v>
      </c>
      <c r="F973" s="2">
        <f>'Moving Avg'!D973</f>
        <v>4.1579999999999995</v>
      </c>
      <c r="G973" s="2">
        <f>'Moving Avg'!F973</f>
        <v>4.3485000000000014</v>
      </c>
      <c r="H973" s="2">
        <f>'Moving Avg'!G973</f>
        <v>4.5238000000000014</v>
      </c>
      <c r="I973" s="2">
        <f>'Moving Avg'!H973</f>
        <v>4.4702999999999982</v>
      </c>
      <c r="J973" s="17" t="str">
        <f>OBV!F973</f>
        <v>BULLISH</v>
      </c>
      <c r="K973" s="17" t="str">
        <f>OBV!G973</f>
        <v>STRONG</v>
      </c>
      <c r="L973" s="17" t="str">
        <f>OBV!H973</f>
        <v>CONFIRMED BULLISH</v>
      </c>
      <c r="M973" s="19">
        <f t="shared" si="150"/>
        <v>25</v>
      </c>
      <c r="N973" s="19">
        <f t="shared" si="151"/>
        <v>0</v>
      </c>
      <c r="O973" s="19">
        <f t="shared" si="152"/>
        <v>0</v>
      </c>
      <c r="P973" s="19">
        <f t="shared" si="153"/>
        <v>100</v>
      </c>
      <c r="Q973" s="20">
        <f t="shared" si="154"/>
        <v>23.75</v>
      </c>
      <c r="R973" s="20">
        <f t="shared" si="155"/>
        <v>30</v>
      </c>
      <c r="S973" s="20">
        <f t="shared" si="156"/>
        <v>48.75</v>
      </c>
      <c r="T973" s="20">
        <f t="shared" si="157"/>
        <v>31.25</v>
      </c>
      <c r="U973" s="19">
        <f t="shared" si="158"/>
        <v>34.166666666666664</v>
      </c>
      <c r="V973" s="19">
        <f t="shared" si="159"/>
        <v>33.4375</v>
      </c>
    </row>
    <row r="974" spans="1:22" ht="13.5" x14ac:dyDescent="0.25">
      <c r="A974" s="3">
        <f>RSI!A974</f>
        <v>43425</v>
      </c>
      <c r="B974" s="2">
        <f>RSI!B974</f>
        <v>4.2699999999999996</v>
      </c>
      <c r="C974" s="2">
        <f>RSI!I974</f>
        <v>44.435796758946957</v>
      </c>
      <c r="D974" s="2">
        <f>MACD!E974</f>
        <v>0.12907519279652746</v>
      </c>
      <c r="E974" s="2">
        <f>MACD!F974</f>
        <v>0.10392099516083633</v>
      </c>
      <c r="F974" s="2">
        <f>'Moving Avg'!D974</f>
        <v>4.2159999999999993</v>
      </c>
      <c r="G974" s="2">
        <f>'Moving Avg'!F974</f>
        <v>4.3375000000000004</v>
      </c>
      <c r="H974" s="2">
        <f>'Moving Avg'!G974</f>
        <v>4.5116000000000023</v>
      </c>
      <c r="I974" s="2">
        <f>'Moving Avg'!H974</f>
        <v>4.4733999999999989</v>
      </c>
      <c r="J974" s="17" t="str">
        <f>OBV!F974</f>
        <v>BULLISH</v>
      </c>
      <c r="K974" s="17" t="str">
        <f>OBV!G974</f>
        <v>STRONG</v>
      </c>
      <c r="L974" s="17" t="str">
        <f>OBV!H974</f>
        <v>CONFIRMED BULLISH</v>
      </c>
      <c r="M974" s="19">
        <f t="shared" si="150"/>
        <v>25</v>
      </c>
      <c r="N974" s="19">
        <f t="shared" si="151"/>
        <v>0</v>
      </c>
      <c r="O974" s="19">
        <f t="shared" si="152"/>
        <v>0</v>
      </c>
      <c r="P974" s="19">
        <f t="shared" si="153"/>
        <v>100</v>
      </c>
      <c r="Q974" s="20">
        <f t="shared" si="154"/>
        <v>23.75</v>
      </c>
      <c r="R974" s="20">
        <f t="shared" si="155"/>
        <v>30</v>
      </c>
      <c r="S974" s="20">
        <f t="shared" si="156"/>
        <v>48.75</v>
      </c>
      <c r="T974" s="20">
        <f t="shared" si="157"/>
        <v>31.25</v>
      </c>
      <c r="U974" s="19">
        <f t="shared" si="158"/>
        <v>34.166666666666664</v>
      </c>
      <c r="V974" s="19">
        <f t="shared" si="159"/>
        <v>33.4375</v>
      </c>
    </row>
    <row r="975" spans="1:22" ht="13.5" x14ac:dyDescent="0.25">
      <c r="A975" s="3">
        <f>RSI!A975</f>
        <v>43426</v>
      </c>
      <c r="B975" s="2">
        <f>RSI!B975</f>
        <v>4.25</v>
      </c>
      <c r="C975" s="2">
        <f>RSI!I975</f>
        <v>43.440852934937581</v>
      </c>
      <c r="D975" s="2">
        <f>MACD!E975</f>
        <v>0.10347722013323324</v>
      </c>
      <c r="E975" s="2">
        <f>MACD!F975</f>
        <v>0.10383224015531572</v>
      </c>
      <c r="F975" s="2">
        <f>'Moving Avg'!D975</f>
        <v>4.258</v>
      </c>
      <c r="G975" s="2">
        <f>'Moving Avg'!F975</f>
        <v>4.3319999999999999</v>
      </c>
      <c r="H975" s="2">
        <f>'Moving Avg'!G975</f>
        <v>4.5006000000000022</v>
      </c>
      <c r="I975" s="2">
        <f>'Moving Avg'!H975</f>
        <v>4.4766499999999994</v>
      </c>
      <c r="J975" s="17" t="str">
        <f>OBV!F975</f>
        <v>BULLISH</v>
      </c>
      <c r="K975" s="17" t="str">
        <f>OBV!G975</f>
        <v>STRONG</v>
      </c>
      <c r="L975" s="17" t="str">
        <f>OBV!H975</f>
        <v>CONFIRMED BULLISH</v>
      </c>
      <c r="M975" s="19">
        <f t="shared" si="150"/>
        <v>25</v>
      </c>
      <c r="N975" s="19">
        <f t="shared" si="151"/>
        <v>45</v>
      </c>
      <c r="O975" s="19">
        <f t="shared" si="152"/>
        <v>0</v>
      </c>
      <c r="P975" s="19">
        <f t="shared" si="153"/>
        <v>100</v>
      </c>
      <c r="Q975" s="20">
        <f t="shared" si="154"/>
        <v>39.5</v>
      </c>
      <c r="R975" s="20">
        <f t="shared" si="155"/>
        <v>39</v>
      </c>
      <c r="S975" s="20">
        <f t="shared" si="156"/>
        <v>55.5</v>
      </c>
      <c r="T975" s="20">
        <f t="shared" si="157"/>
        <v>42.5</v>
      </c>
      <c r="U975" s="19">
        <f t="shared" si="158"/>
        <v>44.666666666666664</v>
      </c>
      <c r="V975" s="19">
        <f t="shared" si="159"/>
        <v>44.125</v>
      </c>
    </row>
    <row r="976" spans="1:22" ht="13.5" x14ac:dyDescent="0.25">
      <c r="A976" s="3">
        <f>RSI!A976</f>
        <v>43427</v>
      </c>
      <c r="B976" s="2">
        <f>RSI!B976</f>
        <v>4.1900000000000004</v>
      </c>
      <c r="C976" s="2">
        <f>RSI!I976</f>
        <v>40.51037918690966</v>
      </c>
      <c r="D976" s="2">
        <f>MACD!E976</f>
        <v>9.4607273230273847E-2</v>
      </c>
      <c r="E976" s="2">
        <f>MACD!F976</f>
        <v>0.10198724677030735</v>
      </c>
      <c r="F976" s="2">
        <f>'Moving Avg'!D976</f>
        <v>4.26</v>
      </c>
      <c r="G976" s="2">
        <f>'Moving Avg'!F976</f>
        <v>4.3169999999999993</v>
      </c>
      <c r="H976" s="2">
        <f>'Moving Avg'!G976</f>
        <v>4.4910000000000014</v>
      </c>
      <c r="I976" s="2">
        <f>'Moving Avg'!H976</f>
        <v>4.479099999999999</v>
      </c>
      <c r="J976" s="17" t="str">
        <f>OBV!F976</f>
        <v>BEARISH</v>
      </c>
      <c r="K976" s="17" t="str">
        <f>OBV!G976</f>
        <v>WEAK</v>
      </c>
      <c r="L976" s="17" t="str">
        <f>OBV!H976</f>
        <v>BEARISH DIVERGENCE</v>
      </c>
      <c r="M976" s="19">
        <f t="shared" si="150"/>
        <v>25</v>
      </c>
      <c r="N976" s="19">
        <f t="shared" si="151"/>
        <v>45</v>
      </c>
      <c r="O976" s="19">
        <f t="shared" si="152"/>
        <v>0</v>
      </c>
      <c r="P976" s="19">
        <f t="shared" si="153"/>
        <v>0</v>
      </c>
      <c r="Q976" s="20">
        <f t="shared" si="154"/>
        <v>24.5</v>
      </c>
      <c r="R976" s="20">
        <f t="shared" si="155"/>
        <v>14</v>
      </c>
      <c r="S976" s="20">
        <f t="shared" si="156"/>
        <v>10.5</v>
      </c>
      <c r="T976" s="20">
        <f t="shared" si="157"/>
        <v>17.5</v>
      </c>
      <c r="U976" s="19">
        <f t="shared" si="158"/>
        <v>16.333333333333332</v>
      </c>
      <c r="V976" s="19">
        <f t="shared" si="159"/>
        <v>16.625</v>
      </c>
    </row>
    <row r="977" spans="1:22" ht="13.5" x14ac:dyDescent="0.25">
      <c r="A977" s="3">
        <f>RSI!A977</f>
        <v>43430</v>
      </c>
      <c r="B977" s="2">
        <f>RSI!B977</f>
        <v>4.2</v>
      </c>
      <c r="C977" s="2">
        <f>RSI!I977</f>
        <v>41.222063283912988</v>
      </c>
      <c r="D977" s="2">
        <f>MACD!E977</f>
        <v>6.8858941346413793E-2</v>
      </c>
      <c r="E977" s="2">
        <f>MACD!F977</f>
        <v>9.5361585685528646E-2</v>
      </c>
      <c r="F977" s="2">
        <f>'Moving Avg'!D977</f>
        <v>4.24</v>
      </c>
      <c r="G977" s="2">
        <f>'Moving Avg'!F977</f>
        <v>4.3004999999999995</v>
      </c>
      <c r="H977" s="2">
        <f>'Moving Avg'!G977</f>
        <v>4.4810000000000008</v>
      </c>
      <c r="I977" s="2">
        <f>'Moving Avg'!H977</f>
        <v>4.4813999999999989</v>
      </c>
      <c r="J977" s="17" t="str">
        <f>OBV!F977</f>
        <v>BEARISH</v>
      </c>
      <c r="K977" s="17" t="str">
        <f>OBV!G977</f>
        <v>WEAK</v>
      </c>
      <c r="L977" s="17" t="str">
        <f>OBV!H977</f>
        <v>CONFIRMED BEARISH</v>
      </c>
      <c r="M977" s="19">
        <f t="shared" si="150"/>
        <v>25</v>
      </c>
      <c r="N977" s="19">
        <f t="shared" si="151"/>
        <v>100</v>
      </c>
      <c r="O977" s="19">
        <f t="shared" si="152"/>
        <v>0</v>
      </c>
      <c r="P977" s="19">
        <f t="shared" si="153"/>
        <v>0</v>
      </c>
      <c r="Q977" s="20">
        <f t="shared" si="154"/>
        <v>43.75</v>
      </c>
      <c r="R977" s="20">
        <f t="shared" si="155"/>
        <v>25</v>
      </c>
      <c r="S977" s="20">
        <f t="shared" si="156"/>
        <v>18.75</v>
      </c>
      <c r="T977" s="20">
        <f t="shared" si="157"/>
        <v>31.25</v>
      </c>
      <c r="U977" s="19">
        <f t="shared" si="158"/>
        <v>29.166666666666668</v>
      </c>
      <c r="V977" s="19">
        <f t="shared" si="159"/>
        <v>29.6875</v>
      </c>
    </row>
    <row r="978" spans="1:22" ht="13.5" x14ac:dyDescent="0.25">
      <c r="A978" s="3">
        <f>RSI!A978</f>
        <v>43431</v>
      </c>
      <c r="B978" s="2">
        <f>RSI!B978</f>
        <v>4.12</v>
      </c>
      <c r="C978" s="2">
        <f>RSI!I978</f>
        <v>37.370398683544792</v>
      </c>
      <c r="D978" s="2">
        <f>MACD!E978</f>
        <v>3.9980801649982745E-2</v>
      </c>
      <c r="E978" s="2">
        <f>MACD!F978</f>
        <v>8.4285428878419472E-2</v>
      </c>
      <c r="F978" s="2">
        <f>'Moving Avg'!D978</f>
        <v>4.2060000000000004</v>
      </c>
      <c r="G978" s="2">
        <f>'Moving Avg'!F978</f>
        <v>4.2784999999999993</v>
      </c>
      <c r="H978" s="2">
        <f>'Moving Avg'!G978</f>
        <v>4.4680000000000009</v>
      </c>
      <c r="I978" s="2">
        <f>'Moving Avg'!H978</f>
        <v>4.4821999999999989</v>
      </c>
      <c r="J978" s="17" t="str">
        <f>OBV!F978</f>
        <v>BEARISH</v>
      </c>
      <c r="K978" s="17" t="str">
        <f>OBV!G978</f>
        <v>WEAK</v>
      </c>
      <c r="L978" s="17" t="str">
        <f>OBV!H978</f>
        <v>CONFIRMED BEARISH</v>
      </c>
      <c r="M978" s="19">
        <f t="shared" si="150"/>
        <v>25</v>
      </c>
      <c r="N978" s="19">
        <f t="shared" si="151"/>
        <v>100</v>
      </c>
      <c r="O978" s="19">
        <f t="shared" si="152"/>
        <v>0</v>
      </c>
      <c r="P978" s="19">
        <f t="shared" si="153"/>
        <v>0</v>
      </c>
      <c r="Q978" s="20">
        <f t="shared" si="154"/>
        <v>43.75</v>
      </c>
      <c r="R978" s="20">
        <f t="shared" si="155"/>
        <v>25</v>
      </c>
      <c r="S978" s="20">
        <f t="shared" si="156"/>
        <v>18.75</v>
      </c>
      <c r="T978" s="20">
        <f t="shared" si="157"/>
        <v>31.25</v>
      </c>
      <c r="U978" s="19">
        <f t="shared" si="158"/>
        <v>29.166666666666668</v>
      </c>
      <c r="V978" s="19">
        <f t="shared" si="159"/>
        <v>29.6875</v>
      </c>
    </row>
    <row r="979" spans="1:22" ht="13.5" x14ac:dyDescent="0.25">
      <c r="A979" s="3">
        <f>RSI!A979</f>
        <v>43432</v>
      </c>
      <c r="B979" s="2">
        <f>RSI!B979</f>
        <v>4.03</v>
      </c>
      <c r="C979" s="2">
        <f>RSI!I979</f>
        <v>33.570171956079676</v>
      </c>
      <c r="D979" s="2">
        <f>MACD!E979</f>
        <v>3.4525634074800138E-3</v>
      </c>
      <c r="E979" s="2">
        <f>MACD!F979</f>
        <v>6.8118855784231588E-2</v>
      </c>
      <c r="F979" s="2">
        <f>'Moving Avg'!D979</f>
        <v>4.1580000000000004</v>
      </c>
      <c r="G979" s="2">
        <f>'Moving Avg'!F979</f>
        <v>4.2534999999999998</v>
      </c>
      <c r="H979" s="2">
        <f>'Moving Avg'!G979</f>
        <v>4.4522000000000004</v>
      </c>
      <c r="I979" s="2">
        <f>'Moving Avg'!H979</f>
        <v>4.4813499999999991</v>
      </c>
      <c r="J979" s="17" t="str">
        <f>OBV!F979</f>
        <v>BEARISH</v>
      </c>
      <c r="K979" s="17" t="str">
        <f>OBV!G979</f>
        <v>WEAK</v>
      </c>
      <c r="L979" s="17" t="str">
        <f>OBV!H979</f>
        <v>CONFIRMED BEARISH</v>
      </c>
      <c r="M979" s="19">
        <f t="shared" si="150"/>
        <v>25</v>
      </c>
      <c r="N979" s="19">
        <f t="shared" si="151"/>
        <v>100</v>
      </c>
      <c r="O979" s="19">
        <f t="shared" si="152"/>
        <v>0</v>
      </c>
      <c r="P979" s="19">
        <f t="shared" si="153"/>
        <v>0</v>
      </c>
      <c r="Q979" s="20">
        <f t="shared" si="154"/>
        <v>43.75</v>
      </c>
      <c r="R979" s="20">
        <f t="shared" si="155"/>
        <v>25</v>
      </c>
      <c r="S979" s="20">
        <f t="shared" si="156"/>
        <v>18.75</v>
      </c>
      <c r="T979" s="20">
        <f t="shared" si="157"/>
        <v>31.25</v>
      </c>
      <c r="U979" s="19">
        <f t="shared" si="158"/>
        <v>29.166666666666668</v>
      </c>
      <c r="V979" s="19">
        <f t="shared" si="159"/>
        <v>29.6875</v>
      </c>
    </row>
    <row r="980" spans="1:22" ht="13.5" x14ac:dyDescent="0.25">
      <c r="A980" s="3">
        <f>RSI!A980</f>
        <v>43433</v>
      </c>
      <c r="B980" s="2">
        <f>RSI!B980</f>
        <v>4.09</v>
      </c>
      <c r="C980" s="2">
        <f>RSI!I980</f>
        <v>38.090136690830008</v>
      </c>
      <c r="D980" s="2">
        <f>MACD!E980</f>
        <v>-2.0989247903966834E-2</v>
      </c>
      <c r="E980" s="2">
        <f>MACD!F980</f>
        <v>5.0297235046591907E-2</v>
      </c>
      <c r="F980" s="2">
        <f>'Moving Avg'!D980</f>
        <v>4.1260000000000003</v>
      </c>
      <c r="G980" s="2">
        <f>'Moving Avg'!F980</f>
        <v>4.2344999999999997</v>
      </c>
      <c r="H980" s="2">
        <f>'Moving Avg'!G980</f>
        <v>4.4382000000000001</v>
      </c>
      <c r="I980" s="2">
        <f>'Moving Avg'!H980</f>
        <v>4.4811999999999994</v>
      </c>
      <c r="J980" s="17" t="str">
        <f>OBV!F980</f>
        <v>BULLISH</v>
      </c>
      <c r="K980" s="17" t="str">
        <f>OBV!G980</f>
        <v>STRONG</v>
      </c>
      <c r="L980" s="17" t="str">
        <f>OBV!H980</f>
        <v>BULLISH DIVERGENCE</v>
      </c>
      <c r="M980" s="19">
        <f t="shared" si="150"/>
        <v>25</v>
      </c>
      <c r="N980" s="19">
        <f t="shared" si="151"/>
        <v>100</v>
      </c>
      <c r="O980" s="19">
        <f t="shared" si="152"/>
        <v>0</v>
      </c>
      <c r="P980" s="19">
        <f t="shared" si="153"/>
        <v>83</v>
      </c>
      <c r="Q980" s="20">
        <f t="shared" si="154"/>
        <v>56.2</v>
      </c>
      <c r="R980" s="20">
        <f t="shared" si="155"/>
        <v>45.75</v>
      </c>
      <c r="S980" s="20">
        <f t="shared" si="156"/>
        <v>56.1</v>
      </c>
      <c r="T980" s="20">
        <f t="shared" si="157"/>
        <v>52</v>
      </c>
      <c r="U980" s="19">
        <f t="shared" si="158"/>
        <v>52.683333333333337</v>
      </c>
      <c r="V980" s="19">
        <f t="shared" si="159"/>
        <v>52.512500000000003</v>
      </c>
    </row>
    <row r="981" spans="1:22" ht="13.5" x14ac:dyDescent="0.25">
      <c r="A981" s="3">
        <f>RSI!A981</f>
        <v>43434</v>
      </c>
      <c r="B981" s="2">
        <f>RSI!B981</f>
        <v>4.09</v>
      </c>
      <c r="C981" s="2">
        <f>RSI!I981</f>
        <v>38.090136690830008</v>
      </c>
      <c r="D981" s="2">
        <f>MACD!E981</f>
        <v>-1.893096049380194E-2</v>
      </c>
      <c r="E981" s="2">
        <f>MACD!F981</f>
        <v>3.6451595938513139E-2</v>
      </c>
      <c r="F981" s="2">
        <f>'Moving Avg'!D981</f>
        <v>4.1059999999999999</v>
      </c>
      <c r="G981" s="2">
        <f>'Moving Avg'!F981</f>
        <v>4.2145000000000001</v>
      </c>
      <c r="H981" s="2">
        <f>'Moving Avg'!G981</f>
        <v>4.4244000000000012</v>
      </c>
      <c r="I981" s="2">
        <f>'Moving Avg'!H981</f>
        <v>4.4813499999999991</v>
      </c>
      <c r="J981" s="17" t="str">
        <f>OBV!F981</f>
        <v>BULLISH</v>
      </c>
      <c r="K981" s="17" t="str">
        <f>OBV!G981</f>
        <v>STRONG</v>
      </c>
      <c r="L981" s="17" t="str">
        <f>OBV!H981</f>
        <v>BULLISH DIVERGENCE</v>
      </c>
      <c r="M981" s="19">
        <f t="shared" si="150"/>
        <v>25</v>
      </c>
      <c r="N981" s="19">
        <f t="shared" si="151"/>
        <v>100</v>
      </c>
      <c r="O981" s="19">
        <f t="shared" si="152"/>
        <v>0</v>
      </c>
      <c r="P981" s="19">
        <f t="shared" si="153"/>
        <v>83</v>
      </c>
      <c r="Q981" s="20">
        <f t="shared" si="154"/>
        <v>56.2</v>
      </c>
      <c r="R981" s="20">
        <f t="shared" si="155"/>
        <v>45.75</v>
      </c>
      <c r="S981" s="20">
        <f t="shared" si="156"/>
        <v>56.1</v>
      </c>
      <c r="T981" s="20">
        <f t="shared" si="157"/>
        <v>52</v>
      </c>
      <c r="U981" s="19">
        <f t="shared" si="158"/>
        <v>52.683333333333337</v>
      </c>
      <c r="V981" s="19">
        <f t="shared" si="159"/>
        <v>52.512500000000003</v>
      </c>
    </row>
    <row r="982" spans="1:22" ht="13.5" x14ac:dyDescent="0.25">
      <c r="A982" s="3">
        <f>RSI!A982</f>
        <v>43437</v>
      </c>
      <c r="B982" s="2">
        <f>RSI!B982</f>
        <v>4.05</v>
      </c>
      <c r="C982" s="2">
        <f>RSI!I982</f>
        <v>36.186447785440762</v>
      </c>
      <c r="D982" s="2">
        <f>MACD!E982</f>
        <v>5.3475377391620782E-3</v>
      </c>
      <c r="E982" s="2">
        <f>MACD!F982</f>
        <v>3.0230784298642926E-2</v>
      </c>
      <c r="F982" s="2">
        <f>'Moving Avg'!D982</f>
        <v>4.0759999999999996</v>
      </c>
      <c r="G982" s="2">
        <f>'Moving Avg'!F982</f>
        <v>4.1925000000000008</v>
      </c>
      <c r="H982" s="2">
        <f>'Moving Avg'!G982</f>
        <v>4.4106000000000005</v>
      </c>
      <c r="I982" s="2">
        <f>'Moving Avg'!H982</f>
        <v>4.4812999999999992</v>
      </c>
      <c r="J982" s="17" t="str">
        <f>OBV!F982</f>
        <v>BULLISH</v>
      </c>
      <c r="K982" s="17" t="str">
        <f>OBV!G982</f>
        <v>NEUTRAL</v>
      </c>
      <c r="L982" s="17" t="str">
        <f>OBV!H982</f>
        <v>BULLISH DIVERGENCE</v>
      </c>
      <c r="M982" s="19">
        <f t="shared" si="150"/>
        <v>25</v>
      </c>
      <c r="N982" s="19">
        <f t="shared" si="151"/>
        <v>100</v>
      </c>
      <c r="O982" s="19">
        <f t="shared" si="152"/>
        <v>0</v>
      </c>
      <c r="P982" s="19">
        <f t="shared" si="153"/>
        <v>66.5</v>
      </c>
      <c r="Q982" s="20">
        <f t="shared" si="154"/>
        <v>53.725000000000001</v>
      </c>
      <c r="R982" s="20">
        <f t="shared" si="155"/>
        <v>41.625</v>
      </c>
      <c r="S982" s="20">
        <f t="shared" si="156"/>
        <v>48.674999999999997</v>
      </c>
      <c r="T982" s="20">
        <f t="shared" si="157"/>
        <v>47.875</v>
      </c>
      <c r="U982" s="19">
        <f t="shared" si="158"/>
        <v>48.008333333333326</v>
      </c>
      <c r="V982" s="19">
        <f t="shared" si="159"/>
        <v>47.974999999999994</v>
      </c>
    </row>
    <row r="983" spans="1:22" ht="13.5" x14ac:dyDescent="0.25">
      <c r="A983" s="3">
        <f>RSI!A983</f>
        <v>43438</v>
      </c>
      <c r="B983" s="2">
        <f>RSI!B983</f>
        <v>4.0599999999999996</v>
      </c>
      <c r="C983" s="2">
        <f>RSI!I983</f>
        <v>37.033706932358008</v>
      </c>
      <c r="D983" s="2">
        <f>MACD!E983</f>
        <v>2.4878013132632937E-2</v>
      </c>
      <c r="E983" s="2">
        <f>MACD!F983</f>
        <v>2.9160230065440929E-2</v>
      </c>
      <c r="F983" s="2">
        <f>'Moving Avg'!D983</f>
        <v>4.0640000000000001</v>
      </c>
      <c r="G983" s="2">
        <f>'Moving Avg'!F983</f>
        <v>4.1719999999999997</v>
      </c>
      <c r="H983" s="2">
        <f>'Moving Avg'!G983</f>
        <v>4.398600000000001</v>
      </c>
      <c r="I983" s="2">
        <f>'Moving Avg'!H983</f>
        <v>4.4815999999999994</v>
      </c>
      <c r="J983" s="17" t="str">
        <f>OBV!F983</f>
        <v>BULLISH</v>
      </c>
      <c r="K983" s="17" t="str">
        <f>OBV!G983</f>
        <v>STRONG</v>
      </c>
      <c r="L983" s="17" t="str">
        <f>OBV!H983</f>
        <v>BULLISH DIVERGENCE</v>
      </c>
      <c r="M983" s="19">
        <f t="shared" si="150"/>
        <v>25</v>
      </c>
      <c r="N983" s="19">
        <f t="shared" si="151"/>
        <v>45</v>
      </c>
      <c r="O983" s="19">
        <f t="shared" si="152"/>
        <v>0</v>
      </c>
      <c r="P983" s="19">
        <f t="shared" si="153"/>
        <v>83</v>
      </c>
      <c r="Q983" s="20">
        <f t="shared" si="154"/>
        <v>36.950000000000003</v>
      </c>
      <c r="R983" s="20">
        <f t="shared" si="155"/>
        <v>34.75</v>
      </c>
      <c r="S983" s="20">
        <f t="shared" si="156"/>
        <v>47.85</v>
      </c>
      <c r="T983" s="20">
        <f t="shared" si="157"/>
        <v>38.25</v>
      </c>
      <c r="U983" s="19">
        <f t="shared" si="158"/>
        <v>39.85</v>
      </c>
      <c r="V983" s="19">
        <f t="shared" si="159"/>
        <v>39.450000000000003</v>
      </c>
    </row>
    <row r="984" spans="1:22" ht="13.5" x14ac:dyDescent="0.25">
      <c r="A984" s="3">
        <f>RSI!A984</f>
        <v>43439</v>
      </c>
      <c r="B984" s="2">
        <f>RSI!B984</f>
        <v>3.99</v>
      </c>
      <c r="C984" s="2">
        <f>RSI!I984</f>
        <v>33.664284538780635</v>
      </c>
      <c r="D984" s="2">
        <f>MACD!E984</f>
        <v>4.4625502251363081E-2</v>
      </c>
      <c r="E984" s="2">
        <f>MACD!F984</f>
        <v>3.2253284502625365E-2</v>
      </c>
      <c r="F984" s="2">
        <f>'Moving Avg'!D984</f>
        <v>4.056</v>
      </c>
      <c r="G984" s="2">
        <f>'Moving Avg'!F984</f>
        <v>4.1514999999999995</v>
      </c>
      <c r="H984" s="2">
        <f>'Moving Avg'!G984</f>
        <v>4.3858000000000006</v>
      </c>
      <c r="I984" s="2">
        <f>'Moving Avg'!H984</f>
        <v>4.4815499999999995</v>
      </c>
      <c r="J984" s="17" t="str">
        <f>OBV!F984</f>
        <v>BULLISH</v>
      </c>
      <c r="K984" s="17" t="str">
        <f>OBV!G984</f>
        <v>STRONG</v>
      </c>
      <c r="L984" s="17" t="str">
        <f>OBV!H984</f>
        <v>BULLISH DIVERGENCE</v>
      </c>
      <c r="M984" s="19">
        <f t="shared" si="150"/>
        <v>25</v>
      </c>
      <c r="N984" s="19">
        <f t="shared" si="151"/>
        <v>0</v>
      </c>
      <c r="O984" s="19">
        <f t="shared" si="152"/>
        <v>0</v>
      </c>
      <c r="P984" s="19">
        <f t="shared" si="153"/>
        <v>83</v>
      </c>
      <c r="Q984" s="20">
        <f t="shared" si="154"/>
        <v>21.2</v>
      </c>
      <c r="R984" s="20">
        <f t="shared" si="155"/>
        <v>25.75</v>
      </c>
      <c r="S984" s="20">
        <f t="shared" si="156"/>
        <v>41.1</v>
      </c>
      <c r="T984" s="20">
        <f t="shared" si="157"/>
        <v>27</v>
      </c>
      <c r="U984" s="19">
        <f t="shared" si="158"/>
        <v>29.350000000000005</v>
      </c>
      <c r="V984" s="19">
        <f t="shared" si="159"/>
        <v>28.762500000000003</v>
      </c>
    </row>
    <row r="985" spans="1:22" ht="13.5" x14ac:dyDescent="0.25">
      <c r="A985" s="3">
        <f>RSI!A985</f>
        <v>43440</v>
      </c>
      <c r="B985" s="2">
        <f>RSI!B985</f>
        <v>4</v>
      </c>
      <c r="C985" s="2">
        <f>RSI!I985</f>
        <v>34.579989412981504</v>
      </c>
      <c r="D985" s="2">
        <f>MACD!E985</f>
        <v>5.8961848401349215E-2</v>
      </c>
      <c r="E985" s="2">
        <f>MACD!F985</f>
        <v>3.7594997282370139E-2</v>
      </c>
      <c r="F985" s="2">
        <f>'Moving Avg'!D985</f>
        <v>4.0379999999999994</v>
      </c>
      <c r="G985" s="2">
        <f>'Moving Avg'!F985</f>
        <v>4.1379999999999999</v>
      </c>
      <c r="H985" s="2">
        <f>'Moving Avg'!G985</f>
        <v>4.3732000000000006</v>
      </c>
      <c r="I985" s="2">
        <f>'Moving Avg'!H985</f>
        <v>4.4820499999999992</v>
      </c>
      <c r="J985" s="17" t="str">
        <f>OBV!F985</f>
        <v>BEARISH</v>
      </c>
      <c r="K985" s="17" t="str">
        <f>OBV!G985</f>
        <v>NEUTRAL</v>
      </c>
      <c r="L985" s="17" t="str">
        <f>OBV!H985</f>
        <v>CONFIRMED BEARISH</v>
      </c>
      <c r="M985" s="19">
        <f t="shared" si="150"/>
        <v>25</v>
      </c>
      <c r="N985" s="19">
        <f t="shared" si="151"/>
        <v>0</v>
      </c>
      <c r="O985" s="19">
        <f t="shared" si="152"/>
        <v>0</v>
      </c>
      <c r="P985" s="19">
        <f t="shared" si="153"/>
        <v>16.5</v>
      </c>
      <c r="Q985" s="20">
        <f t="shared" si="154"/>
        <v>11.225</v>
      </c>
      <c r="R985" s="20">
        <f t="shared" si="155"/>
        <v>9.125</v>
      </c>
      <c r="S985" s="20">
        <f t="shared" si="156"/>
        <v>11.175000000000001</v>
      </c>
      <c r="T985" s="20">
        <f t="shared" si="157"/>
        <v>10.375</v>
      </c>
      <c r="U985" s="19">
        <f t="shared" si="158"/>
        <v>10.508333333333335</v>
      </c>
      <c r="V985" s="19">
        <f t="shared" si="159"/>
        <v>10.475000000000001</v>
      </c>
    </row>
    <row r="986" spans="1:22" ht="13.5" x14ac:dyDescent="0.25">
      <c r="A986" s="3">
        <f>RSI!A986</f>
        <v>43441</v>
      </c>
      <c r="B986" s="2">
        <f>RSI!B986</f>
        <v>4</v>
      </c>
      <c r="C986" s="2">
        <f>RSI!I986</f>
        <v>34.579989412981504</v>
      </c>
      <c r="D986" s="2">
        <f>MACD!E986</f>
        <v>6.3140332155311008E-2</v>
      </c>
      <c r="E986" s="2">
        <f>MACD!F986</f>
        <v>4.2704064256958316E-2</v>
      </c>
      <c r="F986" s="2">
        <f>'Moving Avg'!D986</f>
        <v>4.0200000000000005</v>
      </c>
      <c r="G986" s="2">
        <f>'Moving Avg'!F986</f>
        <v>4.1219999999999999</v>
      </c>
      <c r="H986" s="2">
        <f>'Moving Avg'!G986</f>
        <v>4.3612000000000002</v>
      </c>
      <c r="I986" s="2">
        <f>'Moving Avg'!H986</f>
        <v>4.4821999999999989</v>
      </c>
      <c r="J986" s="17" t="str">
        <f>OBV!F986</f>
        <v>BEARISH</v>
      </c>
      <c r="K986" s="17" t="str">
        <f>OBV!G986</f>
        <v>NEUTRAL</v>
      </c>
      <c r="L986" s="17" t="str">
        <f>OBV!H986</f>
        <v>CONFIRMED BEARISH</v>
      </c>
      <c r="M986" s="19">
        <f t="shared" si="150"/>
        <v>25</v>
      </c>
      <c r="N986" s="19">
        <f t="shared" si="151"/>
        <v>0</v>
      </c>
      <c r="O986" s="19">
        <f t="shared" si="152"/>
        <v>0</v>
      </c>
      <c r="P986" s="19">
        <f t="shared" si="153"/>
        <v>16.5</v>
      </c>
      <c r="Q986" s="20">
        <f t="shared" si="154"/>
        <v>11.225</v>
      </c>
      <c r="R986" s="20">
        <f t="shared" si="155"/>
        <v>9.125</v>
      </c>
      <c r="S986" s="20">
        <f t="shared" si="156"/>
        <v>11.175000000000001</v>
      </c>
      <c r="T986" s="20">
        <f t="shared" si="157"/>
        <v>10.375</v>
      </c>
      <c r="U986" s="19">
        <f t="shared" si="158"/>
        <v>10.508333333333335</v>
      </c>
      <c r="V986" s="19">
        <f t="shared" si="159"/>
        <v>10.475000000000001</v>
      </c>
    </row>
    <row r="987" spans="1:22" ht="13.5" x14ac:dyDescent="0.25">
      <c r="A987" s="3">
        <f>RSI!A987</f>
        <v>43444</v>
      </c>
      <c r="B987" s="2">
        <f>RSI!B987</f>
        <v>3.8</v>
      </c>
      <c r="C987" s="2">
        <f>RSI!I987</f>
        <v>26.193195736277019</v>
      </c>
      <c r="D987" s="2">
        <f>MACD!E987</f>
        <v>8.4213043561916834E-2</v>
      </c>
      <c r="E987" s="2">
        <f>MACD!F987</f>
        <v>5.1005860117950025E-2</v>
      </c>
      <c r="F987" s="2">
        <f>'Moving Avg'!D987</f>
        <v>3.97</v>
      </c>
      <c r="G987" s="2">
        <f>'Moving Avg'!F987</f>
        <v>4.1019999999999994</v>
      </c>
      <c r="H987" s="2">
        <f>'Moving Avg'!G987</f>
        <v>4.3464</v>
      </c>
      <c r="I987" s="2">
        <f>'Moving Avg'!H987</f>
        <v>4.4816999999999991</v>
      </c>
      <c r="J987" s="17" t="str">
        <f>OBV!F987</f>
        <v>BULLISH</v>
      </c>
      <c r="K987" s="17" t="str">
        <f>OBV!G987</f>
        <v>NEUTRAL</v>
      </c>
      <c r="L987" s="17" t="str">
        <f>OBV!H987</f>
        <v>BULLISH DIVERGENCE</v>
      </c>
      <c r="M987" s="19">
        <f t="shared" si="150"/>
        <v>50</v>
      </c>
      <c r="N987" s="19">
        <f t="shared" si="151"/>
        <v>0</v>
      </c>
      <c r="O987" s="19">
        <f t="shared" si="152"/>
        <v>0</v>
      </c>
      <c r="P987" s="19">
        <f t="shared" si="153"/>
        <v>66.5</v>
      </c>
      <c r="Q987" s="20">
        <f t="shared" si="154"/>
        <v>27.475000000000001</v>
      </c>
      <c r="R987" s="20">
        <f t="shared" si="155"/>
        <v>26.625</v>
      </c>
      <c r="S987" s="20">
        <f t="shared" si="156"/>
        <v>37.424999999999997</v>
      </c>
      <c r="T987" s="20">
        <f t="shared" si="157"/>
        <v>29.125</v>
      </c>
      <c r="U987" s="19">
        <f t="shared" si="158"/>
        <v>30.508333333333336</v>
      </c>
      <c r="V987" s="19">
        <f t="shared" si="159"/>
        <v>30.162500000000001</v>
      </c>
    </row>
    <row r="988" spans="1:22" ht="13.5" x14ac:dyDescent="0.25">
      <c r="A988" s="3">
        <f>RSI!A988</f>
        <v>43445</v>
      </c>
      <c r="B988" s="2">
        <f>RSI!B988</f>
        <v>3.91</v>
      </c>
      <c r="C988" s="2">
        <f>RSI!I988</f>
        <v>35.464058013861916</v>
      </c>
      <c r="D988" s="2">
        <f>MACD!E988</f>
        <v>8.3865873939606317E-2</v>
      </c>
      <c r="E988" s="2">
        <f>MACD!F988</f>
        <v>5.757786288228129E-2</v>
      </c>
      <c r="F988" s="2">
        <f>'Moving Avg'!D988</f>
        <v>3.94</v>
      </c>
      <c r="G988" s="2">
        <f>'Moving Avg'!F988</f>
        <v>4.0919999999999996</v>
      </c>
      <c r="H988" s="2">
        <f>'Moving Avg'!G988</f>
        <v>4.3340000000000005</v>
      </c>
      <c r="I988" s="2">
        <f>'Moving Avg'!H988</f>
        <v>4.4819999999999984</v>
      </c>
      <c r="J988" s="17" t="str">
        <f>OBV!F988</f>
        <v>BULLISH</v>
      </c>
      <c r="K988" s="17" t="str">
        <f>OBV!G988</f>
        <v>NEUTRAL</v>
      </c>
      <c r="L988" s="17" t="str">
        <f>OBV!H988</f>
        <v>BULLISH DIVERGENCE</v>
      </c>
      <c r="M988" s="19">
        <f t="shared" si="150"/>
        <v>25</v>
      </c>
      <c r="N988" s="19">
        <f t="shared" si="151"/>
        <v>0</v>
      </c>
      <c r="O988" s="19">
        <f t="shared" si="152"/>
        <v>0</v>
      </c>
      <c r="P988" s="19">
        <f t="shared" si="153"/>
        <v>66.5</v>
      </c>
      <c r="Q988" s="20">
        <f t="shared" si="154"/>
        <v>18.725000000000001</v>
      </c>
      <c r="R988" s="20">
        <f t="shared" si="155"/>
        <v>21.625</v>
      </c>
      <c r="S988" s="20">
        <f t="shared" si="156"/>
        <v>33.674999999999997</v>
      </c>
      <c r="T988" s="20">
        <f t="shared" si="157"/>
        <v>22.875</v>
      </c>
      <c r="U988" s="19">
        <f t="shared" si="158"/>
        <v>24.675000000000001</v>
      </c>
      <c r="V988" s="19">
        <f t="shared" si="159"/>
        <v>24.225000000000001</v>
      </c>
    </row>
    <row r="989" spans="1:22" ht="13.5" x14ac:dyDescent="0.25">
      <c r="A989" s="3">
        <f>RSI!A989</f>
        <v>43446</v>
      </c>
      <c r="B989" s="2">
        <f>RSI!B989</f>
        <v>3.87</v>
      </c>
      <c r="C989" s="2">
        <f>RSI!I989</f>
        <v>33.801372719772203</v>
      </c>
      <c r="D989" s="2">
        <f>MACD!E989</f>
        <v>7.414811000258581E-2</v>
      </c>
      <c r="E989" s="2">
        <f>MACD!F989</f>
        <v>6.0891912306342201E-2</v>
      </c>
      <c r="F989" s="2">
        <f>'Moving Avg'!D989</f>
        <v>3.9160000000000004</v>
      </c>
      <c r="G989" s="2">
        <f>'Moving Avg'!F989</f>
        <v>4.0865</v>
      </c>
      <c r="H989" s="2">
        <f>'Moving Avg'!G989</f>
        <v>4.3184000000000005</v>
      </c>
      <c r="I989" s="2">
        <f>'Moving Avg'!H989</f>
        <v>4.4820499999999983</v>
      </c>
      <c r="J989" s="17" t="str">
        <f>OBV!F989</f>
        <v>BULLISH</v>
      </c>
      <c r="K989" s="17" t="str">
        <f>OBV!G989</f>
        <v>NEUTRAL</v>
      </c>
      <c r="L989" s="17" t="str">
        <f>OBV!H989</f>
        <v>BULLISH DIVERGENCE</v>
      </c>
      <c r="M989" s="19">
        <f t="shared" si="150"/>
        <v>25</v>
      </c>
      <c r="N989" s="19">
        <f t="shared" si="151"/>
        <v>0</v>
      </c>
      <c r="O989" s="19">
        <f t="shared" si="152"/>
        <v>0</v>
      </c>
      <c r="P989" s="19">
        <f t="shared" si="153"/>
        <v>66.5</v>
      </c>
      <c r="Q989" s="20">
        <f t="shared" si="154"/>
        <v>18.725000000000001</v>
      </c>
      <c r="R989" s="20">
        <f t="shared" si="155"/>
        <v>21.625</v>
      </c>
      <c r="S989" s="20">
        <f t="shared" si="156"/>
        <v>33.674999999999997</v>
      </c>
      <c r="T989" s="20">
        <f t="shared" si="157"/>
        <v>22.875</v>
      </c>
      <c r="U989" s="19">
        <f t="shared" si="158"/>
        <v>24.675000000000001</v>
      </c>
      <c r="V989" s="19">
        <f t="shared" si="159"/>
        <v>24.225000000000001</v>
      </c>
    </row>
    <row r="990" spans="1:22" ht="13.5" x14ac:dyDescent="0.25">
      <c r="A990" s="3">
        <f>RSI!A990</f>
        <v>43447</v>
      </c>
      <c r="B990" s="2">
        <f>RSI!B990</f>
        <v>3.8</v>
      </c>
      <c r="C990" s="2">
        <f>RSI!I990</f>
        <v>31.05722777956224</v>
      </c>
      <c r="D990" s="2">
        <f>MACD!E990</f>
        <v>8.1928800821130743E-2</v>
      </c>
      <c r="E990" s="2">
        <f>MACD!F990</f>
        <v>6.5099290009299912E-2</v>
      </c>
      <c r="F990" s="2">
        <f>'Moving Avg'!D990</f>
        <v>3.8760000000000003</v>
      </c>
      <c r="G990" s="2">
        <f>'Moving Avg'!F990</f>
        <v>4.0745000000000005</v>
      </c>
      <c r="H990" s="2">
        <f>'Moving Avg'!G990</f>
        <v>4.301000000000001</v>
      </c>
      <c r="I990" s="2">
        <f>'Moving Avg'!H990</f>
        <v>4.4815499999999977</v>
      </c>
      <c r="J990" s="17" t="str">
        <f>OBV!F990</f>
        <v>BEARISH</v>
      </c>
      <c r="K990" s="17" t="str">
        <f>OBV!G990</f>
        <v>NEUTRAL</v>
      </c>
      <c r="L990" s="17" t="str">
        <f>OBV!H990</f>
        <v>CONFIRMED BEARISH</v>
      </c>
      <c r="M990" s="19">
        <f t="shared" si="150"/>
        <v>25</v>
      </c>
      <c r="N990" s="19">
        <f t="shared" si="151"/>
        <v>0</v>
      </c>
      <c r="O990" s="19">
        <f t="shared" si="152"/>
        <v>0</v>
      </c>
      <c r="P990" s="19">
        <f t="shared" si="153"/>
        <v>16.5</v>
      </c>
      <c r="Q990" s="20">
        <f t="shared" si="154"/>
        <v>11.225</v>
      </c>
      <c r="R990" s="20">
        <f t="shared" si="155"/>
        <v>9.125</v>
      </c>
      <c r="S990" s="20">
        <f t="shared" si="156"/>
        <v>11.175000000000001</v>
      </c>
      <c r="T990" s="20">
        <f t="shared" si="157"/>
        <v>10.375</v>
      </c>
      <c r="U990" s="19">
        <f t="shared" si="158"/>
        <v>10.508333333333335</v>
      </c>
      <c r="V990" s="19">
        <f t="shared" si="159"/>
        <v>10.475000000000001</v>
      </c>
    </row>
    <row r="991" spans="1:22" ht="13.5" x14ac:dyDescent="0.25">
      <c r="A991" s="3">
        <f>RSI!A991</f>
        <v>43448</v>
      </c>
      <c r="B991" s="2">
        <f>RSI!B991</f>
        <v>3.8</v>
      </c>
      <c r="C991" s="2">
        <f>RSI!I991</f>
        <v>31.05722777956224</v>
      </c>
      <c r="D991" s="2">
        <f>MACD!E991</f>
        <v>9.0395965413197388E-2</v>
      </c>
      <c r="E991" s="2">
        <f>MACD!F991</f>
        <v>7.0158625090079418E-2</v>
      </c>
      <c r="F991" s="2">
        <f>'Moving Avg'!D991</f>
        <v>3.8359999999999999</v>
      </c>
      <c r="G991" s="2">
        <f>'Moving Avg'!F991</f>
        <v>4.0555000000000003</v>
      </c>
      <c r="H991" s="2">
        <f>'Moving Avg'!G991</f>
        <v>4.2846000000000011</v>
      </c>
      <c r="I991" s="2">
        <f>'Moving Avg'!H991</f>
        <v>4.4810999999999979</v>
      </c>
      <c r="J991" s="17" t="str">
        <f>OBV!F991</f>
        <v>BEARISH</v>
      </c>
      <c r="K991" s="17" t="str">
        <f>OBV!G991</f>
        <v>NEUTRAL</v>
      </c>
      <c r="L991" s="17" t="str">
        <f>OBV!H991</f>
        <v>CONFIRMED BEARISH</v>
      </c>
      <c r="M991" s="19">
        <f t="shared" si="150"/>
        <v>25</v>
      </c>
      <c r="N991" s="19">
        <f t="shared" si="151"/>
        <v>0</v>
      </c>
      <c r="O991" s="19">
        <f t="shared" si="152"/>
        <v>0</v>
      </c>
      <c r="P991" s="19">
        <f t="shared" si="153"/>
        <v>16.5</v>
      </c>
      <c r="Q991" s="20">
        <f t="shared" si="154"/>
        <v>11.225</v>
      </c>
      <c r="R991" s="20">
        <f t="shared" si="155"/>
        <v>9.125</v>
      </c>
      <c r="S991" s="20">
        <f t="shared" si="156"/>
        <v>11.175000000000001</v>
      </c>
      <c r="T991" s="20">
        <f t="shared" si="157"/>
        <v>10.375</v>
      </c>
      <c r="U991" s="19">
        <f t="shared" si="158"/>
        <v>10.508333333333335</v>
      </c>
      <c r="V991" s="19">
        <f t="shared" si="159"/>
        <v>10.475000000000001</v>
      </c>
    </row>
    <row r="992" spans="1:22" ht="13.5" x14ac:dyDescent="0.25">
      <c r="A992" s="3">
        <f>RSI!A992</f>
        <v>43451</v>
      </c>
      <c r="B992" s="2">
        <f>RSI!B992</f>
        <v>3.78</v>
      </c>
      <c r="C992" s="2">
        <f>RSI!I992</f>
        <v>30.243633297817368</v>
      </c>
      <c r="D992" s="2">
        <f>MACD!E992</f>
        <v>9.4632109006261622E-2</v>
      </c>
      <c r="E992" s="2">
        <f>MACD!F992</f>
        <v>7.505332187331587E-2</v>
      </c>
      <c r="F992" s="2">
        <f>'Moving Avg'!D992</f>
        <v>3.8319999999999999</v>
      </c>
      <c r="G992" s="2">
        <f>'Moving Avg'!F992</f>
        <v>4.0295000000000005</v>
      </c>
      <c r="H992" s="2">
        <f>'Moving Avg'!G992</f>
        <v>4.2704000000000022</v>
      </c>
      <c r="I992" s="2">
        <f>'Moving Avg'!H992</f>
        <v>4.4809999999999981</v>
      </c>
      <c r="J992" s="17" t="str">
        <f>OBV!F992</f>
        <v>BEARISH</v>
      </c>
      <c r="K992" s="17" t="str">
        <f>OBV!G992</f>
        <v>NEUTRAL</v>
      </c>
      <c r="L992" s="17" t="str">
        <f>OBV!H992</f>
        <v>CONFIRMED BEARISH</v>
      </c>
      <c r="M992" s="19">
        <f t="shared" si="150"/>
        <v>25</v>
      </c>
      <c r="N992" s="19">
        <f t="shared" si="151"/>
        <v>0</v>
      </c>
      <c r="O992" s="19">
        <f t="shared" si="152"/>
        <v>0</v>
      </c>
      <c r="P992" s="19">
        <f t="shared" si="153"/>
        <v>16.5</v>
      </c>
      <c r="Q992" s="20">
        <f t="shared" si="154"/>
        <v>11.225</v>
      </c>
      <c r="R992" s="20">
        <f t="shared" si="155"/>
        <v>9.125</v>
      </c>
      <c r="S992" s="20">
        <f t="shared" si="156"/>
        <v>11.175000000000001</v>
      </c>
      <c r="T992" s="20">
        <f t="shared" si="157"/>
        <v>10.375</v>
      </c>
      <c r="U992" s="19">
        <f t="shared" si="158"/>
        <v>10.508333333333335</v>
      </c>
      <c r="V992" s="19">
        <f t="shared" si="159"/>
        <v>10.475000000000001</v>
      </c>
    </row>
    <row r="993" spans="1:22" ht="13.5" x14ac:dyDescent="0.25">
      <c r="A993" s="3">
        <f>RSI!A993</f>
        <v>43452</v>
      </c>
      <c r="B993" s="2">
        <f>RSI!B993</f>
        <v>3.68</v>
      </c>
      <c r="C993" s="2">
        <f>RSI!I993</f>
        <v>26.504887333808369</v>
      </c>
      <c r="D993" s="2">
        <f>MACD!E993</f>
        <v>0.10889538835688128</v>
      </c>
      <c r="E993" s="2">
        <f>MACD!F993</f>
        <v>8.1821735170028956E-2</v>
      </c>
      <c r="F993" s="2">
        <f>'Moving Avg'!D993</f>
        <v>3.786</v>
      </c>
      <c r="G993" s="2">
        <f>'Moving Avg'!F993</f>
        <v>3.9990000000000001</v>
      </c>
      <c r="H993" s="2">
        <f>'Moving Avg'!G993</f>
        <v>4.252200000000002</v>
      </c>
      <c r="I993" s="2">
        <f>'Moving Avg'!H993</f>
        <v>4.480699999999997</v>
      </c>
      <c r="J993" s="17" t="str">
        <f>OBV!F993</f>
        <v>BEARISH</v>
      </c>
      <c r="K993" s="17" t="str">
        <f>OBV!G993</f>
        <v>NEUTRAL</v>
      </c>
      <c r="L993" s="17" t="str">
        <f>OBV!H993</f>
        <v>CONFIRMED BEARISH</v>
      </c>
      <c r="M993" s="19">
        <f t="shared" si="150"/>
        <v>50</v>
      </c>
      <c r="N993" s="19">
        <f t="shared" si="151"/>
        <v>0</v>
      </c>
      <c r="O993" s="19">
        <f t="shared" si="152"/>
        <v>0</v>
      </c>
      <c r="P993" s="19">
        <f t="shared" si="153"/>
        <v>16.5</v>
      </c>
      <c r="Q993" s="20">
        <f t="shared" si="154"/>
        <v>19.975000000000001</v>
      </c>
      <c r="R993" s="20">
        <f t="shared" si="155"/>
        <v>14.125</v>
      </c>
      <c r="S993" s="20">
        <f t="shared" si="156"/>
        <v>14.925000000000001</v>
      </c>
      <c r="T993" s="20">
        <f t="shared" si="157"/>
        <v>16.625</v>
      </c>
      <c r="U993" s="19">
        <f t="shared" si="158"/>
        <v>16.341666666666669</v>
      </c>
      <c r="V993" s="19">
        <f t="shared" si="159"/>
        <v>16.412500000000001</v>
      </c>
    </row>
    <row r="994" spans="1:22" ht="13.5" x14ac:dyDescent="0.25">
      <c r="A994" s="3">
        <f>RSI!A994</f>
        <v>43453</v>
      </c>
      <c r="B994" s="2">
        <f>RSI!B994</f>
        <v>3.67</v>
      </c>
      <c r="C994" s="2">
        <f>RSI!I994</f>
        <v>26.156663080897104</v>
      </c>
      <c r="D994" s="2">
        <f>MACD!E994</f>
        <v>0.11313134353634791</v>
      </c>
      <c r="E994" s="2">
        <f>MACD!F994</f>
        <v>8.8083656843292751E-2</v>
      </c>
      <c r="F994" s="2">
        <f>'Moving Avg'!D994</f>
        <v>3.7459999999999996</v>
      </c>
      <c r="G994" s="2">
        <f>'Moving Avg'!F994</f>
        <v>3.9690000000000003</v>
      </c>
      <c r="H994" s="2">
        <f>'Moving Avg'!G994</f>
        <v>4.2342000000000022</v>
      </c>
      <c r="I994" s="2">
        <f>'Moving Avg'!H994</f>
        <v>4.4805999999999973</v>
      </c>
      <c r="J994" s="17" t="str">
        <f>OBV!F994</f>
        <v>BEARISH</v>
      </c>
      <c r="K994" s="17" t="str">
        <f>OBV!G994</f>
        <v>NEUTRAL</v>
      </c>
      <c r="L994" s="17" t="str">
        <f>OBV!H994</f>
        <v>CONFIRMED BEARISH</v>
      </c>
      <c r="M994" s="19">
        <f t="shared" si="150"/>
        <v>50</v>
      </c>
      <c r="N994" s="19">
        <f t="shared" si="151"/>
        <v>0</v>
      </c>
      <c r="O994" s="19">
        <f t="shared" si="152"/>
        <v>0</v>
      </c>
      <c r="P994" s="19">
        <f t="shared" si="153"/>
        <v>16.5</v>
      </c>
      <c r="Q994" s="20">
        <f t="shared" si="154"/>
        <v>19.975000000000001</v>
      </c>
      <c r="R994" s="20">
        <f t="shared" si="155"/>
        <v>14.125</v>
      </c>
      <c r="S994" s="20">
        <f t="shared" si="156"/>
        <v>14.925000000000001</v>
      </c>
      <c r="T994" s="20">
        <f t="shared" si="157"/>
        <v>16.625</v>
      </c>
      <c r="U994" s="19">
        <f t="shared" si="158"/>
        <v>16.341666666666669</v>
      </c>
      <c r="V994" s="19">
        <f t="shared" si="159"/>
        <v>16.412500000000001</v>
      </c>
    </row>
    <row r="995" spans="1:22" ht="13.5" x14ac:dyDescent="0.25">
      <c r="A995" s="3">
        <f>RSI!A995</f>
        <v>43454</v>
      </c>
      <c r="B995" s="2">
        <f>RSI!B995</f>
        <v>3.62</v>
      </c>
      <c r="C995" s="2">
        <f>RSI!I995</f>
        <v>24.428500676100896</v>
      </c>
      <c r="D995" s="2">
        <f>MACD!E995</f>
        <v>0.12404975464805235</v>
      </c>
      <c r="E995" s="2">
        <f>MACD!F995</f>
        <v>9.5276876404244676E-2</v>
      </c>
      <c r="F995" s="2">
        <f>'Moving Avg'!D995</f>
        <v>3.71</v>
      </c>
      <c r="G995" s="2">
        <f>'Moving Avg'!F995</f>
        <v>3.9375</v>
      </c>
      <c r="H995" s="2">
        <f>'Moving Avg'!G995</f>
        <v>4.2150000000000007</v>
      </c>
      <c r="I995" s="2">
        <f>'Moving Avg'!H995</f>
        <v>4.4796999999999976</v>
      </c>
      <c r="J995" s="17" t="str">
        <f>OBV!F995</f>
        <v>BEARISH</v>
      </c>
      <c r="K995" s="17" t="str">
        <f>OBV!G995</f>
        <v>NEUTRAL</v>
      </c>
      <c r="L995" s="17" t="str">
        <f>OBV!H995</f>
        <v>CONFIRMED BEARISH</v>
      </c>
      <c r="M995" s="19">
        <f t="shared" si="150"/>
        <v>50</v>
      </c>
      <c r="N995" s="19">
        <f t="shared" si="151"/>
        <v>0</v>
      </c>
      <c r="O995" s="19">
        <f t="shared" si="152"/>
        <v>0</v>
      </c>
      <c r="P995" s="19">
        <f t="shared" si="153"/>
        <v>16.5</v>
      </c>
      <c r="Q995" s="20">
        <f t="shared" si="154"/>
        <v>19.975000000000001</v>
      </c>
      <c r="R995" s="20">
        <f t="shared" si="155"/>
        <v>14.125</v>
      </c>
      <c r="S995" s="20">
        <f t="shared" si="156"/>
        <v>14.925000000000001</v>
      </c>
      <c r="T995" s="20">
        <f t="shared" si="157"/>
        <v>16.625</v>
      </c>
      <c r="U995" s="19">
        <f t="shared" si="158"/>
        <v>16.341666666666669</v>
      </c>
      <c r="V995" s="19">
        <f t="shared" si="159"/>
        <v>16.412500000000001</v>
      </c>
    </row>
    <row r="996" spans="1:22" ht="13.5" x14ac:dyDescent="0.25">
      <c r="A996" s="3">
        <f>RSI!A996</f>
        <v>43455</v>
      </c>
      <c r="B996" s="2">
        <f>RSI!B996</f>
        <v>3.6</v>
      </c>
      <c r="C996" s="2">
        <f>RSI!I996</f>
        <v>23.752486248611604</v>
      </c>
      <c r="D996" s="2">
        <f>MACD!E996</f>
        <v>0.13700235874242939</v>
      </c>
      <c r="E996" s="2">
        <f>MACD!F996</f>
        <v>0.10362197287188163</v>
      </c>
      <c r="F996" s="2">
        <f>'Moving Avg'!D996</f>
        <v>3.6700000000000004</v>
      </c>
      <c r="G996" s="2">
        <f>'Moving Avg'!F996</f>
        <v>3.9079999999999999</v>
      </c>
      <c r="H996" s="2">
        <f>'Moving Avg'!G996</f>
        <v>4.1962000000000019</v>
      </c>
      <c r="I996" s="2">
        <f>'Moving Avg'!H996</f>
        <v>4.4786999999999981</v>
      </c>
      <c r="J996" s="17" t="str">
        <f>OBV!F996</f>
        <v>BEARISH</v>
      </c>
      <c r="K996" s="17" t="str">
        <f>OBV!G996</f>
        <v>NEUTRAL</v>
      </c>
      <c r="L996" s="17" t="str">
        <f>OBV!H996</f>
        <v>CONFIRMED BEARISH</v>
      </c>
      <c r="M996" s="19">
        <f t="shared" si="150"/>
        <v>50</v>
      </c>
      <c r="N996" s="19">
        <f t="shared" si="151"/>
        <v>0</v>
      </c>
      <c r="O996" s="19">
        <f t="shared" si="152"/>
        <v>0</v>
      </c>
      <c r="P996" s="19">
        <f t="shared" si="153"/>
        <v>16.5</v>
      </c>
      <c r="Q996" s="20">
        <f t="shared" si="154"/>
        <v>19.975000000000001</v>
      </c>
      <c r="R996" s="20">
        <f t="shared" si="155"/>
        <v>14.125</v>
      </c>
      <c r="S996" s="20">
        <f t="shared" si="156"/>
        <v>14.925000000000001</v>
      </c>
      <c r="T996" s="20">
        <f t="shared" si="157"/>
        <v>16.625</v>
      </c>
      <c r="U996" s="19">
        <f t="shared" si="158"/>
        <v>16.341666666666669</v>
      </c>
      <c r="V996" s="19">
        <f t="shared" si="159"/>
        <v>16.412500000000001</v>
      </c>
    </row>
    <row r="997" spans="1:22" ht="13.5" x14ac:dyDescent="0.25">
      <c r="A997" s="3">
        <f>RSI!A997</f>
        <v>43458</v>
      </c>
      <c r="B997" s="2">
        <f>RSI!B997</f>
        <v>3.56</v>
      </c>
      <c r="C997" s="2">
        <f>RSI!I997</f>
        <v>22.416384888544329</v>
      </c>
      <c r="D997" s="2">
        <f>MACD!E997</f>
        <v>0.12234126669395051</v>
      </c>
      <c r="E997" s="2">
        <f>MACD!F997</f>
        <v>0.10736583163629541</v>
      </c>
      <c r="F997" s="2">
        <f>'Moving Avg'!D997</f>
        <v>3.6259999999999999</v>
      </c>
      <c r="G997" s="2">
        <f>'Moving Avg'!F997</f>
        <v>3.8759999999999999</v>
      </c>
      <c r="H997" s="2">
        <f>'Moving Avg'!G997</f>
        <v>4.1760000000000019</v>
      </c>
      <c r="I997" s="2">
        <f>'Moving Avg'!H997</f>
        <v>4.4775999999999971</v>
      </c>
      <c r="J997" s="17" t="str">
        <f>OBV!F997</f>
        <v>BEARISH</v>
      </c>
      <c r="K997" s="17" t="str">
        <f>OBV!G997</f>
        <v>NEUTRAL</v>
      </c>
      <c r="L997" s="17" t="str">
        <f>OBV!H997</f>
        <v>CONFIRMED BEARISH</v>
      </c>
      <c r="M997" s="19">
        <f t="shared" si="150"/>
        <v>50</v>
      </c>
      <c r="N997" s="19">
        <f t="shared" si="151"/>
        <v>0</v>
      </c>
      <c r="O997" s="19">
        <f t="shared" si="152"/>
        <v>0</v>
      </c>
      <c r="P997" s="19">
        <f t="shared" si="153"/>
        <v>16.5</v>
      </c>
      <c r="Q997" s="20">
        <f t="shared" si="154"/>
        <v>19.975000000000001</v>
      </c>
      <c r="R997" s="20">
        <f t="shared" si="155"/>
        <v>14.125</v>
      </c>
      <c r="S997" s="20">
        <f t="shared" si="156"/>
        <v>14.925000000000001</v>
      </c>
      <c r="T997" s="20">
        <f t="shared" si="157"/>
        <v>16.625</v>
      </c>
      <c r="U997" s="19">
        <f t="shared" si="158"/>
        <v>16.341666666666669</v>
      </c>
      <c r="V997" s="19">
        <f t="shared" si="159"/>
        <v>16.412500000000001</v>
      </c>
    </row>
    <row r="998" spans="1:22" ht="13.5" x14ac:dyDescent="0.25">
      <c r="A998" s="3">
        <f>RSI!A998</f>
        <v>43459</v>
      </c>
      <c r="B998" s="2">
        <f>RSI!B998</f>
        <v>3.51</v>
      </c>
      <c r="C998" s="2">
        <f>RSI!I998</f>
        <v>20.838445403989851</v>
      </c>
      <c r="D998" s="2">
        <f>MACD!E998</f>
        <v>0.13282227700703508</v>
      </c>
      <c r="E998" s="2">
        <f>MACD!F998</f>
        <v>0.11245712071044335</v>
      </c>
      <c r="F998" s="2">
        <f>'Moving Avg'!D998</f>
        <v>3.5920000000000001</v>
      </c>
      <c r="G998" s="2">
        <f>'Moving Avg'!F998</f>
        <v>3.8454999999999999</v>
      </c>
      <c r="H998" s="2">
        <f>'Moving Avg'!G998</f>
        <v>4.1548000000000016</v>
      </c>
      <c r="I998" s="2">
        <f>'Moving Avg'!H998</f>
        <v>4.4762499999999967</v>
      </c>
      <c r="J998" s="17" t="str">
        <f>OBV!F998</f>
        <v>BEARISH</v>
      </c>
      <c r="K998" s="17" t="str">
        <f>OBV!G998</f>
        <v>WEAK</v>
      </c>
      <c r="L998" s="17" t="str">
        <f>OBV!H998</f>
        <v>CONFIRMED BEARISH</v>
      </c>
      <c r="M998" s="19">
        <f t="shared" si="150"/>
        <v>50</v>
      </c>
      <c r="N998" s="19">
        <f t="shared" si="151"/>
        <v>0</v>
      </c>
      <c r="O998" s="19">
        <f t="shared" si="152"/>
        <v>0</v>
      </c>
      <c r="P998" s="19">
        <f t="shared" si="153"/>
        <v>0</v>
      </c>
      <c r="Q998" s="20">
        <f t="shared" si="154"/>
        <v>17.5</v>
      </c>
      <c r="R998" s="20">
        <f t="shared" si="155"/>
        <v>10</v>
      </c>
      <c r="S998" s="20">
        <f t="shared" si="156"/>
        <v>7.5</v>
      </c>
      <c r="T998" s="20">
        <f t="shared" si="157"/>
        <v>12.5</v>
      </c>
      <c r="U998" s="19">
        <f t="shared" si="158"/>
        <v>11.666666666666666</v>
      </c>
      <c r="V998" s="19">
        <f t="shared" si="159"/>
        <v>11.875</v>
      </c>
    </row>
    <row r="999" spans="1:22" ht="13.5" x14ac:dyDescent="0.25">
      <c r="A999" s="3">
        <f>RSI!A999</f>
        <v>43460</v>
      </c>
      <c r="B999" s="2">
        <f>RSI!B999</f>
        <v>3.61</v>
      </c>
      <c r="C999" s="2">
        <f>RSI!I999</f>
        <v>31.260343146086058</v>
      </c>
      <c r="D999" s="2">
        <f>MACD!E999</f>
        <v>0.13051740158843117</v>
      </c>
      <c r="E999" s="2">
        <f>MACD!F999</f>
        <v>0.11606917688604092</v>
      </c>
      <c r="F999" s="2">
        <f>'Moving Avg'!D999</f>
        <v>3.5800000000000005</v>
      </c>
      <c r="G999" s="2">
        <f>'Moving Avg'!F999</f>
        <v>3.8244999999999996</v>
      </c>
      <c r="H999" s="2">
        <f>'Moving Avg'!G999</f>
        <v>4.1346000000000025</v>
      </c>
      <c r="I999" s="2">
        <f>'Moving Avg'!H999</f>
        <v>4.4758499999999977</v>
      </c>
      <c r="J999" s="17" t="str">
        <f>OBV!F999</f>
        <v>BULLISH</v>
      </c>
      <c r="K999" s="17" t="str">
        <f>OBV!G999</f>
        <v>NEUTRAL</v>
      </c>
      <c r="L999" s="17" t="str">
        <f>OBV!H999</f>
        <v>BULLISH DIVERGENCE</v>
      </c>
      <c r="M999" s="19">
        <f t="shared" si="150"/>
        <v>25</v>
      </c>
      <c r="N999" s="19">
        <f t="shared" si="151"/>
        <v>0</v>
      </c>
      <c r="O999" s="19">
        <f t="shared" si="152"/>
        <v>0</v>
      </c>
      <c r="P999" s="19">
        <f t="shared" si="153"/>
        <v>66.5</v>
      </c>
      <c r="Q999" s="20">
        <f t="shared" si="154"/>
        <v>18.725000000000001</v>
      </c>
      <c r="R999" s="20">
        <f t="shared" si="155"/>
        <v>21.625</v>
      </c>
      <c r="S999" s="20">
        <f t="shared" si="156"/>
        <v>33.674999999999997</v>
      </c>
      <c r="T999" s="20">
        <f t="shared" si="157"/>
        <v>22.875</v>
      </c>
      <c r="U999" s="19">
        <f t="shared" si="158"/>
        <v>24.675000000000001</v>
      </c>
      <c r="V999" s="19">
        <f t="shared" si="159"/>
        <v>24.225000000000001</v>
      </c>
    </row>
    <row r="1000" spans="1:22" ht="13.5" x14ac:dyDescent="0.25">
      <c r="A1000" s="3">
        <f>RSI!A1000</f>
        <v>43461</v>
      </c>
      <c r="B1000" s="2">
        <f>RSI!B1000</f>
        <v>3.61</v>
      </c>
      <c r="C1000" s="2">
        <f>RSI!I1000</f>
        <v>31.260343146086058</v>
      </c>
      <c r="D1000" s="2">
        <f>MACD!E1000</f>
        <v>0.11941794191187904</v>
      </c>
      <c r="E1000" s="2">
        <f>MACD!F1000</f>
        <v>0.11673892989120854</v>
      </c>
      <c r="F1000" s="2">
        <f>'Moving Avg'!D1000</f>
        <v>3.5780000000000003</v>
      </c>
      <c r="G1000" s="2">
        <f>'Moving Avg'!F1000</f>
        <v>3.8004999999999995</v>
      </c>
      <c r="H1000" s="2">
        <f>'Moving Avg'!G1000</f>
        <v>4.1148000000000025</v>
      </c>
      <c r="I1000" s="2">
        <f>'Moving Avg'!H1000</f>
        <v>4.4749999999999979</v>
      </c>
      <c r="J1000" s="17" t="str">
        <f>OBV!F1000</f>
        <v>BULLISH</v>
      </c>
      <c r="K1000" s="17" t="str">
        <f>OBV!G1000</f>
        <v>NEUTRAL</v>
      </c>
      <c r="L1000" s="17" t="str">
        <f>OBV!H1000</f>
        <v>BULLISH DIVERGENCE</v>
      </c>
      <c r="M1000" s="19">
        <f t="shared" si="150"/>
        <v>25</v>
      </c>
      <c r="N1000" s="19">
        <f t="shared" si="151"/>
        <v>0</v>
      </c>
      <c r="O1000" s="19">
        <f t="shared" si="152"/>
        <v>0</v>
      </c>
      <c r="P1000" s="19">
        <f t="shared" si="153"/>
        <v>66.5</v>
      </c>
      <c r="Q1000" s="20">
        <f t="shared" si="154"/>
        <v>18.725000000000001</v>
      </c>
      <c r="R1000" s="20">
        <f t="shared" si="155"/>
        <v>21.625</v>
      </c>
      <c r="S1000" s="20">
        <f t="shared" si="156"/>
        <v>33.674999999999997</v>
      </c>
      <c r="T1000" s="20">
        <f t="shared" si="157"/>
        <v>22.875</v>
      </c>
      <c r="U1000" s="19">
        <f t="shared" si="158"/>
        <v>24.675000000000001</v>
      </c>
      <c r="V1000" s="19">
        <f t="shared" si="159"/>
        <v>24.225000000000001</v>
      </c>
    </row>
    <row r="1001" spans="1:22" ht="13.5" x14ac:dyDescent="0.25">
      <c r="A1001" s="3">
        <f>RSI!A1001</f>
        <v>43462</v>
      </c>
      <c r="B1001" s="2">
        <f>RSI!B1001</f>
        <v>3.6</v>
      </c>
      <c r="C1001" s="2">
        <f>RSI!I1001</f>
        <v>30.790216781976611</v>
      </c>
      <c r="D1001" s="2">
        <f>MACD!E1001</f>
        <v>0.11226687872470142</v>
      </c>
      <c r="E1001" s="2">
        <f>MACD!F1001</f>
        <v>0.11584451965790712</v>
      </c>
      <c r="F1001" s="2">
        <f>'Moving Avg'!D1001</f>
        <v>3.5780000000000003</v>
      </c>
      <c r="G1001" s="2">
        <f>'Moving Avg'!F1001</f>
        <v>3.7759999999999998</v>
      </c>
      <c r="H1001" s="2">
        <f>'Moving Avg'!G1001</f>
        <v>4.0966000000000022</v>
      </c>
      <c r="I1001" s="2">
        <f>'Moving Avg'!H1001</f>
        <v>4.4735999999999976</v>
      </c>
      <c r="J1001" s="17" t="str">
        <f>OBV!F1001</f>
        <v>BULLISH</v>
      </c>
      <c r="K1001" s="17" t="str">
        <f>OBV!G1001</f>
        <v>NEUTRAL</v>
      </c>
      <c r="L1001" s="17" t="str">
        <f>OBV!H1001</f>
        <v>NEUTRAL</v>
      </c>
      <c r="M1001" s="19">
        <f t="shared" si="150"/>
        <v>25</v>
      </c>
      <c r="N1001" s="19">
        <f t="shared" si="151"/>
        <v>45</v>
      </c>
      <c r="O1001" s="19">
        <f t="shared" si="152"/>
        <v>0</v>
      </c>
      <c r="P1001" s="19">
        <f t="shared" si="153"/>
        <v>49.5</v>
      </c>
      <c r="Q1001" s="20">
        <f t="shared" si="154"/>
        <v>31.925000000000001</v>
      </c>
      <c r="R1001" s="20">
        <f t="shared" si="155"/>
        <v>26.375</v>
      </c>
      <c r="S1001" s="20">
        <f t="shared" si="156"/>
        <v>32.775000000000006</v>
      </c>
      <c r="T1001" s="20">
        <f t="shared" si="157"/>
        <v>29.875</v>
      </c>
      <c r="U1001" s="19">
        <f t="shared" si="158"/>
        <v>30.358333333333334</v>
      </c>
      <c r="V1001" s="19">
        <f t="shared" si="159"/>
        <v>30.237500000000001</v>
      </c>
    </row>
    <row r="1002" spans="1:22" ht="13.5" x14ac:dyDescent="0.25">
      <c r="A1002" s="3">
        <f>RSI!A1002</f>
        <v>43465</v>
      </c>
      <c r="B1002" s="2">
        <f>RSI!B1002</f>
        <v>3.68</v>
      </c>
      <c r="C1002" s="2">
        <f>RSI!I1002</f>
        <v>38.728944354894367</v>
      </c>
      <c r="D1002" s="2">
        <f>MACD!E1002</f>
        <v>9.8661152538454644E-2</v>
      </c>
      <c r="E1002" s="2">
        <f>MACD!F1002</f>
        <v>0.11240784623401665</v>
      </c>
      <c r="F1002" s="2">
        <f>'Moving Avg'!D1002</f>
        <v>3.6019999999999994</v>
      </c>
      <c r="G1002" s="2">
        <f>'Moving Avg'!F1002</f>
        <v>3.7575000000000003</v>
      </c>
      <c r="H1002" s="2">
        <f>'Moving Avg'!G1002</f>
        <v>4.0800000000000018</v>
      </c>
      <c r="I1002" s="2">
        <f>'Moving Avg'!H1002</f>
        <v>4.4728999999999983</v>
      </c>
      <c r="J1002" s="17" t="str">
        <f>OBV!F1002</f>
        <v>BULLISH</v>
      </c>
      <c r="K1002" s="17" t="str">
        <f>OBV!G1002</f>
        <v>STRONG</v>
      </c>
      <c r="L1002" s="17" t="str">
        <f>OBV!H1002</f>
        <v>CONFIRMED BULLISH</v>
      </c>
      <c r="M1002" s="19">
        <f t="shared" si="150"/>
        <v>25</v>
      </c>
      <c r="N1002" s="19">
        <f t="shared" si="151"/>
        <v>45</v>
      </c>
      <c r="O1002" s="19">
        <f t="shared" si="152"/>
        <v>0</v>
      </c>
      <c r="P1002" s="19">
        <f t="shared" si="153"/>
        <v>100</v>
      </c>
      <c r="Q1002" s="20">
        <f t="shared" si="154"/>
        <v>39.5</v>
      </c>
      <c r="R1002" s="20">
        <f t="shared" si="155"/>
        <v>39</v>
      </c>
      <c r="S1002" s="20">
        <f t="shared" si="156"/>
        <v>55.5</v>
      </c>
      <c r="T1002" s="20">
        <f t="shared" si="157"/>
        <v>42.5</v>
      </c>
      <c r="U1002" s="19">
        <f t="shared" si="158"/>
        <v>44.666666666666664</v>
      </c>
      <c r="V1002" s="19">
        <f t="shared" si="159"/>
        <v>44.125</v>
      </c>
    </row>
    <row r="1003" spans="1:22" ht="13.5" x14ac:dyDescent="0.25">
      <c r="A1003" s="3">
        <f>RSI!A1003</f>
        <v>43467</v>
      </c>
      <c r="B1003" s="2">
        <f>RSI!B1003</f>
        <v>3.69</v>
      </c>
      <c r="C1003" s="2">
        <f>RSI!I1003</f>
        <v>39.660650014655566</v>
      </c>
      <c r="D1003" s="2">
        <f>MACD!E1003</f>
        <v>7.1891296950501449E-2</v>
      </c>
      <c r="E1003" s="2">
        <f>MACD!F1003</f>
        <v>0.10430453637731361</v>
      </c>
      <c r="F1003" s="2">
        <f>'Moving Avg'!D1003</f>
        <v>3.6380000000000003</v>
      </c>
      <c r="G1003" s="2">
        <f>'Moving Avg'!F1003</f>
        <v>3.7389999999999999</v>
      </c>
      <c r="H1003" s="2">
        <f>'Moving Avg'!G1003</f>
        <v>4.0620000000000012</v>
      </c>
      <c r="I1003" s="2">
        <f>'Moving Avg'!H1003</f>
        <v>4.4723499999999978</v>
      </c>
      <c r="J1003" s="17" t="str">
        <f>OBV!F1003</f>
        <v>BULLISH</v>
      </c>
      <c r="K1003" s="17" t="str">
        <f>OBV!G1003</f>
        <v>STRONG</v>
      </c>
      <c r="L1003" s="17" t="str">
        <f>OBV!H1003</f>
        <v>CONFIRMED BULLISH</v>
      </c>
      <c r="M1003" s="19">
        <f t="shared" si="150"/>
        <v>25</v>
      </c>
      <c r="N1003" s="19">
        <f t="shared" si="151"/>
        <v>100</v>
      </c>
      <c r="O1003" s="19">
        <f t="shared" si="152"/>
        <v>0</v>
      </c>
      <c r="P1003" s="19">
        <f t="shared" si="153"/>
        <v>100</v>
      </c>
      <c r="Q1003" s="20">
        <f t="shared" si="154"/>
        <v>58.75</v>
      </c>
      <c r="R1003" s="20">
        <f t="shared" si="155"/>
        <v>50</v>
      </c>
      <c r="S1003" s="20">
        <f t="shared" si="156"/>
        <v>63.75</v>
      </c>
      <c r="T1003" s="20">
        <f t="shared" si="157"/>
        <v>56.25</v>
      </c>
      <c r="U1003" s="19">
        <f t="shared" si="158"/>
        <v>57.5</v>
      </c>
      <c r="V1003" s="19">
        <f t="shared" si="159"/>
        <v>57.1875</v>
      </c>
    </row>
    <row r="1004" spans="1:22" ht="13.5" x14ac:dyDescent="0.25">
      <c r="A1004" s="3">
        <f>RSI!A1004</f>
        <v>43468</v>
      </c>
      <c r="B1004" s="2">
        <f>RSI!B1004</f>
        <v>3.56</v>
      </c>
      <c r="C1004" s="2">
        <f>RSI!I1004</f>
        <v>32.699347686105156</v>
      </c>
      <c r="D1004" s="2">
        <f>MACD!E1004</f>
        <v>5.8075697308081597E-2</v>
      </c>
      <c r="E1004" s="2">
        <f>MACD!F1004</f>
        <v>9.5058768563467219E-2</v>
      </c>
      <c r="F1004" s="2">
        <f>'Moving Avg'!D1004</f>
        <v>3.6280000000000001</v>
      </c>
      <c r="G1004" s="2">
        <f>'Moving Avg'!F1004</f>
        <v>3.7175000000000002</v>
      </c>
      <c r="H1004" s="2">
        <f>'Moving Avg'!G1004</f>
        <v>4.0434000000000019</v>
      </c>
      <c r="I1004" s="2">
        <f>'Moving Avg'!H1004</f>
        <v>4.4705999999999975</v>
      </c>
      <c r="J1004" s="17" t="str">
        <f>OBV!F1004</f>
        <v>BEARISH</v>
      </c>
      <c r="K1004" s="17" t="str">
        <f>OBV!G1004</f>
        <v>NEUTRAL</v>
      </c>
      <c r="L1004" s="17" t="str">
        <f>OBV!H1004</f>
        <v>CONFIRMED BEARISH</v>
      </c>
      <c r="M1004" s="19">
        <f t="shared" si="150"/>
        <v>25</v>
      </c>
      <c r="N1004" s="19">
        <f t="shared" si="151"/>
        <v>100</v>
      </c>
      <c r="O1004" s="19">
        <f t="shared" si="152"/>
        <v>0</v>
      </c>
      <c r="P1004" s="19">
        <f t="shared" si="153"/>
        <v>16.5</v>
      </c>
      <c r="Q1004" s="20">
        <f t="shared" si="154"/>
        <v>46.225000000000001</v>
      </c>
      <c r="R1004" s="20">
        <f t="shared" si="155"/>
        <v>29.125</v>
      </c>
      <c r="S1004" s="20">
        <f t="shared" si="156"/>
        <v>26.175000000000001</v>
      </c>
      <c r="T1004" s="20">
        <f t="shared" si="157"/>
        <v>35.375</v>
      </c>
      <c r="U1004" s="19">
        <f t="shared" si="158"/>
        <v>33.841666666666661</v>
      </c>
      <c r="V1004" s="19">
        <f t="shared" si="159"/>
        <v>34.224999999999994</v>
      </c>
    </row>
    <row r="1005" spans="1:22" ht="13.5" x14ac:dyDescent="0.25">
      <c r="A1005" s="3">
        <f>RSI!A1005</f>
        <v>43469</v>
      </c>
      <c r="B1005" s="2">
        <f>RSI!B1005</f>
        <v>3.66</v>
      </c>
      <c r="C1005" s="2">
        <f>RSI!I1005</f>
        <v>41.242794692580034</v>
      </c>
      <c r="D1005" s="2">
        <f>MACD!E1005</f>
        <v>3.2743524399540647E-2</v>
      </c>
      <c r="E1005" s="2">
        <f>MACD!F1005</f>
        <v>8.2595719730681916E-2</v>
      </c>
      <c r="F1005" s="2">
        <f>'Moving Avg'!D1005</f>
        <v>3.6380000000000003</v>
      </c>
      <c r="G1005" s="2">
        <f>'Moving Avg'!F1005</f>
        <v>3.7005000000000003</v>
      </c>
      <c r="H1005" s="2">
        <f>'Moving Avg'!G1005</f>
        <v>4.0294000000000008</v>
      </c>
      <c r="I1005" s="2">
        <f>'Moving Avg'!H1005</f>
        <v>4.4693999999999976</v>
      </c>
      <c r="J1005" s="17" t="str">
        <f>OBV!F1005</f>
        <v>BEARISH</v>
      </c>
      <c r="K1005" s="17" t="str">
        <f>OBV!G1005</f>
        <v>NEUTRAL</v>
      </c>
      <c r="L1005" s="17" t="str">
        <f>OBV!H1005</f>
        <v>BEARISH DIVERGENCE</v>
      </c>
      <c r="M1005" s="19">
        <f t="shared" si="150"/>
        <v>25</v>
      </c>
      <c r="N1005" s="19">
        <f t="shared" si="151"/>
        <v>100</v>
      </c>
      <c r="O1005" s="19">
        <f t="shared" si="152"/>
        <v>0</v>
      </c>
      <c r="P1005" s="19">
        <f t="shared" si="153"/>
        <v>16.5</v>
      </c>
      <c r="Q1005" s="20">
        <f t="shared" si="154"/>
        <v>46.225000000000001</v>
      </c>
      <c r="R1005" s="20">
        <f t="shared" si="155"/>
        <v>29.125</v>
      </c>
      <c r="S1005" s="20">
        <f t="shared" si="156"/>
        <v>26.175000000000001</v>
      </c>
      <c r="T1005" s="20">
        <f t="shared" si="157"/>
        <v>35.375</v>
      </c>
      <c r="U1005" s="19">
        <f t="shared" si="158"/>
        <v>33.841666666666661</v>
      </c>
      <c r="V1005" s="19">
        <f t="shared" si="159"/>
        <v>34.224999999999994</v>
      </c>
    </row>
    <row r="1006" spans="1:22" ht="13.5" x14ac:dyDescent="0.25">
      <c r="A1006" s="3">
        <f>RSI!A1006</f>
        <v>43472</v>
      </c>
      <c r="B1006" s="2">
        <f>RSI!B1006</f>
        <v>3.72</v>
      </c>
      <c r="C1006" s="2">
        <f>RSI!I1006</f>
        <v>45.697032057491917</v>
      </c>
      <c r="D1006" s="2">
        <f>MACD!E1006</f>
        <v>4.5460268284673866E-3</v>
      </c>
      <c r="E1006" s="2">
        <f>MACD!F1006</f>
        <v>6.698578115023901E-2</v>
      </c>
      <c r="F1006" s="2">
        <f>'Moving Avg'!D1006</f>
        <v>3.6619999999999999</v>
      </c>
      <c r="G1006" s="2">
        <f>'Moving Avg'!F1006</f>
        <v>3.6864999999999997</v>
      </c>
      <c r="H1006" s="2">
        <f>'Moving Avg'!G1006</f>
        <v>4.0140000000000011</v>
      </c>
      <c r="I1006" s="2">
        <f>'Moving Avg'!H1006</f>
        <v>4.468499999999997</v>
      </c>
      <c r="J1006" s="17" t="str">
        <f>OBV!F1006</f>
        <v>BULLISH</v>
      </c>
      <c r="K1006" s="17" t="str">
        <f>OBV!G1006</f>
        <v>NEUTRAL</v>
      </c>
      <c r="L1006" s="17" t="str">
        <f>OBV!H1006</f>
        <v>CONFIRMED BULLISH</v>
      </c>
      <c r="M1006" s="19">
        <f t="shared" si="150"/>
        <v>25</v>
      </c>
      <c r="N1006" s="19">
        <f t="shared" si="151"/>
        <v>100</v>
      </c>
      <c r="O1006" s="19">
        <f t="shared" si="152"/>
        <v>0</v>
      </c>
      <c r="P1006" s="19">
        <f t="shared" si="153"/>
        <v>83.5</v>
      </c>
      <c r="Q1006" s="20">
        <f t="shared" si="154"/>
        <v>56.274999999999999</v>
      </c>
      <c r="R1006" s="20">
        <f t="shared" si="155"/>
        <v>45.875</v>
      </c>
      <c r="S1006" s="20">
        <f t="shared" si="156"/>
        <v>56.325000000000003</v>
      </c>
      <c r="T1006" s="20">
        <f t="shared" si="157"/>
        <v>52.125</v>
      </c>
      <c r="U1006" s="19">
        <f t="shared" si="158"/>
        <v>52.82500000000001</v>
      </c>
      <c r="V1006" s="19">
        <f t="shared" si="159"/>
        <v>52.650000000000006</v>
      </c>
    </row>
    <row r="1007" spans="1:22" ht="13.5" x14ac:dyDescent="0.25">
      <c r="A1007" s="3">
        <f>RSI!A1007</f>
        <v>43473</v>
      </c>
      <c r="B1007" s="2">
        <f>RSI!B1007</f>
        <v>3.77</v>
      </c>
      <c r="C1007" s="2">
        <f>RSI!I1007</f>
        <v>49.156065892777683</v>
      </c>
      <c r="D1007" s="2">
        <f>MACD!E1007</f>
        <v>-2.8822907471700798E-2</v>
      </c>
      <c r="E1007" s="2">
        <f>MACD!F1007</f>
        <v>4.7824043425851046E-2</v>
      </c>
      <c r="F1007" s="2">
        <f>'Moving Avg'!D1007</f>
        <v>3.6800000000000006</v>
      </c>
      <c r="G1007" s="2">
        <f>'Moving Avg'!F1007</f>
        <v>3.6849999999999996</v>
      </c>
      <c r="H1007" s="2">
        <f>'Moving Avg'!G1007</f>
        <v>3.998800000000001</v>
      </c>
      <c r="I1007" s="2">
        <f>'Moving Avg'!H1007</f>
        <v>4.4679999999999973</v>
      </c>
      <c r="J1007" s="17" t="str">
        <f>OBV!F1007</f>
        <v>BULLISH</v>
      </c>
      <c r="K1007" s="17" t="str">
        <f>OBV!G1007</f>
        <v>NEUTRAL</v>
      </c>
      <c r="L1007" s="17" t="str">
        <f>OBV!H1007</f>
        <v>CONFIRMED BULLISH</v>
      </c>
      <c r="M1007" s="19">
        <f t="shared" si="150"/>
        <v>25</v>
      </c>
      <c r="N1007" s="19">
        <f t="shared" si="151"/>
        <v>100</v>
      </c>
      <c r="O1007" s="19">
        <f t="shared" si="152"/>
        <v>0</v>
      </c>
      <c r="P1007" s="19">
        <f t="shared" si="153"/>
        <v>83.5</v>
      </c>
      <c r="Q1007" s="20">
        <f t="shared" si="154"/>
        <v>56.274999999999999</v>
      </c>
      <c r="R1007" s="20">
        <f t="shared" si="155"/>
        <v>45.875</v>
      </c>
      <c r="S1007" s="20">
        <f t="shared" si="156"/>
        <v>56.325000000000003</v>
      </c>
      <c r="T1007" s="20">
        <f t="shared" si="157"/>
        <v>52.125</v>
      </c>
      <c r="U1007" s="19">
        <f t="shared" si="158"/>
        <v>52.82500000000001</v>
      </c>
      <c r="V1007" s="19">
        <f t="shared" si="159"/>
        <v>52.650000000000006</v>
      </c>
    </row>
    <row r="1008" spans="1:22" ht="13.5" x14ac:dyDescent="0.25">
      <c r="A1008" s="3">
        <f>RSI!A1008</f>
        <v>43474</v>
      </c>
      <c r="B1008" s="2">
        <f>RSI!B1008</f>
        <v>3.93</v>
      </c>
      <c r="C1008" s="2">
        <f>RSI!I1008</f>
        <v>58.308099354163588</v>
      </c>
      <c r="D1008" s="2">
        <f>MACD!E1008</f>
        <v>-7.6575515171585451E-2</v>
      </c>
      <c r="E1008" s="2">
        <f>MACD!F1008</f>
        <v>2.2944131706363748E-2</v>
      </c>
      <c r="F1008" s="2">
        <f>'Moving Avg'!D1008</f>
        <v>3.7280000000000002</v>
      </c>
      <c r="G1008" s="2">
        <f>'Moving Avg'!F1008</f>
        <v>3.6859999999999999</v>
      </c>
      <c r="H1008" s="2">
        <f>'Moving Avg'!G1008</f>
        <v>3.9862000000000006</v>
      </c>
      <c r="I1008" s="2">
        <f>'Moving Avg'!H1008</f>
        <v>4.468149999999997</v>
      </c>
      <c r="J1008" s="17" t="str">
        <f>OBV!F1008</f>
        <v>BULLISH</v>
      </c>
      <c r="K1008" s="17" t="str">
        <f>OBV!G1008</f>
        <v>NEUTRAL</v>
      </c>
      <c r="L1008" s="17" t="str">
        <f>OBV!H1008</f>
        <v>CONFIRMED BULLISH</v>
      </c>
      <c r="M1008" s="19">
        <f t="shared" si="150"/>
        <v>25</v>
      </c>
      <c r="N1008" s="19">
        <f t="shared" si="151"/>
        <v>100</v>
      </c>
      <c r="O1008" s="19">
        <f t="shared" si="152"/>
        <v>0</v>
      </c>
      <c r="P1008" s="19">
        <f t="shared" si="153"/>
        <v>83.5</v>
      </c>
      <c r="Q1008" s="20">
        <f t="shared" si="154"/>
        <v>56.274999999999999</v>
      </c>
      <c r="R1008" s="20">
        <f t="shared" si="155"/>
        <v>45.875</v>
      </c>
      <c r="S1008" s="20">
        <f t="shared" si="156"/>
        <v>56.325000000000003</v>
      </c>
      <c r="T1008" s="20">
        <f t="shared" si="157"/>
        <v>52.125</v>
      </c>
      <c r="U1008" s="19">
        <f t="shared" si="158"/>
        <v>52.82500000000001</v>
      </c>
      <c r="V1008" s="19">
        <f t="shared" si="159"/>
        <v>52.650000000000006</v>
      </c>
    </row>
    <row r="1009" spans="1:22" ht="13.5" x14ac:dyDescent="0.25">
      <c r="A1009" s="3">
        <f>RSI!A1009</f>
        <v>43475</v>
      </c>
      <c r="B1009" s="2">
        <f>RSI!B1009</f>
        <v>3.88</v>
      </c>
      <c r="C1009" s="2">
        <f>RSI!I1009</f>
        <v>54.977675339481841</v>
      </c>
      <c r="D1009" s="2">
        <f>MACD!E1009</f>
        <v>-9.8813877156719077E-2</v>
      </c>
      <c r="E1009" s="2">
        <f>MACD!F1009</f>
        <v>-1.4074700662528201E-3</v>
      </c>
      <c r="F1009" s="2">
        <f>'Moving Avg'!D1009</f>
        <v>3.7920000000000003</v>
      </c>
      <c r="G1009" s="2">
        <f>'Moving Avg'!F1009</f>
        <v>3.6864999999999997</v>
      </c>
      <c r="H1009" s="2">
        <f>'Moving Avg'!G1009</f>
        <v>3.9732000000000003</v>
      </c>
      <c r="I1009" s="2">
        <f>'Moving Avg'!H1009</f>
        <v>4.468149999999997</v>
      </c>
      <c r="J1009" s="17" t="str">
        <f>OBV!F1009</f>
        <v>BULLISH</v>
      </c>
      <c r="K1009" s="17" t="str">
        <f>OBV!G1009</f>
        <v>NEUTRAL</v>
      </c>
      <c r="L1009" s="17" t="str">
        <f>OBV!H1009</f>
        <v>CONFIRMED BULLISH</v>
      </c>
      <c r="M1009" s="19">
        <f t="shared" si="150"/>
        <v>25</v>
      </c>
      <c r="N1009" s="19">
        <f t="shared" si="151"/>
        <v>100</v>
      </c>
      <c r="O1009" s="19">
        <f t="shared" si="152"/>
        <v>0</v>
      </c>
      <c r="P1009" s="19">
        <f t="shared" si="153"/>
        <v>83.5</v>
      </c>
      <c r="Q1009" s="20">
        <f t="shared" si="154"/>
        <v>56.274999999999999</v>
      </c>
      <c r="R1009" s="20">
        <f t="shared" si="155"/>
        <v>45.875</v>
      </c>
      <c r="S1009" s="20">
        <f t="shared" si="156"/>
        <v>56.325000000000003</v>
      </c>
      <c r="T1009" s="20">
        <f t="shared" si="157"/>
        <v>52.125</v>
      </c>
      <c r="U1009" s="19">
        <f t="shared" si="158"/>
        <v>52.82500000000001</v>
      </c>
      <c r="V1009" s="19">
        <f t="shared" si="159"/>
        <v>52.650000000000006</v>
      </c>
    </row>
    <row r="1010" spans="1:22" ht="13.5" x14ac:dyDescent="0.25">
      <c r="A1010" s="3">
        <f>RSI!A1010</f>
        <v>43476</v>
      </c>
      <c r="B1010" s="2">
        <f>RSI!B1010</f>
        <v>3.83</v>
      </c>
      <c r="C1010" s="2">
        <f>RSI!I1010</f>
        <v>51.79188600579451</v>
      </c>
      <c r="D1010" s="2">
        <f>MACD!E1010</f>
        <v>-0.11448423053929746</v>
      </c>
      <c r="E1010" s="2">
        <f>MACD!F1010</f>
        <v>-2.402282216086175E-2</v>
      </c>
      <c r="F1010" s="2">
        <f>'Moving Avg'!D1010</f>
        <v>3.8260000000000005</v>
      </c>
      <c r="G1010" s="2">
        <f>'Moving Avg'!F1010</f>
        <v>3.6879999999999997</v>
      </c>
      <c r="H1010" s="2">
        <f>'Moving Avg'!G1010</f>
        <v>3.9604000000000008</v>
      </c>
      <c r="I1010" s="2">
        <f>'Moving Avg'!H1010</f>
        <v>4.4678499999999977</v>
      </c>
      <c r="J1010" s="17" t="str">
        <f>OBV!F1010</f>
        <v>BULLISH</v>
      </c>
      <c r="K1010" s="17" t="str">
        <f>OBV!G1010</f>
        <v>NEUTRAL</v>
      </c>
      <c r="L1010" s="17" t="str">
        <f>OBV!H1010</f>
        <v>CONFIRMED BULLISH</v>
      </c>
      <c r="M1010" s="19">
        <f t="shared" si="150"/>
        <v>25</v>
      </c>
      <c r="N1010" s="19">
        <f t="shared" si="151"/>
        <v>100</v>
      </c>
      <c r="O1010" s="19">
        <f t="shared" si="152"/>
        <v>0</v>
      </c>
      <c r="P1010" s="19">
        <f t="shared" si="153"/>
        <v>83.5</v>
      </c>
      <c r="Q1010" s="20">
        <f t="shared" si="154"/>
        <v>56.274999999999999</v>
      </c>
      <c r="R1010" s="20">
        <f t="shared" si="155"/>
        <v>45.875</v>
      </c>
      <c r="S1010" s="20">
        <f t="shared" si="156"/>
        <v>56.325000000000003</v>
      </c>
      <c r="T1010" s="20">
        <f t="shared" si="157"/>
        <v>52.125</v>
      </c>
      <c r="U1010" s="19">
        <f t="shared" si="158"/>
        <v>52.82500000000001</v>
      </c>
      <c r="V1010" s="19">
        <f t="shared" si="159"/>
        <v>52.650000000000006</v>
      </c>
    </row>
    <row r="1011" spans="1:22" ht="13.5" x14ac:dyDescent="0.25">
      <c r="A1011" s="3">
        <f>RSI!A1011</f>
        <v>43480</v>
      </c>
      <c r="B1011" s="2">
        <f>RSI!B1011</f>
        <v>3.86</v>
      </c>
      <c r="C1011" s="2">
        <f>RSI!I1011</f>
        <v>53.531779471459672</v>
      </c>
      <c r="D1011" s="2">
        <f>MACD!E1011</f>
        <v>-0.13172471560497145</v>
      </c>
      <c r="E1011" s="2">
        <f>MACD!F1011</f>
        <v>-4.5563200849683697E-2</v>
      </c>
      <c r="F1011" s="2">
        <f>'Moving Avg'!D1011</f>
        <v>3.8540000000000001</v>
      </c>
      <c r="G1011" s="2">
        <f>'Moving Avg'!F1011</f>
        <v>3.6909999999999998</v>
      </c>
      <c r="H1011" s="2">
        <f>'Moving Avg'!G1011</f>
        <v>3.9478000000000009</v>
      </c>
      <c r="I1011" s="2">
        <f>'Moving Avg'!H1011</f>
        <v>4.4678999999999975</v>
      </c>
      <c r="J1011" s="17" t="str">
        <f>OBV!F1011</f>
        <v>BULLISH</v>
      </c>
      <c r="K1011" s="17" t="str">
        <f>OBV!G1011</f>
        <v>NEUTRAL</v>
      </c>
      <c r="L1011" s="17" t="str">
        <f>OBV!H1011</f>
        <v>CONFIRMED BULLISH</v>
      </c>
      <c r="M1011" s="19">
        <f t="shared" si="150"/>
        <v>25</v>
      </c>
      <c r="N1011" s="19">
        <f t="shared" si="151"/>
        <v>100</v>
      </c>
      <c r="O1011" s="19">
        <f t="shared" si="152"/>
        <v>0</v>
      </c>
      <c r="P1011" s="19">
        <f t="shared" si="153"/>
        <v>83.5</v>
      </c>
      <c r="Q1011" s="20">
        <f t="shared" si="154"/>
        <v>56.274999999999999</v>
      </c>
      <c r="R1011" s="20">
        <f t="shared" si="155"/>
        <v>45.875</v>
      </c>
      <c r="S1011" s="20">
        <f t="shared" si="156"/>
        <v>56.325000000000003</v>
      </c>
      <c r="T1011" s="20">
        <f t="shared" si="157"/>
        <v>52.125</v>
      </c>
      <c r="U1011" s="19">
        <f t="shared" si="158"/>
        <v>52.82500000000001</v>
      </c>
      <c r="V1011" s="19">
        <f t="shared" si="159"/>
        <v>52.650000000000006</v>
      </c>
    </row>
    <row r="1012" spans="1:22" ht="13.5" x14ac:dyDescent="0.25">
      <c r="A1012" s="3">
        <f>RSI!A1012</f>
        <v>43481</v>
      </c>
      <c r="B1012" s="2">
        <f>RSI!B1012</f>
        <v>3.85</v>
      </c>
      <c r="C1012" s="2">
        <f>RSI!I1012</f>
        <v>52.847100314419613</v>
      </c>
      <c r="D1012" s="2">
        <f>MACD!E1012</f>
        <v>-0.13364561170366285</v>
      </c>
      <c r="E1012" s="2">
        <f>MACD!F1012</f>
        <v>-6.3179683020479535E-2</v>
      </c>
      <c r="F1012" s="2">
        <f>'Moving Avg'!D1012</f>
        <v>3.87</v>
      </c>
      <c r="G1012" s="2">
        <f>'Moving Avg'!F1012</f>
        <v>3.6945000000000001</v>
      </c>
      <c r="H1012" s="2">
        <f>'Moving Avg'!G1012</f>
        <v>3.9350000000000009</v>
      </c>
      <c r="I1012" s="2">
        <f>'Moving Avg'!H1012</f>
        <v>4.4674999999999976</v>
      </c>
      <c r="J1012" s="17" t="str">
        <f>OBV!F1012</f>
        <v>BULLISH</v>
      </c>
      <c r="K1012" s="17" t="str">
        <f>OBV!G1012</f>
        <v>NEUTRAL</v>
      </c>
      <c r="L1012" s="17" t="str">
        <f>OBV!H1012</f>
        <v>CONFIRMED BULLISH</v>
      </c>
      <c r="M1012" s="19">
        <f t="shared" si="150"/>
        <v>25</v>
      </c>
      <c r="N1012" s="19">
        <f t="shared" si="151"/>
        <v>100</v>
      </c>
      <c r="O1012" s="19">
        <f t="shared" si="152"/>
        <v>0</v>
      </c>
      <c r="P1012" s="19">
        <f t="shared" si="153"/>
        <v>83.5</v>
      </c>
      <c r="Q1012" s="20">
        <f t="shared" si="154"/>
        <v>56.274999999999999</v>
      </c>
      <c r="R1012" s="20">
        <f t="shared" si="155"/>
        <v>45.875</v>
      </c>
      <c r="S1012" s="20">
        <f t="shared" si="156"/>
        <v>56.325000000000003</v>
      </c>
      <c r="T1012" s="20">
        <f t="shared" si="157"/>
        <v>52.125</v>
      </c>
      <c r="U1012" s="19">
        <f t="shared" si="158"/>
        <v>52.82500000000001</v>
      </c>
      <c r="V1012" s="19">
        <f t="shared" si="159"/>
        <v>52.650000000000006</v>
      </c>
    </row>
    <row r="1013" spans="1:22" ht="13.5" x14ac:dyDescent="0.25">
      <c r="A1013" s="3">
        <f>RSI!A1013</f>
        <v>43482</v>
      </c>
      <c r="B1013" s="2">
        <f>RSI!B1013</f>
        <v>3.85</v>
      </c>
      <c r="C1013" s="2">
        <f>RSI!I1013</f>
        <v>52.847100314419613</v>
      </c>
      <c r="D1013" s="2">
        <f>MACD!E1013</f>
        <v>-0.13402642076441929</v>
      </c>
      <c r="E1013" s="2">
        <f>MACD!F1013</f>
        <v>-7.734903056926748E-2</v>
      </c>
      <c r="F1013" s="2">
        <f>'Moving Avg'!D1013</f>
        <v>3.8540000000000001</v>
      </c>
      <c r="G1013" s="2">
        <f>'Moving Avg'!F1013</f>
        <v>3.7030000000000003</v>
      </c>
      <c r="H1013" s="2">
        <f>'Moving Avg'!G1013</f>
        <v>3.9226000000000005</v>
      </c>
      <c r="I1013" s="2">
        <f>'Moving Avg'!H1013</f>
        <v>4.4669999999999979</v>
      </c>
      <c r="J1013" s="17" t="str">
        <f>OBV!F1013</f>
        <v>BEARISH</v>
      </c>
      <c r="K1013" s="17" t="str">
        <f>OBV!G1013</f>
        <v>NEUTRAL</v>
      </c>
      <c r="L1013" s="17" t="str">
        <f>OBV!H1013</f>
        <v>CONFIRMED BEARISH</v>
      </c>
      <c r="M1013" s="19">
        <f t="shared" si="150"/>
        <v>25</v>
      </c>
      <c r="N1013" s="19">
        <f t="shared" si="151"/>
        <v>100</v>
      </c>
      <c r="O1013" s="19">
        <f t="shared" si="152"/>
        <v>0</v>
      </c>
      <c r="P1013" s="19">
        <f t="shared" si="153"/>
        <v>16.5</v>
      </c>
      <c r="Q1013" s="20">
        <f t="shared" si="154"/>
        <v>46.225000000000001</v>
      </c>
      <c r="R1013" s="20">
        <f t="shared" si="155"/>
        <v>29.125</v>
      </c>
      <c r="S1013" s="20">
        <f t="shared" si="156"/>
        <v>26.175000000000001</v>
      </c>
      <c r="T1013" s="20">
        <f t="shared" si="157"/>
        <v>35.375</v>
      </c>
      <c r="U1013" s="19">
        <f t="shared" si="158"/>
        <v>33.841666666666661</v>
      </c>
      <c r="V1013" s="19">
        <f t="shared" si="159"/>
        <v>34.224999999999994</v>
      </c>
    </row>
    <row r="1014" spans="1:22" ht="13.5" x14ac:dyDescent="0.25">
      <c r="A1014" s="3">
        <f>RSI!A1014</f>
        <v>43483</v>
      </c>
      <c r="B1014" s="2">
        <f>RSI!B1014</f>
        <v>3.79</v>
      </c>
      <c r="C1014" s="2">
        <f>RSI!I1014</f>
        <v>48.528044325902364</v>
      </c>
      <c r="D1014" s="2">
        <f>MACD!E1014</f>
        <v>-0.15017632620216936</v>
      </c>
      <c r="E1014" s="2">
        <f>MACD!F1014</f>
        <v>-9.1914489695847867E-2</v>
      </c>
      <c r="F1014" s="2">
        <f>'Moving Avg'!D1014</f>
        <v>3.8359999999999999</v>
      </c>
      <c r="G1014" s="2">
        <f>'Moving Avg'!F1014</f>
        <v>3.7090000000000005</v>
      </c>
      <c r="H1014" s="2">
        <f>'Moving Avg'!G1014</f>
        <v>3.910400000000001</v>
      </c>
      <c r="I1014" s="2">
        <f>'Moving Avg'!H1014</f>
        <v>4.4659999999999975</v>
      </c>
      <c r="J1014" s="17" t="str">
        <f>OBV!F1014</f>
        <v>BEARISH</v>
      </c>
      <c r="K1014" s="17" t="str">
        <f>OBV!G1014</f>
        <v>NEUTRAL</v>
      </c>
      <c r="L1014" s="17" t="str">
        <f>OBV!H1014</f>
        <v>CONFIRMED BEARISH</v>
      </c>
      <c r="M1014" s="19">
        <f t="shared" si="150"/>
        <v>25</v>
      </c>
      <c r="N1014" s="19">
        <f t="shared" si="151"/>
        <v>100</v>
      </c>
      <c r="O1014" s="19">
        <f t="shared" si="152"/>
        <v>0</v>
      </c>
      <c r="P1014" s="19">
        <f t="shared" si="153"/>
        <v>16.5</v>
      </c>
      <c r="Q1014" s="20">
        <f t="shared" si="154"/>
        <v>46.225000000000001</v>
      </c>
      <c r="R1014" s="20">
        <f t="shared" si="155"/>
        <v>29.125</v>
      </c>
      <c r="S1014" s="20">
        <f t="shared" si="156"/>
        <v>26.175000000000001</v>
      </c>
      <c r="T1014" s="20">
        <f t="shared" si="157"/>
        <v>35.375</v>
      </c>
      <c r="U1014" s="19">
        <f t="shared" si="158"/>
        <v>33.841666666666661</v>
      </c>
      <c r="V1014" s="19">
        <f t="shared" si="159"/>
        <v>34.224999999999994</v>
      </c>
    </row>
    <row r="1015" spans="1:22" ht="13.5" x14ac:dyDescent="0.25">
      <c r="A1015" s="3">
        <f>RSI!A1015</f>
        <v>43486</v>
      </c>
      <c r="B1015" s="2">
        <f>RSI!B1015</f>
        <v>3.79</v>
      </c>
      <c r="C1015" s="2">
        <f>RSI!I1015</f>
        <v>48.528044325902364</v>
      </c>
      <c r="D1015" s="2">
        <f>MACD!E1015</f>
        <v>-0.14835444212972648</v>
      </c>
      <c r="E1015" s="2">
        <f>MACD!F1015</f>
        <v>-0.1032024801826236</v>
      </c>
      <c r="F1015" s="2">
        <f>'Moving Avg'!D1015</f>
        <v>3.8280000000000003</v>
      </c>
      <c r="G1015" s="2">
        <f>'Moving Avg'!F1015</f>
        <v>3.7175000000000002</v>
      </c>
      <c r="H1015" s="2">
        <f>'Moving Avg'!G1015</f>
        <v>3.9008000000000003</v>
      </c>
      <c r="I1015" s="2">
        <f>'Moving Avg'!H1015</f>
        <v>4.465099999999997</v>
      </c>
      <c r="J1015" s="17" t="str">
        <f>OBV!F1015</f>
        <v>BEARISH</v>
      </c>
      <c r="K1015" s="17" t="str">
        <f>OBV!G1015</f>
        <v>NEUTRAL</v>
      </c>
      <c r="L1015" s="17" t="str">
        <f>OBV!H1015</f>
        <v>CONFIRMED BEARISH</v>
      </c>
      <c r="M1015" s="19">
        <f t="shared" si="150"/>
        <v>25</v>
      </c>
      <c r="N1015" s="19">
        <f t="shared" si="151"/>
        <v>100</v>
      </c>
      <c r="O1015" s="19">
        <f t="shared" si="152"/>
        <v>0</v>
      </c>
      <c r="P1015" s="19">
        <f t="shared" si="153"/>
        <v>16.5</v>
      </c>
      <c r="Q1015" s="20">
        <f t="shared" si="154"/>
        <v>46.225000000000001</v>
      </c>
      <c r="R1015" s="20">
        <f t="shared" si="155"/>
        <v>29.125</v>
      </c>
      <c r="S1015" s="20">
        <f t="shared" si="156"/>
        <v>26.175000000000001</v>
      </c>
      <c r="T1015" s="20">
        <f t="shared" si="157"/>
        <v>35.375</v>
      </c>
      <c r="U1015" s="19">
        <f t="shared" si="158"/>
        <v>33.841666666666661</v>
      </c>
      <c r="V1015" s="19">
        <f t="shared" si="159"/>
        <v>34.224999999999994</v>
      </c>
    </row>
    <row r="1016" spans="1:22" ht="13.5" x14ac:dyDescent="0.25">
      <c r="A1016" s="3">
        <f>RSI!A1016</f>
        <v>43487</v>
      </c>
      <c r="B1016" s="2">
        <f>RSI!B1016</f>
        <v>3.79</v>
      </c>
      <c r="C1016" s="2">
        <f>RSI!I1016</f>
        <v>48.528044325902371</v>
      </c>
      <c r="D1016" s="2">
        <f>MACD!E1016</f>
        <v>-0.13748710341622017</v>
      </c>
      <c r="E1016" s="2">
        <f>MACD!F1016</f>
        <v>-0.11005940482934293</v>
      </c>
      <c r="F1016" s="2">
        <f>'Moving Avg'!D1016</f>
        <v>3.8140000000000001</v>
      </c>
      <c r="G1016" s="2">
        <f>'Moving Avg'!F1016</f>
        <v>3.7270000000000012</v>
      </c>
      <c r="H1016" s="2">
        <f>'Moving Avg'!G1016</f>
        <v>3.8902000000000005</v>
      </c>
      <c r="I1016" s="2">
        <f>'Moving Avg'!H1016</f>
        <v>4.4640999999999975</v>
      </c>
      <c r="J1016" s="17" t="str">
        <f>OBV!F1016</f>
        <v>BEARISH</v>
      </c>
      <c r="K1016" s="17" t="str">
        <f>OBV!G1016</f>
        <v>NEUTRAL</v>
      </c>
      <c r="L1016" s="17" t="str">
        <f>OBV!H1016</f>
        <v>CONFIRMED BEARISH</v>
      </c>
      <c r="M1016" s="19">
        <f t="shared" si="150"/>
        <v>25</v>
      </c>
      <c r="N1016" s="19">
        <f t="shared" si="151"/>
        <v>100</v>
      </c>
      <c r="O1016" s="19">
        <f t="shared" si="152"/>
        <v>0</v>
      </c>
      <c r="P1016" s="19">
        <f t="shared" si="153"/>
        <v>16.5</v>
      </c>
      <c r="Q1016" s="20">
        <f t="shared" si="154"/>
        <v>46.225000000000001</v>
      </c>
      <c r="R1016" s="20">
        <f t="shared" si="155"/>
        <v>29.125</v>
      </c>
      <c r="S1016" s="20">
        <f t="shared" si="156"/>
        <v>26.175000000000001</v>
      </c>
      <c r="T1016" s="20">
        <f t="shared" si="157"/>
        <v>35.375</v>
      </c>
      <c r="U1016" s="19">
        <f t="shared" si="158"/>
        <v>33.841666666666661</v>
      </c>
      <c r="V1016" s="19">
        <f t="shared" si="159"/>
        <v>34.224999999999994</v>
      </c>
    </row>
    <row r="1017" spans="1:22" ht="13.5" x14ac:dyDescent="0.25">
      <c r="A1017" s="3">
        <f>RSI!A1017</f>
        <v>43488</v>
      </c>
      <c r="B1017" s="2">
        <f>RSI!B1017</f>
        <v>3.7</v>
      </c>
      <c r="C1017" s="2">
        <f>RSI!I1017</f>
        <v>42.084367065033035</v>
      </c>
      <c r="D1017" s="2">
        <f>MACD!E1017</f>
        <v>-0.11384474854477</v>
      </c>
      <c r="E1017" s="2">
        <f>MACD!F1017</f>
        <v>-0.11081647357242835</v>
      </c>
      <c r="F1017" s="2">
        <f>'Moving Avg'!D1017</f>
        <v>3.7839999999999998</v>
      </c>
      <c r="G1017" s="2">
        <f>'Moving Avg'!F1017</f>
        <v>3.7340000000000009</v>
      </c>
      <c r="H1017" s="2">
        <f>'Moving Avg'!G1017</f>
        <v>3.8801999999999999</v>
      </c>
      <c r="I1017" s="2">
        <f>'Moving Avg'!H1017</f>
        <v>4.4629499999999975</v>
      </c>
      <c r="J1017" s="17" t="str">
        <f>OBV!F1017</f>
        <v>BEARISH</v>
      </c>
      <c r="K1017" s="17" t="str">
        <f>OBV!G1017</f>
        <v>NEUTRAL</v>
      </c>
      <c r="L1017" s="17" t="str">
        <f>OBV!H1017</f>
        <v>CONFIRMED BEARISH</v>
      </c>
      <c r="M1017" s="19">
        <f t="shared" si="150"/>
        <v>25</v>
      </c>
      <c r="N1017" s="19">
        <f t="shared" si="151"/>
        <v>45</v>
      </c>
      <c r="O1017" s="19">
        <f t="shared" si="152"/>
        <v>0</v>
      </c>
      <c r="P1017" s="19">
        <f t="shared" si="153"/>
        <v>16.5</v>
      </c>
      <c r="Q1017" s="20">
        <f t="shared" si="154"/>
        <v>26.975000000000001</v>
      </c>
      <c r="R1017" s="20">
        <f t="shared" si="155"/>
        <v>18.125</v>
      </c>
      <c r="S1017" s="20">
        <f t="shared" si="156"/>
        <v>17.925000000000001</v>
      </c>
      <c r="T1017" s="20">
        <f t="shared" si="157"/>
        <v>21.625</v>
      </c>
      <c r="U1017" s="19">
        <f t="shared" si="158"/>
        <v>21.008333333333336</v>
      </c>
      <c r="V1017" s="19">
        <f t="shared" si="159"/>
        <v>21.162500000000001</v>
      </c>
    </row>
    <row r="1018" spans="1:22" ht="13.5" x14ac:dyDescent="0.25">
      <c r="A1018" s="3">
        <f>RSI!A1018</f>
        <v>43489</v>
      </c>
      <c r="B1018" s="2">
        <f>RSI!B1018</f>
        <v>3.79</v>
      </c>
      <c r="C1018" s="2">
        <f>RSI!I1018</f>
        <v>49.330003639325739</v>
      </c>
      <c r="D1018" s="2">
        <f>MACD!E1018</f>
        <v>-7.527772124041654E-2</v>
      </c>
      <c r="E1018" s="2">
        <f>MACD!F1018</f>
        <v>-0.103708723106026</v>
      </c>
      <c r="F1018" s="2">
        <f>'Moving Avg'!D1018</f>
        <v>3.7719999999999998</v>
      </c>
      <c r="G1018" s="2">
        <f>'Moving Avg'!F1018</f>
        <v>3.7480000000000002</v>
      </c>
      <c r="H1018" s="2">
        <f>'Moving Avg'!G1018</f>
        <v>3.8738000000000001</v>
      </c>
      <c r="I1018" s="2">
        <f>'Moving Avg'!H1018</f>
        <v>4.462399999999997</v>
      </c>
      <c r="J1018" s="17" t="str">
        <f>OBV!F1018</f>
        <v>BEARISH</v>
      </c>
      <c r="K1018" s="17" t="str">
        <f>OBV!G1018</f>
        <v>NEUTRAL</v>
      </c>
      <c r="L1018" s="17" t="str">
        <f>OBV!H1018</f>
        <v>CONFIRMED BEARISH</v>
      </c>
      <c r="M1018" s="19">
        <f t="shared" si="150"/>
        <v>25</v>
      </c>
      <c r="N1018" s="19">
        <f t="shared" si="151"/>
        <v>0</v>
      </c>
      <c r="O1018" s="19">
        <f t="shared" si="152"/>
        <v>0</v>
      </c>
      <c r="P1018" s="19">
        <f t="shared" si="153"/>
        <v>16.5</v>
      </c>
      <c r="Q1018" s="20">
        <f t="shared" si="154"/>
        <v>11.225</v>
      </c>
      <c r="R1018" s="20">
        <f t="shared" si="155"/>
        <v>9.125</v>
      </c>
      <c r="S1018" s="20">
        <f t="shared" si="156"/>
        <v>11.175000000000001</v>
      </c>
      <c r="T1018" s="20">
        <f t="shared" si="157"/>
        <v>10.375</v>
      </c>
      <c r="U1018" s="19">
        <f t="shared" si="158"/>
        <v>10.508333333333335</v>
      </c>
      <c r="V1018" s="19">
        <f t="shared" si="159"/>
        <v>10.475000000000001</v>
      </c>
    </row>
    <row r="1019" spans="1:22" ht="13.5" x14ac:dyDescent="0.25">
      <c r="A1019" s="3">
        <f>RSI!A1019</f>
        <v>43490</v>
      </c>
      <c r="B1019" s="2">
        <f>RSI!B1019</f>
        <v>3.75</v>
      </c>
      <c r="C1019" s="2">
        <f>RSI!I1019</f>
        <v>46.543001559481013</v>
      </c>
      <c r="D1019" s="2">
        <f>MACD!E1019</f>
        <v>-4.7337426671588023E-2</v>
      </c>
      <c r="E1019" s="2">
        <f>MACD!F1019</f>
        <v>-9.2434463819138418E-2</v>
      </c>
      <c r="F1019" s="2">
        <f>'Moving Avg'!D1019</f>
        <v>3.7640000000000002</v>
      </c>
      <c r="G1019" s="2">
        <f>'Moving Avg'!F1019</f>
        <v>3.7550000000000003</v>
      </c>
      <c r="H1019" s="2">
        <f>'Moving Avg'!G1019</f>
        <v>3.8691999999999998</v>
      </c>
      <c r="I1019" s="2">
        <f>'Moving Avg'!H1019</f>
        <v>4.461649999999997</v>
      </c>
      <c r="J1019" s="17" t="str">
        <f>OBV!F1019</f>
        <v>BEARISH</v>
      </c>
      <c r="K1019" s="17" t="str">
        <f>OBV!G1019</f>
        <v>NEUTRAL</v>
      </c>
      <c r="L1019" s="17" t="str">
        <f>OBV!H1019</f>
        <v>CONFIRMED BEARISH</v>
      </c>
      <c r="M1019" s="19">
        <f t="shared" si="150"/>
        <v>25</v>
      </c>
      <c r="N1019" s="19">
        <f t="shared" si="151"/>
        <v>0</v>
      </c>
      <c r="O1019" s="19">
        <f t="shared" si="152"/>
        <v>0</v>
      </c>
      <c r="P1019" s="19">
        <f t="shared" si="153"/>
        <v>16.5</v>
      </c>
      <c r="Q1019" s="20">
        <f t="shared" si="154"/>
        <v>11.225</v>
      </c>
      <c r="R1019" s="20">
        <f t="shared" si="155"/>
        <v>9.125</v>
      </c>
      <c r="S1019" s="20">
        <f t="shared" si="156"/>
        <v>11.175000000000001</v>
      </c>
      <c r="T1019" s="20">
        <f t="shared" si="157"/>
        <v>10.375</v>
      </c>
      <c r="U1019" s="19">
        <f t="shared" si="158"/>
        <v>10.508333333333335</v>
      </c>
      <c r="V1019" s="19">
        <f t="shared" si="159"/>
        <v>10.475000000000001</v>
      </c>
    </row>
    <row r="1020" spans="1:22" ht="13.5" x14ac:dyDescent="0.25">
      <c r="A1020" s="3">
        <f>RSI!A1020</f>
        <v>43493</v>
      </c>
      <c r="B1020" s="2">
        <f>RSI!B1020</f>
        <v>3.6</v>
      </c>
      <c r="C1020" s="2">
        <f>RSI!I1020</f>
        <v>37.896487452404081</v>
      </c>
      <c r="D1020" s="2">
        <f>MACD!E1020</f>
        <v>-2.0007139739638635E-2</v>
      </c>
      <c r="E1020" s="2">
        <f>MACD!F1020</f>
        <v>-7.7948999003238456E-2</v>
      </c>
      <c r="F1020" s="2">
        <f>'Moving Avg'!D1020</f>
        <v>3.7260000000000004</v>
      </c>
      <c r="G1020" s="2">
        <f>'Moving Avg'!F1020</f>
        <v>3.7545000000000002</v>
      </c>
      <c r="H1020" s="2">
        <f>'Moving Avg'!G1020</f>
        <v>3.8604000000000003</v>
      </c>
      <c r="I1020" s="2">
        <f>'Moving Avg'!H1020</f>
        <v>4.4596499999999972</v>
      </c>
      <c r="J1020" s="17" t="str">
        <f>OBV!F1020</f>
        <v>BEARISH</v>
      </c>
      <c r="K1020" s="17" t="str">
        <f>OBV!G1020</f>
        <v>NEUTRAL</v>
      </c>
      <c r="L1020" s="17" t="str">
        <f>OBV!H1020</f>
        <v>CONFIRMED BEARISH</v>
      </c>
      <c r="M1020" s="19">
        <f t="shared" si="150"/>
        <v>25</v>
      </c>
      <c r="N1020" s="19">
        <f t="shared" si="151"/>
        <v>0</v>
      </c>
      <c r="O1020" s="19">
        <f t="shared" si="152"/>
        <v>0</v>
      </c>
      <c r="P1020" s="19">
        <f t="shared" si="153"/>
        <v>16.5</v>
      </c>
      <c r="Q1020" s="20">
        <f t="shared" si="154"/>
        <v>11.225</v>
      </c>
      <c r="R1020" s="20">
        <f t="shared" si="155"/>
        <v>9.125</v>
      </c>
      <c r="S1020" s="20">
        <f t="shared" si="156"/>
        <v>11.175000000000001</v>
      </c>
      <c r="T1020" s="20">
        <f t="shared" si="157"/>
        <v>10.375</v>
      </c>
      <c r="U1020" s="19">
        <f t="shared" si="158"/>
        <v>10.508333333333335</v>
      </c>
      <c r="V1020" s="19">
        <f t="shared" si="159"/>
        <v>10.475000000000001</v>
      </c>
    </row>
    <row r="1021" spans="1:22" ht="13.5" x14ac:dyDescent="0.25">
      <c r="A1021" s="3">
        <f>RSI!A1021</f>
        <v>43494</v>
      </c>
      <c r="B1021" s="2">
        <f>RSI!B1021</f>
        <v>3.81</v>
      </c>
      <c r="C1021" s="2">
        <f>RSI!I1021</f>
        <v>51.485085595465605</v>
      </c>
      <c r="D1021" s="2">
        <f>MACD!E1021</f>
        <v>-6.6856084996254062E-3</v>
      </c>
      <c r="E1021" s="2">
        <f>MACD!F1021</f>
        <v>-6.3696320902515854E-2</v>
      </c>
      <c r="F1021" s="2">
        <f>'Moving Avg'!D1021</f>
        <v>3.7299999999999995</v>
      </c>
      <c r="G1021" s="2">
        <f>'Moving Avg'!F1021</f>
        <v>3.7649999999999997</v>
      </c>
      <c r="H1021" s="2">
        <f>'Moving Avg'!G1021</f>
        <v>3.8529999999999998</v>
      </c>
      <c r="I1021" s="2">
        <f>'Moving Avg'!H1021</f>
        <v>4.4580499999999974</v>
      </c>
      <c r="J1021" s="17" t="str">
        <f>OBV!F1021</f>
        <v>BULLISH</v>
      </c>
      <c r="K1021" s="17" t="str">
        <f>OBV!G1021</f>
        <v>NEUTRAL</v>
      </c>
      <c r="L1021" s="17" t="str">
        <f>OBV!H1021</f>
        <v>CONFIRMED BULLISH</v>
      </c>
      <c r="M1021" s="19">
        <f t="shared" si="150"/>
        <v>25</v>
      </c>
      <c r="N1021" s="19">
        <f t="shared" si="151"/>
        <v>0</v>
      </c>
      <c r="O1021" s="19">
        <f t="shared" si="152"/>
        <v>0</v>
      </c>
      <c r="P1021" s="19">
        <f t="shared" si="153"/>
        <v>83.5</v>
      </c>
      <c r="Q1021" s="20">
        <f t="shared" si="154"/>
        <v>21.274999999999999</v>
      </c>
      <c r="R1021" s="20">
        <f t="shared" si="155"/>
        <v>25.875</v>
      </c>
      <c r="S1021" s="20">
        <f t="shared" si="156"/>
        <v>41.325000000000003</v>
      </c>
      <c r="T1021" s="20">
        <f t="shared" si="157"/>
        <v>27.125</v>
      </c>
      <c r="U1021" s="19">
        <f t="shared" si="158"/>
        <v>29.491666666666664</v>
      </c>
      <c r="V1021" s="19">
        <f t="shared" si="159"/>
        <v>28.9</v>
      </c>
    </row>
    <row r="1022" spans="1:22" ht="13.5" x14ac:dyDescent="0.25">
      <c r="A1022" s="3">
        <f>RSI!A1022</f>
        <v>43495</v>
      </c>
      <c r="B1022" s="2">
        <f>RSI!B1022</f>
        <v>3.85</v>
      </c>
      <c r="C1022" s="2">
        <f>RSI!I1022</f>
        <v>53.569055253518847</v>
      </c>
      <c r="D1022" s="2">
        <f>MACD!E1022</f>
        <v>-1.0394603523167234E-4</v>
      </c>
      <c r="E1022" s="2">
        <f>MACD!F1022</f>
        <v>-5.0977845929059018E-2</v>
      </c>
      <c r="F1022" s="2">
        <f>'Moving Avg'!D1022</f>
        <v>3.7600000000000002</v>
      </c>
      <c r="G1022" s="2">
        <f>'Moving Avg'!F1022</f>
        <v>3.7734999999999999</v>
      </c>
      <c r="H1022" s="2">
        <f>'Moving Avg'!G1022</f>
        <v>3.8439999999999999</v>
      </c>
      <c r="I1022" s="2">
        <f>'Moving Avg'!H1022</f>
        <v>4.4567999999999977</v>
      </c>
      <c r="J1022" s="17" t="str">
        <f>OBV!F1022</f>
        <v>BULLISH</v>
      </c>
      <c r="K1022" s="17" t="str">
        <f>OBV!G1022</f>
        <v>STRONG</v>
      </c>
      <c r="L1022" s="17" t="str">
        <f>OBV!H1022</f>
        <v>CONFIRMED BULLISH</v>
      </c>
      <c r="M1022" s="19">
        <f t="shared" si="150"/>
        <v>25</v>
      </c>
      <c r="N1022" s="19">
        <f t="shared" si="151"/>
        <v>0</v>
      </c>
      <c r="O1022" s="19">
        <f t="shared" si="152"/>
        <v>0</v>
      </c>
      <c r="P1022" s="19">
        <f t="shared" si="153"/>
        <v>100</v>
      </c>
      <c r="Q1022" s="20">
        <f t="shared" si="154"/>
        <v>23.75</v>
      </c>
      <c r="R1022" s="20">
        <f t="shared" si="155"/>
        <v>30</v>
      </c>
      <c r="S1022" s="20">
        <f t="shared" si="156"/>
        <v>48.75</v>
      </c>
      <c r="T1022" s="20">
        <f t="shared" si="157"/>
        <v>31.25</v>
      </c>
      <c r="U1022" s="19">
        <f t="shared" si="158"/>
        <v>34.166666666666664</v>
      </c>
      <c r="V1022" s="19">
        <f t="shared" si="159"/>
        <v>33.4375</v>
      </c>
    </row>
    <row r="1023" spans="1:22" ht="13.5" x14ac:dyDescent="0.25">
      <c r="A1023" s="3">
        <f>RSI!A1023</f>
        <v>43496</v>
      </c>
      <c r="B1023" s="2">
        <f>RSI!B1023</f>
        <v>3.9</v>
      </c>
      <c r="C1023" s="2">
        <f>RSI!I1023</f>
        <v>56.1071321501081</v>
      </c>
      <c r="D1023" s="2">
        <f>MACD!E1023</f>
        <v>1.3501079871303112E-3</v>
      </c>
      <c r="E1023" s="2">
        <f>MACD!F1023</f>
        <v>-4.0512255145821158E-2</v>
      </c>
      <c r="F1023" s="2">
        <f>'Moving Avg'!D1023</f>
        <v>3.782</v>
      </c>
      <c r="G1023" s="2">
        <f>'Moving Avg'!F1023</f>
        <v>3.7840000000000003</v>
      </c>
      <c r="H1023" s="2">
        <f>'Moving Avg'!G1023</f>
        <v>3.8361999999999994</v>
      </c>
      <c r="I1023" s="2">
        <f>'Moving Avg'!H1023</f>
        <v>4.4560499999999967</v>
      </c>
      <c r="J1023" s="17" t="str">
        <f>OBV!F1023</f>
        <v>BULLISH</v>
      </c>
      <c r="K1023" s="17" t="str">
        <f>OBV!G1023</f>
        <v>STRONG</v>
      </c>
      <c r="L1023" s="17" t="str">
        <f>OBV!H1023</f>
        <v>CONFIRMED BULLISH</v>
      </c>
      <c r="M1023" s="19">
        <f t="shared" si="150"/>
        <v>25</v>
      </c>
      <c r="N1023" s="19">
        <f t="shared" si="151"/>
        <v>0</v>
      </c>
      <c r="O1023" s="19">
        <f t="shared" si="152"/>
        <v>0</v>
      </c>
      <c r="P1023" s="19">
        <f t="shared" si="153"/>
        <v>100</v>
      </c>
      <c r="Q1023" s="20">
        <f t="shared" si="154"/>
        <v>23.75</v>
      </c>
      <c r="R1023" s="20">
        <f t="shared" si="155"/>
        <v>30</v>
      </c>
      <c r="S1023" s="20">
        <f t="shared" si="156"/>
        <v>48.75</v>
      </c>
      <c r="T1023" s="20">
        <f t="shared" si="157"/>
        <v>31.25</v>
      </c>
      <c r="U1023" s="19">
        <f t="shared" si="158"/>
        <v>34.166666666666664</v>
      </c>
      <c r="V1023" s="19">
        <f t="shared" si="159"/>
        <v>33.4375</v>
      </c>
    </row>
    <row r="1024" spans="1:22" ht="13.5" x14ac:dyDescent="0.25">
      <c r="A1024" s="3">
        <f>RSI!A1024</f>
        <v>43497</v>
      </c>
      <c r="B1024" s="2">
        <f>RSI!B1024</f>
        <v>4.13</v>
      </c>
      <c r="C1024" s="2">
        <f>RSI!I1024</f>
        <v>65.460293278083824</v>
      </c>
      <c r="D1024" s="2">
        <f>MACD!E1024</f>
        <v>-2.4363668582097375E-2</v>
      </c>
      <c r="E1024" s="2">
        <f>MACD!F1024</f>
        <v>-3.7282537833076404E-2</v>
      </c>
      <c r="F1024" s="2">
        <f>'Moving Avg'!D1024</f>
        <v>3.8579999999999997</v>
      </c>
      <c r="G1024" s="2">
        <f>'Moving Avg'!F1024</f>
        <v>3.8125</v>
      </c>
      <c r="H1024" s="2">
        <f>'Moving Avg'!G1024</f>
        <v>3.8333999999999993</v>
      </c>
      <c r="I1024" s="2">
        <f>'Moving Avg'!H1024</f>
        <v>4.4568499999999975</v>
      </c>
      <c r="J1024" s="17" t="str">
        <f>OBV!F1024</f>
        <v>BULLISH</v>
      </c>
      <c r="K1024" s="17" t="str">
        <f>OBV!G1024</f>
        <v>STRONG</v>
      </c>
      <c r="L1024" s="17" t="str">
        <f>OBV!H1024</f>
        <v>CONFIRMED BULLISH</v>
      </c>
      <c r="M1024" s="19">
        <f t="shared" si="150"/>
        <v>25</v>
      </c>
      <c r="N1024" s="19">
        <f t="shared" si="151"/>
        <v>0</v>
      </c>
      <c r="O1024" s="19">
        <f t="shared" si="152"/>
        <v>0</v>
      </c>
      <c r="P1024" s="19">
        <f t="shared" si="153"/>
        <v>100</v>
      </c>
      <c r="Q1024" s="20">
        <f t="shared" si="154"/>
        <v>23.75</v>
      </c>
      <c r="R1024" s="20">
        <f t="shared" si="155"/>
        <v>30</v>
      </c>
      <c r="S1024" s="20">
        <f t="shared" si="156"/>
        <v>48.75</v>
      </c>
      <c r="T1024" s="20">
        <f t="shared" si="157"/>
        <v>31.25</v>
      </c>
      <c r="U1024" s="19">
        <f t="shared" si="158"/>
        <v>34.166666666666664</v>
      </c>
      <c r="V1024" s="19">
        <f t="shared" si="159"/>
        <v>33.4375</v>
      </c>
    </row>
    <row r="1025" spans="1:22" ht="13.5" x14ac:dyDescent="0.25">
      <c r="A1025" s="3">
        <f>RSI!A1025</f>
        <v>43500</v>
      </c>
      <c r="B1025" s="2">
        <f>RSI!B1025</f>
        <v>4.29</v>
      </c>
      <c r="C1025" s="2">
        <f>RSI!I1025</f>
        <v>70.215143117159414</v>
      </c>
      <c r="D1025" s="2">
        <f>MACD!E1025</f>
        <v>-5.9958636907480045E-2</v>
      </c>
      <c r="E1025" s="2">
        <f>MACD!F1025</f>
        <v>-4.1817757647957129E-2</v>
      </c>
      <c r="F1025" s="2">
        <f>'Moving Avg'!D1025</f>
        <v>3.996</v>
      </c>
      <c r="G1025" s="2">
        <f>'Moving Avg'!F1025</f>
        <v>3.8440000000000003</v>
      </c>
      <c r="H1025" s="2">
        <f>'Moving Avg'!G1025</f>
        <v>3.8341999999999992</v>
      </c>
      <c r="I1025" s="2">
        <f>'Moving Avg'!H1025</f>
        <v>4.4584499999999974</v>
      </c>
      <c r="J1025" s="17" t="str">
        <f>OBV!F1025</f>
        <v>BULLISH</v>
      </c>
      <c r="K1025" s="17" t="str">
        <f>OBV!G1025</f>
        <v>STRONG</v>
      </c>
      <c r="L1025" s="17" t="str">
        <f>OBV!H1025</f>
        <v>CONFIRMED BULLISH</v>
      </c>
      <c r="M1025" s="19">
        <f t="shared" si="150"/>
        <v>0</v>
      </c>
      <c r="N1025" s="19">
        <f t="shared" si="151"/>
        <v>45</v>
      </c>
      <c r="O1025" s="19">
        <f t="shared" si="152"/>
        <v>0</v>
      </c>
      <c r="P1025" s="19">
        <f t="shared" si="153"/>
        <v>100</v>
      </c>
      <c r="Q1025" s="20">
        <f t="shared" si="154"/>
        <v>30.75</v>
      </c>
      <c r="R1025" s="20">
        <f t="shared" si="155"/>
        <v>34</v>
      </c>
      <c r="S1025" s="20">
        <f t="shared" si="156"/>
        <v>51.75</v>
      </c>
      <c r="T1025" s="20">
        <f t="shared" si="157"/>
        <v>36.25</v>
      </c>
      <c r="U1025" s="19">
        <f t="shared" si="158"/>
        <v>38.833333333333336</v>
      </c>
      <c r="V1025" s="19">
        <f t="shared" si="159"/>
        <v>38.1875</v>
      </c>
    </row>
    <row r="1026" spans="1:22" ht="13.5" x14ac:dyDescent="0.25">
      <c r="A1026" s="3">
        <f>RSI!A1026</f>
        <v>43501</v>
      </c>
      <c r="B1026" s="2">
        <f>RSI!B1026</f>
        <v>4.1399999999999997</v>
      </c>
      <c r="C1026" s="2">
        <f>RSI!I1026</f>
        <v>61.647011169895514</v>
      </c>
      <c r="D1026" s="2">
        <f>MACD!E1026</f>
        <v>-8.1750037881412663E-2</v>
      </c>
      <c r="E1026" s="2">
        <f>MACD!F1026</f>
        <v>-4.9804213694648242E-2</v>
      </c>
      <c r="F1026" s="2">
        <f>'Moving Avg'!D1026</f>
        <v>4.0619999999999994</v>
      </c>
      <c r="G1026" s="2">
        <f>'Moving Avg'!F1026</f>
        <v>3.8650000000000007</v>
      </c>
      <c r="H1026" s="2">
        <f>'Moving Avg'!G1026</f>
        <v>3.8331999999999988</v>
      </c>
      <c r="I1026" s="2">
        <f>'Moving Avg'!H1026</f>
        <v>4.4594499999999977</v>
      </c>
      <c r="J1026" s="17" t="str">
        <f>OBV!F1026</f>
        <v>BULLISH</v>
      </c>
      <c r="K1026" s="17" t="str">
        <f>OBV!G1026</f>
        <v>STRONG</v>
      </c>
      <c r="L1026" s="17" t="str">
        <f>OBV!H1026</f>
        <v>CONFIRMED BULLISH</v>
      </c>
      <c r="M1026" s="19">
        <f t="shared" ref="M1026:M1089" si="160">IF(C1026&lt;30,50, IF(C1026&gt;70, 0, 25))</f>
        <v>25</v>
      </c>
      <c r="N1026" s="19">
        <f t="shared" ref="N1026:N1089" si="161">IF(E1026-D1026&gt;0.02, 100, IF(E1026-D1026&lt;0,0,45))</f>
        <v>100</v>
      </c>
      <c r="O1026" s="19">
        <f t="shared" ref="O1026:O1089" si="162">IF(F1026-I1026&gt;10,100,IF(F1026-I1026&gt;5,75, IF(F1026-I1026&gt;0,50,0)))</f>
        <v>0</v>
      </c>
      <c r="P1026" s="19">
        <f t="shared" ref="P1026:P1089" si="163">IF(L1026="confirmed bullish", 34, IF(L1026="bullish divergence",17, 0))+IF(J1026="bullish",33,IF(J1026="bearish",0,16.5))+IF(K1026="strong",33,IF(K1026="weak",0,16.5))</f>
        <v>100</v>
      </c>
      <c r="Q1026" s="20">
        <f t="shared" si="154"/>
        <v>58.75</v>
      </c>
      <c r="R1026" s="20">
        <f t="shared" si="155"/>
        <v>50</v>
      </c>
      <c r="S1026" s="20">
        <f t="shared" si="156"/>
        <v>63.75</v>
      </c>
      <c r="T1026" s="20">
        <f t="shared" si="157"/>
        <v>56.25</v>
      </c>
      <c r="U1026" s="19">
        <f t="shared" si="158"/>
        <v>57.5</v>
      </c>
      <c r="V1026" s="19">
        <f t="shared" si="159"/>
        <v>57.1875</v>
      </c>
    </row>
    <row r="1027" spans="1:22" ht="13.5" x14ac:dyDescent="0.25">
      <c r="A1027" s="3">
        <f>RSI!A1027</f>
        <v>43502</v>
      </c>
      <c r="B1027" s="2">
        <f>RSI!B1027</f>
        <v>3.96</v>
      </c>
      <c r="C1027" s="2">
        <f>RSI!I1027</f>
        <v>53.249729918461043</v>
      </c>
      <c r="D1027" s="2">
        <f>MACD!E1027</f>
        <v>-0.10239287297060296</v>
      </c>
      <c r="E1027" s="2">
        <f>MACD!F1027</f>
        <v>-6.032194554983919E-2</v>
      </c>
      <c r="F1027" s="2">
        <f>'Moving Avg'!D1027</f>
        <v>4.0840000000000005</v>
      </c>
      <c r="G1027" s="2">
        <f>'Moving Avg'!F1027</f>
        <v>3.8745000000000003</v>
      </c>
      <c r="H1027" s="2">
        <f>'Moving Avg'!G1027</f>
        <v>3.8283999999999985</v>
      </c>
      <c r="I1027" s="2">
        <f>'Moving Avg'!H1027</f>
        <v>4.4595499999999983</v>
      </c>
      <c r="J1027" s="17" t="str">
        <f>OBV!F1027</f>
        <v>BULLISH</v>
      </c>
      <c r="K1027" s="17" t="str">
        <f>OBV!G1027</f>
        <v>STRONG</v>
      </c>
      <c r="L1027" s="17" t="str">
        <f>OBV!H1027</f>
        <v>CONFIRMED BULLISH</v>
      </c>
      <c r="M1027" s="19">
        <f t="shared" si="160"/>
        <v>25</v>
      </c>
      <c r="N1027" s="19">
        <f t="shared" si="161"/>
        <v>100</v>
      </c>
      <c r="O1027" s="19">
        <f t="shared" si="162"/>
        <v>0</v>
      </c>
      <c r="P1027" s="19">
        <f t="shared" si="163"/>
        <v>100</v>
      </c>
      <c r="Q1027" s="20">
        <f t="shared" ref="Q1027:Q1090" si="164">0.35*M1027+N1027*0.35+O1027*0.15+P1027*0.15</f>
        <v>58.75</v>
      </c>
      <c r="R1027" s="20">
        <f t="shared" ref="R1027:R1090" si="165">M1027*0.2+N1027*0.2+O1027*0.35+P1027*0.25</f>
        <v>50</v>
      </c>
      <c r="S1027" s="20">
        <f t="shared" ref="S1027:S1090" si="166">M1027*0.15+N1027*0.15+O1027*0.25+P1027*0.45</f>
        <v>63.75</v>
      </c>
      <c r="T1027" s="20">
        <f t="shared" ref="T1027:T1090" si="167">0.25*SUM(M1027:P1027)</f>
        <v>56.25</v>
      </c>
      <c r="U1027" s="19">
        <f t="shared" ref="U1027:U1090" si="168">SUM(Q1027:S1027)/3</f>
        <v>57.5</v>
      </c>
      <c r="V1027" s="19">
        <f t="shared" ref="V1027:V1090" si="169">SUM(Q1027:T1027)/4</f>
        <v>57.1875</v>
      </c>
    </row>
    <row r="1028" spans="1:22" ht="13.5" x14ac:dyDescent="0.25">
      <c r="A1028" s="3">
        <f>RSI!A1028</f>
        <v>43503</v>
      </c>
      <c r="B1028" s="2">
        <f>RSI!B1028</f>
        <v>3.8</v>
      </c>
      <c r="C1028" s="2">
        <f>RSI!I1028</f>
        <v>47.107214448656002</v>
      </c>
      <c r="D1028" s="2">
        <f>MACD!E1028</f>
        <v>-9.4664121282981739E-2</v>
      </c>
      <c r="E1028" s="2">
        <f>MACD!F1028</f>
        <v>-6.7190380696467711E-2</v>
      </c>
      <c r="F1028" s="2">
        <f>'Moving Avg'!D1028</f>
        <v>4.0640000000000001</v>
      </c>
      <c r="G1028" s="2">
        <f>'Moving Avg'!F1028</f>
        <v>3.8679999999999999</v>
      </c>
      <c r="H1028" s="2">
        <f>'Moving Avg'!G1028</f>
        <v>3.8219999999999987</v>
      </c>
      <c r="I1028" s="2">
        <f>'Moving Avg'!H1028</f>
        <v>4.4576999999999973</v>
      </c>
      <c r="J1028" s="17" t="str">
        <f>OBV!F1028</f>
        <v>BULLISH</v>
      </c>
      <c r="K1028" s="17" t="str">
        <f>OBV!G1028</f>
        <v>STRONG</v>
      </c>
      <c r="L1028" s="17" t="str">
        <f>OBV!H1028</f>
        <v>BULLISH DIVERGENCE</v>
      </c>
      <c r="M1028" s="19">
        <f t="shared" si="160"/>
        <v>25</v>
      </c>
      <c r="N1028" s="19">
        <f t="shared" si="161"/>
        <v>100</v>
      </c>
      <c r="O1028" s="19">
        <f t="shared" si="162"/>
        <v>0</v>
      </c>
      <c r="P1028" s="19">
        <f t="shared" si="163"/>
        <v>83</v>
      </c>
      <c r="Q1028" s="20">
        <f t="shared" si="164"/>
        <v>56.2</v>
      </c>
      <c r="R1028" s="20">
        <f t="shared" si="165"/>
        <v>45.75</v>
      </c>
      <c r="S1028" s="20">
        <f t="shared" si="166"/>
        <v>56.1</v>
      </c>
      <c r="T1028" s="20">
        <f t="shared" si="167"/>
        <v>52</v>
      </c>
      <c r="U1028" s="19">
        <f t="shared" si="168"/>
        <v>52.683333333333337</v>
      </c>
      <c r="V1028" s="19">
        <f t="shared" si="169"/>
        <v>52.512500000000003</v>
      </c>
    </row>
    <row r="1029" spans="1:22" ht="13.5" x14ac:dyDescent="0.25">
      <c r="A1029" s="3">
        <f>RSI!A1029</f>
        <v>43504</v>
      </c>
      <c r="B1029" s="2">
        <f>RSI!B1029</f>
        <v>3.7</v>
      </c>
      <c r="C1029" s="2">
        <f>RSI!I1029</f>
        <v>43.713254654886818</v>
      </c>
      <c r="D1029" s="2">
        <f>MACD!E1029</f>
        <v>-8.6390436954697059E-2</v>
      </c>
      <c r="E1029" s="2">
        <f>MACD!F1029</f>
        <v>-7.1030391948113586E-2</v>
      </c>
      <c r="F1029" s="2">
        <f>'Moving Avg'!D1029</f>
        <v>3.9780000000000002</v>
      </c>
      <c r="G1029" s="2">
        <f>'Moving Avg'!F1029</f>
        <v>3.8589999999999995</v>
      </c>
      <c r="H1029" s="2">
        <f>'Moving Avg'!G1029</f>
        <v>3.8153999999999986</v>
      </c>
      <c r="I1029" s="2">
        <f>'Moving Avg'!H1029</f>
        <v>4.4540999999999977</v>
      </c>
      <c r="J1029" s="17" t="str">
        <f>OBV!F1029</f>
        <v>BULLISH</v>
      </c>
      <c r="K1029" s="17" t="str">
        <f>OBV!G1029</f>
        <v>NEUTRAL</v>
      </c>
      <c r="L1029" s="17" t="str">
        <f>OBV!H1029</f>
        <v>BULLISH DIVERGENCE</v>
      </c>
      <c r="M1029" s="19">
        <f t="shared" si="160"/>
        <v>25</v>
      </c>
      <c r="N1029" s="19">
        <f t="shared" si="161"/>
        <v>45</v>
      </c>
      <c r="O1029" s="19">
        <f t="shared" si="162"/>
        <v>0</v>
      </c>
      <c r="P1029" s="19">
        <f t="shared" si="163"/>
        <v>66.5</v>
      </c>
      <c r="Q1029" s="20">
        <f t="shared" si="164"/>
        <v>34.475000000000001</v>
      </c>
      <c r="R1029" s="20">
        <f t="shared" si="165"/>
        <v>30.625</v>
      </c>
      <c r="S1029" s="20">
        <f t="shared" si="166"/>
        <v>40.424999999999997</v>
      </c>
      <c r="T1029" s="20">
        <f t="shared" si="167"/>
        <v>34.125</v>
      </c>
      <c r="U1029" s="19">
        <f t="shared" si="168"/>
        <v>35.174999999999997</v>
      </c>
      <c r="V1029" s="19">
        <f t="shared" si="169"/>
        <v>34.912499999999994</v>
      </c>
    </row>
    <row r="1030" spans="1:22" ht="13.5" x14ac:dyDescent="0.25">
      <c r="A1030" s="3">
        <f>RSI!A1030</f>
        <v>43507</v>
      </c>
      <c r="B1030" s="2">
        <f>RSI!B1030</f>
        <v>3.8</v>
      </c>
      <c r="C1030" s="2">
        <f>RSI!I1030</f>
        <v>47.766068599031712</v>
      </c>
      <c r="D1030" s="2">
        <f>MACD!E1030</f>
        <v>-0.10883822915385011</v>
      </c>
      <c r="E1030" s="2">
        <f>MACD!F1030</f>
        <v>-7.859195938926089E-2</v>
      </c>
      <c r="F1030" s="2">
        <f>'Moving Avg'!D1030</f>
        <v>3.88</v>
      </c>
      <c r="G1030" s="2">
        <f>'Moving Avg'!F1030</f>
        <v>3.8575000000000004</v>
      </c>
      <c r="H1030" s="2">
        <f>'Moving Avg'!G1030</f>
        <v>3.8095999999999988</v>
      </c>
      <c r="I1030" s="2">
        <f>'Moving Avg'!H1030</f>
        <v>4.4508499999999982</v>
      </c>
      <c r="J1030" s="17" t="str">
        <f>OBV!F1030</f>
        <v>BEARISH</v>
      </c>
      <c r="K1030" s="17" t="str">
        <f>OBV!G1030</f>
        <v>NEUTRAL</v>
      </c>
      <c r="L1030" s="17" t="str">
        <f>OBV!H1030</f>
        <v>CONFIRMED BEARISH</v>
      </c>
      <c r="M1030" s="19">
        <f t="shared" si="160"/>
        <v>25</v>
      </c>
      <c r="N1030" s="19">
        <f t="shared" si="161"/>
        <v>100</v>
      </c>
      <c r="O1030" s="19">
        <f t="shared" si="162"/>
        <v>0</v>
      </c>
      <c r="P1030" s="19">
        <f t="shared" si="163"/>
        <v>16.5</v>
      </c>
      <c r="Q1030" s="20">
        <f t="shared" si="164"/>
        <v>46.225000000000001</v>
      </c>
      <c r="R1030" s="20">
        <f t="shared" si="165"/>
        <v>29.125</v>
      </c>
      <c r="S1030" s="20">
        <f t="shared" si="166"/>
        <v>26.175000000000001</v>
      </c>
      <c r="T1030" s="20">
        <f t="shared" si="167"/>
        <v>35.375</v>
      </c>
      <c r="U1030" s="19">
        <f t="shared" si="168"/>
        <v>33.841666666666661</v>
      </c>
      <c r="V1030" s="19">
        <f t="shared" si="169"/>
        <v>34.224999999999994</v>
      </c>
    </row>
    <row r="1031" spans="1:22" ht="13.5" x14ac:dyDescent="0.25">
      <c r="A1031" s="3">
        <f>RSI!A1031</f>
        <v>43508</v>
      </c>
      <c r="B1031" s="2">
        <f>RSI!B1031</f>
        <v>3.79</v>
      </c>
      <c r="C1031" s="2">
        <f>RSI!I1031</f>
        <v>47.398532410117021</v>
      </c>
      <c r="D1031" s="2">
        <f>MACD!E1031</f>
        <v>-9.4415978265394607E-2</v>
      </c>
      <c r="E1031" s="2">
        <f>MACD!F1031</f>
        <v>-8.1756763164487628E-2</v>
      </c>
      <c r="F1031" s="2">
        <f>'Moving Avg'!D1031</f>
        <v>3.81</v>
      </c>
      <c r="G1031" s="2">
        <f>'Moving Avg'!F1031</f>
        <v>3.8540000000000005</v>
      </c>
      <c r="H1031" s="2">
        <f>'Moving Avg'!G1031</f>
        <v>3.803599999999999</v>
      </c>
      <c r="I1031" s="2">
        <f>'Moving Avg'!H1031</f>
        <v>4.4471499999999979</v>
      </c>
      <c r="J1031" s="17" t="str">
        <f>OBV!F1031</f>
        <v>BEARISH</v>
      </c>
      <c r="K1031" s="17" t="str">
        <f>OBV!G1031</f>
        <v>NEUTRAL</v>
      </c>
      <c r="L1031" s="17" t="str">
        <f>OBV!H1031</f>
        <v>CONFIRMED BEARISH</v>
      </c>
      <c r="M1031" s="19">
        <f t="shared" si="160"/>
        <v>25</v>
      </c>
      <c r="N1031" s="19">
        <f t="shared" si="161"/>
        <v>45</v>
      </c>
      <c r="O1031" s="19">
        <f t="shared" si="162"/>
        <v>0</v>
      </c>
      <c r="P1031" s="19">
        <f t="shared" si="163"/>
        <v>16.5</v>
      </c>
      <c r="Q1031" s="20">
        <f t="shared" si="164"/>
        <v>26.975000000000001</v>
      </c>
      <c r="R1031" s="20">
        <f t="shared" si="165"/>
        <v>18.125</v>
      </c>
      <c r="S1031" s="20">
        <f t="shared" si="166"/>
        <v>17.925000000000001</v>
      </c>
      <c r="T1031" s="20">
        <f t="shared" si="167"/>
        <v>21.625</v>
      </c>
      <c r="U1031" s="19">
        <f t="shared" si="168"/>
        <v>21.008333333333336</v>
      </c>
      <c r="V1031" s="19">
        <f t="shared" si="169"/>
        <v>21.162500000000001</v>
      </c>
    </row>
    <row r="1032" spans="1:22" ht="13.5" x14ac:dyDescent="0.25">
      <c r="A1032" s="3">
        <f>RSI!A1032</f>
        <v>43509</v>
      </c>
      <c r="B1032" s="2">
        <f>RSI!B1032</f>
        <v>3.8</v>
      </c>
      <c r="C1032" s="2">
        <f>RSI!I1032</f>
        <v>47.830826451954159</v>
      </c>
      <c r="D1032" s="2">
        <f>MACD!E1032</f>
        <v>-7.6399502745772896E-2</v>
      </c>
      <c r="E1032" s="2">
        <f>MACD!F1032</f>
        <v>-8.0685311080744684E-2</v>
      </c>
      <c r="F1032" s="2">
        <f>'Moving Avg'!D1032</f>
        <v>3.778</v>
      </c>
      <c r="G1032" s="2">
        <f>'Moving Avg'!F1032</f>
        <v>3.8515000000000001</v>
      </c>
      <c r="H1032" s="2">
        <f>'Moving Avg'!G1032</f>
        <v>3.7985999999999995</v>
      </c>
      <c r="I1032" s="2">
        <f>'Moving Avg'!H1032</f>
        <v>4.4446499999999984</v>
      </c>
      <c r="J1032" s="17" t="str">
        <f>OBV!F1032</f>
        <v>BEARISH</v>
      </c>
      <c r="K1032" s="17" t="str">
        <f>OBV!G1032</f>
        <v>NEUTRAL</v>
      </c>
      <c r="L1032" s="17" t="str">
        <f>OBV!H1032</f>
        <v>CONFIRMED BEARISH</v>
      </c>
      <c r="M1032" s="19">
        <f t="shared" si="160"/>
        <v>25</v>
      </c>
      <c r="N1032" s="19">
        <f t="shared" si="161"/>
        <v>0</v>
      </c>
      <c r="O1032" s="19">
        <f t="shared" si="162"/>
        <v>0</v>
      </c>
      <c r="P1032" s="19">
        <f t="shared" si="163"/>
        <v>16.5</v>
      </c>
      <c r="Q1032" s="20">
        <f t="shared" si="164"/>
        <v>11.225</v>
      </c>
      <c r="R1032" s="20">
        <f t="shared" si="165"/>
        <v>9.125</v>
      </c>
      <c r="S1032" s="20">
        <f t="shared" si="166"/>
        <v>11.175000000000001</v>
      </c>
      <c r="T1032" s="20">
        <f t="shared" si="167"/>
        <v>10.375</v>
      </c>
      <c r="U1032" s="19">
        <f t="shared" si="168"/>
        <v>10.508333333333335</v>
      </c>
      <c r="V1032" s="19">
        <f t="shared" si="169"/>
        <v>10.475000000000001</v>
      </c>
    </row>
    <row r="1033" spans="1:22" ht="13.5" x14ac:dyDescent="0.25">
      <c r="A1033" s="3">
        <f>RSI!A1033</f>
        <v>43510</v>
      </c>
      <c r="B1033" s="2">
        <f>RSI!B1033</f>
        <v>3.69</v>
      </c>
      <c r="C1033" s="2">
        <f>RSI!I1033</f>
        <v>43.587372914996372</v>
      </c>
      <c r="D1033" s="2">
        <f>MACD!E1033</f>
        <v>-4.5003124458368848E-2</v>
      </c>
      <c r="E1033" s="2">
        <f>MACD!F1033</f>
        <v>-7.354887375626952E-2</v>
      </c>
      <c r="F1033" s="2">
        <f>'Moving Avg'!D1033</f>
        <v>3.7560000000000002</v>
      </c>
      <c r="G1033" s="2">
        <f>'Moving Avg'!F1033</f>
        <v>3.8435000000000001</v>
      </c>
      <c r="H1033" s="2">
        <f>'Moving Avg'!G1033</f>
        <v>3.7911999999999999</v>
      </c>
      <c r="I1033" s="2">
        <f>'Moving Avg'!H1033</f>
        <v>4.4420999999999982</v>
      </c>
      <c r="J1033" s="17" t="str">
        <f>OBV!F1033</f>
        <v>BEARISH</v>
      </c>
      <c r="K1033" s="17" t="str">
        <f>OBV!G1033</f>
        <v>NEUTRAL</v>
      </c>
      <c r="L1033" s="17" t="str">
        <f>OBV!H1033</f>
        <v>CONFIRMED BEARISH</v>
      </c>
      <c r="M1033" s="19">
        <f t="shared" si="160"/>
        <v>25</v>
      </c>
      <c r="N1033" s="19">
        <f t="shared" si="161"/>
        <v>0</v>
      </c>
      <c r="O1033" s="19">
        <f t="shared" si="162"/>
        <v>0</v>
      </c>
      <c r="P1033" s="19">
        <f t="shared" si="163"/>
        <v>16.5</v>
      </c>
      <c r="Q1033" s="20">
        <f t="shared" si="164"/>
        <v>11.225</v>
      </c>
      <c r="R1033" s="20">
        <f t="shared" si="165"/>
        <v>9.125</v>
      </c>
      <c r="S1033" s="20">
        <f t="shared" si="166"/>
        <v>11.175000000000001</v>
      </c>
      <c r="T1033" s="20">
        <f t="shared" si="167"/>
        <v>10.375</v>
      </c>
      <c r="U1033" s="19">
        <f t="shared" si="168"/>
        <v>10.508333333333335</v>
      </c>
      <c r="V1033" s="19">
        <f t="shared" si="169"/>
        <v>10.475000000000001</v>
      </c>
    </row>
    <row r="1034" spans="1:22" ht="13.5" x14ac:dyDescent="0.25">
      <c r="A1034" s="3">
        <f>RSI!A1034</f>
        <v>43511</v>
      </c>
      <c r="B1034" s="2">
        <f>RSI!B1034</f>
        <v>3.69</v>
      </c>
      <c r="C1034" s="2">
        <f>RSI!I1034</f>
        <v>43.587372914996365</v>
      </c>
      <c r="D1034" s="2">
        <f>MACD!E1034</f>
        <v>1.7885811515618411E-2</v>
      </c>
      <c r="E1034" s="2">
        <f>MACD!F1034</f>
        <v>-5.5261936701891938E-2</v>
      </c>
      <c r="F1034" s="2">
        <f>'Moving Avg'!D1034</f>
        <v>3.754</v>
      </c>
      <c r="G1034" s="2">
        <f>'Moving Avg'!F1034</f>
        <v>3.8384999999999998</v>
      </c>
      <c r="H1034" s="2">
        <f>'Moving Avg'!G1034</f>
        <v>3.7851999999999997</v>
      </c>
      <c r="I1034" s="2">
        <f>'Moving Avg'!H1034</f>
        <v>4.4395499999999979</v>
      </c>
      <c r="J1034" s="17" t="str">
        <f>OBV!F1034</f>
        <v>BEARISH</v>
      </c>
      <c r="K1034" s="17" t="str">
        <f>OBV!G1034</f>
        <v>NEUTRAL</v>
      </c>
      <c r="L1034" s="17" t="str">
        <f>OBV!H1034</f>
        <v>CONFIRMED BEARISH</v>
      </c>
      <c r="M1034" s="19">
        <f t="shared" si="160"/>
        <v>25</v>
      </c>
      <c r="N1034" s="19">
        <f t="shared" si="161"/>
        <v>0</v>
      </c>
      <c r="O1034" s="19">
        <f t="shared" si="162"/>
        <v>0</v>
      </c>
      <c r="P1034" s="19">
        <f t="shared" si="163"/>
        <v>16.5</v>
      </c>
      <c r="Q1034" s="20">
        <f t="shared" si="164"/>
        <v>11.225</v>
      </c>
      <c r="R1034" s="20">
        <f t="shared" si="165"/>
        <v>9.125</v>
      </c>
      <c r="S1034" s="20">
        <f t="shared" si="166"/>
        <v>11.175000000000001</v>
      </c>
      <c r="T1034" s="20">
        <f t="shared" si="167"/>
        <v>10.375</v>
      </c>
      <c r="U1034" s="19">
        <f t="shared" si="168"/>
        <v>10.508333333333335</v>
      </c>
      <c r="V1034" s="19">
        <f t="shared" si="169"/>
        <v>10.475000000000001</v>
      </c>
    </row>
    <row r="1035" spans="1:22" ht="13.5" x14ac:dyDescent="0.25">
      <c r="A1035" s="3">
        <f>RSI!A1035</f>
        <v>43514</v>
      </c>
      <c r="B1035" s="2">
        <f>RSI!B1035</f>
        <v>3.65</v>
      </c>
      <c r="C1035" s="2">
        <f>RSI!I1035</f>
        <v>42.015359237228488</v>
      </c>
      <c r="D1035" s="2">
        <f>MACD!E1035</f>
        <v>9.9546535580530726E-2</v>
      </c>
      <c r="E1035" s="2">
        <f>MACD!F1035</f>
        <v>-2.4300242245407409E-2</v>
      </c>
      <c r="F1035" s="2">
        <f>'Moving Avg'!D1035</f>
        <v>3.7239999999999993</v>
      </c>
      <c r="G1035" s="2">
        <f>'Moving Avg'!F1035</f>
        <v>3.8314999999999997</v>
      </c>
      <c r="H1035" s="2">
        <f>'Moving Avg'!G1035</f>
        <v>3.7782000000000004</v>
      </c>
      <c r="I1035" s="2">
        <f>'Moving Avg'!H1035</f>
        <v>4.4365999999999977</v>
      </c>
      <c r="J1035" s="17" t="str">
        <f>OBV!F1035</f>
        <v>BEARISH</v>
      </c>
      <c r="K1035" s="17" t="str">
        <f>OBV!G1035</f>
        <v>NEUTRAL</v>
      </c>
      <c r="L1035" s="17" t="str">
        <f>OBV!H1035</f>
        <v>CONFIRMED BEARISH</v>
      </c>
      <c r="M1035" s="19">
        <f t="shared" si="160"/>
        <v>25</v>
      </c>
      <c r="N1035" s="19">
        <f t="shared" si="161"/>
        <v>0</v>
      </c>
      <c r="O1035" s="19">
        <f t="shared" si="162"/>
        <v>0</v>
      </c>
      <c r="P1035" s="19">
        <f t="shared" si="163"/>
        <v>16.5</v>
      </c>
      <c r="Q1035" s="20">
        <f t="shared" si="164"/>
        <v>11.225</v>
      </c>
      <c r="R1035" s="20">
        <f t="shared" si="165"/>
        <v>9.125</v>
      </c>
      <c r="S1035" s="20">
        <f t="shared" si="166"/>
        <v>11.175000000000001</v>
      </c>
      <c r="T1035" s="20">
        <f t="shared" si="167"/>
        <v>10.375</v>
      </c>
      <c r="U1035" s="19">
        <f t="shared" si="168"/>
        <v>10.508333333333335</v>
      </c>
      <c r="V1035" s="19">
        <f t="shared" si="169"/>
        <v>10.475000000000001</v>
      </c>
    </row>
    <row r="1036" spans="1:22" ht="13.5" x14ac:dyDescent="0.25">
      <c r="A1036" s="3">
        <f>RSI!A1036</f>
        <v>43515</v>
      </c>
      <c r="B1036" s="2">
        <f>RSI!B1036</f>
        <v>3.7</v>
      </c>
      <c r="C1036" s="2">
        <f>RSI!I1036</f>
        <v>44.700172586768943</v>
      </c>
      <c r="D1036" s="2">
        <f>MACD!E1036</f>
        <v>0.1429041224053984</v>
      </c>
      <c r="E1036" s="2">
        <f>MACD!F1036</f>
        <v>9.1406306847537505E-3</v>
      </c>
      <c r="F1036" s="2">
        <f>'Moving Avg'!D1036</f>
        <v>3.7060000000000004</v>
      </c>
      <c r="G1036" s="2">
        <f>'Moving Avg'!F1036</f>
        <v>3.8270000000000004</v>
      </c>
      <c r="H1036" s="2">
        <f>'Moving Avg'!G1036</f>
        <v>3.7721999999999998</v>
      </c>
      <c r="I1036" s="2">
        <f>'Moving Avg'!H1036</f>
        <v>4.4340999999999982</v>
      </c>
      <c r="J1036" s="17" t="str">
        <f>OBV!F1036</f>
        <v>BEARISH</v>
      </c>
      <c r="K1036" s="17" t="str">
        <f>OBV!G1036</f>
        <v>NEUTRAL</v>
      </c>
      <c r="L1036" s="17" t="str">
        <f>OBV!H1036</f>
        <v>CONFIRMED BEARISH</v>
      </c>
      <c r="M1036" s="19">
        <f t="shared" si="160"/>
        <v>25</v>
      </c>
      <c r="N1036" s="19">
        <f t="shared" si="161"/>
        <v>0</v>
      </c>
      <c r="O1036" s="19">
        <f t="shared" si="162"/>
        <v>0</v>
      </c>
      <c r="P1036" s="19">
        <f t="shared" si="163"/>
        <v>16.5</v>
      </c>
      <c r="Q1036" s="20">
        <f t="shared" si="164"/>
        <v>11.225</v>
      </c>
      <c r="R1036" s="20">
        <f t="shared" si="165"/>
        <v>9.125</v>
      </c>
      <c r="S1036" s="20">
        <f t="shared" si="166"/>
        <v>11.175000000000001</v>
      </c>
      <c r="T1036" s="20">
        <f t="shared" si="167"/>
        <v>10.375</v>
      </c>
      <c r="U1036" s="19">
        <f t="shared" si="168"/>
        <v>10.508333333333335</v>
      </c>
      <c r="V1036" s="19">
        <f t="shared" si="169"/>
        <v>10.475000000000001</v>
      </c>
    </row>
    <row r="1037" spans="1:22" ht="13.5" x14ac:dyDescent="0.25">
      <c r="A1037" s="3">
        <f>RSI!A1037</f>
        <v>43516</v>
      </c>
      <c r="B1037" s="2">
        <f>RSI!B1037</f>
        <v>3.69</v>
      </c>
      <c r="C1037" s="2">
        <f>RSI!I1037</f>
        <v>44.2587898514305</v>
      </c>
      <c r="D1037" s="2">
        <f>MACD!E1037</f>
        <v>0.15330788276784002</v>
      </c>
      <c r="E1037" s="2">
        <f>MACD!F1037</f>
        <v>3.7974081101371009E-2</v>
      </c>
      <c r="F1037" s="2">
        <f>'Moving Avg'!D1037</f>
        <v>3.6840000000000002</v>
      </c>
      <c r="G1037" s="2">
        <f>'Moving Avg'!F1037</f>
        <v>3.8265000000000002</v>
      </c>
      <c r="H1037" s="2">
        <f>'Moving Avg'!G1037</f>
        <v>3.77</v>
      </c>
      <c r="I1037" s="2">
        <f>'Moving Avg'!H1037</f>
        <v>4.4321499999999983</v>
      </c>
      <c r="J1037" s="17" t="str">
        <f>OBV!F1037</f>
        <v>BEARISH</v>
      </c>
      <c r="K1037" s="17" t="str">
        <f>OBV!G1037</f>
        <v>NEUTRAL</v>
      </c>
      <c r="L1037" s="17" t="str">
        <f>OBV!H1037</f>
        <v>CONFIRMED BEARISH</v>
      </c>
      <c r="M1037" s="19">
        <f t="shared" si="160"/>
        <v>25</v>
      </c>
      <c r="N1037" s="19">
        <f t="shared" si="161"/>
        <v>0</v>
      </c>
      <c r="O1037" s="19">
        <f t="shared" si="162"/>
        <v>0</v>
      </c>
      <c r="P1037" s="19">
        <f t="shared" si="163"/>
        <v>16.5</v>
      </c>
      <c r="Q1037" s="20">
        <f t="shared" si="164"/>
        <v>11.225</v>
      </c>
      <c r="R1037" s="20">
        <f t="shared" si="165"/>
        <v>9.125</v>
      </c>
      <c r="S1037" s="20">
        <f t="shared" si="166"/>
        <v>11.175000000000001</v>
      </c>
      <c r="T1037" s="20">
        <f t="shared" si="167"/>
        <v>10.375</v>
      </c>
      <c r="U1037" s="19">
        <f t="shared" si="168"/>
        <v>10.508333333333335</v>
      </c>
      <c r="V1037" s="19">
        <f t="shared" si="169"/>
        <v>10.475000000000001</v>
      </c>
    </row>
    <row r="1038" spans="1:22" ht="13.5" x14ac:dyDescent="0.25">
      <c r="A1038" s="3">
        <f>RSI!A1038</f>
        <v>43517</v>
      </c>
      <c r="B1038" s="2">
        <f>RSI!B1038</f>
        <v>3.77</v>
      </c>
      <c r="C1038" s="2">
        <f>RSI!I1038</f>
        <v>48.628967642209581</v>
      </c>
      <c r="D1038" s="2">
        <f>MACD!E1038</f>
        <v>0.13224749122539059</v>
      </c>
      <c r="E1038" s="2">
        <f>MACD!F1038</f>
        <v>5.6828763126174929E-2</v>
      </c>
      <c r="F1038" s="2">
        <f>'Moving Avg'!D1038</f>
        <v>3.7</v>
      </c>
      <c r="G1038" s="2">
        <f>'Moving Avg'!F1038</f>
        <v>3.8254999999999995</v>
      </c>
      <c r="H1038" s="2">
        <f>'Moving Avg'!G1038</f>
        <v>3.7671999999999999</v>
      </c>
      <c r="I1038" s="2">
        <f>'Moving Avg'!H1038</f>
        <v>4.4301499999999985</v>
      </c>
      <c r="J1038" s="17" t="str">
        <f>OBV!F1038</f>
        <v>BEARISH</v>
      </c>
      <c r="K1038" s="17" t="str">
        <f>OBV!G1038</f>
        <v>NEUTRAL</v>
      </c>
      <c r="L1038" s="17" t="str">
        <f>OBV!H1038</f>
        <v>BEARISH DIVERGENCE</v>
      </c>
      <c r="M1038" s="19">
        <f t="shared" si="160"/>
        <v>25</v>
      </c>
      <c r="N1038" s="19">
        <f t="shared" si="161"/>
        <v>0</v>
      </c>
      <c r="O1038" s="19">
        <f t="shared" si="162"/>
        <v>0</v>
      </c>
      <c r="P1038" s="19">
        <f t="shared" si="163"/>
        <v>16.5</v>
      </c>
      <c r="Q1038" s="20">
        <f t="shared" si="164"/>
        <v>11.225</v>
      </c>
      <c r="R1038" s="20">
        <f t="shared" si="165"/>
        <v>9.125</v>
      </c>
      <c r="S1038" s="20">
        <f t="shared" si="166"/>
        <v>11.175000000000001</v>
      </c>
      <c r="T1038" s="20">
        <f t="shared" si="167"/>
        <v>10.375</v>
      </c>
      <c r="U1038" s="19">
        <f t="shared" si="168"/>
        <v>10.508333333333335</v>
      </c>
      <c r="V1038" s="19">
        <f t="shared" si="169"/>
        <v>10.475000000000001</v>
      </c>
    </row>
    <row r="1039" spans="1:22" ht="13.5" x14ac:dyDescent="0.25">
      <c r="A1039" s="3">
        <f>RSI!A1039</f>
        <v>43518</v>
      </c>
      <c r="B1039" s="2">
        <f>RSI!B1039</f>
        <v>3.69</v>
      </c>
      <c r="C1039" s="2">
        <f>RSI!I1039</f>
        <v>44.842797759938243</v>
      </c>
      <c r="D1039" s="2">
        <f>MACD!E1039</f>
        <v>0.10512328142745586</v>
      </c>
      <c r="E1039" s="2">
        <f>MACD!F1039</f>
        <v>6.6487666786431115E-2</v>
      </c>
      <c r="F1039" s="2">
        <f>'Moving Avg'!D1039</f>
        <v>3.7</v>
      </c>
      <c r="G1039" s="2">
        <f>'Moving Avg'!F1039</f>
        <v>3.8224999999999989</v>
      </c>
      <c r="H1039" s="2">
        <f>'Moving Avg'!G1039</f>
        <v>3.7636000000000003</v>
      </c>
      <c r="I1039" s="2">
        <f>'Moving Avg'!H1039</f>
        <v>4.4281499999999987</v>
      </c>
      <c r="J1039" s="17" t="str">
        <f>OBV!F1039</f>
        <v>BEARISH</v>
      </c>
      <c r="K1039" s="17" t="str">
        <f>OBV!G1039</f>
        <v>NEUTRAL</v>
      </c>
      <c r="L1039" s="17" t="str">
        <f>OBV!H1039</f>
        <v>NEUTRAL</v>
      </c>
      <c r="M1039" s="19">
        <f t="shared" si="160"/>
        <v>25</v>
      </c>
      <c r="N1039" s="19">
        <f t="shared" si="161"/>
        <v>0</v>
      </c>
      <c r="O1039" s="19">
        <f t="shared" si="162"/>
        <v>0</v>
      </c>
      <c r="P1039" s="19">
        <f t="shared" si="163"/>
        <v>16.5</v>
      </c>
      <c r="Q1039" s="20">
        <f t="shared" si="164"/>
        <v>11.225</v>
      </c>
      <c r="R1039" s="20">
        <f t="shared" si="165"/>
        <v>9.125</v>
      </c>
      <c r="S1039" s="20">
        <f t="shared" si="166"/>
        <v>11.175000000000001</v>
      </c>
      <c r="T1039" s="20">
        <f t="shared" si="167"/>
        <v>10.375</v>
      </c>
      <c r="U1039" s="19">
        <f t="shared" si="168"/>
        <v>10.508333333333335</v>
      </c>
      <c r="V1039" s="19">
        <f t="shared" si="169"/>
        <v>10.475000000000001</v>
      </c>
    </row>
    <row r="1040" spans="1:22" ht="13.5" x14ac:dyDescent="0.25">
      <c r="A1040" s="3">
        <f>RSI!A1040</f>
        <v>43521</v>
      </c>
      <c r="B1040" s="2">
        <f>RSI!B1040</f>
        <v>3.69</v>
      </c>
      <c r="C1040" s="2">
        <f>RSI!I1040</f>
        <v>44.842797759938243</v>
      </c>
      <c r="D1040" s="2">
        <f>MACD!E1040</f>
        <v>9.8172709290298865E-2</v>
      </c>
      <c r="E1040" s="2">
        <f>MACD!F1040</f>
        <v>7.2824675287204668E-2</v>
      </c>
      <c r="F1040" s="2">
        <f>'Moving Avg'!D1040</f>
        <v>3.7079999999999997</v>
      </c>
      <c r="G1040" s="2">
        <f>'Moving Avg'!F1040</f>
        <v>3.8269999999999995</v>
      </c>
      <c r="H1040" s="2">
        <f>'Moving Avg'!G1040</f>
        <v>3.7614000000000001</v>
      </c>
      <c r="I1040" s="2">
        <f>'Moving Avg'!H1040</f>
        <v>4.4265999999999988</v>
      </c>
      <c r="J1040" s="17" t="str">
        <f>OBV!F1040</f>
        <v>BULLISH</v>
      </c>
      <c r="K1040" s="17" t="str">
        <f>OBV!G1040</f>
        <v>NEUTRAL</v>
      </c>
      <c r="L1040" s="17" t="str">
        <f>OBV!H1040</f>
        <v>CONFIRMED BULLISH</v>
      </c>
      <c r="M1040" s="19">
        <f t="shared" si="160"/>
        <v>25</v>
      </c>
      <c r="N1040" s="19">
        <f t="shared" si="161"/>
        <v>0</v>
      </c>
      <c r="O1040" s="19">
        <f t="shared" si="162"/>
        <v>0</v>
      </c>
      <c r="P1040" s="19">
        <f t="shared" si="163"/>
        <v>83.5</v>
      </c>
      <c r="Q1040" s="20">
        <f t="shared" si="164"/>
        <v>21.274999999999999</v>
      </c>
      <c r="R1040" s="20">
        <f t="shared" si="165"/>
        <v>25.875</v>
      </c>
      <c r="S1040" s="20">
        <f t="shared" si="166"/>
        <v>41.325000000000003</v>
      </c>
      <c r="T1040" s="20">
        <f t="shared" si="167"/>
        <v>27.125</v>
      </c>
      <c r="U1040" s="19">
        <f t="shared" si="168"/>
        <v>29.491666666666664</v>
      </c>
      <c r="V1040" s="19">
        <f t="shared" si="169"/>
        <v>28.9</v>
      </c>
    </row>
    <row r="1041" spans="1:22" ht="13.5" x14ac:dyDescent="0.25">
      <c r="A1041" s="3">
        <f>RSI!A1041</f>
        <v>43522</v>
      </c>
      <c r="B1041" s="2">
        <f>RSI!B1041</f>
        <v>3.6</v>
      </c>
      <c r="C1041" s="2">
        <f>RSI!I1041</f>
        <v>40.707546839038784</v>
      </c>
      <c r="D1041" s="2">
        <f>MACD!E1041</f>
        <v>9.7990093407451795E-2</v>
      </c>
      <c r="E1041" s="2">
        <f>MACD!F1041</f>
        <v>7.7857758911254099E-2</v>
      </c>
      <c r="F1041" s="2">
        <f>'Moving Avg'!D1041</f>
        <v>3.6880000000000002</v>
      </c>
      <c r="G1041" s="2">
        <f>'Moving Avg'!F1041</f>
        <v>3.8164999999999991</v>
      </c>
      <c r="H1041" s="2">
        <f>'Moving Avg'!G1041</f>
        <v>3.7574000000000001</v>
      </c>
      <c r="I1041" s="2">
        <f>'Moving Avg'!H1041</f>
        <v>4.4247999999999976</v>
      </c>
      <c r="J1041" s="17" t="str">
        <f>OBV!F1041</f>
        <v>BEARISH</v>
      </c>
      <c r="K1041" s="17" t="str">
        <f>OBV!G1041</f>
        <v>NEUTRAL</v>
      </c>
      <c r="L1041" s="17" t="str">
        <f>OBV!H1041</f>
        <v>CONFIRMED BEARISH</v>
      </c>
      <c r="M1041" s="19">
        <f t="shared" si="160"/>
        <v>25</v>
      </c>
      <c r="N1041" s="19">
        <f t="shared" si="161"/>
        <v>0</v>
      </c>
      <c r="O1041" s="19">
        <f t="shared" si="162"/>
        <v>0</v>
      </c>
      <c r="P1041" s="19">
        <f t="shared" si="163"/>
        <v>16.5</v>
      </c>
      <c r="Q1041" s="20">
        <f t="shared" si="164"/>
        <v>11.225</v>
      </c>
      <c r="R1041" s="20">
        <f t="shared" si="165"/>
        <v>9.125</v>
      </c>
      <c r="S1041" s="20">
        <f t="shared" si="166"/>
        <v>11.175000000000001</v>
      </c>
      <c r="T1041" s="20">
        <f t="shared" si="167"/>
        <v>10.375</v>
      </c>
      <c r="U1041" s="19">
        <f t="shared" si="168"/>
        <v>10.508333333333335</v>
      </c>
      <c r="V1041" s="19">
        <f t="shared" si="169"/>
        <v>10.475000000000001</v>
      </c>
    </row>
    <row r="1042" spans="1:22" ht="13.5" x14ac:dyDescent="0.25">
      <c r="A1042" s="3">
        <f>RSI!A1042</f>
        <v>43523</v>
      </c>
      <c r="B1042" s="2">
        <f>RSI!B1042</f>
        <v>3.67</v>
      </c>
      <c r="C1042" s="2">
        <f>RSI!I1042</f>
        <v>44.958984527356748</v>
      </c>
      <c r="D1042" s="2">
        <f>MACD!E1042</f>
        <v>9.5248840582914163E-2</v>
      </c>
      <c r="E1042" s="2">
        <f>MACD!F1042</f>
        <v>8.1335975245586112E-2</v>
      </c>
      <c r="F1042" s="2">
        <f>'Moving Avg'!D1042</f>
        <v>3.6840000000000002</v>
      </c>
      <c r="G1042" s="2">
        <f>'Moving Avg'!F1042</f>
        <v>3.8074999999999997</v>
      </c>
      <c r="H1042" s="2">
        <f>'Moving Avg'!G1042</f>
        <v>3.7552000000000003</v>
      </c>
      <c r="I1042" s="2">
        <f>'Moving Avg'!H1042</f>
        <v>4.4221499999999985</v>
      </c>
      <c r="J1042" s="17" t="str">
        <f>OBV!F1042</f>
        <v>BULLISH</v>
      </c>
      <c r="K1042" s="17" t="str">
        <f>OBV!G1042</f>
        <v>NEUTRAL</v>
      </c>
      <c r="L1042" s="17" t="str">
        <f>OBV!H1042</f>
        <v>BULLISH DIVERGENCE</v>
      </c>
      <c r="M1042" s="19">
        <f t="shared" si="160"/>
        <v>25</v>
      </c>
      <c r="N1042" s="19">
        <f t="shared" si="161"/>
        <v>0</v>
      </c>
      <c r="O1042" s="19">
        <f t="shared" si="162"/>
        <v>0</v>
      </c>
      <c r="P1042" s="19">
        <f t="shared" si="163"/>
        <v>66.5</v>
      </c>
      <c r="Q1042" s="20">
        <f t="shared" si="164"/>
        <v>18.725000000000001</v>
      </c>
      <c r="R1042" s="20">
        <f t="shared" si="165"/>
        <v>21.625</v>
      </c>
      <c r="S1042" s="20">
        <f t="shared" si="166"/>
        <v>33.674999999999997</v>
      </c>
      <c r="T1042" s="20">
        <f t="shared" si="167"/>
        <v>22.875</v>
      </c>
      <c r="U1042" s="19">
        <f t="shared" si="168"/>
        <v>24.675000000000001</v>
      </c>
      <c r="V1042" s="19">
        <f t="shared" si="169"/>
        <v>24.225000000000001</v>
      </c>
    </row>
    <row r="1043" spans="1:22" ht="13.5" x14ac:dyDescent="0.25">
      <c r="A1043" s="3">
        <f>RSI!A1043</f>
        <v>43524</v>
      </c>
      <c r="B1043" s="2">
        <f>RSI!B1043</f>
        <v>3.65</v>
      </c>
      <c r="C1043" s="2">
        <f>RSI!I1043</f>
        <v>43.988492183310512</v>
      </c>
      <c r="D1043" s="2">
        <f>MACD!E1043</f>
        <v>7.8055564545650657E-2</v>
      </c>
      <c r="E1043" s="2">
        <f>MACD!F1043</f>
        <v>8.0679893105599018E-2</v>
      </c>
      <c r="F1043" s="2">
        <f>'Moving Avg'!D1043</f>
        <v>3.66</v>
      </c>
      <c r="G1043" s="2">
        <f>'Moving Avg'!F1043</f>
        <v>3.7949999999999995</v>
      </c>
      <c r="H1043" s="2">
        <f>'Moving Avg'!G1043</f>
        <v>3.7546000000000004</v>
      </c>
      <c r="I1043" s="2">
        <f>'Moving Avg'!H1043</f>
        <v>4.4188999999999972</v>
      </c>
      <c r="J1043" s="17" t="str">
        <f>OBV!F1043</f>
        <v>BEARISH</v>
      </c>
      <c r="K1043" s="17" t="str">
        <f>OBV!G1043</f>
        <v>NEUTRAL</v>
      </c>
      <c r="L1043" s="17" t="str">
        <f>OBV!H1043</f>
        <v>CONFIRMED BEARISH</v>
      </c>
      <c r="M1043" s="19">
        <f t="shared" si="160"/>
        <v>25</v>
      </c>
      <c r="N1043" s="19">
        <f t="shared" si="161"/>
        <v>45</v>
      </c>
      <c r="O1043" s="19">
        <f t="shared" si="162"/>
        <v>0</v>
      </c>
      <c r="P1043" s="19">
        <f t="shared" si="163"/>
        <v>16.5</v>
      </c>
      <c r="Q1043" s="20">
        <f t="shared" si="164"/>
        <v>26.975000000000001</v>
      </c>
      <c r="R1043" s="20">
        <f t="shared" si="165"/>
        <v>18.125</v>
      </c>
      <c r="S1043" s="20">
        <f t="shared" si="166"/>
        <v>17.925000000000001</v>
      </c>
      <c r="T1043" s="20">
        <f t="shared" si="167"/>
        <v>21.625</v>
      </c>
      <c r="U1043" s="19">
        <f t="shared" si="168"/>
        <v>21.008333333333336</v>
      </c>
      <c r="V1043" s="19">
        <f t="shared" si="169"/>
        <v>21.162500000000001</v>
      </c>
    </row>
    <row r="1044" spans="1:22" ht="13.5" x14ac:dyDescent="0.25">
      <c r="A1044" s="3">
        <f>RSI!A1044</f>
        <v>43525</v>
      </c>
      <c r="B1044" s="2">
        <f>RSI!B1044</f>
        <v>3.67</v>
      </c>
      <c r="C1044" s="2">
        <f>RSI!I1044</f>
        <v>45.260990562304187</v>
      </c>
      <c r="D1044" s="2">
        <f>MACD!E1044</f>
        <v>6.2669886003114517E-2</v>
      </c>
      <c r="E1044" s="2">
        <f>MACD!F1044</f>
        <v>7.7077891685102123E-2</v>
      </c>
      <c r="F1044" s="2">
        <f>'Moving Avg'!D1044</f>
        <v>3.6560000000000001</v>
      </c>
      <c r="G1044" s="2">
        <f>'Moving Avg'!F1044</f>
        <v>3.7719999999999998</v>
      </c>
      <c r="H1044" s="2">
        <f>'Moving Avg'!G1044</f>
        <v>3.7545999999999999</v>
      </c>
      <c r="I1044" s="2">
        <f>'Moving Avg'!H1044</f>
        <v>4.4163499999999978</v>
      </c>
      <c r="J1044" s="17" t="str">
        <f>OBV!F1044</f>
        <v>BEARISH</v>
      </c>
      <c r="K1044" s="17" t="str">
        <f>OBV!G1044</f>
        <v>NEUTRAL</v>
      </c>
      <c r="L1044" s="17" t="str">
        <f>OBV!H1044</f>
        <v>CONFIRMED BEARISH</v>
      </c>
      <c r="M1044" s="19">
        <f t="shared" si="160"/>
        <v>25</v>
      </c>
      <c r="N1044" s="19">
        <f t="shared" si="161"/>
        <v>45</v>
      </c>
      <c r="O1044" s="19">
        <f t="shared" si="162"/>
        <v>0</v>
      </c>
      <c r="P1044" s="19">
        <f t="shared" si="163"/>
        <v>16.5</v>
      </c>
      <c r="Q1044" s="20">
        <f t="shared" si="164"/>
        <v>26.975000000000001</v>
      </c>
      <c r="R1044" s="20">
        <f t="shared" si="165"/>
        <v>18.125</v>
      </c>
      <c r="S1044" s="20">
        <f t="shared" si="166"/>
        <v>17.925000000000001</v>
      </c>
      <c r="T1044" s="20">
        <f t="shared" si="167"/>
        <v>21.625</v>
      </c>
      <c r="U1044" s="19">
        <f t="shared" si="168"/>
        <v>21.008333333333336</v>
      </c>
      <c r="V1044" s="19">
        <f t="shared" si="169"/>
        <v>21.162500000000001</v>
      </c>
    </row>
    <row r="1045" spans="1:22" ht="13.5" x14ac:dyDescent="0.25">
      <c r="A1045" s="3">
        <f>RSI!A1045</f>
        <v>43528</v>
      </c>
      <c r="B1045" s="2">
        <f>RSI!B1045</f>
        <v>3.67</v>
      </c>
      <c r="C1045" s="2">
        <f>RSI!I1045</f>
        <v>45.260990562304187</v>
      </c>
      <c r="D1045" s="2">
        <f>MACD!E1045</f>
        <v>4.3975466791690287E-2</v>
      </c>
      <c r="E1045" s="2">
        <f>MACD!F1045</f>
        <v>7.0457406706419756E-2</v>
      </c>
      <c r="F1045" s="2">
        <f>'Moving Avg'!D1045</f>
        <v>3.6519999999999997</v>
      </c>
      <c r="G1045" s="2">
        <f>'Moving Avg'!F1045</f>
        <v>3.7410000000000005</v>
      </c>
      <c r="H1045" s="2">
        <f>'Moving Avg'!G1045</f>
        <v>3.7555999999999994</v>
      </c>
      <c r="I1045" s="2">
        <f>'Moving Avg'!H1045</f>
        <v>4.4142999999999981</v>
      </c>
      <c r="J1045" s="17" t="str">
        <f>OBV!F1045</f>
        <v>BEARISH</v>
      </c>
      <c r="K1045" s="17" t="str">
        <f>OBV!G1045</f>
        <v>NEUTRAL</v>
      </c>
      <c r="L1045" s="17" t="str">
        <f>OBV!H1045</f>
        <v>CONFIRMED BEARISH</v>
      </c>
      <c r="M1045" s="19">
        <f t="shared" si="160"/>
        <v>25</v>
      </c>
      <c r="N1045" s="19">
        <f t="shared" si="161"/>
        <v>100</v>
      </c>
      <c r="O1045" s="19">
        <f t="shared" si="162"/>
        <v>0</v>
      </c>
      <c r="P1045" s="19">
        <f t="shared" si="163"/>
        <v>16.5</v>
      </c>
      <c r="Q1045" s="20">
        <f t="shared" si="164"/>
        <v>46.225000000000001</v>
      </c>
      <c r="R1045" s="20">
        <f t="shared" si="165"/>
        <v>29.125</v>
      </c>
      <c r="S1045" s="20">
        <f t="shared" si="166"/>
        <v>26.175000000000001</v>
      </c>
      <c r="T1045" s="20">
        <f t="shared" si="167"/>
        <v>35.375</v>
      </c>
      <c r="U1045" s="19">
        <f t="shared" si="168"/>
        <v>33.841666666666661</v>
      </c>
      <c r="V1045" s="19">
        <f t="shared" si="169"/>
        <v>34.224999999999994</v>
      </c>
    </row>
    <row r="1046" spans="1:22" ht="13.5" x14ac:dyDescent="0.25">
      <c r="A1046" s="3">
        <f>RSI!A1046</f>
        <v>43529</v>
      </c>
      <c r="B1046" s="2">
        <f>RSI!B1046</f>
        <v>3.67</v>
      </c>
      <c r="C1046" s="2">
        <f>RSI!I1046</f>
        <v>45.260990562304187</v>
      </c>
      <c r="D1046" s="2">
        <f>MACD!E1046</f>
        <v>3.6292084597079555E-2</v>
      </c>
      <c r="E1046" s="2">
        <f>MACD!F1046</f>
        <v>6.3624342284551716E-2</v>
      </c>
      <c r="F1046" s="2">
        <f>'Moving Avg'!D1046</f>
        <v>3.6659999999999995</v>
      </c>
      <c r="G1046" s="2">
        <f>'Moving Avg'!F1046</f>
        <v>3.7175000000000002</v>
      </c>
      <c r="H1046" s="2">
        <f>'Moving Avg'!G1046</f>
        <v>3.7569999999999992</v>
      </c>
      <c r="I1046" s="2">
        <f>'Moving Avg'!H1046</f>
        <v>4.4120499999999971</v>
      </c>
      <c r="J1046" s="17" t="str">
        <f>OBV!F1046</f>
        <v>BULLISH</v>
      </c>
      <c r="K1046" s="17" t="str">
        <f>OBV!G1046</f>
        <v>NEUTRAL</v>
      </c>
      <c r="L1046" s="17" t="str">
        <f>OBV!H1046</f>
        <v>CONFIRMED BULLISH</v>
      </c>
      <c r="M1046" s="19">
        <f t="shared" si="160"/>
        <v>25</v>
      </c>
      <c r="N1046" s="19">
        <f t="shared" si="161"/>
        <v>100</v>
      </c>
      <c r="O1046" s="19">
        <f t="shared" si="162"/>
        <v>0</v>
      </c>
      <c r="P1046" s="19">
        <f t="shared" si="163"/>
        <v>83.5</v>
      </c>
      <c r="Q1046" s="20">
        <f t="shared" si="164"/>
        <v>56.274999999999999</v>
      </c>
      <c r="R1046" s="20">
        <f t="shared" si="165"/>
        <v>45.875</v>
      </c>
      <c r="S1046" s="20">
        <f t="shared" si="166"/>
        <v>56.325000000000003</v>
      </c>
      <c r="T1046" s="20">
        <f t="shared" si="167"/>
        <v>52.125</v>
      </c>
      <c r="U1046" s="19">
        <f t="shared" si="168"/>
        <v>52.82500000000001</v>
      </c>
      <c r="V1046" s="19">
        <f t="shared" si="169"/>
        <v>52.650000000000006</v>
      </c>
    </row>
    <row r="1047" spans="1:22" ht="13.5" x14ac:dyDescent="0.25">
      <c r="A1047" s="3">
        <f>RSI!A1047</f>
        <v>43530</v>
      </c>
      <c r="B1047" s="2">
        <f>RSI!B1047</f>
        <v>3.64</v>
      </c>
      <c r="C1047" s="2">
        <f>RSI!I1047</f>
        <v>43.413223108871435</v>
      </c>
      <c r="D1047" s="2">
        <f>MACD!E1047</f>
        <v>3.0884396728401153E-2</v>
      </c>
      <c r="E1047" s="2">
        <f>MACD!F1047</f>
        <v>5.7076353173321603E-2</v>
      </c>
      <c r="F1047" s="2">
        <f>'Moving Avg'!D1047</f>
        <v>3.66</v>
      </c>
      <c r="G1047" s="2">
        <f>'Moving Avg'!F1047</f>
        <v>3.7015000000000002</v>
      </c>
      <c r="H1047" s="2">
        <f>'Moving Avg'!G1047</f>
        <v>3.7585999999999991</v>
      </c>
      <c r="I1047" s="2">
        <f>'Moving Avg'!H1047</f>
        <v>4.4093499999999972</v>
      </c>
      <c r="J1047" s="17" t="str">
        <f>OBV!F1047</f>
        <v>BEARISH</v>
      </c>
      <c r="K1047" s="17" t="str">
        <f>OBV!G1047</f>
        <v>NEUTRAL</v>
      </c>
      <c r="L1047" s="17" t="str">
        <f>OBV!H1047</f>
        <v>CONFIRMED BEARISH</v>
      </c>
      <c r="M1047" s="19">
        <f t="shared" si="160"/>
        <v>25</v>
      </c>
      <c r="N1047" s="19">
        <f t="shared" si="161"/>
        <v>100</v>
      </c>
      <c r="O1047" s="19">
        <f t="shared" si="162"/>
        <v>0</v>
      </c>
      <c r="P1047" s="19">
        <f t="shared" si="163"/>
        <v>16.5</v>
      </c>
      <c r="Q1047" s="20">
        <f t="shared" si="164"/>
        <v>46.225000000000001</v>
      </c>
      <c r="R1047" s="20">
        <f t="shared" si="165"/>
        <v>29.125</v>
      </c>
      <c r="S1047" s="20">
        <f t="shared" si="166"/>
        <v>26.175000000000001</v>
      </c>
      <c r="T1047" s="20">
        <f t="shared" si="167"/>
        <v>35.375</v>
      </c>
      <c r="U1047" s="19">
        <f t="shared" si="168"/>
        <v>33.841666666666661</v>
      </c>
      <c r="V1047" s="19">
        <f t="shared" si="169"/>
        <v>34.224999999999994</v>
      </c>
    </row>
    <row r="1048" spans="1:22" ht="13.5" x14ac:dyDescent="0.25">
      <c r="A1048" s="3">
        <f>RSI!A1048</f>
        <v>43531</v>
      </c>
      <c r="B1048" s="2">
        <f>RSI!B1048</f>
        <v>3.56</v>
      </c>
      <c r="C1048" s="2">
        <f>RSI!I1048</f>
        <v>38.857554365994261</v>
      </c>
      <c r="D1048" s="2">
        <f>MACD!E1048</f>
        <v>4.5099064105038611E-2</v>
      </c>
      <c r="E1048" s="2">
        <f>MACD!F1048</f>
        <v>5.4680895359665006E-2</v>
      </c>
      <c r="F1048" s="2">
        <f>'Moving Avg'!D1048</f>
        <v>3.6420000000000003</v>
      </c>
      <c r="G1048" s="2">
        <f>'Moving Avg'!F1048</f>
        <v>3.6895000000000002</v>
      </c>
      <c r="H1048" s="2">
        <f>'Moving Avg'!G1048</f>
        <v>3.7595999999999985</v>
      </c>
      <c r="I1048" s="2">
        <f>'Moving Avg'!H1048</f>
        <v>4.4062999999999972</v>
      </c>
      <c r="J1048" s="17" t="str">
        <f>OBV!F1048</f>
        <v>BEARISH</v>
      </c>
      <c r="K1048" s="17" t="str">
        <f>OBV!G1048</f>
        <v>NEUTRAL</v>
      </c>
      <c r="L1048" s="17" t="str">
        <f>OBV!H1048</f>
        <v>CONFIRMED BEARISH</v>
      </c>
      <c r="M1048" s="19">
        <f t="shared" si="160"/>
        <v>25</v>
      </c>
      <c r="N1048" s="19">
        <f t="shared" si="161"/>
        <v>45</v>
      </c>
      <c r="O1048" s="19">
        <f t="shared" si="162"/>
        <v>0</v>
      </c>
      <c r="P1048" s="19">
        <f t="shared" si="163"/>
        <v>16.5</v>
      </c>
      <c r="Q1048" s="20">
        <f t="shared" si="164"/>
        <v>26.975000000000001</v>
      </c>
      <c r="R1048" s="20">
        <f t="shared" si="165"/>
        <v>18.125</v>
      </c>
      <c r="S1048" s="20">
        <f t="shared" si="166"/>
        <v>17.925000000000001</v>
      </c>
      <c r="T1048" s="20">
        <f t="shared" si="167"/>
        <v>21.625</v>
      </c>
      <c r="U1048" s="19">
        <f t="shared" si="168"/>
        <v>21.008333333333336</v>
      </c>
      <c r="V1048" s="19">
        <f t="shared" si="169"/>
        <v>21.162500000000001</v>
      </c>
    </row>
    <row r="1049" spans="1:22" ht="13.5" x14ac:dyDescent="0.25">
      <c r="A1049" s="3">
        <f>RSI!A1049</f>
        <v>43532</v>
      </c>
      <c r="B1049" s="2">
        <f>RSI!B1049</f>
        <v>3.65</v>
      </c>
      <c r="C1049" s="2">
        <f>RSI!I1049</f>
        <v>45.754136884993912</v>
      </c>
      <c r="D1049" s="2">
        <f>MACD!E1049</f>
        <v>3.9140765735110161E-2</v>
      </c>
      <c r="E1049" s="2">
        <f>MACD!F1049</f>
        <v>5.1572869434754039E-2</v>
      </c>
      <c r="F1049" s="2">
        <f>'Moving Avg'!D1049</f>
        <v>3.6380000000000003</v>
      </c>
      <c r="G1049" s="2">
        <f>'Moving Avg'!F1049</f>
        <v>3.6870000000000003</v>
      </c>
      <c r="H1049" s="2">
        <f>'Moving Avg'!G1049</f>
        <v>3.7603999999999989</v>
      </c>
      <c r="I1049" s="2">
        <f>'Moving Avg'!H1049</f>
        <v>4.4036499999999963</v>
      </c>
      <c r="J1049" s="17" t="str">
        <f>OBV!F1049</f>
        <v>BULLISH</v>
      </c>
      <c r="K1049" s="17" t="str">
        <f>OBV!G1049</f>
        <v>NEUTRAL</v>
      </c>
      <c r="L1049" s="17" t="str">
        <f>OBV!H1049</f>
        <v>BULLISH DIVERGENCE</v>
      </c>
      <c r="M1049" s="19">
        <f t="shared" si="160"/>
        <v>25</v>
      </c>
      <c r="N1049" s="19">
        <f t="shared" si="161"/>
        <v>45</v>
      </c>
      <c r="O1049" s="19">
        <f t="shared" si="162"/>
        <v>0</v>
      </c>
      <c r="P1049" s="19">
        <f t="shared" si="163"/>
        <v>66.5</v>
      </c>
      <c r="Q1049" s="20">
        <f t="shared" si="164"/>
        <v>34.475000000000001</v>
      </c>
      <c r="R1049" s="20">
        <f t="shared" si="165"/>
        <v>30.625</v>
      </c>
      <c r="S1049" s="20">
        <f t="shared" si="166"/>
        <v>40.424999999999997</v>
      </c>
      <c r="T1049" s="20">
        <f t="shared" si="167"/>
        <v>34.125</v>
      </c>
      <c r="U1049" s="19">
        <f t="shared" si="168"/>
        <v>35.174999999999997</v>
      </c>
      <c r="V1049" s="19">
        <f t="shared" si="169"/>
        <v>34.912499999999994</v>
      </c>
    </row>
    <row r="1050" spans="1:22" ht="13.5" x14ac:dyDescent="0.25">
      <c r="A1050" s="3">
        <f>RSI!A1050</f>
        <v>43535</v>
      </c>
      <c r="B1050" s="2">
        <f>RSI!B1050</f>
        <v>3.64</v>
      </c>
      <c r="C1050" s="2">
        <f>RSI!I1050</f>
        <v>45.144822744485019</v>
      </c>
      <c r="D1050" s="2">
        <f>MACD!E1050</f>
        <v>3.5223115835763874E-2</v>
      </c>
      <c r="E1050" s="2">
        <f>MACD!F1050</f>
        <v>4.8302918714956011E-2</v>
      </c>
      <c r="F1050" s="2">
        <f>'Moving Avg'!D1050</f>
        <v>3.6320000000000001</v>
      </c>
      <c r="G1050" s="2">
        <f>'Moving Avg'!F1050</f>
        <v>3.6790000000000007</v>
      </c>
      <c r="H1050" s="2">
        <f>'Moving Avg'!G1050</f>
        <v>3.7609999999999983</v>
      </c>
      <c r="I1050" s="2">
        <f>'Moving Avg'!H1050</f>
        <v>4.4013999999999971</v>
      </c>
      <c r="J1050" s="17" t="str">
        <f>OBV!F1050</f>
        <v>BEARISH</v>
      </c>
      <c r="K1050" s="17" t="str">
        <f>OBV!G1050</f>
        <v>NEUTRAL</v>
      </c>
      <c r="L1050" s="17" t="str">
        <f>OBV!H1050</f>
        <v>CONFIRMED BEARISH</v>
      </c>
      <c r="M1050" s="19">
        <f t="shared" si="160"/>
        <v>25</v>
      </c>
      <c r="N1050" s="19">
        <f t="shared" si="161"/>
        <v>45</v>
      </c>
      <c r="O1050" s="19">
        <f t="shared" si="162"/>
        <v>0</v>
      </c>
      <c r="P1050" s="19">
        <f t="shared" si="163"/>
        <v>16.5</v>
      </c>
      <c r="Q1050" s="20">
        <f t="shared" si="164"/>
        <v>26.975000000000001</v>
      </c>
      <c r="R1050" s="20">
        <f t="shared" si="165"/>
        <v>18.125</v>
      </c>
      <c r="S1050" s="20">
        <f t="shared" si="166"/>
        <v>17.925000000000001</v>
      </c>
      <c r="T1050" s="20">
        <f t="shared" si="167"/>
        <v>21.625</v>
      </c>
      <c r="U1050" s="19">
        <f t="shared" si="168"/>
        <v>21.008333333333336</v>
      </c>
      <c r="V1050" s="19">
        <f t="shared" si="169"/>
        <v>21.162500000000001</v>
      </c>
    </row>
    <row r="1051" spans="1:22" ht="13.5" x14ac:dyDescent="0.25">
      <c r="A1051" s="3">
        <f>RSI!A1051</f>
        <v>43536</v>
      </c>
      <c r="B1051" s="2">
        <f>RSI!B1051</f>
        <v>3.54</v>
      </c>
      <c r="C1051" s="2">
        <f>RSI!I1051</f>
        <v>39.482436174564867</v>
      </c>
      <c r="D1051" s="2">
        <f>MACD!E1051</f>
        <v>2.5883383113075364E-2</v>
      </c>
      <c r="E1051" s="2">
        <f>MACD!F1051</f>
        <v>4.381901159457989E-2</v>
      </c>
      <c r="F1051" s="2">
        <f>'Moving Avg'!D1051</f>
        <v>3.6060000000000003</v>
      </c>
      <c r="G1051" s="2">
        <f>'Moving Avg'!F1051</f>
        <v>3.6665000000000014</v>
      </c>
      <c r="H1051" s="2">
        <f>'Moving Avg'!G1051</f>
        <v>3.759799999999998</v>
      </c>
      <c r="I1051" s="2">
        <f>'Moving Avg'!H1051</f>
        <v>4.3982999999999972</v>
      </c>
      <c r="J1051" s="17" t="str">
        <f>OBV!F1051</f>
        <v>BEARISH</v>
      </c>
      <c r="K1051" s="17" t="str">
        <f>OBV!G1051</f>
        <v>NEUTRAL</v>
      </c>
      <c r="L1051" s="17" t="str">
        <f>OBV!H1051</f>
        <v>CONFIRMED BEARISH</v>
      </c>
      <c r="M1051" s="19">
        <f t="shared" si="160"/>
        <v>25</v>
      </c>
      <c r="N1051" s="19">
        <f t="shared" si="161"/>
        <v>45</v>
      </c>
      <c r="O1051" s="19">
        <f t="shared" si="162"/>
        <v>0</v>
      </c>
      <c r="P1051" s="19">
        <f t="shared" si="163"/>
        <v>16.5</v>
      </c>
      <c r="Q1051" s="20">
        <f t="shared" si="164"/>
        <v>26.975000000000001</v>
      </c>
      <c r="R1051" s="20">
        <f t="shared" si="165"/>
        <v>18.125</v>
      </c>
      <c r="S1051" s="20">
        <f t="shared" si="166"/>
        <v>17.925000000000001</v>
      </c>
      <c r="T1051" s="20">
        <f t="shared" si="167"/>
        <v>21.625</v>
      </c>
      <c r="U1051" s="19">
        <f t="shared" si="168"/>
        <v>21.008333333333336</v>
      </c>
      <c r="V1051" s="19">
        <f t="shared" si="169"/>
        <v>21.162500000000001</v>
      </c>
    </row>
    <row r="1052" spans="1:22" ht="13.5" x14ac:dyDescent="0.25">
      <c r="A1052" s="3">
        <f>RSI!A1052</f>
        <v>43537</v>
      </c>
      <c r="B1052" s="2">
        <f>RSI!B1052</f>
        <v>3.63</v>
      </c>
      <c r="C1052" s="2">
        <f>RSI!I1052</f>
        <v>46.041995118498953</v>
      </c>
      <c r="D1052" s="2">
        <f>MACD!E1052</f>
        <v>2.3057286158114199E-2</v>
      </c>
      <c r="E1052" s="2">
        <f>MACD!F1052</f>
        <v>3.9666666507286751E-2</v>
      </c>
      <c r="F1052" s="2">
        <f>'Moving Avg'!D1052</f>
        <v>3.6040000000000001</v>
      </c>
      <c r="G1052" s="2">
        <f>'Moving Avg'!F1052</f>
        <v>3.6580000000000004</v>
      </c>
      <c r="H1052" s="2">
        <f>'Moving Avg'!G1052</f>
        <v>3.7587999999999981</v>
      </c>
      <c r="I1052" s="2">
        <f>'Moving Avg'!H1052</f>
        <v>4.3949999999999969</v>
      </c>
      <c r="J1052" s="17" t="str">
        <f>OBV!F1052</f>
        <v>BULLISH</v>
      </c>
      <c r="K1052" s="17" t="str">
        <f>OBV!G1052</f>
        <v>NEUTRAL</v>
      </c>
      <c r="L1052" s="17" t="str">
        <f>OBV!H1052</f>
        <v>BULLISH DIVERGENCE</v>
      </c>
      <c r="M1052" s="19">
        <f t="shared" si="160"/>
        <v>25</v>
      </c>
      <c r="N1052" s="19">
        <f t="shared" si="161"/>
        <v>45</v>
      </c>
      <c r="O1052" s="19">
        <f t="shared" si="162"/>
        <v>0</v>
      </c>
      <c r="P1052" s="19">
        <f t="shared" si="163"/>
        <v>66.5</v>
      </c>
      <c r="Q1052" s="20">
        <f t="shared" si="164"/>
        <v>34.475000000000001</v>
      </c>
      <c r="R1052" s="20">
        <f t="shared" si="165"/>
        <v>30.625</v>
      </c>
      <c r="S1052" s="20">
        <f t="shared" si="166"/>
        <v>40.424999999999997</v>
      </c>
      <c r="T1052" s="20">
        <f t="shared" si="167"/>
        <v>34.125</v>
      </c>
      <c r="U1052" s="19">
        <f t="shared" si="168"/>
        <v>35.174999999999997</v>
      </c>
      <c r="V1052" s="19">
        <f t="shared" si="169"/>
        <v>34.912499999999994</v>
      </c>
    </row>
    <row r="1053" spans="1:22" ht="13.5" x14ac:dyDescent="0.25">
      <c r="A1053" s="3">
        <f>RSI!A1053</f>
        <v>43538</v>
      </c>
      <c r="B1053" s="2">
        <f>RSI!B1053</f>
        <v>3.63</v>
      </c>
      <c r="C1053" s="2">
        <f>RSI!I1053</f>
        <v>46.041995118498953</v>
      </c>
      <c r="D1053" s="2">
        <f>MACD!E1053</f>
        <v>1.7959263915245938E-2</v>
      </c>
      <c r="E1053" s="2">
        <f>MACD!F1053</f>
        <v>3.5325185988878592E-2</v>
      </c>
      <c r="F1053" s="2">
        <f>'Moving Avg'!D1053</f>
        <v>3.6179999999999999</v>
      </c>
      <c r="G1053" s="2">
        <f>'Moving Avg'!F1053</f>
        <v>3.6550000000000002</v>
      </c>
      <c r="H1053" s="2">
        <f>'Moving Avg'!G1053</f>
        <v>3.7575999999999987</v>
      </c>
      <c r="I1053" s="2">
        <f>'Moving Avg'!H1053</f>
        <v>4.3904999999999976</v>
      </c>
      <c r="J1053" s="17" t="str">
        <f>OBV!F1053</f>
        <v>BULLISH</v>
      </c>
      <c r="K1053" s="17" t="str">
        <f>OBV!G1053</f>
        <v>NEUTRAL</v>
      </c>
      <c r="L1053" s="17" t="str">
        <f>OBV!H1053</f>
        <v>CONFIRMED BULLISH</v>
      </c>
      <c r="M1053" s="19">
        <f t="shared" si="160"/>
        <v>25</v>
      </c>
      <c r="N1053" s="19">
        <f t="shared" si="161"/>
        <v>45</v>
      </c>
      <c r="O1053" s="19">
        <f t="shared" si="162"/>
        <v>0</v>
      </c>
      <c r="P1053" s="19">
        <f t="shared" si="163"/>
        <v>83.5</v>
      </c>
      <c r="Q1053" s="20">
        <f t="shared" si="164"/>
        <v>37.024999999999999</v>
      </c>
      <c r="R1053" s="20">
        <f t="shared" si="165"/>
        <v>34.875</v>
      </c>
      <c r="S1053" s="20">
        <f t="shared" si="166"/>
        <v>48.075000000000003</v>
      </c>
      <c r="T1053" s="20">
        <f t="shared" si="167"/>
        <v>38.375</v>
      </c>
      <c r="U1053" s="19">
        <f t="shared" si="168"/>
        <v>39.991666666666667</v>
      </c>
      <c r="V1053" s="19">
        <f t="shared" si="169"/>
        <v>39.587500000000006</v>
      </c>
    </row>
    <row r="1054" spans="1:22" ht="13.5" x14ac:dyDescent="0.25">
      <c r="A1054" s="3">
        <f>RSI!A1054</f>
        <v>43539</v>
      </c>
      <c r="B1054" s="2">
        <f>RSI!B1054</f>
        <v>3.6</v>
      </c>
      <c r="C1054" s="2">
        <f>RSI!I1054</f>
        <v>44.19030498286164</v>
      </c>
      <c r="D1054" s="2">
        <f>MACD!E1054</f>
        <v>1.9287488495161043E-2</v>
      </c>
      <c r="E1054" s="2">
        <f>MACD!F1054</f>
        <v>3.2117646490135085E-2</v>
      </c>
      <c r="F1054" s="2">
        <f>'Moving Avg'!D1054</f>
        <v>3.6079999999999997</v>
      </c>
      <c r="G1054" s="2">
        <f>'Moving Avg'!F1054</f>
        <v>3.6504999999999996</v>
      </c>
      <c r="H1054" s="2">
        <f>'Moving Avg'!G1054</f>
        <v>3.7583999999999982</v>
      </c>
      <c r="I1054" s="2">
        <f>'Moving Avg'!H1054</f>
        <v>4.3852499999999965</v>
      </c>
      <c r="J1054" s="17" t="str">
        <f>OBV!F1054</f>
        <v>BEARISH</v>
      </c>
      <c r="K1054" s="17" t="str">
        <f>OBV!G1054</f>
        <v>NEUTRAL</v>
      </c>
      <c r="L1054" s="17" t="str">
        <f>OBV!H1054</f>
        <v>CONFIRMED BEARISH</v>
      </c>
      <c r="M1054" s="19">
        <f t="shared" si="160"/>
        <v>25</v>
      </c>
      <c r="N1054" s="19">
        <f t="shared" si="161"/>
        <v>45</v>
      </c>
      <c r="O1054" s="19">
        <f t="shared" si="162"/>
        <v>0</v>
      </c>
      <c r="P1054" s="19">
        <f t="shared" si="163"/>
        <v>16.5</v>
      </c>
      <c r="Q1054" s="20">
        <f t="shared" si="164"/>
        <v>26.975000000000001</v>
      </c>
      <c r="R1054" s="20">
        <f t="shared" si="165"/>
        <v>18.125</v>
      </c>
      <c r="S1054" s="20">
        <f t="shared" si="166"/>
        <v>17.925000000000001</v>
      </c>
      <c r="T1054" s="20">
        <f t="shared" si="167"/>
        <v>21.625</v>
      </c>
      <c r="U1054" s="19">
        <f t="shared" si="168"/>
        <v>21.008333333333336</v>
      </c>
      <c r="V1054" s="19">
        <f t="shared" si="169"/>
        <v>21.162500000000001</v>
      </c>
    </row>
    <row r="1055" spans="1:22" ht="13.5" x14ac:dyDescent="0.25">
      <c r="A1055" s="3">
        <f>RSI!A1055</f>
        <v>43542</v>
      </c>
      <c r="B1055" s="2">
        <f>RSI!B1055</f>
        <v>3.6</v>
      </c>
      <c r="C1055" s="2">
        <f>RSI!I1055</f>
        <v>44.190304982861633</v>
      </c>
      <c r="D1055" s="2">
        <f>MACD!E1055</f>
        <v>2.0906040647571622E-2</v>
      </c>
      <c r="E1055" s="2">
        <f>MACD!F1055</f>
        <v>2.9875325321622393E-2</v>
      </c>
      <c r="F1055" s="2">
        <f>'Moving Avg'!D1055</f>
        <v>3.6</v>
      </c>
      <c r="G1055" s="2">
        <f>'Moving Avg'!F1055</f>
        <v>3.6479999999999997</v>
      </c>
      <c r="H1055" s="2">
        <f>'Moving Avg'!G1055</f>
        <v>3.7571999999999979</v>
      </c>
      <c r="I1055" s="2">
        <f>'Moving Avg'!H1055</f>
        <v>4.3800499999999971</v>
      </c>
      <c r="J1055" s="17" t="str">
        <f>OBV!F1055</f>
        <v>BEARISH</v>
      </c>
      <c r="K1055" s="17" t="str">
        <f>OBV!G1055</f>
        <v>NEUTRAL</v>
      </c>
      <c r="L1055" s="17" t="str">
        <f>OBV!H1055</f>
        <v>CONFIRMED BEARISH</v>
      </c>
      <c r="M1055" s="19">
        <f t="shared" si="160"/>
        <v>25</v>
      </c>
      <c r="N1055" s="19">
        <f t="shared" si="161"/>
        <v>45</v>
      </c>
      <c r="O1055" s="19">
        <f t="shared" si="162"/>
        <v>0</v>
      </c>
      <c r="P1055" s="19">
        <f t="shared" si="163"/>
        <v>16.5</v>
      </c>
      <c r="Q1055" s="20">
        <f t="shared" si="164"/>
        <v>26.975000000000001</v>
      </c>
      <c r="R1055" s="20">
        <f t="shared" si="165"/>
        <v>18.125</v>
      </c>
      <c r="S1055" s="20">
        <f t="shared" si="166"/>
        <v>17.925000000000001</v>
      </c>
      <c r="T1055" s="20">
        <f t="shared" si="167"/>
        <v>21.625</v>
      </c>
      <c r="U1055" s="19">
        <f t="shared" si="168"/>
        <v>21.008333333333336</v>
      </c>
      <c r="V1055" s="19">
        <f t="shared" si="169"/>
        <v>21.162500000000001</v>
      </c>
    </row>
    <row r="1056" spans="1:22" ht="13.5" x14ac:dyDescent="0.25">
      <c r="A1056" s="3">
        <f>RSI!A1056</f>
        <v>43543</v>
      </c>
      <c r="B1056" s="2">
        <f>RSI!B1056</f>
        <v>3.6</v>
      </c>
      <c r="C1056" s="2">
        <f>RSI!I1056</f>
        <v>44.190304982861633</v>
      </c>
      <c r="D1056" s="2">
        <f>MACD!E1056</f>
        <v>2.273361238353333E-2</v>
      </c>
      <c r="E1056" s="2">
        <f>MACD!F1056</f>
        <v>2.8446982734004582E-2</v>
      </c>
      <c r="F1056" s="2">
        <f>'Moving Avg'!D1056</f>
        <v>3.6119999999999997</v>
      </c>
      <c r="G1056" s="2">
        <f>'Moving Avg'!F1056</f>
        <v>3.6429999999999998</v>
      </c>
      <c r="H1056" s="2">
        <f>'Moving Avg'!G1056</f>
        <v>3.7547999999999977</v>
      </c>
      <c r="I1056" s="2">
        <f>'Moving Avg'!H1056</f>
        <v>4.3755499999999969</v>
      </c>
      <c r="J1056" s="17" t="str">
        <f>OBV!F1056</f>
        <v>BULLISH</v>
      </c>
      <c r="K1056" s="17" t="str">
        <f>OBV!G1056</f>
        <v>NEUTRAL</v>
      </c>
      <c r="L1056" s="17" t="str">
        <f>OBV!H1056</f>
        <v>CONFIRMED BULLISH</v>
      </c>
      <c r="M1056" s="19">
        <f t="shared" si="160"/>
        <v>25</v>
      </c>
      <c r="N1056" s="19">
        <f t="shared" si="161"/>
        <v>45</v>
      </c>
      <c r="O1056" s="19">
        <f t="shared" si="162"/>
        <v>0</v>
      </c>
      <c r="P1056" s="19">
        <f t="shared" si="163"/>
        <v>83.5</v>
      </c>
      <c r="Q1056" s="20">
        <f t="shared" si="164"/>
        <v>37.024999999999999</v>
      </c>
      <c r="R1056" s="20">
        <f t="shared" si="165"/>
        <v>34.875</v>
      </c>
      <c r="S1056" s="20">
        <f t="shared" si="166"/>
        <v>48.075000000000003</v>
      </c>
      <c r="T1056" s="20">
        <f t="shared" si="167"/>
        <v>38.375</v>
      </c>
      <c r="U1056" s="19">
        <f t="shared" si="168"/>
        <v>39.991666666666667</v>
      </c>
      <c r="V1056" s="19">
        <f t="shared" si="169"/>
        <v>39.587500000000006</v>
      </c>
    </row>
    <row r="1057" spans="1:22" ht="13.5" x14ac:dyDescent="0.25">
      <c r="A1057" s="3">
        <f>RSI!A1057</f>
        <v>43545</v>
      </c>
      <c r="B1057" s="2">
        <f>RSI!B1057</f>
        <v>3.6</v>
      </c>
      <c r="C1057" s="2">
        <f>RSI!I1057</f>
        <v>44.190304982861633</v>
      </c>
      <c r="D1057" s="2">
        <f>MACD!E1057</f>
        <v>2.008873425776514E-2</v>
      </c>
      <c r="E1057" s="2">
        <f>MACD!F1057</f>
        <v>2.6775333038756694E-2</v>
      </c>
      <c r="F1057" s="2">
        <f>'Moving Avg'!D1057</f>
        <v>3.6060000000000003</v>
      </c>
      <c r="G1057" s="2">
        <f>'Moving Avg'!F1057</f>
        <v>3.6384999999999996</v>
      </c>
      <c r="H1057" s="2">
        <f>'Moving Avg'!G1057</f>
        <v>3.7513999999999981</v>
      </c>
      <c r="I1057" s="2">
        <f>'Moving Avg'!H1057</f>
        <v>4.3723999999999972</v>
      </c>
      <c r="J1057" s="17" t="str">
        <f>OBV!F1057</f>
        <v>BEARISH</v>
      </c>
      <c r="K1057" s="17" t="str">
        <f>OBV!G1057</f>
        <v>NEUTRAL</v>
      </c>
      <c r="L1057" s="17" t="str">
        <f>OBV!H1057</f>
        <v>CONFIRMED BEARISH</v>
      </c>
      <c r="M1057" s="19">
        <f t="shared" si="160"/>
        <v>25</v>
      </c>
      <c r="N1057" s="19">
        <f t="shared" si="161"/>
        <v>45</v>
      </c>
      <c r="O1057" s="19">
        <f t="shared" si="162"/>
        <v>0</v>
      </c>
      <c r="P1057" s="19">
        <f t="shared" si="163"/>
        <v>16.5</v>
      </c>
      <c r="Q1057" s="20">
        <f t="shared" si="164"/>
        <v>26.975000000000001</v>
      </c>
      <c r="R1057" s="20">
        <f t="shared" si="165"/>
        <v>18.125</v>
      </c>
      <c r="S1057" s="20">
        <f t="shared" si="166"/>
        <v>17.925000000000001</v>
      </c>
      <c r="T1057" s="20">
        <f t="shared" si="167"/>
        <v>21.625</v>
      </c>
      <c r="U1057" s="19">
        <f t="shared" si="168"/>
        <v>21.008333333333336</v>
      </c>
      <c r="V1057" s="19">
        <f t="shared" si="169"/>
        <v>21.162500000000001</v>
      </c>
    </row>
    <row r="1058" spans="1:22" ht="13.5" x14ac:dyDescent="0.25">
      <c r="A1058" s="3">
        <f>RSI!A1058</f>
        <v>43546</v>
      </c>
      <c r="B1058" s="2">
        <f>RSI!B1058</f>
        <v>3.6</v>
      </c>
      <c r="C1058" s="2">
        <f>RSI!I1058</f>
        <v>44.19030498286164</v>
      </c>
      <c r="D1058" s="2">
        <f>MACD!E1058</f>
        <v>5.9357529995955893E-3</v>
      </c>
      <c r="E1058" s="2">
        <f>MACD!F1058</f>
        <v>2.2607417030924476E-2</v>
      </c>
      <c r="F1058" s="2">
        <f>'Moving Avg'!D1058</f>
        <v>3.6</v>
      </c>
      <c r="G1058" s="2">
        <f>'Moving Avg'!F1058</f>
        <v>3.63</v>
      </c>
      <c r="H1058" s="2">
        <f>'Moving Avg'!G1058</f>
        <v>3.7447999999999979</v>
      </c>
      <c r="I1058" s="2">
        <f>'Moving Avg'!H1058</f>
        <v>4.3690499999999979</v>
      </c>
      <c r="J1058" s="17" t="str">
        <f>OBV!F1058</f>
        <v>BEARISH</v>
      </c>
      <c r="K1058" s="17" t="str">
        <f>OBV!G1058</f>
        <v>NEUTRAL</v>
      </c>
      <c r="L1058" s="17" t="str">
        <f>OBV!H1058</f>
        <v>CONFIRMED BEARISH</v>
      </c>
      <c r="M1058" s="19">
        <f t="shared" si="160"/>
        <v>25</v>
      </c>
      <c r="N1058" s="19">
        <f t="shared" si="161"/>
        <v>45</v>
      </c>
      <c r="O1058" s="19">
        <f t="shared" si="162"/>
        <v>0</v>
      </c>
      <c r="P1058" s="19">
        <f t="shared" si="163"/>
        <v>16.5</v>
      </c>
      <c r="Q1058" s="20">
        <f t="shared" si="164"/>
        <v>26.975000000000001</v>
      </c>
      <c r="R1058" s="20">
        <f t="shared" si="165"/>
        <v>18.125</v>
      </c>
      <c r="S1058" s="20">
        <f t="shared" si="166"/>
        <v>17.925000000000001</v>
      </c>
      <c r="T1058" s="20">
        <f t="shared" si="167"/>
        <v>21.625</v>
      </c>
      <c r="U1058" s="19">
        <f t="shared" si="168"/>
        <v>21.008333333333336</v>
      </c>
      <c r="V1058" s="19">
        <f t="shared" si="169"/>
        <v>21.162500000000001</v>
      </c>
    </row>
    <row r="1059" spans="1:22" ht="13.5" x14ac:dyDescent="0.25">
      <c r="A1059" s="3">
        <f>RSI!A1059</f>
        <v>43549</v>
      </c>
      <c r="B1059" s="2">
        <f>RSI!B1059</f>
        <v>3.68</v>
      </c>
      <c r="C1059" s="2">
        <f>RSI!I1059</f>
        <v>51.694482016699908</v>
      </c>
      <c r="D1059" s="2">
        <f>MACD!E1059</f>
        <v>2.2439784753935932E-3</v>
      </c>
      <c r="E1059" s="2">
        <f>MACD!F1059</f>
        <v>1.85347293198183E-2</v>
      </c>
      <c r="F1059" s="2">
        <f>'Moving Avg'!D1059</f>
        <v>3.6160000000000005</v>
      </c>
      <c r="G1059" s="2">
        <f>'Moving Avg'!F1059</f>
        <v>3.6295000000000011</v>
      </c>
      <c r="H1059" s="2">
        <f>'Moving Avg'!G1059</f>
        <v>3.7407999999999975</v>
      </c>
      <c r="I1059" s="2">
        <f>'Moving Avg'!H1059</f>
        <v>4.3655999999999979</v>
      </c>
      <c r="J1059" s="17" t="str">
        <f>OBV!F1059</f>
        <v>BULLISH</v>
      </c>
      <c r="K1059" s="17" t="str">
        <f>OBV!G1059</f>
        <v>NEUTRAL</v>
      </c>
      <c r="L1059" s="17" t="str">
        <f>OBV!H1059</f>
        <v>CONFIRMED BULLISH</v>
      </c>
      <c r="M1059" s="19">
        <f t="shared" si="160"/>
        <v>25</v>
      </c>
      <c r="N1059" s="19">
        <f t="shared" si="161"/>
        <v>45</v>
      </c>
      <c r="O1059" s="19">
        <f t="shared" si="162"/>
        <v>0</v>
      </c>
      <c r="P1059" s="19">
        <f t="shared" si="163"/>
        <v>83.5</v>
      </c>
      <c r="Q1059" s="20">
        <f t="shared" si="164"/>
        <v>37.024999999999999</v>
      </c>
      <c r="R1059" s="20">
        <f t="shared" si="165"/>
        <v>34.875</v>
      </c>
      <c r="S1059" s="20">
        <f t="shared" si="166"/>
        <v>48.075000000000003</v>
      </c>
      <c r="T1059" s="20">
        <f t="shared" si="167"/>
        <v>38.375</v>
      </c>
      <c r="U1059" s="19">
        <f t="shared" si="168"/>
        <v>39.991666666666667</v>
      </c>
      <c r="V1059" s="19">
        <f t="shared" si="169"/>
        <v>39.587500000000006</v>
      </c>
    </row>
    <row r="1060" spans="1:22" ht="13.5" x14ac:dyDescent="0.25">
      <c r="A1060" s="3">
        <f>RSI!A1060</f>
        <v>43550</v>
      </c>
      <c r="B1060" s="2">
        <f>RSI!B1060</f>
        <v>3.84</v>
      </c>
      <c r="C1060" s="2">
        <f>RSI!I1060</f>
        <v>62.54243206533905</v>
      </c>
      <c r="D1060" s="2">
        <f>MACD!E1060</f>
        <v>-1.4406203598843259E-2</v>
      </c>
      <c r="E1060" s="2">
        <f>MACD!F1060</f>
        <v>1.1946542736085988E-2</v>
      </c>
      <c r="F1060" s="2">
        <f>'Moving Avg'!D1060</f>
        <v>3.6640000000000001</v>
      </c>
      <c r="G1060" s="2">
        <f>'Moving Avg'!F1060</f>
        <v>3.6370000000000013</v>
      </c>
      <c r="H1060" s="2">
        <f>'Moving Avg'!G1060</f>
        <v>3.7409999999999983</v>
      </c>
      <c r="I1060" s="2">
        <f>'Moving Avg'!H1060</f>
        <v>4.3626499999999977</v>
      </c>
      <c r="J1060" s="17" t="str">
        <f>OBV!F1060</f>
        <v>BULLISH</v>
      </c>
      <c r="K1060" s="17" t="str">
        <f>OBV!G1060</f>
        <v>NEUTRAL</v>
      </c>
      <c r="L1060" s="17" t="str">
        <f>OBV!H1060</f>
        <v>CONFIRMED BULLISH</v>
      </c>
      <c r="M1060" s="19">
        <f t="shared" si="160"/>
        <v>25</v>
      </c>
      <c r="N1060" s="19">
        <f t="shared" si="161"/>
        <v>100</v>
      </c>
      <c r="O1060" s="19">
        <f t="shared" si="162"/>
        <v>0</v>
      </c>
      <c r="P1060" s="19">
        <f t="shared" si="163"/>
        <v>83.5</v>
      </c>
      <c r="Q1060" s="20">
        <f t="shared" si="164"/>
        <v>56.274999999999999</v>
      </c>
      <c r="R1060" s="20">
        <f t="shared" si="165"/>
        <v>45.875</v>
      </c>
      <c r="S1060" s="20">
        <f t="shared" si="166"/>
        <v>56.325000000000003</v>
      </c>
      <c r="T1060" s="20">
        <f t="shared" si="167"/>
        <v>52.125</v>
      </c>
      <c r="U1060" s="19">
        <f t="shared" si="168"/>
        <v>52.82500000000001</v>
      </c>
      <c r="V1060" s="19">
        <f t="shared" si="169"/>
        <v>52.650000000000006</v>
      </c>
    </row>
    <row r="1061" spans="1:22" ht="13.5" x14ac:dyDescent="0.25">
      <c r="A1061" s="3">
        <f>RSI!A1061</f>
        <v>43551</v>
      </c>
      <c r="B1061" s="2">
        <f>RSI!B1061</f>
        <v>3.88</v>
      </c>
      <c r="C1061" s="2">
        <f>RSI!I1061</f>
        <v>64.678034871217051</v>
      </c>
      <c r="D1061" s="2">
        <f>MACD!E1061</f>
        <v>-4.7913825410865307E-2</v>
      </c>
      <c r="E1061" s="2">
        <f>MACD!F1061</f>
        <v>-2.5530893304270136E-5</v>
      </c>
      <c r="F1061" s="2">
        <f>'Moving Avg'!D1061</f>
        <v>3.72</v>
      </c>
      <c r="G1061" s="2">
        <f>'Moving Avg'!F1061</f>
        <v>3.6510000000000007</v>
      </c>
      <c r="H1061" s="2">
        <f>'Moving Avg'!G1061</f>
        <v>3.7413999999999987</v>
      </c>
      <c r="I1061" s="2">
        <f>'Moving Avg'!H1061</f>
        <v>4.3597999999999972</v>
      </c>
      <c r="J1061" s="17" t="str">
        <f>OBV!F1061</f>
        <v>BULLISH</v>
      </c>
      <c r="K1061" s="17" t="str">
        <f>OBV!G1061</f>
        <v>NEUTRAL</v>
      </c>
      <c r="L1061" s="17" t="str">
        <f>OBV!H1061</f>
        <v>CONFIRMED BULLISH</v>
      </c>
      <c r="M1061" s="19">
        <f t="shared" si="160"/>
        <v>25</v>
      </c>
      <c r="N1061" s="19">
        <f t="shared" si="161"/>
        <v>100</v>
      </c>
      <c r="O1061" s="19">
        <f t="shared" si="162"/>
        <v>0</v>
      </c>
      <c r="P1061" s="19">
        <f t="shared" si="163"/>
        <v>83.5</v>
      </c>
      <c r="Q1061" s="20">
        <f t="shared" si="164"/>
        <v>56.274999999999999</v>
      </c>
      <c r="R1061" s="20">
        <f t="shared" si="165"/>
        <v>45.875</v>
      </c>
      <c r="S1061" s="20">
        <f t="shared" si="166"/>
        <v>56.325000000000003</v>
      </c>
      <c r="T1061" s="20">
        <f t="shared" si="167"/>
        <v>52.125</v>
      </c>
      <c r="U1061" s="19">
        <f t="shared" si="168"/>
        <v>52.82500000000001</v>
      </c>
      <c r="V1061" s="19">
        <f t="shared" si="169"/>
        <v>52.650000000000006</v>
      </c>
    </row>
    <row r="1062" spans="1:22" ht="13.5" x14ac:dyDescent="0.25">
      <c r="A1062" s="3">
        <f>RSI!A1062</f>
        <v>43552</v>
      </c>
      <c r="B1062" s="2">
        <f>RSI!B1062</f>
        <v>3.8</v>
      </c>
      <c r="C1062" s="2">
        <f>RSI!I1062</f>
        <v>57.604275173954449</v>
      </c>
      <c r="D1062" s="2">
        <f>MACD!E1062</f>
        <v>-5.7722773264605287E-2</v>
      </c>
      <c r="E1062" s="2">
        <f>MACD!F1062</f>
        <v>-1.1564979367564473E-2</v>
      </c>
      <c r="F1062" s="2">
        <f>'Moving Avg'!D1062</f>
        <v>3.7600000000000002</v>
      </c>
      <c r="G1062" s="2">
        <f>'Moving Avg'!F1062</f>
        <v>3.6575000000000002</v>
      </c>
      <c r="H1062" s="2">
        <f>'Moving Avg'!G1062</f>
        <v>3.7403999999999993</v>
      </c>
      <c r="I1062" s="2">
        <f>'Moving Avg'!H1062</f>
        <v>4.3571499999999963</v>
      </c>
      <c r="J1062" s="17" t="str">
        <f>OBV!F1062</f>
        <v>BULLISH</v>
      </c>
      <c r="K1062" s="17" t="str">
        <f>OBV!G1062</f>
        <v>NEUTRAL</v>
      </c>
      <c r="L1062" s="17" t="str">
        <f>OBV!H1062</f>
        <v>CONFIRMED BULLISH</v>
      </c>
      <c r="M1062" s="19">
        <f t="shared" si="160"/>
        <v>25</v>
      </c>
      <c r="N1062" s="19">
        <f t="shared" si="161"/>
        <v>100</v>
      </c>
      <c r="O1062" s="19">
        <f t="shared" si="162"/>
        <v>0</v>
      </c>
      <c r="P1062" s="19">
        <f t="shared" si="163"/>
        <v>83.5</v>
      </c>
      <c r="Q1062" s="20">
        <f t="shared" si="164"/>
        <v>56.274999999999999</v>
      </c>
      <c r="R1062" s="20">
        <f t="shared" si="165"/>
        <v>45.875</v>
      </c>
      <c r="S1062" s="20">
        <f t="shared" si="166"/>
        <v>56.325000000000003</v>
      </c>
      <c r="T1062" s="20">
        <f t="shared" si="167"/>
        <v>52.125</v>
      </c>
      <c r="U1062" s="19">
        <f t="shared" si="168"/>
        <v>52.82500000000001</v>
      </c>
      <c r="V1062" s="19">
        <f t="shared" si="169"/>
        <v>52.650000000000006</v>
      </c>
    </row>
    <row r="1063" spans="1:22" ht="13.5" x14ac:dyDescent="0.25">
      <c r="A1063" s="3">
        <f>RSI!A1063</f>
        <v>43553</v>
      </c>
      <c r="B1063" s="2">
        <f>RSI!B1063</f>
        <v>3.66</v>
      </c>
      <c r="C1063" s="2">
        <f>RSI!I1063</f>
        <v>47.760060300282163</v>
      </c>
      <c r="D1063" s="2">
        <f>MACD!E1063</f>
        <v>-5.6316988554406144E-2</v>
      </c>
      <c r="E1063" s="2">
        <f>MACD!F1063</f>
        <v>-2.051538120493281E-2</v>
      </c>
      <c r="F1063" s="2">
        <f>'Moving Avg'!D1063</f>
        <v>3.7719999999999998</v>
      </c>
      <c r="G1063" s="2">
        <f>'Moving Avg'!F1063</f>
        <v>3.6579999999999999</v>
      </c>
      <c r="H1063" s="2">
        <f>'Moving Avg'!G1063</f>
        <v>3.7365999999999993</v>
      </c>
      <c r="I1063" s="2">
        <f>'Moving Avg'!H1063</f>
        <v>4.3534499999999969</v>
      </c>
      <c r="J1063" s="17" t="str">
        <f>OBV!F1063</f>
        <v>BULLISH</v>
      </c>
      <c r="K1063" s="17" t="str">
        <f>OBV!G1063</f>
        <v>NEUTRAL</v>
      </c>
      <c r="L1063" s="17" t="str">
        <f>OBV!H1063</f>
        <v>CONFIRMED BULLISH</v>
      </c>
      <c r="M1063" s="19">
        <f t="shared" si="160"/>
        <v>25</v>
      </c>
      <c r="N1063" s="19">
        <f t="shared" si="161"/>
        <v>100</v>
      </c>
      <c r="O1063" s="19">
        <f t="shared" si="162"/>
        <v>0</v>
      </c>
      <c r="P1063" s="19">
        <f t="shared" si="163"/>
        <v>83.5</v>
      </c>
      <c r="Q1063" s="20">
        <f t="shared" si="164"/>
        <v>56.274999999999999</v>
      </c>
      <c r="R1063" s="20">
        <f t="shared" si="165"/>
        <v>45.875</v>
      </c>
      <c r="S1063" s="20">
        <f t="shared" si="166"/>
        <v>56.325000000000003</v>
      </c>
      <c r="T1063" s="20">
        <f t="shared" si="167"/>
        <v>52.125</v>
      </c>
      <c r="U1063" s="19">
        <f t="shared" si="168"/>
        <v>52.82500000000001</v>
      </c>
      <c r="V1063" s="19">
        <f t="shared" si="169"/>
        <v>52.650000000000006</v>
      </c>
    </row>
    <row r="1064" spans="1:22" ht="13.5" x14ac:dyDescent="0.25">
      <c r="A1064" s="3">
        <f>RSI!A1064</f>
        <v>43556</v>
      </c>
      <c r="B1064" s="2">
        <f>RSI!B1064</f>
        <v>3.65</v>
      </c>
      <c r="C1064" s="2">
        <f>RSI!I1064</f>
        <v>47.140368162694465</v>
      </c>
      <c r="D1064" s="2">
        <f>MACD!E1064</f>
        <v>-5.8790325450353897E-2</v>
      </c>
      <c r="E1064" s="2">
        <f>MACD!F1064</f>
        <v>-2.8170370054017027E-2</v>
      </c>
      <c r="F1064" s="2">
        <f>'Moving Avg'!D1064</f>
        <v>3.7659999999999996</v>
      </c>
      <c r="G1064" s="2">
        <f>'Moving Avg'!F1064</f>
        <v>3.6570000000000009</v>
      </c>
      <c r="H1064" s="2">
        <f>'Moving Avg'!G1064</f>
        <v>3.7337999999999996</v>
      </c>
      <c r="I1064" s="2">
        <f>'Moving Avg'!H1064</f>
        <v>4.349999999999997</v>
      </c>
      <c r="J1064" s="17" t="str">
        <f>OBV!F1064</f>
        <v>BULLISH</v>
      </c>
      <c r="K1064" s="17" t="str">
        <f>OBV!G1064</f>
        <v>NEUTRAL</v>
      </c>
      <c r="L1064" s="17" t="str">
        <f>OBV!H1064</f>
        <v>BULLISH DIVERGENCE</v>
      </c>
      <c r="M1064" s="19">
        <f t="shared" si="160"/>
        <v>25</v>
      </c>
      <c r="N1064" s="19">
        <f t="shared" si="161"/>
        <v>100</v>
      </c>
      <c r="O1064" s="19">
        <f t="shared" si="162"/>
        <v>0</v>
      </c>
      <c r="P1064" s="19">
        <f t="shared" si="163"/>
        <v>66.5</v>
      </c>
      <c r="Q1064" s="20">
        <f t="shared" si="164"/>
        <v>53.725000000000001</v>
      </c>
      <c r="R1064" s="20">
        <f t="shared" si="165"/>
        <v>41.625</v>
      </c>
      <c r="S1064" s="20">
        <f t="shared" si="166"/>
        <v>48.674999999999997</v>
      </c>
      <c r="T1064" s="20">
        <f t="shared" si="167"/>
        <v>47.875</v>
      </c>
      <c r="U1064" s="19">
        <f t="shared" si="168"/>
        <v>48.008333333333326</v>
      </c>
      <c r="V1064" s="19">
        <f t="shared" si="169"/>
        <v>47.974999999999994</v>
      </c>
    </row>
    <row r="1065" spans="1:22" ht="13.5" x14ac:dyDescent="0.25">
      <c r="A1065" s="3">
        <f>RSI!A1065</f>
        <v>43557</v>
      </c>
      <c r="B1065" s="2">
        <f>RSI!B1065</f>
        <v>3.65</v>
      </c>
      <c r="C1065" s="2">
        <f>RSI!I1065</f>
        <v>47.140368162694458</v>
      </c>
      <c r="D1065" s="2">
        <f>MACD!E1065</f>
        <v>-6.0627950363699057E-2</v>
      </c>
      <c r="E1065" s="2">
        <f>MACD!F1065</f>
        <v>-3.4661886115953437E-2</v>
      </c>
      <c r="F1065" s="2">
        <f>'Moving Avg'!D1065</f>
        <v>3.7280000000000002</v>
      </c>
      <c r="G1065" s="2">
        <f>'Moving Avg'!F1065</f>
        <v>3.656000000000001</v>
      </c>
      <c r="H1065" s="2">
        <f>'Moving Avg'!G1065</f>
        <v>3.7309999999999999</v>
      </c>
      <c r="I1065" s="2">
        <f>'Moving Avg'!H1065</f>
        <v>4.3458499999999969</v>
      </c>
      <c r="J1065" s="17" t="str">
        <f>OBV!F1065</f>
        <v>BULLISH</v>
      </c>
      <c r="K1065" s="17" t="str">
        <f>OBV!G1065</f>
        <v>NEUTRAL</v>
      </c>
      <c r="L1065" s="17" t="str">
        <f>OBV!H1065</f>
        <v>BULLISH DIVERGENCE</v>
      </c>
      <c r="M1065" s="19">
        <f t="shared" si="160"/>
        <v>25</v>
      </c>
      <c r="N1065" s="19">
        <f t="shared" si="161"/>
        <v>100</v>
      </c>
      <c r="O1065" s="19">
        <f t="shared" si="162"/>
        <v>0</v>
      </c>
      <c r="P1065" s="19">
        <f t="shared" si="163"/>
        <v>66.5</v>
      </c>
      <c r="Q1065" s="20">
        <f t="shared" si="164"/>
        <v>53.725000000000001</v>
      </c>
      <c r="R1065" s="20">
        <f t="shared" si="165"/>
        <v>41.625</v>
      </c>
      <c r="S1065" s="20">
        <f t="shared" si="166"/>
        <v>48.674999999999997</v>
      </c>
      <c r="T1065" s="20">
        <f t="shared" si="167"/>
        <v>47.875</v>
      </c>
      <c r="U1065" s="19">
        <f t="shared" si="168"/>
        <v>48.008333333333326</v>
      </c>
      <c r="V1065" s="19">
        <f t="shared" si="169"/>
        <v>47.974999999999994</v>
      </c>
    </row>
    <row r="1066" spans="1:22" ht="13.5" x14ac:dyDescent="0.25">
      <c r="A1066" s="3">
        <f>RSI!A1066</f>
        <v>43558</v>
      </c>
      <c r="B1066" s="2">
        <f>RSI!B1066</f>
        <v>3.74</v>
      </c>
      <c r="C1066" s="2">
        <f>RSI!I1066</f>
        <v>53.445378409097657</v>
      </c>
      <c r="D1066" s="2">
        <f>MACD!E1066</f>
        <v>-6.8613235405622142E-2</v>
      </c>
      <c r="E1066" s="2">
        <f>MACD!F1066</f>
        <v>-4.1452155973887184E-2</v>
      </c>
      <c r="F1066" s="2">
        <f>'Moving Avg'!D1066</f>
        <v>3.7</v>
      </c>
      <c r="G1066" s="2">
        <f>'Moving Avg'!F1066</f>
        <v>3.6595000000000004</v>
      </c>
      <c r="H1066" s="2">
        <f>'Moving Avg'!G1066</f>
        <v>3.73</v>
      </c>
      <c r="I1066" s="2">
        <f>'Moving Avg'!H1066</f>
        <v>4.3417999999999974</v>
      </c>
      <c r="J1066" s="17" t="str">
        <f>OBV!F1066</f>
        <v>BEARISH</v>
      </c>
      <c r="K1066" s="17" t="str">
        <f>OBV!G1066</f>
        <v>NEUTRAL</v>
      </c>
      <c r="L1066" s="17" t="str">
        <f>OBV!H1066</f>
        <v>CONFIRMED BEARISH</v>
      </c>
      <c r="M1066" s="19">
        <f t="shared" si="160"/>
        <v>25</v>
      </c>
      <c r="N1066" s="19">
        <f t="shared" si="161"/>
        <v>100</v>
      </c>
      <c r="O1066" s="19">
        <f t="shared" si="162"/>
        <v>0</v>
      </c>
      <c r="P1066" s="19">
        <f t="shared" si="163"/>
        <v>16.5</v>
      </c>
      <c r="Q1066" s="20">
        <f t="shared" si="164"/>
        <v>46.225000000000001</v>
      </c>
      <c r="R1066" s="20">
        <f t="shared" si="165"/>
        <v>29.125</v>
      </c>
      <c r="S1066" s="20">
        <f t="shared" si="166"/>
        <v>26.175000000000001</v>
      </c>
      <c r="T1066" s="20">
        <f t="shared" si="167"/>
        <v>35.375</v>
      </c>
      <c r="U1066" s="19">
        <f t="shared" si="168"/>
        <v>33.841666666666661</v>
      </c>
      <c r="V1066" s="19">
        <f t="shared" si="169"/>
        <v>34.224999999999994</v>
      </c>
    </row>
    <row r="1067" spans="1:22" ht="13.5" x14ac:dyDescent="0.25">
      <c r="A1067" s="3">
        <f>RSI!A1067</f>
        <v>43559</v>
      </c>
      <c r="B1067" s="2">
        <f>RSI!B1067</f>
        <v>3.65</v>
      </c>
      <c r="C1067" s="2">
        <f>RSI!I1067</f>
        <v>47.361608386787928</v>
      </c>
      <c r="D1067" s="2">
        <f>MACD!E1067</f>
        <v>-6.9016370576295394E-2</v>
      </c>
      <c r="E1067" s="2">
        <f>MACD!F1067</f>
        <v>-4.6964998894368823E-2</v>
      </c>
      <c r="F1067" s="2">
        <f>'Moving Avg'!D1067</f>
        <v>3.6700000000000004</v>
      </c>
      <c r="G1067" s="2">
        <f>'Moving Avg'!F1067</f>
        <v>3.66</v>
      </c>
      <c r="H1067" s="2">
        <f>'Moving Avg'!G1067</f>
        <v>3.7290000000000005</v>
      </c>
      <c r="I1067" s="2">
        <f>'Moving Avg'!H1067</f>
        <v>4.3360999999999974</v>
      </c>
      <c r="J1067" s="17" t="str">
        <f>OBV!F1067</f>
        <v>BEARISH</v>
      </c>
      <c r="K1067" s="17" t="str">
        <f>OBV!G1067</f>
        <v>NEUTRAL</v>
      </c>
      <c r="L1067" s="17" t="str">
        <f>OBV!H1067</f>
        <v>CONFIRMED BEARISH</v>
      </c>
      <c r="M1067" s="19">
        <f t="shared" si="160"/>
        <v>25</v>
      </c>
      <c r="N1067" s="19">
        <f t="shared" si="161"/>
        <v>100</v>
      </c>
      <c r="O1067" s="19">
        <f t="shared" si="162"/>
        <v>0</v>
      </c>
      <c r="P1067" s="19">
        <f t="shared" si="163"/>
        <v>16.5</v>
      </c>
      <c r="Q1067" s="20">
        <f t="shared" si="164"/>
        <v>46.225000000000001</v>
      </c>
      <c r="R1067" s="20">
        <f t="shared" si="165"/>
        <v>29.125</v>
      </c>
      <c r="S1067" s="20">
        <f t="shared" si="166"/>
        <v>26.175000000000001</v>
      </c>
      <c r="T1067" s="20">
        <f t="shared" si="167"/>
        <v>35.375</v>
      </c>
      <c r="U1067" s="19">
        <f t="shared" si="168"/>
        <v>33.841666666666661</v>
      </c>
      <c r="V1067" s="19">
        <f t="shared" si="169"/>
        <v>34.224999999999994</v>
      </c>
    </row>
    <row r="1068" spans="1:22" ht="13.5" x14ac:dyDescent="0.25">
      <c r="A1068" s="3">
        <f>RSI!A1068</f>
        <v>43560</v>
      </c>
      <c r="B1068" s="2">
        <f>RSI!B1068</f>
        <v>3.65</v>
      </c>
      <c r="C1068" s="2">
        <f>RSI!I1068</f>
        <v>47.361608386787928</v>
      </c>
      <c r="D1068" s="2">
        <f>MACD!E1068</f>
        <v>-6.9115506444187957E-2</v>
      </c>
      <c r="E1068" s="2">
        <f>MACD!F1068</f>
        <v>-5.139510040433265E-2</v>
      </c>
      <c r="F1068" s="2">
        <f>'Moving Avg'!D1068</f>
        <v>3.6680000000000001</v>
      </c>
      <c r="G1068" s="2">
        <f>'Moving Avg'!F1068</f>
        <v>3.6645000000000003</v>
      </c>
      <c r="H1068" s="2">
        <f>'Moving Avg'!G1068</f>
        <v>3.7262000000000004</v>
      </c>
      <c r="I1068" s="2">
        <f>'Moving Avg'!H1068</f>
        <v>4.3292999999999973</v>
      </c>
      <c r="J1068" s="17" t="str">
        <f>OBV!F1068</f>
        <v>BEARISH</v>
      </c>
      <c r="K1068" s="17" t="str">
        <f>OBV!G1068</f>
        <v>NEUTRAL</v>
      </c>
      <c r="L1068" s="17" t="str">
        <f>OBV!H1068</f>
        <v>CONFIRMED BEARISH</v>
      </c>
      <c r="M1068" s="19">
        <f t="shared" si="160"/>
        <v>25</v>
      </c>
      <c r="N1068" s="19">
        <f t="shared" si="161"/>
        <v>45</v>
      </c>
      <c r="O1068" s="19">
        <f t="shared" si="162"/>
        <v>0</v>
      </c>
      <c r="P1068" s="19">
        <f t="shared" si="163"/>
        <v>16.5</v>
      </c>
      <c r="Q1068" s="20">
        <f t="shared" si="164"/>
        <v>26.975000000000001</v>
      </c>
      <c r="R1068" s="20">
        <f t="shared" si="165"/>
        <v>18.125</v>
      </c>
      <c r="S1068" s="20">
        <f t="shared" si="166"/>
        <v>17.925000000000001</v>
      </c>
      <c r="T1068" s="20">
        <f t="shared" si="167"/>
        <v>21.625</v>
      </c>
      <c r="U1068" s="19">
        <f t="shared" si="168"/>
        <v>21.008333333333336</v>
      </c>
      <c r="V1068" s="19">
        <f t="shared" si="169"/>
        <v>21.162500000000001</v>
      </c>
    </row>
    <row r="1069" spans="1:22" ht="13.5" x14ac:dyDescent="0.25">
      <c r="A1069" s="3">
        <f>RSI!A1069</f>
        <v>43563</v>
      </c>
      <c r="B1069" s="2">
        <f>RSI!B1069</f>
        <v>3.61</v>
      </c>
      <c r="C1069" s="2">
        <f>RSI!I1069</f>
        <v>44.736704135693117</v>
      </c>
      <c r="D1069" s="2">
        <f>MACD!E1069</f>
        <v>-5.3704681196021564E-2</v>
      </c>
      <c r="E1069" s="2">
        <f>MACD!F1069</f>
        <v>-5.1857016562670437E-2</v>
      </c>
      <c r="F1069" s="2">
        <f>'Moving Avg'!D1069</f>
        <v>3.66</v>
      </c>
      <c r="G1069" s="2">
        <f>'Moving Avg'!F1069</f>
        <v>3.6625000000000005</v>
      </c>
      <c r="H1069" s="2">
        <f>'Moving Avg'!G1069</f>
        <v>3.7234000000000003</v>
      </c>
      <c r="I1069" s="2">
        <f>'Moving Avg'!H1069</f>
        <v>4.3207999999999966</v>
      </c>
      <c r="J1069" s="17" t="str">
        <f>OBV!F1069</f>
        <v>BEARISH</v>
      </c>
      <c r="K1069" s="17" t="str">
        <f>OBV!G1069</f>
        <v>NEUTRAL</v>
      </c>
      <c r="L1069" s="17" t="str">
        <f>OBV!H1069</f>
        <v>CONFIRMED BEARISH</v>
      </c>
      <c r="M1069" s="19">
        <f t="shared" si="160"/>
        <v>25</v>
      </c>
      <c r="N1069" s="19">
        <f t="shared" si="161"/>
        <v>45</v>
      </c>
      <c r="O1069" s="19">
        <f t="shared" si="162"/>
        <v>0</v>
      </c>
      <c r="P1069" s="19">
        <f t="shared" si="163"/>
        <v>16.5</v>
      </c>
      <c r="Q1069" s="20">
        <f t="shared" si="164"/>
        <v>26.975000000000001</v>
      </c>
      <c r="R1069" s="20">
        <f t="shared" si="165"/>
        <v>18.125</v>
      </c>
      <c r="S1069" s="20">
        <f t="shared" si="166"/>
        <v>17.925000000000001</v>
      </c>
      <c r="T1069" s="20">
        <f t="shared" si="167"/>
        <v>21.625</v>
      </c>
      <c r="U1069" s="19">
        <f t="shared" si="168"/>
        <v>21.008333333333336</v>
      </c>
      <c r="V1069" s="19">
        <f t="shared" si="169"/>
        <v>21.162500000000001</v>
      </c>
    </row>
    <row r="1070" spans="1:22" ht="13.5" x14ac:dyDescent="0.25">
      <c r="A1070" s="3">
        <f>RSI!A1070</f>
        <v>43565</v>
      </c>
      <c r="B1070" s="2">
        <f>RSI!B1070</f>
        <v>3.61</v>
      </c>
      <c r="C1070" s="2">
        <f>RSI!I1070</f>
        <v>44.736704135693131</v>
      </c>
      <c r="D1070" s="2">
        <f>MACD!E1070</f>
        <v>-1.5605548238671219E-2</v>
      </c>
      <c r="E1070" s="2">
        <f>MACD!F1070</f>
        <v>-4.4606722897870599E-2</v>
      </c>
      <c r="F1070" s="2">
        <f>'Moving Avg'!D1070</f>
        <v>3.6520000000000001</v>
      </c>
      <c r="G1070" s="2">
        <f>'Moving Avg'!F1070</f>
        <v>3.6610000000000005</v>
      </c>
      <c r="H1070" s="2">
        <f>'Moving Avg'!G1070</f>
        <v>3.7236000000000011</v>
      </c>
      <c r="I1070" s="2">
        <f>'Moving Avg'!H1070</f>
        <v>4.3125499999999972</v>
      </c>
      <c r="J1070" s="17" t="str">
        <f>OBV!F1070</f>
        <v>BEARISH</v>
      </c>
      <c r="K1070" s="17" t="str">
        <f>OBV!G1070</f>
        <v>NEUTRAL</v>
      </c>
      <c r="L1070" s="17" t="str">
        <f>OBV!H1070</f>
        <v>CONFIRMED BEARISH</v>
      </c>
      <c r="M1070" s="19">
        <f t="shared" si="160"/>
        <v>25</v>
      </c>
      <c r="N1070" s="19">
        <f t="shared" si="161"/>
        <v>0</v>
      </c>
      <c r="O1070" s="19">
        <f t="shared" si="162"/>
        <v>0</v>
      </c>
      <c r="P1070" s="19">
        <f t="shared" si="163"/>
        <v>16.5</v>
      </c>
      <c r="Q1070" s="20">
        <f t="shared" si="164"/>
        <v>11.225</v>
      </c>
      <c r="R1070" s="20">
        <f t="shared" si="165"/>
        <v>9.125</v>
      </c>
      <c r="S1070" s="20">
        <f t="shared" si="166"/>
        <v>11.175000000000001</v>
      </c>
      <c r="T1070" s="20">
        <f t="shared" si="167"/>
        <v>10.375</v>
      </c>
      <c r="U1070" s="19">
        <f t="shared" si="168"/>
        <v>10.508333333333335</v>
      </c>
      <c r="V1070" s="19">
        <f t="shared" si="169"/>
        <v>10.475000000000001</v>
      </c>
    </row>
    <row r="1071" spans="1:22" ht="13.5" x14ac:dyDescent="0.25">
      <c r="A1071" s="3">
        <f>RSI!A1071</f>
        <v>43566</v>
      </c>
      <c r="B1071" s="2">
        <f>RSI!B1071</f>
        <v>3.6</v>
      </c>
      <c r="C1071" s="2">
        <f>RSI!I1071</f>
        <v>44.029186835294269</v>
      </c>
      <c r="D1071" s="2">
        <f>MACD!E1071</f>
        <v>2.393771032607539E-2</v>
      </c>
      <c r="E1071" s="2">
        <f>MACD!F1071</f>
        <v>-3.0897836253081404E-2</v>
      </c>
      <c r="F1071" s="2">
        <f>'Moving Avg'!D1071</f>
        <v>3.6240000000000001</v>
      </c>
      <c r="G1071" s="2">
        <f>'Moving Avg'!F1071</f>
        <v>3.6640000000000001</v>
      </c>
      <c r="H1071" s="2">
        <f>'Moving Avg'!G1071</f>
        <v>3.7194000000000011</v>
      </c>
      <c r="I1071" s="2">
        <f>'Moving Avg'!H1071</f>
        <v>4.3045499999999972</v>
      </c>
      <c r="J1071" s="17" t="str">
        <f>OBV!F1071</f>
        <v>BEARISH</v>
      </c>
      <c r="K1071" s="17" t="str">
        <f>OBV!G1071</f>
        <v>NEUTRAL</v>
      </c>
      <c r="L1071" s="17" t="str">
        <f>OBV!H1071</f>
        <v>CONFIRMED BEARISH</v>
      </c>
      <c r="M1071" s="19">
        <f t="shared" si="160"/>
        <v>25</v>
      </c>
      <c r="N1071" s="19">
        <f t="shared" si="161"/>
        <v>0</v>
      </c>
      <c r="O1071" s="19">
        <f t="shared" si="162"/>
        <v>0</v>
      </c>
      <c r="P1071" s="19">
        <f t="shared" si="163"/>
        <v>16.5</v>
      </c>
      <c r="Q1071" s="20">
        <f t="shared" si="164"/>
        <v>11.225</v>
      </c>
      <c r="R1071" s="20">
        <f t="shared" si="165"/>
        <v>9.125</v>
      </c>
      <c r="S1071" s="20">
        <f t="shared" si="166"/>
        <v>11.175000000000001</v>
      </c>
      <c r="T1071" s="20">
        <f t="shared" si="167"/>
        <v>10.375</v>
      </c>
      <c r="U1071" s="19">
        <f t="shared" si="168"/>
        <v>10.508333333333335</v>
      </c>
      <c r="V1071" s="19">
        <f t="shared" si="169"/>
        <v>10.475000000000001</v>
      </c>
    </row>
    <row r="1072" spans="1:22" ht="13.5" x14ac:dyDescent="0.25">
      <c r="A1072" s="3">
        <f>RSI!A1072</f>
        <v>43567</v>
      </c>
      <c r="B1072" s="2">
        <f>RSI!B1072</f>
        <v>3.6</v>
      </c>
      <c r="C1072" s="2">
        <f>RSI!I1072</f>
        <v>44.029186835294269</v>
      </c>
      <c r="D1072" s="2">
        <f>MACD!E1072</f>
        <v>4.5529292274796074E-2</v>
      </c>
      <c r="E1072" s="2">
        <f>MACD!F1072</f>
        <v>-1.5612410547505911E-2</v>
      </c>
      <c r="F1072" s="2">
        <f>'Moving Avg'!D1072</f>
        <v>3.6139999999999999</v>
      </c>
      <c r="G1072" s="2">
        <f>'Moving Avg'!F1072</f>
        <v>3.6624999999999992</v>
      </c>
      <c r="H1072" s="2">
        <f>'Moving Avg'!G1072</f>
        <v>3.7144000000000013</v>
      </c>
      <c r="I1072" s="2">
        <f>'Moving Avg'!H1072</f>
        <v>4.2967499999999967</v>
      </c>
      <c r="J1072" s="17" t="str">
        <f>OBV!F1072</f>
        <v>BEARISH</v>
      </c>
      <c r="K1072" s="17" t="str">
        <f>OBV!G1072</f>
        <v>NEUTRAL</v>
      </c>
      <c r="L1072" s="17" t="str">
        <f>OBV!H1072</f>
        <v>CONFIRMED BEARISH</v>
      </c>
      <c r="M1072" s="19">
        <f t="shared" si="160"/>
        <v>25</v>
      </c>
      <c r="N1072" s="19">
        <f t="shared" si="161"/>
        <v>0</v>
      </c>
      <c r="O1072" s="19">
        <f t="shared" si="162"/>
        <v>0</v>
      </c>
      <c r="P1072" s="19">
        <f t="shared" si="163"/>
        <v>16.5</v>
      </c>
      <c r="Q1072" s="20">
        <f t="shared" si="164"/>
        <v>11.225</v>
      </c>
      <c r="R1072" s="20">
        <f t="shared" si="165"/>
        <v>9.125</v>
      </c>
      <c r="S1072" s="20">
        <f t="shared" si="166"/>
        <v>11.175000000000001</v>
      </c>
      <c r="T1072" s="20">
        <f t="shared" si="167"/>
        <v>10.375</v>
      </c>
      <c r="U1072" s="19">
        <f t="shared" si="168"/>
        <v>10.508333333333335</v>
      </c>
      <c r="V1072" s="19">
        <f t="shared" si="169"/>
        <v>10.475000000000001</v>
      </c>
    </row>
    <row r="1073" spans="1:22" ht="13.5" x14ac:dyDescent="0.25">
      <c r="A1073" s="3">
        <f>RSI!A1073</f>
        <v>43570</v>
      </c>
      <c r="B1073" s="2">
        <f>RSI!B1073</f>
        <v>3.6</v>
      </c>
      <c r="C1073" s="2">
        <f>RSI!I1073</f>
        <v>44.029186835294261</v>
      </c>
      <c r="D1073" s="2">
        <f>MACD!E1073</f>
        <v>4.2667662265676309E-2</v>
      </c>
      <c r="E1073" s="2">
        <f>MACD!F1073</f>
        <v>-3.9563959848694669E-3</v>
      </c>
      <c r="F1073" s="2">
        <f>'Moving Avg'!D1073</f>
        <v>3.6040000000000001</v>
      </c>
      <c r="G1073" s="2">
        <f>'Moving Avg'!F1073</f>
        <v>3.6609999999999991</v>
      </c>
      <c r="H1073" s="2">
        <f>'Moving Avg'!G1073</f>
        <v>3.708400000000001</v>
      </c>
      <c r="I1073" s="2">
        <f>'Moving Avg'!H1073</f>
        <v>4.2888999999999964</v>
      </c>
      <c r="J1073" s="17" t="str">
        <f>OBV!F1073</f>
        <v>BEARISH</v>
      </c>
      <c r="K1073" s="17" t="str">
        <f>OBV!G1073</f>
        <v>NEUTRAL</v>
      </c>
      <c r="L1073" s="17" t="str">
        <f>OBV!H1073</f>
        <v>CONFIRMED BEARISH</v>
      </c>
      <c r="M1073" s="19">
        <f t="shared" si="160"/>
        <v>25</v>
      </c>
      <c r="N1073" s="19">
        <f t="shared" si="161"/>
        <v>0</v>
      </c>
      <c r="O1073" s="19">
        <f t="shared" si="162"/>
        <v>0</v>
      </c>
      <c r="P1073" s="19">
        <f t="shared" si="163"/>
        <v>16.5</v>
      </c>
      <c r="Q1073" s="20">
        <f t="shared" si="164"/>
        <v>11.225</v>
      </c>
      <c r="R1073" s="20">
        <f t="shared" si="165"/>
        <v>9.125</v>
      </c>
      <c r="S1073" s="20">
        <f t="shared" si="166"/>
        <v>11.175000000000001</v>
      </c>
      <c r="T1073" s="20">
        <f t="shared" si="167"/>
        <v>10.375</v>
      </c>
      <c r="U1073" s="19">
        <f t="shared" si="168"/>
        <v>10.508333333333335</v>
      </c>
      <c r="V1073" s="19">
        <f t="shared" si="169"/>
        <v>10.475000000000001</v>
      </c>
    </row>
    <row r="1074" spans="1:22" ht="13.5" x14ac:dyDescent="0.25">
      <c r="A1074" s="3">
        <f>RSI!A1074</f>
        <v>43571</v>
      </c>
      <c r="B1074" s="2">
        <f>RSI!B1074</f>
        <v>3.56</v>
      </c>
      <c r="C1074" s="2">
        <f>RSI!I1074</f>
        <v>40.805135528080903</v>
      </c>
      <c r="D1074" s="2">
        <f>MACD!E1074</f>
        <v>4.2047665395104072E-2</v>
      </c>
      <c r="E1074" s="2">
        <f>MACD!F1074</f>
        <v>5.2444162911252402E-3</v>
      </c>
      <c r="F1074" s="2">
        <f>'Moving Avg'!D1074</f>
        <v>3.5939999999999999</v>
      </c>
      <c r="G1074" s="2">
        <f>'Moving Avg'!F1074</f>
        <v>3.6589999999999998</v>
      </c>
      <c r="H1074" s="2">
        <f>'Moving Avg'!G1074</f>
        <v>3.6970000000000005</v>
      </c>
      <c r="I1074" s="2">
        <f>'Moving Avg'!H1074</f>
        <v>4.2807499999999967</v>
      </c>
      <c r="J1074" s="17" t="str">
        <f>OBV!F1074</f>
        <v>BEARISH</v>
      </c>
      <c r="K1074" s="17" t="str">
        <f>OBV!G1074</f>
        <v>NEUTRAL</v>
      </c>
      <c r="L1074" s="17" t="str">
        <f>OBV!H1074</f>
        <v>CONFIRMED BEARISH</v>
      </c>
      <c r="M1074" s="19">
        <f t="shared" si="160"/>
        <v>25</v>
      </c>
      <c r="N1074" s="19">
        <f t="shared" si="161"/>
        <v>0</v>
      </c>
      <c r="O1074" s="19">
        <f t="shared" si="162"/>
        <v>0</v>
      </c>
      <c r="P1074" s="19">
        <f t="shared" si="163"/>
        <v>16.5</v>
      </c>
      <c r="Q1074" s="20">
        <f t="shared" si="164"/>
        <v>11.225</v>
      </c>
      <c r="R1074" s="20">
        <f t="shared" si="165"/>
        <v>9.125</v>
      </c>
      <c r="S1074" s="20">
        <f t="shared" si="166"/>
        <v>11.175000000000001</v>
      </c>
      <c r="T1074" s="20">
        <f t="shared" si="167"/>
        <v>10.375</v>
      </c>
      <c r="U1074" s="19">
        <f t="shared" si="168"/>
        <v>10.508333333333335</v>
      </c>
      <c r="V1074" s="19">
        <f t="shared" si="169"/>
        <v>10.475000000000001</v>
      </c>
    </row>
    <row r="1075" spans="1:22" ht="13.5" x14ac:dyDescent="0.25">
      <c r="A1075" s="3">
        <f>RSI!A1075</f>
        <v>43572</v>
      </c>
      <c r="B1075" s="2">
        <f>RSI!B1075</f>
        <v>3.72</v>
      </c>
      <c r="C1075" s="2">
        <f>RSI!I1075</f>
        <v>54.999682405851445</v>
      </c>
      <c r="D1075" s="2">
        <f>MACD!E1075</f>
        <v>3.0256526360951774E-2</v>
      </c>
      <c r="E1075" s="2">
        <f>MACD!F1075</f>
        <v>1.0246838305090548E-2</v>
      </c>
      <c r="F1075" s="2">
        <f>'Moving Avg'!D1075</f>
        <v>3.6160000000000005</v>
      </c>
      <c r="G1075" s="2">
        <f>'Moving Avg'!F1075</f>
        <v>3.665</v>
      </c>
      <c r="H1075" s="2">
        <f>'Moving Avg'!G1075</f>
        <v>3.6856000000000004</v>
      </c>
      <c r="I1075" s="2">
        <f>'Moving Avg'!H1075</f>
        <v>4.2726499999999961</v>
      </c>
      <c r="J1075" s="17" t="str">
        <f>OBV!F1075</f>
        <v>BEARISH</v>
      </c>
      <c r="K1075" s="17" t="str">
        <f>OBV!G1075</f>
        <v>NEUTRAL</v>
      </c>
      <c r="L1075" s="17" t="str">
        <f>OBV!H1075</f>
        <v>BEARISH DIVERGENCE</v>
      </c>
      <c r="M1075" s="19">
        <f t="shared" si="160"/>
        <v>25</v>
      </c>
      <c r="N1075" s="19">
        <f t="shared" si="161"/>
        <v>0</v>
      </c>
      <c r="O1075" s="19">
        <f t="shared" si="162"/>
        <v>0</v>
      </c>
      <c r="P1075" s="19">
        <f t="shared" si="163"/>
        <v>16.5</v>
      </c>
      <c r="Q1075" s="20">
        <f t="shared" si="164"/>
        <v>11.225</v>
      </c>
      <c r="R1075" s="20">
        <f t="shared" si="165"/>
        <v>9.125</v>
      </c>
      <c r="S1075" s="20">
        <f t="shared" si="166"/>
        <v>11.175000000000001</v>
      </c>
      <c r="T1075" s="20">
        <f t="shared" si="167"/>
        <v>10.375</v>
      </c>
      <c r="U1075" s="19">
        <f t="shared" si="168"/>
        <v>10.508333333333335</v>
      </c>
      <c r="V1075" s="19">
        <f t="shared" si="169"/>
        <v>10.475000000000001</v>
      </c>
    </row>
    <row r="1076" spans="1:22" ht="13.5" x14ac:dyDescent="0.25">
      <c r="A1076" s="3">
        <f>RSI!A1076</f>
        <v>43573</v>
      </c>
      <c r="B1076" s="2">
        <f>RSI!B1076</f>
        <v>3.61</v>
      </c>
      <c r="C1076" s="2">
        <f>RSI!I1076</f>
        <v>46.707294648333075</v>
      </c>
      <c r="D1076" s="2">
        <f>MACD!E1076</f>
        <v>4.1870231945465353E-2</v>
      </c>
      <c r="E1076" s="2">
        <f>MACD!F1076</f>
        <v>1.6571517033165509E-2</v>
      </c>
      <c r="F1076" s="2">
        <f>'Moving Avg'!D1076</f>
        <v>3.6179999999999999</v>
      </c>
      <c r="G1076" s="2">
        <f>'Moving Avg'!F1076</f>
        <v>3.6655000000000002</v>
      </c>
      <c r="H1076" s="2">
        <f>'Moving Avg'!G1076</f>
        <v>3.6750000000000012</v>
      </c>
      <c r="I1076" s="2">
        <f>'Moving Avg'!H1076</f>
        <v>4.2639999999999967</v>
      </c>
      <c r="J1076" s="17" t="str">
        <f>OBV!F1076</f>
        <v>BEARISH</v>
      </c>
      <c r="K1076" s="17" t="str">
        <f>OBV!G1076</f>
        <v>NEUTRAL</v>
      </c>
      <c r="L1076" s="17" t="str">
        <f>OBV!H1076</f>
        <v>BEARISH DIVERGENCE</v>
      </c>
      <c r="M1076" s="19">
        <f t="shared" si="160"/>
        <v>25</v>
      </c>
      <c r="N1076" s="19">
        <f t="shared" si="161"/>
        <v>0</v>
      </c>
      <c r="O1076" s="19">
        <f t="shared" si="162"/>
        <v>0</v>
      </c>
      <c r="P1076" s="19">
        <f t="shared" si="163"/>
        <v>16.5</v>
      </c>
      <c r="Q1076" s="20">
        <f t="shared" si="164"/>
        <v>11.225</v>
      </c>
      <c r="R1076" s="20">
        <f t="shared" si="165"/>
        <v>9.125</v>
      </c>
      <c r="S1076" s="20">
        <f t="shared" si="166"/>
        <v>11.175000000000001</v>
      </c>
      <c r="T1076" s="20">
        <f t="shared" si="167"/>
        <v>10.375</v>
      </c>
      <c r="U1076" s="19">
        <f t="shared" si="168"/>
        <v>10.508333333333335</v>
      </c>
      <c r="V1076" s="19">
        <f t="shared" si="169"/>
        <v>10.475000000000001</v>
      </c>
    </row>
    <row r="1077" spans="1:22" ht="13.5" x14ac:dyDescent="0.25">
      <c r="A1077" s="3">
        <f>RSI!A1077</f>
        <v>43574</v>
      </c>
      <c r="B1077" s="2">
        <f>RSI!B1077</f>
        <v>3.58</v>
      </c>
      <c r="C1077" s="2">
        <f>RSI!I1077</f>
        <v>44.726682844631569</v>
      </c>
      <c r="D1077" s="2">
        <f>MACD!E1077</f>
        <v>4.0349685244494893E-2</v>
      </c>
      <c r="E1077" s="2">
        <f>MACD!F1077</f>
        <v>2.1327150675431387E-2</v>
      </c>
      <c r="F1077" s="2">
        <f>'Moving Avg'!D1077</f>
        <v>3.6139999999999999</v>
      </c>
      <c r="G1077" s="2">
        <f>'Moving Avg'!F1077</f>
        <v>3.6645000000000003</v>
      </c>
      <c r="H1077" s="2">
        <f>'Moving Avg'!G1077</f>
        <v>3.6674000000000011</v>
      </c>
      <c r="I1077" s="2">
        <f>'Moving Avg'!H1077</f>
        <v>4.2547999999999968</v>
      </c>
      <c r="J1077" s="17" t="str">
        <f>OBV!F1077</f>
        <v>BEARISH</v>
      </c>
      <c r="K1077" s="17" t="str">
        <f>OBV!G1077</f>
        <v>NEUTRAL</v>
      </c>
      <c r="L1077" s="17" t="str">
        <f>OBV!H1077</f>
        <v>CONFIRMED BEARISH</v>
      </c>
      <c r="M1077" s="19">
        <f t="shared" si="160"/>
        <v>25</v>
      </c>
      <c r="N1077" s="19">
        <f t="shared" si="161"/>
        <v>0</v>
      </c>
      <c r="O1077" s="19">
        <f t="shared" si="162"/>
        <v>0</v>
      </c>
      <c r="P1077" s="19">
        <f t="shared" si="163"/>
        <v>16.5</v>
      </c>
      <c r="Q1077" s="20">
        <f t="shared" si="164"/>
        <v>11.225</v>
      </c>
      <c r="R1077" s="20">
        <f t="shared" si="165"/>
        <v>9.125</v>
      </c>
      <c r="S1077" s="20">
        <f t="shared" si="166"/>
        <v>11.175000000000001</v>
      </c>
      <c r="T1077" s="20">
        <f t="shared" si="167"/>
        <v>10.375</v>
      </c>
      <c r="U1077" s="19">
        <f t="shared" si="168"/>
        <v>10.508333333333335</v>
      </c>
      <c r="V1077" s="19">
        <f t="shared" si="169"/>
        <v>10.475000000000001</v>
      </c>
    </row>
    <row r="1078" spans="1:22" ht="13.5" x14ac:dyDescent="0.25">
      <c r="A1078" s="3">
        <f>RSI!A1078</f>
        <v>43577</v>
      </c>
      <c r="B1078" s="2">
        <f>RSI!B1078</f>
        <v>3.61</v>
      </c>
      <c r="C1078" s="2">
        <f>RSI!I1078</f>
        <v>47.140595754212434</v>
      </c>
      <c r="D1078" s="2">
        <f>MACD!E1078</f>
        <v>3.727404682926716E-2</v>
      </c>
      <c r="E1078" s="2">
        <f>MACD!F1078</f>
        <v>2.4516529906198542E-2</v>
      </c>
      <c r="F1078" s="2">
        <f>'Moving Avg'!D1078</f>
        <v>3.6160000000000005</v>
      </c>
      <c r="G1078" s="2">
        <f>'Moving Avg'!F1078</f>
        <v>3.665</v>
      </c>
      <c r="H1078" s="2">
        <f>'Moving Avg'!G1078</f>
        <v>3.6636000000000011</v>
      </c>
      <c r="I1078" s="2">
        <f>'Moving Avg'!H1078</f>
        <v>4.2463499999999978</v>
      </c>
      <c r="J1078" s="17" t="str">
        <f>OBV!F1078</f>
        <v>BEARISH</v>
      </c>
      <c r="K1078" s="17" t="str">
        <f>OBV!G1078</f>
        <v>NEUTRAL</v>
      </c>
      <c r="L1078" s="17" t="str">
        <f>OBV!H1078</f>
        <v>BEARISH DIVERGENCE</v>
      </c>
      <c r="M1078" s="19">
        <f t="shared" si="160"/>
        <v>25</v>
      </c>
      <c r="N1078" s="19">
        <f t="shared" si="161"/>
        <v>0</v>
      </c>
      <c r="O1078" s="19">
        <f t="shared" si="162"/>
        <v>0</v>
      </c>
      <c r="P1078" s="19">
        <f t="shared" si="163"/>
        <v>16.5</v>
      </c>
      <c r="Q1078" s="20">
        <f t="shared" si="164"/>
        <v>11.225</v>
      </c>
      <c r="R1078" s="20">
        <f t="shared" si="165"/>
        <v>9.125</v>
      </c>
      <c r="S1078" s="20">
        <f t="shared" si="166"/>
        <v>11.175000000000001</v>
      </c>
      <c r="T1078" s="20">
        <f t="shared" si="167"/>
        <v>10.375</v>
      </c>
      <c r="U1078" s="19">
        <f t="shared" si="168"/>
        <v>10.508333333333335</v>
      </c>
      <c r="V1078" s="19">
        <f t="shared" si="169"/>
        <v>10.475000000000001</v>
      </c>
    </row>
    <row r="1079" spans="1:22" ht="13.5" x14ac:dyDescent="0.25">
      <c r="A1079" s="3">
        <f>RSI!A1079</f>
        <v>43578</v>
      </c>
      <c r="B1079" s="2">
        <f>RSI!B1079</f>
        <v>3.67</v>
      </c>
      <c r="C1079" s="2">
        <f>RSI!I1079</f>
        <v>51.685246519198103</v>
      </c>
      <c r="D1079" s="2">
        <f>MACD!E1079</f>
        <v>2.4297133007316507E-2</v>
      </c>
      <c r="E1079" s="2">
        <f>MACD!F1079</f>
        <v>2.4472650526422137E-2</v>
      </c>
      <c r="F1079" s="2">
        <f>'Moving Avg'!D1079</f>
        <v>3.6379999999999995</v>
      </c>
      <c r="G1079" s="2">
        <f>'Moving Avg'!F1079</f>
        <v>3.6645000000000003</v>
      </c>
      <c r="H1079" s="2">
        <f>'Moving Avg'!G1079</f>
        <v>3.6630000000000007</v>
      </c>
      <c r="I1079" s="2">
        <f>'Moving Avg'!H1079</f>
        <v>4.238699999999997</v>
      </c>
      <c r="J1079" s="17" t="str">
        <f>OBV!F1079</f>
        <v>BULLISH</v>
      </c>
      <c r="K1079" s="17" t="str">
        <f>OBV!G1079</f>
        <v>NEUTRAL</v>
      </c>
      <c r="L1079" s="17" t="str">
        <f>OBV!H1079</f>
        <v>CONFIRMED BULLISH</v>
      </c>
      <c r="M1079" s="19">
        <f t="shared" si="160"/>
        <v>25</v>
      </c>
      <c r="N1079" s="19">
        <f t="shared" si="161"/>
        <v>45</v>
      </c>
      <c r="O1079" s="19">
        <f t="shared" si="162"/>
        <v>0</v>
      </c>
      <c r="P1079" s="19">
        <f t="shared" si="163"/>
        <v>83.5</v>
      </c>
      <c r="Q1079" s="20">
        <f t="shared" si="164"/>
        <v>37.024999999999999</v>
      </c>
      <c r="R1079" s="20">
        <f t="shared" si="165"/>
        <v>34.875</v>
      </c>
      <c r="S1079" s="20">
        <f t="shared" si="166"/>
        <v>48.075000000000003</v>
      </c>
      <c r="T1079" s="20">
        <f t="shared" si="167"/>
        <v>38.375</v>
      </c>
      <c r="U1079" s="19">
        <f t="shared" si="168"/>
        <v>39.991666666666667</v>
      </c>
      <c r="V1079" s="19">
        <f t="shared" si="169"/>
        <v>39.587500000000006</v>
      </c>
    </row>
    <row r="1080" spans="1:22" ht="13.5" x14ac:dyDescent="0.25">
      <c r="A1080" s="3">
        <f>RSI!A1080</f>
        <v>43579</v>
      </c>
      <c r="B1080" s="2">
        <f>RSI!B1080</f>
        <v>3.65</v>
      </c>
      <c r="C1080" s="2">
        <f>RSI!I1080</f>
        <v>50.1378300532539</v>
      </c>
      <c r="D1080" s="2">
        <f>MACD!E1080</f>
        <v>1.465086567664553E-2</v>
      </c>
      <c r="E1080" s="2">
        <f>MACD!F1080</f>
        <v>2.2508293556466819E-2</v>
      </c>
      <c r="F1080" s="2">
        <f>'Moving Avg'!D1080</f>
        <v>3.6239999999999997</v>
      </c>
      <c r="G1080" s="2">
        <f>'Moving Avg'!F1080</f>
        <v>3.6550000000000002</v>
      </c>
      <c r="H1080" s="2">
        <f>'Moving Avg'!G1080</f>
        <v>3.660000000000001</v>
      </c>
      <c r="I1080" s="2">
        <f>'Moving Avg'!H1080</f>
        <v>4.2315499999999977</v>
      </c>
      <c r="J1080" s="17" t="str">
        <f>OBV!F1080</f>
        <v>BULLISH</v>
      </c>
      <c r="K1080" s="17" t="str">
        <f>OBV!G1080</f>
        <v>NEUTRAL</v>
      </c>
      <c r="L1080" s="17" t="str">
        <f>OBV!H1080</f>
        <v>BULLISH DIVERGENCE</v>
      </c>
      <c r="M1080" s="19">
        <f t="shared" si="160"/>
        <v>25</v>
      </c>
      <c r="N1080" s="19">
        <f t="shared" si="161"/>
        <v>45</v>
      </c>
      <c r="O1080" s="19">
        <f t="shared" si="162"/>
        <v>0</v>
      </c>
      <c r="P1080" s="19">
        <f t="shared" si="163"/>
        <v>66.5</v>
      </c>
      <c r="Q1080" s="20">
        <f t="shared" si="164"/>
        <v>34.475000000000001</v>
      </c>
      <c r="R1080" s="20">
        <f t="shared" si="165"/>
        <v>30.625</v>
      </c>
      <c r="S1080" s="20">
        <f t="shared" si="166"/>
        <v>40.424999999999997</v>
      </c>
      <c r="T1080" s="20">
        <f t="shared" si="167"/>
        <v>34.125</v>
      </c>
      <c r="U1080" s="19">
        <f t="shared" si="168"/>
        <v>35.174999999999997</v>
      </c>
      <c r="V1080" s="19">
        <f t="shared" si="169"/>
        <v>34.912499999999994</v>
      </c>
    </row>
    <row r="1081" spans="1:22" ht="13.5" x14ac:dyDescent="0.25">
      <c r="A1081" s="3">
        <f>RSI!A1081</f>
        <v>43580</v>
      </c>
      <c r="B1081" s="2">
        <f>RSI!B1081</f>
        <v>3.55</v>
      </c>
      <c r="C1081" s="2">
        <f>RSI!I1081</f>
        <v>43.177182987871753</v>
      </c>
      <c r="D1081" s="2">
        <f>MACD!E1081</f>
        <v>1.2339392803023319E-2</v>
      </c>
      <c r="E1081" s="2">
        <f>MACD!F1081</f>
        <v>2.0474513405778119E-2</v>
      </c>
      <c r="F1081" s="2">
        <f>'Moving Avg'!D1081</f>
        <v>3.6119999999999997</v>
      </c>
      <c r="G1081" s="2">
        <f>'Moving Avg'!F1081</f>
        <v>3.6384999999999996</v>
      </c>
      <c r="H1081" s="2">
        <f>'Moving Avg'!G1081</f>
        <v>3.6552000000000016</v>
      </c>
      <c r="I1081" s="2">
        <f>'Moving Avg'!H1081</f>
        <v>4.223799999999998</v>
      </c>
      <c r="J1081" s="17" t="str">
        <f>OBV!F1081</f>
        <v>BEARISH</v>
      </c>
      <c r="K1081" s="17" t="str">
        <f>OBV!G1081</f>
        <v>NEUTRAL</v>
      </c>
      <c r="L1081" s="17" t="str">
        <f>OBV!H1081</f>
        <v>CONFIRMED BEARISH</v>
      </c>
      <c r="M1081" s="19">
        <f t="shared" si="160"/>
        <v>25</v>
      </c>
      <c r="N1081" s="19">
        <f t="shared" si="161"/>
        <v>45</v>
      </c>
      <c r="O1081" s="19">
        <f t="shared" si="162"/>
        <v>0</v>
      </c>
      <c r="P1081" s="19">
        <f t="shared" si="163"/>
        <v>16.5</v>
      </c>
      <c r="Q1081" s="20">
        <f t="shared" si="164"/>
        <v>26.975000000000001</v>
      </c>
      <c r="R1081" s="20">
        <f t="shared" si="165"/>
        <v>18.125</v>
      </c>
      <c r="S1081" s="20">
        <f t="shared" si="166"/>
        <v>17.925000000000001</v>
      </c>
      <c r="T1081" s="20">
        <f t="shared" si="167"/>
        <v>21.625</v>
      </c>
      <c r="U1081" s="19">
        <f t="shared" si="168"/>
        <v>21.008333333333336</v>
      </c>
      <c r="V1081" s="19">
        <f t="shared" si="169"/>
        <v>21.162500000000001</v>
      </c>
    </row>
    <row r="1082" spans="1:22" ht="13.5" x14ac:dyDescent="0.25">
      <c r="A1082" s="3">
        <f>RSI!A1082</f>
        <v>43581</v>
      </c>
      <c r="B1082" s="2">
        <f>RSI!B1082</f>
        <v>3.64</v>
      </c>
      <c r="C1082" s="2">
        <f>RSI!I1082</f>
        <v>49.916364021688338</v>
      </c>
      <c r="D1082" s="2">
        <f>MACD!E1082</f>
        <v>4.2909238245103509E-3</v>
      </c>
      <c r="E1082" s="2">
        <f>MACD!F1082</f>
        <v>1.7237795489524567E-2</v>
      </c>
      <c r="F1082" s="2">
        <f>'Moving Avg'!D1082</f>
        <v>3.6240000000000001</v>
      </c>
      <c r="G1082" s="2">
        <f>'Moving Avg'!F1082</f>
        <v>3.6305000000000001</v>
      </c>
      <c r="H1082" s="2">
        <f>'Moving Avg'!G1082</f>
        <v>3.6520000000000006</v>
      </c>
      <c r="I1082" s="2">
        <f>'Moving Avg'!H1082</f>
        <v>4.216549999999998</v>
      </c>
      <c r="J1082" s="17" t="str">
        <f>OBV!F1082</f>
        <v>BULLISH</v>
      </c>
      <c r="K1082" s="17" t="str">
        <f>OBV!G1082</f>
        <v>NEUTRAL</v>
      </c>
      <c r="L1082" s="17" t="str">
        <f>OBV!H1082</f>
        <v>CONFIRMED BULLISH</v>
      </c>
      <c r="M1082" s="19">
        <f t="shared" si="160"/>
        <v>25</v>
      </c>
      <c r="N1082" s="19">
        <f t="shared" si="161"/>
        <v>45</v>
      </c>
      <c r="O1082" s="19">
        <f t="shared" si="162"/>
        <v>0</v>
      </c>
      <c r="P1082" s="19">
        <f t="shared" si="163"/>
        <v>83.5</v>
      </c>
      <c r="Q1082" s="20">
        <f t="shared" si="164"/>
        <v>37.024999999999999</v>
      </c>
      <c r="R1082" s="20">
        <f t="shared" si="165"/>
        <v>34.875</v>
      </c>
      <c r="S1082" s="20">
        <f t="shared" si="166"/>
        <v>48.075000000000003</v>
      </c>
      <c r="T1082" s="20">
        <f t="shared" si="167"/>
        <v>38.375</v>
      </c>
      <c r="U1082" s="19">
        <f t="shared" si="168"/>
        <v>39.991666666666667</v>
      </c>
      <c r="V1082" s="19">
        <f t="shared" si="169"/>
        <v>39.587500000000006</v>
      </c>
    </row>
    <row r="1083" spans="1:22" ht="13.5" x14ac:dyDescent="0.25">
      <c r="A1083" s="3">
        <f>RSI!A1083</f>
        <v>43584</v>
      </c>
      <c r="B1083" s="2">
        <f>RSI!B1083</f>
        <v>3.64</v>
      </c>
      <c r="C1083" s="2">
        <f>RSI!I1083</f>
        <v>49.916364021688331</v>
      </c>
      <c r="D1083" s="2">
        <f>MACD!E1083</f>
        <v>-2.5195965868545223E-3</v>
      </c>
      <c r="E1083" s="2">
        <f>MACD!F1083</f>
        <v>1.328631707424875E-2</v>
      </c>
      <c r="F1083" s="2">
        <f>'Moving Avg'!D1083</f>
        <v>3.6300000000000003</v>
      </c>
      <c r="G1083" s="2">
        <f>'Moving Avg'!F1083</f>
        <v>3.6295000000000002</v>
      </c>
      <c r="H1083" s="2">
        <f>'Moving Avg'!G1083</f>
        <v>3.6510000000000002</v>
      </c>
      <c r="I1083" s="2">
        <f>'Moving Avg'!H1083</f>
        <v>4.209299999999998</v>
      </c>
      <c r="J1083" s="17" t="str">
        <f>OBV!F1083</f>
        <v>BEARISH</v>
      </c>
      <c r="K1083" s="17" t="str">
        <f>OBV!G1083</f>
        <v>NEUTRAL</v>
      </c>
      <c r="L1083" s="17" t="str">
        <f>OBV!H1083</f>
        <v>BEARISH DIVERGENCE</v>
      </c>
      <c r="M1083" s="19">
        <f t="shared" si="160"/>
        <v>25</v>
      </c>
      <c r="N1083" s="19">
        <f t="shared" si="161"/>
        <v>45</v>
      </c>
      <c r="O1083" s="19">
        <f t="shared" si="162"/>
        <v>0</v>
      </c>
      <c r="P1083" s="19">
        <f t="shared" si="163"/>
        <v>16.5</v>
      </c>
      <c r="Q1083" s="20">
        <f t="shared" si="164"/>
        <v>26.975000000000001</v>
      </c>
      <c r="R1083" s="20">
        <f t="shared" si="165"/>
        <v>18.125</v>
      </c>
      <c r="S1083" s="20">
        <f t="shared" si="166"/>
        <v>17.925000000000001</v>
      </c>
      <c r="T1083" s="20">
        <f t="shared" si="167"/>
        <v>21.625</v>
      </c>
      <c r="U1083" s="19">
        <f t="shared" si="168"/>
        <v>21.008333333333336</v>
      </c>
      <c r="V1083" s="19">
        <f t="shared" si="169"/>
        <v>21.162500000000001</v>
      </c>
    </row>
    <row r="1084" spans="1:22" ht="13.5" x14ac:dyDescent="0.25">
      <c r="A1084" s="3">
        <f>RSI!A1084</f>
        <v>43585</v>
      </c>
      <c r="B1084" s="2">
        <f>RSI!B1084</f>
        <v>3.64</v>
      </c>
      <c r="C1084" s="2">
        <f>RSI!I1084</f>
        <v>49.916364021688338</v>
      </c>
      <c r="D1084" s="2">
        <f>MACD!E1084</f>
        <v>-1.4436447660295837E-2</v>
      </c>
      <c r="E1084" s="2">
        <f>MACD!F1084</f>
        <v>7.7417641273398331E-3</v>
      </c>
      <c r="F1084" s="2">
        <f>'Moving Avg'!D1084</f>
        <v>3.6240000000000001</v>
      </c>
      <c r="G1084" s="2">
        <f>'Moving Avg'!F1084</f>
        <v>3.629</v>
      </c>
      <c r="H1084" s="2">
        <f>'Moving Avg'!G1084</f>
        <v>3.65</v>
      </c>
      <c r="I1084" s="2">
        <f>'Moving Avg'!H1084</f>
        <v>4.2020999999999979</v>
      </c>
      <c r="J1084" s="17" t="str">
        <f>OBV!F1084</f>
        <v>BEARISH</v>
      </c>
      <c r="K1084" s="17" t="str">
        <f>OBV!G1084</f>
        <v>NEUTRAL</v>
      </c>
      <c r="L1084" s="17" t="str">
        <f>OBV!H1084</f>
        <v>CONFIRMED BEARISH</v>
      </c>
      <c r="M1084" s="19">
        <f t="shared" si="160"/>
        <v>25</v>
      </c>
      <c r="N1084" s="19">
        <f t="shared" si="161"/>
        <v>100</v>
      </c>
      <c r="O1084" s="19">
        <f t="shared" si="162"/>
        <v>0</v>
      </c>
      <c r="P1084" s="19">
        <f t="shared" si="163"/>
        <v>16.5</v>
      </c>
      <c r="Q1084" s="20">
        <f t="shared" si="164"/>
        <v>46.225000000000001</v>
      </c>
      <c r="R1084" s="20">
        <f t="shared" si="165"/>
        <v>29.125</v>
      </c>
      <c r="S1084" s="20">
        <f t="shared" si="166"/>
        <v>26.175000000000001</v>
      </c>
      <c r="T1084" s="20">
        <f t="shared" si="167"/>
        <v>35.375</v>
      </c>
      <c r="U1084" s="19">
        <f t="shared" si="168"/>
        <v>33.841666666666661</v>
      </c>
      <c r="V1084" s="19">
        <f t="shared" si="169"/>
        <v>34.224999999999994</v>
      </c>
    </row>
    <row r="1085" spans="1:22" ht="13.5" x14ac:dyDescent="0.25">
      <c r="A1085" s="3">
        <f>RSI!A1085</f>
        <v>43587</v>
      </c>
      <c r="B1085" s="2">
        <f>RSI!B1085</f>
        <v>3.73</v>
      </c>
      <c r="C1085" s="2">
        <f>RSI!I1085</f>
        <v>56.378019415094251</v>
      </c>
      <c r="D1085" s="2">
        <f>MACD!E1085</f>
        <v>-6.5714569325328043E-3</v>
      </c>
      <c r="E1085" s="2">
        <f>MACD!F1085</f>
        <v>4.8791199153653065E-3</v>
      </c>
      <c r="F1085" s="2">
        <f>'Moving Avg'!D1085</f>
        <v>3.6399999999999997</v>
      </c>
      <c r="G1085" s="2">
        <f>'Moving Avg'!F1085</f>
        <v>3.633</v>
      </c>
      <c r="H1085" s="2">
        <f>'Moving Avg'!G1085</f>
        <v>3.6515999999999997</v>
      </c>
      <c r="I1085" s="2">
        <f>'Moving Avg'!H1085</f>
        <v>4.1952999999999978</v>
      </c>
      <c r="J1085" s="17" t="str">
        <f>OBV!F1085</f>
        <v>BULLISH</v>
      </c>
      <c r="K1085" s="17" t="str">
        <f>OBV!G1085</f>
        <v>NEUTRAL</v>
      </c>
      <c r="L1085" s="17" t="str">
        <f>OBV!H1085</f>
        <v>CONFIRMED BULLISH</v>
      </c>
      <c r="M1085" s="19">
        <f t="shared" si="160"/>
        <v>25</v>
      </c>
      <c r="N1085" s="19">
        <f t="shared" si="161"/>
        <v>45</v>
      </c>
      <c r="O1085" s="19">
        <f t="shared" si="162"/>
        <v>0</v>
      </c>
      <c r="P1085" s="19">
        <f t="shared" si="163"/>
        <v>83.5</v>
      </c>
      <c r="Q1085" s="20">
        <f t="shared" si="164"/>
        <v>37.024999999999999</v>
      </c>
      <c r="R1085" s="20">
        <f t="shared" si="165"/>
        <v>34.875</v>
      </c>
      <c r="S1085" s="20">
        <f t="shared" si="166"/>
        <v>48.075000000000003</v>
      </c>
      <c r="T1085" s="20">
        <f t="shared" si="167"/>
        <v>38.375</v>
      </c>
      <c r="U1085" s="19">
        <f t="shared" si="168"/>
        <v>39.991666666666667</v>
      </c>
      <c r="V1085" s="19">
        <f t="shared" si="169"/>
        <v>39.587500000000006</v>
      </c>
    </row>
    <row r="1086" spans="1:22" ht="13.5" x14ac:dyDescent="0.25">
      <c r="A1086" s="3">
        <f>RSI!A1086</f>
        <v>43588</v>
      </c>
      <c r="B1086" s="2">
        <f>RSI!B1086</f>
        <v>3.73</v>
      </c>
      <c r="C1086" s="2">
        <f>RSI!I1086</f>
        <v>56.378019415094244</v>
      </c>
      <c r="D1086" s="2">
        <f>MACD!E1086</f>
        <v>-1.7371575799014938E-2</v>
      </c>
      <c r="E1086" s="2">
        <f>MACD!F1086</f>
        <v>4.289807724892577E-4</v>
      </c>
      <c r="F1086" s="2">
        <f>'Moving Avg'!D1086</f>
        <v>3.6759999999999997</v>
      </c>
      <c r="G1086" s="2">
        <f>'Moving Avg'!F1086</f>
        <v>3.6325000000000003</v>
      </c>
      <c r="H1086" s="2">
        <f>'Moving Avg'!G1086</f>
        <v>3.6521999999999997</v>
      </c>
      <c r="I1086" s="2">
        <f>'Moving Avg'!H1086</f>
        <v>4.1886499999999982</v>
      </c>
      <c r="J1086" s="17" t="str">
        <f>OBV!F1086</f>
        <v>BULLISH</v>
      </c>
      <c r="K1086" s="17" t="str">
        <f>OBV!G1086</f>
        <v>NEUTRAL</v>
      </c>
      <c r="L1086" s="17" t="str">
        <f>OBV!H1086</f>
        <v>CONFIRMED BULLISH</v>
      </c>
      <c r="M1086" s="19">
        <f t="shared" si="160"/>
        <v>25</v>
      </c>
      <c r="N1086" s="19">
        <f t="shared" si="161"/>
        <v>45</v>
      </c>
      <c r="O1086" s="19">
        <f t="shared" si="162"/>
        <v>0</v>
      </c>
      <c r="P1086" s="19">
        <f t="shared" si="163"/>
        <v>83.5</v>
      </c>
      <c r="Q1086" s="20">
        <f t="shared" si="164"/>
        <v>37.024999999999999</v>
      </c>
      <c r="R1086" s="20">
        <f t="shared" si="165"/>
        <v>34.875</v>
      </c>
      <c r="S1086" s="20">
        <f t="shared" si="166"/>
        <v>48.075000000000003</v>
      </c>
      <c r="T1086" s="20">
        <f t="shared" si="167"/>
        <v>38.375</v>
      </c>
      <c r="U1086" s="19">
        <f t="shared" si="168"/>
        <v>39.991666666666667</v>
      </c>
      <c r="V1086" s="19">
        <f t="shared" si="169"/>
        <v>39.587500000000006</v>
      </c>
    </row>
    <row r="1087" spans="1:22" ht="13.5" x14ac:dyDescent="0.25">
      <c r="A1087" s="3">
        <f>RSI!A1087</f>
        <v>43591</v>
      </c>
      <c r="B1087" s="2">
        <f>RSI!B1087</f>
        <v>3.72</v>
      </c>
      <c r="C1087" s="2">
        <f>RSI!I1087</f>
        <v>55.456034926693349</v>
      </c>
      <c r="D1087" s="2">
        <f>MACD!E1087</f>
        <v>-3.0877405955956228E-2</v>
      </c>
      <c r="E1087" s="2">
        <f>MACD!F1087</f>
        <v>-5.8322965731998399E-3</v>
      </c>
      <c r="F1087" s="2">
        <f>'Moving Avg'!D1087</f>
        <v>3.6920000000000002</v>
      </c>
      <c r="G1087" s="2">
        <f>'Moving Avg'!F1087</f>
        <v>3.6360000000000001</v>
      </c>
      <c r="H1087" s="2">
        <f>'Moving Avg'!G1087</f>
        <v>3.6527999999999996</v>
      </c>
      <c r="I1087" s="2">
        <f>'Moving Avg'!H1087</f>
        <v>4.181899999999998</v>
      </c>
      <c r="J1087" s="17" t="str">
        <f>OBV!F1087</f>
        <v>BULLISH</v>
      </c>
      <c r="K1087" s="17" t="str">
        <f>OBV!G1087</f>
        <v>NEUTRAL</v>
      </c>
      <c r="L1087" s="17" t="str">
        <f>OBV!H1087</f>
        <v>CONFIRMED BULLISH</v>
      </c>
      <c r="M1087" s="19">
        <f t="shared" si="160"/>
        <v>25</v>
      </c>
      <c r="N1087" s="19">
        <f t="shared" si="161"/>
        <v>100</v>
      </c>
      <c r="O1087" s="19">
        <f t="shared" si="162"/>
        <v>0</v>
      </c>
      <c r="P1087" s="19">
        <f t="shared" si="163"/>
        <v>83.5</v>
      </c>
      <c r="Q1087" s="20">
        <f t="shared" si="164"/>
        <v>56.274999999999999</v>
      </c>
      <c r="R1087" s="20">
        <f t="shared" si="165"/>
        <v>45.875</v>
      </c>
      <c r="S1087" s="20">
        <f t="shared" si="166"/>
        <v>56.325000000000003</v>
      </c>
      <c r="T1087" s="20">
        <f t="shared" si="167"/>
        <v>52.125</v>
      </c>
      <c r="U1087" s="19">
        <f t="shared" si="168"/>
        <v>52.82500000000001</v>
      </c>
      <c r="V1087" s="19">
        <f t="shared" si="169"/>
        <v>52.650000000000006</v>
      </c>
    </row>
    <row r="1088" spans="1:22" ht="13.5" x14ac:dyDescent="0.25">
      <c r="A1088" s="3">
        <f>RSI!A1088</f>
        <v>43592</v>
      </c>
      <c r="B1088" s="2">
        <f>RSI!B1088</f>
        <v>3.65</v>
      </c>
      <c r="C1088" s="2">
        <f>RSI!I1088</f>
        <v>49.369685482412116</v>
      </c>
      <c r="D1088" s="2">
        <f>MACD!E1088</f>
        <v>-3.2901889344375324E-2</v>
      </c>
      <c r="E1088" s="2">
        <f>MACD!F1088</f>
        <v>-1.1246215127434938E-2</v>
      </c>
      <c r="F1088" s="2">
        <f>'Moving Avg'!D1088</f>
        <v>3.694</v>
      </c>
      <c r="G1088" s="2">
        <f>'Moving Avg'!F1088</f>
        <v>3.6360000000000001</v>
      </c>
      <c r="H1088" s="2">
        <f>'Moving Avg'!G1088</f>
        <v>3.6503999999999994</v>
      </c>
      <c r="I1088" s="2">
        <f>'Moving Avg'!H1088</f>
        <v>4.1747999999999985</v>
      </c>
      <c r="J1088" s="17" t="str">
        <f>OBV!F1088</f>
        <v>BULLISH</v>
      </c>
      <c r="K1088" s="17" t="str">
        <f>OBV!G1088</f>
        <v>NEUTRAL</v>
      </c>
      <c r="L1088" s="17" t="str">
        <f>OBV!H1088</f>
        <v>CONFIRMED BULLISH</v>
      </c>
      <c r="M1088" s="19">
        <f t="shared" si="160"/>
        <v>25</v>
      </c>
      <c r="N1088" s="19">
        <f t="shared" si="161"/>
        <v>100</v>
      </c>
      <c r="O1088" s="19">
        <f t="shared" si="162"/>
        <v>0</v>
      </c>
      <c r="P1088" s="19">
        <f t="shared" si="163"/>
        <v>83.5</v>
      </c>
      <c r="Q1088" s="20">
        <f t="shared" si="164"/>
        <v>56.274999999999999</v>
      </c>
      <c r="R1088" s="20">
        <f t="shared" si="165"/>
        <v>45.875</v>
      </c>
      <c r="S1088" s="20">
        <f t="shared" si="166"/>
        <v>56.325000000000003</v>
      </c>
      <c r="T1088" s="20">
        <f t="shared" si="167"/>
        <v>52.125</v>
      </c>
      <c r="U1088" s="19">
        <f t="shared" si="168"/>
        <v>52.82500000000001</v>
      </c>
      <c r="V1088" s="19">
        <f t="shared" si="169"/>
        <v>52.650000000000006</v>
      </c>
    </row>
    <row r="1089" spans="1:22" ht="13.5" x14ac:dyDescent="0.25">
      <c r="A1089" s="3">
        <f>RSI!A1089</f>
        <v>43593</v>
      </c>
      <c r="B1089" s="2">
        <f>RSI!B1089</f>
        <v>3.6</v>
      </c>
      <c r="C1089" s="2">
        <f>RSI!I1089</f>
        <v>45.526192870590634</v>
      </c>
      <c r="D1089" s="2">
        <f>MACD!E1089</f>
        <v>-2.1634440268699429E-2</v>
      </c>
      <c r="E1089" s="2">
        <f>MACD!F1089</f>
        <v>-1.3323860155687837E-2</v>
      </c>
      <c r="F1089" s="2">
        <f>'Moving Avg'!D1089</f>
        <v>3.6859999999999999</v>
      </c>
      <c r="G1089" s="2">
        <f>'Moving Avg'!F1089</f>
        <v>3.6354999999999995</v>
      </c>
      <c r="H1089" s="2">
        <f>'Moving Avg'!G1089</f>
        <v>3.6486000000000001</v>
      </c>
      <c r="I1089" s="2">
        <f>'Moving Avg'!H1089</f>
        <v>4.1675999999999984</v>
      </c>
      <c r="J1089" s="17" t="str">
        <f>OBV!F1089</f>
        <v>BULLISH</v>
      </c>
      <c r="K1089" s="17" t="str">
        <f>OBV!G1089</f>
        <v>NEUTRAL</v>
      </c>
      <c r="L1089" s="17" t="str">
        <f>OBV!H1089</f>
        <v>BULLISH DIVERGENCE</v>
      </c>
      <c r="M1089" s="19">
        <f t="shared" si="160"/>
        <v>25</v>
      </c>
      <c r="N1089" s="19">
        <f t="shared" si="161"/>
        <v>45</v>
      </c>
      <c r="O1089" s="19">
        <f t="shared" si="162"/>
        <v>0</v>
      </c>
      <c r="P1089" s="19">
        <f t="shared" si="163"/>
        <v>66.5</v>
      </c>
      <c r="Q1089" s="20">
        <f t="shared" si="164"/>
        <v>34.475000000000001</v>
      </c>
      <c r="R1089" s="20">
        <f t="shared" si="165"/>
        <v>30.625</v>
      </c>
      <c r="S1089" s="20">
        <f t="shared" si="166"/>
        <v>40.424999999999997</v>
      </c>
      <c r="T1089" s="20">
        <f t="shared" si="167"/>
        <v>34.125</v>
      </c>
      <c r="U1089" s="19">
        <f t="shared" si="168"/>
        <v>35.174999999999997</v>
      </c>
      <c r="V1089" s="19">
        <f t="shared" si="169"/>
        <v>34.912499999999994</v>
      </c>
    </row>
    <row r="1090" spans="1:22" ht="13.5" x14ac:dyDescent="0.25">
      <c r="A1090" s="3">
        <f>RSI!A1090</f>
        <v>43594</v>
      </c>
      <c r="B1090" s="2">
        <f>RSI!B1090</f>
        <v>3.55</v>
      </c>
      <c r="C1090" s="2">
        <f>RSI!I1090</f>
        <v>42.004539542346372</v>
      </c>
      <c r="D1090" s="2">
        <f>MACD!E1090</f>
        <v>-1.1135619024011056E-2</v>
      </c>
      <c r="E1090" s="2">
        <f>MACD!F1090</f>
        <v>-1.2886211929352482E-2</v>
      </c>
      <c r="F1090" s="2">
        <f>'Moving Avg'!D1090</f>
        <v>3.65</v>
      </c>
      <c r="G1090" s="2">
        <f>'Moving Avg'!F1090</f>
        <v>3.6324999999999994</v>
      </c>
      <c r="H1090" s="2">
        <f>'Moving Avg'!G1090</f>
        <v>3.6457999999999999</v>
      </c>
      <c r="I1090" s="2">
        <f>'Moving Avg'!H1090</f>
        <v>4.1600999999999981</v>
      </c>
      <c r="J1090" s="17" t="str">
        <f>OBV!F1090</f>
        <v>BEARISH</v>
      </c>
      <c r="K1090" s="17" t="str">
        <f>OBV!G1090</f>
        <v>NEUTRAL</v>
      </c>
      <c r="L1090" s="17" t="str">
        <f>OBV!H1090</f>
        <v>CONFIRMED BEARISH</v>
      </c>
      <c r="M1090" s="19">
        <f t="shared" ref="M1090:M1153" si="170">IF(C1090&lt;30,50, IF(C1090&gt;70, 0, 25))</f>
        <v>25</v>
      </c>
      <c r="N1090" s="19">
        <f t="shared" ref="N1090:N1153" si="171">IF(E1090-D1090&gt;0.02, 100, IF(E1090-D1090&lt;0,0,45))</f>
        <v>0</v>
      </c>
      <c r="O1090" s="19">
        <f t="shared" ref="O1090:O1153" si="172">IF(F1090-I1090&gt;10,100,IF(F1090-I1090&gt;5,75, IF(F1090-I1090&gt;0,50,0)))</f>
        <v>0</v>
      </c>
      <c r="P1090" s="19">
        <f t="shared" ref="P1090:P1153" si="173">IF(L1090="confirmed bullish", 34, IF(L1090="bullish divergence",17, 0))+IF(J1090="bullish",33,IF(J1090="bearish",0,16.5))+IF(K1090="strong",33,IF(K1090="weak",0,16.5))</f>
        <v>16.5</v>
      </c>
      <c r="Q1090" s="20">
        <f t="shared" si="164"/>
        <v>11.225</v>
      </c>
      <c r="R1090" s="20">
        <f t="shared" si="165"/>
        <v>9.125</v>
      </c>
      <c r="S1090" s="20">
        <f t="shared" si="166"/>
        <v>11.175000000000001</v>
      </c>
      <c r="T1090" s="20">
        <f t="shared" si="167"/>
        <v>10.375</v>
      </c>
      <c r="U1090" s="19">
        <f t="shared" si="168"/>
        <v>10.508333333333335</v>
      </c>
      <c r="V1090" s="19">
        <f t="shared" si="169"/>
        <v>10.475000000000001</v>
      </c>
    </row>
    <row r="1091" spans="1:22" ht="13.5" x14ac:dyDescent="0.25">
      <c r="A1091" s="3">
        <f>RSI!A1091</f>
        <v>43595</v>
      </c>
      <c r="B1091" s="2">
        <f>RSI!B1091</f>
        <v>3.6</v>
      </c>
      <c r="C1091" s="2">
        <f>RSI!I1091</f>
        <v>46.464318051204742</v>
      </c>
      <c r="D1091" s="2">
        <f>MACD!E1091</f>
        <v>-2.0731863131174588E-2</v>
      </c>
      <c r="E1091" s="2">
        <f>MACD!F1091</f>
        <v>-1.4455342169716903E-2</v>
      </c>
      <c r="F1091" s="2">
        <f>'Moving Avg'!D1091</f>
        <v>3.6240000000000001</v>
      </c>
      <c r="G1091" s="2">
        <f>'Moving Avg'!F1091</f>
        <v>3.632499999999999</v>
      </c>
      <c r="H1091" s="2">
        <f>'Moving Avg'!G1091</f>
        <v>3.6457999999999995</v>
      </c>
      <c r="I1091" s="2">
        <f>'Moving Avg'!H1091</f>
        <v>4.1530999999999985</v>
      </c>
      <c r="J1091" s="17" t="str">
        <f>OBV!F1091</f>
        <v>BEARISH</v>
      </c>
      <c r="K1091" s="17" t="str">
        <f>OBV!G1091</f>
        <v>NEUTRAL</v>
      </c>
      <c r="L1091" s="17" t="str">
        <f>OBV!H1091</f>
        <v>CONFIRMED BEARISH</v>
      </c>
      <c r="M1091" s="19">
        <f t="shared" si="170"/>
        <v>25</v>
      </c>
      <c r="N1091" s="19">
        <f t="shared" si="171"/>
        <v>45</v>
      </c>
      <c r="O1091" s="19">
        <f t="shared" si="172"/>
        <v>0</v>
      </c>
      <c r="P1091" s="19">
        <f t="shared" si="173"/>
        <v>16.5</v>
      </c>
      <c r="Q1091" s="20">
        <f t="shared" ref="Q1091:Q1154" si="174">0.35*M1091+N1091*0.35+O1091*0.15+P1091*0.15</f>
        <v>26.975000000000001</v>
      </c>
      <c r="R1091" s="20">
        <f t="shared" ref="R1091:R1154" si="175">M1091*0.2+N1091*0.2+O1091*0.35+P1091*0.25</f>
        <v>18.125</v>
      </c>
      <c r="S1091" s="20">
        <f t="shared" ref="S1091:S1154" si="176">M1091*0.15+N1091*0.15+O1091*0.25+P1091*0.45</f>
        <v>17.925000000000001</v>
      </c>
      <c r="T1091" s="20">
        <f t="shared" ref="T1091:T1154" si="177">0.25*SUM(M1091:P1091)</f>
        <v>21.625</v>
      </c>
      <c r="U1091" s="19">
        <f t="shared" ref="U1091:U1154" si="178">SUM(Q1091:S1091)/3</f>
        <v>21.008333333333336</v>
      </c>
      <c r="V1091" s="19">
        <f t="shared" ref="V1091:V1154" si="179">SUM(Q1091:T1091)/4</f>
        <v>21.162500000000001</v>
      </c>
    </row>
    <row r="1092" spans="1:22" ht="13.5" x14ac:dyDescent="0.25">
      <c r="A1092" s="3">
        <f>RSI!A1092</f>
        <v>43598</v>
      </c>
      <c r="B1092" s="2">
        <f>RSI!B1092</f>
        <v>3.6</v>
      </c>
      <c r="C1092" s="2">
        <f>RSI!I1092</f>
        <v>46.464318051204749</v>
      </c>
      <c r="D1092" s="2">
        <f>MACD!E1092</f>
        <v>-1.473767417660321E-2</v>
      </c>
      <c r="E1092" s="2">
        <f>MACD!F1092</f>
        <v>-1.4511808571094166E-2</v>
      </c>
      <c r="F1092" s="2">
        <f>'Moving Avg'!D1092</f>
        <v>3.6</v>
      </c>
      <c r="G1092" s="2">
        <f>'Moving Avg'!F1092</f>
        <v>3.632499999999999</v>
      </c>
      <c r="H1092" s="2">
        <f>'Moving Avg'!G1092</f>
        <v>3.6443999999999988</v>
      </c>
      <c r="I1092" s="2">
        <f>'Moving Avg'!H1092</f>
        <v>4.1458499999999994</v>
      </c>
      <c r="J1092" s="17" t="str">
        <f>OBV!F1092</f>
        <v>BEARISH</v>
      </c>
      <c r="K1092" s="17" t="str">
        <f>OBV!G1092</f>
        <v>NEUTRAL</v>
      </c>
      <c r="L1092" s="17" t="str">
        <f>OBV!H1092</f>
        <v>CONFIRMED BEARISH</v>
      </c>
      <c r="M1092" s="19">
        <f t="shared" si="170"/>
        <v>25</v>
      </c>
      <c r="N1092" s="19">
        <f t="shared" si="171"/>
        <v>45</v>
      </c>
      <c r="O1092" s="19">
        <f t="shared" si="172"/>
        <v>0</v>
      </c>
      <c r="P1092" s="19">
        <f t="shared" si="173"/>
        <v>16.5</v>
      </c>
      <c r="Q1092" s="20">
        <f t="shared" si="174"/>
        <v>26.975000000000001</v>
      </c>
      <c r="R1092" s="20">
        <f t="shared" si="175"/>
        <v>18.125</v>
      </c>
      <c r="S1092" s="20">
        <f t="shared" si="176"/>
        <v>17.925000000000001</v>
      </c>
      <c r="T1092" s="20">
        <f t="shared" si="177"/>
        <v>21.625</v>
      </c>
      <c r="U1092" s="19">
        <f t="shared" si="178"/>
        <v>21.008333333333336</v>
      </c>
      <c r="V1092" s="19">
        <f t="shared" si="179"/>
        <v>21.162500000000001</v>
      </c>
    </row>
    <row r="1093" spans="1:22" ht="13.5" x14ac:dyDescent="0.25">
      <c r="A1093" s="3">
        <f>RSI!A1093</f>
        <v>43599</v>
      </c>
      <c r="B1093" s="2">
        <f>RSI!B1093</f>
        <v>3.6</v>
      </c>
      <c r="C1093" s="2">
        <f>RSI!I1093</f>
        <v>46.464318051204749</v>
      </c>
      <c r="D1093" s="2">
        <f>MACD!E1093</f>
        <v>-9.4175811304104684E-3</v>
      </c>
      <c r="E1093" s="2">
        <f>MACD!F1093</f>
        <v>-1.3492963082957428E-2</v>
      </c>
      <c r="F1093" s="2">
        <f>'Moving Avg'!D1093</f>
        <v>3.59</v>
      </c>
      <c r="G1093" s="2">
        <f>'Moving Avg'!F1093</f>
        <v>3.632499999999999</v>
      </c>
      <c r="H1093" s="2">
        <f>'Moving Avg'!G1093</f>
        <v>3.6433999999999984</v>
      </c>
      <c r="I1093" s="2">
        <f>'Moving Avg'!H1093</f>
        <v>4.1383499999999991</v>
      </c>
      <c r="J1093" s="17" t="str">
        <f>OBV!F1093</f>
        <v>BEARISH</v>
      </c>
      <c r="K1093" s="17" t="str">
        <f>OBV!G1093</f>
        <v>NEUTRAL</v>
      </c>
      <c r="L1093" s="17" t="str">
        <f>OBV!H1093</f>
        <v>CONFIRMED BEARISH</v>
      </c>
      <c r="M1093" s="19">
        <f t="shared" si="170"/>
        <v>25</v>
      </c>
      <c r="N1093" s="19">
        <f t="shared" si="171"/>
        <v>0</v>
      </c>
      <c r="O1093" s="19">
        <f t="shared" si="172"/>
        <v>0</v>
      </c>
      <c r="P1093" s="19">
        <f t="shared" si="173"/>
        <v>16.5</v>
      </c>
      <c r="Q1093" s="20">
        <f t="shared" si="174"/>
        <v>11.225</v>
      </c>
      <c r="R1093" s="20">
        <f t="shared" si="175"/>
        <v>9.125</v>
      </c>
      <c r="S1093" s="20">
        <f t="shared" si="176"/>
        <v>11.175000000000001</v>
      </c>
      <c r="T1093" s="20">
        <f t="shared" si="177"/>
        <v>10.375</v>
      </c>
      <c r="U1093" s="19">
        <f t="shared" si="178"/>
        <v>10.508333333333335</v>
      </c>
      <c r="V1093" s="19">
        <f t="shared" si="179"/>
        <v>10.475000000000001</v>
      </c>
    </row>
    <row r="1094" spans="1:22" ht="13.5" x14ac:dyDescent="0.25">
      <c r="A1094" s="3">
        <f>RSI!A1094</f>
        <v>43600</v>
      </c>
      <c r="B1094" s="2">
        <f>RSI!B1094</f>
        <v>3.6</v>
      </c>
      <c r="C1094" s="2">
        <f>RSI!I1094</f>
        <v>46.464318051204749</v>
      </c>
      <c r="D1094" s="2">
        <f>MACD!E1094</f>
        <v>-4.686253745155522E-3</v>
      </c>
      <c r="E1094" s="2">
        <f>MACD!F1094</f>
        <v>-1.1731621215397049E-2</v>
      </c>
      <c r="F1094" s="2">
        <f>'Moving Avg'!D1094</f>
        <v>3.59</v>
      </c>
      <c r="G1094" s="2">
        <f>'Moving Avg'!F1094</f>
        <v>3.6344999999999983</v>
      </c>
      <c r="H1094" s="2">
        <f>'Moving Avg'!G1094</f>
        <v>3.6419999999999986</v>
      </c>
      <c r="I1094" s="2">
        <f>'Moving Avg'!H1094</f>
        <v>4.1314500000000001</v>
      </c>
      <c r="J1094" s="17" t="str">
        <f>OBV!F1094</f>
        <v>BEARISH</v>
      </c>
      <c r="K1094" s="17" t="str">
        <f>OBV!G1094</f>
        <v>NEUTRAL</v>
      </c>
      <c r="L1094" s="17" t="str">
        <f>OBV!H1094</f>
        <v>NEUTRAL</v>
      </c>
      <c r="M1094" s="19">
        <f t="shared" si="170"/>
        <v>25</v>
      </c>
      <c r="N1094" s="19">
        <f t="shared" si="171"/>
        <v>0</v>
      </c>
      <c r="O1094" s="19">
        <f t="shared" si="172"/>
        <v>0</v>
      </c>
      <c r="P1094" s="19">
        <f t="shared" si="173"/>
        <v>16.5</v>
      </c>
      <c r="Q1094" s="20">
        <f t="shared" si="174"/>
        <v>11.225</v>
      </c>
      <c r="R1094" s="20">
        <f t="shared" si="175"/>
        <v>9.125</v>
      </c>
      <c r="S1094" s="20">
        <f t="shared" si="176"/>
        <v>11.175000000000001</v>
      </c>
      <c r="T1094" s="20">
        <f t="shared" si="177"/>
        <v>10.375</v>
      </c>
      <c r="U1094" s="19">
        <f t="shared" si="178"/>
        <v>10.508333333333335</v>
      </c>
      <c r="V1094" s="19">
        <f t="shared" si="179"/>
        <v>10.475000000000001</v>
      </c>
    </row>
    <row r="1095" spans="1:22" ht="13.5" x14ac:dyDescent="0.25">
      <c r="A1095" s="3">
        <f>RSI!A1095</f>
        <v>43601</v>
      </c>
      <c r="B1095" s="2">
        <f>RSI!B1095</f>
        <v>3.6</v>
      </c>
      <c r="C1095" s="2">
        <f>RSI!I1095</f>
        <v>46.464318051204756</v>
      </c>
      <c r="D1095" s="2">
        <f>MACD!E1095</f>
        <v>1.3376025587966911E-2</v>
      </c>
      <c r="E1095" s="2">
        <f>MACD!F1095</f>
        <v>-6.7100918547242563E-3</v>
      </c>
      <c r="F1095" s="2">
        <f>'Moving Avg'!D1095</f>
        <v>3.6</v>
      </c>
      <c r="G1095" s="2">
        <f>'Moving Avg'!F1095</f>
        <v>3.6284999999999989</v>
      </c>
      <c r="H1095" s="2">
        <f>'Moving Avg'!G1095</f>
        <v>3.6405999999999987</v>
      </c>
      <c r="I1095" s="2">
        <f>'Moving Avg'!H1095</f>
        <v>4.1239999999999988</v>
      </c>
      <c r="J1095" s="17" t="str">
        <f>OBV!F1095</f>
        <v>BULLISH</v>
      </c>
      <c r="K1095" s="17" t="str">
        <f>OBV!G1095</f>
        <v>NEUTRAL</v>
      </c>
      <c r="L1095" s="17" t="str">
        <f>OBV!H1095</f>
        <v>CONFIRMED BULLISH</v>
      </c>
      <c r="M1095" s="19">
        <f t="shared" si="170"/>
        <v>25</v>
      </c>
      <c r="N1095" s="19">
        <f t="shared" si="171"/>
        <v>0</v>
      </c>
      <c r="O1095" s="19">
        <f t="shared" si="172"/>
        <v>0</v>
      </c>
      <c r="P1095" s="19">
        <f t="shared" si="173"/>
        <v>83.5</v>
      </c>
      <c r="Q1095" s="20">
        <f t="shared" si="174"/>
        <v>21.274999999999999</v>
      </c>
      <c r="R1095" s="20">
        <f t="shared" si="175"/>
        <v>25.875</v>
      </c>
      <c r="S1095" s="20">
        <f t="shared" si="176"/>
        <v>41.325000000000003</v>
      </c>
      <c r="T1095" s="20">
        <f t="shared" si="177"/>
        <v>27.125</v>
      </c>
      <c r="U1095" s="19">
        <f t="shared" si="178"/>
        <v>29.491666666666664</v>
      </c>
      <c r="V1095" s="19">
        <f t="shared" si="179"/>
        <v>28.9</v>
      </c>
    </row>
    <row r="1096" spans="1:22" ht="13.5" x14ac:dyDescent="0.25">
      <c r="A1096" s="3">
        <f>RSI!A1096</f>
        <v>43602</v>
      </c>
      <c r="B1096" s="2">
        <f>RSI!B1096</f>
        <v>3.6</v>
      </c>
      <c r="C1096" s="2">
        <f>RSI!I1096</f>
        <v>46.464318051204749</v>
      </c>
      <c r="D1096" s="2">
        <f>MACD!E1096</f>
        <v>2.885643218129097E-2</v>
      </c>
      <c r="E1096" s="2">
        <f>MACD!F1096</f>
        <v>4.0321295247878856E-4</v>
      </c>
      <c r="F1096" s="2">
        <f>'Moving Avg'!D1096</f>
        <v>3.6</v>
      </c>
      <c r="G1096" s="2">
        <f>'Moving Avg'!F1096</f>
        <v>3.6279999999999992</v>
      </c>
      <c r="H1096" s="2">
        <f>'Moving Avg'!G1096</f>
        <v>3.6391999999999984</v>
      </c>
      <c r="I1096" s="2">
        <f>'Moving Avg'!H1096</f>
        <v>4.1169999999999991</v>
      </c>
      <c r="J1096" s="17" t="str">
        <f>OBV!F1096</f>
        <v>NEUTRAL</v>
      </c>
      <c r="K1096" s="17" t="str">
        <f>OBV!G1096</f>
        <v>NEUTRAL</v>
      </c>
      <c r="L1096" s="17" t="str">
        <f>OBV!H1096</f>
        <v>NEUTRAL</v>
      </c>
      <c r="M1096" s="19">
        <f t="shared" si="170"/>
        <v>25</v>
      </c>
      <c r="N1096" s="19">
        <f t="shared" si="171"/>
        <v>0</v>
      </c>
      <c r="O1096" s="19">
        <f t="shared" si="172"/>
        <v>0</v>
      </c>
      <c r="P1096" s="19">
        <f t="shared" si="173"/>
        <v>33</v>
      </c>
      <c r="Q1096" s="20">
        <f t="shared" si="174"/>
        <v>13.7</v>
      </c>
      <c r="R1096" s="20">
        <f t="shared" si="175"/>
        <v>13.25</v>
      </c>
      <c r="S1096" s="20">
        <f t="shared" si="176"/>
        <v>18.600000000000001</v>
      </c>
      <c r="T1096" s="20">
        <f t="shared" si="177"/>
        <v>14.5</v>
      </c>
      <c r="U1096" s="19">
        <f t="shared" si="178"/>
        <v>15.183333333333332</v>
      </c>
      <c r="V1096" s="19">
        <f t="shared" si="179"/>
        <v>15.012499999999999</v>
      </c>
    </row>
    <row r="1097" spans="1:22" ht="13.5" x14ac:dyDescent="0.25">
      <c r="A1097" s="3">
        <f>RSI!A1097</f>
        <v>43605</v>
      </c>
      <c r="B1097" s="2">
        <f>RSI!B1097</f>
        <v>3.55</v>
      </c>
      <c r="C1097" s="2">
        <f>RSI!I1097</f>
        <v>41.48757273355389</v>
      </c>
      <c r="D1097" s="2">
        <f>MACD!E1097</f>
        <v>4.4302831282256427E-2</v>
      </c>
      <c r="E1097" s="2">
        <f>MACD!F1097</f>
        <v>9.1831366184343174E-3</v>
      </c>
      <c r="F1097" s="2">
        <f>'Moving Avg'!D1097</f>
        <v>3.59</v>
      </c>
      <c r="G1097" s="2">
        <f>'Moving Avg'!F1097</f>
        <v>3.6264999999999992</v>
      </c>
      <c r="H1097" s="2">
        <f>'Moving Avg'!G1097</f>
        <v>3.6373999999999991</v>
      </c>
      <c r="I1097" s="2">
        <f>'Moving Avg'!H1097</f>
        <v>4.1097499999999991</v>
      </c>
      <c r="J1097" s="17" t="str">
        <f>OBV!F1097</f>
        <v>BEARISH</v>
      </c>
      <c r="K1097" s="17" t="str">
        <f>OBV!G1097</f>
        <v>NEUTRAL</v>
      </c>
      <c r="L1097" s="17" t="str">
        <f>OBV!H1097</f>
        <v>CONFIRMED BEARISH</v>
      </c>
      <c r="M1097" s="19">
        <f t="shared" si="170"/>
        <v>25</v>
      </c>
      <c r="N1097" s="19">
        <f t="shared" si="171"/>
        <v>0</v>
      </c>
      <c r="O1097" s="19">
        <f t="shared" si="172"/>
        <v>0</v>
      </c>
      <c r="P1097" s="19">
        <f t="shared" si="173"/>
        <v>16.5</v>
      </c>
      <c r="Q1097" s="20">
        <f t="shared" si="174"/>
        <v>11.225</v>
      </c>
      <c r="R1097" s="20">
        <f t="shared" si="175"/>
        <v>9.125</v>
      </c>
      <c r="S1097" s="20">
        <f t="shared" si="176"/>
        <v>11.175000000000001</v>
      </c>
      <c r="T1097" s="20">
        <f t="shared" si="177"/>
        <v>10.375</v>
      </c>
      <c r="U1097" s="19">
        <f t="shared" si="178"/>
        <v>10.508333333333335</v>
      </c>
      <c r="V1097" s="19">
        <f t="shared" si="179"/>
        <v>10.475000000000001</v>
      </c>
    </row>
    <row r="1098" spans="1:22" ht="13.5" x14ac:dyDescent="0.25">
      <c r="A1098" s="3">
        <f>RSI!A1098</f>
        <v>43606</v>
      </c>
      <c r="B1098" s="2">
        <f>RSI!B1098</f>
        <v>3.59</v>
      </c>
      <c r="C1098" s="2">
        <f>RSI!I1098</f>
        <v>46.430853169933826</v>
      </c>
      <c r="D1098" s="2">
        <f>MACD!E1098</f>
        <v>4.4104963554724819E-2</v>
      </c>
      <c r="E1098" s="2">
        <f>MACD!F1098</f>
        <v>1.6167502005692419E-2</v>
      </c>
      <c r="F1098" s="2">
        <f>'Moving Avg'!D1098</f>
        <v>3.5880000000000001</v>
      </c>
      <c r="G1098" s="2">
        <f>'Moving Avg'!F1098</f>
        <v>3.6255000000000002</v>
      </c>
      <c r="H1098" s="2">
        <f>'Moving Avg'!G1098</f>
        <v>3.637999999999999</v>
      </c>
      <c r="I1098" s="2">
        <f>'Moving Avg'!H1098</f>
        <v>4.1022499999999997</v>
      </c>
      <c r="J1098" s="17" t="str">
        <f>OBV!F1098</f>
        <v>BULLISH</v>
      </c>
      <c r="K1098" s="17" t="str">
        <f>OBV!G1098</f>
        <v>NEUTRAL</v>
      </c>
      <c r="L1098" s="17" t="str">
        <f>OBV!H1098</f>
        <v>BULLISH DIVERGENCE</v>
      </c>
      <c r="M1098" s="19">
        <f t="shared" si="170"/>
        <v>25</v>
      </c>
      <c r="N1098" s="19">
        <f t="shared" si="171"/>
        <v>0</v>
      </c>
      <c r="O1098" s="19">
        <f t="shared" si="172"/>
        <v>0</v>
      </c>
      <c r="P1098" s="19">
        <f t="shared" si="173"/>
        <v>66.5</v>
      </c>
      <c r="Q1098" s="20">
        <f t="shared" si="174"/>
        <v>18.725000000000001</v>
      </c>
      <c r="R1098" s="20">
        <f t="shared" si="175"/>
        <v>21.625</v>
      </c>
      <c r="S1098" s="20">
        <f t="shared" si="176"/>
        <v>33.674999999999997</v>
      </c>
      <c r="T1098" s="20">
        <f t="shared" si="177"/>
        <v>22.875</v>
      </c>
      <c r="U1098" s="19">
        <f t="shared" si="178"/>
        <v>24.675000000000001</v>
      </c>
      <c r="V1098" s="19">
        <f t="shared" si="179"/>
        <v>24.225000000000001</v>
      </c>
    </row>
    <row r="1099" spans="1:22" ht="13.5" x14ac:dyDescent="0.25">
      <c r="A1099" s="3">
        <f>RSI!A1099</f>
        <v>43607</v>
      </c>
      <c r="B1099" s="2">
        <f>RSI!B1099</f>
        <v>3.56</v>
      </c>
      <c r="C1099" s="2">
        <f>RSI!I1099</f>
        <v>43.464980061677551</v>
      </c>
      <c r="D1099" s="2">
        <f>MACD!E1099</f>
        <v>3.8660993528257137E-2</v>
      </c>
      <c r="E1099" s="2">
        <f>MACD!F1099</f>
        <v>2.0666200310205364E-2</v>
      </c>
      <c r="F1099" s="2">
        <f>'Moving Avg'!D1099</f>
        <v>3.5799999999999996</v>
      </c>
      <c r="G1099" s="2">
        <f>'Moving Avg'!F1099</f>
        <v>3.620000000000001</v>
      </c>
      <c r="H1099" s="2">
        <f>'Moving Avg'!G1099</f>
        <v>3.6361999999999997</v>
      </c>
      <c r="I1099" s="2">
        <f>'Moving Avg'!H1099</f>
        <v>4.0943000000000005</v>
      </c>
      <c r="J1099" s="17" t="str">
        <f>OBV!F1099</f>
        <v>BULLISH</v>
      </c>
      <c r="K1099" s="17" t="str">
        <f>OBV!G1099</f>
        <v>NEUTRAL</v>
      </c>
      <c r="L1099" s="17" t="str">
        <f>OBV!H1099</f>
        <v>BULLISH DIVERGENCE</v>
      </c>
      <c r="M1099" s="19">
        <f t="shared" si="170"/>
        <v>25</v>
      </c>
      <c r="N1099" s="19">
        <f t="shared" si="171"/>
        <v>0</v>
      </c>
      <c r="O1099" s="19">
        <f t="shared" si="172"/>
        <v>0</v>
      </c>
      <c r="P1099" s="19">
        <f t="shared" si="173"/>
        <v>66.5</v>
      </c>
      <c r="Q1099" s="20">
        <f t="shared" si="174"/>
        <v>18.725000000000001</v>
      </c>
      <c r="R1099" s="20">
        <f t="shared" si="175"/>
        <v>21.625</v>
      </c>
      <c r="S1099" s="20">
        <f t="shared" si="176"/>
        <v>33.674999999999997</v>
      </c>
      <c r="T1099" s="20">
        <f t="shared" si="177"/>
        <v>22.875</v>
      </c>
      <c r="U1099" s="19">
        <f t="shared" si="178"/>
        <v>24.675000000000001</v>
      </c>
      <c r="V1099" s="19">
        <f t="shared" si="179"/>
        <v>24.225000000000001</v>
      </c>
    </row>
    <row r="1100" spans="1:22" ht="13.5" x14ac:dyDescent="0.25">
      <c r="A1100" s="3">
        <f>RSI!A1100</f>
        <v>43608</v>
      </c>
      <c r="B1100" s="2">
        <f>RSI!B1100</f>
        <v>3.5</v>
      </c>
      <c r="C1100" s="2">
        <f>RSI!I1100</f>
        <v>38.208228166524577</v>
      </c>
      <c r="D1100" s="2">
        <f>MACD!E1100</f>
        <v>3.1163170931700179E-2</v>
      </c>
      <c r="E1100" s="2">
        <f>MACD!F1100</f>
        <v>2.2765594434504328E-2</v>
      </c>
      <c r="F1100" s="2">
        <f>'Moving Avg'!D1100</f>
        <v>3.56</v>
      </c>
      <c r="G1100" s="2">
        <f>'Moving Avg'!F1100</f>
        <v>3.6124999999999998</v>
      </c>
      <c r="H1100" s="2">
        <f>'Moving Avg'!G1100</f>
        <v>3.6334</v>
      </c>
      <c r="I1100" s="2">
        <f>'Moving Avg'!H1100</f>
        <v>4.0853000000000002</v>
      </c>
      <c r="J1100" s="17" t="str">
        <f>OBV!F1100</f>
        <v>BULLISH</v>
      </c>
      <c r="K1100" s="17" t="str">
        <f>OBV!G1100</f>
        <v>NEUTRAL</v>
      </c>
      <c r="L1100" s="17" t="str">
        <f>OBV!H1100</f>
        <v>BULLISH DIVERGENCE</v>
      </c>
      <c r="M1100" s="19">
        <f t="shared" si="170"/>
        <v>25</v>
      </c>
      <c r="N1100" s="19">
        <f t="shared" si="171"/>
        <v>0</v>
      </c>
      <c r="O1100" s="19">
        <f t="shared" si="172"/>
        <v>0</v>
      </c>
      <c r="P1100" s="19">
        <f t="shared" si="173"/>
        <v>66.5</v>
      </c>
      <c r="Q1100" s="20">
        <f t="shared" si="174"/>
        <v>18.725000000000001</v>
      </c>
      <c r="R1100" s="20">
        <f t="shared" si="175"/>
        <v>21.625</v>
      </c>
      <c r="S1100" s="20">
        <f t="shared" si="176"/>
        <v>33.674999999999997</v>
      </c>
      <c r="T1100" s="20">
        <f t="shared" si="177"/>
        <v>22.875</v>
      </c>
      <c r="U1100" s="19">
        <f t="shared" si="178"/>
        <v>24.675000000000001</v>
      </c>
      <c r="V1100" s="19">
        <f t="shared" si="179"/>
        <v>24.225000000000001</v>
      </c>
    </row>
    <row r="1101" spans="1:22" ht="13.5" x14ac:dyDescent="0.25">
      <c r="A1101" s="3">
        <f>RSI!A1101</f>
        <v>43609</v>
      </c>
      <c r="B1101" s="2">
        <f>RSI!B1101</f>
        <v>3.46</v>
      </c>
      <c r="C1101" s="2">
        <f>RSI!I1101</f>
        <v>35.155651565026133</v>
      </c>
      <c r="D1101" s="2">
        <f>MACD!E1101</f>
        <v>3.6158743872498178E-2</v>
      </c>
      <c r="E1101" s="2">
        <f>MACD!F1101</f>
        <v>2.5444224322103103E-2</v>
      </c>
      <c r="F1101" s="2">
        <f>'Moving Avg'!D1101</f>
        <v>3.532</v>
      </c>
      <c r="G1101" s="2">
        <f>'Moving Avg'!F1101</f>
        <v>3.6079999999999997</v>
      </c>
      <c r="H1101" s="2">
        <f>'Moving Avg'!G1101</f>
        <v>3.6318000000000001</v>
      </c>
      <c r="I1101" s="2">
        <f>'Moving Avg'!H1101</f>
        <v>4.0768500000000003</v>
      </c>
      <c r="J1101" s="17" t="str">
        <f>OBV!F1101</f>
        <v>BEARISH</v>
      </c>
      <c r="K1101" s="17" t="str">
        <f>OBV!G1101</f>
        <v>NEUTRAL</v>
      </c>
      <c r="L1101" s="17" t="str">
        <f>OBV!H1101</f>
        <v>CONFIRMED BEARISH</v>
      </c>
      <c r="M1101" s="19">
        <f t="shared" si="170"/>
        <v>25</v>
      </c>
      <c r="N1101" s="19">
        <f t="shared" si="171"/>
        <v>0</v>
      </c>
      <c r="O1101" s="19">
        <f t="shared" si="172"/>
        <v>0</v>
      </c>
      <c r="P1101" s="19">
        <f t="shared" si="173"/>
        <v>16.5</v>
      </c>
      <c r="Q1101" s="20">
        <f t="shared" si="174"/>
        <v>11.225</v>
      </c>
      <c r="R1101" s="20">
        <f t="shared" si="175"/>
        <v>9.125</v>
      </c>
      <c r="S1101" s="20">
        <f t="shared" si="176"/>
        <v>11.175000000000001</v>
      </c>
      <c r="T1101" s="20">
        <f t="shared" si="177"/>
        <v>10.375</v>
      </c>
      <c r="U1101" s="19">
        <f t="shared" si="178"/>
        <v>10.508333333333335</v>
      </c>
      <c r="V1101" s="19">
        <f t="shared" si="179"/>
        <v>10.475000000000001</v>
      </c>
    </row>
    <row r="1102" spans="1:22" ht="13.5" x14ac:dyDescent="0.25">
      <c r="A1102" s="3">
        <f>RSI!A1102</f>
        <v>43612</v>
      </c>
      <c r="B1102" s="2">
        <f>RSI!B1102</f>
        <v>3.52</v>
      </c>
      <c r="C1102" s="2">
        <f>RSI!I1102</f>
        <v>42.567754041287387</v>
      </c>
      <c r="D1102" s="2">
        <f>MACD!E1102</f>
        <v>3.6811585989960705E-2</v>
      </c>
      <c r="E1102" s="2">
        <f>MACD!F1102</f>
        <v>2.7717696655674622E-2</v>
      </c>
      <c r="F1102" s="2">
        <f>'Moving Avg'!D1102</f>
        <v>3.5259999999999998</v>
      </c>
      <c r="G1102" s="2">
        <f>'Moving Avg'!F1102</f>
        <v>3.6019999999999994</v>
      </c>
      <c r="H1102" s="2">
        <f>'Moving Avg'!G1102</f>
        <v>3.6295999999999999</v>
      </c>
      <c r="I1102" s="2">
        <f>'Moving Avg'!H1102</f>
        <v>4.0684499999999995</v>
      </c>
      <c r="J1102" s="17" t="str">
        <f>OBV!F1102</f>
        <v>BULLISH</v>
      </c>
      <c r="K1102" s="17" t="str">
        <f>OBV!G1102</f>
        <v>NEUTRAL</v>
      </c>
      <c r="L1102" s="17" t="str">
        <f>OBV!H1102</f>
        <v>BULLISH DIVERGENCE</v>
      </c>
      <c r="M1102" s="19">
        <f t="shared" si="170"/>
        <v>25</v>
      </c>
      <c r="N1102" s="19">
        <f t="shared" si="171"/>
        <v>0</v>
      </c>
      <c r="O1102" s="19">
        <f t="shared" si="172"/>
        <v>0</v>
      </c>
      <c r="P1102" s="19">
        <f t="shared" si="173"/>
        <v>66.5</v>
      </c>
      <c r="Q1102" s="20">
        <f t="shared" si="174"/>
        <v>18.725000000000001</v>
      </c>
      <c r="R1102" s="20">
        <f t="shared" si="175"/>
        <v>21.625</v>
      </c>
      <c r="S1102" s="20">
        <f t="shared" si="176"/>
        <v>33.674999999999997</v>
      </c>
      <c r="T1102" s="20">
        <f t="shared" si="177"/>
        <v>22.875</v>
      </c>
      <c r="U1102" s="19">
        <f t="shared" si="178"/>
        <v>24.675000000000001</v>
      </c>
      <c r="V1102" s="19">
        <f t="shared" si="179"/>
        <v>24.225000000000001</v>
      </c>
    </row>
    <row r="1103" spans="1:22" ht="13.5" x14ac:dyDescent="0.25">
      <c r="A1103" s="3">
        <f>RSI!A1103</f>
        <v>43613</v>
      </c>
      <c r="B1103" s="2">
        <f>RSI!B1103</f>
        <v>3.55</v>
      </c>
      <c r="C1103" s="2">
        <f>RSI!I1103</f>
        <v>45.897718164153297</v>
      </c>
      <c r="D1103" s="2">
        <f>MACD!E1103</f>
        <v>3.559302541543774E-2</v>
      </c>
      <c r="E1103" s="2">
        <f>MACD!F1103</f>
        <v>2.9292762407627248E-2</v>
      </c>
      <c r="F1103" s="2">
        <f>'Moving Avg'!D1103</f>
        <v>3.5179999999999998</v>
      </c>
      <c r="G1103" s="2">
        <f>'Moving Avg'!F1103</f>
        <v>3.5974999999999993</v>
      </c>
      <c r="H1103" s="2">
        <f>'Moving Avg'!G1103</f>
        <v>3.6280000000000006</v>
      </c>
      <c r="I1103" s="2">
        <f>'Moving Avg'!H1103</f>
        <v>4.0604500000000003</v>
      </c>
      <c r="J1103" s="17" t="str">
        <f>OBV!F1103</f>
        <v>BEARISH</v>
      </c>
      <c r="K1103" s="17" t="str">
        <f>OBV!G1103</f>
        <v>NEUTRAL</v>
      </c>
      <c r="L1103" s="17" t="str">
        <f>OBV!H1103</f>
        <v>CONFIRMED BEARISH</v>
      </c>
      <c r="M1103" s="19">
        <f t="shared" si="170"/>
        <v>25</v>
      </c>
      <c r="N1103" s="19">
        <f t="shared" si="171"/>
        <v>0</v>
      </c>
      <c r="O1103" s="19">
        <f t="shared" si="172"/>
        <v>0</v>
      </c>
      <c r="P1103" s="19">
        <f t="shared" si="173"/>
        <v>16.5</v>
      </c>
      <c r="Q1103" s="20">
        <f t="shared" si="174"/>
        <v>11.225</v>
      </c>
      <c r="R1103" s="20">
        <f t="shared" si="175"/>
        <v>9.125</v>
      </c>
      <c r="S1103" s="20">
        <f t="shared" si="176"/>
        <v>11.175000000000001</v>
      </c>
      <c r="T1103" s="20">
        <f t="shared" si="177"/>
        <v>10.375</v>
      </c>
      <c r="U1103" s="19">
        <f t="shared" si="178"/>
        <v>10.508333333333335</v>
      </c>
      <c r="V1103" s="19">
        <f t="shared" si="179"/>
        <v>10.475000000000001</v>
      </c>
    </row>
    <row r="1104" spans="1:22" ht="13.5" x14ac:dyDescent="0.25">
      <c r="A1104" s="3">
        <f>RSI!A1104</f>
        <v>43614</v>
      </c>
      <c r="B1104" s="2">
        <f>RSI!B1104</f>
        <v>3.55</v>
      </c>
      <c r="C1104" s="2">
        <f>RSI!I1104</f>
        <v>45.897718164153297</v>
      </c>
      <c r="D1104" s="2">
        <f>MACD!E1104</f>
        <v>3.4802494761148051E-2</v>
      </c>
      <c r="E1104" s="2">
        <f>MACD!F1104</f>
        <v>3.0394708878331411E-2</v>
      </c>
      <c r="F1104" s="2">
        <f>'Moving Avg'!D1104</f>
        <v>3.5160000000000005</v>
      </c>
      <c r="G1104" s="2">
        <f>'Moving Avg'!F1104</f>
        <v>3.593</v>
      </c>
      <c r="H1104" s="2">
        <f>'Moving Avg'!G1104</f>
        <v>3.6270000000000007</v>
      </c>
      <c r="I1104" s="2">
        <f>'Moving Avg'!H1104</f>
        <v>4.0522499999999999</v>
      </c>
      <c r="J1104" s="17" t="str">
        <f>OBV!F1104</f>
        <v>BULLISH</v>
      </c>
      <c r="K1104" s="17" t="str">
        <f>OBV!G1104</f>
        <v>NEUTRAL</v>
      </c>
      <c r="L1104" s="17" t="str">
        <f>OBV!H1104</f>
        <v>BULLISH DIVERGENCE</v>
      </c>
      <c r="M1104" s="19">
        <f t="shared" si="170"/>
        <v>25</v>
      </c>
      <c r="N1104" s="19">
        <f t="shared" si="171"/>
        <v>0</v>
      </c>
      <c r="O1104" s="19">
        <f t="shared" si="172"/>
        <v>0</v>
      </c>
      <c r="P1104" s="19">
        <f t="shared" si="173"/>
        <v>66.5</v>
      </c>
      <c r="Q1104" s="20">
        <f t="shared" si="174"/>
        <v>18.725000000000001</v>
      </c>
      <c r="R1104" s="20">
        <f t="shared" si="175"/>
        <v>21.625</v>
      </c>
      <c r="S1104" s="20">
        <f t="shared" si="176"/>
        <v>33.674999999999997</v>
      </c>
      <c r="T1104" s="20">
        <f t="shared" si="177"/>
        <v>22.875</v>
      </c>
      <c r="U1104" s="19">
        <f t="shared" si="178"/>
        <v>24.675000000000001</v>
      </c>
      <c r="V1104" s="19">
        <f t="shared" si="179"/>
        <v>24.225000000000001</v>
      </c>
    </row>
    <row r="1105" spans="1:22" ht="13.5" x14ac:dyDescent="0.25">
      <c r="A1105" s="3">
        <f>RSI!A1105</f>
        <v>43615</v>
      </c>
      <c r="B1105" s="2">
        <f>RSI!B1105</f>
        <v>3.55</v>
      </c>
      <c r="C1105" s="2">
        <f>RSI!I1105</f>
        <v>45.897718164153297</v>
      </c>
      <c r="D1105" s="2">
        <f>MACD!E1105</f>
        <v>3.435632408030953E-2</v>
      </c>
      <c r="E1105" s="2">
        <f>MACD!F1105</f>
        <v>3.1187031918727036E-2</v>
      </c>
      <c r="F1105" s="2">
        <f>'Moving Avg'!D1105</f>
        <v>3.5260000000000007</v>
      </c>
      <c r="G1105" s="2">
        <f>'Moving Avg'!F1105</f>
        <v>3.5840000000000005</v>
      </c>
      <c r="H1105" s="2">
        <f>'Moving Avg'!G1105</f>
        <v>3.6260000000000008</v>
      </c>
      <c r="I1105" s="2">
        <f>'Moving Avg'!H1105</f>
        <v>4.0446</v>
      </c>
      <c r="J1105" s="17" t="str">
        <f>OBV!F1105</f>
        <v>BULLISH</v>
      </c>
      <c r="K1105" s="17" t="str">
        <f>OBV!G1105</f>
        <v>NEUTRAL</v>
      </c>
      <c r="L1105" s="17" t="str">
        <f>OBV!H1105</f>
        <v>CONFIRMED BULLISH</v>
      </c>
      <c r="M1105" s="19">
        <f t="shared" si="170"/>
        <v>25</v>
      </c>
      <c r="N1105" s="19">
        <f t="shared" si="171"/>
        <v>0</v>
      </c>
      <c r="O1105" s="19">
        <f t="shared" si="172"/>
        <v>0</v>
      </c>
      <c r="P1105" s="19">
        <f t="shared" si="173"/>
        <v>83.5</v>
      </c>
      <c r="Q1105" s="20">
        <f t="shared" si="174"/>
        <v>21.274999999999999</v>
      </c>
      <c r="R1105" s="20">
        <f t="shared" si="175"/>
        <v>25.875</v>
      </c>
      <c r="S1105" s="20">
        <f t="shared" si="176"/>
        <v>41.325000000000003</v>
      </c>
      <c r="T1105" s="20">
        <f t="shared" si="177"/>
        <v>27.125</v>
      </c>
      <c r="U1105" s="19">
        <f t="shared" si="178"/>
        <v>29.491666666666664</v>
      </c>
      <c r="V1105" s="19">
        <f t="shared" si="179"/>
        <v>28.9</v>
      </c>
    </row>
    <row r="1106" spans="1:22" ht="13.5" x14ac:dyDescent="0.25">
      <c r="A1106" s="3">
        <f>RSI!A1106</f>
        <v>43616</v>
      </c>
      <c r="B1106" s="2">
        <f>RSI!B1106</f>
        <v>3.45</v>
      </c>
      <c r="C1106" s="2">
        <f>RSI!I1106</f>
        <v>36.972888589769774</v>
      </c>
      <c r="D1106" s="2">
        <f>MACD!E1106</f>
        <v>4.1592443073040108E-2</v>
      </c>
      <c r="E1106" s="2">
        <f>MACD!F1106</f>
        <v>3.3268114149589655E-2</v>
      </c>
      <c r="F1106" s="2">
        <f>'Moving Avg'!D1106</f>
        <v>3.524</v>
      </c>
      <c r="G1106" s="2">
        <f>'Moving Avg'!F1106</f>
        <v>3.5700000000000003</v>
      </c>
      <c r="H1106" s="2">
        <f>'Moving Avg'!G1106</f>
        <v>3.6230000000000007</v>
      </c>
      <c r="I1106" s="2">
        <f>'Moving Avg'!H1106</f>
        <v>4.0365500000000001</v>
      </c>
      <c r="J1106" s="17" t="str">
        <f>OBV!F1106</f>
        <v>BULLISH</v>
      </c>
      <c r="K1106" s="17" t="str">
        <f>OBV!G1106</f>
        <v>NEUTRAL</v>
      </c>
      <c r="L1106" s="17" t="str">
        <f>OBV!H1106</f>
        <v>BULLISH DIVERGENCE</v>
      </c>
      <c r="M1106" s="19">
        <f t="shared" si="170"/>
        <v>25</v>
      </c>
      <c r="N1106" s="19">
        <f t="shared" si="171"/>
        <v>0</v>
      </c>
      <c r="O1106" s="19">
        <f t="shared" si="172"/>
        <v>0</v>
      </c>
      <c r="P1106" s="19">
        <f t="shared" si="173"/>
        <v>66.5</v>
      </c>
      <c r="Q1106" s="20">
        <f t="shared" si="174"/>
        <v>18.725000000000001</v>
      </c>
      <c r="R1106" s="20">
        <f t="shared" si="175"/>
        <v>21.625</v>
      </c>
      <c r="S1106" s="20">
        <f t="shared" si="176"/>
        <v>33.674999999999997</v>
      </c>
      <c r="T1106" s="20">
        <f t="shared" si="177"/>
        <v>22.875</v>
      </c>
      <c r="U1106" s="19">
        <f t="shared" si="178"/>
        <v>24.675000000000001</v>
      </c>
      <c r="V1106" s="19">
        <f t="shared" si="179"/>
        <v>24.225000000000001</v>
      </c>
    </row>
    <row r="1107" spans="1:22" ht="13.5" x14ac:dyDescent="0.25">
      <c r="A1107" s="3">
        <f>RSI!A1107</f>
        <v>43619</v>
      </c>
      <c r="B1107" s="2">
        <f>RSI!B1107</f>
        <v>3.45</v>
      </c>
      <c r="C1107" s="2">
        <f>RSI!I1107</f>
        <v>36.972888589769788</v>
      </c>
      <c r="D1107" s="2">
        <f>MACD!E1107</f>
        <v>4.0804873132038733E-2</v>
      </c>
      <c r="E1107" s="2">
        <f>MACD!F1107</f>
        <v>3.477546594607947E-2</v>
      </c>
      <c r="F1107" s="2">
        <f>'Moving Avg'!D1107</f>
        <v>3.5099999999999993</v>
      </c>
      <c r="G1107" s="2">
        <f>'Moving Avg'!F1107</f>
        <v>3.5565000000000007</v>
      </c>
      <c r="H1107" s="2">
        <f>'Moving Avg'!G1107</f>
        <v>3.6200000000000006</v>
      </c>
      <c r="I1107" s="2">
        <f>'Moving Avg'!H1107</f>
        <v>4.0287500000000005</v>
      </c>
      <c r="J1107" s="17" t="str">
        <f>OBV!F1107</f>
        <v>BULLISH</v>
      </c>
      <c r="K1107" s="17" t="str">
        <f>OBV!G1107</f>
        <v>NEUTRAL</v>
      </c>
      <c r="L1107" s="17" t="str">
        <f>OBV!H1107</f>
        <v>BULLISH DIVERGENCE</v>
      </c>
      <c r="M1107" s="19">
        <f t="shared" si="170"/>
        <v>25</v>
      </c>
      <c r="N1107" s="19">
        <f t="shared" si="171"/>
        <v>0</v>
      </c>
      <c r="O1107" s="19">
        <f t="shared" si="172"/>
        <v>0</v>
      </c>
      <c r="P1107" s="19">
        <f t="shared" si="173"/>
        <v>66.5</v>
      </c>
      <c r="Q1107" s="20">
        <f t="shared" si="174"/>
        <v>18.725000000000001</v>
      </c>
      <c r="R1107" s="20">
        <f t="shared" si="175"/>
        <v>21.625</v>
      </c>
      <c r="S1107" s="20">
        <f t="shared" si="176"/>
        <v>33.674999999999997</v>
      </c>
      <c r="T1107" s="20">
        <f t="shared" si="177"/>
        <v>22.875</v>
      </c>
      <c r="U1107" s="19">
        <f t="shared" si="178"/>
        <v>24.675000000000001</v>
      </c>
      <c r="V1107" s="19">
        <f t="shared" si="179"/>
        <v>24.225000000000001</v>
      </c>
    </row>
    <row r="1108" spans="1:22" ht="13.5" x14ac:dyDescent="0.25">
      <c r="A1108" s="3">
        <f>RSI!A1108</f>
        <v>43623</v>
      </c>
      <c r="B1108" s="2">
        <f>RSI!B1108</f>
        <v>3.5</v>
      </c>
      <c r="C1108" s="2">
        <f>RSI!I1108</f>
        <v>43.359563354194719</v>
      </c>
      <c r="D1108" s="2">
        <f>MACD!E1108</f>
        <v>4.3312561945989092E-2</v>
      </c>
      <c r="E1108" s="2">
        <f>MACD!F1108</f>
        <v>3.6482885146061399E-2</v>
      </c>
      <c r="F1108" s="2">
        <f>'Moving Avg'!D1108</f>
        <v>3.5</v>
      </c>
      <c r="G1108" s="2">
        <f>'Moving Avg'!F1108</f>
        <v>3.5490000000000004</v>
      </c>
      <c r="H1108" s="2">
        <f>'Moving Avg'!G1108</f>
        <v>3.6180000000000008</v>
      </c>
      <c r="I1108" s="2">
        <f>'Moving Avg'!H1108</f>
        <v>4.0212500000000002</v>
      </c>
      <c r="J1108" s="17" t="str">
        <f>OBV!F1108</f>
        <v>BEARISH</v>
      </c>
      <c r="K1108" s="17" t="str">
        <f>OBV!G1108</f>
        <v>NEUTRAL</v>
      </c>
      <c r="L1108" s="17" t="str">
        <f>OBV!H1108</f>
        <v>CONFIRMED BEARISH</v>
      </c>
      <c r="M1108" s="19">
        <f t="shared" si="170"/>
        <v>25</v>
      </c>
      <c r="N1108" s="19">
        <f t="shared" si="171"/>
        <v>0</v>
      </c>
      <c r="O1108" s="19">
        <f t="shared" si="172"/>
        <v>0</v>
      </c>
      <c r="P1108" s="19">
        <f t="shared" si="173"/>
        <v>16.5</v>
      </c>
      <c r="Q1108" s="20">
        <f t="shared" si="174"/>
        <v>11.225</v>
      </c>
      <c r="R1108" s="20">
        <f t="shared" si="175"/>
        <v>9.125</v>
      </c>
      <c r="S1108" s="20">
        <f t="shared" si="176"/>
        <v>11.175000000000001</v>
      </c>
      <c r="T1108" s="20">
        <f t="shared" si="177"/>
        <v>10.375</v>
      </c>
      <c r="U1108" s="19">
        <f t="shared" si="178"/>
        <v>10.508333333333335</v>
      </c>
      <c r="V1108" s="19">
        <f t="shared" si="179"/>
        <v>10.475000000000001</v>
      </c>
    </row>
    <row r="1109" spans="1:22" ht="13.5" x14ac:dyDescent="0.25">
      <c r="A1109" s="3">
        <f>RSI!A1109</f>
        <v>43626</v>
      </c>
      <c r="B1109" s="2">
        <f>RSI!B1109</f>
        <v>3.48</v>
      </c>
      <c r="C1109" s="2">
        <f>RSI!I1109</f>
        <v>41.546045785263182</v>
      </c>
      <c r="D1109" s="2">
        <f>MACD!E1109</f>
        <v>4.2675422846423228E-2</v>
      </c>
      <c r="E1109" s="2">
        <f>MACD!F1109</f>
        <v>3.7721392686133767E-2</v>
      </c>
      <c r="F1109" s="2">
        <f>'Moving Avg'!D1109</f>
        <v>3.4859999999999998</v>
      </c>
      <c r="G1109" s="2">
        <f>'Moving Avg'!F1109</f>
        <v>3.5430000000000006</v>
      </c>
      <c r="H1109" s="2">
        <f>'Moving Avg'!G1109</f>
        <v>3.6140000000000003</v>
      </c>
      <c r="I1109" s="2">
        <f>'Moving Avg'!H1109</f>
        <v>4.0136000000000003</v>
      </c>
      <c r="J1109" s="17" t="str">
        <f>OBV!F1109</f>
        <v>BEARISH</v>
      </c>
      <c r="K1109" s="17" t="str">
        <f>OBV!G1109</f>
        <v>NEUTRAL</v>
      </c>
      <c r="L1109" s="17" t="str">
        <f>OBV!H1109</f>
        <v>CONFIRMED BEARISH</v>
      </c>
      <c r="M1109" s="19">
        <f t="shared" si="170"/>
        <v>25</v>
      </c>
      <c r="N1109" s="19">
        <f t="shared" si="171"/>
        <v>0</v>
      </c>
      <c r="O1109" s="19">
        <f t="shared" si="172"/>
        <v>0</v>
      </c>
      <c r="P1109" s="19">
        <f t="shared" si="173"/>
        <v>16.5</v>
      </c>
      <c r="Q1109" s="20">
        <f t="shared" si="174"/>
        <v>11.225</v>
      </c>
      <c r="R1109" s="20">
        <f t="shared" si="175"/>
        <v>9.125</v>
      </c>
      <c r="S1109" s="20">
        <f t="shared" si="176"/>
        <v>11.175000000000001</v>
      </c>
      <c r="T1109" s="20">
        <f t="shared" si="177"/>
        <v>10.375</v>
      </c>
      <c r="U1109" s="19">
        <f t="shared" si="178"/>
        <v>10.508333333333335</v>
      </c>
      <c r="V1109" s="19">
        <f t="shared" si="179"/>
        <v>10.475000000000001</v>
      </c>
    </row>
    <row r="1110" spans="1:22" ht="13.5" x14ac:dyDescent="0.25">
      <c r="A1110" s="3">
        <f>RSI!A1110</f>
        <v>43627</v>
      </c>
      <c r="B1110" s="2">
        <f>RSI!B1110</f>
        <v>3.43</v>
      </c>
      <c r="C1110" s="2">
        <f>RSI!I1110</f>
        <v>37.341202113211338</v>
      </c>
      <c r="D1110" s="2">
        <f>MACD!E1110</f>
        <v>3.7074525570735428E-2</v>
      </c>
      <c r="E1110" s="2">
        <f>MACD!F1110</f>
        <v>3.7592019263054104E-2</v>
      </c>
      <c r="F1110" s="2">
        <f>'Moving Avg'!D1110</f>
        <v>3.4620000000000006</v>
      </c>
      <c r="G1110" s="2">
        <f>'Moving Avg'!F1110</f>
        <v>3.5370000000000004</v>
      </c>
      <c r="H1110" s="2">
        <f>'Moving Avg'!G1110</f>
        <v>3.6058000000000003</v>
      </c>
      <c r="I1110" s="2">
        <f>'Moving Avg'!H1110</f>
        <v>4.0057000000000009</v>
      </c>
      <c r="J1110" s="17" t="str">
        <f>OBV!F1110</f>
        <v>BEARISH</v>
      </c>
      <c r="K1110" s="17" t="str">
        <f>OBV!G1110</f>
        <v>NEUTRAL</v>
      </c>
      <c r="L1110" s="17" t="str">
        <f>OBV!H1110</f>
        <v>CONFIRMED BEARISH</v>
      </c>
      <c r="M1110" s="19">
        <f t="shared" si="170"/>
        <v>25</v>
      </c>
      <c r="N1110" s="19">
        <f t="shared" si="171"/>
        <v>45</v>
      </c>
      <c r="O1110" s="19">
        <f t="shared" si="172"/>
        <v>0</v>
      </c>
      <c r="P1110" s="19">
        <f t="shared" si="173"/>
        <v>16.5</v>
      </c>
      <c r="Q1110" s="20">
        <f t="shared" si="174"/>
        <v>26.975000000000001</v>
      </c>
      <c r="R1110" s="20">
        <f t="shared" si="175"/>
        <v>18.125</v>
      </c>
      <c r="S1110" s="20">
        <f t="shared" si="176"/>
        <v>17.925000000000001</v>
      </c>
      <c r="T1110" s="20">
        <f t="shared" si="177"/>
        <v>21.625</v>
      </c>
      <c r="U1110" s="19">
        <f t="shared" si="178"/>
        <v>21.008333333333336</v>
      </c>
      <c r="V1110" s="19">
        <f t="shared" si="179"/>
        <v>21.162500000000001</v>
      </c>
    </row>
    <row r="1111" spans="1:22" ht="13.5" x14ac:dyDescent="0.25">
      <c r="A1111" s="3">
        <f>RSI!A1111</f>
        <v>43628</v>
      </c>
      <c r="B1111" s="2">
        <f>RSI!B1111</f>
        <v>3.5</v>
      </c>
      <c r="C1111" s="2">
        <f>RSI!I1111</f>
        <v>45.636637565259782</v>
      </c>
      <c r="D1111" s="2">
        <f>MACD!E1111</f>
        <v>2.1722545932282511E-2</v>
      </c>
      <c r="E1111" s="2">
        <f>MACD!F1111</f>
        <v>3.4418124596899788E-2</v>
      </c>
      <c r="F1111" s="2">
        <f>'Moving Avg'!D1111</f>
        <v>3.472</v>
      </c>
      <c r="G1111" s="2">
        <f>'Moving Avg'!F1111</f>
        <v>3.532</v>
      </c>
      <c r="H1111" s="2">
        <f>'Moving Avg'!G1111</f>
        <v>3.5981999999999998</v>
      </c>
      <c r="I1111" s="2">
        <f>'Moving Avg'!H1111</f>
        <v>3.9982000000000011</v>
      </c>
      <c r="J1111" s="17" t="str">
        <f>OBV!F1111</f>
        <v>BEARISH</v>
      </c>
      <c r="K1111" s="17" t="str">
        <f>OBV!G1111</f>
        <v>NEUTRAL</v>
      </c>
      <c r="L1111" s="17" t="str">
        <f>OBV!H1111</f>
        <v>BEARISH DIVERGENCE</v>
      </c>
      <c r="M1111" s="19">
        <f t="shared" si="170"/>
        <v>25</v>
      </c>
      <c r="N1111" s="19">
        <f t="shared" si="171"/>
        <v>45</v>
      </c>
      <c r="O1111" s="19">
        <f t="shared" si="172"/>
        <v>0</v>
      </c>
      <c r="P1111" s="19">
        <f t="shared" si="173"/>
        <v>16.5</v>
      </c>
      <c r="Q1111" s="20">
        <f t="shared" si="174"/>
        <v>26.975000000000001</v>
      </c>
      <c r="R1111" s="20">
        <f t="shared" si="175"/>
        <v>18.125</v>
      </c>
      <c r="S1111" s="20">
        <f t="shared" si="176"/>
        <v>17.925000000000001</v>
      </c>
      <c r="T1111" s="20">
        <f t="shared" si="177"/>
        <v>21.625</v>
      </c>
      <c r="U1111" s="19">
        <f t="shared" si="178"/>
        <v>21.008333333333336</v>
      </c>
      <c r="V1111" s="19">
        <f t="shared" si="179"/>
        <v>21.162500000000001</v>
      </c>
    </row>
    <row r="1112" spans="1:22" ht="13.5" x14ac:dyDescent="0.25">
      <c r="A1112" s="3">
        <f>RSI!A1112</f>
        <v>43629</v>
      </c>
      <c r="B1112" s="2">
        <f>RSI!B1112</f>
        <v>3.5</v>
      </c>
      <c r="C1112" s="2">
        <f>RSI!I1112</f>
        <v>45.636637565259782</v>
      </c>
      <c r="D1112" s="2">
        <f>MACD!E1112</f>
        <v>1.8222020051075649E-2</v>
      </c>
      <c r="E1112" s="2">
        <f>MACD!F1112</f>
        <v>3.1178903687734964E-2</v>
      </c>
      <c r="F1112" s="2">
        <f>'Moving Avg'!D1112</f>
        <v>3.4820000000000002</v>
      </c>
      <c r="G1112" s="2">
        <f>'Moving Avg'!F1112</f>
        <v>3.5269999999999997</v>
      </c>
      <c r="H1112" s="2">
        <f>'Moving Avg'!G1112</f>
        <v>3.5921999999999996</v>
      </c>
      <c r="I1112" s="2">
        <f>'Moving Avg'!H1112</f>
        <v>3.9907000000000012</v>
      </c>
      <c r="J1112" s="17" t="str">
        <f>OBV!F1112</f>
        <v>BEARISH</v>
      </c>
      <c r="K1112" s="17" t="str">
        <f>OBV!G1112</f>
        <v>NEUTRAL</v>
      </c>
      <c r="L1112" s="17" t="str">
        <f>OBV!H1112</f>
        <v>BEARISH DIVERGENCE</v>
      </c>
      <c r="M1112" s="19">
        <f t="shared" si="170"/>
        <v>25</v>
      </c>
      <c r="N1112" s="19">
        <f t="shared" si="171"/>
        <v>45</v>
      </c>
      <c r="O1112" s="19">
        <f t="shared" si="172"/>
        <v>0</v>
      </c>
      <c r="P1112" s="19">
        <f t="shared" si="173"/>
        <v>16.5</v>
      </c>
      <c r="Q1112" s="20">
        <f t="shared" si="174"/>
        <v>26.975000000000001</v>
      </c>
      <c r="R1112" s="20">
        <f t="shared" si="175"/>
        <v>18.125</v>
      </c>
      <c r="S1112" s="20">
        <f t="shared" si="176"/>
        <v>17.925000000000001</v>
      </c>
      <c r="T1112" s="20">
        <f t="shared" si="177"/>
        <v>21.625</v>
      </c>
      <c r="U1112" s="19">
        <f t="shared" si="178"/>
        <v>21.008333333333336</v>
      </c>
      <c r="V1112" s="19">
        <f t="shared" si="179"/>
        <v>21.162500000000001</v>
      </c>
    </row>
    <row r="1113" spans="1:22" ht="13.5" x14ac:dyDescent="0.25">
      <c r="A1113" s="3">
        <f>RSI!A1113</f>
        <v>43630</v>
      </c>
      <c r="B1113" s="2">
        <f>RSI!B1113</f>
        <v>3.48</v>
      </c>
      <c r="C1113" s="2">
        <f>RSI!I1113</f>
        <v>43.718737118534008</v>
      </c>
      <c r="D1113" s="2">
        <f>MACD!E1113</f>
        <v>2.1596570770346268E-2</v>
      </c>
      <c r="E1113" s="2">
        <f>MACD!F1113</f>
        <v>2.9262437104257227E-2</v>
      </c>
      <c r="F1113" s="2">
        <f>'Moving Avg'!D1113</f>
        <v>3.4780000000000002</v>
      </c>
      <c r="G1113" s="2">
        <f>'Moving Avg'!F1113</f>
        <v>3.5209999999999999</v>
      </c>
      <c r="H1113" s="2">
        <f>'Moving Avg'!G1113</f>
        <v>3.5885999999999996</v>
      </c>
      <c r="I1113" s="2">
        <f>'Moving Avg'!H1113</f>
        <v>3.9831500000000011</v>
      </c>
      <c r="J1113" s="17" t="str">
        <f>OBV!F1113</f>
        <v>BEARISH</v>
      </c>
      <c r="K1113" s="17" t="str">
        <f>OBV!G1113</f>
        <v>NEUTRAL</v>
      </c>
      <c r="L1113" s="17" t="str">
        <f>OBV!H1113</f>
        <v>CONFIRMED BEARISH</v>
      </c>
      <c r="M1113" s="19">
        <f t="shared" si="170"/>
        <v>25</v>
      </c>
      <c r="N1113" s="19">
        <f t="shared" si="171"/>
        <v>45</v>
      </c>
      <c r="O1113" s="19">
        <f t="shared" si="172"/>
        <v>0</v>
      </c>
      <c r="P1113" s="19">
        <f t="shared" si="173"/>
        <v>16.5</v>
      </c>
      <c r="Q1113" s="20">
        <f t="shared" si="174"/>
        <v>26.975000000000001</v>
      </c>
      <c r="R1113" s="20">
        <f t="shared" si="175"/>
        <v>18.125</v>
      </c>
      <c r="S1113" s="20">
        <f t="shared" si="176"/>
        <v>17.925000000000001</v>
      </c>
      <c r="T1113" s="20">
        <f t="shared" si="177"/>
        <v>21.625</v>
      </c>
      <c r="U1113" s="19">
        <f t="shared" si="178"/>
        <v>21.008333333333336</v>
      </c>
      <c r="V1113" s="19">
        <f t="shared" si="179"/>
        <v>21.162500000000001</v>
      </c>
    </row>
    <row r="1114" spans="1:22" ht="13.5" x14ac:dyDescent="0.25">
      <c r="A1114" s="3">
        <f>RSI!A1114</f>
        <v>43633</v>
      </c>
      <c r="B1114" s="2">
        <f>RSI!B1114</f>
        <v>3.48</v>
      </c>
      <c r="C1114" s="2">
        <f>RSI!I1114</f>
        <v>43.718737118534008</v>
      </c>
      <c r="D1114" s="2">
        <f>MACD!E1114</f>
        <v>2.4792055570112215E-2</v>
      </c>
      <c r="E1114" s="2">
        <f>MACD!F1114</f>
        <v>2.8368360797428226E-2</v>
      </c>
      <c r="F1114" s="2">
        <f>'Moving Avg'!D1114</f>
        <v>3.4780000000000002</v>
      </c>
      <c r="G1114" s="2">
        <f>'Moving Avg'!F1114</f>
        <v>3.5149999999999997</v>
      </c>
      <c r="H1114" s="2">
        <f>'Moving Avg'!G1114</f>
        <v>3.5851999999999991</v>
      </c>
      <c r="I1114" s="2">
        <f>'Moving Avg'!H1114</f>
        <v>3.9748500000000009</v>
      </c>
      <c r="J1114" s="17" t="str">
        <f>OBV!F1114</f>
        <v>BEARISH</v>
      </c>
      <c r="K1114" s="17" t="str">
        <f>OBV!G1114</f>
        <v>NEUTRAL</v>
      </c>
      <c r="L1114" s="17" t="str">
        <f>OBV!H1114</f>
        <v>NEUTRAL</v>
      </c>
      <c r="M1114" s="19">
        <f t="shared" si="170"/>
        <v>25</v>
      </c>
      <c r="N1114" s="19">
        <f t="shared" si="171"/>
        <v>45</v>
      </c>
      <c r="O1114" s="19">
        <f t="shared" si="172"/>
        <v>0</v>
      </c>
      <c r="P1114" s="19">
        <f t="shared" si="173"/>
        <v>16.5</v>
      </c>
      <c r="Q1114" s="20">
        <f t="shared" si="174"/>
        <v>26.975000000000001</v>
      </c>
      <c r="R1114" s="20">
        <f t="shared" si="175"/>
        <v>18.125</v>
      </c>
      <c r="S1114" s="20">
        <f t="shared" si="176"/>
        <v>17.925000000000001</v>
      </c>
      <c r="T1114" s="20">
        <f t="shared" si="177"/>
        <v>21.625</v>
      </c>
      <c r="U1114" s="19">
        <f t="shared" si="178"/>
        <v>21.008333333333336</v>
      </c>
      <c r="V1114" s="19">
        <f t="shared" si="179"/>
        <v>21.162500000000001</v>
      </c>
    </row>
    <row r="1115" spans="1:22" ht="13.5" x14ac:dyDescent="0.25">
      <c r="A1115" s="3">
        <f>RSI!A1115</f>
        <v>43634</v>
      </c>
      <c r="B1115" s="2">
        <f>RSI!B1115</f>
        <v>3.48</v>
      </c>
      <c r="C1115" s="2">
        <f>RSI!I1115</f>
        <v>43.718737118534001</v>
      </c>
      <c r="D1115" s="2">
        <f>MACD!E1115</f>
        <v>2.7810830777107221E-2</v>
      </c>
      <c r="E1115" s="2">
        <f>MACD!F1115</f>
        <v>2.8256854793364025E-2</v>
      </c>
      <c r="F1115" s="2">
        <f>'Moving Avg'!D1115</f>
        <v>3.4880000000000004</v>
      </c>
      <c r="G1115" s="2">
        <f>'Moving Avg'!F1115</f>
        <v>3.5090000000000003</v>
      </c>
      <c r="H1115" s="2">
        <f>'Moving Avg'!G1115</f>
        <v>3.581799999999999</v>
      </c>
      <c r="I1115" s="2">
        <f>'Moving Avg'!H1115</f>
        <v>3.9670000000000005</v>
      </c>
      <c r="J1115" s="17" t="str">
        <f>OBV!F1115</f>
        <v>BEARISH</v>
      </c>
      <c r="K1115" s="17" t="str">
        <f>OBV!G1115</f>
        <v>NEUTRAL</v>
      </c>
      <c r="L1115" s="17" t="str">
        <f>OBV!H1115</f>
        <v>BEARISH DIVERGENCE</v>
      </c>
      <c r="M1115" s="19">
        <f t="shared" si="170"/>
        <v>25</v>
      </c>
      <c r="N1115" s="19">
        <f t="shared" si="171"/>
        <v>45</v>
      </c>
      <c r="O1115" s="19">
        <f t="shared" si="172"/>
        <v>0</v>
      </c>
      <c r="P1115" s="19">
        <f t="shared" si="173"/>
        <v>16.5</v>
      </c>
      <c r="Q1115" s="20">
        <f t="shared" si="174"/>
        <v>26.975000000000001</v>
      </c>
      <c r="R1115" s="20">
        <f t="shared" si="175"/>
        <v>18.125</v>
      </c>
      <c r="S1115" s="20">
        <f t="shared" si="176"/>
        <v>17.925000000000001</v>
      </c>
      <c r="T1115" s="20">
        <f t="shared" si="177"/>
        <v>21.625</v>
      </c>
      <c r="U1115" s="19">
        <f t="shared" si="178"/>
        <v>21.008333333333336</v>
      </c>
      <c r="V1115" s="19">
        <f t="shared" si="179"/>
        <v>21.162500000000001</v>
      </c>
    </row>
    <row r="1116" spans="1:22" ht="13.5" x14ac:dyDescent="0.25">
      <c r="A1116" s="3">
        <f>RSI!A1116</f>
        <v>43635</v>
      </c>
      <c r="B1116" s="2">
        <f>RSI!B1116</f>
        <v>3.45</v>
      </c>
      <c r="C1116" s="2">
        <f>RSI!I1116</f>
        <v>40.527850987856539</v>
      </c>
      <c r="D1116" s="2">
        <f>MACD!E1116</f>
        <v>1.7494363138403468E-2</v>
      </c>
      <c r="E1116" s="2">
        <f>MACD!F1116</f>
        <v>2.6104356462371914E-2</v>
      </c>
      <c r="F1116" s="2">
        <f>'Moving Avg'!D1116</f>
        <v>3.4780000000000002</v>
      </c>
      <c r="G1116" s="2">
        <f>'Moving Avg'!F1116</f>
        <v>3.5015000000000001</v>
      </c>
      <c r="H1116" s="2">
        <f>'Moving Avg'!G1116</f>
        <v>3.5759999999999987</v>
      </c>
      <c r="I1116" s="2">
        <f>'Moving Avg'!H1116</f>
        <v>3.9592499999999999</v>
      </c>
      <c r="J1116" s="17" t="str">
        <f>OBV!F1116</f>
        <v>BEARISH</v>
      </c>
      <c r="K1116" s="17" t="str">
        <f>OBV!G1116</f>
        <v>NEUTRAL</v>
      </c>
      <c r="L1116" s="17" t="str">
        <f>OBV!H1116</f>
        <v>CONFIRMED BEARISH</v>
      </c>
      <c r="M1116" s="19">
        <f t="shared" si="170"/>
        <v>25</v>
      </c>
      <c r="N1116" s="19">
        <f t="shared" si="171"/>
        <v>45</v>
      </c>
      <c r="O1116" s="19">
        <f t="shared" si="172"/>
        <v>0</v>
      </c>
      <c r="P1116" s="19">
        <f t="shared" si="173"/>
        <v>16.5</v>
      </c>
      <c r="Q1116" s="20">
        <f t="shared" si="174"/>
        <v>26.975000000000001</v>
      </c>
      <c r="R1116" s="20">
        <f t="shared" si="175"/>
        <v>18.125</v>
      </c>
      <c r="S1116" s="20">
        <f t="shared" si="176"/>
        <v>17.925000000000001</v>
      </c>
      <c r="T1116" s="20">
        <f t="shared" si="177"/>
        <v>21.625</v>
      </c>
      <c r="U1116" s="19">
        <f t="shared" si="178"/>
        <v>21.008333333333336</v>
      </c>
      <c r="V1116" s="19">
        <f t="shared" si="179"/>
        <v>21.162500000000001</v>
      </c>
    </row>
    <row r="1117" spans="1:22" ht="13.5" x14ac:dyDescent="0.25">
      <c r="A1117" s="3">
        <f>RSI!A1117</f>
        <v>43636</v>
      </c>
      <c r="B1117" s="2">
        <f>RSI!B1117</f>
        <v>3.41</v>
      </c>
      <c r="C1117" s="2">
        <f>RSI!I1117</f>
        <v>36.683381002489817</v>
      </c>
      <c r="D1117" s="2">
        <f>MACD!E1117</f>
        <v>1.2175257573739273E-2</v>
      </c>
      <c r="E1117" s="2">
        <f>MACD!F1117</f>
        <v>2.331853668464539E-2</v>
      </c>
      <c r="F1117" s="2">
        <f>'Moving Avg'!D1117</f>
        <v>3.46</v>
      </c>
      <c r="G1117" s="2">
        <f>'Moving Avg'!F1117</f>
        <v>3.4944999999999995</v>
      </c>
      <c r="H1117" s="2">
        <f>'Moving Avg'!G1117</f>
        <v>3.5711999999999984</v>
      </c>
      <c r="I1117" s="2">
        <f>'Moving Avg'!H1117</f>
        <v>3.9509499999999997</v>
      </c>
      <c r="J1117" s="17" t="str">
        <f>OBV!F1117</f>
        <v>BEARISH</v>
      </c>
      <c r="K1117" s="17" t="str">
        <f>OBV!G1117</f>
        <v>NEUTRAL</v>
      </c>
      <c r="L1117" s="17" t="str">
        <f>OBV!H1117</f>
        <v>CONFIRMED BEARISH</v>
      </c>
      <c r="M1117" s="19">
        <f t="shared" si="170"/>
        <v>25</v>
      </c>
      <c r="N1117" s="19">
        <f t="shared" si="171"/>
        <v>45</v>
      </c>
      <c r="O1117" s="19">
        <f t="shared" si="172"/>
        <v>0</v>
      </c>
      <c r="P1117" s="19">
        <f t="shared" si="173"/>
        <v>16.5</v>
      </c>
      <c r="Q1117" s="20">
        <f t="shared" si="174"/>
        <v>26.975000000000001</v>
      </c>
      <c r="R1117" s="20">
        <f t="shared" si="175"/>
        <v>18.125</v>
      </c>
      <c r="S1117" s="20">
        <f t="shared" si="176"/>
        <v>17.925000000000001</v>
      </c>
      <c r="T1117" s="20">
        <f t="shared" si="177"/>
        <v>21.625</v>
      </c>
      <c r="U1117" s="19">
        <f t="shared" si="178"/>
        <v>21.008333333333336</v>
      </c>
      <c r="V1117" s="19">
        <f t="shared" si="179"/>
        <v>21.162500000000001</v>
      </c>
    </row>
    <row r="1118" spans="1:22" ht="13.5" x14ac:dyDescent="0.25">
      <c r="A1118" s="3">
        <f>RSI!A1118</f>
        <v>43637</v>
      </c>
      <c r="B1118" s="2">
        <f>RSI!B1118</f>
        <v>3.44</v>
      </c>
      <c r="C1118" s="2">
        <f>RSI!I1118</f>
        <v>41.189317483486413</v>
      </c>
      <c r="D1118" s="2">
        <f>MACD!E1118</f>
        <v>1.379504372593976E-2</v>
      </c>
      <c r="E1118" s="2">
        <f>MACD!F1118</f>
        <v>2.1413838092904265E-2</v>
      </c>
      <c r="F1118" s="2">
        <f>'Moving Avg'!D1118</f>
        <v>3.4520000000000004</v>
      </c>
      <c r="G1118" s="2">
        <f>'Moving Avg'!F1118</f>
        <v>3.4869999999999997</v>
      </c>
      <c r="H1118" s="2">
        <f>'Moving Avg'!G1118</f>
        <v>3.5669999999999975</v>
      </c>
      <c r="I1118" s="2">
        <f>'Moving Avg'!H1118</f>
        <v>3.94265</v>
      </c>
      <c r="J1118" s="17" t="str">
        <f>OBV!F1118</f>
        <v>BEARISH</v>
      </c>
      <c r="K1118" s="17" t="str">
        <f>OBV!G1118</f>
        <v>NEUTRAL</v>
      </c>
      <c r="L1118" s="17" t="str">
        <f>OBV!H1118</f>
        <v>CONFIRMED BEARISH</v>
      </c>
      <c r="M1118" s="19">
        <f t="shared" si="170"/>
        <v>25</v>
      </c>
      <c r="N1118" s="19">
        <f t="shared" si="171"/>
        <v>45</v>
      </c>
      <c r="O1118" s="19">
        <f t="shared" si="172"/>
        <v>0</v>
      </c>
      <c r="P1118" s="19">
        <f t="shared" si="173"/>
        <v>16.5</v>
      </c>
      <c r="Q1118" s="20">
        <f t="shared" si="174"/>
        <v>26.975000000000001</v>
      </c>
      <c r="R1118" s="20">
        <f t="shared" si="175"/>
        <v>18.125</v>
      </c>
      <c r="S1118" s="20">
        <f t="shared" si="176"/>
        <v>17.925000000000001</v>
      </c>
      <c r="T1118" s="20">
        <f t="shared" si="177"/>
        <v>21.625</v>
      </c>
      <c r="U1118" s="19">
        <f t="shared" si="178"/>
        <v>21.008333333333336</v>
      </c>
      <c r="V1118" s="19">
        <f t="shared" si="179"/>
        <v>21.162500000000001</v>
      </c>
    </row>
    <row r="1119" spans="1:22" ht="13.5" x14ac:dyDescent="0.25">
      <c r="A1119" s="3">
        <f>RSI!A1119</f>
        <v>43640</v>
      </c>
      <c r="B1119" s="2">
        <f>RSI!B1119</f>
        <v>3.45</v>
      </c>
      <c r="C1119" s="2">
        <f>RSI!I1119</f>
        <v>42.654297350217526</v>
      </c>
      <c r="D1119" s="2">
        <f>MACD!E1119</f>
        <v>1.1772995341186032E-2</v>
      </c>
      <c r="E1119" s="2">
        <f>MACD!F1119</f>
        <v>1.9485669542560619E-2</v>
      </c>
      <c r="F1119" s="2">
        <f>'Moving Avg'!D1119</f>
        <v>3.4460000000000002</v>
      </c>
      <c r="G1119" s="2">
        <f>'Moving Avg'!F1119</f>
        <v>3.4814999999999996</v>
      </c>
      <c r="H1119" s="2">
        <f>'Moving Avg'!G1119</f>
        <v>3.563799999999997</v>
      </c>
      <c r="I1119" s="2">
        <f>'Moving Avg'!H1119</f>
        <v>3.9341500000000007</v>
      </c>
      <c r="J1119" s="17" t="str">
        <f>OBV!F1119</f>
        <v>BULLISH</v>
      </c>
      <c r="K1119" s="17" t="str">
        <f>OBV!G1119</f>
        <v>NEUTRAL</v>
      </c>
      <c r="L1119" s="17" t="str">
        <f>OBV!H1119</f>
        <v>BULLISH DIVERGENCE</v>
      </c>
      <c r="M1119" s="19">
        <f t="shared" si="170"/>
        <v>25</v>
      </c>
      <c r="N1119" s="19">
        <f t="shared" si="171"/>
        <v>45</v>
      </c>
      <c r="O1119" s="19">
        <f t="shared" si="172"/>
        <v>0</v>
      </c>
      <c r="P1119" s="19">
        <f t="shared" si="173"/>
        <v>66.5</v>
      </c>
      <c r="Q1119" s="20">
        <f t="shared" si="174"/>
        <v>34.475000000000001</v>
      </c>
      <c r="R1119" s="20">
        <f t="shared" si="175"/>
        <v>30.625</v>
      </c>
      <c r="S1119" s="20">
        <f t="shared" si="176"/>
        <v>40.424999999999997</v>
      </c>
      <c r="T1119" s="20">
        <f t="shared" si="177"/>
        <v>34.125</v>
      </c>
      <c r="U1119" s="19">
        <f t="shared" si="178"/>
        <v>35.174999999999997</v>
      </c>
      <c r="V1119" s="19">
        <f t="shared" si="179"/>
        <v>34.912499999999994</v>
      </c>
    </row>
    <row r="1120" spans="1:22" ht="13.5" x14ac:dyDescent="0.25">
      <c r="A1120" s="3">
        <f>RSI!A1120</f>
        <v>43641</v>
      </c>
      <c r="B1120" s="2">
        <f>RSI!B1120</f>
        <v>3.5</v>
      </c>
      <c r="C1120" s="2">
        <f>RSI!I1120</f>
        <v>49.436451672712394</v>
      </c>
      <c r="D1120" s="2">
        <f>MACD!E1120</f>
        <v>-9.9952684448867402E-4</v>
      </c>
      <c r="E1120" s="2">
        <f>MACD!F1120</f>
        <v>1.5388630265150759E-2</v>
      </c>
      <c r="F1120" s="2">
        <f>'Moving Avg'!D1120</f>
        <v>3.45</v>
      </c>
      <c r="G1120" s="2">
        <f>'Moving Avg'!F1120</f>
        <v>3.4814999999999996</v>
      </c>
      <c r="H1120" s="2">
        <f>'Moving Avg'!G1120</f>
        <v>3.5615999999999972</v>
      </c>
      <c r="I1120" s="2">
        <f>'Moving Avg'!H1120</f>
        <v>3.9261500000000007</v>
      </c>
      <c r="J1120" s="17" t="str">
        <f>OBV!F1120</f>
        <v>BULLISH</v>
      </c>
      <c r="K1120" s="17" t="str">
        <f>OBV!G1120</f>
        <v>NEUTRAL</v>
      </c>
      <c r="L1120" s="17" t="str">
        <f>OBV!H1120</f>
        <v>CONFIRMED BULLISH</v>
      </c>
      <c r="M1120" s="19">
        <f t="shared" si="170"/>
        <v>25</v>
      </c>
      <c r="N1120" s="19">
        <f t="shared" si="171"/>
        <v>45</v>
      </c>
      <c r="O1120" s="19">
        <f t="shared" si="172"/>
        <v>0</v>
      </c>
      <c r="P1120" s="19">
        <f t="shared" si="173"/>
        <v>83.5</v>
      </c>
      <c r="Q1120" s="20">
        <f t="shared" si="174"/>
        <v>37.024999999999999</v>
      </c>
      <c r="R1120" s="20">
        <f t="shared" si="175"/>
        <v>34.875</v>
      </c>
      <c r="S1120" s="20">
        <f t="shared" si="176"/>
        <v>48.075000000000003</v>
      </c>
      <c r="T1120" s="20">
        <f t="shared" si="177"/>
        <v>38.375</v>
      </c>
      <c r="U1120" s="19">
        <f t="shared" si="178"/>
        <v>39.991666666666667</v>
      </c>
      <c r="V1120" s="19">
        <f t="shared" si="179"/>
        <v>39.587500000000006</v>
      </c>
    </row>
    <row r="1121" spans="1:22" ht="13.5" x14ac:dyDescent="0.25">
      <c r="A1121" s="3">
        <f>RSI!A1121</f>
        <v>43642</v>
      </c>
      <c r="B1121" s="2">
        <f>RSI!B1121</f>
        <v>3.5</v>
      </c>
      <c r="C1121" s="2">
        <f>RSI!I1121</f>
        <v>49.436451672712394</v>
      </c>
      <c r="D1121" s="2">
        <f>MACD!E1121</f>
        <v>-1.0235880800517627E-3</v>
      </c>
      <c r="E1121" s="2">
        <f>MACD!F1121</f>
        <v>1.2106186596110256E-2</v>
      </c>
      <c r="F1121" s="2">
        <f>'Moving Avg'!D1121</f>
        <v>3.46</v>
      </c>
      <c r="G1121" s="2">
        <f>'Moving Avg'!F1121</f>
        <v>3.4835000000000003</v>
      </c>
      <c r="H1121" s="2">
        <f>'Moving Avg'!G1121</f>
        <v>3.5595999999999974</v>
      </c>
      <c r="I1121" s="2">
        <f>'Moving Avg'!H1121</f>
        <v>3.9186500000000013</v>
      </c>
      <c r="J1121" s="17" t="str">
        <f>OBV!F1121</f>
        <v>BULLISH</v>
      </c>
      <c r="K1121" s="17" t="str">
        <f>OBV!G1121</f>
        <v>NEUTRAL</v>
      </c>
      <c r="L1121" s="17" t="str">
        <f>OBV!H1121</f>
        <v>CONFIRMED BULLISH</v>
      </c>
      <c r="M1121" s="19">
        <f t="shared" si="170"/>
        <v>25</v>
      </c>
      <c r="N1121" s="19">
        <f t="shared" si="171"/>
        <v>45</v>
      </c>
      <c r="O1121" s="19">
        <f t="shared" si="172"/>
        <v>0</v>
      </c>
      <c r="P1121" s="19">
        <f t="shared" si="173"/>
        <v>83.5</v>
      </c>
      <c r="Q1121" s="20">
        <f t="shared" si="174"/>
        <v>37.024999999999999</v>
      </c>
      <c r="R1121" s="20">
        <f t="shared" si="175"/>
        <v>34.875</v>
      </c>
      <c r="S1121" s="20">
        <f t="shared" si="176"/>
        <v>48.075000000000003</v>
      </c>
      <c r="T1121" s="20">
        <f t="shared" si="177"/>
        <v>38.375</v>
      </c>
      <c r="U1121" s="19">
        <f t="shared" si="178"/>
        <v>39.991666666666667</v>
      </c>
      <c r="V1121" s="19">
        <f t="shared" si="179"/>
        <v>39.587500000000006</v>
      </c>
    </row>
    <row r="1122" spans="1:22" ht="13.5" x14ac:dyDescent="0.25">
      <c r="A1122" s="3">
        <f>RSI!A1122</f>
        <v>43643</v>
      </c>
      <c r="B1122" s="2">
        <f>RSI!B1122</f>
        <v>3.49</v>
      </c>
      <c r="C1122" s="2">
        <f>RSI!I1122</f>
        <v>48.116493639965064</v>
      </c>
      <c r="D1122" s="2">
        <f>MACD!E1122</f>
        <v>-2.9003391327009354E-4</v>
      </c>
      <c r="E1122" s="2">
        <f>MACD!F1122</f>
        <v>9.626942494234186E-3</v>
      </c>
      <c r="F1122" s="2">
        <f>'Moving Avg'!D1122</f>
        <v>3.4760000000000004</v>
      </c>
      <c r="G1122" s="2">
        <f>'Moving Avg'!F1122</f>
        <v>3.4819999999999993</v>
      </c>
      <c r="H1122" s="2">
        <f>'Moving Avg'!G1122</f>
        <v>3.5573999999999977</v>
      </c>
      <c r="I1122" s="2">
        <f>'Moving Avg'!H1122</f>
        <v>3.9118500000000016</v>
      </c>
      <c r="J1122" s="17" t="str">
        <f>OBV!F1122</f>
        <v>BULLISH</v>
      </c>
      <c r="K1122" s="17" t="str">
        <f>OBV!G1122</f>
        <v>NEUTRAL</v>
      </c>
      <c r="L1122" s="17" t="str">
        <f>OBV!H1122</f>
        <v>CONFIRMED BULLISH</v>
      </c>
      <c r="M1122" s="19">
        <f t="shared" si="170"/>
        <v>25</v>
      </c>
      <c r="N1122" s="19">
        <f t="shared" si="171"/>
        <v>45</v>
      </c>
      <c r="O1122" s="19">
        <f t="shared" si="172"/>
        <v>0</v>
      </c>
      <c r="P1122" s="19">
        <f t="shared" si="173"/>
        <v>83.5</v>
      </c>
      <c r="Q1122" s="20">
        <f t="shared" si="174"/>
        <v>37.024999999999999</v>
      </c>
      <c r="R1122" s="20">
        <f t="shared" si="175"/>
        <v>34.875</v>
      </c>
      <c r="S1122" s="20">
        <f t="shared" si="176"/>
        <v>48.075000000000003</v>
      </c>
      <c r="T1122" s="20">
        <f t="shared" si="177"/>
        <v>38.375</v>
      </c>
      <c r="U1122" s="19">
        <f t="shared" si="178"/>
        <v>39.991666666666667</v>
      </c>
      <c r="V1122" s="19">
        <f t="shared" si="179"/>
        <v>39.587500000000006</v>
      </c>
    </row>
    <row r="1123" spans="1:22" ht="13.5" x14ac:dyDescent="0.25">
      <c r="A1123" s="3">
        <f>RSI!A1123</f>
        <v>43644</v>
      </c>
      <c r="B1123" s="2">
        <f>RSI!B1123</f>
        <v>3.48</v>
      </c>
      <c r="C1123" s="2">
        <f>RSI!I1123</f>
        <v>46.771624676485835</v>
      </c>
      <c r="D1123" s="2">
        <f>MACD!E1123</f>
        <v>-1.9342289801707047E-3</v>
      </c>
      <c r="E1123" s="2">
        <f>MACD!F1123</f>
        <v>7.314708199353208E-3</v>
      </c>
      <c r="F1123" s="2">
        <f>'Moving Avg'!D1123</f>
        <v>3.4839999999999995</v>
      </c>
      <c r="G1123" s="2">
        <f>'Moving Avg'!F1123</f>
        <v>3.4784999999999995</v>
      </c>
      <c r="H1123" s="2">
        <f>'Moving Avg'!G1123</f>
        <v>3.5549999999999979</v>
      </c>
      <c r="I1123" s="2">
        <f>'Moving Avg'!H1123</f>
        <v>3.9058500000000023</v>
      </c>
      <c r="J1123" s="17" t="str">
        <f>OBV!F1123</f>
        <v>BULLISH</v>
      </c>
      <c r="K1123" s="17" t="str">
        <f>OBV!G1123</f>
        <v>NEUTRAL</v>
      </c>
      <c r="L1123" s="17" t="str">
        <f>OBV!H1123</f>
        <v>CONFIRMED BULLISH</v>
      </c>
      <c r="M1123" s="19">
        <f t="shared" si="170"/>
        <v>25</v>
      </c>
      <c r="N1123" s="19">
        <f t="shared" si="171"/>
        <v>45</v>
      </c>
      <c r="O1123" s="19">
        <f t="shared" si="172"/>
        <v>0</v>
      </c>
      <c r="P1123" s="19">
        <f t="shared" si="173"/>
        <v>83.5</v>
      </c>
      <c r="Q1123" s="20">
        <f t="shared" si="174"/>
        <v>37.024999999999999</v>
      </c>
      <c r="R1123" s="20">
        <f t="shared" si="175"/>
        <v>34.875</v>
      </c>
      <c r="S1123" s="20">
        <f t="shared" si="176"/>
        <v>48.075000000000003</v>
      </c>
      <c r="T1123" s="20">
        <f t="shared" si="177"/>
        <v>38.375</v>
      </c>
      <c r="U1123" s="19">
        <f t="shared" si="178"/>
        <v>39.991666666666667</v>
      </c>
      <c r="V1123" s="19">
        <f t="shared" si="179"/>
        <v>39.587500000000006</v>
      </c>
    </row>
    <row r="1124" spans="1:22" ht="13.5" x14ac:dyDescent="0.25">
      <c r="A1124" s="3">
        <f>RSI!A1124</f>
        <v>43647</v>
      </c>
      <c r="B1124" s="2">
        <f>RSI!B1124</f>
        <v>3.49</v>
      </c>
      <c r="C1124" s="2">
        <f>RSI!I1124</f>
        <v>48.326997060720274</v>
      </c>
      <c r="D1124" s="2">
        <f>MACD!E1124</f>
        <v>-3.9411142436374114E-3</v>
      </c>
      <c r="E1124" s="2">
        <f>MACD!F1124</f>
        <v>5.0635437107550843E-3</v>
      </c>
      <c r="F1124" s="2">
        <f>'Moving Avg'!D1124</f>
        <v>3.492</v>
      </c>
      <c r="G1124" s="2">
        <f>'Moving Avg'!F1124</f>
        <v>3.4754999999999994</v>
      </c>
      <c r="H1124" s="2">
        <f>'Moving Avg'!G1124</f>
        <v>3.5535999999999976</v>
      </c>
      <c r="I1124" s="2">
        <f>'Moving Avg'!H1124</f>
        <v>3.8989000000000029</v>
      </c>
      <c r="J1124" s="17" t="str">
        <f>OBV!F1124</f>
        <v>BULLISH</v>
      </c>
      <c r="K1124" s="17" t="str">
        <f>OBV!G1124</f>
        <v>NEUTRAL</v>
      </c>
      <c r="L1124" s="17" t="str">
        <f>OBV!H1124</f>
        <v>CONFIRMED BULLISH</v>
      </c>
      <c r="M1124" s="19">
        <f t="shared" si="170"/>
        <v>25</v>
      </c>
      <c r="N1124" s="19">
        <f t="shared" si="171"/>
        <v>45</v>
      </c>
      <c r="O1124" s="19">
        <f t="shared" si="172"/>
        <v>0</v>
      </c>
      <c r="P1124" s="19">
        <f t="shared" si="173"/>
        <v>83.5</v>
      </c>
      <c r="Q1124" s="20">
        <f t="shared" si="174"/>
        <v>37.024999999999999</v>
      </c>
      <c r="R1124" s="20">
        <f t="shared" si="175"/>
        <v>34.875</v>
      </c>
      <c r="S1124" s="20">
        <f t="shared" si="176"/>
        <v>48.075000000000003</v>
      </c>
      <c r="T1124" s="20">
        <f t="shared" si="177"/>
        <v>38.375</v>
      </c>
      <c r="U1124" s="19">
        <f t="shared" si="178"/>
        <v>39.991666666666667</v>
      </c>
      <c r="V1124" s="19">
        <f t="shared" si="179"/>
        <v>39.587500000000006</v>
      </c>
    </row>
    <row r="1125" spans="1:22" ht="13.5" x14ac:dyDescent="0.25">
      <c r="A1125" s="3">
        <f>RSI!A1125</f>
        <v>43648</v>
      </c>
      <c r="B1125" s="2">
        <f>RSI!B1125</f>
        <v>3.48</v>
      </c>
      <c r="C1125" s="2">
        <f>RSI!I1125</f>
        <v>46.852616139169108</v>
      </c>
      <c r="D1125" s="2">
        <f>MACD!E1125</f>
        <v>-4.8417666381643798E-3</v>
      </c>
      <c r="E1125" s="2">
        <f>MACD!F1125</f>
        <v>3.0824816409711913E-3</v>
      </c>
      <c r="F1125" s="2">
        <f>'Moving Avg'!D1125</f>
        <v>3.4880000000000004</v>
      </c>
      <c r="G1125" s="2">
        <f>'Moving Avg'!F1125</f>
        <v>3.472</v>
      </c>
      <c r="H1125" s="2">
        <f>'Moving Avg'!G1125</f>
        <v>3.5487999999999982</v>
      </c>
      <c r="I1125" s="2">
        <f>'Moving Avg'!H1125</f>
        <v>3.8923000000000023</v>
      </c>
      <c r="J1125" s="17" t="str">
        <f>OBV!F1125</f>
        <v>BEARISH</v>
      </c>
      <c r="K1125" s="17" t="str">
        <f>OBV!G1125</f>
        <v>NEUTRAL</v>
      </c>
      <c r="L1125" s="17" t="str">
        <f>OBV!H1125</f>
        <v>CONFIRMED BEARISH</v>
      </c>
      <c r="M1125" s="19">
        <f t="shared" si="170"/>
        <v>25</v>
      </c>
      <c r="N1125" s="19">
        <f t="shared" si="171"/>
        <v>45</v>
      </c>
      <c r="O1125" s="19">
        <f t="shared" si="172"/>
        <v>0</v>
      </c>
      <c r="P1125" s="19">
        <f t="shared" si="173"/>
        <v>16.5</v>
      </c>
      <c r="Q1125" s="20">
        <f t="shared" si="174"/>
        <v>26.975000000000001</v>
      </c>
      <c r="R1125" s="20">
        <f t="shared" si="175"/>
        <v>18.125</v>
      </c>
      <c r="S1125" s="20">
        <f t="shared" si="176"/>
        <v>17.925000000000001</v>
      </c>
      <c r="T1125" s="20">
        <f t="shared" si="177"/>
        <v>21.625</v>
      </c>
      <c r="U1125" s="19">
        <f t="shared" si="178"/>
        <v>21.008333333333336</v>
      </c>
      <c r="V1125" s="19">
        <f t="shared" si="179"/>
        <v>21.162500000000001</v>
      </c>
    </row>
    <row r="1126" spans="1:22" ht="13.5" x14ac:dyDescent="0.25">
      <c r="A1126" s="3">
        <f>RSI!A1126</f>
        <v>43649</v>
      </c>
      <c r="B1126" s="2">
        <f>RSI!B1126</f>
        <v>3.48</v>
      </c>
      <c r="C1126" s="2">
        <f>RSI!I1126</f>
        <v>46.852616139169108</v>
      </c>
      <c r="D1126" s="2">
        <f>MACD!E1126</f>
        <v>-1.0107613766204615E-2</v>
      </c>
      <c r="E1126" s="2">
        <f>MACD!F1126</f>
        <v>4.4446255953602999E-4</v>
      </c>
      <c r="F1126" s="2">
        <f>'Moving Avg'!D1126</f>
        <v>3.4840000000000004</v>
      </c>
      <c r="G1126" s="2">
        <f>'Moving Avg'!F1126</f>
        <v>3.4735</v>
      </c>
      <c r="H1126" s="2">
        <f>'Moving Avg'!G1126</f>
        <v>3.5461999999999985</v>
      </c>
      <c r="I1126" s="2">
        <f>'Moving Avg'!H1126</f>
        <v>3.8863500000000029</v>
      </c>
      <c r="J1126" s="17" t="str">
        <f>OBV!F1126</f>
        <v>BEARISH</v>
      </c>
      <c r="K1126" s="17" t="str">
        <f>OBV!G1126</f>
        <v>NEUTRAL</v>
      </c>
      <c r="L1126" s="17" t="str">
        <f>OBV!H1126</f>
        <v>CONFIRMED BEARISH</v>
      </c>
      <c r="M1126" s="19">
        <f t="shared" si="170"/>
        <v>25</v>
      </c>
      <c r="N1126" s="19">
        <f t="shared" si="171"/>
        <v>45</v>
      </c>
      <c r="O1126" s="19">
        <f t="shared" si="172"/>
        <v>0</v>
      </c>
      <c r="P1126" s="19">
        <f t="shared" si="173"/>
        <v>16.5</v>
      </c>
      <c r="Q1126" s="20">
        <f t="shared" si="174"/>
        <v>26.975000000000001</v>
      </c>
      <c r="R1126" s="20">
        <f t="shared" si="175"/>
        <v>18.125</v>
      </c>
      <c r="S1126" s="20">
        <f t="shared" si="176"/>
        <v>17.925000000000001</v>
      </c>
      <c r="T1126" s="20">
        <f t="shared" si="177"/>
        <v>21.625</v>
      </c>
      <c r="U1126" s="19">
        <f t="shared" si="178"/>
        <v>21.008333333333336</v>
      </c>
      <c r="V1126" s="19">
        <f t="shared" si="179"/>
        <v>21.162500000000001</v>
      </c>
    </row>
    <row r="1127" spans="1:22" ht="13.5" x14ac:dyDescent="0.25">
      <c r="A1127" s="3">
        <f>RSI!A1127</f>
        <v>43650</v>
      </c>
      <c r="B1127" s="2">
        <f>RSI!B1127</f>
        <v>3.49</v>
      </c>
      <c r="C1127" s="2">
        <f>RSI!I1127</f>
        <v>48.668843882219498</v>
      </c>
      <c r="D1127" s="2">
        <f>MACD!E1127</f>
        <v>-2.1354558225310516E-2</v>
      </c>
      <c r="E1127" s="2">
        <f>MACD!F1127</f>
        <v>-3.9153415974332792E-3</v>
      </c>
      <c r="F1127" s="2">
        <f>'Moving Avg'!D1127</f>
        <v>3.4840000000000004</v>
      </c>
      <c r="G1127" s="2">
        <f>'Moving Avg'!F1127</f>
        <v>3.4754999999999994</v>
      </c>
      <c r="H1127" s="2">
        <f>'Moving Avg'!G1127</f>
        <v>3.5443999999999987</v>
      </c>
      <c r="I1127" s="2">
        <f>'Moving Avg'!H1127</f>
        <v>3.8803000000000027</v>
      </c>
      <c r="J1127" s="17" t="str">
        <f>OBV!F1127</f>
        <v>BULLISH</v>
      </c>
      <c r="K1127" s="17" t="str">
        <f>OBV!G1127</f>
        <v>NEUTRAL</v>
      </c>
      <c r="L1127" s="17" t="str">
        <f>OBV!H1127</f>
        <v>NEUTRAL</v>
      </c>
      <c r="M1127" s="19">
        <f t="shared" si="170"/>
        <v>25</v>
      </c>
      <c r="N1127" s="19">
        <f t="shared" si="171"/>
        <v>45</v>
      </c>
      <c r="O1127" s="19">
        <f t="shared" si="172"/>
        <v>0</v>
      </c>
      <c r="P1127" s="19">
        <f t="shared" si="173"/>
        <v>49.5</v>
      </c>
      <c r="Q1127" s="20">
        <f t="shared" si="174"/>
        <v>31.925000000000001</v>
      </c>
      <c r="R1127" s="20">
        <f t="shared" si="175"/>
        <v>26.375</v>
      </c>
      <c r="S1127" s="20">
        <f t="shared" si="176"/>
        <v>32.775000000000006</v>
      </c>
      <c r="T1127" s="20">
        <f t="shared" si="177"/>
        <v>29.875</v>
      </c>
      <c r="U1127" s="19">
        <f t="shared" si="178"/>
        <v>30.358333333333334</v>
      </c>
      <c r="V1127" s="19">
        <f t="shared" si="179"/>
        <v>30.237500000000001</v>
      </c>
    </row>
    <row r="1128" spans="1:22" ht="13.5" x14ac:dyDescent="0.25">
      <c r="A1128" s="3">
        <f>RSI!A1128</f>
        <v>43651</v>
      </c>
      <c r="B1128" s="2">
        <f>RSI!B1128</f>
        <v>3.54</v>
      </c>
      <c r="C1128" s="2">
        <f>RSI!I1128</f>
        <v>56.646375174263746</v>
      </c>
      <c r="D1128" s="2">
        <f>MACD!E1128</f>
        <v>-2.9922910058224783E-2</v>
      </c>
      <c r="E1128" s="2">
        <f>MACD!F1128</f>
        <v>-9.11685528959158E-3</v>
      </c>
      <c r="F1128" s="2">
        <f>'Moving Avg'!D1128</f>
        <v>3.496</v>
      </c>
      <c r="G1128" s="2">
        <f>'Moving Avg'!F1128</f>
        <v>3.4775</v>
      </c>
      <c r="H1128" s="2">
        <f>'Moving Avg'!G1128</f>
        <v>3.5429999999999988</v>
      </c>
      <c r="I1128" s="2">
        <f>'Moving Avg'!H1128</f>
        <v>3.8741500000000024</v>
      </c>
      <c r="J1128" s="17" t="str">
        <f>OBV!F1128</f>
        <v>BULLISH</v>
      </c>
      <c r="K1128" s="17" t="str">
        <f>OBV!G1128</f>
        <v>NEUTRAL</v>
      </c>
      <c r="L1128" s="17" t="str">
        <f>OBV!H1128</f>
        <v>CONFIRMED BULLISH</v>
      </c>
      <c r="M1128" s="19">
        <f t="shared" si="170"/>
        <v>25</v>
      </c>
      <c r="N1128" s="19">
        <f t="shared" si="171"/>
        <v>100</v>
      </c>
      <c r="O1128" s="19">
        <f t="shared" si="172"/>
        <v>0</v>
      </c>
      <c r="P1128" s="19">
        <f t="shared" si="173"/>
        <v>83.5</v>
      </c>
      <c r="Q1128" s="20">
        <f t="shared" si="174"/>
        <v>56.274999999999999</v>
      </c>
      <c r="R1128" s="20">
        <f t="shared" si="175"/>
        <v>45.875</v>
      </c>
      <c r="S1128" s="20">
        <f t="shared" si="176"/>
        <v>56.325000000000003</v>
      </c>
      <c r="T1128" s="20">
        <f t="shared" si="177"/>
        <v>52.125</v>
      </c>
      <c r="U1128" s="19">
        <f t="shared" si="178"/>
        <v>52.82500000000001</v>
      </c>
      <c r="V1128" s="19">
        <f t="shared" si="179"/>
        <v>52.650000000000006</v>
      </c>
    </row>
    <row r="1129" spans="1:22" ht="13.5" x14ac:dyDescent="0.25">
      <c r="A1129" s="3">
        <f>RSI!A1129</f>
        <v>43654</v>
      </c>
      <c r="B1129" s="2">
        <f>RSI!B1129</f>
        <v>3.6</v>
      </c>
      <c r="C1129" s="2">
        <f>RSI!I1129</f>
        <v>63.89729554970048</v>
      </c>
      <c r="D1129" s="2">
        <f>MACD!E1129</f>
        <v>-4.0340588445172632E-2</v>
      </c>
      <c r="E1129" s="2">
        <f>MACD!F1129</f>
        <v>-1.536160192070779E-2</v>
      </c>
      <c r="F1129" s="2">
        <f>'Moving Avg'!D1129</f>
        <v>3.5179999999999998</v>
      </c>
      <c r="G1129" s="2">
        <f>'Moving Avg'!F1129</f>
        <v>3.4835000000000003</v>
      </c>
      <c r="H1129" s="2">
        <f>'Moving Avg'!G1129</f>
        <v>3.5415999999999999</v>
      </c>
      <c r="I1129" s="2">
        <f>'Moving Avg'!H1129</f>
        <v>3.8680500000000024</v>
      </c>
      <c r="J1129" s="17" t="str">
        <f>OBV!F1129</f>
        <v>BULLISH</v>
      </c>
      <c r="K1129" s="17" t="str">
        <f>OBV!G1129</f>
        <v>NEUTRAL</v>
      </c>
      <c r="L1129" s="17" t="str">
        <f>OBV!H1129</f>
        <v>CONFIRMED BULLISH</v>
      </c>
      <c r="M1129" s="19">
        <f t="shared" si="170"/>
        <v>25</v>
      </c>
      <c r="N1129" s="19">
        <f t="shared" si="171"/>
        <v>100</v>
      </c>
      <c r="O1129" s="19">
        <f t="shared" si="172"/>
        <v>0</v>
      </c>
      <c r="P1129" s="19">
        <f t="shared" si="173"/>
        <v>83.5</v>
      </c>
      <c r="Q1129" s="20">
        <f t="shared" si="174"/>
        <v>56.274999999999999</v>
      </c>
      <c r="R1129" s="20">
        <f t="shared" si="175"/>
        <v>45.875</v>
      </c>
      <c r="S1129" s="20">
        <f t="shared" si="176"/>
        <v>56.325000000000003</v>
      </c>
      <c r="T1129" s="20">
        <f t="shared" si="177"/>
        <v>52.125</v>
      </c>
      <c r="U1129" s="19">
        <f t="shared" si="178"/>
        <v>52.82500000000001</v>
      </c>
      <c r="V1129" s="19">
        <f t="shared" si="179"/>
        <v>52.650000000000006</v>
      </c>
    </row>
    <row r="1130" spans="1:22" ht="13.5" x14ac:dyDescent="0.25">
      <c r="A1130" s="3">
        <f>RSI!A1130</f>
        <v>43655</v>
      </c>
      <c r="B1130" s="2">
        <f>RSI!B1130</f>
        <v>3.58</v>
      </c>
      <c r="C1130" s="2">
        <f>RSI!I1130</f>
        <v>60.27826779880855</v>
      </c>
      <c r="D1130" s="2">
        <f>MACD!E1130</f>
        <v>-4.0578477911354938E-2</v>
      </c>
      <c r="E1130" s="2">
        <f>MACD!F1130</f>
        <v>-2.0404977118837223E-2</v>
      </c>
      <c r="F1130" s="2">
        <f>'Moving Avg'!D1130</f>
        <v>3.5380000000000003</v>
      </c>
      <c r="G1130" s="2">
        <f>'Moving Avg'!F1130</f>
        <v>3.4909999999999997</v>
      </c>
      <c r="H1130" s="2">
        <f>'Moving Avg'!G1130</f>
        <v>3.5402</v>
      </c>
      <c r="I1130" s="2">
        <f>'Moving Avg'!H1130</f>
        <v>3.8620000000000023</v>
      </c>
      <c r="J1130" s="17" t="str">
        <f>OBV!F1130</f>
        <v>BULLISH</v>
      </c>
      <c r="K1130" s="17" t="str">
        <f>OBV!G1130</f>
        <v>NEUTRAL</v>
      </c>
      <c r="L1130" s="17" t="str">
        <f>OBV!H1130</f>
        <v>CONFIRMED BULLISH</v>
      </c>
      <c r="M1130" s="19">
        <f t="shared" si="170"/>
        <v>25</v>
      </c>
      <c r="N1130" s="19">
        <f t="shared" si="171"/>
        <v>100</v>
      </c>
      <c r="O1130" s="19">
        <f t="shared" si="172"/>
        <v>0</v>
      </c>
      <c r="P1130" s="19">
        <f t="shared" si="173"/>
        <v>83.5</v>
      </c>
      <c r="Q1130" s="20">
        <f t="shared" si="174"/>
        <v>56.274999999999999</v>
      </c>
      <c r="R1130" s="20">
        <f t="shared" si="175"/>
        <v>45.875</v>
      </c>
      <c r="S1130" s="20">
        <f t="shared" si="176"/>
        <v>56.325000000000003</v>
      </c>
      <c r="T1130" s="20">
        <f t="shared" si="177"/>
        <v>52.125</v>
      </c>
      <c r="U1130" s="19">
        <f t="shared" si="178"/>
        <v>52.82500000000001</v>
      </c>
      <c r="V1130" s="19">
        <f t="shared" si="179"/>
        <v>52.650000000000006</v>
      </c>
    </row>
    <row r="1131" spans="1:22" ht="13.5" x14ac:dyDescent="0.25">
      <c r="A1131" s="3">
        <f>RSI!A1131</f>
        <v>43656</v>
      </c>
      <c r="B1131" s="2">
        <f>RSI!B1131</f>
        <v>3.6</v>
      </c>
      <c r="C1131" s="2">
        <f>RSI!I1131</f>
        <v>62.561809611562204</v>
      </c>
      <c r="D1131" s="2">
        <f>MACD!E1131</f>
        <v>-4.2695588143704111E-2</v>
      </c>
      <c r="E1131" s="2">
        <f>MACD!F1131</f>
        <v>-2.4863099323810599E-2</v>
      </c>
      <c r="F1131" s="2">
        <f>'Moving Avg'!D1131</f>
        <v>3.5620000000000003</v>
      </c>
      <c r="G1131" s="2">
        <f>'Moving Avg'!F1131</f>
        <v>3.4959999999999996</v>
      </c>
      <c r="H1131" s="2">
        <f>'Moving Avg'!G1131</f>
        <v>3.5411999999999999</v>
      </c>
      <c r="I1131" s="2">
        <f>'Moving Avg'!H1131</f>
        <v>3.8561000000000032</v>
      </c>
      <c r="J1131" s="17" t="str">
        <f>OBV!F1131</f>
        <v>BULLISH</v>
      </c>
      <c r="K1131" s="17" t="str">
        <f>OBV!G1131</f>
        <v>NEUTRAL</v>
      </c>
      <c r="L1131" s="17" t="str">
        <f>OBV!H1131</f>
        <v>CONFIRMED BULLISH</v>
      </c>
      <c r="M1131" s="19">
        <f t="shared" si="170"/>
        <v>25</v>
      </c>
      <c r="N1131" s="19">
        <f t="shared" si="171"/>
        <v>45</v>
      </c>
      <c r="O1131" s="19">
        <f t="shared" si="172"/>
        <v>0</v>
      </c>
      <c r="P1131" s="19">
        <f t="shared" si="173"/>
        <v>83.5</v>
      </c>
      <c r="Q1131" s="20">
        <f t="shared" si="174"/>
        <v>37.024999999999999</v>
      </c>
      <c r="R1131" s="20">
        <f t="shared" si="175"/>
        <v>34.875</v>
      </c>
      <c r="S1131" s="20">
        <f t="shared" si="176"/>
        <v>48.075000000000003</v>
      </c>
      <c r="T1131" s="20">
        <f t="shared" si="177"/>
        <v>38.375</v>
      </c>
      <c r="U1131" s="19">
        <f t="shared" si="178"/>
        <v>39.991666666666667</v>
      </c>
      <c r="V1131" s="19">
        <f t="shared" si="179"/>
        <v>39.587500000000006</v>
      </c>
    </row>
    <row r="1132" spans="1:22" ht="13.5" x14ac:dyDescent="0.25">
      <c r="A1132" s="3">
        <f>RSI!A1132</f>
        <v>43657</v>
      </c>
      <c r="B1132" s="2">
        <f>RSI!B1132</f>
        <v>3.57</v>
      </c>
      <c r="C1132" s="2">
        <f>RSI!I1132</f>
        <v>57.245636438494238</v>
      </c>
      <c r="D1132" s="2">
        <f>MACD!E1132</f>
        <v>-4.4323573788493942E-2</v>
      </c>
      <c r="E1132" s="2">
        <f>MACD!F1132</f>
        <v>-2.8755194216747271E-2</v>
      </c>
      <c r="F1132" s="2">
        <f>'Moving Avg'!D1132</f>
        <v>3.5780000000000003</v>
      </c>
      <c r="G1132" s="2">
        <f>'Moving Avg'!F1132</f>
        <v>3.4994999999999989</v>
      </c>
      <c r="H1132" s="2">
        <f>'Moving Avg'!G1132</f>
        <v>3.5397999999999996</v>
      </c>
      <c r="I1132" s="2">
        <f>'Moving Avg'!H1132</f>
        <v>3.8502500000000031</v>
      </c>
      <c r="J1132" s="17" t="str">
        <f>OBV!F1132</f>
        <v>BULLISH</v>
      </c>
      <c r="K1132" s="17" t="str">
        <f>OBV!G1132</f>
        <v>NEUTRAL</v>
      </c>
      <c r="L1132" s="17" t="str">
        <f>OBV!H1132</f>
        <v>CONFIRMED BULLISH</v>
      </c>
      <c r="M1132" s="19">
        <f t="shared" si="170"/>
        <v>25</v>
      </c>
      <c r="N1132" s="19">
        <f t="shared" si="171"/>
        <v>45</v>
      </c>
      <c r="O1132" s="19">
        <f t="shared" si="172"/>
        <v>0</v>
      </c>
      <c r="P1132" s="19">
        <f t="shared" si="173"/>
        <v>83.5</v>
      </c>
      <c r="Q1132" s="20">
        <f t="shared" si="174"/>
        <v>37.024999999999999</v>
      </c>
      <c r="R1132" s="20">
        <f t="shared" si="175"/>
        <v>34.875</v>
      </c>
      <c r="S1132" s="20">
        <f t="shared" si="176"/>
        <v>48.075000000000003</v>
      </c>
      <c r="T1132" s="20">
        <f t="shared" si="177"/>
        <v>38.375</v>
      </c>
      <c r="U1132" s="19">
        <f t="shared" si="178"/>
        <v>39.991666666666667</v>
      </c>
      <c r="V1132" s="19">
        <f t="shared" si="179"/>
        <v>39.587500000000006</v>
      </c>
    </row>
    <row r="1133" spans="1:22" ht="13.5" x14ac:dyDescent="0.25">
      <c r="A1133" s="3">
        <f>RSI!A1133</f>
        <v>43658</v>
      </c>
      <c r="B1133" s="2">
        <f>RSI!B1133</f>
        <v>3.59</v>
      </c>
      <c r="C1133" s="2">
        <f>RSI!I1133</f>
        <v>59.703995034906818</v>
      </c>
      <c r="D1133" s="2">
        <f>MACD!E1133</f>
        <v>-4.9025573096651343E-2</v>
      </c>
      <c r="E1133" s="2">
        <f>MACD!F1133</f>
        <v>-3.2809269992728089E-2</v>
      </c>
      <c r="F1133" s="2">
        <f>'Moving Avg'!D1133</f>
        <v>3.5879999999999996</v>
      </c>
      <c r="G1133" s="2">
        <f>'Moving Avg'!F1133</f>
        <v>3.5049999999999999</v>
      </c>
      <c r="H1133" s="2">
        <f>'Moving Avg'!G1133</f>
        <v>3.5388000000000002</v>
      </c>
      <c r="I1133" s="2">
        <f>'Moving Avg'!H1133</f>
        <v>3.8449000000000035</v>
      </c>
      <c r="J1133" s="17" t="str">
        <f>OBV!F1133</f>
        <v>BULLISH</v>
      </c>
      <c r="K1133" s="17" t="str">
        <f>OBV!G1133</f>
        <v>NEUTRAL</v>
      </c>
      <c r="L1133" s="17" t="str">
        <f>OBV!H1133</f>
        <v>CONFIRMED BULLISH</v>
      </c>
      <c r="M1133" s="19">
        <f t="shared" si="170"/>
        <v>25</v>
      </c>
      <c r="N1133" s="19">
        <f t="shared" si="171"/>
        <v>45</v>
      </c>
      <c r="O1133" s="19">
        <f t="shared" si="172"/>
        <v>0</v>
      </c>
      <c r="P1133" s="19">
        <f t="shared" si="173"/>
        <v>83.5</v>
      </c>
      <c r="Q1133" s="20">
        <f t="shared" si="174"/>
        <v>37.024999999999999</v>
      </c>
      <c r="R1133" s="20">
        <f t="shared" si="175"/>
        <v>34.875</v>
      </c>
      <c r="S1133" s="20">
        <f t="shared" si="176"/>
        <v>48.075000000000003</v>
      </c>
      <c r="T1133" s="20">
        <f t="shared" si="177"/>
        <v>38.375</v>
      </c>
      <c r="U1133" s="19">
        <f t="shared" si="178"/>
        <v>39.991666666666667</v>
      </c>
      <c r="V1133" s="19">
        <f t="shared" si="179"/>
        <v>39.587500000000006</v>
      </c>
    </row>
    <row r="1134" spans="1:22" ht="13.5" x14ac:dyDescent="0.25">
      <c r="A1134" s="3">
        <f>RSI!A1134</f>
        <v>43661</v>
      </c>
      <c r="B1134" s="2">
        <f>RSI!B1134</f>
        <v>3.62</v>
      </c>
      <c r="C1134" s="2">
        <f>RSI!I1134</f>
        <v>63.128743409686308</v>
      </c>
      <c r="D1134" s="2">
        <f>MACD!E1134</f>
        <v>-5.4088101636128982E-2</v>
      </c>
      <c r="E1134" s="2">
        <f>MACD!F1134</f>
        <v>-3.7065036321408271E-2</v>
      </c>
      <c r="F1134" s="2">
        <f>'Moving Avg'!D1134</f>
        <v>3.5920000000000001</v>
      </c>
      <c r="G1134" s="2">
        <f>'Moving Avg'!F1134</f>
        <v>3.5119999999999996</v>
      </c>
      <c r="H1134" s="2">
        <f>'Moving Avg'!G1134</f>
        <v>3.5384000000000002</v>
      </c>
      <c r="I1134" s="2">
        <f>'Moving Avg'!H1134</f>
        <v>3.8398500000000038</v>
      </c>
      <c r="J1134" s="17" t="str">
        <f>OBV!F1134</f>
        <v>BULLISH</v>
      </c>
      <c r="K1134" s="17" t="str">
        <f>OBV!G1134</f>
        <v>NEUTRAL</v>
      </c>
      <c r="L1134" s="17" t="str">
        <f>OBV!H1134</f>
        <v>CONFIRMED BULLISH</v>
      </c>
      <c r="M1134" s="19">
        <f t="shared" si="170"/>
        <v>25</v>
      </c>
      <c r="N1134" s="19">
        <f t="shared" si="171"/>
        <v>45</v>
      </c>
      <c r="O1134" s="19">
        <f t="shared" si="172"/>
        <v>0</v>
      </c>
      <c r="P1134" s="19">
        <f t="shared" si="173"/>
        <v>83.5</v>
      </c>
      <c r="Q1134" s="20">
        <f t="shared" si="174"/>
        <v>37.024999999999999</v>
      </c>
      <c r="R1134" s="20">
        <f t="shared" si="175"/>
        <v>34.875</v>
      </c>
      <c r="S1134" s="20">
        <f t="shared" si="176"/>
        <v>48.075000000000003</v>
      </c>
      <c r="T1134" s="20">
        <f t="shared" si="177"/>
        <v>38.375</v>
      </c>
      <c r="U1134" s="19">
        <f t="shared" si="178"/>
        <v>39.991666666666667</v>
      </c>
      <c r="V1134" s="19">
        <f t="shared" si="179"/>
        <v>39.587500000000006</v>
      </c>
    </row>
    <row r="1135" spans="1:22" ht="13.5" x14ac:dyDescent="0.25">
      <c r="A1135" s="3">
        <f>RSI!A1135</f>
        <v>43662</v>
      </c>
      <c r="B1135" s="2">
        <f>RSI!B1135</f>
        <v>3.64</v>
      </c>
      <c r="C1135" s="2">
        <f>RSI!I1135</f>
        <v>65.249179393918226</v>
      </c>
      <c r="D1135" s="2">
        <f>MACD!E1135</f>
        <v>-6.1939506028755087E-2</v>
      </c>
      <c r="E1135" s="2">
        <f>MACD!F1135</f>
        <v>-4.2039930262877639E-2</v>
      </c>
      <c r="F1135" s="2">
        <f>'Moving Avg'!D1135</f>
        <v>3.6040000000000001</v>
      </c>
      <c r="G1135" s="2">
        <f>'Moving Avg'!F1135</f>
        <v>3.5200000000000005</v>
      </c>
      <c r="H1135" s="2">
        <f>'Moving Avg'!G1135</f>
        <v>3.5366000000000004</v>
      </c>
      <c r="I1135" s="2">
        <f>'Moving Avg'!H1135</f>
        <v>3.8349000000000033</v>
      </c>
      <c r="J1135" s="17" t="str">
        <f>OBV!F1135</f>
        <v>BULLISH</v>
      </c>
      <c r="K1135" s="17" t="str">
        <f>OBV!G1135</f>
        <v>NEUTRAL</v>
      </c>
      <c r="L1135" s="17" t="str">
        <f>OBV!H1135</f>
        <v>CONFIRMED BULLISH</v>
      </c>
      <c r="M1135" s="19">
        <f t="shared" si="170"/>
        <v>25</v>
      </c>
      <c r="N1135" s="19">
        <f t="shared" si="171"/>
        <v>45</v>
      </c>
      <c r="O1135" s="19">
        <f t="shared" si="172"/>
        <v>0</v>
      </c>
      <c r="P1135" s="19">
        <f t="shared" si="173"/>
        <v>83.5</v>
      </c>
      <c r="Q1135" s="20">
        <f t="shared" si="174"/>
        <v>37.024999999999999</v>
      </c>
      <c r="R1135" s="20">
        <f t="shared" si="175"/>
        <v>34.875</v>
      </c>
      <c r="S1135" s="20">
        <f t="shared" si="176"/>
        <v>48.075000000000003</v>
      </c>
      <c r="T1135" s="20">
        <f t="shared" si="177"/>
        <v>38.375</v>
      </c>
      <c r="U1135" s="19">
        <f t="shared" si="178"/>
        <v>39.991666666666667</v>
      </c>
      <c r="V1135" s="19">
        <f t="shared" si="179"/>
        <v>39.587500000000006</v>
      </c>
    </row>
    <row r="1136" spans="1:22" ht="13.5" x14ac:dyDescent="0.25">
      <c r="A1136" s="3">
        <f>RSI!A1136</f>
        <v>43663</v>
      </c>
      <c r="B1136" s="2">
        <f>RSI!B1136</f>
        <v>3.64</v>
      </c>
      <c r="C1136" s="2">
        <f>RSI!I1136</f>
        <v>65.249179393918212</v>
      </c>
      <c r="D1136" s="2">
        <f>MACD!E1136</f>
        <v>-6.9208389743447896E-2</v>
      </c>
      <c r="E1136" s="2">
        <f>MACD!F1136</f>
        <v>-4.7473622158991695E-2</v>
      </c>
      <c r="F1136" s="2">
        <f>'Moving Avg'!D1136</f>
        <v>3.6120000000000005</v>
      </c>
      <c r="G1136" s="2">
        <f>'Moving Avg'!F1136</f>
        <v>3.5294999999999996</v>
      </c>
      <c r="H1136" s="2">
        <f>'Moving Avg'!G1136</f>
        <v>3.5347999999999997</v>
      </c>
      <c r="I1136" s="2">
        <f>'Moving Avg'!H1136</f>
        <v>3.8301000000000034</v>
      </c>
      <c r="J1136" s="17" t="str">
        <f>OBV!F1136</f>
        <v>BULLISH</v>
      </c>
      <c r="K1136" s="17" t="str">
        <f>OBV!G1136</f>
        <v>NEUTRAL</v>
      </c>
      <c r="L1136" s="17" t="str">
        <f>OBV!H1136</f>
        <v>CONFIRMED BULLISH</v>
      </c>
      <c r="M1136" s="19">
        <f t="shared" si="170"/>
        <v>25</v>
      </c>
      <c r="N1136" s="19">
        <f t="shared" si="171"/>
        <v>100</v>
      </c>
      <c r="O1136" s="19">
        <f t="shared" si="172"/>
        <v>0</v>
      </c>
      <c r="P1136" s="19">
        <f t="shared" si="173"/>
        <v>83.5</v>
      </c>
      <c r="Q1136" s="20">
        <f t="shared" si="174"/>
        <v>56.274999999999999</v>
      </c>
      <c r="R1136" s="20">
        <f t="shared" si="175"/>
        <v>45.875</v>
      </c>
      <c r="S1136" s="20">
        <f t="shared" si="176"/>
        <v>56.325000000000003</v>
      </c>
      <c r="T1136" s="20">
        <f t="shared" si="177"/>
        <v>52.125</v>
      </c>
      <c r="U1136" s="19">
        <f t="shared" si="178"/>
        <v>52.82500000000001</v>
      </c>
      <c r="V1136" s="19">
        <f t="shared" si="179"/>
        <v>52.650000000000006</v>
      </c>
    </row>
    <row r="1137" spans="1:22" ht="13.5" x14ac:dyDescent="0.25">
      <c r="A1137" s="3">
        <f>RSI!A1137</f>
        <v>43664</v>
      </c>
      <c r="B1137" s="2">
        <f>RSI!B1137</f>
        <v>3.63</v>
      </c>
      <c r="C1137" s="2">
        <f>RSI!I1137</f>
        <v>63.143438994990277</v>
      </c>
      <c r="D1137" s="2">
        <f>MACD!E1137</f>
        <v>-7.3658844052754802E-2</v>
      </c>
      <c r="E1137" s="2">
        <f>MACD!F1137</f>
        <v>-5.2710666537744318E-2</v>
      </c>
      <c r="F1137" s="2">
        <f>'Moving Avg'!D1137</f>
        <v>3.6240000000000001</v>
      </c>
      <c r="G1137" s="2">
        <f>'Moving Avg'!F1137</f>
        <v>3.5404999999999993</v>
      </c>
      <c r="H1137" s="2">
        <f>'Moving Avg'!G1137</f>
        <v>3.5329999999999995</v>
      </c>
      <c r="I1137" s="2">
        <f>'Moving Avg'!H1137</f>
        <v>3.8255500000000033</v>
      </c>
      <c r="J1137" s="17" t="str">
        <f>OBV!F1137</f>
        <v>BULLISH</v>
      </c>
      <c r="K1137" s="17" t="str">
        <f>OBV!G1137</f>
        <v>NEUTRAL</v>
      </c>
      <c r="L1137" s="17" t="str">
        <f>OBV!H1137</f>
        <v>CONFIRMED BULLISH</v>
      </c>
      <c r="M1137" s="19">
        <f t="shared" si="170"/>
        <v>25</v>
      </c>
      <c r="N1137" s="19">
        <f t="shared" si="171"/>
        <v>100</v>
      </c>
      <c r="O1137" s="19">
        <f t="shared" si="172"/>
        <v>0</v>
      </c>
      <c r="P1137" s="19">
        <f t="shared" si="173"/>
        <v>83.5</v>
      </c>
      <c r="Q1137" s="20">
        <f t="shared" si="174"/>
        <v>56.274999999999999</v>
      </c>
      <c r="R1137" s="20">
        <f t="shared" si="175"/>
        <v>45.875</v>
      </c>
      <c r="S1137" s="20">
        <f t="shared" si="176"/>
        <v>56.325000000000003</v>
      </c>
      <c r="T1137" s="20">
        <f t="shared" si="177"/>
        <v>52.125</v>
      </c>
      <c r="U1137" s="19">
        <f t="shared" si="178"/>
        <v>52.82500000000001</v>
      </c>
      <c r="V1137" s="19">
        <f t="shared" si="179"/>
        <v>52.650000000000006</v>
      </c>
    </row>
    <row r="1138" spans="1:22" ht="13.5" x14ac:dyDescent="0.25">
      <c r="A1138" s="3">
        <f>RSI!A1138</f>
        <v>43665</v>
      </c>
      <c r="B1138" s="2">
        <f>RSI!B1138</f>
        <v>3.6</v>
      </c>
      <c r="C1138" s="2">
        <f>RSI!I1138</f>
        <v>57.181453641779292</v>
      </c>
      <c r="D1138" s="2">
        <f>MACD!E1138</f>
        <v>-6.7987161884231817E-2</v>
      </c>
      <c r="E1138" s="2">
        <f>MACD!F1138</f>
        <v>-5.576596560704182E-2</v>
      </c>
      <c r="F1138" s="2">
        <f>'Moving Avg'!D1138</f>
        <v>3.6260000000000003</v>
      </c>
      <c r="G1138" s="2">
        <f>'Moving Avg'!F1138</f>
        <v>3.5484999999999998</v>
      </c>
      <c r="H1138" s="2">
        <f>'Moving Avg'!G1138</f>
        <v>3.5319999999999991</v>
      </c>
      <c r="I1138" s="2">
        <f>'Moving Avg'!H1138</f>
        <v>3.8209000000000035</v>
      </c>
      <c r="J1138" s="17" t="str">
        <f>OBV!F1138</f>
        <v>BULLISH</v>
      </c>
      <c r="K1138" s="17" t="str">
        <f>OBV!G1138</f>
        <v>NEUTRAL</v>
      </c>
      <c r="L1138" s="17" t="str">
        <f>OBV!H1138</f>
        <v>CONFIRMED BULLISH</v>
      </c>
      <c r="M1138" s="19">
        <f t="shared" si="170"/>
        <v>25</v>
      </c>
      <c r="N1138" s="19">
        <f t="shared" si="171"/>
        <v>45</v>
      </c>
      <c r="O1138" s="19">
        <f t="shared" si="172"/>
        <v>0</v>
      </c>
      <c r="P1138" s="19">
        <f t="shared" si="173"/>
        <v>83.5</v>
      </c>
      <c r="Q1138" s="20">
        <f t="shared" si="174"/>
        <v>37.024999999999999</v>
      </c>
      <c r="R1138" s="20">
        <f t="shared" si="175"/>
        <v>34.875</v>
      </c>
      <c r="S1138" s="20">
        <f t="shared" si="176"/>
        <v>48.075000000000003</v>
      </c>
      <c r="T1138" s="20">
        <f t="shared" si="177"/>
        <v>38.375</v>
      </c>
      <c r="U1138" s="19">
        <f t="shared" si="178"/>
        <v>39.991666666666667</v>
      </c>
      <c r="V1138" s="19">
        <f t="shared" si="179"/>
        <v>39.587500000000006</v>
      </c>
    </row>
    <row r="1139" spans="1:22" ht="13.5" x14ac:dyDescent="0.25">
      <c r="A1139" s="3">
        <f>RSI!A1139</f>
        <v>43668</v>
      </c>
      <c r="B1139" s="2">
        <f>RSI!B1139</f>
        <v>3.59</v>
      </c>
      <c r="C1139" s="2">
        <f>RSI!I1139</f>
        <v>55.30686849610683</v>
      </c>
      <c r="D1139" s="2">
        <f>MACD!E1139</f>
        <v>-5.3481004494257967E-2</v>
      </c>
      <c r="E1139" s="2">
        <f>MACD!F1139</f>
        <v>-5.5308973384485052E-2</v>
      </c>
      <c r="F1139" s="2">
        <f>'Moving Avg'!D1139</f>
        <v>3.62</v>
      </c>
      <c r="G1139" s="2">
        <f>'Moving Avg'!F1139</f>
        <v>3.5554999999999999</v>
      </c>
      <c r="H1139" s="2">
        <f>'Moving Avg'!G1139</f>
        <v>3.5318000000000001</v>
      </c>
      <c r="I1139" s="2">
        <f>'Moving Avg'!H1139</f>
        <v>3.8156000000000034</v>
      </c>
      <c r="J1139" s="17" t="str">
        <f>OBV!F1139</f>
        <v>BULLISH</v>
      </c>
      <c r="K1139" s="17" t="str">
        <f>OBV!G1139</f>
        <v>NEUTRAL</v>
      </c>
      <c r="L1139" s="17" t="str">
        <f>OBV!H1139</f>
        <v>BULLISH DIVERGENCE</v>
      </c>
      <c r="M1139" s="19">
        <f t="shared" si="170"/>
        <v>25</v>
      </c>
      <c r="N1139" s="19">
        <f t="shared" si="171"/>
        <v>0</v>
      </c>
      <c r="O1139" s="19">
        <f t="shared" si="172"/>
        <v>0</v>
      </c>
      <c r="P1139" s="19">
        <f t="shared" si="173"/>
        <v>66.5</v>
      </c>
      <c r="Q1139" s="20">
        <f t="shared" si="174"/>
        <v>18.725000000000001</v>
      </c>
      <c r="R1139" s="20">
        <f t="shared" si="175"/>
        <v>21.625</v>
      </c>
      <c r="S1139" s="20">
        <f t="shared" si="176"/>
        <v>33.674999999999997</v>
      </c>
      <c r="T1139" s="20">
        <f t="shared" si="177"/>
        <v>22.875</v>
      </c>
      <c r="U1139" s="19">
        <f t="shared" si="178"/>
        <v>24.675000000000001</v>
      </c>
      <c r="V1139" s="19">
        <f t="shared" si="179"/>
        <v>24.225000000000001</v>
      </c>
    </row>
    <row r="1140" spans="1:22" ht="13.5" x14ac:dyDescent="0.25">
      <c r="A1140" s="3">
        <f>RSI!A1140</f>
        <v>43669</v>
      </c>
      <c r="B1140" s="2">
        <f>RSI!B1140</f>
        <v>3.62</v>
      </c>
      <c r="C1140" s="2">
        <f>RSI!I1140</f>
        <v>59.587177308065606</v>
      </c>
      <c r="D1140" s="2">
        <f>MACD!E1140</f>
        <v>-4.6691496516424014E-2</v>
      </c>
      <c r="E1140" s="2">
        <f>MACD!F1140</f>
        <v>-5.3585478010872843E-2</v>
      </c>
      <c r="F1140" s="2">
        <f>'Moving Avg'!D1140</f>
        <v>3.6159999999999997</v>
      </c>
      <c r="G1140" s="2">
        <f>'Moving Avg'!F1140</f>
        <v>3.5615000000000001</v>
      </c>
      <c r="H1140" s="2">
        <f>'Moving Avg'!G1140</f>
        <v>3.5331999999999999</v>
      </c>
      <c r="I1140" s="2">
        <f>'Moving Avg'!H1140</f>
        <v>3.8103500000000032</v>
      </c>
      <c r="J1140" s="17" t="str">
        <f>OBV!F1140</f>
        <v>BULLISH</v>
      </c>
      <c r="K1140" s="17" t="str">
        <f>OBV!G1140</f>
        <v>NEUTRAL</v>
      </c>
      <c r="L1140" s="17" t="str">
        <f>OBV!H1140</f>
        <v>BULLISH DIVERGENCE</v>
      </c>
      <c r="M1140" s="19">
        <f t="shared" si="170"/>
        <v>25</v>
      </c>
      <c r="N1140" s="19">
        <f t="shared" si="171"/>
        <v>0</v>
      </c>
      <c r="O1140" s="19">
        <f t="shared" si="172"/>
        <v>0</v>
      </c>
      <c r="P1140" s="19">
        <f t="shared" si="173"/>
        <v>66.5</v>
      </c>
      <c r="Q1140" s="20">
        <f t="shared" si="174"/>
        <v>18.725000000000001</v>
      </c>
      <c r="R1140" s="20">
        <f t="shared" si="175"/>
        <v>21.625</v>
      </c>
      <c r="S1140" s="20">
        <f t="shared" si="176"/>
        <v>33.674999999999997</v>
      </c>
      <c r="T1140" s="20">
        <f t="shared" si="177"/>
        <v>22.875</v>
      </c>
      <c r="U1140" s="19">
        <f t="shared" si="178"/>
        <v>24.675000000000001</v>
      </c>
      <c r="V1140" s="19">
        <f t="shared" si="179"/>
        <v>24.225000000000001</v>
      </c>
    </row>
    <row r="1141" spans="1:22" ht="13.5" x14ac:dyDescent="0.25">
      <c r="A1141" s="3">
        <f>RSI!A1141</f>
        <v>43670</v>
      </c>
      <c r="B1141" s="2">
        <f>RSI!B1141</f>
        <v>3.6</v>
      </c>
      <c r="C1141" s="2">
        <f>RSI!I1141</f>
        <v>55.753629473186827</v>
      </c>
      <c r="D1141" s="2">
        <f>MACD!E1141</f>
        <v>-3.6737420505113416E-2</v>
      </c>
      <c r="E1141" s="2">
        <f>MACD!F1141</f>
        <v>-5.0215866509720965E-2</v>
      </c>
      <c r="F1141" s="2">
        <f>'Moving Avg'!D1141</f>
        <v>3.6080000000000005</v>
      </c>
      <c r="G1141" s="2">
        <f>'Moving Avg'!F1141</f>
        <v>3.5665</v>
      </c>
      <c r="H1141" s="2">
        <f>'Moving Avg'!G1141</f>
        <v>3.5331999999999995</v>
      </c>
      <c r="I1141" s="2">
        <f>'Moving Avg'!H1141</f>
        <v>3.8052500000000036</v>
      </c>
      <c r="J1141" s="17" t="str">
        <f>OBV!F1141</f>
        <v>BEARISH</v>
      </c>
      <c r="K1141" s="17" t="str">
        <f>OBV!G1141</f>
        <v>NEUTRAL</v>
      </c>
      <c r="L1141" s="17" t="str">
        <f>OBV!H1141</f>
        <v>CONFIRMED BEARISH</v>
      </c>
      <c r="M1141" s="19">
        <f t="shared" si="170"/>
        <v>25</v>
      </c>
      <c r="N1141" s="19">
        <f t="shared" si="171"/>
        <v>0</v>
      </c>
      <c r="O1141" s="19">
        <f t="shared" si="172"/>
        <v>0</v>
      </c>
      <c r="P1141" s="19">
        <f t="shared" si="173"/>
        <v>16.5</v>
      </c>
      <c r="Q1141" s="20">
        <f t="shared" si="174"/>
        <v>11.225</v>
      </c>
      <c r="R1141" s="20">
        <f t="shared" si="175"/>
        <v>9.125</v>
      </c>
      <c r="S1141" s="20">
        <f t="shared" si="176"/>
        <v>11.175000000000001</v>
      </c>
      <c r="T1141" s="20">
        <f t="shared" si="177"/>
        <v>10.375</v>
      </c>
      <c r="U1141" s="19">
        <f t="shared" si="178"/>
        <v>10.508333333333335</v>
      </c>
      <c r="V1141" s="19">
        <f t="shared" si="179"/>
        <v>10.475000000000001</v>
      </c>
    </row>
    <row r="1142" spans="1:22" ht="13.5" x14ac:dyDescent="0.25">
      <c r="A1142" s="3">
        <f>RSI!A1142</f>
        <v>43672</v>
      </c>
      <c r="B1142" s="2">
        <f>RSI!B1142</f>
        <v>3.63</v>
      </c>
      <c r="C1142" s="2">
        <f>RSI!I1142</f>
        <v>59.919077541197979</v>
      </c>
      <c r="D1142" s="2">
        <f>MACD!E1142</f>
        <v>-3.5357589778244325E-2</v>
      </c>
      <c r="E1142" s="2">
        <f>MACD!F1142</f>
        <v>-4.7244211163425642E-2</v>
      </c>
      <c r="F1142" s="2">
        <f>'Moving Avg'!D1142</f>
        <v>3.6079999999999997</v>
      </c>
      <c r="G1142" s="2">
        <f>'Moving Avg'!F1142</f>
        <v>3.5735000000000001</v>
      </c>
      <c r="H1142" s="2">
        <f>'Moving Avg'!G1142</f>
        <v>3.5337999999999994</v>
      </c>
      <c r="I1142" s="2">
        <f>'Moving Avg'!H1142</f>
        <v>3.8009500000000038</v>
      </c>
      <c r="J1142" s="17" t="str">
        <f>OBV!F1142</f>
        <v>BULLISH</v>
      </c>
      <c r="K1142" s="17" t="str">
        <f>OBV!G1142</f>
        <v>NEUTRAL</v>
      </c>
      <c r="L1142" s="17" t="str">
        <f>OBV!H1142</f>
        <v>NEUTRAL</v>
      </c>
      <c r="M1142" s="19">
        <f t="shared" si="170"/>
        <v>25</v>
      </c>
      <c r="N1142" s="19">
        <f t="shared" si="171"/>
        <v>0</v>
      </c>
      <c r="O1142" s="19">
        <f t="shared" si="172"/>
        <v>0</v>
      </c>
      <c r="P1142" s="19">
        <f t="shared" si="173"/>
        <v>49.5</v>
      </c>
      <c r="Q1142" s="20">
        <f t="shared" si="174"/>
        <v>16.175000000000001</v>
      </c>
      <c r="R1142" s="20">
        <f t="shared" si="175"/>
        <v>17.375</v>
      </c>
      <c r="S1142" s="20">
        <f t="shared" si="176"/>
        <v>26.025000000000002</v>
      </c>
      <c r="T1142" s="20">
        <f t="shared" si="177"/>
        <v>18.625</v>
      </c>
      <c r="U1142" s="19">
        <f t="shared" si="178"/>
        <v>19.858333333333334</v>
      </c>
      <c r="V1142" s="19">
        <f t="shared" si="179"/>
        <v>19.55</v>
      </c>
    </row>
    <row r="1143" spans="1:22" ht="13.5" x14ac:dyDescent="0.25">
      <c r="A1143" s="3">
        <f>RSI!A1143</f>
        <v>43675</v>
      </c>
      <c r="B1143" s="2">
        <f>RSI!B1143</f>
        <v>3.6</v>
      </c>
      <c r="C1143" s="2">
        <f>RSI!I1143</f>
        <v>54.403446935602453</v>
      </c>
      <c r="D1143" s="2">
        <f>MACD!E1143</f>
        <v>-2.9258205707014096E-2</v>
      </c>
      <c r="E1143" s="2">
        <f>MACD!F1143</f>
        <v>-4.3647010072143333E-2</v>
      </c>
      <c r="F1143" s="2">
        <f>'Moving Avg'!D1143</f>
        <v>3.6080000000000005</v>
      </c>
      <c r="G1143" s="2">
        <f>'Moving Avg'!F1143</f>
        <v>3.5794999999999995</v>
      </c>
      <c r="H1143" s="2">
        <f>'Moving Avg'!G1143</f>
        <v>3.5337999999999994</v>
      </c>
      <c r="I1143" s="2">
        <f>'Moving Avg'!H1143</f>
        <v>3.7960000000000038</v>
      </c>
      <c r="J1143" s="17" t="str">
        <f>OBV!F1143</f>
        <v>BULLISH</v>
      </c>
      <c r="K1143" s="17" t="str">
        <f>OBV!G1143</f>
        <v>NEUTRAL</v>
      </c>
      <c r="L1143" s="17" t="str">
        <f>OBV!H1143</f>
        <v>NEUTRAL</v>
      </c>
      <c r="M1143" s="19">
        <f t="shared" si="170"/>
        <v>25</v>
      </c>
      <c r="N1143" s="19">
        <f t="shared" si="171"/>
        <v>0</v>
      </c>
      <c r="O1143" s="19">
        <f t="shared" si="172"/>
        <v>0</v>
      </c>
      <c r="P1143" s="19">
        <f t="shared" si="173"/>
        <v>49.5</v>
      </c>
      <c r="Q1143" s="20">
        <f t="shared" si="174"/>
        <v>16.175000000000001</v>
      </c>
      <c r="R1143" s="20">
        <f t="shared" si="175"/>
        <v>17.375</v>
      </c>
      <c r="S1143" s="20">
        <f t="shared" si="176"/>
        <v>26.025000000000002</v>
      </c>
      <c r="T1143" s="20">
        <f t="shared" si="177"/>
        <v>18.625</v>
      </c>
      <c r="U1143" s="19">
        <f t="shared" si="178"/>
        <v>19.858333333333334</v>
      </c>
      <c r="V1143" s="19">
        <f t="shared" si="179"/>
        <v>19.55</v>
      </c>
    </row>
    <row r="1144" spans="1:22" ht="13.5" x14ac:dyDescent="0.25">
      <c r="A1144" s="3">
        <f>RSI!A1144</f>
        <v>43676</v>
      </c>
      <c r="B1144" s="2">
        <f>RSI!B1144</f>
        <v>3.6</v>
      </c>
      <c r="C1144" s="2">
        <f>RSI!I1144</f>
        <v>54.403446935602453</v>
      </c>
      <c r="D1144" s="2">
        <f>MACD!E1144</f>
        <v>-1.9644634645998416E-2</v>
      </c>
      <c r="E1144" s="2">
        <f>MACD!F1144</f>
        <v>-3.8846534986914351E-2</v>
      </c>
      <c r="F1144" s="2">
        <f>'Moving Avg'!D1144</f>
        <v>3.6100000000000003</v>
      </c>
      <c r="G1144" s="2">
        <f>'Moving Avg'!F1144</f>
        <v>3.5849999999999995</v>
      </c>
      <c r="H1144" s="2">
        <f>'Moving Avg'!G1144</f>
        <v>3.5337999999999989</v>
      </c>
      <c r="I1144" s="2">
        <f>'Moving Avg'!H1144</f>
        <v>3.791150000000004</v>
      </c>
      <c r="J1144" s="17" t="str">
        <f>OBV!F1144</f>
        <v>BULLISH</v>
      </c>
      <c r="K1144" s="17" t="str">
        <f>OBV!G1144</f>
        <v>NEUTRAL</v>
      </c>
      <c r="L1144" s="17" t="str">
        <f>OBV!H1144</f>
        <v>CONFIRMED BULLISH</v>
      </c>
      <c r="M1144" s="19">
        <f t="shared" si="170"/>
        <v>25</v>
      </c>
      <c r="N1144" s="19">
        <f t="shared" si="171"/>
        <v>0</v>
      </c>
      <c r="O1144" s="19">
        <f t="shared" si="172"/>
        <v>0</v>
      </c>
      <c r="P1144" s="19">
        <f t="shared" si="173"/>
        <v>83.5</v>
      </c>
      <c r="Q1144" s="20">
        <f t="shared" si="174"/>
        <v>21.274999999999999</v>
      </c>
      <c r="R1144" s="20">
        <f t="shared" si="175"/>
        <v>25.875</v>
      </c>
      <c r="S1144" s="20">
        <f t="shared" si="176"/>
        <v>41.325000000000003</v>
      </c>
      <c r="T1144" s="20">
        <f t="shared" si="177"/>
        <v>27.125</v>
      </c>
      <c r="U1144" s="19">
        <f t="shared" si="178"/>
        <v>29.491666666666664</v>
      </c>
      <c r="V1144" s="19">
        <f t="shared" si="179"/>
        <v>28.9</v>
      </c>
    </row>
    <row r="1145" spans="1:22" ht="13.5" x14ac:dyDescent="0.25">
      <c r="A1145" s="3">
        <f>RSI!A1145</f>
        <v>43677</v>
      </c>
      <c r="B1145" s="2">
        <f>RSI!B1145</f>
        <v>3.63</v>
      </c>
      <c r="C1145" s="2">
        <f>RSI!I1145</f>
        <v>58.801686297846416</v>
      </c>
      <c r="D1145" s="2">
        <f>MACD!E1145</f>
        <v>-1.0806142964051357E-2</v>
      </c>
      <c r="E1145" s="2">
        <f>MACD!F1145</f>
        <v>-3.3238456582341758E-2</v>
      </c>
      <c r="F1145" s="2">
        <f>'Moving Avg'!D1145</f>
        <v>3.6119999999999997</v>
      </c>
      <c r="G1145" s="2">
        <f>'Moving Avg'!F1145</f>
        <v>3.5924999999999998</v>
      </c>
      <c r="H1145" s="2">
        <f>'Moving Avg'!G1145</f>
        <v>3.5343999999999989</v>
      </c>
      <c r="I1145" s="2">
        <f>'Moving Avg'!H1145</f>
        <v>3.786400000000004</v>
      </c>
      <c r="J1145" s="17" t="str">
        <f>OBV!F1145</f>
        <v>BEARISH</v>
      </c>
      <c r="K1145" s="17" t="str">
        <f>OBV!G1145</f>
        <v>NEUTRAL</v>
      </c>
      <c r="L1145" s="17" t="str">
        <f>OBV!H1145</f>
        <v>BEARISH DIVERGENCE</v>
      </c>
      <c r="M1145" s="19">
        <f t="shared" si="170"/>
        <v>25</v>
      </c>
      <c r="N1145" s="19">
        <f t="shared" si="171"/>
        <v>0</v>
      </c>
      <c r="O1145" s="19">
        <f t="shared" si="172"/>
        <v>0</v>
      </c>
      <c r="P1145" s="19">
        <f t="shared" si="173"/>
        <v>16.5</v>
      </c>
      <c r="Q1145" s="20">
        <f t="shared" si="174"/>
        <v>11.225</v>
      </c>
      <c r="R1145" s="20">
        <f t="shared" si="175"/>
        <v>9.125</v>
      </c>
      <c r="S1145" s="20">
        <f t="shared" si="176"/>
        <v>11.175000000000001</v>
      </c>
      <c r="T1145" s="20">
        <f t="shared" si="177"/>
        <v>10.375</v>
      </c>
      <c r="U1145" s="19">
        <f t="shared" si="178"/>
        <v>10.508333333333335</v>
      </c>
      <c r="V1145" s="19">
        <f t="shared" si="179"/>
        <v>10.475000000000001</v>
      </c>
    </row>
    <row r="1146" spans="1:22" ht="13.5" x14ac:dyDescent="0.25">
      <c r="A1146" s="3">
        <f>RSI!A1146</f>
        <v>43678</v>
      </c>
      <c r="B1146" s="2">
        <f>RSI!B1146</f>
        <v>3.66</v>
      </c>
      <c r="C1146" s="2">
        <f>RSI!I1146</f>
        <v>62.678626882398575</v>
      </c>
      <c r="D1146" s="2">
        <f>MACD!E1146</f>
        <v>-5.8665139486908657E-3</v>
      </c>
      <c r="E1146" s="2">
        <f>MACD!F1146</f>
        <v>-2.7764068055611581E-2</v>
      </c>
      <c r="F1146" s="2">
        <f>'Moving Avg'!D1146</f>
        <v>3.6240000000000001</v>
      </c>
      <c r="G1146" s="2">
        <f>'Moving Avg'!F1146</f>
        <v>3.6015000000000001</v>
      </c>
      <c r="H1146" s="2">
        <f>'Moving Avg'!G1146</f>
        <v>3.5355999999999983</v>
      </c>
      <c r="I1146" s="2">
        <f>'Moving Avg'!H1146</f>
        <v>3.782000000000004</v>
      </c>
      <c r="J1146" s="17" t="str">
        <f>OBV!F1146</f>
        <v>BULLISH</v>
      </c>
      <c r="K1146" s="17" t="str">
        <f>OBV!G1146</f>
        <v>NEUTRAL</v>
      </c>
      <c r="L1146" s="17" t="str">
        <f>OBV!H1146</f>
        <v>CONFIRMED BULLISH</v>
      </c>
      <c r="M1146" s="19">
        <f t="shared" si="170"/>
        <v>25</v>
      </c>
      <c r="N1146" s="19">
        <f t="shared" si="171"/>
        <v>0</v>
      </c>
      <c r="O1146" s="19">
        <f t="shared" si="172"/>
        <v>0</v>
      </c>
      <c r="P1146" s="19">
        <f t="shared" si="173"/>
        <v>83.5</v>
      </c>
      <c r="Q1146" s="20">
        <f t="shared" si="174"/>
        <v>21.274999999999999</v>
      </c>
      <c r="R1146" s="20">
        <f t="shared" si="175"/>
        <v>25.875</v>
      </c>
      <c r="S1146" s="20">
        <f t="shared" si="176"/>
        <v>41.325000000000003</v>
      </c>
      <c r="T1146" s="20">
        <f t="shared" si="177"/>
        <v>27.125</v>
      </c>
      <c r="U1146" s="19">
        <f t="shared" si="178"/>
        <v>29.491666666666664</v>
      </c>
      <c r="V1146" s="19">
        <f t="shared" si="179"/>
        <v>28.9</v>
      </c>
    </row>
    <row r="1147" spans="1:22" ht="13.5" x14ac:dyDescent="0.25">
      <c r="A1147" s="3">
        <f>RSI!A1147</f>
        <v>43679</v>
      </c>
      <c r="B1147" s="2">
        <f>RSI!B1147</f>
        <v>3.68</v>
      </c>
      <c r="C1147" s="2">
        <f>RSI!I1147</f>
        <v>65.040560005598195</v>
      </c>
      <c r="D1147" s="2">
        <f>MACD!E1147</f>
        <v>-5.177442623851114E-3</v>
      </c>
      <c r="E1147" s="2">
        <f>MACD!F1147</f>
        <v>-2.3246742969259486E-2</v>
      </c>
      <c r="F1147" s="2">
        <f>'Moving Avg'!D1147</f>
        <v>3.6340000000000003</v>
      </c>
      <c r="G1147" s="2">
        <f>'Moving Avg'!F1147</f>
        <v>3.6110000000000007</v>
      </c>
      <c r="H1147" s="2">
        <f>'Moving Avg'!G1147</f>
        <v>3.538199999999998</v>
      </c>
      <c r="I1147" s="2">
        <f>'Moving Avg'!H1147</f>
        <v>3.7775500000000037</v>
      </c>
      <c r="J1147" s="17" t="str">
        <f>OBV!F1147</f>
        <v>BULLISH</v>
      </c>
      <c r="K1147" s="17" t="str">
        <f>OBV!G1147</f>
        <v>NEUTRAL</v>
      </c>
      <c r="L1147" s="17" t="str">
        <f>OBV!H1147</f>
        <v>CONFIRMED BULLISH</v>
      </c>
      <c r="M1147" s="19">
        <f t="shared" si="170"/>
        <v>25</v>
      </c>
      <c r="N1147" s="19">
        <f t="shared" si="171"/>
        <v>0</v>
      </c>
      <c r="O1147" s="19">
        <f t="shared" si="172"/>
        <v>0</v>
      </c>
      <c r="P1147" s="19">
        <f t="shared" si="173"/>
        <v>83.5</v>
      </c>
      <c r="Q1147" s="20">
        <f t="shared" si="174"/>
        <v>21.274999999999999</v>
      </c>
      <c r="R1147" s="20">
        <f t="shared" si="175"/>
        <v>25.875</v>
      </c>
      <c r="S1147" s="20">
        <f t="shared" si="176"/>
        <v>41.325000000000003</v>
      </c>
      <c r="T1147" s="20">
        <f t="shared" si="177"/>
        <v>27.125</v>
      </c>
      <c r="U1147" s="19">
        <f t="shared" si="178"/>
        <v>29.491666666666664</v>
      </c>
      <c r="V1147" s="19">
        <f t="shared" si="179"/>
        <v>28.9</v>
      </c>
    </row>
    <row r="1148" spans="1:22" ht="13.5" x14ac:dyDescent="0.25">
      <c r="A1148" s="3">
        <f>RSI!A1148</f>
        <v>43682</v>
      </c>
      <c r="B1148" s="2">
        <f>RSI!B1148</f>
        <v>3.69</v>
      </c>
      <c r="C1148" s="2">
        <f>RSI!I1148</f>
        <v>66.192622795730969</v>
      </c>
      <c r="D1148" s="2">
        <f>MACD!E1148</f>
        <v>-1.0504495658533397E-2</v>
      </c>
      <c r="E1148" s="2">
        <f>MACD!F1148</f>
        <v>-2.069829350711427E-2</v>
      </c>
      <c r="F1148" s="2">
        <f>'Moving Avg'!D1148</f>
        <v>3.6520000000000001</v>
      </c>
      <c r="G1148" s="2">
        <f>'Moving Avg'!F1148</f>
        <v>3.6185</v>
      </c>
      <c r="H1148" s="2">
        <f>'Moving Avg'!G1148</f>
        <v>3.5401999999999987</v>
      </c>
      <c r="I1148" s="2">
        <f>'Moving Avg'!H1148</f>
        <v>3.7731500000000047</v>
      </c>
      <c r="J1148" s="17" t="str">
        <f>OBV!F1148</f>
        <v>BULLISH</v>
      </c>
      <c r="K1148" s="17" t="str">
        <f>OBV!G1148</f>
        <v>NEUTRAL</v>
      </c>
      <c r="L1148" s="17" t="str">
        <f>OBV!H1148</f>
        <v>CONFIRMED BULLISH</v>
      </c>
      <c r="M1148" s="19">
        <f t="shared" si="170"/>
        <v>25</v>
      </c>
      <c r="N1148" s="19">
        <f t="shared" si="171"/>
        <v>0</v>
      </c>
      <c r="O1148" s="19">
        <f t="shared" si="172"/>
        <v>0</v>
      </c>
      <c r="P1148" s="19">
        <f t="shared" si="173"/>
        <v>83.5</v>
      </c>
      <c r="Q1148" s="20">
        <f t="shared" si="174"/>
        <v>21.274999999999999</v>
      </c>
      <c r="R1148" s="20">
        <f t="shared" si="175"/>
        <v>25.875</v>
      </c>
      <c r="S1148" s="20">
        <f t="shared" si="176"/>
        <v>41.325000000000003</v>
      </c>
      <c r="T1148" s="20">
        <f t="shared" si="177"/>
        <v>27.125</v>
      </c>
      <c r="U1148" s="19">
        <f t="shared" si="178"/>
        <v>29.491666666666664</v>
      </c>
      <c r="V1148" s="19">
        <f t="shared" si="179"/>
        <v>28.9</v>
      </c>
    </row>
    <row r="1149" spans="1:22" ht="13.5" x14ac:dyDescent="0.25">
      <c r="A1149" s="3">
        <f>RSI!A1149</f>
        <v>43683</v>
      </c>
      <c r="B1149" s="2">
        <f>RSI!B1149</f>
        <v>3.86</v>
      </c>
      <c r="C1149" s="2">
        <f>RSI!I1149</f>
        <v>78.914097914897312</v>
      </c>
      <c r="D1149" s="2">
        <f>MACD!E1149</f>
        <v>-2.9715098512959504E-2</v>
      </c>
      <c r="E1149" s="2">
        <f>MACD!F1149</f>
        <v>-2.2501654508283318E-2</v>
      </c>
      <c r="F1149" s="2">
        <f>'Moving Avg'!D1149</f>
        <v>3.7039999999999997</v>
      </c>
      <c r="G1149" s="2">
        <f>'Moving Avg'!F1149</f>
        <v>3.6315000000000004</v>
      </c>
      <c r="H1149" s="2">
        <f>'Moving Avg'!G1149</f>
        <v>3.5461999999999994</v>
      </c>
      <c r="I1149" s="2">
        <f>'Moving Avg'!H1149</f>
        <v>3.7693500000000046</v>
      </c>
      <c r="J1149" s="17" t="str">
        <f>OBV!F1149</f>
        <v>BULLISH</v>
      </c>
      <c r="K1149" s="17" t="str">
        <f>OBV!G1149</f>
        <v>NEUTRAL</v>
      </c>
      <c r="L1149" s="17" t="str">
        <f>OBV!H1149</f>
        <v>CONFIRMED BULLISH</v>
      </c>
      <c r="M1149" s="19">
        <f t="shared" si="170"/>
        <v>0</v>
      </c>
      <c r="N1149" s="19">
        <f t="shared" si="171"/>
        <v>45</v>
      </c>
      <c r="O1149" s="19">
        <f t="shared" si="172"/>
        <v>0</v>
      </c>
      <c r="P1149" s="19">
        <f t="shared" si="173"/>
        <v>83.5</v>
      </c>
      <c r="Q1149" s="20">
        <f t="shared" si="174"/>
        <v>28.274999999999999</v>
      </c>
      <c r="R1149" s="20">
        <f t="shared" si="175"/>
        <v>29.875</v>
      </c>
      <c r="S1149" s="20">
        <f t="shared" si="176"/>
        <v>44.325000000000003</v>
      </c>
      <c r="T1149" s="20">
        <f t="shared" si="177"/>
        <v>32.125</v>
      </c>
      <c r="U1149" s="19">
        <f t="shared" si="178"/>
        <v>34.158333333333331</v>
      </c>
      <c r="V1149" s="19">
        <f t="shared" si="179"/>
        <v>33.65</v>
      </c>
    </row>
    <row r="1150" spans="1:22" ht="13.5" x14ac:dyDescent="0.25">
      <c r="A1150" s="3">
        <f>RSI!A1150</f>
        <v>43684</v>
      </c>
      <c r="B1150" s="2">
        <f>RSI!B1150</f>
        <v>3.95</v>
      </c>
      <c r="C1150" s="2">
        <f>RSI!I1150</f>
        <v>82.638746779040872</v>
      </c>
      <c r="D1150" s="2">
        <f>MACD!E1150</f>
        <v>-4.9555712162291154E-2</v>
      </c>
      <c r="E1150" s="2">
        <f>MACD!F1150</f>
        <v>-2.7912466039084885E-2</v>
      </c>
      <c r="F1150" s="2">
        <f>'Moving Avg'!D1150</f>
        <v>3.7679999999999998</v>
      </c>
      <c r="G1150" s="2">
        <f>'Moving Avg'!F1150</f>
        <v>3.6500000000000008</v>
      </c>
      <c r="H1150" s="2">
        <f>'Moving Avg'!G1150</f>
        <v>3.5551999999999992</v>
      </c>
      <c r="I1150" s="2">
        <f>'Moving Avg'!H1150</f>
        <v>3.7661000000000047</v>
      </c>
      <c r="J1150" s="17" t="str">
        <f>OBV!F1150</f>
        <v>BULLISH</v>
      </c>
      <c r="K1150" s="17" t="str">
        <f>OBV!G1150</f>
        <v>STRONG</v>
      </c>
      <c r="L1150" s="17" t="str">
        <f>OBV!H1150</f>
        <v>CONFIRMED BULLISH</v>
      </c>
      <c r="M1150" s="19">
        <f t="shared" si="170"/>
        <v>0</v>
      </c>
      <c r="N1150" s="19">
        <f t="shared" si="171"/>
        <v>100</v>
      </c>
      <c r="O1150" s="19">
        <f t="shared" si="172"/>
        <v>50</v>
      </c>
      <c r="P1150" s="19">
        <f t="shared" si="173"/>
        <v>100</v>
      </c>
      <c r="Q1150" s="20">
        <f t="shared" si="174"/>
        <v>57.5</v>
      </c>
      <c r="R1150" s="20">
        <f t="shared" si="175"/>
        <v>62.5</v>
      </c>
      <c r="S1150" s="20">
        <f t="shared" si="176"/>
        <v>72.5</v>
      </c>
      <c r="T1150" s="20">
        <f t="shared" si="177"/>
        <v>62.5</v>
      </c>
      <c r="U1150" s="19">
        <f t="shared" si="178"/>
        <v>64.166666666666671</v>
      </c>
      <c r="V1150" s="19">
        <f t="shared" si="179"/>
        <v>63.75</v>
      </c>
    </row>
    <row r="1151" spans="1:22" ht="13.5" x14ac:dyDescent="0.25">
      <c r="A1151" s="3">
        <f>RSI!A1151</f>
        <v>43685</v>
      </c>
      <c r="B1151" s="2">
        <f>RSI!B1151</f>
        <v>4.1100000000000003</v>
      </c>
      <c r="C1151" s="2">
        <f>RSI!I1151</f>
        <v>87.026275549737292</v>
      </c>
      <c r="D1151" s="2">
        <f>MACD!E1151</f>
        <v>-8.3225073714761066E-2</v>
      </c>
      <c r="E1151" s="2">
        <f>MACD!F1151</f>
        <v>-3.8974987574220119E-2</v>
      </c>
      <c r="F1151" s="2">
        <f>'Moving Avg'!D1151</f>
        <v>3.8579999999999997</v>
      </c>
      <c r="G1151" s="2">
        <f>'Moving Avg'!F1151</f>
        <v>3.6755000000000009</v>
      </c>
      <c r="H1151" s="2">
        <f>'Moving Avg'!G1151</f>
        <v>3.5682</v>
      </c>
      <c r="I1151" s="2">
        <f>'Moving Avg'!H1151</f>
        <v>3.7641000000000044</v>
      </c>
      <c r="J1151" s="17" t="str">
        <f>OBV!F1151</f>
        <v>BULLISH</v>
      </c>
      <c r="K1151" s="17" t="str">
        <f>OBV!G1151</f>
        <v>STRONG</v>
      </c>
      <c r="L1151" s="17" t="str">
        <f>OBV!H1151</f>
        <v>CONFIRMED BULLISH</v>
      </c>
      <c r="M1151" s="19">
        <f t="shared" si="170"/>
        <v>0</v>
      </c>
      <c r="N1151" s="19">
        <f t="shared" si="171"/>
        <v>100</v>
      </c>
      <c r="O1151" s="19">
        <f t="shared" si="172"/>
        <v>50</v>
      </c>
      <c r="P1151" s="19">
        <f t="shared" si="173"/>
        <v>100</v>
      </c>
      <c r="Q1151" s="20">
        <f t="shared" si="174"/>
        <v>57.5</v>
      </c>
      <c r="R1151" s="20">
        <f t="shared" si="175"/>
        <v>62.5</v>
      </c>
      <c r="S1151" s="20">
        <f t="shared" si="176"/>
        <v>72.5</v>
      </c>
      <c r="T1151" s="20">
        <f t="shared" si="177"/>
        <v>62.5</v>
      </c>
      <c r="U1151" s="19">
        <f t="shared" si="178"/>
        <v>64.166666666666671</v>
      </c>
      <c r="V1151" s="19">
        <f t="shared" si="179"/>
        <v>63.75</v>
      </c>
    </row>
    <row r="1152" spans="1:22" ht="13.5" x14ac:dyDescent="0.25">
      <c r="A1152" s="3">
        <f>RSI!A1152</f>
        <v>43686</v>
      </c>
      <c r="B1152" s="2">
        <f>RSI!B1152</f>
        <v>4.12</v>
      </c>
      <c r="C1152" s="2">
        <f>RSI!I1152</f>
        <v>87.243267221025064</v>
      </c>
      <c r="D1152" s="2">
        <f>MACD!E1152</f>
        <v>-0.11059309118504679</v>
      </c>
      <c r="E1152" s="2">
        <f>MACD!F1152</f>
        <v>-5.3298608296385455E-2</v>
      </c>
      <c r="F1152" s="2">
        <f>'Moving Avg'!D1152</f>
        <v>3.9460000000000002</v>
      </c>
      <c r="G1152" s="2">
        <f>'Moving Avg'!F1152</f>
        <v>3.7030000000000003</v>
      </c>
      <c r="H1152" s="2">
        <f>'Moving Avg'!G1152</f>
        <v>3.5801999999999992</v>
      </c>
      <c r="I1152" s="2">
        <f>'Moving Avg'!H1152</f>
        <v>3.7621500000000037</v>
      </c>
      <c r="J1152" s="17" t="str">
        <f>OBV!F1152</f>
        <v>BULLISH</v>
      </c>
      <c r="K1152" s="17" t="str">
        <f>OBV!G1152</f>
        <v>STRONG</v>
      </c>
      <c r="L1152" s="17" t="str">
        <f>OBV!H1152</f>
        <v>CONFIRMED BULLISH</v>
      </c>
      <c r="M1152" s="19">
        <f t="shared" si="170"/>
        <v>0</v>
      </c>
      <c r="N1152" s="19">
        <f t="shared" si="171"/>
        <v>100</v>
      </c>
      <c r="O1152" s="19">
        <f t="shared" si="172"/>
        <v>50</v>
      </c>
      <c r="P1152" s="19">
        <f t="shared" si="173"/>
        <v>100</v>
      </c>
      <c r="Q1152" s="20">
        <f t="shared" si="174"/>
        <v>57.5</v>
      </c>
      <c r="R1152" s="20">
        <f t="shared" si="175"/>
        <v>62.5</v>
      </c>
      <c r="S1152" s="20">
        <f t="shared" si="176"/>
        <v>72.5</v>
      </c>
      <c r="T1152" s="20">
        <f t="shared" si="177"/>
        <v>62.5</v>
      </c>
      <c r="U1152" s="19">
        <f t="shared" si="178"/>
        <v>64.166666666666671</v>
      </c>
      <c r="V1152" s="19">
        <f t="shared" si="179"/>
        <v>63.75</v>
      </c>
    </row>
    <row r="1153" spans="1:22" ht="13.5" x14ac:dyDescent="0.25">
      <c r="A1153" s="3">
        <f>RSI!A1153</f>
        <v>43691</v>
      </c>
      <c r="B1153" s="2">
        <f>RSI!B1153</f>
        <v>4</v>
      </c>
      <c r="C1153" s="2">
        <f>RSI!I1153</f>
        <v>71.737579194916492</v>
      </c>
      <c r="D1153" s="2">
        <f>MACD!E1153</f>
        <v>-0.13208549129783398</v>
      </c>
      <c r="E1153" s="2">
        <f>MACD!F1153</f>
        <v>-6.9055984896675165E-2</v>
      </c>
      <c r="F1153" s="2">
        <f>'Moving Avg'!D1153</f>
        <v>4.0080000000000009</v>
      </c>
      <c r="G1153" s="2">
        <f>'Moving Avg'!F1153</f>
        <v>3.7235000000000014</v>
      </c>
      <c r="H1153" s="2">
        <f>'Moving Avg'!G1153</f>
        <v>3.5891999999999995</v>
      </c>
      <c r="I1153" s="2">
        <f>'Moving Avg'!H1153</f>
        <v>3.7592000000000043</v>
      </c>
      <c r="J1153" s="17" t="str">
        <f>OBV!F1153</f>
        <v>BULLISH</v>
      </c>
      <c r="K1153" s="17" t="str">
        <f>OBV!G1153</f>
        <v>STRONG</v>
      </c>
      <c r="L1153" s="17" t="str">
        <f>OBV!H1153</f>
        <v>CONFIRMED BULLISH</v>
      </c>
      <c r="M1153" s="19">
        <f t="shared" si="170"/>
        <v>0</v>
      </c>
      <c r="N1153" s="19">
        <f t="shared" si="171"/>
        <v>100</v>
      </c>
      <c r="O1153" s="19">
        <f t="shared" si="172"/>
        <v>50</v>
      </c>
      <c r="P1153" s="19">
        <f t="shared" si="173"/>
        <v>100</v>
      </c>
      <c r="Q1153" s="20">
        <f t="shared" si="174"/>
        <v>57.5</v>
      </c>
      <c r="R1153" s="20">
        <f t="shared" si="175"/>
        <v>62.5</v>
      </c>
      <c r="S1153" s="20">
        <f t="shared" si="176"/>
        <v>72.5</v>
      </c>
      <c r="T1153" s="20">
        <f t="shared" si="177"/>
        <v>62.5</v>
      </c>
      <c r="U1153" s="19">
        <f t="shared" si="178"/>
        <v>64.166666666666671</v>
      </c>
      <c r="V1153" s="19">
        <f t="shared" si="179"/>
        <v>63.75</v>
      </c>
    </row>
    <row r="1154" spans="1:22" ht="13.5" x14ac:dyDescent="0.25">
      <c r="A1154" s="3">
        <f>RSI!A1154</f>
        <v>43692</v>
      </c>
      <c r="B1154" s="2">
        <f>RSI!B1154</f>
        <v>3.87</v>
      </c>
      <c r="C1154" s="2">
        <f>RSI!I1154</f>
        <v>59.417340569914657</v>
      </c>
      <c r="D1154" s="2">
        <f>MACD!E1154</f>
        <v>-0.14234779347967219</v>
      </c>
      <c r="E1154" s="2">
        <f>MACD!F1154</f>
        <v>-8.3714346613274579E-2</v>
      </c>
      <c r="F1154" s="2">
        <f>'Moving Avg'!D1154</f>
        <v>4.01</v>
      </c>
      <c r="G1154" s="2">
        <f>'Moving Avg'!F1154</f>
        <v>3.7360000000000007</v>
      </c>
      <c r="H1154" s="2">
        <f>'Moving Avg'!G1154</f>
        <v>3.5956000000000001</v>
      </c>
      <c r="I1154" s="2">
        <f>'Moving Avg'!H1154</f>
        <v>3.756100000000004</v>
      </c>
      <c r="J1154" s="17" t="str">
        <f>OBV!F1154</f>
        <v>BULLISH</v>
      </c>
      <c r="K1154" s="17" t="str">
        <f>OBV!G1154</f>
        <v>STRONG</v>
      </c>
      <c r="L1154" s="17" t="str">
        <f>OBV!H1154</f>
        <v>CONFIRMED BULLISH</v>
      </c>
      <c r="M1154" s="19">
        <f t="shared" ref="M1154:M1217" si="180">IF(C1154&lt;30,50, IF(C1154&gt;70, 0, 25))</f>
        <v>25</v>
      </c>
      <c r="N1154" s="19">
        <f t="shared" ref="N1154:N1217" si="181">IF(E1154-D1154&gt;0.02, 100, IF(E1154-D1154&lt;0,0,45))</f>
        <v>100</v>
      </c>
      <c r="O1154" s="19">
        <f t="shared" ref="O1154:O1217" si="182">IF(F1154-I1154&gt;10,100,IF(F1154-I1154&gt;5,75, IF(F1154-I1154&gt;0,50,0)))</f>
        <v>50</v>
      </c>
      <c r="P1154" s="19">
        <f t="shared" ref="P1154:P1217" si="183">IF(L1154="confirmed bullish", 34, IF(L1154="bullish divergence",17, 0))+IF(J1154="bullish",33,IF(J1154="bearish",0,16.5))+IF(K1154="strong",33,IF(K1154="weak",0,16.5))</f>
        <v>100</v>
      </c>
      <c r="Q1154" s="20">
        <f t="shared" si="174"/>
        <v>66.25</v>
      </c>
      <c r="R1154" s="20">
        <f t="shared" si="175"/>
        <v>67.5</v>
      </c>
      <c r="S1154" s="20">
        <f t="shared" si="176"/>
        <v>76.25</v>
      </c>
      <c r="T1154" s="20">
        <f t="shared" si="177"/>
        <v>68.75</v>
      </c>
      <c r="U1154" s="19">
        <f t="shared" si="178"/>
        <v>70</v>
      </c>
      <c r="V1154" s="19">
        <f t="shared" si="179"/>
        <v>69.6875</v>
      </c>
    </row>
    <row r="1155" spans="1:22" ht="13.5" x14ac:dyDescent="0.25">
      <c r="A1155" s="3">
        <f>RSI!A1155</f>
        <v>43693</v>
      </c>
      <c r="B1155" s="2">
        <f>RSI!B1155</f>
        <v>3.76</v>
      </c>
      <c r="C1155" s="2">
        <f>RSI!I1155</f>
        <v>51.376988551630127</v>
      </c>
      <c r="D1155" s="2">
        <f>MACD!E1155</f>
        <v>-0.13907925195855197</v>
      </c>
      <c r="E1155" s="2">
        <f>MACD!F1155</f>
        <v>-9.4787327682330058E-2</v>
      </c>
      <c r="F1155" s="2">
        <f>'Moving Avg'!D1155</f>
        <v>3.972</v>
      </c>
      <c r="G1155" s="2">
        <f>'Moving Avg'!F1155</f>
        <v>3.742</v>
      </c>
      <c r="H1155" s="2">
        <f>'Moving Avg'!G1155</f>
        <v>3.5997999999999997</v>
      </c>
      <c r="I1155" s="2">
        <f>'Moving Avg'!H1155</f>
        <v>3.7531000000000034</v>
      </c>
      <c r="J1155" s="17" t="str">
        <f>OBV!F1155</f>
        <v>BULLISH</v>
      </c>
      <c r="K1155" s="17" t="str">
        <f>OBV!G1155</f>
        <v>STRONG</v>
      </c>
      <c r="L1155" s="17" t="str">
        <f>OBV!H1155</f>
        <v>BULLISH DIVERGENCE</v>
      </c>
      <c r="M1155" s="19">
        <f t="shared" si="180"/>
        <v>25</v>
      </c>
      <c r="N1155" s="19">
        <f t="shared" si="181"/>
        <v>100</v>
      </c>
      <c r="O1155" s="19">
        <f t="shared" si="182"/>
        <v>50</v>
      </c>
      <c r="P1155" s="19">
        <f t="shared" si="183"/>
        <v>83</v>
      </c>
      <c r="Q1155" s="20">
        <f t="shared" ref="Q1155:Q1218" si="184">0.35*M1155+N1155*0.35+O1155*0.15+P1155*0.15</f>
        <v>63.7</v>
      </c>
      <c r="R1155" s="20">
        <f t="shared" ref="R1155:R1218" si="185">M1155*0.2+N1155*0.2+O1155*0.35+P1155*0.25</f>
        <v>63.25</v>
      </c>
      <c r="S1155" s="20">
        <f t="shared" ref="S1155:S1218" si="186">M1155*0.15+N1155*0.15+O1155*0.25+P1155*0.45</f>
        <v>68.599999999999994</v>
      </c>
      <c r="T1155" s="20">
        <f t="shared" ref="T1155:T1218" si="187">0.25*SUM(M1155:P1155)</f>
        <v>64.5</v>
      </c>
      <c r="U1155" s="19">
        <f t="shared" ref="U1155:U1218" si="188">SUM(Q1155:S1155)/3</f>
        <v>65.183333333333337</v>
      </c>
      <c r="V1155" s="19">
        <f t="shared" ref="V1155:V1218" si="189">SUM(Q1155:T1155)/4</f>
        <v>65.012500000000003</v>
      </c>
    </row>
    <row r="1156" spans="1:22" ht="13.5" x14ac:dyDescent="0.25">
      <c r="A1156" s="3">
        <f>RSI!A1156</f>
        <v>43696</v>
      </c>
      <c r="B1156" s="2">
        <f>RSI!B1156</f>
        <v>3.87</v>
      </c>
      <c r="C1156" s="2">
        <f>RSI!I1156</f>
        <v>57.561514473569332</v>
      </c>
      <c r="D1156" s="2">
        <f>MACD!E1156</f>
        <v>-0.13994772510344555</v>
      </c>
      <c r="E1156" s="2">
        <f>MACD!F1156</f>
        <v>-0.10381940716655316</v>
      </c>
      <c r="F1156" s="2">
        <f>'Moving Avg'!D1156</f>
        <v>3.9240000000000004</v>
      </c>
      <c r="G1156" s="2">
        <f>'Moving Avg'!F1156</f>
        <v>3.7535000000000012</v>
      </c>
      <c r="H1156" s="2">
        <f>'Moving Avg'!G1156</f>
        <v>3.6082000000000001</v>
      </c>
      <c r="I1156" s="2">
        <f>'Moving Avg'!H1156</f>
        <v>3.7500000000000036</v>
      </c>
      <c r="J1156" s="17" t="str">
        <f>OBV!F1156</f>
        <v>BULLISH</v>
      </c>
      <c r="K1156" s="17" t="str">
        <f>OBV!G1156</f>
        <v>NEUTRAL</v>
      </c>
      <c r="L1156" s="17" t="str">
        <f>OBV!H1156</f>
        <v>BULLISH DIVERGENCE</v>
      </c>
      <c r="M1156" s="19">
        <f t="shared" si="180"/>
        <v>25</v>
      </c>
      <c r="N1156" s="19">
        <f t="shared" si="181"/>
        <v>100</v>
      </c>
      <c r="O1156" s="19">
        <f t="shared" si="182"/>
        <v>50</v>
      </c>
      <c r="P1156" s="19">
        <f t="shared" si="183"/>
        <v>66.5</v>
      </c>
      <c r="Q1156" s="20">
        <f t="shared" si="184"/>
        <v>61.225000000000001</v>
      </c>
      <c r="R1156" s="20">
        <f t="shared" si="185"/>
        <v>59.125</v>
      </c>
      <c r="S1156" s="20">
        <f t="shared" si="186"/>
        <v>61.174999999999997</v>
      </c>
      <c r="T1156" s="20">
        <f t="shared" si="187"/>
        <v>60.375</v>
      </c>
      <c r="U1156" s="19">
        <f t="shared" si="188"/>
        <v>60.508333333333326</v>
      </c>
      <c r="V1156" s="19">
        <f t="shared" si="189"/>
        <v>60.474999999999994</v>
      </c>
    </row>
    <row r="1157" spans="1:22" ht="13.5" x14ac:dyDescent="0.25">
      <c r="A1157" s="3">
        <f>RSI!A1157</f>
        <v>43697</v>
      </c>
      <c r="B1157" s="2">
        <f>RSI!B1157</f>
        <v>3.92</v>
      </c>
      <c r="C1157" s="2">
        <f>RSI!I1157</f>
        <v>60.048965791224418</v>
      </c>
      <c r="D1157" s="2">
        <f>MACD!E1157</f>
        <v>-0.1420532499308873</v>
      </c>
      <c r="E1157" s="2">
        <f>MACD!F1157</f>
        <v>-0.11146617571942</v>
      </c>
      <c r="F1157" s="2">
        <f>'Moving Avg'!D1157</f>
        <v>3.8840000000000003</v>
      </c>
      <c r="G1157" s="2">
        <f>'Moving Avg'!F1157</f>
        <v>3.7679999999999998</v>
      </c>
      <c r="H1157" s="2">
        <f>'Moving Avg'!G1157</f>
        <v>3.6175999999999995</v>
      </c>
      <c r="I1157" s="2">
        <f>'Moving Avg'!H1157</f>
        <v>3.7469500000000036</v>
      </c>
      <c r="J1157" s="17" t="str">
        <f>OBV!F1157</f>
        <v>BEARISH</v>
      </c>
      <c r="K1157" s="17" t="str">
        <f>OBV!G1157</f>
        <v>NEUTRAL</v>
      </c>
      <c r="L1157" s="17" t="str">
        <f>OBV!H1157</f>
        <v>CONFIRMED BEARISH</v>
      </c>
      <c r="M1157" s="19">
        <f t="shared" si="180"/>
        <v>25</v>
      </c>
      <c r="N1157" s="19">
        <f t="shared" si="181"/>
        <v>100</v>
      </c>
      <c r="O1157" s="19">
        <f t="shared" si="182"/>
        <v>50</v>
      </c>
      <c r="P1157" s="19">
        <f t="shared" si="183"/>
        <v>16.5</v>
      </c>
      <c r="Q1157" s="20">
        <f t="shared" si="184"/>
        <v>53.725000000000001</v>
      </c>
      <c r="R1157" s="20">
        <f t="shared" si="185"/>
        <v>46.625</v>
      </c>
      <c r="S1157" s="20">
        <f t="shared" si="186"/>
        <v>38.674999999999997</v>
      </c>
      <c r="T1157" s="20">
        <f t="shared" si="187"/>
        <v>47.875</v>
      </c>
      <c r="U1157" s="19">
        <f t="shared" si="188"/>
        <v>46.341666666666661</v>
      </c>
      <c r="V1157" s="19">
        <f t="shared" si="189"/>
        <v>46.724999999999994</v>
      </c>
    </row>
    <row r="1158" spans="1:22" ht="13.5" x14ac:dyDescent="0.25">
      <c r="A1158" s="3">
        <f>RSI!A1158</f>
        <v>43698</v>
      </c>
      <c r="B1158" s="2">
        <f>RSI!B1158</f>
        <v>3.97</v>
      </c>
      <c r="C1158" s="2">
        <f>RSI!I1158</f>
        <v>62.421018840199565</v>
      </c>
      <c r="D1158" s="2">
        <f>MACD!E1158</f>
        <v>-0.14698432208992696</v>
      </c>
      <c r="E1158" s="2">
        <f>MACD!F1158</f>
        <v>-0.11856980499352139</v>
      </c>
      <c r="F1158" s="2">
        <f>'Moving Avg'!D1158</f>
        <v>3.8780000000000001</v>
      </c>
      <c r="G1158" s="2">
        <f>'Moving Avg'!F1158</f>
        <v>3.7865000000000002</v>
      </c>
      <c r="H1158" s="2">
        <f>'Moving Avg'!G1158</f>
        <v>3.6269999999999993</v>
      </c>
      <c r="I1158" s="2">
        <f>'Moving Avg'!H1158</f>
        <v>3.7440000000000033</v>
      </c>
      <c r="J1158" s="17" t="str">
        <f>OBV!F1158</f>
        <v>BEARISH</v>
      </c>
      <c r="K1158" s="17" t="str">
        <f>OBV!G1158</f>
        <v>NEUTRAL</v>
      </c>
      <c r="L1158" s="17" t="str">
        <f>OBV!H1158</f>
        <v>CONFIRMED BEARISH</v>
      </c>
      <c r="M1158" s="19">
        <f t="shared" si="180"/>
        <v>25</v>
      </c>
      <c r="N1158" s="19">
        <f t="shared" si="181"/>
        <v>100</v>
      </c>
      <c r="O1158" s="19">
        <f t="shared" si="182"/>
        <v>50</v>
      </c>
      <c r="P1158" s="19">
        <f t="shared" si="183"/>
        <v>16.5</v>
      </c>
      <c r="Q1158" s="20">
        <f t="shared" si="184"/>
        <v>53.725000000000001</v>
      </c>
      <c r="R1158" s="20">
        <f t="shared" si="185"/>
        <v>46.625</v>
      </c>
      <c r="S1158" s="20">
        <f t="shared" si="186"/>
        <v>38.674999999999997</v>
      </c>
      <c r="T1158" s="20">
        <f t="shared" si="187"/>
        <v>47.875</v>
      </c>
      <c r="U1158" s="19">
        <f t="shared" si="188"/>
        <v>46.341666666666661</v>
      </c>
      <c r="V1158" s="19">
        <f t="shared" si="189"/>
        <v>46.724999999999994</v>
      </c>
    </row>
    <row r="1159" spans="1:22" ht="13.5" x14ac:dyDescent="0.25">
      <c r="A1159" s="3">
        <f>RSI!A1159</f>
        <v>43699</v>
      </c>
      <c r="B1159" s="2">
        <f>RSI!B1159</f>
        <v>4.09</v>
      </c>
      <c r="C1159" s="2">
        <f>RSI!I1159</f>
        <v>67.420617517657462</v>
      </c>
      <c r="D1159" s="2">
        <f>MACD!E1159</f>
        <v>-0.13509858862946045</v>
      </c>
      <c r="E1159" s="2">
        <f>MACD!F1159</f>
        <v>-0.12187556172070921</v>
      </c>
      <c r="F1159" s="2">
        <f>'Moving Avg'!D1159</f>
        <v>3.9219999999999997</v>
      </c>
      <c r="G1159" s="2">
        <f>'Moving Avg'!F1159</f>
        <v>3.8115000000000001</v>
      </c>
      <c r="H1159" s="2">
        <f>'Moving Avg'!G1159</f>
        <v>3.6391999999999998</v>
      </c>
      <c r="I1159" s="2">
        <f>'Moving Avg'!H1159</f>
        <v>3.7418000000000036</v>
      </c>
      <c r="J1159" s="17" t="str">
        <f>OBV!F1159</f>
        <v>BULLISH</v>
      </c>
      <c r="K1159" s="17" t="str">
        <f>OBV!G1159</f>
        <v>NEUTRAL</v>
      </c>
      <c r="L1159" s="17" t="str">
        <f>OBV!H1159</f>
        <v>CONFIRMED BULLISH</v>
      </c>
      <c r="M1159" s="19">
        <f t="shared" si="180"/>
        <v>25</v>
      </c>
      <c r="N1159" s="19">
        <f t="shared" si="181"/>
        <v>45</v>
      </c>
      <c r="O1159" s="19">
        <f t="shared" si="182"/>
        <v>50</v>
      </c>
      <c r="P1159" s="19">
        <f t="shared" si="183"/>
        <v>83.5</v>
      </c>
      <c r="Q1159" s="20">
        <f t="shared" si="184"/>
        <v>44.524999999999999</v>
      </c>
      <c r="R1159" s="20">
        <f t="shared" si="185"/>
        <v>52.375</v>
      </c>
      <c r="S1159" s="20">
        <f t="shared" si="186"/>
        <v>60.575000000000003</v>
      </c>
      <c r="T1159" s="20">
        <f t="shared" si="187"/>
        <v>50.875</v>
      </c>
      <c r="U1159" s="19">
        <f t="shared" si="188"/>
        <v>52.491666666666674</v>
      </c>
      <c r="V1159" s="19">
        <f t="shared" si="189"/>
        <v>52.087500000000006</v>
      </c>
    </row>
    <row r="1160" spans="1:22" ht="13.5" x14ac:dyDescent="0.25">
      <c r="A1160" s="3">
        <f>RSI!A1160</f>
        <v>43700</v>
      </c>
      <c r="B1160" s="2">
        <f>RSI!B1160</f>
        <v>4.13</v>
      </c>
      <c r="C1160" s="2">
        <f>RSI!I1160</f>
        <v>68.905647067260603</v>
      </c>
      <c r="D1160" s="2">
        <f>MACD!E1160</f>
        <v>-0.11598471097662255</v>
      </c>
      <c r="E1160" s="2">
        <f>MACD!F1160</f>
        <v>-0.12069739157189188</v>
      </c>
      <c r="F1160" s="2">
        <f>'Moving Avg'!D1160</f>
        <v>3.996</v>
      </c>
      <c r="G1160" s="2">
        <f>'Moving Avg'!F1160</f>
        <v>3.8369999999999997</v>
      </c>
      <c r="H1160" s="2">
        <f>'Moving Avg'!G1160</f>
        <v>3.6531999999999996</v>
      </c>
      <c r="I1160" s="2">
        <f>'Moving Avg'!H1160</f>
        <v>3.7401000000000035</v>
      </c>
      <c r="J1160" s="17" t="str">
        <f>OBV!F1160</f>
        <v>BULLISH</v>
      </c>
      <c r="K1160" s="17" t="str">
        <f>OBV!G1160</f>
        <v>STRONG</v>
      </c>
      <c r="L1160" s="17" t="str">
        <f>OBV!H1160</f>
        <v>CONFIRMED BULLISH</v>
      </c>
      <c r="M1160" s="19">
        <f t="shared" si="180"/>
        <v>25</v>
      </c>
      <c r="N1160" s="19">
        <f t="shared" si="181"/>
        <v>0</v>
      </c>
      <c r="O1160" s="19">
        <f t="shared" si="182"/>
        <v>50</v>
      </c>
      <c r="P1160" s="19">
        <f t="shared" si="183"/>
        <v>100</v>
      </c>
      <c r="Q1160" s="20">
        <f t="shared" si="184"/>
        <v>31.25</v>
      </c>
      <c r="R1160" s="20">
        <f t="shared" si="185"/>
        <v>47.5</v>
      </c>
      <c r="S1160" s="20">
        <f t="shared" si="186"/>
        <v>61.25</v>
      </c>
      <c r="T1160" s="20">
        <f t="shared" si="187"/>
        <v>43.75</v>
      </c>
      <c r="U1160" s="19">
        <f t="shared" si="188"/>
        <v>46.666666666666664</v>
      </c>
      <c r="V1160" s="19">
        <f t="shared" si="189"/>
        <v>45.9375</v>
      </c>
    </row>
    <row r="1161" spans="1:22" ht="13.5" x14ac:dyDescent="0.25">
      <c r="A1161" s="3">
        <f>RSI!A1161</f>
        <v>43703</v>
      </c>
      <c r="B1161" s="2">
        <f>RSI!B1161</f>
        <v>4.0599999999999996</v>
      </c>
      <c r="C1161" s="2">
        <f>RSI!I1161</f>
        <v>63.454621290683463</v>
      </c>
      <c r="D1161" s="2">
        <f>MACD!E1161</f>
        <v>-7.1938399869964087E-2</v>
      </c>
      <c r="E1161" s="2">
        <f>MACD!F1161</f>
        <v>-0.11094559323150632</v>
      </c>
      <c r="F1161" s="2">
        <f>'Moving Avg'!D1161</f>
        <v>4.0339999999999998</v>
      </c>
      <c r="G1161" s="2">
        <f>'Moving Avg'!F1161</f>
        <v>3.8600000000000003</v>
      </c>
      <c r="H1161" s="2">
        <f>'Moving Avg'!G1161</f>
        <v>3.6643999999999992</v>
      </c>
      <c r="I1161" s="2">
        <f>'Moving Avg'!H1161</f>
        <v>3.7379500000000037</v>
      </c>
      <c r="J1161" s="17" t="str">
        <f>OBV!F1161</f>
        <v>BULLISH</v>
      </c>
      <c r="K1161" s="17" t="str">
        <f>OBV!G1161</f>
        <v>NEUTRAL</v>
      </c>
      <c r="L1161" s="17" t="str">
        <f>OBV!H1161</f>
        <v>CONFIRMED BULLISH</v>
      </c>
      <c r="M1161" s="19">
        <f t="shared" si="180"/>
        <v>25</v>
      </c>
      <c r="N1161" s="19">
        <f t="shared" si="181"/>
        <v>0</v>
      </c>
      <c r="O1161" s="19">
        <f t="shared" si="182"/>
        <v>50</v>
      </c>
      <c r="P1161" s="19">
        <f t="shared" si="183"/>
        <v>83.5</v>
      </c>
      <c r="Q1161" s="20">
        <f t="shared" si="184"/>
        <v>28.774999999999999</v>
      </c>
      <c r="R1161" s="20">
        <f t="shared" si="185"/>
        <v>43.375</v>
      </c>
      <c r="S1161" s="20">
        <f t="shared" si="186"/>
        <v>53.825000000000003</v>
      </c>
      <c r="T1161" s="20">
        <f t="shared" si="187"/>
        <v>39.625</v>
      </c>
      <c r="U1161" s="19">
        <f t="shared" si="188"/>
        <v>41.991666666666667</v>
      </c>
      <c r="V1161" s="19">
        <f t="shared" si="189"/>
        <v>41.400000000000006</v>
      </c>
    </row>
    <row r="1162" spans="1:22" ht="13.5" x14ac:dyDescent="0.25">
      <c r="A1162" s="3">
        <f>RSI!A1162</f>
        <v>43704</v>
      </c>
      <c r="B1162" s="2">
        <f>RSI!B1162</f>
        <v>4.07</v>
      </c>
      <c r="C1162" s="2">
        <f>RSI!I1162</f>
        <v>63.894050412557327</v>
      </c>
      <c r="D1162" s="2">
        <f>MACD!E1162</f>
        <v>-3.5241849574206618E-2</v>
      </c>
      <c r="E1162" s="2">
        <f>MACD!F1162</f>
        <v>-9.5804844500046393E-2</v>
      </c>
      <c r="F1162" s="2">
        <f>'Moving Avg'!D1162</f>
        <v>4.0640000000000001</v>
      </c>
      <c r="G1162" s="2">
        <f>'Moving Avg'!F1162</f>
        <v>3.8819999999999992</v>
      </c>
      <c r="H1162" s="2">
        <f>'Moving Avg'!G1162</f>
        <v>3.6757999999999993</v>
      </c>
      <c r="I1162" s="2">
        <f>'Moving Avg'!H1162</f>
        <v>3.7358500000000037</v>
      </c>
      <c r="J1162" s="17" t="str">
        <f>OBV!F1162</f>
        <v>BULLISH</v>
      </c>
      <c r="K1162" s="17" t="str">
        <f>OBV!G1162</f>
        <v>STRONG</v>
      </c>
      <c r="L1162" s="17" t="str">
        <f>OBV!H1162</f>
        <v>CONFIRMED BULLISH</v>
      </c>
      <c r="M1162" s="19">
        <f t="shared" si="180"/>
        <v>25</v>
      </c>
      <c r="N1162" s="19">
        <f t="shared" si="181"/>
        <v>0</v>
      </c>
      <c r="O1162" s="19">
        <f t="shared" si="182"/>
        <v>50</v>
      </c>
      <c r="P1162" s="19">
        <f t="shared" si="183"/>
        <v>100</v>
      </c>
      <c r="Q1162" s="20">
        <f t="shared" si="184"/>
        <v>31.25</v>
      </c>
      <c r="R1162" s="20">
        <f t="shared" si="185"/>
        <v>47.5</v>
      </c>
      <c r="S1162" s="20">
        <f t="shared" si="186"/>
        <v>61.25</v>
      </c>
      <c r="T1162" s="20">
        <f t="shared" si="187"/>
        <v>43.75</v>
      </c>
      <c r="U1162" s="19">
        <f t="shared" si="188"/>
        <v>46.666666666666664</v>
      </c>
      <c r="V1162" s="19">
        <f t="shared" si="189"/>
        <v>45.9375</v>
      </c>
    </row>
    <row r="1163" spans="1:22" ht="13.5" x14ac:dyDescent="0.25">
      <c r="A1163" s="3">
        <f>RSI!A1163</f>
        <v>43705</v>
      </c>
      <c r="B1163" s="2">
        <f>RSI!B1163</f>
        <v>4.13</v>
      </c>
      <c r="C1163" s="2">
        <f>RSI!I1163</f>
        <v>66.497056963540828</v>
      </c>
      <c r="D1163" s="2">
        <f>MACD!E1163</f>
        <v>-2.8425556897197612E-2</v>
      </c>
      <c r="E1163" s="2">
        <f>MACD!F1163</f>
        <v>-8.2328986979476645E-2</v>
      </c>
      <c r="F1163" s="2">
        <f>'Moving Avg'!D1163</f>
        <v>4.0959999999999992</v>
      </c>
      <c r="G1163" s="2">
        <f>'Moving Avg'!F1163</f>
        <v>3.9084999999999992</v>
      </c>
      <c r="H1163" s="2">
        <f>'Moving Avg'!G1163</f>
        <v>3.6887999999999992</v>
      </c>
      <c r="I1163" s="2">
        <f>'Moving Avg'!H1163</f>
        <v>3.7341500000000036</v>
      </c>
      <c r="J1163" s="17" t="str">
        <f>OBV!F1163</f>
        <v>BULLISH</v>
      </c>
      <c r="K1163" s="17" t="str">
        <f>OBV!G1163</f>
        <v>STRONG</v>
      </c>
      <c r="L1163" s="17" t="str">
        <f>OBV!H1163</f>
        <v>CONFIRMED BULLISH</v>
      </c>
      <c r="M1163" s="19">
        <f t="shared" si="180"/>
        <v>25</v>
      </c>
      <c r="N1163" s="19">
        <f t="shared" si="181"/>
        <v>0</v>
      </c>
      <c r="O1163" s="19">
        <f t="shared" si="182"/>
        <v>50</v>
      </c>
      <c r="P1163" s="19">
        <f t="shared" si="183"/>
        <v>100</v>
      </c>
      <c r="Q1163" s="20">
        <f t="shared" si="184"/>
        <v>31.25</v>
      </c>
      <c r="R1163" s="20">
        <f t="shared" si="185"/>
        <v>47.5</v>
      </c>
      <c r="S1163" s="20">
        <f t="shared" si="186"/>
        <v>61.25</v>
      </c>
      <c r="T1163" s="20">
        <f t="shared" si="187"/>
        <v>43.75</v>
      </c>
      <c r="U1163" s="19">
        <f t="shared" si="188"/>
        <v>46.666666666666664</v>
      </c>
      <c r="V1163" s="19">
        <f t="shared" si="189"/>
        <v>45.9375</v>
      </c>
    </row>
    <row r="1164" spans="1:22" ht="13.5" x14ac:dyDescent="0.25">
      <c r="A1164" s="3">
        <f>RSI!A1164</f>
        <v>43706</v>
      </c>
      <c r="B1164" s="2">
        <f>RSI!B1164</f>
        <v>4.1399999999999997</v>
      </c>
      <c r="C1164" s="2">
        <f>RSI!I1164</f>
        <v>66.925042621557253</v>
      </c>
      <c r="D1164" s="2">
        <f>MACD!E1164</f>
        <v>-4.4983440903561878E-2</v>
      </c>
      <c r="E1164" s="2">
        <f>MACD!F1164</f>
        <v>-7.4859877764293703E-2</v>
      </c>
      <c r="F1164" s="2">
        <f>'Moving Avg'!D1164</f>
        <v>4.1059999999999999</v>
      </c>
      <c r="G1164" s="2">
        <f>'Moving Avg'!F1164</f>
        <v>3.9354999999999998</v>
      </c>
      <c r="H1164" s="2">
        <f>'Moving Avg'!G1164</f>
        <v>3.7019999999999986</v>
      </c>
      <c r="I1164" s="2">
        <f>'Moving Avg'!H1164</f>
        <v>3.7328500000000044</v>
      </c>
      <c r="J1164" s="17" t="str">
        <f>OBV!F1164</f>
        <v>BULLISH</v>
      </c>
      <c r="K1164" s="17" t="str">
        <f>OBV!G1164</f>
        <v>NEUTRAL</v>
      </c>
      <c r="L1164" s="17" t="str">
        <f>OBV!H1164</f>
        <v>CONFIRMED BULLISH</v>
      </c>
      <c r="M1164" s="19">
        <f t="shared" si="180"/>
        <v>25</v>
      </c>
      <c r="N1164" s="19">
        <f t="shared" si="181"/>
        <v>0</v>
      </c>
      <c r="O1164" s="19">
        <f t="shared" si="182"/>
        <v>50</v>
      </c>
      <c r="P1164" s="19">
        <f t="shared" si="183"/>
        <v>83.5</v>
      </c>
      <c r="Q1164" s="20">
        <f t="shared" si="184"/>
        <v>28.774999999999999</v>
      </c>
      <c r="R1164" s="20">
        <f t="shared" si="185"/>
        <v>43.375</v>
      </c>
      <c r="S1164" s="20">
        <f t="shared" si="186"/>
        <v>53.825000000000003</v>
      </c>
      <c r="T1164" s="20">
        <f t="shared" si="187"/>
        <v>39.625</v>
      </c>
      <c r="U1164" s="19">
        <f t="shared" si="188"/>
        <v>41.991666666666667</v>
      </c>
      <c r="V1164" s="19">
        <f t="shared" si="189"/>
        <v>41.400000000000006</v>
      </c>
    </row>
    <row r="1165" spans="1:22" ht="13.5" x14ac:dyDescent="0.25">
      <c r="A1165" s="3">
        <f>RSI!A1165</f>
        <v>43707</v>
      </c>
      <c r="B1165" s="2">
        <f>RSI!B1165</f>
        <v>4.12</v>
      </c>
      <c r="C1165" s="2">
        <f>RSI!I1165</f>
        <v>65.132945048753029</v>
      </c>
      <c r="D1165" s="2">
        <f>MACD!E1165</f>
        <v>-7.5962028761499045E-2</v>
      </c>
      <c r="E1165" s="2">
        <f>MACD!F1165</f>
        <v>-7.5080307963734771E-2</v>
      </c>
      <c r="F1165" s="2">
        <f>'Moving Avg'!D1165</f>
        <v>4.1040000000000001</v>
      </c>
      <c r="G1165" s="2">
        <f>'Moving Avg'!F1165</f>
        <v>3.96</v>
      </c>
      <c r="H1165" s="2">
        <f>'Moving Avg'!G1165</f>
        <v>3.714799999999999</v>
      </c>
      <c r="I1165" s="2">
        <f>'Moving Avg'!H1165</f>
        <v>3.732100000000004</v>
      </c>
      <c r="J1165" s="17" t="str">
        <f>OBV!F1165</f>
        <v>BEARISH</v>
      </c>
      <c r="K1165" s="17" t="str">
        <f>OBV!G1165</f>
        <v>NEUTRAL</v>
      </c>
      <c r="L1165" s="17" t="str">
        <f>OBV!H1165</f>
        <v>CONFIRMED BEARISH</v>
      </c>
      <c r="M1165" s="19">
        <f t="shared" si="180"/>
        <v>25</v>
      </c>
      <c r="N1165" s="19">
        <f t="shared" si="181"/>
        <v>45</v>
      </c>
      <c r="O1165" s="19">
        <f t="shared" si="182"/>
        <v>50</v>
      </c>
      <c r="P1165" s="19">
        <f t="shared" si="183"/>
        <v>16.5</v>
      </c>
      <c r="Q1165" s="20">
        <f t="shared" si="184"/>
        <v>34.475000000000001</v>
      </c>
      <c r="R1165" s="20">
        <f t="shared" si="185"/>
        <v>35.625</v>
      </c>
      <c r="S1165" s="20">
        <f t="shared" si="186"/>
        <v>30.425000000000001</v>
      </c>
      <c r="T1165" s="20">
        <f t="shared" si="187"/>
        <v>34.125</v>
      </c>
      <c r="U1165" s="19">
        <f t="shared" si="188"/>
        <v>33.508333333333333</v>
      </c>
      <c r="V1165" s="19">
        <f t="shared" si="189"/>
        <v>33.662499999999994</v>
      </c>
    </row>
    <row r="1166" spans="1:22" ht="13.5" x14ac:dyDescent="0.25">
      <c r="A1166" s="3">
        <f>RSI!A1166</f>
        <v>43710</v>
      </c>
      <c r="B1166" s="2">
        <f>RSI!B1166</f>
        <v>4.07</v>
      </c>
      <c r="C1166" s="2">
        <f>RSI!I1166</f>
        <v>60.753030537114611</v>
      </c>
      <c r="D1166" s="2">
        <f>MACD!E1166</f>
        <v>-8.2843121484822646E-2</v>
      </c>
      <c r="E1166" s="2">
        <f>MACD!F1166</f>
        <v>-7.6632870667952352E-2</v>
      </c>
      <c r="F1166" s="2">
        <f>'Moving Avg'!D1166</f>
        <v>4.1059999999999999</v>
      </c>
      <c r="G1166" s="2">
        <f>'Moving Avg'!F1166</f>
        <v>3.9805000000000006</v>
      </c>
      <c r="H1166" s="2">
        <f>'Moving Avg'!G1166</f>
        <v>3.7271999999999985</v>
      </c>
      <c r="I1166" s="2">
        <f>'Moving Avg'!H1166</f>
        <v>3.7308500000000038</v>
      </c>
      <c r="J1166" s="17" t="str">
        <f>OBV!F1166</f>
        <v>BEARISH</v>
      </c>
      <c r="K1166" s="17" t="str">
        <f>OBV!G1166</f>
        <v>NEUTRAL</v>
      </c>
      <c r="L1166" s="17" t="str">
        <f>OBV!H1166</f>
        <v>BEARISH DIVERGENCE</v>
      </c>
      <c r="M1166" s="19">
        <f t="shared" si="180"/>
        <v>25</v>
      </c>
      <c r="N1166" s="19">
        <f t="shared" si="181"/>
        <v>45</v>
      </c>
      <c r="O1166" s="19">
        <f t="shared" si="182"/>
        <v>50</v>
      </c>
      <c r="P1166" s="19">
        <f t="shared" si="183"/>
        <v>16.5</v>
      </c>
      <c r="Q1166" s="20">
        <f t="shared" si="184"/>
        <v>34.475000000000001</v>
      </c>
      <c r="R1166" s="20">
        <f t="shared" si="185"/>
        <v>35.625</v>
      </c>
      <c r="S1166" s="20">
        <f t="shared" si="186"/>
        <v>30.425000000000001</v>
      </c>
      <c r="T1166" s="20">
        <f t="shared" si="187"/>
        <v>34.125</v>
      </c>
      <c r="U1166" s="19">
        <f t="shared" si="188"/>
        <v>33.508333333333333</v>
      </c>
      <c r="V1166" s="19">
        <f t="shared" si="189"/>
        <v>33.662499999999994</v>
      </c>
    </row>
    <row r="1167" spans="1:22" ht="13.5" x14ac:dyDescent="0.25">
      <c r="A1167" s="3">
        <f>RSI!A1167</f>
        <v>43711</v>
      </c>
      <c r="B1167" s="2">
        <f>RSI!B1167</f>
        <v>4</v>
      </c>
      <c r="C1167" s="2">
        <f>RSI!I1167</f>
        <v>55.160529612031489</v>
      </c>
      <c r="D1167" s="2">
        <f>MACD!E1167</f>
        <v>-7.6691919242585449E-2</v>
      </c>
      <c r="E1167" s="2">
        <f>MACD!F1167</f>
        <v>-7.6644680382878971E-2</v>
      </c>
      <c r="F1167" s="2">
        <f>'Moving Avg'!D1167</f>
        <v>4.0920000000000005</v>
      </c>
      <c r="G1167" s="2">
        <f>'Moving Avg'!F1167</f>
        <v>3.9965000000000002</v>
      </c>
      <c r="H1167" s="2">
        <f>'Moving Avg'!G1167</f>
        <v>3.7389999999999985</v>
      </c>
      <c r="I1167" s="2">
        <f>'Moving Avg'!H1167</f>
        <v>3.7298500000000043</v>
      </c>
      <c r="J1167" s="17" t="str">
        <f>OBV!F1167</f>
        <v>BEARISH</v>
      </c>
      <c r="K1167" s="17" t="str">
        <f>OBV!G1167</f>
        <v>NEUTRAL</v>
      </c>
      <c r="L1167" s="17" t="str">
        <f>OBV!H1167</f>
        <v>CONFIRMED BEARISH</v>
      </c>
      <c r="M1167" s="19">
        <f t="shared" si="180"/>
        <v>25</v>
      </c>
      <c r="N1167" s="19">
        <f t="shared" si="181"/>
        <v>45</v>
      </c>
      <c r="O1167" s="19">
        <f t="shared" si="182"/>
        <v>50</v>
      </c>
      <c r="P1167" s="19">
        <f t="shared" si="183"/>
        <v>16.5</v>
      </c>
      <c r="Q1167" s="20">
        <f t="shared" si="184"/>
        <v>34.475000000000001</v>
      </c>
      <c r="R1167" s="20">
        <f t="shared" si="185"/>
        <v>35.625</v>
      </c>
      <c r="S1167" s="20">
        <f t="shared" si="186"/>
        <v>30.425000000000001</v>
      </c>
      <c r="T1167" s="20">
        <f t="shared" si="187"/>
        <v>34.125</v>
      </c>
      <c r="U1167" s="19">
        <f t="shared" si="188"/>
        <v>33.508333333333333</v>
      </c>
      <c r="V1167" s="19">
        <f t="shared" si="189"/>
        <v>33.662499999999994</v>
      </c>
    </row>
    <row r="1168" spans="1:22" ht="13.5" x14ac:dyDescent="0.25">
      <c r="A1168" s="3">
        <f>RSI!A1168</f>
        <v>43712</v>
      </c>
      <c r="B1168" s="2">
        <f>RSI!B1168</f>
        <v>3.85</v>
      </c>
      <c r="C1168" s="2">
        <f>RSI!I1168</f>
        <v>45.495843719944276</v>
      </c>
      <c r="D1168" s="2">
        <f>MACD!E1168</f>
        <v>-5.3106881369122227E-2</v>
      </c>
      <c r="E1168" s="2">
        <f>MACD!F1168</f>
        <v>-7.1937120580127634E-2</v>
      </c>
      <c r="F1168" s="2">
        <f>'Moving Avg'!D1168</f>
        <v>4.0359999999999996</v>
      </c>
      <c r="G1168" s="2">
        <f>'Moving Avg'!F1168</f>
        <v>4.0045000000000002</v>
      </c>
      <c r="H1168" s="2">
        <f>'Moving Avg'!G1168</f>
        <v>3.7471999999999985</v>
      </c>
      <c r="I1168" s="2">
        <f>'Moving Avg'!H1168</f>
        <v>3.7285500000000047</v>
      </c>
      <c r="J1168" s="17" t="str">
        <f>OBV!F1168</f>
        <v>BEARISH</v>
      </c>
      <c r="K1168" s="17" t="str">
        <f>OBV!G1168</f>
        <v>NEUTRAL</v>
      </c>
      <c r="L1168" s="17" t="str">
        <f>OBV!H1168</f>
        <v>CONFIRMED BEARISH</v>
      </c>
      <c r="M1168" s="19">
        <f t="shared" si="180"/>
        <v>25</v>
      </c>
      <c r="N1168" s="19">
        <f t="shared" si="181"/>
        <v>0</v>
      </c>
      <c r="O1168" s="19">
        <f t="shared" si="182"/>
        <v>50</v>
      </c>
      <c r="P1168" s="19">
        <f t="shared" si="183"/>
        <v>16.5</v>
      </c>
      <c r="Q1168" s="20">
        <f t="shared" si="184"/>
        <v>18.725000000000001</v>
      </c>
      <c r="R1168" s="20">
        <f t="shared" si="185"/>
        <v>26.625</v>
      </c>
      <c r="S1168" s="20">
        <f t="shared" si="186"/>
        <v>23.675000000000001</v>
      </c>
      <c r="T1168" s="20">
        <f t="shared" si="187"/>
        <v>22.875</v>
      </c>
      <c r="U1168" s="19">
        <f t="shared" si="188"/>
        <v>23.008333333333336</v>
      </c>
      <c r="V1168" s="19">
        <f t="shared" si="189"/>
        <v>22.975000000000001</v>
      </c>
    </row>
    <row r="1169" spans="1:22" ht="13.5" x14ac:dyDescent="0.25">
      <c r="A1169" s="3">
        <f>RSI!A1169</f>
        <v>43713</v>
      </c>
      <c r="B1169" s="2">
        <f>RSI!B1169</f>
        <v>3.94</v>
      </c>
      <c r="C1169" s="2">
        <f>RSI!I1169</f>
        <v>51.038867078088721</v>
      </c>
      <c r="D1169" s="2">
        <f>MACD!E1169</f>
        <v>-2.0860975555222261E-2</v>
      </c>
      <c r="E1169" s="2">
        <f>MACD!F1169</f>
        <v>-6.1721891575146563E-2</v>
      </c>
      <c r="F1169" s="2">
        <f>'Moving Avg'!D1169</f>
        <v>3.9960000000000009</v>
      </c>
      <c r="G1169" s="2">
        <f>'Moving Avg'!F1169</f>
        <v>4.0084999999999997</v>
      </c>
      <c r="H1169" s="2">
        <f>'Moving Avg'!G1169</f>
        <v>3.7569999999999988</v>
      </c>
      <c r="I1169" s="2">
        <f>'Moving Avg'!H1169</f>
        <v>3.7283500000000047</v>
      </c>
      <c r="J1169" s="17" t="str">
        <f>OBV!F1169</f>
        <v>BEARISH</v>
      </c>
      <c r="K1169" s="17" t="str">
        <f>OBV!G1169</f>
        <v>NEUTRAL</v>
      </c>
      <c r="L1169" s="17" t="str">
        <f>OBV!H1169</f>
        <v>CONFIRMED BEARISH</v>
      </c>
      <c r="M1169" s="19">
        <f t="shared" si="180"/>
        <v>25</v>
      </c>
      <c r="N1169" s="19">
        <f t="shared" si="181"/>
        <v>0</v>
      </c>
      <c r="O1169" s="19">
        <f t="shared" si="182"/>
        <v>50</v>
      </c>
      <c r="P1169" s="19">
        <f t="shared" si="183"/>
        <v>16.5</v>
      </c>
      <c r="Q1169" s="20">
        <f t="shared" si="184"/>
        <v>18.725000000000001</v>
      </c>
      <c r="R1169" s="20">
        <f t="shared" si="185"/>
        <v>26.625</v>
      </c>
      <c r="S1169" s="20">
        <f t="shared" si="186"/>
        <v>23.675000000000001</v>
      </c>
      <c r="T1169" s="20">
        <f t="shared" si="187"/>
        <v>22.875</v>
      </c>
      <c r="U1169" s="19">
        <f t="shared" si="188"/>
        <v>23.008333333333336</v>
      </c>
      <c r="V1169" s="19">
        <f t="shared" si="189"/>
        <v>22.975000000000001</v>
      </c>
    </row>
    <row r="1170" spans="1:22" ht="13.5" x14ac:dyDescent="0.25">
      <c r="A1170" s="3">
        <f>RSI!A1170</f>
        <v>43714</v>
      </c>
      <c r="B1170" s="2">
        <f>RSI!B1170</f>
        <v>3.84</v>
      </c>
      <c r="C1170" s="2">
        <f>RSI!I1170</f>
        <v>45.501708455530853</v>
      </c>
      <c r="D1170" s="2">
        <f>MACD!E1170</f>
        <v>1.991129795202351E-2</v>
      </c>
      <c r="E1170" s="2">
        <f>MACD!F1170</f>
        <v>-4.5395253669712553E-2</v>
      </c>
      <c r="F1170" s="2">
        <f>'Moving Avg'!D1170</f>
        <v>3.94</v>
      </c>
      <c r="G1170" s="2">
        <f>'Moving Avg'!F1170</f>
        <v>4.0030000000000001</v>
      </c>
      <c r="H1170" s="2">
        <f>'Moving Avg'!G1170</f>
        <v>3.7637999999999989</v>
      </c>
      <c r="I1170" s="2">
        <f>'Moving Avg'!H1170</f>
        <v>3.7273500000000053</v>
      </c>
      <c r="J1170" s="17" t="str">
        <f>OBV!F1170</f>
        <v>BEARISH</v>
      </c>
      <c r="K1170" s="17" t="str">
        <f>OBV!G1170</f>
        <v>NEUTRAL</v>
      </c>
      <c r="L1170" s="17" t="str">
        <f>OBV!H1170</f>
        <v>CONFIRMED BEARISH</v>
      </c>
      <c r="M1170" s="19">
        <f t="shared" si="180"/>
        <v>25</v>
      </c>
      <c r="N1170" s="19">
        <f t="shared" si="181"/>
        <v>0</v>
      </c>
      <c r="O1170" s="19">
        <f t="shared" si="182"/>
        <v>50</v>
      </c>
      <c r="P1170" s="19">
        <f t="shared" si="183"/>
        <v>16.5</v>
      </c>
      <c r="Q1170" s="20">
        <f t="shared" si="184"/>
        <v>18.725000000000001</v>
      </c>
      <c r="R1170" s="20">
        <f t="shared" si="185"/>
        <v>26.625</v>
      </c>
      <c r="S1170" s="20">
        <f t="shared" si="186"/>
        <v>23.675000000000001</v>
      </c>
      <c r="T1170" s="20">
        <f t="shared" si="187"/>
        <v>22.875</v>
      </c>
      <c r="U1170" s="19">
        <f t="shared" si="188"/>
        <v>23.008333333333336</v>
      </c>
      <c r="V1170" s="19">
        <f t="shared" si="189"/>
        <v>22.975000000000001</v>
      </c>
    </row>
    <row r="1171" spans="1:22" ht="13.5" x14ac:dyDescent="0.25">
      <c r="A1171" s="3">
        <f>RSI!A1171</f>
        <v>43717</v>
      </c>
      <c r="B1171" s="2">
        <f>RSI!B1171</f>
        <v>3.76</v>
      </c>
      <c r="C1171" s="2">
        <f>RSI!I1171</f>
        <v>41.612310021579717</v>
      </c>
      <c r="D1171" s="2">
        <f>MACD!E1171</f>
        <v>5.0090015965369439E-2</v>
      </c>
      <c r="E1171" s="2">
        <f>MACD!F1171</f>
        <v>-2.6298199742696156E-2</v>
      </c>
      <c r="F1171" s="2">
        <f>'Moving Avg'!D1171</f>
        <v>3.8780000000000001</v>
      </c>
      <c r="G1171" s="2">
        <f>'Moving Avg'!F1171</f>
        <v>3.9854999999999996</v>
      </c>
      <c r="H1171" s="2">
        <f>'Moving Avg'!G1171</f>
        <v>3.7689999999999988</v>
      </c>
      <c r="I1171" s="2">
        <f>'Moving Avg'!H1171</f>
        <v>3.7252500000000044</v>
      </c>
      <c r="J1171" s="17" t="str">
        <f>OBV!F1171</f>
        <v>BEARISH</v>
      </c>
      <c r="K1171" s="17" t="str">
        <f>OBV!G1171</f>
        <v>NEUTRAL</v>
      </c>
      <c r="L1171" s="17" t="str">
        <f>OBV!H1171</f>
        <v>CONFIRMED BEARISH</v>
      </c>
      <c r="M1171" s="19">
        <f t="shared" si="180"/>
        <v>25</v>
      </c>
      <c r="N1171" s="19">
        <f t="shared" si="181"/>
        <v>0</v>
      </c>
      <c r="O1171" s="19">
        <f t="shared" si="182"/>
        <v>50</v>
      </c>
      <c r="P1171" s="19">
        <f t="shared" si="183"/>
        <v>16.5</v>
      </c>
      <c r="Q1171" s="20">
        <f t="shared" si="184"/>
        <v>18.725000000000001</v>
      </c>
      <c r="R1171" s="20">
        <f t="shared" si="185"/>
        <v>26.625</v>
      </c>
      <c r="S1171" s="20">
        <f t="shared" si="186"/>
        <v>23.675000000000001</v>
      </c>
      <c r="T1171" s="20">
        <f t="shared" si="187"/>
        <v>22.875</v>
      </c>
      <c r="U1171" s="19">
        <f t="shared" si="188"/>
        <v>23.008333333333336</v>
      </c>
      <c r="V1171" s="19">
        <f t="shared" si="189"/>
        <v>22.975000000000001</v>
      </c>
    </row>
    <row r="1172" spans="1:22" ht="13.5" x14ac:dyDescent="0.25">
      <c r="A1172" s="3">
        <f>RSI!A1172</f>
        <v>43718</v>
      </c>
      <c r="B1172" s="2">
        <f>RSI!B1172</f>
        <v>3.74</v>
      </c>
      <c r="C1172" s="2">
        <f>RSI!I1172</f>
        <v>40.676214953136956</v>
      </c>
      <c r="D1172" s="2">
        <f>MACD!E1172</f>
        <v>7.9602230751149694E-2</v>
      </c>
      <c r="E1172" s="2">
        <f>MACD!F1172</f>
        <v>-5.1181136439269852E-3</v>
      </c>
      <c r="F1172" s="2">
        <f>'Moving Avg'!D1172</f>
        <v>3.8259999999999996</v>
      </c>
      <c r="G1172" s="2">
        <f>'Moving Avg'!F1172</f>
        <v>3.9664999999999999</v>
      </c>
      <c r="H1172" s="2">
        <f>'Moving Avg'!G1172</f>
        <v>3.7739999999999991</v>
      </c>
      <c r="I1172" s="2">
        <f>'Moving Avg'!H1172</f>
        <v>3.7224500000000051</v>
      </c>
      <c r="J1172" s="17" t="str">
        <f>OBV!F1172</f>
        <v>BEARISH</v>
      </c>
      <c r="K1172" s="17" t="str">
        <f>OBV!G1172</f>
        <v>NEUTRAL</v>
      </c>
      <c r="L1172" s="17" t="str">
        <f>OBV!H1172</f>
        <v>CONFIRMED BEARISH</v>
      </c>
      <c r="M1172" s="19">
        <f t="shared" si="180"/>
        <v>25</v>
      </c>
      <c r="N1172" s="19">
        <f t="shared" si="181"/>
        <v>0</v>
      </c>
      <c r="O1172" s="19">
        <f t="shared" si="182"/>
        <v>50</v>
      </c>
      <c r="P1172" s="19">
        <f t="shared" si="183"/>
        <v>16.5</v>
      </c>
      <c r="Q1172" s="20">
        <f t="shared" si="184"/>
        <v>18.725000000000001</v>
      </c>
      <c r="R1172" s="20">
        <f t="shared" si="185"/>
        <v>26.625</v>
      </c>
      <c r="S1172" s="20">
        <f t="shared" si="186"/>
        <v>23.675000000000001</v>
      </c>
      <c r="T1172" s="20">
        <f t="shared" si="187"/>
        <v>22.875</v>
      </c>
      <c r="U1172" s="19">
        <f t="shared" si="188"/>
        <v>23.008333333333336</v>
      </c>
      <c r="V1172" s="19">
        <f t="shared" si="189"/>
        <v>22.975000000000001</v>
      </c>
    </row>
    <row r="1173" spans="1:22" ht="13.5" x14ac:dyDescent="0.25">
      <c r="A1173" s="3">
        <f>RSI!A1173</f>
        <v>43719</v>
      </c>
      <c r="B1173" s="2">
        <f>RSI!B1173</f>
        <v>3.63</v>
      </c>
      <c r="C1173" s="2">
        <f>RSI!I1173</f>
        <v>35.893628121885556</v>
      </c>
      <c r="D1173" s="2">
        <f>MACD!E1173</f>
        <v>0.12295678956335676</v>
      </c>
      <c r="E1173" s="2">
        <f>MACD!F1173</f>
        <v>2.0496866997529763E-2</v>
      </c>
      <c r="F1173" s="2">
        <f>'Moving Avg'!D1173</f>
        <v>3.782</v>
      </c>
      <c r="G1173" s="2">
        <f>'Moving Avg'!F1173</f>
        <v>3.9479999999999995</v>
      </c>
      <c r="H1173" s="2">
        <f>'Moving Avg'!G1173</f>
        <v>3.7769999999999992</v>
      </c>
      <c r="I1173" s="2">
        <f>'Moving Avg'!H1173</f>
        <v>3.7191500000000053</v>
      </c>
      <c r="J1173" s="17" t="str">
        <f>OBV!F1173</f>
        <v>BEARISH</v>
      </c>
      <c r="K1173" s="17" t="str">
        <f>OBV!G1173</f>
        <v>NEUTRAL</v>
      </c>
      <c r="L1173" s="17" t="str">
        <f>OBV!H1173</f>
        <v>CONFIRMED BEARISH</v>
      </c>
      <c r="M1173" s="19">
        <f t="shared" si="180"/>
        <v>25</v>
      </c>
      <c r="N1173" s="19">
        <f t="shared" si="181"/>
        <v>0</v>
      </c>
      <c r="O1173" s="19">
        <f t="shared" si="182"/>
        <v>50</v>
      </c>
      <c r="P1173" s="19">
        <f t="shared" si="183"/>
        <v>16.5</v>
      </c>
      <c r="Q1173" s="20">
        <f t="shared" si="184"/>
        <v>18.725000000000001</v>
      </c>
      <c r="R1173" s="20">
        <f t="shared" si="185"/>
        <v>26.625</v>
      </c>
      <c r="S1173" s="20">
        <f t="shared" si="186"/>
        <v>23.675000000000001</v>
      </c>
      <c r="T1173" s="20">
        <f t="shared" si="187"/>
        <v>22.875</v>
      </c>
      <c r="U1173" s="19">
        <f t="shared" si="188"/>
        <v>23.008333333333336</v>
      </c>
      <c r="V1173" s="19">
        <f t="shared" si="189"/>
        <v>22.975000000000001</v>
      </c>
    </row>
    <row r="1174" spans="1:22" ht="13.5" x14ac:dyDescent="0.25">
      <c r="A1174" s="3">
        <f>RSI!A1174</f>
        <v>43720</v>
      </c>
      <c r="B1174" s="2">
        <f>RSI!B1174</f>
        <v>3.6</v>
      </c>
      <c r="C1174" s="2">
        <f>RSI!I1174</f>
        <v>34.69548540871132</v>
      </c>
      <c r="D1174" s="2">
        <f>MACD!E1174</f>
        <v>0.16498150897960651</v>
      </c>
      <c r="E1174" s="2">
        <f>MACD!F1174</f>
        <v>4.939379539394511E-2</v>
      </c>
      <c r="F1174" s="2">
        <f>'Moving Avg'!D1174</f>
        <v>3.714</v>
      </c>
      <c r="G1174" s="2">
        <f>'Moving Avg'!F1174</f>
        <v>3.934499999999999</v>
      </c>
      <c r="H1174" s="2">
        <f>'Moving Avg'!G1174</f>
        <v>3.779199999999999</v>
      </c>
      <c r="I1174" s="2">
        <f>'Moving Avg'!H1174</f>
        <v>3.7158000000000051</v>
      </c>
      <c r="J1174" s="17" t="str">
        <f>OBV!F1174</f>
        <v>BEARISH</v>
      </c>
      <c r="K1174" s="17" t="str">
        <f>OBV!G1174</f>
        <v>WEAK</v>
      </c>
      <c r="L1174" s="17" t="str">
        <f>OBV!H1174</f>
        <v>CONFIRMED BEARISH</v>
      </c>
      <c r="M1174" s="19">
        <f t="shared" si="180"/>
        <v>25</v>
      </c>
      <c r="N1174" s="19">
        <f t="shared" si="181"/>
        <v>0</v>
      </c>
      <c r="O1174" s="19">
        <f t="shared" si="182"/>
        <v>0</v>
      </c>
      <c r="P1174" s="19">
        <f t="shared" si="183"/>
        <v>0</v>
      </c>
      <c r="Q1174" s="20">
        <f t="shared" si="184"/>
        <v>8.75</v>
      </c>
      <c r="R1174" s="20">
        <f t="shared" si="185"/>
        <v>5</v>
      </c>
      <c r="S1174" s="20">
        <f t="shared" si="186"/>
        <v>3.75</v>
      </c>
      <c r="T1174" s="20">
        <f t="shared" si="187"/>
        <v>6.25</v>
      </c>
      <c r="U1174" s="19">
        <f t="shared" si="188"/>
        <v>5.833333333333333</v>
      </c>
      <c r="V1174" s="19">
        <f t="shared" si="189"/>
        <v>5.9375</v>
      </c>
    </row>
    <row r="1175" spans="1:22" ht="13.5" x14ac:dyDescent="0.25">
      <c r="A1175" s="3">
        <f>RSI!A1175</f>
        <v>43721</v>
      </c>
      <c r="B1175" s="2">
        <f>RSI!B1175</f>
        <v>3.65</v>
      </c>
      <c r="C1175" s="2">
        <f>RSI!I1175</f>
        <v>38.386938979904592</v>
      </c>
      <c r="D1175" s="2">
        <f>MACD!E1175</f>
        <v>0.19539994716635967</v>
      </c>
      <c r="E1175" s="2">
        <f>MACD!F1175</f>
        <v>7.8595025748428027E-2</v>
      </c>
      <c r="F1175" s="2">
        <f>'Moving Avg'!D1175</f>
        <v>3.6759999999999997</v>
      </c>
      <c r="G1175" s="2">
        <f>'Moving Avg'!F1175</f>
        <v>3.9289999999999998</v>
      </c>
      <c r="H1175" s="2">
        <f>'Moving Avg'!G1175</f>
        <v>3.7826</v>
      </c>
      <c r="I1175" s="2">
        <f>'Moving Avg'!H1175</f>
        <v>3.712800000000005</v>
      </c>
      <c r="J1175" s="17" t="str">
        <f>OBV!F1175</f>
        <v>BEARISH</v>
      </c>
      <c r="K1175" s="17" t="str">
        <f>OBV!G1175</f>
        <v>NEUTRAL</v>
      </c>
      <c r="L1175" s="17" t="str">
        <f>OBV!H1175</f>
        <v>CONFIRMED BEARISH</v>
      </c>
      <c r="M1175" s="19">
        <f t="shared" si="180"/>
        <v>25</v>
      </c>
      <c r="N1175" s="19">
        <f t="shared" si="181"/>
        <v>0</v>
      </c>
      <c r="O1175" s="19">
        <f t="shared" si="182"/>
        <v>0</v>
      </c>
      <c r="P1175" s="19">
        <f t="shared" si="183"/>
        <v>16.5</v>
      </c>
      <c r="Q1175" s="20">
        <f t="shared" si="184"/>
        <v>11.225</v>
      </c>
      <c r="R1175" s="20">
        <f t="shared" si="185"/>
        <v>9.125</v>
      </c>
      <c r="S1175" s="20">
        <f t="shared" si="186"/>
        <v>11.175000000000001</v>
      </c>
      <c r="T1175" s="20">
        <f t="shared" si="187"/>
        <v>10.375</v>
      </c>
      <c r="U1175" s="19">
        <f t="shared" si="188"/>
        <v>10.508333333333335</v>
      </c>
      <c r="V1175" s="19">
        <f t="shared" si="189"/>
        <v>10.475000000000001</v>
      </c>
    </row>
    <row r="1176" spans="1:22" ht="13.5" x14ac:dyDescent="0.25">
      <c r="A1176" s="3">
        <f>RSI!A1176</f>
        <v>43724</v>
      </c>
      <c r="B1176" s="2">
        <f>RSI!B1176</f>
        <v>3.75</v>
      </c>
      <c r="C1176" s="2">
        <f>RSI!I1176</f>
        <v>45.074158818946913</v>
      </c>
      <c r="D1176" s="2">
        <f>MACD!E1176</f>
        <v>0.20726168708855841</v>
      </c>
      <c r="E1176" s="2">
        <f>MACD!F1176</f>
        <v>0.1043283580164541</v>
      </c>
      <c r="F1176" s="2">
        <f>'Moving Avg'!D1176</f>
        <v>3.6740000000000004</v>
      </c>
      <c r="G1176" s="2">
        <f>'Moving Avg'!F1176</f>
        <v>3.9229999999999996</v>
      </c>
      <c r="H1176" s="2">
        <f>'Moving Avg'!G1176</f>
        <v>3.7879999999999994</v>
      </c>
      <c r="I1176" s="2">
        <f>'Moving Avg'!H1176</f>
        <v>3.7106000000000048</v>
      </c>
      <c r="J1176" s="17" t="str">
        <f>OBV!F1176</f>
        <v>BEARISH</v>
      </c>
      <c r="K1176" s="17" t="str">
        <f>OBV!G1176</f>
        <v>NEUTRAL</v>
      </c>
      <c r="L1176" s="17" t="str">
        <f>OBV!H1176</f>
        <v>CONFIRMED BEARISH</v>
      </c>
      <c r="M1176" s="19">
        <f t="shared" si="180"/>
        <v>25</v>
      </c>
      <c r="N1176" s="19">
        <f t="shared" si="181"/>
        <v>0</v>
      </c>
      <c r="O1176" s="19">
        <f t="shared" si="182"/>
        <v>0</v>
      </c>
      <c r="P1176" s="19">
        <f t="shared" si="183"/>
        <v>16.5</v>
      </c>
      <c r="Q1176" s="20">
        <f t="shared" si="184"/>
        <v>11.225</v>
      </c>
      <c r="R1176" s="20">
        <f t="shared" si="185"/>
        <v>9.125</v>
      </c>
      <c r="S1176" s="20">
        <f t="shared" si="186"/>
        <v>11.175000000000001</v>
      </c>
      <c r="T1176" s="20">
        <f t="shared" si="187"/>
        <v>10.375</v>
      </c>
      <c r="U1176" s="19">
        <f t="shared" si="188"/>
        <v>10.508333333333335</v>
      </c>
      <c r="V1176" s="19">
        <f t="shared" si="189"/>
        <v>10.475000000000001</v>
      </c>
    </row>
    <row r="1177" spans="1:22" ht="13.5" x14ac:dyDescent="0.25">
      <c r="A1177" s="3">
        <f>RSI!A1177</f>
        <v>43725</v>
      </c>
      <c r="B1177" s="2">
        <f>RSI!B1177</f>
        <v>3.8</v>
      </c>
      <c r="C1177" s="2">
        <f>RSI!I1177</f>
        <v>48.106911675197594</v>
      </c>
      <c r="D1177" s="2">
        <f>MACD!E1177</f>
        <v>0.20336690569326077</v>
      </c>
      <c r="E1177" s="2">
        <f>MACD!F1177</f>
        <v>0.12413606755181544</v>
      </c>
      <c r="F1177" s="2">
        <f>'Moving Avg'!D1177</f>
        <v>3.6859999999999999</v>
      </c>
      <c r="G1177" s="2">
        <f>'Moving Avg'!F1177</f>
        <v>3.9170000000000003</v>
      </c>
      <c r="H1177" s="2">
        <f>'Moving Avg'!G1177</f>
        <v>3.7942</v>
      </c>
      <c r="I1177" s="2">
        <f>'Moving Avg'!H1177</f>
        <v>3.7086000000000041</v>
      </c>
      <c r="J1177" s="17" t="str">
        <f>OBV!F1177</f>
        <v>BEARISH</v>
      </c>
      <c r="K1177" s="17" t="str">
        <f>OBV!G1177</f>
        <v>NEUTRAL</v>
      </c>
      <c r="L1177" s="17" t="str">
        <f>OBV!H1177</f>
        <v>BEARISH DIVERGENCE</v>
      </c>
      <c r="M1177" s="19">
        <f t="shared" si="180"/>
        <v>25</v>
      </c>
      <c r="N1177" s="19">
        <f t="shared" si="181"/>
        <v>0</v>
      </c>
      <c r="O1177" s="19">
        <f t="shared" si="182"/>
        <v>0</v>
      </c>
      <c r="P1177" s="19">
        <f t="shared" si="183"/>
        <v>16.5</v>
      </c>
      <c r="Q1177" s="20">
        <f t="shared" si="184"/>
        <v>11.225</v>
      </c>
      <c r="R1177" s="20">
        <f t="shared" si="185"/>
        <v>9.125</v>
      </c>
      <c r="S1177" s="20">
        <f t="shared" si="186"/>
        <v>11.175000000000001</v>
      </c>
      <c r="T1177" s="20">
        <f t="shared" si="187"/>
        <v>10.375</v>
      </c>
      <c r="U1177" s="19">
        <f t="shared" si="188"/>
        <v>10.508333333333335</v>
      </c>
      <c r="V1177" s="19">
        <f t="shared" si="189"/>
        <v>10.475000000000001</v>
      </c>
    </row>
    <row r="1178" spans="1:22" ht="13.5" x14ac:dyDescent="0.25">
      <c r="A1178" s="3">
        <f>RSI!A1178</f>
        <v>43726</v>
      </c>
      <c r="B1178" s="2">
        <f>RSI!B1178</f>
        <v>3.78</v>
      </c>
      <c r="C1178" s="2">
        <f>RSI!I1178</f>
        <v>46.989267263038833</v>
      </c>
      <c r="D1178" s="2">
        <f>MACD!E1178</f>
        <v>0.17868162789702113</v>
      </c>
      <c r="E1178" s="2">
        <f>MACD!F1178</f>
        <v>0.13504517962085658</v>
      </c>
      <c r="F1178" s="2">
        <f>'Moving Avg'!D1178</f>
        <v>3.7160000000000002</v>
      </c>
      <c r="G1178" s="2">
        <f>'Moving Avg'!F1178</f>
        <v>3.9075000000000002</v>
      </c>
      <c r="H1178" s="2">
        <f>'Moving Avg'!G1178</f>
        <v>3.7990000000000004</v>
      </c>
      <c r="I1178" s="2">
        <f>'Moving Avg'!H1178</f>
        <v>3.7069000000000041</v>
      </c>
      <c r="J1178" s="17" t="str">
        <f>OBV!F1178</f>
        <v>BULLISH</v>
      </c>
      <c r="K1178" s="17" t="str">
        <f>OBV!G1178</f>
        <v>NEUTRAL</v>
      </c>
      <c r="L1178" s="17" t="str">
        <f>OBV!H1178</f>
        <v>CONFIRMED BULLISH</v>
      </c>
      <c r="M1178" s="19">
        <f t="shared" si="180"/>
        <v>25</v>
      </c>
      <c r="N1178" s="19">
        <f t="shared" si="181"/>
        <v>0</v>
      </c>
      <c r="O1178" s="19">
        <f t="shared" si="182"/>
        <v>50</v>
      </c>
      <c r="P1178" s="19">
        <f t="shared" si="183"/>
        <v>83.5</v>
      </c>
      <c r="Q1178" s="20">
        <f t="shared" si="184"/>
        <v>28.774999999999999</v>
      </c>
      <c r="R1178" s="20">
        <f t="shared" si="185"/>
        <v>43.375</v>
      </c>
      <c r="S1178" s="20">
        <f t="shared" si="186"/>
        <v>53.825000000000003</v>
      </c>
      <c r="T1178" s="20">
        <f t="shared" si="187"/>
        <v>39.625</v>
      </c>
      <c r="U1178" s="19">
        <f t="shared" si="188"/>
        <v>41.991666666666667</v>
      </c>
      <c r="V1178" s="19">
        <f t="shared" si="189"/>
        <v>41.400000000000006</v>
      </c>
    </row>
    <row r="1179" spans="1:22" ht="13.5" x14ac:dyDescent="0.25">
      <c r="A1179" s="3">
        <f>RSI!A1179</f>
        <v>43727</v>
      </c>
      <c r="B1179" s="2">
        <f>RSI!B1179</f>
        <v>3.67</v>
      </c>
      <c r="C1179" s="2">
        <f>RSI!I1179</f>
        <v>41.305325776075797</v>
      </c>
      <c r="D1179" s="2">
        <f>MACD!E1179</f>
        <v>0.18009707545954523</v>
      </c>
      <c r="E1179" s="2">
        <f>MACD!F1179</f>
        <v>0.14405555878859433</v>
      </c>
      <c r="F1179" s="2">
        <f>'Moving Avg'!D1179</f>
        <v>3.7299999999999995</v>
      </c>
      <c r="G1179" s="2">
        <f>'Moving Avg'!F1179</f>
        <v>3.8864999999999994</v>
      </c>
      <c r="H1179" s="2">
        <f>'Moving Avg'!G1179</f>
        <v>3.8004000000000002</v>
      </c>
      <c r="I1179" s="2">
        <f>'Moving Avg'!H1179</f>
        <v>3.7051000000000038</v>
      </c>
      <c r="J1179" s="17" t="str">
        <f>OBV!F1179</f>
        <v>BULLISH</v>
      </c>
      <c r="K1179" s="17" t="str">
        <f>OBV!G1179</f>
        <v>NEUTRAL</v>
      </c>
      <c r="L1179" s="17" t="str">
        <f>OBV!H1179</f>
        <v>CONFIRMED BULLISH</v>
      </c>
      <c r="M1179" s="19">
        <f t="shared" si="180"/>
        <v>25</v>
      </c>
      <c r="N1179" s="19">
        <f t="shared" si="181"/>
        <v>0</v>
      </c>
      <c r="O1179" s="19">
        <f t="shared" si="182"/>
        <v>50</v>
      </c>
      <c r="P1179" s="19">
        <f t="shared" si="183"/>
        <v>83.5</v>
      </c>
      <c r="Q1179" s="20">
        <f t="shared" si="184"/>
        <v>28.774999999999999</v>
      </c>
      <c r="R1179" s="20">
        <f t="shared" si="185"/>
        <v>43.375</v>
      </c>
      <c r="S1179" s="20">
        <f t="shared" si="186"/>
        <v>53.825000000000003</v>
      </c>
      <c r="T1179" s="20">
        <f t="shared" si="187"/>
        <v>39.625</v>
      </c>
      <c r="U1179" s="19">
        <f t="shared" si="188"/>
        <v>41.991666666666667</v>
      </c>
      <c r="V1179" s="19">
        <f t="shared" si="189"/>
        <v>41.400000000000006</v>
      </c>
    </row>
    <row r="1180" spans="1:22" ht="13.5" x14ac:dyDescent="0.25">
      <c r="A1180" s="3">
        <f>RSI!A1180</f>
        <v>43728</v>
      </c>
      <c r="B1180" s="2">
        <f>RSI!B1180</f>
        <v>3.6</v>
      </c>
      <c r="C1180" s="2">
        <f>RSI!I1180</f>
        <v>38.14334153943922</v>
      </c>
      <c r="D1180" s="2">
        <f>MACD!E1180</f>
        <v>0.17203114890073001</v>
      </c>
      <c r="E1180" s="2">
        <f>MACD!F1180</f>
        <v>0.14965067681102148</v>
      </c>
      <c r="F1180" s="2">
        <f>'Moving Avg'!D1180</f>
        <v>3.72</v>
      </c>
      <c r="G1180" s="2">
        <f>'Moving Avg'!F1180</f>
        <v>3.8600000000000003</v>
      </c>
      <c r="H1180" s="2">
        <f>'Moving Avg'!G1180</f>
        <v>3.8007999999999997</v>
      </c>
      <c r="I1180" s="2">
        <f>'Moving Avg'!H1180</f>
        <v>3.7026500000000033</v>
      </c>
      <c r="J1180" s="17" t="str">
        <f>OBV!F1180</f>
        <v>BEARISH</v>
      </c>
      <c r="K1180" s="17" t="str">
        <f>OBV!G1180</f>
        <v>NEUTRAL</v>
      </c>
      <c r="L1180" s="17" t="str">
        <f>OBV!H1180</f>
        <v>CONFIRMED BEARISH</v>
      </c>
      <c r="M1180" s="19">
        <f t="shared" si="180"/>
        <v>25</v>
      </c>
      <c r="N1180" s="19">
        <f t="shared" si="181"/>
        <v>0</v>
      </c>
      <c r="O1180" s="19">
        <f t="shared" si="182"/>
        <v>50</v>
      </c>
      <c r="P1180" s="19">
        <f t="shared" si="183"/>
        <v>16.5</v>
      </c>
      <c r="Q1180" s="20">
        <f t="shared" si="184"/>
        <v>18.725000000000001</v>
      </c>
      <c r="R1180" s="20">
        <f t="shared" si="185"/>
        <v>26.625</v>
      </c>
      <c r="S1180" s="20">
        <f t="shared" si="186"/>
        <v>23.675000000000001</v>
      </c>
      <c r="T1180" s="20">
        <f t="shared" si="187"/>
        <v>22.875</v>
      </c>
      <c r="U1180" s="19">
        <f t="shared" si="188"/>
        <v>23.008333333333336</v>
      </c>
      <c r="V1180" s="19">
        <f t="shared" si="189"/>
        <v>22.975000000000001</v>
      </c>
    </row>
    <row r="1181" spans="1:22" ht="13.5" x14ac:dyDescent="0.25">
      <c r="A1181" s="3">
        <f>RSI!A1181</f>
        <v>43731</v>
      </c>
      <c r="B1181" s="2">
        <f>RSI!B1181</f>
        <v>3.5</v>
      </c>
      <c r="C1181" s="2">
        <f>RSI!I1181</f>
        <v>34.124452759306536</v>
      </c>
      <c r="D1181" s="2">
        <f>MACD!E1181</f>
        <v>0.16158597967202093</v>
      </c>
      <c r="E1181" s="2">
        <f>MACD!F1181</f>
        <v>0.15203773738322138</v>
      </c>
      <c r="F1181" s="2">
        <f>'Moving Avg'!D1181</f>
        <v>3.6700000000000004</v>
      </c>
      <c r="G1181" s="2">
        <f>'Moving Avg'!F1181</f>
        <v>3.8319999999999994</v>
      </c>
      <c r="H1181" s="2">
        <f>'Moving Avg'!G1181</f>
        <v>3.7988</v>
      </c>
      <c r="I1181" s="2">
        <f>'Moving Avg'!H1181</f>
        <v>3.6997000000000031</v>
      </c>
      <c r="J1181" s="17" t="str">
        <f>OBV!F1181</f>
        <v>BEARISH</v>
      </c>
      <c r="K1181" s="17" t="str">
        <f>OBV!G1181</f>
        <v>NEUTRAL</v>
      </c>
      <c r="L1181" s="17" t="str">
        <f>OBV!H1181</f>
        <v>CONFIRMED BEARISH</v>
      </c>
      <c r="M1181" s="19">
        <f t="shared" si="180"/>
        <v>25</v>
      </c>
      <c r="N1181" s="19">
        <f t="shared" si="181"/>
        <v>0</v>
      </c>
      <c r="O1181" s="19">
        <f t="shared" si="182"/>
        <v>0</v>
      </c>
      <c r="P1181" s="19">
        <f t="shared" si="183"/>
        <v>16.5</v>
      </c>
      <c r="Q1181" s="20">
        <f t="shared" si="184"/>
        <v>11.225</v>
      </c>
      <c r="R1181" s="20">
        <f t="shared" si="185"/>
        <v>9.125</v>
      </c>
      <c r="S1181" s="20">
        <f t="shared" si="186"/>
        <v>11.175000000000001</v>
      </c>
      <c r="T1181" s="20">
        <f t="shared" si="187"/>
        <v>10.375</v>
      </c>
      <c r="U1181" s="19">
        <f t="shared" si="188"/>
        <v>10.508333333333335</v>
      </c>
      <c r="V1181" s="19">
        <f t="shared" si="189"/>
        <v>10.475000000000001</v>
      </c>
    </row>
    <row r="1182" spans="1:22" ht="13.5" x14ac:dyDescent="0.25">
      <c r="A1182" s="3">
        <f>RSI!A1182</f>
        <v>43732</v>
      </c>
      <c r="B1182" s="2">
        <f>RSI!B1182</f>
        <v>3.5</v>
      </c>
      <c r="C1182" s="2">
        <f>RSI!I1182</f>
        <v>34.124452759306536</v>
      </c>
      <c r="D1182" s="2">
        <f>MACD!E1182</f>
        <v>0.15144704674728304</v>
      </c>
      <c r="E1182" s="2">
        <f>MACD!F1182</f>
        <v>0.15191959925603371</v>
      </c>
      <c r="F1182" s="2">
        <f>'Moving Avg'!D1182</f>
        <v>3.6099999999999994</v>
      </c>
      <c r="G1182" s="2">
        <f>'Moving Avg'!F1182</f>
        <v>3.8034999999999997</v>
      </c>
      <c r="H1182" s="2">
        <f>'Moving Avg'!G1182</f>
        <v>3.7974000000000001</v>
      </c>
      <c r="I1182" s="2">
        <f>'Moving Avg'!H1182</f>
        <v>3.6969500000000033</v>
      </c>
      <c r="J1182" s="17" t="str">
        <f>OBV!F1182</f>
        <v>BEARISH</v>
      </c>
      <c r="K1182" s="17" t="str">
        <f>OBV!G1182</f>
        <v>NEUTRAL</v>
      </c>
      <c r="L1182" s="17" t="str">
        <f>OBV!H1182</f>
        <v>CONFIRMED BEARISH</v>
      </c>
      <c r="M1182" s="19">
        <f t="shared" si="180"/>
        <v>25</v>
      </c>
      <c r="N1182" s="19">
        <f t="shared" si="181"/>
        <v>45</v>
      </c>
      <c r="O1182" s="19">
        <f t="shared" si="182"/>
        <v>0</v>
      </c>
      <c r="P1182" s="19">
        <f t="shared" si="183"/>
        <v>16.5</v>
      </c>
      <c r="Q1182" s="20">
        <f t="shared" si="184"/>
        <v>26.975000000000001</v>
      </c>
      <c r="R1182" s="20">
        <f t="shared" si="185"/>
        <v>18.125</v>
      </c>
      <c r="S1182" s="20">
        <f t="shared" si="186"/>
        <v>17.925000000000001</v>
      </c>
      <c r="T1182" s="20">
        <f t="shared" si="187"/>
        <v>21.625</v>
      </c>
      <c r="U1182" s="19">
        <f t="shared" si="188"/>
        <v>21.008333333333336</v>
      </c>
      <c r="V1182" s="19">
        <f t="shared" si="189"/>
        <v>21.162500000000001</v>
      </c>
    </row>
    <row r="1183" spans="1:22" ht="13.5" x14ac:dyDescent="0.25">
      <c r="A1183" s="3">
        <f>RSI!A1183</f>
        <v>43733</v>
      </c>
      <c r="B1183" s="2">
        <f>RSI!B1183</f>
        <v>3.6</v>
      </c>
      <c r="C1183" s="2">
        <f>RSI!I1183</f>
        <v>41.297640173770709</v>
      </c>
      <c r="D1183" s="2">
        <f>MACD!E1183</f>
        <v>0.12018210446439914</v>
      </c>
      <c r="E1183" s="2">
        <f>MACD!F1183</f>
        <v>0.14557210029770679</v>
      </c>
      <c r="F1183" s="2">
        <f>'Moving Avg'!D1183</f>
        <v>3.5740000000000003</v>
      </c>
      <c r="G1183" s="2">
        <f>'Moving Avg'!F1183</f>
        <v>3.7769999999999997</v>
      </c>
      <c r="H1183" s="2">
        <f>'Moving Avg'!G1183</f>
        <v>3.7976000000000005</v>
      </c>
      <c r="I1183" s="2">
        <f>'Moving Avg'!H1183</f>
        <v>3.6946500000000038</v>
      </c>
      <c r="J1183" s="17" t="str">
        <f>OBV!F1183</f>
        <v>BEARISH</v>
      </c>
      <c r="K1183" s="17" t="str">
        <f>OBV!G1183</f>
        <v>NEUTRAL</v>
      </c>
      <c r="L1183" s="17" t="str">
        <f>OBV!H1183</f>
        <v>CONFIRMED BEARISH</v>
      </c>
      <c r="M1183" s="19">
        <f t="shared" si="180"/>
        <v>25</v>
      </c>
      <c r="N1183" s="19">
        <f t="shared" si="181"/>
        <v>100</v>
      </c>
      <c r="O1183" s="19">
        <f t="shared" si="182"/>
        <v>0</v>
      </c>
      <c r="P1183" s="19">
        <f t="shared" si="183"/>
        <v>16.5</v>
      </c>
      <c r="Q1183" s="20">
        <f t="shared" si="184"/>
        <v>46.225000000000001</v>
      </c>
      <c r="R1183" s="20">
        <f t="shared" si="185"/>
        <v>29.125</v>
      </c>
      <c r="S1183" s="20">
        <f t="shared" si="186"/>
        <v>26.175000000000001</v>
      </c>
      <c r="T1183" s="20">
        <f t="shared" si="187"/>
        <v>35.375</v>
      </c>
      <c r="U1183" s="19">
        <f t="shared" si="188"/>
        <v>33.841666666666661</v>
      </c>
      <c r="V1183" s="19">
        <f t="shared" si="189"/>
        <v>34.224999999999994</v>
      </c>
    </row>
    <row r="1184" spans="1:22" ht="13.5" x14ac:dyDescent="0.25">
      <c r="A1184" s="3">
        <f>RSI!A1184</f>
        <v>43734</v>
      </c>
      <c r="B1184" s="2">
        <f>RSI!B1184</f>
        <v>3.68</v>
      </c>
      <c r="C1184" s="2">
        <f>RSI!I1184</f>
        <v>46.332357904458775</v>
      </c>
      <c r="D1184" s="2">
        <f>MACD!E1184</f>
        <v>8.4117752482487873E-2</v>
      </c>
      <c r="E1184" s="2">
        <f>MACD!F1184</f>
        <v>0.13328123073466303</v>
      </c>
      <c r="F1184" s="2">
        <f>'Moving Avg'!D1184</f>
        <v>3.5759999999999996</v>
      </c>
      <c r="G1184" s="2">
        <f>'Moving Avg'!F1184</f>
        <v>3.7540000000000004</v>
      </c>
      <c r="H1184" s="2">
        <f>'Moving Avg'!G1184</f>
        <v>3.7988000000000004</v>
      </c>
      <c r="I1184" s="2">
        <f>'Moving Avg'!H1184</f>
        <v>3.6931000000000034</v>
      </c>
      <c r="J1184" s="17" t="str">
        <f>OBV!F1184</f>
        <v>BEARISH</v>
      </c>
      <c r="K1184" s="17" t="str">
        <f>OBV!G1184</f>
        <v>NEUTRAL</v>
      </c>
      <c r="L1184" s="17" t="str">
        <f>OBV!H1184</f>
        <v>BEARISH DIVERGENCE</v>
      </c>
      <c r="M1184" s="19">
        <f t="shared" si="180"/>
        <v>25</v>
      </c>
      <c r="N1184" s="19">
        <f t="shared" si="181"/>
        <v>100</v>
      </c>
      <c r="O1184" s="19">
        <f t="shared" si="182"/>
        <v>0</v>
      </c>
      <c r="P1184" s="19">
        <f t="shared" si="183"/>
        <v>16.5</v>
      </c>
      <c r="Q1184" s="20">
        <f t="shared" si="184"/>
        <v>46.225000000000001</v>
      </c>
      <c r="R1184" s="20">
        <f t="shared" si="185"/>
        <v>29.125</v>
      </c>
      <c r="S1184" s="20">
        <f t="shared" si="186"/>
        <v>26.175000000000001</v>
      </c>
      <c r="T1184" s="20">
        <f t="shared" si="187"/>
        <v>35.375</v>
      </c>
      <c r="U1184" s="19">
        <f t="shared" si="188"/>
        <v>33.841666666666661</v>
      </c>
      <c r="V1184" s="19">
        <f t="shared" si="189"/>
        <v>34.224999999999994</v>
      </c>
    </row>
    <row r="1185" spans="1:22" ht="13.5" x14ac:dyDescent="0.25">
      <c r="A1185" s="3">
        <f>RSI!A1185</f>
        <v>43735</v>
      </c>
      <c r="B1185" s="2">
        <f>RSI!B1185</f>
        <v>3.68</v>
      </c>
      <c r="C1185" s="2">
        <f>RSI!I1185</f>
        <v>46.332357904458782</v>
      </c>
      <c r="D1185" s="2">
        <f>MACD!E1185</f>
        <v>6.168422597264378E-2</v>
      </c>
      <c r="E1185" s="2">
        <f>MACD!F1185</f>
        <v>0.11896182978225918</v>
      </c>
      <c r="F1185" s="2">
        <f>'Moving Avg'!D1185</f>
        <v>3.5920000000000001</v>
      </c>
      <c r="G1185" s="2">
        <f>'Moving Avg'!F1185</f>
        <v>3.7320000000000007</v>
      </c>
      <c r="H1185" s="2">
        <f>'Moving Avg'!G1185</f>
        <v>3.7996000000000003</v>
      </c>
      <c r="I1185" s="2">
        <f>'Moving Avg'!H1185</f>
        <v>3.6915000000000031</v>
      </c>
      <c r="J1185" s="17" t="str">
        <f>OBV!F1185</f>
        <v>BEARISH</v>
      </c>
      <c r="K1185" s="17" t="str">
        <f>OBV!G1185</f>
        <v>NEUTRAL</v>
      </c>
      <c r="L1185" s="17" t="str">
        <f>OBV!H1185</f>
        <v>BEARISH DIVERGENCE</v>
      </c>
      <c r="M1185" s="19">
        <f t="shared" si="180"/>
        <v>25</v>
      </c>
      <c r="N1185" s="19">
        <f t="shared" si="181"/>
        <v>100</v>
      </c>
      <c r="O1185" s="19">
        <f t="shared" si="182"/>
        <v>0</v>
      </c>
      <c r="P1185" s="19">
        <f t="shared" si="183"/>
        <v>16.5</v>
      </c>
      <c r="Q1185" s="20">
        <f t="shared" si="184"/>
        <v>46.225000000000001</v>
      </c>
      <c r="R1185" s="20">
        <f t="shared" si="185"/>
        <v>29.125</v>
      </c>
      <c r="S1185" s="20">
        <f t="shared" si="186"/>
        <v>26.175000000000001</v>
      </c>
      <c r="T1185" s="20">
        <f t="shared" si="187"/>
        <v>35.375</v>
      </c>
      <c r="U1185" s="19">
        <f t="shared" si="188"/>
        <v>33.841666666666661</v>
      </c>
      <c r="V1185" s="19">
        <f t="shared" si="189"/>
        <v>34.224999999999994</v>
      </c>
    </row>
    <row r="1186" spans="1:22" ht="13.5" x14ac:dyDescent="0.25">
      <c r="A1186" s="3">
        <f>RSI!A1186</f>
        <v>43738</v>
      </c>
      <c r="B1186" s="2">
        <f>RSI!B1186</f>
        <v>3.74</v>
      </c>
      <c r="C1186" s="2">
        <f>RSI!I1186</f>
        <v>50.05811971060605</v>
      </c>
      <c r="D1186" s="2">
        <f>MACD!E1186</f>
        <v>5.4003437670371301E-2</v>
      </c>
      <c r="E1186" s="2">
        <f>MACD!F1186</f>
        <v>0.10597015135988161</v>
      </c>
      <c r="F1186" s="2">
        <f>'Moving Avg'!D1186</f>
        <v>3.6399999999999997</v>
      </c>
      <c r="G1186" s="2">
        <f>'Moving Avg'!F1186</f>
        <v>3.7155000000000009</v>
      </c>
      <c r="H1186" s="2">
        <f>'Moving Avg'!G1186</f>
        <v>3.801600000000001</v>
      </c>
      <c r="I1186" s="2">
        <f>'Moving Avg'!H1186</f>
        <v>3.6902000000000026</v>
      </c>
      <c r="J1186" s="17" t="str">
        <f>OBV!F1186</f>
        <v>BULLISH</v>
      </c>
      <c r="K1186" s="17" t="str">
        <f>OBV!G1186</f>
        <v>NEUTRAL</v>
      </c>
      <c r="L1186" s="17" t="str">
        <f>OBV!H1186</f>
        <v>CONFIRMED BULLISH</v>
      </c>
      <c r="M1186" s="19">
        <f t="shared" si="180"/>
        <v>25</v>
      </c>
      <c r="N1186" s="19">
        <f t="shared" si="181"/>
        <v>100</v>
      </c>
      <c r="O1186" s="19">
        <f t="shared" si="182"/>
        <v>0</v>
      </c>
      <c r="P1186" s="19">
        <f t="shared" si="183"/>
        <v>83.5</v>
      </c>
      <c r="Q1186" s="20">
        <f t="shared" si="184"/>
        <v>56.274999999999999</v>
      </c>
      <c r="R1186" s="20">
        <f t="shared" si="185"/>
        <v>45.875</v>
      </c>
      <c r="S1186" s="20">
        <f t="shared" si="186"/>
        <v>56.325000000000003</v>
      </c>
      <c r="T1186" s="20">
        <f t="shared" si="187"/>
        <v>52.125</v>
      </c>
      <c r="U1186" s="19">
        <f t="shared" si="188"/>
        <v>52.82500000000001</v>
      </c>
      <c r="V1186" s="19">
        <f t="shared" si="189"/>
        <v>52.650000000000006</v>
      </c>
    </row>
    <row r="1187" spans="1:22" ht="13.5" x14ac:dyDescent="0.25">
      <c r="A1187" s="3">
        <f>RSI!A1187</f>
        <v>43739</v>
      </c>
      <c r="B1187" s="2">
        <f>RSI!B1187</f>
        <v>3.7</v>
      </c>
      <c r="C1187" s="2">
        <f>RSI!I1187</f>
        <v>47.681571877791967</v>
      </c>
      <c r="D1187" s="2">
        <f>MACD!E1187</f>
        <v>5.8139533015651779E-2</v>
      </c>
      <c r="E1187" s="2">
        <f>MACD!F1187</f>
        <v>9.6404027691035649E-2</v>
      </c>
      <c r="F1187" s="2">
        <f>'Moving Avg'!D1187</f>
        <v>3.6800000000000006</v>
      </c>
      <c r="G1187" s="2">
        <f>'Moving Avg'!F1187</f>
        <v>3.7005000000000003</v>
      </c>
      <c r="H1187" s="2">
        <f>'Moving Avg'!G1187</f>
        <v>3.8029999999999999</v>
      </c>
      <c r="I1187" s="2">
        <f>'Moving Avg'!H1187</f>
        <v>3.6897000000000033</v>
      </c>
      <c r="J1187" s="17" t="str">
        <f>OBV!F1187</f>
        <v>BULLISH</v>
      </c>
      <c r="K1187" s="17" t="str">
        <f>OBV!G1187</f>
        <v>NEUTRAL</v>
      </c>
      <c r="L1187" s="17" t="str">
        <f>OBV!H1187</f>
        <v>CONFIRMED BULLISH</v>
      </c>
      <c r="M1187" s="19">
        <f t="shared" si="180"/>
        <v>25</v>
      </c>
      <c r="N1187" s="19">
        <f t="shared" si="181"/>
        <v>100</v>
      </c>
      <c r="O1187" s="19">
        <f t="shared" si="182"/>
        <v>0</v>
      </c>
      <c r="P1187" s="19">
        <f t="shared" si="183"/>
        <v>83.5</v>
      </c>
      <c r="Q1187" s="20">
        <f t="shared" si="184"/>
        <v>56.274999999999999</v>
      </c>
      <c r="R1187" s="20">
        <f t="shared" si="185"/>
        <v>45.875</v>
      </c>
      <c r="S1187" s="20">
        <f t="shared" si="186"/>
        <v>56.325000000000003</v>
      </c>
      <c r="T1187" s="20">
        <f t="shared" si="187"/>
        <v>52.125</v>
      </c>
      <c r="U1187" s="19">
        <f t="shared" si="188"/>
        <v>52.82500000000001</v>
      </c>
      <c r="V1187" s="19">
        <f t="shared" si="189"/>
        <v>52.650000000000006</v>
      </c>
    </row>
    <row r="1188" spans="1:22" ht="13.5" x14ac:dyDescent="0.25">
      <c r="A1188" s="3">
        <f>RSI!A1188</f>
        <v>43740</v>
      </c>
      <c r="B1188" s="2">
        <f>RSI!B1188</f>
        <v>3.69</v>
      </c>
      <c r="C1188" s="2">
        <f>RSI!I1188</f>
        <v>47.079800765852688</v>
      </c>
      <c r="D1188" s="2">
        <f>MACD!E1188</f>
        <v>5.9520923579439167E-2</v>
      </c>
      <c r="E1188" s="2">
        <f>MACD!F1188</f>
        <v>8.9027406868716352E-2</v>
      </c>
      <c r="F1188" s="2">
        <f>'Moving Avg'!D1188</f>
        <v>3.6980000000000004</v>
      </c>
      <c r="G1188" s="2">
        <f>'Moving Avg'!F1188</f>
        <v>3.6925000000000003</v>
      </c>
      <c r="H1188" s="2">
        <f>'Moving Avg'!G1188</f>
        <v>3.8048000000000002</v>
      </c>
      <c r="I1188" s="2">
        <f>'Moving Avg'!H1188</f>
        <v>3.6886000000000037</v>
      </c>
      <c r="J1188" s="17" t="str">
        <f>OBV!F1188</f>
        <v>BULLISH</v>
      </c>
      <c r="K1188" s="17" t="str">
        <f>OBV!G1188</f>
        <v>NEUTRAL</v>
      </c>
      <c r="L1188" s="17" t="str">
        <f>OBV!H1188</f>
        <v>CONFIRMED BULLISH</v>
      </c>
      <c r="M1188" s="19">
        <f t="shared" si="180"/>
        <v>25</v>
      </c>
      <c r="N1188" s="19">
        <f t="shared" si="181"/>
        <v>100</v>
      </c>
      <c r="O1188" s="19">
        <f t="shared" si="182"/>
        <v>50</v>
      </c>
      <c r="P1188" s="19">
        <f t="shared" si="183"/>
        <v>83.5</v>
      </c>
      <c r="Q1188" s="20">
        <f t="shared" si="184"/>
        <v>63.774999999999999</v>
      </c>
      <c r="R1188" s="20">
        <f t="shared" si="185"/>
        <v>63.375</v>
      </c>
      <c r="S1188" s="20">
        <f t="shared" si="186"/>
        <v>68.825000000000003</v>
      </c>
      <c r="T1188" s="20">
        <f t="shared" si="187"/>
        <v>64.625</v>
      </c>
      <c r="U1188" s="19">
        <f t="shared" si="188"/>
        <v>65.325000000000003</v>
      </c>
      <c r="V1188" s="19">
        <f t="shared" si="189"/>
        <v>65.150000000000006</v>
      </c>
    </row>
    <row r="1189" spans="1:22" ht="13.5" x14ac:dyDescent="0.25">
      <c r="A1189" s="3">
        <f>RSI!A1189</f>
        <v>43741</v>
      </c>
      <c r="B1189" s="2">
        <f>RSI!B1189</f>
        <v>3.74</v>
      </c>
      <c r="C1189" s="2">
        <f>RSI!I1189</f>
        <v>50.447265706659635</v>
      </c>
      <c r="D1189" s="2">
        <f>MACD!E1189</f>
        <v>4.0323768909137137E-2</v>
      </c>
      <c r="E1189" s="2">
        <f>MACD!F1189</f>
        <v>7.9286679276800512E-2</v>
      </c>
      <c r="F1189" s="2">
        <f>'Moving Avg'!D1189</f>
        <v>3.71</v>
      </c>
      <c r="G1189" s="2">
        <f>'Moving Avg'!F1189</f>
        <v>3.6824999999999997</v>
      </c>
      <c r="H1189" s="2">
        <f>'Moving Avg'!G1189</f>
        <v>3.8078000000000003</v>
      </c>
      <c r="I1189" s="2">
        <f>'Moving Avg'!H1189</f>
        <v>3.6879500000000034</v>
      </c>
      <c r="J1189" s="17" t="str">
        <f>OBV!F1189</f>
        <v>BULLISH</v>
      </c>
      <c r="K1189" s="17" t="str">
        <f>OBV!G1189</f>
        <v>NEUTRAL</v>
      </c>
      <c r="L1189" s="17" t="str">
        <f>OBV!H1189</f>
        <v>CONFIRMED BULLISH</v>
      </c>
      <c r="M1189" s="19">
        <f t="shared" si="180"/>
        <v>25</v>
      </c>
      <c r="N1189" s="19">
        <f t="shared" si="181"/>
        <v>100</v>
      </c>
      <c r="O1189" s="19">
        <f t="shared" si="182"/>
        <v>50</v>
      </c>
      <c r="P1189" s="19">
        <f t="shared" si="183"/>
        <v>83.5</v>
      </c>
      <c r="Q1189" s="20">
        <f t="shared" si="184"/>
        <v>63.774999999999999</v>
      </c>
      <c r="R1189" s="20">
        <f t="shared" si="185"/>
        <v>63.375</v>
      </c>
      <c r="S1189" s="20">
        <f t="shared" si="186"/>
        <v>68.825000000000003</v>
      </c>
      <c r="T1189" s="20">
        <f t="shared" si="187"/>
        <v>64.625</v>
      </c>
      <c r="U1189" s="19">
        <f t="shared" si="188"/>
        <v>65.325000000000003</v>
      </c>
      <c r="V1189" s="19">
        <f t="shared" si="189"/>
        <v>65.150000000000006</v>
      </c>
    </row>
    <row r="1190" spans="1:22" ht="13.5" x14ac:dyDescent="0.25">
      <c r="A1190" s="3">
        <f>RSI!A1190</f>
        <v>43742</v>
      </c>
      <c r="B1190" s="2">
        <f>RSI!B1190</f>
        <v>3.74</v>
      </c>
      <c r="C1190" s="2">
        <f>RSI!I1190</f>
        <v>50.447265706659635</v>
      </c>
      <c r="D1190" s="2">
        <f>MACD!E1190</f>
        <v>1.3256781416346453E-2</v>
      </c>
      <c r="E1190" s="2">
        <f>MACD!F1190</f>
        <v>6.60806997047097E-2</v>
      </c>
      <c r="F1190" s="2">
        <f>'Moving Avg'!D1190</f>
        <v>3.722</v>
      </c>
      <c r="G1190" s="2">
        <f>'Moving Avg'!F1190</f>
        <v>3.6774999999999998</v>
      </c>
      <c r="H1190" s="2">
        <f>'Moving Avg'!G1190</f>
        <v>3.8102000000000005</v>
      </c>
      <c r="I1190" s="2">
        <f>'Moving Avg'!H1190</f>
        <v>3.6876500000000028</v>
      </c>
      <c r="J1190" s="17" t="str">
        <f>OBV!F1190</f>
        <v>BULLISH</v>
      </c>
      <c r="K1190" s="17" t="str">
        <f>OBV!G1190</f>
        <v>NEUTRAL</v>
      </c>
      <c r="L1190" s="17" t="str">
        <f>OBV!H1190</f>
        <v>CONFIRMED BULLISH</v>
      </c>
      <c r="M1190" s="19">
        <f t="shared" si="180"/>
        <v>25</v>
      </c>
      <c r="N1190" s="19">
        <f t="shared" si="181"/>
        <v>100</v>
      </c>
      <c r="O1190" s="19">
        <f t="shared" si="182"/>
        <v>50</v>
      </c>
      <c r="P1190" s="19">
        <f t="shared" si="183"/>
        <v>83.5</v>
      </c>
      <c r="Q1190" s="20">
        <f t="shared" si="184"/>
        <v>63.774999999999999</v>
      </c>
      <c r="R1190" s="20">
        <f t="shared" si="185"/>
        <v>63.375</v>
      </c>
      <c r="S1190" s="20">
        <f t="shared" si="186"/>
        <v>68.825000000000003</v>
      </c>
      <c r="T1190" s="20">
        <f t="shared" si="187"/>
        <v>64.625</v>
      </c>
      <c r="U1190" s="19">
        <f t="shared" si="188"/>
        <v>65.325000000000003</v>
      </c>
      <c r="V1190" s="19">
        <f t="shared" si="189"/>
        <v>65.150000000000006</v>
      </c>
    </row>
    <row r="1191" spans="1:22" ht="13.5" x14ac:dyDescent="0.25">
      <c r="A1191" s="3">
        <f>RSI!A1191</f>
        <v>43745</v>
      </c>
      <c r="B1191" s="2">
        <f>RSI!B1191</f>
        <v>3.78</v>
      </c>
      <c r="C1191" s="2">
        <f>RSI!I1191</f>
        <v>53.209729064062927</v>
      </c>
      <c r="D1191" s="2">
        <f>MACD!E1191</f>
        <v>-2.8043642191012186E-2</v>
      </c>
      <c r="E1191" s="2">
        <f>MACD!F1191</f>
        <v>4.7255831325565323E-2</v>
      </c>
      <c r="F1191" s="2">
        <f>'Moving Avg'!D1191</f>
        <v>3.7300000000000004</v>
      </c>
      <c r="G1191" s="2">
        <f>'Moving Avg'!F1191</f>
        <v>3.6785000000000005</v>
      </c>
      <c r="H1191" s="2">
        <f>'Moving Avg'!G1191</f>
        <v>3.8138000000000005</v>
      </c>
      <c r="I1191" s="2">
        <f>'Moving Avg'!H1191</f>
        <v>3.687550000000003</v>
      </c>
      <c r="J1191" s="17" t="str">
        <f>OBV!F1191</f>
        <v>BEARISH</v>
      </c>
      <c r="K1191" s="17" t="str">
        <f>OBV!G1191</f>
        <v>NEUTRAL</v>
      </c>
      <c r="L1191" s="17" t="str">
        <f>OBV!H1191</f>
        <v>BEARISH DIVERGENCE</v>
      </c>
      <c r="M1191" s="19">
        <f t="shared" si="180"/>
        <v>25</v>
      </c>
      <c r="N1191" s="19">
        <f t="shared" si="181"/>
        <v>100</v>
      </c>
      <c r="O1191" s="19">
        <f t="shared" si="182"/>
        <v>50</v>
      </c>
      <c r="P1191" s="19">
        <f t="shared" si="183"/>
        <v>16.5</v>
      </c>
      <c r="Q1191" s="20">
        <f t="shared" si="184"/>
        <v>53.725000000000001</v>
      </c>
      <c r="R1191" s="20">
        <f t="shared" si="185"/>
        <v>46.625</v>
      </c>
      <c r="S1191" s="20">
        <f t="shared" si="186"/>
        <v>38.674999999999997</v>
      </c>
      <c r="T1191" s="20">
        <f t="shared" si="187"/>
        <v>47.875</v>
      </c>
      <c r="U1191" s="19">
        <f t="shared" si="188"/>
        <v>46.341666666666661</v>
      </c>
      <c r="V1191" s="19">
        <f t="shared" si="189"/>
        <v>46.724999999999994</v>
      </c>
    </row>
    <row r="1192" spans="1:22" ht="13.5" x14ac:dyDescent="0.25">
      <c r="A1192" s="3">
        <f>RSI!A1192</f>
        <v>43746</v>
      </c>
      <c r="B1192" s="2">
        <f>RSI!B1192</f>
        <v>3.78</v>
      </c>
      <c r="C1192" s="2">
        <f>RSI!I1192</f>
        <v>53.209729064062927</v>
      </c>
      <c r="D1192" s="2">
        <f>MACD!E1192</f>
        <v>-6.3272821459557704E-2</v>
      </c>
      <c r="E1192" s="2">
        <f>MACD!F1192</f>
        <v>2.5150100768540719E-2</v>
      </c>
      <c r="F1192" s="2">
        <f>'Moving Avg'!D1192</f>
        <v>3.746</v>
      </c>
      <c r="G1192" s="2">
        <f>'Moving Avg'!F1192</f>
        <v>3.6805000000000008</v>
      </c>
      <c r="H1192" s="2">
        <f>'Moving Avg'!G1192</f>
        <v>3.8168000000000002</v>
      </c>
      <c r="I1192" s="2">
        <f>'Moving Avg'!H1192</f>
        <v>3.687550000000003</v>
      </c>
      <c r="J1192" s="17" t="str">
        <f>OBV!F1192</f>
        <v>BULLISH</v>
      </c>
      <c r="K1192" s="17" t="str">
        <f>OBV!G1192</f>
        <v>NEUTRAL</v>
      </c>
      <c r="L1192" s="17" t="str">
        <f>OBV!H1192</f>
        <v>CONFIRMED BULLISH</v>
      </c>
      <c r="M1192" s="19">
        <f t="shared" si="180"/>
        <v>25</v>
      </c>
      <c r="N1192" s="19">
        <f t="shared" si="181"/>
        <v>100</v>
      </c>
      <c r="O1192" s="19">
        <f t="shared" si="182"/>
        <v>50</v>
      </c>
      <c r="P1192" s="19">
        <f t="shared" si="183"/>
        <v>83.5</v>
      </c>
      <c r="Q1192" s="20">
        <f t="shared" si="184"/>
        <v>63.774999999999999</v>
      </c>
      <c r="R1192" s="20">
        <f t="shared" si="185"/>
        <v>63.375</v>
      </c>
      <c r="S1192" s="20">
        <f t="shared" si="186"/>
        <v>68.825000000000003</v>
      </c>
      <c r="T1192" s="20">
        <f t="shared" si="187"/>
        <v>64.625</v>
      </c>
      <c r="U1192" s="19">
        <f t="shared" si="188"/>
        <v>65.325000000000003</v>
      </c>
      <c r="V1192" s="19">
        <f t="shared" si="189"/>
        <v>65.150000000000006</v>
      </c>
    </row>
    <row r="1193" spans="1:22" ht="13.5" x14ac:dyDescent="0.25">
      <c r="A1193" s="3">
        <f>RSI!A1193</f>
        <v>43747</v>
      </c>
      <c r="B1193" s="2">
        <f>RSI!B1193</f>
        <v>3.67</v>
      </c>
      <c r="C1193" s="2">
        <f>RSI!I1193</f>
        <v>45.177231909253607</v>
      </c>
      <c r="D1193" s="2">
        <f>MACD!E1193</f>
        <v>-6.9811092151899512E-2</v>
      </c>
      <c r="E1193" s="2">
        <f>MACD!F1193</f>
        <v>6.1578621844526719E-3</v>
      </c>
      <c r="F1193" s="2">
        <f>'Moving Avg'!D1193</f>
        <v>3.742</v>
      </c>
      <c r="G1193" s="2">
        <f>'Moving Avg'!F1193</f>
        <v>3.6825000000000001</v>
      </c>
      <c r="H1193" s="2">
        <f>'Moving Avg'!G1193</f>
        <v>3.8182</v>
      </c>
      <c r="I1193" s="2">
        <f>'Moving Avg'!H1193</f>
        <v>3.6875000000000022</v>
      </c>
      <c r="J1193" s="17" t="str">
        <f>OBV!F1193</f>
        <v>BULLISH</v>
      </c>
      <c r="K1193" s="17" t="str">
        <f>OBV!G1193</f>
        <v>NEUTRAL</v>
      </c>
      <c r="L1193" s="17" t="str">
        <f>OBV!H1193</f>
        <v>BULLISH DIVERGENCE</v>
      </c>
      <c r="M1193" s="19">
        <f t="shared" si="180"/>
        <v>25</v>
      </c>
      <c r="N1193" s="19">
        <f t="shared" si="181"/>
        <v>100</v>
      </c>
      <c r="O1193" s="19">
        <f t="shared" si="182"/>
        <v>50</v>
      </c>
      <c r="P1193" s="19">
        <f t="shared" si="183"/>
        <v>66.5</v>
      </c>
      <c r="Q1193" s="20">
        <f t="shared" si="184"/>
        <v>61.225000000000001</v>
      </c>
      <c r="R1193" s="20">
        <f t="shared" si="185"/>
        <v>59.125</v>
      </c>
      <c r="S1193" s="20">
        <f t="shared" si="186"/>
        <v>61.174999999999997</v>
      </c>
      <c r="T1193" s="20">
        <f t="shared" si="187"/>
        <v>60.375</v>
      </c>
      <c r="U1193" s="19">
        <f t="shared" si="188"/>
        <v>60.508333333333326</v>
      </c>
      <c r="V1193" s="19">
        <f t="shared" si="189"/>
        <v>60.474999999999994</v>
      </c>
    </row>
    <row r="1194" spans="1:22" ht="13.5" x14ac:dyDescent="0.25">
      <c r="A1194" s="3">
        <f>RSI!A1194</f>
        <v>43748</v>
      </c>
      <c r="B1194" s="2">
        <f>RSI!B1194</f>
        <v>3.67</v>
      </c>
      <c r="C1194" s="2">
        <f>RSI!I1194</f>
        <v>45.177231909253607</v>
      </c>
      <c r="D1194" s="2">
        <f>MACD!E1194</f>
        <v>-6.2628129393456522E-2</v>
      </c>
      <c r="E1194" s="2">
        <f>MACD!F1194</f>
        <v>-7.5993361311291682E-3</v>
      </c>
      <c r="F1194" s="2">
        <f>'Moving Avg'!D1194</f>
        <v>3.7280000000000002</v>
      </c>
      <c r="G1194" s="2">
        <f>'Moving Avg'!F1194</f>
        <v>3.6860000000000008</v>
      </c>
      <c r="H1194" s="2">
        <f>'Moving Avg'!G1194</f>
        <v>3.8195999999999999</v>
      </c>
      <c r="I1194" s="2">
        <f>'Moving Avg'!H1194</f>
        <v>3.6875000000000022</v>
      </c>
      <c r="J1194" s="17" t="str">
        <f>OBV!F1194</f>
        <v>BEARISH</v>
      </c>
      <c r="K1194" s="17" t="str">
        <f>OBV!G1194</f>
        <v>NEUTRAL</v>
      </c>
      <c r="L1194" s="17" t="str">
        <f>OBV!H1194</f>
        <v>CONFIRMED BEARISH</v>
      </c>
      <c r="M1194" s="19">
        <f t="shared" si="180"/>
        <v>25</v>
      </c>
      <c r="N1194" s="19">
        <f t="shared" si="181"/>
        <v>100</v>
      </c>
      <c r="O1194" s="19">
        <f t="shared" si="182"/>
        <v>50</v>
      </c>
      <c r="P1194" s="19">
        <f t="shared" si="183"/>
        <v>16.5</v>
      </c>
      <c r="Q1194" s="20">
        <f t="shared" si="184"/>
        <v>53.725000000000001</v>
      </c>
      <c r="R1194" s="20">
        <f t="shared" si="185"/>
        <v>46.625</v>
      </c>
      <c r="S1194" s="20">
        <f t="shared" si="186"/>
        <v>38.674999999999997</v>
      </c>
      <c r="T1194" s="20">
        <f t="shared" si="187"/>
        <v>47.875</v>
      </c>
      <c r="U1194" s="19">
        <f t="shared" si="188"/>
        <v>46.341666666666661</v>
      </c>
      <c r="V1194" s="19">
        <f t="shared" si="189"/>
        <v>46.724999999999994</v>
      </c>
    </row>
    <row r="1195" spans="1:22" ht="13.5" x14ac:dyDescent="0.25">
      <c r="A1195" s="3">
        <f>RSI!A1195</f>
        <v>43749</v>
      </c>
      <c r="B1195" s="2">
        <f>RSI!B1195</f>
        <v>3.77</v>
      </c>
      <c r="C1195" s="2">
        <f>RSI!I1195</f>
        <v>52.704778888301902</v>
      </c>
      <c r="D1195" s="2">
        <f>MACD!E1195</f>
        <v>-6.3580188435775842E-2</v>
      </c>
      <c r="E1195" s="2">
        <f>MACD!F1195</f>
        <v>-1.8795506592058503E-2</v>
      </c>
      <c r="F1195" s="2">
        <f>'Moving Avg'!D1195</f>
        <v>3.7340000000000004</v>
      </c>
      <c r="G1195" s="2">
        <f>'Moving Avg'!F1195</f>
        <v>3.6920000000000002</v>
      </c>
      <c r="H1195" s="2">
        <f>'Moving Avg'!G1195</f>
        <v>3.8223999999999996</v>
      </c>
      <c r="I1195" s="2">
        <f>'Moving Avg'!H1195</f>
        <v>3.6882500000000022</v>
      </c>
      <c r="J1195" s="17" t="str">
        <f>OBV!F1195</f>
        <v>BULLISH</v>
      </c>
      <c r="K1195" s="17" t="str">
        <f>OBV!G1195</f>
        <v>NEUTRAL</v>
      </c>
      <c r="L1195" s="17" t="str">
        <f>OBV!H1195</f>
        <v>CONFIRMED BULLISH</v>
      </c>
      <c r="M1195" s="19">
        <f t="shared" si="180"/>
        <v>25</v>
      </c>
      <c r="N1195" s="19">
        <f t="shared" si="181"/>
        <v>100</v>
      </c>
      <c r="O1195" s="19">
        <f t="shared" si="182"/>
        <v>50</v>
      </c>
      <c r="P1195" s="19">
        <f t="shared" si="183"/>
        <v>83.5</v>
      </c>
      <c r="Q1195" s="20">
        <f t="shared" si="184"/>
        <v>63.774999999999999</v>
      </c>
      <c r="R1195" s="20">
        <f t="shared" si="185"/>
        <v>63.375</v>
      </c>
      <c r="S1195" s="20">
        <f t="shared" si="186"/>
        <v>68.825000000000003</v>
      </c>
      <c r="T1195" s="20">
        <f t="shared" si="187"/>
        <v>64.625</v>
      </c>
      <c r="U1195" s="19">
        <f t="shared" si="188"/>
        <v>65.325000000000003</v>
      </c>
      <c r="V1195" s="19">
        <f t="shared" si="189"/>
        <v>65.150000000000006</v>
      </c>
    </row>
    <row r="1196" spans="1:22" ht="13.5" x14ac:dyDescent="0.25">
      <c r="A1196" s="3">
        <f>RSI!A1196</f>
        <v>43752</v>
      </c>
      <c r="B1196" s="2">
        <f>RSI!B1196</f>
        <v>3.77</v>
      </c>
      <c r="C1196" s="2">
        <f>RSI!I1196</f>
        <v>52.704778888301895</v>
      </c>
      <c r="D1196" s="2">
        <f>MACD!E1196</f>
        <v>-5.5396414882769474E-2</v>
      </c>
      <c r="E1196" s="2">
        <f>MACD!F1196</f>
        <v>-2.6115688250200698E-2</v>
      </c>
      <c r="F1196" s="2">
        <f>'Moving Avg'!D1196</f>
        <v>3.7320000000000002</v>
      </c>
      <c r="G1196" s="2">
        <f>'Moving Avg'!F1196</f>
        <v>3.6930000000000001</v>
      </c>
      <c r="H1196" s="2">
        <f>'Moving Avg'!G1196</f>
        <v>3.8246000000000002</v>
      </c>
      <c r="I1196" s="2">
        <f>'Moving Avg'!H1196</f>
        <v>3.689100000000002</v>
      </c>
      <c r="J1196" s="17" t="str">
        <f>OBV!F1196</f>
        <v>BEARISH</v>
      </c>
      <c r="K1196" s="17" t="str">
        <f>OBV!G1196</f>
        <v>NEUTRAL</v>
      </c>
      <c r="L1196" s="17" t="str">
        <f>OBV!H1196</f>
        <v>CONFIRMED BEARISH</v>
      </c>
      <c r="M1196" s="19">
        <f t="shared" si="180"/>
        <v>25</v>
      </c>
      <c r="N1196" s="19">
        <f t="shared" si="181"/>
        <v>100</v>
      </c>
      <c r="O1196" s="19">
        <f t="shared" si="182"/>
        <v>50</v>
      </c>
      <c r="P1196" s="19">
        <f t="shared" si="183"/>
        <v>16.5</v>
      </c>
      <c r="Q1196" s="20">
        <f t="shared" si="184"/>
        <v>53.725000000000001</v>
      </c>
      <c r="R1196" s="20">
        <f t="shared" si="185"/>
        <v>46.625</v>
      </c>
      <c r="S1196" s="20">
        <f t="shared" si="186"/>
        <v>38.674999999999997</v>
      </c>
      <c r="T1196" s="20">
        <f t="shared" si="187"/>
        <v>47.875</v>
      </c>
      <c r="U1196" s="19">
        <f t="shared" si="188"/>
        <v>46.341666666666661</v>
      </c>
      <c r="V1196" s="19">
        <f t="shared" si="189"/>
        <v>46.724999999999994</v>
      </c>
    </row>
    <row r="1197" spans="1:22" ht="13.5" x14ac:dyDescent="0.25">
      <c r="A1197" s="3">
        <f>RSI!A1197</f>
        <v>43754</v>
      </c>
      <c r="B1197" s="2">
        <f>RSI!B1197</f>
        <v>3.77</v>
      </c>
      <c r="C1197" s="2">
        <f>RSI!I1197</f>
        <v>52.704778888301895</v>
      </c>
      <c r="D1197" s="2">
        <f>MACD!E1197</f>
        <v>-5.4849054806963338E-2</v>
      </c>
      <c r="E1197" s="2">
        <f>MACD!F1197</f>
        <v>-3.1862361561553226E-2</v>
      </c>
      <c r="F1197" s="2">
        <f>'Moving Avg'!D1197</f>
        <v>3.7299999999999995</v>
      </c>
      <c r="G1197" s="2">
        <f>'Moving Avg'!F1197</f>
        <v>3.6915</v>
      </c>
      <c r="H1197" s="2">
        <f>'Moving Avg'!G1197</f>
        <v>3.8264000000000005</v>
      </c>
      <c r="I1197" s="2">
        <f>'Moving Avg'!H1197</f>
        <v>3.6901500000000014</v>
      </c>
      <c r="J1197" s="17" t="str">
        <f>OBV!F1197</f>
        <v>BEARISH</v>
      </c>
      <c r="K1197" s="17" t="str">
        <f>OBV!G1197</f>
        <v>NEUTRAL</v>
      </c>
      <c r="L1197" s="17" t="str">
        <f>OBV!H1197</f>
        <v>CONFIRMED BEARISH</v>
      </c>
      <c r="M1197" s="19">
        <f t="shared" si="180"/>
        <v>25</v>
      </c>
      <c r="N1197" s="19">
        <f t="shared" si="181"/>
        <v>100</v>
      </c>
      <c r="O1197" s="19">
        <f t="shared" si="182"/>
        <v>50</v>
      </c>
      <c r="P1197" s="19">
        <f t="shared" si="183"/>
        <v>16.5</v>
      </c>
      <c r="Q1197" s="20">
        <f t="shared" si="184"/>
        <v>53.725000000000001</v>
      </c>
      <c r="R1197" s="20">
        <f t="shared" si="185"/>
        <v>46.625</v>
      </c>
      <c r="S1197" s="20">
        <f t="shared" si="186"/>
        <v>38.674999999999997</v>
      </c>
      <c r="T1197" s="20">
        <f t="shared" si="187"/>
        <v>47.875</v>
      </c>
      <c r="U1197" s="19">
        <f t="shared" si="188"/>
        <v>46.341666666666661</v>
      </c>
      <c r="V1197" s="19">
        <f t="shared" si="189"/>
        <v>46.724999999999994</v>
      </c>
    </row>
    <row r="1198" spans="1:22" ht="13.5" x14ac:dyDescent="0.25">
      <c r="A1198" s="3">
        <f>RSI!A1198</f>
        <v>43755</v>
      </c>
      <c r="B1198" s="2">
        <f>RSI!B1198</f>
        <v>3.75</v>
      </c>
      <c r="C1198" s="2">
        <f>RSI!I1198</f>
        <v>50.957023644987579</v>
      </c>
      <c r="D1198" s="2">
        <f>MACD!E1198</f>
        <v>-5.4649851843788344E-2</v>
      </c>
      <c r="E1198" s="2">
        <f>MACD!F1198</f>
        <v>-3.6419859618000254E-2</v>
      </c>
      <c r="F1198" s="2">
        <f>'Moving Avg'!D1198</f>
        <v>3.7459999999999996</v>
      </c>
      <c r="G1198" s="2">
        <f>'Moving Avg'!F1198</f>
        <v>3.6900000000000004</v>
      </c>
      <c r="H1198" s="2">
        <f>'Moving Avg'!G1198</f>
        <v>3.8276000000000003</v>
      </c>
      <c r="I1198" s="2">
        <f>'Moving Avg'!H1198</f>
        <v>3.6913500000000017</v>
      </c>
      <c r="J1198" s="17" t="str">
        <f>OBV!F1198</f>
        <v>BULLISH</v>
      </c>
      <c r="K1198" s="17" t="str">
        <f>OBV!G1198</f>
        <v>NEUTRAL</v>
      </c>
      <c r="L1198" s="17" t="str">
        <f>OBV!H1198</f>
        <v>CONFIRMED BULLISH</v>
      </c>
      <c r="M1198" s="19">
        <f t="shared" si="180"/>
        <v>25</v>
      </c>
      <c r="N1198" s="19">
        <f t="shared" si="181"/>
        <v>45</v>
      </c>
      <c r="O1198" s="19">
        <f t="shared" si="182"/>
        <v>50</v>
      </c>
      <c r="P1198" s="19">
        <f t="shared" si="183"/>
        <v>83.5</v>
      </c>
      <c r="Q1198" s="20">
        <f t="shared" si="184"/>
        <v>44.524999999999999</v>
      </c>
      <c r="R1198" s="20">
        <f t="shared" si="185"/>
        <v>52.375</v>
      </c>
      <c r="S1198" s="20">
        <f t="shared" si="186"/>
        <v>60.575000000000003</v>
      </c>
      <c r="T1198" s="20">
        <f t="shared" si="187"/>
        <v>50.875</v>
      </c>
      <c r="U1198" s="19">
        <f t="shared" si="188"/>
        <v>52.491666666666674</v>
      </c>
      <c r="V1198" s="19">
        <f t="shared" si="189"/>
        <v>52.087500000000006</v>
      </c>
    </row>
    <row r="1199" spans="1:22" ht="13.5" x14ac:dyDescent="0.25">
      <c r="A1199" s="3">
        <f>RSI!A1199</f>
        <v>43756</v>
      </c>
      <c r="B1199" s="2">
        <f>RSI!B1199</f>
        <v>3.83</v>
      </c>
      <c r="C1199" s="2">
        <f>RSI!I1199</f>
        <v>57.087066323092209</v>
      </c>
      <c r="D1199" s="2">
        <f>MACD!E1199</f>
        <v>-5.2788369729121154E-2</v>
      </c>
      <c r="E1199" s="2">
        <f>MACD!F1199</f>
        <v>-3.9693561640224431E-2</v>
      </c>
      <c r="F1199" s="2">
        <f>'Moving Avg'!D1199</f>
        <v>3.778</v>
      </c>
      <c r="G1199" s="2">
        <f>'Moving Avg'!F1199</f>
        <v>3.6980000000000004</v>
      </c>
      <c r="H1199" s="2">
        <f>'Moving Avg'!G1199</f>
        <v>3.8270000000000004</v>
      </c>
      <c r="I1199" s="2">
        <f>'Moving Avg'!H1199</f>
        <v>3.6924500000000018</v>
      </c>
      <c r="J1199" s="17" t="str">
        <f>OBV!F1199</f>
        <v>BULLISH</v>
      </c>
      <c r="K1199" s="17" t="str">
        <f>OBV!G1199</f>
        <v>NEUTRAL</v>
      </c>
      <c r="L1199" s="17" t="str">
        <f>OBV!H1199</f>
        <v>CONFIRMED BULLISH</v>
      </c>
      <c r="M1199" s="19">
        <f t="shared" si="180"/>
        <v>25</v>
      </c>
      <c r="N1199" s="19">
        <f t="shared" si="181"/>
        <v>45</v>
      </c>
      <c r="O1199" s="19">
        <f t="shared" si="182"/>
        <v>50</v>
      </c>
      <c r="P1199" s="19">
        <f t="shared" si="183"/>
        <v>83.5</v>
      </c>
      <c r="Q1199" s="20">
        <f t="shared" si="184"/>
        <v>44.524999999999999</v>
      </c>
      <c r="R1199" s="20">
        <f t="shared" si="185"/>
        <v>52.375</v>
      </c>
      <c r="S1199" s="20">
        <f t="shared" si="186"/>
        <v>60.575000000000003</v>
      </c>
      <c r="T1199" s="20">
        <f t="shared" si="187"/>
        <v>50.875</v>
      </c>
      <c r="U1199" s="19">
        <f t="shared" si="188"/>
        <v>52.491666666666674</v>
      </c>
      <c r="V1199" s="19">
        <f t="shared" si="189"/>
        <v>52.087500000000006</v>
      </c>
    </row>
    <row r="1200" spans="1:22" ht="13.5" x14ac:dyDescent="0.25">
      <c r="A1200" s="3">
        <f>RSI!A1200</f>
        <v>43759</v>
      </c>
      <c r="B1200" s="2">
        <f>RSI!B1200</f>
        <v>3.9</v>
      </c>
      <c r="C1200" s="2">
        <f>RSI!I1200</f>
        <v>61.608857034559172</v>
      </c>
      <c r="D1200" s="2">
        <f>MACD!E1200</f>
        <v>-5.6939192918722181E-2</v>
      </c>
      <c r="E1200" s="2">
        <f>MACD!F1200</f>
        <v>-4.3142687895923987E-2</v>
      </c>
      <c r="F1200" s="2">
        <f>'Moving Avg'!D1200</f>
        <v>3.8039999999999998</v>
      </c>
      <c r="G1200" s="2">
        <f>'Moving Avg'!F1200</f>
        <v>3.7130000000000019</v>
      </c>
      <c r="H1200" s="2">
        <f>'Moving Avg'!G1200</f>
        <v>3.826000000000001</v>
      </c>
      <c r="I1200" s="2">
        <f>'Moving Avg'!H1200</f>
        <v>3.6939000000000015</v>
      </c>
      <c r="J1200" s="17" t="str">
        <f>OBV!F1200</f>
        <v>BULLISH</v>
      </c>
      <c r="K1200" s="17" t="str">
        <f>OBV!G1200</f>
        <v>NEUTRAL</v>
      </c>
      <c r="L1200" s="17" t="str">
        <f>OBV!H1200</f>
        <v>CONFIRMED BULLISH</v>
      </c>
      <c r="M1200" s="19">
        <f t="shared" si="180"/>
        <v>25</v>
      </c>
      <c r="N1200" s="19">
        <f t="shared" si="181"/>
        <v>45</v>
      </c>
      <c r="O1200" s="19">
        <f t="shared" si="182"/>
        <v>50</v>
      </c>
      <c r="P1200" s="19">
        <f t="shared" si="183"/>
        <v>83.5</v>
      </c>
      <c r="Q1200" s="20">
        <f t="shared" si="184"/>
        <v>44.524999999999999</v>
      </c>
      <c r="R1200" s="20">
        <f t="shared" si="185"/>
        <v>52.375</v>
      </c>
      <c r="S1200" s="20">
        <f t="shared" si="186"/>
        <v>60.575000000000003</v>
      </c>
      <c r="T1200" s="20">
        <f t="shared" si="187"/>
        <v>50.875</v>
      </c>
      <c r="U1200" s="19">
        <f t="shared" si="188"/>
        <v>52.491666666666674</v>
      </c>
      <c r="V1200" s="19">
        <f t="shared" si="189"/>
        <v>52.087500000000006</v>
      </c>
    </row>
    <row r="1201" spans="1:22" ht="13.5" x14ac:dyDescent="0.25">
      <c r="A1201" s="3">
        <f>RSI!A1201</f>
        <v>43760</v>
      </c>
      <c r="B1201" s="2">
        <f>RSI!B1201</f>
        <v>3.87</v>
      </c>
      <c r="C1201" s="2">
        <f>RSI!I1201</f>
        <v>58.751596625808901</v>
      </c>
      <c r="D1201" s="2">
        <f>MACD!E1201</f>
        <v>-5.2989676125176466E-2</v>
      </c>
      <c r="E1201" s="2">
        <f>MACD!F1201</f>
        <v>-4.5112085541774483E-2</v>
      </c>
      <c r="F1201" s="2">
        <f>'Moving Avg'!D1201</f>
        <v>3.8240000000000003</v>
      </c>
      <c r="G1201" s="2">
        <f>'Moving Avg'!F1201</f>
        <v>3.7315000000000014</v>
      </c>
      <c r="H1201" s="2">
        <f>'Moving Avg'!G1201</f>
        <v>3.8212000000000006</v>
      </c>
      <c r="I1201" s="2">
        <f>'Moving Avg'!H1201</f>
        <v>3.6952500000000019</v>
      </c>
      <c r="J1201" s="17" t="str">
        <f>OBV!F1201</f>
        <v>BULLISH</v>
      </c>
      <c r="K1201" s="17" t="str">
        <f>OBV!G1201</f>
        <v>NEUTRAL</v>
      </c>
      <c r="L1201" s="17" t="str">
        <f>OBV!H1201</f>
        <v>CONFIRMED BULLISH</v>
      </c>
      <c r="M1201" s="19">
        <f t="shared" si="180"/>
        <v>25</v>
      </c>
      <c r="N1201" s="19">
        <f t="shared" si="181"/>
        <v>45</v>
      </c>
      <c r="O1201" s="19">
        <f t="shared" si="182"/>
        <v>50</v>
      </c>
      <c r="P1201" s="19">
        <f t="shared" si="183"/>
        <v>83.5</v>
      </c>
      <c r="Q1201" s="20">
        <f t="shared" si="184"/>
        <v>44.524999999999999</v>
      </c>
      <c r="R1201" s="20">
        <f t="shared" si="185"/>
        <v>52.375</v>
      </c>
      <c r="S1201" s="20">
        <f t="shared" si="186"/>
        <v>60.575000000000003</v>
      </c>
      <c r="T1201" s="20">
        <f t="shared" si="187"/>
        <v>50.875</v>
      </c>
      <c r="U1201" s="19">
        <f t="shared" si="188"/>
        <v>52.491666666666674</v>
      </c>
      <c r="V1201" s="19">
        <f t="shared" si="189"/>
        <v>52.087500000000006</v>
      </c>
    </row>
    <row r="1202" spans="1:22" ht="13.5" x14ac:dyDescent="0.25">
      <c r="A1202" s="3">
        <f>RSI!A1202</f>
        <v>43761</v>
      </c>
      <c r="B1202" s="2">
        <f>RSI!B1202</f>
        <v>4.0999999999999996</v>
      </c>
      <c r="C1202" s="2">
        <f>RSI!I1202</f>
        <v>70.172772571152677</v>
      </c>
      <c r="D1202" s="2">
        <f>MACD!E1202</f>
        <v>-6.7354132470687222E-2</v>
      </c>
      <c r="E1202" s="2">
        <f>MACD!F1202</f>
        <v>-4.9560494927557035E-2</v>
      </c>
      <c r="F1202" s="2">
        <f>'Moving Avg'!D1202</f>
        <v>3.8900000000000006</v>
      </c>
      <c r="G1202" s="2">
        <f>'Moving Avg'!F1202</f>
        <v>3.7615000000000007</v>
      </c>
      <c r="H1202" s="2">
        <f>'Moving Avg'!G1202</f>
        <v>3.8208000000000002</v>
      </c>
      <c r="I1202" s="2">
        <f>'Moving Avg'!H1202</f>
        <v>3.6973500000000019</v>
      </c>
      <c r="J1202" s="17" t="str">
        <f>OBV!F1202</f>
        <v>BULLISH</v>
      </c>
      <c r="K1202" s="17" t="str">
        <f>OBV!G1202</f>
        <v>NEUTRAL</v>
      </c>
      <c r="L1202" s="17" t="str">
        <f>OBV!H1202</f>
        <v>CONFIRMED BULLISH</v>
      </c>
      <c r="M1202" s="19">
        <f t="shared" si="180"/>
        <v>0</v>
      </c>
      <c r="N1202" s="19">
        <f t="shared" si="181"/>
        <v>45</v>
      </c>
      <c r="O1202" s="19">
        <f t="shared" si="182"/>
        <v>50</v>
      </c>
      <c r="P1202" s="19">
        <f t="shared" si="183"/>
        <v>83.5</v>
      </c>
      <c r="Q1202" s="20">
        <f t="shared" si="184"/>
        <v>35.774999999999999</v>
      </c>
      <c r="R1202" s="20">
        <f t="shared" si="185"/>
        <v>47.375</v>
      </c>
      <c r="S1202" s="20">
        <f t="shared" si="186"/>
        <v>56.825000000000003</v>
      </c>
      <c r="T1202" s="20">
        <f t="shared" si="187"/>
        <v>44.625</v>
      </c>
      <c r="U1202" s="19">
        <f t="shared" si="188"/>
        <v>46.658333333333339</v>
      </c>
      <c r="V1202" s="19">
        <f t="shared" si="189"/>
        <v>46.150000000000006</v>
      </c>
    </row>
    <row r="1203" spans="1:22" ht="13.5" x14ac:dyDescent="0.25">
      <c r="A1203" s="3">
        <f>RSI!A1203</f>
        <v>43762</v>
      </c>
      <c r="B1203" s="2">
        <f>RSI!B1203</f>
        <v>4.07</v>
      </c>
      <c r="C1203" s="2">
        <f>RSI!I1203</f>
        <v>67.545656807269609</v>
      </c>
      <c r="D1203" s="2">
        <f>MACD!E1203</f>
        <v>-9.6188346046563122E-2</v>
      </c>
      <c r="E1203" s="2">
        <f>MACD!F1203</f>
        <v>-5.8886065151358261E-2</v>
      </c>
      <c r="F1203" s="2">
        <f>'Moving Avg'!D1203</f>
        <v>3.9540000000000006</v>
      </c>
      <c r="G1203" s="2">
        <f>'Moving Avg'!F1203</f>
        <v>3.785000000000001</v>
      </c>
      <c r="H1203" s="2">
        <f>'Moving Avg'!G1203</f>
        <v>3.8222000000000005</v>
      </c>
      <c r="I1203" s="2">
        <f>'Moving Avg'!H1203</f>
        <v>3.6992500000000024</v>
      </c>
      <c r="J1203" s="17" t="str">
        <f>OBV!F1203</f>
        <v>BULLISH</v>
      </c>
      <c r="K1203" s="17" t="str">
        <f>OBV!G1203</f>
        <v>NEUTRAL</v>
      </c>
      <c r="L1203" s="17" t="str">
        <f>OBV!H1203</f>
        <v>CONFIRMED BULLISH</v>
      </c>
      <c r="M1203" s="19">
        <f t="shared" si="180"/>
        <v>25</v>
      </c>
      <c r="N1203" s="19">
        <f t="shared" si="181"/>
        <v>100</v>
      </c>
      <c r="O1203" s="19">
        <f t="shared" si="182"/>
        <v>50</v>
      </c>
      <c r="P1203" s="19">
        <f t="shared" si="183"/>
        <v>83.5</v>
      </c>
      <c r="Q1203" s="20">
        <f t="shared" si="184"/>
        <v>63.774999999999999</v>
      </c>
      <c r="R1203" s="20">
        <f t="shared" si="185"/>
        <v>63.375</v>
      </c>
      <c r="S1203" s="20">
        <f t="shared" si="186"/>
        <v>68.825000000000003</v>
      </c>
      <c r="T1203" s="20">
        <f t="shared" si="187"/>
        <v>64.625</v>
      </c>
      <c r="U1203" s="19">
        <f t="shared" si="188"/>
        <v>65.325000000000003</v>
      </c>
      <c r="V1203" s="19">
        <f t="shared" si="189"/>
        <v>65.150000000000006</v>
      </c>
    </row>
    <row r="1204" spans="1:22" ht="13.5" x14ac:dyDescent="0.25">
      <c r="A1204" s="3">
        <f>RSI!A1204</f>
        <v>43763</v>
      </c>
      <c r="B1204" s="2">
        <f>RSI!B1204</f>
        <v>4.03</v>
      </c>
      <c r="C1204" s="2">
        <f>RSI!I1204</f>
        <v>64.09984937609704</v>
      </c>
      <c r="D1204" s="2">
        <f>MACD!E1204</f>
        <v>-0.11927853222656237</v>
      </c>
      <c r="E1204" s="2">
        <f>MACD!F1204</f>
        <v>-7.0964558566399091E-2</v>
      </c>
      <c r="F1204" s="2">
        <f>'Moving Avg'!D1204</f>
        <v>3.9939999999999998</v>
      </c>
      <c r="G1204" s="2">
        <f>'Moving Avg'!F1204</f>
        <v>3.8025000000000007</v>
      </c>
      <c r="H1204" s="2">
        <f>'Moving Avg'!G1204</f>
        <v>3.8254000000000006</v>
      </c>
      <c r="I1204" s="2">
        <f>'Moving Avg'!H1204</f>
        <v>3.7016000000000018</v>
      </c>
      <c r="J1204" s="17" t="str">
        <f>OBV!F1204</f>
        <v>BEARISH</v>
      </c>
      <c r="K1204" s="17" t="str">
        <f>OBV!G1204</f>
        <v>NEUTRAL</v>
      </c>
      <c r="L1204" s="17" t="str">
        <f>OBV!H1204</f>
        <v>BEARISH DIVERGENCE</v>
      </c>
      <c r="M1204" s="19">
        <f t="shared" si="180"/>
        <v>25</v>
      </c>
      <c r="N1204" s="19">
        <f t="shared" si="181"/>
        <v>100</v>
      </c>
      <c r="O1204" s="19">
        <f t="shared" si="182"/>
        <v>50</v>
      </c>
      <c r="P1204" s="19">
        <f t="shared" si="183"/>
        <v>16.5</v>
      </c>
      <c r="Q1204" s="20">
        <f t="shared" si="184"/>
        <v>53.725000000000001</v>
      </c>
      <c r="R1204" s="20">
        <f t="shared" si="185"/>
        <v>46.625</v>
      </c>
      <c r="S1204" s="20">
        <f t="shared" si="186"/>
        <v>38.674999999999997</v>
      </c>
      <c r="T1204" s="20">
        <f t="shared" si="187"/>
        <v>47.875</v>
      </c>
      <c r="U1204" s="19">
        <f t="shared" si="188"/>
        <v>46.341666666666661</v>
      </c>
      <c r="V1204" s="19">
        <f t="shared" si="189"/>
        <v>46.724999999999994</v>
      </c>
    </row>
    <row r="1205" spans="1:22" ht="13.5" x14ac:dyDescent="0.25">
      <c r="A1205" s="3">
        <f>RSI!A1205</f>
        <v>43766</v>
      </c>
      <c r="B1205" s="2">
        <f>RSI!B1205</f>
        <v>3.91</v>
      </c>
      <c r="C1205" s="2">
        <f>RSI!I1205</f>
        <v>55.030018819484667</v>
      </c>
      <c r="D1205" s="2">
        <f>MACD!E1205</f>
        <v>-0.11583889425104532</v>
      </c>
      <c r="E1205" s="2">
        <f>MACD!F1205</f>
        <v>-7.9939425703328348E-2</v>
      </c>
      <c r="F1205" s="2">
        <f>'Moving Avg'!D1205</f>
        <v>3.996</v>
      </c>
      <c r="G1205" s="2">
        <f>'Moving Avg'!F1205</f>
        <v>3.8140000000000001</v>
      </c>
      <c r="H1205" s="2">
        <f>'Moving Avg'!G1205</f>
        <v>3.8284000000000002</v>
      </c>
      <c r="I1205" s="2">
        <f>'Moving Avg'!H1205</f>
        <v>3.702850000000002</v>
      </c>
      <c r="J1205" s="17" t="str">
        <f>OBV!F1205</f>
        <v>BEARISH</v>
      </c>
      <c r="K1205" s="17" t="str">
        <f>OBV!G1205</f>
        <v>NEUTRAL</v>
      </c>
      <c r="L1205" s="17" t="str">
        <f>OBV!H1205</f>
        <v>BEARISH DIVERGENCE</v>
      </c>
      <c r="M1205" s="19">
        <f t="shared" si="180"/>
        <v>25</v>
      </c>
      <c r="N1205" s="19">
        <f t="shared" si="181"/>
        <v>100</v>
      </c>
      <c r="O1205" s="19">
        <f t="shared" si="182"/>
        <v>50</v>
      </c>
      <c r="P1205" s="19">
        <f t="shared" si="183"/>
        <v>16.5</v>
      </c>
      <c r="Q1205" s="20">
        <f t="shared" si="184"/>
        <v>53.725000000000001</v>
      </c>
      <c r="R1205" s="20">
        <f t="shared" si="185"/>
        <v>46.625</v>
      </c>
      <c r="S1205" s="20">
        <f t="shared" si="186"/>
        <v>38.674999999999997</v>
      </c>
      <c r="T1205" s="20">
        <f t="shared" si="187"/>
        <v>47.875</v>
      </c>
      <c r="U1205" s="19">
        <f t="shared" si="188"/>
        <v>46.341666666666661</v>
      </c>
      <c r="V1205" s="19">
        <f t="shared" si="189"/>
        <v>46.724999999999994</v>
      </c>
    </row>
    <row r="1206" spans="1:22" ht="13.5" x14ac:dyDescent="0.25">
      <c r="A1206" s="3">
        <f>RSI!A1206</f>
        <v>43767</v>
      </c>
      <c r="B1206" s="2">
        <f>RSI!B1206</f>
        <v>4</v>
      </c>
      <c r="C1206" s="2">
        <f>RSI!I1206</f>
        <v>59.64228802464352</v>
      </c>
      <c r="D1206" s="2">
        <f>MACD!E1206</f>
        <v>-0.12008602809642621</v>
      </c>
      <c r="E1206" s="2">
        <f>MACD!F1206</f>
        <v>-8.7968746181947929E-2</v>
      </c>
      <c r="F1206" s="2">
        <f>'Moving Avg'!D1206</f>
        <v>4.0220000000000002</v>
      </c>
      <c r="G1206" s="2">
        <f>'Moving Avg'!F1206</f>
        <v>3.8270000000000004</v>
      </c>
      <c r="H1206" s="2">
        <f>'Moving Avg'!G1206</f>
        <v>3.8310000000000004</v>
      </c>
      <c r="I1206" s="2">
        <f>'Moving Avg'!H1206</f>
        <v>3.7042500000000018</v>
      </c>
      <c r="J1206" s="17" t="str">
        <f>OBV!F1206</f>
        <v>BEARISH</v>
      </c>
      <c r="K1206" s="17" t="str">
        <f>OBV!G1206</f>
        <v>NEUTRAL</v>
      </c>
      <c r="L1206" s="17" t="str">
        <f>OBV!H1206</f>
        <v>BEARISH DIVERGENCE</v>
      </c>
      <c r="M1206" s="19">
        <f t="shared" si="180"/>
        <v>25</v>
      </c>
      <c r="N1206" s="19">
        <f t="shared" si="181"/>
        <v>100</v>
      </c>
      <c r="O1206" s="19">
        <f t="shared" si="182"/>
        <v>50</v>
      </c>
      <c r="P1206" s="19">
        <f t="shared" si="183"/>
        <v>16.5</v>
      </c>
      <c r="Q1206" s="20">
        <f t="shared" si="184"/>
        <v>53.725000000000001</v>
      </c>
      <c r="R1206" s="20">
        <f t="shared" si="185"/>
        <v>46.625</v>
      </c>
      <c r="S1206" s="20">
        <f t="shared" si="186"/>
        <v>38.674999999999997</v>
      </c>
      <c r="T1206" s="20">
        <f t="shared" si="187"/>
        <v>47.875</v>
      </c>
      <c r="U1206" s="19">
        <f t="shared" si="188"/>
        <v>46.341666666666661</v>
      </c>
      <c r="V1206" s="19">
        <f t="shared" si="189"/>
        <v>46.724999999999994</v>
      </c>
    </row>
    <row r="1207" spans="1:22" ht="13.5" x14ac:dyDescent="0.25">
      <c r="A1207" s="3">
        <f>RSI!A1207</f>
        <v>43768</v>
      </c>
      <c r="B1207" s="2">
        <f>RSI!B1207</f>
        <v>3.99</v>
      </c>
      <c r="C1207" s="2">
        <f>RSI!I1207</f>
        <v>58.919200348117123</v>
      </c>
      <c r="D1207" s="2">
        <f>MACD!E1207</f>
        <v>-0.12392539474911546</v>
      </c>
      <c r="E1207" s="2">
        <f>MACD!F1207</f>
        <v>-9.5160075895381446E-2</v>
      </c>
      <c r="F1207" s="2">
        <f>'Moving Avg'!D1207</f>
        <v>4</v>
      </c>
      <c r="G1207" s="2">
        <f>'Moving Avg'!F1207</f>
        <v>3.841499999999999</v>
      </c>
      <c r="H1207" s="2">
        <f>'Moving Avg'!G1207</f>
        <v>3.8324000000000003</v>
      </c>
      <c r="I1207" s="2">
        <f>'Moving Avg'!H1207</f>
        <v>3.7053500000000019</v>
      </c>
      <c r="J1207" s="17" t="str">
        <f>OBV!F1207</f>
        <v>BEARISH</v>
      </c>
      <c r="K1207" s="17" t="str">
        <f>OBV!G1207</f>
        <v>NEUTRAL</v>
      </c>
      <c r="L1207" s="17" t="str">
        <f>OBV!H1207</f>
        <v>CONFIRMED BEARISH</v>
      </c>
      <c r="M1207" s="19">
        <f t="shared" si="180"/>
        <v>25</v>
      </c>
      <c r="N1207" s="19">
        <f t="shared" si="181"/>
        <v>100</v>
      </c>
      <c r="O1207" s="19">
        <f t="shared" si="182"/>
        <v>50</v>
      </c>
      <c r="P1207" s="19">
        <f t="shared" si="183"/>
        <v>16.5</v>
      </c>
      <c r="Q1207" s="20">
        <f t="shared" si="184"/>
        <v>53.725000000000001</v>
      </c>
      <c r="R1207" s="20">
        <f t="shared" si="185"/>
        <v>46.625</v>
      </c>
      <c r="S1207" s="20">
        <f t="shared" si="186"/>
        <v>38.674999999999997</v>
      </c>
      <c r="T1207" s="20">
        <f t="shared" si="187"/>
        <v>47.875</v>
      </c>
      <c r="U1207" s="19">
        <f t="shared" si="188"/>
        <v>46.341666666666661</v>
      </c>
      <c r="V1207" s="19">
        <f t="shared" si="189"/>
        <v>46.724999999999994</v>
      </c>
    </row>
    <row r="1208" spans="1:22" ht="13.5" x14ac:dyDescent="0.25">
      <c r="A1208" s="3">
        <f>RSI!A1208</f>
        <v>43769</v>
      </c>
      <c r="B1208" s="2">
        <f>RSI!B1208</f>
        <v>4</v>
      </c>
      <c r="C1208" s="2">
        <f>RSI!I1208</f>
        <v>59.448652403778738</v>
      </c>
      <c r="D1208" s="2">
        <f>MACD!E1208</f>
        <v>-0.13184597665935271</v>
      </c>
      <c r="E1208" s="2">
        <f>MACD!F1208</f>
        <v>-0.10249725604817571</v>
      </c>
      <c r="F1208" s="2">
        <f>'Moving Avg'!D1208</f>
        <v>3.9859999999999998</v>
      </c>
      <c r="G1208" s="2">
        <f>'Moving Avg'!F1208</f>
        <v>3.8570000000000002</v>
      </c>
      <c r="H1208" s="2">
        <f>'Moving Avg'!G1208</f>
        <v>3.8330000000000002</v>
      </c>
      <c r="I1208" s="2">
        <f>'Moving Avg'!H1208</f>
        <v>3.7057000000000015</v>
      </c>
      <c r="J1208" s="17" t="str">
        <f>OBV!F1208</f>
        <v>BEARISH</v>
      </c>
      <c r="K1208" s="17" t="str">
        <f>OBV!G1208</f>
        <v>NEUTRAL</v>
      </c>
      <c r="L1208" s="17" t="str">
        <f>OBV!H1208</f>
        <v>CONFIRMED BEARISH</v>
      </c>
      <c r="M1208" s="19">
        <f t="shared" si="180"/>
        <v>25</v>
      </c>
      <c r="N1208" s="19">
        <f t="shared" si="181"/>
        <v>100</v>
      </c>
      <c r="O1208" s="19">
        <f t="shared" si="182"/>
        <v>50</v>
      </c>
      <c r="P1208" s="19">
        <f t="shared" si="183"/>
        <v>16.5</v>
      </c>
      <c r="Q1208" s="20">
        <f t="shared" si="184"/>
        <v>53.725000000000001</v>
      </c>
      <c r="R1208" s="20">
        <f t="shared" si="185"/>
        <v>46.625</v>
      </c>
      <c r="S1208" s="20">
        <f t="shared" si="186"/>
        <v>38.674999999999997</v>
      </c>
      <c r="T1208" s="20">
        <f t="shared" si="187"/>
        <v>47.875</v>
      </c>
      <c r="U1208" s="19">
        <f t="shared" si="188"/>
        <v>46.341666666666661</v>
      </c>
      <c r="V1208" s="19">
        <f t="shared" si="189"/>
        <v>46.724999999999994</v>
      </c>
    </row>
    <row r="1209" spans="1:22" ht="13.5" x14ac:dyDescent="0.25">
      <c r="A1209" s="3">
        <f>RSI!A1209</f>
        <v>43770</v>
      </c>
      <c r="B1209" s="2">
        <f>RSI!B1209</f>
        <v>3.99</v>
      </c>
      <c r="C1209" s="2">
        <f>RSI!I1209</f>
        <v>58.634832841761373</v>
      </c>
      <c r="D1209" s="2">
        <f>MACD!E1209</f>
        <v>-0.12634961232510156</v>
      </c>
      <c r="E1209" s="2">
        <f>MACD!F1209</f>
        <v>-0.10726772730356089</v>
      </c>
      <c r="F1209" s="2">
        <f>'Moving Avg'!D1209</f>
        <v>3.9780000000000002</v>
      </c>
      <c r="G1209" s="2">
        <f>'Moving Avg'!F1209</f>
        <v>3.8694999999999995</v>
      </c>
      <c r="H1209" s="2">
        <f>'Moving Avg'!G1209</f>
        <v>3.8310000000000004</v>
      </c>
      <c r="I1209" s="2">
        <f>'Moving Avg'!H1209</f>
        <v>3.7062500000000016</v>
      </c>
      <c r="J1209" s="17" t="str">
        <f>OBV!F1209</f>
        <v>BEARISH</v>
      </c>
      <c r="K1209" s="17" t="str">
        <f>OBV!G1209</f>
        <v>NEUTRAL</v>
      </c>
      <c r="L1209" s="17" t="str">
        <f>OBV!H1209</f>
        <v>CONFIRMED BEARISH</v>
      </c>
      <c r="M1209" s="19">
        <f t="shared" si="180"/>
        <v>25</v>
      </c>
      <c r="N1209" s="19">
        <f t="shared" si="181"/>
        <v>45</v>
      </c>
      <c r="O1209" s="19">
        <f t="shared" si="182"/>
        <v>50</v>
      </c>
      <c r="P1209" s="19">
        <f t="shared" si="183"/>
        <v>16.5</v>
      </c>
      <c r="Q1209" s="20">
        <f t="shared" si="184"/>
        <v>34.475000000000001</v>
      </c>
      <c r="R1209" s="20">
        <f t="shared" si="185"/>
        <v>35.625</v>
      </c>
      <c r="S1209" s="20">
        <f t="shared" si="186"/>
        <v>30.425000000000001</v>
      </c>
      <c r="T1209" s="20">
        <f t="shared" si="187"/>
        <v>34.125</v>
      </c>
      <c r="U1209" s="19">
        <f t="shared" si="188"/>
        <v>33.508333333333333</v>
      </c>
      <c r="V1209" s="19">
        <f t="shared" si="189"/>
        <v>33.662499999999994</v>
      </c>
    </row>
    <row r="1210" spans="1:22" ht="13.5" x14ac:dyDescent="0.25">
      <c r="A1210" s="3">
        <f>RSI!A1210</f>
        <v>43773</v>
      </c>
      <c r="B1210" s="2">
        <f>RSI!B1210</f>
        <v>4</v>
      </c>
      <c r="C1210" s="2">
        <f>RSI!I1210</f>
        <v>59.235798606790624</v>
      </c>
      <c r="D1210" s="2">
        <f>MACD!E1210</f>
        <v>-0.11239833414498879</v>
      </c>
      <c r="E1210" s="2">
        <f>MACD!F1210</f>
        <v>-0.10829384867184648</v>
      </c>
      <c r="F1210" s="2">
        <f>'Moving Avg'!D1210</f>
        <v>3.996</v>
      </c>
      <c r="G1210" s="2">
        <f>'Moving Avg'!F1210</f>
        <v>3.8824999999999994</v>
      </c>
      <c r="H1210" s="2">
        <f>'Moving Avg'!G1210</f>
        <v>3.8284000000000007</v>
      </c>
      <c r="I1210" s="2">
        <f>'Moving Avg'!H1210</f>
        <v>3.7071000000000014</v>
      </c>
      <c r="J1210" s="17" t="str">
        <f>OBV!F1210</f>
        <v>BULLISH</v>
      </c>
      <c r="K1210" s="17" t="str">
        <f>OBV!G1210</f>
        <v>NEUTRAL</v>
      </c>
      <c r="L1210" s="17" t="str">
        <f>OBV!H1210</f>
        <v>CONFIRMED BULLISH</v>
      </c>
      <c r="M1210" s="19">
        <f t="shared" si="180"/>
        <v>25</v>
      </c>
      <c r="N1210" s="19">
        <f t="shared" si="181"/>
        <v>45</v>
      </c>
      <c r="O1210" s="19">
        <f t="shared" si="182"/>
        <v>50</v>
      </c>
      <c r="P1210" s="19">
        <f t="shared" si="183"/>
        <v>83.5</v>
      </c>
      <c r="Q1210" s="20">
        <f t="shared" si="184"/>
        <v>44.524999999999999</v>
      </c>
      <c r="R1210" s="20">
        <f t="shared" si="185"/>
        <v>52.375</v>
      </c>
      <c r="S1210" s="20">
        <f t="shared" si="186"/>
        <v>60.575000000000003</v>
      </c>
      <c r="T1210" s="20">
        <f t="shared" si="187"/>
        <v>50.875</v>
      </c>
      <c r="U1210" s="19">
        <f t="shared" si="188"/>
        <v>52.491666666666674</v>
      </c>
      <c r="V1210" s="19">
        <f t="shared" si="189"/>
        <v>52.087500000000006</v>
      </c>
    </row>
    <row r="1211" spans="1:22" ht="13.5" x14ac:dyDescent="0.25">
      <c r="A1211" s="3">
        <f>RSI!A1211</f>
        <v>43774</v>
      </c>
      <c r="B1211" s="2">
        <f>RSI!B1211</f>
        <v>3.99</v>
      </c>
      <c r="C1211" s="2">
        <f>RSI!I1211</f>
        <v>58.323280324052341</v>
      </c>
      <c r="D1211" s="2">
        <f>MACD!E1211</f>
        <v>-0.10520119785977222</v>
      </c>
      <c r="E1211" s="2">
        <f>MACD!F1211</f>
        <v>-0.10767531850943163</v>
      </c>
      <c r="F1211" s="2">
        <f>'Moving Avg'!D1211</f>
        <v>3.9939999999999998</v>
      </c>
      <c r="G1211" s="2">
        <f>'Moving Avg'!F1211</f>
        <v>3.8929999999999993</v>
      </c>
      <c r="H1211" s="2">
        <f>'Moving Avg'!G1211</f>
        <v>3.8270000000000008</v>
      </c>
      <c r="I1211" s="2">
        <f>'Moving Avg'!H1211</f>
        <v>3.7077500000000021</v>
      </c>
      <c r="J1211" s="17" t="str">
        <f>OBV!F1211</f>
        <v>BEARISH</v>
      </c>
      <c r="K1211" s="17" t="str">
        <f>OBV!G1211</f>
        <v>WEAK</v>
      </c>
      <c r="L1211" s="17" t="str">
        <f>OBV!H1211</f>
        <v>CONFIRMED BEARISH</v>
      </c>
      <c r="M1211" s="19">
        <f t="shared" si="180"/>
        <v>25</v>
      </c>
      <c r="N1211" s="19">
        <f t="shared" si="181"/>
        <v>0</v>
      </c>
      <c r="O1211" s="19">
        <f t="shared" si="182"/>
        <v>50</v>
      </c>
      <c r="P1211" s="19">
        <f t="shared" si="183"/>
        <v>0</v>
      </c>
      <c r="Q1211" s="20">
        <f t="shared" si="184"/>
        <v>16.25</v>
      </c>
      <c r="R1211" s="20">
        <f t="shared" si="185"/>
        <v>22.5</v>
      </c>
      <c r="S1211" s="20">
        <f t="shared" si="186"/>
        <v>16.25</v>
      </c>
      <c r="T1211" s="20">
        <f t="shared" si="187"/>
        <v>18.75</v>
      </c>
      <c r="U1211" s="19">
        <f t="shared" si="188"/>
        <v>18.333333333333332</v>
      </c>
      <c r="V1211" s="19">
        <f t="shared" si="189"/>
        <v>18.4375</v>
      </c>
    </row>
    <row r="1212" spans="1:22" ht="13.5" x14ac:dyDescent="0.25">
      <c r="A1212" s="3">
        <f>RSI!A1212</f>
        <v>43775</v>
      </c>
      <c r="B1212" s="2">
        <f>RSI!B1212</f>
        <v>4.13</v>
      </c>
      <c r="C1212" s="2">
        <f>RSI!I1212</f>
        <v>66.178567162693</v>
      </c>
      <c r="D1212" s="2">
        <f>MACD!E1212</f>
        <v>-7.4716818173523158E-2</v>
      </c>
      <c r="E1212" s="2">
        <f>MACD!F1212</f>
        <v>-0.10108361844224995</v>
      </c>
      <c r="F1212" s="2">
        <f>'Moving Avg'!D1212</f>
        <v>4.0220000000000002</v>
      </c>
      <c r="G1212" s="2">
        <f>'Moving Avg'!F1212</f>
        <v>3.9104999999999999</v>
      </c>
      <c r="H1212" s="2">
        <f>'Moving Avg'!G1212</f>
        <v>3.8282000000000007</v>
      </c>
      <c r="I1212" s="2">
        <f>'Moving Avg'!H1212</f>
        <v>3.7091500000000024</v>
      </c>
      <c r="J1212" s="17" t="str">
        <f>OBV!F1212</f>
        <v>BEARISH</v>
      </c>
      <c r="K1212" s="17" t="str">
        <f>OBV!G1212</f>
        <v>WEAK</v>
      </c>
      <c r="L1212" s="17" t="str">
        <f>OBV!H1212</f>
        <v>BEARISH DIVERGENCE</v>
      </c>
      <c r="M1212" s="19">
        <f t="shared" si="180"/>
        <v>25</v>
      </c>
      <c r="N1212" s="19">
        <f t="shared" si="181"/>
        <v>0</v>
      </c>
      <c r="O1212" s="19">
        <f t="shared" si="182"/>
        <v>50</v>
      </c>
      <c r="P1212" s="19">
        <f t="shared" si="183"/>
        <v>0</v>
      </c>
      <c r="Q1212" s="20">
        <f t="shared" si="184"/>
        <v>16.25</v>
      </c>
      <c r="R1212" s="20">
        <f t="shared" si="185"/>
        <v>22.5</v>
      </c>
      <c r="S1212" s="20">
        <f t="shared" si="186"/>
        <v>16.25</v>
      </c>
      <c r="T1212" s="20">
        <f t="shared" si="187"/>
        <v>18.75</v>
      </c>
      <c r="U1212" s="19">
        <f t="shared" si="188"/>
        <v>18.333333333333332</v>
      </c>
      <c r="V1212" s="19">
        <f t="shared" si="189"/>
        <v>18.4375</v>
      </c>
    </row>
    <row r="1213" spans="1:22" ht="13.5" x14ac:dyDescent="0.25">
      <c r="A1213" s="3">
        <f>RSI!A1213</f>
        <v>43776</v>
      </c>
      <c r="B1213" s="2">
        <f>RSI!B1213</f>
        <v>4.07</v>
      </c>
      <c r="C1213" s="2">
        <f>RSI!I1213</f>
        <v>60.882327108380082</v>
      </c>
      <c r="D1213" s="2">
        <f>MACD!E1213</f>
        <v>-5.0494391716506826E-2</v>
      </c>
      <c r="E1213" s="2">
        <f>MACD!F1213</f>
        <v>-9.0965773097101327E-2</v>
      </c>
      <c r="F1213" s="2">
        <f>'Moving Avg'!D1213</f>
        <v>4.0359999999999996</v>
      </c>
      <c r="G1213" s="2">
        <f>'Moving Avg'!F1213</f>
        <v>3.9304999999999994</v>
      </c>
      <c r="H1213" s="2">
        <f>'Moving Avg'!G1213</f>
        <v>3.827</v>
      </c>
      <c r="I1213" s="2">
        <f>'Moving Avg'!H1213</f>
        <v>3.710250000000002</v>
      </c>
      <c r="J1213" s="17" t="str">
        <f>OBV!F1213</f>
        <v>BEARISH</v>
      </c>
      <c r="K1213" s="17" t="str">
        <f>OBV!G1213</f>
        <v>WEAK</v>
      </c>
      <c r="L1213" s="17" t="str">
        <f>OBV!H1213</f>
        <v>BEARISH DIVERGENCE</v>
      </c>
      <c r="M1213" s="19">
        <f t="shared" si="180"/>
        <v>25</v>
      </c>
      <c r="N1213" s="19">
        <f t="shared" si="181"/>
        <v>0</v>
      </c>
      <c r="O1213" s="19">
        <f t="shared" si="182"/>
        <v>50</v>
      </c>
      <c r="P1213" s="19">
        <f t="shared" si="183"/>
        <v>0</v>
      </c>
      <c r="Q1213" s="20">
        <f t="shared" si="184"/>
        <v>16.25</v>
      </c>
      <c r="R1213" s="20">
        <f t="shared" si="185"/>
        <v>22.5</v>
      </c>
      <c r="S1213" s="20">
        <f t="shared" si="186"/>
        <v>16.25</v>
      </c>
      <c r="T1213" s="20">
        <f t="shared" si="187"/>
        <v>18.75</v>
      </c>
      <c r="U1213" s="19">
        <f t="shared" si="188"/>
        <v>18.333333333333332</v>
      </c>
      <c r="V1213" s="19">
        <f t="shared" si="189"/>
        <v>18.4375</v>
      </c>
    </row>
    <row r="1214" spans="1:22" ht="13.5" x14ac:dyDescent="0.25">
      <c r="A1214" s="3">
        <f>RSI!A1214</f>
        <v>43777</v>
      </c>
      <c r="B1214" s="2">
        <f>RSI!B1214</f>
        <v>4.07</v>
      </c>
      <c r="C1214" s="2">
        <f>RSI!I1214</f>
        <v>60.882327108380089</v>
      </c>
      <c r="D1214" s="2">
        <f>MACD!E1214</f>
        <v>-3.7095118660821491E-2</v>
      </c>
      <c r="E1214" s="2">
        <f>MACD!F1214</f>
        <v>-8.0191642209845357E-2</v>
      </c>
      <c r="F1214" s="2">
        <f>'Moving Avg'!D1214</f>
        <v>4.0520000000000005</v>
      </c>
      <c r="G1214" s="2">
        <f>'Moving Avg'!F1214</f>
        <v>3.9504999999999995</v>
      </c>
      <c r="H1214" s="2">
        <f>'Moving Avg'!G1214</f>
        <v>3.8256000000000001</v>
      </c>
      <c r="I1214" s="2">
        <f>'Moving Avg'!H1214</f>
        <v>3.7116500000000032</v>
      </c>
      <c r="J1214" s="17" t="str">
        <f>OBV!F1214</f>
        <v>BEARISH</v>
      </c>
      <c r="K1214" s="17" t="str">
        <f>OBV!G1214</f>
        <v>WEAK</v>
      </c>
      <c r="L1214" s="17" t="str">
        <f>OBV!H1214</f>
        <v>BEARISH DIVERGENCE</v>
      </c>
      <c r="M1214" s="19">
        <f t="shared" si="180"/>
        <v>25</v>
      </c>
      <c r="N1214" s="19">
        <f t="shared" si="181"/>
        <v>0</v>
      </c>
      <c r="O1214" s="19">
        <f t="shared" si="182"/>
        <v>50</v>
      </c>
      <c r="P1214" s="19">
        <f t="shared" si="183"/>
        <v>0</v>
      </c>
      <c r="Q1214" s="20">
        <f t="shared" si="184"/>
        <v>16.25</v>
      </c>
      <c r="R1214" s="20">
        <f t="shared" si="185"/>
        <v>22.5</v>
      </c>
      <c r="S1214" s="20">
        <f t="shared" si="186"/>
        <v>16.25</v>
      </c>
      <c r="T1214" s="20">
        <f t="shared" si="187"/>
        <v>18.75</v>
      </c>
      <c r="U1214" s="19">
        <f t="shared" si="188"/>
        <v>18.333333333333332</v>
      </c>
      <c r="V1214" s="19">
        <f t="shared" si="189"/>
        <v>18.4375</v>
      </c>
    </row>
    <row r="1215" spans="1:22" ht="13.5" x14ac:dyDescent="0.25">
      <c r="A1215" s="3">
        <f>RSI!A1215</f>
        <v>43780</v>
      </c>
      <c r="B1215" s="2">
        <f>RSI!B1215</f>
        <v>4.04</v>
      </c>
      <c r="C1215" s="2">
        <f>RSI!I1215</f>
        <v>58.182226128425739</v>
      </c>
      <c r="D1215" s="2">
        <f>MACD!E1215</f>
        <v>-4.286953300567431E-2</v>
      </c>
      <c r="E1215" s="2">
        <f>MACD!F1215</f>
        <v>-7.272722036901115E-2</v>
      </c>
      <c r="F1215" s="2">
        <f>'Moving Avg'!D1215</f>
        <v>4.0600000000000005</v>
      </c>
      <c r="G1215" s="2">
        <f>'Moving Avg'!F1215</f>
        <v>3.9640000000000009</v>
      </c>
      <c r="H1215" s="2">
        <f>'Moving Avg'!G1215</f>
        <v>3.8239999999999998</v>
      </c>
      <c r="I1215" s="2">
        <f>'Moving Avg'!H1215</f>
        <v>3.7129000000000025</v>
      </c>
      <c r="J1215" s="17" t="str">
        <f>OBV!F1215</f>
        <v>BEARISH</v>
      </c>
      <c r="K1215" s="17" t="str">
        <f>OBV!G1215</f>
        <v>WEAK</v>
      </c>
      <c r="L1215" s="17" t="str">
        <f>OBV!H1215</f>
        <v>BEARISH DIVERGENCE</v>
      </c>
      <c r="M1215" s="19">
        <f t="shared" si="180"/>
        <v>25</v>
      </c>
      <c r="N1215" s="19">
        <f t="shared" si="181"/>
        <v>0</v>
      </c>
      <c r="O1215" s="19">
        <f t="shared" si="182"/>
        <v>50</v>
      </c>
      <c r="P1215" s="19">
        <f t="shared" si="183"/>
        <v>0</v>
      </c>
      <c r="Q1215" s="20">
        <f t="shared" si="184"/>
        <v>16.25</v>
      </c>
      <c r="R1215" s="20">
        <f t="shared" si="185"/>
        <v>22.5</v>
      </c>
      <c r="S1215" s="20">
        <f t="shared" si="186"/>
        <v>16.25</v>
      </c>
      <c r="T1215" s="20">
        <f t="shared" si="187"/>
        <v>18.75</v>
      </c>
      <c r="U1215" s="19">
        <f t="shared" si="188"/>
        <v>18.333333333333332</v>
      </c>
      <c r="V1215" s="19">
        <f t="shared" si="189"/>
        <v>18.4375</v>
      </c>
    </row>
    <row r="1216" spans="1:22" ht="13.5" x14ac:dyDescent="0.25">
      <c r="A1216" s="3">
        <f>RSI!A1216</f>
        <v>43781</v>
      </c>
      <c r="B1216" s="2">
        <f>RSI!B1216</f>
        <v>4</v>
      </c>
      <c r="C1216" s="2">
        <f>RSI!I1216</f>
        <v>54.698925354082796</v>
      </c>
      <c r="D1216" s="2">
        <f>MACD!E1216</f>
        <v>-3.1577469794311863E-2</v>
      </c>
      <c r="E1216" s="2">
        <f>MACD!F1216</f>
        <v>-6.4497270254071301E-2</v>
      </c>
      <c r="F1216" s="2">
        <f>'Moving Avg'!D1216</f>
        <v>4.0619999999999994</v>
      </c>
      <c r="G1216" s="2">
        <f>'Moving Avg'!F1216</f>
        <v>3.9755000000000003</v>
      </c>
      <c r="H1216" s="2">
        <f>'Moving Avg'!G1216</f>
        <v>3.8226</v>
      </c>
      <c r="I1216" s="2">
        <f>'Moving Avg'!H1216</f>
        <v>3.7139500000000027</v>
      </c>
      <c r="J1216" s="17" t="str">
        <f>OBV!F1216</f>
        <v>BULLISH</v>
      </c>
      <c r="K1216" s="17" t="str">
        <f>OBV!G1216</f>
        <v>NEUTRAL</v>
      </c>
      <c r="L1216" s="17" t="str">
        <f>OBV!H1216</f>
        <v>CONFIRMED BULLISH</v>
      </c>
      <c r="M1216" s="19">
        <f t="shared" si="180"/>
        <v>25</v>
      </c>
      <c r="N1216" s="19">
        <f t="shared" si="181"/>
        <v>0</v>
      </c>
      <c r="O1216" s="19">
        <f t="shared" si="182"/>
        <v>50</v>
      </c>
      <c r="P1216" s="19">
        <f t="shared" si="183"/>
        <v>83.5</v>
      </c>
      <c r="Q1216" s="20">
        <f t="shared" si="184"/>
        <v>28.774999999999999</v>
      </c>
      <c r="R1216" s="20">
        <f t="shared" si="185"/>
        <v>43.375</v>
      </c>
      <c r="S1216" s="20">
        <f t="shared" si="186"/>
        <v>53.825000000000003</v>
      </c>
      <c r="T1216" s="20">
        <f t="shared" si="187"/>
        <v>39.625</v>
      </c>
      <c r="U1216" s="19">
        <f t="shared" si="188"/>
        <v>41.991666666666667</v>
      </c>
      <c r="V1216" s="19">
        <f t="shared" si="189"/>
        <v>41.400000000000006</v>
      </c>
    </row>
    <row r="1217" spans="1:22" ht="13.5" x14ac:dyDescent="0.25">
      <c r="A1217" s="3">
        <f>RSI!A1217</f>
        <v>43782</v>
      </c>
      <c r="B1217" s="2">
        <f>RSI!B1217</f>
        <v>4.05</v>
      </c>
      <c r="C1217" s="2">
        <f>RSI!I1217</f>
        <v>58.077564747597108</v>
      </c>
      <c r="D1217" s="2">
        <f>MACD!E1217</f>
        <v>-2.7612719759263271E-2</v>
      </c>
      <c r="E1217" s="2">
        <f>MACD!F1217</f>
        <v>-5.7120360155109698E-2</v>
      </c>
      <c r="F1217" s="2">
        <f>'Moving Avg'!D1217</f>
        <v>4.0460000000000003</v>
      </c>
      <c r="G1217" s="2">
        <f>'Moving Avg'!F1217</f>
        <v>3.9895000000000009</v>
      </c>
      <c r="H1217" s="2">
        <f>'Moving Avg'!G1217</f>
        <v>3.8236000000000003</v>
      </c>
      <c r="I1217" s="2">
        <f>'Moving Avg'!H1217</f>
        <v>3.7157000000000022</v>
      </c>
      <c r="J1217" s="17" t="str">
        <f>OBV!F1217</f>
        <v>BEARISH</v>
      </c>
      <c r="K1217" s="17" t="str">
        <f>OBV!G1217</f>
        <v>NEUTRAL</v>
      </c>
      <c r="L1217" s="17" t="str">
        <f>OBV!H1217</f>
        <v>CONFIRMED BEARISH</v>
      </c>
      <c r="M1217" s="19">
        <f t="shared" si="180"/>
        <v>25</v>
      </c>
      <c r="N1217" s="19">
        <f t="shared" si="181"/>
        <v>0</v>
      </c>
      <c r="O1217" s="19">
        <f t="shared" si="182"/>
        <v>50</v>
      </c>
      <c r="P1217" s="19">
        <f t="shared" si="183"/>
        <v>16.5</v>
      </c>
      <c r="Q1217" s="20">
        <f t="shared" si="184"/>
        <v>18.725000000000001</v>
      </c>
      <c r="R1217" s="20">
        <f t="shared" si="185"/>
        <v>26.625</v>
      </c>
      <c r="S1217" s="20">
        <f t="shared" si="186"/>
        <v>23.675000000000001</v>
      </c>
      <c r="T1217" s="20">
        <f t="shared" si="187"/>
        <v>22.875</v>
      </c>
      <c r="U1217" s="19">
        <f t="shared" si="188"/>
        <v>23.008333333333336</v>
      </c>
      <c r="V1217" s="19">
        <f t="shared" si="189"/>
        <v>22.975000000000001</v>
      </c>
    </row>
    <row r="1218" spans="1:22" ht="13.5" x14ac:dyDescent="0.25">
      <c r="A1218" s="3">
        <f>RSI!A1218</f>
        <v>43783</v>
      </c>
      <c r="B1218" s="2">
        <f>RSI!B1218</f>
        <v>4.0599999999999996</v>
      </c>
      <c r="C1218" s="2">
        <f>RSI!I1218</f>
        <v>58.740351080050296</v>
      </c>
      <c r="D1218" s="2">
        <f>MACD!E1218</f>
        <v>-2.4077799136256406E-2</v>
      </c>
      <c r="E1218" s="2">
        <f>MACD!F1218</f>
        <v>-5.0511847951339048E-2</v>
      </c>
      <c r="F1218" s="2">
        <f>'Moving Avg'!D1218</f>
        <v>4.0439999999999996</v>
      </c>
      <c r="G1218" s="2">
        <f>'Moving Avg'!F1218</f>
        <v>4.0050000000000008</v>
      </c>
      <c r="H1218" s="2">
        <f>'Moving Avg'!G1218</f>
        <v>3.8278000000000003</v>
      </c>
      <c r="I1218" s="2">
        <f>'Moving Avg'!H1218</f>
        <v>3.7170500000000022</v>
      </c>
      <c r="J1218" s="17" t="str">
        <f>OBV!F1218</f>
        <v>BULLISH</v>
      </c>
      <c r="K1218" s="17" t="str">
        <f>OBV!G1218</f>
        <v>NEUTRAL</v>
      </c>
      <c r="L1218" s="17" t="str">
        <f>OBV!H1218</f>
        <v>BULLISH DIVERGENCE</v>
      </c>
      <c r="M1218" s="19">
        <f t="shared" ref="M1218:M1281" si="190">IF(C1218&lt;30,50, IF(C1218&gt;70, 0, 25))</f>
        <v>25</v>
      </c>
      <c r="N1218" s="19">
        <f t="shared" ref="N1218:N1281" si="191">IF(E1218-D1218&gt;0.02, 100, IF(E1218-D1218&lt;0,0,45))</f>
        <v>0</v>
      </c>
      <c r="O1218" s="19">
        <f t="shared" ref="O1218:O1281" si="192">IF(F1218-I1218&gt;10,100,IF(F1218-I1218&gt;5,75, IF(F1218-I1218&gt;0,50,0)))</f>
        <v>50</v>
      </c>
      <c r="P1218" s="19">
        <f t="shared" ref="P1218:P1281" si="193">IF(L1218="confirmed bullish", 34, IF(L1218="bullish divergence",17, 0))+IF(J1218="bullish",33,IF(J1218="bearish",0,16.5))+IF(K1218="strong",33,IF(K1218="weak",0,16.5))</f>
        <v>66.5</v>
      </c>
      <c r="Q1218" s="20">
        <f t="shared" si="184"/>
        <v>26.225000000000001</v>
      </c>
      <c r="R1218" s="20">
        <f t="shared" si="185"/>
        <v>39.125</v>
      </c>
      <c r="S1218" s="20">
        <f t="shared" si="186"/>
        <v>46.174999999999997</v>
      </c>
      <c r="T1218" s="20">
        <f t="shared" si="187"/>
        <v>35.375</v>
      </c>
      <c r="U1218" s="19">
        <f t="shared" si="188"/>
        <v>37.174999999999997</v>
      </c>
      <c r="V1218" s="19">
        <f t="shared" si="189"/>
        <v>36.724999999999994</v>
      </c>
    </row>
    <row r="1219" spans="1:22" ht="13.5" x14ac:dyDescent="0.25">
      <c r="A1219" s="3">
        <f>RSI!A1219</f>
        <v>43784</v>
      </c>
      <c r="B1219" s="2">
        <f>RSI!B1219</f>
        <v>4.0999999999999996</v>
      </c>
      <c r="C1219" s="2">
        <f>RSI!I1219</f>
        <v>61.371126409591433</v>
      </c>
      <c r="D1219" s="2">
        <f>MACD!E1219</f>
        <v>-2.6219068743459584E-2</v>
      </c>
      <c r="E1219" s="2">
        <f>MACD!F1219</f>
        <v>-4.5653292109763155E-2</v>
      </c>
      <c r="F1219" s="2">
        <f>'Moving Avg'!D1219</f>
        <v>4.05</v>
      </c>
      <c r="G1219" s="2">
        <f>'Moving Avg'!F1219</f>
        <v>4.0185000000000004</v>
      </c>
      <c r="H1219" s="2">
        <f>'Moving Avg'!G1219</f>
        <v>3.8309999999999995</v>
      </c>
      <c r="I1219" s="2">
        <f>'Moving Avg'!H1219</f>
        <v>3.7188000000000017</v>
      </c>
      <c r="J1219" s="17" t="str">
        <f>OBV!F1219</f>
        <v>BULLISH</v>
      </c>
      <c r="K1219" s="17" t="str">
        <f>OBV!G1219</f>
        <v>NEUTRAL</v>
      </c>
      <c r="L1219" s="17" t="str">
        <f>OBV!H1219</f>
        <v>CONFIRMED BULLISH</v>
      </c>
      <c r="M1219" s="19">
        <f t="shared" si="190"/>
        <v>25</v>
      </c>
      <c r="N1219" s="19">
        <f t="shared" si="191"/>
        <v>0</v>
      </c>
      <c r="O1219" s="19">
        <f t="shared" si="192"/>
        <v>50</v>
      </c>
      <c r="P1219" s="19">
        <f t="shared" si="193"/>
        <v>83.5</v>
      </c>
      <c r="Q1219" s="20">
        <f t="shared" ref="Q1219:Q1282" si="194">0.35*M1219+N1219*0.35+O1219*0.15+P1219*0.15</f>
        <v>28.774999999999999</v>
      </c>
      <c r="R1219" s="20">
        <f t="shared" ref="R1219:R1282" si="195">M1219*0.2+N1219*0.2+O1219*0.35+P1219*0.25</f>
        <v>43.375</v>
      </c>
      <c r="S1219" s="20">
        <f t="shared" ref="S1219:S1282" si="196">M1219*0.15+N1219*0.15+O1219*0.25+P1219*0.45</f>
        <v>53.825000000000003</v>
      </c>
      <c r="T1219" s="20">
        <f t="shared" ref="T1219:T1282" si="197">0.25*SUM(M1219:P1219)</f>
        <v>39.625</v>
      </c>
      <c r="U1219" s="19">
        <f t="shared" ref="U1219:U1282" si="198">SUM(Q1219:S1219)/3</f>
        <v>41.991666666666667</v>
      </c>
      <c r="V1219" s="19">
        <f t="shared" ref="V1219:V1282" si="199">SUM(Q1219:T1219)/4</f>
        <v>41.400000000000006</v>
      </c>
    </row>
    <row r="1220" spans="1:22" ht="13.5" x14ac:dyDescent="0.25">
      <c r="A1220" s="3">
        <f>RSI!A1220</f>
        <v>43787</v>
      </c>
      <c r="B1220" s="2">
        <f>RSI!B1220</f>
        <v>4.1399999999999997</v>
      </c>
      <c r="C1220" s="2">
        <f>RSI!I1220</f>
        <v>63.853189936271349</v>
      </c>
      <c r="D1220" s="2">
        <f>MACD!E1220</f>
        <v>-3.0275971498464838E-2</v>
      </c>
      <c r="E1220" s="2">
        <f>MACD!F1220</f>
        <v>-4.2577827987503494E-2</v>
      </c>
      <c r="F1220" s="2">
        <f>'Moving Avg'!D1220</f>
        <v>4.07</v>
      </c>
      <c r="G1220" s="2">
        <f>'Moving Avg'!F1220</f>
        <v>4.0305</v>
      </c>
      <c r="H1220" s="2">
        <f>'Moving Avg'!G1220</f>
        <v>3.8369999999999997</v>
      </c>
      <c r="I1220" s="2">
        <f>'Moving Avg'!H1220</f>
        <v>3.721500000000002</v>
      </c>
      <c r="J1220" s="17" t="str">
        <f>OBV!F1220</f>
        <v>BULLISH</v>
      </c>
      <c r="K1220" s="17" t="str">
        <f>OBV!G1220</f>
        <v>STRONG</v>
      </c>
      <c r="L1220" s="17" t="str">
        <f>OBV!H1220</f>
        <v>CONFIRMED BULLISH</v>
      </c>
      <c r="M1220" s="19">
        <f t="shared" si="190"/>
        <v>25</v>
      </c>
      <c r="N1220" s="19">
        <f t="shared" si="191"/>
        <v>0</v>
      </c>
      <c r="O1220" s="19">
        <f t="shared" si="192"/>
        <v>50</v>
      </c>
      <c r="P1220" s="19">
        <f t="shared" si="193"/>
        <v>100</v>
      </c>
      <c r="Q1220" s="20">
        <f t="shared" si="194"/>
        <v>31.25</v>
      </c>
      <c r="R1220" s="20">
        <f t="shared" si="195"/>
        <v>47.5</v>
      </c>
      <c r="S1220" s="20">
        <f t="shared" si="196"/>
        <v>61.25</v>
      </c>
      <c r="T1220" s="20">
        <f t="shared" si="197"/>
        <v>43.75</v>
      </c>
      <c r="U1220" s="19">
        <f t="shared" si="198"/>
        <v>46.666666666666664</v>
      </c>
      <c r="V1220" s="19">
        <f t="shared" si="199"/>
        <v>45.9375</v>
      </c>
    </row>
    <row r="1221" spans="1:22" ht="13.5" x14ac:dyDescent="0.25">
      <c r="A1221" s="3">
        <f>RSI!A1221</f>
        <v>43788</v>
      </c>
      <c r="B1221" s="2">
        <f>RSI!B1221</f>
        <v>4.17</v>
      </c>
      <c r="C1221" s="2">
        <f>RSI!I1221</f>
        <v>65.63656763568811</v>
      </c>
      <c r="D1221" s="2">
        <f>MACD!E1221</f>
        <v>-3.8465556602831352E-2</v>
      </c>
      <c r="E1221" s="2">
        <f>MACD!F1221</f>
        <v>-4.1755373710569067E-2</v>
      </c>
      <c r="F1221" s="2">
        <f>'Moving Avg'!D1221</f>
        <v>4.1039999999999992</v>
      </c>
      <c r="G1221" s="2">
        <f>'Moving Avg'!F1221</f>
        <v>4.0455000000000005</v>
      </c>
      <c r="H1221" s="2">
        <f>'Moving Avg'!G1221</f>
        <v>3.8451999999999997</v>
      </c>
      <c r="I1221" s="2">
        <f>'Moving Avg'!H1221</f>
        <v>3.7233000000000014</v>
      </c>
      <c r="J1221" s="17" t="str">
        <f>OBV!F1221</f>
        <v>BULLISH</v>
      </c>
      <c r="K1221" s="17" t="str">
        <f>OBV!G1221</f>
        <v>STRONG</v>
      </c>
      <c r="L1221" s="17" t="str">
        <f>OBV!H1221</f>
        <v>CONFIRMED BULLISH</v>
      </c>
      <c r="M1221" s="19">
        <f t="shared" si="190"/>
        <v>25</v>
      </c>
      <c r="N1221" s="19">
        <f t="shared" si="191"/>
        <v>0</v>
      </c>
      <c r="O1221" s="19">
        <f t="shared" si="192"/>
        <v>50</v>
      </c>
      <c r="P1221" s="19">
        <f t="shared" si="193"/>
        <v>100</v>
      </c>
      <c r="Q1221" s="20">
        <f t="shared" si="194"/>
        <v>31.25</v>
      </c>
      <c r="R1221" s="20">
        <f t="shared" si="195"/>
        <v>47.5</v>
      </c>
      <c r="S1221" s="20">
        <f t="shared" si="196"/>
        <v>61.25</v>
      </c>
      <c r="T1221" s="20">
        <f t="shared" si="197"/>
        <v>43.75</v>
      </c>
      <c r="U1221" s="19">
        <f t="shared" si="198"/>
        <v>46.666666666666664</v>
      </c>
      <c r="V1221" s="19">
        <f t="shared" si="199"/>
        <v>45.9375</v>
      </c>
    </row>
    <row r="1222" spans="1:22" ht="13.5" x14ac:dyDescent="0.25">
      <c r="A1222" s="3">
        <f>RSI!A1222</f>
        <v>43789</v>
      </c>
      <c r="B1222" s="2">
        <f>RSI!B1222</f>
        <v>4.17</v>
      </c>
      <c r="C1222" s="2">
        <f>RSI!I1222</f>
        <v>65.63656763568811</v>
      </c>
      <c r="D1222" s="2">
        <f>MACD!E1222</f>
        <v>-2.4956364800237552E-2</v>
      </c>
      <c r="E1222" s="2">
        <f>MACD!F1222</f>
        <v>-3.8395571928502764E-2</v>
      </c>
      <c r="F1222" s="2">
        <f>'Moving Avg'!D1222</f>
        <v>4.1280000000000001</v>
      </c>
      <c r="G1222" s="2">
        <f>'Moving Avg'!F1222</f>
        <v>4.0490000000000004</v>
      </c>
      <c r="H1222" s="2">
        <f>'Moving Avg'!G1222</f>
        <v>3.8537999999999992</v>
      </c>
      <c r="I1222" s="2">
        <f>'Moving Avg'!H1222</f>
        <v>3.7249000000000012</v>
      </c>
      <c r="J1222" s="17" t="str">
        <f>OBV!F1222</f>
        <v>BULLISH</v>
      </c>
      <c r="K1222" s="17" t="str">
        <f>OBV!G1222</f>
        <v>STRONG</v>
      </c>
      <c r="L1222" s="17" t="str">
        <f>OBV!H1222</f>
        <v>CONFIRMED BULLISH</v>
      </c>
      <c r="M1222" s="19">
        <f t="shared" si="190"/>
        <v>25</v>
      </c>
      <c r="N1222" s="19">
        <f t="shared" si="191"/>
        <v>0</v>
      </c>
      <c r="O1222" s="19">
        <f t="shared" si="192"/>
        <v>50</v>
      </c>
      <c r="P1222" s="19">
        <f t="shared" si="193"/>
        <v>100</v>
      </c>
      <c r="Q1222" s="20">
        <f t="shared" si="194"/>
        <v>31.25</v>
      </c>
      <c r="R1222" s="20">
        <f t="shared" si="195"/>
        <v>47.5</v>
      </c>
      <c r="S1222" s="20">
        <f t="shared" si="196"/>
        <v>61.25</v>
      </c>
      <c r="T1222" s="20">
        <f t="shared" si="197"/>
        <v>43.75</v>
      </c>
      <c r="U1222" s="19">
        <f t="shared" si="198"/>
        <v>46.666666666666664</v>
      </c>
      <c r="V1222" s="19">
        <f t="shared" si="199"/>
        <v>45.9375</v>
      </c>
    </row>
    <row r="1223" spans="1:22" ht="13.5" x14ac:dyDescent="0.25">
      <c r="A1223" s="3">
        <f>RSI!A1223</f>
        <v>43790</v>
      </c>
      <c r="B1223" s="2">
        <f>RSI!B1223</f>
        <v>4.22</v>
      </c>
      <c r="C1223" s="2">
        <f>RSI!I1223</f>
        <v>68.628342668394708</v>
      </c>
      <c r="D1223" s="2">
        <f>MACD!E1223</f>
        <v>-2.747815054122249E-2</v>
      </c>
      <c r="E1223" s="2">
        <f>MACD!F1223</f>
        <v>-3.6212087651046707E-2</v>
      </c>
      <c r="F1223" s="2">
        <f>'Moving Avg'!D1223</f>
        <v>4.1599999999999993</v>
      </c>
      <c r="G1223" s="2">
        <f>'Moving Avg'!F1223</f>
        <v>4.0565000000000007</v>
      </c>
      <c r="H1223" s="2">
        <f>'Moving Avg'!G1223</f>
        <v>3.8655999999999993</v>
      </c>
      <c r="I1223" s="2">
        <f>'Moving Avg'!H1223</f>
        <v>3.7265000000000015</v>
      </c>
      <c r="J1223" s="17" t="str">
        <f>OBV!F1223</f>
        <v>BULLISH</v>
      </c>
      <c r="K1223" s="17" t="str">
        <f>OBV!G1223</f>
        <v>STRONG</v>
      </c>
      <c r="L1223" s="17" t="str">
        <f>OBV!H1223</f>
        <v>CONFIRMED BULLISH</v>
      </c>
      <c r="M1223" s="19">
        <f t="shared" si="190"/>
        <v>25</v>
      </c>
      <c r="N1223" s="19">
        <f t="shared" si="191"/>
        <v>0</v>
      </c>
      <c r="O1223" s="19">
        <f t="shared" si="192"/>
        <v>50</v>
      </c>
      <c r="P1223" s="19">
        <f t="shared" si="193"/>
        <v>100</v>
      </c>
      <c r="Q1223" s="20">
        <f t="shared" si="194"/>
        <v>31.25</v>
      </c>
      <c r="R1223" s="20">
        <f t="shared" si="195"/>
        <v>47.5</v>
      </c>
      <c r="S1223" s="20">
        <f t="shared" si="196"/>
        <v>61.25</v>
      </c>
      <c r="T1223" s="20">
        <f t="shared" si="197"/>
        <v>43.75</v>
      </c>
      <c r="U1223" s="19">
        <f t="shared" si="198"/>
        <v>46.666666666666664</v>
      </c>
      <c r="V1223" s="19">
        <f t="shared" si="199"/>
        <v>45.9375</v>
      </c>
    </row>
    <row r="1224" spans="1:22" ht="13.5" x14ac:dyDescent="0.25">
      <c r="A1224" s="3">
        <f>RSI!A1224</f>
        <v>43791</v>
      </c>
      <c r="B1224" s="2">
        <f>RSI!B1224</f>
        <v>4.3499999999999996</v>
      </c>
      <c r="C1224" s="2">
        <f>RSI!I1224</f>
        <v>74.77707829299078</v>
      </c>
      <c r="D1224" s="2">
        <f>MACD!E1224</f>
        <v>-4.0479798622720331E-2</v>
      </c>
      <c r="E1224" s="2">
        <f>MACD!F1224</f>
        <v>-3.7065629845381434E-2</v>
      </c>
      <c r="F1224" s="2">
        <f>'Moving Avg'!D1224</f>
        <v>4.2099999999999991</v>
      </c>
      <c r="G1224" s="2">
        <f>'Moving Avg'!F1224</f>
        <v>4.0724999999999998</v>
      </c>
      <c r="H1224" s="2">
        <f>'Moving Avg'!G1224</f>
        <v>3.8805999999999994</v>
      </c>
      <c r="I1224" s="2">
        <f>'Moving Avg'!H1224</f>
        <v>3.7276000000000011</v>
      </c>
      <c r="J1224" s="17" t="str">
        <f>OBV!F1224</f>
        <v>BULLISH</v>
      </c>
      <c r="K1224" s="17" t="str">
        <f>OBV!G1224</f>
        <v>STRONG</v>
      </c>
      <c r="L1224" s="17" t="str">
        <f>OBV!H1224</f>
        <v>CONFIRMED BULLISH</v>
      </c>
      <c r="M1224" s="19">
        <f t="shared" si="190"/>
        <v>0</v>
      </c>
      <c r="N1224" s="19">
        <f t="shared" si="191"/>
        <v>45</v>
      </c>
      <c r="O1224" s="19">
        <f t="shared" si="192"/>
        <v>50</v>
      </c>
      <c r="P1224" s="19">
        <f t="shared" si="193"/>
        <v>100</v>
      </c>
      <c r="Q1224" s="20">
        <f t="shared" si="194"/>
        <v>38.25</v>
      </c>
      <c r="R1224" s="20">
        <f t="shared" si="195"/>
        <v>51.5</v>
      </c>
      <c r="S1224" s="20">
        <f t="shared" si="196"/>
        <v>64.25</v>
      </c>
      <c r="T1224" s="20">
        <f t="shared" si="197"/>
        <v>48.75</v>
      </c>
      <c r="U1224" s="19">
        <f t="shared" si="198"/>
        <v>51.333333333333336</v>
      </c>
      <c r="V1224" s="19">
        <f t="shared" si="199"/>
        <v>50.6875</v>
      </c>
    </row>
    <row r="1225" spans="1:22" ht="13.5" x14ac:dyDescent="0.25">
      <c r="A1225" s="3">
        <f>RSI!A1225</f>
        <v>43794</v>
      </c>
      <c r="B1225" s="2">
        <f>RSI!B1225</f>
        <v>4.4800000000000004</v>
      </c>
      <c r="C1225" s="2">
        <f>RSI!I1225</f>
        <v>79.17308198416346</v>
      </c>
      <c r="D1225" s="2">
        <f>MACD!E1225</f>
        <v>-6.7640864229333353E-2</v>
      </c>
      <c r="E1225" s="2">
        <f>MACD!F1225</f>
        <v>-4.3180676722171824E-2</v>
      </c>
      <c r="F1225" s="2">
        <f>'Moving Avg'!D1225</f>
        <v>4.2779999999999996</v>
      </c>
      <c r="G1225" s="2">
        <f>'Moving Avg'!F1225</f>
        <v>4.101</v>
      </c>
      <c r="H1225" s="2">
        <f>'Moving Avg'!G1225</f>
        <v>3.8971999999999984</v>
      </c>
      <c r="I1225" s="2">
        <f>'Moving Avg'!H1225</f>
        <v>3.7285500000000007</v>
      </c>
      <c r="J1225" s="17" t="str">
        <f>OBV!F1225</f>
        <v>BULLISH</v>
      </c>
      <c r="K1225" s="17" t="str">
        <f>OBV!G1225</f>
        <v>STRONG</v>
      </c>
      <c r="L1225" s="17" t="str">
        <f>OBV!H1225</f>
        <v>CONFIRMED BULLISH</v>
      </c>
      <c r="M1225" s="19">
        <f t="shared" si="190"/>
        <v>0</v>
      </c>
      <c r="N1225" s="19">
        <f t="shared" si="191"/>
        <v>100</v>
      </c>
      <c r="O1225" s="19">
        <f t="shared" si="192"/>
        <v>50</v>
      </c>
      <c r="P1225" s="19">
        <f t="shared" si="193"/>
        <v>100</v>
      </c>
      <c r="Q1225" s="20">
        <f t="shared" si="194"/>
        <v>57.5</v>
      </c>
      <c r="R1225" s="20">
        <f t="shared" si="195"/>
        <v>62.5</v>
      </c>
      <c r="S1225" s="20">
        <f t="shared" si="196"/>
        <v>72.5</v>
      </c>
      <c r="T1225" s="20">
        <f t="shared" si="197"/>
        <v>62.5</v>
      </c>
      <c r="U1225" s="19">
        <f t="shared" si="198"/>
        <v>64.166666666666671</v>
      </c>
      <c r="V1225" s="19">
        <f t="shared" si="199"/>
        <v>63.75</v>
      </c>
    </row>
    <row r="1226" spans="1:22" ht="13.5" x14ac:dyDescent="0.25">
      <c r="A1226" s="3">
        <f>RSI!A1226</f>
        <v>43795</v>
      </c>
      <c r="B1226" s="2">
        <f>RSI!B1226</f>
        <v>4.4800000000000004</v>
      </c>
      <c r="C1226" s="2">
        <f>RSI!I1226</f>
        <v>79.17308198416346</v>
      </c>
      <c r="D1226" s="2">
        <f>MACD!E1226</f>
        <v>-9.931815649400999E-2</v>
      </c>
      <c r="E1226" s="2">
        <f>MACD!F1226</f>
        <v>-5.4408172676539454E-2</v>
      </c>
      <c r="F1226" s="2">
        <f>'Moving Avg'!D1226</f>
        <v>4.34</v>
      </c>
      <c r="G1226" s="2">
        <f>'Moving Avg'!F1226</f>
        <v>4.125</v>
      </c>
      <c r="H1226" s="2">
        <f>'Moving Avg'!G1226</f>
        <v>3.9117999999999982</v>
      </c>
      <c r="I1226" s="2">
        <f>'Moving Avg'!H1226</f>
        <v>3.7302500000000007</v>
      </c>
      <c r="J1226" s="17" t="str">
        <f>OBV!F1226</f>
        <v>BULLISH</v>
      </c>
      <c r="K1226" s="17" t="str">
        <f>OBV!G1226</f>
        <v>STRONG</v>
      </c>
      <c r="L1226" s="17" t="str">
        <f>OBV!H1226</f>
        <v>CONFIRMED BULLISH</v>
      </c>
      <c r="M1226" s="19">
        <f t="shared" si="190"/>
        <v>0</v>
      </c>
      <c r="N1226" s="19">
        <f t="shared" si="191"/>
        <v>100</v>
      </c>
      <c r="O1226" s="19">
        <f t="shared" si="192"/>
        <v>50</v>
      </c>
      <c r="P1226" s="19">
        <f t="shared" si="193"/>
        <v>100</v>
      </c>
      <c r="Q1226" s="20">
        <f t="shared" si="194"/>
        <v>57.5</v>
      </c>
      <c r="R1226" s="20">
        <f t="shared" si="195"/>
        <v>62.5</v>
      </c>
      <c r="S1226" s="20">
        <f t="shared" si="196"/>
        <v>72.5</v>
      </c>
      <c r="T1226" s="20">
        <f t="shared" si="197"/>
        <v>62.5</v>
      </c>
      <c r="U1226" s="19">
        <f t="shared" si="198"/>
        <v>64.166666666666671</v>
      </c>
      <c r="V1226" s="19">
        <f t="shared" si="199"/>
        <v>63.75</v>
      </c>
    </row>
    <row r="1227" spans="1:22" ht="13.5" x14ac:dyDescent="0.25">
      <c r="A1227" s="3">
        <f>RSI!A1227</f>
        <v>43796</v>
      </c>
      <c r="B1227" s="2">
        <f>RSI!B1227</f>
        <v>4.57</v>
      </c>
      <c r="C1227" s="2">
        <f>RSI!I1227</f>
        <v>81.729756879321428</v>
      </c>
      <c r="D1227" s="2">
        <f>MACD!E1227</f>
        <v>-0.12744916147067631</v>
      </c>
      <c r="E1227" s="2">
        <f>MACD!F1227</f>
        <v>-6.9016370435366819E-2</v>
      </c>
      <c r="F1227" s="2">
        <f>'Moving Avg'!D1227</f>
        <v>4.42</v>
      </c>
      <c r="G1227" s="2">
        <f>'Moving Avg'!F1227</f>
        <v>4.1540000000000008</v>
      </c>
      <c r="H1227" s="2">
        <f>'Moving Avg'!G1227</f>
        <v>3.9271999999999978</v>
      </c>
      <c r="I1227" s="2">
        <f>'Moving Avg'!H1227</f>
        <v>3.7333000000000012</v>
      </c>
      <c r="J1227" s="17" t="str">
        <f>OBV!F1227</f>
        <v>BULLISH</v>
      </c>
      <c r="K1227" s="17" t="str">
        <f>OBV!G1227</f>
        <v>STRONG</v>
      </c>
      <c r="L1227" s="17" t="str">
        <f>OBV!H1227</f>
        <v>CONFIRMED BULLISH</v>
      </c>
      <c r="M1227" s="19">
        <f t="shared" si="190"/>
        <v>0</v>
      </c>
      <c r="N1227" s="19">
        <f t="shared" si="191"/>
        <v>100</v>
      </c>
      <c r="O1227" s="19">
        <f t="shared" si="192"/>
        <v>50</v>
      </c>
      <c r="P1227" s="19">
        <f t="shared" si="193"/>
        <v>100</v>
      </c>
      <c r="Q1227" s="20">
        <f t="shared" si="194"/>
        <v>57.5</v>
      </c>
      <c r="R1227" s="20">
        <f t="shared" si="195"/>
        <v>62.5</v>
      </c>
      <c r="S1227" s="20">
        <f t="shared" si="196"/>
        <v>72.5</v>
      </c>
      <c r="T1227" s="20">
        <f t="shared" si="197"/>
        <v>62.5</v>
      </c>
      <c r="U1227" s="19">
        <f t="shared" si="198"/>
        <v>64.166666666666671</v>
      </c>
      <c r="V1227" s="19">
        <f t="shared" si="199"/>
        <v>63.75</v>
      </c>
    </row>
    <row r="1228" spans="1:22" ht="13.5" x14ac:dyDescent="0.25">
      <c r="A1228" s="3">
        <f>RSI!A1228</f>
        <v>43797</v>
      </c>
      <c r="B1228" s="2">
        <f>RSI!B1228</f>
        <v>4.4400000000000004</v>
      </c>
      <c r="C1228" s="2">
        <f>RSI!I1228</f>
        <v>68.625268186324988</v>
      </c>
      <c r="D1228" s="2">
        <f>MACD!E1228</f>
        <v>-0.14279454529603441</v>
      </c>
      <c r="E1228" s="2">
        <f>MACD!F1228</f>
        <v>-8.377200540750035E-2</v>
      </c>
      <c r="F1228" s="2">
        <f>'Moving Avg'!D1228</f>
        <v>4.4640000000000004</v>
      </c>
      <c r="G1228" s="2">
        <f>'Moving Avg'!F1228</f>
        <v>4.1760000000000002</v>
      </c>
      <c r="H1228" s="2">
        <f>'Moving Avg'!G1228</f>
        <v>3.9403999999999986</v>
      </c>
      <c r="I1228" s="2">
        <f>'Moving Avg'!H1228</f>
        <v>3.7365000000000008</v>
      </c>
      <c r="J1228" s="17" t="str">
        <f>OBV!F1228</f>
        <v>BULLISH</v>
      </c>
      <c r="K1228" s="17" t="str">
        <f>OBV!G1228</f>
        <v>STRONG</v>
      </c>
      <c r="L1228" s="17" t="str">
        <f>OBV!H1228</f>
        <v>CONFIRMED BULLISH</v>
      </c>
      <c r="M1228" s="19">
        <f t="shared" si="190"/>
        <v>25</v>
      </c>
      <c r="N1228" s="19">
        <f t="shared" si="191"/>
        <v>100</v>
      </c>
      <c r="O1228" s="19">
        <f t="shared" si="192"/>
        <v>50</v>
      </c>
      <c r="P1228" s="19">
        <f t="shared" si="193"/>
        <v>100</v>
      </c>
      <c r="Q1228" s="20">
        <f t="shared" si="194"/>
        <v>66.25</v>
      </c>
      <c r="R1228" s="20">
        <f t="shared" si="195"/>
        <v>67.5</v>
      </c>
      <c r="S1228" s="20">
        <f t="shared" si="196"/>
        <v>76.25</v>
      </c>
      <c r="T1228" s="20">
        <f t="shared" si="197"/>
        <v>68.75</v>
      </c>
      <c r="U1228" s="19">
        <f t="shared" si="198"/>
        <v>70</v>
      </c>
      <c r="V1228" s="19">
        <f t="shared" si="199"/>
        <v>69.6875</v>
      </c>
    </row>
    <row r="1229" spans="1:22" ht="13.5" x14ac:dyDescent="0.25">
      <c r="A1229" s="3">
        <f>RSI!A1229</f>
        <v>43798</v>
      </c>
      <c r="B1229" s="2">
        <f>RSI!B1229</f>
        <v>4.37</v>
      </c>
      <c r="C1229" s="2">
        <f>RSI!I1229</f>
        <v>62.787431248717631</v>
      </c>
      <c r="D1229" s="2">
        <f>MACD!E1229</f>
        <v>-0.14618144663731414</v>
      </c>
      <c r="E1229" s="2">
        <f>MACD!F1229</f>
        <v>-9.625389365346311E-2</v>
      </c>
      <c r="F1229" s="2">
        <f>'Moving Avg'!D1229</f>
        <v>4.4680000000000009</v>
      </c>
      <c r="G1229" s="2">
        <f>'Moving Avg'!F1229</f>
        <v>4.1950000000000003</v>
      </c>
      <c r="H1229" s="2">
        <f>'Moving Avg'!G1229</f>
        <v>3.9543999999999984</v>
      </c>
      <c r="I1229" s="2">
        <f>'Moving Avg'!H1229</f>
        <v>3.7398500000000006</v>
      </c>
      <c r="J1229" s="17" t="str">
        <f>OBV!F1229</f>
        <v>BULLISH</v>
      </c>
      <c r="K1229" s="17" t="str">
        <f>OBV!G1229</f>
        <v>NEUTRAL</v>
      </c>
      <c r="L1229" s="17" t="str">
        <f>OBV!H1229</f>
        <v>CONFIRMED BULLISH</v>
      </c>
      <c r="M1229" s="19">
        <f t="shared" si="190"/>
        <v>25</v>
      </c>
      <c r="N1229" s="19">
        <f t="shared" si="191"/>
        <v>100</v>
      </c>
      <c r="O1229" s="19">
        <f t="shared" si="192"/>
        <v>50</v>
      </c>
      <c r="P1229" s="19">
        <f t="shared" si="193"/>
        <v>83.5</v>
      </c>
      <c r="Q1229" s="20">
        <f t="shared" si="194"/>
        <v>63.774999999999999</v>
      </c>
      <c r="R1229" s="20">
        <f t="shared" si="195"/>
        <v>63.375</v>
      </c>
      <c r="S1229" s="20">
        <f t="shared" si="196"/>
        <v>68.825000000000003</v>
      </c>
      <c r="T1229" s="20">
        <f t="shared" si="197"/>
        <v>64.625</v>
      </c>
      <c r="U1229" s="19">
        <f t="shared" si="198"/>
        <v>65.325000000000003</v>
      </c>
      <c r="V1229" s="19">
        <f t="shared" si="199"/>
        <v>65.150000000000006</v>
      </c>
    </row>
    <row r="1230" spans="1:22" ht="13.5" x14ac:dyDescent="0.25">
      <c r="A1230" s="3">
        <f>RSI!A1230</f>
        <v>43801</v>
      </c>
      <c r="B1230" s="2">
        <f>RSI!B1230</f>
        <v>4.24</v>
      </c>
      <c r="C1230" s="2">
        <f>RSI!I1230</f>
        <v>53.658203721589999</v>
      </c>
      <c r="D1230" s="2">
        <f>MACD!E1230</f>
        <v>-0.13446256368091092</v>
      </c>
      <c r="E1230" s="2">
        <f>MACD!F1230</f>
        <v>-0.10389562765895269</v>
      </c>
      <c r="F1230" s="2">
        <f>'Moving Avg'!D1230</f>
        <v>4.42</v>
      </c>
      <c r="G1230" s="2">
        <f>'Moving Avg'!F1230</f>
        <v>4.2069999999999999</v>
      </c>
      <c r="H1230" s="2">
        <f>'Moving Avg'!G1230</f>
        <v>3.9671999999999992</v>
      </c>
      <c r="I1230" s="2">
        <f>'Moving Avg'!H1230</f>
        <v>3.7420500000000008</v>
      </c>
      <c r="J1230" s="17" t="str">
        <f>OBV!F1230</f>
        <v>BEARISH</v>
      </c>
      <c r="K1230" s="17" t="str">
        <f>OBV!G1230</f>
        <v>NEUTRAL</v>
      </c>
      <c r="L1230" s="17" t="str">
        <f>OBV!H1230</f>
        <v>CONFIRMED BEARISH</v>
      </c>
      <c r="M1230" s="19">
        <f t="shared" si="190"/>
        <v>25</v>
      </c>
      <c r="N1230" s="19">
        <f t="shared" si="191"/>
        <v>100</v>
      </c>
      <c r="O1230" s="19">
        <f t="shared" si="192"/>
        <v>50</v>
      </c>
      <c r="P1230" s="19">
        <f t="shared" si="193"/>
        <v>16.5</v>
      </c>
      <c r="Q1230" s="20">
        <f t="shared" si="194"/>
        <v>53.725000000000001</v>
      </c>
      <c r="R1230" s="20">
        <f t="shared" si="195"/>
        <v>46.625</v>
      </c>
      <c r="S1230" s="20">
        <f t="shared" si="196"/>
        <v>38.674999999999997</v>
      </c>
      <c r="T1230" s="20">
        <f t="shared" si="197"/>
        <v>47.875</v>
      </c>
      <c r="U1230" s="19">
        <f t="shared" si="198"/>
        <v>46.341666666666661</v>
      </c>
      <c r="V1230" s="19">
        <f t="shared" si="199"/>
        <v>46.724999999999994</v>
      </c>
    </row>
    <row r="1231" spans="1:22" ht="13.5" x14ac:dyDescent="0.25">
      <c r="A1231" s="3">
        <f>RSI!A1231</f>
        <v>43802</v>
      </c>
      <c r="B1231" s="2">
        <f>RSI!B1231</f>
        <v>4.34</v>
      </c>
      <c r="C1231" s="2">
        <f>RSI!I1231</f>
        <v>58.639971464699165</v>
      </c>
      <c r="D1231" s="2">
        <f>MACD!E1231</f>
        <v>-0.12768038969876194</v>
      </c>
      <c r="E1231" s="2">
        <f>MACD!F1231</f>
        <v>-0.10865258006691454</v>
      </c>
      <c r="F1231" s="2">
        <f>'Moving Avg'!D1231</f>
        <v>4.3920000000000012</v>
      </c>
      <c r="G1231" s="2">
        <f>'Moving Avg'!F1231</f>
        <v>4.2244999999999999</v>
      </c>
      <c r="H1231" s="2">
        <f>'Moving Avg'!G1231</f>
        <v>3.9839999999999987</v>
      </c>
      <c r="I1231" s="2">
        <f>'Moving Avg'!H1231</f>
        <v>3.7448000000000015</v>
      </c>
      <c r="J1231" s="17" t="str">
        <f>OBV!F1231</f>
        <v>BULLISH</v>
      </c>
      <c r="K1231" s="17" t="str">
        <f>OBV!G1231</f>
        <v>NEUTRAL</v>
      </c>
      <c r="L1231" s="17" t="str">
        <f>OBV!H1231</f>
        <v>BULLISH DIVERGENCE</v>
      </c>
      <c r="M1231" s="19">
        <f t="shared" si="190"/>
        <v>25</v>
      </c>
      <c r="N1231" s="19">
        <f t="shared" si="191"/>
        <v>45</v>
      </c>
      <c r="O1231" s="19">
        <f t="shared" si="192"/>
        <v>50</v>
      </c>
      <c r="P1231" s="19">
        <f t="shared" si="193"/>
        <v>66.5</v>
      </c>
      <c r="Q1231" s="20">
        <f t="shared" si="194"/>
        <v>41.975000000000001</v>
      </c>
      <c r="R1231" s="20">
        <f t="shared" si="195"/>
        <v>48.125</v>
      </c>
      <c r="S1231" s="20">
        <f t="shared" si="196"/>
        <v>52.924999999999997</v>
      </c>
      <c r="T1231" s="20">
        <f t="shared" si="197"/>
        <v>46.625</v>
      </c>
      <c r="U1231" s="19">
        <f t="shared" si="198"/>
        <v>47.67499999999999</v>
      </c>
      <c r="V1231" s="19">
        <f t="shared" si="199"/>
        <v>47.412499999999994</v>
      </c>
    </row>
    <row r="1232" spans="1:22" ht="13.5" x14ac:dyDescent="0.25">
      <c r="A1232" s="3">
        <f>RSI!A1232</f>
        <v>43803</v>
      </c>
      <c r="B1232" s="2">
        <f>RSI!B1232</f>
        <v>4.33</v>
      </c>
      <c r="C1232" s="2">
        <f>RSI!I1232</f>
        <v>57.968867030496014</v>
      </c>
      <c r="D1232" s="2">
        <f>MACD!E1232</f>
        <v>-0.12210825464495567</v>
      </c>
      <c r="E1232" s="2">
        <f>MACD!F1232</f>
        <v>-0.11134371498252278</v>
      </c>
      <c r="F1232" s="2">
        <f>'Moving Avg'!D1232</f>
        <v>4.3439999999999994</v>
      </c>
      <c r="G1232" s="2">
        <f>'Moving Avg'!F1232</f>
        <v>4.2345000000000006</v>
      </c>
      <c r="H1232" s="2">
        <f>'Moving Avg'!G1232</f>
        <v>4.0005999999999986</v>
      </c>
      <c r="I1232" s="2">
        <f>'Moving Avg'!H1232</f>
        <v>3.7474500000000011</v>
      </c>
      <c r="J1232" s="17" t="str">
        <f>OBV!F1232</f>
        <v>BEARISH</v>
      </c>
      <c r="K1232" s="17" t="str">
        <f>OBV!G1232</f>
        <v>NEUTRAL</v>
      </c>
      <c r="L1232" s="17" t="str">
        <f>OBV!H1232</f>
        <v>CONFIRMED BEARISH</v>
      </c>
      <c r="M1232" s="19">
        <f t="shared" si="190"/>
        <v>25</v>
      </c>
      <c r="N1232" s="19">
        <f t="shared" si="191"/>
        <v>45</v>
      </c>
      <c r="O1232" s="19">
        <f t="shared" si="192"/>
        <v>50</v>
      </c>
      <c r="P1232" s="19">
        <f t="shared" si="193"/>
        <v>16.5</v>
      </c>
      <c r="Q1232" s="20">
        <f t="shared" si="194"/>
        <v>34.475000000000001</v>
      </c>
      <c r="R1232" s="20">
        <f t="shared" si="195"/>
        <v>35.625</v>
      </c>
      <c r="S1232" s="20">
        <f t="shared" si="196"/>
        <v>30.425000000000001</v>
      </c>
      <c r="T1232" s="20">
        <f t="shared" si="197"/>
        <v>34.125</v>
      </c>
      <c r="U1232" s="19">
        <f t="shared" si="198"/>
        <v>33.508333333333333</v>
      </c>
      <c r="V1232" s="19">
        <f t="shared" si="199"/>
        <v>33.662499999999994</v>
      </c>
    </row>
    <row r="1233" spans="1:22" ht="13.5" x14ac:dyDescent="0.25">
      <c r="A1233" s="3">
        <f>RSI!A1233</f>
        <v>43804</v>
      </c>
      <c r="B1233" s="2">
        <f>RSI!B1233</f>
        <v>4.3</v>
      </c>
      <c r="C1233" s="2">
        <f>RSI!I1233</f>
        <v>55.901921499104972</v>
      </c>
      <c r="D1233" s="2">
        <f>MACD!E1233</f>
        <v>-0.10825990661539286</v>
      </c>
      <c r="E1233" s="2">
        <f>MACD!F1233</f>
        <v>-0.11072695330909681</v>
      </c>
      <c r="F1233" s="2">
        <f>'Moving Avg'!D1233</f>
        <v>4.3160000000000007</v>
      </c>
      <c r="G1233" s="2">
        <f>'Moving Avg'!F1233</f>
        <v>4.2460000000000004</v>
      </c>
      <c r="H1233" s="2">
        <f>'Moving Avg'!G1233</f>
        <v>4.0145999999999988</v>
      </c>
      <c r="I1233" s="2">
        <f>'Moving Avg'!H1233</f>
        <v>3.7505000000000011</v>
      </c>
      <c r="J1233" s="17" t="str">
        <f>OBV!F1233</f>
        <v>BEARISH</v>
      </c>
      <c r="K1233" s="17" t="str">
        <f>OBV!G1233</f>
        <v>NEUTRAL</v>
      </c>
      <c r="L1233" s="17" t="str">
        <f>OBV!H1233</f>
        <v>CONFIRMED BEARISH</v>
      </c>
      <c r="M1233" s="19">
        <f t="shared" si="190"/>
        <v>25</v>
      </c>
      <c r="N1233" s="19">
        <f t="shared" si="191"/>
        <v>0</v>
      </c>
      <c r="O1233" s="19">
        <f t="shared" si="192"/>
        <v>50</v>
      </c>
      <c r="P1233" s="19">
        <f t="shared" si="193"/>
        <v>16.5</v>
      </c>
      <c r="Q1233" s="20">
        <f t="shared" si="194"/>
        <v>18.725000000000001</v>
      </c>
      <c r="R1233" s="20">
        <f t="shared" si="195"/>
        <v>26.625</v>
      </c>
      <c r="S1233" s="20">
        <f t="shared" si="196"/>
        <v>23.675000000000001</v>
      </c>
      <c r="T1233" s="20">
        <f t="shared" si="197"/>
        <v>22.875</v>
      </c>
      <c r="U1233" s="19">
        <f t="shared" si="198"/>
        <v>23.008333333333336</v>
      </c>
      <c r="V1233" s="19">
        <f t="shared" si="199"/>
        <v>22.975000000000001</v>
      </c>
    </row>
    <row r="1234" spans="1:22" ht="13.5" x14ac:dyDescent="0.25">
      <c r="A1234" s="3">
        <f>RSI!A1234</f>
        <v>43805</v>
      </c>
      <c r="B1234" s="2">
        <f>RSI!B1234</f>
        <v>4.3499999999999996</v>
      </c>
      <c r="C1234" s="2">
        <f>RSI!I1234</f>
        <v>58.554366772775452</v>
      </c>
      <c r="D1234" s="2">
        <f>MACD!E1234</f>
        <v>-8.0791714778950308E-2</v>
      </c>
      <c r="E1234" s="2">
        <f>MACD!F1234</f>
        <v>-0.10473990560306752</v>
      </c>
      <c r="F1234" s="2">
        <f>'Moving Avg'!D1234</f>
        <v>4.3120000000000003</v>
      </c>
      <c r="G1234" s="2">
        <f>'Moving Avg'!F1234</f>
        <v>4.26</v>
      </c>
      <c r="H1234" s="2">
        <f>'Moving Avg'!G1234</f>
        <v>4.0279999999999987</v>
      </c>
      <c r="I1234" s="2">
        <f>'Moving Avg'!H1234</f>
        <v>3.7538000000000009</v>
      </c>
      <c r="J1234" s="17" t="str">
        <f>OBV!F1234</f>
        <v>BULLISH</v>
      </c>
      <c r="K1234" s="17" t="str">
        <f>OBV!G1234</f>
        <v>NEUTRAL</v>
      </c>
      <c r="L1234" s="17" t="str">
        <f>OBV!H1234</f>
        <v>BULLISH DIVERGENCE</v>
      </c>
      <c r="M1234" s="19">
        <f t="shared" si="190"/>
        <v>25</v>
      </c>
      <c r="N1234" s="19">
        <f t="shared" si="191"/>
        <v>0</v>
      </c>
      <c r="O1234" s="19">
        <f t="shared" si="192"/>
        <v>50</v>
      </c>
      <c r="P1234" s="19">
        <f t="shared" si="193"/>
        <v>66.5</v>
      </c>
      <c r="Q1234" s="20">
        <f t="shared" si="194"/>
        <v>26.225000000000001</v>
      </c>
      <c r="R1234" s="20">
        <f t="shared" si="195"/>
        <v>39.125</v>
      </c>
      <c r="S1234" s="20">
        <f t="shared" si="196"/>
        <v>46.174999999999997</v>
      </c>
      <c r="T1234" s="20">
        <f t="shared" si="197"/>
        <v>35.375</v>
      </c>
      <c r="U1234" s="19">
        <f t="shared" si="198"/>
        <v>37.174999999999997</v>
      </c>
      <c r="V1234" s="19">
        <f t="shared" si="199"/>
        <v>36.724999999999994</v>
      </c>
    </row>
    <row r="1235" spans="1:22" ht="13.5" x14ac:dyDescent="0.25">
      <c r="A1235" s="3">
        <f>RSI!A1235</f>
        <v>43808</v>
      </c>
      <c r="B1235" s="2">
        <f>RSI!B1235</f>
        <v>4.4800000000000004</v>
      </c>
      <c r="C1235" s="2">
        <f>RSI!I1235</f>
        <v>64.528375769660755</v>
      </c>
      <c r="D1235" s="2">
        <f>MACD!E1235</f>
        <v>-4.7979977986535083E-2</v>
      </c>
      <c r="E1235" s="2">
        <f>MACD!F1235</f>
        <v>-9.3387920079761044E-2</v>
      </c>
      <c r="F1235" s="2">
        <f>'Moving Avg'!D1235</f>
        <v>4.3600000000000003</v>
      </c>
      <c r="G1235" s="2">
        <f>'Moving Avg'!F1235</f>
        <v>4.282</v>
      </c>
      <c r="H1235" s="2">
        <f>'Moving Avg'!G1235</f>
        <v>4.0439999999999987</v>
      </c>
      <c r="I1235" s="2">
        <f>'Moving Avg'!H1235</f>
        <v>3.7579500000000015</v>
      </c>
      <c r="J1235" s="17" t="str">
        <f>OBV!F1235</f>
        <v>BULLISH</v>
      </c>
      <c r="K1235" s="17" t="str">
        <f>OBV!G1235</f>
        <v>NEUTRAL</v>
      </c>
      <c r="L1235" s="17" t="str">
        <f>OBV!H1235</f>
        <v>CONFIRMED BULLISH</v>
      </c>
      <c r="M1235" s="19">
        <f t="shared" si="190"/>
        <v>25</v>
      </c>
      <c r="N1235" s="19">
        <f t="shared" si="191"/>
        <v>0</v>
      </c>
      <c r="O1235" s="19">
        <f t="shared" si="192"/>
        <v>50</v>
      </c>
      <c r="P1235" s="19">
        <f t="shared" si="193"/>
        <v>83.5</v>
      </c>
      <c r="Q1235" s="20">
        <f t="shared" si="194"/>
        <v>28.774999999999999</v>
      </c>
      <c r="R1235" s="20">
        <f t="shared" si="195"/>
        <v>43.375</v>
      </c>
      <c r="S1235" s="20">
        <f t="shared" si="196"/>
        <v>53.825000000000003</v>
      </c>
      <c r="T1235" s="20">
        <f t="shared" si="197"/>
        <v>39.625</v>
      </c>
      <c r="U1235" s="19">
        <f t="shared" si="198"/>
        <v>41.991666666666667</v>
      </c>
      <c r="V1235" s="19">
        <f t="shared" si="199"/>
        <v>41.400000000000006</v>
      </c>
    </row>
    <row r="1236" spans="1:22" ht="13.5" x14ac:dyDescent="0.25">
      <c r="A1236" s="3">
        <f>RSI!A1236</f>
        <v>43809</v>
      </c>
      <c r="B1236" s="2">
        <f>RSI!B1236</f>
        <v>4.3499999999999996</v>
      </c>
      <c r="C1236" s="2">
        <f>RSI!I1236</f>
        <v>55.857667527761706</v>
      </c>
      <c r="D1236" s="2">
        <f>MACD!E1236</f>
        <v>-1.209636679035242E-2</v>
      </c>
      <c r="E1236" s="2">
        <f>MACD!F1236</f>
        <v>-7.7129609421879325E-2</v>
      </c>
      <c r="F1236" s="2">
        <f>'Moving Avg'!D1236</f>
        <v>4.3620000000000001</v>
      </c>
      <c r="G1236" s="2">
        <f>'Moving Avg'!F1236</f>
        <v>4.2994999999999992</v>
      </c>
      <c r="H1236" s="2">
        <f>'Moving Avg'!G1236</f>
        <v>4.0561999999999987</v>
      </c>
      <c r="I1236" s="2">
        <f>'Moving Avg'!H1236</f>
        <v>3.7612000000000019</v>
      </c>
      <c r="J1236" s="17" t="str">
        <f>OBV!F1236</f>
        <v>BEARISH</v>
      </c>
      <c r="K1236" s="17" t="str">
        <f>OBV!G1236</f>
        <v>NEUTRAL</v>
      </c>
      <c r="L1236" s="17" t="str">
        <f>OBV!H1236</f>
        <v>BEARISH DIVERGENCE</v>
      </c>
      <c r="M1236" s="19">
        <f t="shared" si="190"/>
        <v>25</v>
      </c>
      <c r="N1236" s="19">
        <f t="shared" si="191"/>
        <v>0</v>
      </c>
      <c r="O1236" s="19">
        <f t="shared" si="192"/>
        <v>50</v>
      </c>
      <c r="P1236" s="19">
        <f t="shared" si="193"/>
        <v>16.5</v>
      </c>
      <c r="Q1236" s="20">
        <f t="shared" si="194"/>
        <v>18.725000000000001</v>
      </c>
      <c r="R1236" s="20">
        <f t="shared" si="195"/>
        <v>26.625</v>
      </c>
      <c r="S1236" s="20">
        <f t="shared" si="196"/>
        <v>23.675000000000001</v>
      </c>
      <c r="T1236" s="20">
        <f t="shared" si="197"/>
        <v>22.875</v>
      </c>
      <c r="U1236" s="19">
        <f t="shared" si="198"/>
        <v>23.008333333333336</v>
      </c>
      <c r="V1236" s="19">
        <f t="shared" si="199"/>
        <v>22.975000000000001</v>
      </c>
    </row>
    <row r="1237" spans="1:22" ht="13.5" x14ac:dyDescent="0.25">
      <c r="A1237" s="3">
        <f>RSI!A1237</f>
        <v>43810</v>
      </c>
      <c r="B1237" s="2">
        <f>RSI!B1237</f>
        <v>4.4400000000000004</v>
      </c>
      <c r="C1237" s="2">
        <f>RSI!I1237</f>
        <v>59.877228361160221</v>
      </c>
      <c r="D1237" s="2">
        <f>MACD!E1237</f>
        <v>2.4816392600278903E-2</v>
      </c>
      <c r="E1237" s="2">
        <f>MACD!F1237</f>
        <v>-5.6740409017447688E-2</v>
      </c>
      <c r="F1237" s="2">
        <f>'Moving Avg'!D1237</f>
        <v>4.3839999999999995</v>
      </c>
      <c r="G1237" s="2">
        <f>'Moving Avg'!F1237</f>
        <v>4.3189999999999991</v>
      </c>
      <c r="H1237" s="2">
        <f>'Moving Avg'!G1237</f>
        <v>4.070999999999998</v>
      </c>
      <c r="I1237" s="2">
        <f>'Moving Avg'!H1237</f>
        <v>3.7649500000000016</v>
      </c>
      <c r="J1237" s="17" t="str">
        <f>OBV!F1237</f>
        <v>BULLISH</v>
      </c>
      <c r="K1237" s="17" t="str">
        <f>OBV!G1237</f>
        <v>NEUTRAL</v>
      </c>
      <c r="L1237" s="17" t="str">
        <f>OBV!H1237</f>
        <v>CONFIRMED BULLISH</v>
      </c>
      <c r="M1237" s="19">
        <f t="shared" si="190"/>
        <v>25</v>
      </c>
      <c r="N1237" s="19">
        <f t="shared" si="191"/>
        <v>0</v>
      </c>
      <c r="O1237" s="19">
        <f t="shared" si="192"/>
        <v>50</v>
      </c>
      <c r="P1237" s="19">
        <f t="shared" si="193"/>
        <v>83.5</v>
      </c>
      <c r="Q1237" s="20">
        <f t="shared" si="194"/>
        <v>28.774999999999999</v>
      </c>
      <c r="R1237" s="20">
        <f t="shared" si="195"/>
        <v>43.375</v>
      </c>
      <c r="S1237" s="20">
        <f t="shared" si="196"/>
        <v>53.825000000000003</v>
      </c>
      <c r="T1237" s="20">
        <f t="shared" si="197"/>
        <v>39.625</v>
      </c>
      <c r="U1237" s="19">
        <f t="shared" si="198"/>
        <v>41.991666666666667</v>
      </c>
      <c r="V1237" s="19">
        <f t="shared" si="199"/>
        <v>41.400000000000006</v>
      </c>
    </row>
    <row r="1238" spans="1:22" ht="13.5" x14ac:dyDescent="0.25">
      <c r="A1238" s="3">
        <f>RSI!A1238</f>
        <v>43811</v>
      </c>
      <c r="B1238" s="2">
        <f>RSI!B1238</f>
        <v>4.45</v>
      </c>
      <c r="C1238" s="2">
        <f>RSI!I1238</f>
        <v>60.309692367535824</v>
      </c>
      <c r="D1238" s="2">
        <f>MACD!E1238</f>
        <v>3.4194578531967501E-2</v>
      </c>
      <c r="E1238" s="2">
        <f>MACD!F1238</f>
        <v>-3.8553411507564653E-2</v>
      </c>
      <c r="F1238" s="2">
        <f>'Moving Avg'!D1238</f>
        <v>4.4139999999999997</v>
      </c>
      <c r="G1238" s="2">
        <f>'Moving Avg'!F1238</f>
        <v>4.3384999999999989</v>
      </c>
      <c r="H1238" s="2">
        <f>'Moving Avg'!G1238</f>
        <v>4.0861999999999989</v>
      </c>
      <c r="I1238" s="2">
        <f>'Moving Avg'!H1238</f>
        <v>3.7683500000000021</v>
      </c>
      <c r="J1238" s="17" t="str">
        <f>OBV!F1238</f>
        <v>BULLISH</v>
      </c>
      <c r="K1238" s="17" t="str">
        <f>OBV!G1238</f>
        <v>NEUTRAL</v>
      </c>
      <c r="L1238" s="17" t="str">
        <f>OBV!H1238</f>
        <v>CONFIRMED BULLISH</v>
      </c>
      <c r="M1238" s="19">
        <f t="shared" si="190"/>
        <v>25</v>
      </c>
      <c r="N1238" s="19">
        <f t="shared" si="191"/>
        <v>0</v>
      </c>
      <c r="O1238" s="19">
        <f t="shared" si="192"/>
        <v>50</v>
      </c>
      <c r="P1238" s="19">
        <f t="shared" si="193"/>
        <v>83.5</v>
      </c>
      <c r="Q1238" s="20">
        <f t="shared" si="194"/>
        <v>28.774999999999999</v>
      </c>
      <c r="R1238" s="20">
        <f t="shared" si="195"/>
        <v>43.375</v>
      </c>
      <c r="S1238" s="20">
        <f t="shared" si="196"/>
        <v>53.825000000000003</v>
      </c>
      <c r="T1238" s="20">
        <f t="shared" si="197"/>
        <v>39.625</v>
      </c>
      <c r="U1238" s="19">
        <f t="shared" si="198"/>
        <v>41.991666666666667</v>
      </c>
      <c r="V1238" s="19">
        <f t="shared" si="199"/>
        <v>41.400000000000006</v>
      </c>
    </row>
    <row r="1239" spans="1:22" ht="13.5" x14ac:dyDescent="0.25">
      <c r="A1239" s="3">
        <f>RSI!A1239</f>
        <v>43812</v>
      </c>
      <c r="B1239" s="2">
        <f>RSI!B1239</f>
        <v>4.4000000000000004</v>
      </c>
      <c r="C1239" s="2">
        <f>RSI!I1239</f>
        <v>57.001433345609236</v>
      </c>
      <c r="D1239" s="2">
        <f>MACD!E1239</f>
        <v>3.3972991116259621E-2</v>
      </c>
      <c r="E1239" s="2">
        <f>MACD!F1239</f>
        <v>-2.4048130982799801E-2</v>
      </c>
      <c r="F1239" s="2">
        <f>'Moving Avg'!D1239</f>
        <v>4.4239999999999995</v>
      </c>
      <c r="G1239" s="2">
        <f>'Moving Avg'!F1239</f>
        <v>4.3534999999999995</v>
      </c>
      <c r="H1239" s="2">
        <f>'Moving Avg'!G1239</f>
        <v>4.0993999999999993</v>
      </c>
      <c r="I1239" s="2">
        <f>'Moving Avg'!H1239</f>
        <v>3.7719000000000023</v>
      </c>
      <c r="J1239" s="17" t="str">
        <f>OBV!F1239</f>
        <v>BULLISH</v>
      </c>
      <c r="K1239" s="17" t="str">
        <f>OBV!G1239</f>
        <v>NEUTRAL</v>
      </c>
      <c r="L1239" s="17" t="str">
        <f>OBV!H1239</f>
        <v>CONFIRMED BULLISH</v>
      </c>
      <c r="M1239" s="19">
        <f t="shared" si="190"/>
        <v>25</v>
      </c>
      <c r="N1239" s="19">
        <f t="shared" si="191"/>
        <v>0</v>
      </c>
      <c r="O1239" s="19">
        <f t="shared" si="192"/>
        <v>50</v>
      </c>
      <c r="P1239" s="19">
        <f t="shared" si="193"/>
        <v>83.5</v>
      </c>
      <c r="Q1239" s="20">
        <f t="shared" si="194"/>
        <v>28.774999999999999</v>
      </c>
      <c r="R1239" s="20">
        <f t="shared" si="195"/>
        <v>43.375</v>
      </c>
      <c r="S1239" s="20">
        <f t="shared" si="196"/>
        <v>53.825000000000003</v>
      </c>
      <c r="T1239" s="20">
        <f t="shared" si="197"/>
        <v>39.625</v>
      </c>
      <c r="U1239" s="19">
        <f t="shared" si="198"/>
        <v>41.991666666666667</v>
      </c>
      <c r="V1239" s="19">
        <f t="shared" si="199"/>
        <v>41.400000000000006</v>
      </c>
    </row>
    <row r="1240" spans="1:22" ht="13.5" x14ac:dyDescent="0.25">
      <c r="A1240" s="3">
        <f>RSI!A1240</f>
        <v>43815</v>
      </c>
      <c r="B1240" s="2">
        <f>RSI!B1240</f>
        <v>4.4400000000000004</v>
      </c>
      <c r="C1240" s="2">
        <f>RSI!I1240</f>
        <v>58.941813507045438</v>
      </c>
      <c r="D1240" s="2">
        <f>MACD!E1240</f>
        <v>1.0107382843368207E-2</v>
      </c>
      <c r="E1240" s="2">
        <f>MACD!F1240</f>
        <v>-1.72170282175662E-2</v>
      </c>
      <c r="F1240" s="2">
        <f>'Moving Avg'!D1240</f>
        <v>4.4160000000000004</v>
      </c>
      <c r="G1240" s="2">
        <f>'Moving Avg'!F1240</f>
        <v>4.3684999999999992</v>
      </c>
      <c r="H1240" s="2">
        <f>'Moving Avg'!G1240</f>
        <v>4.1133999999999995</v>
      </c>
      <c r="I1240" s="2">
        <f>'Moving Avg'!H1240</f>
        <v>3.7756500000000024</v>
      </c>
      <c r="J1240" s="17" t="str">
        <f>OBV!F1240</f>
        <v>BULLISH</v>
      </c>
      <c r="K1240" s="17" t="str">
        <f>OBV!G1240</f>
        <v>NEUTRAL</v>
      </c>
      <c r="L1240" s="17" t="str">
        <f>OBV!H1240</f>
        <v>BULLISH DIVERGENCE</v>
      </c>
      <c r="M1240" s="19">
        <f t="shared" si="190"/>
        <v>25</v>
      </c>
      <c r="N1240" s="19">
        <f t="shared" si="191"/>
        <v>0</v>
      </c>
      <c r="O1240" s="19">
        <f t="shared" si="192"/>
        <v>50</v>
      </c>
      <c r="P1240" s="19">
        <f t="shared" si="193"/>
        <v>66.5</v>
      </c>
      <c r="Q1240" s="20">
        <f t="shared" si="194"/>
        <v>26.225000000000001</v>
      </c>
      <c r="R1240" s="20">
        <f t="shared" si="195"/>
        <v>39.125</v>
      </c>
      <c r="S1240" s="20">
        <f t="shared" si="196"/>
        <v>46.174999999999997</v>
      </c>
      <c r="T1240" s="20">
        <f t="shared" si="197"/>
        <v>35.375</v>
      </c>
      <c r="U1240" s="19">
        <f t="shared" si="198"/>
        <v>37.174999999999997</v>
      </c>
      <c r="V1240" s="19">
        <f t="shared" si="199"/>
        <v>36.724999999999994</v>
      </c>
    </row>
    <row r="1241" spans="1:22" ht="13.5" x14ac:dyDescent="0.25">
      <c r="A1241" s="3">
        <f>RSI!A1241</f>
        <v>43816</v>
      </c>
      <c r="B1241" s="2">
        <f>RSI!B1241</f>
        <v>4.45</v>
      </c>
      <c r="C1241" s="2">
        <f>RSI!I1241</f>
        <v>59.434661108771671</v>
      </c>
      <c r="D1241" s="2">
        <f>MACD!E1241</f>
        <v>3.6587452182441638E-3</v>
      </c>
      <c r="E1241" s="2">
        <f>MACD!F1241</f>
        <v>-1.3041873530404128E-2</v>
      </c>
      <c r="F1241" s="2">
        <f>'Moving Avg'!D1241</f>
        <v>4.4359999999999999</v>
      </c>
      <c r="G1241" s="2">
        <f>'Moving Avg'!F1241</f>
        <v>4.3824999999999994</v>
      </c>
      <c r="H1241" s="2">
        <f>'Moving Avg'!G1241</f>
        <v>4.1267999999999994</v>
      </c>
      <c r="I1241" s="2">
        <f>'Moving Avg'!H1241</f>
        <v>3.7799000000000023</v>
      </c>
      <c r="J1241" s="17" t="str">
        <f>OBV!F1241</f>
        <v>BULLISH</v>
      </c>
      <c r="K1241" s="17" t="str">
        <f>OBV!G1241</f>
        <v>NEUTRAL</v>
      </c>
      <c r="L1241" s="17" t="str">
        <f>OBV!H1241</f>
        <v>CONFIRMED BULLISH</v>
      </c>
      <c r="M1241" s="19">
        <f t="shared" si="190"/>
        <v>25</v>
      </c>
      <c r="N1241" s="19">
        <f t="shared" si="191"/>
        <v>0</v>
      </c>
      <c r="O1241" s="19">
        <f t="shared" si="192"/>
        <v>50</v>
      </c>
      <c r="P1241" s="19">
        <f t="shared" si="193"/>
        <v>83.5</v>
      </c>
      <c r="Q1241" s="20">
        <f t="shared" si="194"/>
        <v>28.774999999999999</v>
      </c>
      <c r="R1241" s="20">
        <f t="shared" si="195"/>
        <v>43.375</v>
      </c>
      <c r="S1241" s="20">
        <f t="shared" si="196"/>
        <v>53.825000000000003</v>
      </c>
      <c r="T1241" s="20">
        <f t="shared" si="197"/>
        <v>39.625</v>
      </c>
      <c r="U1241" s="19">
        <f t="shared" si="198"/>
        <v>41.991666666666667</v>
      </c>
      <c r="V1241" s="19">
        <f t="shared" si="199"/>
        <v>41.400000000000006</v>
      </c>
    </row>
    <row r="1242" spans="1:22" ht="13.5" x14ac:dyDescent="0.25">
      <c r="A1242" s="3">
        <f>RSI!A1242</f>
        <v>43817</v>
      </c>
      <c r="B1242" s="2">
        <f>RSI!B1242</f>
        <v>4.45</v>
      </c>
      <c r="C1242" s="2">
        <f>RSI!I1242</f>
        <v>59.434661108771664</v>
      </c>
      <c r="D1242" s="2">
        <f>MACD!E1242</f>
        <v>-4.2273240916763655E-3</v>
      </c>
      <c r="E1242" s="2">
        <f>MACD!F1242</f>
        <v>-1.1278963642658577E-2</v>
      </c>
      <c r="F1242" s="2">
        <f>'Moving Avg'!D1242</f>
        <v>4.4380000000000006</v>
      </c>
      <c r="G1242" s="2">
        <f>'Moving Avg'!F1242</f>
        <v>4.3965000000000014</v>
      </c>
      <c r="H1242" s="2">
        <f>'Moving Avg'!G1242</f>
        <v>4.1401999999999992</v>
      </c>
      <c r="I1242" s="2">
        <f>'Moving Avg'!H1242</f>
        <v>3.7838000000000021</v>
      </c>
      <c r="J1242" s="17" t="str">
        <f>OBV!F1242</f>
        <v>BULLISH</v>
      </c>
      <c r="K1242" s="17" t="str">
        <f>OBV!G1242</f>
        <v>NEUTRAL</v>
      </c>
      <c r="L1242" s="17" t="str">
        <f>OBV!H1242</f>
        <v>CONFIRMED BULLISH</v>
      </c>
      <c r="M1242" s="19">
        <f t="shared" si="190"/>
        <v>25</v>
      </c>
      <c r="N1242" s="19">
        <f t="shared" si="191"/>
        <v>0</v>
      </c>
      <c r="O1242" s="19">
        <f t="shared" si="192"/>
        <v>50</v>
      </c>
      <c r="P1242" s="19">
        <f t="shared" si="193"/>
        <v>83.5</v>
      </c>
      <c r="Q1242" s="20">
        <f t="shared" si="194"/>
        <v>28.774999999999999</v>
      </c>
      <c r="R1242" s="20">
        <f t="shared" si="195"/>
        <v>43.375</v>
      </c>
      <c r="S1242" s="20">
        <f t="shared" si="196"/>
        <v>53.825000000000003</v>
      </c>
      <c r="T1242" s="20">
        <f t="shared" si="197"/>
        <v>39.625</v>
      </c>
      <c r="U1242" s="19">
        <f t="shared" si="198"/>
        <v>41.991666666666667</v>
      </c>
      <c r="V1242" s="19">
        <f t="shared" si="199"/>
        <v>41.400000000000006</v>
      </c>
    </row>
    <row r="1243" spans="1:22" ht="13.5" x14ac:dyDescent="0.25">
      <c r="A1243" s="3">
        <f>RSI!A1243</f>
        <v>43818</v>
      </c>
      <c r="B1243" s="2">
        <f>RSI!B1243</f>
        <v>4.4000000000000004</v>
      </c>
      <c r="C1243" s="2">
        <f>RSI!I1243</f>
        <v>55.566826875946994</v>
      </c>
      <c r="D1243" s="2">
        <f>MACD!E1243</f>
        <v>-1.2636896068489278E-2</v>
      </c>
      <c r="E1243" s="2">
        <f>MACD!F1243</f>
        <v>-1.1550550127824718E-2</v>
      </c>
      <c r="F1243" s="2">
        <f>'Moving Avg'!D1243</f>
        <v>4.4279999999999999</v>
      </c>
      <c r="G1243" s="2">
        <f>'Moving Avg'!F1243</f>
        <v>4.4055000000000009</v>
      </c>
      <c r="H1243" s="2">
        <f>'Moving Avg'!G1243</f>
        <v>4.1547999999999989</v>
      </c>
      <c r="I1243" s="2">
        <f>'Moving Avg'!H1243</f>
        <v>3.7875500000000022</v>
      </c>
      <c r="J1243" s="17" t="str">
        <f>OBV!F1243</f>
        <v>BEARISH</v>
      </c>
      <c r="K1243" s="17" t="str">
        <f>OBV!G1243</f>
        <v>WEAK</v>
      </c>
      <c r="L1243" s="17" t="str">
        <f>OBV!H1243</f>
        <v>CONFIRMED BEARISH</v>
      </c>
      <c r="M1243" s="19">
        <f t="shared" si="190"/>
        <v>25</v>
      </c>
      <c r="N1243" s="19">
        <f t="shared" si="191"/>
        <v>45</v>
      </c>
      <c r="O1243" s="19">
        <f t="shared" si="192"/>
        <v>50</v>
      </c>
      <c r="P1243" s="19">
        <f t="shared" si="193"/>
        <v>0</v>
      </c>
      <c r="Q1243" s="20">
        <f t="shared" si="194"/>
        <v>32</v>
      </c>
      <c r="R1243" s="20">
        <f t="shared" si="195"/>
        <v>31.5</v>
      </c>
      <c r="S1243" s="20">
        <f t="shared" si="196"/>
        <v>23</v>
      </c>
      <c r="T1243" s="20">
        <f t="shared" si="197"/>
        <v>30</v>
      </c>
      <c r="U1243" s="19">
        <f t="shared" si="198"/>
        <v>28.833333333333332</v>
      </c>
      <c r="V1243" s="19">
        <f t="shared" si="199"/>
        <v>29.125</v>
      </c>
    </row>
    <row r="1244" spans="1:22" ht="13.5" x14ac:dyDescent="0.25">
      <c r="A1244" s="3">
        <f>RSI!A1244</f>
        <v>43819</v>
      </c>
      <c r="B1244" s="2">
        <f>RSI!B1244</f>
        <v>4.4000000000000004</v>
      </c>
      <c r="C1244" s="2">
        <f>RSI!I1244</f>
        <v>55.566826875946994</v>
      </c>
      <c r="D1244" s="2">
        <f>MACD!E1244</f>
        <v>-1.2528875297405762E-2</v>
      </c>
      <c r="E1244" s="2">
        <f>MACD!F1244</f>
        <v>-1.1746215161740927E-2</v>
      </c>
      <c r="F1244" s="2">
        <f>'Moving Avg'!D1244</f>
        <v>4.4279999999999999</v>
      </c>
      <c r="G1244" s="2">
        <f>'Moving Avg'!F1244</f>
        <v>4.4080000000000013</v>
      </c>
      <c r="H1244" s="2">
        <f>'Moving Avg'!G1244</f>
        <v>4.1693999999999996</v>
      </c>
      <c r="I1244" s="2">
        <f>'Moving Avg'!H1244</f>
        <v>3.7912000000000021</v>
      </c>
      <c r="J1244" s="17" t="str">
        <f>OBV!F1244</f>
        <v>BEARISH</v>
      </c>
      <c r="K1244" s="17" t="str">
        <f>OBV!G1244</f>
        <v>NEUTRAL</v>
      </c>
      <c r="L1244" s="17" t="str">
        <f>OBV!H1244</f>
        <v>NEUTRAL</v>
      </c>
      <c r="M1244" s="19">
        <f t="shared" si="190"/>
        <v>25</v>
      </c>
      <c r="N1244" s="19">
        <f t="shared" si="191"/>
        <v>45</v>
      </c>
      <c r="O1244" s="19">
        <f t="shared" si="192"/>
        <v>50</v>
      </c>
      <c r="P1244" s="19">
        <f t="shared" si="193"/>
        <v>16.5</v>
      </c>
      <c r="Q1244" s="20">
        <f t="shared" si="194"/>
        <v>34.475000000000001</v>
      </c>
      <c r="R1244" s="20">
        <f t="shared" si="195"/>
        <v>35.625</v>
      </c>
      <c r="S1244" s="20">
        <f t="shared" si="196"/>
        <v>30.425000000000001</v>
      </c>
      <c r="T1244" s="20">
        <f t="shared" si="197"/>
        <v>34.125</v>
      </c>
      <c r="U1244" s="19">
        <f t="shared" si="198"/>
        <v>33.508333333333333</v>
      </c>
      <c r="V1244" s="19">
        <f t="shared" si="199"/>
        <v>33.662499999999994</v>
      </c>
    </row>
    <row r="1245" spans="1:22" ht="13.5" x14ac:dyDescent="0.25">
      <c r="A1245" s="3">
        <f>RSI!A1245</f>
        <v>43822</v>
      </c>
      <c r="B1245" s="2">
        <f>RSI!B1245</f>
        <v>4.3600000000000003</v>
      </c>
      <c r="C1245" s="2">
        <f>RSI!I1245</f>
        <v>52.402788011001611</v>
      </c>
      <c r="D1245" s="2">
        <f>MACD!E1245</f>
        <v>1.0091697959681234E-2</v>
      </c>
      <c r="E1245" s="2">
        <f>MACD!F1245</f>
        <v>-7.3786325374564955E-3</v>
      </c>
      <c r="F1245" s="2">
        <f>'Moving Avg'!D1245</f>
        <v>4.4120000000000008</v>
      </c>
      <c r="G1245" s="2">
        <f>'Moving Avg'!F1245</f>
        <v>4.402000000000001</v>
      </c>
      <c r="H1245" s="2">
        <f>'Moving Avg'!G1245</f>
        <v>4.1812000000000005</v>
      </c>
      <c r="I1245" s="2">
        <f>'Moving Avg'!H1245</f>
        <v>3.7946500000000025</v>
      </c>
      <c r="J1245" s="17" t="str">
        <f>OBV!F1245</f>
        <v>BEARISH</v>
      </c>
      <c r="K1245" s="17" t="str">
        <f>OBV!G1245</f>
        <v>NEUTRAL</v>
      </c>
      <c r="L1245" s="17" t="str">
        <f>OBV!H1245</f>
        <v>CONFIRMED BEARISH</v>
      </c>
      <c r="M1245" s="19">
        <f t="shared" si="190"/>
        <v>25</v>
      </c>
      <c r="N1245" s="19">
        <f t="shared" si="191"/>
        <v>0</v>
      </c>
      <c r="O1245" s="19">
        <f t="shared" si="192"/>
        <v>50</v>
      </c>
      <c r="P1245" s="19">
        <f t="shared" si="193"/>
        <v>16.5</v>
      </c>
      <c r="Q1245" s="20">
        <f t="shared" si="194"/>
        <v>18.725000000000001</v>
      </c>
      <c r="R1245" s="20">
        <f t="shared" si="195"/>
        <v>26.625</v>
      </c>
      <c r="S1245" s="20">
        <f t="shared" si="196"/>
        <v>23.675000000000001</v>
      </c>
      <c r="T1245" s="20">
        <f t="shared" si="197"/>
        <v>22.875</v>
      </c>
      <c r="U1245" s="19">
        <f t="shared" si="198"/>
        <v>23.008333333333336</v>
      </c>
      <c r="V1245" s="19">
        <f t="shared" si="199"/>
        <v>22.975000000000001</v>
      </c>
    </row>
    <row r="1246" spans="1:22" ht="13.5" x14ac:dyDescent="0.25">
      <c r="A1246" s="3">
        <f>RSI!A1246</f>
        <v>43823</v>
      </c>
      <c r="B1246" s="2">
        <f>RSI!B1246</f>
        <v>4.45</v>
      </c>
      <c r="C1246" s="2">
        <f>RSI!I1246</f>
        <v>58.173681442605613</v>
      </c>
      <c r="D1246" s="2">
        <f>MACD!E1246</f>
        <v>2.4002189108500716E-3</v>
      </c>
      <c r="E1246" s="2">
        <f>MACD!F1246</f>
        <v>-5.4228622477951825E-3</v>
      </c>
      <c r="F1246" s="2">
        <f>'Moving Avg'!D1246</f>
        <v>4.4120000000000008</v>
      </c>
      <c r="G1246" s="2">
        <f>'Moving Avg'!F1246</f>
        <v>4.400500000000001</v>
      </c>
      <c r="H1246" s="2">
        <f>'Moving Avg'!G1246</f>
        <v>4.1947999999999999</v>
      </c>
      <c r="I1246" s="2">
        <f>'Moving Avg'!H1246</f>
        <v>3.7985500000000023</v>
      </c>
      <c r="J1246" s="17" t="str">
        <f>OBV!F1246</f>
        <v>BULLISH</v>
      </c>
      <c r="K1246" s="17" t="str">
        <f>OBV!G1246</f>
        <v>NEUTRAL</v>
      </c>
      <c r="L1246" s="17" t="str">
        <f>OBV!H1246</f>
        <v>NEUTRAL</v>
      </c>
      <c r="M1246" s="19">
        <f t="shared" si="190"/>
        <v>25</v>
      </c>
      <c r="N1246" s="19">
        <f t="shared" si="191"/>
        <v>0</v>
      </c>
      <c r="O1246" s="19">
        <f t="shared" si="192"/>
        <v>50</v>
      </c>
      <c r="P1246" s="19">
        <f t="shared" si="193"/>
        <v>49.5</v>
      </c>
      <c r="Q1246" s="20">
        <f t="shared" si="194"/>
        <v>23.675000000000001</v>
      </c>
      <c r="R1246" s="20">
        <f t="shared" si="195"/>
        <v>34.875</v>
      </c>
      <c r="S1246" s="20">
        <f t="shared" si="196"/>
        <v>38.525000000000006</v>
      </c>
      <c r="T1246" s="20">
        <f t="shared" si="197"/>
        <v>31.125</v>
      </c>
      <c r="U1246" s="19">
        <f t="shared" si="198"/>
        <v>32.358333333333334</v>
      </c>
      <c r="V1246" s="19">
        <f t="shared" si="199"/>
        <v>32.049999999999997</v>
      </c>
    </row>
    <row r="1247" spans="1:22" ht="13.5" x14ac:dyDescent="0.25">
      <c r="A1247" s="3">
        <f>RSI!A1247</f>
        <v>43824</v>
      </c>
      <c r="B1247" s="2">
        <f>RSI!B1247</f>
        <v>4.4800000000000004</v>
      </c>
      <c r="C1247" s="2">
        <f>RSI!I1247</f>
        <v>59.91818687958115</v>
      </c>
      <c r="D1247" s="2">
        <f>MACD!E1247</f>
        <v>6.8311088992496494E-3</v>
      </c>
      <c r="E1247" s="2">
        <f>MACD!F1247</f>
        <v>-2.9720680183862157E-3</v>
      </c>
      <c r="F1247" s="2">
        <f>'Moving Avg'!D1247</f>
        <v>4.4180000000000001</v>
      </c>
      <c r="G1247" s="2">
        <f>'Moving Avg'!F1247</f>
        <v>4.3960000000000008</v>
      </c>
      <c r="H1247" s="2">
        <f>'Moving Avg'!G1247</f>
        <v>4.2090000000000005</v>
      </c>
      <c r="I1247" s="2">
        <f>'Moving Avg'!H1247</f>
        <v>3.8027500000000027</v>
      </c>
      <c r="J1247" s="17" t="str">
        <f>OBV!F1247</f>
        <v>BULLISH</v>
      </c>
      <c r="K1247" s="17" t="str">
        <f>OBV!G1247</f>
        <v>NEUTRAL</v>
      </c>
      <c r="L1247" s="17" t="str">
        <f>OBV!H1247</f>
        <v>CONFIRMED BULLISH</v>
      </c>
      <c r="M1247" s="19">
        <f t="shared" si="190"/>
        <v>25</v>
      </c>
      <c r="N1247" s="19">
        <f t="shared" si="191"/>
        <v>0</v>
      </c>
      <c r="O1247" s="19">
        <f t="shared" si="192"/>
        <v>50</v>
      </c>
      <c r="P1247" s="19">
        <f t="shared" si="193"/>
        <v>83.5</v>
      </c>
      <c r="Q1247" s="20">
        <f t="shared" si="194"/>
        <v>28.774999999999999</v>
      </c>
      <c r="R1247" s="20">
        <f t="shared" si="195"/>
        <v>43.375</v>
      </c>
      <c r="S1247" s="20">
        <f t="shared" si="196"/>
        <v>53.825000000000003</v>
      </c>
      <c r="T1247" s="20">
        <f t="shared" si="197"/>
        <v>39.625</v>
      </c>
      <c r="U1247" s="19">
        <f t="shared" si="198"/>
        <v>41.991666666666667</v>
      </c>
      <c r="V1247" s="19">
        <f t="shared" si="199"/>
        <v>41.400000000000006</v>
      </c>
    </row>
    <row r="1248" spans="1:22" ht="13.5" x14ac:dyDescent="0.25">
      <c r="A1248" s="3">
        <f>RSI!A1248</f>
        <v>43825</v>
      </c>
      <c r="B1248" s="2">
        <f>RSI!B1248</f>
        <v>4.5</v>
      </c>
      <c r="C1248" s="2">
        <f>RSI!I1248</f>
        <v>61.083518885796821</v>
      </c>
      <c r="D1248" s="2">
        <f>MACD!E1248</f>
        <v>9.8258961106818532E-3</v>
      </c>
      <c r="E1248" s="2">
        <f>MACD!F1248</f>
        <v>-4.1247519257260222E-4</v>
      </c>
      <c r="F1248" s="2">
        <f>'Moving Avg'!D1248</f>
        <v>4.4380000000000006</v>
      </c>
      <c r="G1248" s="2">
        <f>'Moving Avg'!F1248</f>
        <v>4.3990000000000009</v>
      </c>
      <c r="H1248" s="2">
        <f>'Moving Avg'!G1248</f>
        <v>4.2240000000000002</v>
      </c>
      <c r="I1248" s="2">
        <f>'Moving Avg'!H1248</f>
        <v>3.8074500000000024</v>
      </c>
      <c r="J1248" s="17" t="str">
        <f>OBV!F1248</f>
        <v>BULLISH</v>
      </c>
      <c r="K1248" s="17" t="str">
        <f>OBV!G1248</f>
        <v>STRONG</v>
      </c>
      <c r="L1248" s="17" t="str">
        <f>OBV!H1248</f>
        <v>CONFIRMED BULLISH</v>
      </c>
      <c r="M1248" s="19">
        <f t="shared" si="190"/>
        <v>25</v>
      </c>
      <c r="N1248" s="19">
        <f t="shared" si="191"/>
        <v>0</v>
      </c>
      <c r="O1248" s="19">
        <f t="shared" si="192"/>
        <v>50</v>
      </c>
      <c r="P1248" s="19">
        <f t="shared" si="193"/>
        <v>100</v>
      </c>
      <c r="Q1248" s="20">
        <f t="shared" si="194"/>
        <v>31.25</v>
      </c>
      <c r="R1248" s="20">
        <f t="shared" si="195"/>
        <v>47.5</v>
      </c>
      <c r="S1248" s="20">
        <f t="shared" si="196"/>
        <v>61.25</v>
      </c>
      <c r="T1248" s="20">
        <f t="shared" si="197"/>
        <v>43.75</v>
      </c>
      <c r="U1248" s="19">
        <f t="shared" si="198"/>
        <v>46.666666666666664</v>
      </c>
      <c r="V1248" s="19">
        <f t="shared" si="199"/>
        <v>45.9375</v>
      </c>
    </row>
    <row r="1249" spans="1:22" ht="13.5" x14ac:dyDescent="0.25">
      <c r="A1249" s="3">
        <f>RSI!A1249</f>
        <v>43826</v>
      </c>
      <c r="B1249" s="2">
        <f>RSI!B1249</f>
        <v>4.58</v>
      </c>
      <c r="C1249" s="2">
        <f>RSI!I1249</f>
        <v>65.414985334265481</v>
      </c>
      <c r="D1249" s="2">
        <f>MACD!E1249</f>
        <v>-2.1277708445861521E-3</v>
      </c>
      <c r="E1249" s="2">
        <f>MACD!F1249</f>
        <v>-7.5553432297531227E-4</v>
      </c>
      <c r="F1249" s="2">
        <f>'Moving Avg'!D1249</f>
        <v>4.4739999999999993</v>
      </c>
      <c r="G1249" s="2">
        <f>'Moving Avg'!F1249</f>
        <v>4.4095000000000004</v>
      </c>
      <c r="H1249" s="2">
        <f>'Moving Avg'!G1249</f>
        <v>4.2390000000000008</v>
      </c>
      <c r="I1249" s="2">
        <f>'Moving Avg'!H1249</f>
        <v>3.8121000000000027</v>
      </c>
      <c r="J1249" s="17" t="str">
        <f>OBV!F1249</f>
        <v>BULLISH</v>
      </c>
      <c r="K1249" s="17" t="str">
        <f>OBV!G1249</f>
        <v>STRONG</v>
      </c>
      <c r="L1249" s="17" t="str">
        <f>OBV!H1249</f>
        <v>CONFIRMED BULLISH</v>
      </c>
      <c r="M1249" s="19">
        <f t="shared" si="190"/>
        <v>25</v>
      </c>
      <c r="N1249" s="19">
        <f t="shared" si="191"/>
        <v>45</v>
      </c>
      <c r="O1249" s="19">
        <f t="shared" si="192"/>
        <v>50</v>
      </c>
      <c r="P1249" s="19">
        <f t="shared" si="193"/>
        <v>100</v>
      </c>
      <c r="Q1249" s="20">
        <f t="shared" si="194"/>
        <v>47</v>
      </c>
      <c r="R1249" s="20">
        <f t="shared" si="195"/>
        <v>56.5</v>
      </c>
      <c r="S1249" s="20">
        <f t="shared" si="196"/>
        <v>68</v>
      </c>
      <c r="T1249" s="20">
        <f t="shared" si="197"/>
        <v>55</v>
      </c>
      <c r="U1249" s="19">
        <f t="shared" si="198"/>
        <v>57.166666666666664</v>
      </c>
      <c r="V1249" s="19">
        <f t="shared" si="199"/>
        <v>56.625</v>
      </c>
    </row>
    <row r="1250" spans="1:22" ht="13.5" x14ac:dyDescent="0.25">
      <c r="A1250" s="3">
        <f>RSI!A1250</f>
        <v>43829</v>
      </c>
      <c r="B1250" s="2">
        <f>RSI!B1250</f>
        <v>4.6900000000000004</v>
      </c>
      <c r="C1250" s="2">
        <f>RSI!I1250</f>
        <v>70.308500161427446</v>
      </c>
      <c r="D1250" s="2">
        <f>MACD!E1250</f>
        <v>-1.5514515372564652E-2</v>
      </c>
      <c r="E1250" s="2">
        <f>MACD!F1250</f>
        <v>-3.7073305328931805E-3</v>
      </c>
      <c r="F1250" s="2">
        <f>'Moving Avg'!D1250</f>
        <v>4.54</v>
      </c>
      <c r="G1250" s="2">
        <f>'Moving Avg'!F1250</f>
        <v>4.4320000000000004</v>
      </c>
      <c r="H1250" s="2">
        <f>'Moving Avg'!G1250</f>
        <v>4.2547999999999995</v>
      </c>
      <c r="I1250" s="2">
        <f>'Moving Avg'!H1250</f>
        <v>3.8173500000000029</v>
      </c>
      <c r="J1250" s="17" t="str">
        <f>OBV!F1250</f>
        <v>BULLISH</v>
      </c>
      <c r="K1250" s="17" t="str">
        <f>OBV!G1250</f>
        <v>STRONG</v>
      </c>
      <c r="L1250" s="17" t="str">
        <f>OBV!H1250</f>
        <v>CONFIRMED BULLISH</v>
      </c>
      <c r="M1250" s="19">
        <f t="shared" si="190"/>
        <v>0</v>
      </c>
      <c r="N1250" s="19">
        <f t="shared" si="191"/>
        <v>45</v>
      </c>
      <c r="O1250" s="19">
        <f t="shared" si="192"/>
        <v>50</v>
      </c>
      <c r="P1250" s="19">
        <f t="shared" si="193"/>
        <v>100</v>
      </c>
      <c r="Q1250" s="20">
        <f t="shared" si="194"/>
        <v>38.25</v>
      </c>
      <c r="R1250" s="20">
        <f t="shared" si="195"/>
        <v>51.5</v>
      </c>
      <c r="S1250" s="20">
        <f t="shared" si="196"/>
        <v>64.25</v>
      </c>
      <c r="T1250" s="20">
        <f t="shared" si="197"/>
        <v>48.75</v>
      </c>
      <c r="U1250" s="19">
        <f t="shared" si="198"/>
        <v>51.333333333333336</v>
      </c>
      <c r="V1250" s="19">
        <f t="shared" si="199"/>
        <v>50.6875</v>
      </c>
    </row>
    <row r="1251" spans="1:22" ht="13.5" x14ac:dyDescent="0.25">
      <c r="A1251" s="3">
        <f>RSI!A1251</f>
        <v>43830</v>
      </c>
      <c r="B1251" s="2">
        <f>RSI!B1251</f>
        <v>4.68</v>
      </c>
      <c r="C1251" s="2">
        <f>RSI!I1251</f>
        <v>69.347865962353382</v>
      </c>
      <c r="D1251" s="2">
        <f>MACD!E1251</f>
        <v>-2.6395702505623397E-2</v>
      </c>
      <c r="E1251" s="2">
        <f>MACD!F1251</f>
        <v>-8.2450049274392246E-3</v>
      </c>
      <c r="F1251" s="2">
        <f>'Moving Avg'!D1251</f>
        <v>4.5860000000000003</v>
      </c>
      <c r="G1251" s="2">
        <f>'Moving Avg'!F1251</f>
        <v>4.4489999999999998</v>
      </c>
      <c r="H1251" s="2">
        <f>'Moving Avg'!G1251</f>
        <v>4.2709999999999999</v>
      </c>
      <c r="I1251" s="2">
        <f>'Moving Avg'!H1251</f>
        <v>3.8230500000000029</v>
      </c>
      <c r="J1251" s="17" t="str">
        <f>OBV!F1251</f>
        <v>BULLISH</v>
      </c>
      <c r="K1251" s="17" t="str">
        <f>OBV!G1251</f>
        <v>STRONG</v>
      </c>
      <c r="L1251" s="17" t="str">
        <f>OBV!H1251</f>
        <v>CONFIRMED BULLISH</v>
      </c>
      <c r="M1251" s="19">
        <f t="shared" si="190"/>
        <v>25</v>
      </c>
      <c r="N1251" s="19">
        <f t="shared" si="191"/>
        <v>45</v>
      </c>
      <c r="O1251" s="19">
        <f t="shared" si="192"/>
        <v>50</v>
      </c>
      <c r="P1251" s="19">
        <f t="shared" si="193"/>
        <v>100</v>
      </c>
      <c r="Q1251" s="20">
        <f t="shared" si="194"/>
        <v>47</v>
      </c>
      <c r="R1251" s="20">
        <f t="shared" si="195"/>
        <v>56.5</v>
      </c>
      <c r="S1251" s="20">
        <f t="shared" si="196"/>
        <v>68</v>
      </c>
      <c r="T1251" s="20">
        <f t="shared" si="197"/>
        <v>55</v>
      </c>
      <c r="U1251" s="19">
        <f t="shared" si="198"/>
        <v>57.166666666666664</v>
      </c>
      <c r="V1251" s="19">
        <f t="shared" si="199"/>
        <v>56.625</v>
      </c>
    </row>
    <row r="1252" spans="1:22" ht="13.5" x14ac:dyDescent="0.25">
      <c r="A1252" s="3">
        <f>RSI!A1252</f>
        <v>43832</v>
      </c>
      <c r="B1252" s="2">
        <f>RSI!B1252</f>
        <v>4.6399999999999997</v>
      </c>
      <c r="C1252" s="2">
        <f>RSI!I1252</f>
        <v>65.493163566017387</v>
      </c>
      <c r="D1252" s="2">
        <f>MACD!E1252</f>
        <v>-3.4278163051403077E-2</v>
      </c>
      <c r="E1252" s="2">
        <f>MACD!F1252</f>
        <v>-1.3451636552231996E-2</v>
      </c>
      <c r="F1252" s="2">
        <f>'Moving Avg'!D1252</f>
        <v>4.6180000000000003</v>
      </c>
      <c r="G1252" s="2">
        <f>'Moving Avg'!F1252</f>
        <v>4.4645000000000001</v>
      </c>
      <c r="H1252" s="2">
        <f>'Moving Avg'!G1252</f>
        <v>4.2817999999999996</v>
      </c>
      <c r="I1252" s="2">
        <f>'Moving Avg'!H1252</f>
        <v>3.8281000000000023</v>
      </c>
      <c r="J1252" s="17" t="str">
        <f>OBV!F1252</f>
        <v>BULLISH</v>
      </c>
      <c r="K1252" s="17" t="str">
        <f>OBV!G1252</f>
        <v>NEUTRAL</v>
      </c>
      <c r="L1252" s="17" t="str">
        <f>OBV!H1252</f>
        <v>CONFIRMED BULLISH</v>
      </c>
      <c r="M1252" s="19">
        <f t="shared" si="190"/>
        <v>25</v>
      </c>
      <c r="N1252" s="19">
        <f t="shared" si="191"/>
        <v>100</v>
      </c>
      <c r="O1252" s="19">
        <f t="shared" si="192"/>
        <v>50</v>
      </c>
      <c r="P1252" s="19">
        <f t="shared" si="193"/>
        <v>83.5</v>
      </c>
      <c r="Q1252" s="20">
        <f t="shared" si="194"/>
        <v>63.774999999999999</v>
      </c>
      <c r="R1252" s="20">
        <f t="shared" si="195"/>
        <v>63.375</v>
      </c>
      <c r="S1252" s="20">
        <f t="shared" si="196"/>
        <v>68.825000000000003</v>
      </c>
      <c r="T1252" s="20">
        <f t="shared" si="197"/>
        <v>64.625</v>
      </c>
      <c r="U1252" s="19">
        <f t="shared" si="198"/>
        <v>65.325000000000003</v>
      </c>
      <c r="V1252" s="19">
        <f t="shared" si="199"/>
        <v>65.150000000000006</v>
      </c>
    </row>
    <row r="1253" spans="1:22" ht="13.5" x14ac:dyDescent="0.25">
      <c r="A1253" s="3">
        <f>RSI!A1253</f>
        <v>43833</v>
      </c>
      <c r="B1253" s="2">
        <f>RSI!B1253</f>
        <v>4.51</v>
      </c>
      <c r="C1253" s="2">
        <f>RSI!I1253</f>
        <v>54.826752440219089</v>
      </c>
      <c r="D1253" s="2">
        <f>MACD!E1253</f>
        <v>-4.0291165894376313E-2</v>
      </c>
      <c r="E1253" s="2">
        <f>MACD!F1253</f>
        <v>-1.8819542420660862E-2</v>
      </c>
      <c r="F1253" s="2">
        <f>'Moving Avg'!D1253</f>
        <v>4.62</v>
      </c>
      <c r="G1253" s="2">
        <f>'Moving Avg'!F1253</f>
        <v>4.4749999999999996</v>
      </c>
      <c r="H1253" s="2">
        <f>'Moving Avg'!G1253</f>
        <v>4.2905999999999995</v>
      </c>
      <c r="I1253" s="2">
        <f>'Moving Avg'!H1253</f>
        <v>3.8325000000000027</v>
      </c>
      <c r="J1253" s="17" t="str">
        <f>OBV!F1253</f>
        <v>BEARISH</v>
      </c>
      <c r="K1253" s="17" t="str">
        <f>OBV!G1253</f>
        <v>WEAK</v>
      </c>
      <c r="L1253" s="17" t="str">
        <f>OBV!H1253</f>
        <v>BEARISH DIVERGENCE</v>
      </c>
      <c r="M1253" s="19">
        <f t="shared" si="190"/>
        <v>25</v>
      </c>
      <c r="N1253" s="19">
        <f t="shared" si="191"/>
        <v>100</v>
      </c>
      <c r="O1253" s="19">
        <f t="shared" si="192"/>
        <v>50</v>
      </c>
      <c r="P1253" s="19">
        <f t="shared" si="193"/>
        <v>0</v>
      </c>
      <c r="Q1253" s="20">
        <f t="shared" si="194"/>
        <v>51.25</v>
      </c>
      <c r="R1253" s="20">
        <f t="shared" si="195"/>
        <v>42.5</v>
      </c>
      <c r="S1253" s="20">
        <f t="shared" si="196"/>
        <v>31.25</v>
      </c>
      <c r="T1253" s="20">
        <f t="shared" si="197"/>
        <v>43.75</v>
      </c>
      <c r="U1253" s="19">
        <f t="shared" si="198"/>
        <v>41.666666666666664</v>
      </c>
      <c r="V1253" s="19">
        <f t="shared" si="199"/>
        <v>42.1875</v>
      </c>
    </row>
    <row r="1254" spans="1:22" ht="13.5" x14ac:dyDescent="0.25">
      <c r="A1254" s="3">
        <f>RSI!A1254</f>
        <v>43836</v>
      </c>
      <c r="B1254" s="2">
        <f>RSI!B1254</f>
        <v>4.4800000000000004</v>
      </c>
      <c r="C1254" s="2">
        <f>RSI!I1254</f>
        <v>52.693973307093401</v>
      </c>
      <c r="D1254" s="2">
        <f>MACD!E1254</f>
        <v>-4.3574388453465396E-2</v>
      </c>
      <c r="E1254" s="2">
        <f>MACD!F1254</f>
        <v>-2.3770511627221769E-2</v>
      </c>
      <c r="F1254" s="2">
        <f>'Moving Avg'!D1254</f>
        <v>4.6000000000000005</v>
      </c>
      <c r="G1254" s="2">
        <f>'Moving Avg'!F1254</f>
        <v>4.4815000000000005</v>
      </c>
      <c r="H1254" s="2">
        <f>'Moving Avg'!G1254</f>
        <v>4.299599999999999</v>
      </c>
      <c r="I1254" s="2">
        <f>'Moving Avg'!H1254</f>
        <v>3.8369000000000026</v>
      </c>
      <c r="J1254" s="17" t="str">
        <f>OBV!F1254</f>
        <v>BEARISH</v>
      </c>
      <c r="K1254" s="17" t="str">
        <f>OBV!G1254</f>
        <v>WEAK</v>
      </c>
      <c r="L1254" s="17" t="str">
        <f>OBV!H1254</f>
        <v>CONFIRMED BEARISH</v>
      </c>
      <c r="M1254" s="19">
        <f t="shared" si="190"/>
        <v>25</v>
      </c>
      <c r="N1254" s="19">
        <f t="shared" si="191"/>
        <v>45</v>
      </c>
      <c r="O1254" s="19">
        <f t="shared" si="192"/>
        <v>50</v>
      </c>
      <c r="P1254" s="19">
        <f t="shared" si="193"/>
        <v>0</v>
      </c>
      <c r="Q1254" s="20">
        <f t="shared" si="194"/>
        <v>32</v>
      </c>
      <c r="R1254" s="20">
        <f t="shared" si="195"/>
        <v>31.5</v>
      </c>
      <c r="S1254" s="20">
        <f t="shared" si="196"/>
        <v>23</v>
      </c>
      <c r="T1254" s="20">
        <f t="shared" si="197"/>
        <v>30</v>
      </c>
      <c r="U1254" s="19">
        <f t="shared" si="198"/>
        <v>28.833333333333332</v>
      </c>
      <c r="V1254" s="19">
        <f t="shared" si="199"/>
        <v>29.125</v>
      </c>
    </row>
    <row r="1255" spans="1:22" ht="13.5" x14ac:dyDescent="0.25">
      <c r="A1255" s="3">
        <f>RSI!A1255</f>
        <v>43837</v>
      </c>
      <c r="B1255" s="2">
        <f>RSI!B1255</f>
        <v>4.3499999999999996</v>
      </c>
      <c r="C1255" s="2">
        <f>RSI!I1255</f>
        <v>44.597898115770612</v>
      </c>
      <c r="D1255" s="2">
        <f>MACD!E1255</f>
        <v>-4.3086037028779778E-2</v>
      </c>
      <c r="E1255" s="2">
        <f>MACD!F1255</f>
        <v>-2.7633616707533372E-2</v>
      </c>
      <c r="F1255" s="2">
        <f>'Moving Avg'!D1255</f>
        <v>4.5320000000000009</v>
      </c>
      <c r="G1255" s="2">
        <f>'Moving Avg'!F1255</f>
        <v>4.4750000000000005</v>
      </c>
      <c r="H1255" s="2">
        <f>'Moving Avg'!G1255</f>
        <v>4.3083999999999989</v>
      </c>
      <c r="I1255" s="2">
        <f>'Moving Avg'!H1255</f>
        <v>3.8406500000000028</v>
      </c>
      <c r="J1255" s="17" t="str">
        <f>OBV!F1255</f>
        <v>BEARISH</v>
      </c>
      <c r="K1255" s="17" t="str">
        <f>OBV!G1255</f>
        <v>WEAK</v>
      </c>
      <c r="L1255" s="17" t="str">
        <f>OBV!H1255</f>
        <v>CONFIRMED BEARISH</v>
      </c>
      <c r="M1255" s="19">
        <f t="shared" si="190"/>
        <v>25</v>
      </c>
      <c r="N1255" s="19">
        <f t="shared" si="191"/>
        <v>45</v>
      </c>
      <c r="O1255" s="19">
        <f t="shared" si="192"/>
        <v>50</v>
      </c>
      <c r="P1255" s="19">
        <f t="shared" si="193"/>
        <v>0</v>
      </c>
      <c r="Q1255" s="20">
        <f t="shared" si="194"/>
        <v>32</v>
      </c>
      <c r="R1255" s="20">
        <f t="shared" si="195"/>
        <v>31.5</v>
      </c>
      <c r="S1255" s="20">
        <f t="shared" si="196"/>
        <v>23</v>
      </c>
      <c r="T1255" s="20">
        <f t="shared" si="197"/>
        <v>30</v>
      </c>
      <c r="U1255" s="19">
        <f t="shared" si="198"/>
        <v>28.833333333333332</v>
      </c>
      <c r="V1255" s="19">
        <f t="shared" si="199"/>
        <v>29.125</v>
      </c>
    </row>
    <row r="1256" spans="1:22" ht="13.5" x14ac:dyDescent="0.25">
      <c r="A1256" s="3">
        <f>RSI!A1256</f>
        <v>43838</v>
      </c>
      <c r="B1256" s="2">
        <f>RSI!B1256</f>
        <v>4.29</v>
      </c>
      <c r="C1256" s="2">
        <f>RSI!I1256</f>
        <v>41.433725607050221</v>
      </c>
      <c r="D1256" s="2">
        <f>MACD!E1256</f>
        <v>-2.3807858140165727E-2</v>
      </c>
      <c r="E1256" s="2">
        <f>MACD!F1256</f>
        <v>-2.6868464994059843E-2</v>
      </c>
      <c r="F1256" s="2">
        <f>'Moving Avg'!D1256</f>
        <v>4.4539999999999988</v>
      </c>
      <c r="G1256" s="2">
        <f>'Moving Avg'!F1256</f>
        <v>4.4719999999999995</v>
      </c>
      <c r="H1256" s="2">
        <f>'Moving Avg'!G1256</f>
        <v>4.3141999999999987</v>
      </c>
      <c r="I1256" s="2">
        <f>'Moving Avg'!H1256</f>
        <v>3.8441000000000032</v>
      </c>
      <c r="J1256" s="17" t="str">
        <f>OBV!F1256</f>
        <v>BEARISH</v>
      </c>
      <c r="K1256" s="17" t="str">
        <f>OBV!G1256</f>
        <v>WEAK</v>
      </c>
      <c r="L1256" s="17" t="str">
        <f>OBV!H1256</f>
        <v>CONFIRMED BEARISH</v>
      </c>
      <c r="M1256" s="19">
        <f t="shared" si="190"/>
        <v>25</v>
      </c>
      <c r="N1256" s="19">
        <f t="shared" si="191"/>
        <v>0</v>
      </c>
      <c r="O1256" s="19">
        <f t="shared" si="192"/>
        <v>50</v>
      </c>
      <c r="P1256" s="19">
        <f t="shared" si="193"/>
        <v>0</v>
      </c>
      <c r="Q1256" s="20">
        <f t="shared" si="194"/>
        <v>16.25</v>
      </c>
      <c r="R1256" s="20">
        <f t="shared" si="195"/>
        <v>22.5</v>
      </c>
      <c r="S1256" s="20">
        <f t="shared" si="196"/>
        <v>16.25</v>
      </c>
      <c r="T1256" s="20">
        <f t="shared" si="197"/>
        <v>18.75</v>
      </c>
      <c r="U1256" s="19">
        <f t="shared" si="198"/>
        <v>18.333333333333332</v>
      </c>
      <c r="V1256" s="19">
        <f t="shared" si="199"/>
        <v>18.4375</v>
      </c>
    </row>
    <row r="1257" spans="1:22" ht="13.5" x14ac:dyDescent="0.25">
      <c r="A1257" s="3">
        <f>RSI!A1257</f>
        <v>43839</v>
      </c>
      <c r="B1257" s="2">
        <f>RSI!B1257</f>
        <v>4.2699999999999996</v>
      </c>
      <c r="C1257" s="2">
        <f>RSI!I1257</f>
        <v>40.404665583746656</v>
      </c>
      <c r="D1257" s="2">
        <f>MACD!E1257</f>
        <v>-5.1232928851518977E-4</v>
      </c>
      <c r="E1257" s="2">
        <f>MACD!F1257</f>
        <v>-2.1597237852950913E-2</v>
      </c>
      <c r="F1257" s="2">
        <f>'Moving Avg'!D1257</f>
        <v>4.38</v>
      </c>
      <c r="G1257" s="2">
        <f>'Moving Avg'!F1257</f>
        <v>4.4634999999999998</v>
      </c>
      <c r="H1257" s="2">
        <f>'Moving Avg'!G1257</f>
        <v>4.319799999999999</v>
      </c>
      <c r="I1257" s="2">
        <f>'Moving Avg'!H1257</f>
        <v>3.8474500000000029</v>
      </c>
      <c r="J1257" s="17" t="str">
        <f>OBV!F1257</f>
        <v>BEARISH</v>
      </c>
      <c r="K1257" s="17" t="str">
        <f>OBV!G1257</f>
        <v>WEAK</v>
      </c>
      <c r="L1257" s="17" t="str">
        <f>OBV!H1257</f>
        <v>CONFIRMED BEARISH</v>
      </c>
      <c r="M1257" s="19">
        <f t="shared" si="190"/>
        <v>25</v>
      </c>
      <c r="N1257" s="19">
        <f t="shared" si="191"/>
        <v>0</v>
      </c>
      <c r="O1257" s="19">
        <f t="shared" si="192"/>
        <v>50</v>
      </c>
      <c r="P1257" s="19">
        <f t="shared" si="193"/>
        <v>0</v>
      </c>
      <c r="Q1257" s="20">
        <f t="shared" si="194"/>
        <v>16.25</v>
      </c>
      <c r="R1257" s="20">
        <f t="shared" si="195"/>
        <v>22.5</v>
      </c>
      <c r="S1257" s="20">
        <f t="shared" si="196"/>
        <v>16.25</v>
      </c>
      <c r="T1257" s="20">
        <f t="shared" si="197"/>
        <v>18.75</v>
      </c>
      <c r="U1257" s="19">
        <f t="shared" si="198"/>
        <v>18.333333333333332</v>
      </c>
      <c r="V1257" s="19">
        <f t="shared" si="199"/>
        <v>18.4375</v>
      </c>
    </row>
    <row r="1258" spans="1:22" ht="13.5" x14ac:dyDescent="0.25">
      <c r="A1258" s="3">
        <f>RSI!A1258</f>
        <v>43840</v>
      </c>
      <c r="B1258" s="2">
        <f>RSI!B1258</f>
        <v>4.2</v>
      </c>
      <c r="C1258" s="2">
        <f>RSI!I1258</f>
        <v>36.946012359468639</v>
      </c>
      <c r="D1258" s="2">
        <f>MACD!E1258</f>
        <v>2.8400262595695835E-2</v>
      </c>
      <c r="E1258" s="2">
        <f>MACD!F1258</f>
        <v>-1.1597737763221563E-2</v>
      </c>
      <c r="F1258" s="2">
        <f>'Moving Avg'!D1258</f>
        <v>4.3179999999999996</v>
      </c>
      <c r="G1258" s="2">
        <f>'Moving Avg'!F1258</f>
        <v>4.4509999999999996</v>
      </c>
      <c r="H1258" s="2">
        <f>'Moving Avg'!G1258</f>
        <v>4.3237999999999985</v>
      </c>
      <c r="I1258" s="2">
        <f>'Moving Avg'!H1258</f>
        <v>3.850450000000003</v>
      </c>
      <c r="J1258" s="17" t="str">
        <f>OBV!F1258</f>
        <v>BEARISH</v>
      </c>
      <c r="K1258" s="17" t="str">
        <f>OBV!G1258</f>
        <v>NEUTRAL</v>
      </c>
      <c r="L1258" s="17" t="str">
        <f>OBV!H1258</f>
        <v>CONFIRMED BEARISH</v>
      </c>
      <c r="M1258" s="19">
        <f t="shared" si="190"/>
        <v>25</v>
      </c>
      <c r="N1258" s="19">
        <f t="shared" si="191"/>
        <v>0</v>
      </c>
      <c r="O1258" s="19">
        <f t="shared" si="192"/>
        <v>50</v>
      </c>
      <c r="P1258" s="19">
        <f t="shared" si="193"/>
        <v>16.5</v>
      </c>
      <c r="Q1258" s="20">
        <f t="shared" si="194"/>
        <v>18.725000000000001</v>
      </c>
      <c r="R1258" s="20">
        <f t="shared" si="195"/>
        <v>26.625</v>
      </c>
      <c r="S1258" s="20">
        <f t="shared" si="196"/>
        <v>23.675000000000001</v>
      </c>
      <c r="T1258" s="20">
        <f t="shared" si="197"/>
        <v>22.875</v>
      </c>
      <c r="U1258" s="19">
        <f t="shared" si="198"/>
        <v>23.008333333333336</v>
      </c>
      <c r="V1258" s="19">
        <f t="shared" si="199"/>
        <v>22.975000000000001</v>
      </c>
    </row>
    <row r="1259" spans="1:22" ht="13.5" x14ac:dyDescent="0.25">
      <c r="A1259" s="3">
        <f>RSI!A1259</f>
        <v>43843</v>
      </c>
      <c r="B1259" s="2">
        <f>RSI!B1259</f>
        <v>4.2</v>
      </c>
      <c r="C1259" s="2">
        <f>RSI!I1259</f>
        <v>36.946012359468639</v>
      </c>
      <c r="D1259" s="2">
        <f>MACD!E1259</f>
        <v>6.6455424184799661E-2</v>
      </c>
      <c r="E1259" s="2">
        <f>MACD!F1259</f>
        <v>4.0128946263826831E-3</v>
      </c>
      <c r="F1259" s="2">
        <f>'Moving Avg'!D1259</f>
        <v>4.2619999999999996</v>
      </c>
      <c r="G1259" s="2">
        <f>'Moving Avg'!F1259</f>
        <v>4.4409999999999998</v>
      </c>
      <c r="H1259" s="2">
        <f>'Moving Avg'!G1259</f>
        <v>4.3279999999999994</v>
      </c>
      <c r="I1259" s="2">
        <f>'Moving Avg'!H1259</f>
        <v>3.8530500000000028</v>
      </c>
      <c r="J1259" s="17" t="str">
        <f>OBV!F1259</f>
        <v>BEARISH</v>
      </c>
      <c r="K1259" s="17" t="str">
        <f>OBV!G1259</f>
        <v>NEUTRAL</v>
      </c>
      <c r="L1259" s="17" t="str">
        <f>OBV!H1259</f>
        <v>CONFIRMED BEARISH</v>
      </c>
      <c r="M1259" s="19">
        <f t="shared" si="190"/>
        <v>25</v>
      </c>
      <c r="N1259" s="19">
        <f t="shared" si="191"/>
        <v>0</v>
      </c>
      <c r="O1259" s="19">
        <f t="shared" si="192"/>
        <v>50</v>
      </c>
      <c r="P1259" s="19">
        <f t="shared" si="193"/>
        <v>16.5</v>
      </c>
      <c r="Q1259" s="20">
        <f t="shared" si="194"/>
        <v>18.725000000000001</v>
      </c>
      <c r="R1259" s="20">
        <f t="shared" si="195"/>
        <v>26.625</v>
      </c>
      <c r="S1259" s="20">
        <f t="shared" si="196"/>
        <v>23.675000000000001</v>
      </c>
      <c r="T1259" s="20">
        <f t="shared" si="197"/>
        <v>22.875</v>
      </c>
      <c r="U1259" s="19">
        <f t="shared" si="198"/>
        <v>23.008333333333336</v>
      </c>
      <c r="V1259" s="19">
        <f t="shared" si="199"/>
        <v>22.975000000000001</v>
      </c>
    </row>
    <row r="1260" spans="1:22" ht="13.5" x14ac:dyDescent="0.25">
      <c r="A1260" s="3">
        <f>RSI!A1260</f>
        <v>43845</v>
      </c>
      <c r="B1260" s="2">
        <f>RSI!B1260</f>
        <v>4.24</v>
      </c>
      <c r="C1260" s="2">
        <f>RSI!I1260</f>
        <v>40.330988892767941</v>
      </c>
      <c r="D1260" s="2">
        <f>MACD!E1260</f>
        <v>0.11380399324538182</v>
      </c>
      <c r="E1260" s="2">
        <f>MACD!F1260</f>
        <v>2.5971114350182511E-2</v>
      </c>
      <c r="F1260" s="2">
        <f>'Moving Avg'!D1260</f>
        <v>4.2399999999999993</v>
      </c>
      <c r="G1260" s="2">
        <f>'Moving Avg'!F1260</f>
        <v>4.4309999999999992</v>
      </c>
      <c r="H1260" s="2">
        <f>'Moving Avg'!G1260</f>
        <v>4.3327999999999989</v>
      </c>
      <c r="I1260" s="2">
        <f>'Moving Avg'!H1260</f>
        <v>3.855050000000003</v>
      </c>
      <c r="J1260" s="17" t="str">
        <f>OBV!F1260</f>
        <v>BULLISH</v>
      </c>
      <c r="K1260" s="17" t="str">
        <f>OBV!G1260</f>
        <v>NEUTRAL</v>
      </c>
      <c r="L1260" s="17" t="str">
        <f>OBV!H1260</f>
        <v>BULLISH DIVERGENCE</v>
      </c>
      <c r="M1260" s="19">
        <f t="shared" si="190"/>
        <v>25</v>
      </c>
      <c r="N1260" s="19">
        <f t="shared" si="191"/>
        <v>0</v>
      </c>
      <c r="O1260" s="19">
        <f t="shared" si="192"/>
        <v>50</v>
      </c>
      <c r="P1260" s="19">
        <f t="shared" si="193"/>
        <v>66.5</v>
      </c>
      <c r="Q1260" s="20">
        <f t="shared" si="194"/>
        <v>26.225000000000001</v>
      </c>
      <c r="R1260" s="20">
        <f t="shared" si="195"/>
        <v>39.125</v>
      </c>
      <c r="S1260" s="20">
        <f t="shared" si="196"/>
        <v>46.174999999999997</v>
      </c>
      <c r="T1260" s="20">
        <f t="shared" si="197"/>
        <v>35.375</v>
      </c>
      <c r="U1260" s="19">
        <f t="shared" si="198"/>
        <v>37.174999999999997</v>
      </c>
      <c r="V1260" s="19">
        <f t="shared" si="199"/>
        <v>36.724999999999994</v>
      </c>
    </row>
    <row r="1261" spans="1:22" ht="13.5" x14ac:dyDescent="0.25">
      <c r="A1261" s="3">
        <f>RSI!A1261</f>
        <v>43846</v>
      </c>
      <c r="B1261" s="2">
        <f>RSI!B1261</f>
        <v>4.1900000000000004</v>
      </c>
      <c r="C1261" s="2">
        <f>RSI!I1261</f>
        <v>37.61283599952673</v>
      </c>
      <c r="D1261" s="2">
        <f>MACD!E1261</f>
        <v>0.15689698617608894</v>
      </c>
      <c r="E1261" s="2">
        <f>MACD!F1261</f>
        <v>5.2156288715363798E-2</v>
      </c>
      <c r="F1261" s="2">
        <f>'Moving Avg'!D1261</f>
        <v>4.22</v>
      </c>
      <c r="G1261" s="2">
        <f>'Moving Avg'!F1261</f>
        <v>4.4180000000000001</v>
      </c>
      <c r="H1261" s="2">
        <f>'Moving Avg'!G1261</f>
        <v>4.3367999999999993</v>
      </c>
      <c r="I1261" s="2">
        <f>'Moving Avg'!H1261</f>
        <v>3.8566000000000025</v>
      </c>
      <c r="J1261" s="17" t="str">
        <f>OBV!F1261</f>
        <v>BEARISH</v>
      </c>
      <c r="K1261" s="17" t="str">
        <f>OBV!G1261</f>
        <v>NEUTRAL</v>
      </c>
      <c r="L1261" s="17" t="str">
        <f>OBV!H1261</f>
        <v>CONFIRMED BEARISH</v>
      </c>
      <c r="M1261" s="19">
        <f t="shared" si="190"/>
        <v>25</v>
      </c>
      <c r="N1261" s="19">
        <f t="shared" si="191"/>
        <v>0</v>
      </c>
      <c r="O1261" s="19">
        <f t="shared" si="192"/>
        <v>50</v>
      </c>
      <c r="P1261" s="19">
        <f t="shared" si="193"/>
        <v>16.5</v>
      </c>
      <c r="Q1261" s="20">
        <f t="shared" si="194"/>
        <v>18.725000000000001</v>
      </c>
      <c r="R1261" s="20">
        <f t="shared" si="195"/>
        <v>26.625</v>
      </c>
      <c r="S1261" s="20">
        <f t="shared" si="196"/>
        <v>23.675000000000001</v>
      </c>
      <c r="T1261" s="20">
        <f t="shared" si="197"/>
        <v>22.875</v>
      </c>
      <c r="U1261" s="19">
        <f t="shared" si="198"/>
        <v>23.008333333333336</v>
      </c>
      <c r="V1261" s="19">
        <f t="shared" si="199"/>
        <v>22.975000000000001</v>
      </c>
    </row>
    <row r="1262" spans="1:22" ht="13.5" x14ac:dyDescent="0.25">
      <c r="A1262" s="3">
        <f>RSI!A1262</f>
        <v>43847</v>
      </c>
      <c r="B1262" s="2">
        <f>RSI!B1262</f>
        <v>4.3</v>
      </c>
      <c r="C1262" s="2">
        <f>RSI!I1262</f>
        <v>46.202982562006959</v>
      </c>
      <c r="D1262" s="2">
        <f>MACD!E1262</f>
        <v>0.18015335401437937</v>
      </c>
      <c r="E1262" s="2">
        <f>MACD!F1262</f>
        <v>7.7755701775166913E-2</v>
      </c>
      <c r="F1262" s="2">
        <f>'Moving Avg'!D1262</f>
        <v>4.2260000000000009</v>
      </c>
      <c r="G1262" s="2">
        <f>'Moving Avg'!F1262</f>
        <v>4.4104999999999999</v>
      </c>
      <c r="H1262" s="2">
        <f>'Moving Avg'!G1262</f>
        <v>4.3401999999999994</v>
      </c>
      <c r="I1262" s="2">
        <f>'Moving Avg'!H1262</f>
        <v>3.8591000000000024</v>
      </c>
      <c r="J1262" s="17" t="str">
        <f>OBV!F1262</f>
        <v>BULLISH</v>
      </c>
      <c r="K1262" s="17" t="str">
        <f>OBV!G1262</f>
        <v>NEUTRAL</v>
      </c>
      <c r="L1262" s="17" t="str">
        <f>OBV!H1262</f>
        <v>CONFIRMED BULLISH</v>
      </c>
      <c r="M1262" s="19">
        <f t="shared" si="190"/>
        <v>25</v>
      </c>
      <c r="N1262" s="19">
        <f t="shared" si="191"/>
        <v>0</v>
      </c>
      <c r="O1262" s="19">
        <f t="shared" si="192"/>
        <v>50</v>
      </c>
      <c r="P1262" s="19">
        <f t="shared" si="193"/>
        <v>83.5</v>
      </c>
      <c r="Q1262" s="20">
        <f t="shared" si="194"/>
        <v>28.774999999999999</v>
      </c>
      <c r="R1262" s="20">
        <f t="shared" si="195"/>
        <v>43.375</v>
      </c>
      <c r="S1262" s="20">
        <f t="shared" si="196"/>
        <v>53.825000000000003</v>
      </c>
      <c r="T1262" s="20">
        <f t="shared" si="197"/>
        <v>39.625</v>
      </c>
      <c r="U1262" s="19">
        <f t="shared" si="198"/>
        <v>41.991666666666667</v>
      </c>
      <c r="V1262" s="19">
        <f t="shared" si="199"/>
        <v>41.400000000000006</v>
      </c>
    </row>
    <row r="1263" spans="1:22" ht="13.5" x14ac:dyDescent="0.25">
      <c r="A1263" s="3">
        <f>RSI!A1263</f>
        <v>43850</v>
      </c>
      <c r="B1263" s="2">
        <f>RSI!B1263</f>
        <v>4.3</v>
      </c>
      <c r="C1263" s="2">
        <f>RSI!I1263</f>
        <v>46.202982562006952</v>
      </c>
      <c r="D1263" s="2">
        <f>MACD!E1263</f>
        <v>0.18019576922655212</v>
      </c>
      <c r="E1263" s="2">
        <f>MACD!F1263</f>
        <v>9.8243715265443954E-2</v>
      </c>
      <c r="F1263" s="2">
        <f>'Moving Avg'!D1263</f>
        <v>4.2460000000000004</v>
      </c>
      <c r="G1263" s="2">
        <f>'Moving Avg'!F1263</f>
        <v>4.4054999999999991</v>
      </c>
      <c r="H1263" s="2">
        <f>'Moving Avg'!G1263</f>
        <v>4.3447999999999993</v>
      </c>
      <c r="I1263" s="2">
        <f>'Moving Avg'!H1263</f>
        <v>3.8623000000000025</v>
      </c>
      <c r="J1263" s="17" t="str">
        <f>OBV!F1263</f>
        <v>BULLISH</v>
      </c>
      <c r="K1263" s="17" t="str">
        <f>OBV!G1263</f>
        <v>NEUTRAL</v>
      </c>
      <c r="L1263" s="17" t="str">
        <f>OBV!H1263</f>
        <v>CONFIRMED BULLISH</v>
      </c>
      <c r="M1263" s="19">
        <f t="shared" si="190"/>
        <v>25</v>
      </c>
      <c r="N1263" s="19">
        <f t="shared" si="191"/>
        <v>0</v>
      </c>
      <c r="O1263" s="19">
        <f t="shared" si="192"/>
        <v>50</v>
      </c>
      <c r="P1263" s="19">
        <f t="shared" si="193"/>
        <v>83.5</v>
      </c>
      <c r="Q1263" s="20">
        <f t="shared" si="194"/>
        <v>28.774999999999999</v>
      </c>
      <c r="R1263" s="20">
        <f t="shared" si="195"/>
        <v>43.375</v>
      </c>
      <c r="S1263" s="20">
        <f t="shared" si="196"/>
        <v>53.825000000000003</v>
      </c>
      <c r="T1263" s="20">
        <f t="shared" si="197"/>
        <v>39.625</v>
      </c>
      <c r="U1263" s="19">
        <f t="shared" si="198"/>
        <v>41.991666666666667</v>
      </c>
      <c r="V1263" s="19">
        <f t="shared" si="199"/>
        <v>41.400000000000006</v>
      </c>
    </row>
    <row r="1264" spans="1:22" ht="13.5" x14ac:dyDescent="0.25">
      <c r="A1264" s="3">
        <f>RSI!A1264</f>
        <v>43851</v>
      </c>
      <c r="B1264" s="2">
        <f>RSI!B1264</f>
        <v>4.29</v>
      </c>
      <c r="C1264" s="2">
        <f>RSI!I1264</f>
        <v>45.541843799138562</v>
      </c>
      <c r="D1264" s="2">
        <f>MACD!E1264</f>
        <v>0.17669400599704055</v>
      </c>
      <c r="E1264" s="2">
        <f>MACD!F1264</f>
        <v>0.11393377341176328</v>
      </c>
      <c r="F1264" s="2">
        <f>'Moving Avg'!D1264</f>
        <v>4.2640000000000002</v>
      </c>
      <c r="G1264" s="2">
        <f>'Moving Avg'!F1264</f>
        <v>4.3999999999999995</v>
      </c>
      <c r="H1264" s="2">
        <f>'Moving Avg'!G1264</f>
        <v>4.3491999999999997</v>
      </c>
      <c r="I1264" s="2">
        <f>'Moving Avg'!H1264</f>
        <v>3.8655000000000026</v>
      </c>
      <c r="J1264" s="17" t="str">
        <f>OBV!F1264</f>
        <v>BULLISH</v>
      </c>
      <c r="K1264" s="17" t="str">
        <f>OBV!G1264</f>
        <v>NEUTRAL</v>
      </c>
      <c r="L1264" s="17" t="str">
        <f>OBV!H1264</f>
        <v>CONFIRMED BULLISH</v>
      </c>
      <c r="M1264" s="19">
        <f t="shared" si="190"/>
        <v>25</v>
      </c>
      <c r="N1264" s="19">
        <f t="shared" si="191"/>
        <v>0</v>
      </c>
      <c r="O1264" s="19">
        <f t="shared" si="192"/>
        <v>50</v>
      </c>
      <c r="P1264" s="19">
        <f t="shared" si="193"/>
        <v>83.5</v>
      </c>
      <c r="Q1264" s="20">
        <f t="shared" si="194"/>
        <v>28.774999999999999</v>
      </c>
      <c r="R1264" s="20">
        <f t="shared" si="195"/>
        <v>43.375</v>
      </c>
      <c r="S1264" s="20">
        <f t="shared" si="196"/>
        <v>53.825000000000003</v>
      </c>
      <c r="T1264" s="20">
        <f t="shared" si="197"/>
        <v>39.625</v>
      </c>
      <c r="U1264" s="19">
        <f t="shared" si="198"/>
        <v>41.991666666666667</v>
      </c>
      <c r="V1264" s="19">
        <f t="shared" si="199"/>
        <v>41.400000000000006</v>
      </c>
    </row>
    <row r="1265" spans="1:22" ht="13.5" x14ac:dyDescent="0.25">
      <c r="A1265" s="3">
        <f>RSI!A1265</f>
        <v>43852</v>
      </c>
      <c r="B1265" s="2">
        <f>RSI!B1265</f>
        <v>4.28</v>
      </c>
      <c r="C1265" s="2">
        <f>RSI!I1265</f>
        <v>44.850687301624305</v>
      </c>
      <c r="D1265" s="2">
        <f>MACD!E1265</f>
        <v>0.15484283530728504</v>
      </c>
      <c r="E1265" s="2">
        <f>MACD!F1265</f>
        <v>0.12211558579086763</v>
      </c>
      <c r="F1265" s="2">
        <f>'Moving Avg'!D1265</f>
        <v>4.2720000000000002</v>
      </c>
      <c r="G1265" s="2">
        <f>'Moving Avg'!F1265</f>
        <v>4.395999999999999</v>
      </c>
      <c r="H1265" s="2">
        <f>'Moving Avg'!G1265</f>
        <v>4.3540000000000001</v>
      </c>
      <c r="I1265" s="2">
        <f>'Moving Avg'!H1265</f>
        <v>3.8686500000000019</v>
      </c>
      <c r="J1265" s="17" t="str">
        <f>OBV!F1265</f>
        <v>BEARISH</v>
      </c>
      <c r="K1265" s="17" t="str">
        <f>OBV!G1265</f>
        <v>NEUTRAL</v>
      </c>
      <c r="L1265" s="17" t="str">
        <f>OBV!H1265</f>
        <v>BEARISH DIVERGENCE</v>
      </c>
      <c r="M1265" s="19">
        <f t="shared" si="190"/>
        <v>25</v>
      </c>
      <c r="N1265" s="19">
        <f t="shared" si="191"/>
        <v>0</v>
      </c>
      <c r="O1265" s="19">
        <f t="shared" si="192"/>
        <v>50</v>
      </c>
      <c r="P1265" s="19">
        <f t="shared" si="193"/>
        <v>16.5</v>
      </c>
      <c r="Q1265" s="20">
        <f t="shared" si="194"/>
        <v>18.725000000000001</v>
      </c>
      <c r="R1265" s="20">
        <f t="shared" si="195"/>
        <v>26.625</v>
      </c>
      <c r="S1265" s="20">
        <f t="shared" si="196"/>
        <v>23.675000000000001</v>
      </c>
      <c r="T1265" s="20">
        <f t="shared" si="197"/>
        <v>22.875</v>
      </c>
      <c r="U1265" s="19">
        <f t="shared" si="198"/>
        <v>23.008333333333336</v>
      </c>
      <c r="V1265" s="19">
        <f t="shared" si="199"/>
        <v>22.975000000000001</v>
      </c>
    </row>
    <row r="1266" spans="1:22" ht="13.5" x14ac:dyDescent="0.25">
      <c r="A1266" s="3">
        <f>RSI!A1266</f>
        <v>43853</v>
      </c>
      <c r="B1266" s="2">
        <f>RSI!B1266</f>
        <v>4.29</v>
      </c>
      <c r="C1266" s="2">
        <f>RSI!I1266</f>
        <v>45.737536897880219</v>
      </c>
      <c r="D1266" s="2">
        <f>MACD!E1266</f>
        <v>0.1267845923417239</v>
      </c>
      <c r="E1266" s="2">
        <f>MACD!F1266</f>
        <v>0.1230493871010389</v>
      </c>
      <c r="F1266" s="2">
        <f>'Moving Avg'!D1266</f>
        <v>4.2919999999999998</v>
      </c>
      <c r="G1266" s="2">
        <f>'Moving Avg'!F1266</f>
        <v>4.3880000000000008</v>
      </c>
      <c r="H1266" s="2">
        <f>'Moving Avg'!G1266</f>
        <v>4.359799999999999</v>
      </c>
      <c r="I1266" s="2">
        <f>'Moving Avg'!H1266</f>
        <v>3.8714000000000017</v>
      </c>
      <c r="J1266" s="17" t="str">
        <f>OBV!F1266</f>
        <v>BULLISH</v>
      </c>
      <c r="K1266" s="17" t="str">
        <f>OBV!G1266</f>
        <v>NEUTRAL</v>
      </c>
      <c r="L1266" s="17" t="str">
        <f>OBV!H1266</f>
        <v>CONFIRMED BULLISH</v>
      </c>
      <c r="M1266" s="19">
        <f t="shared" si="190"/>
        <v>25</v>
      </c>
      <c r="N1266" s="19">
        <f t="shared" si="191"/>
        <v>0</v>
      </c>
      <c r="O1266" s="19">
        <f t="shared" si="192"/>
        <v>50</v>
      </c>
      <c r="P1266" s="19">
        <f t="shared" si="193"/>
        <v>83.5</v>
      </c>
      <c r="Q1266" s="20">
        <f t="shared" si="194"/>
        <v>28.774999999999999</v>
      </c>
      <c r="R1266" s="20">
        <f t="shared" si="195"/>
        <v>43.375</v>
      </c>
      <c r="S1266" s="20">
        <f t="shared" si="196"/>
        <v>53.825000000000003</v>
      </c>
      <c r="T1266" s="20">
        <f t="shared" si="197"/>
        <v>39.625</v>
      </c>
      <c r="U1266" s="19">
        <f t="shared" si="198"/>
        <v>41.991666666666667</v>
      </c>
      <c r="V1266" s="19">
        <f t="shared" si="199"/>
        <v>41.400000000000006</v>
      </c>
    </row>
    <row r="1267" spans="1:22" ht="13.5" x14ac:dyDescent="0.25">
      <c r="A1267" s="3">
        <f>RSI!A1267</f>
        <v>43854</v>
      </c>
      <c r="B1267" s="2">
        <f>RSI!B1267</f>
        <v>4.4000000000000004</v>
      </c>
      <c r="C1267" s="2">
        <f>RSI!I1267</f>
        <v>54.420312547251278</v>
      </c>
      <c r="D1267" s="2">
        <f>MACD!E1267</f>
        <v>9.2131728567091287E-2</v>
      </c>
      <c r="E1267" s="2">
        <f>MACD!F1267</f>
        <v>0.11686585539424937</v>
      </c>
      <c r="F1267" s="2">
        <f>'Moving Avg'!D1267</f>
        <v>4.3120000000000003</v>
      </c>
      <c r="G1267" s="2">
        <f>'Moving Avg'!F1267</f>
        <v>4.3840000000000012</v>
      </c>
      <c r="H1267" s="2">
        <f>'Moving Avg'!G1267</f>
        <v>4.3667999999999996</v>
      </c>
      <c r="I1267" s="2">
        <f>'Moving Avg'!H1267</f>
        <v>3.8751500000000014</v>
      </c>
      <c r="J1267" s="17" t="str">
        <f>OBV!F1267</f>
        <v>BULLISH</v>
      </c>
      <c r="K1267" s="17" t="str">
        <f>OBV!G1267</f>
        <v>NEUTRAL</v>
      </c>
      <c r="L1267" s="17" t="str">
        <f>OBV!H1267</f>
        <v>CONFIRMED BULLISH</v>
      </c>
      <c r="M1267" s="19">
        <f t="shared" si="190"/>
        <v>25</v>
      </c>
      <c r="N1267" s="19">
        <f t="shared" si="191"/>
        <v>100</v>
      </c>
      <c r="O1267" s="19">
        <f t="shared" si="192"/>
        <v>50</v>
      </c>
      <c r="P1267" s="19">
        <f t="shared" si="193"/>
        <v>83.5</v>
      </c>
      <c r="Q1267" s="20">
        <f t="shared" si="194"/>
        <v>63.774999999999999</v>
      </c>
      <c r="R1267" s="20">
        <f t="shared" si="195"/>
        <v>63.375</v>
      </c>
      <c r="S1267" s="20">
        <f t="shared" si="196"/>
        <v>68.825000000000003</v>
      </c>
      <c r="T1267" s="20">
        <f t="shared" si="197"/>
        <v>64.625</v>
      </c>
      <c r="U1267" s="19">
        <f t="shared" si="198"/>
        <v>65.325000000000003</v>
      </c>
      <c r="V1267" s="19">
        <f t="shared" si="199"/>
        <v>65.150000000000006</v>
      </c>
    </row>
    <row r="1268" spans="1:22" ht="13.5" x14ac:dyDescent="0.25">
      <c r="A1268" s="3">
        <f>RSI!A1268</f>
        <v>43857</v>
      </c>
      <c r="B1268" s="2">
        <f>RSI!B1268</f>
        <v>4.4000000000000004</v>
      </c>
      <c r="C1268" s="2">
        <f>RSI!I1268</f>
        <v>54.420312547251278</v>
      </c>
      <c r="D1268" s="2">
        <f>MACD!E1268</f>
        <v>5.168140249218478E-2</v>
      </c>
      <c r="E1268" s="2">
        <f>MACD!F1268</f>
        <v>0.10382896481383647</v>
      </c>
      <c r="F1268" s="2">
        <f>'Moving Avg'!D1268</f>
        <v>4.331999999999999</v>
      </c>
      <c r="G1268" s="2">
        <f>'Moving Avg'!F1268</f>
        <v>4.3790000000000013</v>
      </c>
      <c r="H1268" s="2">
        <f>'Moving Avg'!G1268</f>
        <v>4.3735999999999997</v>
      </c>
      <c r="I1268" s="2">
        <f>'Moving Avg'!H1268</f>
        <v>3.8789000000000011</v>
      </c>
      <c r="J1268" s="17" t="str">
        <f>OBV!F1268</f>
        <v>BULLISH</v>
      </c>
      <c r="K1268" s="17" t="str">
        <f>OBV!G1268</f>
        <v>NEUTRAL</v>
      </c>
      <c r="L1268" s="17" t="str">
        <f>OBV!H1268</f>
        <v>CONFIRMED BULLISH</v>
      </c>
      <c r="M1268" s="19">
        <f t="shared" si="190"/>
        <v>25</v>
      </c>
      <c r="N1268" s="19">
        <f t="shared" si="191"/>
        <v>100</v>
      </c>
      <c r="O1268" s="19">
        <f t="shared" si="192"/>
        <v>50</v>
      </c>
      <c r="P1268" s="19">
        <f t="shared" si="193"/>
        <v>83.5</v>
      </c>
      <c r="Q1268" s="20">
        <f t="shared" si="194"/>
        <v>63.774999999999999</v>
      </c>
      <c r="R1268" s="20">
        <f t="shared" si="195"/>
        <v>63.375</v>
      </c>
      <c r="S1268" s="20">
        <f t="shared" si="196"/>
        <v>68.825000000000003</v>
      </c>
      <c r="T1268" s="20">
        <f t="shared" si="197"/>
        <v>64.625</v>
      </c>
      <c r="U1268" s="19">
        <f t="shared" si="198"/>
        <v>65.325000000000003</v>
      </c>
      <c r="V1268" s="19">
        <f t="shared" si="199"/>
        <v>65.150000000000006</v>
      </c>
    </row>
    <row r="1269" spans="1:22" ht="13.5" x14ac:dyDescent="0.25">
      <c r="A1269" s="3">
        <f>RSI!A1269</f>
        <v>43858</v>
      </c>
      <c r="B1269" s="2">
        <f>RSI!B1269</f>
        <v>4.4000000000000004</v>
      </c>
      <c r="C1269" s="2">
        <f>RSI!I1269</f>
        <v>54.420312547251271</v>
      </c>
      <c r="D1269" s="2">
        <f>MACD!E1269</f>
        <v>1.7121387447830649E-2</v>
      </c>
      <c r="E1269" s="2">
        <f>MACD!F1269</f>
        <v>8.6487449340635306E-2</v>
      </c>
      <c r="F1269" s="2">
        <f>'Moving Avg'!D1269</f>
        <v>4.354000000000001</v>
      </c>
      <c r="G1269" s="2">
        <f>'Moving Avg'!F1269</f>
        <v>4.370000000000001</v>
      </c>
      <c r="H1269" s="2">
        <f>'Moving Avg'!G1269</f>
        <v>4.3795999999999999</v>
      </c>
      <c r="I1269" s="2">
        <f>'Moving Avg'!H1269</f>
        <v>3.8828500000000012</v>
      </c>
      <c r="J1269" s="17" t="str">
        <f>OBV!F1269</f>
        <v>BULLISH</v>
      </c>
      <c r="K1269" s="17" t="str">
        <f>OBV!G1269</f>
        <v>NEUTRAL</v>
      </c>
      <c r="L1269" s="17" t="str">
        <f>OBV!H1269</f>
        <v>CONFIRMED BULLISH</v>
      </c>
      <c r="M1269" s="19">
        <f t="shared" si="190"/>
        <v>25</v>
      </c>
      <c r="N1269" s="19">
        <f t="shared" si="191"/>
        <v>100</v>
      </c>
      <c r="O1269" s="19">
        <f t="shared" si="192"/>
        <v>50</v>
      </c>
      <c r="P1269" s="19">
        <f t="shared" si="193"/>
        <v>83.5</v>
      </c>
      <c r="Q1269" s="20">
        <f t="shared" si="194"/>
        <v>63.774999999999999</v>
      </c>
      <c r="R1269" s="20">
        <f t="shared" si="195"/>
        <v>63.375</v>
      </c>
      <c r="S1269" s="20">
        <f t="shared" si="196"/>
        <v>68.825000000000003</v>
      </c>
      <c r="T1269" s="20">
        <f t="shared" si="197"/>
        <v>64.625</v>
      </c>
      <c r="U1269" s="19">
        <f t="shared" si="198"/>
        <v>65.325000000000003</v>
      </c>
      <c r="V1269" s="19">
        <f t="shared" si="199"/>
        <v>65.150000000000006</v>
      </c>
    </row>
    <row r="1270" spans="1:22" ht="13.5" x14ac:dyDescent="0.25">
      <c r="A1270" s="3">
        <f>RSI!A1270</f>
        <v>43859</v>
      </c>
      <c r="B1270" s="2">
        <f>RSI!B1270</f>
        <v>4.38</v>
      </c>
      <c r="C1270" s="2">
        <f>RSI!I1270</f>
        <v>52.512171752604921</v>
      </c>
      <c r="D1270" s="2">
        <f>MACD!E1270</f>
        <v>-4.7945375863251982E-3</v>
      </c>
      <c r="E1270" s="2">
        <f>MACD!F1270</f>
        <v>6.8231051955243205E-2</v>
      </c>
      <c r="F1270" s="2">
        <f>'Moving Avg'!D1270</f>
        <v>4.3740000000000006</v>
      </c>
      <c r="G1270" s="2">
        <f>'Moving Avg'!F1270</f>
        <v>4.3545000000000007</v>
      </c>
      <c r="H1270" s="2">
        <f>'Moving Avg'!G1270</f>
        <v>4.3844000000000003</v>
      </c>
      <c r="I1270" s="2">
        <f>'Moving Avg'!H1270</f>
        <v>3.8867000000000012</v>
      </c>
      <c r="J1270" s="17" t="str">
        <f>OBV!F1270</f>
        <v>BULLISH</v>
      </c>
      <c r="K1270" s="17" t="str">
        <f>OBV!G1270</f>
        <v>NEUTRAL</v>
      </c>
      <c r="L1270" s="17" t="str">
        <f>OBV!H1270</f>
        <v>CONFIRMED BULLISH</v>
      </c>
      <c r="M1270" s="19">
        <f t="shared" si="190"/>
        <v>25</v>
      </c>
      <c r="N1270" s="19">
        <f t="shared" si="191"/>
        <v>100</v>
      </c>
      <c r="O1270" s="19">
        <f t="shared" si="192"/>
        <v>50</v>
      </c>
      <c r="P1270" s="19">
        <f t="shared" si="193"/>
        <v>83.5</v>
      </c>
      <c r="Q1270" s="20">
        <f t="shared" si="194"/>
        <v>63.774999999999999</v>
      </c>
      <c r="R1270" s="20">
        <f t="shared" si="195"/>
        <v>63.375</v>
      </c>
      <c r="S1270" s="20">
        <f t="shared" si="196"/>
        <v>68.825000000000003</v>
      </c>
      <c r="T1270" s="20">
        <f t="shared" si="197"/>
        <v>64.625</v>
      </c>
      <c r="U1270" s="19">
        <f t="shared" si="198"/>
        <v>65.325000000000003</v>
      </c>
      <c r="V1270" s="19">
        <f t="shared" si="199"/>
        <v>65.150000000000006</v>
      </c>
    </row>
    <row r="1271" spans="1:22" ht="13.5" x14ac:dyDescent="0.25">
      <c r="A1271" s="3">
        <f>RSI!A1271</f>
        <v>43860</v>
      </c>
      <c r="B1271" s="2">
        <f>RSI!B1271</f>
        <v>4.3</v>
      </c>
      <c r="C1271" s="2">
        <f>RSI!I1271</f>
        <v>45.621471633949213</v>
      </c>
      <c r="D1271" s="2">
        <f>MACD!E1271</f>
        <v>-2.5272318879907552E-2</v>
      </c>
      <c r="E1271" s="2">
        <f>MACD!F1271</f>
        <v>4.9530377788213058E-2</v>
      </c>
      <c r="F1271" s="2">
        <f>'Moving Avg'!D1271</f>
        <v>4.3760000000000003</v>
      </c>
      <c r="G1271" s="2">
        <f>'Moving Avg'!F1271</f>
        <v>4.3355000000000006</v>
      </c>
      <c r="H1271" s="2">
        <f>'Moving Avg'!G1271</f>
        <v>4.3869999999999996</v>
      </c>
      <c r="I1271" s="2">
        <f>'Moving Avg'!H1271</f>
        <v>3.890200000000001</v>
      </c>
      <c r="J1271" s="17" t="str">
        <f>OBV!F1271</f>
        <v>BULLISH</v>
      </c>
      <c r="K1271" s="17" t="str">
        <f>OBV!G1271</f>
        <v>NEUTRAL</v>
      </c>
      <c r="L1271" s="17" t="str">
        <f>OBV!H1271</f>
        <v>CONFIRMED BULLISH</v>
      </c>
      <c r="M1271" s="19">
        <f t="shared" si="190"/>
        <v>25</v>
      </c>
      <c r="N1271" s="19">
        <f t="shared" si="191"/>
        <v>100</v>
      </c>
      <c r="O1271" s="19">
        <f t="shared" si="192"/>
        <v>50</v>
      </c>
      <c r="P1271" s="19">
        <f t="shared" si="193"/>
        <v>83.5</v>
      </c>
      <c r="Q1271" s="20">
        <f t="shared" si="194"/>
        <v>63.774999999999999</v>
      </c>
      <c r="R1271" s="20">
        <f t="shared" si="195"/>
        <v>63.375</v>
      </c>
      <c r="S1271" s="20">
        <f t="shared" si="196"/>
        <v>68.825000000000003</v>
      </c>
      <c r="T1271" s="20">
        <f t="shared" si="197"/>
        <v>64.625</v>
      </c>
      <c r="U1271" s="19">
        <f t="shared" si="198"/>
        <v>65.325000000000003</v>
      </c>
      <c r="V1271" s="19">
        <f t="shared" si="199"/>
        <v>65.150000000000006</v>
      </c>
    </row>
    <row r="1272" spans="1:22" ht="13.5" x14ac:dyDescent="0.25">
      <c r="A1272" s="3">
        <f>RSI!A1272</f>
        <v>43861</v>
      </c>
      <c r="B1272" s="2">
        <f>RSI!B1272</f>
        <v>4.4000000000000004</v>
      </c>
      <c r="C1272" s="2">
        <f>RSI!I1272</f>
        <v>53.78504980677252</v>
      </c>
      <c r="D1272" s="2">
        <f>MACD!E1272</f>
        <v>-3.2766052726675099E-2</v>
      </c>
      <c r="E1272" s="2">
        <f>MACD!F1272</f>
        <v>3.3071091685235435E-2</v>
      </c>
      <c r="F1272" s="2">
        <f>'Moving Avg'!D1272</f>
        <v>4.3760000000000003</v>
      </c>
      <c r="G1272" s="2">
        <f>'Moving Avg'!F1272</f>
        <v>4.3235000000000001</v>
      </c>
      <c r="H1272" s="2">
        <f>'Moving Avg'!G1272</f>
        <v>4.3916000000000004</v>
      </c>
      <c r="I1272" s="2">
        <f>'Moving Avg'!H1272</f>
        <v>3.8942000000000005</v>
      </c>
      <c r="J1272" s="17" t="str">
        <f>OBV!F1272</f>
        <v>BEARISH</v>
      </c>
      <c r="K1272" s="17" t="str">
        <f>OBV!G1272</f>
        <v>NEUTRAL</v>
      </c>
      <c r="L1272" s="17" t="str">
        <f>OBV!H1272</f>
        <v>NEUTRAL</v>
      </c>
      <c r="M1272" s="19">
        <f t="shared" si="190"/>
        <v>25</v>
      </c>
      <c r="N1272" s="19">
        <f t="shared" si="191"/>
        <v>100</v>
      </c>
      <c r="O1272" s="19">
        <f t="shared" si="192"/>
        <v>50</v>
      </c>
      <c r="P1272" s="19">
        <f t="shared" si="193"/>
        <v>16.5</v>
      </c>
      <c r="Q1272" s="20">
        <f t="shared" si="194"/>
        <v>53.725000000000001</v>
      </c>
      <c r="R1272" s="20">
        <f t="shared" si="195"/>
        <v>46.625</v>
      </c>
      <c r="S1272" s="20">
        <f t="shared" si="196"/>
        <v>38.674999999999997</v>
      </c>
      <c r="T1272" s="20">
        <f t="shared" si="197"/>
        <v>47.875</v>
      </c>
      <c r="U1272" s="19">
        <f t="shared" si="198"/>
        <v>46.341666666666661</v>
      </c>
      <c r="V1272" s="19">
        <f t="shared" si="199"/>
        <v>46.724999999999994</v>
      </c>
    </row>
    <row r="1273" spans="1:22" ht="13.5" x14ac:dyDescent="0.25">
      <c r="A1273" s="3">
        <f>RSI!A1273</f>
        <v>43864</v>
      </c>
      <c r="B1273" s="2">
        <f>RSI!B1273</f>
        <v>4.4400000000000004</v>
      </c>
      <c r="C1273" s="2">
        <f>RSI!I1273</f>
        <v>56.592199429851426</v>
      </c>
      <c r="D1273" s="2">
        <f>MACD!E1273</f>
        <v>-4.2366373515719147E-2</v>
      </c>
      <c r="E1273" s="2">
        <f>MACD!F1273</f>
        <v>1.7983598645044521E-2</v>
      </c>
      <c r="F1273" s="2">
        <f>'Moving Avg'!D1273</f>
        <v>4.3840000000000012</v>
      </c>
      <c r="G1273" s="2">
        <f>'Moving Avg'!F1273</f>
        <v>4.3199999999999994</v>
      </c>
      <c r="H1273" s="2">
        <f>'Moving Avg'!G1273</f>
        <v>4.3959999999999999</v>
      </c>
      <c r="I1273" s="2">
        <f>'Moving Avg'!H1273</f>
        <v>3.898400000000001</v>
      </c>
      <c r="J1273" s="17" t="str">
        <f>OBV!F1273</f>
        <v>BULLISH</v>
      </c>
      <c r="K1273" s="17" t="str">
        <f>OBV!G1273</f>
        <v>NEUTRAL</v>
      </c>
      <c r="L1273" s="17" t="str">
        <f>OBV!H1273</f>
        <v>CONFIRMED BULLISH</v>
      </c>
      <c r="M1273" s="19">
        <f t="shared" si="190"/>
        <v>25</v>
      </c>
      <c r="N1273" s="19">
        <f t="shared" si="191"/>
        <v>100</v>
      </c>
      <c r="O1273" s="19">
        <f t="shared" si="192"/>
        <v>50</v>
      </c>
      <c r="P1273" s="19">
        <f t="shared" si="193"/>
        <v>83.5</v>
      </c>
      <c r="Q1273" s="20">
        <f t="shared" si="194"/>
        <v>63.774999999999999</v>
      </c>
      <c r="R1273" s="20">
        <f t="shared" si="195"/>
        <v>63.375</v>
      </c>
      <c r="S1273" s="20">
        <f t="shared" si="196"/>
        <v>68.825000000000003</v>
      </c>
      <c r="T1273" s="20">
        <f t="shared" si="197"/>
        <v>64.625</v>
      </c>
      <c r="U1273" s="19">
        <f t="shared" si="198"/>
        <v>65.325000000000003</v>
      </c>
      <c r="V1273" s="19">
        <f t="shared" si="199"/>
        <v>65.150000000000006</v>
      </c>
    </row>
    <row r="1274" spans="1:22" ht="13.5" x14ac:dyDescent="0.25">
      <c r="A1274" s="3">
        <f>RSI!A1274</f>
        <v>43865</v>
      </c>
      <c r="B1274" s="2">
        <f>RSI!B1274</f>
        <v>4.4000000000000004</v>
      </c>
      <c r="C1274" s="2">
        <f>RSI!I1274</f>
        <v>53.117589069163131</v>
      </c>
      <c r="D1274" s="2">
        <f>MACD!E1274</f>
        <v>-4.9576124863081716E-2</v>
      </c>
      <c r="E1274" s="2">
        <f>MACD!F1274</f>
        <v>4.471653943419274E-3</v>
      </c>
      <c r="F1274" s="2">
        <f>'Moving Avg'!D1274</f>
        <v>4.3840000000000003</v>
      </c>
      <c r="G1274" s="2">
        <f>'Moving Avg'!F1274</f>
        <v>4.3159999999999998</v>
      </c>
      <c r="H1274" s="2">
        <f>'Moving Avg'!G1274</f>
        <v>4.3970000000000011</v>
      </c>
      <c r="I1274" s="2">
        <f>'Moving Avg'!H1274</f>
        <v>3.9026000000000005</v>
      </c>
      <c r="J1274" s="17" t="str">
        <f>OBV!F1274</f>
        <v>BEARISH</v>
      </c>
      <c r="K1274" s="17" t="str">
        <f>OBV!G1274</f>
        <v>NEUTRAL</v>
      </c>
      <c r="L1274" s="17" t="str">
        <f>OBV!H1274</f>
        <v>NEUTRAL</v>
      </c>
      <c r="M1274" s="19">
        <f t="shared" si="190"/>
        <v>25</v>
      </c>
      <c r="N1274" s="19">
        <f t="shared" si="191"/>
        <v>100</v>
      </c>
      <c r="O1274" s="19">
        <f t="shared" si="192"/>
        <v>50</v>
      </c>
      <c r="P1274" s="19">
        <f t="shared" si="193"/>
        <v>16.5</v>
      </c>
      <c r="Q1274" s="20">
        <f t="shared" si="194"/>
        <v>53.725000000000001</v>
      </c>
      <c r="R1274" s="20">
        <f t="shared" si="195"/>
        <v>46.625</v>
      </c>
      <c r="S1274" s="20">
        <f t="shared" si="196"/>
        <v>38.674999999999997</v>
      </c>
      <c r="T1274" s="20">
        <f t="shared" si="197"/>
        <v>47.875</v>
      </c>
      <c r="U1274" s="19">
        <f t="shared" si="198"/>
        <v>46.341666666666661</v>
      </c>
      <c r="V1274" s="19">
        <f t="shared" si="199"/>
        <v>46.724999999999994</v>
      </c>
    </row>
    <row r="1275" spans="1:22" ht="13.5" x14ac:dyDescent="0.25">
      <c r="A1275" s="3">
        <f>RSI!A1275</f>
        <v>43866</v>
      </c>
      <c r="B1275" s="2">
        <f>RSI!B1275</f>
        <v>4.3</v>
      </c>
      <c r="C1275" s="2">
        <f>RSI!I1275</f>
        <v>45.582738520963375</v>
      </c>
      <c r="D1275" s="2">
        <f>MACD!E1275</f>
        <v>-5.0044435749327931E-2</v>
      </c>
      <c r="E1275" s="2">
        <f>MACD!F1275</f>
        <v>-6.431563995130167E-3</v>
      </c>
      <c r="F1275" s="2">
        <f>'Moving Avg'!D1275</f>
        <v>4.3680000000000003</v>
      </c>
      <c r="G1275" s="2">
        <f>'Moving Avg'!F1275</f>
        <v>4.3134999999999994</v>
      </c>
      <c r="H1275" s="2">
        <f>'Moving Avg'!G1275</f>
        <v>4.3934000000000006</v>
      </c>
      <c r="I1275" s="2">
        <f>'Moving Avg'!H1275</f>
        <v>3.9055</v>
      </c>
      <c r="J1275" s="17" t="str">
        <f>OBV!F1275</f>
        <v>BEARISH</v>
      </c>
      <c r="K1275" s="17" t="str">
        <f>OBV!G1275</f>
        <v>NEUTRAL</v>
      </c>
      <c r="L1275" s="17" t="str">
        <f>OBV!H1275</f>
        <v>CONFIRMED BEARISH</v>
      </c>
      <c r="M1275" s="19">
        <f t="shared" si="190"/>
        <v>25</v>
      </c>
      <c r="N1275" s="19">
        <f t="shared" si="191"/>
        <v>100</v>
      </c>
      <c r="O1275" s="19">
        <f t="shared" si="192"/>
        <v>50</v>
      </c>
      <c r="P1275" s="19">
        <f t="shared" si="193"/>
        <v>16.5</v>
      </c>
      <c r="Q1275" s="20">
        <f t="shared" si="194"/>
        <v>53.725000000000001</v>
      </c>
      <c r="R1275" s="20">
        <f t="shared" si="195"/>
        <v>46.625</v>
      </c>
      <c r="S1275" s="20">
        <f t="shared" si="196"/>
        <v>38.674999999999997</v>
      </c>
      <c r="T1275" s="20">
        <f t="shared" si="197"/>
        <v>47.875</v>
      </c>
      <c r="U1275" s="19">
        <f t="shared" si="198"/>
        <v>46.341666666666661</v>
      </c>
      <c r="V1275" s="19">
        <f t="shared" si="199"/>
        <v>46.724999999999994</v>
      </c>
    </row>
    <row r="1276" spans="1:22" ht="13.5" x14ac:dyDescent="0.25">
      <c r="A1276" s="3">
        <f>RSI!A1276</f>
        <v>43867</v>
      </c>
      <c r="B1276" s="2">
        <f>RSI!B1276</f>
        <v>4.38</v>
      </c>
      <c r="C1276" s="2">
        <f>RSI!I1276</f>
        <v>51.508894078434935</v>
      </c>
      <c r="D1276" s="2">
        <f>MACD!E1276</f>
        <v>-5.4456423643117979E-2</v>
      </c>
      <c r="E1276" s="2">
        <f>MACD!F1276</f>
        <v>-1.6036535924727729E-2</v>
      </c>
      <c r="F1276" s="2">
        <f>'Moving Avg'!D1276</f>
        <v>4.3839999999999995</v>
      </c>
      <c r="G1276" s="2">
        <f>'Moving Avg'!F1276</f>
        <v>4.3179999999999996</v>
      </c>
      <c r="H1276" s="2">
        <f>'Moving Avg'!G1276</f>
        <v>4.3914000000000017</v>
      </c>
      <c r="I1276" s="2">
        <f>'Moving Avg'!H1276</f>
        <v>3.9093499999999999</v>
      </c>
      <c r="J1276" s="17" t="str">
        <f>OBV!F1276</f>
        <v>BULLISH</v>
      </c>
      <c r="K1276" s="17" t="str">
        <f>OBV!G1276</f>
        <v>NEUTRAL</v>
      </c>
      <c r="L1276" s="17" t="str">
        <f>OBV!H1276</f>
        <v>CONFIRMED BULLISH</v>
      </c>
      <c r="M1276" s="19">
        <f t="shared" si="190"/>
        <v>25</v>
      </c>
      <c r="N1276" s="19">
        <f t="shared" si="191"/>
        <v>100</v>
      </c>
      <c r="O1276" s="19">
        <f t="shared" si="192"/>
        <v>50</v>
      </c>
      <c r="P1276" s="19">
        <f t="shared" si="193"/>
        <v>83.5</v>
      </c>
      <c r="Q1276" s="20">
        <f t="shared" si="194"/>
        <v>63.774999999999999</v>
      </c>
      <c r="R1276" s="20">
        <f t="shared" si="195"/>
        <v>63.375</v>
      </c>
      <c r="S1276" s="20">
        <f t="shared" si="196"/>
        <v>68.825000000000003</v>
      </c>
      <c r="T1276" s="20">
        <f t="shared" si="197"/>
        <v>64.625</v>
      </c>
      <c r="U1276" s="19">
        <f t="shared" si="198"/>
        <v>65.325000000000003</v>
      </c>
      <c r="V1276" s="19">
        <f t="shared" si="199"/>
        <v>65.150000000000006</v>
      </c>
    </row>
    <row r="1277" spans="1:22" ht="13.5" x14ac:dyDescent="0.25">
      <c r="A1277" s="3">
        <f>RSI!A1277</f>
        <v>43868</v>
      </c>
      <c r="B1277" s="2">
        <f>RSI!B1277</f>
        <v>4.3</v>
      </c>
      <c r="C1277" s="2">
        <f>RSI!I1277</f>
        <v>46.102078525702964</v>
      </c>
      <c r="D1277" s="2">
        <f>MACD!E1277</f>
        <v>-3.5469161467106325E-2</v>
      </c>
      <c r="E1277" s="2">
        <f>MACD!F1277</f>
        <v>-1.9923061033203449E-2</v>
      </c>
      <c r="F1277" s="2">
        <f>'Moving Avg'!D1277</f>
        <v>4.3639999999999999</v>
      </c>
      <c r="G1277" s="2">
        <f>'Moving Avg'!F1277</f>
        <v>4.3194999999999997</v>
      </c>
      <c r="H1277" s="2">
        <f>'Moving Avg'!G1277</f>
        <v>4.386000000000001</v>
      </c>
      <c r="I1277" s="2">
        <f>'Moving Avg'!H1277</f>
        <v>3.9129500000000004</v>
      </c>
      <c r="J1277" s="17" t="str">
        <f>OBV!F1277</f>
        <v>BEARISH</v>
      </c>
      <c r="K1277" s="17" t="str">
        <f>OBV!G1277</f>
        <v>NEUTRAL</v>
      </c>
      <c r="L1277" s="17" t="str">
        <f>OBV!H1277</f>
        <v>CONFIRMED BEARISH</v>
      </c>
      <c r="M1277" s="19">
        <f t="shared" si="190"/>
        <v>25</v>
      </c>
      <c r="N1277" s="19">
        <f t="shared" si="191"/>
        <v>45</v>
      </c>
      <c r="O1277" s="19">
        <f t="shared" si="192"/>
        <v>50</v>
      </c>
      <c r="P1277" s="19">
        <f t="shared" si="193"/>
        <v>16.5</v>
      </c>
      <c r="Q1277" s="20">
        <f t="shared" si="194"/>
        <v>34.475000000000001</v>
      </c>
      <c r="R1277" s="20">
        <f t="shared" si="195"/>
        <v>35.625</v>
      </c>
      <c r="S1277" s="20">
        <f t="shared" si="196"/>
        <v>30.425000000000001</v>
      </c>
      <c r="T1277" s="20">
        <f t="shared" si="197"/>
        <v>34.125</v>
      </c>
      <c r="U1277" s="19">
        <f t="shared" si="198"/>
        <v>33.508333333333333</v>
      </c>
      <c r="V1277" s="19">
        <f t="shared" si="199"/>
        <v>33.662499999999994</v>
      </c>
    </row>
    <row r="1278" spans="1:22" ht="13.5" x14ac:dyDescent="0.25">
      <c r="A1278" s="3">
        <f>RSI!A1278</f>
        <v>43871</v>
      </c>
      <c r="B1278" s="2">
        <f>RSI!B1278</f>
        <v>4.34</v>
      </c>
      <c r="C1278" s="2">
        <f>RSI!I1278</f>
        <v>48.985496999369936</v>
      </c>
      <c r="D1278" s="2">
        <f>MACD!E1278</f>
        <v>-2.2012256212771142E-2</v>
      </c>
      <c r="E1278" s="2">
        <f>MACD!F1278</f>
        <v>-2.0340900069116988E-2</v>
      </c>
      <c r="F1278" s="2">
        <f>'Moving Avg'!D1278</f>
        <v>4.3439999999999994</v>
      </c>
      <c r="G1278" s="2">
        <f>'Moving Avg'!F1278</f>
        <v>4.3265000000000002</v>
      </c>
      <c r="H1278" s="2">
        <f>'Moving Avg'!G1278</f>
        <v>4.3840000000000012</v>
      </c>
      <c r="I1278" s="2">
        <f>'Moving Avg'!H1278</f>
        <v>3.9166000000000003</v>
      </c>
      <c r="J1278" s="17" t="str">
        <f>OBV!F1278</f>
        <v>BEARISH</v>
      </c>
      <c r="K1278" s="17" t="str">
        <f>OBV!G1278</f>
        <v>NEUTRAL</v>
      </c>
      <c r="L1278" s="17" t="str">
        <f>OBV!H1278</f>
        <v>CONFIRMED BEARISH</v>
      </c>
      <c r="M1278" s="19">
        <f t="shared" si="190"/>
        <v>25</v>
      </c>
      <c r="N1278" s="19">
        <f t="shared" si="191"/>
        <v>45</v>
      </c>
      <c r="O1278" s="19">
        <f t="shared" si="192"/>
        <v>50</v>
      </c>
      <c r="P1278" s="19">
        <f t="shared" si="193"/>
        <v>16.5</v>
      </c>
      <c r="Q1278" s="20">
        <f t="shared" si="194"/>
        <v>34.475000000000001</v>
      </c>
      <c r="R1278" s="20">
        <f t="shared" si="195"/>
        <v>35.625</v>
      </c>
      <c r="S1278" s="20">
        <f t="shared" si="196"/>
        <v>30.425000000000001</v>
      </c>
      <c r="T1278" s="20">
        <f t="shared" si="197"/>
        <v>34.125</v>
      </c>
      <c r="U1278" s="19">
        <f t="shared" si="198"/>
        <v>33.508333333333333</v>
      </c>
      <c r="V1278" s="19">
        <f t="shared" si="199"/>
        <v>33.662499999999994</v>
      </c>
    </row>
    <row r="1279" spans="1:22" ht="13.5" x14ac:dyDescent="0.25">
      <c r="A1279" s="3">
        <f>RSI!A1279</f>
        <v>43872</v>
      </c>
      <c r="B1279" s="2">
        <f>RSI!B1279</f>
        <v>4.3</v>
      </c>
      <c r="C1279" s="2">
        <f>RSI!I1279</f>
        <v>46.317034592177279</v>
      </c>
      <c r="D1279" s="2">
        <f>MACD!E1279</f>
        <v>-7.5715212560947265E-3</v>
      </c>
      <c r="E1279" s="2">
        <f>MACD!F1279</f>
        <v>-1.7787024306512536E-2</v>
      </c>
      <c r="F1279" s="2">
        <f>'Moving Avg'!D1279</f>
        <v>4.3239999999999998</v>
      </c>
      <c r="G1279" s="2">
        <f>'Moving Avg'!F1279</f>
        <v>4.3314999999999992</v>
      </c>
      <c r="H1279" s="2">
        <f>'Moving Avg'!G1279</f>
        <v>4.3826000000000018</v>
      </c>
      <c r="I1279" s="2">
        <f>'Moving Avg'!H1279</f>
        <v>3.9197500000000001</v>
      </c>
      <c r="J1279" s="17" t="str">
        <f>OBV!F1279</f>
        <v>BEARISH</v>
      </c>
      <c r="K1279" s="17" t="str">
        <f>OBV!G1279</f>
        <v>NEUTRAL</v>
      </c>
      <c r="L1279" s="17" t="str">
        <f>OBV!H1279</f>
        <v>CONFIRMED BEARISH</v>
      </c>
      <c r="M1279" s="19">
        <f t="shared" si="190"/>
        <v>25</v>
      </c>
      <c r="N1279" s="19">
        <f t="shared" si="191"/>
        <v>0</v>
      </c>
      <c r="O1279" s="19">
        <f t="shared" si="192"/>
        <v>50</v>
      </c>
      <c r="P1279" s="19">
        <f t="shared" si="193"/>
        <v>16.5</v>
      </c>
      <c r="Q1279" s="20">
        <f t="shared" si="194"/>
        <v>18.725000000000001</v>
      </c>
      <c r="R1279" s="20">
        <f t="shared" si="195"/>
        <v>26.625</v>
      </c>
      <c r="S1279" s="20">
        <f t="shared" si="196"/>
        <v>23.675000000000001</v>
      </c>
      <c r="T1279" s="20">
        <f t="shared" si="197"/>
        <v>22.875</v>
      </c>
      <c r="U1279" s="19">
        <f t="shared" si="198"/>
        <v>23.008333333333336</v>
      </c>
      <c r="V1279" s="19">
        <f t="shared" si="199"/>
        <v>22.975000000000001</v>
      </c>
    </row>
    <row r="1280" spans="1:22" ht="13.5" x14ac:dyDescent="0.25">
      <c r="A1280" s="3">
        <f>RSI!A1280</f>
        <v>43873</v>
      </c>
      <c r="B1280" s="2">
        <f>RSI!B1280</f>
        <v>4.28</v>
      </c>
      <c r="C1280" s="2">
        <f>RSI!I1280</f>
        <v>44.997157952888372</v>
      </c>
      <c r="D1280" s="2">
        <f>MACD!E1280</f>
        <v>3.3728895647318069E-3</v>
      </c>
      <c r="E1280" s="2">
        <f>MACD!F1280</f>
        <v>-1.3555041532263667E-2</v>
      </c>
      <c r="F1280" s="2">
        <f>'Moving Avg'!D1280</f>
        <v>4.32</v>
      </c>
      <c r="G1280" s="2">
        <f>'Moving Avg'!F1280</f>
        <v>4.333499999999999</v>
      </c>
      <c r="H1280" s="2">
        <f>'Moving Avg'!G1280</f>
        <v>4.3834000000000017</v>
      </c>
      <c r="I1280" s="2">
        <f>'Moving Avg'!H1280</f>
        <v>3.9229000000000007</v>
      </c>
      <c r="J1280" s="17" t="str">
        <f>OBV!F1280</f>
        <v>BULLISH</v>
      </c>
      <c r="K1280" s="17" t="str">
        <f>OBV!G1280</f>
        <v>NEUTRAL</v>
      </c>
      <c r="L1280" s="17" t="str">
        <f>OBV!H1280</f>
        <v>BULLISH DIVERGENCE</v>
      </c>
      <c r="M1280" s="19">
        <f t="shared" si="190"/>
        <v>25</v>
      </c>
      <c r="N1280" s="19">
        <f t="shared" si="191"/>
        <v>0</v>
      </c>
      <c r="O1280" s="19">
        <f t="shared" si="192"/>
        <v>50</v>
      </c>
      <c r="P1280" s="19">
        <f t="shared" si="193"/>
        <v>66.5</v>
      </c>
      <c r="Q1280" s="20">
        <f t="shared" si="194"/>
        <v>26.225000000000001</v>
      </c>
      <c r="R1280" s="20">
        <f t="shared" si="195"/>
        <v>39.125</v>
      </c>
      <c r="S1280" s="20">
        <f t="shared" si="196"/>
        <v>46.174999999999997</v>
      </c>
      <c r="T1280" s="20">
        <f t="shared" si="197"/>
        <v>35.375</v>
      </c>
      <c r="U1280" s="19">
        <f t="shared" si="198"/>
        <v>37.174999999999997</v>
      </c>
      <c r="V1280" s="19">
        <f t="shared" si="199"/>
        <v>36.724999999999994</v>
      </c>
    </row>
    <row r="1281" spans="1:22" ht="13.5" x14ac:dyDescent="0.25">
      <c r="A1281" s="3">
        <f>RSI!A1281</f>
        <v>43874</v>
      </c>
      <c r="B1281" s="2">
        <f>RSI!B1281</f>
        <v>4.22</v>
      </c>
      <c r="C1281" s="2">
        <f>RSI!I1281</f>
        <v>41.203704192047887</v>
      </c>
      <c r="D1281" s="2">
        <f>MACD!E1281</f>
        <v>5.1854861956961429E-3</v>
      </c>
      <c r="E1281" s="2">
        <f>MACD!F1281</f>
        <v>-9.8069359866717071E-3</v>
      </c>
      <c r="F1281" s="2">
        <f>'Moving Avg'!D1281</f>
        <v>4.2880000000000003</v>
      </c>
      <c r="G1281" s="2">
        <f>'Moving Avg'!F1281</f>
        <v>4.3349999999999991</v>
      </c>
      <c r="H1281" s="2">
        <f>'Moving Avg'!G1281</f>
        <v>4.3810000000000011</v>
      </c>
      <c r="I1281" s="2">
        <f>'Moving Avg'!H1281</f>
        <v>3.9262500000000005</v>
      </c>
      <c r="J1281" s="17" t="str">
        <f>OBV!F1281</f>
        <v>BEARISH</v>
      </c>
      <c r="K1281" s="17" t="str">
        <f>OBV!G1281</f>
        <v>NEUTRAL</v>
      </c>
      <c r="L1281" s="17" t="str">
        <f>OBV!H1281</f>
        <v>CONFIRMED BEARISH</v>
      </c>
      <c r="M1281" s="19">
        <f t="shared" si="190"/>
        <v>25</v>
      </c>
      <c r="N1281" s="19">
        <f t="shared" si="191"/>
        <v>0</v>
      </c>
      <c r="O1281" s="19">
        <f t="shared" si="192"/>
        <v>50</v>
      </c>
      <c r="P1281" s="19">
        <f t="shared" si="193"/>
        <v>16.5</v>
      </c>
      <c r="Q1281" s="20">
        <f t="shared" si="194"/>
        <v>18.725000000000001</v>
      </c>
      <c r="R1281" s="20">
        <f t="shared" si="195"/>
        <v>26.625</v>
      </c>
      <c r="S1281" s="20">
        <f t="shared" si="196"/>
        <v>23.675000000000001</v>
      </c>
      <c r="T1281" s="20">
        <f t="shared" si="197"/>
        <v>22.875</v>
      </c>
      <c r="U1281" s="19">
        <f t="shared" si="198"/>
        <v>23.008333333333336</v>
      </c>
      <c r="V1281" s="19">
        <f t="shared" si="199"/>
        <v>22.975000000000001</v>
      </c>
    </row>
    <row r="1282" spans="1:22" ht="13.5" x14ac:dyDescent="0.25">
      <c r="A1282" s="3">
        <f>RSI!A1282</f>
        <v>43875</v>
      </c>
      <c r="B1282" s="2">
        <f>RSI!B1282</f>
        <v>4.2</v>
      </c>
      <c r="C1282" s="2">
        <f>RSI!I1282</f>
        <v>39.993381258923968</v>
      </c>
      <c r="D1282" s="2">
        <f>MACD!E1282</f>
        <v>2.4324295679265084E-2</v>
      </c>
      <c r="E1282" s="2">
        <f>MACD!F1282</f>
        <v>-2.9806896534843481E-3</v>
      </c>
      <c r="F1282" s="2">
        <f>'Moving Avg'!D1282</f>
        <v>4.2679999999999998</v>
      </c>
      <c r="G1282" s="2">
        <f>'Moving Avg'!F1282</f>
        <v>4.33</v>
      </c>
      <c r="H1282" s="2">
        <f>'Moving Avg'!G1282</f>
        <v>4.3784000000000018</v>
      </c>
      <c r="I1282" s="2">
        <f>'Moving Avg'!H1282</f>
        <v>3.9290500000000015</v>
      </c>
      <c r="J1282" s="17" t="str">
        <f>OBV!F1282</f>
        <v>BEARISH</v>
      </c>
      <c r="K1282" s="17" t="str">
        <f>OBV!G1282</f>
        <v>WEAK</v>
      </c>
      <c r="L1282" s="17" t="str">
        <f>OBV!H1282</f>
        <v>CONFIRMED BEARISH</v>
      </c>
      <c r="M1282" s="19">
        <f t="shared" ref="M1282:M1345" si="200">IF(C1282&lt;30,50, IF(C1282&gt;70, 0, 25))</f>
        <v>25</v>
      </c>
      <c r="N1282" s="19">
        <f t="shared" ref="N1282:N1345" si="201">IF(E1282-D1282&gt;0.02, 100, IF(E1282-D1282&lt;0,0,45))</f>
        <v>0</v>
      </c>
      <c r="O1282" s="19">
        <f t="shared" ref="O1282:O1345" si="202">IF(F1282-I1282&gt;10,100,IF(F1282-I1282&gt;5,75, IF(F1282-I1282&gt;0,50,0)))</f>
        <v>50</v>
      </c>
      <c r="P1282" s="19">
        <f t="shared" ref="P1282:P1345" si="203">IF(L1282="confirmed bullish", 34, IF(L1282="bullish divergence",17, 0))+IF(J1282="bullish",33,IF(J1282="bearish",0,16.5))+IF(K1282="strong",33,IF(K1282="weak",0,16.5))</f>
        <v>0</v>
      </c>
      <c r="Q1282" s="20">
        <f t="shared" si="194"/>
        <v>16.25</v>
      </c>
      <c r="R1282" s="20">
        <f t="shared" si="195"/>
        <v>22.5</v>
      </c>
      <c r="S1282" s="20">
        <f t="shared" si="196"/>
        <v>16.25</v>
      </c>
      <c r="T1282" s="20">
        <f t="shared" si="197"/>
        <v>18.75</v>
      </c>
      <c r="U1282" s="19">
        <f t="shared" si="198"/>
        <v>18.333333333333332</v>
      </c>
      <c r="V1282" s="19">
        <f t="shared" si="199"/>
        <v>18.4375</v>
      </c>
    </row>
    <row r="1283" spans="1:22" ht="13.5" x14ac:dyDescent="0.25">
      <c r="A1283" s="3">
        <f>RSI!A1283</f>
        <v>43878</v>
      </c>
      <c r="B1283" s="2">
        <f>RSI!B1283</f>
        <v>4.32</v>
      </c>
      <c r="C1283" s="2">
        <f>RSI!I1283</f>
        <v>49.565881204187505</v>
      </c>
      <c r="D1283" s="2">
        <f>MACD!E1283</f>
        <v>3.8586049027596658E-2</v>
      </c>
      <c r="E1283" s="2">
        <f>MACD!F1283</f>
        <v>5.3326580827318532E-3</v>
      </c>
      <c r="F1283" s="2">
        <f>'Moving Avg'!D1283</f>
        <v>4.2640000000000002</v>
      </c>
      <c r="G1283" s="2">
        <f>'Moving Avg'!F1283</f>
        <v>4.3309999999999986</v>
      </c>
      <c r="H1283" s="2">
        <f>'Moving Avg'!G1283</f>
        <v>4.3788000000000009</v>
      </c>
      <c r="I1283" s="2">
        <f>'Moving Avg'!H1283</f>
        <v>3.9324500000000016</v>
      </c>
      <c r="J1283" s="17" t="str">
        <f>OBV!F1283</f>
        <v>BEARISH</v>
      </c>
      <c r="K1283" s="17" t="str">
        <f>OBV!G1283</f>
        <v>WEAK</v>
      </c>
      <c r="L1283" s="17" t="str">
        <f>OBV!H1283</f>
        <v>CONFIRMED BEARISH</v>
      </c>
      <c r="M1283" s="19">
        <f t="shared" si="200"/>
        <v>25</v>
      </c>
      <c r="N1283" s="19">
        <f t="shared" si="201"/>
        <v>0</v>
      </c>
      <c r="O1283" s="19">
        <f t="shared" si="202"/>
        <v>50</v>
      </c>
      <c r="P1283" s="19">
        <f t="shared" si="203"/>
        <v>0</v>
      </c>
      <c r="Q1283" s="20">
        <f t="shared" ref="Q1283:Q1346" si="204">0.35*M1283+N1283*0.35+O1283*0.15+P1283*0.15</f>
        <v>16.25</v>
      </c>
      <c r="R1283" s="20">
        <f t="shared" ref="R1283:R1346" si="205">M1283*0.2+N1283*0.2+O1283*0.35+P1283*0.25</f>
        <v>22.5</v>
      </c>
      <c r="S1283" s="20">
        <f t="shared" ref="S1283:S1346" si="206">M1283*0.15+N1283*0.15+O1283*0.25+P1283*0.45</f>
        <v>16.25</v>
      </c>
      <c r="T1283" s="20">
        <f t="shared" ref="T1283:T1346" si="207">0.25*SUM(M1283:P1283)</f>
        <v>18.75</v>
      </c>
      <c r="U1283" s="19">
        <f t="shared" ref="U1283:U1346" si="208">SUM(Q1283:S1283)/3</f>
        <v>18.333333333333332</v>
      </c>
      <c r="V1283" s="19">
        <f t="shared" ref="V1283:V1346" si="209">SUM(Q1283:T1283)/4</f>
        <v>18.4375</v>
      </c>
    </row>
    <row r="1284" spans="1:22" ht="13.5" x14ac:dyDescent="0.25">
      <c r="A1284" s="3">
        <f>RSI!A1284</f>
        <v>43879</v>
      </c>
      <c r="B1284" s="2">
        <f>RSI!B1284</f>
        <v>4.43</v>
      </c>
      <c r="C1284" s="2">
        <f>RSI!I1284</f>
        <v>56.427612354482456</v>
      </c>
      <c r="D1284" s="2">
        <f>MACD!E1284</f>
        <v>3.6385587416999599E-2</v>
      </c>
      <c r="E1284" s="2">
        <f>MACD!F1284</f>
        <v>1.1543243949585403E-2</v>
      </c>
      <c r="F1284" s="2">
        <f>'Moving Avg'!D1284</f>
        <v>4.29</v>
      </c>
      <c r="G1284" s="2">
        <f>'Moving Avg'!F1284</f>
        <v>4.3379999999999992</v>
      </c>
      <c r="H1284" s="2">
        <f>'Moving Avg'!G1284</f>
        <v>4.3804000000000007</v>
      </c>
      <c r="I1284" s="2">
        <f>'Moving Avg'!H1284</f>
        <v>3.9364000000000017</v>
      </c>
      <c r="J1284" s="17" t="str">
        <f>OBV!F1284</f>
        <v>BEARISH</v>
      </c>
      <c r="K1284" s="17" t="str">
        <f>OBV!G1284</f>
        <v>WEAK</v>
      </c>
      <c r="L1284" s="17" t="str">
        <f>OBV!H1284</f>
        <v>BEARISH DIVERGENCE</v>
      </c>
      <c r="M1284" s="19">
        <f t="shared" si="200"/>
        <v>25</v>
      </c>
      <c r="N1284" s="19">
        <f t="shared" si="201"/>
        <v>0</v>
      </c>
      <c r="O1284" s="19">
        <f t="shared" si="202"/>
        <v>50</v>
      </c>
      <c r="P1284" s="19">
        <f t="shared" si="203"/>
        <v>0</v>
      </c>
      <c r="Q1284" s="20">
        <f t="shared" si="204"/>
        <v>16.25</v>
      </c>
      <c r="R1284" s="20">
        <f t="shared" si="205"/>
        <v>22.5</v>
      </c>
      <c r="S1284" s="20">
        <f t="shared" si="206"/>
        <v>16.25</v>
      </c>
      <c r="T1284" s="20">
        <f t="shared" si="207"/>
        <v>18.75</v>
      </c>
      <c r="U1284" s="19">
        <f t="shared" si="208"/>
        <v>18.333333333333332</v>
      </c>
      <c r="V1284" s="19">
        <f t="shared" si="209"/>
        <v>18.4375</v>
      </c>
    </row>
    <row r="1285" spans="1:22" ht="13.5" x14ac:dyDescent="0.25">
      <c r="A1285" s="3">
        <f>RSI!A1285</f>
        <v>43880</v>
      </c>
      <c r="B1285" s="2">
        <f>RSI!B1285</f>
        <v>4.62</v>
      </c>
      <c r="C1285" s="2">
        <f>RSI!I1285</f>
        <v>65.227720703700697</v>
      </c>
      <c r="D1285" s="2">
        <f>MACD!E1285</f>
        <v>4.4463586632046415E-3</v>
      </c>
      <c r="E1285" s="2">
        <f>MACD!F1285</f>
        <v>1.0123866892309251E-2</v>
      </c>
      <c r="F1285" s="2">
        <f>'Moving Avg'!D1285</f>
        <v>4.3580000000000005</v>
      </c>
      <c r="G1285" s="2">
        <f>'Moving Avg'!F1285</f>
        <v>4.3549999999999995</v>
      </c>
      <c r="H1285" s="2">
        <f>'Moving Avg'!G1285</f>
        <v>4.3832000000000013</v>
      </c>
      <c r="I1285" s="2">
        <f>'Moving Avg'!H1285</f>
        <v>3.9408500000000015</v>
      </c>
      <c r="J1285" s="17" t="str">
        <f>OBV!F1285</f>
        <v>BULLISH</v>
      </c>
      <c r="K1285" s="17" t="str">
        <f>OBV!G1285</f>
        <v>STRONG</v>
      </c>
      <c r="L1285" s="17" t="str">
        <f>OBV!H1285</f>
        <v>CONFIRMED BULLISH</v>
      </c>
      <c r="M1285" s="19">
        <f t="shared" si="200"/>
        <v>25</v>
      </c>
      <c r="N1285" s="19">
        <f t="shared" si="201"/>
        <v>45</v>
      </c>
      <c r="O1285" s="19">
        <f t="shared" si="202"/>
        <v>50</v>
      </c>
      <c r="P1285" s="19">
        <f t="shared" si="203"/>
        <v>100</v>
      </c>
      <c r="Q1285" s="20">
        <f t="shared" si="204"/>
        <v>47</v>
      </c>
      <c r="R1285" s="20">
        <f t="shared" si="205"/>
        <v>56.5</v>
      </c>
      <c r="S1285" s="20">
        <f t="shared" si="206"/>
        <v>68</v>
      </c>
      <c r="T1285" s="20">
        <f t="shared" si="207"/>
        <v>55</v>
      </c>
      <c r="U1285" s="19">
        <f t="shared" si="208"/>
        <v>57.166666666666664</v>
      </c>
      <c r="V1285" s="19">
        <f t="shared" si="209"/>
        <v>56.625</v>
      </c>
    </row>
    <row r="1286" spans="1:22" ht="13.5" x14ac:dyDescent="0.25">
      <c r="A1286" s="3">
        <f>RSI!A1286</f>
        <v>43881</v>
      </c>
      <c r="B1286" s="2">
        <f>RSI!B1286</f>
        <v>4.75</v>
      </c>
      <c r="C1286" s="2">
        <f>RSI!I1286</f>
        <v>69.732085845341032</v>
      </c>
      <c r="D1286" s="2">
        <f>MACD!E1286</f>
        <v>-2.1596585330945217E-2</v>
      </c>
      <c r="E1286" s="2">
        <f>MACD!F1286</f>
        <v>3.7797764476583586E-3</v>
      </c>
      <c r="F1286" s="2">
        <f>'Moving Avg'!D1286</f>
        <v>4.4640000000000004</v>
      </c>
      <c r="G1286" s="2">
        <f>'Moving Avg'!F1286</f>
        <v>4.3780000000000001</v>
      </c>
      <c r="H1286" s="2">
        <f>'Moving Avg'!G1286</f>
        <v>4.3912000000000013</v>
      </c>
      <c r="I1286" s="2">
        <f>'Moving Avg'!H1286</f>
        <v>3.9459500000000016</v>
      </c>
      <c r="J1286" s="17" t="str">
        <f>OBV!F1286</f>
        <v>BULLISH</v>
      </c>
      <c r="K1286" s="17" t="str">
        <f>OBV!G1286</f>
        <v>STRONG</v>
      </c>
      <c r="L1286" s="17" t="str">
        <f>OBV!H1286</f>
        <v>CONFIRMED BULLISH</v>
      </c>
      <c r="M1286" s="19">
        <f t="shared" si="200"/>
        <v>25</v>
      </c>
      <c r="N1286" s="19">
        <f t="shared" si="201"/>
        <v>100</v>
      </c>
      <c r="O1286" s="19">
        <f t="shared" si="202"/>
        <v>50</v>
      </c>
      <c r="P1286" s="19">
        <f t="shared" si="203"/>
        <v>100</v>
      </c>
      <c r="Q1286" s="20">
        <f t="shared" si="204"/>
        <v>66.25</v>
      </c>
      <c r="R1286" s="20">
        <f t="shared" si="205"/>
        <v>67.5</v>
      </c>
      <c r="S1286" s="20">
        <f t="shared" si="206"/>
        <v>76.25</v>
      </c>
      <c r="T1286" s="20">
        <f t="shared" si="207"/>
        <v>68.75</v>
      </c>
      <c r="U1286" s="19">
        <f t="shared" si="208"/>
        <v>70</v>
      </c>
      <c r="V1286" s="19">
        <f t="shared" si="209"/>
        <v>69.6875</v>
      </c>
    </row>
    <row r="1287" spans="1:22" ht="13.5" x14ac:dyDescent="0.25">
      <c r="A1287" s="3">
        <f>RSI!A1287</f>
        <v>43882</v>
      </c>
      <c r="B1287" s="2">
        <f>RSI!B1287</f>
        <v>4.75</v>
      </c>
      <c r="C1287" s="2">
        <f>RSI!I1287</f>
        <v>69.732085845341032</v>
      </c>
      <c r="D1287" s="2">
        <f>MACD!E1287</f>
        <v>-5.8278702872447852E-2</v>
      </c>
      <c r="E1287" s="2">
        <f>MACD!F1287</f>
        <v>-8.6319194163628852E-3</v>
      </c>
      <c r="F1287" s="2">
        <f>'Moving Avg'!D1287</f>
        <v>4.5739999999999998</v>
      </c>
      <c r="G1287" s="2">
        <f>'Moving Avg'!F1287</f>
        <v>4.3955000000000011</v>
      </c>
      <c r="H1287" s="2">
        <f>'Moving Avg'!G1287</f>
        <v>4.3974000000000011</v>
      </c>
      <c r="I1287" s="2">
        <f>'Moving Avg'!H1287</f>
        <v>3.9511000000000012</v>
      </c>
      <c r="J1287" s="17" t="str">
        <f>OBV!F1287</f>
        <v>BULLISH</v>
      </c>
      <c r="K1287" s="17" t="str">
        <f>OBV!G1287</f>
        <v>STRONG</v>
      </c>
      <c r="L1287" s="17" t="str">
        <f>OBV!H1287</f>
        <v>CONFIRMED BULLISH</v>
      </c>
      <c r="M1287" s="19">
        <f t="shared" si="200"/>
        <v>25</v>
      </c>
      <c r="N1287" s="19">
        <f t="shared" si="201"/>
        <v>100</v>
      </c>
      <c r="O1287" s="19">
        <f t="shared" si="202"/>
        <v>50</v>
      </c>
      <c r="P1287" s="19">
        <f t="shared" si="203"/>
        <v>100</v>
      </c>
      <c r="Q1287" s="20">
        <f t="shared" si="204"/>
        <v>66.25</v>
      </c>
      <c r="R1287" s="20">
        <f t="shared" si="205"/>
        <v>67.5</v>
      </c>
      <c r="S1287" s="20">
        <f t="shared" si="206"/>
        <v>76.25</v>
      </c>
      <c r="T1287" s="20">
        <f t="shared" si="207"/>
        <v>68.75</v>
      </c>
      <c r="U1287" s="19">
        <f t="shared" si="208"/>
        <v>70</v>
      </c>
      <c r="V1287" s="19">
        <f t="shared" si="209"/>
        <v>69.6875</v>
      </c>
    </row>
    <row r="1288" spans="1:22" ht="13.5" x14ac:dyDescent="0.25">
      <c r="A1288" s="3">
        <f>RSI!A1288</f>
        <v>43885</v>
      </c>
      <c r="B1288" s="2">
        <f>RSI!B1288</f>
        <v>4.72</v>
      </c>
      <c r="C1288" s="2">
        <f>RSI!I1288</f>
        <v>67.395516343615185</v>
      </c>
      <c r="D1288" s="2">
        <f>MACD!E1288</f>
        <v>-8.3106245642884602E-2</v>
      </c>
      <c r="E1288" s="2">
        <f>MACD!F1288</f>
        <v>-2.352678466166723E-2</v>
      </c>
      <c r="F1288" s="2">
        <f>'Moving Avg'!D1288</f>
        <v>4.6539999999999999</v>
      </c>
      <c r="G1288" s="2">
        <f>'Moving Avg'!F1288</f>
        <v>4.4115000000000011</v>
      </c>
      <c r="H1288" s="2">
        <f>'Moving Avg'!G1288</f>
        <v>4.4028000000000009</v>
      </c>
      <c r="I1288" s="2">
        <f>'Moving Avg'!H1288</f>
        <v>3.9564500000000016</v>
      </c>
      <c r="J1288" s="17" t="str">
        <f>OBV!F1288</f>
        <v>BULLISH</v>
      </c>
      <c r="K1288" s="17" t="str">
        <f>OBV!G1288</f>
        <v>STRONG</v>
      </c>
      <c r="L1288" s="17" t="str">
        <f>OBV!H1288</f>
        <v>CONFIRMED BULLISH</v>
      </c>
      <c r="M1288" s="19">
        <f t="shared" si="200"/>
        <v>25</v>
      </c>
      <c r="N1288" s="19">
        <f t="shared" si="201"/>
        <v>100</v>
      </c>
      <c r="O1288" s="19">
        <f t="shared" si="202"/>
        <v>50</v>
      </c>
      <c r="P1288" s="19">
        <f t="shared" si="203"/>
        <v>100</v>
      </c>
      <c r="Q1288" s="20">
        <f t="shared" si="204"/>
        <v>66.25</v>
      </c>
      <c r="R1288" s="20">
        <f t="shared" si="205"/>
        <v>67.5</v>
      </c>
      <c r="S1288" s="20">
        <f t="shared" si="206"/>
        <v>76.25</v>
      </c>
      <c r="T1288" s="20">
        <f t="shared" si="207"/>
        <v>68.75</v>
      </c>
      <c r="U1288" s="19">
        <f t="shared" si="208"/>
        <v>70</v>
      </c>
      <c r="V1288" s="19">
        <f t="shared" si="209"/>
        <v>69.6875</v>
      </c>
    </row>
    <row r="1289" spans="1:22" ht="13.5" x14ac:dyDescent="0.25">
      <c r="A1289" s="3">
        <f>RSI!A1289</f>
        <v>43886</v>
      </c>
      <c r="B1289" s="2">
        <f>RSI!B1289</f>
        <v>4.6100000000000003</v>
      </c>
      <c r="C1289" s="2">
        <f>RSI!I1289</f>
        <v>59.520223457047983</v>
      </c>
      <c r="D1289" s="2">
        <f>MACD!E1289</f>
        <v>-0.10394712678048723</v>
      </c>
      <c r="E1289" s="2">
        <f>MACD!F1289</f>
        <v>-3.9610853085431233E-2</v>
      </c>
      <c r="F1289" s="2">
        <f>'Moving Avg'!D1289</f>
        <v>4.6899999999999995</v>
      </c>
      <c r="G1289" s="2">
        <f>'Moving Avg'!F1289</f>
        <v>4.4219999999999997</v>
      </c>
      <c r="H1289" s="2">
        <f>'Moving Avg'!G1289</f>
        <v>4.4070000000000009</v>
      </c>
      <c r="I1289" s="2">
        <f>'Moving Avg'!H1289</f>
        <v>3.9615000000000022</v>
      </c>
      <c r="J1289" s="17" t="str">
        <f>OBV!F1289</f>
        <v>BULLISH</v>
      </c>
      <c r="K1289" s="17" t="str">
        <f>OBV!G1289</f>
        <v>STRONG</v>
      </c>
      <c r="L1289" s="17" t="str">
        <f>OBV!H1289</f>
        <v>CONFIRMED BULLISH</v>
      </c>
      <c r="M1289" s="19">
        <f t="shared" si="200"/>
        <v>25</v>
      </c>
      <c r="N1289" s="19">
        <f t="shared" si="201"/>
        <v>100</v>
      </c>
      <c r="O1289" s="19">
        <f t="shared" si="202"/>
        <v>50</v>
      </c>
      <c r="P1289" s="19">
        <f t="shared" si="203"/>
        <v>100</v>
      </c>
      <c r="Q1289" s="20">
        <f t="shared" si="204"/>
        <v>66.25</v>
      </c>
      <c r="R1289" s="20">
        <f t="shared" si="205"/>
        <v>67.5</v>
      </c>
      <c r="S1289" s="20">
        <f t="shared" si="206"/>
        <v>76.25</v>
      </c>
      <c r="T1289" s="20">
        <f t="shared" si="207"/>
        <v>68.75</v>
      </c>
      <c r="U1289" s="19">
        <f t="shared" si="208"/>
        <v>70</v>
      </c>
      <c r="V1289" s="19">
        <f t="shared" si="209"/>
        <v>69.6875</v>
      </c>
    </row>
    <row r="1290" spans="1:22" ht="13.5" x14ac:dyDescent="0.25">
      <c r="A1290" s="3">
        <f>RSI!A1290</f>
        <v>43887</v>
      </c>
      <c r="B1290" s="2">
        <f>RSI!B1290</f>
        <v>4.5999999999999996</v>
      </c>
      <c r="C1290" s="2">
        <f>RSI!I1290</f>
        <v>58.847011041543311</v>
      </c>
      <c r="D1290" s="2">
        <f>MACD!E1290</f>
        <v>-0.12495981568566883</v>
      </c>
      <c r="E1290" s="2">
        <f>MACD!F1290</f>
        <v>-5.6680645605478759E-2</v>
      </c>
      <c r="F1290" s="2">
        <f>'Moving Avg'!D1290</f>
        <v>4.6859999999999999</v>
      </c>
      <c r="G1290" s="2">
        <f>'Moving Avg'!F1290</f>
        <v>4.4329999999999998</v>
      </c>
      <c r="H1290" s="2">
        <f>'Moving Avg'!G1290</f>
        <v>4.4102000000000015</v>
      </c>
      <c r="I1290" s="2">
        <f>'Moving Avg'!H1290</f>
        <v>3.966750000000002</v>
      </c>
      <c r="J1290" s="17" t="str">
        <f>OBV!F1290</f>
        <v>BULLISH</v>
      </c>
      <c r="K1290" s="17" t="str">
        <f>OBV!G1290</f>
        <v>STRONG</v>
      </c>
      <c r="L1290" s="17" t="str">
        <f>OBV!H1290</f>
        <v>BULLISH DIVERGENCE</v>
      </c>
      <c r="M1290" s="19">
        <f t="shared" si="200"/>
        <v>25</v>
      </c>
      <c r="N1290" s="19">
        <f t="shared" si="201"/>
        <v>100</v>
      </c>
      <c r="O1290" s="19">
        <f t="shared" si="202"/>
        <v>50</v>
      </c>
      <c r="P1290" s="19">
        <f t="shared" si="203"/>
        <v>83</v>
      </c>
      <c r="Q1290" s="20">
        <f t="shared" si="204"/>
        <v>63.7</v>
      </c>
      <c r="R1290" s="20">
        <f t="shared" si="205"/>
        <v>63.25</v>
      </c>
      <c r="S1290" s="20">
        <f t="shared" si="206"/>
        <v>68.599999999999994</v>
      </c>
      <c r="T1290" s="20">
        <f t="shared" si="207"/>
        <v>64.5</v>
      </c>
      <c r="U1290" s="19">
        <f t="shared" si="208"/>
        <v>65.183333333333337</v>
      </c>
      <c r="V1290" s="19">
        <f t="shared" si="209"/>
        <v>65.012500000000003</v>
      </c>
    </row>
    <row r="1291" spans="1:22" ht="13.5" x14ac:dyDescent="0.25">
      <c r="A1291" s="3">
        <f>RSI!A1291</f>
        <v>43888</v>
      </c>
      <c r="B1291" s="2">
        <f>RSI!B1291</f>
        <v>4.54</v>
      </c>
      <c r="C1291" s="2">
        <f>RSI!I1291</f>
        <v>54.839136613124253</v>
      </c>
      <c r="D1291" s="2">
        <f>MACD!E1291</f>
        <v>-0.1484317535380395</v>
      </c>
      <c r="E1291" s="2">
        <f>MACD!F1291</f>
        <v>-7.503086719199091E-2</v>
      </c>
      <c r="F1291" s="2">
        <f>'Moving Avg'!D1291</f>
        <v>4.6440000000000001</v>
      </c>
      <c r="G1291" s="2">
        <f>'Moving Avg'!F1291</f>
        <v>4.4450000000000003</v>
      </c>
      <c r="H1291" s="2">
        <f>'Moving Avg'!G1291</f>
        <v>4.4120000000000008</v>
      </c>
      <c r="I1291" s="2">
        <f>'Moving Avg'!H1291</f>
        <v>3.9714500000000017</v>
      </c>
      <c r="J1291" s="17" t="str">
        <f>OBV!F1291</f>
        <v>BEARISH</v>
      </c>
      <c r="K1291" s="17" t="str">
        <f>OBV!G1291</f>
        <v>WEAK</v>
      </c>
      <c r="L1291" s="17" t="str">
        <f>OBV!H1291</f>
        <v>CONFIRMED BEARISH</v>
      </c>
      <c r="M1291" s="19">
        <f t="shared" si="200"/>
        <v>25</v>
      </c>
      <c r="N1291" s="19">
        <f t="shared" si="201"/>
        <v>100</v>
      </c>
      <c r="O1291" s="19">
        <f t="shared" si="202"/>
        <v>50</v>
      </c>
      <c r="P1291" s="19">
        <f t="shared" si="203"/>
        <v>0</v>
      </c>
      <c r="Q1291" s="20">
        <f t="shared" si="204"/>
        <v>51.25</v>
      </c>
      <c r="R1291" s="20">
        <f t="shared" si="205"/>
        <v>42.5</v>
      </c>
      <c r="S1291" s="20">
        <f t="shared" si="206"/>
        <v>31.25</v>
      </c>
      <c r="T1291" s="20">
        <f t="shared" si="207"/>
        <v>43.75</v>
      </c>
      <c r="U1291" s="19">
        <f t="shared" si="208"/>
        <v>41.666666666666664</v>
      </c>
      <c r="V1291" s="19">
        <f t="shared" si="209"/>
        <v>42.1875</v>
      </c>
    </row>
    <row r="1292" spans="1:22" ht="13.5" x14ac:dyDescent="0.25">
      <c r="A1292" s="3">
        <f>RSI!A1292</f>
        <v>43889</v>
      </c>
      <c r="B1292" s="2">
        <f>RSI!B1292</f>
        <v>4.54</v>
      </c>
      <c r="C1292" s="2">
        <f>RSI!I1292</f>
        <v>54.839136613124253</v>
      </c>
      <c r="D1292" s="2">
        <f>MACD!E1292</f>
        <v>-0.17185356520541806</v>
      </c>
      <c r="E1292" s="2">
        <f>MACD!F1292</f>
        <v>-9.439540679467634E-2</v>
      </c>
      <c r="F1292" s="2">
        <f>'Moving Avg'!D1292</f>
        <v>4.6019999999999994</v>
      </c>
      <c r="G1292" s="2">
        <f>'Moving Avg'!F1292</f>
        <v>4.452</v>
      </c>
      <c r="H1292" s="2">
        <f>'Moving Avg'!G1292</f>
        <v>4.4138000000000002</v>
      </c>
      <c r="I1292" s="2">
        <f>'Moving Avg'!H1292</f>
        <v>3.9761500000000014</v>
      </c>
      <c r="J1292" s="17" t="str">
        <f>OBV!F1292</f>
        <v>BEARISH</v>
      </c>
      <c r="K1292" s="17" t="str">
        <f>OBV!G1292</f>
        <v>WEAK</v>
      </c>
      <c r="L1292" s="17" t="str">
        <f>OBV!H1292</f>
        <v>CONFIRMED BEARISH</v>
      </c>
      <c r="M1292" s="19">
        <f t="shared" si="200"/>
        <v>25</v>
      </c>
      <c r="N1292" s="19">
        <f t="shared" si="201"/>
        <v>100</v>
      </c>
      <c r="O1292" s="19">
        <f t="shared" si="202"/>
        <v>50</v>
      </c>
      <c r="P1292" s="19">
        <f t="shared" si="203"/>
        <v>0</v>
      </c>
      <c r="Q1292" s="20">
        <f t="shared" si="204"/>
        <v>51.25</v>
      </c>
      <c r="R1292" s="20">
        <f t="shared" si="205"/>
        <v>42.5</v>
      </c>
      <c r="S1292" s="20">
        <f t="shared" si="206"/>
        <v>31.25</v>
      </c>
      <c r="T1292" s="20">
        <f t="shared" si="207"/>
        <v>43.75</v>
      </c>
      <c r="U1292" s="19">
        <f t="shared" si="208"/>
        <v>41.666666666666664</v>
      </c>
      <c r="V1292" s="19">
        <f t="shared" si="209"/>
        <v>42.1875</v>
      </c>
    </row>
    <row r="1293" spans="1:22" ht="13.5" x14ac:dyDescent="0.25">
      <c r="A1293" s="3">
        <f>RSI!A1293</f>
        <v>43892</v>
      </c>
      <c r="B1293" s="2">
        <f>RSI!B1293</f>
        <v>4.5999999999999996</v>
      </c>
      <c r="C1293" s="2">
        <f>RSI!I1293</f>
        <v>58.145151734324763</v>
      </c>
      <c r="D1293" s="2">
        <f>MACD!E1293</f>
        <v>-0.1781030921219644</v>
      </c>
      <c r="E1293" s="2">
        <f>MACD!F1293</f>
        <v>-0.11113694386013395</v>
      </c>
      <c r="F1293" s="2">
        <f>'Moving Avg'!D1293</f>
        <v>4.5780000000000003</v>
      </c>
      <c r="G1293" s="2">
        <f>'Moving Avg'!F1293</f>
        <v>4.46</v>
      </c>
      <c r="H1293" s="2">
        <f>'Moving Avg'!G1293</f>
        <v>4.4178000000000006</v>
      </c>
      <c r="I1293" s="2">
        <f>'Moving Avg'!H1293</f>
        <v>3.9811500000000013</v>
      </c>
      <c r="J1293" s="17" t="str">
        <f>OBV!F1293</f>
        <v>BEARISH</v>
      </c>
      <c r="K1293" s="17" t="str">
        <f>OBV!G1293</f>
        <v>NEUTRAL</v>
      </c>
      <c r="L1293" s="17" t="str">
        <f>OBV!H1293</f>
        <v>CONFIRMED BEARISH</v>
      </c>
      <c r="M1293" s="19">
        <f t="shared" si="200"/>
        <v>25</v>
      </c>
      <c r="N1293" s="19">
        <f t="shared" si="201"/>
        <v>100</v>
      </c>
      <c r="O1293" s="19">
        <f t="shared" si="202"/>
        <v>50</v>
      </c>
      <c r="P1293" s="19">
        <f t="shared" si="203"/>
        <v>16.5</v>
      </c>
      <c r="Q1293" s="20">
        <f t="shared" si="204"/>
        <v>53.725000000000001</v>
      </c>
      <c r="R1293" s="20">
        <f t="shared" si="205"/>
        <v>46.625</v>
      </c>
      <c r="S1293" s="20">
        <f t="shared" si="206"/>
        <v>38.674999999999997</v>
      </c>
      <c r="T1293" s="20">
        <f t="shared" si="207"/>
        <v>47.875</v>
      </c>
      <c r="U1293" s="19">
        <f t="shared" si="208"/>
        <v>46.341666666666661</v>
      </c>
      <c r="V1293" s="19">
        <f t="shared" si="209"/>
        <v>46.724999999999994</v>
      </c>
    </row>
    <row r="1294" spans="1:22" ht="13.5" x14ac:dyDescent="0.25">
      <c r="A1294" s="3">
        <f>RSI!A1294</f>
        <v>43893</v>
      </c>
      <c r="B1294" s="2">
        <f>RSI!B1294</f>
        <v>4.59</v>
      </c>
      <c r="C1294" s="2">
        <f>RSI!I1294</f>
        <v>57.391066687193415</v>
      </c>
      <c r="D1294" s="2">
        <f>MACD!E1294</f>
        <v>-0.16649684577883672</v>
      </c>
      <c r="E1294" s="2">
        <f>MACD!F1294</f>
        <v>-0.1222089242438745</v>
      </c>
      <c r="F1294" s="2">
        <f>'Moving Avg'!D1294</f>
        <v>4.5739999999999998</v>
      </c>
      <c r="G1294" s="2">
        <f>'Moving Avg'!F1294</f>
        <v>4.4695</v>
      </c>
      <c r="H1294" s="2">
        <f>'Moving Avg'!G1294</f>
        <v>4.4216000000000006</v>
      </c>
      <c r="I1294" s="2">
        <f>'Moving Avg'!H1294</f>
        <v>3.9861000000000013</v>
      </c>
      <c r="J1294" s="17" t="str">
        <f>OBV!F1294</f>
        <v>BEARISH</v>
      </c>
      <c r="K1294" s="17" t="str">
        <f>OBV!G1294</f>
        <v>NEUTRAL</v>
      </c>
      <c r="L1294" s="17" t="str">
        <f>OBV!H1294</f>
        <v>CONFIRMED BEARISH</v>
      </c>
      <c r="M1294" s="19">
        <f t="shared" si="200"/>
        <v>25</v>
      </c>
      <c r="N1294" s="19">
        <f t="shared" si="201"/>
        <v>100</v>
      </c>
      <c r="O1294" s="19">
        <f t="shared" si="202"/>
        <v>50</v>
      </c>
      <c r="P1294" s="19">
        <f t="shared" si="203"/>
        <v>16.5</v>
      </c>
      <c r="Q1294" s="20">
        <f t="shared" si="204"/>
        <v>53.725000000000001</v>
      </c>
      <c r="R1294" s="20">
        <f t="shared" si="205"/>
        <v>46.625</v>
      </c>
      <c r="S1294" s="20">
        <f t="shared" si="206"/>
        <v>38.674999999999997</v>
      </c>
      <c r="T1294" s="20">
        <f t="shared" si="207"/>
        <v>47.875</v>
      </c>
      <c r="U1294" s="19">
        <f t="shared" si="208"/>
        <v>46.341666666666661</v>
      </c>
      <c r="V1294" s="19">
        <f t="shared" si="209"/>
        <v>46.724999999999994</v>
      </c>
    </row>
    <row r="1295" spans="1:22" ht="13.5" x14ac:dyDescent="0.25">
      <c r="A1295" s="3">
        <f>RSI!A1295</f>
        <v>43894</v>
      </c>
      <c r="B1295" s="2">
        <f>RSI!B1295</f>
        <v>4.58</v>
      </c>
      <c r="C1295" s="2">
        <f>RSI!I1295</f>
        <v>56.600548000673875</v>
      </c>
      <c r="D1295" s="2">
        <f>MACD!E1295</f>
        <v>-0.12735808473189802</v>
      </c>
      <c r="E1295" s="2">
        <f>MACD!F1295</f>
        <v>-0.12323875634147921</v>
      </c>
      <c r="F1295" s="2">
        <f>'Moving Avg'!D1295</f>
        <v>4.57</v>
      </c>
      <c r="G1295" s="2">
        <f>'Moving Avg'!F1295</f>
        <v>4.4835000000000003</v>
      </c>
      <c r="H1295" s="2">
        <f>'Moving Avg'!G1295</f>
        <v>4.426000000000001</v>
      </c>
      <c r="I1295" s="2">
        <f>'Moving Avg'!H1295</f>
        <v>3.9910000000000014</v>
      </c>
      <c r="J1295" s="17" t="str">
        <f>OBV!F1295</f>
        <v>BEARISH</v>
      </c>
      <c r="K1295" s="17" t="str">
        <f>OBV!G1295</f>
        <v>NEUTRAL</v>
      </c>
      <c r="L1295" s="17" t="str">
        <f>OBV!H1295</f>
        <v>CONFIRMED BEARISH</v>
      </c>
      <c r="M1295" s="19">
        <f t="shared" si="200"/>
        <v>25</v>
      </c>
      <c r="N1295" s="19">
        <f t="shared" si="201"/>
        <v>45</v>
      </c>
      <c r="O1295" s="19">
        <f t="shared" si="202"/>
        <v>50</v>
      </c>
      <c r="P1295" s="19">
        <f t="shared" si="203"/>
        <v>16.5</v>
      </c>
      <c r="Q1295" s="20">
        <f t="shared" si="204"/>
        <v>34.475000000000001</v>
      </c>
      <c r="R1295" s="20">
        <f t="shared" si="205"/>
        <v>35.625</v>
      </c>
      <c r="S1295" s="20">
        <f t="shared" si="206"/>
        <v>30.425000000000001</v>
      </c>
      <c r="T1295" s="20">
        <f t="shared" si="207"/>
        <v>34.125</v>
      </c>
      <c r="U1295" s="19">
        <f t="shared" si="208"/>
        <v>33.508333333333333</v>
      </c>
      <c r="V1295" s="19">
        <f t="shared" si="209"/>
        <v>33.662499999999994</v>
      </c>
    </row>
    <row r="1296" spans="1:22" ht="13.5" x14ac:dyDescent="0.25">
      <c r="A1296" s="3">
        <f>RSI!A1296</f>
        <v>43895</v>
      </c>
      <c r="B1296" s="2">
        <f>RSI!B1296</f>
        <v>4.55</v>
      </c>
      <c r="C1296" s="2">
        <f>RSI!I1296</f>
        <v>54.189058437209084</v>
      </c>
      <c r="D1296" s="2">
        <f>MACD!E1296</f>
        <v>-7.2564376393335017E-2</v>
      </c>
      <c r="E1296" s="2">
        <f>MACD!F1296</f>
        <v>-0.11310388035185037</v>
      </c>
      <c r="F1296" s="2">
        <f>'Moving Avg'!D1296</f>
        <v>4.572000000000001</v>
      </c>
      <c r="G1296" s="2">
        <f>'Moving Avg'!F1296</f>
        <v>4.492</v>
      </c>
      <c r="H1296" s="2">
        <f>'Moving Avg'!G1296</f>
        <v>4.4280000000000008</v>
      </c>
      <c r="I1296" s="2">
        <f>'Moving Avg'!H1296</f>
        <v>3.995750000000001</v>
      </c>
      <c r="J1296" s="17" t="str">
        <f>OBV!F1296</f>
        <v>BEARISH</v>
      </c>
      <c r="K1296" s="17" t="str">
        <f>OBV!G1296</f>
        <v>NEUTRAL</v>
      </c>
      <c r="L1296" s="17" t="str">
        <f>OBV!H1296</f>
        <v>BEARISH DIVERGENCE</v>
      </c>
      <c r="M1296" s="19">
        <f t="shared" si="200"/>
        <v>25</v>
      </c>
      <c r="N1296" s="19">
        <f t="shared" si="201"/>
        <v>0</v>
      </c>
      <c r="O1296" s="19">
        <f t="shared" si="202"/>
        <v>50</v>
      </c>
      <c r="P1296" s="19">
        <f t="shared" si="203"/>
        <v>16.5</v>
      </c>
      <c r="Q1296" s="20">
        <f t="shared" si="204"/>
        <v>18.725000000000001</v>
      </c>
      <c r="R1296" s="20">
        <f t="shared" si="205"/>
        <v>26.625</v>
      </c>
      <c r="S1296" s="20">
        <f t="shared" si="206"/>
        <v>23.675000000000001</v>
      </c>
      <c r="T1296" s="20">
        <f t="shared" si="207"/>
        <v>22.875</v>
      </c>
      <c r="U1296" s="19">
        <f t="shared" si="208"/>
        <v>23.008333333333336</v>
      </c>
      <c r="V1296" s="19">
        <f t="shared" si="209"/>
        <v>22.975000000000001</v>
      </c>
    </row>
    <row r="1297" spans="1:22" ht="13.5" x14ac:dyDescent="0.25">
      <c r="A1297" s="3">
        <f>RSI!A1297</f>
        <v>43896</v>
      </c>
      <c r="B1297" s="2">
        <f>RSI!B1297</f>
        <v>4.5</v>
      </c>
      <c r="C1297" s="2">
        <f>RSI!I1297</f>
        <v>50.339531581831153</v>
      </c>
      <c r="D1297" s="2">
        <f>MACD!E1297</f>
        <v>-2.2824982380006631E-2</v>
      </c>
      <c r="E1297" s="2">
        <f>MACD!F1297</f>
        <v>-9.5048100757481629E-2</v>
      </c>
      <c r="F1297" s="2">
        <f>'Moving Avg'!D1297</f>
        <v>4.5640000000000001</v>
      </c>
      <c r="G1297" s="2">
        <f>'Moving Avg'!F1297</f>
        <v>4.5019999999999998</v>
      </c>
      <c r="H1297" s="2">
        <f>'Moving Avg'!G1297</f>
        <v>4.4284000000000008</v>
      </c>
      <c r="I1297" s="2">
        <f>'Moving Avg'!H1297</f>
        <v>4.0005000000000006</v>
      </c>
      <c r="J1297" s="17" t="str">
        <f>OBV!F1297</f>
        <v>BEARISH</v>
      </c>
      <c r="K1297" s="17" t="str">
        <f>OBV!G1297</f>
        <v>NEUTRAL</v>
      </c>
      <c r="L1297" s="17" t="str">
        <f>OBV!H1297</f>
        <v>CONFIRMED BEARISH</v>
      </c>
      <c r="M1297" s="19">
        <f t="shared" si="200"/>
        <v>25</v>
      </c>
      <c r="N1297" s="19">
        <f t="shared" si="201"/>
        <v>0</v>
      </c>
      <c r="O1297" s="19">
        <f t="shared" si="202"/>
        <v>50</v>
      </c>
      <c r="P1297" s="19">
        <f t="shared" si="203"/>
        <v>16.5</v>
      </c>
      <c r="Q1297" s="20">
        <f t="shared" si="204"/>
        <v>18.725000000000001</v>
      </c>
      <c r="R1297" s="20">
        <f t="shared" si="205"/>
        <v>26.625</v>
      </c>
      <c r="S1297" s="20">
        <f t="shared" si="206"/>
        <v>23.675000000000001</v>
      </c>
      <c r="T1297" s="20">
        <f t="shared" si="207"/>
        <v>22.875</v>
      </c>
      <c r="U1297" s="19">
        <f t="shared" si="208"/>
        <v>23.008333333333336</v>
      </c>
      <c r="V1297" s="19">
        <f t="shared" si="209"/>
        <v>22.975000000000001</v>
      </c>
    </row>
    <row r="1298" spans="1:22" ht="13.5" x14ac:dyDescent="0.25">
      <c r="A1298" s="3">
        <f>RSI!A1298</f>
        <v>43899</v>
      </c>
      <c r="B1298" s="2">
        <f>RSI!B1298</f>
        <v>4.37</v>
      </c>
      <c r="C1298" s="2">
        <f>RSI!I1298</f>
        <v>41.987794033725528</v>
      </c>
      <c r="D1298" s="2">
        <f>MACD!E1298</f>
        <v>2.4267989936761047E-2</v>
      </c>
      <c r="E1298" s="2">
        <f>MACD!F1298</f>
        <v>-7.1184882618633094E-2</v>
      </c>
      <c r="F1298" s="2">
        <f>'Moving Avg'!D1298</f>
        <v>4.5179999999999998</v>
      </c>
      <c r="G1298" s="2">
        <f>'Moving Avg'!F1298</f>
        <v>4.5035000000000007</v>
      </c>
      <c r="H1298" s="2">
        <f>'Moving Avg'!G1298</f>
        <v>4.4258000000000006</v>
      </c>
      <c r="I1298" s="2">
        <f>'Moving Avg'!H1298</f>
        <v>4.0044000000000004</v>
      </c>
      <c r="J1298" s="17" t="str">
        <f>OBV!F1298</f>
        <v>BEARISH</v>
      </c>
      <c r="K1298" s="17" t="str">
        <f>OBV!G1298</f>
        <v>WEAK</v>
      </c>
      <c r="L1298" s="17" t="str">
        <f>OBV!H1298</f>
        <v>CONFIRMED BEARISH</v>
      </c>
      <c r="M1298" s="19">
        <f t="shared" si="200"/>
        <v>25</v>
      </c>
      <c r="N1298" s="19">
        <f t="shared" si="201"/>
        <v>0</v>
      </c>
      <c r="O1298" s="19">
        <f t="shared" si="202"/>
        <v>50</v>
      </c>
      <c r="P1298" s="19">
        <f t="shared" si="203"/>
        <v>0</v>
      </c>
      <c r="Q1298" s="20">
        <f t="shared" si="204"/>
        <v>16.25</v>
      </c>
      <c r="R1298" s="20">
        <f t="shared" si="205"/>
        <v>22.5</v>
      </c>
      <c r="S1298" s="20">
        <f t="shared" si="206"/>
        <v>16.25</v>
      </c>
      <c r="T1298" s="20">
        <f t="shared" si="207"/>
        <v>18.75</v>
      </c>
      <c r="U1298" s="19">
        <f t="shared" si="208"/>
        <v>18.333333333333332</v>
      </c>
      <c r="V1298" s="19">
        <f t="shared" si="209"/>
        <v>18.4375</v>
      </c>
    </row>
    <row r="1299" spans="1:22" ht="13.5" x14ac:dyDescent="0.25">
      <c r="A1299" s="3">
        <f>RSI!A1299</f>
        <v>43900</v>
      </c>
      <c r="B1299" s="2">
        <f>RSI!B1299</f>
        <v>4.3</v>
      </c>
      <c r="C1299" s="2">
        <f>RSI!I1299</f>
        <v>38.302794016454648</v>
      </c>
      <c r="D1299" s="2">
        <f>MACD!E1299</f>
        <v>5.3138347279678477E-2</v>
      </c>
      <c r="E1299" s="2">
        <f>MACD!F1299</f>
        <v>-4.632023663897078E-2</v>
      </c>
      <c r="F1299" s="2">
        <f>'Moving Avg'!D1299</f>
        <v>4.46</v>
      </c>
      <c r="G1299" s="2">
        <f>'Moving Avg'!F1299</f>
        <v>4.5034999999999998</v>
      </c>
      <c r="H1299" s="2">
        <f>'Moving Avg'!G1299</f>
        <v>4.4202000000000012</v>
      </c>
      <c r="I1299" s="2">
        <f>'Moving Avg'!H1299</f>
        <v>4.0081000000000007</v>
      </c>
      <c r="J1299" s="17" t="str">
        <f>OBV!F1299</f>
        <v>BEARISH</v>
      </c>
      <c r="K1299" s="17" t="str">
        <f>OBV!G1299</f>
        <v>WEAK</v>
      </c>
      <c r="L1299" s="17" t="str">
        <f>OBV!H1299</f>
        <v>CONFIRMED BEARISH</v>
      </c>
      <c r="M1299" s="19">
        <f t="shared" si="200"/>
        <v>25</v>
      </c>
      <c r="N1299" s="19">
        <f t="shared" si="201"/>
        <v>0</v>
      </c>
      <c r="O1299" s="19">
        <f t="shared" si="202"/>
        <v>50</v>
      </c>
      <c r="P1299" s="19">
        <f t="shared" si="203"/>
        <v>0</v>
      </c>
      <c r="Q1299" s="20">
        <f t="shared" si="204"/>
        <v>16.25</v>
      </c>
      <c r="R1299" s="20">
        <f t="shared" si="205"/>
        <v>22.5</v>
      </c>
      <c r="S1299" s="20">
        <f t="shared" si="206"/>
        <v>16.25</v>
      </c>
      <c r="T1299" s="20">
        <f t="shared" si="207"/>
        <v>18.75</v>
      </c>
      <c r="U1299" s="19">
        <f t="shared" si="208"/>
        <v>18.333333333333332</v>
      </c>
      <c r="V1299" s="19">
        <f t="shared" si="209"/>
        <v>18.4375</v>
      </c>
    </row>
    <row r="1300" spans="1:22" ht="13.5" x14ac:dyDescent="0.25">
      <c r="A1300" s="3">
        <f>RSI!A1300</f>
        <v>43901</v>
      </c>
      <c r="B1300" s="2">
        <f>RSI!B1300</f>
        <v>4.55</v>
      </c>
      <c r="C1300" s="2">
        <f>RSI!I1300</f>
        <v>53.873052000529611</v>
      </c>
      <c r="D1300" s="2">
        <f>MACD!E1300</f>
        <v>5.8627791382765082E-2</v>
      </c>
      <c r="E1300" s="2">
        <f>MACD!F1300</f>
        <v>-2.5330631034623605E-2</v>
      </c>
      <c r="F1300" s="2">
        <f>'Moving Avg'!D1300</f>
        <v>4.4540000000000006</v>
      </c>
      <c r="G1300" s="2">
        <f>'Moving Avg'!F1300</f>
        <v>4.5170000000000003</v>
      </c>
      <c r="H1300" s="2">
        <f>'Moving Avg'!G1300</f>
        <v>4.4174000000000007</v>
      </c>
      <c r="I1300" s="2">
        <f>'Moving Avg'!H1300</f>
        <v>4.01335</v>
      </c>
      <c r="J1300" s="17" t="str">
        <f>OBV!F1300</f>
        <v>BEARISH</v>
      </c>
      <c r="K1300" s="17" t="str">
        <f>OBV!G1300</f>
        <v>NEUTRAL</v>
      </c>
      <c r="L1300" s="17" t="str">
        <f>OBV!H1300</f>
        <v>CONFIRMED BEARISH</v>
      </c>
      <c r="M1300" s="19">
        <f t="shared" si="200"/>
        <v>25</v>
      </c>
      <c r="N1300" s="19">
        <f t="shared" si="201"/>
        <v>0</v>
      </c>
      <c r="O1300" s="19">
        <f t="shared" si="202"/>
        <v>50</v>
      </c>
      <c r="P1300" s="19">
        <f t="shared" si="203"/>
        <v>16.5</v>
      </c>
      <c r="Q1300" s="20">
        <f t="shared" si="204"/>
        <v>18.725000000000001</v>
      </c>
      <c r="R1300" s="20">
        <f t="shared" si="205"/>
        <v>26.625</v>
      </c>
      <c r="S1300" s="20">
        <f t="shared" si="206"/>
        <v>23.675000000000001</v>
      </c>
      <c r="T1300" s="20">
        <f t="shared" si="207"/>
        <v>22.875</v>
      </c>
      <c r="U1300" s="19">
        <f t="shared" si="208"/>
        <v>23.008333333333336</v>
      </c>
      <c r="V1300" s="19">
        <f t="shared" si="209"/>
        <v>22.975000000000001</v>
      </c>
    </row>
    <row r="1301" spans="1:22" ht="13.5" x14ac:dyDescent="0.25">
      <c r="A1301" s="3">
        <f>RSI!A1301</f>
        <v>43902</v>
      </c>
      <c r="B1301" s="2">
        <f>RSI!B1301</f>
        <v>4.42</v>
      </c>
      <c r="C1301" s="2">
        <f>RSI!I1301</f>
        <v>47.202209775677893</v>
      </c>
      <c r="D1301" s="2">
        <f>MACD!E1301</f>
        <v>6.3229175892217881E-2</v>
      </c>
      <c r="E1301" s="2">
        <f>MACD!F1301</f>
        <v>-7.6186696492553073E-3</v>
      </c>
      <c r="F1301" s="2">
        <f>'Moving Avg'!D1301</f>
        <v>4.4279999999999999</v>
      </c>
      <c r="G1301" s="2">
        <f>'Moving Avg'!F1301</f>
        <v>4.5269999999999992</v>
      </c>
      <c r="H1301" s="2">
        <f>'Moving Avg'!G1301</f>
        <v>4.4122000000000012</v>
      </c>
      <c r="I1301" s="2">
        <f>'Moving Avg'!H1301</f>
        <v>4.0181500000000003</v>
      </c>
      <c r="J1301" s="17" t="str">
        <f>OBV!F1301</f>
        <v>BEARISH</v>
      </c>
      <c r="K1301" s="17" t="str">
        <f>OBV!G1301</f>
        <v>NEUTRAL</v>
      </c>
      <c r="L1301" s="17" t="str">
        <f>OBV!H1301</f>
        <v>CONFIRMED BEARISH</v>
      </c>
      <c r="M1301" s="19">
        <f t="shared" si="200"/>
        <v>25</v>
      </c>
      <c r="N1301" s="19">
        <f t="shared" si="201"/>
        <v>0</v>
      </c>
      <c r="O1301" s="19">
        <f t="shared" si="202"/>
        <v>50</v>
      </c>
      <c r="P1301" s="19">
        <f t="shared" si="203"/>
        <v>16.5</v>
      </c>
      <c r="Q1301" s="20">
        <f t="shared" si="204"/>
        <v>18.725000000000001</v>
      </c>
      <c r="R1301" s="20">
        <f t="shared" si="205"/>
        <v>26.625</v>
      </c>
      <c r="S1301" s="20">
        <f t="shared" si="206"/>
        <v>23.675000000000001</v>
      </c>
      <c r="T1301" s="20">
        <f t="shared" si="207"/>
        <v>22.875</v>
      </c>
      <c r="U1301" s="19">
        <f t="shared" si="208"/>
        <v>23.008333333333336</v>
      </c>
      <c r="V1301" s="19">
        <f t="shared" si="209"/>
        <v>22.975000000000001</v>
      </c>
    </row>
    <row r="1302" spans="1:22" ht="13.5" x14ac:dyDescent="0.25">
      <c r="A1302" s="3">
        <f>RSI!A1302</f>
        <v>43903</v>
      </c>
      <c r="B1302" s="2">
        <f>RSI!B1302</f>
        <v>4.2699999999999996</v>
      </c>
      <c r="C1302" s="2">
        <f>RSI!I1302</f>
        <v>40.90789055350487</v>
      </c>
      <c r="D1302" s="2">
        <f>MACD!E1302</f>
        <v>7.8592321295438694E-2</v>
      </c>
      <c r="E1302" s="2">
        <f>MACD!F1302</f>
        <v>9.6235285396834916E-3</v>
      </c>
      <c r="F1302" s="2">
        <f>'Moving Avg'!D1302</f>
        <v>4.3819999999999997</v>
      </c>
      <c r="G1302" s="2">
        <f>'Moving Avg'!F1302</f>
        <v>4.5305</v>
      </c>
      <c r="H1302" s="2">
        <f>'Moving Avg'!G1302</f>
        <v>4.4048000000000007</v>
      </c>
      <c r="I1302" s="2">
        <f>'Moving Avg'!H1302</f>
        <v>4.0218999999999996</v>
      </c>
      <c r="J1302" s="17" t="str">
        <f>OBV!F1302</f>
        <v>BEARISH</v>
      </c>
      <c r="K1302" s="17" t="str">
        <f>OBV!G1302</f>
        <v>NEUTRAL</v>
      </c>
      <c r="L1302" s="17" t="str">
        <f>OBV!H1302</f>
        <v>CONFIRMED BEARISH</v>
      </c>
      <c r="M1302" s="19">
        <f t="shared" si="200"/>
        <v>25</v>
      </c>
      <c r="N1302" s="19">
        <f t="shared" si="201"/>
        <v>0</v>
      </c>
      <c r="O1302" s="19">
        <f t="shared" si="202"/>
        <v>50</v>
      </c>
      <c r="P1302" s="19">
        <f t="shared" si="203"/>
        <v>16.5</v>
      </c>
      <c r="Q1302" s="20">
        <f t="shared" si="204"/>
        <v>18.725000000000001</v>
      </c>
      <c r="R1302" s="20">
        <f t="shared" si="205"/>
        <v>26.625</v>
      </c>
      <c r="S1302" s="20">
        <f t="shared" si="206"/>
        <v>23.675000000000001</v>
      </c>
      <c r="T1302" s="20">
        <f t="shared" si="207"/>
        <v>22.875</v>
      </c>
      <c r="U1302" s="19">
        <f t="shared" si="208"/>
        <v>23.008333333333336</v>
      </c>
      <c r="V1302" s="19">
        <f t="shared" si="209"/>
        <v>22.975000000000001</v>
      </c>
    </row>
    <row r="1303" spans="1:22" ht="13.5" x14ac:dyDescent="0.25">
      <c r="A1303" s="3">
        <f>RSI!A1303</f>
        <v>43906</v>
      </c>
      <c r="B1303" s="2">
        <f>RSI!B1303</f>
        <v>4.1500000000000004</v>
      </c>
      <c r="C1303" s="2">
        <f>RSI!I1303</f>
        <v>36.692494868250009</v>
      </c>
      <c r="D1303" s="2">
        <f>MACD!E1303</f>
        <v>0.11092991588433865</v>
      </c>
      <c r="E1303" s="2">
        <f>MACD!F1303</f>
        <v>2.9884806008614526E-2</v>
      </c>
      <c r="F1303" s="2">
        <f>'Moving Avg'!D1303</f>
        <v>4.3379999999999992</v>
      </c>
      <c r="G1303" s="2">
        <f>'Moving Avg'!F1303</f>
        <v>4.5220000000000002</v>
      </c>
      <c r="H1303" s="2">
        <f>'Moving Avg'!G1303</f>
        <v>4.3976000000000006</v>
      </c>
      <c r="I1303" s="2">
        <f>'Moving Avg'!H1303</f>
        <v>4.0248999999999997</v>
      </c>
      <c r="J1303" s="17" t="str">
        <f>OBV!F1303</f>
        <v>BEARISH</v>
      </c>
      <c r="K1303" s="17" t="str">
        <f>OBV!G1303</f>
        <v>NEUTRAL</v>
      </c>
      <c r="L1303" s="17" t="str">
        <f>OBV!H1303</f>
        <v>CONFIRMED BEARISH</v>
      </c>
      <c r="M1303" s="19">
        <f t="shared" si="200"/>
        <v>25</v>
      </c>
      <c r="N1303" s="19">
        <f t="shared" si="201"/>
        <v>0</v>
      </c>
      <c r="O1303" s="19">
        <f t="shared" si="202"/>
        <v>50</v>
      </c>
      <c r="P1303" s="19">
        <f t="shared" si="203"/>
        <v>16.5</v>
      </c>
      <c r="Q1303" s="20">
        <f t="shared" si="204"/>
        <v>18.725000000000001</v>
      </c>
      <c r="R1303" s="20">
        <f t="shared" si="205"/>
        <v>26.625</v>
      </c>
      <c r="S1303" s="20">
        <f t="shared" si="206"/>
        <v>23.675000000000001</v>
      </c>
      <c r="T1303" s="20">
        <f t="shared" si="207"/>
        <v>22.875</v>
      </c>
      <c r="U1303" s="19">
        <f t="shared" si="208"/>
        <v>23.008333333333336</v>
      </c>
      <c r="V1303" s="19">
        <f t="shared" si="209"/>
        <v>22.975000000000001</v>
      </c>
    </row>
    <row r="1304" spans="1:22" ht="13.5" x14ac:dyDescent="0.25">
      <c r="A1304" s="3">
        <f>RSI!A1304</f>
        <v>43907</v>
      </c>
      <c r="B1304" s="2">
        <f>RSI!B1304</f>
        <v>3.97</v>
      </c>
      <c r="C1304" s="2">
        <f>RSI!I1304</f>
        <v>31.456309911657598</v>
      </c>
      <c r="D1304" s="2">
        <f>MACD!E1304</f>
        <v>0.15192455647809933</v>
      </c>
      <c r="E1304" s="2">
        <f>MACD!F1304</f>
        <v>5.4292756102511483E-2</v>
      </c>
      <c r="F1304" s="2">
        <f>'Moving Avg'!D1304</f>
        <v>4.2720000000000002</v>
      </c>
      <c r="G1304" s="2">
        <f>'Moving Avg'!F1304</f>
        <v>4.4989999999999997</v>
      </c>
      <c r="H1304" s="2">
        <f>'Moving Avg'!G1304</f>
        <v>4.3874000000000004</v>
      </c>
      <c r="I1304" s="2">
        <f>'Moving Avg'!H1304</f>
        <v>4.0270000000000001</v>
      </c>
      <c r="J1304" s="17" t="str">
        <f>OBV!F1304</f>
        <v>BEARISH</v>
      </c>
      <c r="K1304" s="17" t="str">
        <f>OBV!G1304</f>
        <v>NEUTRAL</v>
      </c>
      <c r="L1304" s="17" t="str">
        <f>OBV!H1304</f>
        <v>CONFIRMED BEARISH</v>
      </c>
      <c r="M1304" s="19">
        <f t="shared" si="200"/>
        <v>25</v>
      </c>
      <c r="N1304" s="19">
        <f t="shared" si="201"/>
        <v>0</v>
      </c>
      <c r="O1304" s="19">
        <f t="shared" si="202"/>
        <v>50</v>
      </c>
      <c r="P1304" s="19">
        <f t="shared" si="203"/>
        <v>16.5</v>
      </c>
      <c r="Q1304" s="20">
        <f t="shared" si="204"/>
        <v>18.725000000000001</v>
      </c>
      <c r="R1304" s="20">
        <f t="shared" si="205"/>
        <v>26.625</v>
      </c>
      <c r="S1304" s="20">
        <f t="shared" si="206"/>
        <v>23.675000000000001</v>
      </c>
      <c r="T1304" s="20">
        <f t="shared" si="207"/>
        <v>22.875</v>
      </c>
      <c r="U1304" s="19">
        <f t="shared" si="208"/>
        <v>23.008333333333336</v>
      </c>
      <c r="V1304" s="19">
        <f t="shared" si="209"/>
        <v>22.975000000000001</v>
      </c>
    </row>
    <row r="1305" spans="1:22" ht="13.5" x14ac:dyDescent="0.25">
      <c r="A1305" s="3">
        <f>RSI!A1305</f>
        <v>43908</v>
      </c>
      <c r="B1305" s="2">
        <f>RSI!B1305</f>
        <v>4</v>
      </c>
      <c r="C1305" s="2">
        <f>RSI!I1305</f>
        <v>33.16811717941772</v>
      </c>
      <c r="D1305" s="2">
        <f>MACD!E1305</f>
        <v>0.18561637396348996</v>
      </c>
      <c r="E1305" s="2">
        <f>MACD!F1305</f>
        <v>8.0557479674707194E-2</v>
      </c>
      <c r="F1305" s="2">
        <f>'Moving Avg'!D1305</f>
        <v>4.1619999999999999</v>
      </c>
      <c r="G1305" s="2">
        <f>'Moving Avg'!F1305</f>
        <v>4.468</v>
      </c>
      <c r="H1305" s="2">
        <f>'Moving Avg'!G1305</f>
        <v>4.3804000000000007</v>
      </c>
      <c r="I1305" s="2">
        <f>'Moving Avg'!H1305</f>
        <v>4.0292500000000002</v>
      </c>
      <c r="J1305" s="17" t="str">
        <f>OBV!F1305</f>
        <v>BULLISH</v>
      </c>
      <c r="K1305" s="17" t="str">
        <f>OBV!G1305</f>
        <v>NEUTRAL</v>
      </c>
      <c r="L1305" s="17" t="str">
        <f>OBV!H1305</f>
        <v>BULLISH DIVERGENCE</v>
      </c>
      <c r="M1305" s="19">
        <f t="shared" si="200"/>
        <v>25</v>
      </c>
      <c r="N1305" s="19">
        <f t="shared" si="201"/>
        <v>0</v>
      </c>
      <c r="O1305" s="19">
        <f t="shared" si="202"/>
        <v>50</v>
      </c>
      <c r="P1305" s="19">
        <f t="shared" si="203"/>
        <v>66.5</v>
      </c>
      <c r="Q1305" s="20">
        <f t="shared" si="204"/>
        <v>26.225000000000001</v>
      </c>
      <c r="R1305" s="20">
        <f t="shared" si="205"/>
        <v>39.125</v>
      </c>
      <c r="S1305" s="20">
        <f t="shared" si="206"/>
        <v>46.174999999999997</v>
      </c>
      <c r="T1305" s="20">
        <f t="shared" si="207"/>
        <v>35.375</v>
      </c>
      <c r="U1305" s="19">
        <f t="shared" si="208"/>
        <v>37.174999999999997</v>
      </c>
      <c r="V1305" s="19">
        <f t="shared" si="209"/>
        <v>36.724999999999994</v>
      </c>
    </row>
    <row r="1306" spans="1:22" ht="13.5" x14ac:dyDescent="0.25">
      <c r="A1306" s="3">
        <f>RSI!A1306</f>
        <v>43909</v>
      </c>
      <c r="B1306" s="2">
        <f>RSI!B1306</f>
        <v>4</v>
      </c>
      <c r="C1306" s="2">
        <f>RSI!I1306</f>
        <v>33.168117179417735</v>
      </c>
      <c r="D1306" s="2">
        <f>MACD!E1306</f>
        <v>0.21189211274590747</v>
      </c>
      <c r="E1306" s="2">
        <f>MACD!F1306</f>
        <v>0.10682440628894727</v>
      </c>
      <c r="F1306" s="2">
        <f>'Moving Avg'!D1306</f>
        <v>4.0780000000000003</v>
      </c>
      <c r="G1306" s="2">
        <f>'Moving Avg'!F1306</f>
        <v>4.4304999999999994</v>
      </c>
      <c r="H1306" s="2">
        <f>'Moving Avg'!G1306</f>
        <v>4.3746000000000009</v>
      </c>
      <c r="I1306" s="2">
        <f>'Moving Avg'!H1306</f>
        <v>4.032</v>
      </c>
      <c r="J1306" s="17" t="str">
        <f>OBV!F1306</f>
        <v>BULLISH</v>
      </c>
      <c r="K1306" s="17" t="str">
        <f>OBV!G1306</f>
        <v>NEUTRAL</v>
      </c>
      <c r="L1306" s="17" t="str">
        <f>OBV!H1306</f>
        <v>BULLISH DIVERGENCE</v>
      </c>
      <c r="M1306" s="19">
        <f t="shared" si="200"/>
        <v>25</v>
      </c>
      <c r="N1306" s="19">
        <f t="shared" si="201"/>
        <v>0</v>
      </c>
      <c r="O1306" s="19">
        <f t="shared" si="202"/>
        <v>50</v>
      </c>
      <c r="P1306" s="19">
        <f t="shared" si="203"/>
        <v>66.5</v>
      </c>
      <c r="Q1306" s="20">
        <f t="shared" si="204"/>
        <v>26.225000000000001</v>
      </c>
      <c r="R1306" s="20">
        <f t="shared" si="205"/>
        <v>39.125</v>
      </c>
      <c r="S1306" s="20">
        <f t="shared" si="206"/>
        <v>46.174999999999997</v>
      </c>
      <c r="T1306" s="20">
        <f t="shared" si="207"/>
        <v>35.375</v>
      </c>
      <c r="U1306" s="19">
        <f t="shared" si="208"/>
        <v>37.174999999999997</v>
      </c>
      <c r="V1306" s="19">
        <f t="shared" si="209"/>
        <v>36.724999999999994</v>
      </c>
    </row>
    <row r="1307" spans="1:22" ht="13.5" x14ac:dyDescent="0.25">
      <c r="A1307" s="3">
        <f>RSI!A1307</f>
        <v>43913</v>
      </c>
      <c r="B1307" s="2">
        <f>RSI!B1307</f>
        <v>4.08</v>
      </c>
      <c r="C1307" s="2">
        <f>RSI!I1307</f>
        <v>37.959908672377765</v>
      </c>
      <c r="D1307" s="2">
        <f>MACD!E1307</f>
        <v>0.22271336549286147</v>
      </c>
      <c r="E1307" s="2">
        <f>MACD!F1307</f>
        <v>0.13000219812973013</v>
      </c>
      <c r="F1307" s="2">
        <f>'Moving Avg'!D1307</f>
        <v>4.0400000000000009</v>
      </c>
      <c r="G1307" s="2">
        <f>'Moving Avg'!F1307</f>
        <v>4.3970000000000002</v>
      </c>
      <c r="H1307" s="2">
        <f>'Moving Avg'!G1307</f>
        <v>4.3708000000000009</v>
      </c>
      <c r="I1307" s="2">
        <f>'Moving Avg'!H1307</f>
        <v>4.0351499999999998</v>
      </c>
      <c r="J1307" s="17" t="str">
        <f>OBV!F1307</f>
        <v>BULLISH</v>
      </c>
      <c r="K1307" s="17" t="str">
        <f>OBV!G1307</f>
        <v>STRONG</v>
      </c>
      <c r="L1307" s="17" t="str">
        <f>OBV!H1307</f>
        <v>BULLISH DIVERGENCE</v>
      </c>
      <c r="M1307" s="19">
        <f t="shared" si="200"/>
        <v>25</v>
      </c>
      <c r="N1307" s="19">
        <f t="shared" si="201"/>
        <v>0</v>
      </c>
      <c r="O1307" s="19">
        <f t="shared" si="202"/>
        <v>50</v>
      </c>
      <c r="P1307" s="19">
        <f t="shared" si="203"/>
        <v>83</v>
      </c>
      <c r="Q1307" s="20">
        <f t="shared" si="204"/>
        <v>28.7</v>
      </c>
      <c r="R1307" s="20">
        <f t="shared" si="205"/>
        <v>43.25</v>
      </c>
      <c r="S1307" s="20">
        <f t="shared" si="206"/>
        <v>53.6</v>
      </c>
      <c r="T1307" s="20">
        <f t="shared" si="207"/>
        <v>39.5</v>
      </c>
      <c r="U1307" s="19">
        <f t="shared" si="208"/>
        <v>41.85</v>
      </c>
      <c r="V1307" s="19">
        <f t="shared" si="209"/>
        <v>41.262500000000003</v>
      </c>
    </row>
    <row r="1308" spans="1:22" ht="13.5" x14ac:dyDescent="0.25">
      <c r="A1308" s="3">
        <f>RSI!A1308</f>
        <v>43914</v>
      </c>
      <c r="B1308" s="2">
        <f>RSI!B1308</f>
        <v>4.2</v>
      </c>
      <c r="C1308" s="2">
        <f>RSI!I1308</f>
        <v>44.399640175189404</v>
      </c>
      <c r="D1308" s="2">
        <f>MACD!E1308</f>
        <v>0.20455094681320674</v>
      </c>
      <c r="E1308" s="2">
        <f>MACD!F1308</f>
        <v>0.14491194786642547</v>
      </c>
      <c r="F1308" s="2">
        <f>'Moving Avg'!D1308</f>
        <v>4.05</v>
      </c>
      <c r="G1308" s="2">
        <f>'Moving Avg'!F1308</f>
        <v>4.3710000000000004</v>
      </c>
      <c r="H1308" s="2">
        <f>'Moving Avg'!G1308</f>
        <v>4.3708000000000009</v>
      </c>
      <c r="I1308" s="2">
        <f>'Moving Avg'!H1308</f>
        <v>4.0386500000000005</v>
      </c>
      <c r="J1308" s="17" t="str">
        <f>OBV!F1308</f>
        <v>BULLISH</v>
      </c>
      <c r="K1308" s="17" t="str">
        <f>OBV!G1308</f>
        <v>STRONG</v>
      </c>
      <c r="L1308" s="17" t="str">
        <f>OBV!H1308</f>
        <v>CONFIRMED BULLISH</v>
      </c>
      <c r="M1308" s="19">
        <f t="shared" si="200"/>
        <v>25</v>
      </c>
      <c r="N1308" s="19">
        <f t="shared" si="201"/>
        <v>0</v>
      </c>
      <c r="O1308" s="19">
        <f t="shared" si="202"/>
        <v>50</v>
      </c>
      <c r="P1308" s="19">
        <f t="shared" si="203"/>
        <v>100</v>
      </c>
      <c r="Q1308" s="20">
        <f t="shared" si="204"/>
        <v>31.25</v>
      </c>
      <c r="R1308" s="20">
        <f t="shared" si="205"/>
        <v>47.5</v>
      </c>
      <c r="S1308" s="20">
        <f t="shared" si="206"/>
        <v>61.25</v>
      </c>
      <c r="T1308" s="20">
        <f t="shared" si="207"/>
        <v>43.75</v>
      </c>
      <c r="U1308" s="19">
        <f t="shared" si="208"/>
        <v>46.666666666666664</v>
      </c>
      <c r="V1308" s="19">
        <f t="shared" si="209"/>
        <v>45.9375</v>
      </c>
    </row>
    <row r="1309" spans="1:22" ht="13.5" x14ac:dyDescent="0.25">
      <c r="A1309" s="3">
        <f>RSI!A1309</f>
        <v>43915</v>
      </c>
      <c r="B1309" s="2">
        <f>RSI!B1309</f>
        <v>4.1900000000000004</v>
      </c>
      <c r="C1309" s="2">
        <f>RSI!I1309</f>
        <v>43.989859621172783</v>
      </c>
      <c r="D1309" s="2">
        <f>MACD!E1309</f>
        <v>0.17989889859623265</v>
      </c>
      <c r="E1309" s="2">
        <f>MACD!F1309</f>
        <v>0.15190933801238693</v>
      </c>
      <c r="F1309" s="2">
        <f>'Moving Avg'!D1309</f>
        <v>4.0940000000000003</v>
      </c>
      <c r="G1309" s="2">
        <f>'Moving Avg'!F1309</f>
        <v>4.3499999999999996</v>
      </c>
      <c r="H1309" s="2">
        <f>'Moving Avg'!G1309</f>
        <v>4.3706000000000005</v>
      </c>
      <c r="I1309" s="2">
        <f>'Moving Avg'!H1309</f>
        <v>4.0421999999999993</v>
      </c>
      <c r="J1309" s="17" t="str">
        <f>OBV!F1309</f>
        <v>BULLISH</v>
      </c>
      <c r="K1309" s="17" t="str">
        <f>OBV!G1309</f>
        <v>STRONG</v>
      </c>
      <c r="L1309" s="17" t="str">
        <f>OBV!H1309</f>
        <v>CONFIRMED BULLISH</v>
      </c>
      <c r="M1309" s="19">
        <f t="shared" si="200"/>
        <v>25</v>
      </c>
      <c r="N1309" s="19">
        <f t="shared" si="201"/>
        <v>0</v>
      </c>
      <c r="O1309" s="19">
        <f t="shared" si="202"/>
        <v>50</v>
      </c>
      <c r="P1309" s="19">
        <f t="shared" si="203"/>
        <v>100</v>
      </c>
      <c r="Q1309" s="20">
        <f t="shared" si="204"/>
        <v>31.25</v>
      </c>
      <c r="R1309" s="20">
        <f t="shared" si="205"/>
        <v>47.5</v>
      </c>
      <c r="S1309" s="20">
        <f t="shared" si="206"/>
        <v>61.25</v>
      </c>
      <c r="T1309" s="20">
        <f t="shared" si="207"/>
        <v>43.75</v>
      </c>
      <c r="U1309" s="19">
        <f t="shared" si="208"/>
        <v>46.666666666666664</v>
      </c>
      <c r="V1309" s="19">
        <f t="shared" si="209"/>
        <v>45.9375</v>
      </c>
    </row>
    <row r="1310" spans="1:22" ht="13.5" x14ac:dyDescent="0.25">
      <c r="A1310" s="3">
        <f>RSI!A1310</f>
        <v>43916</v>
      </c>
      <c r="B1310" s="2">
        <f>RSI!B1310</f>
        <v>4.24</v>
      </c>
      <c r="C1310" s="2">
        <f>RSI!I1310</f>
        <v>46.641590571379105</v>
      </c>
      <c r="D1310" s="2">
        <f>MACD!E1310</f>
        <v>0.19454588191801925</v>
      </c>
      <c r="E1310" s="2">
        <f>MACD!F1310</f>
        <v>0.16043664679351341</v>
      </c>
      <c r="F1310" s="2">
        <f>'Moving Avg'!D1310</f>
        <v>4.1420000000000003</v>
      </c>
      <c r="G1310" s="2">
        <f>'Moving Avg'!F1310</f>
        <v>4.3319999999999999</v>
      </c>
      <c r="H1310" s="2">
        <f>'Moving Avg'!G1310</f>
        <v>4.3706000000000014</v>
      </c>
      <c r="I1310" s="2">
        <f>'Moving Avg'!H1310</f>
        <v>4.0462499999999997</v>
      </c>
      <c r="J1310" s="17" t="str">
        <f>OBV!F1310</f>
        <v>BULLISH</v>
      </c>
      <c r="K1310" s="17" t="str">
        <f>OBV!G1310</f>
        <v>NEUTRAL</v>
      </c>
      <c r="L1310" s="17" t="str">
        <f>OBV!H1310</f>
        <v>CONFIRMED BULLISH</v>
      </c>
      <c r="M1310" s="19">
        <f t="shared" si="200"/>
        <v>25</v>
      </c>
      <c r="N1310" s="19">
        <f t="shared" si="201"/>
        <v>0</v>
      </c>
      <c r="O1310" s="19">
        <f t="shared" si="202"/>
        <v>50</v>
      </c>
      <c r="P1310" s="19">
        <f t="shared" si="203"/>
        <v>83.5</v>
      </c>
      <c r="Q1310" s="20">
        <f t="shared" si="204"/>
        <v>28.774999999999999</v>
      </c>
      <c r="R1310" s="20">
        <f t="shared" si="205"/>
        <v>43.375</v>
      </c>
      <c r="S1310" s="20">
        <f t="shared" si="206"/>
        <v>53.825000000000003</v>
      </c>
      <c r="T1310" s="20">
        <f t="shared" si="207"/>
        <v>39.625</v>
      </c>
      <c r="U1310" s="19">
        <f t="shared" si="208"/>
        <v>41.991666666666667</v>
      </c>
      <c r="V1310" s="19">
        <f t="shared" si="209"/>
        <v>41.400000000000006</v>
      </c>
    </row>
    <row r="1311" spans="1:22" ht="13.5" x14ac:dyDescent="0.25">
      <c r="A1311" s="3">
        <f>RSI!A1311</f>
        <v>43917</v>
      </c>
      <c r="B1311" s="2">
        <f>RSI!B1311</f>
        <v>4.12</v>
      </c>
      <c r="C1311" s="2">
        <f>RSI!I1311</f>
        <v>41.556510516797594</v>
      </c>
      <c r="D1311" s="2">
        <f>MACD!E1311</f>
        <v>0.19622604398588095</v>
      </c>
      <c r="E1311" s="2">
        <f>MACD!F1311</f>
        <v>0.16759452623198692</v>
      </c>
      <c r="F1311" s="2">
        <f>'Moving Avg'!D1311</f>
        <v>4.1660000000000004</v>
      </c>
      <c r="G1311" s="2">
        <f>'Moving Avg'!F1311</f>
        <v>4.3109999999999991</v>
      </c>
      <c r="H1311" s="2">
        <f>'Moving Avg'!G1311</f>
        <v>4.3692000000000011</v>
      </c>
      <c r="I1311" s="2">
        <f>'Moving Avg'!H1311</f>
        <v>4.0493500000000004</v>
      </c>
      <c r="J1311" s="17" t="str">
        <f>OBV!F1311</f>
        <v>BULLISH</v>
      </c>
      <c r="K1311" s="17" t="str">
        <f>OBV!G1311</f>
        <v>NEUTRAL</v>
      </c>
      <c r="L1311" s="17" t="str">
        <f>OBV!H1311</f>
        <v>CONFIRMED BULLISH</v>
      </c>
      <c r="M1311" s="19">
        <f t="shared" si="200"/>
        <v>25</v>
      </c>
      <c r="N1311" s="19">
        <f t="shared" si="201"/>
        <v>0</v>
      </c>
      <c r="O1311" s="19">
        <f t="shared" si="202"/>
        <v>50</v>
      </c>
      <c r="P1311" s="19">
        <f t="shared" si="203"/>
        <v>83.5</v>
      </c>
      <c r="Q1311" s="20">
        <f t="shared" si="204"/>
        <v>28.774999999999999</v>
      </c>
      <c r="R1311" s="20">
        <f t="shared" si="205"/>
        <v>43.375</v>
      </c>
      <c r="S1311" s="20">
        <f t="shared" si="206"/>
        <v>53.825000000000003</v>
      </c>
      <c r="T1311" s="20">
        <f t="shared" si="207"/>
        <v>39.625</v>
      </c>
      <c r="U1311" s="19">
        <f t="shared" si="208"/>
        <v>41.991666666666667</v>
      </c>
      <c r="V1311" s="19">
        <f t="shared" si="209"/>
        <v>41.400000000000006</v>
      </c>
    </row>
    <row r="1312" spans="1:22" ht="13.5" x14ac:dyDescent="0.25">
      <c r="A1312" s="3">
        <f>RSI!A1312</f>
        <v>43920</v>
      </c>
      <c r="B1312" s="2">
        <f>RSI!B1312</f>
        <v>4.1100000000000003</v>
      </c>
      <c r="C1312" s="2">
        <f>RSI!I1312</f>
        <v>41.153850639840002</v>
      </c>
      <c r="D1312" s="2">
        <f>MACD!E1312</f>
        <v>0.17638883712752929</v>
      </c>
      <c r="E1312" s="2">
        <f>MACD!F1312</f>
        <v>0.1693533884110954</v>
      </c>
      <c r="F1312" s="2">
        <f>'Moving Avg'!D1312</f>
        <v>4.1719999999999997</v>
      </c>
      <c r="G1312" s="2">
        <f>'Moving Avg'!F1312</f>
        <v>4.2895000000000003</v>
      </c>
      <c r="H1312" s="2">
        <f>'Moving Avg'!G1312</f>
        <v>4.3654000000000011</v>
      </c>
      <c r="I1312" s="2">
        <f>'Moving Avg'!H1312</f>
        <v>4.0523999999999996</v>
      </c>
      <c r="J1312" s="17" t="str">
        <f>OBV!F1312</f>
        <v>BEARISH</v>
      </c>
      <c r="K1312" s="17" t="str">
        <f>OBV!G1312</f>
        <v>NEUTRAL</v>
      </c>
      <c r="L1312" s="17" t="str">
        <f>OBV!H1312</f>
        <v>BEARISH DIVERGENCE</v>
      </c>
      <c r="M1312" s="19">
        <f t="shared" si="200"/>
        <v>25</v>
      </c>
      <c r="N1312" s="19">
        <f t="shared" si="201"/>
        <v>0</v>
      </c>
      <c r="O1312" s="19">
        <f t="shared" si="202"/>
        <v>50</v>
      </c>
      <c r="P1312" s="19">
        <f t="shared" si="203"/>
        <v>16.5</v>
      </c>
      <c r="Q1312" s="20">
        <f t="shared" si="204"/>
        <v>18.725000000000001</v>
      </c>
      <c r="R1312" s="20">
        <f t="shared" si="205"/>
        <v>26.625</v>
      </c>
      <c r="S1312" s="20">
        <f t="shared" si="206"/>
        <v>23.675000000000001</v>
      </c>
      <c r="T1312" s="20">
        <f t="shared" si="207"/>
        <v>22.875</v>
      </c>
      <c r="U1312" s="19">
        <f t="shared" si="208"/>
        <v>23.008333333333336</v>
      </c>
      <c r="V1312" s="19">
        <f t="shared" si="209"/>
        <v>22.975000000000001</v>
      </c>
    </row>
    <row r="1313" spans="1:22" ht="13.5" x14ac:dyDescent="0.25">
      <c r="A1313" s="3">
        <f>RSI!A1313</f>
        <v>43921</v>
      </c>
      <c r="B1313" s="2">
        <f>RSI!B1313</f>
        <v>4.1100000000000003</v>
      </c>
      <c r="C1313" s="2">
        <f>RSI!I1313</f>
        <v>41.153850639840002</v>
      </c>
      <c r="D1313" s="2">
        <f>MACD!E1313</f>
        <v>0.14219856010599941</v>
      </c>
      <c r="E1313" s="2">
        <f>MACD!F1313</f>
        <v>0.16392242275007621</v>
      </c>
      <c r="F1313" s="2">
        <f>'Moving Avg'!D1313</f>
        <v>4.1539999999999999</v>
      </c>
      <c r="G1313" s="2">
        <f>'Moving Avg'!F1313</f>
        <v>4.2649999999999988</v>
      </c>
      <c r="H1313" s="2">
        <f>'Moving Avg'!G1313</f>
        <v>4.361600000000001</v>
      </c>
      <c r="I1313" s="2">
        <f>'Moving Avg'!H1313</f>
        <v>4.0555499999999993</v>
      </c>
      <c r="J1313" s="17" t="str">
        <f>OBV!F1313</f>
        <v>BEARISH</v>
      </c>
      <c r="K1313" s="17" t="str">
        <f>OBV!G1313</f>
        <v>NEUTRAL</v>
      </c>
      <c r="L1313" s="17" t="str">
        <f>OBV!H1313</f>
        <v>CONFIRMED BEARISH</v>
      </c>
      <c r="M1313" s="19">
        <f t="shared" si="200"/>
        <v>25</v>
      </c>
      <c r="N1313" s="19">
        <f t="shared" si="201"/>
        <v>100</v>
      </c>
      <c r="O1313" s="19">
        <f t="shared" si="202"/>
        <v>50</v>
      </c>
      <c r="P1313" s="19">
        <f t="shared" si="203"/>
        <v>16.5</v>
      </c>
      <c r="Q1313" s="20">
        <f t="shared" si="204"/>
        <v>53.725000000000001</v>
      </c>
      <c r="R1313" s="20">
        <f t="shared" si="205"/>
        <v>46.625</v>
      </c>
      <c r="S1313" s="20">
        <f t="shared" si="206"/>
        <v>38.674999999999997</v>
      </c>
      <c r="T1313" s="20">
        <f t="shared" si="207"/>
        <v>47.875</v>
      </c>
      <c r="U1313" s="19">
        <f t="shared" si="208"/>
        <v>46.341666666666661</v>
      </c>
      <c r="V1313" s="19">
        <f t="shared" si="209"/>
        <v>46.724999999999994</v>
      </c>
    </row>
    <row r="1314" spans="1:22" ht="13.5" x14ac:dyDescent="0.25">
      <c r="A1314" s="3">
        <f>RSI!A1314</f>
        <v>43922</v>
      </c>
      <c r="B1314" s="2">
        <f>RSI!B1314</f>
        <v>4.13</v>
      </c>
      <c r="C1314" s="2">
        <f>RSI!I1314</f>
        <v>42.447343455296334</v>
      </c>
      <c r="D1314" s="2">
        <f>MACD!E1314</f>
        <v>8.5072860899889413E-2</v>
      </c>
      <c r="E1314" s="2">
        <f>MACD!F1314</f>
        <v>0.14815251038003885</v>
      </c>
      <c r="F1314" s="2">
        <f>'Moving Avg'!D1314</f>
        <v>4.1419999999999995</v>
      </c>
      <c r="G1314" s="2">
        <f>'Moving Avg'!F1314</f>
        <v>4.242</v>
      </c>
      <c r="H1314" s="2">
        <f>'Moving Avg'!G1314</f>
        <v>4.3584000000000023</v>
      </c>
      <c r="I1314" s="2">
        <f>'Moving Avg'!H1314</f>
        <v>4.0587999999999997</v>
      </c>
      <c r="J1314" s="17" t="str">
        <f>OBV!F1314</f>
        <v>BULLISH</v>
      </c>
      <c r="K1314" s="17" t="str">
        <f>OBV!G1314</f>
        <v>NEUTRAL</v>
      </c>
      <c r="L1314" s="17" t="str">
        <f>OBV!H1314</f>
        <v>BULLISH DIVERGENCE</v>
      </c>
      <c r="M1314" s="19">
        <f t="shared" si="200"/>
        <v>25</v>
      </c>
      <c r="N1314" s="19">
        <f t="shared" si="201"/>
        <v>100</v>
      </c>
      <c r="O1314" s="19">
        <f t="shared" si="202"/>
        <v>50</v>
      </c>
      <c r="P1314" s="19">
        <f t="shared" si="203"/>
        <v>66.5</v>
      </c>
      <c r="Q1314" s="20">
        <f t="shared" si="204"/>
        <v>61.225000000000001</v>
      </c>
      <c r="R1314" s="20">
        <f t="shared" si="205"/>
        <v>59.125</v>
      </c>
      <c r="S1314" s="20">
        <f t="shared" si="206"/>
        <v>61.174999999999997</v>
      </c>
      <c r="T1314" s="20">
        <f t="shared" si="207"/>
        <v>60.375</v>
      </c>
      <c r="U1314" s="19">
        <f t="shared" si="208"/>
        <v>60.508333333333326</v>
      </c>
      <c r="V1314" s="19">
        <f t="shared" si="209"/>
        <v>60.474999999999994</v>
      </c>
    </row>
    <row r="1315" spans="1:22" ht="13.5" x14ac:dyDescent="0.25">
      <c r="A1315" s="3">
        <f>RSI!A1315</f>
        <v>43923</v>
      </c>
      <c r="B1315" s="2">
        <f>RSI!B1315</f>
        <v>4.01</v>
      </c>
      <c r="C1315" s="2">
        <f>RSI!I1315</f>
        <v>37.168306751384748</v>
      </c>
      <c r="D1315" s="2">
        <f>MACD!E1315</f>
        <v>5.1027679346384858E-2</v>
      </c>
      <c r="E1315" s="2">
        <f>MACD!F1315</f>
        <v>0.12872754417330806</v>
      </c>
      <c r="F1315" s="2">
        <f>'Moving Avg'!D1315</f>
        <v>4.0959999999999992</v>
      </c>
      <c r="G1315" s="2">
        <f>'Moving Avg'!F1315</f>
        <v>4.2135000000000007</v>
      </c>
      <c r="H1315" s="2">
        <f>'Moving Avg'!G1315</f>
        <v>4.3530000000000015</v>
      </c>
      <c r="I1315" s="2">
        <f>'Moving Avg'!H1315</f>
        <v>4.0614499999999989</v>
      </c>
      <c r="J1315" s="17" t="str">
        <f>OBV!F1315</f>
        <v>BEARISH</v>
      </c>
      <c r="K1315" s="17" t="str">
        <f>OBV!G1315</f>
        <v>NEUTRAL</v>
      </c>
      <c r="L1315" s="17" t="str">
        <f>OBV!H1315</f>
        <v>CONFIRMED BEARISH</v>
      </c>
      <c r="M1315" s="19">
        <f t="shared" si="200"/>
        <v>25</v>
      </c>
      <c r="N1315" s="19">
        <f t="shared" si="201"/>
        <v>100</v>
      </c>
      <c r="O1315" s="19">
        <f t="shared" si="202"/>
        <v>50</v>
      </c>
      <c r="P1315" s="19">
        <f t="shared" si="203"/>
        <v>16.5</v>
      </c>
      <c r="Q1315" s="20">
        <f t="shared" si="204"/>
        <v>53.725000000000001</v>
      </c>
      <c r="R1315" s="20">
        <f t="shared" si="205"/>
        <v>46.625</v>
      </c>
      <c r="S1315" s="20">
        <f t="shared" si="206"/>
        <v>38.674999999999997</v>
      </c>
      <c r="T1315" s="20">
        <f t="shared" si="207"/>
        <v>47.875</v>
      </c>
      <c r="U1315" s="19">
        <f t="shared" si="208"/>
        <v>46.341666666666661</v>
      </c>
      <c r="V1315" s="19">
        <f t="shared" si="209"/>
        <v>46.724999999999994</v>
      </c>
    </row>
    <row r="1316" spans="1:22" ht="13.5" x14ac:dyDescent="0.25">
      <c r="A1316" s="3">
        <f>RSI!A1316</f>
        <v>43924</v>
      </c>
      <c r="B1316" s="2">
        <f>RSI!B1316</f>
        <v>3.99</v>
      </c>
      <c r="C1316" s="2">
        <f>RSI!I1316</f>
        <v>36.356743130715721</v>
      </c>
      <c r="D1316" s="2">
        <f>MACD!E1316</f>
        <v>2.5140113407355003E-2</v>
      </c>
      <c r="E1316" s="2">
        <f>MACD!F1316</f>
        <v>0.10801005802011746</v>
      </c>
      <c r="F1316" s="2">
        <f>'Moving Avg'!D1316</f>
        <v>4.07</v>
      </c>
      <c r="G1316" s="2">
        <f>'Moving Avg'!F1316</f>
        <v>4.1854999999999993</v>
      </c>
      <c r="H1316" s="2">
        <f>'Moving Avg'!G1316</f>
        <v>4.3470000000000013</v>
      </c>
      <c r="I1316" s="2">
        <f>'Moving Avg'!H1316</f>
        <v>4.0641499999999988</v>
      </c>
      <c r="J1316" s="17" t="str">
        <f>OBV!F1316</f>
        <v>BEARISH</v>
      </c>
      <c r="K1316" s="17" t="str">
        <f>OBV!G1316</f>
        <v>NEUTRAL</v>
      </c>
      <c r="L1316" s="17" t="str">
        <f>OBV!H1316</f>
        <v>CONFIRMED BEARISH</v>
      </c>
      <c r="M1316" s="19">
        <f t="shared" si="200"/>
        <v>25</v>
      </c>
      <c r="N1316" s="19">
        <f t="shared" si="201"/>
        <v>100</v>
      </c>
      <c r="O1316" s="19">
        <f t="shared" si="202"/>
        <v>50</v>
      </c>
      <c r="P1316" s="19">
        <f t="shared" si="203"/>
        <v>16.5</v>
      </c>
      <c r="Q1316" s="20">
        <f t="shared" si="204"/>
        <v>53.725000000000001</v>
      </c>
      <c r="R1316" s="20">
        <f t="shared" si="205"/>
        <v>46.625</v>
      </c>
      <c r="S1316" s="20">
        <f t="shared" si="206"/>
        <v>38.674999999999997</v>
      </c>
      <c r="T1316" s="20">
        <f t="shared" si="207"/>
        <v>47.875</v>
      </c>
      <c r="U1316" s="19">
        <f t="shared" si="208"/>
        <v>46.341666666666661</v>
      </c>
      <c r="V1316" s="19">
        <f t="shared" si="209"/>
        <v>46.724999999999994</v>
      </c>
    </row>
    <row r="1317" spans="1:22" ht="13.5" x14ac:dyDescent="0.25">
      <c r="A1317" s="3">
        <f>RSI!A1317</f>
        <v>43927</v>
      </c>
      <c r="B1317" s="2">
        <f>RSI!B1317</f>
        <v>3.88</v>
      </c>
      <c r="C1317" s="2">
        <f>RSI!I1317</f>
        <v>32.193214882284096</v>
      </c>
      <c r="D1317" s="2">
        <f>MACD!E1317</f>
        <v>2.5141135951906257E-2</v>
      </c>
      <c r="E1317" s="2">
        <f>MACD!F1317</f>
        <v>9.1436273606475216E-2</v>
      </c>
      <c r="F1317" s="2">
        <f>'Moving Avg'!D1317</f>
        <v>4.024</v>
      </c>
      <c r="G1317" s="2">
        <f>'Moving Avg'!F1317</f>
        <v>4.1544999999999996</v>
      </c>
      <c r="H1317" s="2">
        <f>'Moving Avg'!G1317</f>
        <v>4.3366000000000016</v>
      </c>
      <c r="I1317" s="2">
        <f>'Moving Avg'!H1317</f>
        <v>4.0664999999999996</v>
      </c>
      <c r="J1317" s="17" t="str">
        <f>OBV!F1317</f>
        <v>BULLISH</v>
      </c>
      <c r="K1317" s="17" t="str">
        <f>OBV!G1317</f>
        <v>NEUTRAL</v>
      </c>
      <c r="L1317" s="17" t="str">
        <f>OBV!H1317</f>
        <v>BULLISH DIVERGENCE</v>
      </c>
      <c r="M1317" s="19">
        <f t="shared" si="200"/>
        <v>25</v>
      </c>
      <c r="N1317" s="19">
        <f t="shared" si="201"/>
        <v>100</v>
      </c>
      <c r="O1317" s="19">
        <f t="shared" si="202"/>
        <v>0</v>
      </c>
      <c r="P1317" s="19">
        <f t="shared" si="203"/>
        <v>66.5</v>
      </c>
      <c r="Q1317" s="20">
        <f t="shared" si="204"/>
        <v>53.725000000000001</v>
      </c>
      <c r="R1317" s="20">
        <f t="shared" si="205"/>
        <v>41.625</v>
      </c>
      <c r="S1317" s="20">
        <f t="shared" si="206"/>
        <v>48.674999999999997</v>
      </c>
      <c r="T1317" s="20">
        <f t="shared" si="207"/>
        <v>47.875</v>
      </c>
      <c r="U1317" s="19">
        <f t="shared" si="208"/>
        <v>48.008333333333326</v>
      </c>
      <c r="V1317" s="19">
        <f t="shared" si="209"/>
        <v>47.974999999999994</v>
      </c>
    </row>
    <row r="1318" spans="1:22" ht="13.5" x14ac:dyDescent="0.25">
      <c r="A1318" s="3">
        <f>RSI!A1318</f>
        <v>43928</v>
      </c>
      <c r="B1318" s="2">
        <f>RSI!B1318</f>
        <v>3.9</v>
      </c>
      <c r="C1318" s="2">
        <f>RSI!I1318</f>
        <v>33.680317627062735</v>
      </c>
      <c r="D1318" s="2">
        <f>MACD!E1318</f>
        <v>4.4114687678242781E-2</v>
      </c>
      <c r="E1318" s="2">
        <f>MACD!F1318</f>
        <v>8.1971956420828732E-2</v>
      </c>
      <c r="F1318" s="2">
        <f>'Moving Avg'!D1318</f>
        <v>3.9820000000000002</v>
      </c>
      <c r="G1318" s="2">
        <f>'Moving Avg'!F1318</f>
        <v>4.1309999999999993</v>
      </c>
      <c r="H1318" s="2">
        <f>'Moving Avg'!G1318</f>
        <v>4.3266000000000018</v>
      </c>
      <c r="I1318" s="2">
        <f>'Moving Avg'!H1318</f>
        <v>4.0687999999999986</v>
      </c>
      <c r="J1318" s="17" t="str">
        <f>OBV!F1318</f>
        <v>BULLISH</v>
      </c>
      <c r="K1318" s="17" t="str">
        <f>OBV!G1318</f>
        <v>NEUTRAL</v>
      </c>
      <c r="L1318" s="17" t="str">
        <f>OBV!H1318</f>
        <v>BULLISH DIVERGENCE</v>
      </c>
      <c r="M1318" s="19">
        <f t="shared" si="200"/>
        <v>25</v>
      </c>
      <c r="N1318" s="19">
        <f t="shared" si="201"/>
        <v>100</v>
      </c>
      <c r="O1318" s="19">
        <f t="shared" si="202"/>
        <v>0</v>
      </c>
      <c r="P1318" s="19">
        <f t="shared" si="203"/>
        <v>66.5</v>
      </c>
      <c r="Q1318" s="20">
        <f t="shared" si="204"/>
        <v>53.725000000000001</v>
      </c>
      <c r="R1318" s="20">
        <f t="shared" si="205"/>
        <v>41.625</v>
      </c>
      <c r="S1318" s="20">
        <f t="shared" si="206"/>
        <v>48.674999999999997</v>
      </c>
      <c r="T1318" s="20">
        <f t="shared" si="207"/>
        <v>47.875</v>
      </c>
      <c r="U1318" s="19">
        <f t="shared" si="208"/>
        <v>48.008333333333326</v>
      </c>
      <c r="V1318" s="19">
        <f t="shared" si="209"/>
        <v>47.974999999999994</v>
      </c>
    </row>
    <row r="1319" spans="1:22" ht="13.5" x14ac:dyDescent="0.25">
      <c r="A1319" s="3">
        <f>RSI!A1319</f>
        <v>43929</v>
      </c>
      <c r="B1319" s="2">
        <f>RSI!B1319</f>
        <v>3.8</v>
      </c>
      <c r="C1319" s="2">
        <f>RSI!I1319</f>
        <v>30.123014018542179</v>
      </c>
      <c r="D1319" s="2">
        <f>MACD!E1319</f>
        <v>6.776502378658833E-2</v>
      </c>
      <c r="E1319" s="2">
        <f>MACD!F1319</f>
        <v>7.9130569893980651E-2</v>
      </c>
      <c r="F1319" s="2">
        <f>'Moving Avg'!D1319</f>
        <v>3.9159999999999995</v>
      </c>
      <c r="G1319" s="2">
        <f>'Moving Avg'!F1319</f>
        <v>4.1059999999999999</v>
      </c>
      <c r="H1319" s="2">
        <f>'Moving Avg'!G1319</f>
        <v>4.3146000000000013</v>
      </c>
      <c r="I1319" s="2">
        <f>'Moving Avg'!H1319</f>
        <v>4.0705499999999981</v>
      </c>
      <c r="J1319" s="17" t="str">
        <f>OBV!F1319</f>
        <v>BEARISH</v>
      </c>
      <c r="K1319" s="17" t="str">
        <f>OBV!G1319</f>
        <v>NEUTRAL</v>
      </c>
      <c r="L1319" s="17" t="str">
        <f>OBV!H1319</f>
        <v>CONFIRMED BEARISH</v>
      </c>
      <c r="M1319" s="19">
        <f t="shared" si="200"/>
        <v>25</v>
      </c>
      <c r="N1319" s="19">
        <f t="shared" si="201"/>
        <v>45</v>
      </c>
      <c r="O1319" s="19">
        <f t="shared" si="202"/>
        <v>0</v>
      </c>
      <c r="P1319" s="19">
        <f t="shared" si="203"/>
        <v>16.5</v>
      </c>
      <c r="Q1319" s="20">
        <f t="shared" si="204"/>
        <v>26.975000000000001</v>
      </c>
      <c r="R1319" s="20">
        <f t="shared" si="205"/>
        <v>18.125</v>
      </c>
      <c r="S1319" s="20">
        <f t="shared" si="206"/>
        <v>17.925000000000001</v>
      </c>
      <c r="T1319" s="20">
        <f t="shared" si="207"/>
        <v>21.625</v>
      </c>
      <c r="U1319" s="19">
        <f t="shared" si="208"/>
        <v>21.008333333333336</v>
      </c>
      <c r="V1319" s="19">
        <f t="shared" si="209"/>
        <v>21.162500000000001</v>
      </c>
    </row>
    <row r="1320" spans="1:22" ht="13.5" x14ac:dyDescent="0.25">
      <c r="A1320" s="3">
        <f>RSI!A1320</f>
        <v>43934</v>
      </c>
      <c r="B1320" s="2">
        <f>RSI!B1320</f>
        <v>3.85</v>
      </c>
      <c r="C1320" s="2">
        <f>RSI!I1320</f>
        <v>33.883215909545257</v>
      </c>
      <c r="D1320" s="2">
        <f>MACD!E1320</f>
        <v>9.3955286848266262E-2</v>
      </c>
      <c r="E1320" s="2">
        <f>MACD!F1320</f>
        <v>8.2095513284837773E-2</v>
      </c>
      <c r="F1320" s="2">
        <f>'Moving Avg'!D1320</f>
        <v>3.8840000000000003</v>
      </c>
      <c r="G1320" s="2">
        <f>'Moving Avg'!F1320</f>
        <v>4.0709999999999997</v>
      </c>
      <c r="H1320" s="2">
        <f>'Moving Avg'!G1320</f>
        <v>4.3040000000000012</v>
      </c>
      <c r="I1320" s="2">
        <f>'Moving Avg'!H1320</f>
        <v>4.0722999999999985</v>
      </c>
      <c r="J1320" s="17" t="str">
        <f>OBV!F1320</f>
        <v>BEARISH</v>
      </c>
      <c r="K1320" s="17" t="str">
        <f>OBV!G1320</f>
        <v>NEUTRAL</v>
      </c>
      <c r="L1320" s="17" t="str">
        <f>OBV!H1320</f>
        <v>CONFIRMED BEARISH</v>
      </c>
      <c r="M1320" s="19">
        <f t="shared" si="200"/>
        <v>25</v>
      </c>
      <c r="N1320" s="19">
        <f t="shared" si="201"/>
        <v>0</v>
      </c>
      <c r="O1320" s="19">
        <f t="shared" si="202"/>
        <v>0</v>
      </c>
      <c r="P1320" s="19">
        <f t="shared" si="203"/>
        <v>16.5</v>
      </c>
      <c r="Q1320" s="20">
        <f t="shared" si="204"/>
        <v>11.225</v>
      </c>
      <c r="R1320" s="20">
        <f t="shared" si="205"/>
        <v>9.125</v>
      </c>
      <c r="S1320" s="20">
        <f t="shared" si="206"/>
        <v>11.175000000000001</v>
      </c>
      <c r="T1320" s="20">
        <f t="shared" si="207"/>
        <v>10.375</v>
      </c>
      <c r="U1320" s="19">
        <f t="shared" si="208"/>
        <v>10.508333333333335</v>
      </c>
      <c r="V1320" s="19">
        <f t="shared" si="209"/>
        <v>10.475000000000001</v>
      </c>
    </row>
    <row r="1321" spans="1:22" ht="13.5" x14ac:dyDescent="0.25">
      <c r="A1321" s="3">
        <f>RSI!A1321</f>
        <v>43935</v>
      </c>
      <c r="B1321" s="2">
        <f>RSI!B1321</f>
        <v>3.89</v>
      </c>
      <c r="C1321" s="2">
        <f>RSI!I1321</f>
        <v>36.812637625428977</v>
      </c>
      <c r="D1321" s="2">
        <f>MACD!E1321</f>
        <v>9.6423951220256043E-2</v>
      </c>
      <c r="E1321" s="2">
        <f>MACD!F1321</f>
        <v>8.4961200871921425E-2</v>
      </c>
      <c r="F1321" s="2">
        <f>'Moving Avg'!D1321</f>
        <v>3.8639999999999994</v>
      </c>
      <c r="G1321" s="2">
        <f>'Moving Avg'!F1321</f>
        <v>4.0445000000000002</v>
      </c>
      <c r="H1321" s="2">
        <f>'Moving Avg'!G1321</f>
        <v>4.2958000000000007</v>
      </c>
      <c r="I1321" s="2">
        <f>'Moving Avg'!H1321</f>
        <v>4.0742499999999984</v>
      </c>
      <c r="J1321" s="17" t="str">
        <f>OBV!F1321</f>
        <v>BEARISH</v>
      </c>
      <c r="K1321" s="17" t="str">
        <f>OBV!G1321</f>
        <v>NEUTRAL</v>
      </c>
      <c r="L1321" s="17" t="str">
        <f>OBV!H1321</f>
        <v>CONFIRMED BEARISH</v>
      </c>
      <c r="M1321" s="19">
        <f t="shared" si="200"/>
        <v>25</v>
      </c>
      <c r="N1321" s="19">
        <f t="shared" si="201"/>
        <v>0</v>
      </c>
      <c r="O1321" s="19">
        <f t="shared" si="202"/>
        <v>0</v>
      </c>
      <c r="P1321" s="19">
        <f t="shared" si="203"/>
        <v>16.5</v>
      </c>
      <c r="Q1321" s="20">
        <f t="shared" si="204"/>
        <v>11.225</v>
      </c>
      <c r="R1321" s="20">
        <f t="shared" si="205"/>
        <v>9.125</v>
      </c>
      <c r="S1321" s="20">
        <f t="shared" si="206"/>
        <v>11.175000000000001</v>
      </c>
      <c r="T1321" s="20">
        <f t="shared" si="207"/>
        <v>10.375</v>
      </c>
      <c r="U1321" s="19">
        <f t="shared" si="208"/>
        <v>10.508333333333335</v>
      </c>
      <c r="V1321" s="19">
        <f t="shared" si="209"/>
        <v>10.475000000000001</v>
      </c>
    </row>
    <row r="1322" spans="1:22" ht="13.5" x14ac:dyDescent="0.25">
      <c r="A1322" s="3">
        <f>RSI!A1322</f>
        <v>43936</v>
      </c>
      <c r="B1322" s="2">
        <f>RSI!B1322</f>
        <v>3.87</v>
      </c>
      <c r="C1322" s="2">
        <f>RSI!I1322</f>
        <v>35.954845047031327</v>
      </c>
      <c r="D1322" s="2">
        <f>MACD!E1322</f>
        <v>9.9823344090387067E-2</v>
      </c>
      <c r="E1322" s="2">
        <f>MACD!F1322</f>
        <v>8.7933629515614564E-2</v>
      </c>
      <c r="F1322" s="2">
        <f>'Moving Avg'!D1322</f>
        <v>3.8619999999999997</v>
      </c>
      <c r="G1322" s="2">
        <f>'Moving Avg'!F1322</f>
        <v>4.0245000000000006</v>
      </c>
      <c r="H1322" s="2">
        <f>'Moving Avg'!G1322</f>
        <v>4.2852000000000006</v>
      </c>
      <c r="I1322" s="2">
        <f>'Moving Avg'!H1322</f>
        <v>4.0761499999999993</v>
      </c>
      <c r="J1322" s="17" t="str">
        <f>OBV!F1322</f>
        <v>BEARISH</v>
      </c>
      <c r="K1322" s="17" t="str">
        <f>OBV!G1322</f>
        <v>NEUTRAL</v>
      </c>
      <c r="L1322" s="17" t="str">
        <f>OBV!H1322</f>
        <v>CONFIRMED BEARISH</v>
      </c>
      <c r="M1322" s="19">
        <f t="shared" si="200"/>
        <v>25</v>
      </c>
      <c r="N1322" s="19">
        <f t="shared" si="201"/>
        <v>0</v>
      </c>
      <c r="O1322" s="19">
        <f t="shared" si="202"/>
        <v>0</v>
      </c>
      <c r="P1322" s="19">
        <f t="shared" si="203"/>
        <v>16.5</v>
      </c>
      <c r="Q1322" s="20">
        <f t="shared" si="204"/>
        <v>11.225</v>
      </c>
      <c r="R1322" s="20">
        <f t="shared" si="205"/>
        <v>9.125</v>
      </c>
      <c r="S1322" s="20">
        <f t="shared" si="206"/>
        <v>11.175000000000001</v>
      </c>
      <c r="T1322" s="20">
        <f t="shared" si="207"/>
        <v>10.375</v>
      </c>
      <c r="U1322" s="19">
        <f t="shared" si="208"/>
        <v>10.508333333333335</v>
      </c>
      <c r="V1322" s="19">
        <f t="shared" si="209"/>
        <v>10.475000000000001</v>
      </c>
    </row>
    <row r="1323" spans="1:22" ht="13.5" x14ac:dyDescent="0.25">
      <c r="A1323" s="3">
        <f>RSI!A1323</f>
        <v>43937</v>
      </c>
      <c r="B1323" s="2">
        <f>RSI!B1323</f>
        <v>3.95</v>
      </c>
      <c r="C1323" s="2">
        <f>RSI!I1323</f>
        <v>41.797028386991151</v>
      </c>
      <c r="D1323" s="2">
        <f>MACD!E1323</f>
        <v>9.8158214924930043E-2</v>
      </c>
      <c r="E1323" s="2">
        <f>MACD!F1323</f>
        <v>8.9978546597477671E-2</v>
      </c>
      <c r="F1323" s="2">
        <f>'Moving Avg'!D1323</f>
        <v>3.8719999999999999</v>
      </c>
      <c r="G1323" s="2">
        <f>'Moving Avg'!F1323</f>
        <v>4.0145</v>
      </c>
      <c r="H1323" s="2">
        <f>'Moving Avg'!G1323</f>
        <v>4.2754000000000012</v>
      </c>
      <c r="I1323" s="2">
        <f>'Moving Avg'!H1323</f>
        <v>4.0785</v>
      </c>
      <c r="J1323" s="17" t="str">
        <f>OBV!F1323</f>
        <v>BEARISH</v>
      </c>
      <c r="K1323" s="17" t="str">
        <f>OBV!G1323</f>
        <v>NEUTRAL</v>
      </c>
      <c r="L1323" s="17" t="str">
        <f>OBV!H1323</f>
        <v>BEARISH DIVERGENCE</v>
      </c>
      <c r="M1323" s="19">
        <f t="shared" si="200"/>
        <v>25</v>
      </c>
      <c r="N1323" s="19">
        <f t="shared" si="201"/>
        <v>0</v>
      </c>
      <c r="O1323" s="19">
        <f t="shared" si="202"/>
        <v>0</v>
      </c>
      <c r="P1323" s="19">
        <f t="shared" si="203"/>
        <v>16.5</v>
      </c>
      <c r="Q1323" s="20">
        <f t="shared" si="204"/>
        <v>11.225</v>
      </c>
      <c r="R1323" s="20">
        <f t="shared" si="205"/>
        <v>9.125</v>
      </c>
      <c r="S1323" s="20">
        <f t="shared" si="206"/>
        <v>11.175000000000001</v>
      </c>
      <c r="T1323" s="20">
        <f t="shared" si="207"/>
        <v>10.375</v>
      </c>
      <c r="U1323" s="19">
        <f t="shared" si="208"/>
        <v>10.508333333333335</v>
      </c>
      <c r="V1323" s="19">
        <f t="shared" si="209"/>
        <v>10.475000000000001</v>
      </c>
    </row>
    <row r="1324" spans="1:22" ht="13.5" x14ac:dyDescent="0.25">
      <c r="A1324" s="3">
        <f>RSI!A1324</f>
        <v>43938</v>
      </c>
      <c r="B1324" s="2">
        <f>RSI!B1324</f>
        <v>3.95</v>
      </c>
      <c r="C1324" s="2">
        <f>RSI!I1324</f>
        <v>41.797028386991151</v>
      </c>
      <c r="D1324" s="2">
        <f>MACD!E1324</f>
        <v>0.1006352993118238</v>
      </c>
      <c r="E1324" s="2">
        <f>MACD!F1324</f>
        <v>9.2109897140346911E-2</v>
      </c>
      <c r="F1324" s="2">
        <f>'Moving Avg'!D1324</f>
        <v>3.9019999999999997</v>
      </c>
      <c r="G1324" s="2">
        <f>'Moving Avg'!F1324</f>
        <v>4.0135000000000005</v>
      </c>
      <c r="H1324" s="2">
        <f>'Moving Avg'!G1324</f>
        <v>4.2664</v>
      </c>
      <c r="I1324" s="2">
        <f>'Moving Avg'!H1324</f>
        <v>4.0808</v>
      </c>
      <c r="J1324" s="17" t="str">
        <f>OBV!F1324</f>
        <v>BULLISH</v>
      </c>
      <c r="K1324" s="17" t="str">
        <f>OBV!G1324</f>
        <v>NEUTRAL</v>
      </c>
      <c r="L1324" s="17" t="str">
        <f>OBV!H1324</f>
        <v>CONFIRMED BULLISH</v>
      </c>
      <c r="M1324" s="19">
        <f t="shared" si="200"/>
        <v>25</v>
      </c>
      <c r="N1324" s="19">
        <f t="shared" si="201"/>
        <v>0</v>
      </c>
      <c r="O1324" s="19">
        <f t="shared" si="202"/>
        <v>0</v>
      </c>
      <c r="P1324" s="19">
        <f t="shared" si="203"/>
        <v>83.5</v>
      </c>
      <c r="Q1324" s="20">
        <f t="shared" si="204"/>
        <v>21.274999999999999</v>
      </c>
      <c r="R1324" s="20">
        <f t="shared" si="205"/>
        <v>25.875</v>
      </c>
      <c r="S1324" s="20">
        <f t="shared" si="206"/>
        <v>41.325000000000003</v>
      </c>
      <c r="T1324" s="20">
        <f t="shared" si="207"/>
        <v>27.125</v>
      </c>
      <c r="U1324" s="19">
        <f t="shared" si="208"/>
        <v>29.491666666666664</v>
      </c>
      <c r="V1324" s="19">
        <f t="shared" si="209"/>
        <v>28.9</v>
      </c>
    </row>
    <row r="1325" spans="1:22" ht="13.5" x14ac:dyDescent="0.25">
      <c r="A1325" s="3">
        <f>RSI!A1325</f>
        <v>43941</v>
      </c>
      <c r="B1325" s="2">
        <f>RSI!B1325</f>
        <v>3.98</v>
      </c>
      <c r="C1325" s="2">
        <f>RSI!I1325</f>
        <v>44.017975100274143</v>
      </c>
      <c r="D1325" s="2">
        <f>MACD!E1325</f>
        <v>8.2796715292303702E-2</v>
      </c>
      <c r="E1325" s="2">
        <f>MACD!F1325</f>
        <v>9.0247260770738275E-2</v>
      </c>
      <c r="F1325" s="2">
        <f>'Moving Avg'!D1325</f>
        <v>3.9279999999999999</v>
      </c>
      <c r="G1325" s="2">
        <f>'Moving Avg'!F1325</f>
        <v>4.0125000000000011</v>
      </c>
      <c r="H1325" s="2">
        <f>'Moving Avg'!G1325</f>
        <v>4.26</v>
      </c>
      <c r="I1325" s="2">
        <f>'Moving Avg'!H1325</f>
        <v>4.0832999999999995</v>
      </c>
      <c r="J1325" s="17" t="str">
        <f>OBV!F1325</f>
        <v>BULLISH</v>
      </c>
      <c r="K1325" s="17" t="str">
        <f>OBV!G1325</f>
        <v>NEUTRAL</v>
      </c>
      <c r="L1325" s="17" t="str">
        <f>OBV!H1325</f>
        <v>CONFIRMED BULLISH</v>
      </c>
      <c r="M1325" s="19">
        <f t="shared" si="200"/>
        <v>25</v>
      </c>
      <c r="N1325" s="19">
        <f t="shared" si="201"/>
        <v>45</v>
      </c>
      <c r="O1325" s="19">
        <f t="shared" si="202"/>
        <v>0</v>
      </c>
      <c r="P1325" s="19">
        <f t="shared" si="203"/>
        <v>83.5</v>
      </c>
      <c r="Q1325" s="20">
        <f t="shared" si="204"/>
        <v>37.024999999999999</v>
      </c>
      <c r="R1325" s="20">
        <f t="shared" si="205"/>
        <v>34.875</v>
      </c>
      <c r="S1325" s="20">
        <f t="shared" si="206"/>
        <v>48.075000000000003</v>
      </c>
      <c r="T1325" s="20">
        <f t="shared" si="207"/>
        <v>38.375</v>
      </c>
      <c r="U1325" s="19">
        <f t="shared" si="208"/>
        <v>39.991666666666667</v>
      </c>
      <c r="V1325" s="19">
        <f t="shared" si="209"/>
        <v>39.587500000000006</v>
      </c>
    </row>
    <row r="1326" spans="1:22" ht="13.5" x14ac:dyDescent="0.25">
      <c r="A1326" s="3">
        <f>RSI!A1326</f>
        <v>43942</v>
      </c>
      <c r="B1326" s="2">
        <f>RSI!B1326</f>
        <v>3.97</v>
      </c>
      <c r="C1326" s="2">
        <f>RSI!I1326</f>
        <v>43.423165609147858</v>
      </c>
      <c r="D1326" s="2">
        <f>MACD!E1326</f>
        <v>6.5882762396186401E-2</v>
      </c>
      <c r="E1326" s="2">
        <f>MACD!F1326</f>
        <v>8.5374361095827911E-2</v>
      </c>
      <c r="F1326" s="2">
        <f>'Moving Avg'!D1326</f>
        <v>3.944</v>
      </c>
      <c r="G1326" s="2">
        <f>'Moving Avg'!F1326</f>
        <v>4.011000000000001</v>
      </c>
      <c r="H1326" s="2">
        <f>'Moving Avg'!G1326</f>
        <v>4.2518000000000002</v>
      </c>
      <c r="I1326" s="2">
        <f>'Moving Avg'!H1326</f>
        <v>4.0857499999999991</v>
      </c>
      <c r="J1326" s="17" t="str">
        <f>OBV!F1326</f>
        <v>BULLISH</v>
      </c>
      <c r="K1326" s="17" t="str">
        <f>OBV!G1326</f>
        <v>NEUTRAL</v>
      </c>
      <c r="L1326" s="17" t="str">
        <f>OBV!H1326</f>
        <v>CONFIRMED BULLISH</v>
      </c>
      <c r="M1326" s="19">
        <f t="shared" si="200"/>
        <v>25</v>
      </c>
      <c r="N1326" s="19">
        <f t="shared" si="201"/>
        <v>45</v>
      </c>
      <c r="O1326" s="19">
        <f t="shared" si="202"/>
        <v>0</v>
      </c>
      <c r="P1326" s="19">
        <f t="shared" si="203"/>
        <v>83.5</v>
      </c>
      <c r="Q1326" s="20">
        <f t="shared" si="204"/>
        <v>37.024999999999999</v>
      </c>
      <c r="R1326" s="20">
        <f t="shared" si="205"/>
        <v>34.875</v>
      </c>
      <c r="S1326" s="20">
        <f t="shared" si="206"/>
        <v>48.075000000000003</v>
      </c>
      <c r="T1326" s="20">
        <f t="shared" si="207"/>
        <v>38.375</v>
      </c>
      <c r="U1326" s="19">
        <f t="shared" si="208"/>
        <v>39.991666666666667</v>
      </c>
      <c r="V1326" s="19">
        <f t="shared" si="209"/>
        <v>39.587500000000006</v>
      </c>
    </row>
    <row r="1327" spans="1:22" ht="13.5" x14ac:dyDescent="0.25">
      <c r="A1327" s="3">
        <f>RSI!A1327</f>
        <v>43943</v>
      </c>
      <c r="B1327" s="2">
        <f>RSI!B1327</f>
        <v>3.94</v>
      </c>
      <c r="C1327" s="2">
        <f>RSI!I1327</f>
        <v>41.60674064045201</v>
      </c>
      <c r="D1327" s="2">
        <f>MACD!E1327</f>
        <v>3.7407354715226049E-2</v>
      </c>
      <c r="E1327" s="2">
        <f>MACD!F1327</f>
        <v>7.5780959819707547E-2</v>
      </c>
      <c r="F1327" s="2">
        <f>'Moving Avg'!D1327</f>
        <v>3.9580000000000006</v>
      </c>
      <c r="G1327" s="2">
        <f>'Moving Avg'!F1327</f>
        <v>4.0039999999999996</v>
      </c>
      <c r="H1327" s="2">
        <f>'Moving Avg'!G1327</f>
        <v>4.2446000000000002</v>
      </c>
      <c r="I1327" s="2">
        <f>'Moving Avg'!H1327</f>
        <v>4.0880000000000001</v>
      </c>
      <c r="J1327" s="17" t="str">
        <f>OBV!F1327</f>
        <v>BULLISH</v>
      </c>
      <c r="K1327" s="17" t="str">
        <f>OBV!G1327</f>
        <v>NEUTRAL</v>
      </c>
      <c r="L1327" s="17" t="str">
        <f>OBV!H1327</f>
        <v>CONFIRMED BULLISH</v>
      </c>
      <c r="M1327" s="19">
        <f t="shared" si="200"/>
        <v>25</v>
      </c>
      <c r="N1327" s="19">
        <f t="shared" si="201"/>
        <v>100</v>
      </c>
      <c r="O1327" s="19">
        <f t="shared" si="202"/>
        <v>0</v>
      </c>
      <c r="P1327" s="19">
        <f t="shared" si="203"/>
        <v>83.5</v>
      </c>
      <c r="Q1327" s="20">
        <f t="shared" si="204"/>
        <v>56.274999999999999</v>
      </c>
      <c r="R1327" s="20">
        <f t="shared" si="205"/>
        <v>45.875</v>
      </c>
      <c r="S1327" s="20">
        <f t="shared" si="206"/>
        <v>56.325000000000003</v>
      </c>
      <c r="T1327" s="20">
        <f t="shared" si="207"/>
        <v>52.125</v>
      </c>
      <c r="U1327" s="19">
        <f t="shared" si="208"/>
        <v>52.82500000000001</v>
      </c>
      <c r="V1327" s="19">
        <f t="shared" si="209"/>
        <v>52.650000000000006</v>
      </c>
    </row>
    <row r="1328" spans="1:22" ht="13.5" x14ac:dyDescent="0.25">
      <c r="A1328" s="3">
        <f>RSI!A1328</f>
        <v>43944</v>
      </c>
      <c r="B1328" s="2">
        <f>RSI!B1328</f>
        <v>3.93</v>
      </c>
      <c r="C1328" s="2">
        <f>RSI!I1328</f>
        <v>40.991209340173107</v>
      </c>
      <c r="D1328" s="2">
        <f>MACD!E1328</f>
        <v>1.7805170865866415E-2</v>
      </c>
      <c r="E1328" s="2">
        <f>MACD!F1328</f>
        <v>6.4185802028939323E-2</v>
      </c>
      <c r="F1328" s="2">
        <f>'Moving Avg'!D1328</f>
        <v>3.9539999999999997</v>
      </c>
      <c r="G1328" s="2">
        <f>'Moving Avg'!F1328</f>
        <v>3.9904999999999999</v>
      </c>
      <c r="H1328" s="2">
        <f>'Moving Avg'!G1328</f>
        <v>4.2363999999999997</v>
      </c>
      <c r="I1328" s="2">
        <f>'Moving Avg'!H1328</f>
        <v>4.0899500000000009</v>
      </c>
      <c r="J1328" s="17" t="str">
        <f>OBV!F1328</f>
        <v>BEARISH</v>
      </c>
      <c r="K1328" s="17" t="str">
        <f>OBV!G1328</f>
        <v>NEUTRAL</v>
      </c>
      <c r="L1328" s="17" t="str">
        <f>OBV!H1328</f>
        <v>CONFIRMED BEARISH</v>
      </c>
      <c r="M1328" s="19">
        <f t="shared" si="200"/>
        <v>25</v>
      </c>
      <c r="N1328" s="19">
        <f t="shared" si="201"/>
        <v>100</v>
      </c>
      <c r="O1328" s="19">
        <f t="shared" si="202"/>
        <v>0</v>
      </c>
      <c r="P1328" s="19">
        <f t="shared" si="203"/>
        <v>16.5</v>
      </c>
      <c r="Q1328" s="20">
        <f t="shared" si="204"/>
        <v>46.225000000000001</v>
      </c>
      <c r="R1328" s="20">
        <f t="shared" si="205"/>
        <v>29.125</v>
      </c>
      <c r="S1328" s="20">
        <f t="shared" si="206"/>
        <v>26.175000000000001</v>
      </c>
      <c r="T1328" s="20">
        <f t="shared" si="207"/>
        <v>35.375</v>
      </c>
      <c r="U1328" s="19">
        <f t="shared" si="208"/>
        <v>33.841666666666661</v>
      </c>
      <c r="V1328" s="19">
        <f t="shared" si="209"/>
        <v>34.224999999999994</v>
      </c>
    </row>
    <row r="1329" spans="1:22" ht="13.5" x14ac:dyDescent="0.25">
      <c r="A1329" s="3">
        <f>RSI!A1329</f>
        <v>43945</v>
      </c>
      <c r="B1329" s="2">
        <f>RSI!B1329</f>
        <v>3.9</v>
      </c>
      <c r="C1329" s="2">
        <f>RSI!I1329</f>
        <v>39.121361178979519</v>
      </c>
      <c r="D1329" s="2">
        <f>MACD!E1329</f>
        <v>-1.1259846917715421E-2</v>
      </c>
      <c r="E1329" s="2">
        <f>MACD!F1329</f>
        <v>4.9096672239608376E-2</v>
      </c>
      <c r="F1329" s="2">
        <f>'Moving Avg'!D1329</f>
        <v>3.944</v>
      </c>
      <c r="G1329" s="2">
        <f>'Moving Avg'!F1329</f>
        <v>3.9760000000000004</v>
      </c>
      <c r="H1329" s="2">
        <f>'Moving Avg'!G1329</f>
        <v>4.2284000000000006</v>
      </c>
      <c r="I1329" s="2">
        <f>'Moving Avg'!H1329</f>
        <v>4.09145</v>
      </c>
      <c r="J1329" s="17" t="str">
        <f>OBV!F1329</f>
        <v>BEARISH</v>
      </c>
      <c r="K1329" s="17" t="str">
        <f>OBV!G1329</f>
        <v>NEUTRAL</v>
      </c>
      <c r="L1329" s="17" t="str">
        <f>OBV!H1329</f>
        <v>CONFIRMED BEARISH</v>
      </c>
      <c r="M1329" s="19">
        <f t="shared" si="200"/>
        <v>25</v>
      </c>
      <c r="N1329" s="19">
        <f t="shared" si="201"/>
        <v>100</v>
      </c>
      <c r="O1329" s="19">
        <f t="shared" si="202"/>
        <v>0</v>
      </c>
      <c r="P1329" s="19">
        <f t="shared" si="203"/>
        <v>16.5</v>
      </c>
      <c r="Q1329" s="20">
        <f t="shared" si="204"/>
        <v>46.225000000000001</v>
      </c>
      <c r="R1329" s="20">
        <f t="shared" si="205"/>
        <v>29.125</v>
      </c>
      <c r="S1329" s="20">
        <f t="shared" si="206"/>
        <v>26.175000000000001</v>
      </c>
      <c r="T1329" s="20">
        <f t="shared" si="207"/>
        <v>35.375</v>
      </c>
      <c r="U1329" s="19">
        <f t="shared" si="208"/>
        <v>33.841666666666661</v>
      </c>
      <c r="V1329" s="19">
        <f t="shared" si="209"/>
        <v>34.224999999999994</v>
      </c>
    </row>
    <row r="1330" spans="1:22" ht="13.5" x14ac:dyDescent="0.25">
      <c r="A1330" s="3">
        <f>RSI!A1330</f>
        <v>43948</v>
      </c>
      <c r="B1330" s="2">
        <f>RSI!B1330</f>
        <v>3.9</v>
      </c>
      <c r="C1330" s="2">
        <f>RSI!I1330</f>
        <v>39.121361178979519</v>
      </c>
      <c r="D1330" s="2">
        <f>MACD!E1330</f>
        <v>-2.7350560600946761E-2</v>
      </c>
      <c r="E1330" s="2">
        <f>MACD!F1330</f>
        <v>3.3807225671497354E-2</v>
      </c>
      <c r="F1330" s="2">
        <f>'Moving Avg'!D1330</f>
        <v>3.9279999999999999</v>
      </c>
      <c r="G1330" s="2">
        <f>'Moving Avg'!F1330</f>
        <v>3.959000000000001</v>
      </c>
      <c r="H1330" s="2">
        <f>'Moving Avg'!G1330</f>
        <v>4.2208000000000006</v>
      </c>
      <c r="I1330" s="2">
        <f>'Moving Avg'!H1330</f>
        <v>4.0930499999999999</v>
      </c>
      <c r="J1330" s="17" t="str">
        <f>OBV!F1330</f>
        <v>BEARISH</v>
      </c>
      <c r="K1330" s="17" t="str">
        <f>OBV!G1330</f>
        <v>NEUTRAL</v>
      </c>
      <c r="L1330" s="17" t="str">
        <f>OBV!H1330</f>
        <v>CONFIRMED BEARISH</v>
      </c>
      <c r="M1330" s="19">
        <f t="shared" si="200"/>
        <v>25</v>
      </c>
      <c r="N1330" s="19">
        <f t="shared" si="201"/>
        <v>100</v>
      </c>
      <c r="O1330" s="19">
        <f t="shared" si="202"/>
        <v>0</v>
      </c>
      <c r="P1330" s="19">
        <f t="shared" si="203"/>
        <v>16.5</v>
      </c>
      <c r="Q1330" s="20">
        <f t="shared" si="204"/>
        <v>46.225000000000001</v>
      </c>
      <c r="R1330" s="20">
        <f t="shared" si="205"/>
        <v>29.125</v>
      </c>
      <c r="S1330" s="20">
        <f t="shared" si="206"/>
        <v>26.175000000000001</v>
      </c>
      <c r="T1330" s="20">
        <f t="shared" si="207"/>
        <v>35.375</v>
      </c>
      <c r="U1330" s="19">
        <f t="shared" si="208"/>
        <v>33.841666666666661</v>
      </c>
      <c r="V1330" s="19">
        <f t="shared" si="209"/>
        <v>34.224999999999994</v>
      </c>
    </row>
    <row r="1331" spans="1:22" ht="13.5" x14ac:dyDescent="0.25">
      <c r="A1331" s="3">
        <f>RSI!A1331</f>
        <v>43949</v>
      </c>
      <c r="B1331" s="2">
        <f>RSI!B1331</f>
        <v>3.89</v>
      </c>
      <c r="C1331" s="2">
        <f>RSI!I1331</f>
        <v>38.443429626389914</v>
      </c>
      <c r="D1331" s="2">
        <f>MACD!E1331</f>
        <v>-3.3320771485518819E-2</v>
      </c>
      <c r="E1331" s="2">
        <f>MACD!F1331</f>
        <v>2.0381626240094122E-2</v>
      </c>
      <c r="F1331" s="2">
        <f>'Moving Avg'!D1331</f>
        <v>3.9119999999999999</v>
      </c>
      <c r="G1331" s="2">
        <f>'Moving Avg'!F1331</f>
        <v>3.9475000000000007</v>
      </c>
      <c r="H1331" s="2">
        <f>'Moving Avg'!G1331</f>
        <v>4.2141999999999999</v>
      </c>
      <c r="I1331" s="2">
        <f>'Moving Avg'!H1331</f>
        <v>4.0945</v>
      </c>
      <c r="J1331" s="17" t="str">
        <f>OBV!F1331</f>
        <v>BEARISH</v>
      </c>
      <c r="K1331" s="17" t="str">
        <f>OBV!G1331</f>
        <v>NEUTRAL</v>
      </c>
      <c r="L1331" s="17" t="str">
        <f>OBV!H1331</f>
        <v>CONFIRMED BEARISH</v>
      </c>
      <c r="M1331" s="19">
        <f t="shared" si="200"/>
        <v>25</v>
      </c>
      <c r="N1331" s="19">
        <f t="shared" si="201"/>
        <v>100</v>
      </c>
      <c r="O1331" s="19">
        <f t="shared" si="202"/>
        <v>0</v>
      </c>
      <c r="P1331" s="19">
        <f t="shared" si="203"/>
        <v>16.5</v>
      </c>
      <c r="Q1331" s="20">
        <f t="shared" si="204"/>
        <v>46.225000000000001</v>
      </c>
      <c r="R1331" s="20">
        <f t="shared" si="205"/>
        <v>29.125</v>
      </c>
      <c r="S1331" s="20">
        <f t="shared" si="206"/>
        <v>26.175000000000001</v>
      </c>
      <c r="T1331" s="20">
        <f t="shared" si="207"/>
        <v>35.375</v>
      </c>
      <c r="U1331" s="19">
        <f t="shared" si="208"/>
        <v>33.841666666666661</v>
      </c>
      <c r="V1331" s="19">
        <f t="shared" si="209"/>
        <v>34.224999999999994</v>
      </c>
    </row>
    <row r="1332" spans="1:22" ht="13.5" x14ac:dyDescent="0.25">
      <c r="A1332" s="3">
        <f>RSI!A1332</f>
        <v>43950</v>
      </c>
      <c r="B1332" s="2">
        <f>RSI!B1332</f>
        <v>3.94</v>
      </c>
      <c r="C1332" s="2">
        <f>RSI!I1332</f>
        <v>43.697039388917709</v>
      </c>
      <c r="D1332" s="2">
        <f>MACD!E1332</f>
        <v>-4.4399190024878799E-2</v>
      </c>
      <c r="E1332" s="2">
        <f>MACD!F1332</f>
        <v>7.4254629870995383E-3</v>
      </c>
      <c r="F1332" s="2">
        <f>'Moving Avg'!D1332</f>
        <v>3.9120000000000004</v>
      </c>
      <c r="G1332" s="2">
        <f>'Moving Avg'!F1332</f>
        <v>3.9390000000000001</v>
      </c>
      <c r="H1332" s="2">
        <f>'Moving Avg'!G1332</f>
        <v>4.2089999999999996</v>
      </c>
      <c r="I1332" s="2">
        <f>'Moving Avg'!H1332</f>
        <v>4.0963500000000002</v>
      </c>
      <c r="J1332" s="17" t="str">
        <f>OBV!F1332</f>
        <v>BEARISH</v>
      </c>
      <c r="K1332" s="17" t="str">
        <f>OBV!G1332</f>
        <v>NEUTRAL</v>
      </c>
      <c r="L1332" s="17" t="str">
        <f>OBV!H1332</f>
        <v>NEUTRAL</v>
      </c>
      <c r="M1332" s="19">
        <f t="shared" si="200"/>
        <v>25</v>
      </c>
      <c r="N1332" s="19">
        <f t="shared" si="201"/>
        <v>100</v>
      </c>
      <c r="O1332" s="19">
        <f t="shared" si="202"/>
        <v>0</v>
      </c>
      <c r="P1332" s="19">
        <f t="shared" si="203"/>
        <v>16.5</v>
      </c>
      <c r="Q1332" s="20">
        <f t="shared" si="204"/>
        <v>46.225000000000001</v>
      </c>
      <c r="R1332" s="20">
        <f t="shared" si="205"/>
        <v>29.125</v>
      </c>
      <c r="S1332" s="20">
        <f t="shared" si="206"/>
        <v>26.175000000000001</v>
      </c>
      <c r="T1332" s="20">
        <f t="shared" si="207"/>
        <v>35.375</v>
      </c>
      <c r="U1332" s="19">
        <f t="shared" si="208"/>
        <v>33.841666666666661</v>
      </c>
      <c r="V1332" s="19">
        <f t="shared" si="209"/>
        <v>34.224999999999994</v>
      </c>
    </row>
    <row r="1333" spans="1:22" ht="13.5" x14ac:dyDescent="0.25">
      <c r="A1333" s="3">
        <f>RSI!A1333</f>
        <v>43951</v>
      </c>
      <c r="B1333" s="2">
        <f>RSI!B1333</f>
        <v>3.93</v>
      </c>
      <c r="C1333" s="2">
        <f>RSI!I1333</f>
        <v>42.908289561926637</v>
      </c>
      <c r="D1333" s="2">
        <f>MACD!E1333</f>
        <v>-4.032217674346672E-2</v>
      </c>
      <c r="E1333" s="2">
        <f>MACD!F1333</f>
        <v>-2.1240649590137141E-3</v>
      </c>
      <c r="F1333" s="2">
        <f>'Moving Avg'!D1333</f>
        <v>3.9119999999999999</v>
      </c>
      <c r="G1333" s="2">
        <f>'Moving Avg'!F1333</f>
        <v>3.9300000000000006</v>
      </c>
      <c r="H1333" s="2">
        <f>'Moving Avg'!G1333</f>
        <v>4.2011999999999992</v>
      </c>
      <c r="I1333" s="2">
        <f>'Moving Avg'!H1333</f>
        <v>4.0980499999999997</v>
      </c>
      <c r="J1333" s="17" t="str">
        <f>OBV!F1333</f>
        <v>BEARISH</v>
      </c>
      <c r="K1333" s="17" t="str">
        <f>OBV!G1333</f>
        <v>NEUTRAL</v>
      </c>
      <c r="L1333" s="17" t="str">
        <f>OBV!H1333</f>
        <v>NEUTRAL</v>
      </c>
      <c r="M1333" s="19">
        <f t="shared" si="200"/>
        <v>25</v>
      </c>
      <c r="N1333" s="19">
        <f t="shared" si="201"/>
        <v>100</v>
      </c>
      <c r="O1333" s="19">
        <f t="shared" si="202"/>
        <v>0</v>
      </c>
      <c r="P1333" s="19">
        <f t="shared" si="203"/>
        <v>16.5</v>
      </c>
      <c r="Q1333" s="20">
        <f t="shared" si="204"/>
        <v>46.225000000000001</v>
      </c>
      <c r="R1333" s="20">
        <f t="shared" si="205"/>
        <v>29.125</v>
      </c>
      <c r="S1333" s="20">
        <f t="shared" si="206"/>
        <v>26.175000000000001</v>
      </c>
      <c r="T1333" s="20">
        <f t="shared" si="207"/>
        <v>35.375</v>
      </c>
      <c r="U1333" s="19">
        <f t="shared" si="208"/>
        <v>33.841666666666661</v>
      </c>
      <c r="V1333" s="19">
        <f t="shared" si="209"/>
        <v>34.224999999999994</v>
      </c>
    </row>
    <row r="1334" spans="1:22" ht="13.5" x14ac:dyDescent="0.25">
      <c r="A1334" s="3">
        <f>RSI!A1334</f>
        <v>43955</v>
      </c>
      <c r="B1334" s="2">
        <f>RSI!B1334</f>
        <v>3.91</v>
      </c>
      <c r="C1334" s="2">
        <f>RSI!I1334</f>
        <v>41.302536828433325</v>
      </c>
      <c r="D1334" s="2">
        <f>MACD!E1334</f>
        <v>-3.4959021873488982E-2</v>
      </c>
      <c r="E1334" s="2">
        <f>MACD!F1334</f>
        <v>-8.6910563419087677E-3</v>
      </c>
      <c r="F1334" s="2">
        <f>'Moving Avg'!D1334</f>
        <v>3.9140000000000001</v>
      </c>
      <c r="G1334" s="2">
        <f>'Moving Avg'!F1334</f>
        <v>3.9189999999999996</v>
      </c>
      <c r="H1334" s="2">
        <f>'Moving Avg'!G1334</f>
        <v>4.1907999999999994</v>
      </c>
      <c r="I1334" s="2">
        <f>'Moving Avg'!H1334</f>
        <v>4.0994999999999999</v>
      </c>
      <c r="J1334" s="17" t="str">
        <f>OBV!F1334</f>
        <v>BEARISH</v>
      </c>
      <c r="K1334" s="17" t="str">
        <f>OBV!G1334</f>
        <v>NEUTRAL</v>
      </c>
      <c r="L1334" s="17" t="str">
        <f>OBV!H1334</f>
        <v>BEARISH DIVERGENCE</v>
      </c>
      <c r="M1334" s="19">
        <f t="shared" si="200"/>
        <v>25</v>
      </c>
      <c r="N1334" s="19">
        <f t="shared" si="201"/>
        <v>100</v>
      </c>
      <c r="O1334" s="19">
        <f t="shared" si="202"/>
        <v>0</v>
      </c>
      <c r="P1334" s="19">
        <f t="shared" si="203"/>
        <v>16.5</v>
      </c>
      <c r="Q1334" s="20">
        <f t="shared" si="204"/>
        <v>46.225000000000001</v>
      </c>
      <c r="R1334" s="20">
        <f t="shared" si="205"/>
        <v>29.125</v>
      </c>
      <c r="S1334" s="20">
        <f t="shared" si="206"/>
        <v>26.175000000000001</v>
      </c>
      <c r="T1334" s="20">
        <f t="shared" si="207"/>
        <v>35.375</v>
      </c>
      <c r="U1334" s="19">
        <f t="shared" si="208"/>
        <v>33.841666666666661</v>
      </c>
      <c r="V1334" s="19">
        <f t="shared" si="209"/>
        <v>34.224999999999994</v>
      </c>
    </row>
    <row r="1335" spans="1:22" ht="13.5" x14ac:dyDescent="0.25">
      <c r="A1335" s="3">
        <f>RSI!A1335</f>
        <v>43956</v>
      </c>
      <c r="B1335" s="2">
        <f>RSI!B1335</f>
        <v>3.9</v>
      </c>
      <c r="C1335" s="2">
        <f>RSI!I1335</f>
        <v>40.486697738222986</v>
      </c>
      <c r="D1335" s="2">
        <f>MACD!E1335</f>
        <v>-2.4546760686201541E-2</v>
      </c>
      <c r="E1335" s="2">
        <f>MACD!F1335</f>
        <v>-1.1862197210767322E-2</v>
      </c>
      <c r="F1335" s="2">
        <f>'Moving Avg'!D1335</f>
        <v>3.9140000000000001</v>
      </c>
      <c r="G1335" s="2">
        <f>'Moving Avg'!F1335</f>
        <v>3.9135000000000004</v>
      </c>
      <c r="H1335" s="2">
        <f>'Moving Avg'!G1335</f>
        <v>4.1763999999999992</v>
      </c>
      <c r="I1335" s="2">
        <f>'Moving Avg'!H1335</f>
        <v>4.1007999999999996</v>
      </c>
      <c r="J1335" s="17" t="str">
        <f>OBV!F1335</f>
        <v>BEARISH</v>
      </c>
      <c r="K1335" s="17" t="str">
        <f>OBV!G1335</f>
        <v>NEUTRAL</v>
      </c>
      <c r="L1335" s="17" t="str">
        <f>OBV!H1335</f>
        <v>NEUTRAL</v>
      </c>
      <c r="M1335" s="19">
        <f t="shared" si="200"/>
        <v>25</v>
      </c>
      <c r="N1335" s="19">
        <f t="shared" si="201"/>
        <v>45</v>
      </c>
      <c r="O1335" s="19">
        <f t="shared" si="202"/>
        <v>0</v>
      </c>
      <c r="P1335" s="19">
        <f t="shared" si="203"/>
        <v>16.5</v>
      </c>
      <c r="Q1335" s="20">
        <f t="shared" si="204"/>
        <v>26.975000000000001</v>
      </c>
      <c r="R1335" s="20">
        <f t="shared" si="205"/>
        <v>18.125</v>
      </c>
      <c r="S1335" s="20">
        <f t="shared" si="206"/>
        <v>17.925000000000001</v>
      </c>
      <c r="T1335" s="20">
        <f t="shared" si="207"/>
        <v>21.625</v>
      </c>
      <c r="U1335" s="19">
        <f t="shared" si="208"/>
        <v>21.008333333333336</v>
      </c>
      <c r="V1335" s="19">
        <f t="shared" si="209"/>
        <v>21.162500000000001</v>
      </c>
    </row>
    <row r="1336" spans="1:22" ht="13.5" x14ac:dyDescent="0.25">
      <c r="A1336" s="3">
        <f>RSI!A1336</f>
        <v>43957</v>
      </c>
      <c r="B1336" s="2">
        <f>RSI!B1336</f>
        <v>3.97</v>
      </c>
      <c r="C1336" s="2">
        <f>RSI!I1336</f>
        <v>48.199998699883238</v>
      </c>
      <c r="D1336" s="2">
        <f>MACD!E1336</f>
        <v>-2.1921236842187941E-2</v>
      </c>
      <c r="E1336" s="2">
        <f>MACD!F1336</f>
        <v>-1.3874005137051447E-2</v>
      </c>
      <c r="F1336" s="2">
        <f>'Moving Avg'!D1336</f>
        <v>3.9300000000000006</v>
      </c>
      <c r="G1336" s="2">
        <f>'Moving Avg'!F1336</f>
        <v>3.9124999999999992</v>
      </c>
      <c r="H1336" s="2">
        <f>'Moving Avg'!G1336</f>
        <v>4.1607999999999992</v>
      </c>
      <c r="I1336" s="2">
        <f>'Moving Avg'!H1336</f>
        <v>4.1024500000000002</v>
      </c>
      <c r="J1336" s="17" t="str">
        <f>OBV!F1336</f>
        <v>BEARISH</v>
      </c>
      <c r="K1336" s="17" t="str">
        <f>OBV!G1336</f>
        <v>NEUTRAL</v>
      </c>
      <c r="L1336" s="17" t="str">
        <f>OBV!H1336</f>
        <v>BEARISH DIVERGENCE</v>
      </c>
      <c r="M1336" s="19">
        <f t="shared" si="200"/>
        <v>25</v>
      </c>
      <c r="N1336" s="19">
        <f t="shared" si="201"/>
        <v>45</v>
      </c>
      <c r="O1336" s="19">
        <f t="shared" si="202"/>
        <v>0</v>
      </c>
      <c r="P1336" s="19">
        <f t="shared" si="203"/>
        <v>16.5</v>
      </c>
      <c r="Q1336" s="20">
        <f t="shared" si="204"/>
        <v>26.975000000000001</v>
      </c>
      <c r="R1336" s="20">
        <f t="shared" si="205"/>
        <v>18.125</v>
      </c>
      <c r="S1336" s="20">
        <f t="shared" si="206"/>
        <v>17.925000000000001</v>
      </c>
      <c r="T1336" s="20">
        <f t="shared" si="207"/>
        <v>21.625</v>
      </c>
      <c r="U1336" s="19">
        <f t="shared" si="208"/>
        <v>21.008333333333336</v>
      </c>
      <c r="V1336" s="19">
        <f t="shared" si="209"/>
        <v>21.162500000000001</v>
      </c>
    </row>
    <row r="1337" spans="1:22" ht="13.5" x14ac:dyDescent="0.25">
      <c r="A1337" s="3">
        <f>RSI!A1337</f>
        <v>43958</v>
      </c>
      <c r="B1337" s="2">
        <f>RSI!B1337</f>
        <v>3.86</v>
      </c>
      <c r="C1337" s="2">
        <f>RSI!I1337</f>
        <v>39.529781609305545</v>
      </c>
      <c r="D1337" s="2">
        <f>MACD!E1337</f>
        <v>-1.6081624293833308E-2</v>
      </c>
      <c r="E1337" s="2">
        <f>MACD!F1337</f>
        <v>-1.431552896840782E-2</v>
      </c>
      <c r="F1337" s="2">
        <f>'Moving Avg'!D1337</f>
        <v>3.9140000000000001</v>
      </c>
      <c r="G1337" s="2">
        <f>'Moving Avg'!F1337</f>
        <v>3.9114999999999993</v>
      </c>
      <c r="H1337" s="2">
        <f>'Moving Avg'!G1337</f>
        <v>4.1429999999999998</v>
      </c>
      <c r="I1337" s="2">
        <f>'Moving Avg'!H1337</f>
        <v>4.1036000000000001</v>
      </c>
      <c r="J1337" s="17" t="str">
        <f>OBV!F1337</f>
        <v>BEARISH</v>
      </c>
      <c r="K1337" s="17" t="str">
        <f>OBV!G1337</f>
        <v>NEUTRAL</v>
      </c>
      <c r="L1337" s="17" t="str">
        <f>OBV!H1337</f>
        <v>CONFIRMED BEARISH</v>
      </c>
      <c r="M1337" s="19">
        <f t="shared" si="200"/>
        <v>25</v>
      </c>
      <c r="N1337" s="19">
        <f t="shared" si="201"/>
        <v>45</v>
      </c>
      <c r="O1337" s="19">
        <f t="shared" si="202"/>
        <v>0</v>
      </c>
      <c r="P1337" s="19">
        <f t="shared" si="203"/>
        <v>16.5</v>
      </c>
      <c r="Q1337" s="20">
        <f t="shared" si="204"/>
        <v>26.975000000000001</v>
      </c>
      <c r="R1337" s="20">
        <f t="shared" si="205"/>
        <v>18.125</v>
      </c>
      <c r="S1337" s="20">
        <f t="shared" si="206"/>
        <v>17.925000000000001</v>
      </c>
      <c r="T1337" s="20">
        <f t="shared" si="207"/>
        <v>21.625</v>
      </c>
      <c r="U1337" s="19">
        <f t="shared" si="208"/>
        <v>21.008333333333336</v>
      </c>
      <c r="V1337" s="19">
        <f t="shared" si="209"/>
        <v>21.162500000000001</v>
      </c>
    </row>
    <row r="1338" spans="1:22" ht="13.5" x14ac:dyDescent="0.25">
      <c r="A1338" s="3">
        <f>RSI!A1338</f>
        <v>43959</v>
      </c>
      <c r="B1338" s="2">
        <f>RSI!B1338</f>
        <v>3.92</v>
      </c>
      <c r="C1338" s="2">
        <f>RSI!I1338</f>
        <v>45.308674473852626</v>
      </c>
      <c r="D1338" s="2">
        <f>MACD!E1338</f>
        <v>-1.6394387974821623E-2</v>
      </c>
      <c r="E1338" s="2">
        <f>MACD!F1338</f>
        <v>-1.4731300769690581E-2</v>
      </c>
      <c r="F1338" s="2">
        <f>'Moving Avg'!D1338</f>
        <v>3.9120000000000004</v>
      </c>
      <c r="G1338" s="2">
        <f>'Moving Avg'!F1338</f>
        <v>3.9125000000000001</v>
      </c>
      <c r="H1338" s="2">
        <f>'Moving Avg'!G1338</f>
        <v>4.1269999999999989</v>
      </c>
      <c r="I1338" s="2">
        <f>'Moving Avg'!H1338</f>
        <v>4.1052</v>
      </c>
      <c r="J1338" s="17" t="str">
        <f>OBV!F1338</f>
        <v>BULLISH</v>
      </c>
      <c r="K1338" s="17" t="str">
        <f>OBV!G1338</f>
        <v>NEUTRAL</v>
      </c>
      <c r="L1338" s="17" t="str">
        <f>OBV!H1338</f>
        <v>BULLISH DIVERGENCE</v>
      </c>
      <c r="M1338" s="19">
        <f t="shared" si="200"/>
        <v>25</v>
      </c>
      <c r="N1338" s="19">
        <f t="shared" si="201"/>
        <v>45</v>
      </c>
      <c r="O1338" s="19">
        <f t="shared" si="202"/>
        <v>0</v>
      </c>
      <c r="P1338" s="19">
        <f t="shared" si="203"/>
        <v>66.5</v>
      </c>
      <c r="Q1338" s="20">
        <f t="shared" si="204"/>
        <v>34.475000000000001</v>
      </c>
      <c r="R1338" s="20">
        <f t="shared" si="205"/>
        <v>30.625</v>
      </c>
      <c r="S1338" s="20">
        <f t="shared" si="206"/>
        <v>40.424999999999997</v>
      </c>
      <c r="T1338" s="20">
        <f t="shared" si="207"/>
        <v>34.125</v>
      </c>
      <c r="U1338" s="19">
        <f t="shared" si="208"/>
        <v>35.174999999999997</v>
      </c>
      <c r="V1338" s="19">
        <f t="shared" si="209"/>
        <v>34.912499999999994</v>
      </c>
    </row>
    <row r="1339" spans="1:22" ht="13.5" x14ac:dyDescent="0.25">
      <c r="A1339" s="3">
        <f>RSI!A1339</f>
        <v>43962</v>
      </c>
      <c r="B1339" s="2">
        <f>RSI!B1339</f>
        <v>4</v>
      </c>
      <c r="C1339" s="2">
        <f>RSI!I1339</f>
        <v>51.907997501764676</v>
      </c>
      <c r="D1339" s="2">
        <f>MACD!E1339</f>
        <v>-2.6879950539985931E-2</v>
      </c>
      <c r="E1339" s="2">
        <f>MACD!F1339</f>
        <v>-1.7161030723749651E-2</v>
      </c>
      <c r="F1339" s="2">
        <f>'Moving Avg'!D1339</f>
        <v>3.9299999999999997</v>
      </c>
      <c r="G1339" s="2">
        <f>'Moving Avg'!F1339</f>
        <v>3.9225000000000003</v>
      </c>
      <c r="H1339" s="2">
        <f>'Moving Avg'!G1339</f>
        <v>4.1147999999999989</v>
      </c>
      <c r="I1339" s="2">
        <f>'Moving Avg'!H1339</f>
        <v>4.1072500000000005</v>
      </c>
      <c r="J1339" s="17" t="str">
        <f>OBV!F1339</f>
        <v>BULLISH</v>
      </c>
      <c r="K1339" s="17" t="str">
        <f>OBV!G1339</f>
        <v>NEUTRAL</v>
      </c>
      <c r="L1339" s="17" t="str">
        <f>OBV!H1339</f>
        <v>CONFIRMED BULLISH</v>
      </c>
      <c r="M1339" s="19">
        <f t="shared" si="200"/>
        <v>25</v>
      </c>
      <c r="N1339" s="19">
        <f t="shared" si="201"/>
        <v>45</v>
      </c>
      <c r="O1339" s="19">
        <f t="shared" si="202"/>
        <v>0</v>
      </c>
      <c r="P1339" s="19">
        <f t="shared" si="203"/>
        <v>83.5</v>
      </c>
      <c r="Q1339" s="20">
        <f t="shared" si="204"/>
        <v>37.024999999999999</v>
      </c>
      <c r="R1339" s="20">
        <f t="shared" si="205"/>
        <v>34.875</v>
      </c>
      <c r="S1339" s="20">
        <f t="shared" si="206"/>
        <v>48.075000000000003</v>
      </c>
      <c r="T1339" s="20">
        <f t="shared" si="207"/>
        <v>38.375</v>
      </c>
      <c r="U1339" s="19">
        <f t="shared" si="208"/>
        <v>39.991666666666667</v>
      </c>
      <c r="V1339" s="19">
        <f t="shared" si="209"/>
        <v>39.587500000000006</v>
      </c>
    </row>
    <row r="1340" spans="1:22" ht="13.5" x14ac:dyDescent="0.25">
      <c r="A1340" s="3">
        <f>RSI!A1340</f>
        <v>43963</v>
      </c>
      <c r="B1340" s="2">
        <f>RSI!B1340</f>
        <v>4</v>
      </c>
      <c r="C1340" s="2">
        <f>RSI!I1340</f>
        <v>51.907997501764676</v>
      </c>
      <c r="D1340" s="2">
        <f>MACD!E1340</f>
        <v>-3.5928411802835569E-2</v>
      </c>
      <c r="E1340" s="2">
        <f>MACD!F1340</f>
        <v>-2.0914506939566837E-2</v>
      </c>
      <c r="F1340" s="2">
        <f>'Moving Avg'!D1340</f>
        <v>3.95</v>
      </c>
      <c r="G1340" s="2">
        <f>'Moving Avg'!F1340</f>
        <v>3.9300000000000006</v>
      </c>
      <c r="H1340" s="2">
        <f>'Moving Avg'!G1340</f>
        <v>4.1027999999999993</v>
      </c>
      <c r="I1340" s="2">
        <f>'Moving Avg'!H1340</f>
        <v>4.1091500000000005</v>
      </c>
      <c r="J1340" s="17" t="str">
        <f>OBV!F1340</f>
        <v>BULLISH</v>
      </c>
      <c r="K1340" s="17" t="str">
        <f>OBV!G1340</f>
        <v>NEUTRAL</v>
      </c>
      <c r="L1340" s="17" t="str">
        <f>OBV!H1340</f>
        <v>CONFIRMED BULLISH</v>
      </c>
      <c r="M1340" s="19">
        <f t="shared" si="200"/>
        <v>25</v>
      </c>
      <c r="N1340" s="19">
        <f t="shared" si="201"/>
        <v>45</v>
      </c>
      <c r="O1340" s="19">
        <f t="shared" si="202"/>
        <v>0</v>
      </c>
      <c r="P1340" s="19">
        <f t="shared" si="203"/>
        <v>83.5</v>
      </c>
      <c r="Q1340" s="20">
        <f t="shared" si="204"/>
        <v>37.024999999999999</v>
      </c>
      <c r="R1340" s="20">
        <f t="shared" si="205"/>
        <v>34.875</v>
      </c>
      <c r="S1340" s="20">
        <f t="shared" si="206"/>
        <v>48.075000000000003</v>
      </c>
      <c r="T1340" s="20">
        <f t="shared" si="207"/>
        <v>38.375</v>
      </c>
      <c r="U1340" s="19">
        <f t="shared" si="208"/>
        <v>39.991666666666667</v>
      </c>
      <c r="V1340" s="19">
        <f t="shared" si="209"/>
        <v>39.587500000000006</v>
      </c>
    </row>
    <row r="1341" spans="1:22" ht="13.5" x14ac:dyDescent="0.25">
      <c r="A1341" s="3">
        <f>RSI!A1341</f>
        <v>43964</v>
      </c>
      <c r="B1341" s="2">
        <f>RSI!B1341</f>
        <v>3.99</v>
      </c>
      <c r="C1341" s="2">
        <f>RSI!I1341</f>
        <v>51.015589962122881</v>
      </c>
      <c r="D1341" s="2">
        <f>MACD!E1341</f>
        <v>-4.4545543426973477E-2</v>
      </c>
      <c r="E1341" s="2">
        <f>MACD!F1341</f>
        <v>-2.5640714237048168E-2</v>
      </c>
      <c r="F1341" s="2">
        <f>'Moving Avg'!D1341</f>
        <v>3.9539999999999997</v>
      </c>
      <c r="G1341" s="2">
        <f>'Moving Avg'!F1341</f>
        <v>3.9349999999999996</v>
      </c>
      <c r="H1341" s="2">
        <f>'Moving Avg'!G1341</f>
        <v>4.0917999999999992</v>
      </c>
      <c r="I1341" s="2">
        <f>'Moving Avg'!H1341</f>
        <v>4.1111000000000004</v>
      </c>
      <c r="J1341" s="17" t="str">
        <f>OBV!F1341</f>
        <v>BULLISH</v>
      </c>
      <c r="K1341" s="17" t="str">
        <f>OBV!G1341</f>
        <v>NEUTRAL</v>
      </c>
      <c r="L1341" s="17" t="str">
        <f>OBV!H1341</f>
        <v>CONFIRMED BULLISH</v>
      </c>
      <c r="M1341" s="19">
        <f t="shared" si="200"/>
        <v>25</v>
      </c>
      <c r="N1341" s="19">
        <f t="shared" si="201"/>
        <v>45</v>
      </c>
      <c r="O1341" s="19">
        <f t="shared" si="202"/>
        <v>0</v>
      </c>
      <c r="P1341" s="19">
        <f t="shared" si="203"/>
        <v>83.5</v>
      </c>
      <c r="Q1341" s="20">
        <f t="shared" si="204"/>
        <v>37.024999999999999</v>
      </c>
      <c r="R1341" s="20">
        <f t="shared" si="205"/>
        <v>34.875</v>
      </c>
      <c r="S1341" s="20">
        <f t="shared" si="206"/>
        <v>48.075000000000003</v>
      </c>
      <c r="T1341" s="20">
        <f t="shared" si="207"/>
        <v>38.375</v>
      </c>
      <c r="U1341" s="19">
        <f t="shared" si="208"/>
        <v>39.991666666666667</v>
      </c>
      <c r="V1341" s="19">
        <f t="shared" si="209"/>
        <v>39.587500000000006</v>
      </c>
    </row>
    <row r="1342" spans="1:22" ht="13.5" x14ac:dyDescent="0.25">
      <c r="A1342" s="3">
        <f>RSI!A1342</f>
        <v>43965</v>
      </c>
      <c r="B1342" s="2">
        <f>RSI!B1342</f>
        <v>4.05</v>
      </c>
      <c r="C1342" s="2">
        <f>RSI!I1342</f>
        <v>55.913091037272181</v>
      </c>
      <c r="D1342" s="2">
        <f>MACD!E1342</f>
        <v>-4.8680953748711175E-2</v>
      </c>
      <c r="E1342" s="2">
        <f>MACD!F1342</f>
        <v>-3.0248762139380773E-2</v>
      </c>
      <c r="F1342" s="2">
        <f>'Moving Avg'!D1342</f>
        <v>3.992</v>
      </c>
      <c r="G1342" s="2">
        <f>'Moving Avg'!F1342</f>
        <v>3.944</v>
      </c>
      <c r="H1342" s="2">
        <f>'Moving Avg'!G1342</f>
        <v>4.0819999999999999</v>
      </c>
      <c r="I1342" s="2">
        <f>'Moving Avg'!H1342</f>
        <v>4.1132</v>
      </c>
      <c r="J1342" s="17" t="str">
        <f>OBV!F1342</f>
        <v>BULLISH</v>
      </c>
      <c r="K1342" s="17" t="str">
        <f>OBV!G1342</f>
        <v>NEUTRAL</v>
      </c>
      <c r="L1342" s="17" t="str">
        <f>OBV!H1342</f>
        <v>CONFIRMED BULLISH</v>
      </c>
      <c r="M1342" s="19">
        <f t="shared" si="200"/>
        <v>25</v>
      </c>
      <c r="N1342" s="19">
        <f t="shared" si="201"/>
        <v>45</v>
      </c>
      <c r="O1342" s="19">
        <f t="shared" si="202"/>
        <v>0</v>
      </c>
      <c r="P1342" s="19">
        <f t="shared" si="203"/>
        <v>83.5</v>
      </c>
      <c r="Q1342" s="20">
        <f t="shared" si="204"/>
        <v>37.024999999999999</v>
      </c>
      <c r="R1342" s="20">
        <f t="shared" si="205"/>
        <v>34.875</v>
      </c>
      <c r="S1342" s="20">
        <f t="shared" si="206"/>
        <v>48.075000000000003</v>
      </c>
      <c r="T1342" s="20">
        <f t="shared" si="207"/>
        <v>38.375</v>
      </c>
      <c r="U1342" s="19">
        <f t="shared" si="208"/>
        <v>39.991666666666667</v>
      </c>
      <c r="V1342" s="19">
        <f t="shared" si="209"/>
        <v>39.587500000000006</v>
      </c>
    </row>
    <row r="1343" spans="1:22" ht="13.5" x14ac:dyDescent="0.25">
      <c r="A1343" s="3">
        <f>RSI!A1343</f>
        <v>43966</v>
      </c>
      <c r="B1343" s="2">
        <f>RSI!B1343</f>
        <v>4</v>
      </c>
      <c r="C1343" s="2">
        <f>RSI!I1343</f>
        <v>51.309294337128641</v>
      </c>
      <c r="D1343" s="2">
        <f>MACD!E1343</f>
        <v>-5.0454497975158219E-2</v>
      </c>
      <c r="E1343" s="2">
        <f>MACD!F1343</f>
        <v>-3.4289909306536262E-2</v>
      </c>
      <c r="F1343" s="2">
        <f>'Moving Avg'!D1343</f>
        <v>4.008</v>
      </c>
      <c r="G1343" s="2">
        <f>'Moving Avg'!F1343</f>
        <v>3.946499999999999</v>
      </c>
      <c r="H1343" s="2">
        <f>'Moving Avg'!G1343</f>
        <v>4.07</v>
      </c>
      <c r="I1343" s="2">
        <f>'Moving Avg'!H1343</f>
        <v>4.1152000000000006</v>
      </c>
      <c r="J1343" s="17" t="str">
        <f>OBV!F1343</f>
        <v>BEARISH</v>
      </c>
      <c r="K1343" s="17" t="str">
        <f>OBV!G1343</f>
        <v>NEUTRAL</v>
      </c>
      <c r="L1343" s="17" t="str">
        <f>OBV!H1343</f>
        <v>BEARISH DIVERGENCE</v>
      </c>
      <c r="M1343" s="19">
        <f t="shared" si="200"/>
        <v>25</v>
      </c>
      <c r="N1343" s="19">
        <f t="shared" si="201"/>
        <v>45</v>
      </c>
      <c r="O1343" s="19">
        <f t="shared" si="202"/>
        <v>0</v>
      </c>
      <c r="P1343" s="19">
        <f t="shared" si="203"/>
        <v>16.5</v>
      </c>
      <c r="Q1343" s="20">
        <f t="shared" si="204"/>
        <v>26.975000000000001</v>
      </c>
      <c r="R1343" s="20">
        <f t="shared" si="205"/>
        <v>18.125</v>
      </c>
      <c r="S1343" s="20">
        <f t="shared" si="206"/>
        <v>17.925000000000001</v>
      </c>
      <c r="T1343" s="20">
        <f t="shared" si="207"/>
        <v>21.625</v>
      </c>
      <c r="U1343" s="19">
        <f t="shared" si="208"/>
        <v>21.008333333333336</v>
      </c>
      <c r="V1343" s="19">
        <f t="shared" si="209"/>
        <v>21.162500000000001</v>
      </c>
    </row>
    <row r="1344" spans="1:22" ht="13.5" x14ac:dyDescent="0.25">
      <c r="A1344" s="3">
        <f>RSI!A1344</f>
        <v>43969</v>
      </c>
      <c r="B1344" s="2">
        <f>RSI!B1344</f>
        <v>3.99</v>
      </c>
      <c r="C1344" s="2">
        <f>RSI!I1344</f>
        <v>50.41520917454568</v>
      </c>
      <c r="D1344" s="2">
        <f>MACD!E1344</f>
        <v>-5.4402950027501618E-2</v>
      </c>
      <c r="E1344" s="2">
        <f>MACD!F1344</f>
        <v>-3.8312517450729333E-2</v>
      </c>
      <c r="F1344" s="2">
        <f>'Moving Avg'!D1344</f>
        <v>4.0060000000000002</v>
      </c>
      <c r="G1344" s="2">
        <f>'Moving Avg'!F1344</f>
        <v>3.9485000000000001</v>
      </c>
      <c r="H1344" s="2">
        <f>'Moving Avg'!G1344</f>
        <v>4.0580000000000016</v>
      </c>
      <c r="I1344" s="2">
        <f>'Moving Avg'!H1344</f>
        <v>4.1171500000000005</v>
      </c>
      <c r="J1344" s="17" t="str">
        <f>OBV!F1344</f>
        <v>BEARISH</v>
      </c>
      <c r="K1344" s="17" t="str">
        <f>OBV!G1344</f>
        <v>NEUTRAL</v>
      </c>
      <c r="L1344" s="17" t="str">
        <f>OBV!H1344</f>
        <v>CONFIRMED BEARISH</v>
      </c>
      <c r="M1344" s="19">
        <f t="shared" si="200"/>
        <v>25</v>
      </c>
      <c r="N1344" s="19">
        <f t="shared" si="201"/>
        <v>45</v>
      </c>
      <c r="O1344" s="19">
        <f t="shared" si="202"/>
        <v>0</v>
      </c>
      <c r="P1344" s="19">
        <f t="shared" si="203"/>
        <v>16.5</v>
      </c>
      <c r="Q1344" s="20">
        <f t="shared" si="204"/>
        <v>26.975000000000001</v>
      </c>
      <c r="R1344" s="20">
        <f t="shared" si="205"/>
        <v>18.125</v>
      </c>
      <c r="S1344" s="20">
        <f t="shared" si="206"/>
        <v>17.925000000000001</v>
      </c>
      <c r="T1344" s="20">
        <f t="shared" si="207"/>
        <v>21.625</v>
      </c>
      <c r="U1344" s="19">
        <f t="shared" si="208"/>
        <v>21.008333333333336</v>
      </c>
      <c r="V1344" s="19">
        <f t="shared" si="209"/>
        <v>21.162500000000001</v>
      </c>
    </row>
    <row r="1345" spans="1:22" ht="13.5" x14ac:dyDescent="0.25">
      <c r="A1345" s="3">
        <f>RSI!A1345</f>
        <v>43970</v>
      </c>
      <c r="B1345" s="2">
        <f>RSI!B1345</f>
        <v>3.99</v>
      </c>
      <c r="C1345" s="2">
        <f>RSI!I1345</f>
        <v>50.41520917454568</v>
      </c>
      <c r="D1345" s="2">
        <f>MACD!E1345</f>
        <v>-5.9326632404379964E-2</v>
      </c>
      <c r="E1345" s="2">
        <f>MACD!F1345</f>
        <v>-4.2515340441459465E-2</v>
      </c>
      <c r="F1345" s="2">
        <f>'Moving Avg'!D1345</f>
        <v>4.0040000000000004</v>
      </c>
      <c r="G1345" s="2">
        <f>'Moving Avg'!F1345</f>
        <v>3.9489999999999994</v>
      </c>
      <c r="H1345" s="2">
        <f>'Moving Avg'!G1345</f>
        <v>4.0462000000000016</v>
      </c>
      <c r="I1345" s="2">
        <f>'Moving Avg'!H1345</f>
        <v>4.1189500000000008</v>
      </c>
      <c r="J1345" s="17" t="str">
        <f>OBV!F1345</f>
        <v>BEARISH</v>
      </c>
      <c r="K1345" s="17" t="str">
        <f>OBV!G1345</f>
        <v>NEUTRAL</v>
      </c>
      <c r="L1345" s="17" t="str">
        <f>OBV!H1345</f>
        <v>CONFIRMED BEARISH</v>
      </c>
      <c r="M1345" s="19">
        <f t="shared" si="200"/>
        <v>25</v>
      </c>
      <c r="N1345" s="19">
        <f t="shared" si="201"/>
        <v>45</v>
      </c>
      <c r="O1345" s="19">
        <f t="shared" si="202"/>
        <v>0</v>
      </c>
      <c r="P1345" s="19">
        <f t="shared" si="203"/>
        <v>16.5</v>
      </c>
      <c r="Q1345" s="20">
        <f t="shared" si="204"/>
        <v>26.975000000000001</v>
      </c>
      <c r="R1345" s="20">
        <f t="shared" si="205"/>
        <v>18.125</v>
      </c>
      <c r="S1345" s="20">
        <f t="shared" si="206"/>
        <v>17.925000000000001</v>
      </c>
      <c r="T1345" s="20">
        <f t="shared" si="207"/>
        <v>21.625</v>
      </c>
      <c r="U1345" s="19">
        <f t="shared" si="208"/>
        <v>21.008333333333336</v>
      </c>
      <c r="V1345" s="19">
        <f t="shared" si="209"/>
        <v>21.162500000000001</v>
      </c>
    </row>
    <row r="1346" spans="1:22" ht="13.5" x14ac:dyDescent="0.25">
      <c r="A1346" s="3">
        <f>RSI!A1346</f>
        <v>43971</v>
      </c>
      <c r="B1346" s="2">
        <f>RSI!B1346</f>
        <v>3.99</v>
      </c>
      <c r="C1346" s="2">
        <f>RSI!I1346</f>
        <v>50.41520917454568</v>
      </c>
      <c r="D1346" s="2">
        <f>MACD!E1346</f>
        <v>-5.276454158963384E-2</v>
      </c>
      <c r="E1346" s="2">
        <f>MACD!F1346</f>
        <v>-4.4565180671094343E-2</v>
      </c>
      <c r="F1346" s="2">
        <f>'Moving Avg'!D1346</f>
        <v>4.0040000000000004</v>
      </c>
      <c r="G1346" s="2">
        <f>'Moving Avg'!F1346</f>
        <v>3.9499999999999993</v>
      </c>
      <c r="H1346" s="2">
        <f>'Moving Avg'!G1346</f>
        <v>4.035000000000001</v>
      </c>
      <c r="I1346" s="2">
        <f>'Moving Avg'!H1346</f>
        <v>4.1206000000000005</v>
      </c>
      <c r="J1346" s="17" t="str">
        <f>OBV!F1346</f>
        <v>BEARISH</v>
      </c>
      <c r="K1346" s="17" t="str">
        <f>OBV!G1346</f>
        <v>NEUTRAL</v>
      </c>
      <c r="L1346" s="17" t="str">
        <f>OBV!H1346</f>
        <v>NEUTRAL</v>
      </c>
      <c r="M1346" s="19">
        <f t="shared" ref="M1346:M1409" si="210">IF(C1346&lt;30,50, IF(C1346&gt;70, 0, 25))</f>
        <v>25</v>
      </c>
      <c r="N1346" s="19">
        <f t="shared" ref="N1346:N1409" si="211">IF(E1346-D1346&gt;0.02, 100, IF(E1346-D1346&lt;0,0,45))</f>
        <v>45</v>
      </c>
      <c r="O1346" s="19">
        <f t="shared" ref="O1346:O1409" si="212">IF(F1346-I1346&gt;10,100,IF(F1346-I1346&gt;5,75, IF(F1346-I1346&gt;0,50,0)))</f>
        <v>0</v>
      </c>
      <c r="P1346" s="19">
        <f t="shared" ref="P1346:P1409" si="213">IF(L1346="confirmed bullish", 34, IF(L1346="bullish divergence",17, 0))+IF(J1346="bullish",33,IF(J1346="bearish",0,16.5))+IF(K1346="strong",33,IF(K1346="weak",0,16.5))</f>
        <v>16.5</v>
      </c>
      <c r="Q1346" s="20">
        <f t="shared" si="204"/>
        <v>26.975000000000001</v>
      </c>
      <c r="R1346" s="20">
        <f t="shared" si="205"/>
        <v>18.125</v>
      </c>
      <c r="S1346" s="20">
        <f t="shared" si="206"/>
        <v>17.925000000000001</v>
      </c>
      <c r="T1346" s="20">
        <f t="shared" si="207"/>
        <v>21.625</v>
      </c>
      <c r="U1346" s="19">
        <f t="shared" si="208"/>
        <v>21.008333333333336</v>
      </c>
      <c r="V1346" s="19">
        <f t="shared" si="209"/>
        <v>21.162500000000001</v>
      </c>
    </row>
    <row r="1347" spans="1:22" ht="13.5" x14ac:dyDescent="0.25">
      <c r="A1347" s="3">
        <f>RSI!A1347</f>
        <v>43972</v>
      </c>
      <c r="B1347" s="2">
        <f>RSI!B1347</f>
        <v>3.99</v>
      </c>
      <c r="C1347" s="2">
        <f>RSI!I1347</f>
        <v>50.41520917454568</v>
      </c>
      <c r="D1347" s="2">
        <f>MACD!E1347</f>
        <v>-6.4172994181047827E-2</v>
      </c>
      <c r="E1347" s="2">
        <f>MACD!F1347</f>
        <v>-4.8486743373085048E-2</v>
      </c>
      <c r="F1347" s="2">
        <f>'Moving Avg'!D1347</f>
        <v>3.992</v>
      </c>
      <c r="G1347" s="2">
        <f>'Moving Avg'!F1347</f>
        <v>3.9524999999999992</v>
      </c>
      <c r="H1347" s="2">
        <f>'Moving Avg'!G1347</f>
        <v>4.0248000000000017</v>
      </c>
      <c r="I1347" s="2">
        <f>'Moving Avg'!H1347</f>
        <v>4.1221500000000004</v>
      </c>
      <c r="J1347" s="17" t="str">
        <f>OBV!F1347</f>
        <v>BEARISH</v>
      </c>
      <c r="K1347" s="17" t="str">
        <f>OBV!G1347</f>
        <v>NEUTRAL</v>
      </c>
      <c r="L1347" s="17" t="str">
        <f>OBV!H1347</f>
        <v>CONFIRMED BEARISH</v>
      </c>
      <c r="M1347" s="19">
        <f t="shared" si="210"/>
        <v>25</v>
      </c>
      <c r="N1347" s="19">
        <f t="shared" si="211"/>
        <v>45</v>
      </c>
      <c r="O1347" s="19">
        <f t="shared" si="212"/>
        <v>0</v>
      </c>
      <c r="P1347" s="19">
        <f t="shared" si="213"/>
        <v>16.5</v>
      </c>
      <c r="Q1347" s="20">
        <f t="shared" ref="Q1347:Q1410" si="214">0.35*M1347+N1347*0.35+O1347*0.15+P1347*0.15</f>
        <v>26.975000000000001</v>
      </c>
      <c r="R1347" s="20">
        <f t="shared" ref="R1347:R1410" si="215">M1347*0.2+N1347*0.2+O1347*0.35+P1347*0.25</f>
        <v>18.125</v>
      </c>
      <c r="S1347" s="20">
        <f t="shared" ref="S1347:S1410" si="216">M1347*0.15+N1347*0.15+O1347*0.25+P1347*0.45</f>
        <v>17.925000000000001</v>
      </c>
      <c r="T1347" s="20">
        <f t="shared" ref="T1347:T1410" si="217">0.25*SUM(M1347:P1347)</f>
        <v>21.625</v>
      </c>
      <c r="U1347" s="19">
        <f t="shared" ref="U1347:U1410" si="218">SUM(Q1347:S1347)/3</f>
        <v>21.008333333333336</v>
      </c>
      <c r="V1347" s="19">
        <f t="shared" ref="V1347:V1410" si="219">SUM(Q1347:T1347)/4</f>
        <v>21.162500000000001</v>
      </c>
    </row>
    <row r="1348" spans="1:22" ht="13.5" x14ac:dyDescent="0.25">
      <c r="A1348" s="3">
        <f>RSI!A1348</f>
        <v>43973</v>
      </c>
      <c r="B1348" s="2">
        <f>RSI!B1348</f>
        <v>3.89</v>
      </c>
      <c r="C1348" s="2">
        <f>RSI!I1348</f>
        <v>40.842517280825874</v>
      </c>
      <c r="D1348" s="2">
        <f>MACD!E1348</f>
        <v>-5.7223229183653412E-2</v>
      </c>
      <c r="E1348" s="2">
        <f>MACD!F1348</f>
        <v>-5.0234040535198719E-2</v>
      </c>
      <c r="F1348" s="2">
        <f>'Moving Avg'!D1348</f>
        <v>3.97</v>
      </c>
      <c r="G1348" s="2">
        <f>'Moving Avg'!F1348</f>
        <v>3.9504999999999995</v>
      </c>
      <c r="H1348" s="2">
        <f>'Moving Avg'!G1348</f>
        <v>4.015200000000001</v>
      </c>
      <c r="I1348" s="2">
        <f>'Moving Avg'!H1348</f>
        <v>4.1231500000000008</v>
      </c>
      <c r="J1348" s="17" t="str">
        <f>OBV!F1348</f>
        <v>BEARISH</v>
      </c>
      <c r="K1348" s="17" t="str">
        <f>OBV!G1348</f>
        <v>NEUTRAL</v>
      </c>
      <c r="L1348" s="17" t="str">
        <f>OBV!H1348</f>
        <v>CONFIRMED BEARISH</v>
      </c>
      <c r="M1348" s="19">
        <f t="shared" si="210"/>
        <v>25</v>
      </c>
      <c r="N1348" s="19">
        <f t="shared" si="211"/>
        <v>45</v>
      </c>
      <c r="O1348" s="19">
        <f t="shared" si="212"/>
        <v>0</v>
      </c>
      <c r="P1348" s="19">
        <f t="shared" si="213"/>
        <v>16.5</v>
      </c>
      <c r="Q1348" s="20">
        <f t="shared" si="214"/>
        <v>26.975000000000001</v>
      </c>
      <c r="R1348" s="20">
        <f t="shared" si="215"/>
        <v>18.125</v>
      </c>
      <c r="S1348" s="20">
        <f t="shared" si="216"/>
        <v>17.925000000000001</v>
      </c>
      <c r="T1348" s="20">
        <f t="shared" si="217"/>
        <v>21.625</v>
      </c>
      <c r="U1348" s="19">
        <f t="shared" si="218"/>
        <v>21.008333333333336</v>
      </c>
      <c r="V1348" s="19">
        <f t="shared" si="219"/>
        <v>21.162500000000001</v>
      </c>
    </row>
    <row r="1349" spans="1:22" ht="13.5" x14ac:dyDescent="0.25">
      <c r="A1349" s="3">
        <f>RSI!A1349</f>
        <v>43977</v>
      </c>
      <c r="B1349" s="2">
        <f>RSI!B1349</f>
        <v>3.9</v>
      </c>
      <c r="C1349" s="2">
        <f>RSI!I1349</f>
        <v>42.027947161843748</v>
      </c>
      <c r="D1349" s="2">
        <f>MACD!E1349</f>
        <v>-3.9217308126621386E-2</v>
      </c>
      <c r="E1349" s="2">
        <f>MACD!F1349</f>
        <v>-4.8030694053483258E-2</v>
      </c>
      <c r="F1349" s="2">
        <f>'Moving Avg'!D1349</f>
        <v>3.9520000000000004</v>
      </c>
      <c r="G1349" s="2">
        <f>'Moving Avg'!F1349</f>
        <v>3.9505000000000003</v>
      </c>
      <c r="H1349" s="2">
        <f>'Moving Avg'!G1349</f>
        <v>4.007200000000001</v>
      </c>
      <c r="I1349" s="2">
        <f>'Moving Avg'!H1349</f>
        <v>4.1233499999999994</v>
      </c>
      <c r="J1349" s="17" t="str">
        <f>OBV!F1349</f>
        <v>BEARISH</v>
      </c>
      <c r="K1349" s="17" t="str">
        <f>OBV!G1349</f>
        <v>NEUTRAL</v>
      </c>
      <c r="L1349" s="17" t="str">
        <f>OBV!H1349</f>
        <v>CONFIRMED BEARISH</v>
      </c>
      <c r="M1349" s="19">
        <f t="shared" si="210"/>
        <v>25</v>
      </c>
      <c r="N1349" s="19">
        <f t="shared" si="211"/>
        <v>0</v>
      </c>
      <c r="O1349" s="19">
        <f t="shared" si="212"/>
        <v>0</v>
      </c>
      <c r="P1349" s="19">
        <f t="shared" si="213"/>
        <v>16.5</v>
      </c>
      <c r="Q1349" s="20">
        <f t="shared" si="214"/>
        <v>11.225</v>
      </c>
      <c r="R1349" s="20">
        <f t="shared" si="215"/>
        <v>9.125</v>
      </c>
      <c r="S1349" s="20">
        <f t="shared" si="216"/>
        <v>11.175000000000001</v>
      </c>
      <c r="T1349" s="20">
        <f t="shared" si="217"/>
        <v>10.375</v>
      </c>
      <c r="U1349" s="19">
        <f t="shared" si="218"/>
        <v>10.508333333333335</v>
      </c>
      <c r="V1349" s="19">
        <f t="shared" si="219"/>
        <v>10.475000000000001</v>
      </c>
    </row>
    <row r="1350" spans="1:22" ht="13.5" x14ac:dyDescent="0.25">
      <c r="A1350" s="3">
        <f>RSI!A1350</f>
        <v>43978</v>
      </c>
      <c r="B1350" s="2">
        <f>RSI!B1350</f>
        <v>3.89</v>
      </c>
      <c r="C1350" s="2">
        <f>RSI!I1350</f>
        <v>41.140144023629936</v>
      </c>
      <c r="D1350" s="2">
        <f>MACD!E1350</f>
        <v>-2.2782842248586732E-2</v>
      </c>
      <c r="E1350" s="2">
        <f>MACD!F1350</f>
        <v>-4.2981123692503953E-2</v>
      </c>
      <c r="F1350" s="2">
        <f>'Moving Avg'!D1350</f>
        <v>3.9319999999999999</v>
      </c>
      <c r="G1350" s="2">
        <f>'Moving Avg'!F1350</f>
        <v>3.9500000000000006</v>
      </c>
      <c r="H1350" s="2">
        <f>'Moving Avg'!G1350</f>
        <v>3.9940000000000015</v>
      </c>
      <c r="I1350" s="2">
        <f>'Moving Avg'!H1350</f>
        <v>4.1230500000000001</v>
      </c>
      <c r="J1350" s="17" t="str">
        <f>OBV!F1350</f>
        <v>BEARISH</v>
      </c>
      <c r="K1350" s="17" t="str">
        <f>OBV!G1350</f>
        <v>WEAK</v>
      </c>
      <c r="L1350" s="17" t="str">
        <f>OBV!H1350</f>
        <v>CONFIRMED BEARISH</v>
      </c>
      <c r="M1350" s="19">
        <f t="shared" si="210"/>
        <v>25</v>
      </c>
      <c r="N1350" s="19">
        <f t="shared" si="211"/>
        <v>0</v>
      </c>
      <c r="O1350" s="19">
        <f t="shared" si="212"/>
        <v>0</v>
      </c>
      <c r="P1350" s="19">
        <f t="shared" si="213"/>
        <v>0</v>
      </c>
      <c r="Q1350" s="20">
        <f t="shared" si="214"/>
        <v>8.75</v>
      </c>
      <c r="R1350" s="20">
        <f t="shared" si="215"/>
        <v>5</v>
      </c>
      <c r="S1350" s="20">
        <f t="shared" si="216"/>
        <v>3.75</v>
      </c>
      <c r="T1350" s="20">
        <f t="shared" si="217"/>
        <v>6.25</v>
      </c>
      <c r="U1350" s="19">
        <f t="shared" si="218"/>
        <v>5.833333333333333</v>
      </c>
      <c r="V1350" s="19">
        <f t="shared" si="219"/>
        <v>5.9375</v>
      </c>
    </row>
    <row r="1351" spans="1:22" ht="13.5" x14ac:dyDescent="0.25">
      <c r="A1351" s="3">
        <f>RSI!A1351</f>
        <v>43979</v>
      </c>
      <c r="B1351" s="2">
        <f>RSI!B1351</f>
        <v>3.9</v>
      </c>
      <c r="C1351" s="2">
        <f>RSI!I1351</f>
        <v>42.449366021477466</v>
      </c>
      <c r="D1351" s="2">
        <f>MACD!E1351</f>
        <v>-1.0672843714529368E-2</v>
      </c>
      <c r="E1351" s="2">
        <f>MACD!F1351</f>
        <v>-3.6519467696909037E-2</v>
      </c>
      <c r="F1351" s="2">
        <f>'Moving Avg'!D1351</f>
        <v>3.9140000000000001</v>
      </c>
      <c r="G1351" s="2">
        <f>'Moving Avg'!F1351</f>
        <v>3.9505000000000008</v>
      </c>
      <c r="H1351" s="2">
        <f>'Moving Avg'!G1351</f>
        <v>3.9836000000000014</v>
      </c>
      <c r="I1351" s="2">
        <f>'Moving Avg'!H1351</f>
        <v>4.1219999999999999</v>
      </c>
      <c r="J1351" s="17" t="str">
        <f>OBV!F1351</f>
        <v>BEARISH</v>
      </c>
      <c r="K1351" s="17" t="str">
        <f>OBV!G1351</f>
        <v>NEUTRAL</v>
      </c>
      <c r="L1351" s="17" t="str">
        <f>OBV!H1351</f>
        <v>CONFIRMED BEARISH</v>
      </c>
      <c r="M1351" s="19">
        <f t="shared" si="210"/>
        <v>25</v>
      </c>
      <c r="N1351" s="19">
        <f t="shared" si="211"/>
        <v>0</v>
      </c>
      <c r="O1351" s="19">
        <f t="shared" si="212"/>
        <v>0</v>
      </c>
      <c r="P1351" s="19">
        <f t="shared" si="213"/>
        <v>16.5</v>
      </c>
      <c r="Q1351" s="20">
        <f t="shared" si="214"/>
        <v>11.225</v>
      </c>
      <c r="R1351" s="20">
        <f t="shared" si="215"/>
        <v>9.125</v>
      </c>
      <c r="S1351" s="20">
        <f t="shared" si="216"/>
        <v>11.175000000000001</v>
      </c>
      <c r="T1351" s="20">
        <f t="shared" si="217"/>
        <v>10.375</v>
      </c>
      <c r="U1351" s="19">
        <f t="shared" si="218"/>
        <v>10.508333333333335</v>
      </c>
      <c r="V1351" s="19">
        <f t="shared" si="219"/>
        <v>10.475000000000001</v>
      </c>
    </row>
    <row r="1352" spans="1:22" ht="13.5" x14ac:dyDescent="0.25">
      <c r="A1352" s="3">
        <f>RSI!A1352</f>
        <v>43980</v>
      </c>
      <c r="B1352" s="2">
        <f>RSI!B1352</f>
        <v>3.97</v>
      </c>
      <c r="C1352" s="2">
        <f>RSI!I1352</f>
        <v>50.713621429444885</v>
      </c>
      <c r="D1352" s="2">
        <f>MACD!E1352</f>
        <v>4.0078997946548789E-3</v>
      </c>
      <c r="E1352" s="2">
        <f>MACD!F1352</f>
        <v>-2.8413994198596255E-2</v>
      </c>
      <c r="F1352" s="2">
        <f>'Moving Avg'!D1352</f>
        <v>3.91</v>
      </c>
      <c r="G1352" s="2">
        <f>'Moving Avg'!F1352</f>
        <v>3.9520000000000008</v>
      </c>
      <c r="H1352" s="2">
        <f>'Moving Avg'!G1352</f>
        <v>3.9776000000000016</v>
      </c>
      <c r="I1352" s="2">
        <f>'Moving Avg'!H1352</f>
        <v>4.1212499999999999</v>
      </c>
      <c r="J1352" s="17" t="str">
        <f>OBV!F1352</f>
        <v>BULLISH</v>
      </c>
      <c r="K1352" s="17" t="str">
        <f>OBV!G1352</f>
        <v>NEUTRAL</v>
      </c>
      <c r="L1352" s="17" t="str">
        <f>OBV!H1352</f>
        <v>BULLISH DIVERGENCE</v>
      </c>
      <c r="M1352" s="19">
        <f t="shared" si="210"/>
        <v>25</v>
      </c>
      <c r="N1352" s="19">
        <f t="shared" si="211"/>
        <v>0</v>
      </c>
      <c r="O1352" s="19">
        <f t="shared" si="212"/>
        <v>0</v>
      </c>
      <c r="P1352" s="19">
        <f t="shared" si="213"/>
        <v>66.5</v>
      </c>
      <c r="Q1352" s="20">
        <f t="shared" si="214"/>
        <v>18.725000000000001</v>
      </c>
      <c r="R1352" s="20">
        <f t="shared" si="215"/>
        <v>21.625</v>
      </c>
      <c r="S1352" s="20">
        <f t="shared" si="216"/>
        <v>33.674999999999997</v>
      </c>
      <c r="T1352" s="20">
        <f t="shared" si="217"/>
        <v>22.875</v>
      </c>
      <c r="U1352" s="19">
        <f t="shared" si="218"/>
        <v>24.675000000000001</v>
      </c>
      <c r="V1352" s="19">
        <f t="shared" si="219"/>
        <v>24.225000000000001</v>
      </c>
    </row>
    <row r="1353" spans="1:22" ht="13.5" x14ac:dyDescent="0.25">
      <c r="A1353" s="3">
        <f>RSI!A1353</f>
        <v>43983</v>
      </c>
      <c r="B1353" s="2">
        <f>RSI!B1353</f>
        <v>3.94</v>
      </c>
      <c r="C1353" s="2">
        <f>RSI!I1353</f>
        <v>47.561403884963028</v>
      </c>
      <c r="D1353" s="2">
        <f>MACD!E1353</f>
        <v>1.090582818738195E-2</v>
      </c>
      <c r="E1353" s="2">
        <f>MACD!F1353</f>
        <v>-2.0550029721400617E-2</v>
      </c>
      <c r="F1353" s="2">
        <f>'Moving Avg'!D1353</f>
        <v>3.9200000000000004</v>
      </c>
      <c r="G1353" s="2">
        <f>'Moving Avg'!F1353</f>
        <v>3.9525000000000006</v>
      </c>
      <c r="H1353" s="2">
        <f>'Moving Avg'!G1353</f>
        <v>3.9734000000000016</v>
      </c>
      <c r="I1353" s="2">
        <f>'Moving Avg'!H1353</f>
        <v>4.1209500000000006</v>
      </c>
      <c r="J1353" s="17" t="str">
        <f>OBV!F1353</f>
        <v>BEARISH</v>
      </c>
      <c r="K1353" s="17" t="str">
        <f>OBV!G1353</f>
        <v>NEUTRAL</v>
      </c>
      <c r="L1353" s="17" t="str">
        <f>OBV!H1353</f>
        <v>BEARISH DIVERGENCE</v>
      </c>
      <c r="M1353" s="19">
        <f t="shared" si="210"/>
        <v>25</v>
      </c>
      <c r="N1353" s="19">
        <f t="shared" si="211"/>
        <v>0</v>
      </c>
      <c r="O1353" s="19">
        <f t="shared" si="212"/>
        <v>0</v>
      </c>
      <c r="P1353" s="19">
        <f t="shared" si="213"/>
        <v>16.5</v>
      </c>
      <c r="Q1353" s="20">
        <f t="shared" si="214"/>
        <v>11.225</v>
      </c>
      <c r="R1353" s="20">
        <f t="shared" si="215"/>
        <v>9.125</v>
      </c>
      <c r="S1353" s="20">
        <f t="shared" si="216"/>
        <v>11.175000000000001</v>
      </c>
      <c r="T1353" s="20">
        <f t="shared" si="217"/>
        <v>10.375</v>
      </c>
      <c r="U1353" s="19">
        <f t="shared" si="218"/>
        <v>10.508333333333335</v>
      </c>
      <c r="V1353" s="19">
        <f t="shared" si="219"/>
        <v>10.475000000000001</v>
      </c>
    </row>
    <row r="1354" spans="1:22" ht="13.5" x14ac:dyDescent="0.25">
      <c r="A1354" s="3">
        <f>RSI!A1354</f>
        <v>43984</v>
      </c>
      <c r="B1354" s="2">
        <f>RSI!B1354</f>
        <v>4</v>
      </c>
      <c r="C1354" s="2">
        <f>RSI!I1354</f>
        <v>53.752838851714102</v>
      </c>
      <c r="D1354" s="2">
        <f>MACD!E1354</f>
        <v>1.0886759797781309E-2</v>
      </c>
      <c r="E1354" s="2">
        <f>MACD!F1354</f>
        <v>-1.4262671817564233E-2</v>
      </c>
      <c r="F1354" s="2">
        <f>'Moving Avg'!D1354</f>
        <v>3.94</v>
      </c>
      <c r="G1354" s="2">
        <f>'Moving Avg'!F1354</f>
        <v>3.9569999999999999</v>
      </c>
      <c r="H1354" s="2">
        <f>'Moving Avg'!G1354</f>
        <v>3.9740000000000015</v>
      </c>
      <c r="I1354" s="2">
        <f>'Moving Avg'!H1354</f>
        <v>4.1215999999999999</v>
      </c>
      <c r="J1354" s="17" t="str">
        <f>OBV!F1354</f>
        <v>BULLISH</v>
      </c>
      <c r="K1354" s="17" t="str">
        <f>OBV!G1354</f>
        <v>NEUTRAL</v>
      </c>
      <c r="L1354" s="17" t="str">
        <f>OBV!H1354</f>
        <v>CONFIRMED BULLISH</v>
      </c>
      <c r="M1354" s="19">
        <f t="shared" si="210"/>
        <v>25</v>
      </c>
      <c r="N1354" s="19">
        <f t="shared" si="211"/>
        <v>0</v>
      </c>
      <c r="O1354" s="19">
        <f t="shared" si="212"/>
        <v>0</v>
      </c>
      <c r="P1354" s="19">
        <f t="shared" si="213"/>
        <v>83.5</v>
      </c>
      <c r="Q1354" s="20">
        <f t="shared" si="214"/>
        <v>21.274999999999999</v>
      </c>
      <c r="R1354" s="20">
        <f t="shared" si="215"/>
        <v>25.875</v>
      </c>
      <c r="S1354" s="20">
        <f t="shared" si="216"/>
        <v>41.325000000000003</v>
      </c>
      <c r="T1354" s="20">
        <f t="shared" si="217"/>
        <v>27.125</v>
      </c>
      <c r="U1354" s="19">
        <f t="shared" si="218"/>
        <v>29.491666666666664</v>
      </c>
      <c r="V1354" s="19">
        <f t="shared" si="219"/>
        <v>28.9</v>
      </c>
    </row>
    <row r="1355" spans="1:22" ht="13.5" x14ac:dyDescent="0.25">
      <c r="A1355" s="3">
        <f>RSI!A1355</f>
        <v>43985</v>
      </c>
      <c r="B1355" s="2">
        <f>RSI!B1355</f>
        <v>3.99</v>
      </c>
      <c r="C1355" s="2">
        <f>RSI!I1355</f>
        <v>52.637343775196719</v>
      </c>
      <c r="D1355" s="2">
        <f>MACD!E1355</f>
        <v>1.1374535164359489E-2</v>
      </c>
      <c r="E1355" s="2">
        <f>MACD!F1355</f>
        <v>-9.13523042117949E-3</v>
      </c>
      <c r="F1355" s="2">
        <f>'Moving Avg'!D1355</f>
        <v>3.96</v>
      </c>
      <c r="G1355" s="2">
        <f>'Moving Avg'!F1355</f>
        <v>3.9615</v>
      </c>
      <c r="H1355" s="2">
        <f>'Moving Avg'!G1355</f>
        <v>3.9738000000000016</v>
      </c>
      <c r="I1355" s="2">
        <f>'Moving Avg'!H1355</f>
        <v>4.1227500000000008</v>
      </c>
      <c r="J1355" s="17" t="str">
        <f>OBV!F1355</f>
        <v>BULLISH</v>
      </c>
      <c r="K1355" s="17" t="str">
        <f>OBV!G1355</f>
        <v>STRONG</v>
      </c>
      <c r="L1355" s="17" t="str">
        <f>OBV!H1355</f>
        <v>CONFIRMED BULLISH</v>
      </c>
      <c r="M1355" s="19">
        <f t="shared" si="210"/>
        <v>25</v>
      </c>
      <c r="N1355" s="19">
        <f t="shared" si="211"/>
        <v>0</v>
      </c>
      <c r="O1355" s="19">
        <f t="shared" si="212"/>
        <v>0</v>
      </c>
      <c r="P1355" s="19">
        <f t="shared" si="213"/>
        <v>100</v>
      </c>
      <c r="Q1355" s="20">
        <f t="shared" si="214"/>
        <v>23.75</v>
      </c>
      <c r="R1355" s="20">
        <f t="shared" si="215"/>
        <v>30</v>
      </c>
      <c r="S1355" s="20">
        <f t="shared" si="216"/>
        <v>48.75</v>
      </c>
      <c r="T1355" s="20">
        <f t="shared" si="217"/>
        <v>31.25</v>
      </c>
      <c r="U1355" s="19">
        <f t="shared" si="218"/>
        <v>34.166666666666664</v>
      </c>
      <c r="V1355" s="19">
        <f t="shared" si="219"/>
        <v>33.4375</v>
      </c>
    </row>
    <row r="1356" spans="1:22" ht="13.5" x14ac:dyDescent="0.25">
      <c r="A1356" s="3">
        <f>RSI!A1356</f>
        <v>43986</v>
      </c>
      <c r="B1356" s="2">
        <f>RSI!B1356</f>
        <v>3.88</v>
      </c>
      <c r="C1356" s="2">
        <f>RSI!I1356</f>
        <v>42.25065599683731</v>
      </c>
      <c r="D1356" s="2">
        <f>MACD!E1356</f>
        <v>1.9775219167640135E-2</v>
      </c>
      <c r="E1356" s="2">
        <f>MACD!F1356</f>
        <v>-3.3531405034155654E-3</v>
      </c>
      <c r="F1356" s="2">
        <f>'Moving Avg'!D1356</f>
        <v>3.9560000000000004</v>
      </c>
      <c r="G1356" s="2">
        <f>'Moving Avg'!F1356</f>
        <v>3.9569999999999999</v>
      </c>
      <c r="H1356" s="2">
        <f>'Moving Avg'!G1356</f>
        <v>3.9714000000000014</v>
      </c>
      <c r="I1356" s="2">
        <f>'Moving Avg'!H1356</f>
        <v>4.1228000000000007</v>
      </c>
      <c r="J1356" s="17" t="str">
        <f>OBV!F1356</f>
        <v>BEARISH</v>
      </c>
      <c r="K1356" s="17" t="str">
        <f>OBV!G1356</f>
        <v>NEUTRAL</v>
      </c>
      <c r="L1356" s="17" t="str">
        <f>OBV!H1356</f>
        <v>CONFIRMED BEARISH</v>
      </c>
      <c r="M1356" s="19">
        <f t="shared" si="210"/>
        <v>25</v>
      </c>
      <c r="N1356" s="19">
        <f t="shared" si="211"/>
        <v>0</v>
      </c>
      <c r="O1356" s="19">
        <f t="shared" si="212"/>
        <v>0</v>
      </c>
      <c r="P1356" s="19">
        <f t="shared" si="213"/>
        <v>16.5</v>
      </c>
      <c r="Q1356" s="20">
        <f t="shared" si="214"/>
        <v>11.225</v>
      </c>
      <c r="R1356" s="20">
        <f t="shared" si="215"/>
        <v>9.125</v>
      </c>
      <c r="S1356" s="20">
        <f t="shared" si="216"/>
        <v>11.175000000000001</v>
      </c>
      <c r="T1356" s="20">
        <f t="shared" si="217"/>
        <v>10.375</v>
      </c>
      <c r="U1356" s="19">
        <f t="shared" si="218"/>
        <v>10.508333333333335</v>
      </c>
      <c r="V1356" s="19">
        <f t="shared" si="219"/>
        <v>10.475000000000001</v>
      </c>
    </row>
    <row r="1357" spans="1:22" ht="13.5" x14ac:dyDescent="0.25">
      <c r="A1357" s="3">
        <f>RSI!A1357</f>
        <v>43987</v>
      </c>
      <c r="B1357" s="2">
        <f>RSI!B1357</f>
        <v>3.89</v>
      </c>
      <c r="C1357" s="2">
        <f>RSI!I1357</f>
        <v>43.345147076226795</v>
      </c>
      <c r="D1357" s="2">
        <f>MACD!E1357</f>
        <v>2.6644413538670086E-2</v>
      </c>
      <c r="E1357" s="2">
        <f>MACD!F1357</f>
        <v>2.6463703050015647E-3</v>
      </c>
      <c r="F1357" s="2">
        <f>'Moving Avg'!D1357</f>
        <v>3.94</v>
      </c>
      <c r="G1357" s="2">
        <f>'Moving Avg'!F1357</f>
        <v>3.9584999999999995</v>
      </c>
      <c r="H1357" s="2">
        <f>'Moving Avg'!G1357</f>
        <v>3.9676000000000009</v>
      </c>
      <c r="I1357" s="2">
        <f>'Moving Avg'!H1357</f>
        <v>4.1226500000000001</v>
      </c>
      <c r="J1357" s="17" t="str">
        <f>OBV!F1357</f>
        <v>BEARISH</v>
      </c>
      <c r="K1357" s="17" t="str">
        <f>OBV!G1357</f>
        <v>WEAK</v>
      </c>
      <c r="L1357" s="17" t="str">
        <f>OBV!H1357</f>
        <v>CONFIRMED BEARISH</v>
      </c>
      <c r="M1357" s="19">
        <f t="shared" si="210"/>
        <v>25</v>
      </c>
      <c r="N1357" s="19">
        <f t="shared" si="211"/>
        <v>0</v>
      </c>
      <c r="O1357" s="19">
        <f t="shared" si="212"/>
        <v>0</v>
      </c>
      <c r="P1357" s="19">
        <f t="shared" si="213"/>
        <v>0</v>
      </c>
      <c r="Q1357" s="20">
        <f t="shared" si="214"/>
        <v>8.75</v>
      </c>
      <c r="R1357" s="20">
        <f t="shared" si="215"/>
        <v>5</v>
      </c>
      <c r="S1357" s="20">
        <f t="shared" si="216"/>
        <v>3.75</v>
      </c>
      <c r="T1357" s="20">
        <f t="shared" si="217"/>
        <v>6.25</v>
      </c>
      <c r="U1357" s="19">
        <f t="shared" si="218"/>
        <v>5.833333333333333</v>
      </c>
      <c r="V1357" s="19">
        <f t="shared" si="219"/>
        <v>5.9375</v>
      </c>
    </row>
    <row r="1358" spans="1:22" ht="13.5" x14ac:dyDescent="0.25">
      <c r="A1358" s="3">
        <f>RSI!A1358</f>
        <v>43990</v>
      </c>
      <c r="B1358" s="2">
        <f>RSI!B1358</f>
        <v>3.9</v>
      </c>
      <c r="C1358" s="2">
        <f>RSI!I1358</f>
        <v>44.478361588865866</v>
      </c>
      <c r="D1358" s="2">
        <f>MACD!E1358</f>
        <v>1.6736865954278368E-2</v>
      </c>
      <c r="E1358" s="2">
        <f>MACD!F1358</f>
        <v>5.4644694348569261E-3</v>
      </c>
      <c r="F1358" s="2">
        <f>'Moving Avg'!D1358</f>
        <v>3.9319999999999999</v>
      </c>
      <c r="G1358" s="2">
        <f>'Moving Avg'!F1358</f>
        <v>3.9575000000000005</v>
      </c>
      <c r="H1358" s="2">
        <f>'Moving Avg'!G1358</f>
        <v>3.9616000000000007</v>
      </c>
      <c r="I1358" s="2">
        <f>'Moving Avg'!H1358</f>
        <v>4.1222999999999992</v>
      </c>
      <c r="J1358" s="17" t="str">
        <f>OBV!F1358</f>
        <v>BEARISH</v>
      </c>
      <c r="K1358" s="17" t="str">
        <f>OBV!G1358</f>
        <v>NEUTRAL</v>
      </c>
      <c r="L1358" s="17" t="str">
        <f>OBV!H1358</f>
        <v>CONFIRMED BEARISH</v>
      </c>
      <c r="M1358" s="19">
        <f t="shared" si="210"/>
        <v>25</v>
      </c>
      <c r="N1358" s="19">
        <f t="shared" si="211"/>
        <v>0</v>
      </c>
      <c r="O1358" s="19">
        <f t="shared" si="212"/>
        <v>0</v>
      </c>
      <c r="P1358" s="19">
        <f t="shared" si="213"/>
        <v>16.5</v>
      </c>
      <c r="Q1358" s="20">
        <f t="shared" si="214"/>
        <v>11.225</v>
      </c>
      <c r="R1358" s="20">
        <f t="shared" si="215"/>
        <v>9.125</v>
      </c>
      <c r="S1358" s="20">
        <f t="shared" si="216"/>
        <v>11.175000000000001</v>
      </c>
      <c r="T1358" s="20">
        <f t="shared" si="217"/>
        <v>10.375</v>
      </c>
      <c r="U1358" s="19">
        <f t="shared" si="218"/>
        <v>10.508333333333335</v>
      </c>
      <c r="V1358" s="19">
        <f t="shared" si="219"/>
        <v>10.475000000000001</v>
      </c>
    </row>
    <row r="1359" spans="1:22" ht="13.5" x14ac:dyDescent="0.25">
      <c r="A1359" s="3">
        <f>RSI!A1359</f>
        <v>43991</v>
      </c>
      <c r="B1359" s="2">
        <f>RSI!B1359</f>
        <v>3.8</v>
      </c>
      <c r="C1359" s="2">
        <f>RSI!I1359</f>
        <v>36.595448046947844</v>
      </c>
      <c r="D1359" s="2">
        <f>MACD!E1359</f>
        <v>1.7615717665034225E-2</v>
      </c>
      <c r="E1359" s="2">
        <f>MACD!F1359</f>
        <v>7.8947190808923862E-3</v>
      </c>
      <c r="F1359" s="2">
        <f>'Moving Avg'!D1359</f>
        <v>3.8920000000000003</v>
      </c>
      <c r="G1359" s="2">
        <f>'Moving Avg'!F1359</f>
        <v>3.9475000000000002</v>
      </c>
      <c r="H1359" s="2">
        <f>'Moving Avg'!G1359</f>
        <v>3.9538000000000011</v>
      </c>
      <c r="I1359" s="2">
        <f>'Moving Avg'!H1359</f>
        <v>4.120849999999999</v>
      </c>
      <c r="J1359" s="17" t="str">
        <f>OBV!F1359</f>
        <v>BEARISH</v>
      </c>
      <c r="K1359" s="17" t="str">
        <f>OBV!G1359</f>
        <v>WEAK</v>
      </c>
      <c r="L1359" s="17" t="str">
        <f>OBV!H1359</f>
        <v>CONFIRMED BEARISH</v>
      </c>
      <c r="M1359" s="19">
        <f t="shared" si="210"/>
        <v>25</v>
      </c>
      <c r="N1359" s="19">
        <f t="shared" si="211"/>
        <v>0</v>
      </c>
      <c r="O1359" s="19">
        <f t="shared" si="212"/>
        <v>0</v>
      </c>
      <c r="P1359" s="19">
        <f t="shared" si="213"/>
        <v>0</v>
      </c>
      <c r="Q1359" s="20">
        <f t="shared" si="214"/>
        <v>8.75</v>
      </c>
      <c r="R1359" s="20">
        <f t="shared" si="215"/>
        <v>5</v>
      </c>
      <c r="S1359" s="20">
        <f t="shared" si="216"/>
        <v>3.75</v>
      </c>
      <c r="T1359" s="20">
        <f t="shared" si="217"/>
        <v>6.25</v>
      </c>
      <c r="U1359" s="19">
        <f t="shared" si="218"/>
        <v>5.833333333333333</v>
      </c>
      <c r="V1359" s="19">
        <f t="shared" si="219"/>
        <v>5.9375</v>
      </c>
    </row>
    <row r="1360" spans="1:22" ht="13.5" x14ac:dyDescent="0.25">
      <c r="A1360" s="3">
        <f>RSI!A1360</f>
        <v>43992</v>
      </c>
      <c r="B1360" s="2">
        <f>RSI!B1360</f>
        <v>3.88</v>
      </c>
      <c r="C1360" s="2">
        <f>RSI!I1360</f>
        <v>44.994307087292377</v>
      </c>
      <c r="D1360" s="2">
        <f>MACD!E1360</f>
        <v>1.1778741453631447E-2</v>
      </c>
      <c r="E1360" s="2">
        <f>MACD!F1360</f>
        <v>8.6715235554401995E-3</v>
      </c>
      <c r="F1360" s="2">
        <f>'Moving Avg'!D1360</f>
        <v>3.8699999999999997</v>
      </c>
      <c r="G1360" s="2">
        <f>'Moving Avg'!F1360</f>
        <v>3.9415</v>
      </c>
      <c r="H1360" s="2">
        <f>'Moving Avg'!G1360</f>
        <v>3.946600000000001</v>
      </c>
      <c r="I1360" s="2">
        <f>'Moving Avg'!H1360</f>
        <v>4.1195999999999993</v>
      </c>
      <c r="J1360" s="17" t="str">
        <f>OBV!F1360</f>
        <v>BEARISH</v>
      </c>
      <c r="K1360" s="17" t="str">
        <f>OBV!G1360</f>
        <v>NEUTRAL</v>
      </c>
      <c r="L1360" s="17" t="str">
        <f>OBV!H1360</f>
        <v>CONFIRMED BEARISH</v>
      </c>
      <c r="M1360" s="19">
        <f t="shared" si="210"/>
        <v>25</v>
      </c>
      <c r="N1360" s="19">
        <f t="shared" si="211"/>
        <v>0</v>
      </c>
      <c r="O1360" s="19">
        <f t="shared" si="212"/>
        <v>0</v>
      </c>
      <c r="P1360" s="19">
        <f t="shared" si="213"/>
        <v>16.5</v>
      </c>
      <c r="Q1360" s="20">
        <f t="shared" si="214"/>
        <v>11.225</v>
      </c>
      <c r="R1360" s="20">
        <f t="shared" si="215"/>
        <v>9.125</v>
      </c>
      <c r="S1360" s="20">
        <f t="shared" si="216"/>
        <v>11.175000000000001</v>
      </c>
      <c r="T1360" s="20">
        <f t="shared" si="217"/>
        <v>10.375</v>
      </c>
      <c r="U1360" s="19">
        <f t="shared" si="218"/>
        <v>10.508333333333335</v>
      </c>
      <c r="V1360" s="19">
        <f t="shared" si="219"/>
        <v>10.475000000000001</v>
      </c>
    </row>
    <row r="1361" spans="1:22" ht="13.5" x14ac:dyDescent="0.25">
      <c r="A1361" s="3">
        <f>RSI!A1361</f>
        <v>43993</v>
      </c>
      <c r="B1361" s="2">
        <f>RSI!B1361</f>
        <v>3.88</v>
      </c>
      <c r="C1361" s="2">
        <f>RSI!I1361</f>
        <v>44.994307087292384</v>
      </c>
      <c r="D1361" s="2">
        <f>MACD!E1361</f>
        <v>8.72380292385877E-3</v>
      </c>
      <c r="E1361" s="2">
        <f>MACD!F1361</f>
        <v>8.6819794291239129E-3</v>
      </c>
      <c r="F1361" s="2">
        <f>'Moving Avg'!D1361</f>
        <v>3.8699999999999997</v>
      </c>
      <c r="G1361" s="2">
        <f>'Moving Avg'!F1361</f>
        <v>3.9359999999999999</v>
      </c>
      <c r="H1361" s="2">
        <f>'Moving Avg'!G1361</f>
        <v>3.9418000000000006</v>
      </c>
      <c r="I1361" s="2">
        <f>'Moving Avg'!H1361</f>
        <v>4.1186999999999987</v>
      </c>
      <c r="J1361" s="17" t="str">
        <f>OBV!F1361</f>
        <v>BULLISH</v>
      </c>
      <c r="K1361" s="17" t="str">
        <f>OBV!G1361</f>
        <v>STRONG</v>
      </c>
      <c r="L1361" s="17" t="str">
        <f>OBV!H1361</f>
        <v>NEUTRAL</v>
      </c>
      <c r="M1361" s="19">
        <f t="shared" si="210"/>
        <v>25</v>
      </c>
      <c r="N1361" s="19">
        <f t="shared" si="211"/>
        <v>0</v>
      </c>
      <c r="O1361" s="19">
        <f t="shared" si="212"/>
        <v>0</v>
      </c>
      <c r="P1361" s="19">
        <f t="shared" si="213"/>
        <v>66</v>
      </c>
      <c r="Q1361" s="20">
        <f t="shared" si="214"/>
        <v>18.649999999999999</v>
      </c>
      <c r="R1361" s="20">
        <f t="shared" si="215"/>
        <v>21.5</v>
      </c>
      <c r="S1361" s="20">
        <f t="shared" si="216"/>
        <v>33.450000000000003</v>
      </c>
      <c r="T1361" s="20">
        <f t="shared" si="217"/>
        <v>22.75</v>
      </c>
      <c r="U1361" s="19">
        <f t="shared" si="218"/>
        <v>24.533333333333331</v>
      </c>
      <c r="V1361" s="19">
        <f t="shared" si="219"/>
        <v>24.087499999999999</v>
      </c>
    </row>
    <row r="1362" spans="1:22" ht="13.5" x14ac:dyDescent="0.25">
      <c r="A1362" s="3">
        <f>RSI!A1362</f>
        <v>43994</v>
      </c>
      <c r="B1362" s="2">
        <f>RSI!B1362</f>
        <v>3.86</v>
      </c>
      <c r="C1362" s="2">
        <f>RSI!I1362</f>
        <v>43.330131167290638</v>
      </c>
      <c r="D1362" s="2">
        <f>MACD!E1362</f>
        <v>1.8709548486870453E-2</v>
      </c>
      <c r="E1362" s="2">
        <f>MACD!F1362</f>
        <v>1.068749324067322E-2</v>
      </c>
      <c r="F1362" s="2">
        <f>'Moving Avg'!D1362</f>
        <v>3.8639999999999994</v>
      </c>
      <c r="G1362" s="2">
        <f>'Moving Avg'!F1362</f>
        <v>3.9264999999999994</v>
      </c>
      <c r="H1362" s="2">
        <f>'Moving Avg'!G1362</f>
        <v>3.9367999999999999</v>
      </c>
      <c r="I1362" s="2">
        <f>'Moving Avg'!H1362</f>
        <v>4.1176499999999994</v>
      </c>
      <c r="J1362" s="17" t="str">
        <f>OBV!F1362</f>
        <v>BULLISH</v>
      </c>
      <c r="K1362" s="17" t="str">
        <f>OBV!G1362</f>
        <v>STRONG</v>
      </c>
      <c r="L1362" s="17" t="str">
        <f>OBV!H1362</f>
        <v>BULLISH DIVERGENCE</v>
      </c>
      <c r="M1362" s="19">
        <f t="shared" si="210"/>
        <v>25</v>
      </c>
      <c r="N1362" s="19">
        <f t="shared" si="211"/>
        <v>0</v>
      </c>
      <c r="O1362" s="19">
        <f t="shared" si="212"/>
        <v>0</v>
      </c>
      <c r="P1362" s="19">
        <f t="shared" si="213"/>
        <v>83</v>
      </c>
      <c r="Q1362" s="20">
        <f t="shared" si="214"/>
        <v>21.2</v>
      </c>
      <c r="R1362" s="20">
        <f t="shared" si="215"/>
        <v>25.75</v>
      </c>
      <c r="S1362" s="20">
        <f t="shared" si="216"/>
        <v>41.1</v>
      </c>
      <c r="T1362" s="20">
        <f t="shared" si="217"/>
        <v>27</v>
      </c>
      <c r="U1362" s="19">
        <f t="shared" si="218"/>
        <v>29.350000000000005</v>
      </c>
      <c r="V1362" s="19">
        <f t="shared" si="219"/>
        <v>28.762500000000003</v>
      </c>
    </row>
    <row r="1363" spans="1:22" ht="13.5" x14ac:dyDescent="0.25">
      <c r="A1363" s="3">
        <f>RSI!A1363</f>
        <v>43997</v>
      </c>
      <c r="B1363" s="2">
        <f>RSI!B1363</f>
        <v>3.85</v>
      </c>
      <c r="C1363" s="2">
        <f>RSI!I1363</f>
        <v>42.484030447134693</v>
      </c>
      <c r="D1363" s="2">
        <f>MACD!E1363</f>
        <v>2.3698841466587073E-2</v>
      </c>
      <c r="E1363" s="2">
        <f>MACD!F1363</f>
        <v>1.3289762885855993E-2</v>
      </c>
      <c r="F1363" s="2">
        <f>'Moving Avg'!D1363</f>
        <v>3.8540000000000001</v>
      </c>
      <c r="G1363" s="2">
        <f>'Moving Avg'!F1363</f>
        <v>3.9189999999999992</v>
      </c>
      <c r="H1363" s="2">
        <f>'Moving Avg'!G1363</f>
        <v>3.9315999999999995</v>
      </c>
      <c r="I1363" s="2">
        <f>'Moving Avg'!H1363</f>
        <v>4.1162499999999991</v>
      </c>
      <c r="J1363" s="17" t="str">
        <f>OBV!F1363</f>
        <v>BEARISH</v>
      </c>
      <c r="K1363" s="17" t="str">
        <f>OBV!G1363</f>
        <v>NEUTRAL</v>
      </c>
      <c r="L1363" s="17" t="str">
        <f>OBV!H1363</f>
        <v>CONFIRMED BEARISH</v>
      </c>
      <c r="M1363" s="19">
        <f t="shared" si="210"/>
        <v>25</v>
      </c>
      <c r="N1363" s="19">
        <f t="shared" si="211"/>
        <v>0</v>
      </c>
      <c r="O1363" s="19">
        <f t="shared" si="212"/>
        <v>0</v>
      </c>
      <c r="P1363" s="19">
        <f t="shared" si="213"/>
        <v>16.5</v>
      </c>
      <c r="Q1363" s="20">
        <f t="shared" si="214"/>
        <v>11.225</v>
      </c>
      <c r="R1363" s="20">
        <f t="shared" si="215"/>
        <v>9.125</v>
      </c>
      <c r="S1363" s="20">
        <f t="shared" si="216"/>
        <v>11.175000000000001</v>
      </c>
      <c r="T1363" s="20">
        <f t="shared" si="217"/>
        <v>10.375</v>
      </c>
      <c r="U1363" s="19">
        <f t="shared" si="218"/>
        <v>10.508333333333335</v>
      </c>
      <c r="V1363" s="19">
        <f t="shared" si="219"/>
        <v>10.475000000000001</v>
      </c>
    </row>
    <row r="1364" spans="1:22" ht="13.5" x14ac:dyDescent="0.25">
      <c r="A1364" s="3">
        <f>RSI!A1364</f>
        <v>43998</v>
      </c>
      <c r="B1364" s="2">
        <f>RSI!B1364</f>
        <v>3.79</v>
      </c>
      <c r="C1364" s="2">
        <f>RSI!I1364</f>
        <v>37.724233568692298</v>
      </c>
      <c r="D1364" s="2">
        <f>MACD!E1364</f>
        <v>4.2038614126290508E-2</v>
      </c>
      <c r="E1364" s="2">
        <f>MACD!F1364</f>
        <v>1.9039533133942896E-2</v>
      </c>
      <c r="F1364" s="2">
        <f>'Moving Avg'!D1364</f>
        <v>3.8519999999999994</v>
      </c>
      <c r="G1364" s="2">
        <f>'Moving Avg'!F1364</f>
        <v>3.9090000000000003</v>
      </c>
      <c r="H1364" s="2">
        <f>'Moving Avg'!G1364</f>
        <v>3.924799999999999</v>
      </c>
      <c r="I1364" s="2">
        <f>'Moving Avg'!H1364</f>
        <v>4.1144999999999987</v>
      </c>
      <c r="J1364" s="17" t="str">
        <f>OBV!F1364</f>
        <v>BEARISH</v>
      </c>
      <c r="K1364" s="17" t="str">
        <f>OBV!G1364</f>
        <v>NEUTRAL</v>
      </c>
      <c r="L1364" s="17" t="str">
        <f>OBV!H1364</f>
        <v>CONFIRMED BEARISH</v>
      </c>
      <c r="M1364" s="19">
        <f t="shared" si="210"/>
        <v>25</v>
      </c>
      <c r="N1364" s="19">
        <f t="shared" si="211"/>
        <v>0</v>
      </c>
      <c r="O1364" s="19">
        <f t="shared" si="212"/>
        <v>0</v>
      </c>
      <c r="P1364" s="19">
        <f t="shared" si="213"/>
        <v>16.5</v>
      </c>
      <c r="Q1364" s="20">
        <f t="shared" si="214"/>
        <v>11.225</v>
      </c>
      <c r="R1364" s="20">
        <f t="shared" si="215"/>
        <v>9.125</v>
      </c>
      <c r="S1364" s="20">
        <f t="shared" si="216"/>
        <v>11.175000000000001</v>
      </c>
      <c r="T1364" s="20">
        <f t="shared" si="217"/>
        <v>10.375</v>
      </c>
      <c r="U1364" s="19">
        <f t="shared" si="218"/>
        <v>10.508333333333335</v>
      </c>
      <c r="V1364" s="19">
        <f t="shared" si="219"/>
        <v>10.475000000000001</v>
      </c>
    </row>
    <row r="1365" spans="1:22" ht="13.5" x14ac:dyDescent="0.25">
      <c r="A1365" s="3">
        <f>RSI!A1365</f>
        <v>43999</v>
      </c>
      <c r="B1365" s="2">
        <f>RSI!B1365</f>
        <v>3.69</v>
      </c>
      <c r="C1365" s="2">
        <f>RSI!I1365</f>
        <v>31.408263451678593</v>
      </c>
      <c r="D1365" s="2">
        <f>MACD!E1365</f>
        <v>6.4190417616071471E-2</v>
      </c>
      <c r="E1365" s="2">
        <f>MACD!F1365</f>
        <v>2.8069710030368612E-2</v>
      </c>
      <c r="F1365" s="2">
        <f>'Moving Avg'!D1365</f>
        <v>3.8140000000000001</v>
      </c>
      <c r="G1365" s="2">
        <f>'Moving Avg'!F1365</f>
        <v>3.8940000000000006</v>
      </c>
      <c r="H1365" s="2">
        <f>'Moving Avg'!G1365</f>
        <v>3.9183999999999992</v>
      </c>
      <c r="I1365" s="2">
        <f>'Moving Avg'!H1365</f>
        <v>4.1123499999999993</v>
      </c>
      <c r="J1365" s="17" t="str">
        <f>OBV!F1365</f>
        <v>BEARISH</v>
      </c>
      <c r="K1365" s="17" t="str">
        <f>OBV!G1365</f>
        <v>WEAK</v>
      </c>
      <c r="L1365" s="17" t="str">
        <f>OBV!H1365</f>
        <v>CONFIRMED BEARISH</v>
      </c>
      <c r="M1365" s="19">
        <f t="shared" si="210"/>
        <v>25</v>
      </c>
      <c r="N1365" s="19">
        <f t="shared" si="211"/>
        <v>0</v>
      </c>
      <c r="O1365" s="19">
        <f t="shared" si="212"/>
        <v>0</v>
      </c>
      <c r="P1365" s="19">
        <f t="shared" si="213"/>
        <v>0</v>
      </c>
      <c r="Q1365" s="20">
        <f t="shared" si="214"/>
        <v>8.75</v>
      </c>
      <c r="R1365" s="20">
        <f t="shared" si="215"/>
        <v>5</v>
      </c>
      <c r="S1365" s="20">
        <f t="shared" si="216"/>
        <v>3.75</v>
      </c>
      <c r="T1365" s="20">
        <f t="shared" si="217"/>
        <v>6.25</v>
      </c>
      <c r="U1365" s="19">
        <f t="shared" si="218"/>
        <v>5.833333333333333</v>
      </c>
      <c r="V1365" s="19">
        <f t="shared" si="219"/>
        <v>5.9375</v>
      </c>
    </row>
    <row r="1366" spans="1:22" ht="13.5" x14ac:dyDescent="0.25">
      <c r="A1366" s="3">
        <f>RSI!A1366</f>
        <v>44000</v>
      </c>
      <c r="B1366" s="2">
        <f>RSI!B1366</f>
        <v>3.7</v>
      </c>
      <c r="C1366" s="2">
        <f>RSI!I1366</f>
        <v>32.62309313322389</v>
      </c>
      <c r="D1366" s="2">
        <f>MACD!E1366</f>
        <v>6.6569290234947953E-2</v>
      </c>
      <c r="E1366" s="2">
        <f>MACD!F1366</f>
        <v>3.5769626071284477E-2</v>
      </c>
      <c r="F1366" s="2">
        <f>'Moving Avg'!D1366</f>
        <v>3.778</v>
      </c>
      <c r="G1366" s="2">
        <f>'Moving Avg'!F1366</f>
        <v>3.8795000000000002</v>
      </c>
      <c r="H1366" s="2">
        <f>'Moving Avg'!G1366</f>
        <v>3.912599999999999</v>
      </c>
      <c r="I1366" s="2">
        <f>'Moving Avg'!H1366</f>
        <v>4.1104999999999992</v>
      </c>
      <c r="J1366" s="17" t="str">
        <f>OBV!F1366</f>
        <v>BEARISH</v>
      </c>
      <c r="K1366" s="17" t="str">
        <f>OBV!G1366</f>
        <v>WEAK</v>
      </c>
      <c r="L1366" s="17" t="str">
        <f>OBV!H1366</f>
        <v>CONFIRMED BEARISH</v>
      </c>
      <c r="M1366" s="19">
        <f t="shared" si="210"/>
        <v>25</v>
      </c>
      <c r="N1366" s="19">
        <f t="shared" si="211"/>
        <v>0</v>
      </c>
      <c r="O1366" s="19">
        <f t="shared" si="212"/>
        <v>0</v>
      </c>
      <c r="P1366" s="19">
        <f t="shared" si="213"/>
        <v>0</v>
      </c>
      <c r="Q1366" s="20">
        <f t="shared" si="214"/>
        <v>8.75</v>
      </c>
      <c r="R1366" s="20">
        <f t="shared" si="215"/>
        <v>5</v>
      </c>
      <c r="S1366" s="20">
        <f t="shared" si="216"/>
        <v>3.75</v>
      </c>
      <c r="T1366" s="20">
        <f t="shared" si="217"/>
        <v>6.25</v>
      </c>
      <c r="U1366" s="19">
        <f t="shared" si="218"/>
        <v>5.833333333333333</v>
      </c>
      <c r="V1366" s="19">
        <f t="shared" si="219"/>
        <v>5.9375</v>
      </c>
    </row>
    <row r="1367" spans="1:22" ht="13.5" x14ac:dyDescent="0.25">
      <c r="A1367" s="3">
        <f>RSI!A1367</f>
        <v>44001</v>
      </c>
      <c r="B1367" s="2">
        <f>RSI!B1367</f>
        <v>3.69</v>
      </c>
      <c r="C1367" s="2">
        <f>RSI!I1367</f>
        <v>32.01250558027111</v>
      </c>
      <c r="D1367" s="2">
        <f>MACD!E1367</f>
        <v>7.20049392641533E-2</v>
      </c>
      <c r="E1367" s="2">
        <f>MACD!F1367</f>
        <v>4.3016688709858239E-2</v>
      </c>
      <c r="F1367" s="2">
        <f>'Moving Avg'!D1367</f>
        <v>3.7440000000000007</v>
      </c>
      <c r="G1367" s="2">
        <f>'Moving Avg'!F1367</f>
        <v>3.8645000000000005</v>
      </c>
      <c r="H1367" s="2">
        <f>'Moving Avg'!G1367</f>
        <v>3.9087999999999989</v>
      </c>
      <c r="I1367" s="2">
        <f>'Moving Avg'!H1367</f>
        <v>4.1089500000000001</v>
      </c>
      <c r="J1367" s="17" t="str">
        <f>OBV!F1367</f>
        <v>BEARISH</v>
      </c>
      <c r="K1367" s="17" t="str">
        <f>OBV!G1367</f>
        <v>WEAK</v>
      </c>
      <c r="L1367" s="17" t="str">
        <f>OBV!H1367</f>
        <v>CONFIRMED BEARISH</v>
      </c>
      <c r="M1367" s="19">
        <f t="shared" si="210"/>
        <v>25</v>
      </c>
      <c r="N1367" s="19">
        <f t="shared" si="211"/>
        <v>0</v>
      </c>
      <c r="O1367" s="19">
        <f t="shared" si="212"/>
        <v>0</v>
      </c>
      <c r="P1367" s="19">
        <f t="shared" si="213"/>
        <v>0</v>
      </c>
      <c r="Q1367" s="20">
        <f t="shared" si="214"/>
        <v>8.75</v>
      </c>
      <c r="R1367" s="20">
        <f t="shared" si="215"/>
        <v>5</v>
      </c>
      <c r="S1367" s="20">
        <f t="shared" si="216"/>
        <v>3.75</v>
      </c>
      <c r="T1367" s="20">
        <f t="shared" si="217"/>
        <v>6.25</v>
      </c>
      <c r="U1367" s="19">
        <f t="shared" si="218"/>
        <v>5.833333333333333</v>
      </c>
      <c r="V1367" s="19">
        <f t="shared" si="219"/>
        <v>5.9375</v>
      </c>
    </row>
    <row r="1368" spans="1:22" ht="13.5" x14ac:dyDescent="0.25">
      <c r="A1368" s="3">
        <f>RSI!A1368</f>
        <v>44004</v>
      </c>
      <c r="B1368" s="2">
        <f>RSI!B1368</f>
        <v>3.72</v>
      </c>
      <c r="C1368" s="2">
        <f>RSI!I1368</f>
        <v>35.889186330524367</v>
      </c>
      <c r="D1368" s="2">
        <f>MACD!E1368</f>
        <v>7.7038511133027843E-2</v>
      </c>
      <c r="E1368" s="2">
        <f>MACD!F1368</f>
        <v>4.9821053194492163E-2</v>
      </c>
      <c r="F1368" s="2">
        <f>'Moving Avg'!D1368</f>
        <v>3.718</v>
      </c>
      <c r="G1368" s="2">
        <f>'Moving Avg'!F1368</f>
        <v>3.8560000000000003</v>
      </c>
      <c r="H1368" s="2">
        <f>'Moving Avg'!G1368</f>
        <v>3.9051999999999993</v>
      </c>
      <c r="I1368" s="2">
        <f>'Moving Avg'!H1368</f>
        <v>4.1083000000000007</v>
      </c>
      <c r="J1368" s="17" t="str">
        <f>OBV!F1368</f>
        <v>BEARISH</v>
      </c>
      <c r="K1368" s="17" t="str">
        <f>OBV!G1368</f>
        <v>NEUTRAL</v>
      </c>
      <c r="L1368" s="17" t="str">
        <f>OBV!H1368</f>
        <v>CONFIRMED BEARISH</v>
      </c>
      <c r="M1368" s="19">
        <f t="shared" si="210"/>
        <v>25</v>
      </c>
      <c r="N1368" s="19">
        <f t="shared" si="211"/>
        <v>0</v>
      </c>
      <c r="O1368" s="19">
        <f t="shared" si="212"/>
        <v>0</v>
      </c>
      <c r="P1368" s="19">
        <f t="shared" si="213"/>
        <v>16.5</v>
      </c>
      <c r="Q1368" s="20">
        <f t="shared" si="214"/>
        <v>11.225</v>
      </c>
      <c r="R1368" s="20">
        <f t="shared" si="215"/>
        <v>9.125</v>
      </c>
      <c r="S1368" s="20">
        <f t="shared" si="216"/>
        <v>11.175000000000001</v>
      </c>
      <c r="T1368" s="20">
        <f t="shared" si="217"/>
        <v>10.375</v>
      </c>
      <c r="U1368" s="19">
        <f t="shared" si="218"/>
        <v>10.508333333333335</v>
      </c>
      <c r="V1368" s="19">
        <f t="shared" si="219"/>
        <v>10.475000000000001</v>
      </c>
    </row>
    <row r="1369" spans="1:22" ht="13.5" x14ac:dyDescent="0.25">
      <c r="A1369" s="3">
        <f>RSI!A1369</f>
        <v>44005</v>
      </c>
      <c r="B1369" s="2">
        <f>RSI!B1369</f>
        <v>3.75</v>
      </c>
      <c r="C1369" s="2">
        <f>RSI!I1369</f>
        <v>39.598257386323333</v>
      </c>
      <c r="D1369" s="2">
        <f>MACD!E1369</f>
        <v>6.4548705490317104E-2</v>
      </c>
      <c r="E1369" s="2">
        <f>MACD!F1369</f>
        <v>5.2766583653657155E-2</v>
      </c>
      <c r="F1369" s="2">
        <f>'Moving Avg'!D1369</f>
        <v>3.71</v>
      </c>
      <c r="G1369" s="2">
        <f>'Moving Avg'!F1369</f>
        <v>3.8485</v>
      </c>
      <c r="H1369" s="2">
        <f>'Moving Avg'!G1369</f>
        <v>3.9041999999999994</v>
      </c>
      <c r="I1369" s="2">
        <f>'Moving Avg'!H1369</f>
        <v>4.1073500000000003</v>
      </c>
      <c r="J1369" s="17" t="str">
        <f>OBV!F1369</f>
        <v>BULLISH</v>
      </c>
      <c r="K1369" s="17" t="str">
        <f>OBV!G1369</f>
        <v>NEUTRAL</v>
      </c>
      <c r="L1369" s="17" t="str">
        <f>OBV!H1369</f>
        <v>BULLISH DIVERGENCE</v>
      </c>
      <c r="M1369" s="19">
        <f t="shared" si="210"/>
        <v>25</v>
      </c>
      <c r="N1369" s="19">
        <f t="shared" si="211"/>
        <v>0</v>
      </c>
      <c r="O1369" s="19">
        <f t="shared" si="212"/>
        <v>0</v>
      </c>
      <c r="P1369" s="19">
        <f t="shared" si="213"/>
        <v>66.5</v>
      </c>
      <c r="Q1369" s="20">
        <f t="shared" si="214"/>
        <v>18.725000000000001</v>
      </c>
      <c r="R1369" s="20">
        <f t="shared" si="215"/>
        <v>21.625</v>
      </c>
      <c r="S1369" s="20">
        <f t="shared" si="216"/>
        <v>33.674999999999997</v>
      </c>
      <c r="T1369" s="20">
        <f t="shared" si="217"/>
        <v>22.875</v>
      </c>
      <c r="U1369" s="19">
        <f t="shared" si="218"/>
        <v>24.675000000000001</v>
      </c>
      <c r="V1369" s="19">
        <f t="shared" si="219"/>
        <v>24.225000000000001</v>
      </c>
    </row>
    <row r="1370" spans="1:22" ht="13.5" x14ac:dyDescent="0.25">
      <c r="A1370" s="3">
        <f>RSI!A1370</f>
        <v>44006</v>
      </c>
      <c r="B1370" s="2">
        <f>RSI!B1370</f>
        <v>3.75</v>
      </c>
      <c r="C1370" s="2">
        <f>RSI!I1370</f>
        <v>39.598257386323347</v>
      </c>
      <c r="D1370" s="2">
        <f>MACD!E1370</f>
        <v>6.6905140323060941E-2</v>
      </c>
      <c r="E1370" s="2">
        <f>MACD!F1370</f>
        <v>5.5594294987537915E-2</v>
      </c>
      <c r="F1370" s="2">
        <f>'Moving Avg'!D1370</f>
        <v>3.722</v>
      </c>
      <c r="G1370" s="2">
        <f>'Moving Avg'!F1370</f>
        <v>3.8414999999999999</v>
      </c>
      <c r="H1370" s="2">
        <f>'Moving Avg'!G1370</f>
        <v>3.9021999999999997</v>
      </c>
      <c r="I1370" s="2">
        <f>'Moving Avg'!H1370</f>
        <v>4.1069000000000004</v>
      </c>
      <c r="J1370" s="17" t="str">
        <f>OBV!F1370</f>
        <v>BULLISH</v>
      </c>
      <c r="K1370" s="17" t="str">
        <f>OBV!G1370</f>
        <v>STRONG</v>
      </c>
      <c r="L1370" s="17" t="str">
        <f>OBV!H1370</f>
        <v>CONFIRMED BULLISH</v>
      </c>
      <c r="M1370" s="19">
        <f t="shared" si="210"/>
        <v>25</v>
      </c>
      <c r="N1370" s="19">
        <f t="shared" si="211"/>
        <v>0</v>
      </c>
      <c r="O1370" s="19">
        <f t="shared" si="212"/>
        <v>0</v>
      </c>
      <c r="P1370" s="19">
        <f t="shared" si="213"/>
        <v>100</v>
      </c>
      <c r="Q1370" s="20">
        <f t="shared" si="214"/>
        <v>23.75</v>
      </c>
      <c r="R1370" s="20">
        <f t="shared" si="215"/>
        <v>30</v>
      </c>
      <c r="S1370" s="20">
        <f t="shared" si="216"/>
        <v>48.75</v>
      </c>
      <c r="T1370" s="20">
        <f t="shared" si="217"/>
        <v>31.25</v>
      </c>
      <c r="U1370" s="19">
        <f t="shared" si="218"/>
        <v>34.166666666666664</v>
      </c>
      <c r="V1370" s="19">
        <f t="shared" si="219"/>
        <v>33.4375</v>
      </c>
    </row>
    <row r="1371" spans="1:22" ht="13.5" x14ac:dyDescent="0.25">
      <c r="A1371" s="3">
        <f>RSI!A1371</f>
        <v>44007</v>
      </c>
      <c r="B1371" s="2">
        <f>RSI!B1371</f>
        <v>3.63</v>
      </c>
      <c r="C1371" s="2">
        <f>RSI!I1371</f>
        <v>31.219354729098271</v>
      </c>
      <c r="D1371" s="2">
        <f>MACD!E1371</f>
        <v>7.8359268578651609E-2</v>
      </c>
      <c r="E1371" s="2">
        <f>MACD!F1371</f>
        <v>6.0147289705760658E-2</v>
      </c>
      <c r="F1371" s="2">
        <f>'Moving Avg'!D1371</f>
        <v>3.7079999999999997</v>
      </c>
      <c r="G1371" s="2">
        <f>'Moving Avg'!F1371</f>
        <v>3.8280000000000003</v>
      </c>
      <c r="H1371" s="2">
        <f>'Moving Avg'!G1371</f>
        <v>3.8969999999999994</v>
      </c>
      <c r="I1371" s="2">
        <f>'Moving Avg'!H1371</f>
        <v>4.1062500000000002</v>
      </c>
      <c r="J1371" s="17" t="str">
        <f>OBV!F1371</f>
        <v>BEARISH</v>
      </c>
      <c r="K1371" s="17" t="str">
        <f>OBV!G1371</f>
        <v>NEUTRAL</v>
      </c>
      <c r="L1371" s="17" t="str">
        <f>OBV!H1371</f>
        <v>CONFIRMED BEARISH</v>
      </c>
      <c r="M1371" s="19">
        <f t="shared" si="210"/>
        <v>25</v>
      </c>
      <c r="N1371" s="19">
        <f t="shared" si="211"/>
        <v>0</v>
      </c>
      <c r="O1371" s="19">
        <f t="shared" si="212"/>
        <v>0</v>
      </c>
      <c r="P1371" s="19">
        <f t="shared" si="213"/>
        <v>16.5</v>
      </c>
      <c r="Q1371" s="20">
        <f t="shared" si="214"/>
        <v>11.225</v>
      </c>
      <c r="R1371" s="20">
        <f t="shared" si="215"/>
        <v>9.125</v>
      </c>
      <c r="S1371" s="20">
        <f t="shared" si="216"/>
        <v>11.175000000000001</v>
      </c>
      <c r="T1371" s="20">
        <f t="shared" si="217"/>
        <v>10.375</v>
      </c>
      <c r="U1371" s="19">
        <f t="shared" si="218"/>
        <v>10.508333333333335</v>
      </c>
      <c r="V1371" s="19">
        <f t="shared" si="219"/>
        <v>10.475000000000001</v>
      </c>
    </row>
    <row r="1372" spans="1:22" ht="13.5" x14ac:dyDescent="0.25">
      <c r="A1372" s="3">
        <f>RSI!A1372</f>
        <v>44008</v>
      </c>
      <c r="B1372" s="2">
        <f>RSI!B1372</f>
        <v>3.64</v>
      </c>
      <c r="C1372" s="2">
        <f>RSI!I1372</f>
        <v>32.501127456724973</v>
      </c>
      <c r="D1372" s="2">
        <f>MACD!E1372</f>
        <v>8.5471656601366686E-2</v>
      </c>
      <c r="E1372" s="2">
        <f>MACD!F1372</f>
        <v>6.5212163084881869E-2</v>
      </c>
      <c r="F1372" s="2">
        <f>'Moving Avg'!D1372</f>
        <v>3.6980000000000004</v>
      </c>
      <c r="G1372" s="2">
        <f>'Moving Avg'!F1372</f>
        <v>3.8114999999999997</v>
      </c>
      <c r="H1372" s="2">
        <f>'Moving Avg'!G1372</f>
        <v>3.892399999999999</v>
      </c>
      <c r="I1372" s="2">
        <f>'Moving Avg'!H1372</f>
        <v>4.1057499999999996</v>
      </c>
      <c r="J1372" s="17" t="str">
        <f>OBV!F1372</f>
        <v>BEARISH</v>
      </c>
      <c r="K1372" s="17" t="str">
        <f>OBV!G1372</f>
        <v>NEUTRAL</v>
      </c>
      <c r="L1372" s="17" t="str">
        <f>OBV!H1372</f>
        <v>CONFIRMED BEARISH</v>
      </c>
      <c r="M1372" s="19">
        <f t="shared" si="210"/>
        <v>25</v>
      </c>
      <c r="N1372" s="19">
        <f t="shared" si="211"/>
        <v>0</v>
      </c>
      <c r="O1372" s="19">
        <f t="shared" si="212"/>
        <v>0</v>
      </c>
      <c r="P1372" s="19">
        <f t="shared" si="213"/>
        <v>16.5</v>
      </c>
      <c r="Q1372" s="20">
        <f t="shared" si="214"/>
        <v>11.225</v>
      </c>
      <c r="R1372" s="20">
        <f t="shared" si="215"/>
        <v>9.125</v>
      </c>
      <c r="S1372" s="20">
        <f t="shared" si="216"/>
        <v>11.175000000000001</v>
      </c>
      <c r="T1372" s="20">
        <f t="shared" si="217"/>
        <v>10.375</v>
      </c>
      <c r="U1372" s="19">
        <f t="shared" si="218"/>
        <v>10.508333333333335</v>
      </c>
      <c r="V1372" s="19">
        <f t="shared" si="219"/>
        <v>10.475000000000001</v>
      </c>
    </row>
    <row r="1373" spans="1:22" ht="13.5" x14ac:dyDescent="0.25">
      <c r="A1373" s="3">
        <f>RSI!A1373</f>
        <v>44011</v>
      </c>
      <c r="B1373" s="2">
        <f>RSI!B1373</f>
        <v>3.6</v>
      </c>
      <c r="C1373" s="2">
        <f>RSI!I1373</f>
        <v>30.085928694076557</v>
      </c>
      <c r="D1373" s="2">
        <f>MACD!E1373</f>
        <v>9.4001628338805876E-2</v>
      </c>
      <c r="E1373" s="2">
        <f>MACD!F1373</f>
        <v>7.0970056135666676E-2</v>
      </c>
      <c r="F1373" s="2">
        <f>'Moving Avg'!D1373</f>
        <v>3.6740000000000004</v>
      </c>
      <c r="G1373" s="2">
        <f>'Moving Avg'!F1373</f>
        <v>3.7944999999999993</v>
      </c>
      <c r="H1373" s="2">
        <f>'Moving Avg'!G1373</f>
        <v>3.8853999999999984</v>
      </c>
      <c r="I1373" s="2">
        <f>'Moving Avg'!H1373</f>
        <v>4.1055999999999999</v>
      </c>
      <c r="J1373" s="17" t="str">
        <f>OBV!F1373</f>
        <v>BEARISH</v>
      </c>
      <c r="K1373" s="17" t="str">
        <f>OBV!G1373</f>
        <v>NEUTRAL</v>
      </c>
      <c r="L1373" s="17" t="str">
        <f>OBV!H1373</f>
        <v>CONFIRMED BEARISH</v>
      </c>
      <c r="M1373" s="19">
        <f t="shared" si="210"/>
        <v>25</v>
      </c>
      <c r="N1373" s="19">
        <f t="shared" si="211"/>
        <v>0</v>
      </c>
      <c r="O1373" s="19">
        <f t="shared" si="212"/>
        <v>0</v>
      </c>
      <c r="P1373" s="19">
        <f t="shared" si="213"/>
        <v>16.5</v>
      </c>
      <c r="Q1373" s="20">
        <f t="shared" si="214"/>
        <v>11.225</v>
      </c>
      <c r="R1373" s="20">
        <f t="shared" si="215"/>
        <v>9.125</v>
      </c>
      <c r="S1373" s="20">
        <f t="shared" si="216"/>
        <v>11.175000000000001</v>
      </c>
      <c r="T1373" s="20">
        <f t="shared" si="217"/>
        <v>10.375</v>
      </c>
      <c r="U1373" s="19">
        <f t="shared" si="218"/>
        <v>10.508333333333335</v>
      </c>
      <c r="V1373" s="19">
        <f t="shared" si="219"/>
        <v>10.475000000000001</v>
      </c>
    </row>
    <row r="1374" spans="1:22" ht="13.5" x14ac:dyDescent="0.25">
      <c r="A1374" s="3">
        <f>RSI!A1374</f>
        <v>44012</v>
      </c>
      <c r="B1374" s="2">
        <f>RSI!B1374</f>
        <v>3.6</v>
      </c>
      <c r="C1374" s="2">
        <f>RSI!I1374</f>
        <v>30.085928694076557</v>
      </c>
      <c r="D1374" s="2">
        <f>MACD!E1374</f>
        <v>9.3231644619263143E-2</v>
      </c>
      <c r="E1374" s="2">
        <f>MACD!F1374</f>
        <v>7.542237383238598E-2</v>
      </c>
      <c r="F1374" s="2">
        <f>'Moving Avg'!D1374</f>
        <v>3.6439999999999997</v>
      </c>
      <c r="G1374" s="2">
        <f>'Moving Avg'!F1374</f>
        <v>3.7744999999999989</v>
      </c>
      <c r="H1374" s="2">
        <f>'Moving Avg'!G1374</f>
        <v>3.8783999999999987</v>
      </c>
      <c r="I1374" s="2">
        <f>'Moving Avg'!H1374</f>
        <v>4.1055999999999999</v>
      </c>
      <c r="J1374" s="17" t="str">
        <f>OBV!F1374</f>
        <v>BEARISH</v>
      </c>
      <c r="K1374" s="17" t="str">
        <f>OBV!G1374</f>
        <v>WEAK</v>
      </c>
      <c r="L1374" s="17" t="str">
        <f>OBV!H1374</f>
        <v>CONFIRMED BEARISH</v>
      </c>
      <c r="M1374" s="19">
        <f t="shared" si="210"/>
        <v>25</v>
      </c>
      <c r="N1374" s="19">
        <f t="shared" si="211"/>
        <v>0</v>
      </c>
      <c r="O1374" s="19">
        <f t="shared" si="212"/>
        <v>0</v>
      </c>
      <c r="P1374" s="19">
        <f t="shared" si="213"/>
        <v>0</v>
      </c>
      <c r="Q1374" s="20">
        <f t="shared" si="214"/>
        <v>8.75</v>
      </c>
      <c r="R1374" s="20">
        <f t="shared" si="215"/>
        <v>5</v>
      </c>
      <c r="S1374" s="20">
        <f t="shared" si="216"/>
        <v>3.75</v>
      </c>
      <c r="T1374" s="20">
        <f t="shared" si="217"/>
        <v>6.25</v>
      </c>
      <c r="U1374" s="19">
        <f t="shared" si="218"/>
        <v>5.833333333333333</v>
      </c>
      <c r="V1374" s="19">
        <f t="shared" si="219"/>
        <v>5.9375</v>
      </c>
    </row>
    <row r="1375" spans="1:22" ht="13.5" x14ac:dyDescent="0.25">
      <c r="A1375" s="3">
        <f>RSI!A1375</f>
        <v>44013</v>
      </c>
      <c r="B1375" s="2">
        <f>RSI!B1375</f>
        <v>3.5</v>
      </c>
      <c r="C1375" s="2">
        <f>RSI!I1375</f>
        <v>24.752738419611234</v>
      </c>
      <c r="D1375" s="2">
        <f>MACD!E1375</f>
        <v>8.5753946324814923E-2</v>
      </c>
      <c r="E1375" s="2">
        <f>MACD!F1375</f>
        <v>7.7488688330871774E-2</v>
      </c>
      <c r="F1375" s="2">
        <f>'Moving Avg'!D1375</f>
        <v>3.5939999999999999</v>
      </c>
      <c r="G1375" s="2">
        <f>'Moving Avg'!F1375</f>
        <v>3.7499999999999991</v>
      </c>
      <c r="H1375" s="2">
        <f>'Moving Avg'!G1375</f>
        <v>3.8687999999999989</v>
      </c>
      <c r="I1375" s="2">
        <f>'Moving Avg'!H1375</f>
        <v>4.1048499999999999</v>
      </c>
      <c r="J1375" s="17" t="str">
        <f>OBV!F1375</f>
        <v>BEARISH</v>
      </c>
      <c r="K1375" s="17" t="str">
        <f>OBV!G1375</f>
        <v>WEAK</v>
      </c>
      <c r="L1375" s="17" t="str">
        <f>OBV!H1375</f>
        <v>CONFIRMED BEARISH</v>
      </c>
      <c r="M1375" s="19">
        <f t="shared" si="210"/>
        <v>50</v>
      </c>
      <c r="N1375" s="19">
        <f t="shared" si="211"/>
        <v>0</v>
      </c>
      <c r="O1375" s="19">
        <f t="shared" si="212"/>
        <v>0</v>
      </c>
      <c r="P1375" s="19">
        <f t="shared" si="213"/>
        <v>0</v>
      </c>
      <c r="Q1375" s="20">
        <f t="shared" si="214"/>
        <v>17.5</v>
      </c>
      <c r="R1375" s="20">
        <f t="shared" si="215"/>
        <v>10</v>
      </c>
      <c r="S1375" s="20">
        <f t="shared" si="216"/>
        <v>7.5</v>
      </c>
      <c r="T1375" s="20">
        <f t="shared" si="217"/>
        <v>12.5</v>
      </c>
      <c r="U1375" s="19">
        <f t="shared" si="218"/>
        <v>11.666666666666666</v>
      </c>
      <c r="V1375" s="19">
        <f t="shared" si="219"/>
        <v>11.875</v>
      </c>
    </row>
    <row r="1376" spans="1:22" ht="13.5" x14ac:dyDescent="0.25">
      <c r="A1376" s="3">
        <f>RSI!A1376</f>
        <v>44014</v>
      </c>
      <c r="B1376" s="2">
        <f>RSI!B1376</f>
        <v>3.56</v>
      </c>
      <c r="C1376" s="2">
        <f>RSI!I1376</f>
        <v>32.485851885538082</v>
      </c>
      <c r="D1376" s="2">
        <f>MACD!E1376</f>
        <v>7.8177357104665113E-2</v>
      </c>
      <c r="E1376" s="2">
        <f>MACD!F1376</f>
        <v>7.7626422085630448E-2</v>
      </c>
      <c r="F1376" s="2">
        <f>'Moving Avg'!D1376</f>
        <v>3.5799999999999996</v>
      </c>
      <c r="G1376" s="2">
        <f>'Moving Avg'!F1376</f>
        <v>3.7339999999999995</v>
      </c>
      <c r="H1376" s="2">
        <f>'Moving Avg'!G1376</f>
        <v>3.8605999999999989</v>
      </c>
      <c r="I1376" s="2">
        <f>'Moving Avg'!H1376</f>
        <v>4.1038999999999994</v>
      </c>
      <c r="J1376" s="17" t="str">
        <f>OBV!F1376</f>
        <v>BEARISH</v>
      </c>
      <c r="K1376" s="17" t="str">
        <f>OBV!G1376</f>
        <v>NEUTRAL</v>
      </c>
      <c r="L1376" s="17" t="str">
        <f>OBV!H1376</f>
        <v>CONFIRMED BEARISH</v>
      </c>
      <c r="M1376" s="19">
        <f t="shared" si="210"/>
        <v>25</v>
      </c>
      <c r="N1376" s="19">
        <f t="shared" si="211"/>
        <v>0</v>
      </c>
      <c r="O1376" s="19">
        <f t="shared" si="212"/>
        <v>0</v>
      </c>
      <c r="P1376" s="19">
        <f t="shared" si="213"/>
        <v>16.5</v>
      </c>
      <c r="Q1376" s="20">
        <f t="shared" si="214"/>
        <v>11.225</v>
      </c>
      <c r="R1376" s="20">
        <f t="shared" si="215"/>
        <v>9.125</v>
      </c>
      <c r="S1376" s="20">
        <f t="shared" si="216"/>
        <v>11.175000000000001</v>
      </c>
      <c r="T1376" s="20">
        <f t="shared" si="217"/>
        <v>10.375</v>
      </c>
      <c r="U1376" s="19">
        <f t="shared" si="218"/>
        <v>10.508333333333335</v>
      </c>
      <c r="V1376" s="19">
        <f t="shared" si="219"/>
        <v>10.475000000000001</v>
      </c>
    </row>
    <row r="1377" spans="1:22" ht="13.5" x14ac:dyDescent="0.25">
      <c r="A1377" s="3">
        <f>RSI!A1377</f>
        <v>44015</v>
      </c>
      <c r="B1377" s="2">
        <f>RSI!B1377</f>
        <v>3.55</v>
      </c>
      <c r="C1377" s="2">
        <f>RSI!I1377</f>
        <v>31.897477901851971</v>
      </c>
      <c r="D1377" s="2">
        <f>MACD!E1377</f>
        <v>7.2148093674580416E-2</v>
      </c>
      <c r="E1377" s="2">
        <f>MACD!F1377</f>
        <v>7.6530756403420441E-2</v>
      </c>
      <c r="F1377" s="2">
        <f>'Moving Avg'!D1377</f>
        <v>3.5619999999999998</v>
      </c>
      <c r="G1377" s="2">
        <f>'Moving Avg'!F1377</f>
        <v>3.7170000000000001</v>
      </c>
      <c r="H1377" s="2">
        <f>'Moving Avg'!G1377</f>
        <v>3.8527999999999993</v>
      </c>
      <c r="I1377" s="2">
        <f>'Moving Avg'!H1377</f>
        <v>4.1026499999999997</v>
      </c>
      <c r="J1377" s="17" t="str">
        <f>OBV!F1377</f>
        <v>BEARISH</v>
      </c>
      <c r="K1377" s="17" t="str">
        <f>OBV!G1377</f>
        <v>NEUTRAL</v>
      </c>
      <c r="L1377" s="17" t="str">
        <f>OBV!H1377</f>
        <v>CONFIRMED BEARISH</v>
      </c>
      <c r="M1377" s="19">
        <f t="shared" si="210"/>
        <v>25</v>
      </c>
      <c r="N1377" s="19">
        <f t="shared" si="211"/>
        <v>45</v>
      </c>
      <c r="O1377" s="19">
        <f t="shared" si="212"/>
        <v>0</v>
      </c>
      <c r="P1377" s="19">
        <f t="shared" si="213"/>
        <v>16.5</v>
      </c>
      <c r="Q1377" s="20">
        <f t="shared" si="214"/>
        <v>26.975000000000001</v>
      </c>
      <c r="R1377" s="20">
        <f t="shared" si="215"/>
        <v>18.125</v>
      </c>
      <c r="S1377" s="20">
        <f t="shared" si="216"/>
        <v>17.925000000000001</v>
      </c>
      <c r="T1377" s="20">
        <f t="shared" si="217"/>
        <v>21.625</v>
      </c>
      <c r="U1377" s="19">
        <f t="shared" si="218"/>
        <v>21.008333333333336</v>
      </c>
      <c r="V1377" s="19">
        <f t="shared" si="219"/>
        <v>21.162500000000001</v>
      </c>
    </row>
    <row r="1378" spans="1:22" ht="13.5" x14ac:dyDescent="0.25">
      <c r="A1378" s="3">
        <f>RSI!A1378</f>
        <v>44018</v>
      </c>
      <c r="B1378" s="2">
        <f>RSI!B1378</f>
        <v>3.54</v>
      </c>
      <c r="C1378" s="2">
        <f>RSI!I1378</f>
        <v>31.287223515875809</v>
      </c>
      <c r="D1378" s="2">
        <f>MACD!E1378</f>
        <v>7.3553678238763354E-2</v>
      </c>
      <c r="E1378" s="2">
        <f>MACD!F1378</f>
        <v>7.5935340770489024E-2</v>
      </c>
      <c r="F1378" s="2">
        <f>'Moving Avg'!D1378</f>
        <v>3.55</v>
      </c>
      <c r="G1378" s="2">
        <f>'Moving Avg'!F1378</f>
        <v>3.6990000000000003</v>
      </c>
      <c r="H1378" s="2">
        <f>'Moving Avg'!G1378</f>
        <v>3.8449999999999989</v>
      </c>
      <c r="I1378" s="2">
        <f>'Moving Avg'!H1378</f>
        <v>4.1014499999999998</v>
      </c>
      <c r="J1378" s="17" t="str">
        <f>OBV!F1378</f>
        <v>BEARISH</v>
      </c>
      <c r="K1378" s="17" t="str">
        <f>OBV!G1378</f>
        <v>NEUTRAL</v>
      </c>
      <c r="L1378" s="17" t="str">
        <f>OBV!H1378</f>
        <v>CONFIRMED BEARISH</v>
      </c>
      <c r="M1378" s="19">
        <f t="shared" si="210"/>
        <v>25</v>
      </c>
      <c r="N1378" s="19">
        <f t="shared" si="211"/>
        <v>45</v>
      </c>
      <c r="O1378" s="19">
        <f t="shared" si="212"/>
        <v>0</v>
      </c>
      <c r="P1378" s="19">
        <f t="shared" si="213"/>
        <v>16.5</v>
      </c>
      <c r="Q1378" s="20">
        <f t="shared" si="214"/>
        <v>26.975000000000001</v>
      </c>
      <c r="R1378" s="20">
        <f t="shared" si="215"/>
        <v>18.125</v>
      </c>
      <c r="S1378" s="20">
        <f t="shared" si="216"/>
        <v>17.925000000000001</v>
      </c>
      <c r="T1378" s="20">
        <f t="shared" si="217"/>
        <v>21.625</v>
      </c>
      <c r="U1378" s="19">
        <f t="shared" si="218"/>
        <v>21.008333333333336</v>
      </c>
      <c r="V1378" s="19">
        <f t="shared" si="219"/>
        <v>21.162500000000001</v>
      </c>
    </row>
    <row r="1379" spans="1:22" ht="13.5" x14ac:dyDescent="0.25">
      <c r="A1379" s="3">
        <f>RSI!A1379</f>
        <v>44019</v>
      </c>
      <c r="B1379" s="2">
        <f>RSI!B1379</f>
        <v>3.55</v>
      </c>
      <c r="C1379" s="2">
        <f>RSI!I1379</f>
        <v>32.674361700905365</v>
      </c>
      <c r="D1379" s="2">
        <f>MACD!E1379</f>
        <v>7.9742627076926809E-2</v>
      </c>
      <c r="E1379" s="2">
        <f>MACD!F1379</f>
        <v>7.6696798031776592E-2</v>
      </c>
      <c r="F1379" s="2">
        <f>'Moving Avg'!D1379</f>
        <v>3.54</v>
      </c>
      <c r="G1379" s="2">
        <f>'Moving Avg'!F1379</f>
        <v>3.686500000000001</v>
      </c>
      <c r="H1379" s="2">
        <f>'Moving Avg'!G1379</f>
        <v>3.8379999999999992</v>
      </c>
      <c r="I1379" s="2">
        <f>'Moving Avg'!H1379</f>
        <v>4.1008499999999994</v>
      </c>
      <c r="J1379" s="17" t="str">
        <f>OBV!F1379</f>
        <v>BEARISH</v>
      </c>
      <c r="K1379" s="17" t="str">
        <f>OBV!G1379</f>
        <v>NEUTRAL</v>
      </c>
      <c r="L1379" s="17" t="str">
        <f>OBV!H1379</f>
        <v>CONFIRMED BEARISH</v>
      </c>
      <c r="M1379" s="19">
        <f t="shared" si="210"/>
        <v>25</v>
      </c>
      <c r="N1379" s="19">
        <f t="shared" si="211"/>
        <v>0</v>
      </c>
      <c r="O1379" s="19">
        <f t="shared" si="212"/>
        <v>0</v>
      </c>
      <c r="P1379" s="19">
        <f t="shared" si="213"/>
        <v>16.5</v>
      </c>
      <c r="Q1379" s="20">
        <f t="shared" si="214"/>
        <v>11.225</v>
      </c>
      <c r="R1379" s="20">
        <f t="shared" si="215"/>
        <v>9.125</v>
      </c>
      <c r="S1379" s="20">
        <f t="shared" si="216"/>
        <v>11.175000000000001</v>
      </c>
      <c r="T1379" s="20">
        <f t="shared" si="217"/>
        <v>10.375</v>
      </c>
      <c r="U1379" s="19">
        <f t="shared" si="218"/>
        <v>10.508333333333335</v>
      </c>
      <c r="V1379" s="19">
        <f t="shared" si="219"/>
        <v>10.475000000000001</v>
      </c>
    </row>
    <row r="1380" spans="1:22" ht="13.5" x14ac:dyDescent="0.25">
      <c r="A1380" s="3">
        <f>RSI!A1380</f>
        <v>44020</v>
      </c>
      <c r="B1380" s="2">
        <f>RSI!B1380</f>
        <v>3.55</v>
      </c>
      <c r="C1380" s="2">
        <f>RSI!I1380</f>
        <v>32.674361700905365</v>
      </c>
      <c r="D1380" s="2">
        <f>MACD!E1380</f>
        <v>8.5961973009084147E-2</v>
      </c>
      <c r="E1380" s="2">
        <f>MACD!F1380</f>
        <v>7.85498330272381E-2</v>
      </c>
      <c r="F1380" s="2">
        <f>'Moving Avg'!D1380</f>
        <v>3.55</v>
      </c>
      <c r="G1380" s="2">
        <f>'Moving Avg'!F1380</f>
        <v>3.6700000000000004</v>
      </c>
      <c r="H1380" s="2">
        <f>'Moving Avg'!G1380</f>
        <v>3.8309999999999995</v>
      </c>
      <c r="I1380" s="2">
        <f>'Moving Avg'!H1380</f>
        <v>4.1006</v>
      </c>
      <c r="J1380" s="17" t="str">
        <f>OBV!F1380</f>
        <v>BULLISH</v>
      </c>
      <c r="K1380" s="17" t="str">
        <f>OBV!G1380</f>
        <v>NEUTRAL</v>
      </c>
      <c r="L1380" s="17" t="str">
        <f>OBV!H1380</f>
        <v>CONFIRMED BULLISH</v>
      </c>
      <c r="M1380" s="19">
        <f t="shared" si="210"/>
        <v>25</v>
      </c>
      <c r="N1380" s="19">
        <f t="shared" si="211"/>
        <v>0</v>
      </c>
      <c r="O1380" s="19">
        <f t="shared" si="212"/>
        <v>0</v>
      </c>
      <c r="P1380" s="19">
        <f t="shared" si="213"/>
        <v>83.5</v>
      </c>
      <c r="Q1380" s="20">
        <f t="shared" si="214"/>
        <v>21.274999999999999</v>
      </c>
      <c r="R1380" s="20">
        <f t="shared" si="215"/>
        <v>25.875</v>
      </c>
      <c r="S1380" s="20">
        <f t="shared" si="216"/>
        <v>41.325000000000003</v>
      </c>
      <c r="T1380" s="20">
        <f t="shared" si="217"/>
        <v>27.125</v>
      </c>
      <c r="U1380" s="19">
        <f t="shared" si="218"/>
        <v>29.491666666666664</v>
      </c>
      <c r="V1380" s="19">
        <f t="shared" si="219"/>
        <v>28.9</v>
      </c>
    </row>
    <row r="1381" spans="1:22" ht="13.5" x14ac:dyDescent="0.25">
      <c r="A1381" s="3">
        <f>RSI!A1381</f>
        <v>44021</v>
      </c>
      <c r="B1381" s="2">
        <f>RSI!B1381</f>
        <v>3.5</v>
      </c>
      <c r="C1381" s="2">
        <f>RSI!I1381</f>
        <v>29.250226995477519</v>
      </c>
      <c r="D1381" s="2">
        <f>MACD!E1381</f>
        <v>7.7376423833320107E-2</v>
      </c>
      <c r="E1381" s="2">
        <f>MACD!F1381</f>
        <v>7.8315151188454502E-2</v>
      </c>
      <c r="F1381" s="2">
        <f>'Moving Avg'!D1381</f>
        <v>3.5380000000000003</v>
      </c>
      <c r="G1381" s="2">
        <f>'Moving Avg'!F1381</f>
        <v>3.6509999999999998</v>
      </c>
      <c r="H1381" s="2">
        <f>'Moving Avg'!G1381</f>
        <v>3.8231999999999995</v>
      </c>
      <c r="I1381" s="2">
        <f>'Moving Avg'!H1381</f>
        <v>4.1006</v>
      </c>
      <c r="J1381" s="17" t="str">
        <f>OBV!F1381</f>
        <v>BEARISH</v>
      </c>
      <c r="K1381" s="17" t="str">
        <f>OBV!G1381</f>
        <v>NEUTRAL</v>
      </c>
      <c r="L1381" s="17" t="str">
        <f>OBV!H1381</f>
        <v>CONFIRMED BEARISH</v>
      </c>
      <c r="M1381" s="19">
        <f t="shared" si="210"/>
        <v>50</v>
      </c>
      <c r="N1381" s="19">
        <f t="shared" si="211"/>
        <v>45</v>
      </c>
      <c r="O1381" s="19">
        <f t="shared" si="212"/>
        <v>0</v>
      </c>
      <c r="P1381" s="19">
        <f t="shared" si="213"/>
        <v>16.5</v>
      </c>
      <c r="Q1381" s="20">
        <f t="shared" si="214"/>
        <v>35.725000000000001</v>
      </c>
      <c r="R1381" s="20">
        <f t="shared" si="215"/>
        <v>23.125</v>
      </c>
      <c r="S1381" s="20">
        <f t="shared" si="216"/>
        <v>21.675000000000001</v>
      </c>
      <c r="T1381" s="20">
        <f t="shared" si="217"/>
        <v>27.875</v>
      </c>
      <c r="U1381" s="19">
        <f t="shared" si="218"/>
        <v>26.841666666666669</v>
      </c>
      <c r="V1381" s="19">
        <f t="shared" si="219"/>
        <v>27.1</v>
      </c>
    </row>
    <row r="1382" spans="1:22" ht="13.5" x14ac:dyDescent="0.25">
      <c r="A1382" s="3">
        <f>RSI!A1382</f>
        <v>44022</v>
      </c>
      <c r="B1382" s="2">
        <f>RSI!B1382</f>
        <v>3.46</v>
      </c>
      <c r="C1382" s="2">
        <f>RSI!I1382</f>
        <v>26.828041654289919</v>
      </c>
      <c r="D1382" s="2">
        <f>MACD!E1382</f>
        <v>7.5750977341387582E-2</v>
      </c>
      <c r="E1382" s="2">
        <f>MACD!F1382</f>
        <v>7.7802316419041118E-2</v>
      </c>
      <c r="F1382" s="2">
        <f>'Moving Avg'!D1382</f>
        <v>3.5200000000000005</v>
      </c>
      <c r="G1382" s="2">
        <f>'Moving Avg'!F1382</f>
        <v>3.6309999999999993</v>
      </c>
      <c r="H1382" s="2">
        <f>'Moving Avg'!G1382</f>
        <v>3.8136000000000001</v>
      </c>
      <c r="I1382" s="2">
        <f>'Moving Avg'!H1382</f>
        <v>4.1004000000000005</v>
      </c>
      <c r="J1382" s="17" t="str">
        <f>OBV!F1382</f>
        <v>BEARISH</v>
      </c>
      <c r="K1382" s="17" t="str">
        <f>OBV!G1382</f>
        <v>NEUTRAL</v>
      </c>
      <c r="L1382" s="17" t="str">
        <f>OBV!H1382</f>
        <v>CONFIRMED BEARISH</v>
      </c>
      <c r="M1382" s="19">
        <f t="shared" si="210"/>
        <v>50</v>
      </c>
      <c r="N1382" s="19">
        <f t="shared" si="211"/>
        <v>45</v>
      </c>
      <c r="O1382" s="19">
        <f t="shared" si="212"/>
        <v>0</v>
      </c>
      <c r="P1382" s="19">
        <f t="shared" si="213"/>
        <v>16.5</v>
      </c>
      <c r="Q1382" s="20">
        <f t="shared" si="214"/>
        <v>35.725000000000001</v>
      </c>
      <c r="R1382" s="20">
        <f t="shared" si="215"/>
        <v>23.125</v>
      </c>
      <c r="S1382" s="20">
        <f t="shared" si="216"/>
        <v>21.675000000000001</v>
      </c>
      <c r="T1382" s="20">
        <f t="shared" si="217"/>
        <v>27.875</v>
      </c>
      <c r="U1382" s="19">
        <f t="shared" si="218"/>
        <v>26.841666666666669</v>
      </c>
      <c r="V1382" s="19">
        <f t="shared" si="219"/>
        <v>27.1</v>
      </c>
    </row>
    <row r="1383" spans="1:22" ht="13.5" x14ac:dyDescent="0.25">
      <c r="A1383" s="3">
        <f>RSI!A1383</f>
        <v>44025</v>
      </c>
      <c r="B1383" s="2">
        <f>RSI!B1383</f>
        <v>3.4</v>
      </c>
      <c r="C1383" s="2">
        <f>RSI!I1383</f>
        <v>23.662714284343295</v>
      </c>
      <c r="D1383" s="2">
        <f>MACD!E1383</f>
        <v>7.3956100718461482E-2</v>
      </c>
      <c r="E1383" s="2">
        <f>MACD!F1383</f>
        <v>7.7033073278925196E-2</v>
      </c>
      <c r="F1383" s="2">
        <f>'Moving Avg'!D1383</f>
        <v>3.4919999999999995</v>
      </c>
      <c r="G1383" s="2">
        <f>'Moving Avg'!F1383</f>
        <v>3.6085000000000003</v>
      </c>
      <c r="H1383" s="2">
        <f>'Moving Avg'!G1383</f>
        <v>3.8029999999999999</v>
      </c>
      <c r="I1383" s="2">
        <f>'Moving Avg'!H1383</f>
        <v>4.0994000000000002</v>
      </c>
      <c r="J1383" s="17" t="str">
        <f>OBV!F1383</f>
        <v>BEARISH</v>
      </c>
      <c r="K1383" s="17" t="str">
        <f>OBV!G1383</f>
        <v>WEAK</v>
      </c>
      <c r="L1383" s="17" t="str">
        <f>OBV!H1383</f>
        <v>CONFIRMED BEARISH</v>
      </c>
      <c r="M1383" s="19">
        <f t="shared" si="210"/>
        <v>50</v>
      </c>
      <c r="N1383" s="19">
        <f t="shared" si="211"/>
        <v>45</v>
      </c>
      <c r="O1383" s="19">
        <f t="shared" si="212"/>
        <v>0</v>
      </c>
      <c r="P1383" s="19">
        <f t="shared" si="213"/>
        <v>0</v>
      </c>
      <c r="Q1383" s="20">
        <f t="shared" si="214"/>
        <v>33.25</v>
      </c>
      <c r="R1383" s="20">
        <f t="shared" si="215"/>
        <v>19</v>
      </c>
      <c r="S1383" s="20">
        <f t="shared" si="216"/>
        <v>14.25</v>
      </c>
      <c r="T1383" s="20">
        <f t="shared" si="217"/>
        <v>23.75</v>
      </c>
      <c r="U1383" s="19">
        <f t="shared" si="218"/>
        <v>22.166666666666668</v>
      </c>
      <c r="V1383" s="19">
        <f t="shared" si="219"/>
        <v>22.5625</v>
      </c>
    </row>
    <row r="1384" spans="1:22" ht="13.5" x14ac:dyDescent="0.25">
      <c r="A1384" s="3">
        <f>RSI!A1384</f>
        <v>44026</v>
      </c>
      <c r="B1384" s="2">
        <f>RSI!B1384</f>
        <v>3.47</v>
      </c>
      <c r="C1384" s="2">
        <f>RSI!I1384</f>
        <v>33.517920762210807</v>
      </c>
      <c r="D1384" s="2">
        <f>MACD!E1384</f>
        <v>6.8801070877496873E-2</v>
      </c>
      <c r="E1384" s="2">
        <f>MACD!F1384</f>
        <v>7.5386672798639531E-2</v>
      </c>
      <c r="F1384" s="2">
        <f>'Moving Avg'!D1384</f>
        <v>3.476</v>
      </c>
      <c r="G1384" s="2">
        <f>'Moving Avg'!F1384</f>
        <v>3.5924999999999998</v>
      </c>
      <c r="H1384" s="2">
        <f>'Moving Avg'!G1384</f>
        <v>3.7942</v>
      </c>
      <c r="I1384" s="2">
        <f>'Moving Avg'!H1384</f>
        <v>4.0983499999999999</v>
      </c>
      <c r="J1384" s="17" t="str">
        <f>OBV!F1384</f>
        <v>BEARISH</v>
      </c>
      <c r="K1384" s="17" t="str">
        <f>OBV!G1384</f>
        <v>WEAK</v>
      </c>
      <c r="L1384" s="17" t="str">
        <f>OBV!H1384</f>
        <v>CONFIRMED BEARISH</v>
      </c>
      <c r="M1384" s="19">
        <f t="shared" si="210"/>
        <v>25</v>
      </c>
      <c r="N1384" s="19">
        <f t="shared" si="211"/>
        <v>45</v>
      </c>
      <c r="O1384" s="19">
        <f t="shared" si="212"/>
        <v>0</v>
      </c>
      <c r="P1384" s="19">
        <f t="shared" si="213"/>
        <v>0</v>
      </c>
      <c r="Q1384" s="20">
        <f t="shared" si="214"/>
        <v>24.5</v>
      </c>
      <c r="R1384" s="20">
        <f t="shared" si="215"/>
        <v>14</v>
      </c>
      <c r="S1384" s="20">
        <f t="shared" si="216"/>
        <v>10.5</v>
      </c>
      <c r="T1384" s="20">
        <f t="shared" si="217"/>
        <v>17.5</v>
      </c>
      <c r="U1384" s="19">
        <f t="shared" si="218"/>
        <v>16.333333333333332</v>
      </c>
      <c r="V1384" s="19">
        <f t="shared" si="219"/>
        <v>16.625</v>
      </c>
    </row>
    <row r="1385" spans="1:22" ht="13.5" x14ac:dyDescent="0.25">
      <c r="A1385" s="3">
        <f>RSI!A1385</f>
        <v>44027</v>
      </c>
      <c r="B1385" s="2">
        <f>RSI!B1385</f>
        <v>3.44</v>
      </c>
      <c r="C1385" s="2">
        <f>RSI!I1385</f>
        <v>31.63306473796699</v>
      </c>
      <c r="D1385" s="2">
        <f>MACD!E1385</f>
        <v>5.2297260365316678E-2</v>
      </c>
      <c r="E1385" s="2">
        <f>MACD!F1385</f>
        <v>7.0768790311974972E-2</v>
      </c>
      <c r="F1385" s="2">
        <f>'Moving Avg'!D1385</f>
        <v>3.4539999999999997</v>
      </c>
      <c r="G1385" s="2">
        <f>'Moving Avg'!F1385</f>
        <v>3.5799999999999996</v>
      </c>
      <c r="H1385" s="2">
        <f>'Moving Avg'!G1385</f>
        <v>3.7850000000000001</v>
      </c>
      <c r="I1385" s="2">
        <f>'Moving Avg'!H1385</f>
        <v>4.0971500000000001</v>
      </c>
      <c r="J1385" s="17" t="str">
        <f>OBV!F1385</f>
        <v>BEARISH</v>
      </c>
      <c r="K1385" s="17" t="str">
        <f>OBV!G1385</f>
        <v>WEAK</v>
      </c>
      <c r="L1385" s="17" t="str">
        <f>OBV!H1385</f>
        <v>CONFIRMED BEARISH</v>
      </c>
      <c r="M1385" s="19">
        <f t="shared" si="210"/>
        <v>25</v>
      </c>
      <c r="N1385" s="19">
        <f t="shared" si="211"/>
        <v>45</v>
      </c>
      <c r="O1385" s="19">
        <f t="shared" si="212"/>
        <v>0</v>
      </c>
      <c r="P1385" s="19">
        <f t="shared" si="213"/>
        <v>0</v>
      </c>
      <c r="Q1385" s="20">
        <f t="shared" si="214"/>
        <v>24.5</v>
      </c>
      <c r="R1385" s="20">
        <f t="shared" si="215"/>
        <v>14</v>
      </c>
      <c r="S1385" s="20">
        <f t="shared" si="216"/>
        <v>10.5</v>
      </c>
      <c r="T1385" s="20">
        <f t="shared" si="217"/>
        <v>17.5</v>
      </c>
      <c r="U1385" s="19">
        <f t="shared" si="218"/>
        <v>16.333333333333332</v>
      </c>
      <c r="V1385" s="19">
        <f t="shared" si="219"/>
        <v>16.625</v>
      </c>
    </row>
    <row r="1386" spans="1:22" ht="13.5" x14ac:dyDescent="0.25">
      <c r="A1386" s="3">
        <f>RSI!A1386</f>
        <v>44028</v>
      </c>
      <c r="B1386" s="2">
        <f>RSI!B1386</f>
        <v>3.35</v>
      </c>
      <c r="C1386" s="2">
        <f>RSI!I1386</f>
        <v>26.769570047604518</v>
      </c>
      <c r="D1386" s="2">
        <f>MACD!E1386</f>
        <v>5.53521409000437E-2</v>
      </c>
      <c r="E1386" s="2">
        <f>MACD!F1386</f>
        <v>6.7685460429588715E-2</v>
      </c>
      <c r="F1386" s="2">
        <f>'Moving Avg'!D1386</f>
        <v>3.4240000000000004</v>
      </c>
      <c r="G1386" s="2">
        <f>'Moving Avg'!F1386</f>
        <v>3.5624999999999991</v>
      </c>
      <c r="H1386" s="2">
        <f>'Moving Avg'!G1386</f>
        <v>3.7725999999999997</v>
      </c>
      <c r="I1386" s="2">
        <f>'Moving Avg'!H1386</f>
        <v>4.0952000000000002</v>
      </c>
      <c r="J1386" s="17" t="str">
        <f>OBV!F1386</f>
        <v>BEARISH</v>
      </c>
      <c r="K1386" s="17" t="str">
        <f>OBV!G1386</f>
        <v>WEAK</v>
      </c>
      <c r="L1386" s="17" t="str">
        <f>OBV!H1386</f>
        <v>CONFIRMED BEARISH</v>
      </c>
      <c r="M1386" s="19">
        <f t="shared" si="210"/>
        <v>50</v>
      </c>
      <c r="N1386" s="19">
        <f t="shared" si="211"/>
        <v>45</v>
      </c>
      <c r="O1386" s="19">
        <f t="shared" si="212"/>
        <v>0</v>
      </c>
      <c r="P1386" s="19">
        <f t="shared" si="213"/>
        <v>0</v>
      </c>
      <c r="Q1386" s="20">
        <f t="shared" si="214"/>
        <v>33.25</v>
      </c>
      <c r="R1386" s="20">
        <f t="shared" si="215"/>
        <v>19</v>
      </c>
      <c r="S1386" s="20">
        <f t="shared" si="216"/>
        <v>14.25</v>
      </c>
      <c r="T1386" s="20">
        <f t="shared" si="217"/>
        <v>23.75</v>
      </c>
      <c r="U1386" s="19">
        <f t="shared" si="218"/>
        <v>22.166666666666668</v>
      </c>
      <c r="V1386" s="19">
        <f t="shared" si="219"/>
        <v>22.5625</v>
      </c>
    </row>
    <row r="1387" spans="1:22" ht="13.5" x14ac:dyDescent="0.25">
      <c r="A1387" s="3">
        <f>RSI!A1387</f>
        <v>44029</v>
      </c>
      <c r="B1387" s="2">
        <f>RSI!B1387</f>
        <v>3.45</v>
      </c>
      <c r="C1387" s="2">
        <f>RSI!I1387</f>
        <v>38.148459333538895</v>
      </c>
      <c r="D1387" s="2">
        <f>MACD!E1387</f>
        <v>5.0562065639216947E-2</v>
      </c>
      <c r="E1387" s="2">
        <f>MACD!F1387</f>
        <v>6.4260781471514372E-2</v>
      </c>
      <c r="F1387" s="2">
        <f>'Moving Avg'!D1387</f>
        <v>3.4219999999999997</v>
      </c>
      <c r="G1387" s="2">
        <f>'Moving Avg'!F1387</f>
        <v>3.5504999999999995</v>
      </c>
      <c r="H1387" s="2">
        <f>'Moving Avg'!G1387</f>
        <v>3.7643999999999993</v>
      </c>
      <c r="I1387" s="2">
        <f>'Moving Avg'!H1387</f>
        <v>4.0939500000000004</v>
      </c>
      <c r="J1387" s="17" t="str">
        <f>OBV!F1387</f>
        <v>BEARISH</v>
      </c>
      <c r="K1387" s="17" t="str">
        <f>OBV!G1387</f>
        <v>NEUTRAL</v>
      </c>
      <c r="L1387" s="17" t="str">
        <f>OBV!H1387</f>
        <v>CONFIRMED BEARISH</v>
      </c>
      <c r="M1387" s="19">
        <f t="shared" si="210"/>
        <v>25</v>
      </c>
      <c r="N1387" s="19">
        <f t="shared" si="211"/>
        <v>45</v>
      </c>
      <c r="O1387" s="19">
        <f t="shared" si="212"/>
        <v>0</v>
      </c>
      <c r="P1387" s="19">
        <f t="shared" si="213"/>
        <v>16.5</v>
      </c>
      <c r="Q1387" s="20">
        <f t="shared" si="214"/>
        <v>26.975000000000001</v>
      </c>
      <c r="R1387" s="20">
        <f t="shared" si="215"/>
        <v>18.125</v>
      </c>
      <c r="S1387" s="20">
        <f t="shared" si="216"/>
        <v>17.925000000000001</v>
      </c>
      <c r="T1387" s="20">
        <f t="shared" si="217"/>
        <v>21.625</v>
      </c>
      <c r="U1387" s="19">
        <f t="shared" si="218"/>
        <v>21.008333333333336</v>
      </c>
      <c r="V1387" s="19">
        <f t="shared" si="219"/>
        <v>21.162500000000001</v>
      </c>
    </row>
    <row r="1388" spans="1:22" ht="13.5" x14ac:dyDescent="0.25">
      <c r="A1388" s="3">
        <f>RSI!A1388</f>
        <v>44032</v>
      </c>
      <c r="B1388" s="2">
        <f>RSI!B1388</f>
        <v>3.4</v>
      </c>
      <c r="C1388" s="2">
        <f>RSI!I1388</f>
        <v>35.203064961608362</v>
      </c>
      <c r="D1388" s="2">
        <f>MACD!E1388</f>
        <v>4.9537795099945381E-2</v>
      </c>
      <c r="E1388" s="2">
        <f>MACD!F1388</f>
        <v>6.1316184197200578E-2</v>
      </c>
      <c r="F1388" s="2">
        <f>'Moving Avg'!D1388</f>
        <v>3.4219999999999997</v>
      </c>
      <c r="G1388" s="2">
        <f>'Moving Avg'!F1388</f>
        <v>3.5345</v>
      </c>
      <c r="H1388" s="2">
        <f>'Moving Avg'!G1388</f>
        <v>3.7539999999999996</v>
      </c>
      <c r="I1388" s="2">
        <f>'Moving Avg'!H1388</f>
        <v>4.0925000000000002</v>
      </c>
      <c r="J1388" s="17" t="str">
        <f>OBV!F1388</f>
        <v>BEARISH</v>
      </c>
      <c r="K1388" s="17" t="str">
        <f>OBV!G1388</f>
        <v>NEUTRAL</v>
      </c>
      <c r="L1388" s="17" t="str">
        <f>OBV!H1388</f>
        <v>NEUTRAL</v>
      </c>
      <c r="M1388" s="19">
        <f t="shared" si="210"/>
        <v>25</v>
      </c>
      <c r="N1388" s="19">
        <f t="shared" si="211"/>
        <v>45</v>
      </c>
      <c r="O1388" s="19">
        <f t="shared" si="212"/>
        <v>0</v>
      </c>
      <c r="P1388" s="19">
        <f t="shared" si="213"/>
        <v>16.5</v>
      </c>
      <c r="Q1388" s="20">
        <f t="shared" si="214"/>
        <v>26.975000000000001</v>
      </c>
      <c r="R1388" s="20">
        <f t="shared" si="215"/>
        <v>18.125</v>
      </c>
      <c r="S1388" s="20">
        <f t="shared" si="216"/>
        <v>17.925000000000001</v>
      </c>
      <c r="T1388" s="20">
        <f t="shared" si="217"/>
        <v>21.625</v>
      </c>
      <c r="U1388" s="19">
        <f t="shared" si="218"/>
        <v>21.008333333333336</v>
      </c>
      <c r="V1388" s="19">
        <f t="shared" si="219"/>
        <v>21.162500000000001</v>
      </c>
    </row>
    <row r="1389" spans="1:22" ht="13.5" x14ac:dyDescent="0.25">
      <c r="A1389" s="3">
        <f>RSI!A1389</f>
        <v>44033</v>
      </c>
      <c r="B1389" s="2">
        <f>RSI!B1389</f>
        <v>3.44</v>
      </c>
      <c r="C1389" s="2">
        <f>RSI!I1389</f>
        <v>39.244422491272822</v>
      </c>
      <c r="D1389" s="2">
        <f>MACD!E1389</f>
        <v>4.8341710830146933E-2</v>
      </c>
      <c r="E1389" s="2">
        <f>MACD!F1389</f>
        <v>5.8721289523789855E-2</v>
      </c>
      <c r="F1389" s="2">
        <f>'Moving Avg'!D1389</f>
        <v>3.4160000000000004</v>
      </c>
      <c r="G1389" s="2">
        <f>'Moving Avg'!F1389</f>
        <v>3.5189999999999997</v>
      </c>
      <c r="H1389" s="2">
        <f>'Moving Avg'!G1389</f>
        <v>3.7428000000000003</v>
      </c>
      <c r="I1389" s="2">
        <f>'Moving Avg'!H1389</f>
        <v>4.0910000000000002</v>
      </c>
      <c r="J1389" s="17" t="str">
        <f>OBV!F1389</f>
        <v>BEARISH</v>
      </c>
      <c r="K1389" s="17" t="str">
        <f>OBV!G1389</f>
        <v>NEUTRAL</v>
      </c>
      <c r="L1389" s="17" t="str">
        <f>OBV!H1389</f>
        <v>CONFIRMED BEARISH</v>
      </c>
      <c r="M1389" s="19">
        <f t="shared" si="210"/>
        <v>25</v>
      </c>
      <c r="N1389" s="19">
        <f t="shared" si="211"/>
        <v>45</v>
      </c>
      <c r="O1389" s="19">
        <f t="shared" si="212"/>
        <v>0</v>
      </c>
      <c r="P1389" s="19">
        <f t="shared" si="213"/>
        <v>16.5</v>
      </c>
      <c r="Q1389" s="20">
        <f t="shared" si="214"/>
        <v>26.975000000000001</v>
      </c>
      <c r="R1389" s="20">
        <f t="shared" si="215"/>
        <v>18.125</v>
      </c>
      <c r="S1389" s="20">
        <f t="shared" si="216"/>
        <v>17.925000000000001</v>
      </c>
      <c r="T1389" s="20">
        <f t="shared" si="217"/>
        <v>21.625</v>
      </c>
      <c r="U1389" s="19">
        <f t="shared" si="218"/>
        <v>21.008333333333336</v>
      </c>
      <c r="V1389" s="19">
        <f t="shared" si="219"/>
        <v>21.162500000000001</v>
      </c>
    </row>
    <row r="1390" spans="1:22" ht="13.5" x14ac:dyDescent="0.25">
      <c r="A1390" s="3">
        <f>RSI!A1390</f>
        <v>44034</v>
      </c>
      <c r="B1390" s="2">
        <f>RSI!B1390</f>
        <v>3.54</v>
      </c>
      <c r="C1390" s="2">
        <f>RSI!I1390</f>
        <v>47.979590596436275</v>
      </c>
      <c r="D1390" s="2">
        <f>MACD!E1390</f>
        <v>4.0699858928393784E-2</v>
      </c>
      <c r="E1390" s="2">
        <f>MACD!F1390</f>
        <v>5.5117003404710638E-2</v>
      </c>
      <c r="F1390" s="2">
        <f>'Moving Avg'!D1390</f>
        <v>3.4359999999999999</v>
      </c>
      <c r="G1390" s="2">
        <f>'Moving Avg'!F1390</f>
        <v>3.5085000000000002</v>
      </c>
      <c r="H1390" s="2">
        <f>'Moving Avg'!G1390</f>
        <v>3.7336</v>
      </c>
      <c r="I1390" s="2">
        <f>'Moving Avg'!H1390</f>
        <v>4.09</v>
      </c>
      <c r="J1390" s="17" t="str">
        <f>OBV!F1390</f>
        <v>BULLISH</v>
      </c>
      <c r="K1390" s="17" t="str">
        <f>OBV!G1390</f>
        <v>NEUTRAL</v>
      </c>
      <c r="L1390" s="17" t="str">
        <f>OBV!H1390</f>
        <v>CONFIRMED BULLISH</v>
      </c>
      <c r="M1390" s="19">
        <f t="shared" si="210"/>
        <v>25</v>
      </c>
      <c r="N1390" s="19">
        <f t="shared" si="211"/>
        <v>45</v>
      </c>
      <c r="O1390" s="19">
        <f t="shared" si="212"/>
        <v>0</v>
      </c>
      <c r="P1390" s="19">
        <f t="shared" si="213"/>
        <v>83.5</v>
      </c>
      <c r="Q1390" s="20">
        <f t="shared" si="214"/>
        <v>37.024999999999999</v>
      </c>
      <c r="R1390" s="20">
        <f t="shared" si="215"/>
        <v>34.875</v>
      </c>
      <c r="S1390" s="20">
        <f t="shared" si="216"/>
        <v>48.075000000000003</v>
      </c>
      <c r="T1390" s="20">
        <f t="shared" si="217"/>
        <v>38.375</v>
      </c>
      <c r="U1390" s="19">
        <f t="shared" si="218"/>
        <v>39.991666666666667</v>
      </c>
      <c r="V1390" s="19">
        <f t="shared" si="219"/>
        <v>39.587500000000006</v>
      </c>
    </row>
    <row r="1391" spans="1:22" ht="13.5" x14ac:dyDescent="0.25">
      <c r="A1391" s="3">
        <f>RSI!A1391</f>
        <v>44035</v>
      </c>
      <c r="B1391" s="2">
        <f>RSI!B1391</f>
        <v>3.61</v>
      </c>
      <c r="C1391" s="2">
        <f>RSI!I1391</f>
        <v>53.066465935554028</v>
      </c>
      <c r="D1391" s="2">
        <f>MACD!E1391</f>
        <v>2.1485304202765398E-2</v>
      </c>
      <c r="E1391" s="2">
        <f>MACD!F1391</f>
        <v>4.839066356432159E-2</v>
      </c>
      <c r="F1391" s="2">
        <f>'Moving Avg'!D1391</f>
        <v>3.4879999999999995</v>
      </c>
      <c r="G1391" s="2">
        <f>'Moving Avg'!F1391</f>
        <v>3.5074999999999994</v>
      </c>
      <c r="H1391" s="2">
        <f>'Moving Avg'!G1391</f>
        <v>3.7260000000000004</v>
      </c>
      <c r="I1391" s="2">
        <f>'Moving Avg'!H1391</f>
        <v>4.0891500000000001</v>
      </c>
      <c r="J1391" s="17" t="str">
        <f>OBV!F1391</f>
        <v>BULLISH</v>
      </c>
      <c r="K1391" s="17" t="str">
        <f>OBV!G1391</f>
        <v>NEUTRAL</v>
      </c>
      <c r="L1391" s="17" t="str">
        <f>OBV!H1391</f>
        <v>CONFIRMED BULLISH</v>
      </c>
      <c r="M1391" s="19">
        <f t="shared" si="210"/>
        <v>25</v>
      </c>
      <c r="N1391" s="19">
        <f t="shared" si="211"/>
        <v>100</v>
      </c>
      <c r="O1391" s="19">
        <f t="shared" si="212"/>
        <v>0</v>
      </c>
      <c r="P1391" s="19">
        <f t="shared" si="213"/>
        <v>83.5</v>
      </c>
      <c r="Q1391" s="20">
        <f t="shared" si="214"/>
        <v>56.274999999999999</v>
      </c>
      <c r="R1391" s="20">
        <f t="shared" si="215"/>
        <v>45.875</v>
      </c>
      <c r="S1391" s="20">
        <f t="shared" si="216"/>
        <v>56.325000000000003</v>
      </c>
      <c r="T1391" s="20">
        <f t="shared" si="217"/>
        <v>52.125</v>
      </c>
      <c r="U1391" s="19">
        <f t="shared" si="218"/>
        <v>52.82500000000001</v>
      </c>
      <c r="V1391" s="19">
        <f t="shared" si="219"/>
        <v>52.650000000000006</v>
      </c>
    </row>
    <row r="1392" spans="1:22" ht="13.5" x14ac:dyDescent="0.25">
      <c r="A1392" s="3">
        <f>RSI!A1392</f>
        <v>44036</v>
      </c>
      <c r="B1392" s="2">
        <f>RSI!B1392</f>
        <v>3.64</v>
      </c>
      <c r="C1392" s="2">
        <f>RSI!I1392</f>
        <v>55.093202540614207</v>
      </c>
      <c r="D1392" s="2">
        <f>MACD!E1392</f>
        <v>-3.4433105162055E-3</v>
      </c>
      <c r="E1392" s="2">
        <f>MACD!F1392</f>
        <v>3.8023868748216172E-2</v>
      </c>
      <c r="F1392" s="2">
        <f>'Moving Avg'!D1392</f>
        <v>3.5259999999999998</v>
      </c>
      <c r="G1392" s="2">
        <f>'Moving Avg'!F1392</f>
        <v>3.5074999999999994</v>
      </c>
      <c r="H1392" s="2">
        <f>'Moving Avg'!G1392</f>
        <v>3.7177999999999995</v>
      </c>
      <c r="I1392" s="2">
        <f>'Moving Avg'!H1392</f>
        <v>4.0884499999999999</v>
      </c>
      <c r="J1392" s="17" t="str">
        <f>OBV!F1392</f>
        <v>BULLISH</v>
      </c>
      <c r="K1392" s="17" t="str">
        <f>OBV!G1392</f>
        <v>NEUTRAL</v>
      </c>
      <c r="L1392" s="17" t="str">
        <f>OBV!H1392</f>
        <v>CONFIRMED BULLISH</v>
      </c>
      <c r="M1392" s="19">
        <f t="shared" si="210"/>
        <v>25</v>
      </c>
      <c r="N1392" s="19">
        <f t="shared" si="211"/>
        <v>100</v>
      </c>
      <c r="O1392" s="19">
        <f t="shared" si="212"/>
        <v>0</v>
      </c>
      <c r="P1392" s="19">
        <f t="shared" si="213"/>
        <v>83.5</v>
      </c>
      <c r="Q1392" s="20">
        <f t="shared" si="214"/>
        <v>56.274999999999999</v>
      </c>
      <c r="R1392" s="20">
        <f t="shared" si="215"/>
        <v>45.875</v>
      </c>
      <c r="S1392" s="20">
        <f t="shared" si="216"/>
        <v>56.325000000000003</v>
      </c>
      <c r="T1392" s="20">
        <f t="shared" si="217"/>
        <v>52.125</v>
      </c>
      <c r="U1392" s="19">
        <f t="shared" si="218"/>
        <v>52.82500000000001</v>
      </c>
      <c r="V1392" s="19">
        <f t="shared" si="219"/>
        <v>52.650000000000006</v>
      </c>
    </row>
    <row r="1393" spans="1:22" ht="13.5" x14ac:dyDescent="0.25">
      <c r="A1393" s="3">
        <f>RSI!A1393</f>
        <v>44039</v>
      </c>
      <c r="B1393" s="2">
        <f>RSI!B1393</f>
        <v>3.64</v>
      </c>
      <c r="C1393" s="2">
        <f>RSI!I1393</f>
        <v>55.093202540614207</v>
      </c>
      <c r="D1393" s="2">
        <f>MACD!E1393</f>
        <v>-3.421708774028609E-2</v>
      </c>
      <c r="E1393" s="2">
        <f>MACD!F1393</f>
        <v>2.3575677450515722E-2</v>
      </c>
      <c r="F1393" s="2">
        <f>'Moving Avg'!D1393</f>
        <v>3.5740000000000003</v>
      </c>
      <c r="G1393" s="2">
        <f>'Moving Avg'!F1393</f>
        <v>3.5095000000000001</v>
      </c>
      <c r="H1393" s="2">
        <f>'Moving Avg'!G1393</f>
        <v>3.7105999999999995</v>
      </c>
      <c r="I1393" s="2">
        <f>'Moving Avg'!H1393</f>
        <v>4.0883000000000003</v>
      </c>
      <c r="J1393" s="17" t="str">
        <f>OBV!F1393</f>
        <v>BULLISH</v>
      </c>
      <c r="K1393" s="17" t="str">
        <f>OBV!G1393</f>
        <v>NEUTRAL</v>
      </c>
      <c r="L1393" s="17" t="str">
        <f>OBV!H1393</f>
        <v>CONFIRMED BULLISH</v>
      </c>
      <c r="M1393" s="19">
        <f t="shared" si="210"/>
        <v>25</v>
      </c>
      <c r="N1393" s="19">
        <f t="shared" si="211"/>
        <v>100</v>
      </c>
      <c r="O1393" s="19">
        <f t="shared" si="212"/>
        <v>0</v>
      </c>
      <c r="P1393" s="19">
        <f t="shared" si="213"/>
        <v>83.5</v>
      </c>
      <c r="Q1393" s="20">
        <f t="shared" si="214"/>
        <v>56.274999999999999</v>
      </c>
      <c r="R1393" s="20">
        <f t="shared" si="215"/>
        <v>45.875</v>
      </c>
      <c r="S1393" s="20">
        <f t="shared" si="216"/>
        <v>56.325000000000003</v>
      </c>
      <c r="T1393" s="20">
        <f t="shared" si="217"/>
        <v>52.125</v>
      </c>
      <c r="U1393" s="19">
        <f t="shared" si="218"/>
        <v>52.82500000000001</v>
      </c>
      <c r="V1393" s="19">
        <f t="shared" si="219"/>
        <v>52.650000000000006</v>
      </c>
    </row>
    <row r="1394" spans="1:22" ht="13.5" x14ac:dyDescent="0.25">
      <c r="A1394" s="3">
        <f>RSI!A1394</f>
        <v>44040</v>
      </c>
      <c r="B1394" s="2">
        <f>RSI!B1394</f>
        <v>3.6</v>
      </c>
      <c r="C1394" s="2">
        <f>RSI!I1394</f>
        <v>51.644570735508985</v>
      </c>
      <c r="D1394" s="2">
        <f>MACD!E1394</f>
        <v>-4.6940507642454499E-2</v>
      </c>
      <c r="E1394" s="2">
        <f>MACD!F1394</f>
        <v>9.4724404319216776E-3</v>
      </c>
      <c r="F1394" s="2">
        <f>'Moving Avg'!D1394</f>
        <v>3.6060000000000003</v>
      </c>
      <c r="G1394" s="2">
        <f>'Moving Avg'!F1394</f>
        <v>3.5094999999999992</v>
      </c>
      <c r="H1394" s="2">
        <f>'Moving Avg'!G1394</f>
        <v>3.7027999999999999</v>
      </c>
      <c r="I1394" s="2">
        <f>'Moving Avg'!H1394</f>
        <v>4.0879500000000002</v>
      </c>
      <c r="J1394" s="17" t="str">
        <f>OBV!F1394</f>
        <v>BULLISH</v>
      </c>
      <c r="K1394" s="17" t="str">
        <f>OBV!G1394</f>
        <v>NEUTRAL</v>
      </c>
      <c r="L1394" s="17" t="str">
        <f>OBV!H1394</f>
        <v>CONFIRMED BULLISH</v>
      </c>
      <c r="M1394" s="19">
        <f t="shared" si="210"/>
        <v>25</v>
      </c>
      <c r="N1394" s="19">
        <f t="shared" si="211"/>
        <v>100</v>
      </c>
      <c r="O1394" s="19">
        <f t="shared" si="212"/>
        <v>0</v>
      </c>
      <c r="P1394" s="19">
        <f t="shared" si="213"/>
        <v>83.5</v>
      </c>
      <c r="Q1394" s="20">
        <f t="shared" si="214"/>
        <v>56.274999999999999</v>
      </c>
      <c r="R1394" s="20">
        <f t="shared" si="215"/>
        <v>45.875</v>
      </c>
      <c r="S1394" s="20">
        <f t="shared" si="216"/>
        <v>56.325000000000003</v>
      </c>
      <c r="T1394" s="20">
        <f t="shared" si="217"/>
        <v>52.125</v>
      </c>
      <c r="U1394" s="19">
        <f t="shared" si="218"/>
        <v>52.82500000000001</v>
      </c>
      <c r="V1394" s="19">
        <f t="shared" si="219"/>
        <v>52.650000000000006</v>
      </c>
    </row>
    <row r="1395" spans="1:22" ht="13.5" x14ac:dyDescent="0.25">
      <c r="A1395" s="3">
        <f>RSI!A1395</f>
        <v>44041</v>
      </c>
      <c r="B1395" s="2">
        <f>RSI!B1395</f>
        <v>3.5</v>
      </c>
      <c r="C1395" s="2">
        <f>RSI!I1395</f>
        <v>44.196241860238509</v>
      </c>
      <c r="D1395" s="2">
        <f>MACD!E1395</f>
        <v>-5.5063523148227489E-2</v>
      </c>
      <c r="E1395" s="2">
        <f>MACD!F1395</f>
        <v>-3.4347522841081564E-3</v>
      </c>
      <c r="F1395" s="2">
        <f>'Moving Avg'!D1395</f>
        <v>3.5980000000000003</v>
      </c>
      <c r="G1395" s="2">
        <f>'Moving Avg'!F1395</f>
        <v>3.5095000000000001</v>
      </c>
      <c r="H1395" s="2">
        <f>'Moving Avg'!G1395</f>
        <v>3.6929999999999996</v>
      </c>
      <c r="I1395" s="2">
        <f>'Moving Avg'!H1395</f>
        <v>4.0866000000000007</v>
      </c>
      <c r="J1395" s="17" t="str">
        <f>OBV!F1395</f>
        <v>BULLISH</v>
      </c>
      <c r="K1395" s="17" t="str">
        <f>OBV!G1395</f>
        <v>NEUTRAL</v>
      </c>
      <c r="L1395" s="17" t="str">
        <f>OBV!H1395</f>
        <v>BULLISH DIVERGENCE</v>
      </c>
      <c r="M1395" s="19">
        <f t="shared" si="210"/>
        <v>25</v>
      </c>
      <c r="N1395" s="19">
        <f t="shared" si="211"/>
        <v>100</v>
      </c>
      <c r="O1395" s="19">
        <f t="shared" si="212"/>
        <v>0</v>
      </c>
      <c r="P1395" s="19">
        <f t="shared" si="213"/>
        <v>66.5</v>
      </c>
      <c r="Q1395" s="20">
        <f t="shared" si="214"/>
        <v>53.725000000000001</v>
      </c>
      <c r="R1395" s="20">
        <f t="shared" si="215"/>
        <v>41.625</v>
      </c>
      <c r="S1395" s="20">
        <f t="shared" si="216"/>
        <v>48.674999999999997</v>
      </c>
      <c r="T1395" s="20">
        <f t="shared" si="217"/>
        <v>47.875</v>
      </c>
      <c r="U1395" s="19">
        <f t="shared" si="218"/>
        <v>48.008333333333326</v>
      </c>
      <c r="V1395" s="19">
        <f t="shared" si="219"/>
        <v>47.974999999999994</v>
      </c>
    </row>
    <row r="1396" spans="1:22" ht="13.5" x14ac:dyDescent="0.25">
      <c r="A1396" s="3">
        <f>RSI!A1396</f>
        <v>44042</v>
      </c>
      <c r="B1396" s="2">
        <f>RSI!B1396</f>
        <v>3.58</v>
      </c>
      <c r="C1396" s="2">
        <f>RSI!I1396</f>
        <v>50.363725680069017</v>
      </c>
      <c r="D1396" s="2">
        <f>MACD!E1396</f>
        <v>-8.1256045004337807E-2</v>
      </c>
      <c r="E1396" s="2">
        <f>MACD!F1396</f>
        <v>-1.8999010828154087E-2</v>
      </c>
      <c r="F1396" s="2">
        <f>'Moving Avg'!D1396</f>
        <v>3.5920000000000001</v>
      </c>
      <c r="G1396" s="2">
        <f>'Moving Avg'!F1396</f>
        <v>3.5104999999999995</v>
      </c>
      <c r="H1396" s="2">
        <f>'Moving Avg'!G1396</f>
        <v>3.6847999999999996</v>
      </c>
      <c r="I1396" s="2">
        <f>'Moving Avg'!H1396</f>
        <v>4.0856500000000002</v>
      </c>
      <c r="J1396" s="17" t="str">
        <f>OBV!F1396</f>
        <v>BULLISH</v>
      </c>
      <c r="K1396" s="17" t="str">
        <f>OBV!G1396</f>
        <v>NEUTRAL</v>
      </c>
      <c r="L1396" s="17" t="str">
        <f>OBV!H1396</f>
        <v>BULLISH DIVERGENCE</v>
      </c>
      <c r="M1396" s="19">
        <f t="shared" si="210"/>
        <v>25</v>
      </c>
      <c r="N1396" s="19">
        <f t="shared" si="211"/>
        <v>100</v>
      </c>
      <c r="O1396" s="19">
        <f t="shared" si="212"/>
        <v>0</v>
      </c>
      <c r="P1396" s="19">
        <f t="shared" si="213"/>
        <v>66.5</v>
      </c>
      <c r="Q1396" s="20">
        <f t="shared" si="214"/>
        <v>53.725000000000001</v>
      </c>
      <c r="R1396" s="20">
        <f t="shared" si="215"/>
        <v>41.625</v>
      </c>
      <c r="S1396" s="20">
        <f t="shared" si="216"/>
        <v>48.674999999999997</v>
      </c>
      <c r="T1396" s="20">
        <f t="shared" si="217"/>
        <v>47.875</v>
      </c>
      <c r="U1396" s="19">
        <f t="shared" si="218"/>
        <v>48.008333333333326</v>
      </c>
      <c r="V1396" s="19">
        <f t="shared" si="219"/>
        <v>47.974999999999994</v>
      </c>
    </row>
    <row r="1397" spans="1:22" ht="13.5" x14ac:dyDescent="0.25">
      <c r="A1397" s="3">
        <f>RSI!A1397</f>
        <v>44046</v>
      </c>
      <c r="B1397" s="2">
        <f>RSI!B1397</f>
        <v>3.58</v>
      </c>
      <c r="C1397" s="2">
        <f>RSI!I1397</f>
        <v>50.363725680069017</v>
      </c>
      <c r="D1397" s="2">
        <f>MACD!E1397</f>
        <v>-8.8087724008363733E-2</v>
      </c>
      <c r="E1397" s="2">
        <f>MACD!F1397</f>
        <v>-3.2816753464196019E-2</v>
      </c>
      <c r="F1397" s="2">
        <f>'Moving Avg'!D1397</f>
        <v>3.5799999999999996</v>
      </c>
      <c r="G1397" s="2">
        <f>'Moving Avg'!F1397</f>
        <v>3.5119999999999996</v>
      </c>
      <c r="H1397" s="2">
        <f>'Moving Avg'!G1397</f>
        <v>3.6765999999999996</v>
      </c>
      <c r="I1397" s="2">
        <f>'Moving Avg'!H1397</f>
        <v>4.0847000000000007</v>
      </c>
      <c r="J1397" s="17" t="str">
        <f>OBV!F1397</f>
        <v>BEARISH</v>
      </c>
      <c r="K1397" s="17" t="str">
        <f>OBV!G1397</f>
        <v>NEUTRAL</v>
      </c>
      <c r="L1397" s="17" t="str">
        <f>OBV!H1397</f>
        <v>CONFIRMED BEARISH</v>
      </c>
      <c r="M1397" s="19">
        <f t="shared" si="210"/>
        <v>25</v>
      </c>
      <c r="N1397" s="19">
        <f t="shared" si="211"/>
        <v>100</v>
      </c>
      <c r="O1397" s="19">
        <f t="shared" si="212"/>
        <v>0</v>
      </c>
      <c r="P1397" s="19">
        <f t="shared" si="213"/>
        <v>16.5</v>
      </c>
      <c r="Q1397" s="20">
        <f t="shared" si="214"/>
        <v>46.225000000000001</v>
      </c>
      <c r="R1397" s="20">
        <f t="shared" si="215"/>
        <v>29.125</v>
      </c>
      <c r="S1397" s="20">
        <f t="shared" si="216"/>
        <v>26.175000000000001</v>
      </c>
      <c r="T1397" s="20">
        <f t="shared" si="217"/>
        <v>35.375</v>
      </c>
      <c r="U1397" s="19">
        <f t="shared" si="218"/>
        <v>33.841666666666661</v>
      </c>
      <c r="V1397" s="19">
        <f t="shared" si="219"/>
        <v>34.224999999999994</v>
      </c>
    </row>
    <row r="1398" spans="1:22" ht="13.5" x14ac:dyDescent="0.25">
      <c r="A1398" s="3">
        <f>RSI!A1398</f>
        <v>44047</v>
      </c>
      <c r="B1398" s="2">
        <f>RSI!B1398</f>
        <v>3.58</v>
      </c>
      <c r="C1398" s="2">
        <f>RSI!I1398</f>
        <v>50.363725680069017</v>
      </c>
      <c r="D1398" s="2">
        <f>MACD!E1398</f>
        <v>-0.10161011953563914</v>
      </c>
      <c r="E1398" s="2">
        <f>MACD!F1398</f>
        <v>-4.6575426678484647E-2</v>
      </c>
      <c r="F1398" s="2">
        <f>'Moving Avg'!D1398</f>
        <v>3.5680000000000001</v>
      </c>
      <c r="G1398" s="2">
        <f>'Moving Avg'!F1398</f>
        <v>3.5140000000000002</v>
      </c>
      <c r="H1398" s="2">
        <f>'Moving Avg'!G1398</f>
        <v>3.6703999999999994</v>
      </c>
      <c r="I1398" s="2">
        <f>'Moving Avg'!H1398</f>
        <v>4.0838500000000009</v>
      </c>
      <c r="J1398" s="17" t="str">
        <f>OBV!F1398</f>
        <v>BEARISH</v>
      </c>
      <c r="K1398" s="17" t="str">
        <f>OBV!G1398</f>
        <v>NEUTRAL</v>
      </c>
      <c r="L1398" s="17" t="str">
        <f>OBV!H1398</f>
        <v>CONFIRMED BEARISH</v>
      </c>
      <c r="M1398" s="19">
        <f t="shared" si="210"/>
        <v>25</v>
      </c>
      <c r="N1398" s="19">
        <f t="shared" si="211"/>
        <v>100</v>
      </c>
      <c r="O1398" s="19">
        <f t="shared" si="212"/>
        <v>0</v>
      </c>
      <c r="P1398" s="19">
        <f t="shared" si="213"/>
        <v>16.5</v>
      </c>
      <c r="Q1398" s="20">
        <f t="shared" si="214"/>
        <v>46.225000000000001</v>
      </c>
      <c r="R1398" s="20">
        <f t="shared" si="215"/>
        <v>29.125</v>
      </c>
      <c r="S1398" s="20">
        <f t="shared" si="216"/>
        <v>26.175000000000001</v>
      </c>
      <c r="T1398" s="20">
        <f t="shared" si="217"/>
        <v>35.375</v>
      </c>
      <c r="U1398" s="19">
        <f t="shared" si="218"/>
        <v>33.841666666666661</v>
      </c>
      <c r="V1398" s="19">
        <f t="shared" si="219"/>
        <v>34.224999999999994</v>
      </c>
    </row>
    <row r="1399" spans="1:22" ht="13.5" x14ac:dyDescent="0.25">
      <c r="A1399" s="3">
        <f>RSI!A1399</f>
        <v>44048</v>
      </c>
      <c r="B1399" s="2">
        <f>RSI!B1399</f>
        <v>3.48</v>
      </c>
      <c r="C1399" s="2">
        <f>RSI!I1399</f>
        <v>42.952397504958689</v>
      </c>
      <c r="D1399" s="2">
        <f>MACD!E1399</f>
        <v>-9.9536667375690779E-2</v>
      </c>
      <c r="E1399" s="2">
        <f>MACD!F1399</f>
        <v>-5.7167674817925875E-2</v>
      </c>
      <c r="F1399" s="2">
        <f>'Moving Avg'!D1399</f>
        <v>3.5439999999999996</v>
      </c>
      <c r="G1399" s="2">
        <f>'Moving Avg'!F1399</f>
        <v>3.5105000000000004</v>
      </c>
      <c r="H1399" s="2">
        <f>'Moving Avg'!G1399</f>
        <v>3.6619999999999995</v>
      </c>
      <c r="I1399" s="2">
        <f>'Moving Avg'!H1399</f>
        <v>4.0821000000000014</v>
      </c>
      <c r="J1399" s="17" t="str">
        <f>OBV!F1399</f>
        <v>BEARISH</v>
      </c>
      <c r="K1399" s="17" t="str">
        <f>OBV!G1399</f>
        <v>NEUTRAL</v>
      </c>
      <c r="L1399" s="17" t="str">
        <f>OBV!H1399</f>
        <v>CONFIRMED BEARISH</v>
      </c>
      <c r="M1399" s="19">
        <f t="shared" si="210"/>
        <v>25</v>
      </c>
      <c r="N1399" s="19">
        <f t="shared" si="211"/>
        <v>100</v>
      </c>
      <c r="O1399" s="19">
        <f t="shared" si="212"/>
        <v>0</v>
      </c>
      <c r="P1399" s="19">
        <f t="shared" si="213"/>
        <v>16.5</v>
      </c>
      <c r="Q1399" s="20">
        <f t="shared" si="214"/>
        <v>46.225000000000001</v>
      </c>
      <c r="R1399" s="20">
        <f t="shared" si="215"/>
        <v>29.125</v>
      </c>
      <c r="S1399" s="20">
        <f t="shared" si="216"/>
        <v>26.175000000000001</v>
      </c>
      <c r="T1399" s="20">
        <f t="shared" si="217"/>
        <v>35.375</v>
      </c>
      <c r="U1399" s="19">
        <f t="shared" si="218"/>
        <v>33.841666666666661</v>
      </c>
      <c r="V1399" s="19">
        <f t="shared" si="219"/>
        <v>34.224999999999994</v>
      </c>
    </row>
    <row r="1400" spans="1:22" ht="13.5" x14ac:dyDescent="0.25">
      <c r="A1400" s="3">
        <f>RSI!A1400</f>
        <v>44049</v>
      </c>
      <c r="B1400" s="2">
        <f>RSI!B1400</f>
        <v>3.48</v>
      </c>
      <c r="C1400" s="2">
        <f>RSI!I1400</f>
        <v>42.952397504958689</v>
      </c>
      <c r="D1400" s="2">
        <f>MACD!E1400</f>
        <v>-8.184907189566637E-2</v>
      </c>
      <c r="E1400" s="2">
        <f>MACD!F1400</f>
        <v>-6.2103954233473979E-2</v>
      </c>
      <c r="F1400" s="2">
        <f>'Moving Avg'!D1400</f>
        <v>3.54</v>
      </c>
      <c r="G1400" s="2">
        <f>'Moving Avg'!F1400</f>
        <v>3.5070000000000001</v>
      </c>
      <c r="H1400" s="2">
        <f>'Moving Avg'!G1400</f>
        <v>3.6537999999999995</v>
      </c>
      <c r="I1400" s="2">
        <f>'Moving Avg'!H1400</f>
        <v>4.080000000000001</v>
      </c>
      <c r="J1400" s="17" t="str">
        <f>OBV!F1400</f>
        <v>BEARISH</v>
      </c>
      <c r="K1400" s="17" t="str">
        <f>OBV!G1400</f>
        <v>NEUTRAL</v>
      </c>
      <c r="L1400" s="17" t="str">
        <f>OBV!H1400</f>
        <v>CONFIRMED BEARISH</v>
      </c>
      <c r="M1400" s="19">
        <f t="shared" si="210"/>
        <v>25</v>
      </c>
      <c r="N1400" s="19">
        <f t="shared" si="211"/>
        <v>45</v>
      </c>
      <c r="O1400" s="19">
        <f t="shared" si="212"/>
        <v>0</v>
      </c>
      <c r="P1400" s="19">
        <f t="shared" si="213"/>
        <v>16.5</v>
      </c>
      <c r="Q1400" s="20">
        <f t="shared" si="214"/>
        <v>26.975000000000001</v>
      </c>
      <c r="R1400" s="20">
        <f t="shared" si="215"/>
        <v>18.125</v>
      </c>
      <c r="S1400" s="20">
        <f t="shared" si="216"/>
        <v>17.925000000000001</v>
      </c>
      <c r="T1400" s="20">
        <f t="shared" si="217"/>
        <v>21.625</v>
      </c>
      <c r="U1400" s="19">
        <f t="shared" si="218"/>
        <v>21.008333333333336</v>
      </c>
      <c r="V1400" s="19">
        <f t="shared" si="219"/>
        <v>21.162500000000001</v>
      </c>
    </row>
    <row r="1401" spans="1:22" ht="13.5" x14ac:dyDescent="0.25">
      <c r="A1401" s="3">
        <f>RSI!A1401</f>
        <v>44050</v>
      </c>
      <c r="B1401" s="2">
        <f>RSI!B1401</f>
        <v>3.5</v>
      </c>
      <c r="C1401" s="2">
        <f>RSI!I1401</f>
        <v>44.835346062002891</v>
      </c>
      <c r="D1401" s="2">
        <f>MACD!E1401</f>
        <v>-5.7087006241565152E-2</v>
      </c>
      <c r="E1401" s="2">
        <f>MACD!F1401</f>
        <v>-6.1100564635092218E-2</v>
      </c>
      <c r="F1401" s="2">
        <f>'Moving Avg'!D1401</f>
        <v>3.524</v>
      </c>
      <c r="G1401" s="2">
        <f>'Moving Avg'!F1401</f>
        <v>3.5070000000000001</v>
      </c>
      <c r="H1401" s="2">
        <f>'Moving Avg'!G1401</f>
        <v>3.6457999999999995</v>
      </c>
      <c r="I1401" s="2">
        <f>'Moving Avg'!H1401</f>
        <v>4.0781500000000017</v>
      </c>
      <c r="J1401" s="17" t="str">
        <f>OBV!F1401</f>
        <v>BEARISH</v>
      </c>
      <c r="K1401" s="17" t="str">
        <f>OBV!G1401</f>
        <v>NEUTRAL</v>
      </c>
      <c r="L1401" s="17" t="str">
        <f>OBV!H1401</f>
        <v>CONFIRMED BEARISH</v>
      </c>
      <c r="M1401" s="19">
        <f t="shared" si="210"/>
        <v>25</v>
      </c>
      <c r="N1401" s="19">
        <f t="shared" si="211"/>
        <v>0</v>
      </c>
      <c r="O1401" s="19">
        <f t="shared" si="212"/>
        <v>0</v>
      </c>
      <c r="P1401" s="19">
        <f t="shared" si="213"/>
        <v>16.5</v>
      </c>
      <c r="Q1401" s="20">
        <f t="shared" si="214"/>
        <v>11.225</v>
      </c>
      <c r="R1401" s="20">
        <f t="shared" si="215"/>
        <v>9.125</v>
      </c>
      <c r="S1401" s="20">
        <f t="shared" si="216"/>
        <v>11.175000000000001</v>
      </c>
      <c r="T1401" s="20">
        <f t="shared" si="217"/>
        <v>10.375</v>
      </c>
      <c r="U1401" s="19">
        <f t="shared" si="218"/>
        <v>10.508333333333335</v>
      </c>
      <c r="V1401" s="19">
        <f t="shared" si="219"/>
        <v>10.475000000000001</v>
      </c>
    </row>
    <row r="1402" spans="1:22" ht="13.5" x14ac:dyDescent="0.25">
      <c r="A1402" s="3">
        <f>RSI!A1402</f>
        <v>44053</v>
      </c>
      <c r="B1402" s="2">
        <f>RSI!B1402</f>
        <v>3.55</v>
      </c>
      <c r="C1402" s="2">
        <f>RSI!I1402</f>
        <v>49.337424085726141</v>
      </c>
      <c r="D1402" s="2">
        <f>MACD!E1402</f>
        <v>-3.4870721113804848E-2</v>
      </c>
      <c r="E1402" s="2">
        <f>MACD!F1402</f>
        <v>-5.5854595930834749E-2</v>
      </c>
      <c r="F1402" s="2">
        <f>'Moving Avg'!D1402</f>
        <v>3.5179999999999998</v>
      </c>
      <c r="G1402" s="2">
        <f>'Moving Avg'!F1402</f>
        <v>3.511499999999999</v>
      </c>
      <c r="H1402" s="2">
        <f>'Moving Avg'!G1402</f>
        <v>3.6373999999999995</v>
      </c>
      <c r="I1402" s="2">
        <f>'Moving Avg'!H1402</f>
        <v>4.075400000000001</v>
      </c>
      <c r="J1402" s="17" t="str">
        <f>OBV!F1402</f>
        <v>BULLISH</v>
      </c>
      <c r="K1402" s="17" t="str">
        <f>OBV!G1402</f>
        <v>NEUTRAL</v>
      </c>
      <c r="L1402" s="17" t="str">
        <f>OBV!H1402</f>
        <v>BULLISH DIVERGENCE</v>
      </c>
      <c r="M1402" s="19">
        <f t="shared" si="210"/>
        <v>25</v>
      </c>
      <c r="N1402" s="19">
        <f t="shared" si="211"/>
        <v>0</v>
      </c>
      <c r="O1402" s="19">
        <f t="shared" si="212"/>
        <v>0</v>
      </c>
      <c r="P1402" s="19">
        <f t="shared" si="213"/>
        <v>66.5</v>
      </c>
      <c r="Q1402" s="20">
        <f t="shared" si="214"/>
        <v>18.725000000000001</v>
      </c>
      <c r="R1402" s="20">
        <f t="shared" si="215"/>
        <v>21.625</v>
      </c>
      <c r="S1402" s="20">
        <f t="shared" si="216"/>
        <v>33.674999999999997</v>
      </c>
      <c r="T1402" s="20">
        <f t="shared" si="217"/>
        <v>22.875</v>
      </c>
      <c r="U1402" s="19">
        <f t="shared" si="218"/>
        <v>24.675000000000001</v>
      </c>
      <c r="V1402" s="19">
        <f t="shared" si="219"/>
        <v>24.225000000000001</v>
      </c>
    </row>
    <row r="1403" spans="1:22" ht="13.5" x14ac:dyDescent="0.25">
      <c r="A1403" s="3">
        <f>RSI!A1403</f>
        <v>44054</v>
      </c>
      <c r="B1403" s="2">
        <f>RSI!B1403</f>
        <v>3.45</v>
      </c>
      <c r="C1403" s="2">
        <f>RSI!I1403</f>
        <v>41.961480289126413</v>
      </c>
      <c r="D1403" s="2">
        <f>MACD!E1403</f>
        <v>-8.6343641491626322E-3</v>
      </c>
      <c r="E1403" s="2">
        <f>MACD!F1403</f>
        <v>-4.6410549574500332E-2</v>
      </c>
      <c r="F1403" s="2">
        <f>'Moving Avg'!D1403</f>
        <v>3.492</v>
      </c>
      <c r="G1403" s="2">
        <f>'Moving Avg'!F1403</f>
        <v>3.5139999999999993</v>
      </c>
      <c r="H1403" s="2">
        <f>'Moving Avg'!G1403</f>
        <v>3.6275999999999993</v>
      </c>
      <c r="I1403" s="2">
        <f>'Moving Avg'!H1403</f>
        <v>4.0723000000000011</v>
      </c>
      <c r="J1403" s="17" t="str">
        <f>OBV!F1403</f>
        <v>BEARISH</v>
      </c>
      <c r="K1403" s="17" t="str">
        <f>OBV!G1403</f>
        <v>NEUTRAL</v>
      </c>
      <c r="L1403" s="17" t="str">
        <f>OBV!H1403</f>
        <v>CONFIRMED BEARISH</v>
      </c>
      <c r="M1403" s="19">
        <f t="shared" si="210"/>
        <v>25</v>
      </c>
      <c r="N1403" s="19">
        <f t="shared" si="211"/>
        <v>0</v>
      </c>
      <c r="O1403" s="19">
        <f t="shared" si="212"/>
        <v>0</v>
      </c>
      <c r="P1403" s="19">
        <f t="shared" si="213"/>
        <v>16.5</v>
      </c>
      <c r="Q1403" s="20">
        <f t="shared" si="214"/>
        <v>11.225</v>
      </c>
      <c r="R1403" s="20">
        <f t="shared" si="215"/>
        <v>9.125</v>
      </c>
      <c r="S1403" s="20">
        <f t="shared" si="216"/>
        <v>11.175000000000001</v>
      </c>
      <c r="T1403" s="20">
        <f t="shared" si="217"/>
        <v>10.375</v>
      </c>
      <c r="U1403" s="19">
        <f t="shared" si="218"/>
        <v>10.508333333333335</v>
      </c>
      <c r="V1403" s="19">
        <f t="shared" si="219"/>
        <v>10.475000000000001</v>
      </c>
    </row>
    <row r="1404" spans="1:22" ht="13.5" x14ac:dyDescent="0.25">
      <c r="A1404" s="3">
        <f>RSI!A1404</f>
        <v>44055</v>
      </c>
      <c r="B1404" s="2">
        <f>RSI!B1404</f>
        <v>3.5</v>
      </c>
      <c r="C1404" s="2">
        <f>RSI!I1404</f>
        <v>46.285497123367968</v>
      </c>
      <c r="D1404" s="2">
        <f>MACD!E1404</f>
        <v>4.3272757991945632E-3</v>
      </c>
      <c r="E1404" s="2">
        <f>MACD!F1404</f>
        <v>-3.6262984499761355E-2</v>
      </c>
      <c r="F1404" s="2">
        <f>'Moving Avg'!D1404</f>
        <v>3.496</v>
      </c>
      <c r="G1404" s="2">
        <f>'Moving Avg'!F1404</f>
        <v>3.5154999999999994</v>
      </c>
      <c r="H1404" s="2">
        <f>'Moving Avg'!G1404</f>
        <v>3.6175999999999995</v>
      </c>
      <c r="I1404" s="2">
        <f>'Moving Avg'!H1404</f>
        <v>4.0696500000000011</v>
      </c>
      <c r="J1404" s="17" t="str">
        <f>OBV!F1404</f>
        <v>BULLISH</v>
      </c>
      <c r="K1404" s="17" t="str">
        <f>OBV!G1404</f>
        <v>NEUTRAL</v>
      </c>
      <c r="L1404" s="17" t="str">
        <f>OBV!H1404</f>
        <v>CONFIRMED BULLISH</v>
      </c>
      <c r="M1404" s="19">
        <f t="shared" si="210"/>
        <v>25</v>
      </c>
      <c r="N1404" s="19">
        <f t="shared" si="211"/>
        <v>0</v>
      </c>
      <c r="O1404" s="19">
        <f t="shared" si="212"/>
        <v>0</v>
      </c>
      <c r="P1404" s="19">
        <f t="shared" si="213"/>
        <v>83.5</v>
      </c>
      <c r="Q1404" s="20">
        <f t="shared" si="214"/>
        <v>21.274999999999999</v>
      </c>
      <c r="R1404" s="20">
        <f t="shared" si="215"/>
        <v>25.875</v>
      </c>
      <c r="S1404" s="20">
        <f t="shared" si="216"/>
        <v>41.325000000000003</v>
      </c>
      <c r="T1404" s="20">
        <f t="shared" si="217"/>
        <v>27.125</v>
      </c>
      <c r="U1404" s="19">
        <f t="shared" si="218"/>
        <v>29.491666666666664</v>
      </c>
      <c r="V1404" s="19">
        <f t="shared" si="219"/>
        <v>28.9</v>
      </c>
    </row>
    <row r="1405" spans="1:22" ht="13.5" x14ac:dyDescent="0.25">
      <c r="A1405" s="3">
        <f>RSI!A1405</f>
        <v>44057</v>
      </c>
      <c r="B1405" s="2">
        <f>RSI!B1405</f>
        <v>3.5</v>
      </c>
      <c r="C1405" s="2">
        <f>RSI!I1405</f>
        <v>46.285497123367968</v>
      </c>
      <c r="D1405" s="2">
        <f>MACD!E1405</f>
        <v>1.8807888352956326E-4</v>
      </c>
      <c r="E1405" s="2">
        <f>MACD!F1405</f>
        <v>-2.8972771823103174E-2</v>
      </c>
      <c r="F1405" s="2">
        <f>'Moving Avg'!D1405</f>
        <v>3.5</v>
      </c>
      <c r="G1405" s="2">
        <f>'Moving Avg'!F1405</f>
        <v>3.5184999999999995</v>
      </c>
      <c r="H1405" s="2">
        <f>'Moving Avg'!G1405</f>
        <v>3.6077999999999997</v>
      </c>
      <c r="I1405" s="2">
        <f>'Moving Avg'!H1405</f>
        <v>4.0676000000000005</v>
      </c>
      <c r="J1405" s="17" t="str">
        <f>OBV!F1405</f>
        <v>BULLISH</v>
      </c>
      <c r="K1405" s="17" t="str">
        <f>OBV!G1405</f>
        <v>NEUTRAL</v>
      </c>
      <c r="L1405" s="17" t="str">
        <f>OBV!H1405</f>
        <v>CONFIRMED BULLISH</v>
      </c>
      <c r="M1405" s="19">
        <f t="shared" si="210"/>
        <v>25</v>
      </c>
      <c r="N1405" s="19">
        <f t="shared" si="211"/>
        <v>0</v>
      </c>
      <c r="O1405" s="19">
        <f t="shared" si="212"/>
        <v>0</v>
      </c>
      <c r="P1405" s="19">
        <f t="shared" si="213"/>
        <v>83.5</v>
      </c>
      <c r="Q1405" s="20">
        <f t="shared" si="214"/>
        <v>21.274999999999999</v>
      </c>
      <c r="R1405" s="20">
        <f t="shared" si="215"/>
        <v>25.875</v>
      </c>
      <c r="S1405" s="20">
        <f t="shared" si="216"/>
        <v>41.325000000000003</v>
      </c>
      <c r="T1405" s="20">
        <f t="shared" si="217"/>
        <v>27.125</v>
      </c>
      <c r="U1405" s="19">
        <f t="shared" si="218"/>
        <v>29.491666666666664</v>
      </c>
      <c r="V1405" s="19">
        <f t="shared" si="219"/>
        <v>28.9</v>
      </c>
    </row>
    <row r="1406" spans="1:22" ht="13.5" x14ac:dyDescent="0.25">
      <c r="A1406" s="3">
        <f>RSI!A1406</f>
        <v>44060</v>
      </c>
      <c r="B1406" s="2">
        <f>RSI!B1406</f>
        <v>3.5</v>
      </c>
      <c r="C1406" s="2">
        <f>RSI!I1406</f>
        <v>46.285497123367954</v>
      </c>
      <c r="D1406" s="2">
        <f>MACD!E1406</f>
        <v>9.2506672956598202E-3</v>
      </c>
      <c r="E1406" s="2">
        <f>MACD!F1406</f>
        <v>-2.1328083999350576E-2</v>
      </c>
      <c r="F1406" s="2">
        <f>'Moving Avg'!D1406</f>
        <v>3.5</v>
      </c>
      <c r="G1406" s="2">
        <f>'Moving Avg'!F1406</f>
        <v>3.5259999999999989</v>
      </c>
      <c r="H1406" s="2">
        <f>'Moving Avg'!G1406</f>
        <v>3.6001999999999996</v>
      </c>
      <c r="I1406" s="2">
        <f>'Moving Avg'!H1406</f>
        <v>4.0651000000000002</v>
      </c>
      <c r="J1406" s="17" t="str">
        <f>OBV!F1406</f>
        <v>BULLISH</v>
      </c>
      <c r="K1406" s="17" t="str">
        <f>OBV!G1406</f>
        <v>NEUTRAL</v>
      </c>
      <c r="L1406" s="17" t="str">
        <f>OBV!H1406</f>
        <v>NEUTRAL</v>
      </c>
      <c r="M1406" s="19">
        <f t="shared" si="210"/>
        <v>25</v>
      </c>
      <c r="N1406" s="19">
        <f t="shared" si="211"/>
        <v>0</v>
      </c>
      <c r="O1406" s="19">
        <f t="shared" si="212"/>
        <v>0</v>
      </c>
      <c r="P1406" s="19">
        <f t="shared" si="213"/>
        <v>49.5</v>
      </c>
      <c r="Q1406" s="20">
        <f t="shared" si="214"/>
        <v>16.175000000000001</v>
      </c>
      <c r="R1406" s="20">
        <f t="shared" si="215"/>
        <v>17.375</v>
      </c>
      <c r="S1406" s="20">
        <f t="shared" si="216"/>
        <v>26.025000000000002</v>
      </c>
      <c r="T1406" s="20">
        <f t="shared" si="217"/>
        <v>18.625</v>
      </c>
      <c r="U1406" s="19">
        <f t="shared" si="218"/>
        <v>19.858333333333334</v>
      </c>
      <c r="V1406" s="19">
        <f t="shared" si="219"/>
        <v>19.55</v>
      </c>
    </row>
    <row r="1407" spans="1:22" ht="13.5" x14ac:dyDescent="0.25">
      <c r="A1407" s="3">
        <f>RSI!A1407</f>
        <v>44061</v>
      </c>
      <c r="B1407" s="2">
        <f>RSI!B1407</f>
        <v>3.55</v>
      </c>
      <c r="C1407" s="2">
        <f>RSI!I1407</f>
        <v>50.858230596371804</v>
      </c>
      <c r="D1407" s="2">
        <f>MACD!E1407</f>
        <v>1.3453542350227554E-2</v>
      </c>
      <c r="E1407" s="2">
        <f>MACD!F1407</f>
        <v>-1.437175872943495E-2</v>
      </c>
      <c r="F1407" s="2">
        <f>'Moving Avg'!D1407</f>
        <v>3.5</v>
      </c>
      <c r="G1407" s="2">
        <f>'Moving Avg'!F1407</f>
        <v>3.5309999999999997</v>
      </c>
      <c r="H1407" s="2">
        <f>'Moving Avg'!G1407</f>
        <v>3.5934000000000004</v>
      </c>
      <c r="I1407" s="2">
        <f>'Moving Avg'!H1407</f>
        <v>4.0629</v>
      </c>
      <c r="J1407" s="17" t="str">
        <f>OBV!F1407</f>
        <v>BULLISH</v>
      </c>
      <c r="K1407" s="17" t="str">
        <f>OBV!G1407</f>
        <v>NEUTRAL</v>
      </c>
      <c r="L1407" s="17" t="str">
        <f>OBV!H1407</f>
        <v>NEUTRAL</v>
      </c>
      <c r="M1407" s="19">
        <f t="shared" si="210"/>
        <v>25</v>
      </c>
      <c r="N1407" s="19">
        <f t="shared" si="211"/>
        <v>0</v>
      </c>
      <c r="O1407" s="19">
        <f t="shared" si="212"/>
        <v>0</v>
      </c>
      <c r="P1407" s="19">
        <f t="shared" si="213"/>
        <v>49.5</v>
      </c>
      <c r="Q1407" s="20">
        <f t="shared" si="214"/>
        <v>16.175000000000001</v>
      </c>
      <c r="R1407" s="20">
        <f t="shared" si="215"/>
        <v>17.375</v>
      </c>
      <c r="S1407" s="20">
        <f t="shared" si="216"/>
        <v>26.025000000000002</v>
      </c>
      <c r="T1407" s="20">
        <f t="shared" si="217"/>
        <v>18.625</v>
      </c>
      <c r="U1407" s="19">
        <f t="shared" si="218"/>
        <v>19.858333333333334</v>
      </c>
      <c r="V1407" s="19">
        <f t="shared" si="219"/>
        <v>19.55</v>
      </c>
    </row>
    <row r="1408" spans="1:22" ht="13.5" x14ac:dyDescent="0.25">
      <c r="A1408" s="3">
        <f>RSI!A1408</f>
        <v>44062</v>
      </c>
      <c r="B1408" s="2">
        <f>RSI!B1408</f>
        <v>3.47</v>
      </c>
      <c r="C1408" s="2">
        <f>RSI!I1408</f>
        <v>44.352355989630979</v>
      </c>
      <c r="D1408" s="2">
        <f>MACD!E1408</f>
        <v>2.2860882722322007E-2</v>
      </c>
      <c r="E1408" s="2">
        <f>MACD!F1408</f>
        <v>-6.9252304390835587E-3</v>
      </c>
      <c r="F1408" s="2">
        <f>'Moving Avg'!D1408</f>
        <v>3.504</v>
      </c>
      <c r="G1408" s="2">
        <f>'Moving Avg'!F1408</f>
        <v>3.5345</v>
      </c>
      <c r="H1408" s="2">
        <f>'Moving Avg'!G1408</f>
        <v>3.5848000000000009</v>
      </c>
      <c r="I1408" s="2">
        <f>'Moving Avg'!H1408</f>
        <v>4.0602499999999999</v>
      </c>
      <c r="J1408" s="17" t="str">
        <f>OBV!F1408</f>
        <v>BULLISH</v>
      </c>
      <c r="K1408" s="17" t="str">
        <f>OBV!G1408</f>
        <v>NEUTRAL</v>
      </c>
      <c r="L1408" s="17" t="str">
        <f>OBV!H1408</f>
        <v>CONFIRMED BULLISH</v>
      </c>
      <c r="M1408" s="19">
        <f t="shared" si="210"/>
        <v>25</v>
      </c>
      <c r="N1408" s="19">
        <f t="shared" si="211"/>
        <v>0</v>
      </c>
      <c r="O1408" s="19">
        <f t="shared" si="212"/>
        <v>0</v>
      </c>
      <c r="P1408" s="19">
        <f t="shared" si="213"/>
        <v>83.5</v>
      </c>
      <c r="Q1408" s="20">
        <f t="shared" si="214"/>
        <v>21.274999999999999</v>
      </c>
      <c r="R1408" s="20">
        <f t="shared" si="215"/>
        <v>25.875</v>
      </c>
      <c r="S1408" s="20">
        <f t="shared" si="216"/>
        <v>41.325000000000003</v>
      </c>
      <c r="T1408" s="20">
        <f t="shared" si="217"/>
        <v>27.125</v>
      </c>
      <c r="U1408" s="19">
        <f t="shared" si="218"/>
        <v>29.491666666666664</v>
      </c>
      <c r="V1408" s="19">
        <f t="shared" si="219"/>
        <v>28.9</v>
      </c>
    </row>
    <row r="1409" spans="1:22" ht="13.5" x14ac:dyDescent="0.25">
      <c r="A1409" s="3">
        <f>RSI!A1409</f>
        <v>44064</v>
      </c>
      <c r="B1409" s="2">
        <f>RSI!B1409</f>
        <v>3.44</v>
      </c>
      <c r="C1409" s="2">
        <f>RSI!I1409</f>
        <v>42.173635903317262</v>
      </c>
      <c r="D1409" s="2">
        <f>MACD!E1409</f>
        <v>1.806195130191357E-2</v>
      </c>
      <c r="E1409" s="2">
        <f>MACD!F1409</f>
        <v>-1.9277940908841332E-3</v>
      </c>
      <c r="F1409" s="2">
        <f>'Moving Avg'!D1409</f>
        <v>3.492</v>
      </c>
      <c r="G1409" s="2">
        <f>'Moving Avg'!F1409</f>
        <v>3.5344999999999991</v>
      </c>
      <c r="H1409" s="2">
        <f>'Moving Avg'!G1409</f>
        <v>3.5776000000000012</v>
      </c>
      <c r="I1409" s="2">
        <f>'Moving Avg'!H1409</f>
        <v>4.057500000000001</v>
      </c>
      <c r="J1409" s="17" t="str">
        <f>OBV!F1409</f>
        <v>BEARISH</v>
      </c>
      <c r="K1409" s="17" t="str">
        <f>OBV!G1409</f>
        <v>NEUTRAL</v>
      </c>
      <c r="L1409" s="17" t="str">
        <f>OBV!H1409</f>
        <v>CONFIRMED BEARISH</v>
      </c>
      <c r="M1409" s="19">
        <f t="shared" si="210"/>
        <v>25</v>
      </c>
      <c r="N1409" s="19">
        <f t="shared" si="211"/>
        <v>0</v>
      </c>
      <c r="O1409" s="19">
        <f t="shared" si="212"/>
        <v>0</v>
      </c>
      <c r="P1409" s="19">
        <f t="shared" si="213"/>
        <v>16.5</v>
      </c>
      <c r="Q1409" s="20">
        <f t="shared" si="214"/>
        <v>11.225</v>
      </c>
      <c r="R1409" s="20">
        <f t="shared" si="215"/>
        <v>9.125</v>
      </c>
      <c r="S1409" s="20">
        <f t="shared" si="216"/>
        <v>11.175000000000001</v>
      </c>
      <c r="T1409" s="20">
        <f t="shared" si="217"/>
        <v>10.375</v>
      </c>
      <c r="U1409" s="19">
        <f t="shared" si="218"/>
        <v>10.508333333333335</v>
      </c>
      <c r="V1409" s="19">
        <f t="shared" si="219"/>
        <v>10.475000000000001</v>
      </c>
    </row>
    <row r="1410" spans="1:22" ht="13.5" x14ac:dyDescent="0.25">
      <c r="A1410" s="3">
        <f>RSI!A1410</f>
        <v>44067</v>
      </c>
      <c r="B1410" s="2">
        <f>RSI!B1410</f>
        <v>3.45</v>
      </c>
      <c r="C1410" s="2">
        <f>RSI!I1410</f>
        <v>43.17566999002949</v>
      </c>
      <c r="D1410" s="2">
        <f>MACD!E1410</f>
        <v>1.3811370259691813E-2</v>
      </c>
      <c r="E1410" s="2">
        <f>MACD!F1410</f>
        <v>1.2200387792310561E-3</v>
      </c>
      <c r="F1410" s="2">
        <f>'Moving Avg'!D1410</f>
        <v>3.4820000000000002</v>
      </c>
      <c r="G1410" s="2">
        <f>'Moving Avg'!F1410</f>
        <v>3.53</v>
      </c>
      <c r="H1410" s="2">
        <f>'Moving Avg'!G1410</f>
        <v>3.5690000000000004</v>
      </c>
      <c r="I1410" s="2">
        <f>'Moving Avg'!H1410</f>
        <v>4.0547500000000021</v>
      </c>
      <c r="J1410" s="17" t="str">
        <f>OBV!F1410</f>
        <v>BEARISH</v>
      </c>
      <c r="K1410" s="17" t="str">
        <f>OBV!G1410</f>
        <v>NEUTRAL</v>
      </c>
      <c r="L1410" s="17" t="str">
        <f>OBV!H1410</f>
        <v>CONFIRMED BEARISH</v>
      </c>
      <c r="M1410" s="19">
        <f t="shared" ref="M1410:M1473" si="220">IF(C1410&lt;30,50, IF(C1410&gt;70, 0, 25))</f>
        <v>25</v>
      </c>
      <c r="N1410" s="19">
        <f t="shared" ref="N1410:N1473" si="221">IF(E1410-D1410&gt;0.02, 100, IF(E1410-D1410&lt;0,0,45))</f>
        <v>0</v>
      </c>
      <c r="O1410" s="19">
        <f t="shared" ref="O1410:O1473" si="222">IF(F1410-I1410&gt;10,100,IF(F1410-I1410&gt;5,75, IF(F1410-I1410&gt;0,50,0)))</f>
        <v>0</v>
      </c>
      <c r="P1410" s="19">
        <f t="shared" ref="P1410:P1473" si="223">IF(L1410="confirmed bullish", 34, IF(L1410="bullish divergence",17, 0))+IF(J1410="bullish",33,IF(J1410="bearish",0,16.5))+IF(K1410="strong",33,IF(K1410="weak",0,16.5))</f>
        <v>16.5</v>
      </c>
      <c r="Q1410" s="20">
        <f t="shared" si="214"/>
        <v>11.225</v>
      </c>
      <c r="R1410" s="20">
        <f t="shared" si="215"/>
        <v>9.125</v>
      </c>
      <c r="S1410" s="20">
        <f t="shared" si="216"/>
        <v>11.175000000000001</v>
      </c>
      <c r="T1410" s="20">
        <f t="shared" si="217"/>
        <v>10.375</v>
      </c>
      <c r="U1410" s="19">
        <f t="shared" si="218"/>
        <v>10.508333333333335</v>
      </c>
      <c r="V1410" s="19">
        <f t="shared" si="219"/>
        <v>10.475000000000001</v>
      </c>
    </row>
    <row r="1411" spans="1:22" ht="13.5" x14ac:dyDescent="0.25">
      <c r="A1411" s="3">
        <f>RSI!A1411</f>
        <v>44068</v>
      </c>
      <c r="B1411" s="2">
        <f>RSI!B1411</f>
        <v>3.54</v>
      </c>
      <c r="C1411" s="2">
        <f>RSI!I1411</f>
        <v>51.34701088951406</v>
      </c>
      <c r="D1411" s="2">
        <f>MACD!E1411</f>
        <v>7.0758851666723466E-3</v>
      </c>
      <c r="E1411" s="2">
        <f>MACD!F1411</f>
        <v>2.3912080567193143E-3</v>
      </c>
      <c r="F1411" s="2">
        <f>'Moving Avg'!D1411</f>
        <v>3.4899999999999998</v>
      </c>
      <c r="G1411" s="2">
        <f>'Moving Avg'!F1411</f>
        <v>3.5265</v>
      </c>
      <c r="H1411" s="2">
        <f>'Moving Avg'!G1411</f>
        <v>3.5621999999999998</v>
      </c>
      <c r="I1411" s="2">
        <f>'Moving Avg'!H1411</f>
        <v>4.0525000000000011</v>
      </c>
      <c r="J1411" s="17" t="str">
        <f>OBV!F1411</f>
        <v>BULLISH</v>
      </c>
      <c r="K1411" s="17" t="str">
        <f>OBV!G1411</f>
        <v>NEUTRAL</v>
      </c>
      <c r="L1411" s="17" t="str">
        <f>OBV!H1411</f>
        <v>CONFIRMED BULLISH</v>
      </c>
      <c r="M1411" s="19">
        <f t="shared" si="220"/>
        <v>25</v>
      </c>
      <c r="N1411" s="19">
        <f t="shared" si="221"/>
        <v>0</v>
      </c>
      <c r="O1411" s="19">
        <f t="shared" si="222"/>
        <v>0</v>
      </c>
      <c r="P1411" s="19">
        <f t="shared" si="223"/>
        <v>83.5</v>
      </c>
      <c r="Q1411" s="20">
        <f t="shared" ref="Q1411:Q1474" si="224">0.35*M1411+N1411*0.35+O1411*0.15+P1411*0.15</f>
        <v>21.274999999999999</v>
      </c>
      <c r="R1411" s="20">
        <f t="shared" ref="R1411:R1474" si="225">M1411*0.2+N1411*0.2+O1411*0.35+P1411*0.25</f>
        <v>25.875</v>
      </c>
      <c r="S1411" s="20">
        <f t="shared" ref="S1411:S1474" si="226">M1411*0.15+N1411*0.15+O1411*0.25+P1411*0.45</f>
        <v>41.325000000000003</v>
      </c>
      <c r="T1411" s="20">
        <f t="shared" ref="T1411:T1474" si="227">0.25*SUM(M1411:P1411)</f>
        <v>27.125</v>
      </c>
      <c r="U1411" s="19">
        <f t="shared" ref="U1411:U1474" si="228">SUM(Q1411:S1411)/3</f>
        <v>29.491666666666664</v>
      </c>
      <c r="V1411" s="19">
        <f t="shared" ref="V1411:V1474" si="229">SUM(Q1411:T1411)/4</f>
        <v>28.9</v>
      </c>
    </row>
    <row r="1412" spans="1:22" ht="13.5" x14ac:dyDescent="0.25">
      <c r="A1412" s="3">
        <f>RSI!A1412</f>
        <v>44069</v>
      </c>
      <c r="B1412" s="2">
        <f>RSI!B1412</f>
        <v>3.55</v>
      </c>
      <c r="C1412" s="2">
        <f>RSI!I1412</f>
        <v>52.17001391876795</v>
      </c>
      <c r="D1412" s="2">
        <f>MACD!E1412</f>
        <v>8.2138853340594231E-3</v>
      </c>
      <c r="E1412" s="2">
        <f>MACD!F1412</f>
        <v>3.555743512187336E-3</v>
      </c>
      <c r="F1412" s="2">
        <f>'Moving Avg'!D1412</f>
        <v>3.4899999999999998</v>
      </c>
      <c r="G1412" s="2">
        <f>'Moving Avg'!F1412</f>
        <v>3.5219999999999998</v>
      </c>
      <c r="H1412" s="2">
        <f>'Moving Avg'!G1412</f>
        <v>3.5559999999999996</v>
      </c>
      <c r="I1412" s="2">
        <f>'Moving Avg'!H1412</f>
        <v>4.0496000000000008</v>
      </c>
      <c r="J1412" s="17" t="str">
        <f>OBV!F1412</f>
        <v>BULLISH</v>
      </c>
      <c r="K1412" s="17" t="str">
        <f>OBV!G1412</f>
        <v>NEUTRAL</v>
      </c>
      <c r="L1412" s="17" t="str">
        <f>OBV!H1412</f>
        <v>NEUTRAL</v>
      </c>
      <c r="M1412" s="19">
        <f t="shared" si="220"/>
        <v>25</v>
      </c>
      <c r="N1412" s="19">
        <f t="shared" si="221"/>
        <v>0</v>
      </c>
      <c r="O1412" s="19">
        <f t="shared" si="222"/>
        <v>0</v>
      </c>
      <c r="P1412" s="19">
        <f t="shared" si="223"/>
        <v>49.5</v>
      </c>
      <c r="Q1412" s="20">
        <f t="shared" si="224"/>
        <v>16.175000000000001</v>
      </c>
      <c r="R1412" s="20">
        <f t="shared" si="225"/>
        <v>17.375</v>
      </c>
      <c r="S1412" s="20">
        <f t="shared" si="226"/>
        <v>26.025000000000002</v>
      </c>
      <c r="T1412" s="20">
        <f t="shared" si="227"/>
        <v>18.625</v>
      </c>
      <c r="U1412" s="19">
        <f t="shared" si="228"/>
        <v>19.858333333333334</v>
      </c>
      <c r="V1412" s="19">
        <f t="shared" si="229"/>
        <v>19.55</v>
      </c>
    </row>
    <row r="1413" spans="1:22" ht="13.5" x14ac:dyDescent="0.25">
      <c r="A1413" s="3">
        <f>RSI!A1413</f>
        <v>44070</v>
      </c>
      <c r="B1413" s="2">
        <f>RSI!B1413</f>
        <v>3.5</v>
      </c>
      <c r="C1413" s="2">
        <f>RSI!I1413</f>
        <v>47.814805090146912</v>
      </c>
      <c r="D1413" s="2">
        <f>MACD!E1413</f>
        <v>-2.6690363049852728E-3</v>
      </c>
      <c r="E1413" s="2">
        <f>MACD!F1413</f>
        <v>2.3107875487528144E-3</v>
      </c>
      <c r="F1413" s="2">
        <f>'Moving Avg'!D1413</f>
        <v>3.496</v>
      </c>
      <c r="G1413" s="2">
        <f>'Moving Avg'!F1413</f>
        <v>3.5149999999999997</v>
      </c>
      <c r="H1413" s="2">
        <f>'Moving Avg'!G1413</f>
        <v>3.5489999999999999</v>
      </c>
      <c r="I1413" s="2">
        <f>'Moving Avg'!H1413</f>
        <v>4.0467500000000012</v>
      </c>
      <c r="J1413" s="17" t="str">
        <f>OBV!F1413</f>
        <v>BULLISH</v>
      </c>
      <c r="K1413" s="17" t="str">
        <f>OBV!G1413</f>
        <v>NEUTRAL</v>
      </c>
      <c r="L1413" s="17" t="str">
        <f>OBV!H1413</f>
        <v>CONFIRMED BULLISH</v>
      </c>
      <c r="M1413" s="19">
        <f t="shared" si="220"/>
        <v>25</v>
      </c>
      <c r="N1413" s="19">
        <f t="shared" si="221"/>
        <v>45</v>
      </c>
      <c r="O1413" s="19">
        <f t="shared" si="222"/>
        <v>0</v>
      </c>
      <c r="P1413" s="19">
        <f t="shared" si="223"/>
        <v>83.5</v>
      </c>
      <c r="Q1413" s="20">
        <f t="shared" si="224"/>
        <v>37.024999999999999</v>
      </c>
      <c r="R1413" s="20">
        <f t="shared" si="225"/>
        <v>34.875</v>
      </c>
      <c r="S1413" s="20">
        <f t="shared" si="226"/>
        <v>48.075000000000003</v>
      </c>
      <c r="T1413" s="20">
        <f t="shared" si="227"/>
        <v>38.375</v>
      </c>
      <c r="U1413" s="19">
        <f t="shared" si="228"/>
        <v>39.991666666666667</v>
      </c>
      <c r="V1413" s="19">
        <f t="shared" si="229"/>
        <v>39.587500000000006</v>
      </c>
    </row>
    <row r="1414" spans="1:22" ht="13.5" x14ac:dyDescent="0.25">
      <c r="A1414" s="3">
        <f>RSI!A1414</f>
        <v>44071</v>
      </c>
      <c r="B1414" s="2">
        <f>RSI!B1414</f>
        <v>3.45</v>
      </c>
      <c r="C1414" s="2">
        <f>RSI!I1414</f>
        <v>43.870709994061805</v>
      </c>
      <c r="D1414" s="2">
        <f>MACD!E1414</f>
        <v>-3.389146682826194E-4</v>
      </c>
      <c r="E1414" s="2">
        <f>MACD!F1414</f>
        <v>1.7808471053457277E-3</v>
      </c>
      <c r="F1414" s="2">
        <f>'Moving Avg'!D1414</f>
        <v>3.4979999999999998</v>
      </c>
      <c r="G1414" s="2">
        <f>'Moving Avg'!F1414</f>
        <v>3.5074999999999994</v>
      </c>
      <c r="H1414" s="2">
        <f>'Moving Avg'!G1414</f>
        <v>3.5421999999999998</v>
      </c>
      <c r="I1414" s="2">
        <f>'Moving Avg'!H1414</f>
        <v>4.0436500000000022</v>
      </c>
      <c r="J1414" s="17" t="str">
        <f>OBV!F1414</f>
        <v>BULLISH</v>
      </c>
      <c r="K1414" s="17" t="str">
        <f>OBV!G1414</f>
        <v>NEUTRAL</v>
      </c>
      <c r="L1414" s="17" t="str">
        <f>OBV!H1414</f>
        <v>CONFIRMED BULLISH</v>
      </c>
      <c r="M1414" s="19">
        <f t="shared" si="220"/>
        <v>25</v>
      </c>
      <c r="N1414" s="19">
        <f t="shared" si="221"/>
        <v>45</v>
      </c>
      <c r="O1414" s="19">
        <f t="shared" si="222"/>
        <v>0</v>
      </c>
      <c r="P1414" s="19">
        <f t="shared" si="223"/>
        <v>83.5</v>
      </c>
      <c r="Q1414" s="20">
        <f t="shared" si="224"/>
        <v>37.024999999999999</v>
      </c>
      <c r="R1414" s="20">
        <f t="shared" si="225"/>
        <v>34.875</v>
      </c>
      <c r="S1414" s="20">
        <f t="shared" si="226"/>
        <v>48.075000000000003</v>
      </c>
      <c r="T1414" s="20">
        <f t="shared" si="227"/>
        <v>38.375</v>
      </c>
      <c r="U1414" s="19">
        <f t="shared" si="228"/>
        <v>39.991666666666667</v>
      </c>
      <c r="V1414" s="19">
        <f t="shared" si="229"/>
        <v>39.587500000000006</v>
      </c>
    </row>
    <row r="1415" spans="1:22" ht="13.5" x14ac:dyDescent="0.25">
      <c r="A1415" s="3">
        <f>RSI!A1415</f>
        <v>44074</v>
      </c>
      <c r="B1415" s="2">
        <f>RSI!B1415</f>
        <v>3.5</v>
      </c>
      <c r="C1415" s="2">
        <f>RSI!I1415</f>
        <v>48.450001865719329</v>
      </c>
      <c r="D1415" s="2">
        <f>MACD!E1415</f>
        <v>-1.6433616518538585E-3</v>
      </c>
      <c r="E1415" s="2">
        <f>MACD!F1415</f>
        <v>1.0960053539058106E-3</v>
      </c>
      <c r="F1415" s="2">
        <f>'Moving Avg'!D1415</f>
        <v>3.508</v>
      </c>
      <c r="G1415" s="2">
        <f>'Moving Avg'!F1415</f>
        <v>3.5074999999999994</v>
      </c>
      <c r="H1415" s="2">
        <f>'Moving Avg'!G1415</f>
        <v>3.5383999999999998</v>
      </c>
      <c r="I1415" s="2">
        <f>'Moving Avg'!H1415</f>
        <v>4.0409500000000023</v>
      </c>
      <c r="J1415" s="17" t="str">
        <f>OBV!F1415</f>
        <v>BULLISH</v>
      </c>
      <c r="K1415" s="17" t="str">
        <f>OBV!G1415</f>
        <v>NEUTRAL</v>
      </c>
      <c r="L1415" s="17" t="str">
        <f>OBV!H1415</f>
        <v>CONFIRMED BULLISH</v>
      </c>
      <c r="M1415" s="19">
        <f t="shared" si="220"/>
        <v>25</v>
      </c>
      <c r="N1415" s="19">
        <f t="shared" si="221"/>
        <v>45</v>
      </c>
      <c r="O1415" s="19">
        <f t="shared" si="222"/>
        <v>0</v>
      </c>
      <c r="P1415" s="19">
        <f t="shared" si="223"/>
        <v>83.5</v>
      </c>
      <c r="Q1415" s="20">
        <f t="shared" si="224"/>
        <v>37.024999999999999</v>
      </c>
      <c r="R1415" s="20">
        <f t="shared" si="225"/>
        <v>34.875</v>
      </c>
      <c r="S1415" s="20">
        <f t="shared" si="226"/>
        <v>48.075000000000003</v>
      </c>
      <c r="T1415" s="20">
        <f t="shared" si="227"/>
        <v>38.375</v>
      </c>
      <c r="U1415" s="19">
        <f t="shared" si="228"/>
        <v>39.991666666666667</v>
      </c>
      <c r="V1415" s="19">
        <f t="shared" si="229"/>
        <v>39.587500000000006</v>
      </c>
    </row>
    <row r="1416" spans="1:22" ht="13.5" x14ac:dyDescent="0.25">
      <c r="A1416" s="3">
        <f>RSI!A1416</f>
        <v>44075</v>
      </c>
      <c r="B1416" s="2">
        <f>RSI!B1416</f>
        <v>3.5</v>
      </c>
      <c r="C1416" s="2">
        <f>RSI!I1416</f>
        <v>48.450001865719329</v>
      </c>
      <c r="D1416" s="2">
        <f>MACD!E1416</f>
        <v>-2.6466365061978969E-3</v>
      </c>
      <c r="E1416" s="2">
        <f>MACD!F1416</f>
        <v>3.4747698188506912E-4</v>
      </c>
      <c r="F1416" s="2">
        <f>'Moving Avg'!D1416</f>
        <v>3.5</v>
      </c>
      <c r="G1416" s="2">
        <f>'Moving Avg'!F1416</f>
        <v>3.5034999999999998</v>
      </c>
      <c r="H1416" s="2">
        <f>'Moving Avg'!G1416</f>
        <v>3.5343999999999993</v>
      </c>
      <c r="I1416" s="2">
        <f>'Moving Avg'!H1416</f>
        <v>4.038450000000001</v>
      </c>
      <c r="J1416" s="17" t="str">
        <f>OBV!F1416</f>
        <v>BULLISH</v>
      </c>
      <c r="K1416" s="17" t="str">
        <f>OBV!G1416</f>
        <v>NEUTRAL</v>
      </c>
      <c r="L1416" s="17" t="str">
        <f>OBV!H1416</f>
        <v>BULLISH DIVERGENCE</v>
      </c>
      <c r="M1416" s="19">
        <f t="shared" si="220"/>
        <v>25</v>
      </c>
      <c r="N1416" s="19">
        <f t="shared" si="221"/>
        <v>45</v>
      </c>
      <c r="O1416" s="19">
        <f t="shared" si="222"/>
        <v>0</v>
      </c>
      <c r="P1416" s="19">
        <f t="shared" si="223"/>
        <v>66.5</v>
      </c>
      <c r="Q1416" s="20">
        <f t="shared" si="224"/>
        <v>34.475000000000001</v>
      </c>
      <c r="R1416" s="20">
        <f t="shared" si="225"/>
        <v>30.625</v>
      </c>
      <c r="S1416" s="20">
        <f t="shared" si="226"/>
        <v>40.424999999999997</v>
      </c>
      <c r="T1416" s="20">
        <f t="shared" si="227"/>
        <v>34.125</v>
      </c>
      <c r="U1416" s="19">
        <f t="shared" si="228"/>
        <v>35.174999999999997</v>
      </c>
      <c r="V1416" s="19">
        <f t="shared" si="229"/>
        <v>34.912499999999994</v>
      </c>
    </row>
    <row r="1417" spans="1:22" ht="13.5" x14ac:dyDescent="0.25">
      <c r="A1417" s="3">
        <f>RSI!A1417</f>
        <v>44076</v>
      </c>
      <c r="B1417" s="2">
        <f>RSI!B1417</f>
        <v>3.48</v>
      </c>
      <c r="C1417" s="2">
        <f>RSI!I1417</f>
        <v>46.683157260001664</v>
      </c>
      <c r="D1417" s="2">
        <f>MACD!E1417</f>
        <v>5.7712722148282047E-3</v>
      </c>
      <c r="E1417" s="2">
        <f>MACD!F1417</f>
        <v>1.4322360284736962E-3</v>
      </c>
      <c r="F1417" s="2">
        <f>'Moving Avg'!D1417</f>
        <v>3.4859999999999998</v>
      </c>
      <c r="G1417" s="2">
        <f>'Moving Avg'!F1417</f>
        <v>3.4984999999999999</v>
      </c>
      <c r="H1417" s="2">
        <f>'Moving Avg'!G1417</f>
        <v>3.5301999999999993</v>
      </c>
      <c r="I1417" s="2">
        <f>'Moving Avg'!H1417</f>
        <v>4.0356000000000014</v>
      </c>
      <c r="J1417" s="17" t="str">
        <f>OBV!F1417</f>
        <v>BEARISH</v>
      </c>
      <c r="K1417" s="17" t="str">
        <f>OBV!G1417</f>
        <v>NEUTRAL</v>
      </c>
      <c r="L1417" s="17" t="str">
        <f>OBV!H1417</f>
        <v>CONFIRMED BEARISH</v>
      </c>
      <c r="M1417" s="19">
        <f t="shared" si="220"/>
        <v>25</v>
      </c>
      <c r="N1417" s="19">
        <f t="shared" si="221"/>
        <v>0</v>
      </c>
      <c r="O1417" s="19">
        <f t="shared" si="222"/>
        <v>0</v>
      </c>
      <c r="P1417" s="19">
        <f t="shared" si="223"/>
        <v>16.5</v>
      </c>
      <c r="Q1417" s="20">
        <f t="shared" si="224"/>
        <v>11.225</v>
      </c>
      <c r="R1417" s="20">
        <f t="shared" si="225"/>
        <v>9.125</v>
      </c>
      <c r="S1417" s="20">
        <f t="shared" si="226"/>
        <v>11.175000000000001</v>
      </c>
      <c r="T1417" s="20">
        <f t="shared" si="227"/>
        <v>10.375</v>
      </c>
      <c r="U1417" s="19">
        <f t="shared" si="228"/>
        <v>10.508333333333335</v>
      </c>
      <c r="V1417" s="19">
        <f t="shared" si="229"/>
        <v>10.475000000000001</v>
      </c>
    </row>
    <row r="1418" spans="1:22" ht="13.5" x14ac:dyDescent="0.25">
      <c r="A1418" s="3">
        <f>RSI!A1418</f>
        <v>44077</v>
      </c>
      <c r="B1418" s="2">
        <f>RSI!B1418</f>
        <v>3.44</v>
      </c>
      <c r="C1418" s="2">
        <f>RSI!I1418</f>
        <v>43.283453026530751</v>
      </c>
      <c r="D1418" s="2">
        <f>MACD!E1418</f>
        <v>3.7537218143239848E-3</v>
      </c>
      <c r="E1418" s="2">
        <f>MACD!F1418</f>
        <v>1.896533185643754E-3</v>
      </c>
      <c r="F1418" s="2">
        <f>'Moving Avg'!D1418</f>
        <v>3.4740000000000002</v>
      </c>
      <c r="G1418" s="2">
        <f>'Moving Avg'!F1418</f>
        <v>3.4914999999999998</v>
      </c>
      <c r="H1418" s="2">
        <f>'Moving Avg'!G1418</f>
        <v>3.5246</v>
      </c>
      <c r="I1418" s="2">
        <f>'Moving Avg'!H1418</f>
        <v>4.0325000000000024</v>
      </c>
      <c r="J1418" s="17" t="str">
        <f>OBV!F1418</f>
        <v>BEARISH</v>
      </c>
      <c r="K1418" s="17" t="str">
        <f>OBV!G1418</f>
        <v>NEUTRAL</v>
      </c>
      <c r="L1418" s="17" t="str">
        <f>OBV!H1418</f>
        <v>CONFIRMED BEARISH</v>
      </c>
      <c r="M1418" s="19">
        <f t="shared" si="220"/>
        <v>25</v>
      </c>
      <c r="N1418" s="19">
        <f t="shared" si="221"/>
        <v>0</v>
      </c>
      <c r="O1418" s="19">
        <f t="shared" si="222"/>
        <v>0</v>
      </c>
      <c r="P1418" s="19">
        <f t="shared" si="223"/>
        <v>16.5</v>
      </c>
      <c r="Q1418" s="20">
        <f t="shared" si="224"/>
        <v>11.225</v>
      </c>
      <c r="R1418" s="20">
        <f t="shared" si="225"/>
        <v>9.125</v>
      </c>
      <c r="S1418" s="20">
        <f t="shared" si="226"/>
        <v>11.175000000000001</v>
      </c>
      <c r="T1418" s="20">
        <f t="shared" si="227"/>
        <v>10.375</v>
      </c>
      <c r="U1418" s="19">
        <f t="shared" si="228"/>
        <v>10.508333333333335</v>
      </c>
      <c r="V1418" s="19">
        <f t="shared" si="229"/>
        <v>10.475000000000001</v>
      </c>
    </row>
    <row r="1419" spans="1:22" ht="13.5" x14ac:dyDescent="0.25">
      <c r="A1419" s="3">
        <f>RSI!A1419</f>
        <v>44078</v>
      </c>
      <c r="B1419" s="2">
        <f>RSI!B1419</f>
        <v>3.5</v>
      </c>
      <c r="C1419" s="2">
        <f>RSI!I1419</f>
        <v>49.253318018168613</v>
      </c>
      <c r="D1419" s="2">
        <f>MACD!E1419</f>
        <v>-6.5877062409351872E-3</v>
      </c>
      <c r="E1419" s="2">
        <f>MACD!F1419</f>
        <v>1.9968530032796585E-4</v>
      </c>
      <c r="F1419" s="2">
        <f>'Moving Avg'!D1419</f>
        <v>3.4840000000000004</v>
      </c>
      <c r="G1419" s="2">
        <f>'Moving Avg'!F1419</f>
        <v>3.4924999999999997</v>
      </c>
      <c r="H1419" s="2">
        <f>'Moving Avg'!G1419</f>
        <v>3.5195999999999996</v>
      </c>
      <c r="I1419" s="2">
        <f>'Moving Avg'!H1419</f>
        <v>4.0295000000000023</v>
      </c>
      <c r="J1419" s="17" t="str">
        <f>OBV!F1419</f>
        <v>BEARISH</v>
      </c>
      <c r="K1419" s="17" t="str">
        <f>OBV!G1419</f>
        <v>NEUTRAL</v>
      </c>
      <c r="L1419" s="17" t="str">
        <f>OBV!H1419</f>
        <v>BEARISH DIVERGENCE</v>
      </c>
      <c r="M1419" s="19">
        <f t="shared" si="220"/>
        <v>25</v>
      </c>
      <c r="N1419" s="19">
        <f t="shared" si="221"/>
        <v>45</v>
      </c>
      <c r="O1419" s="19">
        <f t="shared" si="222"/>
        <v>0</v>
      </c>
      <c r="P1419" s="19">
        <f t="shared" si="223"/>
        <v>16.5</v>
      </c>
      <c r="Q1419" s="20">
        <f t="shared" si="224"/>
        <v>26.975000000000001</v>
      </c>
      <c r="R1419" s="20">
        <f t="shared" si="225"/>
        <v>18.125</v>
      </c>
      <c r="S1419" s="20">
        <f t="shared" si="226"/>
        <v>17.925000000000001</v>
      </c>
      <c r="T1419" s="20">
        <f t="shared" si="227"/>
        <v>21.625</v>
      </c>
      <c r="U1419" s="19">
        <f t="shared" si="228"/>
        <v>21.008333333333336</v>
      </c>
      <c r="V1419" s="19">
        <f t="shared" si="229"/>
        <v>21.162500000000001</v>
      </c>
    </row>
    <row r="1420" spans="1:22" ht="13.5" x14ac:dyDescent="0.25">
      <c r="A1420" s="3">
        <f>RSI!A1420</f>
        <v>44081</v>
      </c>
      <c r="B1420" s="2">
        <f>RSI!B1420</f>
        <v>3.5</v>
      </c>
      <c r="C1420" s="2">
        <f>RSI!I1420</f>
        <v>49.253318018168613</v>
      </c>
      <c r="D1420" s="2">
        <f>MACD!E1420</f>
        <v>-1.3760190258691907E-2</v>
      </c>
      <c r="E1420" s="2">
        <f>MACD!F1420</f>
        <v>-2.5922898114760086E-3</v>
      </c>
      <c r="F1420" s="2">
        <f>'Moving Avg'!D1420</f>
        <v>3.4840000000000004</v>
      </c>
      <c r="G1420" s="2">
        <f>'Moving Avg'!F1420</f>
        <v>3.4935</v>
      </c>
      <c r="H1420" s="2">
        <f>'Moving Avg'!G1420</f>
        <v>3.5145999999999993</v>
      </c>
      <c r="I1420" s="2">
        <f>'Moving Avg'!H1420</f>
        <v>4.0263000000000027</v>
      </c>
      <c r="J1420" s="17" t="str">
        <f>OBV!F1420</f>
        <v>BEARISH</v>
      </c>
      <c r="K1420" s="17" t="str">
        <f>OBV!G1420</f>
        <v>NEUTRAL</v>
      </c>
      <c r="L1420" s="17" t="str">
        <f>OBV!H1420</f>
        <v>NEUTRAL</v>
      </c>
      <c r="M1420" s="19">
        <f t="shared" si="220"/>
        <v>25</v>
      </c>
      <c r="N1420" s="19">
        <f t="shared" si="221"/>
        <v>45</v>
      </c>
      <c r="O1420" s="19">
        <f t="shared" si="222"/>
        <v>0</v>
      </c>
      <c r="P1420" s="19">
        <f t="shared" si="223"/>
        <v>16.5</v>
      </c>
      <c r="Q1420" s="20">
        <f t="shared" si="224"/>
        <v>26.975000000000001</v>
      </c>
      <c r="R1420" s="20">
        <f t="shared" si="225"/>
        <v>18.125</v>
      </c>
      <c r="S1420" s="20">
        <f t="shared" si="226"/>
        <v>17.925000000000001</v>
      </c>
      <c r="T1420" s="20">
        <f t="shared" si="227"/>
        <v>21.625</v>
      </c>
      <c r="U1420" s="19">
        <f t="shared" si="228"/>
        <v>21.008333333333336</v>
      </c>
      <c r="V1420" s="19">
        <f t="shared" si="229"/>
        <v>21.162500000000001</v>
      </c>
    </row>
    <row r="1421" spans="1:22" ht="13.5" x14ac:dyDescent="0.25">
      <c r="A1421" s="3">
        <f>RSI!A1421</f>
        <v>44082</v>
      </c>
      <c r="B1421" s="2">
        <f>RSI!B1421</f>
        <v>3.47</v>
      </c>
      <c r="C1421" s="2">
        <f>RSI!I1421</f>
        <v>46.419975951152118</v>
      </c>
      <c r="D1421" s="2">
        <f>MACD!E1421</f>
        <v>-3.7242710103964072E-3</v>
      </c>
      <c r="E1421" s="2">
        <f>MACD!F1421</f>
        <v>-2.8186860512600881E-3</v>
      </c>
      <c r="F1421" s="2">
        <f>'Moving Avg'!D1421</f>
        <v>3.4780000000000002</v>
      </c>
      <c r="G1421" s="2">
        <f>'Moving Avg'!F1421</f>
        <v>3.492</v>
      </c>
      <c r="H1421" s="2">
        <f>'Moving Avg'!G1421</f>
        <v>3.5113999999999992</v>
      </c>
      <c r="I1421" s="2">
        <f>'Moving Avg'!H1421</f>
        <v>4.0228000000000028</v>
      </c>
      <c r="J1421" s="17" t="str">
        <f>OBV!F1421</f>
        <v>BEARISH</v>
      </c>
      <c r="K1421" s="17" t="str">
        <f>OBV!G1421</f>
        <v>NEUTRAL</v>
      </c>
      <c r="L1421" s="17" t="str">
        <f>OBV!H1421</f>
        <v>CONFIRMED BEARISH</v>
      </c>
      <c r="M1421" s="19">
        <f t="shared" si="220"/>
        <v>25</v>
      </c>
      <c r="N1421" s="19">
        <f t="shared" si="221"/>
        <v>45</v>
      </c>
      <c r="O1421" s="19">
        <f t="shared" si="222"/>
        <v>0</v>
      </c>
      <c r="P1421" s="19">
        <f t="shared" si="223"/>
        <v>16.5</v>
      </c>
      <c r="Q1421" s="20">
        <f t="shared" si="224"/>
        <v>26.975000000000001</v>
      </c>
      <c r="R1421" s="20">
        <f t="shared" si="225"/>
        <v>18.125</v>
      </c>
      <c r="S1421" s="20">
        <f t="shared" si="226"/>
        <v>17.925000000000001</v>
      </c>
      <c r="T1421" s="20">
        <f t="shared" si="227"/>
        <v>21.625</v>
      </c>
      <c r="U1421" s="19">
        <f t="shared" si="228"/>
        <v>21.008333333333336</v>
      </c>
      <c r="V1421" s="19">
        <f t="shared" si="229"/>
        <v>21.162500000000001</v>
      </c>
    </row>
    <row r="1422" spans="1:22" ht="13.5" x14ac:dyDescent="0.25">
      <c r="A1422" s="3">
        <f>RSI!A1422</f>
        <v>44083</v>
      </c>
      <c r="B1422" s="2">
        <f>RSI!B1422</f>
        <v>3.5</v>
      </c>
      <c r="C1422" s="2">
        <f>RSI!I1422</f>
        <v>49.545671205849935</v>
      </c>
      <c r="D1422" s="2">
        <f>MACD!E1422</f>
        <v>4.2950306343985112E-3</v>
      </c>
      <c r="E1422" s="2">
        <f>MACD!F1422</f>
        <v>-1.3959427141283683E-3</v>
      </c>
      <c r="F1422" s="2">
        <f>'Moving Avg'!D1422</f>
        <v>3.4820000000000002</v>
      </c>
      <c r="G1422" s="2">
        <f>'Moving Avg'!F1422</f>
        <v>3.4894999999999996</v>
      </c>
      <c r="H1422" s="2">
        <f>'Moving Avg'!G1422</f>
        <v>3.5085999999999991</v>
      </c>
      <c r="I1422" s="2">
        <f>'Moving Avg'!H1422</f>
        <v>4.0194500000000035</v>
      </c>
      <c r="J1422" s="17" t="str">
        <f>OBV!F1422</f>
        <v>BEARISH</v>
      </c>
      <c r="K1422" s="17" t="str">
        <f>OBV!G1422</f>
        <v>NEUTRAL</v>
      </c>
      <c r="L1422" s="17" t="str">
        <f>OBV!H1422</f>
        <v>BEARISH DIVERGENCE</v>
      </c>
      <c r="M1422" s="19">
        <f t="shared" si="220"/>
        <v>25</v>
      </c>
      <c r="N1422" s="19">
        <f t="shared" si="221"/>
        <v>0</v>
      </c>
      <c r="O1422" s="19">
        <f t="shared" si="222"/>
        <v>0</v>
      </c>
      <c r="P1422" s="19">
        <f t="shared" si="223"/>
        <v>16.5</v>
      </c>
      <c r="Q1422" s="20">
        <f t="shared" si="224"/>
        <v>11.225</v>
      </c>
      <c r="R1422" s="20">
        <f t="shared" si="225"/>
        <v>9.125</v>
      </c>
      <c r="S1422" s="20">
        <f t="shared" si="226"/>
        <v>11.175000000000001</v>
      </c>
      <c r="T1422" s="20">
        <f t="shared" si="227"/>
        <v>10.375</v>
      </c>
      <c r="U1422" s="19">
        <f t="shared" si="228"/>
        <v>10.508333333333335</v>
      </c>
      <c r="V1422" s="19">
        <f t="shared" si="229"/>
        <v>10.475000000000001</v>
      </c>
    </row>
    <row r="1423" spans="1:22" ht="13.5" x14ac:dyDescent="0.25">
      <c r="A1423" s="3">
        <f>RSI!A1423</f>
        <v>44084</v>
      </c>
      <c r="B1423" s="2">
        <f>RSI!B1423</f>
        <v>3.54</v>
      </c>
      <c r="C1423" s="2">
        <f>RSI!I1423</f>
        <v>53.445361419653196</v>
      </c>
      <c r="D1423" s="2">
        <f>MACD!E1423</f>
        <v>4.4354296995630094E-4</v>
      </c>
      <c r="E1423" s="2">
        <f>MACD!F1423</f>
        <v>-1.0280455773114346E-3</v>
      </c>
      <c r="F1423" s="2">
        <f>'Moving Avg'!D1423</f>
        <v>3.5020000000000002</v>
      </c>
      <c r="G1423" s="2">
        <f>'Moving Avg'!F1423</f>
        <v>3.4940000000000007</v>
      </c>
      <c r="H1423" s="2">
        <f>'Moving Avg'!G1423</f>
        <v>3.5073999999999987</v>
      </c>
      <c r="I1423" s="2">
        <f>'Moving Avg'!H1423</f>
        <v>4.0160500000000035</v>
      </c>
      <c r="J1423" s="17" t="str">
        <f>OBV!F1423</f>
        <v>BULLISH</v>
      </c>
      <c r="K1423" s="17" t="str">
        <f>OBV!G1423</f>
        <v>NEUTRAL</v>
      </c>
      <c r="L1423" s="17" t="str">
        <f>OBV!H1423</f>
        <v>CONFIRMED BULLISH</v>
      </c>
      <c r="M1423" s="19">
        <f t="shared" si="220"/>
        <v>25</v>
      </c>
      <c r="N1423" s="19">
        <f t="shared" si="221"/>
        <v>0</v>
      </c>
      <c r="O1423" s="19">
        <f t="shared" si="222"/>
        <v>0</v>
      </c>
      <c r="P1423" s="19">
        <f t="shared" si="223"/>
        <v>83.5</v>
      </c>
      <c r="Q1423" s="20">
        <f t="shared" si="224"/>
        <v>21.274999999999999</v>
      </c>
      <c r="R1423" s="20">
        <f t="shared" si="225"/>
        <v>25.875</v>
      </c>
      <c r="S1423" s="20">
        <f t="shared" si="226"/>
        <v>41.325000000000003</v>
      </c>
      <c r="T1423" s="20">
        <f t="shared" si="227"/>
        <v>27.125</v>
      </c>
      <c r="U1423" s="19">
        <f t="shared" si="228"/>
        <v>29.491666666666664</v>
      </c>
      <c r="V1423" s="19">
        <f t="shared" si="229"/>
        <v>28.9</v>
      </c>
    </row>
    <row r="1424" spans="1:22" ht="13.5" x14ac:dyDescent="0.25">
      <c r="A1424" s="3">
        <f>RSI!A1424</f>
        <v>44085</v>
      </c>
      <c r="B1424" s="2">
        <f>RSI!B1424</f>
        <v>3.55</v>
      </c>
      <c r="C1424" s="2">
        <f>RSI!I1424</f>
        <v>54.394380035441458</v>
      </c>
      <c r="D1424" s="2">
        <f>MACD!E1424</f>
        <v>-1.1467947855118954E-2</v>
      </c>
      <c r="E1424" s="2">
        <f>MACD!F1424</f>
        <v>-3.1160260328729384E-3</v>
      </c>
      <c r="F1424" s="2">
        <f>'Moving Avg'!D1424</f>
        <v>3.5120000000000005</v>
      </c>
      <c r="G1424" s="2">
        <f>'Moving Avg'!F1424</f>
        <v>3.4964999999999997</v>
      </c>
      <c r="H1424" s="2">
        <f>'Moving Avg'!G1424</f>
        <v>3.5063999999999993</v>
      </c>
      <c r="I1424" s="2">
        <f>'Moving Avg'!H1424</f>
        <v>4.012050000000003</v>
      </c>
      <c r="J1424" s="17" t="str">
        <f>OBV!F1424</f>
        <v>BULLISH</v>
      </c>
      <c r="K1424" s="17" t="str">
        <f>OBV!G1424</f>
        <v>STRONG</v>
      </c>
      <c r="L1424" s="17" t="str">
        <f>OBV!H1424</f>
        <v>CONFIRMED BULLISH</v>
      </c>
      <c r="M1424" s="19">
        <f t="shared" si="220"/>
        <v>25</v>
      </c>
      <c r="N1424" s="19">
        <f t="shared" si="221"/>
        <v>45</v>
      </c>
      <c r="O1424" s="19">
        <f t="shared" si="222"/>
        <v>0</v>
      </c>
      <c r="P1424" s="19">
        <f t="shared" si="223"/>
        <v>100</v>
      </c>
      <c r="Q1424" s="20">
        <f t="shared" si="224"/>
        <v>39.5</v>
      </c>
      <c r="R1424" s="20">
        <f t="shared" si="225"/>
        <v>39</v>
      </c>
      <c r="S1424" s="20">
        <f t="shared" si="226"/>
        <v>55.5</v>
      </c>
      <c r="T1424" s="20">
        <f t="shared" si="227"/>
        <v>42.5</v>
      </c>
      <c r="U1424" s="19">
        <f t="shared" si="228"/>
        <v>44.666666666666664</v>
      </c>
      <c r="V1424" s="19">
        <f t="shared" si="229"/>
        <v>44.125</v>
      </c>
    </row>
    <row r="1425" spans="1:22" ht="13.5" x14ac:dyDescent="0.25">
      <c r="A1425" s="3">
        <f>RSI!A1425</f>
        <v>44088</v>
      </c>
      <c r="B1425" s="2">
        <f>RSI!B1425</f>
        <v>3.63</v>
      </c>
      <c r="C1425" s="2">
        <f>RSI!I1425</f>
        <v>61.207342210799588</v>
      </c>
      <c r="D1425" s="2">
        <f>MACD!E1425</f>
        <v>-2.0042842970433128E-2</v>
      </c>
      <c r="E1425" s="2">
        <f>MACD!F1425</f>
        <v>-6.5013894203849766E-3</v>
      </c>
      <c r="F1425" s="2">
        <f>'Moving Avg'!D1425</f>
        <v>3.5380000000000003</v>
      </c>
      <c r="G1425" s="2">
        <f>'Moving Avg'!F1425</f>
        <v>3.5029999999999992</v>
      </c>
      <c r="H1425" s="2">
        <f>'Moving Avg'!G1425</f>
        <v>3.5089999999999999</v>
      </c>
      <c r="I1425" s="2">
        <f>'Moving Avg'!H1425</f>
        <v>4.0078000000000022</v>
      </c>
      <c r="J1425" s="17" t="str">
        <f>OBV!F1425</f>
        <v>BULLISH</v>
      </c>
      <c r="K1425" s="17" t="str">
        <f>OBV!G1425</f>
        <v>STRONG</v>
      </c>
      <c r="L1425" s="17" t="str">
        <f>OBV!H1425</f>
        <v>CONFIRMED BULLISH</v>
      </c>
      <c r="M1425" s="19">
        <f t="shared" si="220"/>
        <v>25</v>
      </c>
      <c r="N1425" s="19">
        <f t="shared" si="221"/>
        <v>45</v>
      </c>
      <c r="O1425" s="19">
        <f t="shared" si="222"/>
        <v>0</v>
      </c>
      <c r="P1425" s="19">
        <f t="shared" si="223"/>
        <v>100</v>
      </c>
      <c r="Q1425" s="20">
        <f t="shared" si="224"/>
        <v>39.5</v>
      </c>
      <c r="R1425" s="20">
        <f t="shared" si="225"/>
        <v>39</v>
      </c>
      <c r="S1425" s="20">
        <f t="shared" si="226"/>
        <v>55.5</v>
      </c>
      <c r="T1425" s="20">
        <f t="shared" si="227"/>
        <v>42.5</v>
      </c>
      <c r="U1425" s="19">
        <f t="shared" si="228"/>
        <v>44.666666666666664</v>
      </c>
      <c r="V1425" s="19">
        <f t="shared" si="229"/>
        <v>44.125</v>
      </c>
    </row>
    <row r="1426" spans="1:22" ht="13.5" x14ac:dyDescent="0.25">
      <c r="A1426" s="3">
        <f>RSI!A1426</f>
        <v>44089</v>
      </c>
      <c r="B1426" s="2">
        <f>RSI!B1426</f>
        <v>3.62</v>
      </c>
      <c r="C1426" s="2">
        <f>RSI!I1426</f>
        <v>60.000726926437395</v>
      </c>
      <c r="D1426" s="2">
        <f>MACD!E1426</f>
        <v>-2.7273397912967567E-2</v>
      </c>
      <c r="E1426" s="2">
        <f>MACD!F1426</f>
        <v>-1.0655791118901496E-2</v>
      </c>
      <c r="F1426" s="2">
        <f>'Moving Avg'!D1426</f>
        <v>3.5680000000000001</v>
      </c>
      <c r="G1426" s="2">
        <f>'Moving Avg'!F1426</f>
        <v>3.5089999999999995</v>
      </c>
      <c r="H1426" s="2">
        <f>'Moving Avg'!G1426</f>
        <v>3.5101999999999993</v>
      </c>
      <c r="I1426" s="2">
        <f>'Moving Avg'!H1426</f>
        <v>4.0035000000000034</v>
      </c>
      <c r="J1426" s="17" t="str">
        <f>OBV!F1426</f>
        <v>BULLISH</v>
      </c>
      <c r="K1426" s="17" t="str">
        <f>OBV!G1426</f>
        <v>STRONG</v>
      </c>
      <c r="L1426" s="17" t="str">
        <f>OBV!H1426</f>
        <v>CONFIRMED BULLISH</v>
      </c>
      <c r="M1426" s="19">
        <f t="shared" si="220"/>
        <v>25</v>
      </c>
      <c r="N1426" s="19">
        <f t="shared" si="221"/>
        <v>45</v>
      </c>
      <c r="O1426" s="19">
        <f t="shared" si="222"/>
        <v>0</v>
      </c>
      <c r="P1426" s="19">
        <f t="shared" si="223"/>
        <v>100</v>
      </c>
      <c r="Q1426" s="20">
        <f t="shared" si="224"/>
        <v>39.5</v>
      </c>
      <c r="R1426" s="20">
        <f t="shared" si="225"/>
        <v>39</v>
      </c>
      <c r="S1426" s="20">
        <f t="shared" si="226"/>
        <v>55.5</v>
      </c>
      <c r="T1426" s="20">
        <f t="shared" si="227"/>
        <v>42.5</v>
      </c>
      <c r="U1426" s="19">
        <f t="shared" si="228"/>
        <v>44.666666666666664</v>
      </c>
      <c r="V1426" s="19">
        <f t="shared" si="229"/>
        <v>44.125</v>
      </c>
    </row>
    <row r="1427" spans="1:22" ht="13.5" x14ac:dyDescent="0.25">
      <c r="A1427" s="3">
        <f>RSI!A1427</f>
        <v>44090</v>
      </c>
      <c r="B1427" s="2">
        <f>RSI!B1427</f>
        <v>3.6</v>
      </c>
      <c r="C1427" s="2">
        <f>RSI!I1427</f>
        <v>57.55686259777999</v>
      </c>
      <c r="D1427" s="2">
        <f>MACD!E1427</f>
        <v>-3.559051762107357E-2</v>
      </c>
      <c r="E1427" s="2">
        <f>MACD!F1427</f>
        <v>-1.5642736419335911E-2</v>
      </c>
      <c r="F1427" s="2">
        <f>'Moving Avg'!D1427</f>
        <v>3.5880000000000001</v>
      </c>
      <c r="G1427" s="2">
        <f>'Moving Avg'!F1427</f>
        <v>3.5114999999999994</v>
      </c>
      <c r="H1427" s="2">
        <f>'Moving Avg'!G1427</f>
        <v>3.5111999999999997</v>
      </c>
      <c r="I1427" s="2">
        <f>'Moving Avg'!H1427</f>
        <v>3.9986500000000036</v>
      </c>
      <c r="J1427" s="17" t="str">
        <f>OBV!F1427</f>
        <v>BULLISH</v>
      </c>
      <c r="K1427" s="17" t="str">
        <f>OBV!G1427</f>
        <v>STRONG</v>
      </c>
      <c r="L1427" s="17" t="str">
        <f>OBV!H1427</f>
        <v>CONFIRMED BULLISH</v>
      </c>
      <c r="M1427" s="19">
        <f t="shared" si="220"/>
        <v>25</v>
      </c>
      <c r="N1427" s="19">
        <f t="shared" si="221"/>
        <v>45</v>
      </c>
      <c r="O1427" s="19">
        <f t="shared" si="222"/>
        <v>0</v>
      </c>
      <c r="P1427" s="19">
        <f t="shared" si="223"/>
        <v>100</v>
      </c>
      <c r="Q1427" s="20">
        <f t="shared" si="224"/>
        <v>39.5</v>
      </c>
      <c r="R1427" s="20">
        <f t="shared" si="225"/>
        <v>39</v>
      </c>
      <c r="S1427" s="20">
        <f t="shared" si="226"/>
        <v>55.5</v>
      </c>
      <c r="T1427" s="20">
        <f t="shared" si="227"/>
        <v>42.5</v>
      </c>
      <c r="U1427" s="19">
        <f t="shared" si="228"/>
        <v>44.666666666666664</v>
      </c>
      <c r="V1427" s="19">
        <f t="shared" si="229"/>
        <v>44.125</v>
      </c>
    </row>
    <row r="1428" spans="1:22" ht="13.5" x14ac:dyDescent="0.25">
      <c r="A1428" s="3">
        <f>RSI!A1428</f>
        <v>44091</v>
      </c>
      <c r="B1428" s="2">
        <f>RSI!B1428</f>
        <v>3.62</v>
      </c>
      <c r="C1428" s="2">
        <f>RSI!I1428</f>
        <v>59.340345489867943</v>
      </c>
      <c r="D1428" s="2">
        <f>MACD!E1428</f>
        <v>-5.0704038559092446E-2</v>
      </c>
      <c r="E1428" s="2">
        <f>MACD!F1428</f>
        <v>-2.2654996847287216E-2</v>
      </c>
      <c r="F1428" s="2">
        <f>'Moving Avg'!D1428</f>
        <v>3.6040000000000001</v>
      </c>
      <c r="G1428" s="2">
        <f>'Moving Avg'!F1428</f>
        <v>3.5189999999999997</v>
      </c>
      <c r="H1428" s="2">
        <f>'Moving Avg'!G1428</f>
        <v>3.5127999999999999</v>
      </c>
      <c r="I1428" s="2">
        <f>'Moving Avg'!H1428</f>
        <v>3.9945500000000034</v>
      </c>
      <c r="J1428" s="17" t="str">
        <f>OBV!F1428</f>
        <v>BULLISH</v>
      </c>
      <c r="K1428" s="17" t="str">
        <f>OBV!G1428</f>
        <v>NEUTRAL</v>
      </c>
      <c r="L1428" s="17" t="str">
        <f>OBV!H1428</f>
        <v>CONFIRMED BULLISH</v>
      </c>
      <c r="M1428" s="19">
        <f t="shared" si="220"/>
        <v>25</v>
      </c>
      <c r="N1428" s="19">
        <f t="shared" si="221"/>
        <v>100</v>
      </c>
      <c r="O1428" s="19">
        <f t="shared" si="222"/>
        <v>0</v>
      </c>
      <c r="P1428" s="19">
        <f t="shared" si="223"/>
        <v>83.5</v>
      </c>
      <c r="Q1428" s="20">
        <f t="shared" si="224"/>
        <v>56.274999999999999</v>
      </c>
      <c r="R1428" s="20">
        <f t="shared" si="225"/>
        <v>45.875</v>
      </c>
      <c r="S1428" s="20">
        <f t="shared" si="226"/>
        <v>56.325000000000003</v>
      </c>
      <c r="T1428" s="20">
        <f t="shared" si="227"/>
        <v>52.125</v>
      </c>
      <c r="U1428" s="19">
        <f t="shared" si="228"/>
        <v>52.82500000000001</v>
      </c>
      <c r="V1428" s="19">
        <f t="shared" si="229"/>
        <v>52.650000000000006</v>
      </c>
    </row>
    <row r="1429" spans="1:22" ht="13.5" x14ac:dyDescent="0.25">
      <c r="A1429" s="3">
        <f>RSI!A1429</f>
        <v>44092</v>
      </c>
      <c r="B1429" s="2">
        <f>RSI!B1429</f>
        <v>3.66</v>
      </c>
      <c r="C1429" s="2">
        <f>RSI!I1429</f>
        <v>62.714864456857725</v>
      </c>
      <c r="D1429" s="2">
        <f>MACD!E1429</f>
        <v>-5.7750768199317015E-2</v>
      </c>
      <c r="E1429" s="2">
        <f>MACD!F1429</f>
        <v>-2.9674151117693177E-2</v>
      </c>
      <c r="F1429" s="2">
        <f>'Moving Avg'!D1429</f>
        <v>3.6259999999999999</v>
      </c>
      <c r="G1429" s="2">
        <f>'Moving Avg'!F1429</f>
        <v>3.53</v>
      </c>
      <c r="H1429" s="2">
        <f>'Moving Avg'!G1429</f>
        <v>3.5150000000000001</v>
      </c>
      <c r="I1429" s="2">
        <f>'Moving Avg'!H1429</f>
        <v>3.9910000000000032</v>
      </c>
      <c r="J1429" s="17" t="str">
        <f>OBV!F1429</f>
        <v>BULLISH</v>
      </c>
      <c r="K1429" s="17" t="str">
        <f>OBV!G1429</f>
        <v>NEUTRAL</v>
      </c>
      <c r="L1429" s="17" t="str">
        <f>OBV!H1429</f>
        <v>CONFIRMED BULLISH</v>
      </c>
      <c r="M1429" s="19">
        <f t="shared" si="220"/>
        <v>25</v>
      </c>
      <c r="N1429" s="19">
        <f t="shared" si="221"/>
        <v>100</v>
      </c>
      <c r="O1429" s="19">
        <f t="shared" si="222"/>
        <v>0</v>
      </c>
      <c r="P1429" s="19">
        <f t="shared" si="223"/>
        <v>83.5</v>
      </c>
      <c r="Q1429" s="20">
        <f t="shared" si="224"/>
        <v>56.274999999999999</v>
      </c>
      <c r="R1429" s="20">
        <f t="shared" si="225"/>
        <v>45.875</v>
      </c>
      <c r="S1429" s="20">
        <f t="shared" si="226"/>
        <v>56.325000000000003</v>
      </c>
      <c r="T1429" s="20">
        <f t="shared" si="227"/>
        <v>52.125</v>
      </c>
      <c r="U1429" s="19">
        <f t="shared" si="228"/>
        <v>52.82500000000001</v>
      </c>
      <c r="V1429" s="19">
        <f t="shared" si="229"/>
        <v>52.650000000000006</v>
      </c>
    </row>
    <row r="1430" spans="1:22" ht="13.5" x14ac:dyDescent="0.25">
      <c r="A1430" s="3">
        <f>RSI!A1430</f>
        <v>44095</v>
      </c>
      <c r="B1430" s="2">
        <f>RSI!B1430</f>
        <v>3.64</v>
      </c>
      <c r="C1430" s="2">
        <f>RSI!I1430</f>
        <v>60.032077121893643</v>
      </c>
      <c r="D1430" s="2">
        <f>MACD!E1430</f>
        <v>-6.2955462154486774E-2</v>
      </c>
      <c r="E1430" s="2">
        <f>MACD!F1430</f>
        <v>-3.6330413325051901E-2</v>
      </c>
      <c r="F1430" s="2">
        <f>'Moving Avg'!D1430</f>
        <v>3.6280000000000001</v>
      </c>
      <c r="G1430" s="2">
        <f>'Moving Avg'!F1430</f>
        <v>3.5394999999999994</v>
      </c>
      <c r="H1430" s="2">
        <f>'Moving Avg'!G1430</f>
        <v>3.5167999999999995</v>
      </c>
      <c r="I1430" s="2">
        <f>'Moving Avg'!H1430</f>
        <v>3.9880000000000031</v>
      </c>
      <c r="J1430" s="17" t="str">
        <f>OBV!F1430</f>
        <v>BEARISH</v>
      </c>
      <c r="K1430" s="17" t="str">
        <f>OBV!G1430</f>
        <v>NEUTRAL</v>
      </c>
      <c r="L1430" s="17" t="str">
        <f>OBV!H1430</f>
        <v>BEARISH DIVERGENCE</v>
      </c>
      <c r="M1430" s="19">
        <f t="shared" si="220"/>
        <v>25</v>
      </c>
      <c r="N1430" s="19">
        <f t="shared" si="221"/>
        <v>100</v>
      </c>
      <c r="O1430" s="19">
        <f t="shared" si="222"/>
        <v>0</v>
      </c>
      <c r="P1430" s="19">
        <f t="shared" si="223"/>
        <v>16.5</v>
      </c>
      <c r="Q1430" s="20">
        <f t="shared" si="224"/>
        <v>46.225000000000001</v>
      </c>
      <c r="R1430" s="20">
        <f t="shared" si="225"/>
        <v>29.125</v>
      </c>
      <c r="S1430" s="20">
        <f t="shared" si="226"/>
        <v>26.175000000000001</v>
      </c>
      <c r="T1430" s="20">
        <f t="shared" si="227"/>
        <v>35.375</v>
      </c>
      <c r="U1430" s="19">
        <f t="shared" si="228"/>
        <v>33.841666666666661</v>
      </c>
      <c r="V1430" s="19">
        <f t="shared" si="229"/>
        <v>34.224999999999994</v>
      </c>
    </row>
    <row r="1431" spans="1:22" ht="13.5" x14ac:dyDescent="0.25">
      <c r="A1431" s="3">
        <f>RSI!A1431</f>
        <v>44096</v>
      </c>
      <c r="B1431" s="2">
        <f>RSI!B1431</f>
        <v>3.54</v>
      </c>
      <c r="C1431" s="2">
        <f>RSI!I1431</f>
        <v>48.793056433427076</v>
      </c>
      <c r="D1431" s="2">
        <f>MACD!E1431</f>
        <v>-6.5119191468030468E-2</v>
      </c>
      <c r="E1431" s="2">
        <f>MACD!F1431</f>
        <v>-4.2088168953647614E-2</v>
      </c>
      <c r="F1431" s="2">
        <f>'Moving Avg'!D1431</f>
        <v>3.6120000000000005</v>
      </c>
      <c r="G1431" s="2">
        <f>'Moving Avg'!F1431</f>
        <v>3.5395000000000003</v>
      </c>
      <c r="H1431" s="2">
        <f>'Moving Avg'!G1431</f>
        <v>3.5175999999999998</v>
      </c>
      <c r="I1431" s="2">
        <f>'Moving Avg'!H1431</f>
        <v>3.9840000000000022</v>
      </c>
      <c r="J1431" s="17" t="str">
        <f>OBV!F1431</f>
        <v>BEARISH</v>
      </c>
      <c r="K1431" s="17" t="str">
        <f>OBV!G1431</f>
        <v>NEUTRAL</v>
      </c>
      <c r="L1431" s="17" t="str">
        <f>OBV!H1431</f>
        <v>CONFIRMED BEARISH</v>
      </c>
      <c r="M1431" s="19">
        <f t="shared" si="220"/>
        <v>25</v>
      </c>
      <c r="N1431" s="19">
        <f t="shared" si="221"/>
        <v>100</v>
      </c>
      <c r="O1431" s="19">
        <f t="shared" si="222"/>
        <v>0</v>
      </c>
      <c r="P1431" s="19">
        <f t="shared" si="223"/>
        <v>16.5</v>
      </c>
      <c r="Q1431" s="20">
        <f t="shared" si="224"/>
        <v>46.225000000000001</v>
      </c>
      <c r="R1431" s="20">
        <f t="shared" si="225"/>
        <v>29.125</v>
      </c>
      <c r="S1431" s="20">
        <f t="shared" si="226"/>
        <v>26.175000000000001</v>
      </c>
      <c r="T1431" s="20">
        <f t="shared" si="227"/>
        <v>35.375</v>
      </c>
      <c r="U1431" s="19">
        <f t="shared" si="228"/>
        <v>33.841666666666661</v>
      </c>
      <c r="V1431" s="19">
        <f t="shared" si="229"/>
        <v>34.224999999999994</v>
      </c>
    </row>
    <row r="1432" spans="1:22" ht="13.5" x14ac:dyDescent="0.25">
      <c r="A1432" s="3">
        <f>RSI!A1432</f>
        <v>44097</v>
      </c>
      <c r="B1432" s="2">
        <f>RSI!B1432</f>
        <v>3.54</v>
      </c>
      <c r="C1432" s="2">
        <f>RSI!I1432</f>
        <v>48.793056433427076</v>
      </c>
      <c r="D1432" s="2">
        <f>MACD!E1432</f>
        <v>-6.2254658121456252E-2</v>
      </c>
      <c r="E1432" s="2">
        <f>MACD!F1432</f>
        <v>-4.6121466787209339E-2</v>
      </c>
      <c r="F1432" s="2">
        <f>'Moving Avg'!D1432</f>
        <v>3.6</v>
      </c>
      <c r="G1432" s="2">
        <f>'Moving Avg'!F1432</f>
        <v>3.5390000000000006</v>
      </c>
      <c r="H1432" s="2">
        <f>'Moving Avg'!G1432</f>
        <v>3.5191999999999992</v>
      </c>
      <c r="I1432" s="2">
        <f>'Moving Avg'!H1432</f>
        <v>3.9800500000000021</v>
      </c>
      <c r="J1432" s="17" t="str">
        <f>OBV!F1432</f>
        <v>BULLISH</v>
      </c>
      <c r="K1432" s="17" t="str">
        <f>OBV!G1432</f>
        <v>NEUTRAL</v>
      </c>
      <c r="L1432" s="17" t="str">
        <f>OBV!H1432</f>
        <v>BULLISH DIVERGENCE</v>
      </c>
      <c r="M1432" s="19">
        <f t="shared" si="220"/>
        <v>25</v>
      </c>
      <c r="N1432" s="19">
        <f t="shared" si="221"/>
        <v>45</v>
      </c>
      <c r="O1432" s="19">
        <f t="shared" si="222"/>
        <v>0</v>
      </c>
      <c r="P1432" s="19">
        <f t="shared" si="223"/>
        <v>66.5</v>
      </c>
      <c r="Q1432" s="20">
        <f t="shared" si="224"/>
        <v>34.475000000000001</v>
      </c>
      <c r="R1432" s="20">
        <f t="shared" si="225"/>
        <v>30.625</v>
      </c>
      <c r="S1432" s="20">
        <f t="shared" si="226"/>
        <v>40.424999999999997</v>
      </c>
      <c r="T1432" s="20">
        <f t="shared" si="227"/>
        <v>34.125</v>
      </c>
      <c r="U1432" s="19">
        <f t="shared" si="228"/>
        <v>35.174999999999997</v>
      </c>
      <c r="V1432" s="19">
        <f t="shared" si="229"/>
        <v>34.912499999999994</v>
      </c>
    </row>
    <row r="1433" spans="1:22" ht="13.5" x14ac:dyDescent="0.25">
      <c r="A1433" s="3">
        <f>RSI!A1433</f>
        <v>44098</v>
      </c>
      <c r="B1433" s="2">
        <f>RSI!B1433</f>
        <v>3.5</v>
      </c>
      <c r="C1433" s="2">
        <f>RSI!I1433</f>
        <v>44.893973239116349</v>
      </c>
      <c r="D1433" s="2">
        <f>MACD!E1433</f>
        <v>-5.0639942159080409E-2</v>
      </c>
      <c r="E1433" s="2">
        <f>MACD!F1433</f>
        <v>-4.702516186158355E-2</v>
      </c>
      <c r="F1433" s="2">
        <f>'Moving Avg'!D1433</f>
        <v>3.5759999999999996</v>
      </c>
      <c r="G1433" s="2">
        <f>'Moving Avg'!F1433</f>
        <v>3.5390000000000001</v>
      </c>
      <c r="H1433" s="2">
        <f>'Moving Avg'!G1433</f>
        <v>3.521199999999999</v>
      </c>
      <c r="I1433" s="2">
        <f>'Moving Avg'!H1433</f>
        <v>3.9760500000000021</v>
      </c>
      <c r="J1433" s="17" t="str">
        <f>OBV!F1433</f>
        <v>BEARISH</v>
      </c>
      <c r="K1433" s="17" t="str">
        <f>OBV!G1433</f>
        <v>NEUTRAL</v>
      </c>
      <c r="L1433" s="17" t="str">
        <f>OBV!H1433</f>
        <v>CONFIRMED BEARISH</v>
      </c>
      <c r="M1433" s="19">
        <f t="shared" si="220"/>
        <v>25</v>
      </c>
      <c r="N1433" s="19">
        <f t="shared" si="221"/>
        <v>45</v>
      </c>
      <c r="O1433" s="19">
        <f t="shared" si="222"/>
        <v>0</v>
      </c>
      <c r="P1433" s="19">
        <f t="shared" si="223"/>
        <v>16.5</v>
      </c>
      <c r="Q1433" s="20">
        <f t="shared" si="224"/>
        <v>26.975000000000001</v>
      </c>
      <c r="R1433" s="20">
        <f t="shared" si="225"/>
        <v>18.125</v>
      </c>
      <c r="S1433" s="20">
        <f t="shared" si="226"/>
        <v>17.925000000000001</v>
      </c>
      <c r="T1433" s="20">
        <f t="shared" si="227"/>
        <v>21.625</v>
      </c>
      <c r="U1433" s="19">
        <f t="shared" si="228"/>
        <v>21.008333333333336</v>
      </c>
      <c r="V1433" s="19">
        <f t="shared" si="229"/>
        <v>21.162500000000001</v>
      </c>
    </row>
    <row r="1434" spans="1:22" ht="13.5" x14ac:dyDescent="0.25">
      <c r="A1434" s="3">
        <f>RSI!A1434</f>
        <v>44099</v>
      </c>
      <c r="B1434" s="2">
        <f>RSI!B1434</f>
        <v>3.43</v>
      </c>
      <c r="C1434" s="2">
        <f>RSI!I1434</f>
        <v>39.017854121310286</v>
      </c>
      <c r="D1434" s="2">
        <f>MACD!E1434</f>
        <v>-3.3783512933183601E-2</v>
      </c>
      <c r="E1434" s="2">
        <f>MACD!F1434</f>
        <v>-4.4376832075903566E-2</v>
      </c>
      <c r="F1434" s="2">
        <f>'Moving Avg'!D1434</f>
        <v>3.53</v>
      </c>
      <c r="G1434" s="2">
        <f>'Moving Avg'!F1434</f>
        <v>3.5380000000000003</v>
      </c>
      <c r="H1434" s="2">
        <f>'Moving Avg'!G1434</f>
        <v>3.5203999999999995</v>
      </c>
      <c r="I1434" s="2">
        <f>'Moving Avg'!H1434</f>
        <v>3.9714500000000017</v>
      </c>
      <c r="J1434" s="17" t="str">
        <f>OBV!F1434</f>
        <v>BEARISH</v>
      </c>
      <c r="K1434" s="17" t="str">
        <f>OBV!G1434</f>
        <v>NEUTRAL</v>
      </c>
      <c r="L1434" s="17" t="str">
        <f>OBV!H1434</f>
        <v>CONFIRMED BEARISH</v>
      </c>
      <c r="M1434" s="19">
        <f t="shared" si="220"/>
        <v>25</v>
      </c>
      <c r="N1434" s="19">
        <f t="shared" si="221"/>
        <v>0</v>
      </c>
      <c r="O1434" s="19">
        <f t="shared" si="222"/>
        <v>0</v>
      </c>
      <c r="P1434" s="19">
        <f t="shared" si="223"/>
        <v>16.5</v>
      </c>
      <c r="Q1434" s="20">
        <f t="shared" si="224"/>
        <v>11.225</v>
      </c>
      <c r="R1434" s="20">
        <f t="shared" si="225"/>
        <v>9.125</v>
      </c>
      <c r="S1434" s="20">
        <f t="shared" si="226"/>
        <v>11.175000000000001</v>
      </c>
      <c r="T1434" s="20">
        <f t="shared" si="227"/>
        <v>10.375</v>
      </c>
      <c r="U1434" s="19">
        <f t="shared" si="228"/>
        <v>10.508333333333335</v>
      </c>
      <c r="V1434" s="19">
        <f t="shared" si="229"/>
        <v>10.475000000000001</v>
      </c>
    </row>
    <row r="1435" spans="1:22" ht="13.5" x14ac:dyDescent="0.25">
      <c r="A1435" s="3">
        <f>RSI!A1435</f>
        <v>44102</v>
      </c>
      <c r="B1435" s="2">
        <f>RSI!B1435</f>
        <v>3.5</v>
      </c>
      <c r="C1435" s="2">
        <f>RSI!I1435</f>
        <v>46.551766836784786</v>
      </c>
      <c r="D1435" s="2">
        <f>MACD!E1435</f>
        <v>-1.1701883050408313E-2</v>
      </c>
      <c r="E1435" s="2">
        <f>MACD!F1435</f>
        <v>-3.7841842270804518E-2</v>
      </c>
      <c r="F1435" s="2">
        <f>'Moving Avg'!D1435</f>
        <v>3.5019999999999998</v>
      </c>
      <c r="G1435" s="2">
        <f>'Moving Avg'!F1435</f>
        <v>3.5380000000000003</v>
      </c>
      <c r="H1435" s="2">
        <f>'Moving Avg'!G1435</f>
        <v>3.521599999999999</v>
      </c>
      <c r="I1435" s="2">
        <f>'Moving Avg'!H1435</f>
        <v>3.9665500000000016</v>
      </c>
      <c r="J1435" s="17" t="str">
        <f>OBV!F1435</f>
        <v>BEARISH</v>
      </c>
      <c r="K1435" s="17" t="str">
        <f>OBV!G1435</f>
        <v>NEUTRAL</v>
      </c>
      <c r="L1435" s="17" t="str">
        <f>OBV!H1435</f>
        <v>CONFIRMED BEARISH</v>
      </c>
      <c r="M1435" s="19">
        <f t="shared" si="220"/>
        <v>25</v>
      </c>
      <c r="N1435" s="19">
        <f t="shared" si="221"/>
        <v>0</v>
      </c>
      <c r="O1435" s="19">
        <f t="shared" si="222"/>
        <v>0</v>
      </c>
      <c r="P1435" s="19">
        <f t="shared" si="223"/>
        <v>16.5</v>
      </c>
      <c r="Q1435" s="20">
        <f t="shared" si="224"/>
        <v>11.225</v>
      </c>
      <c r="R1435" s="20">
        <f t="shared" si="225"/>
        <v>9.125</v>
      </c>
      <c r="S1435" s="20">
        <f t="shared" si="226"/>
        <v>11.175000000000001</v>
      </c>
      <c r="T1435" s="20">
        <f t="shared" si="227"/>
        <v>10.375</v>
      </c>
      <c r="U1435" s="19">
        <f t="shared" si="228"/>
        <v>10.508333333333335</v>
      </c>
      <c r="V1435" s="19">
        <f t="shared" si="229"/>
        <v>10.475000000000001</v>
      </c>
    </row>
    <row r="1436" spans="1:22" ht="13.5" x14ac:dyDescent="0.25">
      <c r="A1436" s="3">
        <f>RSI!A1436</f>
        <v>44103</v>
      </c>
      <c r="B1436" s="2">
        <f>RSI!B1436</f>
        <v>3.71</v>
      </c>
      <c r="C1436" s="2">
        <f>RSI!I1436</f>
        <v>61.799188447018466</v>
      </c>
      <c r="D1436" s="2">
        <f>MACD!E1436</f>
        <v>-9.8806415975167816E-3</v>
      </c>
      <c r="E1436" s="2">
        <f>MACD!F1436</f>
        <v>-3.2249602136146971E-2</v>
      </c>
      <c r="F1436" s="2">
        <f>'Moving Avg'!D1436</f>
        <v>3.536</v>
      </c>
      <c r="G1436" s="2">
        <f>'Moving Avg'!F1436</f>
        <v>3.5484999999999993</v>
      </c>
      <c r="H1436" s="2">
        <f>'Moving Avg'!G1436</f>
        <v>3.5287999999999995</v>
      </c>
      <c r="I1436" s="2">
        <f>'Moving Avg'!H1436</f>
        <v>3.9633500000000015</v>
      </c>
      <c r="J1436" s="17" t="str">
        <f>OBV!F1436</f>
        <v>BULLISH</v>
      </c>
      <c r="K1436" s="17" t="str">
        <f>OBV!G1436</f>
        <v>STRONG</v>
      </c>
      <c r="L1436" s="17" t="str">
        <f>OBV!H1436</f>
        <v>CONFIRMED BULLISH</v>
      </c>
      <c r="M1436" s="19">
        <f t="shared" si="220"/>
        <v>25</v>
      </c>
      <c r="N1436" s="19">
        <f t="shared" si="221"/>
        <v>0</v>
      </c>
      <c r="O1436" s="19">
        <f t="shared" si="222"/>
        <v>0</v>
      </c>
      <c r="P1436" s="19">
        <f t="shared" si="223"/>
        <v>100</v>
      </c>
      <c r="Q1436" s="20">
        <f t="shared" si="224"/>
        <v>23.75</v>
      </c>
      <c r="R1436" s="20">
        <f t="shared" si="225"/>
        <v>30</v>
      </c>
      <c r="S1436" s="20">
        <f t="shared" si="226"/>
        <v>48.75</v>
      </c>
      <c r="T1436" s="20">
        <f t="shared" si="227"/>
        <v>31.25</v>
      </c>
      <c r="U1436" s="19">
        <f t="shared" si="228"/>
        <v>34.166666666666664</v>
      </c>
      <c r="V1436" s="19">
        <f t="shared" si="229"/>
        <v>33.4375</v>
      </c>
    </row>
    <row r="1437" spans="1:22" ht="13.5" x14ac:dyDescent="0.25">
      <c r="A1437" s="3">
        <f>RSI!A1437</f>
        <v>44104</v>
      </c>
      <c r="B1437" s="2">
        <f>RSI!B1437</f>
        <v>3.65</v>
      </c>
      <c r="C1437" s="2">
        <f>RSI!I1437</f>
        <v>56.812380087126549</v>
      </c>
      <c r="D1437" s="2">
        <f>MACD!E1437</f>
        <v>-7.9992627771883207E-3</v>
      </c>
      <c r="E1437" s="2">
        <f>MACD!F1437</f>
        <v>-2.7399534264355242E-2</v>
      </c>
      <c r="F1437" s="2">
        <f>'Moving Avg'!D1437</f>
        <v>3.5579999999999998</v>
      </c>
      <c r="G1437" s="2">
        <f>'Moving Avg'!F1437</f>
        <v>3.5569999999999999</v>
      </c>
      <c r="H1437" s="2">
        <f>'Moving Avg'!G1437</f>
        <v>3.5327999999999999</v>
      </c>
      <c r="I1437" s="2">
        <f>'Moving Avg'!H1437</f>
        <v>3.9594000000000018</v>
      </c>
      <c r="J1437" s="17" t="str">
        <f>OBV!F1437</f>
        <v>BULLISH</v>
      </c>
      <c r="K1437" s="17" t="str">
        <f>OBV!G1437</f>
        <v>STRONG</v>
      </c>
      <c r="L1437" s="17" t="str">
        <f>OBV!H1437</f>
        <v>CONFIRMED BULLISH</v>
      </c>
      <c r="M1437" s="19">
        <f t="shared" si="220"/>
        <v>25</v>
      </c>
      <c r="N1437" s="19">
        <f t="shared" si="221"/>
        <v>0</v>
      </c>
      <c r="O1437" s="19">
        <f t="shared" si="222"/>
        <v>0</v>
      </c>
      <c r="P1437" s="19">
        <f t="shared" si="223"/>
        <v>100</v>
      </c>
      <c r="Q1437" s="20">
        <f t="shared" si="224"/>
        <v>23.75</v>
      </c>
      <c r="R1437" s="20">
        <f t="shared" si="225"/>
        <v>30</v>
      </c>
      <c r="S1437" s="20">
        <f t="shared" si="226"/>
        <v>48.75</v>
      </c>
      <c r="T1437" s="20">
        <f t="shared" si="227"/>
        <v>31.25</v>
      </c>
      <c r="U1437" s="19">
        <f t="shared" si="228"/>
        <v>34.166666666666664</v>
      </c>
      <c r="V1437" s="19">
        <f t="shared" si="229"/>
        <v>33.4375</v>
      </c>
    </row>
    <row r="1438" spans="1:22" ht="13.5" x14ac:dyDescent="0.25">
      <c r="A1438" s="3">
        <f>RSI!A1438</f>
        <v>44105</v>
      </c>
      <c r="B1438" s="2">
        <f>RSI!B1438</f>
        <v>3.43</v>
      </c>
      <c r="C1438" s="2">
        <f>RSI!I1438</f>
        <v>43.084173958161408</v>
      </c>
      <c r="D1438" s="2">
        <f>MACD!E1438</f>
        <v>1.2369330461270422E-2</v>
      </c>
      <c r="E1438" s="2">
        <f>MACD!F1438</f>
        <v>-1.944576131923011E-2</v>
      </c>
      <c r="F1438" s="2">
        <f>'Moving Avg'!D1438</f>
        <v>3.5440000000000005</v>
      </c>
      <c r="G1438" s="2">
        <f>'Moving Avg'!F1438</f>
        <v>3.5565000000000007</v>
      </c>
      <c r="H1438" s="2">
        <f>'Moving Avg'!G1438</f>
        <v>3.5334000000000003</v>
      </c>
      <c r="I1438" s="2">
        <f>'Moving Avg'!H1438</f>
        <v>3.9543000000000017</v>
      </c>
      <c r="J1438" s="17" t="str">
        <f>OBV!F1438</f>
        <v>BULLISH</v>
      </c>
      <c r="K1438" s="17" t="str">
        <f>OBV!G1438</f>
        <v>STRONG</v>
      </c>
      <c r="L1438" s="17" t="str">
        <f>OBV!H1438</f>
        <v>BULLISH DIVERGENCE</v>
      </c>
      <c r="M1438" s="19">
        <f t="shared" si="220"/>
        <v>25</v>
      </c>
      <c r="N1438" s="19">
        <f t="shared" si="221"/>
        <v>0</v>
      </c>
      <c r="O1438" s="19">
        <f t="shared" si="222"/>
        <v>0</v>
      </c>
      <c r="P1438" s="19">
        <f t="shared" si="223"/>
        <v>83</v>
      </c>
      <c r="Q1438" s="20">
        <f t="shared" si="224"/>
        <v>21.2</v>
      </c>
      <c r="R1438" s="20">
        <f t="shared" si="225"/>
        <v>25.75</v>
      </c>
      <c r="S1438" s="20">
        <f t="shared" si="226"/>
        <v>41.1</v>
      </c>
      <c r="T1438" s="20">
        <f t="shared" si="227"/>
        <v>27</v>
      </c>
      <c r="U1438" s="19">
        <f t="shared" si="228"/>
        <v>29.350000000000005</v>
      </c>
      <c r="V1438" s="19">
        <f t="shared" si="229"/>
        <v>28.762500000000003</v>
      </c>
    </row>
    <row r="1439" spans="1:22" ht="13.5" x14ac:dyDescent="0.25">
      <c r="A1439" s="3">
        <f>RSI!A1439</f>
        <v>44106</v>
      </c>
      <c r="B1439" s="2">
        <f>RSI!B1439</f>
        <v>3.49</v>
      </c>
      <c r="C1439" s="2">
        <f>RSI!I1439</f>
        <v>46.855891702502518</v>
      </c>
      <c r="D1439" s="2">
        <f>MACD!E1439</f>
        <v>3.2061312850817814E-2</v>
      </c>
      <c r="E1439" s="2">
        <f>MACD!F1439</f>
        <v>-9.1443464852205246E-3</v>
      </c>
      <c r="F1439" s="2">
        <f>'Moving Avg'!D1439</f>
        <v>3.556</v>
      </c>
      <c r="G1439" s="2">
        <f>'Moving Avg'!F1439</f>
        <v>3.556</v>
      </c>
      <c r="H1439" s="2">
        <f>'Moving Avg'!G1439</f>
        <v>3.5343999999999998</v>
      </c>
      <c r="I1439" s="2">
        <f>'Moving Avg'!H1439</f>
        <v>3.9497500000000012</v>
      </c>
      <c r="J1439" s="17" t="str">
        <f>OBV!F1439</f>
        <v>BULLISH</v>
      </c>
      <c r="K1439" s="17" t="str">
        <f>OBV!G1439</f>
        <v>STRONG</v>
      </c>
      <c r="L1439" s="17" t="str">
        <f>OBV!H1439</f>
        <v>CONFIRMED BULLISH</v>
      </c>
      <c r="M1439" s="19">
        <f t="shared" si="220"/>
        <v>25</v>
      </c>
      <c r="N1439" s="19">
        <f t="shared" si="221"/>
        <v>0</v>
      </c>
      <c r="O1439" s="19">
        <f t="shared" si="222"/>
        <v>0</v>
      </c>
      <c r="P1439" s="19">
        <f t="shared" si="223"/>
        <v>100</v>
      </c>
      <c r="Q1439" s="20">
        <f t="shared" si="224"/>
        <v>23.75</v>
      </c>
      <c r="R1439" s="20">
        <f t="shared" si="225"/>
        <v>30</v>
      </c>
      <c r="S1439" s="20">
        <f t="shared" si="226"/>
        <v>48.75</v>
      </c>
      <c r="T1439" s="20">
        <f t="shared" si="227"/>
        <v>31.25</v>
      </c>
      <c r="U1439" s="19">
        <f t="shared" si="228"/>
        <v>34.166666666666664</v>
      </c>
      <c r="V1439" s="19">
        <f t="shared" si="229"/>
        <v>33.4375</v>
      </c>
    </row>
    <row r="1440" spans="1:22" ht="13.5" x14ac:dyDescent="0.25">
      <c r="A1440" s="3">
        <f>RSI!A1440</f>
        <v>44109</v>
      </c>
      <c r="B1440" s="2">
        <f>RSI!B1440</f>
        <v>3.54</v>
      </c>
      <c r="C1440" s="2">
        <f>RSI!I1440</f>
        <v>49.839043728724718</v>
      </c>
      <c r="D1440" s="2">
        <f>MACD!E1440</f>
        <v>4.2280828251735514E-2</v>
      </c>
      <c r="E1440" s="2">
        <f>MACD!F1440</f>
        <v>1.1406884621706827E-3</v>
      </c>
      <c r="F1440" s="2">
        <f>'Moving Avg'!D1440</f>
        <v>3.5640000000000001</v>
      </c>
      <c r="G1440" s="2">
        <f>'Moving Avg'!F1440</f>
        <v>3.5580000000000007</v>
      </c>
      <c r="H1440" s="2">
        <f>'Moving Avg'!G1440</f>
        <v>3.5343999999999998</v>
      </c>
      <c r="I1440" s="2">
        <f>'Moving Avg'!H1440</f>
        <v>3.9452500000000015</v>
      </c>
      <c r="J1440" s="17" t="str">
        <f>OBV!F1440</f>
        <v>BULLISH</v>
      </c>
      <c r="K1440" s="17" t="str">
        <f>OBV!G1440</f>
        <v>STRONG</v>
      </c>
      <c r="L1440" s="17" t="str">
        <f>OBV!H1440</f>
        <v>CONFIRMED BULLISH</v>
      </c>
      <c r="M1440" s="19">
        <f t="shared" si="220"/>
        <v>25</v>
      </c>
      <c r="N1440" s="19">
        <f t="shared" si="221"/>
        <v>0</v>
      </c>
      <c r="O1440" s="19">
        <f t="shared" si="222"/>
        <v>0</v>
      </c>
      <c r="P1440" s="19">
        <f t="shared" si="223"/>
        <v>100</v>
      </c>
      <c r="Q1440" s="20">
        <f t="shared" si="224"/>
        <v>23.75</v>
      </c>
      <c r="R1440" s="20">
        <f t="shared" si="225"/>
        <v>30</v>
      </c>
      <c r="S1440" s="20">
        <f t="shared" si="226"/>
        <v>48.75</v>
      </c>
      <c r="T1440" s="20">
        <f t="shared" si="227"/>
        <v>31.25</v>
      </c>
      <c r="U1440" s="19">
        <f t="shared" si="228"/>
        <v>34.166666666666664</v>
      </c>
      <c r="V1440" s="19">
        <f t="shared" si="229"/>
        <v>33.4375</v>
      </c>
    </row>
    <row r="1441" spans="1:22" ht="13.5" x14ac:dyDescent="0.25">
      <c r="A1441" s="3">
        <f>RSI!A1441</f>
        <v>44110</v>
      </c>
      <c r="B1441" s="2">
        <f>RSI!B1441</f>
        <v>3.53</v>
      </c>
      <c r="C1441" s="2">
        <f>RSI!I1441</f>
        <v>49.243675843443903</v>
      </c>
      <c r="D1441" s="2">
        <f>MACD!E1441</f>
        <v>3.6301464782349413E-2</v>
      </c>
      <c r="E1441" s="2">
        <f>MACD!F1441</f>
        <v>8.1728437262064291E-3</v>
      </c>
      <c r="F1441" s="2">
        <f>'Moving Avg'!D1441</f>
        <v>3.528</v>
      </c>
      <c r="G1441" s="2">
        <f>'Moving Avg'!F1441</f>
        <v>3.5609999999999999</v>
      </c>
      <c r="H1441" s="2">
        <f>'Moving Avg'!G1441</f>
        <v>3.5327999999999999</v>
      </c>
      <c r="I1441" s="2">
        <f>'Moving Avg'!H1441</f>
        <v>3.9406500000000011</v>
      </c>
      <c r="J1441" s="17" t="str">
        <f>OBV!F1441</f>
        <v>BEARISH</v>
      </c>
      <c r="K1441" s="17" t="str">
        <f>OBV!G1441</f>
        <v>WEAK</v>
      </c>
      <c r="L1441" s="17" t="str">
        <f>OBV!H1441</f>
        <v>CONFIRMED BEARISH</v>
      </c>
      <c r="M1441" s="19">
        <f t="shared" si="220"/>
        <v>25</v>
      </c>
      <c r="N1441" s="19">
        <f t="shared" si="221"/>
        <v>0</v>
      </c>
      <c r="O1441" s="19">
        <f t="shared" si="222"/>
        <v>0</v>
      </c>
      <c r="P1441" s="19">
        <f t="shared" si="223"/>
        <v>0</v>
      </c>
      <c r="Q1441" s="20">
        <f t="shared" si="224"/>
        <v>8.75</v>
      </c>
      <c r="R1441" s="20">
        <f t="shared" si="225"/>
        <v>5</v>
      </c>
      <c r="S1441" s="20">
        <f t="shared" si="226"/>
        <v>3.75</v>
      </c>
      <c r="T1441" s="20">
        <f t="shared" si="227"/>
        <v>6.25</v>
      </c>
      <c r="U1441" s="19">
        <f t="shared" si="228"/>
        <v>5.833333333333333</v>
      </c>
      <c r="V1441" s="19">
        <f t="shared" si="229"/>
        <v>5.9375</v>
      </c>
    </row>
    <row r="1442" spans="1:22" ht="13.5" x14ac:dyDescent="0.25">
      <c r="A1442" s="3">
        <f>RSI!A1442</f>
        <v>44111</v>
      </c>
      <c r="B1442" s="2">
        <f>RSI!B1442</f>
        <v>3.53</v>
      </c>
      <c r="C1442" s="2">
        <f>RSI!I1442</f>
        <v>49.243675843443896</v>
      </c>
      <c r="D1442" s="2">
        <f>MACD!E1442</f>
        <v>3.1317046511095015E-2</v>
      </c>
      <c r="E1442" s="2">
        <f>MACD!F1442</f>
        <v>1.2801684283184147E-2</v>
      </c>
      <c r="F1442" s="2">
        <f>'Moving Avg'!D1442</f>
        <v>3.504</v>
      </c>
      <c r="G1442" s="2">
        <f>'Moving Avg'!F1442</f>
        <v>3.5625000000000009</v>
      </c>
      <c r="H1442" s="2">
        <f>'Moving Avg'!G1442</f>
        <v>3.5306000000000002</v>
      </c>
      <c r="I1442" s="2">
        <f>'Moving Avg'!H1442</f>
        <v>3.9360500000000012</v>
      </c>
      <c r="J1442" s="17" t="str">
        <f>OBV!F1442</f>
        <v>BEARISH</v>
      </c>
      <c r="K1442" s="17" t="str">
        <f>OBV!G1442</f>
        <v>NEUTRAL</v>
      </c>
      <c r="L1442" s="17" t="str">
        <f>OBV!H1442</f>
        <v>CONFIRMED BEARISH</v>
      </c>
      <c r="M1442" s="19">
        <f t="shared" si="220"/>
        <v>25</v>
      </c>
      <c r="N1442" s="19">
        <f t="shared" si="221"/>
        <v>0</v>
      </c>
      <c r="O1442" s="19">
        <f t="shared" si="222"/>
        <v>0</v>
      </c>
      <c r="P1442" s="19">
        <f t="shared" si="223"/>
        <v>16.5</v>
      </c>
      <c r="Q1442" s="20">
        <f t="shared" si="224"/>
        <v>11.225</v>
      </c>
      <c r="R1442" s="20">
        <f t="shared" si="225"/>
        <v>9.125</v>
      </c>
      <c r="S1442" s="20">
        <f t="shared" si="226"/>
        <v>11.175000000000001</v>
      </c>
      <c r="T1442" s="20">
        <f t="shared" si="227"/>
        <v>10.375</v>
      </c>
      <c r="U1442" s="19">
        <f t="shared" si="228"/>
        <v>10.508333333333335</v>
      </c>
      <c r="V1442" s="19">
        <f t="shared" si="229"/>
        <v>10.475000000000001</v>
      </c>
    </row>
    <row r="1443" spans="1:22" ht="13.5" x14ac:dyDescent="0.25">
      <c r="A1443" s="3">
        <f>RSI!A1443</f>
        <v>44112</v>
      </c>
      <c r="B1443" s="2">
        <f>RSI!B1443</f>
        <v>3.53</v>
      </c>
      <c r="C1443" s="2">
        <f>RSI!I1443</f>
        <v>49.243675843443896</v>
      </c>
      <c r="D1443" s="2">
        <f>MACD!E1443</f>
        <v>2.1015100042036217E-2</v>
      </c>
      <c r="E1443" s="2">
        <f>MACD!F1443</f>
        <v>1.4444367434954562E-2</v>
      </c>
      <c r="F1443" s="2">
        <f>'Moving Avg'!D1443</f>
        <v>3.524</v>
      </c>
      <c r="G1443" s="2">
        <f>'Moving Avg'!F1443</f>
        <v>3.5619999999999998</v>
      </c>
      <c r="H1443" s="2">
        <f>'Moving Avg'!G1443</f>
        <v>3.5284000000000004</v>
      </c>
      <c r="I1443" s="2">
        <f>'Moving Avg'!H1443</f>
        <v>3.9317000000000006</v>
      </c>
      <c r="J1443" s="17" t="str">
        <f>OBV!F1443</f>
        <v>BULLISH</v>
      </c>
      <c r="K1443" s="17" t="str">
        <f>OBV!G1443</f>
        <v>NEUTRAL</v>
      </c>
      <c r="L1443" s="17" t="str">
        <f>OBV!H1443</f>
        <v>CONFIRMED BULLISH</v>
      </c>
      <c r="M1443" s="19">
        <f t="shared" si="220"/>
        <v>25</v>
      </c>
      <c r="N1443" s="19">
        <f t="shared" si="221"/>
        <v>0</v>
      </c>
      <c r="O1443" s="19">
        <f t="shared" si="222"/>
        <v>0</v>
      </c>
      <c r="P1443" s="19">
        <f t="shared" si="223"/>
        <v>83.5</v>
      </c>
      <c r="Q1443" s="20">
        <f t="shared" si="224"/>
        <v>21.274999999999999</v>
      </c>
      <c r="R1443" s="20">
        <f t="shared" si="225"/>
        <v>25.875</v>
      </c>
      <c r="S1443" s="20">
        <f t="shared" si="226"/>
        <v>41.325000000000003</v>
      </c>
      <c r="T1443" s="20">
        <f t="shared" si="227"/>
        <v>27.125</v>
      </c>
      <c r="U1443" s="19">
        <f t="shared" si="228"/>
        <v>29.491666666666664</v>
      </c>
      <c r="V1443" s="19">
        <f t="shared" si="229"/>
        <v>28.9</v>
      </c>
    </row>
    <row r="1444" spans="1:22" ht="13.5" x14ac:dyDescent="0.25">
      <c r="A1444" s="3">
        <f>RSI!A1444</f>
        <v>44113</v>
      </c>
      <c r="B1444" s="2">
        <f>RSI!B1444</f>
        <v>3.52</v>
      </c>
      <c r="C1444" s="2">
        <f>RSI!I1444</f>
        <v>48.519759480439319</v>
      </c>
      <c r="D1444" s="2">
        <f>MACD!E1444</f>
        <v>2.3339157709272307E-3</v>
      </c>
      <c r="E1444" s="2">
        <f>MACD!F1444</f>
        <v>1.2022277102149096E-2</v>
      </c>
      <c r="F1444" s="2">
        <f>'Moving Avg'!D1444</f>
        <v>3.53</v>
      </c>
      <c r="G1444" s="2">
        <f>'Moving Avg'!F1444</f>
        <v>3.5604999999999998</v>
      </c>
      <c r="H1444" s="2">
        <f>'Moving Avg'!G1444</f>
        <v>3.5268000000000006</v>
      </c>
      <c r="I1444" s="2">
        <f>'Moving Avg'!H1444</f>
        <v>3.9273000000000002</v>
      </c>
      <c r="J1444" s="17" t="str">
        <f>OBV!F1444</f>
        <v>BULLISH</v>
      </c>
      <c r="K1444" s="17" t="str">
        <f>OBV!G1444</f>
        <v>NEUTRAL</v>
      </c>
      <c r="L1444" s="17" t="str">
        <f>OBV!H1444</f>
        <v>CONFIRMED BULLISH</v>
      </c>
      <c r="M1444" s="19">
        <f t="shared" si="220"/>
        <v>25</v>
      </c>
      <c r="N1444" s="19">
        <f t="shared" si="221"/>
        <v>45</v>
      </c>
      <c r="O1444" s="19">
        <f t="shared" si="222"/>
        <v>0</v>
      </c>
      <c r="P1444" s="19">
        <f t="shared" si="223"/>
        <v>83.5</v>
      </c>
      <c r="Q1444" s="20">
        <f t="shared" si="224"/>
        <v>37.024999999999999</v>
      </c>
      <c r="R1444" s="20">
        <f t="shared" si="225"/>
        <v>34.875</v>
      </c>
      <c r="S1444" s="20">
        <f t="shared" si="226"/>
        <v>48.075000000000003</v>
      </c>
      <c r="T1444" s="20">
        <f t="shared" si="227"/>
        <v>38.375</v>
      </c>
      <c r="U1444" s="19">
        <f t="shared" si="228"/>
        <v>39.991666666666667</v>
      </c>
      <c r="V1444" s="19">
        <f t="shared" si="229"/>
        <v>39.587500000000006</v>
      </c>
    </row>
    <row r="1445" spans="1:22" ht="13.5" x14ac:dyDescent="0.25">
      <c r="A1445" s="3">
        <f>RSI!A1445</f>
        <v>44116</v>
      </c>
      <c r="B1445" s="2">
        <f>RSI!B1445</f>
        <v>3.45</v>
      </c>
      <c r="C1445" s="2">
        <f>RSI!I1445</f>
        <v>43.679202334843865</v>
      </c>
      <c r="D1445" s="2">
        <f>MACD!E1445</f>
        <v>2.5998378859171112E-3</v>
      </c>
      <c r="E1445" s="2">
        <f>MACD!F1445</f>
        <v>1.0137789258902699E-2</v>
      </c>
      <c r="F1445" s="2">
        <f>'Moving Avg'!D1445</f>
        <v>3.5119999999999996</v>
      </c>
      <c r="G1445" s="2">
        <f>'Moving Avg'!F1445</f>
        <v>3.5514999999999999</v>
      </c>
      <c r="H1445" s="2">
        <f>'Moving Avg'!G1445</f>
        <v>3.5258000000000003</v>
      </c>
      <c r="I1445" s="2">
        <f>'Moving Avg'!H1445</f>
        <v>3.9227500000000002</v>
      </c>
      <c r="J1445" s="17" t="str">
        <f>OBV!F1445</f>
        <v>BEARISH</v>
      </c>
      <c r="K1445" s="17" t="str">
        <f>OBV!G1445</f>
        <v>NEUTRAL</v>
      </c>
      <c r="L1445" s="17" t="str">
        <f>OBV!H1445</f>
        <v>CONFIRMED BEARISH</v>
      </c>
      <c r="M1445" s="19">
        <f t="shared" si="220"/>
        <v>25</v>
      </c>
      <c r="N1445" s="19">
        <f t="shared" si="221"/>
        <v>45</v>
      </c>
      <c r="O1445" s="19">
        <f t="shared" si="222"/>
        <v>0</v>
      </c>
      <c r="P1445" s="19">
        <f t="shared" si="223"/>
        <v>16.5</v>
      </c>
      <c r="Q1445" s="20">
        <f t="shared" si="224"/>
        <v>26.975000000000001</v>
      </c>
      <c r="R1445" s="20">
        <f t="shared" si="225"/>
        <v>18.125</v>
      </c>
      <c r="S1445" s="20">
        <f t="shared" si="226"/>
        <v>17.925000000000001</v>
      </c>
      <c r="T1445" s="20">
        <f t="shared" si="227"/>
        <v>21.625</v>
      </c>
      <c r="U1445" s="19">
        <f t="shared" si="228"/>
        <v>21.008333333333336</v>
      </c>
      <c r="V1445" s="19">
        <f t="shared" si="229"/>
        <v>21.162500000000001</v>
      </c>
    </row>
    <row r="1446" spans="1:22" ht="13.5" x14ac:dyDescent="0.25">
      <c r="A1446" s="3">
        <f>RSI!A1446</f>
        <v>44117</v>
      </c>
      <c r="B1446" s="2">
        <f>RSI!B1446</f>
        <v>3.45</v>
      </c>
      <c r="C1446" s="2">
        <f>RSI!I1446</f>
        <v>43.679202334843865</v>
      </c>
      <c r="D1446" s="2">
        <f>MACD!E1446</f>
        <v>3.5656046518619089E-2</v>
      </c>
      <c r="E1446" s="2">
        <f>MACD!F1446</f>
        <v>1.5241440710845978E-2</v>
      </c>
      <c r="F1446" s="2">
        <f>'Moving Avg'!D1446</f>
        <v>3.496</v>
      </c>
      <c r="G1446" s="2">
        <f>'Moving Avg'!F1446</f>
        <v>3.5430000000000006</v>
      </c>
      <c r="H1446" s="2">
        <f>'Moving Avg'!G1446</f>
        <v>3.5232000000000006</v>
      </c>
      <c r="I1446" s="2">
        <f>'Moving Avg'!H1446</f>
        <v>3.9177500000000003</v>
      </c>
      <c r="J1446" s="17" t="str">
        <f>OBV!F1446</f>
        <v>BEARISH</v>
      </c>
      <c r="K1446" s="17" t="str">
        <f>OBV!G1446</f>
        <v>NEUTRAL</v>
      </c>
      <c r="L1446" s="17" t="str">
        <f>OBV!H1446</f>
        <v>CONFIRMED BEARISH</v>
      </c>
      <c r="M1446" s="19">
        <f t="shared" si="220"/>
        <v>25</v>
      </c>
      <c r="N1446" s="19">
        <f t="shared" si="221"/>
        <v>0</v>
      </c>
      <c r="O1446" s="19">
        <f t="shared" si="222"/>
        <v>0</v>
      </c>
      <c r="P1446" s="19">
        <f t="shared" si="223"/>
        <v>16.5</v>
      </c>
      <c r="Q1446" s="20">
        <f t="shared" si="224"/>
        <v>11.225</v>
      </c>
      <c r="R1446" s="20">
        <f t="shared" si="225"/>
        <v>9.125</v>
      </c>
      <c r="S1446" s="20">
        <f t="shared" si="226"/>
        <v>11.175000000000001</v>
      </c>
      <c r="T1446" s="20">
        <f t="shared" si="227"/>
        <v>10.375</v>
      </c>
      <c r="U1446" s="19">
        <f t="shared" si="228"/>
        <v>10.508333333333335</v>
      </c>
      <c r="V1446" s="19">
        <f t="shared" si="229"/>
        <v>10.475000000000001</v>
      </c>
    </row>
    <row r="1447" spans="1:22" ht="13.5" x14ac:dyDescent="0.25">
      <c r="A1447" s="3">
        <f>RSI!A1447</f>
        <v>44118</v>
      </c>
      <c r="B1447" s="2">
        <f>RSI!B1447</f>
        <v>3.4</v>
      </c>
      <c r="C1447" s="2">
        <f>RSI!I1447</f>
        <v>40.344887872701698</v>
      </c>
      <c r="D1447" s="2">
        <f>MACD!E1447</f>
        <v>5.8584346199298309E-2</v>
      </c>
      <c r="E1447" s="2">
        <f>MACD!F1447</f>
        <v>2.3910021808536446E-2</v>
      </c>
      <c r="F1447" s="2">
        <f>'Moving Avg'!D1447</f>
        <v>3.4699999999999998</v>
      </c>
      <c r="G1447" s="2">
        <f>'Moving Avg'!F1447</f>
        <v>3.5330000000000004</v>
      </c>
      <c r="H1447" s="2">
        <f>'Moving Avg'!G1447</f>
        <v>3.5196000000000005</v>
      </c>
      <c r="I1447" s="2">
        <f>'Moving Avg'!H1447</f>
        <v>3.9123500000000009</v>
      </c>
      <c r="J1447" s="17" t="str">
        <f>OBV!F1447</f>
        <v>BEARISH</v>
      </c>
      <c r="K1447" s="17" t="str">
        <f>OBV!G1447</f>
        <v>NEUTRAL</v>
      </c>
      <c r="L1447" s="17" t="str">
        <f>OBV!H1447</f>
        <v>CONFIRMED BEARISH</v>
      </c>
      <c r="M1447" s="19">
        <f t="shared" si="220"/>
        <v>25</v>
      </c>
      <c r="N1447" s="19">
        <f t="shared" si="221"/>
        <v>0</v>
      </c>
      <c r="O1447" s="19">
        <f t="shared" si="222"/>
        <v>0</v>
      </c>
      <c r="P1447" s="19">
        <f t="shared" si="223"/>
        <v>16.5</v>
      </c>
      <c r="Q1447" s="20">
        <f t="shared" si="224"/>
        <v>11.225</v>
      </c>
      <c r="R1447" s="20">
        <f t="shared" si="225"/>
        <v>9.125</v>
      </c>
      <c r="S1447" s="20">
        <f t="shared" si="226"/>
        <v>11.175000000000001</v>
      </c>
      <c r="T1447" s="20">
        <f t="shared" si="227"/>
        <v>10.375</v>
      </c>
      <c r="U1447" s="19">
        <f t="shared" si="228"/>
        <v>10.508333333333335</v>
      </c>
      <c r="V1447" s="19">
        <f t="shared" si="229"/>
        <v>10.475000000000001</v>
      </c>
    </row>
    <row r="1448" spans="1:22" ht="13.5" x14ac:dyDescent="0.25">
      <c r="A1448" s="3">
        <f>RSI!A1448</f>
        <v>44120</v>
      </c>
      <c r="B1448" s="2">
        <f>RSI!B1448</f>
        <v>3.4</v>
      </c>
      <c r="C1448" s="2">
        <f>RSI!I1448</f>
        <v>40.344887872701698</v>
      </c>
      <c r="D1448" s="2">
        <f>MACD!E1448</f>
        <v>4.4883334881320458E-2</v>
      </c>
      <c r="E1448" s="2">
        <f>MACD!F1448</f>
        <v>2.8104684423093249E-2</v>
      </c>
      <c r="F1448" s="2">
        <f>'Moving Avg'!D1448</f>
        <v>3.4440000000000004</v>
      </c>
      <c r="G1448" s="2">
        <f>'Moving Avg'!F1448</f>
        <v>3.5220000000000011</v>
      </c>
      <c r="H1448" s="2">
        <f>'Moving Avg'!G1448</f>
        <v>3.5160000000000009</v>
      </c>
      <c r="I1448" s="2">
        <f>'Moving Avg'!H1448</f>
        <v>3.9068500000000004</v>
      </c>
      <c r="J1448" s="17" t="str">
        <f>OBV!F1448</f>
        <v>BEARISH</v>
      </c>
      <c r="K1448" s="17" t="str">
        <f>OBV!G1448</f>
        <v>NEUTRAL</v>
      </c>
      <c r="L1448" s="17" t="str">
        <f>OBV!H1448</f>
        <v>CONFIRMED BEARISH</v>
      </c>
      <c r="M1448" s="19">
        <f t="shared" si="220"/>
        <v>25</v>
      </c>
      <c r="N1448" s="19">
        <f t="shared" si="221"/>
        <v>0</v>
      </c>
      <c r="O1448" s="19">
        <f t="shared" si="222"/>
        <v>0</v>
      </c>
      <c r="P1448" s="19">
        <f t="shared" si="223"/>
        <v>16.5</v>
      </c>
      <c r="Q1448" s="20">
        <f t="shared" si="224"/>
        <v>11.225</v>
      </c>
      <c r="R1448" s="20">
        <f t="shared" si="225"/>
        <v>9.125</v>
      </c>
      <c r="S1448" s="20">
        <f t="shared" si="226"/>
        <v>11.175000000000001</v>
      </c>
      <c r="T1448" s="20">
        <f t="shared" si="227"/>
        <v>10.375</v>
      </c>
      <c r="U1448" s="19">
        <f t="shared" si="228"/>
        <v>10.508333333333335</v>
      </c>
      <c r="V1448" s="19">
        <f t="shared" si="229"/>
        <v>10.475000000000001</v>
      </c>
    </row>
    <row r="1449" spans="1:22" ht="13.5" x14ac:dyDescent="0.25">
      <c r="A1449" s="3">
        <f>RSI!A1449</f>
        <v>44123</v>
      </c>
      <c r="B1449" s="2">
        <f>RSI!B1449</f>
        <v>3.4</v>
      </c>
      <c r="C1449" s="2">
        <f>RSI!I1449</f>
        <v>40.344887872701698</v>
      </c>
      <c r="D1449" s="2">
        <f>MACD!E1449</f>
        <v>4.3210082881408152E-2</v>
      </c>
      <c r="E1449" s="2">
        <f>MACD!F1449</f>
        <v>3.1125764114756233E-2</v>
      </c>
      <c r="F1449" s="2">
        <f>'Moving Avg'!D1449</f>
        <v>3.4200000000000004</v>
      </c>
      <c r="G1449" s="2">
        <f>'Moving Avg'!F1449</f>
        <v>3.5090000000000012</v>
      </c>
      <c r="H1449" s="2">
        <f>'Moving Avg'!G1449</f>
        <v>3.5144000000000006</v>
      </c>
      <c r="I1449" s="2">
        <f>'Moving Avg'!H1449</f>
        <v>3.9009500000000004</v>
      </c>
      <c r="J1449" s="17" t="str">
        <f>OBV!F1449</f>
        <v>BEARISH</v>
      </c>
      <c r="K1449" s="17" t="str">
        <f>OBV!G1449</f>
        <v>NEUTRAL</v>
      </c>
      <c r="L1449" s="17" t="str">
        <f>OBV!H1449</f>
        <v>CONFIRMED BEARISH</v>
      </c>
      <c r="M1449" s="19">
        <f t="shared" si="220"/>
        <v>25</v>
      </c>
      <c r="N1449" s="19">
        <f t="shared" si="221"/>
        <v>0</v>
      </c>
      <c r="O1449" s="19">
        <f t="shared" si="222"/>
        <v>0</v>
      </c>
      <c r="P1449" s="19">
        <f t="shared" si="223"/>
        <v>16.5</v>
      </c>
      <c r="Q1449" s="20">
        <f t="shared" si="224"/>
        <v>11.225</v>
      </c>
      <c r="R1449" s="20">
        <f t="shared" si="225"/>
        <v>9.125</v>
      </c>
      <c r="S1449" s="20">
        <f t="shared" si="226"/>
        <v>11.175000000000001</v>
      </c>
      <c r="T1449" s="20">
        <f t="shared" si="227"/>
        <v>10.375</v>
      </c>
      <c r="U1449" s="19">
        <f t="shared" si="228"/>
        <v>10.508333333333335</v>
      </c>
      <c r="V1449" s="19">
        <f t="shared" si="229"/>
        <v>10.475000000000001</v>
      </c>
    </row>
    <row r="1450" spans="1:22" ht="13.5" x14ac:dyDescent="0.25">
      <c r="A1450" s="3">
        <f>RSI!A1450</f>
        <v>44124</v>
      </c>
      <c r="B1450" s="2">
        <f>RSI!B1450</f>
        <v>3.4</v>
      </c>
      <c r="C1450" s="2">
        <f>RSI!I1450</f>
        <v>40.34488787270169</v>
      </c>
      <c r="D1450" s="2">
        <f>MACD!E1450</f>
        <v>5.0124656580833982E-2</v>
      </c>
      <c r="E1450" s="2">
        <f>MACD!F1450</f>
        <v>3.4925542607971781E-2</v>
      </c>
      <c r="F1450" s="2">
        <f>'Moving Avg'!D1450</f>
        <v>3.41</v>
      </c>
      <c r="G1450" s="2">
        <f>'Moving Avg'!F1450</f>
        <v>3.4970000000000008</v>
      </c>
      <c r="H1450" s="2">
        <f>'Moving Avg'!G1450</f>
        <v>3.5128000000000008</v>
      </c>
      <c r="I1450" s="2">
        <f>'Moving Avg'!H1450</f>
        <v>3.8944999999999999</v>
      </c>
      <c r="J1450" s="17" t="str">
        <f>OBV!F1450</f>
        <v>BEARISH</v>
      </c>
      <c r="K1450" s="17" t="str">
        <f>OBV!G1450</f>
        <v>NEUTRAL</v>
      </c>
      <c r="L1450" s="17" t="str">
        <f>OBV!H1450</f>
        <v>CONFIRMED BEARISH</v>
      </c>
      <c r="M1450" s="19">
        <f t="shared" si="220"/>
        <v>25</v>
      </c>
      <c r="N1450" s="19">
        <f t="shared" si="221"/>
        <v>0</v>
      </c>
      <c r="O1450" s="19">
        <f t="shared" si="222"/>
        <v>0</v>
      </c>
      <c r="P1450" s="19">
        <f t="shared" si="223"/>
        <v>16.5</v>
      </c>
      <c r="Q1450" s="20">
        <f t="shared" si="224"/>
        <v>11.225</v>
      </c>
      <c r="R1450" s="20">
        <f t="shared" si="225"/>
        <v>9.125</v>
      </c>
      <c r="S1450" s="20">
        <f t="shared" si="226"/>
        <v>11.175000000000001</v>
      </c>
      <c r="T1450" s="20">
        <f t="shared" si="227"/>
        <v>10.375</v>
      </c>
      <c r="U1450" s="19">
        <f t="shared" si="228"/>
        <v>10.508333333333335</v>
      </c>
      <c r="V1450" s="19">
        <f t="shared" si="229"/>
        <v>10.475000000000001</v>
      </c>
    </row>
    <row r="1451" spans="1:22" ht="13.5" x14ac:dyDescent="0.25">
      <c r="A1451" s="3">
        <f>RSI!A1451</f>
        <v>44125</v>
      </c>
      <c r="B1451" s="2">
        <f>RSI!B1451</f>
        <v>3.37</v>
      </c>
      <c r="C1451" s="2">
        <f>RSI!I1451</f>
        <v>38.003641823285292</v>
      </c>
      <c r="D1451" s="2">
        <f>MACD!E1451</f>
        <v>5.7250038748978493E-2</v>
      </c>
      <c r="E1451" s="2">
        <f>MACD!F1451</f>
        <v>3.9390441836173129E-2</v>
      </c>
      <c r="F1451" s="2">
        <f>'Moving Avg'!D1451</f>
        <v>3.3939999999999997</v>
      </c>
      <c r="G1451" s="2">
        <f>'Moving Avg'!F1451</f>
        <v>3.4885000000000006</v>
      </c>
      <c r="H1451" s="2">
        <f>'Moving Avg'!G1451</f>
        <v>3.5102000000000011</v>
      </c>
      <c r="I1451" s="2">
        <f>'Moving Avg'!H1451</f>
        <v>3.88795</v>
      </c>
      <c r="J1451" s="17" t="str">
        <f>OBV!F1451</f>
        <v>BEARISH</v>
      </c>
      <c r="K1451" s="17" t="str">
        <f>OBV!G1451</f>
        <v>NEUTRAL</v>
      </c>
      <c r="L1451" s="17" t="str">
        <f>OBV!H1451</f>
        <v>CONFIRMED BEARISH</v>
      </c>
      <c r="M1451" s="19">
        <f t="shared" si="220"/>
        <v>25</v>
      </c>
      <c r="N1451" s="19">
        <f t="shared" si="221"/>
        <v>0</v>
      </c>
      <c r="O1451" s="19">
        <f t="shared" si="222"/>
        <v>0</v>
      </c>
      <c r="P1451" s="19">
        <f t="shared" si="223"/>
        <v>16.5</v>
      </c>
      <c r="Q1451" s="20">
        <f t="shared" si="224"/>
        <v>11.225</v>
      </c>
      <c r="R1451" s="20">
        <f t="shared" si="225"/>
        <v>9.125</v>
      </c>
      <c r="S1451" s="20">
        <f t="shared" si="226"/>
        <v>11.175000000000001</v>
      </c>
      <c r="T1451" s="20">
        <f t="shared" si="227"/>
        <v>10.375</v>
      </c>
      <c r="U1451" s="19">
        <f t="shared" si="228"/>
        <v>10.508333333333335</v>
      </c>
      <c r="V1451" s="19">
        <f t="shared" si="229"/>
        <v>10.475000000000001</v>
      </c>
    </row>
    <row r="1452" spans="1:22" ht="13.5" x14ac:dyDescent="0.25">
      <c r="A1452" s="3">
        <f>RSI!A1452</f>
        <v>44126</v>
      </c>
      <c r="B1452" s="2">
        <f>RSI!B1452</f>
        <v>3.36</v>
      </c>
      <c r="C1452" s="2">
        <f>RSI!I1452</f>
        <v>37.228121652845623</v>
      </c>
      <c r="D1452" s="2">
        <f>MACD!E1452</f>
        <v>6.4744283595826957E-2</v>
      </c>
      <c r="E1452" s="2">
        <f>MACD!F1452</f>
        <v>4.4461210188103895E-2</v>
      </c>
      <c r="F1452" s="2">
        <f>'Moving Avg'!D1452</f>
        <v>3.3860000000000001</v>
      </c>
      <c r="G1452" s="2">
        <f>'Moving Avg'!F1452</f>
        <v>3.4795000000000003</v>
      </c>
      <c r="H1452" s="2">
        <f>'Moving Avg'!G1452</f>
        <v>3.5064000000000011</v>
      </c>
      <c r="I1452" s="2">
        <f>'Moving Avg'!H1452</f>
        <v>3.8815500000000007</v>
      </c>
      <c r="J1452" s="17" t="str">
        <f>OBV!F1452</f>
        <v>BEARISH</v>
      </c>
      <c r="K1452" s="17" t="str">
        <f>OBV!G1452</f>
        <v>NEUTRAL</v>
      </c>
      <c r="L1452" s="17" t="str">
        <f>OBV!H1452</f>
        <v>CONFIRMED BEARISH</v>
      </c>
      <c r="M1452" s="19">
        <f t="shared" si="220"/>
        <v>25</v>
      </c>
      <c r="N1452" s="19">
        <f t="shared" si="221"/>
        <v>0</v>
      </c>
      <c r="O1452" s="19">
        <f t="shared" si="222"/>
        <v>0</v>
      </c>
      <c r="P1452" s="19">
        <f t="shared" si="223"/>
        <v>16.5</v>
      </c>
      <c r="Q1452" s="20">
        <f t="shared" si="224"/>
        <v>11.225</v>
      </c>
      <c r="R1452" s="20">
        <f t="shared" si="225"/>
        <v>9.125</v>
      </c>
      <c r="S1452" s="20">
        <f t="shared" si="226"/>
        <v>11.175000000000001</v>
      </c>
      <c r="T1452" s="20">
        <f t="shared" si="227"/>
        <v>10.375</v>
      </c>
      <c r="U1452" s="19">
        <f t="shared" si="228"/>
        <v>10.508333333333335</v>
      </c>
      <c r="V1452" s="19">
        <f t="shared" si="229"/>
        <v>10.475000000000001</v>
      </c>
    </row>
    <row r="1453" spans="1:22" ht="13.5" x14ac:dyDescent="0.25">
      <c r="A1453" s="3">
        <f>RSI!A1453</f>
        <v>44127</v>
      </c>
      <c r="B1453" s="2">
        <f>RSI!B1453</f>
        <v>3.4</v>
      </c>
      <c r="C1453" s="2">
        <f>RSI!I1453</f>
        <v>42.300209776121065</v>
      </c>
      <c r="D1453" s="2">
        <f>MACD!E1453</f>
        <v>6.8852375329444993E-2</v>
      </c>
      <c r="E1453" s="2">
        <f>MACD!F1453</f>
        <v>4.9339443216372118E-2</v>
      </c>
      <c r="F1453" s="2">
        <f>'Moving Avg'!D1453</f>
        <v>3.3860000000000001</v>
      </c>
      <c r="G1453" s="2">
        <f>'Moving Avg'!F1453</f>
        <v>3.4745000000000004</v>
      </c>
      <c r="H1453" s="2">
        <f>'Moving Avg'!G1453</f>
        <v>3.5054000000000012</v>
      </c>
      <c r="I1453" s="2">
        <f>'Moving Avg'!H1453</f>
        <v>3.8760000000000008</v>
      </c>
      <c r="J1453" s="17" t="str">
        <f>OBV!F1453</f>
        <v>BULLISH</v>
      </c>
      <c r="K1453" s="17" t="str">
        <f>OBV!G1453</f>
        <v>NEUTRAL</v>
      </c>
      <c r="L1453" s="17" t="str">
        <f>OBV!H1453</f>
        <v>NEUTRAL</v>
      </c>
      <c r="M1453" s="19">
        <f t="shared" si="220"/>
        <v>25</v>
      </c>
      <c r="N1453" s="19">
        <f t="shared" si="221"/>
        <v>0</v>
      </c>
      <c r="O1453" s="19">
        <f t="shared" si="222"/>
        <v>0</v>
      </c>
      <c r="P1453" s="19">
        <f t="shared" si="223"/>
        <v>49.5</v>
      </c>
      <c r="Q1453" s="20">
        <f t="shared" si="224"/>
        <v>16.175000000000001</v>
      </c>
      <c r="R1453" s="20">
        <f t="shared" si="225"/>
        <v>17.375</v>
      </c>
      <c r="S1453" s="20">
        <f t="shared" si="226"/>
        <v>26.025000000000002</v>
      </c>
      <c r="T1453" s="20">
        <f t="shared" si="227"/>
        <v>18.625</v>
      </c>
      <c r="U1453" s="19">
        <f t="shared" si="228"/>
        <v>19.858333333333334</v>
      </c>
      <c r="V1453" s="19">
        <f t="shared" si="229"/>
        <v>19.55</v>
      </c>
    </row>
    <row r="1454" spans="1:22" ht="13.5" x14ac:dyDescent="0.25">
      <c r="A1454" s="3">
        <f>RSI!A1454</f>
        <v>44130</v>
      </c>
      <c r="B1454" s="2">
        <f>RSI!B1454</f>
        <v>3.4</v>
      </c>
      <c r="C1454" s="2">
        <f>RSI!I1454</f>
        <v>42.300209776121058</v>
      </c>
      <c r="D1454" s="2">
        <f>MACD!E1454</f>
        <v>7.1229343208154994E-2</v>
      </c>
      <c r="E1454" s="2">
        <f>MACD!F1454</f>
        <v>5.37174232147287E-2</v>
      </c>
      <c r="F1454" s="2">
        <f>'Moving Avg'!D1454</f>
        <v>3.3860000000000001</v>
      </c>
      <c r="G1454" s="2">
        <f>'Moving Avg'!F1454</f>
        <v>3.4730000000000003</v>
      </c>
      <c r="H1454" s="2">
        <f>'Moving Avg'!G1454</f>
        <v>3.503400000000001</v>
      </c>
      <c r="I1454" s="2">
        <f>'Moving Avg'!H1454</f>
        <v>3.8706000000000014</v>
      </c>
      <c r="J1454" s="17" t="str">
        <f>OBV!F1454</f>
        <v>BULLISH</v>
      </c>
      <c r="K1454" s="17" t="str">
        <f>OBV!G1454</f>
        <v>NEUTRAL</v>
      </c>
      <c r="L1454" s="17" t="str">
        <f>OBV!H1454</f>
        <v>NEUTRAL</v>
      </c>
      <c r="M1454" s="19">
        <f t="shared" si="220"/>
        <v>25</v>
      </c>
      <c r="N1454" s="19">
        <f t="shared" si="221"/>
        <v>0</v>
      </c>
      <c r="O1454" s="19">
        <f t="shared" si="222"/>
        <v>0</v>
      </c>
      <c r="P1454" s="19">
        <f t="shared" si="223"/>
        <v>49.5</v>
      </c>
      <c r="Q1454" s="20">
        <f t="shared" si="224"/>
        <v>16.175000000000001</v>
      </c>
      <c r="R1454" s="20">
        <f t="shared" si="225"/>
        <v>17.375</v>
      </c>
      <c r="S1454" s="20">
        <f t="shared" si="226"/>
        <v>26.025000000000002</v>
      </c>
      <c r="T1454" s="20">
        <f t="shared" si="227"/>
        <v>18.625</v>
      </c>
      <c r="U1454" s="19">
        <f t="shared" si="228"/>
        <v>19.858333333333334</v>
      </c>
      <c r="V1454" s="19">
        <f t="shared" si="229"/>
        <v>19.55</v>
      </c>
    </row>
    <row r="1455" spans="1:22" ht="13.5" x14ac:dyDescent="0.25">
      <c r="A1455" s="3">
        <f>RSI!A1455</f>
        <v>44131</v>
      </c>
      <c r="B1455" s="2">
        <f>RSI!B1455</f>
        <v>3.38</v>
      </c>
      <c r="C1455" s="2">
        <f>RSI!I1455</f>
        <v>40.40692126918799</v>
      </c>
      <c r="D1455" s="2">
        <f>MACD!E1455</f>
        <v>6.4359681652065515E-2</v>
      </c>
      <c r="E1455" s="2">
        <f>MACD!F1455</f>
        <v>5.5845874902196072E-2</v>
      </c>
      <c r="F1455" s="2">
        <f>'Moving Avg'!D1455</f>
        <v>3.3820000000000001</v>
      </c>
      <c r="G1455" s="2">
        <f>'Moving Avg'!F1455</f>
        <v>3.4669999999999996</v>
      </c>
      <c r="H1455" s="2">
        <f>'Moving Avg'!G1455</f>
        <v>3.5010000000000008</v>
      </c>
      <c r="I1455" s="2">
        <f>'Moving Avg'!H1455</f>
        <v>3.8657500000000016</v>
      </c>
      <c r="J1455" s="17" t="str">
        <f>OBV!F1455</f>
        <v>BULLISH</v>
      </c>
      <c r="K1455" s="17" t="str">
        <f>OBV!G1455</f>
        <v>NEUTRAL</v>
      </c>
      <c r="L1455" s="17" t="str">
        <f>OBV!H1455</f>
        <v>BULLISH DIVERGENCE</v>
      </c>
      <c r="M1455" s="19">
        <f t="shared" si="220"/>
        <v>25</v>
      </c>
      <c r="N1455" s="19">
        <f t="shared" si="221"/>
        <v>0</v>
      </c>
      <c r="O1455" s="19">
        <f t="shared" si="222"/>
        <v>0</v>
      </c>
      <c r="P1455" s="19">
        <f t="shared" si="223"/>
        <v>66.5</v>
      </c>
      <c r="Q1455" s="20">
        <f t="shared" si="224"/>
        <v>18.725000000000001</v>
      </c>
      <c r="R1455" s="20">
        <f t="shared" si="225"/>
        <v>21.625</v>
      </c>
      <c r="S1455" s="20">
        <f t="shared" si="226"/>
        <v>33.674999999999997</v>
      </c>
      <c r="T1455" s="20">
        <f t="shared" si="227"/>
        <v>22.875</v>
      </c>
      <c r="U1455" s="19">
        <f t="shared" si="228"/>
        <v>24.675000000000001</v>
      </c>
      <c r="V1455" s="19">
        <f t="shared" si="229"/>
        <v>24.225000000000001</v>
      </c>
    </row>
    <row r="1456" spans="1:22" ht="13.5" x14ac:dyDescent="0.25">
      <c r="A1456" s="3">
        <f>RSI!A1456</f>
        <v>44132</v>
      </c>
      <c r="B1456" s="2">
        <f>RSI!B1456</f>
        <v>3.4</v>
      </c>
      <c r="C1456" s="2">
        <f>RSI!I1456</f>
        <v>43.14729679332045</v>
      </c>
      <c r="D1456" s="2">
        <f>MACD!E1456</f>
        <v>5.7560263832883596E-2</v>
      </c>
      <c r="E1456" s="2">
        <f>MACD!F1456</f>
        <v>5.6188752688333579E-2</v>
      </c>
      <c r="F1456" s="2">
        <f>'Moving Avg'!D1456</f>
        <v>3.3879999999999995</v>
      </c>
      <c r="G1456" s="2">
        <f>'Moving Avg'!F1456</f>
        <v>3.4515000000000002</v>
      </c>
      <c r="H1456" s="2">
        <f>'Moving Avg'!G1456</f>
        <v>3.499000000000001</v>
      </c>
      <c r="I1456" s="2">
        <f>'Moving Avg'!H1456</f>
        <v>3.8613000000000013</v>
      </c>
      <c r="J1456" s="17" t="str">
        <f>OBV!F1456</f>
        <v>BULLISH</v>
      </c>
      <c r="K1456" s="17" t="str">
        <f>OBV!G1456</f>
        <v>NEUTRAL</v>
      </c>
      <c r="L1456" s="17" t="str">
        <f>OBV!H1456</f>
        <v>CONFIRMED BULLISH</v>
      </c>
      <c r="M1456" s="19">
        <f t="shared" si="220"/>
        <v>25</v>
      </c>
      <c r="N1456" s="19">
        <f t="shared" si="221"/>
        <v>0</v>
      </c>
      <c r="O1456" s="19">
        <f t="shared" si="222"/>
        <v>0</v>
      </c>
      <c r="P1456" s="19">
        <f t="shared" si="223"/>
        <v>83.5</v>
      </c>
      <c r="Q1456" s="20">
        <f t="shared" si="224"/>
        <v>21.274999999999999</v>
      </c>
      <c r="R1456" s="20">
        <f t="shared" si="225"/>
        <v>25.875</v>
      </c>
      <c r="S1456" s="20">
        <f t="shared" si="226"/>
        <v>41.325000000000003</v>
      </c>
      <c r="T1456" s="20">
        <f t="shared" si="227"/>
        <v>27.125</v>
      </c>
      <c r="U1456" s="19">
        <f t="shared" si="228"/>
        <v>29.491666666666664</v>
      </c>
      <c r="V1456" s="19">
        <f t="shared" si="229"/>
        <v>28.9</v>
      </c>
    </row>
    <row r="1457" spans="1:22" ht="13.5" x14ac:dyDescent="0.25">
      <c r="A1457" s="3">
        <f>RSI!A1457</f>
        <v>44134</v>
      </c>
      <c r="B1457" s="2">
        <f>RSI!B1457</f>
        <v>3.38</v>
      </c>
      <c r="C1457" s="2">
        <f>RSI!I1457</f>
        <v>41.11137566286672</v>
      </c>
      <c r="D1457" s="2">
        <f>MACD!E1457</f>
        <v>4.5936101566198317E-2</v>
      </c>
      <c r="E1457" s="2">
        <f>MACD!F1457</f>
        <v>5.4138222463906531E-2</v>
      </c>
      <c r="F1457" s="2">
        <f>'Moving Avg'!D1457</f>
        <v>3.3920000000000003</v>
      </c>
      <c r="G1457" s="2">
        <f>'Moving Avg'!F1457</f>
        <v>3.4379999999999997</v>
      </c>
      <c r="H1457" s="2">
        <f>'Moving Avg'!G1457</f>
        <v>3.4956000000000014</v>
      </c>
      <c r="I1457" s="2">
        <f>'Moving Avg'!H1457</f>
        <v>3.856850000000001</v>
      </c>
      <c r="J1457" s="17" t="str">
        <f>OBV!F1457</f>
        <v>BULLISH</v>
      </c>
      <c r="K1457" s="17" t="str">
        <f>OBV!G1457</f>
        <v>NEUTRAL</v>
      </c>
      <c r="L1457" s="17" t="str">
        <f>OBV!H1457</f>
        <v>CONFIRMED BULLISH</v>
      </c>
      <c r="M1457" s="19">
        <f t="shared" si="220"/>
        <v>25</v>
      </c>
      <c r="N1457" s="19">
        <f t="shared" si="221"/>
        <v>45</v>
      </c>
      <c r="O1457" s="19">
        <f t="shared" si="222"/>
        <v>0</v>
      </c>
      <c r="P1457" s="19">
        <f t="shared" si="223"/>
        <v>83.5</v>
      </c>
      <c r="Q1457" s="20">
        <f t="shared" si="224"/>
        <v>37.024999999999999</v>
      </c>
      <c r="R1457" s="20">
        <f t="shared" si="225"/>
        <v>34.875</v>
      </c>
      <c r="S1457" s="20">
        <f t="shared" si="226"/>
        <v>48.075000000000003</v>
      </c>
      <c r="T1457" s="20">
        <f t="shared" si="227"/>
        <v>38.375</v>
      </c>
      <c r="U1457" s="19">
        <f t="shared" si="228"/>
        <v>39.991666666666667</v>
      </c>
      <c r="V1457" s="19">
        <f t="shared" si="229"/>
        <v>39.587500000000006</v>
      </c>
    </row>
    <row r="1458" spans="1:22" ht="13.5" x14ac:dyDescent="0.25">
      <c r="A1458" s="3">
        <f>RSI!A1458</f>
        <v>44137</v>
      </c>
      <c r="B1458" s="2">
        <f>RSI!B1458</f>
        <v>3.37</v>
      </c>
      <c r="C1458" s="2">
        <f>RSI!I1458</f>
        <v>40.09271962798455</v>
      </c>
      <c r="D1458" s="2">
        <f>MACD!E1458</f>
        <v>3.7274024558782148E-2</v>
      </c>
      <c r="E1458" s="2">
        <f>MACD!F1458</f>
        <v>5.0765382882881654E-2</v>
      </c>
      <c r="F1458" s="2">
        <f>'Moving Avg'!D1458</f>
        <v>3.3860000000000001</v>
      </c>
      <c r="G1458" s="2">
        <f>'Moving Avg'!F1458</f>
        <v>3.4349999999999996</v>
      </c>
      <c r="H1458" s="2">
        <f>'Moving Avg'!G1458</f>
        <v>3.4936000000000011</v>
      </c>
      <c r="I1458" s="2">
        <f>'Moving Avg'!H1458</f>
        <v>3.8527000000000009</v>
      </c>
      <c r="J1458" s="17" t="str">
        <f>OBV!F1458</f>
        <v>BEARISH</v>
      </c>
      <c r="K1458" s="17" t="str">
        <f>OBV!G1458</f>
        <v>NEUTRAL</v>
      </c>
      <c r="L1458" s="17" t="str">
        <f>OBV!H1458</f>
        <v>CONFIRMED BEARISH</v>
      </c>
      <c r="M1458" s="19">
        <f t="shared" si="220"/>
        <v>25</v>
      </c>
      <c r="N1458" s="19">
        <f t="shared" si="221"/>
        <v>45</v>
      </c>
      <c r="O1458" s="19">
        <f t="shared" si="222"/>
        <v>0</v>
      </c>
      <c r="P1458" s="19">
        <f t="shared" si="223"/>
        <v>16.5</v>
      </c>
      <c r="Q1458" s="20">
        <f t="shared" si="224"/>
        <v>26.975000000000001</v>
      </c>
      <c r="R1458" s="20">
        <f t="shared" si="225"/>
        <v>18.125</v>
      </c>
      <c r="S1458" s="20">
        <f t="shared" si="226"/>
        <v>17.925000000000001</v>
      </c>
      <c r="T1458" s="20">
        <f t="shared" si="227"/>
        <v>21.625</v>
      </c>
      <c r="U1458" s="19">
        <f t="shared" si="228"/>
        <v>21.008333333333336</v>
      </c>
      <c r="V1458" s="19">
        <f t="shared" si="229"/>
        <v>21.162500000000001</v>
      </c>
    </row>
    <row r="1459" spans="1:22" ht="13.5" x14ac:dyDescent="0.25">
      <c r="A1459" s="3">
        <f>RSI!A1459</f>
        <v>44138</v>
      </c>
      <c r="B1459" s="2">
        <f>RSI!B1459</f>
        <v>3.36</v>
      </c>
      <c r="C1459" s="2">
        <f>RSI!I1459</f>
        <v>39.050692614965769</v>
      </c>
      <c r="D1459" s="2">
        <f>MACD!E1459</f>
        <v>3.1145342862842984E-2</v>
      </c>
      <c r="E1459" s="2">
        <f>MACD!F1459</f>
        <v>4.6841374878873923E-2</v>
      </c>
      <c r="F1459" s="2">
        <f>'Moving Avg'!D1459</f>
        <v>3.3780000000000001</v>
      </c>
      <c r="G1459" s="2">
        <f>'Moving Avg'!F1459</f>
        <v>3.4284999999999997</v>
      </c>
      <c r="H1459" s="2">
        <f>'Moving Avg'!G1459</f>
        <v>3.4920000000000018</v>
      </c>
      <c r="I1459" s="2">
        <f>'Moving Avg'!H1459</f>
        <v>3.8485000000000009</v>
      </c>
      <c r="J1459" s="17" t="str">
        <f>OBV!F1459</f>
        <v>BEARISH</v>
      </c>
      <c r="K1459" s="17" t="str">
        <f>OBV!G1459</f>
        <v>NEUTRAL</v>
      </c>
      <c r="L1459" s="17" t="str">
        <f>OBV!H1459</f>
        <v>CONFIRMED BEARISH</v>
      </c>
      <c r="M1459" s="19">
        <f t="shared" si="220"/>
        <v>25</v>
      </c>
      <c r="N1459" s="19">
        <f t="shared" si="221"/>
        <v>45</v>
      </c>
      <c r="O1459" s="19">
        <f t="shared" si="222"/>
        <v>0</v>
      </c>
      <c r="P1459" s="19">
        <f t="shared" si="223"/>
        <v>16.5</v>
      </c>
      <c r="Q1459" s="20">
        <f t="shared" si="224"/>
        <v>26.975000000000001</v>
      </c>
      <c r="R1459" s="20">
        <f t="shared" si="225"/>
        <v>18.125</v>
      </c>
      <c r="S1459" s="20">
        <f t="shared" si="226"/>
        <v>17.925000000000001</v>
      </c>
      <c r="T1459" s="20">
        <f t="shared" si="227"/>
        <v>21.625</v>
      </c>
      <c r="U1459" s="19">
        <f t="shared" si="228"/>
        <v>21.008333333333336</v>
      </c>
      <c r="V1459" s="19">
        <f t="shared" si="229"/>
        <v>21.162500000000001</v>
      </c>
    </row>
    <row r="1460" spans="1:22" ht="13.5" x14ac:dyDescent="0.25">
      <c r="A1460" s="3">
        <f>RSI!A1460</f>
        <v>44139</v>
      </c>
      <c r="B1460" s="2">
        <f>RSI!B1460</f>
        <v>3.38</v>
      </c>
      <c r="C1460" s="2">
        <f>RSI!I1460</f>
        <v>42.281726209465496</v>
      </c>
      <c r="D1460" s="2">
        <f>MACD!E1460</f>
        <v>2.4963095461604468E-2</v>
      </c>
      <c r="E1460" s="2">
        <f>MACD!F1460</f>
        <v>4.2465718995420038E-2</v>
      </c>
      <c r="F1460" s="2">
        <f>'Moving Avg'!D1460</f>
        <v>3.3779999999999992</v>
      </c>
      <c r="G1460" s="2">
        <f>'Moving Avg'!F1460</f>
        <v>3.4204999999999992</v>
      </c>
      <c r="H1460" s="2">
        <f>'Moving Avg'!G1460</f>
        <v>3.4906000000000019</v>
      </c>
      <c r="I1460" s="2">
        <f>'Moving Avg'!H1460</f>
        <v>3.8442000000000007</v>
      </c>
      <c r="J1460" s="17" t="str">
        <f>OBV!F1460</f>
        <v>BEARISH</v>
      </c>
      <c r="K1460" s="17" t="str">
        <f>OBV!G1460</f>
        <v>NEUTRAL</v>
      </c>
      <c r="L1460" s="17" t="str">
        <f>OBV!H1460</f>
        <v>NEUTRAL</v>
      </c>
      <c r="M1460" s="19">
        <f t="shared" si="220"/>
        <v>25</v>
      </c>
      <c r="N1460" s="19">
        <f t="shared" si="221"/>
        <v>45</v>
      </c>
      <c r="O1460" s="19">
        <f t="shared" si="222"/>
        <v>0</v>
      </c>
      <c r="P1460" s="19">
        <f t="shared" si="223"/>
        <v>16.5</v>
      </c>
      <c r="Q1460" s="20">
        <f t="shared" si="224"/>
        <v>26.975000000000001</v>
      </c>
      <c r="R1460" s="20">
        <f t="shared" si="225"/>
        <v>18.125</v>
      </c>
      <c r="S1460" s="20">
        <f t="shared" si="226"/>
        <v>17.925000000000001</v>
      </c>
      <c r="T1460" s="20">
        <f t="shared" si="227"/>
        <v>21.625</v>
      </c>
      <c r="U1460" s="19">
        <f t="shared" si="228"/>
        <v>21.008333333333336</v>
      </c>
      <c r="V1460" s="19">
        <f t="shared" si="229"/>
        <v>21.162500000000001</v>
      </c>
    </row>
    <row r="1461" spans="1:22" ht="13.5" x14ac:dyDescent="0.25">
      <c r="A1461" s="3">
        <f>RSI!A1461</f>
        <v>44140</v>
      </c>
      <c r="B1461" s="2">
        <f>RSI!B1461</f>
        <v>3.3</v>
      </c>
      <c r="C1461" s="2">
        <f>RSI!I1461</f>
        <v>34.421321410635628</v>
      </c>
      <c r="D1461" s="2">
        <f>MACD!E1461</f>
        <v>2.1373436153379277E-2</v>
      </c>
      <c r="E1461" s="2">
        <f>MACD!F1461</f>
        <v>3.8247262427011881E-2</v>
      </c>
      <c r="F1461" s="2">
        <f>'Moving Avg'!D1461</f>
        <v>3.3579999999999997</v>
      </c>
      <c r="G1461" s="2">
        <f>'Moving Avg'!F1461</f>
        <v>3.4089999999999998</v>
      </c>
      <c r="H1461" s="2">
        <f>'Moving Avg'!G1461</f>
        <v>3.485800000000002</v>
      </c>
      <c r="I1461" s="2">
        <f>'Moving Avg'!H1461</f>
        <v>3.8397500000000009</v>
      </c>
      <c r="J1461" s="17" t="str">
        <f>OBV!F1461</f>
        <v>BEARISH</v>
      </c>
      <c r="K1461" s="17" t="str">
        <f>OBV!G1461</f>
        <v>NEUTRAL</v>
      </c>
      <c r="L1461" s="17" t="str">
        <f>OBV!H1461</f>
        <v>CONFIRMED BEARISH</v>
      </c>
      <c r="M1461" s="19">
        <f t="shared" si="220"/>
        <v>25</v>
      </c>
      <c r="N1461" s="19">
        <f t="shared" si="221"/>
        <v>45</v>
      </c>
      <c r="O1461" s="19">
        <f t="shared" si="222"/>
        <v>0</v>
      </c>
      <c r="P1461" s="19">
        <f t="shared" si="223"/>
        <v>16.5</v>
      </c>
      <c r="Q1461" s="20">
        <f t="shared" si="224"/>
        <v>26.975000000000001</v>
      </c>
      <c r="R1461" s="20">
        <f t="shared" si="225"/>
        <v>18.125</v>
      </c>
      <c r="S1461" s="20">
        <f t="shared" si="226"/>
        <v>17.925000000000001</v>
      </c>
      <c r="T1461" s="20">
        <f t="shared" si="227"/>
        <v>21.625</v>
      </c>
      <c r="U1461" s="19">
        <f t="shared" si="228"/>
        <v>21.008333333333336</v>
      </c>
      <c r="V1461" s="19">
        <f t="shared" si="229"/>
        <v>21.162500000000001</v>
      </c>
    </row>
    <row r="1462" spans="1:22" ht="13.5" x14ac:dyDescent="0.25">
      <c r="A1462" s="3">
        <f>RSI!A1462</f>
        <v>44141</v>
      </c>
      <c r="B1462" s="2">
        <f>RSI!B1462</f>
        <v>3.29</v>
      </c>
      <c r="C1462" s="2">
        <f>RSI!I1462</f>
        <v>33.580933750537028</v>
      </c>
      <c r="D1462" s="2">
        <f>MACD!E1462</f>
        <v>1.8317453092480562E-2</v>
      </c>
      <c r="E1462" s="2">
        <f>MACD!F1462</f>
        <v>3.4261300560105616E-2</v>
      </c>
      <c r="F1462" s="2">
        <f>'Moving Avg'!D1462</f>
        <v>3.34</v>
      </c>
      <c r="G1462" s="2">
        <f>'Moving Avg'!F1462</f>
        <v>3.3969999999999998</v>
      </c>
      <c r="H1462" s="2">
        <f>'Moving Avg'!G1462</f>
        <v>3.4806000000000017</v>
      </c>
      <c r="I1462" s="2">
        <f>'Moving Avg'!H1462</f>
        <v>3.8346999999999998</v>
      </c>
      <c r="J1462" s="17" t="str">
        <f>OBV!F1462</f>
        <v>BEARISH</v>
      </c>
      <c r="K1462" s="17" t="str">
        <f>OBV!G1462</f>
        <v>NEUTRAL</v>
      </c>
      <c r="L1462" s="17" t="str">
        <f>OBV!H1462</f>
        <v>CONFIRMED BEARISH</v>
      </c>
      <c r="M1462" s="19">
        <f t="shared" si="220"/>
        <v>25</v>
      </c>
      <c r="N1462" s="19">
        <f t="shared" si="221"/>
        <v>45</v>
      </c>
      <c r="O1462" s="19">
        <f t="shared" si="222"/>
        <v>0</v>
      </c>
      <c r="P1462" s="19">
        <f t="shared" si="223"/>
        <v>16.5</v>
      </c>
      <c r="Q1462" s="20">
        <f t="shared" si="224"/>
        <v>26.975000000000001</v>
      </c>
      <c r="R1462" s="20">
        <f t="shared" si="225"/>
        <v>18.125</v>
      </c>
      <c r="S1462" s="20">
        <f t="shared" si="226"/>
        <v>17.925000000000001</v>
      </c>
      <c r="T1462" s="20">
        <f t="shared" si="227"/>
        <v>21.625</v>
      </c>
      <c r="U1462" s="19">
        <f t="shared" si="228"/>
        <v>21.008333333333336</v>
      </c>
      <c r="V1462" s="19">
        <f t="shared" si="229"/>
        <v>21.162500000000001</v>
      </c>
    </row>
    <row r="1463" spans="1:22" ht="13.5" x14ac:dyDescent="0.25">
      <c r="A1463" s="3">
        <f>RSI!A1463</f>
        <v>44144</v>
      </c>
      <c r="B1463" s="2">
        <f>RSI!B1463</f>
        <v>3.29</v>
      </c>
      <c r="C1463" s="2">
        <f>RSI!I1463</f>
        <v>33.580933750537028</v>
      </c>
      <c r="D1463" s="2">
        <f>MACD!E1463</f>
        <v>2.2665985416933321E-2</v>
      </c>
      <c r="E1463" s="2">
        <f>MACD!F1463</f>
        <v>3.1942237531471157E-2</v>
      </c>
      <c r="F1463" s="2">
        <f>'Moving Avg'!D1463</f>
        <v>3.3239999999999994</v>
      </c>
      <c r="G1463" s="2">
        <f>'Moving Avg'!F1463</f>
        <v>3.3850000000000002</v>
      </c>
      <c r="H1463" s="2">
        <f>'Moving Avg'!G1463</f>
        <v>3.4764000000000017</v>
      </c>
      <c r="I1463" s="2">
        <f>'Moving Avg'!H1463</f>
        <v>3.8296499999999996</v>
      </c>
      <c r="J1463" s="17" t="str">
        <f>OBV!F1463</f>
        <v>BEARISH</v>
      </c>
      <c r="K1463" s="17" t="str">
        <f>OBV!G1463</f>
        <v>NEUTRAL</v>
      </c>
      <c r="L1463" s="17" t="str">
        <f>OBV!H1463</f>
        <v>CONFIRMED BEARISH</v>
      </c>
      <c r="M1463" s="19">
        <f t="shared" si="220"/>
        <v>25</v>
      </c>
      <c r="N1463" s="19">
        <f t="shared" si="221"/>
        <v>45</v>
      </c>
      <c r="O1463" s="19">
        <f t="shared" si="222"/>
        <v>0</v>
      </c>
      <c r="P1463" s="19">
        <f t="shared" si="223"/>
        <v>16.5</v>
      </c>
      <c r="Q1463" s="20">
        <f t="shared" si="224"/>
        <v>26.975000000000001</v>
      </c>
      <c r="R1463" s="20">
        <f t="shared" si="225"/>
        <v>18.125</v>
      </c>
      <c r="S1463" s="20">
        <f t="shared" si="226"/>
        <v>17.925000000000001</v>
      </c>
      <c r="T1463" s="20">
        <f t="shared" si="227"/>
        <v>21.625</v>
      </c>
      <c r="U1463" s="19">
        <f t="shared" si="228"/>
        <v>21.008333333333336</v>
      </c>
      <c r="V1463" s="19">
        <f t="shared" si="229"/>
        <v>21.162500000000001</v>
      </c>
    </row>
    <row r="1464" spans="1:22" ht="13.5" x14ac:dyDescent="0.25">
      <c r="A1464" s="3">
        <f>RSI!A1464</f>
        <v>44145</v>
      </c>
      <c r="B1464" s="2">
        <f>RSI!B1464</f>
        <v>3.38</v>
      </c>
      <c r="C1464" s="2">
        <f>RSI!I1464</f>
        <v>47.069604241310834</v>
      </c>
      <c r="D1464" s="2">
        <f>MACD!E1464</f>
        <v>2.0401547945585463E-2</v>
      </c>
      <c r="E1464" s="2">
        <f>MACD!F1464</f>
        <v>2.9634099614294019E-2</v>
      </c>
      <c r="F1464" s="2">
        <f>'Moving Avg'!D1464</f>
        <v>3.3279999999999994</v>
      </c>
      <c r="G1464" s="2">
        <f>'Moving Avg'!F1464</f>
        <v>3.3780000000000001</v>
      </c>
      <c r="H1464" s="2">
        <f>'Moving Avg'!G1464</f>
        <v>3.475000000000001</v>
      </c>
      <c r="I1464" s="2">
        <f>'Moving Avg'!H1464</f>
        <v>3.8251000000000004</v>
      </c>
      <c r="J1464" s="17" t="str">
        <f>OBV!F1464</f>
        <v>BULLISH</v>
      </c>
      <c r="K1464" s="17" t="str">
        <f>OBV!G1464</f>
        <v>NEUTRAL</v>
      </c>
      <c r="L1464" s="17" t="str">
        <f>OBV!H1464</f>
        <v>CONFIRMED BULLISH</v>
      </c>
      <c r="M1464" s="19">
        <f t="shared" si="220"/>
        <v>25</v>
      </c>
      <c r="N1464" s="19">
        <f t="shared" si="221"/>
        <v>45</v>
      </c>
      <c r="O1464" s="19">
        <f t="shared" si="222"/>
        <v>0</v>
      </c>
      <c r="P1464" s="19">
        <f t="shared" si="223"/>
        <v>83.5</v>
      </c>
      <c r="Q1464" s="20">
        <f t="shared" si="224"/>
        <v>37.024999999999999</v>
      </c>
      <c r="R1464" s="20">
        <f t="shared" si="225"/>
        <v>34.875</v>
      </c>
      <c r="S1464" s="20">
        <f t="shared" si="226"/>
        <v>48.075000000000003</v>
      </c>
      <c r="T1464" s="20">
        <f t="shared" si="227"/>
        <v>38.375</v>
      </c>
      <c r="U1464" s="19">
        <f t="shared" si="228"/>
        <v>39.991666666666667</v>
      </c>
      <c r="V1464" s="19">
        <f t="shared" si="229"/>
        <v>39.587500000000006</v>
      </c>
    </row>
    <row r="1465" spans="1:22" ht="13.5" x14ac:dyDescent="0.25">
      <c r="A1465" s="3">
        <f>RSI!A1465</f>
        <v>44146</v>
      </c>
      <c r="B1465" s="2">
        <f>RSI!B1465</f>
        <v>3.3</v>
      </c>
      <c r="C1465" s="2">
        <f>RSI!I1465</f>
        <v>39.408395525361108</v>
      </c>
      <c r="D1465" s="2">
        <f>MACD!E1465</f>
        <v>2.1471842827628151E-2</v>
      </c>
      <c r="E1465" s="2">
        <f>MACD!F1465</f>
        <v>2.8001648256960845E-2</v>
      </c>
      <c r="F1465" s="2">
        <f>'Moving Avg'!D1465</f>
        <v>3.3119999999999998</v>
      </c>
      <c r="G1465" s="2">
        <f>'Moving Avg'!F1465</f>
        <v>3.3704999999999998</v>
      </c>
      <c r="H1465" s="2">
        <f>'Moving Avg'!G1465</f>
        <v>3.4710000000000014</v>
      </c>
      <c r="I1465" s="2">
        <f>'Moving Avg'!H1465</f>
        <v>3.8201999999999998</v>
      </c>
      <c r="J1465" s="17" t="str">
        <f>OBV!F1465</f>
        <v>BEARISH</v>
      </c>
      <c r="K1465" s="17" t="str">
        <f>OBV!G1465</f>
        <v>NEUTRAL</v>
      </c>
      <c r="L1465" s="17" t="str">
        <f>OBV!H1465</f>
        <v>CONFIRMED BEARISH</v>
      </c>
      <c r="M1465" s="19">
        <f t="shared" si="220"/>
        <v>25</v>
      </c>
      <c r="N1465" s="19">
        <f t="shared" si="221"/>
        <v>45</v>
      </c>
      <c r="O1465" s="19">
        <f t="shared" si="222"/>
        <v>0</v>
      </c>
      <c r="P1465" s="19">
        <f t="shared" si="223"/>
        <v>16.5</v>
      </c>
      <c r="Q1465" s="20">
        <f t="shared" si="224"/>
        <v>26.975000000000001</v>
      </c>
      <c r="R1465" s="20">
        <f t="shared" si="225"/>
        <v>18.125</v>
      </c>
      <c r="S1465" s="20">
        <f t="shared" si="226"/>
        <v>17.925000000000001</v>
      </c>
      <c r="T1465" s="20">
        <f t="shared" si="227"/>
        <v>21.625</v>
      </c>
      <c r="U1465" s="19">
        <f t="shared" si="228"/>
        <v>21.008333333333336</v>
      </c>
      <c r="V1465" s="19">
        <f t="shared" si="229"/>
        <v>21.162500000000001</v>
      </c>
    </row>
    <row r="1466" spans="1:22" ht="13.5" x14ac:dyDescent="0.25">
      <c r="A1466" s="3">
        <f>RSI!A1466</f>
        <v>44147</v>
      </c>
      <c r="B1466" s="2">
        <f>RSI!B1466</f>
        <v>3.3</v>
      </c>
      <c r="C1466" s="2">
        <f>RSI!I1466</f>
        <v>39.408395525361108</v>
      </c>
      <c r="D1466" s="2">
        <f>MACD!E1466</f>
        <v>2.6054303571933612E-2</v>
      </c>
      <c r="E1466" s="2">
        <f>MACD!F1466</f>
        <v>2.7612179319955403E-2</v>
      </c>
      <c r="F1466" s="2">
        <f>'Moving Avg'!D1466</f>
        <v>3.3120000000000003</v>
      </c>
      <c r="G1466" s="2">
        <f>'Moving Avg'!F1466</f>
        <v>3.3629999999999995</v>
      </c>
      <c r="H1466" s="2">
        <f>'Moving Avg'!G1466</f>
        <v>3.467000000000001</v>
      </c>
      <c r="I1466" s="2">
        <f>'Moving Avg'!H1466</f>
        <v>3.8152499999999994</v>
      </c>
      <c r="J1466" s="17" t="str">
        <f>OBV!F1466</f>
        <v>BEARISH</v>
      </c>
      <c r="K1466" s="17" t="str">
        <f>OBV!G1466</f>
        <v>NEUTRAL</v>
      </c>
      <c r="L1466" s="17" t="str">
        <f>OBV!H1466</f>
        <v>NEUTRAL</v>
      </c>
      <c r="M1466" s="19">
        <f t="shared" si="220"/>
        <v>25</v>
      </c>
      <c r="N1466" s="19">
        <f t="shared" si="221"/>
        <v>45</v>
      </c>
      <c r="O1466" s="19">
        <f t="shared" si="222"/>
        <v>0</v>
      </c>
      <c r="P1466" s="19">
        <f t="shared" si="223"/>
        <v>16.5</v>
      </c>
      <c r="Q1466" s="20">
        <f t="shared" si="224"/>
        <v>26.975000000000001</v>
      </c>
      <c r="R1466" s="20">
        <f t="shared" si="225"/>
        <v>18.125</v>
      </c>
      <c r="S1466" s="20">
        <f t="shared" si="226"/>
        <v>17.925000000000001</v>
      </c>
      <c r="T1466" s="20">
        <f t="shared" si="227"/>
        <v>21.625</v>
      </c>
      <c r="U1466" s="19">
        <f t="shared" si="228"/>
        <v>21.008333333333336</v>
      </c>
      <c r="V1466" s="19">
        <f t="shared" si="229"/>
        <v>21.162500000000001</v>
      </c>
    </row>
    <row r="1467" spans="1:22" ht="13.5" x14ac:dyDescent="0.25">
      <c r="A1467" s="3">
        <f>RSI!A1467</f>
        <v>44148</v>
      </c>
      <c r="B1467" s="2">
        <f>RSI!B1467</f>
        <v>3.29</v>
      </c>
      <c r="C1467" s="2">
        <f>RSI!I1467</f>
        <v>38.499955308272263</v>
      </c>
      <c r="D1467" s="2">
        <f>MACD!E1467</f>
        <v>2.8151054256823294E-2</v>
      </c>
      <c r="E1467" s="2">
        <f>MACD!F1467</f>
        <v>2.7719954307328983E-2</v>
      </c>
      <c r="F1467" s="2">
        <f>'Moving Avg'!D1467</f>
        <v>3.3119999999999998</v>
      </c>
      <c r="G1467" s="2">
        <f>'Moving Avg'!F1467</f>
        <v>3.3574999999999995</v>
      </c>
      <c r="H1467" s="2">
        <f>'Moving Avg'!G1467</f>
        <v>3.4632000000000009</v>
      </c>
      <c r="I1467" s="2">
        <f>'Moving Avg'!H1467</f>
        <v>3.809699999999999</v>
      </c>
      <c r="J1467" s="17" t="str">
        <f>OBV!F1467</f>
        <v>BEARISH</v>
      </c>
      <c r="K1467" s="17" t="str">
        <f>OBV!G1467</f>
        <v>NEUTRAL</v>
      </c>
      <c r="L1467" s="17" t="str">
        <f>OBV!H1467</f>
        <v>NEUTRAL</v>
      </c>
      <c r="M1467" s="19">
        <f t="shared" si="220"/>
        <v>25</v>
      </c>
      <c r="N1467" s="19">
        <f t="shared" si="221"/>
        <v>0</v>
      </c>
      <c r="O1467" s="19">
        <f t="shared" si="222"/>
        <v>0</v>
      </c>
      <c r="P1467" s="19">
        <f t="shared" si="223"/>
        <v>16.5</v>
      </c>
      <c r="Q1467" s="20">
        <f t="shared" si="224"/>
        <v>11.225</v>
      </c>
      <c r="R1467" s="20">
        <f t="shared" si="225"/>
        <v>9.125</v>
      </c>
      <c r="S1467" s="20">
        <f t="shared" si="226"/>
        <v>11.175000000000001</v>
      </c>
      <c r="T1467" s="20">
        <f t="shared" si="227"/>
        <v>10.375</v>
      </c>
      <c r="U1467" s="19">
        <f t="shared" si="228"/>
        <v>10.508333333333335</v>
      </c>
      <c r="V1467" s="19">
        <f t="shared" si="229"/>
        <v>10.475000000000001</v>
      </c>
    </row>
    <row r="1468" spans="1:22" ht="13.5" x14ac:dyDescent="0.25">
      <c r="A1468" s="3">
        <f>RSI!A1468</f>
        <v>44151</v>
      </c>
      <c r="B1468" s="2">
        <f>RSI!B1468</f>
        <v>3.3</v>
      </c>
      <c r="C1468" s="2">
        <f>RSI!I1468</f>
        <v>39.989720865333013</v>
      </c>
      <c r="D1468" s="2">
        <f>MACD!E1468</f>
        <v>2.8219436653738494E-2</v>
      </c>
      <c r="E1468" s="2">
        <f>MACD!F1468</f>
        <v>2.7819850776610887E-2</v>
      </c>
      <c r="F1468" s="2">
        <f>'Moving Avg'!D1468</f>
        <v>3.3140000000000001</v>
      </c>
      <c r="G1468" s="2">
        <f>'Moving Avg'!F1468</f>
        <v>3.3524999999999991</v>
      </c>
      <c r="H1468" s="2">
        <f>'Moving Avg'!G1468</f>
        <v>3.4604000000000017</v>
      </c>
      <c r="I1468" s="2">
        <f>'Moving Avg'!H1468</f>
        <v>3.8041999999999985</v>
      </c>
      <c r="J1468" s="17" t="str">
        <f>OBV!F1468</f>
        <v>BEARISH</v>
      </c>
      <c r="K1468" s="17" t="str">
        <f>OBV!G1468</f>
        <v>NEUTRAL</v>
      </c>
      <c r="L1468" s="17" t="str">
        <f>OBV!H1468</f>
        <v>BEARISH DIVERGENCE</v>
      </c>
      <c r="M1468" s="19">
        <f t="shared" si="220"/>
        <v>25</v>
      </c>
      <c r="N1468" s="19">
        <f t="shared" si="221"/>
        <v>0</v>
      </c>
      <c r="O1468" s="19">
        <f t="shared" si="222"/>
        <v>0</v>
      </c>
      <c r="P1468" s="19">
        <f t="shared" si="223"/>
        <v>16.5</v>
      </c>
      <c r="Q1468" s="20">
        <f t="shared" si="224"/>
        <v>11.225</v>
      </c>
      <c r="R1468" s="20">
        <f t="shared" si="225"/>
        <v>9.125</v>
      </c>
      <c r="S1468" s="20">
        <f t="shared" si="226"/>
        <v>11.175000000000001</v>
      </c>
      <c r="T1468" s="20">
        <f t="shared" si="227"/>
        <v>10.375</v>
      </c>
      <c r="U1468" s="19">
        <f t="shared" si="228"/>
        <v>10.508333333333335</v>
      </c>
      <c r="V1468" s="19">
        <f t="shared" si="229"/>
        <v>10.475000000000001</v>
      </c>
    </row>
    <row r="1469" spans="1:22" ht="13.5" x14ac:dyDescent="0.25">
      <c r="A1469" s="3">
        <f>RSI!A1469</f>
        <v>44152</v>
      </c>
      <c r="B1469" s="2">
        <f>RSI!B1469</f>
        <v>3.38</v>
      </c>
      <c r="C1469" s="2">
        <f>RSI!I1469</f>
        <v>50.351282264965661</v>
      </c>
      <c r="D1469" s="2">
        <f>MACD!E1469</f>
        <v>2.1284756917375969E-2</v>
      </c>
      <c r="E1469" s="2">
        <f>MACD!F1469</f>
        <v>2.6512832004763905E-2</v>
      </c>
      <c r="F1469" s="2">
        <f>'Moving Avg'!D1469</f>
        <v>3.3140000000000001</v>
      </c>
      <c r="G1469" s="2">
        <f>'Moving Avg'!F1469</f>
        <v>3.3514999999999993</v>
      </c>
      <c r="H1469" s="2">
        <f>'Moving Avg'!G1469</f>
        <v>3.4580000000000011</v>
      </c>
      <c r="I1469" s="2">
        <f>'Moving Avg'!H1469</f>
        <v>3.7990999999999979</v>
      </c>
      <c r="J1469" s="17" t="str">
        <f>OBV!F1469</f>
        <v>BULLISH</v>
      </c>
      <c r="K1469" s="17" t="str">
        <f>OBV!G1469</f>
        <v>NEUTRAL</v>
      </c>
      <c r="L1469" s="17" t="str">
        <f>OBV!H1469</f>
        <v>NEUTRAL</v>
      </c>
      <c r="M1469" s="19">
        <f t="shared" si="220"/>
        <v>25</v>
      </c>
      <c r="N1469" s="19">
        <f t="shared" si="221"/>
        <v>45</v>
      </c>
      <c r="O1469" s="19">
        <f t="shared" si="222"/>
        <v>0</v>
      </c>
      <c r="P1469" s="19">
        <f t="shared" si="223"/>
        <v>49.5</v>
      </c>
      <c r="Q1469" s="20">
        <f t="shared" si="224"/>
        <v>31.925000000000001</v>
      </c>
      <c r="R1469" s="20">
        <f t="shared" si="225"/>
        <v>26.375</v>
      </c>
      <c r="S1469" s="20">
        <f t="shared" si="226"/>
        <v>32.775000000000006</v>
      </c>
      <c r="T1469" s="20">
        <f t="shared" si="227"/>
        <v>29.875</v>
      </c>
      <c r="U1469" s="19">
        <f t="shared" si="228"/>
        <v>30.358333333333334</v>
      </c>
      <c r="V1469" s="19">
        <f t="shared" si="229"/>
        <v>30.237500000000001</v>
      </c>
    </row>
    <row r="1470" spans="1:22" ht="13.5" x14ac:dyDescent="0.25">
      <c r="A1470" s="3">
        <f>RSI!A1470</f>
        <v>44153</v>
      </c>
      <c r="B1470" s="2">
        <f>RSI!B1470</f>
        <v>3.32</v>
      </c>
      <c r="C1470" s="2">
        <f>RSI!I1470</f>
        <v>44.188774717391688</v>
      </c>
      <c r="D1470" s="2">
        <f>MACD!E1470</f>
        <v>2.2902489238831425E-2</v>
      </c>
      <c r="E1470" s="2">
        <f>MACD!F1470</f>
        <v>2.5790763451577409E-2</v>
      </c>
      <c r="F1470" s="2">
        <f>'Moving Avg'!D1470</f>
        <v>3.3180000000000001</v>
      </c>
      <c r="G1470" s="2">
        <f>'Moving Avg'!F1470</f>
        <v>3.3474999999999993</v>
      </c>
      <c r="H1470" s="2">
        <f>'Moving Avg'!G1470</f>
        <v>3.4544000000000015</v>
      </c>
      <c r="I1470" s="2">
        <f>'Moving Avg'!H1470</f>
        <v>3.7937999999999983</v>
      </c>
      <c r="J1470" s="17" t="str">
        <f>OBV!F1470</f>
        <v>BULLISH</v>
      </c>
      <c r="K1470" s="17" t="str">
        <f>OBV!G1470</f>
        <v>NEUTRAL</v>
      </c>
      <c r="L1470" s="17" t="str">
        <f>OBV!H1470</f>
        <v>CONFIRMED BULLISH</v>
      </c>
      <c r="M1470" s="19">
        <f t="shared" si="220"/>
        <v>25</v>
      </c>
      <c r="N1470" s="19">
        <f t="shared" si="221"/>
        <v>45</v>
      </c>
      <c r="O1470" s="19">
        <f t="shared" si="222"/>
        <v>0</v>
      </c>
      <c r="P1470" s="19">
        <f t="shared" si="223"/>
        <v>83.5</v>
      </c>
      <c r="Q1470" s="20">
        <f t="shared" si="224"/>
        <v>37.024999999999999</v>
      </c>
      <c r="R1470" s="20">
        <f t="shared" si="225"/>
        <v>34.875</v>
      </c>
      <c r="S1470" s="20">
        <f t="shared" si="226"/>
        <v>48.075000000000003</v>
      </c>
      <c r="T1470" s="20">
        <f t="shared" si="227"/>
        <v>38.375</v>
      </c>
      <c r="U1470" s="19">
        <f t="shared" si="228"/>
        <v>39.991666666666667</v>
      </c>
      <c r="V1470" s="19">
        <f t="shared" si="229"/>
        <v>39.587500000000006</v>
      </c>
    </row>
    <row r="1471" spans="1:22" ht="13.5" x14ac:dyDescent="0.25">
      <c r="A1471" s="3">
        <f>RSI!A1471</f>
        <v>44154</v>
      </c>
      <c r="B1471" s="2">
        <f>RSI!B1471</f>
        <v>3.39</v>
      </c>
      <c r="C1471" s="2">
        <f>RSI!I1471</f>
        <v>51.627179573448188</v>
      </c>
      <c r="D1471" s="2">
        <f>MACD!E1471</f>
        <v>7.0998294993582789E-3</v>
      </c>
      <c r="E1471" s="2">
        <f>MACD!F1471</f>
        <v>2.2052576661133583E-2</v>
      </c>
      <c r="F1471" s="2">
        <f>'Moving Avg'!D1471</f>
        <v>3.3359999999999999</v>
      </c>
      <c r="G1471" s="2">
        <f>'Moving Avg'!F1471</f>
        <v>3.3484999999999991</v>
      </c>
      <c r="H1471" s="2">
        <f>'Moving Avg'!G1471</f>
        <v>3.4528000000000008</v>
      </c>
      <c r="I1471" s="2">
        <f>'Moving Avg'!H1471</f>
        <v>3.7892499999999982</v>
      </c>
      <c r="J1471" s="17" t="str">
        <f>OBV!F1471</f>
        <v>BULLISH</v>
      </c>
      <c r="K1471" s="17" t="str">
        <f>OBV!G1471</f>
        <v>NEUTRAL</v>
      </c>
      <c r="L1471" s="17" t="str">
        <f>OBV!H1471</f>
        <v>CONFIRMED BULLISH</v>
      </c>
      <c r="M1471" s="19">
        <f t="shared" si="220"/>
        <v>25</v>
      </c>
      <c r="N1471" s="19">
        <f t="shared" si="221"/>
        <v>45</v>
      </c>
      <c r="O1471" s="19">
        <f t="shared" si="222"/>
        <v>0</v>
      </c>
      <c r="P1471" s="19">
        <f t="shared" si="223"/>
        <v>83.5</v>
      </c>
      <c r="Q1471" s="20">
        <f t="shared" si="224"/>
        <v>37.024999999999999</v>
      </c>
      <c r="R1471" s="20">
        <f t="shared" si="225"/>
        <v>34.875</v>
      </c>
      <c r="S1471" s="20">
        <f t="shared" si="226"/>
        <v>48.075000000000003</v>
      </c>
      <c r="T1471" s="20">
        <f t="shared" si="227"/>
        <v>38.375</v>
      </c>
      <c r="U1471" s="19">
        <f t="shared" si="228"/>
        <v>39.991666666666667</v>
      </c>
      <c r="V1471" s="19">
        <f t="shared" si="229"/>
        <v>39.587500000000006</v>
      </c>
    </row>
    <row r="1472" spans="1:22" ht="13.5" x14ac:dyDescent="0.25">
      <c r="A1472" s="3">
        <f>RSI!A1472</f>
        <v>44155</v>
      </c>
      <c r="B1472" s="2">
        <f>RSI!B1472</f>
        <v>3.47</v>
      </c>
      <c r="C1472" s="2">
        <f>RSI!I1472</f>
        <v>58.443821597351544</v>
      </c>
      <c r="D1472" s="2">
        <f>MACD!E1472</f>
        <v>-1.3852109948939706E-2</v>
      </c>
      <c r="E1472" s="2">
        <f>MACD!F1472</f>
        <v>1.4871639339118926E-2</v>
      </c>
      <c r="F1472" s="2">
        <f>'Moving Avg'!D1472</f>
        <v>3.3719999999999999</v>
      </c>
      <c r="G1472" s="2">
        <f>'Moving Avg'!F1472</f>
        <v>3.3540000000000001</v>
      </c>
      <c r="H1472" s="2">
        <f>'Moving Avg'!G1472</f>
        <v>3.4522000000000008</v>
      </c>
      <c r="I1472" s="2">
        <f>'Moving Avg'!H1472</f>
        <v>3.7845999999999989</v>
      </c>
      <c r="J1472" s="17" t="str">
        <f>OBV!F1472</f>
        <v>BULLISH</v>
      </c>
      <c r="K1472" s="17" t="str">
        <f>OBV!G1472</f>
        <v>NEUTRAL</v>
      </c>
      <c r="L1472" s="17" t="str">
        <f>OBV!H1472</f>
        <v>CONFIRMED BULLISH</v>
      </c>
      <c r="M1472" s="19">
        <f t="shared" si="220"/>
        <v>25</v>
      </c>
      <c r="N1472" s="19">
        <f t="shared" si="221"/>
        <v>100</v>
      </c>
      <c r="O1472" s="19">
        <f t="shared" si="222"/>
        <v>0</v>
      </c>
      <c r="P1472" s="19">
        <f t="shared" si="223"/>
        <v>83.5</v>
      </c>
      <c r="Q1472" s="20">
        <f t="shared" si="224"/>
        <v>56.274999999999999</v>
      </c>
      <c r="R1472" s="20">
        <f t="shared" si="225"/>
        <v>45.875</v>
      </c>
      <c r="S1472" s="20">
        <f t="shared" si="226"/>
        <v>56.325000000000003</v>
      </c>
      <c r="T1472" s="20">
        <f t="shared" si="227"/>
        <v>52.125</v>
      </c>
      <c r="U1472" s="19">
        <f t="shared" si="228"/>
        <v>52.82500000000001</v>
      </c>
      <c r="V1472" s="19">
        <f t="shared" si="229"/>
        <v>52.650000000000006</v>
      </c>
    </row>
    <row r="1473" spans="1:22" ht="13.5" x14ac:dyDescent="0.25">
      <c r="A1473" s="3">
        <f>RSI!A1473</f>
        <v>44158</v>
      </c>
      <c r="B1473" s="2">
        <f>RSI!B1473</f>
        <v>3.52</v>
      </c>
      <c r="C1473" s="2">
        <f>RSI!I1473</f>
        <v>62.043925753554802</v>
      </c>
      <c r="D1473" s="2">
        <f>MACD!E1473</f>
        <v>-3.5864574075680444E-2</v>
      </c>
      <c r="E1473" s="2">
        <f>MACD!F1473</f>
        <v>4.7243966561590529E-3</v>
      </c>
      <c r="F1473" s="2">
        <f>'Moving Avg'!D1473</f>
        <v>3.4160000000000004</v>
      </c>
      <c r="G1473" s="2">
        <f>'Moving Avg'!F1473</f>
        <v>3.3599999999999994</v>
      </c>
      <c r="H1473" s="2">
        <f>'Moving Avg'!G1473</f>
        <v>3.4518000000000004</v>
      </c>
      <c r="I1473" s="2">
        <f>'Moving Avg'!H1473</f>
        <v>3.7799999999999985</v>
      </c>
      <c r="J1473" s="17" t="str">
        <f>OBV!F1473</f>
        <v>BULLISH</v>
      </c>
      <c r="K1473" s="17" t="str">
        <f>OBV!G1473</f>
        <v>STRONG</v>
      </c>
      <c r="L1473" s="17" t="str">
        <f>OBV!H1473</f>
        <v>CONFIRMED BULLISH</v>
      </c>
      <c r="M1473" s="19">
        <f t="shared" si="220"/>
        <v>25</v>
      </c>
      <c r="N1473" s="19">
        <f t="shared" si="221"/>
        <v>100</v>
      </c>
      <c r="O1473" s="19">
        <f t="shared" si="222"/>
        <v>0</v>
      </c>
      <c r="P1473" s="19">
        <f t="shared" si="223"/>
        <v>100</v>
      </c>
      <c r="Q1473" s="20">
        <f t="shared" si="224"/>
        <v>58.75</v>
      </c>
      <c r="R1473" s="20">
        <f t="shared" si="225"/>
        <v>50</v>
      </c>
      <c r="S1473" s="20">
        <f t="shared" si="226"/>
        <v>63.75</v>
      </c>
      <c r="T1473" s="20">
        <f t="shared" si="227"/>
        <v>56.25</v>
      </c>
      <c r="U1473" s="19">
        <f t="shared" si="228"/>
        <v>57.5</v>
      </c>
      <c r="V1473" s="19">
        <f t="shared" si="229"/>
        <v>57.1875</v>
      </c>
    </row>
    <row r="1474" spans="1:22" ht="13.5" x14ac:dyDescent="0.25">
      <c r="A1474" s="3">
        <f>RSI!A1474</f>
        <v>44159</v>
      </c>
      <c r="B1474" s="2">
        <f>RSI!B1474</f>
        <v>3.5</v>
      </c>
      <c r="C1474" s="2">
        <f>RSI!I1474</f>
        <v>59.811837890876191</v>
      </c>
      <c r="D1474" s="2">
        <f>MACD!E1474</f>
        <v>-3.9995540852179268E-2</v>
      </c>
      <c r="E1474" s="2">
        <f>MACD!F1474</f>
        <v>-4.2195908455086115E-3</v>
      </c>
      <c r="F1474" s="2">
        <f>'Moving Avg'!D1474</f>
        <v>3.44</v>
      </c>
      <c r="G1474" s="2">
        <f>'Moving Avg'!F1474</f>
        <v>3.3649999999999998</v>
      </c>
      <c r="H1474" s="2">
        <f>'Moving Avg'!G1474</f>
        <v>3.4508000000000005</v>
      </c>
      <c r="I1474" s="2">
        <f>'Moving Avg'!H1474</f>
        <v>3.7754999999999979</v>
      </c>
      <c r="J1474" s="17" t="str">
        <f>OBV!F1474</f>
        <v>BULLISH</v>
      </c>
      <c r="K1474" s="17" t="str">
        <f>OBV!G1474</f>
        <v>NEUTRAL</v>
      </c>
      <c r="L1474" s="17" t="str">
        <f>OBV!H1474</f>
        <v>CONFIRMED BULLISH</v>
      </c>
      <c r="M1474" s="19">
        <f t="shared" ref="M1474:M1537" si="230">IF(C1474&lt;30,50, IF(C1474&gt;70, 0, 25))</f>
        <v>25</v>
      </c>
      <c r="N1474" s="19">
        <f t="shared" ref="N1474:N1537" si="231">IF(E1474-D1474&gt;0.02, 100, IF(E1474-D1474&lt;0,0,45))</f>
        <v>100</v>
      </c>
      <c r="O1474" s="19">
        <f t="shared" ref="O1474:O1537" si="232">IF(F1474-I1474&gt;10,100,IF(F1474-I1474&gt;5,75, IF(F1474-I1474&gt;0,50,0)))</f>
        <v>0</v>
      </c>
      <c r="P1474" s="19">
        <f t="shared" ref="P1474:P1537" si="233">IF(L1474="confirmed bullish", 34, IF(L1474="bullish divergence",17, 0))+IF(J1474="bullish",33,IF(J1474="bearish",0,16.5))+IF(K1474="strong",33,IF(K1474="weak",0,16.5))</f>
        <v>83.5</v>
      </c>
      <c r="Q1474" s="20">
        <f t="shared" si="224"/>
        <v>56.274999999999999</v>
      </c>
      <c r="R1474" s="20">
        <f t="shared" si="225"/>
        <v>45.875</v>
      </c>
      <c r="S1474" s="20">
        <f t="shared" si="226"/>
        <v>56.325000000000003</v>
      </c>
      <c r="T1474" s="20">
        <f t="shared" si="227"/>
        <v>52.125</v>
      </c>
      <c r="U1474" s="19">
        <f t="shared" si="228"/>
        <v>52.82500000000001</v>
      </c>
      <c r="V1474" s="19">
        <f t="shared" si="229"/>
        <v>52.650000000000006</v>
      </c>
    </row>
    <row r="1475" spans="1:22" ht="13.5" x14ac:dyDescent="0.25">
      <c r="A1475" s="3">
        <f>RSI!A1475</f>
        <v>44160</v>
      </c>
      <c r="B1475" s="2">
        <f>RSI!B1475</f>
        <v>3.56</v>
      </c>
      <c r="C1475" s="2">
        <f>RSI!I1475</f>
        <v>63.996519679316762</v>
      </c>
      <c r="D1475" s="2">
        <f>MACD!E1475</f>
        <v>-6.0895921764226202E-2</v>
      </c>
      <c r="E1475" s="2">
        <f>MACD!F1475</f>
        <v>-1.555485702925213E-2</v>
      </c>
      <c r="F1475" s="2">
        <f>'Moving Avg'!D1475</f>
        <v>3.4880000000000004</v>
      </c>
      <c r="G1475" s="2">
        <f>'Moving Avg'!F1475</f>
        <v>3.3739999999999997</v>
      </c>
      <c r="H1475" s="2">
        <f>'Moving Avg'!G1475</f>
        <v>3.4494000000000007</v>
      </c>
      <c r="I1475" s="2">
        <f>'Moving Avg'!H1475</f>
        <v>3.7717999999999976</v>
      </c>
      <c r="J1475" s="17" t="str">
        <f>OBV!F1475</f>
        <v>BULLISH</v>
      </c>
      <c r="K1475" s="17" t="str">
        <f>OBV!G1475</f>
        <v>STRONG</v>
      </c>
      <c r="L1475" s="17" t="str">
        <f>OBV!H1475</f>
        <v>CONFIRMED BULLISH</v>
      </c>
      <c r="M1475" s="19">
        <f t="shared" si="230"/>
        <v>25</v>
      </c>
      <c r="N1475" s="19">
        <f t="shared" si="231"/>
        <v>100</v>
      </c>
      <c r="O1475" s="19">
        <f t="shared" si="232"/>
        <v>0</v>
      </c>
      <c r="P1475" s="19">
        <f t="shared" si="233"/>
        <v>100</v>
      </c>
      <c r="Q1475" s="20">
        <f t="shared" ref="Q1475:Q1538" si="234">0.35*M1475+N1475*0.35+O1475*0.15+P1475*0.15</f>
        <v>58.75</v>
      </c>
      <c r="R1475" s="20">
        <f t="shared" ref="R1475:R1538" si="235">M1475*0.2+N1475*0.2+O1475*0.35+P1475*0.25</f>
        <v>50</v>
      </c>
      <c r="S1475" s="20">
        <f t="shared" ref="S1475:S1538" si="236">M1475*0.15+N1475*0.15+O1475*0.25+P1475*0.45</f>
        <v>63.75</v>
      </c>
      <c r="T1475" s="20">
        <f t="shared" ref="T1475:T1538" si="237">0.25*SUM(M1475:P1475)</f>
        <v>56.25</v>
      </c>
      <c r="U1475" s="19">
        <f t="shared" ref="U1475:U1538" si="238">SUM(Q1475:S1475)/3</f>
        <v>57.5</v>
      </c>
      <c r="V1475" s="19">
        <f t="shared" ref="V1475:V1538" si="239">SUM(Q1475:T1475)/4</f>
        <v>57.1875</v>
      </c>
    </row>
    <row r="1476" spans="1:22" ht="13.5" x14ac:dyDescent="0.25">
      <c r="A1476" s="3">
        <f>RSI!A1476</f>
        <v>44161</v>
      </c>
      <c r="B1476" s="2">
        <f>RSI!B1476</f>
        <v>3.5</v>
      </c>
      <c r="C1476" s="2">
        <f>RSI!I1476</f>
        <v>57.543736995093681</v>
      </c>
      <c r="D1476" s="2">
        <f>MACD!E1476</f>
        <v>-7.5095411974357429E-2</v>
      </c>
      <c r="E1476" s="2">
        <f>MACD!F1476</f>
        <v>-2.7462968018273193E-2</v>
      </c>
      <c r="F1476" s="2">
        <f>'Moving Avg'!D1476</f>
        <v>3.5100000000000002</v>
      </c>
      <c r="G1476" s="2">
        <f>'Moving Avg'!F1476</f>
        <v>3.379</v>
      </c>
      <c r="H1476" s="2">
        <f>'Moving Avg'!G1476</f>
        <v>3.447000000000001</v>
      </c>
      <c r="I1476" s="2">
        <f>'Moving Avg'!H1476</f>
        <v>3.7673999999999976</v>
      </c>
      <c r="J1476" s="17" t="str">
        <f>OBV!F1476</f>
        <v>BULLISH</v>
      </c>
      <c r="K1476" s="17" t="str">
        <f>OBV!G1476</f>
        <v>NEUTRAL</v>
      </c>
      <c r="L1476" s="17" t="str">
        <f>OBV!H1476</f>
        <v>CONFIRMED BULLISH</v>
      </c>
      <c r="M1476" s="19">
        <f t="shared" si="230"/>
        <v>25</v>
      </c>
      <c r="N1476" s="19">
        <f t="shared" si="231"/>
        <v>100</v>
      </c>
      <c r="O1476" s="19">
        <f t="shared" si="232"/>
        <v>0</v>
      </c>
      <c r="P1476" s="19">
        <f t="shared" si="233"/>
        <v>83.5</v>
      </c>
      <c r="Q1476" s="20">
        <f t="shared" si="234"/>
        <v>56.274999999999999</v>
      </c>
      <c r="R1476" s="20">
        <f t="shared" si="235"/>
        <v>45.875</v>
      </c>
      <c r="S1476" s="20">
        <f t="shared" si="236"/>
        <v>56.325000000000003</v>
      </c>
      <c r="T1476" s="20">
        <f t="shared" si="237"/>
        <v>52.125</v>
      </c>
      <c r="U1476" s="19">
        <f t="shared" si="238"/>
        <v>52.82500000000001</v>
      </c>
      <c r="V1476" s="19">
        <f t="shared" si="239"/>
        <v>52.650000000000006</v>
      </c>
    </row>
    <row r="1477" spans="1:22" ht="13.5" x14ac:dyDescent="0.25">
      <c r="A1477" s="3">
        <f>RSI!A1477</f>
        <v>44162</v>
      </c>
      <c r="B1477" s="2">
        <f>RSI!B1477</f>
        <v>3.47</v>
      </c>
      <c r="C1477" s="2">
        <f>RSI!I1477</f>
        <v>54.58039325759448</v>
      </c>
      <c r="D1477" s="2">
        <f>MACD!E1477</f>
        <v>-8.6960022116489899E-2</v>
      </c>
      <c r="E1477" s="2">
        <f>MACD!F1477</f>
        <v>-3.9362378837916531E-2</v>
      </c>
      <c r="F1477" s="2">
        <f>'Moving Avg'!D1477</f>
        <v>3.5100000000000002</v>
      </c>
      <c r="G1477" s="2">
        <f>'Moving Avg'!F1477</f>
        <v>3.3835000000000002</v>
      </c>
      <c r="H1477" s="2">
        <f>'Moving Avg'!G1477</f>
        <v>3.4444000000000012</v>
      </c>
      <c r="I1477" s="2">
        <f>'Moving Avg'!H1477</f>
        <v>3.7632499999999975</v>
      </c>
      <c r="J1477" s="17" t="str">
        <f>OBV!F1477</f>
        <v>BULLISH</v>
      </c>
      <c r="K1477" s="17" t="str">
        <f>OBV!G1477</f>
        <v>NEUTRAL</v>
      </c>
      <c r="L1477" s="17" t="str">
        <f>OBV!H1477</f>
        <v>NEUTRAL</v>
      </c>
      <c r="M1477" s="19">
        <f t="shared" si="230"/>
        <v>25</v>
      </c>
      <c r="N1477" s="19">
        <f t="shared" si="231"/>
        <v>100</v>
      </c>
      <c r="O1477" s="19">
        <f t="shared" si="232"/>
        <v>0</v>
      </c>
      <c r="P1477" s="19">
        <f t="shared" si="233"/>
        <v>49.5</v>
      </c>
      <c r="Q1477" s="20">
        <f t="shared" si="234"/>
        <v>51.174999999999997</v>
      </c>
      <c r="R1477" s="20">
        <f t="shared" si="235"/>
        <v>37.375</v>
      </c>
      <c r="S1477" s="20">
        <f t="shared" si="236"/>
        <v>41.025000000000006</v>
      </c>
      <c r="T1477" s="20">
        <f t="shared" si="237"/>
        <v>43.625</v>
      </c>
      <c r="U1477" s="19">
        <f t="shared" si="238"/>
        <v>43.191666666666663</v>
      </c>
      <c r="V1477" s="19">
        <f t="shared" si="239"/>
        <v>43.3</v>
      </c>
    </row>
    <row r="1478" spans="1:22" ht="13.5" x14ac:dyDescent="0.25">
      <c r="A1478" s="3">
        <f>RSI!A1478</f>
        <v>44165</v>
      </c>
      <c r="B1478" s="2">
        <f>RSI!B1478</f>
        <v>3.48</v>
      </c>
      <c r="C1478" s="2">
        <f>RSI!I1478</f>
        <v>55.404788776827715</v>
      </c>
      <c r="D1478" s="2">
        <f>MACD!E1478</f>
        <v>-9.6518220693756707E-2</v>
      </c>
      <c r="E1478" s="2">
        <f>MACD!F1478</f>
        <v>-5.0793547209084564E-2</v>
      </c>
      <c r="F1478" s="2">
        <f>'Moving Avg'!D1478</f>
        <v>3.5020000000000002</v>
      </c>
      <c r="G1478" s="2">
        <f>'Moving Avg'!F1478</f>
        <v>3.3890000000000007</v>
      </c>
      <c r="H1478" s="2">
        <f>'Moving Avg'!G1478</f>
        <v>3.4416000000000007</v>
      </c>
      <c r="I1478" s="2">
        <f>'Moving Avg'!H1478</f>
        <v>3.7589499999999982</v>
      </c>
      <c r="J1478" s="17" t="str">
        <f>OBV!F1478</f>
        <v>BEARISH</v>
      </c>
      <c r="K1478" s="17" t="str">
        <f>OBV!G1478</f>
        <v>NEUTRAL</v>
      </c>
      <c r="L1478" s="17" t="str">
        <f>OBV!H1478</f>
        <v>CONFIRMED BEARISH</v>
      </c>
      <c r="M1478" s="19">
        <f t="shared" si="230"/>
        <v>25</v>
      </c>
      <c r="N1478" s="19">
        <f t="shared" si="231"/>
        <v>100</v>
      </c>
      <c r="O1478" s="19">
        <f t="shared" si="232"/>
        <v>0</v>
      </c>
      <c r="P1478" s="19">
        <f t="shared" si="233"/>
        <v>16.5</v>
      </c>
      <c r="Q1478" s="20">
        <f t="shared" si="234"/>
        <v>46.225000000000001</v>
      </c>
      <c r="R1478" s="20">
        <f t="shared" si="235"/>
        <v>29.125</v>
      </c>
      <c r="S1478" s="20">
        <f t="shared" si="236"/>
        <v>26.175000000000001</v>
      </c>
      <c r="T1478" s="20">
        <f t="shared" si="237"/>
        <v>35.375</v>
      </c>
      <c r="U1478" s="19">
        <f t="shared" si="238"/>
        <v>33.841666666666661</v>
      </c>
      <c r="V1478" s="19">
        <f t="shared" si="239"/>
        <v>34.224999999999994</v>
      </c>
    </row>
    <row r="1479" spans="1:22" ht="13.5" x14ac:dyDescent="0.25">
      <c r="A1479" s="3">
        <f>RSI!A1479</f>
        <v>44166</v>
      </c>
      <c r="B1479" s="2">
        <f>RSI!B1479</f>
        <v>3.44</v>
      </c>
      <c r="C1479" s="2">
        <f>RSI!I1479</f>
        <v>51.386973482191614</v>
      </c>
      <c r="D1479" s="2">
        <f>MACD!E1479</f>
        <v>-8.9687541850375752E-2</v>
      </c>
      <c r="E1479" s="2">
        <f>MACD!F1479</f>
        <v>-5.8572346137342801E-2</v>
      </c>
      <c r="F1479" s="2">
        <f>'Moving Avg'!D1479</f>
        <v>3.4900000000000007</v>
      </c>
      <c r="G1479" s="2">
        <f>'Moving Avg'!F1479</f>
        <v>3.3929999999999998</v>
      </c>
      <c r="H1479" s="2">
        <f>'Moving Avg'!G1479</f>
        <v>3.4372000000000003</v>
      </c>
      <c r="I1479" s="2">
        <f>'Moving Avg'!H1479</f>
        <v>3.754649999999998</v>
      </c>
      <c r="J1479" s="17" t="str">
        <f>OBV!F1479</f>
        <v>BEARISH</v>
      </c>
      <c r="K1479" s="17" t="str">
        <f>OBV!G1479</f>
        <v>NEUTRAL</v>
      </c>
      <c r="L1479" s="17" t="str">
        <f>OBV!H1479</f>
        <v>CONFIRMED BEARISH</v>
      </c>
      <c r="M1479" s="19">
        <f t="shared" si="230"/>
        <v>25</v>
      </c>
      <c r="N1479" s="19">
        <f t="shared" si="231"/>
        <v>100</v>
      </c>
      <c r="O1479" s="19">
        <f t="shared" si="232"/>
        <v>0</v>
      </c>
      <c r="P1479" s="19">
        <f t="shared" si="233"/>
        <v>16.5</v>
      </c>
      <c r="Q1479" s="20">
        <f t="shared" si="234"/>
        <v>46.225000000000001</v>
      </c>
      <c r="R1479" s="20">
        <f t="shared" si="235"/>
        <v>29.125</v>
      </c>
      <c r="S1479" s="20">
        <f t="shared" si="236"/>
        <v>26.175000000000001</v>
      </c>
      <c r="T1479" s="20">
        <f t="shared" si="237"/>
        <v>35.375</v>
      </c>
      <c r="U1479" s="19">
        <f t="shared" si="238"/>
        <v>33.841666666666661</v>
      </c>
      <c r="V1479" s="19">
        <f t="shared" si="239"/>
        <v>34.224999999999994</v>
      </c>
    </row>
    <row r="1480" spans="1:22" ht="13.5" x14ac:dyDescent="0.25">
      <c r="A1480" s="3">
        <f>RSI!A1480</f>
        <v>44167</v>
      </c>
      <c r="B1480" s="2">
        <f>RSI!B1480</f>
        <v>3.44</v>
      </c>
      <c r="C1480" s="2">
        <f>RSI!I1480</f>
        <v>51.386973482191614</v>
      </c>
      <c r="D1480" s="2">
        <f>MACD!E1480</f>
        <v>-9.3228320057409331E-2</v>
      </c>
      <c r="E1480" s="2">
        <f>MACD!F1480</f>
        <v>-6.5503540921356115E-2</v>
      </c>
      <c r="F1480" s="2">
        <f>'Moving Avg'!D1480</f>
        <v>3.4660000000000002</v>
      </c>
      <c r="G1480" s="2">
        <f>'Moving Avg'!F1480</f>
        <v>3.3959999999999999</v>
      </c>
      <c r="H1480" s="2">
        <f>'Moving Avg'!G1480</f>
        <v>3.4331999999999998</v>
      </c>
      <c r="I1480" s="2">
        <f>'Moving Avg'!H1480</f>
        <v>3.7504499999999985</v>
      </c>
      <c r="J1480" s="17" t="str">
        <f>OBV!F1480</f>
        <v>BEARISH</v>
      </c>
      <c r="K1480" s="17" t="str">
        <f>OBV!G1480</f>
        <v>NEUTRAL</v>
      </c>
      <c r="L1480" s="17" t="str">
        <f>OBV!H1480</f>
        <v>CONFIRMED BEARISH</v>
      </c>
      <c r="M1480" s="19">
        <f t="shared" si="230"/>
        <v>25</v>
      </c>
      <c r="N1480" s="19">
        <f t="shared" si="231"/>
        <v>100</v>
      </c>
      <c r="O1480" s="19">
        <f t="shared" si="232"/>
        <v>0</v>
      </c>
      <c r="P1480" s="19">
        <f t="shared" si="233"/>
        <v>16.5</v>
      </c>
      <c r="Q1480" s="20">
        <f t="shared" si="234"/>
        <v>46.225000000000001</v>
      </c>
      <c r="R1480" s="20">
        <f t="shared" si="235"/>
        <v>29.125</v>
      </c>
      <c r="S1480" s="20">
        <f t="shared" si="236"/>
        <v>26.175000000000001</v>
      </c>
      <c r="T1480" s="20">
        <f t="shared" si="237"/>
        <v>35.375</v>
      </c>
      <c r="U1480" s="19">
        <f t="shared" si="238"/>
        <v>33.841666666666661</v>
      </c>
      <c r="V1480" s="19">
        <f t="shared" si="239"/>
        <v>34.224999999999994</v>
      </c>
    </row>
    <row r="1481" spans="1:22" ht="13.5" x14ac:dyDescent="0.25">
      <c r="A1481" s="3">
        <f>RSI!A1481</f>
        <v>44168</v>
      </c>
      <c r="B1481" s="2">
        <f>RSI!B1481</f>
        <v>3.42</v>
      </c>
      <c r="C1481" s="2">
        <f>RSI!I1481</f>
        <v>49.313273756712029</v>
      </c>
      <c r="D1481" s="2">
        <f>MACD!E1481</f>
        <v>-8.4056812156282579E-2</v>
      </c>
      <c r="E1481" s="2">
        <f>MACD!F1481</f>
        <v>-6.9214195168341416E-2</v>
      </c>
      <c r="F1481" s="2">
        <f>'Moving Avg'!D1481</f>
        <v>3.45</v>
      </c>
      <c r="G1481" s="2">
        <f>'Moving Avg'!F1481</f>
        <v>3.4020000000000001</v>
      </c>
      <c r="H1481" s="2">
        <f>'Moving Avg'!G1481</f>
        <v>3.4307999999999996</v>
      </c>
      <c r="I1481" s="2">
        <f>'Moving Avg'!H1481</f>
        <v>3.7464499999999985</v>
      </c>
      <c r="J1481" s="17" t="str">
        <f>OBV!F1481</f>
        <v>BEARISH</v>
      </c>
      <c r="K1481" s="17" t="str">
        <f>OBV!G1481</f>
        <v>NEUTRAL</v>
      </c>
      <c r="L1481" s="17" t="str">
        <f>OBV!H1481</f>
        <v>CONFIRMED BEARISH</v>
      </c>
      <c r="M1481" s="19">
        <f t="shared" si="230"/>
        <v>25</v>
      </c>
      <c r="N1481" s="19">
        <f t="shared" si="231"/>
        <v>45</v>
      </c>
      <c r="O1481" s="19">
        <f t="shared" si="232"/>
        <v>0</v>
      </c>
      <c r="P1481" s="19">
        <f t="shared" si="233"/>
        <v>16.5</v>
      </c>
      <c r="Q1481" s="20">
        <f t="shared" si="234"/>
        <v>26.975000000000001</v>
      </c>
      <c r="R1481" s="20">
        <f t="shared" si="235"/>
        <v>18.125</v>
      </c>
      <c r="S1481" s="20">
        <f t="shared" si="236"/>
        <v>17.925000000000001</v>
      </c>
      <c r="T1481" s="20">
        <f t="shared" si="237"/>
        <v>21.625</v>
      </c>
      <c r="U1481" s="19">
        <f t="shared" si="238"/>
        <v>21.008333333333336</v>
      </c>
      <c r="V1481" s="19">
        <f t="shared" si="239"/>
        <v>21.162500000000001</v>
      </c>
    </row>
    <row r="1482" spans="1:22" ht="13.5" x14ac:dyDescent="0.25">
      <c r="A1482" s="3">
        <f>RSI!A1482</f>
        <v>44169</v>
      </c>
      <c r="B1482" s="2">
        <f>RSI!B1482</f>
        <v>3.36</v>
      </c>
      <c r="C1482" s="2">
        <f>RSI!I1482</f>
        <v>43.625536232376419</v>
      </c>
      <c r="D1482" s="2">
        <f>MACD!E1482</f>
        <v>-5.950298901829143E-2</v>
      </c>
      <c r="E1482" s="2">
        <f>MACD!F1482</f>
        <v>-6.7271953938331422E-2</v>
      </c>
      <c r="F1482" s="2">
        <f>'Moving Avg'!D1482</f>
        <v>3.4279999999999999</v>
      </c>
      <c r="G1482" s="2">
        <f>'Moving Avg'!F1482</f>
        <v>3.4055</v>
      </c>
      <c r="H1482" s="2">
        <f>'Moving Avg'!G1482</f>
        <v>3.4271999999999996</v>
      </c>
      <c r="I1482" s="2">
        <f>'Moving Avg'!H1482</f>
        <v>3.7422499999999985</v>
      </c>
      <c r="J1482" s="17" t="str">
        <f>OBV!F1482</f>
        <v>BEARISH</v>
      </c>
      <c r="K1482" s="17" t="str">
        <f>OBV!G1482</f>
        <v>NEUTRAL</v>
      </c>
      <c r="L1482" s="17" t="str">
        <f>OBV!H1482</f>
        <v>CONFIRMED BEARISH</v>
      </c>
      <c r="M1482" s="19">
        <f t="shared" si="230"/>
        <v>25</v>
      </c>
      <c r="N1482" s="19">
        <f t="shared" si="231"/>
        <v>0</v>
      </c>
      <c r="O1482" s="19">
        <f t="shared" si="232"/>
        <v>0</v>
      </c>
      <c r="P1482" s="19">
        <f t="shared" si="233"/>
        <v>16.5</v>
      </c>
      <c r="Q1482" s="20">
        <f t="shared" si="234"/>
        <v>11.225</v>
      </c>
      <c r="R1482" s="20">
        <f t="shared" si="235"/>
        <v>9.125</v>
      </c>
      <c r="S1482" s="20">
        <f t="shared" si="236"/>
        <v>11.175000000000001</v>
      </c>
      <c r="T1482" s="20">
        <f t="shared" si="237"/>
        <v>10.375</v>
      </c>
      <c r="U1482" s="19">
        <f t="shared" si="238"/>
        <v>10.508333333333335</v>
      </c>
      <c r="V1482" s="19">
        <f t="shared" si="239"/>
        <v>10.475000000000001</v>
      </c>
    </row>
    <row r="1483" spans="1:22" ht="13.5" x14ac:dyDescent="0.25">
      <c r="A1483" s="3">
        <f>RSI!A1483</f>
        <v>44172</v>
      </c>
      <c r="B1483" s="2">
        <f>RSI!B1483</f>
        <v>3.4</v>
      </c>
      <c r="C1483" s="2">
        <f>RSI!I1483</f>
        <v>47.936757824093412</v>
      </c>
      <c r="D1483" s="2">
        <f>MACD!E1483</f>
        <v>-3.3604660474072734E-2</v>
      </c>
      <c r="E1483" s="2">
        <f>MACD!F1483</f>
        <v>-6.053849524547969E-2</v>
      </c>
      <c r="F1483" s="2">
        <f>'Moving Avg'!D1483</f>
        <v>3.4119999999999999</v>
      </c>
      <c r="G1483" s="2">
        <f>'Moving Avg'!F1483</f>
        <v>3.411</v>
      </c>
      <c r="H1483" s="2">
        <f>'Moving Avg'!G1483</f>
        <v>3.4251999999999998</v>
      </c>
      <c r="I1483" s="2">
        <f>'Moving Avg'!H1483</f>
        <v>3.7376499999999977</v>
      </c>
      <c r="J1483" s="17" t="str">
        <f>OBV!F1483</f>
        <v>BEARISH</v>
      </c>
      <c r="K1483" s="17" t="str">
        <f>OBV!G1483</f>
        <v>NEUTRAL</v>
      </c>
      <c r="L1483" s="17" t="str">
        <f>OBV!H1483</f>
        <v>CONFIRMED BEARISH</v>
      </c>
      <c r="M1483" s="19">
        <f t="shared" si="230"/>
        <v>25</v>
      </c>
      <c r="N1483" s="19">
        <f t="shared" si="231"/>
        <v>0</v>
      </c>
      <c r="O1483" s="19">
        <f t="shared" si="232"/>
        <v>0</v>
      </c>
      <c r="P1483" s="19">
        <f t="shared" si="233"/>
        <v>16.5</v>
      </c>
      <c r="Q1483" s="20">
        <f t="shared" si="234"/>
        <v>11.225</v>
      </c>
      <c r="R1483" s="20">
        <f t="shared" si="235"/>
        <v>9.125</v>
      </c>
      <c r="S1483" s="20">
        <f t="shared" si="236"/>
        <v>11.175000000000001</v>
      </c>
      <c r="T1483" s="20">
        <f t="shared" si="237"/>
        <v>10.375</v>
      </c>
      <c r="U1483" s="19">
        <f t="shared" si="238"/>
        <v>10.508333333333335</v>
      </c>
      <c r="V1483" s="19">
        <f t="shared" si="239"/>
        <v>10.475000000000001</v>
      </c>
    </row>
    <row r="1484" spans="1:22" ht="13.5" x14ac:dyDescent="0.25">
      <c r="A1484" s="3">
        <f>RSI!A1484</f>
        <v>44173</v>
      </c>
      <c r="B1484" s="2">
        <f>RSI!B1484</f>
        <v>3.38</v>
      </c>
      <c r="C1484" s="2">
        <f>RSI!I1484</f>
        <v>46.040855351996179</v>
      </c>
      <c r="D1484" s="2">
        <f>MACD!E1484</f>
        <v>-1.315890836137612E-2</v>
      </c>
      <c r="E1484" s="2">
        <f>MACD!F1484</f>
        <v>-5.1062577868658976E-2</v>
      </c>
      <c r="F1484" s="2">
        <f>'Moving Avg'!D1484</f>
        <v>3.4</v>
      </c>
      <c r="G1484" s="2">
        <f>'Moving Avg'!F1484</f>
        <v>3.4109999999999991</v>
      </c>
      <c r="H1484" s="2">
        <f>'Moving Avg'!G1484</f>
        <v>3.4242000000000004</v>
      </c>
      <c r="I1484" s="2">
        <f>'Moving Avg'!H1484</f>
        <v>3.7323999999999979</v>
      </c>
      <c r="J1484" s="17" t="str">
        <f>OBV!F1484</f>
        <v>BEARISH</v>
      </c>
      <c r="K1484" s="17" t="str">
        <f>OBV!G1484</f>
        <v>WEAK</v>
      </c>
      <c r="L1484" s="17" t="str">
        <f>OBV!H1484</f>
        <v>CONFIRMED BEARISH</v>
      </c>
      <c r="M1484" s="19">
        <f t="shared" si="230"/>
        <v>25</v>
      </c>
      <c r="N1484" s="19">
        <f t="shared" si="231"/>
        <v>0</v>
      </c>
      <c r="O1484" s="19">
        <f t="shared" si="232"/>
        <v>0</v>
      </c>
      <c r="P1484" s="19">
        <f t="shared" si="233"/>
        <v>0</v>
      </c>
      <c r="Q1484" s="20">
        <f t="shared" si="234"/>
        <v>8.75</v>
      </c>
      <c r="R1484" s="20">
        <f t="shared" si="235"/>
        <v>5</v>
      </c>
      <c r="S1484" s="20">
        <f t="shared" si="236"/>
        <v>3.75</v>
      </c>
      <c r="T1484" s="20">
        <f t="shared" si="237"/>
        <v>6.25</v>
      </c>
      <c r="U1484" s="19">
        <f t="shared" si="238"/>
        <v>5.833333333333333</v>
      </c>
      <c r="V1484" s="19">
        <f t="shared" si="239"/>
        <v>5.9375</v>
      </c>
    </row>
    <row r="1485" spans="1:22" ht="13.5" x14ac:dyDescent="0.25">
      <c r="A1485" s="3">
        <f>RSI!A1485</f>
        <v>44174</v>
      </c>
      <c r="B1485" s="2">
        <f>RSI!B1485</f>
        <v>3.35</v>
      </c>
      <c r="C1485" s="2">
        <f>RSI!I1485</f>
        <v>43.276012120093569</v>
      </c>
      <c r="D1485" s="2">
        <f>MACD!E1485</f>
        <v>1.5830315184028887E-2</v>
      </c>
      <c r="E1485" s="2">
        <f>MACD!F1485</f>
        <v>-3.7683999258121409E-2</v>
      </c>
      <c r="F1485" s="2">
        <f>'Moving Avg'!D1485</f>
        <v>3.3820000000000001</v>
      </c>
      <c r="G1485" s="2">
        <f>'Moving Avg'!F1485</f>
        <v>3.4134999999999991</v>
      </c>
      <c r="H1485" s="2">
        <f>'Moving Avg'!G1485</f>
        <v>3.4211999999999994</v>
      </c>
      <c r="I1485" s="2">
        <f>'Moving Avg'!H1485</f>
        <v>3.7260499999999981</v>
      </c>
      <c r="J1485" s="17" t="str">
        <f>OBV!F1485</f>
        <v>BEARISH</v>
      </c>
      <c r="K1485" s="17" t="str">
        <f>OBV!G1485</f>
        <v>WEAK</v>
      </c>
      <c r="L1485" s="17" t="str">
        <f>OBV!H1485</f>
        <v>CONFIRMED BEARISH</v>
      </c>
      <c r="M1485" s="19">
        <f t="shared" si="230"/>
        <v>25</v>
      </c>
      <c r="N1485" s="19">
        <f t="shared" si="231"/>
        <v>0</v>
      </c>
      <c r="O1485" s="19">
        <f t="shared" si="232"/>
        <v>0</v>
      </c>
      <c r="P1485" s="19">
        <f t="shared" si="233"/>
        <v>0</v>
      </c>
      <c r="Q1485" s="20">
        <f t="shared" si="234"/>
        <v>8.75</v>
      </c>
      <c r="R1485" s="20">
        <f t="shared" si="235"/>
        <v>5</v>
      </c>
      <c r="S1485" s="20">
        <f t="shared" si="236"/>
        <v>3.75</v>
      </c>
      <c r="T1485" s="20">
        <f t="shared" si="237"/>
        <v>6.25</v>
      </c>
      <c r="U1485" s="19">
        <f t="shared" si="238"/>
        <v>5.833333333333333</v>
      </c>
      <c r="V1485" s="19">
        <f t="shared" si="239"/>
        <v>5.9375</v>
      </c>
    </row>
    <row r="1486" spans="1:22" ht="13.5" x14ac:dyDescent="0.25">
      <c r="A1486" s="3">
        <f>RSI!A1486</f>
        <v>44175</v>
      </c>
      <c r="B1486" s="2">
        <f>RSI!B1486</f>
        <v>3.34</v>
      </c>
      <c r="C1486" s="2">
        <f>RSI!I1486</f>
        <v>42.362792697953459</v>
      </c>
      <c r="D1486" s="2">
        <f>MACD!E1486</f>
        <v>3.2265401264513383E-2</v>
      </c>
      <c r="E1486" s="2">
        <f>MACD!F1486</f>
        <v>-2.3694119153594449E-2</v>
      </c>
      <c r="F1486" s="2">
        <f>'Moving Avg'!D1486</f>
        <v>3.3659999999999997</v>
      </c>
      <c r="G1486" s="2">
        <f>'Moving Avg'!F1486</f>
        <v>3.4154999999999993</v>
      </c>
      <c r="H1486" s="2">
        <f>'Moving Avg'!G1486</f>
        <v>3.4137999999999993</v>
      </c>
      <c r="I1486" s="2">
        <f>'Moving Avg'!H1486</f>
        <v>3.7189999999999981</v>
      </c>
      <c r="J1486" s="17" t="str">
        <f>OBV!F1486</f>
        <v>BEARISH</v>
      </c>
      <c r="K1486" s="17" t="str">
        <f>OBV!G1486</f>
        <v>WEAK</v>
      </c>
      <c r="L1486" s="17" t="str">
        <f>OBV!H1486</f>
        <v>CONFIRMED BEARISH</v>
      </c>
      <c r="M1486" s="19">
        <f t="shared" si="230"/>
        <v>25</v>
      </c>
      <c r="N1486" s="19">
        <f t="shared" si="231"/>
        <v>0</v>
      </c>
      <c r="O1486" s="19">
        <f t="shared" si="232"/>
        <v>0</v>
      </c>
      <c r="P1486" s="19">
        <f t="shared" si="233"/>
        <v>0</v>
      </c>
      <c r="Q1486" s="20">
        <f t="shared" si="234"/>
        <v>8.75</v>
      </c>
      <c r="R1486" s="20">
        <f t="shared" si="235"/>
        <v>5</v>
      </c>
      <c r="S1486" s="20">
        <f t="shared" si="236"/>
        <v>3.75</v>
      </c>
      <c r="T1486" s="20">
        <f t="shared" si="237"/>
        <v>6.25</v>
      </c>
      <c r="U1486" s="19">
        <f t="shared" si="238"/>
        <v>5.833333333333333</v>
      </c>
      <c r="V1486" s="19">
        <f t="shared" si="239"/>
        <v>5.9375</v>
      </c>
    </row>
    <row r="1487" spans="1:22" ht="13.5" x14ac:dyDescent="0.25">
      <c r="A1487" s="3">
        <f>RSI!A1487</f>
        <v>44176</v>
      </c>
      <c r="B1487" s="2">
        <f>RSI!B1487</f>
        <v>3.34</v>
      </c>
      <c r="C1487" s="2">
        <f>RSI!I1487</f>
        <v>42.362792697953452</v>
      </c>
      <c r="D1487" s="2">
        <f>MACD!E1487</f>
        <v>4.1982173535382916E-2</v>
      </c>
      <c r="E1487" s="2">
        <f>MACD!F1487</f>
        <v>-1.0558860615798976E-2</v>
      </c>
      <c r="F1487" s="2">
        <f>'Moving Avg'!D1487</f>
        <v>3.3619999999999997</v>
      </c>
      <c r="G1487" s="2">
        <f>'Moving Avg'!F1487</f>
        <v>3.4180000000000001</v>
      </c>
      <c r="H1487" s="2">
        <f>'Moving Avg'!G1487</f>
        <v>3.4075999999999995</v>
      </c>
      <c r="I1487" s="2">
        <f>'Moving Avg'!H1487</f>
        <v>3.7119499999999981</v>
      </c>
      <c r="J1487" s="17" t="str">
        <f>OBV!F1487</f>
        <v>BEARISH</v>
      </c>
      <c r="K1487" s="17" t="str">
        <f>OBV!G1487</f>
        <v>WEAK</v>
      </c>
      <c r="L1487" s="17" t="str">
        <f>OBV!H1487</f>
        <v>CONFIRMED BEARISH</v>
      </c>
      <c r="M1487" s="19">
        <f t="shared" si="230"/>
        <v>25</v>
      </c>
      <c r="N1487" s="19">
        <f t="shared" si="231"/>
        <v>0</v>
      </c>
      <c r="O1487" s="19">
        <f t="shared" si="232"/>
        <v>0</v>
      </c>
      <c r="P1487" s="19">
        <f t="shared" si="233"/>
        <v>0</v>
      </c>
      <c r="Q1487" s="20">
        <f t="shared" si="234"/>
        <v>8.75</v>
      </c>
      <c r="R1487" s="20">
        <f t="shared" si="235"/>
        <v>5</v>
      </c>
      <c r="S1487" s="20">
        <f t="shared" si="236"/>
        <v>3.75</v>
      </c>
      <c r="T1487" s="20">
        <f t="shared" si="237"/>
        <v>6.25</v>
      </c>
      <c r="U1487" s="19">
        <f t="shared" si="238"/>
        <v>5.833333333333333</v>
      </c>
      <c r="V1487" s="19">
        <f t="shared" si="239"/>
        <v>5.9375</v>
      </c>
    </row>
    <row r="1488" spans="1:22" ht="13.5" x14ac:dyDescent="0.25">
      <c r="A1488" s="3">
        <f>RSI!A1488</f>
        <v>44179</v>
      </c>
      <c r="B1488" s="2">
        <f>RSI!B1488</f>
        <v>3.36</v>
      </c>
      <c r="C1488" s="2">
        <f>RSI!I1488</f>
        <v>45.052323962392137</v>
      </c>
      <c r="D1488" s="2">
        <f>MACD!E1488</f>
        <v>5.0655061513581234E-2</v>
      </c>
      <c r="E1488" s="2">
        <f>MACD!F1488</f>
        <v>1.6839238100770666E-3</v>
      </c>
      <c r="F1488" s="2">
        <f>'Moving Avg'!D1488</f>
        <v>3.3540000000000001</v>
      </c>
      <c r="G1488" s="2">
        <f>'Moving Avg'!F1488</f>
        <v>3.4210000000000003</v>
      </c>
      <c r="H1488" s="2">
        <f>'Moving Avg'!G1488</f>
        <v>3.4061999999999997</v>
      </c>
      <c r="I1488" s="2">
        <f>'Moving Avg'!H1488</f>
        <v>3.7051499999999979</v>
      </c>
      <c r="J1488" s="17" t="str">
        <f>OBV!F1488</f>
        <v>BEARISH</v>
      </c>
      <c r="K1488" s="17" t="str">
        <f>OBV!G1488</f>
        <v>WEAK</v>
      </c>
      <c r="L1488" s="17" t="str">
        <f>OBV!H1488</f>
        <v>CONFIRMED BEARISH</v>
      </c>
      <c r="M1488" s="19">
        <f t="shared" si="230"/>
        <v>25</v>
      </c>
      <c r="N1488" s="19">
        <f t="shared" si="231"/>
        <v>0</v>
      </c>
      <c r="O1488" s="19">
        <f t="shared" si="232"/>
        <v>0</v>
      </c>
      <c r="P1488" s="19">
        <f t="shared" si="233"/>
        <v>0</v>
      </c>
      <c r="Q1488" s="20">
        <f t="shared" si="234"/>
        <v>8.75</v>
      </c>
      <c r="R1488" s="20">
        <f t="shared" si="235"/>
        <v>5</v>
      </c>
      <c r="S1488" s="20">
        <f t="shared" si="236"/>
        <v>3.75</v>
      </c>
      <c r="T1488" s="20">
        <f t="shared" si="237"/>
        <v>6.25</v>
      </c>
      <c r="U1488" s="19">
        <f t="shared" si="238"/>
        <v>5.833333333333333</v>
      </c>
      <c r="V1488" s="19">
        <f t="shared" si="239"/>
        <v>5.9375</v>
      </c>
    </row>
    <row r="1489" spans="1:22" ht="13.5" x14ac:dyDescent="0.25">
      <c r="A1489" s="3">
        <f>RSI!A1489</f>
        <v>44180</v>
      </c>
      <c r="B1489" s="2">
        <f>RSI!B1489</f>
        <v>3.35</v>
      </c>
      <c r="C1489" s="2">
        <f>RSI!I1489</f>
        <v>43.948071993387074</v>
      </c>
      <c r="D1489" s="2">
        <f>MACD!E1489</f>
        <v>5.2827209513439666E-2</v>
      </c>
      <c r="E1489" s="2">
        <f>MACD!F1489</f>
        <v>1.1912580950749586E-2</v>
      </c>
      <c r="F1489" s="2">
        <f>'Moving Avg'!D1489</f>
        <v>3.3479999999999999</v>
      </c>
      <c r="G1489" s="2">
        <f>'Moving Avg'!F1489</f>
        <v>3.4195000000000002</v>
      </c>
      <c r="H1489" s="2">
        <f>'Moving Avg'!G1489</f>
        <v>3.4033999999999995</v>
      </c>
      <c r="I1489" s="2">
        <f>'Moving Avg'!H1489</f>
        <v>3.6988499999999989</v>
      </c>
      <c r="J1489" s="17" t="str">
        <f>OBV!F1489</f>
        <v>BEARISH</v>
      </c>
      <c r="K1489" s="17" t="str">
        <f>OBV!G1489</f>
        <v>WEAK</v>
      </c>
      <c r="L1489" s="17" t="str">
        <f>OBV!H1489</f>
        <v>CONFIRMED BEARISH</v>
      </c>
      <c r="M1489" s="19">
        <f t="shared" si="230"/>
        <v>25</v>
      </c>
      <c r="N1489" s="19">
        <f t="shared" si="231"/>
        <v>0</v>
      </c>
      <c r="O1489" s="19">
        <f t="shared" si="232"/>
        <v>0</v>
      </c>
      <c r="P1489" s="19">
        <f t="shared" si="233"/>
        <v>0</v>
      </c>
      <c r="Q1489" s="20">
        <f t="shared" si="234"/>
        <v>8.75</v>
      </c>
      <c r="R1489" s="20">
        <f t="shared" si="235"/>
        <v>5</v>
      </c>
      <c r="S1489" s="20">
        <f t="shared" si="236"/>
        <v>3.75</v>
      </c>
      <c r="T1489" s="20">
        <f t="shared" si="237"/>
        <v>6.25</v>
      </c>
      <c r="U1489" s="19">
        <f t="shared" si="238"/>
        <v>5.833333333333333</v>
      </c>
      <c r="V1489" s="19">
        <f t="shared" si="239"/>
        <v>5.9375</v>
      </c>
    </row>
    <row r="1490" spans="1:22" ht="13.5" x14ac:dyDescent="0.25">
      <c r="A1490" s="3">
        <f>RSI!A1490</f>
        <v>44181</v>
      </c>
      <c r="B1490" s="2">
        <f>RSI!B1490</f>
        <v>3.3</v>
      </c>
      <c r="C1490" s="2">
        <f>RSI!I1490</f>
        <v>38.824096651433102</v>
      </c>
      <c r="D1490" s="2">
        <f>MACD!E1490</f>
        <v>5.865636011716413E-2</v>
      </c>
      <c r="E1490" s="2">
        <f>MACD!F1490</f>
        <v>2.1261336784032497E-2</v>
      </c>
      <c r="F1490" s="2">
        <f>'Moving Avg'!D1490</f>
        <v>3.3379999999999996</v>
      </c>
      <c r="G1490" s="2">
        <f>'Moving Avg'!F1490</f>
        <v>3.4185000000000003</v>
      </c>
      <c r="H1490" s="2">
        <f>'Moving Avg'!G1490</f>
        <v>3.3985999999999996</v>
      </c>
      <c r="I1490" s="2">
        <f>'Moving Avg'!H1490</f>
        <v>3.6923499999999989</v>
      </c>
      <c r="J1490" s="17" t="str">
        <f>OBV!F1490</f>
        <v>BEARISH</v>
      </c>
      <c r="K1490" s="17" t="str">
        <f>OBV!G1490</f>
        <v>NEUTRAL</v>
      </c>
      <c r="L1490" s="17" t="str">
        <f>OBV!H1490</f>
        <v>CONFIRMED BEARISH</v>
      </c>
      <c r="M1490" s="19">
        <f t="shared" si="230"/>
        <v>25</v>
      </c>
      <c r="N1490" s="19">
        <f t="shared" si="231"/>
        <v>0</v>
      </c>
      <c r="O1490" s="19">
        <f t="shared" si="232"/>
        <v>0</v>
      </c>
      <c r="P1490" s="19">
        <f t="shared" si="233"/>
        <v>16.5</v>
      </c>
      <c r="Q1490" s="20">
        <f t="shared" si="234"/>
        <v>11.225</v>
      </c>
      <c r="R1490" s="20">
        <f t="shared" si="235"/>
        <v>9.125</v>
      </c>
      <c r="S1490" s="20">
        <f t="shared" si="236"/>
        <v>11.175000000000001</v>
      </c>
      <c r="T1490" s="20">
        <f t="shared" si="237"/>
        <v>10.375</v>
      </c>
      <c r="U1490" s="19">
        <f t="shared" si="238"/>
        <v>10.508333333333335</v>
      </c>
      <c r="V1490" s="19">
        <f t="shared" si="239"/>
        <v>10.475000000000001</v>
      </c>
    </row>
    <row r="1491" spans="1:22" ht="13.5" x14ac:dyDescent="0.25">
      <c r="A1491" s="3">
        <f>RSI!A1491</f>
        <v>44182</v>
      </c>
      <c r="B1491" s="2">
        <f>RSI!B1491</f>
        <v>3.31</v>
      </c>
      <c r="C1491" s="2">
        <f>RSI!I1491</f>
        <v>40.322714643361458</v>
      </c>
      <c r="D1491" s="2">
        <f>MACD!E1491</f>
        <v>6.0332687682849162E-2</v>
      </c>
      <c r="E1491" s="2">
        <f>MACD!F1491</f>
        <v>2.9075606963795832E-2</v>
      </c>
      <c r="F1491" s="2">
        <f>'Moving Avg'!D1491</f>
        <v>3.3319999999999994</v>
      </c>
      <c r="G1491" s="2">
        <f>'Moving Avg'!F1491</f>
        <v>3.4145000000000012</v>
      </c>
      <c r="H1491" s="2">
        <f>'Moving Avg'!G1491</f>
        <v>3.3942000000000001</v>
      </c>
      <c r="I1491" s="2">
        <f>'Moving Avg'!H1491</f>
        <v>3.6861999999999981</v>
      </c>
      <c r="J1491" s="17" t="str">
        <f>OBV!F1491</f>
        <v>BEARISH</v>
      </c>
      <c r="K1491" s="17" t="str">
        <f>OBV!G1491</f>
        <v>NEUTRAL</v>
      </c>
      <c r="L1491" s="17" t="str">
        <f>OBV!H1491</f>
        <v>CONFIRMED BEARISH</v>
      </c>
      <c r="M1491" s="19">
        <f t="shared" si="230"/>
        <v>25</v>
      </c>
      <c r="N1491" s="19">
        <f t="shared" si="231"/>
        <v>0</v>
      </c>
      <c r="O1491" s="19">
        <f t="shared" si="232"/>
        <v>0</v>
      </c>
      <c r="P1491" s="19">
        <f t="shared" si="233"/>
        <v>16.5</v>
      </c>
      <c r="Q1491" s="20">
        <f t="shared" si="234"/>
        <v>11.225</v>
      </c>
      <c r="R1491" s="20">
        <f t="shared" si="235"/>
        <v>9.125</v>
      </c>
      <c r="S1491" s="20">
        <f t="shared" si="236"/>
        <v>11.175000000000001</v>
      </c>
      <c r="T1491" s="20">
        <f t="shared" si="237"/>
        <v>10.375</v>
      </c>
      <c r="U1491" s="19">
        <f t="shared" si="238"/>
        <v>10.508333333333335</v>
      </c>
      <c r="V1491" s="19">
        <f t="shared" si="239"/>
        <v>10.475000000000001</v>
      </c>
    </row>
    <row r="1492" spans="1:22" ht="13.5" x14ac:dyDescent="0.25">
      <c r="A1492" s="3">
        <f>RSI!A1492</f>
        <v>44183</v>
      </c>
      <c r="B1492" s="2">
        <f>RSI!B1492</f>
        <v>3.34</v>
      </c>
      <c r="C1492" s="2">
        <f>RSI!I1492</f>
        <v>44.699409401321105</v>
      </c>
      <c r="D1492" s="2">
        <f>MACD!E1492</f>
        <v>5.0759067539920544E-2</v>
      </c>
      <c r="E1492" s="2">
        <f>MACD!F1492</f>
        <v>3.3412299079020776E-2</v>
      </c>
      <c r="F1492" s="2">
        <f>'Moving Avg'!D1492</f>
        <v>3.3319999999999999</v>
      </c>
      <c r="G1492" s="2">
        <f>'Moving Avg'!F1492</f>
        <v>3.4080000000000004</v>
      </c>
      <c r="H1492" s="2">
        <f>'Moving Avg'!G1492</f>
        <v>3.3904000000000001</v>
      </c>
      <c r="I1492" s="2">
        <f>'Moving Avg'!H1492</f>
        <v>3.6801999999999988</v>
      </c>
      <c r="J1492" s="17" t="str">
        <f>OBV!F1492</f>
        <v>BEARISH</v>
      </c>
      <c r="K1492" s="17" t="str">
        <f>OBV!G1492</f>
        <v>NEUTRAL</v>
      </c>
      <c r="L1492" s="17" t="str">
        <f>OBV!H1492</f>
        <v>NEUTRAL</v>
      </c>
      <c r="M1492" s="19">
        <f t="shared" si="230"/>
        <v>25</v>
      </c>
      <c r="N1492" s="19">
        <f t="shared" si="231"/>
        <v>0</v>
      </c>
      <c r="O1492" s="19">
        <f t="shared" si="232"/>
        <v>0</v>
      </c>
      <c r="P1492" s="19">
        <f t="shared" si="233"/>
        <v>16.5</v>
      </c>
      <c r="Q1492" s="20">
        <f t="shared" si="234"/>
        <v>11.225</v>
      </c>
      <c r="R1492" s="20">
        <f t="shared" si="235"/>
        <v>9.125</v>
      </c>
      <c r="S1492" s="20">
        <f t="shared" si="236"/>
        <v>11.175000000000001</v>
      </c>
      <c r="T1492" s="20">
        <f t="shared" si="237"/>
        <v>10.375</v>
      </c>
      <c r="U1492" s="19">
        <f t="shared" si="238"/>
        <v>10.508333333333335</v>
      </c>
      <c r="V1492" s="19">
        <f t="shared" si="239"/>
        <v>10.475000000000001</v>
      </c>
    </row>
    <row r="1493" spans="1:22" ht="13.5" x14ac:dyDescent="0.25">
      <c r="A1493" s="3">
        <f>RSI!A1493</f>
        <v>44186</v>
      </c>
      <c r="B1493" s="2">
        <f>RSI!B1493</f>
        <v>3.35</v>
      </c>
      <c r="C1493" s="2">
        <f>RSI!I1493</f>
        <v>46.117959448353652</v>
      </c>
      <c r="D1493" s="2">
        <f>MACD!E1493</f>
        <v>4.8320942726629568E-2</v>
      </c>
      <c r="E1493" s="2">
        <f>MACD!F1493</f>
        <v>3.6394027808542534E-2</v>
      </c>
      <c r="F1493" s="2">
        <f>'Moving Avg'!D1493</f>
        <v>3.3300000000000005</v>
      </c>
      <c r="G1493" s="2">
        <f>'Moving Avg'!F1493</f>
        <v>3.3994999999999997</v>
      </c>
      <c r="H1493" s="2">
        <f>'Moving Avg'!G1493</f>
        <v>3.3868</v>
      </c>
      <c r="I1493" s="2">
        <f>'Moving Avg'!H1493</f>
        <v>3.6739499999999987</v>
      </c>
      <c r="J1493" s="17" t="str">
        <f>OBV!F1493</f>
        <v>BULLISH</v>
      </c>
      <c r="K1493" s="17" t="str">
        <f>OBV!G1493</f>
        <v>NEUTRAL</v>
      </c>
      <c r="L1493" s="17" t="str">
        <f>OBV!H1493</f>
        <v>BULLISH DIVERGENCE</v>
      </c>
      <c r="M1493" s="19">
        <f t="shared" si="230"/>
        <v>25</v>
      </c>
      <c r="N1493" s="19">
        <f t="shared" si="231"/>
        <v>0</v>
      </c>
      <c r="O1493" s="19">
        <f t="shared" si="232"/>
        <v>0</v>
      </c>
      <c r="P1493" s="19">
        <f t="shared" si="233"/>
        <v>66.5</v>
      </c>
      <c r="Q1493" s="20">
        <f t="shared" si="234"/>
        <v>18.725000000000001</v>
      </c>
      <c r="R1493" s="20">
        <f t="shared" si="235"/>
        <v>21.625</v>
      </c>
      <c r="S1493" s="20">
        <f t="shared" si="236"/>
        <v>33.674999999999997</v>
      </c>
      <c r="T1493" s="20">
        <f t="shared" si="237"/>
        <v>22.875</v>
      </c>
      <c r="U1493" s="19">
        <f t="shared" si="238"/>
        <v>24.675000000000001</v>
      </c>
      <c r="V1493" s="19">
        <f t="shared" si="239"/>
        <v>24.225000000000001</v>
      </c>
    </row>
    <row r="1494" spans="1:22" ht="13.5" x14ac:dyDescent="0.25">
      <c r="A1494" s="3">
        <f>RSI!A1494</f>
        <v>44187</v>
      </c>
      <c r="B1494" s="2">
        <f>RSI!B1494</f>
        <v>3.35</v>
      </c>
      <c r="C1494" s="2">
        <f>RSI!I1494</f>
        <v>46.117959448353652</v>
      </c>
      <c r="D1494" s="2">
        <f>MACD!E1494</f>
        <v>4.3352942457223875E-2</v>
      </c>
      <c r="E1494" s="2">
        <f>MACD!F1494</f>
        <v>3.7785810738278802E-2</v>
      </c>
      <c r="F1494" s="2">
        <f>'Moving Avg'!D1494</f>
        <v>3.3299999999999996</v>
      </c>
      <c r="G1494" s="2">
        <f>'Moving Avg'!F1494</f>
        <v>3.3919999999999995</v>
      </c>
      <c r="H1494" s="2">
        <f>'Moving Avg'!G1494</f>
        <v>3.3834000000000004</v>
      </c>
      <c r="I1494" s="2">
        <f>'Moving Avg'!H1494</f>
        <v>3.6677499999999998</v>
      </c>
      <c r="J1494" s="17" t="str">
        <f>OBV!F1494</f>
        <v>BULLISH</v>
      </c>
      <c r="K1494" s="17" t="str">
        <f>OBV!G1494</f>
        <v>NEUTRAL</v>
      </c>
      <c r="L1494" s="17" t="str">
        <f>OBV!H1494</f>
        <v>NEUTRAL</v>
      </c>
      <c r="M1494" s="19">
        <f t="shared" si="230"/>
        <v>25</v>
      </c>
      <c r="N1494" s="19">
        <f t="shared" si="231"/>
        <v>0</v>
      </c>
      <c r="O1494" s="19">
        <f t="shared" si="232"/>
        <v>0</v>
      </c>
      <c r="P1494" s="19">
        <f t="shared" si="233"/>
        <v>49.5</v>
      </c>
      <c r="Q1494" s="20">
        <f t="shared" si="234"/>
        <v>16.175000000000001</v>
      </c>
      <c r="R1494" s="20">
        <f t="shared" si="235"/>
        <v>17.375</v>
      </c>
      <c r="S1494" s="20">
        <f t="shared" si="236"/>
        <v>26.025000000000002</v>
      </c>
      <c r="T1494" s="20">
        <f t="shared" si="237"/>
        <v>18.625</v>
      </c>
      <c r="U1494" s="19">
        <f t="shared" si="238"/>
        <v>19.858333333333334</v>
      </c>
      <c r="V1494" s="19">
        <f t="shared" si="239"/>
        <v>19.55</v>
      </c>
    </row>
    <row r="1495" spans="1:22" ht="13.5" x14ac:dyDescent="0.25">
      <c r="A1495" s="3">
        <f>RSI!A1495</f>
        <v>44188</v>
      </c>
      <c r="B1495" s="2">
        <f>RSI!B1495</f>
        <v>3.36</v>
      </c>
      <c r="C1495" s="2">
        <f>RSI!I1495</f>
        <v>47.674629505702242</v>
      </c>
      <c r="D1495" s="2">
        <f>MACD!E1495</f>
        <v>3.395233891330518E-2</v>
      </c>
      <c r="E1495" s="2">
        <f>MACD!F1495</f>
        <v>3.7019116373284082E-2</v>
      </c>
      <c r="F1495" s="2">
        <f>'Moving Avg'!D1495</f>
        <v>3.3420000000000001</v>
      </c>
      <c r="G1495" s="2">
        <f>'Moving Avg'!F1495</f>
        <v>3.3820000000000001</v>
      </c>
      <c r="H1495" s="2">
        <f>'Moving Avg'!G1495</f>
        <v>3.3816000000000002</v>
      </c>
      <c r="I1495" s="2">
        <f>'Moving Avg'!H1495</f>
        <v>3.6616499999999998</v>
      </c>
      <c r="J1495" s="17" t="str">
        <f>OBV!F1495</f>
        <v>BULLISH</v>
      </c>
      <c r="K1495" s="17" t="str">
        <f>OBV!G1495</f>
        <v>NEUTRAL</v>
      </c>
      <c r="L1495" s="17" t="str">
        <f>OBV!H1495</f>
        <v>CONFIRMED BULLISH</v>
      </c>
      <c r="M1495" s="19">
        <f t="shared" si="230"/>
        <v>25</v>
      </c>
      <c r="N1495" s="19">
        <f t="shared" si="231"/>
        <v>45</v>
      </c>
      <c r="O1495" s="19">
        <f t="shared" si="232"/>
        <v>0</v>
      </c>
      <c r="P1495" s="19">
        <f t="shared" si="233"/>
        <v>83.5</v>
      </c>
      <c r="Q1495" s="20">
        <f t="shared" si="234"/>
        <v>37.024999999999999</v>
      </c>
      <c r="R1495" s="20">
        <f t="shared" si="235"/>
        <v>34.875</v>
      </c>
      <c r="S1495" s="20">
        <f t="shared" si="236"/>
        <v>48.075000000000003</v>
      </c>
      <c r="T1495" s="20">
        <f t="shared" si="237"/>
        <v>38.375</v>
      </c>
      <c r="U1495" s="19">
        <f t="shared" si="238"/>
        <v>39.991666666666667</v>
      </c>
      <c r="V1495" s="19">
        <f t="shared" si="239"/>
        <v>39.587500000000006</v>
      </c>
    </row>
    <row r="1496" spans="1:22" ht="13.5" x14ac:dyDescent="0.25">
      <c r="A1496" s="3">
        <f>RSI!A1496</f>
        <v>44189</v>
      </c>
      <c r="B1496" s="2">
        <f>RSI!B1496</f>
        <v>3.3</v>
      </c>
      <c r="C1496" s="2">
        <f>RSI!I1496</f>
        <v>40.174933823594017</v>
      </c>
      <c r="D1496" s="2">
        <f>MACD!E1496</f>
        <v>2.8992295237433741E-2</v>
      </c>
      <c r="E1496" s="2">
        <f>MACD!F1496</f>
        <v>3.5413752146114016E-2</v>
      </c>
      <c r="F1496" s="2">
        <f>'Moving Avg'!D1496</f>
        <v>3.34</v>
      </c>
      <c r="G1496" s="2">
        <f>'Moving Avg'!F1496</f>
        <v>3.3719999999999999</v>
      </c>
      <c r="H1496" s="2">
        <f>'Moving Avg'!G1496</f>
        <v>3.3786000000000005</v>
      </c>
      <c r="I1496" s="2">
        <f>'Moving Avg'!H1496</f>
        <v>3.6553999999999998</v>
      </c>
      <c r="J1496" s="17" t="str">
        <f>OBV!F1496</f>
        <v>BULLISH</v>
      </c>
      <c r="K1496" s="17" t="str">
        <f>OBV!G1496</f>
        <v>NEUTRAL</v>
      </c>
      <c r="L1496" s="17" t="str">
        <f>OBV!H1496</f>
        <v>BULLISH DIVERGENCE</v>
      </c>
      <c r="M1496" s="19">
        <f t="shared" si="230"/>
        <v>25</v>
      </c>
      <c r="N1496" s="19">
        <f t="shared" si="231"/>
        <v>45</v>
      </c>
      <c r="O1496" s="19">
        <f t="shared" si="232"/>
        <v>0</v>
      </c>
      <c r="P1496" s="19">
        <f t="shared" si="233"/>
        <v>66.5</v>
      </c>
      <c r="Q1496" s="20">
        <f t="shared" si="234"/>
        <v>34.475000000000001</v>
      </c>
      <c r="R1496" s="20">
        <f t="shared" si="235"/>
        <v>30.625</v>
      </c>
      <c r="S1496" s="20">
        <f t="shared" si="236"/>
        <v>40.424999999999997</v>
      </c>
      <c r="T1496" s="20">
        <f t="shared" si="237"/>
        <v>34.125</v>
      </c>
      <c r="U1496" s="19">
        <f t="shared" si="238"/>
        <v>35.174999999999997</v>
      </c>
      <c r="V1496" s="19">
        <f t="shared" si="239"/>
        <v>34.912499999999994</v>
      </c>
    </row>
    <row r="1497" spans="1:22" ht="13.5" x14ac:dyDescent="0.25">
      <c r="A1497" s="3">
        <f>RSI!A1497</f>
        <v>44190</v>
      </c>
      <c r="B1497" s="2">
        <f>RSI!B1497</f>
        <v>3.3</v>
      </c>
      <c r="C1497" s="2">
        <f>RSI!I1497</f>
        <v>40.174933823594017</v>
      </c>
      <c r="D1497" s="2">
        <f>MACD!E1497</f>
        <v>2.5231665061324016E-2</v>
      </c>
      <c r="E1497" s="2">
        <f>MACD!F1497</f>
        <v>3.3377334729156022E-2</v>
      </c>
      <c r="F1497" s="2">
        <f>'Moving Avg'!D1497</f>
        <v>3.3319999999999999</v>
      </c>
      <c r="G1497" s="2">
        <f>'Moving Avg'!F1497</f>
        <v>3.3634999999999997</v>
      </c>
      <c r="H1497" s="2">
        <f>'Moving Avg'!G1497</f>
        <v>3.3766000000000007</v>
      </c>
      <c r="I1497" s="2">
        <f>'Moving Avg'!H1497</f>
        <v>3.6494</v>
      </c>
      <c r="J1497" s="17" t="str">
        <f>OBV!F1497</f>
        <v>BEARISH</v>
      </c>
      <c r="K1497" s="17" t="str">
        <f>OBV!G1497</f>
        <v>NEUTRAL</v>
      </c>
      <c r="L1497" s="17" t="str">
        <f>OBV!H1497</f>
        <v>CONFIRMED BEARISH</v>
      </c>
      <c r="M1497" s="19">
        <f t="shared" si="230"/>
        <v>25</v>
      </c>
      <c r="N1497" s="19">
        <f t="shared" si="231"/>
        <v>45</v>
      </c>
      <c r="O1497" s="19">
        <f t="shared" si="232"/>
        <v>0</v>
      </c>
      <c r="P1497" s="19">
        <f t="shared" si="233"/>
        <v>16.5</v>
      </c>
      <c r="Q1497" s="20">
        <f t="shared" si="234"/>
        <v>26.975000000000001</v>
      </c>
      <c r="R1497" s="20">
        <f t="shared" si="235"/>
        <v>18.125</v>
      </c>
      <c r="S1497" s="20">
        <f t="shared" si="236"/>
        <v>17.925000000000001</v>
      </c>
      <c r="T1497" s="20">
        <f t="shared" si="237"/>
        <v>21.625</v>
      </c>
      <c r="U1497" s="19">
        <f t="shared" si="238"/>
        <v>21.008333333333336</v>
      </c>
      <c r="V1497" s="19">
        <f t="shared" si="239"/>
        <v>21.162500000000001</v>
      </c>
    </row>
    <row r="1498" spans="1:22" ht="13.5" x14ac:dyDescent="0.25">
      <c r="A1498" s="3">
        <f>RSI!A1498</f>
        <v>44193</v>
      </c>
      <c r="B1498" s="2">
        <f>RSI!B1498</f>
        <v>3.35</v>
      </c>
      <c r="C1498" s="2">
        <f>RSI!I1498</f>
        <v>48.070110195532529</v>
      </c>
      <c r="D1498" s="2">
        <f>MACD!E1498</f>
        <v>2.1826821874214808E-2</v>
      </c>
      <c r="E1498" s="2">
        <f>MACD!F1498</f>
        <v>3.1067232158167781E-2</v>
      </c>
      <c r="F1498" s="2">
        <f>'Moving Avg'!D1498</f>
        <v>3.3319999999999999</v>
      </c>
      <c r="G1498" s="2">
        <f>'Moving Avg'!F1498</f>
        <v>3.3569999999999993</v>
      </c>
      <c r="H1498" s="2">
        <f>'Moving Avg'!G1498</f>
        <v>3.3755999999999999</v>
      </c>
      <c r="I1498" s="2">
        <f>'Moving Avg'!H1498</f>
        <v>3.6442999999999999</v>
      </c>
      <c r="J1498" s="17" t="str">
        <f>OBV!F1498</f>
        <v>BULLISH</v>
      </c>
      <c r="K1498" s="17" t="str">
        <f>OBV!G1498</f>
        <v>NEUTRAL</v>
      </c>
      <c r="L1498" s="17" t="str">
        <f>OBV!H1498</f>
        <v>NEUTRAL</v>
      </c>
      <c r="M1498" s="19">
        <f t="shared" si="230"/>
        <v>25</v>
      </c>
      <c r="N1498" s="19">
        <f t="shared" si="231"/>
        <v>45</v>
      </c>
      <c r="O1498" s="19">
        <f t="shared" si="232"/>
        <v>0</v>
      </c>
      <c r="P1498" s="19">
        <f t="shared" si="233"/>
        <v>49.5</v>
      </c>
      <c r="Q1498" s="20">
        <f t="shared" si="234"/>
        <v>31.925000000000001</v>
      </c>
      <c r="R1498" s="20">
        <f t="shared" si="235"/>
        <v>26.375</v>
      </c>
      <c r="S1498" s="20">
        <f t="shared" si="236"/>
        <v>32.775000000000006</v>
      </c>
      <c r="T1498" s="20">
        <f t="shared" si="237"/>
        <v>29.875</v>
      </c>
      <c r="U1498" s="19">
        <f t="shared" si="238"/>
        <v>30.358333333333334</v>
      </c>
      <c r="V1498" s="19">
        <f t="shared" si="239"/>
        <v>30.237500000000001</v>
      </c>
    </row>
    <row r="1499" spans="1:22" ht="13.5" x14ac:dyDescent="0.25">
      <c r="A1499" s="3">
        <f>RSI!A1499</f>
        <v>44194</v>
      </c>
      <c r="B1499" s="2">
        <f>RSI!B1499</f>
        <v>3.35</v>
      </c>
      <c r="C1499" s="2">
        <f>RSI!I1499</f>
        <v>48.070110195532529</v>
      </c>
      <c r="D1499" s="2">
        <f>MACD!E1499</f>
        <v>1.7485969555263381E-2</v>
      </c>
      <c r="E1499" s="2">
        <f>MACD!F1499</f>
        <v>2.8350979637586902E-2</v>
      </c>
      <c r="F1499" s="2">
        <f>'Moving Avg'!D1499</f>
        <v>3.3319999999999999</v>
      </c>
      <c r="G1499" s="2">
        <f>'Moving Avg'!F1499</f>
        <v>3.3525</v>
      </c>
      <c r="H1499" s="2">
        <f>'Moving Avg'!G1499</f>
        <v>3.3746000000000005</v>
      </c>
      <c r="I1499" s="2">
        <f>'Moving Avg'!H1499</f>
        <v>3.6395499999999998</v>
      </c>
      <c r="J1499" s="17" t="str">
        <f>OBV!F1499</f>
        <v>BULLISH</v>
      </c>
      <c r="K1499" s="17" t="str">
        <f>OBV!G1499</f>
        <v>NEUTRAL</v>
      </c>
      <c r="L1499" s="17" t="str">
        <f>OBV!H1499</f>
        <v>NEUTRAL</v>
      </c>
      <c r="M1499" s="19">
        <f t="shared" si="230"/>
        <v>25</v>
      </c>
      <c r="N1499" s="19">
        <f t="shared" si="231"/>
        <v>45</v>
      </c>
      <c r="O1499" s="19">
        <f t="shared" si="232"/>
        <v>0</v>
      </c>
      <c r="P1499" s="19">
        <f t="shared" si="233"/>
        <v>49.5</v>
      </c>
      <c r="Q1499" s="20">
        <f t="shared" si="234"/>
        <v>31.925000000000001</v>
      </c>
      <c r="R1499" s="20">
        <f t="shared" si="235"/>
        <v>26.375</v>
      </c>
      <c r="S1499" s="20">
        <f t="shared" si="236"/>
        <v>32.775000000000006</v>
      </c>
      <c r="T1499" s="20">
        <f t="shared" si="237"/>
        <v>29.875</v>
      </c>
      <c r="U1499" s="19">
        <f t="shared" si="238"/>
        <v>30.358333333333334</v>
      </c>
      <c r="V1499" s="19">
        <f t="shared" si="239"/>
        <v>30.237500000000001</v>
      </c>
    </row>
    <row r="1500" spans="1:22" ht="13.5" x14ac:dyDescent="0.25">
      <c r="A1500" s="3">
        <f>RSI!A1500</f>
        <v>44195</v>
      </c>
      <c r="B1500" s="2">
        <f>RSI!B1500</f>
        <v>3.34</v>
      </c>
      <c r="C1500" s="2">
        <f>RSI!I1500</f>
        <v>46.642339905915279</v>
      </c>
      <c r="D1500" s="2">
        <f>MACD!E1500</f>
        <v>6.9341796238315823E-3</v>
      </c>
      <c r="E1500" s="2">
        <f>MACD!F1500</f>
        <v>2.4067619634835839E-2</v>
      </c>
      <c r="F1500" s="2">
        <f>'Moving Avg'!D1500</f>
        <v>3.3280000000000003</v>
      </c>
      <c r="G1500" s="2">
        <f>'Moving Avg'!F1500</f>
        <v>3.3475000000000001</v>
      </c>
      <c r="H1500" s="2">
        <f>'Moving Avg'!G1500</f>
        <v>3.3734000000000002</v>
      </c>
      <c r="I1500" s="2">
        <f>'Moving Avg'!H1500</f>
        <v>3.6335000000000002</v>
      </c>
      <c r="J1500" s="17" t="str">
        <f>OBV!F1500</f>
        <v>BEARISH</v>
      </c>
      <c r="K1500" s="17" t="str">
        <f>OBV!G1500</f>
        <v>NEUTRAL</v>
      </c>
      <c r="L1500" s="17" t="str">
        <f>OBV!H1500</f>
        <v>CONFIRMED BEARISH</v>
      </c>
      <c r="M1500" s="19">
        <f t="shared" si="230"/>
        <v>25</v>
      </c>
      <c r="N1500" s="19">
        <f t="shared" si="231"/>
        <v>45</v>
      </c>
      <c r="O1500" s="19">
        <f t="shared" si="232"/>
        <v>0</v>
      </c>
      <c r="P1500" s="19">
        <f t="shared" si="233"/>
        <v>16.5</v>
      </c>
      <c r="Q1500" s="20">
        <f t="shared" si="234"/>
        <v>26.975000000000001</v>
      </c>
      <c r="R1500" s="20">
        <f t="shared" si="235"/>
        <v>18.125</v>
      </c>
      <c r="S1500" s="20">
        <f t="shared" si="236"/>
        <v>17.925000000000001</v>
      </c>
      <c r="T1500" s="20">
        <f t="shared" si="237"/>
        <v>21.625</v>
      </c>
      <c r="U1500" s="19">
        <f t="shared" si="238"/>
        <v>21.008333333333336</v>
      </c>
      <c r="V1500" s="19">
        <f t="shared" si="239"/>
        <v>21.162500000000001</v>
      </c>
    </row>
    <row r="1501" spans="1:22" ht="13.5" x14ac:dyDescent="0.25">
      <c r="A1501" s="3">
        <f>RSI!A1501</f>
        <v>44196</v>
      </c>
      <c r="B1501" s="2">
        <f>RSI!B1501</f>
        <v>3.35</v>
      </c>
      <c r="C1501" s="2">
        <f>RSI!I1501</f>
        <v>48.296169006656349</v>
      </c>
      <c r="D1501" s="2">
        <f>MACD!E1501</f>
        <v>-1.0700339079039445E-3</v>
      </c>
      <c r="E1501" s="2">
        <f>MACD!F1501</f>
        <v>1.9040088926287883E-2</v>
      </c>
      <c r="F1501" s="2">
        <f>'Moving Avg'!D1501</f>
        <v>3.3380000000000001</v>
      </c>
      <c r="G1501" s="2">
        <f>'Moving Avg'!F1501</f>
        <v>3.3439999999999999</v>
      </c>
      <c r="H1501" s="2">
        <f>'Moving Avg'!G1501</f>
        <v>3.3730000000000002</v>
      </c>
      <c r="I1501" s="2">
        <f>'Moving Avg'!H1501</f>
        <v>3.6281499999999998</v>
      </c>
      <c r="J1501" s="17" t="str">
        <f>OBV!F1501</f>
        <v>BEARISH</v>
      </c>
      <c r="K1501" s="17" t="str">
        <f>OBV!G1501</f>
        <v>NEUTRAL</v>
      </c>
      <c r="L1501" s="17" t="str">
        <f>OBV!H1501</f>
        <v>BEARISH DIVERGENCE</v>
      </c>
      <c r="M1501" s="19">
        <f t="shared" si="230"/>
        <v>25</v>
      </c>
      <c r="N1501" s="19">
        <f t="shared" si="231"/>
        <v>100</v>
      </c>
      <c r="O1501" s="19">
        <f t="shared" si="232"/>
        <v>0</v>
      </c>
      <c r="P1501" s="19">
        <f t="shared" si="233"/>
        <v>16.5</v>
      </c>
      <c r="Q1501" s="20">
        <f t="shared" si="234"/>
        <v>46.225000000000001</v>
      </c>
      <c r="R1501" s="20">
        <f t="shared" si="235"/>
        <v>29.125</v>
      </c>
      <c r="S1501" s="20">
        <f t="shared" si="236"/>
        <v>26.175000000000001</v>
      </c>
      <c r="T1501" s="20">
        <f t="shared" si="237"/>
        <v>35.375</v>
      </c>
      <c r="U1501" s="19">
        <f t="shared" si="238"/>
        <v>33.841666666666661</v>
      </c>
      <c r="V1501" s="19">
        <f t="shared" si="239"/>
        <v>34.224999999999994</v>
      </c>
    </row>
    <row r="1502" spans="1:22" ht="13.5" x14ac:dyDescent="0.25">
      <c r="A1502" s="3">
        <f>RSI!A1502</f>
        <v>44200</v>
      </c>
      <c r="B1502" s="2">
        <f>RSI!B1502</f>
        <v>3.36</v>
      </c>
      <c r="C1502" s="2">
        <f>RSI!I1502</f>
        <v>49.966265099161795</v>
      </c>
      <c r="D1502" s="2">
        <f>MACD!E1502</f>
        <v>-3.9101438383757348E-3</v>
      </c>
      <c r="E1502" s="2">
        <f>MACD!F1502</f>
        <v>1.4450042373355161E-2</v>
      </c>
      <c r="F1502" s="2">
        <f>'Moving Avg'!D1502</f>
        <v>3.35</v>
      </c>
      <c r="G1502" s="2">
        <f>'Moving Avg'!F1502</f>
        <v>3.3440000000000003</v>
      </c>
      <c r="H1502" s="2">
        <f>'Moving Avg'!G1502</f>
        <v>3.3730000000000007</v>
      </c>
      <c r="I1502" s="2">
        <f>'Moving Avg'!H1502</f>
        <v>3.6236000000000006</v>
      </c>
      <c r="J1502" s="17" t="str">
        <f>OBV!F1502</f>
        <v>BULLISH</v>
      </c>
      <c r="K1502" s="17" t="str">
        <f>OBV!G1502</f>
        <v>NEUTRAL</v>
      </c>
      <c r="L1502" s="17" t="str">
        <f>OBV!H1502</f>
        <v>CONFIRMED BULLISH</v>
      </c>
      <c r="M1502" s="19">
        <f t="shared" si="230"/>
        <v>25</v>
      </c>
      <c r="N1502" s="19">
        <f t="shared" si="231"/>
        <v>45</v>
      </c>
      <c r="O1502" s="19">
        <f t="shared" si="232"/>
        <v>0</v>
      </c>
      <c r="P1502" s="19">
        <f t="shared" si="233"/>
        <v>83.5</v>
      </c>
      <c r="Q1502" s="20">
        <f t="shared" si="234"/>
        <v>37.024999999999999</v>
      </c>
      <c r="R1502" s="20">
        <f t="shared" si="235"/>
        <v>34.875</v>
      </c>
      <c r="S1502" s="20">
        <f t="shared" si="236"/>
        <v>48.075000000000003</v>
      </c>
      <c r="T1502" s="20">
        <f t="shared" si="237"/>
        <v>38.375</v>
      </c>
      <c r="U1502" s="19">
        <f t="shared" si="238"/>
        <v>39.991666666666667</v>
      </c>
      <c r="V1502" s="19">
        <f t="shared" si="239"/>
        <v>39.587500000000006</v>
      </c>
    </row>
    <row r="1503" spans="1:22" ht="13.5" x14ac:dyDescent="0.25">
      <c r="A1503" s="3">
        <f>RSI!A1503</f>
        <v>44201</v>
      </c>
      <c r="B1503" s="2">
        <f>RSI!B1503</f>
        <v>3.27</v>
      </c>
      <c r="C1503" s="2">
        <f>RSI!I1503</f>
        <v>38.052915923764594</v>
      </c>
      <c r="D1503" s="2">
        <f>MACD!E1503</f>
        <v>1.8864668296401099E-3</v>
      </c>
      <c r="E1503" s="2">
        <f>MACD!F1503</f>
        <v>1.1937327264612151E-2</v>
      </c>
      <c r="F1503" s="2">
        <f>'Moving Avg'!D1503</f>
        <v>3.3339999999999996</v>
      </c>
      <c r="G1503" s="2">
        <f>'Moving Avg'!F1503</f>
        <v>3.3374999999999999</v>
      </c>
      <c r="H1503" s="2">
        <f>'Moving Avg'!G1503</f>
        <v>3.3704000000000001</v>
      </c>
      <c r="I1503" s="2">
        <f>'Moving Avg'!H1503</f>
        <v>3.6192000000000006</v>
      </c>
      <c r="J1503" s="17" t="str">
        <f>OBV!F1503</f>
        <v>BEARISH</v>
      </c>
      <c r="K1503" s="17" t="str">
        <f>OBV!G1503</f>
        <v>NEUTRAL</v>
      </c>
      <c r="L1503" s="17" t="str">
        <f>OBV!H1503</f>
        <v>CONFIRMED BEARISH</v>
      </c>
      <c r="M1503" s="19">
        <f t="shared" si="230"/>
        <v>25</v>
      </c>
      <c r="N1503" s="19">
        <f t="shared" si="231"/>
        <v>45</v>
      </c>
      <c r="O1503" s="19">
        <f t="shared" si="232"/>
        <v>0</v>
      </c>
      <c r="P1503" s="19">
        <f t="shared" si="233"/>
        <v>16.5</v>
      </c>
      <c r="Q1503" s="20">
        <f t="shared" si="234"/>
        <v>26.975000000000001</v>
      </c>
      <c r="R1503" s="20">
        <f t="shared" si="235"/>
        <v>18.125</v>
      </c>
      <c r="S1503" s="20">
        <f t="shared" si="236"/>
        <v>17.925000000000001</v>
      </c>
      <c r="T1503" s="20">
        <f t="shared" si="237"/>
        <v>21.625</v>
      </c>
      <c r="U1503" s="19">
        <f t="shared" si="238"/>
        <v>21.008333333333336</v>
      </c>
      <c r="V1503" s="19">
        <f t="shared" si="239"/>
        <v>21.162500000000001</v>
      </c>
    </row>
    <row r="1504" spans="1:22" ht="13.5" x14ac:dyDescent="0.25">
      <c r="A1504" s="3">
        <f>RSI!A1504</f>
        <v>44202</v>
      </c>
      <c r="B1504" s="2">
        <f>RSI!B1504</f>
        <v>3.32</v>
      </c>
      <c r="C1504" s="2">
        <f>RSI!I1504</f>
        <v>45.786434486165476</v>
      </c>
      <c r="D1504" s="2">
        <f>MACD!E1504</f>
        <v>3.6144499247563466E-3</v>
      </c>
      <c r="E1504" s="2">
        <f>MACD!F1504</f>
        <v>1.0272751796640991E-2</v>
      </c>
      <c r="F1504" s="2">
        <f>'Moving Avg'!D1504</f>
        <v>3.3279999999999994</v>
      </c>
      <c r="G1504" s="2">
        <f>'Moving Avg'!F1504</f>
        <v>3.3344999999999998</v>
      </c>
      <c r="H1504" s="2">
        <f>'Moving Avg'!G1504</f>
        <v>3.3688000000000007</v>
      </c>
      <c r="I1504" s="2">
        <f>'Moving Avg'!H1504</f>
        <v>3.6159500000000007</v>
      </c>
      <c r="J1504" s="17" t="str">
        <f>OBV!F1504</f>
        <v>BEARISH</v>
      </c>
      <c r="K1504" s="17" t="str">
        <f>OBV!G1504</f>
        <v>NEUTRAL</v>
      </c>
      <c r="L1504" s="17" t="str">
        <f>OBV!H1504</f>
        <v>CONFIRMED BEARISH</v>
      </c>
      <c r="M1504" s="19">
        <f t="shared" si="230"/>
        <v>25</v>
      </c>
      <c r="N1504" s="19">
        <f t="shared" si="231"/>
        <v>45</v>
      </c>
      <c r="O1504" s="19">
        <f t="shared" si="232"/>
        <v>0</v>
      </c>
      <c r="P1504" s="19">
        <f t="shared" si="233"/>
        <v>16.5</v>
      </c>
      <c r="Q1504" s="20">
        <f t="shared" si="234"/>
        <v>26.975000000000001</v>
      </c>
      <c r="R1504" s="20">
        <f t="shared" si="235"/>
        <v>18.125</v>
      </c>
      <c r="S1504" s="20">
        <f t="shared" si="236"/>
        <v>17.925000000000001</v>
      </c>
      <c r="T1504" s="20">
        <f t="shared" si="237"/>
        <v>21.625</v>
      </c>
      <c r="U1504" s="19">
        <f t="shared" si="238"/>
        <v>21.008333333333336</v>
      </c>
      <c r="V1504" s="19">
        <f t="shared" si="239"/>
        <v>21.162500000000001</v>
      </c>
    </row>
    <row r="1505" spans="1:22" ht="13.5" x14ac:dyDescent="0.25">
      <c r="A1505" s="3">
        <f>RSI!A1505</f>
        <v>44203</v>
      </c>
      <c r="B1505" s="2">
        <f>RSI!B1505</f>
        <v>3.29</v>
      </c>
      <c r="C1505" s="2">
        <f>RSI!I1505</f>
        <v>42.368707167696485</v>
      </c>
      <c r="D1505" s="2">
        <f>MACD!E1505</f>
        <v>9.0296566240670728E-3</v>
      </c>
      <c r="E1505" s="2">
        <f>MACD!F1505</f>
        <v>1.0024132762126207E-2</v>
      </c>
      <c r="F1505" s="2">
        <f>'Moving Avg'!D1505</f>
        <v>3.3180000000000001</v>
      </c>
      <c r="G1505" s="2">
        <f>'Moving Avg'!F1505</f>
        <v>3.3314999999999997</v>
      </c>
      <c r="H1505" s="2">
        <f>'Moving Avg'!G1505</f>
        <v>3.3670000000000004</v>
      </c>
      <c r="I1505" s="2">
        <f>'Moving Avg'!H1505</f>
        <v>3.6124000000000005</v>
      </c>
      <c r="J1505" s="17" t="str">
        <f>OBV!F1505</f>
        <v>BEARISH</v>
      </c>
      <c r="K1505" s="17" t="str">
        <f>OBV!G1505</f>
        <v>NEUTRAL</v>
      </c>
      <c r="L1505" s="17" t="str">
        <f>OBV!H1505</f>
        <v>CONFIRMED BEARISH</v>
      </c>
      <c r="M1505" s="19">
        <f t="shared" si="230"/>
        <v>25</v>
      </c>
      <c r="N1505" s="19">
        <f t="shared" si="231"/>
        <v>45</v>
      </c>
      <c r="O1505" s="19">
        <f t="shared" si="232"/>
        <v>0</v>
      </c>
      <c r="P1505" s="19">
        <f t="shared" si="233"/>
        <v>16.5</v>
      </c>
      <c r="Q1505" s="20">
        <f t="shared" si="234"/>
        <v>26.975000000000001</v>
      </c>
      <c r="R1505" s="20">
        <f t="shared" si="235"/>
        <v>18.125</v>
      </c>
      <c r="S1505" s="20">
        <f t="shared" si="236"/>
        <v>17.925000000000001</v>
      </c>
      <c r="T1505" s="20">
        <f t="shared" si="237"/>
        <v>21.625</v>
      </c>
      <c r="U1505" s="19">
        <f t="shared" si="238"/>
        <v>21.008333333333336</v>
      </c>
      <c r="V1505" s="19">
        <f t="shared" si="239"/>
        <v>21.162500000000001</v>
      </c>
    </row>
    <row r="1506" spans="1:22" ht="13.5" x14ac:dyDescent="0.25">
      <c r="A1506" s="3">
        <f>RSI!A1506</f>
        <v>44204</v>
      </c>
      <c r="B1506" s="2">
        <f>RSI!B1506</f>
        <v>3.33</v>
      </c>
      <c r="C1506" s="2">
        <f>RSI!I1506</f>
        <v>47.947794275347547</v>
      </c>
      <c r="D1506" s="2">
        <f>MACD!E1506</f>
        <v>1.7734264696915858E-3</v>
      </c>
      <c r="E1506" s="2">
        <f>MACD!F1506</f>
        <v>8.3739915036392838E-3</v>
      </c>
      <c r="F1506" s="2">
        <f>'Moving Avg'!D1506</f>
        <v>3.3140000000000001</v>
      </c>
      <c r="G1506" s="2">
        <f>'Moving Avg'!F1506</f>
        <v>3.3310000000000004</v>
      </c>
      <c r="H1506" s="2">
        <f>'Moving Avg'!G1506</f>
        <v>3.3656000000000006</v>
      </c>
      <c r="I1506" s="2">
        <f>'Moving Avg'!H1506</f>
        <v>3.6090500000000008</v>
      </c>
      <c r="J1506" s="17" t="str">
        <f>OBV!F1506</f>
        <v>BEARISH</v>
      </c>
      <c r="K1506" s="17" t="str">
        <f>OBV!G1506</f>
        <v>NEUTRAL</v>
      </c>
      <c r="L1506" s="17" t="str">
        <f>OBV!H1506</f>
        <v>CONFIRMED BEARISH</v>
      </c>
      <c r="M1506" s="19">
        <f t="shared" si="230"/>
        <v>25</v>
      </c>
      <c r="N1506" s="19">
        <f t="shared" si="231"/>
        <v>45</v>
      </c>
      <c r="O1506" s="19">
        <f t="shared" si="232"/>
        <v>0</v>
      </c>
      <c r="P1506" s="19">
        <f t="shared" si="233"/>
        <v>16.5</v>
      </c>
      <c r="Q1506" s="20">
        <f t="shared" si="234"/>
        <v>26.975000000000001</v>
      </c>
      <c r="R1506" s="20">
        <f t="shared" si="235"/>
        <v>18.125</v>
      </c>
      <c r="S1506" s="20">
        <f t="shared" si="236"/>
        <v>17.925000000000001</v>
      </c>
      <c r="T1506" s="20">
        <f t="shared" si="237"/>
        <v>21.625</v>
      </c>
      <c r="U1506" s="19">
        <f t="shared" si="238"/>
        <v>21.008333333333336</v>
      </c>
      <c r="V1506" s="19">
        <f t="shared" si="239"/>
        <v>21.162500000000001</v>
      </c>
    </row>
    <row r="1507" spans="1:22" ht="13.5" x14ac:dyDescent="0.25">
      <c r="A1507" s="3">
        <f>RSI!A1507</f>
        <v>44207</v>
      </c>
      <c r="B1507" s="2">
        <f>RSI!B1507</f>
        <v>3.34</v>
      </c>
      <c r="C1507" s="2">
        <f>RSI!I1507</f>
        <v>49.26998605820431</v>
      </c>
      <c r="D1507" s="2">
        <f>MACD!E1507</f>
        <v>-5.0144852064679668E-3</v>
      </c>
      <c r="E1507" s="2">
        <f>MACD!F1507</f>
        <v>5.6962961616178337E-3</v>
      </c>
      <c r="F1507" s="2">
        <f>'Moving Avg'!D1507</f>
        <v>3.3099999999999996</v>
      </c>
      <c r="G1507" s="2">
        <f>'Moving Avg'!F1507</f>
        <v>3.3310000000000004</v>
      </c>
      <c r="H1507" s="2">
        <f>'Moving Avg'!G1507</f>
        <v>3.3648000000000007</v>
      </c>
      <c r="I1507" s="2">
        <f>'Moving Avg'!H1507</f>
        <v>3.6053500000000009</v>
      </c>
      <c r="J1507" s="17" t="str">
        <f>OBV!F1507</f>
        <v>BEARISH</v>
      </c>
      <c r="K1507" s="17" t="str">
        <f>OBV!G1507</f>
        <v>NEUTRAL</v>
      </c>
      <c r="L1507" s="17" t="str">
        <f>OBV!H1507</f>
        <v>CONFIRMED BEARISH</v>
      </c>
      <c r="M1507" s="19">
        <f t="shared" si="230"/>
        <v>25</v>
      </c>
      <c r="N1507" s="19">
        <f t="shared" si="231"/>
        <v>45</v>
      </c>
      <c r="O1507" s="19">
        <f t="shared" si="232"/>
        <v>0</v>
      </c>
      <c r="P1507" s="19">
        <f t="shared" si="233"/>
        <v>16.5</v>
      </c>
      <c r="Q1507" s="20">
        <f t="shared" si="234"/>
        <v>26.975000000000001</v>
      </c>
      <c r="R1507" s="20">
        <f t="shared" si="235"/>
        <v>18.125</v>
      </c>
      <c r="S1507" s="20">
        <f t="shared" si="236"/>
        <v>17.925000000000001</v>
      </c>
      <c r="T1507" s="20">
        <f t="shared" si="237"/>
        <v>21.625</v>
      </c>
      <c r="U1507" s="19">
        <f t="shared" si="238"/>
        <v>21.008333333333336</v>
      </c>
      <c r="V1507" s="19">
        <f t="shared" si="239"/>
        <v>21.162500000000001</v>
      </c>
    </row>
    <row r="1508" spans="1:22" ht="13.5" x14ac:dyDescent="0.25">
      <c r="A1508" s="3">
        <f>RSI!A1508</f>
        <v>44208</v>
      </c>
      <c r="B1508" s="2">
        <f>RSI!B1508</f>
        <v>3.32</v>
      </c>
      <c r="C1508" s="2">
        <f>RSI!I1508</f>
        <v>46.714231166106565</v>
      </c>
      <c r="D1508" s="2">
        <f>MACD!E1508</f>
        <v>-1.5575557766047687E-3</v>
      </c>
      <c r="E1508" s="2">
        <f>MACD!F1508</f>
        <v>4.2455257739733134E-3</v>
      </c>
      <c r="F1508" s="2">
        <f>'Moving Avg'!D1508</f>
        <v>3.3199999999999994</v>
      </c>
      <c r="G1508" s="2">
        <f>'Moving Avg'!F1508</f>
        <v>3.3289999999999997</v>
      </c>
      <c r="H1508" s="2">
        <f>'Moving Avg'!G1508</f>
        <v>3.3638000000000003</v>
      </c>
      <c r="I1508" s="2">
        <f>'Moving Avg'!H1508</f>
        <v>3.6009500000000001</v>
      </c>
      <c r="J1508" s="17" t="str">
        <f>OBV!F1508</f>
        <v>BEARISH</v>
      </c>
      <c r="K1508" s="17" t="str">
        <f>OBV!G1508</f>
        <v>NEUTRAL</v>
      </c>
      <c r="L1508" s="17" t="str">
        <f>OBV!H1508</f>
        <v>BEARISH DIVERGENCE</v>
      </c>
      <c r="M1508" s="19">
        <f t="shared" si="230"/>
        <v>25</v>
      </c>
      <c r="N1508" s="19">
        <f t="shared" si="231"/>
        <v>45</v>
      </c>
      <c r="O1508" s="19">
        <f t="shared" si="232"/>
        <v>0</v>
      </c>
      <c r="P1508" s="19">
        <f t="shared" si="233"/>
        <v>16.5</v>
      </c>
      <c r="Q1508" s="20">
        <f t="shared" si="234"/>
        <v>26.975000000000001</v>
      </c>
      <c r="R1508" s="20">
        <f t="shared" si="235"/>
        <v>18.125</v>
      </c>
      <c r="S1508" s="20">
        <f t="shared" si="236"/>
        <v>17.925000000000001</v>
      </c>
      <c r="T1508" s="20">
        <f t="shared" si="237"/>
        <v>21.625</v>
      </c>
      <c r="U1508" s="19">
        <f t="shared" si="238"/>
        <v>21.008333333333336</v>
      </c>
      <c r="V1508" s="19">
        <f t="shared" si="239"/>
        <v>21.162500000000001</v>
      </c>
    </row>
    <row r="1509" spans="1:22" ht="13.5" x14ac:dyDescent="0.25">
      <c r="A1509" s="3">
        <f>RSI!A1509</f>
        <v>44209</v>
      </c>
      <c r="B1509" s="2">
        <f>RSI!B1509</f>
        <v>3.29</v>
      </c>
      <c r="C1509" s="2">
        <f>RSI!I1509</f>
        <v>43.102501937004654</v>
      </c>
      <c r="D1509" s="2">
        <f>MACD!E1509</f>
        <v>3.7327172043601919E-3</v>
      </c>
      <c r="E1509" s="2">
        <f>MACD!F1509</f>
        <v>4.1429640600506891E-3</v>
      </c>
      <c r="F1509" s="2">
        <f>'Moving Avg'!D1509</f>
        <v>3.3140000000000001</v>
      </c>
      <c r="G1509" s="2">
        <f>'Moving Avg'!F1509</f>
        <v>3.3260000000000005</v>
      </c>
      <c r="H1509" s="2">
        <f>'Moving Avg'!G1509</f>
        <v>3.3623999999999996</v>
      </c>
      <c r="I1509" s="2">
        <f>'Moving Avg'!H1509</f>
        <v>3.5964500000000004</v>
      </c>
      <c r="J1509" s="17" t="str">
        <f>OBV!F1509</f>
        <v>BEARISH</v>
      </c>
      <c r="K1509" s="17" t="str">
        <f>OBV!G1509</f>
        <v>NEUTRAL</v>
      </c>
      <c r="L1509" s="17" t="str">
        <f>OBV!H1509</f>
        <v>CONFIRMED BEARISH</v>
      </c>
      <c r="M1509" s="19">
        <f t="shared" si="230"/>
        <v>25</v>
      </c>
      <c r="N1509" s="19">
        <f t="shared" si="231"/>
        <v>45</v>
      </c>
      <c r="O1509" s="19">
        <f t="shared" si="232"/>
        <v>0</v>
      </c>
      <c r="P1509" s="19">
        <f t="shared" si="233"/>
        <v>16.5</v>
      </c>
      <c r="Q1509" s="20">
        <f t="shared" si="234"/>
        <v>26.975000000000001</v>
      </c>
      <c r="R1509" s="20">
        <f t="shared" si="235"/>
        <v>18.125</v>
      </c>
      <c r="S1509" s="20">
        <f t="shared" si="236"/>
        <v>17.925000000000001</v>
      </c>
      <c r="T1509" s="20">
        <f t="shared" si="237"/>
        <v>21.625</v>
      </c>
      <c r="U1509" s="19">
        <f t="shared" si="238"/>
        <v>21.008333333333336</v>
      </c>
      <c r="V1509" s="19">
        <f t="shared" si="239"/>
        <v>21.162500000000001</v>
      </c>
    </row>
    <row r="1510" spans="1:22" ht="13.5" x14ac:dyDescent="0.25">
      <c r="A1510" s="3">
        <f>RSI!A1510</f>
        <v>44211</v>
      </c>
      <c r="B1510" s="2">
        <f>RSI!B1510</f>
        <v>3.28</v>
      </c>
      <c r="C1510" s="2">
        <f>RSI!I1510</f>
        <v>41.938529736456324</v>
      </c>
      <c r="D1510" s="2">
        <f>MACD!E1510</f>
        <v>7.7210197711639061E-3</v>
      </c>
      <c r="E1510" s="2">
        <f>MACD!F1510</f>
        <v>4.858575202273333E-3</v>
      </c>
      <c r="F1510" s="2">
        <f>'Moving Avg'!D1510</f>
        <v>3.3120000000000003</v>
      </c>
      <c r="G1510" s="2">
        <f>'Moving Avg'!F1510</f>
        <v>3.3250000000000006</v>
      </c>
      <c r="H1510" s="2">
        <f>'Moving Avg'!G1510</f>
        <v>3.3603999999999998</v>
      </c>
      <c r="I1510" s="2">
        <f>'Moving Avg'!H1510</f>
        <v>3.5916499999999996</v>
      </c>
      <c r="J1510" s="17" t="str">
        <f>OBV!F1510</f>
        <v>BEARISH</v>
      </c>
      <c r="K1510" s="17" t="str">
        <f>OBV!G1510</f>
        <v>NEUTRAL</v>
      </c>
      <c r="L1510" s="17" t="str">
        <f>OBV!H1510</f>
        <v>CONFIRMED BEARISH</v>
      </c>
      <c r="M1510" s="19">
        <f t="shared" si="230"/>
        <v>25</v>
      </c>
      <c r="N1510" s="19">
        <f t="shared" si="231"/>
        <v>0</v>
      </c>
      <c r="O1510" s="19">
        <f t="shared" si="232"/>
        <v>0</v>
      </c>
      <c r="P1510" s="19">
        <f t="shared" si="233"/>
        <v>16.5</v>
      </c>
      <c r="Q1510" s="20">
        <f t="shared" si="234"/>
        <v>11.225</v>
      </c>
      <c r="R1510" s="20">
        <f t="shared" si="235"/>
        <v>9.125</v>
      </c>
      <c r="S1510" s="20">
        <f t="shared" si="236"/>
        <v>11.175000000000001</v>
      </c>
      <c r="T1510" s="20">
        <f t="shared" si="237"/>
        <v>10.375</v>
      </c>
      <c r="U1510" s="19">
        <f t="shared" si="238"/>
        <v>10.508333333333335</v>
      </c>
      <c r="V1510" s="19">
        <f t="shared" si="239"/>
        <v>10.475000000000001</v>
      </c>
    </row>
    <row r="1511" spans="1:22" ht="13.5" x14ac:dyDescent="0.25">
      <c r="A1511" s="3">
        <f>RSI!A1511</f>
        <v>44214</v>
      </c>
      <c r="B1511" s="2">
        <f>RSI!B1511</f>
        <v>3.24</v>
      </c>
      <c r="C1511" s="2">
        <f>RSI!I1511</f>
        <v>37.568281266356941</v>
      </c>
      <c r="D1511" s="2">
        <f>MACD!E1511</f>
        <v>1.5942954605312476E-2</v>
      </c>
      <c r="E1511" s="2">
        <f>MACD!F1511</f>
        <v>7.075451082881162E-3</v>
      </c>
      <c r="F1511" s="2">
        <f>'Moving Avg'!D1511</f>
        <v>3.2939999999999996</v>
      </c>
      <c r="G1511" s="2">
        <f>'Moving Avg'!F1511</f>
        <v>3.3214999999999995</v>
      </c>
      <c r="H1511" s="2">
        <f>'Moving Avg'!G1511</f>
        <v>3.3592</v>
      </c>
      <c r="I1511" s="2">
        <f>'Moving Avg'!H1511</f>
        <v>3.5872499999999996</v>
      </c>
      <c r="J1511" s="17" t="str">
        <f>OBV!F1511</f>
        <v>BEARISH</v>
      </c>
      <c r="K1511" s="17" t="str">
        <f>OBV!G1511</f>
        <v>NEUTRAL</v>
      </c>
      <c r="L1511" s="17" t="str">
        <f>OBV!H1511</f>
        <v>CONFIRMED BEARISH</v>
      </c>
      <c r="M1511" s="19">
        <f t="shared" si="230"/>
        <v>25</v>
      </c>
      <c r="N1511" s="19">
        <f t="shared" si="231"/>
        <v>0</v>
      </c>
      <c r="O1511" s="19">
        <f t="shared" si="232"/>
        <v>0</v>
      </c>
      <c r="P1511" s="19">
        <f t="shared" si="233"/>
        <v>16.5</v>
      </c>
      <c r="Q1511" s="20">
        <f t="shared" si="234"/>
        <v>11.225</v>
      </c>
      <c r="R1511" s="20">
        <f t="shared" si="235"/>
        <v>9.125</v>
      </c>
      <c r="S1511" s="20">
        <f t="shared" si="236"/>
        <v>11.175000000000001</v>
      </c>
      <c r="T1511" s="20">
        <f t="shared" si="237"/>
        <v>10.375</v>
      </c>
      <c r="U1511" s="19">
        <f t="shared" si="238"/>
        <v>10.508333333333335</v>
      </c>
      <c r="V1511" s="19">
        <f t="shared" si="239"/>
        <v>10.475000000000001</v>
      </c>
    </row>
    <row r="1512" spans="1:22" ht="13.5" x14ac:dyDescent="0.25">
      <c r="A1512" s="3">
        <f>RSI!A1512</f>
        <v>44215</v>
      </c>
      <c r="B1512" s="2">
        <f>RSI!B1512</f>
        <v>3.27</v>
      </c>
      <c r="C1512" s="2">
        <f>RSI!I1512</f>
        <v>42.415004415625425</v>
      </c>
      <c r="D1512" s="2">
        <f>MACD!E1512</f>
        <v>2.2772755918616383E-2</v>
      </c>
      <c r="E1512" s="2">
        <f>MACD!F1512</f>
        <v>1.0214912050028207E-2</v>
      </c>
      <c r="F1512" s="2">
        <f>'Moving Avg'!D1512</f>
        <v>3.28</v>
      </c>
      <c r="G1512" s="2">
        <f>'Moving Avg'!F1512</f>
        <v>3.3180000000000005</v>
      </c>
      <c r="H1512" s="2">
        <f>'Moving Avg'!G1512</f>
        <v>3.3588</v>
      </c>
      <c r="I1512" s="2">
        <f>'Moving Avg'!H1512</f>
        <v>3.5830499999999987</v>
      </c>
      <c r="J1512" s="17" t="str">
        <f>OBV!F1512</f>
        <v>BEARISH</v>
      </c>
      <c r="K1512" s="17" t="str">
        <f>OBV!G1512</f>
        <v>NEUTRAL</v>
      </c>
      <c r="L1512" s="17" t="str">
        <f>OBV!H1512</f>
        <v>CONFIRMED BEARISH</v>
      </c>
      <c r="M1512" s="19">
        <f t="shared" si="230"/>
        <v>25</v>
      </c>
      <c r="N1512" s="19">
        <f t="shared" si="231"/>
        <v>0</v>
      </c>
      <c r="O1512" s="19">
        <f t="shared" si="232"/>
        <v>0</v>
      </c>
      <c r="P1512" s="19">
        <f t="shared" si="233"/>
        <v>16.5</v>
      </c>
      <c r="Q1512" s="20">
        <f t="shared" si="234"/>
        <v>11.225</v>
      </c>
      <c r="R1512" s="20">
        <f t="shared" si="235"/>
        <v>9.125</v>
      </c>
      <c r="S1512" s="20">
        <f t="shared" si="236"/>
        <v>11.175000000000001</v>
      </c>
      <c r="T1512" s="20">
        <f t="shared" si="237"/>
        <v>10.375</v>
      </c>
      <c r="U1512" s="19">
        <f t="shared" si="238"/>
        <v>10.508333333333335</v>
      </c>
      <c r="V1512" s="19">
        <f t="shared" si="239"/>
        <v>10.475000000000001</v>
      </c>
    </row>
    <row r="1513" spans="1:22" ht="13.5" x14ac:dyDescent="0.25">
      <c r="A1513" s="3">
        <f>RSI!A1513</f>
        <v>44216</v>
      </c>
      <c r="B1513" s="2">
        <f>RSI!B1513</f>
        <v>3.19</v>
      </c>
      <c r="C1513" s="2">
        <f>RSI!I1513</f>
        <v>34.68269573041573</v>
      </c>
      <c r="D1513" s="2">
        <f>MACD!E1513</f>
        <v>2.0969634372987045E-2</v>
      </c>
      <c r="E1513" s="2">
        <f>MACD!F1513</f>
        <v>1.2365856514619975E-2</v>
      </c>
      <c r="F1513" s="2">
        <f>'Moving Avg'!D1513</f>
        <v>3.254</v>
      </c>
      <c r="G1513" s="2">
        <f>'Moving Avg'!F1513</f>
        <v>3.31</v>
      </c>
      <c r="H1513" s="2">
        <f>'Moving Avg'!G1513</f>
        <v>3.3568000000000002</v>
      </c>
      <c r="I1513" s="2">
        <f>'Moving Avg'!H1513</f>
        <v>3.5784499999999997</v>
      </c>
      <c r="J1513" s="17" t="str">
        <f>OBV!F1513</f>
        <v>BEARISH</v>
      </c>
      <c r="K1513" s="17" t="str">
        <f>OBV!G1513</f>
        <v>NEUTRAL</v>
      </c>
      <c r="L1513" s="17" t="str">
        <f>OBV!H1513</f>
        <v>CONFIRMED BEARISH</v>
      </c>
      <c r="M1513" s="19">
        <f t="shared" si="230"/>
        <v>25</v>
      </c>
      <c r="N1513" s="19">
        <f t="shared" si="231"/>
        <v>0</v>
      </c>
      <c r="O1513" s="19">
        <f t="shared" si="232"/>
        <v>0</v>
      </c>
      <c r="P1513" s="19">
        <f t="shared" si="233"/>
        <v>16.5</v>
      </c>
      <c r="Q1513" s="20">
        <f t="shared" si="234"/>
        <v>11.225</v>
      </c>
      <c r="R1513" s="20">
        <f t="shared" si="235"/>
        <v>9.125</v>
      </c>
      <c r="S1513" s="20">
        <f t="shared" si="236"/>
        <v>11.175000000000001</v>
      </c>
      <c r="T1513" s="20">
        <f t="shared" si="237"/>
        <v>10.375</v>
      </c>
      <c r="U1513" s="19">
        <f t="shared" si="238"/>
        <v>10.508333333333335</v>
      </c>
      <c r="V1513" s="19">
        <f t="shared" si="239"/>
        <v>10.475000000000001</v>
      </c>
    </row>
    <row r="1514" spans="1:22" ht="13.5" x14ac:dyDescent="0.25">
      <c r="A1514" s="3">
        <f>RSI!A1514</f>
        <v>44217</v>
      </c>
      <c r="B1514" s="2">
        <f>RSI!B1514</f>
        <v>3.18</v>
      </c>
      <c r="C1514" s="2">
        <f>RSI!I1514</f>
        <v>33.85195011942524</v>
      </c>
      <c r="D1514" s="2">
        <f>MACD!E1514</f>
        <v>2.8662691459767409E-2</v>
      </c>
      <c r="E1514" s="2">
        <f>MACD!F1514</f>
        <v>1.5625223503649463E-2</v>
      </c>
      <c r="F1514" s="2">
        <f>'Moving Avg'!D1514</f>
        <v>3.2320000000000002</v>
      </c>
      <c r="G1514" s="2">
        <f>'Moving Avg'!F1514</f>
        <v>3.3014999999999999</v>
      </c>
      <c r="H1514" s="2">
        <f>'Moving Avg'!G1514</f>
        <v>3.3527999999999998</v>
      </c>
      <c r="I1514" s="2">
        <f>'Moving Avg'!H1514</f>
        <v>3.5736999999999997</v>
      </c>
      <c r="J1514" s="17" t="str">
        <f>OBV!F1514</f>
        <v>BEARISH</v>
      </c>
      <c r="K1514" s="17" t="str">
        <f>OBV!G1514</f>
        <v>NEUTRAL</v>
      </c>
      <c r="L1514" s="17" t="str">
        <f>OBV!H1514</f>
        <v>CONFIRMED BEARISH</v>
      </c>
      <c r="M1514" s="19">
        <f t="shared" si="230"/>
        <v>25</v>
      </c>
      <c r="N1514" s="19">
        <f t="shared" si="231"/>
        <v>0</v>
      </c>
      <c r="O1514" s="19">
        <f t="shared" si="232"/>
        <v>0</v>
      </c>
      <c r="P1514" s="19">
        <f t="shared" si="233"/>
        <v>16.5</v>
      </c>
      <c r="Q1514" s="20">
        <f t="shared" si="234"/>
        <v>11.225</v>
      </c>
      <c r="R1514" s="20">
        <f t="shared" si="235"/>
        <v>9.125</v>
      </c>
      <c r="S1514" s="20">
        <f t="shared" si="236"/>
        <v>11.175000000000001</v>
      </c>
      <c r="T1514" s="20">
        <f t="shared" si="237"/>
        <v>10.375</v>
      </c>
      <c r="U1514" s="19">
        <f t="shared" si="238"/>
        <v>10.508333333333335</v>
      </c>
      <c r="V1514" s="19">
        <f t="shared" si="239"/>
        <v>10.475000000000001</v>
      </c>
    </row>
    <row r="1515" spans="1:22" ht="13.5" x14ac:dyDescent="0.25">
      <c r="A1515" s="3">
        <f>RSI!A1515</f>
        <v>44218</v>
      </c>
      <c r="B1515" s="2">
        <f>RSI!B1515</f>
        <v>3.26</v>
      </c>
      <c r="C1515" s="2">
        <f>RSI!I1515</f>
        <v>45.167332916427725</v>
      </c>
      <c r="D1515" s="2">
        <f>MACD!E1515</f>
        <v>2.5417506083771357E-2</v>
      </c>
      <c r="E1515" s="2">
        <f>MACD!F1515</f>
        <v>1.7583680019673843E-2</v>
      </c>
      <c r="F1515" s="2">
        <f>'Moving Avg'!D1515</f>
        <v>3.2280000000000002</v>
      </c>
      <c r="G1515" s="2">
        <f>'Moving Avg'!F1515</f>
        <v>3.2965000000000004</v>
      </c>
      <c r="H1515" s="2">
        <f>'Moving Avg'!G1515</f>
        <v>3.3519999999999994</v>
      </c>
      <c r="I1515" s="2">
        <f>'Moving Avg'!H1515</f>
        <v>3.5699499999999995</v>
      </c>
      <c r="J1515" s="17" t="str">
        <f>OBV!F1515</f>
        <v>BEARISH</v>
      </c>
      <c r="K1515" s="17" t="str">
        <f>OBV!G1515</f>
        <v>NEUTRAL</v>
      </c>
      <c r="L1515" s="17" t="str">
        <f>OBV!H1515</f>
        <v>CONFIRMED BEARISH</v>
      </c>
      <c r="M1515" s="19">
        <f t="shared" si="230"/>
        <v>25</v>
      </c>
      <c r="N1515" s="19">
        <f t="shared" si="231"/>
        <v>0</v>
      </c>
      <c r="O1515" s="19">
        <f t="shared" si="232"/>
        <v>0</v>
      </c>
      <c r="P1515" s="19">
        <f t="shared" si="233"/>
        <v>16.5</v>
      </c>
      <c r="Q1515" s="20">
        <f t="shared" si="234"/>
        <v>11.225</v>
      </c>
      <c r="R1515" s="20">
        <f t="shared" si="235"/>
        <v>9.125</v>
      </c>
      <c r="S1515" s="20">
        <f t="shared" si="236"/>
        <v>11.175000000000001</v>
      </c>
      <c r="T1515" s="20">
        <f t="shared" si="237"/>
        <v>10.375</v>
      </c>
      <c r="U1515" s="19">
        <f t="shared" si="238"/>
        <v>10.508333333333335</v>
      </c>
      <c r="V1515" s="19">
        <f t="shared" si="239"/>
        <v>10.475000000000001</v>
      </c>
    </row>
    <row r="1516" spans="1:22" ht="13.5" x14ac:dyDescent="0.25">
      <c r="A1516" s="3">
        <f>RSI!A1516</f>
        <v>44221</v>
      </c>
      <c r="B1516" s="2">
        <f>RSI!B1516</f>
        <v>3.26</v>
      </c>
      <c r="C1516" s="2">
        <f>RSI!I1516</f>
        <v>45.167332916427725</v>
      </c>
      <c r="D1516" s="2">
        <f>MACD!E1516</f>
        <v>2.908105023552654E-2</v>
      </c>
      <c r="E1516" s="2">
        <f>MACD!F1516</f>
        <v>1.9883154062844383E-2</v>
      </c>
      <c r="F1516" s="2">
        <f>'Moving Avg'!D1516</f>
        <v>3.2320000000000002</v>
      </c>
      <c r="G1516" s="2">
        <f>'Moving Avg'!F1516</f>
        <v>3.2945000000000002</v>
      </c>
      <c r="H1516" s="2">
        <f>'Moving Avg'!G1516</f>
        <v>3.3511999999999991</v>
      </c>
      <c r="I1516" s="2">
        <f>'Moving Avg'!H1516</f>
        <v>3.5662999999999996</v>
      </c>
      <c r="J1516" s="17" t="str">
        <f>OBV!F1516</f>
        <v>BEARISH</v>
      </c>
      <c r="K1516" s="17" t="str">
        <f>OBV!G1516</f>
        <v>NEUTRAL</v>
      </c>
      <c r="L1516" s="17" t="str">
        <f>OBV!H1516</f>
        <v>BEARISH DIVERGENCE</v>
      </c>
      <c r="M1516" s="19">
        <f t="shared" si="230"/>
        <v>25</v>
      </c>
      <c r="N1516" s="19">
        <f t="shared" si="231"/>
        <v>0</v>
      </c>
      <c r="O1516" s="19">
        <f t="shared" si="232"/>
        <v>0</v>
      </c>
      <c r="P1516" s="19">
        <f t="shared" si="233"/>
        <v>16.5</v>
      </c>
      <c r="Q1516" s="20">
        <f t="shared" si="234"/>
        <v>11.225</v>
      </c>
      <c r="R1516" s="20">
        <f t="shared" si="235"/>
        <v>9.125</v>
      </c>
      <c r="S1516" s="20">
        <f t="shared" si="236"/>
        <v>11.175000000000001</v>
      </c>
      <c r="T1516" s="20">
        <f t="shared" si="237"/>
        <v>10.375</v>
      </c>
      <c r="U1516" s="19">
        <f t="shared" si="238"/>
        <v>10.508333333333335</v>
      </c>
      <c r="V1516" s="19">
        <f t="shared" si="239"/>
        <v>10.475000000000001</v>
      </c>
    </row>
    <row r="1517" spans="1:22" ht="13.5" x14ac:dyDescent="0.25">
      <c r="A1517" s="3">
        <f>RSI!A1517</f>
        <v>44222</v>
      </c>
      <c r="B1517" s="2">
        <f>RSI!B1517</f>
        <v>3.2</v>
      </c>
      <c r="C1517" s="2">
        <f>RSI!I1517</f>
        <v>39.31720370799323</v>
      </c>
      <c r="D1517" s="2">
        <f>MACD!E1517</f>
        <v>3.8400567160855825E-2</v>
      </c>
      <c r="E1517" s="2">
        <f>MACD!F1517</f>
        <v>2.3586636682446673E-2</v>
      </c>
      <c r="F1517" s="2">
        <f>'Moving Avg'!D1517</f>
        <v>3.218</v>
      </c>
      <c r="G1517" s="2">
        <f>'Moving Avg'!F1517</f>
        <v>3.2894999999999994</v>
      </c>
      <c r="H1517" s="2">
        <f>'Moving Avg'!G1517</f>
        <v>3.3493999999999988</v>
      </c>
      <c r="I1517" s="2">
        <f>'Moving Avg'!H1517</f>
        <v>3.5628999999999995</v>
      </c>
      <c r="J1517" s="17" t="str">
        <f>OBV!F1517</f>
        <v>BEARISH</v>
      </c>
      <c r="K1517" s="17" t="str">
        <f>OBV!G1517</f>
        <v>NEUTRAL</v>
      </c>
      <c r="L1517" s="17" t="str">
        <f>OBV!H1517</f>
        <v>CONFIRMED BEARISH</v>
      </c>
      <c r="M1517" s="19">
        <f t="shared" si="230"/>
        <v>25</v>
      </c>
      <c r="N1517" s="19">
        <f t="shared" si="231"/>
        <v>0</v>
      </c>
      <c r="O1517" s="19">
        <f t="shared" si="232"/>
        <v>0</v>
      </c>
      <c r="P1517" s="19">
        <f t="shared" si="233"/>
        <v>16.5</v>
      </c>
      <c r="Q1517" s="20">
        <f t="shared" si="234"/>
        <v>11.225</v>
      </c>
      <c r="R1517" s="20">
        <f t="shared" si="235"/>
        <v>9.125</v>
      </c>
      <c r="S1517" s="20">
        <f t="shared" si="236"/>
        <v>11.175000000000001</v>
      </c>
      <c r="T1517" s="20">
        <f t="shared" si="237"/>
        <v>10.375</v>
      </c>
      <c r="U1517" s="19">
        <f t="shared" si="238"/>
        <v>10.508333333333335</v>
      </c>
      <c r="V1517" s="19">
        <f t="shared" si="239"/>
        <v>10.475000000000001</v>
      </c>
    </row>
    <row r="1518" spans="1:22" ht="13.5" x14ac:dyDescent="0.25">
      <c r="A1518" s="3">
        <f>RSI!A1518</f>
        <v>44223</v>
      </c>
      <c r="B1518" s="2">
        <f>RSI!B1518</f>
        <v>3.2</v>
      </c>
      <c r="C1518" s="2">
        <f>RSI!I1518</f>
        <v>39.31720370799323</v>
      </c>
      <c r="D1518" s="2">
        <f>MACD!E1518</f>
        <v>4.3783088203084741E-2</v>
      </c>
      <c r="E1518" s="2">
        <f>MACD!F1518</f>
        <v>2.762592698657429E-2</v>
      </c>
      <c r="F1518" s="2">
        <f>'Moving Avg'!D1518</f>
        <v>3.2199999999999998</v>
      </c>
      <c r="G1518" s="2">
        <f>'Moving Avg'!F1518</f>
        <v>3.282</v>
      </c>
      <c r="H1518" s="2">
        <f>'Moving Avg'!G1518</f>
        <v>3.347399999999999</v>
      </c>
      <c r="I1518" s="2">
        <f>'Moving Avg'!H1518</f>
        <v>3.5593999999999992</v>
      </c>
      <c r="J1518" s="17" t="str">
        <f>OBV!F1518</f>
        <v>BEARISH</v>
      </c>
      <c r="K1518" s="17" t="str">
        <f>OBV!G1518</f>
        <v>NEUTRAL</v>
      </c>
      <c r="L1518" s="17" t="str">
        <f>OBV!H1518</f>
        <v>BEARISH DIVERGENCE</v>
      </c>
      <c r="M1518" s="19">
        <f t="shared" si="230"/>
        <v>25</v>
      </c>
      <c r="N1518" s="19">
        <f t="shared" si="231"/>
        <v>0</v>
      </c>
      <c r="O1518" s="19">
        <f t="shared" si="232"/>
        <v>0</v>
      </c>
      <c r="P1518" s="19">
        <f t="shared" si="233"/>
        <v>16.5</v>
      </c>
      <c r="Q1518" s="20">
        <f t="shared" si="234"/>
        <v>11.225</v>
      </c>
      <c r="R1518" s="20">
        <f t="shared" si="235"/>
        <v>9.125</v>
      </c>
      <c r="S1518" s="20">
        <f t="shared" si="236"/>
        <v>11.175000000000001</v>
      </c>
      <c r="T1518" s="20">
        <f t="shared" si="237"/>
        <v>10.375</v>
      </c>
      <c r="U1518" s="19">
        <f t="shared" si="238"/>
        <v>10.508333333333335</v>
      </c>
      <c r="V1518" s="19">
        <f t="shared" si="239"/>
        <v>10.475000000000001</v>
      </c>
    </row>
    <row r="1519" spans="1:22" ht="13.5" x14ac:dyDescent="0.25">
      <c r="A1519" s="3">
        <f>RSI!A1519</f>
        <v>44224</v>
      </c>
      <c r="B1519" s="2">
        <f>RSI!B1519</f>
        <v>3.26</v>
      </c>
      <c r="C1519" s="2">
        <f>RSI!I1519</f>
        <v>47.242168075893559</v>
      </c>
      <c r="D1519" s="2">
        <f>MACD!E1519</f>
        <v>3.98089028292965E-2</v>
      </c>
      <c r="E1519" s="2">
        <f>MACD!F1519</f>
        <v>3.0062522155118732E-2</v>
      </c>
      <c r="F1519" s="2">
        <f>'Moving Avg'!D1519</f>
        <v>3.2359999999999998</v>
      </c>
      <c r="G1519" s="2">
        <f>'Moving Avg'!F1519</f>
        <v>3.2775000000000007</v>
      </c>
      <c r="H1519" s="2">
        <f>'Moving Avg'!G1519</f>
        <v>3.3449999999999984</v>
      </c>
      <c r="I1519" s="2">
        <f>'Moving Avg'!H1519</f>
        <v>3.5567000000000002</v>
      </c>
      <c r="J1519" s="17" t="str">
        <f>OBV!F1519</f>
        <v>BULLISH</v>
      </c>
      <c r="K1519" s="17" t="str">
        <f>OBV!G1519</f>
        <v>NEUTRAL</v>
      </c>
      <c r="L1519" s="17" t="str">
        <f>OBV!H1519</f>
        <v>CONFIRMED BULLISH</v>
      </c>
      <c r="M1519" s="19">
        <f t="shared" si="230"/>
        <v>25</v>
      </c>
      <c r="N1519" s="19">
        <f t="shared" si="231"/>
        <v>0</v>
      </c>
      <c r="O1519" s="19">
        <f t="shared" si="232"/>
        <v>0</v>
      </c>
      <c r="P1519" s="19">
        <f t="shared" si="233"/>
        <v>83.5</v>
      </c>
      <c r="Q1519" s="20">
        <f t="shared" si="234"/>
        <v>21.274999999999999</v>
      </c>
      <c r="R1519" s="20">
        <f t="shared" si="235"/>
        <v>25.875</v>
      </c>
      <c r="S1519" s="20">
        <f t="shared" si="236"/>
        <v>41.325000000000003</v>
      </c>
      <c r="T1519" s="20">
        <f t="shared" si="237"/>
        <v>27.125</v>
      </c>
      <c r="U1519" s="19">
        <f t="shared" si="238"/>
        <v>29.491666666666664</v>
      </c>
      <c r="V1519" s="19">
        <f t="shared" si="239"/>
        <v>28.9</v>
      </c>
    </row>
    <row r="1520" spans="1:22" ht="13.5" x14ac:dyDescent="0.25">
      <c r="A1520" s="3">
        <f>RSI!A1520</f>
        <v>44225</v>
      </c>
      <c r="B1520" s="2">
        <f>RSI!B1520</f>
        <v>3.25</v>
      </c>
      <c r="C1520" s="2">
        <f>RSI!I1520</f>
        <v>46.160155205844795</v>
      </c>
      <c r="D1520" s="2">
        <f>MACD!E1520</f>
        <v>3.5785721663744496E-2</v>
      </c>
      <c r="E1520" s="2">
        <f>MACD!F1520</f>
        <v>3.1207162056843884E-2</v>
      </c>
      <c r="F1520" s="2">
        <f>'Moving Avg'!D1520</f>
        <v>3.2340000000000004</v>
      </c>
      <c r="G1520" s="2">
        <f>'Moving Avg'!F1520</f>
        <v>3.2730000000000006</v>
      </c>
      <c r="H1520" s="2">
        <f>'Moving Avg'!G1520</f>
        <v>3.343599999999999</v>
      </c>
      <c r="I1520" s="2">
        <f>'Moving Avg'!H1520</f>
        <v>3.5537000000000001</v>
      </c>
      <c r="J1520" s="17" t="str">
        <f>OBV!F1520</f>
        <v>BEARISH</v>
      </c>
      <c r="K1520" s="17" t="str">
        <f>OBV!G1520</f>
        <v>NEUTRAL</v>
      </c>
      <c r="L1520" s="17" t="str">
        <f>OBV!H1520</f>
        <v>CONFIRMED BEARISH</v>
      </c>
      <c r="M1520" s="19">
        <f t="shared" si="230"/>
        <v>25</v>
      </c>
      <c r="N1520" s="19">
        <f t="shared" si="231"/>
        <v>0</v>
      </c>
      <c r="O1520" s="19">
        <f t="shared" si="232"/>
        <v>0</v>
      </c>
      <c r="P1520" s="19">
        <f t="shared" si="233"/>
        <v>16.5</v>
      </c>
      <c r="Q1520" s="20">
        <f t="shared" si="234"/>
        <v>11.225</v>
      </c>
      <c r="R1520" s="20">
        <f t="shared" si="235"/>
        <v>9.125</v>
      </c>
      <c r="S1520" s="20">
        <f t="shared" si="236"/>
        <v>11.175000000000001</v>
      </c>
      <c r="T1520" s="20">
        <f t="shared" si="237"/>
        <v>10.375</v>
      </c>
      <c r="U1520" s="19">
        <f t="shared" si="238"/>
        <v>10.508333333333335</v>
      </c>
      <c r="V1520" s="19">
        <f t="shared" si="239"/>
        <v>10.475000000000001</v>
      </c>
    </row>
    <row r="1521" spans="1:22" ht="13.5" x14ac:dyDescent="0.25">
      <c r="A1521" s="3">
        <f>RSI!A1521</f>
        <v>44228</v>
      </c>
      <c r="B1521" s="2">
        <f>RSI!B1521</f>
        <v>3.2</v>
      </c>
      <c r="C1521" s="2">
        <f>RSI!I1521</f>
        <v>41.092367045923922</v>
      </c>
      <c r="D1521" s="2">
        <f>MACD!E1521</f>
        <v>3.011758004784193E-2</v>
      </c>
      <c r="E1521" s="2">
        <f>MACD!F1521</f>
        <v>3.0989245655043497E-2</v>
      </c>
      <c r="F1521" s="2">
        <f>'Moving Avg'!D1521</f>
        <v>3.222</v>
      </c>
      <c r="G1521" s="2">
        <f>'Moving Avg'!F1521</f>
        <v>3.2655000000000003</v>
      </c>
      <c r="H1521" s="2">
        <f>'Moving Avg'!G1521</f>
        <v>3.339799999999999</v>
      </c>
      <c r="I1521" s="2">
        <f>'Moving Avg'!H1521</f>
        <v>3.5502500000000001</v>
      </c>
      <c r="J1521" s="17" t="str">
        <f>OBV!F1521</f>
        <v>BEARISH</v>
      </c>
      <c r="K1521" s="17" t="str">
        <f>OBV!G1521</f>
        <v>NEUTRAL</v>
      </c>
      <c r="L1521" s="17" t="str">
        <f>OBV!H1521</f>
        <v>CONFIRMED BEARISH</v>
      </c>
      <c r="M1521" s="19">
        <f t="shared" si="230"/>
        <v>25</v>
      </c>
      <c r="N1521" s="19">
        <f t="shared" si="231"/>
        <v>45</v>
      </c>
      <c r="O1521" s="19">
        <f t="shared" si="232"/>
        <v>0</v>
      </c>
      <c r="P1521" s="19">
        <f t="shared" si="233"/>
        <v>16.5</v>
      </c>
      <c r="Q1521" s="20">
        <f t="shared" si="234"/>
        <v>26.975000000000001</v>
      </c>
      <c r="R1521" s="20">
        <f t="shared" si="235"/>
        <v>18.125</v>
      </c>
      <c r="S1521" s="20">
        <f t="shared" si="236"/>
        <v>17.925000000000001</v>
      </c>
      <c r="T1521" s="20">
        <f t="shared" si="237"/>
        <v>21.625</v>
      </c>
      <c r="U1521" s="19">
        <f t="shared" si="238"/>
        <v>21.008333333333336</v>
      </c>
      <c r="V1521" s="19">
        <f t="shared" si="239"/>
        <v>21.162500000000001</v>
      </c>
    </row>
    <row r="1522" spans="1:22" ht="13.5" x14ac:dyDescent="0.25">
      <c r="A1522" s="3">
        <f>RSI!A1522</f>
        <v>44229</v>
      </c>
      <c r="B1522" s="2">
        <f>RSI!B1522</f>
        <v>3.22</v>
      </c>
      <c r="C1522" s="2">
        <f>RSI!I1522</f>
        <v>43.752475131294069</v>
      </c>
      <c r="D1522" s="2">
        <f>MACD!E1522</f>
        <v>2.8923251658769189E-2</v>
      </c>
      <c r="E1522" s="2">
        <f>MACD!F1522</f>
        <v>3.0576046855788637E-2</v>
      </c>
      <c r="F1522" s="2">
        <f>'Moving Avg'!D1522</f>
        <v>3.226</v>
      </c>
      <c r="G1522" s="2">
        <f>'Moving Avg'!F1522</f>
        <v>3.2585000000000002</v>
      </c>
      <c r="H1522" s="2">
        <f>'Moving Avg'!G1522</f>
        <v>3.3347999999999987</v>
      </c>
      <c r="I1522" s="2">
        <f>'Moving Avg'!H1522</f>
        <v>3.547000000000001</v>
      </c>
      <c r="J1522" s="17" t="str">
        <f>OBV!F1522</f>
        <v>BULLISH</v>
      </c>
      <c r="K1522" s="17" t="str">
        <f>OBV!G1522</f>
        <v>NEUTRAL</v>
      </c>
      <c r="L1522" s="17" t="str">
        <f>OBV!H1522</f>
        <v>CONFIRMED BULLISH</v>
      </c>
      <c r="M1522" s="19">
        <f t="shared" si="230"/>
        <v>25</v>
      </c>
      <c r="N1522" s="19">
        <f t="shared" si="231"/>
        <v>45</v>
      </c>
      <c r="O1522" s="19">
        <f t="shared" si="232"/>
        <v>0</v>
      </c>
      <c r="P1522" s="19">
        <f t="shared" si="233"/>
        <v>83.5</v>
      </c>
      <c r="Q1522" s="20">
        <f t="shared" si="234"/>
        <v>37.024999999999999</v>
      </c>
      <c r="R1522" s="20">
        <f t="shared" si="235"/>
        <v>34.875</v>
      </c>
      <c r="S1522" s="20">
        <f t="shared" si="236"/>
        <v>48.075000000000003</v>
      </c>
      <c r="T1522" s="20">
        <f t="shared" si="237"/>
        <v>38.375</v>
      </c>
      <c r="U1522" s="19">
        <f t="shared" si="238"/>
        <v>39.991666666666667</v>
      </c>
      <c r="V1522" s="19">
        <f t="shared" si="239"/>
        <v>39.587500000000006</v>
      </c>
    </row>
    <row r="1523" spans="1:22" ht="13.5" x14ac:dyDescent="0.25">
      <c r="A1523" s="3">
        <f>RSI!A1523</f>
        <v>44230</v>
      </c>
      <c r="B1523" s="2">
        <f>RSI!B1523</f>
        <v>3.24</v>
      </c>
      <c r="C1523" s="2">
        <f>RSI!I1523</f>
        <v>46.360989034866869</v>
      </c>
      <c r="D1523" s="2">
        <f>MACD!E1523</f>
        <v>1.4438541363526625E-2</v>
      </c>
      <c r="E1523" s="2">
        <f>MACD!F1523</f>
        <v>2.7348545757336237E-2</v>
      </c>
      <c r="F1523" s="2">
        <f>'Moving Avg'!D1523</f>
        <v>3.2340000000000004</v>
      </c>
      <c r="G1523" s="2">
        <f>'Moving Avg'!F1523</f>
        <v>3.2570000000000001</v>
      </c>
      <c r="H1523" s="2">
        <f>'Moving Avg'!G1523</f>
        <v>3.3291999999999984</v>
      </c>
      <c r="I1523" s="2">
        <f>'Moving Avg'!H1523</f>
        <v>3.5434500000000009</v>
      </c>
      <c r="J1523" s="17" t="str">
        <f>OBV!F1523</f>
        <v>BULLISH</v>
      </c>
      <c r="K1523" s="17" t="str">
        <f>OBV!G1523</f>
        <v>NEUTRAL</v>
      </c>
      <c r="L1523" s="17" t="str">
        <f>OBV!H1523</f>
        <v>CONFIRMED BULLISH</v>
      </c>
      <c r="M1523" s="19">
        <f t="shared" si="230"/>
        <v>25</v>
      </c>
      <c r="N1523" s="19">
        <f t="shared" si="231"/>
        <v>45</v>
      </c>
      <c r="O1523" s="19">
        <f t="shared" si="232"/>
        <v>0</v>
      </c>
      <c r="P1523" s="19">
        <f t="shared" si="233"/>
        <v>83.5</v>
      </c>
      <c r="Q1523" s="20">
        <f t="shared" si="234"/>
        <v>37.024999999999999</v>
      </c>
      <c r="R1523" s="20">
        <f t="shared" si="235"/>
        <v>34.875</v>
      </c>
      <c r="S1523" s="20">
        <f t="shared" si="236"/>
        <v>48.075000000000003</v>
      </c>
      <c r="T1523" s="20">
        <f t="shared" si="237"/>
        <v>38.375</v>
      </c>
      <c r="U1523" s="19">
        <f t="shared" si="238"/>
        <v>39.991666666666667</v>
      </c>
      <c r="V1523" s="19">
        <f t="shared" si="239"/>
        <v>39.587500000000006</v>
      </c>
    </row>
    <row r="1524" spans="1:22" ht="13.5" x14ac:dyDescent="0.25">
      <c r="A1524" s="3">
        <f>RSI!A1524</f>
        <v>44231</v>
      </c>
      <c r="B1524" s="2">
        <f>RSI!B1524</f>
        <v>3.24</v>
      </c>
      <c r="C1524" s="2">
        <f>RSI!I1524</f>
        <v>46.360989034866869</v>
      </c>
      <c r="D1524" s="2">
        <f>MACD!E1524</f>
        <v>8.1731772635951216E-4</v>
      </c>
      <c r="E1524" s="2">
        <f>MACD!F1524</f>
        <v>2.2042300151140896E-2</v>
      </c>
      <c r="F1524" s="2">
        <f>'Moving Avg'!D1524</f>
        <v>3.2299999999999995</v>
      </c>
      <c r="G1524" s="2">
        <f>'Moving Avg'!F1524</f>
        <v>3.2530000000000001</v>
      </c>
      <c r="H1524" s="2">
        <f>'Moving Avg'!G1524</f>
        <v>3.3239999999999985</v>
      </c>
      <c r="I1524" s="2">
        <f>'Moving Avg'!H1524</f>
        <v>3.5399000000000012</v>
      </c>
      <c r="J1524" s="17" t="str">
        <f>OBV!F1524</f>
        <v>BULLISH</v>
      </c>
      <c r="K1524" s="17" t="str">
        <f>OBV!G1524</f>
        <v>NEUTRAL</v>
      </c>
      <c r="L1524" s="17" t="str">
        <f>OBV!H1524</f>
        <v>BULLISH DIVERGENCE</v>
      </c>
      <c r="M1524" s="19">
        <f t="shared" si="230"/>
        <v>25</v>
      </c>
      <c r="N1524" s="19">
        <f t="shared" si="231"/>
        <v>100</v>
      </c>
      <c r="O1524" s="19">
        <f t="shared" si="232"/>
        <v>0</v>
      </c>
      <c r="P1524" s="19">
        <f t="shared" si="233"/>
        <v>66.5</v>
      </c>
      <c r="Q1524" s="20">
        <f t="shared" si="234"/>
        <v>53.725000000000001</v>
      </c>
      <c r="R1524" s="20">
        <f t="shared" si="235"/>
        <v>41.625</v>
      </c>
      <c r="S1524" s="20">
        <f t="shared" si="236"/>
        <v>48.674999999999997</v>
      </c>
      <c r="T1524" s="20">
        <f t="shared" si="237"/>
        <v>47.875</v>
      </c>
      <c r="U1524" s="19">
        <f t="shared" si="238"/>
        <v>48.008333333333326</v>
      </c>
      <c r="V1524" s="19">
        <f t="shared" si="239"/>
        <v>47.974999999999994</v>
      </c>
    </row>
    <row r="1525" spans="1:22" ht="13.5" x14ac:dyDescent="0.25">
      <c r="A1525" s="3">
        <f>RSI!A1525</f>
        <v>44232</v>
      </c>
      <c r="B1525" s="2">
        <f>RSI!B1525</f>
        <v>3.18</v>
      </c>
      <c r="C1525" s="2">
        <f>RSI!I1525</f>
        <v>39.919765866150755</v>
      </c>
      <c r="D1525" s="2">
        <f>MACD!E1525</f>
        <v>6.2044807715828654E-3</v>
      </c>
      <c r="E1525" s="2">
        <f>MACD!F1525</f>
        <v>1.887473627522929E-2</v>
      </c>
      <c r="F1525" s="2">
        <f>'Moving Avg'!D1525</f>
        <v>3.2160000000000002</v>
      </c>
      <c r="G1525" s="2">
        <f>'Moving Avg'!F1525</f>
        <v>3.2475000000000009</v>
      </c>
      <c r="H1525" s="2">
        <f>'Moving Avg'!G1525</f>
        <v>3.3163999999999989</v>
      </c>
      <c r="I1525" s="2">
        <f>'Moving Avg'!H1525</f>
        <v>3.5359000000000016</v>
      </c>
      <c r="J1525" s="17" t="str">
        <f>OBV!F1525</f>
        <v>BEARISH</v>
      </c>
      <c r="K1525" s="17" t="str">
        <f>OBV!G1525</f>
        <v>WEAK</v>
      </c>
      <c r="L1525" s="17" t="str">
        <f>OBV!H1525</f>
        <v>CONFIRMED BEARISH</v>
      </c>
      <c r="M1525" s="19">
        <f t="shared" si="230"/>
        <v>25</v>
      </c>
      <c r="N1525" s="19">
        <f t="shared" si="231"/>
        <v>45</v>
      </c>
      <c r="O1525" s="19">
        <f t="shared" si="232"/>
        <v>0</v>
      </c>
      <c r="P1525" s="19">
        <f t="shared" si="233"/>
        <v>0</v>
      </c>
      <c r="Q1525" s="20">
        <f t="shared" si="234"/>
        <v>24.5</v>
      </c>
      <c r="R1525" s="20">
        <f t="shared" si="235"/>
        <v>14</v>
      </c>
      <c r="S1525" s="20">
        <f t="shared" si="236"/>
        <v>10.5</v>
      </c>
      <c r="T1525" s="20">
        <f t="shared" si="237"/>
        <v>17.5</v>
      </c>
      <c r="U1525" s="19">
        <f t="shared" si="238"/>
        <v>16.333333333333332</v>
      </c>
      <c r="V1525" s="19">
        <f t="shared" si="239"/>
        <v>16.625</v>
      </c>
    </row>
    <row r="1526" spans="1:22" ht="13.5" x14ac:dyDescent="0.25">
      <c r="A1526" s="3">
        <f>RSI!A1526</f>
        <v>44235</v>
      </c>
      <c r="B1526" s="2">
        <f>RSI!B1526</f>
        <v>3.24</v>
      </c>
      <c r="C1526" s="2">
        <f>RSI!I1526</f>
        <v>47.739216682872723</v>
      </c>
      <c r="D1526" s="2">
        <f>MACD!E1526</f>
        <v>6.8217226928082297E-3</v>
      </c>
      <c r="E1526" s="2">
        <f>MACD!F1526</f>
        <v>1.646413355874508E-2</v>
      </c>
      <c r="F1526" s="2">
        <f>'Moving Avg'!D1526</f>
        <v>3.2240000000000002</v>
      </c>
      <c r="G1526" s="2">
        <f>'Moving Avg'!F1526</f>
        <v>3.2429999999999999</v>
      </c>
      <c r="H1526" s="2">
        <f>'Moving Avg'!G1526</f>
        <v>3.311199999999999</v>
      </c>
      <c r="I1526" s="2">
        <f>'Moving Avg'!H1526</f>
        <v>3.5322500000000021</v>
      </c>
      <c r="J1526" s="17" t="str">
        <f>OBV!F1526</f>
        <v>BEARISH</v>
      </c>
      <c r="K1526" s="17" t="str">
        <f>OBV!G1526</f>
        <v>WEAK</v>
      </c>
      <c r="L1526" s="17" t="str">
        <f>OBV!H1526</f>
        <v>BEARISH DIVERGENCE</v>
      </c>
      <c r="M1526" s="19">
        <f t="shared" si="230"/>
        <v>25</v>
      </c>
      <c r="N1526" s="19">
        <f t="shared" si="231"/>
        <v>45</v>
      </c>
      <c r="O1526" s="19">
        <f t="shared" si="232"/>
        <v>0</v>
      </c>
      <c r="P1526" s="19">
        <f t="shared" si="233"/>
        <v>0</v>
      </c>
      <c r="Q1526" s="20">
        <f t="shared" si="234"/>
        <v>24.5</v>
      </c>
      <c r="R1526" s="20">
        <f t="shared" si="235"/>
        <v>14</v>
      </c>
      <c r="S1526" s="20">
        <f t="shared" si="236"/>
        <v>10.5</v>
      </c>
      <c r="T1526" s="20">
        <f t="shared" si="237"/>
        <v>17.5</v>
      </c>
      <c r="U1526" s="19">
        <f t="shared" si="238"/>
        <v>16.333333333333332</v>
      </c>
      <c r="V1526" s="19">
        <f t="shared" si="239"/>
        <v>16.625</v>
      </c>
    </row>
    <row r="1527" spans="1:22" ht="13.5" x14ac:dyDescent="0.25">
      <c r="A1527" s="3">
        <f>RSI!A1527</f>
        <v>44236</v>
      </c>
      <c r="B1527" s="2">
        <f>RSI!B1527</f>
        <v>3.2</v>
      </c>
      <c r="C1527" s="2">
        <f>RSI!I1527</f>
        <v>43.659613285048287</v>
      </c>
      <c r="D1527" s="2">
        <f>MACD!E1527</f>
        <v>1.1876903212009182E-3</v>
      </c>
      <c r="E1527" s="2">
        <f>MACD!F1527</f>
        <v>1.3408844911236248E-2</v>
      </c>
      <c r="F1527" s="2">
        <f>'Moving Avg'!D1527</f>
        <v>3.22</v>
      </c>
      <c r="G1527" s="2">
        <f>'Moving Avg'!F1527</f>
        <v>3.2360000000000007</v>
      </c>
      <c r="H1527" s="2">
        <f>'Moving Avg'!G1527</f>
        <v>3.3057999999999992</v>
      </c>
      <c r="I1527" s="2">
        <f>'Moving Avg'!H1527</f>
        <v>3.5285500000000023</v>
      </c>
      <c r="J1527" s="17" t="str">
        <f>OBV!F1527</f>
        <v>BEARISH</v>
      </c>
      <c r="K1527" s="17" t="str">
        <f>OBV!G1527</f>
        <v>WEAK</v>
      </c>
      <c r="L1527" s="17" t="str">
        <f>OBV!H1527</f>
        <v>CONFIRMED BEARISH</v>
      </c>
      <c r="M1527" s="19">
        <f t="shared" si="230"/>
        <v>25</v>
      </c>
      <c r="N1527" s="19">
        <f t="shared" si="231"/>
        <v>45</v>
      </c>
      <c r="O1527" s="19">
        <f t="shared" si="232"/>
        <v>0</v>
      </c>
      <c r="P1527" s="19">
        <f t="shared" si="233"/>
        <v>0</v>
      </c>
      <c r="Q1527" s="20">
        <f t="shared" si="234"/>
        <v>24.5</v>
      </c>
      <c r="R1527" s="20">
        <f t="shared" si="235"/>
        <v>14</v>
      </c>
      <c r="S1527" s="20">
        <f t="shared" si="236"/>
        <v>10.5</v>
      </c>
      <c r="T1527" s="20">
        <f t="shared" si="237"/>
        <v>17.5</v>
      </c>
      <c r="U1527" s="19">
        <f t="shared" si="238"/>
        <v>16.333333333333332</v>
      </c>
      <c r="V1527" s="19">
        <f t="shared" si="239"/>
        <v>16.625</v>
      </c>
    </row>
    <row r="1528" spans="1:22" ht="13.5" x14ac:dyDescent="0.25">
      <c r="A1528" s="3">
        <f>RSI!A1528</f>
        <v>44237</v>
      </c>
      <c r="B1528" s="2">
        <f>RSI!B1528</f>
        <v>3.18</v>
      </c>
      <c r="C1528" s="2">
        <f>RSI!I1528</f>
        <v>41.73900230383456</v>
      </c>
      <c r="D1528" s="2">
        <f>MACD!E1528</f>
        <v>-1.7584910562260525E-3</v>
      </c>
      <c r="E1528" s="2">
        <f>MACD!F1528</f>
        <v>1.037537771774379E-2</v>
      </c>
      <c r="F1528" s="2">
        <f>'Moving Avg'!D1528</f>
        <v>3.2079999999999997</v>
      </c>
      <c r="G1528" s="2">
        <f>'Moving Avg'!F1528</f>
        <v>3.2290000000000005</v>
      </c>
      <c r="H1528" s="2">
        <f>'Moving Avg'!G1528</f>
        <v>3.2997999999999994</v>
      </c>
      <c r="I1528" s="2">
        <f>'Moving Avg'!H1528</f>
        <v>3.5248000000000017</v>
      </c>
      <c r="J1528" s="17" t="str">
        <f>OBV!F1528</f>
        <v>BEARISH</v>
      </c>
      <c r="K1528" s="17" t="str">
        <f>OBV!G1528</f>
        <v>WEAK</v>
      </c>
      <c r="L1528" s="17" t="str">
        <f>OBV!H1528</f>
        <v>CONFIRMED BEARISH</v>
      </c>
      <c r="M1528" s="19">
        <f t="shared" si="230"/>
        <v>25</v>
      </c>
      <c r="N1528" s="19">
        <f t="shared" si="231"/>
        <v>45</v>
      </c>
      <c r="O1528" s="19">
        <f t="shared" si="232"/>
        <v>0</v>
      </c>
      <c r="P1528" s="19">
        <f t="shared" si="233"/>
        <v>0</v>
      </c>
      <c r="Q1528" s="20">
        <f t="shared" si="234"/>
        <v>24.5</v>
      </c>
      <c r="R1528" s="20">
        <f t="shared" si="235"/>
        <v>14</v>
      </c>
      <c r="S1528" s="20">
        <f t="shared" si="236"/>
        <v>10.5</v>
      </c>
      <c r="T1528" s="20">
        <f t="shared" si="237"/>
        <v>17.5</v>
      </c>
      <c r="U1528" s="19">
        <f t="shared" si="238"/>
        <v>16.333333333333332</v>
      </c>
      <c r="V1528" s="19">
        <f t="shared" si="239"/>
        <v>16.625</v>
      </c>
    </row>
    <row r="1529" spans="1:22" ht="13.5" x14ac:dyDescent="0.25">
      <c r="A1529" s="3">
        <f>RSI!A1529</f>
        <v>44238</v>
      </c>
      <c r="B1529" s="2">
        <f>RSI!B1529</f>
        <v>3.14</v>
      </c>
      <c r="C1529" s="2">
        <f>RSI!I1529</f>
        <v>38.126553123490041</v>
      </c>
      <c r="D1529" s="2">
        <f>MACD!E1529</f>
        <v>8.3749393866012767E-3</v>
      </c>
      <c r="E1529" s="2">
        <f>MACD!F1529</f>
        <v>9.9752900515152881E-3</v>
      </c>
      <c r="F1529" s="2">
        <f>'Moving Avg'!D1529</f>
        <v>3.1880000000000002</v>
      </c>
      <c r="G1529" s="2">
        <f>'Moving Avg'!F1529</f>
        <v>3.2215000000000003</v>
      </c>
      <c r="H1529" s="2">
        <f>'Moving Avg'!G1529</f>
        <v>3.2938000000000001</v>
      </c>
      <c r="I1529" s="2">
        <f>'Moving Avg'!H1529</f>
        <v>3.5210000000000012</v>
      </c>
      <c r="J1529" s="17" t="str">
        <f>OBV!F1529</f>
        <v>BEARISH</v>
      </c>
      <c r="K1529" s="17" t="str">
        <f>OBV!G1529</f>
        <v>WEAK</v>
      </c>
      <c r="L1529" s="17" t="str">
        <f>OBV!H1529</f>
        <v>CONFIRMED BEARISH</v>
      </c>
      <c r="M1529" s="19">
        <f t="shared" si="230"/>
        <v>25</v>
      </c>
      <c r="N1529" s="19">
        <f t="shared" si="231"/>
        <v>45</v>
      </c>
      <c r="O1529" s="19">
        <f t="shared" si="232"/>
        <v>0</v>
      </c>
      <c r="P1529" s="19">
        <f t="shared" si="233"/>
        <v>0</v>
      </c>
      <c r="Q1529" s="20">
        <f t="shared" si="234"/>
        <v>24.5</v>
      </c>
      <c r="R1529" s="20">
        <f t="shared" si="235"/>
        <v>14</v>
      </c>
      <c r="S1529" s="20">
        <f t="shared" si="236"/>
        <v>10.5</v>
      </c>
      <c r="T1529" s="20">
        <f t="shared" si="237"/>
        <v>17.5</v>
      </c>
      <c r="U1529" s="19">
        <f t="shared" si="238"/>
        <v>16.333333333333332</v>
      </c>
      <c r="V1529" s="19">
        <f t="shared" si="239"/>
        <v>16.625</v>
      </c>
    </row>
    <row r="1530" spans="1:22" ht="13.5" x14ac:dyDescent="0.25">
      <c r="A1530" s="3">
        <f>RSI!A1530</f>
        <v>44239</v>
      </c>
      <c r="B1530" s="2">
        <f>RSI!B1530</f>
        <v>3.11</v>
      </c>
      <c r="C1530" s="2">
        <f>RSI!I1530</f>
        <v>35.63547053204438</v>
      </c>
      <c r="D1530" s="2">
        <f>MACD!E1530</f>
        <v>1.8270077888684622E-2</v>
      </c>
      <c r="E1530" s="2">
        <f>MACD!F1530</f>
        <v>1.1634247618949154E-2</v>
      </c>
      <c r="F1530" s="2">
        <f>'Moving Avg'!D1530</f>
        <v>3.1740000000000004</v>
      </c>
      <c r="G1530" s="2">
        <f>'Moving Avg'!F1530</f>
        <v>3.2130000000000001</v>
      </c>
      <c r="H1530" s="2">
        <f>'Moving Avg'!G1530</f>
        <v>3.2872000000000003</v>
      </c>
      <c r="I1530" s="2">
        <f>'Moving Avg'!H1530</f>
        <v>3.517050000000002</v>
      </c>
      <c r="J1530" s="17" t="str">
        <f>OBV!F1530</f>
        <v>BEARISH</v>
      </c>
      <c r="K1530" s="17" t="str">
        <f>OBV!G1530</f>
        <v>WEAK</v>
      </c>
      <c r="L1530" s="17" t="str">
        <f>OBV!H1530</f>
        <v>CONFIRMED BEARISH</v>
      </c>
      <c r="M1530" s="19">
        <f t="shared" si="230"/>
        <v>25</v>
      </c>
      <c r="N1530" s="19">
        <f t="shared" si="231"/>
        <v>0</v>
      </c>
      <c r="O1530" s="19">
        <f t="shared" si="232"/>
        <v>0</v>
      </c>
      <c r="P1530" s="19">
        <f t="shared" si="233"/>
        <v>0</v>
      </c>
      <c r="Q1530" s="20">
        <f t="shared" si="234"/>
        <v>8.75</v>
      </c>
      <c r="R1530" s="20">
        <f t="shared" si="235"/>
        <v>5</v>
      </c>
      <c r="S1530" s="20">
        <f t="shared" si="236"/>
        <v>3.75</v>
      </c>
      <c r="T1530" s="20">
        <f t="shared" si="237"/>
        <v>6.25</v>
      </c>
      <c r="U1530" s="19">
        <f t="shared" si="238"/>
        <v>5.833333333333333</v>
      </c>
      <c r="V1530" s="19">
        <f t="shared" si="239"/>
        <v>5.9375</v>
      </c>
    </row>
    <row r="1531" spans="1:22" ht="13.5" x14ac:dyDescent="0.25">
      <c r="A1531" s="3">
        <f>RSI!A1531</f>
        <v>44242</v>
      </c>
      <c r="B1531" s="2">
        <f>RSI!B1531</f>
        <v>3.05</v>
      </c>
      <c r="C1531" s="2">
        <f>RSI!I1531</f>
        <v>31.23928203402464</v>
      </c>
      <c r="D1531" s="2">
        <f>MACD!E1531</f>
        <v>2.4162051610958191E-2</v>
      </c>
      <c r="E1531" s="2">
        <f>MACD!F1531</f>
        <v>1.4139808417350963E-2</v>
      </c>
      <c r="F1531" s="2">
        <f>'Moving Avg'!D1531</f>
        <v>3.1360000000000001</v>
      </c>
      <c r="G1531" s="2">
        <f>'Moving Avg'!F1531</f>
        <v>3.2035000000000005</v>
      </c>
      <c r="H1531" s="2">
        <f>'Moving Avg'!G1531</f>
        <v>3.2798000000000007</v>
      </c>
      <c r="I1531" s="2">
        <f>'Moving Avg'!H1531</f>
        <v>3.5128500000000016</v>
      </c>
      <c r="J1531" s="17" t="str">
        <f>OBV!F1531</f>
        <v>BEARISH</v>
      </c>
      <c r="K1531" s="17" t="str">
        <f>OBV!G1531</f>
        <v>WEAK</v>
      </c>
      <c r="L1531" s="17" t="str">
        <f>OBV!H1531</f>
        <v>CONFIRMED BEARISH</v>
      </c>
      <c r="M1531" s="19">
        <f t="shared" si="230"/>
        <v>25</v>
      </c>
      <c r="N1531" s="19">
        <f t="shared" si="231"/>
        <v>0</v>
      </c>
      <c r="O1531" s="19">
        <f t="shared" si="232"/>
        <v>0</v>
      </c>
      <c r="P1531" s="19">
        <f t="shared" si="233"/>
        <v>0</v>
      </c>
      <c r="Q1531" s="20">
        <f t="shared" si="234"/>
        <v>8.75</v>
      </c>
      <c r="R1531" s="20">
        <f t="shared" si="235"/>
        <v>5</v>
      </c>
      <c r="S1531" s="20">
        <f t="shared" si="236"/>
        <v>3.75</v>
      </c>
      <c r="T1531" s="20">
        <f t="shared" si="237"/>
        <v>6.25</v>
      </c>
      <c r="U1531" s="19">
        <f t="shared" si="238"/>
        <v>5.833333333333333</v>
      </c>
      <c r="V1531" s="19">
        <f t="shared" si="239"/>
        <v>5.9375</v>
      </c>
    </row>
    <row r="1532" spans="1:22" ht="13.5" x14ac:dyDescent="0.25">
      <c r="A1532" s="3">
        <f>RSI!A1532</f>
        <v>44243</v>
      </c>
      <c r="B1532" s="2">
        <f>RSI!B1532</f>
        <v>3.03</v>
      </c>
      <c r="C1532" s="2">
        <f>RSI!I1532</f>
        <v>29.914515904531569</v>
      </c>
      <c r="D1532" s="2">
        <f>MACD!E1532</f>
        <v>3.4770725591532159E-2</v>
      </c>
      <c r="E1532" s="2">
        <f>MACD!F1532</f>
        <v>1.8265991852187205E-2</v>
      </c>
      <c r="F1532" s="2">
        <f>'Moving Avg'!D1532</f>
        <v>3.1019999999999999</v>
      </c>
      <c r="G1532" s="2">
        <f>'Moving Avg'!F1532</f>
        <v>3.1915000000000004</v>
      </c>
      <c r="H1532" s="2">
        <f>'Moving Avg'!G1532</f>
        <v>3.273200000000001</v>
      </c>
      <c r="I1532" s="2">
        <f>'Moving Avg'!H1532</f>
        <v>3.5083000000000015</v>
      </c>
      <c r="J1532" s="17" t="str">
        <f>OBV!F1532</f>
        <v>BEARISH</v>
      </c>
      <c r="K1532" s="17" t="str">
        <f>OBV!G1532</f>
        <v>WEAK</v>
      </c>
      <c r="L1532" s="17" t="str">
        <f>OBV!H1532</f>
        <v>CONFIRMED BEARISH</v>
      </c>
      <c r="M1532" s="19">
        <f t="shared" si="230"/>
        <v>50</v>
      </c>
      <c r="N1532" s="19">
        <f t="shared" si="231"/>
        <v>0</v>
      </c>
      <c r="O1532" s="19">
        <f t="shared" si="232"/>
        <v>0</v>
      </c>
      <c r="P1532" s="19">
        <f t="shared" si="233"/>
        <v>0</v>
      </c>
      <c r="Q1532" s="20">
        <f t="shared" si="234"/>
        <v>17.5</v>
      </c>
      <c r="R1532" s="20">
        <f t="shared" si="235"/>
        <v>10</v>
      </c>
      <c r="S1532" s="20">
        <f t="shared" si="236"/>
        <v>7.5</v>
      </c>
      <c r="T1532" s="20">
        <f t="shared" si="237"/>
        <v>12.5</v>
      </c>
      <c r="U1532" s="19">
        <f t="shared" si="238"/>
        <v>11.666666666666666</v>
      </c>
      <c r="V1532" s="19">
        <f t="shared" si="239"/>
        <v>11.875</v>
      </c>
    </row>
    <row r="1533" spans="1:22" ht="13.5" x14ac:dyDescent="0.25">
      <c r="A1533" s="3">
        <f>RSI!A1533</f>
        <v>44244</v>
      </c>
      <c r="B1533" s="2">
        <f>RSI!B1533</f>
        <v>3.03</v>
      </c>
      <c r="C1533" s="2">
        <f>RSI!I1533</f>
        <v>29.914515904531569</v>
      </c>
      <c r="D1533" s="2">
        <f>MACD!E1533</f>
        <v>4.7928282407177836E-2</v>
      </c>
      <c r="E1533" s="2">
        <f>MACD!F1533</f>
        <v>2.4198449963185334E-2</v>
      </c>
      <c r="F1533" s="2">
        <f>'Moving Avg'!D1533</f>
        <v>3.0720000000000001</v>
      </c>
      <c r="G1533" s="2">
        <f>'Moving Avg'!F1533</f>
        <v>3.1835</v>
      </c>
      <c r="H1533" s="2">
        <f>'Moving Avg'!G1533</f>
        <v>3.2658000000000014</v>
      </c>
      <c r="I1533" s="2">
        <f>'Moving Avg'!H1533</f>
        <v>3.5038000000000018</v>
      </c>
      <c r="J1533" s="17" t="str">
        <f>OBV!F1533</f>
        <v>BEARISH</v>
      </c>
      <c r="K1533" s="17" t="str">
        <f>OBV!G1533</f>
        <v>WEAK</v>
      </c>
      <c r="L1533" s="17" t="str">
        <f>OBV!H1533</f>
        <v>CONFIRMED BEARISH</v>
      </c>
      <c r="M1533" s="19">
        <f t="shared" si="230"/>
        <v>50</v>
      </c>
      <c r="N1533" s="19">
        <f t="shared" si="231"/>
        <v>0</v>
      </c>
      <c r="O1533" s="19">
        <f t="shared" si="232"/>
        <v>0</v>
      </c>
      <c r="P1533" s="19">
        <f t="shared" si="233"/>
        <v>0</v>
      </c>
      <c r="Q1533" s="20">
        <f t="shared" si="234"/>
        <v>17.5</v>
      </c>
      <c r="R1533" s="20">
        <f t="shared" si="235"/>
        <v>10</v>
      </c>
      <c r="S1533" s="20">
        <f t="shared" si="236"/>
        <v>7.5</v>
      </c>
      <c r="T1533" s="20">
        <f t="shared" si="237"/>
        <v>12.5</v>
      </c>
      <c r="U1533" s="19">
        <f t="shared" si="238"/>
        <v>11.666666666666666</v>
      </c>
      <c r="V1533" s="19">
        <f t="shared" si="239"/>
        <v>11.875</v>
      </c>
    </row>
    <row r="1534" spans="1:22" ht="13.5" x14ac:dyDescent="0.25">
      <c r="A1534" s="3">
        <f>RSI!A1534</f>
        <v>44245</v>
      </c>
      <c r="B1534" s="2">
        <f>RSI!B1534</f>
        <v>2.99</v>
      </c>
      <c r="C1534" s="2">
        <f>RSI!I1534</f>
        <v>27.235513506818123</v>
      </c>
      <c r="D1534" s="2">
        <f>MACD!E1534</f>
        <v>6.3046843645564898E-2</v>
      </c>
      <c r="E1534" s="2">
        <f>MACD!F1534</f>
        <v>3.1968128699661251E-2</v>
      </c>
      <c r="F1534" s="2">
        <f>'Moving Avg'!D1534</f>
        <v>3.0419999999999998</v>
      </c>
      <c r="G1534" s="2">
        <f>'Moving Avg'!F1534</f>
        <v>3.1740000000000004</v>
      </c>
      <c r="H1534" s="2">
        <f>'Moving Avg'!G1534</f>
        <v>3.2580000000000013</v>
      </c>
      <c r="I1534" s="2">
        <f>'Moving Avg'!H1534</f>
        <v>3.4992000000000014</v>
      </c>
      <c r="J1534" s="17" t="str">
        <f>OBV!F1534</f>
        <v>BEARISH</v>
      </c>
      <c r="K1534" s="17" t="str">
        <f>OBV!G1534</f>
        <v>WEAK</v>
      </c>
      <c r="L1534" s="17" t="str">
        <f>OBV!H1534</f>
        <v>CONFIRMED BEARISH</v>
      </c>
      <c r="M1534" s="19">
        <f t="shared" si="230"/>
        <v>50</v>
      </c>
      <c r="N1534" s="19">
        <f t="shared" si="231"/>
        <v>0</v>
      </c>
      <c r="O1534" s="19">
        <f t="shared" si="232"/>
        <v>0</v>
      </c>
      <c r="P1534" s="19">
        <f t="shared" si="233"/>
        <v>0</v>
      </c>
      <c r="Q1534" s="20">
        <f t="shared" si="234"/>
        <v>17.5</v>
      </c>
      <c r="R1534" s="20">
        <f t="shared" si="235"/>
        <v>10</v>
      </c>
      <c r="S1534" s="20">
        <f t="shared" si="236"/>
        <v>7.5</v>
      </c>
      <c r="T1534" s="20">
        <f t="shared" si="237"/>
        <v>12.5</v>
      </c>
      <c r="U1534" s="19">
        <f t="shared" si="238"/>
        <v>11.666666666666666</v>
      </c>
      <c r="V1534" s="19">
        <f t="shared" si="239"/>
        <v>11.875</v>
      </c>
    </row>
    <row r="1535" spans="1:22" ht="13.5" x14ac:dyDescent="0.25">
      <c r="A1535" s="3">
        <f>RSI!A1535</f>
        <v>44246</v>
      </c>
      <c r="B1535" s="2">
        <f>RSI!B1535</f>
        <v>2.99</v>
      </c>
      <c r="C1535" s="2">
        <f>RSI!I1535</f>
        <v>27.235513506818123</v>
      </c>
      <c r="D1535" s="2">
        <f>MACD!E1535</f>
        <v>6.7791621326402929E-2</v>
      </c>
      <c r="E1535" s="2">
        <f>MACD!F1535</f>
        <v>3.9132827225009589E-2</v>
      </c>
      <c r="F1535" s="2">
        <f>'Moving Avg'!D1535</f>
        <v>3.0179999999999998</v>
      </c>
      <c r="G1535" s="2">
        <f>'Moving Avg'!F1535</f>
        <v>3.1605000000000003</v>
      </c>
      <c r="H1535" s="2">
        <f>'Moving Avg'!G1535</f>
        <v>3.2508000000000008</v>
      </c>
      <c r="I1535" s="2">
        <f>'Moving Avg'!H1535</f>
        <v>3.4946500000000014</v>
      </c>
      <c r="J1535" s="17" t="str">
        <f>OBV!F1535</f>
        <v>BEARISH</v>
      </c>
      <c r="K1535" s="17" t="str">
        <f>OBV!G1535</f>
        <v>WEAK</v>
      </c>
      <c r="L1535" s="17" t="str">
        <f>OBV!H1535</f>
        <v>CONFIRMED BEARISH</v>
      </c>
      <c r="M1535" s="19">
        <f t="shared" si="230"/>
        <v>50</v>
      </c>
      <c r="N1535" s="19">
        <f t="shared" si="231"/>
        <v>0</v>
      </c>
      <c r="O1535" s="19">
        <f t="shared" si="232"/>
        <v>0</v>
      </c>
      <c r="P1535" s="19">
        <f t="shared" si="233"/>
        <v>0</v>
      </c>
      <c r="Q1535" s="20">
        <f t="shared" si="234"/>
        <v>17.5</v>
      </c>
      <c r="R1535" s="20">
        <f t="shared" si="235"/>
        <v>10</v>
      </c>
      <c r="S1535" s="20">
        <f t="shared" si="236"/>
        <v>7.5</v>
      </c>
      <c r="T1535" s="20">
        <f t="shared" si="237"/>
        <v>12.5</v>
      </c>
      <c r="U1535" s="19">
        <f t="shared" si="238"/>
        <v>11.666666666666666</v>
      </c>
      <c r="V1535" s="19">
        <f t="shared" si="239"/>
        <v>11.875</v>
      </c>
    </row>
    <row r="1536" spans="1:22" ht="13.5" x14ac:dyDescent="0.25">
      <c r="A1536" s="3">
        <f>RSI!A1536</f>
        <v>44249</v>
      </c>
      <c r="B1536" s="2">
        <f>RSI!B1536</f>
        <v>2.95</v>
      </c>
      <c r="C1536" s="2">
        <f>RSI!I1536</f>
        <v>24.672912949234842</v>
      </c>
      <c r="D1536" s="2">
        <f>MACD!E1536</f>
        <v>8.5095460007100776E-2</v>
      </c>
      <c r="E1536" s="2">
        <f>MACD!F1536</f>
        <v>4.8325353781427827E-2</v>
      </c>
      <c r="F1536" s="2">
        <f>'Moving Avg'!D1536</f>
        <v>2.9980000000000002</v>
      </c>
      <c r="G1536" s="2">
        <f>'Moving Avg'!F1536</f>
        <v>3.1450000000000005</v>
      </c>
      <c r="H1536" s="2">
        <f>'Moving Avg'!G1536</f>
        <v>3.2430000000000008</v>
      </c>
      <c r="I1536" s="2">
        <f>'Moving Avg'!H1536</f>
        <v>3.4895500000000017</v>
      </c>
      <c r="J1536" s="17" t="str">
        <f>OBV!F1536</f>
        <v>BEARISH</v>
      </c>
      <c r="K1536" s="17" t="str">
        <f>OBV!G1536</f>
        <v>WEAK</v>
      </c>
      <c r="L1536" s="17" t="str">
        <f>OBV!H1536</f>
        <v>CONFIRMED BEARISH</v>
      </c>
      <c r="M1536" s="19">
        <f t="shared" si="230"/>
        <v>50</v>
      </c>
      <c r="N1536" s="19">
        <f t="shared" si="231"/>
        <v>0</v>
      </c>
      <c r="O1536" s="19">
        <f t="shared" si="232"/>
        <v>0</v>
      </c>
      <c r="P1536" s="19">
        <f t="shared" si="233"/>
        <v>0</v>
      </c>
      <c r="Q1536" s="20">
        <f t="shared" si="234"/>
        <v>17.5</v>
      </c>
      <c r="R1536" s="20">
        <f t="shared" si="235"/>
        <v>10</v>
      </c>
      <c r="S1536" s="20">
        <f t="shared" si="236"/>
        <v>7.5</v>
      </c>
      <c r="T1536" s="20">
        <f t="shared" si="237"/>
        <v>12.5</v>
      </c>
      <c r="U1536" s="19">
        <f t="shared" si="238"/>
        <v>11.666666666666666</v>
      </c>
      <c r="V1536" s="19">
        <f t="shared" si="239"/>
        <v>11.875</v>
      </c>
    </row>
    <row r="1537" spans="1:22" ht="13.5" x14ac:dyDescent="0.25">
      <c r="A1537" s="3">
        <f>RSI!A1537</f>
        <v>44250</v>
      </c>
      <c r="B1537" s="2">
        <f>RSI!B1537</f>
        <v>2.94</v>
      </c>
      <c r="C1537" s="2">
        <f>RSI!I1537</f>
        <v>24.063339642027557</v>
      </c>
      <c r="D1537" s="2">
        <f>MACD!E1537</f>
        <v>9.5574587634347452E-2</v>
      </c>
      <c r="E1537" s="2">
        <f>MACD!F1537</f>
        <v>5.7775200552011755E-2</v>
      </c>
      <c r="F1537" s="2">
        <f>'Moving Avg'!D1537</f>
        <v>2.98</v>
      </c>
      <c r="G1537" s="2">
        <f>'Moving Avg'!F1537</f>
        <v>3.1320000000000006</v>
      </c>
      <c r="H1537" s="2">
        <f>'Moving Avg'!G1537</f>
        <v>3.2350000000000008</v>
      </c>
      <c r="I1537" s="2">
        <f>'Moving Avg'!H1537</f>
        <v>3.4849500000000018</v>
      </c>
      <c r="J1537" s="17" t="str">
        <f>OBV!F1537</f>
        <v>BEARISH</v>
      </c>
      <c r="K1537" s="17" t="str">
        <f>OBV!G1537</f>
        <v>WEAK</v>
      </c>
      <c r="L1537" s="17" t="str">
        <f>OBV!H1537</f>
        <v>CONFIRMED BEARISH</v>
      </c>
      <c r="M1537" s="19">
        <f t="shared" si="230"/>
        <v>50</v>
      </c>
      <c r="N1537" s="19">
        <f t="shared" si="231"/>
        <v>0</v>
      </c>
      <c r="O1537" s="19">
        <f t="shared" si="232"/>
        <v>0</v>
      </c>
      <c r="P1537" s="19">
        <f t="shared" si="233"/>
        <v>0</v>
      </c>
      <c r="Q1537" s="20">
        <f t="shared" si="234"/>
        <v>17.5</v>
      </c>
      <c r="R1537" s="20">
        <f t="shared" si="235"/>
        <v>10</v>
      </c>
      <c r="S1537" s="20">
        <f t="shared" si="236"/>
        <v>7.5</v>
      </c>
      <c r="T1537" s="20">
        <f t="shared" si="237"/>
        <v>12.5</v>
      </c>
      <c r="U1537" s="19">
        <f t="shared" si="238"/>
        <v>11.666666666666666</v>
      </c>
      <c r="V1537" s="19">
        <f t="shared" si="239"/>
        <v>11.875</v>
      </c>
    </row>
    <row r="1538" spans="1:22" ht="13.5" x14ac:dyDescent="0.25">
      <c r="A1538" s="3">
        <f>RSI!A1538</f>
        <v>44251</v>
      </c>
      <c r="B1538" s="2">
        <f>RSI!B1538</f>
        <v>2.94</v>
      </c>
      <c r="C1538" s="2">
        <f>RSI!I1538</f>
        <v>24.063339642027557</v>
      </c>
      <c r="D1538" s="2">
        <f>MACD!E1538</f>
        <v>0.10258160115843706</v>
      </c>
      <c r="E1538" s="2">
        <f>MACD!F1538</f>
        <v>6.6736480673296822E-2</v>
      </c>
      <c r="F1538" s="2">
        <f>'Moving Avg'!D1538</f>
        <v>2.9619999999999997</v>
      </c>
      <c r="G1538" s="2">
        <f>'Moving Avg'!F1538</f>
        <v>3.1190000000000007</v>
      </c>
      <c r="H1538" s="2">
        <f>'Moving Avg'!G1538</f>
        <v>3.2266000000000008</v>
      </c>
      <c r="I1538" s="2">
        <f>'Moving Avg'!H1538</f>
        <v>3.4800500000000016</v>
      </c>
      <c r="J1538" s="17" t="str">
        <f>OBV!F1538</f>
        <v>BEARISH</v>
      </c>
      <c r="K1538" s="17" t="str">
        <f>OBV!G1538</f>
        <v>WEAK</v>
      </c>
      <c r="L1538" s="17" t="str">
        <f>OBV!H1538</f>
        <v>CONFIRMED BEARISH</v>
      </c>
      <c r="M1538" s="19">
        <f t="shared" ref="M1538:M1601" si="240">IF(C1538&lt;30,50, IF(C1538&gt;70, 0, 25))</f>
        <v>50</v>
      </c>
      <c r="N1538" s="19">
        <f t="shared" ref="N1538:N1601" si="241">IF(E1538-D1538&gt;0.02, 100, IF(E1538-D1538&lt;0,0,45))</f>
        <v>0</v>
      </c>
      <c r="O1538" s="19">
        <f t="shared" ref="O1538:O1601" si="242">IF(F1538-I1538&gt;10,100,IF(F1538-I1538&gt;5,75, IF(F1538-I1538&gt;0,50,0)))</f>
        <v>0</v>
      </c>
      <c r="P1538" s="19">
        <f t="shared" ref="P1538:P1601" si="243">IF(L1538="confirmed bullish", 34, IF(L1538="bullish divergence",17, 0))+IF(J1538="bullish",33,IF(J1538="bearish",0,16.5))+IF(K1538="strong",33,IF(K1538="weak",0,16.5))</f>
        <v>0</v>
      </c>
      <c r="Q1538" s="20">
        <f t="shared" si="234"/>
        <v>17.5</v>
      </c>
      <c r="R1538" s="20">
        <f t="shared" si="235"/>
        <v>10</v>
      </c>
      <c r="S1538" s="20">
        <f t="shared" si="236"/>
        <v>7.5</v>
      </c>
      <c r="T1538" s="20">
        <f t="shared" si="237"/>
        <v>12.5</v>
      </c>
      <c r="U1538" s="19">
        <f t="shared" si="238"/>
        <v>11.666666666666666</v>
      </c>
      <c r="V1538" s="19">
        <f t="shared" si="239"/>
        <v>11.875</v>
      </c>
    </row>
    <row r="1539" spans="1:22" ht="13.5" x14ac:dyDescent="0.25">
      <c r="A1539" s="3">
        <f>RSI!A1539</f>
        <v>44252</v>
      </c>
      <c r="B1539" s="2">
        <f>RSI!B1539</f>
        <v>2.9</v>
      </c>
      <c r="C1539" s="2">
        <f>RSI!I1539</f>
        <v>21.588958667325727</v>
      </c>
      <c r="D1539" s="2">
        <f>MACD!E1539</f>
        <v>0.10644656501738536</v>
      </c>
      <c r="E1539" s="2">
        <f>MACD!F1539</f>
        <v>7.467849754211453E-2</v>
      </c>
      <c r="F1539" s="2">
        <f>'Moving Avg'!D1539</f>
        <v>2.944</v>
      </c>
      <c r="G1539" s="2">
        <f>'Moving Avg'!F1539</f>
        <v>3.101</v>
      </c>
      <c r="H1539" s="2">
        <f>'Moving Avg'!G1539</f>
        <v>3.2176000000000009</v>
      </c>
      <c r="I1539" s="2">
        <f>'Moving Avg'!H1539</f>
        <v>3.474550000000002</v>
      </c>
      <c r="J1539" s="17" t="str">
        <f>OBV!F1539</f>
        <v>BEARISH</v>
      </c>
      <c r="K1539" s="17" t="str">
        <f>OBV!G1539</f>
        <v>WEAK</v>
      </c>
      <c r="L1539" s="17" t="str">
        <f>OBV!H1539</f>
        <v>CONFIRMED BEARISH</v>
      </c>
      <c r="M1539" s="19">
        <f t="shared" si="240"/>
        <v>50</v>
      </c>
      <c r="N1539" s="19">
        <f t="shared" si="241"/>
        <v>0</v>
      </c>
      <c r="O1539" s="19">
        <f t="shared" si="242"/>
        <v>0</v>
      </c>
      <c r="P1539" s="19">
        <f t="shared" si="243"/>
        <v>0</v>
      </c>
      <c r="Q1539" s="20">
        <f t="shared" ref="Q1539:Q1602" si="244">0.35*M1539+N1539*0.35+O1539*0.15+P1539*0.15</f>
        <v>17.5</v>
      </c>
      <c r="R1539" s="20">
        <f t="shared" ref="R1539:R1602" si="245">M1539*0.2+N1539*0.2+O1539*0.35+P1539*0.25</f>
        <v>10</v>
      </c>
      <c r="S1539" s="20">
        <f t="shared" ref="S1539:S1602" si="246">M1539*0.15+N1539*0.15+O1539*0.25+P1539*0.45</f>
        <v>7.5</v>
      </c>
      <c r="T1539" s="20">
        <f t="shared" ref="T1539:T1602" si="247">0.25*SUM(M1539:P1539)</f>
        <v>12.5</v>
      </c>
      <c r="U1539" s="19">
        <f t="shared" ref="U1539:U1602" si="248">SUM(Q1539:S1539)/3</f>
        <v>11.666666666666666</v>
      </c>
      <c r="V1539" s="19">
        <f t="shared" ref="V1539:V1602" si="249">SUM(Q1539:T1539)/4</f>
        <v>11.875</v>
      </c>
    </row>
    <row r="1540" spans="1:22" ht="13.5" x14ac:dyDescent="0.25">
      <c r="A1540" s="3">
        <f>RSI!A1540</f>
        <v>44253</v>
      </c>
      <c r="B1540" s="2">
        <f>RSI!B1540</f>
        <v>2.9</v>
      </c>
      <c r="C1540" s="2">
        <f>RSI!I1540</f>
        <v>21.588958667325727</v>
      </c>
      <c r="D1540" s="2">
        <f>MACD!E1540</f>
        <v>0.10638126245653456</v>
      </c>
      <c r="E1540" s="2">
        <f>MACD!F1540</f>
        <v>8.101905052499854E-2</v>
      </c>
      <c r="F1540" s="2">
        <f>'Moving Avg'!D1540</f>
        <v>2.9260000000000002</v>
      </c>
      <c r="G1540" s="2">
        <f>'Moving Avg'!F1540</f>
        <v>3.0834999999999999</v>
      </c>
      <c r="H1540" s="2">
        <f>'Moving Avg'!G1540</f>
        <v>3.2096000000000013</v>
      </c>
      <c r="I1540" s="2">
        <f>'Moving Avg'!H1540</f>
        <v>3.469050000000002</v>
      </c>
      <c r="J1540" s="17" t="str">
        <f>OBV!F1540</f>
        <v>BEARISH</v>
      </c>
      <c r="K1540" s="17" t="str">
        <f>OBV!G1540</f>
        <v>WEAK</v>
      </c>
      <c r="L1540" s="17" t="str">
        <f>OBV!H1540</f>
        <v>CONFIRMED BEARISH</v>
      </c>
      <c r="M1540" s="19">
        <f t="shared" si="240"/>
        <v>50</v>
      </c>
      <c r="N1540" s="19">
        <f t="shared" si="241"/>
        <v>0</v>
      </c>
      <c r="O1540" s="19">
        <f t="shared" si="242"/>
        <v>0</v>
      </c>
      <c r="P1540" s="19">
        <f t="shared" si="243"/>
        <v>0</v>
      </c>
      <c r="Q1540" s="20">
        <f t="shared" si="244"/>
        <v>17.5</v>
      </c>
      <c r="R1540" s="20">
        <f t="shared" si="245"/>
        <v>10</v>
      </c>
      <c r="S1540" s="20">
        <f t="shared" si="246"/>
        <v>7.5</v>
      </c>
      <c r="T1540" s="20">
        <f t="shared" si="247"/>
        <v>12.5</v>
      </c>
      <c r="U1540" s="19">
        <f t="shared" si="248"/>
        <v>11.666666666666666</v>
      </c>
      <c r="V1540" s="19">
        <f t="shared" si="249"/>
        <v>11.875</v>
      </c>
    </row>
    <row r="1541" spans="1:22" ht="13.5" x14ac:dyDescent="0.25">
      <c r="A1541" s="3">
        <f>RSI!A1541</f>
        <v>44256</v>
      </c>
      <c r="B1541" s="2">
        <f>RSI!B1541</f>
        <v>2.85</v>
      </c>
      <c r="C1541" s="2">
        <f>RSI!I1541</f>
        <v>18.788202623682778</v>
      </c>
      <c r="D1541" s="2">
        <f>MACD!E1541</f>
        <v>0.101983874268329</v>
      </c>
      <c r="E1541" s="2">
        <f>MACD!F1541</f>
        <v>8.5212015273664635E-2</v>
      </c>
      <c r="F1541" s="2">
        <f>'Moving Avg'!D1541</f>
        <v>2.9059999999999997</v>
      </c>
      <c r="G1541" s="2">
        <f>'Moving Avg'!F1541</f>
        <v>3.0659999999999998</v>
      </c>
      <c r="H1541" s="2">
        <f>'Moving Avg'!G1541</f>
        <v>3.2004000000000006</v>
      </c>
      <c r="I1541" s="2">
        <f>'Moving Avg'!H1541</f>
        <v>3.4633500000000015</v>
      </c>
      <c r="J1541" s="17" t="str">
        <f>OBV!F1541</f>
        <v>BEARISH</v>
      </c>
      <c r="K1541" s="17" t="str">
        <f>OBV!G1541</f>
        <v>NEUTRAL</v>
      </c>
      <c r="L1541" s="17" t="str">
        <f>OBV!H1541</f>
        <v>CONFIRMED BEARISH</v>
      </c>
      <c r="M1541" s="19">
        <f t="shared" si="240"/>
        <v>50</v>
      </c>
      <c r="N1541" s="19">
        <f t="shared" si="241"/>
        <v>0</v>
      </c>
      <c r="O1541" s="19">
        <f t="shared" si="242"/>
        <v>0</v>
      </c>
      <c r="P1541" s="19">
        <f t="shared" si="243"/>
        <v>16.5</v>
      </c>
      <c r="Q1541" s="20">
        <f t="shared" si="244"/>
        <v>19.975000000000001</v>
      </c>
      <c r="R1541" s="20">
        <f t="shared" si="245"/>
        <v>14.125</v>
      </c>
      <c r="S1541" s="20">
        <f t="shared" si="246"/>
        <v>14.925000000000001</v>
      </c>
      <c r="T1541" s="20">
        <f t="shared" si="247"/>
        <v>16.625</v>
      </c>
      <c r="U1541" s="19">
        <f t="shared" si="248"/>
        <v>16.341666666666669</v>
      </c>
      <c r="V1541" s="19">
        <f t="shared" si="249"/>
        <v>16.412500000000001</v>
      </c>
    </row>
    <row r="1542" spans="1:22" ht="13.5" x14ac:dyDescent="0.25">
      <c r="A1542" s="3">
        <f>RSI!A1542</f>
        <v>44257</v>
      </c>
      <c r="B1542" s="2">
        <f>RSI!B1542</f>
        <v>2.8</v>
      </c>
      <c r="C1542" s="2">
        <f>RSI!I1542</f>
        <v>16.485069447212382</v>
      </c>
      <c r="D1542" s="2">
        <f>MACD!E1542</f>
        <v>0.10028240062493943</v>
      </c>
      <c r="E1542" s="2">
        <f>MACD!F1542</f>
        <v>8.8226092343919593E-2</v>
      </c>
      <c r="F1542" s="2">
        <f>'Moving Avg'!D1542</f>
        <v>2.8780000000000001</v>
      </c>
      <c r="G1542" s="2">
        <f>'Moving Avg'!F1542</f>
        <v>3.0449999999999999</v>
      </c>
      <c r="H1542" s="2">
        <f>'Moving Avg'!G1542</f>
        <v>3.1896000000000009</v>
      </c>
      <c r="I1542" s="2">
        <f>'Moving Avg'!H1542</f>
        <v>3.4571000000000009</v>
      </c>
      <c r="J1542" s="17" t="str">
        <f>OBV!F1542</f>
        <v>BEARISH</v>
      </c>
      <c r="K1542" s="17" t="str">
        <f>OBV!G1542</f>
        <v>WEAK</v>
      </c>
      <c r="L1542" s="17" t="str">
        <f>OBV!H1542</f>
        <v>CONFIRMED BEARISH</v>
      </c>
      <c r="M1542" s="19">
        <f t="shared" si="240"/>
        <v>50</v>
      </c>
      <c r="N1542" s="19">
        <f t="shared" si="241"/>
        <v>0</v>
      </c>
      <c r="O1542" s="19">
        <f t="shared" si="242"/>
        <v>0</v>
      </c>
      <c r="P1542" s="19">
        <f t="shared" si="243"/>
        <v>0</v>
      </c>
      <c r="Q1542" s="20">
        <f t="shared" si="244"/>
        <v>17.5</v>
      </c>
      <c r="R1542" s="20">
        <f t="shared" si="245"/>
        <v>10</v>
      </c>
      <c r="S1542" s="20">
        <f t="shared" si="246"/>
        <v>7.5</v>
      </c>
      <c r="T1542" s="20">
        <f t="shared" si="247"/>
        <v>12.5</v>
      </c>
      <c r="U1542" s="19">
        <f t="shared" si="248"/>
        <v>11.666666666666666</v>
      </c>
      <c r="V1542" s="19">
        <f t="shared" si="249"/>
        <v>11.875</v>
      </c>
    </row>
    <row r="1543" spans="1:22" ht="13.5" x14ac:dyDescent="0.25">
      <c r="A1543" s="3">
        <f>RSI!A1543</f>
        <v>44258</v>
      </c>
      <c r="B1543" s="2">
        <f>RSI!B1543</f>
        <v>2.86</v>
      </c>
      <c r="C1543" s="2">
        <f>RSI!I1543</f>
        <v>27.905940454616896</v>
      </c>
      <c r="D1543" s="2">
        <f>MACD!E1543</f>
        <v>9.5983156025417848E-2</v>
      </c>
      <c r="E1543" s="2">
        <f>MACD!F1543</f>
        <v>8.9777505080219241E-2</v>
      </c>
      <c r="F1543" s="2">
        <f>'Moving Avg'!D1543</f>
        <v>2.8619999999999997</v>
      </c>
      <c r="G1543" s="2">
        <f>'Moving Avg'!F1543</f>
        <v>3.0259999999999998</v>
      </c>
      <c r="H1543" s="2">
        <f>'Moving Avg'!G1543</f>
        <v>3.1798000000000015</v>
      </c>
      <c r="I1543" s="2">
        <f>'Moving Avg'!H1543</f>
        <v>3.4514000000000009</v>
      </c>
      <c r="J1543" s="17" t="str">
        <f>OBV!F1543</f>
        <v>BULLISH</v>
      </c>
      <c r="K1543" s="17" t="str">
        <f>OBV!G1543</f>
        <v>NEUTRAL</v>
      </c>
      <c r="L1543" s="17" t="str">
        <f>OBV!H1543</f>
        <v>BULLISH DIVERGENCE</v>
      </c>
      <c r="M1543" s="19">
        <f t="shared" si="240"/>
        <v>50</v>
      </c>
      <c r="N1543" s="19">
        <f t="shared" si="241"/>
        <v>0</v>
      </c>
      <c r="O1543" s="19">
        <f t="shared" si="242"/>
        <v>0</v>
      </c>
      <c r="P1543" s="19">
        <f t="shared" si="243"/>
        <v>66.5</v>
      </c>
      <c r="Q1543" s="20">
        <f t="shared" si="244"/>
        <v>27.475000000000001</v>
      </c>
      <c r="R1543" s="20">
        <f t="shared" si="245"/>
        <v>26.625</v>
      </c>
      <c r="S1543" s="20">
        <f t="shared" si="246"/>
        <v>37.424999999999997</v>
      </c>
      <c r="T1543" s="20">
        <f t="shared" si="247"/>
        <v>29.125</v>
      </c>
      <c r="U1543" s="19">
        <f t="shared" si="248"/>
        <v>30.508333333333336</v>
      </c>
      <c r="V1543" s="19">
        <f t="shared" si="249"/>
        <v>30.162500000000001</v>
      </c>
    </row>
    <row r="1544" spans="1:22" ht="13.5" x14ac:dyDescent="0.25">
      <c r="A1544" s="3">
        <f>RSI!A1544</f>
        <v>44259</v>
      </c>
      <c r="B1544" s="2">
        <f>RSI!B1544</f>
        <v>2.83</v>
      </c>
      <c r="C1544" s="2">
        <f>RSI!I1544</f>
        <v>25.991995624183417</v>
      </c>
      <c r="D1544" s="2">
        <f>MACD!E1544</f>
        <v>8.9526674860261224E-2</v>
      </c>
      <c r="E1544" s="2">
        <f>MACD!F1544</f>
        <v>8.9727339036227649E-2</v>
      </c>
      <c r="F1544" s="2">
        <f>'Moving Avg'!D1544</f>
        <v>2.8479999999999999</v>
      </c>
      <c r="G1544" s="2">
        <f>'Moving Avg'!F1544</f>
        <v>3.0055000000000001</v>
      </c>
      <c r="H1544" s="2">
        <f>'Moving Avg'!G1544</f>
        <v>3.1694000000000013</v>
      </c>
      <c r="I1544" s="2">
        <f>'Moving Avg'!H1544</f>
        <v>3.4456000000000011</v>
      </c>
      <c r="J1544" s="17" t="str">
        <f>OBV!F1544</f>
        <v>BULLISH</v>
      </c>
      <c r="K1544" s="17" t="str">
        <f>OBV!G1544</f>
        <v>NEUTRAL</v>
      </c>
      <c r="L1544" s="17" t="str">
        <f>OBV!H1544</f>
        <v>BULLISH DIVERGENCE</v>
      </c>
      <c r="M1544" s="19">
        <f t="shared" si="240"/>
        <v>50</v>
      </c>
      <c r="N1544" s="19">
        <f t="shared" si="241"/>
        <v>45</v>
      </c>
      <c r="O1544" s="19">
        <f t="shared" si="242"/>
        <v>0</v>
      </c>
      <c r="P1544" s="19">
        <f t="shared" si="243"/>
        <v>66.5</v>
      </c>
      <c r="Q1544" s="20">
        <f t="shared" si="244"/>
        <v>43.225000000000001</v>
      </c>
      <c r="R1544" s="20">
        <f t="shared" si="245"/>
        <v>35.625</v>
      </c>
      <c r="S1544" s="20">
        <f t="shared" si="246"/>
        <v>44.174999999999997</v>
      </c>
      <c r="T1544" s="20">
        <f t="shared" si="247"/>
        <v>40.375</v>
      </c>
      <c r="U1544" s="19">
        <f t="shared" si="248"/>
        <v>41.008333333333333</v>
      </c>
      <c r="V1544" s="19">
        <f t="shared" si="249"/>
        <v>40.849999999999994</v>
      </c>
    </row>
    <row r="1545" spans="1:22" ht="13.5" x14ac:dyDescent="0.25">
      <c r="A1545" s="3">
        <f>RSI!A1545</f>
        <v>44260</v>
      </c>
      <c r="B1545" s="2">
        <f>RSI!B1545</f>
        <v>2.83</v>
      </c>
      <c r="C1545" s="2">
        <f>RSI!I1545</f>
        <v>25.991995624183417</v>
      </c>
      <c r="D1545" s="2">
        <f>MACD!E1545</f>
        <v>8.5271293037300744E-2</v>
      </c>
      <c r="E1545" s="2">
        <f>MACD!F1545</f>
        <v>8.8836129836442276E-2</v>
      </c>
      <c r="F1545" s="2">
        <f>'Moving Avg'!D1545</f>
        <v>2.8340000000000001</v>
      </c>
      <c r="G1545" s="2">
        <f>'Moving Avg'!F1545</f>
        <v>2.988</v>
      </c>
      <c r="H1545" s="2">
        <f>'Moving Avg'!G1545</f>
        <v>3.1588000000000012</v>
      </c>
      <c r="I1545" s="2">
        <f>'Moving Avg'!H1545</f>
        <v>3.4398000000000013</v>
      </c>
      <c r="J1545" s="17" t="str">
        <f>OBV!F1545</f>
        <v>BULLISH</v>
      </c>
      <c r="K1545" s="17" t="str">
        <f>OBV!G1545</f>
        <v>NEUTRAL</v>
      </c>
      <c r="L1545" s="17" t="str">
        <f>OBV!H1545</f>
        <v>BULLISH DIVERGENCE</v>
      </c>
      <c r="M1545" s="19">
        <f t="shared" si="240"/>
        <v>50</v>
      </c>
      <c r="N1545" s="19">
        <f t="shared" si="241"/>
        <v>45</v>
      </c>
      <c r="O1545" s="19">
        <f t="shared" si="242"/>
        <v>0</v>
      </c>
      <c r="P1545" s="19">
        <f t="shared" si="243"/>
        <v>66.5</v>
      </c>
      <c r="Q1545" s="20">
        <f t="shared" si="244"/>
        <v>43.225000000000001</v>
      </c>
      <c r="R1545" s="20">
        <f t="shared" si="245"/>
        <v>35.625</v>
      </c>
      <c r="S1545" s="20">
        <f t="shared" si="246"/>
        <v>44.174999999999997</v>
      </c>
      <c r="T1545" s="20">
        <f t="shared" si="247"/>
        <v>40.375</v>
      </c>
      <c r="U1545" s="19">
        <f t="shared" si="248"/>
        <v>41.008333333333333</v>
      </c>
      <c r="V1545" s="19">
        <f t="shared" si="249"/>
        <v>40.849999999999994</v>
      </c>
    </row>
    <row r="1546" spans="1:22" ht="13.5" x14ac:dyDescent="0.25">
      <c r="A1546" s="3">
        <f>RSI!A1546</f>
        <v>44263</v>
      </c>
      <c r="B1546" s="2">
        <f>RSI!B1546</f>
        <v>2.87</v>
      </c>
      <c r="C1546" s="2">
        <f>RSI!I1546</f>
        <v>33.088457839144766</v>
      </c>
      <c r="D1546" s="2">
        <f>MACD!E1546</f>
        <v>7.3672104508915037E-2</v>
      </c>
      <c r="E1546" s="2">
        <f>MACD!F1546</f>
        <v>8.5803324770936829E-2</v>
      </c>
      <c r="F1546" s="2">
        <f>'Moving Avg'!D1546</f>
        <v>2.8380000000000001</v>
      </c>
      <c r="G1546" s="2">
        <f>'Moving Avg'!F1546</f>
        <v>2.9694999999999996</v>
      </c>
      <c r="H1546" s="2">
        <f>'Moving Avg'!G1546</f>
        <v>3.1502000000000008</v>
      </c>
      <c r="I1546" s="2">
        <f>'Moving Avg'!H1546</f>
        <v>3.4342000000000019</v>
      </c>
      <c r="J1546" s="17" t="str">
        <f>OBV!F1546</f>
        <v>BULLISH</v>
      </c>
      <c r="K1546" s="17" t="str">
        <f>OBV!G1546</f>
        <v>STRONG</v>
      </c>
      <c r="L1546" s="17" t="str">
        <f>OBV!H1546</f>
        <v>CONFIRMED BULLISH</v>
      </c>
      <c r="M1546" s="19">
        <f t="shared" si="240"/>
        <v>25</v>
      </c>
      <c r="N1546" s="19">
        <f t="shared" si="241"/>
        <v>45</v>
      </c>
      <c r="O1546" s="19">
        <f t="shared" si="242"/>
        <v>0</v>
      </c>
      <c r="P1546" s="19">
        <f t="shared" si="243"/>
        <v>100</v>
      </c>
      <c r="Q1546" s="20">
        <f t="shared" si="244"/>
        <v>39.5</v>
      </c>
      <c r="R1546" s="20">
        <f t="shared" si="245"/>
        <v>39</v>
      </c>
      <c r="S1546" s="20">
        <f t="shared" si="246"/>
        <v>55.5</v>
      </c>
      <c r="T1546" s="20">
        <f t="shared" si="247"/>
        <v>42.5</v>
      </c>
      <c r="U1546" s="19">
        <f t="shared" si="248"/>
        <v>44.666666666666664</v>
      </c>
      <c r="V1546" s="19">
        <f t="shared" si="249"/>
        <v>44.125</v>
      </c>
    </row>
    <row r="1547" spans="1:22" ht="13.5" x14ac:dyDescent="0.25">
      <c r="A1547" s="3">
        <f>RSI!A1547</f>
        <v>44264</v>
      </c>
      <c r="B1547" s="2">
        <f>RSI!B1547</f>
        <v>2.85</v>
      </c>
      <c r="C1547" s="2">
        <f>RSI!I1547</f>
        <v>31.463916846845351</v>
      </c>
      <c r="D1547" s="2">
        <f>MACD!E1547</f>
        <v>6.4599553901103501E-2</v>
      </c>
      <c r="E1547" s="2">
        <f>MACD!F1547</f>
        <v>8.1562570596970169E-2</v>
      </c>
      <c r="F1547" s="2">
        <f>'Moving Avg'!D1547</f>
        <v>2.8479999999999999</v>
      </c>
      <c r="G1547" s="2">
        <f>'Moving Avg'!F1547</f>
        <v>2.9519999999999995</v>
      </c>
      <c r="H1547" s="2">
        <f>'Moving Avg'!G1547</f>
        <v>3.1412000000000013</v>
      </c>
      <c r="I1547" s="2">
        <f>'Moving Avg'!H1547</f>
        <v>3.4285000000000014</v>
      </c>
      <c r="J1547" s="17" t="str">
        <f>OBV!F1547</f>
        <v>BULLISH</v>
      </c>
      <c r="K1547" s="17" t="str">
        <f>OBV!G1547</f>
        <v>STRONG</v>
      </c>
      <c r="L1547" s="17" t="str">
        <f>OBV!H1547</f>
        <v>CONFIRMED BULLISH</v>
      </c>
      <c r="M1547" s="19">
        <f t="shared" si="240"/>
        <v>25</v>
      </c>
      <c r="N1547" s="19">
        <f t="shared" si="241"/>
        <v>45</v>
      </c>
      <c r="O1547" s="19">
        <f t="shared" si="242"/>
        <v>0</v>
      </c>
      <c r="P1547" s="19">
        <f t="shared" si="243"/>
        <v>100</v>
      </c>
      <c r="Q1547" s="20">
        <f t="shared" si="244"/>
        <v>39.5</v>
      </c>
      <c r="R1547" s="20">
        <f t="shared" si="245"/>
        <v>39</v>
      </c>
      <c r="S1547" s="20">
        <f t="shared" si="246"/>
        <v>55.5</v>
      </c>
      <c r="T1547" s="20">
        <f t="shared" si="247"/>
        <v>42.5</v>
      </c>
      <c r="U1547" s="19">
        <f t="shared" si="248"/>
        <v>44.666666666666664</v>
      </c>
      <c r="V1547" s="19">
        <f t="shared" si="249"/>
        <v>44.125</v>
      </c>
    </row>
    <row r="1548" spans="1:22" ht="13.5" x14ac:dyDescent="0.25">
      <c r="A1548" s="3">
        <f>RSI!A1548</f>
        <v>44265</v>
      </c>
      <c r="B1548" s="2">
        <f>RSI!B1548</f>
        <v>2.82</v>
      </c>
      <c r="C1548" s="2">
        <f>RSI!I1548</f>
        <v>29.151870594101524</v>
      </c>
      <c r="D1548" s="2">
        <f>MACD!E1548</f>
        <v>6.0003116200954221E-2</v>
      </c>
      <c r="E1548" s="2">
        <f>MACD!F1548</f>
        <v>7.7250679717766974E-2</v>
      </c>
      <c r="F1548" s="2">
        <f>'Moving Avg'!D1548</f>
        <v>2.8400000000000003</v>
      </c>
      <c r="G1548" s="2">
        <f>'Moving Avg'!F1548</f>
        <v>2.9340000000000002</v>
      </c>
      <c r="H1548" s="2">
        <f>'Moving Avg'!G1548</f>
        <v>3.1306000000000012</v>
      </c>
      <c r="I1548" s="2">
        <f>'Moving Avg'!H1548</f>
        <v>3.4231500000000015</v>
      </c>
      <c r="J1548" s="17" t="str">
        <f>OBV!F1548</f>
        <v>BEARISH</v>
      </c>
      <c r="K1548" s="17" t="str">
        <f>OBV!G1548</f>
        <v>NEUTRAL</v>
      </c>
      <c r="L1548" s="17" t="str">
        <f>OBV!H1548</f>
        <v>CONFIRMED BEARISH</v>
      </c>
      <c r="M1548" s="19">
        <f t="shared" si="240"/>
        <v>50</v>
      </c>
      <c r="N1548" s="19">
        <f t="shared" si="241"/>
        <v>45</v>
      </c>
      <c r="O1548" s="19">
        <f t="shared" si="242"/>
        <v>0</v>
      </c>
      <c r="P1548" s="19">
        <f t="shared" si="243"/>
        <v>16.5</v>
      </c>
      <c r="Q1548" s="20">
        <f t="shared" si="244"/>
        <v>35.725000000000001</v>
      </c>
      <c r="R1548" s="20">
        <f t="shared" si="245"/>
        <v>23.125</v>
      </c>
      <c r="S1548" s="20">
        <f t="shared" si="246"/>
        <v>21.675000000000001</v>
      </c>
      <c r="T1548" s="20">
        <f t="shared" si="247"/>
        <v>27.875</v>
      </c>
      <c r="U1548" s="19">
        <f t="shared" si="248"/>
        <v>26.841666666666669</v>
      </c>
      <c r="V1548" s="19">
        <f t="shared" si="249"/>
        <v>27.1</v>
      </c>
    </row>
    <row r="1549" spans="1:22" ht="13.5" x14ac:dyDescent="0.25">
      <c r="A1549" s="3">
        <f>RSI!A1549</f>
        <v>44266</v>
      </c>
      <c r="B1549" s="2">
        <f>RSI!B1549</f>
        <v>2.91</v>
      </c>
      <c r="C1549" s="2">
        <f>RSI!I1549</f>
        <v>42.74458614224114</v>
      </c>
      <c r="D1549" s="2">
        <f>MACD!E1549</f>
        <v>4.426513092361839E-2</v>
      </c>
      <c r="E1549" s="2">
        <f>MACD!F1549</f>
        <v>7.0653569958937262E-2</v>
      </c>
      <c r="F1549" s="2">
        <f>'Moving Avg'!D1549</f>
        <v>2.8560000000000003</v>
      </c>
      <c r="G1549" s="2">
        <f>'Moving Avg'!F1549</f>
        <v>2.9224999999999994</v>
      </c>
      <c r="H1549" s="2">
        <f>'Moving Avg'!G1549</f>
        <v>3.1218000000000008</v>
      </c>
      <c r="I1549" s="2">
        <f>'Moving Avg'!H1549</f>
        <v>3.4182000000000015</v>
      </c>
      <c r="J1549" s="17" t="str">
        <f>OBV!F1549</f>
        <v>BULLISH</v>
      </c>
      <c r="K1549" s="17" t="str">
        <f>OBV!G1549</f>
        <v>NEUTRAL</v>
      </c>
      <c r="L1549" s="17" t="str">
        <f>OBV!H1549</f>
        <v>CONFIRMED BULLISH</v>
      </c>
      <c r="M1549" s="19">
        <f t="shared" si="240"/>
        <v>25</v>
      </c>
      <c r="N1549" s="19">
        <f t="shared" si="241"/>
        <v>100</v>
      </c>
      <c r="O1549" s="19">
        <f t="shared" si="242"/>
        <v>0</v>
      </c>
      <c r="P1549" s="19">
        <f t="shared" si="243"/>
        <v>83.5</v>
      </c>
      <c r="Q1549" s="20">
        <f t="shared" si="244"/>
        <v>56.274999999999999</v>
      </c>
      <c r="R1549" s="20">
        <f t="shared" si="245"/>
        <v>45.875</v>
      </c>
      <c r="S1549" s="20">
        <f t="shared" si="246"/>
        <v>56.325000000000003</v>
      </c>
      <c r="T1549" s="20">
        <f t="shared" si="247"/>
        <v>52.125</v>
      </c>
      <c r="U1549" s="19">
        <f t="shared" si="248"/>
        <v>52.82500000000001</v>
      </c>
      <c r="V1549" s="19">
        <f t="shared" si="249"/>
        <v>52.650000000000006</v>
      </c>
    </row>
    <row r="1550" spans="1:22" ht="13.5" x14ac:dyDescent="0.25">
      <c r="A1550" s="3">
        <f>RSI!A1550</f>
        <v>44267</v>
      </c>
      <c r="B1550" s="2">
        <f>RSI!B1550</f>
        <v>2.99</v>
      </c>
      <c r="C1550" s="2">
        <f>RSI!I1550</f>
        <v>51.628417352666425</v>
      </c>
      <c r="D1550" s="2">
        <f>MACD!E1550</f>
        <v>2.5390468601789618E-2</v>
      </c>
      <c r="E1550" s="2">
        <f>MACD!F1550</f>
        <v>6.160094968750774E-2</v>
      </c>
      <c r="F1550" s="2">
        <f>'Moving Avg'!D1550</f>
        <v>2.8880000000000003</v>
      </c>
      <c r="G1550" s="2">
        <f>'Moving Avg'!F1550</f>
        <v>2.9164999999999996</v>
      </c>
      <c r="H1550" s="2">
        <f>'Moving Avg'!G1550</f>
        <v>3.1148000000000011</v>
      </c>
      <c r="I1550" s="2">
        <f>'Moving Avg'!H1550</f>
        <v>3.4137000000000017</v>
      </c>
      <c r="J1550" s="17" t="str">
        <f>OBV!F1550</f>
        <v>BULLISH</v>
      </c>
      <c r="K1550" s="17" t="str">
        <f>OBV!G1550</f>
        <v>NEUTRAL</v>
      </c>
      <c r="L1550" s="17" t="str">
        <f>OBV!H1550</f>
        <v>CONFIRMED BULLISH</v>
      </c>
      <c r="M1550" s="19">
        <f t="shared" si="240"/>
        <v>25</v>
      </c>
      <c r="N1550" s="19">
        <f t="shared" si="241"/>
        <v>100</v>
      </c>
      <c r="O1550" s="19">
        <f t="shared" si="242"/>
        <v>0</v>
      </c>
      <c r="P1550" s="19">
        <f t="shared" si="243"/>
        <v>83.5</v>
      </c>
      <c r="Q1550" s="20">
        <f t="shared" si="244"/>
        <v>56.274999999999999</v>
      </c>
      <c r="R1550" s="20">
        <f t="shared" si="245"/>
        <v>45.875</v>
      </c>
      <c r="S1550" s="20">
        <f t="shared" si="246"/>
        <v>56.325000000000003</v>
      </c>
      <c r="T1550" s="20">
        <f t="shared" si="247"/>
        <v>52.125</v>
      </c>
      <c r="U1550" s="19">
        <f t="shared" si="248"/>
        <v>52.82500000000001</v>
      </c>
      <c r="V1550" s="19">
        <f t="shared" si="249"/>
        <v>52.650000000000006</v>
      </c>
    </row>
    <row r="1551" spans="1:22" ht="13.5" x14ac:dyDescent="0.25">
      <c r="A1551" s="3">
        <f>RSI!A1551</f>
        <v>44270</v>
      </c>
      <c r="B1551" s="2">
        <f>RSI!B1551</f>
        <v>3.08</v>
      </c>
      <c r="C1551" s="2">
        <f>RSI!I1551</f>
        <v>59.282632092842917</v>
      </c>
      <c r="D1551" s="2">
        <f>MACD!E1551</f>
        <v>-5.0713377027973294E-3</v>
      </c>
      <c r="E1551" s="2">
        <f>MACD!F1551</f>
        <v>4.8266492209446732E-2</v>
      </c>
      <c r="F1551" s="2">
        <f>'Moving Avg'!D1551</f>
        <v>2.93</v>
      </c>
      <c r="G1551" s="2">
        <f>'Moving Avg'!F1551</f>
        <v>2.9179999999999997</v>
      </c>
      <c r="H1551" s="2">
        <f>'Moving Avg'!G1551</f>
        <v>3.1094000000000013</v>
      </c>
      <c r="I1551" s="2">
        <f>'Moving Avg'!H1551</f>
        <v>3.409600000000002</v>
      </c>
      <c r="J1551" s="17" t="str">
        <f>OBV!F1551</f>
        <v>BULLISH</v>
      </c>
      <c r="K1551" s="17" t="str">
        <f>OBV!G1551</f>
        <v>NEUTRAL</v>
      </c>
      <c r="L1551" s="17" t="str">
        <f>OBV!H1551</f>
        <v>CONFIRMED BULLISH</v>
      </c>
      <c r="M1551" s="19">
        <f t="shared" si="240"/>
        <v>25</v>
      </c>
      <c r="N1551" s="19">
        <f t="shared" si="241"/>
        <v>100</v>
      </c>
      <c r="O1551" s="19">
        <f t="shared" si="242"/>
        <v>0</v>
      </c>
      <c r="P1551" s="19">
        <f t="shared" si="243"/>
        <v>83.5</v>
      </c>
      <c r="Q1551" s="20">
        <f t="shared" si="244"/>
        <v>56.274999999999999</v>
      </c>
      <c r="R1551" s="20">
        <f t="shared" si="245"/>
        <v>45.875</v>
      </c>
      <c r="S1551" s="20">
        <f t="shared" si="246"/>
        <v>56.325000000000003</v>
      </c>
      <c r="T1551" s="20">
        <f t="shared" si="247"/>
        <v>52.125</v>
      </c>
      <c r="U1551" s="19">
        <f t="shared" si="248"/>
        <v>52.82500000000001</v>
      </c>
      <c r="V1551" s="19">
        <f t="shared" si="249"/>
        <v>52.650000000000006</v>
      </c>
    </row>
    <row r="1552" spans="1:22" ht="13.5" x14ac:dyDescent="0.25">
      <c r="A1552" s="3">
        <f>RSI!A1552</f>
        <v>44271</v>
      </c>
      <c r="B1552" s="2">
        <f>RSI!B1552</f>
        <v>3.1</v>
      </c>
      <c r="C1552" s="2">
        <f>RSI!I1552</f>
        <v>60.768293079223291</v>
      </c>
      <c r="D1552" s="2">
        <f>MACD!E1552</f>
        <v>-4.0674504035989045E-2</v>
      </c>
      <c r="E1552" s="2">
        <f>MACD!F1552</f>
        <v>3.0478292960359581E-2</v>
      </c>
      <c r="F1552" s="2">
        <f>'Moving Avg'!D1552</f>
        <v>2.98</v>
      </c>
      <c r="G1552" s="2">
        <f>'Moving Avg'!F1552</f>
        <v>2.9214999999999995</v>
      </c>
      <c r="H1552" s="2">
        <f>'Moving Avg'!G1552</f>
        <v>3.1042000000000005</v>
      </c>
      <c r="I1552" s="2">
        <f>'Moving Avg'!H1552</f>
        <v>3.4052500000000019</v>
      </c>
      <c r="J1552" s="17" t="str">
        <f>OBV!F1552</f>
        <v>BULLISH</v>
      </c>
      <c r="K1552" s="17" t="str">
        <f>OBV!G1552</f>
        <v>STRONG</v>
      </c>
      <c r="L1552" s="17" t="str">
        <f>OBV!H1552</f>
        <v>CONFIRMED BULLISH</v>
      </c>
      <c r="M1552" s="19">
        <f t="shared" si="240"/>
        <v>25</v>
      </c>
      <c r="N1552" s="19">
        <f t="shared" si="241"/>
        <v>100</v>
      </c>
      <c r="O1552" s="19">
        <f t="shared" si="242"/>
        <v>0</v>
      </c>
      <c r="P1552" s="19">
        <f t="shared" si="243"/>
        <v>100</v>
      </c>
      <c r="Q1552" s="20">
        <f t="shared" si="244"/>
        <v>58.75</v>
      </c>
      <c r="R1552" s="20">
        <f t="shared" si="245"/>
        <v>50</v>
      </c>
      <c r="S1552" s="20">
        <f t="shared" si="246"/>
        <v>63.75</v>
      </c>
      <c r="T1552" s="20">
        <f t="shared" si="247"/>
        <v>56.25</v>
      </c>
      <c r="U1552" s="19">
        <f t="shared" si="248"/>
        <v>57.5</v>
      </c>
      <c r="V1552" s="19">
        <f t="shared" si="249"/>
        <v>57.1875</v>
      </c>
    </row>
    <row r="1553" spans="1:22" ht="13.5" x14ac:dyDescent="0.25">
      <c r="A1553" s="3">
        <f>RSI!A1553</f>
        <v>44272</v>
      </c>
      <c r="B1553" s="2">
        <f>RSI!B1553</f>
        <v>3.08</v>
      </c>
      <c r="C1553" s="2">
        <f>RSI!I1553</f>
        <v>58.470751489186902</v>
      </c>
      <c r="D1553" s="2">
        <f>MACD!E1553</f>
        <v>-6.0811748268136068E-2</v>
      </c>
      <c r="E1553" s="2">
        <f>MACD!F1553</f>
        <v>1.222028471466045E-2</v>
      </c>
      <c r="F1553" s="2">
        <f>'Moving Avg'!D1553</f>
        <v>3.032</v>
      </c>
      <c r="G1553" s="2">
        <f>'Moving Avg'!F1553</f>
        <v>2.9239999999999995</v>
      </c>
      <c r="H1553" s="2">
        <f>'Moving Avg'!G1553</f>
        <v>3.1004000000000009</v>
      </c>
      <c r="I1553" s="2">
        <f>'Moving Avg'!H1553</f>
        <v>3.4009500000000026</v>
      </c>
      <c r="J1553" s="17" t="str">
        <f>OBV!F1553</f>
        <v>BULLISH</v>
      </c>
      <c r="K1553" s="17" t="str">
        <f>OBV!G1553</f>
        <v>STRONG</v>
      </c>
      <c r="L1553" s="17" t="str">
        <f>OBV!H1553</f>
        <v>CONFIRMED BULLISH</v>
      </c>
      <c r="M1553" s="19">
        <f t="shared" si="240"/>
        <v>25</v>
      </c>
      <c r="N1553" s="19">
        <f t="shared" si="241"/>
        <v>100</v>
      </c>
      <c r="O1553" s="19">
        <f t="shared" si="242"/>
        <v>0</v>
      </c>
      <c r="P1553" s="19">
        <f t="shared" si="243"/>
        <v>100</v>
      </c>
      <c r="Q1553" s="20">
        <f t="shared" si="244"/>
        <v>58.75</v>
      </c>
      <c r="R1553" s="20">
        <f t="shared" si="245"/>
        <v>50</v>
      </c>
      <c r="S1553" s="20">
        <f t="shared" si="246"/>
        <v>63.75</v>
      </c>
      <c r="T1553" s="20">
        <f t="shared" si="247"/>
        <v>56.25</v>
      </c>
      <c r="U1553" s="19">
        <f t="shared" si="248"/>
        <v>57.5</v>
      </c>
      <c r="V1553" s="19">
        <f t="shared" si="249"/>
        <v>57.1875</v>
      </c>
    </row>
    <row r="1554" spans="1:22" ht="13.5" x14ac:dyDescent="0.25">
      <c r="A1554" s="3">
        <f>RSI!A1554</f>
        <v>44273</v>
      </c>
      <c r="B1554" s="2">
        <f>RSI!B1554</f>
        <v>3.1</v>
      </c>
      <c r="C1554" s="2">
        <f>RSI!I1554</f>
        <v>60.095524276987845</v>
      </c>
      <c r="D1554" s="2">
        <f>MACD!E1554</f>
        <v>-8.4499768697674948E-2</v>
      </c>
      <c r="E1554" s="2">
        <f>MACD!F1554</f>
        <v>-7.1237259678066309E-3</v>
      </c>
      <c r="F1554" s="2">
        <f>'Moving Avg'!D1554</f>
        <v>3.07</v>
      </c>
      <c r="G1554" s="2">
        <f>'Moving Avg'!F1554</f>
        <v>2.9295</v>
      </c>
      <c r="H1554" s="2">
        <f>'Moving Avg'!G1554</f>
        <v>3.0960000000000001</v>
      </c>
      <c r="I1554" s="2">
        <f>'Moving Avg'!H1554</f>
        <v>3.396450000000002</v>
      </c>
      <c r="J1554" s="17" t="str">
        <f>OBV!F1554</f>
        <v>BULLISH</v>
      </c>
      <c r="K1554" s="17" t="str">
        <f>OBV!G1554</f>
        <v>STRONG</v>
      </c>
      <c r="L1554" s="17" t="str">
        <f>OBV!H1554</f>
        <v>CONFIRMED BULLISH</v>
      </c>
      <c r="M1554" s="19">
        <f t="shared" si="240"/>
        <v>25</v>
      </c>
      <c r="N1554" s="19">
        <f t="shared" si="241"/>
        <v>100</v>
      </c>
      <c r="O1554" s="19">
        <f t="shared" si="242"/>
        <v>0</v>
      </c>
      <c r="P1554" s="19">
        <f t="shared" si="243"/>
        <v>100</v>
      </c>
      <c r="Q1554" s="20">
        <f t="shared" si="244"/>
        <v>58.75</v>
      </c>
      <c r="R1554" s="20">
        <f t="shared" si="245"/>
        <v>50</v>
      </c>
      <c r="S1554" s="20">
        <f t="shared" si="246"/>
        <v>63.75</v>
      </c>
      <c r="T1554" s="20">
        <f t="shared" si="247"/>
        <v>56.25</v>
      </c>
      <c r="U1554" s="19">
        <f t="shared" si="248"/>
        <v>57.5</v>
      </c>
      <c r="V1554" s="19">
        <f t="shared" si="249"/>
        <v>57.1875</v>
      </c>
    </row>
    <row r="1555" spans="1:22" ht="13.5" x14ac:dyDescent="0.25">
      <c r="A1555" s="3">
        <f>RSI!A1555</f>
        <v>44274</v>
      </c>
      <c r="B1555" s="2">
        <f>RSI!B1555</f>
        <v>3.04</v>
      </c>
      <c r="C1555" s="2">
        <f>RSI!I1555</f>
        <v>53.351885837547265</v>
      </c>
      <c r="D1555" s="2">
        <f>MACD!E1555</f>
        <v>-0.10072827736813794</v>
      </c>
      <c r="E1555" s="2">
        <f>MACD!F1555</f>
        <v>-2.5844636247872897E-2</v>
      </c>
      <c r="F1555" s="2">
        <f>'Moving Avg'!D1555</f>
        <v>3.0799999999999996</v>
      </c>
      <c r="G1555" s="2">
        <f>'Moving Avg'!F1555</f>
        <v>2.9319999999999999</v>
      </c>
      <c r="H1555" s="2">
        <f>'Moving Avg'!G1555</f>
        <v>3.0910000000000002</v>
      </c>
      <c r="I1555" s="2">
        <f>'Moving Avg'!H1555</f>
        <v>3.3917000000000019</v>
      </c>
      <c r="J1555" s="17" t="str">
        <f>OBV!F1555</f>
        <v>BULLISH</v>
      </c>
      <c r="K1555" s="17" t="str">
        <f>OBV!G1555</f>
        <v>NEUTRAL</v>
      </c>
      <c r="L1555" s="17" t="str">
        <f>OBV!H1555</f>
        <v>CONFIRMED BULLISH</v>
      </c>
      <c r="M1555" s="19">
        <f t="shared" si="240"/>
        <v>25</v>
      </c>
      <c r="N1555" s="19">
        <f t="shared" si="241"/>
        <v>100</v>
      </c>
      <c r="O1555" s="19">
        <f t="shared" si="242"/>
        <v>0</v>
      </c>
      <c r="P1555" s="19">
        <f t="shared" si="243"/>
        <v>83.5</v>
      </c>
      <c r="Q1555" s="20">
        <f t="shared" si="244"/>
        <v>56.274999999999999</v>
      </c>
      <c r="R1555" s="20">
        <f t="shared" si="245"/>
        <v>45.875</v>
      </c>
      <c r="S1555" s="20">
        <f t="shared" si="246"/>
        <v>56.325000000000003</v>
      </c>
      <c r="T1555" s="20">
        <f t="shared" si="247"/>
        <v>52.125</v>
      </c>
      <c r="U1555" s="19">
        <f t="shared" si="248"/>
        <v>52.82500000000001</v>
      </c>
      <c r="V1555" s="19">
        <f t="shared" si="249"/>
        <v>52.650000000000006</v>
      </c>
    </row>
    <row r="1556" spans="1:22" ht="13.5" x14ac:dyDescent="0.25">
      <c r="A1556" s="3">
        <f>RSI!A1556</f>
        <v>44277</v>
      </c>
      <c r="B1556" s="2">
        <f>RSI!B1556</f>
        <v>3.07</v>
      </c>
      <c r="C1556" s="2">
        <f>RSI!I1556</f>
        <v>56.00992594617292</v>
      </c>
      <c r="D1556" s="2">
        <f>MACD!E1556</f>
        <v>-0.11075655877812274</v>
      </c>
      <c r="E1556" s="2">
        <f>MACD!F1556</f>
        <v>-4.2827020753922869E-2</v>
      </c>
      <c r="F1556" s="2">
        <f>'Moving Avg'!D1556</f>
        <v>3.0780000000000003</v>
      </c>
      <c r="G1556" s="2">
        <f>'Moving Avg'!F1556</f>
        <v>2.9379999999999997</v>
      </c>
      <c r="H1556" s="2">
        <f>'Moving Avg'!G1556</f>
        <v>3.0857999999999999</v>
      </c>
      <c r="I1556" s="2">
        <f>'Moving Avg'!H1556</f>
        <v>3.3876500000000025</v>
      </c>
      <c r="J1556" s="17" t="str">
        <f>OBV!F1556</f>
        <v>BULLISH</v>
      </c>
      <c r="K1556" s="17" t="str">
        <f>OBV!G1556</f>
        <v>NEUTRAL</v>
      </c>
      <c r="L1556" s="17" t="str">
        <f>OBV!H1556</f>
        <v>BULLISH DIVERGENCE</v>
      </c>
      <c r="M1556" s="19">
        <f t="shared" si="240"/>
        <v>25</v>
      </c>
      <c r="N1556" s="19">
        <f t="shared" si="241"/>
        <v>100</v>
      </c>
      <c r="O1556" s="19">
        <f t="shared" si="242"/>
        <v>0</v>
      </c>
      <c r="P1556" s="19">
        <f t="shared" si="243"/>
        <v>66.5</v>
      </c>
      <c r="Q1556" s="20">
        <f t="shared" si="244"/>
        <v>53.725000000000001</v>
      </c>
      <c r="R1556" s="20">
        <f t="shared" si="245"/>
        <v>41.625</v>
      </c>
      <c r="S1556" s="20">
        <f t="shared" si="246"/>
        <v>48.674999999999997</v>
      </c>
      <c r="T1556" s="20">
        <f t="shared" si="247"/>
        <v>47.875</v>
      </c>
      <c r="U1556" s="19">
        <f t="shared" si="248"/>
        <v>48.008333333333326</v>
      </c>
      <c r="V1556" s="19">
        <f t="shared" si="249"/>
        <v>47.974999999999994</v>
      </c>
    </row>
    <row r="1557" spans="1:22" ht="13.5" x14ac:dyDescent="0.25">
      <c r="A1557" s="3">
        <f>RSI!A1557</f>
        <v>44278</v>
      </c>
      <c r="B1557" s="2">
        <f>RSI!B1557</f>
        <v>3.14</v>
      </c>
      <c r="C1557" s="2">
        <f>RSI!I1557</f>
        <v>61.519628609121398</v>
      </c>
      <c r="D1557" s="2">
        <f>MACD!E1557</f>
        <v>-0.12789260194801821</v>
      </c>
      <c r="E1557" s="2">
        <f>MACD!F1557</f>
        <v>-5.9840136992741946E-2</v>
      </c>
      <c r="F1557" s="2">
        <f>'Moving Avg'!D1557</f>
        <v>3.0859999999999999</v>
      </c>
      <c r="G1557" s="2">
        <f>'Moving Avg'!F1557</f>
        <v>2.948</v>
      </c>
      <c r="H1557" s="2">
        <f>'Moving Avg'!G1557</f>
        <v>3.0817999999999999</v>
      </c>
      <c r="I1557" s="2">
        <f>'Moving Avg'!H1557</f>
        <v>3.3839000000000024</v>
      </c>
      <c r="J1557" s="17" t="str">
        <f>OBV!F1557</f>
        <v>BEARISH</v>
      </c>
      <c r="K1557" s="17" t="str">
        <f>OBV!G1557</f>
        <v>NEUTRAL</v>
      </c>
      <c r="L1557" s="17" t="str">
        <f>OBV!H1557</f>
        <v>BEARISH DIVERGENCE</v>
      </c>
      <c r="M1557" s="19">
        <f t="shared" si="240"/>
        <v>25</v>
      </c>
      <c r="N1557" s="19">
        <f t="shared" si="241"/>
        <v>100</v>
      </c>
      <c r="O1557" s="19">
        <f t="shared" si="242"/>
        <v>0</v>
      </c>
      <c r="P1557" s="19">
        <f t="shared" si="243"/>
        <v>16.5</v>
      </c>
      <c r="Q1557" s="20">
        <f t="shared" si="244"/>
        <v>46.225000000000001</v>
      </c>
      <c r="R1557" s="20">
        <f t="shared" si="245"/>
        <v>29.125</v>
      </c>
      <c r="S1557" s="20">
        <f t="shared" si="246"/>
        <v>26.175000000000001</v>
      </c>
      <c r="T1557" s="20">
        <f t="shared" si="247"/>
        <v>35.375</v>
      </c>
      <c r="U1557" s="19">
        <f t="shared" si="248"/>
        <v>33.841666666666661</v>
      </c>
      <c r="V1557" s="19">
        <f t="shared" si="249"/>
        <v>34.224999999999994</v>
      </c>
    </row>
    <row r="1558" spans="1:22" ht="13.5" x14ac:dyDescent="0.25">
      <c r="A1558" s="3">
        <f>RSI!A1558</f>
        <v>44279</v>
      </c>
      <c r="B1558" s="2">
        <f>RSI!B1558</f>
        <v>3.3</v>
      </c>
      <c r="C1558" s="2">
        <f>RSI!I1558</f>
        <v>70.587606664537077</v>
      </c>
      <c r="D1558" s="2">
        <f>MACD!E1558</f>
        <v>-0.15963289101904188</v>
      </c>
      <c r="E1558" s="2">
        <f>MACD!F1558</f>
        <v>-7.9798687798001935E-2</v>
      </c>
      <c r="F1558" s="2">
        <f>'Moving Avg'!D1558</f>
        <v>3.1300000000000003</v>
      </c>
      <c r="G1558" s="2">
        <f>'Moving Avg'!F1558</f>
        <v>2.9660000000000002</v>
      </c>
      <c r="H1558" s="2">
        <f>'Moving Avg'!G1558</f>
        <v>3.0813999999999999</v>
      </c>
      <c r="I1558" s="2">
        <f>'Moving Avg'!H1558</f>
        <v>3.3809000000000022</v>
      </c>
      <c r="J1558" s="17" t="str">
        <f>OBV!F1558</f>
        <v>BULLISH</v>
      </c>
      <c r="K1558" s="17" t="str">
        <f>OBV!G1558</f>
        <v>STRONG</v>
      </c>
      <c r="L1558" s="17" t="str">
        <f>OBV!H1558</f>
        <v>CONFIRMED BULLISH</v>
      </c>
      <c r="M1558" s="19">
        <f t="shared" si="240"/>
        <v>0</v>
      </c>
      <c r="N1558" s="19">
        <f t="shared" si="241"/>
        <v>100</v>
      </c>
      <c r="O1558" s="19">
        <f t="shared" si="242"/>
        <v>0</v>
      </c>
      <c r="P1558" s="19">
        <f t="shared" si="243"/>
        <v>100</v>
      </c>
      <c r="Q1558" s="20">
        <f t="shared" si="244"/>
        <v>50</v>
      </c>
      <c r="R1558" s="20">
        <f t="shared" si="245"/>
        <v>45</v>
      </c>
      <c r="S1558" s="20">
        <f t="shared" si="246"/>
        <v>60</v>
      </c>
      <c r="T1558" s="20">
        <f t="shared" si="247"/>
        <v>50</v>
      </c>
      <c r="U1558" s="19">
        <f t="shared" si="248"/>
        <v>51.666666666666664</v>
      </c>
      <c r="V1558" s="19">
        <f t="shared" si="249"/>
        <v>51.25</v>
      </c>
    </row>
    <row r="1559" spans="1:22" ht="13.5" x14ac:dyDescent="0.25">
      <c r="A1559" s="3">
        <f>RSI!A1559</f>
        <v>44280</v>
      </c>
      <c r="B1559" s="2">
        <f>RSI!B1559</f>
        <v>3.27</v>
      </c>
      <c r="C1559" s="2">
        <f>RSI!I1559</f>
        <v>67.381359981299084</v>
      </c>
      <c r="D1559" s="2">
        <f>MACD!E1559</f>
        <v>-0.17208317002318818</v>
      </c>
      <c r="E1559" s="2">
        <f>MACD!F1559</f>
        <v>-9.8255584243039193E-2</v>
      </c>
      <c r="F1559" s="2">
        <f>'Moving Avg'!D1559</f>
        <v>3.1640000000000001</v>
      </c>
      <c r="G1559" s="2">
        <f>'Moving Avg'!F1559</f>
        <v>2.9845000000000002</v>
      </c>
      <c r="H1559" s="2">
        <f>'Moving Avg'!G1559</f>
        <v>3.0809999999999995</v>
      </c>
      <c r="I1559" s="2">
        <f>'Moving Avg'!H1559</f>
        <v>3.3782500000000018</v>
      </c>
      <c r="J1559" s="17" t="str">
        <f>OBV!F1559</f>
        <v>BEARISH</v>
      </c>
      <c r="K1559" s="17" t="str">
        <f>OBV!G1559</f>
        <v>NEUTRAL</v>
      </c>
      <c r="L1559" s="17" t="str">
        <f>OBV!H1559</f>
        <v>BEARISH DIVERGENCE</v>
      </c>
      <c r="M1559" s="19">
        <f t="shared" si="240"/>
        <v>25</v>
      </c>
      <c r="N1559" s="19">
        <f t="shared" si="241"/>
        <v>100</v>
      </c>
      <c r="O1559" s="19">
        <f t="shared" si="242"/>
        <v>0</v>
      </c>
      <c r="P1559" s="19">
        <f t="shared" si="243"/>
        <v>16.5</v>
      </c>
      <c r="Q1559" s="20">
        <f t="shared" si="244"/>
        <v>46.225000000000001</v>
      </c>
      <c r="R1559" s="20">
        <f t="shared" si="245"/>
        <v>29.125</v>
      </c>
      <c r="S1559" s="20">
        <f t="shared" si="246"/>
        <v>26.175000000000001</v>
      </c>
      <c r="T1559" s="20">
        <f t="shared" si="247"/>
        <v>35.375</v>
      </c>
      <c r="U1559" s="19">
        <f t="shared" si="248"/>
        <v>33.841666666666661</v>
      </c>
      <c r="V1559" s="19">
        <f t="shared" si="249"/>
        <v>34.224999999999994</v>
      </c>
    </row>
    <row r="1560" spans="1:22" ht="13.5" x14ac:dyDescent="0.25">
      <c r="A1560" s="3">
        <f>RSI!A1560</f>
        <v>44281</v>
      </c>
      <c r="B1560" s="2">
        <f>RSI!B1560</f>
        <v>3.3</v>
      </c>
      <c r="C1560" s="2">
        <f>RSI!I1560</f>
        <v>68.902531535828103</v>
      </c>
      <c r="D1560" s="2">
        <f>MACD!E1560</f>
        <v>-0.1738936943709013</v>
      </c>
      <c r="E1560" s="2">
        <f>MACD!F1560</f>
        <v>-0.11338320626861162</v>
      </c>
      <c r="F1560" s="2">
        <f>'Moving Avg'!D1560</f>
        <v>3.2159999999999997</v>
      </c>
      <c r="G1560" s="2">
        <f>'Moving Avg'!F1560</f>
        <v>3.0044999999999997</v>
      </c>
      <c r="H1560" s="2">
        <f>'Moving Avg'!G1560</f>
        <v>3.0813999999999999</v>
      </c>
      <c r="I1560" s="2">
        <f>'Moving Avg'!H1560</f>
        <v>3.375350000000001</v>
      </c>
      <c r="J1560" s="17" t="str">
        <f>OBV!F1560</f>
        <v>BULLISH</v>
      </c>
      <c r="K1560" s="17" t="str">
        <f>OBV!G1560</f>
        <v>NEUTRAL</v>
      </c>
      <c r="L1560" s="17" t="str">
        <f>OBV!H1560</f>
        <v>CONFIRMED BULLISH</v>
      </c>
      <c r="M1560" s="19">
        <f t="shared" si="240"/>
        <v>25</v>
      </c>
      <c r="N1560" s="19">
        <f t="shared" si="241"/>
        <v>100</v>
      </c>
      <c r="O1560" s="19">
        <f t="shared" si="242"/>
        <v>0</v>
      </c>
      <c r="P1560" s="19">
        <f t="shared" si="243"/>
        <v>83.5</v>
      </c>
      <c r="Q1560" s="20">
        <f t="shared" si="244"/>
        <v>56.274999999999999</v>
      </c>
      <c r="R1560" s="20">
        <f t="shared" si="245"/>
        <v>45.875</v>
      </c>
      <c r="S1560" s="20">
        <f t="shared" si="246"/>
        <v>56.325000000000003</v>
      </c>
      <c r="T1560" s="20">
        <f t="shared" si="247"/>
        <v>52.125</v>
      </c>
      <c r="U1560" s="19">
        <f t="shared" si="248"/>
        <v>52.82500000000001</v>
      </c>
      <c r="V1560" s="19">
        <f t="shared" si="249"/>
        <v>52.650000000000006</v>
      </c>
    </row>
    <row r="1561" spans="1:22" ht="13.5" x14ac:dyDescent="0.25">
      <c r="A1561" s="3">
        <f>RSI!A1561</f>
        <v>44284</v>
      </c>
      <c r="B1561" s="2">
        <f>RSI!B1561</f>
        <v>3.21</v>
      </c>
      <c r="C1561" s="2">
        <f>RSI!I1561</f>
        <v>59.880511535180347</v>
      </c>
      <c r="D1561" s="2">
        <f>MACD!E1561</f>
        <v>-0.15635044484992555</v>
      </c>
      <c r="E1561" s="2">
        <f>MACD!F1561</f>
        <v>-0.12197665398487442</v>
      </c>
      <c r="F1561" s="2">
        <f>'Moving Avg'!D1561</f>
        <v>3.2439999999999998</v>
      </c>
      <c r="G1561" s="2">
        <f>'Moving Avg'!F1561</f>
        <v>3.0225</v>
      </c>
      <c r="H1561" s="2">
        <f>'Moving Avg'!G1561</f>
        <v>3.0808</v>
      </c>
      <c r="I1561" s="2">
        <f>'Moving Avg'!H1561</f>
        <v>3.3720000000000012</v>
      </c>
      <c r="J1561" s="17" t="str">
        <f>OBV!F1561</f>
        <v>BULLISH</v>
      </c>
      <c r="K1561" s="17" t="str">
        <f>OBV!G1561</f>
        <v>NEUTRAL</v>
      </c>
      <c r="L1561" s="17" t="str">
        <f>OBV!H1561</f>
        <v>CONFIRMED BULLISH</v>
      </c>
      <c r="M1561" s="19">
        <f t="shared" si="240"/>
        <v>25</v>
      </c>
      <c r="N1561" s="19">
        <f t="shared" si="241"/>
        <v>100</v>
      </c>
      <c r="O1561" s="19">
        <f t="shared" si="242"/>
        <v>0</v>
      </c>
      <c r="P1561" s="19">
        <f t="shared" si="243"/>
        <v>83.5</v>
      </c>
      <c r="Q1561" s="20">
        <f t="shared" si="244"/>
        <v>56.274999999999999</v>
      </c>
      <c r="R1561" s="20">
        <f t="shared" si="245"/>
        <v>45.875</v>
      </c>
      <c r="S1561" s="20">
        <f t="shared" si="246"/>
        <v>56.325000000000003</v>
      </c>
      <c r="T1561" s="20">
        <f t="shared" si="247"/>
        <v>52.125</v>
      </c>
      <c r="U1561" s="19">
        <f t="shared" si="248"/>
        <v>52.82500000000001</v>
      </c>
      <c r="V1561" s="19">
        <f t="shared" si="249"/>
        <v>52.650000000000006</v>
      </c>
    </row>
    <row r="1562" spans="1:22" ht="13.5" x14ac:dyDescent="0.25">
      <c r="A1562" s="3">
        <f>RSI!A1562</f>
        <v>44285</v>
      </c>
      <c r="B1562" s="2">
        <f>RSI!B1562</f>
        <v>3.2</v>
      </c>
      <c r="C1562" s="2">
        <f>RSI!I1562</f>
        <v>58.956782582789693</v>
      </c>
      <c r="D1562" s="2">
        <f>MACD!E1562</f>
        <v>-0.13848777989930428</v>
      </c>
      <c r="E1562" s="2">
        <f>MACD!F1562</f>
        <v>-0.1252788791677604</v>
      </c>
      <c r="F1562" s="2">
        <f>'Moving Avg'!D1562</f>
        <v>3.2560000000000002</v>
      </c>
      <c r="G1562" s="2">
        <f>'Moving Avg'!F1562</f>
        <v>3.0425</v>
      </c>
      <c r="H1562" s="2">
        <f>'Moving Avg'!G1562</f>
        <v>3.0793999999999992</v>
      </c>
      <c r="I1562" s="2">
        <f>'Moving Avg'!H1562</f>
        <v>3.3687000000000014</v>
      </c>
      <c r="J1562" s="17" t="str">
        <f>OBV!F1562</f>
        <v>BEARISH</v>
      </c>
      <c r="K1562" s="17" t="str">
        <f>OBV!G1562</f>
        <v>NEUTRAL</v>
      </c>
      <c r="L1562" s="17" t="str">
        <f>OBV!H1562</f>
        <v>BEARISH DIVERGENCE</v>
      </c>
      <c r="M1562" s="19">
        <f t="shared" si="240"/>
        <v>25</v>
      </c>
      <c r="N1562" s="19">
        <f t="shared" si="241"/>
        <v>45</v>
      </c>
      <c r="O1562" s="19">
        <f t="shared" si="242"/>
        <v>0</v>
      </c>
      <c r="P1562" s="19">
        <f t="shared" si="243"/>
        <v>16.5</v>
      </c>
      <c r="Q1562" s="20">
        <f t="shared" si="244"/>
        <v>26.975000000000001</v>
      </c>
      <c r="R1562" s="20">
        <f t="shared" si="245"/>
        <v>18.125</v>
      </c>
      <c r="S1562" s="20">
        <f t="shared" si="246"/>
        <v>17.925000000000001</v>
      </c>
      <c r="T1562" s="20">
        <f t="shared" si="247"/>
        <v>21.625</v>
      </c>
      <c r="U1562" s="19">
        <f t="shared" si="248"/>
        <v>21.008333333333336</v>
      </c>
      <c r="V1562" s="19">
        <f t="shared" si="249"/>
        <v>21.162500000000001</v>
      </c>
    </row>
    <row r="1563" spans="1:22" ht="13.5" x14ac:dyDescent="0.25">
      <c r="A1563" s="3">
        <f>RSI!A1563</f>
        <v>44286</v>
      </c>
      <c r="B1563" s="2">
        <f>RSI!B1563</f>
        <v>3.15</v>
      </c>
      <c r="C1563" s="2">
        <f>RSI!I1563</f>
        <v>54.435170223537277</v>
      </c>
      <c r="D1563" s="2">
        <f>MACD!E1563</f>
        <v>-0.12342742667703055</v>
      </c>
      <c r="E1563" s="2">
        <f>MACD!F1563</f>
        <v>-0.12490858866961443</v>
      </c>
      <c r="F1563" s="2">
        <f>'Moving Avg'!D1563</f>
        <v>3.226</v>
      </c>
      <c r="G1563" s="2">
        <f>'Moving Avg'!F1563</f>
        <v>3.0569999999999999</v>
      </c>
      <c r="H1563" s="2">
        <f>'Moving Avg'!G1563</f>
        <v>3.0785999999999998</v>
      </c>
      <c r="I1563" s="2">
        <f>'Moving Avg'!H1563</f>
        <v>3.3652000000000011</v>
      </c>
      <c r="J1563" s="17" t="str">
        <f>OBV!F1563</f>
        <v>BEARISH</v>
      </c>
      <c r="K1563" s="17" t="str">
        <f>OBV!G1563</f>
        <v>WEAK</v>
      </c>
      <c r="L1563" s="17" t="str">
        <f>OBV!H1563</f>
        <v>CONFIRMED BEARISH</v>
      </c>
      <c r="M1563" s="19">
        <f t="shared" si="240"/>
        <v>25</v>
      </c>
      <c r="N1563" s="19">
        <f t="shared" si="241"/>
        <v>0</v>
      </c>
      <c r="O1563" s="19">
        <f t="shared" si="242"/>
        <v>0</v>
      </c>
      <c r="P1563" s="19">
        <f t="shared" si="243"/>
        <v>0</v>
      </c>
      <c r="Q1563" s="20">
        <f t="shared" si="244"/>
        <v>8.75</v>
      </c>
      <c r="R1563" s="20">
        <f t="shared" si="245"/>
        <v>5</v>
      </c>
      <c r="S1563" s="20">
        <f t="shared" si="246"/>
        <v>3.75</v>
      </c>
      <c r="T1563" s="20">
        <f t="shared" si="247"/>
        <v>6.25</v>
      </c>
      <c r="U1563" s="19">
        <f t="shared" si="248"/>
        <v>5.833333333333333</v>
      </c>
      <c r="V1563" s="19">
        <f t="shared" si="249"/>
        <v>5.9375</v>
      </c>
    </row>
    <row r="1564" spans="1:22" ht="13.5" x14ac:dyDescent="0.25">
      <c r="A1564" s="3">
        <f>RSI!A1564</f>
        <v>44287</v>
      </c>
      <c r="B1564" s="2">
        <f>RSI!B1564</f>
        <v>3.1</v>
      </c>
      <c r="C1564" s="2">
        <f>RSI!I1564</f>
        <v>50.282202742373364</v>
      </c>
      <c r="D1564" s="2">
        <f>MACD!E1564</f>
        <v>-0.10423851829288955</v>
      </c>
      <c r="E1564" s="2">
        <f>MACD!F1564</f>
        <v>-0.12077457459426946</v>
      </c>
      <c r="F1564" s="2">
        <f>'Moving Avg'!D1564</f>
        <v>3.1920000000000002</v>
      </c>
      <c r="G1564" s="2">
        <f>'Moving Avg'!F1564</f>
        <v>3.0705</v>
      </c>
      <c r="H1564" s="2">
        <f>'Moving Avg'!G1564</f>
        <v>3.077</v>
      </c>
      <c r="I1564" s="2">
        <f>'Moving Avg'!H1564</f>
        <v>3.361750000000002</v>
      </c>
      <c r="J1564" s="17" t="str">
        <f>OBV!F1564</f>
        <v>BEARISH</v>
      </c>
      <c r="K1564" s="17" t="str">
        <f>OBV!G1564</f>
        <v>NEUTRAL</v>
      </c>
      <c r="L1564" s="17" t="str">
        <f>OBV!H1564</f>
        <v>CONFIRMED BEARISH</v>
      </c>
      <c r="M1564" s="19">
        <f t="shared" si="240"/>
        <v>25</v>
      </c>
      <c r="N1564" s="19">
        <f t="shared" si="241"/>
        <v>0</v>
      </c>
      <c r="O1564" s="19">
        <f t="shared" si="242"/>
        <v>0</v>
      </c>
      <c r="P1564" s="19">
        <f t="shared" si="243"/>
        <v>16.5</v>
      </c>
      <c r="Q1564" s="20">
        <f t="shared" si="244"/>
        <v>11.225</v>
      </c>
      <c r="R1564" s="20">
        <f t="shared" si="245"/>
        <v>9.125</v>
      </c>
      <c r="S1564" s="20">
        <f t="shared" si="246"/>
        <v>11.175000000000001</v>
      </c>
      <c r="T1564" s="20">
        <f t="shared" si="247"/>
        <v>10.375</v>
      </c>
      <c r="U1564" s="19">
        <f t="shared" si="248"/>
        <v>10.508333333333335</v>
      </c>
      <c r="V1564" s="19">
        <f t="shared" si="249"/>
        <v>10.475000000000001</v>
      </c>
    </row>
    <row r="1565" spans="1:22" ht="13.5" x14ac:dyDescent="0.25">
      <c r="A1565" s="3">
        <f>RSI!A1565</f>
        <v>44288</v>
      </c>
      <c r="B1565" s="2">
        <f>RSI!B1565</f>
        <v>3.14</v>
      </c>
      <c r="C1565" s="2">
        <f>RSI!I1565</f>
        <v>53.348532947643228</v>
      </c>
      <c r="D1565" s="2">
        <f>MACD!E1565</f>
        <v>-0.10021030211394333</v>
      </c>
      <c r="E1565" s="2">
        <f>MACD!F1565</f>
        <v>-0.11666172009820425</v>
      </c>
      <c r="F1565" s="2">
        <f>'Moving Avg'!D1565</f>
        <v>3.16</v>
      </c>
      <c r="G1565" s="2">
        <f>'Moving Avg'!F1565</f>
        <v>3.0860000000000003</v>
      </c>
      <c r="H1565" s="2">
        <f>'Moving Avg'!G1565</f>
        <v>3.0745999999999998</v>
      </c>
      <c r="I1565" s="2">
        <f>'Moving Avg'!H1565</f>
        <v>3.3590000000000013</v>
      </c>
      <c r="J1565" s="17" t="str">
        <f>OBV!F1565</f>
        <v>BEARISH</v>
      </c>
      <c r="K1565" s="17" t="str">
        <f>OBV!G1565</f>
        <v>NEUTRAL</v>
      </c>
      <c r="L1565" s="17" t="str">
        <f>OBV!H1565</f>
        <v>CONFIRMED BEARISH</v>
      </c>
      <c r="M1565" s="19">
        <f t="shared" si="240"/>
        <v>25</v>
      </c>
      <c r="N1565" s="19">
        <f t="shared" si="241"/>
        <v>0</v>
      </c>
      <c r="O1565" s="19">
        <f t="shared" si="242"/>
        <v>0</v>
      </c>
      <c r="P1565" s="19">
        <f t="shared" si="243"/>
        <v>16.5</v>
      </c>
      <c r="Q1565" s="20">
        <f t="shared" si="244"/>
        <v>11.225</v>
      </c>
      <c r="R1565" s="20">
        <f t="shared" si="245"/>
        <v>9.125</v>
      </c>
      <c r="S1565" s="20">
        <f t="shared" si="246"/>
        <v>11.175000000000001</v>
      </c>
      <c r="T1565" s="20">
        <f t="shared" si="247"/>
        <v>10.375</v>
      </c>
      <c r="U1565" s="19">
        <f t="shared" si="248"/>
        <v>10.508333333333335</v>
      </c>
      <c r="V1565" s="19">
        <f t="shared" si="249"/>
        <v>10.475000000000001</v>
      </c>
    </row>
    <row r="1566" spans="1:22" ht="13.5" x14ac:dyDescent="0.25">
      <c r="A1566" s="3">
        <f>RSI!A1566</f>
        <v>44291</v>
      </c>
      <c r="B1566" s="2">
        <f>RSI!B1566</f>
        <v>3.09</v>
      </c>
      <c r="C1566" s="2">
        <f>RSI!I1566</f>
        <v>49.258881594280581</v>
      </c>
      <c r="D1566" s="2">
        <f>MACD!E1566</f>
        <v>-8.8732807362757793E-2</v>
      </c>
      <c r="E1566" s="2">
        <f>MACD!F1566</f>
        <v>-0.11107593755111496</v>
      </c>
      <c r="F1566" s="2">
        <f>'Moving Avg'!D1566</f>
        <v>3.1360000000000001</v>
      </c>
      <c r="G1566" s="2">
        <f>'Moving Avg'!F1566</f>
        <v>3.097</v>
      </c>
      <c r="H1566" s="2">
        <f>'Moving Avg'!G1566</f>
        <v>3.0712000000000002</v>
      </c>
      <c r="I1566" s="2">
        <f>'Moving Avg'!H1566</f>
        <v>3.3559500000000013</v>
      </c>
      <c r="J1566" s="17" t="str">
        <f>OBV!F1566</f>
        <v>BEARISH</v>
      </c>
      <c r="K1566" s="17" t="str">
        <f>OBV!G1566</f>
        <v>NEUTRAL</v>
      </c>
      <c r="L1566" s="17" t="str">
        <f>OBV!H1566</f>
        <v>CONFIRMED BEARISH</v>
      </c>
      <c r="M1566" s="19">
        <f t="shared" si="240"/>
        <v>25</v>
      </c>
      <c r="N1566" s="19">
        <f t="shared" si="241"/>
        <v>0</v>
      </c>
      <c r="O1566" s="19">
        <f t="shared" si="242"/>
        <v>0</v>
      </c>
      <c r="P1566" s="19">
        <f t="shared" si="243"/>
        <v>16.5</v>
      </c>
      <c r="Q1566" s="20">
        <f t="shared" si="244"/>
        <v>11.225</v>
      </c>
      <c r="R1566" s="20">
        <f t="shared" si="245"/>
        <v>9.125</v>
      </c>
      <c r="S1566" s="20">
        <f t="shared" si="246"/>
        <v>11.175000000000001</v>
      </c>
      <c r="T1566" s="20">
        <f t="shared" si="247"/>
        <v>10.375</v>
      </c>
      <c r="U1566" s="19">
        <f t="shared" si="248"/>
        <v>10.508333333333335</v>
      </c>
      <c r="V1566" s="19">
        <f t="shared" si="249"/>
        <v>10.475000000000001</v>
      </c>
    </row>
    <row r="1567" spans="1:22" ht="13.5" x14ac:dyDescent="0.25">
      <c r="A1567" s="3">
        <f>RSI!A1567</f>
        <v>44292</v>
      </c>
      <c r="B1567" s="2">
        <f>RSI!B1567</f>
        <v>3.15</v>
      </c>
      <c r="C1567" s="2">
        <f>RSI!I1567</f>
        <v>53.832559070978853</v>
      </c>
      <c r="D1567" s="2">
        <f>MACD!E1567</f>
        <v>-7.2632401989461748E-2</v>
      </c>
      <c r="E1567" s="2">
        <f>MACD!F1567</f>
        <v>-0.10338723043878432</v>
      </c>
      <c r="F1567" s="2">
        <f>'Moving Avg'!D1567</f>
        <v>3.1260000000000003</v>
      </c>
      <c r="G1567" s="2">
        <f>'Moving Avg'!F1567</f>
        <v>3.1120000000000001</v>
      </c>
      <c r="H1567" s="2">
        <f>'Moving Avg'!G1567</f>
        <v>3.0701999999999998</v>
      </c>
      <c r="I1567" s="2">
        <f>'Moving Avg'!H1567</f>
        <v>3.3532500000000014</v>
      </c>
      <c r="J1567" s="17" t="str">
        <f>OBV!F1567</f>
        <v>BEARISH</v>
      </c>
      <c r="K1567" s="17" t="str">
        <f>OBV!G1567</f>
        <v>NEUTRAL</v>
      </c>
      <c r="L1567" s="17" t="str">
        <f>OBV!H1567</f>
        <v>CONFIRMED BEARISH</v>
      </c>
      <c r="M1567" s="19">
        <f t="shared" si="240"/>
        <v>25</v>
      </c>
      <c r="N1567" s="19">
        <f t="shared" si="241"/>
        <v>0</v>
      </c>
      <c r="O1567" s="19">
        <f t="shared" si="242"/>
        <v>0</v>
      </c>
      <c r="P1567" s="19">
        <f t="shared" si="243"/>
        <v>16.5</v>
      </c>
      <c r="Q1567" s="20">
        <f t="shared" si="244"/>
        <v>11.225</v>
      </c>
      <c r="R1567" s="20">
        <f t="shared" si="245"/>
        <v>9.125</v>
      </c>
      <c r="S1567" s="20">
        <f t="shared" si="246"/>
        <v>11.175000000000001</v>
      </c>
      <c r="T1567" s="20">
        <f t="shared" si="247"/>
        <v>10.375</v>
      </c>
      <c r="U1567" s="19">
        <f t="shared" si="248"/>
        <v>10.508333333333335</v>
      </c>
      <c r="V1567" s="19">
        <f t="shared" si="249"/>
        <v>10.475000000000001</v>
      </c>
    </row>
    <row r="1568" spans="1:22" ht="13.5" x14ac:dyDescent="0.25">
      <c r="A1568" s="3">
        <f>RSI!A1568</f>
        <v>44293</v>
      </c>
      <c r="B1568" s="2">
        <f>RSI!B1568</f>
        <v>3.1</v>
      </c>
      <c r="C1568" s="2">
        <f>RSI!I1568</f>
        <v>49.803798952730041</v>
      </c>
      <c r="D1568" s="2">
        <f>MACD!E1568</f>
        <v>-3.0985276389420946E-2</v>
      </c>
      <c r="E1568" s="2">
        <f>MACD!F1568</f>
        <v>-8.890683962891166E-2</v>
      </c>
      <c r="F1568" s="2">
        <f>'Moving Avg'!D1568</f>
        <v>3.1160000000000001</v>
      </c>
      <c r="G1568" s="2">
        <f>'Moving Avg'!F1568</f>
        <v>3.1260000000000003</v>
      </c>
      <c r="H1568" s="2">
        <f>'Moving Avg'!G1568</f>
        <v>3.0681999999999992</v>
      </c>
      <c r="I1568" s="2">
        <f>'Moving Avg'!H1568</f>
        <v>3.3501500000000015</v>
      </c>
      <c r="J1568" s="17" t="str">
        <f>OBV!F1568</f>
        <v>BEARISH</v>
      </c>
      <c r="K1568" s="17" t="str">
        <f>OBV!G1568</f>
        <v>NEUTRAL</v>
      </c>
      <c r="L1568" s="17" t="str">
        <f>OBV!H1568</f>
        <v>CONFIRMED BEARISH</v>
      </c>
      <c r="M1568" s="19">
        <f t="shared" si="240"/>
        <v>25</v>
      </c>
      <c r="N1568" s="19">
        <f t="shared" si="241"/>
        <v>0</v>
      </c>
      <c r="O1568" s="19">
        <f t="shared" si="242"/>
        <v>0</v>
      </c>
      <c r="P1568" s="19">
        <f t="shared" si="243"/>
        <v>16.5</v>
      </c>
      <c r="Q1568" s="20">
        <f t="shared" si="244"/>
        <v>11.225</v>
      </c>
      <c r="R1568" s="20">
        <f t="shared" si="245"/>
        <v>9.125</v>
      </c>
      <c r="S1568" s="20">
        <f t="shared" si="246"/>
        <v>11.175000000000001</v>
      </c>
      <c r="T1568" s="20">
        <f t="shared" si="247"/>
        <v>10.375</v>
      </c>
      <c r="U1568" s="19">
        <f t="shared" si="248"/>
        <v>10.508333333333335</v>
      </c>
      <c r="V1568" s="19">
        <f t="shared" si="249"/>
        <v>10.475000000000001</v>
      </c>
    </row>
    <row r="1569" spans="1:22" ht="13.5" x14ac:dyDescent="0.25">
      <c r="A1569" s="3">
        <f>RSI!A1569</f>
        <v>44294</v>
      </c>
      <c r="B1569" s="2">
        <f>RSI!B1569</f>
        <v>3.13</v>
      </c>
      <c r="C1569" s="2">
        <f>RSI!I1569</f>
        <v>52.119187235717483</v>
      </c>
      <c r="D1569" s="2">
        <f>MACD!E1569</f>
        <v>-2.5610580259769478E-3</v>
      </c>
      <c r="E1569" s="2">
        <f>MACD!F1569</f>
        <v>-7.1637683308324721E-2</v>
      </c>
      <c r="F1569" s="2">
        <f>'Moving Avg'!D1569</f>
        <v>3.1219999999999999</v>
      </c>
      <c r="G1569" s="2">
        <f>'Moving Avg'!F1569</f>
        <v>3.137</v>
      </c>
      <c r="H1569" s="2">
        <f>'Moving Avg'!G1569</f>
        <v>3.0655999999999981</v>
      </c>
      <c r="I1569" s="2">
        <f>'Moving Avg'!H1569</f>
        <v>3.3470500000000016</v>
      </c>
      <c r="J1569" s="17" t="str">
        <f>OBV!F1569</f>
        <v>BULLISH</v>
      </c>
      <c r="K1569" s="17" t="str">
        <f>OBV!G1569</f>
        <v>NEUTRAL</v>
      </c>
      <c r="L1569" s="17" t="str">
        <f>OBV!H1569</f>
        <v>CONFIRMED BULLISH</v>
      </c>
      <c r="M1569" s="19">
        <f t="shared" si="240"/>
        <v>25</v>
      </c>
      <c r="N1569" s="19">
        <f t="shared" si="241"/>
        <v>0</v>
      </c>
      <c r="O1569" s="19">
        <f t="shared" si="242"/>
        <v>0</v>
      </c>
      <c r="P1569" s="19">
        <f t="shared" si="243"/>
        <v>83.5</v>
      </c>
      <c r="Q1569" s="20">
        <f t="shared" si="244"/>
        <v>21.274999999999999</v>
      </c>
      <c r="R1569" s="20">
        <f t="shared" si="245"/>
        <v>25.875</v>
      </c>
      <c r="S1569" s="20">
        <f t="shared" si="246"/>
        <v>41.325000000000003</v>
      </c>
      <c r="T1569" s="20">
        <f t="shared" si="247"/>
        <v>27.125</v>
      </c>
      <c r="U1569" s="19">
        <f t="shared" si="248"/>
        <v>29.491666666666664</v>
      </c>
      <c r="V1569" s="19">
        <f t="shared" si="249"/>
        <v>28.9</v>
      </c>
    </row>
    <row r="1570" spans="1:22" ht="13.5" x14ac:dyDescent="0.25">
      <c r="A1570" s="3">
        <f>RSI!A1570</f>
        <v>44298</v>
      </c>
      <c r="B1570" s="2">
        <f>RSI!B1570</f>
        <v>3.18</v>
      </c>
      <c r="C1570" s="2">
        <f>RSI!I1570</f>
        <v>55.780215142678074</v>
      </c>
      <c r="D1570" s="2">
        <f>MACD!E1570</f>
        <v>2.2244937079581639E-2</v>
      </c>
      <c r="E1570" s="2">
        <f>MACD!F1570</f>
        <v>-5.286115923074345E-2</v>
      </c>
      <c r="F1570" s="2">
        <f>'Moving Avg'!D1570</f>
        <v>3.13</v>
      </c>
      <c r="G1570" s="2">
        <f>'Moving Avg'!F1570</f>
        <v>3.1465000000000005</v>
      </c>
      <c r="H1570" s="2">
        <f>'Moving Avg'!G1570</f>
        <v>3.0641999999999983</v>
      </c>
      <c r="I1570" s="2">
        <f>'Moving Avg'!H1570</f>
        <v>3.3442000000000012</v>
      </c>
      <c r="J1570" s="17" t="str">
        <f>OBV!F1570</f>
        <v>BULLISH</v>
      </c>
      <c r="K1570" s="17" t="str">
        <f>OBV!G1570</f>
        <v>NEUTRAL</v>
      </c>
      <c r="L1570" s="17" t="str">
        <f>OBV!H1570</f>
        <v>CONFIRMED BULLISH</v>
      </c>
      <c r="M1570" s="19">
        <f t="shared" si="240"/>
        <v>25</v>
      </c>
      <c r="N1570" s="19">
        <f t="shared" si="241"/>
        <v>0</v>
      </c>
      <c r="O1570" s="19">
        <f t="shared" si="242"/>
        <v>0</v>
      </c>
      <c r="P1570" s="19">
        <f t="shared" si="243"/>
        <v>83.5</v>
      </c>
      <c r="Q1570" s="20">
        <f t="shared" si="244"/>
        <v>21.274999999999999</v>
      </c>
      <c r="R1570" s="20">
        <f t="shared" si="245"/>
        <v>25.875</v>
      </c>
      <c r="S1570" s="20">
        <f t="shared" si="246"/>
        <v>41.325000000000003</v>
      </c>
      <c r="T1570" s="20">
        <f t="shared" si="247"/>
        <v>27.125</v>
      </c>
      <c r="U1570" s="19">
        <f t="shared" si="248"/>
        <v>29.491666666666664</v>
      </c>
      <c r="V1570" s="19">
        <f t="shared" si="249"/>
        <v>28.9</v>
      </c>
    </row>
    <row r="1571" spans="1:22" ht="13.5" x14ac:dyDescent="0.25">
      <c r="A1571" s="3">
        <f>RSI!A1571</f>
        <v>44299</v>
      </c>
      <c r="B1571" s="2">
        <f>RSI!B1571</f>
        <v>3.14</v>
      </c>
      <c r="C1571" s="2">
        <f>RSI!I1571</f>
        <v>52.332825449511276</v>
      </c>
      <c r="D1571" s="2">
        <f>MACD!E1571</f>
        <v>3.1910660457673767E-2</v>
      </c>
      <c r="E1571" s="2">
        <f>MACD!F1571</f>
        <v>-3.5906795293060012E-2</v>
      </c>
      <c r="F1571" s="2">
        <f>'Moving Avg'!D1571</f>
        <v>3.1399999999999997</v>
      </c>
      <c r="G1571" s="2">
        <f>'Moving Avg'!F1571</f>
        <v>3.1495000000000006</v>
      </c>
      <c r="H1571" s="2">
        <f>'Moving Avg'!G1571</f>
        <v>3.0629999999999984</v>
      </c>
      <c r="I1571" s="2">
        <f>'Moving Avg'!H1571</f>
        <v>3.3417500000000007</v>
      </c>
      <c r="J1571" s="17" t="str">
        <f>OBV!F1571</f>
        <v>BULLISH</v>
      </c>
      <c r="K1571" s="17" t="str">
        <f>OBV!G1571</f>
        <v>NEUTRAL</v>
      </c>
      <c r="L1571" s="17" t="str">
        <f>OBV!H1571</f>
        <v>CONFIRMED BULLISH</v>
      </c>
      <c r="M1571" s="19">
        <f t="shared" si="240"/>
        <v>25</v>
      </c>
      <c r="N1571" s="19">
        <f t="shared" si="241"/>
        <v>0</v>
      </c>
      <c r="O1571" s="19">
        <f t="shared" si="242"/>
        <v>0</v>
      </c>
      <c r="P1571" s="19">
        <f t="shared" si="243"/>
        <v>83.5</v>
      </c>
      <c r="Q1571" s="20">
        <f t="shared" si="244"/>
        <v>21.274999999999999</v>
      </c>
      <c r="R1571" s="20">
        <f t="shared" si="245"/>
        <v>25.875</v>
      </c>
      <c r="S1571" s="20">
        <f t="shared" si="246"/>
        <v>41.325000000000003</v>
      </c>
      <c r="T1571" s="20">
        <f t="shared" si="247"/>
        <v>27.125</v>
      </c>
      <c r="U1571" s="19">
        <f t="shared" si="248"/>
        <v>29.491666666666664</v>
      </c>
      <c r="V1571" s="19">
        <f t="shared" si="249"/>
        <v>28.9</v>
      </c>
    </row>
    <row r="1572" spans="1:22" ht="13.5" x14ac:dyDescent="0.25">
      <c r="A1572" s="3">
        <f>RSI!A1572</f>
        <v>44300</v>
      </c>
      <c r="B1572" s="2">
        <f>RSI!B1572</f>
        <v>3.12</v>
      </c>
      <c r="C1572" s="2">
        <f>RSI!I1572</f>
        <v>50.647353089462115</v>
      </c>
      <c r="D1572" s="2">
        <f>MACD!E1572</f>
        <v>3.9860607144695415E-2</v>
      </c>
      <c r="E1572" s="2">
        <f>MACD!F1572</f>
        <v>-2.0753314805508925E-2</v>
      </c>
      <c r="F1572" s="2">
        <f>'Moving Avg'!D1572</f>
        <v>3.1340000000000003</v>
      </c>
      <c r="G1572" s="2">
        <f>'Moving Avg'!F1572</f>
        <v>3.1505000000000001</v>
      </c>
      <c r="H1572" s="2">
        <f>'Moving Avg'!G1572</f>
        <v>3.0609999999999991</v>
      </c>
      <c r="I1572" s="2">
        <f>'Moving Avg'!H1572</f>
        <v>3.339150000000001</v>
      </c>
      <c r="J1572" s="17" t="str">
        <f>OBV!F1572</f>
        <v>BEARISH</v>
      </c>
      <c r="K1572" s="17" t="str">
        <f>OBV!G1572</f>
        <v>NEUTRAL</v>
      </c>
      <c r="L1572" s="17" t="str">
        <f>OBV!H1572</f>
        <v>CONFIRMED BEARISH</v>
      </c>
      <c r="M1572" s="19">
        <f t="shared" si="240"/>
        <v>25</v>
      </c>
      <c r="N1572" s="19">
        <f t="shared" si="241"/>
        <v>0</v>
      </c>
      <c r="O1572" s="19">
        <f t="shared" si="242"/>
        <v>0</v>
      </c>
      <c r="P1572" s="19">
        <f t="shared" si="243"/>
        <v>16.5</v>
      </c>
      <c r="Q1572" s="20">
        <f t="shared" si="244"/>
        <v>11.225</v>
      </c>
      <c r="R1572" s="20">
        <f t="shared" si="245"/>
        <v>9.125</v>
      </c>
      <c r="S1572" s="20">
        <f t="shared" si="246"/>
        <v>11.175000000000001</v>
      </c>
      <c r="T1572" s="20">
        <f t="shared" si="247"/>
        <v>10.375</v>
      </c>
      <c r="U1572" s="19">
        <f t="shared" si="248"/>
        <v>10.508333333333335</v>
      </c>
      <c r="V1572" s="19">
        <f t="shared" si="249"/>
        <v>10.475000000000001</v>
      </c>
    </row>
    <row r="1573" spans="1:22" ht="13.5" x14ac:dyDescent="0.25">
      <c r="A1573" s="3">
        <f>RSI!A1573</f>
        <v>44301</v>
      </c>
      <c r="B1573" s="2">
        <f>RSI!B1573</f>
        <v>3.06</v>
      </c>
      <c r="C1573" s="2">
        <f>RSI!I1573</f>
        <v>45.87403544407303</v>
      </c>
      <c r="D1573" s="2">
        <f>MACD!E1573</f>
        <v>4.329876358444551E-2</v>
      </c>
      <c r="E1573" s="2">
        <f>MACD!F1573</f>
        <v>-7.9428991275180393E-3</v>
      </c>
      <c r="F1573" s="2">
        <f>'Moving Avg'!D1573</f>
        <v>3.1260000000000003</v>
      </c>
      <c r="G1573" s="2">
        <f>'Moving Avg'!F1573</f>
        <v>3.1495000000000002</v>
      </c>
      <c r="H1573" s="2">
        <f>'Moving Avg'!G1573</f>
        <v>3.057399999999999</v>
      </c>
      <c r="I1573" s="2">
        <f>'Moving Avg'!H1573</f>
        <v>3.3364500000000006</v>
      </c>
      <c r="J1573" s="17" t="str">
        <f>OBV!F1573</f>
        <v>BEARISH</v>
      </c>
      <c r="K1573" s="17" t="str">
        <f>OBV!G1573</f>
        <v>NEUTRAL</v>
      </c>
      <c r="L1573" s="17" t="str">
        <f>OBV!H1573</f>
        <v>CONFIRMED BEARISH</v>
      </c>
      <c r="M1573" s="19">
        <f t="shared" si="240"/>
        <v>25</v>
      </c>
      <c r="N1573" s="19">
        <f t="shared" si="241"/>
        <v>0</v>
      </c>
      <c r="O1573" s="19">
        <f t="shared" si="242"/>
        <v>0</v>
      </c>
      <c r="P1573" s="19">
        <f t="shared" si="243"/>
        <v>16.5</v>
      </c>
      <c r="Q1573" s="20">
        <f t="shared" si="244"/>
        <v>11.225</v>
      </c>
      <c r="R1573" s="20">
        <f t="shared" si="245"/>
        <v>9.125</v>
      </c>
      <c r="S1573" s="20">
        <f t="shared" si="246"/>
        <v>11.175000000000001</v>
      </c>
      <c r="T1573" s="20">
        <f t="shared" si="247"/>
        <v>10.375</v>
      </c>
      <c r="U1573" s="19">
        <f t="shared" si="248"/>
        <v>10.508333333333335</v>
      </c>
      <c r="V1573" s="19">
        <f t="shared" si="249"/>
        <v>10.475000000000001</v>
      </c>
    </row>
    <row r="1574" spans="1:22" ht="13.5" x14ac:dyDescent="0.25">
      <c r="A1574" s="3">
        <f>RSI!A1574</f>
        <v>44302</v>
      </c>
      <c r="B1574" s="2">
        <f>RSI!B1574</f>
        <v>3.06</v>
      </c>
      <c r="C1574" s="2">
        <f>RSI!I1574</f>
        <v>45.87403544407303</v>
      </c>
      <c r="D1574" s="2">
        <f>MACD!E1574</f>
        <v>3.8832376024882986E-2</v>
      </c>
      <c r="E1574" s="2">
        <f>MACD!F1574</f>
        <v>1.412155902962166E-3</v>
      </c>
      <c r="F1574" s="2">
        <f>'Moving Avg'!D1574</f>
        <v>3.1120000000000005</v>
      </c>
      <c r="G1574" s="2">
        <f>'Moving Avg'!F1574</f>
        <v>3.1475000000000004</v>
      </c>
      <c r="H1574" s="2">
        <f>'Moving Avg'!G1574</f>
        <v>3.053799999999999</v>
      </c>
      <c r="I1574" s="2">
        <f>'Moving Avg'!H1574</f>
        <v>3.3337500000000002</v>
      </c>
      <c r="J1574" s="17" t="str">
        <f>OBV!F1574</f>
        <v>BEARISH</v>
      </c>
      <c r="K1574" s="17" t="str">
        <f>OBV!G1574</f>
        <v>NEUTRAL</v>
      </c>
      <c r="L1574" s="17" t="str">
        <f>OBV!H1574</f>
        <v>CONFIRMED BEARISH</v>
      </c>
      <c r="M1574" s="19">
        <f t="shared" si="240"/>
        <v>25</v>
      </c>
      <c r="N1574" s="19">
        <f t="shared" si="241"/>
        <v>0</v>
      </c>
      <c r="O1574" s="19">
        <f t="shared" si="242"/>
        <v>0</v>
      </c>
      <c r="P1574" s="19">
        <f t="shared" si="243"/>
        <v>16.5</v>
      </c>
      <c r="Q1574" s="20">
        <f t="shared" si="244"/>
        <v>11.225</v>
      </c>
      <c r="R1574" s="20">
        <f t="shared" si="245"/>
        <v>9.125</v>
      </c>
      <c r="S1574" s="20">
        <f t="shared" si="246"/>
        <v>11.175000000000001</v>
      </c>
      <c r="T1574" s="20">
        <f t="shared" si="247"/>
        <v>10.375</v>
      </c>
      <c r="U1574" s="19">
        <f t="shared" si="248"/>
        <v>10.508333333333335</v>
      </c>
      <c r="V1574" s="19">
        <f t="shared" si="249"/>
        <v>10.475000000000001</v>
      </c>
    </row>
    <row r="1575" spans="1:22" ht="13.5" x14ac:dyDescent="0.25">
      <c r="A1575" s="3">
        <f>RSI!A1575</f>
        <v>44305</v>
      </c>
      <c r="B1575" s="2">
        <f>RSI!B1575</f>
        <v>2.93</v>
      </c>
      <c r="C1575" s="2">
        <f>RSI!I1575</f>
        <v>37.090199423901652</v>
      </c>
      <c r="D1575" s="2">
        <f>MACD!E1575</f>
        <v>5.1129851571950269E-2</v>
      </c>
      <c r="E1575" s="2">
        <f>MACD!F1575</f>
        <v>1.1355695036759787E-2</v>
      </c>
      <c r="F1575" s="2">
        <f>'Moving Avg'!D1575</f>
        <v>3.0620000000000003</v>
      </c>
      <c r="G1575" s="2">
        <f>'Moving Avg'!F1575</f>
        <v>3.1420000000000003</v>
      </c>
      <c r="H1575" s="2">
        <f>'Moving Avg'!G1575</f>
        <v>3.0487999999999995</v>
      </c>
      <c r="I1575" s="2">
        <f>'Moving Avg'!H1575</f>
        <v>3.3309000000000002</v>
      </c>
      <c r="J1575" s="17" t="str">
        <f>OBV!F1575</f>
        <v>BEARISH</v>
      </c>
      <c r="K1575" s="17" t="str">
        <f>OBV!G1575</f>
        <v>NEUTRAL</v>
      </c>
      <c r="L1575" s="17" t="str">
        <f>OBV!H1575</f>
        <v>CONFIRMED BEARISH</v>
      </c>
      <c r="M1575" s="19">
        <f t="shared" si="240"/>
        <v>25</v>
      </c>
      <c r="N1575" s="19">
        <f t="shared" si="241"/>
        <v>0</v>
      </c>
      <c r="O1575" s="19">
        <f t="shared" si="242"/>
        <v>0</v>
      </c>
      <c r="P1575" s="19">
        <f t="shared" si="243"/>
        <v>16.5</v>
      </c>
      <c r="Q1575" s="20">
        <f t="shared" si="244"/>
        <v>11.225</v>
      </c>
      <c r="R1575" s="20">
        <f t="shared" si="245"/>
        <v>9.125</v>
      </c>
      <c r="S1575" s="20">
        <f t="shared" si="246"/>
        <v>11.175000000000001</v>
      </c>
      <c r="T1575" s="20">
        <f t="shared" si="247"/>
        <v>10.375</v>
      </c>
      <c r="U1575" s="19">
        <f t="shared" si="248"/>
        <v>10.508333333333335</v>
      </c>
      <c r="V1575" s="19">
        <f t="shared" si="249"/>
        <v>10.475000000000001</v>
      </c>
    </row>
    <row r="1576" spans="1:22" ht="13.5" x14ac:dyDescent="0.25">
      <c r="A1576" s="3">
        <f>RSI!A1576</f>
        <v>44306</v>
      </c>
      <c r="B1576" s="2">
        <f>RSI!B1576</f>
        <v>3.04</v>
      </c>
      <c r="C1576" s="2">
        <f>RSI!I1576</f>
        <v>46.43614258262641</v>
      </c>
      <c r="D1576" s="2">
        <f>MACD!E1576</f>
        <v>4.6734656042479283E-2</v>
      </c>
      <c r="E1576" s="2">
        <f>MACD!F1576</f>
        <v>1.8431487237903686E-2</v>
      </c>
      <c r="F1576" s="2">
        <f>'Moving Avg'!D1576</f>
        <v>3.0420000000000003</v>
      </c>
      <c r="G1576" s="2">
        <f>'Moving Avg'!F1576</f>
        <v>3.1405000000000003</v>
      </c>
      <c r="H1576" s="2">
        <f>'Moving Avg'!G1576</f>
        <v>3.0447999999999991</v>
      </c>
      <c r="I1576" s="2">
        <f>'Moving Avg'!H1576</f>
        <v>3.3283000000000005</v>
      </c>
      <c r="J1576" s="17" t="str">
        <f>OBV!F1576</f>
        <v>BEARISH</v>
      </c>
      <c r="K1576" s="17" t="str">
        <f>OBV!G1576</f>
        <v>NEUTRAL</v>
      </c>
      <c r="L1576" s="17" t="str">
        <f>OBV!H1576</f>
        <v>CONFIRMED BEARISH</v>
      </c>
      <c r="M1576" s="19">
        <f t="shared" si="240"/>
        <v>25</v>
      </c>
      <c r="N1576" s="19">
        <f t="shared" si="241"/>
        <v>0</v>
      </c>
      <c r="O1576" s="19">
        <f t="shared" si="242"/>
        <v>0</v>
      </c>
      <c r="P1576" s="19">
        <f t="shared" si="243"/>
        <v>16.5</v>
      </c>
      <c r="Q1576" s="20">
        <f t="shared" si="244"/>
        <v>11.225</v>
      </c>
      <c r="R1576" s="20">
        <f t="shared" si="245"/>
        <v>9.125</v>
      </c>
      <c r="S1576" s="20">
        <f t="shared" si="246"/>
        <v>11.175000000000001</v>
      </c>
      <c r="T1576" s="20">
        <f t="shared" si="247"/>
        <v>10.375</v>
      </c>
      <c r="U1576" s="19">
        <f t="shared" si="248"/>
        <v>10.508333333333335</v>
      </c>
      <c r="V1576" s="19">
        <f t="shared" si="249"/>
        <v>10.475000000000001</v>
      </c>
    </row>
    <row r="1577" spans="1:22" ht="13.5" x14ac:dyDescent="0.25">
      <c r="A1577" s="3">
        <f>RSI!A1577</f>
        <v>44307</v>
      </c>
      <c r="B1577" s="2">
        <f>RSI!B1577</f>
        <v>3.04</v>
      </c>
      <c r="C1577" s="2">
        <f>RSI!I1577</f>
        <v>46.43614258262641</v>
      </c>
      <c r="D1577" s="2">
        <f>MACD!E1577</f>
        <v>5.2559107909218916E-2</v>
      </c>
      <c r="E1577" s="2">
        <f>MACD!F1577</f>
        <v>2.5257011372166734E-2</v>
      </c>
      <c r="F1577" s="2">
        <f>'Moving Avg'!D1577</f>
        <v>3.0259999999999998</v>
      </c>
      <c r="G1577" s="2">
        <f>'Moving Avg'!F1577</f>
        <v>3.1355</v>
      </c>
      <c r="H1577" s="2">
        <f>'Moving Avg'!G1577</f>
        <v>3.041599999999999</v>
      </c>
      <c r="I1577" s="2">
        <f>'Moving Avg'!H1577</f>
        <v>3.3257500000000007</v>
      </c>
      <c r="J1577" s="17" t="str">
        <f>OBV!F1577</f>
        <v>BEARISH</v>
      </c>
      <c r="K1577" s="17" t="str">
        <f>OBV!G1577</f>
        <v>NEUTRAL</v>
      </c>
      <c r="L1577" s="17" t="str">
        <f>OBV!H1577</f>
        <v>CONFIRMED BEARISH</v>
      </c>
      <c r="M1577" s="19">
        <f t="shared" si="240"/>
        <v>25</v>
      </c>
      <c r="N1577" s="19">
        <f t="shared" si="241"/>
        <v>0</v>
      </c>
      <c r="O1577" s="19">
        <f t="shared" si="242"/>
        <v>0</v>
      </c>
      <c r="P1577" s="19">
        <f t="shared" si="243"/>
        <v>16.5</v>
      </c>
      <c r="Q1577" s="20">
        <f t="shared" si="244"/>
        <v>11.225</v>
      </c>
      <c r="R1577" s="20">
        <f t="shared" si="245"/>
        <v>9.125</v>
      </c>
      <c r="S1577" s="20">
        <f t="shared" si="246"/>
        <v>11.175000000000001</v>
      </c>
      <c r="T1577" s="20">
        <f t="shared" si="247"/>
        <v>10.375</v>
      </c>
      <c r="U1577" s="19">
        <f t="shared" si="248"/>
        <v>10.508333333333335</v>
      </c>
      <c r="V1577" s="19">
        <f t="shared" si="249"/>
        <v>10.475000000000001</v>
      </c>
    </row>
    <row r="1578" spans="1:22" ht="13.5" x14ac:dyDescent="0.25">
      <c r="A1578" s="3">
        <f>RSI!A1578</f>
        <v>44308</v>
      </c>
      <c r="B1578" s="2">
        <f>RSI!B1578</f>
        <v>2.97</v>
      </c>
      <c r="C1578" s="2">
        <f>RSI!I1578</f>
        <v>41.84783481444623</v>
      </c>
      <c r="D1578" s="2">
        <f>MACD!E1578</f>
        <v>5.5269899452570659E-2</v>
      </c>
      <c r="E1578" s="2">
        <f>MACD!F1578</f>
        <v>3.1259588988247523E-2</v>
      </c>
      <c r="F1578" s="2">
        <f>'Moving Avg'!D1578</f>
        <v>3.008</v>
      </c>
      <c r="G1578" s="2">
        <f>'Moving Avg'!F1578</f>
        <v>3.1190000000000002</v>
      </c>
      <c r="H1578" s="2">
        <f>'Moving Avg'!G1578</f>
        <v>3.0373999999999994</v>
      </c>
      <c r="I1578" s="2">
        <f>'Moving Avg'!H1578</f>
        <v>3.3229000000000006</v>
      </c>
      <c r="J1578" s="17" t="str">
        <f>OBV!F1578</f>
        <v>BEARISH</v>
      </c>
      <c r="K1578" s="17" t="str">
        <f>OBV!G1578</f>
        <v>NEUTRAL</v>
      </c>
      <c r="L1578" s="17" t="str">
        <f>OBV!H1578</f>
        <v>CONFIRMED BEARISH</v>
      </c>
      <c r="M1578" s="19">
        <f t="shared" si="240"/>
        <v>25</v>
      </c>
      <c r="N1578" s="19">
        <f t="shared" si="241"/>
        <v>0</v>
      </c>
      <c r="O1578" s="19">
        <f t="shared" si="242"/>
        <v>0</v>
      </c>
      <c r="P1578" s="19">
        <f t="shared" si="243"/>
        <v>16.5</v>
      </c>
      <c r="Q1578" s="20">
        <f t="shared" si="244"/>
        <v>11.225</v>
      </c>
      <c r="R1578" s="20">
        <f t="shared" si="245"/>
        <v>9.125</v>
      </c>
      <c r="S1578" s="20">
        <f t="shared" si="246"/>
        <v>11.175000000000001</v>
      </c>
      <c r="T1578" s="20">
        <f t="shared" si="247"/>
        <v>10.375</v>
      </c>
      <c r="U1578" s="19">
        <f t="shared" si="248"/>
        <v>10.508333333333335</v>
      </c>
      <c r="V1578" s="19">
        <f t="shared" si="249"/>
        <v>10.475000000000001</v>
      </c>
    </row>
    <row r="1579" spans="1:22" ht="13.5" x14ac:dyDescent="0.25">
      <c r="A1579" s="3">
        <f>RSI!A1579</f>
        <v>44309</v>
      </c>
      <c r="B1579" s="2">
        <f>RSI!B1579</f>
        <v>3.03</v>
      </c>
      <c r="C1579" s="2">
        <f>RSI!I1579</f>
        <v>46.708464477530093</v>
      </c>
      <c r="D1579" s="2">
        <f>MACD!E1579</f>
        <v>5.84163042292416E-2</v>
      </c>
      <c r="E1579" s="2">
        <f>MACD!F1579</f>
        <v>3.6690932036446341E-2</v>
      </c>
      <c r="F1579" s="2">
        <f>'Moving Avg'!D1579</f>
        <v>3.0020000000000002</v>
      </c>
      <c r="G1579" s="2">
        <f>'Moving Avg'!F1579</f>
        <v>3.1070000000000002</v>
      </c>
      <c r="H1579" s="2">
        <f>'Moving Avg'!G1579</f>
        <v>3.0351999999999992</v>
      </c>
      <c r="I1579" s="2">
        <f>'Moving Avg'!H1579</f>
        <v>3.3203000000000009</v>
      </c>
      <c r="J1579" s="17" t="str">
        <f>OBV!F1579</f>
        <v>BEARISH</v>
      </c>
      <c r="K1579" s="17" t="str">
        <f>OBV!G1579</f>
        <v>NEUTRAL</v>
      </c>
      <c r="L1579" s="17" t="str">
        <f>OBV!H1579</f>
        <v>CONFIRMED BEARISH</v>
      </c>
      <c r="M1579" s="19">
        <f t="shared" si="240"/>
        <v>25</v>
      </c>
      <c r="N1579" s="19">
        <f t="shared" si="241"/>
        <v>0</v>
      </c>
      <c r="O1579" s="19">
        <f t="shared" si="242"/>
        <v>0</v>
      </c>
      <c r="P1579" s="19">
        <f t="shared" si="243"/>
        <v>16.5</v>
      </c>
      <c r="Q1579" s="20">
        <f t="shared" si="244"/>
        <v>11.225</v>
      </c>
      <c r="R1579" s="20">
        <f t="shared" si="245"/>
        <v>9.125</v>
      </c>
      <c r="S1579" s="20">
        <f t="shared" si="246"/>
        <v>11.175000000000001</v>
      </c>
      <c r="T1579" s="20">
        <f t="shared" si="247"/>
        <v>10.375</v>
      </c>
      <c r="U1579" s="19">
        <f t="shared" si="248"/>
        <v>10.508333333333335</v>
      </c>
      <c r="V1579" s="19">
        <f t="shared" si="249"/>
        <v>10.475000000000001</v>
      </c>
    </row>
    <row r="1580" spans="1:22" ht="13.5" x14ac:dyDescent="0.25">
      <c r="A1580" s="3">
        <f>RSI!A1580</f>
        <v>44312</v>
      </c>
      <c r="B1580" s="2">
        <f>RSI!B1580</f>
        <v>3.06</v>
      </c>
      <c r="C1580" s="2">
        <f>RSI!I1580</f>
        <v>49.003663292854448</v>
      </c>
      <c r="D1580" s="2">
        <f>MACD!E1580</f>
        <v>6.6825409917753209E-2</v>
      </c>
      <c r="E1580" s="2">
        <f>MACD!F1580</f>
        <v>4.2717827612707718E-2</v>
      </c>
      <c r="F1580" s="2">
        <f>'Moving Avg'!D1580</f>
        <v>3.028</v>
      </c>
      <c r="G1580" s="2">
        <f>'Moving Avg'!F1580</f>
        <v>3.0949999999999998</v>
      </c>
      <c r="H1580" s="2">
        <f>'Moving Avg'!G1580</f>
        <v>3.0341999999999998</v>
      </c>
      <c r="I1580" s="2">
        <f>'Moving Avg'!H1580</f>
        <v>3.3178500000000009</v>
      </c>
      <c r="J1580" s="17" t="str">
        <f>OBV!F1580</f>
        <v>BULLISH</v>
      </c>
      <c r="K1580" s="17" t="str">
        <f>OBV!G1580</f>
        <v>NEUTRAL</v>
      </c>
      <c r="L1580" s="17" t="str">
        <f>OBV!H1580</f>
        <v>CONFIRMED BULLISH</v>
      </c>
      <c r="M1580" s="19">
        <f t="shared" si="240"/>
        <v>25</v>
      </c>
      <c r="N1580" s="19">
        <f t="shared" si="241"/>
        <v>0</v>
      </c>
      <c r="O1580" s="19">
        <f t="shared" si="242"/>
        <v>0</v>
      </c>
      <c r="P1580" s="19">
        <f t="shared" si="243"/>
        <v>83.5</v>
      </c>
      <c r="Q1580" s="20">
        <f t="shared" si="244"/>
        <v>21.274999999999999</v>
      </c>
      <c r="R1580" s="20">
        <f t="shared" si="245"/>
        <v>25.875</v>
      </c>
      <c r="S1580" s="20">
        <f t="shared" si="246"/>
        <v>41.325000000000003</v>
      </c>
      <c r="T1580" s="20">
        <f t="shared" si="247"/>
        <v>27.125</v>
      </c>
      <c r="U1580" s="19">
        <f t="shared" si="248"/>
        <v>29.491666666666664</v>
      </c>
      <c r="V1580" s="19">
        <f t="shared" si="249"/>
        <v>28.9</v>
      </c>
    </row>
    <row r="1581" spans="1:22" ht="13.5" x14ac:dyDescent="0.25">
      <c r="A1581" s="3">
        <f>RSI!A1581</f>
        <v>44313</v>
      </c>
      <c r="B1581" s="2">
        <f>RSI!B1581</f>
        <v>3.06</v>
      </c>
      <c r="C1581" s="2">
        <f>RSI!I1581</f>
        <v>49.003663292854448</v>
      </c>
      <c r="D1581" s="2">
        <f>MACD!E1581</f>
        <v>6.7865872666099669E-2</v>
      </c>
      <c r="E1581" s="2">
        <f>MACD!F1581</f>
        <v>4.7747436623386111E-2</v>
      </c>
      <c r="F1581" s="2">
        <f>'Moving Avg'!D1581</f>
        <v>3.032</v>
      </c>
      <c r="G1581" s="2">
        <f>'Moving Avg'!F1581</f>
        <v>3.0875000000000004</v>
      </c>
      <c r="H1581" s="2">
        <f>'Moving Avg'!G1581</f>
        <v>3.0343999999999993</v>
      </c>
      <c r="I1581" s="2">
        <f>'Moving Avg'!H1581</f>
        <v>3.3156500000000011</v>
      </c>
      <c r="J1581" s="17" t="str">
        <f>OBV!F1581</f>
        <v>BULLISH</v>
      </c>
      <c r="K1581" s="17" t="str">
        <f>OBV!G1581</f>
        <v>NEUTRAL</v>
      </c>
      <c r="L1581" s="17" t="str">
        <f>OBV!H1581</f>
        <v>CONFIRMED BULLISH</v>
      </c>
      <c r="M1581" s="19">
        <f t="shared" si="240"/>
        <v>25</v>
      </c>
      <c r="N1581" s="19">
        <f t="shared" si="241"/>
        <v>0</v>
      </c>
      <c r="O1581" s="19">
        <f t="shared" si="242"/>
        <v>0</v>
      </c>
      <c r="P1581" s="19">
        <f t="shared" si="243"/>
        <v>83.5</v>
      </c>
      <c r="Q1581" s="20">
        <f t="shared" si="244"/>
        <v>21.274999999999999</v>
      </c>
      <c r="R1581" s="20">
        <f t="shared" si="245"/>
        <v>25.875</v>
      </c>
      <c r="S1581" s="20">
        <f t="shared" si="246"/>
        <v>41.325000000000003</v>
      </c>
      <c r="T1581" s="20">
        <f t="shared" si="247"/>
        <v>27.125</v>
      </c>
      <c r="U1581" s="19">
        <f t="shared" si="248"/>
        <v>29.491666666666664</v>
      </c>
      <c r="V1581" s="19">
        <f t="shared" si="249"/>
        <v>28.9</v>
      </c>
    </row>
    <row r="1582" spans="1:22" ht="13.5" x14ac:dyDescent="0.25">
      <c r="A1582" s="3">
        <f>RSI!A1582</f>
        <v>44314</v>
      </c>
      <c r="B1582" s="2">
        <f>RSI!B1582</f>
        <v>3.05</v>
      </c>
      <c r="C1582" s="2">
        <f>RSI!I1582</f>
        <v>48.201122091850884</v>
      </c>
      <c r="D1582" s="2">
        <f>MACD!E1582</f>
        <v>6.6483148350233279E-2</v>
      </c>
      <c r="E1582" s="2">
        <f>MACD!F1582</f>
        <v>5.1494578968755547E-2</v>
      </c>
      <c r="F1582" s="2">
        <f>'Moving Avg'!D1582</f>
        <v>3.0340000000000003</v>
      </c>
      <c r="G1582" s="2">
        <f>'Moving Avg'!F1582</f>
        <v>3.08</v>
      </c>
      <c r="H1582" s="2">
        <f>'Moving Avg'!G1582</f>
        <v>3.0347999999999997</v>
      </c>
      <c r="I1582" s="2">
        <f>'Moving Avg'!H1582</f>
        <v>3.3136000000000005</v>
      </c>
      <c r="J1582" s="17" t="str">
        <f>OBV!F1582</f>
        <v>BULLISH</v>
      </c>
      <c r="K1582" s="17" t="str">
        <f>OBV!G1582</f>
        <v>NEUTRAL</v>
      </c>
      <c r="L1582" s="17" t="str">
        <f>OBV!H1582</f>
        <v>CONFIRMED BULLISH</v>
      </c>
      <c r="M1582" s="19">
        <f t="shared" si="240"/>
        <v>25</v>
      </c>
      <c r="N1582" s="19">
        <f t="shared" si="241"/>
        <v>0</v>
      </c>
      <c r="O1582" s="19">
        <f t="shared" si="242"/>
        <v>0</v>
      </c>
      <c r="P1582" s="19">
        <f t="shared" si="243"/>
        <v>83.5</v>
      </c>
      <c r="Q1582" s="20">
        <f t="shared" si="244"/>
        <v>21.274999999999999</v>
      </c>
      <c r="R1582" s="20">
        <f t="shared" si="245"/>
        <v>25.875</v>
      </c>
      <c r="S1582" s="20">
        <f t="shared" si="246"/>
        <v>41.325000000000003</v>
      </c>
      <c r="T1582" s="20">
        <f t="shared" si="247"/>
        <v>27.125</v>
      </c>
      <c r="U1582" s="19">
        <f t="shared" si="248"/>
        <v>29.491666666666664</v>
      </c>
      <c r="V1582" s="19">
        <f t="shared" si="249"/>
        <v>28.9</v>
      </c>
    </row>
    <row r="1583" spans="1:22" ht="13.5" x14ac:dyDescent="0.25">
      <c r="A1583" s="3">
        <f>RSI!A1583</f>
        <v>44315</v>
      </c>
      <c r="B1583" s="2">
        <f>RSI!B1583</f>
        <v>2.97</v>
      </c>
      <c r="C1583" s="2">
        <f>RSI!I1583</f>
        <v>42.241090254128522</v>
      </c>
      <c r="D1583" s="2">
        <f>MACD!E1583</f>
        <v>6.2135052110163791E-2</v>
      </c>
      <c r="E1583" s="2">
        <f>MACD!F1583</f>
        <v>5.36226735970372E-2</v>
      </c>
      <c r="F1583" s="2">
        <f>'Moving Avg'!D1583</f>
        <v>3.0339999999999998</v>
      </c>
      <c r="G1583" s="2">
        <f>'Moving Avg'!F1583</f>
        <v>3.0710000000000002</v>
      </c>
      <c r="H1583" s="2">
        <f>'Moving Avg'!G1583</f>
        <v>3.0336000000000003</v>
      </c>
      <c r="I1583" s="2">
        <f>'Moving Avg'!H1583</f>
        <v>3.3114500000000002</v>
      </c>
      <c r="J1583" s="17" t="str">
        <f>OBV!F1583</f>
        <v>BULLISH</v>
      </c>
      <c r="K1583" s="17" t="str">
        <f>OBV!G1583</f>
        <v>NEUTRAL</v>
      </c>
      <c r="L1583" s="17" t="str">
        <f>OBV!H1583</f>
        <v>NEUTRAL</v>
      </c>
      <c r="M1583" s="19">
        <f t="shared" si="240"/>
        <v>25</v>
      </c>
      <c r="N1583" s="19">
        <f t="shared" si="241"/>
        <v>0</v>
      </c>
      <c r="O1583" s="19">
        <f t="shared" si="242"/>
        <v>0</v>
      </c>
      <c r="P1583" s="19">
        <f t="shared" si="243"/>
        <v>49.5</v>
      </c>
      <c r="Q1583" s="20">
        <f t="shared" si="244"/>
        <v>16.175000000000001</v>
      </c>
      <c r="R1583" s="20">
        <f t="shared" si="245"/>
        <v>17.375</v>
      </c>
      <c r="S1583" s="20">
        <f t="shared" si="246"/>
        <v>26.025000000000002</v>
      </c>
      <c r="T1583" s="20">
        <f t="shared" si="247"/>
        <v>18.625</v>
      </c>
      <c r="U1583" s="19">
        <f t="shared" si="248"/>
        <v>19.858333333333334</v>
      </c>
      <c r="V1583" s="19">
        <f t="shared" si="249"/>
        <v>19.55</v>
      </c>
    </row>
    <row r="1584" spans="1:22" ht="13.5" x14ac:dyDescent="0.25">
      <c r="A1584" s="3">
        <f>RSI!A1584</f>
        <v>44316</v>
      </c>
      <c r="B1584" s="2">
        <f>RSI!B1584</f>
        <v>3</v>
      </c>
      <c r="C1584" s="2">
        <f>RSI!I1584</f>
        <v>44.988123055319136</v>
      </c>
      <c r="D1584" s="2">
        <f>MACD!E1584</f>
        <v>5.6823751043326709E-2</v>
      </c>
      <c r="E1584" s="2">
        <f>MACD!F1584</f>
        <v>5.4262889086295105E-2</v>
      </c>
      <c r="F1584" s="2">
        <f>'Moving Avg'!D1584</f>
        <v>3.028</v>
      </c>
      <c r="G1584" s="2">
        <f>'Moving Avg'!F1584</f>
        <v>3.0659999999999998</v>
      </c>
      <c r="H1584" s="2">
        <f>'Moving Avg'!G1584</f>
        <v>3.0338000000000007</v>
      </c>
      <c r="I1584" s="2">
        <f>'Moving Avg'!H1584</f>
        <v>3.3091000000000008</v>
      </c>
      <c r="J1584" s="17" t="str">
        <f>OBV!F1584</f>
        <v>BULLISH</v>
      </c>
      <c r="K1584" s="17" t="str">
        <f>OBV!G1584</f>
        <v>NEUTRAL</v>
      </c>
      <c r="L1584" s="17" t="str">
        <f>OBV!H1584</f>
        <v>BULLISH DIVERGENCE</v>
      </c>
      <c r="M1584" s="19">
        <f t="shared" si="240"/>
        <v>25</v>
      </c>
      <c r="N1584" s="19">
        <f t="shared" si="241"/>
        <v>0</v>
      </c>
      <c r="O1584" s="19">
        <f t="shared" si="242"/>
        <v>0</v>
      </c>
      <c r="P1584" s="19">
        <f t="shared" si="243"/>
        <v>66.5</v>
      </c>
      <c r="Q1584" s="20">
        <f t="shared" si="244"/>
        <v>18.725000000000001</v>
      </c>
      <c r="R1584" s="20">
        <f t="shared" si="245"/>
        <v>21.625</v>
      </c>
      <c r="S1584" s="20">
        <f t="shared" si="246"/>
        <v>33.674999999999997</v>
      </c>
      <c r="T1584" s="20">
        <f t="shared" si="247"/>
        <v>22.875</v>
      </c>
      <c r="U1584" s="19">
        <f t="shared" si="248"/>
        <v>24.675000000000001</v>
      </c>
      <c r="V1584" s="19">
        <f t="shared" si="249"/>
        <v>24.225000000000001</v>
      </c>
    </row>
    <row r="1585" spans="1:22" ht="13.5" x14ac:dyDescent="0.25">
      <c r="A1585" s="3">
        <f>RSI!A1585</f>
        <v>44319</v>
      </c>
      <c r="B1585" s="2">
        <f>RSI!B1585</f>
        <v>3</v>
      </c>
      <c r="C1585" s="2">
        <f>RSI!I1585</f>
        <v>44.988123055319143</v>
      </c>
      <c r="D1585" s="2">
        <f>MACD!E1585</f>
        <v>3.2698671848018002E-2</v>
      </c>
      <c r="E1585" s="2">
        <f>MACD!F1585</f>
        <v>4.9950045638639688E-2</v>
      </c>
      <c r="F1585" s="2">
        <f>'Moving Avg'!D1585</f>
        <v>3.016</v>
      </c>
      <c r="G1585" s="2">
        <f>'Moving Avg'!F1585</f>
        <v>3.0590000000000002</v>
      </c>
      <c r="H1585" s="2">
        <f>'Moving Avg'!G1585</f>
        <v>3.0340000000000007</v>
      </c>
      <c r="I1585" s="2">
        <f>'Moving Avg'!H1585</f>
        <v>3.3069000000000006</v>
      </c>
      <c r="J1585" s="17" t="str">
        <f>OBV!F1585</f>
        <v>BEARISH</v>
      </c>
      <c r="K1585" s="17" t="str">
        <f>OBV!G1585</f>
        <v>NEUTRAL</v>
      </c>
      <c r="L1585" s="17" t="str">
        <f>OBV!H1585</f>
        <v>CONFIRMED BEARISH</v>
      </c>
      <c r="M1585" s="19">
        <f t="shared" si="240"/>
        <v>25</v>
      </c>
      <c r="N1585" s="19">
        <f t="shared" si="241"/>
        <v>45</v>
      </c>
      <c r="O1585" s="19">
        <f t="shared" si="242"/>
        <v>0</v>
      </c>
      <c r="P1585" s="19">
        <f t="shared" si="243"/>
        <v>16.5</v>
      </c>
      <c r="Q1585" s="20">
        <f t="shared" si="244"/>
        <v>26.975000000000001</v>
      </c>
      <c r="R1585" s="20">
        <f t="shared" si="245"/>
        <v>18.125</v>
      </c>
      <c r="S1585" s="20">
        <f t="shared" si="246"/>
        <v>17.925000000000001</v>
      </c>
      <c r="T1585" s="20">
        <f t="shared" si="247"/>
        <v>21.625</v>
      </c>
      <c r="U1585" s="19">
        <f t="shared" si="248"/>
        <v>21.008333333333336</v>
      </c>
      <c r="V1585" s="19">
        <f t="shared" si="249"/>
        <v>21.162500000000001</v>
      </c>
    </row>
    <row r="1586" spans="1:22" ht="13.5" x14ac:dyDescent="0.25">
      <c r="A1586" s="3">
        <f>RSI!A1586</f>
        <v>44320</v>
      </c>
      <c r="B1586" s="2">
        <f>RSI!B1586</f>
        <v>3</v>
      </c>
      <c r="C1586" s="2">
        <f>RSI!I1586</f>
        <v>44.988123055319143</v>
      </c>
      <c r="D1586" s="2">
        <f>MACD!E1586</f>
        <v>2.9549978212399797E-2</v>
      </c>
      <c r="E1586" s="2">
        <f>MACD!F1586</f>
        <v>4.5870032153391714E-2</v>
      </c>
      <c r="F1586" s="2">
        <f>'Moving Avg'!D1586</f>
        <v>3.004</v>
      </c>
      <c r="G1586" s="2">
        <f>'Moving Avg'!F1586</f>
        <v>3.0545</v>
      </c>
      <c r="H1586" s="2">
        <f>'Moving Avg'!G1586</f>
        <v>3.0350000000000006</v>
      </c>
      <c r="I1586" s="2">
        <f>'Moving Avg'!H1586</f>
        <v>3.3051500000000003</v>
      </c>
      <c r="J1586" s="17" t="str">
        <f>OBV!F1586</f>
        <v>BEARISH</v>
      </c>
      <c r="K1586" s="17" t="str">
        <f>OBV!G1586</f>
        <v>NEUTRAL</v>
      </c>
      <c r="L1586" s="17" t="str">
        <f>OBV!H1586</f>
        <v>CONFIRMED BEARISH</v>
      </c>
      <c r="M1586" s="19">
        <f t="shared" si="240"/>
        <v>25</v>
      </c>
      <c r="N1586" s="19">
        <f t="shared" si="241"/>
        <v>45</v>
      </c>
      <c r="O1586" s="19">
        <f t="shared" si="242"/>
        <v>0</v>
      </c>
      <c r="P1586" s="19">
        <f t="shared" si="243"/>
        <v>16.5</v>
      </c>
      <c r="Q1586" s="20">
        <f t="shared" si="244"/>
        <v>26.975000000000001</v>
      </c>
      <c r="R1586" s="20">
        <f t="shared" si="245"/>
        <v>18.125</v>
      </c>
      <c r="S1586" s="20">
        <f t="shared" si="246"/>
        <v>17.925000000000001</v>
      </c>
      <c r="T1586" s="20">
        <f t="shared" si="247"/>
        <v>21.625</v>
      </c>
      <c r="U1586" s="19">
        <f t="shared" si="248"/>
        <v>21.008333333333336</v>
      </c>
      <c r="V1586" s="19">
        <f t="shared" si="249"/>
        <v>21.162500000000001</v>
      </c>
    </row>
    <row r="1587" spans="1:22" ht="13.5" x14ac:dyDescent="0.25">
      <c r="A1587" s="3">
        <f>RSI!A1587</f>
        <v>44321</v>
      </c>
      <c r="B1587" s="2">
        <f>RSI!B1587</f>
        <v>2.97</v>
      </c>
      <c r="C1587" s="2">
        <f>RSI!I1587</f>
        <v>42.46559435977565</v>
      </c>
      <c r="D1587" s="2">
        <f>MACD!E1587</f>
        <v>2.9424363788910668E-2</v>
      </c>
      <c r="E1587" s="2">
        <f>MACD!F1587</f>
        <v>4.258089848049551E-2</v>
      </c>
      <c r="F1587" s="2">
        <f>'Moving Avg'!D1587</f>
        <v>2.9880000000000004</v>
      </c>
      <c r="G1587" s="2">
        <f>'Moving Avg'!F1587</f>
        <v>3.0454999999999997</v>
      </c>
      <c r="H1587" s="2">
        <f>'Moving Avg'!G1587</f>
        <v>3.0356000000000005</v>
      </c>
      <c r="I1587" s="2">
        <f>'Moving Avg'!H1587</f>
        <v>3.3027500000000005</v>
      </c>
      <c r="J1587" s="17" t="str">
        <f>OBV!F1587</f>
        <v>BEARISH</v>
      </c>
      <c r="K1587" s="17" t="str">
        <f>OBV!G1587</f>
        <v>NEUTRAL</v>
      </c>
      <c r="L1587" s="17" t="str">
        <f>OBV!H1587</f>
        <v>CONFIRMED BEARISH</v>
      </c>
      <c r="M1587" s="19">
        <f t="shared" si="240"/>
        <v>25</v>
      </c>
      <c r="N1587" s="19">
        <f t="shared" si="241"/>
        <v>45</v>
      </c>
      <c r="O1587" s="19">
        <f t="shared" si="242"/>
        <v>0</v>
      </c>
      <c r="P1587" s="19">
        <f t="shared" si="243"/>
        <v>16.5</v>
      </c>
      <c r="Q1587" s="20">
        <f t="shared" si="244"/>
        <v>26.975000000000001</v>
      </c>
      <c r="R1587" s="20">
        <f t="shared" si="245"/>
        <v>18.125</v>
      </c>
      <c r="S1587" s="20">
        <f t="shared" si="246"/>
        <v>17.925000000000001</v>
      </c>
      <c r="T1587" s="20">
        <f t="shared" si="247"/>
        <v>21.625</v>
      </c>
      <c r="U1587" s="19">
        <f t="shared" si="248"/>
        <v>21.008333333333336</v>
      </c>
      <c r="V1587" s="19">
        <f t="shared" si="249"/>
        <v>21.162500000000001</v>
      </c>
    </row>
    <row r="1588" spans="1:22" ht="13.5" x14ac:dyDescent="0.25">
      <c r="A1588" s="3">
        <f>RSI!A1588</f>
        <v>44322</v>
      </c>
      <c r="B1588" s="2">
        <f>RSI!B1588</f>
        <v>3</v>
      </c>
      <c r="C1588" s="2">
        <f>RSI!I1588</f>
        <v>45.74192202976176</v>
      </c>
      <c r="D1588" s="2">
        <f>MACD!E1588</f>
        <v>1.6796895351260943E-2</v>
      </c>
      <c r="E1588" s="2">
        <f>MACD!F1588</f>
        <v>3.7424097854648598E-2</v>
      </c>
      <c r="F1588" s="2">
        <f>'Moving Avg'!D1588</f>
        <v>2.9940000000000002</v>
      </c>
      <c r="G1588" s="2">
        <f>'Moving Avg'!F1588</f>
        <v>3.0404999999999998</v>
      </c>
      <c r="H1588" s="2">
        <f>'Moving Avg'!G1588</f>
        <v>3.0368000000000008</v>
      </c>
      <c r="I1588" s="2">
        <f>'Moving Avg'!H1588</f>
        <v>3.3007500000000003</v>
      </c>
      <c r="J1588" s="17" t="str">
        <f>OBV!F1588</f>
        <v>BULLISH</v>
      </c>
      <c r="K1588" s="17" t="str">
        <f>OBV!G1588</f>
        <v>NEUTRAL</v>
      </c>
      <c r="L1588" s="17" t="str">
        <f>OBV!H1588</f>
        <v>CONFIRMED BULLISH</v>
      </c>
      <c r="M1588" s="19">
        <f t="shared" si="240"/>
        <v>25</v>
      </c>
      <c r="N1588" s="19">
        <f t="shared" si="241"/>
        <v>100</v>
      </c>
      <c r="O1588" s="19">
        <f t="shared" si="242"/>
        <v>0</v>
      </c>
      <c r="P1588" s="19">
        <f t="shared" si="243"/>
        <v>83.5</v>
      </c>
      <c r="Q1588" s="20">
        <f t="shared" si="244"/>
        <v>56.274999999999999</v>
      </c>
      <c r="R1588" s="20">
        <f t="shared" si="245"/>
        <v>45.875</v>
      </c>
      <c r="S1588" s="20">
        <f t="shared" si="246"/>
        <v>56.325000000000003</v>
      </c>
      <c r="T1588" s="20">
        <f t="shared" si="247"/>
        <v>52.125</v>
      </c>
      <c r="U1588" s="19">
        <f t="shared" si="248"/>
        <v>52.82500000000001</v>
      </c>
      <c r="V1588" s="19">
        <f t="shared" si="249"/>
        <v>52.650000000000006</v>
      </c>
    </row>
    <row r="1589" spans="1:22" ht="13.5" x14ac:dyDescent="0.25">
      <c r="A1589" s="3">
        <f>RSI!A1589</f>
        <v>44323</v>
      </c>
      <c r="B1589" s="2">
        <f>RSI!B1589</f>
        <v>3</v>
      </c>
      <c r="C1589" s="2">
        <f>RSI!I1589</f>
        <v>45.74192202976176</v>
      </c>
      <c r="D1589" s="2">
        <f>MACD!E1589</f>
        <v>1.5601050901805191E-2</v>
      </c>
      <c r="E1589" s="2">
        <f>MACD!F1589</f>
        <v>3.3059488464079918E-2</v>
      </c>
      <c r="F1589" s="2">
        <f>'Moving Avg'!D1589</f>
        <v>2.9940000000000002</v>
      </c>
      <c r="G1589" s="2">
        <f>'Moving Avg'!F1589</f>
        <v>3.0339999999999998</v>
      </c>
      <c r="H1589" s="2">
        <f>'Moving Avg'!G1589</f>
        <v>3.0388000000000011</v>
      </c>
      <c r="I1589" s="2">
        <f>'Moving Avg'!H1589</f>
        <v>3.2985499999999996</v>
      </c>
      <c r="J1589" s="17" t="str">
        <f>OBV!F1589</f>
        <v>BULLISH</v>
      </c>
      <c r="K1589" s="17" t="str">
        <f>OBV!G1589</f>
        <v>NEUTRAL</v>
      </c>
      <c r="L1589" s="17" t="str">
        <f>OBV!H1589</f>
        <v>NEUTRAL</v>
      </c>
      <c r="M1589" s="19">
        <f t="shared" si="240"/>
        <v>25</v>
      </c>
      <c r="N1589" s="19">
        <f t="shared" si="241"/>
        <v>45</v>
      </c>
      <c r="O1589" s="19">
        <f t="shared" si="242"/>
        <v>0</v>
      </c>
      <c r="P1589" s="19">
        <f t="shared" si="243"/>
        <v>49.5</v>
      </c>
      <c r="Q1589" s="20">
        <f t="shared" si="244"/>
        <v>31.925000000000001</v>
      </c>
      <c r="R1589" s="20">
        <f t="shared" si="245"/>
        <v>26.375</v>
      </c>
      <c r="S1589" s="20">
        <f t="shared" si="246"/>
        <v>32.775000000000006</v>
      </c>
      <c r="T1589" s="20">
        <f t="shared" si="247"/>
        <v>29.875</v>
      </c>
      <c r="U1589" s="19">
        <f t="shared" si="248"/>
        <v>30.358333333333334</v>
      </c>
      <c r="V1589" s="19">
        <f t="shared" si="249"/>
        <v>30.237500000000001</v>
      </c>
    </row>
    <row r="1590" spans="1:22" ht="13.5" x14ac:dyDescent="0.25">
      <c r="A1590" s="3">
        <f>RSI!A1590</f>
        <v>44326</v>
      </c>
      <c r="B1590" s="2">
        <f>RSI!B1590</f>
        <v>2.97</v>
      </c>
      <c r="C1590" s="2">
        <f>RSI!I1590</f>
        <v>42.90812584590104</v>
      </c>
      <c r="D1590" s="2">
        <f>MACD!E1590</f>
        <v>2.1665833160473991E-2</v>
      </c>
      <c r="E1590" s="2">
        <f>MACD!F1590</f>
        <v>3.0780757403358734E-2</v>
      </c>
      <c r="F1590" s="2">
        <f>'Moving Avg'!D1590</f>
        <v>2.9880000000000004</v>
      </c>
      <c r="G1590" s="2">
        <f>'Moving Avg'!F1590</f>
        <v>3.0234999999999994</v>
      </c>
      <c r="H1590" s="2">
        <f>'Moving Avg'!G1590</f>
        <v>3.0402000000000009</v>
      </c>
      <c r="I1590" s="2">
        <f>'Moving Avg'!H1590</f>
        <v>3.2957000000000001</v>
      </c>
      <c r="J1590" s="17" t="str">
        <f>OBV!F1590</f>
        <v>BULLISH</v>
      </c>
      <c r="K1590" s="17" t="str">
        <f>OBV!G1590</f>
        <v>NEUTRAL</v>
      </c>
      <c r="L1590" s="17" t="str">
        <f>OBV!H1590</f>
        <v>BULLISH DIVERGENCE</v>
      </c>
      <c r="M1590" s="19">
        <f t="shared" si="240"/>
        <v>25</v>
      </c>
      <c r="N1590" s="19">
        <f t="shared" si="241"/>
        <v>45</v>
      </c>
      <c r="O1590" s="19">
        <f t="shared" si="242"/>
        <v>0</v>
      </c>
      <c r="P1590" s="19">
        <f t="shared" si="243"/>
        <v>66.5</v>
      </c>
      <c r="Q1590" s="20">
        <f t="shared" si="244"/>
        <v>34.475000000000001</v>
      </c>
      <c r="R1590" s="20">
        <f t="shared" si="245"/>
        <v>30.625</v>
      </c>
      <c r="S1590" s="20">
        <f t="shared" si="246"/>
        <v>40.424999999999997</v>
      </c>
      <c r="T1590" s="20">
        <f t="shared" si="247"/>
        <v>34.125</v>
      </c>
      <c r="U1590" s="19">
        <f t="shared" si="248"/>
        <v>35.174999999999997</v>
      </c>
      <c r="V1590" s="19">
        <f t="shared" si="249"/>
        <v>34.912499999999994</v>
      </c>
    </row>
    <row r="1591" spans="1:22" ht="13.5" x14ac:dyDescent="0.25">
      <c r="A1591" s="3">
        <f>RSI!A1591</f>
        <v>44327</v>
      </c>
      <c r="B1591" s="2">
        <f>RSI!B1591</f>
        <v>3</v>
      </c>
      <c r="C1591" s="2">
        <f>RSI!I1591</f>
        <v>46.478911818753282</v>
      </c>
      <c r="D1591" s="2">
        <f>MACD!E1591</f>
        <v>2.4973957914012246E-2</v>
      </c>
      <c r="E1591" s="2">
        <f>MACD!F1591</f>
        <v>2.9619397505489441E-2</v>
      </c>
      <c r="F1591" s="2">
        <f>'Moving Avg'!D1591</f>
        <v>2.9880000000000004</v>
      </c>
      <c r="G1591" s="2">
        <f>'Moving Avg'!F1591</f>
        <v>3.0164999999999997</v>
      </c>
      <c r="H1591" s="2">
        <f>'Moving Avg'!G1591</f>
        <v>3.043200000000001</v>
      </c>
      <c r="I1591" s="2">
        <f>'Moving Avg'!H1591</f>
        <v>3.2926500000000001</v>
      </c>
      <c r="J1591" s="17" t="str">
        <f>OBV!F1591</f>
        <v>BULLISH</v>
      </c>
      <c r="K1591" s="17" t="str">
        <f>OBV!G1591</f>
        <v>NEUTRAL</v>
      </c>
      <c r="L1591" s="17" t="str">
        <f>OBV!H1591</f>
        <v>NEUTRAL</v>
      </c>
      <c r="M1591" s="19">
        <f t="shared" si="240"/>
        <v>25</v>
      </c>
      <c r="N1591" s="19">
        <f t="shared" si="241"/>
        <v>45</v>
      </c>
      <c r="O1591" s="19">
        <f t="shared" si="242"/>
        <v>0</v>
      </c>
      <c r="P1591" s="19">
        <f t="shared" si="243"/>
        <v>49.5</v>
      </c>
      <c r="Q1591" s="20">
        <f t="shared" si="244"/>
        <v>31.925000000000001</v>
      </c>
      <c r="R1591" s="20">
        <f t="shared" si="245"/>
        <v>26.375</v>
      </c>
      <c r="S1591" s="20">
        <f t="shared" si="246"/>
        <v>32.775000000000006</v>
      </c>
      <c r="T1591" s="20">
        <f t="shared" si="247"/>
        <v>29.875</v>
      </c>
      <c r="U1591" s="19">
        <f t="shared" si="248"/>
        <v>30.358333333333334</v>
      </c>
      <c r="V1591" s="19">
        <f t="shared" si="249"/>
        <v>30.237500000000001</v>
      </c>
    </row>
    <row r="1592" spans="1:22" ht="13.5" x14ac:dyDescent="0.25">
      <c r="A1592" s="3">
        <f>RSI!A1592</f>
        <v>44333</v>
      </c>
      <c r="B1592" s="2">
        <f>RSI!B1592</f>
        <v>3</v>
      </c>
      <c r="C1592" s="2">
        <f>RSI!I1592</f>
        <v>46.478911818753275</v>
      </c>
      <c r="D1592" s="2">
        <f>MACD!E1592</f>
        <v>2.6426489183434043E-2</v>
      </c>
      <c r="E1592" s="2">
        <f>MACD!F1592</f>
        <v>2.8980815841078363E-2</v>
      </c>
      <c r="F1592" s="2">
        <f>'Moving Avg'!D1592</f>
        <v>2.9940000000000002</v>
      </c>
      <c r="G1592" s="2">
        <f>'Moving Avg'!F1592</f>
        <v>3.0104999999999995</v>
      </c>
      <c r="H1592" s="2">
        <f>'Moving Avg'!G1592</f>
        <v>3.0472000000000001</v>
      </c>
      <c r="I1592" s="2">
        <f>'Moving Avg'!H1592</f>
        <v>3.28945</v>
      </c>
      <c r="J1592" s="17" t="str">
        <f>OBV!F1592</f>
        <v>BULLISH</v>
      </c>
      <c r="K1592" s="17" t="str">
        <f>OBV!G1592</f>
        <v>NEUTRAL</v>
      </c>
      <c r="L1592" s="17" t="str">
        <f>OBV!H1592</f>
        <v>CONFIRMED BULLISH</v>
      </c>
      <c r="M1592" s="19">
        <f t="shared" si="240"/>
        <v>25</v>
      </c>
      <c r="N1592" s="19">
        <f t="shared" si="241"/>
        <v>45</v>
      </c>
      <c r="O1592" s="19">
        <f t="shared" si="242"/>
        <v>0</v>
      </c>
      <c r="P1592" s="19">
        <f t="shared" si="243"/>
        <v>83.5</v>
      </c>
      <c r="Q1592" s="20">
        <f t="shared" si="244"/>
        <v>37.024999999999999</v>
      </c>
      <c r="R1592" s="20">
        <f t="shared" si="245"/>
        <v>34.875</v>
      </c>
      <c r="S1592" s="20">
        <f t="shared" si="246"/>
        <v>48.075000000000003</v>
      </c>
      <c r="T1592" s="20">
        <f t="shared" si="247"/>
        <v>38.375</v>
      </c>
      <c r="U1592" s="19">
        <f t="shared" si="248"/>
        <v>39.991666666666667</v>
      </c>
      <c r="V1592" s="19">
        <f t="shared" si="249"/>
        <v>39.587500000000006</v>
      </c>
    </row>
    <row r="1593" spans="1:22" ht="13.5" x14ac:dyDescent="0.25">
      <c r="A1593" s="3">
        <f>RSI!A1593</f>
        <v>44334</v>
      </c>
      <c r="B1593" s="2">
        <f>RSI!B1593</f>
        <v>2.97</v>
      </c>
      <c r="C1593" s="2">
        <f>RSI!I1593</f>
        <v>43.335490437156082</v>
      </c>
      <c r="D1593" s="2">
        <f>MACD!E1593</f>
        <v>1.7747686170206833E-2</v>
      </c>
      <c r="E1593" s="2">
        <f>MACD!F1593</f>
        <v>2.6734189906904061E-2</v>
      </c>
      <c r="F1593" s="2">
        <f>'Moving Avg'!D1593</f>
        <v>2.9880000000000004</v>
      </c>
      <c r="G1593" s="2">
        <f>'Moving Avg'!F1593</f>
        <v>3.0059999999999993</v>
      </c>
      <c r="H1593" s="2">
        <f>'Moving Avg'!G1593</f>
        <v>3.0494000000000003</v>
      </c>
      <c r="I1593" s="2">
        <f>'Moving Avg'!H1593</f>
        <v>3.2860999999999994</v>
      </c>
      <c r="J1593" s="17" t="str">
        <f>OBV!F1593</f>
        <v>BEARISH</v>
      </c>
      <c r="K1593" s="17" t="str">
        <f>OBV!G1593</f>
        <v>NEUTRAL</v>
      </c>
      <c r="L1593" s="17" t="str">
        <f>OBV!H1593</f>
        <v>CONFIRMED BEARISH</v>
      </c>
      <c r="M1593" s="19">
        <f t="shared" si="240"/>
        <v>25</v>
      </c>
      <c r="N1593" s="19">
        <f t="shared" si="241"/>
        <v>45</v>
      </c>
      <c r="O1593" s="19">
        <f t="shared" si="242"/>
        <v>0</v>
      </c>
      <c r="P1593" s="19">
        <f t="shared" si="243"/>
        <v>16.5</v>
      </c>
      <c r="Q1593" s="20">
        <f t="shared" si="244"/>
        <v>26.975000000000001</v>
      </c>
      <c r="R1593" s="20">
        <f t="shared" si="245"/>
        <v>18.125</v>
      </c>
      <c r="S1593" s="20">
        <f t="shared" si="246"/>
        <v>17.925000000000001</v>
      </c>
      <c r="T1593" s="20">
        <f t="shared" si="247"/>
        <v>21.625</v>
      </c>
      <c r="U1593" s="19">
        <f t="shared" si="248"/>
        <v>21.008333333333336</v>
      </c>
      <c r="V1593" s="19">
        <f t="shared" si="249"/>
        <v>21.162500000000001</v>
      </c>
    </row>
    <row r="1594" spans="1:22" ht="13.5" x14ac:dyDescent="0.25">
      <c r="A1594" s="3">
        <f>RSI!A1594</f>
        <v>44335</v>
      </c>
      <c r="B1594" s="2">
        <f>RSI!B1594</f>
        <v>3</v>
      </c>
      <c r="C1594" s="2">
        <f>RSI!I1594</f>
        <v>47.182383663000095</v>
      </c>
      <c r="D1594" s="2">
        <f>MACD!E1594</f>
        <v>1.3138963739100173E-2</v>
      </c>
      <c r="E1594" s="2">
        <f>MACD!F1594</f>
        <v>2.4015144673343286E-2</v>
      </c>
      <c r="F1594" s="2">
        <f>'Moving Avg'!D1594</f>
        <v>2.9880000000000004</v>
      </c>
      <c r="G1594" s="2">
        <f>'Moving Avg'!F1594</f>
        <v>3.0029999999999997</v>
      </c>
      <c r="H1594" s="2">
        <f>'Moving Avg'!G1594</f>
        <v>3.0528000000000004</v>
      </c>
      <c r="I1594" s="2">
        <f>'Moving Avg'!H1594</f>
        <v>3.2830999999999992</v>
      </c>
      <c r="J1594" s="17" t="str">
        <f>OBV!F1594</f>
        <v>BEARISH</v>
      </c>
      <c r="K1594" s="17" t="str">
        <f>OBV!G1594</f>
        <v>NEUTRAL</v>
      </c>
      <c r="L1594" s="17" t="str">
        <f>OBV!H1594</f>
        <v>NEUTRAL</v>
      </c>
      <c r="M1594" s="19">
        <f t="shared" si="240"/>
        <v>25</v>
      </c>
      <c r="N1594" s="19">
        <f t="shared" si="241"/>
        <v>45</v>
      </c>
      <c r="O1594" s="19">
        <f t="shared" si="242"/>
        <v>0</v>
      </c>
      <c r="P1594" s="19">
        <f t="shared" si="243"/>
        <v>16.5</v>
      </c>
      <c r="Q1594" s="20">
        <f t="shared" si="244"/>
        <v>26.975000000000001</v>
      </c>
      <c r="R1594" s="20">
        <f t="shared" si="245"/>
        <v>18.125</v>
      </c>
      <c r="S1594" s="20">
        <f t="shared" si="246"/>
        <v>17.925000000000001</v>
      </c>
      <c r="T1594" s="20">
        <f t="shared" si="247"/>
        <v>21.625</v>
      </c>
      <c r="U1594" s="19">
        <f t="shared" si="248"/>
        <v>21.008333333333336</v>
      </c>
      <c r="V1594" s="19">
        <f t="shared" si="249"/>
        <v>21.162500000000001</v>
      </c>
    </row>
    <row r="1595" spans="1:22" ht="13.5" x14ac:dyDescent="0.25">
      <c r="A1595" s="3">
        <f>RSI!A1595</f>
        <v>44336</v>
      </c>
      <c r="B1595" s="2">
        <f>RSI!B1595</f>
        <v>3</v>
      </c>
      <c r="C1595" s="2">
        <f>RSI!I1595</f>
        <v>47.182383663000095</v>
      </c>
      <c r="D1595" s="2">
        <f>MACD!E1595</f>
        <v>9.3784095410640589E-3</v>
      </c>
      <c r="E1595" s="2">
        <f>MACD!F1595</f>
        <v>2.1087797646887441E-2</v>
      </c>
      <c r="F1595" s="2">
        <f>'Moving Avg'!D1595</f>
        <v>2.9940000000000002</v>
      </c>
      <c r="G1595" s="2">
        <f>'Moving Avg'!F1595</f>
        <v>3.0065</v>
      </c>
      <c r="H1595" s="2">
        <f>'Moving Avg'!G1595</f>
        <v>3.0562000000000005</v>
      </c>
      <c r="I1595" s="2">
        <f>'Moving Avg'!H1595</f>
        <v>3.2805999999999993</v>
      </c>
      <c r="J1595" s="17" t="str">
        <f>OBV!F1595</f>
        <v>BEARISH</v>
      </c>
      <c r="K1595" s="17" t="str">
        <f>OBV!G1595</f>
        <v>NEUTRAL</v>
      </c>
      <c r="L1595" s="17" t="str">
        <f>OBV!H1595</f>
        <v>BEARISH DIVERGENCE</v>
      </c>
      <c r="M1595" s="19">
        <f t="shared" si="240"/>
        <v>25</v>
      </c>
      <c r="N1595" s="19">
        <f t="shared" si="241"/>
        <v>45</v>
      </c>
      <c r="O1595" s="19">
        <f t="shared" si="242"/>
        <v>0</v>
      </c>
      <c r="P1595" s="19">
        <f t="shared" si="243"/>
        <v>16.5</v>
      </c>
      <c r="Q1595" s="20">
        <f t="shared" si="244"/>
        <v>26.975000000000001</v>
      </c>
      <c r="R1595" s="20">
        <f t="shared" si="245"/>
        <v>18.125</v>
      </c>
      <c r="S1595" s="20">
        <f t="shared" si="246"/>
        <v>17.925000000000001</v>
      </c>
      <c r="T1595" s="20">
        <f t="shared" si="247"/>
        <v>21.625</v>
      </c>
      <c r="U1595" s="19">
        <f t="shared" si="248"/>
        <v>21.008333333333336</v>
      </c>
      <c r="V1595" s="19">
        <f t="shared" si="249"/>
        <v>21.162500000000001</v>
      </c>
    </row>
    <row r="1596" spans="1:22" ht="13.5" x14ac:dyDescent="0.25">
      <c r="A1596" s="3">
        <f>RSI!A1596</f>
        <v>44337</v>
      </c>
      <c r="B1596" s="2">
        <f>RSI!B1596</f>
        <v>3.05</v>
      </c>
      <c r="C1596" s="2">
        <f>RSI!I1596</f>
        <v>53.309369206706933</v>
      </c>
      <c r="D1596" s="2">
        <f>MACD!E1596</f>
        <v>2.621526228744564E-3</v>
      </c>
      <c r="E1596" s="2">
        <f>MACD!F1596</f>
        <v>1.7394543363258866E-2</v>
      </c>
      <c r="F1596" s="2">
        <f>'Moving Avg'!D1596</f>
        <v>3.004</v>
      </c>
      <c r="G1596" s="2">
        <f>'Moving Avg'!F1596</f>
        <v>3.0069999999999997</v>
      </c>
      <c r="H1596" s="2">
        <f>'Moving Avg'!G1596</f>
        <v>3.059800000000001</v>
      </c>
      <c r="I1596" s="2">
        <f>'Moving Avg'!H1596</f>
        <v>3.2779499999999997</v>
      </c>
      <c r="J1596" s="17" t="str">
        <f>OBV!F1596</f>
        <v>BULLISH</v>
      </c>
      <c r="K1596" s="17" t="str">
        <f>OBV!G1596</f>
        <v>NEUTRAL</v>
      </c>
      <c r="L1596" s="17" t="str">
        <f>OBV!H1596</f>
        <v>CONFIRMED BULLISH</v>
      </c>
      <c r="M1596" s="19">
        <f t="shared" si="240"/>
        <v>25</v>
      </c>
      <c r="N1596" s="19">
        <f t="shared" si="241"/>
        <v>45</v>
      </c>
      <c r="O1596" s="19">
        <f t="shared" si="242"/>
        <v>0</v>
      </c>
      <c r="P1596" s="19">
        <f t="shared" si="243"/>
        <v>83.5</v>
      </c>
      <c r="Q1596" s="20">
        <f t="shared" si="244"/>
        <v>37.024999999999999</v>
      </c>
      <c r="R1596" s="20">
        <f t="shared" si="245"/>
        <v>34.875</v>
      </c>
      <c r="S1596" s="20">
        <f t="shared" si="246"/>
        <v>48.075000000000003</v>
      </c>
      <c r="T1596" s="20">
        <f t="shared" si="247"/>
        <v>38.375</v>
      </c>
      <c r="U1596" s="19">
        <f t="shared" si="248"/>
        <v>39.991666666666667</v>
      </c>
      <c r="V1596" s="19">
        <f t="shared" si="249"/>
        <v>39.587500000000006</v>
      </c>
    </row>
    <row r="1597" spans="1:22" ht="13.5" x14ac:dyDescent="0.25">
      <c r="A1597" s="3">
        <f>RSI!A1597</f>
        <v>44340</v>
      </c>
      <c r="B1597" s="2">
        <f>RSI!B1597</f>
        <v>3.06</v>
      </c>
      <c r="C1597" s="2">
        <f>RSI!I1597</f>
        <v>54.447507108118273</v>
      </c>
      <c r="D1597" s="2">
        <f>MACD!E1597</f>
        <v>-8.6281290869330007E-3</v>
      </c>
      <c r="E1597" s="2">
        <f>MACD!F1597</f>
        <v>1.2190008873220493E-2</v>
      </c>
      <c r="F1597" s="2">
        <f>'Moving Avg'!D1597</f>
        <v>3.016</v>
      </c>
      <c r="G1597" s="2">
        <f>'Moving Avg'!F1597</f>
        <v>3.008</v>
      </c>
      <c r="H1597" s="2">
        <f>'Moving Avg'!G1597</f>
        <v>3.0640000000000009</v>
      </c>
      <c r="I1597" s="2">
        <f>'Moving Avg'!H1597</f>
        <v>3.2753499999999991</v>
      </c>
      <c r="J1597" s="17" t="str">
        <f>OBV!F1597</f>
        <v>BULLISH</v>
      </c>
      <c r="K1597" s="17" t="str">
        <f>OBV!G1597</f>
        <v>NEUTRAL</v>
      </c>
      <c r="L1597" s="17" t="str">
        <f>OBV!H1597</f>
        <v>CONFIRMED BULLISH</v>
      </c>
      <c r="M1597" s="19">
        <f t="shared" si="240"/>
        <v>25</v>
      </c>
      <c r="N1597" s="19">
        <f t="shared" si="241"/>
        <v>100</v>
      </c>
      <c r="O1597" s="19">
        <f t="shared" si="242"/>
        <v>0</v>
      </c>
      <c r="P1597" s="19">
        <f t="shared" si="243"/>
        <v>83.5</v>
      </c>
      <c r="Q1597" s="20">
        <f t="shared" si="244"/>
        <v>56.274999999999999</v>
      </c>
      <c r="R1597" s="20">
        <f t="shared" si="245"/>
        <v>45.875</v>
      </c>
      <c r="S1597" s="20">
        <f t="shared" si="246"/>
        <v>56.325000000000003</v>
      </c>
      <c r="T1597" s="20">
        <f t="shared" si="247"/>
        <v>52.125</v>
      </c>
      <c r="U1597" s="19">
        <f t="shared" si="248"/>
        <v>52.82500000000001</v>
      </c>
      <c r="V1597" s="19">
        <f t="shared" si="249"/>
        <v>52.650000000000006</v>
      </c>
    </row>
    <row r="1598" spans="1:22" ht="13.5" x14ac:dyDescent="0.25">
      <c r="A1598" s="3">
        <f>RSI!A1598</f>
        <v>44341</v>
      </c>
      <c r="B1598" s="2">
        <f>RSI!B1598</f>
        <v>3.03</v>
      </c>
      <c r="C1598" s="2">
        <f>RSI!I1598</f>
        <v>50.472601898499903</v>
      </c>
      <c r="D1598" s="2">
        <f>MACD!E1598</f>
        <v>-1.1531669529849076E-2</v>
      </c>
      <c r="E1598" s="2">
        <f>MACD!F1598</f>
        <v>7.4456731926065799E-3</v>
      </c>
      <c r="F1598" s="2">
        <f>'Moving Avg'!D1598</f>
        <v>3.028</v>
      </c>
      <c r="G1598" s="2">
        <f>'Moving Avg'!F1598</f>
        <v>3.0110000000000001</v>
      </c>
      <c r="H1598" s="2">
        <f>'Moving Avg'!G1598</f>
        <v>3.0682000000000009</v>
      </c>
      <c r="I1598" s="2">
        <f>'Moving Avg'!H1598</f>
        <v>3.2725999999999988</v>
      </c>
      <c r="J1598" s="17" t="str">
        <f>OBV!F1598</f>
        <v>BULLISH</v>
      </c>
      <c r="K1598" s="17" t="str">
        <f>OBV!G1598</f>
        <v>NEUTRAL</v>
      </c>
      <c r="L1598" s="17" t="str">
        <f>OBV!H1598</f>
        <v>CONFIRMED BULLISH</v>
      </c>
      <c r="M1598" s="19">
        <f t="shared" si="240"/>
        <v>25</v>
      </c>
      <c r="N1598" s="19">
        <f t="shared" si="241"/>
        <v>45</v>
      </c>
      <c r="O1598" s="19">
        <f t="shared" si="242"/>
        <v>0</v>
      </c>
      <c r="P1598" s="19">
        <f t="shared" si="243"/>
        <v>83.5</v>
      </c>
      <c r="Q1598" s="20">
        <f t="shared" si="244"/>
        <v>37.024999999999999</v>
      </c>
      <c r="R1598" s="20">
        <f t="shared" si="245"/>
        <v>34.875</v>
      </c>
      <c r="S1598" s="20">
        <f t="shared" si="246"/>
        <v>48.075000000000003</v>
      </c>
      <c r="T1598" s="20">
        <f t="shared" si="247"/>
        <v>38.375</v>
      </c>
      <c r="U1598" s="19">
        <f t="shared" si="248"/>
        <v>39.991666666666667</v>
      </c>
      <c r="V1598" s="19">
        <f t="shared" si="249"/>
        <v>39.587500000000006</v>
      </c>
    </row>
    <row r="1599" spans="1:22" ht="13.5" x14ac:dyDescent="0.25">
      <c r="A1599" s="3">
        <f>RSI!A1599</f>
        <v>44342</v>
      </c>
      <c r="B1599" s="2">
        <f>RSI!B1599</f>
        <v>3.03</v>
      </c>
      <c r="C1599" s="2">
        <f>RSI!I1599</f>
        <v>50.472601898499903</v>
      </c>
      <c r="D1599" s="2">
        <f>MACD!E1599</f>
        <v>-1.4016988457719481E-2</v>
      </c>
      <c r="E1599" s="2">
        <f>MACD!F1599</f>
        <v>3.1531408625413682E-3</v>
      </c>
      <c r="F1599" s="2">
        <f>'Moving Avg'!D1599</f>
        <v>3.0339999999999998</v>
      </c>
      <c r="G1599" s="2">
        <f>'Moving Avg'!F1599</f>
        <v>3.0110000000000001</v>
      </c>
      <c r="H1599" s="2">
        <f>'Moving Avg'!G1599</f>
        <v>3.0706000000000011</v>
      </c>
      <c r="I1599" s="2">
        <f>'Moving Avg'!H1599</f>
        <v>3.2703499999999988</v>
      </c>
      <c r="J1599" s="17" t="str">
        <f>OBV!F1599</f>
        <v>BULLISH</v>
      </c>
      <c r="K1599" s="17" t="str">
        <f>OBV!G1599</f>
        <v>NEUTRAL</v>
      </c>
      <c r="L1599" s="17" t="str">
        <f>OBV!H1599</f>
        <v>CONFIRMED BULLISH</v>
      </c>
      <c r="M1599" s="19">
        <f t="shared" si="240"/>
        <v>25</v>
      </c>
      <c r="N1599" s="19">
        <f t="shared" si="241"/>
        <v>45</v>
      </c>
      <c r="O1599" s="19">
        <f t="shared" si="242"/>
        <v>0</v>
      </c>
      <c r="P1599" s="19">
        <f t="shared" si="243"/>
        <v>83.5</v>
      </c>
      <c r="Q1599" s="20">
        <f t="shared" si="244"/>
        <v>37.024999999999999</v>
      </c>
      <c r="R1599" s="20">
        <f t="shared" si="245"/>
        <v>34.875</v>
      </c>
      <c r="S1599" s="20">
        <f t="shared" si="246"/>
        <v>48.075000000000003</v>
      </c>
      <c r="T1599" s="20">
        <f t="shared" si="247"/>
        <v>38.375</v>
      </c>
      <c r="U1599" s="19">
        <f t="shared" si="248"/>
        <v>39.991666666666667</v>
      </c>
      <c r="V1599" s="19">
        <f t="shared" si="249"/>
        <v>39.587500000000006</v>
      </c>
    </row>
    <row r="1600" spans="1:22" ht="13.5" x14ac:dyDescent="0.25">
      <c r="A1600" s="3">
        <f>RSI!A1600</f>
        <v>44343</v>
      </c>
      <c r="B1600" s="2">
        <f>RSI!B1600</f>
        <v>3.04</v>
      </c>
      <c r="C1600" s="2">
        <f>RSI!I1600</f>
        <v>51.832026921154629</v>
      </c>
      <c r="D1600" s="2">
        <f>MACD!E1600</f>
        <v>-2.1502443589723974E-2</v>
      </c>
      <c r="E1600" s="2">
        <f>MACD!F1600</f>
        <v>-1.7779760279117E-3</v>
      </c>
      <c r="F1600" s="2">
        <f>'Moving Avg'!D1600</f>
        <v>3.0419999999999994</v>
      </c>
      <c r="G1600" s="2">
        <f>'Moving Avg'!F1600</f>
        <v>3.01</v>
      </c>
      <c r="H1600" s="2">
        <f>'Moving Avg'!G1600</f>
        <v>3.071600000000001</v>
      </c>
      <c r="I1600" s="2">
        <f>'Moving Avg'!H1600</f>
        <v>3.2681499999999981</v>
      </c>
      <c r="J1600" s="17" t="str">
        <f>OBV!F1600</f>
        <v>BULLISH</v>
      </c>
      <c r="K1600" s="17" t="str">
        <f>OBV!G1600</f>
        <v>NEUTRAL</v>
      </c>
      <c r="L1600" s="17" t="str">
        <f>OBV!H1600</f>
        <v>CONFIRMED BULLISH</v>
      </c>
      <c r="M1600" s="19">
        <f t="shared" si="240"/>
        <v>25</v>
      </c>
      <c r="N1600" s="19">
        <f t="shared" si="241"/>
        <v>45</v>
      </c>
      <c r="O1600" s="19">
        <f t="shared" si="242"/>
        <v>0</v>
      </c>
      <c r="P1600" s="19">
        <f t="shared" si="243"/>
        <v>83.5</v>
      </c>
      <c r="Q1600" s="20">
        <f t="shared" si="244"/>
        <v>37.024999999999999</v>
      </c>
      <c r="R1600" s="20">
        <f t="shared" si="245"/>
        <v>34.875</v>
      </c>
      <c r="S1600" s="20">
        <f t="shared" si="246"/>
        <v>48.075000000000003</v>
      </c>
      <c r="T1600" s="20">
        <f t="shared" si="247"/>
        <v>38.375</v>
      </c>
      <c r="U1600" s="19">
        <f t="shared" si="248"/>
        <v>39.991666666666667</v>
      </c>
      <c r="V1600" s="19">
        <f t="shared" si="249"/>
        <v>39.587500000000006</v>
      </c>
    </row>
    <row r="1601" spans="1:22" ht="13.5" x14ac:dyDescent="0.25">
      <c r="A1601" s="3">
        <f>RSI!A1601</f>
        <v>44344</v>
      </c>
      <c r="B1601" s="2">
        <f>RSI!B1601</f>
        <v>3.04</v>
      </c>
      <c r="C1601" s="2">
        <f>RSI!I1601</f>
        <v>51.832026921154629</v>
      </c>
      <c r="D1601" s="2">
        <f>MACD!E1601</f>
        <v>-2.3304410504089823E-2</v>
      </c>
      <c r="E1601" s="2">
        <f>MACD!F1601</f>
        <v>-6.0832629231473249E-3</v>
      </c>
      <c r="F1601" s="2">
        <f>'Moving Avg'!D1601</f>
        <v>3.04</v>
      </c>
      <c r="G1601" s="2">
        <f>'Moving Avg'!F1601</f>
        <v>3.0089999999999995</v>
      </c>
      <c r="H1601" s="2">
        <f>'Moving Avg'!G1601</f>
        <v>3.0708000000000011</v>
      </c>
      <c r="I1601" s="2">
        <f>'Moving Avg'!H1601</f>
        <v>3.2658499999999981</v>
      </c>
      <c r="J1601" s="17" t="str">
        <f>OBV!F1601</f>
        <v>BULLISH</v>
      </c>
      <c r="K1601" s="17" t="str">
        <f>OBV!G1601</f>
        <v>NEUTRAL</v>
      </c>
      <c r="L1601" s="17" t="str">
        <f>OBV!H1601</f>
        <v>BULLISH DIVERGENCE</v>
      </c>
      <c r="M1601" s="19">
        <f t="shared" si="240"/>
        <v>25</v>
      </c>
      <c r="N1601" s="19">
        <f t="shared" si="241"/>
        <v>45</v>
      </c>
      <c r="O1601" s="19">
        <f t="shared" si="242"/>
        <v>0</v>
      </c>
      <c r="P1601" s="19">
        <f t="shared" si="243"/>
        <v>66.5</v>
      </c>
      <c r="Q1601" s="20">
        <f t="shared" si="244"/>
        <v>34.475000000000001</v>
      </c>
      <c r="R1601" s="20">
        <f t="shared" si="245"/>
        <v>30.625</v>
      </c>
      <c r="S1601" s="20">
        <f t="shared" si="246"/>
        <v>40.424999999999997</v>
      </c>
      <c r="T1601" s="20">
        <f t="shared" si="247"/>
        <v>34.125</v>
      </c>
      <c r="U1601" s="19">
        <f t="shared" si="248"/>
        <v>35.174999999999997</v>
      </c>
      <c r="V1601" s="19">
        <f t="shared" si="249"/>
        <v>34.912499999999994</v>
      </c>
    </row>
    <row r="1602" spans="1:22" ht="13.5" x14ac:dyDescent="0.25">
      <c r="A1602" s="3">
        <f>RSI!A1602</f>
        <v>44347</v>
      </c>
      <c r="B1602" s="2">
        <f>RSI!B1602</f>
        <v>3.04</v>
      </c>
      <c r="C1602" s="2">
        <f>RSI!I1602</f>
        <v>51.832026921154629</v>
      </c>
      <c r="D1602" s="2">
        <f>MACD!E1602</f>
        <v>-2.4906471072278169E-2</v>
      </c>
      <c r="E1602" s="2">
        <f>MACD!F1602</f>
        <v>-9.8479045529734945E-3</v>
      </c>
      <c r="F1602" s="2">
        <f>'Moving Avg'!D1602</f>
        <v>3.036</v>
      </c>
      <c r="G1602" s="2">
        <f>'Moving Avg'!F1602</f>
        <v>3.0085000000000002</v>
      </c>
      <c r="H1602" s="2">
        <f>'Moving Avg'!G1602</f>
        <v>3.0695999999999999</v>
      </c>
      <c r="I1602" s="2">
        <f>'Moving Avg'!H1602</f>
        <v>3.2632999999999983</v>
      </c>
      <c r="J1602" s="17" t="str">
        <f>OBV!F1602</f>
        <v>BULLISH</v>
      </c>
      <c r="K1602" s="17" t="str">
        <f>OBV!G1602</f>
        <v>NEUTRAL</v>
      </c>
      <c r="L1602" s="17" t="str">
        <f>OBV!H1602</f>
        <v>BULLISH DIVERGENCE</v>
      </c>
      <c r="M1602" s="19">
        <f t="shared" ref="M1602:M1665" si="250">IF(C1602&lt;30,50, IF(C1602&gt;70, 0, 25))</f>
        <v>25</v>
      </c>
      <c r="N1602" s="19">
        <f t="shared" ref="N1602:N1665" si="251">IF(E1602-D1602&gt;0.02, 100, IF(E1602-D1602&lt;0,0,45))</f>
        <v>45</v>
      </c>
      <c r="O1602" s="19">
        <f t="shared" ref="O1602:O1665" si="252">IF(F1602-I1602&gt;10,100,IF(F1602-I1602&gt;5,75, IF(F1602-I1602&gt;0,50,0)))</f>
        <v>0</v>
      </c>
      <c r="P1602" s="19">
        <f t="shared" ref="P1602:P1665" si="253">IF(L1602="confirmed bullish", 34, IF(L1602="bullish divergence",17, 0))+IF(J1602="bullish",33,IF(J1602="bearish",0,16.5))+IF(K1602="strong",33,IF(K1602="weak",0,16.5))</f>
        <v>66.5</v>
      </c>
      <c r="Q1602" s="20">
        <f t="shared" si="244"/>
        <v>34.475000000000001</v>
      </c>
      <c r="R1602" s="20">
        <f t="shared" si="245"/>
        <v>30.625</v>
      </c>
      <c r="S1602" s="20">
        <f t="shared" si="246"/>
        <v>40.424999999999997</v>
      </c>
      <c r="T1602" s="20">
        <f t="shared" si="247"/>
        <v>34.125</v>
      </c>
      <c r="U1602" s="19">
        <f t="shared" si="248"/>
        <v>35.174999999999997</v>
      </c>
      <c r="V1602" s="19">
        <f t="shared" si="249"/>
        <v>34.912499999999994</v>
      </c>
    </row>
    <row r="1603" spans="1:22" ht="13.5" x14ac:dyDescent="0.25">
      <c r="A1603" s="3">
        <f>RSI!A1603</f>
        <v>44348</v>
      </c>
      <c r="B1603" s="2">
        <f>RSI!B1603</f>
        <v>3.05</v>
      </c>
      <c r="C1603" s="2">
        <f>RSI!I1603</f>
        <v>53.428579698278348</v>
      </c>
      <c r="D1603" s="2">
        <f>MACD!E1603</f>
        <v>-3.1689778114906808E-2</v>
      </c>
      <c r="E1603" s="2">
        <f>MACD!F1603</f>
        <v>-1.4216279265360158E-2</v>
      </c>
      <c r="F1603" s="2">
        <f>'Moving Avg'!D1603</f>
        <v>3.04</v>
      </c>
      <c r="G1603" s="2">
        <f>'Moving Avg'!F1603</f>
        <v>3.0124999999999997</v>
      </c>
      <c r="H1603" s="2">
        <f>'Moving Avg'!G1603</f>
        <v>3.0690000000000004</v>
      </c>
      <c r="I1603" s="2">
        <f>'Moving Avg'!H1603</f>
        <v>3.2612999999999976</v>
      </c>
      <c r="J1603" s="17" t="str">
        <f>OBV!F1603</f>
        <v>BULLISH</v>
      </c>
      <c r="K1603" s="17" t="str">
        <f>OBV!G1603</f>
        <v>NEUTRAL</v>
      </c>
      <c r="L1603" s="17" t="str">
        <f>OBV!H1603</f>
        <v>CONFIRMED BULLISH</v>
      </c>
      <c r="M1603" s="19">
        <f t="shared" si="250"/>
        <v>25</v>
      </c>
      <c r="N1603" s="19">
        <f t="shared" si="251"/>
        <v>45</v>
      </c>
      <c r="O1603" s="19">
        <f t="shared" si="252"/>
        <v>0</v>
      </c>
      <c r="P1603" s="19">
        <f t="shared" si="253"/>
        <v>83.5</v>
      </c>
      <c r="Q1603" s="20">
        <f t="shared" ref="Q1603:Q1666" si="254">0.35*M1603+N1603*0.35+O1603*0.15+P1603*0.15</f>
        <v>37.024999999999999</v>
      </c>
      <c r="R1603" s="20">
        <f t="shared" ref="R1603:R1666" si="255">M1603*0.2+N1603*0.2+O1603*0.35+P1603*0.25</f>
        <v>34.875</v>
      </c>
      <c r="S1603" s="20">
        <f t="shared" ref="S1603:S1666" si="256">M1603*0.15+N1603*0.15+O1603*0.25+P1603*0.45</f>
        <v>48.075000000000003</v>
      </c>
      <c r="T1603" s="20">
        <f t="shared" ref="T1603:T1666" si="257">0.25*SUM(M1603:P1603)</f>
        <v>38.375</v>
      </c>
      <c r="U1603" s="19">
        <f t="shared" ref="U1603:U1666" si="258">SUM(Q1603:S1603)/3</f>
        <v>39.991666666666667</v>
      </c>
      <c r="V1603" s="19">
        <f t="shared" ref="V1603:V1666" si="259">SUM(Q1603:T1603)/4</f>
        <v>39.587500000000006</v>
      </c>
    </row>
    <row r="1604" spans="1:22" ht="13.5" x14ac:dyDescent="0.25">
      <c r="A1604" s="3">
        <f>RSI!A1604</f>
        <v>44349</v>
      </c>
      <c r="B1604" s="2">
        <f>RSI!B1604</f>
        <v>3.04</v>
      </c>
      <c r="C1604" s="2">
        <f>RSI!I1604</f>
        <v>51.587166442252737</v>
      </c>
      <c r="D1604" s="2">
        <f>MACD!E1604</f>
        <v>-3.2198753397707947E-2</v>
      </c>
      <c r="E1604" s="2">
        <f>MACD!F1604</f>
        <v>-1.7812774091829717E-2</v>
      </c>
      <c r="F1604" s="2">
        <f>'Moving Avg'!D1604</f>
        <v>3.0420000000000003</v>
      </c>
      <c r="G1604" s="2">
        <f>'Moving Avg'!F1604</f>
        <v>3.0144999999999995</v>
      </c>
      <c r="H1604" s="2">
        <f>'Moving Avg'!G1604</f>
        <v>3.0678000000000001</v>
      </c>
      <c r="I1604" s="2">
        <f>'Moving Avg'!H1604</f>
        <v>3.2589999999999977</v>
      </c>
      <c r="J1604" s="17" t="str">
        <f>OBV!F1604</f>
        <v>BULLISH</v>
      </c>
      <c r="K1604" s="17" t="str">
        <f>OBV!G1604</f>
        <v>NEUTRAL</v>
      </c>
      <c r="L1604" s="17" t="str">
        <f>OBV!H1604</f>
        <v>CONFIRMED BULLISH</v>
      </c>
      <c r="M1604" s="19">
        <f t="shared" si="250"/>
        <v>25</v>
      </c>
      <c r="N1604" s="19">
        <f t="shared" si="251"/>
        <v>45</v>
      </c>
      <c r="O1604" s="19">
        <f t="shared" si="252"/>
        <v>0</v>
      </c>
      <c r="P1604" s="19">
        <f t="shared" si="253"/>
        <v>83.5</v>
      </c>
      <c r="Q1604" s="20">
        <f t="shared" si="254"/>
        <v>37.024999999999999</v>
      </c>
      <c r="R1604" s="20">
        <f t="shared" si="255"/>
        <v>34.875</v>
      </c>
      <c r="S1604" s="20">
        <f t="shared" si="256"/>
        <v>48.075000000000003</v>
      </c>
      <c r="T1604" s="20">
        <f t="shared" si="257"/>
        <v>38.375</v>
      </c>
      <c r="U1604" s="19">
        <f t="shared" si="258"/>
        <v>39.991666666666667</v>
      </c>
      <c r="V1604" s="19">
        <f t="shared" si="259"/>
        <v>39.587500000000006</v>
      </c>
    </row>
    <row r="1605" spans="1:22" ht="13.5" x14ac:dyDescent="0.25">
      <c r="A1605" s="3">
        <f>RSI!A1605</f>
        <v>44350</v>
      </c>
      <c r="B1605" s="2">
        <f>RSI!B1605</f>
        <v>3</v>
      </c>
      <c r="C1605" s="2">
        <f>RSI!I1605</f>
        <v>44.918385543730359</v>
      </c>
      <c r="D1605" s="2">
        <f>MACD!E1605</f>
        <v>-2.9723463338390488E-2</v>
      </c>
      <c r="E1605" s="2">
        <f>MACD!F1605</f>
        <v>-2.0194911941141872E-2</v>
      </c>
      <c r="F1605" s="2">
        <f>'Moving Avg'!D1605</f>
        <v>3.0339999999999998</v>
      </c>
      <c r="G1605" s="2">
        <f>'Moving Avg'!F1605</f>
        <v>3.0145</v>
      </c>
      <c r="H1605" s="2">
        <f>'Moving Avg'!G1605</f>
        <v>3.0669999999999997</v>
      </c>
      <c r="I1605" s="2">
        <f>'Moving Avg'!H1605</f>
        <v>3.2564999999999973</v>
      </c>
      <c r="J1605" s="17" t="str">
        <f>OBV!F1605</f>
        <v>BULLISH</v>
      </c>
      <c r="K1605" s="17" t="str">
        <f>OBV!G1605</f>
        <v>NEUTRAL</v>
      </c>
      <c r="L1605" s="17" t="str">
        <f>OBV!H1605</f>
        <v>BULLISH DIVERGENCE</v>
      </c>
      <c r="M1605" s="19">
        <f t="shared" si="250"/>
        <v>25</v>
      </c>
      <c r="N1605" s="19">
        <f t="shared" si="251"/>
        <v>45</v>
      </c>
      <c r="O1605" s="19">
        <f t="shared" si="252"/>
        <v>0</v>
      </c>
      <c r="P1605" s="19">
        <f t="shared" si="253"/>
        <v>66.5</v>
      </c>
      <c r="Q1605" s="20">
        <f t="shared" si="254"/>
        <v>34.475000000000001</v>
      </c>
      <c r="R1605" s="20">
        <f t="shared" si="255"/>
        <v>30.625</v>
      </c>
      <c r="S1605" s="20">
        <f t="shared" si="256"/>
        <v>40.424999999999997</v>
      </c>
      <c r="T1605" s="20">
        <f t="shared" si="257"/>
        <v>34.125</v>
      </c>
      <c r="U1605" s="19">
        <f t="shared" si="258"/>
        <v>35.174999999999997</v>
      </c>
      <c r="V1605" s="19">
        <f t="shared" si="259"/>
        <v>34.912499999999994</v>
      </c>
    </row>
    <row r="1606" spans="1:22" ht="13.5" x14ac:dyDescent="0.25">
      <c r="A1606" s="3">
        <f>RSI!A1606</f>
        <v>44351</v>
      </c>
      <c r="B1606" s="2">
        <f>RSI!B1606</f>
        <v>3.04</v>
      </c>
      <c r="C1606" s="2">
        <f>RSI!I1606</f>
        <v>51.649546974467015</v>
      </c>
      <c r="D1606" s="2">
        <f>MACD!E1606</f>
        <v>-2.2716059863558957E-2</v>
      </c>
      <c r="E1606" s="2">
        <f>MACD!F1606</f>
        <v>-2.0699141525625291E-2</v>
      </c>
      <c r="F1606" s="2">
        <f>'Moving Avg'!D1606</f>
        <v>3.0339999999999998</v>
      </c>
      <c r="G1606" s="2">
        <f>'Moving Avg'!F1606</f>
        <v>3.0164999999999997</v>
      </c>
      <c r="H1606" s="2">
        <f>'Moving Avg'!G1606</f>
        <v>3.0663999999999993</v>
      </c>
      <c r="I1606" s="2">
        <f>'Moving Avg'!H1606</f>
        <v>3.2541999999999973</v>
      </c>
      <c r="J1606" s="17" t="str">
        <f>OBV!F1606</f>
        <v>BULLISH</v>
      </c>
      <c r="K1606" s="17" t="str">
        <f>OBV!G1606</f>
        <v>NEUTRAL</v>
      </c>
      <c r="L1606" s="17" t="str">
        <f>OBV!H1606</f>
        <v>NEUTRAL</v>
      </c>
      <c r="M1606" s="19">
        <f t="shared" si="250"/>
        <v>25</v>
      </c>
      <c r="N1606" s="19">
        <f t="shared" si="251"/>
        <v>45</v>
      </c>
      <c r="O1606" s="19">
        <f t="shared" si="252"/>
        <v>0</v>
      </c>
      <c r="P1606" s="19">
        <f t="shared" si="253"/>
        <v>49.5</v>
      </c>
      <c r="Q1606" s="20">
        <f t="shared" si="254"/>
        <v>31.925000000000001</v>
      </c>
      <c r="R1606" s="20">
        <f t="shared" si="255"/>
        <v>26.375</v>
      </c>
      <c r="S1606" s="20">
        <f t="shared" si="256"/>
        <v>32.775000000000006</v>
      </c>
      <c r="T1606" s="20">
        <f t="shared" si="257"/>
        <v>29.875</v>
      </c>
      <c r="U1606" s="19">
        <f t="shared" si="258"/>
        <v>30.358333333333334</v>
      </c>
      <c r="V1606" s="19">
        <f t="shared" si="259"/>
        <v>30.237500000000001</v>
      </c>
    </row>
    <row r="1607" spans="1:22" ht="13.5" x14ac:dyDescent="0.25">
      <c r="A1607" s="3">
        <f>RSI!A1607</f>
        <v>44354</v>
      </c>
      <c r="B1607" s="2">
        <f>RSI!B1607</f>
        <v>3</v>
      </c>
      <c r="C1607" s="2">
        <f>RSI!I1607</f>
        <v>45.642788156790395</v>
      </c>
      <c r="D1607" s="2">
        <f>MACD!E1607</f>
        <v>-1.2351671843521927E-2</v>
      </c>
      <c r="E1607" s="2">
        <f>MACD!F1607</f>
        <v>-1.9029647589204619E-2</v>
      </c>
      <c r="F1607" s="2">
        <f>'Moving Avg'!D1607</f>
        <v>3.0259999999999998</v>
      </c>
      <c r="G1607" s="2">
        <f>'Moving Avg'!F1607</f>
        <v>3.0179999999999998</v>
      </c>
      <c r="H1607" s="2">
        <f>'Moving Avg'!G1607</f>
        <v>3.0635999999999997</v>
      </c>
      <c r="I1607" s="2">
        <f>'Moving Avg'!H1607</f>
        <v>3.2514499999999971</v>
      </c>
      <c r="J1607" s="17" t="str">
        <f>OBV!F1607</f>
        <v>BULLISH</v>
      </c>
      <c r="K1607" s="17" t="str">
        <f>OBV!G1607</f>
        <v>NEUTRAL</v>
      </c>
      <c r="L1607" s="17" t="str">
        <f>OBV!H1607</f>
        <v>BULLISH DIVERGENCE</v>
      </c>
      <c r="M1607" s="19">
        <f t="shared" si="250"/>
        <v>25</v>
      </c>
      <c r="N1607" s="19">
        <f t="shared" si="251"/>
        <v>0</v>
      </c>
      <c r="O1607" s="19">
        <f t="shared" si="252"/>
        <v>0</v>
      </c>
      <c r="P1607" s="19">
        <f t="shared" si="253"/>
        <v>66.5</v>
      </c>
      <c r="Q1607" s="20">
        <f t="shared" si="254"/>
        <v>18.725000000000001</v>
      </c>
      <c r="R1607" s="20">
        <f t="shared" si="255"/>
        <v>21.625</v>
      </c>
      <c r="S1607" s="20">
        <f t="shared" si="256"/>
        <v>33.674999999999997</v>
      </c>
      <c r="T1607" s="20">
        <f t="shared" si="257"/>
        <v>22.875</v>
      </c>
      <c r="U1607" s="19">
        <f t="shared" si="258"/>
        <v>24.675000000000001</v>
      </c>
      <c r="V1607" s="19">
        <f t="shared" si="259"/>
        <v>24.225000000000001</v>
      </c>
    </row>
    <row r="1608" spans="1:22" ht="13.5" x14ac:dyDescent="0.25">
      <c r="A1608" s="3">
        <f>RSI!A1608</f>
        <v>44355</v>
      </c>
      <c r="B1608" s="2">
        <f>RSI!B1608</f>
        <v>2.99</v>
      </c>
      <c r="C1608" s="2">
        <f>RSI!I1608</f>
        <v>44.257051062350484</v>
      </c>
      <c r="D1608" s="2">
        <f>MACD!E1608</f>
        <v>-7.2815482170711654E-3</v>
      </c>
      <c r="E1608" s="2">
        <f>MACD!F1608</f>
        <v>-1.6680027714777931E-2</v>
      </c>
      <c r="F1608" s="2">
        <f>'Moving Avg'!D1608</f>
        <v>3.0140000000000002</v>
      </c>
      <c r="G1608" s="2">
        <f>'Moving Avg'!F1608</f>
        <v>3.0174999999999996</v>
      </c>
      <c r="H1608" s="2">
        <f>'Moving Avg'!G1608</f>
        <v>3.0573999999999995</v>
      </c>
      <c r="I1608" s="2">
        <f>'Moving Avg'!H1608</f>
        <v>3.2490499999999969</v>
      </c>
      <c r="J1608" s="17" t="str">
        <f>OBV!F1608</f>
        <v>BEARISH</v>
      </c>
      <c r="K1608" s="17" t="str">
        <f>OBV!G1608</f>
        <v>NEUTRAL</v>
      </c>
      <c r="L1608" s="17" t="str">
        <f>OBV!H1608</f>
        <v>CONFIRMED BEARISH</v>
      </c>
      <c r="M1608" s="19">
        <f t="shared" si="250"/>
        <v>25</v>
      </c>
      <c r="N1608" s="19">
        <f t="shared" si="251"/>
        <v>0</v>
      </c>
      <c r="O1608" s="19">
        <f t="shared" si="252"/>
        <v>0</v>
      </c>
      <c r="P1608" s="19">
        <f t="shared" si="253"/>
        <v>16.5</v>
      </c>
      <c r="Q1608" s="20">
        <f t="shared" si="254"/>
        <v>11.225</v>
      </c>
      <c r="R1608" s="20">
        <f t="shared" si="255"/>
        <v>9.125</v>
      </c>
      <c r="S1608" s="20">
        <f t="shared" si="256"/>
        <v>11.175000000000001</v>
      </c>
      <c r="T1608" s="20">
        <f t="shared" si="257"/>
        <v>10.375</v>
      </c>
      <c r="U1608" s="19">
        <f t="shared" si="258"/>
        <v>10.508333333333335</v>
      </c>
      <c r="V1608" s="19">
        <f t="shared" si="259"/>
        <v>10.475000000000001</v>
      </c>
    </row>
    <row r="1609" spans="1:22" ht="13.5" x14ac:dyDescent="0.25">
      <c r="A1609" s="3">
        <f>RSI!A1609</f>
        <v>44356</v>
      </c>
      <c r="B1609" s="2">
        <f>RSI!B1609</f>
        <v>2.98</v>
      </c>
      <c r="C1609" s="2">
        <f>RSI!I1609</f>
        <v>42.855840579421312</v>
      </c>
      <c r="D1609" s="2">
        <f>MACD!E1609</f>
        <v>-2.0296673334758708E-3</v>
      </c>
      <c r="E1609" s="2">
        <f>MACD!F1609</f>
        <v>-1.374995563851752E-2</v>
      </c>
      <c r="F1609" s="2">
        <f>'Moving Avg'!D1609</f>
        <v>3.0019999999999998</v>
      </c>
      <c r="G1609" s="2">
        <f>'Moving Avg'!F1609</f>
        <v>3.0164999999999997</v>
      </c>
      <c r="H1609" s="2">
        <f>'Moving Avg'!G1609</f>
        <v>3.0515999999999996</v>
      </c>
      <c r="I1609" s="2">
        <f>'Moving Avg'!H1609</f>
        <v>3.2467499999999969</v>
      </c>
      <c r="J1609" s="17" t="str">
        <f>OBV!F1609</f>
        <v>BEARISH</v>
      </c>
      <c r="K1609" s="17" t="str">
        <f>OBV!G1609</f>
        <v>NEUTRAL</v>
      </c>
      <c r="L1609" s="17" t="str">
        <f>OBV!H1609</f>
        <v>CONFIRMED BEARISH</v>
      </c>
      <c r="M1609" s="19">
        <f t="shared" si="250"/>
        <v>25</v>
      </c>
      <c r="N1609" s="19">
        <f t="shared" si="251"/>
        <v>0</v>
      </c>
      <c r="O1609" s="19">
        <f t="shared" si="252"/>
        <v>0</v>
      </c>
      <c r="P1609" s="19">
        <f t="shared" si="253"/>
        <v>16.5</v>
      </c>
      <c r="Q1609" s="20">
        <f t="shared" si="254"/>
        <v>11.225</v>
      </c>
      <c r="R1609" s="20">
        <f t="shared" si="255"/>
        <v>9.125</v>
      </c>
      <c r="S1609" s="20">
        <f t="shared" si="256"/>
        <v>11.175000000000001</v>
      </c>
      <c r="T1609" s="20">
        <f t="shared" si="257"/>
        <v>10.375</v>
      </c>
      <c r="U1609" s="19">
        <f t="shared" si="258"/>
        <v>10.508333333333335</v>
      </c>
      <c r="V1609" s="19">
        <f t="shared" si="259"/>
        <v>10.475000000000001</v>
      </c>
    </row>
    <row r="1610" spans="1:22" ht="13.5" x14ac:dyDescent="0.25">
      <c r="A1610" s="3">
        <f>RSI!A1610</f>
        <v>44357</v>
      </c>
      <c r="B1610" s="2">
        <f>RSI!B1610</f>
        <v>2.98</v>
      </c>
      <c r="C1610" s="2">
        <f>RSI!I1610</f>
        <v>42.855840579421312</v>
      </c>
      <c r="D1610" s="2">
        <f>MACD!E1610</f>
        <v>4.216446376845262E-3</v>
      </c>
      <c r="E1610" s="2">
        <f>MACD!F1610</f>
        <v>-1.0156675235444964E-2</v>
      </c>
      <c r="F1610" s="2">
        <f>'Moving Avg'!D1610</f>
        <v>2.9980000000000002</v>
      </c>
      <c r="G1610" s="2">
        <f>'Moving Avg'!F1610</f>
        <v>3.0169999999999995</v>
      </c>
      <c r="H1610" s="2">
        <f>'Moving Avg'!G1610</f>
        <v>3.0451999999999999</v>
      </c>
      <c r="I1610" s="2">
        <f>'Moving Avg'!H1610</f>
        <v>3.2443999999999975</v>
      </c>
      <c r="J1610" s="17" t="str">
        <f>OBV!F1610</f>
        <v>BEARISH</v>
      </c>
      <c r="K1610" s="17" t="str">
        <f>OBV!G1610</f>
        <v>NEUTRAL</v>
      </c>
      <c r="L1610" s="17" t="str">
        <f>OBV!H1610</f>
        <v>CONFIRMED BEARISH</v>
      </c>
      <c r="M1610" s="19">
        <f t="shared" si="250"/>
        <v>25</v>
      </c>
      <c r="N1610" s="19">
        <f t="shared" si="251"/>
        <v>0</v>
      </c>
      <c r="O1610" s="19">
        <f t="shared" si="252"/>
        <v>0</v>
      </c>
      <c r="P1610" s="19">
        <f t="shared" si="253"/>
        <v>16.5</v>
      </c>
      <c r="Q1610" s="20">
        <f t="shared" si="254"/>
        <v>11.225</v>
      </c>
      <c r="R1610" s="20">
        <f t="shared" si="255"/>
        <v>9.125</v>
      </c>
      <c r="S1610" s="20">
        <f t="shared" si="256"/>
        <v>11.175000000000001</v>
      </c>
      <c r="T1610" s="20">
        <f t="shared" si="257"/>
        <v>10.375</v>
      </c>
      <c r="U1610" s="19">
        <f t="shared" si="258"/>
        <v>10.508333333333335</v>
      </c>
      <c r="V1610" s="19">
        <f t="shared" si="259"/>
        <v>10.475000000000001</v>
      </c>
    </row>
    <row r="1611" spans="1:22" ht="13.5" x14ac:dyDescent="0.25">
      <c r="A1611" s="3">
        <f>RSI!A1611</f>
        <v>44358</v>
      </c>
      <c r="B1611" s="2">
        <f>RSI!B1611</f>
        <v>2.99</v>
      </c>
      <c r="C1611" s="2">
        <f>RSI!I1611</f>
        <v>44.879796654304826</v>
      </c>
      <c r="D1611" s="2">
        <f>MACD!E1611</f>
        <v>9.0050944817767764E-3</v>
      </c>
      <c r="E1611" s="2">
        <f>MACD!F1611</f>
        <v>-6.3243212920006163E-3</v>
      </c>
      <c r="F1611" s="2">
        <f>'Moving Avg'!D1611</f>
        <v>2.9880000000000004</v>
      </c>
      <c r="G1611" s="2">
        <f>'Moving Avg'!F1611</f>
        <v>3.0164999999999997</v>
      </c>
      <c r="H1611" s="2">
        <f>'Moving Avg'!G1611</f>
        <v>3.0408000000000004</v>
      </c>
      <c r="I1611" s="2">
        <f>'Moving Avg'!H1611</f>
        <v>3.2416499999999973</v>
      </c>
      <c r="J1611" s="17" t="str">
        <f>OBV!F1611</f>
        <v>BEARISH</v>
      </c>
      <c r="K1611" s="17" t="str">
        <f>OBV!G1611</f>
        <v>NEUTRAL</v>
      </c>
      <c r="L1611" s="17" t="str">
        <f>OBV!H1611</f>
        <v>CONFIRMED BEARISH</v>
      </c>
      <c r="M1611" s="19">
        <f t="shared" si="250"/>
        <v>25</v>
      </c>
      <c r="N1611" s="19">
        <f t="shared" si="251"/>
        <v>0</v>
      </c>
      <c r="O1611" s="19">
        <f t="shared" si="252"/>
        <v>0</v>
      </c>
      <c r="P1611" s="19">
        <f t="shared" si="253"/>
        <v>16.5</v>
      </c>
      <c r="Q1611" s="20">
        <f t="shared" si="254"/>
        <v>11.225</v>
      </c>
      <c r="R1611" s="20">
        <f t="shared" si="255"/>
        <v>9.125</v>
      </c>
      <c r="S1611" s="20">
        <f t="shared" si="256"/>
        <v>11.175000000000001</v>
      </c>
      <c r="T1611" s="20">
        <f t="shared" si="257"/>
        <v>10.375</v>
      </c>
      <c r="U1611" s="19">
        <f t="shared" si="258"/>
        <v>10.508333333333335</v>
      </c>
      <c r="V1611" s="19">
        <f t="shared" si="259"/>
        <v>10.475000000000001</v>
      </c>
    </row>
    <row r="1612" spans="1:22" ht="13.5" x14ac:dyDescent="0.25">
      <c r="A1612" s="3">
        <f>RSI!A1612</f>
        <v>44361</v>
      </c>
      <c r="B1612" s="2">
        <f>RSI!B1612</f>
        <v>3</v>
      </c>
      <c r="C1612" s="2">
        <f>RSI!I1612</f>
        <v>46.904995088431178</v>
      </c>
      <c r="D1612" s="2">
        <f>MACD!E1612</f>
        <v>1.2483321977301287E-2</v>
      </c>
      <c r="E1612" s="2">
        <f>MACD!F1612</f>
        <v>-2.5627926381402363E-3</v>
      </c>
      <c r="F1612" s="2">
        <f>'Moving Avg'!D1612</f>
        <v>2.9880000000000004</v>
      </c>
      <c r="G1612" s="2">
        <f>'Moving Avg'!F1612</f>
        <v>3.0164999999999997</v>
      </c>
      <c r="H1612" s="2">
        <f>'Moving Avg'!G1612</f>
        <v>3.0367999999999999</v>
      </c>
      <c r="I1612" s="2">
        <f>'Moving Avg'!H1612</f>
        <v>3.238899999999997</v>
      </c>
      <c r="J1612" s="17" t="str">
        <f>OBV!F1612</f>
        <v>BEARISH</v>
      </c>
      <c r="K1612" s="17" t="str">
        <f>OBV!G1612</f>
        <v>NEUTRAL</v>
      </c>
      <c r="L1612" s="17" t="str">
        <f>OBV!H1612</f>
        <v>NEUTRAL</v>
      </c>
      <c r="M1612" s="19">
        <f t="shared" si="250"/>
        <v>25</v>
      </c>
      <c r="N1612" s="19">
        <f t="shared" si="251"/>
        <v>0</v>
      </c>
      <c r="O1612" s="19">
        <f t="shared" si="252"/>
        <v>0</v>
      </c>
      <c r="P1612" s="19">
        <f t="shared" si="253"/>
        <v>16.5</v>
      </c>
      <c r="Q1612" s="20">
        <f t="shared" si="254"/>
        <v>11.225</v>
      </c>
      <c r="R1612" s="20">
        <f t="shared" si="255"/>
        <v>9.125</v>
      </c>
      <c r="S1612" s="20">
        <f t="shared" si="256"/>
        <v>11.175000000000001</v>
      </c>
      <c r="T1612" s="20">
        <f t="shared" si="257"/>
        <v>10.375</v>
      </c>
      <c r="U1612" s="19">
        <f t="shared" si="258"/>
        <v>10.508333333333335</v>
      </c>
      <c r="V1612" s="19">
        <f t="shared" si="259"/>
        <v>10.475000000000001</v>
      </c>
    </row>
    <row r="1613" spans="1:22" ht="13.5" x14ac:dyDescent="0.25">
      <c r="A1613" s="3">
        <f>RSI!A1613</f>
        <v>44362</v>
      </c>
      <c r="B1613" s="2">
        <f>RSI!B1613</f>
        <v>2.98</v>
      </c>
      <c r="C1613" s="2">
        <f>RSI!I1613</f>
        <v>43.465342670075351</v>
      </c>
      <c r="D1613" s="2">
        <f>MACD!E1613</f>
        <v>1.8541952385734195E-2</v>
      </c>
      <c r="E1613" s="2">
        <f>MACD!F1613</f>
        <v>1.6581563666346502E-3</v>
      </c>
      <c r="F1613" s="2">
        <f>'Moving Avg'!D1613</f>
        <v>2.9859999999999998</v>
      </c>
      <c r="G1613" s="2">
        <f>'Moving Avg'!F1613</f>
        <v>3.0169999999999999</v>
      </c>
      <c r="H1613" s="2">
        <f>'Moving Avg'!G1613</f>
        <v>3.0334000000000003</v>
      </c>
      <c r="I1613" s="2">
        <f>'Moving Avg'!H1613</f>
        <v>3.2362999999999973</v>
      </c>
      <c r="J1613" s="17" t="str">
        <f>OBV!F1613</f>
        <v>BEARISH</v>
      </c>
      <c r="K1613" s="17" t="str">
        <f>OBV!G1613</f>
        <v>NEUTRAL</v>
      </c>
      <c r="L1613" s="17" t="str">
        <f>OBV!H1613</f>
        <v>CONFIRMED BEARISH</v>
      </c>
      <c r="M1613" s="19">
        <f t="shared" si="250"/>
        <v>25</v>
      </c>
      <c r="N1613" s="19">
        <f t="shared" si="251"/>
        <v>0</v>
      </c>
      <c r="O1613" s="19">
        <f t="shared" si="252"/>
        <v>0</v>
      </c>
      <c r="P1613" s="19">
        <f t="shared" si="253"/>
        <v>16.5</v>
      </c>
      <c r="Q1613" s="20">
        <f t="shared" si="254"/>
        <v>11.225</v>
      </c>
      <c r="R1613" s="20">
        <f t="shared" si="255"/>
        <v>9.125</v>
      </c>
      <c r="S1613" s="20">
        <f t="shared" si="256"/>
        <v>11.175000000000001</v>
      </c>
      <c r="T1613" s="20">
        <f t="shared" si="257"/>
        <v>10.375</v>
      </c>
      <c r="U1613" s="19">
        <f t="shared" si="258"/>
        <v>10.508333333333335</v>
      </c>
      <c r="V1613" s="19">
        <f t="shared" si="259"/>
        <v>10.475000000000001</v>
      </c>
    </row>
    <row r="1614" spans="1:22" ht="13.5" x14ac:dyDescent="0.25">
      <c r="A1614" s="3">
        <f>RSI!A1614</f>
        <v>44363</v>
      </c>
      <c r="B1614" s="2">
        <f>RSI!B1614</f>
        <v>2.99</v>
      </c>
      <c r="C1614" s="2">
        <f>RSI!I1614</f>
        <v>45.61290612476666</v>
      </c>
      <c r="D1614" s="2">
        <f>MACD!E1614</f>
        <v>2.1595956809597805E-2</v>
      </c>
      <c r="E1614" s="2">
        <f>MACD!F1614</f>
        <v>5.6457164552272815E-3</v>
      </c>
      <c r="F1614" s="2">
        <f>'Moving Avg'!D1614</f>
        <v>2.9880000000000004</v>
      </c>
      <c r="G1614" s="2">
        <f>'Moving Avg'!F1614</f>
        <v>3.0164999999999997</v>
      </c>
      <c r="H1614" s="2">
        <f>'Moving Avg'!G1614</f>
        <v>3.0312000000000006</v>
      </c>
      <c r="I1614" s="2">
        <f>'Moving Avg'!H1614</f>
        <v>3.2339999999999973</v>
      </c>
      <c r="J1614" s="17" t="str">
        <f>OBV!F1614</f>
        <v>BEARISH</v>
      </c>
      <c r="K1614" s="17" t="str">
        <f>OBV!G1614</f>
        <v>NEUTRAL</v>
      </c>
      <c r="L1614" s="17" t="str">
        <f>OBV!H1614</f>
        <v>BEARISH DIVERGENCE</v>
      </c>
      <c r="M1614" s="19">
        <f t="shared" si="250"/>
        <v>25</v>
      </c>
      <c r="N1614" s="19">
        <f t="shared" si="251"/>
        <v>0</v>
      </c>
      <c r="O1614" s="19">
        <f t="shared" si="252"/>
        <v>0</v>
      </c>
      <c r="P1614" s="19">
        <f t="shared" si="253"/>
        <v>16.5</v>
      </c>
      <c r="Q1614" s="20">
        <f t="shared" si="254"/>
        <v>11.225</v>
      </c>
      <c r="R1614" s="20">
        <f t="shared" si="255"/>
        <v>9.125</v>
      </c>
      <c r="S1614" s="20">
        <f t="shared" si="256"/>
        <v>11.175000000000001</v>
      </c>
      <c r="T1614" s="20">
        <f t="shared" si="257"/>
        <v>10.375</v>
      </c>
      <c r="U1614" s="19">
        <f t="shared" si="258"/>
        <v>10.508333333333335</v>
      </c>
      <c r="V1614" s="19">
        <f t="shared" si="259"/>
        <v>10.475000000000001</v>
      </c>
    </row>
    <row r="1615" spans="1:22" ht="13.5" x14ac:dyDescent="0.25">
      <c r="A1615" s="3">
        <f>RSI!A1615</f>
        <v>44364</v>
      </c>
      <c r="B1615" s="2">
        <f>RSI!B1615</f>
        <v>2.98</v>
      </c>
      <c r="C1615" s="2">
        <f>RSI!I1615</f>
        <v>43.820274642290045</v>
      </c>
      <c r="D1615" s="2">
        <f>MACD!E1615</f>
        <v>1.8899282705108433E-2</v>
      </c>
      <c r="E1615" s="2">
        <f>MACD!F1615</f>
        <v>8.2964297052035129E-3</v>
      </c>
      <c r="F1615" s="2">
        <f>'Moving Avg'!D1615</f>
        <v>2.9880000000000004</v>
      </c>
      <c r="G1615" s="2">
        <f>'Moving Avg'!F1615</f>
        <v>3.0154999999999994</v>
      </c>
      <c r="H1615" s="2">
        <f>'Moving Avg'!G1615</f>
        <v>3.028</v>
      </c>
      <c r="I1615" s="2">
        <f>'Moving Avg'!H1615</f>
        <v>3.2313999999999976</v>
      </c>
      <c r="J1615" s="17" t="str">
        <f>OBV!F1615</f>
        <v>BEARISH</v>
      </c>
      <c r="K1615" s="17" t="str">
        <f>OBV!G1615</f>
        <v>NEUTRAL</v>
      </c>
      <c r="L1615" s="17" t="str">
        <f>OBV!H1615</f>
        <v>NEUTRAL</v>
      </c>
      <c r="M1615" s="19">
        <f t="shared" si="250"/>
        <v>25</v>
      </c>
      <c r="N1615" s="19">
        <f t="shared" si="251"/>
        <v>0</v>
      </c>
      <c r="O1615" s="19">
        <f t="shared" si="252"/>
        <v>0</v>
      </c>
      <c r="P1615" s="19">
        <f t="shared" si="253"/>
        <v>16.5</v>
      </c>
      <c r="Q1615" s="20">
        <f t="shared" si="254"/>
        <v>11.225</v>
      </c>
      <c r="R1615" s="20">
        <f t="shared" si="255"/>
        <v>9.125</v>
      </c>
      <c r="S1615" s="20">
        <f t="shared" si="256"/>
        <v>11.175000000000001</v>
      </c>
      <c r="T1615" s="20">
        <f t="shared" si="257"/>
        <v>10.375</v>
      </c>
      <c r="U1615" s="19">
        <f t="shared" si="258"/>
        <v>10.508333333333335</v>
      </c>
      <c r="V1615" s="19">
        <f t="shared" si="259"/>
        <v>10.475000000000001</v>
      </c>
    </row>
    <row r="1616" spans="1:22" ht="13.5" x14ac:dyDescent="0.25">
      <c r="A1616" s="3">
        <f>RSI!A1616</f>
        <v>44365</v>
      </c>
      <c r="B1616" s="2">
        <f>RSI!B1616</f>
        <v>2.91</v>
      </c>
      <c r="C1616" s="2">
        <f>RSI!I1616</f>
        <v>33.804927476285314</v>
      </c>
      <c r="D1616" s="2">
        <f>MACD!E1616</f>
        <v>2.8138078974182523E-2</v>
      </c>
      <c r="E1616" s="2">
        <f>MACD!F1616</f>
        <v>1.2264759558999316E-2</v>
      </c>
      <c r="F1616" s="2">
        <f>'Moving Avg'!D1616</f>
        <v>2.9720000000000004</v>
      </c>
      <c r="G1616" s="2">
        <f>'Moving Avg'!F1616</f>
        <v>3.0084999999999993</v>
      </c>
      <c r="H1616" s="2">
        <f>'Moving Avg'!G1616</f>
        <v>3.0244</v>
      </c>
      <c r="I1616" s="2">
        <f>'Moving Avg'!H1616</f>
        <v>3.2284499999999969</v>
      </c>
      <c r="J1616" s="17" t="str">
        <f>OBV!F1616</f>
        <v>BEARISH</v>
      </c>
      <c r="K1616" s="17" t="str">
        <f>OBV!G1616</f>
        <v>NEUTRAL</v>
      </c>
      <c r="L1616" s="17" t="str">
        <f>OBV!H1616</f>
        <v>CONFIRMED BEARISH</v>
      </c>
      <c r="M1616" s="19">
        <f t="shared" si="250"/>
        <v>25</v>
      </c>
      <c r="N1616" s="19">
        <f t="shared" si="251"/>
        <v>0</v>
      </c>
      <c r="O1616" s="19">
        <f t="shared" si="252"/>
        <v>0</v>
      </c>
      <c r="P1616" s="19">
        <f t="shared" si="253"/>
        <v>16.5</v>
      </c>
      <c r="Q1616" s="20">
        <f t="shared" si="254"/>
        <v>11.225</v>
      </c>
      <c r="R1616" s="20">
        <f t="shared" si="255"/>
        <v>9.125</v>
      </c>
      <c r="S1616" s="20">
        <f t="shared" si="256"/>
        <v>11.175000000000001</v>
      </c>
      <c r="T1616" s="20">
        <f t="shared" si="257"/>
        <v>10.375</v>
      </c>
      <c r="U1616" s="19">
        <f t="shared" si="258"/>
        <v>10.508333333333335</v>
      </c>
      <c r="V1616" s="19">
        <f t="shared" si="259"/>
        <v>10.475000000000001</v>
      </c>
    </row>
    <row r="1617" spans="1:22" ht="13.5" x14ac:dyDescent="0.25">
      <c r="A1617" s="3">
        <f>RSI!A1617</f>
        <v>44368</v>
      </c>
      <c r="B1617" s="2">
        <f>RSI!B1617</f>
        <v>2.88</v>
      </c>
      <c r="C1617" s="2">
        <f>RSI!I1617</f>
        <v>30.579218430583055</v>
      </c>
      <c r="D1617" s="2">
        <f>MACD!E1617</f>
        <v>3.2605647800674209E-2</v>
      </c>
      <c r="E1617" s="2">
        <f>MACD!F1617</f>
        <v>1.6332937207334294E-2</v>
      </c>
      <c r="F1617" s="2">
        <f>'Moving Avg'!D1617</f>
        <v>2.9480000000000004</v>
      </c>
      <c r="G1617" s="2">
        <f>'Moving Avg'!F1617</f>
        <v>2.9994999999999994</v>
      </c>
      <c r="H1617" s="2">
        <f>'Moving Avg'!G1617</f>
        <v>3.0190000000000001</v>
      </c>
      <c r="I1617" s="2">
        <f>'Moving Avg'!H1617</f>
        <v>3.2254499999999973</v>
      </c>
      <c r="J1617" s="17" t="str">
        <f>OBV!F1617</f>
        <v>BEARISH</v>
      </c>
      <c r="K1617" s="17" t="str">
        <f>OBV!G1617</f>
        <v>NEUTRAL</v>
      </c>
      <c r="L1617" s="17" t="str">
        <f>OBV!H1617</f>
        <v>CONFIRMED BEARISH</v>
      </c>
      <c r="M1617" s="19">
        <f t="shared" si="250"/>
        <v>25</v>
      </c>
      <c r="N1617" s="19">
        <f t="shared" si="251"/>
        <v>0</v>
      </c>
      <c r="O1617" s="19">
        <f t="shared" si="252"/>
        <v>0</v>
      </c>
      <c r="P1617" s="19">
        <f t="shared" si="253"/>
        <v>16.5</v>
      </c>
      <c r="Q1617" s="20">
        <f t="shared" si="254"/>
        <v>11.225</v>
      </c>
      <c r="R1617" s="20">
        <f t="shared" si="255"/>
        <v>9.125</v>
      </c>
      <c r="S1617" s="20">
        <f t="shared" si="256"/>
        <v>11.175000000000001</v>
      </c>
      <c r="T1617" s="20">
        <f t="shared" si="257"/>
        <v>10.375</v>
      </c>
      <c r="U1617" s="19">
        <f t="shared" si="258"/>
        <v>10.508333333333335</v>
      </c>
      <c r="V1617" s="19">
        <f t="shared" si="259"/>
        <v>10.475000000000001</v>
      </c>
    </row>
    <row r="1618" spans="1:22" ht="13.5" x14ac:dyDescent="0.25">
      <c r="A1618" s="3">
        <f>RSI!A1618</f>
        <v>44369</v>
      </c>
      <c r="B1618" s="2">
        <f>RSI!B1618</f>
        <v>2.88</v>
      </c>
      <c r="C1618" s="2">
        <f>RSI!I1618</f>
        <v>30.579218430583055</v>
      </c>
      <c r="D1618" s="2">
        <f>MACD!E1618</f>
        <v>3.5563365282390347E-2</v>
      </c>
      <c r="E1618" s="2">
        <f>MACD!F1618</f>
        <v>2.0179022822345506E-2</v>
      </c>
      <c r="F1618" s="2">
        <f>'Moving Avg'!D1618</f>
        <v>2.9279999999999999</v>
      </c>
      <c r="G1618" s="2">
        <f>'Moving Avg'!F1618</f>
        <v>2.9919999999999995</v>
      </c>
      <c r="H1618" s="2">
        <f>'Moving Avg'!G1618</f>
        <v>3.0146000000000002</v>
      </c>
      <c r="I1618" s="2">
        <f>'Moving Avg'!H1618</f>
        <v>3.2226499999999976</v>
      </c>
      <c r="J1618" s="17" t="str">
        <f>OBV!F1618</f>
        <v>BEARISH</v>
      </c>
      <c r="K1618" s="17" t="str">
        <f>OBV!G1618</f>
        <v>NEUTRAL</v>
      </c>
      <c r="L1618" s="17" t="str">
        <f>OBV!H1618</f>
        <v>CONFIRMED BEARISH</v>
      </c>
      <c r="M1618" s="19">
        <f t="shared" si="250"/>
        <v>25</v>
      </c>
      <c r="N1618" s="19">
        <f t="shared" si="251"/>
        <v>0</v>
      </c>
      <c r="O1618" s="19">
        <f t="shared" si="252"/>
        <v>0</v>
      </c>
      <c r="P1618" s="19">
        <f t="shared" si="253"/>
        <v>16.5</v>
      </c>
      <c r="Q1618" s="20">
        <f t="shared" si="254"/>
        <v>11.225</v>
      </c>
      <c r="R1618" s="20">
        <f t="shared" si="255"/>
        <v>9.125</v>
      </c>
      <c r="S1618" s="20">
        <f t="shared" si="256"/>
        <v>11.175000000000001</v>
      </c>
      <c r="T1618" s="20">
        <f t="shared" si="257"/>
        <v>10.375</v>
      </c>
      <c r="U1618" s="19">
        <f t="shared" si="258"/>
        <v>10.508333333333335</v>
      </c>
      <c r="V1618" s="19">
        <f t="shared" si="259"/>
        <v>10.475000000000001</v>
      </c>
    </row>
    <row r="1619" spans="1:22" ht="13.5" x14ac:dyDescent="0.25">
      <c r="A1619" s="3">
        <f>RSI!A1619</f>
        <v>44370</v>
      </c>
      <c r="B1619" s="2">
        <f>RSI!B1619</f>
        <v>2.87</v>
      </c>
      <c r="C1619" s="2">
        <f>RSI!I1619</f>
        <v>29.491322036908045</v>
      </c>
      <c r="D1619" s="2">
        <f>MACD!E1619</f>
        <v>3.7931225243480249E-2</v>
      </c>
      <c r="E1619" s="2">
        <f>MACD!F1619</f>
        <v>2.3729463306572454E-2</v>
      </c>
      <c r="F1619" s="2">
        <f>'Moving Avg'!D1619</f>
        <v>2.9039999999999999</v>
      </c>
      <c r="G1619" s="2">
        <f>'Moving Avg'!F1619</f>
        <v>2.984</v>
      </c>
      <c r="H1619" s="2">
        <f>'Moving Avg'!G1619</f>
        <v>3.0093999999999999</v>
      </c>
      <c r="I1619" s="2">
        <f>'Moving Avg'!H1619</f>
        <v>3.2194999999999983</v>
      </c>
      <c r="J1619" s="17" t="str">
        <f>OBV!F1619</f>
        <v>BEARISH</v>
      </c>
      <c r="K1619" s="17" t="str">
        <f>OBV!G1619</f>
        <v>NEUTRAL</v>
      </c>
      <c r="L1619" s="17" t="str">
        <f>OBV!H1619</f>
        <v>CONFIRMED BEARISH</v>
      </c>
      <c r="M1619" s="19">
        <f t="shared" si="250"/>
        <v>50</v>
      </c>
      <c r="N1619" s="19">
        <f t="shared" si="251"/>
        <v>0</v>
      </c>
      <c r="O1619" s="19">
        <f t="shared" si="252"/>
        <v>0</v>
      </c>
      <c r="P1619" s="19">
        <f t="shared" si="253"/>
        <v>16.5</v>
      </c>
      <c r="Q1619" s="20">
        <f t="shared" si="254"/>
        <v>19.975000000000001</v>
      </c>
      <c r="R1619" s="20">
        <f t="shared" si="255"/>
        <v>14.125</v>
      </c>
      <c r="S1619" s="20">
        <f t="shared" si="256"/>
        <v>14.925000000000001</v>
      </c>
      <c r="T1619" s="20">
        <f t="shared" si="257"/>
        <v>16.625</v>
      </c>
      <c r="U1619" s="19">
        <f t="shared" si="258"/>
        <v>16.341666666666669</v>
      </c>
      <c r="V1619" s="19">
        <f t="shared" si="259"/>
        <v>16.412500000000001</v>
      </c>
    </row>
    <row r="1620" spans="1:22" ht="13.5" x14ac:dyDescent="0.25">
      <c r="A1620" s="3">
        <f>RSI!A1620</f>
        <v>44371</v>
      </c>
      <c r="B1620" s="2">
        <f>RSI!B1620</f>
        <v>2.79</v>
      </c>
      <c r="C1620" s="2">
        <f>RSI!I1620</f>
        <v>22.572703290327624</v>
      </c>
      <c r="D1620" s="2">
        <f>MACD!E1620</f>
        <v>4.6533608686004424E-2</v>
      </c>
      <c r="E1620" s="2">
        <f>MACD!F1620</f>
        <v>2.8290292382458851E-2</v>
      </c>
      <c r="F1620" s="2">
        <f>'Moving Avg'!D1620</f>
        <v>2.8659999999999997</v>
      </c>
      <c r="G1620" s="2">
        <f>'Moving Avg'!F1620</f>
        <v>2.9714999999999998</v>
      </c>
      <c r="H1620" s="2">
        <f>'Moving Avg'!G1620</f>
        <v>3.0016000000000003</v>
      </c>
      <c r="I1620" s="2">
        <f>'Moving Avg'!H1620</f>
        <v>3.2159499999999981</v>
      </c>
      <c r="J1620" s="17" t="str">
        <f>OBV!F1620</f>
        <v>BEARISH</v>
      </c>
      <c r="K1620" s="17" t="str">
        <f>OBV!G1620</f>
        <v>NEUTRAL</v>
      </c>
      <c r="L1620" s="17" t="str">
        <f>OBV!H1620</f>
        <v>CONFIRMED BEARISH</v>
      </c>
      <c r="M1620" s="19">
        <f t="shared" si="250"/>
        <v>50</v>
      </c>
      <c r="N1620" s="19">
        <f t="shared" si="251"/>
        <v>0</v>
      </c>
      <c r="O1620" s="19">
        <f t="shared" si="252"/>
        <v>0</v>
      </c>
      <c r="P1620" s="19">
        <f t="shared" si="253"/>
        <v>16.5</v>
      </c>
      <c r="Q1620" s="20">
        <f t="shared" si="254"/>
        <v>19.975000000000001</v>
      </c>
      <c r="R1620" s="20">
        <f t="shared" si="255"/>
        <v>14.125</v>
      </c>
      <c r="S1620" s="20">
        <f t="shared" si="256"/>
        <v>14.925000000000001</v>
      </c>
      <c r="T1620" s="20">
        <f t="shared" si="257"/>
        <v>16.625</v>
      </c>
      <c r="U1620" s="19">
        <f t="shared" si="258"/>
        <v>16.341666666666669</v>
      </c>
      <c r="V1620" s="19">
        <f t="shared" si="259"/>
        <v>16.412500000000001</v>
      </c>
    </row>
    <row r="1621" spans="1:22" ht="13.5" x14ac:dyDescent="0.25">
      <c r="A1621" s="3">
        <f>RSI!A1621</f>
        <v>44372</v>
      </c>
      <c r="B1621" s="2">
        <f>RSI!B1621</f>
        <v>2.85</v>
      </c>
      <c r="C1621" s="2">
        <f>RSI!I1621</f>
        <v>34.906785131669693</v>
      </c>
      <c r="D1621" s="2">
        <f>MACD!E1621</f>
        <v>5.2002329517770285E-2</v>
      </c>
      <c r="E1621" s="2">
        <f>MACD!F1621</f>
        <v>3.3032699809521136E-2</v>
      </c>
      <c r="F1621" s="2">
        <f>'Moving Avg'!D1621</f>
        <v>2.8539999999999996</v>
      </c>
      <c r="G1621" s="2">
        <f>'Moving Avg'!F1621</f>
        <v>2.9620000000000002</v>
      </c>
      <c r="H1621" s="2">
        <f>'Moving Avg'!G1621</f>
        <v>2.9958</v>
      </c>
      <c r="I1621" s="2">
        <f>'Moving Avg'!H1621</f>
        <v>3.2128499999999978</v>
      </c>
      <c r="J1621" s="17" t="str">
        <f>OBV!F1621</f>
        <v>BEARISH</v>
      </c>
      <c r="K1621" s="17" t="str">
        <f>OBV!G1621</f>
        <v>NEUTRAL</v>
      </c>
      <c r="L1621" s="17" t="str">
        <f>OBV!H1621</f>
        <v>CONFIRMED BEARISH</v>
      </c>
      <c r="M1621" s="19">
        <f t="shared" si="250"/>
        <v>25</v>
      </c>
      <c r="N1621" s="19">
        <f t="shared" si="251"/>
        <v>0</v>
      </c>
      <c r="O1621" s="19">
        <f t="shared" si="252"/>
        <v>0</v>
      </c>
      <c r="P1621" s="19">
        <f t="shared" si="253"/>
        <v>16.5</v>
      </c>
      <c r="Q1621" s="20">
        <f t="shared" si="254"/>
        <v>11.225</v>
      </c>
      <c r="R1621" s="20">
        <f t="shared" si="255"/>
        <v>9.125</v>
      </c>
      <c r="S1621" s="20">
        <f t="shared" si="256"/>
        <v>11.175000000000001</v>
      </c>
      <c r="T1621" s="20">
        <f t="shared" si="257"/>
        <v>10.375</v>
      </c>
      <c r="U1621" s="19">
        <f t="shared" si="258"/>
        <v>10.508333333333335</v>
      </c>
      <c r="V1621" s="19">
        <f t="shared" si="259"/>
        <v>10.475000000000001</v>
      </c>
    </row>
    <row r="1622" spans="1:22" ht="13.5" x14ac:dyDescent="0.25">
      <c r="A1622" s="3">
        <f>RSI!A1622</f>
        <v>44375</v>
      </c>
      <c r="B1622" s="2">
        <f>RSI!B1622</f>
        <v>2.9</v>
      </c>
      <c r="C1622" s="2">
        <f>RSI!I1622</f>
        <v>43.048589306588106</v>
      </c>
      <c r="D1622" s="2">
        <f>MACD!E1622</f>
        <v>5.5124520146444311E-2</v>
      </c>
      <c r="E1622" s="2">
        <f>MACD!F1622</f>
        <v>3.7451063876905777E-2</v>
      </c>
      <c r="F1622" s="2">
        <f>'Moving Avg'!D1622</f>
        <v>2.8579999999999997</v>
      </c>
      <c r="G1622" s="2">
        <f>'Moving Avg'!F1622</f>
        <v>2.9549999999999996</v>
      </c>
      <c r="H1622" s="2">
        <f>'Moving Avg'!G1622</f>
        <v>2.9914000000000001</v>
      </c>
      <c r="I1622" s="2">
        <f>'Moving Avg'!H1622</f>
        <v>3.2098499999999985</v>
      </c>
      <c r="J1622" s="17" t="str">
        <f>OBV!F1622</f>
        <v>BEARISH</v>
      </c>
      <c r="K1622" s="17" t="str">
        <f>OBV!G1622</f>
        <v>NEUTRAL</v>
      </c>
      <c r="L1622" s="17" t="str">
        <f>OBV!H1622</f>
        <v>BEARISH DIVERGENCE</v>
      </c>
      <c r="M1622" s="19">
        <f t="shared" si="250"/>
        <v>25</v>
      </c>
      <c r="N1622" s="19">
        <f t="shared" si="251"/>
        <v>0</v>
      </c>
      <c r="O1622" s="19">
        <f t="shared" si="252"/>
        <v>0</v>
      </c>
      <c r="P1622" s="19">
        <f t="shared" si="253"/>
        <v>16.5</v>
      </c>
      <c r="Q1622" s="20">
        <f t="shared" si="254"/>
        <v>11.225</v>
      </c>
      <c r="R1622" s="20">
        <f t="shared" si="255"/>
        <v>9.125</v>
      </c>
      <c r="S1622" s="20">
        <f t="shared" si="256"/>
        <v>11.175000000000001</v>
      </c>
      <c r="T1622" s="20">
        <f t="shared" si="257"/>
        <v>10.375</v>
      </c>
      <c r="U1622" s="19">
        <f t="shared" si="258"/>
        <v>10.508333333333335</v>
      </c>
      <c r="V1622" s="19">
        <f t="shared" si="259"/>
        <v>10.475000000000001</v>
      </c>
    </row>
    <row r="1623" spans="1:22" ht="13.5" x14ac:dyDescent="0.25">
      <c r="A1623" s="3">
        <f>RSI!A1623</f>
        <v>44376</v>
      </c>
      <c r="B1623" s="2">
        <f>RSI!B1623</f>
        <v>2.89</v>
      </c>
      <c r="C1623" s="2">
        <f>RSI!I1623</f>
        <v>41.919278688790207</v>
      </c>
      <c r="D1623" s="2">
        <f>MACD!E1623</f>
        <v>5.5745900039035678E-2</v>
      </c>
      <c r="E1623" s="2">
        <f>MACD!F1623</f>
        <v>4.1110031109331757E-2</v>
      </c>
      <c r="F1623" s="2">
        <f>'Moving Avg'!D1623</f>
        <v>2.8600000000000003</v>
      </c>
      <c r="G1623" s="2">
        <f>'Moving Avg'!F1623</f>
        <v>2.9470000000000001</v>
      </c>
      <c r="H1623" s="2">
        <f>'Moving Avg'!G1623</f>
        <v>2.988</v>
      </c>
      <c r="I1623" s="2">
        <f>'Moving Avg'!H1623</f>
        <v>3.2065999999999981</v>
      </c>
      <c r="J1623" s="17" t="str">
        <f>OBV!F1623</f>
        <v>BEARISH</v>
      </c>
      <c r="K1623" s="17" t="str">
        <f>OBV!G1623</f>
        <v>NEUTRAL</v>
      </c>
      <c r="L1623" s="17" t="str">
        <f>OBV!H1623</f>
        <v>BEARISH DIVERGENCE</v>
      </c>
      <c r="M1623" s="19">
        <f t="shared" si="250"/>
        <v>25</v>
      </c>
      <c r="N1623" s="19">
        <f t="shared" si="251"/>
        <v>0</v>
      </c>
      <c r="O1623" s="19">
        <f t="shared" si="252"/>
        <v>0</v>
      </c>
      <c r="P1623" s="19">
        <f t="shared" si="253"/>
        <v>16.5</v>
      </c>
      <c r="Q1623" s="20">
        <f t="shared" si="254"/>
        <v>11.225</v>
      </c>
      <c r="R1623" s="20">
        <f t="shared" si="255"/>
        <v>9.125</v>
      </c>
      <c r="S1623" s="20">
        <f t="shared" si="256"/>
        <v>11.175000000000001</v>
      </c>
      <c r="T1623" s="20">
        <f t="shared" si="257"/>
        <v>10.375</v>
      </c>
      <c r="U1623" s="19">
        <f t="shared" si="258"/>
        <v>10.508333333333335</v>
      </c>
      <c r="V1623" s="19">
        <f t="shared" si="259"/>
        <v>10.475000000000001</v>
      </c>
    </row>
    <row r="1624" spans="1:22" ht="13.5" x14ac:dyDescent="0.25">
      <c r="A1624" s="3">
        <f>RSI!A1624</f>
        <v>44377</v>
      </c>
      <c r="B1624" s="2">
        <f>RSI!B1624</f>
        <v>2.82</v>
      </c>
      <c r="C1624" s="2">
        <f>RSI!I1624</f>
        <v>34.998078493606542</v>
      </c>
      <c r="D1624" s="2">
        <f>MACD!E1624</f>
        <v>6.3346742974382142E-2</v>
      </c>
      <c r="E1624" s="2">
        <f>MACD!F1624</f>
        <v>4.5557373482341838E-2</v>
      </c>
      <c r="F1624" s="2">
        <f>'Moving Avg'!D1624</f>
        <v>2.8500000000000005</v>
      </c>
      <c r="G1624" s="2">
        <f>'Moving Avg'!F1624</f>
        <v>2.9359999999999995</v>
      </c>
      <c r="H1624" s="2">
        <f>'Moving Avg'!G1624</f>
        <v>2.9832000000000001</v>
      </c>
      <c r="I1624" s="2">
        <f>'Moving Avg'!H1624</f>
        <v>3.2029499999999986</v>
      </c>
      <c r="J1624" s="17" t="str">
        <f>OBV!F1624</f>
        <v>BULLISH</v>
      </c>
      <c r="K1624" s="17" t="str">
        <f>OBV!G1624</f>
        <v>NEUTRAL</v>
      </c>
      <c r="L1624" s="17" t="str">
        <f>OBV!H1624</f>
        <v>BULLISH DIVERGENCE</v>
      </c>
      <c r="M1624" s="19">
        <f t="shared" si="250"/>
        <v>25</v>
      </c>
      <c r="N1624" s="19">
        <f t="shared" si="251"/>
        <v>0</v>
      </c>
      <c r="O1624" s="19">
        <f t="shared" si="252"/>
        <v>0</v>
      </c>
      <c r="P1624" s="19">
        <f t="shared" si="253"/>
        <v>66.5</v>
      </c>
      <c r="Q1624" s="20">
        <f t="shared" si="254"/>
        <v>18.725000000000001</v>
      </c>
      <c r="R1624" s="20">
        <f t="shared" si="255"/>
        <v>21.625</v>
      </c>
      <c r="S1624" s="20">
        <f t="shared" si="256"/>
        <v>33.674999999999997</v>
      </c>
      <c r="T1624" s="20">
        <f t="shared" si="257"/>
        <v>22.875</v>
      </c>
      <c r="U1624" s="19">
        <f t="shared" si="258"/>
        <v>24.675000000000001</v>
      </c>
      <c r="V1624" s="19">
        <f t="shared" si="259"/>
        <v>24.225000000000001</v>
      </c>
    </row>
    <row r="1625" spans="1:22" ht="13.5" x14ac:dyDescent="0.25">
      <c r="A1625" s="3">
        <f>RSI!A1625</f>
        <v>44378</v>
      </c>
      <c r="B1625" s="2">
        <f>RSI!B1625</f>
        <v>2.93</v>
      </c>
      <c r="C1625" s="2">
        <f>RSI!I1625</f>
        <v>49.193957930235626</v>
      </c>
      <c r="D1625" s="2">
        <f>MACD!E1625</f>
        <v>6.0830631394104717E-2</v>
      </c>
      <c r="E1625" s="2">
        <f>MACD!F1625</f>
        <v>4.861202506469442E-2</v>
      </c>
      <c r="F1625" s="2">
        <f>'Moving Avg'!D1625</f>
        <v>2.8780000000000001</v>
      </c>
      <c r="G1625" s="2">
        <f>'Moving Avg'!F1625</f>
        <v>2.9325000000000001</v>
      </c>
      <c r="H1625" s="2">
        <f>'Moving Avg'!G1625</f>
        <v>2.9832000000000001</v>
      </c>
      <c r="I1625" s="2">
        <f>'Moving Avg'!H1625</f>
        <v>3.1994499999999988</v>
      </c>
      <c r="J1625" s="17" t="str">
        <f>OBV!F1625</f>
        <v>BULLISH</v>
      </c>
      <c r="K1625" s="17" t="str">
        <f>OBV!G1625</f>
        <v>NEUTRAL</v>
      </c>
      <c r="L1625" s="17" t="str">
        <f>OBV!H1625</f>
        <v>CONFIRMED BULLISH</v>
      </c>
      <c r="M1625" s="19">
        <f t="shared" si="250"/>
        <v>25</v>
      </c>
      <c r="N1625" s="19">
        <f t="shared" si="251"/>
        <v>0</v>
      </c>
      <c r="O1625" s="19">
        <f t="shared" si="252"/>
        <v>0</v>
      </c>
      <c r="P1625" s="19">
        <f t="shared" si="253"/>
        <v>83.5</v>
      </c>
      <c r="Q1625" s="20">
        <f t="shared" si="254"/>
        <v>21.274999999999999</v>
      </c>
      <c r="R1625" s="20">
        <f t="shared" si="255"/>
        <v>25.875</v>
      </c>
      <c r="S1625" s="20">
        <f t="shared" si="256"/>
        <v>41.325000000000003</v>
      </c>
      <c r="T1625" s="20">
        <f t="shared" si="257"/>
        <v>27.125</v>
      </c>
      <c r="U1625" s="19">
        <f t="shared" si="258"/>
        <v>29.491666666666664</v>
      </c>
      <c r="V1625" s="19">
        <f t="shared" si="259"/>
        <v>28.9</v>
      </c>
    </row>
    <row r="1626" spans="1:22" ht="13.5" x14ac:dyDescent="0.25">
      <c r="A1626" s="3">
        <f>RSI!A1626</f>
        <v>44379</v>
      </c>
      <c r="B1626" s="2">
        <f>RSI!B1626</f>
        <v>2.85</v>
      </c>
      <c r="C1626" s="2">
        <f>RSI!I1626</f>
        <v>42.008488470744304</v>
      </c>
      <c r="D1626" s="2">
        <f>MACD!E1626</f>
        <v>5.3892588060336255E-2</v>
      </c>
      <c r="E1626" s="2">
        <f>MACD!F1626</f>
        <v>4.9668137663822789E-2</v>
      </c>
      <c r="F1626" s="2">
        <f>'Moving Avg'!D1626</f>
        <v>2.8779999999999997</v>
      </c>
      <c r="G1626" s="2">
        <f>'Moving Avg'!F1626</f>
        <v>2.9230000000000005</v>
      </c>
      <c r="H1626" s="2">
        <f>'Moving Avg'!G1626</f>
        <v>2.9793999999999996</v>
      </c>
      <c r="I1626" s="2">
        <f>'Moving Avg'!H1626</f>
        <v>3.1955999999999989</v>
      </c>
      <c r="J1626" s="17" t="str">
        <f>OBV!F1626</f>
        <v>BULLISH</v>
      </c>
      <c r="K1626" s="17" t="str">
        <f>OBV!G1626</f>
        <v>NEUTRAL</v>
      </c>
      <c r="L1626" s="17" t="str">
        <f>OBV!H1626</f>
        <v>NEUTRAL</v>
      </c>
      <c r="M1626" s="19">
        <f t="shared" si="250"/>
        <v>25</v>
      </c>
      <c r="N1626" s="19">
        <f t="shared" si="251"/>
        <v>0</v>
      </c>
      <c r="O1626" s="19">
        <f t="shared" si="252"/>
        <v>0</v>
      </c>
      <c r="P1626" s="19">
        <f t="shared" si="253"/>
        <v>49.5</v>
      </c>
      <c r="Q1626" s="20">
        <f t="shared" si="254"/>
        <v>16.175000000000001</v>
      </c>
      <c r="R1626" s="20">
        <f t="shared" si="255"/>
        <v>17.375</v>
      </c>
      <c r="S1626" s="20">
        <f t="shared" si="256"/>
        <v>26.025000000000002</v>
      </c>
      <c r="T1626" s="20">
        <f t="shared" si="257"/>
        <v>18.625</v>
      </c>
      <c r="U1626" s="19">
        <f t="shared" si="258"/>
        <v>19.858333333333334</v>
      </c>
      <c r="V1626" s="19">
        <f t="shared" si="259"/>
        <v>19.55</v>
      </c>
    </row>
    <row r="1627" spans="1:22" ht="13.5" x14ac:dyDescent="0.25">
      <c r="A1627" s="3">
        <f>RSI!A1627</f>
        <v>44382</v>
      </c>
      <c r="B1627" s="2">
        <f>RSI!B1627</f>
        <v>2.85</v>
      </c>
      <c r="C1627" s="2">
        <f>RSI!I1627</f>
        <v>42.008488470744304</v>
      </c>
      <c r="D1627" s="2">
        <f>MACD!E1627</f>
        <v>4.3911014644302693E-2</v>
      </c>
      <c r="E1627" s="2">
        <f>MACD!F1627</f>
        <v>4.8516713059918774E-2</v>
      </c>
      <c r="F1627" s="2">
        <f>'Moving Avg'!D1627</f>
        <v>2.8679999999999999</v>
      </c>
      <c r="G1627" s="2">
        <f>'Moving Avg'!F1627</f>
        <v>2.9155000000000002</v>
      </c>
      <c r="H1627" s="2">
        <f>'Moving Avg'!G1627</f>
        <v>2.9756</v>
      </c>
      <c r="I1627" s="2">
        <f>'Moving Avg'!H1627</f>
        <v>3.1918499999999987</v>
      </c>
      <c r="J1627" s="17" t="str">
        <f>OBV!F1627</f>
        <v>BEARISH</v>
      </c>
      <c r="K1627" s="17" t="str">
        <f>OBV!G1627</f>
        <v>NEUTRAL</v>
      </c>
      <c r="L1627" s="17" t="str">
        <f>OBV!H1627</f>
        <v>CONFIRMED BEARISH</v>
      </c>
      <c r="M1627" s="19">
        <f t="shared" si="250"/>
        <v>25</v>
      </c>
      <c r="N1627" s="19">
        <f t="shared" si="251"/>
        <v>45</v>
      </c>
      <c r="O1627" s="19">
        <f t="shared" si="252"/>
        <v>0</v>
      </c>
      <c r="P1627" s="19">
        <f t="shared" si="253"/>
        <v>16.5</v>
      </c>
      <c r="Q1627" s="20">
        <f t="shared" si="254"/>
        <v>26.975000000000001</v>
      </c>
      <c r="R1627" s="20">
        <f t="shared" si="255"/>
        <v>18.125</v>
      </c>
      <c r="S1627" s="20">
        <f t="shared" si="256"/>
        <v>17.925000000000001</v>
      </c>
      <c r="T1627" s="20">
        <f t="shared" si="257"/>
        <v>21.625</v>
      </c>
      <c r="U1627" s="19">
        <f t="shared" si="258"/>
        <v>21.008333333333336</v>
      </c>
      <c r="V1627" s="19">
        <f t="shared" si="259"/>
        <v>21.162500000000001</v>
      </c>
    </row>
    <row r="1628" spans="1:22" ht="13.5" x14ac:dyDescent="0.25">
      <c r="A1628" s="3">
        <f>RSI!A1628</f>
        <v>44383</v>
      </c>
      <c r="B1628" s="2">
        <f>RSI!B1628</f>
        <v>2.85</v>
      </c>
      <c r="C1628" s="2">
        <f>RSI!I1628</f>
        <v>42.008488470744304</v>
      </c>
      <c r="D1628" s="2">
        <f>MACD!E1628</f>
        <v>3.5932163510437931E-2</v>
      </c>
      <c r="E1628" s="2">
        <f>MACD!F1628</f>
        <v>4.5999803150022611E-2</v>
      </c>
      <c r="F1628" s="2">
        <f>'Moving Avg'!D1628</f>
        <v>2.86</v>
      </c>
      <c r="G1628" s="2">
        <f>'Moving Avg'!F1628</f>
        <v>2.9085000000000001</v>
      </c>
      <c r="H1628" s="2">
        <f>'Moving Avg'!G1628</f>
        <v>2.9731999999999998</v>
      </c>
      <c r="I1628" s="2">
        <f>'Moving Avg'!H1628</f>
        <v>3.1879999999999997</v>
      </c>
      <c r="J1628" s="17" t="str">
        <f>OBV!F1628</f>
        <v>BEARISH</v>
      </c>
      <c r="K1628" s="17" t="str">
        <f>OBV!G1628</f>
        <v>NEUTRAL</v>
      </c>
      <c r="L1628" s="17" t="str">
        <f>OBV!H1628</f>
        <v>CONFIRMED BEARISH</v>
      </c>
      <c r="M1628" s="19">
        <f t="shared" si="250"/>
        <v>25</v>
      </c>
      <c r="N1628" s="19">
        <f t="shared" si="251"/>
        <v>45</v>
      </c>
      <c r="O1628" s="19">
        <f t="shared" si="252"/>
        <v>0</v>
      </c>
      <c r="P1628" s="19">
        <f t="shared" si="253"/>
        <v>16.5</v>
      </c>
      <c r="Q1628" s="20">
        <f t="shared" si="254"/>
        <v>26.975000000000001</v>
      </c>
      <c r="R1628" s="20">
        <f t="shared" si="255"/>
        <v>18.125</v>
      </c>
      <c r="S1628" s="20">
        <f t="shared" si="256"/>
        <v>17.925000000000001</v>
      </c>
      <c r="T1628" s="20">
        <f t="shared" si="257"/>
        <v>21.625</v>
      </c>
      <c r="U1628" s="19">
        <f t="shared" si="258"/>
        <v>21.008333333333336</v>
      </c>
      <c r="V1628" s="19">
        <f t="shared" si="259"/>
        <v>21.162500000000001</v>
      </c>
    </row>
    <row r="1629" spans="1:22" ht="13.5" x14ac:dyDescent="0.25">
      <c r="A1629" s="3">
        <f>RSI!A1629</f>
        <v>44384</v>
      </c>
      <c r="B1629" s="2">
        <f>RSI!B1629</f>
        <v>2.85</v>
      </c>
      <c r="C1629" s="2">
        <f>RSI!I1629</f>
        <v>42.008488470744304</v>
      </c>
      <c r="D1629" s="2">
        <f>MACD!E1629</f>
        <v>2.8074862325667471E-2</v>
      </c>
      <c r="E1629" s="2">
        <f>MACD!F1629</f>
        <v>4.2414814985151587E-2</v>
      </c>
      <c r="F1629" s="2">
        <f>'Moving Avg'!D1629</f>
        <v>2.8660000000000001</v>
      </c>
      <c r="G1629" s="2">
        <f>'Moving Avg'!F1629</f>
        <v>2.9020000000000001</v>
      </c>
      <c r="H1629" s="2">
        <f>'Moving Avg'!G1629</f>
        <v>2.9695999999999994</v>
      </c>
      <c r="I1629" s="2">
        <f>'Moving Avg'!H1629</f>
        <v>3.1839499999999994</v>
      </c>
      <c r="J1629" s="17" t="str">
        <f>OBV!F1629</f>
        <v>BEARISH</v>
      </c>
      <c r="K1629" s="17" t="str">
        <f>OBV!G1629</f>
        <v>NEUTRAL</v>
      </c>
      <c r="L1629" s="17" t="str">
        <f>OBV!H1629</f>
        <v>BEARISH DIVERGENCE</v>
      </c>
      <c r="M1629" s="19">
        <f t="shared" si="250"/>
        <v>25</v>
      </c>
      <c r="N1629" s="19">
        <f t="shared" si="251"/>
        <v>45</v>
      </c>
      <c r="O1629" s="19">
        <f t="shared" si="252"/>
        <v>0</v>
      </c>
      <c r="P1629" s="19">
        <f t="shared" si="253"/>
        <v>16.5</v>
      </c>
      <c r="Q1629" s="20">
        <f t="shared" si="254"/>
        <v>26.975000000000001</v>
      </c>
      <c r="R1629" s="20">
        <f t="shared" si="255"/>
        <v>18.125</v>
      </c>
      <c r="S1629" s="20">
        <f t="shared" si="256"/>
        <v>17.925000000000001</v>
      </c>
      <c r="T1629" s="20">
        <f t="shared" si="257"/>
        <v>21.625</v>
      </c>
      <c r="U1629" s="19">
        <f t="shared" si="258"/>
        <v>21.008333333333336</v>
      </c>
      <c r="V1629" s="19">
        <f t="shared" si="259"/>
        <v>21.162500000000001</v>
      </c>
    </row>
    <row r="1630" spans="1:22" ht="13.5" x14ac:dyDescent="0.25">
      <c r="A1630" s="3">
        <f>RSI!A1630</f>
        <v>44385</v>
      </c>
      <c r="B1630" s="2">
        <f>RSI!B1630</f>
        <v>2.85</v>
      </c>
      <c r="C1630" s="2">
        <f>RSI!I1630</f>
        <v>42.008488470744304</v>
      </c>
      <c r="D1630" s="2">
        <f>MACD!E1630</f>
        <v>9.5191435931476498E-3</v>
      </c>
      <c r="E1630" s="2">
        <f>MACD!F1630</f>
        <v>3.5835680706750798E-2</v>
      </c>
      <c r="F1630" s="2">
        <f>'Moving Avg'!D1630</f>
        <v>2.85</v>
      </c>
      <c r="G1630" s="2">
        <f>'Moving Avg'!F1630</f>
        <v>2.8955000000000002</v>
      </c>
      <c r="H1630" s="2">
        <f>'Moving Avg'!G1630</f>
        <v>2.9653999999999998</v>
      </c>
      <c r="I1630" s="2">
        <f>'Moving Avg'!H1630</f>
        <v>3.1799999999999988</v>
      </c>
      <c r="J1630" s="17" t="str">
        <f>OBV!F1630</f>
        <v>BEARISH</v>
      </c>
      <c r="K1630" s="17" t="str">
        <f>OBV!G1630</f>
        <v>NEUTRAL</v>
      </c>
      <c r="L1630" s="17" t="str">
        <f>OBV!H1630</f>
        <v>CONFIRMED BEARISH</v>
      </c>
      <c r="M1630" s="19">
        <f t="shared" si="250"/>
        <v>25</v>
      </c>
      <c r="N1630" s="19">
        <f t="shared" si="251"/>
        <v>100</v>
      </c>
      <c r="O1630" s="19">
        <f t="shared" si="252"/>
        <v>0</v>
      </c>
      <c r="P1630" s="19">
        <f t="shared" si="253"/>
        <v>16.5</v>
      </c>
      <c r="Q1630" s="20">
        <f t="shared" si="254"/>
        <v>46.225000000000001</v>
      </c>
      <c r="R1630" s="20">
        <f t="shared" si="255"/>
        <v>29.125</v>
      </c>
      <c r="S1630" s="20">
        <f t="shared" si="256"/>
        <v>26.175000000000001</v>
      </c>
      <c r="T1630" s="20">
        <f t="shared" si="257"/>
        <v>35.375</v>
      </c>
      <c r="U1630" s="19">
        <f t="shared" si="258"/>
        <v>33.841666666666661</v>
      </c>
      <c r="V1630" s="19">
        <f t="shared" si="259"/>
        <v>34.224999999999994</v>
      </c>
    </row>
    <row r="1631" spans="1:22" ht="13.5" x14ac:dyDescent="0.25">
      <c r="A1631" s="3">
        <f>RSI!A1631</f>
        <v>44386</v>
      </c>
      <c r="B1631" s="2">
        <f>RSI!B1631</f>
        <v>2.8</v>
      </c>
      <c r="C1631" s="2">
        <f>RSI!I1631</f>
        <v>37.102265859044302</v>
      </c>
      <c r="D1631" s="2">
        <f>MACD!E1631</f>
        <v>7.1234193030753623E-3</v>
      </c>
      <c r="E1631" s="2">
        <f>MACD!F1631</f>
        <v>3.0093228426015712E-2</v>
      </c>
      <c r="F1631" s="2">
        <f>'Moving Avg'!D1631</f>
        <v>2.84</v>
      </c>
      <c r="G1631" s="2">
        <f>'Moving Avg'!F1631</f>
        <v>2.8860000000000001</v>
      </c>
      <c r="H1631" s="2">
        <f>'Moving Avg'!G1631</f>
        <v>2.9601999999999999</v>
      </c>
      <c r="I1631" s="2">
        <f>'Moving Avg'!H1631</f>
        <v>3.176299999999999</v>
      </c>
      <c r="J1631" s="17" t="str">
        <f>OBV!F1631</f>
        <v>BEARISH</v>
      </c>
      <c r="K1631" s="17" t="str">
        <f>OBV!G1631</f>
        <v>NEUTRAL</v>
      </c>
      <c r="L1631" s="17" t="str">
        <f>OBV!H1631</f>
        <v>CONFIRMED BEARISH</v>
      </c>
      <c r="M1631" s="19">
        <f t="shared" si="250"/>
        <v>25</v>
      </c>
      <c r="N1631" s="19">
        <f t="shared" si="251"/>
        <v>100</v>
      </c>
      <c r="O1631" s="19">
        <f t="shared" si="252"/>
        <v>0</v>
      </c>
      <c r="P1631" s="19">
        <f t="shared" si="253"/>
        <v>16.5</v>
      </c>
      <c r="Q1631" s="20">
        <f t="shared" si="254"/>
        <v>46.225000000000001</v>
      </c>
      <c r="R1631" s="20">
        <f t="shared" si="255"/>
        <v>29.125</v>
      </c>
      <c r="S1631" s="20">
        <f t="shared" si="256"/>
        <v>26.175000000000001</v>
      </c>
      <c r="T1631" s="20">
        <f t="shared" si="257"/>
        <v>35.375</v>
      </c>
      <c r="U1631" s="19">
        <f t="shared" si="258"/>
        <v>33.841666666666661</v>
      </c>
      <c r="V1631" s="19">
        <f t="shared" si="259"/>
        <v>34.224999999999994</v>
      </c>
    </row>
    <row r="1632" spans="1:22" ht="13.5" x14ac:dyDescent="0.25">
      <c r="A1632" s="3">
        <f>RSI!A1632</f>
        <v>44389</v>
      </c>
      <c r="B1632" s="2">
        <f>RSI!B1632</f>
        <v>2.8</v>
      </c>
      <c r="C1632" s="2">
        <f>RSI!I1632</f>
        <v>37.102265859044302</v>
      </c>
      <c r="D1632" s="2">
        <f>MACD!E1632</f>
        <v>1.3427357032470777E-2</v>
      </c>
      <c r="E1632" s="2">
        <f>MACD!F1632</f>
        <v>2.6760054147306728E-2</v>
      </c>
      <c r="F1632" s="2">
        <f>'Moving Avg'!D1632</f>
        <v>2.8300000000000005</v>
      </c>
      <c r="G1632" s="2">
        <f>'Moving Avg'!F1632</f>
        <v>2.8760000000000003</v>
      </c>
      <c r="H1632" s="2">
        <f>'Moving Avg'!G1632</f>
        <v>2.9552000000000005</v>
      </c>
      <c r="I1632" s="2">
        <f>'Moving Avg'!H1632</f>
        <v>3.1725999999999988</v>
      </c>
      <c r="J1632" s="17" t="str">
        <f>OBV!F1632</f>
        <v>BEARISH</v>
      </c>
      <c r="K1632" s="17" t="str">
        <f>OBV!G1632</f>
        <v>NEUTRAL</v>
      </c>
      <c r="L1632" s="17" t="str">
        <f>OBV!H1632</f>
        <v>CONFIRMED BEARISH</v>
      </c>
      <c r="M1632" s="19">
        <f t="shared" si="250"/>
        <v>25</v>
      </c>
      <c r="N1632" s="19">
        <f t="shared" si="251"/>
        <v>45</v>
      </c>
      <c r="O1632" s="19">
        <f t="shared" si="252"/>
        <v>0</v>
      </c>
      <c r="P1632" s="19">
        <f t="shared" si="253"/>
        <v>16.5</v>
      </c>
      <c r="Q1632" s="20">
        <f t="shared" si="254"/>
        <v>26.975000000000001</v>
      </c>
      <c r="R1632" s="20">
        <f t="shared" si="255"/>
        <v>18.125</v>
      </c>
      <c r="S1632" s="20">
        <f t="shared" si="256"/>
        <v>17.925000000000001</v>
      </c>
      <c r="T1632" s="20">
        <f t="shared" si="257"/>
        <v>21.625</v>
      </c>
      <c r="U1632" s="19">
        <f t="shared" si="258"/>
        <v>21.008333333333336</v>
      </c>
      <c r="V1632" s="19">
        <f t="shared" si="259"/>
        <v>21.162500000000001</v>
      </c>
    </row>
    <row r="1633" spans="1:22" ht="13.5" x14ac:dyDescent="0.25">
      <c r="A1633" s="3">
        <f>RSI!A1633</f>
        <v>44390</v>
      </c>
      <c r="B1633" s="2">
        <f>RSI!B1633</f>
        <v>2.76</v>
      </c>
      <c r="C1633" s="2">
        <f>RSI!I1633</f>
        <v>33.474919024454877</v>
      </c>
      <c r="D1633" s="2">
        <f>MACD!E1633</f>
        <v>2.0777423834333231E-2</v>
      </c>
      <c r="E1633" s="2">
        <f>MACD!F1633</f>
        <v>2.5563528084712031E-2</v>
      </c>
      <c r="F1633" s="2">
        <f>'Moving Avg'!D1633</f>
        <v>2.8120000000000003</v>
      </c>
      <c r="G1633" s="2">
        <f>'Moving Avg'!F1633</f>
        <v>2.8650000000000002</v>
      </c>
      <c r="H1633" s="2">
        <f>'Moving Avg'!G1633</f>
        <v>2.9509999999999996</v>
      </c>
      <c r="I1633" s="2">
        <f>'Moving Avg'!H1633</f>
        <v>3.1688999999999989</v>
      </c>
      <c r="J1633" s="17" t="str">
        <f>OBV!F1633</f>
        <v>BEARISH</v>
      </c>
      <c r="K1633" s="17" t="str">
        <f>OBV!G1633</f>
        <v>NEUTRAL</v>
      </c>
      <c r="L1633" s="17" t="str">
        <f>OBV!H1633</f>
        <v>CONFIRMED BEARISH</v>
      </c>
      <c r="M1633" s="19">
        <f t="shared" si="250"/>
        <v>25</v>
      </c>
      <c r="N1633" s="19">
        <f t="shared" si="251"/>
        <v>45</v>
      </c>
      <c r="O1633" s="19">
        <f t="shared" si="252"/>
        <v>0</v>
      </c>
      <c r="P1633" s="19">
        <f t="shared" si="253"/>
        <v>16.5</v>
      </c>
      <c r="Q1633" s="20">
        <f t="shared" si="254"/>
        <v>26.975000000000001</v>
      </c>
      <c r="R1633" s="20">
        <f t="shared" si="255"/>
        <v>18.125</v>
      </c>
      <c r="S1633" s="20">
        <f t="shared" si="256"/>
        <v>17.925000000000001</v>
      </c>
      <c r="T1633" s="20">
        <f t="shared" si="257"/>
        <v>21.625</v>
      </c>
      <c r="U1633" s="19">
        <f t="shared" si="258"/>
        <v>21.008333333333336</v>
      </c>
      <c r="V1633" s="19">
        <f t="shared" si="259"/>
        <v>21.162500000000001</v>
      </c>
    </row>
    <row r="1634" spans="1:22" ht="13.5" x14ac:dyDescent="0.25">
      <c r="A1634" s="3">
        <f>RSI!A1634</f>
        <v>44391</v>
      </c>
      <c r="B1634" s="2">
        <f>RSI!B1634</f>
        <v>2.77</v>
      </c>
      <c r="C1634" s="2">
        <f>RSI!I1634</f>
        <v>35.181061353520391</v>
      </c>
      <c r="D1634" s="2">
        <f>MACD!E1634</f>
        <v>1.6270753393236248E-2</v>
      </c>
      <c r="E1634" s="2">
        <f>MACD!F1634</f>
        <v>2.3704973146416876E-2</v>
      </c>
      <c r="F1634" s="2">
        <f>'Moving Avg'!D1634</f>
        <v>2.7959999999999998</v>
      </c>
      <c r="G1634" s="2">
        <f>'Moving Avg'!F1634</f>
        <v>2.8540000000000001</v>
      </c>
      <c r="H1634" s="2">
        <f>'Moving Avg'!G1634</f>
        <v>2.9463999999999997</v>
      </c>
      <c r="I1634" s="2">
        <f>'Moving Avg'!H1634</f>
        <v>3.1655999999999991</v>
      </c>
      <c r="J1634" s="17" t="str">
        <f>OBV!F1634</f>
        <v>BEARISH</v>
      </c>
      <c r="K1634" s="17" t="str">
        <f>OBV!G1634</f>
        <v>NEUTRAL</v>
      </c>
      <c r="L1634" s="17" t="str">
        <f>OBV!H1634</f>
        <v>CONFIRMED BEARISH</v>
      </c>
      <c r="M1634" s="19">
        <f t="shared" si="250"/>
        <v>25</v>
      </c>
      <c r="N1634" s="19">
        <f t="shared" si="251"/>
        <v>45</v>
      </c>
      <c r="O1634" s="19">
        <f t="shared" si="252"/>
        <v>0</v>
      </c>
      <c r="P1634" s="19">
        <f t="shared" si="253"/>
        <v>16.5</v>
      </c>
      <c r="Q1634" s="20">
        <f t="shared" si="254"/>
        <v>26.975000000000001</v>
      </c>
      <c r="R1634" s="20">
        <f t="shared" si="255"/>
        <v>18.125</v>
      </c>
      <c r="S1634" s="20">
        <f t="shared" si="256"/>
        <v>17.925000000000001</v>
      </c>
      <c r="T1634" s="20">
        <f t="shared" si="257"/>
        <v>21.625</v>
      </c>
      <c r="U1634" s="19">
        <f t="shared" si="258"/>
        <v>21.008333333333336</v>
      </c>
      <c r="V1634" s="19">
        <f t="shared" si="259"/>
        <v>21.162500000000001</v>
      </c>
    </row>
    <row r="1635" spans="1:22" ht="13.5" x14ac:dyDescent="0.25">
      <c r="A1635" s="3">
        <f>RSI!A1635</f>
        <v>44392</v>
      </c>
      <c r="B1635" s="2">
        <f>RSI!B1635</f>
        <v>2.76</v>
      </c>
      <c r="C1635" s="2">
        <f>RSI!I1635</f>
        <v>34.235496841541249</v>
      </c>
      <c r="D1635" s="2">
        <f>MACD!E1635</f>
        <v>3.078808278105738E-2</v>
      </c>
      <c r="E1635" s="2">
        <f>MACD!F1635</f>
        <v>2.5121595073344979E-2</v>
      </c>
      <c r="F1635" s="2">
        <f>'Moving Avg'!D1635</f>
        <v>2.7779999999999996</v>
      </c>
      <c r="G1635" s="2">
        <f>'Moving Avg'!F1635</f>
        <v>2.843</v>
      </c>
      <c r="H1635" s="2">
        <f>'Moving Avg'!G1635</f>
        <v>2.9415999999999998</v>
      </c>
      <c r="I1635" s="2">
        <f>'Moving Avg'!H1635</f>
        <v>3.1618999999999984</v>
      </c>
      <c r="J1635" s="17" t="str">
        <f>OBV!F1635</f>
        <v>BEARISH</v>
      </c>
      <c r="K1635" s="17" t="str">
        <f>OBV!G1635</f>
        <v>NEUTRAL</v>
      </c>
      <c r="L1635" s="17" t="str">
        <f>OBV!H1635</f>
        <v>CONFIRMED BEARISH</v>
      </c>
      <c r="M1635" s="19">
        <f t="shared" si="250"/>
        <v>25</v>
      </c>
      <c r="N1635" s="19">
        <f t="shared" si="251"/>
        <v>0</v>
      </c>
      <c r="O1635" s="19">
        <f t="shared" si="252"/>
        <v>0</v>
      </c>
      <c r="P1635" s="19">
        <f t="shared" si="253"/>
        <v>16.5</v>
      </c>
      <c r="Q1635" s="20">
        <f t="shared" si="254"/>
        <v>11.225</v>
      </c>
      <c r="R1635" s="20">
        <f t="shared" si="255"/>
        <v>9.125</v>
      </c>
      <c r="S1635" s="20">
        <f t="shared" si="256"/>
        <v>11.175000000000001</v>
      </c>
      <c r="T1635" s="20">
        <f t="shared" si="257"/>
        <v>10.375</v>
      </c>
      <c r="U1635" s="19">
        <f t="shared" si="258"/>
        <v>10.508333333333335</v>
      </c>
      <c r="V1635" s="19">
        <f t="shared" si="259"/>
        <v>10.475000000000001</v>
      </c>
    </row>
    <row r="1636" spans="1:22" ht="13.5" x14ac:dyDescent="0.25">
      <c r="A1636" s="3">
        <f>RSI!A1636</f>
        <v>44393</v>
      </c>
      <c r="B1636" s="2">
        <f>RSI!B1636</f>
        <v>2.76</v>
      </c>
      <c r="C1636" s="2">
        <f>RSI!I1636</f>
        <v>34.235496841541249</v>
      </c>
      <c r="D1636" s="2">
        <f>MACD!E1636</f>
        <v>3.1440827084552314E-2</v>
      </c>
      <c r="E1636" s="2">
        <f>MACD!F1636</f>
        <v>2.6385441475586448E-2</v>
      </c>
      <c r="F1636" s="2">
        <f>'Moving Avg'!D1636</f>
        <v>2.77</v>
      </c>
      <c r="G1636" s="2">
        <f>'Moving Avg'!F1636</f>
        <v>2.8354999999999997</v>
      </c>
      <c r="H1636" s="2">
        <f>'Moving Avg'!G1636</f>
        <v>2.9367999999999994</v>
      </c>
      <c r="I1636" s="2">
        <f>'Moving Avg'!H1636</f>
        <v>3.1571499999999988</v>
      </c>
      <c r="J1636" s="17" t="str">
        <f>OBV!F1636</f>
        <v>BEARISH</v>
      </c>
      <c r="K1636" s="17" t="str">
        <f>OBV!G1636</f>
        <v>NEUTRAL</v>
      </c>
      <c r="L1636" s="17" t="str">
        <f>OBV!H1636</f>
        <v>CONFIRMED BEARISH</v>
      </c>
      <c r="M1636" s="19">
        <f t="shared" si="250"/>
        <v>25</v>
      </c>
      <c r="N1636" s="19">
        <f t="shared" si="251"/>
        <v>0</v>
      </c>
      <c r="O1636" s="19">
        <f t="shared" si="252"/>
        <v>0</v>
      </c>
      <c r="P1636" s="19">
        <f t="shared" si="253"/>
        <v>16.5</v>
      </c>
      <c r="Q1636" s="20">
        <f t="shared" si="254"/>
        <v>11.225</v>
      </c>
      <c r="R1636" s="20">
        <f t="shared" si="255"/>
        <v>9.125</v>
      </c>
      <c r="S1636" s="20">
        <f t="shared" si="256"/>
        <v>11.175000000000001</v>
      </c>
      <c r="T1636" s="20">
        <f t="shared" si="257"/>
        <v>10.375</v>
      </c>
      <c r="U1636" s="19">
        <f t="shared" si="258"/>
        <v>10.508333333333335</v>
      </c>
      <c r="V1636" s="19">
        <f t="shared" si="259"/>
        <v>10.475000000000001</v>
      </c>
    </row>
    <row r="1637" spans="1:22" ht="13.5" x14ac:dyDescent="0.25">
      <c r="A1637" s="3">
        <f>RSI!A1637</f>
        <v>44396</v>
      </c>
      <c r="B1637" s="2">
        <f>RSI!B1637</f>
        <v>2.8</v>
      </c>
      <c r="C1637" s="2">
        <f>RSI!I1637</f>
        <v>41.526252046254918</v>
      </c>
      <c r="D1637" s="2">
        <f>MACD!E1637</f>
        <v>2.9656614478065002E-2</v>
      </c>
      <c r="E1637" s="2">
        <f>MACD!F1637</f>
        <v>2.703967607608216E-2</v>
      </c>
      <c r="F1637" s="2">
        <f>'Moving Avg'!D1637</f>
        <v>2.7699999999999996</v>
      </c>
      <c r="G1637" s="2">
        <f>'Moving Avg'!F1637</f>
        <v>2.8314999999999997</v>
      </c>
      <c r="H1637" s="2">
        <f>'Moving Avg'!G1637</f>
        <v>2.9333999999999998</v>
      </c>
      <c r="I1637" s="2">
        <f>'Moving Avg'!H1637</f>
        <v>3.1528999999999989</v>
      </c>
      <c r="J1637" s="17" t="str">
        <f>OBV!F1637</f>
        <v>BEARISH</v>
      </c>
      <c r="K1637" s="17" t="str">
        <f>OBV!G1637</f>
        <v>NEUTRAL</v>
      </c>
      <c r="L1637" s="17" t="str">
        <f>OBV!H1637</f>
        <v>NEUTRAL</v>
      </c>
      <c r="M1637" s="19">
        <f t="shared" si="250"/>
        <v>25</v>
      </c>
      <c r="N1637" s="19">
        <f t="shared" si="251"/>
        <v>0</v>
      </c>
      <c r="O1637" s="19">
        <f t="shared" si="252"/>
        <v>0</v>
      </c>
      <c r="P1637" s="19">
        <f t="shared" si="253"/>
        <v>16.5</v>
      </c>
      <c r="Q1637" s="20">
        <f t="shared" si="254"/>
        <v>11.225</v>
      </c>
      <c r="R1637" s="20">
        <f t="shared" si="255"/>
        <v>9.125</v>
      </c>
      <c r="S1637" s="20">
        <f t="shared" si="256"/>
        <v>11.175000000000001</v>
      </c>
      <c r="T1637" s="20">
        <f t="shared" si="257"/>
        <v>10.375</v>
      </c>
      <c r="U1637" s="19">
        <f t="shared" si="258"/>
        <v>10.508333333333335</v>
      </c>
      <c r="V1637" s="19">
        <f t="shared" si="259"/>
        <v>10.475000000000001</v>
      </c>
    </row>
    <row r="1638" spans="1:22" ht="13.5" x14ac:dyDescent="0.25">
      <c r="A1638" s="3">
        <f>RSI!A1638</f>
        <v>44399</v>
      </c>
      <c r="B1638" s="2">
        <f>RSI!B1638</f>
        <v>2.8</v>
      </c>
      <c r="C1638" s="2">
        <f>RSI!I1638</f>
        <v>41.526252046254918</v>
      </c>
      <c r="D1638" s="2">
        <f>MACD!E1638</f>
        <v>2.8490560561551082E-2</v>
      </c>
      <c r="E1638" s="2">
        <f>MACD!F1638</f>
        <v>2.7329852973175944E-2</v>
      </c>
      <c r="F1638" s="2">
        <f>'Moving Avg'!D1638</f>
        <v>2.778</v>
      </c>
      <c r="G1638" s="2">
        <f>'Moving Avg'!F1638</f>
        <v>2.8274999999999997</v>
      </c>
      <c r="H1638" s="2">
        <f>'Moving Avg'!G1638</f>
        <v>2.9293999999999993</v>
      </c>
      <c r="I1638" s="2">
        <f>'Moving Avg'!H1638</f>
        <v>3.1497499999999992</v>
      </c>
      <c r="J1638" s="17" t="str">
        <f>OBV!F1638</f>
        <v>BEARISH</v>
      </c>
      <c r="K1638" s="17" t="str">
        <f>OBV!G1638</f>
        <v>NEUTRAL</v>
      </c>
      <c r="L1638" s="17" t="str">
        <f>OBV!H1638</f>
        <v>BEARISH DIVERGENCE</v>
      </c>
      <c r="M1638" s="19">
        <f t="shared" si="250"/>
        <v>25</v>
      </c>
      <c r="N1638" s="19">
        <f t="shared" si="251"/>
        <v>0</v>
      </c>
      <c r="O1638" s="19">
        <f t="shared" si="252"/>
        <v>0</v>
      </c>
      <c r="P1638" s="19">
        <f t="shared" si="253"/>
        <v>16.5</v>
      </c>
      <c r="Q1638" s="20">
        <f t="shared" si="254"/>
        <v>11.225</v>
      </c>
      <c r="R1638" s="20">
        <f t="shared" si="255"/>
        <v>9.125</v>
      </c>
      <c r="S1638" s="20">
        <f t="shared" si="256"/>
        <v>11.175000000000001</v>
      </c>
      <c r="T1638" s="20">
        <f t="shared" si="257"/>
        <v>10.375</v>
      </c>
      <c r="U1638" s="19">
        <f t="shared" si="258"/>
        <v>10.508333333333335</v>
      </c>
      <c r="V1638" s="19">
        <f t="shared" si="259"/>
        <v>10.475000000000001</v>
      </c>
    </row>
    <row r="1639" spans="1:22" ht="13.5" x14ac:dyDescent="0.25">
      <c r="A1639" s="3">
        <f>RSI!A1639</f>
        <v>44400</v>
      </c>
      <c r="B1639" s="2">
        <f>RSI!B1639</f>
        <v>2.8</v>
      </c>
      <c r="C1639" s="2">
        <f>RSI!I1639</f>
        <v>41.526252046254911</v>
      </c>
      <c r="D1639" s="2">
        <f>MACD!E1639</f>
        <v>2.7822107372697857E-2</v>
      </c>
      <c r="E1639" s="2">
        <f>MACD!F1639</f>
        <v>2.7428303853080326E-2</v>
      </c>
      <c r="F1639" s="2">
        <f>'Moving Avg'!D1639</f>
        <v>2.7840000000000003</v>
      </c>
      <c r="G1639" s="2">
        <f>'Moving Avg'!F1639</f>
        <v>2.8239999999999998</v>
      </c>
      <c r="H1639" s="2">
        <f>'Moving Avg'!G1639</f>
        <v>2.9253999999999998</v>
      </c>
      <c r="I1639" s="2">
        <f>'Moving Avg'!H1639</f>
        <v>3.1462999999999988</v>
      </c>
      <c r="J1639" s="17" t="str">
        <f>OBV!F1639</f>
        <v>BEARISH</v>
      </c>
      <c r="K1639" s="17" t="str">
        <f>OBV!G1639</f>
        <v>NEUTRAL</v>
      </c>
      <c r="L1639" s="17" t="str">
        <f>OBV!H1639</f>
        <v>BEARISH DIVERGENCE</v>
      </c>
      <c r="M1639" s="19">
        <f t="shared" si="250"/>
        <v>25</v>
      </c>
      <c r="N1639" s="19">
        <f t="shared" si="251"/>
        <v>0</v>
      </c>
      <c r="O1639" s="19">
        <f t="shared" si="252"/>
        <v>0</v>
      </c>
      <c r="P1639" s="19">
        <f t="shared" si="253"/>
        <v>16.5</v>
      </c>
      <c r="Q1639" s="20">
        <f t="shared" si="254"/>
        <v>11.225</v>
      </c>
      <c r="R1639" s="20">
        <f t="shared" si="255"/>
        <v>9.125</v>
      </c>
      <c r="S1639" s="20">
        <f t="shared" si="256"/>
        <v>11.175000000000001</v>
      </c>
      <c r="T1639" s="20">
        <f t="shared" si="257"/>
        <v>10.375</v>
      </c>
      <c r="U1639" s="19">
        <f t="shared" si="258"/>
        <v>10.508333333333335</v>
      </c>
      <c r="V1639" s="19">
        <f t="shared" si="259"/>
        <v>10.475000000000001</v>
      </c>
    </row>
    <row r="1640" spans="1:22" ht="13.5" x14ac:dyDescent="0.25">
      <c r="A1640" s="3">
        <f>RSI!A1640</f>
        <v>44403</v>
      </c>
      <c r="B1640" s="2">
        <f>RSI!B1640</f>
        <v>2.8</v>
      </c>
      <c r="C1640" s="2">
        <f>RSI!I1640</f>
        <v>41.526252046254903</v>
      </c>
      <c r="D1640" s="2">
        <f>MACD!E1640</f>
        <v>2.7551130003964364E-2</v>
      </c>
      <c r="E1640" s="2">
        <f>MACD!F1640</f>
        <v>2.7452869083257135E-2</v>
      </c>
      <c r="F1640" s="2">
        <f>'Moving Avg'!D1640</f>
        <v>2.7920000000000003</v>
      </c>
      <c r="G1640" s="2">
        <f>'Moving Avg'!F1640</f>
        <v>2.8244999999999996</v>
      </c>
      <c r="H1640" s="2">
        <f>'Moving Avg'!G1640</f>
        <v>2.9219999999999997</v>
      </c>
      <c r="I1640" s="2">
        <f>'Moving Avg'!H1640</f>
        <v>3.1425999999999989</v>
      </c>
      <c r="J1640" s="17" t="str">
        <f>OBV!F1640</f>
        <v>BULLISH</v>
      </c>
      <c r="K1640" s="17" t="str">
        <f>OBV!G1640</f>
        <v>NEUTRAL</v>
      </c>
      <c r="L1640" s="17" t="str">
        <f>OBV!H1640</f>
        <v>CONFIRMED BULLISH</v>
      </c>
      <c r="M1640" s="19">
        <f t="shared" si="250"/>
        <v>25</v>
      </c>
      <c r="N1640" s="19">
        <f t="shared" si="251"/>
        <v>0</v>
      </c>
      <c r="O1640" s="19">
        <f t="shared" si="252"/>
        <v>0</v>
      </c>
      <c r="P1640" s="19">
        <f t="shared" si="253"/>
        <v>83.5</v>
      </c>
      <c r="Q1640" s="20">
        <f t="shared" si="254"/>
        <v>21.274999999999999</v>
      </c>
      <c r="R1640" s="20">
        <f t="shared" si="255"/>
        <v>25.875</v>
      </c>
      <c r="S1640" s="20">
        <f t="shared" si="256"/>
        <v>41.325000000000003</v>
      </c>
      <c r="T1640" s="20">
        <f t="shared" si="257"/>
        <v>27.125</v>
      </c>
      <c r="U1640" s="19">
        <f t="shared" si="258"/>
        <v>29.491666666666664</v>
      </c>
      <c r="V1640" s="19">
        <f t="shared" si="259"/>
        <v>28.9</v>
      </c>
    </row>
    <row r="1641" spans="1:22" ht="13.5" x14ac:dyDescent="0.25">
      <c r="A1641" s="3">
        <f>RSI!A1641</f>
        <v>44404</v>
      </c>
      <c r="B1641" s="2">
        <f>RSI!B1641</f>
        <v>2.86</v>
      </c>
      <c r="C1641" s="2">
        <f>RSI!I1641</f>
        <v>52.214511663336708</v>
      </c>
      <c r="D1641" s="2">
        <f>MACD!E1641</f>
        <v>1.5457901239241956E-2</v>
      </c>
      <c r="E1641" s="2">
        <f>MACD!F1641</f>
        <v>2.5053875514454101E-2</v>
      </c>
      <c r="F1641" s="2">
        <f>'Moving Avg'!D1641</f>
        <v>2.8119999999999998</v>
      </c>
      <c r="G1641" s="2">
        <f>'Moving Avg'!F1641</f>
        <v>2.8249999999999997</v>
      </c>
      <c r="H1641" s="2">
        <f>'Moving Avg'!G1641</f>
        <v>2.9192</v>
      </c>
      <c r="I1641" s="2">
        <f>'Moving Avg'!H1641</f>
        <v>3.1392499999999988</v>
      </c>
      <c r="J1641" s="17" t="str">
        <f>OBV!F1641</f>
        <v>BULLISH</v>
      </c>
      <c r="K1641" s="17" t="str">
        <f>OBV!G1641</f>
        <v>NEUTRAL</v>
      </c>
      <c r="L1641" s="17" t="str">
        <f>OBV!H1641</f>
        <v>CONFIRMED BULLISH</v>
      </c>
      <c r="M1641" s="19">
        <f t="shared" si="250"/>
        <v>25</v>
      </c>
      <c r="N1641" s="19">
        <f t="shared" si="251"/>
        <v>45</v>
      </c>
      <c r="O1641" s="19">
        <f t="shared" si="252"/>
        <v>0</v>
      </c>
      <c r="P1641" s="19">
        <f t="shared" si="253"/>
        <v>83.5</v>
      </c>
      <c r="Q1641" s="20">
        <f t="shared" si="254"/>
        <v>37.024999999999999</v>
      </c>
      <c r="R1641" s="20">
        <f t="shared" si="255"/>
        <v>34.875</v>
      </c>
      <c r="S1641" s="20">
        <f t="shared" si="256"/>
        <v>48.075000000000003</v>
      </c>
      <c r="T1641" s="20">
        <f t="shared" si="257"/>
        <v>38.375</v>
      </c>
      <c r="U1641" s="19">
        <f t="shared" si="258"/>
        <v>39.991666666666667</v>
      </c>
      <c r="V1641" s="19">
        <f t="shared" si="259"/>
        <v>39.587500000000006</v>
      </c>
    </row>
    <row r="1642" spans="1:22" ht="13.5" x14ac:dyDescent="0.25">
      <c r="A1642" s="3">
        <f>RSI!A1642</f>
        <v>44405</v>
      </c>
      <c r="B1642" s="2">
        <f>RSI!B1642</f>
        <v>2.9</v>
      </c>
      <c r="C1642" s="2">
        <f>RSI!I1642</f>
        <v>57.758009266540107</v>
      </c>
      <c r="D1642" s="2">
        <f>MACD!E1642</f>
        <v>2.1602672926444022E-3</v>
      </c>
      <c r="E1642" s="2">
        <f>MACD!F1642</f>
        <v>2.0475153870092161E-2</v>
      </c>
      <c r="F1642" s="2">
        <f>'Moving Avg'!D1642</f>
        <v>2.8319999999999999</v>
      </c>
      <c r="G1642" s="2">
        <f>'Moving Avg'!F1642</f>
        <v>2.8249999999999997</v>
      </c>
      <c r="H1642" s="2">
        <f>'Moving Avg'!G1642</f>
        <v>2.9172000000000002</v>
      </c>
      <c r="I1642" s="2">
        <f>'Moving Avg'!H1642</f>
        <v>3.1360999999999994</v>
      </c>
      <c r="J1642" s="17" t="str">
        <f>OBV!F1642</f>
        <v>BULLISH</v>
      </c>
      <c r="K1642" s="17" t="str">
        <f>OBV!G1642</f>
        <v>NEUTRAL</v>
      </c>
      <c r="L1642" s="17" t="str">
        <f>OBV!H1642</f>
        <v>CONFIRMED BULLISH</v>
      </c>
      <c r="M1642" s="19">
        <f t="shared" si="250"/>
        <v>25</v>
      </c>
      <c r="N1642" s="19">
        <f t="shared" si="251"/>
        <v>45</v>
      </c>
      <c r="O1642" s="19">
        <f t="shared" si="252"/>
        <v>0</v>
      </c>
      <c r="P1642" s="19">
        <f t="shared" si="253"/>
        <v>83.5</v>
      </c>
      <c r="Q1642" s="20">
        <f t="shared" si="254"/>
        <v>37.024999999999999</v>
      </c>
      <c r="R1642" s="20">
        <f t="shared" si="255"/>
        <v>34.875</v>
      </c>
      <c r="S1642" s="20">
        <f t="shared" si="256"/>
        <v>48.075000000000003</v>
      </c>
      <c r="T1642" s="20">
        <f t="shared" si="257"/>
        <v>38.375</v>
      </c>
      <c r="U1642" s="19">
        <f t="shared" si="258"/>
        <v>39.991666666666667</v>
      </c>
      <c r="V1642" s="19">
        <f t="shared" si="259"/>
        <v>39.587500000000006</v>
      </c>
    </row>
    <row r="1643" spans="1:22" ht="13.5" x14ac:dyDescent="0.25">
      <c r="A1643" s="3">
        <f>RSI!A1643</f>
        <v>44406</v>
      </c>
      <c r="B1643" s="2">
        <f>RSI!B1643</f>
        <v>2.92</v>
      </c>
      <c r="C1643" s="2">
        <f>RSI!I1643</f>
        <v>60.241553663841941</v>
      </c>
      <c r="D1643" s="2">
        <f>MACD!E1643</f>
        <v>-1.7057654087654139E-2</v>
      </c>
      <c r="E1643" s="2">
        <f>MACD!F1643</f>
        <v>1.2968592278542902E-2</v>
      </c>
      <c r="F1643" s="2">
        <f>'Moving Avg'!D1643</f>
        <v>2.8559999999999999</v>
      </c>
      <c r="G1643" s="2">
        <f>'Moving Avg'!F1643</f>
        <v>2.8264999999999993</v>
      </c>
      <c r="H1643" s="2">
        <f>'Moving Avg'!G1643</f>
        <v>2.9162000000000008</v>
      </c>
      <c r="I1643" s="2">
        <f>'Moving Avg'!H1643</f>
        <v>3.1330499999999994</v>
      </c>
      <c r="J1643" s="17" t="str">
        <f>OBV!F1643</f>
        <v>BULLISH</v>
      </c>
      <c r="K1643" s="17" t="str">
        <f>OBV!G1643</f>
        <v>NEUTRAL</v>
      </c>
      <c r="L1643" s="17" t="str">
        <f>OBV!H1643</f>
        <v>CONFIRMED BULLISH</v>
      </c>
      <c r="M1643" s="19">
        <f t="shared" si="250"/>
        <v>25</v>
      </c>
      <c r="N1643" s="19">
        <f t="shared" si="251"/>
        <v>100</v>
      </c>
      <c r="O1643" s="19">
        <f t="shared" si="252"/>
        <v>0</v>
      </c>
      <c r="P1643" s="19">
        <f t="shared" si="253"/>
        <v>83.5</v>
      </c>
      <c r="Q1643" s="20">
        <f t="shared" si="254"/>
        <v>56.274999999999999</v>
      </c>
      <c r="R1643" s="20">
        <f t="shared" si="255"/>
        <v>45.875</v>
      </c>
      <c r="S1643" s="20">
        <f t="shared" si="256"/>
        <v>56.325000000000003</v>
      </c>
      <c r="T1643" s="20">
        <f t="shared" si="257"/>
        <v>52.125</v>
      </c>
      <c r="U1643" s="19">
        <f t="shared" si="258"/>
        <v>52.82500000000001</v>
      </c>
      <c r="V1643" s="19">
        <f t="shared" si="259"/>
        <v>52.650000000000006</v>
      </c>
    </row>
    <row r="1644" spans="1:22" ht="13.5" x14ac:dyDescent="0.25">
      <c r="A1644" s="3">
        <f>RSI!A1644</f>
        <v>44407</v>
      </c>
      <c r="B1644" s="2">
        <f>RSI!B1644</f>
        <v>2.9</v>
      </c>
      <c r="C1644" s="2">
        <f>RSI!I1644</f>
        <v>56.654431864066993</v>
      </c>
      <c r="D1644" s="2">
        <f>MACD!E1644</f>
        <v>-3.0723459680906284E-2</v>
      </c>
      <c r="E1644" s="2">
        <f>MACD!F1644</f>
        <v>4.2301818866530639E-3</v>
      </c>
      <c r="F1644" s="2">
        <f>'Moving Avg'!D1644</f>
        <v>2.8760000000000003</v>
      </c>
      <c r="G1644" s="2">
        <f>'Moving Avg'!F1644</f>
        <v>2.8304999999999993</v>
      </c>
      <c r="H1644" s="2">
        <f>'Moving Avg'!G1644</f>
        <v>2.9142000000000001</v>
      </c>
      <c r="I1644" s="2">
        <f>'Moving Avg'!H1644</f>
        <v>3.12995</v>
      </c>
      <c r="J1644" s="17" t="str">
        <f>OBV!F1644</f>
        <v>BEARISH</v>
      </c>
      <c r="K1644" s="17" t="str">
        <f>OBV!G1644</f>
        <v>NEUTRAL</v>
      </c>
      <c r="L1644" s="17" t="str">
        <f>OBV!H1644</f>
        <v>BEARISH DIVERGENCE</v>
      </c>
      <c r="M1644" s="19">
        <f t="shared" si="250"/>
        <v>25</v>
      </c>
      <c r="N1644" s="19">
        <f t="shared" si="251"/>
        <v>100</v>
      </c>
      <c r="O1644" s="19">
        <f t="shared" si="252"/>
        <v>0</v>
      </c>
      <c r="P1644" s="19">
        <f t="shared" si="253"/>
        <v>16.5</v>
      </c>
      <c r="Q1644" s="20">
        <f t="shared" si="254"/>
        <v>46.225000000000001</v>
      </c>
      <c r="R1644" s="20">
        <f t="shared" si="255"/>
        <v>29.125</v>
      </c>
      <c r="S1644" s="20">
        <f t="shared" si="256"/>
        <v>26.175000000000001</v>
      </c>
      <c r="T1644" s="20">
        <f t="shared" si="257"/>
        <v>35.375</v>
      </c>
      <c r="U1644" s="19">
        <f t="shared" si="258"/>
        <v>33.841666666666661</v>
      </c>
      <c r="V1644" s="19">
        <f t="shared" si="259"/>
        <v>34.224999999999994</v>
      </c>
    </row>
    <row r="1645" spans="1:22" ht="13.5" x14ac:dyDescent="0.25">
      <c r="A1645" s="3">
        <f>RSI!A1645</f>
        <v>44410</v>
      </c>
      <c r="B1645" s="2">
        <f>RSI!B1645</f>
        <v>2.82</v>
      </c>
      <c r="C1645" s="2">
        <f>RSI!I1645</f>
        <v>45.088928299371702</v>
      </c>
      <c r="D1645" s="2">
        <f>MACD!E1645</f>
        <v>-3.8174179622275428E-2</v>
      </c>
      <c r="E1645" s="2">
        <f>MACD!F1645</f>
        <v>-4.2506904151326345E-3</v>
      </c>
      <c r="F1645" s="2">
        <f>'Moving Avg'!D1645</f>
        <v>2.88</v>
      </c>
      <c r="G1645" s="2">
        <f>'Moving Avg'!F1645</f>
        <v>2.8249999999999993</v>
      </c>
      <c r="H1645" s="2">
        <f>'Moving Avg'!G1645</f>
        <v>2.9105999999999996</v>
      </c>
      <c r="I1645" s="2">
        <f>'Moving Avg'!H1645</f>
        <v>3.1268000000000002</v>
      </c>
      <c r="J1645" s="17" t="str">
        <f>OBV!F1645</f>
        <v>BEARISH</v>
      </c>
      <c r="K1645" s="17" t="str">
        <f>OBV!G1645</f>
        <v>NEUTRAL</v>
      </c>
      <c r="L1645" s="17" t="str">
        <f>OBV!H1645</f>
        <v>BEARISH DIVERGENCE</v>
      </c>
      <c r="M1645" s="19">
        <f t="shared" si="250"/>
        <v>25</v>
      </c>
      <c r="N1645" s="19">
        <f t="shared" si="251"/>
        <v>100</v>
      </c>
      <c r="O1645" s="19">
        <f t="shared" si="252"/>
        <v>0</v>
      </c>
      <c r="P1645" s="19">
        <f t="shared" si="253"/>
        <v>16.5</v>
      </c>
      <c r="Q1645" s="20">
        <f t="shared" si="254"/>
        <v>46.225000000000001</v>
      </c>
      <c r="R1645" s="20">
        <f t="shared" si="255"/>
        <v>29.125</v>
      </c>
      <c r="S1645" s="20">
        <f t="shared" si="256"/>
        <v>26.175000000000001</v>
      </c>
      <c r="T1645" s="20">
        <f t="shared" si="257"/>
        <v>35.375</v>
      </c>
      <c r="U1645" s="19">
        <f t="shared" si="258"/>
        <v>33.841666666666661</v>
      </c>
      <c r="V1645" s="19">
        <f t="shared" si="259"/>
        <v>34.224999999999994</v>
      </c>
    </row>
    <row r="1646" spans="1:22" ht="13.5" x14ac:dyDescent="0.25">
      <c r="A1646" s="3">
        <f>RSI!A1646</f>
        <v>44411</v>
      </c>
      <c r="B1646" s="2">
        <f>RSI!B1646</f>
        <v>2.82</v>
      </c>
      <c r="C1646" s="2">
        <f>RSI!I1646</f>
        <v>45.088928299371695</v>
      </c>
      <c r="D1646" s="2">
        <f>MACD!E1646</f>
        <v>-4.4260365563550064E-2</v>
      </c>
      <c r="E1646" s="2">
        <f>MACD!F1646</f>
        <v>-1.2252625444816121E-2</v>
      </c>
      <c r="F1646" s="2">
        <f>'Moving Avg'!D1646</f>
        <v>2.8720000000000003</v>
      </c>
      <c r="G1646" s="2">
        <f>'Moving Avg'!F1646</f>
        <v>2.8234999999999997</v>
      </c>
      <c r="H1646" s="2">
        <f>'Moving Avg'!G1646</f>
        <v>2.9059999999999997</v>
      </c>
      <c r="I1646" s="2">
        <f>'Moving Avg'!H1646</f>
        <v>3.12365</v>
      </c>
      <c r="J1646" s="17" t="str">
        <f>OBV!F1646</f>
        <v>BEARISH</v>
      </c>
      <c r="K1646" s="17" t="str">
        <f>OBV!G1646</f>
        <v>NEUTRAL</v>
      </c>
      <c r="L1646" s="17" t="str">
        <f>OBV!H1646</f>
        <v>CONFIRMED BEARISH</v>
      </c>
      <c r="M1646" s="19">
        <f t="shared" si="250"/>
        <v>25</v>
      </c>
      <c r="N1646" s="19">
        <f t="shared" si="251"/>
        <v>100</v>
      </c>
      <c r="O1646" s="19">
        <f t="shared" si="252"/>
        <v>0</v>
      </c>
      <c r="P1646" s="19">
        <f t="shared" si="253"/>
        <v>16.5</v>
      </c>
      <c r="Q1646" s="20">
        <f t="shared" si="254"/>
        <v>46.225000000000001</v>
      </c>
      <c r="R1646" s="20">
        <f t="shared" si="255"/>
        <v>29.125</v>
      </c>
      <c r="S1646" s="20">
        <f t="shared" si="256"/>
        <v>26.175000000000001</v>
      </c>
      <c r="T1646" s="20">
        <f t="shared" si="257"/>
        <v>35.375</v>
      </c>
      <c r="U1646" s="19">
        <f t="shared" si="258"/>
        <v>33.841666666666661</v>
      </c>
      <c r="V1646" s="19">
        <f t="shared" si="259"/>
        <v>34.224999999999994</v>
      </c>
    </row>
    <row r="1647" spans="1:22" ht="13.5" x14ac:dyDescent="0.25">
      <c r="A1647" s="3">
        <f>RSI!A1647</f>
        <v>44412</v>
      </c>
      <c r="B1647" s="2">
        <f>RSI!B1647</f>
        <v>2.82</v>
      </c>
      <c r="C1647" s="2">
        <f>RSI!I1647</f>
        <v>45.088928299371695</v>
      </c>
      <c r="D1647" s="2">
        <f>MACD!E1647</f>
        <v>-4.3054267761830189E-2</v>
      </c>
      <c r="E1647" s="2">
        <f>MACD!F1647</f>
        <v>-1.8412953908218933E-2</v>
      </c>
      <c r="F1647" s="2">
        <f>'Moving Avg'!D1647</f>
        <v>2.8560000000000003</v>
      </c>
      <c r="G1647" s="2">
        <f>'Moving Avg'!F1647</f>
        <v>2.8220000000000001</v>
      </c>
      <c r="H1647" s="2">
        <f>'Moving Avg'!G1647</f>
        <v>2.9011999999999989</v>
      </c>
      <c r="I1647" s="2">
        <f>'Moving Avg'!H1647</f>
        <v>3.1207500000000006</v>
      </c>
      <c r="J1647" s="17" t="str">
        <f>OBV!F1647</f>
        <v>BEARISH</v>
      </c>
      <c r="K1647" s="17" t="str">
        <f>OBV!G1647</f>
        <v>NEUTRAL</v>
      </c>
      <c r="L1647" s="17" t="str">
        <f>OBV!H1647</f>
        <v>CONFIRMED BEARISH</v>
      </c>
      <c r="M1647" s="19">
        <f t="shared" si="250"/>
        <v>25</v>
      </c>
      <c r="N1647" s="19">
        <f t="shared" si="251"/>
        <v>100</v>
      </c>
      <c r="O1647" s="19">
        <f t="shared" si="252"/>
        <v>0</v>
      </c>
      <c r="P1647" s="19">
        <f t="shared" si="253"/>
        <v>16.5</v>
      </c>
      <c r="Q1647" s="20">
        <f t="shared" si="254"/>
        <v>46.225000000000001</v>
      </c>
      <c r="R1647" s="20">
        <f t="shared" si="255"/>
        <v>29.125</v>
      </c>
      <c r="S1647" s="20">
        <f t="shared" si="256"/>
        <v>26.175000000000001</v>
      </c>
      <c r="T1647" s="20">
        <f t="shared" si="257"/>
        <v>35.375</v>
      </c>
      <c r="U1647" s="19">
        <f t="shared" si="258"/>
        <v>33.841666666666661</v>
      </c>
      <c r="V1647" s="19">
        <f t="shared" si="259"/>
        <v>34.224999999999994</v>
      </c>
    </row>
    <row r="1648" spans="1:22" ht="13.5" x14ac:dyDescent="0.25">
      <c r="A1648" s="3">
        <f>RSI!A1648</f>
        <v>44413</v>
      </c>
      <c r="B1648" s="2">
        <f>RSI!B1648</f>
        <v>2.8</v>
      </c>
      <c r="C1648" s="2">
        <f>RSI!I1648</f>
        <v>42.387096052154519</v>
      </c>
      <c r="D1648" s="2">
        <f>MACD!E1648</f>
        <v>-4.0365111162057765E-2</v>
      </c>
      <c r="E1648" s="2">
        <f>MACD!F1648</f>
        <v>-2.28033853589867E-2</v>
      </c>
      <c r="F1648" s="2">
        <f>'Moving Avg'!D1648</f>
        <v>2.8319999999999999</v>
      </c>
      <c r="G1648" s="2">
        <f>'Moving Avg'!F1648</f>
        <v>2.8195000000000001</v>
      </c>
      <c r="H1648" s="2">
        <f>'Moving Avg'!G1648</f>
        <v>2.896599999999999</v>
      </c>
      <c r="I1648" s="2">
        <f>'Moving Avg'!H1648</f>
        <v>3.1177499999999996</v>
      </c>
      <c r="J1648" s="17" t="str">
        <f>OBV!F1648</f>
        <v>BEARISH</v>
      </c>
      <c r="K1648" s="17" t="str">
        <f>OBV!G1648</f>
        <v>NEUTRAL</v>
      </c>
      <c r="L1648" s="17" t="str">
        <f>OBV!H1648</f>
        <v>CONFIRMED BEARISH</v>
      </c>
      <c r="M1648" s="19">
        <f t="shared" si="250"/>
        <v>25</v>
      </c>
      <c r="N1648" s="19">
        <f t="shared" si="251"/>
        <v>45</v>
      </c>
      <c r="O1648" s="19">
        <f t="shared" si="252"/>
        <v>0</v>
      </c>
      <c r="P1648" s="19">
        <f t="shared" si="253"/>
        <v>16.5</v>
      </c>
      <c r="Q1648" s="20">
        <f t="shared" si="254"/>
        <v>26.975000000000001</v>
      </c>
      <c r="R1648" s="20">
        <f t="shared" si="255"/>
        <v>18.125</v>
      </c>
      <c r="S1648" s="20">
        <f t="shared" si="256"/>
        <v>17.925000000000001</v>
      </c>
      <c r="T1648" s="20">
        <f t="shared" si="257"/>
        <v>21.625</v>
      </c>
      <c r="U1648" s="19">
        <f t="shared" si="258"/>
        <v>21.008333333333336</v>
      </c>
      <c r="V1648" s="19">
        <f t="shared" si="259"/>
        <v>21.162500000000001</v>
      </c>
    </row>
    <row r="1649" spans="1:22" ht="13.5" x14ac:dyDescent="0.25">
      <c r="A1649" s="3">
        <f>RSI!A1649</f>
        <v>44414</v>
      </c>
      <c r="B1649" s="2">
        <f>RSI!B1649</f>
        <v>2.78</v>
      </c>
      <c r="C1649" s="2">
        <f>RSI!I1649</f>
        <v>39.817598465947604</v>
      </c>
      <c r="D1649" s="2">
        <f>MACD!E1649</f>
        <v>-3.6316739339876225E-2</v>
      </c>
      <c r="E1649" s="2">
        <f>MACD!F1649</f>
        <v>-2.550605615516461E-2</v>
      </c>
      <c r="F1649" s="2">
        <f>'Moving Avg'!D1649</f>
        <v>2.8079999999999994</v>
      </c>
      <c r="G1649" s="2">
        <f>'Moving Avg'!F1649</f>
        <v>2.8159999999999998</v>
      </c>
      <c r="H1649" s="2">
        <f>'Moving Avg'!G1649</f>
        <v>2.8915999999999991</v>
      </c>
      <c r="I1649" s="2">
        <f>'Moving Avg'!H1649</f>
        <v>3.1146499999999997</v>
      </c>
      <c r="J1649" s="17" t="str">
        <f>OBV!F1649</f>
        <v>BEARISH</v>
      </c>
      <c r="K1649" s="17" t="str">
        <f>OBV!G1649</f>
        <v>NEUTRAL</v>
      </c>
      <c r="L1649" s="17" t="str">
        <f>OBV!H1649</f>
        <v>CONFIRMED BEARISH</v>
      </c>
      <c r="M1649" s="19">
        <f t="shared" si="250"/>
        <v>25</v>
      </c>
      <c r="N1649" s="19">
        <f t="shared" si="251"/>
        <v>45</v>
      </c>
      <c r="O1649" s="19">
        <f t="shared" si="252"/>
        <v>0</v>
      </c>
      <c r="P1649" s="19">
        <f t="shared" si="253"/>
        <v>16.5</v>
      </c>
      <c r="Q1649" s="20">
        <f t="shared" si="254"/>
        <v>26.975000000000001</v>
      </c>
      <c r="R1649" s="20">
        <f t="shared" si="255"/>
        <v>18.125</v>
      </c>
      <c r="S1649" s="20">
        <f t="shared" si="256"/>
        <v>17.925000000000001</v>
      </c>
      <c r="T1649" s="20">
        <f t="shared" si="257"/>
        <v>21.625</v>
      </c>
      <c r="U1649" s="19">
        <f t="shared" si="258"/>
        <v>21.008333333333336</v>
      </c>
      <c r="V1649" s="19">
        <f t="shared" si="259"/>
        <v>21.162500000000001</v>
      </c>
    </row>
    <row r="1650" spans="1:22" ht="13.5" x14ac:dyDescent="0.25">
      <c r="A1650" s="3">
        <f>RSI!A1650</f>
        <v>44417</v>
      </c>
      <c r="B1650" s="2">
        <f>RSI!B1650</f>
        <v>2.8</v>
      </c>
      <c r="C1650" s="2">
        <f>RSI!I1650</f>
        <v>43.505707943916796</v>
      </c>
      <c r="D1650" s="2">
        <f>MACD!E1650</f>
        <v>-3.3984633332869496E-2</v>
      </c>
      <c r="E1650" s="2">
        <f>MACD!F1650</f>
        <v>-2.7201771590705588E-2</v>
      </c>
      <c r="F1650" s="2">
        <f>'Moving Avg'!D1650</f>
        <v>2.8039999999999998</v>
      </c>
      <c r="G1650" s="2">
        <f>'Moving Avg'!F1650</f>
        <v>2.8134999999999999</v>
      </c>
      <c r="H1650" s="2">
        <f>'Moving Avg'!G1650</f>
        <v>2.8867999999999996</v>
      </c>
      <c r="I1650" s="2">
        <f>'Moving Avg'!H1650</f>
        <v>3.11165</v>
      </c>
      <c r="J1650" s="17" t="str">
        <f>OBV!F1650</f>
        <v>BEARISH</v>
      </c>
      <c r="K1650" s="17" t="str">
        <f>OBV!G1650</f>
        <v>NEUTRAL</v>
      </c>
      <c r="L1650" s="17" t="str">
        <f>OBV!H1650</f>
        <v>CONFIRMED BEARISH</v>
      </c>
      <c r="M1650" s="19">
        <f t="shared" si="250"/>
        <v>25</v>
      </c>
      <c r="N1650" s="19">
        <f t="shared" si="251"/>
        <v>45</v>
      </c>
      <c r="O1650" s="19">
        <f t="shared" si="252"/>
        <v>0</v>
      </c>
      <c r="P1650" s="19">
        <f t="shared" si="253"/>
        <v>16.5</v>
      </c>
      <c r="Q1650" s="20">
        <f t="shared" si="254"/>
        <v>26.975000000000001</v>
      </c>
      <c r="R1650" s="20">
        <f t="shared" si="255"/>
        <v>18.125</v>
      </c>
      <c r="S1650" s="20">
        <f t="shared" si="256"/>
        <v>17.925000000000001</v>
      </c>
      <c r="T1650" s="20">
        <f t="shared" si="257"/>
        <v>21.625</v>
      </c>
      <c r="U1650" s="19">
        <f t="shared" si="258"/>
        <v>21.008333333333336</v>
      </c>
      <c r="V1650" s="19">
        <f t="shared" si="259"/>
        <v>21.162500000000001</v>
      </c>
    </row>
    <row r="1651" spans="1:22" ht="13.5" x14ac:dyDescent="0.25">
      <c r="A1651" s="3">
        <f>RSI!A1651</f>
        <v>44419</v>
      </c>
      <c r="B1651" s="2">
        <f>RSI!B1651</f>
        <v>2.72</v>
      </c>
      <c r="C1651" s="2">
        <f>RSI!I1651</f>
        <v>34.419485923653184</v>
      </c>
      <c r="D1651" s="2">
        <f>MACD!E1651</f>
        <v>-1.6613500326435382E-2</v>
      </c>
      <c r="E1651" s="2">
        <f>MACD!F1651</f>
        <v>-2.5084117337851548E-2</v>
      </c>
      <c r="F1651" s="2">
        <f>'Moving Avg'!D1651</f>
        <v>2.7839999999999998</v>
      </c>
      <c r="G1651" s="2">
        <f>'Moving Avg'!F1651</f>
        <v>2.8094999999999994</v>
      </c>
      <c r="H1651" s="2">
        <f>'Moving Avg'!G1651</f>
        <v>2.8803999999999998</v>
      </c>
      <c r="I1651" s="2">
        <f>'Moving Avg'!H1651</f>
        <v>3.1083999999999996</v>
      </c>
      <c r="J1651" s="17" t="str">
        <f>OBV!F1651</f>
        <v>BEARISH</v>
      </c>
      <c r="K1651" s="17" t="str">
        <f>OBV!G1651</f>
        <v>NEUTRAL</v>
      </c>
      <c r="L1651" s="17" t="str">
        <f>OBV!H1651</f>
        <v>CONFIRMED BEARISH</v>
      </c>
      <c r="M1651" s="19">
        <f t="shared" si="250"/>
        <v>25</v>
      </c>
      <c r="N1651" s="19">
        <f t="shared" si="251"/>
        <v>0</v>
      </c>
      <c r="O1651" s="19">
        <f t="shared" si="252"/>
        <v>0</v>
      </c>
      <c r="P1651" s="19">
        <f t="shared" si="253"/>
        <v>16.5</v>
      </c>
      <c r="Q1651" s="20">
        <f t="shared" si="254"/>
        <v>11.225</v>
      </c>
      <c r="R1651" s="20">
        <f t="shared" si="255"/>
        <v>9.125</v>
      </c>
      <c r="S1651" s="20">
        <f t="shared" si="256"/>
        <v>11.175000000000001</v>
      </c>
      <c r="T1651" s="20">
        <f t="shared" si="257"/>
        <v>10.375</v>
      </c>
      <c r="U1651" s="19">
        <f t="shared" si="258"/>
        <v>10.508333333333335</v>
      </c>
      <c r="V1651" s="19">
        <f t="shared" si="259"/>
        <v>10.475000000000001</v>
      </c>
    </row>
    <row r="1652" spans="1:22" ht="13.5" x14ac:dyDescent="0.25">
      <c r="A1652" s="3">
        <f>RSI!A1652</f>
        <v>44420</v>
      </c>
      <c r="B1652" s="2">
        <f>RSI!B1652</f>
        <v>2.75</v>
      </c>
      <c r="C1652" s="2">
        <f>RSI!I1652</f>
        <v>39.520551188034808</v>
      </c>
      <c r="D1652" s="2">
        <f>MACD!E1652</f>
        <v>2.712754881756041E-3</v>
      </c>
      <c r="E1652" s="2">
        <f>MACD!F1652</f>
        <v>-1.9524742893930032E-2</v>
      </c>
      <c r="F1652" s="2">
        <f>'Moving Avg'!D1652</f>
        <v>2.77</v>
      </c>
      <c r="G1652" s="2">
        <f>'Moving Avg'!F1652</f>
        <v>2.8069999999999995</v>
      </c>
      <c r="H1652" s="2">
        <f>'Moving Avg'!G1652</f>
        <v>2.8745999999999996</v>
      </c>
      <c r="I1652" s="2">
        <f>'Moving Avg'!H1652</f>
        <v>3.1053499999999996</v>
      </c>
      <c r="J1652" s="17" t="str">
        <f>OBV!F1652</f>
        <v>BEARISH</v>
      </c>
      <c r="K1652" s="17" t="str">
        <f>OBV!G1652</f>
        <v>NEUTRAL</v>
      </c>
      <c r="L1652" s="17" t="str">
        <f>OBV!H1652</f>
        <v>CONFIRMED BEARISH</v>
      </c>
      <c r="M1652" s="19">
        <f t="shared" si="250"/>
        <v>25</v>
      </c>
      <c r="N1652" s="19">
        <f t="shared" si="251"/>
        <v>0</v>
      </c>
      <c r="O1652" s="19">
        <f t="shared" si="252"/>
        <v>0</v>
      </c>
      <c r="P1652" s="19">
        <f t="shared" si="253"/>
        <v>16.5</v>
      </c>
      <c r="Q1652" s="20">
        <f t="shared" si="254"/>
        <v>11.225</v>
      </c>
      <c r="R1652" s="20">
        <f t="shared" si="255"/>
        <v>9.125</v>
      </c>
      <c r="S1652" s="20">
        <f t="shared" si="256"/>
        <v>11.175000000000001</v>
      </c>
      <c r="T1652" s="20">
        <f t="shared" si="257"/>
        <v>10.375</v>
      </c>
      <c r="U1652" s="19">
        <f t="shared" si="258"/>
        <v>10.508333333333335</v>
      </c>
      <c r="V1652" s="19">
        <f t="shared" si="259"/>
        <v>10.475000000000001</v>
      </c>
    </row>
    <row r="1653" spans="1:22" ht="13.5" x14ac:dyDescent="0.25">
      <c r="A1653" s="3">
        <f>RSI!A1653</f>
        <v>44424</v>
      </c>
      <c r="B1653" s="2">
        <f>RSI!B1653</f>
        <v>2.78</v>
      </c>
      <c r="C1653" s="2">
        <f>RSI!I1653</f>
        <v>44.195133587418198</v>
      </c>
      <c r="D1653" s="2">
        <f>MACD!E1653</f>
        <v>2.0387595801202085E-2</v>
      </c>
      <c r="E1653" s="2">
        <f>MACD!F1653</f>
        <v>-1.1542275154903608E-2</v>
      </c>
      <c r="F1653" s="2">
        <f>'Moving Avg'!D1653</f>
        <v>2.766</v>
      </c>
      <c r="G1653" s="2">
        <f>'Moving Avg'!F1653</f>
        <v>2.8079999999999998</v>
      </c>
      <c r="H1653" s="2">
        <f>'Moving Avg'!G1653</f>
        <v>2.8691999999999998</v>
      </c>
      <c r="I1653" s="2">
        <f>'Moving Avg'!H1653</f>
        <v>3.1022499999999997</v>
      </c>
      <c r="J1653" s="17" t="str">
        <f>OBV!F1653</f>
        <v>BEARISH</v>
      </c>
      <c r="K1653" s="17" t="str">
        <f>OBV!G1653</f>
        <v>NEUTRAL</v>
      </c>
      <c r="L1653" s="17" t="str">
        <f>OBV!H1653</f>
        <v>CONFIRMED BEARISH</v>
      </c>
      <c r="M1653" s="19">
        <f t="shared" si="250"/>
        <v>25</v>
      </c>
      <c r="N1653" s="19">
        <f t="shared" si="251"/>
        <v>0</v>
      </c>
      <c r="O1653" s="19">
        <f t="shared" si="252"/>
        <v>0</v>
      </c>
      <c r="P1653" s="19">
        <f t="shared" si="253"/>
        <v>16.5</v>
      </c>
      <c r="Q1653" s="20">
        <f t="shared" si="254"/>
        <v>11.225</v>
      </c>
      <c r="R1653" s="20">
        <f t="shared" si="255"/>
        <v>9.125</v>
      </c>
      <c r="S1653" s="20">
        <f t="shared" si="256"/>
        <v>11.175000000000001</v>
      </c>
      <c r="T1653" s="20">
        <f t="shared" si="257"/>
        <v>10.375</v>
      </c>
      <c r="U1653" s="19">
        <f t="shared" si="258"/>
        <v>10.508333333333335</v>
      </c>
      <c r="V1653" s="19">
        <f t="shared" si="259"/>
        <v>10.475000000000001</v>
      </c>
    </row>
    <row r="1654" spans="1:22" ht="13.5" x14ac:dyDescent="0.25">
      <c r="A1654" s="3">
        <f>RSI!A1654</f>
        <v>44425</v>
      </c>
      <c r="B1654" s="2">
        <f>RSI!B1654</f>
        <v>2.74</v>
      </c>
      <c r="C1654" s="2">
        <f>RSI!I1654</f>
        <v>39.780188998807844</v>
      </c>
      <c r="D1654" s="2">
        <f>MACD!E1654</f>
        <v>3.5484549845768765E-2</v>
      </c>
      <c r="E1654" s="2">
        <f>MACD!F1654</f>
        <v>-2.1369101547691347E-3</v>
      </c>
      <c r="F1654" s="2">
        <f>'Moving Avg'!D1654</f>
        <v>2.758</v>
      </c>
      <c r="G1654" s="2">
        <f>'Moving Avg'!F1654</f>
        <v>2.8064999999999998</v>
      </c>
      <c r="H1654" s="2">
        <f>'Moving Avg'!G1654</f>
        <v>2.8631999999999995</v>
      </c>
      <c r="I1654" s="2">
        <f>'Moving Avg'!H1654</f>
        <v>3.0989499999999999</v>
      </c>
      <c r="J1654" s="17" t="str">
        <f>OBV!F1654</f>
        <v>BEARISH</v>
      </c>
      <c r="K1654" s="17" t="str">
        <f>OBV!G1654</f>
        <v>NEUTRAL</v>
      </c>
      <c r="L1654" s="17" t="str">
        <f>OBV!H1654</f>
        <v>CONFIRMED BEARISH</v>
      </c>
      <c r="M1654" s="19">
        <f t="shared" si="250"/>
        <v>25</v>
      </c>
      <c r="N1654" s="19">
        <f t="shared" si="251"/>
        <v>0</v>
      </c>
      <c r="O1654" s="19">
        <f t="shared" si="252"/>
        <v>0</v>
      </c>
      <c r="P1654" s="19">
        <f t="shared" si="253"/>
        <v>16.5</v>
      </c>
      <c r="Q1654" s="20">
        <f t="shared" si="254"/>
        <v>11.225</v>
      </c>
      <c r="R1654" s="20">
        <f t="shared" si="255"/>
        <v>9.125</v>
      </c>
      <c r="S1654" s="20">
        <f t="shared" si="256"/>
        <v>11.175000000000001</v>
      </c>
      <c r="T1654" s="20">
        <f t="shared" si="257"/>
        <v>10.375</v>
      </c>
      <c r="U1654" s="19">
        <f t="shared" si="258"/>
        <v>10.508333333333335</v>
      </c>
      <c r="V1654" s="19">
        <f t="shared" si="259"/>
        <v>10.475000000000001</v>
      </c>
    </row>
    <row r="1655" spans="1:22" ht="13.5" x14ac:dyDescent="0.25">
      <c r="A1655" s="3">
        <f>RSI!A1655</f>
        <v>44426</v>
      </c>
      <c r="B1655" s="2">
        <f>RSI!B1655</f>
        <v>2.77</v>
      </c>
      <c r="C1655" s="2">
        <f>RSI!I1655</f>
        <v>44.276296874552585</v>
      </c>
      <c r="D1655" s="2">
        <f>MACD!E1655</f>
        <v>3.4201712702956133E-2</v>
      </c>
      <c r="E1655" s="2">
        <f>MACD!F1655</f>
        <v>5.1308144167759194E-3</v>
      </c>
      <c r="F1655" s="2">
        <f>'Moving Avg'!D1655</f>
        <v>2.7519999999999998</v>
      </c>
      <c r="G1655" s="2">
        <f>'Moving Avg'!F1655</f>
        <v>2.8069999999999999</v>
      </c>
      <c r="H1655" s="2">
        <f>'Moving Avg'!G1655</f>
        <v>2.8586</v>
      </c>
      <c r="I1655" s="2">
        <f>'Moving Avg'!H1655</f>
        <v>3.0959000000000003</v>
      </c>
      <c r="J1655" s="17" t="str">
        <f>OBV!F1655</f>
        <v>BEARISH</v>
      </c>
      <c r="K1655" s="17" t="str">
        <f>OBV!G1655</f>
        <v>NEUTRAL</v>
      </c>
      <c r="L1655" s="17" t="str">
        <f>OBV!H1655</f>
        <v>CONFIRMED BEARISH</v>
      </c>
      <c r="M1655" s="19">
        <f t="shared" si="250"/>
        <v>25</v>
      </c>
      <c r="N1655" s="19">
        <f t="shared" si="251"/>
        <v>0</v>
      </c>
      <c r="O1655" s="19">
        <f t="shared" si="252"/>
        <v>0</v>
      </c>
      <c r="P1655" s="19">
        <f t="shared" si="253"/>
        <v>16.5</v>
      </c>
      <c r="Q1655" s="20">
        <f t="shared" si="254"/>
        <v>11.225</v>
      </c>
      <c r="R1655" s="20">
        <f t="shared" si="255"/>
        <v>9.125</v>
      </c>
      <c r="S1655" s="20">
        <f t="shared" si="256"/>
        <v>11.175000000000001</v>
      </c>
      <c r="T1655" s="20">
        <f t="shared" si="257"/>
        <v>10.375</v>
      </c>
      <c r="U1655" s="19">
        <f t="shared" si="258"/>
        <v>10.508333333333335</v>
      </c>
      <c r="V1655" s="19">
        <f t="shared" si="259"/>
        <v>10.475000000000001</v>
      </c>
    </row>
    <row r="1656" spans="1:22" ht="13.5" x14ac:dyDescent="0.25">
      <c r="A1656" s="3">
        <f>RSI!A1656</f>
        <v>44427</v>
      </c>
      <c r="B1656" s="2">
        <f>RSI!B1656</f>
        <v>2.79</v>
      </c>
      <c r="C1656" s="2">
        <f>RSI!I1656</f>
        <v>47.111300676241179</v>
      </c>
      <c r="D1656" s="2">
        <f>MACD!E1656</f>
        <v>3.189519684801212E-2</v>
      </c>
      <c r="E1656" s="2">
        <f>MACD!F1656</f>
        <v>1.048369090302316E-2</v>
      </c>
      <c r="F1656" s="2">
        <f>'Moving Avg'!D1656</f>
        <v>2.7659999999999996</v>
      </c>
      <c r="G1656" s="2">
        <f>'Moving Avg'!F1656</f>
        <v>2.8084999999999996</v>
      </c>
      <c r="H1656" s="2">
        <f>'Moving Avg'!G1656</f>
        <v>2.8536000000000001</v>
      </c>
      <c r="I1656" s="2">
        <f>'Moving Avg'!H1656</f>
        <v>3.0928499999999999</v>
      </c>
      <c r="J1656" s="17" t="str">
        <f>OBV!F1656</f>
        <v>BULLISH</v>
      </c>
      <c r="K1656" s="17" t="str">
        <f>OBV!G1656</f>
        <v>NEUTRAL</v>
      </c>
      <c r="L1656" s="17" t="str">
        <f>OBV!H1656</f>
        <v>CONFIRMED BULLISH</v>
      </c>
      <c r="M1656" s="19">
        <f t="shared" si="250"/>
        <v>25</v>
      </c>
      <c r="N1656" s="19">
        <f t="shared" si="251"/>
        <v>0</v>
      </c>
      <c r="O1656" s="19">
        <f t="shared" si="252"/>
        <v>0</v>
      </c>
      <c r="P1656" s="19">
        <f t="shared" si="253"/>
        <v>83.5</v>
      </c>
      <c r="Q1656" s="20">
        <f t="shared" si="254"/>
        <v>21.274999999999999</v>
      </c>
      <c r="R1656" s="20">
        <f t="shared" si="255"/>
        <v>25.875</v>
      </c>
      <c r="S1656" s="20">
        <f t="shared" si="256"/>
        <v>41.325000000000003</v>
      </c>
      <c r="T1656" s="20">
        <f t="shared" si="257"/>
        <v>27.125</v>
      </c>
      <c r="U1656" s="19">
        <f t="shared" si="258"/>
        <v>29.491666666666664</v>
      </c>
      <c r="V1656" s="19">
        <f t="shared" si="259"/>
        <v>28.9</v>
      </c>
    </row>
    <row r="1657" spans="1:22" ht="13.5" x14ac:dyDescent="0.25">
      <c r="A1657" s="3">
        <f>RSI!A1657</f>
        <v>44428</v>
      </c>
      <c r="B1657" s="2">
        <f>RSI!B1657</f>
        <v>2.78</v>
      </c>
      <c r="C1657" s="2">
        <f>RSI!I1657</f>
        <v>45.855108486826303</v>
      </c>
      <c r="D1657" s="2">
        <f>MACD!E1657</f>
        <v>3.0807240587323648E-2</v>
      </c>
      <c r="E1657" s="2">
        <f>MACD!F1657</f>
        <v>1.454840083988326E-2</v>
      </c>
      <c r="F1657" s="2">
        <f>'Moving Avg'!D1657</f>
        <v>2.7719999999999994</v>
      </c>
      <c r="G1657" s="2">
        <f>'Moving Avg'!F1657</f>
        <v>2.8075000000000001</v>
      </c>
      <c r="H1657" s="2">
        <f>'Moving Avg'!G1657</f>
        <v>2.8491999999999997</v>
      </c>
      <c r="I1657" s="2">
        <f>'Moving Avg'!H1657</f>
        <v>3.0898500000000002</v>
      </c>
      <c r="J1657" s="17" t="str">
        <f>OBV!F1657</f>
        <v>BULLISH</v>
      </c>
      <c r="K1657" s="17" t="str">
        <f>OBV!G1657</f>
        <v>NEUTRAL</v>
      </c>
      <c r="L1657" s="17" t="str">
        <f>OBV!H1657</f>
        <v>CONFIRMED BULLISH</v>
      </c>
      <c r="M1657" s="19">
        <f t="shared" si="250"/>
        <v>25</v>
      </c>
      <c r="N1657" s="19">
        <f t="shared" si="251"/>
        <v>0</v>
      </c>
      <c r="O1657" s="19">
        <f t="shared" si="252"/>
        <v>0</v>
      </c>
      <c r="P1657" s="19">
        <f t="shared" si="253"/>
        <v>83.5</v>
      </c>
      <c r="Q1657" s="20">
        <f t="shared" si="254"/>
        <v>21.274999999999999</v>
      </c>
      <c r="R1657" s="20">
        <f t="shared" si="255"/>
        <v>25.875</v>
      </c>
      <c r="S1657" s="20">
        <f t="shared" si="256"/>
        <v>41.325000000000003</v>
      </c>
      <c r="T1657" s="20">
        <f t="shared" si="257"/>
        <v>27.125</v>
      </c>
      <c r="U1657" s="19">
        <f t="shared" si="258"/>
        <v>29.491666666666664</v>
      </c>
      <c r="V1657" s="19">
        <f t="shared" si="259"/>
        <v>28.9</v>
      </c>
    </row>
    <row r="1658" spans="1:22" ht="13.5" x14ac:dyDescent="0.25">
      <c r="A1658" s="3">
        <f>RSI!A1658</f>
        <v>44431</v>
      </c>
      <c r="B1658" s="2">
        <f>RSI!B1658</f>
        <v>2.72</v>
      </c>
      <c r="C1658" s="2">
        <f>RSI!I1658</f>
        <v>39.115749586765666</v>
      </c>
      <c r="D1658" s="2">
        <f>MACD!E1658</f>
        <v>3.14271353621427E-2</v>
      </c>
      <c r="E1658" s="2">
        <f>MACD!F1658</f>
        <v>1.792414774433515E-2</v>
      </c>
      <c r="F1658" s="2">
        <f>'Moving Avg'!D1658</f>
        <v>2.7600000000000002</v>
      </c>
      <c r="G1658" s="2">
        <f>'Moving Avg'!F1658</f>
        <v>2.8035000000000005</v>
      </c>
      <c r="H1658" s="2">
        <f>'Moving Avg'!G1658</f>
        <v>2.8437999999999999</v>
      </c>
      <c r="I1658" s="2">
        <f>'Moving Avg'!H1658</f>
        <v>3.0866000000000002</v>
      </c>
      <c r="J1658" s="17" t="str">
        <f>OBV!F1658</f>
        <v>BEARISH</v>
      </c>
      <c r="K1658" s="17" t="str">
        <f>OBV!G1658</f>
        <v>NEUTRAL</v>
      </c>
      <c r="L1658" s="17" t="str">
        <f>OBV!H1658</f>
        <v>CONFIRMED BEARISH</v>
      </c>
      <c r="M1658" s="19">
        <f t="shared" si="250"/>
        <v>25</v>
      </c>
      <c r="N1658" s="19">
        <f t="shared" si="251"/>
        <v>0</v>
      </c>
      <c r="O1658" s="19">
        <f t="shared" si="252"/>
        <v>0</v>
      </c>
      <c r="P1658" s="19">
        <f t="shared" si="253"/>
        <v>16.5</v>
      </c>
      <c r="Q1658" s="20">
        <f t="shared" si="254"/>
        <v>11.225</v>
      </c>
      <c r="R1658" s="20">
        <f t="shared" si="255"/>
        <v>9.125</v>
      </c>
      <c r="S1658" s="20">
        <f t="shared" si="256"/>
        <v>11.175000000000001</v>
      </c>
      <c r="T1658" s="20">
        <f t="shared" si="257"/>
        <v>10.375</v>
      </c>
      <c r="U1658" s="19">
        <f t="shared" si="258"/>
        <v>10.508333333333335</v>
      </c>
      <c r="V1658" s="19">
        <f t="shared" si="259"/>
        <v>10.475000000000001</v>
      </c>
    </row>
    <row r="1659" spans="1:22" ht="13.5" x14ac:dyDescent="0.25">
      <c r="A1659" s="3">
        <f>RSI!A1659</f>
        <v>44432</v>
      </c>
      <c r="B1659" s="2">
        <f>RSI!B1659</f>
        <v>2.77</v>
      </c>
      <c r="C1659" s="2">
        <f>RSI!I1659</f>
        <v>46.210423254089427</v>
      </c>
      <c r="D1659" s="2">
        <f>MACD!E1659</f>
        <v>2.5685718044839323E-2</v>
      </c>
      <c r="E1659" s="2">
        <f>MACD!F1659</f>
        <v>1.9476461804435987E-2</v>
      </c>
      <c r="F1659" s="2">
        <f>'Moving Avg'!D1659</f>
        <v>2.766</v>
      </c>
      <c r="G1659" s="2">
        <f>'Moving Avg'!F1659</f>
        <v>2.8020000000000005</v>
      </c>
      <c r="H1659" s="2">
        <f>'Moving Avg'!G1659</f>
        <v>2.8396000000000003</v>
      </c>
      <c r="I1659" s="2">
        <f>'Moving Avg'!H1659</f>
        <v>3.08365</v>
      </c>
      <c r="J1659" s="17" t="str">
        <f>OBV!F1659</f>
        <v>BEARISH</v>
      </c>
      <c r="K1659" s="17" t="str">
        <f>OBV!G1659</f>
        <v>NEUTRAL</v>
      </c>
      <c r="L1659" s="17" t="str">
        <f>OBV!H1659</f>
        <v>BEARISH DIVERGENCE</v>
      </c>
      <c r="M1659" s="19">
        <f t="shared" si="250"/>
        <v>25</v>
      </c>
      <c r="N1659" s="19">
        <f t="shared" si="251"/>
        <v>0</v>
      </c>
      <c r="O1659" s="19">
        <f t="shared" si="252"/>
        <v>0</v>
      </c>
      <c r="P1659" s="19">
        <f t="shared" si="253"/>
        <v>16.5</v>
      </c>
      <c r="Q1659" s="20">
        <f t="shared" si="254"/>
        <v>11.225</v>
      </c>
      <c r="R1659" s="20">
        <f t="shared" si="255"/>
        <v>9.125</v>
      </c>
      <c r="S1659" s="20">
        <f t="shared" si="256"/>
        <v>11.175000000000001</v>
      </c>
      <c r="T1659" s="20">
        <f t="shared" si="257"/>
        <v>10.375</v>
      </c>
      <c r="U1659" s="19">
        <f t="shared" si="258"/>
        <v>10.508333333333335</v>
      </c>
      <c r="V1659" s="19">
        <f t="shared" si="259"/>
        <v>10.475000000000001</v>
      </c>
    </row>
    <row r="1660" spans="1:22" ht="13.5" x14ac:dyDescent="0.25">
      <c r="A1660" s="3">
        <f>RSI!A1660</f>
        <v>44433</v>
      </c>
      <c r="B1660" s="2">
        <f>RSI!B1660</f>
        <v>2.7</v>
      </c>
      <c r="C1660" s="2">
        <f>RSI!I1660</f>
        <v>39.305031413072953</v>
      </c>
      <c r="D1660" s="2">
        <f>MACD!E1660</f>
        <v>2.9270810254418134E-2</v>
      </c>
      <c r="E1660" s="2">
        <f>MACD!F1660</f>
        <v>2.1435331494432417E-2</v>
      </c>
      <c r="F1660" s="2">
        <f>'Moving Avg'!D1660</f>
        <v>2.7520000000000002</v>
      </c>
      <c r="G1660" s="2">
        <f>'Moving Avg'!F1660</f>
        <v>2.7970000000000006</v>
      </c>
      <c r="H1660" s="2">
        <f>'Moving Avg'!G1660</f>
        <v>2.8339999999999992</v>
      </c>
      <c r="I1660" s="2">
        <f>'Moving Avg'!H1660</f>
        <v>3.0802500000000004</v>
      </c>
      <c r="J1660" s="17" t="str">
        <f>OBV!F1660</f>
        <v>BEARISH</v>
      </c>
      <c r="K1660" s="17" t="str">
        <f>OBV!G1660</f>
        <v>NEUTRAL</v>
      </c>
      <c r="L1660" s="17" t="str">
        <f>OBV!H1660</f>
        <v>CONFIRMED BEARISH</v>
      </c>
      <c r="M1660" s="19">
        <f t="shared" si="250"/>
        <v>25</v>
      </c>
      <c r="N1660" s="19">
        <f t="shared" si="251"/>
        <v>0</v>
      </c>
      <c r="O1660" s="19">
        <f t="shared" si="252"/>
        <v>0</v>
      </c>
      <c r="P1660" s="19">
        <f t="shared" si="253"/>
        <v>16.5</v>
      </c>
      <c r="Q1660" s="20">
        <f t="shared" si="254"/>
        <v>11.225</v>
      </c>
      <c r="R1660" s="20">
        <f t="shared" si="255"/>
        <v>9.125</v>
      </c>
      <c r="S1660" s="20">
        <f t="shared" si="256"/>
        <v>11.175000000000001</v>
      </c>
      <c r="T1660" s="20">
        <f t="shared" si="257"/>
        <v>10.375</v>
      </c>
      <c r="U1660" s="19">
        <f t="shared" si="258"/>
        <v>10.508333333333335</v>
      </c>
      <c r="V1660" s="19">
        <f t="shared" si="259"/>
        <v>10.475000000000001</v>
      </c>
    </row>
    <row r="1661" spans="1:22" ht="13.5" x14ac:dyDescent="0.25">
      <c r="A1661" s="3">
        <f>RSI!A1661</f>
        <v>44434</v>
      </c>
      <c r="B1661" s="2">
        <f>RSI!B1661</f>
        <v>2.77</v>
      </c>
      <c r="C1661" s="2">
        <f>RSI!I1661</f>
        <v>47.718600560253776</v>
      </c>
      <c r="D1661" s="2">
        <f>MACD!E1661</f>
        <v>1.5392796341644921E-2</v>
      </c>
      <c r="E1661" s="2">
        <f>MACD!F1661</f>
        <v>2.0226824463874919E-2</v>
      </c>
      <c r="F1661" s="2">
        <f>'Moving Avg'!D1661</f>
        <v>2.7479999999999998</v>
      </c>
      <c r="G1661" s="2">
        <f>'Moving Avg'!F1661</f>
        <v>2.7925000000000009</v>
      </c>
      <c r="H1661" s="2">
        <f>'Moving Avg'!G1661</f>
        <v>2.8295999999999997</v>
      </c>
      <c r="I1661" s="2">
        <f>'Moving Avg'!H1661</f>
        <v>3.0776000000000003</v>
      </c>
      <c r="J1661" s="17" t="str">
        <f>OBV!F1661</f>
        <v>BEARISH</v>
      </c>
      <c r="K1661" s="17" t="str">
        <f>OBV!G1661</f>
        <v>NEUTRAL</v>
      </c>
      <c r="L1661" s="17" t="str">
        <f>OBV!H1661</f>
        <v>CONFIRMED BEARISH</v>
      </c>
      <c r="M1661" s="19">
        <f t="shared" si="250"/>
        <v>25</v>
      </c>
      <c r="N1661" s="19">
        <f t="shared" si="251"/>
        <v>45</v>
      </c>
      <c r="O1661" s="19">
        <f t="shared" si="252"/>
        <v>0</v>
      </c>
      <c r="P1661" s="19">
        <f t="shared" si="253"/>
        <v>16.5</v>
      </c>
      <c r="Q1661" s="20">
        <f t="shared" si="254"/>
        <v>26.975000000000001</v>
      </c>
      <c r="R1661" s="20">
        <f t="shared" si="255"/>
        <v>18.125</v>
      </c>
      <c r="S1661" s="20">
        <f t="shared" si="256"/>
        <v>17.925000000000001</v>
      </c>
      <c r="T1661" s="20">
        <f t="shared" si="257"/>
        <v>21.625</v>
      </c>
      <c r="U1661" s="19">
        <f t="shared" si="258"/>
        <v>21.008333333333336</v>
      </c>
      <c r="V1661" s="19">
        <f t="shared" si="259"/>
        <v>21.162500000000001</v>
      </c>
    </row>
    <row r="1662" spans="1:22" ht="13.5" x14ac:dyDescent="0.25">
      <c r="A1662" s="3">
        <f>RSI!A1662</f>
        <v>44435</v>
      </c>
      <c r="B1662" s="2">
        <f>RSI!B1662</f>
        <v>2.76</v>
      </c>
      <c r="C1662" s="2">
        <f>RSI!I1662</f>
        <v>46.722192043725606</v>
      </c>
      <c r="D1662" s="2">
        <f>MACD!E1662</f>
        <v>9.1306168220461892E-3</v>
      </c>
      <c r="E1662" s="2">
        <f>MACD!F1662</f>
        <v>1.8007582935509175E-2</v>
      </c>
      <c r="F1662" s="2">
        <f>'Moving Avg'!D1662</f>
        <v>2.7440000000000002</v>
      </c>
      <c r="G1662" s="2">
        <f>'Moving Avg'!F1662</f>
        <v>2.7855000000000008</v>
      </c>
      <c r="H1662" s="2">
        <f>'Moving Avg'!G1662</f>
        <v>2.8247999999999998</v>
      </c>
      <c r="I1662" s="2">
        <f>'Moving Avg'!H1662</f>
        <v>3.0749499999999999</v>
      </c>
      <c r="J1662" s="17" t="str">
        <f>OBV!F1662</f>
        <v>BEARISH</v>
      </c>
      <c r="K1662" s="17" t="str">
        <f>OBV!G1662</f>
        <v>NEUTRAL</v>
      </c>
      <c r="L1662" s="17" t="str">
        <f>OBV!H1662</f>
        <v>CONFIRMED BEARISH</v>
      </c>
      <c r="M1662" s="19">
        <f t="shared" si="250"/>
        <v>25</v>
      </c>
      <c r="N1662" s="19">
        <f t="shared" si="251"/>
        <v>45</v>
      </c>
      <c r="O1662" s="19">
        <f t="shared" si="252"/>
        <v>0</v>
      </c>
      <c r="P1662" s="19">
        <f t="shared" si="253"/>
        <v>16.5</v>
      </c>
      <c r="Q1662" s="20">
        <f t="shared" si="254"/>
        <v>26.975000000000001</v>
      </c>
      <c r="R1662" s="20">
        <f t="shared" si="255"/>
        <v>18.125</v>
      </c>
      <c r="S1662" s="20">
        <f t="shared" si="256"/>
        <v>17.925000000000001</v>
      </c>
      <c r="T1662" s="20">
        <f t="shared" si="257"/>
        <v>21.625</v>
      </c>
      <c r="U1662" s="19">
        <f t="shared" si="258"/>
        <v>21.008333333333336</v>
      </c>
      <c r="V1662" s="19">
        <f t="shared" si="259"/>
        <v>21.162500000000001</v>
      </c>
    </row>
    <row r="1663" spans="1:22" ht="13.5" x14ac:dyDescent="0.25">
      <c r="A1663" s="3">
        <f>RSI!A1663</f>
        <v>44438</v>
      </c>
      <c r="B1663" s="2">
        <f>RSI!B1663</f>
        <v>2.68</v>
      </c>
      <c r="C1663" s="2">
        <f>RSI!I1663</f>
        <v>39.598527790627287</v>
      </c>
      <c r="D1663" s="2">
        <f>MACD!E1663</f>
        <v>1.4547648630656163E-2</v>
      </c>
      <c r="E1663" s="2">
        <f>MACD!F1663</f>
        <v>1.7315596074538572E-2</v>
      </c>
      <c r="F1663" s="2">
        <f>'Moving Avg'!D1663</f>
        <v>2.7359999999999998</v>
      </c>
      <c r="G1663" s="2">
        <f>'Moving Avg'!F1663</f>
        <v>2.7735000000000007</v>
      </c>
      <c r="H1663" s="2">
        <f>'Moving Avg'!G1663</f>
        <v>2.8187999999999995</v>
      </c>
      <c r="I1663" s="2">
        <f>'Moving Avg'!H1663</f>
        <v>3.0718999999999999</v>
      </c>
      <c r="J1663" s="17" t="str">
        <f>OBV!F1663</f>
        <v>BEARISH</v>
      </c>
      <c r="K1663" s="17" t="str">
        <f>OBV!G1663</f>
        <v>NEUTRAL</v>
      </c>
      <c r="L1663" s="17" t="str">
        <f>OBV!H1663</f>
        <v>CONFIRMED BEARISH</v>
      </c>
      <c r="M1663" s="19">
        <f t="shared" si="250"/>
        <v>25</v>
      </c>
      <c r="N1663" s="19">
        <f t="shared" si="251"/>
        <v>45</v>
      </c>
      <c r="O1663" s="19">
        <f t="shared" si="252"/>
        <v>0</v>
      </c>
      <c r="P1663" s="19">
        <f t="shared" si="253"/>
        <v>16.5</v>
      </c>
      <c r="Q1663" s="20">
        <f t="shared" si="254"/>
        <v>26.975000000000001</v>
      </c>
      <c r="R1663" s="20">
        <f t="shared" si="255"/>
        <v>18.125</v>
      </c>
      <c r="S1663" s="20">
        <f t="shared" si="256"/>
        <v>17.925000000000001</v>
      </c>
      <c r="T1663" s="20">
        <f t="shared" si="257"/>
        <v>21.625</v>
      </c>
      <c r="U1663" s="19">
        <f t="shared" si="258"/>
        <v>21.008333333333336</v>
      </c>
      <c r="V1663" s="19">
        <f t="shared" si="259"/>
        <v>21.162500000000001</v>
      </c>
    </row>
    <row r="1664" spans="1:22" ht="13.5" x14ac:dyDescent="0.25">
      <c r="A1664" s="3">
        <f>RSI!A1664</f>
        <v>44439</v>
      </c>
      <c r="B1664" s="2">
        <f>RSI!B1664</f>
        <v>2.75</v>
      </c>
      <c r="C1664" s="2">
        <f>RSI!I1664</f>
        <v>47.186380634894995</v>
      </c>
      <c r="D1664" s="2">
        <f>MACD!E1664</f>
        <v>8.4265465020099128E-3</v>
      </c>
      <c r="E1664" s="2">
        <f>MACD!F1664</f>
        <v>1.5537786160032841E-2</v>
      </c>
      <c r="F1664" s="2">
        <f>'Moving Avg'!D1664</f>
        <v>2.7320000000000002</v>
      </c>
      <c r="G1664" s="2">
        <f>'Moving Avg'!F1664</f>
        <v>2.7660000000000005</v>
      </c>
      <c r="H1664" s="2">
        <f>'Moving Avg'!G1664</f>
        <v>2.8139999999999992</v>
      </c>
      <c r="I1664" s="2">
        <f>'Moving Avg'!H1664</f>
        <v>3.0687500000000001</v>
      </c>
      <c r="J1664" s="17" t="str">
        <f>OBV!F1664</f>
        <v>BEARISH</v>
      </c>
      <c r="K1664" s="17" t="str">
        <f>OBV!G1664</f>
        <v>NEUTRAL</v>
      </c>
      <c r="L1664" s="17" t="str">
        <f>OBV!H1664</f>
        <v>CONFIRMED BEARISH</v>
      </c>
      <c r="M1664" s="19">
        <f t="shared" si="250"/>
        <v>25</v>
      </c>
      <c r="N1664" s="19">
        <f t="shared" si="251"/>
        <v>45</v>
      </c>
      <c r="O1664" s="19">
        <f t="shared" si="252"/>
        <v>0</v>
      </c>
      <c r="P1664" s="19">
        <f t="shared" si="253"/>
        <v>16.5</v>
      </c>
      <c r="Q1664" s="20">
        <f t="shared" si="254"/>
        <v>26.975000000000001</v>
      </c>
      <c r="R1664" s="20">
        <f t="shared" si="255"/>
        <v>18.125</v>
      </c>
      <c r="S1664" s="20">
        <f t="shared" si="256"/>
        <v>17.925000000000001</v>
      </c>
      <c r="T1664" s="20">
        <f t="shared" si="257"/>
        <v>21.625</v>
      </c>
      <c r="U1664" s="19">
        <f t="shared" si="258"/>
        <v>21.008333333333336</v>
      </c>
      <c r="V1664" s="19">
        <f t="shared" si="259"/>
        <v>21.162500000000001</v>
      </c>
    </row>
    <row r="1665" spans="1:22" ht="13.5" x14ac:dyDescent="0.25">
      <c r="A1665" s="3">
        <f>RSI!A1665</f>
        <v>44440</v>
      </c>
      <c r="B1665" s="2">
        <f>RSI!B1665</f>
        <v>2.76</v>
      </c>
      <c r="C1665" s="2">
        <f>RSI!I1665</f>
        <v>48.187741337588648</v>
      </c>
      <c r="D1665" s="2">
        <f>MACD!E1665</f>
        <v>7.2954659567514568E-3</v>
      </c>
      <c r="E1665" s="2">
        <f>MACD!F1665</f>
        <v>1.3889322119376565E-2</v>
      </c>
      <c r="F1665" s="2">
        <f>'Moving Avg'!D1665</f>
        <v>2.7439999999999998</v>
      </c>
      <c r="G1665" s="2">
        <f>'Moving Avg'!F1665</f>
        <v>2.7629999999999999</v>
      </c>
      <c r="H1665" s="2">
        <f>'Moving Avg'!G1665</f>
        <v>2.8095999999999992</v>
      </c>
      <c r="I1665" s="2">
        <f>'Moving Avg'!H1665</f>
        <v>3.0660499999999997</v>
      </c>
      <c r="J1665" s="17" t="str">
        <f>OBV!F1665</f>
        <v>BEARISH</v>
      </c>
      <c r="K1665" s="17" t="str">
        <f>OBV!G1665</f>
        <v>NEUTRAL</v>
      </c>
      <c r="L1665" s="17" t="str">
        <f>OBV!H1665</f>
        <v>BEARISH DIVERGENCE</v>
      </c>
      <c r="M1665" s="19">
        <f t="shared" si="250"/>
        <v>25</v>
      </c>
      <c r="N1665" s="19">
        <f t="shared" si="251"/>
        <v>45</v>
      </c>
      <c r="O1665" s="19">
        <f t="shared" si="252"/>
        <v>0</v>
      </c>
      <c r="P1665" s="19">
        <f t="shared" si="253"/>
        <v>16.5</v>
      </c>
      <c r="Q1665" s="20">
        <f t="shared" si="254"/>
        <v>26.975000000000001</v>
      </c>
      <c r="R1665" s="20">
        <f t="shared" si="255"/>
        <v>18.125</v>
      </c>
      <c r="S1665" s="20">
        <f t="shared" si="256"/>
        <v>17.925000000000001</v>
      </c>
      <c r="T1665" s="20">
        <f t="shared" si="257"/>
        <v>21.625</v>
      </c>
      <c r="U1665" s="19">
        <f t="shared" si="258"/>
        <v>21.008333333333336</v>
      </c>
      <c r="V1665" s="19">
        <f t="shared" si="259"/>
        <v>21.162500000000001</v>
      </c>
    </row>
    <row r="1666" spans="1:22" ht="13.5" x14ac:dyDescent="0.25">
      <c r="A1666" s="3">
        <f>RSI!A1666</f>
        <v>44441</v>
      </c>
      <c r="B1666" s="2">
        <f>RSI!B1666</f>
        <v>2.75</v>
      </c>
      <c r="C1666" s="2">
        <f>RSI!I1666</f>
        <v>47.22349625279449</v>
      </c>
      <c r="D1666" s="2">
        <f>MACD!E1666</f>
        <v>1.025777645882231E-2</v>
      </c>
      <c r="E1666" s="2">
        <f>MACD!F1666</f>
        <v>1.3163012987265714E-2</v>
      </c>
      <c r="F1666" s="2">
        <f>'Moving Avg'!D1666</f>
        <v>2.7399999999999998</v>
      </c>
      <c r="G1666" s="2">
        <f>'Moving Avg'!F1666</f>
        <v>2.7595000000000005</v>
      </c>
      <c r="H1666" s="2">
        <f>'Moving Avg'!G1666</f>
        <v>2.8063999999999991</v>
      </c>
      <c r="I1666" s="2">
        <f>'Moving Avg'!H1666</f>
        <v>3.0632999999999999</v>
      </c>
      <c r="J1666" s="17" t="str">
        <f>OBV!F1666</f>
        <v>BEARISH</v>
      </c>
      <c r="K1666" s="17" t="str">
        <f>OBV!G1666</f>
        <v>NEUTRAL</v>
      </c>
      <c r="L1666" s="17" t="str">
        <f>OBV!H1666</f>
        <v>CONFIRMED BEARISH</v>
      </c>
      <c r="M1666" s="19">
        <f t="shared" ref="M1666:M1729" si="260">IF(C1666&lt;30,50, IF(C1666&gt;70, 0, 25))</f>
        <v>25</v>
      </c>
      <c r="N1666" s="19">
        <f t="shared" ref="N1666:N1729" si="261">IF(E1666-D1666&gt;0.02, 100, IF(E1666-D1666&lt;0,0,45))</f>
        <v>45</v>
      </c>
      <c r="O1666" s="19">
        <f t="shared" ref="O1666:O1729" si="262">IF(F1666-I1666&gt;10,100,IF(F1666-I1666&gt;5,75, IF(F1666-I1666&gt;0,50,0)))</f>
        <v>0</v>
      </c>
      <c r="P1666" s="19">
        <f t="shared" ref="P1666:P1729" si="263">IF(L1666="confirmed bullish", 34, IF(L1666="bullish divergence",17, 0))+IF(J1666="bullish",33,IF(J1666="bearish",0,16.5))+IF(K1666="strong",33,IF(K1666="weak",0,16.5))</f>
        <v>16.5</v>
      </c>
      <c r="Q1666" s="20">
        <f t="shared" si="254"/>
        <v>26.975000000000001</v>
      </c>
      <c r="R1666" s="20">
        <f t="shared" si="255"/>
        <v>18.125</v>
      </c>
      <c r="S1666" s="20">
        <f t="shared" si="256"/>
        <v>17.925000000000001</v>
      </c>
      <c r="T1666" s="20">
        <f t="shared" si="257"/>
        <v>21.625</v>
      </c>
      <c r="U1666" s="19">
        <f t="shared" si="258"/>
        <v>21.008333333333336</v>
      </c>
      <c r="V1666" s="19">
        <f t="shared" si="259"/>
        <v>21.162500000000001</v>
      </c>
    </row>
    <row r="1667" spans="1:22" ht="13.5" x14ac:dyDescent="0.25">
      <c r="A1667" s="3">
        <f>RSI!A1667</f>
        <v>44442</v>
      </c>
      <c r="B1667" s="2">
        <f>RSI!B1667</f>
        <v>2.76</v>
      </c>
      <c r="C1667" s="2">
        <f>RSI!I1667</f>
        <v>48.336807976215233</v>
      </c>
      <c r="D1667" s="2">
        <f>MACD!E1667</f>
        <v>1.0638415439546467E-2</v>
      </c>
      <c r="E1667" s="2">
        <f>MACD!F1667</f>
        <v>1.2658093477721864E-2</v>
      </c>
      <c r="F1667" s="2">
        <f>'Moving Avg'!D1667</f>
        <v>2.7399999999999998</v>
      </c>
      <c r="G1667" s="2">
        <f>'Moving Avg'!F1667</f>
        <v>2.7565</v>
      </c>
      <c r="H1667" s="2">
        <f>'Moving Avg'!G1667</f>
        <v>2.8039999999999994</v>
      </c>
      <c r="I1667" s="2">
        <f>'Moving Avg'!H1667</f>
        <v>3.0606500000000008</v>
      </c>
      <c r="J1667" s="17" t="str">
        <f>OBV!F1667</f>
        <v>BULLISH</v>
      </c>
      <c r="K1667" s="17" t="str">
        <f>OBV!G1667</f>
        <v>NEUTRAL</v>
      </c>
      <c r="L1667" s="17" t="str">
        <f>OBV!H1667</f>
        <v>NEUTRAL</v>
      </c>
      <c r="M1667" s="19">
        <f t="shared" si="260"/>
        <v>25</v>
      </c>
      <c r="N1667" s="19">
        <f t="shared" si="261"/>
        <v>45</v>
      </c>
      <c r="O1667" s="19">
        <f t="shared" si="262"/>
        <v>0</v>
      </c>
      <c r="P1667" s="19">
        <f t="shared" si="263"/>
        <v>49.5</v>
      </c>
      <c r="Q1667" s="20">
        <f t="shared" ref="Q1667:Q1730" si="264">0.35*M1667+N1667*0.35+O1667*0.15+P1667*0.15</f>
        <v>31.925000000000001</v>
      </c>
      <c r="R1667" s="20">
        <f t="shared" ref="R1667:R1730" si="265">M1667*0.2+N1667*0.2+O1667*0.35+P1667*0.25</f>
        <v>26.375</v>
      </c>
      <c r="S1667" s="20">
        <f t="shared" ref="S1667:S1730" si="266">M1667*0.15+N1667*0.15+O1667*0.25+P1667*0.45</f>
        <v>32.775000000000006</v>
      </c>
      <c r="T1667" s="20">
        <f t="shared" ref="T1667:T1730" si="267">0.25*SUM(M1667:P1667)</f>
        <v>29.875</v>
      </c>
      <c r="U1667" s="19">
        <f t="shared" ref="U1667:U1730" si="268">SUM(Q1667:S1667)/3</f>
        <v>30.358333333333334</v>
      </c>
      <c r="V1667" s="19">
        <f t="shared" ref="V1667:V1730" si="269">SUM(Q1667:T1667)/4</f>
        <v>30.237500000000001</v>
      </c>
    </row>
    <row r="1668" spans="1:22" ht="13.5" x14ac:dyDescent="0.25">
      <c r="A1668" s="3">
        <f>RSI!A1668</f>
        <v>44445</v>
      </c>
      <c r="B1668" s="2">
        <f>RSI!B1668</f>
        <v>2.76</v>
      </c>
      <c r="C1668" s="2">
        <f>RSI!I1668</f>
        <v>48.336807976215233</v>
      </c>
      <c r="D1668" s="2">
        <f>MACD!E1668</f>
        <v>1.8125523567573687E-3</v>
      </c>
      <c r="E1668" s="2">
        <f>MACD!F1668</f>
        <v>1.0488985253528966E-2</v>
      </c>
      <c r="F1668" s="2">
        <f>'Moving Avg'!D1668</f>
        <v>2.7559999999999998</v>
      </c>
      <c r="G1668" s="2">
        <f>'Moving Avg'!F1668</f>
        <v>2.7544999999999997</v>
      </c>
      <c r="H1668" s="2">
        <f>'Moving Avg'!G1668</f>
        <v>2.8015999999999992</v>
      </c>
      <c r="I1668" s="2">
        <f>'Moving Avg'!H1668</f>
        <v>3.0579500000000008</v>
      </c>
      <c r="J1668" s="17" t="str">
        <f>OBV!F1668</f>
        <v>BULLISH</v>
      </c>
      <c r="K1668" s="17" t="str">
        <f>OBV!G1668</f>
        <v>NEUTRAL</v>
      </c>
      <c r="L1668" s="17" t="str">
        <f>OBV!H1668</f>
        <v>CONFIRMED BULLISH</v>
      </c>
      <c r="M1668" s="19">
        <f t="shared" si="260"/>
        <v>25</v>
      </c>
      <c r="N1668" s="19">
        <f t="shared" si="261"/>
        <v>45</v>
      </c>
      <c r="O1668" s="19">
        <f t="shared" si="262"/>
        <v>0</v>
      </c>
      <c r="P1668" s="19">
        <f t="shared" si="263"/>
        <v>83.5</v>
      </c>
      <c r="Q1668" s="20">
        <f t="shared" si="264"/>
        <v>37.024999999999999</v>
      </c>
      <c r="R1668" s="20">
        <f t="shared" si="265"/>
        <v>34.875</v>
      </c>
      <c r="S1668" s="20">
        <f t="shared" si="266"/>
        <v>48.075000000000003</v>
      </c>
      <c r="T1668" s="20">
        <f t="shared" si="267"/>
        <v>38.375</v>
      </c>
      <c r="U1668" s="19">
        <f t="shared" si="268"/>
        <v>39.991666666666667</v>
      </c>
      <c r="V1668" s="19">
        <f t="shared" si="269"/>
        <v>39.587500000000006</v>
      </c>
    </row>
    <row r="1669" spans="1:22" ht="13.5" x14ac:dyDescent="0.25">
      <c r="A1669" s="3">
        <f>RSI!A1669</f>
        <v>44446</v>
      </c>
      <c r="B1669" s="2">
        <f>RSI!B1669</f>
        <v>2.76</v>
      </c>
      <c r="C1669" s="2">
        <f>RSI!I1669</f>
        <v>48.336807976215233</v>
      </c>
      <c r="D1669" s="2">
        <f>MACD!E1669</f>
        <v>2.1135137322727537E-3</v>
      </c>
      <c r="E1669" s="2">
        <f>MACD!F1669</f>
        <v>8.8138909492777254E-3</v>
      </c>
      <c r="F1669" s="2">
        <f>'Moving Avg'!D1669</f>
        <v>2.758</v>
      </c>
      <c r="G1669" s="2">
        <f>'Moving Avg'!F1669</f>
        <v>2.7534999999999994</v>
      </c>
      <c r="H1669" s="2">
        <f>'Moving Avg'!G1669</f>
        <v>2.799399999999999</v>
      </c>
      <c r="I1669" s="2">
        <f>'Moving Avg'!H1669</f>
        <v>3.0548500000000005</v>
      </c>
      <c r="J1669" s="17" t="str">
        <f>OBV!F1669</f>
        <v>BULLISH</v>
      </c>
      <c r="K1669" s="17" t="str">
        <f>OBV!G1669</f>
        <v>NEUTRAL</v>
      </c>
      <c r="L1669" s="17" t="str">
        <f>OBV!H1669</f>
        <v>CONFIRMED BULLISH</v>
      </c>
      <c r="M1669" s="19">
        <f t="shared" si="260"/>
        <v>25</v>
      </c>
      <c r="N1669" s="19">
        <f t="shared" si="261"/>
        <v>45</v>
      </c>
      <c r="O1669" s="19">
        <f t="shared" si="262"/>
        <v>0</v>
      </c>
      <c r="P1669" s="19">
        <f t="shared" si="263"/>
        <v>83.5</v>
      </c>
      <c r="Q1669" s="20">
        <f t="shared" si="264"/>
        <v>37.024999999999999</v>
      </c>
      <c r="R1669" s="20">
        <f t="shared" si="265"/>
        <v>34.875</v>
      </c>
      <c r="S1669" s="20">
        <f t="shared" si="266"/>
        <v>48.075000000000003</v>
      </c>
      <c r="T1669" s="20">
        <f t="shared" si="267"/>
        <v>38.375</v>
      </c>
      <c r="U1669" s="19">
        <f t="shared" si="268"/>
        <v>39.991666666666667</v>
      </c>
      <c r="V1669" s="19">
        <f t="shared" si="269"/>
        <v>39.587500000000006</v>
      </c>
    </row>
    <row r="1670" spans="1:22" ht="13.5" x14ac:dyDescent="0.25">
      <c r="A1670" s="3">
        <f>RSI!A1670</f>
        <v>44447</v>
      </c>
      <c r="B1670" s="2">
        <f>RSI!B1670</f>
        <v>2.75</v>
      </c>
      <c r="C1670" s="2">
        <f>RSI!I1670</f>
        <v>47.095973102620285</v>
      </c>
      <c r="D1670" s="2">
        <f>MACD!E1670</f>
        <v>-7.5893058593581308E-3</v>
      </c>
      <c r="E1670" s="2">
        <f>MACD!F1670</f>
        <v>5.5332515875505545E-3</v>
      </c>
      <c r="F1670" s="2">
        <f>'Moving Avg'!D1670</f>
        <v>2.7559999999999998</v>
      </c>
      <c r="G1670" s="2">
        <f>'Moving Avg'!F1670</f>
        <v>2.7509999999999994</v>
      </c>
      <c r="H1670" s="2">
        <f>'Moving Avg'!G1670</f>
        <v>2.7985999999999991</v>
      </c>
      <c r="I1670" s="2">
        <f>'Moving Avg'!H1670</f>
        <v>3.0520000000000005</v>
      </c>
      <c r="J1670" s="17" t="str">
        <f>OBV!F1670</f>
        <v>BULLISH</v>
      </c>
      <c r="K1670" s="17" t="str">
        <f>OBV!G1670</f>
        <v>NEUTRAL</v>
      </c>
      <c r="L1670" s="17" t="str">
        <f>OBV!H1670</f>
        <v>BULLISH DIVERGENCE</v>
      </c>
      <c r="M1670" s="19">
        <f t="shared" si="260"/>
        <v>25</v>
      </c>
      <c r="N1670" s="19">
        <f t="shared" si="261"/>
        <v>45</v>
      </c>
      <c r="O1670" s="19">
        <f t="shared" si="262"/>
        <v>0</v>
      </c>
      <c r="P1670" s="19">
        <f t="shared" si="263"/>
        <v>66.5</v>
      </c>
      <c r="Q1670" s="20">
        <f t="shared" si="264"/>
        <v>34.475000000000001</v>
      </c>
      <c r="R1670" s="20">
        <f t="shared" si="265"/>
        <v>30.625</v>
      </c>
      <c r="S1670" s="20">
        <f t="shared" si="266"/>
        <v>40.424999999999997</v>
      </c>
      <c r="T1670" s="20">
        <f t="shared" si="267"/>
        <v>34.125</v>
      </c>
      <c r="U1670" s="19">
        <f t="shared" si="268"/>
        <v>35.174999999999997</v>
      </c>
      <c r="V1670" s="19">
        <f t="shared" si="269"/>
        <v>34.912499999999994</v>
      </c>
    </row>
    <row r="1671" spans="1:22" ht="13.5" x14ac:dyDescent="0.25">
      <c r="A1671" s="3">
        <f>RSI!A1671</f>
        <v>44448</v>
      </c>
      <c r="B1671" s="2">
        <f>RSI!B1671</f>
        <v>2.76</v>
      </c>
      <c r="C1671" s="2">
        <f>RSI!I1671</f>
        <v>48.519174013573299</v>
      </c>
      <c r="D1671" s="2">
        <f>MACD!E1671</f>
        <v>-5.6460527660844306E-3</v>
      </c>
      <c r="E1671" s="2">
        <f>MACD!F1671</f>
        <v>3.2973907168235574E-3</v>
      </c>
      <c r="F1671" s="2">
        <f>'Moving Avg'!D1671</f>
        <v>2.758</v>
      </c>
      <c r="G1671" s="2">
        <f>'Moving Avg'!F1671</f>
        <v>2.7529999999999992</v>
      </c>
      <c r="H1671" s="2">
        <f>'Moving Avg'!G1671</f>
        <v>2.7967999999999988</v>
      </c>
      <c r="I1671" s="2">
        <f>'Moving Avg'!H1671</f>
        <v>3.0488500000000003</v>
      </c>
      <c r="J1671" s="17" t="str">
        <f>OBV!F1671</f>
        <v>BULLISH</v>
      </c>
      <c r="K1671" s="17" t="str">
        <f>OBV!G1671</f>
        <v>NEUTRAL</v>
      </c>
      <c r="L1671" s="17" t="str">
        <f>OBV!H1671</f>
        <v>CONFIRMED BULLISH</v>
      </c>
      <c r="M1671" s="19">
        <f t="shared" si="260"/>
        <v>25</v>
      </c>
      <c r="N1671" s="19">
        <f t="shared" si="261"/>
        <v>45</v>
      </c>
      <c r="O1671" s="19">
        <f t="shared" si="262"/>
        <v>0</v>
      </c>
      <c r="P1671" s="19">
        <f t="shared" si="263"/>
        <v>83.5</v>
      </c>
      <c r="Q1671" s="20">
        <f t="shared" si="264"/>
        <v>37.024999999999999</v>
      </c>
      <c r="R1671" s="20">
        <f t="shared" si="265"/>
        <v>34.875</v>
      </c>
      <c r="S1671" s="20">
        <f t="shared" si="266"/>
        <v>48.075000000000003</v>
      </c>
      <c r="T1671" s="20">
        <f t="shared" si="267"/>
        <v>38.375</v>
      </c>
      <c r="U1671" s="19">
        <f t="shared" si="268"/>
        <v>39.991666666666667</v>
      </c>
      <c r="V1671" s="19">
        <f t="shared" si="269"/>
        <v>39.587500000000006</v>
      </c>
    </row>
    <row r="1672" spans="1:22" ht="13.5" x14ac:dyDescent="0.25">
      <c r="A1672" s="3">
        <f>RSI!A1672</f>
        <v>44449</v>
      </c>
      <c r="B1672" s="2">
        <f>RSI!B1672</f>
        <v>2.75</v>
      </c>
      <c r="C1672" s="2">
        <f>RSI!I1672</f>
        <v>47.153105545484863</v>
      </c>
      <c r="D1672" s="2">
        <f>MACD!E1672</f>
        <v>-4.7429792284359173E-3</v>
      </c>
      <c r="E1672" s="2">
        <f>MACD!F1672</f>
        <v>1.6893167277716625E-3</v>
      </c>
      <c r="F1672" s="2">
        <f>'Moving Avg'!D1672</f>
        <v>2.7559999999999998</v>
      </c>
      <c r="G1672" s="2">
        <f>'Moving Avg'!F1672</f>
        <v>2.7529999999999992</v>
      </c>
      <c r="H1672" s="2">
        <f>'Moving Avg'!G1672</f>
        <v>2.7937999999999992</v>
      </c>
      <c r="I1672" s="2">
        <f>'Moving Avg'!H1672</f>
        <v>3.0452500000000011</v>
      </c>
      <c r="J1672" s="17" t="str">
        <f>OBV!F1672</f>
        <v>BEARISH</v>
      </c>
      <c r="K1672" s="17" t="str">
        <f>OBV!G1672</f>
        <v>NEUTRAL</v>
      </c>
      <c r="L1672" s="17" t="str">
        <f>OBV!H1672</f>
        <v>CONFIRMED BEARISH</v>
      </c>
      <c r="M1672" s="19">
        <f t="shared" si="260"/>
        <v>25</v>
      </c>
      <c r="N1672" s="19">
        <f t="shared" si="261"/>
        <v>45</v>
      </c>
      <c r="O1672" s="19">
        <f t="shared" si="262"/>
        <v>0</v>
      </c>
      <c r="P1672" s="19">
        <f t="shared" si="263"/>
        <v>16.5</v>
      </c>
      <c r="Q1672" s="20">
        <f t="shared" si="264"/>
        <v>26.975000000000001</v>
      </c>
      <c r="R1672" s="20">
        <f t="shared" si="265"/>
        <v>18.125</v>
      </c>
      <c r="S1672" s="20">
        <f t="shared" si="266"/>
        <v>17.925000000000001</v>
      </c>
      <c r="T1672" s="20">
        <f t="shared" si="267"/>
        <v>21.625</v>
      </c>
      <c r="U1672" s="19">
        <f t="shared" si="268"/>
        <v>21.008333333333336</v>
      </c>
      <c r="V1672" s="19">
        <f t="shared" si="269"/>
        <v>21.162500000000001</v>
      </c>
    </row>
    <row r="1673" spans="1:22" ht="13.5" x14ac:dyDescent="0.25">
      <c r="A1673" s="3">
        <f>RSI!A1673</f>
        <v>44452</v>
      </c>
      <c r="B1673" s="2">
        <f>RSI!B1673</f>
        <v>2.78</v>
      </c>
      <c r="C1673" s="2">
        <f>RSI!I1673</f>
        <v>51.559409338088905</v>
      </c>
      <c r="D1673" s="2">
        <f>MACD!E1673</f>
        <v>-1.8397346351606725E-2</v>
      </c>
      <c r="E1673" s="2">
        <f>MACD!F1673</f>
        <v>-2.3280158881040149E-3</v>
      </c>
      <c r="F1673" s="2">
        <f>'Moving Avg'!D1673</f>
        <v>2.76</v>
      </c>
      <c r="G1673" s="2">
        <f>'Moving Avg'!F1673</f>
        <v>2.7529999999999992</v>
      </c>
      <c r="H1673" s="2">
        <f>'Moving Avg'!G1673</f>
        <v>2.7915999999999999</v>
      </c>
      <c r="I1673" s="2">
        <f>'Moving Avg'!H1673</f>
        <v>3.0415500000000009</v>
      </c>
      <c r="J1673" s="17" t="str">
        <f>OBV!F1673</f>
        <v>BULLISH</v>
      </c>
      <c r="K1673" s="17" t="str">
        <f>OBV!G1673</f>
        <v>NEUTRAL</v>
      </c>
      <c r="L1673" s="17" t="str">
        <f>OBV!H1673</f>
        <v>CONFIRMED BULLISH</v>
      </c>
      <c r="M1673" s="19">
        <f t="shared" si="260"/>
        <v>25</v>
      </c>
      <c r="N1673" s="19">
        <f t="shared" si="261"/>
        <v>45</v>
      </c>
      <c r="O1673" s="19">
        <f t="shared" si="262"/>
        <v>0</v>
      </c>
      <c r="P1673" s="19">
        <f t="shared" si="263"/>
        <v>83.5</v>
      </c>
      <c r="Q1673" s="20">
        <f t="shared" si="264"/>
        <v>37.024999999999999</v>
      </c>
      <c r="R1673" s="20">
        <f t="shared" si="265"/>
        <v>34.875</v>
      </c>
      <c r="S1673" s="20">
        <f t="shared" si="266"/>
        <v>48.075000000000003</v>
      </c>
      <c r="T1673" s="20">
        <f t="shared" si="267"/>
        <v>38.375</v>
      </c>
      <c r="U1673" s="19">
        <f t="shared" si="268"/>
        <v>39.991666666666667</v>
      </c>
      <c r="V1673" s="19">
        <f t="shared" si="269"/>
        <v>39.587500000000006</v>
      </c>
    </row>
    <row r="1674" spans="1:22" ht="13.5" x14ac:dyDescent="0.25">
      <c r="A1674" s="3">
        <f>RSI!A1674</f>
        <v>44453</v>
      </c>
      <c r="B1674" s="2">
        <f>RSI!B1674</f>
        <v>2.71</v>
      </c>
      <c r="C1674" s="2">
        <f>RSI!I1674</f>
        <v>42.628146277433892</v>
      </c>
      <c r="D1674" s="2">
        <f>MACD!E1674</f>
        <v>-1.4070741147804711E-2</v>
      </c>
      <c r="E1674" s="2">
        <f>MACD!F1674</f>
        <v>-4.6765609400441542E-3</v>
      </c>
      <c r="F1674" s="2">
        <f>'Moving Avg'!D1674</f>
        <v>2.75</v>
      </c>
      <c r="G1674" s="2">
        <f>'Moving Avg'!F1674</f>
        <v>2.7514999999999996</v>
      </c>
      <c r="H1674" s="2">
        <f>'Moving Avg'!G1674</f>
        <v>2.7894000000000001</v>
      </c>
      <c r="I1674" s="2">
        <f>'Moving Avg'!H1674</f>
        <v>3.0376000000000012</v>
      </c>
      <c r="J1674" s="17" t="str">
        <f>OBV!F1674</f>
        <v>BULLISH</v>
      </c>
      <c r="K1674" s="17" t="str">
        <f>OBV!G1674</f>
        <v>NEUTRAL</v>
      </c>
      <c r="L1674" s="17" t="str">
        <f>OBV!H1674</f>
        <v>BULLISH DIVERGENCE</v>
      </c>
      <c r="M1674" s="19">
        <f t="shared" si="260"/>
        <v>25</v>
      </c>
      <c r="N1674" s="19">
        <f t="shared" si="261"/>
        <v>45</v>
      </c>
      <c r="O1674" s="19">
        <f t="shared" si="262"/>
        <v>0</v>
      </c>
      <c r="P1674" s="19">
        <f t="shared" si="263"/>
        <v>66.5</v>
      </c>
      <c r="Q1674" s="20">
        <f t="shared" si="264"/>
        <v>34.475000000000001</v>
      </c>
      <c r="R1674" s="20">
        <f t="shared" si="265"/>
        <v>30.625</v>
      </c>
      <c r="S1674" s="20">
        <f t="shared" si="266"/>
        <v>40.424999999999997</v>
      </c>
      <c r="T1674" s="20">
        <f t="shared" si="267"/>
        <v>34.125</v>
      </c>
      <c r="U1674" s="19">
        <f t="shared" si="268"/>
        <v>35.174999999999997</v>
      </c>
      <c r="V1674" s="19">
        <f t="shared" si="269"/>
        <v>34.912499999999994</v>
      </c>
    </row>
    <row r="1675" spans="1:22" ht="13.5" x14ac:dyDescent="0.25">
      <c r="A1675" s="3">
        <f>RSI!A1675</f>
        <v>44454</v>
      </c>
      <c r="B1675" s="2">
        <f>RSI!B1675</f>
        <v>2.76</v>
      </c>
      <c r="C1675" s="2">
        <f>RSI!I1675</f>
        <v>49.373976569665729</v>
      </c>
      <c r="D1675" s="2">
        <f>MACD!E1675</f>
        <v>-1.22300021288968E-2</v>
      </c>
      <c r="E1675" s="2">
        <f>MACD!F1675</f>
        <v>-6.1872491778146837E-3</v>
      </c>
      <c r="F1675" s="2">
        <f>'Moving Avg'!D1675</f>
        <v>2.7519999999999998</v>
      </c>
      <c r="G1675" s="2">
        <f>'Moving Avg'!F1675</f>
        <v>2.7509999999999994</v>
      </c>
      <c r="H1675" s="2">
        <f>'Moving Avg'!G1675</f>
        <v>2.786</v>
      </c>
      <c r="I1675" s="2">
        <f>'Moving Avg'!H1675</f>
        <v>3.0336000000000012</v>
      </c>
      <c r="J1675" s="17" t="str">
        <f>OBV!F1675</f>
        <v>BULLISH</v>
      </c>
      <c r="K1675" s="17" t="str">
        <f>OBV!G1675</f>
        <v>NEUTRAL</v>
      </c>
      <c r="L1675" s="17" t="str">
        <f>OBV!H1675</f>
        <v>CONFIRMED BULLISH</v>
      </c>
      <c r="M1675" s="19">
        <f t="shared" si="260"/>
        <v>25</v>
      </c>
      <c r="N1675" s="19">
        <f t="shared" si="261"/>
        <v>45</v>
      </c>
      <c r="O1675" s="19">
        <f t="shared" si="262"/>
        <v>0</v>
      </c>
      <c r="P1675" s="19">
        <f t="shared" si="263"/>
        <v>83.5</v>
      </c>
      <c r="Q1675" s="20">
        <f t="shared" si="264"/>
        <v>37.024999999999999</v>
      </c>
      <c r="R1675" s="20">
        <f t="shared" si="265"/>
        <v>34.875</v>
      </c>
      <c r="S1675" s="20">
        <f t="shared" si="266"/>
        <v>48.075000000000003</v>
      </c>
      <c r="T1675" s="20">
        <f t="shared" si="267"/>
        <v>38.375</v>
      </c>
      <c r="U1675" s="19">
        <f t="shared" si="268"/>
        <v>39.991666666666667</v>
      </c>
      <c r="V1675" s="19">
        <f t="shared" si="269"/>
        <v>39.587500000000006</v>
      </c>
    </row>
    <row r="1676" spans="1:22" ht="13.5" x14ac:dyDescent="0.25">
      <c r="A1676" s="3">
        <f>RSI!A1676</f>
        <v>44455</v>
      </c>
      <c r="B1676" s="2">
        <f>RSI!B1676</f>
        <v>2.74</v>
      </c>
      <c r="C1676" s="2">
        <f>RSI!I1676</f>
        <v>46.99373431453801</v>
      </c>
      <c r="D1676" s="2">
        <f>MACD!E1676</f>
        <v>-1.0705434497229049E-2</v>
      </c>
      <c r="E1676" s="2">
        <f>MACD!F1676</f>
        <v>-7.0908862416975572E-3</v>
      </c>
      <c r="F1676" s="2">
        <f>'Moving Avg'!D1676</f>
        <v>2.7479999999999998</v>
      </c>
      <c r="G1676" s="2">
        <f>'Moving Avg'!F1676</f>
        <v>2.7484999999999995</v>
      </c>
      <c r="H1676" s="2">
        <f>'Moving Avg'!G1676</f>
        <v>2.7838000000000007</v>
      </c>
      <c r="I1676" s="2">
        <f>'Moving Avg'!H1676</f>
        <v>3.0298000000000012</v>
      </c>
      <c r="J1676" s="17" t="str">
        <f>OBV!F1676</f>
        <v>BULLISH</v>
      </c>
      <c r="K1676" s="17" t="str">
        <f>OBV!G1676</f>
        <v>NEUTRAL</v>
      </c>
      <c r="L1676" s="17" t="str">
        <f>OBV!H1676</f>
        <v>BULLISH DIVERGENCE</v>
      </c>
      <c r="M1676" s="19">
        <f t="shared" si="260"/>
        <v>25</v>
      </c>
      <c r="N1676" s="19">
        <f t="shared" si="261"/>
        <v>45</v>
      </c>
      <c r="O1676" s="19">
        <f t="shared" si="262"/>
        <v>0</v>
      </c>
      <c r="P1676" s="19">
        <f t="shared" si="263"/>
        <v>66.5</v>
      </c>
      <c r="Q1676" s="20">
        <f t="shared" si="264"/>
        <v>34.475000000000001</v>
      </c>
      <c r="R1676" s="20">
        <f t="shared" si="265"/>
        <v>30.625</v>
      </c>
      <c r="S1676" s="20">
        <f t="shared" si="266"/>
        <v>40.424999999999997</v>
      </c>
      <c r="T1676" s="20">
        <f t="shared" si="267"/>
        <v>34.125</v>
      </c>
      <c r="U1676" s="19">
        <f t="shared" si="268"/>
        <v>35.174999999999997</v>
      </c>
      <c r="V1676" s="19">
        <f t="shared" si="269"/>
        <v>34.912499999999994</v>
      </c>
    </row>
    <row r="1677" spans="1:22" ht="13.5" x14ac:dyDescent="0.25">
      <c r="A1677" s="3">
        <f>RSI!A1677</f>
        <v>44456</v>
      </c>
      <c r="B1677" s="2">
        <f>RSI!B1677</f>
        <v>2.74</v>
      </c>
      <c r="C1677" s="2">
        <f>RSI!I1677</f>
        <v>46.99373431453801</v>
      </c>
      <c r="D1677" s="2">
        <f>MACD!E1677</f>
        <v>-7.7365517715954901E-3</v>
      </c>
      <c r="E1677" s="2">
        <f>MACD!F1677</f>
        <v>-7.2200193476771443E-3</v>
      </c>
      <c r="F1677" s="2">
        <f>'Moving Avg'!D1677</f>
        <v>2.746</v>
      </c>
      <c r="G1677" s="2">
        <f>'Moving Avg'!F1677</f>
        <v>2.7465000000000002</v>
      </c>
      <c r="H1677" s="2">
        <f>'Moving Avg'!G1677</f>
        <v>2.781600000000001</v>
      </c>
      <c r="I1677" s="2">
        <f>'Moving Avg'!H1677</f>
        <v>3.0261500000000017</v>
      </c>
      <c r="J1677" s="17" t="str">
        <f>OBV!F1677</f>
        <v>BULLISH</v>
      </c>
      <c r="K1677" s="17" t="str">
        <f>OBV!G1677</f>
        <v>NEUTRAL</v>
      </c>
      <c r="L1677" s="17" t="str">
        <f>OBV!H1677</f>
        <v>BULLISH DIVERGENCE</v>
      </c>
      <c r="M1677" s="19">
        <f t="shared" si="260"/>
        <v>25</v>
      </c>
      <c r="N1677" s="19">
        <f t="shared" si="261"/>
        <v>45</v>
      </c>
      <c r="O1677" s="19">
        <f t="shared" si="262"/>
        <v>0</v>
      </c>
      <c r="P1677" s="19">
        <f t="shared" si="263"/>
        <v>66.5</v>
      </c>
      <c r="Q1677" s="20">
        <f t="shared" si="264"/>
        <v>34.475000000000001</v>
      </c>
      <c r="R1677" s="20">
        <f t="shared" si="265"/>
        <v>30.625</v>
      </c>
      <c r="S1677" s="20">
        <f t="shared" si="266"/>
        <v>40.424999999999997</v>
      </c>
      <c r="T1677" s="20">
        <f t="shared" si="267"/>
        <v>34.125</v>
      </c>
      <c r="U1677" s="19">
        <f t="shared" si="268"/>
        <v>35.174999999999997</v>
      </c>
      <c r="V1677" s="19">
        <f t="shared" si="269"/>
        <v>34.912499999999994</v>
      </c>
    </row>
    <row r="1678" spans="1:22" ht="13.5" x14ac:dyDescent="0.25">
      <c r="A1678" s="3">
        <f>RSI!A1678</f>
        <v>44459</v>
      </c>
      <c r="B1678" s="2">
        <f>RSI!B1678</f>
        <v>2.72</v>
      </c>
      <c r="C1678" s="2">
        <f>RSI!I1678</f>
        <v>44.505419529214116</v>
      </c>
      <c r="D1678" s="2">
        <f>MACD!E1678</f>
        <v>-3.6129365105255218E-3</v>
      </c>
      <c r="E1678" s="2">
        <f>MACD!F1678</f>
        <v>-6.4986027802468203E-3</v>
      </c>
      <c r="F1678" s="2">
        <f>'Moving Avg'!D1678</f>
        <v>2.7340000000000004</v>
      </c>
      <c r="G1678" s="2">
        <f>'Moving Avg'!F1678</f>
        <v>2.7464999999999997</v>
      </c>
      <c r="H1678" s="2">
        <f>'Moving Avg'!G1678</f>
        <v>2.7790000000000008</v>
      </c>
      <c r="I1678" s="2">
        <f>'Moving Avg'!H1678</f>
        <v>3.0223500000000016</v>
      </c>
      <c r="J1678" s="17" t="str">
        <f>OBV!F1678</f>
        <v>BEARISH</v>
      </c>
      <c r="K1678" s="17" t="str">
        <f>OBV!G1678</f>
        <v>NEUTRAL</v>
      </c>
      <c r="L1678" s="17" t="str">
        <f>OBV!H1678</f>
        <v>CONFIRMED BEARISH</v>
      </c>
      <c r="M1678" s="19">
        <f t="shared" si="260"/>
        <v>25</v>
      </c>
      <c r="N1678" s="19">
        <f t="shared" si="261"/>
        <v>0</v>
      </c>
      <c r="O1678" s="19">
        <f t="shared" si="262"/>
        <v>0</v>
      </c>
      <c r="P1678" s="19">
        <f t="shared" si="263"/>
        <v>16.5</v>
      </c>
      <c r="Q1678" s="20">
        <f t="shared" si="264"/>
        <v>11.225</v>
      </c>
      <c r="R1678" s="20">
        <f t="shared" si="265"/>
        <v>9.125</v>
      </c>
      <c r="S1678" s="20">
        <f t="shared" si="266"/>
        <v>11.175000000000001</v>
      </c>
      <c r="T1678" s="20">
        <f t="shared" si="267"/>
        <v>10.375</v>
      </c>
      <c r="U1678" s="19">
        <f t="shared" si="268"/>
        <v>10.508333333333335</v>
      </c>
      <c r="V1678" s="19">
        <f t="shared" si="269"/>
        <v>10.475000000000001</v>
      </c>
    </row>
    <row r="1679" spans="1:22" ht="13.5" x14ac:dyDescent="0.25">
      <c r="A1679" s="3">
        <f>RSI!A1679</f>
        <v>44460</v>
      </c>
      <c r="B1679" s="2">
        <f>RSI!B1679</f>
        <v>2.73</v>
      </c>
      <c r="C1679" s="2">
        <f>RSI!I1679</f>
        <v>46.043791900831856</v>
      </c>
      <c r="D1679" s="2">
        <f>MACD!E1679</f>
        <v>-6.2591103235920542E-4</v>
      </c>
      <c r="E1679" s="2">
        <f>MACD!F1679</f>
        <v>-5.3240644306692978E-3</v>
      </c>
      <c r="F1679" s="2">
        <f>'Moving Avg'!D1679</f>
        <v>2.7380000000000004</v>
      </c>
      <c r="G1679" s="2">
        <f>'Moving Avg'!F1679</f>
        <v>2.7444999999999995</v>
      </c>
      <c r="H1679" s="2">
        <f>'Moving Avg'!G1679</f>
        <v>2.7766000000000006</v>
      </c>
      <c r="I1679" s="2">
        <f>'Moving Avg'!H1679</f>
        <v>3.0188000000000015</v>
      </c>
      <c r="J1679" s="17" t="str">
        <f>OBV!F1679</f>
        <v>BEARISH</v>
      </c>
      <c r="K1679" s="17" t="str">
        <f>OBV!G1679</f>
        <v>NEUTRAL</v>
      </c>
      <c r="L1679" s="17" t="str">
        <f>OBV!H1679</f>
        <v>BEARISH DIVERGENCE</v>
      </c>
      <c r="M1679" s="19">
        <f t="shared" si="260"/>
        <v>25</v>
      </c>
      <c r="N1679" s="19">
        <f t="shared" si="261"/>
        <v>0</v>
      </c>
      <c r="O1679" s="19">
        <f t="shared" si="262"/>
        <v>0</v>
      </c>
      <c r="P1679" s="19">
        <f t="shared" si="263"/>
        <v>16.5</v>
      </c>
      <c r="Q1679" s="20">
        <f t="shared" si="264"/>
        <v>11.225</v>
      </c>
      <c r="R1679" s="20">
        <f t="shared" si="265"/>
        <v>9.125</v>
      </c>
      <c r="S1679" s="20">
        <f t="shared" si="266"/>
        <v>11.175000000000001</v>
      </c>
      <c r="T1679" s="20">
        <f t="shared" si="267"/>
        <v>10.375</v>
      </c>
      <c r="U1679" s="19">
        <f t="shared" si="268"/>
        <v>10.508333333333335</v>
      </c>
      <c r="V1679" s="19">
        <f t="shared" si="269"/>
        <v>10.475000000000001</v>
      </c>
    </row>
    <row r="1680" spans="1:22" ht="13.5" x14ac:dyDescent="0.25">
      <c r="A1680" s="3">
        <f>RSI!A1680</f>
        <v>44461</v>
      </c>
      <c r="B1680" s="2">
        <f>RSI!B1680</f>
        <v>2.6</v>
      </c>
      <c r="C1680" s="2">
        <f>RSI!I1680</f>
        <v>33.17047147640308</v>
      </c>
      <c r="D1680" s="2">
        <f>MACD!E1680</f>
        <v>1.0154532416715156E-2</v>
      </c>
      <c r="E1680" s="2">
        <f>MACD!F1680</f>
        <v>-2.2283450611924075E-3</v>
      </c>
      <c r="F1680" s="2">
        <f>'Moving Avg'!D1680</f>
        <v>2.7060000000000004</v>
      </c>
      <c r="G1680" s="2">
        <f>'Moving Avg'!F1680</f>
        <v>2.7394999999999996</v>
      </c>
      <c r="H1680" s="2">
        <f>'Moving Avg'!G1680</f>
        <v>2.7716000000000003</v>
      </c>
      <c r="I1680" s="2">
        <f>'Moving Avg'!H1680</f>
        <v>3.0146000000000019</v>
      </c>
      <c r="J1680" s="17" t="str">
        <f>OBV!F1680</f>
        <v>BEARISH</v>
      </c>
      <c r="K1680" s="17" t="str">
        <f>OBV!G1680</f>
        <v>WEAK</v>
      </c>
      <c r="L1680" s="17" t="str">
        <f>OBV!H1680</f>
        <v>CONFIRMED BEARISH</v>
      </c>
      <c r="M1680" s="19">
        <f t="shared" si="260"/>
        <v>25</v>
      </c>
      <c r="N1680" s="19">
        <f t="shared" si="261"/>
        <v>0</v>
      </c>
      <c r="O1680" s="19">
        <f t="shared" si="262"/>
        <v>0</v>
      </c>
      <c r="P1680" s="19">
        <f t="shared" si="263"/>
        <v>0</v>
      </c>
      <c r="Q1680" s="20">
        <f t="shared" si="264"/>
        <v>8.75</v>
      </c>
      <c r="R1680" s="20">
        <f t="shared" si="265"/>
        <v>5</v>
      </c>
      <c r="S1680" s="20">
        <f t="shared" si="266"/>
        <v>3.75</v>
      </c>
      <c r="T1680" s="20">
        <f t="shared" si="267"/>
        <v>6.25</v>
      </c>
      <c r="U1680" s="19">
        <f t="shared" si="268"/>
        <v>5.833333333333333</v>
      </c>
      <c r="V1680" s="19">
        <f t="shared" si="269"/>
        <v>5.9375</v>
      </c>
    </row>
    <row r="1681" spans="1:22" ht="13.5" x14ac:dyDescent="0.25">
      <c r="A1681" s="3">
        <f>RSI!A1681</f>
        <v>44462</v>
      </c>
      <c r="B1681" s="2">
        <f>RSI!B1681</f>
        <v>2.73</v>
      </c>
      <c r="C1681" s="2">
        <f>RSI!I1681</f>
        <v>48.635952135366836</v>
      </c>
      <c r="D1681" s="2">
        <f>MACD!E1681</f>
        <v>1.2103261245286934E-2</v>
      </c>
      <c r="E1681" s="2">
        <f>MACD!F1681</f>
        <v>6.3797620010346066E-4</v>
      </c>
      <c r="F1681" s="2">
        <f>'Moving Avg'!D1681</f>
        <v>2.7040000000000002</v>
      </c>
      <c r="G1681" s="2">
        <f>'Moving Avg'!F1681</f>
        <v>2.7374999999999998</v>
      </c>
      <c r="H1681" s="2">
        <f>'Moving Avg'!G1681</f>
        <v>2.7702</v>
      </c>
      <c r="I1681" s="2">
        <f>'Moving Avg'!H1681</f>
        <v>3.0111500000000024</v>
      </c>
      <c r="J1681" s="17" t="str">
        <f>OBV!F1681</f>
        <v>BEARISH</v>
      </c>
      <c r="K1681" s="17" t="str">
        <f>OBV!G1681</f>
        <v>WEAK</v>
      </c>
      <c r="L1681" s="17" t="str">
        <f>OBV!H1681</f>
        <v>CONFIRMED BEARISH</v>
      </c>
      <c r="M1681" s="19">
        <f t="shared" si="260"/>
        <v>25</v>
      </c>
      <c r="N1681" s="19">
        <f t="shared" si="261"/>
        <v>0</v>
      </c>
      <c r="O1681" s="19">
        <f t="shared" si="262"/>
        <v>0</v>
      </c>
      <c r="P1681" s="19">
        <f t="shared" si="263"/>
        <v>0</v>
      </c>
      <c r="Q1681" s="20">
        <f t="shared" si="264"/>
        <v>8.75</v>
      </c>
      <c r="R1681" s="20">
        <f t="shared" si="265"/>
        <v>5</v>
      </c>
      <c r="S1681" s="20">
        <f t="shared" si="266"/>
        <v>3.75</v>
      </c>
      <c r="T1681" s="20">
        <f t="shared" si="267"/>
        <v>6.25</v>
      </c>
      <c r="U1681" s="19">
        <f t="shared" si="268"/>
        <v>5.833333333333333</v>
      </c>
      <c r="V1681" s="19">
        <f t="shared" si="269"/>
        <v>5.9375</v>
      </c>
    </row>
    <row r="1682" spans="1:22" ht="13.5" x14ac:dyDescent="0.25">
      <c r="A1682" s="3">
        <f>RSI!A1682</f>
        <v>44463</v>
      </c>
      <c r="B1682" s="2">
        <f>RSI!B1682</f>
        <v>2.79</v>
      </c>
      <c r="C1682" s="2">
        <f>RSI!I1682</f>
        <v>53.934571493262702</v>
      </c>
      <c r="D1682" s="2">
        <f>MACD!E1682</f>
        <v>7.8510885469285085E-3</v>
      </c>
      <c r="E1682" s="2">
        <f>MACD!F1682</f>
        <v>2.0805986694684702E-3</v>
      </c>
      <c r="F1682" s="2">
        <f>'Moving Avg'!D1682</f>
        <v>2.714</v>
      </c>
      <c r="G1682" s="2">
        <f>'Moving Avg'!F1682</f>
        <v>2.7389999999999999</v>
      </c>
      <c r="H1682" s="2">
        <f>'Moving Avg'!G1682</f>
        <v>2.77</v>
      </c>
      <c r="I1682" s="2">
        <f>'Moving Avg'!H1682</f>
        <v>3.008300000000002</v>
      </c>
      <c r="J1682" s="17" t="str">
        <f>OBV!F1682</f>
        <v>BEARISH</v>
      </c>
      <c r="K1682" s="17" t="str">
        <f>OBV!G1682</f>
        <v>NEUTRAL</v>
      </c>
      <c r="L1682" s="17" t="str">
        <f>OBV!H1682</f>
        <v>BEARISH DIVERGENCE</v>
      </c>
      <c r="M1682" s="19">
        <f t="shared" si="260"/>
        <v>25</v>
      </c>
      <c r="N1682" s="19">
        <f t="shared" si="261"/>
        <v>0</v>
      </c>
      <c r="O1682" s="19">
        <f t="shared" si="262"/>
        <v>0</v>
      </c>
      <c r="P1682" s="19">
        <f t="shared" si="263"/>
        <v>16.5</v>
      </c>
      <c r="Q1682" s="20">
        <f t="shared" si="264"/>
        <v>11.225</v>
      </c>
      <c r="R1682" s="20">
        <f t="shared" si="265"/>
        <v>9.125</v>
      </c>
      <c r="S1682" s="20">
        <f t="shared" si="266"/>
        <v>11.175000000000001</v>
      </c>
      <c r="T1682" s="20">
        <f t="shared" si="267"/>
        <v>10.375</v>
      </c>
      <c r="U1682" s="19">
        <f t="shared" si="268"/>
        <v>10.508333333333335</v>
      </c>
      <c r="V1682" s="19">
        <f t="shared" si="269"/>
        <v>10.475000000000001</v>
      </c>
    </row>
    <row r="1683" spans="1:22" ht="13.5" x14ac:dyDescent="0.25">
      <c r="A1683" s="3">
        <f>RSI!A1683</f>
        <v>44466</v>
      </c>
      <c r="B1683" s="2">
        <f>RSI!B1683</f>
        <v>2.87</v>
      </c>
      <c r="C1683" s="2">
        <f>RSI!I1683</f>
        <v>59.877671390143036</v>
      </c>
      <c r="D1683" s="2">
        <f>MACD!E1683</f>
        <v>2.6637613496736101E-3</v>
      </c>
      <c r="E1683" s="2">
        <f>MACD!F1683</f>
        <v>2.1972312055094983E-3</v>
      </c>
      <c r="F1683" s="2">
        <f>'Moving Avg'!D1683</f>
        <v>2.7440000000000007</v>
      </c>
      <c r="G1683" s="2">
        <f>'Moving Avg'!F1683</f>
        <v>2.7484999999999995</v>
      </c>
      <c r="H1683" s="2">
        <f>'Moving Avg'!G1683</f>
        <v>2.7722000000000002</v>
      </c>
      <c r="I1683" s="2">
        <f>'Moving Avg'!H1683</f>
        <v>3.0056500000000024</v>
      </c>
      <c r="J1683" s="17" t="str">
        <f>OBV!F1683</f>
        <v>BULLISH</v>
      </c>
      <c r="K1683" s="17" t="str">
        <f>OBV!G1683</f>
        <v>NEUTRAL</v>
      </c>
      <c r="L1683" s="17" t="str">
        <f>OBV!H1683</f>
        <v>CONFIRMED BULLISH</v>
      </c>
      <c r="M1683" s="19">
        <f t="shared" si="260"/>
        <v>25</v>
      </c>
      <c r="N1683" s="19">
        <f t="shared" si="261"/>
        <v>0</v>
      </c>
      <c r="O1683" s="19">
        <f t="shared" si="262"/>
        <v>0</v>
      </c>
      <c r="P1683" s="19">
        <f t="shared" si="263"/>
        <v>83.5</v>
      </c>
      <c r="Q1683" s="20">
        <f t="shared" si="264"/>
        <v>21.274999999999999</v>
      </c>
      <c r="R1683" s="20">
        <f t="shared" si="265"/>
        <v>25.875</v>
      </c>
      <c r="S1683" s="20">
        <f t="shared" si="266"/>
        <v>41.325000000000003</v>
      </c>
      <c r="T1683" s="20">
        <f t="shared" si="267"/>
        <v>27.125</v>
      </c>
      <c r="U1683" s="19">
        <f t="shared" si="268"/>
        <v>29.491666666666664</v>
      </c>
      <c r="V1683" s="19">
        <f t="shared" si="269"/>
        <v>28.9</v>
      </c>
    </row>
    <row r="1684" spans="1:22" ht="13.5" x14ac:dyDescent="0.25">
      <c r="A1684" s="3">
        <f>RSI!A1684</f>
        <v>44467</v>
      </c>
      <c r="B1684" s="2">
        <f>RSI!B1684</f>
        <v>2.83</v>
      </c>
      <c r="C1684" s="2">
        <f>RSI!I1684</f>
        <v>55.988212337758817</v>
      </c>
      <c r="D1684" s="2">
        <f>MACD!E1684</f>
        <v>-1.0262648976946398E-2</v>
      </c>
      <c r="E1684" s="2">
        <f>MACD!F1684</f>
        <v>-2.9474483098168081E-4</v>
      </c>
      <c r="F1684" s="2">
        <f>'Moving Avg'!D1684</f>
        <v>2.7640000000000002</v>
      </c>
      <c r="G1684" s="2">
        <f>'Moving Avg'!F1684</f>
        <v>2.7524999999999995</v>
      </c>
      <c r="H1684" s="2">
        <f>'Moving Avg'!G1684</f>
        <v>2.7734000000000005</v>
      </c>
      <c r="I1684" s="2">
        <f>'Moving Avg'!H1684</f>
        <v>3.002900000000003</v>
      </c>
      <c r="J1684" s="17" t="str">
        <f>OBV!F1684</f>
        <v>BEARISH</v>
      </c>
      <c r="K1684" s="17" t="str">
        <f>OBV!G1684</f>
        <v>NEUTRAL</v>
      </c>
      <c r="L1684" s="17" t="str">
        <f>OBV!H1684</f>
        <v>BEARISH DIVERGENCE</v>
      </c>
      <c r="M1684" s="19">
        <f t="shared" si="260"/>
        <v>25</v>
      </c>
      <c r="N1684" s="19">
        <f t="shared" si="261"/>
        <v>45</v>
      </c>
      <c r="O1684" s="19">
        <f t="shared" si="262"/>
        <v>0</v>
      </c>
      <c r="P1684" s="19">
        <f t="shared" si="263"/>
        <v>16.5</v>
      </c>
      <c r="Q1684" s="20">
        <f t="shared" si="264"/>
        <v>26.975000000000001</v>
      </c>
      <c r="R1684" s="20">
        <f t="shared" si="265"/>
        <v>18.125</v>
      </c>
      <c r="S1684" s="20">
        <f t="shared" si="266"/>
        <v>17.925000000000001</v>
      </c>
      <c r="T1684" s="20">
        <f t="shared" si="267"/>
        <v>21.625</v>
      </c>
      <c r="U1684" s="19">
        <f t="shared" si="268"/>
        <v>21.008333333333336</v>
      </c>
      <c r="V1684" s="19">
        <f t="shared" si="269"/>
        <v>21.162500000000001</v>
      </c>
    </row>
    <row r="1685" spans="1:22" ht="13.5" x14ac:dyDescent="0.25">
      <c r="A1685" s="3">
        <f>RSI!A1685</f>
        <v>44468</v>
      </c>
      <c r="B1685" s="2">
        <f>RSI!B1685</f>
        <v>2.87</v>
      </c>
      <c r="C1685" s="2">
        <f>RSI!I1685</f>
        <v>58.865697680628848</v>
      </c>
      <c r="D1685" s="2">
        <f>MACD!E1685</f>
        <v>-1.6911401808607174E-2</v>
      </c>
      <c r="E1685" s="2">
        <f>MACD!F1685</f>
        <v>-3.6180762265067795E-3</v>
      </c>
      <c r="F1685" s="2">
        <f>'Moving Avg'!D1685</f>
        <v>2.8180000000000001</v>
      </c>
      <c r="G1685" s="2">
        <f>'Moving Avg'!F1685</f>
        <v>2.7579999999999996</v>
      </c>
      <c r="H1685" s="2">
        <f>'Moving Avg'!G1685</f>
        <v>2.7756000000000012</v>
      </c>
      <c r="I1685" s="2">
        <f>'Moving Avg'!H1685</f>
        <v>3.0005000000000024</v>
      </c>
      <c r="J1685" s="17" t="str">
        <f>OBV!F1685</f>
        <v>BULLISH</v>
      </c>
      <c r="K1685" s="17" t="str">
        <f>OBV!G1685</f>
        <v>STRONG</v>
      </c>
      <c r="L1685" s="17" t="str">
        <f>OBV!H1685</f>
        <v>CONFIRMED BULLISH</v>
      </c>
      <c r="M1685" s="19">
        <f t="shared" si="260"/>
        <v>25</v>
      </c>
      <c r="N1685" s="19">
        <f t="shared" si="261"/>
        <v>45</v>
      </c>
      <c r="O1685" s="19">
        <f t="shared" si="262"/>
        <v>0</v>
      </c>
      <c r="P1685" s="19">
        <f t="shared" si="263"/>
        <v>100</v>
      </c>
      <c r="Q1685" s="20">
        <f t="shared" si="264"/>
        <v>39.5</v>
      </c>
      <c r="R1685" s="20">
        <f t="shared" si="265"/>
        <v>39</v>
      </c>
      <c r="S1685" s="20">
        <f t="shared" si="266"/>
        <v>55.5</v>
      </c>
      <c r="T1685" s="20">
        <f t="shared" si="267"/>
        <v>42.5</v>
      </c>
      <c r="U1685" s="19">
        <f t="shared" si="268"/>
        <v>44.666666666666664</v>
      </c>
      <c r="V1685" s="19">
        <f t="shared" si="269"/>
        <v>44.125</v>
      </c>
    </row>
    <row r="1686" spans="1:22" ht="13.5" x14ac:dyDescent="0.25">
      <c r="A1686" s="3">
        <f>RSI!A1686</f>
        <v>44469</v>
      </c>
      <c r="B1686" s="2">
        <f>RSI!B1686</f>
        <v>2.85</v>
      </c>
      <c r="C1686" s="2">
        <f>RSI!I1686</f>
        <v>56.863832055037001</v>
      </c>
      <c r="D1686" s="2">
        <f>MACD!E1686</f>
        <v>-2.4776818963798686E-2</v>
      </c>
      <c r="E1686" s="2">
        <f>MACD!F1686</f>
        <v>-7.8498247739651611E-3</v>
      </c>
      <c r="F1686" s="2">
        <f>'Moving Avg'!D1686</f>
        <v>2.8419999999999996</v>
      </c>
      <c r="G1686" s="2">
        <f>'Moving Avg'!F1686</f>
        <v>2.7629999999999995</v>
      </c>
      <c r="H1686" s="2">
        <f>'Moving Avg'!G1686</f>
        <v>2.7774000000000005</v>
      </c>
      <c r="I1686" s="2">
        <f>'Moving Avg'!H1686</f>
        <v>2.9980500000000028</v>
      </c>
      <c r="J1686" s="17" t="str">
        <f>OBV!F1686</f>
        <v>BULLISH</v>
      </c>
      <c r="K1686" s="17" t="str">
        <f>OBV!G1686</f>
        <v>STRONG</v>
      </c>
      <c r="L1686" s="17" t="str">
        <f>OBV!H1686</f>
        <v>CONFIRMED BULLISH</v>
      </c>
      <c r="M1686" s="19">
        <f t="shared" si="260"/>
        <v>25</v>
      </c>
      <c r="N1686" s="19">
        <f t="shared" si="261"/>
        <v>45</v>
      </c>
      <c r="O1686" s="19">
        <f t="shared" si="262"/>
        <v>0</v>
      </c>
      <c r="P1686" s="19">
        <f t="shared" si="263"/>
        <v>100</v>
      </c>
      <c r="Q1686" s="20">
        <f t="shared" si="264"/>
        <v>39.5</v>
      </c>
      <c r="R1686" s="20">
        <f t="shared" si="265"/>
        <v>39</v>
      </c>
      <c r="S1686" s="20">
        <f t="shared" si="266"/>
        <v>55.5</v>
      </c>
      <c r="T1686" s="20">
        <f t="shared" si="267"/>
        <v>42.5</v>
      </c>
      <c r="U1686" s="19">
        <f t="shared" si="268"/>
        <v>44.666666666666664</v>
      </c>
      <c r="V1686" s="19">
        <f t="shared" si="269"/>
        <v>44.125</v>
      </c>
    </row>
    <row r="1687" spans="1:22" ht="13.5" x14ac:dyDescent="0.25">
      <c r="A1687" s="3">
        <f>RSI!A1687</f>
        <v>44470</v>
      </c>
      <c r="B1687" s="2">
        <f>RSI!B1687</f>
        <v>2.84</v>
      </c>
      <c r="C1687" s="2">
        <f>RSI!I1687</f>
        <v>55.84128635122557</v>
      </c>
      <c r="D1687" s="2">
        <f>MACD!E1687</f>
        <v>-3.1169646433378162E-2</v>
      </c>
      <c r="E1687" s="2">
        <f>MACD!F1687</f>
        <v>-1.2513789105847762E-2</v>
      </c>
      <c r="F1687" s="2">
        <f>'Moving Avg'!D1687</f>
        <v>2.8519999999999999</v>
      </c>
      <c r="G1687" s="2">
        <f>'Moving Avg'!F1687</f>
        <v>2.7669999999999995</v>
      </c>
      <c r="H1687" s="2">
        <f>'Moving Avg'!G1687</f>
        <v>2.7782000000000009</v>
      </c>
      <c r="I1687" s="2">
        <f>'Moving Avg'!H1687</f>
        <v>2.9955500000000028</v>
      </c>
      <c r="J1687" s="17" t="str">
        <f>OBV!F1687</f>
        <v>BULLISH</v>
      </c>
      <c r="K1687" s="17" t="str">
        <f>OBV!G1687</f>
        <v>NEUTRAL</v>
      </c>
      <c r="L1687" s="17" t="str">
        <f>OBV!H1687</f>
        <v>CONFIRMED BULLISH</v>
      </c>
      <c r="M1687" s="19">
        <f t="shared" si="260"/>
        <v>25</v>
      </c>
      <c r="N1687" s="19">
        <f t="shared" si="261"/>
        <v>45</v>
      </c>
      <c r="O1687" s="19">
        <f t="shared" si="262"/>
        <v>0</v>
      </c>
      <c r="P1687" s="19">
        <f t="shared" si="263"/>
        <v>83.5</v>
      </c>
      <c r="Q1687" s="20">
        <f t="shared" si="264"/>
        <v>37.024999999999999</v>
      </c>
      <c r="R1687" s="20">
        <f t="shared" si="265"/>
        <v>34.875</v>
      </c>
      <c r="S1687" s="20">
        <f t="shared" si="266"/>
        <v>48.075000000000003</v>
      </c>
      <c r="T1687" s="20">
        <f t="shared" si="267"/>
        <v>38.375</v>
      </c>
      <c r="U1687" s="19">
        <f t="shared" si="268"/>
        <v>39.991666666666667</v>
      </c>
      <c r="V1687" s="19">
        <f t="shared" si="269"/>
        <v>39.587500000000006</v>
      </c>
    </row>
    <row r="1688" spans="1:22" ht="13.5" x14ac:dyDescent="0.25">
      <c r="A1688" s="3">
        <f>RSI!A1688</f>
        <v>44473</v>
      </c>
      <c r="B1688" s="2">
        <f>RSI!B1688</f>
        <v>2.79</v>
      </c>
      <c r="C1688" s="2">
        <f>RSI!I1688</f>
        <v>50.911612935355272</v>
      </c>
      <c r="D1688" s="2">
        <f>MACD!E1688</f>
        <v>-3.6335882810588416E-2</v>
      </c>
      <c r="E1688" s="2">
        <f>MACD!F1688</f>
        <v>-1.7278207846795894E-2</v>
      </c>
      <c r="F1688" s="2">
        <f>'Moving Avg'!D1688</f>
        <v>2.8359999999999999</v>
      </c>
      <c r="G1688" s="2">
        <f>'Moving Avg'!F1688</f>
        <v>2.7684999999999991</v>
      </c>
      <c r="H1688" s="2">
        <f>'Moving Avg'!G1688</f>
        <v>2.7780000000000005</v>
      </c>
      <c r="I1688" s="2">
        <f>'Moving Avg'!H1688</f>
        <v>2.9927000000000032</v>
      </c>
      <c r="J1688" s="17" t="str">
        <f>OBV!F1688</f>
        <v>BEARISH</v>
      </c>
      <c r="K1688" s="17" t="str">
        <f>OBV!G1688</f>
        <v>NEUTRAL</v>
      </c>
      <c r="L1688" s="17" t="str">
        <f>OBV!H1688</f>
        <v>CONFIRMED BEARISH</v>
      </c>
      <c r="M1688" s="19">
        <f t="shared" si="260"/>
        <v>25</v>
      </c>
      <c r="N1688" s="19">
        <f t="shared" si="261"/>
        <v>45</v>
      </c>
      <c r="O1688" s="19">
        <f t="shared" si="262"/>
        <v>0</v>
      </c>
      <c r="P1688" s="19">
        <f t="shared" si="263"/>
        <v>16.5</v>
      </c>
      <c r="Q1688" s="20">
        <f t="shared" si="264"/>
        <v>26.975000000000001</v>
      </c>
      <c r="R1688" s="20">
        <f t="shared" si="265"/>
        <v>18.125</v>
      </c>
      <c r="S1688" s="20">
        <f t="shared" si="266"/>
        <v>17.925000000000001</v>
      </c>
      <c r="T1688" s="20">
        <f t="shared" si="267"/>
        <v>21.625</v>
      </c>
      <c r="U1688" s="19">
        <f t="shared" si="268"/>
        <v>21.008333333333336</v>
      </c>
      <c r="V1688" s="19">
        <f t="shared" si="269"/>
        <v>21.162500000000001</v>
      </c>
    </row>
    <row r="1689" spans="1:22" ht="13.5" x14ac:dyDescent="0.25">
      <c r="A1689" s="3">
        <f>RSI!A1689</f>
        <v>44474</v>
      </c>
      <c r="B1689" s="2">
        <f>RSI!B1689</f>
        <v>2.79</v>
      </c>
      <c r="C1689" s="2">
        <f>RSI!I1689</f>
        <v>50.911612935355272</v>
      </c>
      <c r="D1689" s="2">
        <f>MACD!E1689</f>
        <v>-3.9228679028509905E-2</v>
      </c>
      <c r="E1689" s="2">
        <f>MACD!F1689</f>
        <v>-2.1668302083138698E-2</v>
      </c>
      <c r="F1689" s="2">
        <f>'Moving Avg'!D1689</f>
        <v>2.8280000000000003</v>
      </c>
      <c r="G1689" s="2">
        <f>'Moving Avg'!F1689</f>
        <v>2.7699999999999996</v>
      </c>
      <c r="H1689" s="2">
        <f>'Moving Avg'!G1689</f>
        <v>2.7778000000000009</v>
      </c>
      <c r="I1689" s="2">
        <f>'Moving Avg'!H1689</f>
        <v>2.9899000000000031</v>
      </c>
      <c r="J1689" s="17" t="str">
        <f>OBV!F1689</f>
        <v>BEARISH</v>
      </c>
      <c r="K1689" s="17" t="str">
        <f>OBV!G1689</f>
        <v>NEUTRAL</v>
      </c>
      <c r="L1689" s="17" t="str">
        <f>OBV!H1689</f>
        <v>CONFIRMED BEARISH</v>
      </c>
      <c r="M1689" s="19">
        <f t="shared" si="260"/>
        <v>25</v>
      </c>
      <c r="N1689" s="19">
        <f t="shared" si="261"/>
        <v>45</v>
      </c>
      <c r="O1689" s="19">
        <f t="shared" si="262"/>
        <v>0</v>
      </c>
      <c r="P1689" s="19">
        <f t="shared" si="263"/>
        <v>16.5</v>
      </c>
      <c r="Q1689" s="20">
        <f t="shared" si="264"/>
        <v>26.975000000000001</v>
      </c>
      <c r="R1689" s="20">
        <f t="shared" si="265"/>
        <v>18.125</v>
      </c>
      <c r="S1689" s="20">
        <f t="shared" si="266"/>
        <v>17.925000000000001</v>
      </c>
      <c r="T1689" s="20">
        <f t="shared" si="267"/>
        <v>21.625</v>
      </c>
      <c r="U1689" s="19">
        <f t="shared" si="268"/>
        <v>21.008333333333336</v>
      </c>
      <c r="V1689" s="19">
        <f t="shared" si="269"/>
        <v>21.162500000000001</v>
      </c>
    </row>
    <row r="1690" spans="1:22" ht="13.5" x14ac:dyDescent="0.25">
      <c r="A1690" s="3">
        <f>RSI!A1690</f>
        <v>44475</v>
      </c>
      <c r="B1690" s="2">
        <f>RSI!B1690</f>
        <v>2.79</v>
      </c>
      <c r="C1690" s="2">
        <f>RSI!I1690</f>
        <v>50.911612935355272</v>
      </c>
      <c r="D1690" s="2">
        <f>MACD!E1690</f>
        <v>-6.173182502228336E-2</v>
      </c>
      <c r="E1690" s="2">
        <f>MACD!F1690</f>
        <v>-2.9681006670967632E-2</v>
      </c>
      <c r="F1690" s="2">
        <f>'Moving Avg'!D1690</f>
        <v>2.8119999999999998</v>
      </c>
      <c r="G1690" s="2">
        <f>'Moving Avg'!F1690</f>
        <v>2.7719999999999994</v>
      </c>
      <c r="H1690" s="2">
        <f>'Moving Avg'!G1690</f>
        <v>2.7776000000000005</v>
      </c>
      <c r="I1690" s="2">
        <f>'Moving Avg'!H1690</f>
        <v>2.9873500000000024</v>
      </c>
      <c r="J1690" s="17" t="str">
        <f>OBV!F1690</f>
        <v>BEARISH</v>
      </c>
      <c r="K1690" s="17" t="str">
        <f>OBV!G1690</f>
        <v>WEAK</v>
      </c>
      <c r="L1690" s="17" t="str">
        <f>OBV!H1690</f>
        <v>CONFIRMED BEARISH</v>
      </c>
      <c r="M1690" s="19">
        <f t="shared" si="260"/>
        <v>25</v>
      </c>
      <c r="N1690" s="19">
        <f t="shared" si="261"/>
        <v>100</v>
      </c>
      <c r="O1690" s="19">
        <f t="shared" si="262"/>
        <v>0</v>
      </c>
      <c r="P1690" s="19">
        <f t="shared" si="263"/>
        <v>0</v>
      </c>
      <c r="Q1690" s="20">
        <f t="shared" si="264"/>
        <v>43.75</v>
      </c>
      <c r="R1690" s="20">
        <f t="shared" si="265"/>
        <v>25</v>
      </c>
      <c r="S1690" s="20">
        <f t="shared" si="266"/>
        <v>18.75</v>
      </c>
      <c r="T1690" s="20">
        <f t="shared" si="267"/>
        <v>31.25</v>
      </c>
      <c r="U1690" s="19">
        <f t="shared" si="268"/>
        <v>29.166666666666668</v>
      </c>
      <c r="V1690" s="19">
        <f t="shared" si="269"/>
        <v>29.6875</v>
      </c>
    </row>
    <row r="1691" spans="1:22" ht="13.5" x14ac:dyDescent="0.25">
      <c r="A1691" s="3">
        <f>RSI!A1691</f>
        <v>44476</v>
      </c>
      <c r="B1691" s="2">
        <f>RSI!B1691</f>
        <v>2.75</v>
      </c>
      <c r="C1691" s="2">
        <f>RSI!I1691</f>
        <v>46.784828239932835</v>
      </c>
      <c r="D1691" s="2">
        <f>MACD!E1691</f>
        <v>-5.7861277581253923E-2</v>
      </c>
      <c r="E1691" s="2">
        <f>MACD!F1691</f>
        <v>-3.5317060853024891E-2</v>
      </c>
      <c r="F1691" s="2">
        <f>'Moving Avg'!D1691</f>
        <v>2.7920000000000003</v>
      </c>
      <c r="G1691" s="2">
        <f>'Moving Avg'!F1691</f>
        <v>2.7714999999999992</v>
      </c>
      <c r="H1691" s="2">
        <f>'Moving Avg'!G1691</f>
        <v>2.7754000000000008</v>
      </c>
      <c r="I1691" s="2">
        <f>'Moving Avg'!H1691</f>
        <v>2.9845500000000027</v>
      </c>
      <c r="J1691" s="17" t="str">
        <f>OBV!F1691</f>
        <v>BEARISH</v>
      </c>
      <c r="K1691" s="17" t="str">
        <f>OBV!G1691</f>
        <v>WEAK</v>
      </c>
      <c r="L1691" s="17" t="str">
        <f>OBV!H1691</f>
        <v>CONFIRMED BEARISH</v>
      </c>
      <c r="M1691" s="19">
        <f t="shared" si="260"/>
        <v>25</v>
      </c>
      <c r="N1691" s="19">
        <f t="shared" si="261"/>
        <v>100</v>
      </c>
      <c r="O1691" s="19">
        <f t="shared" si="262"/>
        <v>0</v>
      </c>
      <c r="P1691" s="19">
        <f t="shared" si="263"/>
        <v>0</v>
      </c>
      <c r="Q1691" s="20">
        <f t="shared" si="264"/>
        <v>43.75</v>
      </c>
      <c r="R1691" s="20">
        <f t="shared" si="265"/>
        <v>25</v>
      </c>
      <c r="S1691" s="20">
        <f t="shared" si="266"/>
        <v>18.75</v>
      </c>
      <c r="T1691" s="20">
        <f t="shared" si="267"/>
        <v>31.25</v>
      </c>
      <c r="U1691" s="19">
        <f t="shared" si="268"/>
        <v>29.166666666666668</v>
      </c>
      <c r="V1691" s="19">
        <f t="shared" si="269"/>
        <v>29.6875</v>
      </c>
    </row>
    <row r="1692" spans="1:22" ht="13.5" x14ac:dyDescent="0.25">
      <c r="A1692" s="3">
        <f>RSI!A1692</f>
        <v>44477</v>
      </c>
      <c r="B1692" s="2">
        <f>RSI!B1692</f>
        <v>2.74</v>
      </c>
      <c r="C1692" s="2">
        <f>RSI!I1692</f>
        <v>45.78563634700064</v>
      </c>
      <c r="D1692" s="2">
        <f>MACD!E1692</f>
        <v>-4.4425819870119732E-2</v>
      </c>
      <c r="E1692" s="2">
        <f>MACD!F1692</f>
        <v>-3.7138812656443865E-2</v>
      </c>
      <c r="F1692" s="2">
        <f>'Moving Avg'!D1692</f>
        <v>2.7720000000000002</v>
      </c>
      <c r="G1692" s="2">
        <f>'Moving Avg'!F1692</f>
        <v>2.7709999999999999</v>
      </c>
      <c r="H1692" s="2">
        <f>'Moving Avg'!G1692</f>
        <v>2.7722000000000007</v>
      </c>
      <c r="I1692" s="2">
        <f>'Moving Avg'!H1692</f>
        <v>2.9815500000000026</v>
      </c>
      <c r="J1692" s="17" t="str">
        <f>OBV!F1692</f>
        <v>BEARISH</v>
      </c>
      <c r="K1692" s="17" t="str">
        <f>OBV!G1692</f>
        <v>WEAK</v>
      </c>
      <c r="L1692" s="17" t="str">
        <f>OBV!H1692</f>
        <v>CONFIRMED BEARISH</v>
      </c>
      <c r="M1692" s="19">
        <f t="shared" si="260"/>
        <v>25</v>
      </c>
      <c r="N1692" s="19">
        <f t="shared" si="261"/>
        <v>45</v>
      </c>
      <c r="O1692" s="19">
        <f t="shared" si="262"/>
        <v>0</v>
      </c>
      <c r="P1692" s="19">
        <f t="shared" si="263"/>
        <v>0</v>
      </c>
      <c r="Q1692" s="20">
        <f t="shared" si="264"/>
        <v>24.5</v>
      </c>
      <c r="R1692" s="20">
        <f t="shared" si="265"/>
        <v>14</v>
      </c>
      <c r="S1692" s="20">
        <f t="shared" si="266"/>
        <v>10.5</v>
      </c>
      <c r="T1692" s="20">
        <f t="shared" si="267"/>
        <v>17.5</v>
      </c>
      <c r="U1692" s="19">
        <f t="shared" si="268"/>
        <v>16.333333333333332</v>
      </c>
      <c r="V1692" s="19">
        <f t="shared" si="269"/>
        <v>16.625</v>
      </c>
    </row>
    <row r="1693" spans="1:22" ht="13.5" x14ac:dyDescent="0.25">
      <c r="A1693" s="3">
        <f>RSI!A1693</f>
        <v>44480</v>
      </c>
      <c r="B1693" s="2">
        <f>RSI!B1693</f>
        <v>2.78</v>
      </c>
      <c r="C1693" s="2">
        <f>RSI!I1693</f>
        <v>50.353153672397205</v>
      </c>
      <c r="D1693" s="2">
        <f>MACD!E1693</f>
        <v>-2.3478657049485818E-2</v>
      </c>
      <c r="E1693" s="2">
        <f>MACD!F1693</f>
        <v>-3.4406781535052257E-2</v>
      </c>
      <c r="F1693" s="2">
        <f>'Moving Avg'!D1693</f>
        <v>2.77</v>
      </c>
      <c r="G1693" s="2">
        <f>'Moving Avg'!F1693</f>
        <v>2.7709999999999999</v>
      </c>
      <c r="H1693" s="2">
        <f>'Moving Avg'!G1693</f>
        <v>2.769400000000001</v>
      </c>
      <c r="I1693" s="2">
        <f>'Moving Avg'!H1693</f>
        <v>2.9787000000000021</v>
      </c>
      <c r="J1693" s="17" t="str">
        <f>OBV!F1693</f>
        <v>BEARISH</v>
      </c>
      <c r="K1693" s="17" t="str">
        <f>OBV!G1693</f>
        <v>NEUTRAL</v>
      </c>
      <c r="L1693" s="17" t="str">
        <f>OBV!H1693</f>
        <v>CONFIRMED BEARISH</v>
      </c>
      <c r="M1693" s="19">
        <f t="shared" si="260"/>
        <v>25</v>
      </c>
      <c r="N1693" s="19">
        <f t="shared" si="261"/>
        <v>0</v>
      </c>
      <c r="O1693" s="19">
        <f t="shared" si="262"/>
        <v>0</v>
      </c>
      <c r="P1693" s="19">
        <f t="shared" si="263"/>
        <v>16.5</v>
      </c>
      <c r="Q1693" s="20">
        <f t="shared" si="264"/>
        <v>11.225</v>
      </c>
      <c r="R1693" s="20">
        <f t="shared" si="265"/>
        <v>9.125</v>
      </c>
      <c r="S1693" s="20">
        <f t="shared" si="266"/>
        <v>11.175000000000001</v>
      </c>
      <c r="T1693" s="20">
        <f t="shared" si="267"/>
        <v>10.375</v>
      </c>
      <c r="U1693" s="19">
        <f t="shared" si="268"/>
        <v>10.508333333333335</v>
      </c>
      <c r="V1693" s="19">
        <f t="shared" si="269"/>
        <v>10.475000000000001</v>
      </c>
    </row>
    <row r="1694" spans="1:22" ht="13.5" x14ac:dyDescent="0.25">
      <c r="A1694" s="3">
        <f>RSI!A1694</f>
        <v>44481</v>
      </c>
      <c r="B1694" s="2">
        <f>RSI!B1694</f>
        <v>2.74</v>
      </c>
      <c r="C1694" s="2">
        <f>RSI!I1694</f>
        <v>46.164639664280891</v>
      </c>
      <c r="D1694" s="2">
        <f>MACD!E1694</f>
        <v>-8.9647413689379896E-3</v>
      </c>
      <c r="E1694" s="2">
        <f>MACD!F1694</f>
        <v>-2.9318373501829406E-2</v>
      </c>
      <c r="F1694" s="2">
        <f>'Moving Avg'!D1694</f>
        <v>2.7600000000000002</v>
      </c>
      <c r="G1694" s="2">
        <f>'Moving Avg'!F1694</f>
        <v>2.7725000000000004</v>
      </c>
      <c r="H1694" s="2">
        <f>'Moving Avg'!G1694</f>
        <v>2.7662000000000013</v>
      </c>
      <c r="I1694" s="2">
        <f>'Moving Avg'!H1694</f>
        <v>2.975650000000003</v>
      </c>
      <c r="J1694" s="17" t="str">
        <f>OBV!F1694</f>
        <v>BEARISH</v>
      </c>
      <c r="K1694" s="17" t="str">
        <f>OBV!G1694</f>
        <v>NEUTRAL</v>
      </c>
      <c r="L1694" s="17" t="str">
        <f>OBV!H1694</f>
        <v>CONFIRMED BEARISH</v>
      </c>
      <c r="M1694" s="19">
        <f t="shared" si="260"/>
        <v>25</v>
      </c>
      <c r="N1694" s="19">
        <f t="shared" si="261"/>
        <v>0</v>
      </c>
      <c r="O1694" s="19">
        <f t="shared" si="262"/>
        <v>0</v>
      </c>
      <c r="P1694" s="19">
        <f t="shared" si="263"/>
        <v>16.5</v>
      </c>
      <c r="Q1694" s="20">
        <f t="shared" si="264"/>
        <v>11.225</v>
      </c>
      <c r="R1694" s="20">
        <f t="shared" si="265"/>
        <v>9.125</v>
      </c>
      <c r="S1694" s="20">
        <f t="shared" si="266"/>
        <v>11.175000000000001</v>
      </c>
      <c r="T1694" s="20">
        <f t="shared" si="267"/>
        <v>10.375</v>
      </c>
      <c r="U1694" s="19">
        <f t="shared" si="268"/>
        <v>10.508333333333335</v>
      </c>
      <c r="V1694" s="19">
        <f t="shared" si="269"/>
        <v>10.475000000000001</v>
      </c>
    </row>
    <row r="1695" spans="1:22" ht="13.5" x14ac:dyDescent="0.25">
      <c r="A1695" s="3">
        <f>RSI!A1695</f>
        <v>44482</v>
      </c>
      <c r="B1695" s="2">
        <f>RSI!B1695</f>
        <v>2.73</v>
      </c>
      <c r="C1695" s="2">
        <f>RSI!I1695</f>
        <v>45.153412867146081</v>
      </c>
      <c r="D1695" s="2">
        <f>MACD!E1695</f>
        <v>1.0428950305211071E-2</v>
      </c>
      <c r="E1695" s="2">
        <f>MACD!F1695</f>
        <v>-2.1368908740421313E-2</v>
      </c>
      <c r="F1695" s="2">
        <f>'Moving Avg'!D1695</f>
        <v>2.7480000000000002</v>
      </c>
      <c r="G1695" s="2">
        <f>'Moving Avg'!F1695</f>
        <v>2.7709999999999999</v>
      </c>
      <c r="H1695" s="2">
        <f>'Moving Avg'!G1695</f>
        <v>2.7644000000000006</v>
      </c>
      <c r="I1695" s="2">
        <f>'Moving Avg'!H1695</f>
        <v>2.9725000000000024</v>
      </c>
      <c r="J1695" s="17" t="str">
        <f>OBV!F1695</f>
        <v>BEARISH</v>
      </c>
      <c r="K1695" s="17" t="str">
        <f>OBV!G1695</f>
        <v>NEUTRAL</v>
      </c>
      <c r="L1695" s="17" t="str">
        <f>OBV!H1695</f>
        <v>CONFIRMED BEARISH</v>
      </c>
      <c r="M1695" s="19">
        <f t="shared" si="260"/>
        <v>25</v>
      </c>
      <c r="N1695" s="19">
        <f t="shared" si="261"/>
        <v>0</v>
      </c>
      <c r="O1695" s="19">
        <f t="shared" si="262"/>
        <v>0</v>
      </c>
      <c r="P1695" s="19">
        <f t="shared" si="263"/>
        <v>16.5</v>
      </c>
      <c r="Q1695" s="20">
        <f t="shared" si="264"/>
        <v>11.225</v>
      </c>
      <c r="R1695" s="20">
        <f t="shared" si="265"/>
        <v>9.125</v>
      </c>
      <c r="S1695" s="20">
        <f t="shared" si="266"/>
        <v>11.175000000000001</v>
      </c>
      <c r="T1695" s="20">
        <f t="shared" si="267"/>
        <v>10.375</v>
      </c>
      <c r="U1695" s="19">
        <f t="shared" si="268"/>
        <v>10.508333333333335</v>
      </c>
      <c r="V1695" s="19">
        <f t="shared" si="269"/>
        <v>10.475000000000001</v>
      </c>
    </row>
    <row r="1696" spans="1:22" ht="13.5" x14ac:dyDescent="0.25">
      <c r="A1696" s="3">
        <f>RSI!A1696</f>
        <v>44483</v>
      </c>
      <c r="B1696" s="2">
        <f>RSI!B1696</f>
        <v>2.68</v>
      </c>
      <c r="C1696" s="2">
        <f>RSI!I1696</f>
        <v>40.389514966100087</v>
      </c>
      <c r="D1696" s="2">
        <f>MACD!E1696</f>
        <v>2.7726811869798862E-2</v>
      </c>
      <c r="E1696" s="2">
        <f>MACD!F1696</f>
        <v>-1.1549764618377279E-2</v>
      </c>
      <c r="F1696" s="2">
        <f>'Moving Avg'!D1696</f>
        <v>2.734</v>
      </c>
      <c r="G1696" s="2">
        <f>'Moving Avg'!F1696</f>
        <v>2.7680000000000002</v>
      </c>
      <c r="H1696" s="2">
        <f>'Moving Avg'!G1696</f>
        <v>2.7616000000000001</v>
      </c>
      <c r="I1696" s="2">
        <f>'Moving Avg'!H1696</f>
        <v>2.969400000000002</v>
      </c>
      <c r="J1696" s="17" t="str">
        <f>OBV!F1696</f>
        <v>BEARISH</v>
      </c>
      <c r="K1696" s="17" t="str">
        <f>OBV!G1696</f>
        <v>NEUTRAL</v>
      </c>
      <c r="L1696" s="17" t="str">
        <f>OBV!H1696</f>
        <v>CONFIRMED BEARISH</v>
      </c>
      <c r="M1696" s="19">
        <f t="shared" si="260"/>
        <v>25</v>
      </c>
      <c r="N1696" s="19">
        <f t="shared" si="261"/>
        <v>0</v>
      </c>
      <c r="O1696" s="19">
        <f t="shared" si="262"/>
        <v>0</v>
      </c>
      <c r="P1696" s="19">
        <f t="shared" si="263"/>
        <v>16.5</v>
      </c>
      <c r="Q1696" s="20">
        <f t="shared" si="264"/>
        <v>11.225</v>
      </c>
      <c r="R1696" s="20">
        <f t="shared" si="265"/>
        <v>9.125</v>
      </c>
      <c r="S1696" s="20">
        <f t="shared" si="266"/>
        <v>11.175000000000001</v>
      </c>
      <c r="T1696" s="20">
        <f t="shared" si="267"/>
        <v>10.375</v>
      </c>
      <c r="U1696" s="19">
        <f t="shared" si="268"/>
        <v>10.508333333333335</v>
      </c>
      <c r="V1696" s="19">
        <f t="shared" si="269"/>
        <v>10.475000000000001</v>
      </c>
    </row>
    <row r="1697" spans="1:22" ht="13.5" x14ac:dyDescent="0.25">
      <c r="A1697" s="3">
        <f>RSI!A1697</f>
        <v>44488</v>
      </c>
      <c r="B1697" s="2">
        <f>RSI!B1697</f>
        <v>2.74</v>
      </c>
      <c r="C1697" s="2">
        <f>RSI!I1697</f>
        <v>47.541892231577542</v>
      </c>
      <c r="D1697" s="2">
        <f>MACD!E1697</f>
        <v>3.6917708401942306E-2</v>
      </c>
      <c r="E1697" s="2">
        <f>MACD!F1697</f>
        <v>-1.8562700143133614E-3</v>
      </c>
      <c r="F1697" s="2">
        <f>'Moving Avg'!D1697</f>
        <v>2.734</v>
      </c>
      <c r="G1697" s="2">
        <f>'Moving Avg'!F1697</f>
        <v>2.7680000000000002</v>
      </c>
      <c r="H1697" s="2">
        <f>'Moving Avg'!G1697</f>
        <v>2.7600000000000007</v>
      </c>
      <c r="I1697" s="2">
        <f>'Moving Avg'!H1697</f>
        <v>2.9666000000000019</v>
      </c>
      <c r="J1697" s="17" t="str">
        <f>OBV!F1697</f>
        <v>BEARISH</v>
      </c>
      <c r="K1697" s="17" t="str">
        <f>OBV!G1697</f>
        <v>NEUTRAL</v>
      </c>
      <c r="L1697" s="17" t="str">
        <f>OBV!H1697</f>
        <v>NEUTRAL</v>
      </c>
      <c r="M1697" s="19">
        <f t="shared" si="260"/>
        <v>25</v>
      </c>
      <c r="N1697" s="19">
        <f t="shared" si="261"/>
        <v>0</v>
      </c>
      <c r="O1697" s="19">
        <f t="shared" si="262"/>
        <v>0</v>
      </c>
      <c r="P1697" s="19">
        <f t="shared" si="263"/>
        <v>16.5</v>
      </c>
      <c r="Q1697" s="20">
        <f t="shared" si="264"/>
        <v>11.225</v>
      </c>
      <c r="R1697" s="20">
        <f t="shared" si="265"/>
        <v>9.125</v>
      </c>
      <c r="S1697" s="20">
        <f t="shared" si="266"/>
        <v>11.175000000000001</v>
      </c>
      <c r="T1697" s="20">
        <f t="shared" si="267"/>
        <v>10.375</v>
      </c>
      <c r="U1697" s="19">
        <f t="shared" si="268"/>
        <v>10.508333333333335</v>
      </c>
      <c r="V1697" s="19">
        <f t="shared" si="269"/>
        <v>10.475000000000001</v>
      </c>
    </row>
    <row r="1698" spans="1:22" ht="13.5" x14ac:dyDescent="0.25">
      <c r="A1698" s="3">
        <f>RSI!A1698</f>
        <v>44489</v>
      </c>
      <c r="B1698" s="2">
        <f>RSI!B1698</f>
        <v>2.69</v>
      </c>
      <c r="C1698" s="2">
        <f>RSI!I1698</f>
        <v>42.920277709740866</v>
      </c>
      <c r="D1698" s="2">
        <f>MACD!E1698</f>
        <v>4.084883578864229E-2</v>
      </c>
      <c r="E1698" s="2">
        <f>MACD!F1698</f>
        <v>6.6847511462777695E-3</v>
      </c>
      <c r="F1698" s="2">
        <f>'Moving Avg'!D1698</f>
        <v>2.7160000000000002</v>
      </c>
      <c r="G1698" s="2">
        <f>'Moving Avg'!F1698</f>
        <v>2.7665000000000002</v>
      </c>
      <c r="H1698" s="2">
        <f>'Moving Avg'!G1698</f>
        <v>2.7578000000000005</v>
      </c>
      <c r="I1698" s="2">
        <f>'Moving Avg'!H1698</f>
        <v>2.9633000000000025</v>
      </c>
      <c r="J1698" s="17" t="str">
        <f>OBV!F1698</f>
        <v>BEARISH</v>
      </c>
      <c r="K1698" s="17" t="str">
        <f>OBV!G1698</f>
        <v>WEAK</v>
      </c>
      <c r="L1698" s="17" t="str">
        <f>OBV!H1698</f>
        <v>CONFIRMED BEARISH</v>
      </c>
      <c r="M1698" s="19">
        <f t="shared" si="260"/>
        <v>25</v>
      </c>
      <c r="N1698" s="19">
        <f t="shared" si="261"/>
        <v>0</v>
      </c>
      <c r="O1698" s="19">
        <f t="shared" si="262"/>
        <v>0</v>
      </c>
      <c r="P1698" s="19">
        <f t="shared" si="263"/>
        <v>0</v>
      </c>
      <c r="Q1698" s="20">
        <f t="shared" si="264"/>
        <v>8.75</v>
      </c>
      <c r="R1698" s="20">
        <f t="shared" si="265"/>
        <v>5</v>
      </c>
      <c r="S1698" s="20">
        <f t="shared" si="266"/>
        <v>3.75</v>
      </c>
      <c r="T1698" s="20">
        <f t="shared" si="267"/>
        <v>6.25</v>
      </c>
      <c r="U1698" s="19">
        <f t="shared" si="268"/>
        <v>5.833333333333333</v>
      </c>
      <c r="V1698" s="19">
        <f t="shared" si="269"/>
        <v>5.9375</v>
      </c>
    </row>
    <row r="1699" spans="1:22" ht="13.5" x14ac:dyDescent="0.25">
      <c r="A1699" s="3">
        <f>RSI!A1699</f>
        <v>44490</v>
      </c>
      <c r="B1699" s="2">
        <f>RSI!B1699</f>
        <v>2.67</v>
      </c>
      <c r="C1699" s="2">
        <f>RSI!I1699</f>
        <v>41.195200447099694</v>
      </c>
      <c r="D1699" s="2">
        <f>MACD!E1699</f>
        <v>4.6084347720801944E-2</v>
      </c>
      <c r="E1699" s="2">
        <f>MACD!F1699</f>
        <v>1.4564670461182604E-2</v>
      </c>
      <c r="F1699" s="2">
        <f>'Moving Avg'!D1699</f>
        <v>2.702</v>
      </c>
      <c r="G1699" s="2">
        <f>'Moving Avg'!F1699</f>
        <v>2.7635000000000001</v>
      </c>
      <c r="H1699" s="2">
        <f>'Moving Avg'!G1699</f>
        <v>2.7555999999999998</v>
      </c>
      <c r="I1699" s="2">
        <f>'Moving Avg'!H1699</f>
        <v>2.9599000000000024</v>
      </c>
      <c r="J1699" s="17" t="str">
        <f>OBV!F1699</f>
        <v>BEARISH</v>
      </c>
      <c r="K1699" s="17" t="str">
        <f>OBV!G1699</f>
        <v>NEUTRAL</v>
      </c>
      <c r="L1699" s="17" t="str">
        <f>OBV!H1699</f>
        <v>CONFIRMED BEARISH</v>
      </c>
      <c r="M1699" s="19">
        <f t="shared" si="260"/>
        <v>25</v>
      </c>
      <c r="N1699" s="19">
        <f t="shared" si="261"/>
        <v>0</v>
      </c>
      <c r="O1699" s="19">
        <f t="shared" si="262"/>
        <v>0</v>
      </c>
      <c r="P1699" s="19">
        <f t="shared" si="263"/>
        <v>16.5</v>
      </c>
      <c r="Q1699" s="20">
        <f t="shared" si="264"/>
        <v>11.225</v>
      </c>
      <c r="R1699" s="20">
        <f t="shared" si="265"/>
        <v>9.125</v>
      </c>
      <c r="S1699" s="20">
        <f t="shared" si="266"/>
        <v>11.175000000000001</v>
      </c>
      <c r="T1699" s="20">
        <f t="shared" si="267"/>
        <v>10.375</v>
      </c>
      <c r="U1699" s="19">
        <f t="shared" si="268"/>
        <v>10.508333333333335</v>
      </c>
      <c r="V1699" s="19">
        <f t="shared" si="269"/>
        <v>10.475000000000001</v>
      </c>
    </row>
    <row r="1700" spans="1:22" ht="13.5" x14ac:dyDescent="0.25">
      <c r="A1700" s="3">
        <f>RSI!A1700</f>
        <v>44491</v>
      </c>
      <c r="B1700" s="2">
        <f>RSI!B1700</f>
        <v>2.67</v>
      </c>
      <c r="C1700" s="2">
        <f>RSI!I1700</f>
        <v>41.195200447099694</v>
      </c>
      <c r="D1700" s="2">
        <f>MACD!E1700</f>
        <v>5.102858814946476E-2</v>
      </c>
      <c r="E1700" s="2">
        <f>MACD!F1700</f>
        <v>2.1857453998839038E-2</v>
      </c>
      <c r="F1700" s="2">
        <f>'Moving Avg'!D1700</f>
        <v>2.69</v>
      </c>
      <c r="G1700" s="2">
        <f>'Moving Avg'!F1700</f>
        <v>2.7670000000000003</v>
      </c>
      <c r="H1700" s="2">
        <f>'Moving Avg'!G1700</f>
        <v>2.7529999999999997</v>
      </c>
      <c r="I1700" s="2">
        <f>'Moving Avg'!H1700</f>
        <v>2.9565500000000018</v>
      </c>
      <c r="J1700" s="17" t="str">
        <f>OBV!F1700</f>
        <v>BEARISH</v>
      </c>
      <c r="K1700" s="17" t="str">
        <f>OBV!G1700</f>
        <v>NEUTRAL</v>
      </c>
      <c r="L1700" s="17" t="str">
        <f>OBV!H1700</f>
        <v>CONFIRMED BEARISH</v>
      </c>
      <c r="M1700" s="19">
        <f t="shared" si="260"/>
        <v>25</v>
      </c>
      <c r="N1700" s="19">
        <f t="shared" si="261"/>
        <v>0</v>
      </c>
      <c r="O1700" s="19">
        <f t="shared" si="262"/>
        <v>0</v>
      </c>
      <c r="P1700" s="19">
        <f t="shared" si="263"/>
        <v>16.5</v>
      </c>
      <c r="Q1700" s="20">
        <f t="shared" si="264"/>
        <v>11.225</v>
      </c>
      <c r="R1700" s="20">
        <f t="shared" si="265"/>
        <v>9.125</v>
      </c>
      <c r="S1700" s="20">
        <f t="shared" si="266"/>
        <v>11.175000000000001</v>
      </c>
      <c r="T1700" s="20">
        <f t="shared" si="267"/>
        <v>10.375</v>
      </c>
      <c r="U1700" s="19">
        <f t="shared" si="268"/>
        <v>10.508333333333335</v>
      </c>
      <c r="V1700" s="19">
        <f t="shared" si="269"/>
        <v>10.475000000000001</v>
      </c>
    </row>
    <row r="1701" spans="1:22" ht="13.5" x14ac:dyDescent="0.25">
      <c r="A1701" s="3">
        <f>RSI!A1701</f>
        <v>44494</v>
      </c>
      <c r="B1701" s="2">
        <f>RSI!B1701</f>
        <v>2.67</v>
      </c>
      <c r="C1701" s="2">
        <f>RSI!I1701</f>
        <v>41.195200447099701</v>
      </c>
      <c r="D1701" s="2">
        <f>MACD!E1701</f>
        <v>4.9534433634605524E-2</v>
      </c>
      <c r="E1701" s="2">
        <f>MACD!F1701</f>
        <v>2.7392849925992335E-2</v>
      </c>
      <c r="F1701" s="2">
        <f>'Moving Avg'!D1701</f>
        <v>2.6879999999999997</v>
      </c>
      <c r="G1701" s="2">
        <f>'Moving Avg'!F1701</f>
        <v>2.7640000000000002</v>
      </c>
      <c r="H1701" s="2">
        <f>'Moving Avg'!G1701</f>
        <v>2.7519999999999993</v>
      </c>
      <c r="I1701" s="2">
        <f>'Moving Avg'!H1701</f>
        <v>2.9531500000000017</v>
      </c>
      <c r="J1701" s="17" t="str">
        <f>OBV!F1701</f>
        <v>BEARISH</v>
      </c>
      <c r="K1701" s="17" t="str">
        <f>OBV!G1701</f>
        <v>NEUTRAL</v>
      </c>
      <c r="L1701" s="17" t="str">
        <f>OBV!H1701</f>
        <v>CONFIRMED BEARISH</v>
      </c>
      <c r="M1701" s="19">
        <f t="shared" si="260"/>
        <v>25</v>
      </c>
      <c r="N1701" s="19">
        <f t="shared" si="261"/>
        <v>0</v>
      </c>
      <c r="O1701" s="19">
        <f t="shared" si="262"/>
        <v>0</v>
      </c>
      <c r="P1701" s="19">
        <f t="shared" si="263"/>
        <v>16.5</v>
      </c>
      <c r="Q1701" s="20">
        <f t="shared" si="264"/>
        <v>11.225</v>
      </c>
      <c r="R1701" s="20">
        <f t="shared" si="265"/>
        <v>9.125</v>
      </c>
      <c r="S1701" s="20">
        <f t="shared" si="266"/>
        <v>11.175000000000001</v>
      </c>
      <c r="T1701" s="20">
        <f t="shared" si="267"/>
        <v>10.375</v>
      </c>
      <c r="U1701" s="19">
        <f t="shared" si="268"/>
        <v>10.508333333333335</v>
      </c>
      <c r="V1701" s="19">
        <f t="shared" si="269"/>
        <v>10.475000000000001</v>
      </c>
    </row>
    <row r="1702" spans="1:22" ht="13.5" x14ac:dyDescent="0.25">
      <c r="A1702" s="3">
        <f>RSI!A1702</f>
        <v>44495</v>
      </c>
      <c r="B1702" s="2">
        <f>RSI!B1702</f>
        <v>2.67</v>
      </c>
      <c r="C1702" s="2">
        <f>RSI!I1702</f>
        <v>41.195200447099701</v>
      </c>
      <c r="D1702" s="2">
        <f>MACD!E1702</f>
        <v>4.7172524158466622E-2</v>
      </c>
      <c r="E1702" s="2">
        <f>MACD!F1702</f>
        <v>3.134878477248719E-2</v>
      </c>
      <c r="F1702" s="2">
        <f>'Moving Avg'!D1702</f>
        <v>2.6739999999999999</v>
      </c>
      <c r="G1702" s="2">
        <f>'Moving Avg'!F1702</f>
        <v>2.758</v>
      </c>
      <c r="H1702" s="2">
        <f>'Moving Avg'!G1702</f>
        <v>2.7503999999999991</v>
      </c>
      <c r="I1702" s="2">
        <f>'Moving Avg'!H1702</f>
        <v>2.9497000000000009</v>
      </c>
      <c r="J1702" s="17" t="str">
        <f>OBV!F1702</f>
        <v>BEARISH</v>
      </c>
      <c r="K1702" s="17" t="str">
        <f>OBV!G1702</f>
        <v>NEUTRAL</v>
      </c>
      <c r="L1702" s="17" t="str">
        <f>OBV!H1702</f>
        <v>CONFIRMED BEARISH</v>
      </c>
      <c r="M1702" s="19">
        <f t="shared" si="260"/>
        <v>25</v>
      </c>
      <c r="N1702" s="19">
        <f t="shared" si="261"/>
        <v>0</v>
      </c>
      <c r="O1702" s="19">
        <f t="shared" si="262"/>
        <v>0</v>
      </c>
      <c r="P1702" s="19">
        <f t="shared" si="263"/>
        <v>16.5</v>
      </c>
      <c r="Q1702" s="20">
        <f t="shared" si="264"/>
        <v>11.225</v>
      </c>
      <c r="R1702" s="20">
        <f t="shared" si="265"/>
        <v>9.125</v>
      </c>
      <c r="S1702" s="20">
        <f t="shared" si="266"/>
        <v>11.175000000000001</v>
      </c>
      <c r="T1702" s="20">
        <f t="shared" si="267"/>
        <v>10.375</v>
      </c>
      <c r="U1702" s="19">
        <f t="shared" si="268"/>
        <v>10.508333333333335</v>
      </c>
      <c r="V1702" s="19">
        <f t="shared" si="269"/>
        <v>10.475000000000001</v>
      </c>
    </row>
    <row r="1703" spans="1:22" ht="13.5" x14ac:dyDescent="0.25">
      <c r="A1703" s="3">
        <f>RSI!A1703</f>
        <v>44496</v>
      </c>
      <c r="B1703" s="2">
        <f>RSI!B1703</f>
        <v>2.67</v>
      </c>
      <c r="C1703" s="2">
        <f>RSI!I1703</f>
        <v>41.195200447099694</v>
      </c>
      <c r="D1703" s="2">
        <f>MACD!E1703</f>
        <v>5.1736013609827936E-2</v>
      </c>
      <c r="E1703" s="2">
        <f>MACD!F1703</f>
        <v>3.542623053995534E-2</v>
      </c>
      <c r="F1703" s="2">
        <f>'Moving Avg'!D1703</f>
        <v>2.67</v>
      </c>
      <c r="G1703" s="2">
        <f>'Moving Avg'!F1703</f>
        <v>2.7480000000000002</v>
      </c>
      <c r="H1703" s="2">
        <f>'Moving Avg'!G1703</f>
        <v>2.7481999999999993</v>
      </c>
      <c r="I1703" s="2">
        <f>'Moving Avg'!H1703</f>
        <v>2.9467000000000008</v>
      </c>
      <c r="J1703" s="17" t="str">
        <f>OBV!F1703</f>
        <v>BEARISH</v>
      </c>
      <c r="K1703" s="17" t="str">
        <f>OBV!G1703</f>
        <v>NEUTRAL</v>
      </c>
      <c r="L1703" s="17" t="str">
        <f>OBV!H1703</f>
        <v>CONFIRMED BEARISH</v>
      </c>
      <c r="M1703" s="19">
        <f t="shared" si="260"/>
        <v>25</v>
      </c>
      <c r="N1703" s="19">
        <f t="shared" si="261"/>
        <v>0</v>
      </c>
      <c r="O1703" s="19">
        <f t="shared" si="262"/>
        <v>0</v>
      </c>
      <c r="P1703" s="19">
        <f t="shared" si="263"/>
        <v>16.5</v>
      </c>
      <c r="Q1703" s="20">
        <f t="shared" si="264"/>
        <v>11.225</v>
      </c>
      <c r="R1703" s="20">
        <f t="shared" si="265"/>
        <v>9.125</v>
      </c>
      <c r="S1703" s="20">
        <f t="shared" si="266"/>
        <v>11.175000000000001</v>
      </c>
      <c r="T1703" s="20">
        <f t="shared" si="267"/>
        <v>10.375</v>
      </c>
      <c r="U1703" s="19">
        <f t="shared" si="268"/>
        <v>10.508333333333335</v>
      </c>
      <c r="V1703" s="19">
        <f t="shared" si="269"/>
        <v>10.475000000000001</v>
      </c>
    </row>
    <row r="1704" spans="1:22" ht="13.5" x14ac:dyDescent="0.25">
      <c r="A1704" s="3">
        <f>RSI!A1704</f>
        <v>44497</v>
      </c>
      <c r="B1704" s="2">
        <f>RSI!B1704</f>
        <v>2.67</v>
      </c>
      <c r="C1704" s="2">
        <f>RSI!I1704</f>
        <v>41.195200447099694</v>
      </c>
      <c r="D1704" s="2">
        <f>MACD!E1704</f>
        <v>4.982152798215056E-2</v>
      </c>
      <c r="E1704" s="2">
        <f>MACD!F1704</f>
        <v>3.830529002839439E-2</v>
      </c>
      <c r="F1704" s="2">
        <f>'Moving Avg'!D1704</f>
        <v>2.67</v>
      </c>
      <c r="G1704" s="2">
        <f>'Moving Avg'!F1704</f>
        <v>2.7400000000000011</v>
      </c>
      <c r="H1704" s="2">
        <f>'Moving Avg'!G1704</f>
        <v>2.7467999999999995</v>
      </c>
      <c r="I1704" s="2">
        <f>'Moving Avg'!H1704</f>
        <v>2.9434500000000003</v>
      </c>
      <c r="J1704" s="17" t="str">
        <f>OBV!F1704</f>
        <v>NEUTRAL</v>
      </c>
      <c r="K1704" s="17" t="str">
        <f>OBV!G1704</f>
        <v>NEUTRAL</v>
      </c>
      <c r="L1704" s="17" t="str">
        <f>OBV!H1704</f>
        <v>NEUTRAL</v>
      </c>
      <c r="M1704" s="19">
        <f t="shared" si="260"/>
        <v>25</v>
      </c>
      <c r="N1704" s="19">
        <f t="shared" si="261"/>
        <v>0</v>
      </c>
      <c r="O1704" s="19">
        <f t="shared" si="262"/>
        <v>0</v>
      </c>
      <c r="P1704" s="19">
        <f t="shared" si="263"/>
        <v>33</v>
      </c>
      <c r="Q1704" s="20">
        <f t="shared" si="264"/>
        <v>13.7</v>
      </c>
      <c r="R1704" s="20">
        <f t="shared" si="265"/>
        <v>13.25</v>
      </c>
      <c r="S1704" s="20">
        <f t="shared" si="266"/>
        <v>18.600000000000001</v>
      </c>
      <c r="T1704" s="20">
        <f t="shared" si="267"/>
        <v>14.5</v>
      </c>
      <c r="U1704" s="19">
        <f t="shared" si="268"/>
        <v>15.183333333333332</v>
      </c>
      <c r="V1704" s="19">
        <f t="shared" si="269"/>
        <v>15.012499999999999</v>
      </c>
    </row>
    <row r="1705" spans="1:22" ht="13.5" x14ac:dyDescent="0.25">
      <c r="A1705" s="3">
        <f>RSI!A1705</f>
        <v>44498</v>
      </c>
      <c r="B1705" s="2">
        <f>RSI!B1705</f>
        <v>2.67</v>
      </c>
      <c r="C1705" s="2">
        <f>RSI!I1705</f>
        <v>41.195200447099694</v>
      </c>
      <c r="D1705" s="2">
        <f>MACD!E1705</f>
        <v>4.7013067413660625E-2</v>
      </c>
      <c r="E1705" s="2">
        <f>MACD!F1705</f>
        <v>4.004684550544764E-2</v>
      </c>
      <c r="F1705" s="2">
        <f>'Moving Avg'!D1705</f>
        <v>2.67</v>
      </c>
      <c r="G1705" s="2">
        <f>'Moving Avg'!F1705</f>
        <v>2.7300000000000004</v>
      </c>
      <c r="H1705" s="2">
        <f>'Moving Avg'!G1705</f>
        <v>2.7447999999999997</v>
      </c>
      <c r="I1705" s="2">
        <f>'Moving Avg'!H1705</f>
        <v>2.9403500000000005</v>
      </c>
      <c r="J1705" s="17" t="str">
        <f>OBV!F1705</f>
        <v>NEUTRAL</v>
      </c>
      <c r="K1705" s="17" t="str">
        <f>OBV!G1705</f>
        <v>NEUTRAL</v>
      </c>
      <c r="L1705" s="17" t="str">
        <f>OBV!H1705</f>
        <v>NEUTRAL</v>
      </c>
      <c r="M1705" s="19">
        <f t="shared" si="260"/>
        <v>25</v>
      </c>
      <c r="N1705" s="19">
        <f t="shared" si="261"/>
        <v>0</v>
      </c>
      <c r="O1705" s="19">
        <f t="shared" si="262"/>
        <v>0</v>
      </c>
      <c r="P1705" s="19">
        <f t="shared" si="263"/>
        <v>33</v>
      </c>
      <c r="Q1705" s="20">
        <f t="shared" si="264"/>
        <v>13.7</v>
      </c>
      <c r="R1705" s="20">
        <f t="shared" si="265"/>
        <v>13.25</v>
      </c>
      <c r="S1705" s="20">
        <f t="shared" si="266"/>
        <v>18.600000000000001</v>
      </c>
      <c r="T1705" s="20">
        <f t="shared" si="267"/>
        <v>14.5</v>
      </c>
      <c r="U1705" s="19">
        <f t="shared" si="268"/>
        <v>15.183333333333332</v>
      </c>
      <c r="V1705" s="19">
        <f t="shared" si="269"/>
        <v>15.012499999999999</v>
      </c>
    </row>
    <row r="1706" spans="1:22" ht="13.5" x14ac:dyDescent="0.25">
      <c r="A1706" s="3">
        <f>RSI!A1706</f>
        <v>44501</v>
      </c>
      <c r="B1706" s="2">
        <f>RSI!B1706</f>
        <v>2.65</v>
      </c>
      <c r="C1706" s="2">
        <f>RSI!I1706</f>
        <v>38.589592873129995</v>
      </c>
      <c r="D1706" s="2">
        <f>MACD!E1706</f>
        <v>3.8749879590329162E-2</v>
      </c>
      <c r="E1706" s="2">
        <f>MACD!F1706</f>
        <v>3.9787452322423943E-2</v>
      </c>
      <c r="F1706" s="2">
        <f>'Moving Avg'!D1706</f>
        <v>2.6659999999999999</v>
      </c>
      <c r="G1706" s="2">
        <f>'Moving Avg'!F1706</f>
        <v>2.7200000000000006</v>
      </c>
      <c r="H1706" s="2">
        <f>'Moving Avg'!G1706</f>
        <v>2.742</v>
      </c>
      <c r="I1706" s="2">
        <f>'Moving Avg'!H1706</f>
        <v>2.9369499999999999</v>
      </c>
      <c r="J1706" s="17" t="str">
        <f>OBV!F1706</f>
        <v>BEARISH</v>
      </c>
      <c r="K1706" s="17" t="str">
        <f>OBV!G1706</f>
        <v>NEUTRAL</v>
      </c>
      <c r="L1706" s="17" t="str">
        <f>OBV!H1706</f>
        <v>CONFIRMED BEARISH</v>
      </c>
      <c r="M1706" s="19">
        <f t="shared" si="260"/>
        <v>25</v>
      </c>
      <c r="N1706" s="19">
        <f t="shared" si="261"/>
        <v>45</v>
      </c>
      <c r="O1706" s="19">
        <f t="shared" si="262"/>
        <v>0</v>
      </c>
      <c r="P1706" s="19">
        <f t="shared" si="263"/>
        <v>16.5</v>
      </c>
      <c r="Q1706" s="20">
        <f t="shared" si="264"/>
        <v>26.975000000000001</v>
      </c>
      <c r="R1706" s="20">
        <f t="shared" si="265"/>
        <v>18.125</v>
      </c>
      <c r="S1706" s="20">
        <f t="shared" si="266"/>
        <v>17.925000000000001</v>
      </c>
      <c r="T1706" s="20">
        <f t="shared" si="267"/>
        <v>21.625</v>
      </c>
      <c r="U1706" s="19">
        <f t="shared" si="268"/>
        <v>21.008333333333336</v>
      </c>
      <c r="V1706" s="19">
        <f t="shared" si="269"/>
        <v>21.162500000000001</v>
      </c>
    </row>
    <row r="1707" spans="1:22" ht="13.5" x14ac:dyDescent="0.25">
      <c r="A1707" s="3">
        <f>RSI!A1707</f>
        <v>44502</v>
      </c>
      <c r="B1707" s="2">
        <f>RSI!B1707</f>
        <v>2.67</v>
      </c>
      <c r="C1707" s="2">
        <f>RSI!I1707</f>
        <v>42.505846035629133</v>
      </c>
      <c r="D1707" s="2">
        <f>MACD!E1707</f>
        <v>3.992544605819992E-2</v>
      </c>
      <c r="E1707" s="2">
        <f>MACD!F1707</f>
        <v>3.9815051069579138E-2</v>
      </c>
      <c r="F1707" s="2">
        <f>'Moving Avg'!D1707</f>
        <v>2.6659999999999999</v>
      </c>
      <c r="G1707" s="2">
        <f>'Moving Avg'!F1707</f>
        <v>2.7115000000000005</v>
      </c>
      <c r="H1707" s="2">
        <f>'Moving Avg'!G1707</f>
        <v>2.7398000000000002</v>
      </c>
      <c r="I1707" s="2">
        <f>'Moving Avg'!H1707</f>
        <v>2.9335999999999998</v>
      </c>
      <c r="J1707" s="17" t="str">
        <f>OBV!F1707</f>
        <v>BEARISH</v>
      </c>
      <c r="K1707" s="17" t="str">
        <f>OBV!G1707</f>
        <v>NEUTRAL</v>
      </c>
      <c r="L1707" s="17" t="str">
        <f>OBV!H1707</f>
        <v>NEUTRAL</v>
      </c>
      <c r="M1707" s="19">
        <f t="shared" si="260"/>
        <v>25</v>
      </c>
      <c r="N1707" s="19">
        <f t="shared" si="261"/>
        <v>0</v>
      </c>
      <c r="O1707" s="19">
        <f t="shared" si="262"/>
        <v>0</v>
      </c>
      <c r="P1707" s="19">
        <f t="shared" si="263"/>
        <v>16.5</v>
      </c>
      <c r="Q1707" s="20">
        <f t="shared" si="264"/>
        <v>11.225</v>
      </c>
      <c r="R1707" s="20">
        <f t="shared" si="265"/>
        <v>9.125</v>
      </c>
      <c r="S1707" s="20">
        <f t="shared" si="266"/>
        <v>11.175000000000001</v>
      </c>
      <c r="T1707" s="20">
        <f t="shared" si="267"/>
        <v>10.375</v>
      </c>
      <c r="U1707" s="19">
        <f t="shared" si="268"/>
        <v>10.508333333333335</v>
      </c>
      <c r="V1707" s="19">
        <f t="shared" si="269"/>
        <v>10.475000000000001</v>
      </c>
    </row>
    <row r="1708" spans="1:22" ht="13.5" x14ac:dyDescent="0.25">
      <c r="A1708" s="3">
        <f>RSI!A1708</f>
        <v>44503</v>
      </c>
      <c r="B1708" s="2">
        <f>RSI!B1708</f>
        <v>2.67</v>
      </c>
      <c r="C1708" s="2">
        <f>RSI!I1708</f>
        <v>42.505846035629141</v>
      </c>
      <c r="D1708" s="2">
        <f>MACD!E1708</f>
        <v>3.3496896184785463E-2</v>
      </c>
      <c r="E1708" s="2">
        <f>MACD!F1708</f>
        <v>3.85514200926204E-2</v>
      </c>
      <c r="F1708" s="2">
        <f>'Moving Avg'!D1708</f>
        <v>2.6659999999999999</v>
      </c>
      <c r="G1708" s="2">
        <f>'Moving Avg'!F1708</f>
        <v>2.7055000000000007</v>
      </c>
      <c r="H1708" s="2">
        <f>'Moving Avg'!G1708</f>
        <v>2.7387999999999999</v>
      </c>
      <c r="I1708" s="2">
        <f>'Moving Avg'!H1708</f>
        <v>2.9303499999999989</v>
      </c>
      <c r="J1708" s="17" t="str">
        <f>OBV!F1708</f>
        <v>BEARISH</v>
      </c>
      <c r="K1708" s="17" t="str">
        <f>OBV!G1708</f>
        <v>NEUTRAL</v>
      </c>
      <c r="L1708" s="17" t="str">
        <f>OBV!H1708</f>
        <v>NEUTRAL</v>
      </c>
      <c r="M1708" s="19">
        <f t="shared" si="260"/>
        <v>25</v>
      </c>
      <c r="N1708" s="19">
        <f t="shared" si="261"/>
        <v>45</v>
      </c>
      <c r="O1708" s="19">
        <f t="shared" si="262"/>
        <v>0</v>
      </c>
      <c r="P1708" s="19">
        <f t="shared" si="263"/>
        <v>16.5</v>
      </c>
      <c r="Q1708" s="20">
        <f t="shared" si="264"/>
        <v>26.975000000000001</v>
      </c>
      <c r="R1708" s="20">
        <f t="shared" si="265"/>
        <v>18.125</v>
      </c>
      <c r="S1708" s="20">
        <f t="shared" si="266"/>
        <v>17.925000000000001</v>
      </c>
      <c r="T1708" s="20">
        <f t="shared" si="267"/>
        <v>21.625</v>
      </c>
      <c r="U1708" s="19">
        <f t="shared" si="268"/>
        <v>21.008333333333336</v>
      </c>
      <c r="V1708" s="19">
        <f t="shared" si="269"/>
        <v>21.162500000000001</v>
      </c>
    </row>
    <row r="1709" spans="1:22" ht="13.5" x14ac:dyDescent="0.25">
      <c r="A1709" s="3">
        <f>RSI!A1709</f>
        <v>44504</v>
      </c>
      <c r="B1709" s="2">
        <f>RSI!B1709</f>
        <v>2.65</v>
      </c>
      <c r="C1709" s="2">
        <f>RSI!I1709</f>
        <v>39.57860407797191</v>
      </c>
      <c r="D1709" s="2">
        <f>MACD!E1709</f>
        <v>2.6711030657924795E-2</v>
      </c>
      <c r="E1709" s="2">
        <f>MACD!F1709</f>
        <v>3.6183342205681278E-2</v>
      </c>
      <c r="F1709" s="2">
        <f>'Moving Avg'!D1709</f>
        <v>2.6619999999999999</v>
      </c>
      <c r="G1709" s="2">
        <f>'Moving Avg'!F1709</f>
        <v>2.6985000000000006</v>
      </c>
      <c r="H1709" s="2">
        <f>'Moving Avg'!G1709</f>
        <v>2.7363999999999997</v>
      </c>
      <c r="I1709" s="2">
        <f>'Moving Avg'!H1709</f>
        <v>2.9271499999999993</v>
      </c>
      <c r="J1709" s="17" t="str">
        <f>OBV!F1709</f>
        <v>BEARISH</v>
      </c>
      <c r="K1709" s="17" t="str">
        <f>OBV!G1709</f>
        <v>NEUTRAL</v>
      </c>
      <c r="L1709" s="17" t="str">
        <f>OBV!H1709</f>
        <v>CONFIRMED BEARISH</v>
      </c>
      <c r="M1709" s="19">
        <f t="shared" si="260"/>
        <v>25</v>
      </c>
      <c r="N1709" s="19">
        <f t="shared" si="261"/>
        <v>45</v>
      </c>
      <c r="O1709" s="19">
        <f t="shared" si="262"/>
        <v>0</v>
      </c>
      <c r="P1709" s="19">
        <f t="shared" si="263"/>
        <v>16.5</v>
      </c>
      <c r="Q1709" s="20">
        <f t="shared" si="264"/>
        <v>26.975000000000001</v>
      </c>
      <c r="R1709" s="20">
        <f t="shared" si="265"/>
        <v>18.125</v>
      </c>
      <c r="S1709" s="20">
        <f t="shared" si="266"/>
        <v>17.925000000000001</v>
      </c>
      <c r="T1709" s="20">
        <f t="shared" si="267"/>
        <v>21.625</v>
      </c>
      <c r="U1709" s="19">
        <f t="shared" si="268"/>
        <v>21.008333333333336</v>
      </c>
      <c r="V1709" s="19">
        <f t="shared" si="269"/>
        <v>21.162500000000001</v>
      </c>
    </row>
    <row r="1710" spans="1:22" ht="13.5" x14ac:dyDescent="0.25">
      <c r="A1710" s="3">
        <f>RSI!A1710</f>
        <v>44505</v>
      </c>
      <c r="B1710" s="2">
        <f>RSI!B1710</f>
        <v>2.65</v>
      </c>
      <c r="C1710" s="2">
        <f>RSI!I1710</f>
        <v>39.57860407797191</v>
      </c>
      <c r="D1710" s="2">
        <f>MACD!E1710</f>
        <v>2.1317990365849138E-2</v>
      </c>
      <c r="E1710" s="2">
        <f>MACD!F1710</f>
        <v>3.3210271837714848E-2</v>
      </c>
      <c r="F1710" s="2">
        <f>'Moving Avg'!D1710</f>
        <v>2.6580000000000004</v>
      </c>
      <c r="G1710" s="2">
        <f>'Moving Avg'!F1710</f>
        <v>2.6915000000000004</v>
      </c>
      <c r="H1710" s="2">
        <f>'Moving Avg'!G1710</f>
        <v>2.7354000000000003</v>
      </c>
      <c r="I1710" s="2">
        <f>'Moving Avg'!H1710</f>
        <v>2.923999999999999</v>
      </c>
      <c r="J1710" s="17" t="str">
        <f>OBV!F1710</f>
        <v>BEARISH</v>
      </c>
      <c r="K1710" s="17" t="str">
        <f>OBV!G1710</f>
        <v>NEUTRAL</v>
      </c>
      <c r="L1710" s="17" t="str">
        <f>OBV!H1710</f>
        <v>CONFIRMED BEARISH</v>
      </c>
      <c r="M1710" s="19">
        <f t="shared" si="260"/>
        <v>25</v>
      </c>
      <c r="N1710" s="19">
        <f t="shared" si="261"/>
        <v>45</v>
      </c>
      <c r="O1710" s="19">
        <f t="shared" si="262"/>
        <v>0</v>
      </c>
      <c r="P1710" s="19">
        <f t="shared" si="263"/>
        <v>16.5</v>
      </c>
      <c r="Q1710" s="20">
        <f t="shared" si="264"/>
        <v>26.975000000000001</v>
      </c>
      <c r="R1710" s="20">
        <f t="shared" si="265"/>
        <v>18.125</v>
      </c>
      <c r="S1710" s="20">
        <f t="shared" si="266"/>
        <v>17.925000000000001</v>
      </c>
      <c r="T1710" s="20">
        <f t="shared" si="267"/>
        <v>21.625</v>
      </c>
      <c r="U1710" s="19">
        <f t="shared" si="268"/>
        <v>21.008333333333336</v>
      </c>
      <c r="V1710" s="19">
        <f t="shared" si="269"/>
        <v>21.162500000000001</v>
      </c>
    </row>
    <row r="1711" spans="1:22" ht="13.5" x14ac:dyDescent="0.25">
      <c r="A1711" s="3">
        <f>RSI!A1711</f>
        <v>44508</v>
      </c>
      <c r="B1711" s="2">
        <f>RSI!B1711</f>
        <v>2.65</v>
      </c>
      <c r="C1711" s="2">
        <f>RSI!I1711</f>
        <v>39.57860407797191</v>
      </c>
      <c r="D1711" s="2">
        <f>MACD!E1711</f>
        <v>1.7077654064469705E-2</v>
      </c>
      <c r="E1711" s="2">
        <f>MACD!F1711</f>
        <v>2.9983748283065818E-2</v>
      </c>
      <c r="F1711" s="2">
        <f>'Moving Avg'!D1711</f>
        <v>2.6580000000000004</v>
      </c>
      <c r="G1711" s="2">
        <f>'Moving Avg'!F1711</f>
        <v>2.6865000000000006</v>
      </c>
      <c r="H1711" s="2">
        <f>'Moving Avg'!G1711</f>
        <v>2.7330000000000005</v>
      </c>
      <c r="I1711" s="2">
        <f>'Moving Avg'!H1711</f>
        <v>2.9210499999999984</v>
      </c>
      <c r="J1711" s="17" t="str">
        <f>OBV!F1711</f>
        <v>BULLISH</v>
      </c>
      <c r="K1711" s="17" t="str">
        <f>OBV!G1711</f>
        <v>NEUTRAL</v>
      </c>
      <c r="L1711" s="17" t="str">
        <f>OBV!H1711</f>
        <v>NEUTRAL</v>
      </c>
      <c r="M1711" s="19">
        <f t="shared" si="260"/>
        <v>25</v>
      </c>
      <c r="N1711" s="19">
        <f t="shared" si="261"/>
        <v>45</v>
      </c>
      <c r="O1711" s="19">
        <f t="shared" si="262"/>
        <v>0</v>
      </c>
      <c r="P1711" s="19">
        <f t="shared" si="263"/>
        <v>49.5</v>
      </c>
      <c r="Q1711" s="20">
        <f t="shared" si="264"/>
        <v>31.925000000000001</v>
      </c>
      <c r="R1711" s="20">
        <f t="shared" si="265"/>
        <v>26.375</v>
      </c>
      <c r="S1711" s="20">
        <f t="shared" si="266"/>
        <v>32.775000000000006</v>
      </c>
      <c r="T1711" s="20">
        <f t="shared" si="267"/>
        <v>29.875</v>
      </c>
      <c r="U1711" s="19">
        <f t="shared" si="268"/>
        <v>30.358333333333334</v>
      </c>
      <c r="V1711" s="19">
        <f t="shared" si="269"/>
        <v>30.237500000000001</v>
      </c>
    </row>
    <row r="1712" spans="1:22" ht="13.5" x14ac:dyDescent="0.25">
      <c r="A1712" s="3">
        <f>RSI!A1712</f>
        <v>44509</v>
      </c>
      <c r="B1712" s="2">
        <f>RSI!B1712</f>
        <v>2.65</v>
      </c>
      <c r="C1712" s="2">
        <f>RSI!I1712</f>
        <v>39.578604077971903</v>
      </c>
      <c r="D1712" s="2">
        <f>MACD!E1712</f>
        <v>1.3788756346130526E-2</v>
      </c>
      <c r="E1712" s="2">
        <f>MACD!F1712</f>
        <v>2.6744749895678762E-2</v>
      </c>
      <c r="F1712" s="2">
        <f>'Moving Avg'!D1712</f>
        <v>2.6540000000000004</v>
      </c>
      <c r="G1712" s="2">
        <f>'Moving Avg'!F1712</f>
        <v>2.6820000000000004</v>
      </c>
      <c r="H1712" s="2">
        <f>'Moving Avg'!G1712</f>
        <v>2.7308000000000008</v>
      </c>
      <c r="I1712" s="2">
        <f>'Moving Avg'!H1712</f>
        <v>2.9179499999999985</v>
      </c>
      <c r="J1712" s="17" t="str">
        <f>OBV!F1712</f>
        <v>BEARISH</v>
      </c>
      <c r="K1712" s="17" t="str">
        <f>OBV!G1712</f>
        <v>NEUTRAL</v>
      </c>
      <c r="L1712" s="17" t="str">
        <f>OBV!H1712</f>
        <v>CONFIRMED BEARISH</v>
      </c>
      <c r="M1712" s="19">
        <f t="shared" si="260"/>
        <v>25</v>
      </c>
      <c r="N1712" s="19">
        <f t="shared" si="261"/>
        <v>45</v>
      </c>
      <c r="O1712" s="19">
        <f t="shared" si="262"/>
        <v>0</v>
      </c>
      <c r="P1712" s="19">
        <f t="shared" si="263"/>
        <v>16.5</v>
      </c>
      <c r="Q1712" s="20">
        <f t="shared" si="264"/>
        <v>26.975000000000001</v>
      </c>
      <c r="R1712" s="20">
        <f t="shared" si="265"/>
        <v>18.125</v>
      </c>
      <c r="S1712" s="20">
        <f t="shared" si="266"/>
        <v>17.925000000000001</v>
      </c>
      <c r="T1712" s="20">
        <f t="shared" si="267"/>
        <v>21.625</v>
      </c>
      <c r="U1712" s="19">
        <f t="shared" si="268"/>
        <v>21.008333333333336</v>
      </c>
      <c r="V1712" s="19">
        <f t="shared" si="269"/>
        <v>21.162500000000001</v>
      </c>
    </row>
    <row r="1713" spans="1:22" ht="13.5" x14ac:dyDescent="0.25">
      <c r="A1713" s="3">
        <f>RSI!A1713</f>
        <v>44510</v>
      </c>
      <c r="B1713" s="2">
        <f>RSI!B1713</f>
        <v>2.65</v>
      </c>
      <c r="C1713" s="2">
        <f>RSI!I1713</f>
        <v>39.578604077971903</v>
      </c>
      <c r="D1713" s="2">
        <f>MACD!E1713</f>
        <v>1.12827680329457E-2</v>
      </c>
      <c r="E1713" s="2">
        <f>MACD!F1713</f>
        <v>2.3652353523132153E-2</v>
      </c>
      <c r="F1713" s="2">
        <f>'Moving Avg'!D1713</f>
        <v>2.65</v>
      </c>
      <c r="G1713" s="2">
        <f>'Moving Avg'!F1713</f>
        <v>2.6755000000000004</v>
      </c>
      <c r="H1713" s="2">
        <f>'Moving Avg'!G1713</f>
        <v>2.7302000000000008</v>
      </c>
      <c r="I1713" s="2">
        <f>'Moving Avg'!H1713</f>
        <v>2.9152499999999981</v>
      </c>
      <c r="J1713" s="17" t="str">
        <f>OBV!F1713</f>
        <v>BEARISH</v>
      </c>
      <c r="K1713" s="17" t="str">
        <f>OBV!G1713</f>
        <v>NEUTRAL</v>
      </c>
      <c r="L1713" s="17" t="str">
        <f>OBV!H1713</f>
        <v>CONFIRMED BEARISH</v>
      </c>
      <c r="M1713" s="19">
        <f t="shared" si="260"/>
        <v>25</v>
      </c>
      <c r="N1713" s="19">
        <f t="shared" si="261"/>
        <v>45</v>
      </c>
      <c r="O1713" s="19">
        <f t="shared" si="262"/>
        <v>0</v>
      </c>
      <c r="P1713" s="19">
        <f t="shared" si="263"/>
        <v>16.5</v>
      </c>
      <c r="Q1713" s="20">
        <f t="shared" si="264"/>
        <v>26.975000000000001</v>
      </c>
      <c r="R1713" s="20">
        <f t="shared" si="265"/>
        <v>18.125</v>
      </c>
      <c r="S1713" s="20">
        <f t="shared" si="266"/>
        <v>17.925000000000001</v>
      </c>
      <c r="T1713" s="20">
        <f t="shared" si="267"/>
        <v>21.625</v>
      </c>
      <c r="U1713" s="19">
        <f t="shared" si="268"/>
        <v>21.008333333333336</v>
      </c>
      <c r="V1713" s="19">
        <f t="shared" si="269"/>
        <v>21.162500000000001</v>
      </c>
    </row>
    <row r="1714" spans="1:22" ht="13.5" x14ac:dyDescent="0.25">
      <c r="A1714" s="3">
        <f>RSI!A1714</f>
        <v>44511</v>
      </c>
      <c r="B1714" s="2">
        <f>RSI!B1714</f>
        <v>2.65</v>
      </c>
      <c r="C1714" s="2">
        <f>RSI!I1714</f>
        <v>39.578604077971903</v>
      </c>
      <c r="D1714" s="2">
        <f>MACD!E1714</f>
        <v>9.4187285507305596E-3</v>
      </c>
      <c r="E1714" s="2">
        <f>MACD!F1714</f>
        <v>2.0805628528651834E-2</v>
      </c>
      <c r="F1714" s="2">
        <f>'Moving Avg'!D1714</f>
        <v>2.65</v>
      </c>
      <c r="G1714" s="2">
        <f>'Moving Avg'!F1714</f>
        <v>2.6710000000000003</v>
      </c>
      <c r="H1714" s="2">
        <f>'Moving Avg'!G1714</f>
        <v>2.7282000000000011</v>
      </c>
      <c r="I1714" s="2">
        <f>'Moving Avg'!H1714</f>
        <v>2.9125999999999981</v>
      </c>
      <c r="J1714" s="17" t="str">
        <f>OBV!F1714</f>
        <v>NEUTRAL</v>
      </c>
      <c r="K1714" s="17" t="str">
        <f>OBV!G1714</f>
        <v>NEUTRAL</v>
      </c>
      <c r="L1714" s="17" t="str">
        <f>OBV!H1714</f>
        <v>NEUTRAL</v>
      </c>
      <c r="M1714" s="19">
        <f t="shared" si="260"/>
        <v>25</v>
      </c>
      <c r="N1714" s="19">
        <f t="shared" si="261"/>
        <v>45</v>
      </c>
      <c r="O1714" s="19">
        <f t="shared" si="262"/>
        <v>0</v>
      </c>
      <c r="P1714" s="19">
        <f t="shared" si="263"/>
        <v>33</v>
      </c>
      <c r="Q1714" s="20">
        <f t="shared" si="264"/>
        <v>29.45</v>
      </c>
      <c r="R1714" s="20">
        <f t="shared" si="265"/>
        <v>22.25</v>
      </c>
      <c r="S1714" s="20">
        <f t="shared" si="266"/>
        <v>25.35</v>
      </c>
      <c r="T1714" s="20">
        <f t="shared" si="267"/>
        <v>25.75</v>
      </c>
      <c r="U1714" s="19">
        <f t="shared" si="268"/>
        <v>25.683333333333337</v>
      </c>
      <c r="V1714" s="19">
        <f t="shared" si="269"/>
        <v>25.700000000000003</v>
      </c>
    </row>
    <row r="1715" spans="1:22" ht="13.5" x14ac:dyDescent="0.25">
      <c r="A1715" s="3">
        <f>RSI!A1715</f>
        <v>44512</v>
      </c>
      <c r="B1715" s="2">
        <f>RSI!B1715</f>
        <v>2.64</v>
      </c>
      <c r="C1715" s="2">
        <f>RSI!I1715</f>
        <v>37.561047349237739</v>
      </c>
      <c r="D1715" s="2">
        <f>MACD!E1715</f>
        <v>8.8196237877329331E-3</v>
      </c>
      <c r="E1715" s="2">
        <f>MACD!F1715</f>
        <v>1.8408427580468057E-2</v>
      </c>
      <c r="F1715" s="2">
        <f>'Moving Avg'!D1715</f>
        <v>2.6480000000000001</v>
      </c>
      <c r="G1715" s="2">
        <f>'Moving Avg'!F1715</f>
        <v>2.6665000000000001</v>
      </c>
      <c r="H1715" s="2">
        <f>'Moving Avg'!G1715</f>
        <v>2.7258000000000004</v>
      </c>
      <c r="I1715" s="2">
        <f>'Moving Avg'!H1715</f>
        <v>2.9094999999999986</v>
      </c>
      <c r="J1715" s="17" t="str">
        <f>OBV!F1715</f>
        <v>BEARISH</v>
      </c>
      <c r="K1715" s="17" t="str">
        <f>OBV!G1715</f>
        <v>NEUTRAL</v>
      </c>
      <c r="L1715" s="17" t="str">
        <f>OBV!H1715</f>
        <v>CONFIRMED BEARISH</v>
      </c>
      <c r="M1715" s="19">
        <f t="shared" si="260"/>
        <v>25</v>
      </c>
      <c r="N1715" s="19">
        <f t="shared" si="261"/>
        <v>45</v>
      </c>
      <c r="O1715" s="19">
        <f t="shared" si="262"/>
        <v>0</v>
      </c>
      <c r="P1715" s="19">
        <f t="shared" si="263"/>
        <v>16.5</v>
      </c>
      <c r="Q1715" s="20">
        <f t="shared" si="264"/>
        <v>26.975000000000001</v>
      </c>
      <c r="R1715" s="20">
        <f t="shared" si="265"/>
        <v>18.125</v>
      </c>
      <c r="S1715" s="20">
        <f t="shared" si="266"/>
        <v>17.925000000000001</v>
      </c>
      <c r="T1715" s="20">
        <f t="shared" si="267"/>
        <v>21.625</v>
      </c>
      <c r="U1715" s="19">
        <f t="shared" si="268"/>
        <v>21.008333333333336</v>
      </c>
      <c r="V1715" s="19">
        <f t="shared" si="269"/>
        <v>21.162500000000001</v>
      </c>
    </row>
    <row r="1716" spans="1:22" ht="13.5" x14ac:dyDescent="0.25">
      <c r="A1716" s="3">
        <f>RSI!A1716</f>
        <v>44515</v>
      </c>
      <c r="B1716" s="2">
        <f>RSI!B1716</f>
        <v>2.64</v>
      </c>
      <c r="C1716" s="2">
        <f>RSI!I1716</f>
        <v>37.561047349237739</v>
      </c>
      <c r="D1716" s="2">
        <f>MACD!E1716</f>
        <v>5.5146884459231771E-3</v>
      </c>
      <c r="E1716" s="2">
        <f>MACD!F1716</f>
        <v>1.5829679753559082E-2</v>
      </c>
      <c r="F1716" s="2">
        <f>'Moving Avg'!D1716</f>
        <v>2.6459999999999999</v>
      </c>
      <c r="G1716" s="2">
        <f>'Moving Avg'!F1716</f>
        <v>2.6644999999999999</v>
      </c>
      <c r="H1716" s="2">
        <f>'Moving Avg'!G1716</f>
        <v>2.7236000000000002</v>
      </c>
      <c r="I1716" s="2">
        <f>'Moving Avg'!H1716</f>
        <v>2.9063999999999992</v>
      </c>
      <c r="J1716" s="17" t="str">
        <f>OBV!F1716</f>
        <v>BEARISH</v>
      </c>
      <c r="K1716" s="17" t="str">
        <f>OBV!G1716</f>
        <v>NEUTRAL</v>
      </c>
      <c r="L1716" s="17" t="str">
        <f>OBV!H1716</f>
        <v>CONFIRMED BEARISH</v>
      </c>
      <c r="M1716" s="19">
        <f t="shared" si="260"/>
        <v>25</v>
      </c>
      <c r="N1716" s="19">
        <f t="shared" si="261"/>
        <v>45</v>
      </c>
      <c r="O1716" s="19">
        <f t="shared" si="262"/>
        <v>0</v>
      </c>
      <c r="P1716" s="19">
        <f t="shared" si="263"/>
        <v>16.5</v>
      </c>
      <c r="Q1716" s="20">
        <f t="shared" si="264"/>
        <v>26.975000000000001</v>
      </c>
      <c r="R1716" s="20">
        <f t="shared" si="265"/>
        <v>18.125</v>
      </c>
      <c r="S1716" s="20">
        <f t="shared" si="266"/>
        <v>17.925000000000001</v>
      </c>
      <c r="T1716" s="20">
        <f t="shared" si="267"/>
        <v>21.625</v>
      </c>
      <c r="U1716" s="19">
        <f t="shared" si="268"/>
        <v>21.008333333333336</v>
      </c>
      <c r="V1716" s="19">
        <f t="shared" si="269"/>
        <v>21.162500000000001</v>
      </c>
    </row>
    <row r="1717" spans="1:22" ht="13.5" x14ac:dyDescent="0.25">
      <c r="A1717" s="3">
        <f>RSI!A1717</f>
        <v>44516</v>
      </c>
      <c r="B1717" s="2">
        <f>RSI!B1717</f>
        <v>2.64</v>
      </c>
      <c r="C1717" s="2">
        <f>RSI!I1717</f>
        <v>37.561047349237739</v>
      </c>
      <c r="D1717" s="2">
        <f>MACD!E1717</f>
        <v>6.0533893781697934E-3</v>
      </c>
      <c r="E1717" s="2">
        <f>MACD!F1717</f>
        <v>1.3874421678481224E-2</v>
      </c>
      <c r="F1717" s="2">
        <f>'Moving Avg'!D1717</f>
        <v>2.6440000000000001</v>
      </c>
      <c r="G1717" s="2">
        <f>'Moving Avg'!F1717</f>
        <v>2.6595</v>
      </c>
      <c r="H1717" s="2">
        <f>'Moving Avg'!G1717</f>
        <v>2.7211999999999996</v>
      </c>
      <c r="I1717" s="2">
        <f>'Moving Avg'!H1717</f>
        <v>2.9035999999999991</v>
      </c>
      <c r="J1717" s="17" t="str">
        <f>OBV!F1717</f>
        <v>BEARISH</v>
      </c>
      <c r="K1717" s="17" t="str">
        <f>OBV!G1717</f>
        <v>NEUTRAL</v>
      </c>
      <c r="L1717" s="17" t="str">
        <f>OBV!H1717</f>
        <v>CONFIRMED BEARISH</v>
      </c>
      <c r="M1717" s="19">
        <f t="shared" si="260"/>
        <v>25</v>
      </c>
      <c r="N1717" s="19">
        <f t="shared" si="261"/>
        <v>45</v>
      </c>
      <c r="O1717" s="19">
        <f t="shared" si="262"/>
        <v>0</v>
      </c>
      <c r="P1717" s="19">
        <f t="shared" si="263"/>
        <v>16.5</v>
      </c>
      <c r="Q1717" s="20">
        <f t="shared" si="264"/>
        <v>26.975000000000001</v>
      </c>
      <c r="R1717" s="20">
        <f t="shared" si="265"/>
        <v>18.125</v>
      </c>
      <c r="S1717" s="20">
        <f t="shared" si="266"/>
        <v>17.925000000000001</v>
      </c>
      <c r="T1717" s="20">
        <f t="shared" si="267"/>
        <v>21.625</v>
      </c>
      <c r="U1717" s="19">
        <f t="shared" si="268"/>
        <v>21.008333333333336</v>
      </c>
      <c r="V1717" s="19">
        <f t="shared" si="269"/>
        <v>21.162500000000001</v>
      </c>
    </row>
    <row r="1718" spans="1:22" ht="13.5" x14ac:dyDescent="0.25">
      <c r="A1718" s="3">
        <f>RSI!A1718</f>
        <v>44517</v>
      </c>
      <c r="B1718" s="2">
        <f>RSI!B1718</f>
        <v>2.63</v>
      </c>
      <c r="C1718" s="2">
        <f>RSI!I1718</f>
        <v>35.312763999497932</v>
      </c>
      <c r="D1718" s="2">
        <f>MACD!E1718</f>
        <v>7.4890851014037807E-3</v>
      </c>
      <c r="E1718" s="2">
        <f>MACD!F1718</f>
        <v>1.2597354363065737E-2</v>
      </c>
      <c r="F1718" s="2">
        <f>'Moving Avg'!D1718</f>
        <v>2.6399999999999997</v>
      </c>
      <c r="G1718" s="2">
        <f>'Moving Avg'!F1718</f>
        <v>2.6564999999999999</v>
      </c>
      <c r="H1718" s="2">
        <f>'Moving Avg'!G1718</f>
        <v>2.7186000000000003</v>
      </c>
      <c r="I1718" s="2">
        <f>'Moving Avg'!H1718</f>
        <v>2.9007499999999986</v>
      </c>
      <c r="J1718" s="17" t="str">
        <f>OBV!F1718</f>
        <v>BEARISH</v>
      </c>
      <c r="K1718" s="17" t="str">
        <f>OBV!G1718</f>
        <v>NEUTRAL</v>
      </c>
      <c r="L1718" s="17" t="str">
        <f>OBV!H1718</f>
        <v>CONFIRMED BEARISH</v>
      </c>
      <c r="M1718" s="19">
        <f t="shared" si="260"/>
        <v>25</v>
      </c>
      <c r="N1718" s="19">
        <f t="shared" si="261"/>
        <v>45</v>
      </c>
      <c r="O1718" s="19">
        <f t="shared" si="262"/>
        <v>0</v>
      </c>
      <c r="P1718" s="19">
        <f t="shared" si="263"/>
        <v>16.5</v>
      </c>
      <c r="Q1718" s="20">
        <f t="shared" si="264"/>
        <v>26.975000000000001</v>
      </c>
      <c r="R1718" s="20">
        <f t="shared" si="265"/>
        <v>18.125</v>
      </c>
      <c r="S1718" s="20">
        <f t="shared" si="266"/>
        <v>17.925000000000001</v>
      </c>
      <c r="T1718" s="20">
        <f t="shared" si="267"/>
        <v>21.625</v>
      </c>
      <c r="U1718" s="19">
        <f t="shared" si="268"/>
        <v>21.008333333333336</v>
      </c>
      <c r="V1718" s="19">
        <f t="shared" si="269"/>
        <v>21.162500000000001</v>
      </c>
    </row>
    <row r="1719" spans="1:22" ht="13.5" x14ac:dyDescent="0.25">
      <c r="A1719" s="3">
        <f>RSI!A1719</f>
        <v>44518</v>
      </c>
      <c r="B1719" s="2">
        <f>RSI!B1719</f>
        <v>2.62</v>
      </c>
      <c r="C1719" s="2">
        <f>RSI!I1719</f>
        <v>33.174309907096458</v>
      </c>
      <c r="D1719" s="2">
        <f>MACD!E1719</f>
        <v>6.6482303534942666E-3</v>
      </c>
      <c r="E1719" s="2">
        <f>MACD!F1719</f>
        <v>1.1407529561151444E-2</v>
      </c>
      <c r="F1719" s="2">
        <f>'Moving Avg'!D1719</f>
        <v>2.6340000000000003</v>
      </c>
      <c r="G1719" s="2">
        <f>'Moving Avg'!F1719</f>
        <v>2.6539999999999995</v>
      </c>
      <c r="H1719" s="2">
        <f>'Moving Avg'!G1719</f>
        <v>2.7158000000000011</v>
      </c>
      <c r="I1719" s="2">
        <f>'Moving Avg'!H1719</f>
        <v>2.8975499999999981</v>
      </c>
      <c r="J1719" s="17" t="str">
        <f>OBV!F1719</f>
        <v>BEARISH</v>
      </c>
      <c r="K1719" s="17" t="str">
        <f>OBV!G1719</f>
        <v>NEUTRAL</v>
      </c>
      <c r="L1719" s="17" t="str">
        <f>OBV!H1719</f>
        <v>CONFIRMED BEARISH</v>
      </c>
      <c r="M1719" s="19">
        <f t="shared" si="260"/>
        <v>25</v>
      </c>
      <c r="N1719" s="19">
        <f t="shared" si="261"/>
        <v>45</v>
      </c>
      <c r="O1719" s="19">
        <f t="shared" si="262"/>
        <v>0</v>
      </c>
      <c r="P1719" s="19">
        <f t="shared" si="263"/>
        <v>16.5</v>
      </c>
      <c r="Q1719" s="20">
        <f t="shared" si="264"/>
        <v>26.975000000000001</v>
      </c>
      <c r="R1719" s="20">
        <f t="shared" si="265"/>
        <v>18.125</v>
      </c>
      <c r="S1719" s="20">
        <f t="shared" si="266"/>
        <v>17.925000000000001</v>
      </c>
      <c r="T1719" s="20">
        <f t="shared" si="267"/>
        <v>21.625</v>
      </c>
      <c r="U1719" s="19">
        <f t="shared" si="268"/>
        <v>21.008333333333336</v>
      </c>
      <c r="V1719" s="19">
        <f t="shared" si="269"/>
        <v>21.162500000000001</v>
      </c>
    </row>
    <row r="1720" spans="1:22" ht="13.5" x14ac:dyDescent="0.25">
      <c r="A1720" s="3">
        <f>RSI!A1720</f>
        <v>44519</v>
      </c>
      <c r="B1720" s="2">
        <f>RSI!B1720</f>
        <v>2.66</v>
      </c>
      <c r="C1720" s="2">
        <f>RSI!I1720</f>
        <v>47.000049131556302</v>
      </c>
      <c r="D1720" s="2">
        <f>MACD!E1720</f>
        <v>3.2925950911320001E-3</v>
      </c>
      <c r="E1720" s="2">
        <f>MACD!F1720</f>
        <v>9.7845426671475545E-3</v>
      </c>
      <c r="F1720" s="2">
        <f>'Moving Avg'!D1720</f>
        <v>2.6380000000000003</v>
      </c>
      <c r="G1720" s="2">
        <f>'Moving Avg'!F1720</f>
        <v>2.6534999999999997</v>
      </c>
      <c r="H1720" s="2">
        <f>'Moving Avg'!G1720</f>
        <v>2.7140000000000009</v>
      </c>
      <c r="I1720" s="2">
        <f>'Moving Avg'!H1720</f>
        <v>2.8945999999999983</v>
      </c>
      <c r="J1720" s="17" t="str">
        <f>OBV!F1720</f>
        <v>BEARISH</v>
      </c>
      <c r="K1720" s="17" t="str">
        <f>OBV!G1720</f>
        <v>NEUTRAL</v>
      </c>
      <c r="L1720" s="17" t="str">
        <f>OBV!H1720</f>
        <v>BEARISH DIVERGENCE</v>
      </c>
      <c r="M1720" s="19">
        <f t="shared" si="260"/>
        <v>25</v>
      </c>
      <c r="N1720" s="19">
        <f t="shared" si="261"/>
        <v>45</v>
      </c>
      <c r="O1720" s="19">
        <f t="shared" si="262"/>
        <v>0</v>
      </c>
      <c r="P1720" s="19">
        <f t="shared" si="263"/>
        <v>16.5</v>
      </c>
      <c r="Q1720" s="20">
        <f t="shared" si="264"/>
        <v>26.975000000000001</v>
      </c>
      <c r="R1720" s="20">
        <f t="shared" si="265"/>
        <v>18.125</v>
      </c>
      <c r="S1720" s="20">
        <f t="shared" si="266"/>
        <v>17.925000000000001</v>
      </c>
      <c r="T1720" s="20">
        <f t="shared" si="267"/>
        <v>21.625</v>
      </c>
      <c r="U1720" s="19">
        <f t="shared" si="268"/>
        <v>21.008333333333336</v>
      </c>
      <c r="V1720" s="19">
        <f t="shared" si="269"/>
        <v>21.162500000000001</v>
      </c>
    </row>
    <row r="1721" spans="1:22" ht="13.5" x14ac:dyDescent="0.25">
      <c r="A1721" s="3">
        <f>RSI!A1721</f>
        <v>44522</v>
      </c>
      <c r="B1721" s="2">
        <f>RSI!B1721</f>
        <v>2.62</v>
      </c>
      <c r="C1721" s="2">
        <f>RSI!I1721</f>
        <v>38.436183406832434</v>
      </c>
      <c r="D1721" s="2">
        <f>MACD!E1721</f>
        <v>3.4750165227159791E-3</v>
      </c>
      <c r="E1721" s="2">
        <f>MACD!F1721</f>
        <v>8.5226374382612394E-3</v>
      </c>
      <c r="F1721" s="2">
        <f>'Moving Avg'!D1721</f>
        <v>2.6340000000000003</v>
      </c>
      <c r="G1721" s="2">
        <f>'Moving Avg'!F1721</f>
        <v>2.6509999999999994</v>
      </c>
      <c r="H1721" s="2">
        <f>'Moving Avg'!G1721</f>
        <v>2.7112000000000007</v>
      </c>
      <c r="I1721" s="2">
        <f>'Moving Avg'!H1721</f>
        <v>2.8916999999999984</v>
      </c>
      <c r="J1721" s="17" t="str">
        <f>OBV!F1721</f>
        <v>BEARISH</v>
      </c>
      <c r="K1721" s="17" t="str">
        <f>OBV!G1721</f>
        <v>NEUTRAL</v>
      </c>
      <c r="L1721" s="17" t="str">
        <f>OBV!H1721</f>
        <v>CONFIRMED BEARISH</v>
      </c>
      <c r="M1721" s="19">
        <f t="shared" si="260"/>
        <v>25</v>
      </c>
      <c r="N1721" s="19">
        <f t="shared" si="261"/>
        <v>45</v>
      </c>
      <c r="O1721" s="19">
        <f t="shared" si="262"/>
        <v>0</v>
      </c>
      <c r="P1721" s="19">
        <f t="shared" si="263"/>
        <v>16.5</v>
      </c>
      <c r="Q1721" s="20">
        <f t="shared" si="264"/>
        <v>26.975000000000001</v>
      </c>
      <c r="R1721" s="20">
        <f t="shared" si="265"/>
        <v>18.125</v>
      </c>
      <c r="S1721" s="20">
        <f t="shared" si="266"/>
        <v>17.925000000000001</v>
      </c>
      <c r="T1721" s="20">
        <f t="shared" si="267"/>
        <v>21.625</v>
      </c>
      <c r="U1721" s="19">
        <f t="shared" si="268"/>
        <v>21.008333333333336</v>
      </c>
      <c r="V1721" s="19">
        <f t="shared" si="269"/>
        <v>21.162500000000001</v>
      </c>
    </row>
    <row r="1722" spans="1:22" ht="13.5" x14ac:dyDescent="0.25">
      <c r="A1722" s="3">
        <f>RSI!A1722</f>
        <v>44523</v>
      </c>
      <c r="B1722" s="2">
        <f>RSI!B1722</f>
        <v>2.62</v>
      </c>
      <c r="C1722" s="2">
        <f>RSI!I1722</f>
        <v>38.436183406832434</v>
      </c>
      <c r="D1722" s="2">
        <f>MACD!E1722</f>
        <v>3.9202183107347466E-3</v>
      </c>
      <c r="E1722" s="2">
        <f>MACD!F1722</f>
        <v>7.602153612755941E-3</v>
      </c>
      <c r="F1722" s="2">
        <f>'Moving Avg'!D1722</f>
        <v>2.6300000000000003</v>
      </c>
      <c r="G1722" s="2">
        <f>'Moving Avg'!F1722</f>
        <v>2.6484999999999994</v>
      </c>
      <c r="H1722" s="2">
        <f>'Moving Avg'!G1722</f>
        <v>2.7086000000000015</v>
      </c>
      <c r="I1722" s="2">
        <f>'Moving Avg'!H1722</f>
        <v>2.8886999999999983</v>
      </c>
      <c r="J1722" s="17" t="str">
        <f>OBV!F1722</f>
        <v>BEARISH</v>
      </c>
      <c r="K1722" s="17" t="str">
        <f>OBV!G1722</f>
        <v>NEUTRAL</v>
      </c>
      <c r="L1722" s="17" t="str">
        <f>OBV!H1722</f>
        <v>CONFIRMED BEARISH</v>
      </c>
      <c r="M1722" s="19">
        <f t="shared" si="260"/>
        <v>25</v>
      </c>
      <c r="N1722" s="19">
        <f t="shared" si="261"/>
        <v>45</v>
      </c>
      <c r="O1722" s="19">
        <f t="shared" si="262"/>
        <v>0</v>
      </c>
      <c r="P1722" s="19">
        <f t="shared" si="263"/>
        <v>16.5</v>
      </c>
      <c r="Q1722" s="20">
        <f t="shared" si="264"/>
        <v>26.975000000000001</v>
      </c>
      <c r="R1722" s="20">
        <f t="shared" si="265"/>
        <v>18.125</v>
      </c>
      <c r="S1722" s="20">
        <f t="shared" si="266"/>
        <v>17.925000000000001</v>
      </c>
      <c r="T1722" s="20">
        <f t="shared" si="267"/>
        <v>21.625</v>
      </c>
      <c r="U1722" s="19">
        <f t="shared" si="268"/>
        <v>21.008333333333336</v>
      </c>
      <c r="V1722" s="19">
        <f t="shared" si="269"/>
        <v>21.162500000000001</v>
      </c>
    </row>
    <row r="1723" spans="1:22" ht="13.5" x14ac:dyDescent="0.25">
      <c r="A1723" s="3">
        <f>RSI!A1723</f>
        <v>44524</v>
      </c>
      <c r="B1723" s="2">
        <f>RSI!B1723</f>
        <v>2.6</v>
      </c>
      <c r="C1723" s="2">
        <f>RSI!I1723</f>
        <v>34.763110587536374</v>
      </c>
      <c r="D1723" s="2">
        <f>MACD!E1723</f>
        <v>6.0477101012255119E-3</v>
      </c>
      <c r="E1723" s="2">
        <f>MACD!F1723</f>
        <v>7.2912649104498557E-3</v>
      </c>
      <c r="F1723" s="2">
        <f>'Moving Avg'!D1723</f>
        <v>2.6239999999999997</v>
      </c>
      <c r="G1723" s="2">
        <f>'Moving Avg'!F1723</f>
        <v>2.6449999999999991</v>
      </c>
      <c r="H1723" s="2">
        <f>'Moving Avg'!G1723</f>
        <v>2.705000000000001</v>
      </c>
      <c r="I1723" s="2">
        <f>'Moving Avg'!H1723</f>
        <v>2.8854999999999986</v>
      </c>
      <c r="J1723" s="17" t="str">
        <f>OBV!F1723</f>
        <v>BEARISH</v>
      </c>
      <c r="K1723" s="17" t="str">
        <f>OBV!G1723</f>
        <v>NEUTRAL</v>
      </c>
      <c r="L1723" s="17" t="str">
        <f>OBV!H1723</f>
        <v>CONFIRMED BEARISH</v>
      </c>
      <c r="M1723" s="19">
        <f t="shared" si="260"/>
        <v>25</v>
      </c>
      <c r="N1723" s="19">
        <f t="shared" si="261"/>
        <v>45</v>
      </c>
      <c r="O1723" s="19">
        <f t="shared" si="262"/>
        <v>0</v>
      </c>
      <c r="P1723" s="19">
        <f t="shared" si="263"/>
        <v>16.5</v>
      </c>
      <c r="Q1723" s="20">
        <f t="shared" si="264"/>
        <v>26.975000000000001</v>
      </c>
      <c r="R1723" s="20">
        <f t="shared" si="265"/>
        <v>18.125</v>
      </c>
      <c r="S1723" s="20">
        <f t="shared" si="266"/>
        <v>17.925000000000001</v>
      </c>
      <c r="T1723" s="20">
        <f t="shared" si="267"/>
        <v>21.625</v>
      </c>
      <c r="U1723" s="19">
        <f t="shared" si="268"/>
        <v>21.008333333333336</v>
      </c>
      <c r="V1723" s="19">
        <f t="shared" si="269"/>
        <v>21.162500000000001</v>
      </c>
    </row>
    <row r="1724" spans="1:22" ht="13.5" x14ac:dyDescent="0.25">
      <c r="A1724" s="3">
        <f>RSI!A1724</f>
        <v>44525</v>
      </c>
      <c r="B1724" s="2">
        <f>RSI!B1724</f>
        <v>2.6</v>
      </c>
      <c r="C1724" s="2">
        <f>RSI!I1724</f>
        <v>34.763110587536374</v>
      </c>
      <c r="D1724" s="2">
        <f>MACD!E1724</f>
        <v>8.2154291951859193E-3</v>
      </c>
      <c r="E1724" s="2">
        <f>MACD!F1724</f>
        <v>7.4760977673970688E-3</v>
      </c>
      <c r="F1724" s="2">
        <f>'Moving Avg'!D1724</f>
        <v>2.62</v>
      </c>
      <c r="G1724" s="2">
        <f>'Moving Avg'!F1724</f>
        <v>2.6414999999999997</v>
      </c>
      <c r="H1724" s="2">
        <f>'Moving Avg'!G1724</f>
        <v>2.7028000000000008</v>
      </c>
      <c r="I1724" s="2">
        <f>'Moving Avg'!H1724</f>
        <v>2.8822999999999985</v>
      </c>
      <c r="J1724" s="17" t="str">
        <f>OBV!F1724</f>
        <v>BEARISH</v>
      </c>
      <c r="K1724" s="17" t="str">
        <f>OBV!G1724</f>
        <v>NEUTRAL</v>
      </c>
      <c r="L1724" s="17" t="str">
        <f>OBV!H1724</f>
        <v>CONFIRMED BEARISH</v>
      </c>
      <c r="M1724" s="19">
        <f t="shared" si="260"/>
        <v>25</v>
      </c>
      <c r="N1724" s="19">
        <f t="shared" si="261"/>
        <v>0</v>
      </c>
      <c r="O1724" s="19">
        <f t="shared" si="262"/>
        <v>0</v>
      </c>
      <c r="P1724" s="19">
        <f t="shared" si="263"/>
        <v>16.5</v>
      </c>
      <c r="Q1724" s="20">
        <f t="shared" si="264"/>
        <v>11.225</v>
      </c>
      <c r="R1724" s="20">
        <f t="shared" si="265"/>
        <v>9.125</v>
      </c>
      <c r="S1724" s="20">
        <f t="shared" si="266"/>
        <v>11.175000000000001</v>
      </c>
      <c r="T1724" s="20">
        <f t="shared" si="267"/>
        <v>10.375</v>
      </c>
      <c r="U1724" s="19">
        <f t="shared" si="268"/>
        <v>10.508333333333335</v>
      </c>
      <c r="V1724" s="19">
        <f t="shared" si="269"/>
        <v>10.475000000000001</v>
      </c>
    </row>
    <row r="1725" spans="1:22" ht="13.5" x14ac:dyDescent="0.25">
      <c r="A1725" s="3">
        <f>RSI!A1725</f>
        <v>44526</v>
      </c>
      <c r="B1725" s="2">
        <f>RSI!B1725</f>
        <v>2.59</v>
      </c>
      <c r="C1725" s="2">
        <f>RSI!I1725</f>
        <v>32.937853888257891</v>
      </c>
      <c r="D1725" s="2">
        <f>MACD!E1725</f>
        <v>9.5922412580304872E-3</v>
      </c>
      <c r="E1725" s="2">
        <f>MACD!F1725</f>
        <v>7.8993264655237531E-3</v>
      </c>
      <c r="F1725" s="2">
        <f>'Moving Avg'!D1725</f>
        <v>2.6059999999999999</v>
      </c>
      <c r="G1725" s="2">
        <f>'Moving Avg'!F1725</f>
        <v>2.6375000000000002</v>
      </c>
      <c r="H1725" s="2">
        <f>'Moving Avg'!G1725</f>
        <v>2.6994000000000011</v>
      </c>
      <c r="I1725" s="2">
        <f>'Moving Avg'!H1725</f>
        <v>2.8793499999999987</v>
      </c>
      <c r="J1725" s="17" t="str">
        <f>OBV!F1725</f>
        <v>BEARISH</v>
      </c>
      <c r="K1725" s="17" t="str">
        <f>OBV!G1725</f>
        <v>NEUTRAL</v>
      </c>
      <c r="L1725" s="17" t="str">
        <f>OBV!H1725</f>
        <v>CONFIRMED BEARISH</v>
      </c>
      <c r="M1725" s="19">
        <f t="shared" si="260"/>
        <v>25</v>
      </c>
      <c r="N1725" s="19">
        <f t="shared" si="261"/>
        <v>0</v>
      </c>
      <c r="O1725" s="19">
        <f t="shared" si="262"/>
        <v>0</v>
      </c>
      <c r="P1725" s="19">
        <f t="shared" si="263"/>
        <v>16.5</v>
      </c>
      <c r="Q1725" s="20">
        <f t="shared" si="264"/>
        <v>11.225</v>
      </c>
      <c r="R1725" s="20">
        <f t="shared" si="265"/>
        <v>9.125</v>
      </c>
      <c r="S1725" s="20">
        <f t="shared" si="266"/>
        <v>11.175000000000001</v>
      </c>
      <c r="T1725" s="20">
        <f t="shared" si="267"/>
        <v>10.375</v>
      </c>
      <c r="U1725" s="19">
        <f t="shared" si="268"/>
        <v>10.508333333333335</v>
      </c>
      <c r="V1725" s="19">
        <f t="shared" si="269"/>
        <v>10.475000000000001</v>
      </c>
    </row>
    <row r="1726" spans="1:22" ht="13.5" x14ac:dyDescent="0.25">
      <c r="A1726" s="3">
        <f>RSI!A1726</f>
        <v>44529</v>
      </c>
      <c r="B1726" s="2">
        <f>RSI!B1726</f>
        <v>2.6</v>
      </c>
      <c r="C1726" s="2">
        <f>RSI!I1726</f>
        <v>36.526905287123704</v>
      </c>
      <c r="D1726" s="2">
        <f>MACD!E1726</f>
        <v>1.03906867060366E-2</v>
      </c>
      <c r="E1726" s="2">
        <f>MACD!F1726</f>
        <v>8.3975985136263229E-3</v>
      </c>
      <c r="F1726" s="2">
        <f>'Moving Avg'!D1726</f>
        <v>2.6019999999999999</v>
      </c>
      <c r="G1726" s="2">
        <f>'Moving Avg'!F1726</f>
        <v>2.6349999999999998</v>
      </c>
      <c r="H1726" s="2">
        <f>'Moving Avg'!G1726</f>
        <v>2.6966000000000014</v>
      </c>
      <c r="I1726" s="2">
        <f>'Moving Avg'!H1726</f>
        <v>2.8761499999999995</v>
      </c>
      <c r="J1726" s="17" t="str">
        <f>OBV!F1726</f>
        <v>BEARISH</v>
      </c>
      <c r="K1726" s="17" t="str">
        <f>OBV!G1726</f>
        <v>NEUTRAL</v>
      </c>
      <c r="L1726" s="17" t="str">
        <f>OBV!H1726</f>
        <v>CONFIRMED BEARISH</v>
      </c>
      <c r="M1726" s="19">
        <f t="shared" si="260"/>
        <v>25</v>
      </c>
      <c r="N1726" s="19">
        <f t="shared" si="261"/>
        <v>0</v>
      </c>
      <c r="O1726" s="19">
        <f t="shared" si="262"/>
        <v>0</v>
      </c>
      <c r="P1726" s="19">
        <f t="shared" si="263"/>
        <v>16.5</v>
      </c>
      <c r="Q1726" s="20">
        <f t="shared" si="264"/>
        <v>11.225</v>
      </c>
      <c r="R1726" s="20">
        <f t="shared" si="265"/>
        <v>9.125</v>
      </c>
      <c r="S1726" s="20">
        <f t="shared" si="266"/>
        <v>11.175000000000001</v>
      </c>
      <c r="T1726" s="20">
        <f t="shared" si="267"/>
        <v>10.375</v>
      </c>
      <c r="U1726" s="19">
        <f t="shared" si="268"/>
        <v>10.508333333333335</v>
      </c>
      <c r="V1726" s="19">
        <f t="shared" si="269"/>
        <v>10.475000000000001</v>
      </c>
    </row>
    <row r="1727" spans="1:22" ht="13.5" x14ac:dyDescent="0.25">
      <c r="A1727" s="3">
        <f>RSI!A1727</f>
        <v>44530</v>
      </c>
      <c r="B1727" s="2">
        <f>RSI!B1727</f>
        <v>2.6</v>
      </c>
      <c r="C1727" s="2">
        <f>RSI!I1727</f>
        <v>36.526905287123704</v>
      </c>
      <c r="D1727" s="2">
        <f>MACD!E1727</f>
        <v>1.1353677450701927E-2</v>
      </c>
      <c r="E1727" s="2">
        <f>MACD!F1727</f>
        <v>8.9888143010414447E-3</v>
      </c>
      <c r="F1727" s="2">
        <f>'Moving Avg'!D1727</f>
        <v>2.5979999999999999</v>
      </c>
      <c r="G1727" s="2">
        <f>'Moving Avg'!F1727</f>
        <v>2.6315000000000004</v>
      </c>
      <c r="H1727" s="2">
        <f>'Moving Avg'!G1727</f>
        <v>2.6938000000000004</v>
      </c>
      <c r="I1727" s="2">
        <f>'Moving Avg'!H1727</f>
        <v>2.8731499999999999</v>
      </c>
      <c r="J1727" s="17" t="str">
        <f>OBV!F1727</f>
        <v>BEARISH</v>
      </c>
      <c r="K1727" s="17" t="str">
        <f>OBV!G1727</f>
        <v>NEUTRAL</v>
      </c>
      <c r="L1727" s="17" t="str">
        <f>OBV!H1727</f>
        <v>CONFIRMED BEARISH</v>
      </c>
      <c r="M1727" s="19">
        <f t="shared" si="260"/>
        <v>25</v>
      </c>
      <c r="N1727" s="19">
        <f t="shared" si="261"/>
        <v>0</v>
      </c>
      <c r="O1727" s="19">
        <f t="shared" si="262"/>
        <v>0</v>
      </c>
      <c r="P1727" s="19">
        <f t="shared" si="263"/>
        <v>16.5</v>
      </c>
      <c r="Q1727" s="20">
        <f t="shared" si="264"/>
        <v>11.225</v>
      </c>
      <c r="R1727" s="20">
        <f t="shared" si="265"/>
        <v>9.125</v>
      </c>
      <c r="S1727" s="20">
        <f t="shared" si="266"/>
        <v>11.175000000000001</v>
      </c>
      <c r="T1727" s="20">
        <f t="shared" si="267"/>
        <v>10.375</v>
      </c>
      <c r="U1727" s="19">
        <f t="shared" si="268"/>
        <v>10.508333333333335</v>
      </c>
      <c r="V1727" s="19">
        <f t="shared" si="269"/>
        <v>10.475000000000001</v>
      </c>
    </row>
    <row r="1728" spans="1:22" ht="13.5" x14ac:dyDescent="0.25">
      <c r="A1728" s="3">
        <f>RSI!A1728</f>
        <v>44531</v>
      </c>
      <c r="B1728" s="2">
        <f>RSI!B1728</f>
        <v>2.58</v>
      </c>
      <c r="C1728" s="2">
        <f>RSI!I1728</f>
        <v>32.493283348001185</v>
      </c>
      <c r="D1728" s="2">
        <f>MACD!E1728</f>
        <v>1.237763114010404E-2</v>
      </c>
      <c r="E1728" s="2">
        <f>MACD!F1728</f>
        <v>9.6665776688539644E-3</v>
      </c>
      <c r="F1728" s="2">
        <f>'Moving Avg'!D1728</f>
        <v>2.5939999999999999</v>
      </c>
      <c r="G1728" s="2">
        <f>'Moving Avg'!F1728</f>
        <v>2.6270000000000002</v>
      </c>
      <c r="H1728" s="2">
        <f>'Moving Avg'!G1728</f>
        <v>2.6910000000000012</v>
      </c>
      <c r="I1728" s="2">
        <f>'Moving Avg'!H1728</f>
        <v>2.8701500000000006</v>
      </c>
      <c r="J1728" s="17" t="str">
        <f>OBV!F1728</f>
        <v>BEARISH</v>
      </c>
      <c r="K1728" s="17" t="str">
        <f>OBV!G1728</f>
        <v>NEUTRAL</v>
      </c>
      <c r="L1728" s="17" t="str">
        <f>OBV!H1728</f>
        <v>CONFIRMED BEARISH</v>
      </c>
      <c r="M1728" s="19">
        <f t="shared" si="260"/>
        <v>25</v>
      </c>
      <c r="N1728" s="19">
        <f t="shared" si="261"/>
        <v>0</v>
      </c>
      <c r="O1728" s="19">
        <f t="shared" si="262"/>
        <v>0</v>
      </c>
      <c r="P1728" s="19">
        <f t="shared" si="263"/>
        <v>16.5</v>
      </c>
      <c r="Q1728" s="20">
        <f t="shared" si="264"/>
        <v>11.225</v>
      </c>
      <c r="R1728" s="20">
        <f t="shared" si="265"/>
        <v>9.125</v>
      </c>
      <c r="S1728" s="20">
        <f t="shared" si="266"/>
        <v>11.175000000000001</v>
      </c>
      <c r="T1728" s="20">
        <f t="shared" si="267"/>
        <v>10.375</v>
      </c>
      <c r="U1728" s="19">
        <f t="shared" si="268"/>
        <v>10.508333333333335</v>
      </c>
      <c r="V1728" s="19">
        <f t="shared" si="269"/>
        <v>10.475000000000001</v>
      </c>
    </row>
    <row r="1729" spans="1:22" ht="13.5" x14ac:dyDescent="0.25">
      <c r="A1729" s="3">
        <f>RSI!A1729</f>
        <v>44532</v>
      </c>
      <c r="B1729" s="2">
        <f>RSI!B1729</f>
        <v>2.52</v>
      </c>
      <c r="C1729" s="2">
        <f>RSI!I1729</f>
        <v>23.949000116943694</v>
      </c>
      <c r="D1729" s="2">
        <f>MACD!E1729</f>
        <v>1.6514601909406235E-2</v>
      </c>
      <c r="E1729" s="2">
        <f>MACD!F1729</f>
        <v>1.1036182516964418E-2</v>
      </c>
      <c r="F1729" s="2">
        <f>'Moving Avg'!D1729</f>
        <v>2.5779999999999998</v>
      </c>
      <c r="G1729" s="2">
        <f>'Moving Avg'!F1729</f>
        <v>2.6205000000000003</v>
      </c>
      <c r="H1729" s="2">
        <f>'Moving Avg'!G1729</f>
        <v>2.6868000000000012</v>
      </c>
      <c r="I1729" s="2">
        <f>'Moving Avg'!H1729</f>
        <v>2.8670500000000003</v>
      </c>
      <c r="J1729" s="17" t="str">
        <f>OBV!F1729</f>
        <v>BEARISH</v>
      </c>
      <c r="K1729" s="17" t="str">
        <f>OBV!G1729</f>
        <v>NEUTRAL</v>
      </c>
      <c r="L1729" s="17" t="str">
        <f>OBV!H1729</f>
        <v>CONFIRMED BEARISH</v>
      </c>
      <c r="M1729" s="19">
        <f t="shared" si="260"/>
        <v>50</v>
      </c>
      <c r="N1729" s="19">
        <f t="shared" si="261"/>
        <v>0</v>
      </c>
      <c r="O1729" s="19">
        <f t="shared" si="262"/>
        <v>0</v>
      </c>
      <c r="P1729" s="19">
        <f t="shared" si="263"/>
        <v>16.5</v>
      </c>
      <c r="Q1729" s="20">
        <f t="shared" si="264"/>
        <v>19.975000000000001</v>
      </c>
      <c r="R1729" s="20">
        <f t="shared" si="265"/>
        <v>14.125</v>
      </c>
      <c r="S1729" s="20">
        <f t="shared" si="266"/>
        <v>14.925000000000001</v>
      </c>
      <c r="T1729" s="20">
        <f t="shared" si="267"/>
        <v>16.625</v>
      </c>
      <c r="U1729" s="19">
        <f t="shared" si="268"/>
        <v>16.341666666666669</v>
      </c>
      <c r="V1729" s="19">
        <f t="shared" si="269"/>
        <v>16.412500000000001</v>
      </c>
    </row>
    <row r="1730" spans="1:22" ht="13.5" x14ac:dyDescent="0.25">
      <c r="A1730" s="3">
        <f>RSI!A1730</f>
        <v>44533</v>
      </c>
      <c r="B1730" s="2">
        <f>RSI!B1730</f>
        <v>2.5</v>
      </c>
      <c r="C1730" s="2">
        <f>RSI!I1730</f>
        <v>21.883339084058164</v>
      </c>
      <c r="D1730" s="2">
        <f>MACD!E1730</f>
        <v>2.8342546507470257E-2</v>
      </c>
      <c r="E1730" s="2">
        <f>MACD!F1730</f>
        <v>1.4497455315065588E-2</v>
      </c>
      <c r="F1730" s="2">
        <f>'Moving Avg'!D1730</f>
        <v>2.56</v>
      </c>
      <c r="G1730" s="2">
        <f>'Moving Avg'!F1730</f>
        <v>2.6130000000000004</v>
      </c>
      <c r="H1730" s="2">
        <f>'Moving Avg'!G1730</f>
        <v>2.6848000000000014</v>
      </c>
      <c r="I1730" s="2">
        <f>'Moving Avg'!H1730</f>
        <v>2.8640000000000008</v>
      </c>
      <c r="J1730" s="17" t="str">
        <f>OBV!F1730</f>
        <v>BEARISH</v>
      </c>
      <c r="K1730" s="17" t="str">
        <f>OBV!G1730</f>
        <v>WEAK</v>
      </c>
      <c r="L1730" s="17" t="str">
        <f>OBV!H1730</f>
        <v>CONFIRMED BEARISH</v>
      </c>
      <c r="M1730" s="19">
        <f t="shared" ref="M1730:M1793" si="270">IF(C1730&lt;30,50, IF(C1730&gt;70, 0, 25))</f>
        <v>50</v>
      </c>
      <c r="N1730" s="19">
        <f t="shared" ref="N1730:N1793" si="271">IF(E1730-D1730&gt;0.02, 100, IF(E1730-D1730&lt;0,0,45))</f>
        <v>0</v>
      </c>
      <c r="O1730" s="19">
        <f t="shared" ref="O1730:O1793" si="272">IF(F1730-I1730&gt;10,100,IF(F1730-I1730&gt;5,75, IF(F1730-I1730&gt;0,50,0)))</f>
        <v>0</v>
      </c>
      <c r="P1730" s="19">
        <f t="shared" ref="P1730:P1793" si="273">IF(L1730="confirmed bullish", 34, IF(L1730="bullish divergence",17, 0))+IF(J1730="bullish",33,IF(J1730="bearish",0,16.5))+IF(K1730="strong",33,IF(K1730="weak",0,16.5))</f>
        <v>0</v>
      </c>
      <c r="Q1730" s="20">
        <f t="shared" si="264"/>
        <v>17.5</v>
      </c>
      <c r="R1730" s="20">
        <f t="shared" si="265"/>
        <v>10</v>
      </c>
      <c r="S1730" s="20">
        <f t="shared" si="266"/>
        <v>7.5</v>
      </c>
      <c r="T1730" s="20">
        <f t="shared" si="267"/>
        <v>12.5</v>
      </c>
      <c r="U1730" s="19">
        <f t="shared" si="268"/>
        <v>11.666666666666666</v>
      </c>
      <c r="V1730" s="19">
        <f t="shared" si="269"/>
        <v>11.875</v>
      </c>
    </row>
    <row r="1731" spans="1:22" ht="13.5" x14ac:dyDescent="0.25">
      <c r="A1731" s="3">
        <f>RSI!A1731</f>
        <v>44536</v>
      </c>
      <c r="B1731" s="2">
        <f>RSI!B1731</f>
        <v>2.56</v>
      </c>
      <c r="C1731" s="2">
        <f>RSI!I1731</f>
        <v>38.907493585440896</v>
      </c>
      <c r="D1731" s="2">
        <f>MACD!E1731</f>
        <v>2.851153391042649E-2</v>
      </c>
      <c r="E1731" s="2">
        <f>MACD!F1731</f>
        <v>1.7300271034137768E-2</v>
      </c>
      <c r="F1731" s="2">
        <f>'Moving Avg'!D1731</f>
        <v>2.552</v>
      </c>
      <c r="G1731" s="2">
        <f>'Moving Avg'!F1731</f>
        <v>2.6085000000000003</v>
      </c>
      <c r="H1731" s="2">
        <f>'Moving Avg'!G1731</f>
        <v>2.6814000000000009</v>
      </c>
      <c r="I1731" s="2">
        <f>'Moving Avg'!H1731</f>
        <v>2.8615500000000003</v>
      </c>
      <c r="J1731" s="17" t="str">
        <f>OBV!F1731</f>
        <v>BEARISH</v>
      </c>
      <c r="K1731" s="17" t="str">
        <f>OBV!G1731</f>
        <v>NEUTRAL</v>
      </c>
      <c r="L1731" s="17" t="str">
        <f>OBV!H1731</f>
        <v>CONFIRMED BEARISH</v>
      </c>
      <c r="M1731" s="19">
        <f t="shared" si="270"/>
        <v>25</v>
      </c>
      <c r="N1731" s="19">
        <f t="shared" si="271"/>
        <v>0</v>
      </c>
      <c r="O1731" s="19">
        <f t="shared" si="272"/>
        <v>0</v>
      </c>
      <c r="P1731" s="19">
        <f t="shared" si="273"/>
        <v>16.5</v>
      </c>
      <c r="Q1731" s="20">
        <f t="shared" ref="Q1731:Q1794" si="274">0.35*M1731+N1731*0.35+O1731*0.15+P1731*0.15</f>
        <v>11.225</v>
      </c>
      <c r="R1731" s="20">
        <f t="shared" ref="R1731:R1794" si="275">M1731*0.2+N1731*0.2+O1731*0.35+P1731*0.25</f>
        <v>9.125</v>
      </c>
      <c r="S1731" s="20">
        <f t="shared" ref="S1731:S1794" si="276">M1731*0.15+N1731*0.15+O1731*0.25+P1731*0.45</f>
        <v>11.175000000000001</v>
      </c>
      <c r="T1731" s="20">
        <f t="shared" ref="T1731:T1794" si="277">0.25*SUM(M1731:P1731)</f>
        <v>10.375</v>
      </c>
      <c r="U1731" s="19">
        <f t="shared" ref="U1731:U1794" si="278">SUM(Q1731:S1731)/3</f>
        <v>10.508333333333335</v>
      </c>
      <c r="V1731" s="19">
        <f t="shared" ref="V1731:V1794" si="279">SUM(Q1731:T1731)/4</f>
        <v>10.475000000000001</v>
      </c>
    </row>
    <row r="1732" spans="1:22" ht="13.5" x14ac:dyDescent="0.25">
      <c r="A1732" s="3">
        <f>RSI!A1732</f>
        <v>44537</v>
      </c>
      <c r="B1732" s="2">
        <f>RSI!B1732</f>
        <v>2.57</v>
      </c>
      <c r="C1732" s="2">
        <f>RSI!I1732</f>
        <v>41.207235983574783</v>
      </c>
      <c r="D1732" s="2">
        <f>MACD!E1732</f>
        <v>2.8262033626014205E-2</v>
      </c>
      <c r="E1732" s="2">
        <f>MACD!F1732</f>
        <v>1.9492623552513057E-2</v>
      </c>
      <c r="F1732" s="2">
        <f>'Moving Avg'!D1732</f>
        <v>2.5460000000000003</v>
      </c>
      <c r="G1732" s="2">
        <f>'Moving Avg'!F1732</f>
        <v>2.6045000000000007</v>
      </c>
      <c r="H1732" s="2">
        <f>'Moving Avg'!G1732</f>
        <v>2.6770000000000005</v>
      </c>
      <c r="I1732" s="2">
        <f>'Moving Avg'!H1732</f>
        <v>2.8592500000000012</v>
      </c>
      <c r="J1732" s="17" t="str">
        <f>OBV!F1732</f>
        <v>BEARISH</v>
      </c>
      <c r="K1732" s="17" t="str">
        <f>OBV!G1732</f>
        <v>NEUTRAL</v>
      </c>
      <c r="L1732" s="17" t="str">
        <f>OBV!H1732</f>
        <v>CONFIRMED BEARISH</v>
      </c>
      <c r="M1732" s="19">
        <f t="shared" si="270"/>
        <v>25</v>
      </c>
      <c r="N1732" s="19">
        <f t="shared" si="271"/>
        <v>0</v>
      </c>
      <c r="O1732" s="19">
        <f t="shared" si="272"/>
        <v>0</v>
      </c>
      <c r="P1732" s="19">
        <f t="shared" si="273"/>
        <v>16.5</v>
      </c>
      <c r="Q1732" s="20">
        <f t="shared" si="274"/>
        <v>11.225</v>
      </c>
      <c r="R1732" s="20">
        <f t="shared" si="275"/>
        <v>9.125</v>
      </c>
      <c r="S1732" s="20">
        <f t="shared" si="276"/>
        <v>11.175000000000001</v>
      </c>
      <c r="T1732" s="20">
        <f t="shared" si="277"/>
        <v>10.375</v>
      </c>
      <c r="U1732" s="19">
        <f t="shared" si="278"/>
        <v>10.508333333333335</v>
      </c>
      <c r="V1732" s="19">
        <f t="shared" si="279"/>
        <v>10.475000000000001</v>
      </c>
    </row>
    <row r="1733" spans="1:22" ht="13.5" x14ac:dyDescent="0.25">
      <c r="A1733" s="3">
        <f>RSI!A1733</f>
        <v>44538</v>
      </c>
      <c r="B1733" s="2">
        <f>RSI!B1733</f>
        <v>2.6</v>
      </c>
      <c r="C1733" s="2">
        <f>RSI!I1733</f>
        <v>47.582176949014006</v>
      </c>
      <c r="D1733" s="2">
        <f>MACD!E1733</f>
        <v>2.3015137008585373E-2</v>
      </c>
      <c r="E1733" s="2">
        <f>MACD!F1733</f>
        <v>2.019712624372752E-2</v>
      </c>
      <c r="F1733" s="2">
        <f>'Moving Avg'!D1733</f>
        <v>2.5499999999999998</v>
      </c>
      <c r="G1733" s="2">
        <f>'Moving Avg'!F1733</f>
        <v>2.6020000000000008</v>
      </c>
      <c r="H1733" s="2">
        <f>'Moving Avg'!G1733</f>
        <v>2.6716000000000002</v>
      </c>
      <c r="I1733" s="2">
        <f>'Moving Avg'!H1733</f>
        <v>2.8571000000000013</v>
      </c>
      <c r="J1733" s="17" t="str">
        <f>OBV!F1733</f>
        <v>BULLISH</v>
      </c>
      <c r="K1733" s="17" t="str">
        <f>OBV!G1733</f>
        <v>STRONG</v>
      </c>
      <c r="L1733" s="17" t="str">
        <f>OBV!H1733</f>
        <v>CONFIRMED BULLISH</v>
      </c>
      <c r="M1733" s="19">
        <f t="shared" si="270"/>
        <v>25</v>
      </c>
      <c r="N1733" s="19">
        <f t="shared" si="271"/>
        <v>0</v>
      </c>
      <c r="O1733" s="19">
        <f t="shared" si="272"/>
        <v>0</v>
      </c>
      <c r="P1733" s="19">
        <f t="shared" si="273"/>
        <v>100</v>
      </c>
      <c r="Q1733" s="20">
        <f t="shared" si="274"/>
        <v>23.75</v>
      </c>
      <c r="R1733" s="20">
        <f t="shared" si="275"/>
        <v>30</v>
      </c>
      <c r="S1733" s="20">
        <f t="shared" si="276"/>
        <v>48.75</v>
      </c>
      <c r="T1733" s="20">
        <f t="shared" si="277"/>
        <v>31.25</v>
      </c>
      <c r="U1733" s="19">
        <f t="shared" si="278"/>
        <v>34.166666666666664</v>
      </c>
      <c r="V1733" s="19">
        <f t="shared" si="279"/>
        <v>33.4375</v>
      </c>
    </row>
    <row r="1734" spans="1:22" ht="13.5" x14ac:dyDescent="0.25">
      <c r="A1734" s="3">
        <f>RSI!A1734</f>
        <v>44539</v>
      </c>
      <c r="B1734" s="2">
        <f>RSI!B1734</f>
        <v>2.6</v>
      </c>
      <c r="C1734" s="2">
        <f>RSI!I1734</f>
        <v>47.582176949014006</v>
      </c>
      <c r="D1734" s="2">
        <f>MACD!E1734</f>
        <v>1.8642039806798572E-2</v>
      </c>
      <c r="E1734" s="2">
        <f>MACD!F1734</f>
        <v>1.9886108956341731E-2</v>
      </c>
      <c r="F1734" s="2">
        <f>'Moving Avg'!D1734</f>
        <v>2.5659999999999998</v>
      </c>
      <c r="G1734" s="2">
        <f>'Moving Avg'!F1734</f>
        <v>2.5995000000000008</v>
      </c>
      <c r="H1734" s="2">
        <f>'Moving Avg'!G1734</f>
        <v>2.6670000000000003</v>
      </c>
      <c r="I1734" s="2">
        <f>'Moving Avg'!H1734</f>
        <v>2.8551500000000014</v>
      </c>
      <c r="J1734" s="17" t="str">
        <f>OBV!F1734</f>
        <v>BULLISH</v>
      </c>
      <c r="K1734" s="17" t="str">
        <f>OBV!G1734</f>
        <v>STRONG</v>
      </c>
      <c r="L1734" s="17" t="str">
        <f>OBV!H1734</f>
        <v>CONFIRMED BULLISH</v>
      </c>
      <c r="M1734" s="19">
        <f t="shared" si="270"/>
        <v>25</v>
      </c>
      <c r="N1734" s="19">
        <f t="shared" si="271"/>
        <v>45</v>
      </c>
      <c r="O1734" s="19">
        <f t="shared" si="272"/>
        <v>0</v>
      </c>
      <c r="P1734" s="19">
        <f t="shared" si="273"/>
        <v>100</v>
      </c>
      <c r="Q1734" s="20">
        <f t="shared" si="274"/>
        <v>39.5</v>
      </c>
      <c r="R1734" s="20">
        <f t="shared" si="275"/>
        <v>39</v>
      </c>
      <c r="S1734" s="20">
        <f t="shared" si="276"/>
        <v>55.5</v>
      </c>
      <c r="T1734" s="20">
        <f t="shared" si="277"/>
        <v>42.5</v>
      </c>
      <c r="U1734" s="19">
        <f t="shared" si="278"/>
        <v>44.666666666666664</v>
      </c>
      <c r="V1734" s="19">
        <f t="shared" si="279"/>
        <v>44.125</v>
      </c>
    </row>
    <row r="1735" spans="1:22" ht="13.5" x14ac:dyDescent="0.25">
      <c r="A1735" s="3">
        <f>RSI!A1735</f>
        <v>44540</v>
      </c>
      <c r="B1735" s="2">
        <f>RSI!B1735</f>
        <v>2.63</v>
      </c>
      <c r="C1735" s="2">
        <f>RSI!I1735</f>
        <v>53.437584853705651</v>
      </c>
      <c r="D1735" s="2">
        <f>MACD!E1735</f>
        <v>1.124269539164624E-2</v>
      </c>
      <c r="E1735" s="2">
        <f>MACD!F1735</f>
        <v>1.8157426243402632E-2</v>
      </c>
      <c r="F1735" s="2">
        <f>'Moving Avg'!D1735</f>
        <v>2.5920000000000001</v>
      </c>
      <c r="G1735" s="2">
        <f>'Moving Avg'!F1735</f>
        <v>2.5990000000000011</v>
      </c>
      <c r="H1735" s="2">
        <f>'Moving Avg'!G1735</f>
        <v>2.6622000000000003</v>
      </c>
      <c r="I1735" s="2">
        <f>'Moving Avg'!H1735</f>
        <v>2.8533500000000016</v>
      </c>
      <c r="J1735" s="17" t="str">
        <f>OBV!F1735</f>
        <v>BULLISH</v>
      </c>
      <c r="K1735" s="17" t="str">
        <f>OBV!G1735</f>
        <v>STRONG</v>
      </c>
      <c r="L1735" s="17" t="str">
        <f>OBV!H1735</f>
        <v>CONFIRMED BULLISH</v>
      </c>
      <c r="M1735" s="19">
        <f t="shared" si="270"/>
        <v>25</v>
      </c>
      <c r="N1735" s="19">
        <f t="shared" si="271"/>
        <v>45</v>
      </c>
      <c r="O1735" s="19">
        <f t="shared" si="272"/>
        <v>0</v>
      </c>
      <c r="P1735" s="19">
        <f t="shared" si="273"/>
        <v>100</v>
      </c>
      <c r="Q1735" s="20">
        <f t="shared" si="274"/>
        <v>39.5</v>
      </c>
      <c r="R1735" s="20">
        <f t="shared" si="275"/>
        <v>39</v>
      </c>
      <c r="S1735" s="20">
        <f t="shared" si="276"/>
        <v>55.5</v>
      </c>
      <c r="T1735" s="20">
        <f t="shared" si="277"/>
        <v>42.5</v>
      </c>
      <c r="U1735" s="19">
        <f t="shared" si="278"/>
        <v>44.666666666666664</v>
      </c>
      <c r="V1735" s="19">
        <f t="shared" si="279"/>
        <v>44.125</v>
      </c>
    </row>
    <row r="1736" spans="1:22" ht="13.5" x14ac:dyDescent="0.25">
      <c r="A1736" s="3">
        <f>RSI!A1736</f>
        <v>44543</v>
      </c>
      <c r="B1736" s="2">
        <f>RSI!B1736</f>
        <v>2.6</v>
      </c>
      <c r="C1736" s="2">
        <f>RSI!I1736</f>
        <v>47.69938538724351</v>
      </c>
      <c r="D1736" s="2">
        <f>MACD!E1736</f>
        <v>8.6222096488155486E-3</v>
      </c>
      <c r="E1736" s="2">
        <f>MACD!F1736</f>
        <v>1.6250382924485215E-2</v>
      </c>
      <c r="F1736" s="2">
        <f>'Moving Avg'!D1736</f>
        <v>2.5999999999999996</v>
      </c>
      <c r="G1736" s="2">
        <f>'Moving Avg'!F1736</f>
        <v>2.5970000000000009</v>
      </c>
      <c r="H1736" s="2">
        <f>'Moving Avg'!G1736</f>
        <v>2.6572000000000005</v>
      </c>
      <c r="I1736" s="2">
        <f>'Moving Avg'!H1736</f>
        <v>2.8516000000000012</v>
      </c>
      <c r="J1736" s="17" t="str">
        <f>OBV!F1736</f>
        <v>BULLISH</v>
      </c>
      <c r="K1736" s="17" t="str">
        <f>OBV!G1736</f>
        <v>STRONG</v>
      </c>
      <c r="L1736" s="17" t="str">
        <f>OBV!H1736</f>
        <v>CONFIRMED BULLISH</v>
      </c>
      <c r="M1736" s="19">
        <f t="shared" si="270"/>
        <v>25</v>
      </c>
      <c r="N1736" s="19">
        <f t="shared" si="271"/>
        <v>45</v>
      </c>
      <c r="O1736" s="19">
        <f t="shared" si="272"/>
        <v>0</v>
      </c>
      <c r="P1736" s="19">
        <f t="shared" si="273"/>
        <v>100</v>
      </c>
      <c r="Q1736" s="20">
        <f t="shared" si="274"/>
        <v>39.5</v>
      </c>
      <c r="R1736" s="20">
        <f t="shared" si="275"/>
        <v>39</v>
      </c>
      <c r="S1736" s="20">
        <f t="shared" si="276"/>
        <v>55.5</v>
      </c>
      <c r="T1736" s="20">
        <f t="shared" si="277"/>
        <v>42.5</v>
      </c>
      <c r="U1736" s="19">
        <f t="shared" si="278"/>
        <v>44.666666666666664</v>
      </c>
      <c r="V1736" s="19">
        <f t="shared" si="279"/>
        <v>44.125</v>
      </c>
    </row>
    <row r="1737" spans="1:22" ht="13.5" x14ac:dyDescent="0.25">
      <c r="A1737" s="3">
        <f>RSI!A1737</f>
        <v>44544</v>
      </c>
      <c r="B1737" s="2">
        <f>RSI!B1737</f>
        <v>2.65</v>
      </c>
      <c r="C1737" s="2">
        <f>RSI!I1737</f>
        <v>56.15071056526314</v>
      </c>
      <c r="D1737" s="2">
        <f>MACD!E1737</f>
        <v>2.7671600252436868E-3</v>
      </c>
      <c r="E1737" s="2">
        <f>MACD!F1737</f>
        <v>1.355373834463691E-2</v>
      </c>
      <c r="F1737" s="2">
        <f>'Moving Avg'!D1737</f>
        <v>2.6160000000000001</v>
      </c>
      <c r="G1737" s="2">
        <f>'Moving Avg'!F1737</f>
        <v>2.597500000000001</v>
      </c>
      <c r="H1737" s="2">
        <f>'Moving Avg'!G1737</f>
        <v>2.6533999999999995</v>
      </c>
      <c r="I1737" s="2">
        <f>'Moving Avg'!H1737</f>
        <v>2.8501500000000011</v>
      </c>
      <c r="J1737" s="17" t="str">
        <f>OBV!F1737</f>
        <v>BULLISH</v>
      </c>
      <c r="K1737" s="17" t="str">
        <f>OBV!G1737</f>
        <v>STRONG</v>
      </c>
      <c r="L1737" s="17" t="str">
        <f>OBV!H1737</f>
        <v>CONFIRMED BULLISH</v>
      </c>
      <c r="M1737" s="19">
        <f t="shared" si="270"/>
        <v>25</v>
      </c>
      <c r="N1737" s="19">
        <f t="shared" si="271"/>
        <v>45</v>
      </c>
      <c r="O1737" s="19">
        <f t="shared" si="272"/>
        <v>0</v>
      </c>
      <c r="P1737" s="19">
        <f t="shared" si="273"/>
        <v>100</v>
      </c>
      <c r="Q1737" s="20">
        <f t="shared" si="274"/>
        <v>39.5</v>
      </c>
      <c r="R1737" s="20">
        <f t="shared" si="275"/>
        <v>39</v>
      </c>
      <c r="S1737" s="20">
        <f t="shared" si="276"/>
        <v>55.5</v>
      </c>
      <c r="T1737" s="20">
        <f t="shared" si="277"/>
        <v>42.5</v>
      </c>
      <c r="U1737" s="19">
        <f t="shared" si="278"/>
        <v>44.666666666666664</v>
      </c>
      <c r="V1737" s="19">
        <f t="shared" si="279"/>
        <v>44.125</v>
      </c>
    </row>
    <row r="1738" spans="1:22" ht="13.5" x14ac:dyDescent="0.25">
      <c r="A1738" s="3">
        <f>RSI!A1738</f>
        <v>44545</v>
      </c>
      <c r="B1738" s="2">
        <f>RSI!B1738</f>
        <v>2.7</v>
      </c>
      <c r="C1738" s="2">
        <f>RSI!I1738</f>
        <v>62.650349674927533</v>
      </c>
      <c r="D1738" s="2">
        <f>MACD!E1738</f>
        <v>-9.2020915034836115E-3</v>
      </c>
      <c r="E1738" s="2">
        <f>MACD!F1738</f>
        <v>9.0025723750128059E-3</v>
      </c>
      <c r="F1738" s="2">
        <f>'Moving Avg'!D1738</f>
        <v>2.6360000000000001</v>
      </c>
      <c r="G1738" s="2">
        <f>'Moving Avg'!F1738</f>
        <v>2.6010000000000004</v>
      </c>
      <c r="H1738" s="2">
        <f>'Moving Avg'!G1738</f>
        <v>2.6515999999999993</v>
      </c>
      <c r="I1738" s="2">
        <f>'Moving Avg'!H1738</f>
        <v>2.8489500000000016</v>
      </c>
      <c r="J1738" s="17" t="str">
        <f>OBV!F1738</f>
        <v>BULLISH</v>
      </c>
      <c r="K1738" s="17" t="str">
        <f>OBV!G1738</f>
        <v>STRONG</v>
      </c>
      <c r="L1738" s="17" t="str">
        <f>OBV!H1738</f>
        <v>CONFIRMED BULLISH</v>
      </c>
      <c r="M1738" s="19">
        <f t="shared" si="270"/>
        <v>25</v>
      </c>
      <c r="N1738" s="19">
        <f t="shared" si="271"/>
        <v>45</v>
      </c>
      <c r="O1738" s="19">
        <f t="shared" si="272"/>
        <v>0</v>
      </c>
      <c r="P1738" s="19">
        <f t="shared" si="273"/>
        <v>100</v>
      </c>
      <c r="Q1738" s="20">
        <f t="shared" si="274"/>
        <v>39.5</v>
      </c>
      <c r="R1738" s="20">
        <f t="shared" si="275"/>
        <v>39</v>
      </c>
      <c r="S1738" s="20">
        <f t="shared" si="276"/>
        <v>55.5</v>
      </c>
      <c r="T1738" s="20">
        <f t="shared" si="277"/>
        <v>42.5</v>
      </c>
      <c r="U1738" s="19">
        <f t="shared" si="278"/>
        <v>44.666666666666664</v>
      </c>
      <c r="V1738" s="19">
        <f t="shared" si="279"/>
        <v>44.125</v>
      </c>
    </row>
    <row r="1739" spans="1:22" ht="13.5" x14ac:dyDescent="0.25">
      <c r="A1739" s="3">
        <f>RSI!A1739</f>
        <v>44546</v>
      </c>
      <c r="B1739" s="2">
        <f>RSI!B1739</f>
        <v>2.68</v>
      </c>
      <c r="C1739" s="2">
        <f>RSI!I1739</f>
        <v>58.890124682652285</v>
      </c>
      <c r="D1739" s="2">
        <f>MACD!E1739</f>
        <v>-2.7591652199740135E-2</v>
      </c>
      <c r="E1739" s="2">
        <f>MACD!F1739</f>
        <v>1.6837274600622169E-3</v>
      </c>
      <c r="F1739" s="2">
        <f>'Moving Avg'!D1739</f>
        <v>2.6520000000000001</v>
      </c>
      <c r="G1739" s="2">
        <f>'Moving Avg'!F1739</f>
        <v>2.6040000000000001</v>
      </c>
      <c r="H1739" s="2">
        <f>'Moving Avg'!G1739</f>
        <v>2.6493999999999995</v>
      </c>
      <c r="I1739" s="2">
        <f>'Moving Avg'!H1739</f>
        <v>2.8478500000000015</v>
      </c>
      <c r="J1739" s="17" t="str">
        <f>OBV!F1739</f>
        <v>BULLISH</v>
      </c>
      <c r="K1739" s="17" t="str">
        <f>OBV!G1739</f>
        <v>STRONG</v>
      </c>
      <c r="L1739" s="17" t="str">
        <f>OBV!H1739</f>
        <v>CONFIRMED BULLISH</v>
      </c>
      <c r="M1739" s="19">
        <f t="shared" si="270"/>
        <v>25</v>
      </c>
      <c r="N1739" s="19">
        <f t="shared" si="271"/>
        <v>100</v>
      </c>
      <c r="O1739" s="19">
        <f t="shared" si="272"/>
        <v>0</v>
      </c>
      <c r="P1739" s="19">
        <f t="shared" si="273"/>
        <v>100</v>
      </c>
      <c r="Q1739" s="20">
        <f t="shared" si="274"/>
        <v>58.75</v>
      </c>
      <c r="R1739" s="20">
        <f t="shared" si="275"/>
        <v>50</v>
      </c>
      <c r="S1739" s="20">
        <f t="shared" si="276"/>
        <v>63.75</v>
      </c>
      <c r="T1739" s="20">
        <f t="shared" si="277"/>
        <v>56.25</v>
      </c>
      <c r="U1739" s="19">
        <f t="shared" si="278"/>
        <v>57.5</v>
      </c>
      <c r="V1739" s="19">
        <f t="shared" si="279"/>
        <v>57.1875</v>
      </c>
    </row>
    <row r="1740" spans="1:22" ht="13.5" x14ac:dyDescent="0.25">
      <c r="A1740" s="3">
        <f>RSI!A1740</f>
        <v>44550</v>
      </c>
      <c r="B1740" s="2">
        <f>RSI!B1740</f>
        <v>2.72</v>
      </c>
      <c r="C1740" s="2">
        <f>RSI!I1740</f>
        <v>63.596131464495542</v>
      </c>
      <c r="D1740" s="2">
        <f>MACD!E1740</f>
        <v>-4.9548240754360151E-2</v>
      </c>
      <c r="E1740" s="2">
        <f>MACD!F1740</f>
        <v>-8.5626661828222574E-3</v>
      </c>
      <c r="F1740" s="2">
        <f>'Moving Avg'!D1740</f>
        <v>2.6700000000000004</v>
      </c>
      <c r="G1740" s="2">
        <f>'Moving Avg'!F1740</f>
        <v>2.6070000000000002</v>
      </c>
      <c r="H1740" s="2">
        <f>'Moving Avg'!G1740</f>
        <v>2.6479999999999997</v>
      </c>
      <c r="I1740" s="2">
        <f>'Moving Avg'!H1740</f>
        <v>2.846950000000001</v>
      </c>
      <c r="J1740" s="17" t="str">
        <f>OBV!F1740</f>
        <v>BULLISH</v>
      </c>
      <c r="K1740" s="17" t="str">
        <f>OBV!G1740</f>
        <v>STRONG</v>
      </c>
      <c r="L1740" s="17" t="str">
        <f>OBV!H1740</f>
        <v>CONFIRMED BULLISH</v>
      </c>
      <c r="M1740" s="19">
        <f t="shared" si="270"/>
        <v>25</v>
      </c>
      <c r="N1740" s="19">
        <f t="shared" si="271"/>
        <v>100</v>
      </c>
      <c r="O1740" s="19">
        <f t="shared" si="272"/>
        <v>0</v>
      </c>
      <c r="P1740" s="19">
        <f t="shared" si="273"/>
        <v>100</v>
      </c>
      <c r="Q1740" s="20">
        <f t="shared" si="274"/>
        <v>58.75</v>
      </c>
      <c r="R1740" s="20">
        <f t="shared" si="275"/>
        <v>50</v>
      </c>
      <c r="S1740" s="20">
        <f t="shared" si="276"/>
        <v>63.75</v>
      </c>
      <c r="T1740" s="20">
        <f t="shared" si="277"/>
        <v>56.25</v>
      </c>
      <c r="U1740" s="19">
        <f t="shared" si="278"/>
        <v>57.5</v>
      </c>
      <c r="V1740" s="19">
        <f t="shared" si="279"/>
        <v>57.1875</v>
      </c>
    </row>
    <row r="1741" spans="1:22" ht="13.5" x14ac:dyDescent="0.25">
      <c r="A1741" s="3">
        <f>RSI!A1741</f>
        <v>44551</v>
      </c>
      <c r="B1741" s="2">
        <f>RSI!B1741</f>
        <v>2.73</v>
      </c>
      <c r="C1741" s="2">
        <f>RSI!I1741</f>
        <v>64.684549748545066</v>
      </c>
      <c r="D1741" s="2">
        <f>MACD!E1741</f>
        <v>-6.0203137875451507E-2</v>
      </c>
      <c r="E1741" s="2">
        <f>MACD!F1741</f>
        <v>-1.889076052134811E-2</v>
      </c>
      <c r="F1741" s="2">
        <f>'Moving Avg'!D1741</f>
        <v>2.6960000000000002</v>
      </c>
      <c r="G1741" s="2">
        <f>'Moving Avg'!F1741</f>
        <v>2.6124999999999998</v>
      </c>
      <c r="H1741" s="2">
        <f>'Moving Avg'!G1741</f>
        <v>2.6475999999999993</v>
      </c>
      <c r="I1741" s="2">
        <f>'Moving Avg'!H1741</f>
        <v>2.8463500000000015</v>
      </c>
      <c r="J1741" s="17" t="str">
        <f>OBV!F1741</f>
        <v>BULLISH</v>
      </c>
      <c r="K1741" s="17" t="str">
        <f>OBV!G1741</f>
        <v>STRONG</v>
      </c>
      <c r="L1741" s="17" t="str">
        <f>OBV!H1741</f>
        <v>CONFIRMED BULLISH</v>
      </c>
      <c r="M1741" s="19">
        <f t="shared" si="270"/>
        <v>25</v>
      </c>
      <c r="N1741" s="19">
        <f t="shared" si="271"/>
        <v>100</v>
      </c>
      <c r="O1741" s="19">
        <f t="shared" si="272"/>
        <v>0</v>
      </c>
      <c r="P1741" s="19">
        <f t="shared" si="273"/>
        <v>100</v>
      </c>
      <c r="Q1741" s="20">
        <f t="shared" si="274"/>
        <v>58.75</v>
      </c>
      <c r="R1741" s="20">
        <f t="shared" si="275"/>
        <v>50</v>
      </c>
      <c r="S1741" s="20">
        <f t="shared" si="276"/>
        <v>63.75</v>
      </c>
      <c r="T1741" s="20">
        <f t="shared" si="277"/>
        <v>56.25</v>
      </c>
      <c r="U1741" s="19">
        <f t="shared" si="278"/>
        <v>57.5</v>
      </c>
      <c r="V1741" s="19">
        <f t="shared" si="279"/>
        <v>57.1875</v>
      </c>
    </row>
    <row r="1742" spans="1:22" ht="13.5" x14ac:dyDescent="0.25">
      <c r="A1742" s="3">
        <f>RSI!A1742</f>
        <v>44552</v>
      </c>
      <c r="B1742" s="2">
        <f>RSI!B1742</f>
        <v>2.71</v>
      </c>
      <c r="C1742" s="2">
        <f>RSI!I1742</f>
        <v>60.771097406272247</v>
      </c>
      <c r="D1742" s="2">
        <f>MACD!E1742</f>
        <v>-6.6782295017326909E-2</v>
      </c>
      <c r="E1742" s="2">
        <f>MACD!F1742</f>
        <v>-2.8469067420543871E-2</v>
      </c>
      <c r="F1742" s="2">
        <f>'Moving Avg'!D1742</f>
        <v>2.7080000000000006</v>
      </c>
      <c r="G1742" s="2">
        <f>'Moving Avg'!F1742</f>
        <v>2.617</v>
      </c>
      <c r="H1742" s="2">
        <f>'Moving Avg'!G1742</f>
        <v>2.6469999999999994</v>
      </c>
      <c r="I1742" s="2">
        <f>'Moving Avg'!H1742</f>
        <v>2.8459000000000017</v>
      </c>
      <c r="J1742" s="17" t="str">
        <f>OBV!F1742</f>
        <v>BULLISH</v>
      </c>
      <c r="K1742" s="17" t="str">
        <f>OBV!G1742</f>
        <v>STRONG</v>
      </c>
      <c r="L1742" s="17" t="str">
        <f>OBV!H1742</f>
        <v>CONFIRMED BULLISH</v>
      </c>
      <c r="M1742" s="19">
        <f t="shared" si="270"/>
        <v>25</v>
      </c>
      <c r="N1742" s="19">
        <f t="shared" si="271"/>
        <v>100</v>
      </c>
      <c r="O1742" s="19">
        <f t="shared" si="272"/>
        <v>0</v>
      </c>
      <c r="P1742" s="19">
        <f t="shared" si="273"/>
        <v>100</v>
      </c>
      <c r="Q1742" s="20">
        <f t="shared" si="274"/>
        <v>58.75</v>
      </c>
      <c r="R1742" s="20">
        <f t="shared" si="275"/>
        <v>50</v>
      </c>
      <c r="S1742" s="20">
        <f t="shared" si="276"/>
        <v>63.75</v>
      </c>
      <c r="T1742" s="20">
        <f t="shared" si="277"/>
        <v>56.25</v>
      </c>
      <c r="U1742" s="19">
        <f t="shared" si="278"/>
        <v>57.5</v>
      </c>
      <c r="V1742" s="19">
        <f t="shared" si="279"/>
        <v>57.1875</v>
      </c>
    </row>
    <row r="1743" spans="1:22" ht="13.5" x14ac:dyDescent="0.25">
      <c r="A1743" s="3">
        <f>RSI!A1743</f>
        <v>44553</v>
      </c>
      <c r="B1743" s="2">
        <f>RSI!B1743</f>
        <v>2.7</v>
      </c>
      <c r="C1743" s="2">
        <f>RSI!I1743</f>
        <v>58.85380341213326</v>
      </c>
      <c r="D1743" s="2">
        <f>MACD!E1743</f>
        <v>-6.7415169757915283E-2</v>
      </c>
      <c r="E1743" s="2">
        <f>MACD!F1743</f>
        <v>-3.6258287888018159E-2</v>
      </c>
      <c r="F1743" s="2">
        <f>'Moving Avg'!D1743</f>
        <v>2.7079999999999997</v>
      </c>
      <c r="G1743" s="2">
        <f>'Moving Avg'!F1743</f>
        <v>2.6219999999999999</v>
      </c>
      <c r="H1743" s="2">
        <f>'Moving Avg'!G1743</f>
        <v>2.6453999999999991</v>
      </c>
      <c r="I1743" s="2">
        <f>'Moving Avg'!H1743</f>
        <v>2.8451000000000017</v>
      </c>
      <c r="J1743" s="17" t="str">
        <f>OBV!F1743</f>
        <v>BULLISH</v>
      </c>
      <c r="K1743" s="17" t="str">
        <f>OBV!G1743</f>
        <v>NEUTRAL</v>
      </c>
      <c r="L1743" s="17" t="str">
        <f>OBV!H1743</f>
        <v>NEUTRAL</v>
      </c>
      <c r="M1743" s="19">
        <f t="shared" si="270"/>
        <v>25</v>
      </c>
      <c r="N1743" s="19">
        <f t="shared" si="271"/>
        <v>100</v>
      </c>
      <c r="O1743" s="19">
        <f t="shared" si="272"/>
        <v>0</v>
      </c>
      <c r="P1743" s="19">
        <f t="shared" si="273"/>
        <v>49.5</v>
      </c>
      <c r="Q1743" s="20">
        <f t="shared" si="274"/>
        <v>51.174999999999997</v>
      </c>
      <c r="R1743" s="20">
        <f t="shared" si="275"/>
        <v>37.375</v>
      </c>
      <c r="S1743" s="20">
        <f t="shared" si="276"/>
        <v>41.025000000000006</v>
      </c>
      <c r="T1743" s="20">
        <f t="shared" si="277"/>
        <v>43.625</v>
      </c>
      <c r="U1743" s="19">
        <f t="shared" si="278"/>
        <v>43.191666666666663</v>
      </c>
      <c r="V1743" s="19">
        <f t="shared" si="279"/>
        <v>43.3</v>
      </c>
    </row>
    <row r="1744" spans="1:22" ht="13.5" x14ac:dyDescent="0.25">
      <c r="A1744" s="3">
        <f>RSI!A1744</f>
        <v>44554</v>
      </c>
      <c r="B1744" s="2">
        <f>RSI!B1744</f>
        <v>2.68</v>
      </c>
      <c r="C1744" s="2">
        <f>RSI!I1744</f>
        <v>55.109001464717942</v>
      </c>
      <c r="D1744" s="2">
        <f>MACD!E1744</f>
        <v>-6.6800867406433984E-2</v>
      </c>
      <c r="E1744" s="2">
        <f>MACD!F1744</f>
        <v>-4.2366803791701324E-2</v>
      </c>
      <c r="F1744" s="2">
        <f>'Moving Avg'!D1744</f>
        <v>2.7079999999999997</v>
      </c>
      <c r="G1744" s="2">
        <f>'Moving Avg'!F1744</f>
        <v>2.6260000000000003</v>
      </c>
      <c r="H1744" s="2">
        <f>'Moving Avg'!G1744</f>
        <v>2.6441999999999997</v>
      </c>
      <c r="I1744" s="2">
        <f>'Moving Avg'!H1744</f>
        <v>2.8443500000000013</v>
      </c>
      <c r="J1744" s="17" t="str">
        <f>OBV!F1744</f>
        <v>BULLISH</v>
      </c>
      <c r="K1744" s="17" t="str">
        <f>OBV!G1744</f>
        <v>NEUTRAL</v>
      </c>
      <c r="L1744" s="17" t="str">
        <f>OBV!H1744</f>
        <v>NEUTRAL</v>
      </c>
      <c r="M1744" s="19">
        <f t="shared" si="270"/>
        <v>25</v>
      </c>
      <c r="N1744" s="19">
        <f t="shared" si="271"/>
        <v>100</v>
      </c>
      <c r="O1744" s="19">
        <f t="shared" si="272"/>
        <v>0</v>
      </c>
      <c r="P1744" s="19">
        <f t="shared" si="273"/>
        <v>49.5</v>
      </c>
      <c r="Q1744" s="20">
        <f t="shared" si="274"/>
        <v>51.174999999999997</v>
      </c>
      <c r="R1744" s="20">
        <f t="shared" si="275"/>
        <v>37.375</v>
      </c>
      <c r="S1744" s="20">
        <f t="shared" si="276"/>
        <v>41.025000000000006</v>
      </c>
      <c r="T1744" s="20">
        <f t="shared" si="277"/>
        <v>43.625</v>
      </c>
      <c r="U1744" s="19">
        <f t="shared" si="278"/>
        <v>43.191666666666663</v>
      </c>
      <c r="V1744" s="19">
        <f t="shared" si="279"/>
        <v>43.3</v>
      </c>
    </row>
    <row r="1745" spans="1:22" ht="13.5" x14ac:dyDescent="0.25">
      <c r="A1745" s="3">
        <f>RSI!A1745</f>
        <v>44557</v>
      </c>
      <c r="B1745" s="2">
        <f>RSI!B1745</f>
        <v>2.72</v>
      </c>
      <c r="C1745" s="2">
        <f>RSI!I1745</f>
        <v>60.519657328952263</v>
      </c>
      <c r="D1745" s="2">
        <f>MACD!E1745</f>
        <v>-6.4817572203348384E-2</v>
      </c>
      <c r="E1745" s="2">
        <f>MACD!F1745</f>
        <v>-4.6856957474030736E-2</v>
      </c>
      <c r="F1745" s="2">
        <f>'Moving Avg'!D1745</f>
        <v>2.7080000000000002</v>
      </c>
      <c r="G1745" s="2">
        <f>'Moving Avg'!F1745</f>
        <v>2.6324999999999998</v>
      </c>
      <c r="H1745" s="2">
        <f>'Moving Avg'!G1745</f>
        <v>2.6439999999999992</v>
      </c>
      <c r="I1745" s="2">
        <f>'Moving Avg'!H1745</f>
        <v>2.8438000000000012</v>
      </c>
      <c r="J1745" s="17" t="str">
        <f>OBV!F1745</f>
        <v>BULLISH</v>
      </c>
      <c r="K1745" s="17" t="str">
        <f>OBV!G1745</f>
        <v>STRONG</v>
      </c>
      <c r="L1745" s="17" t="str">
        <f>OBV!H1745</f>
        <v>NEUTRAL</v>
      </c>
      <c r="M1745" s="19">
        <f t="shared" si="270"/>
        <v>25</v>
      </c>
      <c r="N1745" s="19">
        <f t="shared" si="271"/>
        <v>45</v>
      </c>
      <c r="O1745" s="19">
        <f t="shared" si="272"/>
        <v>0</v>
      </c>
      <c r="P1745" s="19">
        <f t="shared" si="273"/>
        <v>66</v>
      </c>
      <c r="Q1745" s="20">
        <f t="shared" si="274"/>
        <v>34.4</v>
      </c>
      <c r="R1745" s="20">
        <f t="shared" si="275"/>
        <v>30.5</v>
      </c>
      <c r="S1745" s="20">
        <f t="shared" si="276"/>
        <v>40.200000000000003</v>
      </c>
      <c r="T1745" s="20">
        <f t="shared" si="277"/>
        <v>34</v>
      </c>
      <c r="U1745" s="19">
        <f t="shared" si="278"/>
        <v>35.033333333333339</v>
      </c>
      <c r="V1745" s="19">
        <f t="shared" si="279"/>
        <v>34.775000000000006</v>
      </c>
    </row>
    <row r="1746" spans="1:22" ht="13.5" x14ac:dyDescent="0.25">
      <c r="A1746" s="3">
        <f>RSI!A1746</f>
        <v>44558</v>
      </c>
      <c r="B1746" s="2">
        <f>RSI!B1746</f>
        <v>2.83</v>
      </c>
      <c r="C1746" s="2">
        <f>RSI!I1746</f>
        <v>70.905097881874298</v>
      </c>
      <c r="D1746" s="2">
        <f>MACD!E1746</f>
        <v>-7.6314220437929681E-2</v>
      </c>
      <c r="E1746" s="2">
        <f>MACD!F1746</f>
        <v>-5.2748410066810525E-2</v>
      </c>
      <c r="F1746" s="2">
        <f>'Moving Avg'!D1746</f>
        <v>2.7280000000000002</v>
      </c>
      <c r="G1746" s="2">
        <f>'Moving Avg'!F1746</f>
        <v>2.6439999999999997</v>
      </c>
      <c r="H1746" s="2">
        <f>'Moving Avg'!G1746</f>
        <v>2.6469999999999998</v>
      </c>
      <c r="I1746" s="2">
        <f>'Moving Avg'!H1746</f>
        <v>2.8436000000000012</v>
      </c>
      <c r="J1746" s="17" t="str">
        <f>OBV!F1746</f>
        <v>BULLISH</v>
      </c>
      <c r="K1746" s="17" t="str">
        <f>OBV!G1746</f>
        <v>STRONG</v>
      </c>
      <c r="L1746" s="17" t="str">
        <f>OBV!H1746</f>
        <v>CONFIRMED BULLISH</v>
      </c>
      <c r="M1746" s="19">
        <f t="shared" si="270"/>
        <v>0</v>
      </c>
      <c r="N1746" s="19">
        <f t="shared" si="271"/>
        <v>100</v>
      </c>
      <c r="O1746" s="19">
        <f t="shared" si="272"/>
        <v>0</v>
      </c>
      <c r="P1746" s="19">
        <f t="shared" si="273"/>
        <v>100</v>
      </c>
      <c r="Q1746" s="20">
        <f t="shared" si="274"/>
        <v>50</v>
      </c>
      <c r="R1746" s="20">
        <f t="shared" si="275"/>
        <v>45</v>
      </c>
      <c r="S1746" s="20">
        <f t="shared" si="276"/>
        <v>60</v>
      </c>
      <c r="T1746" s="20">
        <f t="shared" si="277"/>
        <v>50</v>
      </c>
      <c r="U1746" s="19">
        <f t="shared" si="278"/>
        <v>51.666666666666664</v>
      </c>
      <c r="V1746" s="19">
        <f t="shared" si="279"/>
        <v>51.25</v>
      </c>
    </row>
    <row r="1747" spans="1:22" ht="13.5" x14ac:dyDescent="0.25">
      <c r="A1747" s="3">
        <f>RSI!A1747</f>
        <v>44559</v>
      </c>
      <c r="B1747" s="2">
        <f>RSI!B1747</f>
        <v>2.99</v>
      </c>
      <c r="C1747" s="2">
        <f>RSI!I1747</f>
        <v>79.395358950685804</v>
      </c>
      <c r="D1747" s="2">
        <f>MACD!E1747</f>
        <v>-9.1232514975702284E-2</v>
      </c>
      <c r="E1747" s="2">
        <f>MACD!F1747</f>
        <v>-6.0445231048588885E-2</v>
      </c>
      <c r="F1747" s="2">
        <f>'Moving Avg'!D1747</f>
        <v>2.7840000000000003</v>
      </c>
      <c r="G1747" s="2">
        <f>'Moving Avg'!F1747</f>
        <v>2.6635</v>
      </c>
      <c r="H1747" s="2">
        <f>'Moving Avg'!G1747</f>
        <v>2.6519999999999992</v>
      </c>
      <c r="I1747" s="2">
        <f>'Moving Avg'!H1747</f>
        <v>2.8443000000000014</v>
      </c>
      <c r="J1747" s="17" t="str">
        <f>OBV!F1747</f>
        <v>BULLISH</v>
      </c>
      <c r="K1747" s="17" t="str">
        <f>OBV!G1747</f>
        <v>STRONG</v>
      </c>
      <c r="L1747" s="17" t="str">
        <f>OBV!H1747</f>
        <v>CONFIRMED BULLISH</v>
      </c>
      <c r="M1747" s="19">
        <f t="shared" si="270"/>
        <v>0</v>
      </c>
      <c r="N1747" s="19">
        <f t="shared" si="271"/>
        <v>100</v>
      </c>
      <c r="O1747" s="19">
        <f t="shared" si="272"/>
        <v>0</v>
      </c>
      <c r="P1747" s="19">
        <f t="shared" si="273"/>
        <v>100</v>
      </c>
      <c r="Q1747" s="20">
        <f t="shared" si="274"/>
        <v>50</v>
      </c>
      <c r="R1747" s="20">
        <f t="shared" si="275"/>
        <v>45</v>
      </c>
      <c r="S1747" s="20">
        <f t="shared" si="276"/>
        <v>60</v>
      </c>
      <c r="T1747" s="20">
        <f t="shared" si="277"/>
        <v>50</v>
      </c>
      <c r="U1747" s="19">
        <f t="shared" si="278"/>
        <v>51.666666666666664</v>
      </c>
      <c r="V1747" s="19">
        <f t="shared" si="279"/>
        <v>51.25</v>
      </c>
    </row>
    <row r="1748" spans="1:22" ht="13.5" x14ac:dyDescent="0.25">
      <c r="A1748" s="3">
        <f>RSI!A1748</f>
        <v>44560</v>
      </c>
      <c r="B1748" s="2">
        <f>RSI!B1748</f>
        <v>2.99</v>
      </c>
      <c r="C1748" s="2">
        <f>RSI!I1748</f>
        <v>79.395358950685804</v>
      </c>
      <c r="D1748" s="2">
        <f>MACD!E1748</f>
        <v>-9.806328687879251E-2</v>
      </c>
      <c r="E1748" s="2">
        <f>MACD!F1748</f>
        <v>-6.7968842214629607E-2</v>
      </c>
      <c r="F1748" s="2">
        <f>'Moving Avg'!D1748</f>
        <v>2.8420000000000001</v>
      </c>
      <c r="G1748" s="2">
        <f>'Moving Avg'!F1748</f>
        <v>2.6840000000000002</v>
      </c>
      <c r="H1748" s="2">
        <f>'Moving Avg'!G1748</f>
        <v>2.6579999999999995</v>
      </c>
      <c r="I1748" s="2">
        <f>'Moving Avg'!H1748</f>
        <v>2.8451500000000012</v>
      </c>
      <c r="J1748" s="17" t="str">
        <f>OBV!F1748</f>
        <v>BULLISH</v>
      </c>
      <c r="K1748" s="17" t="str">
        <f>OBV!G1748</f>
        <v>STRONG</v>
      </c>
      <c r="L1748" s="17" t="str">
        <f>OBV!H1748</f>
        <v>CONFIRMED BULLISH</v>
      </c>
      <c r="M1748" s="19">
        <f t="shared" si="270"/>
        <v>0</v>
      </c>
      <c r="N1748" s="19">
        <f t="shared" si="271"/>
        <v>100</v>
      </c>
      <c r="O1748" s="19">
        <f t="shared" si="272"/>
        <v>0</v>
      </c>
      <c r="P1748" s="19">
        <f t="shared" si="273"/>
        <v>100</v>
      </c>
      <c r="Q1748" s="20">
        <f t="shared" si="274"/>
        <v>50</v>
      </c>
      <c r="R1748" s="20">
        <f t="shared" si="275"/>
        <v>45</v>
      </c>
      <c r="S1748" s="20">
        <f t="shared" si="276"/>
        <v>60</v>
      </c>
      <c r="T1748" s="20">
        <f t="shared" si="277"/>
        <v>50</v>
      </c>
      <c r="U1748" s="19">
        <f t="shared" si="278"/>
        <v>51.666666666666664</v>
      </c>
      <c r="V1748" s="19">
        <f t="shared" si="279"/>
        <v>51.25</v>
      </c>
    </row>
    <row r="1749" spans="1:22" ht="13.5" x14ac:dyDescent="0.25">
      <c r="A1749" s="3">
        <f>RSI!A1749</f>
        <v>44561</v>
      </c>
      <c r="B1749" s="2">
        <f>RSI!B1749</f>
        <v>2.98</v>
      </c>
      <c r="C1749" s="2">
        <f>RSI!I1749</f>
        <v>77.750766814795909</v>
      </c>
      <c r="D1749" s="2">
        <f>MACD!E1749</f>
        <v>-0.10793852655353531</v>
      </c>
      <c r="E1749" s="2">
        <f>MACD!F1749</f>
        <v>-7.5962779082410753E-2</v>
      </c>
      <c r="F1749" s="2">
        <f>'Moving Avg'!D1749</f>
        <v>2.9020000000000001</v>
      </c>
      <c r="G1749" s="2">
        <f>'Moving Avg'!F1749</f>
        <v>2.7069999999999999</v>
      </c>
      <c r="H1749" s="2">
        <f>'Moving Avg'!G1749</f>
        <v>2.6641999999999992</v>
      </c>
      <c r="I1749" s="2">
        <f>'Moving Avg'!H1749</f>
        <v>2.8455000000000013</v>
      </c>
      <c r="J1749" s="17" t="str">
        <f>OBV!F1749</f>
        <v>BULLISH</v>
      </c>
      <c r="K1749" s="17" t="str">
        <f>OBV!G1749</f>
        <v>STRONG</v>
      </c>
      <c r="L1749" s="17" t="str">
        <f>OBV!H1749</f>
        <v>CONFIRMED BULLISH</v>
      </c>
      <c r="M1749" s="19">
        <f t="shared" si="270"/>
        <v>0</v>
      </c>
      <c r="N1749" s="19">
        <f t="shared" si="271"/>
        <v>100</v>
      </c>
      <c r="O1749" s="19">
        <f t="shared" si="272"/>
        <v>50</v>
      </c>
      <c r="P1749" s="19">
        <f t="shared" si="273"/>
        <v>100</v>
      </c>
      <c r="Q1749" s="20">
        <f t="shared" si="274"/>
        <v>57.5</v>
      </c>
      <c r="R1749" s="20">
        <f t="shared" si="275"/>
        <v>62.5</v>
      </c>
      <c r="S1749" s="20">
        <f t="shared" si="276"/>
        <v>72.5</v>
      </c>
      <c r="T1749" s="20">
        <f t="shared" si="277"/>
        <v>62.5</v>
      </c>
      <c r="U1749" s="19">
        <f t="shared" si="278"/>
        <v>64.166666666666671</v>
      </c>
      <c r="V1749" s="19">
        <f t="shared" si="279"/>
        <v>63.75</v>
      </c>
    </row>
    <row r="1750" spans="1:22" ht="13.5" x14ac:dyDescent="0.25">
      <c r="A1750" s="3">
        <f>RSI!A1750</f>
        <v>44564</v>
      </c>
      <c r="B1750" s="2">
        <f>RSI!B1750</f>
        <v>2.84</v>
      </c>
      <c r="C1750" s="2">
        <f>RSI!I1750</f>
        <v>59.247583436340243</v>
      </c>
      <c r="D1750" s="2">
        <f>MACD!E1750</f>
        <v>-0.101340055910629</v>
      </c>
      <c r="E1750" s="2">
        <f>MACD!F1750</f>
        <v>-8.1038234448054414E-2</v>
      </c>
      <c r="F1750" s="2">
        <f>'Moving Avg'!D1750</f>
        <v>2.9260000000000002</v>
      </c>
      <c r="G1750" s="2">
        <f>'Moving Avg'!F1750</f>
        <v>2.7240000000000002</v>
      </c>
      <c r="H1750" s="2">
        <f>'Moving Avg'!G1750</f>
        <v>2.6675999999999993</v>
      </c>
      <c r="I1750" s="2">
        <f>'Moving Avg'!H1750</f>
        <v>2.8447500000000012</v>
      </c>
      <c r="J1750" s="17" t="str">
        <f>OBV!F1750</f>
        <v>BULLISH</v>
      </c>
      <c r="K1750" s="17" t="str">
        <f>OBV!G1750</f>
        <v>NEUTRAL</v>
      </c>
      <c r="L1750" s="17" t="str">
        <f>OBV!H1750</f>
        <v>CONFIRMED BULLISH</v>
      </c>
      <c r="M1750" s="19">
        <f t="shared" si="270"/>
        <v>25</v>
      </c>
      <c r="N1750" s="19">
        <f t="shared" si="271"/>
        <v>100</v>
      </c>
      <c r="O1750" s="19">
        <f t="shared" si="272"/>
        <v>50</v>
      </c>
      <c r="P1750" s="19">
        <f t="shared" si="273"/>
        <v>83.5</v>
      </c>
      <c r="Q1750" s="20">
        <f t="shared" si="274"/>
        <v>63.774999999999999</v>
      </c>
      <c r="R1750" s="20">
        <f t="shared" si="275"/>
        <v>63.375</v>
      </c>
      <c r="S1750" s="20">
        <f t="shared" si="276"/>
        <v>68.825000000000003</v>
      </c>
      <c r="T1750" s="20">
        <f t="shared" si="277"/>
        <v>64.625</v>
      </c>
      <c r="U1750" s="19">
        <f t="shared" si="278"/>
        <v>65.325000000000003</v>
      </c>
      <c r="V1750" s="19">
        <f t="shared" si="279"/>
        <v>65.150000000000006</v>
      </c>
    </row>
    <row r="1751" spans="1:22" ht="13.5" x14ac:dyDescent="0.25">
      <c r="A1751" s="3">
        <f>RSI!A1751</f>
        <v>44565</v>
      </c>
      <c r="B1751" s="2">
        <f>RSI!B1751</f>
        <v>2.84</v>
      </c>
      <c r="C1751" s="2">
        <f>RSI!I1751</f>
        <v>59.247583436340243</v>
      </c>
      <c r="D1751" s="2">
        <f>MACD!E1751</f>
        <v>-9.4844501350966226E-2</v>
      </c>
      <c r="E1751" s="2">
        <f>MACD!F1751</f>
        <v>-8.3799487828636776E-2</v>
      </c>
      <c r="F1751" s="2">
        <f>'Moving Avg'!D1751</f>
        <v>2.9279999999999999</v>
      </c>
      <c r="G1751" s="2">
        <f>'Moving Avg'!F1751</f>
        <v>2.7380000000000004</v>
      </c>
      <c r="H1751" s="2">
        <f>'Moving Avg'!G1751</f>
        <v>2.6709999999999989</v>
      </c>
      <c r="I1751" s="2">
        <f>'Moving Avg'!H1751</f>
        <v>2.8435500000000018</v>
      </c>
      <c r="J1751" s="17" t="str">
        <f>OBV!F1751</f>
        <v>BEARISH</v>
      </c>
      <c r="K1751" s="17" t="str">
        <f>OBV!G1751</f>
        <v>WEAK</v>
      </c>
      <c r="L1751" s="17" t="str">
        <f>OBV!H1751</f>
        <v>BEARISH DIVERGENCE</v>
      </c>
      <c r="M1751" s="19">
        <f t="shared" si="270"/>
        <v>25</v>
      </c>
      <c r="N1751" s="19">
        <f t="shared" si="271"/>
        <v>45</v>
      </c>
      <c r="O1751" s="19">
        <f t="shared" si="272"/>
        <v>50</v>
      </c>
      <c r="P1751" s="19">
        <f t="shared" si="273"/>
        <v>0</v>
      </c>
      <c r="Q1751" s="20">
        <f t="shared" si="274"/>
        <v>32</v>
      </c>
      <c r="R1751" s="20">
        <f t="shared" si="275"/>
        <v>31.5</v>
      </c>
      <c r="S1751" s="20">
        <f t="shared" si="276"/>
        <v>23</v>
      </c>
      <c r="T1751" s="20">
        <f t="shared" si="277"/>
        <v>30</v>
      </c>
      <c r="U1751" s="19">
        <f t="shared" si="278"/>
        <v>28.833333333333332</v>
      </c>
      <c r="V1751" s="19">
        <f t="shared" si="279"/>
        <v>29.125</v>
      </c>
    </row>
    <row r="1752" spans="1:22" ht="13.5" x14ac:dyDescent="0.25">
      <c r="A1752" s="3">
        <f>RSI!A1752</f>
        <v>44566</v>
      </c>
      <c r="B1752" s="2">
        <f>RSI!B1752</f>
        <v>2.79</v>
      </c>
      <c r="C1752" s="2">
        <f>RSI!I1752</f>
        <v>53.931457454176631</v>
      </c>
      <c r="D1752" s="2">
        <f>MACD!E1752</f>
        <v>-8.9301323261760324E-2</v>
      </c>
      <c r="E1752" s="2">
        <f>MACD!F1752</f>
        <v>-8.4899854915261488E-2</v>
      </c>
      <c r="F1752" s="2">
        <f>'Moving Avg'!D1752</f>
        <v>2.8880000000000003</v>
      </c>
      <c r="G1752" s="2">
        <f>'Moving Avg'!F1752</f>
        <v>2.7489999999999997</v>
      </c>
      <c r="H1752" s="2">
        <f>'Moving Avg'!G1752</f>
        <v>2.6733999999999991</v>
      </c>
      <c r="I1752" s="2">
        <f>'Moving Avg'!H1752</f>
        <v>2.842000000000001</v>
      </c>
      <c r="J1752" s="17" t="str">
        <f>OBV!F1752</f>
        <v>BEARISH</v>
      </c>
      <c r="K1752" s="17" t="str">
        <f>OBV!G1752</f>
        <v>WEAK</v>
      </c>
      <c r="L1752" s="17" t="str">
        <f>OBV!H1752</f>
        <v>CONFIRMED BEARISH</v>
      </c>
      <c r="M1752" s="19">
        <f t="shared" si="270"/>
        <v>25</v>
      </c>
      <c r="N1752" s="19">
        <f t="shared" si="271"/>
        <v>45</v>
      </c>
      <c r="O1752" s="19">
        <f t="shared" si="272"/>
        <v>50</v>
      </c>
      <c r="P1752" s="19">
        <f t="shared" si="273"/>
        <v>0</v>
      </c>
      <c r="Q1752" s="20">
        <f t="shared" si="274"/>
        <v>32</v>
      </c>
      <c r="R1752" s="20">
        <f t="shared" si="275"/>
        <v>31.5</v>
      </c>
      <c r="S1752" s="20">
        <f t="shared" si="276"/>
        <v>23</v>
      </c>
      <c r="T1752" s="20">
        <f t="shared" si="277"/>
        <v>30</v>
      </c>
      <c r="U1752" s="19">
        <f t="shared" si="278"/>
        <v>28.833333333333332</v>
      </c>
      <c r="V1752" s="19">
        <f t="shared" si="279"/>
        <v>29.125</v>
      </c>
    </row>
    <row r="1753" spans="1:22" ht="13.5" x14ac:dyDescent="0.25">
      <c r="A1753" s="3">
        <f>RSI!A1753</f>
        <v>44567</v>
      </c>
      <c r="B1753" s="2">
        <f>RSI!B1753</f>
        <v>2.7</v>
      </c>
      <c r="C1753" s="2">
        <f>RSI!I1753</f>
        <v>45.940833672114231</v>
      </c>
      <c r="D1753" s="2">
        <f>MACD!E1753</f>
        <v>-7.9724174351280208E-2</v>
      </c>
      <c r="E1753" s="2">
        <f>MACD!F1753</f>
        <v>-8.3864718802465238E-2</v>
      </c>
      <c r="F1753" s="2">
        <f>'Moving Avg'!D1753</f>
        <v>2.8299999999999996</v>
      </c>
      <c r="G1753" s="2">
        <f>'Moving Avg'!F1753</f>
        <v>2.7540000000000004</v>
      </c>
      <c r="H1753" s="2">
        <f>'Moving Avg'!G1753</f>
        <v>2.673999999999999</v>
      </c>
      <c r="I1753" s="2">
        <f>'Moving Avg'!H1753</f>
        <v>2.840100000000001</v>
      </c>
      <c r="J1753" s="17" t="str">
        <f>OBV!F1753</f>
        <v>BEARISH</v>
      </c>
      <c r="K1753" s="17" t="str">
        <f>OBV!G1753</f>
        <v>WEAK</v>
      </c>
      <c r="L1753" s="17" t="str">
        <f>OBV!H1753</f>
        <v>CONFIRMED BEARISH</v>
      </c>
      <c r="M1753" s="19">
        <f t="shared" si="270"/>
        <v>25</v>
      </c>
      <c r="N1753" s="19">
        <f t="shared" si="271"/>
        <v>0</v>
      </c>
      <c r="O1753" s="19">
        <f t="shared" si="272"/>
        <v>0</v>
      </c>
      <c r="P1753" s="19">
        <f t="shared" si="273"/>
        <v>0</v>
      </c>
      <c r="Q1753" s="20">
        <f t="shared" si="274"/>
        <v>8.75</v>
      </c>
      <c r="R1753" s="20">
        <f t="shared" si="275"/>
        <v>5</v>
      </c>
      <c r="S1753" s="20">
        <f t="shared" si="276"/>
        <v>3.75</v>
      </c>
      <c r="T1753" s="20">
        <f t="shared" si="277"/>
        <v>6.25</v>
      </c>
      <c r="U1753" s="19">
        <f t="shared" si="278"/>
        <v>5.833333333333333</v>
      </c>
      <c r="V1753" s="19">
        <f t="shared" si="279"/>
        <v>5.9375</v>
      </c>
    </row>
    <row r="1754" spans="1:22" ht="13.5" x14ac:dyDescent="0.25">
      <c r="A1754" s="3">
        <f>RSI!A1754</f>
        <v>44568</v>
      </c>
      <c r="B1754" s="2">
        <f>RSI!B1754</f>
        <v>2.72</v>
      </c>
      <c r="C1754" s="2">
        <f>RSI!I1754</f>
        <v>47.792009511795818</v>
      </c>
      <c r="D1754" s="2">
        <f>MACD!E1754</f>
        <v>-7.5870577064137468E-2</v>
      </c>
      <c r="E1754" s="2">
        <f>MACD!F1754</f>
        <v>-8.2265890454799692E-2</v>
      </c>
      <c r="F1754" s="2">
        <f>'Moving Avg'!D1754</f>
        <v>2.7779999999999996</v>
      </c>
      <c r="G1754" s="2">
        <f>'Moving Avg'!F1754</f>
        <v>2.7600000000000007</v>
      </c>
      <c r="H1754" s="2">
        <f>'Moving Avg'!G1754</f>
        <v>2.6749999999999994</v>
      </c>
      <c r="I1754" s="2">
        <f>'Moving Avg'!H1754</f>
        <v>2.8382000000000018</v>
      </c>
      <c r="J1754" s="17" t="str">
        <f>OBV!F1754</f>
        <v>BEARISH</v>
      </c>
      <c r="K1754" s="17" t="str">
        <f>OBV!G1754</f>
        <v>WEAK</v>
      </c>
      <c r="L1754" s="17" t="str">
        <f>OBV!H1754</f>
        <v>CONFIRMED BEARISH</v>
      </c>
      <c r="M1754" s="19">
        <f t="shared" si="270"/>
        <v>25</v>
      </c>
      <c r="N1754" s="19">
        <f t="shared" si="271"/>
        <v>0</v>
      </c>
      <c r="O1754" s="19">
        <f t="shared" si="272"/>
        <v>0</v>
      </c>
      <c r="P1754" s="19">
        <f t="shared" si="273"/>
        <v>0</v>
      </c>
      <c r="Q1754" s="20">
        <f t="shared" si="274"/>
        <v>8.75</v>
      </c>
      <c r="R1754" s="20">
        <f t="shared" si="275"/>
        <v>5</v>
      </c>
      <c r="S1754" s="20">
        <f t="shared" si="276"/>
        <v>3.75</v>
      </c>
      <c r="T1754" s="20">
        <f t="shared" si="277"/>
        <v>6.25</v>
      </c>
      <c r="U1754" s="19">
        <f t="shared" si="278"/>
        <v>5.833333333333333</v>
      </c>
      <c r="V1754" s="19">
        <f t="shared" si="279"/>
        <v>5.9375</v>
      </c>
    </row>
    <row r="1755" spans="1:22" ht="13.5" x14ac:dyDescent="0.25">
      <c r="A1755" s="3">
        <f>RSI!A1755</f>
        <v>44571</v>
      </c>
      <c r="B1755" s="2">
        <f>RSI!B1755</f>
        <v>2.7</v>
      </c>
      <c r="C1755" s="2">
        <f>RSI!I1755</f>
        <v>46.092237009213449</v>
      </c>
      <c r="D1755" s="2">
        <f>MACD!E1755</f>
        <v>-6.480726777006085E-2</v>
      </c>
      <c r="E1755" s="2">
        <f>MACD!F1755</f>
        <v>-7.8774165917851927E-2</v>
      </c>
      <c r="F1755" s="2">
        <f>'Moving Avg'!D1755</f>
        <v>2.75</v>
      </c>
      <c r="G1755" s="2">
        <f>'Moving Avg'!F1755</f>
        <v>2.7635000000000001</v>
      </c>
      <c r="H1755" s="2">
        <f>'Moving Avg'!G1755</f>
        <v>2.6756000000000002</v>
      </c>
      <c r="I1755" s="2">
        <f>'Moving Avg'!H1755</f>
        <v>2.8365000000000022</v>
      </c>
      <c r="J1755" s="17" t="str">
        <f>OBV!F1755</f>
        <v>BEARISH</v>
      </c>
      <c r="K1755" s="17" t="str">
        <f>OBV!G1755</f>
        <v>NEUTRAL</v>
      </c>
      <c r="L1755" s="17" t="str">
        <f>OBV!H1755</f>
        <v>CONFIRMED BEARISH</v>
      </c>
      <c r="M1755" s="19">
        <f t="shared" si="270"/>
        <v>25</v>
      </c>
      <c r="N1755" s="19">
        <f t="shared" si="271"/>
        <v>0</v>
      </c>
      <c r="O1755" s="19">
        <f t="shared" si="272"/>
        <v>0</v>
      </c>
      <c r="P1755" s="19">
        <f t="shared" si="273"/>
        <v>16.5</v>
      </c>
      <c r="Q1755" s="20">
        <f t="shared" si="274"/>
        <v>11.225</v>
      </c>
      <c r="R1755" s="20">
        <f t="shared" si="275"/>
        <v>9.125</v>
      </c>
      <c r="S1755" s="20">
        <f t="shared" si="276"/>
        <v>11.175000000000001</v>
      </c>
      <c r="T1755" s="20">
        <f t="shared" si="277"/>
        <v>10.375</v>
      </c>
      <c r="U1755" s="19">
        <f t="shared" si="278"/>
        <v>10.508333333333335</v>
      </c>
      <c r="V1755" s="19">
        <f t="shared" si="279"/>
        <v>10.475000000000001</v>
      </c>
    </row>
    <row r="1756" spans="1:22" ht="13.5" x14ac:dyDescent="0.25">
      <c r="A1756" s="3">
        <f>RSI!A1756</f>
        <v>44572</v>
      </c>
      <c r="B1756" s="2">
        <f>RSI!B1756</f>
        <v>2.75</v>
      </c>
      <c r="C1756" s="2">
        <f>RSI!I1756</f>
        <v>50.803074895116616</v>
      </c>
      <c r="D1756" s="2">
        <f>MACD!E1756</f>
        <v>-4.1953595043703995E-2</v>
      </c>
      <c r="E1756" s="2">
        <f>MACD!F1756</f>
        <v>-7.1410051743022354E-2</v>
      </c>
      <c r="F1756" s="2">
        <f>'Moving Avg'!D1756</f>
        <v>2.7320000000000002</v>
      </c>
      <c r="G1756" s="2">
        <f>'Moving Avg'!F1756</f>
        <v>2.7710000000000004</v>
      </c>
      <c r="H1756" s="2">
        <f>'Moving Avg'!G1756</f>
        <v>2.6776</v>
      </c>
      <c r="I1756" s="2">
        <f>'Moving Avg'!H1756</f>
        <v>2.834900000000002</v>
      </c>
      <c r="J1756" s="17" t="str">
        <f>OBV!F1756</f>
        <v>BEARISH</v>
      </c>
      <c r="K1756" s="17" t="str">
        <f>OBV!G1756</f>
        <v>NEUTRAL</v>
      </c>
      <c r="L1756" s="17" t="str">
        <f>OBV!H1756</f>
        <v>CONFIRMED BEARISH</v>
      </c>
      <c r="M1756" s="19">
        <f t="shared" si="270"/>
        <v>25</v>
      </c>
      <c r="N1756" s="19">
        <f t="shared" si="271"/>
        <v>0</v>
      </c>
      <c r="O1756" s="19">
        <f t="shared" si="272"/>
        <v>0</v>
      </c>
      <c r="P1756" s="19">
        <f t="shared" si="273"/>
        <v>16.5</v>
      </c>
      <c r="Q1756" s="20">
        <f t="shared" si="274"/>
        <v>11.225</v>
      </c>
      <c r="R1756" s="20">
        <f t="shared" si="275"/>
        <v>9.125</v>
      </c>
      <c r="S1756" s="20">
        <f t="shared" si="276"/>
        <v>11.175000000000001</v>
      </c>
      <c r="T1756" s="20">
        <f t="shared" si="277"/>
        <v>10.375</v>
      </c>
      <c r="U1756" s="19">
        <f t="shared" si="278"/>
        <v>10.508333333333335</v>
      </c>
      <c r="V1756" s="19">
        <f t="shared" si="279"/>
        <v>10.475000000000001</v>
      </c>
    </row>
    <row r="1757" spans="1:22" ht="13.5" x14ac:dyDescent="0.25">
      <c r="A1757" s="3">
        <f>RSI!A1757</f>
        <v>44573</v>
      </c>
      <c r="B1757" s="2">
        <f>RSI!B1757</f>
        <v>2.74</v>
      </c>
      <c r="C1757" s="2">
        <f>RSI!I1757</f>
        <v>49.864533805459956</v>
      </c>
      <c r="D1757" s="2">
        <f>MACD!E1757</f>
        <v>2.697614015905625E-3</v>
      </c>
      <c r="E1757" s="2">
        <f>MACD!F1757</f>
        <v>-5.6588518591236758E-2</v>
      </c>
      <c r="F1757" s="2">
        <f>'Moving Avg'!D1757</f>
        <v>2.7220000000000004</v>
      </c>
      <c r="G1757" s="2">
        <f>'Moving Avg'!F1757</f>
        <v>2.7755000000000001</v>
      </c>
      <c r="H1757" s="2">
        <f>'Moving Avg'!G1757</f>
        <v>2.6790000000000003</v>
      </c>
      <c r="I1757" s="2">
        <f>'Moving Avg'!H1757</f>
        <v>2.8329000000000018</v>
      </c>
      <c r="J1757" s="17" t="str">
        <f>OBV!F1757</f>
        <v>BEARISH</v>
      </c>
      <c r="K1757" s="17" t="str">
        <f>OBV!G1757</f>
        <v>WEAK</v>
      </c>
      <c r="L1757" s="17" t="str">
        <f>OBV!H1757</f>
        <v>CONFIRMED BEARISH</v>
      </c>
      <c r="M1757" s="19">
        <f t="shared" si="270"/>
        <v>25</v>
      </c>
      <c r="N1757" s="19">
        <f t="shared" si="271"/>
        <v>0</v>
      </c>
      <c r="O1757" s="19">
        <f t="shared" si="272"/>
        <v>0</v>
      </c>
      <c r="P1757" s="19">
        <f t="shared" si="273"/>
        <v>0</v>
      </c>
      <c r="Q1757" s="20">
        <f t="shared" si="274"/>
        <v>8.75</v>
      </c>
      <c r="R1757" s="20">
        <f t="shared" si="275"/>
        <v>5</v>
      </c>
      <c r="S1757" s="20">
        <f t="shared" si="276"/>
        <v>3.75</v>
      </c>
      <c r="T1757" s="20">
        <f t="shared" si="277"/>
        <v>6.25</v>
      </c>
      <c r="U1757" s="19">
        <f t="shared" si="278"/>
        <v>5.833333333333333</v>
      </c>
      <c r="V1757" s="19">
        <f t="shared" si="279"/>
        <v>5.9375</v>
      </c>
    </row>
    <row r="1758" spans="1:22" ht="13.5" x14ac:dyDescent="0.25">
      <c r="A1758" s="3">
        <f>RSI!A1758</f>
        <v>44574</v>
      </c>
      <c r="B1758" s="2">
        <f>RSI!B1758</f>
        <v>2.74</v>
      </c>
      <c r="C1758" s="2">
        <f>RSI!I1758</f>
        <v>49.864533805459956</v>
      </c>
      <c r="D1758" s="2">
        <f>MACD!E1758</f>
        <v>4.0499015825959717E-2</v>
      </c>
      <c r="E1758" s="2">
        <f>MACD!F1758</f>
        <v>-3.7171011707797463E-2</v>
      </c>
      <c r="F1758" s="2">
        <f>'Moving Avg'!D1758</f>
        <v>2.73</v>
      </c>
      <c r="G1758" s="2">
        <f>'Moving Avg'!F1758</f>
        <v>2.7775000000000003</v>
      </c>
      <c r="H1758" s="2">
        <f>'Moving Avg'!G1758</f>
        <v>2.6804000000000006</v>
      </c>
      <c r="I1758" s="2">
        <f>'Moving Avg'!H1758</f>
        <v>2.8301000000000016</v>
      </c>
      <c r="J1758" s="17" t="str">
        <f>OBV!F1758</f>
        <v>BEARISH</v>
      </c>
      <c r="K1758" s="17" t="str">
        <f>OBV!G1758</f>
        <v>WEAK</v>
      </c>
      <c r="L1758" s="17" t="str">
        <f>OBV!H1758</f>
        <v>BEARISH DIVERGENCE</v>
      </c>
      <c r="M1758" s="19">
        <f t="shared" si="270"/>
        <v>25</v>
      </c>
      <c r="N1758" s="19">
        <f t="shared" si="271"/>
        <v>0</v>
      </c>
      <c r="O1758" s="19">
        <f t="shared" si="272"/>
        <v>0</v>
      </c>
      <c r="P1758" s="19">
        <f t="shared" si="273"/>
        <v>0</v>
      </c>
      <c r="Q1758" s="20">
        <f t="shared" si="274"/>
        <v>8.75</v>
      </c>
      <c r="R1758" s="20">
        <f t="shared" si="275"/>
        <v>5</v>
      </c>
      <c r="S1758" s="20">
        <f t="shared" si="276"/>
        <v>3.75</v>
      </c>
      <c r="T1758" s="20">
        <f t="shared" si="277"/>
        <v>6.25</v>
      </c>
      <c r="U1758" s="19">
        <f t="shared" si="278"/>
        <v>5.833333333333333</v>
      </c>
      <c r="V1758" s="19">
        <f t="shared" si="279"/>
        <v>5.9375</v>
      </c>
    </row>
    <row r="1759" spans="1:22" ht="13.5" x14ac:dyDescent="0.25">
      <c r="A1759" s="3">
        <f>RSI!A1759</f>
        <v>44575</v>
      </c>
      <c r="B1759" s="2">
        <f>RSI!B1759</f>
        <v>2.89</v>
      </c>
      <c r="C1759" s="2">
        <f>RSI!I1759</f>
        <v>62.058360343947356</v>
      </c>
      <c r="D1759" s="2">
        <f>MACD!E1759</f>
        <v>5.9853401679124563E-2</v>
      </c>
      <c r="E1759" s="2">
        <f>MACD!F1759</f>
        <v>-1.776612903041306E-2</v>
      </c>
      <c r="F1759" s="2">
        <f>'Moving Avg'!D1759</f>
        <v>2.7640000000000002</v>
      </c>
      <c r="G1759" s="2">
        <f>'Moving Avg'!F1759</f>
        <v>2.7880000000000007</v>
      </c>
      <c r="H1759" s="2">
        <f>'Moving Avg'!G1759</f>
        <v>2.6852000000000005</v>
      </c>
      <c r="I1759" s="2">
        <f>'Moving Avg'!H1759</f>
        <v>2.8282000000000016</v>
      </c>
      <c r="J1759" s="17" t="str">
        <f>OBV!F1759</f>
        <v>BEARISH</v>
      </c>
      <c r="K1759" s="17" t="str">
        <f>OBV!G1759</f>
        <v>NEUTRAL</v>
      </c>
      <c r="L1759" s="17" t="str">
        <f>OBV!H1759</f>
        <v>BEARISH DIVERGENCE</v>
      </c>
      <c r="M1759" s="19">
        <f t="shared" si="270"/>
        <v>25</v>
      </c>
      <c r="N1759" s="19">
        <f t="shared" si="271"/>
        <v>0</v>
      </c>
      <c r="O1759" s="19">
        <f t="shared" si="272"/>
        <v>0</v>
      </c>
      <c r="P1759" s="19">
        <f t="shared" si="273"/>
        <v>16.5</v>
      </c>
      <c r="Q1759" s="20">
        <f t="shared" si="274"/>
        <v>11.225</v>
      </c>
      <c r="R1759" s="20">
        <f t="shared" si="275"/>
        <v>9.125</v>
      </c>
      <c r="S1759" s="20">
        <f t="shared" si="276"/>
        <v>11.175000000000001</v>
      </c>
      <c r="T1759" s="20">
        <f t="shared" si="277"/>
        <v>10.375</v>
      </c>
      <c r="U1759" s="19">
        <f t="shared" si="278"/>
        <v>10.508333333333335</v>
      </c>
      <c r="V1759" s="19">
        <f t="shared" si="279"/>
        <v>10.475000000000001</v>
      </c>
    </row>
    <row r="1760" spans="1:22" ht="13.5" x14ac:dyDescent="0.25">
      <c r="A1760" s="3">
        <f>RSI!A1760</f>
        <v>44578</v>
      </c>
      <c r="B1760" s="2">
        <f>RSI!B1760</f>
        <v>2.85</v>
      </c>
      <c r="C1760" s="2">
        <f>RSI!I1760</f>
        <v>58.006756688409624</v>
      </c>
      <c r="D1760" s="2">
        <f>MACD!E1760</f>
        <v>5.6785146701642919E-2</v>
      </c>
      <c r="E1760" s="2">
        <f>MACD!F1760</f>
        <v>-2.8558738840018649E-3</v>
      </c>
      <c r="F1760" s="2">
        <f>'Moving Avg'!D1760</f>
        <v>2.794</v>
      </c>
      <c r="G1760" s="2">
        <f>'Moving Avg'!F1760</f>
        <v>2.7945000000000007</v>
      </c>
      <c r="H1760" s="2">
        <f>'Moving Avg'!G1760</f>
        <v>2.6892</v>
      </c>
      <c r="I1760" s="2">
        <f>'Moving Avg'!H1760</f>
        <v>2.825950000000002</v>
      </c>
      <c r="J1760" s="17" t="str">
        <f>OBV!F1760</f>
        <v>BEARISH</v>
      </c>
      <c r="K1760" s="17" t="str">
        <f>OBV!G1760</f>
        <v>NEUTRAL</v>
      </c>
      <c r="L1760" s="17" t="str">
        <f>OBV!H1760</f>
        <v>BEARISH DIVERGENCE</v>
      </c>
      <c r="M1760" s="19">
        <f t="shared" si="270"/>
        <v>25</v>
      </c>
      <c r="N1760" s="19">
        <f t="shared" si="271"/>
        <v>0</v>
      </c>
      <c r="O1760" s="19">
        <f t="shared" si="272"/>
        <v>0</v>
      </c>
      <c r="P1760" s="19">
        <f t="shared" si="273"/>
        <v>16.5</v>
      </c>
      <c r="Q1760" s="20">
        <f t="shared" si="274"/>
        <v>11.225</v>
      </c>
      <c r="R1760" s="20">
        <f t="shared" si="275"/>
        <v>9.125</v>
      </c>
      <c r="S1760" s="20">
        <f t="shared" si="276"/>
        <v>11.175000000000001</v>
      </c>
      <c r="T1760" s="20">
        <f t="shared" si="277"/>
        <v>10.375</v>
      </c>
      <c r="U1760" s="19">
        <f t="shared" si="278"/>
        <v>10.508333333333335</v>
      </c>
      <c r="V1760" s="19">
        <f t="shared" si="279"/>
        <v>10.475000000000001</v>
      </c>
    </row>
    <row r="1761" spans="1:22" ht="13.5" x14ac:dyDescent="0.25">
      <c r="A1761" s="3">
        <f>RSI!A1761</f>
        <v>44579</v>
      </c>
      <c r="B1761" s="2">
        <f>RSI!B1761</f>
        <v>2.77</v>
      </c>
      <c r="C1761" s="2">
        <f>RSI!I1761</f>
        <v>50.855544779808589</v>
      </c>
      <c r="D1761" s="2">
        <f>MACD!E1761</f>
        <v>5.9546084862287074E-2</v>
      </c>
      <c r="E1761" s="2">
        <f>MACD!F1761</f>
        <v>9.6245178652559233E-3</v>
      </c>
      <c r="F1761" s="2">
        <f>'Moving Avg'!D1761</f>
        <v>2.798</v>
      </c>
      <c r="G1761" s="2">
        <f>'Moving Avg'!F1761</f>
        <v>2.7965000000000009</v>
      </c>
      <c r="H1761" s="2">
        <f>'Moving Avg'!G1761</f>
        <v>2.6916000000000007</v>
      </c>
      <c r="I1761" s="2">
        <f>'Moving Avg'!H1761</f>
        <v>2.8237500000000018</v>
      </c>
      <c r="J1761" s="17" t="str">
        <f>OBV!F1761</f>
        <v>BEARISH</v>
      </c>
      <c r="K1761" s="17" t="str">
        <f>OBV!G1761</f>
        <v>WEAK</v>
      </c>
      <c r="L1761" s="17" t="str">
        <f>OBV!H1761</f>
        <v>BEARISH DIVERGENCE</v>
      </c>
      <c r="M1761" s="19">
        <f t="shared" si="270"/>
        <v>25</v>
      </c>
      <c r="N1761" s="19">
        <f t="shared" si="271"/>
        <v>0</v>
      </c>
      <c r="O1761" s="19">
        <f t="shared" si="272"/>
        <v>0</v>
      </c>
      <c r="P1761" s="19">
        <f t="shared" si="273"/>
        <v>0</v>
      </c>
      <c r="Q1761" s="20">
        <f t="shared" si="274"/>
        <v>8.75</v>
      </c>
      <c r="R1761" s="20">
        <f t="shared" si="275"/>
        <v>5</v>
      </c>
      <c r="S1761" s="20">
        <f t="shared" si="276"/>
        <v>3.75</v>
      </c>
      <c r="T1761" s="20">
        <f t="shared" si="277"/>
        <v>6.25</v>
      </c>
      <c r="U1761" s="19">
        <f t="shared" si="278"/>
        <v>5.833333333333333</v>
      </c>
      <c r="V1761" s="19">
        <f t="shared" si="279"/>
        <v>5.9375</v>
      </c>
    </row>
    <row r="1762" spans="1:22" ht="13.5" x14ac:dyDescent="0.25">
      <c r="A1762" s="3">
        <f>RSI!A1762</f>
        <v>44580</v>
      </c>
      <c r="B1762" s="2">
        <f>RSI!B1762</f>
        <v>2.8</v>
      </c>
      <c r="C1762" s="2">
        <f>RSI!I1762</f>
        <v>53.186265835637045</v>
      </c>
      <c r="D1762" s="2">
        <f>MACD!E1762</f>
        <v>5.191381607233847E-2</v>
      </c>
      <c r="E1762" s="2">
        <f>MACD!F1762</f>
        <v>1.8082377506672433E-2</v>
      </c>
      <c r="F1762" s="2">
        <f>'Moving Avg'!D1762</f>
        <v>2.81</v>
      </c>
      <c r="G1762" s="2">
        <f>'Moving Avg'!F1762</f>
        <v>2.8010000000000006</v>
      </c>
      <c r="H1762" s="2">
        <f>'Moving Avg'!G1762</f>
        <v>2.6946000000000017</v>
      </c>
      <c r="I1762" s="2">
        <f>'Moving Avg'!H1762</f>
        <v>2.8217500000000011</v>
      </c>
      <c r="J1762" s="17" t="str">
        <f>OBV!F1762</f>
        <v>BULLISH</v>
      </c>
      <c r="K1762" s="17" t="str">
        <f>OBV!G1762</f>
        <v>NEUTRAL</v>
      </c>
      <c r="L1762" s="17" t="str">
        <f>OBV!H1762</f>
        <v>CONFIRMED BULLISH</v>
      </c>
      <c r="M1762" s="19">
        <f t="shared" si="270"/>
        <v>25</v>
      </c>
      <c r="N1762" s="19">
        <f t="shared" si="271"/>
        <v>0</v>
      </c>
      <c r="O1762" s="19">
        <f t="shared" si="272"/>
        <v>0</v>
      </c>
      <c r="P1762" s="19">
        <f t="shared" si="273"/>
        <v>83.5</v>
      </c>
      <c r="Q1762" s="20">
        <f t="shared" si="274"/>
        <v>21.274999999999999</v>
      </c>
      <c r="R1762" s="20">
        <f t="shared" si="275"/>
        <v>25.875</v>
      </c>
      <c r="S1762" s="20">
        <f t="shared" si="276"/>
        <v>41.325000000000003</v>
      </c>
      <c r="T1762" s="20">
        <f t="shared" si="277"/>
        <v>27.125</v>
      </c>
      <c r="U1762" s="19">
        <f t="shared" si="278"/>
        <v>29.491666666666664</v>
      </c>
      <c r="V1762" s="19">
        <f t="shared" si="279"/>
        <v>28.9</v>
      </c>
    </row>
    <row r="1763" spans="1:22" ht="13.5" x14ac:dyDescent="0.25">
      <c r="A1763" s="3">
        <f>RSI!A1763</f>
        <v>44581</v>
      </c>
      <c r="B1763" s="2">
        <f>RSI!B1763</f>
        <v>2.77</v>
      </c>
      <c r="C1763" s="2">
        <f>RSI!I1763</f>
        <v>50.601824752852878</v>
      </c>
      <c r="D1763" s="2">
        <f>MACD!E1763</f>
        <v>3.3604616124972786E-2</v>
      </c>
      <c r="E1763" s="2">
        <f>MACD!F1763</f>
        <v>2.1186825230332506E-2</v>
      </c>
      <c r="F1763" s="2">
        <f>'Moving Avg'!D1763</f>
        <v>2.8159999999999998</v>
      </c>
      <c r="G1763" s="2">
        <f>'Moving Avg'!F1763</f>
        <v>2.8045000000000004</v>
      </c>
      <c r="H1763" s="2">
        <f>'Moving Avg'!G1763</f>
        <v>2.697000000000001</v>
      </c>
      <c r="I1763" s="2">
        <f>'Moving Avg'!H1763</f>
        <v>2.8198500000000011</v>
      </c>
      <c r="J1763" s="17" t="str">
        <f>OBV!F1763</f>
        <v>BULLISH</v>
      </c>
      <c r="K1763" s="17" t="str">
        <f>OBV!G1763</f>
        <v>NEUTRAL</v>
      </c>
      <c r="L1763" s="17" t="str">
        <f>OBV!H1763</f>
        <v>CONFIRMED BULLISH</v>
      </c>
      <c r="M1763" s="19">
        <f t="shared" si="270"/>
        <v>25</v>
      </c>
      <c r="N1763" s="19">
        <f t="shared" si="271"/>
        <v>0</v>
      </c>
      <c r="O1763" s="19">
        <f t="shared" si="272"/>
        <v>0</v>
      </c>
      <c r="P1763" s="19">
        <f t="shared" si="273"/>
        <v>83.5</v>
      </c>
      <c r="Q1763" s="20">
        <f t="shared" si="274"/>
        <v>21.274999999999999</v>
      </c>
      <c r="R1763" s="20">
        <f t="shared" si="275"/>
        <v>25.875</v>
      </c>
      <c r="S1763" s="20">
        <f t="shared" si="276"/>
        <v>41.325000000000003</v>
      </c>
      <c r="T1763" s="20">
        <f t="shared" si="277"/>
        <v>27.125</v>
      </c>
      <c r="U1763" s="19">
        <f t="shared" si="278"/>
        <v>29.491666666666664</v>
      </c>
      <c r="V1763" s="19">
        <f t="shared" si="279"/>
        <v>28.9</v>
      </c>
    </row>
    <row r="1764" spans="1:22" ht="13.5" x14ac:dyDescent="0.25">
      <c r="A1764" s="3">
        <f>RSI!A1764</f>
        <v>44582</v>
      </c>
      <c r="B1764" s="2">
        <f>RSI!B1764</f>
        <v>2.77</v>
      </c>
      <c r="C1764" s="2">
        <f>RSI!I1764</f>
        <v>50.601824752852878</v>
      </c>
      <c r="D1764" s="2">
        <f>MACD!E1764</f>
        <v>2.1156045042279636E-2</v>
      </c>
      <c r="E1764" s="2">
        <f>MACD!F1764</f>
        <v>2.1180669192721931E-2</v>
      </c>
      <c r="F1764" s="2">
        <f>'Moving Avg'!D1764</f>
        <v>2.7919999999999998</v>
      </c>
      <c r="G1764" s="2">
        <f>'Moving Avg'!F1764</f>
        <v>2.8090000000000002</v>
      </c>
      <c r="H1764" s="2">
        <f>'Moving Avg'!G1764</f>
        <v>2.6994000000000011</v>
      </c>
      <c r="I1764" s="2">
        <f>'Moving Avg'!H1764</f>
        <v>2.8182000000000018</v>
      </c>
      <c r="J1764" s="17" t="str">
        <f>OBV!F1764</f>
        <v>BEARISH</v>
      </c>
      <c r="K1764" s="17" t="str">
        <f>OBV!G1764</f>
        <v>WEAK</v>
      </c>
      <c r="L1764" s="17" t="str">
        <f>OBV!H1764</f>
        <v>CONFIRMED BEARISH</v>
      </c>
      <c r="M1764" s="19">
        <f t="shared" si="270"/>
        <v>25</v>
      </c>
      <c r="N1764" s="19">
        <f t="shared" si="271"/>
        <v>45</v>
      </c>
      <c r="O1764" s="19">
        <f t="shared" si="272"/>
        <v>0</v>
      </c>
      <c r="P1764" s="19">
        <f t="shared" si="273"/>
        <v>0</v>
      </c>
      <c r="Q1764" s="20">
        <f t="shared" si="274"/>
        <v>24.5</v>
      </c>
      <c r="R1764" s="20">
        <f t="shared" si="275"/>
        <v>14</v>
      </c>
      <c r="S1764" s="20">
        <f t="shared" si="276"/>
        <v>10.5</v>
      </c>
      <c r="T1764" s="20">
        <f t="shared" si="277"/>
        <v>17.5</v>
      </c>
      <c r="U1764" s="19">
        <f t="shared" si="278"/>
        <v>16.333333333333332</v>
      </c>
      <c r="V1764" s="19">
        <f t="shared" si="279"/>
        <v>16.625</v>
      </c>
    </row>
    <row r="1765" spans="1:22" ht="13.5" x14ac:dyDescent="0.25">
      <c r="A1765" s="3">
        <f>RSI!A1765</f>
        <v>44585</v>
      </c>
      <c r="B1765" s="2">
        <f>RSI!B1765</f>
        <v>2.77</v>
      </c>
      <c r="C1765" s="2">
        <f>RSI!I1765</f>
        <v>50.601824752852878</v>
      </c>
      <c r="D1765" s="2">
        <f>MACD!E1765</f>
        <v>7.5150728829922464E-3</v>
      </c>
      <c r="E1765" s="2">
        <f>MACD!F1765</f>
        <v>1.8447549930775995E-2</v>
      </c>
      <c r="F1765" s="2">
        <f>'Moving Avg'!D1765</f>
        <v>2.7759999999999998</v>
      </c>
      <c r="G1765" s="2">
        <f>'Moving Avg'!F1765</f>
        <v>2.8115000000000006</v>
      </c>
      <c r="H1765" s="2">
        <f>'Moving Avg'!G1765</f>
        <v>2.7020000000000008</v>
      </c>
      <c r="I1765" s="2">
        <f>'Moving Avg'!H1765</f>
        <v>2.8163500000000012</v>
      </c>
      <c r="J1765" s="17" t="str">
        <f>OBV!F1765</f>
        <v>BEARISH</v>
      </c>
      <c r="K1765" s="17" t="str">
        <f>OBV!G1765</f>
        <v>NEUTRAL</v>
      </c>
      <c r="L1765" s="17" t="str">
        <f>OBV!H1765</f>
        <v>CONFIRMED BEARISH</v>
      </c>
      <c r="M1765" s="19">
        <f t="shared" si="270"/>
        <v>25</v>
      </c>
      <c r="N1765" s="19">
        <f t="shared" si="271"/>
        <v>45</v>
      </c>
      <c r="O1765" s="19">
        <f t="shared" si="272"/>
        <v>0</v>
      </c>
      <c r="P1765" s="19">
        <f t="shared" si="273"/>
        <v>16.5</v>
      </c>
      <c r="Q1765" s="20">
        <f t="shared" si="274"/>
        <v>26.975000000000001</v>
      </c>
      <c r="R1765" s="20">
        <f t="shared" si="275"/>
        <v>18.125</v>
      </c>
      <c r="S1765" s="20">
        <f t="shared" si="276"/>
        <v>17.925000000000001</v>
      </c>
      <c r="T1765" s="20">
        <f t="shared" si="277"/>
        <v>21.625</v>
      </c>
      <c r="U1765" s="19">
        <f t="shared" si="278"/>
        <v>21.008333333333336</v>
      </c>
      <c r="V1765" s="19">
        <f t="shared" si="279"/>
        <v>21.162500000000001</v>
      </c>
    </row>
    <row r="1766" spans="1:22" ht="13.5" x14ac:dyDescent="0.25">
      <c r="A1766" s="3">
        <f>RSI!A1766</f>
        <v>44586</v>
      </c>
      <c r="B1766" s="2">
        <f>RSI!B1766</f>
        <v>2.79</v>
      </c>
      <c r="C1766" s="2">
        <f>RSI!I1766</f>
        <v>52.522771332833706</v>
      </c>
      <c r="D1766" s="2">
        <f>MACD!E1766</f>
        <v>2.1551650900120123E-3</v>
      </c>
      <c r="E1766" s="2">
        <f>MACD!F1766</f>
        <v>1.51890729626232E-2</v>
      </c>
      <c r="F1766" s="2">
        <f>'Moving Avg'!D1766</f>
        <v>2.78</v>
      </c>
      <c r="G1766" s="2">
        <f>'Moving Avg'!F1766</f>
        <v>2.8095000000000008</v>
      </c>
      <c r="H1766" s="2">
        <f>'Moving Avg'!G1766</f>
        <v>2.7050000000000001</v>
      </c>
      <c r="I1766" s="2">
        <f>'Moving Avg'!H1766</f>
        <v>2.8148500000000007</v>
      </c>
      <c r="J1766" s="17" t="str">
        <f>OBV!F1766</f>
        <v>BULLISH</v>
      </c>
      <c r="K1766" s="17" t="str">
        <f>OBV!G1766</f>
        <v>NEUTRAL</v>
      </c>
      <c r="L1766" s="17" t="str">
        <f>OBV!H1766</f>
        <v>CONFIRMED BULLISH</v>
      </c>
      <c r="M1766" s="19">
        <f t="shared" si="270"/>
        <v>25</v>
      </c>
      <c r="N1766" s="19">
        <f t="shared" si="271"/>
        <v>45</v>
      </c>
      <c r="O1766" s="19">
        <f t="shared" si="272"/>
        <v>0</v>
      </c>
      <c r="P1766" s="19">
        <f t="shared" si="273"/>
        <v>83.5</v>
      </c>
      <c r="Q1766" s="20">
        <f t="shared" si="274"/>
        <v>37.024999999999999</v>
      </c>
      <c r="R1766" s="20">
        <f t="shared" si="275"/>
        <v>34.875</v>
      </c>
      <c r="S1766" s="20">
        <f t="shared" si="276"/>
        <v>48.075000000000003</v>
      </c>
      <c r="T1766" s="20">
        <f t="shared" si="277"/>
        <v>38.375</v>
      </c>
      <c r="U1766" s="19">
        <f t="shared" si="278"/>
        <v>39.991666666666667</v>
      </c>
      <c r="V1766" s="19">
        <f t="shared" si="279"/>
        <v>39.587500000000006</v>
      </c>
    </row>
    <row r="1767" spans="1:22" ht="13.5" x14ac:dyDescent="0.25">
      <c r="A1767" s="3">
        <f>RSI!A1767</f>
        <v>44587</v>
      </c>
      <c r="B1767" s="2">
        <f>RSI!B1767</f>
        <v>2.79</v>
      </c>
      <c r="C1767" s="2">
        <f>RSI!I1767</f>
        <v>52.522771332833706</v>
      </c>
      <c r="D1767" s="2">
        <f>MACD!E1767</f>
        <v>-4.0630551476787957E-3</v>
      </c>
      <c r="E1767" s="2">
        <f>MACD!F1767</f>
        <v>1.1338647340562802E-2</v>
      </c>
      <c r="F1767" s="2">
        <f>'Moving Avg'!D1767</f>
        <v>2.778</v>
      </c>
      <c r="G1767" s="2">
        <f>'Moving Avg'!F1767</f>
        <v>2.7995000000000005</v>
      </c>
      <c r="H1767" s="2">
        <f>'Moving Avg'!G1767</f>
        <v>2.7079999999999997</v>
      </c>
      <c r="I1767" s="2">
        <f>'Moving Avg'!H1767</f>
        <v>2.8130500000000005</v>
      </c>
      <c r="J1767" s="17" t="str">
        <f>OBV!F1767</f>
        <v>BEARISH</v>
      </c>
      <c r="K1767" s="17" t="str">
        <f>OBV!G1767</f>
        <v>NEUTRAL</v>
      </c>
      <c r="L1767" s="17" t="str">
        <f>OBV!H1767</f>
        <v>CONFIRMED BEARISH</v>
      </c>
      <c r="M1767" s="19">
        <f t="shared" si="270"/>
        <v>25</v>
      </c>
      <c r="N1767" s="19">
        <f t="shared" si="271"/>
        <v>45</v>
      </c>
      <c r="O1767" s="19">
        <f t="shared" si="272"/>
        <v>0</v>
      </c>
      <c r="P1767" s="19">
        <f t="shared" si="273"/>
        <v>16.5</v>
      </c>
      <c r="Q1767" s="20">
        <f t="shared" si="274"/>
        <v>26.975000000000001</v>
      </c>
      <c r="R1767" s="20">
        <f t="shared" si="275"/>
        <v>18.125</v>
      </c>
      <c r="S1767" s="20">
        <f t="shared" si="276"/>
        <v>17.925000000000001</v>
      </c>
      <c r="T1767" s="20">
        <f t="shared" si="277"/>
        <v>21.625</v>
      </c>
      <c r="U1767" s="19">
        <f t="shared" si="278"/>
        <v>21.008333333333336</v>
      </c>
      <c r="V1767" s="19">
        <f t="shared" si="279"/>
        <v>21.162500000000001</v>
      </c>
    </row>
    <row r="1768" spans="1:22" ht="13.5" x14ac:dyDescent="0.25">
      <c r="A1768" s="3">
        <f>RSI!A1768</f>
        <v>44588</v>
      </c>
      <c r="B1768" s="2">
        <f>RSI!B1768</f>
        <v>2.75</v>
      </c>
      <c r="C1768" s="2">
        <f>RSI!I1768</f>
        <v>48.177214538504046</v>
      </c>
      <c r="D1768" s="2">
        <f>MACD!E1768</f>
        <v>-6.4954151043008501E-3</v>
      </c>
      <c r="E1768" s="2">
        <f>MACD!F1768</f>
        <v>7.7718348515900719E-3</v>
      </c>
      <c r="F1768" s="2">
        <f>'Moving Avg'!D1768</f>
        <v>2.774</v>
      </c>
      <c r="G1768" s="2">
        <f>'Moving Avg'!F1768</f>
        <v>2.7875000000000005</v>
      </c>
      <c r="H1768" s="2">
        <f>'Moving Avg'!G1768</f>
        <v>2.7103999999999995</v>
      </c>
      <c r="I1768" s="2">
        <f>'Moving Avg'!H1768</f>
        <v>2.811300000000001</v>
      </c>
      <c r="J1768" s="17" t="str">
        <f>OBV!F1768</f>
        <v>BULLISH</v>
      </c>
      <c r="K1768" s="17" t="str">
        <f>OBV!G1768</f>
        <v>NEUTRAL</v>
      </c>
      <c r="L1768" s="17" t="str">
        <f>OBV!H1768</f>
        <v>BULLISH DIVERGENCE</v>
      </c>
      <c r="M1768" s="19">
        <f t="shared" si="270"/>
        <v>25</v>
      </c>
      <c r="N1768" s="19">
        <f t="shared" si="271"/>
        <v>45</v>
      </c>
      <c r="O1768" s="19">
        <f t="shared" si="272"/>
        <v>0</v>
      </c>
      <c r="P1768" s="19">
        <f t="shared" si="273"/>
        <v>66.5</v>
      </c>
      <c r="Q1768" s="20">
        <f t="shared" si="274"/>
        <v>34.475000000000001</v>
      </c>
      <c r="R1768" s="20">
        <f t="shared" si="275"/>
        <v>30.625</v>
      </c>
      <c r="S1768" s="20">
        <f t="shared" si="276"/>
        <v>40.424999999999997</v>
      </c>
      <c r="T1768" s="20">
        <f t="shared" si="277"/>
        <v>34.125</v>
      </c>
      <c r="U1768" s="19">
        <f t="shared" si="278"/>
        <v>35.174999999999997</v>
      </c>
      <c r="V1768" s="19">
        <f t="shared" si="279"/>
        <v>34.912499999999994</v>
      </c>
    </row>
    <row r="1769" spans="1:22" ht="13.5" x14ac:dyDescent="0.25">
      <c r="A1769" s="3">
        <f>RSI!A1769</f>
        <v>44589</v>
      </c>
      <c r="B1769" s="2">
        <f>RSI!B1769</f>
        <v>2.75</v>
      </c>
      <c r="C1769" s="2">
        <f>RSI!I1769</f>
        <v>48.177214538504046</v>
      </c>
      <c r="D1769" s="2">
        <f>MACD!E1769</f>
        <v>1.463587456050286E-2</v>
      </c>
      <c r="E1769" s="2">
        <f>MACD!F1769</f>
        <v>9.1446427933726294E-3</v>
      </c>
      <c r="F1769" s="2">
        <f>'Moving Avg'!D1769</f>
        <v>2.7700000000000005</v>
      </c>
      <c r="G1769" s="2">
        <f>'Moving Avg'!F1769</f>
        <v>2.7760000000000007</v>
      </c>
      <c r="H1769" s="2">
        <f>'Moving Avg'!G1769</f>
        <v>2.7129999999999996</v>
      </c>
      <c r="I1769" s="2">
        <f>'Moving Avg'!H1769</f>
        <v>2.8094000000000006</v>
      </c>
      <c r="J1769" s="17" t="str">
        <f>OBV!F1769</f>
        <v>BULLISH</v>
      </c>
      <c r="K1769" s="17" t="str">
        <f>OBV!G1769</f>
        <v>NEUTRAL</v>
      </c>
      <c r="L1769" s="17" t="str">
        <f>OBV!H1769</f>
        <v>BULLISH DIVERGENCE</v>
      </c>
      <c r="M1769" s="19">
        <f t="shared" si="270"/>
        <v>25</v>
      </c>
      <c r="N1769" s="19">
        <f t="shared" si="271"/>
        <v>0</v>
      </c>
      <c r="O1769" s="19">
        <f t="shared" si="272"/>
        <v>0</v>
      </c>
      <c r="P1769" s="19">
        <f t="shared" si="273"/>
        <v>66.5</v>
      </c>
      <c r="Q1769" s="20">
        <f t="shared" si="274"/>
        <v>18.725000000000001</v>
      </c>
      <c r="R1769" s="20">
        <f t="shared" si="275"/>
        <v>21.625</v>
      </c>
      <c r="S1769" s="20">
        <f t="shared" si="276"/>
        <v>33.674999999999997</v>
      </c>
      <c r="T1769" s="20">
        <f t="shared" si="277"/>
        <v>22.875</v>
      </c>
      <c r="U1769" s="19">
        <f t="shared" si="278"/>
        <v>24.675000000000001</v>
      </c>
      <c r="V1769" s="19">
        <f t="shared" si="279"/>
        <v>24.225000000000001</v>
      </c>
    </row>
    <row r="1770" spans="1:22" ht="13.5" x14ac:dyDescent="0.25">
      <c r="A1770" s="3">
        <f>RSI!A1770</f>
        <v>44592</v>
      </c>
      <c r="B1770" s="2">
        <f>RSI!B1770</f>
        <v>2.71</v>
      </c>
      <c r="C1770" s="2">
        <f>RSI!I1770</f>
        <v>43.959121378662864</v>
      </c>
      <c r="D1770" s="2">
        <f>MACD!E1770</f>
        <v>2.9429496097765462E-2</v>
      </c>
      <c r="E1770" s="2">
        <f>MACD!F1770</f>
        <v>1.3201613454251197E-2</v>
      </c>
      <c r="F1770" s="2">
        <f>'Moving Avg'!D1770</f>
        <v>2.758</v>
      </c>
      <c r="G1770" s="2">
        <f>'Moving Avg'!F1770</f>
        <v>2.7695000000000007</v>
      </c>
      <c r="H1770" s="2">
        <f>'Moving Avg'!G1770</f>
        <v>2.7140000000000004</v>
      </c>
      <c r="I1770" s="2">
        <f>'Moving Avg'!H1770</f>
        <v>2.8070500000000012</v>
      </c>
      <c r="J1770" s="17" t="str">
        <f>OBV!F1770</f>
        <v>BEARISH</v>
      </c>
      <c r="K1770" s="17" t="str">
        <f>OBV!G1770</f>
        <v>WEAK</v>
      </c>
      <c r="L1770" s="17" t="str">
        <f>OBV!H1770</f>
        <v>CONFIRMED BEARISH</v>
      </c>
      <c r="M1770" s="19">
        <f t="shared" si="270"/>
        <v>25</v>
      </c>
      <c r="N1770" s="19">
        <f t="shared" si="271"/>
        <v>0</v>
      </c>
      <c r="O1770" s="19">
        <f t="shared" si="272"/>
        <v>0</v>
      </c>
      <c r="P1770" s="19">
        <f t="shared" si="273"/>
        <v>0</v>
      </c>
      <c r="Q1770" s="20">
        <f t="shared" si="274"/>
        <v>8.75</v>
      </c>
      <c r="R1770" s="20">
        <f t="shared" si="275"/>
        <v>5</v>
      </c>
      <c r="S1770" s="20">
        <f t="shared" si="276"/>
        <v>3.75</v>
      </c>
      <c r="T1770" s="20">
        <f t="shared" si="277"/>
        <v>6.25</v>
      </c>
      <c r="U1770" s="19">
        <f t="shared" si="278"/>
        <v>5.833333333333333</v>
      </c>
      <c r="V1770" s="19">
        <f t="shared" si="279"/>
        <v>5.9375</v>
      </c>
    </row>
    <row r="1771" spans="1:22" ht="13.5" x14ac:dyDescent="0.25">
      <c r="A1771" s="3">
        <f>RSI!A1771</f>
        <v>44593</v>
      </c>
      <c r="B1771" s="2">
        <f>RSI!B1771</f>
        <v>2.87</v>
      </c>
      <c r="C1771" s="2">
        <f>RSI!I1771</f>
        <v>59.306756414921438</v>
      </c>
      <c r="D1771" s="2">
        <f>MACD!E1771</f>
        <v>1.8120458885104718E-2</v>
      </c>
      <c r="E1771" s="2">
        <f>MACD!F1771</f>
        <v>1.4185382540421902E-2</v>
      </c>
      <c r="F1771" s="2">
        <f>'Moving Avg'!D1771</f>
        <v>2.774</v>
      </c>
      <c r="G1771" s="2">
        <f>'Moving Avg'!F1771</f>
        <v>2.7710000000000004</v>
      </c>
      <c r="H1771" s="2">
        <f>'Moving Avg'!G1771</f>
        <v>2.7190000000000003</v>
      </c>
      <c r="I1771" s="2">
        <f>'Moving Avg'!H1771</f>
        <v>2.8057000000000003</v>
      </c>
      <c r="J1771" s="17" t="str">
        <f>OBV!F1771</f>
        <v>BEARISH</v>
      </c>
      <c r="K1771" s="17" t="str">
        <f>OBV!G1771</f>
        <v>WEAK</v>
      </c>
      <c r="L1771" s="17" t="str">
        <f>OBV!H1771</f>
        <v>BEARISH DIVERGENCE</v>
      </c>
      <c r="M1771" s="19">
        <f t="shared" si="270"/>
        <v>25</v>
      </c>
      <c r="N1771" s="19">
        <f t="shared" si="271"/>
        <v>0</v>
      </c>
      <c r="O1771" s="19">
        <f t="shared" si="272"/>
        <v>0</v>
      </c>
      <c r="P1771" s="19">
        <f t="shared" si="273"/>
        <v>0</v>
      </c>
      <c r="Q1771" s="20">
        <f t="shared" si="274"/>
        <v>8.75</v>
      </c>
      <c r="R1771" s="20">
        <f t="shared" si="275"/>
        <v>5</v>
      </c>
      <c r="S1771" s="20">
        <f t="shared" si="276"/>
        <v>3.75</v>
      </c>
      <c r="T1771" s="20">
        <f t="shared" si="277"/>
        <v>6.25</v>
      </c>
      <c r="U1771" s="19">
        <f t="shared" si="278"/>
        <v>5.833333333333333</v>
      </c>
      <c r="V1771" s="19">
        <f t="shared" si="279"/>
        <v>5.9375</v>
      </c>
    </row>
    <row r="1772" spans="1:22" ht="13.5" x14ac:dyDescent="0.25">
      <c r="A1772" s="3">
        <f>RSI!A1772</f>
        <v>44594</v>
      </c>
      <c r="B1772" s="2">
        <f>RSI!B1772</f>
        <v>3.04</v>
      </c>
      <c r="C1772" s="2">
        <f>RSI!I1772</f>
        <v>69.0160380764802</v>
      </c>
      <c r="D1772" s="2">
        <f>MACD!E1772</f>
        <v>-6.3207978205692683E-5</v>
      </c>
      <c r="E1772" s="2">
        <f>MACD!F1772</f>
        <v>1.1335664436696384E-2</v>
      </c>
      <c r="F1772" s="2">
        <f>'Moving Avg'!D1772</f>
        <v>2.8240000000000003</v>
      </c>
      <c r="G1772" s="2">
        <f>'Moving Avg'!F1772</f>
        <v>2.7835000000000001</v>
      </c>
      <c r="H1772" s="2">
        <f>'Moving Avg'!G1772</f>
        <v>2.7274000000000003</v>
      </c>
      <c r="I1772" s="2">
        <f>'Moving Avg'!H1772</f>
        <v>2.8053000000000003</v>
      </c>
      <c r="J1772" s="17" t="str">
        <f>OBV!F1772</f>
        <v>BEARISH</v>
      </c>
      <c r="K1772" s="17" t="str">
        <f>OBV!G1772</f>
        <v>WEAK</v>
      </c>
      <c r="L1772" s="17" t="str">
        <f>OBV!H1772</f>
        <v>BEARISH DIVERGENCE</v>
      </c>
      <c r="M1772" s="19">
        <f t="shared" si="270"/>
        <v>25</v>
      </c>
      <c r="N1772" s="19">
        <f t="shared" si="271"/>
        <v>45</v>
      </c>
      <c r="O1772" s="19">
        <f t="shared" si="272"/>
        <v>50</v>
      </c>
      <c r="P1772" s="19">
        <f t="shared" si="273"/>
        <v>0</v>
      </c>
      <c r="Q1772" s="20">
        <f t="shared" si="274"/>
        <v>32</v>
      </c>
      <c r="R1772" s="20">
        <f t="shared" si="275"/>
        <v>31.5</v>
      </c>
      <c r="S1772" s="20">
        <f t="shared" si="276"/>
        <v>23</v>
      </c>
      <c r="T1772" s="20">
        <f t="shared" si="277"/>
        <v>30</v>
      </c>
      <c r="U1772" s="19">
        <f t="shared" si="278"/>
        <v>28.833333333333332</v>
      </c>
      <c r="V1772" s="19">
        <f t="shared" si="279"/>
        <v>29.125</v>
      </c>
    </row>
    <row r="1773" spans="1:22" ht="13.5" x14ac:dyDescent="0.25">
      <c r="A1773" s="3">
        <f>RSI!A1773</f>
        <v>44595</v>
      </c>
      <c r="B1773" s="2">
        <f>RSI!B1773</f>
        <v>3.17</v>
      </c>
      <c r="C1773" s="2">
        <f>RSI!I1773</f>
        <v>74.104320586541775</v>
      </c>
      <c r="D1773" s="2">
        <f>MACD!E1773</f>
        <v>-3.1289007281618098E-2</v>
      </c>
      <c r="E1773" s="2">
        <f>MACD!F1773</f>
        <v>2.810730093033488E-3</v>
      </c>
      <c r="F1773" s="2">
        <f>'Moving Avg'!D1773</f>
        <v>2.9080000000000004</v>
      </c>
      <c r="G1773" s="2">
        <f>'Moving Avg'!F1773</f>
        <v>2.8069999999999999</v>
      </c>
      <c r="H1773" s="2">
        <f>'Moving Avg'!G1773</f>
        <v>2.7387999999999995</v>
      </c>
      <c r="I1773" s="2">
        <f>'Moving Avg'!H1773</f>
        <v>2.8058500000000004</v>
      </c>
      <c r="J1773" s="17" t="str">
        <f>OBV!F1773</f>
        <v>BULLISH</v>
      </c>
      <c r="K1773" s="17" t="str">
        <f>OBV!G1773</f>
        <v>NEUTRAL</v>
      </c>
      <c r="L1773" s="17" t="str">
        <f>OBV!H1773</f>
        <v>CONFIRMED BULLISH</v>
      </c>
      <c r="M1773" s="19">
        <f t="shared" si="270"/>
        <v>0</v>
      </c>
      <c r="N1773" s="19">
        <f t="shared" si="271"/>
        <v>100</v>
      </c>
      <c r="O1773" s="19">
        <f t="shared" si="272"/>
        <v>50</v>
      </c>
      <c r="P1773" s="19">
        <f t="shared" si="273"/>
        <v>83.5</v>
      </c>
      <c r="Q1773" s="20">
        <f t="shared" si="274"/>
        <v>55.024999999999999</v>
      </c>
      <c r="R1773" s="20">
        <f t="shared" si="275"/>
        <v>58.375</v>
      </c>
      <c r="S1773" s="20">
        <f t="shared" si="276"/>
        <v>65.075000000000003</v>
      </c>
      <c r="T1773" s="20">
        <f t="shared" si="277"/>
        <v>58.375</v>
      </c>
      <c r="U1773" s="19">
        <f t="shared" si="278"/>
        <v>59.491666666666674</v>
      </c>
      <c r="V1773" s="19">
        <f t="shared" si="279"/>
        <v>59.212500000000006</v>
      </c>
    </row>
    <row r="1774" spans="1:22" ht="13.5" x14ac:dyDescent="0.25">
      <c r="A1774" s="3">
        <f>RSI!A1774</f>
        <v>44596</v>
      </c>
      <c r="B1774" s="2">
        <f>RSI!B1774</f>
        <v>3.15</v>
      </c>
      <c r="C1774" s="2">
        <f>RSI!I1774</f>
        <v>72.141455313101844</v>
      </c>
      <c r="D1774" s="2">
        <f>MACD!E1774</f>
        <v>-5.8474018048888521E-2</v>
      </c>
      <c r="E1774" s="2">
        <f>MACD!F1774</f>
        <v>-9.4462195353509134E-3</v>
      </c>
      <c r="F1774" s="2">
        <f>'Moving Avg'!D1774</f>
        <v>2.9880000000000004</v>
      </c>
      <c r="G1774" s="2">
        <f>'Moving Avg'!F1774</f>
        <v>2.8285</v>
      </c>
      <c r="H1774" s="2">
        <f>'Moving Avg'!G1774</f>
        <v>2.7497999999999996</v>
      </c>
      <c r="I1774" s="2">
        <f>'Moving Avg'!H1774</f>
        <v>2.8062999999999998</v>
      </c>
      <c r="J1774" s="17" t="str">
        <f>OBV!F1774</f>
        <v>BEARISH</v>
      </c>
      <c r="K1774" s="17" t="str">
        <f>OBV!G1774</f>
        <v>WEAK</v>
      </c>
      <c r="L1774" s="17" t="str">
        <f>OBV!H1774</f>
        <v>BEARISH DIVERGENCE</v>
      </c>
      <c r="M1774" s="19">
        <f t="shared" si="270"/>
        <v>0</v>
      </c>
      <c r="N1774" s="19">
        <f t="shared" si="271"/>
        <v>100</v>
      </c>
      <c r="O1774" s="19">
        <f t="shared" si="272"/>
        <v>50</v>
      </c>
      <c r="P1774" s="19">
        <f t="shared" si="273"/>
        <v>0</v>
      </c>
      <c r="Q1774" s="20">
        <f t="shared" si="274"/>
        <v>42.5</v>
      </c>
      <c r="R1774" s="20">
        <f t="shared" si="275"/>
        <v>37.5</v>
      </c>
      <c r="S1774" s="20">
        <f t="shared" si="276"/>
        <v>27.5</v>
      </c>
      <c r="T1774" s="20">
        <f t="shared" si="277"/>
        <v>37.5</v>
      </c>
      <c r="U1774" s="19">
        <f t="shared" si="278"/>
        <v>35.833333333333336</v>
      </c>
      <c r="V1774" s="19">
        <f t="shared" si="279"/>
        <v>36.25</v>
      </c>
    </row>
    <row r="1775" spans="1:22" ht="13.5" x14ac:dyDescent="0.25">
      <c r="A1775" s="3">
        <f>RSI!A1775</f>
        <v>44599</v>
      </c>
      <c r="B1775" s="2">
        <f>RSI!B1775</f>
        <v>3.14</v>
      </c>
      <c r="C1775" s="2">
        <f>RSI!I1775</f>
        <v>71.12699258469037</v>
      </c>
      <c r="D1775" s="2">
        <f>MACD!E1775</f>
        <v>-8.269618867226125E-2</v>
      </c>
      <c r="E1775" s="2">
        <f>MACD!F1775</f>
        <v>-2.4096213362732981E-2</v>
      </c>
      <c r="F1775" s="2">
        <f>'Moving Avg'!D1775</f>
        <v>3.0740000000000003</v>
      </c>
      <c r="G1775" s="2">
        <f>'Moving Avg'!F1775</f>
        <v>2.8504999999999998</v>
      </c>
      <c r="H1775" s="2">
        <f>'Moving Avg'!G1775</f>
        <v>2.7607999999999993</v>
      </c>
      <c r="I1775" s="2">
        <f>'Moving Avg'!H1775</f>
        <v>2.80735</v>
      </c>
      <c r="J1775" s="17" t="str">
        <f>OBV!F1775</f>
        <v>BULLISH</v>
      </c>
      <c r="K1775" s="17" t="str">
        <f>OBV!G1775</f>
        <v>STRONG</v>
      </c>
      <c r="L1775" s="17" t="str">
        <f>OBV!H1775</f>
        <v>CONFIRMED BULLISH</v>
      </c>
      <c r="M1775" s="19">
        <f t="shared" si="270"/>
        <v>0</v>
      </c>
      <c r="N1775" s="19">
        <f t="shared" si="271"/>
        <v>100</v>
      </c>
      <c r="O1775" s="19">
        <f t="shared" si="272"/>
        <v>50</v>
      </c>
      <c r="P1775" s="19">
        <f t="shared" si="273"/>
        <v>100</v>
      </c>
      <c r="Q1775" s="20">
        <f t="shared" si="274"/>
        <v>57.5</v>
      </c>
      <c r="R1775" s="20">
        <f t="shared" si="275"/>
        <v>62.5</v>
      </c>
      <c r="S1775" s="20">
        <f t="shared" si="276"/>
        <v>72.5</v>
      </c>
      <c r="T1775" s="20">
        <f t="shared" si="277"/>
        <v>62.5</v>
      </c>
      <c r="U1775" s="19">
        <f t="shared" si="278"/>
        <v>64.166666666666671</v>
      </c>
      <c r="V1775" s="19">
        <f t="shared" si="279"/>
        <v>63.75</v>
      </c>
    </row>
    <row r="1776" spans="1:22" ht="13.5" x14ac:dyDescent="0.25">
      <c r="A1776" s="3">
        <f>RSI!A1776</f>
        <v>44600</v>
      </c>
      <c r="B1776" s="2">
        <f>RSI!B1776</f>
        <v>3.32</v>
      </c>
      <c r="C1776" s="2">
        <f>RSI!I1776</f>
        <v>77.311601324617527</v>
      </c>
      <c r="D1776" s="2">
        <f>MACD!E1776</f>
        <v>-0.11520420054331071</v>
      </c>
      <c r="E1776" s="2">
        <f>MACD!F1776</f>
        <v>-4.2317810798848526E-2</v>
      </c>
      <c r="F1776" s="2">
        <f>'Moving Avg'!D1776</f>
        <v>3.1640000000000001</v>
      </c>
      <c r="G1776" s="2">
        <f>'Moving Avg'!F1776</f>
        <v>2.8789999999999996</v>
      </c>
      <c r="H1776" s="2">
        <f>'Moving Avg'!G1776</f>
        <v>2.7751999999999994</v>
      </c>
      <c r="I1776" s="2">
        <f>'Moving Avg'!H1776</f>
        <v>2.8087500000000007</v>
      </c>
      <c r="J1776" s="17" t="str">
        <f>OBV!F1776</f>
        <v>BULLISH</v>
      </c>
      <c r="K1776" s="17" t="str">
        <f>OBV!G1776</f>
        <v>STRONG</v>
      </c>
      <c r="L1776" s="17" t="str">
        <f>OBV!H1776</f>
        <v>CONFIRMED BULLISH</v>
      </c>
      <c r="M1776" s="19">
        <f t="shared" si="270"/>
        <v>0</v>
      </c>
      <c r="N1776" s="19">
        <f t="shared" si="271"/>
        <v>100</v>
      </c>
      <c r="O1776" s="19">
        <f t="shared" si="272"/>
        <v>50</v>
      </c>
      <c r="P1776" s="19">
        <f t="shared" si="273"/>
        <v>100</v>
      </c>
      <c r="Q1776" s="20">
        <f t="shared" si="274"/>
        <v>57.5</v>
      </c>
      <c r="R1776" s="20">
        <f t="shared" si="275"/>
        <v>62.5</v>
      </c>
      <c r="S1776" s="20">
        <f t="shared" si="276"/>
        <v>72.5</v>
      </c>
      <c r="T1776" s="20">
        <f t="shared" si="277"/>
        <v>62.5</v>
      </c>
      <c r="U1776" s="19">
        <f t="shared" si="278"/>
        <v>64.166666666666671</v>
      </c>
      <c r="V1776" s="19">
        <f t="shared" si="279"/>
        <v>63.75</v>
      </c>
    </row>
    <row r="1777" spans="1:22" ht="13.5" x14ac:dyDescent="0.25">
      <c r="A1777" s="3">
        <f>RSI!A1777</f>
        <v>44601</v>
      </c>
      <c r="B1777" s="2">
        <f>RSI!B1777</f>
        <v>3.45</v>
      </c>
      <c r="C1777" s="2">
        <f>RSI!I1777</f>
        <v>80.551694541868827</v>
      </c>
      <c r="D1777" s="2">
        <f>MACD!E1777</f>
        <v>-0.15503008790047712</v>
      </c>
      <c r="E1777" s="2">
        <f>MACD!F1777</f>
        <v>-6.4860266219174248E-2</v>
      </c>
      <c r="F1777" s="2">
        <f>'Moving Avg'!D1777</f>
        <v>3.246</v>
      </c>
      <c r="G1777" s="2">
        <f>'Moving Avg'!F1777</f>
        <v>2.9144999999999999</v>
      </c>
      <c r="H1777" s="2">
        <f>'Moving Avg'!G1777</f>
        <v>2.7921999999999993</v>
      </c>
      <c r="I1777" s="2">
        <f>'Moving Avg'!H1777</f>
        <v>2.8108000000000004</v>
      </c>
      <c r="J1777" s="17" t="str">
        <f>OBV!F1777</f>
        <v>BULLISH</v>
      </c>
      <c r="K1777" s="17" t="str">
        <f>OBV!G1777</f>
        <v>STRONG</v>
      </c>
      <c r="L1777" s="17" t="str">
        <f>OBV!H1777</f>
        <v>CONFIRMED BULLISH</v>
      </c>
      <c r="M1777" s="19">
        <f t="shared" si="270"/>
        <v>0</v>
      </c>
      <c r="N1777" s="19">
        <f t="shared" si="271"/>
        <v>100</v>
      </c>
      <c r="O1777" s="19">
        <f t="shared" si="272"/>
        <v>50</v>
      </c>
      <c r="P1777" s="19">
        <f t="shared" si="273"/>
        <v>100</v>
      </c>
      <c r="Q1777" s="20">
        <f t="shared" si="274"/>
        <v>57.5</v>
      </c>
      <c r="R1777" s="20">
        <f t="shared" si="275"/>
        <v>62.5</v>
      </c>
      <c r="S1777" s="20">
        <f t="shared" si="276"/>
        <v>72.5</v>
      </c>
      <c r="T1777" s="20">
        <f t="shared" si="277"/>
        <v>62.5</v>
      </c>
      <c r="U1777" s="19">
        <f t="shared" si="278"/>
        <v>64.166666666666671</v>
      </c>
      <c r="V1777" s="19">
        <f t="shared" si="279"/>
        <v>63.75</v>
      </c>
    </row>
    <row r="1778" spans="1:22" ht="13.5" x14ac:dyDescent="0.25">
      <c r="A1778" s="3">
        <f>RSI!A1778</f>
        <v>44602</v>
      </c>
      <c r="B1778" s="2">
        <f>RSI!B1778</f>
        <v>3.4</v>
      </c>
      <c r="C1778" s="2">
        <f>RSI!I1778</f>
        <v>76.053050468883441</v>
      </c>
      <c r="D1778" s="2">
        <f>MACD!E1778</f>
        <v>-0.19443749152332268</v>
      </c>
      <c r="E1778" s="2">
        <f>MACD!F1778</f>
        <v>-9.0775711280003946E-2</v>
      </c>
      <c r="F1778" s="2">
        <f>'Moving Avg'!D1778</f>
        <v>3.2919999999999994</v>
      </c>
      <c r="G1778" s="2">
        <f>'Moving Avg'!F1778</f>
        <v>2.9474999999999998</v>
      </c>
      <c r="H1778" s="2">
        <f>'Moving Avg'!G1778</f>
        <v>2.8085999999999998</v>
      </c>
      <c r="I1778" s="2">
        <f>'Moving Avg'!H1778</f>
        <v>2.8129500000000007</v>
      </c>
      <c r="J1778" s="17" t="str">
        <f>OBV!F1778</f>
        <v>BULLISH</v>
      </c>
      <c r="K1778" s="17" t="str">
        <f>OBV!G1778</f>
        <v>NEUTRAL</v>
      </c>
      <c r="L1778" s="17" t="str">
        <f>OBV!H1778</f>
        <v>CONFIRMED BULLISH</v>
      </c>
      <c r="M1778" s="19">
        <f t="shared" si="270"/>
        <v>0</v>
      </c>
      <c r="N1778" s="19">
        <f t="shared" si="271"/>
        <v>100</v>
      </c>
      <c r="O1778" s="19">
        <f t="shared" si="272"/>
        <v>50</v>
      </c>
      <c r="P1778" s="19">
        <f t="shared" si="273"/>
        <v>83.5</v>
      </c>
      <c r="Q1778" s="20">
        <f t="shared" si="274"/>
        <v>55.024999999999999</v>
      </c>
      <c r="R1778" s="20">
        <f t="shared" si="275"/>
        <v>58.375</v>
      </c>
      <c r="S1778" s="20">
        <f t="shared" si="276"/>
        <v>65.075000000000003</v>
      </c>
      <c r="T1778" s="20">
        <f t="shared" si="277"/>
        <v>58.375</v>
      </c>
      <c r="U1778" s="19">
        <f t="shared" si="278"/>
        <v>59.491666666666674</v>
      </c>
      <c r="V1778" s="19">
        <f t="shared" si="279"/>
        <v>59.212500000000006</v>
      </c>
    </row>
    <row r="1779" spans="1:22" ht="13.5" x14ac:dyDescent="0.25">
      <c r="A1779" s="3">
        <f>RSI!A1779</f>
        <v>44603</v>
      </c>
      <c r="B1779" s="2">
        <f>RSI!B1779</f>
        <v>3.38</v>
      </c>
      <c r="C1779" s="2">
        <f>RSI!I1779</f>
        <v>74.266382315410027</v>
      </c>
      <c r="D1779" s="2">
        <f>MACD!E1779</f>
        <v>-0.22902235200819199</v>
      </c>
      <c r="E1779" s="2">
        <f>MACD!F1779</f>
        <v>-0.11842503942564156</v>
      </c>
      <c r="F1779" s="2">
        <f>'Moving Avg'!D1779</f>
        <v>3.3380000000000001</v>
      </c>
      <c r="G1779" s="2">
        <f>'Moving Avg'!F1779</f>
        <v>2.9720000000000004</v>
      </c>
      <c r="H1779" s="2">
        <f>'Moving Avg'!G1779</f>
        <v>2.8257999999999996</v>
      </c>
      <c r="I1779" s="2">
        <f>'Moving Avg'!H1779</f>
        <v>2.8147000000000006</v>
      </c>
      <c r="J1779" s="17" t="str">
        <f>OBV!F1779</f>
        <v>BULLISH</v>
      </c>
      <c r="K1779" s="17" t="str">
        <f>OBV!G1779</f>
        <v>STRONG</v>
      </c>
      <c r="L1779" s="17" t="str">
        <f>OBV!H1779</f>
        <v>CONFIRMED BULLISH</v>
      </c>
      <c r="M1779" s="19">
        <f t="shared" si="270"/>
        <v>0</v>
      </c>
      <c r="N1779" s="19">
        <f t="shared" si="271"/>
        <v>100</v>
      </c>
      <c r="O1779" s="19">
        <f t="shared" si="272"/>
        <v>50</v>
      </c>
      <c r="P1779" s="19">
        <f t="shared" si="273"/>
        <v>100</v>
      </c>
      <c r="Q1779" s="20">
        <f t="shared" si="274"/>
        <v>57.5</v>
      </c>
      <c r="R1779" s="20">
        <f t="shared" si="275"/>
        <v>62.5</v>
      </c>
      <c r="S1779" s="20">
        <f t="shared" si="276"/>
        <v>72.5</v>
      </c>
      <c r="T1779" s="20">
        <f t="shared" si="277"/>
        <v>62.5</v>
      </c>
      <c r="U1779" s="19">
        <f t="shared" si="278"/>
        <v>64.166666666666671</v>
      </c>
      <c r="V1779" s="19">
        <f t="shared" si="279"/>
        <v>63.75</v>
      </c>
    </row>
    <row r="1780" spans="1:22" ht="13.5" x14ac:dyDescent="0.25">
      <c r="A1780" s="3">
        <f>RSI!A1780</f>
        <v>44606</v>
      </c>
      <c r="B1780" s="2">
        <f>RSI!B1780</f>
        <v>3.35</v>
      </c>
      <c r="C1780" s="2">
        <f>RSI!I1780</f>
        <v>71.551072746884699</v>
      </c>
      <c r="D1780" s="2">
        <f>MACD!E1780</f>
        <v>-0.26461992245066046</v>
      </c>
      <c r="E1780" s="2">
        <f>MACD!F1780</f>
        <v>-0.14766401603064533</v>
      </c>
      <c r="F1780" s="2">
        <f>'Moving Avg'!D1780</f>
        <v>3.3800000000000003</v>
      </c>
      <c r="G1780" s="2">
        <f>'Moving Avg'!F1780</f>
        <v>2.9970000000000003</v>
      </c>
      <c r="H1780" s="2">
        <f>'Moving Avg'!G1780</f>
        <v>2.8427999999999995</v>
      </c>
      <c r="I1780" s="2">
        <f>'Moving Avg'!H1780</f>
        <v>2.8161500000000013</v>
      </c>
      <c r="J1780" s="17" t="str">
        <f>OBV!F1780</f>
        <v>BULLISH</v>
      </c>
      <c r="K1780" s="17" t="str">
        <f>OBV!G1780</f>
        <v>STRONG</v>
      </c>
      <c r="L1780" s="17" t="str">
        <f>OBV!H1780</f>
        <v>CONFIRMED BULLISH</v>
      </c>
      <c r="M1780" s="19">
        <f t="shared" si="270"/>
        <v>0</v>
      </c>
      <c r="N1780" s="19">
        <f t="shared" si="271"/>
        <v>100</v>
      </c>
      <c r="O1780" s="19">
        <f t="shared" si="272"/>
        <v>50</v>
      </c>
      <c r="P1780" s="19">
        <f t="shared" si="273"/>
        <v>100</v>
      </c>
      <c r="Q1780" s="20">
        <f t="shared" si="274"/>
        <v>57.5</v>
      </c>
      <c r="R1780" s="20">
        <f t="shared" si="275"/>
        <v>62.5</v>
      </c>
      <c r="S1780" s="20">
        <f t="shared" si="276"/>
        <v>72.5</v>
      </c>
      <c r="T1780" s="20">
        <f t="shared" si="277"/>
        <v>62.5</v>
      </c>
      <c r="U1780" s="19">
        <f t="shared" si="278"/>
        <v>64.166666666666671</v>
      </c>
      <c r="V1780" s="19">
        <f t="shared" si="279"/>
        <v>63.75</v>
      </c>
    </row>
    <row r="1781" spans="1:22" ht="13.5" x14ac:dyDescent="0.25">
      <c r="A1781" s="3">
        <f>RSI!A1781</f>
        <v>44607</v>
      </c>
      <c r="B1781" s="2">
        <f>RSI!B1781</f>
        <v>3.3</v>
      </c>
      <c r="C1781" s="2">
        <f>RSI!I1781</f>
        <v>67.144785506268107</v>
      </c>
      <c r="D1781" s="2">
        <f>MACD!E1781</f>
        <v>-0.26846850416540713</v>
      </c>
      <c r="E1781" s="2">
        <f>MACD!F1781</f>
        <v>-0.17182491365759769</v>
      </c>
      <c r="F1781" s="2">
        <f>'Moving Avg'!D1781</f>
        <v>3.3759999999999999</v>
      </c>
      <c r="G1781" s="2">
        <f>'Moving Avg'!F1781</f>
        <v>3.0234999999999999</v>
      </c>
      <c r="H1781" s="2">
        <f>'Moving Avg'!G1781</f>
        <v>2.8575999999999997</v>
      </c>
      <c r="I1781" s="2">
        <f>'Moving Avg'!H1781</f>
        <v>2.8173500000000007</v>
      </c>
      <c r="J1781" s="17" t="str">
        <f>OBV!F1781</f>
        <v>BEARISH</v>
      </c>
      <c r="K1781" s="17" t="str">
        <f>OBV!G1781</f>
        <v>WEAK</v>
      </c>
      <c r="L1781" s="17" t="str">
        <f>OBV!H1781</f>
        <v>CONFIRMED BEARISH</v>
      </c>
      <c r="M1781" s="19">
        <f t="shared" si="270"/>
        <v>25</v>
      </c>
      <c r="N1781" s="19">
        <f t="shared" si="271"/>
        <v>100</v>
      </c>
      <c r="O1781" s="19">
        <f t="shared" si="272"/>
        <v>50</v>
      </c>
      <c r="P1781" s="19">
        <f t="shared" si="273"/>
        <v>0</v>
      </c>
      <c r="Q1781" s="20">
        <f t="shared" si="274"/>
        <v>51.25</v>
      </c>
      <c r="R1781" s="20">
        <f t="shared" si="275"/>
        <v>42.5</v>
      </c>
      <c r="S1781" s="20">
        <f t="shared" si="276"/>
        <v>31.25</v>
      </c>
      <c r="T1781" s="20">
        <f t="shared" si="277"/>
        <v>43.75</v>
      </c>
      <c r="U1781" s="19">
        <f t="shared" si="278"/>
        <v>41.666666666666664</v>
      </c>
      <c r="V1781" s="19">
        <f t="shared" si="279"/>
        <v>42.1875</v>
      </c>
    </row>
    <row r="1782" spans="1:22" ht="13.5" x14ac:dyDescent="0.25">
      <c r="A1782" s="3">
        <f>RSI!A1782</f>
        <v>44608</v>
      </c>
      <c r="B1782" s="2">
        <f>RSI!B1782</f>
        <v>3.32</v>
      </c>
      <c r="C1782" s="2">
        <f>RSI!I1782</f>
        <v>67.993838737788565</v>
      </c>
      <c r="D1782" s="2">
        <f>MACD!E1782</f>
        <v>-0.24865222483462057</v>
      </c>
      <c r="E1782" s="2">
        <f>MACD!F1782</f>
        <v>-0.18719037589300228</v>
      </c>
      <c r="F1782" s="2">
        <f>'Moving Avg'!D1782</f>
        <v>3.35</v>
      </c>
      <c r="G1782" s="2">
        <f>'Moving Avg'!F1782</f>
        <v>3.0495000000000001</v>
      </c>
      <c r="H1782" s="2">
        <f>'Moving Avg'!G1782</f>
        <v>2.8725999999999994</v>
      </c>
      <c r="I1782" s="2">
        <f>'Moving Avg'!H1782</f>
        <v>2.8187000000000011</v>
      </c>
      <c r="J1782" s="17" t="str">
        <f>OBV!F1782</f>
        <v>BEARISH</v>
      </c>
      <c r="K1782" s="17" t="str">
        <f>OBV!G1782</f>
        <v>WEAK</v>
      </c>
      <c r="L1782" s="17" t="str">
        <f>OBV!H1782</f>
        <v>CONFIRMED BEARISH</v>
      </c>
      <c r="M1782" s="19">
        <f t="shared" si="270"/>
        <v>25</v>
      </c>
      <c r="N1782" s="19">
        <f t="shared" si="271"/>
        <v>100</v>
      </c>
      <c r="O1782" s="19">
        <f t="shared" si="272"/>
        <v>50</v>
      </c>
      <c r="P1782" s="19">
        <f t="shared" si="273"/>
        <v>0</v>
      </c>
      <c r="Q1782" s="20">
        <f t="shared" si="274"/>
        <v>51.25</v>
      </c>
      <c r="R1782" s="20">
        <f t="shared" si="275"/>
        <v>42.5</v>
      </c>
      <c r="S1782" s="20">
        <f t="shared" si="276"/>
        <v>31.25</v>
      </c>
      <c r="T1782" s="20">
        <f t="shared" si="277"/>
        <v>43.75</v>
      </c>
      <c r="U1782" s="19">
        <f t="shared" si="278"/>
        <v>41.666666666666664</v>
      </c>
      <c r="V1782" s="19">
        <f t="shared" si="279"/>
        <v>42.1875</v>
      </c>
    </row>
    <row r="1783" spans="1:22" ht="13.5" x14ac:dyDescent="0.25">
      <c r="A1783" s="3">
        <f>RSI!A1783</f>
        <v>44609</v>
      </c>
      <c r="B1783" s="2">
        <f>RSI!B1783</f>
        <v>3.32</v>
      </c>
      <c r="C1783" s="2">
        <f>RSI!I1783</f>
        <v>67.993838737788565</v>
      </c>
      <c r="D1783" s="2">
        <f>MACD!E1783</f>
        <v>-0.2134838894633817</v>
      </c>
      <c r="E1783" s="2">
        <f>MACD!F1783</f>
        <v>-0.19244907860707816</v>
      </c>
      <c r="F1783" s="2">
        <f>'Moving Avg'!D1783</f>
        <v>3.3340000000000005</v>
      </c>
      <c r="G1783" s="2">
        <f>'Moving Avg'!F1783</f>
        <v>3.0770000000000004</v>
      </c>
      <c r="H1783" s="2">
        <f>'Moving Avg'!G1783</f>
        <v>2.887</v>
      </c>
      <c r="I1783" s="2">
        <f>'Moving Avg'!H1783</f>
        <v>2.8204500000000015</v>
      </c>
      <c r="J1783" s="17" t="str">
        <f>OBV!F1783</f>
        <v>BEARISH</v>
      </c>
      <c r="K1783" s="17" t="str">
        <f>OBV!G1783</f>
        <v>WEAK</v>
      </c>
      <c r="L1783" s="17" t="str">
        <f>OBV!H1783</f>
        <v>CONFIRMED BEARISH</v>
      </c>
      <c r="M1783" s="19">
        <f t="shared" si="270"/>
        <v>25</v>
      </c>
      <c r="N1783" s="19">
        <f t="shared" si="271"/>
        <v>100</v>
      </c>
      <c r="O1783" s="19">
        <f t="shared" si="272"/>
        <v>50</v>
      </c>
      <c r="P1783" s="19">
        <f t="shared" si="273"/>
        <v>0</v>
      </c>
      <c r="Q1783" s="20">
        <f t="shared" si="274"/>
        <v>51.25</v>
      </c>
      <c r="R1783" s="20">
        <f t="shared" si="275"/>
        <v>42.5</v>
      </c>
      <c r="S1783" s="20">
        <f t="shared" si="276"/>
        <v>31.25</v>
      </c>
      <c r="T1783" s="20">
        <f t="shared" si="277"/>
        <v>43.75</v>
      </c>
      <c r="U1783" s="19">
        <f t="shared" si="278"/>
        <v>41.666666666666664</v>
      </c>
      <c r="V1783" s="19">
        <f t="shared" si="279"/>
        <v>42.1875</v>
      </c>
    </row>
    <row r="1784" spans="1:22" ht="13.5" x14ac:dyDescent="0.25">
      <c r="A1784" s="3">
        <f>RSI!A1784</f>
        <v>44610</v>
      </c>
      <c r="B1784" s="2">
        <f>RSI!B1784</f>
        <v>3.3</v>
      </c>
      <c r="C1784" s="2">
        <f>RSI!I1784</f>
        <v>66.015299899635437</v>
      </c>
      <c r="D1784" s="2">
        <f>MACD!E1784</f>
        <v>-0.18680232882251468</v>
      </c>
      <c r="E1784" s="2">
        <f>MACD!F1784</f>
        <v>-0.19131972865016547</v>
      </c>
      <c r="F1784" s="2">
        <f>'Moving Avg'!D1784</f>
        <v>3.3180000000000001</v>
      </c>
      <c r="G1784" s="2">
        <f>'Moving Avg'!F1784</f>
        <v>3.1034999999999999</v>
      </c>
      <c r="H1784" s="2">
        <f>'Moving Avg'!G1784</f>
        <v>2.9010000000000002</v>
      </c>
      <c r="I1784" s="2">
        <f>'Moving Avg'!H1784</f>
        <v>2.8219500000000015</v>
      </c>
      <c r="J1784" s="17" t="str">
        <f>OBV!F1784</f>
        <v>BEARISH</v>
      </c>
      <c r="K1784" s="17" t="str">
        <f>OBV!G1784</f>
        <v>WEAK</v>
      </c>
      <c r="L1784" s="17" t="str">
        <f>OBV!H1784</f>
        <v>CONFIRMED BEARISH</v>
      </c>
      <c r="M1784" s="19">
        <f t="shared" si="270"/>
        <v>25</v>
      </c>
      <c r="N1784" s="19">
        <f t="shared" si="271"/>
        <v>0</v>
      </c>
      <c r="O1784" s="19">
        <f t="shared" si="272"/>
        <v>50</v>
      </c>
      <c r="P1784" s="19">
        <f t="shared" si="273"/>
        <v>0</v>
      </c>
      <c r="Q1784" s="20">
        <f t="shared" si="274"/>
        <v>16.25</v>
      </c>
      <c r="R1784" s="20">
        <f t="shared" si="275"/>
        <v>22.5</v>
      </c>
      <c r="S1784" s="20">
        <f t="shared" si="276"/>
        <v>16.25</v>
      </c>
      <c r="T1784" s="20">
        <f t="shared" si="277"/>
        <v>18.75</v>
      </c>
      <c r="U1784" s="19">
        <f t="shared" si="278"/>
        <v>18.333333333333332</v>
      </c>
      <c r="V1784" s="19">
        <f t="shared" si="279"/>
        <v>18.4375</v>
      </c>
    </row>
    <row r="1785" spans="1:22" ht="13.5" x14ac:dyDescent="0.25">
      <c r="A1785" s="3">
        <f>RSI!A1785</f>
        <v>44613</v>
      </c>
      <c r="B1785" s="2">
        <f>RSI!B1785</f>
        <v>3.31</v>
      </c>
      <c r="C1785" s="2">
        <f>RSI!I1785</f>
        <v>66.53957729085009</v>
      </c>
      <c r="D1785" s="2">
        <f>MACD!E1785</f>
        <v>-0.16775777471559605</v>
      </c>
      <c r="E1785" s="2">
        <f>MACD!F1785</f>
        <v>-0.18660733786325159</v>
      </c>
      <c r="F1785" s="2">
        <f>'Moving Avg'!D1785</f>
        <v>3.3099999999999996</v>
      </c>
      <c r="G1785" s="2">
        <f>'Moving Avg'!F1785</f>
        <v>3.1305000000000001</v>
      </c>
      <c r="H1785" s="2">
        <f>'Moving Avg'!G1785</f>
        <v>2.9146000000000005</v>
      </c>
      <c r="I1785" s="2">
        <f>'Moving Avg'!H1785</f>
        <v>2.8235000000000015</v>
      </c>
      <c r="J1785" s="17" t="str">
        <f>OBV!F1785</f>
        <v>BEARISH</v>
      </c>
      <c r="K1785" s="17" t="str">
        <f>OBV!G1785</f>
        <v>WEAK</v>
      </c>
      <c r="L1785" s="17" t="str">
        <f>OBV!H1785</f>
        <v>CONFIRMED BEARISH</v>
      </c>
      <c r="M1785" s="19">
        <f t="shared" si="270"/>
        <v>25</v>
      </c>
      <c r="N1785" s="19">
        <f t="shared" si="271"/>
        <v>0</v>
      </c>
      <c r="O1785" s="19">
        <f t="shared" si="272"/>
        <v>50</v>
      </c>
      <c r="P1785" s="19">
        <f t="shared" si="273"/>
        <v>0</v>
      </c>
      <c r="Q1785" s="20">
        <f t="shared" si="274"/>
        <v>16.25</v>
      </c>
      <c r="R1785" s="20">
        <f t="shared" si="275"/>
        <v>22.5</v>
      </c>
      <c r="S1785" s="20">
        <f t="shared" si="276"/>
        <v>16.25</v>
      </c>
      <c r="T1785" s="20">
        <f t="shared" si="277"/>
        <v>18.75</v>
      </c>
      <c r="U1785" s="19">
        <f t="shared" si="278"/>
        <v>18.333333333333332</v>
      </c>
      <c r="V1785" s="19">
        <f t="shared" si="279"/>
        <v>18.4375</v>
      </c>
    </row>
    <row r="1786" spans="1:22" ht="13.5" x14ac:dyDescent="0.25">
      <c r="A1786" s="3">
        <f>RSI!A1786</f>
        <v>44614</v>
      </c>
      <c r="B1786" s="2">
        <f>RSI!B1786</f>
        <v>3.19</v>
      </c>
      <c r="C1786" s="2">
        <f>RSI!I1786</f>
        <v>55.479117919434032</v>
      </c>
      <c r="D1786" s="2">
        <f>MACD!E1786</f>
        <v>-0.11628118360942796</v>
      </c>
      <c r="E1786" s="2">
        <f>MACD!F1786</f>
        <v>-0.17254210701248687</v>
      </c>
      <c r="F1786" s="2">
        <f>'Moving Avg'!D1786</f>
        <v>3.2880000000000003</v>
      </c>
      <c r="G1786" s="2">
        <f>'Moving Avg'!F1786</f>
        <v>3.1505000000000001</v>
      </c>
      <c r="H1786" s="2">
        <f>'Moving Avg'!G1786</f>
        <v>2.9264000000000006</v>
      </c>
      <c r="I1786" s="2">
        <f>'Moving Avg'!H1786</f>
        <v>2.8244500000000015</v>
      </c>
      <c r="J1786" s="17" t="str">
        <f>OBV!F1786</f>
        <v>BEARISH</v>
      </c>
      <c r="K1786" s="17" t="str">
        <f>OBV!G1786</f>
        <v>NEUTRAL</v>
      </c>
      <c r="L1786" s="17" t="str">
        <f>OBV!H1786</f>
        <v>CONFIRMED BEARISH</v>
      </c>
      <c r="M1786" s="19">
        <f t="shared" si="270"/>
        <v>25</v>
      </c>
      <c r="N1786" s="19">
        <f t="shared" si="271"/>
        <v>0</v>
      </c>
      <c r="O1786" s="19">
        <f t="shared" si="272"/>
        <v>50</v>
      </c>
      <c r="P1786" s="19">
        <f t="shared" si="273"/>
        <v>16.5</v>
      </c>
      <c r="Q1786" s="20">
        <f t="shared" si="274"/>
        <v>18.725000000000001</v>
      </c>
      <c r="R1786" s="20">
        <f t="shared" si="275"/>
        <v>26.625</v>
      </c>
      <c r="S1786" s="20">
        <f t="shared" si="276"/>
        <v>23.675000000000001</v>
      </c>
      <c r="T1786" s="20">
        <f t="shared" si="277"/>
        <v>22.875</v>
      </c>
      <c r="U1786" s="19">
        <f t="shared" si="278"/>
        <v>23.008333333333336</v>
      </c>
      <c r="V1786" s="19">
        <f t="shared" si="279"/>
        <v>22.975000000000001</v>
      </c>
    </row>
    <row r="1787" spans="1:22" ht="13.5" x14ac:dyDescent="0.25">
      <c r="A1787" s="3">
        <f>RSI!A1787</f>
        <v>44615</v>
      </c>
      <c r="B1787" s="2">
        <f>RSI!B1787</f>
        <v>3.16</v>
      </c>
      <c r="C1787" s="2">
        <f>RSI!I1787</f>
        <v>53.102639222972634</v>
      </c>
      <c r="D1787" s="2">
        <f>MACD!E1787</f>
        <v>-5.0921675664601818E-2</v>
      </c>
      <c r="E1787" s="2">
        <f>MACD!F1787</f>
        <v>-0.14821802074290985</v>
      </c>
      <c r="F1787" s="2">
        <f>'Moving Avg'!D1787</f>
        <v>3.2560000000000002</v>
      </c>
      <c r="G1787" s="2">
        <f>'Moving Avg'!F1787</f>
        <v>3.1689999999999996</v>
      </c>
      <c r="H1787" s="2">
        <f>'Moving Avg'!G1787</f>
        <v>2.9366000000000003</v>
      </c>
      <c r="I1787" s="2">
        <f>'Moving Avg'!H1787</f>
        <v>2.8254000000000006</v>
      </c>
      <c r="J1787" s="17" t="str">
        <f>OBV!F1787</f>
        <v>BEARISH</v>
      </c>
      <c r="K1787" s="17" t="str">
        <f>OBV!G1787</f>
        <v>WEAK</v>
      </c>
      <c r="L1787" s="17" t="str">
        <f>OBV!H1787</f>
        <v>CONFIRMED BEARISH</v>
      </c>
      <c r="M1787" s="19">
        <f t="shared" si="270"/>
        <v>25</v>
      </c>
      <c r="N1787" s="19">
        <f t="shared" si="271"/>
        <v>0</v>
      </c>
      <c r="O1787" s="19">
        <f t="shared" si="272"/>
        <v>50</v>
      </c>
      <c r="P1787" s="19">
        <f t="shared" si="273"/>
        <v>0</v>
      </c>
      <c r="Q1787" s="20">
        <f t="shared" si="274"/>
        <v>16.25</v>
      </c>
      <c r="R1787" s="20">
        <f t="shared" si="275"/>
        <v>22.5</v>
      </c>
      <c r="S1787" s="20">
        <f t="shared" si="276"/>
        <v>16.25</v>
      </c>
      <c r="T1787" s="20">
        <f t="shared" si="277"/>
        <v>18.75</v>
      </c>
      <c r="U1787" s="19">
        <f t="shared" si="278"/>
        <v>18.333333333333332</v>
      </c>
      <c r="V1787" s="19">
        <f t="shared" si="279"/>
        <v>18.4375</v>
      </c>
    </row>
    <row r="1788" spans="1:22" ht="13.5" x14ac:dyDescent="0.25">
      <c r="A1788" s="3">
        <f>RSI!A1788</f>
        <v>44616</v>
      </c>
      <c r="B1788" s="2">
        <f>RSI!B1788</f>
        <v>3.15</v>
      </c>
      <c r="C1788" s="2">
        <f>RSI!I1788</f>
        <v>52.298452962526497</v>
      </c>
      <c r="D1788" s="2">
        <f>MACD!E1788</f>
        <v>-2.7805036204835432E-3</v>
      </c>
      <c r="E1788" s="2">
        <f>MACD!F1788</f>
        <v>-0.11913051731842458</v>
      </c>
      <c r="F1788" s="2">
        <f>'Moving Avg'!D1788</f>
        <v>3.222</v>
      </c>
      <c r="G1788" s="2">
        <f>'Moving Avg'!F1788</f>
        <v>3.1889999999999996</v>
      </c>
      <c r="H1788" s="2">
        <f>'Moving Avg'!G1788</f>
        <v>2.9456000000000002</v>
      </c>
      <c r="I1788" s="2">
        <f>'Moving Avg'!H1788</f>
        <v>2.8261500000000011</v>
      </c>
      <c r="J1788" s="17" t="str">
        <f>OBV!F1788</f>
        <v>BEARISH</v>
      </c>
      <c r="K1788" s="17" t="str">
        <f>OBV!G1788</f>
        <v>WEAK</v>
      </c>
      <c r="L1788" s="17" t="str">
        <f>OBV!H1788</f>
        <v>CONFIRMED BEARISH</v>
      </c>
      <c r="M1788" s="19">
        <f t="shared" si="270"/>
        <v>25</v>
      </c>
      <c r="N1788" s="19">
        <f t="shared" si="271"/>
        <v>0</v>
      </c>
      <c r="O1788" s="19">
        <f t="shared" si="272"/>
        <v>50</v>
      </c>
      <c r="P1788" s="19">
        <f t="shared" si="273"/>
        <v>0</v>
      </c>
      <c r="Q1788" s="20">
        <f t="shared" si="274"/>
        <v>16.25</v>
      </c>
      <c r="R1788" s="20">
        <f t="shared" si="275"/>
        <v>22.5</v>
      </c>
      <c r="S1788" s="20">
        <f t="shared" si="276"/>
        <v>16.25</v>
      </c>
      <c r="T1788" s="20">
        <f t="shared" si="277"/>
        <v>18.75</v>
      </c>
      <c r="U1788" s="19">
        <f t="shared" si="278"/>
        <v>18.333333333333332</v>
      </c>
      <c r="V1788" s="19">
        <f t="shared" si="279"/>
        <v>18.4375</v>
      </c>
    </row>
    <row r="1789" spans="1:22" ht="13.5" x14ac:dyDescent="0.25">
      <c r="A1789" s="3">
        <f>RSI!A1789</f>
        <v>44617</v>
      </c>
      <c r="B1789" s="2">
        <f>RSI!B1789</f>
        <v>3.13</v>
      </c>
      <c r="C1789" s="2">
        <f>RSI!I1789</f>
        <v>50.646474278037218</v>
      </c>
      <c r="D1789" s="2">
        <f>MACD!E1789</f>
        <v>3.6222186768731124E-2</v>
      </c>
      <c r="E1789" s="2">
        <f>MACD!F1789</f>
        <v>-8.8059976500993453E-2</v>
      </c>
      <c r="F1789" s="2">
        <f>'Moving Avg'!D1789</f>
        <v>3.1880000000000002</v>
      </c>
      <c r="G1789" s="2">
        <f>'Moving Avg'!F1789</f>
        <v>3.2079999999999997</v>
      </c>
      <c r="H1789" s="2">
        <f>'Moving Avg'!G1789</f>
        <v>2.9546000000000006</v>
      </c>
      <c r="I1789" s="2">
        <f>'Moving Avg'!H1789</f>
        <v>2.8268000000000013</v>
      </c>
      <c r="J1789" s="17" t="str">
        <f>OBV!F1789</f>
        <v>BEARISH</v>
      </c>
      <c r="K1789" s="17" t="str">
        <f>OBV!G1789</f>
        <v>WEAK</v>
      </c>
      <c r="L1789" s="17" t="str">
        <f>OBV!H1789</f>
        <v>CONFIRMED BEARISH</v>
      </c>
      <c r="M1789" s="19">
        <f t="shared" si="270"/>
        <v>25</v>
      </c>
      <c r="N1789" s="19">
        <f t="shared" si="271"/>
        <v>0</v>
      </c>
      <c r="O1789" s="19">
        <f t="shared" si="272"/>
        <v>50</v>
      </c>
      <c r="P1789" s="19">
        <f t="shared" si="273"/>
        <v>0</v>
      </c>
      <c r="Q1789" s="20">
        <f t="shared" si="274"/>
        <v>16.25</v>
      </c>
      <c r="R1789" s="20">
        <f t="shared" si="275"/>
        <v>22.5</v>
      </c>
      <c r="S1789" s="20">
        <f t="shared" si="276"/>
        <v>16.25</v>
      </c>
      <c r="T1789" s="20">
        <f t="shared" si="277"/>
        <v>18.75</v>
      </c>
      <c r="U1789" s="19">
        <f t="shared" si="278"/>
        <v>18.333333333333332</v>
      </c>
      <c r="V1789" s="19">
        <f t="shared" si="279"/>
        <v>18.4375</v>
      </c>
    </row>
    <row r="1790" spans="1:22" ht="13.5" x14ac:dyDescent="0.25">
      <c r="A1790" s="3">
        <f>RSI!A1790</f>
        <v>44620</v>
      </c>
      <c r="B1790" s="2">
        <f>RSI!B1790</f>
        <v>3.09</v>
      </c>
      <c r="C1790" s="2">
        <f>RSI!I1790</f>
        <v>47.420253057971586</v>
      </c>
      <c r="D1790" s="2">
        <f>MACD!E1790</f>
        <v>6.7563642922461309E-2</v>
      </c>
      <c r="E1790" s="2">
        <f>MACD!F1790</f>
        <v>-5.6935252616302501E-2</v>
      </c>
      <c r="F1790" s="2">
        <f>'Moving Avg'!D1790</f>
        <v>3.1439999999999997</v>
      </c>
      <c r="G1790" s="2">
        <f>'Moving Avg'!F1790</f>
        <v>3.2269999999999994</v>
      </c>
      <c r="H1790" s="2">
        <f>'Moving Avg'!G1790</f>
        <v>2.9620000000000006</v>
      </c>
      <c r="I1790" s="2">
        <f>'Moving Avg'!H1790</f>
        <v>2.8274000000000012</v>
      </c>
      <c r="J1790" s="17" t="str">
        <f>OBV!F1790</f>
        <v>BEARISH</v>
      </c>
      <c r="K1790" s="17" t="str">
        <f>OBV!G1790</f>
        <v>WEAK</v>
      </c>
      <c r="L1790" s="17" t="str">
        <f>OBV!H1790</f>
        <v>CONFIRMED BEARISH</v>
      </c>
      <c r="M1790" s="19">
        <f t="shared" si="270"/>
        <v>25</v>
      </c>
      <c r="N1790" s="19">
        <f t="shared" si="271"/>
        <v>0</v>
      </c>
      <c r="O1790" s="19">
        <f t="shared" si="272"/>
        <v>50</v>
      </c>
      <c r="P1790" s="19">
        <f t="shared" si="273"/>
        <v>0</v>
      </c>
      <c r="Q1790" s="20">
        <f t="shared" si="274"/>
        <v>16.25</v>
      </c>
      <c r="R1790" s="20">
        <f t="shared" si="275"/>
        <v>22.5</v>
      </c>
      <c r="S1790" s="20">
        <f t="shared" si="276"/>
        <v>16.25</v>
      </c>
      <c r="T1790" s="20">
        <f t="shared" si="277"/>
        <v>18.75</v>
      </c>
      <c r="U1790" s="19">
        <f t="shared" si="278"/>
        <v>18.333333333333332</v>
      </c>
      <c r="V1790" s="19">
        <f t="shared" si="279"/>
        <v>18.4375</v>
      </c>
    </row>
    <row r="1791" spans="1:22" ht="13.5" x14ac:dyDescent="0.25">
      <c r="A1791" s="3">
        <f>RSI!A1791</f>
        <v>44621</v>
      </c>
      <c r="B1791" s="2">
        <f>RSI!B1791</f>
        <v>3</v>
      </c>
      <c r="C1791" s="2">
        <f>RSI!I1791</f>
        <v>41.07954507228677</v>
      </c>
      <c r="D1791" s="2">
        <f>MACD!E1791</f>
        <v>9.3286280730398019E-2</v>
      </c>
      <c r="E1791" s="2">
        <f>MACD!F1791</f>
        <v>-2.6890945946962397E-2</v>
      </c>
      <c r="F1791" s="2">
        <f>'Moving Avg'!D1791</f>
        <v>3.1060000000000003</v>
      </c>
      <c r="G1791" s="2">
        <f>'Moving Avg'!F1791</f>
        <v>3.2335000000000003</v>
      </c>
      <c r="H1791" s="2">
        <f>'Moving Avg'!G1791</f>
        <v>2.9674</v>
      </c>
      <c r="I1791" s="2">
        <f>'Moving Avg'!H1791</f>
        <v>2.8274000000000012</v>
      </c>
      <c r="J1791" s="17" t="str">
        <f>OBV!F1791</f>
        <v>BEARISH</v>
      </c>
      <c r="K1791" s="17" t="str">
        <f>OBV!G1791</f>
        <v>WEAK</v>
      </c>
      <c r="L1791" s="17" t="str">
        <f>OBV!H1791</f>
        <v>CONFIRMED BEARISH</v>
      </c>
      <c r="M1791" s="19">
        <f t="shared" si="270"/>
        <v>25</v>
      </c>
      <c r="N1791" s="19">
        <f t="shared" si="271"/>
        <v>0</v>
      </c>
      <c r="O1791" s="19">
        <f t="shared" si="272"/>
        <v>50</v>
      </c>
      <c r="P1791" s="19">
        <f t="shared" si="273"/>
        <v>0</v>
      </c>
      <c r="Q1791" s="20">
        <f t="shared" si="274"/>
        <v>16.25</v>
      </c>
      <c r="R1791" s="20">
        <f t="shared" si="275"/>
        <v>22.5</v>
      </c>
      <c r="S1791" s="20">
        <f t="shared" si="276"/>
        <v>16.25</v>
      </c>
      <c r="T1791" s="20">
        <f t="shared" si="277"/>
        <v>18.75</v>
      </c>
      <c r="U1791" s="19">
        <f t="shared" si="278"/>
        <v>18.333333333333332</v>
      </c>
      <c r="V1791" s="19">
        <f t="shared" si="279"/>
        <v>18.4375</v>
      </c>
    </row>
    <row r="1792" spans="1:22" ht="13.5" x14ac:dyDescent="0.25">
      <c r="A1792" s="3">
        <f>RSI!A1792</f>
        <v>44622</v>
      </c>
      <c r="B1792" s="2">
        <f>RSI!B1792</f>
        <v>3.09</v>
      </c>
      <c r="C1792" s="2">
        <f>RSI!I1792</f>
        <v>48.496047267029191</v>
      </c>
      <c r="D1792" s="2">
        <f>MACD!E1792</f>
        <v>0.11220531285080027</v>
      </c>
      <c r="E1792" s="2">
        <f>MACD!F1792</f>
        <v>9.2830581259013834E-4</v>
      </c>
      <c r="F1792" s="2">
        <f>'Moving Avg'!D1792</f>
        <v>3.0919999999999996</v>
      </c>
      <c r="G1792" s="2">
        <f>'Moving Avg'!F1792</f>
        <v>3.2359999999999998</v>
      </c>
      <c r="H1792" s="2">
        <f>'Moving Avg'!G1792</f>
        <v>2.9750000000000005</v>
      </c>
      <c r="I1792" s="2">
        <f>'Moving Avg'!H1792</f>
        <v>2.8278500000000006</v>
      </c>
      <c r="J1792" s="17" t="str">
        <f>OBV!F1792</f>
        <v>BEARISH</v>
      </c>
      <c r="K1792" s="17" t="str">
        <f>OBV!G1792</f>
        <v>NEUTRAL</v>
      </c>
      <c r="L1792" s="17" t="str">
        <f>OBV!H1792</f>
        <v>CONFIRMED BEARISH</v>
      </c>
      <c r="M1792" s="19">
        <f t="shared" si="270"/>
        <v>25</v>
      </c>
      <c r="N1792" s="19">
        <f t="shared" si="271"/>
        <v>0</v>
      </c>
      <c r="O1792" s="19">
        <f t="shared" si="272"/>
        <v>50</v>
      </c>
      <c r="P1792" s="19">
        <f t="shared" si="273"/>
        <v>16.5</v>
      </c>
      <c r="Q1792" s="20">
        <f t="shared" si="274"/>
        <v>18.725000000000001</v>
      </c>
      <c r="R1792" s="20">
        <f t="shared" si="275"/>
        <v>26.625</v>
      </c>
      <c r="S1792" s="20">
        <f t="shared" si="276"/>
        <v>23.675000000000001</v>
      </c>
      <c r="T1792" s="20">
        <f t="shared" si="277"/>
        <v>22.875</v>
      </c>
      <c r="U1792" s="19">
        <f t="shared" si="278"/>
        <v>23.008333333333336</v>
      </c>
      <c r="V1792" s="19">
        <f t="shared" si="279"/>
        <v>22.975000000000001</v>
      </c>
    </row>
    <row r="1793" spans="1:22" ht="13.5" x14ac:dyDescent="0.25">
      <c r="A1793" s="3">
        <f>RSI!A1793</f>
        <v>44623</v>
      </c>
      <c r="B1793" s="2">
        <f>RSI!B1793</f>
        <v>3.1</v>
      </c>
      <c r="C1793" s="2">
        <f>RSI!I1793</f>
        <v>49.260275914495878</v>
      </c>
      <c r="D1793" s="2">
        <f>MACD!E1793</f>
        <v>0.12762956522033697</v>
      </c>
      <c r="E1793" s="2">
        <f>MACD!F1793</f>
        <v>2.6268557694139508E-2</v>
      </c>
      <c r="F1793" s="2">
        <f>'Moving Avg'!D1793</f>
        <v>3.0819999999999999</v>
      </c>
      <c r="G1793" s="2">
        <f>'Moving Avg'!F1793</f>
        <v>3.2324999999999995</v>
      </c>
      <c r="H1793" s="2">
        <f>'Moving Avg'!G1793</f>
        <v>2.9830000000000001</v>
      </c>
      <c r="I1793" s="2">
        <f>'Moving Avg'!H1793</f>
        <v>2.8285000000000009</v>
      </c>
      <c r="J1793" s="17" t="str">
        <f>OBV!F1793</f>
        <v>BEARISH</v>
      </c>
      <c r="K1793" s="17" t="str">
        <f>OBV!G1793</f>
        <v>NEUTRAL</v>
      </c>
      <c r="L1793" s="17" t="str">
        <f>OBV!H1793</f>
        <v>CONFIRMED BEARISH</v>
      </c>
      <c r="M1793" s="19">
        <f t="shared" si="270"/>
        <v>25</v>
      </c>
      <c r="N1793" s="19">
        <f t="shared" si="271"/>
        <v>0</v>
      </c>
      <c r="O1793" s="19">
        <f t="shared" si="272"/>
        <v>50</v>
      </c>
      <c r="P1793" s="19">
        <f t="shared" si="273"/>
        <v>16.5</v>
      </c>
      <c r="Q1793" s="20">
        <f t="shared" si="274"/>
        <v>18.725000000000001</v>
      </c>
      <c r="R1793" s="20">
        <f t="shared" si="275"/>
        <v>26.625</v>
      </c>
      <c r="S1793" s="20">
        <f t="shared" si="276"/>
        <v>23.675000000000001</v>
      </c>
      <c r="T1793" s="20">
        <f t="shared" si="277"/>
        <v>22.875</v>
      </c>
      <c r="U1793" s="19">
        <f t="shared" si="278"/>
        <v>23.008333333333336</v>
      </c>
      <c r="V1793" s="19">
        <f t="shared" si="279"/>
        <v>22.975000000000001</v>
      </c>
    </row>
    <row r="1794" spans="1:22" ht="13.5" x14ac:dyDescent="0.25">
      <c r="A1794" s="3">
        <f>RSI!A1794</f>
        <v>44624</v>
      </c>
      <c r="B1794" s="2">
        <f>RSI!B1794</f>
        <v>3.08</v>
      </c>
      <c r="C1794" s="2">
        <f>RSI!I1794</f>
        <v>47.734707469673666</v>
      </c>
      <c r="D1794" s="2">
        <f>MACD!E1794</f>
        <v>0.13917130636205011</v>
      </c>
      <c r="E1794" s="2">
        <f>MACD!F1794</f>
        <v>4.8849107427721632E-2</v>
      </c>
      <c r="F1794" s="2">
        <f>'Moving Avg'!D1794</f>
        <v>3.0720000000000001</v>
      </c>
      <c r="G1794" s="2">
        <f>'Moving Avg'!F1794</f>
        <v>3.2290000000000005</v>
      </c>
      <c r="H1794" s="2">
        <f>'Moving Avg'!G1794</f>
        <v>2.9910000000000001</v>
      </c>
      <c r="I1794" s="2">
        <f>'Moving Avg'!H1794</f>
        <v>2.8289000000000009</v>
      </c>
      <c r="J1794" s="17" t="str">
        <f>OBV!F1794</f>
        <v>BEARISH</v>
      </c>
      <c r="K1794" s="17" t="str">
        <f>OBV!G1794</f>
        <v>NEUTRAL</v>
      </c>
      <c r="L1794" s="17" t="str">
        <f>OBV!H1794</f>
        <v>CONFIRMED BEARISH</v>
      </c>
      <c r="M1794" s="19">
        <f t="shared" ref="M1794:M1857" si="280">IF(C1794&lt;30,50, IF(C1794&gt;70, 0, 25))</f>
        <v>25</v>
      </c>
      <c r="N1794" s="19">
        <f t="shared" ref="N1794:N1857" si="281">IF(E1794-D1794&gt;0.02, 100, IF(E1794-D1794&lt;0,0,45))</f>
        <v>0</v>
      </c>
      <c r="O1794" s="19">
        <f t="shared" ref="O1794:O1857" si="282">IF(F1794-I1794&gt;10,100,IF(F1794-I1794&gt;5,75, IF(F1794-I1794&gt;0,50,0)))</f>
        <v>50</v>
      </c>
      <c r="P1794" s="19">
        <f t="shared" ref="P1794:P1857" si="283">IF(L1794="confirmed bullish", 34, IF(L1794="bullish divergence",17, 0))+IF(J1794="bullish",33,IF(J1794="bearish",0,16.5))+IF(K1794="strong",33,IF(K1794="weak",0,16.5))</f>
        <v>16.5</v>
      </c>
      <c r="Q1794" s="20">
        <f t="shared" si="274"/>
        <v>18.725000000000001</v>
      </c>
      <c r="R1794" s="20">
        <f t="shared" si="275"/>
        <v>26.625</v>
      </c>
      <c r="S1794" s="20">
        <f t="shared" si="276"/>
        <v>23.675000000000001</v>
      </c>
      <c r="T1794" s="20">
        <f t="shared" si="277"/>
        <v>22.875</v>
      </c>
      <c r="U1794" s="19">
        <f t="shared" si="278"/>
        <v>23.008333333333336</v>
      </c>
      <c r="V1794" s="19">
        <f t="shared" si="279"/>
        <v>22.975000000000001</v>
      </c>
    </row>
    <row r="1795" spans="1:22" ht="13.5" x14ac:dyDescent="0.25">
      <c r="A1795" s="3">
        <f>RSI!A1795</f>
        <v>44627</v>
      </c>
      <c r="B1795" s="2">
        <f>RSI!B1795</f>
        <v>3.07</v>
      </c>
      <c r="C1795" s="2">
        <f>RSI!I1795</f>
        <v>46.951744401776814</v>
      </c>
      <c r="D1795" s="2">
        <f>MACD!E1795</f>
        <v>0.15141430803875355</v>
      </c>
      <c r="E1795" s="2">
        <f>MACD!F1795</f>
        <v>6.9362147549928019E-2</v>
      </c>
      <c r="F1795" s="2">
        <f>'Moving Avg'!D1795</f>
        <v>3.0680000000000001</v>
      </c>
      <c r="G1795" s="2">
        <f>'Moving Avg'!F1795</f>
        <v>3.2255000000000003</v>
      </c>
      <c r="H1795" s="2">
        <f>'Moving Avg'!G1795</f>
        <v>2.9979999999999993</v>
      </c>
      <c r="I1795" s="2">
        <f>'Moving Avg'!H1795</f>
        <v>2.8292500000000014</v>
      </c>
      <c r="J1795" s="17" t="str">
        <f>OBV!F1795</f>
        <v>BEARISH</v>
      </c>
      <c r="K1795" s="17" t="str">
        <f>OBV!G1795</f>
        <v>WEAK</v>
      </c>
      <c r="L1795" s="17" t="str">
        <f>OBV!H1795</f>
        <v>CONFIRMED BEARISH</v>
      </c>
      <c r="M1795" s="19">
        <f t="shared" si="280"/>
        <v>25</v>
      </c>
      <c r="N1795" s="19">
        <f t="shared" si="281"/>
        <v>0</v>
      </c>
      <c r="O1795" s="19">
        <f t="shared" si="282"/>
        <v>50</v>
      </c>
      <c r="P1795" s="19">
        <f t="shared" si="283"/>
        <v>0</v>
      </c>
      <c r="Q1795" s="20">
        <f t="shared" ref="Q1795:Q1858" si="284">0.35*M1795+N1795*0.35+O1795*0.15+P1795*0.15</f>
        <v>16.25</v>
      </c>
      <c r="R1795" s="20">
        <f t="shared" ref="R1795:R1858" si="285">M1795*0.2+N1795*0.2+O1795*0.35+P1795*0.25</f>
        <v>22.5</v>
      </c>
      <c r="S1795" s="20">
        <f t="shared" ref="S1795:S1858" si="286">M1795*0.15+N1795*0.15+O1795*0.25+P1795*0.45</f>
        <v>16.25</v>
      </c>
      <c r="T1795" s="20">
        <f t="shared" ref="T1795:T1858" si="287">0.25*SUM(M1795:P1795)</f>
        <v>18.75</v>
      </c>
      <c r="U1795" s="19">
        <f t="shared" ref="U1795:U1858" si="288">SUM(Q1795:S1795)/3</f>
        <v>18.333333333333332</v>
      </c>
      <c r="V1795" s="19">
        <f t="shared" ref="V1795:V1858" si="289">SUM(Q1795:T1795)/4</f>
        <v>18.4375</v>
      </c>
    </row>
    <row r="1796" spans="1:22" ht="13.5" x14ac:dyDescent="0.25">
      <c r="A1796" s="3">
        <f>RSI!A1796</f>
        <v>44628</v>
      </c>
      <c r="B1796" s="2">
        <f>RSI!B1796</f>
        <v>3.09</v>
      </c>
      <c r="C1796" s="2">
        <f>RSI!I1796</f>
        <v>48.761895168230062</v>
      </c>
      <c r="D1796" s="2">
        <f>MACD!E1796</f>
        <v>0.14207290698159802</v>
      </c>
      <c r="E1796" s="2">
        <f>MACD!F1796</f>
        <v>8.3904299436262028E-2</v>
      </c>
      <c r="F1796" s="2">
        <f>'Moving Avg'!D1796</f>
        <v>3.0859999999999999</v>
      </c>
      <c r="G1796" s="2">
        <f>'Moving Avg'!F1796</f>
        <v>3.2140000000000009</v>
      </c>
      <c r="H1796" s="2">
        <f>'Moving Avg'!G1796</f>
        <v>3.0032000000000005</v>
      </c>
      <c r="I1796" s="2">
        <f>'Moving Avg'!H1796</f>
        <v>2.8294500000000009</v>
      </c>
      <c r="J1796" s="17" t="str">
        <f>OBV!F1796</f>
        <v>BEARISH</v>
      </c>
      <c r="K1796" s="17" t="str">
        <f>OBV!G1796</f>
        <v>WEAK</v>
      </c>
      <c r="L1796" s="17" t="str">
        <f>OBV!H1796</f>
        <v>BEARISH DIVERGENCE</v>
      </c>
      <c r="M1796" s="19">
        <f t="shared" si="280"/>
        <v>25</v>
      </c>
      <c r="N1796" s="19">
        <f t="shared" si="281"/>
        <v>0</v>
      </c>
      <c r="O1796" s="19">
        <f t="shared" si="282"/>
        <v>50</v>
      </c>
      <c r="P1796" s="19">
        <f t="shared" si="283"/>
        <v>0</v>
      </c>
      <c r="Q1796" s="20">
        <f t="shared" si="284"/>
        <v>16.25</v>
      </c>
      <c r="R1796" s="20">
        <f t="shared" si="285"/>
        <v>22.5</v>
      </c>
      <c r="S1796" s="20">
        <f t="shared" si="286"/>
        <v>16.25</v>
      </c>
      <c r="T1796" s="20">
        <f t="shared" si="287"/>
        <v>18.75</v>
      </c>
      <c r="U1796" s="19">
        <f t="shared" si="288"/>
        <v>18.333333333333332</v>
      </c>
      <c r="V1796" s="19">
        <f t="shared" si="289"/>
        <v>18.4375</v>
      </c>
    </row>
    <row r="1797" spans="1:22" ht="13.5" x14ac:dyDescent="0.25">
      <c r="A1797" s="3">
        <f>RSI!A1797</f>
        <v>44629</v>
      </c>
      <c r="B1797" s="2">
        <f>RSI!B1797</f>
        <v>3.12</v>
      </c>
      <c r="C1797" s="2">
        <f>RSI!I1797</f>
        <v>51.438660162998197</v>
      </c>
      <c r="D1797" s="2">
        <f>MACD!E1797</f>
        <v>0.12743707530454884</v>
      </c>
      <c r="E1797" s="2">
        <f>MACD!F1797</f>
        <v>9.2610854609919385E-2</v>
      </c>
      <c r="F1797" s="2">
        <f>'Moving Avg'!D1797</f>
        <v>3.0920000000000001</v>
      </c>
      <c r="G1797" s="2">
        <f>'Moving Avg'!F1797</f>
        <v>3.1975000000000007</v>
      </c>
      <c r="H1797" s="2">
        <f>'Moving Avg'!G1797</f>
        <v>3.0057999999999998</v>
      </c>
      <c r="I1797" s="2">
        <f>'Moving Avg'!H1797</f>
        <v>2.8297500000000007</v>
      </c>
      <c r="J1797" s="17" t="str">
        <f>OBV!F1797</f>
        <v>BEARISH</v>
      </c>
      <c r="K1797" s="17" t="str">
        <f>OBV!G1797</f>
        <v>WEAK</v>
      </c>
      <c r="L1797" s="17" t="str">
        <f>OBV!H1797</f>
        <v>BEARISH DIVERGENCE</v>
      </c>
      <c r="M1797" s="19">
        <f t="shared" si="280"/>
        <v>25</v>
      </c>
      <c r="N1797" s="19">
        <f t="shared" si="281"/>
        <v>0</v>
      </c>
      <c r="O1797" s="19">
        <f t="shared" si="282"/>
        <v>50</v>
      </c>
      <c r="P1797" s="19">
        <f t="shared" si="283"/>
        <v>0</v>
      </c>
      <c r="Q1797" s="20">
        <f t="shared" si="284"/>
        <v>16.25</v>
      </c>
      <c r="R1797" s="20">
        <f t="shared" si="285"/>
        <v>22.5</v>
      </c>
      <c r="S1797" s="20">
        <f t="shared" si="286"/>
        <v>16.25</v>
      </c>
      <c r="T1797" s="20">
        <f t="shared" si="287"/>
        <v>18.75</v>
      </c>
      <c r="U1797" s="19">
        <f t="shared" si="288"/>
        <v>18.333333333333332</v>
      </c>
      <c r="V1797" s="19">
        <f t="shared" si="289"/>
        <v>18.4375</v>
      </c>
    </row>
    <row r="1798" spans="1:22" ht="13.5" x14ac:dyDescent="0.25">
      <c r="A1798" s="3">
        <f>RSI!A1798</f>
        <v>44630</v>
      </c>
      <c r="B1798" s="2">
        <f>RSI!B1798</f>
        <v>3.15</v>
      </c>
      <c r="C1798" s="2">
        <f>RSI!I1798</f>
        <v>54.025214359312415</v>
      </c>
      <c r="D1798" s="2">
        <f>MACD!E1798</f>
        <v>0.11121313794726495</v>
      </c>
      <c r="E1798" s="2">
        <f>MACD!F1798</f>
        <v>9.6331311277388504E-2</v>
      </c>
      <c r="F1798" s="2">
        <f>'Moving Avg'!D1798</f>
        <v>3.1019999999999999</v>
      </c>
      <c r="G1798" s="2">
        <f>'Moving Avg'!F1798</f>
        <v>3.1850000000000001</v>
      </c>
      <c r="H1798" s="2">
        <f>'Moving Avg'!G1798</f>
        <v>3.0090000000000003</v>
      </c>
      <c r="I1798" s="2">
        <f>'Moving Avg'!H1798</f>
        <v>2.830350000000001</v>
      </c>
      <c r="J1798" s="17" t="str">
        <f>OBV!F1798</f>
        <v>BEARISH</v>
      </c>
      <c r="K1798" s="17" t="str">
        <f>OBV!G1798</f>
        <v>WEAK</v>
      </c>
      <c r="L1798" s="17" t="str">
        <f>OBV!H1798</f>
        <v>BEARISH DIVERGENCE</v>
      </c>
      <c r="M1798" s="19">
        <f t="shared" si="280"/>
        <v>25</v>
      </c>
      <c r="N1798" s="19">
        <f t="shared" si="281"/>
        <v>0</v>
      </c>
      <c r="O1798" s="19">
        <f t="shared" si="282"/>
        <v>50</v>
      </c>
      <c r="P1798" s="19">
        <f t="shared" si="283"/>
        <v>0</v>
      </c>
      <c r="Q1798" s="20">
        <f t="shared" si="284"/>
        <v>16.25</v>
      </c>
      <c r="R1798" s="20">
        <f t="shared" si="285"/>
        <v>22.5</v>
      </c>
      <c r="S1798" s="20">
        <f t="shared" si="286"/>
        <v>16.25</v>
      </c>
      <c r="T1798" s="20">
        <f t="shared" si="287"/>
        <v>18.75</v>
      </c>
      <c r="U1798" s="19">
        <f t="shared" si="288"/>
        <v>18.333333333333332</v>
      </c>
      <c r="V1798" s="19">
        <f t="shared" si="289"/>
        <v>18.4375</v>
      </c>
    </row>
    <row r="1799" spans="1:22" ht="13.5" x14ac:dyDescent="0.25">
      <c r="A1799" s="3">
        <f>RSI!A1799</f>
        <v>44631</v>
      </c>
      <c r="B1799" s="2">
        <f>RSI!B1799</f>
        <v>3.17</v>
      </c>
      <c r="C1799" s="2">
        <f>RSI!I1799</f>
        <v>55.718561756068382</v>
      </c>
      <c r="D1799" s="2">
        <f>MACD!E1799</f>
        <v>9.2676285169367212E-2</v>
      </c>
      <c r="E1799" s="2">
        <f>MACD!F1799</f>
        <v>9.5600306055784248E-2</v>
      </c>
      <c r="F1799" s="2">
        <f>'Moving Avg'!D1799</f>
        <v>3.12</v>
      </c>
      <c r="G1799" s="2">
        <f>'Moving Avg'!F1799</f>
        <v>3.1745000000000005</v>
      </c>
      <c r="H1799" s="2">
        <f>'Moving Avg'!G1799</f>
        <v>3.0127999999999999</v>
      </c>
      <c r="I1799" s="2">
        <f>'Moving Avg'!H1799</f>
        <v>2.8310500000000007</v>
      </c>
      <c r="J1799" s="17" t="str">
        <f>OBV!F1799</f>
        <v>BEARISH</v>
      </c>
      <c r="K1799" s="17" t="str">
        <f>OBV!G1799</f>
        <v>WEAK</v>
      </c>
      <c r="L1799" s="17" t="str">
        <f>OBV!H1799</f>
        <v>BEARISH DIVERGENCE</v>
      </c>
      <c r="M1799" s="19">
        <f t="shared" si="280"/>
        <v>25</v>
      </c>
      <c r="N1799" s="19">
        <f t="shared" si="281"/>
        <v>45</v>
      </c>
      <c r="O1799" s="19">
        <f t="shared" si="282"/>
        <v>50</v>
      </c>
      <c r="P1799" s="19">
        <f t="shared" si="283"/>
        <v>0</v>
      </c>
      <c r="Q1799" s="20">
        <f t="shared" si="284"/>
        <v>32</v>
      </c>
      <c r="R1799" s="20">
        <f t="shared" si="285"/>
        <v>31.5</v>
      </c>
      <c r="S1799" s="20">
        <f t="shared" si="286"/>
        <v>23</v>
      </c>
      <c r="T1799" s="20">
        <f t="shared" si="287"/>
        <v>30</v>
      </c>
      <c r="U1799" s="19">
        <f t="shared" si="288"/>
        <v>28.833333333333332</v>
      </c>
      <c r="V1799" s="19">
        <f t="shared" si="289"/>
        <v>29.125</v>
      </c>
    </row>
    <row r="1800" spans="1:22" ht="13.5" x14ac:dyDescent="0.25">
      <c r="A1800" s="3">
        <f>RSI!A1800</f>
        <v>44634</v>
      </c>
      <c r="B1800" s="2">
        <f>RSI!B1800</f>
        <v>3.16</v>
      </c>
      <c r="C1800" s="2">
        <f>RSI!I1800</f>
        <v>54.635004114471116</v>
      </c>
      <c r="D1800" s="2">
        <f>MACD!E1800</f>
        <v>7.1228024045152605E-2</v>
      </c>
      <c r="E1800" s="2">
        <f>MACD!F1800</f>
        <v>9.0725849653657917E-2</v>
      </c>
      <c r="F1800" s="2">
        <f>'Moving Avg'!D1800</f>
        <v>3.1379999999999999</v>
      </c>
      <c r="G1800" s="2">
        <f>'Moving Avg'!F1800</f>
        <v>3.165</v>
      </c>
      <c r="H1800" s="2">
        <f>'Moving Avg'!G1800</f>
        <v>3.0192000000000001</v>
      </c>
      <c r="I1800" s="2">
        <f>'Moving Avg'!H1800</f>
        <v>2.8316500000000002</v>
      </c>
      <c r="J1800" s="17" t="str">
        <f>OBV!F1800</f>
        <v>BULLISH</v>
      </c>
      <c r="K1800" s="17" t="str">
        <f>OBV!G1800</f>
        <v>STRONG</v>
      </c>
      <c r="L1800" s="17" t="str">
        <f>OBV!H1800</f>
        <v>CONFIRMED BULLISH</v>
      </c>
      <c r="M1800" s="19">
        <f t="shared" si="280"/>
        <v>25</v>
      </c>
      <c r="N1800" s="19">
        <f t="shared" si="281"/>
        <v>45</v>
      </c>
      <c r="O1800" s="19">
        <f t="shared" si="282"/>
        <v>50</v>
      </c>
      <c r="P1800" s="19">
        <f t="shared" si="283"/>
        <v>100</v>
      </c>
      <c r="Q1800" s="20">
        <f t="shared" si="284"/>
        <v>47</v>
      </c>
      <c r="R1800" s="20">
        <f t="shared" si="285"/>
        <v>56.5</v>
      </c>
      <c r="S1800" s="20">
        <f t="shared" si="286"/>
        <v>68</v>
      </c>
      <c r="T1800" s="20">
        <f t="shared" si="287"/>
        <v>55</v>
      </c>
      <c r="U1800" s="19">
        <f t="shared" si="288"/>
        <v>57.166666666666664</v>
      </c>
      <c r="V1800" s="19">
        <f t="shared" si="289"/>
        <v>56.625</v>
      </c>
    </row>
    <row r="1801" spans="1:22" ht="13.5" x14ac:dyDescent="0.25">
      <c r="A1801" s="3">
        <f>RSI!A1801</f>
        <v>44635</v>
      </c>
      <c r="B1801" s="2">
        <f>RSI!B1801</f>
        <v>3.2</v>
      </c>
      <c r="C1801" s="2">
        <f>RSI!I1801</f>
        <v>58.141553074021694</v>
      </c>
      <c r="D1801" s="2">
        <f>MACD!E1801</f>
        <v>3.6005277876093977E-2</v>
      </c>
      <c r="E1801" s="2">
        <f>MACD!F1801</f>
        <v>7.978173529814514E-2</v>
      </c>
      <c r="F1801" s="2">
        <f>'Moving Avg'!D1801</f>
        <v>3.16</v>
      </c>
      <c r="G1801" s="2">
        <f>'Moving Avg'!F1801</f>
        <v>3.16</v>
      </c>
      <c r="H1801" s="2">
        <f>'Moving Avg'!G1801</f>
        <v>3.0263999999999993</v>
      </c>
      <c r="I1801" s="2">
        <f>'Moving Avg'!H1801</f>
        <v>2.8324500000000006</v>
      </c>
      <c r="J1801" s="17" t="str">
        <f>OBV!F1801</f>
        <v>BULLISH</v>
      </c>
      <c r="K1801" s="17" t="str">
        <f>OBV!G1801</f>
        <v>STRONG</v>
      </c>
      <c r="L1801" s="17" t="str">
        <f>OBV!H1801</f>
        <v>CONFIRMED BULLISH</v>
      </c>
      <c r="M1801" s="19">
        <f t="shared" si="280"/>
        <v>25</v>
      </c>
      <c r="N1801" s="19">
        <f t="shared" si="281"/>
        <v>100</v>
      </c>
      <c r="O1801" s="19">
        <f t="shared" si="282"/>
        <v>50</v>
      </c>
      <c r="P1801" s="19">
        <f t="shared" si="283"/>
        <v>100</v>
      </c>
      <c r="Q1801" s="20">
        <f t="shared" si="284"/>
        <v>66.25</v>
      </c>
      <c r="R1801" s="20">
        <f t="shared" si="285"/>
        <v>67.5</v>
      </c>
      <c r="S1801" s="20">
        <f t="shared" si="286"/>
        <v>76.25</v>
      </c>
      <c r="T1801" s="20">
        <f t="shared" si="287"/>
        <v>68.75</v>
      </c>
      <c r="U1801" s="19">
        <f t="shared" si="288"/>
        <v>70</v>
      </c>
      <c r="V1801" s="19">
        <f t="shared" si="289"/>
        <v>69.6875</v>
      </c>
    </row>
    <row r="1802" spans="1:22" ht="13.5" x14ac:dyDescent="0.25">
      <c r="A1802" s="3">
        <f>RSI!A1802</f>
        <v>44636</v>
      </c>
      <c r="B1802" s="2">
        <f>RSI!B1802</f>
        <v>3.11</v>
      </c>
      <c r="C1802" s="2">
        <f>RSI!I1802</f>
        <v>48.969760707036002</v>
      </c>
      <c r="D1802" s="2">
        <f>MACD!E1802</f>
        <v>2.6232410901747549E-2</v>
      </c>
      <c r="E1802" s="2">
        <f>MACD!F1802</f>
        <v>6.907187041886563E-2</v>
      </c>
      <c r="F1802" s="2">
        <f>'Moving Avg'!D1802</f>
        <v>3.1579999999999999</v>
      </c>
      <c r="G1802" s="2">
        <f>'Moving Avg'!F1802</f>
        <v>3.1494999999999997</v>
      </c>
      <c r="H1802" s="2">
        <f>'Moving Avg'!G1802</f>
        <v>3.0327999999999991</v>
      </c>
      <c r="I1802" s="2">
        <f>'Moving Avg'!H1802</f>
        <v>2.8328000000000007</v>
      </c>
      <c r="J1802" s="17" t="str">
        <f>OBV!F1802</f>
        <v>BULLISH</v>
      </c>
      <c r="K1802" s="17" t="str">
        <f>OBV!G1802</f>
        <v>NEUTRAL</v>
      </c>
      <c r="L1802" s="17" t="str">
        <f>OBV!H1802</f>
        <v>BULLISH DIVERGENCE</v>
      </c>
      <c r="M1802" s="19">
        <f t="shared" si="280"/>
        <v>25</v>
      </c>
      <c r="N1802" s="19">
        <f t="shared" si="281"/>
        <v>100</v>
      </c>
      <c r="O1802" s="19">
        <f t="shared" si="282"/>
        <v>50</v>
      </c>
      <c r="P1802" s="19">
        <f t="shared" si="283"/>
        <v>66.5</v>
      </c>
      <c r="Q1802" s="20">
        <f t="shared" si="284"/>
        <v>61.225000000000001</v>
      </c>
      <c r="R1802" s="20">
        <f t="shared" si="285"/>
        <v>59.125</v>
      </c>
      <c r="S1802" s="20">
        <f t="shared" si="286"/>
        <v>61.174999999999997</v>
      </c>
      <c r="T1802" s="20">
        <f t="shared" si="287"/>
        <v>60.375</v>
      </c>
      <c r="U1802" s="19">
        <f t="shared" si="288"/>
        <v>60.508333333333326</v>
      </c>
      <c r="V1802" s="19">
        <f t="shared" si="289"/>
        <v>60.474999999999994</v>
      </c>
    </row>
    <row r="1803" spans="1:22" ht="13.5" x14ac:dyDescent="0.25">
      <c r="A1803" s="3">
        <f>RSI!A1803</f>
        <v>44637</v>
      </c>
      <c r="B1803" s="2">
        <f>RSI!B1803</f>
        <v>3.15</v>
      </c>
      <c r="C1803" s="2">
        <f>RSI!I1803</f>
        <v>52.552253627866293</v>
      </c>
      <c r="D1803" s="2">
        <f>MACD!E1803</f>
        <v>1.662423978621419E-2</v>
      </c>
      <c r="E1803" s="2">
        <f>MACD!F1803</f>
        <v>5.8582344292335345E-2</v>
      </c>
      <c r="F1803" s="2">
        <f>'Moving Avg'!D1803</f>
        <v>3.1580000000000004</v>
      </c>
      <c r="G1803" s="2">
        <f>'Moving Avg'!F1803</f>
        <v>3.141</v>
      </c>
      <c r="H1803" s="2">
        <f>'Moving Avg'!G1803</f>
        <v>3.0417999999999994</v>
      </c>
      <c r="I1803" s="2">
        <f>'Moving Avg'!H1803</f>
        <v>2.8333000000000008</v>
      </c>
      <c r="J1803" s="17" t="str">
        <f>OBV!F1803</f>
        <v>BULLISH</v>
      </c>
      <c r="K1803" s="17" t="str">
        <f>OBV!G1803</f>
        <v>STRONG</v>
      </c>
      <c r="L1803" s="17" t="str">
        <f>OBV!H1803</f>
        <v>NEUTRAL</v>
      </c>
      <c r="M1803" s="19">
        <f t="shared" si="280"/>
        <v>25</v>
      </c>
      <c r="N1803" s="19">
        <f t="shared" si="281"/>
        <v>100</v>
      </c>
      <c r="O1803" s="19">
        <f t="shared" si="282"/>
        <v>50</v>
      </c>
      <c r="P1803" s="19">
        <f t="shared" si="283"/>
        <v>66</v>
      </c>
      <c r="Q1803" s="20">
        <f t="shared" si="284"/>
        <v>61.15</v>
      </c>
      <c r="R1803" s="20">
        <f t="shared" si="285"/>
        <v>59</v>
      </c>
      <c r="S1803" s="20">
        <f t="shared" si="286"/>
        <v>60.95</v>
      </c>
      <c r="T1803" s="20">
        <f t="shared" si="287"/>
        <v>60.25</v>
      </c>
      <c r="U1803" s="19">
        <f t="shared" si="288"/>
        <v>60.366666666666674</v>
      </c>
      <c r="V1803" s="19">
        <f t="shared" si="289"/>
        <v>60.337500000000006</v>
      </c>
    </row>
    <row r="1804" spans="1:22" ht="13.5" x14ac:dyDescent="0.25">
      <c r="A1804" s="3">
        <f>RSI!A1804</f>
        <v>44638</v>
      </c>
      <c r="B1804" s="2">
        <f>RSI!B1804</f>
        <v>3.17</v>
      </c>
      <c r="C1804" s="2">
        <f>RSI!I1804</f>
        <v>54.280531604261952</v>
      </c>
      <c r="D1804" s="2">
        <f>MACD!E1804</f>
        <v>3.7788152394431229E-3</v>
      </c>
      <c r="E1804" s="2">
        <f>MACD!F1804</f>
        <v>4.7621638481756899E-2</v>
      </c>
      <c r="F1804" s="2">
        <f>'Moving Avg'!D1804</f>
        <v>3.1580000000000004</v>
      </c>
      <c r="G1804" s="2">
        <f>'Moving Avg'!F1804</f>
        <v>3.1345000000000001</v>
      </c>
      <c r="H1804" s="2">
        <f>'Moving Avg'!G1804</f>
        <v>3.0507999999999993</v>
      </c>
      <c r="I1804" s="2">
        <f>'Moving Avg'!H1804</f>
        <v>2.8339500000000002</v>
      </c>
      <c r="J1804" s="17" t="str">
        <f>OBV!F1804</f>
        <v>BULLISH</v>
      </c>
      <c r="K1804" s="17" t="str">
        <f>OBV!G1804</f>
        <v>STRONG</v>
      </c>
      <c r="L1804" s="17" t="str">
        <f>OBV!H1804</f>
        <v>NEUTRAL</v>
      </c>
      <c r="M1804" s="19">
        <f t="shared" si="280"/>
        <v>25</v>
      </c>
      <c r="N1804" s="19">
        <f t="shared" si="281"/>
        <v>100</v>
      </c>
      <c r="O1804" s="19">
        <f t="shared" si="282"/>
        <v>50</v>
      </c>
      <c r="P1804" s="19">
        <f t="shared" si="283"/>
        <v>66</v>
      </c>
      <c r="Q1804" s="20">
        <f t="shared" si="284"/>
        <v>61.15</v>
      </c>
      <c r="R1804" s="20">
        <f t="shared" si="285"/>
        <v>59</v>
      </c>
      <c r="S1804" s="20">
        <f t="shared" si="286"/>
        <v>60.95</v>
      </c>
      <c r="T1804" s="20">
        <f t="shared" si="287"/>
        <v>60.25</v>
      </c>
      <c r="U1804" s="19">
        <f t="shared" si="288"/>
        <v>60.366666666666674</v>
      </c>
      <c r="V1804" s="19">
        <f t="shared" si="289"/>
        <v>60.337500000000006</v>
      </c>
    </row>
    <row r="1805" spans="1:22" ht="13.5" x14ac:dyDescent="0.25">
      <c r="A1805" s="3">
        <f>RSI!A1805</f>
        <v>44641</v>
      </c>
      <c r="B1805" s="2">
        <f>RSI!B1805</f>
        <v>3.3</v>
      </c>
      <c r="C1805" s="2">
        <f>RSI!I1805</f>
        <v>63.56939250664599</v>
      </c>
      <c r="D1805" s="2">
        <f>MACD!E1805</f>
        <v>-1.8522059436681282E-2</v>
      </c>
      <c r="E1805" s="2">
        <f>MACD!F1805</f>
        <v>3.4392898898069263E-2</v>
      </c>
      <c r="F1805" s="2">
        <f>'Moving Avg'!D1805</f>
        <v>3.1859999999999999</v>
      </c>
      <c r="G1805" s="2">
        <f>'Moving Avg'!F1805</f>
        <v>3.1339999999999999</v>
      </c>
      <c r="H1805" s="2">
        <f>'Moving Avg'!G1805</f>
        <v>3.0627999999999993</v>
      </c>
      <c r="I1805" s="2">
        <f>'Moving Avg'!H1805</f>
        <v>2.8354500000000007</v>
      </c>
      <c r="J1805" s="17" t="str">
        <f>OBV!F1805</f>
        <v>BULLISH</v>
      </c>
      <c r="K1805" s="17" t="str">
        <f>OBV!G1805</f>
        <v>STRONG</v>
      </c>
      <c r="L1805" s="17" t="str">
        <f>OBV!H1805</f>
        <v>CONFIRMED BULLISH</v>
      </c>
      <c r="M1805" s="19">
        <f t="shared" si="280"/>
        <v>25</v>
      </c>
      <c r="N1805" s="19">
        <f t="shared" si="281"/>
        <v>100</v>
      </c>
      <c r="O1805" s="19">
        <f t="shared" si="282"/>
        <v>50</v>
      </c>
      <c r="P1805" s="19">
        <f t="shared" si="283"/>
        <v>100</v>
      </c>
      <c r="Q1805" s="20">
        <f t="shared" si="284"/>
        <v>66.25</v>
      </c>
      <c r="R1805" s="20">
        <f t="shared" si="285"/>
        <v>67.5</v>
      </c>
      <c r="S1805" s="20">
        <f t="shared" si="286"/>
        <v>76.25</v>
      </c>
      <c r="T1805" s="20">
        <f t="shared" si="287"/>
        <v>68.75</v>
      </c>
      <c r="U1805" s="19">
        <f t="shared" si="288"/>
        <v>70</v>
      </c>
      <c r="V1805" s="19">
        <f t="shared" si="289"/>
        <v>69.6875</v>
      </c>
    </row>
    <row r="1806" spans="1:22" ht="13.5" x14ac:dyDescent="0.25">
      <c r="A1806" s="3">
        <f>RSI!A1806</f>
        <v>44642</v>
      </c>
      <c r="B1806" s="2">
        <f>RSI!B1806</f>
        <v>3.24</v>
      </c>
      <c r="C1806" s="2">
        <f>RSI!I1806</f>
        <v>57.738691076679203</v>
      </c>
      <c r="D1806" s="2">
        <f>MACD!E1806</f>
        <v>-3.088289219505036E-2</v>
      </c>
      <c r="E1806" s="2">
        <f>MACD!F1806</f>
        <v>2.1337740679445338E-2</v>
      </c>
      <c r="F1806" s="2">
        <f>'Moving Avg'!D1806</f>
        <v>3.194</v>
      </c>
      <c r="G1806" s="2">
        <f>'Moving Avg'!F1806</f>
        <v>3.1365000000000003</v>
      </c>
      <c r="H1806" s="2">
        <f>'Moving Avg'!G1806</f>
        <v>3.0725999999999996</v>
      </c>
      <c r="I1806" s="2">
        <f>'Moving Avg'!H1806</f>
        <v>2.836450000000001</v>
      </c>
      <c r="J1806" s="17" t="str">
        <f>OBV!F1806</f>
        <v>BULLISH</v>
      </c>
      <c r="K1806" s="17" t="str">
        <f>OBV!G1806</f>
        <v>NEUTRAL</v>
      </c>
      <c r="L1806" s="17" t="str">
        <f>OBV!H1806</f>
        <v>CONFIRMED BULLISH</v>
      </c>
      <c r="M1806" s="19">
        <f t="shared" si="280"/>
        <v>25</v>
      </c>
      <c r="N1806" s="19">
        <f t="shared" si="281"/>
        <v>100</v>
      </c>
      <c r="O1806" s="19">
        <f t="shared" si="282"/>
        <v>50</v>
      </c>
      <c r="P1806" s="19">
        <f t="shared" si="283"/>
        <v>83.5</v>
      </c>
      <c r="Q1806" s="20">
        <f t="shared" si="284"/>
        <v>63.774999999999999</v>
      </c>
      <c r="R1806" s="20">
        <f t="shared" si="285"/>
        <v>63.375</v>
      </c>
      <c r="S1806" s="20">
        <f t="shared" si="286"/>
        <v>68.825000000000003</v>
      </c>
      <c r="T1806" s="20">
        <f t="shared" si="287"/>
        <v>64.625</v>
      </c>
      <c r="U1806" s="19">
        <f t="shared" si="288"/>
        <v>65.325000000000003</v>
      </c>
      <c r="V1806" s="19">
        <f t="shared" si="289"/>
        <v>65.150000000000006</v>
      </c>
    </row>
    <row r="1807" spans="1:22" ht="13.5" x14ac:dyDescent="0.25">
      <c r="A1807" s="3">
        <f>RSI!A1807</f>
        <v>44643</v>
      </c>
      <c r="B1807" s="2">
        <f>RSI!B1807</f>
        <v>3.24</v>
      </c>
      <c r="C1807" s="2">
        <f>RSI!I1807</f>
        <v>57.738691076679203</v>
      </c>
      <c r="D1807" s="2">
        <f>MACD!E1807</f>
        <v>-3.7309380627447375E-2</v>
      </c>
      <c r="E1807" s="2">
        <f>MACD!F1807</f>
        <v>9.6083164180667952E-3</v>
      </c>
      <c r="F1807" s="2">
        <f>'Moving Avg'!D1807</f>
        <v>3.22</v>
      </c>
      <c r="G1807" s="2">
        <f>'Moving Avg'!F1807</f>
        <v>3.1405000000000003</v>
      </c>
      <c r="H1807" s="2">
        <f>'Moving Avg'!G1807</f>
        <v>3.0825999999999998</v>
      </c>
      <c r="I1807" s="2">
        <f>'Moving Avg'!H1807</f>
        <v>2.8376500000000004</v>
      </c>
      <c r="J1807" s="17" t="str">
        <f>OBV!F1807</f>
        <v>BULLISH</v>
      </c>
      <c r="K1807" s="17" t="str">
        <f>OBV!G1807</f>
        <v>NEUTRAL</v>
      </c>
      <c r="L1807" s="17" t="str">
        <f>OBV!H1807</f>
        <v>CONFIRMED BULLISH</v>
      </c>
      <c r="M1807" s="19">
        <f t="shared" si="280"/>
        <v>25</v>
      </c>
      <c r="N1807" s="19">
        <f t="shared" si="281"/>
        <v>100</v>
      </c>
      <c r="O1807" s="19">
        <f t="shared" si="282"/>
        <v>50</v>
      </c>
      <c r="P1807" s="19">
        <f t="shared" si="283"/>
        <v>83.5</v>
      </c>
      <c r="Q1807" s="20">
        <f t="shared" si="284"/>
        <v>63.774999999999999</v>
      </c>
      <c r="R1807" s="20">
        <f t="shared" si="285"/>
        <v>63.375</v>
      </c>
      <c r="S1807" s="20">
        <f t="shared" si="286"/>
        <v>68.825000000000003</v>
      </c>
      <c r="T1807" s="20">
        <f t="shared" si="287"/>
        <v>64.625</v>
      </c>
      <c r="U1807" s="19">
        <f t="shared" si="288"/>
        <v>65.325000000000003</v>
      </c>
      <c r="V1807" s="19">
        <f t="shared" si="289"/>
        <v>65.150000000000006</v>
      </c>
    </row>
    <row r="1808" spans="1:22" ht="13.5" x14ac:dyDescent="0.25">
      <c r="A1808" s="3">
        <f>RSI!A1808</f>
        <v>44644</v>
      </c>
      <c r="B1808" s="2">
        <f>RSI!B1808</f>
        <v>3.24</v>
      </c>
      <c r="C1808" s="2">
        <f>RSI!I1808</f>
        <v>57.738691076679203</v>
      </c>
      <c r="D1808" s="2">
        <f>MACD!E1808</f>
        <v>-3.8671337312346399E-2</v>
      </c>
      <c r="E1808" s="2">
        <f>MACD!F1808</f>
        <v>-4.7614328015844164E-5</v>
      </c>
      <c r="F1808" s="2">
        <f>'Moving Avg'!D1808</f>
        <v>3.2380000000000004</v>
      </c>
      <c r="G1808" s="2">
        <f>'Moving Avg'!F1808</f>
        <v>3.1450000000000005</v>
      </c>
      <c r="H1808" s="2">
        <f>'Moving Avg'!G1808</f>
        <v>3.0926000000000005</v>
      </c>
      <c r="I1808" s="2">
        <f>'Moving Avg'!H1808</f>
        <v>2.8388999999999998</v>
      </c>
      <c r="J1808" s="17" t="str">
        <f>OBV!F1808</f>
        <v>BEARISH</v>
      </c>
      <c r="K1808" s="17" t="str">
        <f>OBV!G1808</f>
        <v>NEUTRAL</v>
      </c>
      <c r="L1808" s="17" t="str">
        <f>OBV!H1808</f>
        <v>BEARISH DIVERGENCE</v>
      </c>
      <c r="M1808" s="19">
        <f t="shared" si="280"/>
        <v>25</v>
      </c>
      <c r="N1808" s="19">
        <f t="shared" si="281"/>
        <v>100</v>
      </c>
      <c r="O1808" s="19">
        <f t="shared" si="282"/>
        <v>50</v>
      </c>
      <c r="P1808" s="19">
        <f t="shared" si="283"/>
        <v>16.5</v>
      </c>
      <c r="Q1808" s="20">
        <f t="shared" si="284"/>
        <v>53.725000000000001</v>
      </c>
      <c r="R1808" s="20">
        <f t="shared" si="285"/>
        <v>46.625</v>
      </c>
      <c r="S1808" s="20">
        <f t="shared" si="286"/>
        <v>38.674999999999997</v>
      </c>
      <c r="T1808" s="20">
        <f t="shared" si="287"/>
        <v>47.875</v>
      </c>
      <c r="U1808" s="19">
        <f t="shared" si="288"/>
        <v>46.341666666666661</v>
      </c>
      <c r="V1808" s="19">
        <f t="shared" si="289"/>
        <v>46.724999999999994</v>
      </c>
    </row>
    <row r="1809" spans="1:22" ht="13.5" x14ac:dyDescent="0.25">
      <c r="A1809" s="3">
        <f>RSI!A1809</f>
        <v>44645</v>
      </c>
      <c r="B1809" s="2">
        <f>RSI!B1809</f>
        <v>3.25</v>
      </c>
      <c r="C1809" s="2">
        <f>RSI!I1809</f>
        <v>58.530471284825602</v>
      </c>
      <c r="D1809" s="2">
        <f>MACD!E1809</f>
        <v>-3.7987157081855738E-2</v>
      </c>
      <c r="E1809" s="2">
        <f>MACD!F1809</f>
        <v>-7.6355228787838231E-3</v>
      </c>
      <c r="F1809" s="2">
        <f>'Moving Avg'!D1809</f>
        <v>3.2540000000000004</v>
      </c>
      <c r="G1809" s="2">
        <f>'Moving Avg'!F1809</f>
        <v>3.1510000000000007</v>
      </c>
      <c r="H1809" s="2">
        <f>'Moving Avg'!G1809</f>
        <v>3.0998000000000006</v>
      </c>
      <c r="I1809" s="2">
        <f>'Moving Avg'!H1809</f>
        <v>2.8402499999999997</v>
      </c>
      <c r="J1809" s="17" t="str">
        <f>OBV!F1809</f>
        <v>BEARISH</v>
      </c>
      <c r="K1809" s="17" t="str">
        <f>OBV!G1809</f>
        <v>NEUTRAL</v>
      </c>
      <c r="L1809" s="17" t="str">
        <f>OBV!H1809</f>
        <v>BEARISH DIVERGENCE</v>
      </c>
      <c r="M1809" s="19">
        <f t="shared" si="280"/>
        <v>25</v>
      </c>
      <c r="N1809" s="19">
        <f t="shared" si="281"/>
        <v>100</v>
      </c>
      <c r="O1809" s="19">
        <f t="shared" si="282"/>
        <v>50</v>
      </c>
      <c r="P1809" s="19">
        <f t="shared" si="283"/>
        <v>16.5</v>
      </c>
      <c r="Q1809" s="20">
        <f t="shared" si="284"/>
        <v>53.725000000000001</v>
      </c>
      <c r="R1809" s="20">
        <f t="shared" si="285"/>
        <v>46.625</v>
      </c>
      <c r="S1809" s="20">
        <f t="shared" si="286"/>
        <v>38.674999999999997</v>
      </c>
      <c r="T1809" s="20">
        <f t="shared" si="287"/>
        <v>47.875</v>
      </c>
      <c r="U1809" s="19">
        <f t="shared" si="288"/>
        <v>46.341666666666661</v>
      </c>
      <c r="V1809" s="19">
        <f t="shared" si="289"/>
        <v>46.724999999999994</v>
      </c>
    </row>
    <row r="1810" spans="1:22" ht="13.5" x14ac:dyDescent="0.25">
      <c r="A1810" s="3">
        <f>RSI!A1810</f>
        <v>44648</v>
      </c>
      <c r="B1810" s="2">
        <f>RSI!B1810</f>
        <v>3.25</v>
      </c>
      <c r="C1810" s="2">
        <f>RSI!I1810</f>
        <v>58.530471284825602</v>
      </c>
      <c r="D1810" s="2">
        <f>MACD!E1810</f>
        <v>-3.9468358814868765E-2</v>
      </c>
      <c r="E1810" s="2">
        <f>MACD!F1810</f>
        <v>-1.4002090066000812E-2</v>
      </c>
      <c r="F1810" s="2">
        <f>'Moving Avg'!D1810</f>
        <v>3.2439999999999998</v>
      </c>
      <c r="G1810" s="2">
        <f>'Moving Avg'!F1810</f>
        <v>3.1589999999999998</v>
      </c>
      <c r="H1810" s="2">
        <f>'Moving Avg'!G1810</f>
        <v>3.107800000000001</v>
      </c>
      <c r="I1810" s="2">
        <f>'Moving Avg'!H1810</f>
        <v>2.8415999999999992</v>
      </c>
      <c r="J1810" s="17" t="str">
        <f>OBV!F1810</f>
        <v>BEARISH</v>
      </c>
      <c r="K1810" s="17" t="str">
        <f>OBV!G1810</f>
        <v>NEUTRAL</v>
      </c>
      <c r="L1810" s="17" t="str">
        <f>OBV!H1810</f>
        <v>CONFIRMED BEARISH</v>
      </c>
      <c r="M1810" s="19">
        <f t="shared" si="280"/>
        <v>25</v>
      </c>
      <c r="N1810" s="19">
        <f t="shared" si="281"/>
        <v>100</v>
      </c>
      <c r="O1810" s="19">
        <f t="shared" si="282"/>
        <v>50</v>
      </c>
      <c r="P1810" s="19">
        <f t="shared" si="283"/>
        <v>16.5</v>
      </c>
      <c r="Q1810" s="20">
        <f t="shared" si="284"/>
        <v>53.725000000000001</v>
      </c>
      <c r="R1810" s="20">
        <f t="shared" si="285"/>
        <v>46.625</v>
      </c>
      <c r="S1810" s="20">
        <f t="shared" si="286"/>
        <v>38.674999999999997</v>
      </c>
      <c r="T1810" s="20">
        <f t="shared" si="287"/>
        <v>47.875</v>
      </c>
      <c r="U1810" s="19">
        <f t="shared" si="288"/>
        <v>46.341666666666661</v>
      </c>
      <c r="V1810" s="19">
        <f t="shared" si="289"/>
        <v>46.724999999999994</v>
      </c>
    </row>
    <row r="1811" spans="1:22" ht="13.5" x14ac:dyDescent="0.25">
      <c r="A1811" s="3">
        <f>RSI!A1811</f>
        <v>44649</v>
      </c>
      <c r="B1811" s="2">
        <f>RSI!B1811</f>
        <v>3.28</v>
      </c>
      <c r="C1811" s="2">
        <f>RSI!I1811</f>
        <v>61.068263684449477</v>
      </c>
      <c r="D1811" s="2">
        <f>MACD!E1811</f>
        <v>-3.7273079730307579E-2</v>
      </c>
      <c r="E1811" s="2">
        <f>MACD!F1811</f>
        <v>-1.8656287998862167E-2</v>
      </c>
      <c r="F1811" s="2">
        <f>'Moving Avg'!D1811</f>
        <v>3.2520000000000002</v>
      </c>
      <c r="G1811" s="2">
        <f>'Moving Avg'!F1811</f>
        <v>3.173</v>
      </c>
      <c r="H1811" s="2">
        <f>'Moving Avg'!G1811</f>
        <v>3.1180000000000008</v>
      </c>
      <c r="I1811" s="2">
        <f>'Moving Avg'!H1811</f>
        <v>2.843049999999999</v>
      </c>
      <c r="J1811" s="17" t="str">
        <f>OBV!F1811</f>
        <v>BULLISH</v>
      </c>
      <c r="K1811" s="17" t="str">
        <f>OBV!G1811</f>
        <v>NEUTRAL</v>
      </c>
      <c r="L1811" s="17" t="str">
        <f>OBV!H1811</f>
        <v>CONFIRMED BULLISH</v>
      </c>
      <c r="M1811" s="19">
        <f t="shared" si="280"/>
        <v>25</v>
      </c>
      <c r="N1811" s="19">
        <f t="shared" si="281"/>
        <v>45</v>
      </c>
      <c r="O1811" s="19">
        <f t="shared" si="282"/>
        <v>50</v>
      </c>
      <c r="P1811" s="19">
        <f t="shared" si="283"/>
        <v>83.5</v>
      </c>
      <c r="Q1811" s="20">
        <f t="shared" si="284"/>
        <v>44.524999999999999</v>
      </c>
      <c r="R1811" s="20">
        <f t="shared" si="285"/>
        <v>52.375</v>
      </c>
      <c r="S1811" s="20">
        <f t="shared" si="286"/>
        <v>60.575000000000003</v>
      </c>
      <c r="T1811" s="20">
        <f t="shared" si="287"/>
        <v>50.875</v>
      </c>
      <c r="U1811" s="19">
        <f t="shared" si="288"/>
        <v>52.491666666666674</v>
      </c>
      <c r="V1811" s="19">
        <f t="shared" si="289"/>
        <v>52.087500000000006</v>
      </c>
    </row>
    <row r="1812" spans="1:22" ht="13.5" x14ac:dyDescent="0.25">
      <c r="A1812" s="3">
        <f>RSI!A1812</f>
        <v>44650</v>
      </c>
      <c r="B1812" s="2">
        <f>RSI!B1812</f>
        <v>3.28</v>
      </c>
      <c r="C1812" s="2">
        <f>RSI!I1812</f>
        <v>61.068263684449477</v>
      </c>
      <c r="D1812" s="2">
        <f>MACD!E1812</f>
        <v>-4.9886202046047323E-2</v>
      </c>
      <c r="E1812" s="2">
        <f>MACD!F1812</f>
        <v>-2.4902270808299199E-2</v>
      </c>
      <c r="F1812" s="2">
        <f>'Moving Avg'!D1812</f>
        <v>3.2600000000000002</v>
      </c>
      <c r="G1812" s="2">
        <f>'Moving Avg'!F1812</f>
        <v>3.1825000000000001</v>
      </c>
      <c r="H1812" s="2">
        <f>'Moving Avg'!G1812</f>
        <v>3.127600000000001</v>
      </c>
      <c r="I1812" s="2">
        <f>'Moving Avg'!H1812</f>
        <v>2.8444499999999984</v>
      </c>
      <c r="J1812" s="17" t="str">
        <f>OBV!F1812</f>
        <v>BULLISH</v>
      </c>
      <c r="K1812" s="17" t="str">
        <f>OBV!G1812</f>
        <v>NEUTRAL</v>
      </c>
      <c r="L1812" s="17" t="str">
        <f>OBV!H1812</f>
        <v>CONFIRMED BULLISH</v>
      </c>
      <c r="M1812" s="19">
        <f t="shared" si="280"/>
        <v>25</v>
      </c>
      <c r="N1812" s="19">
        <f t="shared" si="281"/>
        <v>100</v>
      </c>
      <c r="O1812" s="19">
        <f t="shared" si="282"/>
        <v>50</v>
      </c>
      <c r="P1812" s="19">
        <f t="shared" si="283"/>
        <v>83.5</v>
      </c>
      <c r="Q1812" s="20">
        <f t="shared" si="284"/>
        <v>63.774999999999999</v>
      </c>
      <c r="R1812" s="20">
        <f t="shared" si="285"/>
        <v>63.375</v>
      </c>
      <c r="S1812" s="20">
        <f t="shared" si="286"/>
        <v>68.825000000000003</v>
      </c>
      <c r="T1812" s="20">
        <f t="shared" si="287"/>
        <v>64.625</v>
      </c>
      <c r="U1812" s="19">
        <f t="shared" si="288"/>
        <v>65.325000000000003</v>
      </c>
      <c r="V1812" s="19">
        <f t="shared" si="289"/>
        <v>65.150000000000006</v>
      </c>
    </row>
    <row r="1813" spans="1:22" ht="13.5" x14ac:dyDescent="0.25">
      <c r="A1813" s="3">
        <f>RSI!A1813</f>
        <v>44651</v>
      </c>
      <c r="B1813" s="2">
        <f>RSI!B1813</f>
        <v>3.3</v>
      </c>
      <c r="C1813" s="2">
        <f>RSI!I1813</f>
        <v>62.827123663809104</v>
      </c>
      <c r="D1813" s="2">
        <f>MACD!E1813</f>
        <v>-5.6464731472383622E-2</v>
      </c>
      <c r="E1813" s="2">
        <f>MACD!F1813</f>
        <v>-3.1214762941116088E-2</v>
      </c>
      <c r="F1813" s="2">
        <f>'Moving Avg'!D1813</f>
        <v>3.2719999999999998</v>
      </c>
      <c r="G1813" s="2">
        <f>'Moving Avg'!F1813</f>
        <v>3.1924999999999999</v>
      </c>
      <c r="H1813" s="2">
        <f>'Moving Avg'!G1813</f>
        <v>3.1382000000000012</v>
      </c>
      <c r="I1813" s="2">
        <f>'Moving Avg'!H1813</f>
        <v>2.8460499999999977</v>
      </c>
      <c r="J1813" s="17" t="str">
        <f>OBV!F1813</f>
        <v>BULLISH</v>
      </c>
      <c r="K1813" s="17" t="str">
        <f>OBV!G1813</f>
        <v>NEUTRAL</v>
      </c>
      <c r="L1813" s="17" t="str">
        <f>OBV!H1813</f>
        <v>CONFIRMED BULLISH</v>
      </c>
      <c r="M1813" s="19">
        <f t="shared" si="280"/>
        <v>25</v>
      </c>
      <c r="N1813" s="19">
        <f t="shared" si="281"/>
        <v>100</v>
      </c>
      <c r="O1813" s="19">
        <f t="shared" si="282"/>
        <v>50</v>
      </c>
      <c r="P1813" s="19">
        <f t="shared" si="283"/>
        <v>83.5</v>
      </c>
      <c r="Q1813" s="20">
        <f t="shared" si="284"/>
        <v>63.774999999999999</v>
      </c>
      <c r="R1813" s="20">
        <f t="shared" si="285"/>
        <v>63.375</v>
      </c>
      <c r="S1813" s="20">
        <f t="shared" si="286"/>
        <v>68.825000000000003</v>
      </c>
      <c r="T1813" s="20">
        <f t="shared" si="287"/>
        <v>64.625</v>
      </c>
      <c r="U1813" s="19">
        <f t="shared" si="288"/>
        <v>65.325000000000003</v>
      </c>
      <c r="V1813" s="19">
        <f t="shared" si="289"/>
        <v>65.150000000000006</v>
      </c>
    </row>
    <row r="1814" spans="1:22" ht="13.5" x14ac:dyDescent="0.25">
      <c r="A1814" s="3">
        <f>RSI!A1814</f>
        <v>44652</v>
      </c>
      <c r="B1814" s="2">
        <f>RSI!B1814</f>
        <v>3.29</v>
      </c>
      <c r="C1814" s="2">
        <f>RSI!I1814</f>
        <v>61.335047851793995</v>
      </c>
      <c r="D1814" s="2">
        <f>MACD!E1814</f>
        <v>-5.8867115137207104E-2</v>
      </c>
      <c r="E1814" s="2">
        <f>MACD!F1814</f>
        <v>-3.6745233380334294E-2</v>
      </c>
      <c r="F1814" s="2">
        <f>'Moving Avg'!D1814</f>
        <v>3.28</v>
      </c>
      <c r="G1814" s="2">
        <f>'Moving Avg'!F1814</f>
        <v>3.2030000000000003</v>
      </c>
      <c r="H1814" s="2">
        <f>'Moving Avg'!G1814</f>
        <v>3.1486000000000005</v>
      </c>
      <c r="I1814" s="2">
        <f>'Moving Avg'!H1814</f>
        <v>2.8475499999999969</v>
      </c>
      <c r="J1814" s="17" t="str">
        <f>OBV!F1814</f>
        <v>BULLISH</v>
      </c>
      <c r="K1814" s="17" t="str">
        <f>OBV!G1814</f>
        <v>NEUTRAL</v>
      </c>
      <c r="L1814" s="17" t="str">
        <f>OBV!H1814</f>
        <v>CONFIRMED BULLISH</v>
      </c>
      <c r="M1814" s="19">
        <f t="shared" si="280"/>
        <v>25</v>
      </c>
      <c r="N1814" s="19">
        <f t="shared" si="281"/>
        <v>100</v>
      </c>
      <c r="O1814" s="19">
        <f t="shared" si="282"/>
        <v>50</v>
      </c>
      <c r="P1814" s="19">
        <f t="shared" si="283"/>
        <v>83.5</v>
      </c>
      <c r="Q1814" s="20">
        <f t="shared" si="284"/>
        <v>63.774999999999999</v>
      </c>
      <c r="R1814" s="20">
        <f t="shared" si="285"/>
        <v>63.375</v>
      </c>
      <c r="S1814" s="20">
        <f t="shared" si="286"/>
        <v>68.825000000000003</v>
      </c>
      <c r="T1814" s="20">
        <f t="shared" si="287"/>
        <v>64.625</v>
      </c>
      <c r="U1814" s="19">
        <f t="shared" si="288"/>
        <v>65.325000000000003</v>
      </c>
      <c r="V1814" s="19">
        <f t="shared" si="289"/>
        <v>65.150000000000006</v>
      </c>
    </row>
    <row r="1815" spans="1:22" ht="13.5" x14ac:dyDescent="0.25">
      <c r="A1815" s="3">
        <f>RSI!A1815</f>
        <v>44655</v>
      </c>
      <c r="B1815" s="2">
        <f>RSI!B1815</f>
        <v>3.27</v>
      </c>
      <c r="C1815" s="2">
        <f>RSI!I1815</f>
        <v>58.350340296708055</v>
      </c>
      <c r="D1815" s="2">
        <f>MACD!E1815</f>
        <v>-3.9964514132300177E-2</v>
      </c>
      <c r="E1815" s="2">
        <f>MACD!F1815</f>
        <v>-3.7389089530727476E-2</v>
      </c>
      <c r="F1815" s="2">
        <f>'Moving Avg'!D1815</f>
        <v>3.2839999999999998</v>
      </c>
      <c r="G1815" s="2">
        <f>'Moving Avg'!F1815</f>
        <v>3.2130000000000001</v>
      </c>
      <c r="H1815" s="2">
        <f>'Moving Avg'!G1815</f>
        <v>3.1586000000000007</v>
      </c>
      <c r="I1815" s="2">
        <f>'Moving Avg'!H1815</f>
        <v>2.8489999999999975</v>
      </c>
      <c r="J1815" s="17" t="str">
        <f>OBV!F1815</f>
        <v>BULLISH</v>
      </c>
      <c r="K1815" s="17" t="str">
        <f>OBV!G1815</f>
        <v>NEUTRAL</v>
      </c>
      <c r="L1815" s="17" t="str">
        <f>OBV!H1815</f>
        <v>CONFIRMED BULLISH</v>
      </c>
      <c r="M1815" s="19">
        <f t="shared" si="280"/>
        <v>25</v>
      </c>
      <c r="N1815" s="19">
        <f t="shared" si="281"/>
        <v>45</v>
      </c>
      <c r="O1815" s="19">
        <f t="shared" si="282"/>
        <v>50</v>
      </c>
      <c r="P1815" s="19">
        <f t="shared" si="283"/>
        <v>83.5</v>
      </c>
      <c r="Q1815" s="20">
        <f t="shared" si="284"/>
        <v>44.524999999999999</v>
      </c>
      <c r="R1815" s="20">
        <f t="shared" si="285"/>
        <v>52.375</v>
      </c>
      <c r="S1815" s="20">
        <f t="shared" si="286"/>
        <v>60.575000000000003</v>
      </c>
      <c r="T1815" s="20">
        <f t="shared" si="287"/>
        <v>50.875</v>
      </c>
      <c r="U1815" s="19">
        <f t="shared" si="288"/>
        <v>52.491666666666674</v>
      </c>
      <c r="V1815" s="19">
        <f t="shared" si="289"/>
        <v>52.087500000000006</v>
      </c>
    </row>
    <row r="1816" spans="1:22" ht="13.5" x14ac:dyDescent="0.25">
      <c r="A1816" s="3">
        <f>RSI!A1816</f>
        <v>44656</v>
      </c>
      <c r="B1816" s="2">
        <f>RSI!B1816</f>
        <v>3.25</v>
      </c>
      <c r="C1816" s="2">
        <f>RSI!I1816</f>
        <v>55.444725760362971</v>
      </c>
      <c r="D1816" s="2">
        <f>MACD!E1816</f>
        <v>-3.2106755349170513E-2</v>
      </c>
      <c r="E1816" s="2">
        <f>MACD!F1816</f>
        <v>-3.6332622694416089E-2</v>
      </c>
      <c r="F1816" s="2">
        <f>'Moving Avg'!D1816</f>
        <v>3.278</v>
      </c>
      <c r="G1816" s="2">
        <f>'Moving Avg'!F1816</f>
        <v>3.2210000000000001</v>
      </c>
      <c r="H1816" s="2">
        <f>'Moving Avg'!G1816</f>
        <v>3.1678000000000011</v>
      </c>
      <c r="I1816" s="2">
        <f>'Moving Avg'!H1816</f>
        <v>2.8506999999999971</v>
      </c>
      <c r="J1816" s="17" t="str">
        <f>OBV!F1816</f>
        <v>BEARISH</v>
      </c>
      <c r="K1816" s="17" t="str">
        <f>OBV!G1816</f>
        <v>NEUTRAL</v>
      </c>
      <c r="L1816" s="17" t="str">
        <f>OBV!H1816</f>
        <v>CONFIRMED BEARISH</v>
      </c>
      <c r="M1816" s="19">
        <f t="shared" si="280"/>
        <v>25</v>
      </c>
      <c r="N1816" s="19">
        <f t="shared" si="281"/>
        <v>0</v>
      </c>
      <c r="O1816" s="19">
        <f t="shared" si="282"/>
        <v>50</v>
      </c>
      <c r="P1816" s="19">
        <f t="shared" si="283"/>
        <v>16.5</v>
      </c>
      <c r="Q1816" s="20">
        <f t="shared" si="284"/>
        <v>18.725000000000001</v>
      </c>
      <c r="R1816" s="20">
        <f t="shared" si="285"/>
        <v>26.625</v>
      </c>
      <c r="S1816" s="20">
        <f t="shared" si="286"/>
        <v>23.675000000000001</v>
      </c>
      <c r="T1816" s="20">
        <f t="shared" si="287"/>
        <v>22.875</v>
      </c>
      <c r="U1816" s="19">
        <f t="shared" si="288"/>
        <v>23.008333333333336</v>
      </c>
      <c r="V1816" s="19">
        <f t="shared" si="289"/>
        <v>22.975000000000001</v>
      </c>
    </row>
    <row r="1817" spans="1:22" ht="13.5" x14ac:dyDescent="0.25">
      <c r="A1817" s="3">
        <f>RSI!A1817</f>
        <v>44657</v>
      </c>
      <c r="B1817" s="2">
        <f>RSI!B1817</f>
        <v>3.24</v>
      </c>
      <c r="C1817" s="2">
        <f>RSI!I1817</f>
        <v>53.996894084680513</v>
      </c>
      <c r="D1817" s="2">
        <f>MACD!E1817</f>
        <v>-2.4957722053565057E-2</v>
      </c>
      <c r="E1817" s="2">
        <f>MACD!F1817</f>
        <v>-3.4057642566245883E-2</v>
      </c>
      <c r="F1817" s="2">
        <f>'Moving Avg'!D1817</f>
        <v>3.2700000000000005</v>
      </c>
      <c r="G1817" s="2">
        <f>'Moving Avg'!F1817</f>
        <v>3.2270000000000003</v>
      </c>
      <c r="H1817" s="2">
        <f>'Moving Avg'!G1817</f>
        <v>3.1768000000000005</v>
      </c>
      <c r="I1817" s="2">
        <f>'Moving Avg'!H1817</f>
        <v>2.8524999999999978</v>
      </c>
      <c r="J1817" s="17" t="str">
        <f>OBV!F1817</f>
        <v>BEARISH</v>
      </c>
      <c r="K1817" s="17" t="str">
        <f>OBV!G1817</f>
        <v>NEUTRAL</v>
      </c>
      <c r="L1817" s="17" t="str">
        <f>OBV!H1817</f>
        <v>CONFIRMED BEARISH</v>
      </c>
      <c r="M1817" s="19">
        <f t="shared" si="280"/>
        <v>25</v>
      </c>
      <c r="N1817" s="19">
        <f t="shared" si="281"/>
        <v>0</v>
      </c>
      <c r="O1817" s="19">
        <f t="shared" si="282"/>
        <v>50</v>
      </c>
      <c r="P1817" s="19">
        <f t="shared" si="283"/>
        <v>16.5</v>
      </c>
      <c r="Q1817" s="20">
        <f t="shared" si="284"/>
        <v>18.725000000000001</v>
      </c>
      <c r="R1817" s="20">
        <f t="shared" si="285"/>
        <v>26.625</v>
      </c>
      <c r="S1817" s="20">
        <f t="shared" si="286"/>
        <v>23.675000000000001</v>
      </c>
      <c r="T1817" s="20">
        <f t="shared" si="287"/>
        <v>22.875</v>
      </c>
      <c r="U1817" s="19">
        <f t="shared" si="288"/>
        <v>23.008333333333336</v>
      </c>
      <c r="V1817" s="19">
        <f t="shared" si="289"/>
        <v>22.975000000000001</v>
      </c>
    </row>
    <row r="1818" spans="1:22" ht="13.5" x14ac:dyDescent="0.25">
      <c r="A1818" s="3">
        <f>RSI!A1818</f>
        <v>44658</v>
      </c>
      <c r="B1818" s="2">
        <f>RSI!B1818</f>
        <v>3.32</v>
      </c>
      <c r="C1818" s="2">
        <f>RSI!I1818</f>
        <v>62.445649849602084</v>
      </c>
      <c r="D1818" s="2">
        <f>MACD!E1818</f>
        <v>-2.4998135032181512E-2</v>
      </c>
      <c r="E1818" s="2">
        <f>MACD!F1818</f>
        <v>-3.2245741059433009E-2</v>
      </c>
      <c r="F1818" s="2">
        <f>'Moving Avg'!D1818</f>
        <v>3.274</v>
      </c>
      <c r="G1818" s="2">
        <f>'Moving Avg'!F1818</f>
        <v>3.2355000000000005</v>
      </c>
      <c r="H1818" s="2">
        <f>'Moving Avg'!G1818</f>
        <v>3.1882000000000006</v>
      </c>
      <c r="I1818" s="2">
        <f>'Moving Avg'!H1818</f>
        <v>2.854699999999998</v>
      </c>
      <c r="J1818" s="17" t="str">
        <f>OBV!F1818</f>
        <v>BULLISH</v>
      </c>
      <c r="K1818" s="17" t="str">
        <f>OBV!G1818</f>
        <v>NEUTRAL</v>
      </c>
      <c r="L1818" s="17" t="str">
        <f>OBV!H1818</f>
        <v>CONFIRMED BULLISH</v>
      </c>
      <c r="M1818" s="19">
        <f t="shared" si="280"/>
        <v>25</v>
      </c>
      <c r="N1818" s="19">
        <f t="shared" si="281"/>
        <v>0</v>
      </c>
      <c r="O1818" s="19">
        <f t="shared" si="282"/>
        <v>50</v>
      </c>
      <c r="P1818" s="19">
        <f t="shared" si="283"/>
        <v>83.5</v>
      </c>
      <c r="Q1818" s="20">
        <f t="shared" si="284"/>
        <v>28.774999999999999</v>
      </c>
      <c r="R1818" s="20">
        <f t="shared" si="285"/>
        <v>43.375</v>
      </c>
      <c r="S1818" s="20">
        <f t="shared" si="286"/>
        <v>53.825000000000003</v>
      </c>
      <c r="T1818" s="20">
        <f t="shared" si="287"/>
        <v>39.625</v>
      </c>
      <c r="U1818" s="19">
        <f t="shared" si="288"/>
        <v>41.991666666666667</v>
      </c>
      <c r="V1818" s="19">
        <f t="shared" si="289"/>
        <v>41.400000000000006</v>
      </c>
    </row>
    <row r="1819" spans="1:22" ht="13.5" x14ac:dyDescent="0.25">
      <c r="A1819" s="3">
        <f>RSI!A1819</f>
        <v>44659</v>
      </c>
      <c r="B1819" s="2">
        <f>RSI!B1819</f>
        <v>3.38</v>
      </c>
      <c r="C1819" s="2">
        <f>RSI!I1819</f>
        <v>67.296771613843219</v>
      </c>
      <c r="D1819" s="2">
        <f>MACD!E1819</f>
        <v>-2.8562582408223403E-2</v>
      </c>
      <c r="E1819" s="2">
        <f>MACD!F1819</f>
        <v>-3.1509109329191091E-2</v>
      </c>
      <c r="F1819" s="2">
        <f>'Moving Avg'!D1819</f>
        <v>3.2920000000000003</v>
      </c>
      <c r="G1819" s="2">
        <f>'Moving Avg'!F1819</f>
        <v>3.246</v>
      </c>
      <c r="H1819" s="2">
        <f>'Moving Avg'!G1819</f>
        <v>3.2008000000000005</v>
      </c>
      <c r="I1819" s="2">
        <f>'Moving Avg'!H1819</f>
        <v>2.8572499999999987</v>
      </c>
      <c r="J1819" s="17" t="str">
        <f>OBV!F1819</f>
        <v>BULLISH</v>
      </c>
      <c r="K1819" s="17" t="str">
        <f>OBV!G1819</f>
        <v>NEUTRAL</v>
      </c>
      <c r="L1819" s="17" t="str">
        <f>OBV!H1819</f>
        <v>CONFIRMED BULLISH</v>
      </c>
      <c r="M1819" s="19">
        <f t="shared" si="280"/>
        <v>25</v>
      </c>
      <c r="N1819" s="19">
        <f t="shared" si="281"/>
        <v>0</v>
      </c>
      <c r="O1819" s="19">
        <f t="shared" si="282"/>
        <v>50</v>
      </c>
      <c r="P1819" s="19">
        <f t="shared" si="283"/>
        <v>83.5</v>
      </c>
      <c r="Q1819" s="20">
        <f t="shared" si="284"/>
        <v>28.774999999999999</v>
      </c>
      <c r="R1819" s="20">
        <f t="shared" si="285"/>
        <v>43.375</v>
      </c>
      <c r="S1819" s="20">
        <f t="shared" si="286"/>
        <v>53.825000000000003</v>
      </c>
      <c r="T1819" s="20">
        <f t="shared" si="287"/>
        <v>39.625</v>
      </c>
      <c r="U1819" s="19">
        <f t="shared" si="288"/>
        <v>41.991666666666667</v>
      </c>
      <c r="V1819" s="19">
        <f t="shared" si="289"/>
        <v>41.400000000000006</v>
      </c>
    </row>
    <row r="1820" spans="1:22" ht="13.5" x14ac:dyDescent="0.25">
      <c r="A1820" s="3">
        <f>RSI!A1820</f>
        <v>44662</v>
      </c>
      <c r="B1820" s="2">
        <f>RSI!B1820</f>
        <v>3.36</v>
      </c>
      <c r="C1820" s="2">
        <f>RSI!I1820</f>
        <v>64.314453694299473</v>
      </c>
      <c r="D1820" s="2">
        <f>MACD!E1820</f>
        <v>-3.1029741094202201E-2</v>
      </c>
      <c r="E1820" s="2">
        <f>MACD!F1820</f>
        <v>-3.1413235682193313E-2</v>
      </c>
      <c r="F1820" s="2">
        <f>'Moving Avg'!D1820</f>
        <v>3.31</v>
      </c>
      <c r="G1820" s="2">
        <f>'Moving Avg'!F1820</f>
        <v>3.2560000000000011</v>
      </c>
      <c r="H1820" s="2">
        <f>'Moving Avg'!G1820</f>
        <v>3.2138</v>
      </c>
      <c r="I1820" s="2">
        <f>'Moving Avg'!H1820</f>
        <v>2.8600999999999983</v>
      </c>
      <c r="J1820" s="17" t="str">
        <f>OBV!F1820</f>
        <v>BULLISH</v>
      </c>
      <c r="K1820" s="17" t="str">
        <f>OBV!G1820</f>
        <v>NEUTRAL</v>
      </c>
      <c r="L1820" s="17" t="str">
        <f>OBV!H1820</f>
        <v>CONFIRMED BULLISH</v>
      </c>
      <c r="M1820" s="19">
        <f t="shared" si="280"/>
        <v>25</v>
      </c>
      <c r="N1820" s="19">
        <f t="shared" si="281"/>
        <v>0</v>
      </c>
      <c r="O1820" s="19">
        <f t="shared" si="282"/>
        <v>50</v>
      </c>
      <c r="P1820" s="19">
        <f t="shared" si="283"/>
        <v>83.5</v>
      </c>
      <c r="Q1820" s="20">
        <f t="shared" si="284"/>
        <v>28.774999999999999</v>
      </c>
      <c r="R1820" s="20">
        <f t="shared" si="285"/>
        <v>43.375</v>
      </c>
      <c r="S1820" s="20">
        <f t="shared" si="286"/>
        <v>53.825000000000003</v>
      </c>
      <c r="T1820" s="20">
        <f t="shared" si="287"/>
        <v>39.625</v>
      </c>
      <c r="U1820" s="19">
        <f t="shared" si="288"/>
        <v>41.991666666666667</v>
      </c>
      <c r="V1820" s="19">
        <f t="shared" si="289"/>
        <v>41.400000000000006</v>
      </c>
    </row>
    <row r="1821" spans="1:22" ht="13.5" x14ac:dyDescent="0.25">
      <c r="A1821" s="3">
        <f>RSI!A1821</f>
        <v>44663</v>
      </c>
      <c r="B1821" s="2">
        <f>RSI!B1821</f>
        <v>3.48</v>
      </c>
      <c r="C1821" s="2">
        <f>RSI!I1821</f>
        <v>72.258269841983406</v>
      </c>
      <c r="D1821" s="2">
        <f>MACD!E1821</f>
        <v>-3.8136150422598991E-2</v>
      </c>
      <c r="E1821" s="2">
        <f>MACD!F1821</f>
        <v>-3.2757818630274452E-2</v>
      </c>
      <c r="F1821" s="2">
        <f>'Moving Avg'!D1821</f>
        <v>3.3560000000000003</v>
      </c>
      <c r="G1821" s="2">
        <f>'Moving Avg'!F1821</f>
        <v>3.2700000000000005</v>
      </c>
      <c r="H1821" s="2">
        <f>'Moving Avg'!G1821</f>
        <v>3.2260000000000004</v>
      </c>
      <c r="I1821" s="2">
        <f>'Moving Avg'!H1821</f>
        <v>2.863249999999999</v>
      </c>
      <c r="J1821" s="17" t="str">
        <f>OBV!F1821</f>
        <v>BULLISH</v>
      </c>
      <c r="K1821" s="17" t="str">
        <f>OBV!G1821</f>
        <v>STRONG</v>
      </c>
      <c r="L1821" s="17" t="str">
        <f>OBV!H1821</f>
        <v>CONFIRMED BULLISH</v>
      </c>
      <c r="M1821" s="19">
        <f t="shared" si="280"/>
        <v>0</v>
      </c>
      <c r="N1821" s="19">
        <f t="shared" si="281"/>
        <v>45</v>
      </c>
      <c r="O1821" s="19">
        <f t="shared" si="282"/>
        <v>50</v>
      </c>
      <c r="P1821" s="19">
        <f t="shared" si="283"/>
        <v>100</v>
      </c>
      <c r="Q1821" s="20">
        <f t="shared" si="284"/>
        <v>38.25</v>
      </c>
      <c r="R1821" s="20">
        <f t="shared" si="285"/>
        <v>51.5</v>
      </c>
      <c r="S1821" s="20">
        <f t="shared" si="286"/>
        <v>64.25</v>
      </c>
      <c r="T1821" s="20">
        <f t="shared" si="287"/>
        <v>48.75</v>
      </c>
      <c r="U1821" s="19">
        <f t="shared" si="288"/>
        <v>51.333333333333336</v>
      </c>
      <c r="V1821" s="19">
        <f t="shared" si="289"/>
        <v>50.6875</v>
      </c>
    </row>
    <row r="1822" spans="1:22" ht="13.5" x14ac:dyDescent="0.25">
      <c r="A1822" s="3">
        <f>RSI!A1822</f>
        <v>44664</v>
      </c>
      <c r="B1822" s="2">
        <f>RSI!B1822</f>
        <v>3.64</v>
      </c>
      <c r="C1822" s="2">
        <f>RSI!I1822</f>
        <v>78.977794262333731</v>
      </c>
      <c r="D1822" s="2">
        <f>MACD!E1822</f>
        <v>-5.7400304165102778E-2</v>
      </c>
      <c r="E1822" s="2">
        <f>MACD!F1822</f>
        <v>-3.7686315737240114E-2</v>
      </c>
      <c r="F1822" s="2">
        <f>'Moving Avg'!D1822</f>
        <v>3.4359999999999999</v>
      </c>
      <c r="G1822" s="2">
        <f>'Moving Avg'!F1822</f>
        <v>3.2965000000000004</v>
      </c>
      <c r="H1822" s="2">
        <f>'Moving Avg'!G1822</f>
        <v>3.2379999999999995</v>
      </c>
      <c r="I1822" s="2">
        <f>'Moving Avg'!H1822</f>
        <v>2.8669499999999988</v>
      </c>
      <c r="J1822" s="17" t="str">
        <f>OBV!F1822</f>
        <v>BULLISH</v>
      </c>
      <c r="K1822" s="17" t="str">
        <f>OBV!G1822</f>
        <v>STRONG</v>
      </c>
      <c r="L1822" s="17" t="str">
        <f>OBV!H1822</f>
        <v>CONFIRMED BULLISH</v>
      </c>
      <c r="M1822" s="19">
        <f t="shared" si="280"/>
        <v>0</v>
      </c>
      <c r="N1822" s="19">
        <f t="shared" si="281"/>
        <v>45</v>
      </c>
      <c r="O1822" s="19">
        <f t="shared" si="282"/>
        <v>50</v>
      </c>
      <c r="P1822" s="19">
        <f t="shared" si="283"/>
        <v>100</v>
      </c>
      <c r="Q1822" s="20">
        <f t="shared" si="284"/>
        <v>38.25</v>
      </c>
      <c r="R1822" s="20">
        <f t="shared" si="285"/>
        <v>51.5</v>
      </c>
      <c r="S1822" s="20">
        <f t="shared" si="286"/>
        <v>64.25</v>
      </c>
      <c r="T1822" s="20">
        <f t="shared" si="287"/>
        <v>48.75</v>
      </c>
      <c r="U1822" s="19">
        <f t="shared" si="288"/>
        <v>51.333333333333336</v>
      </c>
      <c r="V1822" s="19">
        <f t="shared" si="289"/>
        <v>50.6875</v>
      </c>
    </row>
    <row r="1823" spans="1:22" ht="13.5" x14ac:dyDescent="0.25">
      <c r="A1823" s="3">
        <f>RSI!A1823</f>
        <v>44665</v>
      </c>
      <c r="B1823" s="2">
        <f>RSI!B1823</f>
        <v>3.85</v>
      </c>
      <c r="C1823" s="2">
        <f>RSI!I1823</f>
        <v>84.339423091431243</v>
      </c>
      <c r="D1823" s="2">
        <f>MACD!E1823</f>
        <v>-8.8420364172305366E-2</v>
      </c>
      <c r="E1823" s="2">
        <f>MACD!F1823</f>
        <v>-4.7833125424253164E-2</v>
      </c>
      <c r="F1823" s="2">
        <f>'Moving Avg'!D1823</f>
        <v>3.5420000000000003</v>
      </c>
      <c r="G1823" s="2">
        <f>'Moving Avg'!F1823</f>
        <v>3.3315000000000006</v>
      </c>
      <c r="H1823" s="2">
        <f>'Moving Avg'!G1823</f>
        <v>3.2515999999999998</v>
      </c>
      <c r="I1823" s="2">
        <f>'Moving Avg'!H1823</f>
        <v>2.8717499999999996</v>
      </c>
      <c r="J1823" s="17" t="str">
        <f>OBV!F1823</f>
        <v>BULLISH</v>
      </c>
      <c r="K1823" s="17" t="str">
        <f>OBV!G1823</f>
        <v>STRONG</v>
      </c>
      <c r="L1823" s="17" t="str">
        <f>OBV!H1823</f>
        <v>CONFIRMED BULLISH</v>
      </c>
      <c r="M1823" s="19">
        <f t="shared" si="280"/>
        <v>0</v>
      </c>
      <c r="N1823" s="19">
        <f t="shared" si="281"/>
        <v>100</v>
      </c>
      <c r="O1823" s="19">
        <f t="shared" si="282"/>
        <v>50</v>
      </c>
      <c r="P1823" s="19">
        <f t="shared" si="283"/>
        <v>100</v>
      </c>
      <c r="Q1823" s="20">
        <f t="shared" si="284"/>
        <v>57.5</v>
      </c>
      <c r="R1823" s="20">
        <f t="shared" si="285"/>
        <v>62.5</v>
      </c>
      <c r="S1823" s="20">
        <f t="shared" si="286"/>
        <v>72.5</v>
      </c>
      <c r="T1823" s="20">
        <f t="shared" si="287"/>
        <v>62.5</v>
      </c>
      <c r="U1823" s="19">
        <f t="shared" si="288"/>
        <v>64.166666666666671</v>
      </c>
      <c r="V1823" s="19">
        <f t="shared" si="289"/>
        <v>63.75</v>
      </c>
    </row>
    <row r="1824" spans="1:22" ht="13.5" x14ac:dyDescent="0.25">
      <c r="A1824" s="3">
        <f>RSI!A1824</f>
        <v>44666</v>
      </c>
      <c r="B1824" s="2">
        <f>RSI!B1824</f>
        <v>3.74</v>
      </c>
      <c r="C1824" s="2">
        <f>RSI!I1824</f>
        <v>73.731516136477879</v>
      </c>
      <c r="D1824" s="2">
        <f>MACD!E1824</f>
        <v>-0.11137431017028687</v>
      </c>
      <c r="E1824" s="2">
        <f>MACD!F1824</f>
        <v>-6.054136237345991E-2</v>
      </c>
      <c r="F1824" s="2">
        <f>'Moving Avg'!D1824</f>
        <v>3.6139999999999999</v>
      </c>
      <c r="G1824" s="2">
        <f>'Moving Avg'!F1824</f>
        <v>3.3600000000000008</v>
      </c>
      <c r="H1824" s="2">
        <f>'Moving Avg'!G1824</f>
        <v>3.2634000000000003</v>
      </c>
      <c r="I1824" s="2">
        <f>'Moving Avg'!H1824</f>
        <v>2.8763499999999995</v>
      </c>
      <c r="J1824" s="17" t="str">
        <f>OBV!F1824</f>
        <v>BULLISH</v>
      </c>
      <c r="K1824" s="17" t="str">
        <f>OBV!G1824</f>
        <v>STRONG</v>
      </c>
      <c r="L1824" s="17" t="str">
        <f>OBV!H1824</f>
        <v>CONFIRMED BULLISH</v>
      </c>
      <c r="M1824" s="19">
        <f t="shared" si="280"/>
        <v>0</v>
      </c>
      <c r="N1824" s="19">
        <f t="shared" si="281"/>
        <v>100</v>
      </c>
      <c r="O1824" s="19">
        <f t="shared" si="282"/>
        <v>50</v>
      </c>
      <c r="P1824" s="19">
        <f t="shared" si="283"/>
        <v>100</v>
      </c>
      <c r="Q1824" s="20">
        <f t="shared" si="284"/>
        <v>57.5</v>
      </c>
      <c r="R1824" s="20">
        <f t="shared" si="285"/>
        <v>62.5</v>
      </c>
      <c r="S1824" s="20">
        <f t="shared" si="286"/>
        <v>72.5</v>
      </c>
      <c r="T1824" s="20">
        <f t="shared" si="287"/>
        <v>62.5</v>
      </c>
      <c r="U1824" s="19">
        <f t="shared" si="288"/>
        <v>64.166666666666671</v>
      </c>
      <c r="V1824" s="19">
        <f t="shared" si="289"/>
        <v>63.75</v>
      </c>
    </row>
    <row r="1825" spans="1:22" ht="13.5" x14ac:dyDescent="0.25">
      <c r="A1825" s="3">
        <f>RSI!A1825</f>
        <v>44669</v>
      </c>
      <c r="B1825" s="2">
        <f>RSI!B1825</f>
        <v>3.7</v>
      </c>
      <c r="C1825" s="2">
        <f>RSI!I1825</f>
        <v>70.270344409798781</v>
      </c>
      <c r="D1825" s="2">
        <f>MACD!E1825</f>
        <v>-0.13333111332915815</v>
      </c>
      <c r="E1825" s="2">
        <f>MACD!F1825</f>
        <v>-7.5099312564599563E-2</v>
      </c>
      <c r="F1825" s="2">
        <f>'Moving Avg'!D1825</f>
        <v>3.6819999999999999</v>
      </c>
      <c r="G1825" s="2">
        <f>'Moving Avg'!F1825</f>
        <v>3.3800000000000003</v>
      </c>
      <c r="H1825" s="2">
        <f>'Moving Avg'!G1825</f>
        <v>3.2746</v>
      </c>
      <c r="I1825" s="2">
        <f>'Moving Avg'!H1825</f>
        <v>2.8801999999999999</v>
      </c>
      <c r="J1825" s="17" t="str">
        <f>OBV!F1825</f>
        <v>BULLISH</v>
      </c>
      <c r="K1825" s="17" t="str">
        <f>OBV!G1825</f>
        <v>STRONG</v>
      </c>
      <c r="L1825" s="17" t="str">
        <f>OBV!H1825</f>
        <v>CONFIRMED BULLISH</v>
      </c>
      <c r="M1825" s="19">
        <f t="shared" si="280"/>
        <v>0</v>
      </c>
      <c r="N1825" s="19">
        <f t="shared" si="281"/>
        <v>100</v>
      </c>
      <c r="O1825" s="19">
        <f t="shared" si="282"/>
        <v>50</v>
      </c>
      <c r="P1825" s="19">
        <f t="shared" si="283"/>
        <v>100</v>
      </c>
      <c r="Q1825" s="20">
        <f t="shared" si="284"/>
        <v>57.5</v>
      </c>
      <c r="R1825" s="20">
        <f t="shared" si="285"/>
        <v>62.5</v>
      </c>
      <c r="S1825" s="20">
        <f t="shared" si="286"/>
        <v>72.5</v>
      </c>
      <c r="T1825" s="20">
        <f t="shared" si="287"/>
        <v>62.5</v>
      </c>
      <c r="U1825" s="19">
        <f t="shared" si="288"/>
        <v>64.166666666666671</v>
      </c>
      <c r="V1825" s="19">
        <f t="shared" si="289"/>
        <v>63.75</v>
      </c>
    </row>
    <row r="1826" spans="1:22" ht="13.5" x14ac:dyDescent="0.25">
      <c r="A1826" s="3">
        <f>RSI!A1826</f>
        <v>44670</v>
      </c>
      <c r="B1826" s="2">
        <f>RSI!B1826</f>
        <v>3.61</v>
      </c>
      <c r="C1826" s="2">
        <f>RSI!I1826</f>
        <v>63.09367399375806</v>
      </c>
      <c r="D1826" s="2">
        <f>MACD!E1826</f>
        <v>-0.15032483531027729</v>
      </c>
      <c r="E1826" s="2">
        <f>MACD!F1826</f>
        <v>-9.0144417113735109E-2</v>
      </c>
      <c r="F1826" s="2">
        <f>'Moving Avg'!D1826</f>
        <v>3.7079999999999997</v>
      </c>
      <c r="G1826" s="2">
        <f>'Moving Avg'!F1826</f>
        <v>3.3985000000000007</v>
      </c>
      <c r="H1826" s="2">
        <f>'Moving Avg'!G1826</f>
        <v>3.2804000000000002</v>
      </c>
      <c r="I1826" s="2">
        <f>'Moving Avg'!H1826</f>
        <v>2.8839999999999999</v>
      </c>
      <c r="J1826" s="17" t="str">
        <f>OBV!F1826</f>
        <v>BEARISH</v>
      </c>
      <c r="K1826" s="17" t="str">
        <f>OBV!G1826</f>
        <v>NEUTRAL</v>
      </c>
      <c r="L1826" s="17" t="str">
        <f>OBV!H1826</f>
        <v>BEARISH DIVERGENCE</v>
      </c>
      <c r="M1826" s="19">
        <f t="shared" si="280"/>
        <v>25</v>
      </c>
      <c r="N1826" s="19">
        <f t="shared" si="281"/>
        <v>100</v>
      </c>
      <c r="O1826" s="19">
        <f t="shared" si="282"/>
        <v>50</v>
      </c>
      <c r="P1826" s="19">
        <f t="shared" si="283"/>
        <v>16.5</v>
      </c>
      <c r="Q1826" s="20">
        <f t="shared" si="284"/>
        <v>53.725000000000001</v>
      </c>
      <c r="R1826" s="20">
        <f t="shared" si="285"/>
        <v>46.625</v>
      </c>
      <c r="S1826" s="20">
        <f t="shared" si="286"/>
        <v>38.674999999999997</v>
      </c>
      <c r="T1826" s="20">
        <f t="shared" si="287"/>
        <v>47.875</v>
      </c>
      <c r="U1826" s="19">
        <f t="shared" si="288"/>
        <v>46.341666666666661</v>
      </c>
      <c r="V1826" s="19">
        <f t="shared" si="289"/>
        <v>46.724999999999994</v>
      </c>
    </row>
    <row r="1827" spans="1:22" ht="13.5" x14ac:dyDescent="0.25">
      <c r="A1827" s="3">
        <f>RSI!A1827</f>
        <v>44671</v>
      </c>
      <c r="B1827" s="2">
        <f>RSI!B1827</f>
        <v>3.6</v>
      </c>
      <c r="C1827" s="2">
        <f>RSI!I1827</f>
        <v>62.33193930591105</v>
      </c>
      <c r="D1827" s="2">
        <f>MACD!E1827</f>
        <v>-0.16682618631758972</v>
      </c>
      <c r="E1827" s="2">
        <f>MACD!F1827</f>
        <v>-0.10548077095450603</v>
      </c>
      <c r="F1827" s="2">
        <f>'Moving Avg'!D1827</f>
        <v>3.7</v>
      </c>
      <c r="G1827" s="2">
        <f>'Moving Avg'!F1827</f>
        <v>3.4165000000000001</v>
      </c>
      <c r="H1827" s="2">
        <f>'Moving Avg'!G1827</f>
        <v>3.2833999999999999</v>
      </c>
      <c r="I1827" s="2">
        <f>'Moving Avg'!H1827</f>
        <v>2.8877499999999996</v>
      </c>
      <c r="J1827" s="17" t="str">
        <f>OBV!F1827</f>
        <v>BEARISH</v>
      </c>
      <c r="K1827" s="17" t="str">
        <f>OBV!G1827</f>
        <v>WEAK</v>
      </c>
      <c r="L1827" s="17" t="str">
        <f>OBV!H1827</f>
        <v>CONFIRMED BEARISH</v>
      </c>
      <c r="M1827" s="19">
        <f t="shared" si="280"/>
        <v>25</v>
      </c>
      <c r="N1827" s="19">
        <f t="shared" si="281"/>
        <v>100</v>
      </c>
      <c r="O1827" s="19">
        <f t="shared" si="282"/>
        <v>50</v>
      </c>
      <c r="P1827" s="19">
        <f t="shared" si="283"/>
        <v>0</v>
      </c>
      <c r="Q1827" s="20">
        <f t="shared" si="284"/>
        <v>51.25</v>
      </c>
      <c r="R1827" s="20">
        <f t="shared" si="285"/>
        <v>42.5</v>
      </c>
      <c r="S1827" s="20">
        <f t="shared" si="286"/>
        <v>31.25</v>
      </c>
      <c r="T1827" s="20">
        <f t="shared" si="287"/>
        <v>43.75</v>
      </c>
      <c r="U1827" s="19">
        <f t="shared" si="288"/>
        <v>41.666666666666664</v>
      </c>
      <c r="V1827" s="19">
        <f t="shared" si="289"/>
        <v>42.1875</v>
      </c>
    </row>
    <row r="1828" spans="1:22" ht="13.5" x14ac:dyDescent="0.25">
      <c r="A1828" s="3">
        <f>RSI!A1828</f>
        <v>44672</v>
      </c>
      <c r="B1828" s="2">
        <f>RSI!B1828</f>
        <v>3.54</v>
      </c>
      <c r="C1828" s="2">
        <f>RSI!I1828</f>
        <v>57.821265306830746</v>
      </c>
      <c r="D1828" s="2">
        <f>MACD!E1828</f>
        <v>-0.16520386945645216</v>
      </c>
      <c r="E1828" s="2">
        <f>MACD!F1828</f>
        <v>-0.11742539065489527</v>
      </c>
      <c r="F1828" s="2">
        <f>'Moving Avg'!D1828</f>
        <v>3.6380000000000003</v>
      </c>
      <c r="G1828" s="2">
        <f>'Moving Avg'!F1828</f>
        <v>3.4315000000000007</v>
      </c>
      <c r="H1828" s="2">
        <f>'Moving Avg'!G1828</f>
        <v>3.2861999999999996</v>
      </c>
      <c r="I1828" s="2">
        <f>'Moving Avg'!H1828</f>
        <v>2.8911999999999995</v>
      </c>
      <c r="J1828" s="17" t="str">
        <f>OBV!F1828</f>
        <v>BEARISH</v>
      </c>
      <c r="K1828" s="17" t="str">
        <f>OBV!G1828</f>
        <v>WEAK</v>
      </c>
      <c r="L1828" s="17" t="str">
        <f>OBV!H1828</f>
        <v>CONFIRMED BEARISH</v>
      </c>
      <c r="M1828" s="19">
        <f t="shared" si="280"/>
        <v>25</v>
      </c>
      <c r="N1828" s="19">
        <f t="shared" si="281"/>
        <v>100</v>
      </c>
      <c r="O1828" s="19">
        <f t="shared" si="282"/>
        <v>50</v>
      </c>
      <c r="P1828" s="19">
        <f t="shared" si="283"/>
        <v>0</v>
      </c>
      <c r="Q1828" s="20">
        <f t="shared" si="284"/>
        <v>51.25</v>
      </c>
      <c r="R1828" s="20">
        <f t="shared" si="285"/>
        <v>42.5</v>
      </c>
      <c r="S1828" s="20">
        <f t="shared" si="286"/>
        <v>31.25</v>
      </c>
      <c r="T1828" s="20">
        <f t="shared" si="287"/>
        <v>43.75</v>
      </c>
      <c r="U1828" s="19">
        <f t="shared" si="288"/>
        <v>41.666666666666664</v>
      </c>
      <c r="V1828" s="19">
        <f t="shared" si="289"/>
        <v>42.1875</v>
      </c>
    </row>
    <row r="1829" spans="1:22" ht="13.5" x14ac:dyDescent="0.25">
      <c r="A1829" s="3">
        <f>RSI!A1829</f>
        <v>44673</v>
      </c>
      <c r="B1829" s="2">
        <f>RSI!B1829</f>
        <v>3.47</v>
      </c>
      <c r="C1829" s="2">
        <f>RSI!I1829</f>
        <v>53.002267548376963</v>
      </c>
      <c r="D1829" s="2">
        <f>MACD!E1829</f>
        <v>-0.15014132639480327</v>
      </c>
      <c r="E1829" s="2">
        <f>MACD!F1829</f>
        <v>-0.12396857780287687</v>
      </c>
      <c r="F1829" s="2">
        <f>'Moving Avg'!D1829</f>
        <v>3.5839999999999996</v>
      </c>
      <c r="G1829" s="2">
        <f>'Moving Avg'!F1829</f>
        <v>3.4425000000000003</v>
      </c>
      <c r="H1829" s="2">
        <f>'Moving Avg'!G1829</f>
        <v>3.2879999999999994</v>
      </c>
      <c r="I1829" s="2">
        <f>'Moving Avg'!H1829</f>
        <v>2.8942999999999999</v>
      </c>
      <c r="J1829" s="17" t="str">
        <f>OBV!F1829</f>
        <v>BEARISH</v>
      </c>
      <c r="K1829" s="17" t="str">
        <f>OBV!G1829</f>
        <v>WEAK</v>
      </c>
      <c r="L1829" s="17" t="str">
        <f>OBV!H1829</f>
        <v>CONFIRMED BEARISH</v>
      </c>
      <c r="M1829" s="19">
        <f t="shared" si="280"/>
        <v>25</v>
      </c>
      <c r="N1829" s="19">
        <f t="shared" si="281"/>
        <v>100</v>
      </c>
      <c r="O1829" s="19">
        <f t="shared" si="282"/>
        <v>50</v>
      </c>
      <c r="P1829" s="19">
        <f t="shared" si="283"/>
        <v>0</v>
      </c>
      <c r="Q1829" s="20">
        <f t="shared" si="284"/>
        <v>51.25</v>
      </c>
      <c r="R1829" s="20">
        <f t="shared" si="285"/>
        <v>42.5</v>
      </c>
      <c r="S1829" s="20">
        <f t="shared" si="286"/>
        <v>31.25</v>
      </c>
      <c r="T1829" s="20">
        <f t="shared" si="287"/>
        <v>43.75</v>
      </c>
      <c r="U1829" s="19">
        <f t="shared" si="288"/>
        <v>41.666666666666664</v>
      </c>
      <c r="V1829" s="19">
        <f t="shared" si="289"/>
        <v>42.1875</v>
      </c>
    </row>
    <row r="1830" spans="1:22" ht="13.5" x14ac:dyDescent="0.25">
      <c r="A1830" s="3">
        <f>RSI!A1830</f>
        <v>44676</v>
      </c>
      <c r="B1830" s="2">
        <f>RSI!B1830</f>
        <v>3.6</v>
      </c>
      <c r="C1830" s="2">
        <f>RSI!I1830</f>
        <v>59.716896928279255</v>
      </c>
      <c r="D1830" s="2">
        <f>MACD!E1830</f>
        <v>-0.15036137013402673</v>
      </c>
      <c r="E1830" s="2">
        <f>MACD!F1830</f>
        <v>-0.12924713626910683</v>
      </c>
      <c r="F1830" s="2">
        <f>'Moving Avg'!D1830</f>
        <v>3.5640000000000001</v>
      </c>
      <c r="G1830" s="2">
        <f>'Moving Avg'!F1830</f>
        <v>3.46</v>
      </c>
      <c r="H1830" s="2">
        <f>'Moving Avg'!G1830</f>
        <v>3.2929999999999988</v>
      </c>
      <c r="I1830" s="2">
        <f>'Moving Avg'!H1830</f>
        <v>2.89805</v>
      </c>
      <c r="J1830" s="17" t="str">
        <f>OBV!F1830</f>
        <v>BEARISH</v>
      </c>
      <c r="K1830" s="17" t="str">
        <f>OBV!G1830</f>
        <v>WEAK</v>
      </c>
      <c r="L1830" s="17" t="str">
        <f>OBV!H1830</f>
        <v>CONFIRMED BEARISH</v>
      </c>
      <c r="M1830" s="19">
        <f t="shared" si="280"/>
        <v>25</v>
      </c>
      <c r="N1830" s="19">
        <f t="shared" si="281"/>
        <v>100</v>
      </c>
      <c r="O1830" s="19">
        <f t="shared" si="282"/>
        <v>50</v>
      </c>
      <c r="P1830" s="19">
        <f t="shared" si="283"/>
        <v>0</v>
      </c>
      <c r="Q1830" s="20">
        <f t="shared" si="284"/>
        <v>51.25</v>
      </c>
      <c r="R1830" s="20">
        <f t="shared" si="285"/>
        <v>42.5</v>
      </c>
      <c r="S1830" s="20">
        <f t="shared" si="286"/>
        <v>31.25</v>
      </c>
      <c r="T1830" s="20">
        <f t="shared" si="287"/>
        <v>43.75</v>
      </c>
      <c r="U1830" s="19">
        <f t="shared" si="288"/>
        <v>41.666666666666664</v>
      </c>
      <c r="V1830" s="19">
        <f t="shared" si="289"/>
        <v>42.1875</v>
      </c>
    </row>
    <row r="1831" spans="1:22" ht="13.5" x14ac:dyDescent="0.25">
      <c r="A1831" s="3">
        <f>RSI!A1831</f>
        <v>44677</v>
      </c>
      <c r="B1831" s="2">
        <f>RSI!B1831</f>
        <v>3.7</v>
      </c>
      <c r="C1831" s="2">
        <f>RSI!I1831</f>
        <v>63.980038167174108</v>
      </c>
      <c r="D1831" s="2">
        <f>MACD!E1831</f>
        <v>-0.14050116086835818</v>
      </c>
      <c r="E1831" s="2">
        <f>MACD!F1831</f>
        <v>-0.13149794118895711</v>
      </c>
      <c r="F1831" s="2">
        <f>'Moving Avg'!D1831</f>
        <v>3.5819999999999999</v>
      </c>
      <c r="G1831" s="2">
        <f>'Moving Avg'!F1831</f>
        <v>3.4810000000000003</v>
      </c>
      <c r="H1831" s="2">
        <f>'Moving Avg'!G1831</f>
        <v>3.3009999999999984</v>
      </c>
      <c r="I1831" s="2">
        <f>'Moving Avg'!H1831</f>
        <v>2.9025499999999997</v>
      </c>
      <c r="J1831" s="17" t="str">
        <f>OBV!F1831</f>
        <v>BEARISH</v>
      </c>
      <c r="K1831" s="17" t="str">
        <f>OBV!G1831</f>
        <v>NEUTRAL</v>
      </c>
      <c r="L1831" s="17" t="str">
        <f>OBV!H1831</f>
        <v>BEARISH DIVERGENCE</v>
      </c>
      <c r="M1831" s="19">
        <f t="shared" si="280"/>
        <v>25</v>
      </c>
      <c r="N1831" s="19">
        <f t="shared" si="281"/>
        <v>45</v>
      </c>
      <c r="O1831" s="19">
        <f t="shared" si="282"/>
        <v>50</v>
      </c>
      <c r="P1831" s="19">
        <f t="shared" si="283"/>
        <v>16.5</v>
      </c>
      <c r="Q1831" s="20">
        <f t="shared" si="284"/>
        <v>34.475000000000001</v>
      </c>
      <c r="R1831" s="20">
        <f t="shared" si="285"/>
        <v>35.625</v>
      </c>
      <c r="S1831" s="20">
        <f t="shared" si="286"/>
        <v>30.425000000000001</v>
      </c>
      <c r="T1831" s="20">
        <f t="shared" si="287"/>
        <v>34.125</v>
      </c>
      <c r="U1831" s="19">
        <f t="shared" si="288"/>
        <v>33.508333333333333</v>
      </c>
      <c r="V1831" s="19">
        <f t="shared" si="289"/>
        <v>33.662499999999994</v>
      </c>
    </row>
    <row r="1832" spans="1:22" ht="13.5" x14ac:dyDescent="0.25">
      <c r="A1832" s="3">
        <f>RSI!A1832</f>
        <v>44678</v>
      </c>
      <c r="B1832" s="2">
        <f>RSI!B1832</f>
        <v>3.75</v>
      </c>
      <c r="C1832" s="2">
        <f>RSI!I1832</f>
        <v>65.921978424038343</v>
      </c>
      <c r="D1832" s="2">
        <f>MACD!E1832</f>
        <v>-0.11277021445373592</v>
      </c>
      <c r="E1832" s="2">
        <f>MACD!F1832</f>
        <v>-0.12775239584191289</v>
      </c>
      <c r="F1832" s="2">
        <f>'Moving Avg'!D1832</f>
        <v>3.6119999999999997</v>
      </c>
      <c r="G1832" s="2">
        <f>'Moving Avg'!F1832</f>
        <v>3.5045000000000002</v>
      </c>
      <c r="H1832" s="2">
        <f>'Moving Avg'!G1832</f>
        <v>3.3095999999999988</v>
      </c>
      <c r="I1832" s="2">
        <f>'Moving Avg'!H1832</f>
        <v>2.9073000000000002</v>
      </c>
      <c r="J1832" s="17" t="str">
        <f>OBV!F1832</f>
        <v>BULLISH</v>
      </c>
      <c r="K1832" s="17" t="str">
        <f>OBV!G1832</f>
        <v>STRONG</v>
      </c>
      <c r="L1832" s="17" t="str">
        <f>OBV!H1832</f>
        <v>CONFIRMED BULLISH</v>
      </c>
      <c r="M1832" s="19">
        <f t="shared" si="280"/>
        <v>25</v>
      </c>
      <c r="N1832" s="19">
        <f t="shared" si="281"/>
        <v>0</v>
      </c>
      <c r="O1832" s="19">
        <f t="shared" si="282"/>
        <v>50</v>
      </c>
      <c r="P1832" s="19">
        <f t="shared" si="283"/>
        <v>100</v>
      </c>
      <c r="Q1832" s="20">
        <f t="shared" si="284"/>
        <v>31.25</v>
      </c>
      <c r="R1832" s="20">
        <f t="shared" si="285"/>
        <v>47.5</v>
      </c>
      <c r="S1832" s="20">
        <f t="shared" si="286"/>
        <v>61.25</v>
      </c>
      <c r="T1832" s="20">
        <f t="shared" si="287"/>
        <v>43.75</v>
      </c>
      <c r="U1832" s="19">
        <f t="shared" si="288"/>
        <v>46.666666666666664</v>
      </c>
      <c r="V1832" s="19">
        <f t="shared" si="289"/>
        <v>45.9375</v>
      </c>
    </row>
    <row r="1833" spans="1:22" ht="13.5" x14ac:dyDescent="0.25">
      <c r="A1833" s="3">
        <f>RSI!A1833</f>
        <v>44679</v>
      </c>
      <c r="B1833" s="2">
        <f>RSI!B1833</f>
        <v>3.8</v>
      </c>
      <c r="C1833" s="2">
        <f>RSI!I1833</f>
        <v>67.791977373544569</v>
      </c>
      <c r="D1833" s="2">
        <f>MACD!E1833</f>
        <v>-6.2408131485542473E-2</v>
      </c>
      <c r="E1833" s="2">
        <f>MACD!F1833</f>
        <v>-0.11468354297063882</v>
      </c>
      <c r="F1833" s="2">
        <f>'Moving Avg'!D1833</f>
        <v>3.6640000000000001</v>
      </c>
      <c r="G1833" s="2">
        <f>'Moving Avg'!F1833</f>
        <v>3.5295000000000001</v>
      </c>
      <c r="H1833" s="2">
        <f>'Moving Avg'!G1833</f>
        <v>3.319199999999999</v>
      </c>
      <c r="I1833" s="2">
        <f>'Moving Avg'!H1833</f>
        <v>2.9125000000000001</v>
      </c>
      <c r="J1833" s="17" t="str">
        <f>OBV!F1833</f>
        <v>BULLISH</v>
      </c>
      <c r="K1833" s="17" t="str">
        <f>OBV!G1833</f>
        <v>STRONG</v>
      </c>
      <c r="L1833" s="17" t="str">
        <f>OBV!H1833</f>
        <v>CONFIRMED BULLISH</v>
      </c>
      <c r="M1833" s="19">
        <f t="shared" si="280"/>
        <v>25</v>
      </c>
      <c r="N1833" s="19">
        <f t="shared" si="281"/>
        <v>0</v>
      </c>
      <c r="O1833" s="19">
        <f t="shared" si="282"/>
        <v>50</v>
      </c>
      <c r="P1833" s="19">
        <f t="shared" si="283"/>
        <v>100</v>
      </c>
      <c r="Q1833" s="20">
        <f t="shared" si="284"/>
        <v>31.25</v>
      </c>
      <c r="R1833" s="20">
        <f t="shared" si="285"/>
        <v>47.5</v>
      </c>
      <c r="S1833" s="20">
        <f t="shared" si="286"/>
        <v>61.25</v>
      </c>
      <c r="T1833" s="20">
        <f t="shared" si="287"/>
        <v>43.75</v>
      </c>
      <c r="U1833" s="19">
        <f t="shared" si="288"/>
        <v>46.666666666666664</v>
      </c>
      <c r="V1833" s="19">
        <f t="shared" si="289"/>
        <v>45.9375</v>
      </c>
    </row>
    <row r="1834" spans="1:22" ht="13.5" x14ac:dyDescent="0.25">
      <c r="A1834" s="3">
        <f>RSI!A1834</f>
        <v>44680</v>
      </c>
      <c r="B1834" s="2">
        <f>RSI!B1834</f>
        <v>3.77</v>
      </c>
      <c r="C1834" s="2">
        <f>RSI!I1834</f>
        <v>65.470581949433353</v>
      </c>
      <c r="D1834" s="2">
        <f>MACD!E1834</f>
        <v>-3.6370509428005349E-2</v>
      </c>
      <c r="E1834" s="2">
        <f>MACD!F1834</f>
        <v>-9.9020936262112128E-2</v>
      </c>
      <c r="F1834" s="2">
        <f>'Moving Avg'!D1834</f>
        <v>3.7240000000000002</v>
      </c>
      <c r="G1834" s="2">
        <f>'Moving Avg'!F1834</f>
        <v>3.5535000000000005</v>
      </c>
      <c r="H1834" s="2">
        <f>'Moving Avg'!G1834</f>
        <v>3.3285999999999998</v>
      </c>
      <c r="I1834" s="2">
        <f>'Moving Avg'!H1834</f>
        <v>2.9175</v>
      </c>
      <c r="J1834" s="17" t="str">
        <f>OBV!F1834</f>
        <v>BULLISH</v>
      </c>
      <c r="K1834" s="17" t="str">
        <f>OBV!G1834</f>
        <v>STRONG</v>
      </c>
      <c r="L1834" s="17" t="str">
        <f>OBV!H1834</f>
        <v>CONFIRMED BULLISH</v>
      </c>
      <c r="M1834" s="19">
        <f t="shared" si="280"/>
        <v>25</v>
      </c>
      <c r="N1834" s="19">
        <f t="shared" si="281"/>
        <v>0</v>
      </c>
      <c r="O1834" s="19">
        <f t="shared" si="282"/>
        <v>50</v>
      </c>
      <c r="P1834" s="19">
        <f t="shared" si="283"/>
        <v>100</v>
      </c>
      <c r="Q1834" s="20">
        <f t="shared" si="284"/>
        <v>31.25</v>
      </c>
      <c r="R1834" s="20">
        <f t="shared" si="285"/>
        <v>47.5</v>
      </c>
      <c r="S1834" s="20">
        <f t="shared" si="286"/>
        <v>61.25</v>
      </c>
      <c r="T1834" s="20">
        <f t="shared" si="287"/>
        <v>43.75</v>
      </c>
      <c r="U1834" s="19">
        <f t="shared" si="288"/>
        <v>46.666666666666664</v>
      </c>
      <c r="V1834" s="19">
        <f t="shared" si="289"/>
        <v>45.9375</v>
      </c>
    </row>
    <row r="1835" spans="1:22" ht="13.5" x14ac:dyDescent="0.25">
      <c r="A1835" s="3">
        <f>RSI!A1835</f>
        <v>44685</v>
      </c>
      <c r="B1835" s="2">
        <f>RSI!B1835</f>
        <v>3.75</v>
      </c>
      <c r="C1835" s="2">
        <f>RSI!I1835</f>
        <v>63.899631099441642</v>
      </c>
      <c r="D1835" s="2">
        <f>MACD!E1835</f>
        <v>-2.0570429360954989E-2</v>
      </c>
      <c r="E1835" s="2">
        <f>MACD!F1835</f>
        <v>-8.3330834881880714E-2</v>
      </c>
      <c r="F1835" s="2">
        <f>'Moving Avg'!D1835</f>
        <v>3.754</v>
      </c>
      <c r="G1835" s="2">
        <f>'Moving Avg'!F1835</f>
        <v>3.5775000000000006</v>
      </c>
      <c r="H1835" s="2">
        <f>'Moving Avg'!G1835</f>
        <v>3.3373999999999997</v>
      </c>
      <c r="I1835" s="2">
        <f>'Moving Avg'!H1835</f>
        <v>2.9224500000000004</v>
      </c>
      <c r="J1835" s="17" t="str">
        <f>OBV!F1835</f>
        <v>BULLISH</v>
      </c>
      <c r="K1835" s="17" t="str">
        <f>OBV!G1835</f>
        <v>STRONG</v>
      </c>
      <c r="L1835" s="17" t="str">
        <f>OBV!H1835</f>
        <v>CONFIRMED BULLISH</v>
      </c>
      <c r="M1835" s="19">
        <f t="shared" si="280"/>
        <v>25</v>
      </c>
      <c r="N1835" s="19">
        <f t="shared" si="281"/>
        <v>0</v>
      </c>
      <c r="O1835" s="19">
        <f t="shared" si="282"/>
        <v>50</v>
      </c>
      <c r="P1835" s="19">
        <f t="shared" si="283"/>
        <v>100</v>
      </c>
      <c r="Q1835" s="20">
        <f t="shared" si="284"/>
        <v>31.25</v>
      </c>
      <c r="R1835" s="20">
        <f t="shared" si="285"/>
        <v>47.5</v>
      </c>
      <c r="S1835" s="20">
        <f t="shared" si="286"/>
        <v>61.25</v>
      </c>
      <c r="T1835" s="20">
        <f t="shared" si="287"/>
        <v>43.75</v>
      </c>
      <c r="U1835" s="19">
        <f t="shared" si="288"/>
        <v>46.666666666666664</v>
      </c>
      <c r="V1835" s="19">
        <f t="shared" si="289"/>
        <v>45.9375</v>
      </c>
    </row>
    <row r="1836" spans="1:22" ht="13.5" x14ac:dyDescent="0.25">
      <c r="A1836" s="3">
        <f>RSI!A1836</f>
        <v>44686</v>
      </c>
      <c r="B1836" s="2">
        <f>RSI!B1836</f>
        <v>3.75</v>
      </c>
      <c r="C1836" s="2">
        <f>RSI!I1836</f>
        <v>63.899631099441642</v>
      </c>
      <c r="D1836" s="2">
        <f>MACD!E1836</f>
        <v>-2.2372982819979015E-2</v>
      </c>
      <c r="E1836" s="2">
        <f>MACD!F1836</f>
        <v>-7.1139264469500377E-2</v>
      </c>
      <c r="F1836" s="2">
        <f>'Moving Avg'!D1836</f>
        <v>3.7640000000000002</v>
      </c>
      <c r="G1836" s="2">
        <f>'Moving Avg'!F1836</f>
        <v>3.6025000000000005</v>
      </c>
      <c r="H1836" s="2">
        <f>'Moving Avg'!G1836</f>
        <v>3.3485999999999994</v>
      </c>
      <c r="I1836" s="2">
        <f>'Moving Avg'!H1836</f>
        <v>2.9274000000000004</v>
      </c>
      <c r="J1836" s="17" t="str">
        <f>OBV!F1836</f>
        <v>BULLISH</v>
      </c>
      <c r="K1836" s="17" t="str">
        <f>OBV!G1836</f>
        <v>STRONG</v>
      </c>
      <c r="L1836" s="17" t="str">
        <f>OBV!H1836</f>
        <v>CONFIRMED BULLISH</v>
      </c>
      <c r="M1836" s="19">
        <f t="shared" si="280"/>
        <v>25</v>
      </c>
      <c r="N1836" s="19">
        <f t="shared" si="281"/>
        <v>0</v>
      </c>
      <c r="O1836" s="19">
        <f t="shared" si="282"/>
        <v>50</v>
      </c>
      <c r="P1836" s="19">
        <f t="shared" si="283"/>
        <v>100</v>
      </c>
      <c r="Q1836" s="20">
        <f t="shared" si="284"/>
        <v>31.25</v>
      </c>
      <c r="R1836" s="20">
        <f t="shared" si="285"/>
        <v>47.5</v>
      </c>
      <c r="S1836" s="20">
        <f t="shared" si="286"/>
        <v>61.25</v>
      </c>
      <c r="T1836" s="20">
        <f t="shared" si="287"/>
        <v>43.75</v>
      </c>
      <c r="U1836" s="19">
        <f t="shared" si="288"/>
        <v>46.666666666666664</v>
      </c>
      <c r="V1836" s="19">
        <f t="shared" si="289"/>
        <v>45.9375</v>
      </c>
    </row>
    <row r="1837" spans="1:22" ht="13.5" x14ac:dyDescent="0.25">
      <c r="A1837" s="3">
        <f>RSI!A1837</f>
        <v>44687</v>
      </c>
      <c r="B1837" s="2">
        <f>RSI!B1837</f>
        <v>3.7</v>
      </c>
      <c r="C1837" s="2">
        <f>RSI!I1837</f>
        <v>59.74325666834968</v>
      </c>
      <c r="D1837" s="2">
        <f>MACD!E1837</f>
        <v>-2.2960476466564739E-2</v>
      </c>
      <c r="E1837" s="2">
        <f>MACD!F1837</f>
        <v>-6.1503506868913253E-2</v>
      </c>
      <c r="F1837" s="2">
        <f>'Moving Avg'!D1837</f>
        <v>3.754</v>
      </c>
      <c r="G1837" s="2">
        <f>'Moving Avg'!F1837</f>
        <v>3.6255000000000002</v>
      </c>
      <c r="H1837" s="2">
        <f>'Moving Avg'!G1837</f>
        <v>3.3593999999999995</v>
      </c>
      <c r="I1837" s="2">
        <f>'Moving Avg'!H1837</f>
        <v>2.9319000000000006</v>
      </c>
      <c r="J1837" s="17" t="str">
        <f>OBV!F1837</f>
        <v>BEARISH</v>
      </c>
      <c r="K1837" s="17" t="str">
        <f>OBV!G1837</f>
        <v>NEUTRAL</v>
      </c>
      <c r="L1837" s="17" t="str">
        <f>OBV!H1837</f>
        <v>CONFIRMED BEARISH</v>
      </c>
      <c r="M1837" s="19">
        <f t="shared" si="280"/>
        <v>25</v>
      </c>
      <c r="N1837" s="19">
        <f t="shared" si="281"/>
        <v>0</v>
      </c>
      <c r="O1837" s="19">
        <f t="shared" si="282"/>
        <v>50</v>
      </c>
      <c r="P1837" s="19">
        <f t="shared" si="283"/>
        <v>16.5</v>
      </c>
      <c r="Q1837" s="20">
        <f t="shared" si="284"/>
        <v>18.725000000000001</v>
      </c>
      <c r="R1837" s="20">
        <f t="shared" si="285"/>
        <v>26.625</v>
      </c>
      <c r="S1837" s="20">
        <f t="shared" si="286"/>
        <v>23.675000000000001</v>
      </c>
      <c r="T1837" s="20">
        <f t="shared" si="287"/>
        <v>22.875</v>
      </c>
      <c r="U1837" s="19">
        <f t="shared" si="288"/>
        <v>23.008333333333336</v>
      </c>
      <c r="V1837" s="19">
        <f t="shared" si="289"/>
        <v>22.975000000000001</v>
      </c>
    </row>
    <row r="1838" spans="1:22" ht="13.5" x14ac:dyDescent="0.25">
      <c r="A1838" s="3">
        <f>RSI!A1838</f>
        <v>44690</v>
      </c>
      <c r="B1838" s="2">
        <f>RSI!B1838</f>
        <v>3.7</v>
      </c>
      <c r="C1838" s="2">
        <f>RSI!I1838</f>
        <v>59.74325666834968</v>
      </c>
      <c r="D1838" s="2">
        <f>MACD!E1838</f>
        <v>-3.3529476030510263E-2</v>
      </c>
      <c r="E1838" s="2">
        <f>MACD!F1838</f>
        <v>-5.5908700701232661E-2</v>
      </c>
      <c r="F1838" s="2">
        <f>'Moving Avg'!D1838</f>
        <v>3.7339999999999995</v>
      </c>
      <c r="G1838" s="2">
        <f>'Moving Avg'!F1838</f>
        <v>3.6445000000000007</v>
      </c>
      <c r="H1838" s="2">
        <f>'Moving Avg'!G1838</f>
        <v>3.3703999999999992</v>
      </c>
      <c r="I1838" s="2">
        <f>'Moving Avg'!H1838</f>
        <v>2.9364000000000008</v>
      </c>
      <c r="J1838" s="17" t="str">
        <f>OBV!F1838</f>
        <v>BEARISH</v>
      </c>
      <c r="K1838" s="17" t="str">
        <f>OBV!G1838</f>
        <v>WEAK</v>
      </c>
      <c r="L1838" s="17" t="str">
        <f>OBV!H1838</f>
        <v>CONFIRMED BEARISH</v>
      </c>
      <c r="M1838" s="19">
        <f t="shared" si="280"/>
        <v>25</v>
      </c>
      <c r="N1838" s="19">
        <f t="shared" si="281"/>
        <v>0</v>
      </c>
      <c r="O1838" s="19">
        <f t="shared" si="282"/>
        <v>50</v>
      </c>
      <c r="P1838" s="19">
        <f t="shared" si="283"/>
        <v>0</v>
      </c>
      <c r="Q1838" s="20">
        <f t="shared" si="284"/>
        <v>16.25</v>
      </c>
      <c r="R1838" s="20">
        <f t="shared" si="285"/>
        <v>22.5</v>
      </c>
      <c r="S1838" s="20">
        <f t="shared" si="286"/>
        <v>16.25</v>
      </c>
      <c r="T1838" s="20">
        <f t="shared" si="287"/>
        <v>18.75</v>
      </c>
      <c r="U1838" s="19">
        <f t="shared" si="288"/>
        <v>18.333333333333332</v>
      </c>
      <c r="V1838" s="19">
        <f t="shared" si="289"/>
        <v>18.4375</v>
      </c>
    </row>
    <row r="1839" spans="1:22" ht="13.5" x14ac:dyDescent="0.25">
      <c r="A1839" s="3">
        <f>RSI!A1839</f>
        <v>44691</v>
      </c>
      <c r="B1839" s="2">
        <f>RSI!B1839</f>
        <v>3.69</v>
      </c>
      <c r="C1839" s="2">
        <f>RSI!I1839</f>
        <v>58.855280903729714</v>
      </c>
      <c r="D1839" s="2">
        <f>MACD!E1839</f>
        <v>-5.3279780805333576E-2</v>
      </c>
      <c r="E1839" s="2">
        <f>MACD!F1839</f>
        <v>-5.5382916722052845E-2</v>
      </c>
      <c r="F1839" s="2">
        <f>'Moving Avg'!D1839</f>
        <v>3.718</v>
      </c>
      <c r="G1839" s="2">
        <f>'Moving Avg'!F1839</f>
        <v>3.66</v>
      </c>
      <c r="H1839" s="2">
        <f>'Moving Avg'!G1839</f>
        <v>3.3815999999999993</v>
      </c>
      <c r="I1839" s="2">
        <f>'Moving Avg'!H1839</f>
        <v>2.9408500000000011</v>
      </c>
      <c r="J1839" s="17" t="str">
        <f>OBV!F1839</f>
        <v>BEARISH</v>
      </c>
      <c r="K1839" s="17" t="str">
        <f>OBV!G1839</f>
        <v>WEAK</v>
      </c>
      <c r="L1839" s="17" t="str">
        <f>OBV!H1839</f>
        <v>CONFIRMED BEARISH</v>
      </c>
      <c r="M1839" s="19">
        <f t="shared" si="280"/>
        <v>25</v>
      </c>
      <c r="N1839" s="19">
        <f t="shared" si="281"/>
        <v>0</v>
      </c>
      <c r="O1839" s="19">
        <f t="shared" si="282"/>
        <v>50</v>
      </c>
      <c r="P1839" s="19">
        <f t="shared" si="283"/>
        <v>0</v>
      </c>
      <c r="Q1839" s="20">
        <f t="shared" si="284"/>
        <v>16.25</v>
      </c>
      <c r="R1839" s="20">
        <f t="shared" si="285"/>
        <v>22.5</v>
      </c>
      <c r="S1839" s="20">
        <f t="shared" si="286"/>
        <v>16.25</v>
      </c>
      <c r="T1839" s="20">
        <f t="shared" si="287"/>
        <v>18.75</v>
      </c>
      <c r="U1839" s="19">
        <f t="shared" si="288"/>
        <v>18.333333333333332</v>
      </c>
      <c r="V1839" s="19">
        <f t="shared" si="289"/>
        <v>18.4375</v>
      </c>
    </row>
    <row r="1840" spans="1:22" ht="13.5" x14ac:dyDescent="0.25">
      <c r="A1840" s="3">
        <f>RSI!A1840</f>
        <v>44692</v>
      </c>
      <c r="B1840" s="2">
        <f>RSI!B1840</f>
        <v>3.6</v>
      </c>
      <c r="C1840" s="2">
        <f>RSI!I1840</f>
        <v>51.44428537020724</v>
      </c>
      <c r="D1840" s="2">
        <f>MACD!E1840</f>
        <v>-4.3986945163895008E-2</v>
      </c>
      <c r="E1840" s="2">
        <f>MACD!F1840</f>
        <v>-5.3103722410421286E-2</v>
      </c>
      <c r="F1840" s="2">
        <f>'Moving Avg'!D1840</f>
        <v>3.6880000000000002</v>
      </c>
      <c r="G1840" s="2">
        <f>'Moving Avg'!F1840</f>
        <v>3.6719999999999997</v>
      </c>
      <c r="H1840" s="2">
        <f>'Moving Avg'!G1840</f>
        <v>3.391799999999999</v>
      </c>
      <c r="I1840" s="2">
        <f>'Moving Avg'!H1840</f>
        <v>2.9448500000000011</v>
      </c>
      <c r="J1840" s="17" t="str">
        <f>OBV!F1840</f>
        <v>BEARISH</v>
      </c>
      <c r="K1840" s="17" t="str">
        <f>OBV!G1840</f>
        <v>NEUTRAL</v>
      </c>
      <c r="L1840" s="17" t="str">
        <f>OBV!H1840</f>
        <v>CONFIRMED BEARISH</v>
      </c>
      <c r="M1840" s="19">
        <f t="shared" si="280"/>
        <v>25</v>
      </c>
      <c r="N1840" s="19">
        <f t="shared" si="281"/>
        <v>0</v>
      </c>
      <c r="O1840" s="19">
        <f t="shared" si="282"/>
        <v>50</v>
      </c>
      <c r="P1840" s="19">
        <f t="shared" si="283"/>
        <v>16.5</v>
      </c>
      <c r="Q1840" s="20">
        <f t="shared" si="284"/>
        <v>18.725000000000001</v>
      </c>
      <c r="R1840" s="20">
        <f t="shared" si="285"/>
        <v>26.625</v>
      </c>
      <c r="S1840" s="20">
        <f t="shared" si="286"/>
        <v>23.675000000000001</v>
      </c>
      <c r="T1840" s="20">
        <f t="shared" si="287"/>
        <v>22.875</v>
      </c>
      <c r="U1840" s="19">
        <f t="shared" si="288"/>
        <v>23.008333333333336</v>
      </c>
      <c r="V1840" s="19">
        <f t="shared" si="289"/>
        <v>22.975000000000001</v>
      </c>
    </row>
    <row r="1841" spans="1:22" ht="13.5" x14ac:dyDescent="0.25">
      <c r="A1841" s="3">
        <f>RSI!A1841</f>
        <v>44693</v>
      </c>
      <c r="B1841" s="2">
        <f>RSI!B1841</f>
        <v>3.6</v>
      </c>
      <c r="C1841" s="2">
        <f>RSI!I1841</f>
        <v>51.44428537020724</v>
      </c>
      <c r="D1841" s="2">
        <f>MACD!E1841</f>
        <v>-2.0820342366028033E-2</v>
      </c>
      <c r="E1841" s="2">
        <f>MACD!F1841</f>
        <v>-4.6647046401542637E-2</v>
      </c>
      <c r="F1841" s="2">
        <f>'Moving Avg'!D1841</f>
        <v>3.6579999999999999</v>
      </c>
      <c r="G1841" s="2">
        <f>'Moving Avg'!F1841</f>
        <v>3.6779999999999999</v>
      </c>
      <c r="H1841" s="2">
        <f>'Moving Avg'!G1841</f>
        <v>3.4037999999999986</v>
      </c>
      <c r="I1841" s="2">
        <f>'Moving Avg'!H1841</f>
        <v>2.9485500000000009</v>
      </c>
      <c r="J1841" s="17" t="str">
        <f>OBV!F1841</f>
        <v>BEARISH</v>
      </c>
      <c r="K1841" s="17" t="str">
        <f>OBV!G1841</f>
        <v>NEUTRAL</v>
      </c>
      <c r="L1841" s="17" t="str">
        <f>OBV!H1841</f>
        <v>CONFIRMED BEARISH</v>
      </c>
      <c r="M1841" s="19">
        <f t="shared" si="280"/>
        <v>25</v>
      </c>
      <c r="N1841" s="19">
        <f t="shared" si="281"/>
        <v>0</v>
      </c>
      <c r="O1841" s="19">
        <f t="shared" si="282"/>
        <v>50</v>
      </c>
      <c r="P1841" s="19">
        <f t="shared" si="283"/>
        <v>16.5</v>
      </c>
      <c r="Q1841" s="20">
        <f t="shared" si="284"/>
        <v>18.725000000000001</v>
      </c>
      <c r="R1841" s="20">
        <f t="shared" si="285"/>
        <v>26.625</v>
      </c>
      <c r="S1841" s="20">
        <f t="shared" si="286"/>
        <v>23.675000000000001</v>
      </c>
      <c r="T1841" s="20">
        <f t="shared" si="287"/>
        <v>22.875</v>
      </c>
      <c r="U1841" s="19">
        <f t="shared" si="288"/>
        <v>23.008333333333336</v>
      </c>
      <c r="V1841" s="19">
        <f t="shared" si="289"/>
        <v>22.975000000000001</v>
      </c>
    </row>
    <row r="1842" spans="1:22" ht="13.5" x14ac:dyDescent="0.25">
      <c r="A1842" s="3">
        <f>RSI!A1842</f>
        <v>44694</v>
      </c>
      <c r="B1842" s="2">
        <f>RSI!B1842</f>
        <v>3.66</v>
      </c>
      <c r="C1842" s="2">
        <f>RSI!I1842</f>
        <v>55.752144106424815</v>
      </c>
      <c r="D1842" s="2">
        <f>MACD!E1842</f>
        <v>1.9548631578394371E-3</v>
      </c>
      <c r="E1842" s="2">
        <f>MACD!F1842</f>
        <v>-3.6926664489666229E-2</v>
      </c>
      <c r="F1842" s="2">
        <f>'Moving Avg'!D1842</f>
        <v>3.65</v>
      </c>
      <c r="G1842" s="2">
        <f>'Moving Avg'!F1842</f>
        <v>3.6789999999999998</v>
      </c>
      <c r="H1842" s="2">
        <f>'Moving Avg'!G1842</f>
        <v>3.4151999999999991</v>
      </c>
      <c r="I1842" s="2">
        <f>'Moving Avg'!H1842</f>
        <v>2.9523500000000009</v>
      </c>
      <c r="J1842" s="17" t="str">
        <f>OBV!F1842</f>
        <v>BEARISH</v>
      </c>
      <c r="K1842" s="17" t="str">
        <f>OBV!G1842</f>
        <v>NEUTRAL</v>
      </c>
      <c r="L1842" s="17" t="str">
        <f>OBV!H1842</f>
        <v>CONFIRMED BEARISH</v>
      </c>
      <c r="M1842" s="19">
        <f t="shared" si="280"/>
        <v>25</v>
      </c>
      <c r="N1842" s="19">
        <f t="shared" si="281"/>
        <v>0</v>
      </c>
      <c r="O1842" s="19">
        <f t="shared" si="282"/>
        <v>50</v>
      </c>
      <c r="P1842" s="19">
        <f t="shared" si="283"/>
        <v>16.5</v>
      </c>
      <c r="Q1842" s="20">
        <f t="shared" si="284"/>
        <v>18.725000000000001</v>
      </c>
      <c r="R1842" s="20">
        <f t="shared" si="285"/>
        <v>26.625</v>
      </c>
      <c r="S1842" s="20">
        <f t="shared" si="286"/>
        <v>23.675000000000001</v>
      </c>
      <c r="T1842" s="20">
        <f t="shared" si="287"/>
        <v>22.875</v>
      </c>
      <c r="U1842" s="19">
        <f t="shared" si="288"/>
        <v>23.008333333333336</v>
      </c>
      <c r="V1842" s="19">
        <f t="shared" si="289"/>
        <v>22.975000000000001</v>
      </c>
    </row>
    <row r="1843" spans="1:22" ht="13.5" x14ac:dyDescent="0.25">
      <c r="A1843" s="3">
        <f>RSI!A1843</f>
        <v>44697</v>
      </c>
      <c r="B1843" s="2">
        <f>RSI!B1843</f>
        <v>3.66</v>
      </c>
      <c r="C1843" s="2">
        <f>RSI!I1843</f>
        <v>55.752144106424822</v>
      </c>
      <c r="D1843" s="2">
        <f>MACD!E1843</f>
        <v>2.8494356224597617E-2</v>
      </c>
      <c r="E1843" s="2">
        <f>MACD!F1843</f>
        <v>-2.3842460346813463E-2</v>
      </c>
      <c r="F1843" s="2">
        <f>'Moving Avg'!D1843</f>
        <v>3.6420000000000003</v>
      </c>
      <c r="G1843" s="2">
        <f>'Moving Avg'!F1843</f>
        <v>3.6695000000000002</v>
      </c>
      <c r="H1843" s="2">
        <f>'Moving Avg'!G1843</f>
        <v>3.4263999999999992</v>
      </c>
      <c r="I1843" s="2">
        <f>'Moving Avg'!H1843</f>
        <v>2.9560500000000007</v>
      </c>
      <c r="J1843" s="17" t="str">
        <f>OBV!F1843</f>
        <v>BEARISH</v>
      </c>
      <c r="K1843" s="17" t="str">
        <f>OBV!G1843</f>
        <v>NEUTRAL</v>
      </c>
      <c r="L1843" s="17" t="str">
        <f>OBV!H1843</f>
        <v>CONFIRMED BEARISH</v>
      </c>
      <c r="M1843" s="19">
        <f t="shared" si="280"/>
        <v>25</v>
      </c>
      <c r="N1843" s="19">
        <f t="shared" si="281"/>
        <v>0</v>
      </c>
      <c r="O1843" s="19">
        <f t="shared" si="282"/>
        <v>50</v>
      </c>
      <c r="P1843" s="19">
        <f t="shared" si="283"/>
        <v>16.5</v>
      </c>
      <c r="Q1843" s="20">
        <f t="shared" si="284"/>
        <v>18.725000000000001</v>
      </c>
      <c r="R1843" s="20">
        <f t="shared" si="285"/>
        <v>26.625</v>
      </c>
      <c r="S1843" s="20">
        <f t="shared" si="286"/>
        <v>23.675000000000001</v>
      </c>
      <c r="T1843" s="20">
        <f t="shared" si="287"/>
        <v>22.875</v>
      </c>
      <c r="U1843" s="19">
        <f t="shared" si="288"/>
        <v>23.008333333333336</v>
      </c>
      <c r="V1843" s="19">
        <f t="shared" si="289"/>
        <v>22.975000000000001</v>
      </c>
    </row>
    <row r="1844" spans="1:22" ht="13.5" x14ac:dyDescent="0.25">
      <c r="A1844" s="3">
        <f>RSI!A1844</f>
        <v>44698</v>
      </c>
      <c r="B1844" s="2">
        <f>RSI!B1844</f>
        <v>3.63</v>
      </c>
      <c r="C1844" s="2">
        <f>RSI!I1844</f>
        <v>53.024205189510141</v>
      </c>
      <c r="D1844" s="2">
        <f>MACD!E1844</f>
        <v>4.8164963542147721E-2</v>
      </c>
      <c r="E1844" s="2">
        <f>MACD!F1844</f>
        <v>-9.4409755690212267E-3</v>
      </c>
      <c r="F1844" s="2">
        <f>'Moving Avg'!D1844</f>
        <v>3.63</v>
      </c>
      <c r="G1844" s="2">
        <f>'Moving Avg'!F1844</f>
        <v>3.6640000000000001</v>
      </c>
      <c r="H1844" s="2">
        <f>'Moving Avg'!G1844</f>
        <v>3.4373999999999989</v>
      </c>
      <c r="I1844" s="2">
        <f>'Moving Avg'!H1844</f>
        <v>2.9597000000000002</v>
      </c>
      <c r="J1844" s="17" t="str">
        <f>OBV!F1844</f>
        <v>BEARISH</v>
      </c>
      <c r="K1844" s="17" t="str">
        <f>OBV!G1844</f>
        <v>NEUTRAL</v>
      </c>
      <c r="L1844" s="17" t="str">
        <f>OBV!H1844</f>
        <v>CONFIRMED BEARISH</v>
      </c>
      <c r="M1844" s="19">
        <f t="shared" si="280"/>
        <v>25</v>
      </c>
      <c r="N1844" s="19">
        <f t="shared" si="281"/>
        <v>0</v>
      </c>
      <c r="O1844" s="19">
        <f t="shared" si="282"/>
        <v>50</v>
      </c>
      <c r="P1844" s="19">
        <f t="shared" si="283"/>
        <v>16.5</v>
      </c>
      <c r="Q1844" s="20">
        <f t="shared" si="284"/>
        <v>18.725000000000001</v>
      </c>
      <c r="R1844" s="20">
        <f t="shared" si="285"/>
        <v>26.625</v>
      </c>
      <c r="S1844" s="20">
        <f t="shared" si="286"/>
        <v>23.675000000000001</v>
      </c>
      <c r="T1844" s="20">
        <f t="shared" si="287"/>
        <v>22.875</v>
      </c>
      <c r="U1844" s="19">
        <f t="shared" si="288"/>
        <v>23.008333333333336</v>
      </c>
      <c r="V1844" s="19">
        <f t="shared" si="289"/>
        <v>22.975000000000001</v>
      </c>
    </row>
    <row r="1845" spans="1:22" ht="13.5" x14ac:dyDescent="0.25">
      <c r="A1845" s="3">
        <f>RSI!A1845</f>
        <v>44699</v>
      </c>
      <c r="B1845" s="2">
        <f>RSI!B1845</f>
        <v>3.6</v>
      </c>
      <c r="C1845" s="2">
        <f>RSI!I1845</f>
        <v>50.370027822029854</v>
      </c>
      <c r="D1845" s="2">
        <f>MACD!E1845</f>
        <v>6.3768260289036149E-2</v>
      </c>
      <c r="E1845" s="2">
        <f>MACD!F1845</f>
        <v>5.2008716025902487E-3</v>
      </c>
      <c r="F1845" s="2">
        <f>'Moving Avg'!D1845</f>
        <v>3.6300000000000003</v>
      </c>
      <c r="G1845" s="2">
        <f>'Moving Avg'!F1845</f>
        <v>3.6589999999999998</v>
      </c>
      <c r="H1845" s="2">
        <f>'Moving Avg'!G1845</f>
        <v>3.4479999999999991</v>
      </c>
      <c r="I1845" s="2">
        <f>'Moving Avg'!H1845</f>
        <v>2.9636000000000009</v>
      </c>
      <c r="J1845" s="17" t="str">
        <f>OBV!F1845</f>
        <v>BEARISH</v>
      </c>
      <c r="K1845" s="17" t="str">
        <f>OBV!G1845</f>
        <v>NEUTRAL</v>
      </c>
      <c r="L1845" s="17" t="str">
        <f>OBV!H1845</f>
        <v>NEUTRAL</v>
      </c>
      <c r="M1845" s="19">
        <f t="shared" si="280"/>
        <v>25</v>
      </c>
      <c r="N1845" s="19">
        <f t="shared" si="281"/>
        <v>0</v>
      </c>
      <c r="O1845" s="19">
        <f t="shared" si="282"/>
        <v>50</v>
      </c>
      <c r="P1845" s="19">
        <f t="shared" si="283"/>
        <v>16.5</v>
      </c>
      <c r="Q1845" s="20">
        <f t="shared" si="284"/>
        <v>18.725000000000001</v>
      </c>
      <c r="R1845" s="20">
        <f t="shared" si="285"/>
        <v>26.625</v>
      </c>
      <c r="S1845" s="20">
        <f t="shared" si="286"/>
        <v>23.675000000000001</v>
      </c>
      <c r="T1845" s="20">
        <f t="shared" si="287"/>
        <v>22.875</v>
      </c>
      <c r="U1845" s="19">
        <f t="shared" si="288"/>
        <v>23.008333333333336</v>
      </c>
      <c r="V1845" s="19">
        <f t="shared" si="289"/>
        <v>22.975000000000001</v>
      </c>
    </row>
    <row r="1846" spans="1:22" ht="13.5" x14ac:dyDescent="0.25">
      <c r="A1846" s="3">
        <f>RSI!A1846</f>
        <v>44700</v>
      </c>
      <c r="B1846" s="2">
        <f>RSI!B1846</f>
        <v>3.62</v>
      </c>
      <c r="C1846" s="2">
        <f>RSI!I1846</f>
        <v>52.091736345510327</v>
      </c>
      <c r="D1846" s="2">
        <f>MACD!E1846</f>
        <v>7.5494281839572075E-2</v>
      </c>
      <c r="E1846" s="2">
        <f>MACD!F1846</f>
        <v>1.9259553649986615E-2</v>
      </c>
      <c r="F1846" s="2">
        <f>'Moving Avg'!D1846</f>
        <v>3.6339999999999995</v>
      </c>
      <c r="G1846" s="2">
        <f>'Moving Avg'!F1846</f>
        <v>3.6595</v>
      </c>
      <c r="H1846" s="2">
        <f>'Moving Avg'!G1846</f>
        <v>3.4585999999999983</v>
      </c>
      <c r="I1846" s="2">
        <f>'Moving Avg'!H1846</f>
        <v>2.9676000000000005</v>
      </c>
      <c r="J1846" s="17" t="str">
        <f>OBV!F1846</f>
        <v>BEARISH</v>
      </c>
      <c r="K1846" s="17" t="str">
        <f>OBV!G1846</f>
        <v>NEUTRAL</v>
      </c>
      <c r="L1846" s="17" t="str">
        <f>OBV!H1846</f>
        <v>BEARISH DIVERGENCE</v>
      </c>
      <c r="M1846" s="19">
        <f t="shared" si="280"/>
        <v>25</v>
      </c>
      <c r="N1846" s="19">
        <f t="shared" si="281"/>
        <v>0</v>
      </c>
      <c r="O1846" s="19">
        <f t="shared" si="282"/>
        <v>50</v>
      </c>
      <c r="P1846" s="19">
        <f t="shared" si="283"/>
        <v>16.5</v>
      </c>
      <c r="Q1846" s="20">
        <f t="shared" si="284"/>
        <v>18.725000000000001</v>
      </c>
      <c r="R1846" s="20">
        <f t="shared" si="285"/>
        <v>26.625</v>
      </c>
      <c r="S1846" s="20">
        <f t="shared" si="286"/>
        <v>23.675000000000001</v>
      </c>
      <c r="T1846" s="20">
        <f t="shared" si="287"/>
        <v>22.875</v>
      </c>
      <c r="U1846" s="19">
        <f t="shared" si="288"/>
        <v>23.008333333333336</v>
      </c>
      <c r="V1846" s="19">
        <f t="shared" si="289"/>
        <v>22.975000000000001</v>
      </c>
    </row>
    <row r="1847" spans="1:22" ht="13.5" x14ac:dyDescent="0.25">
      <c r="A1847" s="3">
        <f>RSI!A1847</f>
        <v>44701</v>
      </c>
      <c r="B1847" s="2">
        <f>RSI!B1847</f>
        <v>3.62</v>
      </c>
      <c r="C1847" s="2">
        <f>RSI!I1847</f>
        <v>52.091736345510327</v>
      </c>
      <c r="D1847" s="2">
        <f>MACD!E1847</f>
        <v>7.7610175853928709E-2</v>
      </c>
      <c r="E1847" s="2">
        <f>MACD!F1847</f>
        <v>3.0929678090775035E-2</v>
      </c>
      <c r="F1847" s="2">
        <f>'Moving Avg'!D1847</f>
        <v>3.6260000000000003</v>
      </c>
      <c r="G1847" s="2">
        <f>'Moving Avg'!F1847</f>
        <v>3.6605000000000003</v>
      </c>
      <c r="H1847" s="2">
        <f>'Moving Avg'!G1847</f>
        <v>3.4685999999999986</v>
      </c>
      <c r="I1847" s="2">
        <f>'Moving Avg'!H1847</f>
        <v>2.9716000000000005</v>
      </c>
      <c r="J1847" s="17" t="str">
        <f>OBV!F1847</f>
        <v>BEARISH</v>
      </c>
      <c r="K1847" s="17" t="str">
        <f>OBV!G1847</f>
        <v>NEUTRAL</v>
      </c>
      <c r="L1847" s="17" t="str">
        <f>OBV!H1847</f>
        <v>CONFIRMED BEARISH</v>
      </c>
      <c r="M1847" s="19">
        <f t="shared" si="280"/>
        <v>25</v>
      </c>
      <c r="N1847" s="19">
        <f t="shared" si="281"/>
        <v>0</v>
      </c>
      <c r="O1847" s="19">
        <f t="shared" si="282"/>
        <v>50</v>
      </c>
      <c r="P1847" s="19">
        <f t="shared" si="283"/>
        <v>16.5</v>
      </c>
      <c r="Q1847" s="20">
        <f t="shared" si="284"/>
        <v>18.725000000000001</v>
      </c>
      <c r="R1847" s="20">
        <f t="shared" si="285"/>
        <v>26.625</v>
      </c>
      <c r="S1847" s="20">
        <f t="shared" si="286"/>
        <v>23.675000000000001</v>
      </c>
      <c r="T1847" s="20">
        <f t="shared" si="287"/>
        <v>22.875</v>
      </c>
      <c r="U1847" s="19">
        <f t="shared" si="288"/>
        <v>23.008333333333336</v>
      </c>
      <c r="V1847" s="19">
        <f t="shared" si="289"/>
        <v>22.975000000000001</v>
      </c>
    </row>
    <row r="1848" spans="1:22" ht="13.5" x14ac:dyDescent="0.25">
      <c r="A1848" s="3">
        <f>RSI!A1848</f>
        <v>44704</v>
      </c>
      <c r="B1848" s="2">
        <f>RSI!B1848</f>
        <v>3.52</v>
      </c>
      <c r="C1848" s="2">
        <f>RSI!I1848</f>
        <v>43.367634901351117</v>
      </c>
      <c r="D1848" s="2">
        <f>MACD!E1848</f>
        <v>8.6702569445189059E-2</v>
      </c>
      <c r="E1848" s="2">
        <f>MACD!F1848</f>
        <v>4.2084256361657843E-2</v>
      </c>
      <c r="F1848" s="2">
        <f>'Moving Avg'!D1848</f>
        <v>3.5980000000000003</v>
      </c>
      <c r="G1848" s="2">
        <f>'Moving Avg'!F1848</f>
        <v>3.6595000000000004</v>
      </c>
      <c r="H1848" s="2">
        <f>'Moving Avg'!G1848</f>
        <v>3.4759999999999991</v>
      </c>
      <c r="I1848" s="2">
        <f>'Moving Avg'!H1848</f>
        <v>2.9751999999999996</v>
      </c>
      <c r="J1848" s="17" t="str">
        <f>OBV!F1848</f>
        <v>BEARISH</v>
      </c>
      <c r="K1848" s="17" t="str">
        <f>OBV!G1848</f>
        <v>WEAK</v>
      </c>
      <c r="L1848" s="17" t="str">
        <f>OBV!H1848</f>
        <v>CONFIRMED BEARISH</v>
      </c>
      <c r="M1848" s="19">
        <f t="shared" si="280"/>
        <v>25</v>
      </c>
      <c r="N1848" s="19">
        <f t="shared" si="281"/>
        <v>0</v>
      </c>
      <c r="O1848" s="19">
        <f t="shared" si="282"/>
        <v>50</v>
      </c>
      <c r="P1848" s="19">
        <f t="shared" si="283"/>
        <v>0</v>
      </c>
      <c r="Q1848" s="20">
        <f t="shared" si="284"/>
        <v>16.25</v>
      </c>
      <c r="R1848" s="20">
        <f t="shared" si="285"/>
        <v>22.5</v>
      </c>
      <c r="S1848" s="20">
        <f t="shared" si="286"/>
        <v>16.25</v>
      </c>
      <c r="T1848" s="20">
        <f t="shared" si="287"/>
        <v>18.75</v>
      </c>
      <c r="U1848" s="19">
        <f t="shared" si="288"/>
        <v>18.333333333333332</v>
      </c>
      <c r="V1848" s="19">
        <f t="shared" si="289"/>
        <v>18.4375</v>
      </c>
    </row>
    <row r="1849" spans="1:22" ht="13.5" x14ac:dyDescent="0.25">
      <c r="A1849" s="3">
        <f>RSI!A1849</f>
        <v>44705</v>
      </c>
      <c r="B1849" s="2">
        <f>RSI!B1849</f>
        <v>3.63</v>
      </c>
      <c r="C1849" s="2">
        <f>RSI!I1849</f>
        <v>52.743129709307453</v>
      </c>
      <c r="D1849" s="2">
        <f>MACD!E1849</f>
        <v>8.5202848532983655E-2</v>
      </c>
      <c r="E1849" s="2">
        <f>MACD!F1849</f>
        <v>5.0707974795923004E-2</v>
      </c>
      <c r="F1849" s="2">
        <f>'Moving Avg'!D1849</f>
        <v>3.5979999999999999</v>
      </c>
      <c r="G1849" s="2">
        <f>'Moving Avg'!F1849</f>
        <v>3.6674999999999995</v>
      </c>
      <c r="H1849" s="2">
        <f>'Moving Avg'!G1849</f>
        <v>3.4851999999999994</v>
      </c>
      <c r="I1849" s="2">
        <f>'Moving Avg'!H1849</f>
        <v>2.9794499999999999</v>
      </c>
      <c r="J1849" s="17" t="str">
        <f>OBV!F1849</f>
        <v>BULLISH</v>
      </c>
      <c r="K1849" s="17" t="str">
        <f>OBV!G1849</f>
        <v>NEUTRAL</v>
      </c>
      <c r="L1849" s="17" t="str">
        <f>OBV!H1849</f>
        <v>NEUTRAL</v>
      </c>
      <c r="M1849" s="19">
        <f t="shared" si="280"/>
        <v>25</v>
      </c>
      <c r="N1849" s="19">
        <f t="shared" si="281"/>
        <v>0</v>
      </c>
      <c r="O1849" s="19">
        <f t="shared" si="282"/>
        <v>50</v>
      </c>
      <c r="P1849" s="19">
        <f t="shared" si="283"/>
        <v>49.5</v>
      </c>
      <c r="Q1849" s="20">
        <f t="shared" si="284"/>
        <v>23.675000000000001</v>
      </c>
      <c r="R1849" s="20">
        <f t="shared" si="285"/>
        <v>34.875</v>
      </c>
      <c r="S1849" s="20">
        <f t="shared" si="286"/>
        <v>38.525000000000006</v>
      </c>
      <c r="T1849" s="20">
        <f t="shared" si="287"/>
        <v>31.125</v>
      </c>
      <c r="U1849" s="19">
        <f t="shared" si="288"/>
        <v>32.358333333333334</v>
      </c>
      <c r="V1849" s="19">
        <f t="shared" si="289"/>
        <v>32.049999999999997</v>
      </c>
    </row>
    <row r="1850" spans="1:22" ht="13.5" x14ac:dyDescent="0.25">
      <c r="A1850" s="3">
        <f>RSI!A1850</f>
        <v>44706</v>
      </c>
      <c r="B1850" s="2">
        <f>RSI!B1850</f>
        <v>3.63</v>
      </c>
      <c r="C1850" s="2">
        <f>RSI!I1850</f>
        <v>52.743129709307453</v>
      </c>
      <c r="D1850" s="2">
        <f>MACD!E1850</f>
        <v>6.9894487721050336E-2</v>
      </c>
      <c r="E1850" s="2">
        <f>MACD!F1850</f>
        <v>5.4545277380948477E-2</v>
      </c>
      <c r="F1850" s="2">
        <f>'Moving Avg'!D1850</f>
        <v>3.6040000000000001</v>
      </c>
      <c r="G1850" s="2">
        <f>'Moving Avg'!F1850</f>
        <v>3.6689999999999992</v>
      </c>
      <c r="H1850" s="2">
        <f>'Moving Avg'!G1850</f>
        <v>3.4945999999999997</v>
      </c>
      <c r="I1850" s="2">
        <f>'Moving Avg'!H1850</f>
        <v>2.9835999999999996</v>
      </c>
      <c r="J1850" s="17" t="str">
        <f>OBV!F1850</f>
        <v>BULLISH</v>
      </c>
      <c r="K1850" s="17" t="str">
        <f>OBV!G1850</f>
        <v>NEUTRAL</v>
      </c>
      <c r="L1850" s="17" t="str">
        <f>OBV!H1850</f>
        <v>CONFIRMED BULLISH</v>
      </c>
      <c r="M1850" s="19">
        <f t="shared" si="280"/>
        <v>25</v>
      </c>
      <c r="N1850" s="19">
        <f t="shared" si="281"/>
        <v>0</v>
      </c>
      <c r="O1850" s="19">
        <f t="shared" si="282"/>
        <v>50</v>
      </c>
      <c r="P1850" s="19">
        <f t="shared" si="283"/>
        <v>83.5</v>
      </c>
      <c r="Q1850" s="20">
        <f t="shared" si="284"/>
        <v>28.774999999999999</v>
      </c>
      <c r="R1850" s="20">
        <f t="shared" si="285"/>
        <v>43.375</v>
      </c>
      <c r="S1850" s="20">
        <f t="shared" si="286"/>
        <v>53.825000000000003</v>
      </c>
      <c r="T1850" s="20">
        <f t="shared" si="287"/>
        <v>39.625</v>
      </c>
      <c r="U1850" s="19">
        <f t="shared" si="288"/>
        <v>41.991666666666667</v>
      </c>
      <c r="V1850" s="19">
        <f t="shared" si="289"/>
        <v>41.400000000000006</v>
      </c>
    </row>
    <row r="1851" spans="1:22" ht="13.5" x14ac:dyDescent="0.25">
      <c r="A1851" s="3">
        <f>RSI!A1851</f>
        <v>44707</v>
      </c>
      <c r="B1851" s="2">
        <f>RSI!B1851</f>
        <v>3.62</v>
      </c>
      <c r="C1851" s="2">
        <f>RSI!I1851</f>
        <v>51.838320315130616</v>
      </c>
      <c r="D1851" s="2">
        <f>MACD!E1851</f>
        <v>5.7503099760463972E-2</v>
      </c>
      <c r="E1851" s="2">
        <f>MACD!F1851</f>
        <v>5.5136841856851582E-2</v>
      </c>
      <c r="F1851" s="2">
        <f>'Moving Avg'!D1851</f>
        <v>3.6040000000000001</v>
      </c>
      <c r="G1851" s="2">
        <f>'Moving Avg'!F1851</f>
        <v>3.665</v>
      </c>
      <c r="H1851" s="2">
        <f>'Moving Avg'!G1851</f>
        <v>3.5029999999999997</v>
      </c>
      <c r="I1851" s="2">
        <f>'Moving Avg'!H1851</f>
        <v>2.9881000000000002</v>
      </c>
      <c r="J1851" s="17" t="str">
        <f>OBV!F1851</f>
        <v>BEARISH</v>
      </c>
      <c r="K1851" s="17" t="str">
        <f>OBV!G1851</f>
        <v>NEUTRAL</v>
      </c>
      <c r="L1851" s="17" t="str">
        <f>OBV!H1851</f>
        <v>NEUTRAL</v>
      </c>
      <c r="M1851" s="19">
        <f t="shared" si="280"/>
        <v>25</v>
      </c>
      <c r="N1851" s="19">
        <f t="shared" si="281"/>
        <v>0</v>
      </c>
      <c r="O1851" s="19">
        <f t="shared" si="282"/>
        <v>50</v>
      </c>
      <c r="P1851" s="19">
        <f t="shared" si="283"/>
        <v>16.5</v>
      </c>
      <c r="Q1851" s="20">
        <f t="shared" si="284"/>
        <v>18.725000000000001</v>
      </c>
      <c r="R1851" s="20">
        <f t="shared" si="285"/>
        <v>26.625</v>
      </c>
      <c r="S1851" s="20">
        <f t="shared" si="286"/>
        <v>23.675000000000001</v>
      </c>
      <c r="T1851" s="20">
        <f t="shared" si="287"/>
        <v>22.875</v>
      </c>
      <c r="U1851" s="19">
        <f t="shared" si="288"/>
        <v>23.008333333333336</v>
      </c>
      <c r="V1851" s="19">
        <f t="shared" si="289"/>
        <v>22.975000000000001</v>
      </c>
    </row>
    <row r="1852" spans="1:22" ht="13.5" x14ac:dyDescent="0.25">
      <c r="A1852" s="3">
        <f>RSI!A1852</f>
        <v>44708</v>
      </c>
      <c r="B1852" s="2">
        <f>RSI!B1852</f>
        <v>3.6</v>
      </c>
      <c r="C1852" s="2">
        <f>RSI!I1852</f>
        <v>49.991182525894615</v>
      </c>
      <c r="D1852" s="2">
        <f>MACD!E1852</f>
        <v>5.7623771873845708E-2</v>
      </c>
      <c r="E1852" s="2">
        <f>MACD!F1852</f>
        <v>5.5634227860250414E-2</v>
      </c>
      <c r="F1852" s="2">
        <f>'Moving Avg'!D1852</f>
        <v>3.6000000000000005</v>
      </c>
      <c r="G1852" s="2">
        <f>'Moving Avg'!F1852</f>
        <v>3.6574999999999998</v>
      </c>
      <c r="H1852" s="2">
        <f>'Moving Avg'!G1852</f>
        <v>3.5127999999999999</v>
      </c>
      <c r="I1852" s="2">
        <f>'Moving Avg'!H1852</f>
        <v>2.9923500000000001</v>
      </c>
      <c r="J1852" s="17" t="str">
        <f>OBV!F1852</f>
        <v>BEARISH</v>
      </c>
      <c r="K1852" s="17" t="str">
        <f>OBV!G1852</f>
        <v>NEUTRAL</v>
      </c>
      <c r="L1852" s="17" t="str">
        <f>OBV!H1852</f>
        <v>CONFIRMED BEARISH</v>
      </c>
      <c r="M1852" s="19">
        <f t="shared" si="280"/>
        <v>25</v>
      </c>
      <c r="N1852" s="19">
        <f t="shared" si="281"/>
        <v>0</v>
      </c>
      <c r="O1852" s="19">
        <f t="shared" si="282"/>
        <v>50</v>
      </c>
      <c r="P1852" s="19">
        <f t="shared" si="283"/>
        <v>16.5</v>
      </c>
      <c r="Q1852" s="20">
        <f t="shared" si="284"/>
        <v>18.725000000000001</v>
      </c>
      <c r="R1852" s="20">
        <f t="shared" si="285"/>
        <v>26.625</v>
      </c>
      <c r="S1852" s="20">
        <f t="shared" si="286"/>
        <v>23.675000000000001</v>
      </c>
      <c r="T1852" s="20">
        <f t="shared" si="287"/>
        <v>22.875</v>
      </c>
      <c r="U1852" s="19">
        <f t="shared" si="288"/>
        <v>23.008333333333336</v>
      </c>
      <c r="V1852" s="19">
        <f t="shared" si="289"/>
        <v>22.975000000000001</v>
      </c>
    </row>
    <row r="1853" spans="1:22" ht="13.5" x14ac:dyDescent="0.25">
      <c r="A1853" s="3">
        <f>RSI!A1853</f>
        <v>44711</v>
      </c>
      <c r="B1853" s="2">
        <f>RSI!B1853</f>
        <v>3.7</v>
      </c>
      <c r="C1853" s="2">
        <f>RSI!I1853</f>
        <v>58.041655626521248</v>
      </c>
      <c r="D1853" s="2">
        <f>MACD!E1853</f>
        <v>5.0337987667818496E-2</v>
      </c>
      <c r="E1853" s="2">
        <f>MACD!F1853</f>
        <v>5.4574979821764034E-2</v>
      </c>
      <c r="F1853" s="2">
        <f>'Moving Avg'!D1853</f>
        <v>3.6360000000000001</v>
      </c>
      <c r="G1853" s="2">
        <f>'Moving Avg'!F1853</f>
        <v>3.6524999999999999</v>
      </c>
      <c r="H1853" s="2">
        <f>'Moving Avg'!G1853</f>
        <v>3.5237999999999996</v>
      </c>
      <c r="I1853" s="2">
        <f>'Moving Avg'!H1853</f>
        <v>2.9969500000000004</v>
      </c>
      <c r="J1853" s="17" t="str">
        <f>OBV!F1853</f>
        <v>BULLISH</v>
      </c>
      <c r="K1853" s="17" t="str">
        <f>OBV!G1853</f>
        <v>STRONG</v>
      </c>
      <c r="L1853" s="17" t="str">
        <f>OBV!H1853</f>
        <v>CONFIRMED BULLISH</v>
      </c>
      <c r="M1853" s="19">
        <f t="shared" si="280"/>
        <v>25</v>
      </c>
      <c r="N1853" s="19">
        <f t="shared" si="281"/>
        <v>45</v>
      </c>
      <c r="O1853" s="19">
        <f t="shared" si="282"/>
        <v>50</v>
      </c>
      <c r="P1853" s="19">
        <f t="shared" si="283"/>
        <v>100</v>
      </c>
      <c r="Q1853" s="20">
        <f t="shared" si="284"/>
        <v>47</v>
      </c>
      <c r="R1853" s="20">
        <f t="shared" si="285"/>
        <v>56.5</v>
      </c>
      <c r="S1853" s="20">
        <f t="shared" si="286"/>
        <v>68</v>
      </c>
      <c r="T1853" s="20">
        <f t="shared" si="287"/>
        <v>55</v>
      </c>
      <c r="U1853" s="19">
        <f t="shared" si="288"/>
        <v>57.166666666666664</v>
      </c>
      <c r="V1853" s="19">
        <f t="shared" si="289"/>
        <v>56.625</v>
      </c>
    </row>
    <row r="1854" spans="1:22" ht="13.5" x14ac:dyDescent="0.25">
      <c r="A1854" s="3">
        <f>RSI!A1854</f>
        <v>44712</v>
      </c>
      <c r="B1854" s="2">
        <f>RSI!B1854</f>
        <v>3.76</v>
      </c>
      <c r="C1854" s="2">
        <f>RSI!I1854</f>
        <v>61.994891506709848</v>
      </c>
      <c r="D1854" s="2">
        <f>MACD!E1854</f>
        <v>3.4540430381981846E-2</v>
      </c>
      <c r="E1854" s="2">
        <f>MACD!F1854</f>
        <v>5.0568069933807601E-2</v>
      </c>
      <c r="F1854" s="2">
        <f>'Moving Avg'!D1854</f>
        <v>3.6620000000000004</v>
      </c>
      <c r="G1854" s="2">
        <f>'Moving Avg'!F1854</f>
        <v>3.6520000000000001</v>
      </c>
      <c r="H1854" s="2">
        <f>'Moving Avg'!G1854</f>
        <v>3.5355999999999996</v>
      </c>
      <c r="I1854" s="2">
        <f>'Moving Avg'!H1854</f>
        <v>3.0020500000000006</v>
      </c>
      <c r="J1854" s="17" t="str">
        <f>OBV!F1854</f>
        <v>BULLISH</v>
      </c>
      <c r="K1854" s="17" t="str">
        <f>OBV!G1854</f>
        <v>STRONG</v>
      </c>
      <c r="L1854" s="17" t="str">
        <f>OBV!H1854</f>
        <v>CONFIRMED BULLISH</v>
      </c>
      <c r="M1854" s="19">
        <f t="shared" si="280"/>
        <v>25</v>
      </c>
      <c r="N1854" s="19">
        <f t="shared" si="281"/>
        <v>45</v>
      </c>
      <c r="O1854" s="19">
        <f t="shared" si="282"/>
        <v>50</v>
      </c>
      <c r="P1854" s="19">
        <f t="shared" si="283"/>
        <v>100</v>
      </c>
      <c r="Q1854" s="20">
        <f t="shared" si="284"/>
        <v>47</v>
      </c>
      <c r="R1854" s="20">
        <f t="shared" si="285"/>
        <v>56.5</v>
      </c>
      <c r="S1854" s="20">
        <f t="shared" si="286"/>
        <v>68</v>
      </c>
      <c r="T1854" s="20">
        <f t="shared" si="287"/>
        <v>55</v>
      </c>
      <c r="U1854" s="19">
        <f t="shared" si="288"/>
        <v>57.166666666666664</v>
      </c>
      <c r="V1854" s="19">
        <f t="shared" si="289"/>
        <v>56.625</v>
      </c>
    </row>
    <row r="1855" spans="1:22" ht="13.5" x14ac:dyDescent="0.25">
      <c r="A1855" s="3">
        <f>RSI!A1855</f>
        <v>44713</v>
      </c>
      <c r="B1855" s="2">
        <f>RSI!B1855</f>
        <v>3.8</v>
      </c>
      <c r="C1855" s="2">
        <f>RSI!I1855</f>
        <v>64.40281905721244</v>
      </c>
      <c r="D1855" s="2">
        <f>MACD!E1855</f>
        <v>1.2709974612372221E-2</v>
      </c>
      <c r="E1855" s="2">
        <f>MACD!F1855</f>
        <v>4.2996450869520524E-2</v>
      </c>
      <c r="F1855" s="2">
        <f>'Moving Avg'!D1855</f>
        <v>3.6960000000000002</v>
      </c>
      <c r="G1855" s="2">
        <f>'Moving Avg'!F1855</f>
        <v>3.6545000000000001</v>
      </c>
      <c r="H1855" s="2">
        <f>'Moving Avg'!G1855</f>
        <v>3.5455999999999994</v>
      </c>
      <c r="I1855" s="2">
        <f>'Moving Avg'!H1855</f>
        <v>3.0072000000000001</v>
      </c>
      <c r="J1855" s="17" t="str">
        <f>OBV!F1855</f>
        <v>BULLISH</v>
      </c>
      <c r="K1855" s="17" t="str">
        <f>OBV!G1855</f>
        <v>STRONG</v>
      </c>
      <c r="L1855" s="17" t="str">
        <f>OBV!H1855</f>
        <v>CONFIRMED BULLISH</v>
      </c>
      <c r="M1855" s="19">
        <f t="shared" si="280"/>
        <v>25</v>
      </c>
      <c r="N1855" s="19">
        <f t="shared" si="281"/>
        <v>100</v>
      </c>
      <c r="O1855" s="19">
        <f t="shared" si="282"/>
        <v>50</v>
      </c>
      <c r="P1855" s="19">
        <f t="shared" si="283"/>
        <v>100</v>
      </c>
      <c r="Q1855" s="20">
        <f t="shared" si="284"/>
        <v>66.25</v>
      </c>
      <c r="R1855" s="20">
        <f t="shared" si="285"/>
        <v>67.5</v>
      </c>
      <c r="S1855" s="20">
        <f t="shared" si="286"/>
        <v>76.25</v>
      </c>
      <c r="T1855" s="20">
        <f t="shared" si="287"/>
        <v>68.75</v>
      </c>
      <c r="U1855" s="19">
        <f t="shared" si="288"/>
        <v>70</v>
      </c>
      <c r="V1855" s="19">
        <f t="shared" si="289"/>
        <v>69.6875</v>
      </c>
    </row>
    <row r="1856" spans="1:22" ht="13.5" x14ac:dyDescent="0.25">
      <c r="A1856" s="3">
        <f>RSI!A1856</f>
        <v>44714</v>
      </c>
      <c r="B1856" s="2">
        <f>RSI!B1856</f>
        <v>3.82</v>
      </c>
      <c r="C1856" s="2">
        <f>RSI!I1856</f>
        <v>65.577182546330334</v>
      </c>
      <c r="D1856" s="2">
        <f>MACD!E1856</f>
        <v>-5.2222625246423071E-3</v>
      </c>
      <c r="E1856" s="2">
        <f>MACD!F1856</f>
        <v>3.335270819068796E-2</v>
      </c>
      <c r="F1856" s="2">
        <f>'Moving Avg'!D1856</f>
        <v>3.7359999999999998</v>
      </c>
      <c r="G1856" s="2">
        <f>'Moving Avg'!F1856</f>
        <v>3.6579999999999999</v>
      </c>
      <c r="H1856" s="2">
        <f>'Moving Avg'!G1856</f>
        <v>3.5571999999999999</v>
      </c>
      <c r="I1856" s="2">
        <f>'Moving Avg'!H1856</f>
        <v>3.0123500000000005</v>
      </c>
      <c r="J1856" s="17" t="str">
        <f>OBV!F1856</f>
        <v>BULLISH</v>
      </c>
      <c r="K1856" s="17" t="str">
        <f>OBV!G1856</f>
        <v>STRONG</v>
      </c>
      <c r="L1856" s="17" t="str">
        <f>OBV!H1856</f>
        <v>CONFIRMED BULLISH</v>
      </c>
      <c r="M1856" s="19">
        <f t="shared" si="280"/>
        <v>25</v>
      </c>
      <c r="N1856" s="19">
        <f t="shared" si="281"/>
        <v>100</v>
      </c>
      <c r="O1856" s="19">
        <f t="shared" si="282"/>
        <v>50</v>
      </c>
      <c r="P1856" s="19">
        <f t="shared" si="283"/>
        <v>100</v>
      </c>
      <c r="Q1856" s="20">
        <f t="shared" si="284"/>
        <v>66.25</v>
      </c>
      <c r="R1856" s="20">
        <f t="shared" si="285"/>
        <v>67.5</v>
      </c>
      <c r="S1856" s="20">
        <f t="shared" si="286"/>
        <v>76.25</v>
      </c>
      <c r="T1856" s="20">
        <f t="shared" si="287"/>
        <v>68.75</v>
      </c>
      <c r="U1856" s="19">
        <f t="shared" si="288"/>
        <v>70</v>
      </c>
      <c r="V1856" s="19">
        <f t="shared" si="289"/>
        <v>69.6875</v>
      </c>
    </row>
    <row r="1857" spans="1:22" ht="13.5" x14ac:dyDescent="0.25">
      <c r="A1857" s="3">
        <f>RSI!A1857</f>
        <v>44715</v>
      </c>
      <c r="B1857" s="2">
        <f>RSI!B1857</f>
        <v>3.8</v>
      </c>
      <c r="C1857" s="2">
        <f>RSI!I1857</f>
        <v>63.327286276297507</v>
      </c>
      <c r="D1857" s="2">
        <f>MACD!E1857</f>
        <v>-2.0009943899515825E-2</v>
      </c>
      <c r="E1857" s="2">
        <f>MACD!F1857</f>
        <v>2.2680177772647206E-2</v>
      </c>
      <c r="F1857" s="2">
        <f>'Moving Avg'!D1857</f>
        <v>3.7759999999999998</v>
      </c>
      <c r="G1857" s="2">
        <f>'Moving Avg'!F1857</f>
        <v>3.6629999999999994</v>
      </c>
      <c r="H1857" s="2">
        <f>'Moving Avg'!G1857</f>
        <v>3.5683999999999996</v>
      </c>
      <c r="I1857" s="2">
        <f>'Moving Avg'!H1857</f>
        <v>3.0174500000000006</v>
      </c>
      <c r="J1857" s="17" t="str">
        <f>OBV!F1857</f>
        <v>BULLISH</v>
      </c>
      <c r="K1857" s="17" t="str">
        <f>OBV!G1857</f>
        <v>STRONG</v>
      </c>
      <c r="L1857" s="17" t="str">
        <f>OBV!H1857</f>
        <v>CONFIRMED BULLISH</v>
      </c>
      <c r="M1857" s="19">
        <f t="shared" si="280"/>
        <v>25</v>
      </c>
      <c r="N1857" s="19">
        <f t="shared" si="281"/>
        <v>100</v>
      </c>
      <c r="O1857" s="19">
        <f t="shared" si="282"/>
        <v>50</v>
      </c>
      <c r="P1857" s="19">
        <f t="shared" si="283"/>
        <v>100</v>
      </c>
      <c r="Q1857" s="20">
        <f t="shared" si="284"/>
        <v>66.25</v>
      </c>
      <c r="R1857" s="20">
        <f t="shared" si="285"/>
        <v>67.5</v>
      </c>
      <c r="S1857" s="20">
        <f t="shared" si="286"/>
        <v>76.25</v>
      </c>
      <c r="T1857" s="20">
        <f t="shared" si="287"/>
        <v>68.75</v>
      </c>
      <c r="U1857" s="19">
        <f t="shared" si="288"/>
        <v>70</v>
      </c>
      <c r="V1857" s="19">
        <f t="shared" si="289"/>
        <v>69.6875</v>
      </c>
    </row>
    <row r="1858" spans="1:22" ht="13.5" x14ac:dyDescent="0.25">
      <c r="A1858" s="3">
        <f>RSI!A1858</f>
        <v>44718</v>
      </c>
      <c r="B1858" s="2">
        <f>RSI!B1858</f>
        <v>3.81</v>
      </c>
      <c r="C1858" s="2">
        <f>RSI!I1858</f>
        <v>63.992494283129595</v>
      </c>
      <c r="D1858" s="2">
        <f>MACD!E1858</f>
        <v>-4.9544338778411134E-2</v>
      </c>
      <c r="E1858" s="2">
        <f>MACD!F1858</f>
        <v>8.2352744624355385E-3</v>
      </c>
      <c r="F1858" s="2">
        <f>'Moving Avg'!D1858</f>
        <v>3.7979999999999996</v>
      </c>
      <c r="G1858" s="2">
        <f>'Moving Avg'!F1858</f>
        <v>3.6685000000000003</v>
      </c>
      <c r="H1858" s="2">
        <f>'Moving Avg'!G1858</f>
        <v>3.5797999999999996</v>
      </c>
      <c r="I1858" s="2">
        <f>'Moving Avg'!H1858</f>
        <v>3.0229000000000008</v>
      </c>
      <c r="J1858" s="17" t="str">
        <f>OBV!F1858</f>
        <v>BULLISH</v>
      </c>
      <c r="K1858" s="17" t="str">
        <f>OBV!G1858</f>
        <v>NEUTRAL</v>
      </c>
      <c r="L1858" s="17" t="str">
        <f>OBV!H1858</f>
        <v>CONFIRMED BULLISH</v>
      </c>
      <c r="M1858" s="19">
        <f t="shared" ref="M1858:M1921" si="290">IF(C1858&lt;30,50, IF(C1858&gt;70, 0, 25))</f>
        <v>25</v>
      </c>
      <c r="N1858" s="19">
        <f t="shared" ref="N1858:N1921" si="291">IF(E1858-D1858&gt;0.02, 100, IF(E1858-D1858&lt;0,0,45))</f>
        <v>100</v>
      </c>
      <c r="O1858" s="19">
        <f t="shared" ref="O1858:O1921" si="292">IF(F1858-I1858&gt;10,100,IF(F1858-I1858&gt;5,75, IF(F1858-I1858&gt;0,50,0)))</f>
        <v>50</v>
      </c>
      <c r="P1858" s="19">
        <f t="shared" ref="P1858:P1921" si="293">IF(L1858="confirmed bullish", 34, IF(L1858="bullish divergence",17, 0))+IF(J1858="bullish",33,IF(J1858="bearish",0,16.5))+IF(K1858="strong",33,IF(K1858="weak",0,16.5))</f>
        <v>83.5</v>
      </c>
      <c r="Q1858" s="20">
        <f t="shared" si="284"/>
        <v>63.774999999999999</v>
      </c>
      <c r="R1858" s="20">
        <f t="shared" si="285"/>
        <v>63.375</v>
      </c>
      <c r="S1858" s="20">
        <f t="shared" si="286"/>
        <v>68.825000000000003</v>
      </c>
      <c r="T1858" s="20">
        <f t="shared" si="287"/>
        <v>64.625</v>
      </c>
      <c r="U1858" s="19">
        <f t="shared" si="288"/>
        <v>65.325000000000003</v>
      </c>
      <c r="V1858" s="19">
        <f t="shared" si="289"/>
        <v>65.150000000000006</v>
      </c>
    </row>
    <row r="1859" spans="1:22" ht="13.5" x14ac:dyDescent="0.25">
      <c r="A1859" s="3">
        <f>RSI!A1859</f>
        <v>44719</v>
      </c>
      <c r="B1859" s="2">
        <f>RSI!B1859</f>
        <v>3.78</v>
      </c>
      <c r="C1859" s="2">
        <f>RSI!I1859</f>
        <v>60.449942171189683</v>
      </c>
      <c r="D1859" s="2">
        <f>MACD!E1859</f>
        <v>-5.6278758255853933E-2</v>
      </c>
      <c r="E1859" s="2">
        <f>MACD!F1859</f>
        <v>-4.6675320812223555E-3</v>
      </c>
      <c r="F1859" s="2">
        <f>'Moving Avg'!D1859</f>
        <v>3.8019999999999996</v>
      </c>
      <c r="G1859" s="2">
        <f>'Moving Avg'!F1859</f>
        <v>3.6730000000000005</v>
      </c>
      <c r="H1859" s="2">
        <f>'Moving Avg'!G1859</f>
        <v>3.5903999999999998</v>
      </c>
      <c r="I1859" s="2">
        <f>'Moving Avg'!H1859</f>
        <v>3.0279500000000006</v>
      </c>
      <c r="J1859" s="17" t="str">
        <f>OBV!F1859</f>
        <v>BEARISH</v>
      </c>
      <c r="K1859" s="17" t="str">
        <f>OBV!G1859</f>
        <v>NEUTRAL</v>
      </c>
      <c r="L1859" s="17" t="str">
        <f>OBV!H1859</f>
        <v>BEARISH DIVERGENCE</v>
      </c>
      <c r="M1859" s="19">
        <f t="shared" si="290"/>
        <v>25</v>
      </c>
      <c r="N1859" s="19">
        <f t="shared" si="291"/>
        <v>100</v>
      </c>
      <c r="O1859" s="19">
        <f t="shared" si="292"/>
        <v>50</v>
      </c>
      <c r="P1859" s="19">
        <f t="shared" si="293"/>
        <v>16.5</v>
      </c>
      <c r="Q1859" s="20">
        <f t="shared" ref="Q1859:Q1922" si="294">0.35*M1859+N1859*0.35+O1859*0.15+P1859*0.15</f>
        <v>53.725000000000001</v>
      </c>
      <c r="R1859" s="20">
        <f t="shared" ref="R1859:R1922" si="295">M1859*0.2+N1859*0.2+O1859*0.35+P1859*0.25</f>
        <v>46.625</v>
      </c>
      <c r="S1859" s="20">
        <f t="shared" ref="S1859:S1922" si="296">M1859*0.15+N1859*0.15+O1859*0.25+P1859*0.45</f>
        <v>38.674999999999997</v>
      </c>
      <c r="T1859" s="20">
        <f t="shared" ref="T1859:T1922" si="297">0.25*SUM(M1859:P1859)</f>
        <v>47.875</v>
      </c>
      <c r="U1859" s="19">
        <f t="shared" ref="U1859:U1922" si="298">SUM(Q1859:S1859)/3</f>
        <v>46.341666666666661</v>
      </c>
      <c r="V1859" s="19">
        <f t="shared" ref="V1859:V1922" si="299">SUM(Q1859:T1859)/4</f>
        <v>46.724999999999994</v>
      </c>
    </row>
    <row r="1860" spans="1:22" ht="13.5" x14ac:dyDescent="0.25">
      <c r="A1860" s="3">
        <f>RSI!A1860</f>
        <v>44720</v>
      </c>
      <c r="B1860" s="2">
        <f>RSI!B1860</f>
        <v>3.78</v>
      </c>
      <c r="C1860" s="2">
        <f>RSI!I1860</f>
        <v>60.449942171189683</v>
      </c>
      <c r="D1860" s="2">
        <f>MACD!E1860</f>
        <v>-6.2623061171162675E-2</v>
      </c>
      <c r="E1860" s="2">
        <f>MACD!F1860</f>
        <v>-1.6258637899210421E-2</v>
      </c>
      <c r="F1860" s="2">
        <f>'Moving Avg'!D1860</f>
        <v>3.7979999999999996</v>
      </c>
      <c r="G1860" s="2">
        <f>'Moving Avg'!F1860</f>
        <v>3.6819999999999999</v>
      </c>
      <c r="H1860" s="2">
        <f>'Moving Avg'!G1860</f>
        <v>3.6009999999999995</v>
      </c>
      <c r="I1860" s="2">
        <f>'Moving Avg'!H1860</f>
        <v>3.0333500000000004</v>
      </c>
      <c r="J1860" s="17" t="str">
        <f>OBV!F1860</f>
        <v>BEARISH</v>
      </c>
      <c r="K1860" s="17" t="str">
        <f>OBV!G1860</f>
        <v>NEUTRAL</v>
      </c>
      <c r="L1860" s="17" t="str">
        <f>OBV!H1860</f>
        <v>CONFIRMED BEARISH</v>
      </c>
      <c r="M1860" s="19">
        <f t="shared" si="290"/>
        <v>25</v>
      </c>
      <c r="N1860" s="19">
        <f t="shared" si="291"/>
        <v>100</v>
      </c>
      <c r="O1860" s="19">
        <f t="shared" si="292"/>
        <v>50</v>
      </c>
      <c r="P1860" s="19">
        <f t="shared" si="293"/>
        <v>16.5</v>
      </c>
      <c r="Q1860" s="20">
        <f t="shared" si="294"/>
        <v>53.725000000000001</v>
      </c>
      <c r="R1860" s="20">
        <f t="shared" si="295"/>
        <v>46.625</v>
      </c>
      <c r="S1860" s="20">
        <f t="shared" si="296"/>
        <v>38.674999999999997</v>
      </c>
      <c r="T1860" s="20">
        <f t="shared" si="297"/>
        <v>47.875</v>
      </c>
      <c r="U1860" s="19">
        <f t="shared" si="298"/>
        <v>46.341666666666661</v>
      </c>
      <c r="V1860" s="19">
        <f t="shared" si="299"/>
        <v>46.724999999999994</v>
      </c>
    </row>
    <row r="1861" spans="1:22" ht="13.5" x14ac:dyDescent="0.25">
      <c r="A1861" s="3">
        <f>RSI!A1861</f>
        <v>44721</v>
      </c>
      <c r="B1861" s="2">
        <f>RSI!B1861</f>
        <v>3.78</v>
      </c>
      <c r="C1861" s="2">
        <f>RSI!I1861</f>
        <v>60.449942171189683</v>
      </c>
      <c r="D1861" s="2">
        <f>MACD!E1861</f>
        <v>-7.0127878997444881E-2</v>
      </c>
      <c r="E1861" s="2">
        <f>MACD!F1861</f>
        <v>-2.7032486118857314E-2</v>
      </c>
      <c r="F1861" s="2">
        <f>'Moving Avg'!D1861</f>
        <v>3.79</v>
      </c>
      <c r="G1861" s="2">
        <f>'Moving Avg'!F1861</f>
        <v>3.6909999999999998</v>
      </c>
      <c r="H1861" s="2">
        <f>'Moving Avg'!G1861</f>
        <v>3.6109999999999998</v>
      </c>
      <c r="I1861" s="2">
        <f>'Moving Avg'!H1861</f>
        <v>3.0384000000000002</v>
      </c>
      <c r="J1861" s="17" t="str">
        <f>OBV!F1861</f>
        <v>BEARISH</v>
      </c>
      <c r="K1861" s="17" t="str">
        <f>OBV!G1861</f>
        <v>WEAK</v>
      </c>
      <c r="L1861" s="17" t="str">
        <f>OBV!H1861</f>
        <v>CONFIRMED BEARISH</v>
      </c>
      <c r="M1861" s="19">
        <f t="shared" si="290"/>
        <v>25</v>
      </c>
      <c r="N1861" s="19">
        <f t="shared" si="291"/>
        <v>100</v>
      </c>
      <c r="O1861" s="19">
        <f t="shared" si="292"/>
        <v>50</v>
      </c>
      <c r="P1861" s="19">
        <f t="shared" si="293"/>
        <v>0</v>
      </c>
      <c r="Q1861" s="20">
        <f t="shared" si="294"/>
        <v>51.25</v>
      </c>
      <c r="R1861" s="20">
        <f t="shared" si="295"/>
        <v>42.5</v>
      </c>
      <c r="S1861" s="20">
        <f t="shared" si="296"/>
        <v>31.25</v>
      </c>
      <c r="T1861" s="20">
        <f t="shared" si="297"/>
        <v>43.75</v>
      </c>
      <c r="U1861" s="19">
        <f t="shared" si="298"/>
        <v>41.666666666666664</v>
      </c>
      <c r="V1861" s="19">
        <f t="shared" si="299"/>
        <v>42.1875</v>
      </c>
    </row>
    <row r="1862" spans="1:22" ht="13.5" x14ac:dyDescent="0.25">
      <c r="A1862" s="3">
        <f>RSI!A1862</f>
        <v>44722</v>
      </c>
      <c r="B1862" s="2">
        <f>RSI!B1862</f>
        <v>3.83</v>
      </c>
      <c r="C1862" s="2">
        <f>RSI!I1862</f>
        <v>64.5366177468442</v>
      </c>
      <c r="D1862" s="2">
        <f>MACD!E1862</f>
        <v>-8.3812532519490279E-2</v>
      </c>
      <c r="E1862" s="2">
        <f>MACD!F1862</f>
        <v>-3.838849539898391E-2</v>
      </c>
      <c r="F1862" s="2">
        <f>'Moving Avg'!D1862</f>
        <v>3.7959999999999994</v>
      </c>
      <c r="G1862" s="2">
        <f>'Moving Avg'!F1862</f>
        <v>3.6994999999999996</v>
      </c>
      <c r="H1862" s="2">
        <f>'Moving Avg'!G1862</f>
        <v>3.6219999999999999</v>
      </c>
      <c r="I1862" s="2">
        <f>'Moving Avg'!H1862</f>
        <v>3.0437500000000002</v>
      </c>
      <c r="J1862" s="17" t="str">
        <f>OBV!F1862</f>
        <v>BEARISH</v>
      </c>
      <c r="K1862" s="17" t="str">
        <f>OBV!G1862</f>
        <v>NEUTRAL</v>
      </c>
      <c r="L1862" s="17" t="str">
        <f>OBV!H1862</f>
        <v>BEARISH DIVERGENCE</v>
      </c>
      <c r="M1862" s="19">
        <f t="shared" si="290"/>
        <v>25</v>
      </c>
      <c r="N1862" s="19">
        <f t="shared" si="291"/>
        <v>100</v>
      </c>
      <c r="O1862" s="19">
        <f t="shared" si="292"/>
        <v>50</v>
      </c>
      <c r="P1862" s="19">
        <f t="shared" si="293"/>
        <v>16.5</v>
      </c>
      <c r="Q1862" s="20">
        <f t="shared" si="294"/>
        <v>53.725000000000001</v>
      </c>
      <c r="R1862" s="20">
        <f t="shared" si="295"/>
        <v>46.625</v>
      </c>
      <c r="S1862" s="20">
        <f t="shared" si="296"/>
        <v>38.674999999999997</v>
      </c>
      <c r="T1862" s="20">
        <f t="shared" si="297"/>
        <v>47.875</v>
      </c>
      <c r="U1862" s="19">
        <f t="shared" si="298"/>
        <v>46.341666666666661</v>
      </c>
      <c r="V1862" s="19">
        <f t="shared" si="299"/>
        <v>46.724999999999994</v>
      </c>
    </row>
    <row r="1863" spans="1:22" ht="13.5" x14ac:dyDescent="0.25">
      <c r="A1863" s="3">
        <f>RSI!A1863</f>
        <v>44725</v>
      </c>
      <c r="B1863" s="2">
        <f>RSI!B1863</f>
        <v>3.83</v>
      </c>
      <c r="C1863" s="2">
        <f>RSI!I1863</f>
        <v>64.536617746844215</v>
      </c>
      <c r="D1863" s="2">
        <f>MACD!E1863</f>
        <v>-8.0815465820016197E-2</v>
      </c>
      <c r="E1863" s="2">
        <f>MACD!F1863</f>
        <v>-4.6873889483190372E-2</v>
      </c>
      <c r="F1863" s="2">
        <f>'Moving Avg'!D1863</f>
        <v>3.8</v>
      </c>
      <c r="G1863" s="2">
        <f>'Moving Avg'!F1863</f>
        <v>3.7079999999999997</v>
      </c>
      <c r="H1863" s="2">
        <f>'Moving Avg'!G1863</f>
        <v>3.6326000000000001</v>
      </c>
      <c r="I1863" s="2">
        <f>'Moving Avg'!H1863</f>
        <v>3.0495000000000005</v>
      </c>
      <c r="J1863" s="17" t="str">
        <f>OBV!F1863</f>
        <v>BEARISH</v>
      </c>
      <c r="K1863" s="17" t="str">
        <f>OBV!G1863</f>
        <v>NEUTRAL</v>
      </c>
      <c r="L1863" s="17" t="str">
        <f>OBV!H1863</f>
        <v>BEARISH DIVERGENCE</v>
      </c>
      <c r="M1863" s="19">
        <f t="shared" si="290"/>
        <v>25</v>
      </c>
      <c r="N1863" s="19">
        <f t="shared" si="291"/>
        <v>100</v>
      </c>
      <c r="O1863" s="19">
        <f t="shared" si="292"/>
        <v>50</v>
      </c>
      <c r="P1863" s="19">
        <f t="shared" si="293"/>
        <v>16.5</v>
      </c>
      <c r="Q1863" s="20">
        <f t="shared" si="294"/>
        <v>53.725000000000001</v>
      </c>
      <c r="R1863" s="20">
        <f t="shared" si="295"/>
        <v>46.625</v>
      </c>
      <c r="S1863" s="20">
        <f t="shared" si="296"/>
        <v>38.674999999999997</v>
      </c>
      <c r="T1863" s="20">
        <f t="shared" si="297"/>
        <v>47.875</v>
      </c>
      <c r="U1863" s="19">
        <f t="shared" si="298"/>
        <v>46.341666666666661</v>
      </c>
      <c r="V1863" s="19">
        <f t="shared" si="299"/>
        <v>46.724999999999994</v>
      </c>
    </row>
    <row r="1864" spans="1:22" ht="13.5" x14ac:dyDescent="0.25">
      <c r="A1864" s="3">
        <f>RSI!A1864</f>
        <v>44726</v>
      </c>
      <c r="B1864" s="2">
        <f>RSI!B1864</f>
        <v>3.85</v>
      </c>
      <c r="C1864" s="2">
        <f>RSI!I1864</f>
        <v>66.158794675570107</v>
      </c>
      <c r="D1864" s="2">
        <f>MACD!E1864</f>
        <v>-7.127855640225178E-2</v>
      </c>
      <c r="E1864" s="2">
        <f>MACD!F1864</f>
        <v>-5.1754822867002656E-2</v>
      </c>
      <c r="F1864" s="2">
        <f>'Moving Avg'!D1864</f>
        <v>3.8140000000000001</v>
      </c>
      <c r="G1864" s="2">
        <f>'Moving Avg'!F1864</f>
        <v>3.7189999999999999</v>
      </c>
      <c r="H1864" s="2">
        <f>'Moving Avg'!G1864</f>
        <v>3.6438000000000001</v>
      </c>
      <c r="I1864" s="2">
        <f>'Moving Avg'!H1864</f>
        <v>3.0550000000000006</v>
      </c>
      <c r="J1864" s="17" t="str">
        <f>OBV!F1864</f>
        <v>BULLISH</v>
      </c>
      <c r="K1864" s="17" t="str">
        <f>OBV!G1864</f>
        <v>NEUTRAL</v>
      </c>
      <c r="L1864" s="17" t="str">
        <f>OBV!H1864</f>
        <v>CONFIRMED BULLISH</v>
      </c>
      <c r="M1864" s="19">
        <f t="shared" si="290"/>
        <v>25</v>
      </c>
      <c r="N1864" s="19">
        <f t="shared" si="291"/>
        <v>45</v>
      </c>
      <c r="O1864" s="19">
        <f t="shared" si="292"/>
        <v>50</v>
      </c>
      <c r="P1864" s="19">
        <f t="shared" si="293"/>
        <v>83.5</v>
      </c>
      <c r="Q1864" s="20">
        <f t="shared" si="294"/>
        <v>44.524999999999999</v>
      </c>
      <c r="R1864" s="20">
        <f t="shared" si="295"/>
        <v>52.375</v>
      </c>
      <c r="S1864" s="20">
        <f t="shared" si="296"/>
        <v>60.575000000000003</v>
      </c>
      <c r="T1864" s="20">
        <f t="shared" si="297"/>
        <v>50.875</v>
      </c>
      <c r="U1864" s="19">
        <f t="shared" si="298"/>
        <v>52.491666666666674</v>
      </c>
      <c r="V1864" s="19">
        <f t="shared" si="299"/>
        <v>52.087500000000006</v>
      </c>
    </row>
    <row r="1865" spans="1:22" ht="13.5" x14ac:dyDescent="0.25">
      <c r="A1865" s="3">
        <f>RSI!A1865</f>
        <v>44727</v>
      </c>
      <c r="B1865" s="2">
        <f>RSI!B1865</f>
        <v>3.85</v>
      </c>
      <c r="C1865" s="2">
        <f>RSI!I1865</f>
        <v>66.158794675570107</v>
      </c>
      <c r="D1865" s="2">
        <f>MACD!E1865</f>
        <v>-5.7866122454974356E-2</v>
      </c>
      <c r="E1865" s="2">
        <f>MACD!F1865</f>
        <v>-5.2977082784597E-2</v>
      </c>
      <c r="F1865" s="2">
        <f>'Moving Avg'!D1865</f>
        <v>3.8280000000000003</v>
      </c>
      <c r="G1865" s="2">
        <f>'Moving Avg'!F1865</f>
        <v>3.7314999999999996</v>
      </c>
      <c r="H1865" s="2">
        <f>'Moving Avg'!G1865</f>
        <v>3.6553999999999998</v>
      </c>
      <c r="I1865" s="2">
        <f>'Moving Avg'!H1865</f>
        <v>3.0604500000000003</v>
      </c>
      <c r="J1865" s="17" t="str">
        <f>OBV!F1865</f>
        <v>BULLISH</v>
      </c>
      <c r="K1865" s="17" t="str">
        <f>OBV!G1865</f>
        <v>NEUTRAL</v>
      </c>
      <c r="L1865" s="17" t="str">
        <f>OBV!H1865</f>
        <v>CONFIRMED BULLISH</v>
      </c>
      <c r="M1865" s="19">
        <f t="shared" si="290"/>
        <v>25</v>
      </c>
      <c r="N1865" s="19">
        <f t="shared" si="291"/>
        <v>45</v>
      </c>
      <c r="O1865" s="19">
        <f t="shared" si="292"/>
        <v>50</v>
      </c>
      <c r="P1865" s="19">
        <f t="shared" si="293"/>
        <v>83.5</v>
      </c>
      <c r="Q1865" s="20">
        <f t="shared" si="294"/>
        <v>44.524999999999999</v>
      </c>
      <c r="R1865" s="20">
        <f t="shared" si="295"/>
        <v>52.375</v>
      </c>
      <c r="S1865" s="20">
        <f t="shared" si="296"/>
        <v>60.575000000000003</v>
      </c>
      <c r="T1865" s="20">
        <f t="shared" si="297"/>
        <v>50.875</v>
      </c>
      <c r="U1865" s="19">
        <f t="shared" si="298"/>
        <v>52.491666666666674</v>
      </c>
      <c r="V1865" s="19">
        <f t="shared" si="299"/>
        <v>52.087500000000006</v>
      </c>
    </row>
    <row r="1866" spans="1:22" ht="13.5" x14ac:dyDescent="0.25">
      <c r="A1866" s="3">
        <f>RSI!A1866</f>
        <v>44728</v>
      </c>
      <c r="B1866" s="2">
        <f>RSI!B1866</f>
        <v>3.91</v>
      </c>
      <c r="C1866" s="2">
        <f>RSI!I1866</f>
        <v>70.805173240029603</v>
      </c>
      <c r="D1866" s="2">
        <f>MACD!E1866</f>
        <v>-4.8635684206195684E-2</v>
      </c>
      <c r="E1866" s="2">
        <f>MACD!F1866</f>
        <v>-5.2108803068916743E-2</v>
      </c>
      <c r="F1866" s="2">
        <f>'Moving Avg'!D1866</f>
        <v>3.8540000000000001</v>
      </c>
      <c r="G1866" s="2">
        <f>'Moving Avg'!F1866</f>
        <v>3.7459999999999996</v>
      </c>
      <c r="H1866" s="2">
        <f>'Moving Avg'!G1866</f>
        <v>3.6686000000000001</v>
      </c>
      <c r="I1866" s="2">
        <f>'Moving Avg'!H1866</f>
        <v>3.0662500000000001</v>
      </c>
      <c r="J1866" s="17" t="str">
        <f>OBV!F1866</f>
        <v>BULLISH</v>
      </c>
      <c r="K1866" s="17" t="str">
        <f>OBV!G1866</f>
        <v>STRONG</v>
      </c>
      <c r="L1866" s="17" t="str">
        <f>OBV!H1866</f>
        <v>CONFIRMED BULLISH</v>
      </c>
      <c r="M1866" s="19">
        <f t="shared" si="290"/>
        <v>0</v>
      </c>
      <c r="N1866" s="19">
        <f t="shared" si="291"/>
        <v>0</v>
      </c>
      <c r="O1866" s="19">
        <f t="shared" si="292"/>
        <v>50</v>
      </c>
      <c r="P1866" s="19">
        <f t="shared" si="293"/>
        <v>100</v>
      </c>
      <c r="Q1866" s="20">
        <f t="shared" si="294"/>
        <v>22.5</v>
      </c>
      <c r="R1866" s="20">
        <f t="shared" si="295"/>
        <v>42.5</v>
      </c>
      <c r="S1866" s="20">
        <f t="shared" si="296"/>
        <v>57.5</v>
      </c>
      <c r="T1866" s="20">
        <f t="shared" si="297"/>
        <v>37.5</v>
      </c>
      <c r="U1866" s="19">
        <f t="shared" si="298"/>
        <v>40.833333333333336</v>
      </c>
      <c r="V1866" s="19">
        <f t="shared" si="299"/>
        <v>40</v>
      </c>
    </row>
    <row r="1867" spans="1:22" ht="13.5" x14ac:dyDescent="0.25">
      <c r="A1867" s="3">
        <f>RSI!A1867</f>
        <v>44729</v>
      </c>
      <c r="B1867" s="2">
        <f>RSI!B1867</f>
        <v>3.9</v>
      </c>
      <c r="C1867" s="2">
        <f>RSI!I1867</f>
        <v>69.102252612964293</v>
      </c>
      <c r="D1867" s="2">
        <f>MACD!E1867</f>
        <v>-4.421142991776561E-2</v>
      </c>
      <c r="E1867" s="2">
        <f>MACD!F1867</f>
        <v>-5.0529328438686516E-2</v>
      </c>
      <c r="F1867" s="2">
        <f>'Moving Avg'!D1867</f>
        <v>3.8679999999999999</v>
      </c>
      <c r="G1867" s="2">
        <f>'Moving Avg'!F1867</f>
        <v>3.7600000000000002</v>
      </c>
      <c r="H1867" s="2">
        <f>'Moving Avg'!G1867</f>
        <v>3.6818</v>
      </c>
      <c r="I1867" s="2">
        <f>'Moving Avg'!H1867</f>
        <v>3.0719499999999993</v>
      </c>
      <c r="J1867" s="17" t="str">
        <f>OBV!F1867</f>
        <v>BULLISH</v>
      </c>
      <c r="K1867" s="17" t="str">
        <f>OBV!G1867</f>
        <v>STRONG</v>
      </c>
      <c r="L1867" s="17" t="str">
        <f>OBV!H1867</f>
        <v>CONFIRMED BULLISH</v>
      </c>
      <c r="M1867" s="19">
        <f t="shared" si="290"/>
        <v>25</v>
      </c>
      <c r="N1867" s="19">
        <f t="shared" si="291"/>
        <v>0</v>
      </c>
      <c r="O1867" s="19">
        <f t="shared" si="292"/>
        <v>50</v>
      </c>
      <c r="P1867" s="19">
        <f t="shared" si="293"/>
        <v>100</v>
      </c>
      <c r="Q1867" s="20">
        <f t="shared" si="294"/>
        <v>31.25</v>
      </c>
      <c r="R1867" s="20">
        <f t="shared" si="295"/>
        <v>47.5</v>
      </c>
      <c r="S1867" s="20">
        <f t="shared" si="296"/>
        <v>61.25</v>
      </c>
      <c r="T1867" s="20">
        <f t="shared" si="297"/>
        <v>43.75</v>
      </c>
      <c r="U1867" s="19">
        <f t="shared" si="298"/>
        <v>46.666666666666664</v>
      </c>
      <c r="V1867" s="19">
        <f t="shared" si="299"/>
        <v>45.9375</v>
      </c>
    </row>
    <row r="1868" spans="1:22" ht="13.5" x14ac:dyDescent="0.25">
      <c r="A1868" s="3">
        <f>RSI!A1868</f>
        <v>44732</v>
      </c>
      <c r="B1868" s="2">
        <f>RSI!B1868</f>
        <v>3.91</v>
      </c>
      <c r="C1868" s="2">
        <f>RSI!I1868</f>
        <v>69.882326115530716</v>
      </c>
      <c r="D1868" s="2">
        <f>MACD!E1868</f>
        <v>-4.0583180205545411E-2</v>
      </c>
      <c r="E1868" s="2">
        <f>MACD!F1868</f>
        <v>-4.8540098792058298E-2</v>
      </c>
      <c r="F1868" s="2">
        <f>'Moving Avg'!D1868</f>
        <v>3.8840000000000003</v>
      </c>
      <c r="G1868" s="2">
        <f>'Moving Avg'!F1868</f>
        <v>3.7795000000000001</v>
      </c>
      <c r="H1868" s="2">
        <f>'Moving Avg'!G1868</f>
        <v>3.6936</v>
      </c>
      <c r="I1868" s="2">
        <f>'Moving Avg'!H1868</f>
        <v>3.0776999999999992</v>
      </c>
      <c r="J1868" s="17" t="str">
        <f>OBV!F1868</f>
        <v>BULLISH</v>
      </c>
      <c r="K1868" s="17" t="str">
        <f>OBV!G1868</f>
        <v>STRONG</v>
      </c>
      <c r="L1868" s="17" t="str">
        <f>OBV!H1868</f>
        <v>CONFIRMED BULLISH</v>
      </c>
      <c r="M1868" s="19">
        <f t="shared" si="290"/>
        <v>25</v>
      </c>
      <c r="N1868" s="19">
        <f t="shared" si="291"/>
        <v>0</v>
      </c>
      <c r="O1868" s="19">
        <f t="shared" si="292"/>
        <v>50</v>
      </c>
      <c r="P1868" s="19">
        <f t="shared" si="293"/>
        <v>100</v>
      </c>
      <c r="Q1868" s="20">
        <f t="shared" si="294"/>
        <v>31.25</v>
      </c>
      <c r="R1868" s="20">
        <f t="shared" si="295"/>
        <v>47.5</v>
      </c>
      <c r="S1868" s="20">
        <f t="shared" si="296"/>
        <v>61.25</v>
      </c>
      <c r="T1868" s="20">
        <f t="shared" si="297"/>
        <v>43.75</v>
      </c>
      <c r="U1868" s="19">
        <f t="shared" si="298"/>
        <v>46.666666666666664</v>
      </c>
      <c r="V1868" s="19">
        <f t="shared" si="299"/>
        <v>45.9375</v>
      </c>
    </row>
    <row r="1869" spans="1:22" ht="13.5" x14ac:dyDescent="0.25">
      <c r="A1869" s="3">
        <f>RSI!A1869</f>
        <v>44733</v>
      </c>
      <c r="B1869" s="2">
        <f>RSI!B1869</f>
        <v>3.92</v>
      </c>
      <c r="C1869" s="2">
        <f>RSI!I1869</f>
        <v>70.679520908977736</v>
      </c>
      <c r="D1869" s="2">
        <f>MACD!E1869</f>
        <v>-4.3773774531235876E-2</v>
      </c>
      <c r="E1869" s="2">
        <f>MACD!F1869</f>
        <v>-4.7586833939893818E-2</v>
      </c>
      <c r="F1869" s="2">
        <f>'Moving Avg'!D1869</f>
        <v>3.8980000000000006</v>
      </c>
      <c r="G1869" s="2">
        <f>'Moving Avg'!F1869</f>
        <v>3.7940000000000005</v>
      </c>
      <c r="H1869" s="2">
        <f>'Moving Avg'!G1869</f>
        <v>3.7044000000000001</v>
      </c>
      <c r="I1869" s="2">
        <f>'Moving Avg'!H1869</f>
        <v>3.0834999999999995</v>
      </c>
      <c r="J1869" s="17" t="str">
        <f>OBV!F1869</f>
        <v>BULLISH</v>
      </c>
      <c r="K1869" s="17" t="str">
        <f>OBV!G1869</f>
        <v>STRONG</v>
      </c>
      <c r="L1869" s="17" t="str">
        <f>OBV!H1869</f>
        <v>CONFIRMED BULLISH</v>
      </c>
      <c r="M1869" s="19">
        <f t="shared" si="290"/>
        <v>0</v>
      </c>
      <c r="N1869" s="19">
        <f t="shared" si="291"/>
        <v>0</v>
      </c>
      <c r="O1869" s="19">
        <f t="shared" si="292"/>
        <v>50</v>
      </c>
      <c r="P1869" s="19">
        <f t="shared" si="293"/>
        <v>100</v>
      </c>
      <c r="Q1869" s="20">
        <f t="shared" si="294"/>
        <v>22.5</v>
      </c>
      <c r="R1869" s="20">
        <f t="shared" si="295"/>
        <v>42.5</v>
      </c>
      <c r="S1869" s="20">
        <f t="shared" si="296"/>
        <v>57.5</v>
      </c>
      <c r="T1869" s="20">
        <f t="shared" si="297"/>
        <v>37.5</v>
      </c>
      <c r="U1869" s="19">
        <f t="shared" si="298"/>
        <v>40.833333333333336</v>
      </c>
      <c r="V1869" s="19">
        <f t="shared" si="299"/>
        <v>40</v>
      </c>
    </row>
    <row r="1870" spans="1:22" ht="13.5" x14ac:dyDescent="0.25">
      <c r="A1870" s="3">
        <f>RSI!A1870</f>
        <v>44734</v>
      </c>
      <c r="B1870" s="2">
        <f>RSI!B1870</f>
        <v>3.97</v>
      </c>
      <c r="C1870" s="2">
        <f>RSI!I1870</f>
        <v>74.33717165354102</v>
      </c>
      <c r="D1870" s="2">
        <f>MACD!E1870</f>
        <v>-5.107382678605088E-2</v>
      </c>
      <c r="E1870" s="2">
        <f>MACD!F1870</f>
        <v>-4.8284232509125238E-2</v>
      </c>
      <c r="F1870" s="2">
        <f>'Moving Avg'!D1870</f>
        <v>3.9219999999999997</v>
      </c>
      <c r="G1870" s="2">
        <f>'Moving Avg'!F1870</f>
        <v>3.8109999999999999</v>
      </c>
      <c r="H1870" s="2">
        <f>'Moving Avg'!G1870</f>
        <v>3.7165999999999997</v>
      </c>
      <c r="I1870" s="2">
        <f>'Moving Avg'!H1870</f>
        <v>3.0896000000000003</v>
      </c>
      <c r="J1870" s="17" t="str">
        <f>OBV!F1870</f>
        <v>BULLISH</v>
      </c>
      <c r="K1870" s="17" t="str">
        <f>OBV!G1870</f>
        <v>STRONG</v>
      </c>
      <c r="L1870" s="17" t="str">
        <f>OBV!H1870</f>
        <v>CONFIRMED BULLISH</v>
      </c>
      <c r="M1870" s="19">
        <f t="shared" si="290"/>
        <v>0</v>
      </c>
      <c r="N1870" s="19">
        <f t="shared" si="291"/>
        <v>45</v>
      </c>
      <c r="O1870" s="19">
        <f t="shared" si="292"/>
        <v>50</v>
      </c>
      <c r="P1870" s="19">
        <f t="shared" si="293"/>
        <v>100</v>
      </c>
      <c r="Q1870" s="20">
        <f t="shared" si="294"/>
        <v>38.25</v>
      </c>
      <c r="R1870" s="20">
        <f t="shared" si="295"/>
        <v>51.5</v>
      </c>
      <c r="S1870" s="20">
        <f t="shared" si="296"/>
        <v>64.25</v>
      </c>
      <c r="T1870" s="20">
        <f t="shared" si="297"/>
        <v>48.75</v>
      </c>
      <c r="U1870" s="19">
        <f t="shared" si="298"/>
        <v>51.333333333333336</v>
      </c>
      <c r="V1870" s="19">
        <f t="shared" si="299"/>
        <v>50.6875</v>
      </c>
    </row>
    <row r="1871" spans="1:22" ht="13.5" x14ac:dyDescent="0.25">
      <c r="A1871" s="3">
        <f>RSI!A1871</f>
        <v>44735</v>
      </c>
      <c r="B1871" s="2">
        <f>RSI!B1871</f>
        <v>3.96</v>
      </c>
      <c r="C1871" s="2">
        <f>RSI!I1871</f>
        <v>72.392093801917397</v>
      </c>
      <c r="D1871" s="2">
        <f>MACD!E1871</f>
        <v>-5.7635704458215642E-2</v>
      </c>
      <c r="E1871" s="2">
        <f>MACD!F1871</f>
        <v>-5.0154526898943327E-2</v>
      </c>
      <c r="F1871" s="2">
        <f>'Moving Avg'!D1871</f>
        <v>3.9319999999999999</v>
      </c>
      <c r="G1871" s="2">
        <f>'Moving Avg'!F1871</f>
        <v>3.8280000000000003</v>
      </c>
      <c r="H1871" s="2">
        <f>'Moving Avg'!G1871</f>
        <v>3.7262</v>
      </c>
      <c r="I1871" s="2">
        <f>'Moving Avg'!H1871</f>
        <v>3.0956000000000006</v>
      </c>
      <c r="J1871" s="17" t="str">
        <f>OBV!F1871</f>
        <v>BULLISH</v>
      </c>
      <c r="K1871" s="17" t="str">
        <f>OBV!G1871</f>
        <v>NEUTRAL</v>
      </c>
      <c r="L1871" s="17" t="str">
        <f>OBV!H1871</f>
        <v>CONFIRMED BULLISH</v>
      </c>
      <c r="M1871" s="19">
        <f t="shared" si="290"/>
        <v>0</v>
      </c>
      <c r="N1871" s="19">
        <f t="shared" si="291"/>
        <v>45</v>
      </c>
      <c r="O1871" s="19">
        <f t="shared" si="292"/>
        <v>50</v>
      </c>
      <c r="P1871" s="19">
        <f t="shared" si="293"/>
        <v>83.5</v>
      </c>
      <c r="Q1871" s="20">
        <f t="shared" si="294"/>
        <v>35.774999999999999</v>
      </c>
      <c r="R1871" s="20">
        <f t="shared" si="295"/>
        <v>47.375</v>
      </c>
      <c r="S1871" s="20">
        <f t="shared" si="296"/>
        <v>56.825000000000003</v>
      </c>
      <c r="T1871" s="20">
        <f t="shared" si="297"/>
        <v>44.625</v>
      </c>
      <c r="U1871" s="19">
        <f t="shared" si="298"/>
        <v>46.658333333333339</v>
      </c>
      <c r="V1871" s="19">
        <f t="shared" si="299"/>
        <v>46.150000000000006</v>
      </c>
    </row>
    <row r="1872" spans="1:22" ht="13.5" x14ac:dyDescent="0.25">
      <c r="A1872" s="3">
        <f>RSI!A1872</f>
        <v>44736</v>
      </c>
      <c r="B1872" s="2">
        <f>RSI!B1872</f>
        <v>3.81</v>
      </c>
      <c r="C1872" s="2">
        <f>RSI!I1872</f>
        <v>50.88447968679867</v>
      </c>
      <c r="D1872" s="2">
        <f>MACD!E1872</f>
        <v>-4.5367822811527958E-2</v>
      </c>
      <c r="E1872" s="2">
        <f>MACD!F1872</f>
        <v>-4.9197186081460252E-2</v>
      </c>
      <c r="F1872" s="2">
        <f>'Moving Avg'!D1872</f>
        <v>3.9140000000000001</v>
      </c>
      <c r="G1872" s="2">
        <f>'Moving Avg'!F1872</f>
        <v>3.8384999999999998</v>
      </c>
      <c r="H1872" s="2">
        <f>'Moving Avg'!G1872</f>
        <v>3.7295999999999996</v>
      </c>
      <c r="I1872" s="2">
        <f>'Moving Avg'!H1872</f>
        <v>3.1009000000000002</v>
      </c>
      <c r="J1872" s="17" t="str">
        <f>OBV!F1872</f>
        <v>BULLISH</v>
      </c>
      <c r="K1872" s="17" t="str">
        <f>OBV!G1872</f>
        <v>NEUTRAL</v>
      </c>
      <c r="L1872" s="17" t="str">
        <f>OBV!H1872</f>
        <v>BULLISH DIVERGENCE</v>
      </c>
      <c r="M1872" s="19">
        <f t="shared" si="290"/>
        <v>25</v>
      </c>
      <c r="N1872" s="19">
        <f t="shared" si="291"/>
        <v>0</v>
      </c>
      <c r="O1872" s="19">
        <f t="shared" si="292"/>
        <v>50</v>
      </c>
      <c r="P1872" s="19">
        <f t="shared" si="293"/>
        <v>66.5</v>
      </c>
      <c r="Q1872" s="20">
        <f t="shared" si="294"/>
        <v>26.225000000000001</v>
      </c>
      <c r="R1872" s="20">
        <f t="shared" si="295"/>
        <v>39.125</v>
      </c>
      <c r="S1872" s="20">
        <f t="shared" si="296"/>
        <v>46.174999999999997</v>
      </c>
      <c r="T1872" s="20">
        <f t="shared" si="297"/>
        <v>35.375</v>
      </c>
      <c r="U1872" s="19">
        <f t="shared" si="298"/>
        <v>37.174999999999997</v>
      </c>
      <c r="V1872" s="19">
        <f t="shared" si="299"/>
        <v>36.724999999999994</v>
      </c>
    </row>
    <row r="1873" spans="1:22" ht="13.5" x14ac:dyDescent="0.25">
      <c r="A1873" s="3">
        <f>RSI!A1873</f>
        <v>44739</v>
      </c>
      <c r="B1873" s="2">
        <f>RSI!B1873</f>
        <v>3.99</v>
      </c>
      <c r="C1873" s="2">
        <f>RSI!I1873</f>
        <v>64.510451848706964</v>
      </c>
      <c r="D1873" s="2">
        <f>MACD!E1873</f>
        <v>-4.8344635506441413E-2</v>
      </c>
      <c r="E1873" s="2">
        <f>MACD!F1873</f>
        <v>-4.902667596645649E-2</v>
      </c>
      <c r="F1873" s="2">
        <f>'Moving Avg'!D1873</f>
        <v>3.9300000000000006</v>
      </c>
      <c r="G1873" s="2">
        <f>'Moving Avg'!F1873</f>
        <v>3.8530000000000002</v>
      </c>
      <c r="H1873" s="2">
        <f>'Moving Avg'!G1873</f>
        <v>3.7324000000000002</v>
      </c>
      <c r="I1873" s="2">
        <f>'Moving Avg'!H1873</f>
        <v>3.1069500000000003</v>
      </c>
      <c r="J1873" s="17" t="str">
        <f>OBV!F1873</f>
        <v>BEARISH</v>
      </c>
      <c r="K1873" s="17" t="str">
        <f>OBV!G1873</f>
        <v>NEUTRAL</v>
      </c>
      <c r="L1873" s="17" t="str">
        <f>OBV!H1873</f>
        <v>BEARISH DIVERGENCE</v>
      </c>
      <c r="M1873" s="19">
        <f t="shared" si="290"/>
        <v>25</v>
      </c>
      <c r="N1873" s="19">
        <f t="shared" si="291"/>
        <v>0</v>
      </c>
      <c r="O1873" s="19">
        <f t="shared" si="292"/>
        <v>50</v>
      </c>
      <c r="P1873" s="19">
        <f t="shared" si="293"/>
        <v>16.5</v>
      </c>
      <c r="Q1873" s="20">
        <f t="shared" si="294"/>
        <v>18.725000000000001</v>
      </c>
      <c r="R1873" s="20">
        <f t="shared" si="295"/>
        <v>26.625</v>
      </c>
      <c r="S1873" s="20">
        <f t="shared" si="296"/>
        <v>23.675000000000001</v>
      </c>
      <c r="T1873" s="20">
        <f t="shared" si="297"/>
        <v>22.875</v>
      </c>
      <c r="U1873" s="19">
        <f t="shared" si="298"/>
        <v>23.008333333333336</v>
      </c>
      <c r="V1873" s="19">
        <f t="shared" si="299"/>
        <v>22.975000000000001</v>
      </c>
    </row>
    <row r="1874" spans="1:22" ht="13.5" x14ac:dyDescent="0.25">
      <c r="A1874" s="3">
        <f>RSI!A1874</f>
        <v>44740</v>
      </c>
      <c r="B1874" s="2">
        <f>RSI!B1874</f>
        <v>3.95</v>
      </c>
      <c r="C1874" s="2">
        <f>RSI!I1874</f>
        <v>60.494081043396008</v>
      </c>
      <c r="D1874" s="2">
        <f>MACD!E1874</f>
        <v>-4.5909435931157816E-2</v>
      </c>
      <c r="E1874" s="2">
        <f>MACD!F1874</f>
        <v>-4.8403227959396757E-2</v>
      </c>
      <c r="F1874" s="2">
        <f>'Moving Avg'!D1874</f>
        <v>3.9359999999999999</v>
      </c>
      <c r="G1874" s="2">
        <f>'Moving Avg'!F1874</f>
        <v>3.8624999999999998</v>
      </c>
      <c r="H1874" s="2">
        <f>'Moving Avg'!G1874</f>
        <v>3.7365999999999997</v>
      </c>
      <c r="I1874" s="2">
        <f>'Moving Avg'!H1874</f>
        <v>3.1131500000000005</v>
      </c>
      <c r="J1874" s="17" t="str">
        <f>OBV!F1874</f>
        <v>BEARISH</v>
      </c>
      <c r="K1874" s="17" t="str">
        <f>OBV!G1874</f>
        <v>NEUTRAL</v>
      </c>
      <c r="L1874" s="17" t="str">
        <f>OBV!H1874</f>
        <v>BEARISH DIVERGENCE</v>
      </c>
      <c r="M1874" s="19">
        <f t="shared" si="290"/>
        <v>25</v>
      </c>
      <c r="N1874" s="19">
        <f t="shared" si="291"/>
        <v>0</v>
      </c>
      <c r="O1874" s="19">
        <f t="shared" si="292"/>
        <v>50</v>
      </c>
      <c r="P1874" s="19">
        <f t="shared" si="293"/>
        <v>16.5</v>
      </c>
      <c r="Q1874" s="20">
        <f t="shared" si="294"/>
        <v>18.725000000000001</v>
      </c>
      <c r="R1874" s="20">
        <f t="shared" si="295"/>
        <v>26.625</v>
      </c>
      <c r="S1874" s="20">
        <f t="shared" si="296"/>
        <v>23.675000000000001</v>
      </c>
      <c r="T1874" s="20">
        <f t="shared" si="297"/>
        <v>22.875</v>
      </c>
      <c r="U1874" s="19">
        <f t="shared" si="298"/>
        <v>23.008333333333336</v>
      </c>
      <c r="V1874" s="19">
        <f t="shared" si="299"/>
        <v>22.975000000000001</v>
      </c>
    </row>
    <row r="1875" spans="1:22" ht="13.5" x14ac:dyDescent="0.25">
      <c r="A1875" s="3">
        <f>RSI!A1875</f>
        <v>44741</v>
      </c>
      <c r="B1875" s="2">
        <f>RSI!B1875</f>
        <v>3.9</v>
      </c>
      <c r="C1875" s="2">
        <f>RSI!I1875</f>
        <v>55.816105519919802</v>
      </c>
      <c r="D1875" s="2">
        <f>MACD!E1875</f>
        <v>-4.0914229016833836E-2</v>
      </c>
      <c r="E1875" s="2">
        <f>MACD!F1875</f>
        <v>-4.6905428170884181E-2</v>
      </c>
      <c r="F1875" s="2">
        <f>'Moving Avg'!D1875</f>
        <v>3.9219999999999997</v>
      </c>
      <c r="G1875" s="2">
        <f>'Moving Avg'!F1875</f>
        <v>3.8675000000000006</v>
      </c>
      <c r="H1875" s="2">
        <f>'Moving Avg'!G1875</f>
        <v>3.7406000000000001</v>
      </c>
      <c r="I1875" s="2">
        <f>'Moving Avg'!H1875</f>
        <v>3.1188500000000006</v>
      </c>
      <c r="J1875" s="17" t="str">
        <f>OBV!F1875</f>
        <v>BEARISH</v>
      </c>
      <c r="K1875" s="17" t="str">
        <f>OBV!G1875</f>
        <v>NEUTRAL</v>
      </c>
      <c r="L1875" s="17" t="str">
        <f>OBV!H1875</f>
        <v>CONFIRMED BEARISH</v>
      </c>
      <c r="M1875" s="19">
        <f t="shared" si="290"/>
        <v>25</v>
      </c>
      <c r="N1875" s="19">
        <f t="shared" si="291"/>
        <v>0</v>
      </c>
      <c r="O1875" s="19">
        <f t="shared" si="292"/>
        <v>50</v>
      </c>
      <c r="P1875" s="19">
        <f t="shared" si="293"/>
        <v>16.5</v>
      </c>
      <c r="Q1875" s="20">
        <f t="shared" si="294"/>
        <v>18.725000000000001</v>
      </c>
      <c r="R1875" s="20">
        <f t="shared" si="295"/>
        <v>26.625</v>
      </c>
      <c r="S1875" s="20">
        <f t="shared" si="296"/>
        <v>23.675000000000001</v>
      </c>
      <c r="T1875" s="20">
        <f t="shared" si="297"/>
        <v>22.875</v>
      </c>
      <c r="U1875" s="19">
        <f t="shared" si="298"/>
        <v>23.008333333333336</v>
      </c>
      <c r="V1875" s="19">
        <f t="shared" si="299"/>
        <v>22.975000000000001</v>
      </c>
    </row>
    <row r="1876" spans="1:22" ht="13.5" x14ac:dyDescent="0.25">
      <c r="A1876" s="3">
        <f>RSI!A1876</f>
        <v>44742</v>
      </c>
      <c r="B1876" s="2">
        <f>RSI!B1876</f>
        <v>3.94</v>
      </c>
      <c r="C1876" s="2">
        <f>RSI!I1876</f>
        <v>58.575876595169213</v>
      </c>
      <c r="D1876" s="2">
        <f>MACD!E1876</f>
        <v>-3.0836340647869775E-2</v>
      </c>
      <c r="E1876" s="2">
        <f>MACD!F1876</f>
        <v>-4.36916106662813E-2</v>
      </c>
      <c r="F1876" s="2">
        <f>'Moving Avg'!D1876</f>
        <v>3.9180000000000001</v>
      </c>
      <c r="G1876" s="2">
        <f>'Moving Avg'!F1876</f>
        <v>3.8735000000000008</v>
      </c>
      <c r="H1876" s="2">
        <f>'Moving Avg'!G1876</f>
        <v>3.7471999999999999</v>
      </c>
      <c r="I1876" s="2">
        <f>'Moving Avg'!H1876</f>
        <v>3.1248500000000008</v>
      </c>
      <c r="J1876" s="17" t="str">
        <f>OBV!F1876</f>
        <v>BULLISH</v>
      </c>
      <c r="K1876" s="17" t="str">
        <f>OBV!G1876</f>
        <v>NEUTRAL</v>
      </c>
      <c r="L1876" s="17" t="str">
        <f>OBV!H1876</f>
        <v>BULLISH DIVERGENCE</v>
      </c>
      <c r="M1876" s="19">
        <f t="shared" si="290"/>
        <v>25</v>
      </c>
      <c r="N1876" s="19">
        <f t="shared" si="291"/>
        <v>0</v>
      </c>
      <c r="O1876" s="19">
        <f t="shared" si="292"/>
        <v>50</v>
      </c>
      <c r="P1876" s="19">
        <f t="shared" si="293"/>
        <v>66.5</v>
      </c>
      <c r="Q1876" s="20">
        <f t="shared" si="294"/>
        <v>26.225000000000001</v>
      </c>
      <c r="R1876" s="20">
        <f t="shared" si="295"/>
        <v>39.125</v>
      </c>
      <c r="S1876" s="20">
        <f t="shared" si="296"/>
        <v>46.174999999999997</v>
      </c>
      <c r="T1876" s="20">
        <f t="shared" si="297"/>
        <v>35.375</v>
      </c>
      <c r="U1876" s="19">
        <f t="shared" si="298"/>
        <v>37.174999999999997</v>
      </c>
      <c r="V1876" s="19">
        <f t="shared" si="299"/>
        <v>36.724999999999994</v>
      </c>
    </row>
    <row r="1877" spans="1:22" ht="13.5" x14ac:dyDescent="0.25">
      <c r="A1877" s="3">
        <f>RSI!A1877</f>
        <v>44743</v>
      </c>
      <c r="B1877" s="2">
        <f>RSI!B1877</f>
        <v>3.94</v>
      </c>
      <c r="C1877" s="2">
        <f>RSI!I1877</f>
        <v>58.575876595169213</v>
      </c>
      <c r="D1877" s="2">
        <f>MACD!E1877</f>
        <v>-2.4469489753121465E-2</v>
      </c>
      <c r="E1877" s="2">
        <f>MACD!F1877</f>
        <v>-3.9847186483649336E-2</v>
      </c>
      <c r="F1877" s="2">
        <f>'Moving Avg'!D1877</f>
        <v>3.944</v>
      </c>
      <c r="G1877" s="2">
        <f>'Moving Avg'!F1877</f>
        <v>3.8805000000000005</v>
      </c>
      <c r="H1877" s="2">
        <f>'Moving Avg'!G1877</f>
        <v>3.7539999999999996</v>
      </c>
      <c r="I1877" s="2">
        <f>'Moving Avg'!H1877</f>
        <v>3.130850000000001</v>
      </c>
      <c r="J1877" s="17" t="str">
        <f>OBV!F1877</f>
        <v>BULLISH</v>
      </c>
      <c r="K1877" s="17" t="str">
        <f>OBV!G1877</f>
        <v>NEUTRAL</v>
      </c>
      <c r="L1877" s="17" t="str">
        <f>OBV!H1877</f>
        <v>CONFIRMED BULLISH</v>
      </c>
      <c r="M1877" s="19">
        <f t="shared" si="290"/>
        <v>25</v>
      </c>
      <c r="N1877" s="19">
        <f t="shared" si="291"/>
        <v>0</v>
      </c>
      <c r="O1877" s="19">
        <f t="shared" si="292"/>
        <v>50</v>
      </c>
      <c r="P1877" s="19">
        <f t="shared" si="293"/>
        <v>83.5</v>
      </c>
      <c r="Q1877" s="20">
        <f t="shared" si="294"/>
        <v>28.774999999999999</v>
      </c>
      <c r="R1877" s="20">
        <f t="shared" si="295"/>
        <v>43.375</v>
      </c>
      <c r="S1877" s="20">
        <f t="shared" si="296"/>
        <v>53.825000000000003</v>
      </c>
      <c r="T1877" s="20">
        <f t="shared" si="297"/>
        <v>39.625</v>
      </c>
      <c r="U1877" s="19">
        <f t="shared" si="298"/>
        <v>41.991666666666667</v>
      </c>
      <c r="V1877" s="19">
        <f t="shared" si="299"/>
        <v>41.400000000000006</v>
      </c>
    </row>
    <row r="1878" spans="1:22" ht="13.5" x14ac:dyDescent="0.25">
      <c r="A1878" s="3">
        <f>RSI!A1878</f>
        <v>44746</v>
      </c>
      <c r="B1878" s="2">
        <f>RSI!B1878</f>
        <v>3.84</v>
      </c>
      <c r="C1878" s="2">
        <f>RSI!I1878</f>
        <v>49.594341536770017</v>
      </c>
      <c r="D1878" s="2">
        <f>MACD!E1878</f>
        <v>-1.0712333185975975E-2</v>
      </c>
      <c r="E1878" s="2">
        <f>MACD!F1878</f>
        <v>-3.4020215824114665E-2</v>
      </c>
      <c r="F1878" s="2">
        <f>'Moving Avg'!D1878</f>
        <v>3.9140000000000001</v>
      </c>
      <c r="G1878" s="2">
        <f>'Moving Avg'!F1878</f>
        <v>3.8820000000000006</v>
      </c>
      <c r="H1878" s="2">
        <f>'Moving Avg'!G1878</f>
        <v>3.76</v>
      </c>
      <c r="I1878" s="2">
        <f>'Moving Avg'!H1878</f>
        <v>3.1364500000000017</v>
      </c>
      <c r="J1878" s="17" t="str">
        <f>OBV!F1878</f>
        <v>BULLISH</v>
      </c>
      <c r="K1878" s="17" t="str">
        <f>OBV!G1878</f>
        <v>NEUTRAL</v>
      </c>
      <c r="L1878" s="17" t="str">
        <f>OBV!H1878</f>
        <v>BULLISH DIVERGENCE</v>
      </c>
      <c r="M1878" s="19">
        <f t="shared" si="290"/>
        <v>25</v>
      </c>
      <c r="N1878" s="19">
        <f t="shared" si="291"/>
        <v>0</v>
      </c>
      <c r="O1878" s="19">
        <f t="shared" si="292"/>
        <v>50</v>
      </c>
      <c r="P1878" s="19">
        <f t="shared" si="293"/>
        <v>66.5</v>
      </c>
      <c r="Q1878" s="20">
        <f t="shared" si="294"/>
        <v>26.225000000000001</v>
      </c>
      <c r="R1878" s="20">
        <f t="shared" si="295"/>
        <v>39.125</v>
      </c>
      <c r="S1878" s="20">
        <f t="shared" si="296"/>
        <v>46.174999999999997</v>
      </c>
      <c r="T1878" s="20">
        <f t="shared" si="297"/>
        <v>35.375</v>
      </c>
      <c r="U1878" s="19">
        <f t="shared" si="298"/>
        <v>37.174999999999997</v>
      </c>
      <c r="V1878" s="19">
        <f t="shared" si="299"/>
        <v>36.724999999999994</v>
      </c>
    </row>
    <row r="1879" spans="1:22" ht="13.5" x14ac:dyDescent="0.25">
      <c r="A1879" s="3">
        <f>RSI!A1879</f>
        <v>44747</v>
      </c>
      <c r="B1879" s="2">
        <f>RSI!B1879</f>
        <v>3.9</v>
      </c>
      <c r="C1879" s="2">
        <f>RSI!I1879</f>
        <v>54.138142956179706</v>
      </c>
      <c r="D1879" s="2">
        <f>MACD!E1879</f>
        <v>-1.920118403329063E-3</v>
      </c>
      <c r="E1879" s="2">
        <f>MACD!F1879</f>
        <v>-2.7600196339957545E-2</v>
      </c>
      <c r="F1879" s="2">
        <f>'Moving Avg'!D1879</f>
        <v>3.9039999999999999</v>
      </c>
      <c r="G1879" s="2">
        <f>'Moving Avg'!F1879</f>
        <v>3.8880000000000008</v>
      </c>
      <c r="H1879" s="2">
        <f>'Moving Avg'!G1879</f>
        <v>3.7685999999999997</v>
      </c>
      <c r="I1879" s="2">
        <f>'Moving Avg'!H1879</f>
        <v>3.1423000000000014</v>
      </c>
      <c r="J1879" s="17" t="str">
        <f>OBV!F1879</f>
        <v>BULLISH</v>
      </c>
      <c r="K1879" s="17" t="str">
        <f>OBV!G1879</f>
        <v>NEUTRAL</v>
      </c>
      <c r="L1879" s="17" t="str">
        <f>OBV!H1879</f>
        <v>BULLISH DIVERGENCE</v>
      </c>
      <c r="M1879" s="19">
        <f t="shared" si="290"/>
        <v>25</v>
      </c>
      <c r="N1879" s="19">
        <f t="shared" si="291"/>
        <v>0</v>
      </c>
      <c r="O1879" s="19">
        <f t="shared" si="292"/>
        <v>50</v>
      </c>
      <c r="P1879" s="19">
        <f t="shared" si="293"/>
        <v>66.5</v>
      </c>
      <c r="Q1879" s="20">
        <f t="shared" si="294"/>
        <v>26.225000000000001</v>
      </c>
      <c r="R1879" s="20">
        <f t="shared" si="295"/>
        <v>39.125</v>
      </c>
      <c r="S1879" s="20">
        <f t="shared" si="296"/>
        <v>46.174999999999997</v>
      </c>
      <c r="T1879" s="20">
        <f t="shared" si="297"/>
        <v>35.375</v>
      </c>
      <c r="U1879" s="19">
        <f t="shared" si="298"/>
        <v>37.174999999999997</v>
      </c>
      <c r="V1879" s="19">
        <f t="shared" si="299"/>
        <v>36.724999999999994</v>
      </c>
    </row>
    <row r="1880" spans="1:22" ht="13.5" x14ac:dyDescent="0.25">
      <c r="A1880" s="3">
        <f>RSI!A1880</f>
        <v>44748</v>
      </c>
      <c r="B1880" s="2">
        <f>RSI!B1880</f>
        <v>3.94</v>
      </c>
      <c r="C1880" s="2">
        <f>RSI!I1880</f>
        <v>56.925868438557053</v>
      </c>
      <c r="D1880" s="2">
        <f>MACD!E1880</f>
        <v>9.9475156104635865E-3</v>
      </c>
      <c r="E1880" s="2">
        <f>MACD!F1880</f>
        <v>-2.0090653949873319E-2</v>
      </c>
      <c r="F1880" s="2">
        <f>'Moving Avg'!D1880</f>
        <v>3.9119999999999999</v>
      </c>
      <c r="G1880" s="2">
        <f>'Moving Avg'!F1880</f>
        <v>3.8960000000000008</v>
      </c>
      <c r="H1880" s="2">
        <f>'Moving Avg'!G1880</f>
        <v>3.7753999999999994</v>
      </c>
      <c r="I1880" s="2">
        <f>'Moving Avg'!H1880</f>
        <v>3.1490000000000014</v>
      </c>
      <c r="J1880" s="17" t="str">
        <f>OBV!F1880</f>
        <v>BULLISH</v>
      </c>
      <c r="K1880" s="17" t="str">
        <f>OBV!G1880</f>
        <v>NEUTRAL</v>
      </c>
      <c r="L1880" s="17" t="str">
        <f>OBV!H1880</f>
        <v>CONFIRMED BULLISH</v>
      </c>
      <c r="M1880" s="19">
        <f t="shared" si="290"/>
        <v>25</v>
      </c>
      <c r="N1880" s="19">
        <f t="shared" si="291"/>
        <v>0</v>
      </c>
      <c r="O1880" s="19">
        <f t="shared" si="292"/>
        <v>50</v>
      </c>
      <c r="P1880" s="19">
        <f t="shared" si="293"/>
        <v>83.5</v>
      </c>
      <c r="Q1880" s="20">
        <f t="shared" si="294"/>
        <v>28.774999999999999</v>
      </c>
      <c r="R1880" s="20">
        <f t="shared" si="295"/>
        <v>43.375</v>
      </c>
      <c r="S1880" s="20">
        <f t="shared" si="296"/>
        <v>53.825000000000003</v>
      </c>
      <c r="T1880" s="20">
        <f t="shared" si="297"/>
        <v>39.625</v>
      </c>
      <c r="U1880" s="19">
        <f t="shared" si="298"/>
        <v>41.991666666666667</v>
      </c>
      <c r="V1880" s="19">
        <f t="shared" si="299"/>
        <v>41.400000000000006</v>
      </c>
    </row>
    <row r="1881" spans="1:22" ht="13.5" x14ac:dyDescent="0.25">
      <c r="A1881" s="3">
        <f>RSI!A1881</f>
        <v>44749</v>
      </c>
      <c r="B1881" s="2">
        <f>RSI!B1881</f>
        <v>3.92</v>
      </c>
      <c r="C1881" s="2">
        <f>RSI!I1881</f>
        <v>55.121705718692674</v>
      </c>
      <c r="D1881" s="2">
        <f>MACD!E1881</f>
        <v>1.9417057751065059E-2</v>
      </c>
      <c r="E1881" s="2">
        <f>MACD!F1881</f>
        <v>-1.2189111609685643E-2</v>
      </c>
      <c r="F1881" s="2">
        <f>'Moving Avg'!D1881</f>
        <v>3.9079999999999999</v>
      </c>
      <c r="G1881" s="2">
        <f>'Moving Avg'!F1881</f>
        <v>3.903</v>
      </c>
      <c r="H1881" s="2">
        <f>'Moving Avg'!G1881</f>
        <v>3.7797999999999998</v>
      </c>
      <c r="I1881" s="2">
        <f>'Moving Avg'!H1881</f>
        <v>3.1549500000000013</v>
      </c>
      <c r="J1881" s="17" t="str">
        <f>OBV!F1881</f>
        <v>BULLISH</v>
      </c>
      <c r="K1881" s="17" t="str">
        <f>OBV!G1881</f>
        <v>NEUTRAL</v>
      </c>
      <c r="L1881" s="17" t="str">
        <f>OBV!H1881</f>
        <v>BULLISH DIVERGENCE</v>
      </c>
      <c r="M1881" s="19">
        <f t="shared" si="290"/>
        <v>25</v>
      </c>
      <c r="N1881" s="19">
        <f t="shared" si="291"/>
        <v>0</v>
      </c>
      <c r="O1881" s="19">
        <f t="shared" si="292"/>
        <v>50</v>
      </c>
      <c r="P1881" s="19">
        <f t="shared" si="293"/>
        <v>66.5</v>
      </c>
      <c r="Q1881" s="20">
        <f t="shared" si="294"/>
        <v>26.225000000000001</v>
      </c>
      <c r="R1881" s="20">
        <f t="shared" si="295"/>
        <v>39.125</v>
      </c>
      <c r="S1881" s="20">
        <f t="shared" si="296"/>
        <v>46.174999999999997</v>
      </c>
      <c r="T1881" s="20">
        <f t="shared" si="297"/>
        <v>35.375</v>
      </c>
      <c r="U1881" s="19">
        <f t="shared" si="298"/>
        <v>37.174999999999997</v>
      </c>
      <c r="V1881" s="19">
        <f t="shared" si="299"/>
        <v>36.724999999999994</v>
      </c>
    </row>
    <row r="1882" spans="1:22" ht="13.5" x14ac:dyDescent="0.25">
      <c r="A1882" s="3">
        <f>RSI!A1882</f>
        <v>44750</v>
      </c>
      <c r="B1882" s="2">
        <f>RSI!B1882</f>
        <v>3.93</v>
      </c>
      <c r="C1882" s="2">
        <f>RSI!I1882</f>
        <v>55.874728505009116</v>
      </c>
      <c r="D1882" s="2">
        <f>MACD!E1882</f>
        <v>3.2531143255987161E-3</v>
      </c>
      <c r="E1882" s="2">
        <f>MACD!F1882</f>
        <v>-9.1006664226287726E-3</v>
      </c>
      <c r="F1882" s="2">
        <f>'Moving Avg'!D1882</f>
        <v>3.9060000000000001</v>
      </c>
      <c r="G1882" s="2">
        <f>'Moving Avg'!F1882</f>
        <v>3.9080000000000004</v>
      </c>
      <c r="H1882" s="2">
        <f>'Moving Avg'!G1882</f>
        <v>3.783399999999999</v>
      </c>
      <c r="I1882" s="2">
        <f>'Moving Avg'!H1882</f>
        <v>3.1606500000000004</v>
      </c>
      <c r="J1882" s="17" t="str">
        <f>OBV!F1882</f>
        <v>BULLISH</v>
      </c>
      <c r="K1882" s="17" t="str">
        <f>OBV!G1882</f>
        <v>NEUTRAL</v>
      </c>
      <c r="L1882" s="17" t="str">
        <f>OBV!H1882</f>
        <v>BULLISH DIVERGENCE</v>
      </c>
      <c r="M1882" s="19">
        <f t="shared" si="290"/>
        <v>25</v>
      </c>
      <c r="N1882" s="19">
        <f t="shared" si="291"/>
        <v>0</v>
      </c>
      <c r="O1882" s="19">
        <f t="shared" si="292"/>
        <v>50</v>
      </c>
      <c r="P1882" s="19">
        <f t="shared" si="293"/>
        <v>66.5</v>
      </c>
      <c r="Q1882" s="20">
        <f t="shared" si="294"/>
        <v>26.225000000000001</v>
      </c>
      <c r="R1882" s="20">
        <f t="shared" si="295"/>
        <v>39.125</v>
      </c>
      <c r="S1882" s="20">
        <f t="shared" si="296"/>
        <v>46.174999999999997</v>
      </c>
      <c r="T1882" s="20">
        <f t="shared" si="297"/>
        <v>35.375</v>
      </c>
      <c r="U1882" s="19">
        <f t="shared" si="298"/>
        <v>37.174999999999997</v>
      </c>
      <c r="V1882" s="19">
        <f t="shared" si="299"/>
        <v>36.724999999999994</v>
      </c>
    </row>
    <row r="1883" spans="1:22" ht="13.5" x14ac:dyDescent="0.25">
      <c r="A1883" s="3">
        <f>RSI!A1883</f>
        <v>44753</v>
      </c>
      <c r="B1883" s="2">
        <f>RSI!B1883</f>
        <v>3.91</v>
      </c>
      <c r="C1883" s="2">
        <f>RSI!I1883</f>
        <v>53.925855678819843</v>
      </c>
      <c r="D1883" s="2">
        <f>MACD!E1883</f>
        <v>1.8358251364614109E-2</v>
      </c>
      <c r="E1883" s="2">
        <f>MACD!F1883</f>
        <v>-3.6088828651801965E-3</v>
      </c>
      <c r="F1883" s="2">
        <f>'Moving Avg'!D1883</f>
        <v>3.9200000000000004</v>
      </c>
      <c r="G1883" s="2">
        <f>'Moving Avg'!F1883</f>
        <v>3.9120000000000004</v>
      </c>
      <c r="H1883" s="2">
        <f>'Moving Avg'!G1883</f>
        <v>3.7855999999999996</v>
      </c>
      <c r="I1883" s="2">
        <f>'Moving Avg'!H1883</f>
        <v>3.1658500000000003</v>
      </c>
      <c r="J1883" s="17" t="str">
        <f>OBV!F1883</f>
        <v>BULLISH</v>
      </c>
      <c r="K1883" s="17" t="str">
        <f>OBV!G1883</f>
        <v>NEUTRAL</v>
      </c>
      <c r="L1883" s="17" t="str">
        <f>OBV!H1883</f>
        <v>CONFIRMED BULLISH</v>
      </c>
      <c r="M1883" s="19">
        <f t="shared" si="290"/>
        <v>25</v>
      </c>
      <c r="N1883" s="19">
        <f t="shared" si="291"/>
        <v>0</v>
      </c>
      <c r="O1883" s="19">
        <f t="shared" si="292"/>
        <v>50</v>
      </c>
      <c r="P1883" s="19">
        <f t="shared" si="293"/>
        <v>83.5</v>
      </c>
      <c r="Q1883" s="20">
        <f t="shared" si="294"/>
        <v>28.774999999999999</v>
      </c>
      <c r="R1883" s="20">
        <f t="shared" si="295"/>
        <v>43.375</v>
      </c>
      <c r="S1883" s="20">
        <f t="shared" si="296"/>
        <v>53.825000000000003</v>
      </c>
      <c r="T1883" s="20">
        <f t="shared" si="297"/>
        <v>39.625</v>
      </c>
      <c r="U1883" s="19">
        <f t="shared" si="298"/>
        <v>41.991666666666667</v>
      </c>
      <c r="V1883" s="19">
        <f t="shared" si="299"/>
        <v>41.400000000000006</v>
      </c>
    </row>
    <row r="1884" spans="1:22" ht="13.5" x14ac:dyDescent="0.25">
      <c r="A1884" s="3">
        <f>RSI!A1884</f>
        <v>44754</v>
      </c>
      <c r="B1884" s="2">
        <f>RSI!B1884</f>
        <v>3.91</v>
      </c>
      <c r="C1884" s="2">
        <f>RSI!I1884</f>
        <v>53.925855678819843</v>
      </c>
      <c r="D1884" s="2">
        <f>MACD!E1884</f>
        <v>2.4741384356838036E-2</v>
      </c>
      <c r="E1884" s="2">
        <f>MACD!F1884</f>
        <v>2.0611705792234506E-3</v>
      </c>
      <c r="F1884" s="2">
        <f>'Moving Avg'!D1884</f>
        <v>3.9219999999999997</v>
      </c>
      <c r="G1884" s="2">
        <f>'Moving Avg'!F1884</f>
        <v>3.9149999999999991</v>
      </c>
      <c r="H1884" s="2">
        <f>'Moving Avg'!G1884</f>
        <v>3.7883999999999998</v>
      </c>
      <c r="I1884" s="2">
        <f>'Moving Avg'!H1884</f>
        <v>3.1712500000000006</v>
      </c>
      <c r="J1884" s="17" t="str">
        <f>OBV!F1884</f>
        <v>BEARISH</v>
      </c>
      <c r="K1884" s="17" t="str">
        <f>OBV!G1884</f>
        <v>NEUTRAL</v>
      </c>
      <c r="L1884" s="17" t="str">
        <f>OBV!H1884</f>
        <v>BEARISH DIVERGENCE</v>
      </c>
      <c r="M1884" s="19">
        <f t="shared" si="290"/>
        <v>25</v>
      </c>
      <c r="N1884" s="19">
        <f t="shared" si="291"/>
        <v>0</v>
      </c>
      <c r="O1884" s="19">
        <f t="shared" si="292"/>
        <v>50</v>
      </c>
      <c r="P1884" s="19">
        <f t="shared" si="293"/>
        <v>16.5</v>
      </c>
      <c r="Q1884" s="20">
        <f t="shared" si="294"/>
        <v>18.725000000000001</v>
      </c>
      <c r="R1884" s="20">
        <f t="shared" si="295"/>
        <v>26.625</v>
      </c>
      <c r="S1884" s="20">
        <f t="shared" si="296"/>
        <v>23.675000000000001</v>
      </c>
      <c r="T1884" s="20">
        <f t="shared" si="297"/>
        <v>22.875</v>
      </c>
      <c r="U1884" s="19">
        <f t="shared" si="298"/>
        <v>23.008333333333336</v>
      </c>
      <c r="V1884" s="19">
        <f t="shared" si="299"/>
        <v>22.975000000000001</v>
      </c>
    </row>
    <row r="1885" spans="1:22" ht="13.5" x14ac:dyDescent="0.25">
      <c r="A1885" s="3">
        <f>RSI!A1885</f>
        <v>44755</v>
      </c>
      <c r="B1885" s="2">
        <f>RSI!B1885</f>
        <v>3.94</v>
      </c>
      <c r="C1885" s="2">
        <f>RSI!I1885</f>
        <v>56.561595655441636</v>
      </c>
      <c r="D1885" s="2">
        <f>MACD!E1885</f>
        <v>2.0001771922177891E-2</v>
      </c>
      <c r="E1885" s="2">
        <f>MACD!F1885</f>
        <v>5.6492908478143391E-3</v>
      </c>
      <c r="F1885" s="2">
        <f>'Moving Avg'!D1885</f>
        <v>3.9219999999999997</v>
      </c>
      <c r="G1885" s="2">
        <f>'Moving Avg'!F1885</f>
        <v>3.9194999999999993</v>
      </c>
      <c r="H1885" s="2">
        <f>'Moving Avg'!G1885</f>
        <v>3.7921999999999998</v>
      </c>
      <c r="I1885" s="2">
        <f>'Moving Avg'!H1885</f>
        <v>3.176600000000001</v>
      </c>
      <c r="J1885" s="17" t="str">
        <f>OBV!F1885</f>
        <v>BEARISH</v>
      </c>
      <c r="K1885" s="17" t="str">
        <f>OBV!G1885</f>
        <v>NEUTRAL</v>
      </c>
      <c r="L1885" s="17" t="str">
        <f>OBV!H1885</f>
        <v>NEUTRAL</v>
      </c>
      <c r="M1885" s="19">
        <f t="shared" si="290"/>
        <v>25</v>
      </c>
      <c r="N1885" s="19">
        <f t="shared" si="291"/>
        <v>0</v>
      </c>
      <c r="O1885" s="19">
        <f t="shared" si="292"/>
        <v>50</v>
      </c>
      <c r="P1885" s="19">
        <f t="shared" si="293"/>
        <v>16.5</v>
      </c>
      <c r="Q1885" s="20">
        <f t="shared" si="294"/>
        <v>18.725000000000001</v>
      </c>
      <c r="R1885" s="20">
        <f t="shared" si="295"/>
        <v>26.625</v>
      </c>
      <c r="S1885" s="20">
        <f t="shared" si="296"/>
        <v>23.675000000000001</v>
      </c>
      <c r="T1885" s="20">
        <f t="shared" si="297"/>
        <v>22.875</v>
      </c>
      <c r="U1885" s="19">
        <f t="shared" si="298"/>
        <v>23.008333333333336</v>
      </c>
      <c r="V1885" s="19">
        <f t="shared" si="299"/>
        <v>22.975000000000001</v>
      </c>
    </row>
    <row r="1886" spans="1:22" ht="13.5" x14ac:dyDescent="0.25">
      <c r="A1886" s="3">
        <f>RSI!A1886</f>
        <v>44756</v>
      </c>
      <c r="B1886" s="2">
        <f>RSI!B1886</f>
        <v>3.95</v>
      </c>
      <c r="C1886" s="2">
        <f>RSI!I1886</f>
        <v>57.435682113577542</v>
      </c>
      <c r="D1886" s="2">
        <f>MACD!E1886</f>
        <v>2.1017724893059864E-2</v>
      </c>
      <c r="E1886" s="2">
        <f>MACD!F1886</f>
        <v>8.7229776568634454E-3</v>
      </c>
      <c r="F1886" s="2">
        <f>'Moving Avg'!D1886</f>
        <v>3.9279999999999999</v>
      </c>
      <c r="G1886" s="2">
        <f>'Moving Avg'!F1886</f>
        <v>3.9214999999999995</v>
      </c>
      <c r="H1886" s="2">
        <f>'Moving Avg'!G1886</f>
        <v>3.7961999999999994</v>
      </c>
      <c r="I1886" s="2">
        <f>'Moving Avg'!H1886</f>
        <v>3.182100000000001</v>
      </c>
      <c r="J1886" s="17" t="str">
        <f>OBV!F1886</f>
        <v>BULLISH</v>
      </c>
      <c r="K1886" s="17" t="str">
        <f>OBV!G1886</f>
        <v>NEUTRAL</v>
      </c>
      <c r="L1886" s="17" t="str">
        <f>OBV!H1886</f>
        <v>CONFIRMED BULLISH</v>
      </c>
      <c r="M1886" s="19">
        <f t="shared" si="290"/>
        <v>25</v>
      </c>
      <c r="N1886" s="19">
        <f t="shared" si="291"/>
        <v>0</v>
      </c>
      <c r="O1886" s="19">
        <f t="shared" si="292"/>
        <v>50</v>
      </c>
      <c r="P1886" s="19">
        <f t="shared" si="293"/>
        <v>83.5</v>
      </c>
      <c r="Q1886" s="20">
        <f t="shared" si="294"/>
        <v>28.774999999999999</v>
      </c>
      <c r="R1886" s="20">
        <f t="shared" si="295"/>
        <v>43.375</v>
      </c>
      <c r="S1886" s="20">
        <f t="shared" si="296"/>
        <v>53.825000000000003</v>
      </c>
      <c r="T1886" s="20">
        <f t="shared" si="297"/>
        <v>39.625</v>
      </c>
      <c r="U1886" s="19">
        <f t="shared" si="298"/>
        <v>41.991666666666667</v>
      </c>
      <c r="V1886" s="19">
        <f t="shared" si="299"/>
        <v>41.400000000000006</v>
      </c>
    </row>
    <row r="1887" spans="1:22" ht="13.5" x14ac:dyDescent="0.25">
      <c r="A1887" s="3">
        <f>RSI!A1887</f>
        <v>44757</v>
      </c>
      <c r="B1887" s="2">
        <f>RSI!B1887</f>
        <v>3.91</v>
      </c>
      <c r="C1887" s="2">
        <f>RSI!I1887</f>
        <v>52.854212509574033</v>
      </c>
      <c r="D1887" s="2">
        <f>MACD!E1887</f>
        <v>2.4423184059499725E-2</v>
      </c>
      <c r="E1887" s="2">
        <f>MACD!F1887</f>
        <v>1.1863018937390703E-2</v>
      </c>
      <c r="F1887" s="2">
        <f>'Moving Avg'!D1887</f>
        <v>3.9240000000000004</v>
      </c>
      <c r="G1887" s="2">
        <f>'Moving Avg'!F1887</f>
        <v>3.9219999999999993</v>
      </c>
      <c r="H1887" s="2">
        <f>'Moving Avg'!G1887</f>
        <v>3.8003999999999989</v>
      </c>
      <c r="I1887" s="2">
        <f>'Moving Avg'!H1887</f>
        <v>3.1874500000000006</v>
      </c>
      <c r="J1887" s="17" t="str">
        <f>OBV!F1887</f>
        <v>BULLISH</v>
      </c>
      <c r="K1887" s="17" t="str">
        <f>OBV!G1887</f>
        <v>NEUTRAL</v>
      </c>
      <c r="L1887" s="17" t="str">
        <f>OBV!H1887</f>
        <v>BULLISH DIVERGENCE</v>
      </c>
      <c r="M1887" s="19">
        <f t="shared" si="290"/>
        <v>25</v>
      </c>
      <c r="N1887" s="19">
        <f t="shared" si="291"/>
        <v>0</v>
      </c>
      <c r="O1887" s="19">
        <f t="shared" si="292"/>
        <v>50</v>
      </c>
      <c r="P1887" s="19">
        <f t="shared" si="293"/>
        <v>66.5</v>
      </c>
      <c r="Q1887" s="20">
        <f t="shared" si="294"/>
        <v>26.225000000000001</v>
      </c>
      <c r="R1887" s="20">
        <f t="shared" si="295"/>
        <v>39.125</v>
      </c>
      <c r="S1887" s="20">
        <f t="shared" si="296"/>
        <v>46.174999999999997</v>
      </c>
      <c r="T1887" s="20">
        <f t="shared" si="297"/>
        <v>35.375</v>
      </c>
      <c r="U1887" s="19">
        <f t="shared" si="298"/>
        <v>37.174999999999997</v>
      </c>
      <c r="V1887" s="19">
        <f t="shared" si="299"/>
        <v>36.724999999999994</v>
      </c>
    </row>
    <row r="1888" spans="1:22" ht="13.5" x14ac:dyDescent="0.25">
      <c r="A1888" s="3">
        <f>RSI!A1888</f>
        <v>44760</v>
      </c>
      <c r="B1888" s="2">
        <f>RSI!B1888</f>
        <v>3.94</v>
      </c>
      <c r="C1888" s="2">
        <f>RSI!I1888</f>
        <v>55.707831068333491</v>
      </c>
      <c r="D1888" s="2">
        <f>MACD!E1888</f>
        <v>9.5479946991949838E-3</v>
      </c>
      <c r="E1888" s="2">
        <f>MACD!F1888</f>
        <v>1.140001408975156E-2</v>
      </c>
      <c r="F1888" s="2">
        <f>'Moving Avg'!D1888</f>
        <v>3.9300000000000006</v>
      </c>
      <c r="G1888" s="2">
        <f>'Moving Avg'!F1888</f>
        <v>3.9234999999999993</v>
      </c>
      <c r="H1888" s="2">
        <f>'Moving Avg'!G1888</f>
        <v>3.8051999999999992</v>
      </c>
      <c r="I1888" s="2">
        <f>'Moving Avg'!H1888</f>
        <v>3.1932000000000005</v>
      </c>
      <c r="J1888" s="17" t="str">
        <f>OBV!F1888</f>
        <v>BULLISH</v>
      </c>
      <c r="K1888" s="17" t="str">
        <f>OBV!G1888</f>
        <v>NEUTRAL</v>
      </c>
      <c r="L1888" s="17" t="str">
        <f>OBV!H1888</f>
        <v>CONFIRMED BULLISH</v>
      </c>
      <c r="M1888" s="19">
        <f t="shared" si="290"/>
        <v>25</v>
      </c>
      <c r="N1888" s="19">
        <f t="shared" si="291"/>
        <v>45</v>
      </c>
      <c r="O1888" s="19">
        <f t="shared" si="292"/>
        <v>50</v>
      </c>
      <c r="P1888" s="19">
        <f t="shared" si="293"/>
        <v>83.5</v>
      </c>
      <c r="Q1888" s="20">
        <f t="shared" si="294"/>
        <v>44.524999999999999</v>
      </c>
      <c r="R1888" s="20">
        <f t="shared" si="295"/>
        <v>52.375</v>
      </c>
      <c r="S1888" s="20">
        <f t="shared" si="296"/>
        <v>60.575000000000003</v>
      </c>
      <c r="T1888" s="20">
        <f t="shared" si="297"/>
        <v>50.875</v>
      </c>
      <c r="U1888" s="19">
        <f t="shared" si="298"/>
        <v>52.491666666666674</v>
      </c>
      <c r="V1888" s="19">
        <f t="shared" si="299"/>
        <v>52.087500000000006</v>
      </c>
    </row>
    <row r="1889" spans="1:22" ht="13.5" x14ac:dyDescent="0.25">
      <c r="A1889" s="3">
        <f>RSI!A1889</f>
        <v>44761</v>
      </c>
      <c r="B1889" s="2">
        <f>RSI!B1889</f>
        <v>3.94</v>
      </c>
      <c r="C1889" s="2">
        <f>RSI!I1889</f>
        <v>55.707831068333491</v>
      </c>
      <c r="D1889" s="2">
        <f>MACD!E1889</f>
        <v>5.8760030955471443E-3</v>
      </c>
      <c r="E1889" s="2">
        <f>MACD!F1889</f>
        <v>1.0295211890910677E-2</v>
      </c>
      <c r="F1889" s="2">
        <f>'Moving Avg'!D1889</f>
        <v>3.9359999999999999</v>
      </c>
      <c r="G1889" s="2">
        <f>'Moving Avg'!F1889</f>
        <v>3.9244999999999992</v>
      </c>
      <c r="H1889" s="2">
        <f>'Moving Avg'!G1889</f>
        <v>3.8101999999999991</v>
      </c>
      <c r="I1889" s="2">
        <f>'Moving Avg'!H1889</f>
        <v>3.1989500000000008</v>
      </c>
      <c r="J1889" s="17" t="str">
        <f>OBV!F1889</f>
        <v>BULLISH</v>
      </c>
      <c r="K1889" s="17" t="str">
        <f>OBV!G1889</f>
        <v>NEUTRAL</v>
      </c>
      <c r="L1889" s="17" t="str">
        <f>OBV!H1889</f>
        <v>CONFIRMED BULLISH</v>
      </c>
      <c r="M1889" s="19">
        <f t="shared" si="290"/>
        <v>25</v>
      </c>
      <c r="N1889" s="19">
        <f t="shared" si="291"/>
        <v>45</v>
      </c>
      <c r="O1889" s="19">
        <f t="shared" si="292"/>
        <v>50</v>
      </c>
      <c r="P1889" s="19">
        <f t="shared" si="293"/>
        <v>83.5</v>
      </c>
      <c r="Q1889" s="20">
        <f t="shared" si="294"/>
        <v>44.524999999999999</v>
      </c>
      <c r="R1889" s="20">
        <f t="shared" si="295"/>
        <v>52.375</v>
      </c>
      <c r="S1889" s="20">
        <f t="shared" si="296"/>
        <v>60.575000000000003</v>
      </c>
      <c r="T1889" s="20">
        <f t="shared" si="297"/>
        <v>50.875</v>
      </c>
      <c r="U1889" s="19">
        <f t="shared" si="298"/>
        <v>52.491666666666674</v>
      </c>
      <c r="V1889" s="19">
        <f t="shared" si="299"/>
        <v>52.087500000000006</v>
      </c>
    </row>
    <row r="1890" spans="1:22" ht="13.5" x14ac:dyDescent="0.25">
      <c r="A1890" s="3">
        <f>RSI!A1890</f>
        <v>44762</v>
      </c>
      <c r="B1890" s="2">
        <f>RSI!B1890</f>
        <v>3.91</v>
      </c>
      <c r="C1890" s="2">
        <f>RSI!I1890</f>
        <v>52.05377958462762</v>
      </c>
      <c r="D1890" s="2">
        <f>MACD!E1890</f>
        <v>1.0852351518950254E-2</v>
      </c>
      <c r="E1890" s="2">
        <f>MACD!F1890</f>
        <v>1.0406639816518593E-2</v>
      </c>
      <c r="F1890" s="2">
        <f>'Moving Avg'!D1890</f>
        <v>3.9299999999999997</v>
      </c>
      <c r="G1890" s="2">
        <f>'Moving Avg'!F1890</f>
        <v>3.9214999999999995</v>
      </c>
      <c r="H1890" s="2">
        <f>'Moving Avg'!G1890</f>
        <v>3.8163999999999989</v>
      </c>
      <c r="I1890" s="2">
        <f>'Moving Avg'!H1890</f>
        <v>3.2045500000000011</v>
      </c>
      <c r="J1890" s="17" t="str">
        <f>OBV!F1890</f>
        <v>BULLISH</v>
      </c>
      <c r="K1890" s="17" t="str">
        <f>OBV!G1890</f>
        <v>NEUTRAL</v>
      </c>
      <c r="L1890" s="17" t="str">
        <f>OBV!H1890</f>
        <v>BULLISH DIVERGENCE</v>
      </c>
      <c r="M1890" s="19">
        <f t="shared" si="290"/>
        <v>25</v>
      </c>
      <c r="N1890" s="19">
        <f t="shared" si="291"/>
        <v>0</v>
      </c>
      <c r="O1890" s="19">
        <f t="shared" si="292"/>
        <v>50</v>
      </c>
      <c r="P1890" s="19">
        <f t="shared" si="293"/>
        <v>66.5</v>
      </c>
      <c r="Q1890" s="20">
        <f t="shared" si="294"/>
        <v>26.225000000000001</v>
      </c>
      <c r="R1890" s="20">
        <f t="shared" si="295"/>
        <v>39.125</v>
      </c>
      <c r="S1890" s="20">
        <f t="shared" si="296"/>
        <v>46.174999999999997</v>
      </c>
      <c r="T1890" s="20">
        <f t="shared" si="297"/>
        <v>35.375</v>
      </c>
      <c r="U1890" s="19">
        <f t="shared" si="298"/>
        <v>37.174999999999997</v>
      </c>
      <c r="V1890" s="19">
        <f t="shared" si="299"/>
        <v>36.724999999999994</v>
      </c>
    </row>
    <row r="1891" spans="1:22" ht="13.5" x14ac:dyDescent="0.25">
      <c r="A1891" s="3">
        <f>RSI!A1891</f>
        <v>44763</v>
      </c>
      <c r="B1891" s="2">
        <f>RSI!B1891</f>
        <v>3.92</v>
      </c>
      <c r="C1891" s="2">
        <f>RSI!I1891</f>
        <v>53.156762396538561</v>
      </c>
      <c r="D1891" s="2">
        <f>MACD!E1891</f>
        <v>1.1151743001457604E-2</v>
      </c>
      <c r="E1891" s="2">
        <f>MACD!F1891</f>
        <v>1.0555660453506395E-2</v>
      </c>
      <c r="F1891" s="2">
        <f>'Moving Avg'!D1891</f>
        <v>3.9239999999999995</v>
      </c>
      <c r="G1891" s="2">
        <f>'Moving Avg'!F1891</f>
        <v>3.9194999999999993</v>
      </c>
      <c r="H1891" s="2">
        <f>'Moving Avg'!G1891</f>
        <v>3.8227999999999986</v>
      </c>
      <c r="I1891" s="2">
        <f>'Moving Avg'!H1891</f>
        <v>3.2104000000000008</v>
      </c>
      <c r="J1891" s="17" t="str">
        <f>OBV!F1891</f>
        <v>BULLISH</v>
      </c>
      <c r="K1891" s="17" t="str">
        <f>OBV!G1891</f>
        <v>NEUTRAL</v>
      </c>
      <c r="L1891" s="17" t="str">
        <f>OBV!H1891</f>
        <v>BULLISH DIVERGENCE</v>
      </c>
      <c r="M1891" s="19">
        <f t="shared" si="290"/>
        <v>25</v>
      </c>
      <c r="N1891" s="19">
        <f t="shared" si="291"/>
        <v>0</v>
      </c>
      <c r="O1891" s="19">
        <f t="shared" si="292"/>
        <v>50</v>
      </c>
      <c r="P1891" s="19">
        <f t="shared" si="293"/>
        <v>66.5</v>
      </c>
      <c r="Q1891" s="20">
        <f t="shared" si="294"/>
        <v>26.225000000000001</v>
      </c>
      <c r="R1891" s="20">
        <f t="shared" si="295"/>
        <v>39.125</v>
      </c>
      <c r="S1891" s="20">
        <f t="shared" si="296"/>
        <v>46.174999999999997</v>
      </c>
      <c r="T1891" s="20">
        <f t="shared" si="297"/>
        <v>35.375</v>
      </c>
      <c r="U1891" s="19">
        <f t="shared" si="298"/>
        <v>37.174999999999997</v>
      </c>
      <c r="V1891" s="19">
        <f t="shared" si="299"/>
        <v>36.724999999999994</v>
      </c>
    </row>
    <row r="1892" spans="1:22" ht="13.5" x14ac:dyDescent="0.25">
      <c r="A1892" s="3">
        <f>RSI!A1892</f>
        <v>44764</v>
      </c>
      <c r="B1892" s="2">
        <f>RSI!B1892</f>
        <v>3.89</v>
      </c>
      <c r="C1892" s="2">
        <f>RSI!I1892</f>
        <v>49.479334588750596</v>
      </c>
      <c r="D1892" s="2">
        <f>MACD!E1892</f>
        <v>1.5019907348134964E-2</v>
      </c>
      <c r="E1892" s="2">
        <f>MACD!F1892</f>
        <v>1.144850983243211E-2</v>
      </c>
      <c r="F1892" s="2">
        <f>'Moving Avg'!D1892</f>
        <v>3.9199999999999995</v>
      </c>
      <c r="G1892" s="2">
        <f>'Moving Avg'!F1892</f>
        <v>3.9234999999999993</v>
      </c>
      <c r="H1892" s="2">
        <f>'Moving Avg'!G1892</f>
        <v>3.8273999999999986</v>
      </c>
      <c r="I1892" s="2">
        <f>'Moving Avg'!H1892</f>
        <v>3.2161500000000012</v>
      </c>
      <c r="J1892" s="17" t="str">
        <f>OBV!F1892</f>
        <v>BEARISH</v>
      </c>
      <c r="K1892" s="17" t="str">
        <f>OBV!G1892</f>
        <v>NEUTRAL</v>
      </c>
      <c r="L1892" s="17" t="str">
        <f>OBV!H1892</f>
        <v>CONFIRMED BEARISH</v>
      </c>
      <c r="M1892" s="19">
        <f t="shared" si="290"/>
        <v>25</v>
      </c>
      <c r="N1892" s="19">
        <f t="shared" si="291"/>
        <v>0</v>
      </c>
      <c r="O1892" s="19">
        <f t="shared" si="292"/>
        <v>50</v>
      </c>
      <c r="P1892" s="19">
        <f t="shared" si="293"/>
        <v>16.5</v>
      </c>
      <c r="Q1892" s="20">
        <f t="shared" si="294"/>
        <v>18.725000000000001</v>
      </c>
      <c r="R1892" s="20">
        <f t="shared" si="295"/>
        <v>26.625</v>
      </c>
      <c r="S1892" s="20">
        <f t="shared" si="296"/>
        <v>23.675000000000001</v>
      </c>
      <c r="T1892" s="20">
        <f t="shared" si="297"/>
        <v>22.875</v>
      </c>
      <c r="U1892" s="19">
        <f t="shared" si="298"/>
        <v>23.008333333333336</v>
      </c>
      <c r="V1892" s="19">
        <f t="shared" si="299"/>
        <v>22.975000000000001</v>
      </c>
    </row>
    <row r="1893" spans="1:22" ht="13.5" x14ac:dyDescent="0.25">
      <c r="A1893" s="3">
        <f>RSI!A1893</f>
        <v>44768</v>
      </c>
      <c r="B1893" s="2">
        <f>RSI!B1893</f>
        <v>3.9</v>
      </c>
      <c r="C1893" s="2">
        <f>RSI!I1893</f>
        <v>50.703568884983312</v>
      </c>
      <c r="D1893" s="2">
        <f>MACD!E1893</f>
        <v>1.4517530043131277E-2</v>
      </c>
      <c r="E1893" s="2">
        <f>MACD!F1893</f>
        <v>1.2062313874571944E-2</v>
      </c>
      <c r="F1893" s="2">
        <f>'Moving Avg'!D1893</f>
        <v>3.9119999999999999</v>
      </c>
      <c r="G1893" s="2">
        <f>'Moving Avg'!F1893</f>
        <v>3.9189999999999996</v>
      </c>
      <c r="H1893" s="2">
        <f>'Moving Avg'!G1893</f>
        <v>3.8321999999999985</v>
      </c>
      <c r="I1893" s="2">
        <f>'Moving Avg'!H1893</f>
        <v>3.2217500000000006</v>
      </c>
      <c r="J1893" s="17" t="str">
        <f>OBV!F1893</f>
        <v>BEARISH</v>
      </c>
      <c r="K1893" s="17" t="str">
        <f>OBV!G1893</f>
        <v>NEUTRAL</v>
      </c>
      <c r="L1893" s="17" t="str">
        <f>OBV!H1893</f>
        <v>CONFIRMED BEARISH</v>
      </c>
      <c r="M1893" s="19">
        <f t="shared" si="290"/>
        <v>25</v>
      </c>
      <c r="N1893" s="19">
        <f t="shared" si="291"/>
        <v>0</v>
      </c>
      <c r="O1893" s="19">
        <f t="shared" si="292"/>
        <v>50</v>
      </c>
      <c r="P1893" s="19">
        <f t="shared" si="293"/>
        <v>16.5</v>
      </c>
      <c r="Q1893" s="20">
        <f t="shared" si="294"/>
        <v>18.725000000000001</v>
      </c>
      <c r="R1893" s="20">
        <f t="shared" si="295"/>
        <v>26.625</v>
      </c>
      <c r="S1893" s="20">
        <f t="shared" si="296"/>
        <v>23.675000000000001</v>
      </c>
      <c r="T1893" s="20">
        <f t="shared" si="297"/>
        <v>22.875</v>
      </c>
      <c r="U1893" s="19">
        <f t="shared" si="298"/>
        <v>23.008333333333336</v>
      </c>
      <c r="V1893" s="19">
        <f t="shared" si="299"/>
        <v>22.975000000000001</v>
      </c>
    </row>
    <row r="1894" spans="1:22" ht="13.5" x14ac:dyDescent="0.25">
      <c r="A1894" s="3">
        <f>RSI!A1894</f>
        <v>44769</v>
      </c>
      <c r="B1894" s="2">
        <f>RSI!B1894</f>
        <v>3.86</v>
      </c>
      <c r="C1894" s="2">
        <f>RSI!I1894</f>
        <v>45.911114479482336</v>
      </c>
      <c r="D1894" s="2">
        <f>MACD!E1894</f>
        <v>1.7035410729602685E-2</v>
      </c>
      <c r="E1894" s="2">
        <f>MACD!F1894</f>
        <v>1.3056933245578092E-2</v>
      </c>
      <c r="F1894" s="2">
        <f>'Moving Avg'!D1894</f>
        <v>3.8959999999999999</v>
      </c>
      <c r="G1894" s="2">
        <f>'Moving Avg'!F1894</f>
        <v>3.9144999999999994</v>
      </c>
      <c r="H1894" s="2">
        <f>'Moving Avg'!G1894</f>
        <v>3.8367999999999989</v>
      </c>
      <c r="I1894" s="2">
        <f>'Moving Avg'!H1894</f>
        <v>3.2273500000000013</v>
      </c>
      <c r="J1894" s="17" t="str">
        <f>OBV!F1894</f>
        <v>BEARISH</v>
      </c>
      <c r="K1894" s="17" t="str">
        <f>OBV!G1894</f>
        <v>NEUTRAL</v>
      </c>
      <c r="L1894" s="17" t="str">
        <f>OBV!H1894</f>
        <v>CONFIRMED BEARISH</v>
      </c>
      <c r="M1894" s="19">
        <f t="shared" si="290"/>
        <v>25</v>
      </c>
      <c r="N1894" s="19">
        <f t="shared" si="291"/>
        <v>0</v>
      </c>
      <c r="O1894" s="19">
        <f t="shared" si="292"/>
        <v>50</v>
      </c>
      <c r="P1894" s="19">
        <f t="shared" si="293"/>
        <v>16.5</v>
      </c>
      <c r="Q1894" s="20">
        <f t="shared" si="294"/>
        <v>18.725000000000001</v>
      </c>
      <c r="R1894" s="20">
        <f t="shared" si="295"/>
        <v>26.625</v>
      </c>
      <c r="S1894" s="20">
        <f t="shared" si="296"/>
        <v>23.675000000000001</v>
      </c>
      <c r="T1894" s="20">
        <f t="shared" si="297"/>
        <v>22.875</v>
      </c>
      <c r="U1894" s="19">
        <f t="shared" si="298"/>
        <v>23.008333333333336</v>
      </c>
      <c r="V1894" s="19">
        <f t="shared" si="299"/>
        <v>22.975000000000001</v>
      </c>
    </row>
    <row r="1895" spans="1:22" ht="13.5" x14ac:dyDescent="0.25">
      <c r="A1895" s="3">
        <f>RSI!A1895</f>
        <v>44770</v>
      </c>
      <c r="B1895" s="2">
        <f>RSI!B1895</f>
        <v>3.84</v>
      </c>
      <c r="C1895" s="2">
        <f>RSI!I1895</f>
        <v>43.687637154817089</v>
      </c>
      <c r="D1895" s="2">
        <f>MACD!E1895</f>
        <v>2.5480640204990301E-2</v>
      </c>
      <c r="E1895" s="2">
        <f>MACD!F1895</f>
        <v>1.5541674637460536E-2</v>
      </c>
      <c r="F1895" s="2">
        <f>'Moving Avg'!D1895</f>
        <v>3.8820000000000001</v>
      </c>
      <c r="G1895" s="2">
        <f>'Moving Avg'!F1895</f>
        <v>3.9115000000000002</v>
      </c>
      <c r="H1895" s="2">
        <f>'Moving Avg'!G1895</f>
        <v>3.8415999999999992</v>
      </c>
      <c r="I1895" s="2">
        <f>'Moving Avg'!H1895</f>
        <v>3.2329000000000012</v>
      </c>
      <c r="J1895" s="17" t="str">
        <f>OBV!F1895</f>
        <v>BEARISH</v>
      </c>
      <c r="K1895" s="17" t="str">
        <f>OBV!G1895</f>
        <v>NEUTRAL</v>
      </c>
      <c r="L1895" s="17" t="str">
        <f>OBV!H1895</f>
        <v>CONFIRMED BEARISH</v>
      </c>
      <c r="M1895" s="19">
        <f t="shared" si="290"/>
        <v>25</v>
      </c>
      <c r="N1895" s="19">
        <f t="shared" si="291"/>
        <v>0</v>
      </c>
      <c r="O1895" s="19">
        <f t="shared" si="292"/>
        <v>50</v>
      </c>
      <c r="P1895" s="19">
        <f t="shared" si="293"/>
        <v>16.5</v>
      </c>
      <c r="Q1895" s="20">
        <f t="shared" si="294"/>
        <v>18.725000000000001</v>
      </c>
      <c r="R1895" s="20">
        <f t="shared" si="295"/>
        <v>26.625</v>
      </c>
      <c r="S1895" s="20">
        <f t="shared" si="296"/>
        <v>23.675000000000001</v>
      </c>
      <c r="T1895" s="20">
        <f t="shared" si="297"/>
        <v>22.875</v>
      </c>
      <c r="U1895" s="19">
        <f t="shared" si="298"/>
        <v>23.008333333333336</v>
      </c>
      <c r="V1895" s="19">
        <f t="shared" si="299"/>
        <v>22.975000000000001</v>
      </c>
    </row>
    <row r="1896" spans="1:22" ht="13.5" x14ac:dyDescent="0.25">
      <c r="A1896" s="3">
        <f>RSI!A1896</f>
        <v>44771</v>
      </c>
      <c r="B1896" s="2">
        <f>RSI!B1896</f>
        <v>3.83</v>
      </c>
      <c r="C1896" s="2">
        <f>RSI!I1896</f>
        <v>42.57731793453064</v>
      </c>
      <c r="D1896" s="2">
        <f>MACD!E1896</f>
        <v>3.5225698737502142E-2</v>
      </c>
      <c r="E1896" s="2">
        <f>MACD!F1896</f>
        <v>1.9478479457468858E-2</v>
      </c>
      <c r="F1896" s="2">
        <f>'Moving Avg'!D1896</f>
        <v>3.8639999999999999</v>
      </c>
      <c r="G1896" s="2">
        <f>'Moving Avg'!F1896</f>
        <v>3.9060000000000001</v>
      </c>
      <c r="H1896" s="2">
        <f>'Moving Avg'!G1896</f>
        <v>3.8457999999999992</v>
      </c>
      <c r="I1896" s="2">
        <f>'Moving Avg'!H1896</f>
        <v>3.2386500000000011</v>
      </c>
      <c r="J1896" s="17" t="str">
        <f>OBV!F1896</f>
        <v>BEARISH</v>
      </c>
      <c r="K1896" s="17" t="str">
        <f>OBV!G1896</f>
        <v>NEUTRAL</v>
      </c>
      <c r="L1896" s="17" t="str">
        <f>OBV!H1896</f>
        <v>CONFIRMED BEARISH</v>
      </c>
      <c r="M1896" s="19">
        <f t="shared" si="290"/>
        <v>25</v>
      </c>
      <c r="N1896" s="19">
        <f t="shared" si="291"/>
        <v>0</v>
      </c>
      <c r="O1896" s="19">
        <f t="shared" si="292"/>
        <v>50</v>
      </c>
      <c r="P1896" s="19">
        <f t="shared" si="293"/>
        <v>16.5</v>
      </c>
      <c r="Q1896" s="20">
        <f t="shared" si="294"/>
        <v>18.725000000000001</v>
      </c>
      <c r="R1896" s="20">
        <f t="shared" si="295"/>
        <v>26.625</v>
      </c>
      <c r="S1896" s="20">
        <f t="shared" si="296"/>
        <v>23.675000000000001</v>
      </c>
      <c r="T1896" s="20">
        <f t="shared" si="297"/>
        <v>22.875</v>
      </c>
      <c r="U1896" s="19">
        <f t="shared" si="298"/>
        <v>23.008333333333336</v>
      </c>
      <c r="V1896" s="19">
        <f t="shared" si="299"/>
        <v>22.975000000000001</v>
      </c>
    </row>
    <row r="1897" spans="1:22" ht="13.5" x14ac:dyDescent="0.25">
      <c r="A1897" s="3">
        <f>RSI!A1897</f>
        <v>44774</v>
      </c>
      <c r="B1897" s="2">
        <f>RSI!B1897</f>
        <v>3.77</v>
      </c>
      <c r="C1897" s="2">
        <f>RSI!I1897</f>
        <v>36.571549341659782</v>
      </c>
      <c r="D1897" s="2">
        <f>MACD!E1897</f>
        <v>4.2117403300154344E-2</v>
      </c>
      <c r="E1897" s="2">
        <f>MACD!F1897</f>
        <v>2.4006264226005956E-2</v>
      </c>
      <c r="F1897" s="2">
        <f>'Moving Avg'!D1897</f>
        <v>3.84</v>
      </c>
      <c r="G1897" s="2">
        <f>'Moving Avg'!F1897</f>
        <v>3.8975</v>
      </c>
      <c r="H1897" s="2">
        <f>'Moving Avg'!G1897</f>
        <v>3.8487999999999998</v>
      </c>
      <c r="I1897" s="2">
        <f>'Moving Avg'!H1897</f>
        <v>3.2438000000000011</v>
      </c>
      <c r="J1897" s="17" t="str">
        <f>OBV!F1897</f>
        <v>BEARISH</v>
      </c>
      <c r="K1897" s="17" t="str">
        <f>OBV!G1897</f>
        <v>NEUTRAL</v>
      </c>
      <c r="L1897" s="17" t="str">
        <f>OBV!H1897</f>
        <v>CONFIRMED BEARISH</v>
      </c>
      <c r="M1897" s="19">
        <f t="shared" si="290"/>
        <v>25</v>
      </c>
      <c r="N1897" s="19">
        <f t="shared" si="291"/>
        <v>0</v>
      </c>
      <c r="O1897" s="19">
        <f t="shared" si="292"/>
        <v>50</v>
      </c>
      <c r="P1897" s="19">
        <f t="shared" si="293"/>
        <v>16.5</v>
      </c>
      <c r="Q1897" s="20">
        <f t="shared" si="294"/>
        <v>18.725000000000001</v>
      </c>
      <c r="R1897" s="20">
        <f t="shared" si="295"/>
        <v>26.625</v>
      </c>
      <c r="S1897" s="20">
        <f t="shared" si="296"/>
        <v>23.675000000000001</v>
      </c>
      <c r="T1897" s="20">
        <f t="shared" si="297"/>
        <v>22.875</v>
      </c>
      <c r="U1897" s="19">
        <f t="shared" si="298"/>
        <v>23.008333333333336</v>
      </c>
      <c r="V1897" s="19">
        <f t="shared" si="299"/>
        <v>22.975000000000001</v>
      </c>
    </row>
    <row r="1898" spans="1:22" ht="13.5" x14ac:dyDescent="0.25">
      <c r="A1898" s="3">
        <f>RSI!A1898</f>
        <v>44775</v>
      </c>
      <c r="B1898" s="2">
        <f>RSI!B1898</f>
        <v>3.83</v>
      </c>
      <c r="C1898" s="2">
        <f>RSI!I1898</f>
        <v>44.936088787735677</v>
      </c>
      <c r="D1898" s="2">
        <f>MACD!E1898</f>
        <v>4.8803298290264419E-2</v>
      </c>
      <c r="E1898" s="2">
        <f>MACD!F1898</f>
        <v>2.8965671038857652E-2</v>
      </c>
      <c r="F1898" s="2">
        <f>'Moving Avg'!D1898</f>
        <v>3.8259999999999996</v>
      </c>
      <c r="G1898" s="2">
        <f>'Moving Avg'!F1898</f>
        <v>3.8969999999999994</v>
      </c>
      <c r="H1898" s="2">
        <f>'Moving Avg'!G1898</f>
        <v>3.855</v>
      </c>
      <c r="I1898" s="2">
        <f>'Moving Avg'!H1898</f>
        <v>3.2495000000000012</v>
      </c>
      <c r="J1898" s="17" t="str">
        <f>OBV!F1898</f>
        <v>BEARISH</v>
      </c>
      <c r="K1898" s="17" t="str">
        <f>OBV!G1898</f>
        <v>NEUTRAL</v>
      </c>
      <c r="L1898" s="17" t="str">
        <f>OBV!H1898</f>
        <v>CONFIRMED BEARISH</v>
      </c>
      <c r="M1898" s="19">
        <f t="shared" si="290"/>
        <v>25</v>
      </c>
      <c r="N1898" s="19">
        <f t="shared" si="291"/>
        <v>0</v>
      </c>
      <c r="O1898" s="19">
        <f t="shared" si="292"/>
        <v>50</v>
      </c>
      <c r="P1898" s="19">
        <f t="shared" si="293"/>
        <v>16.5</v>
      </c>
      <c r="Q1898" s="20">
        <f t="shared" si="294"/>
        <v>18.725000000000001</v>
      </c>
      <c r="R1898" s="20">
        <f t="shared" si="295"/>
        <v>26.625</v>
      </c>
      <c r="S1898" s="20">
        <f t="shared" si="296"/>
        <v>23.675000000000001</v>
      </c>
      <c r="T1898" s="20">
        <f t="shared" si="297"/>
        <v>22.875</v>
      </c>
      <c r="U1898" s="19">
        <f t="shared" si="298"/>
        <v>23.008333333333336</v>
      </c>
      <c r="V1898" s="19">
        <f t="shared" si="299"/>
        <v>22.975000000000001</v>
      </c>
    </row>
    <row r="1899" spans="1:22" ht="13.5" x14ac:dyDescent="0.25">
      <c r="A1899" s="3">
        <f>RSI!A1899</f>
        <v>44776</v>
      </c>
      <c r="B1899" s="2">
        <f>RSI!B1899</f>
        <v>3.83</v>
      </c>
      <c r="C1899" s="2">
        <f>RSI!I1899</f>
        <v>44.93608878773567</v>
      </c>
      <c r="D1899" s="2">
        <f>MACD!E1899</f>
        <v>5.4738933415960034E-2</v>
      </c>
      <c r="E1899" s="2">
        <f>MACD!F1899</f>
        <v>3.4120323514278128E-2</v>
      </c>
      <c r="F1899" s="2">
        <f>'Moving Avg'!D1899</f>
        <v>3.8200000000000003</v>
      </c>
      <c r="G1899" s="2">
        <f>'Moving Avg'!F1899</f>
        <v>3.8934999999999995</v>
      </c>
      <c r="H1899" s="2">
        <f>'Moving Avg'!G1899</f>
        <v>3.8590000000000009</v>
      </c>
      <c r="I1899" s="2">
        <f>'Moving Avg'!H1899</f>
        <v>3.255300000000001</v>
      </c>
      <c r="J1899" s="17" t="str">
        <f>OBV!F1899</f>
        <v>BEARISH</v>
      </c>
      <c r="K1899" s="17" t="str">
        <f>OBV!G1899</f>
        <v>NEUTRAL</v>
      </c>
      <c r="L1899" s="17" t="str">
        <f>OBV!H1899</f>
        <v>CONFIRMED BEARISH</v>
      </c>
      <c r="M1899" s="19">
        <f t="shared" si="290"/>
        <v>25</v>
      </c>
      <c r="N1899" s="19">
        <f t="shared" si="291"/>
        <v>0</v>
      </c>
      <c r="O1899" s="19">
        <f t="shared" si="292"/>
        <v>50</v>
      </c>
      <c r="P1899" s="19">
        <f t="shared" si="293"/>
        <v>16.5</v>
      </c>
      <c r="Q1899" s="20">
        <f t="shared" si="294"/>
        <v>18.725000000000001</v>
      </c>
      <c r="R1899" s="20">
        <f t="shared" si="295"/>
        <v>26.625</v>
      </c>
      <c r="S1899" s="20">
        <f t="shared" si="296"/>
        <v>23.675000000000001</v>
      </c>
      <c r="T1899" s="20">
        <f t="shared" si="297"/>
        <v>22.875</v>
      </c>
      <c r="U1899" s="19">
        <f t="shared" si="298"/>
        <v>23.008333333333336</v>
      </c>
      <c r="V1899" s="19">
        <f t="shared" si="299"/>
        <v>22.975000000000001</v>
      </c>
    </row>
    <row r="1900" spans="1:22" ht="13.5" x14ac:dyDescent="0.25">
      <c r="A1900" s="3">
        <f>RSI!A1900</f>
        <v>44777</v>
      </c>
      <c r="B1900" s="2">
        <f>RSI!B1900</f>
        <v>3.83</v>
      </c>
      <c r="C1900" s="2">
        <f>RSI!I1900</f>
        <v>44.93608878773567</v>
      </c>
      <c r="D1900" s="2">
        <f>MACD!E1900</f>
        <v>5.5403730925653427E-2</v>
      </c>
      <c r="E1900" s="2">
        <f>MACD!F1900</f>
        <v>3.8377004996553186E-2</v>
      </c>
      <c r="F1900" s="2">
        <f>'Moving Avg'!D1900</f>
        <v>3.8180000000000001</v>
      </c>
      <c r="G1900" s="2">
        <f>'Moving Avg'!F1900</f>
        <v>3.8879999999999995</v>
      </c>
      <c r="H1900" s="2">
        <f>'Moving Avg'!G1900</f>
        <v>3.8630000000000009</v>
      </c>
      <c r="I1900" s="2">
        <f>'Moving Avg'!H1900</f>
        <v>3.2611000000000012</v>
      </c>
      <c r="J1900" s="17" t="str">
        <f>OBV!F1900</f>
        <v>BEARISH</v>
      </c>
      <c r="K1900" s="17" t="str">
        <f>OBV!G1900</f>
        <v>NEUTRAL</v>
      </c>
      <c r="L1900" s="17" t="str">
        <f>OBV!H1900</f>
        <v>CONFIRMED BEARISH</v>
      </c>
      <c r="M1900" s="19">
        <f t="shared" si="290"/>
        <v>25</v>
      </c>
      <c r="N1900" s="19">
        <f t="shared" si="291"/>
        <v>0</v>
      </c>
      <c r="O1900" s="19">
        <f t="shared" si="292"/>
        <v>50</v>
      </c>
      <c r="P1900" s="19">
        <f t="shared" si="293"/>
        <v>16.5</v>
      </c>
      <c r="Q1900" s="20">
        <f t="shared" si="294"/>
        <v>18.725000000000001</v>
      </c>
      <c r="R1900" s="20">
        <f t="shared" si="295"/>
        <v>26.625</v>
      </c>
      <c r="S1900" s="20">
        <f t="shared" si="296"/>
        <v>23.675000000000001</v>
      </c>
      <c r="T1900" s="20">
        <f t="shared" si="297"/>
        <v>22.875</v>
      </c>
      <c r="U1900" s="19">
        <f t="shared" si="298"/>
        <v>23.008333333333336</v>
      </c>
      <c r="V1900" s="19">
        <f t="shared" si="299"/>
        <v>22.975000000000001</v>
      </c>
    </row>
    <row r="1901" spans="1:22" ht="13.5" x14ac:dyDescent="0.25">
      <c r="A1901" s="3">
        <f>RSI!A1901</f>
        <v>44778</v>
      </c>
      <c r="B1901" s="2">
        <f>RSI!B1901</f>
        <v>3.78</v>
      </c>
      <c r="C1901" s="2">
        <f>RSI!I1901</f>
        <v>39.512736207009283</v>
      </c>
      <c r="D1901" s="2">
        <f>MACD!E1901</f>
        <v>6.1447048280249383E-2</v>
      </c>
      <c r="E1901" s="2">
        <f>MACD!F1901</f>
        <v>4.2991013653292429E-2</v>
      </c>
      <c r="F1901" s="2">
        <f>'Moving Avg'!D1901</f>
        <v>3.8079999999999998</v>
      </c>
      <c r="G1901" s="2">
        <f>'Moving Avg'!F1901</f>
        <v>3.8810000000000002</v>
      </c>
      <c r="H1901" s="2">
        <f>'Moving Avg'!G1901</f>
        <v>3.866200000000001</v>
      </c>
      <c r="I1901" s="2">
        <f>'Moving Avg'!H1901</f>
        <v>3.2666500000000007</v>
      </c>
      <c r="J1901" s="17" t="str">
        <f>OBV!F1901</f>
        <v>BEARISH</v>
      </c>
      <c r="K1901" s="17" t="str">
        <f>OBV!G1901</f>
        <v>NEUTRAL</v>
      </c>
      <c r="L1901" s="17" t="str">
        <f>OBV!H1901</f>
        <v>CONFIRMED BEARISH</v>
      </c>
      <c r="M1901" s="19">
        <f t="shared" si="290"/>
        <v>25</v>
      </c>
      <c r="N1901" s="19">
        <f t="shared" si="291"/>
        <v>0</v>
      </c>
      <c r="O1901" s="19">
        <f t="shared" si="292"/>
        <v>50</v>
      </c>
      <c r="P1901" s="19">
        <f t="shared" si="293"/>
        <v>16.5</v>
      </c>
      <c r="Q1901" s="20">
        <f t="shared" si="294"/>
        <v>18.725000000000001</v>
      </c>
      <c r="R1901" s="20">
        <f t="shared" si="295"/>
        <v>26.625</v>
      </c>
      <c r="S1901" s="20">
        <f t="shared" si="296"/>
        <v>23.675000000000001</v>
      </c>
      <c r="T1901" s="20">
        <f t="shared" si="297"/>
        <v>22.875</v>
      </c>
      <c r="U1901" s="19">
        <f t="shared" si="298"/>
        <v>23.008333333333336</v>
      </c>
      <c r="V1901" s="19">
        <f t="shared" si="299"/>
        <v>22.975000000000001</v>
      </c>
    </row>
    <row r="1902" spans="1:22" ht="13.5" x14ac:dyDescent="0.25">
      <c r="A1902" s="3">
        <f>RSI!A1902</f>
        <v>44781</v>
      </c>
      <c r="B1902" s="2">
        <f>RSI!B1902</f>
        <v>3.8</v>
      </c>
      <c r="C1902" s="2">
        <f>RSI!I1902</f>
        <v>42.50203756906685</v>
      </c>
      <c r="D1902" s="2">
        <f>MACD!E1902</f>
        <v>6.0980165315556611E-2</v>
      </c>
      <c r="E1902" s="2">
        <f>MACD!F1902</f>
        <v>4.6588843985745268E-2</v>
      </c>
      <c r="F1902" s="2">
        <f>'Moving Avg'!D1902</f>
        <v>3.8140000000000001</v>
      </c>
      <c r="G1902" s="2">
        <f>'Moving Avg'!F1902</f>
        <v>3.8745000000000003</v>
      </c>
      <c r="H1902" s="2">
        <f>'Moving Avg'!G1902</f>
        <v>3.870200000000001</v>
      </c>
      <c r="I1902" s="2">
        <f>'Moving Avg'!H1902</f>
        <v>3.2723000000000013</v>
      </c>
      <c r="J1902" s="17" t="str">
        <f>OBV!F1902</f>
        <v>BEARISH</v>
      </c>
      <c r="K1902" s="17" t="str">
        <f>OBV!G1902</f>
        <v>NEUTRAL</v>
      </c>
      <c r="L1902" s="17" t="str">
        <f>OBV!H1902</f>
        <v>BEARISH DIVERGENCE</v>
      </c>
      <c r="M1902" s="19">
        <f t="shared" si="290"/>
        <v>25</v>
      </c>
      <c r="N1902" s="19">
        <f t="shared" si="291"/>
        <v>0</v>
      </c>
      <c r="O1902" s="19">
        <f t="shared" si="292"/>
        <v>50</v>
      </c>
      <c r="P1902" s="19">
        <f t="shared" si="293"/>
        <v>16.5</v>
      </c>
      <c r="Q1902" s="20">
        <f t="shared" si="294"/>
        <v>18.725000000000001</v>
      </c>
      <c r="R1902" s="20">
        <f t="shared" si="295"/>
        <v>26.625</v>
      </c>
      <c r="S1902" s="20">
        <f t="shared" si="296"/>
        <v>23.675000000000001</v>
      </c>
      <c r="T1902" s="20">
        <f t="shared" si="297"/>
        <v>22.875</v>
      </c>
      <c r="U1902" s="19">
        <f t="shared" si="298"/>
        <v>23.008333333333336</v>
      </c>
      <c r="V1902" s="19">
        <f t="shared" si="299"/>
        <v>22.975000000000001</v>
      </c>
    </row>
    <row r="1903" spans="1:22" ht="13.5" x14ac:dyDescent="0.25">
      <c r="A1903" s="3">
        <f>RSI!A1903</f>
        <v>44782</v>
      </c>
      <c r="B1903" s="2">
        <f>RSI!B1903</f>
        <v>3.83</v>
      </c>
      <c r="C1903" s="2">
        <f>RSI!I1903</f>
        <v>46.752905554016451</v>
      </c>
      <c r="D1903" s="2">
        <f>MACD!E1903</f>
        <v>6.0261323502016406E-2</v>
      </c>
      <c r="E1903" s="2">
        <f>MACD!F1903</f>
        <v>4.93233398889995E-2</v>
      </c>
      <c r="F1903" s="2">
        <f>'Moving Avg'!D1903</f>
        <v>3.8140000000000001</v>
      </c>
      <c r="G1903" s="2">
        <f>'Moving Avg'!F1903</f>
        <v>3.8704999999999998</v>
      </c>
      <c r="H1903" s="2">
        <f>'Moving Avg'!G1903</f>
        <v>3.8728000000000016</v>
      </c>
      <c r="I1903" s="2">
        <f>'Moving Avg'!H1903</f>
        <v>3.2781000000000016</v>
      </c>
      <c r="J1903" s="17" t="str">
        <f>OBV!F1903</f>
        <v>BEARISH</v>
      </c>
      <c r="K1903" s="17" t="str">
        <f>OBV!G1903</f>
        <v>NEUTRAL</v>
      </c>
      <c r="L1903" s="17" t="str">
        <f>OBV!H1903</f>
        <v>NEUTRAL</v>
      </c>
      <c r="M1903" s="19">
        <f t="shared" si="290"/>
        <v>25</v>
      </c>
      <c r="N1903" s="19">
        <f t="shared" si="291"/>
        <v>0</v>
      </c>
      <c r="O1903" s="19">
        <f t="shared" si="292"/>
        <v>50</v>
      </c>
      <c r="P1903" s="19">
        <f t="shared" si="293"/>
        <v>16.5</v>
      </c>
      <c r="Q1903" s="20">
        <f t="shared" si="294"/>
        <v>18.725000000000001</v>
      </c>
      <c r="R1903" s="20">
        <f t="shared" si="295"/>
        <v>26.625</v>
      </c>
      <c r="S1903" s="20">
        <f t="shared" si="296"/>
        <v>23.675000000000001</v>
      </c>
      <c r="T1903" s="20">
        <f t="shared" si="297"/>
        <v>22.875</v>
      </c>
      <c r="U1903" s="19">
        <f t="shared" si="298"/>
        <v>23.008333333333336</v>
      </c>
      <c r="V1903" s="19">
        <f t="shared" si="299"/>
        <v>22.975000000000001</v>
      </c>
    </row>
    <row r="1904" spans="1:22" ht="13.5" x14ac:dyDescent="0.25">
      <c r="A1904" s="3">
        <f>RSI!A1904</f>
        <v>44783</v>
      </c>
      <c r="B1904" s="2">
        <f>RSI!B1904</f>
        <v>3.85</v>
      </c>
      <c r="C1904" s="2">
        <f>RSI!I1904</f>
        <v>49.436727861020216</v>
      </c>
      <c r="D1904" s="2">
        <f>MACD!E1904</f>
        <v>5.217378278198348E-2</v>
      </c>
      <c r="E1904" s="2">
        <f>MACD!F1904</f>
        <v>4.9893428467596299E-2</v>
      </c>
      <c r="F1904" s="2">
        <f>'Moving Avg'!D1904</f>
        <v>3.8180000000000001</v>
      </c>
      <c r="G1904" s="2">
        <f>'Moving Avg'!F1904</f>
        <v>3.8674999999999988</v>
      </c>
      <c r="H1904" s="2">
        <f>'Moving Avg'!G1904</f>
        <v>3.8746000000000014</v>
      </c>
      <c r="I1904" s="2">
        <f>'Moving Avg'!H1904</f>
        <v>3.284000000000002</v>
      </c>
      <c r="J1904" s="17" t="str">
        <f>OBV!F1904</f>
        <v>BULLISH</v>
      </c>
      <c r="K1904" s="17" t="str">
        <f>OBV!G1904</f>
        <v>STRONG</v>
      </c>
      <c r="L1904" s="17" t="str">
        <f>OBV!H1904</f>
        <v>CONFIRMED BULLISH</v>
      </c>
      <c r="M1904" s="19">
        <f t="shared" si="290"/>
        <v>25</v>
      </c>
      <c r="N1904" s="19">
        <f t="shared" si="291"/>
        <v>0</v>
      </c>
      <c r="O1904" s="19">
        <f t="shared" si="292"/>
        <v>50</v>
      </c>
      <c r="P1904" s="19">
        <f t="shared" si="293"/>
        <v>100</v>
      </c>
      <c r="Q1904" s="20">
        <f t="shared" si="294"/>
        <v>31.25</v>
      </c>
      <c r="R1904" s="20">
        <f t="shared" si="295"/>
        <v>47.5</v>
      </c>
      <c r="S1904" s="20">
        <f t="shared" si="296"/>
        <v>61.25</v>
      </c>
      <c r="T1904" s="20">
        <f t="shared" si="297"/>
        <v>43.75</v>
      </c>
      <c r="U1904" s="19">
        <f t="shared" si="298"/>
        <v>46.666666666666664</v>
      </c>
      <c r="V1904" s="19">
        <f t="shared" si="299"/>
        <v>45.9375</v>
      </c>
    </row>
    <row r="1905" spans="1:22" ht="13.5" x14ac:dyDescent="0.25">
      <c r="A1905" s="3">
        <f>RSI!A1905</f>
        <v>44784</v>
      </c>
      <c r="B1905" s="2">
        <f>RSI!B1905</f>
        <v>3.87</v>
      </c>
      <c r="C1905" s="2">
        <f>RSI!I1905</f>
        <v>52.04001211715579</v>
      </c>
      <c r="D1905" s="2">
        <f>MACD!E1905</f>
        <v>4.0798373012361999E-2</v>
      </c>
      <c r="E1905" s="2">
        <f>MACD!F1905</f>
        <v>4.8074417376549439E-2</v>
      </c>
      <c r="F1905" s="2">
        <f>'Moving Avg'!D1905</f>
        <v>3.8259999999999996</v>
      </c>
      <c r="G1905" s="2">
        <f>'Moving Avg'!F1905</f>
        <v>3.8639999999999999</v>
      </c>
      <c r="H1905" s="2">
        <f>'Moving Avg'!G1905</f>
        <v>3.8760000000000021</v>
      </c>
      <c r="I1905" s="2">
        <f>'Moving Avg'!H1905</f>
        <v>3.2900000000000023</v>
      </c>
      <c r="J1905" s="17" t="str">
        <f>OBV!F1905</f>
        <v>BULLISH</v>
      </c>
      <c r="K1905" s="17" t="str">
        <f>OBV!G1905</f>
        <v>STRONG</v>
      </c>
      <c r="L1905" s="17" t="str">
        <f>OBV!H1905</f>
        <v>CONFIRMED BULLISH</v>
      </c>
      <c r="M1905" s="19">
        <f t="shared" si="290"/>
        <v>25</v>
      </c>
      <c r="N1905" s="19">
        <f t="shared" si="291"/>
        <v>45</v>
      </c>
      <c r="O1905" s="19">
        <f t="shared" si="292"/>
        <v>50</v>
      </c>
      <c r="P1905" s="19">
        <f t="shared" si="293"/>
        <v>100</v>
      </c>
      <c r="Q1905" s="20">
        <f t="shared" si="294"/>
        <v>47</v>
      </c>
      <c r="R1905" s="20">
        <f t="shared" si="295"/>
        <v>56.5</v>
      </c>
      <c r="S1905" s="20">
        <f t="shared" si="296"/>
        <v>68</v>
      </c>
      <c r="T1905" s="20">
        <f t="shared" si="297"/>
        <v>55</v>
      </c>
      <c r="U1905" s="19">
        <f t="shared" si="298"/>
        <v>57.166666666666664</v>
      </c>
      <c r="V1905" s="19">
        <f t="shared" si="299"/>
        <v>56.625</v>
      </c>
    </row>
    <row r="1906" spans="1:22" ht="13.5" x14ac:dyDescent="0.25">
      <c r="A1906" s="3">
        <f>RSI!A1906</f>
        <v>44785</v>
      </c>
      <c r="B1906" s="2">
        <f>RSI!B1906</f>
        <v>3.85</v>
      </c>
      <c r="C1906" s="2">
        <f>RSI!I1906</f>
        <v>49.30617630344684</v>
      </c>
      <c r="D1906" s="2">
        <f>MACD!E1906</f>
        <v>3.1022215808101716E-2</v>
      </c>
      <c r="E1906" s="2">
        <f>MACD!F1906</f>
        <v>4.4663977062859898E-2</v>
      </c>
      <c r="F1906" s="2">
        <f>'Moving Avg'!D1906</f>
        <v>3.8400000000000007</v>
      </c>
      <c r="G1906" s="2">
        <f>'Moving Avg'!F1906</f>
        <v>3.8589999999999995</v>
      </c>
      <c r="H1906" s="2">
        <f>'Moving Avg'!G1906</f>
        <v>3.876600000000002</v>
      </c>
      <c r="I1906" s="2">
        <f>'Moving Avg'!H1906</f>
        <v>3.2960000000000025</v>
      </c>
      <c r="J1906" s="17" t="str">
        <f>OBV!F1906</f>
        <v>BULLISH</v>
      </c>
      <c r="K1906" s="17" t="str">
        <f>OBV!G1906</f>
        <v>STRONG</v>
      </c>
      <c r="L1906" s="17" t="str">
        <f>OBV!H1906</f>
        <v>CONFIRMED BULLISH</v>
      </c>
      <c r="M1906" s="19">
        <f t="shared" si="290"/>
        <v>25</v>
      </c>
      <c r="N1906" s="19">
        <f t="shared" si="291"/>
        <v>45</v>
      </c>
      <c r="O1906" s="19">
        <f t="shared" si="292"/>
        <v>50</v>
      </c>
      <c r="P1906" s="19">
        <f t="shared" si="293"/>
        <v>100</v>
      </c>
      <c r="Q1906" s="20">
        <f t="shared" si="294"/>
        <v>47</v>
      </c>
      <c r="R1906" s="20">
        <f t="shared" si="295"/>
        <v>56.5</v>
      </c>
      <c r="S1906" s="20">
        <f t="shared" si="296"/>
        <v>68</v>
      </c>
      <c r="T1906" s="20">
        <f t="shared" si="297"/>
        <v>55</v>
      </c>
      <c r="U1906" s="19">
        <f t="shared" si="298"/>
        <v>57.166666666666664</v>
      </c>
      <c r="V1906" s="19">
        <f t="shared" si="299"/>
        <v>56.625</v>
      </c>
    </row>
    <row r="1907" spans="1:22" ht="13.5" x14ac:dyDescent="0.25">
      <c r="A1907" s="3">
        <f>RSI!A1907</f>
        <v>44788</v>
      </c>
      <c r="B1907" s="2">
        <f>RSI!B1907</f>
        <v>3.9</v>
      </c>
      <c r="C1907" s="2">
        <f>RSI!I1907</f>
        <v>55.5876745794572</v>
      </c>
      <c r="D1907" s="2">
        <f>MACD!E1907</f>
        <v>9.8469106958396502E-3</v>
      </c>
      <c r="E1907" s="2">
        <f>MACD!F1907</f>
        <v>3.7700563789455854E-2</v>
      </c>
      <c r="F1907" s="2">
        <f>'Moving Avg'!D1907</f>
        <v>3.8600000000000003</v>
      </c>
      <c r="G1907" s="2">
        <f>'Moving Avg'!F1907</f>
        <v>3.8584999999999994</v>
      </c>
      <c r="H1907" s="2">
        <f>'Moving Avg'!G1907</f>
        <v>3.8786000000000018</v>
      </c>
      <c r="I1907" s="2">
        <f>'Moving Avg'!H1907</f>
        <v>3.3021500000000028</v>
      </c>
      <c r="J1907" s="17" t="str">
        <f>OBV!F1907</f>
        <v>BULLISH</v>
      </c>
      <c r="K1907" s="17" t="str">
        <f>OBV!G1907</f>
        <v>STRONG</v>
      </c>
      <c r="L1907" s="17" t="str">
        <f>OBV!H1907</f>
        <v>CONFIRMED BULLISH</v>
      </c>
      <c r="M1907" s="19">
        <f t="shared" si="290"/>
        <v>25</v>
      </c>
      <c r="N1907" s="19">
        <f t="shared" si="291"/>
        <v>100</v>
      </c>
      <c r="O1907" s="19">
        <f t="shared" si="292"/>
        <v>50</v>
      </c>
      <c r="P1907" s="19">
        <f t="shared" si="293"/>
        <v>100</v>
      </c>
      <c r="Q1907" s="20">
        <f t="shared" si="294"/>
        <v>66.25</v>
      </c>
      <c r="R1907" s="20">
        <f t="shared" si="295"/>
        <v>67.5</v>
      </c>
      <c r="S1907" s="20">
        <f t="shared" si="296"/>
        <v>76.25</v>
      </c>
      <c r="T1907" s="20">
        <f t="shared" si="297"/>
        <v>68.75</v>
      </c>
      <c r="U1907" s="19">
        <f t="shared" si="298"/>
        <v>70</v>
      </c>
      <c r="V1907" s="19">
        <f t="shared" si="299"/>
        <v>69.6875</v>
      </c>
    </row>
    <row r="1908" spans="1:22" ht="13.5" x14ac:dyDescent="0.25">
      <c r="A1908" s="3">
        <f>RSI!A1908</f>
        <v>44789</v>
      </c>
      <c r="B1908" s="2">
        <f>RSI!B1908</f>
        <v>4</v>
      </c>
      <c r="C1908" s="2">
        <f>RSI!I1908</f>
        <v>64.943658465970003</v>
      </c>
      <c r="D1908" s="2">
        <f>MACD!E1908</f>
        <v>-6.5137632319536287E-3</v>
      </c>
      <c r="E1908" s="2">
        <f>MACD!F1908</f>
        <v>2.885769838517396E-2</v>
      </c>
      <c r="F1908" s="2">
        <f>'Moving Avg'!D1908</f>
        <v>3.8939999999999997</v>
      </c>
      <c r="G1908" s="2">
        <f>'Moving Avg'!F1908</f>
        <v>3.8614999999999995</v>
      </c>
      <c r="H1908" s="2">
        <f>'Moving Avg'!G1908</f>
        <v>3.8824000000000018</v>
      </c>
      <c r="I1908" s="2">
        <f>'Moving Avg'!H1908</f>
        <v>3.3088000000000028</v>
      </c>
      <c r="J1908" s="17" t="str">
        <f>OBV!F1908</f>
        <v>BULLISH</v>
      </c>
      <c r="K1908" s="17" t="str">
        <f>OBV!G1908</f>
        <v>STRONG</v>
      </c>
      <c r="L1908" s="17" t="str">
        <f>OBV!H1908</f>
        <v>CONFIRMED BULLISH</v>
      </c>
      <c r="M1908" s="19">
        <f t="shared" si="290"/>
        <v>25</v>
      </c>
      <c r="N1908" s="19">
        <f t="shared" si="291"/>
        <v>100</v>
      </c>
      <c r="O1908" s="19">
        <f t="shared" si="292"/>
        <v>50</v>
      </c>
      <c r="P1908" s="19">
        <f t="shared" si="293"/>
        <v>100</v>
      </c>
      <c r="Q1908" s="20">
        <f t="shared" si="294"/>
        <v>66.25</v>
      </c>
      <c r="R1908" s="20">
        <f t="shared" si="295"/>
        <v>67.5</v>
      </c>
      <c r="S1908" s="20">
        <f t="shared" si="296"/>
        <v>76.25</v>
      </c>
      <c r="T1908" s="20">
        <f t="shared" si="297"/>
        <v>68.75</v>
      </c>
      <c r="U1908" s="19">
        <f t="shared" si="298"/>
        <v>70</v>
      </c>
      <c r="V1908" s="19">
        <f t="shared" si="299"/>
        <v>69.6875</v>
      </c>
    </row>
    <row r="1909" spans="1:22" ht="13.5" x14ac:dyDescent="0.25">
      <c r="A1909" s="3">
        <f>RSI!A1909</f>
        <v>44790</v>
      </c>
      <c r="B1909" s="2">
        <f>RSI!B1909</f>
        <v>4.09</v>
      </c>
      <c r="C1909" s="2">
        <f>RSI!I1909</f>
        <v>70.887788964555483</v>
      </c>
      <c r="D1909" s="2">
        <f>MACD!E1909</f>
        <v>-2.786171273969007E-2</v>
      </c>
      <c r="E1909" s="2">
        <f>MACD!F1909</f>
        <v>1.7513816160201152E-2</v>
      </c>
      <c r="F1909" s="2">
        <f>'Moving Avg'!D1909</f>
        <v>3.9420000000000002</v>
      </c>
      <c r="G1909" s="2">
        <f>'Moving Avg'!F1909</f>
        <v>3.8689999999999998</v>
      </c>
      <c r="H1909" s="2">
        <f>'Moving Avg'!G1909</f>
        <v>3.8886000000000025</v>
      </c>
      <c r="I1909" s="2">
        <f>'Moving Avg'!H1909</f>
        <v>3.3160000000000029</v>
      </c>
      <c r="J1909" s="17" t="str">
        <f>OBV!F1909</f>
        <v>BULLISH</v>
      </c>
      <c r="K1909" s="17" t="str">
        <f>OBV!G1909</f>
        <v>STRONG</v>
      </c>
      <c r="L1909" s="17" t="str">
        <f>OBV!H1909</f>
        <v>CONFIRMED BULLISH</v>
      </c>
      <c r="M1909" s="19">
        <f t="shared" si="290"/>
        <v>0</v>
      </c>
      <c r="N1909" s="19">
        <f t="shared" si="291"/>
        <v>100</v>
      </c>
      <c r="O1909" s="19">
        <f t="shared" si="292"/>
        <v>50</v>
      </c>
      <c r="P1909" s="19">
        <f t="shared" si="293"/>
        <v>100</v>
      </c>
      <c r="Q1909" s="20">
        <f t="shared" si="294"/>
        <v>57.5</v>
      </c>
      <c r="R1909" s="20">
        <f t="shared" si="295"/>
        <v>62.5</v>
      </c>
      <c r="S1909" s="20">
        <f t="shared" si="296"/>
        <v>72.5</v>
      </c>
      <c r="T1909" s="20">
        <f t="shared" si="297"/>
        <v>62.5</v>
      </c>
      <c r="U1909" s="19">
        <f t="shared" si="298"/>
        <v>64.166666666666671</v>
      </c>
      <c r="V1909" s="19">
        <f t="shared" si="299"/>
        <v>63.75</v>
      </c>
    </row>
    <row r="1910" spans="1:22" ht="13.5" x14ac:dyDescent="0.25">
      <c r="A1910" s="3">
        <f>RSI!A1910</f>
        <v>44791</v>
      </c>
      <c r="B1910" s="2">
        <f>RSI!B1910</f>
        <v>4.2</v>
      </c>
      <c r="C1910" s="2">
        <f>RSI!I1910</f>
        <v>76.199582425429526</v>
      </c>
      <c r="D1910" s="2">
        <f>MACD!E1910</f>
        <v>-5.538091292108227E-2</v>
      </c>
      <c r="E1910" s="2">
        <f>MACD!F1910</f>
        <v>2.9348703439444675E-3</v>
      </c>
      <c r="F1910" s="2">
        <f>'Moving Avg'!D1910</f>
        <v>4.008</v>
      </c>
      <c r="G1910" s="2">
        <f>'Moving Avg'!F1910</f>
        <v>3.8835000000000002</v>
      </c>
      <c r="H1910" s="2">
        <f>'Moving Avg'!G1910</f>
        <v>3.897000000000002</v>
      </c>
      <c r="I1910" s="2">
        <f>'Moving Avg'!H1910</f>
        <v>3.3237500000000026</v>
      </c>
      <c r="J1910" s="17" t="str">
        <f>OBV!F1910</f>
        <v>BULLISH</v>
      </c>
      <c r="K1910" s="17" t="str">
        <f>OBV!G1910</f>
        <v>STRONG</v>
      </c>
      <c r="L1910" s="17" t="str">
        <f>OBV!H1910</f>
        <v>CONFIRMED BULLISH</v>
      </c>
      <c r="M1910" s="19">
        <f t="shared" si="290"/>
        <v>0</v>
      </c>
      <c r="N1910" s="19">
        <f t="shared" si="291"/>
        <v>100</v>
      </c>
      <c r="O1910" s="19">
        <f t="shared" si="292"/>
        <v>50</v>
      </c>
      <c r="P1910" s="19">
        <f t="shared" si="293"/>
        <v>100</v>
      </c>
      <c r="Q1910" s="20">
        <f t="shared" si="294"/>
        <v>57.5</v>
      </c>
      <c r="R1910" s="20">
        <f t="shared" si="295"/>
        <v>62.5</v>
      </c>
      <c r="S1910" s="20">
        <f t="shared" si="296"/>
        <v>72.5</v>
      </c>
      <c r="T1910" s="20">
        <f t="shared" si="297"/>
        <v>62.5</v>
      </c>
      <c r="U1910" s="19">
        <f t="shared" si="298"/>
        <v>64.166666666666671</v>
      </c>
      <c r="V1910" s="19">
        <f t="shared" si="299"/>
        <v>63.75</v>
      </c>
    </row>
    <row r="1911" spans="1:22" ht="13.5" x14ac:dyDescent="0.25">
      <c r="A1911" s="3">
        <f>RSI!A1911</f>
        <v>44792</v>
      </c>
      <c r="B1911" s="2">
        <f>RSI!B1911</f>
        <v>4.3</v>
      </c>
      <c r="C1911" s="2">
        <f>RSI!I1911</f>
        <v>79.806735138182916</v>
      </c>
      <c r="D1911" s="2">
        <f>MACD!E1911</f>
        <v>-9.5626657645294433E-2</v>
      </c>
      <c r="E1911" s="2">
        <f>MACD!F1911</f>
        <v>-1.6777435253903315E-2</v>
      </c>
      <c r="F1911" s="2">
        <f>'Moving Avg'!D1911</f>
        <v>4.0980000000000008</v>
      </c>
      <c r="G1911" s="2">
        <f>'Moving Avg'!F1911</f>
        <v>3.9024999999999999</v>
      </c>
      <c r="H1911" s="2">
        <f>'Moving Avg'!G1911</f>
        <v>3.9074000000000018</v>
      </c>
      <c r="I1911" s="2">
        <f>'Moving Avg'!H1911</f>
        <v>3.3320000000000025</v>
      </c>
      <c r="J1911" s="17" t="str">
        <f>OBV!F1911</f>
        <v>BULLISH</v>
      </c>
      <c r="K1911" s="17" t="str">
        <f>OBV!G1911</f>
        <v>STRONG</v>
      </c>
      <c r="L1911" s="17" t="str">
        <f>OBV!H1911</f>
        <v>CONFIRMED BULLISH</v>
      </c>
      <c r="M1911" s="19">
        <f t="shared" si="290"/>
        <v>0</v>
      </c>
      <c r="N1911" s="19">
        <f t="shared" si="291"/>
        <v>100</v>
      </c>
      <c r="O1911" s="19">
        <f t="shared" si="292"/>
        <v>50</v>
      </c>
      <c r="P1911" s="19">
        <f t="shared" si="293"/>
        <v>100</v>
      </c>
      <c r="Q1911" s="20">
        <f t="shared" si="294"/>
        <v>57.5</v>
      </c>
      <c r="R1911" s="20">
        <f t="shared" si="295"/>
        <v>62.5</v>
      </c>
      <c r="S1911" s="20">
        <f t="shared" si="296"/>
        <v>72.5</v>
      </c>
      <c r="T1911" s="20">
        <f t="shared" si="297"/>
        <v>62.5</v>
      </c>
      <c r="U1911" s="19">
        <f t="shared" si="298"/>
        <v>64.166666666666671</v>
      </c>
      <c r="V1911" s="19">
        <f t="shared" si="299"/>
        <v>63.75</v>
      </c>
    </row>
    <row r="1912" spans="1:22" ht="13.5" x14ac:dyDescent="0.25">
      <c r="A1912" s="3">
        <f>RSI!A1912</f>
        <v>44795</v>
      </c>
      <c r="B1912" s="2">
        <f>RSI!B1912</f>
        <v>4.2</v>
      </c>
      <c r="C1912" s="2">
        <f>RSI!I1912</f>
        <v>68.608655664526523</v>
      </c>
      <c r="D1912" s="2">
        <f>MACD!E1912</f>
        <v>-0.12151005698596995</v>
      </c>
      <c r="E1912" s="2">
        <f>MACD!F1912</f>
        <v>-3.7723959600316645E-2</v>
      </c>
      <c r="F1912" s="2">
        <f>'Moving Avg'!D1912</f>
        <v>4.1579999999999995</v>
      </c>
      <c r="G1912" s="2">
        <f>'Moving Avg'!F1912</f>
        <v>3.9180000000000001</v>
      </c>
      <c r="H1912" s="2">
        <f>'Moving Avg'!G1912</f>
        <v>3.9148000000000014</v>
      </c>
      <c r="I1912" s="2">
        <f>'Moving Avg'!H1912</f>
        <v>3.3397500000000031</v>
      </c>
      <c r="J1912" s="17" t="str">
        <f>OBV!F1912</f>
        <v>BULLISH</v>
      </c>
      <c r="K1912" s="17" t="str">
        <f>OBV!G1912</f>
        <v>STRONG</v>
      </c>
      <c r="L1912" s="17" t="str">
        <f>OBV!H1912</f>
        <v>CONFIRMED BULLISH</v>
      </c>
      <c r="M1912" s="19">
        <f t="shared" si="290"/>
        <v>25</v>
      </c>
      <c r="N1912" s="19">
        <f t="shared" si="291"/>
        <v>100</v>
      </c>
      <c r="O1912" s="19">
        <f t="shared" si="292"/>
        <v>50</v>
      </c>
      <c r="P1912" s="19">
        <f t="shared" si="293"/>
        <v>100</v>
      </c>
      <c r="Q1912" s="20">
        <f t="shared" si="294"/>
        <v>66.25</v>
      </c>
      <c r="R1912" s="20">
        <f t="shared" si="295"/>
        <v>67.5</v>
      </c>
      <c r="S1912" s="20">
        <f t="shared" si="296"/>
        <v>76.25</v>
      </c>
      <c r="T1912" s="20">
        <f t="shared" si="297"/>
        <v>68.75</v>
      </c>
      <c r="U1912" s="19">
        <f t="shared" si="298"/>
        <v>70</v>
      </c>
      <c r="V1912" s="19">
        <f t="shared" si="299"/>
        <v>69.6875</v>
      </c>
    </row>
    <row r="1913" spans="1:22" ht="13.5" x14ac:dyDescent="0.25">
      <c r="A1913" s="3">
        <f>RSI!A1913</f>
        <v>44796</v>
      </c>
      <c r="B1913" s="2">
        <f>RSI!B1913</f>
        <v>4.1399999999999997</v>
      </c>
      <c r="C1913" s="2">
        <f>RSI!I1913</f>
        <v>62.905339525142303</v>
      </c>
      <c r="D1913" s="2">
        <f>MACD!E1913</f>
        <v>-0.13590291906785623</v>
      </c>
      <c r="E1913" s="2">
        <f>MACD!F1913</f>
        <v>-5.7359751493824565E-2</v>
      </c>
      <c r="F1913" s="2">
        <f>'Moving Avg'!D1913</f>
        <v>4.1859999999999999</v>
      </c>
      <c r="G1913" s="2">
        <f>'Moving Avg'!F1913</f>
        <v>3.9299999999999997</v>
      </c>
      <c r="H1913" s="2">
        <f>'Moving Avg'!G1913</f>
        <v>3.9210000000000012</v>
      </c>
      <c r="I1913" s="2">
        <f>'Moving Avg'!H1913</f>
        <v>3.3472000000000026</v>
      </c>
      <c r="J1913" s="17" t="str">
        <f>OBV!F1913</f>
        <v>BULLISH</v>
      </c>
      <c r="K1913" s="17" t="str">
        <f>OBV!G1913</f>
        <v>STRONG</v>
      </c>
      <c r="L1913" s="17" t="str">
        <f>OBV!H1913</f>
        <v>CONFIRMED BULLISH</v>
      </c>
      <c r="M1913" s="19">
        <f t="shared" si="290"/>
        <v>25</v>
      </c>
      <c r="N1913" s="19">
        <f t="shared" si="291"/>
        <v>100</v>
      </c>
      <c r="O1913" s="19">
        <f t="shared" si="292"/>
        <v>50</v>
      </c>
      <c r="P1913" s="19">
        <f t="shared" si="293"/>
        <v>100</v>
      </c>
      <c r="Q1913" s="20">
        <f t="shared" si="294"/>
        <v>66.25</v>
      </c>
      <c r="R1913" s="20">
        <f t="shared" si="295"/>
        <v>67.5</v>
      </c>
      <c r="S1913" s="20">
        <f t="shared" si="296"/>
        <v>76.25</v>
      </c>
      <c r="T1913" s="20">
        <f t="shared" si="297"/>
        <v>68.75</v>
      </c>
      <c r="U1913" s="19">
        <f t="shared" si="298"/>
        <v>70</v>
      </c>
      <c r="V1913" s="19">
        <f t="shared" si="299"/>
        <v>69.6875</v>
      </c>
    </row>
    <row r="1914" spans="1:22" ht="13.5" x14ac:dyDescent="0.25">
      <c r="A1914" s="3">
        <f>RSI!A1914</f>
        <v>44797</v>
      </c>
      <c r="B1914" s="2">
        <f>RSI!B1914</f>
        <v>4.0999999999999996</v>
      </c>
      <c r="C1914" s="2">
        <f>RSI!I1914</f>
        <v>59.362479510720632</v>
      </c>
      <c r="D1914" s="2">
        <f>MACD!E1914</f>
        <v>-0.14312350424234932</v>
      </c>
      <c r="E1914" s="2">
        <f>MACD!F1914</f>
        <v>-7.4512502043529522E-2</v>
      </c>
      <c r="F1914" s="2">
        <f>'Moving Avg'!D1914</f>
        <v>4.1879999999999997</v>
      </c>
      <c r="G1914" s="2">
        <f>'Moving Avg'!F1914</f>
        <v>3.9420000000000002</v>
      </c>
      <c r="H1914" s="2">
        <f>'Moving Avg'!G1914</f>
        <v>3.9260000000000002</v>
      </c>
      <c r="I1914" s="2">
        <f>'Moving Avg'!H1914</f>
        <v>3.3544500000000026</v>
      </c>
      <c r="J1914" s="17" t="str">
        <f>OBV!F1914</f>
        <v>BULLISH</v>
      </c>
      <c r="K1914" s="17" t="str">
        <f>OBV!G1914</f>
        <v>STRONG</v>
      </c>
      <c r="L1914" s="17" t="str">
        <f>OBV!H1914</f>
        <v>CONFIRMED BULLISH</v>
      </c>
      <c r="M1914" s="19">
        <f t="shared" si="290"/>
        <v>25</v>
      </c>
      <c r="N1914" s="19">
        <f t="shared" si="291"/>
        <v>100</v>
      </c>
      <c r="O1914" s="19">
        <f t="shared" si="292"/>
        <v>50</v>
      </c>
      <c r="P1914" s="19">
        <f t="shared" si="293"/>
        <v>100</v>
      </c>
      <c r="Q1914" s="20">
        <f t="shared" si="294"/>
        <v>66.25</v>
      </c>
      <c r="R1914" s="20">
        <f t="shared" si="295"/>
        <v>67.5</v>
      </c>
      <c r="S1914" s="20">
        <f t="shared" si="296"/>
        <v>76.25</v>
      </c>
      <c r="T1914" s="20">
        <f t="shared" si="297"/>
        <v>68.75</v>
      </c>
      <c r="U1914" s="19">
        <f t="shared" si="298"/>
        <v>70</v>
      </c>
      <c r="V1914" s="19">
        <f t="shared" si="299"/>
        <v>69.6875</v>
      </c>
    </row>
    <row r="1915" spans="1:22" ht="13.5" x14ac:dyDescent="0.25">
      <c r="A1915" s="3">
        <f>RSI!A1915</f>
        <v>44798</v>
      </c>
      <c r="B1915" s="2">
        <f>RSI!B1915</f>
        <v>4.0999999999999996</v>
      </c>
      <c r="C1915" s="2">
        <f>RSI!I1915</f>
        <v>59.36247951072064</v>
      </c>
      <c r="D1915" s="2">
        <f>MACD!E1915</f>
        <v>-0.14692170055578613</v>
      </c>
      <c r="E1915" s="2">
        <f>MACD!F1915</f>
        <v>-8.8994341745980851E-2</v>
      </c>
      <c r="F1915" s="2">
        <f>'Moving Avg'!D1915</f>
        <v>4.168000000000001</v>
      </c>
      <c r="G1915" s="2">
        <f>'Moving Avg'!F1915</f>
        <v>3.9549999999999996</v>
      </c>
      <c r="H1915" s="2">
        <f>'Moving Avg'!G1915</f>
        <v>3.931</v>
      </c>
      <c r="I1915" s="2">
        <f>'Moving Avg'!H1915</f>
        <v>3.3617500000000029</v>
      </c>
      <c r="J1915" s="17" t="str">
        <f>OBV!F1915</f>
        <v>BEARISH</v>
      </c>
      <c r="K1915" s="17" t="str">
        <f>OBV!G1915</f>
        <v>WEAK</v>
      </c>
      <c r="L1915" s="17" t="str">
        <f>OBV!H1915</f>
        <v>CONFIRMED BEARISH</v>
      </c>
      <c r="M1915" s="19">
        <f t="shared" si="290"/>
        <v>25</v>
      </c>
      <c r="N1915" s="19">
        <f t="shared" si="291"/>
        <v>100</v>
      </c>
      <c r="O1915" s="19">
        <f t="shared" si="292"/>
        <v>50</v>
      </c>
      <c r="P1915" s="19">
        <f t="shared" si="293"/>
        <v>0</v>
      </c>
      <c r="Q1915" s="20">
        <f t="shared" si="294"/>
        <v>51.25</v>
      </c>
      <c r="R1915" s="20">
        <f t="shared" si="295"/>
        <v>42.5</v>
      </c>
      <c r="S1915" s="20">
        <f t="shared" si="296"/>
        <v>31.25</v>
      </c>
      <c r="T1915" s="20">
        <f t="shared" si="297"/>
        <v>43.75</v>
      </c>
      <c r="U1915" s="19">
        <f t="shared" si="298"/>
        <v>41.666666666666664</v>
      </c>
      <c r="V1915" s="19">
        <f t="shared" si="299"/>
        <v>42.1875</v>
      </c>
    </row>
    <row r="1916" spans="1:22" ht="13.5" x14ac:dyDescent="0.25">
      <c r="A1916" s="3">
        <f>RSI!A1916</f>
        <v>44799</v>
      </c>
      <c r="B1916" s="2">
        <f>RSI!B1916</f>
        <v>4.0999999999999996</v>
      </c>
      <c r="C1916" s="2">
        <f>RSI!I1916</f>
        <v>59.36247951072064</v>
      </c>
      <c r="D1916" s="2">
        <f>MACD!E1916</f>
        <v>-0.15392117971240138</v>
      </c>
      <c r="E1916" s="2">
        <f>MACD!F1916</f>
        <v>-0.10197970933926497</v>
      </c>
      <c r="F1916" s="2">
        <f>'Moving Avg'!D1916</f>
        <v>4.1280000000000001</v>
      </c>
      <c r="G1916" s="2">
        <f>'Moving Avg'!F1916</f>
        <v>3.9684999999999997</v>
      </c>
      <c r="H1916" s="2">
        <f>'Moving Avg'!G1916</f>
        <v>3.9347999999999996</v>
      </c>
      <c r="I1916" s="2">
        <f>'Moving Avg'!H1916</f>
        <v>3.3690500000000028</v>
      </c>
      <c r="J1916" s="17" t="str">
        <f>OBV!F1916</f>
        <v>BEARISH</v>
      </c>
      <c r="K1916" s="17" t="str">
        <f>OBV!G1916</f>
        <v>WEAK</v>
      </c>
      <c r="L1916" s="17" t="str">
        <f>OBV!H1916</f>
        <v>CONFIRMED BEARISH</v>
      </c>
      <c r="M1916" s="19">
        <f t="shared" si="290"/>
        <v>25</v>
      </c>
      <c r="N1916" s="19">
        <f t="shared" si="291"/>
        <v>100</v>
      </c>
      <c r="O1916" s="19">
        <f t="shared" si="292"/>
        <v>50</v>
      </c>
      <c r="P1916" s="19">
        <f t="shared" si="293"/>
        <v>0</v>
      </c>
      <c r="Q1916" s="20">
        <f t="shared" si="294"/>
        <v>51.25</v>
      </c>
      <c r="R1916" s="20">
        <f t="shared" si="295"/>
        <v>42.5</v>
      </c>
      <c r="S1916" s="20">
        <f t="shared" si="296"/>
        <v>31.25</v>
      </c>
      <c r="T1916" s="20">
        <f t="shared" si="297"/>
        <v>43.75</v>
      </c>
      <c r="U1916" s="19">
        <f t="shared" si="298"/>
        <v>41.666666666666664</v>
      </c>
      <c r="V1916" s="19">
        <f t="shared" si="299"/>
        <v>42.1875</v>
      </c>
    </row>
    <row r="1917" spans="1:22" ht="13.5" x14ac:dyDescent="0.25">
      <c r="A1917" s="3">
        <f>RSI!A1917</f>
        <v>44802</v>
      </c>
      <c r="B1917" s="2">
        <f>RSI!B1917</f>
        <v>4.09</v>
      </c>
      <c r="C1917" s="2">
        <f>RSI!I1917</f>
        <v>58.336587699941994</v>
      </c>
      <c r="D1917" s="2">
        <f>MACD!E1917</f>
        <v>-0.15206696902641736</v>
      </c>
      <c r="E1917" s="2">
        <f>MACD!F1917</f>
        <v>-0.11199716127669546</v>
      </c>
      <c r="F1917" s="2">
        <f>'Moving Avg'!D1917</f>
        <v>4.1059999999999999</v>
      </c>
      <c r="G1917" s="2">
        <f>'Moving Avg'!F1917</f>
        <v>3.9844999999999993</v>
      </c>
      <c r="H1917" s="2">
        <f>'Moving Avg'!G1917</f>
        <v>3.9385999999999997</v>
      </c>
      <c r="I1917" s="2">
        <f>'Moving Avg'!H1917</f>
        <v>3.3763000000000027</v>
      </c>
      <c r="J1917" s="17" t="str">
        <f>OBV!F1917</f>
        <v>BEARISH</v>
      </c>
      <c r="K1917" s="17" t="str">
        <f>OBV!G1917</f>
        <v>WEAK</v>
      </c>
      <c r="L1917" s="17" t="str">
        <f>OBV!H1917</f>
        <v>CONFIRMED BEARISH</v>
      </c>
      <c r="M1917" s="19">
        <f t="shared" si="290"/>
        <v>25</v>
      </c>
      <c r="N1917" s="19">
        <f t="shared" si="291"/>
        <v>100</v>
      </c>
      <c r="O1917" s="19">
        <f t="shared" si="292"/>
        <v>50</v>
      </c>
      <c r="P1917" s="19">
        <f t="shared" si="293"/>
        <v>0</v>
      </c>
      <c r="Q1917" s="20">
        <f t="shared" si="294"/>
        <v>51.25</v>
      </c>
      <c r="R1917" s="20">
        <f t="shared" si="295"/>
        <v>42.5</v>
      </c>
      <c r="S1917" s="20">
        <f t="shared" si="296"/>
        <v>31.25</v>
      </c>
      <c r="T1917" s="20">
        <f t="shared" si="297"/>
        <v>43.75</v>
      </c>
      <c r="U1917" s="19">
        <f t="shared" si="298"/>
        <v>41.666666666666664</v>
      </c>
      <c r="V1917" s="19">
        <f t="shared" si="299"/>
        <v>42.1875</v>
      </c>
    </row>
    <row r="1918" spans="1:22" ht="13.5" x14ac:dyDescent="0.25">
      <c r="A1918" s="3">
        <f>RSI!A1918</f>
        <v>44803</v>
      </c>
      <c r="B1918" s="2">
        <f>RSI!B1918</f>
        <v>4.1900000000000004</v>
      </c>
      <c r="C1918" s="2">
        <f>RSI!I1918</f>
        <v>64.873962370210819</v>
      </c>
      <c r="D1918" s="2">
        <f>MACD!E1918</f>
        <v>-0.14306931713253856</v>
      </c>
      <c r="E1918" s="2">
        <f>MACD!F1918</f>
        <v>-0.11821159244786408</v>
      </c>
      <c r="F1918" s="2">
        <f>'Moving Avg'!D1918</f>
        <v>4.1160000000000005</v>
      </c>
      <c r="G1918" s="2">
        <f>'Moving Avg'!F1918</f>
        <v>4.0025000000000004</v>
      </c>
      <c r="H1918" s="2">
        <f>'Moving Avg'!G1918</f>
        <v>3.944199999999999</v>
      </c>
      <c r="I1918" s="2">
        <f>'Moving Avg'!H1918</f>
        <v>3.3841000000000023</v>
      </c>
      <c r="J1918" s="17" t="str">
        <f>OBV!F1918</f>
        <v>BULLISH</v>
      </c>
      <c r="K1918" s="17" t="str">
        <f>OBV!G1918</f>
        <v>NEUTRAL</v>
      </c>
      <c r="L1918" s="17" t="str">
        <f>OBV!H1918</f>
        <v>CONFIRMED BULLISH</v>
      </c>
      <c r="M1918" s="19">
        <f t="shared" si="290"/>
        <v>25</v>
      </c>
      <c r="N1918" s="19">
        <f t="shared" si="291"/>
        <v>100</v>
      </c>
      <c r="O1918" s="19">
        <f t="shared" si="292"/>
        <v>50</v>
      </c>
      <c r="P1918" s="19">
        <f t="shared" si="293"/>
        <v>83.5</v>
      </c>
      <c r="Q1918" s="20">
        <f t="shared" si="294"/>
        <v>63.774999999999999</v>
      </c>
      <c r="R1918" s="20">
        <f t="shared" si="295"/>
        <v>63.375</v>
      </c>
      <c r="S1918" s="20">
        <f t="shared" si="296"/>
        <v>68.825000000000003</v>
      </c>
      <c r="T1918" s="20">
        <f t="shared" si="297"/>
        <v>64.625</v>
      </c>
      <c r="U1918" s="19">
        <f t="shared" si="298"/>
        <v>65.325000000000003</v>
      </c>
      <c r="V1918" s="19">
        <f t="shared" si="299"/>
        <v>65.150000000000006</v>
      </c>
    </row>
    <row r="1919" spans="1:22" ht="13.5" x14ac:dyDescent="0.25">
      <c r="A1919" s="3">
        <f>RSI!A1919</f>
        <v>44804</v>
      </c>
      <c r="B1919" s="2">
        <f>RSI!B1919</f>
        <v>4.24</v>
      </c>
      <c r="C1919" s="2">
        <f>RSI!I1919</f>
        <v>67.610535132094427</v>
      </c>
      <c r="D1919" s="2">
        <f>MACD!E1919</f>
        <v>-0.12641224721986966</v>
      </c>
      <c r="E1919" s="2">
        <f>MACD!F1919</f>
        <v>-0.11985172340226521</v>
      </c>
      <c r="F1919" s="2">
        <f>'Moving Avg'!D1919</f>
        <v>4.1440000000000001</v>
      </c>
      <c r="G1919" s="2">
        <f>'Moving Avg'!F1919</f>
        <v>4.0229999999999997</v>
      </c>
      <c r="H1919" s="2">
        <f>'Moving Avg'!G1919</f>
        <v>3.9505999999999997</v>
      </c>
      <c r="I1919" s="2">
        <f>'Moving Avg'!H1919</f>
        <v>3.3922000000000025</v>
      </c>
      <c r="J1919" s="17" t="str">
        <f>OBV!F1919</f>
        <v>BULLISH</v>
      </c>
      <c r="K1919" s="17" t="str">
        <f>OBV!G1919</f>
        <v>STRONG</v>
      </c>
      <c r="L1919" s="17" t="str">
        <f>OBV!H1919</f>
        <v>CONFIRMED BULLISH</v>
      </c>
      <c r="M1919" s="19">
        <f t="shared" si="290"/>
        <v>25</v>
      </c>
      <c r="N1919" s="19">
        <f t="shared" si="291"/>
        <v>45</v>
      </c>
      <c r="O1919" s="19">
        <f t="shared" si="292"/>
        <v>50</v>
      </c>
      <c r="P1919" s="19">
        <f t="shared" si="293"/>
        <v>100</v>
      </c>
      <c r="Q1919" s="20">
        <f t="shared" si="294"/>
        <v>47</v>
      </c>
      <c r="R1919" s="20">
        <f t="shared" si="295"/>
        <v>56.5</v>
      </c>
      <c r="S1919" s="20">
        <f t="shared" si="296"/>
        <v>68</v>
      </c>
      <c r="T1919" s="20">
        <f t="shared" si="297"/>
        <v>55</v>
      </c>
      <c r="U1919" s="19">
        <f t="shared" si="298"/>
        <v>57.166666666666664</v>
      </c>
      <c r="V1919" s="19">
        <f t="shared" si="299"/>
        <v>56.625</v>
      </c>
    </row>
    <row r="1920" spans="1:22" ht="13.5" x14ac:dyDescent="0.25">
      <c r="A1920" s="3">
        <f>RSI!A1920</f>
        <v>44805</v>
      </c>
      <c r="B1920" s="2">
        <f>RSI!B1920</f>
        <v>4.42</v>
      </c>
      <c r="C1920" s="2">
        <f>RSI!I1920</f>
        <v>75.124070554485343</v>
      </c>
      <c r="D1920" s="2">
        <f>MACD!E1920</f>
        <v>-0.11004089902937553</v>
      </c>
      <c r="E1920" s="2">
        <f>MACD!F1920</f>
        <v>-0.11788955852768729</v>
      </c>
      <c r="F1920" s="2">
        <f>'Moving Avg'!D1920</f>
        <v>4.2080000000000002</v>
      </c>
      <c r="G1920" s="2">
        <f>'Moving Avg'!F1920</f>
        <v>4.0525000000000002</v>
      </c>
      <c r="H1920" s="2">
        <f>'Moving Avg'!G1920</f>
        <v>3.9595999999999991</v>
      </c>
      <c r="I1920" s="2">
        <f>'Moving Avg'!H1920</f>
        <v>3.4010000000000025</v>
      </c>
      <c r="J1920" s="17" t="str">
        <f>OBV!F1920</f>
        <v>BULLISH</v>
      </c>
      <c r="K1920" s="17" t="str">
        <f>OBV!G1920</f>
        <v>STRONG</v>
      </c>
      <c r="L1920" s="17" t="str">
        <f>OBV!H1920</f>
        <v>CONFIRMED BULLISH</v>
      </c>
      <c r="M1920" s="19">
        <f t="shared" si="290"/>
        <v>0</v>
      </c>
      <c r="N1920" s="19">
        <f t="shared" si="291"/>
        <v>0</v>
      </c>
      <c r="O1920" s="19">
        <f t="shared" si="292"/>
        <v>50</v>
      </c>
      <c r="P1920" s="19">
        <f t="shared" si="293"/>
        <v>100</v>
      </c>
      <c r="Q1920" s="20">
        <f t="shared" si="294"/>
        <v>22.5</v>
      </c>
      <c r="R1920" s="20">
        <f t="shared" si="295"/>
        <v>42.5</v>
      </c>
      <c r="S1920" s="20">
        <f t="shared" si="296"/>
        <v>57.5</v>
      </c>
      <c r="T1920" s="20">
        <f t="shared" si="297"/>
        <v>37.5</v>
      </c>
      <c r="U1920" s="19">
        <f t="shared" si="298"/>
        <v>40.833333333333336</v>
      </c>
      <c r="V1920" s="19">
        <f t="shared" si="299"/>
        <v>40</v>
      </c>
    </row>
    <row r="1921" spans="1:22" ht="13.5" x14ac:dyDescent="0.25">
      <c r="A1921" s="3">
        <f>RSI!A1921</f>
        <v>44806</v>
      </c>
      <c r="B1921" s="2">
        <f>RSI!B1921</f>
        <v>4.38</v>
      </c>
      <c r="C1921" s="2">
        <f>RSI!I1921</f>
        <v>71.17288603391475</v>
      </c>
      <c r="D1921" s="2">
        <f>MACD!E1921</f>
        <v>-8.011986099945112E-2</v>
      </c>
      <c r="E1921" s="2">
        <f>MACD!F1921</f>
        <v>-0.11033561902204006</v>
      </c>
      <c r="F1921" s="2">
        <f>'Moving Avg'!D1921</f>
        <v>4.2640000000000002</v>
      </c>
      <c r="G1921" s="2">
        <f>'Moving Avg'!F1921</f>
        <v>4.0824999999999996</v>
      </c>
      <c r="H1921" s="2">
        <f>'Moving Avg'!G1921</f>
        <v>3.9679999999999991</v>
      </c>
      <c r="I1921" s="2">
        <f>'Moving Avg'!H1921</f>
        <v>3.4098000000000024</v>
      </c>
      <c r="J1921" s="17" t="str">
        <f>OBV!F1921</f>
        <v>BULLISH</v>
      </c>
      <c r="K1921" s="17" t="str">
        <f>OBV!G1921</f>
        <v>STRONG</v>
      </c>
      <c r="L1921" s="17" t="str">
        <f>OBV!H1921</f>
        <v>CONFIRMED BULLISH</v>
      </c>
      <c r="M1921" s="19">
        <f t="shared" si="290"/>
        <v>0</v>
      </c>
      <c r="N1921" s="19">
        <f t="shared" si="291"/>
        <v>0</v>
      </c>
      <c r="O1921" s="19">
        <f t="shared" si="292"/>
        <v>50</v>
      </c>
      <c r="P1921" s="19">
        <f t="shared" si="293"/>
        <v>100</v>
      </c>
      <c r="Q1921" s="20">
        <f t="shared" si="294"/>
        <v>22.5</v>
      </c>
      <c r="R1921" s="20">
        <f t="shared" si="295"/>
        <v>42.5</v>
      </c>
      <c r="S1921" s="20">
        <f t="shared" si="296"/>
        <v>57.5</v>
      </c>
      <c r="T1921" s="20">
        <f t="shared" si="297"/>
        <v>37.5</v>
      </c>
      <c r="U1921" s="19">
        <f t="shared" si="298"/>
        <v>40.833333333333336</v>
      </c>
      <c r="V1921" s="19">
        <f t="shared" si="299"/>
        <v>40</v>
      </c>
    </row>
    <row r="1922" spans="1:22" ht="13.5" x14ac:dyDescent="0.25">
      <c r="A1922" s="3">
        <f>RSI!A1922</f>
        <v>44809</v>
      </c>
      <c r="B1922" s="2">
        <f>RSI!B1922</f>
        <v>4.32</v>
      </c>
      <c r="C1922" s="2">
        <f>RSI!I1922</f>
        <v>65.599434394496114</v>
      </c>
      <c r="D1922" s="2">
        <f>MACD!E1922</f>
        <v>-6.7616257289403237E-2</v>
      </c>
      <c r="E1922" s="2">
        <f>MACD!F1922</f>
        <v>-0.1017917466755127</v>
      </c>
      <c r="F1922" s="2">
        <f>'Moving Avg'!D1922</f>
        <v>4.3100000000000005</v>
      </c>
      <c r="G1922" s="2">
        <f>'Moving Avg'!F1922</f>
        <v>4.1084999999999994</v>
      </c>
      <c r="H1922" s="2">
        <f>'Moving Avg'!G1922</f>
        <v>3.9781999999999984</v>
      </c>
      <c r="I1922" s="2">
        <f>'Moving Avg'!H1922</f>
        <v>3.4183000000000026</v>
      </c>
      <c r="J1922" s="17" t="str">
        <f>OBV!F1922</f>
        <v>BULLISH</v>
      </c>
      <c r="K1922" s="17" t="str">
        <f>OBV!G1922</f>
        <v>STRONG</v>
      </c>
      <c r="L1922" s="17" t="str">
        <f>OBV!H1922</f>
        <v>CONFIRMED BULLISH</v>
      </c>
      <c r="M1922" s="19">
        <f t="shared" ref="M1922:M1985" si="300">IF(C1922&lt;30,50, IF(C1922&gt;70, 0, 25))</f>
        <v>25</v>
      </c>
      <c r="N1922" s="19">
        <f t="shared" ref="N1922:N1985" si="301">IF(E1922-D1922&gt;0.02, 100, IF(E1922-D1922&lt;0,0,45))</f>
        <v>0</v>
      </c>
      <c r="O1922" s="19">
        <f t="shared" ref="O1922:O1985" si="302">IF(F1922-I1922&gt;10,100,IF(F1922-I1922&gt;5,75, IF(F1922-I1922&gt;0,50,0)))</f>
        <v>50</v>
      </c>
      <c r="P1922" s="19">
        <f t="shared" ref="P1922:P1985" si="303">IF(L1922="confirmed bullish", 34, IF(L1922="bullish divergence",17, 0))+IF(J1922="bullish",33,IF(J1922="bearish",0,16.5))+IF(K1922="strong",33,IF(K1922="weak",0,16.5))</f>
        <v>100</v>
      </c>
      <c r="Q1922" s="20">
        <f t="shared" si="294"/>
        <v>31.25</v>
      </c>
      <c r="R1922" s="20">
        <f t="shared" si="295"/>
        <v>47.5</v>
      </c>
      <c r="S1922" s="20">
        <f t="shared" si="296"/>
        <v>61.25</v>
      </c>
      <c r="T1922" s="20">
        <f t="shared" si="297"/>
        <v>43.75</v>
      </c>
      <c r="U1922" s="19">
        <f t="shared" si="298"/>
        <v>46.666666666666664</v>
      </c>
      <c r="V1922" s="19">
        <f t="shared" si="299"/>
        <v>45.9375</v>
      </c>
    </row>
    <row r="1923" spans="1:22" ht="13.5" x14ac:dyDescent="0.25">
      <c r="A1923" s="3">
        <f>RSI!A1923</f>
        <v>44810</v>
      </c>
      <c r="B1923" s="2">
        <f>RSI!B1923</f>
        <v>4.32</v>
      </c>
      <c r="C1923" s="2">
        <f>RSI!I1923</f>
        <v>65.599434394496114</v>
      </c>
      <c r="D1923" s="2">
        <f>MACD!E1923</f>
        <v>-6.7647721536067351E-2</v>
      </c>
      <c r="E1923" s="2">
        <f>MACD!F1923</f>
        <v>-9.496294164762363E-2</v>
      </c>
      <c r="F1923" s="2">
        <f>'Moving Avg'!D1923</f>
        <v>4.3360000000000003</v>
      </c>
      <c r="G1923" s="2">
        <f>'Moving Avg'!F1923</f>
        <v>4.133</v>
      </c>
      <c r="H1923" s="2">
        <f>'Moving Avg'!G1923</f>
        <v>3.9847999999999986</v>
      </c>
      <c r="I1923" s="2">
        <f>'Moving Avg'!H1923</f>
        <v>3.4269000000000021</v>
      </c>
      <c r="J1923" s="17" t="str">
        <f>OBV!F1923</f>
        <v>BULLISH</v>
      </c>
      <c r="K1923" s="17" t="str">
        <f>OBV!G1923</f>
        <v>STRONG</v>
      </c>
      <c r="L1923" s="17" t="str">
        <f>OBV!H1923</f>
        <v>CONFIRMED BULLISH</v>
      </c>
      <c r="M1923" s="19">
        <f t="shared" si="300"/>
        <v>25</v>
      </c>
      <c r="N1923" s="19">
        <f t="shared" si="301"/>
        <v>0</v>
      </c>
      <c r="O1923" s="19">
        <f t="shared" si="302"/>
        <v>50</v>
      </c>
      <c r="P1923" s="19">
        <f t="shared" si="303"/>
        <v>100</v>
      </c>
      <c r="Q1923" s="20">
        <f t="shared" ref="Q1923:Q1986" si="304">0.35*M1923+N1923*0.35+O1923*0.15+P1923*0.15</f>
        <v>31.25</v>
      </c>
      <c r="R1923" s="20">
        <f t="shared" ref="R1923:R1986" si="305">M1923*0.2+N1923*0.2+O1923*0.35+P1923*0.25</f>
        <v>47.5</v>
      </c>
      <c r="S1923" s="20">
        <f t="shared" ref="S1923:S1986" si="306">M1923*0.15+N1923*0.15+O1923*0.25+P1923*0.45</f>
        <v>61.25</v>
      </c>
      <c r="T1923" s="20">
        <f t="shared" ref="T1923:T1986" si="307">0.25*SUM(M1923:P1923)</f>
        <v>43.75</v>
      </c>
      <c r="U1923" s="19">
        <f t="shared" ref="U1923:U1986" si="308">SUM(Q1923:S1923)/3</f>
        <v>46.666666666666664</v>
      </c>
      <c r="V1923" s="19">
        <f t="shared" ref="V1923:V1986" si="309">SUM(Q1923:T1923)/4</f>
        <v>45.9375</v>
      </c>
    </row>
    <row r="1924" spans="1:22" ht="13.5" x14ac:dyDescent="0.25">
      <c r="A1924" s="3">
        <f>RSI!A1924</f>
        <v>44811</v>
      </c>
      <c r="B1924" s="2">
        <f>RSI!B1924</f>
        <v>4.3899999999999997</v>
      </c>
      <c r="C1924" s="2">
        <f>RSI!I1924</f>
        <v>68.895178817340167</v>
      </c>
      <c r="D1924" s="2">
        <f>MACD!E1924</f>
        <v>-8.0291772196148692E-2</v>
      </c>
      <c r="E1924" s="2">
        <f>MACD!F1924</f>
        <v>-9.2028707757328659E-2</v>
      </c>
      <c r="F1924" s="2">
        <f>'Moving Avg'!D1924</f>
        <v>4.3660000000000005</v>
      </c>
      <c r="G1924" s="2">
        <f>'Moving Avg'!F1924</f>
        <v>4.16</v>
      </c>
      <c r="H1924" s="2">
        <f>'Moving Avg'!G1924</f>
        <v>3.993599999999998</v>
      </c>
      <c r="I1924" s="2">
        <f>'Moving Avg'!H1924</f>
        <v>3.4358500000000025</v>
      </c>
      <c r="J1924" s="17" t="str">
        <f>OBV!F1924</f>
        <v>BEARISH</v>
      </c>
      <c r="K1924" s="17" t="str">
        <f>OBV!G1924</f>
        <v>NEUTRAL</v>
      </c>
      <c r="L1924" s="17" t="str">
        <f>OBV!H1924</f>
        <v>BEARISH DIVERGENCE</v>
      </c>
      <c r="M1924" s="19">
        <f t="shared" si="300"/>
        <v>25</v>
      </c>
      <c r="N1924" s="19">
        <f t="shared" si="301"/>
        <v>0</v>
      </c>
      <c r="O1924" s="19">
        <f t="shared" si="302"/>
        <v>50</v>
      </c>
      <c r="P1924" s="19">
        <f t="shared" si="303"/>
        <v>16.5</v>
      </c>
      <c r="Q1924" s="20">
        <f t="shared" si="304"/>
        <v>18.725000000000001</v>
      </c>
      <c r="R1924" s="20">
        <f t="shared" si="305"/>
        <v>26.625</v>
      </c>
      <c r="S1924" s="20">
        <f t="shared" si="306"/>
        <v>23.675000000000001</v>
      </c>
      <c r="T1924" s="20">
        <f t="shared" si="307"/>
        <v>22.875</v>
      </c>
      <c r="U1924" s="19">
        <f t="shared" si="308"/>
        <v>23.008333333333336</v>
      </c>
      <c r="V1924" s="19">
        <f t="shared" si="309"/>
        <v>22.975000000000001</v>
      </c>
    </row>
    <row r="1925" spans="1:22" ht="13.5" x14ac:dyDescent="0.25">
      <c r="A1925" s="3">
        <f>RSI!A1925</f>
        <v>44812</v>
      </c>
      <c r="B1925" s="2">
        <f>RSI!B1925</f>
        <v>4.32</v>
      </c>
      <c r="C1925" s="2">
        <f>RSI!I1925</f>
        <v>62.451747263974802</v>
      </c>
      <c r="D1925" s="2">
        <f>MACD!E1925</f>
        <v>-8.7402731862067817E-2</v>
      </c>
      <c r="E1925" s="2">
        <f>MACD!F1925</f>
        <v>-9.1103512578276508E-2</v>
      </c>
      <c r="F1925" s="2">
        <f>'Moving Avg'!D1925</f>
        <v>4.3460000000000001</v>
      </c>
      <c r="G1925" s="2">
        <f>'Moving Avg'!F1925</f>
        <v>4.1825000000000001</v>
      </c>
      <c r="H1925" s="2">
        <f>'Moving Avg'!G1925</f>
        <v>4.001999999999998</v>
      </c>
      <c r="I1925" s="2">
        <f>'Moving Avg'!H1925</f>
        <v>3.4445000000000028</v>
      </c>
      <c r="J1925" s="17" t="str">
        <f>OBV!F1925</f>
        <v>BEARISH</v>
      </c>
      <c r="K1925" s="17" t="str">
        <f>OBV!G1925</f>
        <v>NEUTRAL</v>
      </c>
      <c r="L1925" s="17" t="str">
        <f>OBV!H1925</f>
        <v>CONFIRMED BEARISH</v>
      </c>
      <c r="M1925" s="19">
        <f t="shared" si="300"/>
        <v>25</v>
      </c>
      <c r="N1925" s="19">
        <f t="shared" si="301"/>
        <v>0</v>
      </c>
      <c r="O1925" s="19">
        <f t="shared" si="302"/>
        <v>50</v>
      </c>
      <c r="P1925" s="19">
        <f t="shared" si="303"/>
        <v>16.5</v>
      </c>
      <c r="Q1925" s="20">
        <f t="shared" si="304"/>
        <v>18.725000000000001</v>
      </c>
      <c r="R1925" s="20">
        <f t="shared" si="305"/>
        <v>26.625</v>
      </c>
      <c r="S1925" s="20">
        <f t="shared" si="306"/>
        <v>23.675000000000001</v>
      </c>
      <c r="T1925" s="20">
        <f t="shared" si="307"/>
        <v>22.875</v>
      </c>
      <c r="U1925" s="19">
        <f t="shared" si="308"/>
        <v>23.008333333333336</v>
      </c>
      <c r="V1925" s="19">
        <f t="shared" si="309"/>
        <v>22.975000000000001</v>
      </c>
    </row>
    <row r="1926" spans="1:22" ht="13.5" x14ac:dyDescent="0.25">
      <c r="A1926" s="3">
        <f>RSI!A1926</f>
        <v>44813</v>
      </c>
      <c r="B1926" s="2">
        <f>RSI!B1926</f>
        <v>4.3</v>
      </c>
      <c r="C1926" s="2">
        <f>RSI!I1926</f>
        <v>60.704845884760203</v>
      </c>
      <c r="D1926" s="2">
        <f>MACD!E1926</f>
        <v>-9.3003595054887533E-2</v>
      </c>
      <c r="E1926" s="2">
        <f>MACD!F1926</f>
        <v>-9.1483529073598718E-2</v>
      </c>
      <c r="F1926" s="2">
        <f>'Moving Avg'!D1926</f>
        <v>4.33</v>
      </c>
      <c r="G1926" s="2">
        <f>'Moving Avg'!F1926</f>
        <v>4.2050000000000001</v>
      </c>
      <c r="H1926" s="2">
        <f>'Moving Avg'!G1926</f>
        <v>4.0091999999999981</v>
      </c>
      <c r="I1926" s="2">
        <f>'Moving Avg'!H1926</f>
        <v>3.453000000000003</v>
      </c>
      <c r="J1926" s="17" t="str">
        <f>OBV!F1926</f>
        <v>BEARISH</v>
      </c>
      <c r="K1926" s="17" t="str">
        <f>OBV!G1926</f>
        <v>NEUTRAL</v>
      </c>
      <c r="L1926" s="17" t="str">
        <f>OBV!H1926</f>
        <v>CONFIRMED BEARISH</v>
      </c>
      <c r="M1926" s="19">
        <f t="shared" si="300"/>
        <v>25</v>
      </c>
      <c r="N1926" s="19">
        <f t="shared" si="301"/>
        <v>45</v>
      </c>
      <c r="O1926" s="19">
        <f t="shared" si="302"/>
        <v>50</v>
      </c>
      <c r="P1926" s="19">
        <f t="shared" si="303"/>
        <v>16.5</v>
      </c>
      <c r="Q1926" s="20">
        <f t="shared" si="304"/>
        <v>34.475000000000001</v>
      </c>
      <c r="R1926" s="20">
        <f t="shared" si="305"/>
        <v>35.625</v>
      </c>
      <c r="S1926" s="20">
        <f t="shared" si="306"/>
        <v>30.425000000000001</v>
      </c>
      <c r="T1926" s="20">
        <f t="shared" si="307"/>
        <v>34.125</v>
      </c>
      <c r="U1926" s="19">
        <f t="shared" si="308"/>
        <v>33.508333333333333</v>
      </c>
      <c r="V1926" s="19">
        <f t="shared" si="309"/>
        <v>33.662499999999994</v>
      </c>
    </row>
    <row r="1927" spans="1:22" ht="13.5" x14ac:dyDescent="0.25">
      <c r="A1927" s="3">
        <f>RSI!A1927</f>
        <v>44816</v>
      </c>
      <c r="B1927" s="2">
        <f>RSI!B1927</f>
        <v>4.28</v>
      </c>
      <c r="C1927" s="2">
        <f>RSI!I1927</f>
        <v>58.929665646402505</v>
      </c>
      <c r="D1927" s="2">
        <f>MACD!E1927</f>
        <v>-9.8668048040089218E-2</v>
      </c>
      <c r="E1927" s="2">
        <f>MACD!F1927</f>
        <v>-9.2920432866896815E-2</v>
      </c>
      <c r="F1927" s="2">
        <f>'Moving Avg'!D1927</f>
        <v>4.322000000000001</v>
      </c>
      <c r="G1927" s="2">
        <f>'Moving Avg'!F1927</f>
        <v>4.2240000000000002</v>
      </c>
      <c r="H1927" s="2">
        <f>'Moving Avg'!G1927</f>
        <v>4.0159999999999982</v>
      </c>
      <c r="I1927" s="2">
        <f>'Moving Avg'!H1927</f>
        <v>3.4614000000000034</v>
      </c>
      <c r="J1927" s="17" t="str">
        <f>OBV!F1927</f>
        <v>BEARISH</v>
      </c>
      <c r="K1927" s="17" t="str">
        <f>OBV!G1927</f>
        <v>NEUTRAL</v>
      </c>
      <c r="L1927" s="17" t="str">
        <f>OBV!H1927</f>
        <v>CONFIRMED BEARISH</v>
      </c>
      <c r="M1927" s="19">
        <f t="shared" si="300"/>
        <v>25</v>
      </c>
      <c r="N1927" s="19">
        <f t="shared" si="301"/>
        <v>45</v>
      </c>
      <c r="O1927" s="19">
        <f t="shared" si="302"/>
        <v>50</v>
      </c>
      <c r="P1927" s="19">
        <f t="shared" si="303"/>
        <v>16.5</v>
      </c>
      <c r="Q1927" s="20">
        <f t="shared" si="304"/>
        <v>34.475000000000001</v>
      </c>
      <c r="R1927" s="20">
        <f t="shared" si="305"/>
        <v>35.625</v>
      </c>
      <c r="S1927" s="20">
        <f t="shared" si="306"/>
        <v>30.425000000000001</v>
      </c>
      <c r="T1927" s="20">
        <f t="shared" si="307"/>
        <v>34.125</v>
      </c>
      <c r="U1927" s="19">
        <f t="shared" si="308"/>
        <v>33.508333333333333</v>
      </c>
      <c r="V1927" s="19">
        <f t="shared" si="309"/>
        <v>33.662499999999994</v>
      </c>
    </row>
    <row r="1928" spans="1:22" ht="13.5" x14ac:dyDescent="0.25">
      <c r="A1928" s="3">
        <f>RSI!A1928</f>
        <v>44817</v>
      </c>
      <c r="B1928" s="2">
        <f>RSI!B1928</f>
        <v>4.2</v>
      </c>
      <c r="C1928" s="2">
        <f>RSI!I1928</f>
        <v>52.336844380718297</v>
      </c>
      <c r="D1928" s="2">
        <f>MACD!E1928</f>
        <v>-8.283628843544566E-2</v>
      </c>
      <c r="E1928" s="2">
        <f>MACD!F1928</f>
        <v>-9.0903603980606595E-2</v>
      </c>
      <c r="F1928" s="2">
        <f>'Moving Avg'!D1928</f>
        <v>4.298</v>
      </c>
      <c r="G1928" s="2">
        <f>'Moving Avg'!F1928</f>
        <v>4.234</v>
      </c>
      <c r="H1928" s="2">
        <f>'Moving Avg'!G1928</f>
        <v>4.0231999999999983</v>
      </c>
      <c r="I1928" s="2">
        <f>'Moving Avg'!H1928</f>
        <v>3.4695000000000031</v>
      </c>
      <c r="J1928" s="17" t="str">
        <f>OBV!F1928</f>
        <v>BEARISH</v>
      </c>
      <c r="K1928" s="17" t="str">
        <f>OBV!G1928</f>
        <v>NEUTRAL</v>
      </c>
      <c r="L1928" s="17" t="str">
        <f>OBV!H1928</f>
        <v>CONFIRMED BEARISH</v>
      </c>
      <c r="M1928" s="19">
        <f t="shared" si="300"/>
        <v>25</v>
      </c>
      <c r="N1928" s="19">
        <f t="shared" si="301"/>
        <v>0</v>
      </c>
      <c r="O1928" s="19">
        <f t="shared" si="302"/>
        <v>50</v>
      </c>
      <c r="P1928" s="19">
        <f t="shared" si="303"/>
        <v>16.5</v>
      </c>
      <c r="Q1928" s="20">
        <f t="shared" si="304"/>
        <v>18.725000000000001</v>
      </c>
      <c r="R1928" s="20">
        <f t="shared" si="305"/>
        <v>26.625</v>
      </c>
      <c r="S1928" s="20">
        <f t="shared" si="306"/>
        <v>23.675000000000001</v>
      </c>
      <c r="T1928" s="20">
        <f t="shared" si="307"/>
        <v>22.875</v>
      </c>
      <c r="U1928" s="19">
        <f t="shared" si="308"/>
        <v>23.008333333333336</v>
      </c>
      <c r="V1928" s="19">
        <f t="shared" si="309"/>
        <v>22.975000000000001</v>
      </c>
    </row>
    <row r="1929" spans="1:22" ht="13.5" x14ac:dyDescent="0.25">
      <c r="A1929" s="3">
        <f>RSI!A1929</f>
        <v>44818</v>
      </c>
      <c r="B1929" s="2">
        <f>RSI!B1929</f>
        <v>4.12</v>
      </c>
      <c r="C1929" s="2">
        <f>RSI!I1929</f>
        <v>46.709225540563267</v>
      </c>
      <c r="D1929" s="2">
        <f>MACD!E1929</f>
        <v>-5.5984211384109805E-2</v>
      </c>
      <c r="E1929" s="2">
        <f>MACD!F1929</f>
        <v>-8.3919725461307243E-2</v>
      </c>
      <c r="F1929" s="2">
        <f>'Moving Avg'!D1929</f>
        <v>4.2440000000000007</v>
      </c>
      <c r="G1929" s="2">
        <f>'Moving Avg'!F1929</f>
        <v>4.2355</v>
      </c>
      <c r="H1929" s="2">
        <f>'Moving Avg'!G1929</f>
        <v>4.0275999999999978</v>
      </c>
      <c r="I1929" s="2">
        <f>'Moving Avg'!H1929</f>
        <v>3.477500000000004</v>
      </c>
      <c r="J1929" s="17" t="str">
        <f>OBV!F1929</f>
        <v>BEARISH</v>
      </c>
      <c r="K1929" s="17" t="str">
        <f>OBV!G1929</f>
        <v>WEAK</v>
      </c>
      <c r="L1929" s="17" t="str">
        <f>OBV!H1929</f>
        <v>CONFIRMED BEARISH</v>
      </c>
      <c r="M1929" s="19">
        <f t="shared" si="300"/>
        <v>25</v>
      </c>
      <c r="N1929" s="19">
        <f t="shared" si="301"/>
        <v>0</v>
      </c>
      <c r="O1929" s="19">
        <f t="shared" si="302"/>
        <v>50</v>
      </c>
      <c r="P1929" s="19">
        <f t="shared" si="303"/>
        <v>0</v>
      </c>
      <c r="Q1929" s="20">
        <f t="shared" si="304"/>
        <v>16.25</v>
      </c>
      <c r="R1929" s="20">
        <f t="shared" si="305"/>
        <v>22.5</v>
      </c>
      <c r="S1929" s="20">
        <f t="shared" si="306"/>
        <v>16.25</v>
      </c>
      <c r="T1929" s="20">
        <f t="shared" si="307"/>
        <v>18.75</v>
      </c>
      <c r="U1929" s="19">
        <f t="shared" si="308"/>
        <v>18.333333333333332</v>
      </c>
      <c r="V1929" s="19">
        <f t="shared" si="309"/>
        <v>18.4375</v>
      </c>
    </row>
    <row r="1930" spans="1:22" ht="13.5" x14ac:dyDescent="0.25">
      <c r="A1930" s="3">
        <f>RSI!A1930</f>
        <v>44819</v>
      </c>
      <c r="B1930" s="2">
        <f>RSI!B1930</f>
        <v>4.0999999999999996</v>
      </c>
      <c r="C1930" s="2">
        <f>RSI!I1930</f>
        <v>45.395058962768651</v>
      </c>
      <c r="D1930" s="2">
        <f>MACD!E1930</f>
        <v>-3.7669520261216505E-3</v>
      </c>
      <c r="E1930" s="2">
        <f>MACD!F1930</f>
        <v>-6.7889170774270133E-2</v>
      </c>
      <c r="F1930" s="2">
        <f>'Moving Avg'!D1930</f>
        <v>4.2</v>
      </c>
      <c r="G1930" s="2">
        <f>'Moving Avg'!F1930</f>
        <v>4.230500000000001</v>
      </c>
      <c r="H1930" s="2">
        <f>'Moving Avg'!G1930</f>
        <v>4.0307999999999984</v>
      </c>
      <c r="I1930" s="2">
        <f>'Moving Avg'!H1930</f>
        <v>3.485500000000004</v>
      </c>
      <c r="J1930" s="17" t="str">
        <f>OBV!F1930</f>
        <v>BEARISH</v>
      </c>
      <c r="K1930" s="17" t="str">
        <f>OBV!G1930</f>
        <v>WEAK</v>
      </c>
      <c r="L1930" s="17" t="str">
        <f>OBV!H1930</f>
        <v>CONFIRMED BEARISH</v>
      </c>
      <c r="M1930" s="19">
        <f t="shared" si="300"/>
        <v>25</v>
      </c>
      <c r="N1930" s="19">
        <f t="shared" si="301"/>
        <v>0</v>
      </c>
      <c r="O1930" s="19">
        <f t="shared" si="302"/>
        <v>50</v>
      </c>
      <c r="P1930" s="19">
        <f t="shared" si="303"/>
        <v>0</v>
      </c>
      <c r="Q1930" s="20">
        <f t="shared" si="304"/>
        <v>16.25</v>
      </c>
      <c r="R1930" s="20">
        <f t="shared" si="305"/>
        <v>22.5</v>
      </c>
      <c r="S1930" s="20">
        <f t="shared" si="306"/>
        <v>16.25</v>
      </c>
      <c r="T1930" s="20">
        <f t="shared" si="307"/>
        <v>18.75</v>
      </c>
      <c r="U1930" s="19">
        <f t="shared" si="308"/>
        <v>18.333333333333332</v>
      </c>
      <c r="V1930" s="19">
        <f t="shared" si="309"/>
        <v>18.4375</v>
      </c>
    </row>
    <row r="1931" spans="1:22" ht="13.5" x14ac:dyDescent="0.25">
      <c r="A1931" s="3">
        <f>RSI!A1931</f>
        <v>44820</v>
      </c>
      <c r="B1931" s="2">
        <f>RSI!B1931</f>
        <v>4.0999999999999996</v>
      </c>
      <c r="C1931" s="2">
        <f>RSI!I1931</f>
        <v>45.395058962768658</v>
      </c>
      <c r="D1931" s="2">
        <f>MACD!E1931</f>
        <v>3.4679811881431988E-2</v>
      </c>
      <c r="E1931" s="2">
        <f>MACD!F1931</f>
        <v>-4.7375374243129709E-2</v>
      </c>
      <c r="F1931" s="2">
        <f>'Moving Avg'!D1931</f>
        <v>4.160000000000001</v>
      </c>
      <c r="G1931" s="2">
        <f>'Moving Avg'!F1931</f>
        <v>4.2204999999999995</v>
      </c>
      <c r="H1931" s="2">
        <f>'Moving Avg'!G1931</f>
        <v>4.0343999999999989</v>
      </c>
      <c r="I1931" s="2">
        <f>'Moving Avg'!H1931</f>
        <v>3.4932000000000039</v>
      </c>
      <c r="J1931" s="17" t="str">
        <f>OBV!F1931</f>
        <v>BEARISH</v>
      </c>
      <c r="K1931" s="17" t="str">
        <f>OBV!G1931</f>
        <v>WEAK</v>
      </c>
      <c r="L1931" s="17" t="str">
        <f>OBV!H1931</f>
        <v>CONFIRMED BEARISH</v>
      </c>
      <c r="M1931" s="19">
        <f t="shared" si="300"/>
        <v>25</v>
      </c>
      <c r="N1931" s="19">
        <f t="shared" si="301"/>
        <v>0</v>
      </c>
      <c r="O1931" s="19">
        <f t="shared" si="302"/>
        <v>50</v>
      </c>
      <c r="P1931" s="19">
        <f t="shared" si="303"/>
        <v>0</v>
      </c>
      <c r="Q1931" s="20">
        <f t="shared" si="304"/>
        <v>16.25</v>
      </c>
      <c r="R1931" s="20">
        <f t="shared" si="305"/>
        <v>22.5</v>
      </c>
      <c r="S1931" s="20">
        <f t="shared" si="306"/>
        <v>16.25</v>
      </c>
      <c r="T1931" s="20">
        <f t="shared" si="307"/>
        <v>18.75</v>
      </c>
      <c r="U1931" s="19">
        <f t="shared" si="308"/>
        <v>18.333333333333332</v>
      </c>
      <c r="V1931" s="19">
        <f t="shared" si="309"/>
        <v>18.4375</v>
      </c>
    </row>
    <row r="1932" spans="1:22" ht="13.5" x14ac:dyDescent="0.25">
      <c r="A1932" s="3">
        <f>RSI!A1932</f>
        <v>44823</v>
      </c>
      <c r="B1932" s="2">
        <f>RSI!B1932</f>
        <v>3.98</v>
      </c>
      <c r="C1932" s="2">
        <f>RSI!I1932</f>
        <v>37.962717393192563</v>
      </c>
      <c r="D1932" s="2">
        <f>MACD!E1932</f>
        <v>6.7255711673601226E-2</v>
      </c>
      <c r="E1932" s="2">
        <f>MACD!F1932</f>
        <v>-2.4449157059783524E-2</v>
      </c>
      <c r="F1932" s="2">
        <f>'Moving Avg'!D1932</f>
        <v>4.0999999999999996</v>
      </c>
      <c r="G1932" s="2">
        <f>'Moving Avg'!F1932</f>
        <v>4.2095000000000002</v>
      </c>
      <c r="H1932" s="2">
        <f>'Moving Avg'!G1932</f>
        <v>4.0353999999999992</v>
      </c>
      <c r="I1932" s="2">
        <f>'Moving Avg'!H1932</f>
        <v>3.5002500000000039</v>
      </c>
      <c r="J1932" s="17" t="str">
        <f>OBV!F1932</f>
        <v>BEARISH</v>
      </c>
      <c r="K1932" s="17" t="str">
        <f>OBV!G1932</f>
        <v>WEAK</v>
      </c>
      <c r="L1932" s="17" t="str">
        <f>OBV!H1932</f>
        <v>CONFIRMED BEARISH</v>
      </c>
      <c r="M1932" s="19">
        <f t="shared" si="300"/>
        <v>25</v>
      </c>
      <c r="N1932" s="19">
        <f t="shared" si="301"/>
        <v>0</v>
      </c>
      <c r="O1932" s="19">
        <f t="shared" si="302"/>
        <v>50</v>
      </c>
      <c r="P1932" s="19">
        <f t="shared" si="303"/>
        <v>0</v>
      </c>
      <c r="Q1932" s="20">
        <f t="shared" si="304"/>
        <v>16.25</v>
      </c>
      <c r="R1932" s="20">
        <f t="shared" si="305"/>
        <v>22.5</v>
      </c>
      <c r="S1932" s="20">
        <f t="shared" si="306"/>
        <v>16.25</v>
      </c>
      <c r="T1932" s="20">
        <f t="shared" si="307"/>
        <v>18.75</v>
      </c>
      <c r="U1932" s="19">
        <f t="shared" si="308"/>
        <v>18.333333333333332</v>
      </c>
      <c r="V1932" s="19">
        <f t="shared" si="309"/>
        <v>18.4375</v>
      </c>
    </row>
    <row r="1933" spans="1:22" ht="13.5" x14ac:dyDescent="0.25">
      <c r="A1933" s="3">
        <f>RSI!A1933</f>
        <v>44824</v>
      </c>
      <c r="B1933" s="2">
        <f>RSI!B1933</f>
        <v>4</v>
      </c>
      <c r="C1933" s="2">
        <f>RSI!I1933</f>
        <v>39.733742554457713</v>
      </c>
      <c r="D1933" s="2">
        <f>MACD!E1933</f>
        <v>9.4404855822182832E-2</v>
      </c>
      <c r="E1933" s="2">
        <f>MACD!F1933</f>
        <v>-6.7835448339025398E-4</v>
      </c>
      <c r="F1933" s="2">
        <f>'Moving Avg'!D1933</f>
        <v>4.0599999999999996</v>
      </c>
      <c r="G1933" s="2">
        <f>'Moving Avg'!F1933</f>
        <v>4.2024999999999997</v>
      </c>
      <c r="H1933" s="2">
        <f>'Moving Avg'!G1933</f>
        <v>4.0371999999999986</v>
      </c>
      <c r="I1933" s="2">
        <f>'Moving Avg'!H1933</f>
        <v>3.5072500000000044</v>
      </c>
      <c r="J1933" s="17" t="str">
        <f>OBV!F1933</f>
        <v>BEARISH</v>
      </c>
      <c r="K1933" s="17" t="str">
        <f>OBV!G1933</f>
        <v>WEAK</v>
      </c>
      <c r="L1933" s="17" t="str">
        <f>OBV!H1933</f>
        <v>CONFIRMED BEARISH</v>
      </c>
      <c r="M1933" s="19">
        <f t="shared" si="300"/>
        <v>25</v>
      </c>
      <c r="N1933" s="19">
        <f t="shared" si="301"/>
        <v>0</v>
      </c>
      <c r="O1933" s="19">
        <f t="shared" si="302"/>
        <v>50</v>
      </c>
      <c r="P1933" s="19">
        <f t="shared" si="303"/>
        <v>0</v>
      </c>
      <c r="Q1933" s="20">
        <f t="shared" si="304"/>
        <v>16.25</v>
      </c>
      <c r="R1933" s="20">
        <f t="shared" si="305"/>
        <v>22.5</v>
      </c>
      <c r="S1933" s="20">
        <f t="shared" si="306"/>
        <v>16.25</v>
      </c>
      <c r="T1933" s="20">
        <f t="shared" si="307"/>
        <v>18.75</v>
      </c>
      <c r="U1933" s="19">
        <f t="shared" si="308"/>
        <v>18.333333333333332</v>
      </c>
      <c r="V1933" s="19">
        <f t="shared" si="309"/>
        <v>18.4375</v>
      </c>
    </row>
    <row r="1934" spans="1:22" ht="13.5" x14ac:dyDescent="0.25">
      <c r="A1934" s="3">
        <f>RSI!A1934</f>
        <v>44825</v>
      </c>
      <c r="B1934" s="2">
        <f>RSI!B1934</f>
        <v>4.0999999999999996</v>
      </c>
      <c r="C1934" s="2">
        <f>RSI!I1934</f>
        <v>47.763472694775324</v>
      </c>
      <c r="D1934" s="2">
        <f>MACD!E1934</f>
        <v>0.12160826100044808</v>
      </c>
      <c r="E1934" s="2">
        <f>MACD!F1934</f>
        <v>2.3778968613377416E-2</v>
      </c>
      <c r="F1934" s="2">
        <f>'Moving Avg'!D1934</f>
        <v>4.056</v>
      </c>
      <c r="G1934" s="2">
        <f>'Moving Avg'!F1934</f>
        <v>4.2024999999999997</v>
      </c>
      <c r="H1934" s="2">
        <f>'Moving Avg'!G1934</f>
        <v>4.0409999999999977</v>
      </c>
      <c r="I1934" s="2">
        <f>'Moving Avg'!H1934</f>
        <v>3.5147500000000043</v>
      </c>
      <c r="J1934" s="17" t="str">
        <f>OBV!F1934</f>
        <v>BEARISH</v>
      </c>
      <c r="K1934" s="17" t="str">
        <f>OBV!G1934</f>
        <v>WEAK</v>
      </c>
      <c r="L1934" s="17" t="str">
        <f>OBV!H1934</f>
        <v>CONFIRMED BEARISH</v>
      </c>
      <c r="M1934" s="19">
        <f t="shared" si="300"/>
        <v>25</v>
      </c>
      <c r="N1934" s="19">
        <f t="shared" si="301"/>
        <v>0</v>
      </c>
      <c r="O1934" s="19">
        <f t="shared" si="302"/>
        <v>50</v>
      </c>
      <c r="P1934" s="19">
        <f t="shared" si="303"/>
        <v>0</v>
      </c>
      <c r="Q1934" s="20">
        <f t="shared" si="304"/>
        <v>16.25</v>
      </c>
      <c r="R1934" s="20">
        <f t="shared" si="305"/>
        <v>22.5</v>
      </c>
      <c r="S1934" s="20">
        <f t="shared" si="306"/>
        <v>16.25</v>
      </c>
      <c r="T1934" s="20">
        <f t="shared" si="307"/>
        <v>18.75</v>
      </c>
      <c r="U1934" s="19">
        <f t="shared" si="308"/>
        <v>18.333333333333332</v>
      </c>
      <c r="V1934" s="19">
        <f t="shared" si="309"/>
        <v>18.4375</v>
      </c>
    </row>
    <row r="1935" spans="1:22" ht="13.5" x14ac:dyDescent="0.25">
      <c r="A1935" s="3">
        <f>RSI!A1935</f>
        <v>44826</v>
      </c>
      <c r="B1935" s="2">
        <f>RSI!B1935</f>
        <v>4</v>
      </c>
      <c r="C1935" s="2">
        <f>RSI!I1935</f>
        <v>41.770031921722477</v>
      </c>
      <c r="D1935" s="2">
        <f>MACD!E1935</f>
        <v>0.14147864100050889</v>
      </c>
      <c r="E1935" s="2">
        <f>MACD!F1935</f>
        <v>4.7318903090803707E-2</v>
      </c>
      <c r="F1935" s="2">
        <f>'Moving Avg'!D1935</f>
        <v>4.0359999999999996</v>
      </c>
      <c r="G1935" s="2">
        <f>'Moving Avg'!F1935</f>
        <v>4.1974999999999998</v>
      </c>
      <c r="H1935" s="2">
        <f>'Moving Avg'!G1935</f>
        <v>4.0421999999999985</v>
      </c>
      <c r="I1935" s="2">
        <f>'Moving Avg'!H1935</f>
        <v>3.5216000000000043</v>
      </c>
      <c r="J1935" s="17" t="str">
        <f>OBV!F1935</f>
        <v>BEARISH</v>
      </c>
      <c r="K1935" s="17" t="str">
        <f>OBV!G1935</f>
        <v>WEAK</v>
      </c>
      <c r="L1935" s="17" t="str">
        <f>OBV!H1935</f>
        <v>CONFIRMED BEARISH</v>
      </c>
      <c r="M1935" s="19">
        <f t="shared" si="300"/>
        <v>25</v>
      </c>
      <c r="N1935" s="19">
        <f t="shared" si="301"/>
        <v>0</v>
      </c>
      <c r="O1935" s="19">
        <f t="shared" si="302"/>
        <v>50</v>
      </c>
      <c r="P1935" s="19">
        <f t="shared" si="303"/>
        <v>0</v>
      </c>
      <c r="Q1935" s="20">
        <f t="shared" si="304"/>
        <v>16.25</v>
      </c>
      <c r="R1935" s="20">
        <f t="shared" si="305"/>
        <v>22.5</v>
      </c>
      <c r="S1935" s="20">
        <f t="shared" si="306"/>
        <v>16.25</v>
      </c>
      <c r="T1935" s="20">
        <f t="shared" si="307"/>
        <v>18.75</v>
      </c>
      <c r="U1935" s="19">
        <f t="shared" si="308"/>
        <v>18.333333333333332</v>
      </c>
      <c r="V1935" s="19">
        <f t="shared" si="309"/>
        <v>18.4375</v>
      </c>
    </row>
    <row r="1936" spans="1:22" ht="13.5" x14ac:dyDescent="0.25">
      <c r="A1936" s="3">
        <f>RSI!A1936</f>
        <v>44827</v>
      </c>
      <c r="B1936" s="2">
        <f>RSI!B1936</f>
        <v>4.09</v>
      </c>
      <c r="C1936" s="2">
        <f>RSI!I1936</f>
        <v>48.084082407460414</v>
      </c>
      <c r="D1936" s="2">
        <f>MACD!E1936</f>
        <v>0.14933744423701789</v>
      </c>
      <c r="E1936" s="2">
        <f>MACD!F1936</f>
        <v>6.7722611320046547E-2</v>
      </c>
      <c r="F1936" s="2">
        <f>'Moving Avg'!D1936</f>
        <v>4.0339999999999998</v>
      </c>
      <c r="G1936" s="2">
        <f>'Moving Avg'!F1936</f>
        <v>4.1970000000000001</v>
      </c>
      <c r="H1936" s="2">
        <f>'Moving Avg'!G1936</f>
        <v>4.0449999999999982</v>
      </c>
      <c r="I1936" s="2">
        <f>'Moving Avg'!H1936</f>
        <v>3.5290500000000038</v>
      </c>
      <c r="J1936" s="17" t="str">
        <f>OBV!F1936</f>
        <v>BEARISH</v>
      </c>
      <c r="K1936" s="17" t="str">
        <f>OBV!G1936</f>
        <v>WEAK</v>
      </c>
      <c r="L1936" s="17" t="str">
        <f>OBV!H1936</f>
        <v>CONFIRMED BEARISH</v>
      </c>
      <c r="M1936" s="19">
        <f t="shared" si="300"/>
        <v>25</v>
      </c>
      <c r="N1936" s="19">
        <f t="shared" si="301"/>
        <v>0</v>
      </c>
      <c r="O1936" s="19">
        <f t="shared" si="302"/>
        <v>50</v>
      </c>
      <c r="P1936" s="19">
        <f t="shared" si="303"/>
        <v>0</v>
      </c>
      <c r="Q1936" s="20">
        <f t="shared" si="304"/>
        <v>16.25</v>
      </c>
      <c r="R1936" s="20">
        <f t="shared" si="305"/>
        <v>22.5</v>
      </c>
      <c r="S1936" s="20">
        <f t="shared" si="306"/>
        <v>16.25</v>
      </c>
      <c r="T1936" s="20">
        <f t="shared" si="307"/>
        <v>18.75</v>
      </c>
      <c r="U1936" s="19">
        <f t="shared" si="308"/>
        <v>18.333333333333332</v>
      </c>
      <c r="V1936" s="19">
        <f t="shared" si="309"/>
        <v>18.4375</v>
      </c>
    </row>
    <row r="1937" spans="1:22" ht="13.5" x14ac:dyDescent="0.25">
      <c r="A1937" s="3">
        <f>RSI!A1937</f>
        <v>44830</v>
      </c>
      <c r="B1937" s="2">
        <f>RSI!B1937</f>
        <v>3.98</v>
      </c>
      <c r="C1937" s="2">
        <f>RSI!I1937</f>
        <v>42.078482134420284</v>
      </c>
      <c r="D1937" s="2">
        <f>MACD!E1937</f>
        <v>0.16125716250793509</v>
      </c>
      <c r="E1937" s="2">
        <f>MACD!F1937</f>
        <v>8.6429521557624261E-2</v>
      </c>
      <c r="F1937" s="2">
        <f>'Moving Avg'!D1937</f>
        <v>4.0339999999999998</v>
      </c>
      <c r="G1937" s="2">
        <f>'Moving Avg'!F1937</f>
        <v>4.1914999999999996</v>
      </c>
      <c r="H1937" s="2">
        <f>'Moving Avg'!G1937</f>
        <v>4.0463999999999984</v>
      </c>
      <c r="I1937" s="2">
        <f>'Moving Avg'!H1937</f>
        <v>3.5357000000000038</v>
      </c>
      <c r="J1937" s="17" t="str">
        <f>OBV!F1937</f>
        <v>BULLISH</v>
      </c>
      <c r="K1937" s="17" t="str">
        <f>OBV!G1937</f>
        <v>NEUTRAL</v>
      </c>
      <c r="L1937" s="17" t="str">
        <f>OBV!H1937</f>
        <v>NEUTRAL</v>
      </c>
      <c r="M1937" s="19">
        <f t="shared" si="300"/>
        <v>25</v>
      </c>
      <c r="N1937" s="19">
        <f t="shared" si="301"/>
        <v>0</v>
      </c>
      <c r="O1937" s="19">
        <f t="shared" si="302"/>
        <v>50</v>
      </c>
      <c r="P1937" s="19">
        <f t="shared" si="303"/>
        <v>49.5</v>
      </c>
      <c r="Q1937" s="20">
        <f t="shared" si="304"/>
        <v>23.675000000000001</v>
      </c>
      <c r="R1937" s="20">
        <f t="shared" si="305"/>
        <v>34.875</v>
      </c>
      <c r="S1937" s="20">
        <f t="shared" si="306"/>
        <v>38.525000000000006</v>
      </c>
      <c r="T1937" s="20">
        <f t="shared" si="307"/>
        <v>31.125</v>
      </c>
      <c r="U1937" s="19">
        <f t="shared" si="308"/>
        <v>32.358333333333334</v>
      </c>
      <c r="V1937" s="19">
        <f t="shared" si="309"/>
        <v>32.049999999999997</v>
      </c>
    </row>
    <row r="1938" spans="1:22" ht="13.5" x14ac:dyDescent="0.25">
      <c r="A1938" s="3">
        <f>RSI!A1938</f>
        <v>44831</v>
      </c>
      <c r="B1938" s="2">
        <f>RSI!B1938</f>
        <v>4.0999999999999996</v>
      </c>
      <c r="C1938" s="2">
        <f>RSI!I1938</f>
        <v>49.489978313623247</v>
      </c>
      <c r="D1938" s="2">
        <f>MACD!E1938</f>
        <v>0.15098050687964637</v>
      </c>
      <c r="E1938" s="2">
        <f>MACD!F1938</f>
        <v>9.9339718622028686E-2</v>
      </c>
      <c r="F1938" s="2">
        <f>'Moving Avg'!D1938</f>
        <v>4.0539999999999994</v>
      </c>
      <c r="G1938" s="2">
        <f>'Moving Avg'!F1938</f>
        <v>4.1869999999999994</v>
      </c>
      <c r="H1938" s="2">
        <f>'Moving Avg'!G1938</f>
        <v>4.0495999999999981</v>
      </c>
      <c r="I1938" s="2">
        <f>'Moving Avg'!H1938</f>
        <v>3.542700000000004</v>
      </c>
      <c r="J1938" s="17" t="str">
        <f>OBV!F1938</f>
        <v>BULLISH</v>
      </c>
      <c r="K1938" s="17" t="str">
        <f>OBV!G1938</f>
        <v>NEUTRAL</v>
      </c>
      <c r="L1938" s="17" t="str">
        <f>OBV!H1938</f>
        <v>CONFIRMED BULLISH</v>
      </c>
      <c r="M1938" s="19">
        <f t="shared" si="300"/>
        <v>25</v>
      </c>
      <c r="N1938" s="19">
        <f t="shared" si="301"/>
        <v>0</v>
      </c>
      <c r="O1938" s="19">
        <f t="shared" si="302"/>
        <v>50</v>
      </c>
      <c r="P1938" s="19">
        <f t="shared" si="303"/>
        <v>83.5</v>
      </c>
      <c r="Q1938" s="20">
        <f t="shared" si="304"/>
        <v>28.774999999999999</v>
      </c>
      <c r="R1938" s="20">
        <f t="shared" si="305"/>
        <v>43.375</v>
      </c>
      <c r="S1938" s="20">
        <f t="shared" si="306"/>
        <v>53.825000000000003</v>
      </c>
      <c r="T1938" s="20">
        <f t="shared" si="307"/>
        <v>39.625</v>
      </c>
      <c r="U1938" s="19">
        <f t="shared" si="308"/>
        <v>41.991666666666667</v>
      </c>
      <c r="V1938" s="19">
        <f t="shared" si="309"/>
        <v>41.400000000000006</v>
      </c>
    </row>
    <row r="1939" spans="1:22" ht="13.5" x14ac:dyDescent="0.25">
      <c r="A1939" s="3">
        <f>RSI!A1939</f>
        <v>44832</v>
      </c>
      <c r="B1939" s="2">
        <f>RSI!B1939</f>
        <v>4.0999999999999996</v>
      </c>
      <c r="C1939" s="2">
        <f>RSI!I1939</f>
        <v>49.489978313623247</v>
      </c>
      <c r="D1939" s="2">
        <f>MACD!E1939</f>
        <v>0.13004032931469389</v>
      </c>
      <c r="E1939" s="2">
        <f>MACD!F1939</f>
        <v>0.10547984076056174</v>
      </c>
      <c r="F1939" s="2">
        <f>'Moving Avg'!D1939</f>
        <v>4.0540000000000003</v>
      </c>
      <c r="G1939" s="2">
        <f>'Moving Avg'!F1939</f>
        <v>4.1800000000000006</v>
      </c>
      <c r="H1939" s="2">
        <f>'Moving Avg'!G1939</f>
        <v>4.0527999999999977</v>
      </c>
      <c r="I1939" s="2">
        <f>'Moving Avg'!H1939</f>
        <v>3.5498000000000043</v>
      </c>
      <c r="J1939" s="17" t="str">
        <f>OBV!F1939</f>
        <v>BEARISH</v>
      </c>
      <c r="K1939" s="17" t="str">
        <f>OBV!G1939</f>
        <v>NEUTRAL</v>
      </c>
      <c r="L1939" s="17" t="str">
        <f>OBV!H1939</f>
        <v>NEUTRAL</v>
      </c>
      <c r="M1939" s="19">
        <f t="shared" si="300"/>
        <v>25</v>
      </c>
      <c r="N1939" s="19">
        <f t="shared" si="301"/>
        <v>0</v>
      </c>
      <c r="O1939" s="19">
        <f t="shared" si="302"/>
        <v>50</v>
      </c>
      <c r="P1939" s="19">
        <f t="shared" si="303"/>
        <v>16.5</v>
      </c>
      <c r="Q1939" s="20">
        <f t="shared" si="304"/>
        <v>18.725000000000001</v>
      </c>
      <c r="R1939" s="20">
        <f t="shared" si="305"/>
        <v>26.625</v>
      </c>
      <c r="S1939" s="20">
        <f t="shared" si="306"/>
        <v>23.675000000000001</v>
      </c>
      <c r="T1939" s="20">
        <f t="shared" si="307"/>
        <v>22.875</v>
      </c>
      <c r="U1939" s="19">
        <f t="shared" si="308"/>
        <v>23.008333333333336</v>
      </c>
      <c r="V1939" s="19">
        <f t="shared" si="309"/>
        <v>22.975000000000001</v>
      </c>
    </row>
    <row r="1940" spans="1:22" ht="13.5" x14ac:dyDescent="0.25">
      <c r="A1940" s="3">
        <f>RSI!A1940</f>
        <v>44833</v>
      </c>
      <c r="B1940" s="2">
        <f>RSI!B1940</f>
        <v>4.0999999999999996</v>
      </c>
      <c r="C1940" s="2">
        <f>RSI!I1940</f>
        <v>49.489978313623247</v>
      </c>
      <c r="D1940" s="2">
        <f>MACD!E1940</f>
        <v>0.10930326336705587</v>
      </c>
      <c r="E1940" s="2">
        <f>MACD!F1940</f>
        <v>0.10624452528186057</v>
      </c>
      <c r="F1940" s="2">
        <f>'Moving Avg'!D1940</f>
        <v>4.0739999999999998</v>
      </c>
      <c r="G1940" s="2">
        <f>'Moving Avg'!F1940</f>
        <v>4.1639999999999997</v>
      </c>
      <c r="H1940" s="2">
        <f>'Moving Avg'!G1940</f>
        <v>4.0565999999999978</v>
      </c>
      <c r="I1940" s="2">
        <f>'Moving Avg'!H1940</f>
        <v>3.5567000000000042</v>
      </c>
      <c r="J1940" s="17" t="str">
        <f>OBV!F1940</f>
        <v>BULLISH</v>
      </c>
      <c r="K1940" s="17" t="str">
        <f>OBV!G1940</f>
        <v>NEUTRAL</v>
      </c>
      <c r="L1940" s="17" t="str">
        <f>OBV!H1940</f>
        <v>CONFIRMED BULLISH</v>
      </c>
      <c r="M1940" s="19">
        <f t="shared" si="300"/>
        <v>25</v>
      </c>
      <c r="N1940" s="19">
        <f t="shared" si="301"/>
        <v>0</v>
      </c>
      <c r="O1940" s="19">
        <f t="shared" si="302"/>
        <v>50</v>
      </c>
      <c r="P1940" s="19">
        <f t="shared" si="303"/>
        <v>83.5</v>
      </c>
      <c r="Q1940" s="20">
        <f t="shared" si="304"/>
        <v>28.774999999999999</v>
      </c>
      <c r="R1940" s="20">
        <f t="shared" si="305"/>
        <v>43.375</v>
      </c>
      <c r="S1940" s="20">
        <f t="shared" si="306"/>
        <v>53.825000000000003</v>
      </c>
      <c r="T1940" s="20">
        <f t="shared" si="307"/>
        <v>39.625</v>
      </c>
      <c r="U1940" s="19">
        <f t="shared" si="308"/>
        <v>41.991666666666667</v>
      </c>
      <c r="V1940" s="19">
        <f t="shared" si="309"/>
        <v>41.400000000000006</v>
      </c>
    </row>
    <row r="1941" spans="1:22" ht="13.5" x14ac:dyDescent="0.25">
      <c r="A1941" s="3">
        <f>RSI!A1941</f>
        <v>44834</v>
      </c>
      <c r="B1941" s="2">
        <f>RSI!B1941</f>
        <v>4.08</v>
      </c>
      <c r="C1941" s="2">
        <f>RSI!I1941</f>
        <v>48.205964974720985</v>
      </c>
      <c r="D1941" s="2">
        <f>MACD!E1941</f>
        <v>9.3292134623271572E-2</v>
      </c>
      <c r="E1941" s="2">
        <f>MACD!F1941</f>
        <v>0.10365404715014277</v>
      </c>
      <c r="F1941" s="2">
        <f>'Moving Avg'!D1941</f>
        <v>4.0720000000000001</v>
      </c>
      <c r="G1941" s="2">
        <f>'Moving Avg'!F1941</f>
        <v>4.1489999999999991</v>
      </c>
      <c r="H1941" s="2">
        <f>'Moving Avg'!G1941</f>
        <v>4.0597999999999983</v>
      </c>
      <c r="I1941" s="2">
        <f>'Moving Avg'!H1941</f>
        <v>3.5634500000000049</v>
      </c>
      <c r="J1941" s="17" t="str">
        <f>OBV!F1941</f>
        <v>BEARISH</v>
      </c>
      <c r="K1941" s="17" t="str">
        <f>OBV!G1941</f>
        <v>NEUTRAL</v>
      </c>
      <c r="L1941" s="17" t="str">
        <f>OBV!H1941</f>
        <v>CONFIRMED BEARISH</v>
      </c>
      <c r="M1941" s="19">
        <f t="shared" si="300"/>
        <v>25</v>
      </c>
      <c r="N1941" s="19">
        <f t="shared" si="301"/>
        <v>45</v>
      </c>
      <c r="O1941" s="19">
        <f t="shared" si="302"/>
        <v>50</v>
      </c>
      <c r="P1941" s="19">
        <f t="shared" si="303"/>
        <v>16.5</v>
      </c>
      <c r="Q1941" s="20">
        <f t="shared" si="304"/>
        <v>34.475000000000001</v>
      </c>
      <c r="R1941" s="20">
        <f t="shared" si="305"/>
        <v>35.625</v>
      </c>
      <c r="S1941" s="20">
        <f t="shared" si="306"/>
        <v>30.425000000000001</v>
      </c>
      <c r="T1941" s="20">
        <f t="shared" si="307"/>
        <v>34.125</v>
      </c>
      <c r="U1941" s="19">
        <f t="shared" si="308"/>
        <v>33.508333333333333</v>
      </c>
      <c r="V1941" s="19">
        <f t="shared" si="309"/>
        <v>33.662499999999994</v>
      </c>
    </row>
    <row r="1942" spans="1:22" ht="13.5" x14ac:dyDescent="0.25">
      <c r="A1942" s="3">
        <f>RSI!A1942</f>
        <v>44837</v>
      </c>
      <c r="B1942" s="2">
        <f>RSI!B1942</f>
        <v>4</v>
      </c>
      <c r="C1942" s="2">
        <f>RSI!I1942</f>
        <v>43.359940289506568</v>
      </c>
      <c r="D1942" s="2">
        <f>MACD!E1942</f>
        <v>6.7376952449385463E-2</v>
      </c>
      <c r="E1942" s="2">
        <f>MACD!F1942</f>
        <v>9.6398628209991316E-2</v>
      </c>
      <c r="F1942" s="2">
        <f>'Moving Avg'!D1942</f>
        <v>4.0759999999999996</v>
      </c>
      <c r="G1942" s="2">
        <f>'Moving Avg'!F1942</f>
        <v>4.1329999999999991</v>
      </c>
      <c r="H1942" s="2">
        <f>'Moving Avg'!G1942</f>
        <v>4.0619999999999985</v>
      </c>
      <c r="I1942" s="2">
        <f>'Moving Avg'!H1942</f>
        <v>3.5699000000000054</v>
      </c>
      <c r="J1942" s="17" t="str">
        <f>OBV!F1942</f>
        <v>BEARISH</v>
      </c>
      <c r="K1942" s="17" t="str">
        <f>OBV!G1942</f>
        <v>NEUTRAL</v>
      </c>
      <c r="L1942" s="17" t="str">
        <f>OBV!H1942</f>
        <v>BEARISH DIVERGENCE</v>
      </c>
      <c r="M1942" s="19">
        <f t="shared" si="300"/>
        <v>25</v>
      </c>
      <c r="N1942" s="19">
        <f t="shared" si="301"/>
        <v>100</v>
      </c>
      <c r="O1942" s="19">
        <f t="shared" si="302"/>
        <v>50</v>
      </c>
      <c r="P1942" s="19">
        <f t="shared" si="303"/>
        <v>16.5</v>
      </c>
      <c r="Q1942" s="20">
        <f t="shared" si="304"/>
        <v>53.725000000000001</v>
      </c>
      <c r="R1942" s="20">
        <f t="shared" si="305"/>
        <v>46.625</v>
      </c>
      <c r="S1942" s="20">
        <f t="shared" si="306"/>
        <v>38.674999999999997</v>
      </c>
      <c r="T1942" s="20">
        <f t="shared" si="307"/>
        <v>47.875</v>
      </c>
      <c r="U1942" s="19">
        <f t="shared" si="308"/>
        <v>46.341666666666661</v>
      </c>
      <c r="V1942" s="19">
        <f t="shared" si="309"/>
        <v>46.724999999999994</v>
      </c>
    </row>
    <row r="1943" spans="1:22" ht="13.5" x14ac:dyDescent="0.25">
      <c r="A1943" s="3">
        <f>RSI!A1943</f>
        <v>44838</v>
      </c>
      <c r="B1943" s="2">
        <f>RSI!B1943</f>
        <v>4</v>
      </c>
      <c r="C1943" s="2">
        <f>RSI!I1943</f>
        <v>43.359940289506568</v>
      </c>
      <c r="D1943" s="2">
        <f>MACD!E1943</f>
        <v>4.9154209122844961E-2</v>
      </c>
      <c r="E1943" s="2">
        <f>MACD!F1943</f>
        <v>8.6949744392562048E-2</v>
      </c>
      <c r="F1943" s="2">
        <f>'Moving Avg'!D1943</f>
        <v>4.056</v>
      </c>
      <c r="G1943" s="2">
        <f>'Moving Avg'!F1943</f>
        <v>4.1169999999999991</v>
      </c>
      <c r="H1943" s="2">
        <f>'Moving Avg'!G1943</f>
        <v>4.0639999999999983</v>
      </c>
      <c r="I1943" s="2">
        <f>'Moving Avg'!H1943</f>
        <v>3.5764000000000049</v>
      </c>
      <c r="J1943" s="17" t="str">
        <f>OBV!F1943</f>
        <v>BEARISH</v>
      </c>
      <c r="K1943" s="17" t="str">
        <f>OBV!G1943</f>
        <v>NEUTRAL</v>
      </c>
      <c r="L1943" s="17" t="str">
        <f>OBV!H1943</f>
        <v>CONFIRMED BEARISH</v>
      </c>
      <c r="M1943" s="19">
        <f t="shared" si="300"/>
        <v>25</v>
      </c>
      <c r="N1943" s="19">
        <f t="shared" si="301"/>
        <v>100</v>
      </c>
      <c r="O1943" s="19">
        <f t="shared" si="302"/>
        <v>50</v>
      </c>
      <c r="P1943" s="19">
        <f t="shared" si="303"/>
        <v>16.5</v>
      </c>
      <c r="Q1943" s="20">
        <f t="shared" si="304"/>
        <v>53.725000000000001</v>
      </c>
      <c r="R1943" s="20">
        <f t="shared" si="305"/>
        <v>46.625</v>
      </c>
      <c r="S1943" s="20">
        <f t="shared" si="306"/>
        <v>38.674999999999997</v>
      </c>
      <c r="T1943" s="20">
        <f t="shared" si="307"/>
        <v>47.875</v>
      </c>
      <c r="U1943" s="19">
        <f t="shared" si="308"/>
        <v>46.341666666666661</v>
      </c>
      <c r="V1943" s="19">
        <f t="shared" si="309"/>
        <v>46.724999999999994</v>
      </c>
    </row>
    <row r="1944" spans="1:22" ht="13.5" x14ac:dyDescent="0.25">
      <c r="A1944" s="3">
        <f>RSI!A1944</f>
        <v>44839</v>
      </c>
      <c r="B1944" s="2">
        <f>RSI!B1944</f>
        <v>3.85</v>
      </c>
      <c r="C1944" s="2">
        <f>RSI!I1944</f>
        <v>35.581687974607988</v>
      </c>
      <c r="D1944" s="2">
        <f>MACD!E1944</f>
        <v>6.0812695586404786E-2</v>
      </c>
      <c r="E1944" s="2">
        <f>MACD!F1944</f>
        <v>8.1722334631330606E-2</v>
      </c>
      <c r="F1944" s="2">
        <f>'Moving Avg'!D1944</f>
        <v>4.0060000000000002</v>
      </c>
      <c r="G1944" s="2">
        <f>'Moving Avg'!F1944</f>
        <v>4.09</v>
      </c>
      <c r="H1944" s="2">
        <f>'Moving Avg'!G1944</f>
        <v>4.0637999999999987</v>
      </c>
      <c r="I1944" s="2">
        <f>'Moving Avg'!H1944</f>
        <v>3.5822500000000046</v>
      </c>
      <c r="J1944" s="17" t="str">
        <f>OBV!F1944</f>
        <v>BEARISH</v>
      </c>
      <c r="K1944" s="17" t="str">
        <f>OBV!G1944</f>
        <v>WEAK</v>
      </c>
      <c r="L1944" s="17" t="str">
        <f>OBV!H1944</f>
        <v>CONFIRMED BEARISH</v>
      </c>
      <c r="M1944" s="19">
        <f t="shared" si="300"/>
        <v>25</v>
      </c>
      <c r="N1944" s="19">
        <f t="shared" si="301"/>
        <v>100</v>
      </c>
      <c r="O1944" s="19">
        <f t="shared" si="302"/>
        <v>50</v>
      </c>
      <c r="P1944" s="19">
        <f t="shared" si="303"/>
        <v>0</v>
      </c>
      <c r="Q1944" s="20">
        <f t="shared" si="304"/>
        <v>51.25</v>
      </c>
      <c r="R1944" s="20">
        <f t="shared" si="305"/>
        <v>42.5</v>
      </c>
      <c r="S1944" s="20">
        <f t="shared" si="306"/>
        <v>31.25</v>
      </c>
      <c r="T1944" s="20">
        <f t="shared" si="307"/>
        <v>43.75</v>
      </c>
      <c r="U1944" s="19">
        <f t="shared" si="308"/>
        <v>41.666666666666664</v>
      </c>
      <c r="V1944" s="19">
        <f t="shared" si="309"/>
        <v>42.1875</v>
      </c>
    </row>
    <row r="1945" spans="1:22" ht="13.5" x14ac:dyDescent="0.25">
      <c r="A1945" s="3">
        <f>RSI!A1945</f>
        <v>44840</v>
      </c>
      <c r="B1945" s="2">
        <f>RSI!B1945</f>
        <v>3.8</v>
      </c>
      <c r="C1945" s="2">
        <f>RSI!I1945</f>
        <v>33.429004281664575</v>
      </c>
      <c r="D1945" s="2">
        <f>MACD!E1945</f>
        <v>6.0421906398750558E-2</v>
      </c>
      <c r="E1945" s="2">
        <f>MACD!F1945</f>
        <v>7.7462248984814602E-2</v>
      </c>
      <c r="F1945" s="2">
        <f>'Moving Avg'!D1945</f>
        <v>3.9460000000000002</v>
      </c>
      <c r="G1945" s="2">
        <f>'Moving Avg'!F1945</f>
        <v>4.0639999999999992</v>
      </c>
      <c r="H1945" s="2">
        <f>'Moving Avg'!G1945</f>
        <v>4.0629999999999988</v>
      </c>
      <c r="I1945" s="2">
        <f>'Moving Avg'!H1945</f>
        <v>3.5876500000000044</v>
      </c>
      <c r="J1945" s="17" t="str">
        <f>OBV!F1945</f>
        <v>BEARISH</v>
      </c>
      <c r="K1945" s="17" t="str">
        <f>OBV!G1945</f>
        <v>WEAK</v>
      </c>
      <c r="L1945" s="17" t="str">
        <f>OBV!H1945</f>
        <v>CONFIRMED BEARISH</v>
      </c>
      <c r="M1945" s="19">
        <f t="shared" si="300"/>
        <v>25</v>
      </c>
      <c r="N1945" s="19">
        <f t="shared" si="301"/>
        <v>45</v>
      </c>
      <c r="O1945" s="19">
        <f t="shared" si="302"/>
        <v>50</v>
      </c>
      <c r="P1945" s="19">
        <f t="shared" si="303"/>
        <v>0</v>
      </c>
      <c r="Q1945" s="20">
        <f t="shared" si="304"/>
        <v>32</v>
      </c>
      <c r="R1945" s="20">
        <f t="shared" si="305"/>
        <v>31.5</v>
      </c>
      <c r="S1945" s="20">
        <f t="shared" si="306"/>
        <v>23</v>
      </c>
      <c r="T1945" s="20">
        <f t="shared" si="307"/>
        <v>30</v>
      </c>
      <c r="U1945" s="19">
        <f t="shared" si="308"/>
        <v>28.833333333333332</v>
      </c>
      <c r="V1945" s="19">
        <f t="shared" si="309"/>
        <v>29.125</v>
      </c>
    </row>
    <row r="1946" spans="1:22" ht="13.5" x14ac:dyDescent="0.25">
      <c r="A1946" s="3">
        <f>RSI!A1946</f>
        <v>44841</v>
      </c>
      <c r="B1946" s="2">
        <f>RSI!B1946</f>
        <v>3.78</v>
      </c>
      <c r="C1946" s="2">
        <f>RSI!I1946</f>
        <v>32.579924647238968</v>
      </c>
      <c r="D1946" s="2">
        <f>MACD!E1946</f>
        <v>7.7034001406728336E-2</v>
      </c>
      <c r="E1946" s="2">
        <f>MACD!F1946</f>
        <v>7.7376599469197352E-2</v>
      </c>
      <c r="F1946" s="2">
        <f>'Moving Avg'!D1946</f>
        <v>3.8860000000000001</v>
      </c>
      <c r="G1946" s="2">
        <f>'Moving Avg'!F1946</f>
        <v>4.0379999999999994</v>
      </c>
      <c r="H1946" s="2">
        <f>'Moving Avg'!G1946</f>
        <v>4.0619999999999994</v>
      </c>
      <c r="I1946" s="2">
        <f>'Moving Avg'!H1946</f>
        <v>3.592400000000004</v>
      </c>
      <c r="J1946" s="17" t="str">
        <f>OBV!F1946</f>
        <v>BEARISH</v>
      </c>
      <c r="K1946" s="17" t="str">
        <f>OBV!G1946</f>
        <v>WEAK</v>
      </c>
      <c r="L1946" s="17" t="str">
        <f>OBV!H1946</f>
        <v>CONFIRMED BEARISH</v>
      </c>
      <c r="M1946" s="19">
        <f t="shared" si="300"/>
        <v>25</v>
      </c>
      <c r="N1946" s="19">
        <f t="shared" si="301"/>
        <v>45</v>
      </c>
      <c r="O1946" s="19">
        <f t="shared" si="302"/>
        <v>50</v>
      </c>
      <c r="P1946" s="19">
        <f t="shared" si="303"/>
        <v>0</v>
      </c>
      <c r="Q1946" s="20">
        <f t="shared" si="304"/>
        <v>32</v>
      </c>
      <c r="R1946" s="20">
        <f t="shared" si="305"/>
        <v>31.5</v>
      </c>
      <c r="S1946" s="20">
        <f t="shared" si="306"/>
        <v>23</v>
      </c>
      <c r="T1946" s="20">
        <f t="shared" si="307"/>
        <v>30</v>
      </c>
      <c r="U1946" s="19">
        <f t="shared" si="308"/>
        <v>28.833333333333332</v>
      </c>
      <c r="V1946" s="19">
        <f t="shared" si="309"/>
        <v>29.125</v>
      </c>
    </row>
    <row r="1947" spans="1:22" ht="13.5" x14ac:dyDescent="0.25">
      <c r="A1947" s="3">
        <f>RSI!A1947</f>
        <v>44844</v>
      </c>
      <c r="B1947" s="2">
        <f>RSI!B1947</f>
        <v>3.7</v>
      </c>
      <c r="C1947" s="2">
        <f>RSI!I1947</f>
        <v>29.366808602342829</v>
      </c>
      <c r="D1947" s="2">
        <f>MACD!E1947</f>
        <v>8.1706907735979328E-2</v>
      </c>
      <c r="E1947" s="2">
        <f>MACD!F1947</f>
        <v>7.824266112255375E-2</v>
      </c>
      <c r="F1947" s="2">
        <f>'Moving Avg'!D1947</f>
        <v>3.8259999999999996</v>
      </c>
      <c r="G1947" s="2">
        <f>'Moving Avg'!F1947</f>
        <v>4.0089999999999995</v>
      </c>
      <c r="H1947" s="2">
        <f>'Moving Avg'!G1947</f>
        <v>4.0605999999999991</v>
      </c>
      <c r="I1947" s="2">
        <f>'Moving Avg'!H1947</f>
        <v>3.5959500000000038</v>
      </c>
      <c r="J1947" s="17" t="str">
        <f>OBV!F1947</f>
        <v>BEARISH</v>
      </c>
      <c r="K1947" s="17" t="str">
        <f>OBV!G1947</f>
        <v>WEAK</v>
      </c>
      <c r="L1947" s="17" t="str">
        <f>OBV!H1947</f>
        <v>CONFIRMED BEARISH</v>
      </c>
      <c r="M1947" s="19">
        <f t="shared" si="300"/>
        <v>50</v>
      </c>
      <c r="N1947" s="19">
        <f t="shared" si="301"/>
        <v>0</v>
      </c>
      <c r="O1947" s="19">
        <f t="shared" si="302"/>
        <v>50</v>
      </c>
      <c r="P1947" s="19">
        <f t="shared" si="303"/>
        <v>0</v>
      </c>
      <c r="Q1947" s="20">
        <f t="shared" si="304"/>
        <v>25</v>
      </c>
      <c r="R1947" s="20">
        <f t="shared" si="305"/>
        <v>27.5</v>
      </c>
      <c r="S1947" s="20">
        <f t="shared" si="306"/>
        <v>20</v>
      </c>
      <c r="T1947" s="20">
        <f t="shared" si="307"/>
        <v>25</v>
      </c>
      <c r="U1947" s="19">
        <f t="shared" si="308"/>
        <v>24.166666666666668</v>
      </c>
      <c r="V1947" s="19">
        <f t="shared" si="309"/>
        <v>24.375</v>
      </c>
    </row>
    <row r="1948" spans="1:22" ht="13.5" x14ac:dyDescent="0.25">
      <c r="A1948" s="3">
        <f>RSI!A1948</f>
        <v>44845</v>
      </c>
      <c r="B1948" s="2">
        <f>RSI!B1948</f>
        <v>3.65</v>
      </c>
      <c r="C1948" s="2">
        <f>RSI!I1948</f>
        <v>27.538769161211576</v>
      </c>
      <c r="D1948" s="2">
        <f>MACD!E1948</f>
        <v>0.10979300918783075</v>
      </c>
      <c r="E1948" s="2">
        <f>MACD!F1948</f>
        <v>8.455273073560915E-2</v>
      </c>
      <c r="F1948" s="2">
        <f>'Moving Avg'!D1948</f>
        <v>3.7559999999999993</v>
      </c>
      <c r="G1948" s="2">
        <f>'Moving Avg'!F1948</f>
        <v>3.9814999999999996</v>
      </c>
      <c r="H1948" s="2">
        <f>'Moving Avg'!G1948</f>
        <v>4.0569999999999995</v>
      </c>
      <c r="I1948" s="2">
        <f>'Moving Avg'!H1948</f>
        <v>3.5992500000000036</v>
      </c>
      <c r="J1948" s="17" t="str">
        <f>OBV!F1948</f>
        <v>BEARISH</v>
      </c>
      <c r="K1948" s="17" t="str">
        <f>OBV!G1948</f>
        <v>WEAK</v>
      </c>
      <c r="L1948" s="17" t="str">
        <f>OBV!H1948</f>
        <v>CONFIRMED BEARISH</v>
      </c>
      <c r="M1948" s="19">
        <f t="shared" si="300"/>
        <v>50</v>
      </c>
      <c r="N1948" s="19">
        <f t="shared" si="301"/>
        <v>0</v>
      </c>
      <c r="O1948" s="19">
        <f t="shared" si="302"/>
        <v>50</v>
      </c>
      <c r="P1948" s="19">
        <f t="shared" si="303"/>
        <v>0</v>
      </c>
      <c r="Q1948" s="20">
        <f t="shared" si="304"/>
        <v>25</v>
      </c>
      <c r="R1948" s="20">
        <f t="shared" si="305"/>
        <v>27.5</v>
      </c>
      <c r="S1948" s="20">
        <f t="shared" si="306"/>
        <v>20</v>
      </c>
      <c r="T1948" s="20">
        <f t="shared" si="307"/>
        <v>25</v>
      </c>
      <c r="U1948" s="19">
        <f t="shared" si="308"/>
        <v>24.166666666666668</v>
      </c>
      <c r="V1948" s="19">
        <f t="shared" si="309"/>
        <v>24.375</v>
      </c>
    </row>
    <row r="1949" spans="1:22" ht="13.5" x14ac:dyDescent="0.25">
      <c r="A1949" s="3">
        <f>RSI!A1949</f>
        <v>44846</v>
      </c>
      <c r="B1949" s="2">
        <f>RSI!B1949</f>
        <v>3.64</v>
      </c>
      <c r="C1949" s="2">
        <f>RSI!I1949</f>
        <v>27.174431591815008</v>
      </c>
      <c r="D1949" s="2">
        <f>MACD!E1949</f>
        <v>0.13641553301263931</v>
      </c>
      <c r="E1949" s="2">
        <f>MACD!F1949</f>
        <v>9.4925291191015185E-2</v>
      </c>
      <c r="F1949" s="2">
        <f>'Moving Avg'!D1949</f>
        <v>3.714</v>
      </c>
      <c r="G1949" s="2">
        <f>'Moving Avg'!F1949</f>
        <v>3.9575000000000009</v>
      </c>
      <c r="H1949" s="2">
        <f>'Moving Avg'!G1949</f>
        <v>4.0531999999999986</v>
      </c>
      <c r="I1949" s="2">
        <f>'Moving Avg'!H1949</f>
        <v>3.6025500000000035</v>
      </c>
      <c r="J1949" s="17" t="str">
        <f>OBV!F1949</f>
        <v>BEARISH</v>
      </c>
      <c r="K1949" s="17" t="str">
        <f>OBV!G1949</f>
        <v>WEAK</v>
      </c>
      <c r="L1949" s="17" t="str">
        <f>OBV!H1949</f>
        <v>CONFIRMED BEARISH</v>
      </c>
      <c r="M1949" s="19">
        <f t="shared" si="300"/>
        <v>50</v>
      </c>
      <c r="N1949" s="19">
        <f t="shared" si="301"/>
        <v>0</v>
      </c>
      <c r="O1949" s="19">
        <f t="shared" si="302"/>
        <v>50</v>
      </c>
      <c r="P1949" s="19">
        <f t="shared" si="303"/>
        <v>0</v>
      </c>
      <c r="Q1949" s="20">
        <f t="shared" si="304"/>
        <v>25</v>
      </c>
      <c r="R1949" s="20">
        <f t="shared" si="305"/>
        <v>27.5</v>
      </c>
      <c r="S1949" s="20">
        <f t="shared" si="306"/>
        <v>20</v>
      </c>
      <c r="T1949" s="20">
        <f t="shared" si="307"/>
        <v>25</v>
      </c>
      <c r="U1949" s="19">
        <f t="shared" si="308"/>
        <v>24.166666666666668</v>
      </c>
      <c r="V1949" s="19">
        <f t="shared" si="309"/>
        <v>24.375</v>
      </c>
    </row>
    <row r="1950" spans="1:22" ht="13.5" x14ac:dyDescent="0.25">
      <c r="A1950" s="3">
        <f>RSI!A1950</f>
        <v>44847</v>
      </c>
      <c r="B1950" s="2">
        <f>RSI!B1950</f>
        <v>3.65</v>
      </c>
      <c r="C1950" s="2">
        <f>RSI!I1950</f>
        <v>28.197451240220289</v>
      </c>
      <c r="D1950" s="2">
        <f>MACD!E1950</f>
        <v>0.16022046725700356</v>
      </c>
      <c r="E1950" s="2">
        <f>MACD!F1950</f>
        <v>0.10798432640421288</v>
      </c>
      <c r="F1950" s="2">
        <f>'Moving Avg'!D1950</f>
        <v>3.6840000000000002</v>
      </c>
      <c r="G1950" s="2">
        <f>'Moving Avg'!F1950</f>
        <v>3.9350000000000009</v>
      </c>
      <c r="H1950" s="2">
        <f>'Moving Avg'!G1950</f>
        <v>4.049599999999999</v>
      </c>
      <c r="I1950" s="2">
        <f>'Moving Avg'!H1950</f>
        <v>3.6066000000000029</v>
      </c>
      <c r="J1950" s="17" t="str">
        <f>OBV!F1950</f>
        <v>BEARISH</v>
      </c>
      <c r="K1950" s="17" t="str">
        <f>OBV!G1950</f>
        <v>WEAK</v>
      </c>
      <c r="L1950" s="17" t="str">
        <f>OBV!H1950</f>
        <v>CONFIRMED BEARISH</v>
      </c>
      <c r="M1950" s="19">
        <f t="shared" si="300"/>
        <v>50</v>
      </c>
      <c r="N1950" s="19">
        <f t="shared" si="301"/>
        <v>0</v>
      </c>
      <c r="O1950" s="19">
        <f t="shared" si="302"/>
        <v>50</v>
      </c>
      <c r="P1950" s="19">
        <f t="shared" si="303"/>
        <v>0</v>
      </c>
      <c r="Q1950" s="20">
        <f t="shared" si="304"/>
        <v>25</v>
      </c>
      <c r="R1950" s="20">
        <f t="shared" si="305"/>
        <v>27.5</v>
      </c>
      <c r="S1950" s="20">
        <f t="shared" si="306"/>
        <v>20</v>
      </c>
      <c r="T1950" s="20">
        <f t="shared" si="307"/>
        <v>25</v>
      </c>
      <c r="U1950" s="19">
        <f t="shared" si="308"/>
        <v>24.166666666666668</v>
      </c>
      <c r="V1950" s="19">
        <f t="shared" si="309"/>
        <v>24.375</v>
      </c>
    </row>
    <row r="1951" spans="1:22" ht="13.5" x14ac:dyDescent="0.25">
      <c r="A1951" s="3">
        <f>RSI!A1951</f>
        <v>44848</v>
      </c>
      <c r="B1951" s="2">
        <f>RSI!B1951</f>
        <v>3.84</v>
      </c>
      <c r="C1951" s="2">
        <f>RSI!I1951</f>
        <v>44.228177919162</v>
      </c>
      <c r="D1951" s="2">
        <f>MACD!E1951</f>
        <v>0.16502239047116873</v>
      </c>
      <c r="E1951" s="2">
        <f>MACD!F1951</f>
        <v>0.11939193921760406</v>
      </c>
      <c r="F1951" s="2">
        <f>'Moving Avg'!D1951</f>
        <v>3.6960000000000002</v>
      </c>
      <c r="G1951" s="2">
        <f>'Moving Avg'!F1951</f>
        <v>3.9220000000000006</v>
      </c>
      <c r="H1951" s="2">
        <f>'Moving Avg'!G1951</f>
        <v>4.0507999999999988</v>
      </c>
      <c r="I1951" s="2">
        <f>'Moving Avg'!H1951</f>
        <v>3.6116000000000024</v>
      </c>
      <c r="J1951" s="17" t="str">
        <f>OBV!F1951</f>
        <v>BEARISH</v>
      </c>
      <c r="K1951" s="17" t="str">
        <f>OBV!G1951</f>
        <v>WEAK</v>
      </c>
      <c r="L1951" s="17" t="str">
        <f>OBV!H1951</f>
        <v>BEARISH DIVERGENCE</v>
      </c>
      <c r="M1951" s="19">
        <f t="shared" si="300"/>
        <v>25</v>
      </c>
      <c r="N1951" s="19">
        <f t="shared" si="301"/>
        <v>0</v>
      </c>
      <c r="O1951" s="19">
        <f t="shared" si="302"/>
        <v>50</v>
      </c>
      <c r="P1951" s="19">
        <f t="shared" si="303"/>
        <v>0</v>
      </c>
      <c r="Q1951" s="20">
        <f t="shared" si="304"/>
        <v>16.25</v>
      </c>
      <c r="R1951" s="20">
        <f t="shared" si="305"/>
        <v>22.5</v>
      </c>
      <c r="S1951" s="20">
        <f t="shared" si="306"/>
        <v>16.25</v>
      </c>
      <c r="T1951" s="20">
        <f t="shared" si="307"/>
        <v>18.75</v>
      </c>
      <c r="U1951" s="19">
        <f t="shared" si="308"/>
        <v>18.333333333333332</v>
      </c>
      <c r="V1951" s="19">
        <f t="shared" si="309"/>
        <v>18.4375</v>
      </c>
    </row>
    <row r="1952" spans="1:22" ht="13.5" x14ac:dyDescent="0.25">
      <c r="A1952" s="3">
        <f>RSI!A1952</f>
        <v>44851</v>
      </c>
      <c r="B1952" s="2">
        <f>RSI!B1952</f>
        <v>3.8</v>
      </c>
      <c r="C1952" s="2">
        <f>RSI!I1952</f>
        <v>42.097299552055226</v>
      </c>
      <c r="D1952" s="2">
        <f>MACD!E1952</f>
        <v>0.16029429737148515</v>
      </c>
      <c r="E1952" s="2">
        <f>MACD!F1952</f>
        <v>0.12757241084838028</v>
      </c>
      <c r="F1952" s="2">
        <f>'Moving Avg'!D1952</f>
        <v>3.7159999999999997</v>
      </c>
      <c r="G1952" s="2">
        <f>'Moving Avg'!F1952</f>
        <v>3.9130000000000003</v>
      </c>
      <c r="H1952" s="2">
        <f>'Moving Avg'!G1952</f>
        <v>4.0507999999999988</v>
      </c>
      <c r="I1952" s="2">
        <f>'Moving Avg'!H1952</f>
        <v>3.6166500000000017</v>
      </c>
      <c r="J1952" s="17" t="str">
        <f>OBV!F1952</f>
        <v>BEARISH</v>
      </c>
      <c r="K1952" s="17" t="str">
        <f>OBV!G1952</f>
        <v>WEAK</v>
      </c>
      <c r="L1952" s="17" t="str">
        <f>OBV!H1952</f>
        <v>BEARISH DIVERGENCE</v>
      </c>
      <c r="M1952" s="19">
        <f t="shared" si="300"/>
        <v>25</v>
      </c>
      <c r="N1952" s="19">
        <f t="shared" si="301"/>
        <v>0</v>
      </c>
      <c r="O1952" s="19">
        <f t="shared" si="302"/>
        <v>50</v>
      </c>
      <c r="P1952" s="19">
        <f t="shared" si="303"/>
        <v>0</v>
      </c>
      <c r="Q1952" s="20">
        <f t="shared" si="304"/>
        <v>16.25</v>
      </c>
      <c r="R1952" s="20">
        <f t="shared" si="305"/>
        <v>22.5</v>
      </c>
      <c r="S1952" s="20">
        <f t="shared" si="306"/>
        <v>16.25</v>
      </c>
      <c r="T1952" s="20">
        <f t="shared" si="307"/>
        <v>18.75</v>
      </c>
      <c r="U1952" s="19">
        <f t="shared" si="308"/>
        <v>18.333333333333332</v>
      </c>
      <c r="V1952" s="19">
        <f t="shared" si="309"/>
        <v>18.4375</v>
      </c>
    </row>
    <row r="1953" spans="1:22" ht="13.5" x14ac:dyDescent="0.25">
      <c r="A1953" s="3">
        <f>RSI!A1953</f>
        <v>44852</v>
      </c>
      <c r="B1953" s="2">
        <f>RSI!B1953</f>
        <v>3.85</v>
      </c>
      <c r="C1953" s="2">
        <f>RSI!I1953</f>
        <v>45.623946563491863</v>
      </c>
      <c r="D1953" s="2">
        <f>MACD!E1953</f>
        <v>0.15333873386180086</v>
      </c>
      <c r="E1953" s="2">
        <f>MACD!F1953</f>
        <v>0.1327256754510644</v>
      </c>
      <c r="F1953" s="2">
        <f>'Moving Avg'!D1953</f>
        <v>3.7560000000000002</v>
      </c>
      <c r="G1953" s="2">
        <f>'Moving Avg'!F1953</f>
        <v>3.9055</v>
      </c>
      <c r="H1953" s="2">
        <f>'Moving Avg'!G1953</f>
        <v>4.0511999999999997</v>
      </c>
      <c r="I1953" s="2">
        <f>'Moving Avg'!H1953</f>
        <v>3.6224000000000025</v>
      </c>
      <c r="J1953" s="17" t="str">
        <f>OBV!F1953</f>
        <v>BEARISH</v>
      </c>
      <c r="K1953" s="17" t="str">
        <f>OBV!G1953</f>
        <v>WEAK</v>
      </c>
      <c r="L1953" s="17" t="str">
        <f>OBV!H1953</f>
        <v>BEARISH DIVERGENCE</v>
      </c>
      <c r="M1953" s="19">
        <f t="shared" si="300"/>
        <v>25</v>
      </c>
      <c r="N1953" s="19">
        <f t="shared" si="301"/>
        <v>0</v>
      </c>
      <c r="O1953" s="19">
        <f t="shared" si="302"/>
        <v>50</v>
      </c>
      <c r="P1953" s="19">
        <f t="shared" si="303"/>
        <v>0</v>
      </c>
      <c r="Q1953" s="20">
        <f t="shared" si="304"/>
        <v>16.25</v>
      </c>
      <c r="R1953" s="20">
        <f t="shared" si="305"/>
        <v>22.5</v>
      </c>
      <c r="S1953" s="20">
        <f t="shared" si="306"/>
        <v>16.25</v>
      </c>
      <c r="T1953" s="20">
        <f t="shared" si="307"/>
        <v>18.75</v>
      </c>
      <c r="U1953" s="19">
        <f t="shared" si="308"/>
        <v>18.333333333333332</v>
      </c>
      <c r="V1953" s="19">
        <f t="shared" si="309"/>
        <v>18.4375</v>
      </c>
    </row>
    <row r="1954" spans="1:22" ht="13.5" x14ac:dyDescent="0.25">
      <c r="A1954" s="3">
        <f>RSI!A1954</f>
        <v>44853</v>
      </c>
      <c r="B1954" s="2">
        <f>RSI!B1954</f>
        <v>3.78</v>
      </c>
      <c r="C1954" s="2">
        <f>RSI!I1954</f>
        <v>41.786746432451423</v>
      </c>
      <c r="D1954" s="2">
        <f>MACD!E1954</f>
        <v>0.12995943215066053</v>
      </c>
      <c r="E1954" s="2">
        <f>MACD!F1954</f>
        <v>0.13217242679098362</v>
      </c>
      <c r="F1954" s="2">
        <f>'Moving Avg'!D1954</f>
        <v>3.7839999999999998</v>
      </c>
      <c r="G1954" s="2">
        <f>'Moving Avg'!F1954</f>
        <v>3.8894999999999995</v>
      </c>
      <c r="H1954" s="2">
        <f>'Moving Avg'!G1954</f>
        <v>4.0497999999999994</v>
      </c>
      <c r="I1954" s="2">
        <f>'Moving Avg'!H1954</f>
        <v>3.6277000000000021</v>
      </c>
      <c r="J1954" s="17" t="str">
        <f>OBV!F1954</f>
        <v>BEARISH</v>
      </c>
      <c r="K1954" s="17" t="str">
        <f>OBV!G1954</f>
        <v>WEAK</v>
      </c>
      <c r="L1954" s="17" t="str">
        <f>OBV!H1954</f>
        <v>BEARISH DIVERGENCE</v>
      </c>
      <c r="M1954" s="19">
        <f t="shared" si="300"/>
        <v>25</v>
      </c>
      <c r="N1954" s="19">
        <f t="shared" si="301"/>
        <v>45</v>
      </c>
      <c r="O1954" s="19">
        <f t="shared" si="302"/>
        <v>50</v>
      </c>
      <c r="P1954" s="19">
        <f t="shared" si="303"/>
        <v>0</v>
      </c>
      <c r="Q1954" s="20">
        <f t="shared" si="304"/>
        <v>32</v>
      </c>
      <c r="R1954" s="20">
        <f t="shared" si="305"/>
        <v>31.5</v>
      </c>
      <c r="S1954" s="20">
        <f t="shared" si="306"/>
        <v>23</v>
      </c>
      <c r="T1954" s="20">
        <f t="shared" si="307"/>
        <v>30</v>
      </c>
      <c r="U1954" s="19">
        <f t="shared" si="308"/>
        <v>28.833333333333332</v>
      </c>
      <c r="V1954" s="19">
        <f t="shared" si="309"/>
        <v>29.125</v>
      </c>
    </row>
    <row r="1955" spans="1:22" ht="13.5" x14ac:dyDescent="0.25">
      <c r="A1955" s="3">
        <f>RSI!A1955</f>
        <v>44854</v>
      </c>
      <c r="B1955" s="2">
        <f>RSI!B1955</f>
        <v>3.85</v>
      </c>
      <c r="C1955" s="2">
        <f>RSI!I1955</f>
        <v>46.621482717850846</v>
      </c>
      <c r="D1955" s="2">
        <f>MACD!E1955</f>
        <v>9.8081524175828161E-2</v>
      </c>
      <c r="E1955" s="2">
        <f>MACD!F1955</f>
        <v>0.12535424626795255</v>
      </c>
      <c r="F1955" s="2">
        <f>'Moving Avg'!D1955</f>
        <v>3.8240000000000003</v>
      </c>
      <c r="G1955" s="2">
        <f>'Moving Avg'!F1955</f>
        <v>3.8819999999999992</v>
      </c>
      <c r="H1955" s="2">
        <f>'Moving Avg'!G1955</f>
        <v>4.0493999999999994</v>
      </c>
      <c r="I1955" s="2">
        <f>'Moving Avg'!H1955</f>
        <v>3.6334500000000025</v>
      </c>
      <c r="J1955" s="17" t="str">
        <f>OBV!F1955</f>
        <v>BEARISH</v>
      </c>
      <c r="K1955" s="17" t="str">
        <f>OBV!G1955</f>
        <v>WEAK</v>
      </c>
      <c r="L1955" s="17" t="str">
        <f>OBV!H1955</f>
        <v>BEARISH DIVERGENCE</v>
      </c>
      <c r="M1955" s="19">
        <f t="shared" si="300"/>
        <v>25</v>
      </c>
      <c r="N1955" s="19">
        <f t="shared" si="301"/>
        <v>100</v>
      </c>
      <c r="O1955" s="19">
        <f t="shared" si="302"/>
        <v>50</v>
      </c>
      <c r="P1955" s="19">
        <f t="shared" si="303"/>
        <v>0</v>
      </c>
      <c r="Q1955" s="20">
        <f t="shared" si="304"/>
        <v>51.25</v>
      </c>
      <c r="R1955" s="20">
        <f t="shared" si="305"/>
        <v>42.5</v>
      </c>
      <c r="S1955" s="20">
        <f t="shared" si="306"/>
        <v>31.25</v>
      </c>
      <c r="T1955" s="20">
        <f t="shared" si="307"/>
        <v>43.75</v>
      </c>
      <c r="U1955" s="19">
        <f t="shared" si="308"/>
        <v>41.666666666666664</v>
      </c>
      <c r="V1955" s="19">
        <f t="shared" si="309"/>
        <v>42.1875</v>
      </c>
    </row>
    <row r="1956" spans="1:22" ht="13.5" x14ac:dyDescent="0.25">
      <c r="A1956" s="3">
        <f>RSI!A1956</f>
        <v>44855</v>
      </c>
      <c r="B1956" s="2">
        <f>RSI!B1956</f>
        <v>3.8</v>
      </c>
      <c r="C1956" s="2">
        <f>RSI!I1956</f>
        <v>43.821866889439811</v>
      </c>
      <c r="D1956" s="2">
        <f>MACD!E1956</f>
        <v>7.2045197139411599E-2</v>
      </c>
      <c r="E1956" s="2">
        <f>MACD!F1956</f>
        <v>0.11469243644224437</v>
      </c>
      <c r="F1956" s="2">
        <f>'Moving Avg'!D1956</f>
        <v>3.8159999999999998</v>
      </c>
      <c r="G1956" s="2">
        <f>'Moving Avg'!F1956</f>
        <v>3.8674999999999988</v>
      </c>
      <c r="H1956" s="2">
        <f>'Moving Avg'!G1956</f>
        <v>4.0484</v>
      </c>
      <c r="I1956" s="2">
        <f>'Moving Avg'!H1956</f>
        <v>3.6387000000000023</v>
      </c>
      <c r="J1956" s="17" t="str">
        <f>OBV!F1956</f>
        <v>BEARISH</v>
      </c>
      <c r="K1956" s="17" t="str">
        <f>OBV!G1956</f>
        <v>WEAK</v>
      </c>
      <c r="L1956" s="17" t="str">
        <f>OBV!H1956</f>
        <v>CONFIRMED BEARISH</v>
      </c>
      <c r="M1956" s="19">
        <f t="shared" si="300"/>
        <v>25</v>
      </c>
      <c r="N1956" s="19">
        <f t="shared" si="301"/>
        <v>100</v>
      </c>
      <c r="O1956" s="19">
        <f t="shared" si="302"/>
        <v>50</v>
      </c>
      <c r="P1956" s="19">
        <f t="shared" si="303"/>
        <v>0</v>
      </c>
      <c r="Q1956" s="20">
        <f t="shared" si="304"/>
        <v>51.25</v>
      </c>
      <c r="R1956" s="20">
        <f t="shared" si="305"/>
        <v>42.5</v>
      </c>
      <c r="S1956" s="20">
        <f t="shared" si="306"/>
        <v>31.25</v>
      </c>
      <c r="T1956" s="20">
        <f t="shared" si="307"/>
        <v>43.75</v>
      </c>
      <c r="U1956" s="19">
        <f t="shared" si="308"/>
        <v>41.666666666666664</v>
      </c>
      <c r="V1956" s="19">
        <f t="shared" si="309"/>
        <v>42.1875</v>
      </c>
    </row>
    <row r="1957" spans="1:22" ht="13.5" x14ac:dyDescent="0.25">
      <c r="A1957" s="3">
        <f>RSI!A1957</f>
        <v>44858</v>
      </c>
      <c r="B1957" s="2">
        <f>RSI!B1957</f>
        <v>3.84</v>
      </c>
      <c r="C1957" s="2">
        <f>RSI!I1957</f>
        <v>46.585293138639891</v>
      </c>
      <c r="D1957" s="2">
        <f>MACD!E1957</f>
        <v>3.532676202951901E-2</v>
      </c>
      <c r="E1957" s="2">
        <f>MACD!F1957</f>
        <v>9.8819301559699313E-2</v>
      </c>
      <c r="F1957" s="2">
        <f>'Moving Avg'!D1957</f>
        <v>3.8240000000000003</v>
      </c>
      <c r="G1957" s="2">
        <f>'Moving Avg'!F1957</f>
        <v>3.8604999999999996</v>
      </c>
      <c r="H1957" s="2">
        <f>'Moving Avg'!G1957</f>
        <v>4.0472000000000001</v>
      </c>
      <c r="I1957" s="2">
        <f>'Moving Avg'!H1957</f>
        <v>3.6442000000000023</v>
      </c>
      <c r="J1957" s="17" t="str">
        <f>OBV!F1957</f>
        <v>BULLISH</v>
      </c>
      <c r="K1957" s="17" t="str">
        <f>OBV!G1957</f>
        <v>NEUTRAL</v>
      </c>
      <c r="L1957" s="17" t="str">
        <f>OBV!H1957</f>
        <v>CONFIRMED BULLISH</v>
      </c>
      <c r="M1957" s="19">
        <f t="shared" si="300"/>
        <v>25</v>
      </c>
      <c r="N1957" s="19">
        <f t="shared" si="301"/>
        <v>100</v>
      </c>
      <c r="O1957" s="19">
        <f t="shared" si="302"/>
        <v>50</v>
      </c>
      <c r="P1957" s="19">
        <f t="shared" si="303"/>
        <v>83.5</v>
      </c>
      <c r="Q1957" s="20">
        <f t="shared" si="304"/>
        <v>63.774999999999999</v>
      </c>
      <c r="R1957" s="20">
        <f t="shared" si="305"/>
        <v>63.375</v>
      </c>
      <c r="S1957" s="20">
        <f t="shared" si="306"/>
        <v>68.825000000000003</v>
      </c>
      <c r="T1957" s="20">
        <f t="shared" si="307"/>
        <v>64.625</v>
      </c>
      <c r="U1957" s="19">
        <f t="shared" si="308"/>
        <v>65.325000000000003</v>
      </c>
      <c r="V1957" s="19">
        <f t="shared" si="309"/>
        <v>65.150000000000006</v>
      </c>
    </row>
    <row r="1958" spans="1:22" ht="13.5" x14ac:dyDescent="0.25">
      <c r="A1958" s="3">
        <f>RSI!A1958</f>
        <v>44859</v>
      </c>
      <c r="B1958" s="2">
        <f>RSI!B1958</f>
        <v>3.83</v>
      </c>
      <c r="C1958" s="2">
        <f>RSI!I1958</f>
        <v>45.976401175953328</v>
      </c>
      <c r="D1958" s="2">
        <f>MACD!E1958</f>
        <v>-2.3908354158899137E-3</v>
      </c>
      <c r="E1958" s="2">
        <f>MACD!F1958</f>
        <v>7.8577274164581476E-2</v>
      </c>
      <c r="F1958" s="2">
        <f>'Moving Avg'!D1958</f>
        <v>3.8200000000000003</v>
      </c>
      <c r="G1958" s="2">
        <f>'Moving Avg'!F1958</f>
        <v>3.847</v>
      </c>
      <c r="H1958" s="2">
        <f>'Moving Avg'!G1958</f>
        <v>4.0438000000000009</v>
      </c>
      <c r="I1958" s="2">
        <f>'Moving Avg'!H1958</f>
        <v>3.6496500000000025</v>
      </c>
      <c r="J1958" s="17" t="str">
        <f>OBV!F1958</f>
        <v>BEARISH</v>
      </c>
      <c r="K1958" s="17" t="str">
        <f>OBV!G1958</f>
        <v>WEAK</v>
      </c>
      <c r="L1958" s="17" t="str">
        <f>OBV!H1958</f>
        <v>CONFIRMED BEARISH</v>
      </c>
      <c r="M1958" s="19">
        <f t="shared" si="300"/>
        <v>25</v>
      </c>
      <c r="N1958" s="19">
        <f t="shared" si="301"/>
        <v>100</v>
      </c>
      <c r="O1958" s="19">
        <f t="shared" si="302"/>
        <v>50</v>
      </c>
      <c r="P1958" s="19">
        <f t="shared" si="303"/>
        <v>0</v>
      </c>
      <c r="Q1958" s="20">
        <f t="shared" si="304"/>
        <v>51.25</v>
      </c>
      <c r="R1958" s="20">
        <f t="shared" si="305"/>
        <v>42.5</v>
      </c>
      <c r="S1958" s="20">
        <f t="shared" si="306"/>
        <v>31.25</v>
      </c>
      <c r="T1958" s="20">
        <f t="shared" si="307"/>
        <v>43.75</v>
      </c>
      <c r="U1958" s="19">
        <f t="shared" si="308"/>
        <v>41.666666666666664</v>
      </c>
      <c r="V1958" s="19">
        <f t="shared" si="309"/>
        <v>42.1875</v>
      </c>
    </row>
    <row r="1959" spans="1:22" ht="13.5" x14ac:dyDescent="0.25">
      <c r="A1959" s="3">
        <f>RSI!A1959</f>
        <v>44860</v>
      </c>
      <c r="B1959" s="2">
        <f>RSI!B1959</f>
        <v>3.9</v>
      </c>
      <c r="C1959" s="2">
        <f>RSI!I1959</f>
        <v>50.821975010172586</v>
      </c>
      <c r="D1959" s="2">
        <f>MACD!E1959</f>
        <v>-4.0689342412539187E-2</v>
      </c>
      <c r="E1959" s="2">
        <f>MACD!F1959</f>
        <v>5.4723950849157342E-2</v>
      </c>
      <c r="F1959" s="2">
        <f>'Moving Avg'!D1959</f>
        <v>3.8439999999999999</v>
      </c>
      <c r="G1959" s="2">
        <f>'Moving Avg'!F1959</f>
        <v>3.8370000000000006</v>
      </c>
      <c r="H1959" s="2">
        <f>'Moving Avg'!G1959</f>
        <v>4.0400000000000009</v>
      </c>
      <c r="I1959" s="2">
        <f>'Moving Avg'!H1959</f>
        <v>3.6547000000000027</v>
      </c>
      <c r="J1959" s="17" t="str">
        <f>OBV!F1959</f>
        <v>BEARISH</v>
      </c>
      <c r="K1959" s="17" t="str">
        <f>OBV!G1959</f>
        <v>WEAK</v>
      </c>
      <c r="L1959" s="17" t="str">
        <f>OBV!H1959</f>
        <v>BEARISH DIVERGENCE</v>
      </c>
      <c r="M1959" s="19">
        <f t="shared" si="300"/>
        <v>25</v>
      </c>
      <c r="N1959" s="19">
        <f t="shared" si="301"/>
        <v>100</v>
      </c>
      <c r="O1959" s="19">
        <f t="shared" si="302"/>
        <v>50</v>
      </c>
      <c r="P1959" s="19">
        <f t="shared" si="303"/>
        <v>0</v>
      </c>
      <c r="Q1959" s="20">
        <f t="shared" si="304"/>
        <v>51.25</v>
      </c>
      <c r="R1959" s="20">
        <f t="shared" si="305"/>
        <v>42.5</v>
      </c>
      <c r="S1959" s="20">
        <f t="shared" si="306"/>
        <v>31.25</v>
      </c>
      <c r="T1959" s="20">
        <f t="shared" si="307"/>
        <v>43.75</v>
      </c>
      <c r="U1959" s="19">
        <f t="shared" si="308"/>
        <v>41.666666666666664</v>
      </c>
      <c r="V1959" s="19">
        <f t="shared" si="309"/>
        <v>42.1875</v>
      </c>
    </row>
    <row r="1960" spans="1:22" ht="13.5" x14ac:dyDescent="0.25">
      <c r="A1960" s="3">
        <f>RSI!A1960</f>
        <v>44861</v>
      </c>
      <c r="B1960" s="2">
        <f>RSI!B1960</f>
        <v>3.9</v>
      </c>
      <c r="C1960" s="2">
        <f>RSI!I1960</f>
        <v>50.821975010172586</v>
      </c>
      <c r="D1960" s="2">
        <f>MACD!E1960</f>
        <v>-7.1656100402363254E-2</v>
      </c>
      <c r="E1960" s="2">
        <f>MACD!F1960</f>
        <v>2.9447940598853226E-2</v>
      </c>
      <c r="F1960" s="2">
        <f>'Moving Avg'!D1960</f>
        <v>3.8540000000000001</v>
      </c>
      <c r="G1960" s="2">
        <f>'Moving Avg'!F1960</f>
        <v>3.8270000000000004</v>
      </c>
      <c r="H1960" s="2">
        <f>'Moving Avg'!G1960</f>
        <v>4.0340000000000007</v>
      </c>
      <c r="I1960" s="2">
        <f>'Moving Avg'!H1960</f>
        <v>3.6599500000000025</v>
      </c>
      <c r="J1960" s="17" t="str">
        <f>OBV!F1960</f>
        <v>BEARISH</v>
      </c>
      <c r="K1960" s="17" t="str">
        <f>OBV!G1960</f>
        <v>WEAK</v>
      </c>
      <c r="L1960" s="17" t="str">
        <f>OBV!H1960</f>
        <v>BEARISH DIVERGENCE</v>
      </c>
      <c r="M1960" s="19">
        <f t="shared" si="300"/>
        <v>25</v>
      </c>
      <c r="N1960" s="19">
        <f t="shared" si="301"/>
        <v>100</v>
      </c>
      <c r="O1960" s="19">
        <f t="shared" si="302"/>
        <v>50</v>
      </c>
      <c r="P1960" s="19">
        <f t="shared" si="303"/>
        <v>0</v>
      </c>
      <c r="Q1960" s="20">
        <f t="shared" si="304"/>
        <v>51.25</v>
      </c>
      <c r="R1960" s="20">
        <f t="shared" si="305"/>
        <v>42.5</v>
      </c>
      <c r="S1960" s="20">
        <f t="shared" si="306"/>
        <v>31.25</v>
      </c>
      <c r="T1960" s="20">
        <f t="shared" si="307"/>
        <v>43.75</v>
      </c>
      <c r="U1960" s="19">
        <f t="shared" si="308"/>
        <v>41.666666666666664</v>
      </c>
      <c r="V1960" s="19">
        <f t="shared" si="309"/>
        <v>42.1875</v>
      </c>
    </row>
    <row r="1961" spans="1:22" ht="13.5" x14ac:dyDescent="0.25">
      <c r="A1961" s="3">
        <f>RSI!A1961</f>
        <v>44862</v>
      </c>
      <c r="B1961" s="2">
        <f>RSI!B1961</f>
        <v>3.84</v>
      </c>
      <c r="C1961" s="2">
        <f>RSI!I1961</f>
        <v>46.661499482337192</v>
      </c>
      <c r="D1961" s="2">
        <f>MACD!E1961</f>
        <v>-6.4275000817155981E-2</v>
      </c>
      <c r="E1961" s="2">
        <f>MACD!F1961</f>
        <v>1.0703352315651386E-2</v>
      </c>
      <c r="F1961" s="2">
        <f>'Moving Avg'!D1961</f>
        <v>3.8620000000000005</v>
      </c>
      <c r="G1961" s="2">
        <f>'Moving Avg'!F1961</f>
        <v>3.8150000000000004</v>
      </c>
      <c r="H1961" s="2">
        <f>'Moving Avg'!G1961</f>
        <v>4.0248000000000008</v>
      </c>
      <c r="I1961" s="2">
        <f>'Moving Avg'!H1961</f>
        <v>3.6653000000000024</v>
      </c>
      <c r="J1961" s="17" t="str">
        <f>OBV!F1961</f>
        <v>BEARISH</v>
      </c>
      <c r="K1961" s="17" t="str">
        <f>OBV!G1961</f>
        <v>WEAK</v>
      </c>
      <c r="L1961" s="17" t="str">
        <f>OBV!H1961</f>
        <v>BEARISH DIVERGENCE</v>
      </c>
      <c r="M1961" s="19">
        <f t="shared" si="300"/>
        <v>25</v>
      </c>
      <c r="N1961" s="19">
        <f t="shared" si="301"/>
        <v>100</v>
      </c>
      <c r="O1961" s="19">
        <f t="shared" si="302"/>
        <v>50</v>
      </c>
      <c r="P1961" s="19">
        <f t="shared" si="303"/>
        <v>0</v>
      </c>
      <c r="Q1961" s="20">
        <f t="shared" si="304"/>
        <v>51.25</v>
      </c>
      <c r="R1961" s="20">
        <f t="shared" si="305"/>
        <v>42.5</v>
      </c>
      <c r="S1961" s="20">
        <f t="shared" si="306"/>
        <v>31.25</v>
      </c>
      <c r="T1961" s="20">
        <f t="shared" si="307"/>
        <v>43.75</v>
      </c>
      <c r="U1961" s="19">
        <f t="shared" si="308"/>
        <v>41.666666666666664</v>
      </c>
      <c r="V1961" s="19">
        <f t="shared" si="309"/>
        <v>42.1875</v>
      </c>
    </row>
    <row r="1962" spans="1:22" ht="13.5" x14ac:dyDescent="0.25">
      <c r="A1962" s="3">
        <f>RSI!A1962</f>
        <v>44865</v>
      </c>
      <c r="B1962" s="2">
        <f>RSI!B1962</f>
        <v>3.8</v>
      </c>
      <c r="C1962" s="2">
        <f>RSI!I1962</f>
        <v>44.07125771247901</v>
      </c>
      <c r="D1962" s="2">
        <f>MACD!E1962</f>
        <v>-6.0950492585815308E-2</v>
      </c>
      <c r="E1962" s="2">
        <f>MACD!F1962</f>
        <v>-3.6274166646419522E-3</v>
      </c>
      <c r="F1962" s="2">
        <f>'Moving Avg'!D1962</f>
        <v>3.8540000000000001</v>
      </c>
      <c r="G1962" s="2">
        <f>'Moving Avg'!F1962</f>
        <v>3.8050000000000006</v>
      </c>
      <c r="H1962" s="2">
        <f>'Moving Avg'!G1962</f>
        <v>4.0168000000000008</v>
      </c>
      <c r="I1962" s="2">
        <f>'Moving Avg'!H1962</f>
        <v>3.6703000000000028</v>
      </c>
      <c r="J1962" s="17" t="str">
        <f>OBV!F1962</f>
        <v>BEARISH</v>
      </c>
      <c r="K1962" s="17" t="str">
        <f>OBV!G1962</f>
        <v>WEAK</v>
      </c>
      <c r="L1962" s="17" t="str">
        <f>OBV!H1962</f>
        <v>CONFIRMED BEARISH</v>
      </c>
      <c r="M1962" s="19">
        <f t="shared" si="300"/>
        <v>25</v>
      </c>
      <c r="N1962" s="19">
        <f t="shared" si="301"/>
        <v>100</v>
      </c>
      <c r="O1962" s="19">
        <f t="shared" si="302"/>
        <v>50</v>
      </c>
      <c r="P1962" s="19">
        <f t="shared" si="303"/>
        <v>0</v>
      </c>
      <c r="Q1962" s="20">
        <f t="shared" si="304"/>
        <v>51.25</v>
      </c>
      <c r="R1962" s="20">
        <f t="shared" si="305"/>
        <v>42.5</v>
      </c>
      <c r="S1962" s="20">
        <f t="shared" si="306"/>
        <v>31.25</v>
      </c>
      <c r="T1962" s="20">
        <f t="shared" si="307"/>
        <v>43.75</v>
      </c>
      <c r="U1962" s="19">
        <f t="shared" si="308"/>
        <v>41.666666666666664</v>
      </c>
      <c r="V1962" s="19">
        <f t="shared" si="309"/>
        <v>42.1875</v>
      </c>
    </row>
    <row r="1963" spans="1:22" ht="13.5" x14ac:dyDescent="0.25">
      <c r="A1963" s="3">
        <f>RSI!A1963</f>
        <v>44866</v>
      </c>
      <c r="B1963" s="2">
        <f>RSI!B1963</f>
        <v>3.8</v>
      </c>
      <c r="C1963" s="2">
        <f>RSI!I1963</f>
        <v>44.07125771247901</v>
      </c>
      <c r="D1963" s="2">
        <f>MACD!E1963</f>
        <v>-4.9958920694185061E-2</v>
      </c>
      <c r="E1963" s="2">
        <f>MACD!F1963</f>
        <v>-1.2893717470550575E-2</v>
      </c>
      <c r="F1963" s="2">
        <f>'Moving Avg'!D1963</f>
        <v>3.8480000000000003</v>
      </c>
      <c r="G1963" s="2">
        <f>'Moving Avg'!F1963</f>
        <v>3.7949999999999995</v>
      </c>
      <c r="H1963" s="2">
        <f>'Moving Avg'!G1963</f>
        <v>4.0100000000000016</v>
      </c>
      <c r="I1963" s="2">
        <f>'Moving Avg'!H1963</f>
        <v>3.6754500000000019</v>
      </c>
      <c r="J1963" s="17" t="str">
        <f>OBV!F1963</f>
        <v>BEARISH</v>
      </c>
      <c r="K1963" s="17" t="str">
        <f>OBV!G1963</f>
        <v>NEUTRAL</v>
      </c>
      <c r="L1963" s="17" t="str">
        <f>OBV!H1963</f>
        <v>CONFIRMED BEARISH</v>
      </c>
      <c r="M1963" s="19">
        <f t="shared" si="300"/>
        <v>25</v>
      </c>
      <c r="N1963" s="19">
        <f t="shared" si="301"/>
        <v>100</v>
      </c>
      <c r="O1963" s="19">
        <f t="shared" si="302"/>
        <v>50</v>
      </c>
      <c r="P1963" s="19">
        <f t="shared" si="303"/>
        <v>16.5</v>
      </c>
      <c r="Q1963" s="20">
        <f t="shared" si="304"/>
        <v>53.725000000000001</v>
      </c>
      <c r="R1963" s="20">
        <f t="shared" si="305"/>
        <v>46.625</v>
      </c>
      <c r="S1963" s="20">
        <f t="shared" si="306"/>
        <v>38.674999999999997</v>
      </c>
      <c r="T1963" s="20">
        <f t="shared" si="307"/>
        <v>47.875</v>
      </c>
      <c r="U1963" s="19">
        <f t="shared" si="308"/>
        <v>46.341666666666661</v>
      </c>
      <c r="V1963" s="19">
        <f t="shared" si="309"/>
        <v>46.724999999999994</v>
      </c>
    </row>
    <row r="1964" spans="1:22" ht="13.5" x14ac:dyDescent="0.25">
      <c r="A1964" s="3">
        <f>RSI!A1964</f>
        <v>44867</v>
      </c>
      <c r="B1964" s="2">
        <f>RSI!B1964</f>
        <v>3.9</v>
      </c>
      <c r="C1964" s="2">
        <f>RSI!I1964</f>
        <v>51.825020732420718</v>
      </c>
      <c r="D1964" s="2">
        <f>MACD!E1964</f>
        <v>-5.8384795472034234E-2</v>
      </c>
      <c r="E1964" s="2">
        <f>MACD!F1964</f>
        <v>-2.1991933070847309E-2</v>
      </c>
      <c r="F1964" s="2">
        <f>'Moving Avg'!D1964</f>
        <v>3.8479999999999999</v>
      </c>
      <c r="G1964" s="2">
        <f>'Moving Avg'!F1964</f>
        <v>3.7975000000000003</v>
      </c>
      <c r="H1964" s="2">
        <f>'Moving Avg'!G1964</f>
        <v>4.0060000000000011</v>
      </c>
      <c r="I1964" s="2">
        <f>'Moving Avg'!H1964</f>
        <v>3.6811000000000011</v>
      </c>
      <c r="J1964" s="17" t="str">
        <f>OBV!F1964</f>
        <v>BEARISH</v>
      </c>
      <c r="K1964" s="17" t="str">
        <f>OBV!G1964</f>
        <v>NEUTRAL</v>
      </c>
      <c r="L1964" s="17" t="str">
        <f>OBV!H1964</f>
        <v>NEUTRAL</v>
      </c>
      <c r="M1964" s="19">
        <f t="shared" si="300"/>
        <v>25</v>
      </c>
      <c r="N1964" s="19">
        <f t="shared" si="301"/>
        <v>100</v>
      </c>
      <c r="O1964" s="19">
        <f t="shared" si="302"/>
        <v>50</v>
      </c>
      <c r="P1964" s="19">
        <f t="shared" si="303"/>
        <v>16.5</v>
      </c>
      <c r="Q1964" s="20">
        <f t="shared" si="304"/>
        <v>53.725000000000001</v>
      </c>
      <c r="R1964" s="20">
        <f t="shared" si="305"/>
        <v>46.625</v>
      </c>
      <c r="S1964" s="20">
        <f t="shared" si="306"/>
        <v>38.674999999999997</v>
      </c>
      <c r="T1964" s="20">
        <f t="shared" si="307"/>
        <v>47.875</v>
      </c>
      <c r="U1964" s="19">
        <f t="shared" si="308"/>
        <v>46.341666666666661</v>
      </c>
      <c r="V1964" s="19">
        <f t="shared" si="309"/>
        <v>46.724999999999994</v>
      </c>
    </row>
    <row r="1965" spans="1:22" ht="13.5" x14ac:dyDescent="0.25">
      <c r="A1965" s="3">
        <f>RSI!A1965</f>
        <v>44868</v>
      </c>
      <c r="B1965" s="2">
        <f>RSI!B1965</f>
        <v>3.87</v>
      </c>
      <c r="C1965" s="2">
        <f>RSI!I1965</f>
        <v>49.603277913402998</v>
      </c>
      <c r="D1965" s="2">
        <f>MACD!E1965</f>
        <v>-5.2696978896593638E-2</v>
      </c>
      <c r="E1965" s="2">
        <f>MACD!F1965</f>
        <v>-2.8132942235996574E-2</v>
      </c>
      <c r="F1965" s="2">
        <f>'Moving Avg'!D1965</f>
        <v>3.8420000000000001</v>
      </c>
      <c r="G1965" s="2">
        <f>'Moving Avg'!F1965</f>
        <v>3.8010000000000006</v>
      </c>
      <c r="H1965" s="2">
        <f>'Moving Avg'!G1965</f>
        <v>4.0014000000000012</v>
      </c>
      <c r="I1965" s="2">
        <f>'Moving Avg'!H1965</f>
        <v>3.6866000000000012</v>
      </c>
      <c r="J1965" s="17" t="str">
        <f>OBV!F1965</f>
        <v>BEARISH</v>
      </c>
      <c r="K1965" s="17" t="str">
        <f>OBV!G1965</f>
        <v>WEAK</v>
      </c>
      <c r="L1965" s="17" t="str">
        <f>OBV!H1965</f>
        <v>CONFIRMED BEARISH</v>
      </c>
      <c r="M1965" s="19">
        <f t="shared" si="300"/>
        <v>25</v>
      </c>
      <c r="N1965" s="19">
        <f t="shared" si="301"/>
        <v>100</v>
      </c>
      <c r="O1965" s="19">
        <f t="shared" si="302"/>
        <v>50</v>
      </c>
      <c r="P1965" s="19">
        <f t="shared" si="303"/>
        <v>0</v>
      </c>
      <c r="Q1965" s="20">
        <f t="shared" si="304"/>
        <v>51.25</v>
      </c>
      <c r="R1965" s="20">
        <f t="shared" si="305"/>
        <v>42.5</v>
      </c>
      <c r="S1965" s="20">
        <f t="shared" si="306"/>
        <v>31.25</v>
      </c>
      <c r="T1965" s="20">
        <f t="shared" si="307"/>
        <v>43.75</v>
      </c>
      <c r="U1965" s="19">
        <f t="shared" si="308"/>
        <v>41.666666666666664</v>
      </c>
      <c r="V1965" s="19">
        <f t="shared" si="309"/>
        <v>42.1875</v>
      </c>
    </row>
    <row r="1966" spans="1:22" ht="13.5" x14ac:dyDescent="0.25">
      <c r="A1966" s="3">
        <f>RSI!A1966</f>
        <v>44869</v>
      </c>
      <c r="B1966" s="2">
        <f>RSI!B1966</f>
        <v>3.8</v>
      </c>
      <c r="C1966" s="2">
        <f>RSI!I1966</f>
        <v>44.779422744953166</v>
      </c>
      <c r="D1966" s="2">
        <f>MACD!E1966</f>
        <v>-5.0375219711885855E-2</v>
      </c>
      <c r="E1966" s="2">
        <f>MACD!F1966</f>
        <v>-3.2581397731174432E-2</v>
      </c>
      <c r="F1966" s="2">
        <f>'Moving Avg'!D1966</f>
        <v>3.8340000000000005</v>
      </c>
      <c r="G1966" s="2">
        <f>'Moving Avg'!F1966</f>
        <v>3.8020000000000005</v>
      </c>
      <c r="H1966" s="2">
        <f>'Moving Avg'!G1966</f>
        <v>3.9954000000000014</v>
      </c>
      <c r="I1966" s="2">
        <f>'Moving Avg'!H1966</f>
        <v>3.691650000000001</v>
      </c>
      <c r="J1966" s="17" t="str">
        <f>OBV!F1966</f>
        <v>BEARISH</v>
      </c>
      <c r="K1966" s="17" t="str">
        <f>OBV!G1966</f>
        <v>WEAK</v>
      </c>
      <c r="L1966" s="17" t="str">
        <f>OBV!H1966</f>
        <v>CONFIRMED BEARISH</v>
      </c>
      <c r="M1966" s="19">
        <f t="shared" si="300"/>
        <v>25</v>
      </c>
      <c r="N1966" s="19">
        <f t="shared" si="301"/>
        <v>45</v>
      </c>
      <c r="O1966" s="19">
        <f t="shared" si="302"/>
        <v>50</v>
      </c>
      <c r="P1966" s="19">
        <f t="shared" si="303"/>
        <v>0</v>
      </c>
      <c r="Q1966" s="20">
        <f t="shared" si="304"/>
        <v>32</v>
      </c>
      <c r="R1966" s="20">
        <f t="shared" si="305"/>
        <v>31.5</v>
      </c>
      <c r="S1966" s="20">
        <f t="shared" si="306"/>
        <v>23</v>
      </c>
      <c r="T1966" s="20">
        <f t="shared" si="307"/>
        <v>30</v>
      </c>
      <c r="U1966" s="19">
        <f t="shared" si="308"/>
        <v>28.833333333333332</v>
      </c>
      <c r="V1966" s="19">
        <f t="shared" si="309"/>
        <v>29.125</v>
      </c>
    </row>
    <row r="1967" spans="1:22" ht="13.5" x14ac:dyDescent="0.25">
      <c r="A1967" s="3">
        <f>RSI!A1967</f>
        <v>44872</v>
      </c>
      <c r="B1967" s="2">
        <f>RSI!B1967</f>
        <v>3.79</v>
      </c>
      <c r="C1967" s="2">
        <f>RSI!I1967</f>
        <v>44.119338272539196</v>
      </c>
      <c r="D1967" s="2">
        <f>MACD!E1967</f>
        <v>-4.1087514143104631E-2</v>
      </c>
      <c r="E1967" s="2">
        <f>MACD!F1967</f>
        <v>-3.4282621013560471E-2</v>
      </c>
      <c r="F1967" s="2">
        <f>'Moving Avg'!D1967</f>
        <v>3.8319999999999999</v>
      </c>
      <c r="G1967" s="2">
        <f>'Moving Avg'!F1967</f>
        <v>3.8065000000000007</v>
      </c>
      <c r="H1967" s="2">
        <f>'Moving Avg'!G1967</f>
        <v>3.9894000000000012</v>
      </c>
      <c r="I1967" s="2">
        <f>'Moving Avg'!H1967</f>
        <v>3.6966500000000009</v>
      </c>
      <c r="J1967" s="17" t="str">
        <f>OBV!F1967</f>
        <v>BEARISH</v>
      </c>
      <c r="K1967" s="17" t="str">
        <f>OBV!G1967</f>
        <v>NEUTRAL</v>
      </c>
      <c r="L1967" s="17" t="str">
        <f>OBV!H1967</f>
        <v>CONFIRMED BEARISH</v>
      </c>
      <c r="M1967" s="19">
        <f t="shared" si="300"/>
        <v>25</v>
      </c>
      <c r="N1967" s="19">
        <f t="shared" si="301"/>
        <v>45</v>
      </c>
      <c r="O1967" s="19">
        <f t="shared" si="302"/>
        <v>50</v>
      </c>
      <c r="P1967" s="19">
        <f t="shared" si="303"/>
        <v>16.5</v>
      </c>
      <c r="Q1967" s="20">
        <f t="shared" si="304"/>
        <v>34.475000000000001</v>
      </c>
      <c r="R1967" s="20">
        <f t="shared" si="305"/>
        <v>35.625</v>
      </c>
      <c r="S1967" s="20">
        <f t="shared" si="306"/>
        <v>30.425000000000001</v>
      </c>
      <c r="T1967" s="20">
        <f t="shared" si="307"/>
        <v>34.125</v>
      </c>
      <c r="U1967" s="19">
        <f t="shared" si="308"/>
        <v>33.508333333333333</v>
      </c>
      <c r="V1967" s="19">
        <f t="shared" si="309"/>
        <v>33.662499999999994</v>
      </c>
    </row>
    <row r="1968" spans="1:22" ht="13.5" x14ac:dyDescent="0.25">
      <c r="A1968" s="3">
        <f>RSI!A1968</f>
        <v>44873</v>
      </c>
      <c r="B1968" s="2">
        <f>RSI!B1968</f>
        <v>3.76</v>
      </c>
      <c r="C1968" s="2">
        <f>RSI!I1968</f>
        <v>42.113709897918682</v>
      </c>
      <c r="D1968" s="2">
        <f>MACD!E1968</f>
        <v>-3.2089026712941227E-2</v>
      </c>
      <c r="E1968" s="2">
        <f>MACD!F1968</f>
        <v>-3.3843902153436627E-2</v>
      </c>
      <c r="F1968" s="2">
        <f>'Moving Avg'!D1968</f>
        <v>3.8239999999999994</v>
      </c>
      <c r="G1968" s="2">
        <f>'Moving Avg'!F1968</f>
        <v>3.8119999999999998</v>
      </c>
      <c r="H1968" s="2">
        <f>'Moving Avg'!G1968</f>
        <v>3.9808000000000008</v>
      </c>
      <c r="I1968" s="2">
        <f>'Moving Avg'!H1968</f>
        <v>3.7017000000000002</v>
      </c>
      <c r="J1968" s="17" t="str">
        <f>OBV!F1968</f>
        <v>BEARISH</v>
      </c>
      <c r="K1968" s="17" t="str">
        <f>OBV!G1968</f>
        <v>NEUTRAL</v>
      </c>
      <c r="L1968" s="17" t="str">
        <f>OBV!H1968</f>
        <v>CONFIRMED BEARISH</v>
      </c>
      <c r="M1968" s="19">
        <f t="shared" si="300"/>
        <v>25</v>
      </c>
      <c r="N1968" s="19">
        <f t="shared" si="301"/>
        <v>0</v>
      </c>
      <c r="O1968" s="19">
        <f t="shared" si="302"/>
        <v>50</v>
      </c>
      <c r="P1968" s="19">
        <f t="shared" si="303"/>
        <v>16.5</v>
      </c>
      <c r="Q1968" s="20">
        <f t="shared" si="304"/>
        <v>18.725000000000001</v>
      </c>
      <c r="R1968" s="20">
        <f t="shared" si="305"/>
        <v>26.625</v>
      </c>
      <c r="S1968" s="20">
        <f t="shared" si="306"/>
        <v>23.675000000000001</v>
      </c>
      <c r="T1968" s="20">
        <f t="shared" si="307"/>
        <v>22.875</v>
      </c>
      <c r="U1968" s="19">
        <f t="shared" si="308"/>
        <v>23.008333333333336</v>
      </c>
      <c r="V1968" s="19">
        <f t="shared" si="309"/>
        <v>22.975000000000001</v>
      </c>
    </row>
    <row r="1969" spans="1:22" ht="13.5" x14ac:dyDescent="0.25">
      <c r="A1969" s="3">
        <f>RSI!A1969</f>
        <v>44874</v>
      </c>
      <c r="B1969" s="2">
        <f>RSI!B1969</f>
        <v>3.75</v>
      </c>
      <c r="C1969" s="2">
        <f>RSI!I1969</f>
        <v>41.437504709194812</v>
      </c>
      <c r="D1969" s="2">
        <f>MACD!E1969</f>
        <v>-1.236555050169752E-2</v>
      </c>
      <c r="E1969" s="2">
        <f>MACD!F1969</f>
        <v>-2.9548231823088807E-2</v>
      </c>
      <c r="F1969" s="2">
        <f>'Moving Avg'!D1969</f>
        <v>3.7939999999999996</v>
      </c>
      <c r="G1969" s="2">
        <f>'Moving Avg'!F1969</f>
        <v>3.8174999999999999</v>
      </c>
      <c r="H1969" s="2">
        <f>'Moving Avg'!G1969</f>
        <v>3.9710000000000014</v>
      </c>
      <c r="I1969" s="2">
        <f>'Moving Avg'!H1969</f>
        <v>3.7067000000000001</v>
      </c>
      <c r="J1969" s="17" t="str">
        <f>OBV!F1969</f>
        <v>BEARISH</v>
      </c>
      <c r="K1969" s="17" t="str">
        <f>OBV!G1969</f>
        <v>WEAK</v>
      </c>
      <c r="L1969" s="17" t="str">
        <f>OBV!H1969</f>
        <v>CONFIRMED BEARISH</v>
      </c>
      <c r="M1969" s="19">
        <f t="shared" si="300"/>
        <v>25</v>
      </c>
      <c r="N1969" s="19">
        <f t="shared" si="301"/>
        <v>0</v>
      </c>
      <c r="O1969" s="19">
        <f t="shared" si="302"/>
        <v>50</v>
      </c>
      <c r="P1969" s="19">
        <f t="shared" si="303"/>
        <v>0</v>
      </c>
      <c r="Q1969" s="20">
        <f t="shared" si="304"/>
        <v>16.25</v>
      </c>
      <c r="R1969" s="20">
        <f t="shared" si="305"/>
        <v>22.5</v>
      </c>
      <c r="S1969" s="20">
        <f t="shared" si="306"/>
        <v>16.25</v>
      </c>
      <c r="T1969" s="20">
        <f t="shared" si="307"/>
        <v>18.75</v>
      </c>
      <c r="U1969" s="19">
        <f t="shared" si="308"/>
        <v>18.333333333333332</v>
      </c>
      <c r="V1969" s="19">
        <f t="shared" si="309"/>
        <v>18.4375</v>
      </c>
    </row>
    <row r="1970" spans="1:22" ht="13.5" x14ac:dyDescent="0.25">
      <c r="A1970" s="3">
        <f>RSI!A1970</f>
        <v>44875</v>
      </c>
      <c r="B1970" s="2">
        <f>RSI!B1970</f>
        <v>3.73</v>
      </c>
      <c r="C1970" s="2">
        <f>RSI!I1970</f>
        <v>40.052351860291871</v>
      </c>
      <c r="D1970" s="2">
        <f>MACD!E1970</f>
        <v>6.4191166210916251E-3</v>
      </c>
      <c r="E1970" s="2">
        <f>MACD!F1970</f>
        <v>-2.235476213425272E-2</v>
      </c>
      <c r="F1970" s="2">
        <f>'Moving Avg'!D1970</f>
        <v>3.7659999999999996</v>
      </c>
      <c r="G1970" s="2">
        <f>'Moving Avg'!F1970</f>
        <v>3.8215000000000003</v>
      </c>
      <c r="H1970" s="2">
        <f>'Moving Avg'!G1970</f>
        <v>3.9572000000000007</v>
      </c>
      <c r="I1970" s="2">
        <f>'Moving Avg'!H1970</f>
        <v>3.7118000000000002</v>
      </c>
      <c r="J1970" s="17" t="str">
        <f>OBV!F1970</f>
        <v>BEARISH</v>
      </c>
      <c r="K1970" s="17" t="str">
        <f>OBV!G1970</f>
        <v>WEAK</v>
      </c>
      <c r="L1970" s="17" t="str">
        <f>OBV!H1970</f>
        <v>CONFIRMED BEARISH</v>
      </c>
      <c r="M1970" s="19">
        <f t="shared" si="300"/>
        <v>25</v>
      </c>
      <c r="N1970" s="19">
        <f t="shared" si="301"/>
        <v>0</v>
      </c>
      <c r="O1970" s="19">
        <f t="shared" si="302"/>
        <v>50</v>
      </c>
      <c r="P1970" s="19">
        <f t="shared" si="303"/>
        <v>0</v>
      </c>
      <c r="Q1970" s="20">
        <f t="shared" si="304"/>
        <v>16.25</v>
      </c>
      <c r="R1970" s="20">
        <f t="shared" si="305"/>
        <v>22.5</v>
      </c>
      <c r="S1970" s="20">
        <f t="shared" si="306"/>
        <v>16.25</v>
      </c>
      <c r="T1970" s="20">
        <f t="shared" si="307"/>
        <v>18.75</v>
      </c>
      <c r="U1970" s="19">
        <f t="shared" si="308"/>
        <v>18.333333333333332</v>
      </c>
      <c r="V1970" s="19">
        <f t="shared" si="309"/>
        <v>18.4375</v>
      </c>
    </row>
    <row r="1971" spans="1:22" ht="13.5" x14ac:dyDescent="0.25">
      <c r="A1971" s="3">
        <f>RSI!A1971</f>
        <v>44876</v>
      </c>
      <c r="B1971" s="2">
        <f>RSI!B1971</f>
        <v>3.72</v>
      </c>
      <c r="C1971" s="2">
        <f>RSI!I1971</f>
        <v>39.344178999316739</v>
      </c>
      <c r="D1971" s="2">
        <f>MACD!E1971</f>
        <v>1.4510589533577534E-2</v>
      </c>
      <c r="E1971" s="2">
        <f>MACD!F1971</f>
        <v>-1.4981691800686668E-2</v>
      </c>
      <c r="F1971" s="2">
        <f>'Moving Avg'!D1971</f>
        <v>3.75</v>
      </c>
      <c r="G1971" s="2">
        <f>'Moving Avg'!F1971</f>
        <v>3.8154999999999992</v>
      </c>
      <c r="H1971" s="2">
        <f>'Moving Avg'!G1971</f>
        <v>3.9440000000000008</v>
      </c>
      <c r="I1971" s="2">
        <f>'Moving Avg'!H1971</f>
        <v>3.7160500000000001</v>
      </c>
      <c r="J1971" s="17" t="str">
        <f>OBV!F1971</f>
        <v>BEARISH</v>
      </c>
      <c r="K1971" s="17" t="str">
        <f>OBV!G1971</f>
        <v>WEAK</v>
      </c>
      <c r="L1971" s="17" t="str">
        <f>OBV!H1971</f>
        <v>CONFIRMED BEARISH</v>
      </c>
      <c r="M1971" s="19">
        <f t="shared" si="300"/>
        <v>25</v>
      </c>
      <c r="N1971" s="19">
        <f t="shared" si="301"/>
        <v>0</v>
      </c>
      <c r="O1971" s="19">
        <f t="shared" si="302"/>
        <v>50</v>
      </c>
      <c r="P1971" s="19">
        <f t="shared" si="303"/>
        <v>0</v>
      </c>
      <c r="Q1971" s="20">
        <f t="shared" si="304"/>
        <v>16.25</v>
      </c>
      <c r="R1971" s="20">
        <f t="shared" si="305"/>
        <v>22.5</v>
      </c>
      <c r="S1971" s="20">
        <f t="shared" si="306"/>
        <v>16.25</v>
      </c>
      <c r="T1971" s="20">
        <f t="shared" si="307"/>
        <v>18.75</v>
      </c>
      <c r="U1971" s="19">
        <f t="shared" si="308"/>
        <v>18.333333333333332</v>
      </c>
      <c r="V1971" s="19">
        <f t="shared" si="309"/>
        <v>18.4375</v>
      </c>
    </row>
    <row r="1972" spans="1:22" ht="13.5" x14ac:dyDescent="0.25">
      <c r="A1972" s="3">
        <f>RSI!A1972</f>
        <v>44879</v>
      </c>
      <c r="B1972" s="2">
        <f>RSI!B1972</f>
        <v>3.89</v>
      </c>
      <c r="C1972" s="2">
        <f>RSI!I1972</f>
        <v>54.177119317389632</v>
      </c>
      <c r="D1972" s="2">
        <f>MACD!E1972</f>
        <v>3.3057823905560113E-3</v>
      </c>
      <c r="E1972" s="2">
        <f>MACD!F1972</f>
        <v>-1.1324196962438133E-2</v>
      </c>
      <c r="F1972" s="2">
        <f>'Moving Avg'!D1972</f>
        <v>3.7700000000000005</v>
      </c>
      <c r="G1972" s="2">
        <f>'Moving Avg'!F1972</f>
        <v>3.8199999999999994</v>
      </c>
      <c r="H1972" s="2">
        <f>'Moving Avg'!G1972</f>
        <v>3.9354000000000009</v>
      </c>
      <c r="I1972" s="2">
        <f>'Moving Avg'!H1972</f>
        <v>3.7203000000000004</v>
      </c>
      <c r="J1972" s="17" t="str">
        <f>OBV!F1972</f>
        <v>BEARISH</v>
      </c>
      <c r="K1972" s="17" t="str">
        <f>OBV!G1972</f>
        <v>NEUTRAL</v>
      </c>
      <c r="L1972" s="17" t="str">
        <f>OBV!H1972</f>
        <v>BEARISH DIVERGENCE</v>
      </c>
      <c r="M1972" s="19">
        <f t="shared" si="300"/>
        <v>25</v>
      </c>
      <c r="N1972" s="19">
        <f t="shared" si="301"/>
        <v>0</v>
      </c>
      <c r="O1972" s="19">
        <f t="shared" si="302"/>
        <v>50</v>
      </c>
      <c r="P1972" s="19">
        <f t="shared" si="303"/>
        <v>16.5</v>
      </c>
      <c r="Q1972" s="20">
        <f t="shared" si="304"/>
        <v>18.725000000000001</v>
      </c>
      <c r="R1972" s="20">
        <f t="shared" si="305"/>
        <v>26.625</v>
      </c>
      <c r="S1972" s="20">
        <f t="shared" si="306"/>
        <v>23.675000000000001</v>
      </c>
      <c r="T1972" s="20">
        <f t="shared" si="307"/>
        <v>22.875</v>
      </c>
      <c r="U1972" s="19">
        <f t="shared" si="308"/>
        <v>23.008333333333336</v>
      </c>
      <c r="V1972" s="19">
        <f t="shared" si="309"/>
        <v>22.975000000000001</v>
      </c>
    </row>
    <row r="1973" spans="1:22" ht="13.5" x14ac:dyDescent="0.25">
      <c r="A1973" s="3">
        <f>RSI!A1973</f>
        <v>44880</v>
      </c>
      <c r="B1973" s="2">
        <f>RSI!B1973</f>
        <v>3.89</v>
      </c>
      <c r="C1973" s="2">
        <f>RSI!I1973</f>
        <v>54.177119317389639</v>
      </c>
      <c r="D1973" s="2">
        <f>MACD!E1973</f>
        <v>-6.536226423954794E-3</v>
      </c>
      <c r="E1973" s="2">
        <f>MACD!F1973</f>
        <v>-1.0366602854741464E-2</v>
      </c>
      <c r="F1973" s="2">
        <f>'Moving Avg'!D1973</f>
        <v>3.7960000000000003</v>
      </c>
      <c r="G1973" s="2">
        <f>'Moving Avg'!F1973</f>
        <v>3.8219999999999992</v>
      </c>
      <c r="H1973" s="2">
        <f>'Moving Avg'!G1973</f>
        <v>3.9268000000000001</v>
      </c>
      <c r="I1973" s="2">
        <f>'Moving Avg'!H1973</f>
        <v>3.7239000000000004</v>
      </c>
      <c r="J1973" s="17" t="str">
        <f>OBV!F1973</f>
        <v>BULLISH</v>
      </c>
      <c r="K1973" s="17" t="str">
        <f>OBV!G1973</f>
        <v>NEUTRAL</v>
      </c>
      <c r="L1973" s="17" t="str">
        <f>OBV!H1973</f>
        <v>CONFIRMED BULLISH</v>
      </c>
      <c r="M1973" s="19">
        <f t="shared" si="300"/>
        <v>25</v>
      </c>
      <c r="N1973" s="19">
        <f t="shared" si="301"/>
        <v>0</v>
      </c>
      <c r="O1973" s="19">
        <f t="shared" si="302"/>
        <v>50</v>
      </c>
      <c r="P1973" s="19">
        <f t="shared" si="303"/>
        <v>83.5</v>
      </c>
      <c r="Q1973" s="20">
        <f t="shared" si="304"/>
        <v>28.774999999999999</v>
      </c>
      <c r="R1973" s="20">
        <f t="shared" si="305"/>
        <v>43.375</v>
      </c>
      <c r="S1973" s="20">
        <f t="shared" si="306"/>
        <v>53.825000000000003</v>
      </c>
      <c r="T1973" s="20">
        <f t="shared" si="307"/>
        <v>39.625</v>
      </c>
      <c r="U1973" s="19">
        <f t="shared" si="308"/>
        <v>41.991666666666667</v>
      </c>
      <c r="V1973" s="19">
        <f t="shared" si="309"/>
        <v>41.400000000000006</v>
      </c>
    </row>
    <row r="1974" spans="1:22" ht="13.5" x14ac:dyDescent="0.25">
      <c r="A1974" s="3">
        <f>RSI!A1974</f>
        <v>44881</v>
      </c>
      <c r="B1974" s="2">
        <f>RSI!B1974</f>
        <v>3.85</v>
      </c>
      <c r="C1974" s="2">
        <f>RSI!I1974</f>
        <v>50.787930848468868</v>
      </c>
      <c r="D1974" s="2">
        <f>MACD!E1974</f>
        <v>3.1492222418725291E-3</v>
      </c>
      <c r="E1974" s="2">
        <f>MACD!F1974</f>
        <v>-7.663437835418666E-3</v>
      </c>
      <c r="F1974" s="2">
        <f>'Moving Avg'!D1974</f>
        <v>3.8160000000000003</v>
      </c>
      <c r="G1974" s="2">
        <f>'Moving Avg'!F1974</f>
        <v>3.825499999999999</v>
      </c>
      <c r="H1974" s="2">
        <f>'Moving Avg'!G1974</f>
        <v>3.9160000000000004</v>
      </c>
      <c r="I1974" s="2">
        <f>'Moving Avg'!H1974</f>
        <v>3.7274000000000007</v>
      </c>
      <c r="J1974" s="17" t="str">
        <f>OBV!F1974</f>
        <v>BULLISH</v>
      </c>
      <c r="K1974" s="17" t="str">
        <f>OBV!G1974</f>
        <v>NEUTRAL</v>
      </c>
      <c r="L1974" s="17" t="str">
        <f>OBV!H1974</f>
        <v>CONFIRMED BULLISH</v>
      </c>
      <c r="M1974" s="19">
        <f t="shared" si="300"/>
        <v>25</v>
      </c>
      <c r="N1974" s="19">
        <f t="shared" si="301"/>
        <v>0</v>
      </c>
      <c r="O1974" s="19">
        <f t="shared" si="302"/>
        <v>50</v>
      </c>
      <c r="P1974" s="19">
        <f t="shared" si="303"/>
        <v>83.5</v>
      </c>
      <c r="Q1974" s="20">
        <f t="shared" si="304"/>
        <v>28.774999999999999</v>
      </c>
      <c r="R1974" s="20">
        <f t="shared" si="305"/>
        <v>43.375</v>
      </c>
      <c r="S1974" s="20">
        <f t="shared" si="306"/>
        <v>53.825000000000003</v>
      </c>
      <c r="T1974" s="20">
        <f t="shared" si="307"/>
        <v>39.625</v>
      </c>
      <c r="U1974" s="19">
        <f t="shared" si="308"/>
        <v>41.991666666666667</v>
      </c>
      <c r="V1974" s="19">
        <f t="shared" si="309"/>
        <v>41.400000000000006</v>
      </c>
    </row>
    <row r="1975" spans="1:22" ht="13.5" x14ac:dyDescent="0.25">
      <c r="A1975" s="3">
        <f>RSI!A1975</f>
        <v>44882</v>
      </c>
      <c r="B1975" s="2">
        <f>RSI!B1975</f>
        <v>3.8</v>
      </c>
      <c r="C1975" s="2">
        <f>RSI!I1975</f>
        <v>46.843169117294337</v>
      </c>
      <c r="D1975" s="2">
        <f>MACD!E1975</f>
        <v>1.0359767809208886E-2</v>
      </c>
      <c r="E1975" s="2">
        <f>MACD!F1975</f>
        <v>-4.0587967064931556E-3</v>
      </c>
      <c r="F1975" s="2">
        <f>'Moving Avg'!D1975</f>
        <v>3.8299999999999996</v>
      </c>
      <c r="G1975" s="2">
        <f>'Moving Avg'!F1975</f>
        <v>3.8229999999999991</v>
      </c>
      <c r="H1975" s="2">
        <f>'Moving Avg'!G1975</f>
        <v>3.9056000000000002</v>
      </c>
      <c r="I1975" s="2">
        <f>'Moving Avg'!H1975</f>
        <v>3.7307000000000001</v>
      </c>
      <c r="J1975" s="17" t="str">
        <f>OBV!F1975</f>
        <v>BULLISH</v>
      </c>
      <c r="K1975" s="17" t="str">
        <f>OBV!G1975</f>
        <v>NEUTRAL</v>
      </c>
      <c r="L1975" s="17" t="str">
        <f>OBV!H1975</f>
        <v>CONFIRMED BULLISH</v>
      </c>
      <c r="M1975" s="19">
        <f t="shared" si="300"/>
        <v>25</v>
      </c>
      <c r="N1975" s="19">
        <f t="shared" si="301"/>
        <v>0</v>
      </c>
      <c r="O1975" s="19">
        <f t="shared" si="302"/>
        <v>50</v>
      </c>
      <c r="P1975" s="19">
        <f t="shared" si="303"/>
        <v>83.5</v>
      </c>
      <c r="Q1975" s="20">
        <f t="shared" si="304"/>
        <v>28.774999999999999</v>
      </c>
      <c r="R1975" s="20">
        <f t="shared" si="305"/>
        <v>43.375</v>
      </c>
      <c r="S1975" s="20">
        <f t="shared" si="306"/>
        <v>53.825000000000003</v>
      </c>
      <c r="T1975" s="20">
        <f t="shared" si="307"/>
        <v>39.625</v>
      </c>
      <c r="U1975" s="19">
        <f t="shared" si="308"/>
        <v>41.991666666666667</v>
      </c>
      <c r="V1975" s="19">
        <f t="shared" si="309"/>
        <v>41.400000000000006</v>
      </c>
    </row>
    <row r="1976" spans="1:22" ht="13.5" x14ac:dyDescent="0.25">
      <c r="A1976" s="3">
        <f>RSI!A1976</f>
        <v>44883</v>
      </c>
      <c r="B1976" s="2">
        <f>RSI!B1976</f>
        <v>3.9</v>
      </c>
      <c r="C1976" s="2">
        <f>RSI!I1976</f>
        <v>54.461407216375157</v>
      </c>
      <c r="D1976" s="2">
        <f>MACD!E1976</f>
        <v>-1.4879217640655362E-3</v>
      </c>
      <c r="E1976" s="2">
        <f>MACD!F1976</f>
        <v>-3.5446217180076321E-3</v>
      </c>
      <c r="F1976" s="2">
        <f>'Moving Avg'!D1976</f>
        <v>3.8659999999999997</v>
      </c>
      <c r="G1976" s="2">
        <f>'Moving Avg'!F1976</f>
        <v>3.8279999999999994</v>
      </c>
      <c r="H1976" s="2">
        <f>'Moving Avg'!G1976</f>
        <v>3.8975999999999997</v>
      </c>
      <c r="I1976" s="2">
        <f>'Moving Avg'!H1976</f>
        <v>3.7336</v>
      </c>
      <c r="J1976" s="17" t="str">
        <f>OBV!F1976</f>
        <v>BULLISH</v>
      </c>
      <c r="K1976" s="17" t="str">
        <f>OBV!G1976</f>
        <v>STRONG</v>
      </c>
      <c r="L1976" s="17" t="str">
        <f>OBV!H1976</f>
        <v>CONFIRMED BULLISH</v>
      </c>
      <c r="M1976" s="19">
        <f t="shared" si="300"/>
        <v>25</v>
      </c>
      <c r="N1976" s="19">
        <f t="shared" si="301"/>
        <v>0</v>
      </c>
      <c r="O1976" s="19">
        <f t="shared" si="302"/>
        <v>50</v>
      </c>
      <c r="P1976" s="19">
        <f t="shared" si="303"/>
        <v>100</v>
      </c>
      <c r="Q1976" s="20">
        <f t="shared" si="304"/>
        <v>31.25</v>
      </c>
      <c r="R1976" s="20">
        <f t="shared" si="305"/>
        <v>47.5</v>
      </c>
      <c r="S1976" s="20">
        <f t="shared" si="306"/>
        <v>61.25</v>
      </c>
      <c r="T1976" s="20">
        <f t="shared" si="307"/>
        <v>43.75</v>
      </c>
      <c r="U1976" s="19">
        <f t="shared" si="308"/>
        <v>46.666666666666664</v>
      </c>
      <c r="V1976" s="19">
        <f t="shared" si="309"/>
        <v>45.9375</v>
      </c>
    </row>
    <row r="1977" spans="1:22" ht="13.5" x14ac:dyDescent="0.25">
      <c r="A1977" s="3">
        <f>RSI!A1977</f>
        <v>44886</v>
      </c>
      <c r="B1977" s="2">
        <f>RSI!B1977</f>
        <v>3.99</v>
      </c>
      <c r="C1977" s="2">
        <f>RSI!I1977</f>
        <v>60.015513391581891</v>
      </c>
      <c r="D1977" s="2">
        <f>MACD!E1977</f>
        <v>-2.0098072606214767E-2</v>
      </c>
      <c r="E1977" s="2">
        <f>MACD!F1977</f>
        <v>-6.8553118956490595E-3</v>
      </c>
      <c r="F1977" s="2">
        <f>'Moving Avg'!D1977</f>
        <v>3.8860000000000001</v>
      </c>
      <c r="G1977" s="2">
        <f>'Moving Avg'!F1977</f>
        <v>3.8354999999999997</v>
      </c>
      <c r="H1977" s="2">
        <f>'Moving Avg'!G1977</f>
        <v>3.8917999999999999</v>
      </c>
      <c r="I1977" s="2">
        <f>'Moving Avg'!H1977</f>
        <v>3.7362999999999995</v>
      </c>
      <c r="J1977" s="17" t="str">
        <f>OBV!F1977</f>
        <v>BULLISH</v>
      </c>
      <c r="K1977" s="17" t="str">
        <f>OBV!G1977</f>
        <v>NEUTRAL</v>
      </c>
      <c r="L1977" s="17" t="str">
        <f>OBV!H1977</f>
        <v>CONFIRMED BULLISH</v>
      </c>
      <c r="M1977" s="19">
        <f t="shared" si="300"/>
        <v>25</v>
      </c>
      <c r="N1977" s="19">
        <f t="shared" si="301"/>
        <v>45</v>
      </c>
      <c r="O1977" s="19">
        <f t="shared" si="302"/>
        <v>50</v>
      </c>
      <c r="P1977" s="19">
        <f t="shared" si="303"/>
        <v>83.5</v>
      </c>
      <c r="Q1977" s="20">
        <f t="shared" si="304"/>
        <v>44.524999999999999</v>
      </c>
      <c r="R1977" s="20">
        <f t="shared" si="305"/>
        <v>52.375</v>
      </c>
      <c r="S1977" s="20">
        <f t="shared" si="306"/>
        <v>60.575000000000003</v>
      </c>
      <c r="T1977" s="20">
        <f t="shared" si="307"/>
        <v>50.875</v>
      </c>
      <c r="U1977" s="19">
        <f t="shared" si="308"/>
        <v>52.491666666666674</v>
      </c>
      <c r="V1977" s="19">
        <f t="shared" si="309"/>
        <v>52.087500000000006</v>
      </c>
    </row>
    <row r="1978" spans="1:22" ht="13.5" x14ac:dyDescent="0.25">
      <c r="A1978" s="3">
        <f>RSI!A1978</f>
        <v>44887</v>
      </c>
      <c r="B1978" s="2">
        <f>RSI!B1978</f>
        <v>3.99</v>
      </c>
      <c r="C1978" s="2">
        <f>RSI!I1978</f>
        <v>60.015513391581891</v>
      </c>
      <c r="D1978" s="2">
        <f>MACD!E1978</f>
        <v>-4.1344224147998432E-2</v>
      </c>
      <c r="E1978" s="2">
        <f>MACD!F1978</f>
        <v>-1.3753094346118934E-2</v>
      </c>
      <c r="F1978" s="2">
        <f>'Moving Avg'!D1978</f>
        <v>3.9060000000000001</v>
      </c>
      <c r="G1978" s="2">
        <f>'Moving Avg'!F1978</f>
        <v>3.8434999999999997</v>
      </c>
      <c r="H1978" s="2">
        <f>'Moving Avg'!G1978</f>
        <v>3.8876000000000004</v>
      </c>
      <c r="I1978" s="2">
        <f>'Moving Avg'!H1978</f>
        <v>3.7392499999999997</v>
      </c>
      <c r="J1978" s="17" t="str">
        <f>OBV!F1978</f>
        <v>BULLISH</v>
      </c>
      <c r="K1978" s="17" t="str">
        <f>OBV!G1978</f>
        <v>NEUTRAL</v>
      </c>
      <c r="L1978" s="17" t="str">
        <f>OBV!H1978</f>
        <v>CONFIRMED BULLISH</v>
      </c>
      <c r="M1978" s="19">
        <f t="shared" si="300"/>
        <v>25</v>
      </c>
      <c r="N1978" s="19">
        <f t="shared" si="301"/>
        <v>100</v>
      </c>
      <c r="O1978" s="19">
        <f t="shared" si="302"/>
        <v>50</v>
      </c>
      <c r="P1978" s="19">
        <f t="shared" si="303"/>
        <v>83.5</v>
      </c>
      <c r="Q1978" s="20">
        <f t="shared" si="304"/>
        <v>63.774999999999999</v>
      </c>
      <c r="R1978" s="20">
        <f t="shared" si="305"/>
        <v>63.375</v>
      </c>
      <c r="S1978" s="20">
        <f t="shared" si="306"/>
        <v>68.825000000000003</v>
      </c>
      <c r="T1978" s="20">
        <f t="shared" si="307"/>
        <v>64.625</v>
      </c>
      <c r="U1978" s="19">
        <f t="shared" si="308"/>
        <v>65.325000000000003</v>
      </c>
      <c r="V1978" s="19">
        <f t="shared" si="309"/>
        <v>65.150000000000006</v>
      </c>
    </row>
    <row r="1979" spans="1:22" ht="13.5" x14ac:dyDescent="0.25">
      <c r="A1979" s="3">
        <f>RSI!A1979</f>
        <v>44888</v>
      </c>
      <c r="B1979" s="2">
        <f>RSI!B1979</f>
        <v>3.91</v>
      </c>
      <c r="C1979" s="2">
        <f>RSI!I1979</f>
        <v>53.312357720382053</v>
      </c>
      <c r="D1979" s="2">
        <f>MACD!E1979</f>
        <v>-5.5752528357110531E-2</v>
      </c>
      <c r="E1979" s="2">
        <f>MACD!F1979</f>
        <v>-2.2152981148317256E-2</v>
      </c>
      <c r="F1979" s="2">
        <f>'Moving Avg'!D1979</f>
        <v>3.9180000000000001</v>
      </c>
      <c r="G1979" s="2">
        <f>'Moving Avg'!F1979</f>
        <v>3.843999999999999</v>
      </c>
      <c r="H1979" s="2">
        <f>'Moving Avg'!G1979</f>
        <v>3.8834000000000009</v>
      </c>
      <c r="I1979" s="2">
        <f>'Moving Avg'!H1979</f>
        <v>3.7418999999999993</v>
      </c>
      <c r="J1979" s="17" t="str">
        <f>OBV!F1979</f>
        <v>BULLISH</v>
      </c>
      <c r="K1979" s="17" t="str">
        <f>OBV!G1979</f>
        <v>NEUTRAL</v>
      </c>
      <c r="L1979" s="17" t="str">
        <f>OBV!H1979</f>
        <v>CONFIRMED BULLISH</v>
      </c>
      <c r="M1979" s="19">
        <f t="shared" si="300"/>
        <v>25</v>
      </c>
      <c r="N1979" s="19">
        <f t="shared" si="301"/>
        <v>100</v>
      </c>
      <c r="O1979" s="19">
        <f t="shared" si="302"/>
        <v>50</v>
      </c>
      <c r="P1979" s="19">
        <f t="shared" si="303"/>
        <v>83.5</v>
      </c>
      <c r="Q1979" s="20">
        <f t="shared" si="304"/>
        <v>63.774999999999999</v>
      </c>
      <c r="R1979" s="20">
        <f t="shared" si="305"/>
        <v>63.375</v>
      </c>
      <c r="S1979" s="20">
        <f t="shared" si="306"/>
        <v>68.825000000000003</v>
      </c>
      <c r="T1979" s="20">
        <f t="shared" si="307"/>
        <v>64.625</v>
      </c>
      <c r="U1979" s="19">
        <f t="shared" si="308"/>
        <v>65.325000000000003</v>
      </c>
      <c r="V1979" s="19">
        <f t="shared" si="309"/>
        <v>65.150000000000006</v>
      </c>
    </row>
    <row r="1980" spans="1:22" ht="13.5" x14ac:dyDescent="0.25">
      <c r="A1980" s="3">
        <f>RSI!A1980</f>
        <v>44889</v>
      </c>
      <c r="B1980" s="2">
        <f>RSI!B1980</f>
        <v>3.88</v>
      </c>
      <c r="C1980" s="2">
        <f>RSI!I1980</f>
        <v>51.011448995528752</v>
      </c>
      <c r="D1980" s="2">
        <f>MACD!E1980</f>
        <v>-6.9083792015451451E-2</v>
      </c>
      <c r="E1980" s="2">
        <f>MACD!F1980</f>
        <v>-3.1539143321744095E-2</v>
      </c>
      <c r="F1980" s="2">
        <f>'Moving Avg'!D1980</f>
        <v>3.9340000000000002</v>
      </c>
      <c r="G1980" s="2">
        <f>'Moving Avg'!F1980</f>
        <v>3.8429999999999991</v>
      </c>
      <c r="H1980" s="2">
        <f>'Moving Avg'!G1980</f>
        <v>3.8790000000000004</v>
      </c>
      <c r="I1980" s="2">
        <f>'Moving Avg'!H1980</f>
        <v>3.7445499999999994</v>
      </c>
      <c r="J1980" s="17" t="str">
        <f>OBV!F1980</f>
        <v>BULLISH</v>
      </c>
      <c r="K1980" s="17" t="str">
        <f>OBV!G1980</f>
        <v>STRONG</v>
      </c>
      <c r="L1980" s="17" t="str">
        <f>OBV!H1980</f>
        <v>CONFIRMED BULLISH</v>
      </c>
      <c r="M1980" s="19">
        <f t="shared" si="300"/>
        <v>25</v>
      </c>
      <c r="N1980" s="19">
        <f t="shared" si="301"/>
        <v>100</v>
      </c>
      <c r="O1980" s="19">
        <f t="shared" si="302"/>
        <v>50</v>
      </c>
      <c r="P1980" s="19">
        <f t="shared" si="303"/>
        <v>100</v>
      </c>
      <c r="Q1980" s="20">
        <f t="shared" si="304"/>
        <v>66.25</v>
      </c>
      <c r="R1980" s="20">
        <f t="shared" si="305"/>
        <v>67.5</v>
      </c>
      <c r="S1980" s="20">
        <f t="shared" si="306"/>
        <v>76.25</v>
      </c>
      <c r="T1980" s="20">
        <f t="shared" si="307"/>
        <v>68.75</v>
      </c>
      <c r="U1980" s="19">
        <f t="shared" si="308"/>
        <v>70</v>
      </c>
      <c r="V1980" s="19">
        <f t="shared" si="309"/>
        <v>69.6875</v>
      </c>
    </row>
    <row r="1981" spans="1:22" ht="13.5" x14ac:dyDescent="0.25">
      <c r="A1981" s="3">
        <f>RSI!A1981</f>
        <v>44890</v>
      </c>
      <c r="B1981" s="2">
        <f>RSI!B1981</f>
        <v>3.85</v>
      </c>
      <c r="C1981" s="2">
        <f>RSI!I1981</f>
        <v>48.745796215303692</v>
      </c>
      <c r="D1981" s="2">
        <f>MACD!E1981</f>
        <v>-7.9766875599445175E-2</v>
      </c>
      <c r="E1981" s="2">
        <f>MACD!F1981</f>
        <v>-4.1184689777284317E-2</v>
      </c>
      <c r="F1981" s="2">
        <f>'Moving Avg'!D1981</f>
        <v>3.9240000000000004</v>
      </c>
      <c r="G1981" s="2">
        <f>'Moving Avg'!F1981</f>
        <v>3.8434999999999988</v>
      </c>
      <c r="H1981" s="2">
        <f>'Moving Avg'!G1981</f>
        <v>3.8739999999999997</v>
      </c>
      <c r="I1981" s="2">
        <f>'Moving Avg'!H1981</f>
        <v>3.7472999999999996</v>
      </c>
      <c r="J1981" s="17" t="str">
        <f>OBV!F1981</f>
        <v>BEARISH</v>
      </c>
      <c r="K1981" s="17" t="str">
        <f>OBV!G1981</f>
        <v>WEAK</v>
      </c>
      <c r="L1981" s="17" t="str">
        <f>OBV!H1981</f>
        <v>CONFIRMED BEARISH</v>
      </c>
      <c r="M1981" s="19">
        <f t="shared" si="300"/>
        <v>25</v>
      </c>
      <c r="N1981" s="19">
        <f t="shared" si="301"/>
        <v>100</v>
      </c>
      <c r="O1981" s="19">
        <f t="shared" si="302"/>
        <v>50</v>
      </c>
      <c r="P1981" s="19">
        <f t="shared" si="303"/>
        <v>0</v>
      </c>
      <c r="Q1981" s="20">
        <f t="shared" si="304"/>
        <v>51.25</v>
      </c>
      <c r="R1981" s="20">
        <f t="shared" si="305"/>
        <v>42.5</v>
      </c>
      <c r="S1981" s="20">
        <f t="shared" si="306"/>
        <v>31.25</v>
      </c>
      <c r="T1981" s="20">
        <f t="shared" si="307"/>
        <v>43.75</v>
      </c>
      <c r="U1981" s="19">
        <f t="shared" si="308"/>
        <v>41.666666666666664</v>
      </c>
      <c r="V1981" s="19">
        <f t="shared" si="309"/>
        <v>42.1875</v>
      </c>
    </row>
    <row r="1982" spans="1:22" ht="13.5" x14ac:dyDescent="0.25">
      <c r="A1982" s="3">
        <f>RSI!A1982</f>
        <v>44893</v>
      </c>
      <c r="B1982" s="2">
        <f>RSI!B1982</f>
        <v>3.85</v>
      </c>
      <c r="C1982" s="2">
        <f>RSI!I1982</f>
        <v>48.745796215303699</v>
      </c>
      <c r="D1982" s="2">
        <f>MACD!E1982</f>
        <v>-6.2555423984631986E-2</v>
      </c>
      <c r="E1982" s="2">
        <f>MACD!F1982</f>
        <v>-4.5458836618753856E-2</v>
      </c>
      <c r="F1982" s="2">
        <f>'Moving Avg'!D1982</f>
        <v>3.8959999999999999</v>
      </c>
      <c r="G1982" s="2">
        <f>'Moving Avg'!F1982</f>
        <v>3.8459999999999992</v>
      </c>
      <c r="H1982" s="2">
        <f>'Moving Avg'!G1982</f>
        <v>3.8713999999999995</v>
      </c>
      <c r="I1982" s="2">
        <f>'Moving Avg'!H1982</f>
        <v>3.7499499999999997</v>
      </c>
      <c r="J1982" s="17" t="str">
        <f>OBV!F1982</f>
        <v>BEARISH</v>
      </c>
      <c r="K1982" s="17" t="str">
        <f>OBV!G1982</f>
        <v>WEAK</v>
      </c>
      <c r="L1982" s="17" t="str">
        <f>OBV!H1982</f>
        <v>CONFIRMED BEARISH</v>
      </c>
      <c r="M1982" s="19">
        <f t="shared" si="300"/>
        <v>25</v>
      </c>
      <c r="N1982" s="19">
        <f t="shared" si="301"/>
        <v>45</v>
      </c>
      <c r="O1982" s="19">
        <f t="shared" si="302"/>
        <v>50</v>
      </c>
      <c r="P1982" s="19">
        <f t="shared" si="303"/>
        <v>0</v>
      </c>
      <c r="Q1982" s="20">
        <f t="shared" si="304"/>
        <v>32</v>
      </c>
      <c r="R1982" s="20">
        <f t="shared" si="305"/>
        <v>31.5</v>
      </c>
      <c r="S1982" s="20">
        <f t="shared" si="306"/>
        <v>23</v>
      </c>
      <c r="T1982" s="20">
        <f t="shared" si="307"/>
        <v>30</v>
      </c>
      <c r="U1982" s="19">
        <f t="shared" si="308"/>
        <v>28.833333333333332</v>
      </c>
      <c r="V1982" s="19">
        <f t="shared" si="309"/>
        <v>29.125</v>
      </c>
    </row>
    <row r="1983" spans="1:22" ht="13.5" x14ac:dyDescent="0.25">
      <c r="A1983" s="3">
        <f>RSI!A1983</f>
        <v>44894</v>
      </c>
      <c r="B1983" s="2">
        <f>RSI!B1983</f>
        <v>3.8</v>
      </c>
      <c r="C1983" s="2">
        <f>RSI!I1983</f>
        <v>44.891803715851786</v>
      </c>
      <c r="D1983" s="2">
        <f>MACD!E1983</f>
        <v>-4.4198241961804996E-2</v>
      </c>
      <c r="E1983" s="2">
        <f>MACD!F1983</f>
        <v>-4.520671768736409E-2</v>
      </c>
      <c r="F1983" s="2">
        <f>'Moving Avg'!D1983</f>
        <v>3.8579999999999997</v>
      </c>
      <c r="G1983" s="2">
        <f>'Moving Avg'!F1983</f>
        <v>3.8459999999999988</v>
      </c>
      <c r="H1983" s="2">
        <f>'Moving Avg'!G1983</f>
        <v>3.8673999999999995</v>
      </c>
      <c r="I1983" s="2">
        <f>'Moving Avg'!H1983</f>
        <v>3.752349999999999</v>
      </c>
      <c r="J1983" s="17" t="str">
        <f>OBV!F1983</f>
        <v>BEARISH</v>
      </c>
      <c r="K1983" s="17" t="str">
        <f>OBV!G1983</f>
        <v>WEAK</v>
      </c>
      <c r="L1983" s="17" t="str">
        <f>OBV!H1983</f>
        <v>CONFIRMED BEARISH</v>
      </c>
      <c r="M1983" s="19">
        <f t="shared" si="300"/>
        <v>25</v>
      </c>
      <c r="N1983" s="19">
        <f t="shared" si="301"/>
        <v>0</v>
      </c>
      <c r="O1983" s="19">
        <f t="shared" si="302"/>
        <v>50</v>
      </c>
      <c r="P1983" s="19">
        <f t="shared" si="303"/>
        <v>0</v>
      </c>
      <c r="Q1983" s="20">
        <f t="shared" si="304"/>
        <v>16.25</v>
      </c>
      <c r="R1983" s="20">
        <f t="shared" si="305"/>
        <v>22.5</v>
      </c>
      <c r="S1983" s="20">
        <f t="shared" si="306"/>
        <v>16.25</v>
      </c>
      <c r="T1983" s="20">
        <f t="shared" si="307"/>
        <v>18.75</v>
      </c>
      <c r="U1983" s="19">
        <f t="shared" si="308"/>
        <v>18.333333333333332</v>
      </c>
      <c r="V1983" s="19">
        <f t="shared" si="309"/>
        <v>18.4375</v>
      </c>
    </row>
    <row r="1984" spans="1:22" ht="13.5" x14ac:dyDescent="0.25">
      <c r="A1984" s="3">
        <f>RSI!A1984</f>
        <v>44895</v>
      </c>
      <c r="B1984" s="2">
        <f>RSI!B1984</f>
        <v>3.79</v>
      </c>
      <c r="C1984" s="2">
        <f>RSI!I1984</f>
        <v>44.140142560708647</v>
      </c>
      <c r="D1984" s="2">
        <f>MACD!E1984</f>
        <v>-3.3699615112447567E-2</v>
      </c>
      <c r="E1984" s="2">
        <f>MACD!F1984</f>
        <v>-4.2905297172380785E-2</v>
      </c>
      <c r="F1984" s="2">
        <f>'Moving Avg'!D1984</f>
        <v>3.8339999999999996</v>
      </c>
      <c r="G1984" s="2">
        <f>'Moving Avg'!F1984</f>
        <v>3.8405</v>
      </c>
      <c r="H1984" s="2">
        <f>'Moving Avg'!G1984</f>
        <v>3.8611999999999993</v>
      </c>
      <c r="I1984" s="2">
        <f>'Moving Avg'!H1984</f>
        <v>3.754799999999999</v>
      </c>
      <c r="J1984" s="17" t="str">
        <f>OBV!F1984</f>
        <v>BEARISH</v>
      </c>
      <c r="K1984" s="17" t="str">
        <f>OBV!G1984</f>
        <v>WEAK</v>
      </c>
      <c r="L1984" s="17" t="str">
        <f>OBV!H1984</f>
        <v>CONFIRMED BEARISH</v>
      </c>
      <c r="M1984" s="19">
        <f t="shared" si="300"/>
        <v>25</v>
      </c>
      <c r="N1984" s="19">
        <f t="shared" si="301"/>
        <v>0</v>
      </c>
      <c r="O1984" s="19">
        <f t="shared" si="302"/>
        <v>50</v>
      </c>
      <c r="P1984" s="19">
        <f t="shared" si="303"/>
        <v>0</v>
      </c>
      <c r="Q1984" s="20">
        <f t="shared" si="304"/>
        <v>16.25</v>
      </c>
      <c r="R1984" s="20">
        <f t="shared" si="305"/>
        <v>22.5</v>
      </c>
      <c r="S1984" s="20">
        <f t="shared" si="306"/>
        <v>16.25</v>
      </c>
      <c r="T1984" s="20">
        <f t="shared" si="307"/>
        <v>18.75</v>
      </c>
      <c r="U1984" s="19">
        <f t="shared" si="308"/>
        <v>18.333333333333332</v>
      </c>
      <c r="V1984" s="19">
        <f t="shared" si="309"/>
        <v>18.4375</v>
      </c>
    </row>
    <row r="1985" spans="1:22" ht="13.5" x14ac:dyDescent="0.25">
      <c r="A1985" s="3">
        <f>RSI!A1985</f>
        <v>44896</v>
      </c>
      <c r="B1985" s="2">
        <f>RSI!B1985</f>
        <v>3.79</v>
      </c>
      <c r="C1985" s="2">
        <f>RSI!I1985</f>
        <v>44.140142560708647</v>
      </c>
      <c r="D1985" s="2">
        <f>MACD!E1985</f>
        <v>-3.2098701026911591E-2</v>
      </c>
      <c r="E1985" s="2">
        <f>MACD!F1985</f>
        <v>-4.0743977943286949E-2</v>
      </c>
      <c r="F1985" s="2">
        <f>'Moving Avg'!D1985</f>
        <v>3.8159999999999998</v>
      </c>
      <c r="G1985" s="2">
        <f>'Moving Avg'!F1985</f>
        <v>3.8365</v>
      </c>
      <c r="H1985" s="2">
        <f>'Moving Avg'!G1985</f>
        <v>3.8569999999999998</v>
      </c>
      <c r="I1985" s="2">
        <f>'Moving Avg'!H1985</f>
        <v>3.7571999999999992</v>
      </c>
      <c r="J1985" s="17" t="str">
        <f>OBV!F1985</f>
        <v>BEARISH</v>
      </c>
      <c r="K1985" s="17" t="str">
        <f>OBV!G1985</f>
        <v>WEAK</v>
      </c>
      <c r="L1985" s="17" t="str">
        <f>OBV!H1985</f>
        <v>CONFIRMED BEARISH</v>
      </c>
      <c r="M1985" s="19">
        <f t="shared" si="300"/>
        <v>25</v>
      </c>
      <c r="N1985" s="19">
        <f t="shared" si="301"/>
        <v>0</v>
      </c>
      <c r="O1985" s="19">
        <f t="shared" si="302"/>
        <v>50</v>
      </c>
      <c r="P1985" s="19">
        <f t="shared" si="303"/>
        <v>0</v>
      </c>
      <c r="Q1985" s="20">
        <f t="shared" si="304"/>
        <v>16.25</v>
      </c>
      <c r="R1985" s="20">
        <f t="shared" si="305"/>
        <v>22.5</v>
      </c>
      <c r="S1985" s="20">
        <f t="shared" si="306"/>
        <v>16.25</v>
      </c>
      <c r="T1985" s="20">
        <f t="shared" si="307"/>
        <v>18.75</v>
      </c>
      <c r="U1985" s="19">
        <f t="shared" si="308"/>
        <v>18.333333333333332</v>
      </c>
      <c r="V1985" s="19">
        <f t="shared" si="309"/>
        <v>18.4375</v>
      </c>
    </row>
    <row r="1986" spans="1:22" ht="13.5" x14ac:dyDescent="0.25">
      <c r="A1986" s="3">
        <f>RSI!A1986</f>
        <v>44897</v>
      </c>
      <c r="B1986" s="2">
        <f>RSI!B1986</f>
        <v>3.79</v>
      </c>
      <c r="C1986" s="2">
        <f>RSI!I1986</f>
        <v>44.140142560708647</v>
      </c>
      <c r="D1986" s="2">
        <f>MACD!E1986</f>
        <v>-1.4980050948193657E-2</v>
      </c>
      <c r="E1986" s="2">
        <f>MACD!F1986</f>
        <v>-3.5591192544268291E-2</v>
      </c>
      <c r="F1986" s="2">
        <f>'Moving Avg'!D1986</f>
        <v>3.8039999999999998</v>
      </c>
      <c r="G1986" s="2">
        <f>'Moving Avg'!F1986</f>
        <v>3.8360000000000012</v>
      </c>
      <c r="H1986" s="2">
        <f>'Moving Avg'!G1986</f>
        <v>3.8509999999999995</v>
      </c>
      <c r="I1986" s="2">
        <f>'Moving Avg'!H1986</f>
        <v>3.7601999999999989</v>
      </c>
      <c r="J1986" s="17" t="str">
        <f>OBV!F1986</f>
        <v>BEARISH</v>
      </c>
      <c r="K1986" s="17" t="str">
        <f>OBV!G1986</f>
        <v>NEUTRAL</v>
      </c>
      <c r="L1986" s="17" t="str">
        <f>OBV!H1986</f>
        <v>CONFIRMED BEARISH</v>
      </c>
      <c r="M1986" s="19">
        <f t="shared" ref="M1986:M2049" si="310">IF(C1986&lt;30,50, IF(C1986&gt;70, 0, 25))</f>
        <v>25</v>
      </c>
      <c r="N1986" s="19">
        <f t="shared" ref="N1986:N2049" si="311">IF(E1986-D1986&gt;0.02, 100, IF(E1986-D1986&lt;0,0,45))</f>
        <v>0</v>
      </c>
      <c r="O1986" s="19">
        <f t="shared" ref="O1986:O2049" si="312">IF(F1986-I1986&gt;10,100,IF(F1986-I1986&gt;5,75, IF(F1986-I1986&gt;0,50,0)))</f>
        <v>50</v>
      </c>
      <c r="P1986" s="19">
        <f t="shared" ref="P1986:P2049" si="313">IF(L1986="confirmed bullish", 34, IF(L1986="bullish divergence",17, 0))+IF(J1986="bullish",33,IF(J1986="bearish",0,16.5))+IF(K1986="strong",33,IF(K1986="weak",0,16.5))</f>
        <v>16.5</v>
      </c>
      <c r="Q1986" s="20">
        <f t="shared" si="304"/>
        <v>18.725000000000001</v>
      </c>
      <c r="R1986" s="20">
        <f t="shared" si="305"/>
        <v>26.625</v>
      </c>
      <c r="S1986" s="20">
        <f t="shared" si="306"/>
        <v>23.675000000000001</v>
      </c>
      <c r="T1986" s="20">
        <f t="shared" si="307"/>
        <v>22.875</v>
      </c>
      <c r="U1986" s="19">
        <f t="shared" si="308"/>
        <v>23.008333333333336</v>
      </c>
      <c r="V1986" s="19">
        <f t="shared" si="309"/>
        <v>22.975000000000001</v>
      </c>
    </row>
    <row r="1987" spans="1:22" ht="13.5" x14ac:dyDescent="0.25">
      <c r="A1987" s="3">
        <f>RSI!A1987</f>
        <v>44900</v>
      </c>
      <c r="B1987" s="2">
        <f>RSI!B1987</f>
        <v>3.78</v>
      </c>
      <c r="C1987" s="2">
        <f>RSI!I1987</f>
        <v>43.235963911755228</v>
      </c>
      <c r="D1987" s="2">
        <f>MACD!E1987</f>
        <v>1.4443165506051958E-2</v>
      </c>
      <c r="E1987" s="2">
        <f>MACD!F1987</f>
        <v>-2.5584320934204242E-2</v>
      </c>
      <c r="F1987" s="2">
        <f>'Moving Avg'!D1987</f>
        <v>3.79</v>
      </c>
      <c r="G1987" s="2">
        <f>'Moving Avg'!F1987</f>
        <v>3.835500000000001</v>
      </c>
      <c r="H1987" s="2">
        <f>'Moving Avg'!G1987</f>
        <v>3.847</v>
      </c>
      <c r="I1987" s="2">
        <f>'Moving Avg'!H1987</f>
        <v>3.7632999999999988</v>
      </c>
      <c r="J1987" s="17" t="str">
        <f>OBV!F1987</f>
        <v>BEARISH</v>
      </c>
      <c r="K1987" s="17" t="str">
        <f>OBV!G1987</f>
        <v>NEUTRAL</v>
      </c>
      <c r="L1987" s="17" t="str">
        <f>OBV!H1987</f>
        <v>CONFIRMED BEARISH</v>
      </c>
      <c r="M1987" s="19">
        <f t="shared" si="310"/>
        <v>25</v>
      </c>
      <c r="N1987" s="19">
        <f t="shared" si="311"/>
        <v>0</v>
      </c>
      <c r="O1987" s="19">
        <f t="shared" si="312"/>
        <v>50</v>
      </c>
      <c r="P1987" s="19">
        <f t="shared" si="313"/>
        <v>16.5</v>
      </c>
      <c r="Q1987" s="20">
        <f t="shared" ref="Q1987:Q2050" si="314">0.35*M1987+N1987*0.35+O1987*0.15+P1987*0.15</f>
        <v>18.725000000000001</v>
      </c>
      <c r="R1987" s="20">
        <f t="shared" ref="R1987:R2050" si="315">M1987*0.2+N1987*0.2+O1987*0.35+P1987*0.25</f>
        <v>26.625</v>
      </c>
      <c r="S1987" s="20">
        <f t="shared" ref="S1987:S2050" si="316">M1987*0.15+N1987*0.15+O1987*0.25+P1987*0.45</f>
        <v>23.675000000000001</v>
      </c>
      <c r="T1987" s="20">
        <f t="shared" ref="T1987:T2050" si="317">0.25*SUM(M1987:P1987)</f>
        <v>22.875</v>
      </c>
      <c r="U1987" s="19">
        <f t="shared" ref="U1987:U2050" si="318">SUM(Q1987:S1987)/3</f>
        <v>23.008333333333336</v>
      </c>
      <c r="V1987" s="19">
        <f t="shared" ref="V1987:V2050" si="319">SUM(Q1987:T1987)/4</f>
        <v>22.975000000000001</v>
      </c>
    </row>
    <row r="1988" spans="1:22" ht="13.5" x14ac:dyDescent="0.25">
      <c r="A1988" s="3">
        <f>RSI!A1988</f>
        <v>44901</v>
      </c>
      <c r="B1988" s="2">
        <f>RSI!B1988</f>
        <v>3.8</v>
      </c>
      <c r="C1988" s="2">
        <f>RSI!I1988</f>
        <v>45.634565190519531</v>
      </c>
      <c r="D1988" s="2">
        <f>MACD!E1988</f>
        <v>3.8242629502899028E-2</v>
      </c>
      <c r="E1988" s="2">
        <f>MACD!F1988</f>
        <v>-1.281893084678359E-2</v>
      </c>
      <c r="F1988" s="2">
        <f>'Moving Avg'!D1988</f>
        <v>3.79</v>
      </c>
      <c r="G1988" s="2">
        <f>'Moving Avg'!F1988</f>
        <v>3.8375000000000008</v>
      </c>
      <c r="H1988" s="2">
        <f>'Moving Avg'!G1988</f>
        <v>3.8410000000000002</v>
      </c>
      <c r="I1988" s="2">
        <f>'Moving Avg'!H1988</f>
        <v>3.7665499999999987</v>
      </c>
      <c r="J1988" s="17" t="str">
        <f>OBV!F1988</f>
        <v>BULLISH</v>
      </c>
      <c r="K1988" s="17" t="str">
        <f>OBV!G1988</f>
        <v>NEUTRAL</v>
      </c>
      <c r="L1988" s="17" t="str">
        <f>OBV!H1988</f>
        <v>NEUTRAL</v>
      </c>
      <c r="M1988" s="19">
        <f t="shared" si="310"/>
        <v>25</v>
      </c>
      <c r="N1988" s="19">
        <f t="shared" si="311"/>
        <v>0</v>
      </c>
      <c r="O1988" s="19">
        <f t="shared" si="312"/>
        <v>50</v>
      </c>
      <c r="P1988" s="19">
        <f t="shared" si="313"/>
        <v>49.5</v>
      </c>
      <c r="Q1988" s="20">
        <f t="shared" si="314"/>
        <v>23.675000000000001</v>
      </c>
      <c r="R1988" s="20">
        <f t="shared" si="315"/>
        <v>34.875</v>
      </c>
      <c r="S1988" s="20">
        <f t="shared" si="316"/>
        <v>38.525000000000006</v>
      </c>
      <c r="T1988" s="20">
        <f t="shared" si="317"/>
        <v>31.125</v>
      </c>
      <c r="U1988" s="19">
        <f t="shared" si="318"/>
        <v>32.358333333333334</v>
      </c>
      <c r="V1988" s="19">
        <f t="shared" si="319"/>
        <v>32.049999999999997</v>
      </c>
    </row>
    <row r="1989" spans="1:22" ht="13.5" x14ac:dyDescent="0.25">
      <c r="A1989" s="3">
        <f>RSI!A1989</f>
        <v>44902</v>
      </c>
      <c r="B1989" s="2">
        <f>RSI!B1989</f>
        <v>3.79</v>
      </c>
      <c r="C1989" s="2">
        <f>RSI!I1989</f>
        <v>44.619339456368763</v>
      </c>
      <c r="D1989" s="2">
        <f>MACD!E1989</f>
        <v>4.7051410360794854E-2</v>
      </c>
      <c r="E1989" s="2">
        <f>MACD!F1989</f>
        <v>-8.4486260526790008E-4</v>
      </c>
      <c r="F1989" s="2">
        <f>'Moving Avg'!D1989</f>
        <v>3.79</v>
      </c>
      <c r="G1989" s="2">
        <f>'Moving Avg'!F1989</f>
        <v>3.8395000000000001</v>
      </c>
      <c r="H1989" s="2">
        <f>'Moving Avg'!G1989</f>
        <v>3.8348000000000009</v>
      </c>
      <c r="I1989" s="2">
        <f>'Moving Avg'!H1989</f>
        <v>3.7698499999999986</v>
      </c>
      <c r="J1989" s="17" t="str">
        <f>OBV!F1989</f>
        <v>BULLISH</v>
      </c>
      <c r="K1989" s="17" t="str">
        <f>OBV!G1989</f>
        <v>NEUTRAL</v>
      </c>
      <c r="L1989" s="17" t="str">
        <f>OBV!H1989</f>
        <v>NEUTRAL</v>
      </c>
      <c r="M1989" s="19">
        <f t="shared" si="310"/>
        <v>25</v>
      </c>
      <c r="N1989" s="19">
        <f t="shared" si="311"/>
        <v>0</v>
      </c>
      <c r="O1989" s="19">
        <f t="shared" si="312"/>
        <v>50</v>
      </c>
      <c r="P1989" s="19">
        <f t="shared" si="313"/>
        <v>49.5</v>
      </c>
      <c r="Q1989" s="20">
        <f t="shared" si="314"/>
        <v>23.675000000000001</v>
      </c>
      <c r="R1989" s="20">
        <f t="shared" si="315"/>
        <v>34.875</v>
      </c>
      <c r="S1989" s="20">
        <f t="shared" si="316"/>
        <v>38.525000000000006</v>
      </c>
      <c r="T1989" s="20">
        <f t="shared" si="317"/>
        <v>31.125</v>
      </c>
      <c r="U1989" s="19">
        <f t="shared" si="318"/>
        <v>32.358333333333334</v>
      </c>
      <c r="V1989" s="19">
        <f t="shared" si="319"/>
        <v>32.049999999999997</v>
      </c>
    </row>
    <row r="1990" spans="1:22" ht="13.5" x14ac:dyDescent="0.25">
      <c r="A1990" s="3">
        <f>RSI!A1990</f>
        <v>44903</v>
      </c>
      <c r="B1990" s="2">
        <f>RSI!B1990</f>
        <v>3.79</v>
      </c>
      <c r="C1990" s="2">
        <f>RSI!I1990</f>
        <v>44.619339456368763</v>
      </c>
      <c r="D1990" s="2">
        <f>MACD!E1990</f>
        <v>5.0168815188368576E-2</v>
      </c>
      <c r="E1990" s="2">
        <f>MACD!F1990</f>
        <v>9.3578729534593962E-3</v>
      </c>
      <c r="F1990" s="2">
        <f>'Moving Avg'!D1990</f>
        <v>3.79</v>
      </c>
      <c r="G1990" s="2">
        <f>'Moving Avg'!F1990</f>
        <v>3.8425000000000002</v>
      </c>
      <c r="H1990" s="2">
        <f>'Moving Avg'!G1990</f>
        <v>3.8286000000000007</v>
      </c>
      <c r="I1990" s="2">
        <f>'Moving Avg'!H1990</f>
        <v>3.773349999999998</v>
      </c>
      <c r="J1990" s="17" t="str">
        <f>OBV!F1990</f>
        <v>BULLISH</v>
      </c>
      <c r="K1990" s="17" t="str">
        <f>OBV!G1990</f>
        <v>NEUTRAL</v>
      </c>
      <c r="L1990" s="17" t="str">
        <f>OBV!H1990</f>
        <v>NEUTRAL</v>
      </c>
      <c r="M1990" s="19">
        <f t="shared" si="310"/>
        <v>25</v>
      </c>
      <c r="N1990" s="19">
        <f t="shared" si="311"/>
        <v>0</v>
      </c>
      <c r="O1990" s="19">
        <f t="shared" si="312"/>
        <v>50</v>
      </c>
      <c r="P1990" s="19">
        <f t="shared" si="313"/>
        <v>49.5</v>
      </c>
      <c r="Q1990" s="20">
        <f t="shared" si="314"/>
        <v>23.675000000000001</v>
      </c>
      <c r="R1990" s="20">
        <f t="shared" si="315"/>
        <v>34.875</v>
      </c>
      <c r="S1990" s="20">
        <f t="shared" si="316"/>
        <v>38.525000000000006</v>
      </c>
      <c r="T1990" s="20">
        <f t="shared" si="317"/>
        <v>31.125</v>
      </c>
      <c r="U1990" s="19">
        <f t="shared" si="318"/>
        <v>32.358333333333334</v>
      </c>
      <c r="V1990" s="19">
        <f t="shared" si="319"/>
        <v>32.049999999999997</v>
      </c>
    </row>
    <row r="1991" spans="1:22" ht="13.5" x14ac:dyDescent="0.25">
      <c r="A1991" s="3">
        <f>RSI!A1991</f>
        <v>44904</v>
      </c>
      <c r="B1991" s="2">
        <f>RSI!B1991</f>
        <v>3.79</v>
      </c>
      <c r="C1991" s="2">
        <f>RSI!I1991</f>
        <v>44.619339456368756</v>
      </c>
      <c r="D1991" s="2">
        <f>MACD!E1991</f>
        <v>4.844975839870802E-2</v>
      </c>
      <c r="E1991" s="2">
        <f>MACD!F1991</f>
        <v>1.7176250042509122E-2</v>
      </c>
      <c r="F1991" s="2">
        <f>'Moving Avg'!D1991</f>
        <v>3.79</v>
      </c>
      <c r="G1991" s="2">
        <f>'Moving Avg'!F1991</f>
        <v>3.846000000000001</v>
      </c>
      <c r="H1991" s="2">
        <f>'Moving Avg'!G1991</f>
        <v>3.8228000000000004</v>
      </c>
      <c r="I1991" s="2">
        <f>'Moving Avg'!H1991</f>
        <v>3.7772999999999972</v>
      </c>
      <c r="J1991" s="17" t="str">
        <f>OBV!F1991</f>
        <v>BULLISH</v>
      </c>
      <c r="K1991" s="17" t="str">
        <f>OBV!G1991</f>
        <v>NEUTRAL</v>
      </c>
      <c r="L1991" s="17" t="str">
        <f>OBV!H1991</f>
        <v>NEUTRAL</v>
      </c>
      <c r="M1991" s="19">
        <f t="shared" si="310"/>
        <v>25</v>
      </c>
      <c r="N1991" s="19">
        <f t="shared" si="311"/>
        <v>0</v>
      </c>
      <c r="O1991" s="19">
        <f t="shared" si="312"/>
        <v>50</v>
      </c>
      <c r="P1991" s="19">
        <f t="shared" si="313"/>
        <v>49.5</v>
      </c>
      <c r="Q1991" s="20">
        <f t="shared" si="314"/>
        <v>23.675000000000001</v>
      </c>
      <c r="R1991" s="20">
        <f t="shared" si="315"/>
        <v>34.875</v>
      </c>
      <c r="S1991" s="20">
        <f t="shared" si="316"/>
        <v>38.525000000000006</v>
      </c>
      <c r="T1991" s="20">
        <f t="shared" si="317"/>
        <v>31.125</v>
      </c>
      <c r="U1991" s="19">
        <f t="shared" si="318"/>
        <v>32.358333333333334</v>
      </c>
      <c r="V1991" s="19">
        <f t="shared" si="319"/>
        <v>32.049999999999997</v>
      </c>
    </row>
    <row r="1992" spans="1:22" ht="13.5" x14ac:dyDescent="0.25">
      <c r="A1992" s="3">
        <f>RSI!A1992</f>
        <v>44907</v>
      </c>
      <c r="B1992" s="2">
        <f>RSI!B1992</f>
        <v>3.75</v>
      </c>
      <c r="C1992" s="2">
        <f>RSI!I1992</f>
        <v>40.156247225812429</v>
      </c>
      <c r="D1992" s="2">
        <f>MACD!E1992</f>
        <v>5.019750868146744E-2</v>
      </c>
      <c r="E1992" s="2">
        <f>MACD!F1992</f>
        <v>2.3780501770300787E-2</v>
      </c>
      <c r="F1992" s="2">
        <f>'Moving Avg'!D1992</f>
        <v>3.7839999999999998</v>
      </c>
      <c r="G1992" s="2">
        <f>'Moving Avg'!F1992</f>
        <v>3.8390000000000009</v>
      </c>
      <c r="H1992" s="2">
        <f>'Moving Avg'!G1992</f>
        <v>3.8177999999999996</v>
      </c>
      <c r="I1992" s="2">
        <f>'Moving Avg'!H1992</f>
        <v>3.780599999999998</v>
      </c>
      <c r="J1992" s="17" t="str">
        <f>OBV!F1992</f>
        <v>BULLISH</v>
      </c>
      <c r="K1992" s="17" t="str">
        <f>OBV!G1992</f>
        <v>NEUTRAL</v>
      </c>
      <c r="L1992" s="17" t="str">
        <f>OBV!H1992</f>
        <v>BULLISH DIVERGENCE</v>
      </c>
      <c r="M1992" s="19">
        <f t="shared" si="310"/>
        <v>25</v>
      </c>
      <c r="N1992" s="19">
        <f t="shared" si="311"/>
        <v>0</v>
      </c>
      <c r="O1992" s="19">
        <f t="shared" si="312"/>
        <v>50</v>
      </c>
      <c r="P1992" s="19">
        <f t="shared" si="313"/>
        <v>66.5</v>
      </c>
      <c r="Q1992" s="20">
        <f t="shared" si="314"/>
        <v>26.225000000000001</v>
      </c>
      <c r="R1992" s="20">
        <f t="shared" si="315"/>
        <v>39.125</v>
      </c>
      <c r="S1992" s="20">
        <f t="shared" si="316"/>
        <v>46.174999999999997</v>
      </c>
      <c r="T1992" s="20">
        <f t="shared" si="317"/>
        <v>35.375</v>
      </c>
      <c r="U1992" s="19">
        <f t="shared" si="318"/>
        <v>37.174999999999997</v>
      </c>
      <c r="V1992" s="19">
        <f t="shared" si="319"/>
        <v>36.724999999999994</v>
      </c>
    </row>
    <row r="1993" spans="1:22" ht="13.5" x14ac:dyDescent="0.25">
      <c r="A1993" s="3">
        <f>RSI!A1993</f>
        <v>44908</v>
      </c>
      <c r="B1993" s="2">
        <f>RSI!B1993</f>
        <v>3.79</v>
      </c>
      <c r="C1993" s="2">
        <f>RSI!I1993</f>
        <v>45.975753329592983</v>
      </c>
      <c r="D1993" s="2">
        <f>MACD!E1993</f>
        <v>4.1479107806916993E-2</v>
      </c>
      <c r="E1993" s="2">
        <f>MACD!F1993</f>
        <v>2.7320222977624029E-2</v>
      </c>
      <c r="F1993" s="2">
        <f>'Moving Avg'!D1993</f>
        <v>3.782</v>
      </c>
      <c r="G1993" s="2">
        <f>'Moving Avg'!F1993</f>
        <v>3.8340000000000005</v>
      </c>
      <c r="H1993" s="2">
        <f>'Moving Avg'!G1993</f>
        <v>3.8135999999999997</v>
      </c>
      <c r="I1993" s="2">
        <f>'Moving Avg'!H1993</f>
        <v>3.7840499999999975</v>
      </c>
      <c r="J1993" s="17" t="str">
        <f>OBV!F1993</f>
        <v>BULLISH</v>
      </c>
      <c r="K1993" s="17" t="str">
        <f>OBV!G1993</f>
        <v>NEUTRAL</v>
      </c>
      <c r="L1993" s="17" t="str">
        <f>OBV!H1993</f>
        <v>BULLISH DIVERGENCE</v>
      </c>
      <c r="M1993" s="19">
        <f t="shared" si="310"/>
        <v>25</v>
      </c>
      <c r="N1993" s="19">
        <f t="shared" si="311"/>
        <v>0</v>
      </c>
      <c r="O1993" s="19">
        <f t="shared" si="312"/>
        <v>0</v>
      </c>
      <c r="P1993" s="19">
        <f t="shared" si="313"/>
        <v>66.5</v>
      </c>
      <c r="Q1993" s="20">
        <f t="shared" si="314"/>
        <v>18.725000000000001</v>
      </c>
      <c r="R1993" s="20">
        <f t="shared" si="315"/>
        <v>21.625</v>
      </c>
      <c r="S1993" s="20">
        <f t="shared" si="316"/>
        <v>33.674999999999997</v>
      </c>
      <c r="T1993" s="20">
        <f t="shared" si="317"/>
        <v>22.875</v>
      </c>
      <c r="U1993" s="19">
        <f t="shared" si="318"/>
        <v>24.675000000000001</v>
      </c>
      <c r="V1993" s="19">
        <f t="shared" si="319"/>
        <v>24.225000000000001</v>
      </c>
    </row>
    <row r="1994" spans="1:22" ht="13.5" x14ac:dyDescent="0.25">
      <c r="A1994" s="3">
        <f>RSI!A1994</f>
        <v>44909</v>
      </c>
      <c r="B1994" s="2">
        <f>RSI!B1994</f>
        <v>3.79</v>
      </c>
      <c r="C1994" s="2">
        <f>RSI!I1994</f>
        <v>45.975753329592976</v>
      </c>
      <c r="D1994" s="2">
        <f>MACD!E1994</f>
        <v>3.2751254041307298E-2</v>
      </c>
      <c r="E1994" s="2">
        <f>MACD!F1994</f>
        <v>2.8406429190360682E-2</v>
      </c>
      <c r="F1994" s="2">
        <f>'Moving Avg'!D1994</f>
        <v>3.782</v>
      </c>
      <c r="G1994" s="2">
        <f>'Moving Avg'!F1994</f>
        <v>3.8310000000000004</v>
      </c>
      <c r="H1994" s="2">
        <f>'Moving Avg'!G1994</f>
        <v>3.8123999999999989</v>
      </c>
      <c r="I1994" s="2">
        <f>'Moving Avg'!H1994</f>
        <v>3.7875999999999972</v>
      </c>
      <c r="J1994" s="17" t="str">
        <f>OBV!F1994</f>
        <v>BULLISH</v>
      </c>
      <c r="K1994" s="17" t="str">
        <f>OBV!G1994</f>
        <v>NEUTRAL</v>
      </c>
      <c r="L1994" s="17" t="str">
        <f>OBV!H1994</f>
        <v>NEUTRAL</v>
      </c>
      <c r="M1994" s="19">
        <f t="shared" si="310"/>
        <v>25</v>
      </c>
      <c r="N1994" s="19">
        <f t="shared" si="311"/>
        <v>0</v>
      </c>
      <c r="O1994" s="19">
        <f t="shared" si="312"/>
        <v>0</v>
      </c>
      <c r="P1994" s="19">
        <f t="shared" si="313"/>
        <v>49.5</v>
      </c>
      <c r="Q1994" s="20">
        <f t="shared" si="314"/>
        <v>16.175000000000001</v>
      </c>
      <c r="R1994" s="20">
        <f t="shared" si="315"/>
        <v>17.375</v>
      </c>
      <c r="S1994" s="20">
        <f t="shared" si="316"/>
        <v>26.025000000000002</v>
      </c>
      <c r="T1994" s="20">
        <f t="shared" si="317"/>
        <v>18.625</v>
      </c>
      <c r="U1994" s="19">
        <f t="shared" si="318"/>
        <v>19.858333333333334</v>
      </c>
      <c r="V1994" s="19">
        <f t="shared" si="319"/>
        <v>19.55</v>
      </c>
    </row>
    <row r="1995" spans="1:22" ht="13.5" x14ac:dyDescent="0.25">
      <c r="A1995" s="3">
        <f>RSI!A1995</f>
        <v>44910</v>
      </c>
      <c r="B1995" s="2">
        <f>RSI!B1995</f>
        <v>3.75</v>
      </c>
      <c r="C1995" s="2">
        <f>RSI!I1995</f>
        <v>41.316076980506516</v>
      </c>
      <c r="D1995" s="2">
        <f>MACD!E1995</f>
        <v>2.8502921272909099E-2</v>
      </c>
      <c r="E1995" s="2">
        <f>MACD!F1995</f>
        <v>2.8425727606870368E-2</v>
      </c>
      <c r="F1995" s="2">
        <f>'Moving Avg'!D1995</f>
        <v>3.774</v>
      </c>
      <c r="G1995" s="2">
        <f>'Moving Avg'!F1995</f>
        <v>3.8285000000000009</v>
      </c>
      <c r="H1995" s="2">
        <f>'Moving Avg'!G1995</f>
        <v>3.8113999999999995</v>
      </c>
      <c r="I1995" s="2">
        <f>'Moving Avg'!H1995</f>
        <v>3.7909999999999973</v>
      </c>
      <c r="J1995" s="17" t="str">
        <f>OBV!F1995</f>
        <v>BEARISH</v>
      </c>
      <c r="K1995" s="17" t="str">
        <f>OBV!G1995</f>
        <v>NEUTRAL</v>
      </c>
      <c r="L1995" s="17" t="str">
        <f>OBV!H1995</f>
        <v>CONFIRMED BEARISH</v>
      </c>
      <c r="M1995" s="19">
        <f t="shared" si="310"/>
        <v>25</v>
      </c>
      <c r="N1995" s="19">
        <f t="shared" si="311"/>
        <v>0</v>
      </c>
      <c r="O1995" s="19">
        <f t="shared" si="312"/>
        <v>0</v>
      </c>
      <c r="P1995" s="19">
        <f t="shared" si="313"/>
        <v>16.5</v>
      </c>
      <c r="Q1995" s="20">
        <f t="shared" si="314"/>
        <v>11.225</v>
      </c>
      <c r="R1995" s="20">
        <f t="shared" si="315"/>
        <v>9.125</v>
      </c>
      <c r="S1995" s="20">
        <f t="shared" si="316"/>
        <v>11.175000000000001</v>
      </c>
      <c r="T1995" s="20">
        <f t="shared" si="317"/>
        <v>10.375</v>
      </c>
      <c r="U1995" s="19">
        <f t="shared" si="318"/>
        <v>10.508333333333335</v>
      </c>
      <c r="V1995" s="19">
        <f t="shared" si="319"/>
        <v>10.475000000000001</v>
      </c>
    </row>
    <row r="1996" spans="1:22" ht="13.5" x14ac:dyDescent="0.25">
      <c r="A1996" s="3">
        <f>RSI!A1996</f>
        <v>44911</v>
      </c>
      <c r="B1996" s="2">
        <f>RSI!B1996</f>
        <v>3.9</v>
      </c>
      <c r="C1996" s="2">
        <f>RSI!I1996</f>
        <v>58.359554633740593</v>
      </c>
      <c r="D1996" s="2">
        <f>MACD!E1996</f>
        <v>1.4194365157806033E-2</v>
      </c>
      <c r="E1996" s="2">
        <f>MACD!F1996</f>
        <v>2.5579455117057504E-2</v>
      </c>
      <c r="F1996" s="2">
        <f>'Moving Avg'!D1996</f>
        <v>3.7960000000000003</v>
      </c>
      <c r="G1996" s="2">
        <f>'Moving Avg'!F1996</f>
        <v>3.8285000000000005</v>
      </c>
      <c r="H1996" s="2">
        <f>'Moving Avg'!G1996</f>
        <v>3.8137999999999992</v>
      </c>
      <c r="I1996" s="2">
        <f>'Moving Avg'!H1996</f>
        <v>3.7950499999999967</v>
      </c>
      <c r="J1996" s="17" t="str">
        <f>OBV!F1996</f>
        <v>BULLISH</v>
      </c>
      <c r="K1996" s="17" t="str">
        <f>OBV!G1996</f>
        <v>NEUTRAL</v>
      </c>
      <c r="L1996" s="17" t="str">
        <f>OBV!H1996</f>
        <v>CONFIRMED BULLISH</v>
      </c>
      <c r="M1996" s="19">
        <f t="shared" si="310"/>
        <v>25</v>
      </c>
      <c r="N1996" s="19">
        <f t="shared" si="311"/>
        <v>45</v>
      </c>
      <c r="O1996" s="19">
        <f t="shared" si="312"/>
        <v>50</v>
      </c>
      <c r="P1996" s="19">
        <f t="shared" si="313"/>
        <v>83.5</v>
      </c>
      <c r="Q1996" s="20">
        <f t="shared" si="314"/>
        <v>44.524999999999999</v>
      </c>
      <c r="R1996" s="20">
        <f t="shared" si="315"/>
        <v>52.375</v>
      </c>
      <c r="S1996" s="20">
        <f t="shared" si="316"/>
        <v>60.575000000000003</v>
      </c>
      <c r="T1996" s="20">
        <f t="shared" si="317"/>
        <v>50.875</v>
      </c>
      <c r="U1996" s="19">
        <f t="shared" si="318"/>
        <v>52.491666666666674</v>
      </c>
      <c r="V1996" s="19">
        <f t="shared" si="319"/>
        <v>52.087500000000006</v>
      </c>
    </row>
    <row r="1997" spans="1:22" ht="13.5" x14ac:dyDescent="0.25">
      <c r="A1997" s="3">
        <f>RSI!A1997</f>
        <v>44914</v>
      </c>
      <c r="B1997" s="2">
        <f>RSI!B1997</f>
        <v>3.95</v>
      </c>
      <c r="C1997" s="2">
        <f>RSI!I1997</f>
        <v>62.290961275244136</v>
      </c>
      <c r="D1997" s="2">
        <f>MACD!E1997</f>
        <v>-3.6735276977060138E-3</v>
      </c>
      <c r="E1997" s="2">
        <f>MACD!F1997</f>
        <v>1.9728858554104802E-2</v>
      </c>
      <c r="F1997" s="2">
        <f>'Moving Avg'!D1997</f>
        <v>3.8359999999999999</v>
      </c>
      <c r="G1997" s="2">
        <f>'Moving Avg'!F1997</f>
        <v>3.8265000000000002</v>
      </c>
      <c r="H1997" s="2">
        <f>'Moving Avg'!G1997</f>
        <v>3.8187999999999986</v>
      </c>
      <c r="I1997" s="2">
        <f>'Moving Avg'!H1997</f>
        <v>3.7991999999999968</v>
      </c>
      <c r="J1997" s="17" t="str">
        <f>OBV!F1997</f>
        <v>BULLISH</v>
      </c>
      <c r="K1997" s="17" t="str">
        <f>OBV!G1997</f>
        <v>NEUTRAL</v>
      </c>
      <c r="L1997" s="17" t="str">
        <f>OBV!H1997</f>
        <v>CONFIRMED BULLISH</v>
      </c>
      <c r="M1997" s="19">
        <f t="shared" si="310"/>
        <v>25</v>
      </c>
      <c r="N1997" s="19">
        <f t="shared" si="311"/>
        <v>100</v>
      </c>
      <c r="O1997" s="19">
        <f t="shared" si="312"/>
        <v>50</v>
      </c>
      <c r="P1997" s="19">
        <f t="shared" si="313"/>
        <v>83.5</v>
      </c>
      <c r="Q1997" s="20">
        <f t="shared" si="314"/>
        <v>63.774999999999999</v>
      </c>
      <c r="R1997" s="20">
        <f t="shared" si="315"/>
        <v>63.375</v>
      </c>
      <c r="S1997" s="20">
        <f t="shared" si="316"/>
        <v>68.825000000000003</v>
      </c>
      <c r="T1997" s="20">
        <f t="shared" si="317"/>
        <v>64.625</v>
      </c>
      <c r="U1997" s="19">
        <f t="shared" si="318"/>
        <v>65.325000000000003</v>
      </c>
      <c r="V1997" s="19">
        <f t="shared" si="319"/>
        <v>65.150000000000006</v>
      </c>
    </row>
    <row r="1998" spans="1:22" ht="13.5" x14ac:dyDescent="0.25">
      <c r="A1998" s="3">
        <f>RSI!A1998</f>
        <v>44915</v>
      </c>
      <c r="B1998" s="2">
        <f>RSI!B1998</f>
        <v>3.88</v>
      </c>
      <c r="C1998" s="2">
        <f>RSI!I1998</f>
        <v>54.528978381349667</v>
      </c>
      <c r="D1998" s="2">
        <f>MACD!E1998</f>
        <v>-1.13059391634458E-2</v>
      </c>
      <c r="E1998" s="2">
        <f>MACD!F1998</f>
        <v>1.3521899010594684E-2</v>
      </c>
      <c r="F1998" s="2">
        <f>'Moving Avg'!D1998</f>
        <v>3.8540000000000001</v>
      </c>
      <c r="G1998" s="2">
        <f>'Moving Avg'!F1998</f>
        <v>3.8210000000000002</v>
      </c>
      <c r="H1998" s="2">
        <f>'Moving Avg'!G1998</f>
        <v>3.8233999999999986</v>
      </c>
      <c r="I1998" s="2">
        <f>'Moving Avg'!H1998</f>
        <v>3.8028499999999967</v>
      </c>
      <c r="J1998" s="17" t="str">
        <f>OBV!F1998</f>
        <v>BULLISH</v>
      </c>
      <c r="K1998" s="17" t="str">
        <f>OBV!G1998</f>
        <v>NEUTRAL</v>
      </c>
      <c r="L1998" s="17" t="str">
        <f>OBV!H1998</f>
        <v>CONFIRMED BULLISH</v>
      </c>
      <c r="M1998" s="19">
        <f t="shared" si="310"/>
        <v>25</v>
      </c>
      <c r="N1998" s="19">
        <f t="shared" si="311"/>
        <v>100</v>
      </c>
      <c r="O1998" s="19">
        <f t="shared" si="312"/>
        <v>50</v>
      </c>
      <c r="P1998" s="19">
        <f t="shared" si="313"/>
        <v>83.5</v>
      </c>
      <c r="Q1998" s="20">
        <f t="shared" si="314"/>
        <v>63.774999999999999</v>
      </c>
      <c r="R1998" s="20">
        <f t="shared" si="315"/>
        <v>63.375</v>
      </c>
      <c r="S1998" s="20">
        <f t="shared" si="316"/>
        <v>68.825000000000003</v>
      </c>
      <c r="T1998" s="20">
        <f t="shared" si="317"/>
        <v>64.625</v>
      </c>
      <c r="U1998" s="19">
        <f t="shared" si="318"/>
        <v>65.325000000000003</v>
      </c>
      <c r="V1998" s="19">
        <f t="shared" si="319"/>
        <v>65.150000000000006</v>
      </c>
    </row>
    <row r="1999" spans="1:22" ht="13.5" x14ac:dyDescent="0.25">
      <c r="A1999" s="3">
        <f>RSI!A1999</f>
        <v>44916</v>
      </c>
      <c r="B1999" s="2">
        <f>RSI!B1999</f>
        <v>3.81</v>
      </c>
      <c r="C1999" s="2">
        <f>RSI!I1999</f>
        <v>48.07730403308063</v>
      </c>
      <c r="D1999" s="2">
        <f>MACD!E1999</f>
        <v>-1.4421863369784571E-2</v>
      </c>
      <c r="E1999" s="2">
        <f>MACD!F1999</f>
        <v>7.933146534518834E-3</v>
      </c>
      <c r="F1999" s="2">
        <f>'Moving Avg'!D1999</f>
        <v>3.8579999999999997</v>
      </c>
      <c r="G1999" s="2">
        <f>'Moving Avg'!F1999</f>
        <v>3.8159999999999998</v>
      </c>
      <c r="H1999" s="2">
        <f>'Moving Avg'!G1999</f>
        <v>3.8267999999999982</v>
      </c>
      <c r="I1999" s="2">
        <f>'Moving Avg'!H1999</f>
        <v>3.8060499999999968</v>
      </c>
      <c r="J1999" s="17" t="str">
        <f>OBV!F1999</f>
        <v>BULLISH</v>
      </c>
      <c r="K1999" s="17" t="str">
        <f>OBV!G1999</f>
        <v>NEUTRAL</v>
      </c>
      <c r="L1999" s="17" t="str">
        <f>OBV!H1999</f>
        <v>CONFIRMED BULLISH</v>
      </c>
      <c r="M1999" s="19">
        <f t="shared" si="310"/>
        <v>25</v>
      </c>
      <c r="N1999" s="19">
        <f t="shared" si="311"/>
        <v>100</v>
      </c>
      <c r="O1999" s="19">
        <f t="shared" si="312"/>
        <v>50</v>
      </c>
      <c r="P1999" s="19">
        <f t="shared" si="313"/>
        <v>83.5</v>
      </c>
      <c r="Q1999" s="20">
        <f t="shared" si="314"/>
        <v>63.774999999999999</v>
      </c>
      <c r="R1999" s="20">
        <f t="shared" si="315"/>
        <v>63.375</v>
      </c>
      <c r="S1999" s="20">
        <f t="shared" si="316"/>
        <v>68.825000000000003</v>
      </c>
      <c r="T1999" s="20">
        <f t="shared" si="317"/>
        <v>64.625</v>
      </c>
      <c r="U1999" s="19">
        <f t="shared" si="318"/>
        <v>65.325000000000003</v>
      </c>
      <c r="V1999" s="19">
        <f t="shared" si="319"/>
        <v>65.150000000000006</v>
      </c>
    </row>
    <row r="2000" spans="1:22" ht="13.5" x14ac:dyDescent="0.25">
      <c r="A2000" s="3">
        <f>RSI!A2000</f>
        <v>44917</v>
      </c>
      <c r="B2000" s="2">
        <f>RSI!B2000</f>
        <v>3.81</v>
      </c>
      <c r="C2000" s="2">
        <f>RSI!I2000</f>
        <v>48.077304033080637</v>
      </c>
      <c r="D2000" s="2">
        <f>MACD!E2000</f>
        <v>-1.692668303720346E-2</v>
      </c>
      <c r="E2000" s="2">
        <f>MACD!F2000</f>
        <v>2.9611806201743753E-3</v>
      </c>
      <c r="F2000" s="2">
        <f>'Moving Avg'!D2000</f>
        <v>3.87</v>
      </c>
      <c r="G2000" s="2">
        <f>'Moving Avg'!F2000</f>
        <v>3.8125</v>
      </c>
      <c r="H2000" s="2">
        <f>'Moving Avg'!G2000</f>
        <v>3.8299999999999983</v>
      </c>
      <c r="I2000" s="2">
        <f>'Moving Avg'!H2000</f>
        <v>3.8092999999999968</v>
      </c>
      <c r="J2000" s="17" t="str">
        <f>OBV!F2000</f>
        <v>BULLISH</v>
      </c>
      <c r="K2000" s="17" t="str">
        <f>OBV!G2000</f>
        <v>NEUTRAL</v>
      </c>
      <c r="L2000" s="17" t="str">
        <f>OBV!H2000</f>
        <v>CONFIRMED BULLISH</v>
      </c>
      <c r="M2000" s="19">
        <f t="shared" si="310"/>
        <v>25</v>
      </c>
      <c r="N2000" s="19">
        <f t="shared" si="311"/>
        <v>45</v>
      </c>
      <c r="O2000" s="19">
        <f t="shared" si="312"/>
        <v>50</v>
      </c>
      <c r="P2000" s="19">
        <f t="shared" si="313"/>
        <v>83.5</v>
      </c>
      <c r="Q2000" s="20">
        <f t="shared" si="314"/>
        <v>44.524999999999999</v>
      </c>
      <c r="R2000" s="20">
        <f t="shared" si="315"/>
        <v>52.375</v>
      </c>
      <c r="S2000" s="20">
        <f t="shared" si="316"/>
        <v>60.575000000000003</v>
      </c>
      <c r="T2000" s="20">
        <f t="shared" si="317"/>
        <v>50.875</v>
      </c>
      <c r="U2000" s="19">
        <f t="shared" si="318"/>
        <v>52.491666666666674</v>
      </c>
      <c r="V2000" s="19">
        <f t="shared" si="319"/>
        <v>52.087500000000006</v>
      </c>
    </row>
    <row r="2001" spans="1:22" ht="13.5" x14ac:dyDescent="0.25">
      <c r="A2001" s="3">
        <f>RSI!A2001</f>
        <v>44918</v>
      </c>
      <c r="B2001" s="2">
        <f>RSI!B2001</f>
        <v>3.7</v>
      </c>
      <c r="C2001" s="2">
        <f>RSI!I2001</f>
        <v>39.549292038566279</v>
      </c>
      <c r="D2001" s="2">
        <f>MACD!E2001</f>
        <v>-1.0776023995583195E-2</v>
      </c>
      <c r="E2001" s="2">
        <f>MACD!F2001</f>
        <v>2.1373969702286142E-4</v>
      </c>
      <c r="F2001" s="2">
        <f>'Moving Avg'!D2001</f>
        <v>3.8300000000000005</v>
      </c>
      <c r="G2001" s="2">
        <f>'Moving Avg'!F2001</f>
        <v>3.8050000000000006</v>
      </c>
      <c r="H2001" s="2">
        <f>'Moving Avg'!G2001</f>
        <v>3.8271999999999982</v>
      </c>
      <c r="I2001" s="2">
        <f>'Moving Avg'!H2001</f>
        <v>3.8117999999999967</v>
      </c>
      <c r="J2001" s="17" t="str">
        <f>OBV!F2001</f>
        <v>BEARISH</v>
      </c>
      <c r="K2001" s="17" t="str">
        <f>OBV!G2001</f>
        <v>NEUTRAL</v>
      </c>
      <c r="L2001" s="17" t="str">
        <f>OBV!H2001</f>
        <v>CONFIRMED BEARISH</v>
      </c>
      <c r="M2001" s="19">
        <f t="shared" si="310"/>
        <v>25</v>
      </c>
      <c r="N2001" s="19">
        <f t="shared" si="311"/>
        <v>45</v>
      </c>
      <c r="O2001" s="19">
        <f t="shared" si="312"/>
        <v>50</v>
      </c>
      <c r="P2001" s="19">
        <f t="shared" si="313"/>
        <v>16.5</v>
      </c>
      <c r="Q2001" s="20">
        <f t="shared" si="314"/>
        <v>34.475000000000001</v>
      </c>
      <c r="R2001" s="20">
        <f t="shared" si="315"/>
        <v>35.625</v>
      </c>
      <c r="S2001" s="20">
        <f t="shared" si="316"/>
        <v>30.425000000000001</v>
      </c>
      <c r="T2001" s="20">
        <f t="shared" si="317"/>
        <v>34.125</v>
      </c>
      <c r="U2001" s="19">
        <f t="shared" si="318"/>
        <v>33.508333333333333</v>
      </c>
      <c r="V2001" s="19">
        <f t="shared" si="319"/>
        <v>33.662499999999994</v>
      </c>
    </row>
    <row r="2002" spans="1:22" ht="13.5" x14ac:dyDescent="0.25">
      <c r="A2002" s="3">
        <f>RSI!A2002</f>
        <v>44921</v>
      </c>
      <c r="B2002" s="2">
        <f>RSI!B2002</f>
        <v>3.62</v>
      </c>
      <c r="C2002" s="2">
        <f>RSI!I2002</f>
        <v>34.725016133415139</v>
      </c>
      <c r="D2002" s="2">
        <f>MACD!E2002</f>
        <v>-5.0366070940790486E-3</v>
      </c>
      <c r="E2002" s="2">
        <f>MACD!F2002</f>
        <v>-8.3632966119752059E-4</v>
      </c>
      <c r="F2002" s="2">
        <f>'Moving Avg'!D2002</f>
        <v>3.7640000000000002</v>
      </c>
      <c r="G2002" s="2">
        <f>'Moving Avg'!F2002</f>
        <v>3.7935000000000003</v>
      </c>
      <c r="H2002" s="2">
        <f>'Moving Avg'!G2002</f>
        <v>3.8235999999999986</v>
      </c>
      <c r="I2002" s="2">
        <f>'Moving Avg'!H2002</f>
        <v>3.8143499999999966</v>
      </c>
      <c r="J2002" s="17" t="str">
        <f>OBV!F2002</f>
        <v>BEARISH</v>
      </c>
      <c r="K2002" s="17" t="str">
        <f>OBV!G2002</f>
        <v>WEAK</v>
      </c>
      <c r="L2002" s="17" t="str">
        <f>OBV!H2002</f>
        <v>CONFIRMED BEARISH</v>
      </c>
      <c r="M2002" s="19">
        <f t="shared" si="310"/>
        <v>25</v>
      </c>
      <c r="N2002" s="19">
        <f t="shared" si="311"/>
        <v>45</v>
      </c>
      <c r="O2002" s="19">
        <f t="shared" si="312"/>
        <v>0</v>
      </c>
      <c r="P2002" s="19">
        <f t="shared" si="313"/>
        <v>0</v>
      </c>
      <c r="Q2002" s="20">
        <f t="shared" si="314"/>
        <v>24.5</v>
      </c>
      <c r="R2002" s="20">
        <f t="shared" si="315"/>
        <v>14</v>
      </c>
      <c r="S2002" s="20">
        <f t="shared" si="316"/>
        <v>10.5</v>
      </c>
      <c r="T2002" s="20">
        <f t="shared" si="317"/>
        <v>17.5</v>
      </c>
      <c r="U2002" s="19">
        <f t="shared" si="318"/>
        <v>16.333333333333332</v>
      </c>
      <c r="V2002" s="19">
        <f t="shared" si="319"/>
        <v>16.625</v>
      </c>
    </row>
    <row r="2003" spans="1:22" ht="13.5" x14ac:dyDescent="0.25">
      <c r="A2003" s="3">
        <f>RSI!A2003</f>
        <v>44922</v>
      </c>
      <c r="B2003" s="2">
        <f>RSI!B2003</f>
        <v>3.6</v>
      </c>
      <c r="C2003" s="2">
        <f>RSI!I2003</f>
        <v>33.620868751112738</v>
      </c>
      <c r="D2003" s="2">
        <f>MACD!E2003</f>
        <v>8.6342934081713452E-3</v>
      </c>
      <c r="E2003" s="2">
        <f>MACD!F2003</f>
        <v>1.0577949526762527E-3</v>
      </c>
      <c r="F2003" s="2">
        <f>'Moving Avg'!D2003</f>
        <v>3.7080000000000006</v>
      </c>
      <c r="G2003" s="2">
        <f>'Moving Avg'!F2003</f>
        <v>3.7835000000000001</v>
      </c>
      <c r="H2003" s="2">
        <f>'Moving Avg'!G2003</f>
        <v>3.8185999999999982</v>
      </c>
      <c r="I2003" s="2">
        <f>'Moving Avg'!H2003</f>
        <v>3.8165999999999967</v>
      </c>
      <c r="J2003" s="17" t="str">
        <f>OBV!F2003</f>
        <v>BEARISH</v>
      </c>
      <c r="K2003" s="17" t="str">
        <f>OBV!G2003</f>
        <v>WEAK</v>
      </c>
      <c r="L2003" s="17" t="str">
        <f>OBV!H2003</f>
        <v>CONFIRMED BEARISH</v>
      </c>
      <c r="M2003" s="19">
        <f t="shared" si="310"/>
        <v>25</v>
      </c>
      <c r="N2003" s="19">
        <f t="shared" si="311"/>
        <v>0</v>
      </c>
      <c r="O2003" s="19">
        <f t="shared" si="312"/>
        <v>0</v>
      </c>
      <c r="P2003" s="19">
        <f t="shared" si="313"/>
        <v>0</v>
      </c>
      <c r="Q2003" s="20">
        <f t="shared" si="314"/>
        <v>8.75</v>
      </c>
      <c r="R2003" s="20">
        <f t="shared" si="315"/>
        <v>5</v>
      </c>
      <c r="S2003" s="20">
        <f t="shared" si="316"/>
        <v>3.75</v>
      </c>
      <c r="T2003" s="20">
        <f t="shared" si="317"/>
        <v>6.25</v>
      </c>
      <c r="U2003" s="19">
        <f t="shared" si="318"/>
        <v>5.833333333333333</v>
      </c>
      <c r="V2003" s="19">
        <f t="shared" si="319"/>
        <v>5.9375</v>
      </c>
    </row>
    <row r="2004" spans="1:22" ht="13.5" x14ac:dyDescent="0.25">
      <c r="A2004" s="3">
        <f>RSI!A2004</f>
        <v>44923</v>
      </c>
      <c r="B2004" s="2">
        <f>RSI!B2004</f>
        <v>3.69</v>
      </c>
      <c r="C2004" s="2">
        <f>RSI!I2004</f>
        <v>42.483704387767887</v>
      </c>
      <c r="D2004" s="2">
        <f>MACD!E2004</f>
        <v>1.474529188249063E-2</v>
      </c>
      <c r="E2004" s="2">
        <f>MACD!F2004</f>
        <v>3.7952943386391283E-3</v>
      </c>
      <c r="F2004" s="2">
        <f>'Moving Avg'!D2004</f>
        <v>3.6839999999999997</v>
      </c>
      <c r="G2004" s="2">
        <f>'Moving Avg'!F2004</f>
        <v>3.7785000000000002</v>
      </c>
      <c r="H2004" s="2">
        <f>'Moving Avg'!G2004</f>
        <v>3.8167999999999984</v>
      </c>
      <c r="I2004" s="2">
        <f>'Moving Avg'!H2004</f>
        <v>3.8191999999999973</v>
      </c>
      <c r="J2004" s="17" t="str">
        <f>OBV!F2004</f>
        <v>BEARISH</v>
      </c>
      <c r="K2004" s="17" t="str">
        <f>OBV!G2004</f>
        <v>WEAK</v>
      </c>
      <c r="L2004" s="17" t="str">
        <f>OBV!H2004</f>
        <v>CONFIRMED BEARISH</v>
      </c>
      <c r="M2004" s="19">
        <f t="shared" si="310"/>
        <v>25</v>
      </c>
      <c r="N2004" s="19">
        <f t="shared" si="311"/>
        <v>0</v>
      </c>
      <c r="O2004" s="19">
        <f t="shared" si="312"/>
        <v>0</v>
      </c>
      <c r="P2004" s="19">
        <f t="shared" si="313"/>
        <v>0</v>
      </c>
      <c r="Q2004" s="20">
        <f t="shared" si="314"/>
        <v>8.75</v>
      </c>
      <c r="R2004" s="20">
        <f t="shared" si="315"/>
        <v>5</v>
      </c>
      <c r="S2004" s="20">
        <f t="shared" si="316"/>
        <v>3.75</v>
      </c>
      <c r="T2004" s="20">
        <f t="shared" si="317"/>
        <v>6.25</v>
      </c>
      <c r="U2004" s="19">
        <f t="shared" si="318"/>
        <v>5.833333333333333</v>
      </c>
      <c r="V2004" s="19">
        <f t="shared" si="319"/>
        <v>5.9375</v>
      </c>
    </row>
    <row r="2005" spans="1:22" ht="13.5" x14ac:dyDescent="0.25">
      <c r="A2005" s="3">
        <f>RSI!A2005</f>
        <v>44924</v>
      </c>
      <c r="B2005" s="2">
        <f>RSI!B2005</f>
        <v>3.87</v>
      </c>
      <c r="C2005" s="2">
        <f>RSI!I2005</f>
        <v>55.329858740563161</v>
      </c>
      <c r="D2005" s="2">
        <f>MACD!E2005</f>
        <v>1.0174953380688301E-3</v>
      </c>
      <c r="E2005" s="2">
        <f>MACD!F2005</f>
        <v>3.2397345385250689E-3</v>
      </c>
      <c r="F2005" s="2">
        <f>'Moving Avg'!D2005</f>
        <v>3.6960000000000002</v>
      </c>
      <c r="G2005" s="2">
        <f>'Moving Avg'!F2005</f>
        <v>3.7825000000000002</v>
      </c>
      <c r="H2005" s="2">
        <f>'Moving Avg'!G2005</f>
        <v>3.8171999999999984</v>
      </c>
      <c r="I2005" s="2">
        <f>'Moving Avg'!H2005</f>
        <v>3.8220499999999968</v>
      </c>
      <c r="J2005" s="17" t="str">
        <f>OBV!F2005</f>
        <v>BEARISH</v>
      </c>
      <c r="K2005" s="17" t="str">
        <f>OBV!G2005</f>
        <v>NEUTRAL</v>
      </c>
      <c r="L2005" s="17" t="str">
        <f>OBV!H2005</f>
        <v>BEARISH DIVERGENCE</v>
      </c>
      <c r="M2005" s="19">
        <f t="shared" si="310"/>
        <v>25</v>
      </c>
      <c r="N2005" s="19">
        <f t="shared" si="311"/>
        <v>45</v>
      </c>
      <c r="O2005" s="19">
        <f t="shared" si="312"/>
        <v>0</v>
      </c>
      <c r="P2005" s="19">
        <f t="shared" si="313"/>
        <v>16.5</v>
      </c>
      <c r="Q2005" s="20">
        <f t="shared" si="314"/>
        <v>26.975000000000001</v>
      </c>
      <c r="R2005" s="20">
        <f t="shared" si="315"/>
        <v>18.125</v>
      </c>
      <c r="S2005" s="20">
        <f t="shared" si="316"/>
        <v>17.925000000000001</v>
      </c>
      <c r="T2005" s="20">
        <f t="shared" si="317"/>
        <v>21.625</v>
      </c>
      <c r="U2005" s="19">
        <f t="shared" si="318"/>
        <v>21.008333333333336</v>
      </c>
      <c r="V2005" s="19">
        <f t="shared" si="319"/>
        <v>21.162500000000001</v>
      </c>
    </row>
    <row r="2006" spans="1:22" ht="13.5" x14ac:dyDescent="0.25">
      <c r="A2006" s="3">
        <f>RSI!A2006</f>
        <v>44925</v>
      </c>
      <c r="B2006" s="2">
        <f>RSI!B2006</f>
        <v>3.8</v>
      </c>
      <c r="C2006" s="2">
        <f>RSI!I2006</f>
        <v>50.597063061968271</v>
      </c>
      <c r="D2006" s="2">
        <f>MACD!E2006</f>
        <v>1.7145090691150777E-2</v>
      </c>
      <c r="E2006" s="2">
        <f>MACD!F2006</f>
        <v>6.0208057690502113E-3</v>
      </c>
      <c r="F2006" s="2">
        <f>'Moving Avg'!D2006</f>
        <v>3.7160000000000002</v>
      </c>
      <c r="G2006" s="2">
        <f>'Moving Avg'!F2006</f>
        <v>3.7830000000000004</v>
      </c>
      <c r="H2006" s="2">
        <f>'Moving Avg'!G2006</f>
        <v>3.8171999999999993</v>
      </c>
      <c r="I2006" s="2">
        <f>'Moving Avg'!H2006</f>
        <v>3.8248499999999974</v>
      </c>
      <c r="J2006" s="17" t="str">
        <f>OBV!F2006</f>
        <v>BEARISH</v>
      </c>
      <c r="K2006" s="17" t="str">
        <f>OBV!G2006</f>
        <v>NEUTRAL</v>
      </c>
      <c r="L2006" s="17" t="str">
        <f>OBV!H2006</f>
        <v>BEARISH DIVERGENCE</v>
      </c>
      <c r="M2006" s="19">
        <f t="shared" si="310"/>
        <v>25</v>
      </c>
      <c r="N2006" s="19">
        <f t="shared" si="311"/>
        <v>0</v>
      </c>
      <c r="O2006" s="19">
        <f t="shared" si="312"/>
        <v>0</v>
      </c>
      <c r="P2006" s="19">
        <f t="shared" si="313"/>
        <v>16.5</v>
      </c>
      <c r="Q2006" s="20">
        <f t="shared" si="314"/>
        <v>11.225</v>
      </c>
      <c r="R2006" s="20">
        <f t="shared" si="315"/>
        <v>9.125</v>
      </c>
      <c r="S2006" s="20">
        <f t="shared" si="316"/>
        <v>11.175000000000001</v>
      </c>
      <c r="T2006" s="20">
        <f t="shared" si="317"/>
        <v>10.375</v>
      </c>
      <c r="U2006" s="19">
        <f t="shared" si="318"/>
        <v>10.508333333333335</v>
      </c>
      <c r="V2006" s="19">
        <f t="shared" si="319"/>
        <v>10.475000000000001</v>
      </c>
    </row>
    <row r="2007" spans="1:22" ht="13.5" x14ac:dyDescent="0.25">
      <c r="A2007" s="3">
        <f>RSI!A2007</f>
        <v>44928</v>
      </c>
      <c r="B2007" s="2">
        <f>RSI!B2007</f>
        <v>3.7</v>
      </c>
      <c r="C2007" s="2">
        <f>RSI!I2007</f>
        <v>44.712984091008103</v>
      </c>
      <c r="D2007" s="2">
        <f>MACD!E2007</f>
        <v>4.5824601686401234E-2</v>
      </c>
      <c r="E2007" s="2">
        <f>MACD!F2007</f>
        <v>1.3981564952520417E-2</v>
      </c>
      <c r="F2007" s="2">
        <f>'Moving Avg'!D2007</f>
        <v>3.7320000000000002</v>
      </c>
      <c r="G2007" s="2">
        <f>'Moving Avg'!F2007</f>
        <v>3.7790000000000008</v>
      </c>
      <c r="H2007" s="2">
        <f>'Moving Avg'!G2007</f>
        <v>3.8143999999999996</v>
      </c>
      <c r="I2007" s="2">
        <f>'Moving Avg'!H2007</f>
        <v>3.8271499999999974</v>
      </c>
      <c r="J2007" s="17" t="str">
        <f>OBV!F2007</f>
        <v>BEARISH</v>
      </c>
      <c r="K2007" s="17" t="str">
        <f>OBV!G2007</f>
        <v>NEUTRAL</v>
      </c>
      <c r="L2007" s="17" t="str">
        <f>OBV!H2007</f>
        <v>BEARISH DIVERGENCE</v>
      </c>
      <c r="M2007" s="19">
        <f t="shared" si="310"/>
        <v>25</v>
      </c>
      <c r="N2007" s="19">
        <f t="shared" si="311"/>
        <v>0</v>
      </c>
      <c r="O2007" s="19">
        <f t="shared" si="312"/>
        <v>0</v>
      </c>
      <c r="P2007" s="19">
        <f t="shared" si="313"/>
        <v>16.5</v>
      </c>
      <c r="Q2007" s="20">
        <f t="shared" si="314"/>
        <v>11.225</v>
      </c>
      <c r="R2007" s="20">
        <f t="shared" si="315"/>
        <v>9.125</v>
      </c>
      <c r="S2007" s="20">
        <f t="shared" si="316"/>
        <v>11.175000000000001</v>
      </c>
      <c r="T2007" s="20">
        <f t="shared" si="317"/>
        <v>10.375</v>
      </c>
      <c r="U2007" s="19">
        <f t="shared" si="318"/>
        <v>10.508333333333335</v>
      </c>
      <c r="V2007" s="19">
        <f t="shared" si="319"/>
        <v>10.475000000000001</v>
      </c>
    </row>
    <row r="2008" spans="1:22" ht="13.5" x14ac:dyDescent="0.25">
      <c r="A2008" s="3">
        <f>RSI!A2008</f>
        <v>44929</v>
      </c>
      <c r="B2008" s="2">
        <f>RSI!B2008</f>
        <v>3.58</v>
      </c>
      <c r="C2008" s="2">
        <f>RSI!I2008</f>
        <v>38.871181758580384</v>
      </c>
      <c r="D2008" s="2">
        <f>MACD!E2008</f>
        <v>6.8740747318732698E-2</v>
      </c>
      <c r="E2008" s="2">
        <f>MACD!F2008</f>
        <v>2.4933401425762877E-2</v>
      </c>
      <c r="F2008" s="2">
        <f>'Moving Avg'!D2008</f>
        <v>3.7280000000000002</v>
      </c>
      <c r="G2008" s="2">
        <f>'Moving Avg'!F2008</f>
        <v>3.7679999999999998</v>
      </c>
      <c r="H2008" s="2">
        <f>'Moving Avg'!G2008</f>
        <v>3.8094000000000001</v>
      </c>
      <c r="I2008" s="2">
        <f>'Moving Avg'!H2008</f>
        <v>3.8288499999999974</v>
      </c>
      <c r="J2008" s="17" t="str">
        <f>OBV!F2008</f>
        <v>BEARISH</v>
      </c>
      <c r="K2008" s="17" t="str">
        <f>OBV!G2008</f>
        <v>NEUTRAL</v>
      </c>
      <c r="L2008" s="17" t="str">
        <f>OBV!H2008</f>
        <v>CONFIRMED BEARISH</v>
      </c>
      <c r="M2008" s="19">
        <f t="shared" si="310"/>
        <v>25</v>
      </c>
      <c r="N2008" s="19">
        <f t="shared" si="311"/>
        <v>0</v>
      </c>
      <c r="O2008" s="19">
        <f t="shared" si="312"/>
        <v>0</v>
      </c>
      <c r="P2008" s="19">
        <f t="shared" si="313"/>
        <v>16.5</v>
      </c>
      <c r="Q2008" s="20">
        <f t="shared" si="314"/>
        <v>11.225</v>
      </c>
      <c r="R2008" s="20">
        <f t="shared" si="315"/>
        <v>9.125</v>
      </c>
      <c r="S2008" s="20">
        <f t="shared" si="316"/>
        <v>11.175000000000001</v>
      </c>
      <c r="T2008" s="20">
        <f t="shared" si="317"/>
        <v>10.375</v>
      </c>
      <c r="U2008" s="19">
        <f t="shared" si="318"/>
        <v>10.508333333333335</v>
      </c>
      <c r="V2008" s="19">
        <f t="shared" si="319"/>
        <v>10.475000000000001</v>
      </c>
    </row>
    <row r="2009" spans="1:22" ht="13.5" x14ac:dyDescent="0.25">
      <c r="A2009" s="3">
        <f>RSI!A2009</f>
        <v>44930</v>
      </c>
      <c r="B2009" s="2">
        <f>RSI!B2009</f>
        <v>3.55</v>
      </c>
      <c r="C2009" s="2">
        <f>RSI!I2009</f>
        <v>37.55033712773001</v>
      </c>
      <c r="D2009" s="2">
        <f>MACD!E2009</f>
        <v>8.0783417004248292E-2</v>
      </c>
      <c r="E2009" s="2">
        <f>MACD!F2009</f>
        <v>3.6103404541459966E-2</v>
      </c>
      <c r="F2009" s="2">
        <f>'Moving Avg'!D2009</f>
        <v>3.7</v>
      </c>
      <c r="G2009" s="2">
        <f>'Moving Avg'!F2009</f>
        <v>3.7560000000000002</v>
      </c>
      <c r="H2009" s="2">
        <f>'Moving Avg'!G2009</f>
        <v>3.8024</v>
      </c>
      <c r="I2009" s="2">
        <f>'Moving Avg'!H2009</f>
        <v>3.8303499999999975</v>
      </c>
      <c r="J2009" s="17" t="str">
        <f>OBV!F2009</f>
        <v>BEARISH</v>
      </c>
      <c r="K2009" s="17" t="str">
        <f>OBV!G2009</f>
        <v>WEAK</v>
      </c>
      <c r="L2009" s="17" t="str">
        <f>OBV!H2009</f>
        <v>CONFIRMED BEARISH</v>
      </c>
      <c r="M2009" s="19">
        <f t="shared" si="310"/>
        <v>25</v>
      </c>
      <c r="N2009" s="19">
        <f t="shared" si="311"/>
        <v>0</v>
      </c>
      <c r="O2009" s="19">
        <f t="shared" si="312"/>
        <v>0</v>
      </c>
      <c r="P2009" s="19">
        <f t="shared" si="313"/>
        <v>0</v>
      </c>
      <c r="Q2009" s="20">
        <f t="shared" si="314"/>
        <v>8.75</v>
      </c>
      <c r="R2009" s="20">
        <f t="shared" si="315"/>
        <v>5</v>
      </c>
      <c r="S2009" s="20">
        <f t="shared" si="316"/>
        <v>3.75</v>
      </c>
      <c r="T2009" s="20">
        <f t="shared" si="317"/>
        <v>6.25</v>
      </c>
      <c r="U2009" s="19">
        <f t="shared" si="318"/>
        <v>5.833333333333333</v>
      </c>
      <c r="V2009" s="19">
        <f t="shared" si="319"/>
        <v>5.9375</v>
      </c>
    </row>
    <row r="2010" spans="1:22" ht="13.5" x14ac:dyDescent="0.25">
      <c r="A2010" s="3">
        <f>RSI!A2010</f>
        <v>44931</v>
      </c>
      <c r="B2010" s="2">
        <f>RSI!B2010</f>
        <v>3.48</v>
      </c>
      <c r="C2010" s="2">
        <f>RSI!I2010</f>
        <v>34.596305235387717</v>
      </c>
      <c r="D2010" s="2">
        <f>MACD!E2010</f>
        <v>9.7446096478607025E-2</v>
      </c>
      <c r="E2010" s="2">
        <f>MACD!F2010</f>
        <v>4.8371942928889383E-2</v>
      </c>
      <c r="F2010" s="2">
        <f>'Moving Avg'!D2010</f>
        <v>3.6219999999999999</v>
      </c>
      <c r="G2010" s="2">
        <f>'Moving Avg'!F2010</f>
        <v>3.7404999999999995</v>
      </c>
      <c r="H2010" s="2">
        <f>'Moving Avg'!G2010</f>
        <v>3.7940000000000005</v>
      </c>
      <c r="I2010" s="2">
        <f>'Moving Avg'!H2010</f>
        <v>3.8314999999999975</v>
      </c>
      <c r="J2010" s="17" t="str">
        <f>OBV!F2010</f>
        <v>BEARISH</v>
      </c>
      <c r="K2010" s="17" t="str">
        <f>OBV!G2010</f>
        <v>WEAK</v>
      </c>
      <c r="L2010" s="17" t="str">
        <f>OBV!H2010</f>
        <v>CONFIRMED BEARISH</v>
      </c>
      <c r="M2010" s="19">
        <f t="shared" si="310"/>
        <v>25</v>
      </c>
      <c r="N2010" s="19">
        <f t="shared" si="311"/>
        <v>0</v>
      </c>
      <c r="O2010" s="19">
        <f t="shared" si="312"/>
        <v>0</v>
      </c>
      <c r="P2010" s="19">
        <f t="shared" si="313"/>
        <v>0</v>
      </c>
      <c r="Q2010" s="20">
        <f t="shared" si="314"/>
        <v>8.75</v>
      </c>
      <c r="R2010" s="20">
        <f t="shared" si="315"/>
        <v>5</v>
      </c>
      <c r="S2010" s="20">
        <f t="shared" si="316"/>
        <v>3.75</v>
      </c>
      <c r="T2010" s="20">
        <f t="shared" si="317"/>
        <v>6.25</v>
      </c>
      <c r="U2010" s="19">
        <f t="shared" si="318"/>
        <v>5.833333333333333</v>
      </c>
      <c r="V2010" s="19">
        <f t="shared" si="319"/>
        <v>5.9375</v>
      </c>
    </row>
    <row r="2011" spans="1:22" ht="13.5" x14ac:dyDescent="0.25">
      <c r="A2011" s="3">
        <f>RSI!A2011</f>
        <v>44932</v>
      </c>
      <c r="B2011" s="2">
        <f>RSI!B2011</f>
        <v>3.55</v>
      </c>
      <c r="C2011" s="2">
        <f>RSI!I2011</f>
        <v>39.704537690782111</v>
      </c>
      <c r="D2011" s="2">
        <f>MACD!E2011</f>
        <v>9.104282716104084E-2</v>
      </c>
      <c r="E2011" s="2">
        <f>MACD!F2011</f>
        <v>5.6906119775319675E-2</v>
      </c>
      <c r="F2011" s="2">
        <f>'Moving Avg'!D2011</f>
        <v>3.5720000000000001</v>
      </c>
      <c r="G2011" s="2">
        <f>'Moving Avg'!F2011</f>
        <v>3.7284999999999995</v>
      </c>
      <c r="H2011" s="2">
        <f>'Moving Avg'!G2011</f>
        <v>3.7882000000000007</v>
      </c>
      <c r="I2011" s="2">
        <f>'Moving Avg'!H2011</f>
        <v>3.832849999999997</v>
      </c>
      <c r="J2011" s="17" t="str">
        <f>OBV!F2011</f>
        <v>BEARISH</v>
      </c>
      <c r="K2011" s="17" t="str">
        <f>OBV!G2011</f>
        <v>WEAK</v>
      </c>
      <c r="L2011" s="17" t="str">
        <f>OBV!H2011</f>
        <v>CONFIRMED BEARISH</v>
      </c>
      <c r="M2011" s="19">
        <f t="shared" si="310"/>
        <v>25</v>
      </c>
      <c r="N2011" s="19">
        <f t="shared" si="311"/>
        <v>0</v>
      </c>
      <c r="O2011" s="19">
        <f t="shared" si="312"/>
        <v>0</v>
      </c>
      <c r="P2011" s="19">
        <f t="shared" si="313"/>
        <v>0</v>
      </c>
      <c r="Q2011" s="20">
        <f t="shared" si="314"/>
        <v>8.75</v>
      </c>
      <c r="R2011" s="20">
        <f t="shared" si="315"/>
        <v>5</v>
      </c>
      <c r="S2011" s="20">
        <f t="shared" si="316"/>
        <v>3.75</v>
      </c>
      <c r="T2011" s="20">
        <f t="shared" si="317"/>
        <v>6.25</v>
      </c>
      <c r="U2011" s="19">
        <f t="shared" si="318"/>
        <v>5.833333333333333</v>
      </c>
      <c r="V2011" s="19">
        <f t="shared" si="319"/>
        <v>5.9375</v>
      </c>
    </row>
    <row r="2012" spans="1:22" ht="13.5" x14ac:dyDescent="0.25">
      <c r="A2012" s="3">
        <f>RSI!A2012</f>
        <v>44935</v>
      </c>
      <c r="B2012" s="2">
        <f>RSI!B2012</f>
        <v>3.69</v>
      </c>
      <c r="C2012" s="2">
        <f>RSI!I2012</f>
        <v>48.386987070456826</v>
      </c>
      <c r="D2012" s="2">
        <f>MACD!E2012</f>
        <v>6.4019834651140695E-2</v>
      </c>
      <c r="E2012" s="2">
        <f>MACD!F2012</f>
        <v>5.8328862750483879E-2</v>
      </c>
      <c r="F2012" s="2">
        <f>'Moving Avg'!D2012</f>
        <v>3.5700000000000003</v>
      </c>
      <c r="G2012" s="2">
        <f>'Moving Avg'!F2012</f>
        <v>3.7254999999999989</v>
      </c>
      <c r="H2012" s="2">
        <f>'Moving Avg'!G2012</f>
        <v>3.7860000000000009</v>
      </c>
      <c r="I2012" s="2">
        <f>'Moving Avg'!H2012</f>
        <v>3.8348999999999971</v>
      </c>
      <c r="J2012" s="17" t="str">
        <f>OBV!F2012</f>
        <v>BEARISH</v>
      </c>
      <c r="K2012" s="17" t="str">
        <f>OBV!G2012</f>
        <v>NEUTRAL</v>
      </c>
      <c r="L2012" s="17" t="str">
        <f>OBV!H2012</f>
        <v>CONFIRMED BEARISH</v>
      </c>
      <c r="M2012" s="19">
        <f t="shared" si="310"/>
        <v>25</v>
      </c>
      <c r="N2012" s="19">
        <f t="shared" si="311"/>
        <v>0</v>
      </c>
      <c r="O2012" s="19">
        <f t="shared" si="312"/>
        <v>0</v>
      </c>
      <c r="P2012" s="19">
        <f t="shared" si="313"/>
        <v>16.5</v>
      </c>
      <c r="Q2012" s="20">
        <f t="shared" si="314"/>
        <v>11.225</v>
      </c>
      <c r="R2012" s="20">
        <f t="shared" si="315"/>
        <v>9.125</v>
      </c>
      <c r="S2012" s="20">
        <f t="shared" si="316"/>
        <v>11.175000000000001</v>
      </c>
      <c r="T2012" s="20">
        <f t="shared" si="317"/>
        <v>10.375</v>
      </c>
      <c r="U2012" s="19">
        <f t="shared" si="318"/>
        <v>10.508333333333335</v>
      </c>
      <c r="V2012" s="19">
        <f t="shared" si="319"/>
        <v>10.475000000000001</v>
      </c>
    </row>
    <row r="2013" spans="1:22" ht="13.5" x14ac:dyDescent="0.25">
      <c r="A2013" s="3">
        <f>RSI!A2013</f>
        <v>44936</v>
      </c>
      <c r="B2013" s="2">
        <f>RSI!B2013</f>
        <v>3.63</v>
      </c>
      <c r="C2013" s="2">
        <f>RSI!I2013</f>
        <v>45.371557323582188</v>
      </c>
      <c r="D2013" s="2">
        <f>MACD!E2013</f>
        <v>4.2688204227132154E-2</v>
      </c>
      <c r="E2013" s="2">
        <f>MACD!F2013</f>
        <v>5.5200731045813536E-2</v>
      </c>
      <c r="F2013" s="2">
        <f>'Moving Avg'!D2013</f>
        <v>3.5799999999999996</v>
      </c>
      <c r="G2013" s="2">
        <f>'Moving Avg'!F2013</f>
        <v>3.7174999999999989</v>
      </c>
      <c r="H2013" s="2">
        <f>'Moving Avg'!G2013</f>
        <v>3.7826000000000004</v>
      </c>
      <c r="I2013" s="2">
        <f>'Moving Avg'!H2013</f>
        <v>3.8365499999999972</v>
      </c>
      <c r="J2013" s="17" t="str">
        <f>OBV!F2013</f>
        <v>BEARISH</v>
      </c>
      <c r="K2013" s="17" t="str">
        <f>OBV!G2013</f>
        <v>WEAK</v>
      </c>
      <c r="L2013" s="17" t="str">
        <f>OBV!H2013</f>
        <v>BEARISH DIVERGENCE</v>
      </c>
      <c r="M2013" s="19">
        <f t="shared" si="310"/>
        <v>25</v>
      </c>
      <c r="N2013" s="19">
        <f t="shared" si="311"/>
        <v>45</v>
      </c>
      <c r="O2013" s="19">
        <f t="shared" si="312"/>
        <v>0</v>
      </c>
      <c r="P2013" s="19">
        <f t="shared" si="313"/>
        <v>0</v>
      </c>
      <c r="Q2013" s="20">
        <f t="shared" si="314"/>
        <v>24.5</v>
      </c>
      <c r="R2013" s="20">
        <f t="shared" si="315"/>
        <v>14</v>
      </c>
      <c r="S2013" s="20">
        <f t="shared" si="316"/>
        <v>10.5</v>
      </c>
      <c r="T2013" s="20">
        <f t="shared" si="317"/>
        <v>17.5</v>
      </c>
      <c r="U2013" s="19">
        <f t="shared" si="318"/>
        <v>16.333333333333332</v>
      </c>
      <c r="V2013" s="19">
        <f t="shared" si="319"/>
        <v>16.625</v>
      </c>
    </row>
    <row r="2014" spans="1:22" ht="13.5" x14ac:dyDescent="0.25">
      <c r="A2014" s="3">
        <f>RSI!A2014</f>
        <v>44937</v>
      </c>
      <c r="B2014" s="2">
        <f>RSI!B2014</f>
        <v>3.63</v>
      </c>
      <c r="C2014" s="2">
        <f>RSI!I2014</f>
        <v>45.371557323582188</v>
      </c>
      <c r="D2014" s="2">
        <f>MACD!E2014</f>
        <v>3.8993186610292163E-2</v>
      </c>
      <c r="E2014" s="2">
        <f>MACD!F2014</f>
        <v>5.1959222158709267E-2</v>
      </c>
      <c r="F2014" s="2">
        <f>'Moving Avg'!D2014</f>
        <v>3.5959999999999992</v>
      </c>
      <c r="G2014" s="2">
        <f>'Moving Avg'!F2014</f>
        <v>3.7094999999999985</v>
      </c>
      <c r="H2014" s="2">
        <f>'Moving Avg'!G2014</f>
        <v>3.7772000000000014</v>
      </c>
      <c r="I2014" s="2">
        <f>'Moving Avg'!H2014</f>
        <v>3.8382499999999968</v>
      </c>
      <c r="J2014" s="17" t="str">
        <f>OBV!F2014</f>
        <v>BEARISH</v>
      </c>
      <c r="K2014" s="17" t="str">
        <f>OBV!G2014</f>
        <v>NEUTRAL</v>
      </c>
      <c r="L2014" s="17" t="str">
        <f>OBV!H2014</f>
        <v>BEARISH DIVERGENCE</v>
      </c>
      <c r="M2014" s="19">
        <f t="shared" si="310"/>
        <v>25</v>
      </c>
      <c r="N2014" s="19">
        <f t="shared" si="311"/>
        <v>45</v>
      </c>
      <c r="O2014" s="19">
        <f t="shared" si="312"/>
        <v>0</v>
      </c>
      <c r="P2014" s="19">
        <f t="shared" si="313"/>
        <v>16.5</v>
      </c>
      <c r="Q2014" s="20">
        <f t="shared" si="314"/>
        <v>26.975000000000001</v>
      </c>
      <c r="R2014" s="20">
        <f t="shared" si="315"/>
        <v>18.125</v>
      </c>
      <c r="S2014" s="20">
        <f t="shared" si="316"/>
        <v>17.925000000000001</v>
      </c>
      <c r="T2014" s="20">
        <f t="shared" si="317"/>
        <v>21.625</v>
      </c>
      <c r="U2014" s="19">
        <f t="shared" si="318"/>
        <v>21.008333333333336</v>
      </c>
      <c r="V2014" s="19">
        <f t="shared" si="319"/>
        <v>21.162500000000001</v>
      </c>
    </row>
    <row r="2015" spans="1:22" ht="13.5" x14ac:dyDescent="0.25">
      <c r="A2015" s="3">
        <f>RSI!A2015</f>
        <v>44938</v>
      </c>
      <c r="B2015" s="2">
        <f>RSI!B2015</f>
        <v>3.75</v>
      </c>
      <c r="C2015" s="2">
        <f>RSI!I2015</f>
        <v>52.270837898558277</v>
      </c>
      <c r="D2015" s="2">
        <f>MACD!E2015</f>
        <v>5.5141042476183344E-2</v>
      </c>
      <c r="E2015" s="2">
        <f>MACD!F2015</f>
        <v>5.2595586222204088E-2</v>
      </c>
      <c r="F2015" s="2">
        <f>'Moving Avg'!D2015</f>
        <v>3.65</v>
      </c>
      <c r="G2015" s="2">
        <f>'Moving Avg'!F2015</f>
        <v>3.7094999999999994</v>
      </c>
      <c r="H2015" s="2">
        <f>'Moving Avg'!G2015</f>
        <v>3.7748000000000008</v>
      </c>
      <c r="I2015" s="2">
        <f>'Moving Avg'!H2015</f>
        <v>3.840649999999997</v>
      </c>
      <c r="J2015" s="17" t="str">
        <f>OBV!F2015</f>
        <v>BULLISH</v>
      </c>
      <c r="K2015" s="17" t="str">
        <f>OBV!G2015</f>
        <v>NEUTRAL</v>
      </c>
      <c r="L2015" s="17" t="str">
        <f>OBV!H2015</f>
        <v>CONFIRMED BULLISH</v>
      </c>
      <c r="M2015" s="19">
        <f t="shared" si="310"/>
        <v>25</v>
      </c>
      <c r="N2015" s="19">
        <f t="shared" si="311"/>
        <v>0</v>
      </c>
      <c r="O2015" s="19">
        <f t="shared" si="312"/>
        <v>0</v>
      </c>
      <c r="P2015" s="19">
        <f t="shared" si="313"/>
        <v>83.5</v>
      </c>
      <c r="Q2015" s="20">
        <f t="shared" si="314"/>
        <v>21.274999999999999</v>
      </c>
      <c r="R2015" s="20">
        <f t="shared" si="315"/>
        <v>25.875</v>
      </c>
      <c r="S2015" s="20">
        <f t="shared" si="316"/>
        <v>41.325000000000003</v>
      </c>
      <c r="T2015" s="20">
        <f t="shared" si="317"/>
        <v>27.125</v>
      </c>
      <c r="U2015" s="19">
        <f t="shared" si="318"/>
        <v>29.491666666666664</v>
      </c>
      <c r="V2015" s="19">
        <f t="shared" si="319"/>
        <v>28.9</v>
      </c>
    </row>
    <row r="2016" spans="1:22" ht="13.5" x14ac:dyDescent="0.25">
      <c r="A2016" s="3">
        <f>RSI!A2016</f>
        <v>44939</v>
      </c>
      <c r="B2016" s="2">
        <f>RSI!B2016</f>
        <v>3.73</v>
      </c>
      <c r="C2016" s="2">
        <f>RSI!I2016</f>
        <v>51.112212353891245</v>
      </c>
      <c r="D2016" s="2">
        <f>MACD!E2016</f>
        <v>5.9243880633491841E-2</v>
      </c>
      <c r="E2016" s="2">
        <f>MACD!F2016</f>
        <v>5.3925245104461644E-2</v>
      </c>
      <c r="F2016" s="2">
        <f>'Moving Avg'!D2016</f>
        <v>3.6859999999999999</v>
      </c>
      <c r="G2016" s="2">
        <f>'Moving Avg'!F2016</f>
        <v>3.7009999999999996</v>
      </c>
      <c r="H2016" s="2">
        <f>'Moving Avg'!G2016</f>
        <v>3.773400000000001</v>
      </c>
      <c r="I2016" s="2">
        <f>'Moving Avg'!H2016</f>
        <v>3.8430499999999972</v>
      </c>
      <c r="J2016" s="17" t="str">
        <f>OBV!F2016</f>
        <v>BEARISH</v>
      </c>
      <c r="K2016" s="17" t="str">
        <f>OBV!G2016</f>
        <v>NEUTRAL</v>
      </c>
      <c r="L2016" s="17" t="str">
        <f>OBV!H2016</f>
        <v>BEARISH DIVERGENCE</v>
      </c>
      <c r="M2016" s="19">
        <f t="shared" si="310"/>
        <v>25</v>
      </c>
      <c r="N2016" s="19">
        <f t="shared" si="311"/>
        <v>0</v>
      </c>
      <c r="O2016" s="19">
        <f t="shared" si="312"/>
        <v>0</v>
      </c>
      <c r="P2016" s="19">
        <f t="shared" si="313"/>
        <v>16.5</v>
      </c>
      <c r="Q2016" s="20">
        <f t="shared" si="314"/>
        <v>11.225</v>
      </c>
      <c r="R2016" s="20">
        <f t="shared" si="315"/>
        <v>9.125</v>
      </c>
      <c r="S2016" s="20">
        <f t="shared" si="316"/>
        <v>11.175000000000001</v>
      </c>
      <c r="T2016" s="20">
        <f t="shared" si="317"/>
        <v>10.375</v>
      </c>
      <c r="U2016" s="19">
        <f t="shared" si="318"/>
        <v>10.508333333333335</v>
      </c>
      <c r="V2016" s="19">
        <f t="shared" si="319"/>
        <v>10.475000000000001</v>
      </c>
    </row>
    <row r="2017" spans="1:22" ht="13.5" x14ac:dyDescent="0.25">
      <c r="A2017" s="3">
        <f>RSI!A2017</f>
        <v>44942</v>
      </c>
      <c r="B2017" s="2">
        <f>RSI!B2017</f>
        <v>3.65</v>
      </c>
      <c r="C2017" s="2">
        <f>RSI!I2017</f>
        <v>46.657218055942501</v>
      </c>
      <c r="D2017" s="2">
        <f>MACD!E2017</f>
        <v>5.3122242373451645E-2</v>
      </c>
      <c r="E2017" s="2">
        <f>MACD!F2017</f>
        <v>5.3764644558259647E-2</v>
      </c>
      <c r="F2017" s="2">
        <f>'Moving Avg'!D2017</f>
        <v>3.6779999999999999</v>
      </c>
      <c r="G2017" s="2">
        <f>'Moving Avg'!F2017</f>
        <v>3.6860000000000008</v>
      </c>
      <c r="H2017" s="2">
        <f>'Moving Avg'!G2017</f>
        <v>3.7706000000000013</v>
      </c>
      <c r="I2017" s="2">
        <f>'Moving Avg'!H2017</f>
        <v>3.8450999999999969</v>
      </c>
      <c r="J2017" s="17" t="str">
        <f>OBV!F2017</f>
        <v>BEARISH</v>
      </c>
      <c r="K2017" s="17" t="str">
        <f>OBV!G2017</f>
        <v>NEUTRAL</v>
      </c>
      <c r="L2017" s="17" t="str">
        <f>OBV!H2017</f>
        <v>CONFIRMED BEARISH</v>
      </c>
      <c r="M2017" s="19">
        <f t="shared" si="310"/>
        <v>25</v>
      </c>
      <c r="N2017" s="19">
        <f t="shared" si="311"/>
        <v>45</v>
      </c>
      <c r="O2017" s="19">
        <f t="shared" si="312"/>
        <v>0</v>
      </c>
      <c r="P2017" s="19">
        <f t="shared" si="313"/>
        <v>16.5</v>
      </c>
      <c r="Q2017" s="20">
        <f t="shared" si="314"/>
        <v>26.975000000000001</v>
      </c>
      <c r="R2017" s="20">
        <f t="shared" si="315"/>
        <v>18.125</v>
      </c>
      <c r="S2017" s="20">
        <f t="shared" si="316"/>
        <v>17.925000000000001</v>
      </c>
      <c r="T2017" s="20">
        <f t="shared" si="317"/>
        <v>21.625</v>
      </c>
      <c r="U2017" s="19">
        <f t="shared" si="318"/>
        <v>21.008333333333336</v>
      </c>
      <c r="V2017" s="19">
        <f t="shared" si="319"/>
        <v>21.162500000000001</v>
      </c>
    </row>
    <row r="2018" spans="1:22" ht="13.5" x14ac:dyDescent="0.25">
      <c r="A2018" s="3">
        <f>RSI!A2018</f>
        <v>44943</v>
      </c>
      <c r="B2018" s="2">
        <f>RSI!B2018</f>
        <v>3.69</v>
      </c>
      <c r="C2018" s="2">
        <f>RSI!I2018</f>
        <v>49.04851761966389</v>
      </c>
      <c r="D2018" s="2">
        <f>MACD!E2018</f>
        <v>2.6866004507340335E-2</v>
      </c>
      <c r="E2018" s="2">
        <f>MACD!F2018</f>
        <v>4.8384916548075786E-2</v>
      </c>
      <c r="F2018" s="2">
        <f>'Moving Avg'!D2018</f>
        <v>3.69</v>
      </c>
      <c r="G2018" s="2">
        <f>'Moving Avg'!F2018</f>
        <v>3.6764999999999999</v>
      </c>
      <c r="H2018" s="2">
        <f>'Moving Avg'!G2018</f>
        <v>3.7692000000000014</v>
      </c>
      <c r="I2018" s="2">
        <f>'Moving Avg'!H2018</f>
        <v>3.846949999999997</v>
      </c>
      <c r="J2018" s="17" t="str">
        <f>OBV!F2018</f>
        <v>BULLISH</v>
      </c>
      <c r="K2018" s="17" t="str">
        <f>OBV!G2018</f>
        <v>NEUTRAL</v>
      </c>
      <c r="L2018" s="17" t="str">
        <f>OBV!H2018</f>
        <v>CONFIRMED BULLISH</v>
      </c>
      <c r="M2018" s="19">
        <f t="shared" si="310"/>
        <v>25</v>
      </c>
      <c r="N2018" s="19">
        <f t="shared" si="311"/>
        <v>100</v>
      </c>
      <c r="O2018" s="19">
        <f t="shared" si="312"/>
        <v>0</v>
      </c>
      <c r="P2018" s="19">
        <f t="shared" si="313"/>
        <v>83.5</v>
      </c>
      <c r="Q2018" s="20">
        <f t="shared" si="314"/>
        <v>56.274999999999999</v>
      </c>
      <c r="R2018" s="20">
        <f t="shared" si="315"/>
        <v>45.875</v>
      </c>
      <c r="S2018" s="20">
        <f t="shared" si="316"/>
        <v>56.325000000000003</v>
      </c>
      <c r="T2018" s="20">
        <f t="shared" si="317"/>
        <v>52.125</v>
      </c>
      <c r="U2018" s="19">
        <f t="shared" si="318"/>
        <v>52.82500000000001</v>
      </c>
      <c r="V2018" s="19">
        <f t="shared" si="319"/>
        <v>52.650000000000006</v>
      </c>
    </row>
    <row r="2019" spans="1:22" ht="13.5" x14ac:dyDescent="0.25">
      <c r="A2019" s="3">
        <f>RSI!A2019</f>
        <v>44944</v>
      </c>
      <c r="B2019" s="2">
        <f>RSI!B2019</f>
        <v>3.69</v>
      </c>
      <c r="C2019" s="2">
        <f>RSI!I2019</f>
        <v>49.048517619663897</v>
      </c>
      <c r="D2019" s="2">
        <f>MACD!E2019</f>
        <v>1.1976681158598623E-4</v>
      </c>
      <c r="E2019" s="2">
        <f>MACD!F2019</f>
        <v>3.873188660077783E-2</v>
      </c>
      <c r="F2019" s="2">
        <f>'Moving Avg'!D2019</f>
        <v>3.7020000000000004</v>
      </c>
      <c r="G2019" s="2">
        <f>'Moving Avg'!F2019</f>
        <v>3.6704999999999992</v>
      </c>
      <c r="H2019" s="2">
        <f>'Moving Avg'!G2019</f>
        <v>3.7680000000000011</v>
      </c>
      <c r="I2019" s="2">
        <f>'Moving Avg'!H2019</f>
        <v>3.8484999999999974</v>
      </c>
      <c r="J2019" s="17" t="str">
        <f>OBV!F2019</f>
        <v>BULLISH</v>
      </c>
      <c r="K2019" s="17" t="str">
        <f>OBV!G2019</f>
        <v>NEUTRAL</v>
      </c>
      <c r="L2019" s="17" t="str">
        <f>OBV!H2019</f>
        <v>CONFIRMED BULLISH</v>
      </c>
      <c r="M2019" s="19">
        <f t="shared" si="310"/>
        <v>25</v>
      </c>
      <c r="N2019" s="19">
        <f t="shared" si="311"/>
        <v>100</v>
      </c>
      <c r="O2019" s="19">
        <f t="shared" si="312"/>
        <v>0</v>
      </c>
      <c r="P2019" s="19">
        <f t="shared" si="313"/>
        <v>83.5</v>
      </c>
      <c r="Q2019" s="20">
        <f t="shared" si="314"/>
        <v>56.274999999999999</v>
      </c>
      <c r="R2019" s="20">
        <f t="shared" si="315"/>
        <v>45.875</v>
      </c>
      <c r="S2019" s="20">
        <f t="shared" si="316"/>
        <v>56.325000000000003</v>
      </c>
      <c r="T2019" s="20">
        <f t="shared" si="317"/>
        <v>52.125</v>
      </c>
      <c r="U2019" s="19">
        <f t="shared" si="318"/>
        <v>52.82500000000001</v>
      </c>
      <c r="V2019" s="19">
        <f t="shared" si="319"/>
        <v>52.650000000000006</v>
      </c>
    </row>
    <row r="2020" spans="1:22" ht="13.5" x14ac:dyDescent="0.25">
      <c r="A2020" s="3">
        <f>RSI!A2020</f>
        <v>44945</v>
      </c>
      <c r="B2020" s="2">
        <f>RSI!B2020</f>
        <v>3.68</v>
      </c>
      <c r="C2020" s="2">
        <f>RSI!I2020</f>
        <v>48.419177946217459</v>
      </c>
      <c r="D2020" s="2">
        <f>MACD!E2020</f>
        <v>-3.2460559210006235E-2</v>
      </c>
      <c r="E2020" s="2">
        <f>MACD!F2020</f>
        <v>2.4493397438621018E-2</v>
      </c>
      <c r="F2020" s="2">
        <f>'Moving Avg'!D2020</f>
        <v>3.6880000000000002</v>
      </c>
      <c r="G2020" s="2">
        <f>'Moving Avg'!F2020</f>
        <v>3.6640000000000001</v>
      </c>
      <c r="H2020" s="2">
        <f>'Moving Avg'!G2020</f>
        <v>3.7670000000000012</v>
      </c>
      <c r="I2020" s="2">
        <f>'Moving Avg'!H2020</f>
        <v>3.8500999999999972</v>
      </c>
      <c r="J2020" s="17" t="str">
        <f>OBV!F2020</f>
        <v>BEARISH</v>
      </c>
      <c r="K2020" s="17" t="str">
        <f>OBV!G2020</f>
        <v>NEUTRAL</v>
      </c>
      <c r="L2020" s="17" t="str">
        <f>OBV!H2020</f>
        <v>CONFIRMED BEARISH</v>
      </c>
      <c r="M2020" s="19">
        <f t="shared" si="310"/>
        <v>25</v>
      </c>
      <c r="N2020" s="19">
        <f t="shared" si="311"/>
        <v>100</v>
      </c>
      <c r="O2020" s="19">
        <f t="shared" si="312"/>
        <v>0</v>
      </c>
      <c r="P2020" s="19">
        <f t="shared" si="313"/>
        <v>16.5</v>
      </c>
      <c r="Q2020" s="20">
        <f t="shared" si="314"/>
        <v>46.225000000000001</v>
      </c>
      <c r="R2020" s="20">
        <f t="shared" si="315"/>
        <v>29.125</v>
      </c>
      <c r="S2020" s="20">
        <f t="shared" si="316"/>
        <v>26.175000000000001</v>
      </c>
      <c r="T2020" s="20">
        <f t="shared" si="317"/>
        <v>35.375</v>
      </c>
      <c r="U2020" s="19">
        <f t="shared" si="318"/>
        <v>33.841666666666661</v>
      </c>
      <c r="V2020" s="19">
        <f t="shared" si="319"/>
        <v>34.224999999999994</v>
      </c>
    </row>
    <row r="2021" spans="1:22" ht="13.5" x14ac:dyDescent="0.25">
      <c r="A2021" s="3">
        <f>RSI!A2021</f>
        <v>44946</v>
      </c>
      <c r="B2021" s="2">
        <f>RSI!B2021</f>
        <v>3.68</v>
      </c>
      <c r="C2021" s="2">
        <f>RSI!I2021</f>
        <v>48.419177946217459</v>
      </c>
      <c r="D2021" s="2">
        <f>MACD!E2021</f>
        <v>-4.9126506272962445E-2</v>
      </c>
      <c r="E2021" s="2">
        <f>MACD!F2021</f>
        <v>9.7694166963043279E-3</v>
      </c>
      <c r="F2021" s="2">
        <f>'Moving Avg'!D2021</f>
        <v>3.6779999999999999</v>
      </c>
      <c r="G2021" s="2">
        <f>'Moving Avg'!F2021</f>
        <v>3.6630000000000003</v>
      </c>
      <c r="H2021" s="2">
        <f>'Moving Avg'!G2021</f>
        <v>3.7662000000000013</v>
      </c>
      <c r="I2021" s="2">
        <f>'Moving Avg'!H2021</f>
        <v>3.8510999999999966</v>
      </c>
      <c r="J2021" s="17" t="str">
        <f>OBV!F2021</f>
        <v>BEARISH</v>
      </c>
      <c r="K2021" s="17" t="str">
        <f>OBV!G2021</f>
        <v>NEUTRAL</v>
      </c>
      <c r="L2021" s="17" t="str">
        <f>OBV!H2021</f>
        <v>CONFIRMED BEARISH</v>
      </c>
      <c r="M2021" s="19">
        <f t="shared" si="310"/>
        <v>25</v>
      </c>
      <c r="N2021" s="19">
        <f t="shared" si="311"/>
        <v>100</v>
      </c>
      <c r="O2021" s="19">
        <f t="shared" si="312"/>
        <v>0</v>
      </c>
      <c r="P2021" s="19">
        <f t="shared" si="313"/>
        <v>16.5</v>
      </c>
      <c r="Q2021" s="20">
        <f t="shared" si="314"/>
        <v>46.225000000000001</v>
      </c>
      <c r="R2021" s="20">
        <f t="shared" si="315"/>
        <v>29.125</v>
      </c>
      <c r="S2021" s="20">
        <f t="shared" si="316"/>
        <v>26.175000000000001</v>
      </c>
      <c r="T2021" s="20">
        <f t="shared" si="317"/>
        <v>35.375</v>
      </c>
      <c r="U2021" s="19">
        <f t="shared" si="318"/>
        <v>33.841666666666661</v>
      </c>
      <c r="V2021" s="19">
        <f t="shared" si="319"/>
        <v>34.224999999999994</v>
      </c>
    </row>
    <row r="2022" spans="1:22" ht="13.5" x14ac:dyDescent="0.25">
      <c r="A2022" s="3">
        <f>RSI!A2022</f>
        <v>44949</v>
      </c>
      <c r="B2022" s="2">
        <f>RSI!B2022</f>
        <v>3.66</v>
      </c>
      <c r="C2022" s="2">
        <f>RSI!I2022</f>
        <v>47.019786423756692</v>
      </c>
      <c r="D2022" s="2">
        <f>MACD!E2022</f>
        <v>-4.0085564441683541E-2</v>
      </c>
      <c r="E2022" s="2">
        <f>MACD!F2022</f>
        <v>-2.0157953129324585E-4</v>
      </c>
      <c r="F2022" s="2">
        <f>'Moving Avg'!D2022</f>
        <v>3.6799999999999997</v>
      </c>
      <c r="G2022" s="2">
        <f>'Moving Avg'!F2022</f>
        <v>3.665</v>
      </c>
      <c r="H2022" s="2">
        <f>'Moving Avg'!G2022</f>
        <v>3.7616000000000009</v>
      </c>
      <c r="I2022" s="2">
        <f>'Moving Avg'!H2022</f>
        <v>3.8511999999999968</v>
      </c>
      <c r="J2022" s="17" t="str">
        <f>OBV!F2022</f>
        <v>BULLISH</v>
      </c>
      <c r="K2022" s="17" t="str">
        <f>OBV!G2022</f>
        <v>NEUTRAL</v>
      </c>
      <c r="L2022" s="17" t="str">
        <f>OBV!H2022</f>
        <v>CONFIRMED BULLISH</v>
      </c>
      <c r="M2022" s="19">
        <f t="shared" si="310"/>
        <v>25</v>
      </c>
      <c r="N2022" s="19">
        <f t="shared" si="311"/>
        <v>100</v>
      </c>
      <c r="O2022" s="19">
        <f t="shared" si="312"/>
        <v>0</v>
      </c>
      <c r="P2022" s="19">
        <f t="shared" si="313"/>
        <v>83.5</v>
      </c>
      <c r="Q2022" s="20">
        <f t="shared" si="314"/>
        <v>56.274999999999999</v>
      </c>
      <c r="R2022" s="20">
        <f t="shared" si="315"/>
        <v>45.875</v>
      </c>
      <c r="S2022" s="20">
        <f t="shared" si="316"/>
        <v>56.325000000000003</v>
      </c>
      <c r="T2022" s="20">
        <f t="shared" si="317"/>
        <v>52.125</v>
      </c>
      <c r="U2022" s="19">
        <f t="shared" si="318"/>
        <v>52.82500000000001</v>
      </c>
      <c r="V2022" s="19">
        <f t="shared" si="319"/>
        <v>52.650000000000006</v>
      </c>
    </row>
    <row r="2023" spans="1:22" ht="13.5" x14ac:dyDescent="0.25">
      <c r="A2023" s="3">
        <f>RSI!A2023</f>
        <v>44950</v>
      </c>
      <c r="B2023" s="2">
        <f>RSI!B2023</f>
        <v>3.54</v>
      </c>
      <c r="C2023" s="2">
        <f>RSI!I2023</f>
        <v>39.620674091228615</v>
      </c>
      <c r="D2023" s="2">
        <f>MACD!E2023</f>
        <v>-3.2545389907870703E-2</v>
      </c>
      <c r="E2023" s="2">
        <f>MACD!F2023</f>
        <v>-6.6703416066087378E-3</v>
      </c>
      <c r="F2023" s="2">
        <f>'Moving Avg'!D2023</f>
        <v>3.65</v>
      </c>
      <c r="G2023" s="2">
        <f>'Moving Avg'!F2023</f>
        <v>3.6620000000000004</v>
      </c>
      <c r="H2023" s="2">
        <f>'Moving Avg'!G2023</f>
        <v>3.7546000000000004</v>
      </c>
      <c r="I2023" s="2">
        <f>'Moving Avg'!H2023</f>
        <v>3.8496499999999965</v>
      </c>
      <c r="J2023" s="17" t="str">
        <f>OBV!F2023</f>
        <v>BEARISH</v>
      </c>
      <c r="K2023" s="17" t="str">
        <f>OBV!G2023</f>
        <v>NEUTRAL</v>
      </c>
      <c r="L2023" s="17" t="str">
        <f>OBV!H2023</f>
        <v>CONFIRMED BEARISH</v>
      </c>
      <c r="M2023" s="19">
        <f t="shared" si="310"/>
        <v>25</v>
      </c>
      <c r="N2023" s="19">
        <f t="shared" si="311"/>
        <v>100</v>
      </c>
      <c r="O2023" s="19">
        <f t="shared" si="312"/>
        <v>0</v>
      </c>
      <c r="P2023" s="19">
        <f t="shared" si="313"/>
        <v>16.5</v>
      </c>
      <c r="Q2023" s="20">
        <f t="shared" si="314"/>
        <v>46.225000000000001</v>
      </c>
      <c r="R2023" s="20">
        <f t="shared" si="315"/>
        <v>29.125</v>
      </c>
      <c r="S2023" s="20">
        <f t="shared" si="316"/>
        <v>26.175000000000001</v>
      </c>
      <c r="T2023" s="20">
        <f t="shared" si="317"/>
        <v>35.375</v>
      </c>
      <c r="U2023" s="19">
        <f t="shared" si="318"/>
        <v>33.841666666666661</v>
      </c>
      <c r="V2023" s="19">
        <f t="shared" si="319"/>
        <v>34.224999999999994</v>
      </c>
    </row>
    <row r="2024" spans="1:22" ht="13.5" x14ac:dyDescent="0.25">
      <c r="A2024" s="3">
        <f>RSI!A2024</f>
        <v>44951</v>
      </c>
      <c r="B2024" s="2">
        <f>RSI!B2024</f>
        <v>3.6</v>
      </c>
      <c r="C2024" s="2">
        <f>RSI!I2024</f>
        <v>44.337164765905733</v>
      </c>
      <c r="D2024" s="2">
        <f>MACD!E2024</f>
        <v>-2.9685761541973221E-2</v>
      </c>
      <c r="E2024" s="2">
        <f>MACD!F2024</f>
        <v>-1.1273425593681635E-2</v>
      </c>
      <c r="F2024" s="2">
        <f>'Moving Avg'!D2024</f>
        <v>3.6320000000000001</v>
      </c>
      <c r="G2024" s="2">
        <f>'Moving Avg'!F2024</f>
        <v>3.6574999999999998</v>
      </c>
      <c r="H2024" s="2">
        <f>'Moving Avg'!G2024</f>
        <v>3.7496000000000005</v>
      </c>
      <c r="I2024" s="2">
        <f>'Moving Avg'!H2024</f>
        <v>3.8489499999999963</v>
      </c>
      <c r="J2024" s="17" t="str">
        <f>OBV!F2024</f>
        <v>BULLISH</v>
      </c>
      <c r="K2024" s="17" t="str">
        <f>OBV!G2024</f>
        <v>NEUTRAL</v>
      </c>
      <c r="L2024" s="17" t="str">
        <f>OBV!H2024</f>
        <v>BULLISH DIVERGENCE</v>
      </c>
      <c r="M2024" s="19">
        <f t="shared" si="310"/>
        <v>25</v>
      </c>
      <c r="N2024" s="19">
        <f t="shared" si="311"/>
        <v>45</v>
      </c>
      <c r="O2024" s="19">
        <f t="shared" si="312"/>
        <v>0</v>
      </c>
      <c r="P2024" s="19">
        <f t="shared" si="313"/>
        <v>66.5</v>
      </c>
      <c r="Q2024" s="20">
        <f t="shared" si="314"/>
        <v>34.475000000000001</v>
      </c>
      <c r="R2024" s="20">
        <f t="shared" si="315"/>
        <v>30.625</v>
      </c>
      <c r="S2024" s="20">
        <f t="shared" si="316"/>
        <v>40.424999999999997</v>
      </c>
      <c r="T2024" s="20">
        <f t="shared" si="317"/>
        <v>34.125</v>
      </c>
      <c r="U2024" s="19">
        <f t="shared" si="318"/>
        <v>35.174999999999997</v>
      </c>
      <c r="V2024" s="19">
        <f t="shared" si="319"/>
        <v>34.912499999999994</v>
      </c>
    </row>
    <row r="2025" spans="1:22" ht="13.5" x14ac:dyDescent="0.25">
      <c r="A2025" s="3">
        <f>RSI!A2025</f>
        <v>44952</v>
      </c>
      <c r="B2025" s="2">
        <f>RSI!B2025</f>
        <v>3.68</v>
      </c>
      <c r="C2025" s="2">
        <f>RSI!I2025</f>
        <v>49.950882408959899</v>
      </c>
      <c r="D2025" s="2">
        <f>MACD!E2025</f>
        <v>-1.4229519813227842E-2</v>
      </c>
      <c r="E2025" s="2">
        <f>MACD!F2025</f>
        <v>-1.1864644437590877E-2</v>
      </c>
      <c r="F2025" s="2">
        <f>'Moving Avg'!D2025</f>
        <v>3.6320000000000001</v>
      </c>
      <c r="G2025" s="2">
        <f>'Moving Avg'!F2025</f>
        <v>3.6479999999999997</v>
      </c>
      <c r="H2025" s="2">
        <f>'Moving Avg'!G2025</f>
        <v>3.7472000000000003</v>
      </c>
      <c r="I2025" s="2">
        <f>'Moving Avg'!H2025</f>
        <v>3.8488499999999966</v>
      </c>
      <c r="J2025" s="17" t="str">
        <f>OBV!F2025</f>
        <v>BULLISH</v>
      </c>
      <c r="K2025" s="17" t="str">
        <f>OBV!G2025</f>
        <v>STRONG</v>
      </c>
      <c r="L2025" s="17" t="str">
        <f>OBV!H2025</f>
        <v>NEUTRAL</v>
      </c>
      <c r="M2025" s="19">
        <f t="shared" si="310"/>
        <v>25</v>
      </c>
      <c r="N2025" s="19">
        <f t="shared" si="311"/>
        <v>45</v>
      </c>
      <c r="O2025" s="19">
        <f t="shared" si="312"/>
        <v>0</v>
      </c>
      <c r="P2025" s="19">
        <f t="shared" si="313"/>
        <v>66</v>
      </c>
      <c r="Q2025" s="20">
        <f t="shared" si="314"/>
        <v>34.4</v>
      </c>
      <c r="R2025" s="20">
        <f t="shared" si="315"/>
        <v>30.5</v>
      </c>
      <c r="S2025" s="20">
        <f t="shared" si="316"/>
        <v>40.200000000000003</v>
      </c>
      <c r="T2025" s="20">
        <f t="shared" si="317"/>
        <v>34</v>
      </c>
      <c r="U2025" s="19">
        <f t="shared" si="318"/>
        <v>35.033333333333339</v>
      </c>
      <c r="V2025" s="19">
        <f t="shared" si="319"/>
        <v>34.775000000000006</v>
      </c>
    </row>
    <row r="2026" spans="1:22" ht="13.5" x14ac:dyDescent="0.25">
      <c r="A2026" s="3">
        <f>RSI!A2026</f>
        <v>44953</v>
      </c>
      <c r="B2026" s="2">
        <f>RSI!B2026</f>
        <v>3.69</v>
      </c>
      <c r="C2026" s="2">
        <f>RSI!I2026</f>
        <v>50.621260689552642</v>
      </c>
      <c r="D2026" s="2">
        <f>MACD!E2026</f>
        <v>-4.9777119651990276E-3</v>
      </c>
      <c r="E2026" s="2">
        <f>MACD!F2026</f>
        <v>-1.0487257943112508E-2</v>
      </c>
      <c r="F2026" s="2">
        <f>'Moving Avg'!D2026</f>
        <v>3.6340000000000003</v>
      </c>
      <c r="G2026" s="2">
        <f>'Moving Avg'!F2026</f>
        <v>3.6424999999999996</v>
      </c>
      <c r="H2026" s="2">
        <f>'Moving Avg'!G2026</f>
        <v>3.7430000000000003</v>
      </c>
      <c r="I2026" s="2">
        <f>'Moving Avg'!H2026</f>
        <v>3.8492499999999961</v>
      </c>
      <c r="J2026" s="17" t="str">
        <f>OBV!F2026</f>
        <v>BULLISH</v>
      </c>
      <c r="K2026" s="17" t="str">
        <f>OBV!G2026</f>
        <v>STRONG</v>
      </c>
      <c r="L2026" s="17" t="str">
        <f>OBV!H2026</f>
        <v>CONFIRMED BULLISH</v>
      </c>
      <c r="M2026" s="19">
        <f t="shared" si="310"/>
        <v>25</v>
      </c>
      <c r="N2026" s="19">
        <f t="shared" si="311"/>
        <v>0</v>
      </c>
      <c r="O2026" s="19">
        <f t="shared" si="312"/>
        <v>0</v>
      </c>
      <c r="P2026" s="19">
        <f t="shared" si="313"/>
        <v>100</v>
      </c>
      <c r="Q2026" s="20">
        <f t="shared" si="314"/>
        <v>23.75</v>
      </c>
      <c r="R2026" s="20">
        <f t="shared" si="315"/>
        <v>30</v>
      </c>
      <c r="S2026" s="20">
        <f t="shared" si="316"/>
        <v>48.75</v>
      </c>
      <c r="T2026" s="20">
        <f t="shared" si="317"/>
        <v>31.25</v>
      </c>
      <c r="U2026" s="19">
        <f t="shared" si="318"/>
        <v>34.166666666666664</v>
      </c>
      <c r="V2026" s="19">
        <f t="shared" si="319"/>
        <v>33.4375</v>
      </c>
    </row>
    <row r="2027" spans="1:22" ht="13.5" x14ac:dyDescent="0.25">
      <c r="A2027" s="3">
        <f>RSI!A2027</f>
        <v>44956</v>
      </c>
      <c r="B2027" s="2">
        <f>RSI!B2027</f>
        <v>3.69</v>
      </c>
      <c r="C2027" s="2">
        <f>RSI!I2027</f>
        <v>50.621260689552642</v>
      </c>
      <c r="D2027" s="2">
        <f>MACD!E2027</f>
        <v>-9.524270352467834E-3</v>
      </c>
      <c r="E2027" s="2">
        <f>MACD!F2027</f>
        <v>-1.0294660424983573E-2</v>
      </c>
      <c r="F2027" s="2">
        <f>'Moving Avg'!D2027</f>
        <v>3.6399999999999997</v>
      </c>
      <c r="G2027" s="2">
        <f>'Moving Avg'!F2027</f>
        <v>3.6419999999999995</v>
      </c>
      <c r="H2027" s="2">
        <f>'Moving Avg'!G2027</f>
        <v>3.7370000000000001</v>
      </c>
      <c r="I2027" s="2">
        <f>'Moving Avg'!H2027</f>
        <v>3.8496999999999968</v>
      </c>
      <c r="J2027" s="17" t="str">
        <f>OBV!F2027</f>
        <v>BULLISH</v>
      </c>
      <c r="K2027" s="17" t="str">
        <f>OBV!G2027</f>
        <v>STRONG</v>
      </c>
      <c r="L2027" s="17" t="str">
        <f>OBV!H2027</f>
        <v>CONFIRMED BULLISH</v>
      </c>
      <c r="M2027" s="19">
        <f t="shared" si="310"/>
        <v>25</v>
      </c>
      <c r="N2027" s="19">
        <f t="shared" si="311"/>
        <v>0</v>
      </c>
      <c r="O2027" s="19">
        <f t="shared" si="312"/>
        <v>0</v>
      </c>
      <c r="P2027" s="19">
        <f t="shared" si="313"/>
        <v>100</v>
      </c>
      <c r="Q2027" s="20">
        <f t="shared" si="314"/>
        <v>23.75</v>
      </c>
      <c r="R2027" s="20">
        <f t="shared" si="315"/>
        <v>30</v>
      </c>
      <c r="S2027" s="20">
        <f t="shared" si="316"/>
        <v>48.75</v>
      </c>
      <c r="T2027" s="20">
        <f t="shared" si="317"/>
        <v>31.25</v>
      </c>
      <c r="U2027" s="19">
        <f t="shared" si="318"/>
        <v>34.166666666666664</v>
      </c>
      <c r="V2027" s="19">
        <f t="shared" si="319"/>
        <v>33.4375</v>
      </c>
    </row>
    <row r="2028" spans="1:22" ht="13.5" x14ac:dyDescent="0.25">
      <c r="A2028" s="3">
        <f>RSI!A2028</f>
        <v>44957</v>
      </c>
      <c r="B2028" s="2">
        <f>RSI!B2028</f>
        <v>3.69</v>
      </c>
      <c r="C2028" s="2">
        <f>RSI!I2028</f>
        <v>50.621260689552649</v>
      </c>
      <c r="D2028" s="2">
        <f>MACD!E2028</f>
        <v>-7.2798443555708303E-3</v>
      </c>
      <c r="E2028" s="2">
        <f>MACD!F2028</f>
        <v>-9.6916972111010247E-3</v>
      </c>
      <c r="F2028" s="2">
        <f>'Moving Avg'!D2028</f>
        <v>3.6700000000000004</v>
      </c>
      <c r="G2028" s="2">
        <f>'Moving Avg'!F2028</f>
        <v>3.6474999999999995</v>
      </c>
      <c r="H2028" s="2">
        <f>'Moving Avg'!G2028</f>
        <v>3.7309999999999999</v>
      </c>
      <c r="I2028" s="2">
        <f>'Moving Avg'!H2028</f>
        <v>3.8504499999999973</v>
      </c>
      <c r="J2028" s="17" t="str">
        <f>OBV!F2028</f>
        <v>BULLISH</v>
      </c>
      <c r="K2028" s="17" t="str">
        <f>OBV!G2028</f>
        <v>STRONG</v>
      </c>
      <c r="L2028" s="17" t="str">
        <f>OBV!H2028</f>
        <v>CONFIRMED BULLISH</v>
      </c>
      <c r="M2028" s="19">
        <f t="shared" si="310"/>
        <v>25</v>
      </c>
      <c r="N2028" s="19">
        <f t="shared" si="311"/>
        <v>0</v>
      </c>
      <c r="O2028" s="19">
        <f t="shared" si="312"/>
        <v>0</v>
      </c>
      <c r="P2028" s="19">
        <f t="shared" si="313"/>
        <v>100</v>
      </c>
      <c r="Q2028" s="20">
        <f t="shared" si="314"/>
        <v>23.75</v>
      </c>
      <c r="R2028" s="20">
        <f t="shared" si="315"/>
        <v>30</v>
      </c>
      <c r="S2028" s="20">
        <f t="shared" si="316"/>
        <v>48.75</v>
      </c>
      <c r="T2028" s="20">
        <f t="shared" si="317"/>
        <v>31.25</v>
      </c>
      <c r="U2028" s="19">
        <f t="shared" si="318"/>
        <v>34.166666666666664</v>
      </c>
      <c r="V2028" s="19">
        <f t="shared" si="319"/>
        <v>33.4375</v>
      </c>
    </row>
    <row r="2029" spans="1:22" ht="13.5" x14ac:dyDescent="0.25">
      <c r="A2029" s="3">
        <f>RSI!A2029</f>
        <v>44958</v>
      </c>
      <c r="B2029" s="2">
        <f>RSI!B2029</f>
        <v>3.68</v>
      </c>
      <c r="C2029" s="2">
        <f>RSI!I2029</f>
        <v>49.788337062761698</v>
      </c>
      <c r="D2029" s="2">
        <f>MACD!E2029</f>
        <v>-4.6976890092205181E-3</v>
      </c>
      <c r="E2029" s="2">
        <f>MACD!F2029</f>
        <v>-8.692895570724923E-3</v>
      </c>
      <c r="F2029" s="2">
        <f>'Moving Avg'!D2029</f>
        <v>3.6859999999999999</v>
      </c>
      <c r="G2029" s="2">
        <f>'Moving Avg'!F2029</f>
        <v>3.6539999999999999</v>
      </c>
      <c r="H2029" s="2">
        <f>'Moving Avg'!G2029</f>
        <v>3.7263999999999999</v>
      </c>
      <c r="I2029" s="2">
        <f>'Moving Avg'!H2029</f>
        <v>3.8514999999999961</v>
      </c>
      <c r="J2029" s="17" t="str">
        <f>OBV!F2029</f>
        <v>BULLISH</v>
      </c>
      <c r="K2029" s="17" t="str">
        <f>OBV!G2029</f>
        <v>STRONG</v>
      </c>
      <c r="L2029" s="17" t="str">
        <f>OBV!H2029</f>
        <v>CONFIRMED BULLISH</v>
      </c>
      <c r="M2029" s="19">
        <f t="shared" si="310"/>
        <v>25</v>
      </c>
      <c r="N2029" s="19">
        <f t="shared" si="311"/>
        <v>0</v>
      </c>
      <c r="O2029" s="19">
        <f t="shared" si="312"/>
        <v>0</v>
      </c>
      <c r="P2029" s="19">
        <f t="shared" si="313"/>
        <v>100</v>
      </c>
      <c r="Q2029" s="20">
        <f t="shared" si="314"/>
        <v>23.75</v>
      </c>
      <c r="R2029" s="20">
        <f t="shared" si="315"/>
        <v>30</v>
      </c>
      <c r="S2029" s="20">
        <f t="shared" si="316"/>
        <v>48.75</v>
      </c>
      <c r="T2029" s="20">
        <f t="shared" si="317"/>
        <v>31.25</v>
      </c>
      <c r="U2029" s="19">
        <f t="shared" si="318"/>
        <v>34.166666666666664</v>
      </c>
      <c r="V2029" s="19">
        <f t="shared" si="319"/>
        <v>33.4375</v>
      </c>
    </row>
    <row r="2030" spans="1:22" ht="13.5" x14ac:dyDescent="0.25">
      <c r="A2030" s="3">
        <f>RSI!A2030</f>
        <v>44959</v>
      </c>
      <c r="B2030" s="2">
        <f>RSI!B2030</f>
        <v>3.68</v>
      </c>
      <c r="C2030" s="2">
        <f>RSI!I2030</f>
        <v>49.788337062761698</v>
      </c>
      <c r="D2030" s="2">
        <f>MACD!E2030</f>
        <v>-4.045599333200034E-3</v>
      </c>
      <c r="E2030" s="2">
        <f>MACD!F2030</f>
        <v>-7.7634363232199459E-3</v>
      </c>
      <c r="F2030" s="2">
        <f>'Moving Avg'!D2030</f>
        <v>3.6859999999999999</v>
      </c>
      <c r="G2030" s="2">
        <f>'Moving Avg'!F2030</f>
        <v>3.6640000000000006</v>
      </c>
      <c r="H2030" s="2">
        <f>'Moving Avg'!G2030</f>
        <v>3.7223999999999995</v>
      </c>
      <c r="I2030" s="2">
        <f>'Moving Avg'!H2030</f>
        <v>3.8518999999999965</v>
      </c>
      <c r="J2030" s="17" t="str">
        <f>OBV!F2030</f>
        <v>BEARISH</v>
      </c>
      <c r="K2030" s="17" t="str">
        <f>OBV!G2030</f>
        <v>NEUTRAL</v>
      </c>
      <c r="L2030" s="17" t="str">
        <f>OBV!H2030</f>
        <v>NEUTRAL</v>
      </c>
      <c r="M2030" s="19">
        <f t="shared" si="310"/>
        <v>25</v>
      </c>
      <c r="N2030" s="19">
        <f t="shared" si="311"/>
        <v>0</v>
      </c>
      <c r="O2030" s="19">
        <f t="shared" si="312"/>
        <v>0</v>
      </c>
      <c r="P2030" s="19">
        <f t="shared" si="313"/>
        <v>16.5</v>
      </c>
      <c r="Q2030" s="20">
        <f t="shared" si="314"/>
        <v>11.225</v>
      </c>
      <c r="R2030" s="20">
        <f t="shared" si="315"/>
        <v>9.125</v>
      </c>
      <c r="S2030" s="20">
        <f t="shared" si="316"/>
        <v>11.175000000000001</v>
      </c>
      <c r="T2030" s="20">
        <f t="shared" si="317"/>
        <v>10.375</v>
      </c>
      <c r="U2030" s="19">
        <f t="shared" si="318"/>
        <v>10.508333333333335</v>
      </c>
      <c r="V2030" s="19">
        <f t="shared" si="319"/>
        <v>10.475000000000001</v>
      </c>
    </row>
    <row r="2031" spans="1:22" ht="13.5" x14ac:dyDescent="0.25">
      <c r="A2031" s="3">
        <f>RSI!A2031</f>
        <v>44960</v>
      </c>
      <c r="B2031" s="2">
        <f>RSI!B2031</f>
        <v>3.68</v>
      </c>
      <c r="C2031" s="2">
        <f>RSI!I2031</f>
        <v>49.788337062761691</v>
      </c>
      <c r="D2031" s="2">
        <f>MACD!E2031</f>
        <v>-3.4885991672783945E-3</v>
      </c>
      <c r="E2031" s="2">
        <f>MACD!F2031</f>
        <v>-6.9084688920316361E-3</v>
      </c>
      <c r="F2031" s="2">
        <f>'Moving Avg'!D2031</f>
        <v>3.6840000000000002</v>
      </c>
      <c r="G2031" s="2">
        <f>'Moving Avg'!F2031</f>
        <v>3.6705000000000005</v>
      </c>
      <c r="H2031" s="2">
        <f>'Moving Avg'!G2031</f>
        <v>3.7190000000000003</v>
      </c>
      <c r="I2031" s="2">
        <f>'Moving Avg'!H2031</f>
        <v>3.8517999999999968</v>
      </c>
      <c r="J2031" s="17" t="str">
        <f>OBV!F2031</f>
        <v>BEARISH</v>
      </c>
      <c r="K2031" s="17" t="str">
        <f>OBV!G2031</f>
        <v>NEUTRAL</v>
      </c>
      <c r="L2031" s="17" t="str">
        <f>OBV!H2031</f>
        <v>CONFIRMED BEARISH</v>
      </c>
      <c r="M2031" s="19">
        <f t="shared" si="310"/>
        <v>25</v>
      </c>
      <c r="N2031" s="19">
        <f t="shared" si="311"/>
        <v>0</v>
      </c>
      <c r="O2031" s="19">
        <f t="shared" si="312"/>
        <v>0</v>
      </c>
      <c r="P2031" s="19">
        <f t="shared" si="313"/>
        <v>16.5</v>
      </c>
      <c r="Q2031" s="20">
        <f t="shared" si="314"/>
        <v>11.225</v>
      </c>
      <c r="R2031" s="20">
        <f t="shared" si="315"/>
        <v>9.125</v>
      </c>
      <c r="S2031" s="20">
        <f t="shared" si="316"/>
        <v>11.175000000000001</v>
      </c>
      <c r="T2031" s="20">
        <f t="shared" si="317"/>
        <v>10.375</v>
      </c>
      <c r="U2031" s="19">
        <f t="shared" si="318"/>
        <v>10.508333333333335</v>
      </c>
      <c r="V2031" s="19">
        <f t="shared" si="319"/>
        <v>10.475000000000001</v>
      </c>
    </row>
    <row r="2032" spans="1:22" ht="13.5" x14ac:dyDescent="0.25">
      <c r="A2032" s="3">
        <f>RSI!A2032</f>
        <v>44963</v>
      </c>
      <c r="B2032" s="2">
        <f>RSI!B2032</f>
        <v>3.66</v>
      </c>
      <c r="C2032" s="2">
        <f>RSI!I2032</f>
        <v>47.822756383237916</v>
      </c>
      <c r="D2032" s="2">
        <f>MACD!E2032</f>
        <v>-4.6078885054616769E-3</v>
      </c>
      <c r="E2032" s="2">
        <f>MACD!F2032</f>
        <v>-6.448352814717645E-3</v>
      </c>
      <c r="F2032" s="2">
        <f>'Moving Avg'!D2032</f>
        <v>3.6779999999999999</v>
      </c>
      <c r="G2032" s="2">
        <f>'Moving Avg'!F2032</f>
        <v>3.6690000000000005</v>
      </c>
      <c r="H2032" s="2">
        <f>'Moving Avg'!G2032</f>
        <v>3.7151999999999998</v>
      </c>
      <c r="I2032" s="2">
        <f>'Moving Avg'!H2032</f>
        <v>3.8513499999999969</v>
      </c>
      <c r="J2032" s="17" t="str">
        <f>OBV!F2032</f>
        <v>BEARISH</v>
      </c>
      <c r="K2032" s="17" t="str">
        <f>OBV!G2032</f>
        <v>NEUTRAL</v>
      </c>
      <c r="L2032" s="17" t="str">
        <f>OBV!H2032</f>
        <v>CONFIRMED BEARISH</v>
      </c>
      <c r="M2032" s="19">
        <f t="shared" si="310"/>
        <v>25</v>
      </c>
      <c r="N2032" s="19">
        <f t="shared" si="311"/>
        <v>0</v>
      </c>
      <c r="O2032" s="19">
        <f t="shared" si="312"/>
        <v>0</v>
      </c>
      <c r="P2032" s="19">
        <f t="shared" si="313"/>
        <v>16.5</v>
      </c>
      <c r="Q2032" s="20">
        <f t="shared" si="314"/>
        <v>11.225</v>
      </c>
      <c r="R2032" s="20">
        <f t="shared" si="315"/>
        <v>9.125</v>
      </c>
      <c r="S2032" s="20">
        <f t="shared" si="316"/>
        <v>11.175000000000001</v>
      </c>
      <c r="T2032" s="20">
        <f t="shared" si="317"/>
        <v>10.375</v>
      </c>
      <c r="U2032" s="19">
        <f t="shared" si="318"/>
        <v>10.508333333333335</v>
      </c>
      <c r="V2032" s="19">
        <f t="shared" si="319"/>
        <v>10.475000000000001</v>
      </c>
    </row>
    <row r="2033" spans="1:22" ht="13.5" x14ac:dyDescent="0.25">
      <c r="A2033" s="3">
        <f>RSI!A2033</f>
        <v>44964</v>
      </c>
      <c r="B2033" s="2">
        <f>RSI!B2033</f>
        <v>3.62</v>
      </c>
      <c r="C2033" s="2">
        <f>RSI!I2033</f>
        <v>44.075008739890215</v>
      </c>
      <c r="D2033" s="2">
        <f>MACD!E2033</f>
        <v>-2.0930888545286574E-2</v>
      </c>
      <c r="E2033" s="2">
        <f>MACD!F2033</f>
        <v>-9.3448599608314323E-3</v>
      </c>
      <c r="F2033" s="2">
        <f>'Moving Avg'!D2033</f>
        <v>3.6640000000000001</v>
      </c>
      <c r="G2033" s="2">
        <f>'Moving Avg'!F2033</f>
        <v>3.6684999999999994</v>
      </c>
      <c r="H2033" s="2">
        <f>'Moving Avg'!G2033</f>
        <v>3.7116000000000002</v>
      </c>
      <c r="I2033" s="2">
        <f>'Moving Avg'!H2033</f>
        <v>3.8504499999999968</v>
      </c>
      <c r="J2033" s="17" t="str">
        <f>OBV!F2033</f>
        <v>BEARISH</v>
      </c>
      <c r="K2033" s="17" t="str">
        <f>OBV!G2033</f>
        <v>WEAK</v>
      </c>
      <c r="L2033" s="17" t="str">
        <f>OBV!H2033</f>
        <v>CONFIRMED BEARISH</v>
      </c>
      <c r="M2033" s="19">
        <f t="shared" si="310"/>
        <v>25</v>
      </c>
      <c r="N2033" s="19">
        <f t="shared" si="311"/>
        <v>45</v>
      </c>
      <c r="O2033" s="19">
        <f t="shared" si="312"/>
        <v>0</v>
      </c>
      <c r="P2033" s="19">
        <f t="shared" si="313"/>
        <v>0</v>
      </c>
      <c r="Q2033" s="20">
        <f t="shared" si="314"/>
        <v>24.5</v>
      </c>
      <c r="R2033" s="20">
        <f t="shared" si="315"/>
        <v>14</v>
      </c>
      <c r="S2033" s="20">
        <f t="shared" si="316"/>
        <v>10.5</v>
      </c>
      <c r="T2033" s="20">
        <f t="shared" si="317"/>
        <v>17.5</v>
      </c>
      <c r="U2033" s="19">
        <f t="shared" si="318"/>
        <v>16.333333333333332</v>
      </c>
      <c r="V2033" s="19">
        <f t="shared" si="319"/>
        <v>16.625</v>
      </c>
    </row>
    <row r="2034" spans="1:22" ht="13.5" x14ac:dyDescent="0.25">
      <c r="A2034" s="3">
        <f>RSI!A2034</f>
        <v>44965</v>
      </c>
      <c r="B2034" s="2">
        <f>RSI!B2034</f>
        <v>3.58</v>
      </c>
      <c r="C2034" s="2">
        <f>RSI!I2034</f>
        <v>40.644764596238296</v>
      </c>
      <c r="D2034" s="2">
        <f>MACD!E2034</f>
        <v>-2.2198983863722432E-2</v>
      </c>
      <c r="E2034" s="2">
        <f>MACD!F2034</f>
        <v>-1.1915684741409633E-2</v>
      </c>
      <c r="F2034" s="2">
        <f>'Moving Avg'!D2034</f>
        <v>3.6439999999999997</v>
      </c>
      <c r="G2034" s="2">
        <f>'Moving Avg'!F2034</f>
        <v>3.6659999999999995</v>
      </c>
      <c r="H2034" s="2">
        <f>'Moving Avg'!G2034</f>
        <v>3.7074000000000007</v>
      </c>
      <c r="I2034" s="2">
        <f>'Moving Avg'!H2034</f>
        <v>3.8494999999999977</v>
      </c>
      <c r="J2034" s="17" t="str">
        <f>OBV!F2034</f>
        <v>BEARISH</v>
      </c>
      <c r="K2034" s="17" t="str">
        <f>OBV!G2034</f>
        <v>NEUTRAL</v>
      </c>
      <c r="L2034" s="17" t="str">
        <f>OBV!H2034</f>
        <v>CONFIRMED BEARISH</v>
      </c>
      <c r="M2034" s="19">
        <f t="shared" si="310"/>
        <v>25</v>
      </c>
      <c r="N2034" s="19">
        <f t="shared" si="311"/>
        <v>45</v>
      </c>
      <c r="O2034" s="19">
        <f t="shared" si="312"/>
        <v>0</v>
      </c>
      <c r="P2034" s="19">
        <f t="shared" si="313"/>
        <v>16.5</v>
      </c>
      <c r="Q2034" s="20">
        <f t="shared" si="314"/>
        <v>26.975000000000001</v>
      </c>
      <c r="R2034" s="20">
        <f t="shared" si="315"/>
        <v>18.125</v>
      </c>
      <c r="S2034" s="20">
        <f t="shared" si="316"/>
        <v>17.925000000000001</v>
      </c>
      <c r="T2034" s="20">
        <f t="shared" si="317"/>
        <v>21.625</v>
      </c>
      <c r="U2034" s="19">
        <f t="shared" si="318"/>
        <v>21.008333333333336</v>
      </c>
      <c r="V2034" s="19">
        <f t="shared" si="319"/>
        <v>21.162500000000001</v>
      </c>
    </row>
    <row r="2035" spans="1:22" ht="13.5" x14ac:dyDescent="0.25">
      <c r="A2035" s="3">
        <f>RSI!A2035</f>
        <v>44966</v>
      </c>
      <c r="B2035" s="2">
        <f>RSI!B2035</f>
        <v>3.5</v>
      </c>
      <c r="C2035" s="2">
        <f>RSI!I2035</f>
        <v>34.809677956055822</v>
      </c>
      <c r="D2035" s="2">
        <f>MACD!E2035</f>
        <v>-4.4779875022262772E-3</v>
      </c>
      <c r="E2035" s="2">
        <f>MACD!F2035</f>
        <v>-1.0428145293572963E-2</v>
      </c>
      <c r="F2035" s="2">
        <f>'Moving Avg'!D2035</f>
        <v>3.6079999999999997</v>
      </c>
      <c r="G2035" s="2">
        <f>'Moving Avg'!F2035</f>
        <v>3.6534999999999997</v>
      </c>
      <c r="H2035" s="2">
        <f>'Moving Avg'!G2035</f>
        <v>3.7016000000000004</v>
      </c>
      <c r="I2035" s="2">
        <f>'Moving Avg'!H2035</f>
        <v>3.8482499999999975</v>
      </c>
      <c r="J2035" s="17" t="str">
        <f>OBV!F2035</f>
        <v>BEARISH</v>
      </c>
      <c r="K2035" s="17" t="str">
        <f>OBV!G2035</f>
        <v>NEUTRAL</v>
      </c>
      <c r="L2035" s="17" t="str">
        <f>OBV!H2035</f>
        <v>CONFIRMED BEARISH</v>
      </c>
      <c r="M2035" s="19">
        <f t="shared" si="310"/>
        <v>25</v>
      </c>
      <c r="N2035" s="19">
        <f t="shared" si="311"/>
        <v>0</v>
      </c>
      <c r="O2035" s="19">
        <f t="shared" si="312"/>
        <v>0</v>
      </c>
      <c r="P2035" s="19">
        <f t="shared" si="313"/>
        <v>16.5</v>
      </c>
      <c r="Q2035" s="20">
        <f t="shared" si="314"/>
        <v>11.225</v>
      </c>
      <c r="R2035" s="20">
        <f t="shared" si="315"/>
        <v>9.125</v>
      </c>
      <c r="S2035" s="20">
        <f t="shared" si="316"/>
        <v>11.175000000000001</v>
      </c>
      <c r="T2035" s="20">
        <f t="shared" si="317"/>
        <v>10.375</v>
      </c>
      <c r="U2035" s="19">
        <f t="shared" si="318"/>
        <v>10.508333333333335</v>
      </c>
      <c r="V2035" s="19">
        <f t="shared" si="319"/>
        <v>10.475000000000001</v>
      </c>
    </row>
    <row r="2036" spans="1:22" ht="13.5" x14ac:dyDescent="0.25">
      <c r="A2036" s="3">
        <f>RSI!A2036</f>
        <v>44967</v>
      </c>
      <c r="B2036" s="2">
        <f>RSI!B2036</f>
        <v>3.57</v>
      </c>
      <c r="C2036" s="2">
        <f>RSI!I2036</f>
        <v>42.577787712258058</v>
      </c>
      <c r="D2036" s="2">
        <f>MACD!E2036</f>
        <v>7.8615736072338294E-3</v>
      </c>
      <c r="E2036" s="2">
        <f>MACD!F2036</f>
        <v>-6.770201513411604E-3</v>
      </c>
      <c r="F2036" s="2">
        <f>'Moving Avg'!D2036</f>
        <v>3.5859999999999999</v>
      </c>
      <c r="G2036" s="2">
        <f>'Moving Avg'!F2036</f>
        <v>3.6454999999999997</v>
      </c>
      <c r="H2036" s="2">
        <f>'Moving Avg'!G2036</f>
        <v>3.6972000000000005</v>
      </c>
      <c r="I2036" s="2">
        <f>'Moving Avg'!H2036</f>
        <v>3.8473499999999983</v>
      </c>
      <c r="J2036" s="17" t="str">
        <f>OBV!F2036</f>
        <v>BEARISH</v>
      </c>
      <c r="K2036" s="17" t="str">
        <f>OBV!G2036</f>
        <v>NEUTRAL</v>
      </c>
      <c r="L2036" s="17" t="str">
        <f>OBV!H2036</f>
        <v>CONFIRMED BEARISH</v>
      </c>
      <c r="M2036" s="19">
        <f t="shared" si="310"/>
        <v>25</v>
      </c>
      <c r="N2036" s="19">
        <f t="shared" si="311"/>
        <v>0</v>
      </c>
      <c r="O2036" s="19">
        <f t="shared" si="312"/>
        <v>0</v>
      </c>
      <c r="P2036" s="19">
        <f t="shared" si="313"/>
        <v>16.5</v>
      </c>
      <c r="Q2036" s="20">
        <f t="shared" si="314"/>
        <v>11.225</v>
      </c>
      <c r="R2036" s="20">
        <f t="shared" si="315"/>
        <v>9.125</v>
      </c>
      <c r="S2036" s="20">
        <f t="shared" si="316"/>
        <v>11.175000000000001</v>
      </c>
      <c r="T2036" s="20">
        <f t="shared" si="317"/>
        <v>10.375</v>
      </c>
      <c r="U2036" s="19">
        <f t="shared" si="318"/>
        <v>10.508333333333335</v>
      </c>
      <c r="V2036" s="19">
        <f t="shared" si="319"/>
        <v>10.475000000000001</v>
      </c>
    </row>
    <row r="2037" spans="1:22" ht="13.5" x14ac:dyDescent="0.25">
      <c r="A2037" s="3">
        <f>RSI!A2037</f>
        <v>44970</v>
      </c>
      <c r="B2037" s="2">
        <f>RSI!B2037</f>
        <v>3.57</v>
      </c>
      <c r="C2037" s="2">
        <f>RSI!I2037</f>
        <v>42.577787712258058</v>
      </c>
      <c r="D2037" s="2">
        <f>MACD!E2037</f>
        <v>1.8807251700317718E-2</v>
      </c>
      <c r="E2037" s="2">
        <f>MACD!F2037</f>
        <v>-1.6547108706657402E-3</v>
      </c>
      <c r="F2037" s="2">
        <f>'Moving Avg'!D2037</f>
        <v>3.5680000000000001</v>
      </c>
      <c r="G2037" s="2">
        <f>'Moving Avg'!F2037</f>
        <v>3.6414999999999993</v>
      </c>
      <c r="H2037" s="2">
        <f>'Moving Avg'!G2037</f>
        <v>3.6930000000000005</v>
      </c>
      <c r="I2037" s="2">
        <f>'Moving Avg'!H2037</f>
        <v>3.8466999999999985</v>
      </c>
      <c r="J2037" s="17" t="str">
        <f>OBV!F2037</f>
        <v>BULLISH</v>
      </c>
      <c r="K2037" s="17" t="str">
        <f>OBV!G2037</f>
        <v>NEUTRAL</v>
      </c>
      <c r="L2037" s="17" t="str">
        <f>OBV!H2037</f>
        <v>BULLISH DIVERGENCE</v>
      </c>
      <c r="M2037" s="19">
        <f t="shared" si="310"/>
        <v>25</v>
      </c>
      <c r="N2037" s="19">
        <f t="shared" si="311"/>
        <v>0</v>
      </c>
      <c r="O2037" s="19">
        <f t="shared" si="312"/>
        <v>0</v>
      </c>
      <c r="P2037" s="19">
        <f t="shared" si="313"/>
        <v>66.5</v>
      </c>
      <c r="Q2037" s="20">
        <f t="shared" si="314"/>
        <v>18.725000000000001</v>
      </c>
      <c r="R2037" s="20">
        <f t="shared" si="315"/>
        <v>21.625</v>
      </c>
      <c r="S2037" s="20">
        <f t="shared" si="316"/>
        <v>33.674999999999997</v>
      </c>
      <c r="T2037" s="20">
        <f t="shared" si="317"/>
        <v>22.875</v>
      </c>
      <c r="U2037" s="19">
        <f t="shared" si="318"/>
        <v>24.675000000000001</v>
      </c>
      <c r="V2037" s="19">
        <f t="shared" si="319"/>
        <v>24.225000000000001</v>
      </c>
    </row>
    <row r="2038" spans="1:22" ht="13.5" x14ac:dyDescent="0.25">
      <c r="A2038" s="3">
        <f>RSI!A2038</f>
        <v>44971</v>
      </c>
      <c r="B2038" s="2">
        <f>RSI!B2038</f>
        <v>3.56</v>
      </c>
      <c r="C2038" s="2">
        <f>RSI!I2038</f>
        <v>41.753467215779239</v>
      </c>
      <c r="D2038" s="2">
        <f>MACD!E2038</f>
        <v>2.9276859873527794E-2</v>
      </c>
      <c r="E2038" s="2">
        <f>MACD!F2038</f>
        <v>4.5316032781729668E-3</v>
      </c>
      <c r="F2038" s="2">
        <f>'Moving Avg'!D2038</f>
        <v>3.556</v>
      </c>
      <c r="G2038" s="2">
        <f>'Moving Avg'!F2038</f>
        <v>3.6349999999999993</v>
      </c>
      <c r="H2038" s="2">
        <f>'Moving Avg'!G2038</f>
        <v>3.6882000000000006</v>
      </c>
      <c r="I2038" s="2">
        <f>'Moving Avg'!H2038</f>
        <v>3.8459999999999979</v>
      </c>
      <c r="J2038" s="17" t="str">
        <f>OBV!F2038</f>
        <v>BULLISH</v>
      </c>
      <c r="K2038" s="17" t="str">
        <f>OBV!G2038</f>
        <v>NEUTRAL</v>
      </c>
      <c r="L2038" s="17" t="str">
        <f>OBV!H2038</f>
        <v>BULLISH DIVERGENCE</v>
      </c>
      <c r="M2038" s="19">
        <f t="shared" si="310"/>
        <v>25</v>
      </c>
      <c r="N2038" s="19">
        <f t="shared" si="311"/>
        <v>0</v>
      </c>
      <c r="O2038" s="19">
        <f t="shared" si="312"/>
        <v>0</v>
      </c>
      <c r="P2038" s="19">
        <f t="shared" si="313"/>
        <v>66.5</v>
      </c>
      <c r="Q2038" s="20">
        <f t="shared" si="314"/>
        <v>18.725000000000001</v>
      </c>
      <c r="R2038" s="20">
        <f t="shared" si="315"/>
        <v>21.625</v>
      </c>
      <c r="S2038" s="20">
        <f t="shared" si="316"/>
        <v>33.674999999999997</v>
      </c>
      <c r="T2038" s="20">
        <f t="shared" si="317"/>
        <v>22.875</v>
      </c>
      <c r="U2038" s="19">
        <f t="shared" si="318"/>
        <v>24.675000000000001</v>
      </c>
      <c r="V2038" s="19">
        <f t="shared" si="319"/>
        <v>24.225000000000001</v>
      </c>
    </row>
    <row r="2039" spans="1:22" ht="13.5" x14ac:dyDescent="0.25">
      <c r="A2039" s="3">
        <f>RSI!A2039</f>
        <v>44972</v>
      </c>
      <c r="B2039" s="2">
        <f>RSI!B2039</f>
        <v>3.57</v>
      </c>
      <c r="C2039" s="2">
        <f>RSI!I2039</f>
        <v>42.94308104961172</v>
      </c>
      <c r="D2039" s="2">
        <f>MACD!E2039</f>
        <v>3.6348184113239146E-2</v>
      </c>
      <c r="E2039" s="2">
        <f>MACD!F2039</f>
        <v>1.0894919445186203E-2</v>
      </c>
      <c r="F2039" s="2">
        <f>'Moving Avg'!D2039</f>
        <v>3.5539999999999998</v>
      </c>
      <c r="G2039" s="2">
        <f>'Moving Avg'!F2039</f>
        <v>3.6289999999999991</v>
      </c>
      <c r="H2039" s="2">
        <f>'Moving Avg'!G2039</f>
        <v>3.6838000000000006</v>
      </c>
      <c r="I2039" s="2">
        <f>'Moving Avg'!H2039</f>
        <v>3.8453999999999979</v>
      </c>
      <c r="J2039" s="17" t="str">
        <f>OBV!F2039</f>
        <v>BULLISH</v>
      </c>
      <c r="K2039" s="17" t="str">
        <f>OBV!G2039</f>
        <v>NEUTRAL</v>
      </c>
      <c r="L2039" s="17" t="str">
        <f>OBV!H2039</f>
        <v>BULLISH DIVERGENCE</v>
      </c>
      <c r="M2039" s="19">
        <f t="shared" si="310"/>
        <v>25</v>
      </c>
      <c r="N2039" s="19">
        <f t="shared" si="311"/>
        <v>0</v>
      </c>
      <c r="O2039" s="19">
        <f t="shared" si="312"/>
        <v>0</v>
      </c>
      <c r="P2039" s="19">
        <f t="shared" si="313"/>
        <v>66.5</v>
      </c>
      <c r="Q2039" s="20">
        <f t="shared" si="314"/>
        <v>18.725000000000001</v>
      </c>
      <c r="R2039" s="20">
        <f t="shared" si="315"/>
        <v>21.625</v>
      </c>
      <c r="S2039" s="20">
        <f t="shared" si="316"/>
        <v>33.674999999999997</v>
      </c>
      <c r="T2039" s="20">
        <f t="shared" si="317"/>
        <v>22.875</v>
      </c>
      <c r="U2039" s="19">
        <f t="shared" si="318"/>
        <v>24.675000000000001</v>
      </c>
      <c r="V2039" s="19">
        <f t="shared" si="319"/>
        <v>24.225000000000001</v>
      </c>
    </row>
    <row r="2040" spans="1:22" ht="13.5" x14ac:dyDescent="0.25">
      <c r="A2040" s="3">
        <f>RSI!A2040</f>
        <v>44973</v>
      </c>
      <c r="B2040" s="2">
        <f>RSI!B2040</f>
        <v>3.55</v>
      </c>
      <c r="C2040" s="2">
        <f>RSI!I2040</f>
        <v>41.133626787570989</v>
      </c>
      <c r="D2040" s="2">
        <f>MACD!E2040</f>
        <v>4.4209213826822857E-2</v>
      </c>
      <c r="E2040" s="2">
        <f>MACD!F2040</f>
        <v>1.7557778321513534E-2</v>
      </c>
      <c r="F2040" s="2">
        <f>'Moving Avg'!D2040</f>
        <v>3.5640000000000001</v>
      </c>
      <c r="G2040" s="2">
        <f>'Moving Avg'!F2040</f>
        <v>3.6224999999999996</v>
      </c>
      <c r="H2040" s="2">
        <f>'Moving Avg'!G2040</f>
        <v>3.6790000000000003</v>
      </c>
      <c r="I2040" s="2">
        <f>'Moving Avg'!H2040</f>
        <v>3.8451499999999981</v>
      </c>
      <c r="J2040" s="17" t="str">
        <f>OBV!F2040</f>
        <v>BULLISH</v>
      </c>
      <c r="K2040" s="17" t="str">
        <f>OBV!G2040</f>
        <v>NEUTRAL</v>
      </c>
      <c r="L2040" s="17" t="str">
        <f>OBV!H2040</f>
        <v>CONFIRMED BULLISH</v>
      </c>
      <c r="M2040" s="19">
        <f t="shared" si="310"/>
        <v>25</v>
      </c>
      <c r="N2040" s="19">
        <f t="shared" si="311"/>
        <v>0</v>
      </c>
      <c r="O2040" s="19">
        <f t="shared" si="312"/>
        <v>0</v>
      </c>
      <c r="P2040" s="19">
        <f t="shared" si="313"/>
        <v>83.5</v>
      </c>
      <c r="Q2040" s="20">
        <f t="shared" si="314"/>
        <v>21.274999999999999</v>
      </c>
      <c r="R2040" s="20">
        <f t="shared" si="315"/>
        <v>25.875</v>
      </c>
      <c r="S2040" s="20">
        <f t="shared" si="316"/>
        <v>41.325000000000003</v>
      </c>
      <c r="T2040" s="20">
        <f t="shared" si="317"/>
        <v>27.125</v>
      </c>
      <c r="U2040" s="19">
        <f t="shared" si="318"/>
        <v>29.491666666666664</v>
      </c>
      <c r="V2040" s="19">
        <f t="shared" si="319"/>
        <v>28.9</v>
      </c>
    </row>
    <row r="2041" spans="1:22" ht="13.5" x14ac:dyDescent="0.25">
      <c r="A2041" s="3">
        <f>RSI!A2041</f>
        <v>44974</v>
      </c>
      <c r="B2041" s="2">
        <f>RSI!B2041</f>
        <v>3.55</v>
      </c>
      <c r="C2041" s="2">
        <f>RSI!I2041</f>
        <v>41.133626787570989</v>
      </c>
      <c r="D2041" s="2">
        <f>MACD!E2041</f>
        <v>5.1345813017500852E-2</v>
      </c>
      <c r="E2041" s="2">
        <f>MACD!F2041</f>
        <v>2.4315385260711E-2</v>
      </c>
      <c r="F2041" s="2">
        <f>'Moving Avg'!D2041</f>
        <v>3.56</v>
      </c>
      <c r="G2041" s="2">
        <f>'Moving Avg'!F2041</f>
        <v>3.6159999999999997</v>
      </c>
      <c r="H2041" s="2">
        <f>'Moving Avg'!G2041</f>
        <v>3.6742000000000008</v>
      </c>
      <c r="I2041" s="2">
        <f>'Moving Avg'!H2041</f>
        <v>3.8448999999999978</v>
      </c>
      <c r="J2041" s="17" t="str">
        <f>OBV!F2041</f>
        <v>BEARISH</v>
      </c>
      <c r="K2041" s="17" t="str">
        <f>OBV!G2041</f>
        <v>NEUTRAL</v>
      </c>
      <c r="L2041" s="17" t="str">
        <f>OBV!H2041</f>
        <v>CONFIRMED BEARISH</v>
      </c>
      <c r="M2041" s="19">
        <f t="shared" si="310"/>
        <v>25</v>
      </c>
      <c r="N2041" s="19">
        <f t="shared" si="311"/>
        <v>0</v>
      </c>
      <c r="O2041" s="19">
        <f t="shared" si="312"/>
        <v>0</v>
      </c>
      <c r="P2041" s="19">
        <f t="shared" si="313"/>
        <v>16.5</v>
      </c>
      <c r="Q2041" s="20">
        <f t="shared" si="314"/>
        <v>11.225</v>
      </c>
      <c r="R2041" s="20">
        <f t="shared" si="315"/>
        <v>9.125</v>
      </c>
      <c r="S2041" s="20">
        <f t="shared" si="316"/>
        <v>11.175000000000001</v>
      </c>
      <c r="T2041" s="20">
        <f t="shared" si="317"/>
        <v>10.375</v>
      </c>
      <c r="U2041" s="19">
        <f t="shared" si="318"/>
        <v>10.508333333333335</v>
      </c>
      <c r="V2041" s="19">
        <f t="shared" si="319"/>
        <v>10.475000000000001</v>
      </c>
    </row>
    <row r="2042" spans="1:22" ht="13.5" x14ac:dyDescent="0.25">
      <c r="A2042" s="3">
        <f>RSI!A2042</f>
        <v>44977</v>
      </c>
      <c r="B2042" s="2">
        <f>RSI!B2042</f>
        <v>3.53</v>
      </c>
      <c r="C2042" s="2">
        <f>RSI!I2042</f>
        <v>39.217165811731711</v>
      </c>
      <c r="D2042" s="2">
        <f>MACD!E2042</f>
        <v>5.6238068075525227E-2</v>
      </c>
      <c r="E2042" s="2">
        <f>MACD!F2042</f>
        <v>3.0699921823673849E-2</v>
      </c>
      <c r="F2042" s="2">
        <f>'Moving Avg'!D2042</f>
        <v>3.5520000000000005</v>
      </c>
      <c r="G2042" s="2">
        <f>'Moving Avg'!F2042</f>
        <v>3.6094999999999997</v>
      </c>
      <c r="H2042" s="2">
        <f>'Moving Avg'!G2042</f>
        <v>3.6698000000000008</v>
      </c>
      <c r="I2042" s="2">
        <f>'Moving Avg'!H2042</f>
        <v>3.8442499999999979</v>
      </c>
      <c r="J2042" s="17" t="str">
        <f>OBV!F2042</f>
        <v>BEARISH</v>
      </c>
      <c r="K2042" s="17" t="str">
        <f>OBV!G2042</f>
        <v>NEUTRAL</v>
      </c>
      <c r="L2042" s="17" t="str">
        <f>OBV!H2042</f>
        <v>CONFIRMED BEARISH</v>
      </c>
      <c r="M2042" s="19">
        <f t="shared" si="310"/>
        <v>25</v>
      </c>
      <c r="N2042" s="19">
        <f t="shared" si="311"/>
        <v>0</v>
      </c>
      <c r="O2042" s="19">
        <f t="shared" si="312"/>
        <v>0</v>
      </c>
      <c r="P2042" s="19">
        <f t="shared" si="313"/>
        <v>16.5</v>
      </c>
      <c r="Q2042" s="20">
        <f t="shared" si="314"/>
        <v>11.225</v>
      </c>
      <c r="R2042" s="20">
        <f t="shared" si="315"/>
        <v>9.125</v>
      </c>
      <c r="S2042" s="20">
        <f t="shared" si="316"/>
        <v>11.175000000000001</v>
      </c>
      <c r="T2042" s="20">
        <f t="shared" si="317"/>
        <v>10.375</v>
      </c>
      <c r="U2042" s="19">
        <f t="shared" si="318"/>
        <v>10.508333333333335</v>
      </c>
      <c r="V2042" s="19">
        <f t="shared" si="319"/>
        <v>10.475000000000001</v>
      </c>
    </row>
    <row r="2043" spans="1:22" ht="13.5" x14ac:dyDescent="0.25">
      <c r="A2043" s="3">
        <f>RSI!A2043</f>
        <v>44978</v>
      </c>
      <c r="B2043" s="2">
        <f>RSI!B2043</f>
        <v>3.69</v>
      </c>
      <c r="C2043" s="2">
        <f>RSI!I2043</f>
        <v>56.627070789419498</v>
      </c>
      <c r="D2043" s="2">
        <f>MACD!E2043</f>
        <v>4.2905925251178978E-2</v>
      </c>
      <c r="E2043" s="2">
        <f>MACD!F2043</f>
        <v>3.3141122509174878E-2</v>
      </c>
      <c r="F2043" s="2">
        <f>'Moving Avg'!D2043</f>
        <v>3.5779999999999994</v>
      </c>
      <c r="G2043" s="2">
        <f>'Moving Avg'!F2043</f>
        <v>3.6169999999999995</v>
      </c>
      <c r="H2043" s="2">
        <f>'Moving Avg'!G2043</f>
        <v>3.6678000000000011</v>
      </c>
      <c r="I2043" s="2">
        <f>'Moving Avg'!H2043</f>
        <v>3.8443999999999985</v>
      </c>
      <c r="J2043" s="17" t="str">
        <f>OBV!F2043</f>
        <v>BULLISH</v>
      </c>
      <c r="K2043" s="17" t="str">
        <f>OBV!G2043</f>
        <v>NEUTRAL</v>
      </c>
      <c r="L2043" s="17" t="str">
        <f>OBV!H2043</f>
        <v>CONFIRMED BULLISH</v>
      </c>
      <c r="M2043" s="19">
        <f t="shared" si="310"/>
        <v>25</v>
      </c>
      <c r="N2043" s="19">
        <f t="shared" si="311"/>
        <v>0</v>
      </c>
      <c r="O2043" s="19">
        <f t="shared" si="312"/>
        <v>0</v>
      </c>
      <c r="P2043" s="19">
        <f t="shared" si="313"/>
        <v>83.5</v>
      </c>
      <c r="Q2043" s="20">
        <f t="shared" si="314"/>
        <v>21.274999999999999</v>
      </c>
      <c r="R2043" s="20">
        <f t="shared" si="315"/>
        <v>25.875</v>
      </c>
      <c r="S2043" s="20">
        <f t="shared" si="316"/>
        <v>41.325000000000003</v>
      </c>
      <c r="T2043" s="20">
        <f t="shared" si="317"/>
        <v>27.125</v>
      </c>
      <c r="U2043" s="19">
        <f t="shared" si="318"/>
        <v>29.491666666666664</v>
      </c>
      <c r="V2043" s="19">
        <f t="shared" si="319"/>
        <v>28.9</v>
      </c>
    </row>
    <row r="2044" spans="1:22" ht="13.5" x14ac:dyDescent="0.25">
      <c r="A2044" s="3">
        <f>RSI!A2044</f>
        <v>44979</v>
      </c>
      <c r="B2044" s="2">
        <f>RSI!B2044</f>
        <v>3.66</v>
      </c>
      <c r="C2044" s="2">
        <f>RSI!I2044</f>
        <v>53.531027737603175</v>
      </c>
      <c r="D2044" s="2">
        <f>MACD!E2044</f>
        <v>2.7242213063999543E-2</v>
      </c>
      <c r="E2044" s="2">
        <f>MACD!F2044</f>
        <v>3.1961340620139812E-2</v>
      </c>
      <c r="F2044" s="2">
        <f>'Moving Avg'!D2044</f>
        <v>3.5959999999999992</v>
      </c>
      <c r="G2044" s="2">
        <f>'Moving Avg'!F2044</f>
        <v>3.6199999999999997</v>
      </c>
      <c r="H2044" s="2">
        <f>'Moving Avg'!G2044</f>
        <v>3.6652000000000005</v>
      </c>
      <c r="I2044" s="2">
        <f>'Moving Avg'!H2044</f>
        <v>3.8445499999999981</v>
      </c>
      <c r="J2044" s="17" t="str">
        <f>OBV!F2044</f>
        <v>BULLISH</v>
      </c>
      <c r="K2044" s="17" t="str">
        <f>OBV!G2044</f>
        <v>NEUTRAL</v>
      </c>
      <c r="L2044" s="17" t="str">
        <f>OBV!H2044</f>
        <v>CONFIRMED BULLISH</v>
      </c>
      <c r="M2044" s="19">
        <f t="shared" si="310"/>
        <v>25</v>
      </c>
      <c r="N2044" s="19">
        <f t="shared" si="311"/>
        <v>45</v>
      </c>
      <c r="O2044" s="19">
        <f t="shared" si="312"/>
        <v>0</v>
      </c>
      <c r="P2044" s="19">
        <f t="shared" si="313"/>
        <v>83.5</v>
      </c>
      <c r="Q2044" s="20">
        <f t="shared" si="314"/>
        <v>37.024999999999999</v>
      </c>
      <c r="R2044" s="20">
        <f t="shared" si="315"/>
        <v>34.875</v>
      </c>
      <c r="S2044" s="20">
        <f t="shared" si="316"/>
        <v>48.075000000000003</v>
      </c>
      <c r="T2044" s="20">
        <f t="shared" si="317"/>
        <v>38.375</v>
      </c>
      <c r="U2044" s="19">
        <f t="shared" si="318"/>
        <v>39.991666666666667</v>
      </c>
      <c r="V2044" s="19">
        <f t="shared" si="319"/>
        <v>39.587500000000006</v>
      </c>
    </row>
    <row r="2045" spans="1:22" ht="13.5" x14ac:dyDescent="0.25">
      <c r="A2045" s="3">
        <f>RSI!A2045</f>
        <v>44980</v>
      </c>
      <c r="B2045" s="2">
        <f>RSI!B2045</f>
        <v>3.85</v>
      </c>
      <c r="C2045" s="2">
        <f>RSI!I2045</f>
        <v>66.152849355408819</v>
      </c>
      <c r="D2045" s="2">
        <f>MACD!E2045</f>
        <v>-1.2633825977967028E-2</v>
      </c>
      <c r="E2045" s="2">
        <f>MACD!F2045</f>
        <v>2.3042307300518445E-2</v>
      </c>
      <c r="F2045" s="2">
        <f>'Moving Avg'!D2045</f>
        <v>3.6560000000000001</v>
      </c>
      <c r="G2045" s="2">
        <f>'Moving Avg'!F2045</f>
        <v>3.6284999999999998</v>
      </c>
      <c r="H2045" s="2">
        <f>'Moving Avg'!G2045</f>
        <v>3.6672000000000002</v>
      </c>
      <c r="I2045" s="2">
        <f>'Moving Avg'!H2045</f>
        <v>3.8457999999999988</v>
      </c>
      <c r="J2045" s="17" t="str">
        <f>OBV!F2045</f>
        <v>BULLISH</v>
      </c>
      <c r="K2045" s="17" t="str">
        <f>OBV!G2045</f>
        <v>STRONG</v>
      </c>
      <c r="L2045" s="17" t="str">
        <f>OBV!H2045</f>
        <v>CONFIRMED BULLISH</v>
      </c>
      <c r="M2045" s="19">
        <f t="shared" si="310"/>
        <v>25</v>
      </c>
      <c r="N2045" s="19">
        <f t="shared" si="311"/>
        <v>100</v>
      </c>
      <c r="O2045" s="19">
        <f t="shared" si="312"/>
        <v>0</v>
      </c>
      <c r="P2045" s="19">
        <f t="shared" si="313"/>
        <v>100</v>
      </c>
      <c r="Q2045" s="20">
        <f t="shared" si="314"/>
        <v>58.75</v>
      </c>
      <c r="R2045" s="20">
        <f t="shared" si="315"/>
        <v>50</v>
      </c>
      <c r="S2045" s="20">
        <f t="shared" si="316"/>
        <v>63.75</v>
      </c>
      <c r="T2045" s="20">
        <f t="shared" si="317"/>
        <v>56.25</v>
      </c>
      <c r="U2045" s="19">
        <f t="shared" si="318"/>
        <v>57.5</v>
      </c>
      <c r="V2045" s="19">
        <f t="shared" si="319"/>
        <v>57.1875</v>
      </c>
    </row>
    <row r="2046" spans="1:22" ht="13.5" x14ac:dyDescent="0.25">
      <c r="A2046" s="3">
        <f>RSI!A2046</f>
        <v>44981</v>
      </c>
      <c r="B2046" s="2">
        <f>RSI!B2046</f>
        <v>3.85</v>
      </c>
      <c r="C2046" s="2">
        <f>RSI!I2046</f>
        <v>66.152849355408819</v>
      </c>
      <c r="D2046" s="2">
        <f>MACD!E2046</f>
        <v>-3.6951134902835303E-2</v>
      </c>
      <c r="E2046" s="2">
        <f>MACD!F2046</f>
        <v>1.1043618859847695E-2</v>
      </c>
      <c r="F2046" s="2">
        <f>'Moving Avg'!D2046</f>
        <v>3.7159999999999997</v>
      </c>
      <c r="G2046" s="2">
        <f>'Moving Avg'!F2046</f>
        <v>3.6364999999999994</v>
      </c>
      <c r="H2046" s="2">
        <f>'Moving Avg'!G2046</f>
        <v>3.6662000000000008</v>
      </c>
      <c r="I2046" s="2">
        <f>'Moving Avg'!H2046</f>
        <v>3.8469499999999983</v>
      </c>
      <c r="J2046" s="17" t="str">
        <f>OBV!F2046</f>
        <v>BULLISH</v>
      </c>
      <c r="K2046" s="17" t="str">
        <f>OBV!G2046</f>
        <v>STRONG</v>
      </c>
      <c r="L2046" s="17" t="str">
        <f>OBV!H2046</f>
        <v>CONFIRMED BULLISH</v>
      </c>
      <c r="M2046" s="19">
        <f t="shared" si="310"/>
        <v>25</v>
      </c>
      <c r="N2046" s="19">
        <f t="shared" si="311"/>
        <v>100</v>
      </c>
      <c r="O2046" s="19">
        <f t="shared" si="312"/>
        <v>0</v>
      </c>
      <c r="P2046" s="19">
        <f t="shared" si="313"/>
        <v>100</v>
      </c>
      <c r="Q2046" s="20">
        <f t="shared" si="314"/>
        <v>58.75</v>
      </c>
      <c r="R2046" s="20">
        <f t="shared" si="315"/>
        <v>50</v>
      </c>
      <c r="S2046" s="20">
        <f t="shared" si="316"/>
        <v>63.75</v>
      </c>
      <c r="T2046" s="20">
        <f t="shared" si="317"/>
        <v>56.25</v>
      </c>
      <c r="U2046" s="19">
        <f t="shared" si="318"/>
        <v>57.5</v>
      </c>
      <c r="V2046" s="19">
        <f t="shared" si="319"/>
        <v>57.1875</v>
      </c>
    </row>
    <row r="2047" spans="1:22" ht="13.5" x14ac:dyDescent="0.25">
      <c r="A2047" s="3">
        <f>RSI!A2047</f>
        <v>44984</v>
      </c>
      <c r="B2047" s="2">
        <f>RSI!B2047</f>
        <v>3.79</v>
      </c>
      <c r="C2047" s="2">
        <f>RSI!I2047</f>
        <v>60.167519443204583</v>
      </c>
      <c r="D2047" s="2">
        <f>MACD!E2047</f>
        <v>-5.4328500756760434E-2</v>
      </c>
      <c r="E2047" s="2">
        <f>MACD!F2047</f>
        <v>-2.0308050634739311E-3</v>
      </c>
      <c r="F2047" s="2">
        <f>'Moving Avg'!D2047</f>
        <v>3.7679999999999998</v>
      </c>
      <c r="G2047" s="2">
        <f>'Moving Avg'!F2047</f>
        <v>3.6414999999999997</v>
      </c>
      <c r="H2047" s="2">
        <f>'Moving Avg'!G2047</f>
        <v>3.6630000000000007</v>
      </c>
      <c r="I2047" s="2">
        <f>'Moving Avg'!H2047</f>
        <v>3.8477999999999981</v>
      </c>
      <c r="J2047" s="17" t="str">
        <f>OBV!F2047</f>
        <v>BULLISH</v>
      </c>
      <c r="K2047" s="17" t="str">
        <f>OBV!G2047</f>
        <v>STRONG</v>
      </c>
      <c r="L2047" s="17" t="str">
        <f>OBV!H2047</f>
        <v>CONFIRMED BULLISH</v>
      </c>
      <c r="M2047" s="19">
        <f t="shared" si="310"/>
        <v>25</v>
      </c>
      <c r="N2047" s="19">
        <f t="shared" si="311"/>
        <v>100</v>
      </c>
      <c r="O2047" s="19">
        <f t="shared" si="312"/>
        <v>0</v>
      </c>
      <c r="P2047" s="19">
        <f t="shared" si="313"/>
        <v>100</v>
      </c>
      <c r="Q2047" s="20">
        <f t="shared" si="314"/>
        <v>58.75</v>
      </c>
      <c r="R2047" s="20">
        <f t="shared" si="315"/>
        <v>50</v>
      </c>
      <c r="S2047" s="20">
        <f t="shared" si="316"/>
        <v>63.75</v>
      </c>
      <c r="T2047" s="20">
        <f t="shared" si="317"/>
        <v>56.25</v>
      </c>
      <c r="U2047" s="19">
        <f t="shared" si="318"/>
        <v>57.5</v>
      </c>
      <c r="V2047" s="19">
        <f t="shared" si="319"/>
        <v>57.1875</v>
      </c>
    </row>
    <row r="2048" spans="1:22" ht="13.5" x14ac:dyDescent="0.25">
      <c r="A2048" s="3">
        <f>RSI!A2048</f>
        <v>44985</v>
      </c>
      <c r="B2048" s="2">
        <f>RSI!B2048</f>
        <v>3.83</v>
      </c>
      <c r="C2048" s="2">
        <f>RSI!I2048</f>
        <v>62.597136434854967</v>
      </c>
      <c r="D2048" s="2">
        <f>MACD!E2048</f>
        <v>-7.4332664878704158E-2</v>
      </c>
      <c r="E2048" s="2">
        <f>MACD!F2048</f>
        <v>-1.6491177026519976E-2</v>
      </c>
      <c r="F2048" s="2">
        <f>'Moving Avg'!D2048</f>
        <v>3.7959999999999994</v>
      </c>
      <c r="G2048" s="2">
        <f>'Moving Avg'!F2048</f>
        <v>3.6484999999999999</v>
      </c>
      <c r="H2048" s="2">
        <f>'Moving Avg'!G2048</f>
        <v>3.6620000000000004</v>
      </c>
      <c r="I2048" s="2">
        <f>'Moving Avg'!H2048</f>
        <v>3.8493499999999989</v>
      </c>
      <c r="J2048" s="17" t="str">
        <f>OBV!F2048</f>
        <v>BULLISH</v>
      </c>
      <c r="K2048" s="17" t="str">
        <f>OBV!G2048</f>
        <v>NEUTRAL</v>
      </c>
      <c r="L2048" s="17" t="str">
        <f>OBV!H2048</f>
        <v>CONFIRMED BULLISH</v>
      </c>
      <c r="M2048" s="19">
        <f t="shared" si="310"/>
        <v>25</v>
      </c>
      <c r="N2048" s="19">
        <f t="shared" si="311"/>
        <v>100</v>
      </c>
      <c r="O2048" s="19">
        <f t="shared" si="312"/>
        <v>0</v>
      </c>
      <c r="P2048" s="19">
        <f t="shared" si="313"/>
        <v>83.5</v>
      </c>
      <c r="Q2048" s="20">
        <f t="shared" si="314"/>
        <v>56.274999999999999</v>
      </c>
      <c r="R2048" s="20">
        <f t="shared" si="315"/>
        <v>45.875</v>
      </c>
      <c r="S2048" s="20">
        <f t="shared" si="316"/>
        <v>56.325000000000003</v>
      </c>
      <c r="T2048" s="20">
        <f t="shared" si="317"/>
        <v>52.125</v>
      </c>
      <c r="U2048" s="19">
        <f t="shared" si="318"/>
        <v>52.82500000000001</v>
      </c>
      <c r="V2048" s="19">
        <f t="shared" si="319"/>
        <v>52.650000000000006</v>
      </c>
    </row>
    <row r="2049" spans="1:22" ht="13.5" x14ac:dyDescent="0.25">
      <c r="A2049" s="3">
        <f>RSI!A2049</f>
        <v>44986</v>
      </c>
      <c r="B2049" s="2">
        <f>RSI!B2049</f>
        <v>3.76</v>
      </c>
      <c r="C2049" s="2">
        <f>RSI!I2049</f>
        <v>56.143257655763996</v>
      </c>
      <c r="D2049" s="2">
        <f>MACD!E2049</f>
        <v>-8.5511623494145095E-2</v>
      </c>
      <c r="E2049" s="2">
        <f>MACD!F2049</f>
        <v>-3.0295266320045002E-2</v>
      </c>
      <c r="F2049" s="2">
        <f>'Moving Avg'!D2049</f>
        <v>3.8159999999999998</v>
      </c>
      <c r="G2049" s="2">
        <f>'Moving Avg'!F2049</f>
        <v>3.6525000000000007</v>
      </c>
      <c r="H2049" s="2">
        <f>'Moving Avg'!G2049</f>
        <v>3.661</v>
      </c>
      <c r="I2049" s="2">
        <f>'Moving Avg'!H2049</f>
        <v>3.8499999999999988</v>
      </c>
      <c r="J2049" s="17" t="str">
        <f>OBV!F2049</f>
        <v>BULLISH</v>
      </c>
      <c r="K2049" s="17" t="str">
        <f>OBV!G2049</f>
        <v>NEUTRAL</v>
      </c>
      <c r="L2049" s="17" t="str">
        <f>OBV!H2049</f>
        <v>CONFIRMED BULLISH</v>
      </c>
      <c r="M2049" s="19">
        <f t="shared" si="310"/>
        <v>25</v>
      </c>
      <c r="N2049" s="19">
        <f t="shared" si="311"/>
        <v>100</v>
      </c>
      <c r="O2049" s="19">
        <f t="shared" si="312"/>
        <v>0</v>
      </c>
      <c r="P2049" s="19">
        <f t="shared" si="313"/>
        <v>83.5</v>
      </c>
      <c r="Q2049" s="20">
        <f t="shared" si="314"/>
        <v>56.274999999999999</v>
      </c>
      <c r="R2049" s="20">
        <f t="shared" si="315"/>
        <v>45.875</v>
      </c>
      <c r="S2049" s="20">
        <f t="shared" si="316"/>
        <v>56.325000000000003</v>
      </c>
      <c r="T2049" s="20">
        <f t="shared" si="317"/>
        <v>52.125</v>
      </c>
      <c r="U2049" s="19">
        <f t="shared" si="318"/>
        <v>52.82500000000001</v>
      </c>
      <c r="V2049" s="19">
        <f t="shared" si="319"/>
        <v>52.650000000000006</v>
      </c>
    </row>
    <row r="2050" spans="1:22" ht="13.5" x14ac:dyDescent="0.25">
      <c r="A2050" s="3">
        <f>RSI!A2050</f>
        <v>44987</v>
      </c>
      <c r="B2050" s="2">
        <f>RSI!B2050</f>
        <v>3.76</v>
      </c>
      <c r="C2050" s="2">
        <f>RSI!I2050</f>
        <v>56.143257655763989</v>
      </c>
      <c r="D2050" s="2">
        <f>MACD!E2050</f>
        <v>-9.8537740660155304E-2</v>
      </c>
      <c r="E2050" s="2">
        <f>MACD!F2050</f>
        <v>-4.394376118806706E-2</v>
      </c>
      <c r="F2050" s="2">
        <f>'Moving Avg'!D2050</f>
        <v>3.7980000000000005</v>
      </c>
      <c r="G2050" s="2">
        <f>'Moving Avg'!F2050</f>
        <v>3.6565000000000003</v>
      </c>
      <c r="H2050" s="2">
        <f>'Moving Avg'!G2050</f>
        <v>3.66</v>
      </c>
      <c r="I2050" s="2">
        <f>'Moving Avg'!H2050</f>
        <v>3.8506499999999981</v>
      </c>
      <c r="J2050" s="17" t="str">
        <f>OBV!F2050</f>
        <v>BEARISH</v>
      </c>
      <c r="K2050" s="17" t="str">
        <f>OBV!G2050</f>
        <v>NEUTRAL</v>
      </c>
      <c r="L2050" s="17" t="str">
        <f>OBV!H2050</f>
        <v>CONFIRMED BEARISH</v>
      </c>
      <c r="M2050" s="19">
        <f t="shared" ref="M2050:M2113" si="320">IF(C2050&lt;30,50, IF(C2050&gt;70, 0, 25))</f>
        <v>25</v>
      </c>
      <c r="N2050" s="19">
        <f t="shared" ref="N2050:N2113" si="321">IF(E2050-D2050&gt;0.02, 100, IF(E2050-D2050&lt;0,0,45))</f>
        <v>100</v>
      </c>
      <c r="O2050" s="19">
        <f t="shared" ref="O2050:O2113" si="322">IF(F2050-I2050&gt;10,100,IF(F2050-I2050&gt;5,75, IF(F2050-I2050&gt;0,50,0)))</f>
        <v>0</v>
      </c>
      <c r="P2050" s="19">
        <f t="shared" ref="P2050:P2113" si="323">IF(L2050="confirmed bullish", 34, IF(L2050="bullish divergence",17, 0))+IF(J2050="bullish",33,IF(J2050="bearish",0,16.5))+IF(K2050="strong",33,IF(K2050="weak",0,16.5))</f>
        <v>16.5</v>
      </c>
      <c r="Q2050" s="20">
        <f t="shared" si="314"/>
        <v>46.225000000000001</v>
      </c>
      <c r="R2050" s="20">
        <f t="shared" si="315"/>
        <v>29.125</v>
      </c>
      <c r="S2050" s="20">
        <f t="shared" si="316"/>
        <v>26.175000000000001</v>
      </c>
      <c r="T2050" s="20">
        <f t="shared" si="317"/>
        <v>35.375</v>
      </c>
      <c r="U2050" s="19">
        <f t="shared" si="318"/>
        <v>33.841666666666661</v>
      </c>
      <c r="V2050" s="19">
        <f t="shared" si="319"/>
        <v>34.224999999999994</v>
      </c>
    </row>
    <row r="2051" spans="1:22" ht="13.5" x14ac:dyDescent="0.25">
      <c r="A2051" s="3">
        <f>RSI!A2051</f>
        <v>44988</v>
      </c>
      <c r="B2051" s="2">
        <f>RSI!B2051</f>
        <v>3.76</v>
      </c>
      <c r="C2051" s="2">
        <f>RSI!I2051</f>
        <v>56.143257655763982</v>
      </c>
      <c r="D2051" s="2">
        <f>MACD!E2051</f>
        <v>-0.11001361319010483</v>
      </c>
      <c r="E2051" s="2">
        <f>MACD!F2051</f>
        <v>-5.715773158847462E-2</v>
      </c>
      <c r="F2051" s="2">
        <f>'Moving Avg'!D2051</f>
        <v>3.78</v>
      </c>
      <c r="G2051" s="2">
        <f>'Moving Avg'!F2051</f>
        <v>3.6605000000000003</v>
      </c>
      <c r="H2051" s="2">
        <f>'Moving Avg'!G2051</f>
        <v>3.6612</v>
      </c>
      <c r="I2051" s="2">
        <f>'Moving Avg'!H2051</f>
        <v>3.8513499999999983</v>
      </c>
      <c r="J2051" s="17" t="str">
        <f>OBV!F2051</f>
        <v>BEARISH</v>
      </c>
      <c r="K2051" s="17" t="str">
        <f>OBV!G2051</f>
        <v>NEUTRAL</v>
      </c>
      <c r="L2051" s="17" t="str">
        <f>OBV!H2051</f>
        <v>CONFIRMED BEARISH</v>
      </c>
      <c r="M2051" s="19">
        <f t="shared" si="320"/>
        <v>25</v>
      </c>
      <c r="N2051" s="19">
        <f t="shared" si="321"/>
        <v>100</v>
      </c>
      <c r="O2051" s="19">
        <f t="shared" si="322"/>
        <v>0</v>
      </c>
      <c r="P2051" s="19">
        <f t="shared" si="323"/>
        <v>16.5</v>
      </c>
      <c r="Q2051" s="20">
        <f t="shared" ref="Q2051:Q2114" si="324">0.35*M2051+N2051*0.35+O2051*0.15+P2051*0.15</f>
        <v>46.225000000000001</v>
      </c>
      <c r="R2051" s="20">
        <f t="shared" ref="R2051:R2114" si="325">M2051*0.2+N2051*0.2+O2051*0.35+P2051*0.25</f>
        <v>29.125</v>
      </c>
      <c r="S2051" s="20">
        <f t="shared" ref="S2051:S2114" si="326">M2051*0.15+N2051*0.15+O2051*0.25+P2051*0.45</f>
        <v>26.175000000000001</v>
      </c>
      <c r="T2051" s="20">
        <f t="shared" ref="T2051:T2114" si="327">0.25*SUM(M2051:P2051)</f>
        <v>35.375</v>
      </c>
      <c r="U2051" s="19">
        <f t="shared" ref="U2051:U2114" si="328">SUM(Q2051:S2051)/3</f>
        <v>33.841666666666661</v>
      </c>
      <c r="V2051" s="19">
        <f t="shared" ref="V2051:V2114" si="329">SUM(Q2051:T2051)/4</f>
        <v>34.224999999999994</v>
      </c>
    </row>
    <row r="2052" spans="1:22" ht="13.5" x14ac:dyDescent="0.25">
      <c r="A2052" s="3">
        <f>RSI!A2052</f>
        <v>44991</v>
      </c>
      <c r="B2052" s="2">
        <f>RSI!B2052</f>
        <v>3.68</v>
      </c>
      <c r="C2052" s="2">
        <f>RSI!I2052</f>
        <v>48.940761182542303</v>
      </c>
      <c r="D2052" s="2">
        <f>MACD!E2052</f>
        <v>-0.11729512456610403</v>
      </c>
      <c r="E2052" s="2">
        <f>MACD!F2052</f>
        <v>-6.9185210184000506E-2</v>
      </c>
      <c r="F2052" s="2">
        <f>'Moving Avg'!D2052</f>
        <v>3.758</v>
      </c>
      <c r="G2052" s="2">
        <f>'Moving Avg'!F2052</f>
        <v>3.6615000000000011</v>
      </c>
      <c r="H2052" s="2">
        <f>'Moving Avg'!G2052</f>
        <v>3.6623999999999994</v>
      </c>
      <c r="I2052" s="2">
        <f>'Moving Avg'!H2052</f>
        <v>3.8517499999999982</v>
      </c>
      <c r="J2052" s="17" t="str">
        <f>OBV!F2052</f>
        <v>BULLISH</v>
      </c>
      <c r="K2052" s="17" t="str">
        <f>OBV!G2052</f>
        <v>NEUTRAL</v>
      </c>
      <c r="L2052" s="17" t="str">
        <f>OBV!H2052</f>
        <v>BULLISH DIVERGENCE</v>
      </c>
      <c r="M2052" s="19">
        <f t="shared" si="320"/>
        <v>25</v>
      </c>
      <c r="N2052" s="19">
        <f t="shared" si="321"/>
        <v>100</v>
      </c>
      <c r="O2052" s="19">
        <f t="shared" si="322"/>
        <v>0</v>
      </c>
      <c r="P2052" s="19">
        <f t="shared" si="323"/>
        <v>66.5</v>
      </c>
      <c r="Q2052" s="20">
        <f t="shared" si="324"/>
        <v>53.725000000000001</v>
      </c>
      <c r="R2052" s="20">
        <f t="shared" si="325"/>
        <v>41.625</v>
      </c>
      <c r="S2052" s="20">
        <f t="shared" si="326"/>
        <v>48.674999999999997</v>
      </c>
      <c r="T2052" s="20">
        <f t="shared" si="327"/>
        <v>47.875</v>
      </c>
      <c r="U2052" s="19">
        <f t="shared" si="328"/>
        <v>48.008333333333326</v>
      </c>
      <c r="V2052" s="19">
        <f t="shared" si="329"/>
        <v>47.974999999999994</v>
      </c>
    </row>
    <row r="2053" spans="1:22" ht="13.5" x14ac:dyDescent="0.25">
      <c r="A2053" s="3">
        <f>RSI!A2053</f>
        <v>44992</v>
      </c>
      <c r="B2053" s="2">
        <f>RSI!B2053</f>
        <v>3.66</v>
      </c>
      <c r="C2053" s="2">
        <f>RSI!I2053</f>
        <v>47.306829185549979</v>
      </c>
      <c r="D2053" s="2">
        <f>MACD!E2053</f>
        <v>-9.7275851432585991E-2</v>
      </c>
      <c r="E2053" s="2">
        <f>MACD!F2053</f>
        <v>-7.4803338433717614E-2</v>
      </c>
      <c r="F2053" s="2">
        <f>'Moving Avg'!D2053</f>
        <v>3.7239999999999993</v>
      </c>
      <c r="G2053" s="2">
        <f>'Moving Avg'!F2053</f>
        <v>3.6635</v>
      </c>
      <c r="H2053" s="2">
        <f>'Moving Avg'!G2053</f>
        <v>3.6636000000000002</v>
      </c>
      <c r="I2053" s="2">
        <f>'Moving Avg'!H2053</f>
        <v>3.8515499999999987</v>
      </c>
      <c r="J2053" s="17" t="str">
        <f>OBV!F2053</f>
        <v>BEARISH</v>
      </c>
      <c r="K2053" s="17" t="str">
        <f>OBV!G2053</f>
        <v>NEUTRAL</v>
      </c>
      <c r="L2053" s="17" t="str">
        <f>OBV!H2053</f>
        <v>CONFIRMED BEARISH</v>
      </c>
      <c r="M2053" s="19">
        <f t="shared" si="320"/>
        <v>25</v>
      </c>
      <c r="N2053" s="19">
        <f t="shared" si="321"/>
        <v>100</v>
      </c>
      <c r="O2053" s="19">
        <f t="shared" si="322"/>
        <v>0</v>
      </c>
      <c r="P2053" s="19">
        <f t="shared" si="323"/>
        <v>16.5</v>
      </c>
      <c r="Q2053" s="20">
        <f t="shared" si="324"/>
        <v>46.225000000000001</v>
      </c>
      <c r="R2053" s="20">
        <f t="shared" si="325"/>
        <v>29.125</v>
      </c>
      <c r="S2053" s="20">
        <f t="shared" si="326"/>
        <v>26.175000000000001</v>
      </c>
      <c r="T2053" s="20">
        <f t="shared" si="327"/>
        <v>35.375</v>
      </c>
      <c r="U2053" s="19">
        <f t="shared" si="328"/>
        <v>33.841666666666661</v>
      </c>
      <c r="V2053" s="19">
        <f t="shared" si="329"/>
        <v>34.224999999999994</v>
      </c>
    </row>
    <row r="2054" spans="1:22" ht="13.5" x14ac:dyDescent="0.25">
      <c r="A2054" s="3">
        <f>RSI!A2054</f>
        <v>44993</v>
      </c>
      <c r="B2054" s="2">
        <f>RSI!B2054</f>
        <v>3.6</v>
      </c>
      <c r="C2054" s="2">
        <f>RSI!I2054</f>
        <v>42.70100560722198</v>
      </c>
      <c r="D2054" s="2">
        <f>MACD!E2054</f>
        <v>-8.0311738847265168E-2</v>
      </c>
      <c r="E2054" s="2">
        <f>MACD!F2054</f>
        <v>-7.5905018516427128E-2</v>
      </c>
      <c r="F2054" s="2">
        <f>'Moving Avg'!D2054</f>
        <v>3.6920000000000002</v>
      </c>
      <c r="G2054" s="2">
        <f>'Moving Avg'!F2054</f>
        <v>3.6644999999999994</v>
      </c>
      <c r="H2054" s="2">
        <f>'Moving Avg'!G2054</f>
        <v>3.6617999999999995</v>
      </c>
      <c r="I2054" s="2">
        <f>'Moving Avg'!H2054</f>
        <v>3.8507499999999988</v>
      </c>
      <c r="J2054" s="17" t="str">
        <f>OBV!F2054</f>
        <v>BEARISH</v>
      </c>
      <c r="K2054" s="17" t="str">
        <f>OBV!G2054</f>
        <v>NEUTRAL</v>
      </c>
      <c r="L2054" s="17" t="str">
        <f>OBV!H2054</f>
        <v>CONFIRMED BEARISH</v>
      </c>
      <c r="M2054" s="19">
        <f t="shared" si="320"/>
        <v>25</v>
      </c>
      <c r="N2054" s="19">
        <f t="shared" si="321"/>
        <v>45</v>
      </c>
      <c r="O2054" s="19">
        <f t="shared" si="322"/>
        <v>0</v>
      </c>
      <c r="P2054" s="19">
        <f t="shared" si="323"/>
        <v>16.5</v>
      </c>
      <c r="Q2054" s="20">
        <f t="shared" si="324"/>
        <v>26.975000000000001</v>
      </c>
      <c r="R2054" s="20">
        <f t="shared" si="325"/>
        <v>18.125</v>
      </c>
      <c r="S2054" s="20">
        <f t="shared" si="326"/>
        <v>17.925000000000001</v>
      </c>
      <c r="T2054" s="20">
        <f t="shared" si="327"/>
        <v>21.625</v>
      </c>
      <c r="U2054" s="19">
        <f t="shared" si="328"/>
        <v>21.008333333333336</v>
      </c>
      <c r="V2054" s="19">
        <f t="shared" si="329"/>
        <v>21.162500000000001</v>
      </c>
    </row>
    <row r="2055" spans="1:22" ht="13.5" x14ac:dyDescent="0.25">
      <c r="A2055" s="3">
        <f>RSI!A2055</f>
        <v>44994</v>
      </c>
      <c r="B2055" s="2">
        <f>RSI!B2055</f>
        <v>3.67</v>
      </c>
      <c r="C2055" s="2">
        <f>RSI!I2055</f>
        <v>48.946162120109385</v>
      </c>
      <c r="D2055" s="2">
        <f>MACD!E2055</f>
        <v>-4.1376189228027549E-2</v>
      </c>
      <c r="E2055" s="2">
        <f>MACD!F2055</f>
        <v>-6.899925265874722E-2</v>
      </c>
      <c r="F2055" s="2">
        <f>'Moving Avg'!D2055</f>
        <v>3.6739999999999995</v>
      </c>
      <c r="G2055" s="2">
        <f>'Moving Avg'!F2055</f>
        <v>3.6729999999999996</v>
      </c>
      <c r="H2055" s="2">
        <f>'Moving Avg'!G2055</f>
        <v>3.6577999999999986</v>
      </c>
      <c r="I2055" s="2">
        <f>'Moving Avg'!H2055</f>
        <v>3.8500999999999994</v>
      </c>
      <c r="J2055" s="17" t="str">
        <f>OBV!F2055</f>
        <v>BEARISH</v>
      </c>
      <c r="K2055" s="17" t="str">
        <f>OBV!G2055</f>
        <v>NEUTRAL</v>
      </c>
      <c r="L2055" s="17" t="str">
        <f>OBV!H2055</f>
        <v>CONFIRMED BEARISH</v>
      </c>
      <c r="M2055" s="19">
        <f t="shared" si="320"/>
        <v>25</v>
      </c>
      <c r="N2055" s="19">
        <f t="shared" si="321"/>
        <v>0</v>
      </c>
      <c r="O2055" s="19">
        <f t="shared" si="322"/>
        <v>0</v>
      </c>
      <c r="P2055" s="19">
        <f t="shared" si="323"/>
        <v>16.5</v>
      </c>
      <c r="Q2055" s="20">
        <f t="shared" si="324"/>
        <v>11.225</v>
      </c>
      <c r="R2055" s="20">
        <f t="shared" si="325"/>
        <v>9.125</v>
      </c>
      <c r="S2055" s="20">
        <f t="shared" si="326"/>
        <v>11.175000000000001</v>
      </c>
      <c r="T2055" s="20">
        <f t="shared" si="327"/>
        <v>10.375</v>
      </c>
      <c r="U2055" s="19">
        <f t="shared" si="328"/>
        <v>10.508333333333335</v>
      </c>
      <c r="V2055" s="19">
        <f t="shared" si="329"/>
        <v>10.475000000000001</v>
      </c>
    </row>
    <row r="2056" spans="1:22" ht="13.5" x14ac:dyDescent="0.25">
      <c r="A2056" s="3">
        <f>RSI!A2056</f>
        <v>44995</v>
      </c>
      <c r="B2056" s="2">
        <f>RSI!B2056</f>
        <v>3.58</v>
      </c>
      <c r="C2056" s="2">
        <f>RSI!I2056</f>
        <v>42.528131538678892</v>
      </c>
      <c r="D2056" s="2">
        <f>MACD!E2056</f>
        <v>-1.6816567431203744E-3</v>
      </c>
      <c r="E2056" s="2">
        <f>MACD!F2056</f>
        <v>-5.5535733475621858E-2</v>
      </c>
      <c r="F2056" s="2">
        <f>'Moving Avg'!D2056</f>
        <v>3.6379999999999995</v>
      </c>
      <c r="G2056" s="2">
        <f>'Moving Avg'!F2056</f>
        <v>3.6734999999999993</v>
      </c>
      <c r="H2056" s="2">
        <f>'Moving Avg'!G2056</f>
        <v>3.6533999999999986</v>
      </c>
      <c r="I2056" s="2">
        <f>'Moving Avg'!H2056</f>
        <v>3.8489</v>
      </c>
      <c r="J2056" s="17" t="str">
        <f>OBV!F2056</f>
        <v>BEARISH</v>
      </c>
      <c r="K2056" s="17" t="str">
        <f>OBV!G2056</f>
        <v>NEUTRAL</v>
      </c>
      <c r="L2056" s="17" t="str">
        <f>OBV!H2056</f>
        <v>CONFIRMED BEARISH</v>
      </c>
      <c r="M2056" s="19">
        <f t="shared" si="320"/>
        <v>25</v>
      </c>
      <c r="N2056" s="19">
        <f t="shared" si="321"/>
        <v>0</v>
      </c>
      <c r="O2056" s="19">
        <f t="shared" si="322"/>
        <v>0</v>
      </c>
      <c r="P2056" s="19">
        <f t="shared" si="323"/>
        <v>16.5</v>
      </c>
      <c r="Q2056" s="20">
        <f t="shared" si="324"/>
        <v>11.225</v>
      </c>
      <c r="R2056" s="20">
        <f t="shared" si="325"/>
        <v>9.125</v>
      </c>
      <c r="S2056" s="20">
        <f t="shared" si="326"/>
        <v>11.175000000000001</v>
      </c>
      <c r="T2056" s="20">
        <f t="shared" si="327"/>
        <v>10.375</v>
      </c>
      <c r="U2056" s="19">
        <f t="shared" si="328"/>
        <v>10.508333333333335</v>
      </c>
      <c r="V2056" s="19">
        <f t="shared" si="329"/>
        <v>10.475000000000001</v>
      </c>
    </row>
    <row r="2057" spans="1:22" ht="13.5" x14ac:dyDescent="0.25">
      <c r="A2057" s="3">
        <f>RSI!A2057</f>
        <v>44998</v>
      </c>
      <c r="B2057" s="2">
        <f>RSI!B2057</f>
        <v>3.74</v>
      </c>
      <c r="C2057" s="2">
        <f>RSI!I2057</f>
        <v>54.060776973075207</v>
      </c>
      <c r="D2057" s="2">
        <f>MACD!E2057</f>
        <v>1.143151436890788E-2</v>
      </c>
      <c r="E2057" s="2">
        <f>MACD!F2057</f>
        <v>-4.2142283906715913E-2</v>
      </c>
      <c r="F2057" s="2">
        <f>'Moving Avg'!D2057</f>
        <v>3.65</v>
      </c>
      <c r="G2057" s="2">
        <f>'Moving Avg'!F2057</f>
        <v>3.6819999999999995</v>
      </c>
      <c r="H2057" s="2">
        <f>'Moving Avg'!G2057</f>
        <v>3.654199999999999</v>
      </c>
      <c r="I2057" s="2">
        <f>'Moving Avg'!H2057</f>
        <v>3.8485999999999994</v>
      </c>
      <c r="J2057" s="17" t="str">
        <f>OBV!F2057</f>
        <v>BULLISH</v>
      </c>
      <c r="K2057" s="17" t="str">
        <f>OBV!G2057</f>
        <v>NEUTRAL</v>
      </c>
      <c r="L2057" s="17" t="str">
        <f>OBV!H2057</f>
        <v>CONFIRMED BULLISH</v>
      </c>
      <c r="M2057" s="19">
        <f t="shared" si="320"/>
        <v>25</v>
      </c>
      <c r="N2057" s="19">
        <f t="shared" si="321"/>
        <v>0</v>
      </c>
      <c r="O2057" s="19">
        <f t="shared" si="322"/>
        <v>0</v>
      </c>
      <c r="P2057" s="19">
        <f t="shared" si="323"/>
        <v>83.5</v>
      </c>
      <c r="Q2057" s="20">
        <f t="shared" si="324"/>
        <v>21.274999999999999</v>
      </c>
      <c r="R2057" s="20">
        <f t="shared" si="325"/>
        <v>25.875</v>
      </c>
      <c r="S2057" s="20">
        <f t="shared" si="326"/>
        <v>41.325000000000003</v>
      </c>
      <c r="T2057" s="20">
        <f t="shared" si="327"/>
        <v>27.125</v>
      </c>
      <c r="U2057" s="19">
        <f t="shared" si="328"/>
        <v>29.491666666666664</v>
      </c>
      <c r="V2057" s="19">
        <f t="shared" si="329"/>
        <v>28.9</v>
      </c>
    </row>
    <row r="2058" spans="1:22" ht="13.5" x14ac:dyDescent="0.25">
      <c r="A2058" s="3">
        <f>RSI!A2058</f>
        <v>44999</v>
      </c>
      <c r="B2058" s="2">
        <f>RSI!B2058</f>
        <v>3.77</v>
      </c>
      <c r="C2058" s="2">
        <f>RSI!I2058</f>
        <v>55.849706268514105</v>
      </c>
      <c r="D2058" s="2">
        <f>MACD!E2058</f>
        <v>2.6076517213159178E-2</v>
      </c>
      <c r="E2058" s="2">
        <f>MACD!F2058</f>
        <v>-2.84985236827409E-2</v>
      </c>
      <c r="F2058" s="2">
        <f>'Moving Avg'!D2058</f>
        <v>3.6719999999999997</v>
      </c>
      <c r="G2058" s="2">
        <f>'Moving Avg'!F2058</f>
        <v>3.6924999999999999</v>
      </c>
      <c r="H2058" s="2">
        <f>'Moving Avg'!G2058</f>
        <v>3.6579999999999995</v>
      </c>
      <c r="I2058" s="2">
        <f>'Moving Avg'!H2058</f>
        <v>3.8483999999999998</v>
      </c>
      <c r="J2058" s="17" t="str">
        <f>OBV!F2058</f>
        <v>BULLISH</v>
      </c>
      <c r="K2058" s="17" t="str">
        <f>OBV!G2058</f>
        <v>NEUTRAL</v>
      </c>
      <c r="L2058" s="17" t="str">
        <f>OBV!H2058</f>
        <v>CONFIRMED BULLISH</v>
      </c>
      <c r="M2058" s="19">
        <f t="shared" si="320"/>
        <v>25</v>
      </c>
      <c r="N2058" s="19">
        <f t="shared" si="321"/>
        <v>0</v>
      </c>
      <c r="O2058" s="19">
        <f t="shared" si="322"/>
        <v>0</v>
      </c>
      <c r="P2058" s="19">
        <f t="shared" si="323"/>
        <v>83.5</v>
      </c>
      <c r="Q2058" s="20">
        <f t="shared" si="324"/>
        <v>21.274999999999999</v>
      </c>
      <c r="R2058" s="20">
        <f t="shared" si="325"/>
        <v>25.875</v>
      </c>
      <c r="S2058" s="20">
        <f t="shared" si="326"/>
        <v>41.325000000000003</v>
      </c>
      <c r="T2058" s="20">
        <f t="shared" si="327"/>
        <v>27.125</v>
      </c>
      <c r="U2058" s="19">
        <f t="shared" si="328"/>
        <v>29.491666666666664</v>
      </c>
      <c r="V2058" s="19">
        <f t="shared" si="329"/>
        <v>28.9</v>
      </c>
    </row>
    <row r="2059" spans="1:22" ht="13.5" x14ac:dyDescent="0.25">
      <c r="A2059" s="3">
        <f>RSI!A2059</f>
        <v>45000</v>
      </c>
      <c r="B2059" s="2">
        <f>RSI!B2059</f>
        <v>3.75</v>
      </c>
      <c r="C2059" s="2">
        <f>RSI!I2059</f>
        <v>54.33073848456727</v>
      </c>
      <c r="D2059" s="2">
        <f>MACD!E2059</f>
        <v>2.8649365399246118E-2</v>
      </c>
      <c r="E2059" s="2">
        <f>MACD!F2059</f>
        <v>-1.7068945866343496E-2</v>
      </c>
      <c r="F2059" s="2">
        <f>'Moving Avg'!D2059</f>
        <v>3.7019999999999995</v>
      </c>
      <c r="G2059" s="2">
        <f>'Moving Avg'!F2059</f>
        <v>3.7014999999999993</v>
      </c>
      <c r="H2059" s="2">
        <f>'Moving Avg'!G2059</f>
        <v>3.6619999999999995</v>
      </c>
      <c r="I2059" s="2">
        <f>'Moving Avg'!H2059</f>
        <v>3.8482500000000006</v>
      </c>
      <c r="J2059" s="17" t="str">
        <f>OBV!F2059</f>
        <v>BULLISH</v>
      </c>
      <c r="K2059" s="17" t="str">
        <f>OBV!G2059</f>
        <v>NEUTRAL</v>
      </c>
      <c r="L2059" s="17" t="str">
        <f>OBV!H2059</f>
        <v>CONFIRMED BULLISH</v>
      </c>
      <c r="M2059" s="19">
        <f t="shared" si="320"/>
        <v>25</v>
      </c>
      <c r="N2059" s="19">
        <f t="shared" si="321"/>
        <v>0</v>
      </c>
      <c r="O2059" s="19">
        <f t="shared" si="322"/>
        <v>0</v>
      </c>
      <c r="P2059" s="19">
        <f t="shared" si="323"/>
        <v>83.5</v>
      </c>
      <c r="Q2059" s="20">
        <f t="shared" si="324"/>
        <v>21.274999999999999</v>
      </c>
      <c r="R2059" s="20">
        <f t="shared" si="325"/>
        <v>25.875</v>
      </c>
      <c r="S2059" s="20">
        <f t="shared" si="326"/>
        <v>41.325000000000003</v>
      </c>
      <c r="T2059" s="20">
        <f t="shared" si="327"/>
        <v>27.125</v>
      </c>
      <c r="U2059" s="19">
        <f t="shared" si="328"/>
        <v>29.491666666666664</v>
      </c>
      <c r="V2059" s="19">
        <f t="shared" si="329"/>
        <v>28.9</v>
      </c>
    </row>
    <row r="2060" spans="1:22" ht="13.5" x14ac:dyDescent="0.25">
      <c r="A2060" s="3">
        <f>RSI!A2060</f>
        <v>45001</v>
      </c>
      <c r="B2060" s="2">
        <f>RSI!B2060</f>
        <v>3.76</v>
      </c>
      <c r="C2060" s="2">
        <f>RSI!I2060</f>
        <v>54.989900735327133</v>
      </c>
      <c r="D2060" s="2">
        <f>MACD!E2060</f>
        <v>2.9711860526245637E-2</v>
      </c>
      <c r="E2060" s="2">
        <f>MACD!F2060</f>
        <v>-7.7127845878256695E-3</v>
      </c>
      <c r="F2060" s="2">
        <f>'Moving Avg'!D2060</f>
        <v>3.72</v>
      </c>
      <c r="G2060" s="2">
        <f>'Moving Avg'!F2060</f>
        <v>3.7119999999999997</v>
      </c>
      <c r="H2060" s="2">
        <f>'Moving Avg'!G2060</f>
        <v>3.6675999999999993</v>
      </c>
      <c r="I2060" s="2">
        <f>'Moving Avg'!H2060</f>
        <v>3.8481500000000004</v>
      </c>
      <c r="J2060" s="17" t="str">
        <f>OBV!F2060</f>
        <v>BULLISH</v>
      </c>
      <c r="K2060" s="17" t="str">
        <f>OBV!G2060</f>
        <v>NEUTRAL</v>
      </c>
      <c r="L2060" s="17" t="str">
        <f>OBV!H2060</f>
        <v>CONFIRMED BULLISH</v>
      </c>
      <c r="M2060" s="19">
        <f t="shared" si="320"/>
        <v>25</v>
      </c>
      <c r="N2060" s="19">
        <f t="shared" si="321"/>
        <v>0</v>
      </c>
      <c r="O2060" s="19">
        <f t="shared" si="322"/>
        <v>0</v>
      </c>
      <c r="P2060" s="19">
        <f t="shared" si="323"/>
        <v>83.5</v>
      </c>
      <c r="Q2060" s="20">
        <f t="shared" si="324"/>
        <v>21.274999999999999</v>
      </c>
      <c r="R2060" s="20">
        <f t="shared" si="325"/>
        <v>25.875</v>
      </c>
      <c r="S2060" s="20">
        <f t="shared" si="326"/>
        <v>41.325000000000003</v>
      </c>
      <c r="T2060" s="20">
        <f t="shared" si="327"/>
        <v>27.125</v>
      </c>
      <c r="U2060" s="19">
        <f t="shared" si="328"/>
        <v>29.491666666666664</v>
      </c>
      <c r="V2060" s="19">
        <f t="shared" si="329"/>
        <v>28.9</v>
      </c>
    </row>
    <row r="2061" spans="1:22" ht="13.5" x14ac:dyDescent="0.25">
      <c r="A2061" s="3">
        <f>RSI!A2061</f>
        <v>45002</v>
      </c>
      <c r="B2061" s="2">
        <f>RSI!B2061</f>
        <v>3.72</v>
      </c>
      <c r="C2061" s="2">
        <f>RSI!I2061</f>
        <v>51.771055938625118</v>
      </c>
      <c r="D2061" s="2">
        <f>MACD!E2061</f>
        <v>3.3168665990119806E-2</v>
      </c>
      <c r="E2061" s="2">
        <f>MACD!F2061</f>
        <v>4.6350552776342532E-4</v>
      </c>
      <c r="F2061" s="2">
        <f>'Moving Avg'!D2061</f>
        <v>3.7479999999999998</v>
      </c>
      <c r="G2061" s="2">
        <f>'Moving Avg'!F2061</f>
        <v>3.7205000000000004</v>
      </c>
      <c r="H2061" s="2">
        <f>'Moving Avg'!G2061</f>
        <v>3.6709999999999989</v>
      </c>
      <c r="I2061" s="2">
        <f>'Moving Avg'!H2061</f>
        <v>3.8478500000000007</v>
      </c>
      <c r="J2061" s="17" t="str">
        <f>OBV!F2061</f>
        <v>BULLISH</v>
      </c>
      <c r="K2061" s="17" t="str">
        <f>OBV!G2061</f>
        <v>NEUTRAL</v>
      </c>
      <c r="L2061" s="17" t="str">
        <f>OBV!H2061</f>
        <v>CONFIRMED BULLISH</v>
      </c>
      <c r="M2061" s="19">
        <f t="shared" si="320"/>
        <v>25</v>
      </c>
      <c r="N2061" s="19">
        <f t="shared" si="321"/>
        <v>0</v>
      </c>
      <c r="O2061" s="19">
        <f t="shared" si="322"/>
        <v>0</v>
      </c>
      <c r="P2061" s="19">
        <f t="shared" si="323"/>
        <v>83.5</v>
      </c>
      <c r="Q2061" s="20">
        <f t="shared" si="324"/>
        <v>21.274999999999999</v>
      </c>
      <c r="R2061" s="20">
        <f t="shared" si="325"/>
        <v>25.875</v>
      </c>
      <c r="S2061" s="20">
        <f t="shared" si="326"/>
        <v>41.325000000000003</v>
      </c>
      <c r="T2061" s="20">
        <f t="shared" si="327"/>
        <v>27.125</v>
      </c>
      <c r="U2061" s="19">
        <f t="shared" si="328"/>
        <v>29.491666666666664</v>
      </c>
      <c r="V2061" s="19">
        <f t="shared" si="329"/>
        <v>28.9</v>
      </c>
    </row>
    <row r="2062" spans="1:22" ht="13.5" x14ac:dyDescent="0.25">
      <c r="A2062" s="3">
        <f>RSI!A2062</f>
        <v>45006</v>
      </c>
      <c r="B2062" s="2">
        <f>RSI!B2062</f>
        <v>3.7</v>
      </c>
      <c r="C2062" s="2">
        <f>RSI!I2062</f>
        <v>50.189146564540813</v>
      </c>
      <c r="D2062" s="2">
        <f>MACD!E2062</f>
        <v>2.5128628493268135E-2</v>
      </c>
      <c r="E2062" s="2">
        <f>MACD!F2062</f>
        <v>5.3965301208643672E-3</v>
      </c>
      <c r="F2062" s="2">
        <f>'Moving Avg'!D2062</f>
        <v>3.7399999999999998</v>
      </c>
      <c r="G2062" s="2">
        <f>'Moving Avg'!F2062</f>
        <v>3.7290000000000001</v>
      </c>
      <c r="H2062" s="2">
        <f>'Moving Avg'!G2062</f>
        <v>3.6711999999999989</v>
      </c>
      <c r="I2062" s="2">
        <f>'Moving Avg'!H2062</f>
        <v>3.8472000000000008</v>
      </c>
      <c r="J2062" s="17" t="str">
        <f>OBV!F2062</f>
        <v>BULLISH</v>
      </c>
      <c r="K2062" s="17" t="str">
        <f>OBV!G2062</f>
        <v>NEUTRAL</v>
      </c>
      <c r="L2062" s="17" t="str">
        <f>OBV!H2062</f>
        <v>BULLISH DIVERGENCE</v>
      </c>
      <c r="M2062" s="19">
        <f t="shared" si="320"/>
        <v>25</v>
      </c>
      <c r="N2062" s="19">
        <f t="shared" si="321"/>
        <v>0</v>
      </c>
      <c r="O2062" s="19">
        <f t="shared" si="322"/>
        <v>0</v>
      </c>
      <c r="P2062" s="19">
        <f t="shared" si="323"/>
        <v>66.5</v>
      </c>
      <c r="Q2062" s="20">
        <f t="shared" si="324"/>
        <v>18.725000000000001</v>
      </c>
      <c r="R2062" s="20">
        <f t="shared" si="325"/>
        <v>21.625</v>
      </c>
      <c r="S2062" s="20">
        <f t="shared" si="326"/>
        <v>33.674999999999997</v>
      </c>
      <c r="T2062" s="20">
        <f t="shared" si="327"/>
        <v>22.875</v>
      </c>
      <c r="U2062" s="19">
        <f t="shared" si="328"/>
        <v>24.675000000000001</v>
      </c>
      <c r="V2062" s="19">
        <f t="shared" si="329"/>
        <v>24.225000000000001</v>
      </c>
    </row>
    <row r="2063" spans="1:22" ht="13.5" x14ac:dyDescent="0.25">
      <c r="A2063" s="3">
        <f>RSI!A2063</f>
        <v>45007</v>
      </c>
      <c r="B2063" s="2">
        <f>RSI!B2063</f>
        <v>3.6</v>
      </c>
      <c r="C2063" s="2">
        <f>RSI!I2063</f>
        <v>43.098141340555415</v>
      </c>
      <c r="D2063" s="2">
        <f>MACD!E2063</f>
        <v>2.2645651782136067E-2</v>
      </c>
      <c r="E2063" s="2">
        <f>MACD!F2063</f>
        <v>8.8463544531187065E-3</v>
      </c>
      <c r="F2063" s="2">
        <f>'Moving Avg'!D2063</f>
        <v>3.7060000000000004</v>
      </c>
      <c r="G2063" s="2">
        <f>'Moving Avg'!F2063</f>
        <v>3.7244999999999999</v>
      </c>
      <c r="H2063" s="2">
        <f>'Moving Avg'!G2063</f>
        <v>3.6705999999999985</v>
      </c>
      <c r="I2063" s="2">
        <f>'Moving Avg'!H2063</f>
        <v>3.8460500000000013</v>
      </c>
      <c r="J2063" s="17" t="str">
        <f>OBV!F2063</f>
        <v>BEARISH</v>
      </c>
      <c r="K2063" s="17" t="str">
        <f>OBV!G2063</f>
        <v>NEUTRAL</v>
      </c>
      <c r="L2063" s="17" t="str">
        <f>OBV!H2063</f>
        <v>CONFIRMED BEARISH</v>
      </c>
      <c r="M2063" s="19">
        <f t="shared" si="320"/>
        <v>25</v>
      </c>
      <c r="N2063" s="19">
        <f t="shared" si="321"/>
        <v>0</v>
      </c>
      <c r="O2063" s="19">
        <f t="shared" si="322"/>
        <v>0</v>
      </c>
      <c r="P2063" s="19">
        <f t="shared" si="323"/>
        <v>16.5</v>
      </c>
      <c r="Q2063" s="20">
        <f t="shared" si="324"/>
        <v>11.225</v>
      </c>
      <c r="R2063" s="20">
        <f t="shared" si="325"/>
        <v>9.125</v>
      </c>
      <c r="S2063" s="20">
        <f t="shared" si="326"/>
        <v>11.175000000000001</v>
      </c>
      <c r="T2063" s="20">
        <f t="shared" si="327"/>
        <v>10.375</v>
      </c>
      <c r="U2063" s="19">
        <f t="shared" si="328"/>
        <v>10.508333333333335</v>
      </c>
      <c r="V2063" s="19">
        <f t="shared" si="329"/>
        <v>10.475000000000001</v>
      </c>
    </row>
    <row r="2064" spans="1:22" ht="13.5" x14ac:dyDescent="0.25">
      <c r="A2064" s="3">
        <f>RSI!A2064</f>
        <v>45008</v>
      </c>
      <c r="B2064" s="2">
        <f>RSI!B2064</f>
        <v>3.69</v>
      </c>
      <c r="C2064" s="2">
        <f>RSI!I2064</f>
        <v>49.95167756076701</v>
      </c>
      <c r="D2064" s="2">
        <f>MACD!E2064</f>
        <v>5.2285543385748312E-3</v>
      </c>
      <c r="E2064" s="2">
        <f>MACD!F2064</f>
        <v>8.1227944302099311E-3</v>
      </c>
      <c r="F2064" s="2">
        <f>'Moving Avg'!D2064</f>
        <v>3.694</v>
      </c>
      <c r="G2064" s="2">
        <f>'Moving Avg'!F2064</f>
        <v>3.726</v>
      </c>
      <c r="H2064" s="2">
        <f>'Moving Avg'!G2064</f>
        <v>3.6717999999999984</v>
      </c>
      <c r="I2064" s="2">
        <f>'Moving Avg'!H2064</f>
        <v>3.8452500000000014</v>
      </c>
      <c r="J2064" s="17" t="str">
        <f>OBV!F2064</f>
        <v>BEARISH</v>
      </c>
      <c r="K2064" s="17" t="str">
        <f>OBV!G2064</f>
        <v>NEUTRAL</v>
      </c>
      <c r="L2064" s="17" t="str">
        <f>OBV!H2064</f>
        <v>CONFIRMED BEARISH</v>
      </c>
      <c r="M2064" s="19">
        <f t="shared" si="320"/>
        <v>25</v>
      </c>
      <c r="N2064" s="19">
        <f t="shared" si="321"/>
        <v>45</v>
      </c>
      <c r="O2064" s="19">
        <f t="shared" si="322"/>
        <v>0</v>
      </c>
      <c r="P2064" s="19">
        <f t="shared" si="323"/>
        <v>16.5</v>
      </c>
      <c r="Q2064" s="20">
        <f t="shared" si="324"/>
        <v>26.975000000000001</v>
      </c>
      <c r="R2064" s="20">
        <f t="shared" si="325"/>
        <v>18.125</v>
      </c>
      <c r="S2064" s="20">
        <f t="shared" si="326"/>
        <v>17.925000000000001</v>
      </c>
      <c r="T2064" s="20">
        <f t="shared" si="327"/>
        <v>21.625</v>
      </c>
      <c r="U2064" s="19">
        <f t="shared" si="328"/>
        <v>21.008333333333336</v>
      </c>
      <c r="V2064" s="19">
        <f t="shared" si="329"/>
        <v>21.162500000000001</v>
      </c>
    </row>
    <row r="2065" spans="1:22" ht="13.5" x14ac:dyDescent="0.25">
      <c r="A2065" s="3">
        <f>RSI!A2065</f>
        <v>45009</v>
      </c>
      <c r="B2065" s="2">
        <f>RSI!B2065</f>
        <v>3.65</v>
      </c>
      <c r="C2065" s="2">
        <f>RSI!I2065</f>
        <v>47.228982436131659</v>
      </c>
      <c r="D2065" s="2">
        <f>MACD!E2065</f>
        <v>4.2296483148320796E-3</v>
      </c>
      <c r="E2065" s="2">
        <f>MACD!F2065</f>
        <v>7.3441652071343606E-3</v>
      </c>
      <c r="F2065" s="2">
        <f>'Moving Avg'!D2065</f>
        <v>3.6719999999999997</v>
      </c>
      <c r="G2065" s="2">
        <f>'Moving Avg'!F2065</f>
        <v>3.7160000000000002</v>
      </c>
      <c r="H2065" s="2">
        <f>'Moving Avg'!G2065</f>
        <v>3.6697999999999991</v>
      </c>
      <c r="I2065" s="2">
        <f>'Moving Avg'!H2065</f>
        <v>3.8442500000000019</v>
      </c>
      <c r="J2065" s="17" t="str">
        <f>OBV!F2065</f>
        <v>BEARISH</v>
      </c>
      <c r="K2065" s="17" t="str">
        <f>OBV!G2065</f>
        <v>NEUTRAL</v>
      </c>
      <c r="L2065" s="17" t="str">
        <f>OBV!H2065</f>
        <v>CONFIRMED BEARISH</v>
      </c>
      <c r="M2065" s="19">
        <f t="shared" si="320"/>
        <v>25</v>
      </c>
      <c r="N2065" s="19">
        <f t="shared" si="321"/>
        <v>45</v>
      </c>
      <c r="O2065" s="19">
        <f t="shared" si="322"/>
        <v>0</v>
      </c>
      <c r="P2065" s="19">
        <f t="shared" si="323"/>
        <v>16.5</v>
      </c>
      <c r="Q2065" s="20">
        <f t="shared" si="324"/>
        <v>26.975000000000001</v>
      </c>
      <c r="R2065" s="20">
        <f t="shared" si="325"/>
        <v>18.125</v>
      </c>
      <c r="S2065" s="20">
        <f t="shared" si="326"/>
        <v>17.925000000000001</v>
      </c>
      <c r="T2065" s="20">
        <f t="shared" si="327"/>
        <v>21.625</v>
      </c>
      <c r="U2065" s="19">
        <f t="shared" si="328"/>
        <v>21.008333333333336</v>
      </c>
      <c r="V2065" s="19">
        <f t="shared" si="329"/>
        <v>21.162500000000001</v>
      </c>
    </row>
    <row r="2066" spans="1:22" ht="13.5" x14ac:dyDescent="0.25">
      <c r="A2066" s="3">
        <f>RSI!A2066</f>
        <v>45012</v>
      </c>
      <c r="B2066" s="2">
        <f>RSI!B2066</f>
        <v>3.64</v>
      </c>
      <c r="C2066" s="2">
        <f>RSI!I2066</f>
        <v>46.545927992443495</v>
      </c>
      <c r="D2066" s="2">
        <f>MACD!E2066</f>
        <v>-9.4786643626276756E-3</v>
      </c>
      <c r="E2066" s="2">
        <f>MACD!F2066</f>
        <v>3.9795992931819539E-3</v>
      </c>
      <c r="F2066" s="2">
        <f>'Moving Avg'!D2066</f>
        <v>3.6560000000000001</v>
      </c>
      <c r="G2066" s="2">
        <f>'Moving Avg'!F2066</f>
        <v>3.7055000000000007</v>
      </c>
      <c r="H2066" s="2">
        <f>'Moving Avg'!G2066</f>
        <v>3.6679999999999988</v>
      </c>
      <c r="I2066" s="2">
        <f>'Moving Avg'!H2066</f>
        <v>3.8429000000000015</v>
      </c>
      <c r="J2066" s="17" t="str">
        <f>OBV!F2066</f>
        <v>BEARISH</v>
      </c>
      <c r="K2066" s="17" t="str">
        <f>OBV!G2066</f>
        <v>NEUTRAL</v>
      </c>
      <c r="L2066" s="17" t="str">
        <f>OBV!H2066</f>
        <v>CONFIRMED BEARISH</v>
      </c>
      <c r="M2066" s="19">
        <f t="shared" si="320"/>
        <v>25</v>
      </c>
      <c r="N2066" s="19">
        <f t="shared" si="321"/>
        <v>45</v>
      </c>
      <c r="O2066" s="19">
        <f t="shared" si="322"/>
        <v>0</v>
      </c>
      <c r="P2066" s="19">
        <f t="shared" si="323"/>
        <v>16.5</v>
      </c>
      <c r="Q2066" s="20">
        <f t="shared" si="324"/>
        <v>26.975000000000001</v>
      </c>
      <c r="R2066" s="20">
        <f t="shared" si="325"/>
        <v>18.125</v>
      </c>
      <c r="S2066" s="20">
        <f t="shared" si="326"/>
        <v>17.925000000000001</v>
      </c>
      <c r="T2066" s="20">
        <f t="shared" si="327"/>
        <v>21.625</v>
      </c>
      <c r="U2066" s="19">
        <f t="shared" si="328"/>
        <v>21.008333333333336</v>
      </c>
      <c r="V2066" s="19">
        <f t="shared" si="329"/>
        <v>21.162500000000001</v>
      </c>
    </row>
    <row r="2067" spans="1:22" ht="13.5" x14ac:dyDescent="0.25">
      <c r="A2067" s="3">
        <f>RSI!A2067</f>
        <v>45013</v>
      </c>
      <c r="B2067" s="2">
        <f>RSI!B2067</f>
        <v>3.62</v>
      </c>
      <c r="C2067" s="2">
        <f>RSI!I2067</f>
        <v>45.139811969619188</v>
      </c>
      <c r="D2067" s="2">
        <f>MACD!E2067</f>
        <v>5.302329002469186E-3</v>
      </c>
      <c r="E2067" s="2">
        <f>MACD!F2067</f>
        <v>4.2441452350394007E-3</v>
      </c>
      <c r="F2067" s="2">
        <f>'Moving Avg'!D2067</f>
        <v>3.6399999999999997</v>
      </c>
      <c r="G2067" s="2">
        <f>'Moving Avg'!F2067</f>
        <v>3.6970000000000005</v>
      </c>
      <c r="H2067" s="2">
        <f>'Moving Avg'!G2067</f>
        <v>3.6673999999999989</v>
      </c>
      <c r="I2067" s="2">
        <f>'Moving Avg'!H2067</f>
        <v>3.8415000000000008</v>
      </c>
      <c r="J2067" s="17" t="str">
        <f>OBV!F2067</f>
        <v>BEARISH</v>
      </c>
      <c r="K2067" s="17" t="str">
        <f>OBV!G2067</f>
        <v>NEUTRAL</v>
      </c>
      <c r="L2067" s="17" t="str">
        <f>OBV!H2067</f>
        <v>CONFIRMED BEARISH</v>
      </c>
      <c r="M2067" s="19">
        <f t="shared" si="320"/>
        <v>25</v>
      </c>
      <c r="N2067" s="19">
        <f t="shared" si="321"/>
        <v>0</v>
      </c>
      <c r="O2067" s="19">
        <f t="shared" si="322"/>
        <v>0</v>
      </c>
      <c r="P2067" s="19">
        <f t="shared" si="323"/>
        <v>16.5</v>
      </c>
      <c r="Q2067" s="20">
        <f t="shared" si="324"/>
        <v>11.225</v>
      </c>
      <c r="R2067" s="20">
        <f t="shared" si="325"/>
        <v>9.125</v>
      </c>
      <c r="S2067" s="20">
        <f t="shared" si="326"/>
        <v>11.175000000000001</v>
      </c>
      <c r="T2067" s="20">
        <f t="shared" si="327"/>
        <v>10.375</v>
      </c>
      <c r="U2067" s="19">
        <f t="shared" si="328"/>
        <v>10.508333333333335</v>
      </c>
      <c r="V2067" s="19">
        <f t="shared" si="329"/>
        <v>10.475000000000001</v>
      </c>
    </row>
    <row r="2068" spans="1:22" ht="13.5" x14ac:dyDescent="0.25">
      <c r="A2068" s="3">
        <f>RSI!A2068</f>
        <v>45014</v>
      </c>
      <c r="B2068" s="2">
        <f>RSI!B2068</f>
        <v>3.69</v>
      </c>
      <c r="C2068" s="2">
        <f>RSI!I2068</f>
        <v>50.747924599723127</v>
      </c>
      <c r="D2068" s="2">
        <f>MACD!E2068</f>
        <v>1.7620174755721862E-2</v>
      </c>
      <c r="E2068" s="2">
        <f>MACD!F2068</f>
        <v>6.9193511391758937E-3</v>
      </c>
      <c r="F2068" s="2">
        <f>'Moving Avg'!D2068</f>
        <v>3.6580000000000004</v>
      </c>
      <c r="G2068" s="2">
        <f>'Moving Avg'!F2068</f>
        <v>3.69</v>
      </c>
      <c r="H2068" s="2">
        <f>'Moving Avg'!G2068</f>
        <v>3.6673999999999993</v>
      </c>
      <c r="I2068" s="2">
        <f>'Moving Avg'!H2068</f>
        <v>3.8404000000000007</v>
      </c>
      <c r="J2068" s="17" t="str">
        <f>OBV!F2068</f>
        <v>BEARISH</v>
      </c>
      <c r="K2068" s="17" t="str">
        <f>OBV!G2068</f>
        <v>NEUTRAL</v>
      </c>
      <c r="L2068" s="17" t="str">
        <f>OBV!H2068</f>
        <v>BEARISH DIVERGENCE</v>
      </c>
      <c r="M2068" s="19">
        <f t="shared" si="320"/>
        <v>25</v>
      </c>
      <c r="N2068" s="19">
        <f t="shared" si="321"/>
        <v>0</v>
      </c>
      <c r="O2068" s="19">
        <f t="shared" si="322"/>
        <v>0</v>
      </c>
      <c r="P2068" s="19">
        <f t="shared" si="323"/>
        <v>16.5</v>
      </c>
      <c r="Q2068" s="20">
        <f t="shared" si="324"/>
        <v>11.225</v>
      </c>
      <c r="R2068" s="20">
        <f t="shared" si="325"/>
        <v>9.125</v>
      </c>
      <c r="S2068" s="20">
        <f t="shared" si="326"/>
        <v>11.175000000000001</v>
      </c>
      <c r="T2068" s="20">
        <f t="shared" si="327"/>
        <v>10.375</v>
      </c>
      <c r="U2068" s="19">
        <f t="shared" si="328"/>
        <v>10.508333333333335</v>
      </c>
      <c r="V2068" s="19">
        <f t="shared" si="329"/>
        <v>10.475000000000001</v>
      </c>
    </row>
    <row r="2069" spans="1:22" ht="13.5" x14ac:dyDescent="0.25">
      <c r="A2069" s="3">
        <f>RSI!A2069</f>
        <v>45015</v>
      </c>
      <c r="B2069" s="2">
        <f>RSI!B2069</f>
        <v>3.7</v>
      </c>
      <c r="C2069" s="2">
        <f>RSI!I2069</f>
        <v>51.510519004383255</v>
      </c>
      <c r="D2069" s="2">
        <f>MACD!E2069</f>
        <v>2.416412598968698E-2</v>
      </c>
      <c r="E2069" s="2">
        <f>MACD!F2069</f>
        <v>1.0368306109278112E-2</v>
      </c>
      <c r="F2069" s="2">
        <f>'Moving Avg'!D2069</f>
        <v>3.66</v>
      </c>
      <c r="G2069" s="2">
        <f>'Moving Avg'!F2069</f>
        <v>3.6870000000000003</v>
      </c>
      <c r="H2069" s="2">
        <f>'Moving Avg'!G2069</f>
        <v>3.6675999999999993</v>
      </c>
      <c r="I2069" s="2">
        <f>'Moving Avg'!H2069</f>
        <v>3.839300000000001</v>
      </c>
      <c r="J2069" s="17" t="str">
        <f>OBV!F2069</f>
        <v>BEARISH</v>
      </c>
      <c r="K2069" s="17" t="str">
        <f>OBV!G2069</f>
        <v>NEUTRAL</v>
      </c>
      <c r="L2069" s="17" t="str">
        <f>OBV!H2069</f>
        <v>BEARISH DIVERGENCE</v>
      </c>
      <c r="M2069" s="19">
        <f t="shared" si="320"/>
        <v>25</v>
      </c>
      <c r="N2069" s="19">
        <f t="shared" si="321"/>
        <v>0</v>
      </c>
      <c r="O2069" s="19">
        <f t="shared" si="322"/>
        <v>0</v>
      </c>
      <c r="P2069" s="19">
        <f t="shared" si="323"/>
        <v>16.5</v>
      </c>
      <c r="Q2069" s="20">
        <f t="shared" si="324"/>
        <v>11.225</v>
      </c>
      <c r="R2069" s="20">
        <f t="shared" si="325"/>
        <v>9.125</v>
      </c>
      <c r="S2069" s="20">
        <f t="shared" si="326"/>
        <v>11.175000000000001</v>
      </c>
      <c r="T2069" s="20">
        <f t="shared" si="327"/>
        <v>10.375</v>
      </c>
      <c r="U2069" s="19">
        <f t="shared" si="328"/>
        <v>10.508333333333335</v>
      </c>
      <c r="V2069" s="19">
        <f t="shared" si="329"/>
        <v>10.475000000000001</v>
      </c>
    </row>
    <row r="2070" spans="1:22" ht="13.5" x14ac:dyDescent="0.25">
      <c r="A2070" s="3">
        <f>RSI!A2070</f>
        <v>45016</v>
      </c>
      <c r="B2070" s="2">
        <f>RSI!B2070</f>
        <v>3.68</v>
      </c>
      <c r="C2070" s="2">
        <f>RSI!I2070</f>
        <v>49.848130107414519</v>
      </c>
      <c r="D2070" s="2">
        <f>MACD!E2070</f>
        <v>3.2605522244335106E-2</v>
      </c>
      <c r="E2070" s="2">
        <f>MACD!F2070</f>
        <v>1.4815749336289511E-2</v>
      </c>
      <c r="F2070" s="2">
        <f>'Moving Avg'!D2070</f>
        <v>3.6659999999999995</v>
      </c>
      <c r="G2070" s="2">
        <f>'Moving Avg'!F2070</f>
        <v>3.6829999999999998</v>
      </c>
      <c r="H2070" s="2">
        <f>'Moving Avg'!G2070</f>
        <v>3.6675999999999993</v>
      </c>
      <c r="I2070" s="2">
        <f>'Moving Avg'!H2070</f>
        <v>3.8378500000000013</v>
      </c>
      <c r="J2070" s="17" t="str">
        <f>OBV!F2070</f>
        <v>BEARISH</v>
      </c>
      <c r="K2070" s="17" t="str">
        <f>OBV!G2070</f>
        <v>NEUTRAL</v>
      </c>
      <c r="L2070" s="17" t="str">
        <f>OBV!H2070</f>
        <v>BEARISH DIVERGENCE</v>
      </c>
      <c r="M2070" s="19">
        <f t="shared" si="320"/>
        <v>25</v>
      </c>
      <c r="N2070" s="19">
        <f t="shared" si="321"/>
        <v>0</v>
      </c>
      <c r="O2070" s="19">
        <f t="shared" si="322"/>
        <v>0</v>
      </c>
      <c r="P2070" s="19">
        <f t="shared" si="323"/>
        <v>16.5</v>
      </c>
      <c r="Q2070" s="20">
        <f t="shared" si="324"/>
        <v>11.225</v>
      </c>
      <c r="R2070" s="20">
        <f t="shared" si="325"/>
        <v>9.125</v>
      </c>
      <c r="S2070" s="20">
        <f t="shared" si="326"/>
        <v>11.175000000000001</v>
      </c>
      <c r="T2070" s="20">
        <f t="shared" si="327"/>
        <v>10.375</v>
      </c>
      <c r="U2070" s="19">
        <f t="shared" si="328"/>
        <v>10.508333333333335</v>
      </c>
      <c r="V2070" s="19">
        <f t="shared" si="329"/>
        <v>10.475000000000001</v>
      </c>
    </row>
    <row r="2071" spans="1:22" ht="13.5" x14ac:dyDescent="0.25">
      <c r="A2071" s="3">
        <f>RSI!A2071</f>
        <v>45019</v>
      </c>
      <c r="B2071" s="2">
        <f>RSI!B2071</f>
        <v>3.68</v>
      </c>
      <c r="C2071" s="2">
        <f>RSI!I2071</f>
        <v>49.848130107414512</v>
      </c>
      <c r="D2071" s="2">
        <f>MACD!E2071</f>
        <v>3.360541364334102E-2</v>
      </c>
      <c r="E2071" s="2">
        <f>MACD!F2071</f>
        <v>1.8573682197699816E-2</v>
      </c>
      <c r="F2071" s="2">
        <f>'Moving Avg'!D2071</f>
        <v>3.6740000000000004</v>
      </c>
      <c r="G2071" s="2">
        <f>'Moving Avg'!F2071</f>
        <v>3.6790000000000007</v>
      </c>
      <c r="H2071" s="2">
        <f>'Moving Avg'!G2071</f>
        <v>3.6675999999999993</v>
      </c>
      <c r="I2071" s="2">
        <f>'Moving Avg'!H2071</f>
        <v>3.8364500000000006</v>
      </c>
      <c r="J2071" s="17" t="str">
        <f>OBV!F2071</f>
        <v>BEARISH</v>
      </c>
      <c r="K2071" s="17" t="str">
        <f>OBV!G2071</f>
        <v>NEUTRAL</v>
      </c>
      <c r="L2071" s="17" t="str">
        <f>OBV!H2071</f>
        <v>BEARISH DIVERGENCE</v>
      </c>
      <c r="M2071" s="19">
        <f t="shared" si="320"/>
        <v>25</v>
      </c>
      <c r="N2071" s="19">
        <f t="shared" si="321"/>
        <v>0</v>
      </c>
      <c r="O2071" s="19">
        <f t="shared" si="322"/>
        <v>0</v>
      </c>
      <c r="P2071" s="19">
        <f t="shared" si="323"/>
        <v>16.5</v>
      </c>
      <c r="Q2071" s="20">
        <f t="shared" si="324"/>
        <v>11.225</v>
      </c>
      <c r="R2071" s="20">
        <f t="shared" si="325"/>
        <v>9.125</v>
      </c>
      <c r="S2071" s="20">
        <f t="shared" si="326"/>
        <v>11.175000000000001</v>
      </c>
      <c r="T2071" s="20">
        <f t="shared" si="327"/>
        <v>10.375</v>
      </c>
      <c r="U2071" s="19">
        <f t="shared" si="328"/>
        <v>10.508333333333335</v>
      </c>
      <c r="V2071" s="19">
        <f t="shared" si="329"/>
        <v>10.475000000000001</v>
      </c>
    </row>
    <row r="2072" spans="1:22" ht="13.5" x14ac:dyDescent="0.25">
      <c r="A2072" s="3">
        <f>RSI!A2072</f>
        <v>45020</v>
      </c>
      <c r="B2072" s="2">
        <f>RSI!B2072</f>
        <v>3.68</v>
      </c>
      <c r="C2072" s="2">
        <f>RSI!I2072</f>
        <v>49.848130107414512</v>
      </c>
      <c r="D2072" s="2">
        <f>MACD!E2072</f>
        <v>3.1384754042637741E-2</v>
      </c>
      <c r="E2072" s="2">
        <f>MACD!F2072</f>
        <v>2.11358965666874E-2</v>
      </c>
      <c r="F2072" s="2">
        <f>'Moving Avg'!D2072</f>
        <v>3.6859999999999999</v>
      </c>
      <c r="G2072" s="2">
        <f>'Moving Avg'!F2072</f>
        <v>3.6790000000000007</v>
      </c>
      <c r="H2072" s="2">
        <f>'Moving Avg'!G2072</f>
        <v>3.6679999999999997</v>
      </c>
      <c r="I2072" s="2">
        <f>'Moving Avg'!H2072</f>
        <v>3.8358000000000003</v>
      </c>
      <c r="J2072" s="17" t="str">
        <f>OBV!F2072</f>
        <v>BULLISH</v>
      </c>
      <c r="K2072" s="17" t="str">
        <f>OBV!G2072</f>
        <v>NEUTRAL</v>
      </c>
      <c r="L2072" s="17" t="str">
        <f>OBV!H2072</f>
        <v>CONFIRMED BULLISH</v>
      </c>
      <c r="M2072" s="19">
        <f t="shared" si="320"/>
        <v>25</v>
      </c>
      <c r="N2072" s="19">
        <f t="shared" si="321"/>
        <v>0</v>
      </c>
      <c r="O2072" s="19">
        <f t="shared" si="322"/>
        <v>0</v>
      </c>
      <c r="P2072" s="19">
        <f t="shared" si="323"/>
        <v>83.5</v>
      </c>
      <c r="Q2072" s="20">
        <f t="shared" si="324"/>
        <v>21.274999999999999</v>
      </c>
      <c r="R2072" s="20">
        <f t="shared" si="325"/>
        <v>25.875</v>
      </c>
      <c r="S2072" s="20">
        <f t="shared" si="326"/>
        <v>41.325000000000003</v>
      </c>
      <c r="T2072" s="20">
        <f t="shared" si="327"/>
        <v>27.125</v>
      </c>
      <c r="U2072" s="19">
        <f t="shared" si="328"/>
        <v>29.491666666666664</v>
      </c>
      <c r="V2072" s="19">
        <f t="shared" si="329"/>
        <v>28.9</v>
      </c>
    </row>
    <row r="2073" spans="1:22" ht="13.5" x14ac:dyDescent="0.25">
      <c r="A2073" s="3">
        <f>RSI!A2073</f>
        <v>45021</v>
      </c>
      <c r="B2073" s="2">
        <f>RSI!B2073</f>
        <v>3.69</v>
      </c>
      <c r="C2073" s="2">
        <f>RSI!I2073</f>
        <v>50.838921355062773</v>
      </c>
      <c r="D2073" s="2">
        <f>MACD!E2073</f>
        <v>1.3389824109976356E-2</v>
      </c>
      <c r="E2073" s="2">
        <f>MACD!F2073</f>
        <v>1.9586682075345193E-2</v>
      </c>
      <c r="F2073" s="2">
        <f>'Moving Avg'!D2073</f>
        <v>3.6859999999999999</v>
      </c>
      <c r="G2073" s="2">
        <f>'Moving Avg'!F2073</f>
        <v>3.6804999999999999</v>
      </c>
      <c r="H2073" s="2">
        <f>'Moving Avg'!G2073</f>
        <v>3.6709999999999989</v>
      </c>
      <c r="I2073" s="2">
        <f>'Moving Avg'!H2073</f>
        <v>3.8343000000000007</v>
      </c>
      <c r="J2073" s="17" t="str">
        <f>OBV!F2073</f>
        <v>BULLISH</v>
      </c>
      <c r="K2073" s="17" t="str">
        <f>OBV!G2073</f>
        <v>NEUTRAL</v>
      </c>
      <c r="L2073" s="17" t="str">
        <f>OBV!H2073</f>
        <v>NEUTRAL</v>
      </c>
      <c r="M2073" s="19">
        <f t="shared" si="320"/>
        <v>25</v>
      </c>
      <c r="N2073" s="19">
        <f t="shared" si="321"/>
        <v>45</v>
      </c>
      <c r="O2073" s="19">
        <f t="shared" si="322"/>
        <v>0</v>
      </c>
      <c r="P2073" s="19">
        <f t="shared" si="323"/>
        <v>49.5</v>
      </c>
      <c r="Q2073" s="20">
        <f t="shared" si="324"/>
        <v>31.925000000000001</v>
      </c>
      <c r="R2073" s="20">
        <f t="shared" si="325"/>
        <v>26.375</v>
      </c>
      <c r="S2073" s="20">
        <f t="shared" si="326"/>
        <v>32.775000000000006</v>
      </c>
      <c r="T2073" s="20">
        <f t="shared" si="327"/>
        <v>29.875</v>
      </c>
      <c r="U2073" s="19">
        <f t="shared" si="328"/>
        <v>30.358333333333334</v>
      </c>
      <c r="V2073" s="19">
        <f t="shared" si="329"/>
        <v>30.237500000000001</v>
      </c>
    </row>
    <row r="2074" spans="1:22" ht="13.5" x14ac:dyDescent="0.25">
      <c r="A2074" s="3">
        <f>RSI!A2074</f>
        <v>45022</v>
      </c>
      <c r="B2074" s="2">
        <f>RSI!B2074</f>
        <v>3.68</v>
      </c>
      <c r="C2074" s="2">
        <f>RSI!I2074</f>
        <v>49.779830714486074</v>
      </c>
      <c r="D2074" s="2">
        <f>MACD!E2074</f>
        <v>1.2699895255499083E-2</v>
      </c>
      <c r="E2074" s="2">
        <f>MACD!F2074</f>
        <v>1.8209324711375971E-2</v>
      </c>
      <c r="F2074" s="2">
        <f>'Moving Avg'!D2074</f>
        <v>3.6819999999999999</v>
      </c>
      <c r="G2074" s="2">
        <f>'Moving Avg'!F2074</f>
        <v>3.6844999999999999</v>
      </c>
      <c r="H2074" s="2">
        <f>'Moving Avg'!G2074</f>
        <v>3.6725999999999992</v>
      </c>
      <c r="I2074" s="2">
        <f>'Moving Avg'!H2074</f>
        <v>3.8329499999999994</v>
      </c>
      <c r="J2074" s="17" t="str">
        <f>OBV!F2074</f>
        <v>BEARISH</v>
      </c>
      <c r="K2074" s="17" t="str">
        <f>OBV!G2074</f>
        <v>NEUTRAL</v>
      </c>
      <c r="L2074" s="17" t="str">
        <f>OBV!H2074</f>
        <v>CONFIRMED BEARISH</v>
      </c>
      <c r="M2074" s="19">
        <f t="shared" si="320"/>
        <v>25</v>
      </c>
      <c r="N2074" s="19">
        <f t="shared" si="321"/>
        <v>45</v>
      </c>
      <c r="O2074" s="19">
        <f t="shared" si="322"/>
        <v>0</v>
      </c>
      <c r="P2074" s="19">
        <f t="shared" si="323"/>
        <v>16.5</v>
      </c>
      <c r="Q2074" s="20">
        <f t="shared" si="324"/>
        <v>26.975000000000001</v>
      </c>
      <c r="R2074" s="20">
        <f t="shared" si="325"/>
        <v>18.125</v>
      </c>
      <c r="S2074" s="20">
        <f t="shared" si="326"/>
        <v>17.925000000000001</v>
      </c>
      <c r="T2074" s="20">
        <f t="shared" si="327"/>
        <v>21.625</v>
      </c>
      <c r="U2074" s="19">
        <f t="shared" si="328"/>
        <v>21.008333333333336</v>
      </c>
      <c r="V2074" s="19">
        <f t="shared" si="329"/>
        <v>21.162500000000001</v>
      </c>
    </row>
    <row r="2075" spans="1:22" ht="13.5" x14ac:dyDescent="0.25">
      <c r="A2075" s="3">
        <f>RSI!A2075</f>
        <v>45023</v>
      </c>
      <c r="B2075" s="2">
        <f>RSI!B2075</f>
        <v>3.64</v>
      </c>
      <c r="C2075" s="2">
        <f>RSI!I2075</f>
        <v>45.680505460929375</v>
      </c>
      <c r="D2075" s="2">
        <f>MACD!E2075</f>
        <v>8.9377014777123343E-3</v>
      </c>
      <c r="E2075" s="2">
        <f>MACD!F2075</f>
        <v>1.6355000064643244E-2</v>
      </c>
      <c r="F2075" s="2">
        <f>'Moving Avg'!D2075</f>
        <v>3.6740000000000004</v>
      </c>
      <c r="G2075" s="2">
        <f>'Moving Avg'!F2075</f>
        <v>3.6830000000000007</v>
      </c>
      <c r="H2075" s="2">
        <f>'Moving Avg'!G2075</f>
        <v>3.6717999999999993</v>
      </c>
      <c r="I2075" s="2">
        <f>'Moving Avg'!H2075</f>
        <v>3.8316500000000002</v>
      </c>
      <c r="J2075" s="17" t="str">
        <f>OBV!F2075</f>
        <v>BEARISH</v>
      </c>
      <c r="K2075" s="17" t="str">
        <f>OBV!G2075</f>
        <v>NEUTRAL</v>
      </c>
      <c r="L2075" s="17" t="str">
        <f>OBV!H2075</f>
        <v>CONFIRMED BEARISH</v>
      </c>
      <c r="M2075" s="19">
        <f t="shared" si="320"/>
        <v>25</v>
      </c>
      <c r="N2075" s="19">
        <f t="shared" si="321"/>
        <v>45</v>
      </c>
      <c r="O2075" s="19">
        <f t="shared" si="322"/>
        <v>0</v>
      </c>
      <c r="P2075" s="19">
        <f t="shared" si="323"/>
        <v>16.5</v>
      </c>
      <c r="Q2075" s="20">
        <f t="shared" si="324"/>
        <v>26.975000000000001</v>
      </c>
      <c r="R2075" s="20">
        <f t="shared" si="325"/>
        <v>18.125</v>
      </c>
      <c r="S2075" s="20">
        <f t="shared" si="326"/>
        <v>17.925000000000001</v>
      </c>
      <c r="T2075" s="20">
        <f t="shared" si="327"/>
        <v>21.625</v>
      </c>
      <c r="U2075" s="19">
        <f t="shared" si="328"/>
        <v>21.008333333333336</v>
      </c>
      <c r="V2075" s="19">
        <f t="shared" si="329"/>
        <v>21.162500000000001</v>
      </c>
    </row>
    <row r="2076" spans="1:22" ht="13.5" x14ac:dyDescent="0.25">
      <c r="A2076" s="3">
        <f>RSI!A2076</f>
        <v>45026</v>
      </c>
      <c r="B2076" s="2">
        <f>RSI!B2076</f>
        <v>3.64</v>
      </c>
      <c r="C2076" s="2">
        <f>RSI!I2076</f>
        <v>45.680505460929375</v>
      </c>
      <c r="D2076" s="2">
        <f>MACD!E2076</f>
        <v>4.4637581876774135E-3</v>
      </c>
      <c r="E2076" s="2">
        <f>MACD!F2076</f>
        <v>1.397675168925008E-2</v>
      </c>
      <c r="F2076" s="2">
        <f>'Moving Avg'!D2076</f>
        <v>3.6660000000000004</v>
      </c>
      <c r="G2076" s="2">
        <f>'Moving Avg'!F2076</f>
        <v>3.6859999999999999</v>
      </c>
      <c r="H2076" s="2">
        <f>'Moving Avg'!G2076</f>
        <v>3.6707999999999994</v>
      </c>
      <c r="I2076" s="2">
        <f>'Moving Avg'!H2076</f>
        <v>3.8301499999999997</v>
      </c>
      <c r="J2076" s="17" t="str">
        <f>OBV!F2076</f>
        <v>BEARISH</v>
      </c>
      <c r="K2076" s="17" t="str">
        <f>OBV!G2076</f>
        <v>NEUTRAL</v>
      </c>
      <c r="L2076" s="17" t="str">
        <f>OBV!H2076</f>
        <v>CONFIRMED BEARISH</v>
      </c>
      <c r="M2076" s="19">
        <f t="shared" si="320"/>
        <v>25</v>
      </c>
      <c r="N2076" s="19">
        <f t="shared" si="321"/>
        <v>45</v>
      </c>
      <c r="O2076" s="19">
        <f t="shared" si="322"/>
        <v>0</v>
      </c>
      <c r="P2076" s="19">
        <f t="shared" si="323"/>
        <v>16.5</v>
      </c>
      <c r="Q2076" s="20">
        <f t="shared" si="324"/>
        <v>26.975000000000001</v>
      </c>
      <c r="R2076" s="20">
        <f t="shared" si="325"/>
        <v>18.125</v>
      </c>
      <c r="S2076" s="20">
        <f t="shared" si="326"/>
        <v>17.925000000000001</v>
      </c>
      <c r="T2076" s="20">
        <f t="shared" si="327"/>
        <v>21.625</v>
      </c>
      <c r="U2076" s="19">
        <f t="shared" si="328"/>
        <v>21.008333333333336</v>
      </c>
      <c r="V2076" s="19">
        <f t="shared" si="329"/>
        <v>21.162500000000001</v>
      </c>
    </row>
    <row r="2077" spans="1:22" ht="13.5" x14ac:dyDescent="0.25">
      <c r="A2077" s="3">
        <f>RSI!A2077</f>
        <v>45027</v>
      </c>
      <c r="B2077" s="2">
        <f>RSI!B2077</f>
        <v>3.62</v>
      </c>
      <c r="C2077" s="2">
        <f>RSI!I2077</f>
        <v>43.598554827072128</v>
      </c>
      <c r="D2077" s="2">
        <f>MACD!E2077</f>
        <v>-6.8777867132618908E-4</v>
      </c>
      <c r="E2077" s="2">
        <f>MACD!F2077</f>
        <v>1.1043845617134826E-2</v>
      </c>
      <c r="F2077" s="2">
        <f>'Moving Avg'!D2077</f>
        <v>3.6539999999999999</v>
      </c>
      <c r="G2077" s="2">
        <f>'Moving Avg'!F2077</f>
        <v>3.6799999999999997</v>
      </c>
      <c r="H2077" s="2">
        <f>'Moving Avg'!G2077</f>
        <v>3.6693999999999996</v>
      </c>
      <c r="I2077" s="2">
        <f>'Moving Avg'!H2077</f>
        <v>3.8285499999999995</v>
      </c>
      <c r="J2077" s="17" t="str">
        <f>OBV!F2077</f>
        <v>BEARISH</v>
      </c>
      <c r="K2077" s="17" t="str">
        <f>OBV!G2077</f>
        <v>NEUTRAL</v>
      </c>
      <c r="L2077" s="17" t="str">
        <f>OBV!H2077</f>
        <v>CONFIRMED BEARISH</v>
      </c>
      <c r="M2077" s="19">
        <f t="shared" si="320"/>
        <v>25</v>
      </c>
      <c r="N2077" s="19">
        <f t="shared" si="321"/>
        <v>45</v>
      </c>
      <c r="O2077" s="19">
        <f t="shared" si="322"/>
        <v>0</v>
      </c>
      <c r="P2077" s="19">
        <f t="shared" si="323"/>
        <v>16.5</v>
      </c>
      <c r="Q2077" s="20">
        <f t="shared" si="324"/>
        <v>26.975000000000001</v>
      </c>
      <c r="R2077" s="20">
        <f t="shared" si="325"/>
        <v>18.125</v>
      </c>
      <c r="S2077" s="20">
        <f t="shared" si="326"/>
        <v>17.925000000000001</v>
      </c>
      <c r="T2077" s="20">
        <f t="shared" si="327"/>
        <v>21.625</v>
      </c>
      <c r="U2077" s="19">
        <f t="shared" si="328"/>
        <v>21.008333333333336</v>
      </c>
      <c r="V2077" s="19">
        <f t="shared" si="329"/>
        <v>21.162500000000001</v>
      </c>
    </row>
    <row r="2078" spans="1:22" ht="13.5" x14ac:dyDescent="0.25">
      <c r="A2078" s="3">
        <f>RSI!A2078</f>
        <v>45028</v>
      </c>
      <c r="B2078" s="2">
        <f>RSI!B2078</f>
        <v>3.67</v>
      </c>
      <c r="C2078" s="2">
        <f>RSI!I2078</f>
        <v>49.762923148172852</v>
      </c>
      <c r="D2078" s="2">
        <f>MACD!E2078</f>
        <v>2.349481951064547E-3</v>
      </c>
      <c r="E2078" s="2">
        <f>MACD!F2078</f>
        <v>9.3049728839207715E-3</v>
      </c>
      <c r="F2078" s="2">
        <f>'Moving Avg'!D2078</f>
        <v>3.65</v>
      </c>
      <c r="G2078" s="2">
        <f>'Moving Avg'!F2078</f>
        <v>3.6749999999999998</v>
      </c>
      <c r="H2078" s="2">
        <f>'Moving Avg'!G2078</f>
        <v>3.6689999999999996</v>
      </c>
      <c r="I2078" s="2">
        <f>'Moving Avg'!H2078</f>
        <v>3.8276999999999992</v>
      </c>
      <c r="J2078" s="17" t="str">
        <f>OBV!F2078</f>
        <v>BULLISH</v>
      </c>
      <c r="K2078" s="17" t="str">
        <f>OBV!G2078</f>
        <v>NEUTRAL</v>
      </c>
      <c r="L2078" s="17" t="str">
        <f>OBV!H2078</f>
        <v>BULLISH DIVERGENCE</v>
      </c>
      <c r="M2078" s="19">
        <f t="shared" si="320"/>
        <v>25</v>
      </c>
      <c r="N2078" s="19">
        <f t="shared" si="321"/>
        <v>45</v>
      </c>
      <c r="O2078" s="19">
        <f t="shared" si="322"/>
        <v>0</v>
      </c>
      <c r="P2078" s="19">
        <f t="shared" si="323"/>
        <v>66.5</v>
      </c>
      <c r="Q2078" s="20">
        <f t="shared" si="324"/>
        <v>34.475000000000001</v>
      </c>
      <c r="R2078" s="20">
        <f t="shared" si="325"/>
        <v>30.625</v>
      </c>
      <c r="S2078" s="20">
        <f t="shared" si="326"/>
        <v>40.424999999999997</v>
      </c>
      <c r="T2078" s="20">
        <f t="shared" si="327"/>
        <v>34.125</v>
      </c>
      <c r="U2078" s="19">
        <f t="shared" si="328"/>
        <v>35.174999999999997</v>
      </c>
      <c r="V2078" s="19">
        <f t="shared" si="329"/>
        <v>34.912499999999994</v>
      </c>
    </row>
    <row r="2079" spans="1:22" ht="13.5" x14ac:dyDescent="0.25">
      <c r="A2079" s="3">
        <f>RSI!A2079</f>
        <v>45029</v>
      </c>
      <c r="B2079" s="2">
        <f>RSI!B2079</f>
        <v>3.65</v>
      </c>
      <c r="C2079" s="2">
        <f>RSI!I2079</f>
        <v>47.525393768691615</v>
      </c>
      <c r="D2079" s="2">
        <f>MACD!E2079</f>
        <v>7.9501906215870832E-3</v>
      </c>
      <c r="E2079" s="2">
        <f>MACD!F2079</f>
        <v>9.0340164314540346E-3</v>
      </c>
      <c r="F2079" s="2">
        <f>'Moving Avg'!D2079</f>
        <v>3.6439999999999997</v>
      </c>
      <c r="G2079" s="2">
        <f>'Moving Avg'!F2079</f>
        <v>3.6700000000000004</v>
      </c>
      <c r="H2079" s="2">
        <f>'Moving Avg'!G2079</f>
        <v>3.6683999999999997</v>
      </c>
      <c r="I2079" s="2">
        <f>'Moving Avg'!H2079</f>
        <v>3.8264499999999995</v>
      </c>
      <c r="J2079" s="17" t="str">
        <f>OBV!F2079</f>
        <v>BULLISH</v>
      </c>
      <c r="K2079" s="17" t="str">
        <f>OBV!G2079</f>
        <v>NEUTRAL</v>
      </c>
      <c r="L2079" s="17" t="str">
        <f>OBV!H2079</f>
        <v>BULLISH DIVERGENCE</v>
      </c>
      <c r="M2079" s="19">
        <f t="shared" si="320"/>
        <v>25</v>
      </c>
      <c r="N2079" s="19">
        <f t="shared" si="321"/>
        <v>45</v>
      </c>
      <c r="O2079" s="19">
        <f t="shared" si="322"/>
        <v>0</v>
      </c>
      <c r="P2079" s="19">
        <f t="shared" si="323"/>
        <v>66.5</v>
      </c>
      <c r="Q2079" s="20">
        <f t="shared" si="324"/>
        <v>34.475000000000001</v>
      </c>
      <c r="R2079" s="20">
        <f t="shared" si="325"/>
        <v>30.625</v>
      </c>
      <c r="S2079" s="20">
        <f t="shared" si="326"/>
        <v>40.424999999999997</v>
      </c>
      <c r="T2079" s="20">
        <f t="shared" si="327"/>
        <v>34.125</v>
      </c>
      <c r="U2079" s="19">
        <f t="shared" si="328"/>
        <v>35.174999999999997</v>
      </c>
      <c r="V2079" s="19">
        <f t="shared" si="329"/>
        <v>34.912499999999994</v>
      </c>
    </row>
    <row r="2080" spans="1:22" ht="13.5" x14ac:dyDescent="0.25">
      <c r="A2080" s="3">
        <f>RSI!A2080</f>
        <v>45030</v>
      </c>
      <c r="B2080" s="2">
        <f>RSI!B2080</f>
        <v>3.52</v>
      </c>
      <c r="C2080" s="2">
        <f>RSI!I2080</f>
        <v>36.147952429520828</v>
      </c>
      <c r="D2080" s="2">
        <f>MACD!E2080</f>
        <v>1.9370116894827483E-2</v>
      </c>
      <c r="E2080" s="2">
        <f>MACD!F2080</f>
        <v>1.1101236524128725E-2</v>
      </c>
      <c r="F2080" s="2">
        <f>'Moving Avg'!D2080</f>
        <v>3.62</v>
      </c>
      <c r="G2080" s="2">
        <f>'Moving Avg'!F2080</f>
        <v>3.6579999999999999</v>
      </c>
      <c r="H2080" s="2">
        <f>'Moving Avg'!G2080</f>
        <v>3.6652</v>
      </c>
      <c r="I2080" s="2">
        <f>'Moving Avg'!H2080</f>
        <v>3.8243499999999995</v>
      </c>
      <c r="J2080" s="17" t="str">
        <f>OBV!F2080</f>
        <v>BEARISH</v>
      </c>
      <c r="K2080" s="17" t="str">
        <f>OBV!G2080</f>
        <v>NEUTRAL</v>
      </c>
      <c r="L2080" s="17" t="str">
        <f>OBV!H2080</f>
        <v>CONFIRMED BEARISH</v>
      </c>
      <c r="M2080" s="19">
        <f t="shared" si="320"/>
        <v>25</v>
      </c>
      <c r="N2080" s="19">
        <f t="shared" si="321"/>
        <v>0</v>
      </c>
      <c r="O2080" s="19">
        <f t="shared" si="322"/>
        <v>0</v>
      </c>
      <c r="P2080" s="19">
        <f t="shared" si="323"/>
        <v>16.5</v>
      </c>
      <c r="Q2080" s="20">
        <f t="shared" si="324"/>
        <v>11.225</v>
      </c>
      <c r="R2080" s="20">
        <f t="shared" si="325"/>
        <v>9.125</v>
      </c>
      <c r="S2080" s="20">
        <f t="shared" si="326"/>
        <v>11.175000000000001</v>
      </c>
      <c r="T2080" s="20">
        <f t="shared" si="327"/>
        <v>10.375</v>
      </c>
      <c r="U2080" s="19">
        <f t="shared" si="328"/>
        <v>10.508333333333335</v>
      </c>
      <c r="V2080" s="19">
        <f t="shared" si="329"/>
        <v>10.475000000000001</v>
      </c>
    </row>
    <row r="2081" spans="1:22" ht="13.5" x14ac:dyDescent="0.25">
      <c r="A2081" s="3">
        <f>RSI!A2081</f>
        <v>45033</v>
      </c>
      <c r="B2081" s="2">
        <f>RSI!B2081</f>
        <v>3.46</v>
      </c>
      <c r="C2081" s="2">
        <f>RSI!I2081</f>
        <v>32.304080997907192</v>
      </c>
      <c r="D2081" s="2">
        <f>MACD!E2081</f>
        <v>3.4364416773920325E-2</v>
      </c>
      <c r="E2081" s="2">
        <f>MACD!F2081</f>
        <v>1.5753872574087047E-2</v>
      </c>
      <c r="F2081" s="2">
        <f>'Moving Avg'!D2081</f>
        <v>3.5839999999999996</v>
      </c>
      <c r="G2081" s="2">
        <f>'Moving Avg'!F2081</f>
        <v>3.6449999999999996</v>
      </c>
      <c r="H2081" s="2">
        <f>'Moving Avg'!G2081</f>
        <v>3.6608000000000001</v>
      </c>
      <c r="I2081" s="2">
        <f>'Moving Avg'!H2081</f>
        <v>3.8220499999999999</v>
      </c>
      <c r="J2081" s="17" t="str">
        <f>OBV!F2081</f>
        <v>BEARISH</v>
      </c>
      <c r="K2081" s="17" t="str">
        <f>OBV!G2081</f>
        <v>NEUTRAL</v>
      </c>
      <c r="L2081" s="17" t="str">
        <f>OBV!H2081</f>
        <v>CONFIRMED BEARISH</v>
      </c>
      <c r="M2081" s="19">
        <f t="shared" si="320"/>
        <v>25</v>
      </c>
      <c r="N2081" s="19">
        <f t="shared" si="321"/>
        <v>0</v>
      </c>
      <c r="O2081" s="19">
        <f t="shared" si="322"/>
        <v>0</v>
      </c>
      <c r="P2081" s="19">
        <f t="shared" si="323"/>
        <v>16.5</v>
      </c>
      <c r="Q2081" s="20">
        <f t="shared" si="324"/>
        <v>11.225</v>
      </c>
      <c r="R2081" s="20">
        <f t="shared" si="325"/>
        <v>9.125</v>
      </c>
      <c r="S2081" s="20">
        <f t="shared" si="326"/>
        <v>11.175000000000001</v>
      </c>
      <c r="T2081" s="20">
        <f t="shared" si="327"/>
        <v>10.375</v>
      </c>
      <c r="U2081" s="19">
        <f t="shared" si="328"/>
        <v>10.508333333333335</v>
      </c>
      <c r="V2081" s="19">
        <f t="shared" si="329"/>
        <v>10.475000000000001</v>
      </c>
    </row>
    <row r="2082" spans="1:22" ht="13.5" x14ac:dyDescent="0.25">
      <c r="A2082" s="3">
        <f>RSI!A2082</f>
        <v>45034</v>
      </c>
      <c r="B2082" s="2">
        <f>RSI!B2082</f>
        <v>3.65</v>
      </c>
      <c r="C2082" s="2">
        <f>RSI!I2082</f>
        <v>50.319919371733292</v>
      </c>
      <c r="D2082" s="2">
        <f>MACD!E2082</f>
        <v>3.415351876723971E-2</v>
      </c>
      <c r="E2082" s="2">
        <f>MACD!F2082</f>
        <v>1.9433801812717581E-2</v>
      </c>
      <c r="F2082" s="2">
        <f>'Moving Avg'!D2082</f>
        <v>3.59</v>
      </c>
      <c r="G2082" s="2">
        <f>'Moving Avg'!F2082</f>
        <v>3.6424999999999996</v>
      </c>
      <c r="H2082" s="2">
        <f>'Moving Avg'!G2082</f>
        <v>3.6606000000000001</v>
      </c>
      <c r="I2082" s="2">
        <f>'Moving Avg'!H2082</f>
        <v>3.8206500000000001</v>
      </c>
      <c r="J2082" s="17" t="str">
        <f>OBV!F2082</f>
        <v>BEARISH</v>
      </c>
      <c r="K2082" s="17" t="str">
        <f>OBV!G2082</f>
        <v>NEUTRAL</v>
      </c>
      <c r="L2082" s="17" t="str">
        <f>OBV!H2082</f>
        <v>BEARISH DIVERGENCE</v>
      </c>
      <c r="M2082" s="19">
        <f t="shared" si="320"/>
        <v>25</v>
      </c>
      <c r="N2082" s="19">
        <f t="shared" si="321"/>
        <v>0</v>
      </c>
      <c r="O2082" s="19">
        <f t="shared" si="322"/>
        <v>0</v>
      </c>
      <c r="P2082" s="19">
        <f t="shared" si="323"/>
        <v>16.5</v>
      </c>
      <c r="Q2082" s="20">
        <f t="shared" si="324"/>
        <v>11.225</v>
      </c>
      <c r="R2082" s="20">
        <f t="shared" si="325"/>
        <v>9.125</v>
      </c>
      <c r="S2082" s="20">
        <f t="shared" si="326"/>
        <v>11.175000000000001</v>
      </c>
      <c r="T2082" s="20">
        <f t="shared" si="327"/>
        <v>10.375</v>
      </c>
      <c r="U2082" s="19">
        <f t="shared" si="328"/>
        <v>10.508333333333335</v>
      </c>
      <c r="V2082" s="19">
        <f t="shared" si="329"/>
        <v>10.475000000000001</v>
      </c>
    </row>
    <row r="2083" spans="1:22" ht="13.5" x14ac:dyDescent="0.25">
      <c r="A2083" s="3">
        <f>RSI!A2083</f>
        <v>45035</v>
      </c>
      <c r="B2083" s="2">
        <f>RSI!B2083</f>
        <v>3.65</v>
      </c>
      <c r="C2083" s="2">
        <f>RSI!I2083</f>
        <v>50.319919371733292</v>
      </c>
      <c r="D2083" s="2">
        <f>MACD!E2083</f>
        <v>3.5479413277478056E-2</v>
      </c>
      <c r="E2083" s="2">
        <f>MACD!F2083</f>
        <v>2.2642924105669676E-2</v>
      </c>
      <c r="F2083" s="2">
        <f>'Moving Avg'!D2083</f>
        <v>3.5859999999999999</v>
      </c>
      <c r="G2083" s="2">
        <f>'Moving Avg'!F2083</f>
        <v>3.6450000000000005</v>
      </c>
      <c r="H2083" s="2">
        <f>'Moving Avg'!G2083</f>
        <v>3.6612</v>
      </c>
      <c r="I2083" s="2">
        <f>'Moving Avg'!H2083</f>
        <v>3.8193499999999996</v>
      </c>
      <c r="J2083" s="17" t="str">
        <f>OBV!F2083</f>
        <v>BEARISH</v>
      </c>
      <c r="K2083" s="17" t="str">
        <f>OBV!G2083</f>
        <v>NEUTRAL</v>
      </c>
      <c r="L2083" s="17" t="str">
        <f>OBV!H2083</f>
        <v>CONFIRMED BEARISH</v>
      </c>
      <c r="M2083" s="19">
        <f t="shared" si="320"/>
        <v>25</v>
      </c>
      <c r="N2083" s="19">
        <f t="shared" si="321"/>
        <v>0</v>
      </c>
      <c r="O2083" s="19">
        <f t="shared" si="322"/>
        <v>0</v>
      </c>
      <c r="P2083" s="19">
        <f t="shared" si="323"/>
        <v>16.5</v>
      </c>
      <c r="Q2083" s="20">
        <f t="shared" si="324"/>
        <v>11.225</v>
      </c>
      <c r="R2083" s="20">
        <f t="shared" si="325"/>
        <v>9.125</v>
      </c>
      <c r="S2083" s="20">
        <f t="shared" si="326"/>
        <v>11.175000000000001</v>
      </c>
      <c r="T2083" s="20">
        <f t="shared" si="327"/>
        <v>10.375</v>
      </c>
      <c r="U2083" s="19">
        <f t="shared" si="328"/>
        <v>10.508333333333335</v>
      </c>
      <c r="V2083" s="19">
        <f t="shared" si="329"/>
        <v>10.475000000000001</v>
      </c>
    </row>
    <row r="2084" spans="1:22" ht="13.5" x14ac:dyDescent="0.25">
      <c r="A2084" s="3">
        <f>RSI!A2084</f>
        <v>45036</v>
      </c>
      <c r="B2084" s="2">
        <f>RSI!B2084</f>
        <v>3.65</v>
      </c>
      <c r="C2084" s="2">
        <f>RSI!I2084</f>
        <v>50.319919371733292</v>
      </c>
      <c r="D2084" s="2">
        <f>MACD!E2084</f>
        <v>3.5031274637038479E-2</v>
      </c>
      <c r="E2084" s="2">
        <f>MACD!F2084</f>
        <v>2.5120594211943438E-2</v>
      </c>
      <c r="F2084" s="2">
        <f>'Moving Avg'!D2084</f>
        <v>3.5859999999999999</v>
      </c>
      <c r="G2084" s="2">
        <f>'Moving Avg'!F2084</f>
        <v>3.6430000000000007</v>
      </c>
      <c r="H2084" s="2">
        <f>'Moving Avg'!G2084</f>
        <v>3.6626000000000003</v>
      </c>
      <c r="I2084" s="2">
        <f>'Moving Avg'!H2084</f>
        <v>3.8180499999999991</v>
      </c>
      <c r="J2084" s="17" t="str">
        <f>OBV!F2084</f>
        <v>BEARISH</v>
      </c>
      <c r="K2084" s="17" t="str">
        <f>OBV!G2084</f>
        <v>NEUTRAL</v>
      </c>
      <c r="L2084" s="17" t="str">
        <f>OBV!H2084</f>
        <v>NEUTRAL</v>
      </c>
      <c r="M2084" s="19">
        <f t="shared" si="320"/>
        <v>25</v>
      </c>
      <c r="N2084" s="19">
        <f t="shared" si="321"/>
        <v>0</v>
      </c>
      <c r="O2084" s="19">
        <f t="shared" si="322"/>
        <v>0</v>
      </c>
      <c r="P2084" s="19">
        <f t="shared" si="323"/>
        <v>16.5</v>
      </c>
      <c r="Q2084" s="20">
        <f t="shared" si="324"/>
        <v>11.225</v>
      </c>
      <c r="R2084" s="20">
        <f t="shared" si="325"/>
        <v>9.125</v>
      </c>
      <c r="S2084" s="20">
        <f t="shared" si="326"/>
        <v>11.175000000000001</v>
      </c>
      <c r="T2084" s="20">
        <f t="shared" si="327"/>
        <v>10.375</v>
      </c>
      <c r="U2084" s="19">
        <f t="shared" si="328"/>
        <v>10.508333333333335</v>
      </c>
      <c r="V2084" s="19">
        <f t="shared" si="329"/>
        <v>10.475000000000001</v>
      </c>
    </row>
    <row r="2085" spans="1:22" ht="13.5" x14ac:dyDescent="0.25">
      <c r="A2085" s="3">
        <f>RSI!A2085</f>
        <v>45040</v>
      </c>
      <c r="B2085" s="2">
        <f>RSI!B2085</f>
        <v>3.69</v>
      </c>
      <c r="C2085" s="2">
        <f>RSI!I2085</f>
        <v>53.56899984355001</v>
      </c>
      <c r="D2085" s="2">
        <f>MACD!E2085</f>
        <v>2.550602328470486E-2</v>
      </c>
      <c r="E2085" s="2">
        <f>MACD!F2085</f>
        <v>2.5197680026495722E-2</v>
      </c>
      <c r="F2085" s="2">
        <f>'Moving Avg'!D2085</f>
        <v>3.62</v>
      </c>
      <c r="G2085" s="2">
        <f>'Moving Avg'!F2085</f>
        <v>3.6450000000000005</v>
      </c>
      <c r="H2085" s="2">
        <f>'Moving Avg'!G2085</f>
        <v>3.6664000000000003</v>
      </c>
      <c r="I2085" s="2">
        <f>'Moving Avg'!H2085</f>
        <v>3.8168000000000002</v>
      </c>
      <c r="J2085" s="17" t="str">
        <f>OBV!F2085</f>
        <v>BEARISH</v>
      </c>
      <c r="K2085" s="17" t="str">
        <f>OBV!G2085</f>
        <v>NEUTRAL</v>
      </c>
      <c r="L2085" s="17" t="str">
        <f>OBV!H2085</f>
        <v>BEARISH DIVERGENCE</v>
      </c>
      <c r="M2085" s="19">
        <f t="shared" si="320"/>
        <v>25</v>
      </c>
      <c r="N2085" s="19">
        <f t="shared" si="321"/>
        <v>0</v>
      </c>
      <c r="O2085" s="19">
        <f t="shared" si="322"/>
        <v>0</v>
      </c>
      <c r="P2085" s="19">
        <f t="shared" si="323"/>
        <v>16.5</v>
      </c>
      <c r="Q2085" s="20">
        <f t="shared" si="324"/>
        <v>11.225</v>
      </c>
      <c r="R2085" s="20">
        <f t="shared" si="325"/>
        <v>9.125</v>
      </c>
      <c r="S2085" s="20">
        <f t="shared" si="326"/>
        <v>11.175000000000001</v>
      </c>
      <c r="T2085" s="20">
        <f t="shared" si="327"/>
        <v>10.375</v>
      </c>
      <c r="U2085" s="19">
        <f t="shared" si="328"/>
        <v>10.508333333333335</v>
      </c>
      <c r="V2085" s="19">
        <f t="shared" si="329"/>
        <v>10.475000000000001</v>
      </c>
    </row>
    <row r="2086" spans="1:22" ht="13.5" x14ac:dyDescent="0.25">
      <c r="A2086" s="3">
        <f>RSI!A2086</f>
        <v>45041</v>
      </c>
      <c r="B2086" s="2">
        <f>RSI!B2086</f>
        <v>3.53</v>
      </c>
      <c r="C2086" s="2">
        <f>RSI!I2086</f>
        <v>41.794510230816186</v>
      </c>
      <c r="D2086" s="2">
        <f>MACD!E2086</f>
        <v>2.9034603868663744E-2</v>
      </c>
      <c r="E2086" s="2">
        <f>MACD!F2086</f>
        <v>2.5965064794929327E-2</v>
      </c>
      <c r="F2086" s="2">
        <f>'Moving Avg'!D2086</f>
        <v>3.6339999999999995</v>
      </c>
      <c r="G2086" s="2">
        <f>'Moving Avg'!F2086</f>
        <v>3.6395000000000004</v>
      </c>
      <c r="H2086" s="2">
        <f>'Moving Avg'!G2086</f>
        <v>3.6656</v>
      </c>
      <c r="I2086" s="2">
        <f>'Moving Avg'!H2086</f>
        <v>3.8146999999999998</v>
      </c>
      <c r="J2086" s="17" t="str">
        <f>OBV!F2086</f>
        <v>BULLISH</v>
      </c>
      <c r="K2086" s="17" t="str">
        <f>OBV!G2086</f>
        <v>NEUTRAL</v>
      </c>
      <c r="L2086" s="17" t="str">
        <f>OBV!H2086</f>
        <v>CONFIRMED BULLISH</v>
      </c>
      <c r="M2086" s="19">
        <f t="shared" si="320"/>
        <v>25</v>
      </c>
      <c r="N2086" s="19">
        <f t="shared" si="321"/>
        <v>0</v>
      </c>
      <c r="O2086" s="19">
        <f t="shared" si="322"/>
        <v>0</v>
      </c>
      <c r="P2086" s="19">
        <f t="shared" si="323"/>
        <v>83.5</v>
      </c>
      <c r="Q2086" s="20">
        <f t="shared" si="324"/>
        <v>21.274999999999999</v>
      </c>
      <c r="R2086" s="20">
        <f t="shared" si="325"/>
        <v>25.875</v>
      </c>
      <c r="S2086" s="20">
        <f t="shared" si="326"/>
        <v>41.325000000000003</v>
      </c>
      <c r="T2086" s="20">
        <f t="shared" si="327"/>
        <v>27.125</v>
      </c>
      <c r="U2086" s="19">
        <f t="shared" si="328"/>
        <v>29.491666666666664</v>
      </c>
      <c r="V2086" s="19">
        <f t="shared" si="329"/>
        <v>28.9</v>
      </c>
    </row>
    <row r="2087" spans="1:22" ht="13.5" x14ac:dyDescent="0.25">
      <c r="A2087" s="3">
        <f>RSI!A2087</f>
        <v>45042</v>
      </c>
      <c r="B2087" s="2">
        <f>RSI!B2087</f>
        <v>3.74</v>
      </c>
      <c r="C2087" s="2">
        <f>RSI!I2087</f>
        <v>55.591362090236601</v>
      </c>
      <c r="D2087" s="2">
        <f>MACD!E2087</f>
        <v>1.4089365250754771E-2</v>
      </c>
      <c r="E2087" s="2">
        <f>MACD!F2087</f>
        <v>2.3589924886094418E-2</v>
      </c>
      <c r="F2087" s="2">
        <f>'Moving Avg'!D2087</f>
        <v>3.6519999999999997</v>
      </c>
      <c r="G2087" s="2">
        <f>'Moving Avg'!F2087</f>
        <v>3.6454999999999997</v>
      </c>
      <c r="H2087" s="2">
        <f>'Moving Avg'!G2087</f>
        <v>3.6690000000000005</v>
      </c>
      <c r="I2087" s="2">
        <f>'Moving Avg'!H2087</f>
        <v>3.8138499999999995</v>
      </c>
      <c r="J2087" s="17" t="str">
        <f>OBV!F2087</f>
        <v>BULLISH</v>
      </c>
      <c r="K2087" s="17" t="str">
        <f>OBV!G2087</f>
        <v>NEUTRAL</v>
      </c>
      <c r="L2087" s="17" t="str">
        <f>OBV!H2087</f>
        <v>CONFIRMED BULLISH</v>
      </c>
      <c r="M2087" s="19">
        <f t="shared" si="320"/>
        <v>25</v>
      </c>
      <c r="N2087" s="19">
        <f t="shared" si="321"/>
        <v>45</v>
      </c>
      <c r="O2087" s="19">
        <f t="shared" si="322"/>
        <v>0</v>
      </c>
      <c r="P2087" s="19">
        <f t="shared" si="323"/>
        <v>83.5</v>
      </c>
      <c r="Q2087" s="20">
        <f t="shared" si="324"/>
        <v>37.024999999999999</v>
      </c>
      <c r="R2087" s="20">
        <f t="shared" si="325"/>
        <v>34.875</v>
      </c>
      <c r="S2087" s="20">
        <f t="shared" si="326"/>
        <v>48.075000000000003</v>
      </c>
      <c r="T2087" s="20">
        <f t="shared" si="327"/>
        <v>38.375</v>
      </c>
      <c r="U2087" s="19">
        <f t="shared" si="328"/>
        <v>39.991666666666667</v>
      </c>
      <c r="V2087" s="19">
        <f t="shared" si="329"/>
        <v>39.587500000000006</v>
      </c>
    </row>
    <row r="2088" spans="1:22" ht="13.5" x14ac:dyDescent="0.25">
      <c r="A2088" s="3">
        <f>RSI!A2088</f>
        <v>45043</v>
      </c>
      <c r="B2088" s="2">
        <f>RSI!B2088</f>
        <v>3.96</v>
      </c>
      <c r="C2088" s="2">
        <f>RSI!I2088</f>
        <v>64.961562058535364</v>
      </c>
      <c r="D2088" s="2">
        <f>MACD!E2088</f>
        <v>-7.7519398231138403E-3</v>
      </c>
      <c r="E2088" s="2">
        <f>MACD!F2088</f>
        <v>1.7321551944252767E-2</v>
      </c>
      <c r="F2088" s="2">
        <f>'Moving Avg'!D2088</f>
        <v>3.714</v>
      </c>
      <c r="G2088" s="2">
        <f>'Moving Avg'!F2088</f>
        <v>3.6589999999999989</v>
      </c>
      <c r="H2088" s="2">
        <f>'Moving Avg'!G2088</f>
        <v>3.6770000000000009</v>
      </c>
      <c r="I2088" s="2">
        <f>'Moving Avg'!H2088</f>
        <v>3.8139499999999997</v>
      </c>
      <c r="J2088" s="17" t="str">
        <f>OBV!F2088</f>
        <v>BULLISH</v>
      </c>
      <c r="K2088" s="17" t="str">
        <f>OBV!G2088</f>
        <v>STRONG</v>
      </c>
      <c r="L2088" s="17" t="str">
        <f>OBV!H2088</f>
        <v>CONFIRMED BULLISH</v>
      </c>
      <c r="M2088" s="19">
        <f t="shared" si="320"/>
        <v>25</v>
      </c>
      <c r="N2088" s="19">
        <f t="shared" si="321"/>
        <v>100</v>
      </c>
      <c r="O2088" s="19">
        <f t="shared" si="322"/>
        <v>0</v>
      </c>
      <c r="P2088" s="19">
        <f t="shared" si="323"/>
        <v>100</v>
      </c>
      <c r="Q2088" s="20">
        <f t="shared" si="324"/>
        <v>58.75</v>
      </c>
      <c r="R2088" s="20">
        <f t="shared" si="325"/>
        <v>50</v>
      </c>
      <c r="S2088" s="20">
        <f t="shared" si="326"/>
        <v>63.75</v>
      </c>
      <c r="T2088" s="20">
        <f t="shared" si="327"/>
        <v>56.25</v>
      </c>
      <c r="U2088" s="19">
        <f t="shared" si="328"/>
        <v>57.5</v>
      </c>
      <c r="V2088" s="19">
        <f t="shared" si="329"/>
        <v>57.1875</v>
      </c>
    </row>
    <row r="2089" spans="1:22" ht="13.5" x14ac:dyDescent="0.25">
      <c r="A2089" s="3">
        <f>RSI!A2089</f>
        <v>45044</v>
      </c>
      <c r="B2089" s="2">
        <f>RSI!B2089</f>
        <v>3.97</v>
      </c>
      <c r="C2089" s="2">
        <f>RSI!I2089</f>
        <v>65.319761973595149</v>
      </c>
      <c r="D2089" s="2">
        <f>MACD!E2089</f>
        <v>-3.1898239355939051E-2</v>
      </c>
      <c r="E2089" s="2">
        <f>MACD!F2089</f>
        <v>7.4775936842144041E-3</v>
      </c>
      <c r="F2089" s="2">
        <f>'Moving Avg'!D2089</f>
        <v>3.778</v>
      </c>
      <c r="G2089" s="2">
        <f>'Moving Avg'!F2089</f>
        <v>3.6724999999999994</v>
      </c>
      <c r="H2089" s="2">
        <f>'Moving Avg'!G2089</f>
        <v>3.6850000000000005</v>
      </c>
      <c r="I2089" s="2">
        <f>'Moving Avg'!H2089</f>
        <v>3.8141000000000003</v>
      </c>
      <c r="J2089" s="17" t="str">
        <f>OBV!F2089</f>
        <v>BULLISH</v>
      </c>
      <c r="K2089" s="17" t="str">
        <f>OBV!G2089</f>
        <v>STRONG</v>
      </c>
      <c r="L2089" s="17" t="str">
        <f>OBV!H2089</f>
        <v>CONFIRMED BULLISH</v>
      </c>
      <c r="M2089" s="19">
        <f t="shared" si="320"/>
        <v>25</v>
      </c>
      <c r="N2089" s="19">
        <f t="shared" si="321"/>
        <v>100</v>
      </c>
      <c r="O2089" s="19">
        <f t="shared" si="322"/>
        <v>0</v>
      </c>
      <c r="P2089" s="19">
        <f t="shared" si="323"/>
        <v>100</v>
      </c>
      <c r="Q2089" s="20">
        <f t="shared" si="324"/>
        <v>58.75</v>
      </c>
      <c r="R2089" s="20">
        <f t="shared" si="325"/>
        <v>50</v>
      </c>
      <c r="S2089" s="20">
        <f t="shared" si="326"/>
        <v>63.75</v>
      </c>
      <c r="T2089" s="20">
        <f t="shared" si="327"/>
        <v>56.25</v>
      </c>
      <c r="U2089" s="19">
        <f t="shared" si="328"/>
        <v>57.5</v>
      </c>
      <c r="V2089" s="19">
        <f t="shared" si="329"/>
        <v>57.1875</v>
      </c>
    </row>
    <row r="2090" spans="1:22" ht="13.5" x14ac:dyDescent="0.25">
      <c r="A2090" s="3">
        <f>RSI!A2090</f>
        <v>45048</v>
      </c>
      <c r="B2090" s="2">
        <f>RSI!B2090</f>
        <v>3.92</v>
      </c>
      <c r="C2090" s="2">
        <f>RSI!I2090</f>
        <v>61.911694976478515</v>
      </c>
      <c r="D2090" s="2">
        <f>MACD!E2090</f>
        <v>-7.0395787544266675E-2</v>
      </c>
      <c r="E2090" s="2">
        <f>MACD!F2090</f>
        <v>-8.0970825614818127E-3</v>
      </c>
      <c r="F2090" s="2">
        <f>'Moving Avg'!D2090</f>
        <v>3.8240000000000003</v>
      </c>
      <c r="G2090" s="2">
        <f>'Moving Avg'!F2090</f>
        <v>3.6844999999999999</v>
      </c>
      <c r="H2090" s="2">
        <f>'Moving Avg'!G2090</f>
        <v>3.6924000000000006</v>
      </c>
      <c r="I2090" s="2">
        <f>'Moving Avg'!H2090</f>
        <v>3.8141500000000002</v>
      </c>
      <c r="J2090" s="17" t="str">
        <f>OBV!F2090</f>
        <v>BULLISH</v>
      </c>
      <c r="K2090" s="17" t="str">
        <f>OBV!G2090</f>
        <v>STRONG</v>
      </c>
      <c r="L2090" s="17" t="str">
        <f>OBV!H2090</f>
        <v>CONFIRMED BULLISH</v>
      </c>
      <c r="M2090" s="19">
        <f t="shared" si="320"/>
        <v>25</v>
      </c>
      <c r="N2090" s="19">
        <f t="shared" si="321"/>
        <v>100</v>
      </c>
      <c r="O2090" s="19">
        <f t="shared" si="322"/>
        <v>50</v>
      </c>
      <c r="P2090" s="19">
        <f t="shared" si="323"/>
        <v>100</v>
      </c>
      <c r="Q2090" s="20">
        <f t="shared" si="324"/>
        <v>66.25</v>
      </c>
      <c r="R2090" s="20">
        <f t="shared" si="325"/>
        <v>67.5</v>
      </c>
      <c r="S2090" s="20">
        <f t="shared" si="326"/>
        <v>76.25</v>
      </c>
      <c r="T2090" s="20">
        <f t="shared" si="327"/>
        <v>68.75</v>
      </c>
      <c r="U2090" s="19">
        <f t="shared" si="328"/>
        <v>70</v>
      </c>
      <c r="V2090" s="19">
        <f t="shared" si="329"/>
        <v>69.6875</v>
      </c>
    </row>
    <row r="2091" spans="1:22" ht="13.5" x14ac:dyDescent="0.25">
      <c r="A2091" s="3">
        <f>RSI!A2091</f>
        <v>45049</v>
      </c>
      <c r="B2091" s="2">
        <f>RSI!B2091</f>
        <v>3.75</v>
      </c>
      <c r="C2091" s="2">
        <f>RSI!I2091</f>
        <v>51.98115131962382</v>
      </c>
      <c r="D2091" s="2">
        <f>MACD!E2091</f>
        <v>-0.10095203427250876</v>
      </c>
      <c r="E2091" s="2">
        <f>MACD!F2091</f>
        <v>-2.6668072903687206E-2</v>
      </c>
      <c r="F2091" s="2">
        <f>'Moving Avg'!D2091</f>
        <v>3.8679999999999999</v>
      </c>
      <c r="G2091" s="2">
        <f>'Moving Avg'!F2091</f>
        <v>3.6880000000000002</v>
      </c>
      <c r="H2091" s="2">
        <f>'Moving Avg'!G2091</f>
        <v>3.6964000000000015</v>
      </c>
      <c r="I2091" s="2">
        <f>'Moving Avg'!H2091</f>
        <v>3.8133000000000004</v>
      </c>
      <c r="J2091" s="17" t="str">
        <f>OBV!F2091</f>
        <v>BULLISH</v>
      </c>
      <c r="K2091" s="17" t="str">
        <f>OBV!G2091</f>
        <v>STRONG</v>
      </c>
      <c r="L2091" s="17" t="str">
        <f>OBV!H2091</f>
        <v>CONFIRMED BULLISH</v>
      </c>
      <c r="M2091" s="19">
        <f t="shared" si="320"/>
        <v>25</v>
      </c>
      <c r="N2091" s="19">
        <f t="shared" si="321"/>
        <v>100</v>
      </c>
      <c r="O2091" s="19">
        <f t="shared" si="322"/>
        <v>50</v>
      </c>
      <c r="P2091" s="19">
        <f t="shared" si="323"/>
        <v>100</v>
      </c>
      <c r="Q2091" s="20">
        <f t="shared" si="324"/>
        <v>66.25</v>
      </c>
      <c r="R2091" s="20">
        <f t="shared" si="325"/>
        <v>67.5</v>
      </c>
      <c r="S2091" s="20">
        <f t="shared" si="326"/>
        <v>76.25</v>
      </c>
      <c r="T2091" s="20">
        <f t="shared" si="327"/>
        <v>68.75</v>
      </c>
      <c r="U2091" s="19">
        <f t="shared" si="328"/>
        <v>70</v>
      </c>
      <c r="V2091" s="19">
        <f t="shared" si="329"/>
        <v>69.6875</v>
      </c>
    </row>
    <row r="2092" spans="1:22" ht="13.5" x14ac:dyDescent="0.25">
      <c r="A2092" s="3">
        <f>RSI!A2092</f>
        <v>45050</v>
      </c>
      <c r="B2092" s="2">
        <f>RSI!B2092</f>
        <v>3.7</v>
      </c>
      <c r="C2092" s="2">
        <f>RSI!I2092</f>
        <v>49.467934957910629</v>
      </c>
      <c r="D2092" s="2">
        <f>MACD!E2092</f>
        <v>-9.4112033455348687E-2</v>
      </c>
      <c r="E2092" s="2">
        <f>MACD!F2092</f>
        <v>-4.0156865014019508E-2</v>
      </c>
      <c r="F2092" s="2">
        <f>'Moving Avg'!D2092</f>
        <v>3.8600000000000003</v>
      </c>
      <c r="G2092" s="2">
        <f>'Moving Avg'!F2092</f>
        <v>3.6889999999999992</v>
      </c>
      <c r="H2092" s="2">
        <f>'Moving Avg'!G2092</f>
        <v>3.6998000000000006</v>
      </c>
      <c r="I2092" s="2">
        <f>'Moving Avg'!H2092</f>
        <v>3.8123500000000008</v>
      </c>
      <c r="J2092" s="17" t="str">
        <f>OBV!F2092</f>
        <v>BULLISH</v>
      </c>
      <c r="K2092" s="17" t="str">
        <f>OBV!G2092</f>
        <v>STRONG</v>
      </c>
      <c r="L2092" s="17" t="str">
        <f>OBV!H2092</f>
        <v>BULLISH DIVERGENCE</v>
      </c>
      <c r="M2092" s="19">
        <f t="shared" si="320"/>
        <v>25</v>
      </c>
      <c r="N2092" s="19">
        <f t="shared" si="321"/>
        <v>100</v>
      </c>
      <c r="O2092" s="19">
        <f t="shared" si="322"/>
        <v>50</v>
      </c>
      <c r="P2092" s="19">
        <f t="shared" si="323"/>
        <v>83</v>
      </c>
      <c r="Q2092" s="20">
        <f t="shared" si="324"/>
        <v>63.7</v>
      </c>
      <c r="R2092" s="20">
        <f t="shared" si="325"/>
        <v>63.25</v>
      </c>
      <c r="S2092" s="20">
        <f t="shared" si="326"/>
        <v>68.599999999999994</v>
      </c>
      <c r="T2092" s="20">
        <f t="shared" si="327"/>
        <v>64.5</v>
      </c>
      <c r="U2092" s="19">
        <f t="shared" si="328"/>
        <v>65.183333333333337</v>
      </c>
      <c r="V2092" s="19">
        <f t="shared" si="329"/>
        <v>65.012500000000003</v>
      </c>
    </row>
    <row r="2093" spans="1:22" ht="13.5" x14ac:dyDescent="0.25">
      <c r="A2093" s="3">
        <f>RSI!A2093</f>
        <v>45051</v>
      </c>
      <c r="B2093" s="2">
        <f>RSI!B2093</f>
        <v>3.69</v>
      </c>
      <c r="C2093" s="2">
        <f>RSI!I2093</f>
        <v>48.95810742679194</v>
      </c>
      <c r="D2093" s="2">
        <f>MACD!E2093</f>
        <v>-8.7509616479449992E-2</v>
      </c>
      <c r="E2093" s="2">
        <f>MACD!F2093</f>
        <v>-4.9627415307105613E-2</v>
      </c>
      <c r="F2093" s="2">
        <f>'Moving Avg'!D2093</f>
        <v>3.806</v>
      </c>
      <c r="G2093" s="2">
        <f>'Moving Avg'!F2093</f>
        <v>3.6890000000000001</v>
      </c>
      <c r="H2093" s="2">
        <f>'Moving Avg'!G2093</f>
        <v>3.6998000000000015</v>
      </c>
      <c r="I2093" s="2">
        <f>'Moving Avg'!H2093</f>
        <v>3.811300000000001</v>
      </c>
      <c r="J2093" s="17" t="str">
        <f>OBV!F2093</f>
        <v>BULLISH</v>
      </c>
      <c r="K2093" s="17" t="str">
        <f>OBV!G2093</f>
        <v>STRONG</v>
      </c>
      <c r="L2093" s="17" t="str">
        <f>OBV!H2093</f>
        <v>BULLISH DIVERGENCE</v>
      </c>
      <c r="M2093" s="19">
        <f t="shared" si="320"/>
        <v>25</v>
      </c>
      <c r="N2093" s="19">
        <f t="shared" si="321"/>
        <v>100</v>
      </c>
      <c r="O2093" s="19">
        <f t="shared" si="322"/>
        <v>0</v>
      </c>
      <c r="P2093" s="19">
        <f t="shared" si="323"/>
        <v>83</v>
      </c>
      <c r="Q2093" s="20">
        <f t="shared" si="324"/>
        <v>56.2</v>
      </c>
      <c r="R2093" s="20">
        <f t="shared" si="325"/>
        <v>45.75</v>
      </c>
      <c r="S2093" s="20">
        <f t="shared" si="326"/>
        <v>56.1</v>
      </c>
      <c r="T2093" s="20">
        <f t="shared" si="327"/>
        <v>52</v>
      </c>
      <c r="U2093" s="19">
        <f t="shared" si="328"/>
        <v>52.683333333333337</v>
      </c>
      <c r="V2093" s="19">
        <f t="shared" si="329"/>
        <v>52.512500000000003</v>
      </c>
    </row>
    <row r="2094" spans="1:22" ht="13.5" x14ac:dyDescent="0.25">
      <c r="A2094" s="3">
        <f>RSI!A2094</f>
        <v>45054</v>
      </c>
      <c r="B2094" s="2">
        <f>RSI!B2094</f>
        <v>3.68</v>
      </c>
      <c r="C2094" s="2">
        <f>RSI!I2094</f>
        <v>48.420685820420324</v>
      </c>
      <c r="D2094" s="2">
        <f>MACD!E2094</f>
        <v>-8.1054621794862669E-2</v>
      </c>
      <c r="E2094" s="2">
        <f>MACD!F2094</f>
        <v>-5.591285660465703E-2</v>
      </c>
      <c r="F2094" s="2">
        <f>'Moving Avg'!D2094</f>
        <v>3.7480000000000002</v>
      </c>
      <c r="G2094" s="2">
        <f>'Moving Avg'!F2094</f>
        <v>3.6890000000000001</v>
      </c>
      <c r="H2094" s="2">
        <f>'Moving Avg'!G2094</f>
        <v>3.7002000000000015</v>
      </c>
      <c r="I2094" s="2">
        <f>'Moving Avg'!H2094</f>
        <v>3.8104000000000013</v>
      </c>
      <c r="J2094" s="17" t="str">
        <f>OBV!F2094</f>
        <v>BEARISH</v>
      </c>
      <c r="K2094" s="17" t="str">
        <f>OBV!G2094</f>
        <v>NEUTRAL</v>
      </c>
      <c r="L2094" s="17" t="str">
        <f>OBV!H2094</f>
        <v>CONFIRMED BEARISH</v>
      </c>
      <c r="M2094" s="19">
        <f t="shared" si="320"/>
        <v>25</v>
      </c>
      <c r="N2094" s="19">
        <f t="shared" si="321"/>
        <v>100</v>
      </c>
      <c r="O2094" s="19">
        <f t="shared" si="322"/>
        <v>0</v>
      </c>
      <c r="P2094" s="19">
        <f t="shared" si="323"/>
        <v>16.5</v>
      </c>
      <c r="Q2094" s="20">
        <f t="shared" si="324"/>
        <v>46.225000000000001</v>
      </c>
      <c r="R2094" s="20">
        <f t="shared" si="325"/>
        <v>29.125</v>
      </c>
      <c r="S2094" s="20">
        <f t="shared" si="326"/>
        <v>26.175000000000001</v>
      </c>
      <c r="T2094" s="20">
        <f t="shared" si="327"/>
        <v>35.375</v>
      </c>
      <c r="U2094" s="19">
        <f t="shared" si="328"/>
        <v>33.841666666666661</v>
      </c>
      <c r="V2094" s="19">
        <f t="shared" si="329"/>
        <v>34.224999999999994</v>
      </c>
    </row>
    <row r="2095" spans="1:22" ht="13.5" x14ac:dyDescent="0.25">
      <c r="A2095" s="3">
        <f>RSI!A2095</f>
        <v>45055</v>
      </c>
      <c r="B2095" s="2">
        <f>RSI!B2095</f>
        <v>3.68</v>
      </c>
      <c r="C2095" s="2">
        <f>RSI!I2095</f>
        <v>48.420685820420324</v>
      </c>
      <c r="D2095" s="2">
        <f>MACD!E2095</f>
        <v>-6.926162457138485E-2</v>
      </c>
      <c r="E2095" s="2">
        <f>MACD!F2095</f>
        <v>-5.8582610198002601E-2</v>
      </c>
      <c r="F2095" s="2">
        <f>'Moving Avg'!D2095</f>
        <v>3.7</v>
      </c>
      <c r="G2095" s="2">
        <f>'Moving Avg'!F2095</f>
        <v>3.6910000000000012</v>
      </c>
      <c r="H2095" s="2">
        <f>'Moving Avg'!G2095</f>
        <v>3.6968000000000019</v>
      </c>
      <c r="I2095" s="2">
        <f>'Moving Avg'!H2095</f>
        <v>3.8096000000000005</v>
      </c>
      <c r="J2095" s="17" t="str">
        <f>OBV!F2095</f>
        <v>BEARISH</v>
      </c>
      <c r="K2095" s="17" t="str">
        <f>OBV!G2095</f>
        <v>NEUTRAL</v>
      </c>
      <c r="L2095" s="17" t="str">
        <f>OBV!H2095</f>
        <v>CONFIRMED BEARISH</v>
      </c>
      <c r="M2095" s="19">
        <f t="shared" si="320"/>
        <v>25</v>
      </c>
      <c r="N2095" s="19">
        <f t="shared" si="321"/>
        <v>45</v>
      </c>
      <c r="O2095" s="19">
        <f t="shared" si="322"/>
        <v>0</v>
      </c>
      <c r="P2095" s="19">
        <f t="shared" si="323"/>
        <v>16.5</v>
      </c>
      <c r="Q2095" s="20">
        <f t="shared" si="324"/>
        <v>26.975000000000001</v>
      </c>
      <c r="R2095" s="20">
        <f t="shared" si="325"/>
        <v>18.125</v>
      </c>
      <c r="S2095" s="20">
        <f t="shared" si="326"/>
        <v>17.925000000000001</v>
      </c>
      <c r="T2095" s="20">
        <f t="shared" si="327"/>
        <v>21.625</v>
      </c>
      <c r="U2095" s="19">
        <f t="shared" si="328"/>
        <v>21.008333333333336</v>
      </c>
      <c r="V2095" s="19">
        <f t="shared" si="329"/>
        <v>21.162500000000001</v>
      </c>
    </row>
    <row r="2096" spans="1:22" ht="13.5" x14ac:dyDescent="0.25">
      <c r="A2096" s="3">
        <f>RSI!A2096</f>
        <v>45056</v>
      </c>
      <c r="B2096" s="2">
        <f>RSI!B2096</f>
        <v>3.64</v>
      </c>
      <c r="C2096" s="2">
        <f>RSI!I2096</f>
        <v>46.074407031389335</v>
      </c>
      <c r="D2096" s="2">
        <f>MACD!E2096</f>
        <v>-8.077125210773195E-2</v>
      </c>
      <c r="E2096" s="2">
        <f>MACD!F2096</f>
        <v>-6.3020338579948473E-2</v>
      </c>
      <c r="F2096" s="2">
        <f>'Moving Avg'!D2096</f>
        <v>3.6779999999999999</v>
      </c>
      <c r="G2096" s="2">
        <f>'Moving Avg'!F2096</f>
        <v>3.6910000000000003</v>
      </c>
      <c r="H2096" s="2">
        <f>'Moving Avg'!G2096</f>
        <v>3.692600000000001</v>
      </c>
      <c r="I2096" s="2">
        <f>'Moving Avg'!H2096</f>
        <v>3.8086500000000005</v>
      </c>
      <c r="J2096" s="17" t="str">
        <f>OBV!F2096</f>
        <v>BEARISH</v>
      </c>
      <c r="K2096" s="17" t="str">
        <f>OBV!G2096</f>
        <v>WEAK</v>
      </c>
      <c r="L2096" s="17" t="str">
        <f>OBV!H2096</f>
        <v>CONFIRMED BEARISH</v>
      </c>
      <c r="M2096" s="19">
        <f t="shared" si="320"/>
        <v>25</v>
      </c>
      <c r="N2096" s="19">
        <f t="shared" si="321"/>
        <v>45</v>
      </c>
      <c r="O2096" s="19">
        <f t="shared" si="322"/>
        <v>0</v>
      </c>
      <c r="P2096" s="19">
        <f t="shared" si="323"/>
        <v>0</v>
      </c>
      <c r="Q2096" s="20">
        <f t="shared" si="324"/>
        <v>24.5</v>
      </c>
      <c r="R2096" s="20">
        <f t="shared" si="325"/>
        <v>14</v>
      </c>
      <c r="S2096" s="20">
        <f t="shared" si="326"/>
        <v>10.5</v>
      </c>
      <c r="T2096" s="20">
        <f t="shared" si="327"/>
        <v>17.5</v>
      </c>
      <c r="U2096" s="19">
        <f t="shared" si="328"/>
        <v>16.333333333333332</v>
      </c>
      <c r="V2096" s="19">
        <f t="shared" si="329"/>
        <v>16.625</v>
      </c>
    </row>
    <row r="2097" spans="1:22" ht="13.5" x14ac:dyDescent="0.25">
      <c r="A2097" s="3">
        <f>RSI!A2097</f>
        <v>45057</v>
      </c>
      <c r="B2097" s="2">
        <f>RSI!B2097</f>
        <v>3.7</v>
      </c>
      <c r="C2097" s="2">
        <f>RSI!I2097</f>
        <v>49.989029654414011</v>
      </c>
      <c r="D2097" s="2">
        <f>MACD!E2097</f>
        <v>-6.2258609840109891E-2</v>
      </c>
      <c r="E2097" s="2">
        <f>MACD!F2097</f>
        <v>-6.286799283198076E-2</v>
      </c>
      <c r="F2097" s="2">
        <f>'Moving Avg'!D2097</f>
        <v>3.6779999999999999</v>
      </c>
      <c r="G2097" s="2">
        <f>'Moving Avg'!F2097</f>
        <v>3.6950000000000003</v>
      </c>
      <c r="H2097" s="2">
        <f>'Moving Avg'!G2097</f>
        <v>3.6908000000000003</v>
      </c>
      <c r="I2097" s="2">
        <f>'Moving Avg'!H2097</f>
        <v>3.8083000000000014</v>
      </c>
      <c r="J2097" s="17" t="str">
        <f>OBV!F2097</f>
        <v>BEARISH</v>
      </c>
      <c r="K2097" s="17" t="str">
        <f>OBV!G2097</f>
        <v>WEAK</v>
      </c>
      <c r="L2097" s="17" t="str">
        <f>OBV!H2097</f>
        <v>NEUTRAL</v>
      </c>
      <c r="M2097" s="19">
        <f t="shared" si="320"/>
        <v>25</v>
      </c>
      <c r="N2097" s="19">
        <f t="shared" si="321"/>
        <v>0</v>
      </c>
      <c r="O2097" s="19">
        <f t="shared" si="322"/>
        <v>0</v>
      </c>
      <c r="P2097" s="19">
        <f t="shared" si="323"/>
        <v>0</v>
      </c>
      <c r="Q2097" s="20">
        <f t="shared" si="324"/>
        <v>8.75</v>
      </c>
      <c r="R2097" s="20">
        <f t="shared" si="325"/>
        <v>5</v>
      </c>
      <c r="S2097" s="20">
        <f t="shared" si="326"/>
        <v>3.75</v>
      </c>
      <c r="T2097" s="20">
        <f t="shared" si="327"/>
        <v>6.25</v>
      </c>
      <c r="U2097" s="19">
        <f t="shared" si="328"/>
        <v>5.833333333333333</v>
      </c>
      <c r="V2097" s="19">
        <f t="shared" si="329"/>
        <v>5.9375</v>
      </c>
    </row>
    <row r="2098" spans="1:22" ht="13.5" x14ac:dyDescent="0.25">
      <c r="A2098" s="3">
        <f>RSI!A2098</f>
        <v>45058</v>
      </c>
      <c r="B2098" s="2">
        <f>RSI!B2098</f>
        <v>3.7</v>
      </c>
      <c r="C2098" s="2">
        <f>RSI!I2098</f>
        <v>49.989029654414011</v>
      </c>
      <c r="D2098" s="2">
        <f>MACD!E2098</f>
        <v>-1.2742908806046227E-2</v>
      </c>
      <c r="E2098" s="2">
        <f>MACD!F2098</f>
        <v>-5.2842976026793852E-2</v>
      </c>
      <c r="F2098" s="2">
        <f>'Moving Avg'!D2098</f>
        <v>3.6799999999999997</v>
      </c>
      <c r="G2098" s="2">
        <f>'Moving Avg'!F2098</f>
        <v>3.6965000000000003</v>
      </c>
      <c r="H2098" s="2">
        <f>'Moving Avg'!G2098</f>
        <v>3.6882000000000001</v>
      </c>
      <c r="I2098" s="2">
        <f>'Moving Avg'!H2098</f>
        <v>3.807650000000002</v>
      </c>
      <c r="J2098" s="17" t="str">
        <f>OBV!F2098</f>
        <v>BEARISH</v>
      </c>
      <c r="K2098" s="17" t="str">
        <f>OBV!G2098</f>
        <v>NEUTRAL</v>
      </c>
      <c r="L2098" s="17" t="str">
        <f>OBV!H2098</f>
        <v>BEARISH DIVERGENCE</v>
      </c>
      <c r="M2098" s="19">
        <f t="shared" si="320"/>
        <v>25</v>
      </c>
      <c r="N2098" s="19">
        <f t="shared" si="321"/>
        <v>0</v>
      </c>
      <c r="O2098" s="19">
        <f t="shared" si="322"/>
        <v>0</v>
      </c>
      <c r="P2098" s="19">
        <f t="shared" si="323"/>
        <v>16.5</v>
      </c>
      <c r="Q2098" s="20">
        <f t="shared" si="324"/>
        <v>11.225</v>
      </c>
      <c r="R2098" s="20">
        <f t="shared" si="325"/>
        <v>9.125</v>
      </c>
      <c r="S2098" s="20">
        <f t="shared" si="326"/>
        <v>11.175000000000001</v>
      </c>
      <c r="T2098" s="20">
        <f t="shared" si="327"/>
        <v>10.375</v>
      </c>
      <c r="U2098" s="19">
        <f t="shared" si="328"/>
        <v>10.508333333333335</v>
      </c>
      <c r="V2098" s="19">
        <f t="shared" si="329"/>
        <v>10.475000000000001</v>
      </c>
    </row>
    <row r="2099" spans="1:22" ht="13.5" x14ac:dyDescent="0.25">
      <c r="A2099" s="3">
        <f>RSI!A2099</f>
        <v>45061</v>
      </c>
      <c r="B2099" s="2">
        <f>RSI!B2099</f>
        <v>3.8</v>
      </c>
      <c r="C2099" s="2">
        <f>RSI!I2099</f>
        <v>56.142957878415643</v>
      </c>
      <c r="D2099" s="2">
        <f>MACD!E2099</f>
        <v>2.3290679283959115E-2</v>
      </c>
      <c r="E2099" s="2">
        <f>MACD!F2099</f>
        <v>-3.7616244964643261E-2</v>
      </c>
      <c r="F2099" s="2">
        <f>'Moving Avg'!D2099</f>
        <v>3.7039999999999997</v>
      </c>
      <c r="G2099" s="2">
        <f>'Moving Avg'!F2099</f>
        <v>3.7039999999999997</v>
      </c>
      <c r="H2099" s="2">
        <f>'Moving Avg'!G2099</f>
        <v>3.6890000000000005</v>
      </c>
      <c r="I2099" s="2">
        <f>'Moving Avg'!H2099</f>
        <v>3.8075000000000019</v>
      </c>
      <c r="J2099" s="17" t="str">
        <f>OBV!F2099</f>
        <v>BEARISH</v>
      </c>
      <c r="K2099" s="17" t="str">
        <f>OBV!G2099</f>
        <v>NEUTRAL</v>
      </c>
      <c r="L2099" s="17" t="str">
        <f>OBV!H2099</f>
        <v>BEARISH DIVERGENCE</v>
      </c>
      <c r="M2099" s="19">
        <f t="shared" si="320"/>
        <v>25</v>
      </c>
      <c r="N2099" s="19">
        <f t="shared" si="321"/>
        <v>0</v>
      </c>
      <c r="O2099" s="19">
        <f t="shared" si="322"/>
        <v>0</v>
      </c>
      <c r="P2099" s="19">
        <f t="shared" si="323"/>
        <v>16.5</v>
      </c>
      <c r="Q2099" s="20">
        <f t="shared" si="324"/>
        <v>11.225</v>
      </c>
      <c r="R2099" s="20">
        <f t="shared" si="325"/>
        <v>9.125</v>
      </c>
      <c r="S2099" s="20">
        <f t="shared" si="326"/>
        <v>11.175000000000001</v>
      </c>
      <c r="T2099" s="20">
        <f t="shared" si="327"/>
        <v>10.375</v>
      </c>
      <c r="U2099" s="19">
        <f t="shared" si="328"/>
        <v>10.508333333333335</v>
      </c>
      <c r="V2099" s="19">
        <f t="shared" si="329"/>
        <v>10.475000000000001</v>
      </c>
    </row>
    <row r="2100" spans="1:22" ht="13.5" x14ac:dyDescent="0.25">
      <c r="A2100" s="3">
        <f>RSI!A2100</f>
        <v>45062</v>
      </c>
      <c r="B2100" s="2">
        <f>RSI!B2100</f>
        <v>3.79</v>
      </c>
      <c r="C2100" s="2">
        <f>RSI!I2100</f>
        <v>55.408698040078214</v>
      </c>
      <c r="D2100" s="2">
        <f>MACD!E2100</f>
        <v>4.6242457083433663E-2</v>
      </c>
      <c r="E2100" s="2">
        <f>MACD!F2100</f>
        <v>-2.0844504555027878E-2</v>
      </c>
      <c r="F2100" s="2">
        <f>'Moving Avg'!D2100</f>
        <v>3.726</v>
      </c>
      <c r="G2100" s="2">
        <f>'Moving Avg'!F2100</f>
        <v>3.7175000000000002</v>
      </c>
      <c r="H2100" s="2">
        <f>'Moving Avg'!G2100</f>
        <v>3.6896000000000004</v>
      </c>
      <c r="I2100" s="2">
        <f>'Moving Avg'!H2100</f>
        <v>3.8073000000000019</v>
      </c>
      <c r="J2100" s="17" t="str">
        <f>OBV!F2100</f>
        <v>BEARISH</v>
      </c>
      <c r="K2100" s="17" t="str">
        <f>OBV!G2100</f>
        <v>NEUTRAL</v>
      </c>
      <c r="L2100" s="17" t="str">
        <f>OBV!H2100</f>
        <v>BEARISH DIVERGENCE</v>
      </c>
      <c r="M2100" s="19">
        <f t="shared" si="320"/>
        <v>25</v>
      </c>
      <c r="N2100" s="19">
        <f t="shared" si="321"/>
        <v>0</v>
      </c>
      <c r="O2100" s="19">
        <f t="shared" si="322"/>
        <v>0</v>
      </c>
      <c r="P2100" s="19">
        <f t="shared" si="323"/>
        <v>16.5</v>
      </c>
      <c r="Q2100" s="20">
        <f t="shared" si="324"/>
        <v>11.225</v>
      </c>
      <c r="R2100" s="20">
        <f t="shared" si="325"/>
        <v>9.125</v>
      </c>
      <c r="S2100" s="20">
        <f t="shared" si="326"/>
        <v>11.175000000000001</v>
      </c>
      <c r="T2100" s="20">
        <f t="shared" si="327"/>
        <v>10.375</v>
      </c>
      <c r="U2100" s="19">
        <f t="shared" si="328"/>
        <v>10.508333333333335</v>
      </c>
      <c r="V2100" s="19">
        <f t="shared" si="329"/>
        <v>10.475000000000001</v>
      </c>
    </row>
    <row r="2101" spans="1:22" ht="13.5" x14ac:dyDescent="0.25">
      <c r="A2101" s="3">
        <f>RSI!A2101</f>
        <v>45063</v>
      </c>
      <c r="B2101" s="2">
        <f>RSI!B2101</f>
        <v>3.79</v>
      </c>
      <c r="C2101" s="2">
        <f>RSI!I2101</f>
        <v>55.408698040078214</v>
      </c>
      <c r="D2101" s="2">
        <f>MACD!E2101</f>
        <v>3.9025274936772103E-2</v>
      </c>
      <c r="E2101" s="2">
        <f>MACD!F2101</f>
        <v>-8.8705486566678805E-3</v>
      </c>
      <c r="F2101" s="2">
        <f>'Moving Avg'!D2101</f>
        <v>3.7559999999999993</v>
      </c>
      <c r="G2101" s="2">
        <f>'Moving Avg'!F2101</f>
        <v>3.7340000000000009</v>
      </c>
      <c r="H2101" s="2">
        <f>'Moving Avg'!G2101</f>
        <v>3.6901999999999999</v>
      </c>
      <c r="I2101" s="2">
        <f>'Moving Avg'!H2101</f>
        <v>3.8073500000000018</v>
      </c>
      <c r="J2101" s="17" t="str">
        <f>OBV!F2101</f>
        <v>BULLISH</v>
      </c>
      <c r="K2101" s="17" t="str">
        <f>OBV!G2101</f>
        <v>NEUTRAL</v>
      </c>
      <c r="L2101" s="17" t="str">
        <f>OBV!H2101</f>
        <v>CONFIRMED BULLISH</v>
      </c>
      <c r="M2101" s="19">
        <f t="shared" si="320"/>
        <v>25</v>
      </c>
      <c r="N2101" s="19">
        <f t="shared" si="321"/>
        <v>0</v>
      </c>
      <c r="O2101" s="19">
        <f t="shared" si="322"/>
        <v>0</v>
      </c>
      <c r="P2101" s="19">
        <f t="shared" si="323"/>
        <v>83.5</v>
      </c>
      <c r="Q2101" s="20">
        <f t="shared" si="324"/>
        <v>21.274999999999999</v>
      </c>
      <c r="R2101" s="20">
        <f t="shared" si="325"/>
        <v>25.875</v>
      </c>
      <c r="S2101" s="20">
        <f t="shared" si="326"/>
        <v>41.325000000000003</v>
      </c>
      <c r="T2101" s="20">
        <f t="shared" si="327"/>
        <v>27.125</v>
      </c>
      <c r="U2101" s="19">
        <f t="shared" si="328"/>
        <v>29.491666666666664</v>
      </c>
      <c r="V2101" s="19">
        <f t="shared" si="329"/>
        <v>28.9</v>
      </c>
    </row>
    <row r="2102" spans="1:22" ht="13.5" x14ac:dyDescent="0.25">
      <c r="A2102" s="3">
        <f>RSI!A2102</f>
        <v>45064</v>
      </c>
      <c r="B2102" s="2">
        <f>RSI!B2102</f>
        <v>3.82</v>
      </c>
      <c r="C2102" s="2">
        <f>RSI!I2102</f>
        <v>57.349448755174116</v>
      </c>
      <c r="D2102" s="2">
        <f>MACD!E2102</f>
        <v>2.2555684651647034E-2</v>
      </c>
      <c r="E2102" s="2">
        <f>MACD!F2102</f>
        <v>-2.5853019950048978E-3</v>
      </c>
      <c r="F2102" s="2">
        <f>'Moving Avg'!D2102</f>
        <v>3.78</v>
      </c>
      <c r="G2102" s="2">
        <f>'Moving Avg'!F2102</f>
        <v>3.7425000000000006</v>
      </c>
      <c r="H2102" s="2">
        <f>'Moving Avg'!G2102</f>
        <v>3.6929999999999996</v>
      </c>
      <c r="I2102" s="2">
        <f>'Moving Avg'!H2102</f>
        <v>3.8074500000000016</v>
      </c>
      <c r="J2102" s="17" t="str">
        <f>OBV!F2102</f>
        <v>BULLISH</v>
      </c>
      <c r="K2102" s="17" t="str">
        <f>OBV!G2102</f>
        <v>NEUTRAL</v>
      </c>
      <c r="L2102" s="17" t="str">
        <f>OBV!H2102</f>
        <v>CONFIRMED BULLISH</v>
      </c>
      <c r="M2102" s="19">
        <f t="shared" si="320"/>
        <v>25</v>
      </c>
      <c r="N2102" s="19">
        <f t="shared" si="321"/>
        <v>0</v>
      </c>
      <c r="O2102" s="19">
        <f t="shared" si="322"/>
        <v>0</v>
      </c>
      <c r="P2102" s="19">
        <f t="shared" si="323"/>
        <v>83.5</v>
      </c>
      <c r="Q2102" s="20">
        <f t="shared" si="324"/>
        <v>21.274999999999999</v>
      </c>
      <c r="R2102" s="20">
        <f t="shared" si="325"/>
        <v>25.875</v>
      </c>
      <c r="S2102" s="20">
        <f t="shared" si="326"/>
        <v>41.325000000000003</v>
      </c>
      <c r="T2102" s="20">
        <f t="shared" si="327"/>
        <v>27.125</v>
      </c>
      <c r="U2102" s="19">
        <f t="shared" si="328"/>
        <v>29.491666666666664</v>
      </c>
      <c r="V2102" s="19">
        <f t="shared" si="329"/>
        <v>28.9</v>
      </c>
    </row>
    <row r="2103" spans="1:22" ht="13.5" x14ac:dyDescent="0.25">
      <c r="A2103" s="3">
        <f>RSI!A2103</f>
        <v>45065</v>
      </c>
      <c r="B2103" s="2">
        <f>RSI!B2103</f>
        <v>3.83</v>
      </c>
      <c r="C2103" s="2">
        <f>RSI!I2103</f>
        <v>58.005556048979997</v>
      </c>
      <c r="D2103" s="2">
        <f>MACD!E2103</f>
        <v>5.7483910134243921E-3</v>
      </c>
      <c r="E2103" s="2">
        <f>MACD!F2103</f>
        <v>-9.1856339331903973E-4</v>
      </c>
      <c r="F2103" s="2">
        <f>'Moving Avg'!D2103</f>
        <v>3.806</v>
      </c>
      <c r="G2103" s="2">
        <f>'Moving Avg'!F2103</f>
        <v>3.7515000000000001</v>
      </c>
      <c r="H2103" s="2">
        <f>'Moving Avg'!G2103</f>
        <v>3.6963999999999992</v>
      </c>
      <c r="I2103" s="2">
        <f>'Moving Avg'!H2103</f>
        <v>3.8074500000000024</v>
      </c>
      <c r="J2103" s="17" t="str">
        <f>OBV!F2103</f>
        <v>BULLISH</v>
      </c>
      <c r="K2103" s="17" t="str">
        <f>OBV!G2103</f>
        <v>NEUTRAL</v>
      </c>
      <c r="L2103" s="17" t="str">
        <f>OBV!H2103</f>
        <v>CONFIRMED BULLISH</v>
      </c>
      <c r="M2103" s="19">
        <f t="shared" si="320"/>
        <v>25</v>
      </c>
      <c r="N2103" s="19">
        <f t="shared" si="321"/>
        <v>0</v>
      </c>
      <c r="O2103" s="19">
        <f t="shared" si="322"/>
        <v>0</v>
      </c>
      <c r="P2103" s="19">
        <f t="shared" si="323"/>
        <v>83.5</v>
      </c>
      <c r="Q2103" s="20">
        <f t="shared" si="324"/>
        <v>21.274999999999999</v>
      </c>
      <c r="R2103" s="20">
        <f t="shared" si="325"/>
        <v>25.875</v>
      </c>
      <c r="S2103" s="20">
        <f t="shared" si="326"/>
        <v>41.325000000000003</v>
      </c>
      <c r="T2103" s="20">
        <f t="shared" si="327"/>
        <v>27.125</v>
      </c>
      <c r="U2103" s="19">
        <f t="shared" si="328"/>
        <v>29.491666666666664</v>
      </c>
      <c r="V2103" s="19">
        <f t="shared" si="329"/>
        <v>28.9</v>
      </c>
    </row>
    <row r="2104" spans="1:22" ht="13.5" x14ac:dyDescent="0.25">
      <c r="A2104" s="3">
        <f>RSI!A2104</f>
        <v>45068</v>
      </c>
      <c r="B2104" s="2">
        <f>RSI!B2104</f>
        <v>3.83</v>
      </c>
      <c r="C2104" s="2">
        <f>RSI!I2104</f>
        <v>58.005556048979997</v>
      </c>
      <c r="D2104" s="2">
        <f>MACD!E2104</f>
        <v>-1.0619128401290645E-2</v>
      </c>
      <c r="E2104" s="2">
        <f>MACD!F2104</f>
        <v>-2.8586763949133608E-3</v>
      </c>
      <c r="F2104" s="2">
        <f>'Moving Avg'!D2104</f>
        <v>3.8120000000000003</v>
      </c>
      <c r="G2104" s="2">
        <f>'Moving Avg'!F2104</f>
        <v>3.7604999999999995</v>
      </c>
      <c r="H2104" s="2">
        <f>'Moving Avg'!G2104</f>
        <v>3.7009999999999996</v>
      </c>
      <c r="I2104" s="2">
        <f>'Moving Avg'!H2104</f>
        <v>3.8073500000000018</v>
      </c>
      <c r="J2104" s="17" t="str">
        <f>OBV!F2104</f>
        <v>BULLISH</v>
      </c>
      <c r="K2104" s="17" t="str">
        <f>OBV!G2104</f>
        <v>NEUTRAL</v>
      </c>
      <c r="L2104" s="17" t="str">
        <f>OBV!H2104</f>
        <v>CONFIRMED BULLISH</v>
      </c>
      <c r="M2104" s="19">
        <f t="shared" si="320"/>
        <v>25</v>
      </c>
      <c r="N2104" s="19">
        <f t="shared" si="321"/>
        <v>45</v>
      </c>
      <c r="O2104" s="19">
        <f t="shared" si="322"/>
        <v>50</v>
      </c>
      <c r="P2104" s="19">
        <f t="shared" si="323"/>
        <v>83.5</v>
      </c>
      <c r="Q2104" s="20">
        <f t="shared" si="324"/>
        <v>44.524999999999999</v>
      </c>
      <c r="R2104" s="20">
        <f t="shared" si="325"/>
        <v>52.375</v>
      </c>
      <c r="S2104" s="20">
        <f t="shared" si="326"/>
        <v>60.575000000000003</v>
      </c>
      <c r="T2104" s="20">
        <f t="shared" si="327"/>
        <v>50.875</v>
      </c>
      <c r="U2104" s="19">
        <f t="shared" si="328"/>
        <v>52.491666666666674</v>
      </c>
      <c r="V2104" s="19">
        <f t="shared" si="329"/>
        <v>52.087500000000006</v>
      </c>
    </row>
    <row r="2105" spans="1:22" ht="13.5" x14ac:dyDescent="0.25">
      <c r="A2105" s="3">
        <f>RSI!A2105</f>
        <v>45069</v>
      </c>
      <c r="B2105" s="2">
        <f>RSI!B2105</f>
        <v>3.83</v>
      </c>
      <c r="C2105" s="2">
        <f>RSI!I2105</f>
        <v>58.005556048979997</v>
      </c>
      <c r="D2105" s="2">
        <f>MACD!E2105</f>
        <v>-2.5031069499414027E-2</v>
      </c>
      <c r="E2105" s="2">
        <f>MACD!F2105</f>
        <v>-7.2931550158134954E-3</v>
      </c>
      <c r="F2105" s="2">
        <f>'Moving Avg'!D2105</f>
        <v>3.8200000000000003</v>
      </c>
      <c r="G2105" s="2">
        <f>'Moving Avg'!F2105</f>
        <v>3.7675000000000005</v>
      </c>
      <c r="H2105" s="2">
        <f>'Moving Avg'!G2105</f>
        <v>3.7042000000000002</v>
      </c>
      <c r="I2105" s="2">
        <f>'Moving Avg'!H2105</f>
        <v>3.8071500000000018</v>
      </c>
      <c r="J2105" s="17" t="str">
        <f>OBV!F2105</f>
        <v>BULLISH</v>
      </c>
      <c r="K2105" s="17" t="str">
        <f>OBV!G2105</f>
        <v>NEUTRAL</v>
      </c>
      <c r="L2105" s="17" t="str">
        <f>OBV!H2105</f>
        <v>CONFIRMED BULLISH</v>
      </c>
      <c r="M2105" s="19">
        <f t="shared" si="320"/>
        <v>25</v>
      </c>
      <c r="N2105" s="19">
        <f t="shared" si="321"/>
        <v>45</v>
      </c>
      <c r="O2105" s="19">
        <f t="shared" si="322"/>
        <v>50</v>
      </c>
      <c r="P2105" s="19">
        <f t="shared" si="323"/>
        <v>83.5</v>
      </c>
      <c r="Q2105" s="20">
        <f t="shared" si="324"/>
        <v>44.524999999999999</v>
      </c>
      <c r="R2105" s="20">
        <f t="shared" si="325"/>
        <v>52.375</v>
      </c>
      <c r="S2105" s="20">
        <f t="shared" si="326"/>
        <v>60.575000000000003</v>
      </c>
      <c r="T2105" s="20">
        <f t="shared" si="327"/>
        <v>50.875</v>
      </c>
      <c r="U2105" s="19">
        <f t="shared" si="328"/>
        <v>52.491666666666674</v>
      </c>
      <c r="V2105" s="19">
        <f t="shared" si="329"/>
        <v>52.087500000000006</v>
      </c>
    </row>
    <row r="2106" spans="1:22" ht="13.5" x14ac:dyDescent="0.25">
      <c r="A2106" s="3">
        <f>RSI!A2106</f>
        <v>45070</v>
      </c>
      <c r="B2106" s="2">
        <f>RSI!B2106</f>
        <v>3.83</v>
      </c>
      <c r="C2106" s="2">
        <f>RSI!I2106</f>
        <v>58.005556048979997</v>
      </c>
      <c r="D2106" s="2">
        <f>MACD!E2106</f>
        <v>-4.3900469852651725E-2</v>
      </c>
      <c r="E2106" s="2">
        <f>MACD!F2106</f>
        <v>-1.4614617983181141E-2</v>
      </c>
      <c r="F2106" s="2">
        <f>'Moving Avg'!D2106</f>
        <v>3.8280000000000003</v>
      </c>
      <c r="G2106" s="2">
        <f>'Moving Avg'!F2106</f>
        <v>3.7825000000000002</v>
      </c>
      <c r="H2106" s="2">
        <f>'Moving Avg'!G2106</f>
        <v>3.7092000000000001</v>
      </c>
      <c r="I2106" s="2">
        <f>'Moving Avg'!H2106</f>
        <v>3.807050000000002</v>
      </c>
      <c r="J2106" s="17" t="str">
        <f>OBV!F2106</f>
        <v>BULLISH</v>
      </c>
      <c r="K2106" s="17" t="str">
        <f>OBV!G2106</f>
        <v>NEUTRAL</v>
      </c>
      <c r="L2106" s="17" t="str">
        <f>OBV!H2106</f>
        <v>CONFIRMED BULLISH</v>
      </c>
      <c r="M2106" s="19">
        <f t="shared" si="320"/>
        <v>25</v>
      </c>
      <c r="N2106" s="19">
        <f t="shared" si="321"/>
        <v>100</v>
      </c>
      <c r="O2106" s="19">
        <f t="shared" si="322"/>
        <v>50</v>
      </c>
      <c r="P2106" s="19">
        <f t="shared" si="323"/>
        <v>83.5</v>
      </c>
      <c r="Q2106" s="20">
        <f t="shared" si="324"/>
        <v>63.774999999999999</v>
      </c>
      <c r="R2106" s="20">
        <f t="shared" si="325"/>
        <v>63.375</v>
      </c>
      <c r="S2106" s="20">
        <f t="shared" si="326"/>
        <v>68.825000000000003</v>
      </c>
      <c r="T2106" s="20">
        <f t="shared" si="327"/>
        <v>64.625</v>
      </c>
      <c r="U2106" s="19">
        <f t="shared" si="328"/>
        <v>65.325000000000003</v>
      </c>
      <c r="V2106" s="19">
        <f t="shared" si="329"/>
        <v>65.150000000000006</v>
      </c>
    </row>
    <row r="2107" spans="1:22" ht="13.5" x14ac:dyDescent="0.25">
      <c r="A2107" s="3">
        <f>RSI!A2107</f>
        <v>45071</v>
      </c>
      <c r="B2107" s="2">
        <f>RSI!B2107</f>
        <v>3.87</v>
      </c>
      <c r="C2107" s="2">
        <f>RSI!I2107</f>
        <v>61.215566144296133</v>
      </c>
      <c r="D2107" s="2">
        <f>MACD!E2107</f>
        <v>-5.4081333720827018E-2</v>
      </c>
      <c r="E2107" s="2">
        <f>MACD!F2107</f>
        <v>-2.2507961130710318E-2</v>
      </c>
      <c r="F2107" s="2">
        <f>'Moving Avg'!D2107</f>
        <v>3.8380000000000001</v>
      </c>
      <c r="G2107" s="2">
        <f>'Moving Avg'!F2107</f>
        <v>3.7890000000000001</v>
      </c>
      <c r="H2107" s="2">
        <f>'Moving Avg'!G2107</f>
        <v>3.7118000000000002</v>
      </c>
      <c r="I2107" s="2">
        <f>'Moving Avg'!H2107</f>
        <v>3.8069000000000024</v>
      </c>
      <c r="J2107" s="17" t="str">
        <f>OBV!F2107</f>
        <v>BULLISH</v>
      </c>
      <c r="K2107" s="17" t="str">
        <f>OBV!G2107</f>
        <v>NEUTRAL</v>
      </c>
      <c r="L2107" s="17" t="str">
        <f>OBV!H2107</f>
        <v>CONFIRMED BULLISH</v>
      </c>
      <c r="M2107" s="19">
        <f t="shared" si="320"/>
        <v>25</v>
      </c>
      <c r="N2107" s="19">
        <f t="shared" si="321"/>
        <v>100</v>
      </c>
      <c r="O2107" s="19">
        <f t="shared" si="322"/>
        <v>50</v>
      </c>
      <c r="P2107" s="19">
        <f t="shared" si="323"/>
        <v>83.5</v>
      </c>
      <c r="Q2107" s="20">
        <f t="shared" si="324"/>
        <v>63.774999999999999</v>
      </c>
      <c r="R2107" s="20">
        <f t="shared" si="325"/>
        <v>63.375</v>
      </c>
      <c r="S2107" s="20">
        <f t="shared" si="326"/>
        <v>68.825000000000003</v>
      </c>
      <c r="T2107" s="20">
        <f t="shared" si="327"/>
        <v>64.625</v>
      </c>
      <c r="U2107" s="19">
        <f t="shared" si="328"/>
        <v>65.325000000000003</v>
      </c>
      <c r="V2107" s="19">
        <f t="shared" si="329"/>
        <v>65.150000000000006</v>
      </c>
    </row>
    <row r="2108" spans="1:22" ht="13.5" x14ac:dyDescent="0.25">
      <c r="A2108" s="3">
        <f>RSI!A2108</f>
        <v>45072</v>
      </c>
      <c r="B2108" s="2">
        <f>RSI!B2108</f>
        <v>3.87</v>
      </c>
      <c r="C2108" s="2">
        <f>RSI!I2108</f>
        <v>61.21556614429614</v>
      </c>
      <c r="D2108" s="2">
        <f>MACD!E2108</f>
        <v>-6.3378804458334326E-2</v>
      </c>
      <c r="E2108" s="2">
        <f>MACD!F2108</f>
        <v>-3.0682129796235122E-2</v>
      </c>
      <c r="F2108" s="2">
        <f>'Moving Avg'!D2108</f>
        <v>3.8460000000000001</v>
      </c>
      <c r="G2108" s="2">
        <f>'Moving Avg'!F2108</f>
        <v>3.7845000000000004</v>
      </c>
      <c r="H2108" s="2">
        <f>'Moving Avg'!G2108</f>
        <v>3.7138000000000004</v>
      </c>
      <c r="I2108" s="2">
        <f>'Moving Avg'!H2108</f>
        <v>3.8062500000000021</v>
      </c>
      <c r="J2108" s="17" t="str">
        <f>OBV!F2108</f>
        <v>BULLISH</v>
      </c>
      <c r="K2108" s="17" t="str">
        <f>OBV!G2108</f>
        <v>NEUTRAL</v>
      </c>
      <c r="L2108" s="17" t="str">
        <f>OBV!H2108</f>
        <v>CONFIRMED BULLISH</v>
      </c>
      <c r="M2108" s="19">
        <f t="shared" si="320"/>
        <v>25</v>
      </c>
      <c r="N2108" s="19">
        <f t="shared" si="321"/>
        <v>100</v>
      </c>
      <c r="O2108" s="19">
        <f t="shared" si="322"/>
        <v>50</v>
      </c>
      <c r="P2108" s="19">
        <f t="shared" si="323"/>
        <v>83.5</v>
      </c>
      <c r="Q2108" s="20">
        <f t="shared" si="324"/>
        <v>63.774999999999999</v>
      </c>
      <c r="R2108" s="20">
        <f t="shared" si="325"/>
        <v>63.375</v>
      </c>
      <c r="S2108" s="20">
        <f t="shared" si="326"/>
        <v>68.825000000000003</v>
      </c>
      <c r="T2108" s="20">
        <f t="shared" si="327"/>
        <v>64.625</v>
      </c>
      <c r="U2108" s="19">
        <f t="shared" si="328"/>
        <v>65.325000000000003</v>
      </c>
      <c r="V2108" s="19">
        <f t="shared" si="329"/>
        <v>65.150000000000006</v>
      </c>
    </row>
    <row r="2109" spans="1:22" ht="13.5" x14ac:dyDescent="0.25">
      <c r="A2109" s="3">
        <f>RSI!A2109</f>
        <v>45075</v>
      </c>
      <c r="B2109" s="2">
        <f>RSI!B2109</f>
        <v>3.91</v>
      </c>
      <c r="C2109" s="2">
        <f>RSI!I2109</f>
        <v>64.373861099863376</v>
      </c>
      <c r="D2109" s="2">
        <f>MACD!E2109</f>
        <v>-5.9456551566542615E-2</v>
      </c>
      <c r="E2109" s="2">
        <f>MACD!F2109</f>
        <v>-3.6437014150296626E-2</v>
      </c>
      <c r="F2109" s="2">
        <f>'Moving Avg'!D2109</f>
        <v>3.8620000000000005</v>
      </c>
      <c r="G2109" s="2">
        <f>'Moving Avg'!F2109</f>
        <v>3.7814999999999999</v>
      </c>
      <c r="H2109" s="2">
        <f>'Moving Avg'!G2109</f>
        <v>3.7170000000000005</v>
      </c>
      <c r="I2109" s="2">
        <f>'Moving Avg'!H2109</f>
        <v>3.805350000000002</v>
      </c>
      <c r="J2109" s="17" t="str">
        <f>OBV!F2109</f>
        <v>BULLISH</v>
      </c>
      <c r="K2109" s="17" t="str">
        <f>OBV!G2109</f>
        <v>NEUTRAL</v>
      </c>
      <c r="L2109" s="17" t="str">
        <f>OBV!H2109</f>
        <v>CONFIRMED BULLISH</v>
      </c>
      <c r="M2109" s="19">
        <f t="shared" si="320"/>
        <v>25</v>
      </c>
      <c r="N2109" s="19">
        <f t="shared" si="321"/>
        <v>100</v>
      </c>
      <c r="O2109" s="19">
        <f t="shared" si="322"/>
        <v>50</v>
      </c>
      <c r="P2109" s="19">
        <f t="shared" si="323"/>
        <v>83.5</v>
      </c>
      <c r="Q2109" s="20">
        <f t="shared" si="324"/>
        <v>63.774999999999999</v>
      </c>
      <c r="R2109" s="20">
        <f t="shared" si="325"/>
        <v>63.375</v>
      </c>
      <c r="S2109" s="20">
        <f t="shared" si="326"/>
        <v>68.825000000000003</v>
      </c>
      <c r="T2109" s="20">
        <f t="shared" si="327"/>
        <v>64.625</v>
      </c>
      <c r="U2109" s="19">
        <f t="shared" si="328"/>
        <v>65.325000000000003</v>
      </c>
      <c r="V2109" s="19">
        <f t="shared" si="329"/>
        <v>65.150000000000006</v>
      </c>
    </row>
    <row r="2110" spans="1:22" ht="13.5" x14ac:dyDescent="0.25">
      <c r="A2110" s="3">
        <f>RSI!A2110</f>
        <v>45076</v>
      </c>
      <c r="B2110" s="2">
        <f>RSI!B2110</f>
        <v>3.87</v>
      </c>
      <c r="C2110" s="2">
        <f>RSI!I2110</f>
        <v>59.183686948084841</v>
      </c>
      <c r="D2110" s="2">
        <f>MACD!E2110</f>
        <v>-5.5535053698996251E-2</v>
      </c>
      <c r="E2110" s="2">
        <f>MACD!F2110</f>
        <v>-4.0256622060036551E-2</v>
      </c>
      <c r="F2110" s="2">
        <f>'Moving Avg'!D2110</f>
        <v>3.87</v>
      </c>
      <c r="G2110" s="2">
        <f>'Moving Avg'!F2110</f>
        <v>3.778999999999999</v>
      </c>
      <c r="H2110" s="2">
        <f>'Moving Avg'!G2110</f>
        <v>3.7192000000000003</v>
      </c>
      <c r="I2110" s="2">
        <f>'Moving Avg'!H2110</f>
        <v>3.8037000000000023</v>
      </c>
      <c r="J2110" s="17" t="str">
        <f>OBV!F2110</f>
        <v>BULLISH</v>
      </c>
      <c r="K2110" s="17" t="str">
        <f>OBV!G2110</f>
        <v>NEUTRAL</v>
      </c>
      <c r="L2110" s="17" t="str">
        <f>OBV!H2110</f>
        <v>CONFIRMED BULLISH</v>
      </c>
      <c r="M2110" s="19">
        <f t="shared" si="320"/>
        <v>25</v>
      </c>
      <c r="N2110" s="19">
        <f t="shared" si="321"/>
        <v>45</v>
      </c>
      <c r="O2110" s="19">
        <f t="shared" si="322"/>
        <v>50</v>
      </c>
      <c r="P2110" s="19">
        <f t="shared" si="323"/>
        <v>83.5</v>
      </c>
      <c r="Q2110" s="20">
        <f t="shared" si="324"/>
        <v>44.524999999999999</v>
      </c>
      <c r="R2110" s="20">
        <f t="shared" si="325"/>
        <v>52.375</v>
      </c>
      <c r="S2110" s="20">
        <f t="shared" si="326"/>
        <v>60.575000000000003</v>
      </c>
      <c r="T2110" s="20">
        <f t="shared" si="327"/>
        <v>50.875</v>
      </c>
      <c r="U2110" s="19">
        <f t="shared" si="328"/>
        <v>52.491666666666674</v>
      </c>
      <c r="V2110" s="19">
        <f t="shared" si="329"/>
        <v>52.087500000000006</v>
      </c>
    </row>
    <row r="2111" spans="1:22" ht="13.5" x14ac:dyDescent="0.25">
      <c r="A2111" s="3">
        <f>RSI!A2111</f>
        <v>45077</v>
      </c>
      <c r="B2111" s="2">
        <f>RSI!B2111</f>
        <v>3.89</v>
      </c>
      <c r="C2111" s="2">
        <f>RSI!I2111</f>
        <v>60.88194736169033</v>
      </c>
      <c r="D2111" s="2">
        <f>MACD!E2111</f>
        <v>-5.4222939373151924E-2</v>
      </c>
      <c r="E2111" s="2">
        <f>MACD!F2111</f>
        <v>-4.3049885522659627E-2</v>
      </c>
      <c r="F2111" s="2">
        <f>'Moving Avg'!D2111</f>
        <v>3.8820000000000001</v>
      </c>
      <c r="G2111" s="2">
        <f>'Moving Avg'!F2111</f>
        <v>3.786</v>
      </c>
      <c r="H2111" s="2">
        <f>'Moving Avg'!G2111</f>
        <v>3.7226000000000004</v>
      </c>
      <c r="I2111" s="2">
        <f>'Moving Avg'!H2111</f>
        <v>3.8016500000000018</v>
      </c>
      <c r="J2111" s="17" t="str">
        <f>OBV!F2111</f>
        <v>BULLISH</v>
      </c>
      <c r="K2111" s="17" t="str">
        <f>OBV!G2111</f>
        <v>NEUTRAL</v>
      </c>
      <c r="L2111" s="17" t="str">
        <f>OBV!H2111</f>
        <v>CONFIRMED BULLISH</v>
      </c>
      <c r="M2111" s="19">
        <f t="shared" si="320"/>
        <v>25</v>
      </c>
      <c r="N2111" s="19">
        <f t="shared" si="321"/>
        <v>45</v>
      </c>
      <c r="O2111" s="19">
        <f t="shared" si="322"/>
        <v>50</v>
      </c>
      <c r="P2111" s="19">
        <f t="shared" si="323"/>
        <v>83.5</v>
      </c>
      <c r="Q2111" s="20">
        <f t="shared" si="324"/>
        <v>44.524999999999999</v>
      </c>
      <c r="R2111" s="20">
        <f t="shared" si="325"/>
        <v>52.375</v>
      </c>
      <c r="S2111" s="20">
        <f t="shared" si="326"/>
        <v>60.575000000000003</v>
      </c>
      <c r="T2111" s="20">
        <f t="shared" si="327"/>
        <v>50.875</v>
      </c>
      <c r="U2111" s="19">
        <f t="shared" si="328"/>
        <v>52.491666666666674</v>
      </c>
      <c r="V2111" s="19">
        <f t="shared" si="329"/>
        <v>52.087500000000006</v>
      </c>
    </row>
    <row r="2112" spans="1:22" ht="13.5" x14ac:dyDescent="0.25">
      <c r="A2112" s="3">
        <f>RSI!A2112</f>
        <v>45078</v>
      </c>
      <c r="B2112" s="2">
        <f>RSI!B2112</f>
        <v>3.89</v>
      </c>
      <c r="C2112" s="2">
        <f>RSI!I2112</f>
        <v>60.881947361690322</v>
      </c>
      <c r="D2112" s="2">
        <f>MACD!E2112</f>
        <v>-4.9101220862896255E-2</v>
      </c>
      <c r="E2112" s="2">
        <f>MACD!F2112</f>
        <v>-4.4260152590706953E-2</v>
      </c>
      <c r="F2112" s="2">
        <f>'Moving Avg'!D2112</f>
        <v>3.8860000000000001</v>
      </c>
      <c r="G2112" s="2">
        <f>'Moving Avg'!F2112</f>
        <v>3.7954999999999997</v>
      </c>
      <c r="H2112" s="2">
        <f>'Moving Avg'!G2112</f>
        <v>3.7264000000000004</v>
      </c>
      <c r="I2112" s="2">
        <f>'Moving Avg'!H2112</f>
        <v>3.8001000000000023</v>
      </c>
      <c r="J2112" s="17" t="str">
        <f>OBV!F2112</f>
        <v>BULLISH</v>
      </c>
      <c r="K2112" s="17" t="str">
        <f>OBV!G2112</f>
        <v>NEUTRAL</v>
      </c>
      <c r="L2112" s="17" t="str">
        <f>OBV!H2112</f>
        <v>CONFIRMED BULLISH</v>
      </c>
      <c r="M2112" s="19">
        <f t="shared" si="320"/>
        <v>25</v>
      </c>
      <c r="N2112" s="19">
        <f t="shared" si="321"/>
        <v>45</v>
      </c>
      <c r="O2112" s="19">
        <f t="shared" si="322"/>
        <v>50</v>
      </c>
      <c r="P2112" s="19">
        <f t="shared" si="323"/>
        <v>83.5</v>
      </c>
      <c r="Q2112" s="20">
        <f t="shared" si="324"/>
        <v>44.524999999999999</v>
      </c>
      <c r="R2112" s="20">
        <f t="shared" si="325"/>
        <v>52.375</v>
      </c>
      <c r="S2112" s="20">
        <f t="shared" si="326"/>
        <v>60.575000000000003</v>
      </c>
      <c r="T2112" s="20">
        <f t="shared" si="327"/>
        <v>50.875</v>
      </c>
      <c r="U2112" s="19">
        <f t="shared" si="328"/>
        <v>52.491666666666674</v>
      </c>
      <c r="V2112" s="19">
        <f t="shared" si="329"/>
        <v>52.087500000000006</v>
      </c>
    </row>
    <row r="2113" spans="1:22" ht="13.5" x14ac:dyDescent="0.25">
      <c r="A2113" s="3">
        <f>RSI!A2113</f>
        <v>45079</v>
      </c>
      <c r="B2113" s="2">
        <f>RSI!B2113</f>
        <v>3.9</v>
      </c>
      <c r="C2113" s="2">
        <f>RSI!I2113</f>
        <v>61.80352757431114</v>
      </c>
      <c r="D2113" s="2">
        <f>MACD!E2113</f>
        <v>-4.4528920367819858E-2</v>
      </c>
      <c r="E2113" s="2">
        <f>MACD!F2113</f>
        <v>-4.4313906146129539E-2</v>
      </c>
      <c r="F2113" s="2">
        <f>'Moving Avg'!D2113</f>
        <v>3.8920000000000003</v>
      </c>
      <c r="G2113" s="2">
        <f>'Moving Avg'!F2113</f>
        <v>3.8059999999999996</v>
      </c>
      <c r="H2113" s="2">
        <f>'Moving Avg'!G2113</f>
        <v>3.7324000000000006</v>
      </c>
      <c r="I2113" s="2">
        <f>'Moving Avg'!H2113</f>
        <v>3.7989000000000019</v>
      </c>
      <c r="J2113" s="17" t="str">
        <f>OBV!F2113</f>
        <v>BULLISH</v>
      </c>
      <c r="K2113" s="17" t="str">
        <f>OBV!G2113</f>
        <v>NEUTRAL</v>
      </c>
      <c r="L2113" s="17" t="str">
        <f>OBV!H2113</f>
        <v>CONFIRMED BULLISH</v>
      </c>
      <c r="M2113" s="19">
        <f t="shared" si="320"/>
        <v>25</v>
      </c>
      <c r="N2113" s="19">
        <f t="shared" si="321"/>
        <v>45</v>
      </c>
      <c r="O2113" s="19">
        <f t="shared" si="322"/>
        <v>50</v>
      </c>
      <c r="P2113" s="19">
        <f t="shared" si="323"/>
        <v>83.5</v>
      </c>
      <c r="Q2113" s="20">
        <f t="shared" si="324"/>
        <v>44.524999999999999</v>
      </c>
      <c r="R2113" s="20">
        <f t="shared" si="325"/>
        <v>52.375</v>
      </c>
      <c r="S2113" s="20">
        <f t="shared" si="326"/>
        <v>60.575000000000003</v>
      </c>
      <c r="T2113" s="20">
        <f t="shared" si="327"/>
        <v>50.875</v>
      </c>
      <c r="U2113" s="19">
        <f t="shared" si="328"/>
        <v>52.491666666666674</v>
      </c>
      <c r="V2113" s="19">
        <f t="shared" si="329"/>
        <v>52.087500000000006</v>
      </c>
    </row>
    <row r="2114" spans="1:22" ht="13.5" x14ac:dyDescent="0.25">
      <c r="A2114" s="3">
        <f>RSI!A2114</f>
        <v>45082</v>
      </c>
      <c r="B2114" s="2">
        <f>RSI!B2114</f>
        <v>3.89</v>
      </c>
      <c r="C2114" s="2">
        <f>RSI!I2114</f>
        <v>60.274297757711345</v>
      </c>
      <c r="D2114" s="2">
        <f>MACD!E2114</f>
        <v>-4.0496161628169158E-2</v>
      </c>
      <c r="E2114" s="2">
        <f>MACD!F2114</f>
        <v>-4.355035724253746E-2</v>
      </c>
      <c r="F2114" s="2">
        <f>'Moving Avg'!D2114</f>
        <v>3.8880000000000003</v>
      </c>
      <c r="G2114" s="2">
        <f>'Moving Avg'!F2114</f>
        <v>3.8164999999999991</v>
      </c>
      <c r="H2114" s="2">
        <f>'Moving Avg'!G2114</f>
        <v>3.7364000000000006</v>
      </c>
      <c r="I2114" s="2">
        <f>'Moving Avg'!H2114</f>
        <v>3.7978500000000022</v>
      </c>
      <c r="J2114" s="17" t="str">
        <f>OBV!F2114</f>
        <v>BEARISH</v>
      </c>
      <c r="K2114" s="17" t="str">
        <f>OBV!G2114</f>
        <v>NEUTRAL</v>
      </c>
      <c r="L2114" s="17" t="str">
        <f>OBV!H2114</f>
        <v>CONFIRMED BEARISH</v>
      </c>
      <c r="M2114" s="19">
        <f t="shared" ref="M2114:M2177" si="330">IF(C2114&lt;30,50, IF(C2114&gt;70, 0, 25))</f>
        <v>25</v>
      </c>
      <c r="N2114" s="19">
        <f t="shared" ref="N2114:N2177" si="331">IF(E2114-D2114&gt;0.02, 100, IF(E2114-D2114&lt;0,0,45))</f>
        <v>0</v>
      </c>
      <c r="O2114" s="19">
        <f t="shared" ref="O2114:O2177" si="332">IF(F2114-I2114&gt;10,100,IF(F2114-I2114&gt;5,75, IF(F2114-I2114&gt;0,50,0)))</f>
        <v>50</v>
      </c>
      <c r="P2114" s="19">
        <f t="shared" ref="P2114:P2177" si="333">IF(L2114="confirmed bullish", 34, IF(L2114="bullish divergence",17, 0))+IF(J2114="bullish",33,IF(J2114="bearish",0,16.5))+IF(K2114="strong",33,IF(K2114="weak",0,16.5))</f>
        <v>16.5</v>
      </c>
      <c r="Q2114" s="20">
        <f t="shared" si="324"/>
        <v>18.725000000000001</v>
      </c>
      <c r="R2114" s="20">
        <f t="shared" si="325"/>
        <v>26.625</v>
      </c>
      <c r="S2114" s="20">
        <f t="shared" si="326"/>
        <v>23.675000000000001</v>
      </c>
      <c r="T2114" s="20">
        <f t="shared" si="327"/>
        <v>22.875</v>
      </c>
      <c r="U2114" s="19">
        <f t="shared" si="328"/>
        <v>23.008333333333336</v>
      </c>
      <c r="V2114" s="19">
        <f t="shared" si="329"/>
        <v>22.975000000000001</v>
      </c>
    </row>
    <row r="2115" spans="1:22" ht="13.5" x14ac:dyDescent="0.25">
      <c r="A2115" s="3">
        <f>RSI!A2115</f>
        <v>45083</v>
      </c>
      <c r="B2115" s="2">
        <f>RSI!B2115</f>
        <v>3.89</v>
      </c>
      <c r="C2115" s="2">
        <f>RSI!I2115</f>
        <v>60.274297757711338</v>
      </c>
      <c r="D2115" s="2">
        <f>MACD!E2115</f>
        <v>-3.7558858779403792E-2</v>
      </c>
      <c r="E2115" s="2">
        <f>MACD!F2115</f>
        <v>-4.2352057549910734E-2</v>
      </c>
      <c r="F2115" s="2">
        <f>'Moving Avg'!D2115</f>
        <v>3.8920000000000003</v>
      </c>
      <c r="G2115" s="2">
        <f>'Moving Avg'!F2115</f>
        <v>3.8269999999999995</v>
      </c>
      <c r="H2115" s="2">
        <f>'Moving Avg'!G2115</f>
        <v>3.7412000000000001</v>
      </c>
      <c r="I2115" s="2">
        <f>'Moving Avg'!H2115</f>
        <v>3.796800000000002</v>
      </c>
      <c r="J2115" s="17" t="str">
        <f>OBV!F2115</f>
        <v>BEARISH</v>
      </c>
      <c r="K2115" s="17" t="str">
        <f>OBV!G2115</f>
        <v>NEUTRAL</v>
      </c>
      <c r="L2115" s="17" t="str">
        <f>OBV!H2115</f>
        <v>BEARISH DIVERGENCE</v>
      </c>
      <c r="M2115" s="19">
        <f t="shared" si="330"/>
        <v>25</v>
      </c>
      <c r="N2115" s="19">
        <f t="shared" si="331"/>
        <v>0</v>
      </c>
      <c r="O2115" s="19">
        <f t="shared" si="332"/>
        <v>50</v>
      </c>
      <c r="P2115" s="19">
        <f t="shared" si="333"/>
        <v>16.5</v>
      </c>
      <c r="Q2115" s="20">
        <f t="shared" ref="Q2115:Q2178" si="334">0.35*M2115+N2115*0.35+O2115*0.15+P2115*0.15</f>
        <v>18.725000000000001</v>
      </c>
      <c r="R2115" s="20">
        <f t="shared" ref="R2115:R2178" si="335">M2115*0.2+N2115*0.2+O2115*0.35+P2115*0.25</f>
        <v>26.625</v>
      </c>
      <c r="S2115" s="20">
        <f t="shared" ref="S2115:S2178" si="336">M2115*0.15+N2115*0.15+O2115*0.25+P2115*0.45</f>
        <v>23.675000000000001</v>
      </c>
      <c r="T2115" s="20">
        <f t="shared" ref="T2115:T2178" si="337">0.25*SUM(M2115:P2115)</f>
        <v>22.875</v>
      </c>
      <c r="U2115" s="19">
        <f t="shared" ref="U2115:U2178" si="338">SUM(Q2115:S2115)/3</f>
        <v>23.008333333333336</v>
      </c>
      <c r="V2115" s="19">
        <f t="shared" ref="V2115:V2178" si="339">SUM(Q2115:T2115)/4</f>
        <v>22.975000000000001</v>
      </c>
    </row>
    <row r="2116" spans="1:22" ht="13.5" x14ac:dyDescent="0.25">
      <c r="A2116" s="3">
        <f>RSI!A2116</f>
        <v>45084</v>
      </c>
      <c r="B2116" s="2">
        <f>RSI!B2116</f>
        <v>3.88</v>
      </c>
      <c r="C2116" s="2">
        <f>RSI!I2116</f>
        <v>58.592887243545007</v>
      </c>
      <c r="D2116" s="2">
        <f>MACD!E2116</f>
        <v>-3.4772551889010739E-2</v>
      </c>
      <c r="E2116" s="2">
        <f>MACD!F2116</f>
        <v>-4.0836156417730737E-2</v>
      </c>
      <c r="F2116" s="2">
        <f>'Moving Avg'!D2116</f>
        <v>3.8899999999999997</v>
      </c>
      <c r="G2116" s="2">
        <f>'Moving Avg'!F2116</f>
        <v>3.8389999999999995</v>
      </c>
      <c r="H2116" s="2">
        <f>'Moving Avg'!G2116</f>
        <v>3.7460000000000004</v>
      </c>
      <c r="I2116" s="2">
        <f>'Moving Avg'!H2116</f>
        <v>3.7957000000000019</v>
      </c>
      <c r="J2116" s="17" t="str">
        <f>OBV!F2116</f>
        <v>BEARISH</v>
      </c>
      <c r="K2116" s="17" t="str">
        <f>OBV!G2116</f>
        <v>NEUTRAL</v>
      </c>
      <c r="L2116" s="17" t="str">
        <f>OBV!H2116</f>
        <v>CONFIRMED BEARISH</v>
      </c>
      <c r="M2116" s="19">
        <f t="shared" si="330"/>
        <v>25</v>
      </c>
      <c r="N2116" s="19">
        <f t="shared" si="331"/>
        <v>0</v>
      </c>
      <c r="O2116" s="19">
        <f t="shared" si="332"/>
        <v>50</v>
      </c>
      <c r="P2116" s="19">
        <f t="shared" si="333"/>
        <v>16.5</v>
      </c>
      <c r="Q2116" s="20">
        <f t="shared" si="334"/>
        <v>18.725000000000001</v>
      </c>
      <c r="R2116" s="20">
        <f t="shared" si="335"/>
        <v>26.625</v>
      </c>
      <c r="S2116" s="20">
        <f t="shared" si="336"/>
        <v>23.675000000000001</v>
      </c>
      <c r="T2116" s="20">
        <f t="shared" si="337"/>
        <v>22.875</v>
      </c>
      <c r="U2116" s="19">
        <f t="shared" si="338"/>
        <v>23.008333333333336</v>
      </c>
      <c r="V2116" s="19">
        <f t="shared" si="339"/>
        <v>22.975000000000001</v>
      </c>
    </row>
    <row r="2117" spans="1:22" ht="13.5" x14ac:dyDescent="0.25">
      <c r="A2117" s="3">
        <f>RSI!A2117</f>
        <v>45085</v>
      </c>
      <c r="B2117" s="2">
        <f>RSI!B2117</f>
        <v>3.87</v>
      </c>
      <c r="C2117" s="2">
        <f>RSI!I2117</f>
        <v>56.883988528816765</v>
      </c>
      <c r="D2117" s="2">
        <f>MACD!E2117</f>
        <v>-2.5868493192673814E-2</v>
      </c>
      <c r="E2117" s="2">
        <f>MACD!F2117</f>
        <v>-3.7842623772719353E-2</v>
      </c>
      <c r="F2117" s="2">
        <f>'Moving Avg'!D2117</f>
        <v>3.8860000000000001</v>
      </c>
      <c r="G2117" s="2">
        <f>'Moving Avg'!F2117</f>
        <v>3.8474999999999993</v>
      </c>
      <c r="H2117" s="2">
        <f>'Moving Avg'!G2117</f>
        <v>3.7510000000000008</v>
      </c>
      <c r="I2117" s="2">
        <f>'Moving Avg'!H2117</f>
        <v>3.7946000000000013</v>
      </c>
      <c r="J2117" s="17" t="str">
        <f>OBV!F2117</f>
        <v>BEARISH</v>
      </c>
      <c r="K2117" s="17" t="str">
        <f>OBV!G2117</f>
        <v>NEUTRAL</v>
      </c>
      <c r="L2117" s="17" t="str">
        <f>OBV!H2117</f>
        <v>CONFIRMED BEARISH</v>
      </c>
      <c r="M2117" s="19">
        <f t="shared" si="330"/>
        <v>25</v>
      </c>
      <c r="N2117" s="19">
        <f t="shared" si="331"/>
        <v>0</v>
      </c>
      <c r="O2117" s="19">
        <f t="shared" si="332"/>
        <v>50</v>
      </c>
      <c r="P2117" s="19">
        <f t="shared" si="333"/>
        <v>16.5</v>
      </c>
      <c r="Q2117" s="20">
        <f t="shared" si="334"/>
        <v>18.725000000000001</v>
      </c>
      <c r="R2117" s="20">
        <f t="shared" si="335"/>
        <v>26.625</v>
      </c>
      <c r="S2117" s="20">
        <f t="shared" si="336"/>
        <v>23.675000000000001</v>
      </c>
      <c r="T2117" s="20">
        <f t="shared" si="337"/>
        <v>22.875</v>
      </c>
      <c r="U2117" s="19">
        <f t="shared" si="338"/>
        <v>23.008333333333336</v>
      </c>
      <c r="V2117" s="19">
        <f t="shared" si="339"/>
        <v>22.975000000000001</v>
      </c>
    </row>
    <row r="2118" spans="1:22" ht="13.5" x14ac:dyDescent="0.25">
      <c r="A2118" s="3">
        <f>RSI!A2118</f>
        <v>45086</v>
      </c>
      <c r="B2118" s="2">
        <f>RSI!B2118</f>
        <v>3.85</v>
      </c>
      <c r="C2118" s="2">
        <f>RSI!I2118</f>
        <v>53.52183822740043</v>
      </c>
      <c r="D2118" s="2">
        <f>MACD!E2118</f>
        <v>-1.7116099704744148E-2</v>
      </c>
      <c r="E2118" s="2">
        <f>MACD!F2118</f>
        <v>-3.3697318959124312E-2</v>
      </c>
      <c r="F2118" s="2">
        <f>'Moving Avg'!D2118</f>
        <v>3.8760000000000003</v>
      </c>
      <c r="G2118" s="2">
        <f>'Moving Avg'!F2118</f>
        <v>3.8549999999999991</v>
      </c>
      <c r="H2118" s="2">
        <f>'Moving Avg'!G2118</f>
        <v>3.7542</v>
      </c>
      <c r="I2118" s="2">
        <f>'Moving Avg'!H2118</f>
        <v>3.7929000000000017</v>
      </c>
      <c r="J2118" s="17" t="str">
        <f>OBV!F2118</f>
        <v>BEARISH</v>
      </c>
      <c r="K2118" s="17" t="str">
        <f>OBV!G2118</f>
        <v>NEUTRAL</v>
      </c>
      <c r="L2118" s="17" t="str">
        <f>OBV!H2118</f>
        <v>CONFIRMED BEARISH</v>
      </c>
      <c r="M2118" s="19">
        <f t="shared" si="330"/>
        <v>25</v>
      </c>
      <c r="N2118" s="19">
        <f t="shared" si="331"/>
        <v>0</v>
      </c>
      <c r="O2118" s="19">
        <f t="shared" si="332"/>
        <v>50</v>
      </c>
      <c r="P2118" s="19">
        <f t="shared" si="333"/>
        <v>16.5</v>
      </c>
      <c r="Q2118" s="20">
        <f t="shared" si="334"/>
        <v>18.725000000000001</v>
      </c>
      <c r="R2118" s="20">
        <f t="shared" si="335"/>
        <v>26.625</v>
      </c>
      <c r="S2118" s="20">
        <f t="shared" si="336"/>
        <v>23.675000000000001</v>
      </c>
      <c r="T2118" s="20">
        <f t="shared" si="337"/>
        <v>22.875</v>
      </c>
      <c r="U2118" s="19">
        <f t="shared" si="338"/>
        <v>23.008333333333336</v>
      </c>
      <c r="V2118" s="19">
        <f t="shared" si="339"/>
        <v>22.975000000000001</v>
      </c>
    </row>
    <row r="2119" spans="1:22" ht="13.5" x14ac:dyDescent="0.25">
      <c r="A2119" s="3">
        <f>RSI!A2119</f>
        <v>45089</v>
      </c>
      <c r="B2119" s="2">
        <f>RSI!B2119</f>
        <v>3.85</v>
      </c>
      <c r="C2119" s="2">
        <f>RSI!I2119</f>
        <v>53.52183822740043</v>
      </c>
      <c r="D2119" s="2">
        <f>MACD!E2119</f>
        <v>-3.681989710443645E-3</v>
      </c>
      <c r="E2119" s="2">
        <f>MACD!F2119</f>
        <v>-2.7694253109388181E-2</v>
      </c>
      <c r="F2119" s="2">
        <f>'Moving Avg'!D2119</f>
        <v>3.8679999999999999</v>
      </c>
      <c r="G2119" s="2">
        <f>'Moving Avg'!F2119</f>
        <v>3.8574999999999995</v>
      </c>
      <c r="H2119" s="2">
        <f>'Moving Avg'!G2119</f>
        <v>3.7571999999999997</v>
      </c>
      <c r="I2119" s="2">
        <f>'Moving Avg'!H2119</f>
        <v>3.7909500000000018</v>
      </c>
      <c r="J2119" s="17" t="str">
        <f>OBV!F2119</f>
        <v>BEARISH</v>
      </c>
      <c r="K2119" s="17" t="str">
        <f>OBV!G2119</f>
        <v>NEUTRAL</v>
      </c>
      <c r="L2119" s="17" t="str">
        <f>OBV!H2119</f>
        <v>CONFIRMED BEARISH</v>
      </c>
      <c r="M2119" s="19">
        <f t="shared" si="330"/>
        <v>25</v>
      </c>
      <c r="N2119" s="19">
        <f t="shared" si="331"/>
        <v>0</v>
      </c>
      <c r="O2119" s="19">
        <f t="shared" si="332"/>
        <v>50</v>
      </c>
      <c r="P2119" s="19">
        <f t="shared" si="333"/>
        <v>16.5</v>
      </c>
      <c r="Q2119" s="20">
        <f t="shared" si="334"/>
        <v>18.725000000000001</v>
      </c>
      <c r="R2119" s="20">
        <f t="shared" si="335"/>
        <v>26.625</v>
      </c>
      <c r="S2119" s="20">
        <f t="shared" si="336"/>
        <v>23.675000000000001</v>
      </c>
      <c r="T2119" s="20">
        <f t="shared" si="337"/>
        <v>22.875</v>
      </c>
      <c r="U2119" s="19">
        <f t="shared" si="338"/>
        <v>23.008333333333336</v>
      </c>
      <c r="V2119" s="19">
        <f t="shared" si="339"/>
        <v>22.975000000000001</v>
      </c>
    </row>
    <row r="2120" spans="1:22" ht="13.5" x14ac:dyDescent="0.25">
      <c r="A2120" s="3">
        <f>RSI!A2120</f>
        <v>45090</v>
      </c>
      <c r="B2120" s="2">
        <f>RSI!B2120</f>
        <v>3.85</v>
      </c>
      <c r="C2120" s="2">
        <f>RSI!I2120</f>
        <v>53.521838227400416</v>
      </c>
      <c r="D2120" s="2">
        <f>MACD!E2120</f>
        <v>1.4151846692560532E-3</v>
      </c>
      <c r="E2120" s="2">
        <f>MACD!F2120</f>
        <v>-2.1872365553659335E-2</v>
      </c>
      <c r="F2120" s="2">
        <f>'Moving Avg'!D2120</f>
        <v>3.8600000000000003</v>
      </c>
      <c r="G2120" s="2">
        <f>'Moving Avg'!F2120</f>
        <v>3.8604999999999992</v>
      </c>
      <c r="H2120" s="2">
        <f>'Moving Avg'!G2120</f>
        <v>3.7605999999999993</v>
      </c>
      <c r="I2120" s="2">
        <f>'Moving Avg'!H2120</f>
        <v>3.7881000000000022</v>
      </c>
      <c r="J2120" s="17" t="str">
        <f>OBV!F2120</f>
        <v>BEARISH</v>
      </c>
      <c r="K2120" s="17" t="str">
        <f>OBV!G2120</f>
        <v>NEUTRAL</v>
      </c>
      <c r="L2120" s="17" t="str">
        <f>OBV!H2120</f>
        <v>CONFIRMED BEARISH</v>
      </c>
      <c r="M2120" s="19">
        <f t="shared" si="330"/>
        <v>25</v>
      </c>
      <c r="N2120" s="19">
        <f t="shared" si="331"/>
        <v>0</v>
      </c>
      <c r="O2120" s="19">
        <f t="shared" si="332"/>
        <v>50</v>
      </c>
      <c r="P2120" s="19">
        <f t="shared" si="333"/>
        <v>16.5</v>
      </c>
      <c r="Q2120" s="20">
        <f t="shared" si="334"/>
        <v>18.725000000000001</v>
      </c>
      <c r="R2120" s="20">
        <f t="shared" si="335"/>
        <v>26.625</v>
      </c>
      <c r="S2120" s="20">
        <f t="shared" si="336"/>
        <v>23.675000000000001</v>
      </c>
      <c r="T2120" s="20">
        <f t="shared" si="337"/>
        <v>22.875</v>
      </c>
      <c r="U2120" s="19">
        <f t="shared" si="338"/>
        <v>23.008333333333336</v>
      </c>
      <c r="V2120" s="19">
        <f t="shared" si="339"/>
        <v>22.975000000000001</v>
      </c>
    </row>
    <row r="2121" spans="1:22" ht="13.5" x14ac:dyDescent="0.25">
      <c r="A2121" s="3">
        <f>RSI!A2121</f>
        <v>45091</v>
      </c>
      <c r="B2121" s="2">
        <f>RSI!B2121</f>
        <v>3.89</v>
      </c>
      <c r="C2121" s="2">
        <f>RSI!I2121</f>
        <v>59.501181456557617</v>
      </c>
      <c r="D2121" s="2">
        <f>MACD!E2121</f>
        <v>5.7344502411660336E-3</v>
      </c>
      <c r="E2121" s="2">
        <f>MACD!F2121</f>
        <v>-1.6351002394694263E-2</v>
      </c>
      <c r="F2121" s="2">
        <f>'Moving Avg'!D2121</f>
        <v>3.8619999999999997</v>
      </c>
      <c r="G2121" s="2">
        <f>'Moving Avg'!F2121</f>
        <v>3.8654999999999995</v>
      </c>
      <c r="H2121" s="2">
        <f>'Moving Avg'!G2121</f>
        <v>3.7647999999999993</v>
      </c>
      <c r="I2121" s="2">
        <f>'Moving Avg'!H2121</f>
        <v>3.7856500000000022</v>
      </c>
      <c r="J2121" s="17" t="str">
        <f>OBV!F2121</f>
        <v>BEARISH</v>
      </c>
      <c r="K2121" s="17" t="str">
        <f>OBV!G2121</f>
        <v>NEUTRAL</v>
      </c>
      <c r="L2121" s="17" t="str">
        <f>OBV!H2121</f>
        <v>BEARISH DIVERGENCE</v>
      </c>
      <c r="M2121" s="19">
        <f t="shared" si="330"/>
        <v>25</v>
      </c>
      <c r="N2121" s="19">
        <f t="shared" si="331"/>
        <v>0</v>
      </c>
      <c r="O2121" s="19">
        <f t="shared" si="332"/>
        <v>50</v>
      </c>
      <c r="P2121" s="19">
        <f t="shared" si="333"/>
        <v>16.5</v>
      </c>
      <c r="Q2121" s="20">
        <f t="shared" si="334"/>
        <v>18.725000000000001</v>
      </c>
      <c r="R2121" s="20">
        <f t="shared" si="335"/>
        <v>26.625</v>
      </c>
      <c r="S2121" s="20">
        <f t="shared" si="336"/>
        <v>23.675000000000001</v>
      </c>
      <c r="T2121" s="20">
        <f t="shared" si="337"/>
        <v>22.875</v>
      </c>
      <c r="U2121" s="19">
        <f t="shared" si="338"/>
        <v>23.008333333333336</v>
      </c>
      <c r="V2121" s="19">
        <f t="shared" si="339"/>
        <v>22.975000000000001</v>
      </c>
    </row>
    <row r="2122" spans="1:22" ht="13.5" x14ac:dyDescent="0.25">
      <c r="A2122" s="3">
        <f>RSI!A2122</f>
        <v>45092</v>
      </c>
      <c r="B2122" s="2">
        <f>RSI!B2122</f>
        <v>3.88</v>
      </c>
      <c r="C2122" s="2">
        <f>RSI!I2122</f>
        <v>57.50928304216805</v>
      </c>
      <c r="D2122" s="2">
        <f>MACD!E2122</f>
        <v>9.7938810996005543E-3</v>
      </c>
      <c r="E2122" s="2">
        <f>MACD!F2122</f>
        <v>-1.1122025695835301E-2</v>
      </c>
      <c r="F2122" s="2">
        <f>'Moving Avg'!D2122</f>
        <v>3.8639999999999999</v>
      </c>
      <c r="G2122" s="2">
        <f>'Moving Avg'!F2122</f>
        <v>3.8684999999999996</v>
      </c>
      <c r="H2122" s="2">
        <f>'Moving Avg'!G2122</f>
        <v>3.7687999999999984</v>
      </c>
      <c r="I2122" s="2">
        <f>'Moving Avg'!H2122</f>
        <v>3.783450000000002</v>
      </c>
      <c r="J2122" s="17" t="str">
        <f>OBV!F2122</f>
        <v>BEARISH</v>
      </c>
      <c r="K2122" s="17" t="str">
        <f>OBV!G2122</f>
        <v>NEUTRAL</v>
      </c>
      <c r="L2122" s="17" t="str">
        <f>OBV!H2122</f>
        <v>BEARISH DIVERGENCE</v>
      </c>
      <c r="M2122" s="19">
        <f t="shared" si="330"/>
        <v>25</v>
      </c>
      <c r="N2122" s="19">
        <f t="shared" si="331"/>
        <v>0</v>
      </c>
      <c r="O2122" s="19">
        <f t="shared" si="332"/>
        <v>50</v>
      </c>
      <c r="P2122" s="19">
        <f t="shared" si="333"/>
        <v>16.5</v>
      </c>
      <c r="Q2122" s="20">
        <f t="shared" si="334"/>
        <v>18.725000000000001</v>
      </c>
      <c r="R2122" s="20">
        <f t="shared" si="335"/>
        <v>26.625</v>
      </c>
      <c r="S2122" s="20">
        <f t="shared" si="336"/>
        <v>23.675000000000001</v>
      </c>
      <c r="T2122" s="20">
        <f t="shared" si="337"/>
        <v>22.875</v>
      </c>
      <c r="U2122" s="19">
        <f t="shared" si="338"/>
        <v>23.008333333333336</v>
      </c>
      <c r="V2122" s="19">
        <f t="shared" si="339"/>
        <v>22.975000000000001</v>
      </c>
    </row>
    <row r="2123" spans="1:22" ht="13.5" x14ac:dyDescent="0.25">
      <c r="A2123" s="3">
        <f>RSI!A2123</f>
        <v>45093</v>
      </c>
      <c r="B2123" s="2">
        <f>RSI!B2123</f>
        <v>3.88</v>
      </c>
      <c r="C2123" s="2">
        <f>RSI!I2123</f>
        <v>57.50928304216805</v>
      </c>
      <c r="D2123" s="2">
        <f>MACD!E2123</f>
        <v>1.451515734367792E-2</v>
      </c>
      <c r="E2123" s="2">
        <f>MACD!F2123</f>
        <v>-5.9945890879326575E-3</v>
      </c>
      <c r="F2123" s="2">
        <f>'Moving Avg'!D2123</f>
        <v>3.8699999999999997</v>
      </c>
      <c r="G2123" s="2">
        <f>'Moving Avg'!F2123</f>
        <v>3.8709999999999996</v>
      </c>
      <c r="H2123" s="2">
        <f>'Moving Avg'!G2123</f>
        <v>3.7725999999999988</v>
      </c>
      <c r="I2123" s="2">
        <f>'Moving Avg'!H2123</f>
        <v>3.7812500000000022</v>
      </c>
      <c r="J2123" s="17" t="str">
        <f>OBV!F2123</f>
        <v>BULLISH</v>
      </c>
      <c r="K2123" s="17" t="str">
        <f>OBV!G2123</f>
        <v>NEUTRAL</v>
      </c>
      <c r="L2123" s="17" t="str">
        <f>OBV!H2123</f>
        <v>CONFIRMED BULLISH</v>
      </c>
      <c r="M2123" s="19">
        <f t="shared" si="330"/>
        <v>25</v>
      </c>
      <c r="N2123" s="19">
        <f t="shared" si="331"/>
        <v>0</v>
      </c>
      <c r="O2123" s="19">
        <f t="shared" si="332"/>
        <v>50</v>
      </c>
      <c r="P2123" s="19">
        <f t="shared" si="333"/>
        <v>83.5</v>
      </c>
      <c r="Q2123" s="20">
        <f t="shared" si="334"/>
        <v>28.774999999999999</v>
      </c>
      <c r="R2123" s="20">
        <f t="shared" si="335"/>
        <v>43.375</v>
      </c>
      <c r="S2123" s="20">
        <f t="shared" si="336"/>
        <v>53.825000000000003</v>
      </c>
      <c r="T2123" s="20">
        <f t="shared" si="337"/>
        <v>39.625</v>
      </c>
      <c r="U2123" s="19">
        <f t="shared" si="338"/>
        <v>41.991666666666667</v>
      </c>
      <c r="V2123" s="19">
        <f t="shared" si="339"/>
        <v>41.400000000000006</v>
      </c>
    </row>
    <row r="2124" spans="1:22" ht="13.5" x14ac:dyDescent="0.25">
      <c r="A2124" s="3">
        <f>RSI!A2124</f>
        <v>45096</v>
      </c>
      <c r="B2124" s="2">
        <f>RSI!B2124</f>
        <v>3.88</v>
      </c>
      <c r="C2124" s="2">
        <f>RSI!I2124</f>
        <v>57.50928304216805</v>
      </c>
      <c r="D2124" s="2">
        <f>MACD!E2124</f>
        <v>1.6738206738967421E-2</v>
      </c>
      <c r="E2124" s="2">
        <f>MACD!F2124</f>
        <v>-1.4480299225526419E-3</v>
      </c>
      <c r="F2124" s="2">
        <f>'Moving Avg'!D2124</f>
        <v>3.8759999999999999</v>
      </c>
      <c r="G2124" s="2">
        <f>'Moving Avg'!F2124</f>
        <v>3.8734999999999999</v>
      </c>
      <c r="H2124" s="2">
        <f>'Moving Avg'!G2124</f>
        <v>3.7765999999999984</v>
      </c>
      <c r="I2124" s="2">
        <f>'Moving Avg'!H2124</f>
        <v>3.7787000000000019</v>
      </c>
      <c r="J2124" s="17" t="str">
        <f>OBV!F2124</f>
        <v>BULLISH</v>
      </c>
      <c r="K2124" s="17" t="str">
        <f>OBV!G2124</f>
        <v>NEUTRAL</v>
      </c>
      <c r="L2124" s="17" t="str">
        <f>OBV!H2124</f>
        <v>CONFIRMED BULLISH</v>
      </c>
      <c r="M2124" s="19">
        <f t="shared" si="330"/>
        <v>25</v>
      </c>
      <c r="N2124" s="19">
        <f t="shared" si="331"/>
        <v>0</v>
      </c>
      <c r="O2124" s="19">
        <f t="shared" si="332"/>
        <v>50</v>
      </c>
      <c r="P2124" s="19">
        <f t="shared" si="333"/>
        <v>83.5</v>
      </c>
      <c r="Q2124" s="20">
        <f t="shared" si="334"/>
        <v>28.774999999999999</v>
      </c>
      <c r="R2124" s="20">
        <f t="shared" si="335"/>
        <v>43.375</v>
      </c>
      <c r="S2124" s="20">
        <f t="shared" si="336"/>
        <v>53.825000000000003</v>
      </c>
      <c r="T2124" s="20">
        <f t="shared" si="337"/>
        <v>39.625</v>
      </c>
      <c r="U2124" s="19">
        <f t="shared" si="338"/>
        <v>41.991666666666667</v>
      </c>
      <c r="V2124" s="19">
        <f t="shared" si="339"/>
        <v>41.400000000000006</v>
      </c>
    </row>
    <row r="2125" spans="1:22" ht="13.5" x14ac:dyDescent="0.25">
      <c r="A2125" s="3">
        <f>RSI!A2125</f>
        <v>45097</v>
      </c>
      <c r="B2125" s="2">
        <f>RSI!B2125</f>
        <v>3.88</v>
      </c>
      <c r="C2125" s="2">
        <f>RSI!I2125</f>
        <v>57.50928304216805</v>
      </c>
      <c r="D2125" s="2">
        <f>MACD!E2125</f>
        <v>1.8403123424860723E-2</v>
      </c>
      <c r="E2125" s="2">
        <f>MACD!F2125</f>
        <v>2.5222007469300313E-3</v>
      </c>
      <c r="F2125" s="2">
        <f>'Moving Avg'!D2125</f>
        <v>3.8819999999999992</v>
      </c>
      <c r="G2125" s="2">
        <f>'Moving Avg'!F2125</f>
        <v>3.8759999999999999</v>
      </c>
      <c r="H2125" s="2">
        <f>'Moving Avg'!G2125</f>
        <v>3.7813999999999988</v>
      </c>
      <c r="I2125" s="2">
        <f>'Moving Avg'!H2125</f>
        <v>3.7765000000000013</v>
      </c>
      <c r="J2125" s="17" t="str">
        <f>OBV!F2125</f>
        <v>BULLISH</v>
      </c>
      <c r="K2125" s="17" t="str">
        <f>OBV!G2125</f>
        <v>NEUTRAL</v>
      </c>
      <c r="L2125" s="17" t="str">
        <f>OBV!H2125</f>
        <v>CONFIRMED BULLISH</v>
      </c>
      <c r="M2125" s="19">
        <f t="shared" si="330"/>
        <v>25</v>
      </c>
      <c r="N2125" s="19">
        <f t="shared" si="331"/>
        <v>0</v>
      </c>
      <c r="O2125" s="19">
        <f t="shared" si="332"/>
        <v>50</v>
      </c>
      <c r="P2125" s="19">
        <f t="shared" si="333"/>
        <v>83.5</v>
      </c>
      <c r="Q2125" s="20">
        <f t="shared" si="334"/>
        <v>28.774999999999999</v>
      </c>
      <c r="R2125" s="20">
        <f t="shared" si="335"/>
        <v>43.375</v>
      </c>
      <c r="S2125" s="20">
        <f t="shared" si="336"/>
        <v>53.825000000000003</v>
      </c>
      <c r="T2125" s="20">
        <f t="shared" si="337"/>
        <v>39.625</v>
      </c>
      <c r="U2125" s="19">
        <f t="shared" si="338"/>
        <v>41.991666666666667</v>
      </c>
      <c r="V2125" s="19">
        <f t="shared" si="339"/>
        <v>41.400000000000006</v>
      </c>
    </row>
    <row r="2126" spans="1:22" ht="13.5" x14ac:dyDescent="0.25">
      <c r="A2126" s="3">
        <f>RSI!A2126</f>
        <v>45098</v>
      </c>
      <c r="B2126" s="2">
        <f>RSI!B2126</f>
        <v>3.88</v>
      </c>
      <c r="C2126" s="2">
        <f>RSI!I2126</f>
        <v>57.509283042168057</v>
      </c>
      <c r="D2126" s="2">
        <f>MACD!E2126</f>
        <v>1.8073321700990075E-2</v>
      </c>
      <c r="E2126" s="2">
        <f>MACD!F2126</f>
        <v>5.6324249377420407E-3</v>
      </c>
      <c r="F2126" s="2">
        <f>'Moving Avg'!D2126</f>
        <v>3.88</v>
      </c>
      <c r="G2126" s="2">
        <f>'Moving Avg'!F2126</f>
        <v>3.8784999999999998</v>
      </c>
      <c r="H2126" s="2">
        <f>'Moving Avg'!G2126</f>
        <v>3.7861999999999982</v>
      </c>
      <c r="I2126" s="2">
        <f>'Moving Avg'!H2126</f>
        <v>3.7744000000000013</v>
      </c>
      <c r="J2126" s="17" t="str">
        <f>OBV!F2126</f>
        <v>BEARISH</v>
      </c>
      <c r="K2126" s="17" t="str">
        <f>OBV!G2126</f>
        <v>NEUTRAL</v>
      </c>
      <c r="L2126" s="17" t="str">
        <f>OBV!H2126</f>
        <v>CONFIRMED BEARISH</v>
      </c>
      <c r="M2126" s="19">
        <f t="shared" si="330"/>
        <v>25</v>
      </c>
      <c r="N2126" s="19">
        <f t="shared" si="331"/>
        <v>0</v>
      </c>
      <c r="O2126" s="19">
        <f t="shared" si="332"/>
        <v>50</v>
      </c>
      <c r="P2126" s="19">
        <f t="shared" si="333"/>
        <v>16.5</v>
      </c>
      <c r="Q2126" s="20">
        <f t="shared" si="334"/>
        <v>18.725000000000001</v>
      </c>
      <c r="R2126" s="20">
        <f t="shared" si="335"/>
        <v>26.625</v>
      </c>
      <c r="S2126" s="20">
        <f t="shared" si="336"/>
        <v>23.675000000000001</v>
      </c>
      <c r="T2126" s="20">
        <f t="shared" si="337"/>
        <v>22.875</v>
      </c>
      <c r="U2126" s="19">
        <f t="shared" si="338"/>
        <v>23.008333333333336</v>
      </c>
      <c r="V2126" s="19">
        <f t="shared" si="339"/>
        <v>22.975000000000001</v>
      </c>
    </row>
    <row r="2127" spans="1:22" ht="13.5" x14ac:dyDescent="0.25">
      <c r="A2127" s="3">
        <f>RSI!A2127</f>
        <v>45099</v>
      </c>
      <c r="B2127" s="2">
        <f>RSI!B2127</f>
        <v>3.88</v>
      </c>
      <c r="C2127" s="2">
        <f>RSI!I2127</f>
        <v>57.509283042168057</v>
      </c>
      <c r="D2127" s="2">
        <f>MACD!E2127</f>
        <v>1.6070504718459055E-2</v>
      </c>
      <c r="E2127" s="2">
        <f>MACD!F2127</f>
        <v>7.720040893885444E-3</v>
      </c>
      <c r="F2127" s="2">
        <f>'Moving Avg'!D2127</f>
        <v>3.88</v>
      </c>
      <c r="G2127" s="2">
        <f>'Moving Avg'!F2127</f>
        <v>3.879</v>
      </c>
      <c r="H2127" s="2">
        <f>'Moving Avg'!G2127</f>
        <v>3.7913999999999985</v>
      </c>
      <c r="I2127" s="2">
        <f>'Moving Avg'!H2127</f>
        <v>3.7724000000000006</v>
      </c>
      <c r="J2127" s="17" t="str">
        <f>OBV!F2127</f>
        <v>NEUTRAL</v>
      </c>
      <c r="K2127" s="17" t="str">
        <f>OBV!G2127</f>
        <v>NEUTRAL</v>
      </c>
      <c r="L2127" s="17" t="str">
        <f>OBV!H2127</f>
        <v>NEUTRAL</v>
      </c>
      <c r="M2127" s="19">
        <f t="shared" si="330"/>
        <v>25</v>
      </c>
      <c r="N2127" s="19">
        <f t="shared" si="331"/>
        <v>0</v>
      </c>
      <c r="O2127" s="19">
        <f t="shared" si="332"/>
        <v>50</v>
      </c>
      <c r="P2127" s="19">
        <f t="shared" si="333"/>
        <v>33</v>
      </c>
      <c r="Q2127" s="20">
        <f t="shared" si="334"/>
        <v>21.2</v>
      </c>
      <c r="R2127" s="20">
        <f t="shared" si="335"/>
        <v>30.75</v>
      </c>
      <c r="S2127" s="20">
        <f t="shared" si="336"/>
        <v>31.1</v>
      </c>
      <c r="T2127" s="20">
        <f t="shared" si="337"/>
        <v>27</v>
      </c>
      <c r="U2127" s="19">
        <f t="shared" si="338"/>
        <v>27.683333333333337</v>
      </c>
      <c r="V2127" s="19">
        <f t="shared" si="339"/>
        <v>27.512500000000003</v>
      </c>
    </row>
    <row r="2128" spans="1:22" ht="13.5" x14ac:dyDescent="0.25">
      <c r="A2128" s="3">
        <f>RSI!A2128</f>
        <v>45100</v>
      </c>
      <c r="B2128" s="2">
        <f>RSI!B2128</f>
        <v>3.87</v>
      </c>
      <c r="C2128" s="2">
        <f>RSI!I2128</f>
        <v>54.655108939612624</v>
      </c>
      <c r="D2128" s="2">
        <f>MACD!E2128</f>
        <v>1.1868064008858425E-2</v>
      </c>
      <c r="E2128" s="2">
        <f>MACD!F2128</f>
        <v>8.5496455168800403E-3</v>
      </c>
      <c r="F2128" s="2">
        <f>'Moving Avg'!D2128</f>
        <v>3.8780000000000001</v>
      </c>
      <c r="G2128" s="2">
        <f>'Moving Avg'!F2128</f>
        <v>3.8790000000000004</v>
      </c>
      <c r="H2128" s="2">
        <f>'Moving Avg'!G2128</f>
        <v>3.7953999999999986</v>
      </c>
      <c r="I2128" s="2">
        <f>'Moving Avg'!H2128</f>
        <v>3.7707500000000005</v>
      </c>
      <c r="J2128" s="17" t="str">
        <f>OBV!F2128</f>
        <v>BEARISH</v>
      </c>
      <c r="K2128" s="17" t="str">
        <f>OBV!G2128</f>
        <v>NEUTRAL</v>
      </c>
      <c r="L2128" s="17" t="str">
        <f>OBV!H2128</f>
        <v>CONFIRMED BEARISH</v>
      </c>
      <c r="M2128" s="19">
        <f t="shared" si="330"/>
        <v>25</v>
      </c>
      <c r="N2128" s="19">
        <f t="shared" si="331"/>
        <v>0</v>
      </c>
      <c r="O2128" s="19">
        <f t="shared" si="332"/>
        <v>50</v>
      </c>
      <c r="P2128" s="19">
        <f t="shared" si="333"/>
        <v>16.5</v>
      </c>
      <c r="Q2128" s="20">
        <f t="shared" si="334"/>
        <v>18.725000000000001</v>
      </c>
      <c r="R2128" s="20">
        <f t="shared" si="335"/>
        <v>26.625</v>
      </c>
      <c r="S2128" s="20">
        <f t="shared" si="336"/>
        <v>23.675000000000001</v>
      </c>
      <c r="T2128" s="20">
        <f t="shared" si="337"/>
        <v>22.875</v>
      </c>
      <c r="U2128" s="19">
        <f t="shared" si="338"/>
        <v>23.008333333333336</v>
      </c>
      <c r="V2128" s="19">
        <f t="shared" si="339"/>
        <v>22.975000000000001</v>
      </c>
    </row>
    <row r="2129" spans="1:22" ht="13.5" x14ac:dyDescent="0.25">
      <c r="A2129" s="3">
        <f>RSI!A2129</f>
        <v>45103</v>
      </c>
      <c r="B2129" s="2">
        <f>RSI!B2129</f>
        <v>3.87</v>
      </c>
      <c r="C2129" s="2">
        <f>RSI!I2129</f>
        <v>54.655108939612624</v>
      </c>
      <c r="D2129" s="2">
        <f>MACD!E2129</f>
        <v>8.2123846607795592E-3</v>
      </c>
      <c r="E2129" s="2">
        <f>MACD!F2129</f>
        <v>8.4821933456599441E-3</v>
      </c>
      <c r="F2129" s="2">
        <f>'Moving Avg'!D2129</f>
        <v>3.8760000000000003</v>
      </c>
      <c r="G2129" s="2">
        <f>'Moving Avg'!F2129</f>
        <v>3.8770000000000011</v>
      </c>
      <c r="H2129" s="2">
        <f>'Moving Avg'!G2129</f>
        <v>3.7997999999999985</v>
      </c>
      <c r="I2129" s="2">
        <f>'Moving Avg'!H2129</f>
        <v>3.7695000000000012</v>
      </c>
      <c r="J2129" s="17" t="str">
        <f>OBV!F2129</f>
        <v>BEARISH</v>
      </c>
      <c r="K2129" s="17" t="str">
        <f>OBV!G2129</f>
        <v>NEUTRAL</v>
      </c>
      <c r="L2129" s="17" t="str">
        <f>OBV!H2129</f>
        <v>CONFIRMED BEARISH</v>
      </c>
      <c r="M2129" s="19">
        <f t="shared" si="330"/>
        <v>25</v>
      </c>
      <c r="N2129" s="19">
        <f t="shared" si="331"/>
        <v>45</v>
      </c>
      <c r="O2129" s="19">
        <f t="shared" si="332"/>
        <v>50</v>
      </c>
      <c r="P2129" s="19">
        <f t="shared" si="333"/>
        <v>16.5</v>
      </c>
      <c r="Q2129" s="20">
        <f t="shared" si="334"/>
        <v>34.475000000000001</v>
      </c>
      <c r="R2129" s="20">
        <f t="shared" si="335"/>
        <v>35.625</v>
      </c>
      <c r="S2129" s="20">
        <f t="shared" si="336"/>
        <v>30.425000000000001</v>
      </c>
      <c r="T2129" s="20">
        <f t="shared" si="337"/>
        <v>34.125</v>
      </c>
      <c r="U2129" s="19">
        <f t="shared" si="338"/>
        <v>33.508333333333333</v>
      </c>
      <c r="V2129" s="19">
        <f t="shared" si="339"/>
        <v>33.662499999999994</v>
      </c>
    </row>
    <row r="2130" spans="1:22" ht="13.5" x14ac:dyDescent="0.25">
      <c r="A2130" s="3">
        <f>RSI!A2130</f>
        <v>45104</v>
      </c>
      <c r="B2130" s="2">
        <f>RSI!B2130</f>
        <v>3.89</v>
      </c>
      <c r="C2130" s="2">
        <f>RSI!I2130</f>
        <v>59.336226499116357</v>
      </c>
      <c r="D2130" s="2">
        <f>MACD!E2130</f>
        <v>3.5452582808233046E-3</v>
      </c>
      <c r="E2130" s="2">
        <f>MACD!F2130</f>
        <v>7.4948063326926171E-3</v>
      </c>
      <c r="F2130" s="2">
        <f>'Moving Avg'!D2130</f>
        <v>3.8780000000000001</v>
      </c>
      <c r="G2130" s="2">
        <f>'Moving Avg'!F2130</f>
        <v>3.8780000000000014</v>
      </c>
      <c r="H2130" s="2">
        <f>'Moving Avg'!G2130</f>
        <v>3.8071999999999986</v>
      </c>
      <c r="I2130" s="2">
        <f>'Moving Avg'!H2130</f>
        <v>3.768450000000001</v>
      </c>
      <c r="J2130" s="17" t="str">
        <f>OBV!F2130</f>
        <v>BEARISH</v>
      </c>
      <c r="K2130" s="17" t="str">
        <f>OBV!G2130</f>
        <v>NEUTRAL</v>
      </c>
      <c r="L2130" s="17" t="str">
        <f>OBV!H2130</f>
        <v>BEARISH DIVERGENCE</v>
      </c>
      <c r="M2130" s="19">
        <f t="shared" si="330"/>
        <v>25</v>
      </c>
      <c r="N2130" s="19">
        <f t="shared" si="331"/>
        <v>45</v>
      </c>
      <c r="O2130" s="19">
        <f t="shared" si="332"/>
        <v>50</v>
      </c>
      <c r="P2130" s="19">
        <f t="shared" si="333"/>
        <v>16.5</v>
      </c>
      <c r="Q2130" s="20">
        <f t="shared" si="334"/>
        <v>34.475000000000001</v>
      </c>
      <c r="R2130" s="20">
        <f t="shared" si="335"/>
        <v>35.625</v>
      </c>
      <c r="S2130" s="20">
        <f t="shared" si="336"/>
        <v>30.425000000000001</v>
      </c>
      <c r="T2130" s="20">
        <f t="shared" si="337"/>
        <v>34.125</v>
      </c>
      <c r="U2130" s="19">
        <f t="shared" si="338"/>
        <v>33.508333333333333</v>
      </c>
      <c r="V2130" s="19">
        <f t="shared" si="339"/>
        <v>33.662499999999994</v>
      </c>
    </row>
    <row r="2131" spans="1:22" ht="13.5" x14ac:dyDescent="0.25">
      <c r="A2131" s="3">
        <f>RSI!A2131</f>
        <v>45107</v>
      </c>
      <c r="B2131" s="2">
        <f>RSI!B2131</f>
        <v>3.88</v>
      </c>
      <c r="C2131" s="2">
        <f>RSI!I2131</f>
        <v>56.211574724097581</v>
      </c>
      <c r="D2131" s="2">
        <f>MACD!E2131</f>
        <v>6.2870224186823975E-3</v>
      </c>
      <c r="E2131" s="2">
        <f>MACD!F2131</f>
        <v>7.2532495498905739E-3</v>
      </c>
      <c r="F2131" s="2">
        <f>'Moving Avg'!D2131</f>
        <v>3.8780000000000001</v>
      </c>
      <c r="G2131" s="2">
        <f>'Moving Avg'!F2131</f>
        <v>3.8775000000000013</v>
      </c>
      <c r="H2131" s="2">
        <f>'Moving Avg'!G2131</f>
        <v>3.815599999999999</v>
      </c>
      <c r="I2131" s="2">
        <f>'Moving Avg'!H2131</f>
        <v>3.7673500000000009</v>
      </c>
      <c r="J2131" s="17" t="str">
        <f>OBV!F2131</f>
        <v>BEARISH</v>
      </c>
      <c r="K2131" s="17" t="str">
        <f>OBV!G2131</f>
        <v>NEUTRAL</v>
      </c>
      <c r="L2131" s="17" t="str">
        <f>OBV!H2131</f>
        <v>NEUTRAL</v>
      </c>
      <c r="M2131" s="19">
        <f t="shared" si="330"/>
        <v>25</v>
      </c>
      <c r="N2131" s="19">
        <f t="shared" si="331"/>
        <v>45</v>
      </c>
      <c r="O2131" s="19">
        <f t="shared" si="332"/>
        <v>50</v>
      </c>
      <c r="P2131" s="19">
        <f t="shared" si="333"/>
        <v>16.5</v>
      </c>
      <c r="Q2131" s="20">
        <f t="shared" si="334"/>
        <v>34.475000000000001</v>
      </c>
      <c r="R2131" s="20">
        <f t="shared" si="335"/>
        <v>35.625</v>
      </c>
      <c r="S2131" s="20">
        <f t="shared" si="336"/>
        <v>30.425000000000001</v>
      </c>
      <c r="T2131" s="20">
        <f t="shared" si="337"/>
        <v>34.125</v>
      </c>
      <c r="U2131" s="19">
        <f t="shared" si="338"/>
        <v>33.508333333333333</v>
      </c>
      <c r="V2131" s="19">
        <f t="shared" si="339"/>
        <v>33.662499999999994</v>
      </c>
    </row>
    <row r="2132" spans="1:22" ht="13.5" x14ac:dyDescent="0.25">
      <c r="A2132" s="3">
        <f>RSI!A2132</f>
        <v>45110</v>
      </c>
      <c r="B2132" s="2">
        <f>RSI!B2132</f>
        <v>3.87</v>
      </c>
      <c r="C2132" s="2">
        <f>RSI!I2132</f>
        <v>53.19484809235523</v>
      </c>
      <c r="D2132" s="2">
        <f>MACD!E2132</f>
        <v>7.6797205618066577E-3</v>
      </c>
      <c r="E2132" s="2">
        <f>MACD!F2132</f>
        <v>7.3385437522737913E-3</v>
      </c>
      <c r="F2132" s="2">
        <f>'Moving Avg'!D2132</f>
        <v>3.8760000000000003</v>
      </c>
      <c r="G2132" s="2">
        <f>'Moving Avg'!F2132</f>
        <v>3.8765000000000009</v>
      </c>
      <c r="H2132" s="2">
        <f>'Moving Avg'!G2132</f>
        <v>3.8199999999999994</v>
      </c>
      <c r="I2132" s="2">
        <f>'Moving Avg'!H2132</f>
        <v>3.7667999999999999</v>
      </c>
      <c r="J2132" s="17" t="str">
        <f>OBV!F2132</f>
        <v>BEARISH</v>
      </c>
      <c r="K2132" s="17" t="str">
        <f>OBV!G2132</f>
        <v>WEAK</v>
      </c>
      <c r="L2132" s="17" t="str">
        <f>OBV!H2132</f>
        <v>CONFIRMED BEARISH</v>
      </c>
      <c r="M2132" s="19">
        <f t="shared" si="330"/>
        <v>25</v>
      </c>
      <c r="N2132" s="19">
        <f t="shared" si="331"/>
        <v>0</v>
      </c>
      <c r="O2132" s="19">
        <f t="shared" si="332"/>
        <v>50</v>
      </c>
      <c r="P2132" s="19">
        <f t="shared" si="333"/>
        <v>0</v>
      </c>
      <c r="Q2132" s="20">
        <f t="shared" si="334"/>
        <v>16.25</v>
      </c>
      <c r="R2132" s="20">
        <f t="shared" si="335"/>
        <v>22.5</v>
      </c>
      <c r="S2132" s="20">
        <f t="shared" si="336"/>
        <v>16.25</v>
      </c>
      <c r="T2132" s="20">
        <f t="shared" si="337"/>
        <v>18.75</v>
      </c>
      <c r="U2132" s="19">
        <f t="shared" si="338"/>
        <v>18.333333333333332</v>
      </c>
      <c r="V2132" s="19">
        <f t="shared" si="339"/>
        <v>18.4375</v>
      </c>
    </row>
    <row r="2133" spans="1:22" ht="13.5" x14ac:dyDescent="0.25">
      <c r="A2133" s="3">
        <f>RSI!A2133</f>
        <v>45111</v>
      </c>
      <c r="B2133" s="2">
        <f>RSI!B2133</f>
        <v>3.85</v>
      </c>
      <c r="C2133" s="2">
        <f>RSI!I2133</f>
        <v>47.68309992945052</v>
      </c>
      <c r="D2133" s="2">
        <f>MACD!E2133</f>
        <v>1.0278789243036712E-2</v>
      </c>
      <c r="E2133" s="2">
        <f>MACD!F2133</f>
        <v>7.9265928504263748E-3</v>
      </c>
      <c r="F2133" s="2">
        <f>'Moving Avg'!D2133</f>
        <v>3.8720000000000008</v>
      </c>
      <c r="G2133" s="2">
        <f>'Moving Avg'!F2133</f>
        <v>3.8740000000000001</v>
      </c>
      <c r="H2133" s="2">
        <f>'Moving Avg'!G2133</f>
        <v>3.8239999999999985</v>
      </c>
      <c r="I2133" s="2">
        <f>'Moving Avg'!H2133</f>
        <v>3.7660500000000003</v>
      </c>
      <c r="J2133" s="17" t="str">
        <f>OBV!F2133</f>
        <v>BEARISH</v>
      </c>
      <c r="K2133" s="17" t="str">
        <f>OBV!G2133</f>
        <v>WEAK</v>
      </c>
      <c r="L2133" s="17" t="str">
        <f>OBV!H2133</f>
        <v>CONFIRMED BEARISH</v>
      </c>
      <c r="M2133" s="19">
        <f t="shared" si="330"/>
        <v>25</v>
      </c>
      <c r="N2133" s="19">
        <f t="shared" si="331"/>
        <v>0</v>
      </c>
      <c r="O2133" s="19">
        <f t="shared" si="332"/>
        <v>50</v>
      </c>
      <c r="P2133" s="19">
        <f t="shared" si="333"/>
        <v>0</v>
      </c>
      <c r="Q2133" s="20">
        <f t="shared" si="334"/>
        <v>16.25</v>
      </c>
      <c r="R2133" s="20">
        <f t="shared" si="335"/>
        <v>22.5</v>
      </c>
      <c r="S2133" s="20">
        <f t="shared" si="336"/>
        <v>16.25</v>
      </c>
      <c r="T2133" s="20">
        <f t="shared" si="337"/>
        <v>18.75</v>
      </c>
      <c r="U2133" s="19">
        <f t="shared" si="338"/>
        <v>18.333333333333332</v>
      </c>
      <c r="V2133" s="19">
        <f t="shared" si="339"/>
        <v>18.4375</v>
      </c>
    </row>
    <row r="2134" spans="1:22" ht="13.5" x14ac:dyDescent="0.25">
      <c r="A2134" s="3">
        <f>RSI!A2134</f>
        <v>45112</v>
      </c>
      <c r="B2134" s="2">
        <f>RSI!B2134</f>
        <v>3.81</v>
      </c>
      <c r="C2134" s="2">
        <f>RSI!I2134</f>
        <v>38.983237653423885</v>
      </c>
      <c r="D2134" s="2">
        <f>MACD!E2134</f>
        <v>1.5502802719863151E-2</v>
      </c>
      <c r="E2134" s="2">
        <f>MACD!F2134</f>
        <v>9.4418348243137315E-3</v>
      </c>
      <c r="F2134" s="2">
        <f>'Moving Avg'!D2134</f>
        <v>3.8600000000000003</v>
      </c>
      <c r="G2134" s="2">
        <f>'Moving Avg'!F2134</f>
        <v>3.87</v>
      </c>
      <c r="H2134" s="2">
        <f>'Moving Avg'!G2134</f>
        <v>3.827199999999999</v>
      </c>
      <c r="I2134" s="2">
        <f>'Moving Avg'!H2134</f>
        <v>3.7646000000000002</v>
      </c>
      <c r="J2134" s="17" t="str">
        <f>OBV!F2134</f>
        <v>BEARISH</v>
      </c>
      <c r="K2134" s="17" t="str">
        <f>OBV!G2134</f>
        <v>WEAK</v>
      </c>
      <c r="L2134" s="17" t="str">
        <f>OBV!H2134</f>
        <v>CONFIRMED BEARISH</v>
      </c>
      <c r="M2134" s="19">
        <f t="shared" si="330"/>
        <v>25</v>
      </c>
      <c r="N2134" s="19">
        <f t="shared" si="331"/>
        <v>0</v>
      </c>
      <c r="O2134" s="19">
        <f t="shared" si="332"/>
        <v>50</v>
      </c>
      <c r="P2134" s="19">
        <f t="shared" si="333"/>
        <v>0</v>
      </c>
      <c r="Q2134" s="20">
        <f t="shared" si="334"/>
        <v>16.25</v>
      </c>
      <c r="R2134" s="20">
        <f t="shared" si="335"/>
        <v>22.5</v>
      </c>
      <c r="S2134" s="20">
        <f t="shared" si="336"/>
        <v>16.25</v>
      </c>
      <c r="T2134" s="20">
        <f t="shared" si="337"/>
        <v>18.75</v>
      </c>
      <c r="U2134" s="19">
        <f t="shared" si="338"/>
        <v>18.333333333333332</v>
      </c>
      <c r="V2134" s="19">
        <f t="shared" si="339"/>
        <v>18.4375</v>
      </c>
    </row>
    <row r="2135" spans="1:22" ht="13.5" x14ac:dyDescent="0.25">
      <c r="A2135" s="3">
        <f>RSI!A2135</f>
        <v>45113</v>
      </c>
      <c r="B2135" s="2">
        <f>RSI!B2135</f>
        <v>3.81</v>
      </c>
      <c r="C2135" s="2">
        <f>RSI!I2135</f>
        <v>38.983237653423892</v>
      </c>
      <c r="D2135" s="2">
        <f>MACD!E2135</f>
        <v>2.0216741452762754E-2</v>
      </c>
      <c r="E2135" s="2">
        <f>MACD!F2135</f>
        <v>1.1596816150003537E-2</v>
      </c>
      <c r="F2135" s="2">
        <f>'Moving Avg'!D2135</f>
        <v>3.8439999999999999</v>
      </c>
      <c r="G2135" s="2">
        <f>'Moving Avg'!F2135</f>
        <v>3.8660000000000005</v>
      </c>
      <c r="H2135" s="2">
        <f>'Moving Avg'!G2135</f>
        <v>3.8295999999999992</v>
      </c>
      <c r="I2135" s="2">
        <f>'Moving Avg'!H2135</f>
        <v>3.7636500000000002</v>
      </c>
      <c r="J2135" s="17" t="str">
        <f>OBV!F2135</f>
        <v>BEARISH</v>
      </c>
      <c r="K2135" s="17" t="str">
        <f>OBV!G2135</f>
        <v>WEAK</v>
      </c>
      <c r="L2135" s="17" t="str">
        <f>OBV!H2135</f>
        <v>CONFIRMED BEARISH</v>
      </c>
      <c r="M2135" s="19">
        <f t="shared" si="330"/>
        <v>25</v>
      </c>
      <c r="N2135" s="19">
        <f t="shared" si="331"/>
        <v>0</v>
      </c>
      <c r="O2135" s="19">
        <f t="shared" si="332"/>
        <v>50</v>
      </c>
      <c r="P2135" s="19">
        <f t="shared" si="333"/>
        <v>0</v>
      </c>
      <c r="Q2135" s="20">
        <f t="shared" si="334"/>
        <v>16.25</v>
      </c>
      <c r="R2135" s="20">
        <f t="shared" si="335"/>
        <v>22.5</v>
      </c>
      <c r="S2135" s="20">
        <f t="shared" si="336"/>
        <v>16.25</v>
      </c>
      <c r="T2135" s="20">
        <f t="shared" si="337"/>
        <v>18.75</v>
      </c>
      <c r="U2135" s="19">
        <f t="shared" si="338"/>
        <v>18.333333333333332</v>
      </c>
      <c r="V2135" s="19">
        <f t="shared" si="339"/>
        <v>18.4375</v>
      </c>
    </row>
    <row r="2136" spans="1:22" ht="13.5" x14ac:dyDescent="0.25">
      <c r="A2136" s="3">
        <f>RSI!A2136</f>
        <v>45114</v>
      </c>
      <c r="B2136" s="2">
        <f>RSI!B2136</f>
        <v>3.78</v>
      </c>
      <c r="C2136" s="2">
        <f>RSI!I2136</f>
        <v>33.64392680689312</v>
      </c>
      <c r="D2136" s="2">
        <f>MACD!E2136</f>
        <v>2.6699551098736229E-2</v>
      </c>
      <c r="E2136" s="2">
        <f>MACD!F2136</f>
        <v>1.4617363139750076E-2</v>
      </c>
      <c r="F2136" s="2">
        <f>'Moving Avg'!D2136</f>
        <v>3.8240000000000003</v>
      </c>
      <c r="G2136" s="2">
        <f>'Moving Avg'!F2136</f>
        <v>3.8609999999999998</v>
      </c>
      <c r="H2136" s="2">
        <f>'Moving Avg'!G2136</f>
        <v>3.8345999999999991</v>
      </c>
      <c r="I2136" s="2">
        <f>'Moving Avg'!H2136</f>
        <v>3.7621000000000002</v>
      </c>
      <c r="J2136" s="17" t="str">
        <f>OBV!F2136</f>
        <v>BEARISH</v>
      </c>
      <c r="K2136" s="17" t="str">
        <f>OBV!G2136</f>
        <v>WEAK</v>
      </c>
      <c r="L2136" s="17" t="str">
        <f>OBV!H2136</f>
        <v>CONFIRMED BEARISH</v>
      </c>
      <c r="M2136" s="19">
        <f t="shared" si="330"/>
        <v>25</v>
      </c>
      <c r="N2136" s="19">
        <f t="shared" si="331"/>
        <v>0</v>
      </c>
      <c r="O2136" s="19">
        <f t="shared" si="332"/>
        <v>50</v>
      </c>
      <c r="P2136" s="19">
        <f t="shared" si="333"/>
        <v>0</v>
      </c>
      <c r="Q2136" s="20">
        <f t="shared" si="334"/>
        <v>16.25</v>
      </c>
      <c r="R2136" s="20">
        <f t="shared" si="335"/>
        <v>22.5</v>
      </c>
      <c r="S2136" s="20">
        <f t="shared" si="336"/>
        <v>16.25</v>
      </c>
      <c r="T2136" s="20">
        <f t="shared" si="337"/>
        <v>18.75</v>
      </c>
      <c r="U2136" s="19">
        <f t="shared" si="338"/>
        <v>18.333333333333332</v>
      </c>
      <c r="V2136" s="19">
        <f t="shared" si="339"/>
        <v>18.4375</v>
      </c>
    </row>
    <row r="2137" spans="1:22" ht="13.5" x14ac:dyDescent="0.25">
      <c r="A2137" s="3">
        <f>RSI!A2137</f>
        <v>45117</v>
      </c>
      <c r="B2137" s="2">
        <f>RSI!B2137</f>
        <v>3.8</v>
      </c>
      <c r="C2137" s="2">
        <f>RSI!I2137</f>
        <v>39.584758393597738</v>
      </c>
      <c r="D2137" s="2">
        <f>MACD!E2137</f>
        <v>3.1132526734769961E-2</v>
      </c>
      <c r="E2137" s="2">
        <f>MACD!F2137</f>
        <v>1.7920395858754053E-2</v>
      </c>
      <c r="F2137" s="2">
        <f>'Moving Avg'!D2137</f>
        <v>3.81</v>
      </c>
      <c r="G2137" s="2">
        <f>'Moving Avg'!F2137</f>
        <v>3.8574999999999995</v>
      </c>
      <c r="H2137" s="2">
        <f>'Moving Avg'!G2137</f>
        <v>3.8357999999999994</v>
      </c>
      <c r="I2137" s="2">
        <f>'Moving Avg'!H2137</f>
        <v>3.7612000000000001</v>
      </c>
      <c r="J2137" s="17" t="str">
        <f>OBV!F2137</f>
        <v>BEARISH</v>
      </c>
      <c r="K2137" s="17" t="str">
        <f>OBV!G2137</f>
        <v>NEUTRAL</v>
      </c>
      <c r="L2137" s="17" t="str">
        <f>OBV!H2137</f>
        <v>CONFIRMED BEARISH</v>
      </c>
      <c r="M2137" s="19">
        <f t="shared" si="330"/>
        <v>25</v>
      </c>
      <c r="N2137" s="19">
        <f t="shared" si="331"/>
        <v>0</v>
      </c>
      <c r="O2137" s="19">
        <f t="shared" si="332"/>
        <v>50</v>
      </c>
      <c r="P2137" s="19">
        <f t="shared" si="333"/>
        <v>16.5</v>
      </c>
      <c r="Q2137" s="20">
        <f t="shared" si="334"/>
        <v>18.725000000000001</v>
      </c>
      <c r="R2137" s="20">
        <f t="shared" si="335"/>
        <v>26.625</v>
      </c>
      <c r="S2137" s="20">
        <f t="shared" si="336"/>
        <v>23.675000000000001</v>
      </c>
      <c r="T2137" s="20">
        <f t="shared" si="337"/>
        <v>22.875</v>
      </c>
      <c r="U2137" s="19">
        <f t="shared" si="338"/>
        <v>23.008333333333336</v>
      </c>
      <c r="V2137" s="19">
        <f t="shared" si="339"/>
        <v>22.975000000000001</v>
      </c>
    </row>
    <row r="2138" spans="1:22" ht="13.5" x14ac:dyDescent="0.25">
      <c r="A2138" s="3">
        <f>RSI!A2138</f>
        <v>45118</v>
      </c>
      <c r="B2138" s="2">
        <f>RSI!B2138</f>
        <v>3.8</v>
      </c>
      <c r="C2138" s="2">
        <f>RSI!I2138</f>
        <v>39.584758393597731</v>
      </c>
      <c r="D2138" s="2">
        <f>MACD!E2138</f>
        <v>3.3624088538103614E-2</v>
      </c>
      <c r="E2138" s="2">
        <f>MACD!F2138</f>
        <v>2.1061134394623968E-2</v>
      </c>
      <c r="F2138" s="2">
        <f>'Moving Avg'!D2138</f>
        <v>3.8</v>
      </c>
      <c r="G2138" s="2">
        <f>'Moving Avg'!F2138</f>
        <v>3.8549999999999995</v>
      </c>
      <c r="H2138" s="2">
        <f>'Moving Avg'!G2138</f>
        <v>3.8325999999999998</v>
      </c>
      <c r="I2138" s="2">
        <f>'Moving Avg'!H2138</f>
        <v>3.7596999999999996</v>
      </c>
      <c r="J2138" s="17" t="str">
        <f>OBV!F2138</f>
        <v>BULLISH</v>
      </c>
      <c r="K2138" s="17" t="str">
        <f>OBV!G2138</f>
        <v>NEUTRAL</v>
      </c>
      <c r="L2138" s="17" t="str">
        <f>OBV!H2138</f>
        <v>BULLISH DIVERGENCE</v>
      </c>
      <c r="M2138" s="19">
        <f t="shared" si="330"/>
        <v>25</v>
      </c>
      <c r="N2138" s="19">
        <f t="shared" si="331"/>
        <v>0</v>
      </c>
      <c r="O2138" s="19">
        <f t="shared" si="332"/>
        <v>50</v>
      </c>
      <c r="P2138" s="19">
        <f t="shared" si="333"/>
        <v>66.5</v>
      </c>
      <c r="Q2138" s="20">
        <f t="shared" si="334"/>
        <v>26.225000000000001</v>
      </c>
      <c r="R2138" s="20">
        <f t="shared" si="335"/>
        <v>39.125</v>
      </c>
      <c r="S2138" s="20">
        <f t="shared" si="336"/>
        <v>46.174999999999997</v>
      </c>
      <c r="T2138" s="20">
        <f t="shared" si="337"/>
        <v>35.375</v>
      </c>
      <c r="U2138" s="19">
        <f t="shared" si="338"/>
        <v>37.174999999999997</v>
      </c>
      <c r="V2138" s="19">
        <f t="shared" si="339"/>
        <v>36.724999999999994</v>
      </c>
    </row>
    <row r="2139" spans="1:22" ht="13.5" x14ac:dyDescent="0.25">
      <c r="A2139" s="3">
        <f>RSI!A2139</f>
        <v>45119</v>
      </c>
      <c r="B2139" s="2">
        <f>RSI!B2139</f>
        <v>3.8</v>
      </c>
      <c r="C2139" s="2">
        <f>RSI!I2139</f>
        <v>39.584758393597738</v>
      </c>
      <c r="D2139" s="2">
        <f>MACD!E2139</f>
        <v>3.5990707175609149E-2</v>
      </c>
      <c r="E2139" s="2">
        <f>MACD!F2139</f>
        <v>2.4047048950821003E-2</v>
      </c>
      <c r="F2139" s="2">
        <f>'Moving Avg'!D2139</f>
        <v>3.7980000000000005</v>
      </c>
      <c r="G2139" s="2">
        <f>'Moving Avg'!F2139</f>
        <v>3.8524999999999991</v>
      </c>
      <c r="H2139" s="2">
        <f>'Moving Avg'!G2139</f>
        <v>3.8292000000000002</v>
      </c>
      <c r="I2139" s="2">
        <f>'Moving Avg'!H2139</f>
        <v>3.7582</v>
      </c>
      <c r="J2139" s="17" t="str">
        <f>OBV!F2139</f>
        <v>BULLISH</v>
      </c>
      <c r="K2139" s="17" t="str">
        <f>OBV!G2139</f>
        <v>NEUTRAL</v>
      </c>
      <c r="L2139" s="17" t="str">
        <f>OBV!H2139</f>
        <v>BULLISH DIVERGENCE</v>
      </c>
      <c r="M2139" s="19">
        <f t="shared" si="330"/>
        <v>25</v>
      </c>
      <c r="N2139" s="19">
        <f t="shared" si="331"/>
        <v>0</v>
      </c>
      <c r="O2139" s="19">
        <f t="shared" si="332"/>
        <v>50</v>
      </c>
      <c r="P2139" s="19">
        <f t="shared" si="333"/>
        <v>66.5</v>
      </c>
      <c r="Q2139" s="20">
        <f t="shared" si="334"/>
        <v>26.225000000000001</v>
      </c>
      <c r="R2139" s="20">
        <f t="shared" si="335"/>
        <v>39.125</v>
      </c>
      <c r="S2139" s="20">
        <f t="shared" si="336"/>
        <v>46.174999999999997</v>
      </c>
      <c r="T2139" s="20">
        <f t="shared" si="337"/>
        <v>35.375</v>
      </c>
      <c r="U2139" s="19">
        <f t="shared" si="338"/>
        <v>37.174999999999997</v>
      </c>
      <c r="V2139" s="19">
        <f t="shared" si="339"/>
        <v>36.724999999999994</v>
      </c>
    </row>
    <row r="2140" spans="1:22" ht="13.5" x14ac:dyDescent="0.25">
      <c r="A2140" s="3">
        <f>RSI!A2140</f>
        <v>45120</v>
      </c>
      <c r="B2140" s="2">
        <f>RSI!B2140</f>
        <v>3.79</v>
      </c>
      <c r="C2140" s="2">
        <f>RSI!I2140</f>
        <v>37.488756580526669</v>
      </c>
      <c r="D2140" s="2">
        <f>MACD!E2140</f>
        <v>4.2050129673077308E-2</v>
      </c>
      <c r="E2140" s="2">
        <f>MACD!F2140</f>
        <v>2.7647665095272264E-2</v>
      </c>
      <c r="F2140" s="2">
        <f>'Moving Avg'!D2140</f>
        <v>3.7939999999999996</v>
      </c>
      <c r="G2140" s="2">
        <f>'Moving Avg'!F2140</f>
        <v>3.8495000000000004</v>
      </c>
      <c r="H2140" s="2">
        <f>'Moving Avg'!G2140</f>
        <v>3.8265999999999996</v>
      </c>
      <c r="I2140" s="2">
        <f>'Moving Avg'!H2140</f>
        <v>3.7566499999999996</v>
      </c>
      <c r="J2140" s="17" t="str">
        <f>OBV!F2140</f>
        <v>BEARISH</v>
      </c>
      <c r="K2140" s="17" t="str">
        <f>OBV!G2140</f>
        <v>NEUTRAL</v>
      </c>
      <c r="L2140" s="17" t="str">
        <f>OBV!H2140</f>
        <v>CONFIRMED BEARISH</v>
      </c>
      <c r="M2140" s="19">
        <f t="shared" si="330"/>
        <v>25</v>
      </c>
      <c r="N2140" s="19">
        <f t="shared" si="331"/>
        <v>0</v>
      </c>
      <c r="O2140" s="19">
        <f t="shared" si="332"/>
        <v>50</v>
      </c>
      <c r="P2140" s="19">
        <f t="shared" si="333"/>
        <v>16.5</v>
      </c>
      <c r="Q2140" s="20">
        <f t="shared" si="334"/>
        <v>18.725000000000001</v>
      </c>
      <c r="R2140" s="20">
        <f t="shared" si="335"/>
        <v>26.625</v>
      </c>
      <c r="S2140" s="20">
        <f t="shared" si="336"/>
        <v>23.675000000000001</v>
      </c>
      <c r="T2140" s="20">
        <f t="shared" si="337"/>
        <v>22.875</v>
      </c>
      <c r="U2140" s="19">
        <f t="shared" si="338"/>
        <v>23.008333333333336</v>
      </c>
      <c r="V2140" s="19">
        <f t="shared" si="339"/>
        <v>22.975000000000001</v>
      </c>
    </row>
    <row r="2141" spans="1:22" ht="13.5" x14ac:dyDescent="0.25">
      <c r="A2141" s="3">
        <f>RSI!A2141</f>
        <v>45121</v>
      </c>
      <c r="B2141" s="2">
        <f>RSI!B2141</f>
        <v>3.79</v>
      </c>
      <c r="C2141" s="2">
        <f>RSI!I2141</f>
        <v>37.488756580526669</v>
      </c>
      <c r="D2141" s="2">
        <f>MACD!E2141</f>
        <v>4.5919476305873452E-2</v>
      </c>
      <c r="E2141" s="2">
        <f>MACD!F2141</f>
        <v>3.1302027337392499E-2</v>
      </c>
      <c r="F2141" s="2">
        <f>'Moving Avg'!D2141</f>
        <v>3.7959999999999994</v>
      </c>
      <c r="G2141" s="2">
        <f>'Moving Avg'!F2141</f>
        <v>3.8445000000000009</v>
      </c>
      <c r="H2141" s="2">
        <f>'Moving Avg'!G2141</f>
        <v>3.8273999999999995</v>
      </c>
      <c r="I2141" s="2">
        <f>'Moving Avg'!H2141</f>
        <v>3.7551999999999999</v>
      </c>
      <c r="J2141" s="17" t="str">
        <f>OBV!F2141</f>
        <v>BEARISH</v>
      </c>
      <c r="K2141" s="17" t="str">
        <f>OBV!G2141</f>
        <v>NEUTRAL</v>
      </c>
      <c r="L2141" s="17" t="str">
        <f>OBV!H2141</f>
        <v>BEARISH DIVERGENCE</v>
      </c>
      <c r="M2141" s="19">
        <f t="shared" si="330"/>
        <v>25</v>
      </c>
      <c r="N2141" s="19">
        <f t="shared" si="331"/>
        <v>0</v>
      </c>
      <c r="O2141" s="19">
        <f t="shared" si="332"/>
        <v>50</v>
      </c>
      <c r="P2141" s="19">
        <f t="shared" si="333"/>
        <v>16.5</v>
      </c>
      <c r="Q2141" s="20">
        <f t="shared" si="334"/>
        <v>18.725000000000001</v>
      </c>
      <c r="R2141" s="20">
        <f t="shared" si="335"/>
        <v>26.625</v>
      </c>
      <c r="S2141" s="20">
        <f t="shared" si="336"/>
        <v>23.675000000000001</v>
      </c>
      <c r="T2141" s="20">
        <f t="shared" si="337"/>
        <v>22.875</v>
      </c>
      <c r="U2141" s="19">
        <f t="shared" si="338"/>
        <v>23.008333333333336</v>
      </c>
      <c r="V2141" s="19">
        <f t="shared" si="339"/>
        <v>22.975000000000001</v>
      </c>
    </row>
    <row r="2142" spans="1:22" ht="13.5" x14ac:dyDescent="0.25">
      <c r="A2142" s="3">
        <f>RSI!A2142</f>
        <v>45124</v>
      </c>
      <c r="B2142" s="2">
        <f>RSI!B2142</f>
        <v>3.78</v>
      </c>
      <c r="C2142" s="2">
        <f>RSI!I2142</f>
        <v>35.31979811915005</v>
      </c>
      <c r="D2142" s="2">
        <f>MACD!E2142</f>
        <v>4.8655637043182765E-2</v>
      </c>
      <c r="E2142" s="2">
        <f>MACD!F2142</f>
        <v>3.4772749278550556E-2</v>
      </c>
      <c r="F2142" s="2">
        <f>'Moving Avg'!D2142</f>
        <v>3.7920000000000003</v>
      </c>
      <c r="G2142" s="2">
        <f>'Moving Avg'!F2142</f>
        <v>3.839500000000001</v>
      </c>
      <c r="H2142" s="2">
        <f>'Moving Avg'!G2142</f>
        <v>3.8289999999999997</v>
      </c>
      <c r="I2142" s="2">
        <f>'Moving Avg'!H2142</f>
        <v>3.7540999999999998</v>
      </c>
      <c r="J2142" s="17" t="str">
        <f>OBV!F2142</f>
        <v>BEARISH</v>
      </c>
      <c r="K2142" s="17" t="str">
        <f>OBV!G2142</f>
        <v>NEUTRAL</v>
      </c>
      <c r="L2142" s="17" t="str">
        <f>OBV!H2142</f>
        <v>CONFIRMED BEARISH</v>
      </c>
      <c r="M2142" s="19">
        <f t="shared" si="330"/>
        <v>25</v>
      </c>
      <c r="N2142" s="19">
        <f t="shared" si="331"/>
        <v>0</v>
      </c>
      <c r="O2142" s="19">
        <f t="shared" si="332"/>
        <v>50</v>
      </c>
      <c r="P2142" s="19">
        <f t="shared" si="333"/>
        <v>16.5</v>
      </c>
      <c r="Q2142" s="20">
        <f t="shared" si="334"/>
        <v>18.725000000000001</v>
      </c>
      <c r="R2142" s="20">
        <f t="shared" si="335"/>
        <v>26.625</v>
      </c>
      <c r="S2142" s="20">
        <f t="shared" si="336"/>
        <v>23.675000000000001</v>
      </c>
      <c r="T2142" s="20">
        <f t="shared" si="337"/>
        <v>22.875</v>
      </c>
      <c r="U2142" s="19">
        <f t="shared" si="338"/>
        <v>23.008333333333336</v>
      </c>
      <c r="V2142" s="19">
        <f t="shared" si="339"/>
        <v>22.975000000000001</v>
      </c>
    </row>
    <row r="2143" spans="1:22" ht="13.5" x14ac:dyDescent="0.25">
      <c r="A2143" s="3">
        <f>RSI!A2143</f>
        <v>45125</v>
      </c>
      <c r="B2143" s="2">
        <f>RSI!B2143</f>
        <v>3.8</v>
      </c>
      <c r="C2143" s="2">
        <f>RSI!I2143</f>
        <v>42.486725036874518</v>
      </c>
      <c r="D2143" s="2">
        <f>MACD!E2143</f>
        <v>4.6712108993574031E-2</v>
      </c>
      <c r="E2143" s="2">
        <f>MACD!F2143</f>
        <v>3.7160621221555251E-2</v>
      </c>
      <c r="F2143" s="2">
        <f>'Moving Avg'!D2143</f>
        <v>3.7919999999999994</v>
      </c>
      <c r="G2143" s="2">
        <f>'Moving Avg'!F2143</f>
        <v>3.8355000000000006</v>
      </c>
      <c r="H2143" s="2">
        <f>'Moving Avg'!G2143</f>
        <v>3.8311999999999995</v>
      </c>
      <c r="I2143" s="2">
        <f>'Moving Avg'!H2143</f>
        <v>3.753099999999999</v>
      </c>
      <c r="J2143" s="17" t="str">
        <f>OBV!F2143</f>
        <v>BULLISH</v>
      </c>
      <c r="K2143" s="17" t="str">
        <f>OBV!G2143</f>
        <v>NEUTRAL</v>
      </c>
      <c r="L2143" s="17" t="str">
        <f>OBV!H2143</f>
        <v>NEUTRAL</v>
      </c>
      <c r="M2143" s="19">
        <f t="shared" si="330"/>
        <v>25</v>
      </c>
      <c r="N2143" s="19">
        <f t="shared" si="331"/>
        <v>0</v>
      </c>
      <c r="O2143" s="19">
        <f t="shared" si="332"/>
        <v>50</v>
      </c>
      <c r="P2143" s="19">
        <f t="shared" si="333"/>
        <v>49.5</v>
      </c>
      <c r="Q2143" s="20">
        <f t="shared" si="334"/>
        <v>23.675000000000001</v>
      </c>
      <c r="R2143" s="20">
        <f t="shared" si="335"/>
        <v>34.875</v>
      </c>
      <c r="S2143" s="20">
        <f t="shared" si="336"/>
        <v>38.525000000000006</v>
      </c>
      <c r="T2143" s="20">
        <f t="shared" si="337"/>
        <v>31.125</v>
      </c>
      <c r="U2143" s="19">
        <f t="shared" si="338"/>
        <v>32.358333333333334</v>
      </c>
      <c r="V2143" s="19">
        <f t="shared" si="339"/>
        <v>32.049999999999997</v>
      </c>
    </row>
    <row r="2144" spans="1:22" ht="13.5" x14ac:dyDescent="0.25">
      <c r="A2144" s="3">
        <f>RSI!A2144</f>
        <v>45127</v>
      </c>
      <c r="B2144" s="2">
        <f>RSI!B2144</f>
        <v>3.8</v>
      </c>
      <c r="C2144" s="2">
        <f>RSI!I2144</f>
        <v>42.486725036874525</v>
      </c>
      <c r="D2144" s="2">
        <f>MACD!E2144</f>
        <v>3.9073024521731448E-2</v>
      </c>
      <c r="E2144" s="2">
        <f>MACD!F2144</f>
        <v>3.754310188159049E-2</v>
      </c>
      <c r="F2144" s="2">
        <f>'Moving Avg'!D2144</f>
        <v>3.7920000000000003</v>
      </c>
      <c r="G2144" s="2">
        <f>'Moving Avg'!F2144</f>
        <v>3.8314999999999997</v>
      </c>
      <c r="H2144" s="2">
        <f>'Moving Avg'!G2144</f>
        <v>3.8335999999999997</v>
      </c>
      <c r="I2144" s="2">
        <f>'Moving Avg'!H2144</f>
        <v>3.7528499999999987</v>
      </c>
      <c r="J2144" s="17" t="str">
        <f>OBV!F2144</f>
        <v>BULLISH</v>
      </c>
      <c r="K2144" s="17" t="str">
        <f>OBV!G2144</f>
        <v>NEUTRAL</v>
      </c>
      <c r="L2144" s="17" t="str">
        <f>OBV!H2144</f>
        <v>NEUTRAL</v>
      </c>
      <c r="M2144" s="19">
        <f t="shared" si="330"/>
        <v>25</v>
      </c>
      <c r="N2144" s="19">
        <f t="shared" si="331"/>
        <v>0</v>
      </c>
      <c r="O2144" s="19">
        <f t="shared" si="332"/>
        <v>50</v>
      </c>
      <c r="P2144" s="19">
        <f t="shared" si="333"/>
        <v>49.5</v>
      </c>
      <c r="Q2144" s="20">
        <f t="shared" si="334"/>
        <v>23.675000000000001</v>
      </c>
      <c r="R2144" s="20">
        <f t="shared" si="335"/>
        <v>34.875</v>
      </c>
      <c r="S2144" s="20">
        <f t="shared" si="336"/>
        <v>38.525000000000006</v>
      </c>
      <c r="T2144" s="20">
        <f t="shared" si="337"/>
        <v>31.125</v>
      </c>
      <c r="U2144" s="19">
        <f t="shared" si="338"/>
        <v>32.358333333333334</v>
      </c>
      <c r="V2144" s="19">
        <f t="shared" si="339"/>
        <v>32.049999999999997</v>
      </c>
    </row>
    <row r="2145" spans="1:22" ht="13.5" x14ac:dyDescent="0.25">
      <c r="A2145" s="3">
        <f>RSI!A2145</f>
        <v>45128</v>
      </c>
      <c r="B2145" s="2">
        <f>RSI!B2145</f>
        <v>3.8</v>
      </c>
      <c r="C2145" s="2">
        <f>RSI!I2145</f>
        <v>42.486725036874518</v>
      </c>
      <c r="D2145" s="2">
        <f>MACD!E2145</f>
        <v>3.2756670311350433E-2</v>
      </c>
      <c r="E2145" s="2">
        <f>MACD!F2145</f>
        <v>3.6585815567542479E-2</v>
      </c>
      <c r="F2145" s="2">
        <f>'Moving Avg'!D2145</f>
        <v>3.7940000000000005</v>
      </c>
      <c r="G2145" s="2">
        <f>'Moving Avg'!F2145</f>
        <v>3.8274999999999992</v>
      </c>
      <c r="H2145" s="2">
        <f>'Moving Avg'!G2145</f>
        <v>3.8359999999999999</v>
      </c>
      <c r="I2145" s="2">
        <f>'Moving Avg'!H2145</f>
        <v>3.7528499999999987</v>
      </c>
      <c r="J2145" s="17" t="str">
        <f>OBV!F2145</f>
        <v>BULLISH</v>
      </c>
      <c r="K2145" s="17" t="str">
        <f>OBV!G2145</f>
        <v>NEUTRAL</v>
      </c>
      <c r="L2145" s="17" t="str">
        <f>OBV!H2145</f>
        <v>CONFIRMED BULLISH</v>
      </c>
      <c r="M2145" s="19">
        <f t="shared" si="330"/>
        <v>25</v>
      </c>
      <c r="N2145" s="19">
        <f t="shared" si="331"/>
        <v>45</v>
      </c>
      <c r="O2145" s="19">
        <f t="shared" si="332"/>
        <v>50</v>
      </c>
      <c r="P2145" s="19">
        <f t="shared" si="333"/>
        <v>83.5</v>
      </c>
      <c r="Q2145" s="20">
        <f t="shared" si="334"/>
        <v>44.524999999999999</v>
      </c>
      <c r="R2145" s="20">
        <f t="shared" si="335"/>
        <v>52.375</v>
      </c>
      <c r="S2145" s="20">
        <f t="shared" si="336"/>
        <v>60.575000000000003</v>
      </c>
      <c r="T2145" s="20">
        <f t="shared" si="337"/>
        <v>50.875</v>
      </c>
      <c r="U2145" s="19">
        <f t="shared" si="338"/>
        <v>52.491666666666674</v>
      </c>
      <c r="V2145" s="19">
        <f t="shared" si="339"/>
        <v>52.087500000000006</v>
      </c>
    </row>
    <row r="2146" spans="1:22" ht="13.5" x14ac:dyDescent="0.25">
      <c r="A2146" s="3">
        <f>RSI!A2146</f>
        <v>45131</v>
      </c>
      <c r="B2146" s="2">
        <f>RSI!B2146</f>
        <v>3.79</v>
      </c>
      <c r="C2146" s="2">
        <f>RSI!I2146</f>
        <v>39.737050500329801</v>
      </c>
      <c r="D2146" s="2">
        <f>MACD!E2146</f>
        <v>2.3673980598814204E-2</v>
      </c>
      <c r="E2146" s="2">
        <f>MACD!F2146</f>
        <v>3.4003448573796821E-2</v>
      </c>
      <c r="F2146" s="2">
        <f>'Moving Avg'!D2146</f>
        <v>3.7939999999999996</v>
      </c>
      <c r="G2146" s="2">
        <f>'Moving Avg'!F2146</f>
        <v>3.8229999999999995</v>
      </c>
      <c r="H2146" s="2">
        <f>'Moving Avg'!G2146</f>
        <v>3.839</v>
      </c>
      <c r="I2146" s="2">
        <f>'Moving Avg'!H2146</f>
        <v>3.7528999999999986</v>
      </c>
      <c r="J2146" s="17" t="str">
        <f>OBV!F2146</f>
        <v>BULLISH</v>
      </c>
      <c r="K2146" s="17" t="str">
        <f>OBV!G2146</f>
        <v>NEUTRAL</v>
      </c>
      <c r="L2146" s="17" t="str">
        <f>OBV!H2146</f>
        <v>NEUTRAL</v>
      </c>
      <c r="M2146" s="19">
        <f t="shared" si="330"/>
        <v>25</v>
      </c>
      <c r="N2146" s="19">
        <f t="shared" si="331"/>
        <v>45</v>
      </c>
      <c r="O2146" s="19">
        <f t="shared" si="332"/>
        <v>50</v>
      </c>
      <c r="P2146" s="19">
        <f t="shared" si="333"/>
        <v>49.5</v>
      </c>
      <c r="Q2146" s="20">
        <f t="shared" si="334"/>
        <v>39.424999999999997</v>
      </c>
      <c r="R2146" s="20">
        <f t="shared" si="335"/>
        <v>43.875</v>
      </c>
      <c r="S2146" s="20">
        <f t="shared" si="336"/>
        <v>45.275000000000006</v>
      </c>
      <c r="T2146" s="20">
        <f t="shared" si="337"/>
        <v>42.375</v>
      </c>
      <c r="U2146" s="19">
        <f t="shared" si="338"/>
        <v>42.858333333333327</v>
      </c>
      <c r="V2146" s="19">
        <f t="shared" si="339"/>
        <v>42.737499999999997</v>
      </c>
    </row>
    <row r="2147" spans="1:22" ht="13.5" x14ac:dyDescent="0.25">
      <c r="A2147" s="3">
        <f>RSI!A2147</f>
        <v>45133</v>
      </c>
      <c r="B2147" s="2">
        <f>RSI!B2147</f>
        <v>3.79</v>
      </c>
      <c r="C2147" s="2">
        <f>RSI!I2147</f>
        <v>39.737050500329801</v>
      </c>
      <c r="D2147" s="2">
        <f>MACD!E2147</f>
        <v>1.925108717048829E-2</v>
      </c>
      <c r="E2147" s="2">
        <f>MACD!F2147</f>
        <v>3.1052976293135116E-2</v>
      </c>
      <c r="F2147" s="2">
        <f>'Moving Avg'!D2147</f>
        <v>3.7959999999999994</v>
      </c>
      <c r="G2147" s="2">
        <f>'Moving Avg'!F2147</f>
        <v>3.8185000000000002</v>
      </c>
      <c r="H2147" s="2">
        <f>'Moving Avg'!G2147</f>
        <v>3.8407999999999998</v>
      </c>
      <c r="I2147" s="2">
        <f>'Moving Avg'!H2147</f>
        <v>3.753349999999998</v>
      </c>
      <c r="J2147" s="17" t="str">
        <f>OBV!F2147</f>
        <v>BULLISH</v>
      </c>
      <c r="K2147" s="17" t="str">
        <f>OBV!G2147</f>
        <v>NEUTRAL</v>
      </c>
      <c r="L2147" s="17" t="str">
        <f>OBV!H2147</f>
        <v>CONFIRMED BULLISH</v>
      </c>
      <c r="M2147" s="19">
        <f t="shared" si="330"/>
        <v>25</v>
      </c>
      <c r="N2147" s="19">
        <f t="shared" si="331"/>
        <v>45</v>
      </c>
      <c r="O2147" s="19">
        <f t="shared" si="332"/>
        <v>50</v>
      </c>
      <c r="P2147" s="19">
        <f t="shared" si="333"/>
        <v>83.5</v>
      </c>
      <c r="Q2147" s="20">
        <f t="shared" si="334"/>
        <v>44.524999999999999</v>
      </c>
      <c r="R2147" s="20">
        <f t="shared" si="335"/>
        <v>52.375</v>
      </c>
      <c r="S2147" s="20">
        <f t="shared" si="336"/>
        <v>60.575000000000003</v>
      </c>
      <c r="T2147" s="20">
        <f t="shared" si="337"/>
        <v>50.875</v>
      </c>
      <c r="U2147" s="19">
        <f t="shared" si="338"/>
        <v>52.491666666666674</v>
      </c>
      <c r="V2147" s="19">
        <f t="shared" si="339"/>
        <v>52.087500000000006</v>
      </c>
    </row>
    <row r="2148" spans="1:22" ht="13.5" x14ac:dyDescent="0.25">
      <c r="A2148" s="3">
        <f>RSI!A2148</f>
        <v>45134</v>
      </c>
      <c r="B2148" s="2">
        <f>RSI!B2148</f>
        <v>3.79</v>
      </c>
      <c r="C2148" s="2">
        <f>RSI!I2148</f>
        <v>39.737050500329801</v>
      </c>
      <c r="D2148" s="2">
        <f>MACD!E2148</f>
        <v>1.5680431781679882E-2</v>
      </c>
      <c r="E2148" s="2">
        <f>MACD!F2148</f>
        <v>2.7978467390844072E-2</v>
      </c>
      <c r="F2148" s="2">
        <f>'Moving Avg'!D2148</f>
        <v>3.7939999999999996</v>
      </c>
      <c r="G2148" s="2">
        <f>'Moving Avg'!F2148</f>
        <v>3.8145000000000002</v>
      </c>
      <c r="H2148" s="2">
        <f>'Moving Avg'!G2148</f>
        <v>3.8425999999999991</v>
      </c>
      <c r="I2148" s="2">
        <f>'Moving Avg'!H2148</f>
        <v>3.7540499999999977</v>
      </c>
      <c r="J2148" s="17" t="str">
        <f>OBV!F2148</f>
        <v>BEARISH</v>
      </c>
      <c r="K2148" s="17" t="str">
        <f>OBV!G2148</f>
        <v>NEUTRAL</v>
      </c>
      <c r="L2148" s="17" t="str">
        <f>OBV!H2148</f>
        <v>CONFIRMED BEARISH</v>
      </c>
      <c r="M2148" s="19">
        <f t="shared" si="330"/>
        <v>25</v>
      </c>
      <c r="N2148" s="19">
        <f t="shared" si="331"/>
        <v>45</v>
      </c>
      <c r="O2148" s="19">
        <f t="shared" si="332"/>
        <v>50</v>
      </c>
      <c r="P2148" s="19">
        <f t="shared" si="333"/>
        <v>16.5</v>
      </c>
      <c r="Q2148" s="20">
        <f t="shared" si="334"/>
        <v>34.475000000000001</v>
      </c>
      <c r="R2148" s="20">
        <f t="shared" si="335"/>
        <v>35.625</v>
      </c>
      <c r="S2148" s="20">
        <f t="shared" si="336"/>
        <v>30.425000000000001</v>
      </c>
      <c r="T2148" s="20">
        <f t="shared" si="337"/>
        <v>34.125</v>
      </c>
      <c r="U2148" s="19">
        <f t="shared" si="338"/>
        <v>33.508333333333333</v>
      </c>
      <c r="V2148" s="19">
        <f t="shared" si="339"/>
        <v>33.662499999999994</v>
      </c>
    </row>
    <row r="2149" spans="1:22" ht="13.5" x14ac:dyDescent="0.25">
      <c r="A2149" s="3">
        <f>RSI!A2149</f>
        <v>45135</v>
      </c>
      <c r="B2149" s="2">
        <f>RSI!B2149</f>
        <v>3.79</v>
      </c>
      <c r="C2149" s="2">
        <f>RSI!I2149</f>
        <v>39.737050500329801</v>
      </c>
      <c r="D2149" s="2">
        <f>MACD!E2149</f>
        <v>1.2818175488093164E-2</v>
      </c>
      <c r="E2149" s="2">
        <f>MACD!F2149</f>
        <v>2.4946409010293893E-2</v>
      </c>
      <c r="F2149" s="2">
        <f>'Moving Avg'!D2149</f>
        <v>3.7919999999999994</v>
      </c>
      <c r="G2149" s="2">
        <f>'Moving Avg'!F2149</f>
        <v>3.8105000000000002</v>
      </c>
      <c r="H2149" s="2">
        <f>'Moving Avg'!G2149</f>
        <v>3.8424</v>
      </c>
      <c r="I2149" s="2">
        <f>'Moving Avg'!H2149</f>
        <v>3.7547999999999968</v>
      </c>
      <c r="J2149" s="17" t="str">
        <f>OBV!F2149</f>
        <v>BEARISH</v>
      </c>
      <c r="K2149" s="17" t="str">
        <f>OBV!G2149</f>
        <v>NEUTRAL</v>
      </c>
      <c r="L2149" s="17" t="str">
        <f>OBV!H2149</f>
        <v>CONFIRMED BEARISH</v>
      </c>
      <c r="M2149" s="19">
        <f t="shared" si="330"/>
        <v>25</v>
      </c>
      <c r="N2149" s="19">
        <f t="shared" si="331"/>
        <v>45</v>
      </c>
      <c r="O2149" s="19">
        <f t="shared" si="332"/>
        <v>50</v>
      </c>
      <c r="P2149" s="19">
        <f t="shared" si="333"/>
        <v>16.5</v>
      </c>
      <c r="Q2149" s="20">
        <f t="shared" si="334"/>
        <v>34.475000000000001</v>
      </c>
      <c r="R2149" s="20">
        <f t="shared" si="335"/>
        <v>35.625</v>
      </c>
      <c r="S2149" s="20">
        <f t="shared" si="336"/>
        <v>30.425000000000001</v>
      </c>
      <c r="T2149" s="20">
        <f t="shared" si="337"/>
        <v>34.125</v>
      </c>
      <c r="U2149" s="19">
        <f t="shared" si="338"/>
        <v>33.508333333333333</v>
      </c>
      <c r="V2149" s="19">
        <f t="shared" si="339"/>
        <v>33.662499999999994</v>
      </c>
    </row>
    <row r="2150" spans="1:22" ht="13.5" x14ac:dyDescent="0.25">
      <c r="A2150" s="3">
        <f>RSI!A2150</f>
        <v>45138</v>
      </c>
      <c r="B2150" s="2">
        <f>RSI!B2150</f>
        <v>3.79</v>
      </c>
      <c r="C2150" s="2">
        <f>RSI!I2150</f>
        <v>39.737050500329801</v>
      </c>
      <c r="D2150" s="2">
        <f>MACD!E2150</f>
        <v>9.0050894975268747E-3</v>
      </c>
      <c r="E2150" s="2">
        <f>MACD!F2150</f>
        <v>2.175814510774049E-2</v>
      </c>
      <c r="F2150" s="2">
        <f>'Moving Avg'!D2150</f>
        <v>3.79</v>
      </c>
      <c r="G2150" s="2">
        <f>'Moving Avg'!F2150</f>
        <v>3.8055000000000008</v>
      </c>
      <c r="H2150" s="2">
        <f>'Moving Avg'!G2150</f>
        <v>3.8423999999999996</v>
      </c>
      <c r="I2150" s="2">
        <f>'Moving Avg'!H2150</f>
        <v>3.7554999999999965</v>
      </c>
      <c r="J2150" s="17" t="str">
        <f>OBV!F2150</f>
        <v>BEARISH</v>
      </c>
      <c r="K2150" s="17" t="str">
        <f>OBV!G2150</f>
        <v>NEUTRAL</v>
      </c>
      <c r="L2150" s="17" t="str">
        <f>OBV!H2150</f>
        <v>CONFIRMED BEARISH</v>
      </c>
      <c r="M2150" s="19">
        <f t="shared" si="330"/>
        <v>25</v>
      </c>
      <c r="N2150" s="19">
        <f t="shared" si="331"/>
        <v>45</v>
      </c>
      <c r="O2150" s="19">
        <f t="shared" si="332"/>
        <v>50</v>
      </c>
      <c r="P2150" s="19">
        <f t="shared" si="333"/>
        <v>16.5</v>
      </c>
      <c r="Q2150" s="20">
        <f t="shared" si="334"/>
        <v>34.475000000000001</v>
      </c>
      <c r="R2150" s="20">
        <f t="shared" si="335"/>
        <v>35.625</v>
      </c>
      <c r="S2150" s="20">
        <f t="shared" si="336"/>
        <v>30.425000000000001</v>
      </c>
      <c r="T2150" s="20">
        <f t="shared" si="337"/>
        <v>34.125</v>
      </c>
      <c r="U2150" s="19">
        <f t="shared" si="338"/>
        <v>33.508333333333333</v>
      </c>
      <c r="V2150" s="19">
        <f t="shared" si="339"/>
        <v>33.662499999999994</v>
      </c>
    </row>
    <row r="2151" spans="1:22" ht="13.5" x14ac:dyDescent="0.25">
      <c r="A2151" s="3">
        <f>RSI!A2151</f>
        <v>45139</v>
      </c>
      <c r="B2151" s="2">
        <f>RSI!B2151</f>
        <v>3.74</v>
      </c>
      <c r="C2151" s="2">
        <f>RSI!I2151</f>
        <v>27.055407235926722</v>
      </c>
      <c r="D2151" s="2">
        <f>MACD!E2151</f>
        <v>9.6187105647751459E-3</v>
      </c>
      <c r="E2151" s="2">
        <f>MACD!F2151</f>
        <v>1.9330258199147424E-2</v>
      </c>
      <c r="F2151" s="2">
        <f>'Moving Avg'!D2151</f>
        <v>3.78</v>
      </c>
      <c r="G2151" s="2">
        <f>'Moving Avg'!F2151</f>
        <v>3.7984999999999998</v>
      </c>
      <c r="H2151" s="2">
        <f>'Moving Avg'!G2151</f>
        <v>3.8413999999999997</v>
      </c>
      <c r="I2151" s="2">
        <f>'Moving Avg'!H2151</f>
        <v>3.7549999999999968</v>
      </c>
      <c r="J2151" s="17" t="str">
        <f>OBV!F2151</f>
        <v>BEARISH</v>
      </c>
      <c r="K2151" s="17" t="str">
        <f>OBV!G2151</f>
        <v>NEUTRAL</v>
      </c>
      <c r="L2151" s="17" t="str">
        <f>OBV!H2151</f>
        <v>CONFIRMED BEARISH</v>
      </c>
      <c r="M2151" s="19">
        <f t="shared" si="330"/>
        <v>50</v>
      </c>
      <c r="N2151" s="19">
        <f t="shared" si="331"/>
        <v>45</v>
      </c>
      <c r="O2151" s="19">
        <f t="shared" si="332"/>
        <v>50</v>
      </c>
      <c r="P2151" s="19">
        <f t="shared" si="333"/>
        <v>16.5</v>
      </c>
      <c r="Q2151" s="20">
        <f t="shared" si="334"/>
        <v>43.225000000000001</v>
      </c>
      <c r="R2151" s="20">
        <f t="shared" si="335"/>
        <v>40.625</v>
      </c>
      <c r="S2151" s="20">
        <f t="shared" si="336"/>
        <v>34.174999999999997</v>
      </c>
      <c r="T2151" s="20">
        <f t="shared" si="337"/>
        <v>40.375</v>
      </c>
      <c r="U2151" s="19">
        <f t="shared" si="338"/>
        <v>39.341666666666661</v>
      </c>
      <c r="V2151" s="19">
        <f t="shared" si="339"/>
        <v>39.599999999999994</v>
      </c>
    </row>
    <row r="2152" spans="1:22" ht="13.5" x14ac:dyDescent="0.25">
      <c r="A2152" s="3">
        <f>RSI!A2152</f>
        <v>45140</v>
      </c>
      <c r="B2152" s="2">
        <f>RSI!B2152</f>
        <v>3.73</v>
      </c>
      <c r="C2152" s="2">
        <f>RSI!I2152</f>
        <v>25.315293819819104</v>
      </c>
      <c r="D2152" s="2">
        <f>MACD!E2152</f>
        <v>9.7619326480633539E-3</v>
      </c>
      <c r="E2152" s="2">
        <f>MACD!F2152</f>
        <v>1.741659308893061E-2</v>
      </c>
      <c r="F2152" s="2">
        <f>'Moving Avg'!D2152</f>
        <v>3.7679999999999998</v>
      </c>
      <c r="G2152" s="2">
        <f>'Moving Avg'!F2152</f>
        <v>3.7915000000000001</v>
      </c>
      <c r="H2152" s="2">
        <f>'Moving Avg'!G2152</f>
        <v>3.8395999999999999</v>
      </c>
      <c r="I2152" s="2">
        <f>'Moving Avg'!H2152</f>
        <v>3.7546499999999967</v>
      </c>
      <c r="J2152" s="17" t="str">
        <f>OBV!F2152</f>
        <v>BEARISH</v>
      </c>
      <c r="K2152" s="17" t="str">
        <f>OBV!G2152</f>
        <v>NEUTRAL</v>
      </c>
      <c r="L2152" s="17" t="str">
        <f>OBV!H2152</f>
        <v>CONFIRMED BEARISH</v>
      </c>
      <c r="M2152" s="19">
        <f t="shared" si="330"/>
        <v>50</v>
      </c>
      <c r="N2152" s="19">
        <f t="shared" si="331"/>
        <v>45</v>
      </c>
      <c r="O2152" s="19">
        <f t="shared" si="332"/>
        <v>50</v>
      </c>
      <c r="P2152" s="19">
        <f t="shared" si="333"/>
        <v>16.5</v>
      </c>
      <c r="Q2152" s="20">
        <f t="shared" si="334"/>
        <v>43.225000000000001</v>
      </c>
      <c r="R2152" s="20">
        <f t="shared" si="335"/>
        <v>40.625</v>
      </c>
      <c r="S2152" s="20">
        <f t="shared" si="336"/>
        <v>34.174999999999997</v>
      </c>
      <c r="T2152" s="20">
        <f t="shared" si="337"/>
        <v>40.375</v>
      </c>
      <c r="U2152" s="19">
        <f t="shared" si="338"/>
        <v>39.341666666666661</v>
      </c>
      <c r="V2152" s="19">
        <f t="shared" si="339"/>
        <v>39.599999999999994</v>
      </c>
    </row>
    <row r="2153" spans="1:22" ht="13.5" x14ac:dyDescent="0.25">
      <c r="A2153" s="3">
        <f>RSI!A2153</f>
        <v>45141</v>
      </c>
      <c r="B2153" s="2">
        <f>RSI!B2153</f>
        <v>3.73</v>
      </c>
      <c r="C2153" s="2">
        <f>RSI!I2153</f>
        <v>25.31529381981909</v>
      </c>
      <c r="D2153" s="2">
        <f>MACD!E2153</f>
        <v>1.3409620232997632E-2</v>
      </c>
      <c r="E2153" s="2">
        <f>MACD!F2153</f>
        <v>1.6615198517744015E-2</v>
      </c>
      <c r="F2153" s="2">
        <f>'Moving Avg'!D2153</f>
        <v>3.7560000000000002</v>
      </c>
      <c r="G2153" s="2">
        <f>'Moving Avg'!F2153</f>
        <v>3.7854999999999999</v>
      </c>
      <c r="H2153" s="2">
        <f>'Moving Avg'!G2153</f>
        <v>3.8375999999999992</v>
      </c>
      <c r="I2153" s="2">
        <f>'Moving Avg'!H2153</f>
        <v>3.7540499999999968</v>
      </c>
      <c r="J2153" s="17" t="str">
        <f>OBV!F2153</f>
        <v>BEARISH</v>
      </c>
      <c r="K2153" s="17" t="str">
        <f>OBV!G2153</f>
        <v>NEUTRAL</v>
      </c>
      <c r="L2153" s="17" t="str">
        <f>OBV!H2153</f>
        <v>CONFIRMED BEARISH</v>
      </c>
      <c r="M2153" s="19">
        <f t="shared" si="330"/>
        <v>50</v>
      </c>
      <c r="N2153" s="19">
        <f t="shared" si="331"/>
        <v>45</v>
      </c>
      <c r="O2153" s="19">
        <f t="shared" si="332"/>
        <v>50</v>
      </c>
      <c r="P2153" s="19">
        <f t="shared" si="333"/>
        <v>16.5</v>
      </c>
      <c r="Q2153" s="20">
        <f t="shared" si="334"/>
        <v>43.225000000000001</v>
      </c>
      <c r="R2153" s="20">
        <f t="shared" si="335"/>
        <v>40.625</v>
      </c>
      <c r="S2153" s="20">
        <f t="shared" si="336"/>
        <v>34.174999999999997</v>
      </c>
      <c r="T2153" s="20">
        <f t="shared" si="337"/>
        <v>40.375</v>
      </c>
      <c r="U2153" s="19">
        <f t="shared" si="338"/>
        <v>39.341666666666661</v>
      </c>
      <c r="V2153" s="19">
        <f t="shared" si="339"/>
        <v>39.599999999999994</v>
      </c>
    </row>
    <row r="2154" spans="1:22" ht="13.5" x14ac:dyDescent="0.25">
      <c r="A2154" s="3">
        <f>RSI!A2154</f>
        <v>45142</v>
      </c>
      <c r="B2154" s="2">
        <f>RSI!B2154</f>
        <v>3.75</v>
      </c>
      <c r="C2154" s="2">
        <f>RSI!I2154</f>
        <v>35.010674620631093</v>
      </c>
      <c r="D2154" s="2">
        <f>MACD!E2154</f>
        <v>1.5430918252727466E-2</v>
      </c>
      <c r="E2154" s="2">
        <f>MACD!F2154</f>
        <v>1.6378342464740708E-2</v>
      </c>
      <c r="F2154" s="2">
        <f>'Moving Avg'!D2154</f>
        <v>3.7480000000000002</v>
      </c>
      <c r="G2154" s="2">
        <f>'Moving Avg'!F2154</f>
        <v>3.7824999999999998</v>
      </c>
      <c r="H2154" s="2">
        <f>'Moving Avg'!G2154</f>
        <v>3.8359999999999999</v>
      </c>
      <c r="I2154" s="2">
        <f>'Moving Avg'!H2154</f>
        <v>3.7538999999999971</v>
      </c>
      <c r="J2154" s="17" t="str">
        <f>OBV!F2154</f>
        <v>BEARISH</v>
      </c>
      <c r="K2154" s="17" t="str">
        <f>OBV!G2154</f>
        <v>NEUTRAL</v>
      </c>
      <c r="L2154" s="17" t="str">
        <f>OBV!H2154</f>
        <v>CONFIRMED BEARISH</v>
      </c>
      <c r="M2154" s="19">
        <f t="shared" si="330"/>
        <v>25</v>
      </c>
      <c r="N2154" s="19">
        <f t="shared" si="331"/>
        <v>45</v>
      </c>
      <c r="O2154" s="19">
        <f t="shared" si="332"/>
        <v>0</v>
      </c>
      <c r="P2154" s="19">
        <f t="shared" si="333"/>
        <v>16.5</v>
      </c>
      <c r="Q2154" s="20">
        <f t="shared" si="334"/>
        <v>26.975000000000001</v>
      </c>
      <c r="R2154" s="20">
        <f t="shared" si="335"/>
        <v>18.125</v>
      </c>
      <c r="S2154" s="20">
        <f t="shared" si="336"/>
        <v>17.925000000000001</v>
      </c>
      <c r="T2154" s="20">
        <f t="shared" si="337"/>
        <v>21.625</v>
      </c>
      <c r="U2154" s="19">
        <f t="shared" si="338"/>
        <v>21.008333333333336</v>
      </c>
      <c r="V2154" s="19">
        <f t="shared" si="339"/>
        <v>21.162500000000001</v>
      </c>
    </row>
    <row r="2155" spans="1:22" ht="13.5" x14ac:dyDescent="0.25">
      <c r="A2155" s="3">
        <f>RSI!A2155</f>
        <v>45145</v>
      </c>
      <c r="B2155" s="2">
        <f>RSI!B2155</f>
        <v>3.75</v>
      </c>
      <c r="C2155" s="2">
        <f>RSI!I2155</f>
        <v>35.010674620631093</v>
      </c>
      <c r="D2155" s="2">
        <f>MACD!E2155</f>
        <v>1.7408505951914677E-2</v>
      </c>
      <c r="E2155" s="2">
        <f>MACD!F2155</f>
        <v>1.6584375162175501E-2</v>
      </c>
      <c r="F2155" s="2">
        <f>'Moving Avg'!D2155</f>
        <v>3.7400000000000007</v>
      </c>
      <c r="G2155" s="2">
        <f>'Moving Avg'!F2155</f>
        <v>3.7795000000000001</v>
      </c>
      <c r="H2155" s="2">
        <f>'Moving Avg'!G2155</f>
        <v>3.8343999999999996</v>
      </c>
      <c r="I2155" s="2">
        <f>'Moving Avg'!H2155</f>
        <v>3.753399999999997</v>
      </c>
      <c r="J2155" s="17" t="str">
        <f>OBV!F2155</f>
        <v>BEARISH</v>
      </c>
      <c r="K2155" s="17" t="str">
        <f>OBV!G2155</f>
        <v>NEUTRAL</v>
      </c>
      <c r="L2155" s="17" t="str">
        <f>OBV!H2155</f>
        <v>CONFIRMED BEARISH</v>
      </c>
      <c r="M2155" s="19">
        <f t="shared" si="330"/>
        <v>25</v>
      </c>
      <c r="N2155" s="19">
        <f t="shared" si="331"/>
        <v>0</v>
      </c>
      <c r="O2155" s="19">
        <f t="shared" si="332"/>
        <v>0</v>
      </c>
      <c r="P2155" s="19">
        <f t="shared" si="333"/>
        <v>16.5</v>
      </c>
      <c r="Q2155" s="20">
        <f t="shared" si="334"/>
        <v>11.225</v>
      </c>
      <c r="R2155" s="20">
        <f t="shared" si="335"/>
        <v>9.125</v>
      </c>
      <c r="S2155" s="20">
        <f t="shared" si="336"/>
        <v>11.175000000000001</v>
      </c>
      <c r="T2155" s="20">
        <f t="shared" si="337"/>
        <v>10.375</v>
      </c>
      <c r="U2155" s="19">
        <f t="shared" si="338"/>
        <v>10.508333333333335</v>
      </c>
      <c r="V2155" s="19">
        <f t="shared" si="339"/>
        <v>10.475000000000001</v>
      </c>
    </row>
    <row r="2156" spans="1:22" ht="13.5" x14ac:dyDescent="0.25">
      <c r="A2156" s="3">
        <f>RSI!A2156</f>
        <v>45146</v>
      </c>
      <c r="B2156" s="2">
        <f>RSI!B2156</f>
        <v>3.68</v>
      </c>
      <c r="C2156" s="2">
        <f>RSI!I2156</f>
        <v>22.928479206971886</v>
      </c>
      <c r="D2156" s="2">
        <f>MACD!E2156</f>
        <v>2.2976034708235726E-2</v>
      </c>
      <c r="E2156" s="2">
        <f>MACD!F2156</f>
        <v>1.7862707071387547E-2</v>
      </c>
      <c r="F2156" s="2">
        <f>'Moving Avg'!D2156</f>
        <v>3.7280000000000002</v>
      </c>
      <c r="G2156" s="2">
        <f>'Moving Avg'!F2156</f>
        <v>3.7744999999999997</v>
      </c>
      <c r="H2156" s="2">
        <f>'Moving Avg'!G2156</f>
        <v>3.8313999999999995</v>
      </c>
      <c r="I2156" s="2">
        <f>'Moving Avg'!H2156</f>
        <v>3.7527999999999961</v>
      </c>
      <c r="J2156" s="17" t="str">
        <f>OBV!F2156</f>
        <v>BEARISH</v>
      </c>
      <c r="K2156" s="17" t="str">
        <f>OBV!G2156</f>
        <v>NEUTRAL</v>
      </c>
      <c r="L2156" s="17" t="str">
        <f>OBV!H2156</f>
        <v>CONFIRMED BEARISH</v>
      </c>
      <c r="M2156" s="19">
        <f t="shared" si="330"/>
        <v>50</v>
      </c>
      <c r="N2156" s="19">
        <f t="shared" si="331"/>
        <v>0</v>
      </c>
      <c r="O2156" s="19">
        <f t="shared" si="332"/>
        <v>0</v>
      </c>
      <c r="P2156" s="19">
        <f t="shared" si="333"/>
        <v>16.5</v>
      </c>
      <c r="Q2156" s="20">
        <f t="shared" si="334"/>
        <v>19.975000000000001</v>
      </c>
      <c r="R2156" s="20">
        <f t="shared" si="335"/>
        <v>14.125</v>
      </c>
      <c r="S2156" s="20">
        <f t="shared" si="336"/>
        <v>14.925000000000001</v>
      </c>
      <c r="T2156" s="20">
        <f t="shared" si="337"/>
        <v>16.625</v>
      </c>
      <c r="U2156" s="19">
        <f t="shared" si="338"/>
        <v>16.341666666666669</v>
      </c>
      <c r="V2156" s="19">
        <f t="shared" si="339"/>
        <v>16.412500000000001</v>
      </c>
    </row>
    <row r="2157" spans="1:22" ht="13.5" x14ac:dyDescent="0.25">
      <c r="A2157" s="3">
        <f>RSI!A2157</f>
        <v>45147</v>
      </c>
      <c r="B2157" s="2">
        <f>RSI!B2157</f>
        <v>3.75</v>
      </c>
      <c r="C2157" s="2">
        <f>RSI!I2157</f>
        <v>43.810945319777403</v>
      </c>
      <c r="D2157" s="2">
        <f>MACD!E2157</f>
        <v>2.314459957762427E-2</v>
      </c>
      <c r="E2157" s="2">
        <f>MACD!F2157</f>
        <v>1.8919085572634893E-2</v>
      </c>
      <c r="F2157" s="2">
        <f>'Moving Avg'!D2157</f>
        <v>3.7320000000000002</v>
      </c>
      <c r="G2157" s="2">
        <f>'Moving Avg'!F2157</f>
        <v>3.7719999999999998</v>
      </c>
      <c r="H2157" s="2">
        <f>'Moving Avg'!G2157</f>
        <v>3.8289999999999997</v>
      </c>
      <c r="I2157" s="2">
        <f>'Moving Avg'!H2157</f>
        <v>3.7523499999999967</v>
      </c>
      <c r="J2157" s="17" t="str">
        <f>OBV!F2157</f>
        <v>BULLISH</v>
      </c>
      <c r="K2157" s="17" t="str">
        <f>OBV!G2157</f>
        <v>NEUTRAL</v>
      </c>
      <c r="L2157" s="17" t="str">
        <f>OBV!H2157</f>
        <v>CONFIRMED BULLISH</v>
      </c>
      <c r="M2157" s="19">
        <f t="shared" si="330"/>
        <v>25</v>
      </c>
      <c r="N2157" s="19">
        <f t="shared" si="331"/>
        <v>0</v>
      </c>
      <c r="O2157" s="19">
        <f t="shared" si="332"/>
        <v>0</v>
      </c>
      <c r="P2157" s="19">
        <f t="shared" si="333"/>
        <v>83.5</v>
      </c>
      <c r="Q2157" s="20">
        <f t="shared" si="334"/>
        <v>21.274999999999999</v>
      </c>
      <c r="R2157" s="20">
        <f t="shared" si="335"/>
        <v>25.875</v>
      </c>
      <c r="S2157" s="20">
        <f t="shared" si="336"/>
        <v>41.325000000000003</v>
      </c>
      <c r="T2157" s="20">
        <f t="shared" si="337"/>
        <v>27.125</v>
      </c>
      <c r="U2157" s="19">
        <f t="shared" si="338"/>
        <v>29.491666666666664</v>
      </c>
      <c r="V2157" s="19">
        <f t="shared" si="339"/>
        <v>28.9</v>
      </c>
    </row>
    <row r="2158" spans="1:22" ht="13.5" x14ac:dyDescent="0.25">
      <c r="A2158" s="3">
        <f>RSI!A2158</f>
        <v>45148</v>
      </c>
      <c r="B2158" s="2">
        <f>RSI!B2158</f>
        <v>3.75</v>
      </c>
      <c r="C2158" s="2">
        <f>RSI!I2158</f>
        <v>43.810945319777403</v>
      </c>
      <c r="D2158" s="2">
        <f>MACD!E2158</f>
        <v>2.346875040603269E-2</v>
      </c>
      <c r="E2158" s="2">
        <f>MACD!F2158</f>
        <v>1.9829018539314451E-2</v>
      </c>
      <c r="F2158" s="2">
        <f>'Moving Avg'!D2158</f>
        <v>3.7359999999999998</v>
      </c>
      <c r="G2158" s="2">
        <f>'Moving Avg'!F2158</f>
        <v>3.7694999999999999</v>
      </c>
      <c r="H2158" s="2">
        <f>'Moving Avg'!G2158</f>
        <v>3.8266000000000004</v>
      </c>
      <c r="I2158" s="2">
        <f>'Moving Avg'!H2158</f>
        <v>3.7519499999999972</v>
      </c>
      <c r="J2158" s="17" t="str">
        <f>OBV!F2158</f>
        <v>BULLISH</v>
      </c>
      <c r="K2158" s="17" t="str">
        <f>OBV!G2158</f>
        <v>NEUTRAL</v>
      </c>
      <c r="L2158" s="17" t="str">
        <f>OBV!H2158</f>
        <v>CONFIRMED BULLISH</v>
      </c>
      <c r="M2158" s="19">
        <f t="shared" si="330"/>
        <v>25</v>
      </c>
      <c r="N2158" s="19">
        <f t="shared" si="331"/>
        <v>0</v>
      </c>
      <c r="O2158" s="19">
        <f t="shared" si="332"/>
        <v>0</v>
      </c>
      <c r="P2158" s="19">
        <f t="shared" si="333"/>
        <v>83.5</v>
      </c>
      <c r="Q2158" s="20">
        <f t="shared" si="334"/>
        <v>21.274999999999999</v>
      </c>
      <c r="R2158" s="20">
        <f t="shared" si="335"/>
        <v>25.875</v>
      </c>
      <c r="S2158" s="20">
        <f t="shared" si="336"/>
        <v>41.325000000000003</v>
      </c>
      <c r="T2158" s="20">
        <f t="shared" si="337"/>
        <v>27.125</v>
      </c>
      <c r="U2158" s="19">
        <f t="shared" si="338"/>
        <v>29.491666666666664</v>
      </c>
      <c r="V2158" s="19">
        <f t="shared" si="339"/>
        <v>28.9</v>
      </c>
    </row>
    <row r="2159" spans="1:22" ht="13.5" x14ac:dyDescent="0.25">
      <c r="A2159" s="3">
        <f>RSI!A2159</f>
        <v>45149</v>
      </c>
      <c r="B2159" s="2">
        <f>RSI!B2159</f>
        <v>3.75</v>
      </c>
      <c r="C2159" s="2">
        <f>RSI!I2159</f>
        <v>43.810945319777403</v>
      </c>
      <c r="D2159" s="2">
        <f>MACD!E2159</f>
        <v>2.3911105039047698E-2</v>
      </c>
      <c r="E2159" s="2">
        <f>MACD!F2159</f>
        <v>2.0645435839261102E-2</v>
      </c>
      <c r="F2159" s="2">
        <f>'Moving Avg'!D2159</f>
        <v>3.7359999999999998</v>
      </c>
      <c r="G2159" s="2">
        <f>'Moving Avg'!F2159</f>
        <v>3.7670000000000003</v>
      </c>
      <c r="H2159" s="2">
        <f>'Moving Avg'!G2159</f>
        <v>3.8234000000000004</v>
      </c>
      <c r="I2159" s="2">
        <f>'Moving Avg'!H2159</f>
        <v>3.7511999999999968</v>
      </c>
      <c r="J2159" s="17" t="str">
        <f>OBV!F2159</f>
        <v>BULLISH</v>
      </c>
      <c r="K2159" s="17" t="str">
        <f>OBV!G2159</f>
        <v>NEUTRAL</v>
      </c>
      <c r="L2159" s="17" t="str">
        <f>OBV!H2159</f>
        <v>NEUTRAL</v>
      </c>
      <c r="M2159" s="19">
        <f t="shared" si="330"/>
        <v>25</v>
      </c>
      <c r="N2159" s="19">
        <f t="shared" si="331"/>
        <v>0</v>
      </c>
      <c r="O2159" s="19">
        <f t="shared" si="332"/>
        <v>0</v>
      </c>
      <c r="P2159" s="19">
        <f t="shared" si="333"/>
        <v>49.5</v>
      </c>
      <c r="Q2159" s="20">
        <f t="shared" si="334"/>
        <v>16.175000000000001</v>
      </c>
      <c r="R2159" s="20">
        <f t="shared" si="335"/>
        <v>17.375</v>
      </c>
      <c r="S2159" s="20">
        <f t="shared" si="336"/>
        <v>26.025000000000002</v>
      </c>
      <c r="T2159" s="20">
        <f t="shared" si="337"/>
        <v>18.625</v>
      </c>
      <c r="U2159" s="19">
        <f t="shared" si="338"/>
        <v>19.858333333333334</v>
      </c>
      <c r="V2159" s="19">
        <f t="shared" si="339"/>
        <v>19.55</v>
      </c>
    </row>
    <row r="2160" spans="1:22" ht="13.5" x14ac:dyDescent="0.25">
      <c r="A2160" s="3">
        <f>RSI!A2160</f>
        <v>45152</v>
      </c>
      <c r="B2160" s="2">
        <f>RSI!B2160</f>
        <v>3.78</v>
      </c>
      <c r="C2160" s="2">
        <f>RSI!I2160</f>
        <v>50.927979642664418</v>
      </c>
      <c r="D2160" s="2">
        <f>MACD!E2160</f>
        <v>2.2218806189825191E-2</v>
      </c>
      <c r="E2160" s="2">
        <f>MACD!F2160</f>
        <v>2.0960109909373921E-2</v>
      </c>
      <c r="F2160" s="2">
        <f>'Moving Avg'!D2160</f>
        <v>3.742</v>
      </c>
      <c r="G2160" s="2">
        <f>'Moving Avg'!F2160</f>
        <v>3.7664999999999997</v>
      </c>
      <c r="H2160" s="2">
        <f>'Moving Avg'!G2160</f>
        <v>3.8216000000000001</v>
      </c>
      <c r="I2160" s="2">
        <f>'Moving Avg'!H2160</f>
        <v>3.7505999999999968</v>
      </c>
      <c r="J2160" s="17" t="str">
        <f>OBV!F2160</f>
        <v>BULLISH</v>
      </c>
      <c r="K2160" s="17" t="str">
        <f>OBV!G2160</f>
        <v>NEUTRAL</v>
      </c>
      <c r="L2160" s="17" t="str">
        <f>OBV!H2160</f>
        <v>CONFIRMED BULLISH</v>
      </c>
      <c r="M2160" s="19">
        <f t="shared" si="330"/>
        <v>25</v>
      </c>
      <c r="N2160" s="19">
        <f t="shared" si="331"/>
        <v>0</v>
      </c>
      <c r="O2160" s="19">
        <f t="shared" si="332"/>
        <v>0</v>
      </c>
      <c r="P2160" s="19">
        <f t="shared" si="333"/>
        <v>83.5</v>
      </c>
      <c r="Q2160" s="20">
        <f t="shared" si="334"/>
        <v>21.274999999999999</v>
      </c>
      <c r="R2160" s="20">
        <f t="shared" si="335"/>
        <v>25.875</v>
      </c>
      <c r="S2160" s="20">
        <f t="shared" si="336"/>
        <v>41.325000000000003</v>
      </c>
      <c r="T2160" s="20">
        <f t="shared" si="337"/>
        <v>27.125</v>
      </c>
      <c r="U2160" s="19">
        <f t="shared" si="338"/>
        <v>29.491666666666664</v>
      </c>
      <c r="V2160" s="19">
        <f t="shared" si="339"/>
        <v>28.9</v>
      </c>
    </row>
    <row r="2161" spans="1:22" ht="13.5" x14ac:dyDescent="0.25">
      <c r="A2161" s="3">
        <f>RSI!A2161</f>
        <v>45153</v>
      </c>
      <c r="B2161" s="2">
        <f>RSI!B2161</f>
        <v>3.78</v>
      </c>
      <c r="C2161" s="2">
        <f>RSI!I2161</f>
        <v>50.927979642664418</v>
      </c>
      <c r="D2161" s="2">
        <f>MACD!E2161</f>
        <v>1.3061377676162778E-2</v>
      </c>
      <c r="E2161" s="2">
        <f>MACD!F2161</f>
        <v>1.9380363462731694E-2</v>
      </c>
      <c r="F2161" s="2">
        <f>'Moving Avg'!D2161</f>
        <v>3.7619999999999996</v>
      </c>
      <c r="G2161" s="2">
        <f>'Moving Avg'!F2161</f>
        <v>3.7659999999999996</v>
      </c>
      <c r="H2161" s="2">
        <f>'Moving Avg'!G2161</f>
        <v>3.8193999999999999</v>
      </c>
      <c r="I2161" s="2">
        <f>'Moving Avg'!H2161</f>
        <v>3.7502999999999962</v>
      </c>
      <c r="J2161" s="17" t="str">
        <f>OBV!F2161</f>
        <v>BULLISH</v>
      </c>
      <c r="K2161" s="17" t="str">
        <f>OBV!G2161</f>
        <v>NEUTRAL</v>
      </c>
      <c r="L2161" s="17" t="str">
        <f>OBV!H2161</f>
        <v>CONFIRMED BULLISH</v>
      </c>
      <c r="M2161" s="19">
        <f t="shared" si="330"/>
        <v>25</v>
      </c>
      <c r="N2161" s="19">
        <f t="shared" si="331"/>
        <v>45</v>
      </c>
      <c r="O2161" s="19">
        <f t="shared" si="332"/>
        <v>50</v>
      </c>
      <c r="P2161" s="19">
        <f t="shared" si="333"/>
        <v>83.5</v>
      </c>
      <c r="Q2161" s="20">
        <f t="shared" si="334"/>
        <v>44.524999999999999</v>
      </c>
      <c r="R2161" s="20">
        <f t="shared" si="335"/>
        <v>52.375</v>
      </c>
      <c r="S2161" s="20">
        <f t="shared" si="336"/>
        <v>60.575000000000003</v>
      </c>
      <c r="T2161" s="20">
        <f t="shared" si="337"/>
        <v>50.875</v>
      </c>
      <c r="U2161" s="19">
        <f t="shared" si="338"/>
        <v>52.491666666666674</v>
      </c>
      <c r="V2161" s="19">
        <f t="shared" si="339"/>
        <v>52.087500000000006</v>
      </c>
    </row>
    <row r="2162" spans="1:22" ht="13.5" x14ac:dyDescent="0.25">
      <c r="A2162" s="3">
        <f>RSI!A2162</f>
        <v>45154</v>
      </c>
      <c r="B2162" s="2">
        <f>RSI!B2162</f>
        <v>3.75</v>
      </c>
      <c r="C2162" s="2">
        <f>RSI!I2162</f>
        <v>44.404966570625348</v>
      </c>
      <c r="D2162" s="2">
        <f>MACD!E2162</f>
        <v>5.9658268158728767E-3</v>
      </c>
      <c r="E2162" s="2">
        <f>MACD!F2162</f>
        <v>1.6697456133359934E-2</v>
      </c>
      <c r="F2162" s="2">
        <f>'Moving Avg'!D2162</f>
        <v>3.7619999999999996</v>
      </c>
      <c r="G2162" s="2">
        <f>'Moving Avg'!F2162</f>
        <v>3.7644999999999995</v>
      </c>
      <c r="H2162" s="2">
        <f>'Moving Avg'!G2162</f>
        <v>3.8165999999999998</v>
      </c>
      <c r="I2162" s="2">
        <f>'Moving Avg'!H2162</f>
        <v>3.7500499999999963</v>
      </c>
      <c r="J2162" s="17" t="str">
        <f>OBV!F2162</f>
        <v>BEARISH</v>
      </c>
      <c r="K2162" s="17" t="str">
        <f>OBV!G2162</f>
        <v>NEUTRAL</v>
      </c>
      <c r="L2162" s="17" t="str">
        <f>OBV!H2162</f>
        <v>NEUTRAL</v>
      </c>
      <c r="M2162" s="19">
        <f t="shared" si="330"/>
        <v>25</v>
      </c>
      <c r="N2162" s="19">
        <f t="shared" si="331"/>
        <v>45</v>
      </c>
      <c r="O2162" s="19">
        <f t="shared" si="332"/>
        <v>50</v>
      </c>
      <c r="P2162" s="19">
        <f t="shared" si="333"/>
        <v>16.5</v>
      </c>
      <c r="Q2162" s="20">
        <f t="shared" si="334"/>
        <v>34.475000000000001</v>
      </c>
      <c r="R2162" s="20">
        <f t="shared" si="335"/>
        <v>35.625</v>
      </c>
      <c r="S2162" s="20">
        <f t="shared" si="336"/>
        <v>30.425000000000001</v>
      </c>
      <c r="T2162" s="20">
        <f t="shared" si="337"/>
        <v>34.125</v>
      </c>
      <c r="U2162" s="19">
        <f t="shared" si="338"/>
        <v>33.508333333333333</v>
      </c>
      <c r="V2162" s="19">
        <f t="shared" si="339"/>
        <v>33.662499999999994</v>
      </c>
    </row>
    <row r="2163" spans="1:22" ht="13.5" x14ac:dyDescent="0.25">
      <c r="A2163" s="3">
        <f>RSI!A2163</f>
        <v>45155</v>
      </c>
      <c r="B2163" s="2">
        <f>RSI!B2163</f>
        <v>3.65</v>
      </c>
      <c r="C2163" s="2">
        <f>RSI!I2163</f>
        <v>30.418830642104439</v>
      </c>
      <c r="D2163" s="2">
        <f>MACD!E2163</f>
        <v>7.518135095521572E-3</v>
      </c>
      <c r="E2163" s="2">
        <f>MACD!F2163</f>
        <v>1.4861591925792261E-2</v>
      </c>
      <c r="F2163" s="2">
        <f>'Moving Avg'!D2163</f>
        <v>3.7419999999999995</v>
      </c>
      <c r="G2163" s="2">
        <f>'Moving Avg'!F2163</f>
        <v>3.7570000000000001</v>
      </c>
      <c r="H2163" s="2">
        <f>'Moving Avg'!G2163</f>
        <v>3.8115999999999999</v>
      </c>
      <c r="I2163" s="2">
        <f>'Moving Avg'!H2163</f>
        <v>3.7492999999999967</v>
      </c>
      <c r="J2163" s="17" t="str">
        <f>OBV!F2163</f>
        <v>BEARISH</v>
      </c>
      <c r="K2163" s="17" t="str">
        <f>OBV!G2163</f>
        <v>NEUTRAL</v>
      </c>
      <c r="L2163" s="17" t="str">
        <f>OBV!H2163</f>
        <v>CONFIRMED BEARISH</v>
      </c>
      <c r="M2163" s="19">
        <f t="shared" si="330"/>
        <v>25</v>
      </c>
      <c r="N2163" s="19">
        <f t="shared" si="331"/>
        <v>45</v>
      </c>
      <c r="O2163" s="19">
        <f t="shared" si="332"/>
        <v>0</v>
      </c>
      <c r="P2163" s="19">
        <f t="shared" si="333"/>
        <v>16.5</v>
      </c>
      <c r="Q2163" s="20">
        <f t="shared" si="334"/>
        <v>26.975000000000001</v>
      </c>
      <c r="R2163" s="20">
        <f t="shared" si="335"/>
        <v>18.125</v>
      </c>
      <c r="S2163" s="20">
        <f t="shared" si="336"/>
        <v>17.925000000000001</v>
      </c>
      <c r="T2163" s="20">
        <f t="shared" si="337"/>
        <v>21.625</v>
      </c>
      <c r="U2163" s="19">
        <f t="shared" si="338"/>
        <v>21.008333333333336</v>
      </c>
      <c r="V2163" s="19">
        <f t="shared" si="339"/>
        <v>21.162500000000001</v>
      </c>
    </row>
    <row r="2164" spans="1:22" ht="13.5" x14ac:dyDescent="0.25">
      <c r="A2164" s="3">
        <f>RSI!A2164</f>
        <v>45156</v>
      </c>
      <c r="B2164" s="2">
        <f>RSI!B2164</f>
        <v>3.65</v>
      </c>
      <c r="C2164" s="2">
        <f>RSI!I2164</f>
        <v>30.418830642104439</v>
      </c>
      <c r="D2164" s="2">
        <f>MACD!E2164</f>
        <v>1.2637258276494201E-2</v>
      </c>
      <c r="E2164" s="2">
        <f>MACD!F2164</f>
        <v>1.441672519593265E-2</v>
      </c>
      <c r="F2164" s="2">
        <f>'Moving Avg'!D2164</f>
        <v>3.722</v>
      </c>
      <c r="G2164" s="2">
        <f>'Moving Avg'!F2164</f>
        <v>3.7495000000000003</v>
      </c>
      <c r="H2164" s="2">
        <f>'Moving Avg'!G2164</f>
        <v>3.8068</v>
      </c>
      <c r="I2164" s="2">
        <f>'Moving Avg'!H2164</f>
        <v>3.7480499999999966</v>
      </c>
      <c r="J2164" s="17" t="str">
        <f>OBV!F2164</f>
        <v>BEARISH</v>
      </c>
      <c r="K2164" s="17" t="str">
        <f>OBV!G2164</f>
        <v>NEUTRAL</v>
      </c>
      <c r="L2164" s="17" t="str">
        <f>OBV!H2164</f>
        <v>CONFIRMED BEARISH</v>
      </c>
      <c r="M2164" s="19">
        <f t="shared" si="330"/>
        <v>25</v>
      </c>
      <c r="N2164" s="19">
        <f t="shared" si="331"/>
        <v>45</v>
      </c>
      <c r="O2164" s="19">
        <f t="shared" si="332"/>
        <v>0</v>
      </c>
      <c r="P2164" s="19">
        <f t="shared" si="333"/>
        <v>16.5</v>
      </c>
      <c r="Q2164" s="20">
        <f t="shared" si="334"/>
        <v>26.975000000000001</v>
      </c>
      <c r="R2164" s="20">
        <f t="shared" si="335"/>
        <v>18.125</v>
      </c>
      <c r="S2164" s="20">
        <f t="shared" si="336"/>
        <v>17.925000000000001</v>
      </c>
      <c r="T2164" s="20">
        <f t="shared" si="337"/>
        <v>21.625</v>
      </c>
      <c r="U2164" s="19">
        <f t="shared" si="338"/>
        <v>21.008333333333336</v>
      </c>
      <c r="V2164" s="19">
        <f t="shared" si="339"/>
        <v>21.162500000000001</v>
      </c>
    </row>
    <row r="2165" spans="1:22" ht="13.5" x14ac:dyDescent="0.25">
      <c r="A2165" s="3">
        <f>RSI!A2165</f>
        <v>45159</v>
      </c>
      <c r="B2165" s="2">
        <f>RSI!B2165</f>
        <v>3.73</v>
      </c>
      <c r="C2165" s="2">
        <f>RSI!I2165</f>
        <v>46.154212426362889</v>
      </c>
      <c r="D2165" s="2">
        <f>MACD!E2165</f>
        <v>1.1717628195757612E-2</v>
      </c>
      <c r="E2165" s="2">
        <f>MACD!F2165</f>
        <v>1.3876905795897643E-2</v>
      </c>
      <c r="F2165" s="2">
        <f>'Moving Avg'!D2165</f>
        <v>3.7119999999999997</v>
      </c>
      <c r="G2165" s="2">
        <f>'Moving Avg'!F2165</f>
        <v>3.7460000000000009</v>
      </c>
      <c r="H2165" s="2">
        <f>'Moving Avg'!G2165</f>
        <v>3.8036000000000003</v>
      </c>
      <c r="I2165" s="2">
        <f>'Moving Avg'!H2165</f>
        <v>3.7473499999999969</v>
      </c>
      <c r="J2165" s="17" t="str">
        <f>OBV!F2165</f>
        <v>BEARISH</v>
      </c>
      <c r="K2165" s="17" t="str">
        <f>OBV!G2165</f>
        <v>NEUTRAL</v>
      </c>
      <c r="L2165" s="17" t="str">
        <f>OBV!H2165</f>
        <v>CONFIRMED BEARISH</v>
      </c>
      <c r="M2165" s="19">
        <f t="shared" si="330"/>
        <v>25</v>
      </c>
      <c r="N2165" s="19">
        <f t="shared" si="331"/>
        <v>45</v>
      </c>
      <c r="O2165" s="19">
        <f t="shared" si="332"/>
        <v>0</v>
      </c>
      <c r="P2165" s="19">
        <f t="shared" si="333"/>
        <v>16.5</v>
      </c>
      <c r="Q2165" s="20">
        <f t="shared" si="334"/>
        <v>26.975000000000001</v>
      </c>
      <c r="R2165" s="20">
        <f t="shared" si="335"/>
        <v>18.125</v>
      </c>
      <c r="S2165" s="20">
        <f t="shared" si="336"/>
        <v>17.925000000000001</v>
      </c>
      <c r="T2165" s="20">
        <f t="shared" si="337"/>
        <v>21.625</v>
      </c>
      <c r="U2165" s="19">
        <f t="shared" si="338"/>
        <v>21.008333333333336</v>
      </c>
      <c r="V2165" s="19">
        <f t="shared" si="339"/>
        <v>21.162500000000001</v>
      </c>
    </row>
    <row r="2166" spans="1:22" ht="13.5" x14ac:dyDescent="0.25">
      <c r="A2166" s="3">
        <f>RSI!A2166</f>
        <v>45160</v>
      </c>
      <c r="B2166" s="2">
        <f>RSI!B2166</f>
        <v>3.74</v>
      </c>
      <c r="C2166" s="2">
        <f>RSI!I2166</f>
        <v>47.744985497174838</v>
      </c>
      <c r="D2166" s="2">
        <f>MACD!E2166</f>
        <v>-4.1846520876021032E-4</v>
      </c>
      <c r="E2166" s="2">
        <f>MACD!F2166</f>
        <v>1.1017831594966073E-2</v>
      </c>
      <c r="F2166" s="2">
        <f>'Moving Avg'!D2166</f>
        <v>3.7040000000000006</v>
      </c>
      <c r="G2166" s="2">
        <f>'Moving Avg'!F2166</f>
        <v>3.7435</v>
      </c>
      <c r="H2166" s="2">
        <f>'Moving Avg'!G2166</f>
        <v>3.8008000000000006</v>
      </c>
      <c r="I2166" s="2">
        <f>'Moving Avg'!H2166</f>
        <v>3.7470499999999962</v>
      </c>
      <c r="J2166" s="17" t="str">
        <f>OBV!F2166</f>
        <v>BEARISH</v>
      </c>
      <c r="K2166" s="17" t="str">
        <f>OBV!G2166</f>
        <v>NEUTRAL</v>
      </c>
      <c r="L2166" s="17" t="str">
        <f>OBV!H2166</f>
        <v>CONFIRMED BEARISH</v>
      </c>
      <c r="M2166" s="19">
        <f t="shared" si="330"/>
        <v>25</v>
      </c>
      <c r="N2166" s="19">
        <f t="shared" si="331"/>
        <v>45</v>
      </c>
      <c r="O2166" s="19">
        <f t="shared" si="332"/>
        <v>0</v>
      </c>
      <c r="P2166" s="19">
        <f t="shared" si="333"/>
        <v>16.5</v>
      </c>
      <c r="Q2166" s="20">
        <f t="shared" si="334"/>
        <v>26.975000000000001</v>
      </c>
      <c r="R2166" s="20">
        <f t="shared" si="335"/>
        <v>18.125</v>
      </c>
      <c r="S2166" s="20">
        <f t="shared" si="336"/>
        <v>17.925000000000001</v>
      </c>
      <c r="T2166" s="20">
        <f t="shared" si="337"/>
        <v>21.625</v>
      </c>
      <c r="U2166" s="19">
        <f t="shared" si="338"/>
        <v>21.008333333333336</v>
      </c>
      <c r="V2166" s="19">
        <f t="shared" si="339"/>
        <v>21.162500000000001</v>
      </c>
    </row>
    <row r="2167" spans="1:22" ht="13.5" x14ac:dyDescent="0.25">
      <c r="A2167" s="3">
        <f>RSI!A2167</f>
        <v>45161</v>
      </c>
      <c r="B2167" s="2">
        <f>RSI!B2167</f>
        <v>3.75</v>
      </c>
      <c r="C2167" s="2">
        <f>RSI!I2167</f>
        <v>49.356250708874711</v>
      </c>
      <c r="D2167" s="2">
        <f>MACD!E2167</f>
        <v>-5.7730231818231559E-4</v>
      </c>
      <c r="E2167" s="2">
        <f>MACD!F2167</f>
        <v>8.6988048123363953E-3</v>
      </c>
      <c r="F2167" s="2">
        <f>'Moving Avg'!D2167</f>
        <v>3.7039999999999997</v>
      </c>
      <c r="G2167" s="2">
        <f>'Moving Avg'!F2167</f>
        <v>3.7414999999999998</v>
      </c>
      <c r="H2167" s="2">
        <f>'Moving Avg'!G2167</f>
        <v>3.7984000000000004</v>
      </c>
      <c r="I2167" s="2">
        <f>'Moving Avg'!H2167</f>
        <v>3.7468499999999962</v>
      </c>
      <c r="J2167" s="17" t="str">
        <f>OBV!F2167</f>
        <v>BULLISH</v>
      </c>
      <c r="K2167" s="17" t="str">
        <f>OBV!G2167</f>
        <v>NEUTRAL</v>
      </c>
      <c r="L2167" s="17" t="str">
        <f>OBV!H2167</f>
        <v>NEUTRAL</v>
      </c>
      <c r="M2167" s="19">
        <f t="shared" si="330"/>
        <v>25</v>
      </c>
      <c r="N2167" s="19">
        <f t="shared" si="331"/>
        <v>45</v>
      </c>
      <c r="O2167" s="19">
        <f t="shared" si="332"/>
        <v>0</v>
      </c>
      <c r="P2167" s="19">
        <f t="shared" si="333"/>
        <v>49.5</v>
      </c>
      <c r="Q2167" s="20">
        <f t="shared" si="334"/>
        <v>31.925000000000001</v>
      </c>
      <c r="R2167" s="20">
        <f t="shared" si="335"/>
        <v>26.375</v>
      </c>
      <c r="S2167" s="20">
        <f t="shared" si="336"/>
        <v>32.775000000000006</v>
      </c>
      <c r="T2167" s="20">
        <f t="shared" si="337"/>
        <v>29.875</v>
      </c>
      <c r="U2167" s="19">
        <f t="shared" si="338"/>
        <v>30.358333333333334</v>
      </c>
      <c r="V2167" s="19">
        <f t="shared" si="339"/>
        <v>30.237500000000001</v>
      </c>
    </row>
    <row r="2168" spans="1:22" ht="13.5" x14ac:dyDescent="0.25">
      <c r="A2168" s="3">
        <f>RSI!A2168</f>
        <v>45162</v>
      </c>
      <c r="B2168" s="2">
        <f>RSI!B2168</f>
        <v>3.74</v>
      </c>
      <c r="C2168" s="2">
        <f>RSI!I2168</f>
        <v>47.769974712067004</v>
      </c>
      <c r="D2168" s="2">
        <f>MACD!E2168</f>
        <v>4.5572337606269997E-5</v>
      </c>
      <c r="E2168" s="2">
        <f>MACD!F2168</f>
        <v>6.9681583173903704E-3</v>
      </c>
      <c r="F2168" s="2">
        <f>'Moving Avg'!D2168</f>
        <v>3.722</v>
      </c>
      <c r="G2168" s="2">
        <f>'Moving Avg'!F2168</f>
        <v>3.7389999999999994</v>
      </c>
      <c r="H2168" s="2">
        <f>'Moving Avg'!G2168</f>
        <v>3.7962000000000007</v>
      </c>
      <c r="I2168" s="2">
        <f>'Moving Avg'!H2168</f>
        <v>3.746749999999996</v>
      </c>
      <c r="J2168" s="17" t="str">
        <f>OBV!F2168</f>
        <v>BULLISH</v>
      </c>
      <c r="K2168" s="17" t="str">
        <f>OBV!G2168</f>
        <v>NEUTRAL</v>
      </c>
      <c r="L2168" s="17" t="str">
        <f>OBV!H2168</f>
        <v>CONFIRMED BULLISH</v>
      </c>
      <c r="M2168" s="19">
        <f t="shared" si="330"/>
        <v>25</v>
      </c>
      <c r="N2168" s="19">
        <f t="shared" si="331"/>
        <v>45</v>
      </c>
      <c r="O2168" s="19">
        <f t="shared" si="332"/>
        <v>0</v>
      </c>
      <c r="P2168" s="19">
        <f t="shared" si="333"/>
        <v>83.5</v>
      </c>
      <c r="Q2168" s="20">
        <f t="shared" si="334"/>
        <v>37.024999999999999</v>
      </c>
      <c r="R2168" s="20">
        <f t="shared" si="335"/>
        <v>34.875</v>
      </c>
      <c r="S2168" s="20">
        <f t="shared" si="336"/>
        <v>48.075000000000003</v>
      </c>
      <c r="T2168" s="20">
        <f t="shared" si="337"/>
        <v>38.375</v>
      </c>
      <c r="U2168" s="19">
        <f t="shared" si="338"/>
        <v>39.991666666666667</v>
      </c>
      <c r="V2168" s="19">
        <f t="shared" si="339"/>
        <v>39.587500000000006</v>
      </c>
    </row>
    <row r="2169" spans="1:22" ht="13.5" x14ac:dyDescent="0.25">
      <c r="A2169" s="3">
        <f>RSI!A2169</f>
        <v>45163</v>
      </c>
      <c r="B2169" s="2">
        <f>RSI!B2169</f>
        <v>3.74</v>
      </c>
      <c r="C2169" s="2">
        <f>RSI!I2169</f>
        <v>47.769974712066997</v>
      </c>
      <c r="D2169" s="2">
        <f>MACD!E2169</f>
        <v>6.4702031763852474E-4</v>
      </c>
      <c r="E2169" s="2">
        <f>MACD!F2169</f>
        <v>5.7039307174400018E-3</v>
      </c>
      <c r="F2169" s="2">
        <f>'Moving Avg'!D2169</f>
        <v>3.7400000000000007</v>
      </c>
      <c r="G2169" s="2">
        <f>'Moving Avg'!F2169</f>
        <v>3.7364999999999995</v>
      </c>
      <c r="H2169" s="2">
        <f>'Moving Avg'!G2169</f>
        <v>3.7940000000000009</v>
      </c>
      <c r="I2169" s="2">
        <f>'Moving Avg'!H2169</f>
        <v>3.7466999999999957</v>
      </c>
      <c r="J2169" s="17" t="str">
        <f>OBV!F2169</f>
        <v>BULLISH</v>
      </c>
      <c r="K2169" s="17" t="str">
        <f>OBV!G2169</f>
        <v>NEUTRAL</v>
      </c>
      <c r="L2169" s="17" t="str">
        <f>OBV!H2169</f>
        <v>CONFIRMED BULLISH</v>
      </c>
      <c r="M2169" s="19">
        <f t="shared" si="330"/>
        <v>25</v>
      </c>
      <c r="N2169" s="19">
        <f t="shared" si="331"/>
        <v>45</v>
      </c>
      <c r="O2169" s="19">
        <f t="shared" si="332"/>
        <v>0</v>
      </c>
      <c r="P2169" s="19">
        <f t="shared" si="333"/>
        <v>83.5</v>
      </c>
      <c r="Q2169" s="20">
        <f t="shared" si="334"/>
        <v>37.024999999999999</v>
      </c>
      <c r="R2169" s="20">
        <f t="shared" si="335"/>
        <v>34.875</v>
      </c>
      <c r="S2169" s="20">
        <f t="shared" si="336"/>
        <v>48.075000000000003</v>
      </c>
      <c r="T2169" s="20">
        <f t="shared" si="337"/>
        <v>38.375</v>
      </c>
      <c r="U2169" s="19">
        <f t="shared" si="338"/>
        <v>39.991666666666667</v>
      </c>
      <c r="V2169" s="19">
        <f t="shared" si="339"/>
        <v>39.587500000000006</v>
      </c>
    </row>
    <row r="2170" spans="1:22" ht="13.5" x14ac:dyDescent="0.25">
      <c r="A2170" s="3">
        <f>RSI!A2170</f>
        <v>45166</v>
      </c>
      <c r="B2170" s="2">
        <f>RSI!B2170</f>
        <v>3.74</v>
      </c>
      <c r="C2170" s="2">
        <f>RSI!I2170</f>
        <v>47.769974712066997</v>
      </c>
      <c r="D2170" s="2">
        <f>MACD!E2170</f>
        <v>5.8402115234450491E-3</v>
      </c>
      <c r="E2170" s="2">
        <f>MACD!F2170</f>
        <v>5.7311868786410116E-3</v>
      </c>
      <c r="F2170" s="2">
        <f>'Moving Avg'!D2170</f>
        <v>3.742</v>
      </c>
      <c r="G2170" s="2">
        <f>'Moving Avg'!F2170</f>
        <v>3.7339999999999995</v>
      </c>
      <c r="H2170" s="2">
        <f>'Moving Avg'!G2170</f>
        <v>3.7918000000000016</v>
      </c>
      <c r="I2170" s="2">
        <f>'Moving Avg'!H2170</f>
        <v>3.7467499999999956</v>
      </c>
      <c r="J2170" s="17" t="str">
        <f>OBV!F2170</f>
        <v>BULLISH</v>
      </c>
      <c r="K2170" s="17" t="str">
        <f>OBV!G2170</f>
        <v>NEUTRAL</v>
      </c>
      <c r="L2170" s="17" t="str">
        <f>OBV!H2170</f>
        <v>CONFIRMED BULLISH</v>
      </c>
      <c r="M2170" s="19">
        <f t="shared" si="330"/>
        <v>25</v>
      </c>
      <c r="N2170" s="19">
        <f t="shared" si="331"/>
        <v>0</v>
      </c>
      <c r="O2170" s="19">
        <f t="shared" si="332"/>
        <v>0</v>
      </c>
      <c r="P2170" s="19">
        <f t="shared" si="333"/>
        <v>83.5</v>
      </c>
      <c r="Q2170" s="20">
        <f t="shared" si="334"/>
        <v>21.274999999999999</v>
      </c>
      <c r="R2170" s="20">
        <f t="shared" si="335"/>
        <v>25.875</v>
      </c>
      <c r="S2170" s="20">
        <f t="shared" si="336"/>
        <v>41.325000000000003</v>
      </c>
      <c r="T2170" s="20">
        <f t="shared" si="337"/>
        <v>27.125</v>
      </c>
      <c r="U2170" s="19">
        <f t="shared" si="338"/>
        <v>29.491666666666664</v>
      </c>
      <c r="V2170" s="19">
        <f t="shared" si="339"/>
        <v>28.9</v>
      </c>
    </row>
    <row r="2171" spans="1:22" ht="13.5" x14ac:dyDescent="0.25">
      <c r="A2171" s="3">
        <f>RSI!A2171</f>
        <v>45167</v>
      </c>
      <c r="B2171" s="2">
        <f>RSI!B2171</f>
        <v>3.71</v>
      </c>
      <c r="C2171" s="2">
        <f>RSI!I2171</f>
        <v>42.635634670657964</v>
      </c>
      <c r="D2171" s="2">
        <f>MACD!E2171</f>
        <v>1.2520458633140663E-2</v>
      </c>
      <c r="E2171" s="2">
        <f>MACD!F2171</f>
        <v>7.0890412295409417E-3</v>
      </c>
      <c r="F2171" s="2">
        <f>'Moving Avg'!D2171</f>
        <v>3.7359999999999998</v>
      </c>
      <c r="G2171" s="2">
        <f>'Moving Avg'!F2171</f>
        <v>3.7324999999999995</v>
      </c>
      <c r="H2171" s="2">
        <f>'Moving Avg'!G2171</f>
        <v>3.7882000000000016</v>
      </c>
      <c r="I2171" s="2">
        <f>'Moving Avg'!H2171</f>
        <v>3.7466999999999961</v>
      </c>
      <c r="J2171" s="17" t="str">
        <f>OBV!F2171</f>
        <v>BULLISH</v>
      </c>
      <c r="K2171" s="17" t="str">
        <f>OBV!G2171</f>
        <v>NEUTRAL</v>
      </c>
      <c r="L2171" s="17" t="str">
        <f>OBV!H2171</f>
        <v>BULLISH DIVERGENCE</v>
      </c>
      <c r="M2171" s="19">
        <f t="shared" si="330"/>
        <v>25</v>
      </c>
      <c r="N2171" s="19">
        <f t="shared" si="331"/>
        <v>0</v>
      </c>
      <c r="O2171" s="19">
        <f t="shared" si="332"/>
        <v>0</v>
      </c>
      <c r="P2171" s="19">
        <f t="shared" si="333"/>
        <v>66.5</v>
      </c>
      <c r="Q2171" s="20">
        <f t="shared" si="334"/>
        <v>18.725000000000001</v>
      </c>
      <c r="R2171" s="20">
        <f t="shared" si="335"/>
        <v>21.625</v>
      </c>
      <c r="S2171" s="20">
        <f t="shared" si="336"/>
        <v>33.674999999999997</v>
      </c>
      <c r="T2171" s="20">
        <f t="shared" si="337"/>
        <v>22.875</v>
      </c>
      <c r="U2171" s="19">
        <f t="shared" si="338"/>
        <v>24.675000000000001</v>
      </c>
      <c r="V2171" s="19">
        <f t="shared" si="339"/>
        <v>24.225000000000001</v>
      </c>
    </row>
    <row r="2172" spans="1:22" ht="13.5" x14ac:dyDescent="0.25">
      <c r="A2172" s="3">
        <f>RSI!A2172</f>
        <v>45168</v>
      </c>
      <c r="B2172" s="2">
        <f>RSI!B2172</f>
        <v>3.72</v>
      </c>
      <c r="C2172" s="2">
        <f>RSI!I2172</f>
        <v>44.766687118016094</v>
      </c>
      <c r="D2172" s="2">
        <f>MACD!E2172</f>
        <v>1.3053182623550263E-2</v>
      </c>
      <c r="E2172" s="2">
        <f>MACD!F2172</f>
        <v>8.2818695083428061E-3</v>
      </c>
      <c r="F2172" s="2">
        <f>'Moving Avg'!D2172</f>
        <v>3.7299999999999995</v>
      </c>
      <c r="G2172" s="2">
        <f>'Moving Avg'!F2172</f>
        <v>3.7319999999999993</v>
      </c>
      <c r="H2172" s="2">
        <f>'Moving Avg'!G2172</f>
        <v>3.7850000000000019</v>
      </c>
      <c r="I2172" s="2">
        <f>'Moving Avg'!H2172</f>
        <v>3.7458499999999963</v>
      </c>
      <c r="J2172" s="17" t="str">
        <f>OBV!F2172</f>
        <v>BEARISH</v>
      </c>
      <c r="K2172" s="17" t="str">
        <f>OBV!G2172</f>
        <v>NEUTRAL</v>
      </c>
      <c r="L2172" s="17" t="str">
        <f>OBV!H2172</f>
        <v>CONFIRMED BEARISH</v>
      </c>
      <c r="M2172" s="19">
        <f t="shared" si="330"/>
        <v>25</v>
      </c>
      <c r="N2172" s="19">
        <f t="shared" si="331"/>
        <v>0</v>
      </c>
      <c r="O2172" s="19">
        <f t="shared" si="332"/>
        <v>0</v>
      </c>
      <c r="P2172" s="19">
        <f t="shared" si="333"/>
        <v>16.5</v>
      </c>
      <c r="Q2172" s="20">
        <f t="shared" si="334"/>
        <v>11.225</v>
      </c>
      <c r="R2172" s="20">
        <f t="shared" si="335"/>
        <v>9.125</v>
      </c>
      <c r="S2172" s="20">
        <f t="shared" si="336"/>
        <v>11.175000000000001</v>
      </c>
      <c r="T2172" s="20">
        <f t="shared" si="337"/>
        <v>10.375</v>
      </c>
      <c r="U2172" s="19">
        <f t="shared" si="338"/>
        <v>10.508333333333335</v>
      </c>
      <c r="V2172" s="19">
        <f t="shared" si="339"/>
        <v>10.475000000000001</v>
      </c>
    </row>
    <row r="2173" spans="1:22" ht="13.5" x14ac:dyDescent="0.25">
      <c r="A2173" s="3">
        <f>RSI!A2173</f>
        <v>45169</v>
      </c>
      <c r="B2173" s="2">
        <f>RSI!B2173</f>
        <v>3.69</v>
      </c>
      <c r="C2173" s="2">
        <f>RSI!I2173</f>
        <v>39.969500591096022</v>
      </c>
      <c r="D2173" s="2">
        <f>MACD!E2173</f>
        <v>5.0129193086734247E-4</v>
      </c>
      <c r="E2173" s="2">
        <f>MACD!F2173</f>
        <v>6.7257539928477139E-3</v>
      </c>
      <c r="F2173" s="2">
        <f>'Moving Avg'!D2173</f>
        <v>3.72</v>
      </c>
      <c r="G2173" s="2">
        <f>'Moving Avg'!F2173</f>
        <v>3.7299999999999995</v>
      </c>
      <c r="H2173" s="2">
        <f>'Moving Avg'!G2173</f>
        <v>3.7812000000000019</v>
      </c>
      <c r="I2173" s="2">
        <f>'Moving Avg'!H2173</f>
        <v>3.7448499999999969</v>
      </c>
      <c r="J2173" s="17" t="str">
        <f>OBV!F2173</f>
        <v>BEARISH</v>
      </c>
      <c r="K2173" s="17" t="str">
        <f>OBV!G2173</f>
        <v>NEUTRAL</v>
      </c>
      <c r="L2173" s="17" t="str">
        <f>OBV!H2173</f>
        <v>CONFIRMED BEARISH</v>
      </c>
      <c r="M2173" s="19">
        <f t="shared" si="330"/>
        <v>25</v>
      </c>
      <c r="N2173" s="19">
        <f t="shared" si="331"/>
        <v>45</v>
      </c>
      <c r="O2173" s="19">
        <f t="shared" si="332"/>
        <v>0</v>
      </c>
      <c r="P2173" s="19">
        <f t="shared" si="333"/>
        <v>16.5</v>
      </c>
      <c r="Q2173" s="20">
        <f t="shared" si="334"/>
        <v>26.975000000000001</v>
      </c>
      <c r="R2173" s="20">
        <f t="shared" si="335"/>
        <v>18.125</v>
      </c>
      <c r="S2173" s="20">
        <f t="shared" si="336"/>
        <v>17.925000000000001</v>
      </c>
      <c r="T2173" s="20">
        <f t="shared" si="337"/>
        <v>21.625</v>
      </c>
      <c r="U2173" s="19">
        <f t="shared" si="338"/>
        <v>21.008333333333336</v>
      </c>
      <c r="V2173" s="19">
        <f t="shared" si="339"/>
        <v>21.162500000000001</v>
      </c>
    </row>
    <row r="2174" spans="1:22" ht="13.5" x14ac:dyDescent="0.25">
      <c r="A2174" s="3">
        <f>RSI!A2174</f>
        <v>45170</v>
      </c>
      <c r="B2174" s="2">
        <f>RSI!B2174</f>
        <v>3.71</v>
      </c>
      <c r="C2174" s="2">
        <f>RSI!I2174</f>
        <v>44.258020774257439</v>
      </c>
      <c r="D2174" s="2">
        <f>MACD!E2174</f>
        <v>-1.1275845129563589E-2</v>
      </c>
      <c r="E2174" s="2">
        <f>MACD!F2174</f>
        <v>3.1254341683654534E-3</v>
      </c>
      <c r="F2174" s="2">
        <f>'Moving Avg'!D2174</f>
        <v>3.714</v>
      </c>
      <c r="G2174" s="2">
        <f>'Moving Avg'!F2174</f>
        <v>3.7280000000000002</v>
      </c>
      <c r="H2174" s="2">
        <f>'Moving Avg'!G2174</f>
        <v>3.7778000000000018</v>
      </c>
      <c r="I2174" s="2">
        <f>'Moving Avg'!H2174</f>
        <v>3.7441499999999972</v>
      </c>
      <c r="J2174" s="17" t="str">
        <f>OBV!F2174</f>
        <v>BULLISH</v>
      </c>
      <c r="K2174" s="17" t="str">
        <f>OBV!G2174</f>
        <v>NEUTRAL</v>
      </c>
      <c r="L2174" s="17" t="str">
        <f>OBV!H2174</f>
        <v>BULLISH DIVERGENCE</v>
      </c>
      <c r="M2174" s="19">
        <f t="shared" si="330"/>
        <v>25</v>
      </c>
      <c r="N2174" s="19">
        <f t="shared" si="331"/>
        <v>45</v>
      </c>
      <c r="O2174" s="19">
        <f t="shared" si="332"/>
        <v>0</v>
      </c>
      <c r="P2174" s="19">
        <f t="shared" si="333"/>
        <v>66.5</v>
      </c>
      <c r="Q2174" s="20">
        <f t="shared" si="334"/>
        <v>34.475000000000001</v>
      </c>
      <c r="R2174" s="20">
        <f t="shared" si="335"/>
        <v>30.625</v>
      </c>
      <c r="S2174" s="20">
        <f t="shared" si="336"/>
        <v>40.424999999999997</v>
      </c>
      <c r="T2174" s="20">
        <f t="shared" si="337"/>
        <v>34.125</v>
      </c>
      <c r="U2174" s="19">
        <f t="shared" si="338"/>
        <v>35.174999999999997</v>
      </c>
      <c r="V2174" s="19">
        <f t="shared" si="339"/>
        <v>34.912499999999994</v>
      </c>
    </row>
    <row r="2175" spans="1:22" ht="13.5" x14ac:dyDescent="0.25">
      <c r="A2175" s="3">
        <f>RSI!A2175</f>
        <v>45173</v>
      </c>
      <c r="B2175" s="2">
        <f>RSI!B2175</f>
        <v>3.71</v>
      </c>
      <c r="C2175" s="2">
        <f>RSI!I2175</f>
        <v>44.258020774257439</v>
      </c>
      <c r="D2175" s="2">
        <f>MACD!E2175</f>
        <v>-8.7505155315583671E-3</v>
      </c>
      <c r="E2175" s="2">
        <f>MACD!F2175</f>
        <v>7.5024422838068931E-4</v>
      </c>
      <c r="F2175" s="2">
        <f>'Moving Avg'!D2175</f>
        <v>3.7079999999999997</v>
      </c>
      <c r="G2175" s="2">
        <f>'Moving Avg'!F2175</f>
        <v>3.726</v>
      </c>
      <c r="H2175" s="2">
        <f>'Moving Avg'!G2175</f>
        <v>3.7744000000000018</v>
      </c>
      <c r="I2175" s="2">
        <f>'Moving Avg'!H2175</f>
        <v>3.7436999999999974</v>
      </c>
      <c r="J2175" s="17" t="str">
        <f>OBV!F2175</f>
        <v>BULLISH</v>
      </c>
      <c r="K2175" s="17" t="str">
        <f>OBV!G2175</f>
        <v>NEUTRAL</v>
      </c>
      <c r="L2175" s="17" t="str">
        <f>OBV!H2175</f>
        <v>BULLISH DIVERGENCE</v>
      </c>
      <c r="M2175" s="19">
        <f t="shared" si="330"/>
        <v>25</v>
      </c>
      <c r="N2175" s="19">
        <f t="shared" si="331"/>
        <v>45</v>
      </c>
      <c r="O2175" s="19">
        <f t="shared" si="332"/>
        <v>0</v>
      </c>
      <c r="P2175" s="19">
        <f t="shared" si="333"/>
        <v>66.5</v>
      </c>
      <c r="Q2175" s="20">
        <f t="shared" si="334"/>
        <v>34.475000000000001</v>
      </c>
      <c r="R2175" s="20">
        <f t="shared" si="335"/>
        <v>30.625</v>
      </c>
      <c r="S2175" s="20">
        <f t="shared" si="336"/>
        <v>40.424999999999997</v>
      </c>
      <c r="T2175" s="20">
        <f t="shared" si="337"/>
        <v>34.125</v>
      </c>
      <c r="U2175" s="19">
        <f t="shared" si="338"/>
        <v>35.174999999999997</v>
      </c>
      <c r="V2175" s="19">
        <f t="shared" si="339"/>
        <v>34.912499999999994</v>
      </c>
    </row>
    <row r="2176" spans="1:22" ht="13.5" x14ac:dyDescent="0.25">
      <c r="A2176" s="3">
        <f>RSI!A2176</f>
        <v>45174</v>
      </c>
      <c r="B2176" s="2">
        <f>RSI!B2176</f>
        <v>3.7</v>
      </c>
      <c r="C2176" s="2">
        <f>RSI!I2176</f>
        <v>42.49751128245785</v>
      </c>
      <c r="D2176" s="2">
        <f>MACD!E2176</f>
        <v>-4.1651374643856265E-3</v>
      </c>
      <c r="E2176" s="2">
        <f>MACD!F2176</f>
        <v>-2.3283211017257385E-4</v>
      </c>
      <c r="F2176" s="2">
        <f>'Moving Avg'!D2176</f>
        <v>3.7060000000000004</v>
      </c>
      <c r="G2176" s="2">
        <f>'Moving Avg'!F2176</f>
        <v>3.7269999999999994</v>
      </c>
      <c r="H2176" s="2">
        <f>'Moving Avg'!G2176</f>
        <v>3.7708000000000017</v>
      </c>
      <c r="I2176" s="2">
        <f>'Moving Avg'!H2176</f>
        <v>3.742699999999997</v>
      </c>
      <c r="J2176" s="17" t="str">
        <f>OBV!F2176</f>
        <v>BULLISH</v>
      </c>
      <c r="K2176" s="17" t="str">
        <f>OBV!G2176</f>
        <v>NEUTRAL</v>
      </c>
      <c r="L2176" s="17" t="str">
        <f>OBV!H2176</f>
        <v>BULLISH DIVERGENCE</v>
      </c>
      <c r="M2176" s="19">
        <f t="shared" si="330"/>
        <v>25</v>
      </c>
      <c r="N2176" s="19">
        <f t="shared" si="331"/>
        <v>45</v>
      </c>
      <c r="O2176" s="19">
        <f t="shared" si="332"/>
        <v>0</v>
      </c>
      <c r="P2176" s="19">
        <f t="shared" si="333"/>
        <v>66.5</v>
      </c>
      <c r="Q2176" s="20">
        <f t="shared" si="334"/>
        <v>34.475000000000001</v>
      </c>
      <c r="R2176" s="20">
        <f t="shared" si="335"/>
        <v>30.625</v>
      </c>
      <c r="S2176" s="20">
        <f t="shared" si="336"/>
        <v>40.424999999999997</v>
      </c>
      <c r="T2176" s="20">
        <f t="shared" si="337"/>
        <v>34.125</v>
      </c>
      <c r="U2176" s="19">
        <f t="shared" si="338"/>
        <v>35.174999999999997</v>
      </c>
      <c r="V2176" s="19">
        <f t="shared" si="339"/>
        <v>34.912499999999994</v>
      </c>
    </row>
    <row r="2177" spans="1:22" ht="13.5" x14ac:dyDescent="0.25">
      <c r="A2177" s="3">
        <f>RSI!A2177</f>
        <v>45175</v>
      </c>
      <c r="B2177" s="2">
        <f>RSI!B2177</f>
        <v>3.7</v>
      </c>
      <c r="C2177" s="2">
        <f>RSI!I2177</f>
        <v>42.497511282457843</v>
      </c>
      <c r="D2177" s="2">
        <f>MACD!E2177</f>
        <v>1.4691631576377873E-3</v>
      </c>
      <c r="E2177" s="2">
        <f>MACD!F2177</f>
        <v>1.0756694338949838E-4</v>
      </c>
      <c r="F2177" s="2">
        <f>'Moving Avg'!D2177</f>
        <v>3.7019999999999995</v>
      </c>
      <c r="G2177" s="2">
        <f>'Moving Avg'!F2177</f>
        <v>3.7245000000000004</v>
      </c>
      <c r="H2177" s="2">
        <f>'Moving Avg'!G2177</f>
        <v>3.7672000000000012</v>
      </c>
      <c r="I2177" s="2">
        <f>'Moving Avg'!H2177</f>
        <v>3.7412499999999973</v>
      </c>
      <c r="J2177" s="17" t="str">
        <f>OBV!F2177</f>
        <v>BULLISH</v>
      </c>
      <c r="K2177" s="17" t="str">
        <f>OBV!G2177</f>
        <v>NEUTRAL</v>
      </c>
      <c r="L2177" s="17" t="str">
        <f>OBV!H2177</f>
        <v>BULLISH DIVERGENCE</v>
      </c>
      <c r="M2177" s="19">
        <f t="shared" si="330"/>
        <v>25</v>
      </c>
      <c r="N2177" s="19">
        <f t="shared" si="331"/>
        <v>0</v>
      </c>
      <c r="O2177" s="19">
        <f t="shared" si="332"/>
        <v>0</v>
      </c>
      <c r="P2177" s="19">
        <f t="shared" si="333"/>
        <v>66.5</v>
      </c>
      <c r="Q2177" s="20">
        <f t="shared" si="334"/>
        <v>18.725000000000001</v>
      </c>
      <c r="R2177" s="20">
        <f t="shared" si="335"/>
        <v>21.625</v>
      </c>
      <c r="S2177" s="20">
        <f t="shared" si="336"/>
        <v>33.674999999999997</v>
      </c>
      <c r="T2177" s="20">
        <f t="shared" si="337"/>
        <v>22.875</v>
      </c>
      <c r="U2177" s="19">
        <f t="shared" si="338"/>
        <v>24.675000000000001</v>
      </c>
      <c r="V2177" s="19">
        <f t="shared" si="339"/>
        <v>24.225000000000001</v>
      </c>
    </row>
    <row r="2178" spans="1:22" ht="13.5" x14ac:dyDescent="0.25">
      <c r="A2178" s="3">
        <f>RSI!A2178</f>
        <v>45176</v>
      </c>
      <c r="B2178" s="2">
        <f>RSI!B2178</f>
        <v>3.69</v>
      </c>
      <c r="C2178" s="2">
        <f>RSI!I2178</f>
        <v>40.623413846411779</v>
      </c>
      <c r="D2178" s="2">
        <f>MACD!E2178</f>
        <v>5.638838423807524E-3</v>
      </c>
      <c r="E2178" s="2">
        <f>MACD!F2178</f>
        <v>1.2138212394731036E-3</v>
      </c>
      <c r="F2178" s="2">
        <f>'Moving Avg'!D2178</f>
        <v>3.7020000000000004</v>
      </c>
      <c r="G2178" s="2">
        <f>'Moving Avg'!F2178</f>
        <v>3.7215000000000003</v>
      </c>
      <c r="H2178" s="2">
        <f>'Moving Avg'!G2178</f>
        <v>3.7636000000000012</v>
      </c>
      <c r="I2178" s="2">
        <f>'Moving Avg'!H2178</f>
        <v>3.7397499999999972</v>
      </c>
      <c r="J2178" s="17" t="str">
        <f>OBV!F2178</f>
        <v>BULLISH</v>
      </c>
      <c r="K2178" s="17" t="str">
        <f>OBV!G2178</f>
        <v>NEUTRAL</v>
      </c>
      <c r="L2178" s="17" t="str">
        <f>OBV!H2178</f>
        <v>NEUTRAL</v>
      </c>
      <c r="M2178" s="19">
        <f t="shared" ref="M2178:M2241" si="340">IF(C2178&lt;30,50, IF(C2178&gt;70, 0, 25))</f>
        <v>25</v>
      </c>
      <c r="N2178" s="19">
        <f t="shared" ref="N2178:N2241" si="341">IF(E2178-D2178&gt;0.02, 100, IF(E2178-D2178&lt;0,0,45))</f>
        <v>0</v>
      </c>
      <c r="O2178" s="19">
        <f t="shared" ref="O2178:O2241" si="342">IF(F2178-I2178&gt;10,100,IF(F2178-I2178&gt;5,75, IF(F2178-I2178&gt;0,50,0)))</f>
        <v>0</v>
      </c>
      <c r="P2178" s="19">
        <f t="shared" ref="P2178:P2241" si="343">IF(L2178="confirmed bullish", 34, IF(L2178="bullish divergence",17, 0))+IF(J2178="bullish",33,IF(J2178="bearish",0,16.5))+IF(K2178="strong",33,IF(K2178="weak",0,16.5))</f>
        <v>49.5</v>
      </c>
      <c r="Q2178" s="20">
        <f t="shared" si="334"/>
        <v>16.175000000000001</v>
      </c>
      <c r="R2178" s="20">
        <f t="shared" si="335"/>
        <v>17.375</v>
      </c>
      <c r="S2178" s="20">
        <f t="shared" si="336"/>
        <v>26.025000000000002</v>
      </c>
      <c r="T2178" s="20">
        <f t="shared" si="337"/>
        <v>18.625</v>
      </c>
      <c r="U2178" s="19">
        <f t="shared" si="338"/>
        <v>19.858333333333334</v>
      </c>
      <c r="V2178" s="19">
        <f t="shared" si="339"/>
        <v>19.55</v>
      </c>
    </row>
    <row r="2179" spans="1:22" ht="13.5" x14ac:dyDescent="0.25">
      <c r="A2179" s="3">
        <f>RSI!A2179</f>
        <v>45177</v>
      </c>
      <c r="B2179" s="2">
        <f>RSI!B2179</f>
        <v>3.69</v>
      </c>
      <c r="C2179" s="2">
        <f>RSI!I2179</f>
        <v>40.623413846411779</v>
      </c>
      <c r="D2179" s="2">
        <f>MACD!E2179</f>
        <v>9.4112183226724433E-3</v>
      </c>
      <c r="E2179" s="2">
        <f>MACD!F2179</f>
        <v>2.8533006561129717E-3</v>
      </c>
      <c r="F2179" s="2">
        <f>'Moving Avg'!D2179</f>
        <v>3.6979999999999995</v>
      </c>
      <c r="G2179" s="2">
        <f>'Moving Avg'!F2179</f>
        <v>3.7185000000000001</v>
      </c>
      <c r="H2179" s="2">
        <f>'Moving Avg'!G2179</f>
        <v>3.7600000000000011</v>
      </c>
      <c r="I2179" s="2">
        <f>'Moving Avg'!H2179</f>
        <v>3.7386499999999971</v>
      </c>
      <c r="J2179" s="17" t="str">
        <f>OBV!F2179</f>
        <v>BEARISH</v>
      </c>
      <c r="K2179" s="17" t="str">
        <f>OBV!G2179</f>
        <v>NEUTRAL</v>
      </c>
      <c r="L2179" s="17" t="str">
        <f>OBV!H2179</f>
        <v>CONFIRMED BEARISH</v>
      </c>
      <c r="M2179" s="19">
        <f t="shared" si="340"/>
        <v>25</v>
      </c>
      <c r="N2179" s="19">
        <f t="shared" si="341"/>
        <v>0</v>
      </c>
      <c r="O2179" s="19">
        <f t="shared" si="342"/>
        <v>0</v>
      </c>
      <c r="P2179" s="19">
        <f t="shared" si="343"/>
        <v>16.5</v>
      </c>
      <c r="Q2179" s="20">
        <f t="shared" ref="Q2179:Q2242" si="344">0.35*M2179+N2179*0.35+O2179*0.15+P2179*0.15</f>
        <v>11.225</v>
      </c>
      <c r="R2179" s="20">
        <f t="shared" ref="R2179:R2242" si="345">M2179*0.2+N2179*0.2+O2179*0.35+P2179*0.25</f>
        <v>9.125</v>
      </c>
      <c r="S2179" s="20">
        <f t="shared" ref="S2179:S2242" si="346">M2179*0.15+N2179*0.15+O2179*0.25+P2179*0.45</f>
        <v>11.175000000000001</v>
      </c>
      <c r="T2179" s="20">
        <f t="shared" ref="T2179:T2242" si="347">0.25*SUM(M2179:P2179)</f>
        <v>10.375</v>
      </c>
      <c r="U2179" s="19">
        <f t="shared" ref="U2179:U2242" si="348">SUM(Q2179:S2179)/3</f>
        <v>10.508333333333335</v>
      </c>
      <c r="V2179" s="19">
        <f t="shared" ref="V2179:V2242" si="349">SUM(Q2179:T2179)/4</f>
        <v>10.475000000000001</v>
      </c>
    </row>
    <row r="2180" spans="1:22" ht="13.5" x14ac:dyDescent="0.25">
      <c r="A2180" s="3">
        <f>RSI!A2180</f>
        <v>45180</v>
      </c>
      <c r="B2180" s="2">
        <f>RSI!B2180</f>
        <v>3.69</v>
      </c>
      <c r="C2180" s="2">
        <f>RSI!I2180</f>
        <v>40.623413846411779</v>
      </c>
      <c r="D2180" s="2">
        <f>MACD!E2180</f>
        <v>1.2829336838048988E-2</v>
      </c>
      <c r="E2180" s="2">
        <f>MACD!F2180</f>
        <v>4.8485078925001755E-3</v>
      </c>
      <c r="F2180" s="2">
        <f>'Moving Avg'!D2180</f>
        <v>3.694</v>
      </c>
      <c r="G2180" s="2">
        <f>'Moving Avg'!F2180</f>
        <v>3.714</v>
      </c>
      <c r="H2180" s="2">
        <f>'Moving Avg'!G2180</f>
        <v>3.7560000000000007</v>
      </c>
      <c r="I2180" s="2">
        <f>'Moving Avg'!H2180</f>
        <v>3.7376999999999976</v>
      </c>
      <c r="J2180" s="17" t="str">
        <f>OBV!F2180</f>
        <v>BEARISH</v>
      </c>
      <c r="K2180" s="17" t="str">
        <f>OBV!G2180</f>
        <v>NEUTRAL</v>
      </c>
      <c r="L2180" s="17" t="str">
        <f>OBV!H2180</f>
        <v>CONFIRMED BEARISH</v>
      </c>
      <c r="M2180" s="19">
        <f t="shared" si="340"/>
        <v>25</v>
      </c>
      <c r="N2180" s="19">
        <f t="shared" si="341"/>
        <v>0</v>
      </c>
      <c r="O2180" s="19">
        <f t="shared" si="342"/>
        <v>0</v>
      </c>
      <c r="P2180" s="19">
        <f t="shared" si="343"/>
        <v>16.5</v>
      </c>
      <c r="Q2180" s="20">
        <f t="shared" si="344"/>
        <v>11.225</v>
      </c>
      <c r="R2180" s="20">
        <f t="shared" si="345"/>
        <v>9.125</v>
      </c>
      <c r="S2180" s="20">
        <f t="shared" si="346"/>
        <v>11.175000000000001</v>
      </c>
      <c r="T2180" s="20">
        <f t="shared" si="347"/>
        <v>10.375</v>
      </c>
      <c r="U2180" s="19">
        <f t="shared" si="348"/>
        <v>10.508333333333335</v>
      </c>
      <c r="V2180" s="19">
        <f t="shared" si="349"/>
        <v>10.475000000000001</v>
      </c>
    </row>
    <row r="2181" spans="1:22" ht="13.5" x14ac:dyDescent="0.25">
      <c r="A2181" s="3">
        <f>RSI!A2181</f>
        <v>45181</v>
      </c>
      <c r="B2181" s="2">
        <f>RSI!B2181</f>
        <v>3.69</v>
      </c>
      <c r="C2181" s="2">
        <f>RSI!I2181</f>
        <v>40.623413846411779</v>
      </c>
      <c r="D2181" s="2">
        <f>MACD!E2181</f>
        <v>1.1315562605502816E-2</v>
      </c>
      <c r="E2181" s="2">
        <f>MACD!F2181</f>
        <v>6.1419188351007035E-3</v>
      </c>
      <c r="F2181" s="2">
        <f>'Moving Avg'!D2181</f>
        <v>3.6920000000000002</v>
      </c>
      <c r="G2181" s="2">
        <f>'Moving Avg'!F2181</f>
        <v>3.7095000000000007</v>
      </c>
      <c r="H2181" s="2">
        <f>'Moving Avg'!G2181</f>
        <v>3.7522000000000006</v>
      </c>
      <c r="I2181" s="2">
        <f>'Moving Avg'!H2181</f>
        <v>3.7368999999999981</v>
      </c>
      <c r="J2181" s="17" t="str">
        <f>OBV!F2181</f>
        <v>BEARISH</v>
      </c>
      <c r="K2181" s="17" t="str">
        <f>OBV!G2181</f>
        <v>NEUTRAL</v>
      </c>
      <c r="L2181" s="17" t="str">
        <f>OBV!H2181</f>
        <v>CONFIRMED BEARISH</v>
      </c>
      <c r="M2181" s="19">
        <f t="shared" si="340"/>
        <v>25</v>
      </c>
      <c r="N2181" s="19">
        <f t="shared" si="341"/>
        <v>0</v>
      </c>
      <c r="O2181" s="19">
        <f t="shared" si="342"/>
        <v>0</v>
      </c>
      <c r="P2181" s="19">
        <f t="shared" si="343"/>
        <v>16.5</v>
      </c>
      <c r="Q2181" s="20">
        <f t="shared" si="344"/>
        <v>11.225</v>
      </c>
      <c r="R2181" s="20">
        <f t="shared" si="345"/>
        <v>9.125</v>
      </c>
      <c r="S2181" s="20">
        <f t="shared" si="346"/>
        <v>11.175000000000001</v>
      </c>
      <c r="T2181" s="20">
        <f t="shared" si="347"/>
        <v>10.375</v>
      </c>
      <c r="U2181" s="19">
        <f t="shared" si="348"/>
        <v>10.508333333333335</v>
      </c>
      <c r="V2181" s="19">
        <f t="shared" si="349"/>
        <v>10.475000000000001</v>
      </c>
    </row>
    <row r="2182" spans="1:22" ht="13.5" x14ac:dyDescent="0.25">
      <c r="A2182" s="3">
        <f>RSI!A2182</f>
        <v>45182</v>
      </c>
      <c r="B2182" s="2">
        <f>RSI!B2182</f>
        <v>3.68</v>
      </c>
      <c r="C2182" s="2">
        <f>RSI!I2182</f>
        <v>38.348743129422509</v>
      </c>
      <c r="D2182" s="2">
        <f>MACD!E2182</f>
        <v>1.2507727379371225E-2</v>
      </c>
      <c r="E2182" s="2">
        <f>MACD!F2182</f>
        <v>7.4150805439548084E-3</v>
      </c>
      <c r="F2182" s="2">
        <f>'Moving Avg'!D2182</f>
        <v>3.6880000000000002</v>
      </c>
      <c r="G2182" s="2">
        <f>'Moving Avg'!F2182</f>
        <v>3.7060000000000004</v>
      </c>
      <c r="H2182" s="2">
        <f>'Moving Avg'!G2182</f>
        <v>3.7484000000000011</v>
      </c>
      <c r="I2182" s="2">
        <f>'Moving Avg'!H2182</f>
        <v>3.7360499999999974</v>
      </c>
      <c r="J2182" s="17" t="str">
        <f>OBV!F2182</f>
        <v>BEARISH</v>
      </c>
      <c r="K2182" s="17" t="str">
        <f>OBV!G2182</f>
        <v>NEUTRAL</v>
      </c>
      <c r="L2182" s="17" t="str">
        <f>OBV!H2182</f>
        <v>CONFIRMED BEARISH</v>
      </c>
      <c r="M2182" s="19">
        <f t="shared" si="340"/>
        <v>25</v>
      </c>
      <c r="N2182" s="19">
        <f t="shared" si="341"/>
        <v>0</v>
      </c>
      <c r="O2182" s="19">
        <f t="shared" si="342"/>
        <v>0</v>
      </c>
      <c r="P2182" s="19">
        <f t="shared" si="343"/>
        <v>16.5</v>
      </c>
      <c r="Q2182" s="20">
        <f t="shared" si="344"/>
        <v>11.225</v>
      </c>
      <c r="R2182" s="20">
        <f t="shared" si="345"/>
        <v>9.125</v>
      </c>
      <c r="S2182" s="20">
        <f t="shared" si="346"/>
        <v>11.175000000000001</v>
      </c>
      <c r="T2182" s="20">
        <f t="shared" si="347"/>
        <v>10.375</v>
      </c>
      <c r="U2182" s="19">
        <f t="shared" si="348"/>
        <v>10.508333333333335</v>
      </c>
      <c r="V2182" s="19">
        <f t="shared" si="349"/>
        <v>10.475000000000001</v>
      </c>
    </row>
    <row r="2183" spans="1:22" ht="13.5" x14ac:dyDescent="0.25">
      <c r="A2183" s="3">
        <f>RSI!A2183</f>
        <v>45183</v>
      </c>
      <c r="B2183" s="2">
        <f>RSI!B2183</f>
        <v>3.68</v>
      </c>
      <c r="C2183" s="2">
        <f>RSI!I2183</f>
        <v>38.348743129422509</v>
      </c>
      <c r="D2183" s="2">
        <f>MACD!E2183</f>
        <v>9.1396772463121501E-3</v>
      </c>
      <c r="E2183" s="2">
        <f>MACD!F2183</f>
        <v>7.7599998844262771E-3</v>
      </c>
      <c r="F2183" s="2">
        <f>'Moving Avg'!D2183</f>
        <v>3.6859999999999999</v>
      </c>
      <c r="G2183" s="2">
        <f>'Moving Avg'!F2183</f>
        <v>3.7075000000000009</v>
      </c>
      <c r="H2183" s="2">
        <f>'Moving Avg'!G2183</f>
        <v>3.7450000000000006</v>
      </c>
      <c r="I2183" s="2">
        <f>'Moving Avg'!H2183</f>
        <v>3.7354499999999979</v>
      </c>
      <c r="J2183" s="17" t="str">
        <f>OBV!F2183</f>
        <v>BEARISH</v>
      </c>
      <c r="K2183" s="17" t="str">
        <f>OBV!G2183</f>
        <v>NEUTRAL</v>
      </c>
      <c r="L2183" s="17" t="str">
        <f>OBV!H2183</f>
        <v>CONFIRMED BEARISH</v>
      </c>
      <c r="M2183" s="19">
        <f t="shared" si="340"/>
        <v>25</v>
      </c>
      <c r="N2183" s="19">
        <f t="shared" si="341"/>
        <v>0</v>
      </c>
      <c r="O2183" s="19">
        <f t="shared" si="342"/>
        <v>0</v>
      </c>
      <c r="P2183" s="19">
        <f t="shared" si="343"/>
        <v>16.5</v>
      </c>
      <c r="Q2183" s="20">
        <f t="shared" si="344"/>
        <v>11.225</v>
      </c>
      <c r="R2183" s="20">
        <f t="shared" si="345"/>
        <v>9.125</v>
      </c>
      <c r="S2183" s="20">
        <f t="shared" si="346"/>
        <v>11.175000000000001</v>
      </c>
      <c r="T2183" s="20">
        <f t="shared" si="347"/>
        <v>10.375</v>
      </c>
      <c r="U2183" s="19">
        <f t="shared" si="348"/>
        <v>10.508333333333335</v>
      </c>
      <c r="V2183" s="19">
        <f t="shared" si="349"/>
        <v>10.475000000000001</v>
      </c>
    </row>
    <row r="2184" spans="1:22" ht="13.5" x14ac:dyDescent="0.25">
      <c r="A2184" s="3">
        <f>RSI!A2184</f>
        <v>45184</v>
      </c>
      <c r="B2184" s="2">
        <f>RSI!B2184</f>
        <v>3.65</v>
      </c>
      <c r="C2184" s="2">
        <f>RSI!I2184</f>
        <v>32.095842568922251</v>
      </c>
      <c r="D2184" s="2">
        <f>MACD!E2184</f>
        <v>1.180984107657812E-2</v>
      </c>
      <c r="E2184" s="2">
        <f>MACD!F2184</f>
        <v>8.5699681228566457E-3</v>
      </c>
      <c r="F2184" s="2">
        <f>'Moving Avg'!D2184</f>
        <v>3.6779999999999999</v>
      </c>
      <c r="G2184" s="2">
        <f>'Moving Avg'!F2184</f>
        <v>3.7075000000000009</v>
      </c>
      <c r="H2184" s="2">
        <f>'Moving Avg'!G2184</f>
        <v>3.7418000000000005</v>
      </c>
      <c r="I2184" s="2">
        <f>'Moving Avg'!H2184</f>
        <v>3.7347499999999973</v>
      </c>
      <c r="J2184" s="17" t="str">
        <f>OBV!F2184</f>
        <v>BEARISH</v>
      </c>
      <c r="K2184" s="17" t="str">
        <f>OBV!G2184</f>
        <v>NEUTRAL</v>
      </c>
      <c r="L2184" s="17" t="str">
        <f>OBV!H2184</f>
        <v>CONFIRMED BEARISH</v>
      </c>
      <c r="M2184" s="19">
        <f t="shared" si="340"/>
        <v>25</v>
      </c>
      <c r="N2184" s="19">
        <f t="shared" si="341"/>
        <v>0</v>
      </c>
      <c r="O2184" s="19">
        <f t="shared" si="342"/>
        <v>0</v>
      </c>
      <c r="P2184" s="19">
        <f t="shared" si="343"/>
        <v>16.5</v>
      </c>
      <c r="Q2184" s="20">
        <f t="shared" si="344"/>
        <v>11.225</v>
      </c>
      <c r="R2184" s="20">
        <f t="shared" si="345"/>
        <v>9.125</v>
      </c>
      <c r="S2184" s="20">
        <f t="shared" si="346"/>
        <v>11.175000000000001</v>
      </c>
      <c r="T2184" s="20">
        <f t="shared" si="347"/>
        <v>10.375</v>
      </c>
      <c r="U2184" s="19">
        <f t="shared" si="348"/>
        <v>10.508333333333335</v>
      </c>
      <c r="V2184" s="19">
        <f t="shared" si="349"/>
        <v>10.475000000000001</v>
      </c>
    </row>
    <row r="2185" spans="1:22" ht="13.5" x14ac:dyDescent="0.25">
      <c r="A2185" s="3">
        <f>RSI!A2185</f>
        <v>45187</v>
      </c>
      <c r="B2185" s="2">
        <f>RSI!B2185</f>
        <v>3.6</v>
      </c>
      <c r="C2185" s="2">
        <f>RSI!I2185</f>
        <v>24.829293860299344</v>
      </c>
      <c r="D2185" s="2">
        <f>MACD!E2185</f>
        <v>1.8154729079475462E-2</v>
      </c>
      <c r="E2185" s="2">
        <f>MACD!F2185</f>
        <v>1.0486920314180409E-2</v>
      </c>
      <c r="F2185" s="2">
        <f>'Moving Avg'!D2185</f>
        <v>3.66</v>
      </c>
      <c r="G2185" s="2">
        <f>'Moving Avg'!F2185</f>
        <v>3.7009999999999996</v>
      </c>
      <c r="H2185" s="2">
        <f>'Moving Avg'!G2185</f>
        <v>3.7376000000000005</v>
      </c>
      <c r="I2185" s="2">
        <f>'Moving Avg'!H2185</f>
        <v>3.7337999999999969</v>
      </c>
      <c r="J2185" s="17" t="str">
        <f>OBV!F2185</f>
        <v>BEARISH</v>
      </c>
      <c r="K2185" s="17" t="str">
        <f>OBV!G2185</f>
        <v>NEUTRAL</v>
      </c>
      <c r="L2185" s="17" t="str">
        <f>OBV!H2185</f>
        <v>CONFIRMED BEARISH</v>
      </c>
      <c r="M2185" s="19">
        <f t="shared" si="340"/>
        <v>50</v>
      </c>
      <c r="N2185" s="19">
        <f t="shared" si="341"/>
        <v>0</v>
      </c>
      <c r="O2185" s="19">
        <f t="shared" si="342"/>
        <v>0</v>
      </c>
      <c r="P2185" s="19">
        <f t="shared" si="343"/>
        <v>16.5</v>
      </c>
      <c r="Q2185" s="20">
        <f t="shared" si="344"/>
        <v>19.975000000000001</v>
      </c>
      <c r="R2185" s="20">
        <f t="shared" si="345"/>
        <v>14.125</v>
      </c>
      <c r="S2185" s="20">
        <f t="shared" si="346"/>
        <v>14.925000000000001</v>
      </c>
      <c r="T2185" s="20">
        <f t="shared" si="347"/>
        <v>16.625</v>
      </c>
      <c r="U2185" s="19">
        <f t="shared" si="348"/>
        <v>16.341666666666669</v>
      </c>
      <c r="V2185" s="19">
        <f t="shared" si="349"/>
        <v>16.412500000000001</v>
      </c>
    </row>
    <row r="2186" spans="1:22" ht="13.5" x14ac:dyDescent="0.25">
      <c r="A2186" s="3">
        <f>RSI!A2186</f>
        <v>45188</v>
      </c>
      <c r="B2186" s="2">
        <f>RSI!B2186</f>
        <v>3.6</v>
      </c>
      <c r="C2186" s="2">
        <f>RSI!I2186</f>
        <v>24.829293860299344</v>
      </c>
      <c r="D2186" s="2">
        <f>MACD!E2186</f>
        <v>2.2634003394230717E-2</v>
      </c>
      <c r="E2186" s="2">
        <f>MACD!F2186</f>
        <v>1.2916336930190472E-2</v>
      </c>
      <c r="F2186" s="2">
        <f>'Moving Avg'!D2186</f>
        <v>3.6420000000000003</v>
      </c>
      <c r="G2186" s="2">
        <f>'Moving Avg'!F2186</f>
        <v>3.6939999999999991</v>
      </c>
      <c r="H2186" s="2">
        <f>'Moving Avg'!G2186</f>
        <v>3.734</v>
      </c>
      <c r="I2186" s="2">
        <f>'Moving Avg'!H2186</f>
        <v>3.7328499999999973</v>
      </c>
      <c r="J2186" s="17" t="str">
        <f>OBV!F2186</f>
        <v>BEARISH</v>
      </c>
      <c r="K2186" s="17" t="str">
        <f>OBV!G2186</f>
        <v>NEUTRAL</v>
      </c>
      <c r="L2186" s="17" t="str">
        <f>OBV!H2186</f>
        <v>CONFIRMED BEARISH</v>
      </c>
      <c r="M2186" s="19">
        <f t="shared" si="340"/>
        <v>50</v>
      </c>
      <c r="N2186" s="19">
        <f t="shared" si="341"/>
        <v>0</v>
      </c>
      <c r="O2186" s="19">
        <f t="shared" si="342"/>
        <v>0</v>
      </c>
      <c r="P2186" s="19">
        <f t="shared" si="343"/>
        <v>16.5</v>
      </c>
      <c r="Q2186" s="20">
        <f t="shared" si="344"/>
        <v>19.975000000000001</v>
      </c>
      <c r="R2186" s="20">
        <f t="shared" si="345"/>
        <v>14.125</v>
      </c>
      <c r="S2186" s="20">
        <f t="shared" si="346"/>
        <v>14.925000000000001</v>
      </c>
      <c r="T2186" s="20">
        <f t="shared" si="347"/>
        <v>16.625</v>
      </c>
      <c r="U2186" s="19">
        <f t="shared" si="348"/>
        <v>16.341666666666669</v>
      </c>
      <c r="V2186" s="19">
        <f t="shared" si="349"/>
        <v>16.412500000000001</v>
      </c>
    </row>
    <row r="2187" spans="1:22" ht="13.5" x14ac:dyDescent="0.25">
      <c r="A2187" s="3">
        <f>RSI!A2187</f>
        <v>45189</v>
      </c>
      <c r="B2187" s="2">
        <f>RSI!B2187</f>
        <v>3.6</v>
      </c>
      <c r="C2187" s="2">
        <f>RSI!I2187</f>
        <v>24.829293860299344</v>
      </c>
      <c r="D2187" s="2">
        <f>MACD!E2187</f>
        <v>2.7025070126369233E-2</v>
      </c>
      <c r="E2187" s="2">
        <f>MACD!F2187</f>
        <v>1.5738083569426225E-2</v>
      </c>
      <c r="F2187" s="2">
        <f>'Moving Avg'!D2187</f>
        <v>3.6259999999999999</v>
      </c>
      <c r="G2187" s="2">
        <f>'Moving Avg'!F2187</f>
        <v>3.6864999999999988</v>
      </c>
      <c r="H2187" s="2">
        <f>'Moving Avg'!G2187</f>
        <v>3.7299999999999995</v>
      </c>
      <c r="I2187" s="2">
        <f>'Moving Avg'!H2187</f>
        <v>3.7319499999999977</v>
      </c>
      <c r="J2187" s="17" t="str">
        <f>OBV!F2187</f>
        <v>BEARISH</v>
      </c>
      <c r="K2187" s="17" t="str">
        <f>OBV!G2187</f>
        <v>NEUTRAL</v>
      </c>
      <c r="L2187" s="17" t="str">
        <f>OBV!H2187</f>
        <v>CONFIRMED BEARISH</v>
      </c>
      <c r="M2187" s="19">
        <f t="shared" si="340"/>
        <v>50</v>
      </c>
      <c r="N2187" s="19">
        <f t="shared" si="341"/>
        <v>0</v>
      </c>
      <c r="O2187" s="19">
        <f t="shared" si="342"/>
        <v>0</v>
      </c>
      <c r="P2187" s="19">
        <f t="shared" si="343"/>
        <v>16.5</v>
      </c>
      <c r="Q2187" s="20">
        <f t="shared" si="344"/>
        <v>19.975000000000001</v>
      </c>
      <c r="R2187" s="20">
        <f t="shared" si="345"/>
        <v>14.125</v>
      </c>
      <c r="S2187" s="20">
        <f t="shared" si="346"/>
        <v>14.925000000000001</v>
      </c>
      <c r="T2187" s="20">
        <f t="shared" si="347"/>
        <v>16.625</v>
      </c>
      <c r="U2187" s="19">
        <f t="shared" si="348"/>
        <v>16.341666666666669</v>
      </c>
      <c r="V2187" s="19">
        <f t="shared" si="349"/>
        <v>16.412500000000001</v>
      </c>
    </row>
    <row r="2188" spans="1:22" ht="13.5" x14ac:dyDescent="0.25">
      <c r="A2188" s="3">
        <f>RSI!A2188</f>
        <v>45190</v>
      </c>
      <c r="B2188" s="2">
        <f>RSI!B2188</f>
        <v>3.6</v>
      </c>
      <c r="C2188" s="2">
        <f>RSI!I2188</f>
        <v>24.829293860299344</v>
      </c>
      <c r="D2188" s="2">
        <f>MACD!E2188</f>
        <v>2.9758526168627064E-2</v>
      </c>
      <c r="E2188" s="2">
        <f>MACD!F2188</f>
        <v>1.8542172089266392E-2</v>
      </c>
      <c r="F2188" s="2">
        <f>'Moving Avg'!D2188</f>
        <v>3.6100000000000003</v>
      </c>
      <c r="G2188" s="2">
        <f>'Moving Avg'!F2188</f>
        <v>3.6794999999999987</v>
      </c>
      <c r="H2188" s="2">
        <f>'Moving Avg'!G2188</f>
        <v>3.7259999999999995</v>
      </c>
      <c r="I2188" s="2">
        <f>'Moving Avg'!H2188</f>
        <v>3.7309499999999982</v>
      </c>
      <c r="J2188" s="17" t="str">
        <f>OBV!F2188</f>
        <v>BEARISH</v>
      </c>
      <c r="K2188" s="17" t="str">
        <f>OBV!G2188</f>
        <v>NEUTRAL</v>
      </c>
      <c r="L2188" s="17" t="str">
        <f>OBV!H2188</f>
        <v>CONFIRMED BEARISH</v>
      </c>
      <c r="M2188" s="19">
        <f t="shared" si="340"/>
        <v>50</v>
      </c>
      <c r="N2188" s="19">
        <f t="shared" si="341"/>
        <v>0</v>
      </c>
      <c r="O2188" s="19">
        <f t="shared" si="342"/>
        <v>0</v>
      </c>
      <c r="P2188" s="19">
        <f t="shared" si="343"/>
        <v>16.5</v>
      </c>
      <c r="Q2188" s="20">
        <f t="shared" si="344"/>
        <v>19.975000000000001</v>
      </c>
      <c r="R2188" s="20">
        <f t="shared" si="345"/>
        <v>14.125</v>
      </c>
      <c r="S2188" s="20">
        <f t="shared" si="346"/>
        <v>14.925000000000001</v>
      </c>
      <c r="T2188" s="20">
        <f t="shared" si="347"/>
        <v>16.625</v>
      </c>
      <c r="U2188" s="19">
        <f t="shared" si="348"/>
        <v>16.341666666666669</v>
      </c>
      <c r="V2188" s="19">
        <f t="shared" si="349"/>
        <v>16.412500000000001</v>
      </c>
    </row>
    <row r="2189" spans="1:22" ht="13.5" x14ac:dyDescent="0.25">
      <c r="A2189" s="3">
        <f>RSI!A2189</f>
        <v>45191</v>
      </c>
      <c r="B2189" s="2">
        <f>RSI!B2189</f>
        <v>3.58</v>
      </c>
      <c r="C2189" s="2">
        <f>RSI!I2189</f>
        <v>22.13327009298213</v>
      </c>
      <c r="D2189" s="2">
        <f>MACD!E2189</f>
        <v>3.4068116786707847E-2</v>
      </c>
      <c r="E2189" s="2">
        <f>MACD!F2189</f>
        <v>2.1647361028754683E-2</v>
      </c>
      <c r="F2189" s="2">
        <f>'Moving Avg'!D2189</f>
        <v>3.5960000000000001</v>
      </c>
      <c r="G2189" s="2">
        <f>'Moving Avg'!F2189</f>
        <v>3.6714999999999991</v>
      </c>
      <c r="H2189" s="2">
        <f>'Moving Avg'!G2189</f>
        <v>3.7215999999999996</v>
      </c>
      <c r="I2189" s="2">
        <f>'Moving Avg'!H2189</f>
        <v>3.7298999999999984</v>
      </c>
      <c r="J2189" s="17" t="str">
        <f>OBV!F2189</f>
        <v>BEARISH</v>
      </c>
      <c r="K2189" s="17" t="str">
        <f>OBV!G2189</f>
        <v>NEUTRAL</v>
      </c>
      <c r="L2189" s="17" t="str">
        <f>OBV!H2189</f>
        <v>CONFIRMED BEARISH</v>
      </c>
      <c r="M2189" s="19">
        <f t="shared" si="340"/>
        <v>50</v>
      </c>
      <c r="N2189" s="19">
        <f t="shared" si="341"/>
        <v>0</v>
      </c>
      <c r="O2189" s="19">
        <f t="shared" si="342"/>
        <v>0</v>
      </c>
      <c r="P2189" s="19">
        <f t="shared" si="343"/>
        <v>16.5</v>
      </c>
      <c r="Q2189" s="20">
        <f t="shared" si="344"/>
        <v>19.975000000000001</v>
      </c>
      <c r="R2189" s="20">
        <f t="shared" si="345"/>
        <v>14.125</v>
      </c>
      <c r="S2189" s="20">
        <f t="shared" si="346"/>
        <v>14.925000000000001</v>
      </c>
      <c r="T2189" s="20">
        <f t="shared" si="347"/>
        <v>16.625</v>
      </c>
      <c r="U2189" s="19">
        <f t="shared" si="348"/>
        <v>16.341666666666669</v>
      </c>
      <c r="V2189" s="19">
        <f t="shared" si="349"/>
        <v>16.412500000000001</v>
      </c>
    </row>
    <row r="2190" spans="1:22" ht="13.5" x14ac:dyDescent="0.25">
      <c r="A2190" s="3">
        <f>RSI!A2190</f>
        <v>45194</v>
      </c>
      <c r="B2190" s="2">
        <f>RSI!B2190</f>
        <v>3.58</v>
      </c>
      <c r="C2190" s="2">
        <f>RSI!I2190</f>
        <v>22.13327009298213</v>
      </c>
      <c r="D2190" s="2">
        <f>MACD!E2190</f>
        <v>3.8309897279087846E-2</v>
      </c>
      <c r="E2190" s="2">
        <f>MACD!F2190</f>
        <v>2.4979868278821319E-2</v>
      </c>
      <c r="F2190" s="2">
        <f>'Moving Avg'!D2190</f>
        <v>3.5920000000000001</v>
      </c>
      <c r="G2190" s="2">
        <f>'Moving Avg'!F2190</f>
        <v>3.6635</v>
      </c>
      <c r="H2190" s="2">
        <f>'Moving Avg'!G2190</f>
        <v>3.7173999999999996</v>
      </c>
      <c r="I2190" s="2">
        <f>'Moving Avg'!H2190</f>
        <v>3.7288499999999982</v>
      </c>
      <c r="J2190" s="17" t="str">
        <f>OBV!F2190</f>
        <v>BEARISH</v>
      </c>
      <c r="K2190" s="17" t="str">
        <f>OBV!G2190</f>
        <v>NEUTRAL</v>
      </c>
      <c r="L2190" s="17" t="str">
        <f>OBV!H2190</f>
        <v>CONFIRMED BEARISH</v>
      </c>
      <c r="M2190" s="19">
        <f t="shared" si="340"/>
        <v>50</v>
      </c>
      <c r="N2190" s="19">
        <f t="shared" si="341"/>
        <v>0</v>
      </c>
      <c r="O2190" s="19">
        <f t="shared" si="342"/>
        <v>0</v>
      </c>
      <c r="P2190" s="19">
        <f t="shared" si="343"/>
        <v>16.5</v>
      </c>
      <c r="Q2190" s="20">
        <f t="shared" si="344"/>
        <v>19.975000000000001</v>
      </c>
      <c r="R2190" s="20">
        <f t="shared" si="345"/>
        <v>14.125</v>
      </c>
      <c r="S2190" s="20">
        <f t="shared" si="346"/>
        <v>14.925000000000001</v>
      </c>
      <c r="T2190" s="20">
        <f t="shared" si="347"/>
        <v>16.625</v>
      </c>
      <c r="U2190" s="19">
        <f t="shared" si="348"/>
        <v>16.341666666666669</v>
      </c>
      <c r="V2190" s="19">
        <f t="shared" si="349"/>
        <v>16.412500000000001</v>
      </c>
    </row>
    <row r="2191" spans="1:22" ht="13.5" x14ac:dyDescent="0.25">
      <c r="A2191" s="3">
        <f>RSI!A2191</f>
        <v>45195</v>
      </c>
      <c r="B2191" s="2">
        <f>RSI!B2191</f>
        <v>3.58</v>
      </c>
      <c r="C2191" s="2">
        <f>RSI!I2191</f>
        <v>22.13327009298213</v>
      </c>
      <c r="D2191" s="2">
        <f>MACD!E2191</f>
        <v>4.2450210801276977E-2</v>
      </c>
      <c r="E2191" s="2">
        <f>MACD!F2191</f>
        <v>2.8473936783312451E-2</v>
      </c>
      <c r="F2191" s="2">
        <f>'Moving Avg'!D2191</f>
        <v>3.5880000000000001</v>
      </c>
      <c r="G2191" s="2">
        <f>'Moving Avg'!F2191</f>
        <v>3.657</v>
      </c>
      <c r="H2191" s="2">
        <f>'Moving Avg'!G2191</f>
        <v>3.7131999999999992</v>
      </c>
      <c r="I2191" s="2">
        <f>'Moving Avg'!H2191</f>
        <v>3.727799999999998</v>
      </c>
      <c r="J2191" s="17" t="str">
        <f>OBV!F2191</f>
        <v>BEARISH</v>
      </c>
      <c r="K2191" s="17" t="str">
        <f>OBV!G2191</f>
        <v>NEUTRAL</v>
      </c>
      <c r="L2191" s="17" t="str">
        <f>OBV!H2191</f>
        <v>CONFIRMED BEARISH</v>
      </c>
      <c r="M2191" s="19">
        <f t="shared" si="340"/>
        <v>50</v>
      </c>
      <c r="N2191" s="19">
        <f t="shared" si="341"/>
        <v>0</v>
      </c>
      <c r="O2191" s="19">
        <f t="shared" si="342"/>
        <v>0</v>
      </c>
      <c r="P2191" s="19">
        <f t="shared" si="343"/>
        <v>16.5</v>
      </c>
      <c r="Q2191" s="20">
        <f t="shared" si="344"/>
        <v>19.975000000000001</v>
      </c>
      <c r="R2191" s="20">
        <f t="shared" si="345"/>
        <v>14.125</v>
      </c>
      <c r="S2191" s="20">
        <f t="shared" si="346"/>
        <v>14.925000000000001</v>
      </c>
      <c r="T2191" s="20">
        <f t="shared" si="347"/>
        <v>16.625</v>
      </c>
      <c r="U2191" s="19">
        <f t="shared" si="348"/>
        <v>16.341666666666669</v>
      </c>
      <c r="V2191" s="19">
        <f t="shared" si="349"/>
        <v>16.412500000000001</v>
      </c>
    </row>
    <row r="2192" spans="1:22" ht="13.5" x14ac:dyDescent="0.25">
      <c r="A2192" s="3">
        <f>RSI!A2192</f>
        <v>45197</v>
      </c>
      <c r="B2192" s="2">
        <f>RSI!B2192</f>
        <v>3.56</v>
      </c>
      <c r="C2192" s="2">
        <f>RSI!I2192</f>
        <v>19.490087385128462</v>
      </c>
      <c r="D2192" s="2">
        <f>MACD!E2192</f>
        <v>4.6406864292435568E-2</v>
      </c>
      <c r="E2192" s="2">
        <f>MACD!F2192</f>
        <v>3.2060522285137075E-2</v>
      </c>
      <c r="F2192" s="2">
        <f>'Moving Avg'!D2192</f>
        <v>3.5799999999999996</v>
      </c>
      <c r="G2192" s="2">
        <f>'Moving Avg'!F2192</f>
        <v>3.649</v>
      </c>
      <c r="H2192" s="2">
        <f>'Moving Avg'!G2192</f>
        <v>3.7088000000000001</v>
      </c>
      <c r="I2192" s="2">
        <f>'Moving Avg'!H2192</f>
        <v>3.7268499999999984</v>
      </c>
      <c r="J2192" s="17" t="str">
        <f>OBV!F2192</f>
        <v>BEARISH</v>
      </c>
      <c r="K2192" s="17" t="str">
        <f>OBV!G2192</f>
        <v>NEUTRAL</v>
      </c>
      <c r="L2192" s="17" t="str">
        <f>OBV!H2192</f>
        <v>CONFIRMED BEARISH</v>
      </c>
      <c r="M2192" s="19">
        <f t="shared" si="340"/>
        <v>50</v>
      </c>
      <c r="N2192" s="19">
        <f t="shared" si="341"/>
        <v>0</v>
      </c>
      <c r="O2192" s="19">
        <f t="shared" si="342"/>
        <v>0</v>
      </c>
      <c r="P2192" s="19">
        <f t="shared" si="343"/>
        <v>16.5</v>
      </c>
      <c r="Q2192" s="20">
        <f t="shared" si="344"/>
        <v>19.975000000000001</v>
      </c>
      <c r="R2192" s="20">
        <f t="shared" si="345"/>
        <v>14.125</v>
      </c>
      <c r="S2192" s="20">
        <f t="shared" si="346"/>
        <v>14.925000000000001</v>
      </c>
      <c r="T2192" s="20">
        <f t="shared" si="347"/>
        <v>16.625</v>
      </c>
      <c r="U2192" s="19">
        <f t="shared" si="348"/>
        <v>16.341666666666669</v>
      </c>
      <c r="V2192" s="19">
        <f t="shared" si="349"/>
        <v>16.412500000000001</v>
      </c>
    </row>
    <row r="2193" spans="1:22" ht="13.5" x14ac:dyDescent="0.25">
      <c r="A2193" s="3">
        <f>RSI!A2193</f>
        <v>45198</v>
      </c>
      <c r="B2193" s="2">
        <f>RSI!B2193</f>
        <v>3.55</v>
      </c>
      <c r="C2193" s="2">
        <f>RSI!I2193</f>
        <v>18.312523485665281</v>
      </c>
      <c r="D2193" s="2">
        <f>MACD!E2193</f>
        <v>5.1086215440296012E-2</v>
      </c>
      <c r="E2193" s="2">
        <f>MACD!F2193</f>
        <v>3.5865660916168864E-2</v>
      </c>
      <c r="F2193" s="2">
        <f>'Moving Avg'!D2193</f>
        <v>3.5700000000000003</v>
      </c>
      <c r="G2193" s="2">
        <f>'Moving Avg'!F2193</f>
        <v>3.6420000000000003</v>
      </c>
      <c r="H2193" s="2">
        <f>'Moving Avg'!G2193</f>
        <v>3.7038000000000006</v>
      </c>
      <c r="I2193" s="2">
        <f>'Moving Avg'!H2193</f>
        <v>3.7256499999999977</v>
      </c>
      <c r="J2193" s="17" t="str">
        <f>OBV!F2193</f>
        <v>BEARISH</v>
      </c>
      <c r="K2193" s="17" t="str">
        <f>OBV!G2193</f>
        <v>NEUTRAL</v>
      </c>
      <c r="L2193" s="17" t="str">
        <f>OBV!H2193</f>
        <v>CONFIRMED BEARISH</v>
      </c>
      <c r="M2193" s="19">
        <f t="shared" si="340"/>
        <v>50</v>
      </c>
      <c r="N2193" s="19">
        <f t="shared" si="341"/>
        <v>0</v>
      </c>
      <c r="O2193" s="19">
        <f t="shared" si="342"/>
        <v>0</v>
      </c>
      <c r="P2193" s="19">
        <f t="shared" si="343"/>
        <v>16.5</v>
      </c>
      <c r="Q2193" s="20">
        <f t="shared" si="344"/>
        <v>19.975000000000001</v>
      </c>
      <c r="R2193" s="20">
        <f t="shared" si="345"/>
        <v>14.125</v>
      </c>
      <c r="S2193" s="20">
        <f t="shared" si="346"/>
        <v>14.925000000000001</v>
      </c>
      <c r="T2193" s="20">
        <f t="shared" si="347"/>
        <v>16.625</v>
      </c>
      <c r="U2193" s="19">
        <f t="shared" si="348"/>
        <v>16.341666666666669</v>
      </c>
      <c r="V2193" s="19">
        <f t="shared" si="349"/>
        <v>16.412500000000001</v>
      </c>
    </row>
    <row r="2194" spans="1:22" ht="13.5" x14ac:dyDescent="0.25">
      <c r="A2194" s="3">
        <f>RSI!A2194</f>
        <v>45201</v>
      </c>
      <c r="B2194" s="2">
        <f>RSI!B2194</f>
        <v>3.5</v>
      </c>
      <c r="C2194" s="2">
        <f>RSI!I2194</f>
        <v>13.817321216171223</v>
      </c>
      <c r="D2194" s="2">
        <f>MACD!E2194</f>
        <v>5.4739995223488158E-2</v>
      </c>
      <c r="E2194" s="2">
        <f>MACD!F2194</f>
        <v>3.9640527777632724E-2</v>
      </c>
      <c r="F2194" s="2">
        <f>'Moving Avg'!D2194</f>
        <v>3.5539999999999998</v>
      </c>
      <c r="G2194" s="2">
        <f>'Moving Avg'!F2194</f>
        <v>3.6315</v>
      </c>
      <c r="H2194" s="2">
        <f>'Moving Avg'!G2194</f>
        <v>3.6978000000000004</v>
      </c>
      <c r="I2194" s="2">
        <f>'Moving Avg'!H2194</f>
        <v>3.7241999999999975</v>
      </c>
      <c r="J2194" s="17" t="str">
        <f>OBV!F2194</f>
        <v>BEARISH</v>
      </c>
      <c r="K2194" s="17" t="str">
        <f>OBV!G2194</f>
        <v>NEUTRAL</v>
      </c>
      <c r="L2194" s="17" t="str">
        <f>OBV!H2194</f>
        <v>CONFIRMED BEARISH</v>
      </c>
      <c r="M2194" s="19">
        <f t="shared" si="340"/>
        <v>50</v>
      </c>
      <c r="N2194" s="19">
        <f t="shared" si="341"/>
        <v>0</v>
      </c>
      <c r="O2194" s="19">
        <f t="shared" si="342"/>
        <v>0</v>
      </c>
      <c r="P2194" s="19">
        <f t="shared" si="343"/>
        <v>16.5</v>
      </c>
      <c r="Q2194" s="20">
        <f t="shared" si="344"/>
        <v>19.975000000000001</v>
      </c>
      <c r="R2194" s="20">
        <f t="shared" si="345"/>
        <v>14.125</v>
      </c>
      <c r="S2194" s="20">
        <f t="shared" si="346"/>
        <v>14.925000000000001</v>
      </c>
      <c r="T2194" s="20">
        <f t="shared" si="347"/>
        <v>16.625</v>
      </c>
      <c r="U2194" s="19">
        <f t="shared" si="348"/>
        <v>16.341666666666669</v>
      </c>
      <c r="V2194" s="19">
        <f t="shared" si="349"/>
        <v>16.412500000000001</v>
      </c>
    </row>
    <row r="2195" spans="1:22" ht="13.5" x14ac:dyDescent="0.25">
      <c r="A2195" s="3">
        <f>RSI!A2195</f>
        <v>45202</v>
      </c>
      <c r="B2195" s="2">
        <f>RSI!B2195</f>
        <v>3.54</v>
      </c>
      <c r="C2195" s="2">
        <f>RSI!I2195</f>
        <v>28.861841173540469</v>
      </c>
      <c r="D2195" s="2">
        <f>MACD!E2195</f>
        <v>4.8032956646518521E-2</v>
      </c>
      <c r="E2195" s="2">
        <f>MACD!F2195</f>
        <v>4.1319013551409885E-2</v>
      </c>
      <c r="F2195" s="2">
        <f>'Moving Avg'!D2195</f>
        <v>3.5460000000000003</v>
      </c>
      <c r="G2195" s="2">
        <f>'Moving Avg'!F2195</f>
        <v>3.6230000000000002</v>
      </c>
      <c r="H2195" s="2">
        <f>'Moving Avg'!G2195</f>
        <v>3.6926000000000005</v>
      </c>
      <c r="I2195" s="2">
        <f>'Moving Avg'!H2195</f>
        <v>3.7231499999999973</v>
      </c>
      <c r="J2195" s="17" t="str">
        <f>OBV!F2195</f>
        <v>BEARISH</v>
      </c>
      <c r="K2195" s="17" t="str">
        <f>OBV!G2195</f>
        <v>NEUTRAL</v>
      </c>
      <c r="L2195" s="17" t="str">
        <f>OBV!H2195</f>
        <v>CONFIRMED BEARISH</v>
      </c>
      <c r="M2195" s="19">
        <f t="shared" si="340"/>
        <v>50</v>
      </c>
      <c r="N2195" s="19">
        <f t="shared" si="341"/>
        <v>0</v>
      </c>
      <c r="O2195" s="19">
        <f t="shared" si="342"/>
        <v>0</v>
      </c>
      <c r="P2195" s="19">
        <f t="shared" si="343"/>
        <v>16.5</v>
      </c>
      <c r="Q2195" s="20">
        <f t="shared" si="344"/>
        <v>19.975000000000001</v>
      </c>
      <c r="R2195" s="20">
        <f t="shared" si="345"/>
        <v>14.125</v>
      </c>
      <c r="S2195" s="20">
        <f t="shared" si="346"/>
        <v>14.925000000000001</v>
      </c>
      <c r="T2195" s="20">
        <f t="shared" si="347"/>
        <v>16.625</v>
      </c>
      <c r="U2195" s="19">
        <f t="shared" si="348"/>
        <v>16.341666666666669</v>
      </c>
      <c r="V2195" s="19">
        <f t="shared" si="349"/>
        <v>16.412500000000001</v>
      </c>
    </row>
    <row r="2196" spans="1:22" ht="13.5" x14ac:dyDescent="0.25">
      <c r="A2196" s="3">
        <f>RSI!A2196</f>
        <v>45203</v>
      </c>
      <c r="B2196" s="2">
        <f>RSI!B2196</f>
        <v>3.5</v>
      </c>
      <c r="C2196" s="2">
        <f>RSI!I2196</f>
        <v>24.294610295318563</v>
      </c>
      <c r="D2196" s="2">
        <f>MACD!E2196</f>
        <v>4.5877493868021535E-2</v>
      </c>
      <c r="E2196" s="2">
        <f>MACD!F2196</f>
        <v>4.2230709614732222E-2</v>
      </c>
      <c r="F2196" s="2">
        <f>'Moving Avg'!D2196</f>
        <v>3.53</v>
      </c>
      <c r="G2196" s="2">
        <f>'Moving Avg'!F2196</f>
        <v>3.6130000000000004</v>
      </c>
      <c r="H2196" s="2">
        <f>'Moving Avg'!G2196</f>
        <v>3.6867999999999999</v>
      </c>
      <c r="I2196" s="2">
        <f>'Moving Avg'!H2196</f>
        <v>3.721149999999998</v>
      </c>
      <c r="J2196" s="17" t="str">
        <f>OBV!F2196</f>
        <v>BEARISH</v>
      </c>
      <c r="K2196" s="17" t="str">
        <f>OBV!G2196</f>
        <v>NEUTRAL</v>
      </c>
      <c r="L2196" s="17" t="str">
        <f>OBV!H2196</f>
        <v>CONFIRMED BEARISH</v>
      </c>
      <c r="M2196" s="19">
        <f t="shared" si="340"/>
        <v>50</v>
      </c>
      <c r="N2196" s="19">
        <f t="shared" si="341"/>
        <v>0</v>
      </c>
      <c r="O2196" s="19">
        <f t="shared" si="342"/>
        <v>0</v>
      </c>
      <c r="P2196" s="19">
        <f t="shared" si="343"/>
        <v>16.5</v>
      </c>
      <c r="Q2196" s="20">
        <f t="shared" si="344"/>
        <v>19.975000000000001</v>
      </c>
      <c r="R2196" s="20">
        <f t="shared" si="345"/>
        <v>14.125</v>
      </c>
      <c r="S2196" s="20">
        <f t="shared" si="346"/>
        <v>14.925000000000001</v>
      </c>
      <c r="T2196" s="20">
        <f t="shared" si="347"/>
        <v>16.625</v>
      </c>
      <c r="U2196" s="19">
        <f t="shared" si="348"/>
        <v>16.341666666666669</v>
      </c>
      <c r="V2196" s="19">
        <f t="shared" si="349"/>
        <v>16.412500000000001</v>
      </c>
    </row>
    <row r="2197" spans="1:22" ht="13.5" x14ac:dyDescent="0.25">
      <c r="A2197" s="3">
        <f>RSI!A2197</f>
        <v>45204</v>
      </c>
      <c r="B2197" s="2">
        <f>RSI!B2197</f>
        <v>3.5</v>
      </c>
      <c r="C2197" s="2">
        <f>RSI!I2197</f>
        <v>24.294610295318563</v>
      </c>
      <c r="D2197" s="2">
        <f>MACD!E2197</f>
        <v>4.4805521675546522E-2</v>
      </c>
      <c r="E2197" s="2">
        <f>MACD!F2197</f>
        <v>4.2745672026895082E-2</v>
      </c>
      <c r="F2197" s="2">
        <f>'Moving Avg'!D2197</f>
        <v>3.5179999999999998</v>
      </c>
      <c r="G2197" s="2">
        <f>'Moving Avg'!F2197</f>
        <v>3.6030000000000002</v>
      </c>
      <c r="H2197" s="2">
        <f>'Moving Avg'!G2197</f>
        <v>3.6809999999999996</v>
      </c>
      <c r="I2197" s="2">
        <f>'Moving Avg'!H2197</f>
        <v>3.7188999999999983</v>
      </c>
      <c r="J2197" s="17" t="str">
        <f>OBV!F2197</f>
        <v>BEARISH</v>
      </c>
      <c r="K2197" s="17" t="str">
        <f>OBV!G2197</f>
        <v>NEUTRAL</v>
      </c>
      <c r="L2197" s="17" t="str">
        <f>OBV!H2197</f>
        <v>CONFIRMED BEARISH</v>
      </c>
      <c r="M2197" s="19">
        <f t="shared" si="340"/>
        <v>50</v>
      </c>
      <c r="N2197" s="19">
        <f t="shared" si="341"/>
        <v>0</v>
      </c>
      <c r="O2197" s="19">
        <f t="shared" si="342"/>
        <v>0</v>
      </c>
      <c r="P2197" s="19">
        <f t="shared" si="343"/>
        <v>16.5</v>
      </c>
      <c r="Q2197" s="20">
        <f t="shared" si="344"/>
        <v>19.975000000000001</v>
      </c>
      <c r="R2197" s="20">
        <f t="shared" si="345"/>
        <v>14.125</v>
      </c>
      <c r="S2197" s="20">
        <f t="shared" si="346"/>
        <v>14.925000000000001</v>
      </c>
      <c r="T2197" s="20">
        <f t="shared" si="347"/>
        <v>16.625</v>
      </c>
      <c r="U2197" s="19">
        <f t="shared" si="348"/>
        <v>16.341666666666669</v>
      </c>
      <c r="V2197" s="19">
        <f t="shared" si="349"/>
        <v>16.412500000000001</v>
      </c>
    </row>
    <row r="2198" spans="1:22" ht="13.5" x14ac:dyDescent="0.25">
      <c r="A2198" s="3">
        <f>RSI!A2198</f>
        <v>45205</v>
      </c>
      <c r="B2198" s="2">
        <f>RSI!B2198</f>
        <v>3.5</v>
      </c>
      <c r="C2198" s="2">
        <f>RSI!I2198</f>
        <v>24.294610295318563</v>
      </c>
      <c r="D2198" s="2">
        <f>MACD!E2198</f>
        <v>4.4594654326165273E-2</v>
      </c>
      <c r="E2198" s="2">
        <f>MACD!F2198</f>
        <v>4.3115468486749124E-2</v>
      </c>
      <c r="F2198" s="2">
        <f>'Moving Avg'!D2198</f>
        <v>3.508</v>
      </c>
      <c r="G2198" s="2">
        <f>'Moving Avg'!F2198</f>
        <v>3.5935000000000001</v>
      </c>
      <c r="H2198" s="2">
        <f>'Moving Avg'!G2198</f>
        <v>3.6751999999999998</v>
      </c>
      <c r="I2198" s="2">
        <f>'Moving Avg'!H2198</f>
        <v>3.7169999999999983</v>
      </c>
      <c r="J2198" s="17" t="str">
        <f>OBV!F2198</f>
        <v>BEARISH</v>
      </c>
      <c r="K2198" s="17" t="str">
        <f>OBV!G2198</f>
        <v>NEUTRAL</v>
      </c>
      <c r="L2198" s="17" t="str">
        <f>OBV!H2198</f>
        <v>CONFIRMED BEARISH</v>
      </c>
      <c r="M2198" s="19">
        <f t="shared" si="340"/>
        <v>50</v>
      </c>
      <c r="N2198" s="19">
        <f t="shared" si="341"/>
        <v>0</v>
      </c>
      <c r="O2198" s="19">
        <f t="shared" si="342"/>
        <v>0</v>
      </c>
      <c r="P2198" s="19">
        <f t="shared" si="343"/>
        <v>16.5</v>
      </c>
      <c r="Q2198" s="20">
        <f t="shared" si="344"/>
        <v>19.975000000000001</v>
      </c>
      <c r="R2198" s="20">
        <f t="shared" si="345"/>
        <v>14.125</v>
      </c>
      <c r="S2198" s="20">
        <f t="shared" si="346"/>
        <v>14.925000000000001</v>
      </c>
      <c r="T2198" s="20">
        <f t="shared" si="347"/>
        <v>16.625</v>
      </c>
      <c r="U2198" s="19">
        <f t="shared" si="348"/>
        <v>16.341666666666669</v>
      </c>
      <c r="V2198" s="19">
        <f t="shared" si="349"/>
        <v>16.412500000000001</v>
      </c>
    </row>
    <row r="2199" spans="1:22" ht="13.5" x14ac:dyDescent="0.25">
      <c r="A2199" s="3">
        <f>RSI!A2199</f>
        <v>45208</v>
      </c>
      <c r="B2199" s="2">
        <f>RSI!B2199</f>
        <v>3.47</v>
      </c>
      <c r="C2199" s="2">
        <f>RSI!I2199</f>
        <v>21.158262300151264</v>
      </c>
      <c r="D2199" s="2">
        <f>MACD!E2199</f>
        <v>4.4206143960396904E-2</v>
      </c>
      <c r="E2199" s="2">
        <f>MACD!F2199</f>
        <v>4.3333603581478683E-2</v>
      </c>
      <c r="F2199" s="2">
        <f>'Moving Avg'!D2199</f>
        <v>3.5019999999999998</v>
      </c>
      <c r="G2199" s="2">
        <f>'Moving Avg'!F2199</f>
        <v>3.5825000000000005</v>
      </c>
      <c r="H2199" s="2">
        <f>'Moving Avg'!G2199</f>
        <v>3.6688000000000001</v>
      </c>
      <c r="I2199" s="2">
        <f>'Moving Avg'!H2199</f>
        <v>3.7152999999999987</v>
      </c>
      <c r="J2199" s="17" t="str">
        <f>OBV!F2199</f>
        <v>BEARISH</v>
      </c>
      <c r="K2199" s="17" t="str">
        <f>OBV!G2199</f>
        <v>NEUTRAL</v>
      </c>
      <c r="L2199" s="17" t="str">
        <f>OBV!H2199</f>
        <v>CONFIRMED BEARISH</v>
      </c>
      <c r="M2199" s="19">
        <f t="shared" si="340"/>
        <v>50</v>
      </c>
      <c r="N2199" s="19">
        <f t="shared" si="341"/>
        <v>0</v>
      </c>
      <c r="O2199" s="19">
        <f t="shared" si="342"/>
        <v>0</v>
      </c>
      <c r="P2199" s="19">
        <f t="shared" si="343"/>
        <v>16.5</v>
      </c>
      <c r="Q2199" s="20">
        <f t="shared" si="344"/>
        <v>19.975000000000001</v>
      </c>
      <c r="R2199" s="20">
        <f t="shared" si="345"/>
        <v>14.125</v>
      </c>
      <c r="S2199" s="20">
        <f t="shared" si="346"/>
        <v>14.925000000000001</v>
      </c>
      <c r="T2199" s="20">
        <f t="shared" si="347"/>
        <v>16.625</v>
      </c>
      <c r="U2199" s="19">
        <f t="shared" si="348"/>
        <v>16.341666666666669</v>
      </c>
      <c r="V2199" s="19">
        <f t="shared" si="349"/>
        <v>16.412500000000001</v>
      </c>
    </row>
    <row r="2200" spans="1:22" ht="13.5" x14ac:dyDescent="0.25">
      <c r="A2200" s="3">
        <f>RSI!A2200</f>
        <v>45209</v>
      </c>
      <c r="B2200" s="2">
        <f>RSI!B2200</f>
        <v>3.47</v>
      </c>
      <c r="C2200" s="2">
        <f>RSI!I2200</f>
        <v>21.158262300151264</v>
      </c>
      <c r="D2200" s="2">
        <f>MACD!E2200</f>
        <v>4.4651543030403307E-2</v>
      </c>
      <c r="E2200" s="2">
        <f>MACD!F2200</f>
        <v>4.3597191471263612E-2</v>
      </c>
      <c r="F2200" s="2">
        <f>'Moving Avg'!D2200</f>
        <v>3.4880000000000004</v>
      </c>
      <c r="G2200" s="2">
        <f>'Moving Avg'!F2200</f>
        <v>3.5715000000000003</v>
      </c>
      <c r="H2200" s="2">
        <f>'Moving Avg'!G2200</f>
        <v>3.6623999999999999</v>
      </c>
      <c r="I2200" s="2">
        <f>'Moving Avg'!H2200</f>
        <v>3.7135999999999991</v>
      </c>
      <c r="J2200" s="17" t="str">
        <f>OBV!F2200</f>
        <v>BEARISH</v>
      </c>
      <c r="K2200" s="17" t="str">
        <f>OBV!G2200</f>
        <v>NEUTRAL</v>
      </c>
      <c r="L2200" s="17" t="str">
        <f>OBV!H2200</f>
        <v>CONFIRMED BEARISH</v>
      </c>
      <c r="M2200" s="19">
        <f t="shared" si="340"/>
        <v>50</v>
      </c>
      <c r="N2200" s="19">
        <f t="shared" si="341"/>
        <v>0</v>
      </c>
      <c r="O2200" s="19">
        <f t="shared" si="342"/>
        <v>0</v>
      </c>
      <c r="P2200" s="19">
        <f t="shared" si="343"/>
        <v>16.5</v>
      </c>
      <c r="Q2200" s="20">
        <f t="shared" si="344"/>
        <v>19.975000000000001</v>
      </c>
      <c r="R2200" s="20">
        <f t="shared" si="345"/>
        <v>14.125</v>
      </c>
      <c r="S2200" s="20">
        <f t="shared" si="346"/>
        <v>14.925000000000001</v>
      </c>
      <c r="T2200" s="20">
        <f t="shared" si="347"/>
        <v>16.625</v>
      </c>
      <c r="U2200" s="19">
        <f t="shared" si="348"/>
        <v>16.341666666666669</v>
      </c>
      <c r="V2200" s="19">
        <f t="shared" si="349"/>
        <v>16.412500000000001</v>
      </c>
    </row>
    <row r="2201" spans="1:22" ht="13.5" x14ac:dyDescent="0.25">
      <c r="A2201" s="3">
        <f>RSI!A2201</f>
        <v>45210</v>
      </c>
      <c r="B2201" s="2">
        <f>RSI!B2201</f>
        <v>3.45</v>
      </c>
      <c r="C2201" s="2">
        <f>RSI!I2201</f>
        <v>19.238033048552111</v>
      </c>
      <c r="D2201" s="2">
        <f>MACD!E2201</f>
        <v>4.7226695657554441E-2</v>
      </c>
      <c r="E2201" s="2">
        <f>MACD!F2201</f>
        <v>4.4323092308521779E-2</v>
      </c>
      <c r="F2201" s="2">
        <f>'Moving Avg'!D2201</f>
        <v>3.4780000000000002</v>
      </c>
      <c r="G2201" s="2">
        <f>'Moving Avg'!F2201</f>
        <v>3.5594999999999999</v>
      </c>
      <c r="H2201" s="2">
        <f>'Moving Avg'!G2201</f>
        <v>3.6566000000000001</v>
      </c>
      <c r="I2201" s="2">
        <f>'Moving Avg'!H2201</f>
        <v>3.7123499999999994</v>
      </c>
      <c r="J2201" s="17" t="str">
        <f>OBV!F2201</f>
        <v>BEARISH</v>
      </c>
      <c r="K2201" s="17" t="str">
        <f>OBV!G2201</f>
        <v>NEUTRAL</v>
      </c>
      <c r="L2201" s="17" t="str">
        <f>OBV!H2201</f>
        <v>CONFIRMED BEARISH</v>
      </c>
      <c r="M2201" s="19">
        <f t="shared" si="340"/>
        <v>50</v>
      </c>
      <c r="N2201" s="19">
        <f t="shared" si="341"/>
        <v>0</v>
      </c>
      <c r="O2201" s="19">
        <f t="shared" si="342"/>
        <v>0</v>
      </c>
      <c r="P2201" s="19">
        <f t="shared" si="343"/>
        <v>16.5</v>
      </c>
      <c r="Q2201" s="20">
        <f t="shared" si="344"/>
        <v>19.975000000000001</v>
      </c>
      <c r="R2201" s="20">
        <f t="shared" si="345"/>
        <v>14.125</v>
      </c>
      <c r="S2201" s="20">
        <f t="shared" si="346"/>
        <v>14.925000000000001</v>
      </c>
      <c r="T2201" s="20">
        <f t="shared" si="347"/>
        <v>16.625</v>
      </c>
      <c r="U2201" s="19">
        <f t="shared" si="348"/>
        <v>16.341666666666669</v>
      </c>
      <c r="V2201" s="19">
        <f t="shared" si="349"/>
        <v>16.412500000000001</v>
      </c>
    </row>
    <row r="2202" spans="1:22" ht="13.5" x14ac:dyDescent="0.25">
      <c r="A2202" s="3">
        <f>RSI!A2202</f>
        <v>45211</v>
      </c>
      <c r="B2202" s="2">
        <f>RSI!B2202</f>
        <v>3.44</v>
      </c>
      <c r="C2202" s="2">
        <f>RSI!I2202</f>
        <v>18.341704037087879</v>
      </c>
      <c r="D2202" s="2">
        <f>MACD!E2202</f>
        <v>4.7851368563071262E-2</v>
      </c>
      <c r="E2202" s="2">
        <f>MACD!F2202</f>
        <v>4.5028747559431676E-2</v>
      </c>
      <c r="F2202" s="2">
        <f>'Moving Avg'!D2202</f>
        <v>3.4660000000000002</v>
      </c>
      <c r="G2202" s="2">
        <f>'Moving Avg'!F2202</f>
        <v>3.5475000000000003</v>
      </c>
      <c r="H2202" s="2">
        <f>'Moving Avg'!G2202</f>
        <v>3.6507999999999998</v>
      </c>
      <c r="I2202" s="2">
        <f>'Moving Avg'!H2202</f>
        <v>3.7114499999999997</v>
      </c>
      <c r="J2202" s="17" t="str">
        <f>OBV!F2202</f>
        <v>BEARISH</v>
      </c>
      <c r="K2202" s="17" t="str">
        <f>OBV!G2202</f>
        <v>NEUTRAL</v>
      </c>
      <c r="L2202" s="17" t="str">
        <f>OBV!H2202</f>
        <v>CONFIRMED BEARISH</v>
      </c>
      <c r="M2202" s="19">
        <f t="shared" si="340"/>
        <v>50</v>
      </c>
      <c r="N2202" s="19">
        <f t="shared" si="341"/>
        <v>0</v>
      </c>
      <c r="O2202" s="19">
        <f t="shared" si="342"/>
        <v>0</v>
      </c>
      <c r="P2202" s="19">
        <f t="shared" si="343"/>
        <v>16.5</v>
      </c>
      <c r="Q2202" s="20">
        <f t="shared" si="344"/>
        <v>19.975000000000001</v>
      </c>
      <c r="R2202" s="20">
        <f t="shared" si="345"/>
        <v>14.125</v>
      </c>
      <c r="S2202" s="20">
        <f t="shared" si="346"/>
        <v>14.925000000000001</v>
      </c>
      <c r="T2202" s="20">
        <f t="shared" si="347"/>
        <v>16.625</v>
      </c>
      <c r="U2202" s="19">
        <f t="shared" si="348"/>
        <v>16.341666666666669</v>
      </c>
      <c r="V2202" s="19">
        <f t="shared" si="349"/>
        <v>16.412500000000001</v>
      </c>
    </row>
    <row r="2203" spans="1:22" ht="13.5" x14ac:dyDescent="0.25">
      <c r="A2203" s="3">
        <f>RSI!A2203</f>
        <v>45212</v>
      </c>
      <c r="B2203" s="2">
        <f>RSI!B2203</f>
        <v>3.62</v>
      </c>
      <c r="C2203" s="2">
        <f>RSI!I2203</f>
        <v>57.093276362758637</v>
      </c>
      <c r="D2203" s="2">
        <f>MACD!E2203</f>
        <v>3.4291196411404101E-2</v>
      </c>
      <c r="E2203" s="2">
        <f>MACD!F2203</f>
        <v>4.2881237329826162E-2</v>
      </c>
      <c r="F2203" s="2">
        <f>'Moving Avg'!D2203</f>
        <v>3.4899999999999998</v>
      </c>
      <c r="G2203" s="2">
        <f>'Moving Avg'!F2203</f>
        <v>3.5445000000000002</v>
      </c>
      <c r="H2203" s="2">
        <f>'Moving Avg'!G2203</f>
        <v>3.6486000000000001</v>
      </c>
      <c r="I2203" s="2">
        <f>'Moving Avg'!H2203</f>
        <v>3.7115500000000003</v>
      </c>
      <c r="J2203" s="17" t="str">
        <f>OBV!F2203</f>
        <v>BEARISH</v>
      </c>
      <c r="K2203" s="17" t="str">
        <f>OBV!G2203</f>
        <v>NEUTRAL</v>
      </c>
      <c r="L2203" s="17" t="str">
        <f>OBV!H2203</f>
        <v>BEARISH DIVERGENCE</v>
      </c>
      <c r="M2203" s="19">
        <f t="shared" si="340"/>
        <v>25</v>
      </c>
      <c r="N2203" s="19">
        <f t="shared" si="341"/>
        <v>45</v>
      </c>
      <c r="O2203" s="19">
        <f t="shared" si="342"/>
        <v>0</v>
      </c>
      <c r="P2203" s="19">
        <f t="shared" si="343"/>
        <v>16.5</v>
      </c>
      <c r="Q2203" s="20">
        <f t="shared" si="344"/>
        <v>26.975000000000001</v>
      </c>
      <c r="R2203" s="20">
        <f t="shared" si="345"/>
        <v>18.125</v>
      </c>
      <c r="S2203" s="20">
        <f t="shared" si="346"/>
        <v>17.925000000000001</v>
      </c>
      <c r="T2203" s="20">
        <f t="shared" si="347"/>
        <v>21.625</v>
      </c>
      <c r="U2203" s="19">
        <f t="shared" si="348"/>
        <v>21.008333333333336</v>
      </c>
      <c r="V2203" s="19">
        <f t="shared" si="349"/>
        <v>21.162500000000001</v>
      </c>
    </row>
    <row r="2204" spans="1:22" ht="13.5" x14ac:dyDescent="0.25">
      <c r="A2204" s="3">
        <f>RSI!A2204</f>
        <v>45215</v>
      </c>
      <c r="B2204" s="2">
        <f>RSI!B2204</f>
        <v>3.55</v>
      </c>
      <c r="C2204" s="2">
        <f>RSI!I2204</f>
        <v>47.627485819292374</v>
      </c>
      <c r="D2204" s="2">
        <f>MACD!E2204</f>
        <v>1.9971503740879637E-2</v>
      </c>
      <c r="E2204" s="2">
        <f>MACD!F2204</f>
        <v>3.8299290612036858E-2</v>
      </c>
      <c r="F2204" s="2">
        <f>'Moving Avg'!D2204</f>
        <v>3.5060000000000002</v>
      </c>
      <c r="G2204" s="2">
        <f>'Moving Avg'!F2204</f>
        <v>3.5394999999999994</v>
      </c>
      <c r="H2204" s="2">
        <f>'Moving Avg'!G2204</f>
        <v>3.6446000000000005</v>
      </c>
      <c r="I2204" s="2">
        <f>'Moving Avg'!H2204</f>
        <v>3.7108500000000002</v>
      </c>
      <c r="J2204" s="17" t="str">
        <f>OBV!F2204</f>
        <v>BEARISH</v>
      </c>
      <c r="K2204" s="17" t="str">
        <f>OBV!G2204</f>
        <v>NEUTRAL</v>
      </c>
      <c r="L2204" s="17" t="str">
        <f>OBV!H2204</f>
        <v>BEARISH DIVERGENCE</v>
      </c>
      <c r="M2204" s="19">
        <f t="shared" si="340"/>
        <v>25</v>
      </c>
      <c r="N2204" s="19">
        <f t="shared" si="341"/>
        <v>45</v>
      </c>
      <c r="O2204" s="19">
        <f t="shared" si="342"/>
        <v>0</v>
      </c>
      <c r="P2204" s="19">
        <f t="shared" si="343"/>
        <v>16.5</v>
      </c>
      <c r="Q2204" s="20">
        <f t="shared" si="344"/>
        <v>26.975000000000001</v>
      </c>
      <c r="R2204" s="20">
        <f t="shared" si="345"/>
        <v>18.125</v>
      </c>
      <c r="S2204" s="20">
        <f t="shared" si="346"/>
        <v>17.925000000000001</v>
      </c>
      <c r="T2204" s="20">
        <f t="shared" si="347"/>
        <v>21.625</v>
      </c>
      <c r="U2204" s="19">
        <f t="shared" si="348"/>
        <v>21.008333333333336</v>
      </c>
      <c r="V2204" s="19">
        <f t="shared" si="349"/>
        <v>21.162500000000001</v>
      </c>
    </row>
    <row r="2205" spans="1:22" ht="13.5" x14ac:dyDescent="0.25">
      <c r="A2205" s="3">
        <f>RSI!A2205</f>
        <v>45216</v>
      </c>
      <c r="B2205" s="2">
        <f>RSI!B2205</f>
        <v>3.55</v>
      </c>
      <c r="C2205" s="2">
        <f>RSI!I2205</f>
        <v>47.627485819292374</v>
      </c>
      <c r="D2205" s="2">
        <f>MACD!E2205</f>
        <v>1.4108821406527472E-2</v>
      </c>
      <c r="E2205" s="2">
        <f>MACD!F2205</f>
        <v>3.3461196770934981E-2</v>
      </c>
      <c r="F2205" s="2">
        <f>'Moving Avg'!D2205</f>
        <v>3.5220000000000007</v>
      </c>
      <c r="G2205" s="2">
        <f>'Moving Avg'!F2205</f>
        <v>3.5369999999999999</v>
      </c>
      <c r="H2205" s="2">
        <f>'Moving Avg'!G2205</f>
        <v>3.6406000000000005</v>
      </c>
      <c r="I2205" s="2">
        <f>'Moving Avg'!H2205</f>
        <v>3.7092499999999999</v>
      </c>
      <c r="J2205" s="17" t="str">
        <f>OBV!F2205</f>
        <v>BEARISH</v>
      </c>
      <c r="K2205" s="17" t="str">
        <f>OBV!G2205</f>
        <v>NEUTRAL</v>
      </c>
      <c r="L2205" s="17" t="str">
        <f>OBV!H2205</f>
        <v>BEARISH DIVERGENCE</v>
      </c>
      <c r="M2205" s="19">
        <f t="shared" si="340"/>
        <v>25</v>
      </c>
      <c r="N2205" s="19">
        <f t="shared" si="341"/>
        <v>45</v>
      </c>
      <c r="O2205" s="19">
        <f t="shared" si="342"/>
        <v>0</v>
      </c>
      <c r="P2205" s="19">
        <f t="shared" si="343"/>
        <v>16.5</v>
      </c>
      <c r="Q2205" s="20">
        <f t="shared" si="344"/>
        <v>26.975000000000001</v>
      </c>
      <c r="R2205" s="20">
        <f t="shared" si="345"/>
        <v>18.125</v>
      </c>
      <c r="S2205" s="20">
        <f t="shared" si="346"/>
        <v>17.925000000000001</v>
      </c>
      <c r="T2205" s="20">
        <f t="shared" si="347"/>
        <v>21.625</v>
      </c>
      <c r="U2205" s="19">
        <f t="shared" si="348"/>
        <v>21.008333333333336</v>
      </c>
      <c r="V2205" s="19">
        <f t="shared" si="349"/>
        <v>21.162500000000001</v>
      </c>
    </row>
    <row r="2206" spans="1:22" ht="13.5" x14ac:dyDescent="0.25">
      <c r="A2206" s="3">
        <f>RSI!A2206</f>
        <v>45217</v>
      </c>
      <c r="B2206" s="2">
        <f>RSI!B2206</f>
        <v>3.55</v>
      </c>
      <c r="C2206" s="2">
        <f>RSI!I2206</f>
        <v>47.627485819292382</v>
      </c>
      <c r="D2206" s="2">
        <f>MACD!E2206</f>
        <v>3.0869612140111968E-3</v>
      </c>
      <c r="E2206" s="2">
        <f>MACD!F2206</f>
        <v>2.7386349659550224E-2</v>
      </c>
      <c r="F2206" s="2">
        <f>'Moving Avg'!D2206</f>
        <v>3.5420000000000003</v>
      </c>
      <c r="G2206" s="2">
        <f>'Moving Avg'!F2206</f>
        <v>3.5345</v>
      </c>
      <c r="H2206" s="2">
        <f>'Moving Avg'!G2206</f>
        <v>3.6379999999999999</v>
      </c>
      <c r="I2206" s="2">
        <f>'Moving Avg'!H2206</f>
        <v>3.7080000000000002</v>
      </c>
      <c r="J2206" s="17" t="str">
        <f>OBV!F2206</f>
        <v>BULLISH</v>
      </c>
      <c r="K2206" s="17" t="str">
        <f>OBV!G2206</f>
        <v>NEUTRAL</v>
      </c>
      <c r="L2206" s="17" t="str">
        <f>OBV!H2206</f>
        <v>CONFIRMED BULLISH</v>
      </c>
      <c r="M2206" s="19">
        <f t="shared" si="340"/>
        <v>25</v>
      </c>
      <c r="N2206" s="19">
        <f t="shared" si="341"/>
        <v>100</v>
      </c>
      <c r="O2206" s="19">
        <f t="shared" si="342"/>
        <v>0</v>
      </c>
      <c r="P2206" s="19">
        <f t="shared" si="343"/>
        <v>83.5</v>
      </c>
      <c r="Q2206" s="20">
        <f t="shared" si="344"/>
        <v>56.274999999999999</v>
      </c>
      <c r="R2206" s="20">
        <f t="shared" si="345"/>
        <v>45.875</v>
      </c>
      <c r="S2206" s="20">
        <f t="shared" si="346"/>
        <v>56.325000000000003</v>
      </c>
      <c r="T2206" s="20">
        <f t="shared" si="347"/>
        <v>52.125</v>
      </c>
      <c r="U2206" s="19">
        <f t="shared" si="348"/>
        <v>52.82500000000001</v>
      </c>
      <c r="V2206" s="19">
        <f t="shared" si="349"/>
        <v>52.650000000000006</v>
      </c>
    </row>
    <row r="2207" spans="1:22" ht="13.5" x14ac:dyDescent="0.25">
      <c r="A2207" s="3">
        <f>RSI!A2207</f>
        <v>45218</v>
      </c>
      <c r="B2207" s="2">
        <f>RSI!B2207</f>
        <v>3.55</v>
      </c>
      <c r="C2207" s="2">
        <f>RSI!I2207</f>
        <v>47.627485819292374</v>
      </c>
      <c r="D2207" s="2">
        <f>MACD!E2207</f>
        <v>-6.1533789506555969E-3</v>
      </c>
      <c r="E2207" s="2">
        <f>MACD!F2207</f>
        <v>2.0678403937509061E-2</v>
      </c>
      <c r="F2207" s="2">
        <f>'Moving Avg'!D2207</f>
        <v>3.5640000000000001</v>
      </c>
      <c r="G2207" s="2">
        <f>'Moving Avg'!F2207</f>
        <v>3.5319999999999991</v>
      </c>
      <c r="H2207" s="2">
        <f>'Moving Avg'!G2207</f>
        <v>3.6340000000000003</v>
      </c>
      <c r="I2207" s="2">
        <f>'Moving Avg'!H2207</f>
        <v>3.7072499999999997</v>
      </c>
      <c r="J2207" s="17" t="str">
        <f>OBV!F2207</f>
        <v>BULLISH</v>
      </c>
      <c r="K2207" s="17" t="str">
        <f>OBV!G2207</f>
        <v>NEUTRAL</v>
      </c>
      <c r="L2207" s="17" t="str">
        <f>OBV!H2207</f>
        <v>CONFIRMED BULLISH</v>
      </c>
      <c r="M2207" s="19">
        <f t="shared" si="340"/>
        <v>25</v>
      </c>
      <c r="N2207" s="19">
        <f t="shared" si="341"/>
        <v>100</v>
      </c>
      <c r="O2207" s="19">
        <f t="shared" si="342"/>
        <v>0</v>
      </c>
      <c r="P2207" s="19">
        <f t="shared" si="343"/>
        <v>83.5</v>
      </c>
      <c r="Q2207" s="20">
        <f t="shared" si="344"/>
        <v>56.274999999999999</v>
      </c>
      <c r="R2207" s="20">
        <f t="shared" si="345"/>
        <v>45.875</v>
      </c>
      <c r="S2207" s="20">
        <f t="shared" si="346"/>
        <v>56.325000000000003</v>
      </c>
      <c r="T2207" s="20">
        <f t="shared" si="347"/>
        <v>52.125</v>
      </c>
      <c r="U2207" s="19">
        <f t="shared" si="348"/>
        <v>52.82500000000001</v>
      </c>
      <c r="V2207" s="19">
        <f t="shared" si="349"/>
        <v>52.650000000000006</v>
      </c>
    </row>
    <row r="2208" spans="1:22" ht="13.5" x14ac:dyDescent="0.25">
      <c r="A2208" s="3">
        <f>RSI!A2208</f>
        <v>45219</v>
      </c>
      <c r="B2208" s="2">
        <f>RSI!B2208</f>
        <v>3.55</v>
      </c>
      <c r="C2208" s="2">
        <f>RSI!I2208</f>
        <v>47.627485819292374</v>
      </c>
      <c r="D2208" s="2">
        <f>MACD!E2208</f>
        <v>-1.3892638293905524E-2</v>
      </c>
      <c r="E2208" s="2">
        <f>MACD!F2208</f>
        <v>1.3764195491226143E-2</v>
      </c>
      <c r="F2208" s="2">
        <f>'Moving Avg'!D2208</f>
        <v>3.55</v>
      </c>
      <c r="G2208" s="2">
        <f>'Moving Avg'!F2208</f>
        <v>3.5294999999999996</v>
      </c>
      <c r="H2208" s="2">
        <f>'Moving Avg'!G2208</f>
        <v>3.6300000000000008</v>
      </c>
      <c r="I2208" s="2">
        <f>'Moving Avg'!H2208</f>
        <v>3.7070999999999996</v>
      </c>
      <c r="J2208" s="17" t="str">
        <f>OBV!F2208</f>
        <v>BEARISH</v>
      </c>
      <c r="K2208" s="17" t="str">
        <f>OBV!G2208</f>
        <v>NEUTRAL</v>
      </c>
      <c r="L2208" s="17" t="str">
        <f>OBV!H2208</f>
        <v>CONFIRMED BEARISH</v>
      </c>
      <c r="M2208" s="19">
        <f t="shared" si="340"/>
        <v>25</v>
      </c>
      <c r="N2208" s="19">
        <f t="shared" si="341"/>
        <v>100</v>
      </c>
      <c r="O2208" s="19">
        <f t="shared" si="342"/>
        <v>0</v>
      </c>
      <c r="P2208" s="19">
        <f t="shared" si="343"/>
        <v>16.5</v>
      </c>
      <c r="Q2208" s="20">
        <f t="shared" si="344"/>
        <v>46.225000000000001</v>
      </c>
      <c r="R2208" s="20">
        <f t="shared" si="345"/>
        <v>29.125</v>
      </c>
      <c r="S2208" s="20">
        <f t="shared" si="346"/>
        <v>26.175000000000001</v>
      </c>
      <c r="T2208" s="20">
        <f t="shared" si="347"/>
        <v>35.375</v>
      </c>
      <c r="U2208" s="19">
        <f t="shared" si="348"/>
        <v>33.841666666666661</v>
      </c>
      <c r="V2208" s="19">
        <f t="shared" si="349"/>
        <v>34.224999999999994</v>
      </c>
    </row>
    <row r="2209" spans="1:22" ht="13.5" x14ac:dyDescent="0.25">
      <c r="A2209" s="3">
        <f>RSI!A2209</f>
        <v>45222</v>
      </c>
      <c r="B2209" s="2">
        <f>RSI!B2209</f>
        <v>3.52</v>
      </c>
      <c r="C2209" s="2">
        <f>RSI!I2209</f>
        <v>43.182908686061083</v>
      </c>
      <c r="D2209" s="2">
        <f>MACD!E2209</f>
        <v>-2.2760802870025465E-2</v>
      </c>
      <c r="E2209" s="2">
        <f>MACD!F2209</f>
        <v>6.4591958189758221E-3</v>
      </c>
      <c r="F2209" s="2">
        <f>'Moving Avg'!D2209</f>
        <v>3.5439999999999996</v>
      </c>
      <c r="G2209" s="2">
        <f>'Moving Avg'!F2209</f>
        <v>3.5264999999999995</v>
      </c>
      <c r="H2209" s="2">
        <f>'Moving Avg'!G2209</f>
        <v>3.6254000000000008</v>
      </c>
      <c r="I2209" s="2">
        <f>'Moving Avg'!H2209</f>
        <v>3.70695</v>
      </c>
      <c r="J2209" s="17" t="str">
        <f>OBV!F2209</f>
        <v>BEARISH</v>
      </c>
      <c r="K2209" s="17" t="str">
        <f>OBV!G2209</f>
        <v>NEUTRAL</v>
      </c>
      <c r="L2209" s="17" t="str">
        <f>OBV!H2209</f>
        <v>CONFIRMED BEARISH</v>
      </c>
      <c r="M2209" s="19">
        <f t="shared" si="340"/>
        <v>25</v>
      </c>
      <c r="N2209" s="19">
        <f t="shared" si="341"/>
        <v>100</v>
      </c>
      <c r="O2209" s="19">
        <f t="shared" si="342"/>
        <v>0</v>
      </c>
      <c r="P2209" s="19">
        <f t="shared" si="343"/>
        <v>16.5</v>
      </c>
      <c r="Q2209" s="20">
        <f t="shared" si="344"/>
        <v>46.225000000000001</v>
      </c>
      <c r="R2209" s="20">
        <f t="shared" si="345"/>
        <v>29.125</v>
      </c>
      <c r="S2209" s="20">
        <f t="shared" si="346"/>
        <v>26.175000000000001</v>
      </c>
      <c r="T2209" s="20">
        <f t="shared" si="347"/>
        <v>35.375</v>
      </c>
      <c r="U2209" s="19">
        <f t="shared" si="348"/>
        <v>33.841666666666661</v>
      </c>
      <c r="V2209" s="19">
        <f t="shared" si="349"/>
        <v>34.224999999999994</v>
      </c>
    </row>
    <row r="2210" spans="1:22" ht="13.5" x14ac:dyDescent="0.25">
      <c r="A2210" s="3">
        <f>RSI!A2210</f>
        <v>45223</v>
      </c>
      <c r="B2210" s="2">
        <f>RSI!B2210</f>
        <v>3.52</v>
      </c>
      <c r="C2210" s="2">
        <f>RSI!I2210</f>
        <v>43.182908686061083</v>
      </c>
      <c r="D2210" s="2">
        <f>MACD!E2210</f>
        <v>-3.0019213260204403E-2</v>
      </c>
      <c r="E2210" s="2">
        <f>MACD!F2210</f>
        <v>-8.3648599686022337E-4</v>
      </c>
      <c r="F2210" s="2">
        <f>'Moving Avg'!D2210</f>
        <v>3.5379999999999994</v>
      </c>
      <c r="G2210" s="2">
        <f>'Moving Avg'!F2210</f>
        <v>3.5234999999999994</v>
      </c>
      <c r="H2210" s="2">
        <f>'Moving Avg'!G2210</f>
        <v>3.620200000000001</v>
      </c>
      <c r="I2210" s="2">
        <f>'Moving Avg'!H2210</f>
        <v>3.7071500000000004</v>
      </c>
      <c r="J2210" s="17" t="str">
        <f>OBV!F2210</f>
        <v>BEARISH</v>
      </c>
      <c r="K2210" s="17" t="str">
        <f>OBV!G2210</f>
        <v>NEUTRAL</v>
      </c>
      <c r="L2210" s="17" t="str">
        <f>OBV!H2210</f>
        <v>CONFIRMED BEARISH</v>
      </c>
      <c r="M2210" s="19">
        <f t="shared" si="340"/>
        <v>25</v>
      </c>
      <c r="N2210" s="19">
        <f t="shared" si="341"/>
        <v>100</v>
      </c>
      <c r="O2210" s="19">
        <f t="shared" si="342"/>
        <v>0</v>
      </c>
      <c r="P2210" s="19">
        <f t="shared" si="343"/>
        <v>16.5</v>
      </c>
      <c r="Q2210" s="20">
        <f t="shared" si="344"/>
        <v>46.225000000000001</v>
      </c>
      <c r="R2210" s="20">
        <f t="shared" si="345"/>
        <v>29.125</v>
      </c>
      <c r="S2210" s="20">
        <f t="shared" si="346"/>
        <v>26.175000000000001</v>
      </c>
      <c r="T2210" s="20">
        <f t="shared" si="347"/>
        <v>35.375</v>
      </c>
      <c r="U2210" s="19">
        <f t="shared" si="348"/>
        <v>33.841666666666661</v>
      </c>
      <c r="V2210" s="19">
        <f t="shared" si="349"/>
        <v>34.224999999999994</v>
      </c>
    </row>
    <row r="2211" spans="1:22" ht="13.5" x14ac:dyDescent="0.25">
      <c r="A2211" s="3">
        <f>RSI!A2211</f>
        <v>45224</v>
      </c>
      <c r="B2211" s="2">
        <f>RSI!B2211</f>
        <v>3.52</v>
      </c>
      <c r="C2211" s="2">
        <f>RSI!I2211</f>
        <v>43.182908686061083</v>
      </c>
      <c r="D2211" s="2">
        <f>MACD!E2211</f>
        <v>-3.901062637774988E-2</v>
      </c>
      <c r="E2211" s="2">
        <f>MACD!F2211</f>
        <v>-8.4713140730381543E-3</v>
      </c>
      <c r="F2211" s="2">
        <f>'Moving Avg'!D2211</f>
        <v>3.532</v>
      </c>
      <c r="G2211" s="2">
        <f>'Moving Avg'!F2211</f>
        <v>3.5204999999999993</v>
      </c>
      <c r="H2211" s="2">
        <f>'Moving Avg'!G2211</f>
        <v>3.6150000000000015</v>
      </c>
      <c r="I2211" s="2">
        <f>'Moving Avg'!H2211</f>
        <v>3.7070000000000012</v>
      </c>
      <c r="J2211" s="17" t="str">
        <f>OBV!F2211</f>
        <v>BEARISH</v>
      </c>
      <c r="K2211" s="17" t="str">
        <f>OBV!G2211</f>
        <v>NEUTRAL</v>
      </c>
      <c r="L2211" s="17" t="str">
        <f>OBV!H2211</f>
        <v>CONFIRMED BEARISH</v>
      </c>
      <c r="M2211" s="19">
        <f t="shared" si="340"/>
        <v>25</v>
      </c>
      <c r="N2211" s="19">
        <f t="shared" si="341"/>
        <v>100</v>
      </c>
      <c r="O2211" s="19">
        <f t="shared" si="342"/>
        <v>0</v>
      </c>
      <c r="P2211" s="19">
        <f t="shared" si="343"/>
        <v>16.5</v>
      </c>
      <c r="Q2211" s="20">
        <f t="shared" si="344"/>
        <v>46.225000000000001</v>
      </c>
      <c r="R2211" s="20">
        <f t="shared" si="345"/>
        <v>29.125</v>
      </c>
      <c r="S2211" s="20">
        <f t="shared" si="346"/>
        <v>26.175000000000001</v>
      </c>
      <c r="T2211" s="20">
        <f t="shared" si="347"/>
        <v>35.375</v>
      </c>
      <c r="U2211" s="19">
        <f t="shared" si="348"/>
        <v>33.841666666666661</v>
      </c>
      <c r="V2211" s="19">
        <f t="shared" si="349"/>
        <v>34.224999999999994</v>
      </c>
    </row>
    <row r="2212" spans="1:22" ht="13.5" x14ac:dyDescent="0.25">
      <c r="A2212" s="3">
        <f>RSI!A2212</f>
        <v>45225</v>
      </c>
      <c r="B2212" s="2">
        <f>RSI!B2212</f>
        <v>3.54</v>
      </c>
      <c r="C2212" s="2">
        <f>RSI!I2212</f>
        <v>47.279434030446325</v>
      </c>
      <c r="D2212" s="2">
        <f>MACD!E2212</f>
        <v>-4.942827908947045E-2</v>
      </c>
      <c r="E2212" s="2">
        <f>MACD!F2212</f>
        <v>-1.6662707076324616E-2</v>
      </c>
      <c r="F2212" s="2">
        <f>'Moving Avg'!D2212</f>
        <v>3.53</v>
      </c>
      <c r="G2212" s="2">
        <f>'Moving Avg'!F2212</f>
        <v>3.5194999999999994</v>
      </c>
      <c r="H2212" s="2">
        <f>'Moving Avg'!G2212</f>
        <v>3.6108000000000016</v>
      </c>
      <c r="I2212" s="2">
        <f>'Moving Avg'!H2212</f>
        <v>3.7062500000000012</v>
      </c>
      <c r="J2212" s="17" t="str">
        <f>OBV!F2212</f>
        <v>BULLISH</v>
      </c>
      <c r="K2212" s="17" t="str">
        <f>OBV!G2212</f>
        <v>NEUTRAL</v>
      </c>
      <c r="L2212" s="17" t="str">
        <f>OBV!H2212</f>
        <v>BULLISH DIVERGENCE</v>
      </c>
      <c r="M2212" s="19">
        <f t="shared" si="340"/>
        <v>25</v>
      </c>
      <c r="N2212" s="19">
        <f t="shared" si="341"/>
        <v>100</v>
      </c>
      <c r="O2212" s="19">
        <f t="shared" si="342"/>
        <v>0</v>
      </c>
      <c r="P2212" s="19">
        <f t="shared" si="343"/>
        <v>66.5</v>
      </c>
      <c r="Q2212" s="20">
        <f t="shared" si="344"/>
        <v>53.725000000000001</v>
      </c>
      <c r="R2212" s="20">
        <f t="shared" si="345"/>
        <v>41.625</v>
      </c>
      <c r="S2212" s="20">
        <f t="shared" si="346"/>
        <v>48.674999999999997</v>
      </c>
      <c r="T2212" s="20">
        <f t="shared" si="347"/>
        <v>47.875</v>
      </c>
      <c r="U2212" s="19">
        <f t="shared" si="348"/>
        <v>48.008333333333326</v>
      </c>
      <c r="V2212" s="19">
        <f t="shared" si="349"/>
        <v>47.974999999999994</v>
      </c>
    </row>
    <row r="2213" spans="1:22" ht="13.5" x14ac:dyDescent="0.25">
      <c r="A2213" s="3">
        <f>RSI!A2213</f>
        <v>45226</v>
      </c>
      <c r="B2213" s="2">
        <f>RSI!B2213</f>
        <v>3.64</v>
      </c>
      <c r="C2213" s="2">
        <f>RSI!I2213</f>
        <v>62.023231200815957</v>
      </c>
      <c r="D2213" s="2">
        <f>MACD!E2213</f>
        <v>-3.7881673332676336E-2</v>
      </c>
      <c r="E2213" s="2">
        <f>MACD!F2213</f>
        <v>-2.090650032759496E-2</v>
      </c>
      <c r="F2213" s="2">
        <f>'Moving Avg'!D2213</f>
        <v>3.5480000000000005</v>
      </c>
      <c r="G2213" s="2">
        <f>'Moving Avg'!F2213</f>
        <v>3.5239999999999996</v>
      </c>
      <c r="H2213" s="2">
        <f>'Moving Avg'!G2213</f>
        <v>3.6106000000000011</v>
      </c>
      <c r="I2213" s="2">
        <f>'Moving Avg'!H2213</f>
        <v>3.706300000000001</v>
      </c>
      <c r="J2213" s="17" t="str">
        <f>OBV!F2213</f>
        <v>BULLISH</v>
      </c>
      <c r="K2213" s="17" t="str">
        <f>OBV!G2213</f>
        <v>NEUTRAL</v>
      </c>
      <c r="L2213" s="17" t="str">
        <f>OBV!H2213</f>
        <v>CONFIRMED BULLISH</v>
      </c>
      <c r="M2213" s="19">
        <f t="shared" si="340"/>
        <v>25</v>
      </c>
      <c r="N2213" s="19">
        <f t="shared" si="341"/>
        <v>45</v>
      </c>
      <c r="O2213" s="19">
        <f t="shared" si="342"/>
        <v>0</v>
      </c>
      <c r="P2213" s="19">
        <f t="shared" si="343"/>
        <v>83.5</v>
      </c>
      <c r="Q2213" s="20">
        <f t="shared" si="344"/>
        <v>37.024999999999999</v>
      </c>
      <c r="R2213" s="20">
        <f t="shared" si="345"/>
        <v>34.875</v>
      </c>
      <c r="S2213" s="20">
        <f t="shared" si="346"/>
        <v>48.075000000000003</v>
      </c>
      <c r="T2213" s="20">
        <f t="shared" si="347"/>
        <v>38.375</v>
      </c>
      <c r="U2213" s="19">
        <f t="shared" si="348"/>
        <v>39.991666666666667</v>
      </c>
      <c r="V2213" s="19">
        <f t="shared" si="349"/>
        <v>39.587500000000006</v>
      </c>
    </row>
    <row r="2214" spans="1:22" ht="13.5" x14ac:dyDescent="0.25">
      <c r="A2214" s="3">
        <f>RSI!A2214</f>
        <v>45229</v>
      </c>
      <c r="B2214" s="2">
        <f>RSI!B2214</f>
        <v>3.63</v>
      </c>
      <c r="C2214" s="2">
        <f>RSI!I2214</f>
        <v>60.20988079204465</v>
      </c>
      <c r="D2214" s="2">
        <f>MACD!E2214</f>
        <v>-3.865989761629729E-2</v>
      </c>
      <c r="E2214" s="2">
        <f>MACD!F2214</f>
        <v>-2.4457179785335424E-2</v>
      </c>
      <c r="F2214" s="2">
        <f>'Moving Avg'!D2214</f>
        <v>3.5700000000000003</v>
      </c>
      <c r="G2214" s="2">
        <f>'Moving Avg'!F2214</f>
        <v>3.5304999999999991</v>
      </c>
      <c r="H2214" s="2">
        <f>'Moving Avg'!G2214</f>
        <v>3.6102000000000007</v>
      </c>
      <c r="I2214" s="2">
        <f>'Moving Avg'!H2214</f>
        <v>3.706300000000001</v>
      </c>
      <c r="J2214" s="17" t="str">
        <f>OBV!F2214</f>
        <v>BULLISH</v>
      </c>
      <c r="K2214" s="17" t="str">
        <f>OBV!G2214</f>
        <v>NEUTRAL</v>
      </c>
      <c r="L2214" s="17" t="str">
        <f>OBV!H2214</f>
        <v>CONFIRMED BULLISH</v>
      </c>
      <c r="M2214" s="19">
        <f t="shared" si="340"/>
        <v>25</v>
      </c>
      <c r="N2214" s="19">
        <f t="shared" si="341"/>
        <v>45</v>
      </c>
      <c r="O2214" s="19">
        <f t="shared" si="342"/>
        <v>0</v>
      </c>
      <c r="P2214" s="19">
        <f t="shared" si="343"/>
        <v>83.5</v>
      </c>
      <c r="Q2214" s="20">
        <f t="shared" si="344"/>
        <v>37.024999999999999</v>
      </c>
      <c r="R2214" s="20">
        <f t="shared" si="345"/>
        <v>34.875</v>
      </c>
      <c r="S2214" s="20">
        <f t="shared" si="346"/>
        <v>48.075000000000003</v>
      </c>
      <c r="T2214" s="20">
        <f t="shared" si="347"/>
        <v>38.375</v>
      </c>
      <c r="U2214" s="19">
        <f t="shared" si="348"/>
        <v>39.991666666666667</v>
      </c>
      <c r="V2214" s="19">
        <f t="shared" si="349"/>
        <v>39.587500000000006</v>
      </c>
    </row>
    <row r="2215" spans="1:22" ht="13.5" x14ac:dyDescent="0.25">
      <c r="A2215" s="3">
        <f>RSI!A2215</f>
        <v>45230</v>
      </c>
      <c r="B2215" s="2">
        <f>RSI!B2215</f>
        <v>3.63</v>
      </c>
      <c r="C2215" s="2">
        <f>RSI!I2215</f>
        <v>60.20988079204465</v>
      </c>
      <c r="D2215" s="2">
        <f>MACD!E2215</f>
        <v>-3.9740729774503603E-2</v>
      </c>
      <c r="E2215" s="2">
        <f>MACD!F2215</f>
        <v>-2.7513889783169061E-2</v>
      </c>
      <c r="F2215" s="2">
        <f>'Moving Avg'!D2215</f>
        <v>3.5920000000000001</v>
      </c>
      <c r="G2215" s="2">
        <f>'Moving Avg'!F2215</f>
        <v>3.5350000000000001</v>
      </c>
      <c r="H2215" s="2">
        <f>'Moving Avg'!G2215</f>
        <v>3.6082000000000005</v>
      </c>
      <c r="I2215" s="2">
        <f>'Moving Avg'!H2215</f>
        <v>3.7057000000000015</v>
      </c>
      <c r="J2215" s="17" t="str">
        <f>OBV!F2215</f>
        <v>BULLISH</v>
      </c>
      <c r="K2215" s="17" t="str">
        <f>OBV!G2215</f>
        <v>NEUTRAL</v>
      </c>
      <c r="L2215" s="17" t="str">
        <f>OBV!H2215</f>
        <v>CONFIRMED BULLISH</v>
      </c>
      <c r="M2215" s="19">
        <f t="shared" si="340"/>
        <v>25</v>
      </c>
      <c r="N2215" s="19">
        <f t="shared" si="341"/>
        <v>45</v>
      </c>
      <c r="O2215" s="19">
        <f t="shared" si="342"/>
        <v>0</v>
      </c>
      <c r="P2215" s="19">
        <f t="shared" si="343"/>
        <v>83.5</v>
      </c>
      <c r="Q2215" s="20">
        <f t="shared" si="344"/>
        <v>37.024999999999999</v>
      </c>
      <c r="R2215" s="20">
        <f t="shared" si="345"/>
        <v>34.875</v>
      </c>
      <c r="S2215" s="20">
        <f t="shared" si="346"/>
        <v>48.075000000000003</v>
      </c>
      <c r="T2215" s="20">
        <f t="shared" si="347"/>
        <v>38.375</v>
      </c>
      <c r="U2215" s="19">
        <f t="shared" si="348"/>
        <v>39.991666666666667</v>
      </c>
      <c r="V2215" s="19">
        <f t="shared" si="349"/>
        <v>39.587500000000006</v>
      </c>
    </row>
    <row r="2216" spans="1:22" ht="13.5" x14ac:dyDescent="0.25">
      <c r="A2216" s="3">
        <f>RSI!A2216</f>
        <v>45231</v>
      </c>
      <c r="B2216" s="2">
        <f>RSI!B2216</f>
        <v>3.6</v>
      </c>
      <c r="C2216" s="2">
        <f>RSI!I2216</f>
        <v>54.650666315697521</v>
      </c>
      <c r="D2216" s="2">
        <f>MACD!E2216</f>
        <v>-3.8824108476523289E-2</v>
      </c>
      <c r="E2216" s="2">
        <f>MACD!F2216</f>
        <v>-2.9775933521839909E-2</v>
      </c>
      <c r="F2216" s="2">
        <f>'Moving Avg'!D2216</f>
        <v>3.6079999999999997</v>
      </c>
      <c r="G2216" s="2">
        <f>'Moving Avg'!F2216</f>
        <v>3.54</v>
      </c>
      <c r="H2216" s="2">
        <f>'Moving Avg'!G2216</f>
        <v>3.6054000000000008</v>
      </c>
      <c r="I2216" s="2">
        <f>'Moving Avg'!H2216</f>
        <v>3.7050500000000017</v>
      </c>
      <c r="J2216" s="17" t="str">
        <f>OBV!F2216</f>
        <v>BULLISH</v>
      </c>
      <c r="K2216" s="17" t="str">
        <f>OBV!G2216</f>
        <v>NEUTRAL</v>
      </c>
      <c r="L2216" s="17" t="str">
        <f>OBV!H2216</f>
        <v>CONFIRMED BULLISH</v>
      </c>
      <c r="M2216" s="19">
        <f t="shared" si="340"/>
        <v>25</v>
      </c>
      <c r="N2216" s="19">
        <f t="shared" si="341"/>
        <v>45</v>
      </c>
      <c r="O2216" s="19">
        <f t="shared" si="342"/>
        <v>0</v>
      </c>
      <c r="P2216" s="19">
        <f t="shared" si="343"/>
        <v>83.5</v>
      </c>
      <c r="Q2216" s="20">
        <f t="shared" si="344"/>
        <v>37.024999999999999</v>
      </c>
      <c r="R2216" s="20">
        <f t="shared" si="345"/>
        <v>34.875</v>
      </c>
      <c r="S2216" s="20">
        <f t="shared" si="346"/>
        <v>48.075000000000003</v>
      </c>
      <c r="T2216" s="20">
        <f t="shared" si="347"/>
        <v>38.375</v>
      </c>
      <c r="U2216" s="19">
        <f t="shared" si="348"/>
        <v>39.991666666666667</v>
      </c>
      <c r="V2216" s="19">
        <f t="shared" si="349"/>
        <v>39.587500000000006</v>
      </c>
    </row>
    <row r="2217" spans="1:22" ht="13.5" x14ac:dyDescent="0.25">
      <c r="A2217" s="3">
        <f>RSI!A2217</f>
        <v>45232</v>
      </c>
      <c r="B2217" s="2">
        <f>RSI!B2217</f>
        <v>3.6</v>
      </c>
      <c r="C2217" s="2">
        <f>RSI!I2217</f>
        <v>54.650666315697528</v>
      </c>
      <c r="D2217" s="2">
        <f>MACD!E2217</f>
        <v>-3.8233318474099498E-2</v>
      </c>
      <c r="E2217" s="2">
        <f>MACD!F2217</f>
        <v>-3.1467410512291828E-2</v>
      </c>
      <c r="F2217" s="2">
        <f>'Moving Avg'!D2217</f>
        <v>3.6199999999999997</v>
      </c>
      <c r="G2217" s="2">
        <f>'Moving Avg'!F2217</f>
        <v>3.5450000000000004</v>
      </c>
      <c r="H2217" s="2">
        <f>'Moving Avg'!G2217</f>
        <v>3.6024000000000003</v>
      </c>
      <c r="I2217" s="2">
        <f>'Moving Avg'!H2217</f>
        <v>3.7048000000000019</v>
      </c>
      <c r="J2217" s="17" t="str">
        <f>OBV!F2217</f>
        <v>BULLISH</v>
      </c>
      <c r="K2217" s="17" t="str">
        <f>OBV!G2217</f>
        <v>NEUTRAL</v>
      </c>
      <c r="L2217" s="17" t="str">
        <f>OBV!H2217</f>
        <v>CONFIRMED BULLISH</v>
      </c>
      <c r="M2217" s="19">
        <f t="shared" si="340"/>
        <v>25</v>
      </c>
      <c r="N2217" s="19">
        <f t="shared" si="341"/>
        <v>45</v>
      </c>
      <c r="O2217" s="19">
        <f t="shared" si="342"/>
        <v>0</v>
      </c>
      <c r="P2217" s="19">
        <f t="shared" si="343"/>
        <v>83.5</v>
      </c>
      <c r="Q2217" s="20">
        <f t="shared" si="344"/>
        <v>37.024999999999999</v>
      </c>
      <c r="R2217" s="20">
        <f t="shared" si="345"/>
        <v>34.875</v>
      </c>
      <c r="S2217" s="20">
        <f t="shared" si="346"/>
        <v>48.075000000000003</v>
      </c>
      <c r="T2217" s="20">
        <f t="shared" si="347"/>
        <v>38.375</v>
      </c>
      <c r="U2217" s="19">
        <f t="shared" si="348"/>
        <v>39.991666666666667</v>
      </c>
      <c r="V2217" s="19">
        <f t="shared" si="349"/>
        <v>39.587500000000006</v>
      </c>
    </row>
    <row r="2218" spans="1:22" ht="13.5" x14ac:dyDescent="0.25">
      <c r="A2218" s="3">
        <f>RSI!A2218</f>
        <v>45233</v>
      </c>
      <c r="B2218" s="2">
        <f>RSI!B2218</f>
        <v>3.6</v>
      </c>
      <c r="C2218" s="2">
        <f>RSI!I2218</f>
        <v>54.650666315697528</v>
      </c>
      <c r="D2218" s="2">
        <f>MACD!E2218</f>
        <v>-3.7904542050843038E-2</v>
      </c>
      <c r="E2218" s="2">
        <f>MACD!F2218</f>
        <v>-3.2754836820002076E-2</v>
      </c>
      <c r="F2218" s="2">
        <f>'Moving Avg'!D2218</f>
        <v>3.6119999999999997</v>
      </c>
      <c r="G2218" s="2">
        <f>'Moving Avg'!F2218</f>
        <v>3.5500000000000007</v>
      </c>
      <c r="H2218" s="2">
        <f>'Moving Avg'!G2218</f>
        <v>3.5996000000000006</v>
      </c>
      <c r="I2218" s="2">
        <f>'Moving Avg'!H2218</f>
        <v>3.7043500000000025</v>
      </c>
      <c r="J2218" s="17" t="str">
        <f>OBV!F2218</f>
        <v>BEARISH</v>
      </c>
      <c r="K2218" s="17" t="str">
        <f>OBV!G2218</f>
        <v>NEUTRAL</v>
      </c>
      <c r="L2218" s="17" t="str">
        <f>OBV!H2218</f>
        <v>CONFIRMED BEARISH</v>
      </c>
      <c r="M2218" s="19">
        <f t="shared" si="340"/>
        <v>25</v>
      </c>
      <c r="N2218" s="19">
        <f t="shared" si="341"/>
        <v>45</v>
      </c>
      <c r="O2218" s="19">
        <f t="shared" si="342"/>
        <v>0</v>
      </c>
      <c r="P2218" s="19">
        <f t="shared" si="343"/>
        <v>16.5</v>
      </c>
      <c r="Q2218" s="20">
        <f t="shared" si="344"/>
        <v>26.975000000000001</v>
      </c>
      <c r="R2218" s="20">
        <f t="shared" si="345"/>
        <v>18.125</v>
      </c>
      <c r="S2218" s="20">
        <f t="shared" si="346"/>
        <v>17.925000000000001</v>
      </c>
      <c r="T2218" s="20">
        <f t="shared" si="347"/>
        <v>21.625</v>
      </c>
      <c r="U2218" s="19">
        <f t="shared" si="348"/>
        <v>21.008333333333336</v>
      </c>
      <c r="V2218" s="19">
        <f t="shared" si="349"/>
        <v>21.162500000000001</v>
      </c>
    </row>
    <row r="2219" spans="1:22" ht="13.5" x14ac:dyDescent="0.25">
      <c r="A2219" s="3">
        <f>RSI!A2219</f>
        <v>45236</v>
      </c>
      <c r="B2219" s="2">
        <f>RSI!B2219</f>
        <v>3.52</v>
      </c>
      <c r="C2219" s="2">
        <f>RSI!I2219</f>
        <v>41.797304797868073</v>
      </c>
      <c r="D2219" s="2">
        <f>MACD!E2219</f>
        <v>-3.647425235113122E-2</v>
      </c>
      <c r="E2219" s="2">
        <f>MACD!F2219</f>
        <v>-3.3498719926227903E-2</v>
      </c>
      <c r="F2219" s="2">
        <f>'Moving Avg'!D2219</f>
        <v>3.59</v>
      </c>
      <c r="G2219" s="2">
        <f>'Moving Avg'!F2219</f>
        <v>3.5525000000000007</v>
      </c>
      <c r="H2219" s="2">
        <f>'Moving Avg'!G2219</f>
        <v>3.5952000000000002</v>
      </c>
      <c r="I2219" s="2">
        <f>'Moving Avg'!H2219</f>
        <v>3.7035000000000027</v>
      </c>
      <c r="J2219" s="17" t="str">
        <f>OBV!F2219</f>
        <v>BEARISH</v>
      </c>
      <c r="K2219" s="17" t="str">
        <f>OBV!G2219</f>
        <v>NEUTRAL</v>
      </c>
      <c r="L2219" s="17" t="str">
        <f>OBV!H2219</f>
        <v>CONFIRMED BEARISH</v>
      </c>
      <c r="M2219" s="19">
        <f t="shared" si="340"/>
        <v>25</v>
      </c>
      <c r="N2219" s="19">
        <f t="shared" si="341"/>
        <v>45</v>
      </c>
      <c r="O2219" s="19">
        <f t="shared" si="342"/>
        <v>0</v>
      </c>
      <c r="P2219" s="19">
        <f t="shared" si="343"/>
        <v>16.5</v>
      </c>
      <c r="Q2219" s="20">
        <f t="shared" si="344"/>
        <v>26.975000000000001</v>
      </c>
      <c r="R2219" s="20">
        <f t="shared" si="345"/>
        <v>18.125</v>
      </c>
      <c r="S2219" s="20">
        <f t="shared" si="346"/>
        <v>17.925000000000001</v>
      </c>
      <c r="T2219" s="20">
        <f t="shared" si="347"/>
        <v>21.625</v>
      </c>
      <c r="U2219" s="19">
        <f t="shared" si="348"/>
        <v>21.008333333333336</v>
      </c>
      <c r="V2219" s="19">
        <f t="shared" si="349"/>
        <v>21.162500000000001</v>
      </c>
    </row>
    <row r="2220" spans="1:22" ht="13.5" x14ac:dyDescent="0.25">
      <c r="A2220" s="3">
        <f>RSI!A2220</f>
        <v>45237</v>
      </c>
      <c r="B2220" s="2">
        <f>RSI!B2220</f>
        <v>3.59</v>
      </c>
      <c r="C2220" s="2">
        <f>RSI!I2220</f>
        <v>52.356238037902514</v>
      </c>
      <c r="D2220" s="2">
        <f>MACD!E2220</f>
        <v>-4.0123179197782743E-2</v>
      </c>
      <c r="E2220" s="2">
        <f>MACD!F2220</f>
        <v>-3.4823611780538874E-2</v>
      </c>
      <c r="F2220" s="2">
        <f>'Moving Avg'!D2220</f>
        <v>3.5819999999999999</v>
      </c>
      <c r="G2220" s="2">
        <f>'Moving Avg'!F2220</f>
        <v>3.5585000000000009</v>
      </c>
      <c r="H2220" s="2">
        <f>'Moving Avg'!G2220</f>
        <v>3.5922000000000001</v>
      </c>
      <c r="I2220" s="2">
        <f>'Moving Avg'!H2220</f>
        <v>3.7030500000000024</v>
      </c>
      <c r="J2220" s="17" t="str">
        <f>OBV!F2220</f>
        <v>BEARISH</v>
      </c>
      <c r="K2220" s="17" t="str">
        <f>OBV!G2220</f>
        <v>NEUTRAL</v>
      </c>
      <c r="L2220" s="17" t="str">
        <f>OBV!H2220</f>
        <v>CONFIRMED BEARISH</v>
      </c>
      <c r="M2220" s="19">
        <f t="shared" si="340"/>
        <v>25</v>
      </c>
      <c r="N2220" s="19">
        <f t="shared" si="341"/>
        <v>45</v>
      </c>
      <c r="O2220" s="19">
        <f t="shared" si="342"/>
        <v>0</v>
      </c>
      <c r="P2220" s="19">
        <f t="shared" si="343"/>
        <v>16.5</v>
      </c>
      <c r="Q2220" s="20">
        <f t="shared" si="344"/>
        <v>26.975000000000001</v>
      </c>
      <c r="R2220" s="20">
        <f t="shared" si="345"/>
        <v>18.125</v>
      </c>
      <c r="S2220" s="20">
        <f t="shared" si="346"/>
        <v>17.925000000000001</v>
      </c>
      <c r="T2220" s="20">
        <f t="shared" si="347"/>
        <v>21.625</v>
      </c>
      <c r="U2220" s="19">
        <f t="shared" si="348"/>
        <v>21.008333333333336</v>
      </c>
      <c r="V2220" s="19">
        <f t="shared" si="349"/>
        <v>21.162500000000001</v>
      </c>
    </row>
    <row r="2221" spans="1:22" ht="13.5" x14ac:dyDescent="0.25">
      <c r="A2221" s="3">
        <f>RSI!A2221</f>
        <v>45238</v>
      </c>
      <c r="B2221" s="2">
        <f>RSI!B2221</f>
        <v>3.59</v>
      </c>
      <c r="C2221" s="2">
        <f>RSI!I2221</f>
        <v>52.356238037902514</v>
      </c>
      <c r="D2221" s="2">
        <f>MACD!E2221</f>
        <v>-4.3322501608147768E-2</v>
      </c>
      <c r="E2221" s="2">
        <f>MACD!F2221</f>
        <v>-3.6523389746060654E-2</v>
      </c>
      <c r="F2221" s="2">
        <f>'Moving Avg'!D2221</f>
        <v>3.5799999999999996</v>
      </c>
      <c r="G2221" s="2">
        <f>'Moving Avg'!F2221</f>
        <v>3.565500000000001</v>
      </c>
      <c r="H2221" s="2">
        <f>'Moving Avg'!G2221</f>
        <v>3.5898000000000003</v>
      </c>
      <c r="I2221" s="2">
        <f>'Moving Avg'!H2221</f>
        <v>3.7026000000000026</v>
      </c>
      <c r="J2221" s="17" t="str">
        <f>OBV!F2221</f>
        <v>BULLISH</v>
      </c>
      <c r="K2221" s="17" t="str">
        <f>OBV!G2221</f>
        <v>NEUTRAL</v>
      </c>
      <c r="L2221" s="17" t="str">
        <f>OBV!H2221</f>
        <v>BULLISH DIVERGENCE</v>
      </c>
      <c r="M2221" s="19">
        <f t="shared" si="340"/>
        <v>25</v>
      </c>
      <c r="N2221" s="19">
        <f t="shared" si="341"/>
        <v>45</v>
      </c>
      <c r="O2221" s="19">
        <f t="shared" si="342"/>
        <v>0</v>
      </c>
      <c r="P2221" s="19">
        <f t="shared" si="343"/>
        <v>66.5</v>
      </c>
      <c r="Q2221" s="20">
        <f t="shared" si="344"/>
        <v>34.475000000000001</v>
      </c>
      <c r="R2221" s="20">
        <f t="shared" si="345"/>
        <v>30.625</v>
      </c>
      <c r="S2221" s="20">
        <f t="shared" si="346"/>
        <v>40.424999999999997</v>
      </c>
      <c r="T2221" s="20">
        <f t="shared" si="347"/>
        <v>34.125</v>
      </c>
      <c r="U2221" s="19">
        <f t="shared" si="348"/>
        <v>35.174999999999997</v>
      </c>
      <c r="V2221" s="19">
        <f t="shared" si="349"/>
        <v>34.912499999999994</v>
      </c>
    </row>
    <row r="2222" spans="1:22" ht="13.5" x14ac:dyDescent="0.25">
      <c r="A2222" s="3">
        <f>RSI!A2222</f>
        <v>45239</v>
      </c>
      <c r="B2222" s="2">
        <f>RSI!B2222</f>
        <v>3.63</v>
      </c>
      <c r="C2222" s="2">
        <f>RSI!I2222</f>
        <v>57.469612579410679</v>
      </c>
      <c r="D2222" s="2">
        <f>MACD!E2222</f>
        <v>-4.6019150201930259E-2</v>
      </c>
      <c r="E2222" s="2">
        <f>MACD!F2222</f>
        <v>-3.8422541837234578E-2</v>
      </c>
      <c r="F2222" s="2">
        <f>'Moving Avg'!D2222</f>
        <v>3.5859999999999999</v>
      </c>
      <c r="G2222" s="2">
        <f>'Moving Avg'!F2222</f>
        <v>3.5750000000000006</v>
      </c>
      <c r="H2222" s="2">
        <f>'Moving Avg'!G2222</f>
        <v>3.5880000000000001</v>
      </c>
      <c r="I2222" s="2">
        <f>'Moving Avg'!H2222</f>
        <v>3.7024500000000025</v>
      </c>
      <c r="J2222" s="17" t="str">
        <f>OBV!F2222</f>
        <v>BULLISH</v>
      </c>
      <c r="K2222" s="17" t="str">
        <f>OBV!G2222</f>
        <v>NEUTRAL</v>
      </c>
      <c r="L2222" s="17" t="str">
        <f>OBV!H2222</f>
        <v>CONFIRMED BULLISH</v>
      </c>
      <c r="M2222" s="19">
        <f t="shared" si="340"/>
        <v>25</v>
      </c>
      <c r="N2222" s="19">
        <f t="shared" si="341"/>
        <v>45</v>
      </c>
      <c r="O2222" s="19">
        <f t="shared" si="342"/>
        <v>0</v>
      </c>
      <c r="P2222" s="19">
        <f t="shared" si="343"/>
        <v>83.5</v>
      </c>
      <c r="Q2222" s="20">
        <f t="shared" si="344"/>
        <v>37.024999999999999</v>
      </c>
      <c r="R2222" s="20">
        <f t="shared" si="345"/>
        <v>34.875</v>
      </c>
      <c r="S2222" s="20">
        <f t="shared" si="346"/>
        <v>48.075000000000003</v>
      </c>
      <c r="T2222" s="20">
        <f t="shared" si="347"/>
        <v>38.375</v>
      </c>
      <c r="U2222" s="19">
        <f t="shared" si="348"/>
        <v>39.991666666666667</v>
      </c>
      <c r="V2222" s="19">
        <f t="shared" si="349"/>
        <v>39.587500000000006</v>
      </c>
    </row>
    <row r="2223" spans="1:22" ht="13.5" x14ac:dyDescent="0.25">
      <c r="A2223" s="3">
        <f>RSI!A2223</f>
        <v>45240</v>
      </c>
      <c r="B2223" s="2">
        <f>RSI!B2223</f>
        <v>3.63</v>
      </c>
      <c r="C2223" s="2">
        <f>RSI!I2223</f>
        <v>57.469612579410679</v>
      </c>
      <c r="D2223" s="2">
        <f>MACD!E2223</f>
        <v>-3.3248499952592603E-2</v>
      </c>
      <c r="E2223" s="2">
        <f>MACD!F2223</f>
        <v>-3.7387733460306188E-2</v>
      </c>
      <c r="F2223" s="2">
        <f>'Moving Avg'!D2223</f>
        <v>3.5919999999999996</v>
      </c>
      <c r="G2223" s="2">
        <f>'Moving Avg'!F2223</f>
        <v>3.5755000000000003</v>
      </c>
      <c r="H2223" s="2">
        <f>'Moving Avg'!G2223</f>
        <v>3.5867999999999993</v>
      </c>
      <c r="I2223" s="2">
        <f>'Moving Avg'!H2223</f>
        <v>3.7029000000000023</v>
      </c>
      <c r="J2223" s="17" t="str">
        <f>OBV!F2223</f>
        <v>BULLISH</v>
      </c>
      <c r="K2223" s="17" t="str">
        <f>OBV!G2223</f>
        <v>NEUTRAL</v>
      </c>
      <c r="L2223" s="17" t="str">
        <f>OBV!H2223</f>
        <v>CONFIRMED BULLISH</v>
      </c>
      <c r="M2223" s="19">
        <f t="shared" si="340"/>
        <v>25</v>
      </c>
      <c r="N2223" s="19">
        <f t="shared" si="341"/>
        <v>0</v>
      </c>
      <c r="O2223" s="19">
        <f t="shared" si="342"/>
        <v>0</v>
      </c>
      <c r="P2223" s="19">
        <f t="shared" si="343"/>
        <v>83.5</v>
      </c>
      <c r="Q2223" s="20">
        <f t="shared" si="344"/>
        <v>21.274999999999999</v>
      </c>
      <c r="R2223" s="20">
        <f t="shared" si="345"/>
        <v>25.875</v>
      </c>
      <c r="S2223" s="20">
        <f t="shared" si="346"/>
        <v>41.325000000000003</v>
      </c>
      <c r="T2223" s="20">
        <f t="shared" si="347"/>
        <v>27.125</v>
      </c>
      <c r="U2223" s="19">
        <f t="shared" si="348"/>
        <v>29.491666666666664</v>
      </c>
      <c r="V2223" s="19">
        <f t="shared" si="349"/>
        <v>28.9</v>
      </c>
    </row>
    <row r="2224" spans="1:22" ht="13.5" x14ac:dyDescent="0.25">
      <c r="A2224" s="3">
        <f>RSI!A2224</f>
        <v>45243</v>
      </c>
      <c r="B2224" s="2">
        <f>RSI!B2224</f>
        <v>3.6</v>
      </c>
      <c r="C2224" s="2">
        <f>RSI!I2224</f>
        <v>52.562684150846486</v>
      </c>
      <c r="D2224" s="2">
        <f>MACD!E2224</f>
        <v>-2.2066383660916955E-2</v>
      </c>
      <c r="E2224" s="2">
        <f>MACD!F2224</f>
        <v>-3.4323463500428343E-2</v>
      </c>
      <c r="F2224" s="2">
        <f>'Moving Avg'!D2224</f>
        <v>3.6079999999999997</v>
      </c>
      <c r="G2224" s="2">
        <f>'Moving Avg'!F2224</f>
        <v>3.5780000000000003</v>
      </c>
      <c r="H2224" s="2">
        <f>'Moving Avg'!G2224</f>
        <v>3.5845999999999991</v>
      </c>
      <c r="I2224" s="2">
        <f>'Moving Avg'!H2224</f>
        <v>3.7029000000000023</v>
      </c>
      <c r="J2224" s="17" t="str">
        <f>OBV!F2224</f>
        <v>BULLISH</v>
      </c>
      <c r="K2224" s="17" t="str">
        <f>OBV!G2224</f>
        <v>NEUTRAL</v>
      </c>
      <c r="L2224" s="17" t="str">
        <f>OBV!H2224</f>
        <v>CONFIRMED BULLISH</v>
      </c>
      <c r="M2224" s="19">
        <f t="shared" si="340"/>
        <v>25</v>
      </c>
      <c r="N2224" s="19">
        <f t="shared" si="341"/>
        <v>0</v>
      </c>
      <c r="O2224" s="19">
        <f t="shared" si="342"/>
        <v>0</v>
      </c>
      <c r="P2224" s="19">
        <f t="shared" si="343"/>
        <v>83.5</v>
      </c>
      <c r="Q2224" s="20">
        <f t="shared" si="344"/>
        <v>21.274999999999999</v>
      </c>
      <c r="R2224" s="20">
        <f t="shared" si="345"/>
        <v>25.875</v>
      </c>
      <c r="S2224" s="20">
        <f t="shared" si="346"/>
        <v>41.325000000000003</v>
      </c>
      <c r="T2224" s="20">
        <f t="shared" si="347"/>
        <v>27.125</v>
      </c>
      <c r="U2224" s="19">
        <f t="shared" si="348"/>
        <v>29.491666666666664</v>
      </c>
      <c r="V2224" s="19">
        <f t="shared" si="349"/>
        <v>28.9</v>
      </c>
    </row>
    <row r="2225" spans="1:22" ht="13.5" x14ac:dyDescent="0.25">
      <c r="A2225" s="3">
        <f>RSI!A2225</f>
        <v>45244</v>
      </c>
      <c r="B2225" s="2">
        <f>RSI!B2225</f>
        <v>3.64</v>
      </c>
      <c r="C2225" s="2">
        <f>RSI!I2225</f>
        <v>57.74339629827157</v>
      </c>
      <c r="D2225" s="2">
        <f>MACD!E2225</f>
        <v>-1.5675080199792912E-2</v>
      </c>
      <c r="E2225" s="2">
        <f>MACD!F2225</f>
        <v>-3.0593786840301257E-2</v>
      </c>
      <c r="F2225" s="2">
        <f>'Moving Avg'!D2225</f>
        <v>3.6179999999999999</v>
      </c>
      <c r="G2225" s="2">
        <f>'Moving Avg'!F2225</f>
        <v>3.5825000000000005</v>
      </c>
      <c r="H2225" s="2">
        <f>'Moving Avg'!G2225</f>
        <v>3.5831999999999988</v>
      </c>
      <c r="I2225" s="2">
        <f>'Moving Avg'!H2225</f>
        <v>3.7027000000000028</v>
      </c>
      <c r="J2225" s="17" t="str">
        <f>OBV!F2225</f>
        <v>BULLISH</v>
      </c>
      <c r="K2225" s="17" t="str">
        <f>OBV!G2225</f>
        <v>NEUTRAL</v>
      </c>
      <c r="L2225" s="17" t="str">
        <f>OBV!H2225</f>
        <v>CONFIRMED BULLISH</v>
      </c>
      <c r="M2225" s="19">
        <f t="shared" si="340"/>
        <v>25</v>
      </c>
      <c r="N2225" s="19">
        <f t="shared" si="341"/>
        <v>0</v>
      </c>
      <c r="O2225" s="19">
        <f t="shared" si="342"/>
        <v>0</v>
      </c>
      <c r="P2225" s="19">
        <f t="shared" si="343"/>
        <v>83.5</v>
      </c>
      <c r="Q2225" s="20">
        <f t="shared" si="344"/>
        <v>21.274999999999999</v>
      </c>
      <c r="R2225" s="20">
        <f t="shared" si="345"/>
        <v>25.875</v>
      </c>
      <c r="S2225" s="20">
        <f t="shared" si="346"/>
        <v>41.325000000000003</v>
      </c>
      <c r="T2225" s="20">
        <f t="shared" si="347"/>
        <v>27.125</v>
      </c>
      <c r="U2225" s="19">
        <f t="shared" si="348"/>
        <v>29.491666666666664</v>
      </c>
      <c r="V2225" s="19">
        <f t="shared" si="349"/>
        <v>28.9</v>
      </c>
    </row>
    <row r="2226" spans="1:22" ht="13.5" x14ac:dyDescent="0.25">
      <c r="A2226" s="3">
        <f>RSI!A2226</f>
        <v>45245</v>
      </c>
      <c r="B2226" s="2">
        <f>RSI!B2226</f>
        <v>3.64</v>
      </c>
      <c r="C2226" s="2">
        <f>RSI!I2226</f>
        <v>57.74339629827157</v>
      </c>
      <c r="D2226" s="2">
        <f>MACD!E2226</f>
        <v>-1.5218360049912061E-2</v>
      </c>
      <c r="E2226" s="2">
        <f>MACD!F2226</f>
        <v>-2.7518701482223417E-2</v>
      </c>
      <c r="F2226" s="2">
        <f>'Moving Avg'!D2226</f>
        <v>3.6280000000000001</v>
      </c>
      <c r="G2226" s="2">
        <f>'Moving Avg'!F2226</f>
        <v>3.5870000000000006</v>
      </c>
      <c r="H2226" s="2">
        <f>'Moving Avg'!G2226</f>
        <v>3.5819999999999981</v>
      </c>
      <c r="I2226" s="2">
        <f>'Moving Avg'!H2226</f>
        <v>3.7024500000000029</v>
      </c>
      <c r="J2226" s="17" t="str">
        <f>OBV!F2226</f>
        <v>BULLISH</v>
      </c>
      <c r="K2226" s="17" t="str">
        <f>OBV!G2226</f>
        <v>NEUTRAL</v>
      </c>
      <c r="L2226" s="17" t="str">
        <f>OBV!H2226</f>
        <v>CONFIRMED BULLISH</v>
      </c>
      <c r="M2226" s="19">
        <f t="shared" si="340"/>
        <v>25</v>
      </c>
      <c r="N2226" s="19">
        <f t="shared" si="341"/>
        <v>0</v>
      </c>
      <c r="O2226" s="19">
        <f t="shared" si="342"/>
        <v>0</v>
      </c>
      <c r="P2226" s="19">
        <f t="shared" si="343"/>
        <v>83.5</v>
      </c>
      <c r="Q2226" s="20">
        <f t="shared" si="344"/>
        <v>21.274999999999999</v>
      </c>
      <c r="R2226" s="20">
        <f t="shared" si="345"/>
        <v>25.875</v>
      </c>
      <c r="S2226" s="20">
        <f t="shared" si="346"/>
        <v>41.325000000000003</v>
      </c>
      <c r="T2226" s="20">
        <f t="shared" si="347"/>
        <v>27.125</v>
      </c>
      <c r="U2226" s="19">
        <f t="shared" si="348"/>
        <v>29.491666666666664</v>
      </c>
      <c r="V2226" s="19">
        <f t="shared" si="349"/>
        <v>28.9</v>
      </c>
    </row>
    <row r="2227" spans="1:22" ht="13.5" x14ac:dyDescent="0.25">
      <c r="A2227" s="3">
        <f>RSI!A2227</f>
        <v>45246</v>
      </c>
      <c r="B2227" s="2">
        <f>RSI!B2227</f>
        <v>3.75</v>
      </c>
      <c r="C2227" s="2">
        <f>RSI!I2227</f>
        <v>68.659680528314539</v>
      </c>
      <c r="D2227" s="2">
        <f>MACD!E2227</f>
        <v>-2.3291090872085807E-2</v>
      </c>
      <c r="E2227" s="2">
        <f>MACD!F2227</f>
        <v>-2.6673179360195899E-2</v>
      </c>
      <c r="F2227" s="2">
        <f>'Moving Avg'!D2227</f>
        <v>3.6520000000000001</v>
      </c>
      <c r="G2227" s="2">
        <f>'Moving Avg'!F2227</f>
        <v>3.5970000000000004</v>
      </c>
      <c r="H2227" s="2">
        <f>'Moving Avg'!G2227</f>
        <v>3.5829999999999984</v>
      </c>
      <c r="I2227" s="2">
        <f>'Moving Avg'!H2227</f>
        <v>3.7027500000000027</v>
      </c>
      <c r="J2227" s="17" t="str">
        <f>OBV!F2227</f>
        <v>BULLISH</v>
      </c>
      <c r="K2227" s="17" t="str">
        <f>OBV!G2227</f>
        <v>NEUTRAL</v>
      </c>
      <c r="L2227" s="17" t="str">
        <f>OBV!H2227</f>
        <v>CONFIRMED BULLISH</v>
      </c>
      <c r="M2227" s="19">
        <f t="shared" si="340"/>
        <v>25</v>
      </c>
      <c r="N2227" s="19">
        <f t="shared" si="341"/>
        <v>0</v>
      </c>
      <c r="O2227" s="19">
        <f t="shared" si="342"/>
        <v>0</v>
      </c>
      <c r="P2227" s="19">
        <f t="shared" si="343"/>
        <v>83.5</v>
      </c>
      <c r="Q2227" s="20">
        <f t="shared" si="344"/>
        <v>21.274999999999999</v>
      </c>
      <c r="R2227" s="20">
        <f t="shared" si="345"/>
        <v>25.875</v>
      </c>
      <c r="S2227" s="20">
        <f t="shared" si="346"/>
        <v>41.325000000000003</v>
      </c>
      <c r="T2227" s="20">
        <f t="shared" si="347"/>
        <v>27.125</v>
      </c>
      <c r="U2227" s="19">
        <f t="shared" si="348"/>
        <v>29.491666666666664</v>
      </c>
      <c r="V2227" s="19">
        <f t="shared" si="349"/>
        <v>28.9</v>
      </c>
    </row>
    <row r="2228" spans="1:22" ht="13.5" x14ac:dyDescent="0.25">
      <c r="A2228" s="3">
        <f>RSI!A2228</f>
        <v>45247</v>
      </c>
      <c r="B2228" s="2">
        <f>RSI!B2228</f>
        <v>3.87</v>
      </c>
      <c r="C2228" s="2">
        <f>RSI!I2228</f>
        <v>75.956726566037077</v>
      </c>
      <c r="D2228" s="2">
        <f>MACD!E2228</f>
        <v>-3.9948745039064537E-2</v>
      </c>
      <c r="E2228" s="2">
        <f>MACD!F2228</f>
        <v>-2.9328292495969629E-2</v>
      </c>
      <c r="F2228" s="2">
        <f>'Moving Avg'!D2228</f>
        <v>3.7</v>
      </c>
      <c r="G2228" s="2">
        <f>'Moving Avg'!F2228</f>
        <v>3.6130000000000009</v>
      </c>
      <c r="H2228" s="2">
        <f>'Moving Avg'!G2228</f>
        <v>3.5865999999999989</v>
      </c>
      <c r="I2228" s="2">
        <f>'Moving Avg'!H2228</f>
        <v>3.7036500000000023</v>
      </c>
      <c r="J2228" s="17" t="str">
        <f>OBV!F2228</f>
        <v>BULLISH</v>
      </c>
      <c r="K2228" s="17" t="str">
        <f>OBV!G2228</f>
        <v>NEUTRAL</v>
      </c>
      <c r="L2228" s="17" t="str">
        <f>OBV!H2228</f>
        <v>CONFIRMED BULLISH</v>
      </c>
      <c r="M2228" s="19">
        <f t="shared" si="340"/>
        <v>0</v>
      </c>
      <c r="N2228" s="19">
        <f t="shared" si="341"/>
        <v>45</v>
      </c>
      <c r="O2228" s="19">
        <f t="shared" si="342"/>
        <v>0</v>
      </c>
      <c r="P2228" s="19">
        <f t="shared" si="343"/>
        <v>83.5</v>
      </c>
      <c r="Q2228" s="20">
        <f t="shared" si="344"/>
        <v>28.274999999999999</v>
      </c>
      <c r="R2228" s="20">
        <f t="shared" si="345"/>
        <v>29.875</v>
      </c>
      <c r="S2228" s="20">
        <f t="shared" si="346"/>
        <v>44.325000000000003</v>
      </c>
      <c r="T2228" s="20">
        <f t="shared" si="347"/>
        <v>32.125</v>
      </c>
      <c r="U2228" s="19">
        <f t="shared" si="348"/>
        <v>34.158333333333331</v>
      </c>
      <c r="V2228" s="19">
        <f t="shared" si="349"/>
        <v>33.65</v>
      </c>
    </row>
    <row r="2229" spans="1:22" ht="13.5" x14ac:dyDescent="0.25">
      <c r="A2229" s="3">
        <f>RSI!A2229</f>
        <v>45250</v>
      </c>
      <c r="B2229" s="2">
        <f>RSI!B2229</f>
        <v>3.85</v>
      </c>
      <c r="C2229" s="2">
        <f>RSI!I2229</f>
        <v>72.909793133916494</v>
      </c>
      <c r="D2229" s="2">
        <f>MACD!E2229</f>
        <v>-6.6447491237819456E-2</v>
      </c>
      <c r="E2229" s="2">
        <f>MACD!F2229</f>
        <v>-3.6752132244339597E-2</v>
      </c>
      <c r="F2229" s="2">
        <f>'Moving Avg'!D2229</f>
        <v>3.7500000000000009</v>
      </c>
      <c r="G2229" s="2">
        <f>'Moving Avg'!F2229</f>
        <v>3.6295000000000002</v>
      </c>
      <c r="H2229" s="2">
        <f>'Moving Avg'!G2229</f>
        <v>3.589799999999999</v>
      </c>
      <c r="I2229" s="2">
        <f>'Moving Avg'!H2229</f>
        <v>3.7045000000000026</v>
      </c>
      <c r="J2229" s="17" t="str">
        <f>OBV!F2229</f>
        <v>BULLISH</v>
      </c>
      <c r="K2229" s="17" t="str">
        <f>OBV!G2229</f>
        <v>NEUTRAL</v>
      </c>
      <c r="L2229" s="17" t="str">
        <f>OBV!H2229</f>
        <v>CONFIRMED BULLISH</v>
      </c>
      <c r="M2229" s="19">
        <f t="shared" si="340"/>
        <v>0</v>
      </c>
      <c r="N2229" s="19">
        <f t="shared" si="341"/>
        <v>100</v>
      </c>
      <c r="O2229" s="19">
        <f t="shared" si="342"/>
        <v>50</v>
      </c>
      <c r="P2229" s="19">
        <f t="shared" si="343"/>
        <v>83.5</v>
      </c>
      <c r="Q2229" s="20">
        <f t="shared" si="344"/>
        <v>55.024999999999999</v>
      </c>
      <c r="R2229" s="20">
        <f t="shared" si="345"/>
        <v>58.375</v>
      </c>
      <c r="S2229" s="20">
        <f t="shared" si="346"/>
        <v>65.075000000000003</v>
      </c>
      <c r="T2229" s="20">
        <f t="shared" si="347"/>
        <v>58.375</v>
      </c>
      <c r="U2229" s="19">
        <f t="shared" si="348"/>
        <v>59.491666666666674</v>
      </c>
      <c r="V2229" s="19">
        <f t="shared" si="349"/>
        <v>59.212500000000006</v>
      </c>
    </row>
    <row r="2230" spans="1:22" ht="13.5" x14ac:dyDescent="0.25">
      <c r="A2230" s="3">
        <f>RSI!A2230</f>
        <v>45251</v>
      </c>
      <c r="B2230" s="2">
        <f>RSI!B2230</f>
        <v>3.89</v>
      </c>
      <c r="C2230" s="2">
        <f>RSI!I2230</f>
        <v>75.064231901923193</v>
      </c>
      <c r="D2230" s="2">
        <f>MACD!E2230</f>
        <v>-8.240579676404769E-2</v>
      </c>
      <c r="E2230" s="2">
        <f>MACD!F2230</f>
        <v>-4.5882865148281216E-2</v>
      </c>
      <c r="F2230" s="2">
        <f>'Moving Avg'!D2230</f>
        <v>3.8</v>
      </c>
      <c r="G2230" s="2">
        <f>'Moving Avg'!F2230</f>
        <v>3.6480000000000006</v>
      </c>
      <c r="H2230" s="2">
        <f>'Moving Avg'!G2230</f>
        <v>3.593799999999999</v>
      </c>
      <c r="I2230" s="2">
        <f>'Moving Avg'!H2230</f>
        <v>3.7055500000000023</v>
      </c>
      <c r="J2230" s="17" t="str">
        <f>OBV!F2230</f>
        <v>BULLISH</v>
      </c>
      <c r="K2230" s="17" t="str">
        <f>OBV!G2230</f>
        <v>STRONG</v>
      </c>
      <c r="L2230" s="17" t="str">
        <f>OBV!H2230</f>
        <v>CONFIRMED BULLISH</v>
      </c>
      <c r="M2230" s="19">
        <f t="shared" si="340"/>
        <v>0</v>
      </c>
      <c r="N2230" s="19">
        <f t="shared" si="341"/>
        <v>100</v>
      </c>
      <c r="O2230" s="19">
        <f t="shared" si="342"/>
        <v>50</v>
      </c>
      <c r="P2230" s="19">
        <f t="shared" si="343"/>
        <v>100</v>
      </c>
      <c r="Q2230" s="20">
        <f t="shared" si="344"/>
        <v>57.5</v>
      </c>
      <c r="R2230" s="20">
        <f t="shared" si="345"/>
        <v>62.5</v>
      </c>
      <c r="S2230" s="20">
        <f t="shared" si="346"/>
        <v>72.5</v>
      </c>
      <c r="T2230" s="20">
        <f t="shared" si="347"/>
        <v>62.5</v>
      </c>
      <c r="U2230" s="19">
        <f t="shared" si="348"/>
        <v>64.166666666666671</v>
      </c>
      <c r="V2230" s="19">
        <f t="shared" si="349"/>
        <v>63.75</v>
      </c>
    </row>
    <row r="2231" spans="1:22" ht="13.5" x14ac:dyDescent="0.25">
      <c r="A2231" s="3">
        <f>RSI!A2231</f>
        <v>45252</v>
      </c>
      <c r="B2231" s="2">
        <f>RSI!B2231</f>
        <v>3.87</v>
      </c>
      <c r="C2231" s="2">
        <f>RSI!I2231</f>
        <v>71.981760977341608</v>
      </c>
      <c r="D2231" s="2">
        <f>MACD!E2231</f>
        <v>-9.5906967227456619E-2</v>
      </c>
      <c r="E2231" s="2">
        <f>MACD!F2231</f>
        <v>-5.5887685564116302E-2</v>
      </c>
      <c r="F2231" s="2">
        <f>'Moving Avg'!D2231</f>
        <v>3.8460000000000001</v>
      </c>
      <c r="G2231" s="2">
        <f>'Moving Avg'!F2231</f>
        <v>3.6655000000000002</v>
      </c>
      <c r="H2231" s="2">
        <f>'Moving Avg'!G2231</f>
        <v>3.5973999999999986</v>
      </c>
      <c r="I2231" s="2">
        <f>'Moving Avg'!H2231</f>
        <v>3.7065000000000019</v>
      </c>
      <c r="J2231" s="17" t="str">
        <f>OBV!F2231</f>
        <v>BULLISH</v>
      </c>
      <c r="K2231" s="17" t="str">
        <f>OBV!G2231</f>
        <v>STRONG</v>
      </c>
      <c r="L2231" s="17" t="str">
        <f>OBV!H2231</f>
        <v>CONFIRMED BULLISH</v>
      </c>
      <c r="M2231" s="19">
        <f t="shared" si="340"/>
        <v>0</v>
      </c>
      <c r="N2231" s="19">
        <f t="shared" si="341"/>
        <v>100</v>
      </c>
      <c r="O2231" s="19">
        <f t="shared" si="342"/>
        <v>50</v>
      </c>
      <c r="P2231" s="19">
        <f t="shared" si="343"/>
        <v>100</v>
      </c>
      <c r="Q2231" s="20">
        <f t="shared" si="344"/>
        <v>57.5</v>
      </c>
      <c r="R2231" s="20">
        <f t="shared" si="345"/>
        <v>62.5</v>
      </c>
      <c r="S2231" s="20">
        <f t="shared" si="346"/>
        <v>72.5</v>
      </c>
      <c r="T2231" s="20">
        <f t="shared" si="347"/>
        <v>62.5</v>
      </c>
      <c r="U2231" s="19">
        <f t="shared" si="348"/>
        <v>64.166666666666671</v>
      </c>
      <c r="V2231" s="19">
        <f t="shared" si="349"/>
        <v>63.75</v>
      </c>
    </row>
    <row r="2232" spans="1:22" ht="13.5" x14ac:dyDescent="0.25">
      <c r="A2232" s="3">
        <f>RSI!A2232</f>
        <v>45253</v>
      </c>
      <c r="B2232" s="2">
        <f>RSI!B2232</f>
        <v>3.8</v>
      </c>
      <c r="C2232" s="2">
        <f>RSI!I2232</f>
        <v>62.333670405072553</v>
      </c>
      <c r="D2232" s="2">
        <f>MACD!E2232</f>
        <v>-9.7243702294487644E-2</v>
      </c>
      <c r="E2232" s="2">
        <f>MACD!F2232</f>
        <v>-6.4158888910190573E-2</v>
      </c>
      <c r="F2232" s="2">
        <f>'Moving Avg'!D2232</f>
        <v>3.8560000000000003</v>
      </c>
      <c r="G2232" s="2">
        <f>'Moving Avg'!F2232</f>
        <v>3.6785000000000005</v>
      </c>
      <c r="H2232" s="2">
        <f>'Moving Avg'!G2232</f>
        <v>3.5997999999999992</v>
      </c>
      <c r="I2232" s="2">
        <f>'Moving Avg'!H2232</f>
        <v>3.707200000000002</v>
      </c>
      <c r="J2232" s="17" t="str">
        <f>OBV!F2232</f>
        <v>BULLISH</v>
      </c>
      <c r="K2232" s="17" t="str">
        <f>OBV!G2232</f>
        <v>NEUTRAL</v>
      </c>
      <c r="L2232" s="17" t="str">
        <f>OBV!H2232</f>
        <v>CONFIRMED BULLISH</v>
      </c>
      <c r="M2232" s="19">
        <f t="shared" si="340"/>
        <v>25</v>
      </c>
      <c r="N2232" s="19">
        <f t="shared" si="341"/>
        <v>100</v>
      </c>
      <c r="O2232" s="19">
        <f t="shared" si="342"/>
        <v>50</v>
      </c>
      <c r="P2232" s="19">
        <f t="shared" si="343"/>
        <v>83.5</v>
      </c>
      <c r="Q2232" s="20">
        <f t="shared" si="344"/>
        <v>63.774999999999999</v>
      </c>
      <c r="R2232" s="20">
        <f t="shared" si="345"/>
        <v>63.375</v>
      </c>
      <c r="S2232" s="20">
        <f t="shared" si="346"/>
        <v>68.825000000000003</v>
      </c>
      <c r="T2232" s="20">
        <f t="shared" si="347"/>
        <v>64.625</v>
      </c>
      <c r="U2232" s="19">
        <f t="shared" si="348"/>
        <v>65.325000000000003</v>
      </c>
      <c r="V2232" s="19">
        <f t="shared" si="349"/>
        <v>65.150000000000006</v>
      </c>
    </row>
    <row r="2233" spans="1:22" ht="13.5" x14ac:dyDescent="0.25">
      <c r="A2233" s="3">
        <f>RSI!A2233</f>
        <v>45254</v>
      </c>
      <c r="B2233" s="2">
        <f>RSI!B2233</f>
        <v>3.8</v>
      </c>
      <c r="C2233" s="2">
        <f>RSI!I2233</f>
        <v>62.333670405072546</v>
      </c>
      <c r="D2233" s="2">
        <f>MACD!E2233</f>
        <v>-9.9120133446212844E-2</v>
      </c>
      <c r="E2233" s="2">
        <f>MACD!F2233</f>
        <v>-7.115113781739503E-2</v>
      </c>
      <c r="F2233" s="2">
        <f>'Moving Avg'!D2233</f>
        <v>3.8420000000000001</v>
      </c>
      <c r="G2233" s="2">
        <f>'Moving Avg'!F2233</f>
        <v>3.6865000000000001</v>
      </c>
      <c r="H2233" s="2">
        <f>'Moving Avg'!G2233</f>
        <v>3.6021999999999985</v>
      </c>
      <c r="I2233" s="2">
        <f>'Moving Avg'!H2233</f>
        <v>3.7081000000000017</v>
      </c>
      <c r="J2233" s="17" t="str">
        <f>OBV!F2233</f>
        <v>BEARISH</v>
      </c>
      <c r="K2233" s="17" t="str">
        <f>OBV!G2233</f>
        <v>NEUTRAL</v>
      </c>
      <c r="L2233" s="17" t="str">
        <f>OBV!H2233</f>
        <v>CONFIRMED BEARISH</v>
      </c>
      <c r="M2233" s="19">
        <f t="shared" si="340"/>
        <v>25</v>
      </c>
      <c r="N2233" s="19">
        <f t="shared" si="341"/>
        <v>100</v>
      </c>
      <c r="O2233" s="19">
        <f t="shared" si="342"/>
        <v>50</v>
      </c>
      <c r="P2233" s="19">
        <f t="shared" si="343"/>
        <v>16.5</v>
      </c>
      <c r="Q2233" s="20">
        <f t="shared" si="344"/>
        <v>53.725000000000001</v>
      </c>
      <c r="R2233" s="20">
        <f t="shared" si="345"/>
        <v>46.625</v>
      </c>
      <c r="S2233" s="20">
        <f t="shared" si="346"/>
        <v>38.674999999999997</v>
      </c>
      <c r="T2233" s="20">
        <f t="shared" si="347"/>
        <v>47.875</v>
      </c>
      <c r="U2233" s="19">
        <f t="shared" si="348"/>
        <v>46.341666666666661</v>
      </c>
      <c r="V2233" s="19">
        <f t="shared" si="349"/>
        <v>46.724999999999994</v>
      </c>
    </row>
    <row r="2234" spans="1:22" ht="13.5" x14ac:dyDescent="0.25">
      <c r="A2234" s="3">
        <f>RSI!A2234</f>
        <v>45257</v>
      </c>
      <c r="B2234" s="2">
        <f>RSI!B2234</f>
        <v>3.78</v>
      </c>
      <c r="C2234" s="2">
        <f>RSI!I2234</f>
        <v>59.682911505378264</v>
      </c>
      <c r="D2234" s="2">
        <f>MACD!E2234</f>
        <v>-0.10453192271384637</v>
      </c>
      <c r="E2234" s="2">
        <f>MACD!F2234</f>
        <v>-7.7827294796685292E-2</v>
      </c>
      <c r="F2234" s="2">
        <f>'Moving Avg'!D2234</f>
        <v>3.8280000000000003</v>
      </c>
      <c r="G2234" s="2">
        <f>'Moving Avg'!F2234</f>
        <v>3.694</v>
      </c>
      <c r="H2234" s="2">
        <f>'Moving Avg'!G2234</f>
        <v>3.6047999999999987</v>
      </c>
      <c r="I2234" s="2">
        <f>'Moving Avg'!H2234</f>
        <v>3.7091000000000021</v>
      </c>
      <c r="J2234" s="17" t="str">
        <f>OBV!F2234</f>
        <v>BULLISH</v>
      </c>
      <c r="K2234" s="17" t="str">
        <f>OBV!G2234</f>
        <v>NEUTRAL</v>
      </c>
      <c r="L2234" s="17" t="str">
        <f>OBV!H2234</f>
        <v>BULLISH DIVERGENCE</v>
      </c>
      <c r="M2234" s="19">
        <f t="shared" si="340"/>
        <v>25</v>
      </c>
      <c r="N2234" s="19">
        <f t="shared" si="341"/>
        <v>100</v>
      </c>
      <c r="O2234" s="19">
        <f t="shared" si="342"/>
        <v>50</v>
      </c>
      <c r="P2234" s="19">
        <f t="shared" si="343"/>
        <v>66.5</v>
      </c>
      <c r="Q2234" s="20">
        <f t="shared" si="344"/>
        <v>61.225000000000001</v>
      </c>
      <c r="R2234" s="20">
        <f t="shared" si="345"/>
        <v>59.125</v>
      </c>
      <c r="S2234" s="20">
        <f t="shared" si="346"/>
        <v>61.174999999999997</v>
      </c>
      <c r="T2234" s="20">
        <f t="shared" si="347"/>
        <v>60.375</v>
      </c>
      <c r="U2234" s="19">
        <f t="shared" si="348"/>
        <v>60.508333333333326</v>
      </c>
      <c r="V2234" s="19">
        <f t="shared" si="349"/>
        <v>60.474999999999994</v>
      </c>
    </row>
    <row r="2235" spans="1:22" ht="13.5" x14ac:dyDescent="0.25">
      <c r="A2235" s="3">
        <f>RSI!A2235</f>
        <v>45258</v>
      </c>
      <c r="B2235" s="2">
        <f>RSI!B2235</f>
        <v>3.78</v>
      </c>
      <c r="C2235" s="2">
        <f>RSI!I2235</f>
        <v>59.682911505378264</v>
      </c>
      <c r="D2235" s="2">
        <f>MACD!E2235</f>
        <v>-0.10347811746525348</v>
      </c>
      <c r="E2235" s="2">
        <f>MACD!F2235</f>
        <v>-8.2957459330398928E-2</v>
      </c>
      <c r="F2235" s="2">
        <f>'Moving Avg'!D2235</f>
        <v>3.8059999999999996</v>
      </c>
      <c r="G2235" s="2">
        <f>'Moving Avg'!F2235</f>
        <v>3.7015000000000002</v>
      </c>
      <c r="H2235" s="2">
        <f>'Moving Avg'!G2235</f>
        <v>3.6083999999999987</v>
      </c>
      <c r="I2235" s="2">
        <f>'Moving Avg'!H2235</f>
        <v>3.7105000000000019</v>
      </c>
      <c r="J2235" s="17" t="str">
        <f>OBV!F2235</f>
        <v>BEARISH</v>
      </c>
      <c r="K2235" s="17" t="str">
        <f>OBV!G2235</f>
        <v>NEUTRAL</v>
      </c>
      <c r="L2235" s="17" t="str">
        <f>OBV!H2235</f>
        <v>CONFIRMED BEARISH</v>
      </c>
      <c r="M2235" s="19">
        <f t="shared" si="340"/>
        <v>25</v>
      </c>
      <c r="N2235" s="19">
        <f t="shared" si="341"/>
        <v>100</v>
      </c>
      <c r="O2235" s="19">
        <f t="shared" si="342"/>
        <v>50</v>
      </c>
      <c r="P2235" s="19">
        <f t="shared" si="343"/>
        <v>16.5</v>
      </c>
      <c r="Q2235" s="20">
        <f t="shared" si="344"/>
        <v>53.725000000000001</v>
      </c>
      <c r="R2235" s="20">
        <f t="shared" si="345"/>
        <v>46.625</v>
      </c>
      <c r="S2235" s="20">
        <f t="shared" si="346"/>
        <v>38.674999999999997</v>
      </c>
      <c r="T2235" s="20">
        <f t="shared" si="347"/>
        <v>47.875</v>
      </c>
      <c r="U2235" s="19">
        <f t="shared" si="348"/>
        <v>46.341666666666661</v>
      </c>
      <c r="V2235" s="19">
        <f t="shared" si="349"/>
        <v>46.724999999999994</v>
      </c>
    </row>
    <row r="2236" spans="1:22" ht="13.5" x14ac:dyDescent="0.25">
      <c r="A2236" s="3">
        <f>RSI!A2236</f>
        <v>45259</v>
      </c>
      <c r="B2236" s="2">
        <f>RSI!B2236</f>
        <v>3.78</v>
      </c>
      <c r="C2236" s="2">
        <f>RSI!I2236</f>
        <v>59.682911505378264</v>
      </c>
      <c r="D2236" s="2">
        <f>MACD!E2236</f>
        <v>-0.10306869036205102</v>
      </c>
      <c r="E2236" s="2">
        <f>MACD!F2236</f>
        <v>-8.697970553672936E-2</v>
      </c>
      <c r="F2236" s="2">
        <f>'Moving Avg'!D2236</f>
        <v>3.7879999999999994</v>
      </c>
      <c r="G2236" s="2">
        <f>'Moving Avg'!F2236</f>
        <v>3.7104999999999997</v>
      </c>
      <c r="H2236" s="2">
        <f>'Moving Avg'!G2236</f>
        <v>3.6119999999999988</v>
      </c>
      <c r="I2236" s="2">
        <f>'Moving Avg'!H2236</f>
        <v>3.7115500000000012</v>
      </c>
      <c r="J2236" s="17" t="str">
        <f>OBV!F2236</f>
        <v>BEARISH</v>
      </c>
      <c r="K2236" s="17" t="str">
        <f>OBV!G2236</f>
        <v>NEUTRAL</v>
      </c>
      <c r="L2236" s="17" t="str">
        <f>OBV!H2236</f>
        <v>CONFIRMED BEARISH</v>
      </c>
      <c r="M2236" s="19">
        <f t="shared" si="340"/>
        <v>25</v>
      </c>
      <c r="N2236" s="19">
        <f t="shared" si="341"/>
        <v>45</v>
      </c>
      <c r="O2236" s="19">
        <f t="shared" si="342"/>
        <v>50</v>
      </c>
      <c r="P2236" s="19">
        <f t="shared" si="343"/>
        <v>16.5</v>
      </c>
      <c r="Q2236" s="20">
        <f t="shared" si="344"/>
        <v>34.475000000000001</v>
      </c>
      <c r="R2236" s="20">
        <f t="shared" si="345"/>
        <v>35.625</v>
      </c>
      <c r="S2236" s="20">
        <f t="shared" si="346"/>
        <v>30.425000000000001</v>
      </c>
      <c r="T2236" s="20">
        <f t="shared" si="347"/>
        <v>34.125</v>
      </c>
      <c r="U2236" s="19">
        <f t="shared" si="348"/>
        <v>33.508333333333333</v>
      </c>
      <c r="V2236" s="19">
        <f t="shared" si="349"/>
        <v>33.662499999999994</v>
      </c>
    </row>
    <row r="2237" spans="1:22" ht="13.5" x14ac:dyDescent="0.25">
      <c r="A2237" s="3">
        <f>RSI!A2237</f>
        <v>45260</v>
      </c>
      <c r="B2237" s="2">
        <f>RSI!B2237</f>
        <v>3.76</v>
      </c>
      <c r="C2237" s="2">
        <f>RSI!I2237</f>
        <v>56.672841697317033</v>
      </c>
      <c r="D2237" s="2">
        <f>MACD!E2237</f>
        <v>-8.4764225362538692E-2</v>
      </c>
      <c r="E2237" s="2">
        <f>MACD!F2237</f>
        <v>-8.6536609501891237E-2</v>
      </c>
      <c r="F2237" s="2">
        <f>'Moving Avg'!D2237</f>
        <v>3.78</v>
      </c>
      <c r="G2237" s="2">
        <f>'Moving Avg'!F2237</f>
        <v>3.7184999999999997</v>
      </c>
      <c r="H2237" s="2">
        <f>'Moving Avg'!G2237</f>
        <v>3.6151999999999989</v>
      </c>
      <c r="I2237" s="2">
        <f>'Moving Avg'!H2237</f>
        <v>3.7125000000000012</v>
      </c>
      <c r="J2237" s="17" t="str">
        <f>OBV!F2237</f>
        <v>BEARISH</v>
      </c>
      <c r="K2237" s="17" t="str">
        <f>OBV!G2237</f>
        <v>WEAK</v>
      </c>
      <c r="L2237" s="17" t="str">
        <f>OBV!H2237</f>
        <v>CONFIRMED BEARISH</v>
      </c>
      <c r="M2237" s="19">
        <f t="shared" si="340"/>
        <v>25</v>
      </c>
      <c r="N2237" s="19">
        <f t="shared" si="341"/>
        <v>0</v>
      </c>
      <c r="O2237" s="19">
        <f t="shared" si="342"/>
        <v>50</v>
      </c>
      <c r="P2237" s="19">
        <f t="shared" si="343"/>
        <v>0</v>
      </c>
      <c r="Q2237" s="20">
        <f t="shared" si="344"/>
        <v>16.25</v>
      </c>
      <c r="R2237" s="20">
        <f t="shared" si="345"/>
        <v>22.5</v>
      </c>
      <c r="S2237" s="20">
        <f t="shared" si="346"/>
        <v>16.25</v>
      </c>
      <c r="T2237" s="20">
        <f t="shared" si="347"/>
        <v>18.75</v>
      </c>
      <c r="U2237" s="19">
        <f t="shared" si="348"/>
        <v>18.333333333333332</v>
      </c>
      <c r="V2237" s="19">
        <f t="shared" si="349"/>
        <v>18.4375</v>
      </c>
    </row>
    <row r="2238" spans="1:22" ht="13.5" x14ac:dyDescent="0.25">
      <c r="A2238" s="3">
        <f>RSI!A2238</f>
        <v>45261</v>
      </c>
      <c r="B2238" s="2">
        <f>RSI!B2238</f>
        <v>3.73</v>
      </c>
      <c r="C2238" s="2">
        <f>RSI!I2238</f>
        <v>52.403482836477991</v>
      </c>
      <c r="D2238" s="2">
        <f>MACD!E2238</f>
        <v>-4.8887345657934844E-2</v>
      </c>
      <c r="E2238" s="2">
        <f>MACD!F2238</f>
        <v>-7.9006756733099967E-2</v>
      </c>
      <c r="F2238" s="2">
        <f>'Moving Avg'!D2238</f>
        <v>3.7659999999999996</v>
      </c>
      <c r="G2238" s="2">
        <f>'Moving Avg'!F2238</f>
        <v>3.7250000000000001</v>
      </c>
      <c r="H2238" s="2">
        <f>'Moving Avg'!G2238</f>
        <v>3.6177999999999986</v>
      </c>
      <c r="I2238" s="2">
        <f>'Moving Avg'!H2238</f>
        <v>3.713350000000001</v>
      </c>
      <c r="J2238" s="17" t="str">
        <f>OBV!F2238</f>
        <v>BEARISH</v>
      </c>
      <c r="K2238" s="17" t="str">
        <f>OBV!G2238</f>
        <v>WEAK</v>
      </c>
      <c r="L2238" s="17" t="str">
        <f>OBV!H2238</f>
        <v>CONFIRMED BEARISH</v>
      </c>
      <c r="M2238" s="19">
        <f t="shared" si="340"/>
        <v>25</v>
      </c>
      <c r="N2238" s="19">
        <f t="shared" si="341"/>
        <v>0</v>
      </c>
      <c r="O2238" s="19">
        <f t="shared" si="342"/>
        <v>50</v>
      </c>
      <c r="P2238" s="19">
        <f t="shared" si="343"/>
        <v>0</v>
      </c>
      <c r="Q2238" s="20">
        <f t="shared" si="344"/>
        <v>16.25</v>
      </c>
      <c r="R2238" s="20">
        <f t="shared" si="345"/>
        <v>22.5</v>
      </c>
      <c r="S2238" s="20">
        <f t="shared" si="346"/>
        <v>16.25</v>
      </c>
      <c r="T2238" s="20">
        <f t="shared" si="347"/>
        <v>18.75</v>
      </c>
      <c r="U2238" s="19">
        <f t="shared" si="348"/>
        <v>18.333333333333332</v>
      </c>
      <c r="V2238" s="19">
        <f t="shared" si="349"/>
        <v>18.4375</v>
      </c>
    </row>
    <row r="2239" spans="1:22" ht="13.5" x14ac:dyDescent="0.25">
      <c r="A2239" s="3">
        <f>RSI!A2239</f>
        <v>45264</v>
      </c>
      <c r="B2239" s="2">
        <f>RSI!B2239</f>
        <v>3.75</v>
      </c>
      <c r="C2239" s="2">
        <f>RSI!I2239</f>
        <v>54.845678290435409</v>
      </c>
      <c r="D2239" s="2">
        <f>MACD!E2239</f>
        <v>-2.3184521437427552E-2</v>
      </c>
      <c r="E2239" s="2">
        <f>MACD!F2239</f>
        <v>-6.7842309673965484E-2</v>
      </c>
      <c r="F2239" s="2">
        <f>'Moving Avg'!D2239</f>
        <v>3.7600000000000002</v>
      </c>
      <c r="G2239" s="2">
        <f>'Moving Avg'!F2239</f>
        <v>3.7365000000000004</v>
      </c>
      <c r="H2239" s="2">
        <f>'Moving Avg'!G2239</f>
        <v>3.6211999999999982</v>
      </c>
      <c r="I2239" s="2">
        <f>'Moving Avg'!H2239</f>
        <v>3.7142500000000007</v>
      </c>
      <c r="J2239" s="17" t="str">
        <f>OBV!F2239</f>
        <v>BEARISH</v>
      </c>
      <c r="K2239" s="17" t="str">
        <f>OBV!G2239</f>
        <v>WEAK</v>
      </c>
      <c r="L2239" s="17" t="str">
        <f>OBV!H2239</f>
        <v>CONFIRMED BEARISH</v>
      </c>
      <c r="M2239" s="19">
        <f t="shared" si="340"/>
        <v>25</v>
      </c>
      <c r="N2239" s="19">
        <f t="shared" si="341"/>
        <v>0</v>
      </c>
      <c r="O2239" s="19">
        <f t="shared" si="342"/>
        <v>50</v>
      </c>
      <c r="P2239" s="19">
        <f t="shared" si="343"/>
        <v>0</v>
      </c>
      <c r="Q2239" s="20">
        <f t="shared" si="344"/>
        <v>16.25</v>
      </c>
      <c r="R2239" s="20">
        <f t="shared" si="345"/>
        <v>22.5</v>
      </c>
      <c r="S2239" s="20">
        <f t="shared" si="346"/>
        <v>16.25</v>
      </c>
      <c r="T2239" s="20">
        <f t="shared" si="347"/>
        <v>18.75</v>
      </c>
      <c r="U2239" s="19">
        <f t="shared" si="348"/>
        <v>18.333333333333332</v>
      </c>
      <c r="V2239" s="19">
        <f t="shared" si="349"/>
        <v>18.4375</v>
      </c>
    </row>
    <row r="2240" spans="1:22" ht="13.5" x14ac:dyDescent="0.25">
      <c r="A2240" s="3">
        <f>RSI!A2240</f>
        <v>45265</v>
      </c>
      <c r="B2240" s="2">
        <f>RSI!B2240</f>
        <v>3.75</v>
      </c>
      <c r="C2240" s="2">
        <f>RSI!I2240</f>
        <v>54.845678290435409</v>
      </c>
      <c r="D2240" s="2">
        <f>MACD!E2240</f>
        <v>4.5106772702334652E-3</v>
      </c>
      <c r="E2240" s="2">
        <f>MACD!F2240</f>
        <v>-5.3371712285125696E-2</v>
      </c>
      <c r="F2240" s="2">
        <f>'Moving Avg'!D2240</f>
        <v>3.754</v>
      </c>
      <c r="G2240" s="2">
        <f>'Moving Avg'!F2240</f>
        <v>3.7444999999999999</v>
      </c>
      <c r="H2240" s="2">
        <f>'Moving Avg'!G2240</f>
        <v>3.6245999999999987</v>
      </c>
      <c r="I2240" s="2">
        <f>'Moving Avg'!H2240</f>
        <v>3.7152500000000002</v>
      </c>
      <c r="J2240" s="17" t="str">
        <f>OBV!F2240</f>
        <v>BEARISH</v>
      </c>
      <c r="K2240" s="17" t="str">
        <f>OBV!G2240</f>
        <v>WEAK</v>
      </c>
      <c r="L2240" s="17" t="str">
        <f>OBV!H2240</f>
        <v>CONFIRMED BEARISH</v>
      </c>
      <c r="M2240" s="19">
        <f t="shared" si="340"/>
        <v>25</v>
      </c>
      <c r="N2240" s="19">
        <f t="shared" si="341"/>
        <v>0</v>
      </c>
      <c r="O2240" s="19">
        <f t="shared" si="342"/>
        <v>50</v>
      </c>
      <c r="P2240" s="19">
        <f t="shared" si="343"/>
        <v>0</v>
      </c>
      <c r="Q2240" s="20">
        <f t="shared" si="344"/>
        <v>16.25</v>
      </c>
      <c r="R2240" s="20">
        <f t="shared" si="345"/>
        <v>22.5</v>
      </c>
      <c r="S2240" s="20">
        <f t="shared" si="346"/>
        <v>16.25</v>
      </c>
      <c r="T2240" s="20">
        <f t="shared" si="347"/>
        <v>18.75</v>
      </c>
      <c r="U2240" s="19">
        <f t="shared" si="348"/>
        <v>18.333333333333332</v>
      </c>
      <c r="V2240" s="19">
        <f t="shared" si="349"/>
        <v>18.4375</v>
      </c>
    </row>
    <row r="2241" spans="1:22" ht="13.5" x14ac:dyDescent="0.25">
      <c r="A2241" s="3">
        <f>RSI!A2241</f>
        <v>45266</v>
      </c>
      <c r="B2241" s="2">
        <f>RSI!B2241</f>
        <v>3.73</v>
      </c>
      <c r="C2241" s="2">
        <f>RSI!I2241</f>
        <v>51.765237795778049</v>
      </c>
      <c r="D2241" s="2">
        <f>MACD!E2241</f>
        <v>2.6157791046660606E-2</v>
      </c>
      <c r="E2241" s="2">
        <f>MACD!F2241</f>
        <v>-3.7465811618768441E-2</v>
      </c>
      <c r="F2241" s="2">
        <f>'Moving Avg'!D2241</f>
        <v>3.7439999999999998</v>
      </c>
      <c r="G2241" s="2">
        <f>'Moving Avg'!F2241</f>
        <v>3.7514999999999992</v>
      </c>
      <c r="H2241" s="2">
        <f>'Moving Avg'!G2241</f>
        <v>3.6275999999999988</v>
      </c>
      <c r="I2241" s="2">
        <f>'Moving Avg'!H2241</f>
        <v>3.7161500000000007</v>
      </c>
      <c r="J2241" s="17" t="str">
        <f>OBV!F2241</f>
        <v>BEARISH</v>
      </c>
      <c r="K2241" s="17" t="str">
        <f>OBV!G2241</f>
        <v>WEAK</v>
      </c>
      <c r="L2241" s="17" t="str">
        <f>OBV!H2241</f>
        <v>CONFIRMED BEARISH</v>
      </c>
      <c r="M2241" s="19">
        <f t="shared" si="340"/>
        <v>25</v>
      </c>
      <c r="N2241" s="19">
        <f t="shared" si="341"/>
        <v>0</v>
      </c>
      <c r="O2241" s="19">
        <f t="shared" si="342"/>
        <v>50</v>
      </c>
      <c r="P2241" s="19">
        <f t="shared" si="343"/>
        <v>0</v>
      </c>
      <c r="Q2241" s="20">
        <f t="shared" si="344"/>
        <v>16.25</v>
      </c>
      <c r="R2241" s="20">
        <f t="shared" si="345"/>
        <v>22.5</v>
      </c>
      <c r="S2241" s="20">
        <f t="shared" si="346"/>
        <v>16.25</v>
      </c>
      <c r="T2241" s="20">
        <f t="shared" si="347"/>
        <v>18.75</v>
      </c>
      <c r="U2241" s="19">
        <f t="shared" si="348"/>
        <v>18.333333333333332</v>
      </c>
      <c r="V2241" s="19">
        <f t="shared" si="349"/>
        <v>18.4375</v>
      </c>
    </row>
    <row r="2242" spans="1:22" ht="13.5" x14ac:dyDescent="0.25">
      <c r="A2242" s="3">
        <f>RSI!A2242</f>
        <v>45267</v>
      </c>
      <c r="B2242" s="2">
        <f>RSI!B2242</f>
        <v>3.72</v>
      </c>
      <c r="C2242" s="2">
        <f>RSI!I2242</f>
        <v>50.245657568337371</v>
      </c>
      <c r="D2242" s="2">
        <f>MACD!E2242</f>
        <v>3.4386637554725485E-2</v>
      </c>
      <c r="E2242" s="2">
        <f>MACD!F2242</f>
        <v>-2.3095321784069655E-2</v>
      </c>
      <c r="F2242" s="2">
        <f>'Moving Avg'!D2242</f>
        <v>3.7359999999999998</v>
      </c>
      <c r="G2242" s="2">
        <f>'Moving Avg'!F2242</f>
        <v>3.7559999999999993</v>
      </c>
      <c r="H2242" s="2">
        <f>'Moving Avg'!G2242</f>
        <v>3.6307999999999989</v>
      </c>
      <c r="I2242" s="2">
        <f>'Moving Avg'!H2242</f>
        <v>3.7171000000000003</v>
      </c>
      <c r="J2242" s="17" t="str">
        <f>OBV!F2242</f>
        <v>BEARISH</v>
      </c>
      <c r="K2242" s="17" t="str">
        <f>OBV!G2242</f>
        <v>NEUTRAL</v>
      </c>
      <c r="L2242" s="17" t="str">
        <f>OBV!H2242</f>
        <v>CONFIRMED BEARISH</v>
      </c>
      <c r="M2242" s="19">
        <f t="shared" ref="M2242:M2305" si="350">IF(C2242&lt;30,50, IF(C2242&gt;70, 0, 25))</f>
        <v>25</v>
      </c>
      <c r="N2242" s="19">
        <f t="shared" ref="N2242:N2305" si="351">IF(E2242-D2242&gt;0.02, 100, IF(E2242-D2242&lt;0,0,45))</f>
        <v>0</v>
      </c>
      <c r="O2242" s="19">
        <f t="shared" ref="O2242:O2305" si="352">IF(F2242-I2242&gt;10,100,IF(F2242-I2242&gt;5,75, IF(F2242-I2242&gt;0,50,0)))</f>
        <v>50</v>
      </c>
      <c r="P2242" s="19">
        <f t="shared" ref="P2242:P2305" si="353">IF(L2242="confirmed bullish", 34, IF(L2242="bullish divergence",17, 0))+IF(J2242="bullish",33,IF(J2242="bearish",0,16.5))+IF(K2242="strong",33,IF(K2242="weak",0,16.5))</f>
        <v>16.5</v>
      </c>
      <c r="Q2242" s="20">
        <f t="shared" si="344"/>
        <v>18.725000000000001</v>
      </c>
      <c r="R2242" s="20">
        <f t="shared" si="345"/>
        <v>26.625</v>
      </c>
      <c r="S2242" s="20">
        <f t="shared" si="346"/>
        <v>23.675000000000001</v>
      </c>
      <c r="T2242" s="20">
        <f t="shared" si="347"/>
        <v>22.875</v>
      </c>
      <c r="U2242" s="19">
        <f t="shared" si="348"/>
        <v>23.008333333333336</v>
      </c>
      <c r="V2242" s="19">
        <f t="shared" si="349"/>
        <v>22.975000000000001</v>
      </c>
    </row>
    <row r="2243" spans="1:22" ht="13.5" x14ac:dyDescent="0.25">
      <c r="A2243" s="3">
        <f>RSI!A2243</f>
        <v>45268</v>
      </c>
      <c r="B2243" s="2">
        <f>RSI!B2243</f>
        <v>3.7</v>
      </c>
      <c r="C2243" s="2">
        <f>RSI!I2243</f>
        <v>47.257711293183924</v>
      </c>
      <c r="D2243" s="2">
        <f>MACD!E2243</f>
        <v>4.2835031399452106E-2</v>
      </c>
      <c r="E2243" s="2">
        <f>MACD!F2243</f>
        <v>-9.9092511473653014E-3</v>
      </c>
      <c r="F2243" s="2">
        <f>'Moving Avg'!D2243</f>
        <v>3.7300000000000004</v>
      </c>
      <c r="G2243" s="2">
        <f>'Moving Avg'!F2243</f>
        <v>3.7595000000000001</v>
      </c>
      <c r="H2243" s="2">
        <f>'Moving Avg'!G2243</f>
        <v>3.633799999999999</v>
      </c>
      <c r="I2243" s="2">
        <f>'Moving Avg'!H2243</f>
        <v>3.7171500000000002</v>
      </c>
      <c r="J2243" s="17" t="str">
        <f>OBV!F2243</f>
        <v>BEARISH</v>
      </c>
      <c r="K2243" s="17" t="str">
        <f>OBV!G2243</f>
        <v>NEUTRAL</v>
      </c>
      <c r="L2243" s="17" t="str">
        <f>OBV!H2243</f>
        <v>CONFIRMED BEARISH</v>
      </c>
      <c r="M2243" s="19">
        <f t="shared" si="350"/>
        <v>25</v>
      </c>
      <c r="N2243" s="19">
        <f t="shared" si="351"/>
        <v>0</v>
      </c>
      <c r="O2243" s="19">
        <f t="shared" si="352"/>
        <v>50</v>
      </c>
      <c r="P2243" s="19">
        <f t="shared" si="353"/>
        <v>16.5</v>
      </c>
      <c r="Q2243" s="20">
        <f t="shared" ref="Q2243:Q2306" si="354">0.35*M2243+N2243*0.35+O2243*0.15+P2243*0.15</f>
        <v>18.725000000000001</v>
      </c>
      <c r="R2243" s="20">
        <f t="shared" ref="R2243:R2306" si="355">M2243*0.2+N2243*0.2+O2243*0.35+P2243*0.25</f>
        <v>26.625</v>
      </c>
      <c r="S2243" s="20">
        <f t="shared" ref="S2243:S2306" si="356">M2243*0.15+N2243*0.15+O2243*0.25+P2243*0.45</f>
        <v>23.675000000000001</v>
      </c>
      <c r="T2243" s="20">
        <f t="shared" ref="T2243:T2306" si="357">0.25*SUM(M2243:P2243)</f>
        <v>22.875</v>
      </c>
      <c r="U2243" s="19">
        <f t="shared" ref="U2243:U2306" si="358">SUM(Q2243:S2243)/3</f>
        <v>23.008333333333336</v>
      </c>
      <c r="V2243" s="19">
        <f t="shared" ref="V2243:V2306" si="359">SUM(Q2243:T2243)/4</f>
        <v>22.975000000000001</v>
      </c>
    </row>
    <row r="2244" spans="1:22" ht="13.5" x14ac:dyDescent="0.25">
      <c r="A2244" s="3">
        <f>RSI!A2244</f>
        <v>45271</v>
      </c>
      <c r="B2244" s="2">
        <f>RSI!B2244</f>
        <v>3.7</v>
      </c>
      <c r="C2244" s="2">
        <f>RSI!I2244</f>
        <v>47.257711293183924</v>
      </c>
      <c r="D2244" s="2">
        <f>MACD!E2244</f>
        <v>4.7028672942762473E-2</v>
      </c>
      <c r="E2244" s="2">
        <f>MACD!F2244</f>
        <v>1.4783336706602548E-3</v>
      </c>
      <c r="F2244" s="2">
        <f>'Moving Avg'!D2244</f>
        <v>3.72</v>
      </c>
      <c r="G2244" s="2">
        <f>'Moving Avg'!F2244</f>
        <v>3.7645000000000004</v>
      </c>
      <c r="H2244" s="2">
        <f>'Moving Avg'!G2244</f>
        <v>3.6377999999999986</v>
      </c>
      <c r="I2244" s="2">
        <f>'Moving Avg'!H2244</f>
        <v>3.7173500000000002</v>
      </c>
      <c r="J2244" s="17" t="str">
        <f>OBV!F2244</f>
        <v>BEARISH</v>
      </c>
      <c r="K2244" s="17" t="str">
        <f>OBV!G2244</f>
        <v>NEUTRAL</v>
      </c>
      <c r="L2244" s="17" t="str">
        <f>OBV!H2244</f>
        <v>CONFIRMED BEARISH</v>
      </c>
      <c r="M2244" s="19">
        <f t="shared" si="350"/>
        <v>25</v>
      </c>
      <c r="N2244" s="19">
        <f t="shared" si="351"/>
        <v>0</v>
      </c>
      <c r="O2244" s="19">
        <f t="shared" si="352"/>
        <v>50</v>
      </c>
      <c r="P2244" s="19">
        <f t="shared" si="353"/>
        <v>16.5</v>
      </c>
      <c r="Q2244" s="20">
        <f t="shared" si="354"/>
        <v>18.725000000000001</v>
      </c>
      <c r="R2244" s="20">
        <f t="shared" si="355"/>
        <v>26.625</v>
      </c>
      <c r="S2244" s="20">
        <f t="shared" si="356"/>
        <v>23.675000000000001</v>
      </c>
      <c r="T2244" s="20">
        <f t="shared" si="357"/>
        <v>22.875</v>
      </c>
      <c r="U2244" s="19">
        <f t="shared" si="358"/>
        <v>23.008333333333336</v>
      </c>
      <c r="V2244" s="19">
        <f t="shared" si="359"/>
        <v>22.975000000000001</v>
      </c>
    </row>
    <row r="2245" spans="1:22" ht="13.5" x14ac:dyDescent="0.25">
      <c r="A2245" s="3">
        <f>RSI!A2245</f>
        <v>45272</v>
      </c>
      <c r="B2245" s="2">
        <f>RSI!B2245</f>
        <v>3.7</v>
      </c>
      <c r="C2245" s="2">
        <f>RSI!I2245</f>
        <v>47.257711293183924</v>
      </c>
      <c r="D2245" s="2">
        <f>MACD!E2245</f>
        <v>5.0690031155409709E-2</v>
      </c>
      <c r="E2245" s="2">
        <f>MACD!F2245</f>
        <v>1.1320673167610148E-2</v>
      </c>
      <c r="F2245" s="2">
        <f>'Moving Avg'!D2245</f>
        <v>3.71</v>
      </c>
      <c r="G2245" s="2">
        <f>'Moving Avg'!F2245</f>
        <v>3.7675000000000005</v>
      </c>
      <c r="H2245" s="2">
        <f>'Moving Avg'!G2245</f>
        <v>3.6409999999999987</v>
      </c>
      <c r="I2245" s="2">
        <f>'Moving Avg'!H2245</f>
        <v>3.716600000000001</v>
      </c>
      <c r="J2245" s="17" t="str">
        <f>OBV!F2245</f>
        <v>BEARISH</v>
      </c>
      <c r="K2245" s="17" t="str">
        <f>OBV!G2245</f>
        <v>NEUTRAL</v>
      </c>
      <c r="L2245" s="17" t="str">
        <f>OBV!H2245</f>
        <v>CONFIRMED BEARISH</v>
      </c>
      <c r="M2245" s="19">
        <f t="shared" si="350"/>
        <v>25</v>
      </c>
      <c r="N2245" s="19">
        <f t="shared" si="351"/>
        <v>0</v>
      </c>
      <c r="O2245" s="19">
        <f t="shared" si="352"/>
        <v>0</v>
      </c>
      <c r="P2245" s="19">
        <f t="shared" si="353"/>
        <v>16.5</v>
      </c>
      <c r="Q2245" s="20">
        <f t="shared" si="354"/>
        <v>11.225</v>
      </c>
      <c r="R2245" s="20">
        <f t="shared" si="355"/>
        <v>9.125</v>
      </c>
      <c r="S2245" s="20">
        <f t="shared" si="356"/>
        <v>11.175000000000001</v>
      </c>
      <c r="T2245" s="20">
        <f t="shared" si="357"/>
        <v>10.375</v>
      </c>
      <c r="U2245" s="19">
        <f t="shared" si="358"/>
        <v>10.508333333333335</v>
      </c>
      <c r="V2245" s="19">
        <f t="shared" si="359"/>
        <v>10.475000000000001</v>
      </c>
    </row>
    <row r="2246" spans="1:22" ht="13.5" x14ac:dyDescent="0.25">
      <c r="A2246" s="3">
        <f>RSI!A2246</f>
        <v>45273</v>
      </c>
      <c r="B2246" s="2">
        <f>RSI!B2246</f>
        <v>3.68</v>
      </c>
      <c r="C2246" s="2">
        <f>RSI!I2246</f>
        <v>43.990430131724608</v>
      </c>
      <c r="D2246" s="2">
        <f>MACD!E2246</f>
        <v>5.5374114870100133E-2</v>
      </c>
      <c r="E2246" s="2">
        <f>MACD!F2246</f>
        <v>2.0131361508108146E-2</v>
      </c>
      <c r="F2246" s="2">
        <f>'Moving Avg'!D2246</f>
        <v>3.7</v>
      </c>
      <c r="G2246" s="2">
        <f>'Moving Avg'!F2246</f>
        <v>3.7694999999999999</v>
      </c>
      <c r="H2246" s="2">
        <f>'Moving Avg'!G2246</f>
        <v>3.6445999999999987</v>
      </c>
      <c r="I2246" s="2">
        <f>'Moving Avg'!H2246</f>
        <v>3.7157500000000003</v>
      </c>
      <c r="J2246" s="17" t="str">
        <f>OBV!F2246</f>
        <v>BEARISH</v>
      </c>
      <c r="K2246" s="17" t="str">
        <f>OBV!G2246</f>
        <v>NEUTRAL</v>
      </c>
      <c r="L2246" s="17" t="str">
        <f>OBV!H2246</f>
        <v>CONFIRMED BEARISH</v>
      </c>
      <c r="M2246" s="19">
        <f t="shared" si="350"/>
        <v>25</v>
      </c>
      <c r="N2246" s="19">
        <f t="shared" si="351"/>
        <v>0</v>
      </c>
      <c r="O2246" s="19">
        <f t="shared" si="352"/>
        <v>0</v>
      </c>
      <c r="P2246" s="19">
        <f t="shared" si="353"/>
        <v>16.5</v>
      </c>
      <c r="Q2246" s="20">
        <f t="shared" si="354"/>
        <v>11.225</v>
      </c>
      <c r="R2246" s="20">
        <f t="shared" si="355"/>
        <v>9.125</v>
      </c>
      <c r="S2246" s="20">
        <f t="shared" si="356"/>
        <v>11.175000000000001</v>
      </c>
      <c r="T2246" s="20">
        <f t="shared" si="357"/>
        <v>10.375</v>
      </c>
      <c r="U2246" s="19">
        <f t="shared" si="358"/>
        <v>10.508333333333335</v>
      </c>
      <c r="V2246" s="19">
        <f t="shared" si="359"/>
        <v>10.475000000000001</v>
      </c>
    </row>
    <row r="2247" spans="1:22" ht="13.5" x14ac:dyDescent="0.25">
      <c r="A2247" s="3">
        <f>RSI!A2247</f>
        <v>45274</v>
      </c>
      <c r="B2247" s="2">
        <f>RSI!B2247</f>
        <v>3.68</v>
      </c>
      <c r="C2247" s="2">
        <f>RSI!I2247</f>
        <v>43.990430131724608</v>
      </c>
      <c r="D2247" s="2">
        <f>MACD!E2247</f>
        <v>5.6475615046907457E-2</v>
      </c>
      <c r="E2247" s="2">
        <f>MACD!F2247</f>
        <v>2.7400212215868011E-2</v>
      </c>
      <c r="F2247" s="2">
        <f>'Moving Avg'!D2247</f>
        <v>3.6920000000000002</v>
      </c>
      <c r="G2247" s="2">
        <f>'Moving Avg'!F2247</f>
        <v>3.7660000000000005</v>
      </c>
      <c r="H2247" s="2">
        <f>'Moving Avg'!G2247</f>
        <v>3.6481999999999988</v>
      </c>
      <c r="I2247" s="2">
        <f>'Moving Avg'!H2247</f>
        <v>3.7152000000000003</v>
      </c>
      <c r="J2247" s="17" t="str">
        <f>OBV!F2247</f>
        <v>BEARISH</v>
      </c>
      <c r="K2247" s="17" t="str">
        <f>OBV!G2247</f>
        <v>NEUTRAL</v>
      </c>
      <c r="L2247" s="17" t="str">
        <f>OBV!H2247</f>
        <v>CONFIRMED BEARISH</v>
      </c>
      <c r="M2247" s="19">
        <f t="shared" si="350"/>
        <v>25</v>
      </c>
      <c r="N2247" s="19">
        <f t="shared" si="351"/>
        <v>0</v>
      </c>
      <c r="O2247" s="19">
        <f t="shared" si="352"/>
        <v>0</v>
      </c>
      <c r="P2247" s="19">
        <f t="shared" si="353"/>
        <v>16.5</v>
      </c>
      <c r="Q2247" s="20">
        <f t="shared" si="354"/>
        <v>11.225</v>
      </c>
      <c r="R2247" s="20">
        <f t="shared" si="355"/>
        <v>9.125</v>
      </c>
      <c r="S2247" s="20">
        <f t="shared" si="356"/>
        <v>11.175000000000001</v>
      </c>
      <c r="T2247" s="20">
        <f t="shared" si="357"/>
        <v>10.375</v>
      </c>
      <c r="U2247" s="19">
        <f t="shared" si="358"/>
        <v>10.508333333333335</v>
      </c>
      <c r="V2247" s="19">
        <f t="shared" si="359"/>
        <v>10.475000000000001</v>
      </c>
    </row>
    <row r="2248" spans="1:22" ht="13.5" x14ac:dyDescent="0.25">
      <c r="A2248" s="3">
        <f>RSI!A2248</f>
        <v>45275</v>
      </c>
      <c r="B2248" s="2">
        <f>RSI!B2248</f>
        <v>3.5</v>
      </c>
      <c r="C2248" s="2">
        <f>RSI!I2248</f>
        <v>25.551342616902801</v>
      </c>
      <c r="D2248" s="2">
        <f>MACD!E2248</f>
        <v>6.632464663788884E-2</v>
      </c>
      <c r="E2248" s="2">
        <f>MACD!F2248</f>
        <v>3.5185099100272177E-2</v>
      </c>
      <c r="F2248" s="2">
        <f>'Moving Avg'!D2248</f>
        <v>3.6519999999999997</v>
      </c>
      <c r="G2248" s="2">
        <f>'Moving Avg'!F2248</f>
        <v>3.7475000000000009</v>
      </c>
      <c r="H2248" s="2">
        <f>'Moving Avg'!G2248</f>
        <v>3.6481999999999988</v>
      </c>
      <c r="I2248" s="2">
        <f>'Moving Avg'!H2248</f>
        <v>3.7135500000000001</v>
      </c>
      <c r="J2248" s="17" t="str">
        <f>OBV!F2248</f>
        <v>BEARISH</v>
      </c>
      <c r="K2248" s="17" t="str">
        <f>OBV!G2248</f>
        <v>NEUTRAL</v>
      </c>
      <c r="L2248" s="17" t="str">
        <f>OBV!H2248</f>
        <v>CONFIRMED BEARISH</v>
      </c>
      <c r="M2248" s="19">
        <f t="shared" si="350"/>
        <v>50</v>
      </c>
      <c r="N2248" s="19">
        <f t="shared" si="351"/>
        <v>0</v>
      </c>
      <c r="O2248" s="19">
        <f t="shared" si="352"/>
        <v>0</v>
      </c>
      <c r="P2248" s="19">
        <f t="shared" si="353"/>
        <v>16.5</v>
      </c>
      <c r="Q2248" s="20">
        <f t="shared" si="354"/>
        <v>19.975000000000001</v>
      </c>
      <c r="R2248" s="20">
        <f t="shared" si="355"/>
        <v>14.125</v>
      </c>
      <c r="S2248" s="20">
        <f t="shared" si="356"/>
        <v>14.925000000000001</v>
      </c>
      <c r="T2248" s="20">
        <f t="shared" si="357"/>
        <v>16.625</v>
      </c>
      <c r="U2248" s="19">
        <f t="shared" si="358"/>
        <v>16.341666666666669</v>
      </c>
      <c r="V2248" s="19">
        <f t="shared" si="359"/>
        <v>16.412500000000001</v>
      </c>
    </row>
    <row r="2249" spans="1:22" ht="13.5" x14ac:dyDescent="0.25">
      <c r="A2249" s="3">
        <f>RSI!A2249</f>
        <v>45278</v>
      </c>
      <c r="B2249" s="2">
        <f>RSI!B2249</f>
        <v>3.66</v>
      </c>
      <c r="C2249" s="2">
        <f>RSI!I2249</f>
        <v>46.869766828410164</v>
      </c>
      <c r="D2249" s="2">
        <f>MACD!E2249</f>
        <v>6.7131441797342983E-2</v>
      </c>
      <c r="E2249" s="2">
        <f>MACD!F2249</f>
        <v>4.157436763968634E-2</v>
      </c>
      <c r="F2249" s="2">
        <f>'Moving Avg'!D2249</f>
        <v>3.6439999999999997</v>
      </c>
      <c r="G2249" s="2">
        <f>'Moving Avg'!F2249</f>
        <v>3.7380000000000004</v>
      </c>
      <c r="H2249" s="2">
        <f>'Moving Avg'!G2249</f>
        <v>3.6519999999999988</v>
      </c>
      <c r="I2249" s="2">
        <f>'Moving Avg'!H2249</f>
        <v>3.71305</v>
      </c>
      <c r="J2249" s="17" t="str">
        <f>OBV!F2249</f>
        <v>BEARISH</v>
      </c>
      <c r="K2249" s="17" t="str">
        <f>OBV!G2249</f>
        <v>NEUTRAL</v>
      </c>
      <c r="L2249" s="17" t="str">
        <f>OBV!H2249</f>
        <v>CONFIRMED BEARISH</v>
      </c>
      <c r="M2249" s="19">
        <f t="shared" si="350"/>
        <v>25</v>
      </c>
      <c r="N2249" s="19">
        <f t="shared" si="351"/>
        <v>0</v>
      </c>
      <c r="O2249" s="19">
        <f t="shared" si="352"/>
        <v>0</v>
      </c>
      <c r="P2249" s="19">
        <f t="shared" si="353"/>
        <v>16.5</v>
      </c>
      <c r="Q2249" s="20">
        <f t="shared" si="354"/>
        <v>11.225</v>
      </c>
      <c r="R2249" s="20">
        <f t="shared" si="355"/>
        <v>9.125</v>
      </c>
      <c r="S2249" s="20">
        <f t="shared" si="356"/>
        <v>11.175000000000001</v>
      </c>
      <c r="T2249" s="20">
        <f t="shared" si="357"/>
        <v>10.375</v>
      </c>
      <c r="U2249" s="19">
        <f t="shared" si="358"/>
        <v>10.508333333333335</v>
      </c>
      <c r="V2249" s="19">
        <f t="shared" si="359"/>
        <v>10.475000000000001</v>
      </c>
    </row>
    <row r="2250" spans="1:22" ht="13.5" x14ac:dyDescent="0.25">
      <c r="A2250" s="3">
        <f>RSI!A2250</f>
        <v>45279</v>
      </c>
      <c r="B2250" s="2">
        <f>RSI!B2250</f>
        <v>3.66</v>
      </c>
      <c r="C2250" s="2">
        <f>RSI!I2250</f>
        <v>46.869766828410164</v>
      </c>
      <c r="D2250" s="2">
        <f>MACD!E2250</f>
        <v>6.8024156616888654E-2</v>
      </c>
      <c r="E2250" s="2">
        <f>MACD!F2250</f>
        <v>4.6864325435126808E-2</v>
      </c>
      <c r="F2250" s="2">
        <f>'Moving Avg'!D2250</f>
        <v>3.6360000000000001</v>
      </c>
      <c r="G2250" s="2">
        <f>'Moving Avg'!F2250</f>
        <v>3.7265000000000001</v>
      </c>
      <c r="H2250" s="2">
        <f>'Moving Avg'!G2250</f>
        <v>3.6557999999999988</v>
      </c>
      <c r="I2250" s="2">
        <f>'Moving Avg'!H2250</f>
        <v>3.7125499999999998</v>
      </c>
      <c r="J2250" s="17" t="str">
        <f>OBV!F2250</f>
        <v>BEARISH</v>
      </c>
      <c r="K2250" s="17" t="str">
        <f>OBV!G2250</f>
        <v>NEUTRAL</v>
      </c>
      <c r="L2250" s="17" t="str">
        <f>OBV!H2250</f>
        <v>CONFIRMED BEARISH</v>
      </c>
      <c r="M2250" s="19">
        <f t="shared" si="350"/>
        <v>25</v>
      </c>
      <c r="N2250" s="19">
        <f t="shared" si="351"/>
        <v>0</v>
      </c>
      <c r="O2250" s="19">
        <f t="shared" si="352"/>
        <v>0</v>
      </c>
      <c r="P2250" s="19">
        <f t="shared" si="353"/>
        <v>16.5</v>
      </c>
      <c r="Q2250" s="20">
        <f t="shared" si="354"/>
        <v>11.225</v>
      </c>
      <c r="R2250" s="20">
        <f t="shared" si="355"/>
        <v>9.125</v>
      </c>
      <c r="S2250" s="20">
        <f t="shared" si="356"/>
        <v>11.175000000000001</v>
      </c>
      <c r="T2250" s="20">
        <f t="shared" si="357"/>
        <v>10.375</v>
      </c>
      <c r="U2250" s="19">
        <f t="shared" si="358"/>
        <v>10.508333333333335</v>
      </c>
      <c r="V2250" s="19">
        <f t="shared" si="359"/>
        <v>10.475000000000001</v>
      </c>
    </row>
    <row r="2251" spans="1:22" ht="13.5" x14ac:dyDescent="0.25">
      <c r="A2251" s="3">
        <f>RSI!A2251</f>
        <v>45280</v>
      </c>
      <c r="B2251" s="2">
        <f>RSI!B2251</f>
        <v>3.54</v>
      </c>
      <c r="C2251" s="2">
        <f>RSI!I2251</f>
        <v>37.523602948264958</v>
      </c>
      <c r="D2251" s="2">
        <f>MACD!E2251</f>
        <v>7.4785979833149163E-2</v>
      </c>
      <c r="E2251" s="2">
        <f>MACD!F2251</f>
        <v>5.2448656314731279E-2</v>
      </c>
      <c r="F2251" s="2">
        <f>'Moving Avg'!D2251</f>
        <v>3.6079999999999997</v>
      </c>
      <c r="G2251" s="2">
        <f>'Moving Avg'!F2251</f>
        <v>3.71</v>
      </c>
      <c r="H2251" s="2">
        <f>'Moving Avg'!G2251</f>
        <v>3.6575999999999986</v>
      </c>
      <c r="I2251" s="2">
        <f>'Moving Avg'!H2251</f>
        <v>3.7114499999999992</v>
      </c>
      <c r="J2251" s="17" t="str">
        <f>OBV!F2251</f>
        <v>BEARISH</v>
      </c>
      <c r="K2251" s="17" t="str">
        <f>OBV!G2251</f>
        <v>NEUTRAL</v>
      </c>
      <c r="L2251" s="17" t="str">
        <f>OBV!H2251</f>
        <v>CONFIRMED BEARISH</v>
      </c>
      <c r="M2251" s="19">
        <f t="shared" si="350"/>
        <v>25</v>
      </c>
      <c r="N2251" s="19">
        <f t="shared" si="351"/>
        <v>0</v>
      </c>
      <c r="O2251" s="19">
        <f t="shared" si="352"/>
        <v>0</v>
      </c>
      <c r="P2251" s="19">
        <f t="shared" si="353"/>
        <v>16.5</v>
      </c>
      <c r="Q2251" s="20">
        <f t="shared" si="354"/>
        <v>11.225</v>
      </c>
      <c r="R2251" s="20">
        <f t="shared" si="355"/>
        <v>9.125</v>
      </c>
      <c r="S2251" s="20">
        <f t="shared" si="356"/>
        <v>11.175000000000001</v>
      </c>
      <c r="T2251" s="20">
        <f t="shared" si="357"/>
        <v>10.375</v>
      </c>
      <c r="U2251" s="19">
        <f t="shared" si="358"/>
        <v>10.508333333333335</v>
      </c>
      <c r="V2251" s="19">
        <f t="shared" si="359"/>
        <v>10.475000000000001</v>
      </c>
    </row>
    <row r="2252" spans="1:22" ht="13.5" x14ac:dyDescent="0.25">
      <c r="A2252" s="3">
        <f>RSI!A2252</f>
        <v>45281</v>
      </c>
      <c r="B2252" s="2">
        <f>RSI!B2252</f>
        <v>3.63</v>
      </c>
      <c r="C2252" s="2">
        <f>RSI!I2252</f>
        <v>46.190188291641903</v>
      </c>
      <c r="D2252" s="2">
        <f>MACD!E2252</f>
        <v>7.3191556656907686E-2</v>
      </c>
      <c r="E2252" s="2">
        <f>MACD!F2252</f>
        <v>5.6597236383166563E-2</v>
      </c>
      <c r="F2252" s="2">
        <f>'Moving Avg'!D2252</f>
        <v>3.5979999999999999</v>
      </c>
      <c r="G2252" s="2">
        <f>'Moving Avg'!F2252</f>
        <v>3.7015000000000002</v>
      </c>
      <c r="H2252" s="2">
        <f>'Moving Avg'!G2252</f>
        <v>3.6613999999999991</v>
      </c>
      <c r="I2252" s="2">
        <f>'Moving Avg'!H2252</f>
        <v>3.7111999999999994</v>
      </c>
      <c r="J2252" s="17" t="str">
        <f>OBV!F2252</f>
        <v>BEARISH</v>
      </c>
      <c r="K2252" s="17" t="str">
        <f>OBV!G2252</f>
        <v>NEUTRAL</v>
      </c>
      <c r="L2252" s="17" t="str">
        <f>OBV!H2252</f>
        <v>CONFIRMED BEARISH</v>
      </c>
      <c r="M2252" s="19">
        <f t="shared" si="350"/>
        <v>25</v>
      </c>
      <c r="N2252" s="19">
        <f t="shared" si="351"/>
        <v>0</v>
      </c>
      <c r="O2252" s="19">
        <f t="shared" si="352"/>
        <v>0</v>
      </c>
      <c r="P2252" s="19">
        <f t="shared" si="353"/>
        <v>16.5</v>
      </c>
      <c r="Q2252" s="20">
        <f t="shared" si="354"/>
        <v>11.225</v>
      </c>
      <c r="R2252" s="20">
        <f t="shared" si="355"/>
        <v>9.125</v>
      </c>
      <c r="S2252" s="20">
        <f t="shared" si="356"/>
        <v>11.175000000000001</v>
      </c>
      <c r="T2252" s="20">
        <f t="shared" si="357"/>
        <v>10.375</v>
      </c>
      <c r="U2252" s="19">
        <f t="shared" si="358"/>
        <v>10.508333333333335</v>
      </c>
      <c r="V2252" s="19">
        <f t="shared" si="359"/>
        <v>10.475000000000001</v>
      </c>
    </row>
    <row r="2253" spans="1:22" ht="13.5" x14ac:dyDescent="0.25">
      <c r="A2253" s="3">
        <f>RSI!A2253</f>
        <v>45282</v>
      </c>
      <c r="B2253" s="2">
        <f>RSI!B2253</f>
        <v>3.6</v>
      </c>
      <c r="C2253" s="2">
        <f>RSI!I2253</f>
        <v>43.999199068601236</v>
      </c>
      <c r="D2253" s="2">
        <f>MACD!E2253</f>
        <v>7.1279213066895775E-2</v>
      </c>
      <c r="E2253" s="2">
        <f>MACD!F2253</f>
        <v>5.9533631719912411E-2</v>
      </c>
      <c r="F2253" s="2">
        <f>'Moving Avg'!D2253</f>
        <v>3.6179999999999999</v>
      </c>
      <c r="G2253" s="2">
        <f>'Moving Avg'!F2253</f>
        <v>3.6915</v>
      </c>
      <c r="H2253" s="2">
        <f>'Moving Avg'!G2253</f>
        <v>3.6609999999999991</v>
      </c>
      <c r="I2253" s="2">
        <f>'Moving Avg'!H2253</f>
        <v>3.7108999999999992</v>
      </c>
      <c r="J2253" s="17" t="str">
        <f>OBV!F2253</f>
        <v>BEARISH</v>
      </c>
      <c r="K2253" s="17" t="str">
        <f>OBV!G2253</f>
        <v>NEUTRAL</v>
      </c>
      <c r="L2253" s="17" t="str">
        <f>OBV!H2253</f>
        <v>BEARISH DIVERGENCE</v>
      </c>
      <c r="M2253" s="19">
        <f t="shared" si="350"/>
        <v>25</v>
      </c>
      <c r="N2253" s="19">
        <f t="shared" si="351"/>
        <v>0</v>
      </c>
      <c r="O2253" s="19">
        <f t="shared" si="352"/>
        <v>0</v>
      </c>
      <c r="P2253" s="19">
        <f t="shared" si="353"/>
        <v>16.5</v>
      </c>
      <c r="Q2253" s="20">
        <f t="shared" si="354"/>
        <v>11.225</v>
      </c>
      <c r="R2253" s="20">
        <f t="shared" si="355"/>
        <v>9.125</v>
      </c>
      <c r="S2253" s="20">
        <f t="shared" si="356"/>
        <v>11.175000000000001</v>
      </c>
      <c r="T2253" s="20">
        <f t="shared" si="357"/>
        <v>10.375</v>
      </c>
      <c r="U2253" s="19">
        <f t="shared" si="358"/>
        <v>10.508333333333335</v>
      </c>
      <c r="V2253" s="19">
        <f t="shared" si="359"/>
        <v>10.475000000000001</v>
      </c>
    </row>
    <row r="2254" spans="1:22" ht="13.5" x14ac:dyDescent="0.25">
      <c r="A2254" s="3">
        <f>RSI!A2254</f>
        <v>45285</v>
      </c>
      <c r="B2254" s="2">
        <f>RSI!B2254</f>
        <v>3.6</v>
      </c>
      <c r="C2254" s="2">
        <f>RSI!I2254</f>
        <v>43.999199068601243</v>
      </c>
      <c r="D2254" s="2">
        <f>MACD!E2254</f>
        <v>7.0108240589628501E-2</v>
      </c>
      <c r="E2254" s="2">
        <f>MACD!F2254</f>
        <v>6.1648553493855632E-2</v>
      </c>
      <c r="F2254" s="2">
        <f>'Moving Avg'!D2254</f>
        <v>3.6060000000000003</v>
      </c>
      <c r="G2254" s="2">
        <f>'Moving Avg'!F2254</f>
        <v>3.6824999999999997</v>
      </c>
      <c r="H2254" s="2">
        <f>'Moving Avg'!G2254</f>
        <v>3.6619999999999986</v>
      </c>
      <c r="I2254" s="2">
        <f>'Moving Avg'!H2254</f>
        <v>3.7108999999999988</v>
      </c>
      <c r="J2254" s="17" t="str">
        <f>OBV!F2254</f>
        <v>BEARISH</v>
      </c>
      <c r="K2254" s="17" t="str">
        <f>OBV!G2254</f>
        <v>NEUTRAL</v>
      </c>
      <c r="L2254" s="17" t="str">
        <f>OBV!H2254</f>
        <v>CONFIRMED BEARISH</v>
      </c>
      <c r="M2254" s="19">
        <f t="shared" si="350"/>
        <v>25</v>
      </c>
      <c r="N2254" s="19">
        <f t="shared" si="351"/>
        <v>0</v>
      </c>
      <c r="O2254" s="19">
        <f t="shared" si="352"/>
        <v>0</v>
      </c>
      <c r="P2254" s="19">
        <f t="shared" si="353"/>
        <v>16.5</v>
      </c>
      <c r="Q2254" s="20">
        <f t="shared" si="354"/>
        <v>11.225</v>
      </c>
      <c r="R2254" s="20">
        <f t="shared" si="355"/>
        <v>9.125</v>
      </c>
      <c r="S2254" s="20">
        <f t="shared" si="356"/>
        <v>11.175000000000001</v>
      </c>
      <c r="T2254" s="20">
        <f t="shared" si="357"/>
        <v>10.375</v>
      </c>
      <c r="U2254" s="19">
        <f t="shared" si="358"/>
        <v>10.508333333333335</v>
      </c>
      <c r="V2254" s="19">
        <f t="shared" si="359"/>
        <v>10.475000000000001</v>
      </c>
    </row>
    <row r="2255" spans="1:22" ht="13.5" x14ac:dyDescent="0.25">
      <c r="A2255" s="3">
        <f>RSI!A2255</f>
        <v>45286</v>
      </c>
      <c r="B2255" s="2">
        <f>RSI!B2255</f>
        <v>3.65</v>
      </c>
      <c r="C2255" s="2">
        <f>RSI!I2255</f>
        <v>48.702520417262939</v>
      </c>
      <c r="D2255" s="2">
        <f>MACD!E2255</f>
        <v>6.5827755137756849E-2</v>
      </c>
      <c r="E2255" s="2">
        <f>MACD!F2255</f>
        <v>6.2484393822635875E-2</v>
      </c>
      <c r="F2255" s="2">
        <f>'Moving Avg'!D2255</f>
        <v>3.6040000000000001</v>
      </c>
      <c r="G2255" s="2">
        <f>'Moving Avg'!F2255</f>
        <v>3.6759999999999997</v>
      </c>
      <c r="H2255" s="2">
        <f>'Moving Avg'!G2255</f>
        <v>3.6639999999999993</v>
      </c>
      <c r="I2255" s="2">
        <f>'Moving Avg'!H2255</f>
        <v>3.7107999999999985</v>
      </c>
      <c r="J2255" s="17" t="str">
        <f>OBV!F2255</f>
        <v>BEARISH</v>
      </c>
      <c r="K2255" s="17" t="str">
        <f>OBV!G2255</f>
        <v>NEUTRAL</v>
      </c>
      <c r="L2255" s="17" t="str">
        <f>OBV!H2255</f>
        <v>CONFIRMED BEARISH</v>
      </c>
      <c r="M2255" s="19">
        <f t="shared" si="350"/>
        <v>25</v>
      </c>
      <c r="N2255" s="19">
        <f t="shared" si="351"/>
        <v>0</v>
      </c>
      <c r="O2255" s="19">
        <f t="shared" si="352"/>
        <v>0</v>
      </c>
      <c r="P2255" s="19">
        <f t="shared" si="353"/>
        <v>16.5</v>
      </c>
      <c r="Q2255" s="20">
        <f t="shared" si="354"/>
        <v>11.225</v>
      </c>
      <c r="R2255" s="20">
        <f t="shared" si="355"/>
        <v>9.125</v>
      </c>
      <c r="S2255" s="20">
        <f t="shared" si="356"/>
        <v>11.175000000000001</v>
      </c>
      <c r="T2255" s="20">
        <f t="shared" si="357"/>
        <v>10.375</v>
      </c>
      <c r="U2255" s="19">
        <f t="shared" si="358"/>
        <v>10.508333333333335</v>
      </c>
      <c r="V2255" s="19">
        <f t="shared" si="359"/>
        <v>10.475000000000001</v>
      </c>
    </row>
    <row r="2256" spans="1:22" ht="13.5" x14ac:dyDescent="0.25">
      <c r="A2256" s="3">
        <f>RSI!A2256</f>
        <v>45287</v>
      </c>
      <c r="B2256" s="2">
        <f>RSI!B2256</f>
        <v>3.68</v>
      </c>
      <c r="C2256" s="2">
        <f>RSI!I2256</f>
        <v>51.343051110764634</v>
      </c>
      <c r="D2256" s="2">
        <f>MACD!E2256</f>
        <v>5.6994579867626349E-2</v>
      </c>
      <c r="E2256" s="2">
        <f>MACD!F2256</f>
        <v>6.1386431031633971E-2</v>
      </c>
      <c r="F2256" s="2">
        <f>'Moving Avg'!D2256</f>
        <v>3.6320000000000001</v>
      </c>
      <c r="G2256" s="2">
        <f>'Moving Avg'!F2256</f>
        <v>3.6710000000000007</v>
      </c>
      <c r="H2256" s="2">
        <f>'Moving Avg'!G2256</f>
        <v>3.6665999999999999</v>
      </c>
      <c r="I2256" s="2">
        <f>'Moving Avg'!H2256</f>
        <v>3.7112999999999987</v>
      </c>
      <c r="J2256" s="17" t="str">
        <f>OBV!F2256</f>
        <v>BULLISH</v>
      </c>
      <c r="K2256" s="17" t="str">
        <f>OBV!G2256</f>
        <v>NEUTRAL</v>
      </c>
      <c r="L2256" s="17" t="str">
        <f>OBV!H2256</f>
        <v>CONFIRMED BULLISH</v>
      </c>
      <c r="M2256" s="19">
        <f t="shared" si="350"/>
        <v>25</v>
      </c>
      <c r="N2256" s="19">
        <f t="shared" si="351"/>
        <v>45</v>
      </c>
      <c r="O2256" s="19">
        <f t="shared" si="352"/>
        <v>0</v>
      </c>
      <c r="P2256" s="19">
        <f t="shared" si="353"/>
        <v>83.5</v>
      </c>
      <c r="Q2256" s="20">
        <f t="shared" si="354"/>
        <v>37.024999999999999</v>
      </c>
      <c r="R2256" s="20">
        <f t="shared" si="355"/>
        <v>34.875</v>
      </c>
      <c r="S2256" s="20">
        <f t="shared" si="356"/>
        <v>48.075000000000003</v>
      </c>
      <c r="T2256" s="20">
        <f t="shared" si="357"/>
        <v>38.375</v>
      </c>
      <c r="U2256" s="19">
        <f t="shared" si="358"/>
        <v>39.991666666666667</v>
      </c>
      <c r="V2256" s="19">
        <f t="shared" si="359"/>
        <v>39.587500000000006</v>
      </c>
    </row>
    <row r="2257" spans="1:22" ht="13.5" x14ac:dyDescent="0.25">
      <c r="A2257" s="3">
        <f>RSI!A2257</f>
        <v>45288</v>
      </c>
      <c r="B2257" s="2">
        <f>RSI!B2257</f>
        <v>3.68</v>
      </c>
      <c r="C2257" s="2">
        <f>RSI!I2257</f>
        <v>51.343051110764627</v>
      </c>
      <c r="D2257" s="2">
        <f>MACD!E2257</f>
        <v>4.9424490070599347E-2</v>
      </c>
      <c r="E2257" s="2">
        <f>MACD!F2257</f>
        <v>5.8994042839427045E-2</v>
      </c>
      <c r="F2257" s="2">
        <f>'Moving Avg'!D2257</f>
        <v>3.6420000000000003</v>
      </c>
      <c r="G2257" s="2">
        <f>'Moving Avg'!F2257</f>
        <v>3.6670000000000007</v>
      </c>
      <c r="H2257" s="2">
        <f>'Moving Avg'!G2257</f>
        <v>3.6692</v>
      </c>
      <c r="I2257" s="2">
        <f>'Moving Avg'!H2257</f>
        <v>3.7109999999999985</v>
      </c>
      <c r="J2257" s="17" t="str">
        <f>OBV!F2257</f>
        <v>BULLISH</v>
      </c>
      <c r="K2257" s="17" t="str">
        <f>OBV!G2257</f>
        <v>NEUTRAL</v>
      </c>
      <c r="L2257" s="17" t="str">
        <f>OBV!H2257</f>
        <v>CONFIRMED BULLISH</v>
      </c>
      <c r="M2257" s="19">
        <f t="shared" si="350"/>
        <v>25</v>
      </c>
      <c r="N2257" s="19">
        <f t="shared" si="351"/>
        <v>45</v>
      </c>
      <c r="O2257" s="19">
        <f t="shared" si="352"/>
        <v>0</v>
      </c>
      <c r="P2257" s="19">
        <f t="shared" si="353"/>
        <v>83.5</v>
      </c>
      <c r="Q2257" s="20">
        <f t="shared" si="354"/>
        <v>37.024999999999999</v>
      </c>
      <c r="R2257" s="20">
        <f t="shared" si="355"/>
        <v>34.875</v>
      </c>
      <c r="S2257" s="20">
        <f t="shared" si="356"/>
        <v>48.075000000000003</v>
      </c>
      <c r="T2257" s="20">
        <f t="shared" si="357"/>
        <v>38.375</v>
      </c>
      <c r="U2257" s="19">
        <f t="shared" si="358"/>
        <v>39.991666666666667</v>
      </c>
      <c r="V2257" s="19">
        <f t="shared" si="359"/>
        <v>39.587500000000006</v>
      </c>
    </row>
    <row r="2258" spans="1:22" ht="13.5" x14ac:dyDescent="0.25">
      <c r="A2258" s="3">
        <f>RSI!A2258</f>
        <v>45289</v>
      </c>
      <c r="B2258" s="2">
        <f>RSI!B2258</f>
        <v>3.74</v>
      </c>
      <c r="C2258" s="2">
        <f>RSI!I2258</f>
        <v>56.532905429842565</v>
      </c>
      <c r="D2258" s="2">
        <f>MACD!E2258</f>
        <v>1.079351384705296E-2</v>
      </c>
      <c r="E2258" s="2">
        <f>MACD!F2258</f>
        <v>4.9353937040952228E-2</v>
      </c>
      <c r="F2258" s="2">
        <f>'Moving Avg'!D2258</f>
        <v>3.6700000000000004</v>
      </c>
      <c r="G2258" s="2">
        <f>'Moving Avg'!F2258</f>
        <v>3.6675000000000004</v>
      </c>
      <c r="H2258" s="2">
        <f>'Moving Avg'!G2258</f>
        <v>3.673</v>
      </c>
      <c r="I2258" s="2">
        <f>'Moving Avg'!H2258</f>
        <v>3.7108499999999989</v>
      </c>
      <c r="J2258" s="17" t="str">
        <f>OBV!F2258</f>
        <v>BULLISH</v>
      </c>
      <c r="K2258" s="17" t="str">
        <f>OBV!G2258</f>
        <v>STRONG</v>
      </c>
      <c r="L2258" s="17" t="str">
        <f>OBV!H2258</f>
        <v>CONFIRMED BULLISH</v>
      </c>
      <c r="M2258" s="19">
        <f t="shared" si="350"/>
        <v>25</v>
      </c>
      <c r="N2258" s="19">
        <f t="shared" si="351"/>
        <v>100</v>
      </c>
      <c r="O2258" s="19">
        <f t="shared" si="352"/>
        <v>0</v>
      </c>
      <c r="P2258" s="19">
        <f t="shared" si="353"/>
        <v>100</v>
      </c>
      <c r="Q2258" s="20">
        <f t="shared" si="354"/>
        <v>58.75</v>
      </c>
      <c r="R2258" s="20">
        <f t="shared" si="355"/>
        <v>50</v>
      </c>
      <c r="S2258" s="20">
        <f t="shared" si="356"/>
        <v>63.75</v>
      </c>
      <c r="T2258" s="20">
        <f t="shared" si="357"/>
        <v>56.25</v>
      </c>
      <c r="U2258" s="19">
        <f t="shared" si="358"/>
        <v>57.5</v>
      </c>
      <c r="V2258" s="19">
        <f t="shared" si="359"/>
        <v>57.1875</v>
      </c>
    </row>
    <row r="2259" spans="1:22" ht="13.5" x14ac:dyDescent="0.25">
      <c r="A2259" s="3">
        <f>RSI!A2259</f>
        <v>45293</v>
      </c>
      <c r="B2259" s="2">
        <f>RSI!B2259</f>
        <v>3.59</v>
      </c>
      <c r="C2259" s="2">
        <f>RSI!I2259</f>
        <v>43.920402087483929</v>
      </c>
      <c r="D2259" s="2">
        <f>MACD!E2259</f>
        <v>1.3395529468524625E-2</v>
      </c>
      <c r="E2259" s="2">
        <f>MACD!F2259</f>
        <v>4.2162255526466706E-2</v>
      </c>
      <c r="F2259" s="2">
        <f>'Moving Avg'!D2259</f>
        <v>3.6680000000000001</v>
      </c>
      <c r="G2259" s="2">
        <f>'Moving Avg'!F2259</f>
        <v>3.6595</v>
      </c>
      <c r="H2259" s="2">
        <f>'Moving Avg'!G2259</f>
        <v>3.6744000000000003</v>
      </c>
      <c r="I2259" s="2">
        <f>'Moving Avg'!H2259</f>
        <v>3.7100499999999994</v>
      </c>
      <c r="J2259" s="17" t="str">
        <f>OBV!F2259</f>
        <v>BULLISH</v>
      </c>
      <c r="K2259" s="17" t="str">
        <f>OBV!G2259</f>
        <v>STRONG</v>
      </c>
      <c r="L2259" s="17" t="str">
        <f>OBV!H2259</f>
        <v>BULLISH DIVERGENCE</v>
      </c>
      <c r="M2259" s="19">
        <f t="shared" si="350"/>
        <v>25</v>
      </c>
      <c r="N2259" s="19">
        <f t="shared" si="351"/>
        <v>100</v>
      </c>
      <c r="O2259" s="19">
        <f t="shared" si="352"/>
        <v>0</v>
      </c>
      <c r="P2259" s="19">
        <f t="shared" si="353"/>
        <v>83</v>
      </c>
      <c r="Q2259" s="20">
        <f t="shared" si="354"/>
        <v>56.2</v>
      </c>
      <c r="R2259" s="20">
        <f t="shared" si="355"/>
        <v>45.75</v>
      </c>
      <c r="S2259" s="20">
        <f t="shared" si="356"/>
        <v>56.1</v>
      </c>
      <c r="T2259" s="20">
        <f t="shared" si="357"/>
        <v>52</v>
      </c>
      <c r="U2259" s="19">
        <f t="shared" si="358"/>
        <v>52.683333333333337</v>
      </c>
      <c r="V2259" s="19">
        <f t="shared" si="359"/>
        <v>52.512500000000003</v>
      </c>
    </row>
    <row r="2260" spans="1:22" ht="13.5" x14ac:dyDescent="0.25">
      <c r="A2260" s="3">
        <f>RSI!A2260</f>
        <v>45294</v>
      </c>
      <c r="B2260" s="2">
        <f>RSI!B2260</f>
        <v>3.69</v>
      </c>
      <c r="C2260" s="2">
        <f>RSI!I2260</f>
        <v>51.662791005683125</v>
      </c>
      <c r="D2260" s="2">
        <f>MACD!E2260</f>
        <v>8.6718034800079558E-3</v>
      </c>
      <c r="E2260" s="2">
        <f>MACD!F2260</f>
        <v>3.5464165117174963E-2</v>
      </c>
      <c r="F2260" s="2">
        <f>'Moving Avg'!D2260</f>
        <v>3.6760000000000006</v>
      </c>
      <c r="G2260" s="2">
        <f>'Moving Avg'!F2260</f>
        <v>3.6565000000000003</v>
      </c>
      <c r="H2260" s="2">
        <f>'Moving Avg'!G2260</f>
        <v>3.6778000000000008</v>
      </c>
      <c r="I2260" s="2">
        <f>'Moving Avg'!H2260</f>
        <v>3.7096999999999993</v>
      </c>
      <c r="J2260" s="17" t="str">
        <f>OBV!F2260</f>
        <v>BULLISH</v>
      </c>
      <c r="K2260" s="17" t="str">
        <f>OBV!G2260</f>
        <v>STRONG</v>
      </c>
      <c r="L2260" s="17" t="str">
        <f>OBV!H2260</f>
        <v>CONFIRMED BULLISH</v>
      </c>
      <c r="M2260" s="19">
        <f t="shared" si="350"/>
        <v>25</v>
      </c>
      <c r="N2260" s="19">
        <f t="shared" si="351"/>
        <v>100</v>
      </c>
      <c r="O2260" s="19">
        <f t="shared" si="352"/>
        <v>0</v>
      </c>
      <c r="P2260" s="19">
        <f t="shared" si="353"/>
        <v>100</v>
      </c>
      <c r="Q2260" s="20">
        <f t="shared" si="354"/>
        <v>58.75</v>
      </c>
      <c r="R2260" s="20">
        <f t="shared" si="355"/>
        <v>50</v>
      </c>
      <c r="S2260" s="20">
        <f t="shared" si="356"/>
        <v>63.75</v>
      </c>
      <c r="T2260" s="20">
        <f t="shared" si="357"/>
        <v>56.25</v>
      </c>
      <c r="U2260" s="19">
        <f t="shared" si="358"/>
        <v>57.5</v>
      </c>
      <c r="V2260" s="19">
        <f t="shared" si="359"/>
        <v>57.1875</v>
      </c>
    </row>
    <row r="2261" spans="1:22" ht="13.5" x14ac:dyDescent="0.25">
      <c r="A2261" s="3">
        <f>RSI!A2261</f>
        <v>45295</v>
      </c>
      <c r="B2261" s="2">
        <f>RSI!B2261</f>
        <v>3.68</v>
      </c>
      <c r="C2261" s="2">
        <f>RSI!I2261</f>
        <v>50.905917943547948</v>
      </c>
      <c r="D2261" s="2">
        <f>MACD!E2261</f>
        <v>-1.3190623473730234E-2</v>
      </c>
      <c r="E2261" s="2">
        <f>MACD!F2261</f>
        <v>2.5733207398993926E-2</v>
      </c>
      <c r="F2261" s="2">
        <f>'Moving Avg'!D2261</f>
        <v>3.6759999999999997</v>
      </c>
      <c r="G2261" s="2">
        <f>'Moving Avg'!F2261</f>
        <v>3.6540000000000008</v>
      </c>
      <c r="H2261" s="2">
        <f>'Moving Avg'!G2261</f>
        <v>3.6810000000000009</v>
      </c>
      <c r="I2261" s="2">
        <f>'Moving Avg'!H2261</f>
        <v>3.7094999999999994</v>
      </c>
      <c r="J2261" s="17" t="str">
        <f>OBV!F2261</f>
        <v>BULLISH</v>
      </c>
      <c r="K2261" s="17" t="str">
        <f>OBV!G2261</f>
        <v>NEUTRAL</v>
      </c>
      <c r="L2261" s="17" t="str">
        <f>OBV!H2261</f>
        <v>NEUTRAL</v>
      </c>
      <c r="M2261" s="19">
        <f t="shared" si="350"/>
        <v>25</v>
      </c>
      <c r="N2261" s="19">
        <f t="shared" si="351"/>
        <v>100</v>
      </c>
      <c r="O2261" s="19">
        <f t="shared" si="352"/>
        <v>0</v>
      </c>
      <c r="P2261" s="19">
        <f t="shared" si="353"/>
        <v>49.5</v>
      </c>
      <c r="Q2261" s="20">
        <f t="shared" si="354"/>
        <v>51.174999999999997</v>
      </c>
      <c r="R2261" s="20">
        <f t="shared" si="355"/>
        <v>37.375</v>
      </c>
      <c r="S2261" s="20">
        <f t="shared" si="356"/>
        <v>41.025000000000006</v>
      </c>
      <c r="T2261" s="20">
        <f t="shared" si="357"/>
        <v>43.625</v>
      </c>
      <c r="U2261" s="19">
        <f t="shared" si="358"/>
        <v>43.191666666666663</v>
      </c>
      <c r="V2261" s="19">
        <f t="shared" si="359"/>
        <v>43.3</v>
      </c>
    </row>
    <row r="2262" spans="1:22" ht="13.5" x14ac:dyDescent="0.25">
      <c r="A2262" s="3">
        <f>RSI!A2262</f>
        <v>45296</v>
      </c>
      <c r="B2262" s="2">
        <f>RSI!B2262</f>
        <v>3.6</v>
      </c>
      <c r="C2262" s="2">
        <f>RSI!I2262</f>
        <v>45.200784270154685</v>
      </c>
      <c r="D2262" s="2">
        <f>MACD!E2262</f>
        <v>-1.1992346887927496E-2</v>
      </c>
      <c r="E2262" s="2">
        <f>MACD!F2262</f>
        <v>1.818809654160964E-2</v>
      </c>
      <c r="F2262" s="2">
        <f>'Moving Avg'!D2262</f>
        <v>3.66</v>
      </c>
      <c r="G2262" s="2">
        <f>'Moving Avg'!F2262</f>
        <v>3.6480000000000006</v>
      </c>
      <c r="H2262" s="2">
        <f>'Moving Avg'!G2262</f>
        <v>3.6822000000000008</v>
      </c>
      <c r="I2262" s="2">
        <f>'Moving Avg'!H2262</f>
        <v>3.7089999999999992</v>
      </c>
      <c r="J2262" s="17" t="str">
        <f>OBV!F2262</f>
        <v>BEARISH</v>
      </c>
      <c r="K2262" s="17" t="str">
        <f>OBV!G2262</f>
        <v>NEUTRAL</v>
      </c>
      <c r="L2262" s="17" t="str">
        <f>OBV!H2262</f>
        <v>CONFIRMED BEARISH</v>
      </c>
      <c r="M2262" s="19">
        <f t="shared" si="350"/>
        <v>25</v>
      </c>
      <c r="N2262" s="19">
        <f t="shared" si="351"/>
        <v>100</v>
      </c>
      <c r="O2262" s="19">
        <f t="shared" si="352"/>
        <v>0</v>
      </c>
      <c r="P2262" s="19">
        <f t="shared" si="353"/>
        <v>16.5</v>
      </c>
      <c r="Q2262" s="20">
        <f t="shared" si="354"/>
        <v>46.225000000000001</v>
      </c>
      <c r="R2262" s="20">
        <f t="shared" si="355"/>
        <v>29.125</v>
      </c>
      <c r="S2262" s="20">
        <f t="shared" si="356"/>
        <v>26.175000000000001</v>
      </c>
      <c r="T2262" s="20">
        <f t="shared" si="357"/>
        <v>35.375</v>
      </c>
      <c r="U2262" s="19">
        <f t="shared" si="358"/>
        <v>33.841666666666661</v>
      </c>
      <c r="V2262" s="19">
        <f t="shared" si="359"/>
        <v>34.224999999999994</v>
      </c>
    </row>
    <row r="2263" spans="1:22" ht="13.5" x14ac:dyDescent="0.25">
      <c r="A2263" s="3">
        <f>RSI!A2263</f>
        <v>45299</v>
      </c>
      <c r="B2263" s="2">
        <f>RSI!B2263</f>
        <v>3.52</v>
      </c>
      <c r="C2263" s="2">
        <f>RSI!I2263</f>
        <v>40.332885600595581</v>
      </c>
      <c r="D2263" s="2">
        <f>MACD!E2263</f>
        <v>-9.2644396268237728E-3</v>
      </c>
      <c r="E2263" s="2">
        <f>MACD!F2263</f>
        <v>1.2697589307922958E-2</v>
      </c>
      <c r="F2263" s="2">
        <f>'Moving Avg'!D2263</f>
        <v>3.6159999999999997</v>
      </c>
      <c r="G2263" s="2">
        <f>'Moving Avg'!F2263</f>
        <v>3.6390000000000002</v>
      </c>
      <c r="H2263" s="2">
        <f>'Moving Avg'!G2263</f>
        <v>3.6798000000000006</v>
      </c>
      <c r="I2263" s="2">
        <f>'Moving Avg'!H2263</f>
        <v>3.7085999999999988</v>
      </c>
      <c r="J2263" s="17" t="str">
        <f>OBV!F2263</f>
        <v>BEARISH</v>
      </c>
      <c r="K2263" s="17" t="str">
        <f>OBV!G2263</f>
        <v>WEAK</v>
      </c>
      <c r="L2263" s="17" t="str">
        <f>OBV!H2263</f>
        <v>CONFIRMED BEARISH</v>
      </c>
      <c r="M2263" s="19">
        <f t="shared" si="350"/>
        <v>25</v>
      </c>
      <c r="N2263" s="19">
        <f t="shared" si="351"/>
        <v>100</v>
      </c>
      <c r="O2263" s="19">
        <f t="shared" si="352"/>
        <v>0</v>
      </c>
      <c r="P2263" s="19">
        <f t="shared" si="353"/>
        <v>0</v>
      </c>
      <c r="Q2263" s="20">
        <f t="shared" si="354"/>
        <v>43.75</v>
      </c>
      <c r="R2263" s="20">
        <f t="shared" si="355"/>
        <v>25</v>
      </c>
      <c r="S2263" s="20">
        <f t="shared" si="356"/>
        <v>18.75</v>
      </c>
      <c r="T2263" s="20">
        <f t="shared" si="357"/>
        <v>31.25</v>
      </c>
      <c r="U2263" s="19">
        <f t="shared" si="358"/>
        <v>29.166666666666668</v>
      </c>
      <c r="V2263" s="19">
        <f t="shared" si="359"/>
        <v>29.6875</v>
      </c>
    </row>
    <row r="2264" spans="1:22" ht="13.5" x14ac:dyDescent="0.25">
      <c r="A2264" s="3">
        <f>RSI!A2264</f>
        <v>45300</v>
      </c>
      <c r="B2264" s="2">
        <f>RSI!B2264</f>
        <v>3.6</v>
      </c>
      <c r="C2264" s="2">
        <f>RSI!I2264</f>
        <v>46.533848937452781</v>
      </c>
      <c r="D2264" s="2">
        <f>MACD!E2264</f>
        <v>-1.2035857702860753E-2</v>
      </c>
      <c r="E2264" s="2">
        <f>MACD!F2264</f>
        <v>7.7508999057662158E-3</v>
      </c>
      <c r="F2264" s="2">
        <f>'Moving Avg'!D2264</f>
        <v>3.6179999999999999</v>
      </c>
      <c r="G2264" s="2">
        <f>'Moving Avg'!F2264</f>
        <v>3.6339999999999995</v>
      </c>
      <c r="H2264" s="2">
        <f>'Moving Avg'!G2264</f>
        <v>3.6792000000000007</v>
      </c>
      <c r="I2264" s="2">
        <f>'Moving Avg'!H2264</f>
        <v>3.7081499999999989</v>
      </c>
      <c r="J2264" s="17" t="str">
        <f>OBV!F2264</f>
        <v>BEARISH</v>
      </c>
      <c r="K2264" s="17" t="str">
        <f>OBV!G2264</f>
        <v>NEUTRAL</v>
      </c>
      <c r="L2264" s="17" t="str">
        <f>OBV!H2264</f>
        <v>BEARISH DIVERGENCE</v>
      </c>
      <c r="M2264" s="19">
        <f t="shared" si="350"/>
        <v>25</v>
      </c>
      <c r="N2264" s="19">
        <f t="shared" si="351"/>
        <v>45</v>
      </c>
      <c r="O2264" s="19">
        <f t="shared" si="352"/>
        <v>0</v>
      </c>
      <c r="P2264" s="19">
        <f t="shared" si="353"/>
        <v>16.5</v>
      </c>
      <c r="Q2264" s="20">
        <f t="shared" si="354"/>
        <v>26.975000000000001</v>
      </c>
      <c r="R2264" s="20">
        <f t="shared" si="355"/>
        <v>18.125</v>
      </c>
      <c r="S2264" s="20">
        <f t="shared" si="356"/>
        <v>17.925000000000001</v>
      </c>
      <c r="T2264" s="20">
        <f t="shared" si="357"/>
        <v>21.625</v>
      </c>
      <c r="U2264" s="19">
        <f t="shared" si="358"/>
        <v>21.008333333333336</v>
      </c>
      <c r="V2264" s="19">
        <f t="shared" si="359"/>
        <v>21.162500000000001</v>
      </c>
    </row>
    <row r="2265" spans="1:22" ht="13.5" x14ac:dyDescent="0.25">
      <c r="A2265" s="3">
        <f>RSI!A2265</f>
        <v>45301</v>
      </c>
      <c r="B2265" s="2">
        <f>RSI!B2265</f>
        <v>3.48</v>
      </c>
      <c r="C2265" s="2">
        <f>RSI!I2265</f>
        <v>39.844703082356034</v>
      </c>
      <c r="D2265" s="2">
        <f>MACD!E2265</f>
        <v>2.5111607014158821E-3</v>
      </c>
      <c r="E2265" s="2">
        <f>MACD!F2265</f>
        <v>6.70295206489615E-3</v>
      </c>
      <c r="F2265" s="2">
        <f>'Moving Avg'!D2265</f>
        <v>3.5759999999999996</v>
      </c>
      <c r="G2265" s="2">
        <f>'Moving Avg'!F2265</f>
        <v>3.6229999999999998</v>
      </c>
      <c r="H2265" s="2">
        <f>'Moving Avg'!G2265</f>
        <v>3.6762000000000006</v>
      </c>
      <c r="I2265" s="2">
        <f>'Moving Avg'!H2265</f>
        <v>3.7072999999999983</v>
      </c>
      <c r="J2265" s="17" t="str">
        <f>OBV!F2265</f>
        <v>BEARISH</v>
      </c>
      <c r="K2265" s="17" t="str">
        <f>OBV!G2265</f>
        <v>WEAK</v>
      </c>
      <c r="L2265" s="17" t="str">
        <f>OBV!H2265</f>
        <v>CONFIRMED BEARISH</v>
      </c>
      <c r="M2265" s="19">
        <f t="shared" si="350"/>
        <v>25</v>
      </c>
      <c r="N2265" s="19">
        <f t="shared" si="351"/>
        <v>45</v>
      </c>
      <c r="O2265" s="19">
        <f t="shared" si="352"/>
        <v>0</v>
      </c>
      <c r="P2265" s="19">
        <f t="shared" si="353"/>
        <v>0</v>
      </c>
      <c r="Q2265" s="20">
        <f t="shared" si="354"/>
        <v>24.5</v>
      </c>
      <c r="R2265" s="20">
        <f t="shared" si="355"/>
        <v>14</v>
      </c>
      <c r="S2265" s="20">
        <f t="shared" si="356"/>
        <v>10.5</v>
      </c>
      <c r="T2265" s="20">
        <f t="shared" si="357"/>
        <v>17.5</v>
      </c>
      <c r="U2265" s="19">
        <f t="shared" si="358"/>
        <v>16.333333333333332</v>
      </c>
      <c r="V2265" s="19">
        <f t="shared" si="359"/>
        <v>16.625</v>
      </c>
    </row>
    <row r="2266" spans="1:22" ht="13.5" x14ac:dyDescent="0.25">
      <c r="A2266" s="3">
        <f>RSI!A2266</f>
        <v>45302</v>
      </c>
      <c r="B2266" s="2">
        <f>RSI!B2266</f>
        <v>3.5</v>
      </c>
      <c r="C2266" s="2">
        <f>RSI!I2266</f>
        <v>41.357727424961091</v>
      </c>
      <c r="D2266" s="2">
        <f>MACD!E2266</f>
        <v>1.8951005198198256E-2</v>
      </c>
      <c r="E2266" s="2">
        <f>MACD!F2266</f>
        <v>9.1525626915565719E-3</v>
      </c>
      <c r="F2266" s="2">
        <f>'Moving Avg'!D2266</f>
        <v>3.5400000000000005</v>
      </c>
      <c r="G2266" s="2">
        <f>'Moving Avg'!F2266</f>
        <v>3.6140000000000008</v>
      </c>
      <c r="H2266" s="2">
        <f>'Moving Avg'!G2266</f>
        <v>3.6742000000000008</v>
      </c>
      <c r="I2266" s="2">
        <f>'Moving Avg'!H2266</f>
        <v>3.706599999999999</v>
      </c>
      <c r="J2266" s="17" t="str">
        <f>OBV!F2266</f>
        <v>BEARISH</v>
      </c>
      <c r="K2266" s="17" t="str">
        <f>OBV!G2266</f>
        <v>NEUTRAL</v>
      </c>
      <c r="L2266" s="17" t="str">
        <f>OBV!H2266</f>
        <v>CONFIRMED BEARISH</v>
      </c>
      <c r="M2266" s="19">
        <f t="shared" si="350"/>
        <v>25</v>
      </c>
      <c r="N2266" s="19">
        <f t="shared" si="351"/>
        <v>0</v>
      </c>
      <c r="O2266" s="19">
        <f t="shared" si="352"/>
        <v>0</v>
      </c>
      <c r="P2266" s="19">
        <f t="shared" si="353"/>
        <v>16.5</v>
      </c>
      <c r="Q2266" s="20">
        <f t="shared" si="354"/>
        <v>11.225</v>
      </c>
      <c r="R2266" s="20">
        <f t="shared" si="355"/>
        <v>9.125</v>
      </c>
      <c r="S2266" s="20">
        <f t="shared" si="356"/>
        <v>11.175000000000001</v>
      </c>
      <c r="T2266" s="20">
        <f t="shared" si="357"/>
        <v>10.375</v>
      </c>
      <c r="U2266" s="19">
        <f t="shared" si="358"/>
        <v>10.508333333333335</v>
      </c>
      <c r="V2266" s="19">
        <f t="shared" si="359"/>
        <v>10.475000000000001</v>
      </c>
    </row>
    <row r="2267" spans="1:22" ht="13.5" x14ac:dyDescent="0.25">
      <c r="A2267" s="3">
        <f>RSI!A2267</f>
        <v>45303</v>
      </c>
      <c r="B2267" s="2">
        <f>RSI!B2267</f>
        <v>3.58</v>
      </c>
      <c r="C2267" s="2">
        <f>RSI!I2267</f>
        <v>47.090329210053312</v>
      </c>
      <c r="D2267" s="2">
        <f>MACD!E2267</f>
        <v>2.7740615499685983E-2</v>
      </c>
      <c r="E2267" s="2">
        <f>MACD!F2267</f>
        <v>1.2870173253182455E-2</v>
      </c>
      <c r="F2267" s="2">
        <f>'Moving Avg'!D2267</f>
        <v>3.536</v>
      </c>
      <c r="G2267" s="2">
        <f>'Moving Avg'!F2267</f>
        <v>3.6090000000000004</v>
      </c>
      <c r="H2267" s="2">
        <f>'Moving Avg'!G2267</f>
        <v>3.6738000000000013</v>
      </c>
      <c r="I2267" s="2">
        <f>'Moving Avg'!H2267</f>
        <v>3.7063999999999995</v>
      </c>
      <c r="J2267" s="17" t="str">
        <f>OBV!F2267</f>
        <v>BEARISH</v>
      </c>
      <c r="K2267" s="17" t="str">
        <f>OBV!G2267</f>
        <v>NEUTRAL</v>
      </c>
      <c r="L2267" s="17" t="str">
        <f>OBV!H2267</f>
        <v>CONFIRMED BEARISH</v>
      </c>
      <c r="M2267" s="19">
        <f t="shared" si="350"/>
        <v>25</v>
      </c>
      <c r="N2267" s="19">
        <f t="shared" si="351"/>
        <v>0</v>
      </c>
      <c r="O2267" s="19">
        <f t="shared" si="352"/>
        <v>0</v>
      </c>
      <c r="P2267" s="19">
        <f t="shared" si="353"/>
        <v>16.5</v>
      </c>
      <c r="Q2267" s="20">
        <f t="shared" si="354"/>
        <v>11.225</v>
      </c>
      <c r="R2267" s="20">
        <f t="shared" si="355"/>
        <v>9.125</v>
      </c>
      <c r="S2267" s="20">
        <f t="shared" si="356"/>
        <v>11.175000000000001</v>
      </c>
      <c r="T2267" s="20">
        <f t="shared" si="357"/>
        <v>10.375</v>
      </c>
      <c r="U2267" s="19">
        <f t="shared" si="358"/>
        <v>10.508333333333335</v>
      </c>
      <c r="V2267" s="19">
        <f t="shared" si="359"/>
        <v>10.475000000000001</v>
      </c>
    </row>
    <row r="2268" spans="1:22" ht="13.5" x14ac:dyDescent="0.25">
      <c r="A2268" s="3">
        <f>RSI!A2268</f>
        <v>45306</v>
      </c>
      <c r="B2268" s="2">
        <f>RSI!B2268</f>
        <v>3.5</v>
      </c>
      <c r="C2268" s="2">
        <f>RSI!I2268</f>
        <v>42.605075585587947</v>
      </c>
      <c r="D2268" s="2">
        <f>MACD!E2268</f>
        <v>5.0607226243021053E-2</v>
      </c>
      <c r="E2268" s="2">
        <f>MACD!F2268</f>
        <v>2.0417583851150174E-2</v>
      </c>
      <c r="F2268" s="2">
        <f>'Moving Avg'!D2268</f>
        <v>3.532</v>
      </c>
      <c r="G2268" s="2">
        <f>'Moving Avg'!F2268</f>
        <v>3.6089999999999995</v>
      </c>
      <c r="H2268" s="2">
        <f>'Moving Avg'!G2268</f>
        <v>3.6718000000000011</v>
      </c>
      <c r="I2268" s="2">
        <f>'Moving Avg'!H2268</f>
        <v>3.7054499999999995</v>
      </c>
      <c r="J2268" s="17" t="str">
        <f>OBV!F2268</f>
        <v>BEARISH</v>
      </c>
      <c r="K2268" s="17" t="str">
        <f>OBV!G2268</f>
        <v>NEUTRAL</v>
      </c>
      <c r="L2268" s="17" t="str">
        <f>OBV!H2268</f>
        <v>CONFIRMED BEARISH</v>
      </c>
      <c r="M2268" s="19">
        <f t="shared" si="350"/>
        <v>25</v>
      </c>
      <c r="N2268" s="19">
        <f t="shared" si="351"/>
        <v>0</v>
      </c>
      <c r="O2268" s="19">
        <f t="shared" si="352"/>
        <v>0</v>
      </c>
      <c r="P2268" s="19">
        <f t="shared" si="353"/>
        <v>16.5</v>
      </c>
      <c r="Q2268" s="20">
        <f t="shared" si="354"/>
        <v>11.225</v>
      </c>
      <c r="R2268" s="20">
        <f t="shared" si="355"/>
        <v>9.125</v>
      </c>
      <c r="S2268" s="20">
        <f t="shared" si="356"/>
        <v>11.175000000000001</v>
      </c>
      <c r="T2268" s="20">
        <f t="shared" si="357"/>
        <v>10.375</v>
      </c>
      <c r="U2268" s="19">
        <f t="shared" si="358"/>
        <v>10.508333333333335</v>
      </c>
      <c r="V2268" s="19">
        <f t="shared" si="359"/>
        <v>10.475000000000001</v>
      </c>
    </row>
    <row r="2269" spans="1:22" ht="13.5" x14ac:dyDescent="0.25">
      <c r="A2269" s="3">
        <f>RSI!A2269</f>
        <v>45307</v>
      </c>
      <c r="B2269" s="2">
        <f>RSI!B2269</f>
        <v>3.45</v>
      </c>
      <c r="C2269" s="2">
        <f>RSI!I2269</f>
        <v>40.038257179952282</v>
      </c>
      <c r="D2269" s="2">
        <f>MACD!E2269</f>
        <v>5.1307764845428316E-2</v>
      </c>
      <c r="E2269" s="2">
        <f>MACD!F2269</f>
        <v>2.6595620050005805E-2</v>
      </c>
      <c r="F2269" s="2">
        <f>'Moving Avg'!D2269</f>
        <v>3.5020000000000002</v>
      </c>
      <c r="G2269" s="2">
        <f>'Moving Avg'!F2269</f>
        <v>3.5985000000000005</v>
      </c>
      <c r="H2269" s="2">
        <f>'Moving Avg'!G2269</f>
        <v>3.6704000000000008</v>
      </c>
      <c r="I2269" s="2">
        <f>'Moving Avg'!H2269</f>
        <v>3.7042000000000002</v>
      </c>
      <c r="J2269" s="17" t="str">
        <f>OBV!F2269</f>
        <v>BEARISH</v>
      </c>
      <c r="K2269" s="17" t="str">
        <f>OBV!G2269</f>
        <v>NEUTRAL</v>
      </c>
      <c r="L2269" s="17" t="str">
        <f>OBV!H2269</f>
        <v>CONFIRMED BEARISH</v>
      </c>
      <c r="M2269" s="19">
        <f t="shared" si="350"/>
        <v>25</v>
      </c>
      <c r="N2269" s="19">
        <f t="shared" si="351"/>
        <v>0</v>
      </c>
      <c r="O2269" s="19">
        <f t="shared" si="352"/>
        <v>0</v>
      </c>
      <c r="P2269" s="19">
        <f t="shared" si="353"/>
        <v>16.5</v>
      </c>
      <c r="Q2269" s="20">
        <f t="shared" si="354"/>
        <v>11.225</v>
      </c>
      <c r="R2269" s="20">
        <f t="shared" si="355"/>
        <v>9.125</v>
      </c>
      <c r="S2269" s="20">
        <f t="shared" si="356"/>
        <v>11.175000000000001</v>
      </c>
      <c r="T2269" s="20">
        <f t="shared" si="357"/>
        <v>10.375</v>
      </c>
      <c r="U2269" s="19">
        <f t="shared" si="358"/>
        <v>10.508333333333335</v>
      </c>
      <c r="V2269" s="19">
        <f t="shared" si="359"/>
        <v>10.475000000000001</v>
      </c>
    </row>
    <row r="2270" spans="1:22" ht="13.5" x14ac:dyDescent="0.25">
      <c r="A2270" s="3">
        <f>RSI!A2270</f>
        <v>45308</v>
      </c>
      <c r="B2270" s="2">
        <f>RSI!B2270</f>
        <v>3.45</v>
      </c>
      <c r="C2270" s="2">
        <f>RSI!I2270</f>
        <v>40.038257179952282</v>
      </c>
      <c r="D2270" s="2">
        <f>MACD!E2270</f>
        <v>6.8251972982978693E-2</v>
      </c>
      <c r="E2270" s="2">
        <f>MACD!F2270</f>
        <v>3.4926890636600386E-2</v>
      </c>
      <c r="F2270" s="2">
        <f>'Moving Avg'!D2270</f>
        <v>3.496</v>
      </c>
      <c r="G2270" s="2">
        <f>'Moving Avg'!F2270</f>
        <v>3.5879999999999996</v>
      </c>
      <c r="H2270" s="2">
        <f>'Moving Avg'!G2270</f>
        <v>3.6676000000000006</v>
      </c>
      <c r="I2270" s="2">
        <f>'Moving Avg'!H2270</f>
        <v>3.7030500000000006</v>
      </c>
      <c r="J2270" s="17" t="str">
        <f>OBV!F2270</f>
        <v>BEARISH</v>
      </c>
      <c r="K2270" s="17" t="str">
        <f>OBV!G2270</f>
        <v>NEUTRAL</v>
      </c>
      <c r="L2270" s="17" t="str">
        <f>OBV!H2270</f>
        <v>CONFIRMED BEARISH</v>
      </c>
      <c r="M2270" s="19">
        <f t="shared" si="350"/>
        <v>25</v>
      </c>
      <c r="N2270" s="19">
        <f t="shared" si="351"/>
        <v>0</v>
      </c>
      <c r="O2270" s="19">
        <f t="shared" si="352"/>
        <v>0</v>
      </c>
      <c r="P2270" s="19">
        <f t="shared" si="353"/>
        <v>16.5</v>
      </c>
      <c r="Q2270" s="20">
        <f t="shared" si="354"/>
        <v>11.225</v>
      </c>
      <c r="R2270" s="20">
        <f t="shared" si="355"/>
        <v>9.125</v>
      </c>
      <c r="S2270" s="20">
        <f t="shared" si="356"/>
        <v>11.175000000000001</v>
      </c>
      <c r="T2270" s="20">
        <f t="shared" si="357"/>
        <v>10.375</v>
      </c>
      <c r="U2270" s="19">
        <f t="shared" si="358"/>
        <v>10.508333333333335</v>
      </c>
      <c r="V2270" s="19">
        <f t="shared" si="359"/>
        <v>10.475000000000001</v>
      </c>
    </row>
    <row r="2271" spans="1:22" ht="13.5" x14ac:dyDescent="0.25">
      <c r="A2271" s="3">
        <f>RSI!A2271</f>
        <v>45309</v>
      </c>
      <c r="B2271" s="2">
        <f>RSI!B2271</f>
        <v>3.4</v>
      </c>
      <c r="C2271" s="2">
        <f>RSI!I2271</f>
        <v>37.423408780740047</v>
      </c>
      <c r="D2271" s="2">
        <f>MACD!E2271</f>
        <v>8.5649834367294009E-2</v>
      </c>
      <c r="E2271" s="2">
        <f>MACD!F2271</f>
        <v>4.5071479382739116E-2</v>
      </c>
      <c r="F2271" s="2">
        <f>'Moving Avg'!D2271</f>
        <v>3.476</v>
      </c>
      <c r="G2271" s="2">
        <f>'Moving Avg'!F2271</f>
        <v>3.5810000000000004</v>
      </c>
      <c r="H2271" s="2">
        <f>'Moving Avg'!G2271</f>
        <v>3.6638000000000002</v>
      </c>
      <c r="I2271" s="2">
        <f>'Moving Avg'!H2271</f>
        <v>3.7016500000000008</v>
      </c>
      <c r="J2271" s="17" t="str">
        <f>OBV!F2271</f>
        <v>BEARISH</v>
      </c>
      <c r="K2271" s="17" t="str">
        <f>OBV!G2271</f>
        <v>WEAK</v>
      </c>
      <c r="L2271" s="17" t="str">
        <f>OBV!H2271</f>
        <v>CONFIRMED BEARISH</v>
      </c>
      <c r="M2271" s="19">
        <f t="shared" si="350"/>
        <v>25</v>
      </c>
      <c r="N2271" s="19">
        <f t="shared" si="351"/>
        <v>0</v>
      </c>
      <c r="O2271" s="19">
        <f t="shared" si="352"/>
        <v>0</v>
      </c>
      <c r="P2271" s="19">
        <f t="shared" si="353"/>
        <v>0</v>
      </c>
      <c r="Q2271" s="20">
        <f t="shared" si="354"/>
        <v>8.75</v>
      </c>
      <c r="R2271" s="20">
        <f t="shared" si="355"/>
        <v>5</v>
      </c>
      <c r="S2271" s="20">
        <f t="shared" si="356"/>
        <v>3.75</v>
      </c>
      <c r="T2271" s="20">
        <f t="shared" si="357"/>
        <v>6.25</v>
      </c>
      <c r="U2271" s="19">
        <f t="shared" si="358"/>
        <v>5.833333333333333</v>
      </c>
      <c r="V2271" s="19">
        <f t="shared" si="359"/>
        <v>5.9375</v>
      </c>
    </row>
    <row r="2272" spans="1:22" ht="13.5" x14ac:dyDescent="0.25">
      <c r="A2272" s="3">
        <f>RSI!A2272</f>
        <v>45310</v>
      </c>
      <c r="B2272" s="2">
        <f>RSI!B2272</f>
        <v>3.5</v>
      </c>
      <c r="C2272" s="2">
        <f>RSI!I2272</f>
        <v>45.140254499692709</v>
      </c>
      <c r="D2272" s="2">
        <f>MACD!E2272</f>
        <v>8.1780354433440561E-2</v>
      </c>
      <c r="E2272" s="2">
        <f>MACD!F2272</f>
        <v>5.2413254392879409E-2</v>
      </c>
      <c r="F2272" s="2">
        <f>'Moving Avg'!D2272</f>
        <v>3.46</v>
      </c>
      <c r="G2272" s="2">
        <f>'Moving Avg'!F2272</f>
        <v>3.5745000000000005</v>
      </c>
      <c r="H2272" s="2">
        <f>'Moving Avg'!G2272</f>
        <v>3.6612</v>
      </c>
      <c r="I2272" s="2">
        <f>'Moving Avg'!H2272</f>
        <v>3.7007500000000007</v>
      </c>
      <c r="J2272" s="17" t="str">
        <f>OBV!F2272</f>
        <v>BEARISH</v>
      </c>
      <c r="K2272" s="17" t="str">
        <f>OBV!G2272</f>
        <v>NEUTRAL</v>
      </c>
      <c r="L2272" s="17" t="str">
        <f>OBV!H2272</f>
        <v>CONFIRMED BEARISH</v>
      </c>
      <c r="M2272" s="19">
        <f t="shared" si="350"/>
        <v>25</v>
      </c>
      <c r="N2272" s="19">
        <f t="shared" si="351"/>
        <v>0</v>
      </c>
      <c r="O2272" s="19">
        <f t="shared" si="352"/>
        <v>0</v>
      </c>
      <c r="P2272" s="19">
        <f t="shared" si="353"/>
        <v>16.5</v>
      </c>
      <c r="Q2272" s="20">
        <f t="shared" si="354"/>
        <v>11.225</v>
      </c>
      <c r="R2272" s="20">
        <f t="shared" si="355"/>
        <v>9.125</v>
      </c>
      <c r="S2272" s="20">
        <f t="shared" si="356"/>
        <v>11.175000000000001</v>
      </c>
      <c r="T2272" s="20">
        <f t="shared" si="357"/>
        <v>10.375</v>
      </c>
      <c r="U2272" s="19">
        <f t="shared" si="358"/>
        <v>10.508333333333335</v>
      </c>
      <c r="V2272" s="19">
        <f t="shared" si="359"/>
        <v>10.475000000000001</v>
      </c>
    </row>
    <row r="2273" spans="1:22" ht="13.5" x14ac:dyDescent="0.25">
      <c r="A2273" s="3">
        <f>RSI!A2273</f>
        <v>45313</v>
      </c>
      <c r="B2273" s="2">
        <f>RSI!B2273</f>
        <v>3.4</v>
      </c>
      <c r="C2273" s="2">
        <f>RSI!I2273</f>
        <v>39.848232275285973</v>
      </c>
      <c r="D2273" s="2">
        <f>MACD!E2273</f>
        <v>7.4056056998843545E-2</v>
      </c>
      <c r="E2273" s="2">
        <f>MACD!F2273</f>
        <v>5.6741814914072236E-2</v>
      </c>
      <c r="F2273" s="2">
        <f>'Moving Avg'!D2273</f>
        <v>3.44</v>
      </c>
      <c r="G2273" s="2">
        <f>'Moving Avg'!F2273</f>
        <v>3.5645000000000011</v>
      </c>
      <c r="H2273" s="2">
        <f>'Moving Avg'!G2273</f>
        <v>3.6566000000000001</v>
      </c>
      <c r="I2273" s="2">
        <f>'Moving Avg'!H2273</f>
        <v>3.6993000000000005</v>
      </c>
      <c r="J2273" s="17" t="str">
        <f>OBV!F2273</f>
        <v>BEARISH</v>
      </c>
      <c r="K2273" s="17" t="str">
        <f>OBV!G2273</f>
        <v>NEUTRAL</v>
      </c>
      <c r="L2273" s="17" t="str">
        <f>OBV!H2273</f>
        <v>CONFIRMED BEARISH</v>
      </c>
      <c r="M2273" s="19">
        <f t="shared" si="350"/>
        <v>25</v>
      </c>
      <c r="N2273" s="19">
        <f t="shared" si="351"/>
        <v>0</v>
      </c>
      <c r="O2273" s="19">
        <f t="shared" si="352"/>
        <v>0</v>
      </c>
      <c r="P2273" s="19">
        <f t="shared" si="353"/>
        <v>16.5</v>
      </c>
      <c r="Q2273" s="20">
        <f t="shared" si="354"/>
        <v>11.225</v>
      </c>
      <c r="R2273" s="20">
        <f t="shared" si="355"/>
        <v>9.125</v>
      </c>
      <c r="S2273" s="20">
        <f t="shared" si="356"/>
        <v>11.175000000000001</v>
      </c>
      <c r="T2273" s="20">
        <f t="shared" si="357"/>
        <v>10.375</v>
      </c>
      <c r="U2273" s="19">
        <f t="shared" si="358"/>
        <v>10.508333333333335</v>
      </c>
      <c r="V2273" s="19">
        <f t="shared" si="359"/>
        <v>10.475000000000001</v>
      </c>
    </row>
    <row r="2274" spans="1:22" ht="13.5" x14ac:dyDescent="0.25">
      <c r="A2274" s="3">
        <f>RSI!A2274</f>
        <v>45314</v>
      </c>
      <c r="B2274" s="2">
        <f>RSI!B2274</f>
        <v>3.37</v>
      </c>
      <c r="C2274" s="2">
        <f>RSI!I2274</f>
        <v>38.394022017432228</v>
      </c>
      <c r="D2274" s="2">
        <f>MACD!E2274</f>
        <v>8.3057749242406942E-2</v>
      </c>
      <c r="E2274" s="2">
        <f>MACD!F2274</f>
        <v>6.200500177973918E-2</v>
      </c>
      <c r="F2274" s="2">
        <f>'Moving Avg'!D2274</f>
        <v>3.4240000000000004</v>
      </c>
      <c r="G2274" s="2">
        <f>'Moving Avg'!F2274</f>
        <v>3.5530000000000008</v>
      </c>
      <c r="H2274" s="2">
        <f>'Moving Avg'!G2274</f>
        <v>3.6520000000000006</v>
      </c>
      <c r="I2274" s="2">
        <f>'Moving Avg'!H2274</f>
        <v>3.6977500000000005</v>
      </c>
      <c r="J2274" s="17" t="str">
        <f>OBV!F2274</f>
        <v>BEARISH</v>
      </c>
      <c r="K2274" s="17" t="str">
        <f>OBV!G2274</f>
        <v>NEUTRAL</v>
      </c>
      <c r="L2274" s="17" t="str">
        <f>OBV!H2274</f>
        <v>CONFIRMED BEARISH</v>
      </c>
      <c r="M2274" s="19">
        <f t="shared" si="350"/>
        <v>25</v>
      </c>
      <c r="N2274" s="19">
        <f t="shared" si="351"/>
        <v>0</v>
      </c>
      <c r="O2274" s="19">
        <f t="shared" si="352"/>
        <v>0</v>
      </c>
      <c r="P2274" s="19">
        <f t="shared" si="353"/>
        <v>16.5</v>
      </c>
      <c r="Q2274" s="20">
        <f t="shared" si="354"/>
        <v>11.225</v>
      </c>
      <c r="R2274" s="20">
        <f t="shared" si="355"/>
        <v>9.125</v>
      </c>
      <c r="S2274" s="20">
        <f t="shared" si="356"/>
        <v>11.175000000000001</v>
      </c>
      <c r="T2274" s="20">
        <f t="shared" si="357"/>
        <v>10.375</v>
      </c>
      <c r="U2274" s="19">
        <f t="shared" si="358"/>
        <v>10.508333333333335</v>
      </c>
      <c r="V2274" s="19">
        <f t="shared" si="359"/>
        <v>10.475000000000001</v>
      </c>
    </row>
    <row r="2275" spans="1:22" ht="13.5" x14ac:dyDescent="0.25">
      <c r="A2275" s="3">
        <f>RSI!A2275</f>
        <v>45315</v>
      </c>
      <c r="B2275" s="2">
        <f>RSI!B2275</f>
        <v>3.4</v>
      </c>
      <c r="C2275" s="2">
        <f>RSI!I2275</f>
        <v>40.72363816187012</v>
      </c>
      <c r="D2275" s="2">
        <f>MACD!E2275</f>
        <v>7.1101152005967894E-2</v>
      </c>
      <c r="E2275" s="2">
        <f>MACD!F2275</f>
        <v>6.3824231824984923E-2</v>
      </c>
      <c r="F2275" s="2">
        <f>'Moving Avg'!D2275</f>
        <v>3.4140000000000001</v>
      </c>
      <c r="G2275" s="2">
        <f>'Moving Avg'!F2275</f>
        <v>3.5405000000000006</v>
      </c>
      <c r="H2275" s="2">
        <f>'Moving Avg'!G2275</f>
        <v>3.6472000000000007</v>
      </c>
      <c r="I2275" s="2">
        <f>'Moving Avg'!H2275</f>
        <v>3.6965500000000007</v>
      </c>
      <c r="J2275" s="17" t="str">
        <f>OBV!F2275</f>
        <v>BEARISH</v>
      </c>
      <c r="K2275" s="17" t="str">
        <f>OBV!G2275</f>
        <v>NEUTRAL</v>
      </c>
      <c r="L2275" s="17" t="str">
        <f>OBV!H2275</f>
        <v>CONFIRMED BEARISH</v>
      </c>
      <c r="M2275" s="19">
        <f t="shared" si="350"/>
        <v>25</v>
      </c>
      <c r="N2275" s="19">
        <f t="shared" si="351"/>
        <v>0</v>
      </c>
      <c r="O2275" s="19">
        <f t="shared" si="352"/>
        <v>0</v>
      </c>
      <c r="P2275" s="19">
        <f t="shared" si="353"/>
        <v>16.5</v>
      </c>
      <c r="Q2275" s="20">
        <f t="shared" si="354"/>
        <v>11.225</v>
      </c>
      <c r="R2275" s="20">
        <f t="shared" si="355"/>
        <v>9.125</v>
      </c>
      <c r="S2275" s="20">
        <f t="shared" si="356"/>
        <v>11.175000000000001</v>
      </c>
      <c r="T2275" s="20">
        <f t="shared" si="357"/>
        <v>10.375</v>
      </c>
      <c r="U2275" s="19">
        <f t="shared" si="358"/>
        <v>10.508333333333335</v>
      </c>
      <c r="V2275" s="19">
        <f t="shared" si="359"/>
        <v>10.475000000000001</v>
      </c>
    </row>
    <row r="2276" spans="1:22" ht="13.5" x14ac:dyDescent="0.25">
      <c r="A2276" s="3">
        <f>RSI!A2276</f>
        <v>45316</v>
      </c>
      <c r="B2276" s="2">
        <f>RSI!B2276</f>
        <v>3.39</v>
      </c>
      <c r="C2276" s="2">
        <f>RSI!I2276</f>
        <v>40.178237300930441</v>
      </c>
      <c r="D2276" s="2">
        <f>MACD!E2276</f>
        <v>6.5652522809260372E-2</v>
      </c>
      <c r="E2276" s="2">
        <f>MACD!F2276</f>
        <v>6.4189890021840015E-2</v>
      </c>
      <c r="F2276" s="2">
        <f>'Moving Avg'!D2276</f>
        <v>3.4119999999999999</v>
      </c>
      <c r="G2276" s="2">
        <f>'Moving Avg'!F2276</f>
        <v>3.5259999999999998</v>
      </c>
      <c r="H2276" s="2">
        <f>'Moving Avg'!G2276</f>
        <v>3.6421999999999999</v>
      </c>
      <c r="I2276" s="2">
        <f>'Moving Avg'!H2276</f>
        <v>3.6953000000000009</v>
      </c>
      <c r="J2276" s="17" t="str">
        <f>OBV!F2276</f>
        <v>BULLISH</v>
      </c>
      <c r="K2276" s="17" t="str">
        <f>OBV!G2276</f>
        <v>NEUTRAL</v>
      </c>
      <c r="L2276" s="17" t="str">
        <f>OBV!H2276</f>
        <v>BULLISH DIVERGENCE</v>
      </c>
      <c r="M2276" s="19">
        <f t="shared" si="350"/>
        <v>25</v>
      </c>
      <c r="N2276" s="19">
        <f t="shared" si="351"/>
        <v>0</v>
      </c>
      <c r="O2276" s="19">
        <f t="shared" si="352"/>
        <v>0</v>
      </c>
      <c r="P2276" s="19">
        <f t="shared" si="353"/>
        <v>66.5</v>
      </c>
      <c r="Q2276" s="20">
        <f t="shared" si="354"/>
        <v>18.725000000000001</v>
      </c>
      <c r="R2276" s="20">
        <f t="shared" si="355"/>
        <v>21.625</v>
      </c>
      <c r="S2276" s="20">
        <f t="shared" si="356"/>
        <v>33.674999999999997</v>
      </c>
      <c r="T2276" s="20">
        <f t="shared" si="357"/>
        <v>22.875</v>
      </c>
      <c r="U2276" s="19">
        <f t="shared" si="358"/>
        <v>24.675000000000001</v>
      </c>
      <c r="V2276" s="19">
        <f t="shared" si="359"/>
        <v>24.225000000000001</v>
      </c>
    </row>
    <row r="2277" spans="1:22" ht="13.5" x14ac:dyDescent="0.25">
      <c r="A2277" s="3">
        <f>RSI!A2277</f>
        <v>45317</v>
      </c>
      <c r="B2277" s="2">
        <f>RSI!B2277</f>
        <v>3.4</v>
      </c>
      <c r="C2277" s="2">
        <f>RSI!I2277</f>
        <v>41.028775992286</v>
      </c>
      <c r="D2277" s="2">
        <f>MACD!E2277</f>
        <v>7.3455989702901903E-2</v>
      </c>
      <c r="E2277" s="2">
        <f>MACD!F2277</f>
        <v>6.6043109958052404E-2</v>
      </c>
      <c r="F2277" s="2">
        <f>'Moving Avg'!D2277</f>
        <v>3.3920000000000003</v>
      </c>
      <c r="G2277" s="2">
        <f>'Moving Avg'!F2277</f>
        <v>3.5120000000000005</v>
      </c>
      <c r="H2277" s="2">
        <f>'Moving Avg'!G2277</f>
        <v>3.6352000000000002</v>
      </c>
      <c r="I2277" s="2">
        <f>'Moving Avg'!H2277</f>
        <v>3.6942000000000008</v>
      </c>
      <c r="J2277" s="17" t="str">
        <f>OBV!F2277</f>
        <v>BEARISH</v>
      </c>
      <c r="K2277" s="17" t="str">
        <f>OBV!G2277</f>
        <v>NEUTRAL</v>
      </c>
      <c r="L2277" s="17" t="str">
        <f>OBV!H2277</f>
        <v>CONFIRMED BEARISH</v>
      </c>
      <c r="M2277" s="19">
        <f t="shared" si="350"/>
        <v>25</v>
      </c>
      <c r="N2277" s="19">
        <f t="shared" si="351"/>
        <v>0</v>
      </c>
      <c r="O2277" s="19">
        <f t="shared" si="352"/>
        <v>0</v>
      </c>
      <c r="P2277" s="19">
        <f t="shared" si="353"/>
        <v>16.5</v>
      </c>
      <c r="Q2277" s="20">
        <f t="shared" si="354"/>
        <v>11.225</v>
      </c>
      <c r="R2277" s="20">
        <f t="shared" si="355"/>
        <v>9.125</v>
      </c>
      <c r="S2277" s="20">
        <f t="shared" si="356"/>
        <v>11.175000000000001</v>
      </c>
      <c r="T2277" s="20">
        <f t="shared" si="357"/>
        <v>10.375</v>
      </c>
      <c r="U2277" s="19">
        <f t="shared" si="358"/>
        <v>10.508333333333335</v>
      </c>
      <c r="V2277" s="19">
        <f t="shared" si="359"/>
        <v>10.475000000000001</v>
      </c>
    </row>
    <row r="2278" spans="1:22" ht="13.5" x14ac:dyDescent="0.25">
      <c r="A2278" s="3">
        <f>RSI!A2278</f>
        <v>45320</v>
      </c>
      <c r="B2278" s="2">
        <f>RSI!B2278</f>
        <v>3.4</v>
      </c>
      <c r="C2278" s="2">
        <f>RSI!I2278</f>
        <v>41.028775992286</v>
      </c>
      <c r="D2278" s="2">
        <f>MACD!E2278</f>
        <v>6.8476301489055036E-2</v>
      </c>
      <c r="E2278" s="2">
        <f>MACD!F2278</f>
        <v>6.6529748264252939E-2</v>
      </c>
      <c r="F2278" s="2">
        <f>'Moving Avg'!D2278</f>
        <v>3.3920000000000003</v>
      </c>
      <c r="G2278" s="2">
        <f>'Moving Avg'!F2278</f>
        <v>3.4950000000000001</v>
      </c>
      <c r="H2278" s="2">
        <f>'Moving Avg'!G2278</f>
        <v>3.6258000000000004</v>
      </c>
      <c r="I2278" s="2">
        <f>'Moving Avg'!H2278</f>
        <v>3.6928500000000004</v>
      </c>
      <c r="J2278" s="17" t="str">
        <f>OBV!F2278</f>
        <v>BULLISH</v>
      </c>
      <c r="K2278" s="17" t="str">
        <f>OBV!G2278</f>
        <v>NEUTRAL</v>
      </c>
      <c r="L2278" s="17" t="str">
        <f>OBV!H2278</f>
        <v>NEUTRAL</v>
      </c>
      <c r="M2278" s="19">
        <f t="shared" si="350"/>
        <v>25</v>
      </c>
      <c r="N2278" s="19">
        <f t="shared" si="351"/>
        <v>0</v>
      </c>
      <c r="O2278" s="19">
        <f t="shared" si="352"/>
        <v>0</v>
      </c>
      <c r="P2278" s="19">
        <f t="shared" si="353"/>
        <v>49.5</v>
      </c>
      <c r="Q2278" s="20">
        <f t="shared" si="354"/>
        <v>16.175000000000001</v>
      </c>
      <c r="R2278" s="20">
        <f t="shared" si="355"/>
        <v>17.375</v>
      </c>
      <c r="S2278" s="20">
        <f t="shared" si="356"/>
        <v>26.025000000000002</v>
      </c>
      <c r="T2278" s="20">
        <f t="shared" si="357"/>
        <v>18.625</v>
      </c>
      <c r="U2278" s="19">
        <f t="shared" si="358"/>
        <v>19.858333333333334</v>
      </c>
      <c r="V2278" s="19">
        <f t="shared" si="359"/>
        <v>19.55</v>
      </c>
    </row>
    <row r="2279" spans="1:22" ht="13.5" x14ac:dyDescent="0.25">
      <c r="A2279" s="3">
        <f>RSI!A2279</f>
        <v>45321</v>
      </c>
      <c r="B2279" s="2">
        <f>RSI!B2279</f>
        <v>3.4</v>
      </c>
      <c r="C2279" s="2">
        <f>RSI!I2279</f>
        <v>41.028775992286</v>
      </c>
      <c r="D2279" s="2">
        <f>MACD!E2279</f>
        <v>5.7241773099413695E-2</v>
      </c>
      <c r="E2279" s="2">
        <f>MACD!F2279</f>
        <v>6.4672153231285098E-2</v>
      </c>
      <c r="F2279" s="2">
        <f>'Moving Avg'!D2279</f>
        <v>3.3979999999999997</v>
      </c>
      <c r="G2279" s="2">
        <f>'Moving Avg'!F2279</f>
        <v>3.4855000000000005</v>
      </c>
      <c r="H2279" s="2">
        <f>'Moving Avg'!G2279</f>
        <v>3.6168</v>
      </c>
      <c r="I2279" s="2">
        <f>'Moving Avg'!H2279</f>
        <v>3.6915999999999998</v>
      </c>
      <c r="J2279" s="17" t="str">
        <f>OBV!F2279</f>
        <v>BULLISH</v>
      </c>
      <c r="K2279" s="17" t="str">
        <f>OBV!G2279</f>
        <v>NEUTRAL</v>
      </c>
      <c r="L2279" s="17" t="str">
        <f>OBV!H2279</f>
        <v>CONFIRMED BULLISH</v>
      </c>
      <c r="M2279" s="19">
        <f t="shared" si="350"/>
        <v>25</v>
      </c>
      <c r="N2279" s="19">
        <f t="shared" si="351"/>
        <v>45</v>
      </c>
      <c r="O2279" s="19">
        <f t="shared" si="352"/>
        <v>0</v>
      </c>
      <c r="P2279" s="19">
        <f t="shared" si="353"/>
        <v>83.5</v>
      </c>
      <c r="Q2279" s="20">
        <f t="shared" si="354"/>
        <v>37.024999999999999</v>
      </c>
      <c r="R2279" s="20">
        <f t="shared" si="355"/>
        <v>34.875</v>
      </c>
      <c r="S2279" s="20">
        <f t="shared" si="356"/>
        <v>48.075000000000003</v>
      </c>
      <c r="T2279" s="20">
        <f t="shared" si="357"/>
        <v>38.375</v>
      </c>
      <c r="U2279" s="19">
        <f t="shared" si="358"/>
        <v>39.991666666666667</v>
      </c>
      <c r="V2279" s="19">
        <f t="shared" si="359"/>
        <v>39.587500000000006</v>
      </c>
    </row>
    <row r="2280" spans="1:22" ht="13.5" x14ac:dyDescent="0.25">
      <c r="A2280" s="3">
        <f>RSI!A2280</f>
        <v>45322</v>
      </c>
      <c r="B2280" s="2">
        <f>RSI!B2280</f>
        <v>3.4</v>
      </c>
      <c r="C2280" s="2">
        <f>RSI!I2280</f>
        <v>41.028775992286</v>
      </c>
      <c r="D2280" s="2">
        <f>MACD!E2280</f>
        <v>4.8357264838590375E-2</v>
      </c>
      <c r="E2280" s="2">
        <f>MACD!F2280</f>
        <v>6.1409175552746158E-2</v>
      </c>
      <c r="F2280" s="2">
        <f>'Moving Avg'!D2280</f>
        <v>3.3979999999999997</v>
      </c>
      <c r="G2280" s="2">
        <f>'Moving Avg'!F2280</f>
        <v>3.4710000000000001</v>
      </c>
      <c r="H2280" s="2">
        <f>'Moving Avg'!G2280</f>
        <v>3.6070000000000007</v>
      </c>
      <c r="I2280" s="2">
        <f>'Moving Avg'!H2280</f>
        <v>3.6909999999999998</v>
      </c>
      <c r="J2280" s="17" t="str">
        <f>OBV!F2280</f>
        <v>BEARISH</v>
      </c>
      <c r="K2280" s="17" t="str">
        <f>OBV!G2280</f>
        <v>NEUTRAL</v>
      </c>
      <c r="L2280" s="17" t="str">
        <f>OBV!H2280</f>
        <v>NEUTRAL</v>
      </c>
      <c r="M2280" s="19">
        <f t="shared" si="350"/>
        <v>25</v>
      </c>
      <c r="N2280" s="19">
        <f t="shared" si="351"/>
        <v>45</v>
      </c>
      <c r="O2280" s="19">
        <f t="shared" si="352"/>
        <v>0</v>
      </c>
      <c r="P2280" s="19">
        <f t="shared" si="353"/>
        <v>16.5</v>
      </c>
      <c r="Q2280" s="20">
        <f t="shared" si="354"/>
        <v>26.975000000000001</v>
      </c>
      <c r="R2280" s="20">
        <f t="shared" si="355"/>
        <v>18.125</v>
      </c>
      <c r="S2280" s="20">
        <f t="shared" si="356"/>
        <v>17.925000000000001</v>
      </c>
      <c r="T2280" s="20">
        <f t="shared" si="357"/>
        <v>21.625</v>
      </c>
      <c r="U2280" s="19">
        <f t="shared" si="358"/>
        <v>21.008333333333336</v>
      </c>
      <c r="V2280" s="19">
        <f t="shared" si="359"/>
        <v>21.162500000000001</v>
      </c>
    </row>
    <row r="2281" spans="1:22" ht="13.5" x14ac:dyDescent="0.25">
      <c r="A2281" s="3">
        <f>RSI!A2281</f>
        <v>45323</v>
      </c>
      <c r="B2281" s="2">
        <f>RSI!B2281</f>
        <v>3.4</v>
      </c>
      <c r="C2281" s="2">
        <f>RSI!I2281</f>
        <v>41.028775992286</v>
      </c>
      <c r="D2281" s="2">
        <f>MACD!E2281</f>
        <v>3.3722880704457392E-2</v>
      </c>
      <c r="E2281" s="2">
        <f>MACD!F2281</f>
        <v>5.5871916583088412E-2</v>
      </c>
      <c r="F2281" s="2">
        <f>'Moving Avg'!D2281</f>
        <v>3.4</v>
      </c>
      <c r="G2281" s="2">
        <f>'Moving Avg'!F2281</f>
        <v>3.4569999999999999</v>
      </c>
      <c r="H2281" s="2">
        <f>'Moving Avg'!G2281</f>
        <v>3.5976000000000004</v>
      </c>
      <c r="I2281" s="2">
        <f>'Moving Avg'!H2281</f>
        <v>3.6907000000000001</v>
      </c>
      <c r="J2281" s="17" t="str">
        <f>OBV!F2281</f>
        <v>BULLISH</v>
      </c>
      <c r="K2281" s="17" t="str">
        <f>OBV!G2281</f>
        <v>NEUTRAL</v>
      </c>
      <c r="L2281" s="17" t="str">
        <f>OBV!H2281</f>
        <v>CONFIRMED BULLISH</v>
      </c>
      <c r="M2281" s="19">
        <f t="shared" si="350"/>
        <v>25</v>
      </c>
      <c r="N2281" s="19">
        <f t="shared" si="351"/>
        <v>100</v>
      </c>
      <c r="O2281" s="19">
        <f t="shared" si="352"/>
        <v>0</v>
      </c>
      <c r="P2281" s="19">
        <f t="shared" si="353"/>
        <v>83.5</v>
      </c>
      <c r="Q2281" s="20">
        <f t="shared" si="354"/>
        <v>56.274999999999999</v>
      </c>
      <c r="R2281" s="20">
        <f t="shared" si="355"/>
        <v>45.875</v>
      </c>
      <c r="S2281" s="20">
        <f t="shared" si="356"/>
        <v>56.325000000000003</v>
      </c>
      <c r="T2281" s="20">
        <f t="shared" si="357"/>
        <v>52.125</v>
      </c>
      <c r="U2281" s="19">
        <f t="shared" si="358"/>
        <v>52.82500000000001</v>
      </c>
      <c r="V2281" s="19">
        <f t="shared" si="359"/>
        <v>52.650000000000006</v>
      </c>
    </row>
    <row r="2282" spans="1:22" ht="13.5" x14ac:dyDescent="0.25">
      <c r="A2282" s="3">
        <f>RSI!A2282</f>
        <v>45324</v>
      </c>
      <c r="B2282" s="2">
        <f>RSI!B2282</f>
        <v>3.31</v>
      </c>
      <c r="C2282" s="2">
        <f>RSI!I2282</f>
        <v>34.613114090174534</v>
      </c>
      <c r="D2282" s="2">
        <f>MACD!E2282</f>
        <v>4.3924170847749799E-2</v>
      </c>
      <c r="E2282" s="2">
        <f>MACD!F2282</f>
        <v>5.3482367436020695E-2</v>
      </c>
      <c r="F2282" s="2">
        <f>'Moving Avg'!D2282</f>
        <v>3.3820000000000001</v>
      </c>
      <c r="G2282" s="2">
        <f>'Moving Avg'!F2282</f>
        <v>3.4424999999999999</v>
      </c>
      <c r="H2282" s="2">
        <f>'Moving Avg'!G2282</f>
        <v>3.5878000000000001</v>
      </c>
      <c r="I2282" s="2">
        <f>'Moving Avg'!H2282</f>
        <v>3.6889999999999992</v>
      </c>
      <c r="J2282" s="17" t="str">
        <f>OBV!F2282</f>
        <v>BEARISH</v>
      </c>
      <c r="K2282" s="17" t="str">
        <f>OBV!G2282</f>
        <v>NEUTRAL</v>
      </c>
      <c r="L2282" s="17" t="str">
        <f>OBV!H2282</f>
        <v>CONFIRMED BEARISH</v>
      </c>
      <c r="M2282" s="19">
        <f t="shared" si="350"/>
        <v>25</v>
      </c>
      <c r="N2282" s="19">
        <f t="shared" si="351"/>
        <v>45</v>
      </c>
      <c r="O2282" s="19">
        <f t="shared" si="352"/>
        <v>0</v>
      </c>
      <c r="P2282" s="19">
        <f t="shared" si="353"/>
        <v>16.5</v>
      </c>
      <c r="Q2282" s="20">
        <f t="shared" si="354"/>
        <v>26.975000000000001</v>
      </c>
      <c r="R2282" s="20">
        <f t="shared" si="355"/>
        <v>18.125</v>
      </c>
      <c r="S2282" s="20">
        <f t="shared" si="356"/>
        <v>17.925000000000001</v>
      </c>
      <c r="T2282" s="20">
        <f t="shared" si="357"/>
        <v>21.625</v>
      </c>
      <c r="U2282" s="19">
        <f t="shared" si="358"/>
        <v>21.008333333333336</v>
      </c>
      <c r="V2282" s="19">
        <f t="shared" si="359"/>
        <v>21.162500000000001</v>
      </c>
    </row>
    <row r="2283" spans="1:22" ht="13.5" x14ac:dyDescent="0.25">
      <c r="A2283" s="3">
        <f>RSI!A2283</f>
        <v>45327</v>
      </c>
      <c r="B2283" s="2">
        <f>RSI!B2283</f>
        <v>3.34</v>
      </c>
      <c r="C2283" s="2">
        <f>RSI!I2283</f>
        <v>38.088383520631616</v>
      </c>
      <c r="D2283" s="2">
        <f>MACD!E2283</f>
        <v>3.5974478842093038E-2</v>
      </c>
      <c r="E2283" s="2">
        <f>MACD!F2283</f>
        <v>4.9980789717235165E-2</v>
      </c>
      <c r="F2283" s="2">
        <f>'Moving Avg'!D2283</f>
        <v>3.37</v>
      </c>
      <c r="G2283" s="2">
        <f>'Moving Avg'!F2283</f>
        <v>3.4334999999999996</v>
      </c>
      <c r="H2283" s="2">
        <f>'Moving Avg'!G2283</f>
        <v>3.5786000000000007</v>
      </c>
      <c r="I2283" s="2">
        <f>'Moving Avg'!H2283</f>
        <v>3.6874499999999988</v>
      </c>
      <c r="J2283" s="17" t="str">
        <f>OBV!F2283</f>
        <v>BULLISH</v>
      </c>
      <c r="K2283" s="17" t="str">
        <f>OBV!G2283</f>
        <v>NEUTRAL</v>
      </c>
      <c r="L2283" s="17" t="str">
        <f>OBV!H2283</f>
        <v>BULLISH DIVERGENCE</v>
      </c>
      <c r="M2283" s="19">
        <f t="shared" si="350"/>
        <v>25</v>
      </c>
      <c r="N2283" s="19">
        <f t="shared" si="351"/>
        <v>45</v>
      </c>
      <c r="O2283" s="19">
        <f t="shared" si="352"/>
        <v>0</v>
      </c>
      <c r="P2283" s="19">
        <f t="shared" si="353"/>
        <v>66.5</v>
      </c>
      <c r="Q2283" s="20">
        <f t="shared" si="354"/>
        <v>34.475000000000001</v>
      </c>
      <c r="R2283" s="20">
        <f t="shared" si="355"/>
        <v>30.625</v>
      </c>
      <c r="S2283" s="20">
        <f t="shared" si="356"/>
        <v>40.424999999999997</v>
      </c>
      <c r="T2283" s="20">
        <f t="shared" si="357"/>
        <v>34.125</v>
      </c>
      <c r="U2283" s="19">
        <f t="shared" si="358"/>
        <v>35.174999999999997</v>
      </c>
      <c r="V2283" s="19">
        <f t="shared" si="359"/>
        <v>34.912499999999994</v>
      </c>
    </row>
    <row r="2284" spans="1:22" ht="13.5" x14ac:dyDescent="0.25">
      <c r="A2284" s="3">
        <f>RSI!A2284</f>
        <v>45328</v>
      </c>
      <c r="B2284" s="2">
        <f>RSI!B2284</f>
        <v>3.3</v>
      </c>
      <c r="C2284" s="2">
        <f>RSI!I2284</f>
        <v>35.38770064527435</v>
      </c>
      <c r="D2284" s="2">
        <f>MACD!E2284</f>
        <v>2.8367461130058391E-2</v>
      </c>
      <c r="E2284" s="2">
        <f>MACD!F2284</f>
        <v>4.5658123999799814E-2</v>
      </c>
      <c r="F2284" s="2">
        <f>'Moving Avg'!D2284</f>
        <v>3.35</v>
      </c>
      <c r="G2284" s="2">
        <f>'Moving Avg'!F2284</f>
        <v>3.4184999999999994</v>
      </c>
      <c r="H2284" s="2">
        <f>'Moving Avg'!G2284</f>
        <v>3.5690000000000008</v>
      </c>
      <c r="I2284" s="2">
        <f>'Moving Avg'!H2284</f>
        <v>3.6856999999999989</v>
      </c>
      <c r="J2284" s="17" t="str">
        <f>OBV!F2284</f>
        <v>BEARISH</v>
      </c>
      <c r="K2284" s="17" t="str">
        <f>OBV!G2284</f>
        <v>NEUTRAL</v>
      </c>
      <c r="L2284" s="17" t="str">
        <f>OBV!H2284</f>
        <v>CONFIRMED BEARISH</v>
      </c>
      <c r="M2284" s="19">
        <f t="shared" si="350"/>
        <v>25</v>
      </c>
      <c r="N2284" s="19">
        <f t="shared" si="351"/>
        <v>45</v>
      </c>
      <c r="O2284" s="19">
        <f t="shared" si="352"/>
        <v>0</v>
      </c>
      <c r="P2284" s="19">
        <f t="shared" si="353"/>
        <v>16.5</v>
      </c>
      <c r="Q2284" s="20">
        <f t="shared" si="354"/>
        <v>26.975000000000001</v>
      </c>
      <c r="R2284" s="20">
        <f t="shared" si="355"/>
        <v>18.125</v>
      </c>
      <c r="S2284" s="20">
        <f t="shared" si="356"/>
        <v>17.925000000000001</v>
      </c>
      <c r="T2284" s="20">
        <f t="shared" si="357"/>
        <v>21.625</v>
      </c>
      <c r="U2284" s="19">
        <f t="shared" si="358"/>
        <v>21.008333333333336</v>
      </c>
      <c r="V2284" s="19">
        <f t="shared" si="359"/>
        <v>21.162500000000001</v>
      </c>
    </row>
    <row r="2285" spans="1:22" ht="13.5" x14ac:dyDescent="0.25">
      <c r="A2285" s="3">
        <f>RSI!A2285</f>
        <v>45329</v>
      </c>
      <c r="B2285" s="2">
        <f>RSI!B2285</f>
        <v>3.35</v>
      </c>
      <c r="C2285" s="2">
        <f>RSI!I2285</f>
        <v>41.017571060707503</v>
      </c>
      <c r="D2285" s="2">
        <f>MACD!E2285</f>
        <v>2.3793672767296048E-2</v>
      </c>
      <c r="E2285" s="2">
        <f>MACD!F2285</f>
        <v>4.128523375329906E-2</v>
      </c>
      <c r="F2285" s="2">
        <f>'Moving Avg'!D2285</f>
        <v>3.3400000000000007</v>
      </c>
      <c r="G2285" s="2">
        <f>'Moving Avg'!F2285</f>
        <v>3.411999999999999</v>
      </c>
      <c r="H2285" s="2">
        <f>'Moving Avg'!G2285</f>
        <v>3.5604000000000009</v>
      </c>
      <c r="I2285" s="2">
        <f>'Moving Avg'!H2285</f>
        <v>3.6839999999999988</v>
      </c>
      <c r="J2285" s="17" t="str">
        <f>OBV!F2285</f>
        <v>BEARISH</v>
      </c>
      <c r="K2285" s="17" t="str">
        <f>OBV!G2285</f>
        <v>NEUTRAL</v>
      </c>
      <c r="L2285" s="17" t="str">
        <f>OBV!H2285</f>
        <v>CONFIRMED BEARISH</v>
      </c>
      <c r="M2285" s="19">
        <f t="shared" si="350"/>
        <v>25</v>
      </c>
      <c r="N2285" s="19">
        <f t="shared" si="351"/>
        <v>45</v>
      </c>
      <c r="O2285" s="19">
        <f t="shared" si="352"/>
        <v>0</v>
      </c>
      <c r="P2285" s="19">
        <f t="shared" si="353"/>
        <v>16.5</v>
      </c>
      <c r="Q2285" s="20">
        <f t="shared" si="354"/>
        <v>26.975000000000001</v>
      </c>
      <c r="R2285" s="20">
        <f t="shared" si="355"/>
        <v>18.125</v>
      </c>
      <c r="S2285" s="20">
        <f t="shared" si="356"/>
        <v>17.925000000000001</v>
      </c>
      <c r="T2285" s="20">
        <f t="shared" si="357"/>
        <v>21.625</v>
      </c>
      <c r="U2285" s="19">
        <f t="shared" si="358"/>
        <v>21.008333333333336</v>
      </c>
      <c r="V2285" s="19">
        <f t="shared" si="359"/>
        <v>21.162500000000001</v>
      </c>
    </row>
    <row r="2286" spans="1:22" ht="13.5" x14ac:dyDescent="0.25">
      <c r="A2286" s="3">
        <f>RSI!A2286</f>
        <v>45330</v>
      </c>
      <c r="B2286" s="2">
        <f>RSI!B2286</f>
        <v>3.3</v>
      </c>
      <c r="C2286" s="2">
        <f>RSI!I2286</f>
        <v>37.498842635407676</v>
      </c>
      <c r="D2286" s="2">
        <f>MACD!E2286</f>
        <v>2.2674110115362023E-2</v>
      </c>
      <c r="E2286" s="2">
        <f>MACD!F2286</f>
        <v>3.7563009025711656E-2</v>
      </c>
      <c r="F2286" s="2">
        <f>'Moving Avg'!D2286</f>
        <v>3.3199999999999994</v>
      </c>
      <c r="G2286" s="2">
        <f>'Moving Avg'!F2286</f>
        <v>3.4019999999999988</v>
      </c>
      <c r="H2286" s="2">
        <f>'Moving Avg'!G2286</f>
        <v>3.5508000000000015</v>
      </c>
      <c r="I2286" s="2">
        <f>'Moving Avg'!H2286</f>
        <v>3.682849999999998</v>
      </c>
      <c r="J2286" s="17" t="str">
        <f>OBV!F2286</f>
        <v>BEARISH</v>
      </c>
      <c r="K2286" s="17" t="str">
        <f>OBV!G2286</f>
        <v>NEUTRAL</v>
      </c>
      <c r="L2286" s="17" t="str">
        <f>OBV!H2286</f>
        <v>CONFIRMED BEARISH</v>
      </c>
      <c r="M2286" s="19">
        <f t="shared" si="350"/>
        <v>25</v>
      </c>
      <c r="N2286" s="19">
        <f t="shared" si="351"/>
        <v>45</v>
      </c>
      <c r="O2286" s="19">
        <f t="shared" si="352"/>
        <v>0</v>
      </c>
      <c r="P2286" s="19">
        <f t="shared" si="353"/>
        <v>16.5</v>
      </c>
      <c r="Q2286" s="20">
        <f t="shared" si="354"/>
        <v>26.975000000000001</v>
      </c>
      <c r="R2286" s="20">
        <f t="shared" si="355"/>
        <v>18.125</v>
      </c>
      <c r="S2286" s="20">
        <f t="shared" si="356"/>
        <v>17.925000000000001</v>
      </c>
      <c r="T2286" s="20">
        <f t="shared" si="357"/>
        <v>21.625</v>
      </c>
      <c r="U2286" s="19">
        <f t="shared" si="358"/>
        <v>21.008333333333336</v>
      </c>
      <c r="V2286" s="19">
        <f t="shared" si="359"/>
        <v>21.162500000000001</v>
      </c>
    </row>
    <row r="2287" spans="1:22" ht="13.5" x14ac:dyDescent="0.25">
      <c r="A2287" s="3">
        <f>RSI!A2287</f>
        <v>45331</v>
      </c>
      <c r="B2287" s="2">
        <f>RSI!B2287</f>
        <v>3.3</v>
      </c>
      <c r="C2287" s="2">
        <f>RSI!I2287</f>
        <v>37.498842635407676</v>
      </c>
      <c r="D2287" s="2">
        <f>MACD!E2287</f>
        <v>2.4102668036320996E-2</v>
      </c>
      <c r="E2287" s="2">
        <f>MACD!F2287</f>
        <v>3.4870940827833527E-2</v>
      </c>
      <c r="F2287" s="2">
        <f>'Moving Avg'!D2287</f>
        <v>3.3180000000000001</v>
      </c>
      <c r="G2287" s="2">
        <f>'Moving Avg'!F2287</f>
        <v>3.3879999999999995</v>
      </c>
      <c r="H2287" s="2">
        <f>'Moving Avg'!G2287</f>
        <v>3.5416000000000012</v>
      </c>
      <c r="I2287" s="2">
        <f>'Moving Avg'!H2287</f>
        <v>3.6806499999999982</v>
      </c>
      <c r="J2287" s="17" t="str">
        <f>OBV!F2287</f>
        <v>BEARISH</v>
      </c>
      <c r="K2287" s="17" t="str">
        <f>OBV!G2287</f>
        <v>NEUTRAL</v>
      </c>
      <c r="L2287" s="17" t="str">
        <f>OBV!H2287</f>
        <v>CONFIRMED BEARISH</v>
      </c>
      <c r="M2287" s="19">
        <f t="shared" si="350"/>
        <v>25</v>
      </c>
      <c r="N2287" s="19">
        <f t="shared" si="351"/>
        <v>45</v>
      </c>
      <c r="O2287" s="19">
        <f t="shared" si="352"/>
        <v>0</v>
      </c>
      <c r="P2287" s="19">
        <f t="shared" si="353"/>
        <v>16.5</v>
      </c>
      <c r="Q2287" s="20">
        <f t="shared" si="354"/>
        <v>26.975000000000001</v>
      </c>
      <c r="R2287" s="20">
        <f t="shared" si="355"/>
        <v>18.125</v>
      </c>
      <c r="S2287" s="20">
        <f t="shared" si="356"/>
        <v>17.925000000000001</v>
      </c>
      <c r="T2287" s="20">
        <f t="shared" si="357"/>
        <v>21.625</v>
      </c>
      <c r="U2287" s="19">
        <f t="shared" si="358"/>
        <v>21.008333333333336</v>
      </c>
      <c r="V2287" s="19">
        <f t="shared" si="359"/>
        <v>21.162500000000001</v>
      </c>
    </row>
    <row r="2288" spans="1:22" ht="13.5" x14ac:dyDescent="0.25">
      <c r="A2288" s="3">
        <f>RSI!A2288</f>
        <v>45334</v>
      </c>
      <c r="B2288" s="2">
        <f>RSI!B2288</f>
        <v>3.3</v>
      </c>
      <c r="C2288" s="2">
        <f>RSI!I2288</f>
        <v>37.498842635407684</v>
      </c>
      <c r="D2288" s="2">
        <f>MACD!E2288</f>
        <v>2.6086835432669986E-2</v>
      </c>
      <c r="E2288" s="2">
        <f>MACD!F2288</f>
        <v>3.3114119748800817E-2</v>
      </c>
      <c r="F2288" s="2">
        <f>'Moving Avg'!D2288</f>
        <v>3.31</v>
      </c>
      <c r="G2288" s="2">
        <f>'Moving Avg'!F2288</f>
        <v>3.3779999999999992</v>
      </c>
      <c r="H2288" s="2">
        <f>'Moving Avg'!G2288</f>
        <v>3.5330000000000017</v>
      </c>
      <c r="I2288" s="2">
        <f>'Moving Avg'!H2288</f>
        <v>3.6773499999999979</v>
      </c>
      <c r="J2288" s="17" t="str">
        <f>OBV!F2288</f>
        <v>BEARISH</v>
      </c>
      <c r="K2288" s="17" t="str">
        <f>OBV!G2288</f>
        <v>NEUTRAL</v>
      </c>
      <c r="L2288" s="17" t="str">
        <f>OBV!H2288</f>
        <v>CONFIRMED BEARISH</v>
      </c>
      <c r="M2288" s="19">
        <f t="shared" si="350"/>
        <v>25</v>
      </c>
      <c r="N2288" s="19">
        <f t="shared" si="351"/>
        <v>45</v>
      </c>
      <c r="O2288" s="19">
        <f t="shared" si="352"/>
        <v>0</v>
      </c>
      <c r="P2288" s="19">
        <f t="shared" si="353"/>
        <v>16.5</v>
      </c>
      <c r="Q2288" s="20">
        <f t="shared" si="354"/>
        <v>26.975000000000001</v>
      </c>
      <c r="R2288" s="20">
        <f t="shared" si="355"/>
        <v>18.125</v>
      </c>
      <c r="S2288" s="20">
        <f t="shared" si="356"/>
        <v>17.925000000000001</v>
      </c>
      <c r="T2288" s="20">
        <f t="shared" si="357"/>
        <v>21.625</v>
      </c>
      <c r="U2288" s="19">
        <f t="shared" si="358"/>
        <v>21.008333333333336</v>
      </c>
      <c r="V2288" s="19">
        <f t="shared" si="359"/>
        <v>21.162500000000001</v>
      </c>
    </row>
    <row r="2289" spans="1:22" ht="13.5" x14ac:dyDescent="0.25">
      <c r="A2289" s="3">
        <f>RSI!A2289</f>
        <v>45335</v>
      </c>
      <c r="B2289" s="2">
        <f>RSI!B2289</f>
        <v>3.3</v>
      </c>
      <c r="C2289" s="2">
        <f>RSI!I2289</f>
        <v>37.498842635407676</v>
      </c>
      <c r="D2289" s="2">
        <f>MACD!E2289</f>
        <v>2.8483697803795671E-2</v>
      </c>
      <c r="E2289" s="2">
        <f>MACD!F2289</f>
        <v>3.2188035359799791E-2</v>
      </c>
      <c r="F2289" s="2">
        <f>'Moving Avg'!D2289</f>
        <v>3.31</v>
      </c>
      <c r="G2289" s="2">
        <f>'Moving Avg'!F2289</f>
        <v>3.3704999999999998</v>
      </c>
      <c r="H2289" s="2">
        <f>'Moving Avg'!G2289</f>
        <v>3.5240000000000014</v>
      </c>
      <c r="I2289" s="2">
        <f>'Moving Avg'!H2289</f>
        <v>3.6739999999999977</v>
      </c>
      <c r="J2289" s="17" t="str">
        <f>OBV!F2289</f>
        <v>BEARISH</v>
      </c>
      <c r="K2289" s="17" t="str">
        <f>OBV!G2289</f>
        <v>NEUTRAL</v>
      </c>
      <c r="L2289" s="17" t="str">
        <f>OBV!H2289</f>
        <v>NEUTRAL</v>
      </c>
      <c r="M2289" s="19">
        <f t="shared" si="350"/>
        <v>25</v>
      </c>
      <c r="N2289" s="19">
        <f t="shared" si="351"/>
        <v>45</v>
      </c>
      <c r="O2289" s="19">
        <f t="shared" si="352"/>
        <v>0</v>
      </c>
      <c r="P2289" s="19">
        <f t="shared" si="353"/>
        <v>16.5</v>
      </c>
      <c r="Q2289" s="20">
        <f t="shared" si="354"/>
        <v>26.975000000000001</v>
      </c>
      <c r="R2289" s="20">
        <f t="shared" si="355"/>
        <v>18.125</v>
      </c>
      <c r="S2289" s="20">
        <f t="shared" si="356"/>
        <v>17.925000000000001</v>
      </c>
      <c r="T2289" s="20">
        <f t="shared" si="357"/>
        <v>21.625</v>
      </c>
      <c r="U2289" s="19">
        <f t="shared" si="358"/>
        <v>21.008333333333336</v>
      </c>
      <c r="V2289" s="19">
        <f t="shared" si="359"/>
        <v>21.162500000000001</v>
      </c>
    </row>
    <row r="2290" spans="1:22" ht="13.5" x14ac:dyDescent="0.25">
      <c r="A2290" s="3">
        <f>RSI!A2290</f>
        <v>45336</v>
      </c>
      <c r="B2290" s="2">
        <f>RSI!B2290</f>
        <v>3.3</v>
      </c>
      <c r="C2290" s="2">
        <f>RSI!I2290</f>
        <v>37.498842635407684</v>
      </c>
      <c r="D2290" s="2">
        <f>MACD!E2290</f>
        <v>3.1176582022725885E-2</v>
      </c>
      <c r="E2290" s="2">
        <f>MACD!F2290</f>
        <v>3.1985744692385014E-2</v>
      </c>
      <c r="F2290" s="2">
        <f>'Moving Avg'!D2290</f>
        <v>3.3</v>
      </c>
      <c r="G2290" s="2">
        <f>'Moving Avg'!F2290</f>
        <v>3.3629999999999995</v>
      </c>
      <c r="H2290" s="2">
        <f>'Moving Avg'!G2290</f>
        <v>3.5150000000000023</v>
      </c>
      <c r="I2290" s="2">
        <f>'Moving Avg'!H2290</f>
        <v>3.6708999999999974</v>
      </c>
      <c r="J2290" s="17" t="str">
        <f>OBV!F2290</f>
        <v>BEARISH</v>
      </c>
      <c r="K2290" s="17" t="str">
        <f>OBV!G2290</f>
        <v>NEUTRAL</v>
      </c>
      <c r="L2290" s="17" t="str">
        <f>OBV!H2290</f>
        <v>CONFIRMED BEARISH</v>
      </c>
      <c r="M2290" s="19">
        <f t="shared" si="350"/>
        <v>25</v>
      </c>
      <c r="N2290" s="19">
        <f t="shared" si="351"/>
        <v>45</v>
      </c>
      <c r="O2290" s="19">
        <f t="shared" si="352"/>
        <v>0</v>
      </c>
      <c r="P2290" s="19">
        <f t="shared" si="353"/>
        <v>16.5</v>
      </c>
      <c r="Q2290" s="20">
        <f t="shared" si="354"/>
        <v>26.975000000000001</v>
      </c>
      <c r="R2290" s="20">
        <f t="shared" si="355"/>
        <v>18.125</v>
      </c>
      <c r="S2290" s="20">
        <f t="shared" si="356"/>
        <v>17.925000000000001</v>
      </c>
      <c r="T2290" s="20">
        <f t="shared" si="357"/>
        <v>21.625</v>
      </c>
      <c r="U2290" s="19">
        <f t="shared" si="358"/>
        <v>21.008333333333336</v>
      </c>
      <c r="V2290" s="19">
        <f t="shared" si="359"/>
        <v>21.162500000000001</v>
      </c>
    </row>
    <row r="2291" spans="1:22" ht="13.5" x14ac:dyDescent="0.25">
      <c r="A2291" s="3">
        <f>RSI!A2291</f>
        <v>45337</v>
      </c>
      <c r="B2291" s="2">
        <f>RSI!B2291</f>
        <v>3.3</v>
      </c>
      <c r="C2291" s="2">
        <f>RSI!I2291</f>
        <v>37.498842635407698</v>
      </c>
      <c r="D2291" s="2">
        <f>MACD!E2291</f>
        <v>3.407070405154311E-2</v>
      </c>
      <c r="E2291" s="2">
        <f>MACD!F2291</f>
        <v>3.2402736564216633E-2</v>
      </c>
      <c r="F2291" s="2">
        <f>'Moving Avg'!D2291</f>
        <v>3.3</v>
      </c>
      <c r="G2291" s="2">
        <f>'Moving Avg'!F2291</f>
        <v>3.3579999999999992</v>
      </c>
      <c r="H2291" s="2">
        <f>'Moving Avg'!G2291</f>
        <v>3.5064000000000028</v>
      </c>
      <c r="I2291" s="2">
        <f>'Moving Avg'!H2291</f>
        <v>3.6686499999999973</v>
      </c>
      <c r="J2291" s="17" t="str">
        <f>OBV!F2291</f>
        <v>NEUTRAL</v>
      </c>
      <c r="K2291" s="17" t="str">
        <f>OBV!G2291</f>
        <v>NEUTRAL</v>
      </c>
      <c r="L2291" s="17" t="str">
        <f>OBV!H2291</f>
        <v>NEUTRAL</v>
      </c>
      <c r="M2291" s="19">
        <f t="shared" si="350"/>
        <v>25</v>
      </c>
      <c r="N2291" s="19">
        <f t="shared" si="351"/>
        <v>0</v>
      </c>
      <c r="O2291" s="19">
        <f t="shared" si="352"/>
        <v>0</v>
      </c>
      <c r="P2291" s="19">
        <f t="shared" si="353"/>
        <v>33</v>
      </c>
      <c r="Q2291" s="20">
        <f t="shared" si="354"/>
        <v>13.7</v>
      </c>
      <c r="R2291" s="20">
        <f t="shared" si="355"/>
        <v>13.25</v>
      </c>
      <c r="S2291" s="20">
        <f t="shared" si="356"/>
        <v>18.600000000000001</v>
      </c>
      <c r="T2291" s="20">
        <f t="shared" si="357"/>
        <v>14.5</v>
      </c>
      <c r="U2291" s="19">
        <f t="shared" si="358"/>
        <v>15.183333333333332</v>
      </c>
      <c r="V2291" s="19">
        <f t="shared" si="359"/>
        <v>15.012499999999999</v>
      </c>
    </row>
    <row r="2292" spans="1:22" ht="13.5" x14ac:dyDescent="0.25">
      <c r="A2292" s="3">
        <f>RSI!A2292</f>
        <v>45338</v>
      </c>
      <c r="B2292" s="2">
        <f>RSI!B2292</f>
        <v>3.3</v>
      </c>
      <c r="C2292" s="2">
        <f>RSI!I2292</f>
        <v>37.498842635407698</v>
      </c>
      <c r="D2292" s="2">
        <f>MACD!E2292</f>
        <v>2.3243355737351035E-2</v>
      </c>
      <c r="E2292" s="2">
        <f>MACD!F2292</f>
        <v>3.0570860398843516E-2</v>
      </c>
      <c r="F2292" s="2">
        <f>'Moving Avg'!D2292</f>
        <v>3.3</v>
      </c>
      <c r="G2292" s="2">
        <f>'Moving Avg'!F2292</f>
        <v>3.347999999999999</v>
      </c>
      <c r="H2292" s="2">
        <f>'Moving Avg'!G2292</f>
        <v>3.4980000000000029</v>
      </c>
      <c r="I2292" s="2">
        <f>'Moving Avg'!H2292</f>
        <v>3.6666499999999975</v>
      </c>
      <c r="J2292" s="17" t="str">
        <f>OBV!F2292</f>
        <v>NEUTRAL</v>
      </c>
      <c r="K2292" s="17" t="str">
        <f>OBV!G2292</f>
        <v>NEUTRAL</v>
      </c>
      <c r="L2292" s="17" t="str">
        <f>OBV!H2292</f>
        <v>NEUTRAL</v>
      </c>
      <c r="M2292" s="19">
        <f t="shared" si="350"/>
        <v>25</v>
      </c>
      <c r="N2292" s="19">
        <f t="shared" si="351"/>
        <v>45</v>
      </c>
      <c r="O2292" s="19">
        <f t="shared" si="352"/>
        <v>0</v>
      </c>
      <c r="P2292" s="19">
        <f t="shared" si="353"/>
        <v>33</v>
      </c>
      <c r="Q2292" s="20">
        <f t="shared" si="354"/>
        <v>29.45</v>
      </c>
      <c r="R2292" s="20">
        <f t="shared" si="355"/>
        <v>22.25</v>
      </c>
      <c r="S2292" s="20">
        <f t="shared" si="356"/>
        <v>25.35</v>
      </c>
      <c r="T2292" s="20">
        <f t="shared" si="357"/>
        <v>25.75</v>
      </c>
      <c r="U2292" s="19">
        <f t="shared" si="358"/>
        <v>25.683333333333337</v>
      </c>
      <c r="V2292" s="19">
        <f t="shared" si="359"/>
        <v>25.700000000000003</v>
      </c>
    </row>
    <row r="2293" spans="1:22" ht="13.5" x14ac:dyDescent="0.25">
      <c r="A2293" s="3">
        <f>RSI!A2293</f>
        <v>45341</v>
      </c>
      <c r="B2293" s="2">
        <f>RSI!B2293</f>
        <v>3.31</v>
      </c>
      <c r="C2293" s="2">
        <f>RSI!I2293</f>
        <v>39.249842050106977</v>
      </c>
      <c r="D2293" s="2">
        <f>MACD!E2293</f>
        <v>1.8484112975663436E-2</v>
      </c>
      <c r="E2293" s="2">
        <f>MACD!F2293</f>
        <v>2.8153510914207501E-2</v>
      </c>
      <c r="F2293" s="2">
        <f>'Moving Avg'!D2293</f>
        <v>3.3019999999999996</v>
      </c>
      <c r="G2293" s="2">
        <f>'Moving Avg'!F2293</f>
        <v>3.3434999999999988</v>
      </c>
      <c r="H2293" s="2">
        <f>'Moving Avg'!G2293</f>
        <v>3.4902000000000029</v>
      </c>
      <c r="I2293" s="2">
        <f>'Moving Avg'!H2293</f>
        <v>3.6647499999999966</v>
      </c>
      <c r="J2293" s="17" t="str">
        <f>OBV!F2293</f>
        <v>BULLISH</v>
      </c>
      <c r="K2293" s="17" t="str">
        <f>OBV!G2293</f>
        <v>NEUTRAL</v>
      </c>
      <c r="L2293" s="17" t="str">
        <f>OBV!H2293</f>
        <v>CONFIRMED BULLISH</v>
      </c>
      <c r="M2293" s="19">
        <f t="shared" si="350"/>
        <v>25</v>
      </c>
      <c r="N2293" s="19">
        <f t="shared" si="351"/>
        <v>45</v>
      </c>
      <c r="O2293" s="19">
        <f t="shared" si="352"/>
        <v>0</v>
      </c>
      <c r="P2293" s="19">
        <f t="shared" si="353"/>
        <v>83.5</v>
      </c>
      <c r="Q2293" s="20">
        <f t="shared" si="354"/>
        <v>37.024999999999999</v>
      </c>
      <c r="R2293" s="20">
        <f t="shared" si="355"/>
        <v>34.875</v>
      </c>
      <c r="S2293" s="20">
        <f t="shared" si="356"/>
        <v>48.075000000000003</v>
      </c>
      <c r="T2293" s="20">
        <f t="shared" si="357"/>
        <v>38.375</v>
      </c>
      <c r="U2293" s="19">
        <f t="shared" si="358"/>
        <v>39.991666666666667</v>
      </c>
      <c r="V2293" s="19">
        <f t="shared" si="359"/>
        <v>39.587500000000006</v>
      </c>
    </row>
    <row r="2294" spans="1:22" ht="13.5" x14ac:dyDescent="0.25">
      <c r="A2294" s="3">
        <f>RSI!A2294</f>
        <v>45342</v>
      </c>
      <c r="B2294" s="2">
        <f>RSI!B2294</f>
        <v>3.35</v>
      </c>
      <c r="C2294" s="2">
        <f>RSI!I2294</f>
        <v>45.79179804467951</v>
      </c>
      <c r="D2294" s="2">
        <f>MACD!E2294</f>
        <v>5.7697875871545179E-3</v>
      </c>
      <c r="E2294" s="2">
        <f>MACD!F2294</f>
        <v>2.3676766248796905E-2</v>
      </c>
      <c r="F2294" s="2">
        <f>'Moving Avg'!D2294</f>
        <v>3.3119999999999998</v>
      </c>
      <c r="G2294" s="2">
        <f>'Moving Avg'!F2294</f>
        <v>3.3424999999999989</v>
      </c>
      <c r="H2294" s="2">
        <f>'Moving Avg'!G2294</f>
        <v>3.4832000000000027</v>
      </c>
      <c r="I2294" s="2">
        <f>'Moving Avg'!H2294</f>
        <v>3.6630999999999974</v>
      </c>
      <c r="J2294" s="17" t="str">
        <f>OBV!F2294</f>
        <v>BULLISH</v>
      </c>
      <c r="K2294" s="17" t="str">
        <f>OBV!G2294</f>
        <v>NEUTRAL</v>
      </c>
      <c r="L2294" s="17" t="str">
        <f>OBV!H2294</f>
        <v>CONFIRMED BULLISH</v>
      </c>
      <c r="M2294" s="19">
        <f t="shared" si="350"/>
        <v>25</v>
      </c>
      <c r="N2294" s="19">
        <f t="shared" si="351"/>
        <v>45</v>
      </c>
      <c r="O2294" s="19">
        <f t="shared" si="352"/>
        <v>0</v>
      </c>
      <c r="P2294" s="19">
        <f t="shared" si="353"/>
        <v>83.5</v>
      </c>
      <c r="Q2294" s="20">
        <f t="shared" si="354"/>
        <v>37.024999999999999</v>
      </c>
      <c r="R2294" s="20">
        <f t="shared" si="355"/>
        <v>34.875</v>
      </c>
      <c r="S2294" s="20">
        <f t="shared" si="356"/>
        <v>48.075000000000003</v>
      </c>
      <c r="T2294" s="20">
        <f t="shared" si="357"/>
        <v>38.375</v>
      </c>
      <c r="U2294" s="19">
        <f t="shared" si="358"/>
        <v>39.991666666666667</v>
      </c>
      <c r="V2294" s="19">
        <f t="shared" si="359"/>
        <v>39.587500000000006</v>
      </c>
    </row>
    <row r="2295" spans="1:22" ht="13.5" x14ac:dyDescent="0.25">
      <c r="A2295" s="3">
        <f>RSI!A2295</f>
        <v>45343</v>
      </c>
      <c r="B2295" s="2">
        <f>RSI!B2295</f>
        <v>3.53</v>
      </c>
      <c r="C2295" s="2">
        <f>RSI!I2295</f>
        <v>64.380391970011743</v>
      </c>
      <c r="D2295" s="2">
        <f>MACD!E2295</f>
        <v>-1.0468157233895159E-2</v>
      </c>
      <c r="E2295" s="2">
        <f>MACD!F2295</f>
        <v>1.6847781552258492E-2</v>
      </c>
      <c r="F2295" s="2">
        <f>'Moving Avg'!D2295</f>
        <v>3.3579999999999997</v>
      </c>
      <c r="G2295" s="2">
        <f>'Moving Avg'!F2295</f>
        <v>3.3489999999999989</v>
      </c>
      <c r="H2295" s="2">
        <f>'Moving Avg'!G2295</f>
        <v>3.4798000000000027</v>
      </c>
      <c r="I2295" s="2">
        <f>'Moving Avg'!H2295</f>
        <v>3.6623499999999973</v>
      </c>
      <c r="J2295" s="17" t="str">
        <f>OBV!F2295</f>
        <v>BULLISH</v>
      </c>
      <c r="K2295" s="17" t="str">
        <f>OBV!G2295</f>
        <v>NEUTRAL</v>
      </c>
      <c r="L2295" s="17" t="str">
        <f>OBV!H2295</f>
        <v>CONFIRMED BULLISH</v>
      </c>
      <c r="M2295" s="19">
        <f t="shared" si="350"/>
        <v>25</v>
      </c>
      <c r="N2295" s="19">
        <f t="shared" si="351"/>
        <v>100</v>
      </c>
      <c r="O2295" s="19">
        <f t="shared" si="352"/>
        <v>0</v>
      </c>
      <c r="P2295" s="19">
        <f t="shared" si="353"/>
        <v>83.5</v>
      </c>
      <c r="Q2295" s="20">
        <f t="shared" si="354"/>
        <v>56.274999999999999</v>
      </c>
      <c r="R2295" s="20">
        <f t="shared" si="355"/>
        <v>45.875</v>
      </c>
      <c r="S2295" s="20">
        <f t="shared" si="356"/>
        <v>56.325000000000003</v>
      </c>
      <c r="T2295" s="20">
        <f t="shared" si="357"/>
        <v>52.125</v>
      </c>
      <c r="U2295" s="19">
        <f t="shared" si="358"/>
        <v>52.82500000000001</v>
      </c>
      <c r="V2295" s="19">
        <f t="shared" si="359"/>
        <v>52.650000000000006</v>
      </c>
    </row>
    <row r="2296" spans="1:22" ht="13.5" x14ac:dyDescent="0.25">
      <c r="A2296" s="3">
        <f>RSI!A2296</f>
        <v>45344</v>
      </c>
      <c r="B2296" s="2">
        <f>RSI!B2296</f>
        <v>3.5</v>
      </c>
      <c r="C2296" s="2">
        <f>RSI!I2296</f>
        <v>60.647642078883266</v>
      </c>
      <c r="D2296" s="2">
        <f>MACD!E2296</f>
        <v>-3.0592266056838291E-2</v>
      </c>
      <c r="E2296" s="2">
        <f>MACD!F2296</f>
        <v>7.3597720304391344E-3</v>
      </c>
      <c r="F2296" s="2">
        <f>'Moving Avg'!D2296</f>
        <v>3.3979999999999997</v>
      </c>
      <c r="G2296" s="2">
        <f>'Moving Avg'!F2296</f>
        <v>3.3544999999999994</v>
      </c>
      <c r="H2296" s="2">
        <f>'Moving Avg'!G2296</f>
        <v>3.4762000000000031</v>
      </c>
      <c r="I2296" s="2">
        <f>'Moving Avg'!H2296</f>
        <v>3.6616499999999981</v>
      </c>
      <c r="J2296" s="17" t="str">
        <f>OBV!F2296</f>
        <v>BULLISH</v>
      </c>
      <c r="K2296" s="17" t="str">
        <f>OBV!G2296</f>
        <v>NEUTRAL</v>
      </c>
      <c r="L2296" s="17" t="str">
        <f>OBV!H2296</f>
        <v>CONFIRMED BULLISH</v>
      </c>
      <c r="M2296" s="19">
        <f t="shared" si="350"/>
        <v>25</v>
      </c>
      <c r="N2296" s="19">
        <f t="shared" si="351"/>
        <v>100</v>
      </c>
      <c r="O2296" s="19">
        <f t="shared" si="352"/>
        <v>0</v>
      </c>
      <c r="P2296" s="19">
        <f t="shared" si="353"/>
        <v>83.5</v>
      </c>
      <c r="Q2296" s="20">
        <f t="shared" si="354"/>
        <v>56.274999999999999</v>
      </c>
      <c r="R2296" s="20">
        <f t="shared" si="355"/>
        <v>45.875</v>
      </c>
      <c r="S2296" s="20">
        <f t="shared" si="356"/>
        <v>56.325000000000003</v>
      </c>
      <c r="T2296" s="20">
        <f t="shared" si="357"/>
        <v>52.125</v>
      </c>
      <c r="U2296" s="19">
        <f t="shared" si="358"/>
        <v>52.82500000000001</v>
      </c>
      <c r="V2296" s="19">
        <f t="shared" si="359"/>
        <v>52.650000000000006</v>
      </c>
    </row>
    <row r="2297" spans="1:22" ht="13.5" x14ac:dyDescent="0.25">
      <c r="A2297" s="3">
        <f>RSI!A2297</f>
        <v>45345</v>
      </c>
      <c r="B2297" s="2">
        <f>RSI!B2297</f>
        <v>3.47</v>
      </c>
      <c r="C2297" s="2">
        <f>RSI!I2297</f>
        <v>57.083379932149583</v>
      </c>
      <c r="D2297" s="2">
        <f>MACD!E2297</f>
        <v>-4.6067368228012384E-2</v>
      </c>
      <c r="E2297" s="2">
        <f>MACD!F2297</f>
        <v>-3.3256560212511698E-3</v>
      </c>
      <c r="F2297" s="2">
        <f>'Moving Avg'!D2297</f>
        <v>3.4319999999999999</v>
      </c>
      <c r="G2297" s="2">
        <f>'Moving Avg'!F2297</f>
        <v>3.3579999999999997</v>
      </c>
      <c r="H2297" s="2">
        <f>'Moving Avg'!G2297</f>
        <v>3.4720000000000026</v>
      </c>
      <c r="I2297" s="2">
        <f>'Moving Avg'!H2297</f>
        <v>3.6604999999999976</v>
      </c>
      <c r="J2297" s="17" t="str">
        <f>OBV!F2297</f>
        <v>BULLISH</v>
      </c>
      <c r="K2297" s="17" t="str">
        <f>OBV!G2297</f>
        <v>NEUTRAL</v>
      </c>
      <c r="L2297" s="17" t="str">
        <f>OBV!H2297</f>
        <v>CONFIRMED BULLISH</v>
      </c>
      <c r="M2297" s="19">
        <f t="shared" si="350"/>
        <v>25</v>
      </c>
      <c r="N2297" s="19">
        <f t="shared" si="351"/>
        <v>100</v>
      </c>
      <c r="O2297" s="19">
        <f t="shared" si="352"/>
        <v>0</v>
      </c>
      <c r="P2297" s="19">
        <f t="shared" si="353"/>
        <v>83.5</v>
      </c>
      <c r="Q2297" s="20">
        <f t="shared" si="354"/>
        <v>56.274999999999999</v>
      </c>
      <c r="R2297" s="20">
        <f t="shared" si="355"/>
        <v>45.875</v>
      </c>
      <c r="S2297" s="20">
        <f t="shared" si="356"/>
        <v>56.325000000000003</v>
      </c>
      <c r="T2297" s="20">
        <f t="shared" si="357"/>
        <v>52.125</v>
      </c>
      <c r="U2297" s="19">
        <f t="shared" si="358"/>
        <v>52.82500000000001</v>
      </c>
      <c r="V2297" s="19">
        <f t="shared" si="359"/>
        <v>52.650000000000006</v>
      </c>
    </row>
    <row r="2298" spans="1:22" ht="13.5" x14ac:dyDescent="0.25">
      <c r="A2298" s="3">
        <f>RSI!A2298</f>
        <v>45348</v>
      </c>
      <c r="B2298" s="2">
        <f>RSI!B2298</f>
        <v>3.46</v>
      </c>
      <c r="C2298" s="2">
        <f>RSI!I2298</f>
        <v>55.903977936549296</v>
      </c>
      <c r="D2298" s="2">
        <f>MACD!E2298</f>
        <v>-5.8863332969211424E-2</v>
      </c>
      <c r="E2298" s="2">
        <f>MACD!F2298</f>
        <v>-1.4433191410843222E-2</v>
      </c>
      <c r="F2298" s="2">
        <f>'Moving Avg'!D2298</f>
        <v>3.4619999999999997</v>
      </c>
      <c r="G2298" s="2">
        <f>'Moving Avg'!F2298</f>
        <v>3.3609999999999998</v>
      </c>
      <c r="H2298" s="2">
        <f>'Moving Avg'!G2298</f>
        <v>3.4712000000000027</v>
      </c>
      <c r="I2298" s="2">
        <f>'Moving Avg'!H2298</f>
        <v>3.6592999999999978</v>
      </c>
      <c r="J2298" s="17" t="str">
        <f>OBV!F2298</f>
        <v>BULLISH</v>
      </c>
      <c r="K2298" s="17" t="str">
        <f>OBV!G2298</f>
        <v>NEUTRAL</v>
      </c>
      <c r="L2298" s="17" t="str">
        <f>OBV!H2298</f>
        <v>CONFIRMED BULLISH</v>
      </c>
      <c r="M2298" s="19">
        <f t="shared" si="350"/>
        <v>25</v>
      </c>
      <c r="N2298" s="19">
        <f t="shared" si="351"/>
        <v>100</v>
      </c>
      <c r="O2298" s="19">
        <f t="shared" si="352"/>
        <v>0</v>
      </c>
      <c r="P2298" s="19">
        <f t="shared" si="353"/>
        <v>83.5</v>
      </c>
      <c r="Q2298" s="20">
        <f t="shared" si="354"/>
        <v>56.274999999999999</v>
      </c>
      <c r="R2298" s="20">
        <f t="shared" si="355"/>
        <v>45.875</v>
      </c>
      <c r="S2298" s="20">
        <f t="shared" si="356"/>
        <v>56.325000000000003</v>
      </c>
      <c r="T2298" s="20">
        <f t="shared" si="357"/>
        <v>52.125</v>
      </c>
      <c r="U2298" s="19">
        <f t="shared" si="358"/>
        <v>52.82500000000001</v>
      </c>
      <c r="V2298" s="19">
        <f t="shared" si="359"/>
        <v>52.650000000000006</v>
      </c>
    </row>
    <row r="2299" spans="1:22" ht="13.5" x14ac:dyDescent="0.25">
      <c r="A2299" s="3">
        <f>RSI!A2299</f>
        <v>45349</v>
      </c>
      <c r="B2299" s="2">
        <f>RSI!B2299</f>
        <v>3.45</v>
      </c>
      <c r="C2299" s="2">
        <f>RSI!I2299</f>
        <v>54.687169238936072</v>
      </c>
      <c r="D2299" s="2">
        <f>MACD!E2299</f>
        <v>-6.9300475339447498E-2</v>
      </c>
      <c r="E2299" s="2">
        <f>MACD!F2299</f>
        <v>-2.5406648196564081E-2</v>
      </c>
      <c r="F2299" s="2">
        <f>'Moving Avg'!D2299</f>
        <v>3.4820000000000002</v>
      </c>
      <c r="G2299" s="2">
        <f>'Moving Avg'!F2299</f>
        <v>3.3634999999999997</v>
      </c>
      <c r="H2299" s="2">
        <f>'Moving Avg'!G2299</f>
        <v>3.4670000000000027</v>
      </c>
      <c r="I2299" s="2">
        <f>'Moving Avg'!H2299</f>
        <v>3.6575499999999983</v>
      </c>
      <c r="J2299" s="17" t="str">
        <f>OBV!F2299</f>
        <v>BEARISH</v>
      </c>
      <c r="K2299" s="17" t="str">
        <f>OBV!G2299</f>
        <v>NEUTRAL</v>
      </c>
      <c r="L2299" s="17" t="str">
        <f>OBV!H2299</f>
        <v>BEARISH DIVERGENCE</v>
      </c>
      <c r="M2299" s="19">
        <f t="shared" si="350"/>
        <v>25</v>
      </c>
      <c r="N2299" s="19">
        <f t="shared" si="351"/>
        <v>100</v>
      </c>
      <c r="O2299" s="19">
        <f t="shared" si="352"/>
        <v>0</v>
      </c>
      <c r="P2299" s="19">
        <f t="shared" si="353"/>
        <v>16.5</v>
      </c>
      <c r="Q2299" s="20">
        <f t="shared" si="354"/>
        <v>46.225000000000001</v>
      </c>
      <c r="R2299" s="20">
        <f t="shared" si="355"/>
        <v>29.125</v>
      </c>
      <c r="S2299" s="20">
        <f t="shared" si="356"/>
        <v>26.175000000000001</v>
      </c>
      <c r="T2299" s="20">
        <f t="shared" si="357"/>
        <v>35.375</v>
      </c>
      <c r="U2299" s="19">
        <f t="shared" si="358"/>
        <v>33.841666666666661</v>
      </c>
      <c r="V2299" s="19">
        <f t="shared" si="359"/>
        <v>34.224999999999994</v>
      </c>
    </row>
    <row r="2300" spans="1:22" ht="13.5" x14ac:dyDescent="0.25">
      <c r="A2300" s="3">
        <f>RSI!A2300</f>
        <v>45350</v>
      </c>
      <c r="B2300" s="2">
        <f>RSI!B2300</f>
        <v>3.45</v>
      </c>
      <c r="C2300" s="2">
        <f>RSI!I2300</f>
        <v>54.687169238936079</v>
      </c>
      <c r="D2300" s="2">
        <f>MACD!E2300</f>
        <v>-7.8397376337900671E-2</v>
      </c>
      <c r="E2300" s="2">
        <f>MACD!F2300</f>
        <v>-3.6004793824831405E-2</v>
      </c>
      <c r="F2300" s="2">
        <f>'Moving Avg'!D2300</f>
        <v>3.4659999999999997</v>
      </c>
      <c r="G2300" s="2">
        <f>'Moving Avg'!F2300</f>
        <v>3.3660000000000005</v>
      </c>
      <c r="H2300" s="2">
        <f>'Moving Avg'!G2300</f>
        <v>3.4628000000000014</v>
      </c>
      <c r="I2300" s="2">
        <f>'Moving Avg'!H2300</f>
        <v>3.6558499999999983</v>
      </c>
      <c r="J2300" s="17" t="str">
        <f>OBV!F2300</f>
        <v>BEARISH</v>
      </c>
      <c r="K2300" s="17" t="str">
        <f>OBV!G2300</f>
        <v>NEUTRAL</v>
      </c>
      <c r="L2300" s="17" t="str">
        <f>OBV!H2300</f>
        <v>CONFIRMED BEARISH</v>
      </c>
      <c r="M2300" s="19">
        <f t="shared" si="350"/>
        <v>25</v>
      </c>
      <c r="N2300" s="19">
        <f t="shared" si="351"/>
        <v>100</v>
      </c>
      <c r="O2300" s="19">
        <f t="shared" si="352"/>
        <v>0</v>
      </c>
      <c r="P2300" s="19">
        <f t="shared" si="353"/>
        <v>16.5</v>
      </c>
      <c r="Q2300" s="20">
        <f t="shared" si="354"/>
        <v>46.225000000000001</v>
      </c>
      <c r="R2300" s="20">
        <f t="shared" si="355"/>
        <v>29.125</v>
      </c>
      <c r="S2300" s="20">
        <f t="shared" si="356"/>
        <v>26.175000000000001</v>
      </c>
      <c r="T2300" s="20">
        <f t="shared" si="357"/>
        <v>35.375</v>
      </c>
      <c r="U2300" s="19">
        <f t="shared" si="358"/>
        <v>33.841666666666661</v>
      </c>
      <c r="V2300" s="19">
        <f t="shared" si="359"/>
        <v>34.224999999999994</v>
      </c>
    </row>
    <row r="2301" spans="1:22" ht="13.5" x14ac:dyDescent="0.25">
      <c r="A2301" s="3">
        <f>RSI!A2301</f>
        <v>45351</v>
      </c>
      <c r="B2301" s="2">
        <f>RSI!B2301</f>
        <v>3.44</v>
      </c>
      <c r="C2301" s="2">
        <f>RSI!I2301</f>
        <v>53.340666025215981</v>
      </c>
      <c r="D2301" s="2">
        <f>MACD!E2301</f>
        <v>-8.559982154936252E-2</v>
      </c>
      <c r="E2301" s="2">
        <f>MACD!F2301</f>
        <v>-4.5923799369737631E-2</v>
      </c>
      <c r="F2301" s="2">
        <f>'Moving Avg'!D2301</f>
        <v>3.4539999999999997</v>
      </c>
      <c r="G2301" s="2">
        <f>'Moving Avg'!F2301</f>
        <v>3.3680000000000008</v>
      </c>
      <c r="H2301" s="2">
        <f>'Moving Avg'!G2301</f>
        <v>3.4608000000000017</v>
      </c>
      <c r="I2301" s="2">
        <f>'Moving Avg'!H2301</f>
        <v>3.6540999999999983</v>
      </c>
      <c r="J2301" s="17" t="str">
        <f>OBV!F2301</f>
        <v>BEARISH</v>
      </c>
      <c r="K2301" s="17" t="str">
        <f>OBV!G2301</f>
        <v>NEUTRAL</v>
      </c>
      <c r="L2301" s="17" t="str">
        <f>OBV!H2301</f>
        <v>CONFIRMED BEARISH</v>
      </c>
      <c r="M2301" s="19">
        <f t="shared" si="350"/>
        <v>25</v>
      </c>
      <c r="N2301" s="19">
        <f t="shared" si="351"/>
        <v>100</v>
      </c>
      <c r="O2301" s="19">
        <f t="shared" si="352"/>
        <v>0</v>
      </c>
      <c r="P2301" s="19">
        <f t="shared" si="353"/>
        <v>16.5</v>
      </c>
      <c r="Q2301" s="20">
        <f t="shared" si="354"/>
        <v>46.225000000000001</v>
      </c>
      <c r="R2301" s="20">
        <f t="shared" si="355"/>
        <v>29.125</v>
      </c>
      <c r="S2301" s="20">
        <f t="shared" si="356"/>
        <v>26.175000000000001</v>
      </c>
      <c r="T2301" s="20">
        <f t="shared" si="357"/>
        <v>35.375</v>
      </c>
      <c r="U2301" s="19">
        <f t="shared" si="358"/>
        <v>33.841666666666661</v>
      </c>
      <c r="V2301" s="19">
        <f t="shared" si="359"/>
        <v>34.224999999999994</v>
      </c>
    </row>
    <row r="2302" spans="1:22" ht="13.5" x14ac:dyDescent="0.25">
      <c r="A2302" s="3">
        <f>RSI!A2302</f>
        <v>45352</v>
      </c>
      <c r="B2302" s="2">
        <f>RSI!B2302</f>
        <v>3.44</v>
      </c>
      <c r="C2302" s="2">
        <f>RSI!I2302</f>
        <v>53.340666025215988</v>
      </c>
      <c r="D2302" s="2">
        <f>MACD!E2302</f>
        <v>-9.18627080079224E-2</v>
      </c>
      <c r="E2302" s="2">
        <f>MACD!F2302</f>
        <v>-5.5111581097374587E-2</v>
      </c>
      <c r="F2302" s="2">
        <f>'Moving Avg'!D2302</f>
        <v>3.4479999999999995</v>
      </c>
      <c r="G2302" s="2">
        <f>'Moving Avg'!F2302</f>
        <v>3.3745000000000003</v>
      </c>
      <c r="H2302" s="2">
        <f>'Moving Avg'!G2302</f>
        <v>3.4570000000000012</v>
      </c>
      <c r="I2302" s="2">
        <f>'Moving Avg'!H2302</f>
        <v>3.6521999999999992</v>
      </c>
      <c r="J2302" s="17" t="str">
        <f>OBV!F2302</f>
        <v>BEARISH</v>
      </c>
      <c r="K2302" s="17" t="str">
        <f>OBV!G2302</f>
        <v>NEUTRAL</v>
      </c>
      <c r="L2302" s="17" t="str">
        <f>OBV!H2302</f>
        <v>CONFIRMED BEARISH</v>
      </c>
      <c r="M2302" s="19">
        <f t="shared" si="350"/>
        <v>25</v>
      </c>
      <c r="N2302" s="19">
        <f t="shared" si="351"/>
        <v>100</v>
      </c>
      <c r="O2302" s="19">
        <f t="shared" si="352"/>
        <v>0</v>
      </c>
      <c r="P2302" s="19">
        <f t="shared" si="353"/>
        <v>16.5</v>
      </c>
      <c r="Q2302" s="20">
        <f t="shared" si="354"/>
        <v>46.225000000000001</v>
      </c>
      <c r="R2302" s="20">
        <f t="shared" si="355"/>
        <v>29.125</v>
      </c>
      <c r="S2302" s="20">
        <f t="shared" si="356"/>
        <v>26.175000000000001</v>
      </c>
      <c r="T2302" s="20">
        <f t="shared" si="357"/>
        <v>35.375</v>
      </c>
      <c r="U2302" s="19">
        <f t="shared" si="358"/>
        <v>33.841666666666661</v>
      </c>
      <c r="V2302" s="19">
        <f t="shared" si="359"/>
        <v>34.224999999999994</v>
      </c>
    </row>
    <row r="2303" spans="1:22" ht="13.5" x14ac:dyDescent="0.25">
      <c r="A2303" s="3">
        <f>RSI!A2303</f>
        <v>45355</v>
      </c>
      <c r="B2303" s="2">
        <f>RSI!B2303</f>
        <v>3.44</v>
      </c>
      <c r="C2303" s="2">
        <f>RSI!I2303</f>
        <v>53.340666025215981</v>
      </c>
      <c r="D2303" s="2">
        <f>MACD!E2303</f>
        <v>-9.5779639472516109E-2</v>
      </c>
      <c r="E2303" s="2">
        <f>MACD!F2303</f>
        <v>-6.3245192772402897E-2</v>
      </c>
      <c r="F2303" s="2">
        <f>'Moving Avg'!D2303</f>
        <v>3.444</v>
      </c>
      <c r="G2303" s="2">
        <f>'Moving Avg'!F2303</f>
        <v>3.3795000000000002</v>
      </c>
      <c r="H2303" s="2">
        <f>'Moving Avg'!G2303</f>
        <v>3.4538000000000011</v>
      </c>
      <c r="I2303" s="2">
        <f>'Moving Avg'!H2303</f>
        <v>3.6502499999999993</v>
      </c>
      <c r="J2303" s="17" t="str">
        <f>OBV!F2303</f>
        <v>BEARISH</v>
      </c>
      <c r="K2303" s="17" t="str">
        <f>OBV!G2303</f>
        <v>NEUTRAL</v>
      </c>
      <c r="L2303" s="17" t="str">
        <f>OBV!H2303</f>
        <v>CONFIRMED BEARISH</v>
      </c>
      <c r="M2303" s="19">
        <f t="shared" si="350"/>
        <v>25</v>
      </c>
      <c r="N2303" s="19">
        <f t="shared" si="351"/>
        <v>100</v>
      </c>
      <c r="O2303" s="19">
        <f t="shared" si="352"/>
        <v>0</v>
      </c>
      <c r="P2303" s="19">
        <f t="shared" si="353"/>
        <v>16.5</v>
      </c>
      <c r="Q2303" s="20">
        <f t="shared" si="354"/>
        <v>46.225000000000001</v>
      </c>
      <c r="R2303" s="20">
        <f t="shared" si="355"/>
        <v>29.125</v>
      </c>
      <c r="S2303" s="20">
        <f t="shared" si="356"/>
        <v>26.175000000000001</v>
      </c>
      <c r="T2303" s="20">
        <f t="shared" si="357"/>
        <v>35.375</v>
      </c>
      <c r="U2303" s="19">
        <f t="shared" si="358"/>
        <v>33.841666666666661</v>
      </c>
      <c r="V2303" s="19">
        <f t="shared" si="359"/>
        <v>34.224999999999994</v>
      </c>
    </row>
    <row r="2304" spans="1:22" ht="13.5" x14ac:dyDescent="0.25">
      <c r="A2304" s="3">
        <f>RSI!A2304</f>
        <v>45356</v>
      </c>
      <c r="B2304" s="2">
        <f>RSI!B2304</f>
        <v>3.44</v>
      </c>
      <c r="C2304" s="2">
        <f>RSI!I2304</f>
        <v>53.340666025215981</v>
      </c>
      <c r="D2304" s="2">
        <f>MACD!E2304</f>
        <v>-9.3084589885259916E-2</v>
      </c>
      <c r="E2304" s="2">
        <f>MACD!F2304</f>
        <v>-6.9213072194974301E-2</v>
      </c>
      <c r="F2304" s="2">
        <f>'Moving Avg'!D2304</f>
        <v>3.4420000000000002</v>
      </c>
      <c r="G2304" s="2">
        <f>'Moving Avg'!F2304</f>
        <v>3.3865000000000003</v>
      </c>
      <c r="H2304" s="2">
        <f>'Moving Avg'!G2304</f>
        <v>3.4506000000000001</v>
      </c>
      <c r="I2304" s="2">
        <f>'Moving Avg'!H2304</f>
        <v>3.6482999999999994</v>
      </c>
      <c r="J2304" s="17" t="str">
        <f>OBV!F2304</f>
        <v>BEARISH</v>
      </c>
      <c r="K2304" s="17" t="str">
        <f>OBV!G2304</f>
        <v>NEUTRAL</v>
      </c>
      <c r="L2304" s="17" t="str">
        <f>OBV!H2304</f>
        <v>CONFIRMED BEARISH</v>
      </c>
      <c r="M2304" s="19">
        <f t="shared" si="350"/>
        <v>25</v>
      </c>
      <c r="N2304" s="19">
        <f t="shared" si="351"/>
        <v>100</v>
      </c>
      <c r="O2304" s="19">
        <f t="shared" si="352"/>
        <v>0</v>
      </c>
      <c r="P2304" s="19">
        <f t="shared" si="353"/>
        <v>16.5</v>
      </c>
      <c r="Q2304" s="20">
        <f t="shared" si="354"/>
        <v>46.225000000000001</v>
      </c>
      <c r="R2304" s="20">
        <f t="shared" si="355"/>
        <v>29.125</v>
      </c>
      <c r="S2304" s="20">
        <f t="shared" si="356"/>
        <v>26.175000000000001</v>
      </c>
      <c r="T2304" s="20">
        <f t="shared" si="357"/>
        <v>35.375</v>
      </c>
      <c r="U2304" s="19">
        <f t="shared" si="358"/>
        <v>33.841666666666661</v>
      </c>
      <c r="V2304" s="19">
        <f t="shared" si="359"/>
        <v>34.224999999999994</v>
      </c>
    </row>
    <row r="2305" spans="1:22" ht="13.5" x14ac:dyDescent="0.25">
      <c r="A2305" s="3">
        <f>RSI!A2305</f>
        <v>45357</v>
      </c>
      <c r="B2305" s="2">
        <f>RSI!B2305</f>
        <v>3.44</v>
      </c>
      <c r="C2305" s="2">
        <f>RSI!I2305</f>
        <v>53.340666025215988</v>
      </c>
      <c r="D2305" s="2">
        <f>MACD!E2305</f>
        <v>-6.3245624084586449E-2</v>
      </c>
      <c r="E2305" s="2">
        <f>MACD!F2305</f>
        <v>-6.8019582572896739E-2</v>
      </c>
      <c r="F2305" s="2">
        <f>'Moving Avg'!D2305</f>
        <v>3.44</v>
      </c>
      <c r="G2305" s="2">
        <f>'Moving Avg'!F2305</f>
        <v>3.3909999999999996</v>
      </c>
      <c r="H2305" s="2">
        <f>'Moving Avg'!G2305</f>
        <v>3.4463999999999997</v>
      </c>
      <c r="I2305" s="2">
        <f>'Moving Avg'!H2305</f>
        <v>3.64635</v>
      </c>
      <c r="J2305" s="17" t="str">
        <f>OBV!F2305</f>
        <v>BEARISH</v>
      </c>
      <c r="K2305" s="17" t="str">
        <f>OBV!G2305</f>
        <v>NEUTRAL</v>
      </c>
      <c r="L2305" s="17" t="str">
        <f>OBV!H2305</f>
        <v>CONFIRMED BEARISH</v>
      </c>
      <c r="M2305" s="19">
        <f t="shared" si="350"/>
        <v>25</v>
      </c>
      <c r="N2305" s="19">
        <f t="shared" si="351"/>
        <v>0</v>
      </c>
      <c r="O2305" s="19">
        <f t="shared" si="352"/>
        <v>0</v>
      </c>
      <c r="P2305" s="19">
        <f t="shared" si="353"/>
        <v>16.5</v>
      </c>
      <c r="Q2305" s="20">
        <f t="shared" si="354"/>
        <v>11.225</v>
      </c>
      <c r="R2305" s="20">
        <f t="shared" si="355"/>
        <v>9.125</v>
      </c>
      <c r="S2305" s="20">
        <f t="shared" si="356"/>
        <v>11.175000000000001</v>
      </c>
      <c r="T2305" s="20">
        <f t="shared" si="357"/>
        <v>10.375</v>
      </c>
      <c r="U2305" s="19">
        <f t="shared" si="358"/>
        <v>10.508333333333335</v>
      </c>
      <c r="V2305" s="19">
        <f t="shared" si="359"/>
        <v>10.475000000000001</v>
      </c>
    </row>
    <row r="2306" spans="1:22" ht="13.5" x14ac:dyDescent="0.25">
      <c r="A2306" s="3">
        <f>RSI!A2306</f>
        <v>45358</v>
      </c>
      <c r="B2306" s="2">
        <f>RSI!B2306</f>
        <v>3.44</v>
      </c>
      <c r="C2306" s="2">
        <f>RSI!I2306</f>
        <v>53.340666025215981</v>
      </c>
      <c r="D2306" s="2">
        <f>MACD!E2306</f>
        <v>-4.2736512712724384E-2</v>
      </c>
      <c r="E2306" s="2">
        <f>MACD!F2306</f>
        <v>-6.2962968600862271E-2</v>
      </c>
      <c r="F2306" s="2">
        <f>'Moving Avg'!D2306</f>
        <v>3.44</v>
      </c>
      <c r="G2306" s="2">
        <f>'Moving Avg'!F2306</f>
        <v>3.3979999999999997</v>
      </c>
      <c r="H2306" s="2">
        <f>'Moving Avg'!G2306</f>
        <v>3.4415999999999998</v>
      </c>
      <c r="I2306" s="2">
        <f>'Moving Avg'!H2306</f>
        <v>3.6443999999999992</v>
      </c>
      <c r="J2306" s="17" t="str">
        <f>OBV!F2306</f>
        <v>NEUTRAL</v>
      </c>
      <c r="K2306" s="17" t="str">
        <f>OBV!G2306</f>
        <v>NEUTRAL</v>
      </c>
      <c r="L2306" s="17" t="str">
        <f>OBV!H2306</f>
        <v>NEUTRAL</v>
      </c>
      <c r="M2306" s="19">
        <f t="shared" ref="M2306:M2369" si="360">IF(C2306&lt;30,50, IF(C2306&gt;70, 0, 25))</f>
        <v>25</v>
      </c>
      <c r="N2306" s="19">
        <f t="shared" ref="N2306:N2369" si="361">IF(E2306-D2306&gt;0.02, 100, IF(E2306-D2306&lt;0,0,45))</f>
        <v>0</v>
      </c>
      <c r="O2306" s="19">
        <f t="shared" ref="O2306:O2369" si="362">IF(F2306-I2306&gt;10,100,IF(F2306-I2306&gt;5,75, IF(F2306-I2306&gt;0,50,0)))</f>
        <v>0</v>
      </c>
      <c r="P2306" s="19">
        <f t="shared" ref="P2306:P2369" si="363">IF(L2306="confirmed bullish", 34, IF(L2306="bullish divergence",17, 0))+IF(J2306="bullish",33,IF(J2306="bearish",0,16.5))+IF(K2306="strong",33,IF(K2306="weak",0,16.5))</f>
        <v>33</v>
      </c>
      <c r="Q2306" s="20">
        <f t="shared" si="354"/>
        <v>13.7</v>
      </c>
      <c r="R2306" s="20">
        <f t="shared" si="355"/>
        <v>13.25</v>
      </c>
      <c r="S2306" s="20">
        <f t="shared" si="356"/>
        <v>18.600000000000001</v>
      </c>
      <c r="T2306" s="20">
        <f t="shared" si="357"/>
        <v>14.5</v>
      </c>
      <c r="U2306" s="19">
        <f t="shared" si="358"/>
        <v>15.183333333333332</v>
      </c>
      <c r="V2306" s="19">
        <f t="shared" si="359"/>
        <v>15.012499999999999</v>
      </c>
    </row>
    <row r="2307" spans="1:22" ht="13.5" x14ac:dyDescent="0.25">
      <c r="A2307" s="3">
        <f>RSI!A2307</f>
        <v>45359</v>
      </c>
      <c r="B2307" s="2">
        <f>RSI!B2307</f>
        <v>3.44</v>
      </c>
      <c r="C2307" s="2">
        <f>RSI!I2307</f>
        <v>53.340666025215981</v>
      </c>
      <c r="D2307" s="2">
        <f>MACD!E2307</f>
        <v>-3.0112718757986379E-2</v>
      </c>
      <c r="E2307" s="2">
        <f>MACD!F2307</f>
        <v>-5.6392918632287098E-2</v>
      </c>
      <c r="F2307" s="2">
        <f>'Moving Avg'!D2307</f>
        <v>3.44</v>
      </c>
      <c r="G2307" s="2">
        <f>'Moving Avg'!F2307</f>
        <v>3.4049999999999998</v>
      </c>
      <c r="H2307" s="2">
        <f>'Moving Avg'!G2307</f>
        <v>3.4367999999999994</v>
      </c>
      <c r="I2307" s="2">
        <f>'Moving Avg'!H2307</f>
        <v>3.6422499999999998</v>
      </c>
      <c r="J2307" s="17" t="str">
        <f>OBV!F2307</f>
        <v>NEUTRAL</v>
      </c>
      <c r="K2307" s="17" t="str">
        <f>OBV!G2307</f>
        <v>NEUTRAL</v>
      </c>
      <c r="L2307" s="17" t="str">
        <f>OBV!H2307</f>
        <v>NEUTRAL</v>
      </c>
      <c r="M2307" s="19">
        <f t="shared" si="360"/>
        <v>25</v>
      </c>
      <c r="N2307" s="19">
        <f t="shared" si="361"/>
        <v>0</v>
      </c>
      <c r="O2307" s="19">
        <f t="shared" si="362"/>
        <v>0</v>
      </c>
      <c r="P2307" s="19">
        <f t="shared" si="363"/>
        <v>33</v>
      </c>
      <c r="Q2307" s="20">
        <f t="shared" ref="Q2307:Q2370" si="364">0.35*M2307+N2307*0.35+O2307*0.15+P2307*0.15</f>
        <v>13.7</v>
      </c>
      <c r="R2307" s="20">
        <f t="shared" ref="R2307:R2370" si="365">M2307*0.2+N2307*0.2+O2307*0.35+P2307*0.25</f>
        <v>13.25</v>
      </c>
      <c r="S2307" s="20">
        <f t="shared" ref="S2307:S2370" si="366">M2307*0.15+N2307*0.15+O2307*0.25+P2307*0.45</f>
        <v>18.600000000000001</v>
      </c>
      <c r="T2307" s="20">
        <f t="shared" ref="T2307:T2370" si="367">0.25*SUM(M2307:P2307)</f>
        <v>14.5</v>
      </c>
      <c r="U2307" s="19">
        <f t="shared" ref="U2307:U2370" si="368">SUM(Q2307:S2307)/3</f>
        <v>15.183333333333332</v>
      </c>
      <c r="V2307" s="19">
        <f t="shared" ref="V2307:V2370" si="369">SUM(Q2307:T2307)/4</f>
        <v>15.012499999999999</v>
      </c>
    </row>
    <row r="2308" spans="1:22" ht="13.5" x14ac:dyDescent="0.25">
      <c r="A2308" s="3">
        <f>RSI!A2308</f>
        <v>45362</v>
      </c>
      <c r="B2308" s="2">
        <f>RSI!B2308</f>
        <v>3.38</v>
      </c>
      <c r="C2308" s="2">
        <f>RSI!I2308</f>
        <v>42.734770189325864</v>
      </c>
      <c r="D2308" s="2">
        <f>MACD!E2308</f>
        <v>-1.6631253764867182E-2</v>
      </c>
      <c r="E2308" s="2">
        <f>MACD!F2308</f>
        <v>-4.8440585658803118E-2</v>
      </c>
      <c r="F2308" s="2">
        <f>'Moving Avg'!D2308</f>
        <v>3.4279999999999999</v>
      </c>
      <c r="G2308" s="2">
        <f>'Moving Avg'!F2308</f>
        <v>3.4089999999999998</v>
      </c>
      <c r="H2308" s="2">
        <f>'Moving Avg'!G2308</f>
        <v>3.4295999999999993</v>
      </c>
      <c r="I2308" s="2">
        <f>'Moving Avg'!H2308</f>
        <v>3.6398000000000001</v>
      </c>
      <c r="J2308" s="17" t="str">
        <f>OBV!F2308</f>
        <v>BEARISH</v>
      </c>
      <c r="K2308" s="17" t="str">
        <f>OBV!G2308</f>
        <v>NEUTRAL</v>
      </c>
      <c r="L2308" s="17" t="str">
        <f>OBV!H2308</f>
        <v>CONFIRMED BEARISH</v>
      </c>
      <c r="M2308" s="19">
        <f t="shared" si="360"/>
        <v>25</v>
      </c>
      <c r="N2308" s="19">
        <f t="shared" si="361"/>
        <v>0</v>
      </c>
      <c r="O2308" s="19">
        <f t="shared" si="362"/>
        <v>0</v>
      </c>
      <c r="P2308" s="19">
        <f t="shared" si="363"/>
        <v>16.5</v>
      </c>
      <c r="Q2308" s="20">
        <f t="shared" si="364"/>
        <v>11.225</v>
      </c>
      <c r="R2308" s="20">
        <f t="shared" si="365"/>
        <v>9.125</v>
      </c>
      <c r="S2308" s="20">
        <f t="shared" si="366"/>
        <v>11.175000000000001</v>
      </c>
      <c r="T2308" s="20">
        <f t="shared" si="367"/>
        <v>10.375</v>
      </c>
      <c r="U2308" s="19">
        <f t="shared" si="368"/>
        <v>10.508333333333335</v>
      </c>
      <c r="V2308" s="19">
        <f t="shared" si="369"/>
        <v>10.475000000000001</v>
      </c>
    </row>
    <row r="2309" spans="1:22" ht="13.5" x14ac:dyDescent="0.25">
      <c r="A2309" s="3">
        <f>RSI!A2309</f>
        <v>45363</v>
      </c>
      <c r="B2309" s="2">
        <f>RSI!B2309</f>
        <v>3.35</v>
      </c>
      <c r="C2309" s="2">
        <f>RSI!I2309</f>
        <v>38.601895463095858</v>
      </c>
      <c r="D2309" s="2">
        <f>MACD!E2309</f>
        <v>-4.2838808641061377E-3</v>
      </c>
      <c r="E2309" s="2">
        <f>MACD!F2309</f>
        <v>-3.9609244699863724E-2</v>
      </c>
      <c r="F2309" s="2">
        <f>'Moving Avg'!D2309</f>
        <v>3.41</v>
      </c>
      <c r="G2309" s="2">
        <f>'Moving Avg'!F2309</f>
        <v>3.4114999999999989</v>
      </c>
      <c r="H2309" s="2">
        <f>'Moving Avg'!G2309</f>
        <v>3.424799999999999</v>
      </c>
      <c r="I2309" s="2">
        <f>'Moving Avg'!H2309</f>
        <v>3.6370000000000005</v>
      </c>
      <c r="J2309" s="17" t="str">
        <f>OBV!F2309</f>
        <v>BEARISH</v>
      </c>
      <c r="K2309" s="17" t="str">
        <f>OBV!G2309</f>
        <v>NEUTRAL</v>
      </c>
      <c r="L2309" s="17" t="str">
        <f>OBV!H2309</f>
        <v>CONFIRMED BEARISH</v>
      </c>
      <c r="M2309" s="19">
        <f t="shared" si="360"/>
        <v>25</v>
      </c>
      <c r="N2309" s="19">
        <f t="shared" si="361"/>
        <v>0</v>
      </c>
      <c r="O2309" s="19">
        <f t="shared" si="362"/>
        <v>0</v>
      </c>
      <c r="P2309" s="19">
        <f t="shared" si="363"/>
        <v>16.5</v>
      </c>
      <c r="Q2309" s="20">
        <f t="shared" si="364"/>
        <v>11.225</v>
      </c>
      <c r="R2309" s="20">
        <f t="shared" si="365"/>
        <v>9.125</v>
      </c>
      <c r="S2309" s="20">
        <f t="shared" si="366"/>
        <v>11.175000000000001</v>
      </c>
      <c r="T2309" s="20">
        <f t="shared" si="367"/>
        <v>10.375</v>
      </c>
      <c r="U2309" s="19">
        <f t="shared" si="368"/>
        <v>10.508333333333335</v>
      </c>
      <c r="V2309" s="19">
        <f t="shared" si="369"/>
        <v>10.475000000000001</v>
      </c>
    </row>
    <row r="2310" spans="1:22" ht="13.5" x14ac:dyDescent="0.25">
      <c r="A2310" s="3">
        <f>RSI!A2310</f>
        <v>45364</v>
      </c>
      <c r="B2310" s="2">
        <f>RSI!B2310</f>
        <v>3.35</v>
      </c>
      <c r="C2310" s="2">
        <f>RSI!I2310</f>
        <v>38.601895463095858</v>
      </c>
      <c r="D2310" s="2">
        <f>MACD!E2310</f>
        <v>6.5784070879333356E-3</v>
      </c>
      <c r="E2310" s="2">
        <f>MACD!F2310</f>
        <v>-3.0371714342304318E-2</v>
      </c>
      <c r="F2310" s="2">
        <f>'Moving Avg'!D2310</f>
        <v>3.3920000000000003</v>
      </c>
      <c r="G2310" s="2">
        <f>'Moving Avg'!F2310</f>
        <v>3.4139999999999988</v>
      </c>
      <c r="H2310" s="2">
        <f>'Moving Avg'!G2310</f>
        <v>3.4179999999999984</v>
      </c>
      <c r="I2310" s="2">
        <f>'Moving Avg'!H2310</f>
        <v>3.6344000000000012</v>
      </c>
      <c r="J2310" s="17" t="str">
        <f>OBV!F2310</f>
        <v>BEARISH</v>
      </c>
      <c r="K2310" s="17" t="str">
        <f>OBV!G2310</f>
        <v>NEUTRAL</v>
      </c>
      <c r="L2310" s="17" t="str">
        <f>OBV!H2310</f>
        <v>CONFIRMED BEARISH</v>
      </c>
      <c r="M2310" s="19">
        <f t="shared" si="360"/>
        <v>25</v>
      </c>
      <c r="N2310" s="19">
        <f t="shared" si="361"/>
        <v>0</v>
      </c>
      <c r="O2310" s="19">
        <f t="shared" si="362"/>
        <v>0</v>
      </c>
      <c r="P2310" s="19">
        <f t="shared" si="363"/>
        <v>16.5</v>
      </c>
      <c r="Q2310" s="20">
        <f t="shared" si="364"/>
        <v>11.225</v>
      </c>
      <c r="R2310" s="20">
        <f t="shared" si="365"/>
        <v>9.125</v>
      </c>
      <c r="S2310" s="20">
        <f t="shared" si="366"/>
        <v>11.175000000000001</v>
      </c>
      <c r="T2310" s="20">
        <f t="shared" si="367"/>
        <v>10.375</v>
      </c>
      <c r="U2310" s="19">
        <f t="shared" si="368"/>
        <v>10.508333333333335</v>
      </c>
      <c r="V2310" s="19">
        <f t="shared" si="369"/>
        <v>10.475000000000001</v>
      </c>
    </row>
    <row r="2311" spans="1:22" ht="13.5" x14ac:dyDescent="0.25">
      <c r="A2311" s="3">
        <f>RSI!A2311</f>
        <v>45365</v>
      </c>
      <c r="B2311" s="2">
        <f>RSI!B2311</f>
        <v>3.43</v>
      </c>
      <c r="C2311" s="2">
        <f>RSI!I2311</f>
        <v>52.73778240064906</v>
      </c>
      <c r="D2311" s="2">
        <f>MACD!E2311</f>
        <v>8.6889927245690224E-3</v>
      </c>
      <c r="E2311" s="2">
        <f>MACD!F2311</f>
        <v>-2.2559572928929652E-2</v>
      </c>
      <c r="F2311" s="2">
        <f>'Moving Avg'!D2311</f>
        <v>3.3899999999999997</v>
      </c>
      <c r="G2311" s="2">
        <f>'Moving Avg'!F2311</f>
        <v>3.4204999999999997</v>
      </c>
      <c r="H2311" s="2">
        <f>'Moving Avg'!G2311</f>
        <v>3.4129999999999985</v>
      </c>
      <c r="I2311" s="2">
        <f>'Moving Avg'!H2311</f>
        <v>3.6321000000000003</v>
      </c>
      <c r="J2311" s="17" t="str">
        <f>OBV!F2311</f>
        <v>BEARISH</v>
      </c>
      <c r="K2311" s="17" t="str">
        <f>OBV!G2311</f>
        <v>NEUTRAL</v>
      </c>
      <c r="L2311" s="17" t="str">
        <f>OBV!H2311</f>
        <v>CONFIRMED BEARISH</v>
      </c>
      <c r="M2311" s="19">
        <f t="shared" si="360"/>
        <v>25</v>
      </c>
      <c r="N2311" s="19">
        <f t="shared" si="361"/>
        <v>0</v>
      </c>
      <c r="O2311" s="19">
        <f t="shared" si="362"/>
        <v>0</v>
      </c>
      <c r="P2311" s="19">
        <f t="shared" si="363"/>
        <v>16.5</v>
      </c>
      <c r="Q2311" s="20">
        <f t="shared" si="364"/>
        <v>11.225</v>
      </c>
      <c r="R2311" s="20">
        <f t="shared" si="365"/>
        <v>9.125</v>
      </c>
      <c r="S2311" s="20">
        <f t="shared" si="366"/>
        <v>11.175000000000001</v>
      </c>
      <c r="T2311" s="20">
        <f t="shared" si="367"/>
        <v>10.375</v>
      </c>
      <c r="U2311" s="19">
        <f t="shared" si="368"/>
        <v>10.508333333333335</v>
      </c>
      <c r="V2311" s="19">
        <f t="shared" si="369"/>
        <v>10.475000000000001</v>
      </c>
    </row>
    <row r="2312" spans="1:22" ht="13.5" x14ac:dyDescent="0.25">
      <c r="A2312" s="3">
        <f>RSI!A2312</f>
        <v>45366</v>
      </c>
      <c r="B2312" s="2">
        <f>RSI!B2312</f>
        <v>3.43</v>
      </c>
      <c r="C2312" s="2">
        <f>RSI!I2312</f>
        <v>52.73778240064906</v>
      </c>
      <c r="D2312" s="2">
        <f>MACD!E2312</f>
        <v>1.0357525713676097E-2</v>
      </c>
      <c r="E2312" s="2">
        <f>MACD!F2312</f>
        <v>-1.5976153200408502E-2</v>
      </c>
      <c r="F2312" s="2">
        <f>'Moving Avg'!D2312</f>
        <v>3.3880000000000003</v>
      </c>
      <c r="G2312" s="2">
        <f>'Moving Avg'!F2312</f>
        <v>3.4270000000000005</v>
      </c>
      <c r="H2312" s="2">
        <f>'Moving Avg'!G2312</f>
        <v>3.4095999999999989</v>
      </c>
      <c r="I2312" s="2">
        <f>'Moving Avg'!H2312</f>
        <v>3.6298000000000008</v>
      </c>
      <c r="J2312" s="17" t="str">
        <f>OBV!F2312</f>
        <v>BEARISH</v>
      </c>
      <c r="K2312" s="17" t="str">
        <f>OBV!G2312</f>
        <v>NEUTRAL</v>
      </c>
      <c r="L2312" s="17" t="str">
        <f>OBV!H2312</f>
        <v>CONFIRMED BEARISH</v>
      </c>
      <c r="M2312" s="19">
        <f t="shared" si="360"/>
        <v>25</v>
      </c>
      <c r="N2312" s="19">
        <f t="shared" si="361"/>
        <v>0</v>
      </c>
      <c r="O2312" s="19">
        <f t="shared" si="362"/>
        <v>0</v>
      </c>
      <c r="P2312" s="19">
        <f t="shared" si="363"/>
        <v>16.5</v>
      </c>
      <c r="Q2312" s="20">
        <f t="shared" si="364"/>
        <v>11.225</v>
      </c>
      <c r="R2312" s="20">
        <f t="shared" si="365"/>
        <v>9.125</v>
      </c>
      <c r="S2312" s="20">
        <f t="shared" si="366"/>
        <v>11.175000000000001</v>
      </c>
      <c r="T2312" s="20">
        <f t="shared" si="367"/>
        <v>10.375</v>
      </c>
      <c r="U2312" s="19">
        <f t="shared" si="368"/>
        <v>10.508333333333335</v>
      </c>
      <c r="V2312" s="19">
        <f t="shared" si="369"/>
        <v>10.475000000000001</v>
      </c>
    </row>
    <row r="2313" spans="1:22" ht="13.5" x14ac:dyDescent="0.25">
      <c r="A2313" s="3">
        <f>RSI!A2313</f>
        <v>45369</v>
      </c>
      <c r="B2313" s="2">
        <f>RSI!B2313</f>
        <v>3.42</v>
      </c>
      <c r="C2313" s="2">
        <f>RSI!I2313</f>
        <v>51.034406315118694</v>
      </c>
      <c r="D2313" s="2">
        <f>MACD!E2313</f>
        <v>1.2401447278205247E-2</v>
      </c>
      <c r="E2313" s="2">
        <f>MACD!F2313</f>
        <v>-1.0300633104685753E-2</v>
      </c>
      <c r="F2313" s="2">
        <f>'Moving Avg'!D2313</f>
        <v>3.3959999999999999</v>
      </c>
      <c r="G2313" s="2">
        <f>'Moving Avg'!F2313</f>
        <v>3.4325000000000001</v>
      </c>
      <c r="H2313" s="2">
        <f>'Moving Avg'!G2313</f>
        <v>3.4075999999999986</v>
      </c>
      <c r="I2313" s="2">
        <f>'Moving Avg'!H2313</f>
        <v>3.6274000000000006</v>
      </c>
      <c r="J2313" s="17" t="str">
        <f>OBV!F2313</f>
        <v>BEARISH</v>
      </c>
      <c r="K2313" s="17" t="str">
        <f>OBV!G2313</f>
        <v>NEUTRAL</v>
      </c>
      <c r="L2313" s="17" t="str">
        <f>OBV!H2313</f>
        <v>BEARISH DIVERGENCE</v>
      </c>
      <c r="M2313" s="19">
        <f t="shared" si="360"/>
        <v>25</v>
      </c>
      <c r="N2313" s="19">
        <f t="shared" si="361"/>
        <v>0</v>
      </c>
      <c r="O2313" s="19">
        <f t="shared" si="362"/>
        <v>0</v>
      </c>
      <c r="P2313" s="19">
        <f t="shared" si="363"/>
        <v>16.5</v>
      </c>
      <c r="Q2313" s="20">
        <f t="shared" si="364"/>
        <v>11.225</v>
      </c>
      <c r="R2313" s="20">
        <f t="shared" si="365"/>
        <v>9.125</v>
      </c>
      <c r="S2313" s="20">
        <f t="shared" si="366"/>
        <v>11.175000000000001</v>
      </c>
      <c r="T2313" s="20">
        <f t="shared" si="367"/>
        <v>10.375</v>
      </c>
      <c r="U2313" s="19">
        <f t="shared" si="368"/>
        <v>10.508333333333335</v>
      </c>
      <c r="V2313" s="19">
        <f t="shared" si="369"/>
        <v>10.475000000000001</v>
      </c>
    </row>
    <row r="2314" spans="1:22" ht="13.5" x14ac:dyDescent="0.25">
      <c r="A2314" s="3">
        <f>RSI!A2314</f>
        <v>45370</v>
      </c>
      <c r="B2314" s="2">
        <f>RSI!B2314</f>
        <v>3.39</v>
      </c>
      <c r="C2314" s="2">
        <f>RSI!I2314</f>
        <v>46.2121449358566</v>
      </c>
      <c r="D2314" s="2">
        <f>MACD!E2314</f>
        <v>1.6311625742970293E-2</v>
      </c>
      <c r="E2314" s="2">
        <f>MACD!F2314</f>
        <v>-4.9781813351545447E-3</v>
      </c>
      <c r="F2314" s="2">
        <f>'Moving Avg'!D2314</f>
        <v>3.4039999999999999</v>
      </c>
      <c r="G2314" s="2">
        <f>'Moving Avg'!F2314</f>
        <v>3.4344999999999999</v>
      </c>
      <c r="H2314" s="2">
        <f>'Moving Avg'!G2314</f>
        <v>3.4033999999999986</v>
      </c>
      <c r="I2314" s="2">
        <f>'Moving Avg'!H2314</f>
        <v>3.6249000000000007</v>
      </c>
      <c r="J2314" s="17" t="str">
        <f>OBV!F2314</f>
        <v>BEARISH</v>
      </c>
      <c r="K2314" s="17" t="str">
        <f>OBV!G2314</f>
        <v>NEUTRAL</v>
      </c>
      <c r="L2314" s="17" t="str">
        <f>OBV!H2314</f>
        <v>BEARISH DIVERGENCE</v>
      </c>
      <c r="M2314" s="19">
        <f t="shared" si="360"/>
        <v>25</v>
      </c>
      <c r="N2314" s="19">
        <f t="shared" si="361"/>
        <v>0</v>
      </c>
      <c r="O2314" s="19">
        <f t="shared" si="362"/>
        <v>0</v>
      </c>
      <c r="P2314" s="19">
        <f t="shared" si="363"/>
        <v>16.5</v>
      </c>
      <c r="Q2314" s="20">
        <f t="shared" si="364"/>
        <v>11.225</v>
      </c>
      <c r="R2314" s="20">
        <f t="shared" si="365"/>
        <v>9.125</v>
      </c>
      <c r="S2314" s="20">
        <f t="shared" si="366"/>
        <v>11.175000000000001</v>
      </c>
      <c r="T2314" s="20">
        <f t="shared" si="367"/>
        <v>10.375</v>
      </c>
      <c r="U2314" s="19">
        <f t="shared" si="368"/>
        <v>10.508333333333335</v>
      </c>
      <c r="V2314" s="19">
        <f t="shared" si="369"/>
        <v>10.475000000000001</v>
      </c>
    </row>
    <row r="2315" spans="1:22" ht="13.5" x14ac:dyDescent="0.25">
      <c r="A2315" s="3">
        <f>RSI!A2315</f>
        <v>45372</v>
      </c>
      <c r="B2315" s="2">
        <f>RSI!B2315</f>
        <v>3.39</v>
      </c>
      <c r="C2315" s="2">
        <f>RSI!I2315</f>
        <v>46.2121449358566</v>
      </c>
      <c r="D2315" s="2">
        <f>MACD!E2315</f>
        <v>1.9759068976128891E-2</v>
      </c>
      <c r="E2315" s="2">
        <f>MACD!F2315</f>
        <v>-3.0731272897857077E-5</v>
      </c>
      <c r="F2315" s="2">
        <f>'Moving Avg'!D2315</f>
        <v>3.4120000000000004</v>
      </c>
      <c r="G2315" s="2">
        <f>'Moving Avg'!F2315</f>
        <v>3.4274999999999998</v>
      </c>
      <c r="H2315" s="2">
        <f>'Moving Avg'!G2315</f>
        <v>3.401599999999998</v>
      </c>
      <c r="I2315" s="2">
        <f>'Moving Avg'!H2315</f>
        <v>3.6224000000000007</v>
      </c>
      <c r="J2315" s="17" t="str">
        <f>OBV!F2315</f>
        <v>BEARISH</v>
      </c>
      <c r="K2315" s="17" t="str">
        <f>OBV!G2315</f>
        <v>NEUTRAL</v>
      </c>
      <c r="L2315" s="17" t="str">
        <f>OBV!H2315</f>
        <v>BEARISH DIVERGENCE</v>
      </c>
      <c r="M2315" s="19">
        <f t="shared" si="360"/>
        <v>25</v>
      </c>
      <c r="N2315" s="19">
        <f t="shared" si="361"/>
        <v>0</v>
      </c>
      <c r="O2315" s="19">
        <f t="shared" si="362"/>
        <v>0</v>
      </c>
      <c r="P2315" s="19">
        <f t="shared" si="363"/>
        <v>16.5</v>
      </c>
      <c r="Q2315" s="20">
        <f t="shared" si="364"/>
        <v>11.225</v>
      </c>
      <c r="R2315" s="20">
        <f t="shared" si="365"/>
        <v>9.125</v>
      </c>
      <c r="S2315" s="20">
        <f t="shared" si="366"/>
        <v>11.175000000000001</v>
      </c>
      <c r="T2315" s="20">
        <f t="shared" si="367"/>
        <v>10.375</v>
      </c>
      <c r="U2315" s="19">
        <f t="shared" si="368"/>
        <v>10.508333333333335</v>
      </c>
      <c r="V2315" s="19">
        <f t="shared" si="369"/>
        <v>10.475000000000001</v>
      </c>
    </row>
    <row r="2316" spans="1:22" ht="13.5" x14ac:dyDescent="0.25">
      <c r="A2316" s="3">
        <f>RSI!A2316</f>
        <v>45373</v>
      </c>
      <c r="B2316" s="2">
        <f>RSI!B2316</f>
        <v>3.39</v>
      </c>
      <c r="C2316" s="2">
        <f>RSI!I2316</f>
        <v>46.212144935856593</v>
      </c>
      <c r="D2316" s="2">
        <f>MACD!E2316</f>
        <v>2.2804683258789815E-2</v>
      </c>
      <c r="E2316" s="2">
        <f>MACD!F2316</f>
        <v>4.5363516334396775E-3</v>
      </c>
      <c r="F2316" s="2">
        <f>'Moving Avg'!D2316</f>
        <v>3.4039999999999999</v>
      </c>
      <c r="G2316" s="2">
        <f>'Moving Avg'!F2316</f>
        <v>3.4220000000000006</v>
      </c>
      <c r="H2316" s="2">
        <f>'Moving Avg'!G2316</f>
        <v>3.3993999999999978</v>
      </c>
      <c r="I2316" s="2">
        <f>'Moving Avg'!H2316</f>
        <v>3.6199500000000007</v>
      </c>
      <c r="J2316" s="17" t="str">
        <f>OBV!F2316</f>
        <v>BEARISH</v>
      </c>
      <c r="K2316" s="17" t="str">
        <f>OBV!G2316</f>
        <v>NEUTRAL</v>
      </c>
      <c r="L2316" s="17" t="str">
        <f>OBV!H2316</f>
        <v>CONFIRMED BEARISH</v>
      </c>
      <c r="M2316" s="19">
        <f t="shared" si="360"/>
        <v>25</v>
      </c>
      <c r="N2316" s="19">
        <f t="shared" si="361"/>
        <v>0</v>
      </c>
      <c r="O2316" s="19">
        <f t="shared" si="362"/>
        <v>0</v>
      </c>
      <c r="P2316" s="19">
        <f t="shared" si="363"/>
        <v>16.5</v>
      </c>
      <c r="Q2316" s="20">
        <f t="shared" si="364"/>
        <v>11.225</v>
      </c>
      <c r="R2316" s="20">
        <f t="shared" si="365"/>
        <v>9.125</v>
      </c>
      <c r="S2316" s="20">
        <f t="shared" si="366"/>
        <v>11.175000000000001</v>
      </c>
      <c r="T2316" s="20">
        <f t="shared" si="367"/>
        <v>10.375</v>
      </c>
      <c r="U2316" s="19">
        <f t="shared" si="368"/>
        <v>10.508333333333335</v>
      </c>
      <c r="V2316" s="19">
        <f t="shared" si="369"/>
        <v>10.475000000000001</v>
      </c>
    </row>
    <row r="2317" spans="1:22" ht="13.5" x14ac:dyDescent="0.25">
      <c r="A2317" s="3">
        <f>RSI!A2317</f>
        <v>45376</v>
      </c>
      <c r="B2317" s="2">
        <f>RSI!B2317</f>
        <v>3.38</v>
      </c>
      <c r="C2317" s="2">
        <f>RSI!I2317</f>
        <v>44.463025420687096</v>
      </c>
      <c r="D2317" s="2">
        <f>MACD!E2317</f>
        <v>2.6241507175304601E-2</v>
      </c>
      <c r="E2317" s="2">
        <f>MACD!F2317</f>
        <v>8.877382741812663E-3</v>
      </c>
      <c r="F2317" s="2">
        <f>'Moving Avg'!D2317</f>
        <v>3.3940000000000006</v>
      </c>
      <c r="G2317" s="2">
        <f>'Moving Avg'!F2317</f>
        <v>3.4175000000000004</v>
      </c>
      <c r="H2317" s="2">
        <f>'Moving Avg'!G2317</f>
        <v>3.3953999999999978</v>
      </c>
      <c r="I2317" s="2">
        <f>'Moving Avg'!H2317</f>
        <v>3.6175000000000006</v>
      </c>
      <c r="J2317" s="17" t="str">
        <f>OBV!F2317</f>
        <v>BEARISH</v>
      </c>
      <c r="K2317" s="17" t="str">
        <f>OBV!G2317</f>
        <v>NEUTRAL</v>
      </c>
      <c r="L2317" s="17" t="str">
        <f>OBV!H2317</f>
        <v>CONFIRMED BEARISH</v>
      </c>
      <c r="M2317" s="19">
        <f t="shared" si="360"/>
        <v>25</v>
      </c>
      <c r="N2317" s="19">
        <f t="shared" si="361"/>
        <v>0</v>
      </c>
      <c r="O2317" s="19">
        <f t="shared" si="362"/>
        <v>0</v>
      </c>
      <c r="P2317" s="19">
        <f t="shared" si="363"/>
        <v>16.5</v>
      </c>
      <c r="Q2317" s="20">
        <f t="shared" si="364"/>
        <v>11.225</v>
      </c>
      <c r="R2317" s="20">
        <f t="shared" si="365"/>
        <v>9.125</v>
      </c>
      <c r="S2317" s="20">
        <f t="shared" si="366"/>
        <v>11.175000000000001</v>
      </c>
      <c r="T2317" s="20">
        <f t="shared" si="367"/>
        <v>10.375</v>
      </c>
      <c r="U2317" s="19">
        <f t="shared" si="368"/>
        <v>10.508333333333335</v>
      </c>
      <c r="V2317" s="19">
        <f t="shared" si="369"/>
        <v>10.475000000000001</v>
      </c>
    </row>
    <row r="2318" spans="1:22" ht="13.5" x14ac:dyDescent="0.25">
      <c r="A2318" s="3">
        <f>RSI!A2318</f>
        <v>45377</v>
      </c>
      <c r="B2318" s="2">
        <f>RSI!B2318</f>
        <v>3.37</v>
      </c>
      <c r="C2318" s="2">
        <f>RSI!I2318</f>
        <v>42.721635939888202</v>
      </c>
      <c r="D2318" s="2">
        <f>MACD!E2318</f>
        <v>2.0828859164878644E-2</v>
      </c>
      <c r="E2318" s="2">
        <f>MACD!F2318</f>
        <v>1.1267678026425859E-2</v>
      </c>
      <c r="F2318" s="2">
        <f>'Moving Avg'!D2318</f>
        <v>3.3840000000000003</v>
      </c>
      <c r="G2318" s="2">
        <f>'Moving Avg'!F2318</f>
        <v>3.4130000000000011</v>
      </c>
      <c r="H2318" s="2">
        <f>'Moving Avg'!G2318</f>
        <v>3.392799999999998</v>
      </c>
      <c r="I2318" s="2">
        <f>'Moving Avg'!H2318</f>
        <v>3.6151000000000009</v>
      </c>
      <c r="J2318" s="17" t="str">
        <f>OBV!F2318</f>
        <v>BEARISH</v>
      </c>
      <c r="K2318" s="17" t="str">
        <f>OBV!G2318</f>
        <v>NEUTRAL</v>
      </c>
      <c r="L2318" s="17" t="str">
        <f>OBV!H2318</f>
        <v>CONFIRMED BEARISH</v>
      </c>
      <c r="M2318" s="19">
        <f t="shared" si="360"/>
        <v>25</v>
      </c>
      <c r="N2318" s="19">
        <f t="shared" si="361"/>
        <v>0</v>
      </c>
      <c r="O2318" s="19">
        <f t="shared" si="362"/>
        <v>0</v>
      </c>
      <c r="P2318" s="19">
        <f t="shared" si="363"/>
        <v>16.5</v>
      </c>
      <c r="Q2318" s="20">
        <f t="shared" si="364"/>
        <v>11.225</v>
      </c>
      <c r="R2318" s="20">
        <f t="shared" si="365"/>
        <v>9.125</v>
      </c>
      <c r="S2318" s="20">
        <f t="shared" si="366"/>
        <v>11.175000000000001</v>
      </c>
      <c r="T2318" s="20">
        <f t="shared" si="367"/>
        <v>10.375</v>
      </c>
      <c r="U2318" s="19">
        <f t="shared" si="368"/>
        <v>10.508333333333335</v>
      </c>
      <c r="V2318" s="19">
        <f t="shared" si="369"/>
        <v>10.475000000000001</v>
      </c>
    </row>
    <row r="2319" spans="1:22" ht="13.5" x14ac:dyDescent="0.25">
      <c r="A2319" s="3">
        <f>RSI!A2319</f>
        <v>45378</v>
      </c>
      <c r="B2319" s="2">
        <f>RSI!B2319</f>
        <v>3.3</v>
      </c>
      <c r="C2319" s="2">
        <f>RSI!I2319</f>
        <v>32.983490732802565</v>
      </c>
      <c r="D2319" s="2">
        <f>MACD!E2319</f>
        <v>1.7034575291582588E-2</v>
      </c>
      <c r="E2319" s="2">
        <f>MACD!F2319</f>
        <v>1.2421057479457206E-2</v>
      </c>
      <c r="F2319" s="2">
        <f>'Moving Avg'!D2319</f>
        <v>3.3660000000000005</v>
      </c>
      <c r="G2319" s="2">
        <f>'Moving Avg'!F2319</f>
        <v>3.4055000000000009</v>
      </c>
      <c r="H2319" s="2">
        <f>'Moving Avg'!G2319</f>
        <v>3.3897999999999984</v>
      </c>
      <c r="I2319" s="2">
        <f>'Moving Avg'!H2319</f>
        <v>3.6123500000000006</v>
      </c>
      <c r="J2319" s="17" t="str">
        <f>OBV!F2319</f>
        <v>BEARISH</v>
      </c>
      <c r="K2319" s="17" t="str">
        <f>OBV!G2319</f>
        <v>NEUTRAL</v>
      </c>
      <c r="L2319" s="17" t="str">
        <f>OBV!H2319</f>
        <v>CONFIRMED BEARISH</v>
      </c>
      <c r="M2319" s="19">
        <f t="shared" si="360"/>
        <v>25</v>
      </c>
      <c r="N2319" s="19">
        <f t="shared" si="361"/>
        <v>0</v>
      </c>
      <c r="O2319" s="19">
        <f t="shared" si="362"/>
        <v>0</v>
      </c>
      <c r="P2319" s="19">
        <f t="shared" si="363"/>
        <v>16.5</v>
      </c>
      <c r="Q2319" s="20">
        <f t="shared" si="364"/>
        <v>11.225</v>
      </c>
      <c r="R2319" s="20">
        <f t="shared" si="365"/>
        <v>9.125</v>
      </c>
      <c r="S2319" s="20">
        <f t="shared" si="366"/>
        <v>11.175000000000001</v>
      </c>
      <c r="T2319" s="20">
        <f t="shared" si="367"/>
        <v>10.375</v>
      </c>
      <c r="U2319" s="19">
        <f t="shared" si="368"/>
        <v>10.508333333333335</v>
      </c>
      <c r="V2319" s="19">
        <f t="shared" si="369"/>
        <v>10.475000000000001</v>
      </c>
    </row>
    <row r="2320" spans="1:22" ht="13.5" x14ac:dyDescent="0.25">
      <c r="A2320" s="3">
        <f>RSI!A2320</f>
        <v>45379</v>
      </c>
      <c r="B2320" s="2">
        <f>RSI!B2320</f>
        <v>3.38</v>
      </c>
      <c r="C2320" s="2">
        <f>RSI!I2320</f>
        <v>47.665700302302348</v>
      </c>
      <c r="D2320" s="2">
        <f>MACD!E2320</f>
        <v>8.5115941909483794E-3</v>
      </c>
      <c r="E2320" s="2">
        <f>MACD!F2320</f>
        <v>1.1639164821755442E-2</v>
      </c>
      <c r="F2320" s="2">
        <f>'Moving Avg'!D2320</f>
        <v>3.3639999999999999</v>
      </c>
      <c r="G2320" s="2">
        <f>'Moving Avg'!F2320</f>
        <v>3.4020000000000001</v>
      </c>
      <c r="H2320" s="2">
        <f>'Moving Avg'!G2320</f>
        <v>3.3883999999999985</v>
      </c>
      <c r="I2320" s="2">
        <f>'Moving Avg'!H2320</f>
        <v>3.6100000000000008</v>
      </c>
      <c r="J2320" s="17" t="str">
        <f>OBV!F2320</f>
        <v>BEARISH</v>
      </c>
      <c r="K2320" s="17" t="str">
        <f>OBV!G2320</f>
        <v>NEUTRAL</v>
      </c>
      <c r="L2320" s="17" t="str">
        <f>OBV!H2320</f>
        <v>CONFIRMED BEARISH</v>
      </c>
      <c r="M2320" s="19">
        <f t="shared" si="360"/>
        <v>25</v>
      </c>
      <c r="N2320" s="19">
        <f t="shared" si="361"/>
        <v>45</v>
      </c>
      <c r="O2320" s="19">
        <f t="shared" si="362"/>
        <v>0</v>
      </c>
      <c r="P2320" s="19">
        <f t="shared" si="363"/>
        <v>16.5</v>
      </c>
      <c r="Q2320" s="20">
        <f t="shared" si="364"/>
        <v>26.975000000000001</v>
      </c>
      <c r="R2320" s="20">
        <f t="shared" si="365"/>
        <v>18.125</v>
      </c>
      <c r="S2320" s="20">
        <f t="shared" si="366"/>
        <v>17.925000000000001</v>
      </c>
      <c r="T2320" s="20">
        <f t="shared" si="367"/>
        <v>21.625</v>
      </c>
      <c r="U2320" s="19">
        <f t="shared" si="368"/>
        <v>21.008333333333336</v>
      </c>
      <c r="V2320" s="19">
        <f t="shared" si="369"/>
        <v>21.162500000000001</v>
      </c>
    </row>
    <row r="2321" spans="1:22" ht="13.5" x14ac:dyDescent="0.25">
      <c r="A2321" s="3">
        <f>RSI!A2321</f>
        <v>45380</v>
      </c>
      <c r="B2321" s="2">
        <f>RSI!B2321</f>
        <v>3.37</v>
      </c>
      <c r="C2321" s="2">
        <f>RSI!I2321</f>
        <v>46.300214113463106</v>
      </c>
      <c r="D2321" s="2">
        <f>MACD!E2321</f>
        <v>1.4443599377734095E-2</v>
      </c>
      <c r="E2321" s="2">
        <f>MACD!F2321</f>
        <v>1.2200051732951172E-2</v>
      </c>
      <c r="F2321" s="2">
        <f>'Moving Avg'!D2321</f>
        <v>3.3600000000000003</v>
      </c>
      <c r="G2321" s="2">
        <f>'Moving Avg'!F2321</f>
        <v>3.3985000000000007</v>
      </c>
      <c r="H2321" s="2">
        <f>'Moving Avg'!G2321</f>
        <v>3.3877999999999986</v>
      </c>
      <c r="I2321" s="2">
        <f>'Moving Avg'!H2321</f>
        <v>3.6074000000000006</v>
      </c>
      <c r="J2321" s="17" t="str">
        <f>OBV!F2321</f>
        <v>BEARISH</v>
      </c>
      <c r="K2321" s="17" t="str">
        <f>OBV!G2321</f>
        <v>NEUTRAL</v>
      </c>
      <c r="L2321" s="17" t="str">
        <f>OBV!H2321</f>
        <v>CONFIRMED BEARISH</v>
      </c>
      <c r="M2321" s="19">
        <f t="shared" si="360"/>
        <v>25</v>
      </c>
      <c r="N2321" s="19">
        <f t="shared" si="361"/>
        <v>0</v>
      </c>
      <c r="O2321" s="19">
        <f t="shared" si="362"/>
        <v>0</v>
      </c>
      <c r="P2321" s="19">
        <f t="shared" si="363"/>
        <v>16.5</v>
      </c>
      <c r="Q2321" s="20">
        <f t="shared" si="364"/>
        <v>11.225</v>
      </c>
      <c r="R2321" s="20">
        <f t="shared" si="365"/>
        <v>9.125</v>
      </c>
      <c r="S2321" s="20">
        <f t="shared" si="366"/>
        <v>11.175000000000001</v>
      </c>
      <c r="T2321" s="20">
        <f t="shared" si="367"/>
        <v>10.375</v>
      </c>
      <c r="U2321" s="19">
        <f t="shared" si="368"/>
        <v>10.508333333333335</v>
      </c>
      <c r="V2321" s="19">
        <f t="shared" si="369"/>
        <v>10.475000000000001</v>
      </c>
    </row>
    <row r="2322" spans="1:22" ht="13.5" x14ac:dyDescent="0.25">
      <c r="A2322" s="3">
        <f>RSI!A2322</f>
        <v>45383</v>
      </c>
      <c r="B2322" s="2">
        <f>RSI!B2322</f>
        <v>3.35</v>
      </c>
      <c r="C2322" s="2">
        <f>RSI!I2322</f>
        <v>43.609444191462067</v>
      </c>
      <c r="D2322" s="2">
        <f>MACD!E2322</f>
        <v>2.1091824531167536E-2</v>
      </c>
      <c r="E2322" s="2">
        <f>MACD!F2322</f>
        <v>1.3978406292594446E-2</v>
      </c>
      <c r="F2322" s="2">
        <f>'Moving Avg'!D2322</f>
        <v>3.3540000000000005</v>
      </c>
      <c r="G2322" s="2">
        <f>'Moving Avg'!F2322</f>
        <v>3.3939999999999997</v>
      </c>
      <c r="H2322" s="2">
        <f>'Moving Avg'!G2322</f>
        <v>3.3847999999999985</v>
      </c>
      <c r="I2322" s="2">
        <f>'Moving Avg'!H2322</f>
        <v>3.604750000000001</v>
      </c>
      <c r="J2322" s="17" t="str">
        <f>OBV!F2322</f>
        <v>BEARISH</v>
      </c>
      <c r="K2322" s="17" t="str">
        <f>OBV!G2322</f>
        <v>NEUTRAL</v>
      </c>
      <c r="L2322" s="17" t="str">
        <f>OBV!H2322</f>
        <v>CONFIRMED BEARISH</v>
      </c>
      <c r="M2322" s="19">
        <f t="shared" si="360"/>
        <v>25</v>
      </c>
      <c r="N2322" s="19">
        <f t="shared" si="361"/>
        <v>0</v>
      </c>
      <c r="O2322" s="19">
        <f t="shared" si="362"/>
        <v>0</v>
      </c>
      <c r="P2322" s="19">
        <f t="shared" si="363"/>
        <v>16.5</v>
      </c>
      <c r="Q2322" s="20">
        <f t="shared" si="364"/>
        <v>11.225</v>
      </c>
      <c r="R2322" s="20">
        <f t="shared" si="365"/>
        <v>9.125</v>
      </c>
      <c r="S2322" s="20">
        <f t="shared" si="366"/>
        <v>11.175000000000001</v>
      </c>
      <c r="T2322" s="20">
        <f t="shared" si="367"/>
        <v>10.375</v>
      </c>
      <c r="U2322" s="19">
        <f t="shared" si="368"/>
        <v>10.508333333333335</v>
      </c>
      <c r="V2322" s="19">
        <f t="shared" si="369"/>
        <v>10.475000000000001</v>
      </c>
    </row>
    <row r="2323" spans="1:22" ht="13.5" x14ac:dyDescent="0.25">
      <c r="A2323" s="3">
        <f>RSI!A2323</f>
        <v>45384</v>
      </c>
      <c r="B2323" s="2">
        <f>RSI!B2323</f>
        <v>3.35</v>
      </c>
      <c r="C2323" s="2">
        <f>RSI!I2323</f>
        <v>43.609444191462067</v>
      </c>
      <c r="D2323" s="2">
        <f>MACD!E2323</f>
        <v>2.5433404642476454E-2</v>
      </c>
      <c r="E2323" s="2">
        <f>MACD!F2323</f>
        <v>1.626940596257085E-2</v>
      </c>
      <c r="F2323" s="2">
        <f>'Moving Avg'!D2323</f>
        <v>3.35</v>
      </c>
      <c r="G2323" s="2">
        <f>'Moving Avg'!F2323</f>
        <v>3.3894999999999995</v>
      </c>
      <c r="H2323" s="2">
        <f>'Moving Avg'!G2323</f>
        <v>3.3837999999999977</v>
      </c>
      <c r="I2323" s="2">
        <f>'Moving Avg'!H2323</f>
        <v>3.602100000000001</v>
      </c>
      <c r="J2323" s="17" t="str">
        <f>OBV!F2323</f>
        <v>BEARISH</v>
      </c>
      <c r="K2323" s="17" t="str">
        <f>OBV!G2323</f>
        <v>NEUTRAL</v>
      </c>
      <c r="L2323" s="17" t="str">
        <f>OBV!H2323</f>
        <v>CONFIRMED BEARISH</v>
      </c>
      <c r="M2323" s="19">
        <f t="shared" si="360"/>
        <v>25</v>
      </c>
      <c r="N2323" s="19">
        <f t="shared" si="361"/>
        <v>0</v>
      </c>
      <c r="O2323" s="19">
        <f t="shared" si="362"/>
        <v>0</v>
      </c>
      <c r="P2323" s="19">
        <f t="shared" si="363"/>
        <v>16.5</v>
      </c>
      <c r="Q2323" s="20">
        <f t="shared" si="364"/>
        <v>11.225</v>
      </c>
      <c r="R2323" s="20">
        <f t="shared" si="365"/>
        <v>9.125</v>
      </c>
      <c r="S2323" s="20">
        <f t="shared" si="366"/>
        <v>11.175000000000001</v>
      </c>
      <c r="T2323" s="20">
        <f t="shared" si="367"/>
        <v>10.375</v>
      </c>
      <c r="U2323" s="19">
        <f t="shared" si="368"/>
        <v>10.508333333333335</v>
      </c>
      <c r="V2323" s="19">
        <f t="shared" si="369"/>
        <v>10.475000000000001</v>
      </c>
    </row>
    <row r="2324" spans="1:22" ht="13.5" x14ac:dyDescent="0.25">
      <c r="A2324" s="3">
        <f>RSI!A2324</f>
        <v>45385</v>
      </c>
      <c r="B2324" s="2">
        <f>RSI!B2324</f>
        <v>3.16</v>
      </c>
      <c r="C2324" s="2">
        <f>RSI!I2324</f>
        <v>26.58618863578269</v>
      </c>
      <c r="D2324" s="2">
        <f>MACD!E2324</f>
        <v>3.8801498408972623E-2</v>
      </c>
      <c r="E2324" s="2">
        <f>MACD!F2324</f>
        <v>2.0775824451851208E-2</v>
      </c>
      <c r="F2324" s="2">
        <f>'Moving Avg'!D2324</f>
        <v>3.3220000000000001</v>
      </c>
      <c r="G2324" s="2">
        <f>'Moving Avg'!F2324</f>
        <v>3.3754999999999997</v>
      </c>
      <c r="H2324" s="2">
        <f>'Moving Avg'!G2324</f>
        <v>3.3795999999999982</v>
      </c>
      <c r="I2324" s="2">
        <f>'Moving Avg'!H2324</f>
        <v>3.5985000000000009</v>
      </c>
      <c r="J2324" s="17" t="str">
        <f>OBV!F2324</f>
        <v>BEARISH</v>
      </c>
      <c r="K2324" s="17" t="str">
        <f>OBV!G2324</f>
        <v>NEUTRAL</v>
      </c>
      <c r="L2324" s="17" t="str">
        <f>OBV!H2324</f>
        <v>CONFIRMED BEARISH</v>
      </c>
      <c r="M2324" s="19">
        <f t="shared" si="360"/>
        <v>50</v>
      </c>
      <c r="N2324" s="19">
        <f t="shared" si="361"/>
        <v>0</v>
      </c>
      <c r="O2324" s="19">
        <f t="shared" si="362"/>
        <v>0</v>
      </c>
      <c r="P2324" s="19">
        <f t="shared" si="363"/>
        <v>16.5</v>
      </c>
      <c r="Q2324" s="20">
        <f t="shared" si="364"/>
        <v>19.975000000000001</v>
      </c>
      <c r="R2324" s="20">
        <f t="shared" si="365"/>
        <v>14.125</v>
      </c>
      <c r="S2324" s="20">
        <f t="shared" si="366"/>
        <v>14.925000000000001</v>
      </c>
      <c r="T2324" s="20">
        <f t="shared" si="367"/>
        <v>16.625</v>
      </c>
      <c r="U2324" s="19">
        <f t="shared" si="368"/>
        <v>16.341666666666669</v>
      </c>
      <c r="V2324" s="19">
        <f t="shared" si="369"/>
        <v>16.412500000000001</v>
      </c>
    </row>
    <row r="2325" spans="1:22" ht="13.5" x14ac:dyDescent="0.25">
      <c r="A2325" s="3">
        <f>RSI!A2325</f>
        <v>45386</v>
      </c>
      <c r="B2325" s="2">
        <f>RSI!B2325</f>
        <v>3.32</v>
      </c>
      <c r="C2325" s="2">
        <f>RSI!I2325</f>
        <v>45.780372868748913</v>
      </c>
      <c r="D2325" s="2">
        <f>MACD!E2325</f>
        <v>3.9602124597435839E-2</v>
      </c>
      <c r="E2325" s="2">
        <f>MACD!F2325</f>
        <v>2.4541084480968131E-2</v>
      </c>
      <c r="F2325" s="2">
        <f>'Moving Avg'!D2325</f>
        <v>3.31</v>
      </c>
      <c r="G2325" s="2">
        <f>'Moving Avg'!F2325</f>
        <v>3.3694999999999999</v>
      </c>
      <c r="H2325" s="2">
        <f>'Moving Avg'!G2325</f>
        <v>3.3779999999999979</v>
      </c>
      <c r="I2325" s="2">
        <f>'Moving Avg'!H2325</f>
        <v>3.5957000000000012</v>
      </c>
      <c r="J2325" s="17" t="str">
        <f>OBV!F2325</f>
        <v>BEARISH</v>
      </c>
      <c r="K2325" s="17" t="str">
        <f>OBV!G2325</f>
        <v>NEUTRAL</v>
      </c>
      <c r="L2325" s="17" t="str">
        <f>OBV!H2325</f>
        <v>CONFIRMED BEARISH</v>
      </c>
      <c r="M2325" s="19">
        <f t="shared" si="360"/>
        <v>25</v>
      </c>
      <c r="N2325" s="19">
        <f t="shared" si="361"/>
        <v>0</v>
      </c>
      <c r="O2325" s="19">
        <f t="shared" si="362"/>
        <v>0</v>
      </c>
      <c r="P2325" s="19">
        <f t="shared" si="363"/>
        <v>16.5</v>
      </c>
      <c r="Q2325" s="20">
        <f t="shared" si="364"/>
        <v>11.225</v>
      </c>
      <c r="R2325" s="20">
        <f t="shared" si="365"/>
        <v>9.125</v>
      </c>
      <c r="S2325" s="20">
        <f t="shared" si="366"/>
        <v>11.175000000000001</v>
      </c>
      <c r="T2325" s="20">
        <f t="shared" si="367"/>
        <v>10.375</v>
      </c>
      <c r="U2325" s="19">
        <f t="shared" si="368"/>
        <v>10.508333333333335</v>
      </c>
      <c r="V2325" s="19">
        <f t="shared" si="369"/>
        <v>10.475000000000001</v>
      </c>
    </row>
    <row r="2326" spans="1:22" ht="13.5" x14ac:dyDescent="0.25">
      <c r="A2326" s="3">
        <f>RSI!A2326</f>
        <v>45387</v>
      </c>
      <c r="B2326" s="2">
        <f>RSI!B2326</f>
        <v>3.36</v>
      </c>
      <c r="C2326" s="2">
        <f>RSI!I2326</f>
        <v>49.345957045625546</v>
      </c>
      <c r="D2326" s="2">
        <f>MACD!E2326</f>
        <v>3.7612847399252303E-2</v>
      </c>
      <c r="E2326" s="2">
        <f>MACD!F2326</f>
        <v>2.7155437064624966E-2</v>
      </c>
      <c r="F2326" s="2">
        <f>'Moving Avg'!D2326</f>
        <v>3.3079999999999998</v>
      </c>
      <c r="G2326" s="2">
        <f>'Moving Avg'!F2326</f>
        <v>3.3654999999999999</v>
      </c>
      <c r="H2326" s="2">
        <f>'Moving Avg'!G2326</f>
        <v>3.3773999999999988</v>
      </c>
      <c r="I2326" s="2">
        <f>'Moving Avg'!H2326</f>
        <v>3.5931000000000011</v>
      </c>
      <c r="J2326" s="17" t="str">
        <f>OBV!F2326</f>
        <v>BEARISH</v>
      </c>
      <c r="K2326" s="17" t="str">
        <f>OBV!G2326</f>
        <v>NEUTRAL</v>
      </c>
      <c r="L2326" s="17" t="str">
        <f>OBV!H2326</f>
        <v>CONFIRMED BEARISH</v>
      </c>
      <c r="M2326" s="19">
        <f t="shared" si="360"/>
        <v>25</v>
      </c>
      <c r="N2326" s="19">
        <f t="shared" si="361"/>
        <v>0</v>
      </c>
      <c r="O2326" s="19">
        <f t="shared" si="362"/>
        <v>0</v>
      </c>
      <c r="P2326" s="19">
        <f t="shared" si="363"/>
        <v>16.5</v>
      </c>
      <c r="Q2326" s="20">
        <f t="shared" si="364"/>
        <v>11.225</v>
      </c>
      <c r="R2326" s="20">
        <f t="shared" si="365"/>
        <v>9.125</v>
      </c>
      <c r="S2326" s="20">
        <f t="shared" si="366"/>
        <v>11.175000000000001</v>
      </c>
      <c r="T2326" s="20">
        <f t="shared" si="367"/>
        <v>10.375</v>
      </c>
      <c r="U2326" s="19">
        <f t="shared" si="368"/>
        <v>10.508333333333335</v>
      </c>
      <c r="V2326" s="19">
        <f t="shared" si="369"/>
        <v>10.475000000000001</v>
      </c>
    </row>
    <row r="2327" spans="1:22" ht="13.5" x14ac:dyDescent="0.25">
      <c r="A2327" s="3">
        <f>RSI!A2327</f>
        <v>45390</v>
      </c>
      <c r="B2327" s="2">
        <f>RSI!B2327</f>
        <v>3.35</v>
      </c>
      <c r="C2327" s="2">
        <f>RSI!I2327</f>
        <v>48.487480416769259</v>
      </c>
      <c r="D2327" s="2">
        <f>MACD!E2327</f>
        <v>3.5169819994416152E-2</v>
      </c>
      <c r="E2327" s="2">
        <f>MACD!F2327</f>
        <v>2.8758313650583206E-2</v>
      </c>
      <c r="F2327" s="2">
        <f>'Moving Avg'!D2327</f>
        <v>3.3079999999999998</v>
      </c>
      <c r="G2327" s="2">
        <f>'Moving Avg'!F2327</f>
        <v>3.3609999999999998</v>
      </c>
      <c r="H2327" s="2">
        <f>'Moving Avg'!G2327</f>
        <v>3.3763999999999994</v>
      </c>
      <c r="I2327" s="2">
        <f>'Moving Avg'!H2327</f>
        <v>3.5904500000000006</v>
      </c>
      <c r="J2327" s="17" t="str">
        <f>OBV!F2327</f>
        <v>BEARISH</v>
      </c>
      <c r="K2327" s="17" t="str">
        <f>OBV!G2327</f>
        <v>NEUTRAL</v>
      </c>
      <c r="L2327" s="17" t="str">
        <f>OBV!H2327</f>
        <v>NEUTRAL</v>
      </c>
      <c r="M2327" s="19">
        <f t="shared" si="360"/>
        <v>25</v>
      </c>
      <c r="N2327" s="19">
        <f t="shared" si="361"/>
        <v>0</v>
      </c>
      <c r="O2327" s="19">
        <f t="shared" si="362"/>
        <v>0</v>
      </c>
      <c r="P2327" s="19">
        <f t="shared" si="363"/>
        <v>16.5</v>
      </c>
      <c r="Q2327" s="20">
        <f t="shared" si="364"/>
        <v>11.225</v>
      </c>
      <c r="R2327" s="20">
        <f t="shared" si="365"/>
        <v>9.125</v>
      </c>
      <c r="S2327" s="20">
        <f t="shared" si="366"/>
        <v>11.175000000000001</v>
      </c>
      <c r="T2327" s="20">
        <f t="shared" si="367"/>
        <v>10.375</v>
      </c>
      <c r="U2327" s="19">
        <f t="shared" si="368"/>
        <v>10.508333333333335</v>
      </c>
      <c r="V2327" s="19">
        <f t="shared" si="369"/>
        <v>10.475000000000001</v>
      </c>
    </row>
    <row r="2328" spans="1:22" ht="13.5" x14ac:dyDescent="0.25">
      <c r="A2328" s="3">
        <f>RSI!A2328</f>
        <v>45394</v>
      </c>
      <c r="B2328" s="2">
        <f>RSI!B2328</f>
        <v>3.35</v>
      </c>
      <c r="C2328" s="2">
        <f>RSI!I2328</f>
        <v>48.487480416769273</v>
      </c>
      <c r="D2328" s="2">
        <f>MACD!E2328</f>
        <v>3.165839031832629E-2</v>
      </c>
      <c r="E2328" s="2">
        <f>MACD!F2328</f>
        <v>2.9338328984131825E-2</v>
      </c>
      <c r="F2328" s="2">
        <f>'Moving Avg'!D2328</f>
        <v>3.3079999999999998</v>
      </c>
      <c r="G2328" s="2">
        <f>'Moving Avg'!F2328</f>
        <v>3.3594999999999997</v>
      </c>
      <c r="H2328" s="2">
        <f>'Moving Avg'!G2328</f>
        <v>3.3753999999999995</v>
      </c>
      <c r="I2328" s="2">
        <f>'Moving Avg'!H2328</f>
        <v>3.5878500000000009</v>
      </c>
      <c r="J2328" s="17" t="str">
        <f>OBV!F2328</f>
        <v>BEARISH</v>
      </c>
      <c r="K2328" s="17" t="str">
        <f>OBV!G2328</f>
        <v>NEUTRAL</v>
      </c>
      <c r="L2328" s="17" t="str">
        <f>OBV!H2328</f>
        <v>NEUTRAL</v>
      </c>
      <c r="M2328" s="19">
        <f t="shared" si="360"/>
        <v>25</v>
      </c>
      <c r="N2328" s="19">
        <f t="shared" si="361"/>
        <v>0</v>
      </c>
      <c r="O2328" s="19">
        <f t="shared" si="362"/>
        <v>0</v>
      </c>
      <c r="P2328" s="19">
        <f t="shared" si="363"/>
        <v>16.5</v>
      </c>
      <c r="Q2328" s="20">
        <f t="shared" si="364"/>
        <v>11.225</v>
      </c>
      <c r="R2328" s="20">
        <f t="shared" si="365"/>
        <v>9.125</v>
      </c>
      <c r="S2328" s="20">
        <f t="shared" si="366"/>
        <v>11.175000000000001</v>
      </c>
      <c r="T2328" s="20">
        <f t="shared" si="367"/>
        <v>10.375</v>
      </c>
      <c r="U2328" s="19">
        <f t="shared" si="368"/>
        <v>10.508333333333335</v>
      </c>
      <c r="V2328" s="19">
        <f t="shared" si="369"/>
        <v>10.475000000000001</v>
      </c>
    </row>
    <row r="2329" spans="1:22" ht="13.5" x14ac:dyDescent="0.25">
      <c r="A2329" s="3">
        <f>RSI!A2329</f>
        <v>45397</v>
      </c>
      <c r="B2329" s="2">
        <f>RSI!B2329</f>
        <v>3.33</v>
      </c>
      <c r="C2329" s="2">
        <f>RSI!I2329</f>
        <v>46.606756103636478</v>
      </c>
      <c r="D2329" s="2">
        <f>MACD!E2329</f>
        <v>1.9486661765055313E-2</v>
      </c>
      <c r="E2329" s="2">
        <f>MACD!F2329</f>
        <v>2.7367995540316527E-2</v>
      </c>
      <c r="F2329" s="2">
        <f>'Moving Avg'!D2329</f>
        <v>3.3420000000000001</v>
      </c>
      <c r="G2329" s="2">
        <f>'Moving Avg'!F2329</f>
        <v>3.3585000000000007</v>
      </c>
      <c r="H2329" s="2">
        <f>'Moving Avg'!G2329</f>
        <v>3.3739999999999997</v>
      </c>
      <c r="I2329" s="2">
        <f>'Moving Avg'!H2329</f>
        <v>3.5851500000000009</v>
      </c>
      <c r="J2329" s="17" t="str">
        <f>OBV!F2329</f>
        <v>BEARISH</v>
      </c>
      <c r="K2329" s="17" t="str">
        <f>OBV!G2329</f>
        <v>WEAK</v>
      </c>
      <c r="L2329" s="17" t="str">
        <f>OBV!H2329</f>
        <v>BEARISH DIVERGENCE</v>
      </c>
      <c r="M2329" s="19">
        <f t="shared" si="360"/>
        <v>25</v>
      </c>
      <c r="N2329" s="19">
        <f t="shared" si="361"/>
        <v>45</v>
      </c>
      <c r="O2329" s="19">
        <f t="shared" si="362"/>
        <v>0</v>
      </c>
      <c r="P2329" s="19">
        <f t="shared" si="363"/>
        <v>0</v>
      </c>
      <c r="Q2329" s="20">
        <f t="shared" si="364"/>
        <v>24.5</v>
      </c>
      <c r="R2329" s="20">
        <f t="shared" si="365"/>
        <v>14</v>
      </c>
      <c r="S2329" s="20">
        <f t="shared" si="366"/>
        <v>10.5</v>
      </c>
      <c r="T2329" s="20">
        <f t="shared" si="367"/>
        <v>17.5</v>
      </c>
      <c r="U2329" s="19">
        <f t="shared" si="368"/>
        <v>16.333333333333332</v>
      </c>
      <c r="V2329" s="19">
        <f t="shared" si="369"/>
        <v>16.625</v>
      </c>
    </row>
    <row r="2330" spans="1:22" ht="13.5" x14ac:dyDescent="0.25">
      <c r="A2330" s="3">
        <f>RSI!A2330</f>
        <v>45398</v>
      </c>
      <c r="B2330" s="2">
        <f>RSI!B2330</f>
        <v>3.32</v>
      </c>
      <c r="C2330" s="2">
        <f>RSI!I2330</f>
        <v>45.653253372351102</v>
      </c>
      <c r="D2330" s="2">
        <f>MACD!E2330</f>
        <v>2.243488968753482E-2</v>
      </c>
      <c r="E2330" s="2">
        <f>MACD!F2330</f>
        <v>2.6381374369760187E-2</v>
      </c>
      <c r="F2330" s="2">
        <f>'Moving Avg'!D2330</f>
        <v>3.3420000000000001</v>
      </c>
      <c r="G2330" s="2">
        <f>'Moving Avg'!F2330</f>
        <v>3.3570000000000002</v>
      </c>
      <c r="H2330" s="2">
        <f>'Moving Avg'!G2330</f>
        <v>3.3723999999999994</v>
      </c>
      <c r="I2330" s="2">
        <f>'Moving Avg'!H2330</f>
        <v>3.5823000000000009</v>
      </c>
      <c r="J2330" s="17" t="str">
        <f>OBV!F2330</f>
        <v>BEARISH</v>
      </c>
      <c r="K2330" s="17" t="str">
        <f>OBV!G2330</f>
        <v>WEAK</v>
      </c>
      <c r="L2330" s="17" t="str">
        <f>OBV!H2330</f>
        <v>NEUTRAL</v>
      </c>
      <c r="M2330" s="19">
        <f t="shared" si="360"/>
        <v>25</v>
      </c>
      <c r="N2330" s="19">
        <f t="shared" si="361"/>
        <v>45</v>
      </c>
      <c r="O2330" s="19">
        <f t="shared" si="362"/>
        <v>0</v>
      </c>
      <c r="P2330" s="19">
        <f t="shared" si="363"/>
        <v>0</v>
      </c>
      <c r="Q2330" s="20">
        <f t="shared" si="364"/>
        <v>24.5</v>
      </c>
      <c r="R2330" s="20">
        <f t="shared" si="365"/>
        <v>14</v>
      </c>
      <c r="S2330" s="20">
        <f t="shared" si="366"/>
        <v>10.5</v>
      </c>
      <c r="T2330" s="20">
        <f t="shared" si="367"/>
        <v>17.5</v>
      </c>
      <c r="U2330" s="19">
        <f t="shared" si="368"/>
        <v>16.333333333333332</v>
      </c>
      <c r="V2330" s="19">
        <f t="shared" si="369"/>
        <v>16.625</v>
      </c>
    </row>
    <row r="2331" spans="1:22" ht="13.5" x14ac:dyDescent="0.25">
      <c r="A2331" s="3">
        <f>RSI!A2331</f>
        <v>45399</v>
      </c>
      <c r="B2331" s="2">
        <f>RSI!B2331</f>
        <v>3.33</v>
      </c>
      <c r="C2331" s="2">
        <f>RSI!I2331</f>
        <v>46.824819273574228</v>
      </c>
      <c r="D2331" s="2">
        <f>MACD!E2331</f>
        <v>2.2893645014975927E-2</v>
      </c>
      <c r="E2331" s="2">
        <f>MACD!F2331</f>
        <v>2.5683828498803338E-2</v>
      </c>
      <c r="F2331" s="2">
        <f>'Moving Avg'!D2331</f>
        <v>3.3359999999999999</v>
      </c>
      <c r="G2331" s="2">
        <f>'Moving Avg'!F2331</f>
        <v>3.3520000000000003</v>
      </c>
      <c r="H2331" s="2">
        <f>'Moving Avg'!G2331</f>
        <v>3.3710000000000004</v>
      </c>
      <c r="I2331" s="2">
        <f>'Moving Avg'!H2331</f>
        <v>3.5795500000000011</v>
      </c>
      <c r="J2331" s="17" t="str">
        <f>OBV!F2331</f>
        <v>BEARISH</v>
      </c>
      <c r="K2331" s="17" t="str">
        <f>OBV!G2331</f>
        <v>WEAK</v>
      </c>
      <c r="L2331" s="17" t="str">
        <f>OBV!H2331</f>
        <v>CONFIRMED BEARISH</v>
      </c>
      <c r="M2331" s="19">
        <f t="shared" si="360"/>
        <v>25</v>
      </c>
      <c r="N2331" s="19">
        <f t="shared" si="361"/>
        <v>45</v>
      </c>
      <c r="O2331" s="19">
        <f t="shared" si="362"/>
        <v>0</v>
      </c>
      <c r="P2331" s="19">
        <f t="shared" si="363"/>
        <v>0</v>
      </c>
      <c r="Q2331" s="20">
        <f t="shared" si="364"/>
        <v>24.5</v>
      </c>
      <c r="R2331" s="20">
        <f t="shared" si="365"/>
        <v>14</v>
      </c>
      <c r="S2331" s="20">
        <f t="shared" si="366"/>
        <v>10.5</v>
      </c>
      <c r="T2331" s="20">
        <f t="shared" si="367"/>
        <v>17.5</v>
      </c>
      <c r="U2331" s="19">
        <f t="shared" si="368"/>
        <v>16.333333333333332</v>
      </c>
      <c r="V2331" s="19">
        <f t="shared" si="369"/>
        <v>16.625</v>
      </c>
    </row>
    <row r="2332" spans="1:22" ht="13.5" x14ac:dyDescent="0.25">
      <c r="A2332" s="3">
        <f>RSI!A2332</f>
        <v>45400</v>
      </c>
      <c r="B2332" s="2">
        <f>RSI!B2332</f>
        <v>3.38</v>
      </c>
      <c r="C2332" s="2">
        <f>RSI!I2332</f>
        <v>52.35529513085423</v>
      </c>
      <c r="D2332" s="2">
        <f>MACD!E2332</f>
        <v>1.6667386140293061E-2</v>
      </c>
      <c r="E2332" s="2">
        <f>MACD!F2332</f>
        <v>2.3880540027101282E-2</v>
      </c>
      <c r="F2332" s="2">
        <f>'Moving Avg'!D2332</f>
        <v>3.3420000000000001</v>
      </c>
      <c r="G2332" s="2">
        <f>'Moving Avg'!F2332</f>
        <v>3.3494999999999999</v>
      </c>
      <c r="H2332" s="2">
        <f>'Moving Avg'!G2332</f>
        <v>3.3724000000000003</v>
      </c>
      <c r="I2332" s="2">
        <f>'Moving Avg'!H2332</f>
        <v>3.5771000000000002</v>
      </c>
      <c r="J2332" s="17" t="str">
        <f>OBV!F2332</f>
        <v>BEARISH</v>
      </c>
      <c r="K2332" s="17" t="str">
        <f>OBV!G2332</f>
        <v>NEUTRAL</v>
      </c>
      <c r="L2332" s="17" t="str">
        <f>OBV!H2332</f>
        <v>BEARISH DIVERGENCE</v>
      </c>
      <c r="M2332" s="19">
        <f t="shared" si="360"/>
        <v>25</v>
      </c>
      <c r="N2332" s="19">
        <f t="shared" si="361"/>
        <v>45</v>
      </c>
      <c r="O2332" s="19">
        <f t="shared" si="362"/>
        <v>0</v>
      </c>
      <c r="P2332" s="19">
        <f t="shared" si="363"/>
        <v>16.5</v>
      </c>
      <c r="Q2332" s="20">
        <f t="shared" si="364"/>
        <v>26.975000000000001</v>
      </c>
      <c r="R2332" s="20">
        <f t="shared" si="365"/>
        <v>18.125</v>
      </c>
      <c r="S2332" s="20">
        <f t="shared" si="366"/>
        <v>17.925000000000001</v>
      </c>
      <c r="T2332" s="20">
        <f t="shared" si="367"/>
        <v>21.625</v>
      </c>
      <c r="U2332" s="19">
        <f t="shared" si="368"/>
        <v>21.008333333333336</v>
      </c>
      <c r="V2332" s="19">
        <f t="shared" si="369"/>
        <v>21.162500000000001</v>
      </c>
    </row>
    <row r="2333" spans="1:22" ht="13.5" x14ac:dyDescent="0.25">
      <c r="A2333" s="3">
        <f>RSI!A2333</f>
        <v>45401</v>
      </c>
      <c r="B2333" s="2">
        <f>RSI!B2333</f>
        <v>3.36</v>
      </c>
      <c r="C2333" s="2">
        <f>RSI!I2333</f>
        <v>50.110251511399568</v>
      </c>
      <c r="D2333" s="2">
        <f>MACD!E2333</f>
        <v>1.273892250753228E-2</v>
      </c>
      <c r="E2333" s="2">
        <f>MACD!F2333</f>
        <v>2.1652216523187481E-2</v>
      </c>
      <c r="F2333" s="2">
        <f>'Moving Avg'!D2333</f>
        <v>3.3439999999999999</v>
      </c>
      <c r="G2333" s="2">
        <f>'Moving Avg'!F2333</f>
        <v>3.3465000000000003</v>
      </c>
      <c r="H2333" s="2">
        <f>'Moving Avg'!G2333</f>
        <v>3.3727999999999998</v>
      </c>
      <c r="I2333" s="2">
        <f>'Moving Avg'!H2333</f>
        <v>3.574650000000001</v>
      </c>
      <c r="J2333" s="17" t="str">
        <f>OBV!F2333</f>
        <v>BEARISH</v>
      </c>
      <c r="K2333" s="17" t="str">
        <f>OBV!G2333</f>
        <v>NEUTRAL</v>
      </c>
      <c r="L2333" s="17" t="str">
        <f>OBV!H2333</f>
        <v>BEARISH DIVERGENCE</v>
      </c>
      <c r="M2333" s="19">
        <f t="shared" si="360"/>
        <v>25</v>
      </c>
      <c r="N2333" s="19">
        <f t="shared" si="361"/>
        <v>45</v>
      </c>
      <c r="O2333" s="19">
        <f t="shared" si="362"/>
        <v>0</v>
      </c>
      <c r="P2333" s="19">
        <f t="shared" si="363"/>
        <v>16.5</v>
      </c>
      <c r="Q2333" s="20">
        <f t="shared" si="364"/>
        <v>26.975000000000001</v>
      </c>
      <c r="R2333" s="20">
        <f t="shared" si="365"/>
        <v>18.125</v>
      </c>
      <c r="S2333" s="20">
        <f t="shared" si="366"/>
        <v>17.925000000000001</v>
      </c>
      <c r="T2333" s="20">
        <f t="shared" si="367"/>
        <v>21.625</v>
      </c>
      <c r="U2333" s="19">
        <f t="shared" si="368"/>
        <v>21.008333333333336</v>
      </c>
      <c r="V2333" s="19">
        <f t="shared" si="369"/>
        <v>21.162500000000001</v>
      </c>
    </row>
    <row r="2334" spans="1:22" ht="13.5" x14ac:dyDescent="0.25">
      <c r="A2334" s="3">
        <f>RSI!A2334</f>
        <v>45404</v>
      </c>
      <c r="B2334" s="2">
        <f>RSI!B2334</f>
        <v>3.35</v>
      </c>
      <c r="C2334" s="2">
        <f>RSI!I2334</f>
        <v>48.979331949319032</v>
      </c>
      <c r="D2334" s="2">
        <f>MACD!E2334</f>
        <v>-1.9088095125058047E-2</v>
      </c>
      <c r="E2334" s="2">
        <f>MACD!F2334</f>
        <v>1.3504154193538377E-2</v>
      </c>
      <c r="F2334" s="2">
        <f>'Moving Avg'!D2334</f>
        <v>3.3480000000000003</v>
      </c>
      <c r="G2334" s="2">
        <f>'Moving Avg'!F2334</f>
        <v>3.3445</v>
      </c>
      <c r="H2334" s="2">
        <f>'Moving Avg'!G2334</f>
        <v>3.3738000000000001</v>
      </c>
      <c r="I2334" s="2">
        <f>'Moving Avg'!H2334</f>
        <v>3.5723500000000006</v>
      </c>
      <c r="J2334" s="17" t="str">
        <f>OBV!F2334</f>
        <v>BULLISH</v>
      </c>
      <c r="K2334" s="17" t="str">
        <f>OBV!G2334</f>
        <v>STRONG</v>
      </c>
      <c r="L2334" s="17" t="str">
        <f>OBV!H2334</f>
        <v>CONFIRMED BULLISH</v>
      </c>
      <c r="M2334" s="19">
        <f t="shared" si="360"/>
        <v>25</v>
      </c>
      <c r="N2334" s="19">
        <f t="shared" si="361"/>
        <v>100</v>
      </c>
      <c r="O2334" s="19">
        <f t="shared" si="362"/>
        <v>0</v>
      </c>
      <c r="P2334" s="19">
        <f t="shared" si="363"/>
        <v>100</v>
      </c>
      <c r="Q2334" s="20">
        <f t="shared" si="364"/>
        <v>58.75</v>
      </c>
      <c r="R2334" s="20">
        <f t="shared" si="365"/>
        <v>50</v>
      </c>
      <c r="S2334" s="20">
        <f t="shared" si="366"/>
        <v>63.75</v>
      </c>
      <c r="T2334" s="20">
        <f t="shared" si="367"/>
        <v>56.25</v>
      </c>
      <c r="U2334" s="19">
        <f t="shared" si="368"/>
        <v>57.5</v>
      </c>
      <c r="V2334" s="19">
        <f t="shared" si="369"/>
        <v>57.1875</v>
      </c>
    </row>
    <row r="2335" spans="1:22" ht="13.5" x14ac:dyDescent="0.25">
      <c r="A2335" s="3">
        <f>RSI!A2335</f>
        <v>45405</v>
      </c>
      <c r="B2335" s="2">
        <f>RSI!B2335</f>
        <v>3.29</v>
      </c>
      <c r="C2335" s="2">
        <f>RSI!I2335</f>
        <v>42.745795900745804</v>
      </c>
      <c r="D2335" s="2">
        <f>MACD!E2335</f>
        <v>-1.6911677656289203E-2</v>
      </c>
      <c r="E2335" s="2">
        <f>MACD!F2335</f>
        <v>7.4209878235728622E-3</v>
      </c>
      <c r="F2335" s="2">
        <f>'Moving Avg'!D2335</f>
        <v>3.3420000000000001</v>
      </c>
      <c r="G2335" s="2">
        <f>'Moving Avg'!F2335</f>
        <v>3.3395000000000001</v>
      </c>
      <c r="H2335" s="2">
        <f>'Moving Avg'!G2335</f>
        <v>3.3725999999999998</v>
      </c>
      <c r="I2335" s="2">
        <f>'Moving Avg'!H2335</f>
        <v>3.5697500000000009</v>
      </c>
      <c r="J2335" s="17" t="str">
        <f>OBV!F2335</f>
        <v>BULLISH</v>
      </c>
      <c r="K2335" s="17" t="str">
        <f>OBV!G2335</f>
        <v>STRONG</v>
      </c>
      <c r="L2335" s="17" t="str">
        <f>OBV!H2335</f>
        <v>BULLISH DIVERGENCE</v>
      </c>
      <c r="M2335" s="19">
        <f t="shared" si="360"/>
        <v>25</v>
      </c>
      <c r="N2335" s="19">
        <f t="shared" si="361"/>
        <v>100</v>
      </c>
      <c r="O2335" s="19">
        <f t="shared" si="362"/>
        <v>0</v>
      </c>
      <c r="P2335" s="19">
        <f t="shared" si="363"/>
        <v>83</v>
      </c>
      <c r="Q2335" s="20">
        <f t="shared" si="364"/>
        <v>56.2</v>
      </c>
      <c r="R2335" s="20">
        <f t="shared" si="365"/>
        <v>45.75</v>
      </c>
      <c r="S2335" s="20">
        <f t="shared" si="366"/>
        <v>56.1</v>
      </c>
      <c r="T2335" s="20">
        <f t="shared" si="367"/>
        <v>52</v>
      </c>
      <c r="U2335" s="19">
        <f t="shared" si="368"/>
        <v>52.683333333333337</v>
      </c>
      <c r="V2335" s="19">
        <f t="shared" si="369"/>
        <v>52.512500000000003</v>
      </c>
    </row>
    <row r="2336" spans="1:22" ht="13.5" x14ac:dyDescent="0.25">
      <c r="A2336" s="3">
        <f>RSI!A2336</f>
        <v>45406</v>
      </c>
      <c r="B2336" s="2">
        <f>RSI!B2336</f>
        <v>3.21</v>
      </c>
      <c r="C2336" s="2">
        <f>RSI!I2336</f>
        <v>36.14118256755642</v>
      </c>
      <c r="D2336" s="2">
        <f>MACD!E2336</f>
        <v>-2.5921291818256087E-3</v>
      </c>
      <c r="E2336" s="2">
        <f>MACD!F2336</f>
        <v>5.4183644224931682E-3</v>
      </c>
      <c r="F2336" s="2">
        <f>'Moving Avg'!D2336</f>
        <v>3.3180000000000001</v>
      </c>
      <c r="G2336" s="2">
        <f>'Moving Avg'!F2336</f>
        <v>3.3304999999999998</v>
      </c>
      <c r="H2336" s="2">
        <f>'Moving Avg'!G2336</f>
        <v>3.3708</v>
      </c>
      <c r="I2336" s="2">
        <f>'Moving Avg'!H2336</f>
        <v>3.5669000000000004</v>
      </c>
      <c r="J2336" s="17" t="str">
        <f>OBV!F2336</f>
        <v>BULLISH</v>
      </c>
      <c r="K2336" s="17" t="str">
        <f>OBV!G2336</f>
        <v>STRONG</v>
      </c>
      <c r="L2336" s="17" t="str">
        <f>OBV!H2336</f>
        <v>BULLISH DIVERGENCE</v>
      </c>
      <c r="M2336" s="19">
        <f t="shared" si="360"/>
        <v>25</v>
      </c>
      <c r="N2336" s="19">
        <f t="shared" si="361"/>
        <v>45</v>
      </c>
      <c r="O2336" s="19">
        <f t="shared" si="362"/>
        <v>0</v>
      </c>
      <c r="P2336" s="19">
        <f t="shared" si="363"/>
        <v>83</v>
      </c>
      <c r="Q2336" s="20">
        <f t="shared" si="364"/>
        <v>36.950000000000003</v>
      </c>
      <c r="R2336" s="20">
        <f t="shared" si="365"/>
        <v>34.75</v>
      </c>
      <c r="S2336" s="20">
        <f t="shared" si="366"/>
        <v>47.85</v>
      </c>
      <c r="T2336" s="20">
        <f t="shared" si="367"/>
        <v>38.25</v>
      </c>
      <c r="U2336" s="19">
        <f t="shared" si="368"/>
        <v>39.85</v>
      </c>
      <c r="V2336" s="19">
        <f t="shared" si="369"/>
        <v>39.450000000000003</v>
      </c>
    </row>
    <row r="2337" spans="1:22" ht="13.5" x14ac:dyDescent="0.25">
      <c r="A2337" s="3">
        <f>RSI!A2337</f>
        <v>45407</v>
      </c>
      <c r="B2337" s="2">
        <f>RSI!B2337</f>
        <v>3.29</v>
      </c>
      <c r="C2337" s="2">
        <f>RSI!I2337</f>
        <v>45.251093339183925</v>
      </c>
      <c r="D2337" s="2">
        <f>MACD!E2337</f>
        <v>2.9014444569335218E-3</v>
      </c>
      <c r="E2337" s="2">
        <f>MACD!F2337</f>
        <v>4.9149804293812391E-3</v>
      </c>
      <c r="F2337" s="2">
        <f>'Moving Avg'!D2337</f>
        <v>3.3</v>
      </c>
      <c r="G2337" s="2">
        <f>'Moving Avg'!F2337</f>
        <v>3.3260000000000005</v>
      </c>
      <c r="H2337" s="2">
        <f>'Moving Avg'!G2337</f>
        <v>3.3706</v>
      </c>
      <c r="I2337" s="2">
        <f>'Moving Avg'!H2337</f>
        <v>3.5643500000000006</v>
      </c>
      <c r="J2337" s="17" t="str">
        <f>OBV!F2337</f>
        <v>BEARISH</v>
      </c>
      <c r="K2337" s="17" t="str">
        <f>OBV!G2337</f>
        <v>NEUTRAL</v>
      </c>
      <c r="L2337" s="17" t="str">
        <f>OBV!H2337</f>
        <v>CONFIRMED BEARISH</v>
      </c>
      <c r="M2337" s="19">
        <f t="shared" si="360"/>
        <v>25</v>
      </c>
      <c r="N2337" s="19">
        <f t="shared" si="361"/>
        <v>45</v>
      </c>
      <c r="O2337" s="19">
        <f t="shared" si="362"/>
        <v>0</v>
      </c>
      <c r="P2337" s="19">
        <f t="shared" si="363"/>
        <v>16.5</v>
      </c>
      <c r="Q2337" s="20">
        <f t="shared" si="364"/>
        <v>26.975000000000001</v>
      </c>
      <c r="R2337" s="20">
        <f t="shared" si="365"/>
        <v>18.125</v>
      </c>
      <c r="S2337" s="20">
        <f t="shared" si="366"/>
        <v>17.925000000000001</v>
      </c>
      <c r="T2337" s="20">
        <f t="shared" si="367"/>
        <v>21.625</v>
      </c>
      <c r="U2337" s="19">
        <f t="shared" si="368"/>
        <v>21.008333333333336</v>
      </c>
      <c r="V2337" s="19">
        <f t="shared" si="369"/>
        <v>21.162500000000001</v>
      </c>
    </row>
    <row r="2338" spans="1:22" ht="13.5" x14ac:dyDescent="0.25">
      <c r="A2338" s="3">
        <f>RSI!A2338</f>
        <v>45408</v>
      </c>
      <c r="B2338" s="2">
        <f>RSI!B2338</f>
        <v>3.3</v>
      </c>
      <c r="C2338" s="2">
        <f>RSI!I2338</f>
        <v>46.282671999894283</v>
      </c>
      <c r="D2338" s="2">
        <f>MACD!E2338</f>
        <v>7.1154814165663716E-3</v>
      </c>
      <c r="E2338" s="2">
        <f>MACD!F2338</f>
        <v>5.3550806268182656E-3</v>
      </c>
      <c r="F2338" s="2">
        <f>'Moving Avg'!D2338</f>
        <v>3.2880000000000003</v>
      </c>
      <c r="G2338" s="2">
        <f>'Moving Avg'!F2338</f>
        <v>3.3225000000000002</v>
      </c>
      <c r="H2338" s="2">
        <f>'Moving Avg'!G2338</f>
        <v>3.3706</v>
      </c>
      <c r="I2338" s="2">
        <f>'Moving Avg'!H2338</f>
        <v>3.5618500000000002</v>
      </c>
      <c r="J2338" s="17" t="str">
        <f>OBV!F2338</f>
        <v>BEARISH</v>
      </c>
      <c r="K2338" s="17" t="str">
        <f>OBV!G2338</f>
        <v>NEUTRAL</v>
      </c>
      <c r="L2338" s="17" t="str">
        <f>OBV!H2338</f>
        <v>CONFIRMED BEARISH</v>
      </c>
      <c r="M2338" s="19">
        <f t="shared" si="360"/>
        <v>25</v>
      </c>
      <c r="N2338" s="19">
        <f t="shared" si="361"/>
        <v>0</v>
      </c>
      <c r="O2338" s="19">
        <f t="shared" si="362"/>
        <v>0</v>
      </c>
      <c r="P2338" s="19">
        <f t="shared" si="363"/>
        <v>16.5</v>
      </c>
      <c r="Q2338" s="20">
        <f t="shared" si="364"/>
        <v>11.225</v>
      </c>
      <c r="R2338" s="20">
        <f t="shared" si="365"/>
        <v>9.125</v>
      </c>
      <c r="S2338" s="20">
        <f t="shared" si="366"/>
        <v>11.175000000000001</v>
      </c>
      <c r="T2338" s="20">
        <f t="shared" si="367"/>
        <v>10.375</v>
      </c>
      <c r="U2338" s="19">
        <f t="shared" si="368"/>
        <v>10.508333333333335</v>
      </c>
      <c r="V2338" s="19">
        <f t="shared" si="369"/>
        <v>10.475000000000001</v>
      </c>
    </row>
    <row r="2339" spans="1:22" ht="13.5" x14ac:dyDescent="0.25">
      <c r="A2339" s="3">
        <f>RSI!A2339</f>
        <v>45411</v>
      </c>
      <c r="B2339" s="2">
        <f>RSI!B2339</f>
        <v>3.29</v>
      </c>
      <c r="C2339" s="2">
        <f>RSI!I2339</f>
        <v>45.362210159437872</v>
      </c>
      <c r="D2339" s="2">
        <f>MACD!E2339</f>
        <v>8.5696074514176601E-3</v>
      </c>
      <c r="E2339" s="2">
        <f>MACD!F2339</f>
        <v>5.9979859917381447E-3</v>
      </c>
      <c r="F2339" s="2">
        <f>'Moving Avg'!D2339</f>
        <v>3.2759999999999998</v>
      </c>
      <c r="G2339" s="2">
        <f>'Moving Avg'!F2339</f>
        <v>3.3220000000000001</v>
      </c>
      <c r="H2339" s="2">
        <f>'Moving Avg'!G2339</f>
        <v>3.3703999999999996</v>
      </c>
      <c r="I2339" s="2">
        <f>'Moving Avg'!H2339</f>
        <v>3.5592999999999999</v>
      </c>
      <c r="J2339" s="17" t="str">
        <f>OBV!F2339</f>
        <v>BEARISH</v>
      </c>
      <c r="K2339" s="17" t="str">
        <f>OBV!G2339</f>
        <v>WEAK</v>
      </c>
      <c r="L2339" s="17" t="str">
        <f>OBV!H2339</f>
        <v>CONFIRMED BEARISH</v>
      </c>
      <c r="M2339" s="19">
        <f t="shared" si="360"/>
        <v>25</v>
      </c>
      <c r="N2339" s="19">
        <f t="shared" si="361"/>
        <v>0</v>
      </c>
      <c r="O2339" s="19">
        <f t="shared" si="362"/>
        <v>0</v>
      </c>
      <c r="P2339" s="19">
        <f t="shared" si="363"/>
        <v>0</v>
      </c>
      <c r="Q2339" s="20">
        <f t="shared" si="364"/>
        <v>8.75</v>
      </c>
      <c r="R2339" s="20">
        <f t="shared" si="365"/>
        <v>5</v>
      </c>
      <c r="S2339" s="20">
        <f t="shared" si="366"/>
        <v>3.75</v>
      </c>
      <c r="T2339" s="20">
        <f t="shared" si="367"/>
        <v>6.25</v>
      </c>
      <c r="U2339" s="19">
        <f t="shared" si="368"/>
        <v>5.833333333333333</v>
      </c>
      <c r="V2339" s="19">
        <f t="shared" si="369"/>
        <v>5.9375</v>
      </c>
    </row>
    <row r="2340" spans="1:22" ht="13.5" x14ac:dyDescent="0.25">
      <c r="A2340" s="3">
        <f>RSI!A2340</f>
        <v>45412</v>
      </c>
      <c r="B2340" s="2">
        <f>RSI!B2340</f>
        <v>3.28</v>
      </c>
      <c r="C2340" s="2">
        <f>RSI!I2340</f>
        <v>44.411029761735314</v>
      </c>
      <c r="D2340" s="2">
        <f>MACD!E2340</f>
        <v>9.2693402997889862E-3</v>
      </c>
      <c r="E2340" s="2">
        <f>MACD!F2340</f>
        <v>6.6522568533483135E-3</v>
      </c>
      <c r="F2340" s="2">
        <f>'Moving Avg'!D2340</f>
        <v>3.274</v>
      </c>
      <c r="G2340" s="2">
        <f>'Moving Avg'!F2340</f>
        <v>3.3170000000000002</v>
      </c>
      <c r="H2340" s="2">
        <f>'Moving Avg'!G2340</f>
        <v>3.3699999999999992</v>
      </c>
      <c r="I2340" s="2">
        <f>'Moving Avg'!H2340</f>
        <v>3.5567500000000001</v>
      </c>
      <c r="J2340" s="17" t="str">
        <f>OBV!F2340</f>
        <v>BEARISH</v>
      </c>
      <c r="K2340" s="17" t="str">
        <f>OBV!G2340</f>
        <v>WEAK</v>
      </c>
      <c r="L2340" s="17" t="str">
        <f>OBV!H2340</f>
        <v>CONFIRMED BEARISH</v>
      </c>
      <c r="M2340" s="19">
        <f t="shared" si="360"/>
        <v>25</v>
      </c>
      <c r="N2340" s="19">
        <f t="shared" si="361"/>
        <v>0</v>
      </c>
      <c r="O2340" s="19">
        <f t="shared" si="362"/>
        <v>0</v>
      </c>
      <c r="P2340" s="19">
        <f t="shared" si="363"/>
        <v>0</v>
      </c>
      <c r="Q2340" s="20">
        <f t="shared" si="364"/>
        <v>8.75</v>
      </c>
      <c r="R2340" s="20">
        <f t="shared" si="365"/>
        <v>5</v>
      </c>
      <c r="S2340" s="20">
        <f t="shared" si="366"/>
        <v>3.75</v>
      </c>
      <c r="T2340" s="20">
        <f t="shared" si="367"/>
        <v>6.25</v>
      </c>
      <c r="U2340" s="19">
        <f t="shared" si="368"/>
        <v>5.833333333333333</v>
      </c>
      <c r="V2340" s="19">
        <f t="shared" si="369"/>
        <v>5.9375</v>
      </c>
    </row>
    <row r="2341" spans="1:22" ht="13.5" x14ac:dyDescent="0.25">
      <c r="A2341" s="3">
        <f>RSI!A2341</f>
        <v>45414</v>
      </c>
      <c r="B2341" s="2">
        <f>RSI!B2341</f>
        <v>3.25</v>
      </c>
      <c r="C2341" s="2">
        <f>RSI!I2341</f>
        <v>41.593308125699956</v>
      </c>
      <c r="D2341" s="2">
        <f>MACD!E2341</f>
        <v>1.3928454750224972E-2</v>
      </c>
      <c r="E2341" s="2">
        <f>MACD!F2341</f>
        <v>8.1074964327236456E-3</v>
      </c>
      <c r="F2341" s="2">
        <f>'Moving Avg'!D2341</f>
        <v>3.2819999999999991</v>
      </c>
      <c r="G2341" s="2">
        <f>'Moving Avg'!F2341</f>
        <v>3.3109999999999999</v>
      </c>
      <c r="H2341" s="2">
        <f>'Moving Avg'!G2341</f>
        <v>3.3689999999999998</v>
      </c>
      <c r="I2341" s="2">
        <f>'Moving Avg'!H2341</f>
        <v>3.5540500000000002</v>
      </c>
      <c r="J2341" s="17" t="str">
        <f>OBV!F2341</f>
        <v>BEARISH</v>
      </c>
      <c r="K2341" s="17" t="str">
        <f>OBV!G2341</f>
        <v>WEAK</v>
      </c>
      <c r="L2341" s="17" t="str">
        <f>OBV!H2341</f>
        <v>BEARISH DIVERGENCE</v>
      </c>
      <c r="M2341" s="19">
        <f t="shared" si="360"/>
        <v>25</v>
      </c>
      <c r="N2341" s="19">
        <f t="shared" si="361"/>
        <v>0</v>
      </c>
      <c r="O2341" s="19">
        <f t="shared" si="362"/>
        <v>0</v>
      </c>
      <c r="P2341" s="19">
        <f t="shared" si="363"/>
        <v>0</v>
      </c>
      <c r="Q2341" s="20">
        <f t="shared" si="364"/>
        <v>8.75</v>
      </c>
      <c r="R2341" s="20">
        <f t="shared" si="365"/>
        <v>5</v>
      </c>
      <c r="S2341" s="20">
        <f t="shared" si="366"/>
        <v>3.75</v>
      </c>
      <c r="T2341" s="20">
        <f t="shared" si="367"/>
        <v>6.25</v>
      </c>
      <c r="U2341" s="19">
        <f t="shared" si="368"/>
        <v>5.833333333333333</v>
      </c>
      <c r="V2341" s="19">
        <f t="shared" si="369"/>
        <v>5.9375</v>
      </c>
    </row>
    <row r="2342" spans="1:22" ht="13.5" x14ac:dyDescent="0.25">
      <c r="A2342" s="3">
        <f>RSI!A2342</f>
        <v>45415</v>
      </c>
      <c r="B2342" s="2">
        <f>RSI!B2342</f>
        <v>3.28</v>
      </c>
      <c r="C2342" s="2">
        <f>RSI!I2342</f>
        <v>45.328822038333989</v>
      </c>
      <c r="D2342" s="2">
        <f>MACD!E2342</f>
        <v>2.3801795647287793E-2</v>
      </c>
      <c r="E2342" s="2">
        <f>MACD!F2342</f>
        <v>1.1246356275636474E-2</v>
      </c>
      <c r="F2342" s="2">
        <f>'Moving Avg'!D2342</f>
        <v>3.28</v>
      </c>
      <c r="G2342" s="2">
        <f>'Moving Avg'!F2342</f>
        <v>3.3074999999999997</v>
      </c>
      <c r="H2342" s="2">
        <f>'Moving Avg'!G2342</f>
        <v>3.3685999999999994</v>
      </c>
      <c r="I2342" s="2">
        <f>'Moving Avg'!H2342</f>
        <v>3.5515500000000002</v>
      </c>
      <c r="J2342" s="17" t="str">
        <f>OBV!F2342</f>
        <v>BEARISH</v>
      </c>
      <c r="K2342" s="17" t="str">
        <f>OBV!G2342</f>
        <v>WEAK</v>
      </c>
      <c r="L2342" s="17" t="str">
        <f>OBV!H2342</f>
        <v>CONFIRMED BEARISH</v>
      </c>
      <c r="M2342" s="19">
        <f t="shared" si="360"/>
        <v>25</v>
      </c>
      <c r="N2342" s="19">
        <f t="shared" si="361"/>
        <v>0</v>
      </c>
      <c r="O2342" s="19">
        <f t="shared" si="362"/>
        <v>0</v>
      </c>
      <c r="P2342" s="19">
        <f t="shared" si="363"/>
        <v>0</v>
      </c>
      <c r="Q2342" s="20">
        <f t="shared" si="364"/>
        <v>8.75</v>
      </c>
      <c r="R2342" s="20">
        <f t="shared" si="365"/>
        <v>5</v>
      </c>
      <c r="S2342" s="20">
        <f t="shared" si="366"/>
        <v>3.75</v>
      </c>
      <c r="T2342" s="20">
        <f t="shared" si="367"/>
        <v>6.25</v>
      </c>
      <c r="U2342" s="19">
        <f t="shared" si="368"/>
        <v>5.833333333333333</v>
      </c>
      <c r="V2342" s="19">
        <f t="shared" si="369"/>
        <v>5.9375</v>
      </c>
    </row>
    <row r="2343" spans="1:22" ht="13.5" x14ac:dyDescent="0.25">
      <c r="A2343" s="3">
        <f>RSI!A2343</f>
        <v>45418</v>
      </c>
      <c r="B2343" s="2">
        <f>RSI!B2343</f>
        <v>3.29</v>
      </c>
      <c r="C2343" s="2">
        <f>RSI!I2343</f>
        <v>46.555841418258886</v>
      </c>
      <c r="D2343" s="2">
        <f>MACD!E2343</f>
        <v>2.8588010929632812E-2</v>
      </c>
      <c r="E2343" s="2">
        <f>MACD!F2343</f>
        <v>1.4714687206435742E-2</v>
      </c>
      <c r="F2343" s="2">
        <f>'Moving Avg'!D2343</f>
        <v>3.278</v>
      </c>
      <c r="G2343" s="2">
        <f>'Moving Avg'!F2343</f>
        <v>3.3045</v>
      </c>
      <c r="H2343" s="2">
        <f>'Moving Avg'!G2343</f>
        <v>3.3681999999999994</v>
      </c>
      <c r="I2343" s="2">
        <f>'Moving Avg'!H2343</f>
        <v>3.5489999999999999</v>
      </c>
      <c r="J2343" s="17" t="str">
        <f>OBV!F2343</f>
        <v>BEARISH</v>
      </c>
      <c r="K2343" s="17" t="str">
        <f>OBV!G2343</f>
        <v>NEUTRAL</v>
      </c>
      <c r="L2343" s="17" t="str">
        <f>OBV!H2343</f>
        <v>CONFIRMED BEARISH</v>
      </c>
      <c r="M2343" s="19">
        <f t="shared" si="360"/>
        <v>25</v>
      </c>
      <c r="N2343" s="19">
        <f t="shared" si="361"/>
        <v>0</v>
      </c>
      <c r="O2343" s="19">
        <f t="shared" si="362"/>
        <v>0</v>
      </c>
      <c r="P2343" s="19">
        <f t="shared" si="363"/>
        <v>16.5</v>
      </c>
      <c r="Q2343" s="20">
        <f t="shared" si="364"/>
        <v>11.225</v>
      </c>
      <c r="R2343" s="20">
        <f t="shared" si="365"/>
        <v>9.125</v>
      </c>
      <c r="S2343" s="20">
        <f t="shared" si="366"/>
        <v>11.175000000000001</v>
      </c>
      <c r="T2343" s="20">
        <f t="shared" si="367"/>
        <v>10.375</v>
      </c>
      <c r="U2343" s="19">
        <f t="shared" si="368"/>
        <v>10.508333333333335</v>
      </c>
      <c r="V2343" s="19">
        <f t="shared" si="369"/>
        <v>10.475000000000001</v>
      </c>
    </row>
    <row r="2344" spans="1:22" ht="13.5" x14ac:dyDescent="0.25">
      <c r="A2344" s="3">
        <f>RSI!A2344</f>
        <v>45419</v>
      </c>
      <c r="B2344" s="2">
        <f>RSI!B2344</f>
        <v>3.34</v>
      </c>
      <c r="C2344" s="2">
        <f>RSI!I2344</f>
        <v>52.318200473706113</v>
      </c>
      <c r="D2344" s="2">
        <f>MACD!E2344</f>
        <v>2.7567660955063911E-2</v>
      </c>
      <c r="E2344" s="2">
        <f>MACD!F2344</f>
        <v>1.7285281956161379E-2</v>
      </c>
      <c r="F2344" s="2">
        <f>'Moving Avg'!D2344</f>
        <v>3.2879999999999994</v>
      </c>
      <c r="G2344" s="2">
        <f>'Moving Avg'!F2344</f>
        <v>3.3134999999999999</v>
      </c>
      <c r="H2344" s="2">
        <f>'Moving Avg'!G2344</f>
        <v>3.367999999999999</v>
      </c>
      <c r="I2344" s="2">
        <f>'Moving Avg'!H2344</f>
        <v>3.5467</v>
      </c>
      <c r="J2344" s="17" t="str">
        <f>OBV!F2344</f>
        <v>BULLISH</v>
      </c>
      <c r="K2344" s="17" t="str">
        <f>OBV!G2344</f>
        <v>NEUTRAL</v>
      </c>
      <c r="L2344" s="17" t="str">
        <f>OBV!H2344</f>
        <v>CONFIRMED BULLISH</v>
      </c>
      <c r="M2344" s="19">
        <f t="shared" si="360"/>
        <v>25</v>
      </c>
      <c r="N2344" s="19">
        <f t="shared" si="361"/>
        <v>0</v>
      </c>
      <c r="O2344" s="19">
        <f t="shared" si="362"/>
        <v>0</v>
      </c>
      <c r="P2344" s="19">
        <f t="shared" si="363"/>
        <v>83.5</v>
      </c>
      <c r="Q2344" s="20">
        <f t="shared" si="364"/>
        <v>21.274999999999999</v>
      </c>
      <c r="R2344" s="20">
        <f t="shared" si="365"/>
        <v>25.875</v>
      </c>
      <c r="S2344" s="20">
        <f t="shared" si="366"/>
        <v>41.325000000000003</v>
      </c>
      <c r="T2344" s="20">
        <f t="shared" si="367"/>
        <v>27.125</v>
      </c>
      <c r="U2344" s="19">
        <f t="shared" si="368"/>
        <v>29.491666666666664</v>
      </c>
      <c r="V2344" s="19">
        <f t="shared" si="369"/>
        <v>28.9</v>
      </c>
    </row>
    <row r="2345" spans="1:22" ht="13.5" x14ac:dyDescent="0.25">
      <c r="A2345" s="3">
        <f>RSI!A2345</f>
        <v>45420</v>
      </c>
      <c r="B2345" s="2">
        <f>RSI!B2345</f>
        <v>3.38</v>
      </c>
      <c r="C2345" s="2">
        <f>RSI!I2345</f>
        <v>56.370956277019211</v>
      </c>
      <c r="D2345" s="2">
        <f>MACD!E2345</f>
        <v>1.4374308001142033E-2</v>
      </c>
      <c r="E2345" s="2">
        <f>MACD!F2345</f>
        <v>1.6703087165157511E-2</v>
      </c>
      <c r="F2345" s="2">
        <f>'Moving Avg'!D2345</f>
        <v>3.3079999999999998</v>
      </c>
      <c r="G2345" s="2">
        <f>'Moving Avg'!F2345</f>
        <v>3.3165</v>
      </c>
      <c r="H2345" s="2">
        <f>'Moving Avg'!G2345</f>
        <v>3.3649999999999989</v>
      </c>
      <c r="I2345" s="2">
        <f>'Moving Avg'!H2345</f>
        <v>3.5446000000000004</v>
      </c>
      <c r="J2345" s="17" t="str">
        <f>OBV!F2345</f>
        <v>BULLISH</v>
      </c>
      <c r="K2345" s="17" t="str">
        <f>OBV!G2345</f>
        <v>STRONG</v>
      </c>
      <c r="L2345" s="17" t="str">
        <f>OBV!H2345</f>
        <v>CONFIRMED BULLISH</v>
      </c>
      <c r="M2345" s="19">
        <f t="shared" si="360"/>
        <v>25</v>
      </c>
      <c r="N2345" s="19">
        <f t="shared" si="361"/>
        <v>45</v>
      </c>
      <c r="O2345" s="19">
        <f t="shared" si="362"/>
        <v>0</v>
      </c>
      <c r="P2345" s="19">
        <f t="shared" si="363"/>
        <v>100</v>
      </c>
      <c r="Q2345" s="20">
        <f t="shared" si="364"/>
        <v>39.5</v>
      </c>
      <c r="R2345" s="20">
        <f t="shared" si="365"/>
        <v>39</v>
      </c>
      <c r="S2345" s="20">
        <f t="shared" si="366"/>
        <v>55.5</v>
      </c>
      <c r="T2345" s="20">
        <f t="shared" si="367"/>
        <v>42.5</v>
      </c>
      <c r="U2345" s="19">
        <f t="shared" si="368"/>
        <v>44.666666666666664</v>
      </c>
      <c r="V2345" s="19">
        <f t="shared" si="369"/>
        <v>44.125</v>
      </c>
    </row>
    <row r="2346" spans="1:22" ht="13.5" x14ac:dyDescent="0.25">
      <c r="A2346" s="3">
        <f>RSI!A2346</f>
        <v>45421</v>
      </c>
      <c r="B2346" s="2">
        <f>RSI!B2346</f>
        <v>3.57</v>
      </c>
      <c r="C2346" s="2">
        <f>RSI!I2346</f>
        <v>69.591961957194499</v>
      </c>
      <c r="D2346" s="2">
        <f>MACD!E2346</f>
        <v>-2.353358172630271E-2</v>
      </c>
      <c r="E2346" s="2">
        <f>MACD!F2346</f>
        <v>8.6557533868654671E-3</v>
      </c>
      <c r="F2346" s="2">
        <f>'Moving Avg'!D2346</f>
        <v>3.3719999999999999</v>
      </c>
      <c r="G2346" s="2">
        <f>'Moving Avg'!F2346</f>
        <v>3.3269999999999995</v>
      </c>
      <c r="H2346" s="2">
        <f>'Moving Avg'!G2346</f>
        <v>3.3663999999999987</v>
      </c>
      <c r="I2346" s="2">
        <f>'Moving Avg'!H2346</f>
        <v>3.5435000000000008</v>
      </c>
      <c r="J2346" s="17" t="str">
        <f>OBV!F2346</f>
        <v>BULLISH</v>
      </c>
      <c r="K2346" s="17" t="str">
        <f>OBV!G2346</f>
        <v>STRONG</v>
      </c>
      <c r="L2346" s="17" t="str">
        <f>OBV!H2346</f>
        <v>CONFIRMED BULLISH</v>
      </c>
      <c r="M2346" s="19">
        <f t="shared" si="360"/>
        <v>25</v>
      </c>
      <c r="N2346" s="19">
        <f t="shared" si="361"/>
        <v>100</v>
      </c>
      <c r="O2346" s="19">
        <f t="shared" si="362"/>
        <v>0</v>
      </c>
      <c r="P2346" s="19">
        <f t="shared" si="363"/>
        <v>100</v>
      </c>
      <c r="Q2346" s="20">
        <f t="shared" si="364"/>
        <v>58.75</v>
      </c>
      <c r="R2346" s="20">
        <f t="shared" si="365"/>
        <v>50</v>
      </c>
      <c r="S2346" s="20">
        <f t="shared" si="366"/>
        <v>63.75</v>
      </c>
      <c r="T2346" s="20">
        <f t="shared" si="367"/>
        <v>56.25</v>
      </c>
      <c r="U2346" s="19">
        <f t="shared" si="368"/>
        <v>57.5</v>
      </c>
      <c r="V2346" s="19">
        <f t="shared" si="369"/>
        <v>57.1875</v>
      </c>
    </row>
    <row r="2347" spans="1:22" ht="13.5" x14ac:dyDescent="0.25">
      <c r="A2347" s="3">
        <f>RSI!A2347</f>
        <v>45422</v>
      </c>
      <c r="B2347" s="2">
        <f>RSI!B2347</f>
        <v>3.62</v>
      </c>
      <c r="C2347" s="2">
        <f>RSI!I2347</f>
        <v>71.996859730901463</v>
      </c>
      <c r="D2347" s="2">
        <f>MACD!E2347</f>
        <v>-4.8463881863459957E-2</v>
      </c>
      <c r="E2347" s="2">
        <f>MACD!F2347</f>
        <v>-2.7681736631996181E-3</v>
      </c>
      <c r="F2347" s="2">
        <f>'Moving Avg'!D2347</f>
        <v>3.44</v>
      </c>
      <c r="G2347" s="2">
        <f>'Moving Avg'!F2347</f>
        <v>3.3405</v>
      </c>
      <c r="H2347" s="2">
        <f>'Moving Avg'!G2347</f>
        <v>3.3693999999999988</v>
      </c>
      <c r="I2347" s="2">
        <f>'Moving Avg'!H2347</f>
        <v>3.542650000000001</v>
      </c>
      <c r="J2347" s="17" t="str">
        <f>OBV!F2347</f>
        <v>BULLISH</v>
      </c>
      <c r="K2347" s="17" t="str">
        <f>OBV!G2347</f>
        <v>STRONG</v>
      </c>
      <c r="L2347" s="17" t="str">
        <f>OBV!H2347</f>
        <v>CONFIRMED BULLISH</v>
      </c>
      <c r="M2347" s="19">
        <f t="shared" si="360"/>
        <v>0</v>
      </c>
      <c r="N2347" s="19">
        <f t="shared" si="361"/>
        <v>100</v>
      </c>
      <c r="O2347" s="19">
        <f t="shared" si="362"/>
        <v>0</v>
      </c>
      <c r="P2347" s="19">
        <f t="shared" si="363"/>
        <v>100</v>
      </c>
      <c r="Q2347" s="20">
        <f t="shared" si="364"/>
        <v>50</v>
      </c>
      <c r="R2347" s="20">
        <f t="shared" si="365"/>
        <v>45</v>
      </c>
      <c r="S2347" s="20">
        <f t="shared" si="366"/>
        <v>60</v>
      </c>
      <c r="T2347" s="20">
        <f t="shared" si="367"/>
        <v>50</v>
      </c>
      <c r="U2347" s="19">
        <f t="shared" si="368"/>
        <v>51.666666666666664</v>
      </c>
      <c r="V2347" s="19">
        <f t="shared" si="369"/>
        <v>51.25</v>
      </c>
    </row>
    <row r="2348" spans="1:22" ht="13.5" x14ac:dyDescent="0.25">
      <c r="A2348" s="3">
        <f>RSI!A2348</f>
        <v>45425</v>
      </c>
      <c r="B2348" s="2">
        <f>RSI!B2348</f>
        <v>3.5</v>
      </c>
      <c r="C2348" s="2">
        <f>RSI!I2348</f>
        <v>59.777653171188888</v>
      </c>
      <c r="D2348" s="2">
        <f>MACD!E2348</f>
        <v>-6.0777206679027973E-2</v>
      </c>
      <c r="E2348" s="2">
        <f>MACD!F2348</f>
        <v>-1.4369980266365288E-2</v>
      </c>
      <c r="F2348" s="2">
        <f>'Moving Avg'!D2348</f>
        <v>3.4820000000000002</v>
      </c>
      <c r="G2348" s="2">
        <f>'Moving Avg'!F2348</f>
        <v>3.3480000000000003</v>
      </c>
      <c r="H2348" s="2">
        <f>'Moving Avg'!G2348</f>
        <v>3.3701999999999992</v>
      </c>
      <c r="I2348" s="2">
        <f>'Moving Avg'!H2348</f>
        <v>3.5412000000000012</v>
      </c>
      <c r="J2348" s="17" t="str">
        <f>OBV!F2348</f>
        <v>BULLISH</v>
      </c>
      <c r="K2348" s="17" t="str">
        <f>OBV!G2348</f>
        <v>STRONG</v>
      </c>
      <c r="L2348" s="17" t="str">
        <f>OBV!H2348</f>
        <v>CONFIRMED BULLISH</v>
      </c>
      <c r="M2348" s="19">
        <f t="shared" si="360"/>
        <v>25</v>
      </c>
      <c r="N2348" s="19">
        <f t="shared" si="361"/>
        <v>100</v>
      </c>
      <c r="O2348" s="19">
        <f t="shared" si="362"/>
        <v>0</v>
      </c>
      <c r="P2348" s="19">
        <f t="shared" si="363"/>
        <v>100</v>
      </c>
      <c r="Q2348" s="20">
        <f t="shared" si="364"/>
        <v>58.75</v>
      </c>
      <c r="R2348" s="20">
        <f t="shared" si="365"/>
        <v>50</v>
      </c>
      <c r="S2348" s="20">
        <f t="shared" si="366"/>
        <v>63.75</v>
      </c>
      <c r="T2348" s="20">
        <f t="shared" si="367"/>
        <v>56.25</v>
      </c>
      <c r="U2348" s="19">
        <f t="shared" si="368"/>
        <v>57.5</v>
      </c>
      <c r="V2348" s="19">
        <f t="shared" si="369"/>
        <v>57.1875</v>
      </c>
    </row>
    <row r="2349" spans="1:22" ht="13.5" x14ac:dyDescent="0.25">
      <c r="A2349" s="3">
        <f>RSI!A2349</f>
        <v>45426</v>
      </c>
      <c r="B2349" s="2">
        <f>RSI!B2349</f>
        <v>3.42</v>
      </c>
      <c r="C2349" s="2">
        <f>RSI!I2349</f>
        <v>53.284924807759737</v>
      </c>
      <c r="D2349" s="2">
        <f>MACD!E2349</f>
        <v>-6.7623518637903057E-2</v>
      </c>
      <c r="E2349" s="2">
        <f>MACD!F2349</f>
        <v>-2.5020687940672845E-2</v>
      </c>
      <c r="F2349" s="2">
        <f>'Moving Avg'!D2349</f>
        <v>3.4980000000000002</v>
      </c>
      <c r="G2349" s="2">
        <f>'Moving Avg'!F2349</f>
        <v>3.3525</v>
      </c>
      <c r="H2349" s="2">
        <f>'Moving Avg'!G2349</f>
        <v>3.3695999999999988</v>
      </c>
      <c r="I2349" s="2">
        <f>'Moving Avg'!H2349</f>
        <v>3.5393500000000016</v>
      </c>
      <c r="J2349" s="17" t="str">
        <f>OBV!F2349</f>
        <v>BULLISH</v>
      </c>
      <c r="K2349" s="17" t="str">
        <f>OBV!G2349</f>
        <v>STRONG</v>
      </c>
      <c r="L2349" s="17" t="str">
        <f>OBV!H2349</f>
        <v>CONFIRMED BULLISH</v>
      </c>
      <c r="M2349" s="19">
        <f t="shared" si="360"/>
        <v>25</v>
      </c>
      <c r="N2349" s="19">
        <f t="shared" si="361"/>
        <v>100</v>
      </c>
      <c r="O2349" s="19">
        <f t="shared" si="362"/>
        <v>0</v>
      </c>
      <c r="P2349" s="19">
        <f t="shared" si="363"/>
        <v>100</v>
      </c>
      <c r="Q2349" s="20">
        <f t="shared" si="364"/>
        <v>58.75</v>
      </c>
      <c r="R2349" s="20">
        <f t="shared" si="365"/>
        <v>50</v>
      </c>
      <c r="S2349" s="20">
        <f t="shared" si="366"/>
        <v>63.75</v>
      </c>
      <c r="T2349" s="20">
        <f t="shared" si="367"/>
        <v>56.25</v>
      </c>
      <c r="U2349" s="19">
        <f t="shared" si="368"/>
        <v>57.5</v>
      </c>
      <c r="V2349" s="19">
        <f t="shared" si="369"/>
        <v>57.1875</v>
      </c>
    </row>
    <row r="2350" spans="1:22" ht="13.5" x14ac:dyDescent="0.25">
      <c r="A2350" s="3">
        <f>RSI!A2350</f>
        <v>45427</v>
      </c>
      <c r="B2350" s="2">
        <f>RSI!B2350</f>
        <v>3.34</v>
      </c>
      <c r="C2350" s="2">
        <f>RSI!I2350</f>
        <v>47.704900964415266</v>
      </c>
      <c r="D2350" s="2">
        <f>MACD!E2350</f>
        <v>-6.9310816968783495E-2</v>
      </c>
      <c r="E2350" s="2">
        <f>MACD!F2350</f>
        <v>-3.3878713746294975E-2</v>
      </c>
      <c r="F2350" s="2">
        <f>'Moving Avg'!D2350</f>
        <v>3.4899999999999998</v>
      </c>
      <c r="G2350" s="2">
        <f>'Moving Avg'!F2350</f>
        <v>3.3534999999999995</v>
      </c>
      <c r="H2350" s="2">
        <f>'Moving Avg'!G2350</f>
        <v>3.3673999999999991</v>
      </c>
      <c r="I2350" s="2">
        <f>'Moving Avg'!H2350</f>
        <v>3.5371000000000028</v>
      </c>
      <c r="J2350" s="17" t="str">
        <f>OBV!F2350</f>
        <v>BULLISH</v>
      </c>
      <c r="K2350" s="17" t="str">
        <f>OBV!G2350</f>
        <v>STRONG</v>
      </c>
      <c r="L2350" s="17" t="str">
        <f>OBV!H2350</f>
        <v>BULLISH DIVERGENCE</v>
      </c>
      <c r="M2350" s="19">
        <f t="shared" si="360"/>
        <v>25</v>
      </c>
      <c r="N2350" s="19">
        <f t="shared" si="361"/>
        <v>100</v>
      </c>
      <c r="O2350" s="19">
        <f t="shared" si="362"/>
        <v>0</v>
      </c>
      <c r="P2350" s="19">
        <f t="shared" si="363"/>
        <v>83</v>
      </c>
      <c r="Q2350" s="20">
        <f t="shared" si="364"/>
        <v>56.2</v>
      </c>
      <c r="R2350" s="20">
        <f t="shared" si="365"/>
        <v>45.75</v>
      </c>
      <c r="S2350" s="20">
        <f t="shared" si="366"/>
        <v>56.1</v>
      </c>
      <c r="T2350" s="20">
        <f t="shared" si="367"/>
        <v>52</v>
      </c>
      <c r="U2350" s="19">
        <f t="shared" si="368"/>
        <v>52.683333333333337</v>
      </c>
      <c r="V2350" s="19">
        <f t="shared" si="369"/>
        <v>52.512500000000003</v>
      </c>
    </row>
    <row r="2351" spans="1:22" ht="13.5" x14ac:dyDescent="0.25">
      <c r="A2351" s="3">
        <f>RSI!A2351</f>
        <v>45428</v>
      </c>
      <c r="B2351" s="2">
        <f>RSI!B2351</f>
        <v>3.33</v>
      </c>
      <c r="C2351" s="2">
        <f>RSI!I2351</f>
        <v>47.041753827881969</v>
      </c>
      <c r="D2351" s="2">
        <f>MACD!E2351</f>
        <v>-7.440131204888889E-2</v>
      </c>
      <c r="E2351" s="2">
        <f>MACD!F2351</f>
        <v>-4.1983233406813758E-2</v>
      </c>
      <c r="F2351" s="2">
        <f>'Moving Avg'!D2351</f>
        <v>3.4420000000000002</v>
      </c>
      <c r="G2351" s="2">
        <f>'Moving Avg'!F2351</f>
        <v>3.3534999999999995</v>
      </c>
      <c r="H2351" s="2">
        <f>'Moving Avg'!G2351</f>
        <v>3.3651999999999993</v>
      </c>
      <c r="I2351" s="2">
        <f>'Moving Avg'!H2351</f>
        <v>3.5350500000000027</v>
      </c>
      <c r="J2351" s="17" t="str">
        <f>OBV!F2351</f>
        <v>BEARISH</v>
      </c>
      <c r="K2351" s="17" t="str">
        <f>OBV!G2351</f>
        <v>WEAK</v>
      </c>
      <c r="L2351" s="17" t="str">
        <f>OBV!H2351</f>
        <v>CONFIRMED BEARISH</v>
      </c>
      <c r="M2351" s="19">
        <f t="shared" si="360"/>
        <v>25</v>
      </c>
      <c r="N2351" s="19">
        <f t="shared" si="361"/>
        <v>100</v>
      </c>
      <c r="O2351" s="19">
        <f t="shared" si="362"/>
        <v>0</v>
      </c>
      <c r="P2351" s="19">
        <f t="shared" si="363"/>
        <v>0</v>
      </c>
      <c r="Q2351" s="20">
        <f t="shared" si="364"/>
        <v>43.75</v>
      </c>
      <c r="R2351" s="20">
        <f t="shared" si="365"/>
        <v>25</v>
      </c>
      <c r="S2351" s="20">
        <f t="shared" si="366"/>
        <v>18.75</v>
      </c>
      <c r="T2351" s="20">
        <f t="shared" si="367"/>
        <v>31.25</v>
      </c>
      <c r="U2351" s="19">
        <f t="shared" si="368"/>
        <v>29.166666666666668</v>
      </c>
      <c r="V2351" s="19">
        <f t="shared" si="369"/>
        <v>29.6875</v>
      </c>
    </row>
    <row r="2352" spans="1:22" ht="13.5" x14ac:dyDescent="0.25">
      <c r="A2352" s="3">
        <f>RSI!A2352</f>
        <v>45429</v>
      </c>
      <c r="B2352" s="2">
        <f>RSI!B2352</f>
        <v>3.24</v>
      </c>
      <c r="C2352" s="2">
        <f>RSI!I2352</f>
        <v>41.45623012271016</v>
      </c>
      <c r="D2352" s="2">
        <f>MACD!E2352</f>
        <v>-6.7171343099695857E-2</v>
      </c>
      <c r="E2352" s="2">
        <f>MACD!F2352</f>
        <v>-4.7020855345390175E-2</v>
      </c>
      <c r="F2352" s="2">
        <f>'Moving Avg'!D2352</f>
        <v>3.3659999999999997</v>
      </c>
      <c r="G2352" s="2">
        <f>'Moving Avg'!F2352</f>
        <v>3.3464999999999998</v>
      </c>
      <c r="H2352" s="2">
        <f>'Moving Avg'!G2352</f>
        <v>3.3611999999999989</v>
      </c>
      <c r="I2352" s="2">
        <f>'Moving Avg'!H2352</f>
        <v>3.5326000000000035</v>
      </c>
      <c r="J2352" s="17" t="str">
        <f>OBV!F2352</f>
        <v>BEARISH</v>
      </c>
      <c r="K2352" s="17" t="str">
        <f>OBV!G2352</f>
        <v>WEAK</v>
      </c>
      <c r="L2352" s="17" t="str">
        <f>OBV!H2352</f>
        <v>CONFIRMED BEARISH</v>
      </c>
      <c r="M2352" s="19">
        <f t="shared" si="360"/>
        <v>25</v>
      </c>
      <c r="N2352" s="19">
        <f t="shared" si="361"/>
        <v>100</v>
      </c>
      <c r="O2352" s="19">
        <f t="shared" si="362"/>
        <v>0</v>
      </c>
      <c r="P2352" s="19">
        <f t="shared" si="363"/>
        <v>0</v>
      </c>
      <c r="Q2352" s="20">
        <f t="shared" si="364"/>
        <v>43.75</v>
      </c>
      <c r="R2352" s="20">
        <f t="shared" si="365"/>
        <v>25</v>
      </c>
      <c r="S2352" s="20">
        <f t="shared" si="366"/>
        <v>18.75</v>
      </c>
      <c r="T2352" s="20">
        <f t="shared" si="367"/>
        <v>31.25</v>
      </c>
      <c r="U2352" s="19">
        <f t="shared" si="368"/>
        <v>29.166666666666668</v>
      </c>
      <c r="V2352" s="19">
        <f t="shared" si="369"/>
        <v>29.6875</v>
      </c>
    </row>
    <row r="2353" spans="1:22" ht="13.5" x14ac:dyDescent="0.25">
      <c r="A2353" s="3">
        <f>RSI!A2353</f>
        <v>45432</v>
      </c>
      <c r="B2353" s="2">
        <f>RSI!B2353</f>
        <v>3.24</v>
      </c>
      <c r="C2353" s="2">
        <f>RSI!I2353</f>
        <v>41.45623012271016</v>
      </c>
      <c r="D2353" s="2">
        <f>MACD!E2353</f>
        <v>-5.8747050126969569E-2</v>
      </c>
      <c r="E2353" s="2">
        <f>MACD!F2353</f>
        <v>-4.9366094301706062E-2</v>
      </c>
      <c r="F2353" s="2">
        <f>'Moving Avg'!D2353</f>
        <v>3.3140000000000001</v>
      </c>
      <c r="G2353" s="2">
        <f>'Moving Avg'!F2353</f>
        <v>3.3405</v>
      </c>
      <c r="H2353" s="2">
        <f>'Moving Avg'!G2353</f>
        <v>3.3571999999999993</v>
      </c>
      <c r="I2353" s="2">
        <f>'Moving Avg'!H2353</f>
        <v>3.5301500000000026</v>
      </c>
      <c r="J2353" s="17" t="str">
        <f>OBV!F2353</f>
        <v>BEARISH</v>
      </c>
      <c r="K2353" s="17" t="str">
        <f>OBV!G2353</f>
        <v>WEAK</v>
      </c>
      <c r="L2353" s="17" t="str">
        <f>OBV!H2353</f>
        <v>CONFIRMED BEARISH</v>
      </c>
      <c r="M2353" s="19">
        <f t="shared" si="360"/>
        <v>25</v>
      </c>
      <c r="N2353" s="19">
        <f t="shared" si="361"/>
        <v>45</v>
      </c>
      <c r="O2353" s="19">
        <f t="shared" si="362"/>
        <v>0</v>
      </c>
      <c r="P2353" s="19">
        <f t="shared" si="363"/>
        <v>0</v>
      </c>
      <c r="Q2353" s="20">
        <f t="shared" si="364"/>
        <v>24.5</v>
      </c>
      <c r="R2353" s="20">
        <f t="shared" si="365"/>
        <v>14</v>
      </c>
      <c r="S2353" s="20">
        <f t="shared" si="366"/>
        <v>10.5</v>
      </c>
      <c r="T2353" s="20">
        <f t="shared" si="367"/>
        <v>17.5</v>
      </c>
      <c r="U2353" s="19">
        <f t="shared" si="368"/>
        <v>16.333333333333332</v>
      </c>
      <c r="V2353" s="19">
        <f t="shared" si="369"/>
        <v>16.625</v>
      </c>
    </row>
    <row r="2354" spans="1:22" ht="13.5" x14ac:dyDescent="0.25">
      <c r="A2354" s="3">
        <f>RSI!A2354</f>
        <v>45433</v>
      </c>
      <c r="B2354" s="2">
        <f>RSI!B2354</f>
        <v>3.18</v>
      </c>
      <c r="C2354" s="2">
        <f>RSI!I2354</f>
        <v>37.970418703492015</v>
      </c>
      <c r="D2354" s="2">
        <f>MACD!E2354</f>
        <v>-3.8770785830652077E-2</v>
      </c>
      <c r="E2354" s="2">
        <f>MACD!F2354</f>
        <v>-4.7247032607495271E-2</v>
      </c>
      <c r="F2354" s="2">
        <f>'Moving Avg'!D2354</f>
        <v>3.2660000000000005</v>
      </c>
      <c r="G2354" s="2">
        <f>'Moving Avg'!F2354</f>
        <v>3.3320000000000007</v>
      </c>
      <c r="H2354" s="2">
        <f>'Moving Avg'!G2354</f>
        <v>3.3519999999999999</v>
      </c>
      <c r="I2354" s="2">
        <f>'Moving Avg'!H2354</f>
        <v>3.5273000000000025</v>
      </c>
      <c r="J2354" s="17" t="str">
        <f>OBV!F2354</f>
        <v>BEARISH</v>
      </c>
      <c r="K2354" s="17" t="str">
        <f>OBV!G2354</f>
        <v>WEAK</v>
      </c>
      <c r="L2354" s="17" t="str">
        <f>OBV!H2354</f>
        <v>CONFIRMED BEARISH</v>
      </c>
      <c r="M2354" s="19">
        <f t="shared" si="360"/>
        <v>25</v>
      </c>
      <c r="N2354" s="19">
        <f t="shared" si="361"/>
        <v>0</v>
      </c>
      <c r="O2354" s="19">
        <f t="shared" si="362"/>
        <v>0</v>
      </c>
      <c r="P2354" s="19">
        <f t="shared" si="363"/>
        <v>0</v>
      </c>
      <c r="Q2354" s="20">
        <f t="shared" si="364"/>
        <v>8.75</v>
      </c>
      <c r="R2354" s="20">
        <f t="shared" si="365"/>
        <v>5</v>
      </c>
      <c r="S2354" s="20">
        <f t="shared" si="366"/>
        <v>3.75</v>
      </c>
      <c r="T2354" s="20">
        <f t="shared" si="367"/>
        <v>6.25</v>
      </c>
      <c r="U2354" s="19">
        <f t="shared" si="368"/>
        <v>5.833333333333333</v>
      </c>
      <c r="V2354" s="19">
        <f t="shared" si="369"/>
        <v>5.9375</v>
      </c>
    </row>
    <row r="2355" spans="1:22" ht="13.5" x14ac:dyDescent="0.25">
      <c r="A2355" s="3">
        <f>RSI!A2355</f>
        <v>45434</v>
      </c>
      <c r="B2355" s="2">
        <f>RSI!B2355</f>
        <v>3.19</v>
      </c>
      <c r="C2355" s="2">
        <f>RSI!I2355</f>
        <v>38.892652320064705</v>
      </c>
      <c r="D2355" s="2">
        <f>MACD!E2355</f>
        <v>-1.5441566956549746E-2</v>
      </c>
      <c r="E2355" s="2">
        <f>MACD!F2355</f>
        <v>-4.088593947730617E-2</v>
      </c>
      <c r="F2355" s="2">
        <f>'Moving Avg'!D2355</f>
        <v>3.2359999999999998</v>
      </c>
      <c r="G2355" s="2">
        <f>'Moving Avg'!F2355</f>
        <v>3.3270000000000004</v>
      </c>
      <c r="H2355" s="2">
        <f>'Moving Avg'!G2355</f>
        <v>3.347</v>
      </c>
      <c r="I2355" s="2">
        <f>'Moving Avg'!H2355</f>
        <v>3.5245000000000029</v>
      </c>
      <c r="J2355" s="17" t="str">
        <f>OBV!F2355</f>
        <v>BEARISH</v>
      </c>
      <c r="K2355" s="17" t="str">
        <f>OBV!G2355</f>
        <v>WEAK</v>
      </c>
      <c r="L2355" s="17" t="str">
        <f>OBV!H2355</f>
        <v>CONFIRMED BEARISH</v>
      </c>
      <c r="M2355" s="19">
        <f t="shared" si="360"/>
        <v>25</v>
      </c>
      <c r="N2355" s="19">
        <f t="shared" si="361"/>
        <v>0</v>
      </c>
      <c r="O2355" s="19">
        <f t="shared" si="362"/>
        <v>0</v>
      </c>
      <c r="P2355" s="19">
        <f t="shared" si="363"/>
        <v>0</v>
      </c>
      <c r="Q2355" s="20">
        <f t="shared" si="364"/>
        <v>8.75</v>
      </c>
      <c r="R2355" s="20">
        <f t="shared" si="365"/>
        <v>5</v>
      </c>
      <c r="S2355" s="20">
        <f t="shared" si="366"/>
        <v>3.75</v>
      </c>
      <c r="T2355" s="20">
        <f t="shared" si="367"/>
        <v>6.25</v>
      </c>
      <c r="U2355" s="19">
        <f t="shared" si="368"/>
        <v>5.833333333333333</v>
      </c>
      <c r="V2355" s="19">
        <f t="shared" si="369"/>
        <v>5.9375</v>
      </c>
    </row>
    <row r="2356" spans="1:22" ht="13.5" x14ac:dyDescent="0.25">
      <c r="A2356" s="3">
        <f>RSI!A2356</f>
        <v>45435</v>
      </c>
      <c r="B2356" s="2">
        <f>RSI!B2356</f>
        <v>3.2</v>
      </c>
      <c r="C2356" s="2">
        <f>RSI!I2356</f>
        <v>39.855642093759563</v>
      </c>
      <c r="D2356" s="2">
        <f>MACD!E2356</f>
        <v>3.3667554006995726E-2</v>
      </c>
      <c r="E2356" s="2">
        <f>MACD!F2356</f>
        <v>-2.5975240780445788E-2</v>
      </c>
      <c r="F2356" s="2">
        <f>'Moving Avg'!D2356</f>
        <v>3.21</v>
      </c>
      <c r="G2356" s="2">
        <f>'Moving Avg'!F2356</f>
        <v>3.3264999999999993</v>
      </c>
      <c r="H2356" s="2">
        <f>'Moving Avg'!G2356</f>
        <v>3.3422000000000001</v>
      </c>
      <c r="I2356" s="2">
        <f>'Moving Avg'!H2356</f>
        <v>3.5221000000000027</v>
      </c>
      <c r="J2356" s="17" t="str">
        <f>OBV!F2356</f>
        <v>BEARISH</v>
      </c>
      <c r="K2356" s="17" t="str">
        <f>OBV!G2356</f>
        <v>WEAK</v>
      </c>
      <c r="L2356" s="17" t="str">
        <f>OBV!H2356</f>
        <v>CONFIRMED BEARISH</v>
      </c>
      <c r="M2356" s="19">
        <f t="shared" si="360"/>
        <v>25</v>
      </c>
      <c r="N2356" s="19">
        <f t="shared" si="361"/>
        <v>0</v>
      </c>
      <c r="O2356" s="19">
        <f t="shared" si="362"/>
        <v>0</v>
      </c>
      <c r="P2356" s="19">
        <f t="shared" si="363"/>
        <v>0</v>
      </c>
      <c r="Q2356" s="20">
        <f t="shared" si="364"/>
        <v>8.75</v>
      </c>
      <c r="R2356" s="20">
        <f t="shared" si="365"/>
        <v>5</v>
      </c>
      <c r="S2356" s="20">
        <f t="shared" si="366"/>
        <v>3.75</v>
      </c>
      <c r="T2356" s="20">
        <f t="shared" si="367"/>
        <v>6.25</v>
      </c>
      <c r="U2356" s="19">
        <f t="shared" si="368"/>
        <v>5.833333333333333</v>
      </c>
      <c r="V2356" s="19">
        <f t="shared" si="369"/>
        <v>5.9375</v>
      </c>
    </row>
    <row r="2357" spans="1:22" ht="13.5" x14ac:dyDescent="0.25">
      <c r="A2357" s="3">
        <f>RSI!A2357</f>
        <v>45436</v>
      </c>
      <c r="B2357" s="2">
        <f>RSI!B2357</f>
        <v>3.17</v>
      </c>
      <c r="C2357" s="2">
        <f>RSI!I2357</f>
        <v>37.924754646319286</v>
      </c>
      <c r="D2357" s="2">
        <f>MACD!E2357</f>
        <v>8.5890739331630606E-2</v>
      </c>
      <c r="E2357" s="2">
        <f>MACD!F2357</f>
        <v>-3.6020447580305086E-3</v>
      </c>
      <c r="F2357" s="2">
        <f>'Moving Avg'!D2357</f>
        <v>3.1959999999999997</v>
      </c>
      <c r="G2357" s="2">
        <f>'Moving Avg'!F2357</f>
        <v>3.3205</v>
      </c>
      <c r="H2357" s="2">
        <f>'Moving Avg'!G2357</f>
        <v>3.3368000000000002</v>
      </c>
      <c r="I2357" s="2">
        <f>'Moving Avg'!H2357</f>
        <v>3.5192000000000019</v>
      </c>
      <c r="J2357" s="17" t="str">
        <f>OBV!F2357</f>
        <v>BEARISH</v>
      </c>
      <c r="K2357" s="17" t="str">
        <f>OBV!G2357</f>
        <v>WEAK</v>
      </c>
      <c r="L2357" s="17" t="str">
        <f>OBV!H2357</f>
        <v>CONFIRMED BEARISH</v>
      </c>
      <c r="M2357" s="19">
        <f t="shared" si="360"/>
        <v>25</v>
      </c>
      <c r="N2357" s="19">
        <f t="shared" si="361"/>
        <v>0</v>
      </c>
      <c r="O2357" s="19">
        <f t="shared" si="362"/>
        <v>0</v>
      </c>
      <c r="P2357" s="19">
        <f t="shared" si="363"/>
        <v>0</v>
      </c>
      <c r="Q2357" s="20">
        <f t="shared" si="364"/>
        <v>8.75</v>
      </c>
      <c r="R2357" s="20">
        <f t="shared" si="365"/>
        <v>5</v>
      </c>
      <c r="S2357" s="20">
        <f t="shared" si="366"/>
        <v>3.75</v>
      </c>
      <c r="T2357" s="20">
        <f t="shared" si="367"/>
        <v>6.25</v>
      </c>
      <c r="U2357" s="19">
        <f t="shared" si="368"/>
        <v>5.833333333333333</v>
      </c>
      <c r="V2357" s="19">
        <f t="shared" si="369"/>
        <v>5.9375</v>
      </c>
    </row>
    <row r="2358" spans="1:22" ht="13.5" x14ac:dyDescent="0.25">
      <c r="A2358" s="3">
        <f>RSI!A2358</f>
        <v>45439</v>
      </c>
      <c r="B2358" s="2">
        <f>RSI!B2358</f>
        <v>3.16</v>
      </c>
      <c r="C2358" s="2">
        <f>RSI!I2358</f>
        <v>37.276470556843897</v>
      </c>
      <c r="D2358" s="2">
        <f>MACD!E2358</f>
        <v>0.11323493593262235</v>
      </c>
      <c r="E2358" s="2">
        <f>MACD!F2358</f>
        <v>1.9765351380100063E-2</v>
      </c>
      <c r="F2358" s="2">
        <f>'Moving Avg'!D2358</f>
        <v>3.18</v>
      </c>
      <c r="G2358" s="2">
        <f>'Moving Avg'!F2358</f>
        <v>3.3135000000000003</v>
      </c>
      <c r="H2358" s="2">
        <f>'Moving Avg'!G2358</f>
        <v>3.3323999999999994</v>
      </c>
      <c r="I2358" s="2">
        <f>'Moving Avg'!H2358</f>
        <v>3.5162500000000017</v>
      </c>
      <c r="J2358" s="17" t="str">
        <f>OBV!F2358</f>
        <v>BEARISH</v>
      </c>
      <c r="K2358" s="17" t="str">
        <f>OBV!G2358</f>
        <v>WEAK</v>
      </c>
      <c r="L2358" s="17" t="str">
        <f>OBV!H2358</f>
        <v>CONFIRMED BEARISH</v>
      </c>
      <c r="M2358" s="19">
        <f t="shared" si="360"/>
        <v>25</v>
      </c>
      <c r="N2358" s="19">
        <f t="shared" si="361"/>
        <v>0</v>
      </c>
      <c r="O2358" s="19">
        <f t="shared" si="362"/>
        <v>0</v>
      </c>
      <c r="P2358" s="19">
        <f t="shared" si="363"/>
        <v>0</v>
      </c>
      <c r="Q2358" s="20">
        <f t="shared" si="364"/>
        <v>8.75</v>
      </c>
      <c r="R2358" s="20">
        <f t="shared" si="365"/>
        <v>5</v>
      </c>
      <c r="S2358" s="20">
        <f t="shared" si="366"/>
        <v>3.75</v>
      </c>
      <c r="T2358" s="20">
        <f t="shared" si="367"/>
        <v>6.25</v>
      </c>
      <c r="U2358" s="19">
        <f t="shared" si="368"/>
        <v>5.833333333333333</v>
      </c>
      <c r="V2358" s="19">
        <f t="shared" si="369"/>
        <v>5.9375</v>
      </c>
    </row>
    <row r="2359" spans="1:22" ht="13.5" x14ac:dyDescent="0.25">
      <c r="A2359" s="3">
        <f>RSI!A2359</f>
        <v>45440</v>
      </c>
      <c r="B2359" s="2">
        <f>RSI!B2359</f>
        <v>3.2</v>
      </c>
      <c r="C2359" s="2">
        <f>RSI!I2359</f>
        <v>41.578376211939663</v>
      </c>
      <c r="D2359" s="2">
        <f>MACD!E2359</f>
        <v>0.12197201377177436</v>
      </c>
      <c r="E2359" s="2">
        <f>MACD!F2359</f>
        <v>4.0206683858434927E-2</v>
      </c>
      <c r="F2359" s="2">
        <f>'Moving Avg'!D2359</f>
        <v>3.1840000000000002</v>
      </c>
      <c r="G2359" s="2">
        <f>'Moving Avg'!F2359</f>
        <v>3.3090000000000002</v>
      </c>
      <c r="H2359" s="2">
        <f>'Moving Avg'!G2359</f>
        <v>3.3294000000000001</v>
      </c>
      <c r="I2359" s="2">
        <f>'Moving Avg'!H2359</f>
        <v>3.5135000000000014</v>
      </c>
      <c r="J2359" s="17" t="str">
        <f>OBV!F2359</f>
        <v>BULLISH</v>
      </c>
      <c r="K2359" s="17" t="str">
        <f>OBV!G2359</f>
        <v>NEUTRAL</v>
      </c>
      <c r="L2359" s="17" t="str">
        <f>OBV!H2359</f>
        <v>CONFIRMED BULLISH</v>
      </c>
      <c r="M2359" s="19">
        <f t="shared" si="360"/>
        <v>25</v>
      </c>
      <c r="N2359" s="19">
        <f t="shared" si="361"/>
        <v>0</v>
      </c>
      <c r="O2359" s="19">
        <f t="shared" si="362"/>
        <v>0</v>
      </c>
      <c r="P2359" s="19">
        <f t="shared" si="363"/>
        <v>83.5</v>
      </c>
      <c r="Q2359" s="20">
        <f t="shared" si="364"/>
        <v>21.274999999999999</v>
      </c>
      <c r="R2359" s="20">
        <f t="shared" si="365"/>
        <v>25.875</v>
      </c>
      <c r="S2359" s="20">
        <f t="shared" si="366"/>
        <v>41.325000000000003</v>
      </c>
      <c r="T2359" s="20">
        <f t="shared" si="367"/>
        <v>27.125</v>
      </c>
      <c r="U2359" s="19">
        <f t="shared" si="368"/>
        <v>29.491666666666664</v>
      </c>
      <c r="V2359" s="19">
        <f t="shared" si="369"/>
        <v>28.9</v>
      </c>
    </row>
    <row r="2360" spans="1:22" ht="13.5" x14ac:dyDescent="0.25">
      <c r="A2360" s="3">
        <f>RSI!A2360</f>
        <v>45441</v>
      </c>
      <c r="B2360" s="2">
        <f>RSI!B2360</f>
        <v>3.17</v>
      </c>
      <c r="C2360" s="2">
        <f>RSI!I2360</f>
        <v>39.396005475563229</v>
      </c>
      <c r="D2360" s="2">
        <f>MACD!E2360</f>
        <v>0.11984896063980743</v>
      </c>
      <c r="E2360" s="2">
        <f>MACD!F2360</f>
        <v>5.6135139214709431E-2</v>
      </c>
      <c r="F2360" s="2">
        <f>'Moving Avg'!D2360</f>
        <v>3.18</v>
      </c>
      <c r="G2360" s="2">
        <f>'Moving Avg'!F2360</f>
        <v>3.3035000000000005</v>
      </c>
      <c r="H2360" s="2">
        <f>'Moving Avg'!G2360</f>
        <v>3.3257999999999996</v>
      </c>
      <c r="I2360" s="2">
        <f>'Moving Avg'!H2360</f>
        <v>3.5104500000000005</v>
      </c>
      <c r="J2360" s="17" t="str">
        <f>OBV!F2360</f>
        <v>BEARISH</v>
      </c>
      <c r="K2360" s="17" t="str">
        <f>OBV!G2360</f>
        <v>WEAK</v>
      </c>
      <c r="L2360" s="17" t="str">
        <f>OBV!H2360</f>
        <v>CONFIRMED BEARISH</v>
      </c>
      <c r="M2360" s="19">
        <f t="shared" si="360"/>
        <v>25</v>
      </c>
      <c r="N2360" s="19">
        <f t="shared" si="361"/>
        <v>0</v>
      </c>
      <c r="O2360" s="19">
        <f t="shared" si="362"/>
        <v>0</v>
      </c>
      <c r="P2360" s="19">
        <f t="shared" si="363"/>
        <v>0</v>
      </c>
      <c r="Q2360" s="20">
        <f t="shared" si="364"/>
        <v>8.75</v>
      </c>
      <c r="R2360" s="20">
        <f t="shared" si="365"/>
        <v>5</v>
      </c>
      <c r="S2360" s="20">
        <f t="shared" si="366"/>
        <v>3.75</v>
      </c>
      <c r="T2360" s="20">
        <f t="shared" si="367"/>
        <v>6.25</v>
      </c>
      <c r="U2360" s="19">
        <f t="shared" si="368"/>
        <v>5.833333333333333</v>
      </c>
      <c r="V2360" s="19">
        <f t="shared" si="369"/>
        <v>5.9375</v>
      </c>
    </row>
    <row r="2361" spans="1:22" ht="13.5" x14ac:dyDescent="0.25">
      <c r="A2361" s="3">
        <f>RSI!A2361</f>
        <v>45442</v>
      </c>
      <c r="B2361" s="2">
        <f>RSI!B2361</f>
        <v>3.18</v>
      </c>
      <c r="C2361" s="2">
        <f>RSI!I2361</f>
        <v>40.516781654043996</v>
      </c>
      <c r="D2361" s="2">
        <f>MACD!E2361</f>
        <v>0.1164779194607477</v>
      </c>
      <c r="E2361" s="2">
        <f>MACD!F2361</f>
        <v>6.8203695263917091E-2</v>
      </c>
      <c r="F2361" s="2">
        <f>'Moving Avg'!D2361</f>
        <v>3.1760000000000002</v>
      </c>
      <c r="G2361" s="2">
        <f>'Moving Avg'!F2361</f>
        <v>3.3000000000000007</v>
      </c>
      <c r="H2361" s="2">
        <f>'Moving Avg'!G2361</f>
        <v>3.3207999999999998</v>
      </c>
      <c r="I2361" s="2">
        <f>'Moving Avg'!H2361</f>
        <v>3.50745</v>
      </c>
      <c r="J2361" s="17" t="str">
        <f>OBV!F2361</f>
        <v>BEARISH</v>
      </c>
      <c r="K2361" s="17" t="str">
        <f>OBV!G2361</f>
        <v>WEAK</v>
      </c>
      <c r="L2361" s="17" t="str">
        <f>OBV!H2361</f>
        <v>CONFIRMED BEARISH</v>
      </c>
      <c r="M2361" s="19">
        <f t="shared" si="360"/>
        <v>25</v>
      </c>
      <c r="N2361" s="19">
        <f t="shared" si="361"/>
        <v>0</v>
      </c>
      <c r="O2361" s="19">
        <f t="shared" si="362"/>
        <v>0</v>
      </c>
      <c r="P2361" s="19">
        <f t="shared" si="363"/>
        <v>0</v>
      </c>
      <c r="Q2361" s="20">
        <f t="shared" si="364"/>
        <v>8.75</v>
      </c>
      <c r="R2361" s="20">
        <f t="shared" si="365"/>
        <v>5</v>
      </c>
      <c r="S2361" s="20">
        <f t="shared" si="366"/>
        <v>3.75</v>
      </c>
      <c r="T2361" s="20">
        <f t="shared" si="367"/>
        <v>6.25</v>
      </c>
      <c r="U2361" s="19">
        <f t="shared" si="368"/>
        <v>5.833333333333333</v>
      </c>
      <c r="V2361" s="19">
        <f t="shared" si="369"/>
        <v>5.9375</v>
      </c>
    </row>
    <row r="2362" spans="1:22" ht="13.5" x14ac:dyDescent="0.25">
      <c r="A2362" s="3">
        <f>RSI!A2362</f>
        <v>45443</v>
      </c>
      <c r="B2362" s="2">
        <f>RSI!B2362</f>
        <v>3.29</v>
      </c>
      <c r="C2362" s="2">
        <f>RSI!I2362</f>
        <v>51.206312611232534</v>
      </c>
      <c r="D2362" s="2">
        <f>MACD!E2362</f>
        <v>9.2224506349395607E-2</v>
      </c>
      <c r="E2362" s="2">
        <f>MACD!F2362</f>
        <v>7.3007857481012794E-2</v>
      </c>
      <c r="F2362" s="2">
        <f>'Moving Avg'!D2362</f>
        <v>3.2</v>
      </c>
      <c r="G2362" s="2">
        <f>'Moving Avg'!F2362</f>
        <v>3.3005000000000004</v>
      </c>
      <c r="H2362" s="2">
        <f>'Moving Avg'!G2362</f>
        <v>3.3179999999999996</v>
      </c>
      <c r="I2362" s="2">
        <f>'Moving Avg'!H2362</f>
        <v>3.50515</v>
      </c>
      <c r="J2362" s="17" t="str">
        <f>OBV!F2362</f>
        <v>BULLISH</v>
      </c>
      <c r="K2362" s="17" t="str">
        <f>OBV!G2362</f>
        <v>STRONG</v>
      </c>
      <c r="L2362" s="17" t="str">
        <f>OBV!H2362</f>
        <v>CONFIRMED BULLISH</v>
      </c>
      <c r="M2362" s="19">
        <f t="shared" si="360"/>
        <v>25</v>
      </c>
      <c r="N2362" s="19">
        <f t="shared" si="361"/>
        <v>0</v>
      </c>
      <c r="O2362" s="19">
        <f t="shared" si="362"/>
        <v>0</v>
      </c>
      <c r="P2362" s="19">
        <f t="shared" si="363"/>
        <v>100</v>
      </c>
      <c r="Q2362" s="20">
        <f t="shared" si="364"/>
        <v>23.75</v>
      </c>
      <c r="R2362" s="20">
        <f t="shared" si="365"/>
        <v>30</v>
      </c>
      <c r="S2362" s="20">
        <f t="shared" si="366"/>
        <v>48.75</v>
      </c>
      <c r="T2362" s="20">
        <f t="shared" si="367"/>
        <v>31.25</v>
      </c>
      <c r="U2362" s="19">
        <f t="shared" si="368"/>
        <v>34.166666666666664</v>
      </c>
      <c r="V2362" s="19">
        <f t="shared" si="369"/>
        <v>33.4375</v>
      </c>
    </row>
    <row r="2363" spans="1:22" ht="13.5" x14ac:dyDescent="0.25">
      <c r="A2363" s="3">
        <f>RSI!A2363</f>
        <v>45446</v>
      </c>
      <c r="B2363" s="2">
        <f>RSI!B2363</f>
        <v>3.3</v>
      </c>
      <c r="C2363" s="2">
        <f>RSI!I2363</f>
        <v>52.04992983227126</v>
      </c>
      <c r="D2363" s="2">
        <f>MACD!E2363</f>
        <v>7.0861011674126395E-2</v>
      </c>
      <c r="E2363" s="2">
        <f>MACD!F2363</f>
        <v>7.2578488319635509E-2</v>
      </c>
      <c r="F2363" s="2">
        <f>'Moving Avg'!D2363</f>
        <v>3.2280000000000002</v>
      </c>
      <c r="G2363" s="2">
        <f>'Moving Avg'!F2363</f>
        <v>3.3010000000000006</v>
      </c>
      <c r="H2363" s="2">
        <f>'Moving Avg'!G2363</f>
        <v>3.3155999999999999</v>
      </c>
      <c r="I2363" s="2">
        <f>'Moving Avg'!H2363</f>
        <v>3.5033999999999992</v>
      </c>
      <c r="J2363" s="17" t="str">
        <f>OBV!F2363</f>
        <v>BULLISH</v>
      </c>
      <c r="K2363" s="17" t="str">
        <f>OBV!G2363</f>
        <v>STRONG</v>
      </c>
      <c r="L2363" s="17" t="str">
        <f>OBV!H2363</f>
        <v>CONFIRMED BULLISH</v>
      </c>
      <c r="M2363" s="19">
        <f t="shared" si="360"/>
        <v>25</v>
      </c>
      <c r="N2363" s="19">
        <f t="shared" si="361"/>
        <v>45</v>
      </c>
      <c r="O2363" s="19">
        <f t="shared" si="362"/>
        <v>0</v>
      </c>
      <c r="P2363" s="19">
        <f t="shared" si="363"/>
        <v>100</v>
      </c>
      <c r="Q2363" s="20">
        <f t="shared" si="364"/>
        <v>39.5</v>
      </c>
      <c r="R2363" s="20">
        <f t="shared" si="365"/>
        <v>39</v>
      </c>
      <c r="S2363" s="20">
        <f t="shared" si="366"/>
        <v>55.5</v>
      </c>
      <c r="T2363" s="20">
        <f t="shared" si="367"/>
        <v>42.5</v>
      </c>
      <c r="U2363" s="19">
        <f t="shared" si="368"/>
        <v>44.666666666666664</v>
      </c>
      <c r="V2363" s="19">
        <f t="shared" si="369"/>
        <v>44.125</v>
      </c>
    </row>
    <row r="2364" spans="1:22" ht="13.5" x14ac:dyDescent="0.25">
      <c r="A2364" s="3">
        <f>RSI!A2364</f>
        <v>45447</v>
      </c>
      <c r="B2364" s="2">
        <f>RSI!B2364</f>
        <v>3.3</v>
      </c>
      <c r="C2364" s="2">
        <f>RSI!I2364</f>
        <v>52.049929832271268</v>
      </c>
      <c r="D2364" s="2">
        <f>MACD!E2364</f>
        <v>4.3401168134538537E-2</v>
      </c>
      <c r="E2364" s="2">
        <f>MACD!F2364</f>
        <v>6.6743024282616109E-2</v>
      </c>
      <c r="F2364" s="2">
        <f>'Moving Avg'!D2364</f>
        <v>3.2480000000000002</v>
      </c>
      <c r="G2364" s="2">
        <f>'Moving Avg'!F2364</f>
        <v>3.2990000000000004</v>
      </c>
      <c r="H2364" s="2">
        <f>'Moving Avg'!G2364</f>
        <v>3.3138000000000001</v>
      </c>
      <c r="I2364" s="2">
        <f>'Moving Avg'!H2364</f>
        <v>3.5016499999999993</v>
      </c>
      <c r="J2364" s="17" t="str">
        <f>OBV!F2364</f>
        <v>BULLISH</v>
      </c>
      <c r="K2364" s="17" t="str">
        <f>OBV!G2364</f>
        <v>STRONG</v>
      </c>
      <c r="L2364" s="17" t="str">
        <f>OBV!H2364</f>
        <v>CONFIRMED BULLISH</v>
      </c>
      <c r="M2364" s="19">
        <f t="shared" si="360"/>
        <v>25</v>
      </c>
      <c r="N2364" s="19">
        <f t="shared" si="361"/>
        <v>100</v>
      </c>
      <c r="O2364" s="19">
        <f t="shared" si="362"/>
        <v>0</v>
      </c>
      <c r="P2364" s="19">
        <f t="shared" si="363"/>
        <v>100</v>
      </c>
      <c r="Q2364" s="20">
        <f t="shared" si="364"/>
        <v>58.75</v>
      </c>
      <c r="R2364" s="20">
        <f t="shared" si="365"/>
        <v>50</v>
      </c>
      <c r="S2364" s="20">
        <f t="shared" si="366"/>
        <v>63.75</v>
      </c>
      <c r="T2364" s="20">
        <f t="shared" si="367"/>
        <v>56.25</v>
      </c>
      <c r="U2364" s="19">
        <f t="shared" si="368"/>
        <v>57.5</v>
      </c>
      <c r="V2364" s="19">
        <f t="shared" si="369"/>
        <v>57.1875</v>
      </c>
    </row>
    <row r="2365" spans="1:22" ht="13.5" x14ac:dyDescent="0.25">
      <c r="A2365" s="3">
        <f>RSI!A2365</f>
        <v>45448</v>
      </c>
      <c r="B2365" s="2">
        <f>RSI!B2365</f>
        <v>3.34</v>
      </c>
      <c r="C2365" s="2">
        <f>RSI!I2365</f>
        <v>55.610286427967139</v>
      </c>
      <c r="D2365" s="2">
        <f>MACD!E2365</f>
        <v>1.8600422704552866E-2</v>
      </c>
      <c r="E2365" s="2">
        <f>MACD!F2365</f>
        <v>5.711450396700346E-2</v>
      </c>
      <c r="F2365" s="2">
        <f>'Moving Avg'!D2365</f>
        <v>3.282</v>
      </c>
      <c r="G2365" s="2">
        <f>'Moving Avg'!F2365</f>
        <v>3.2970000000000006</v>
      </c>
      <c r="H2365" s="2">
        <f>'Moving Avg'!G2365</f>
        <v>3.3127999999999997</v>
      </c>
      <c r="I2365" s="2">
        <f>'Moving Avg'!H2365</f>
        <v>3.4996999999999989</v>
      </c>
      <c r="J2365" s="17" t="str">
        <f>OBV!F2365</f>
        <v>BULLISH</v>
      </c>
      <c r="K2365" s="17" t="str">
        <f>OBV!G2365</f>
        <v>STRONG</v>
      </c>
      <c r="L2365" s="17" t="str">
        <f>OBV!H2365</f>
        <v>CONFIRMED BULLISH</v>
      </c>
      <c r="M2365" s="19">
        <f t="shared" si="360"/>
        <v>25</v>
      </c>
      <c r="N2365" s="19">
        <f t="shared" si="361"/>
        <v>100</v>
      </c>
      <c r="O2365" s="19">
        <f t="shared" si="362"/>
        <v>0</v>
      </c>
      <c r="P2365" s="19">
        <f t="shared" si="363"/>
        <v>100</v>
      </c>
      <c r="Q2365" s="20">
        <f t="shared" si="364"/>
        <v>58.75</v>
      </c>
      <c r="R2365" s="20">
        <f t="shared" si="365"/>
        <v>50</v>
      </c>
      <c r="S2365" s="20">
        <f t="shared" si="366"/>
        <v>63.75</v>
      </c>
      <c r="T2365" s="20">
        <f t="shared" si="367"/>
        <v>56.25</v>
      </c>
      <c r="U2365" s="19">
        <f t="shared" si="368"/>
        <v>57.5</v>
      </c>
      <c r="V2365" s="19">
        <f t="shared" si="369"/>
        <v>57.1875</v>
      </c>
    </row>
    <row r="2366" spans="1:22" ht="13.5" x14ac:dyDescent="0.25">
      <c r="A2366" s="3">
        <f>RSI!A2366</f>
        <v>45449</v>
      </c>
      <c r="B2366" s="2">
        <f>RSI!B2366</f>
        <v>3.25</v>
      </c>
      <c r="C2366" s="2">
        <f>RSI!I2366</f>
        <v>47.130688890224711</v>
      </c>
      <c r="D2366" s="2">
        <f>MACD!E2366</f>
        <v>5.4533951146260584E-3</v>
      </c>
      <c r="E2366" s="2">
        <f>MACD!F2366</f>
        <v>4.6782282196527983E-2</v>
      </c>
      <c r="F2366" s="2">
        <f>'Moving Avg'!D2366</f>
        <v>3.2960000000000003</v>
      </c>
      <c r="G2366" s="2">
        <f>'Moving Avg'!F2366</f>
        <v>3.2810000000000001</v>
      </c>
      <c r="H2366" s="2">
        <f>'Moving Avg'!G2366</f>
        <v>3.31</v>
      </c>
      <c r="I2366" s="2">
        <f>'Moving Avg'!H2366</f>
        <v>3.4972499999999993</v>
      </c>
      <c r="J2366" s="17" t="str">
        <f>OBV!F2366</f>
        <v>BULLISH</v>
      </c>
      <c r="K2366" s="17" t="str">
        <f>OBV!G2366</f>
        <v>STRONG</v>
      </c>
      <c r="L2366" s="17" t="str">
        <f>OBV!H2366</f>
        <v>CONFIRMED BULLISH</v>
      </c>
      <c r="M2366" s="19">
        <f t="shared" si="360"/>
        <v>25</v>
      </c>
      <c r="N2366" s="19">
        <f t="shared" si="361"/>
        <v>100</v>
      </c>
      <c r="O2366" s="19">
        <f t="shared" si="362"/>
        <v>0</v>
      </c>
      <c r="P2366" s="19">
        <f t="shared" si="363"/>
        <v>100</v>
      </c>
      <c r="Q2366" s="20">
        <f t="shared" si="364"/>
        <v>58.75</v>
      </c>
      <c r="R2366" s="20">
        <f t="shared" si="365"/>
        <v>50</v>
      </c>
      <c r="S2366" s="20">
        <f t="shared" si="366"/>
        <v>63.75</v>
      </c>
      <c r="T2366" s="20">
        <f t="shared" si="367"/>
        <v>56.25</v>
      </c>
      <c r="U2366" s="19">
        <f t="shared" si="368"/>
        <v>57.5</v>
      </c>
      <c r="V2366" s="19">
        <f t="shared" si="369"/>
        <v>57.1875</v>
      </c>
    </row>
    <row r="2367" spans="1:22" ht="13.5" x14ac:dyDescent="0.25">
      <c r="A2367" s="3">
        <f>RSI!A2367</f>
        <v>45450</v>
      </c>
      <c r="B2367" s="2">
        <f>RSI!B2367</f>
        <v>3.24</v>
      </c>
      <c r="C2367" s="2">
        <f>RSI!I2367</f>
        <v>46.286162055851541</v>
      </c>
      <c r="D2367" s="2">
        <f>MACD!E2367</f>
        <v>-9.3535740240868748E-3</v>
      </c>
      <c r="E2367" s="2">
        <f>MACD!F2367</f>
        <v>3.555511095240501E-2</v>
      </c>
      <c r="F2367" s="2">
        <f>'Moving Avg'!D2367</f>
        <v>3.286</v>
      </c>
      <c r="G2367" s="2">
        <f>'Moving Avg'!F2367</f>
        <v>3.2619999999999996</v>
      </c>
      <c r="H2367" s="2">
        <f>'Moving Avg'!G2367</f>
        <v>3.3072000000000004</v>
      </c>
      <c r="I2367" s="2">
        <f>'Moving Avg'!H2367</f>
        <v>3.494699999999999</v>
      </c>
      <c r="J2367" s="17" t="str">
        <f>OBV!F2367</f>
        <v>BULLISH</v>
      </c>
      <c r="K2367" s="17" t="str">
        <f>OBV!G2367</f>
        <v>STRONG</v>
      </c>
      <c r="L2367" s="17" t="str">
        <f>OBV!H2367</f>
        <v>BULLISH DIVERGENCE</v>
      </c>
      <c r="M2367" s="19">
        <f t="shared" si="360"/>
        <v>25</v>
      </c>
      <c r="N2367" s="19">
        <f t="shared" si="361"/>
        <v>100</v>
      </c>
      <c r="O2367" s="19">
        <f t="shared" si="362"/>
        <v>0</v>
      </c>
      <c r="P2367" s="19">
        <f t="shared" si="363"/>
        <v>83</v>
      </c>
      <c r="Q2367" s="20">
        <f t="shared" si="364"/>
        <v>56.2</v>
      </c>
      <c r="R2367" s="20">
        <f t="shared" si="365"/>
        <v>45.75</v>
      </c>
      <c r="S2367" s="20">
        <f t="shared" si="366"/>
        <v>56.1</v>
      </c>
      <c r="T2367" s="20">
        <f t="shared" si="367"/>
        <v>52</v>
      </c>
      <c r="U2367" s="19">
        <f t="shared" si="368"/>
        <v>52.683333333333337</v>
      </c>
      <c r="V2367" s="19">
        <f t="shared" si="369"/>
        <v>52.512500000000003</v>
      </c>
    </row>
    <row r="2368" spans="1:22" ht="13.5" x14ac:dyDescent="0.25">
      <c r="A2368" s="3">
        <f>RSI!A2368</f>
        <v>45453</v>
      </c>
      <c r="B2368" s="2">
        <f>RSI!B2368</f>
        <v>3.15</v>
      </c>
      <c r="C2368" s="2">
        <f>RSI!I2368</f>
        <v>39.436955830786012</v>
      </c>
      <c r="D2368" s="2">
        <f>MACD!E2368</f>
        <v>-1.6517398004285422E-2</v>
      </c>
      <c r="E2368" s="2">
        <f>MACD!F2368</f>
        <v>2.5140609161066925E-2</v>
      </c>
      <c r="F2368" s="2">
        <f>'Moving Avg'!D2368</f>
        <v>3.2560000000000002</v>
      </c>
      <c r="G2368" s="2">
        <f>'Moving Avg'!F2368</f>
        <v>3.2444999999999999</v>
      </c>
      <c r="H2368" s="2">
        <f>'Moving Avg'!G2368</f>
        <v>3.3028000000000004</v>
      </c>
      <c r="I2368" s="2">
        <f>'Moving Avg'!H2368</f>
        <v>3.4917499999999997</v>
      </c>
      <c r="J2368" s="17" t="str">
        <f>OBV!F2368</f>
        <v>BEARISH</v>
      </c>
      <c r="K2368" s="17" t="str">
        <f>OBV!G2368</f>
        <v>WEAK</v>
      </c>
      <c r="L2368" s="17" t="str">
        <f>OBV!H2368</f>
        <v>CONFIRMED BEARISH</v>
      </c>
      <c r="M2368" s="19">
        <f t="shared" si="360"/>
        <v>25</v>
      </c>
      <c r="N2368" s="19">
        <f t="shared" si="361"/>
        <v>100</v>
      </c>
      <c r="O2368" s="19">
        <f t="shared" si="362"/>
        <v>0</v>
      </c>
      <c r="P2368" s="19">
        <f t="shared" si="363"/>
        <v>0</v>
      </c>
      <c r="Q2368" s="20">
        <f t="shared" si="364"/>
        <v>43.75</v>
      </c>
      <c r="R2368" s="20">
        <f t="shared" si="365"/>
        <v>25</v>
      </c>
      <c r="S2368" s="20">
        <f t="shared" si="366"/>
        <v>18.75</v>
      </c>
      <c r="T2368" s="20">
        <f t="shared" si="367"/>
        <v>31.25</v>
      </c>
      <c r="U2368" s="19">
        <f t="shared" si="368"/>
        <v>29.166666666666668</v>
      </c>
      <c r="V2368" s="19">
        <f t="shared" si="369"/>
        <v>29.6875</v>
      </c>
    </row>
    <row r="2369" spans="1:22" ht="13.5" x14ac:dyDescent="0.25">
      <c r="A2369" s="3">
        <f>RSI!A2369</f>
        <v>45454</v>
      </c>
      <c r="B2369" s="2">
        <f>RSI!B2369</f>
        <v>3.09</v>
      </c>
      <c r="C2369" s="2">
        <f>RSI!I2369</f>
        <v>35.649591748056579</v>
      </c>
      <c r="D2369" s="2">
        <f>MACD!E2369</f>
        <v>-1.1229597441714034E-2</v>
      </c>
      <c r="E2369" s="2">
        <f>MACD!F2369</f>
        <v>1.7866567840510734E-2</v>
      </c>
      <c r="F2369" s="2">
        <f>'Moving Avg'!D2369</f>
        <v>3.214</v>
      </c>
      <c r="G2369" s="2">
        <f>'Moving Avg'!F2369</f>
        <v>3.2280000000000002</v>
      </c>
      <c r="H2369" s="2">
        <f>'Moving Avg'!G2369</f>
        <v>3.2986000000000009</v>
      </c>
      <c r="I2369" s="2">
        <f>'Moving Avg'!H2369</f>
        <v>3.4885000000000002</v>
      </c>
      <c r="J2369" s="17" t="str">
        <f>OBV!F2369</f>
        <v>BEARISH</v>
      </c>
      <c r="K2369" s="17" t="str">
        <f>OBV!G2369</f>
        <v>WEAK</v>
      </c>
      <c r="L2369" s="17" t="str">
        <f>OBV!H2369</f>
        <v>CONFIRMED BEARISH</v>
      </c>
      <c r="M2369" s="19">
        <f t="shared" si="360"/>
        <v>25</v>
      </c>
      <c r="N2369" s="19">
        <f t="shared" si="361"/>
        <v>100</v>
      </c>
      <c r="O2369" s="19">
        <f t="shared" si="362"/>
        <v>0</v>
      </c>
      <c r="P2369" s="19">
        <f t="shared" si="363"/>
        <v>0</v>
      </c>
      <c r="Q2369" s="20">
        <f t="shared" si="364"/>
        <v>43.75</v>
      </c>
      <c r="R2369" s="20">
        <f t="shared" si="365"/>
        <v>25</v>
      </c>
      <c r="S2369" s="20">
        <f t="shared" si="366"/>
        <v>18.75</v>
      </c>
      <c r="T2369" s="20">
        <f t="shared" si="367"/>
        <v>31.25</v>
      </c>
      <c r="U2369" s="19">
        <f t="shared" si="368"/>
        <v>29.166666666666668</v>
      </c>
      <c r="V2369" s="19">
        <f t="shared" si="369"/>
        <v>29.6875</v>
      </c>
    </row>
    <row r="2370" spans="1:22" ht="13.5" x14ac:dyDescent="0.25">
      <c r="A2370" s="3">
        <f>RSI!A2370</f>
        <v>45455</v>
      </c>
      <c r="B2370" s="2">
        <f>RSI!B2370</f>
        <v>3.06</v>
      </c>
      <c r="C2370" s="2">
        <f>RSI!I2370</f>
        <v>33.896735755454216</v>
      </c>
      <c r="D2370" s="2">
        <f>MACD!E2370</f>
        <v>-8.0983622722725634E-3</v>
      </c>
      <c r="E2370" s="2">
        <f>MACD!F2370</f>
        <v>1.2673581817954074E-2</v>
      </c>
      <c r="F2370" s="2">
        <f>'Moving Avg'!D2370</f>
        <v>3.1580000000000004</v>
      </c>
      <c r="G2370" s="2">
        <f>'Moving Avg'!F2370</f>
        <v>3.214</v>
      </c>
      <c r="H2370" s="2">
        <f>'Moving Avg'!G2370</f>
        <v>3.2922000000000007</v>
      </c>
      <c r="I2370" s="2">
        <f>'Moving Avg'!H2370</f>
        <v>3.4851000000000001</v>
      </c>
      <c r="J2370" s="17" t="str">
        <f>OBV!F2370</f>
        <v>BEARISH</v>
      </c>
      <c r="K2370" s="17" t="str">
        <f>OBV!G2370</f>
        <v>WEAK</v>
      </c>
      <c r="L2370" s="17" t="str">
        <f>OBV!H2370</f>
        <v>CONFIRMED BEARISH</v>
      </c>
      <c r="M2370" s="19">
        <f t="shared" ref="M2370:M2433" si="370">IF(C2370&lt;30,50, IF(C2370&gt;70, 0, 25))</f>
        <v>25</v>
      </c>
      <c r="N2370" s="19">
        <f t="shared" ref="N2370:N2433" si="371">IF(E2370-D2370&gt;0.02, 100, IF(E2370-D2370&lt;0,0,45))</f>
        <v>100</v>
      </c>
      <c r="O2370" s="19">
        <f t="shared" ref="O2370:O2433" si="372">IF(F2370-I2370&gt;10,100,IF(F2370-I2370&gt;5,75, IF(F2370-I2370&gt;0,50,0)))</f>
        <v>0</v>
      </c>
      <c r="P2370" s="19">
        <f t="shared" ref="P2370:P2433" si="373">IF(L2370="confirmed bullish", 34, IF(L2370="bullish divergence",17, 0))+IF(J2370="bullish",33,IF(J2370="bearish",0,16.5))+IF(K2370="strong",33,IF(K2370="weak",0,16.5))</f>
        <v>0</v>
      </c>
      <c r="Q2370" s="20">
        <f t="shared" si="364"/>
        <v>43.75</v>
      </c>
      <c r="R2370" s="20">
        <f t="shared" si="365"/>
        <v>25</v>
      </c>
      <c r="S2370" s="20">
        <f t="shared" si="366"/>
        <v>18.75</v>
      </c>
      <c r="T2370" s="20">
        <f t="shared" si="367"/>
        <v>31.25</v>
      </c>
      <c r="U2370" s="19">
        <f t="shared" si="368"/>
        <v>29.166666666666668</v>
      </c>
      <c r="V2370" s="19">
        <f t="shared" si="369"/>
        <v>29.6875</v>
      </c>
    </row>
    <row r="2371" spans="1:22" ht="13.5" x14ac:dyDescent="0.25">
      <c r="A2371" s="3">
        <f>RSI!A2371</f>
        <v>45456</v>
      </c>
      <c r="B2371" s="2">
        <f>RSI!B2371</f>
        <v>3.06</v>
      </c>
      <c r="C2371" s="2">
        <f>RSI!I2371</f>
        <v>33.896735755454216</v>
      </c>
      <c r="D2371" s="2">
        <f>MACD!E2371</f>
        <v>-2.7608035238806394E-3</v>
      </c>
      <c r="E2371" s="2">
        <f>MACD!F2371</f>
        <v>9.5867047495871317E-3</v>
      </c>
      <c r="F2371" s="2">
        <f>'Moving Avg'!D2371</f>
        <v>3.12</v>
      </c>
      <c r="G2371" s="2">
        <f>'Moving Avg'!F2371</f>
        <v>3.2005000000000003</v>
      </c>
      <c r="H2371" s="2">
        <f>'Moving Avg'!G2371</f>
        <v>3.2860000000000009</v>
      </c>
      <c r="I2371" s="2">
        <f>'Moving Avg'!H2371</f>
        <v>3.4818499999999997</v>
      </c>
      <c r="J2371" s="17" t="str">
        <f>OBV!F2371</f>
        <v>BEARISH</v>
      </c>
      <c r="K2371" s="17" t="str">
        <f>OBV!G2371</f>
        <v>WEAK</v>
      </c>
      <c r="L2371" s="17" t="str">
        <f>OBV!H2371</f>
        <v>CONFIRMED BEARISH</v>
      </c>
      <c r="M2371" s="19">
        <f t="shared" si="370"/>
        <v>25</v>
      </c>
      <c r="N2371" s="19">
        <f t="shared" si="371"/>
        <v>45</v>
      </c>
      <c r="O2371" s="19">
        <f t="shared" si="372"/>
        <v>0</v>
      </c>
      <c r="P2371" s="19">
        <f t="shared" si="373"/>
        <v>0</v>
      </c>
      <c r="Q2371" s="20">
        <f t="shared" ref="Q2371:Q2434" si="374">0.35*M2371+N2371*0.35+O2371*0.15+P2371*0.15</f>
        <v>24.5</v>
      </c>
      <c r="R2371" s="20">
        <f t="shared" ref="R2371:R2434" si="375">M2371*0.2+N2371*0.2+O2371*0.35+P2371*0.25</f>
        <v>14</v>
      </c>
      <c r="S2371" s="20">
        <f t="shared" ref="S2371:S2434" si="376">M2371*0.15+N2371*0.15+O2371*0.25+P2371*0.45</f>
        <v>10.5</v>
      </c>
      <c r="T2371" s="20">
        <f t="shared" ref="T2371:T2434" si="377">0.25*SUM(M2371:P2371)</f>
        <v>17.5</v>
      </c>
      <c r="U2371" s="19">
        <f t="shared" ref="U2371:U2434" si="378">SUM(Q2371:S2371)/3</f>
        <v>16.333333333333332</v>
      </c>
      <c r="V2371" s="19">
        <f t="shared" ref="V2371:V2434" si="379">SUM(Q2371:T2371)/4</f>
        <v>16.625</v>
      </c>
    </row>
    <row r="2372" spans="1:22" ht="13.5" x14ac:dyDescent="0.25">
      <c r="A2372" s="3">
        <f>RSI!A2372</f>
        <v>45457</v>
      </c>
      <c r="B2372" s="2">
        <f>RSI!B2372</f>
        <v>3.06</v>
      </c>
      <c r="C2372" s="2">
        <f>RSI!I2372</f>
        <v>33.89673575545423</v>
      </c>
      <c r="D2372" s="2">
        <f>MACD!E2372</f>
        <v>1.9743104937382405E-2</v>
      </c>
      <c r="E2372" s="2">
        <f>MACD!F2372</f>
        <v>1.1617984787146186E-2</v>
      </c>
      <c r="F2372" s="2">
        <f>'Moving Avg'!D2372</f>
        <v>3.0840000000000005</v>
      </c>
      <c r="G2372" s="2">
        <f>'Moving Avg'!F2372</f>
        <v>3.1915</v>
      </c>
      <c r="H2372" s="2">
        <f>'Moving Avg'!G2372</f>
        <v>3.2802000000000011</v>
      </c>
      <c r="I2372" s="2">
        <f>'Moving Avg'!H2372</f>
        <v>3.4785499999999989</v>
      </c>
      <c r="J2372" s="17" t="str">
        <f>OBV!F2372</f>
        <v>BEARISH</v>
      </c>
      <c r="K2372" s="17" t="str">
        <f>OBV!G2372</f>
        <v>WEAK</v>
      </c>
      <c r="L2372" s="17" t="str">
        <f>OBV!H2372</f>
        <v>CONFIRMED BEARISH</v>
      </c>
      <c r="M2372" s="19">
        <f t="shared" si="370"/>
        <v>25</v>
      </c>
      <c r="N2372" s="19">
        <f t="shared" si="371"/>
        <v>0</v>
      </c>
      <c r="O2372" s="19">
        <f t="shared" si="372"/>
        <v>0</v>
      </c>
      <c r="P2372" s="19">
        <f t="shared" si="373"/>
        <v>0</v>
      </c>
      <c r="Q2372" s="20">
        <f t="shared" si="374"/>
        <v>8.75</v>
      </c>
      <c r="R2372" s="20">
        <f t="shared" si="375"/>
        <v>5</v>
      </c>
      <c r="S2372" s="20">
        <f t="shared" si="376"/>
        <v>3.75</v>
      </c>
      <c r="T2372" s="20">
        <f t="shared" si="377"/>
        <v>6.25</v>
      </c>
      <c r="U2372" s="19">
        <f t="shared" si="378"/>
        <v>5.833333333333333</v>
      </c>
      <c r="V2372" s="19">
        <f t="shared" si="379"/>
        <v>5.9375</v>
      </c>
    </row>
    <row r="2373" spans="1:22" ht="13.5" x14ac:dyDescent="0.25">
      <c r="A2373" s="3">
        <f>RSI!A2373</f>
        <v>45461</v>
      </c>
      <c r="B2373" s="2">
        <f>RSI!B2373</f>
        <v>3.08</v>
      </c>
      <c r="C2373" s="2">
        <f>RSI!I2373</f>
        <v>36.496604456790692</v>
      </c>
      <c r="D2373" s="2">
        <f>MACD!E2373</f>
        <v>3.982744227954127E-2</v>
      </c>
      <c r="E2373" s="2">
        <f>MACD!F2373</f>
        <v>1.7259876285625204E-2</v>
      </c>
      <c r="F2373" s="2">
        <f>'Moving Avg'!D2373</f>
        <v>3.0700000000000003</v>
      </c>
      <c r="G2373" s="2">
        <f>'Moving Avg'!F2373</f>
        <v>3.1835</v>
      </c>
      <c r="H2373" s="2">
        <f>'Moving Avg'!G2373</f>
        <v>3.2748000000000013</v>
      </c>
      <c r="I2373" s="2">
        <f>'Moving Avg'!H2373</f>
        <v>3.4754999999999989</v>
      </c>
      <c r="J2373" s="17" t="str">
        <f>OBV!F2373</f>
        <v>BEARISH</v>
      </c>
      <c r="K2373" s="17" t="str">
        <f>OBV!G2373</f>
        <v>WEAK</v>
      </c>
      <c r="L2373" s="17" t="str">
        <f>OBV!H2373</f>
        <v>CONFIRMED BEARISH</v>
      </c>
      <c r="M2373" s="19">
        <f t="shared" si="370"/>
        <v>25</v>
      </c>
      <c r="N2373" s="19">
        <f t="shared" si="371"/>
        <v>0</v>
      </c>
      <c r="O2373" s="19">
        <f t="shared" si="372"/>
        <v>0</v>
      </c>
      <c r="P2373" s="19">
        <f t="shared" si="373"/>
        <v>0</v>
      </c>
      <c r="Q2373" s="20">
        <f t="shared" si="374"/>
        <v>8.75</v>
      </c>
      <c r="R2373" s="20">
        <f t="shared" si="375"/>
        <v>5</v>
      </c>
      <c r="S2373" s="20">
        <f t="shared" si="376"/>
        <v>3.75</v>
      </c>
      <c r="T2373" s="20">
        <f t="shared" si="377"/>
        <v>6.25</v>
      </c>
      <c r="U2373" s="19">
        <f t="shared" si="378"/>
        <v>5.833333333333333</v>
      </c>
      <c r="V2373" s="19">
        <f t="shared" si="379"/>
        <v>5.9375</v>
      </c>
    </row>
    <row r="2374" spans="1:22" ht="13.5" x14ac:dyDescent="0.25">
      <c r="A2374" s="3">
        <f>RSI!A2374</f>
        <v>45462</v>
      </c>
      <c r="B2374" s="2">
        <f>RSI!B2374</f>
        <v>3.08</v>
      </c>
      <c r="C2374" s="2">
        <f>RSI!I2374</f>
        <v>36.496604456790692</v>
      </c>
      <c r="D2374" s="2">
        <f>MACD!E2374</f>
        <v>5.7616282735311941E-2</v>
      </c>
      <c r="E2374" s="2">
        <f>MACD!F2374</f>
        <v>2.5331157575562556E-2</v>
      </c>
      <c r="F2374" s="2">
        <f>'Moving Avg'!D2374</f>
        <v>3.0680000000000001</v>
      </c>
      <c r="G2374" s="2">
        <f>'Moving Avg'!F2374</f>
        <v>3.1785000000000005</v>
      </c>
      <c r="H2374" s="2">
        <f>'Moving Avg'!G2374</f>
        <v>3.2732000000000014</v>
      </c>
      <c r="I2374" s="2">
        <f>'Moving Avg'!H2374</f>
        <v>3.4723499999999996</v>
      </c>
      <c r="J2374" s="17" t="str">
        <f>OBV!F2374</f>
        <v>BEARISH</v>
      </c>
      <c r="K2374" s="17" t="str">
        <f>OBV!G2374</f>
        <v>NEUTRAL</v>
      </c>
      <c r="L2374" s="17" t="str">
        <f>OBV!H2374</f>
        <v>CONFIRMED BEARISH</v>
      </c>
      <c r="M2374" s="19">
        <f t="shared" si="370"/>
        <v>25</v>
      </c>
      <c r="N2374" s="19">
        <f t="shared" si="371"/>
        <v>0</v>
      </c>
      <c r="O2374" s="19">
        <f t="shared" si="372"/>
        <v>0</v>
      </c>
      <c r="P2374" s="19">
        <f t="shared" si="373"/>
        <v>16.5</v>
      </c>
      <c r="Q2374" s="20">
        <f t="shared" si="374"/>
        <v>11.225</v>
      </c>
      <c r="R2374" s="20">
        <f t="shared" si="375"/>
        <v>9.125</v>
      </c>
      <c r="S2374" s="20">
        <f t="shared" si="376"/>
        <v>11.175000000000001</v>
      </c>
      <c r="T2374" s="20">
        <f t="shared" si="377"/>
        <v>10.375</v>
      </c>
      <c r="U2374" s="19">
        <f t="shared" si="378"/>
        <v>10.508333333333335</v>
      </c>
      <c r="V2374" s="19">
        <f t="shared" si="379"/>
        <v>10.475000000000001</v>
      </c>
    </row>
    <row r="2375" spans="1:22" ht="13.5" x14ac:dyDescent="0.25">
      <c r="A2375" s="3">
        <f>RSI!A2375</f>
        <v>45463</v>
      </c>
      <c r="B2375" s="2">
        <f>RSI!B2375</f>
        <v>3.08</v>
      </c>
      <c r="C2375" s="2">
        <f>RSI!I2375</f>
        <v>36.496604456790692</v>
      </c>
      <c r="D2375" s="2">
        <f>MACD!E2375</f>
        <v>7.9557781294843366E-2</v>
      </c>
      <c r="E2375" s="2">
        <f>MACD!F2375</f>
        <v>3.6176482319418723E-2</v>
      </c>
      <c r="F2375" s="2">
        <f>'Moving Avg'!D2375</f>
        <v>3.0720000000000001</v>
      </c>
      <c r="G2375" s="2">
        <f>'Moving Avg'!F2375</f>
        <v>3.1730000000000005</v>
      </c>
      <c r="H2375" s="2">
        <f>'Moving Avg'!G2375</f>
        <v>3.2684000000000015</v>
      </c>
      <c r="I2375" s="2">
        <f>'Moving Avg'!H2375</f>
        <v>3.4691999999999994</v>
      </c>
      <c r="J2375" s="17" t="str">
        <f>OBV!F2375</f>
        <v>BULLISH</v>
      </c>
      <c r="K2375" s="17" t="str">
        <f>OBV!G2375</f>
        <v>NEUTRAL</v>
      </c>
      <c r="L2375" s="17" t="str">
        <f>OBV!H2375</f>
        <v>CONFIRMED BULLISH</v>
      </c>
      <c r="M2375" s="19">
        <f t="shared" si="370"/>
        <v>25</v>
      </c>
      <c r="N2375" s="19">
        <f t="shared" si="371"/>
        <v>0</v>
      </c>
      <c r="O2375" s="19">
        <f t="shared" si="372"/>
        <v>0</v>
      </c>
      <c r="P2375" s="19">
        <f t="shared" si="373"/>
        <v>83.5</v>
      </c>
      <c r="Q2375" s="20">
        <f t="shared" si="374"/>
        <v>21.274999999999999</v>
      </c>
      <c r="R2375" s="20">
        <f t="shared" si="375"/>
        <v>25.875</v>
      </c>
      <c r="S2375" s="20">
        <f t="shared" si="376"/>
        <v>41.325000000000003</v>
      </c>
      <c r="T2375" s="20">
        <f t="shared" si="377"/>
        <v>27.125</v>
      </c>
      <c r="U2375" s="19">
        <f t="shared" si="378"/>
        <v>29.491666666666664</v>
      </c>
      <c r="V2375" s="19">
        <f t="shared" si="379"/>
        <v>28.9</v>
      </c>
    </row>
    <row r="2376" spans="1:22" ht="13.5" x14ac:dyDescent="0.25">
      <c r="A2376" s="3">
        <f>RSI!A2376</f>
        <v>45464</v>
      </c>
      <c r="B2376" s="2">
        <f>RSI!B2376</f>
        <v>3.05</v>
      </c>
      <c r="C2376" s="2">
        <f>RSI!I2376</f>
        <v>33.991938830625983</v>
      </c>
      <c r="D2376" s="2">
        <f>MACD!E2376</f>
        <v>8.7180804026159464E-2</v>
      </c>
      <c r="E2376" s="2">
        <f>MACD!F2376</f>
        <v>4.6377346660766872E-2</v>
      </c>
      <c r="F2376" s="2">
        <f>'Moving Avg'!D2376</f>
        <v>3.0700000000000003</v>
      </c>
      <c r="G2376" s="2">
        <f>'Moving Avg'!F2376</f>
        <v>3.1655000000000002</v>
      </c>
      <c r="H2376" s="2">
        <f>'Moving Avg'!G2376</f>
        <v>3.2622000000000013</v>
      </c>
      <c r="I2376" s="2">
        <f>'Moving Avg'!H2376</f>
        <v>3.465949999999999</v>
      </c>
      <c r="J2376" s="17" t="str">
        <f>OBV!F2376</f>
        <v>BEARISH</v>
      </c>
      <c r="K2376" s="17" t="str">
        <f>OBV!G2376</f>
        <v>NEUTRAL</v>
      </c>
      <c r="L2376" s="17" t="str">
        <f>OBV!H2376</f>
        <v>CONFIRMED BEARISH</v>
      </c>
      <c r="M2376" s="19">
        <f t="shared" si="370"/>
        <v>25</v>
      </c>
      <c r="N2376" s="19">
        <f t="shared" si="371"/>
        <v>0</v>
      </c>
      <c r="O2376" s="19">
        <f t="shared" si="372"/>
        <v>0</v>
      </c>
      <c r="P2376" s="19">
        <f t="shared" si="373"/>
        <v>16.5</v>
      </c>
      <c r="Q2376" s="20">
        <f t="shared" si="374"/>
        <v>11.225</v>
      </c>
      <c r="R2376" s="20">
        <f t="shared" si="375"/>
        <v>9.125</v>
      </c>
      <c r="S2376" s="20">
        <f t="shared" si="376"/>
        <v>11.175000000000001</v>
      </c>
      <c r="T2376" s="20">
        <f t="shared" si="377"/>
        <v>10.375</v>
      </c>
      <c r="U2376" s="19">
        <f t="shared" si="378"/>
        <v>10.508333333333335</v>
      </c>
      <c r="V2376" s="19">
        <f t="shared" si="379"/>
        <v>10.475000000000001</v>
      </c>
    </row>
    <row r="2377" spans="1:22" ht="13.5" x14ac:dyDescent="0.25">
      <c r="A2377" s="3">
        <f>RSI!A2377</f>
        <v>45467</v>
      </c>
      <c r="B2377" s="2">
        <f>RSI!B2377</f>
        <v>3.08</v>
      </c>
      <c r="C2377" s="2">
        <f>RSI!I2377</f>
        <v>38.534622848236303</v>
      </c>
      <c r="D2377" s="2">
        <f>MACD!E2377</f>
        <v>9.067826281535396E-2</v>
      </c>
      <c r="E2377" s="2">
        <f>MACD!F2377</f>
        <v>5.5237529891684289E-2</v>
      </c>
      <c r="F2377" s="2">
        <f>'Moving Avg'!D2377</f>
        <v>3.0739999999999998</v>
      </c>
      <c r="G2377" s="2">
        <f>'Moving Avg'!F2377</f>
        <v>3.161</v>
      </c>
      <c r="H2377" s="2">
        <f>'Moving Avg'!G2377</f>
        <v>3.2568000000000019</v>
      </c>
      <c r="I2377" s="2">
        <f>'Moving Avg'!H2377</f>
        <v>3.4628499999999995</v>
      </c>
      <c r="J2377" s="17" t="str">
        <f>OBV!F2377</f>
        <v>BEARISH</v>
      </c>
      <c r="K2377" s="17" t="str">
        <f>OBV!G2377</f>
        <v>NEUTRAL</v>
      </c>
      <c r="L2377" s="17" t="str">
        <f>OBV!H2377</f>
        <v>BEARISH DIVERGENCE</v>
      </c>
      <c r="M2377" s="19">
        <f t="shared" si="370"/>
        <v>25</v>
      </c>
      <c r="N2377" s="19">
        <f t="shared" si="371"/>
        <v>0</v>
      </c>
      <c r="O2377" s="19">
        <f t="shared" si="372"/>
        <v>0</v>
      </c>
      <c r="P2377" s="19">
        <f t="shared" si="373"/>
        <v>16.5</v>
      </c>
      <c r="Q2377" s="20">
        <f t="shared" si="374"/>
        <v>11.225</v>
      </c>
      <c r="R2377" s="20">
        <f t="shared" si="375"/>
        <v>9.125</v>
      </c>
      <c r="S2377" s="20">
        <f t="shared" si="376"/>
        <v>11.175000000000001</v>
      </c>
      <c r="T2377" s="20">
        <f t="shared" si="377"/>
        <v>10.375</v>
      </c>
      <c r="U2377" s="19">
        <f t="shared" si="378"/>
        <v>10.508333333333335</v>
      </c>
      <c r="V2377" s="19">
        <f t="shared" si="379"/>
        <v>10.475000000000001</v>
      </c>
    </row>
    <row r="2378" spans="1:22" ht="13.5" x14ac:dyDescent="0.25">
      <c r="A2378" s="3">
        <f>RSI!A2378</f>
        <v>45468</v>
      </c>
      <c r="B2378" s="2">
        <f>RSI!B2378</f>
        <v>3.08</v>
      </c>
      <c r="C2378" s="2">
        <f>RSI!I2378</f>
        <v>38.534622848236317</v>
      </c>
      <c r="D2378" s="2">
        <f>MACD!E2378</f>
        <v>8.0362274541186274E-2</v>
      </c>
      <c r="E2378" s="2">
        <f>MACD!F2378</f>
        <v>6.026247882158469E-2</v>
      </c>
      <c r="F2378" s="2">
        <f>'Moving Avg'!D2378</f>
        <v>3.0740000000000003</v>
      </c>
      <c r="G2378" s="2">
        <f>'Moving Avg'!F2378</f>
        <v>3.157</v>
      </c>
      <c r="H2378" s="2">
        <f>'Moving Avg'!G2378</f>
        <v>3.2514000000000021</v>
      </c>
      <c r="I2378" s="2">
        <f>'Moving Avg'!H2378</f>
        <v>3.4597999999999995</v>
      </c>
      <c r="J2378" s="17" t="str">
        <f>OBV!F2378</f>
        <v>BEARISH</v>
      </c>
      <c r="K2378" s="17" t="str">
        <f>OBV!G2378</f>
        <v>NEUTRAL</v>
      </c>
      <c r="L2378" s="17" t="str">
        <f>OBV!H2378</f>
        <v>NEUTRAL</v>
      </c>
      <c r="M2378" s="19">
        <f t="shared" si="370"/>
        <v>25</v>
      </c>
      <c r="N2378" s="19">
        <f t="shared" si="371"/>
        <v>0</v>
      </c>
      <c r="O2378" s="19">
        <f t="shared" si="372"/>
        <v>0</v>
      </c>
      <c r="P2378" s="19">
        <f t="shared" si="373"/>
        <v>16.5</v>
      </c>
      <c r="Q2378" s="20">
        <f t="shared" si="374"/>
        <v>11.225</v>
      </c>
      <c r="R2378" s="20">
        <f t="shared" si="375"/>
        <v>9.125</v>
      </c>
      <c r="S2378" s="20">
        <f t="shared" si="376"/>
        <v>11.175000000000001</v>
      </c>
      <c r="T2378" s="20">
        <f t="shared" si="377"/>
        <v>10.375</v>
      </c>
      <c r="U2378" s="19">
        <f t="shared" si="378"/>
        <v>10.508333333333335</v>
      </c>
      <c r="V2378" s="19">
        <f t="shared" si="379"/>
        <v>10.475000000000001</v>
      </c>
    </row>
    <row r="2379" spans="1:22" ht="13.5" x14ac:dyDescent="0.25">
      <c r="A2379" s="3">
        <f>RSI!A2379</f>
        <v>45469</v>
      </c>
      <c r="B2379" s="2">
        <f>RSI!B2379</f>
        <v>3.08</v>
      </c>
      <c r="C2379" s="2">
        <f>RSI!I2379</f>
        <v>38.534622848236303</v>
      </c>
      <c r="D2379" s="2">
        <f>MACD!E2379</f>
        <v>6.2931089716226296E-2</v>
      </c>
      <c r="E2379" s="2">
        <f>MACD!F2379</f>
        <v>6.0796201000513014E-2</v>
      </c>
      <c r="F2379" s="2">
        <f>'Moving Avg'!D2379</f>
        <v>3.0740000000000003</v>
      </c>
      <c r="G2379" s="2">
        <f>'Moving Avg'!F2379</f>
        <v>3.1509999999999998</v>
      </c>
      <c r="H2379" s="2">
        <f>'Moving Avg'!G2379</f>
        <v>3.2464000000000022</v>
      </c>
      <c r="I2379" s="2">
        <f>'Moving Avg'!H2379</f>
        <v>3.45675</v>
      </c>
      <c r="J2379" s="17" t="str">
        <f>OBV!F2379</f>
        <v>BEARISH</v>
      </c>
      <c r="K2379" s="17" t="str">
        <f>OBV!G2379</f>
        <v>NEUTRAL</v>
      </c>
      <c r="L2379" s="17" t="str">
        <f>OBV!H2379</f>
        <v>NEUTRAL</v>
      </c>
      <c r="M2379" s="19">
        <f t="shared" si="370"/>
        <v>25</v>
      </c>
      <c r="N2379" s="19">
        <f t="shared" si="371"/>
        <v>0</v>
      </c>
      <c r="O2379" s="19">
        <f t="shared" si="372"/>
        <v>0</v>
      </c>
      <c r="P2379" s="19">
        <f t="shared" si="373"/>
        <v>16.5</v>
      </c>
      <c r="Q2379" s="20">
        <f t="shared" si="374"/>
        <v>11.225</v>
      </c>
      <c r="R2379" s="20">
        <f t="shared" si="375"/>
        <v>9.125</v>
      </c>
      <c r="S2379" s="20">
        <f t="shared" si="376"/>
        <v>11.175000000000001</v>
      </c>
      <c r="T2379" s="20">
        <f t="shared" si="377"/>
        <v>10.375</v>
      </c>
      <c r="U2379" s="19">
        <f t="shared" si="378"/>
        <v>10.508333333333335</v>
      </c>
      <c r="V2379" s="19">
        <f t="shared" si="379"/>
        <v>10.475000000000001</v>
      </c>
    </row>
    <row r="2380" spans="1:22" ht="13.5" x14ac:dyDescent="0.25">
      <c r="A2380" s="3">
        <f>RSI!A2380</f>
        <v>45470</v>
      </c>
      <c r="B2380" s="2">
        <f>RSI!B2380</f>
        <v>3.09</v>
      </c>
      <c r="C2380" s="2">
        <f>RSI!I2380</f>
        <v>40.246649840032376</v>
      </c>
      <c r="D2380" s="2">
        <f>MACD!E2380</f>
        <v>4.3314849870845329E-2</v>
      </c>
      <c r="E2380" s="2">
        <f>MACD!F2380</f>
        <v>5.7299930774579476E-2</v>
      </c>
      <c r="F2380" s="2">
        <f>'Moving Avg'!D2380</f>
        <v>3.0760000000000001</v>
      </c>
      <c r="G2380" s="2">
        <f>'Moving Avg'!F2380</f>
        <v>3.1469999999999994</v>
      </c>
      <c r="H2380" s="2">
        <f>'Moving Avg'!G2380</f>
        <v>3.2418000000000018</v>
      </c>
      <c r="I2380" s="2">
        <f>'Moving Avg'!H2380</f>
        <v>3.4537499999999999</v>
      </c>
      <c r="J2380" s="17" t="str">
        <f>OBV!F2380</f>
        <v>BEARISH</v>
      </c>
      <c r="K2380" s="17" t="str">
        <f>OBV!G2380</f>
        <v>NEUTRAL</v>
      </c>
      <c r="L2380" s="17" t="str">
        <f>OBV!H2380</f>
        <v>BEARISH DIVERGENCE</v>
      </c>
      <c r="M2380" s="19">
        <f t="shared" si="370"/>
        <v>25</v>
      </c>
      <c r="N2380" s="19">
        <f t="shared" si="371"/>
        <v>45</v>
      </c>
      <c r="O2380" s="19">
        <f t="shared" si="372"/>
        <v>0</v>
      </c>
      <c r="P2380" s="19">
        <f t="shared" si="373"/>
        <v>16.5</v>
      </c>
      <c r="Q2380" s="20">
        <f t="shared" si="374"/>
        <v>26.975000000000001</v>
      </c>
      <c r="R2380" s="20">
        <f t="shared" si="375"/>
        <v>18.125</v>
      </c>
      <c r="S2380" s="20">
        <f t="shared" si="376"/>
        <v>17.925000000000001</v>
      </c>
      <c r="T2380" s="20">
        <f t="shared" si="377"/>
        <v>21.625</v>
      </c>
      <c r="U2380" s="19">
        <f t="shared" si="378"/>
        <v>21.008333333333336</v>
      </c>
      <c r="V2380" s="19">
        <f t="shared" si="379"/>
        <v>21.162500000000001</v>
      </c>
    </row>
    <row r="2381" spans="1:22" ht="13.5" x14ac:dyDescent="0.25">
      <c r="A2381" s="3">
        <f>RSI!A2381</f>
        <v>45471</v>
      </c>
      <c r="B2381" s="2">
        <f>RSI!B2381</f>
        <v>3.05</v>
      </c>
      <c r="C2381" s="2">
        <f>RSI!I2381</f>
        <v>35.935009776389961</v>
      </c>
      <c r="D2381" s="2">
        <f>MACD!E2381</f>
        <v>3.0073467087474715E-2</v>
      </c>
      <c r="E2381" s="2">
        <f>MACD!F2381</f>
        <v>5.1854638037158528E-2</v>
      </c>
      <c r="F2381" s="2">
        <f>'Moving Avg'!D2381</f>
        <v>3.0759999999999996</v>
      </c>
      <c r="G2381" s="2">
        <f>'Moving Avg'!F2381</f>
        <v>3.1404999999999994</v>
      </c>
      <c r="H2381" s="2">
        <f>'Moving Avg'!G2381</f>
        <v>3.2362000000000024</v>
      </c>
      <c r="I2381" s="2">
        <f>'Moving Avg'!H2381</f>
        <v>3.4505499999999993</v>
      </c>
      <c r="J2381" s="17" t="str">
        <f>OBV!F2381</f>
        <v>BULLISH</v>
      </c>
      <c r="K2381" s="17" t="str">
        <f>OBV!G2381</f>
        <v>NEUTRAL</v>
      </c>
      <c r="L2381" s="17" t="str">
        <f>OBV!H2381</f>
        <v>NEUTRAL</v>
      </c>
      <c r="M2381" s="19">
        <f t="shared" si="370"/>
        <v>25</v>
      </c>
      <c r="N2381" s="19">
        <f t="shared" si="371"/>
        <v>100</v>
      </c>
      <c r="O2381" s="19">
        <f t="shared" si="372"/>
        <v>0</v>
      </c>
      <c r="P2381" s="19">
        <f t="shared" si="373"/>
        <v>49.5</v>
      </c>
      <c r="Q2381" s="20">
        <f t="shared" si="374"/>
        <v>51.174999999999997</v>
      </c>
      <c r="R2381" s="20">
        <f t="shared" si="375"/>
        <v>37.375</v>
      </c>
      <c r="S2381" s="20">
        <f t="shared" si="376"/>
        <v>41.025000000000006</v>
      </c>
      <c r="T2381" s="20">
        <f t="shared" si="377"/>
        <v>43.625</v>
      </c>
      <c r="U2381" s="19">
        <f t="shared" si="378"/>
        <v>43.191666666666663</v>
      </c>
      <c r="V2381" s="19">
        <f t="shared" si="379"/>
        <v>43.3</v>
      </c>
    </row>
    <row r="2382" spans="1:22" ht="13.5" x14ac:dyDescent="0.25">
      <c r="A2382" s="3">
        <f>RSI!A2382</f>
        <v>45474</v>
      </c>
      <c r="B2382" s="2">
        <f>RSI!B2382</f>
        <v>3.05</v>
      </c>
      <c r="C2382" s="2">
        <f>RSI!I2382</f>
        <v>35.935009776389961</v>
      </c>
      <c r="D2382" s="2">
        <f>MACD!E2382</f>
        <v>1.9470406877283519E-2</v>
      </c>
      <c r="E2382" s="2">
        <f>MACD!F2382</f>
        <v>4.5377791805183525E-2</v>
      </c>
      <c r="F2382" s="2">
        <f>'Moving Avg'!D2382</f>
        <v>3.0700000000000003</v>
      </c>
      <c r="G2382" s="2">
        <f>'Moving Avg'!F2382</f>
        <v>3.1284999999999989</v>
      </c>
      <c r="H2382" s="2">
        <f>'Moving Avg'!G2382</f>
        <v>3.2296000000000027</v>
      </c>
      <c r="I2382" s="2">
        <f>'Moving Avg'!H2382</f>
        <v>3.4473999999999991</v>
      </c>
      <c r="J2382" s="17" t="str">
        <f>OBV!F2382</f>
        <v>BULLISH</v>
      </c>
      <c r="K2382" s="17" t="str">
        <f>OBV!G2382</f>
        <v>NEUTRAL</v>
      </c>
      <c r="L2382" s="17" t="str">
        <f>OBV!H2382</f>
        <v>BULLISH DIVERGENCE</v>
      </c>
      <c r="M2382" s="19">
        <f t="shared" si="370"/>
        <v>25</v>
      </c>
      <c r="N2382" s="19">
        <f t="shared" si="371"/>
        <v>100</v>
      </c>
      <c r="O2382" s="19">
        <f t="shared" si="372"/>
        <v>0</v>
      </c>
      <c r="P2382" s="19">
        <f t="shared" si="373"/>
        <v>66.5</v>
      </c>
      <c r="Q2382" s="20">
        <f t="shared" si="374"/>
        <v>53.725000000000001</v>
      </c>
      <c r="R2382" s="20">
        <f t="shared" si="375"/>
        <v>41.625</v>
      </c>
      <c r="S2382" s="20">
        <f t="shared" si="376"/>
        <v>48.674999999999997</v>
      </c>
      <c r="T2382" s="20">
        <f t="shared" si="377"/>
        <v>47.875</v>
      </c>
      <c r="U2382" s="19">
        <f t="shared" si="378"/>
        <v>48.008333333333326</v>
      </c>
      <c r="V2382" s="19">
        <f t="shared" si="379"/>
        <v>47.974999999999994</v>
      </c>
    </row>
    <row r="2383" spans="1:22" ht="13.5" x14ac:dyDescent="0.25">
      <c r="A2383" s="3">
        <f>RSI!A2383</f>
        <v>45475</v>
      </c>
      <c r="B2383" s="2">
        <f>RSI!B2383</f>
        <v>3.05</v>
      </c>
      <c r="C2383" s="2">
        <f>RSI!I2383</f>
        <v>35.935009776389961</v>
      </c>
      <c r="D2383" s="2">
        <f>MACD!E2383</f>
        <v>1.4132164184088136E-2</v>
      </c>
      <c r="E2383" s="2">
        <f>MACD!F2383</f>
        <v>3.9128666280964446E-2</v>
      </c>
      <c r="F2383" s="2">
        <f>'Moving Avg'!D2383</f>
        <v>3.0640000000000001</v>
      </c>
      <c r="G2383" s="2">
        <f>'Moving Avg'!F2383</f>
        <v>3.1159999999999988</v>
      </c>
      <c r="H2383" s="2">
        <f>'Moving Avg'!G2383</f>
        <v>3.2234000000000034</v>
      </c>
      <c r="I2383" s="2">
        <f>'Moving Avg'!H2383</f>
        <v>3.4442499999999985</v>
      </c>
      <c r="J2383" s="17" t="str">
        <f>OBV!F2383</f>
        <v>BULLISH</v>
      </c>
      <c r="K2383" s="17" t="str">
        <f>OBV!G2383</f>
        <v>NEUTRAL</v>
      </c>
      <c r="L2383" s="17" t="str">
        <f>OBV!H2383</f>
        <v>BULLISH DIVERGENCE</v>
      </c>
      <c r="M2383" s="19">
        <f t="shared" si="370"/>
        <v>25</v>
      </c>
      <c r="N2383" s="19">
        <f t="shared" si="371"/>
        <v>100</v>
      </c>
      <c r="O2383" s="19">
        <f t="shared" si="372"/>
        <v>0</v>
      </c>
      <c r="P2383" s="19">
        <f t="shared" si="373"/>
        <v>66.5</v>
      </c>
      <c r="Q2383" s="20">
        <f t="shared" si="374"/>
        <v>53.725000000000001</v>
      </c>
      <c r="R2383" s="20">
        <f t="shared" si="375"/>
        <v>41.625</v>
      </c>
      <c r="S2383" s="20">
        <f t="shared" si="376"/>
        <v>48.674999999999997</v>
      </c>
      <c r="T2383" s="20">
        <f t="shared" si="377"/>
        <v>47.875</v>
      </c>
      <c r="U2383" s="19">
        <f t="shared" si="378"/>
        <v>48.008333333333326</v>
      </c>
      <c r="V2383" s="19">
        <f t="shared" si="379"/>
        <v>47.974999999999994</v>
      </c>
    </row>
    <row r="2384" spans="1:22" ht="13.5" x14ac:dyDescent="0.25">
      <c r="A2384" s="3">
        <f>RSI!A2384</f>
        <v>45476</v>
      </c>
      <c r="B2384" s="2">
        <f>RSI!B2384</f>
        <v>3.1</v>
      </c>
      <c r="C2384" s="2">
        <f>RSI!I2384</f>
        <v>45.11478770245386</v>
      </c>
      <c r="D2384" s="2">
        <f>MACD!E2384</f>
        <v>6.4269066417370624E-3</v>
      </c>
      <c r="E2384" s="2">
        <f>MACD!F2384</f>
        <v>3.2588314353118972E-2</v>
      </c>
      <c r="F2384" s="2">
        <f>'Moving Avg'!D2384</f>
        <v>3.0679999999999996</v>
      </c>
      <c r="G2384" s="2">
        <f>'Moving Avg'!F2384</f>
        <v>3.105999999999999</v>
      </c>
      <c r="H2384" s="2">
        <f>'Moving Avg'!G2384</f>
        <v>3.2184000000000026</v>
      </c>
      <c r="I2384" s="2">
        <f>'Moving Avg'!H2384</f>
        <v>3.4414999999999987</v>
      </c>
      <c r="J2384" s="17" t="str">
        <f>OBV!F2384</f>
        <v>BULLISH</v>
      </c>
      <c r="K2384" s="17" t="str">
        <f>OBV!G2384</f>
        <v>NEUTRAL</v>
      </c>
      <c r="L2384" s="17" t="str">
        <f>OBV!H2384</f>
        <v>CONFIRMED BULLISH</v>
      </c>
      <c r="M2384" s="19">
        <f t="shared" si="370"/>
        <v>25</v>
      </c>
      <c r="N2384" s="19">
        <f t="shared" si="371"/>
        <v>100</v>
      </c>
      <c r="O2384" s="19">
        <f t="shared" si="372"/>
        <v>0</v>
      </c>
      <c r="P2384" s="19">
        <f t="shared" si="373"/>
        <v>83.5</v>
      </c>
      <c r="Q2384" s="20">
        <f t="shared" si="374"/>
        <v>56.274999999999999</v>
      </c>
      <c r="R2384" s="20">
        <f t="shared" si="375"/>
        <v>45.875</v>
      </c>
      <c r="S2384" s="20">
        <f t="shared" si="376"/>
        <v>56.325000000000003</v>
      </c>
      <c r="T2384" s="20">
        <f t="shared" si="377"/>
        <v>52.125</v>
      </c>
      <c r="U2384" s="19">
        <f t="shared" si="378"/>
        <v>52.82500000000001</v>
      </c>
      <c r="V2384" s="19">
        <f t="shared" si="379"/>
        <v>52.650000000000006</v>
      </c>
    </row>
    <row r="2385" spans="1:22" ht="13.5" x14ac:dyDescent="0.25">
      <c r="A2385" s="3">
        <f>RSI!A2385</f>
        <v>45477</v>
      </c>
      <c r="B2385" s="2">
        <f>RSI!B2385</f>
        <v>3.17</v>
      </c>
      <c r="C2385" s="2">
        <f>RSI!I2385</f>
        <v>54.865433960383314</v>
      </c>
      <c r="D2385" s="2">
        <f>MACD!E2385</f>
        <v>-5.096322562574418E-3</v>
      </c>
      <c r="E2385" s="2">
        <f>MACD!F2385</f>
        <v>2.5051386969980296E-2</v>
      </c>
      <c r="F2385" s="2">
        <f>'Moving Avg'!D2385</f>
        <v>3.0839999999999996</v>
      </c>
      <c r="G2385" s="2">
        <f>'Moving Avg'!F2385</f>
        <v>3.0974999999999993</v>
      </c>
      <c r="H2385" s="2">
        <f>'Moving Avg'!G2385</f>
        <v>3.216000000000002</v>
      </c>
      <c r="I2385" s="2">
        <f>'Moving Avg'!H2385</f>
        <v>3.4393499999999979</v>
      </c>
      <c r="J2385" s="17" t="str">
        <f>OBV!F2385</f>
        <v>BULLISH</v>
      </c>
      <c r="K2385" s="17" t="str">
        <f>OBV!G2385</f>
        <v>NEUTRAL</v>
      </c>
      <c r="L2385" s="17" t="str">
        <f>OBV!H2385</f>
        <v>CONFIRMED BULLISH</v>
      </c>
      <c r="M2385" s="19">
        <f t="shared" si="370"/>
        <v>25</v>
      </c>
      <c r="N2385" s="19">
        <f t="shared" si="371"/>
        <v>100</v>
      </c>
      <c r="O2385" s="19">
        <f t="shared" si="372"/>
        <v>0</v>
      </c>
      <c r="P2385" s="19">
        <f t="shared" si="373"/>
        <v>83.5</v>
      </c>
      <c r="Q2385" s="20">
        <f t="shared" si="374"/>
        <v>56.274999999999999</v>
      </c>
      <c r="R2385" s="20">
        <f t="shared" si="375"/>
        <v>45.875</v>
      </c>
      <c r="S2385" s="20">
        <f t="shared" si="376"/>
        <v>56.325000000000003</v>
      </c>
      <c r="T2385" s="20">
        <f t="shared" si="377"/>
        <v>52.125</v>
      </c>
      <c r="U2385" s="19">
        <f t="shared" si="378"/>
        <v>52.82500000000001</v>
      </c>
      <c r="V2385" s="19">
        <f t="shared" si="379"/>
        <v>52.650000000000006</v>
      </c>
    </row>
    <row r="2386" spans="1:22" ht="13.5" x14ac:dyDescent="0.25">
      <c r="A2386" s="3">
        <f>RSI!A2386</f>
        <v>45478</v>
      </c>
      <c r="B2386" s="2">
        <f>RSI!B2386</f>
        <v>3.27</v>
      </c>
      <c r="C2386" s="2">
        <f>RSI!I2386</f>
        <v>64.553516900278765</v>
      </c>
      <c r="D2386" s="2">
        <f>MACD!E2386</f>
        <v>-2.7114848890025467E-2</v>
      </c>
      <c r="E2386" s="2">
        <f>MACD!F2386</f>
        <v>1.4618139797979143E-2</v>
      </c>
      <c r="F2386" s="2">
        <f>'Moving Avg'!D2386</f>
        <v>3.1279999999999997</v>
      </c>
      <c r="G2386" s="2">
        <f>'Moving Avg'!F2386</f>
        <v>3.0985</v>
      </c>
      <c r="H2386" s="2">
        <f>'Moving Avg'!G2386</f>
        <v>3.2172000000000014</v>
      </c>
      <c r="I2386" s="2">
        <f>'Moving Avg'!H2386</f>
        <v>3.4376999999999982</v>
      </c>
      <c r="J2386" s="17" t="str">
        <f>OBV!F2386</f>
        <v>BULLISH</v>
      </c>
      <c r="K2386" s="17" t="str">
        <f>OBV!G2386</f>
        <v>STRONG</v>
      </c>
      <c r="L2386" s="17" t="str">
        <f>OBV!H2386</f>
        <v>CONFIRMED BULLISH</v>
      </c>
      <c r="M2386" s="19">
        <f t="shared" si="370"/>
        <v>25</v>
      </c>
      <c r="N2386" s="19">
        <f t="shared" si="371"/>
        <v>100</v>
      </c>
      <c r="O2386" s="19">
        <f t="shared" si="372"/>
        <v>0</v>
      </c>
      <c r="P2386" s="19">
        <f t="shared" si="373"/>
        <v>100</v>
      </c>
      <c r="Q2386" s="20">
        <f t="shared" si="374"/>
        <v>58.75</v>
      </c>
      <c r="R2386" s="20">
        <f t="shared" si="375"/>
        <v>50</v>
      </c>
      <c r="S2386" s="20">
        <f t="shared" si="376"/>
        <v>63.75</v>
      </c>
      <c r="T2386" s="20">
        <f t="shared" si="377"/>
        <v>56.25</v>
      </c>
      <c r="U2386" s="19">
        <f t="shared" si="378"/>
        <v>57.5</v>
      </c>
      <c r="V2386" s="19">
        <f t="shared" si="379"/>
        <v>57.1875</v>
      </c>
    </row>
    <row r="2387" spans="1:22" ht="13.5" x14ac:dyDescent="0.25">
      <c r="A2387" s="3">
        <f>RSI!A2387</f>
        <v>45481</v>
      </c>
      <c r="B2387" s="2">
        <f>RSI!B2387</f>
        <v>3.35</v>
      </c>
      <c r="C2387" s="2">
        <f>RSI!I2387</f>
        <v>70.085544623145012</v>
      </c>
      <c r="D2387" s="2">
        <f>MACD!E2387</f>
        <v>-4.7874493746119295E-2</v>
      </c>
      <c r="E2387" s="2">
        <f>MACD!F2387</f>
        <v>2.1196130891594552E-3</v>
      </c>
      <c r="F2387" s="2">
        <f>'Moving Avg'!D2387</f>
        <v>3.1879999999999997</v>
      </c>
      <c r="G2387" s="2">
        <f>'Moving Avg'!F2387</f>
        <v>3.1039999999999996</v>
      </c>
      <c r="H2387" s="2">
        <f>'Moving Avg'!G2387</f>
        <v>3.2184000000000013</v>
      </c>
      <c r="I2387" s="2">
        <f>'Moving Avg'!H2387</f>
        <v>3.4364499999999976</v>
      </c>
      <c r="J2387" s="17" t="str">
        <f>OBV!F2387</f>
        <v>BULLISH</v>
      </c>
      <c r="K2387" s="17" t="str">
        <f>OBV!G2387</f>
        <v>STRONG</v>
      </c>
      <c r="L2387" s="17" t="str">
        <f>OBV!H2387</f>
        <v>CONFIRMED BULLISH</v>
      </c>
      <c r="M2387" s="19">
        <f t="shared" si="370"/>
        <v>0</v>
      </c>
      <c r="N2387" s="19">
        <f t="shared" si="371"/>
        <v>100</v>
      </c>
      <c r="O2387" s="19">
        <f t="shared" si="372"/>
        <v>0</v>
      </c>
      <c r="P2387" s="19">
        <f t="shared" si="373"/>
        <v>100</v>
      </c>
      <c r="Q2387" s="20">
        <f t="shared" si="374"/>
        <v>50</v>
      </c>
      <c r="R2387" s="20">
        <f t="shared" si="375"/>
        <v>45</v>
      </c>
      <c r="S2387" s="20">
        <f t="shared" si="376"/>
        <v>60</v>
      </c>
      <c r="T2387" s="20">
        <f t="shared" si="377"/>
        <v>50</v>
      </c>
      <c r="U2387" s="19">
        <f t="shared" si="378"/>
        <v>51.666666666666664</v>
      </c>
      <c r="V2387" s="19">
        <f t="shared" si="379"/>
        <v>51.25</v>
      </c>
    </row>
    <row r="2388" spans="1:22" ht="13.5" x14ac:dyDescent="0.25">
      <c r="A2388" s="3">
        <f>RSI!A2388</f>
        <v>45482</v>
      </c>
      <c r="B2388" s="2">
        <f>RSI!B2388</f>
        <v>3.34</v>
      </c>
      <c r="C2388" s="2">
        <f>RSI!I2388</f>
        <v>68.643413453163305</v>
      </c>
      <c r="D2388" s="2">
        <f>MACD!E2388</f>
        <v>-6.592977682429968E-2</v>
      </c>
      <c r="E2388" s="2">
        <f>MACD!F2388</f>
        <v>-1.1490264893532373E-2</v>
      </c>
      <c r="F2388" s="2">
        <f>'Moving Avg'!D2388</f>
        <v>3.2459999999999996</v>
      </c>
      <c r="G2388" s="2">
        <f>'Moving Avg'!F2388</f>
        <v>3.1134999999999997</v>
      </c>
      <c r="H2388" s="2">
        <f>'Moving Avg'!G2388</f>
        <v>3.2192000000000012</v>
      </c>
      <c r="I2388" s="2">
        <f>'Moving Avg'!H2388</f>
        <v>3.4351499999999984</v>
      </c>
      <c r="J2388" s="17" t="str">
        <f>OBV!F2388</f>
        <v>BULLISH</v>
      </c>
      <c r="K2388" s="17" t="str">
        <f>OBV!G2388</f>
        <v>STRONG</v>
      </c>
      <c r="L2388" s="17" t="str">
        <f>OBV!H2388</f>
        <v>CONFIRMED BULLISH</v>
      </c>
      <c r="M2388" s="19">
        <f t="shared" si="370"/>
        <v>25</v>
      </c>
      <c r="N2388" s="19">
        <f t="shared" si="371"/>
        <v>100</v>
      </c>
      <c r="O2388" s="19">
        <f t="shared" si="372"/>
        <v>0</v>
      </c>
      <c r="P2388" s="19">
        <f t="shared" si="373"/>
        <v>100</v>
      </c>
      <c r="Q2388" s="20">
        <f t="shared" si="374"/>
        <v>58.75</v>
      </c>
      <c r="R2388" s="20">
        <f t="shared" si="375"/>
        <v>50</v>
      </c>
      <c r="S2388" s="20">
        <f t="shared" si="376"/>
        <v>63.75</v>
      </c>
      <c r="T2388" s="20">
        <f t="shared" si="377"/>
        <v>56.25</v>
      </c>
      <c r="U2388" s="19">
        <f t="shared" si="378"/>
        <v>57.5</v>
      </c>
      <c r="V2388" s="19">
        <f t="shared" si="379"/>
        <v>57.1875</v>
      </c>
    </row>
    <row r="2389" spans="1:22" ht="13.5" x14ac:dyDescent="0.25">
      <c r="A2389" s="3">
        <f>RSI!A2389</f>
        <v>45483</v>
      </c>
      <c r="B2389" s="2">
        <f>RSI!B2389</f>
        <v>3.3</v>
      </c>
      <c r="C2389" s="2">
        <f>RSI!I2389</f>
        <v>63.054385478896059</v>
      </c>
      <c r="D2389" s="2">
        <f>MACD!E2389</f>
        <v>-7.9324317391828103E-2</v>
      </c>
      <c r="E2389" s="2">
        <f>MACD!F2389</f>
        <v>-2.5057075393191519E-2</v>
      </c>
      <c r="F2389" s="2">
        <f>'Moving Avg'!D2389</f>
        <v>3.286</v>
      </c>
      <c r="G2389" s="2">
        <f>'Moving Avg'!F2389</f>
        <v>3.1239999999999997</v>
      </c>
      <c r="H2389" s="2">
        <f>'Moving Avg'!G2389</f>
        <v>3.2194000000000011</v>
      </c>
      <c r="I2389" s="2">
        <f>'Moving Avg'!H2389</f>
        <v>3.4337499999999981</v>
      </c>
      <c r="J2389" s="17" t="str">
        <f>OBV!F2389</f>
        <v>BEARISH</v>
      </c>
      <c r="K2389" s="17" t="str">
        <f>OBV!G2389</f>
        <v>NEUTRAL</v>
      </c>
      <c r="L2389" s="17" t="str">
        <f>OBV!H2389</f>
        <v>BEARISH DIVERGENCE</v>
      </c>
      <c r="M2389" s="19">
        <f t="shared" si="370"/>
        <v>25</v>
      </c>
      <c r="N2389" s="19">
        <f t="shared" si="371"/>
        <v>100</v>
      </c>
      <c r="O2389" s="19">
        <f t="shared" si="372"/>
        <v>0</v>
      </c>
      <c r="P2389" s="19">
        <f t="shared" si="373"/>
        <v>16.5</v>
      </c>
      <c r="Q2389" s="20">
        <f t="shared" si="374"/>
        <v>46.225000000000001</v>
      </c>
      <c r="R2389" s="20">
        <f t="shared" si="375"/>
        <v>29.125</v>
      </c>
      <c r="S2389" s="20">
        <f t="shared" si="376"/>
        <v>26.175000000000001</v>
      </c>
      <c r="T2389" s="20">
        <f t="shared" si="377"/>
        <v>35.375</v>
      </c>
      <c r="U2389" s="19">
        <f t="shared" si="378"/>
        <v>33.841666666666661</v>
      </c>
      <c r="V2389" s="19">
        <f t="shared" si="379"/>
        <v>34.224999999999994</v>
      </c>
    </row>
    <row r="2390" spans="1:22" ht="13.5" x14ac:dyDescent="0.25">
      <c r="A2390" s="3">
        <f>RSI!A2390</f>
        <v>45484</v>
      </c>
      <c r="B2390" s="2">
        <f>RSI!B2390</f>
        <v>3.21</v>
      </c>
      <c r="C2390" s="2">
        <f>RSI!I2390</f>
        <v>52.664263858895914</v>
      </c>
      <c r="D2390" s="2">
        <f>MACD!E2390</f>
        <v>-8.321662903428706E-2</v>
      </c>
      <c r="E2390" s="2">
        <f>MACD!F2390</f>
        <v>-3.6688986121410624E-2</v>
      </c>
      <c r="F2390" s="2">
        <f>'Moving Avg'!D2390</f>
        <v>3.2940000000000005</v>
      </c>
      <c r="G2390" s="2">
        <f>'Moving Avg'!F2390</f>
        <v>3.1315</v>
      </c>
      <c r="H2390" s="2">
        <f>'Moving Avg'!G2390</f>
        <v>3.2180000000000013</v>
      </c>
      <c r="I2390" s="2">
        <f>'Moving Avg'!H2390</f>
        <v>3.4318999999999984</v>
      </c>
      <c r="J2390" s="17" t="str">
        <f>OBV!F2390</f>
        <v>BEARISH</v>
      </c>
      <c r="K2390" s="17" t="str">
        <f>OBV!G2390</f>
        <v>WEAK</v>
      </c>
      <c r="L2390" s="17" t="str">
        <f>OBV!H2390</f>
        <v>BEARISH DIVERGENCE</v>
      </c>
      <c r="M2390" s="19">
        <f t="shared" si="370"/>
        <v>25</v>
      </c>
      <c r="N2390" s="19">
        <f t="shared" si="371"/>
        <v>100</v>
      </c>
      <c r="O2390" s="19">
        <f t="shared" si="372"/>
        <v>0</v>
      </c>
      <c r="P2390" s="19">
        <f t="shared" si="373"/>
        <v>0</v>
      </c>
      <c r="Q2390" s="20">
        <f t="shared" si="374"/>
        <v>43.75</v>
      </c>
      <c r="R2390" s="20">
        <f t="shared" si="375"/>
        <v>25</v>
      </c>
      <c r="S2390" s="20">
        <f t="shared" si="376"/>
        <v>18.75</v>
      </c>
      <c r="T2390" s="20">
        <f t="shared" si="377"/>
        <v>31.25</v>
      </c>
      <c r="U2390" s="19">
        <f t="shared" si="378"/>
        <v>29.166666666666668</v>
      </c>
      <c r="V2390" s="19">
        <f t="shared" si="379"/>
        <v>29.6875</v>
      </c>
    </row>
    <row r="2391" spans="1:22" ht="13.5" x14ac:dyDescent="0.25">
      <c r="A2391" s="3">
        <f>RSI!A2391</f>
        <v>45485</v>
      </c>
      <c r="B2391" s="2">
        <f>RSI!B2391</f>
        <v>3.15</v>
      </c>
      <c r="C2391" s="2">
        <f>RSI!I2391</f>
        <v>47.092984076968754</v>
      </c>
      <c r="D2391" s="2">
        <f>MACD!E2391</f>
        <v>-8.8394746372004729E-2</v>
      </c>
      <c r="E2391" s="2">
        <f>MACD!F2391</f>
        <v>-4.7030138171529443E-2</v>
      </c>
      <c r="F2391" s="2">
        <f>'Moving Avg'!D2391</f>
        <v>3.2699999999999996</v>
      </c>
      <c r="G2391" s="2">
        <f>'Moving Avg'!F2391</f>
        <v>3.1360000000000001</v>
      </c>
      <c r="H2391" s="2">
        <f>'Moving Avg'!G2391</f>
        <v>3.2160000000000015</v>
      </c>
      <c r="I2391" s="2">
        <f>'Moving Avg'!H2391</f>
        <v>3.4297499999999985</v>
      </c>
      <c r="J2391" s="17" t="str">
        <f>OBV!F2391</f>
        <v>BEARISH</v>
      </c>
      <c r="K2391" s="17" t="str">
        <f>OBV!G2391</f>
        <v>WEAK</v>
      </c>
      <c r="L2391" s="17" t="str">
        <f>OBV!H2391</f>
        <v>CONFIRMED BEARISH</v>
      </c>
      <c r="M2391" s="19">
        <f t="shared" si="370"/>
        <v>25</v>
      </c>
      <c r="N2391" s="19">
        <f t="shared" si="371"/>
        <v>100</v>
      </c>
      <c r="O2391" s="19">
        <f t="shared" si="372"/>
        <v>0</v>
      </c>
      <c r="P2391" s="19">
        <f t="shared" si="373"/>
        <v>0</v>
      </c>
      <c r="Q2391" s="20">
        <f t="shared" si="374"/>
        <v>43.75</v>
      </c>
      <c r="R2391" s="20">
        <f t="shared" si="375"/>
        <v>25</v>
      </c>
      <c r="S2391" s="20">
        <f t="shared" si="376"/>
        <v>18.75</v>
      </c>
      <c r="T2391" s="20">
        <f t="shared" si="377"/>
        <v>31.25</v>
      </c>
      <c r="U2391" s="19">
        <f t="shared" si="378"/>
        <v>29.166666666666668</v>
      </c>
      <c r="V2391" s="19">
        <f t="shared" si="379"/>
        <v>29.6875</v>
      </c>
    </row>
    <row r="2392" spans="1:22" ht="13.5" x14ac:dyDescent="0.25">
      <c r="A2392" s="3">
        <f>RSI!A2392</f>
        <v>45488</v>
      </c>
      <c r="B2392" s="2">
        <f>RSI!B2392</f>
        <v>3.16</v>
      </c>
      <c r="C2392" s="2">
        <f>RSI!I2392</f>
        <v>48.078847396846058</v>
      </c>
      <c r="D2392" s="2">
        <f>MACD!E2392</f>
        <v>-9.3324670253441599E-2</v>
      </c>
      <c r="E2392" s="2">
        <f>MACD!F2392</f>
        <v>-5.6289044587911882E-2</v>
      </c>
      <c r="F2392" s="2">
        <f>'Moving Avg'!D2392</f>
        <v>3.2320000000000002</v>
      </c>
      <c r="G2392" s="2">
        <f>'Moving Avg'!F2392</f>
        <v>3.1410000000000005</v>
      </c>
      <c r="H2392" s="2">
        <f>'Moving Avg'!G2392</f>
        <v>3.2136000000000009</v>
      </c>
      <c r="I2392" s="2">
        <f>'Moving Avg'!H2392</f>
        <v>3.4277499999999987</v>
      </c>
      <c r="J2392" s="17" t="str">
        <f>OBV!F2392</f>
        <v>BEARISH</v>
      </c>
      <c r="K2392" s="17" t="str">
        <f>OBV!G2392</f>
        <v>WEAK</v>
      </c>
      <c r="L2392" s="17" t="str">
        <f>OBV!H2392</f>
        <v>CONFIRMED BEARISH</v>
      </c>
      <c r="M2392" s="19">
        <f t="shared" si="370"/>
        <v>25</v>
      </c>
      <c r="N2392" s="19">
        <f t="shared" si="371"/>
        <v>100</v>
      </c>
      <c r="O2392" s="19">
        <f t="shared" si="372"/>
        <v>0</v>
      </c>
      <c r="P2392" s="19">
        <f t="shared" si="373"/>
        <v>0</v>
      </c>
      <c r="Q2392" s="20">
        <f t="shared" si="374"/>
        <v>43.75</v>
      </c>
      <c r="R2392" s="20">
        <f t="shared" si="375"/>
        <v>25</v>
      </c>
      <c r="S2392" s="20">
        <f t="shared" si="376"/>
        <v>18.75</v>
      </c>
      <c r="T2392" s="20">
        <f t="shared" si="377"/>
        <v>31.25</v>
      </c>
      <c r="U2392" s="19">
        <f t="shared" si="378"/>
        <v>29.166666666666668</v>
      </c>
      <c r="V2392" s="19">
        <f t="shared" si="379"/>
        <v>29.6875</v>
      </c>
    </row>
    <row r="2393" spans="1:22" ht="13.5" x14ac:dyDescent="0.25">
      <c r="A2393" s="3">
        <f>RSI!A2393</f>
        <v>45489</v>
      </c>
      <c r="B2393" s="2">
        <f>RSI!B2393</f>
        <v>3.2</v>
      </c>
      <c r="C2393" s="2">
        <f>RSI!I2393</f>
        <v>51.936832158595521</v>
      </c>
      <c r="D2393" s="2">
        <f>MACD!E2393</f>
        <v>-0.10034014143971337</v>
      </c>
      <c r="E2393" s="2">
        <f>MACD!F2393</f>
        <v>-6.5099263958272188E-2</v>
      </c>
      <c r="F2393" s="2">
        <f>'Moving Avg'!D2393</f>
        <v>3.2039999999999997</v>
      </c>
      <c r="G2393" s="2">
        <f>'Moving Avg'!F2393</f>
        <v>3.1470000000000007</v>
      </c>
      <c r="H2393" s="2">
        <f>'Moving Avg'!G2393</f>
        <v>3.2118000000000002</v>
      </c>
      <c r="I2393" s="2">
        <f>'Moving Avg'!H2393</f>
        <v>3.4259999999999993</v>
      </c>
      <c r="J2393" s="17" t="str">
        <f>OBV!F2393</f>
        <v>BEARISH</v>
      </c>
      <c r="K2393" s="17" t="str">
        <f>OBV!G2393</f>
        <v>WEAK</v>
      </c>
      <c r="L2393" s="17" t="str">
        <f>OBV!H2393</f>
        <v>CONFIRMED BEARISH</v>
      </c>
      <c r="M2393" s="19">
        <f t="shared" si="370"/>
        <v>25</v>
      </c>
      <c r="N2393" s="19">
        <f t="shared" si="371"/>
        <v>100</v>
      </c>
      <c r="O2393" s="19">
        <f t="shared" si="372"/>
        <v>0</v>
      </c>
      <c r="P2393" s="19">
        <f t="shared" si="373"/>
        <v>0</v>
      </c>
      <c r="Q2393" s="20">
        <f t="shared" si="374"/>
        <v>43.75</v>
      </c>
      <c r="R2393" s="20">
        <f t="shared" si="375"/>
        <v>25</v>
      </c>
      <c r="S2393" s="20">
        <f t="shared" si="376"/>
        <v>18.75</v>
      </c>
      <c r="T2393" s="20">
        <f t="shared" si="377"/>
        <v>31.25</v>
      </c>
      <c r="U2393" s="19">
        <f t="shared" si="378"/>
        <v>29.166666666666668</v>
      </c>
      <c r="V2393" s="19">
        <f t="shared" si="379"/>
        <v>29.6875</v>
      </c>
    </row>
    <row r="2394" spans="1:22" ht="13.5" x14ac:dyDescent="0.25">
      <c r="A2394" s="3">
        <f>RSI!A2394</f>
        <v>45490</v>
      </c>
      <c r="B2394" s="2">
        <f>RSI!B2394</f>
        <v>3.24</v>
      </c>
      <c r="C2394" s="2">
        <f>RSI!I2394</f>
        <v>55.497908535975498</v>
      </c>
      <c r="D2394" s="2">
        <f>MACD!E2394</f>
        <v>-0.10167317280856203</v>
      </c>
      <c r="E2394" s="2">
        <f>MACD!F2394</f>
        <v>-7.2414045728330156E-2</v>
      </c>
      <c r="F2394" s="2">
        <f>'Moving Avg'!D2394</f>
        <v>3.1919999999999997</v>
      </c>
      <c r="G2394" s="2">
        <f>'Moving Avg'!F2394</f>
        <v>3.1550000000000002</v>
      </c>
      <c r="H2394" s="2">
        <f>'Moving Avg'!G2394</f>
        <v>3.2098</v>
      </c>
      <c r="I2394" s="2">
        <f>'Moving Avg'!H2394</f>
        <v>3.4246999999999992</v>
      </c>
      <c r="J2394" s="17" t="str">
        <f>OBV!F2394</f>
        <v>BEARISH</v>
      </c>
      <c r="K2394" s="17" t="str">
        <f>OBV!G2394</f>
        <v>NEUTRAL</v>
      </c>
      <c r="L2394" s="17" t="str">
        <f>OBV!H2394</f>
        <v>CONFIRMED BEARISH</v>
      </c>
      <c r="M2394" s="19">
        <f t="shared" si="370"/>
        <v>25</v>
      </c>
      <c r="N2394" s="19">
        <f t="shared" si="371"/>
        <v>100</v>
      </c>
      <c r="O2394" s="19">
        <f t="shared" si="372"/>
        <v>0</v>
      </c>
      <c r="P2394" s="19">
        <f t="shared" si="373"/>
        <v>16.5</v>
      </c>
      <c r="Q2394" s="20">
        <f t="shared" si="374"/>
        <v>46.225000000000001</v>
      </c>
      <c r="R2394" s="20">
        <f t="shared" si="375"/>
        <v>29.125</v>
      </c>
      <c r="S2394" s="20">
        <f t="shared" si="376"/>
        <v>26.175000000000001</v>
      </c>
      <c r="T2394" s="20">
        <f t="shared" si="377"/>
        <v>35.375</v>
      </c>
      <c r="U2394" s="19">
        <f t="shared" si="378"/>
        <v>33.841666666666661</v>
      </c>
      <c r="V2394" s="19">
        <f t="shared" si="379"/>
        <v>34.224999999999994</v>
      </c>
    </row>
    <row r="2395" spans="1:22" ht="13.5" x14ac:dyDescent="0.25">
      <c r="A2395" s="3">
        <f>RSI!A2395</f>
        <v>45491</v>
      </c>
      <c r="B2395" s="2">
        <f>RSI!B2395</f>
        <v>3.26</v>
      </c>
      <c r="C2395" s="2">
        <f>RSI!I2395</f>
        <v>57.205226147058951</v>
      </c>
      <c r="D2395" s="2">
        <f>MACD!E2395</f>
        <v>-9.3866594276366566E-2</v>
      </c>
      <c r="E2395" s="2">
        <f>MACD!F2395</f>
        <v>-7.6704555437937444E-2</v>
      </c>
      <c r="F2395" s="2">
        <f>'Moving Avg'!D2395</f>
        <v>3.2020000000000004</v>
      </c>
      <c r="G2395" s="2">
        <f>'Moving Avg'!F2395</f>
        <v>3.1640000000000001</v>
      </c>
      <c r="H2395" s="2">
        <f>'Moving Avg'!G2395</f>
        <v>3.2074000000000003</v>
      </c>
      <c r="I2395" s="2">
        <f>'Moving Avg'!H2395</f>
        <v>3.4232999999999993</v>
      </c>
      <c r="J2395" s="17" t="str">
        <f>OBV!F2395</f>
        <v>BULLISH</v>
      </c>
      <c r="K2395" s="17" t="str">
        <f>OBV!G2395</f>
        <v>NEUTRAL</v>
      </c>
      <c r="L2395" s="17" t="str">
        <f>OBV!H2395</f>
        <v>CONFIRMED BULLISH</v>
      </c>
      <c r="M2395" s="19">
        <f t="shared" si="370"/>
        <v>25</v>
      </c>
      <c r="N2395" s="19">
        <f t="shared" si="371"/>
        <v>45</v>
      </c>
      <c r="O2395" s="19">
        <f t="shared" si="372"/>
        <v>0</v>
      </c>
      <c r="P2395" s="19">
        <f t="shared" si="373"/>
        <v>83.5</v>
      </c>
      <c r="Q2395" s="20">
        <f t="shared" si="374"/>
        <v>37.024999999999999</v>
      </c>
      <c r="R2395" s="20">
        <f t="shared" si="375"/>
        <v>34.875</v>
      </c>
      <c r="S2395" s="20">
        <f t="shared" si="376"/>
        <v>48.075000000000003</v>
      </c>
      <c r="T2395" s="20">
        <f t="shared" si="377"/>
        <v>38.375</v>
      </c>
      <c r="U2395" s="19">
        <f t="shared" si="378"/>
        <v>39.991666666666667</v>
      </c>
      <c r="V2395" s="19">
        <f t="shared" si="379"/>
        <v>39.587500000000006</v>
      </c>
    </row>
    <row r="2396" spans="1:22" ht="13.5" x14ac:dyDescent="0.25">
      <c r="A2396" s="3">
        <f>RSI!A2396</f>
        <v>45492</v>
      </c>
      <c r="B2396" s="2">
        <f>RSI!B2396</f>
        <v>3.3</v>
      </c>
      <c r="C2396" s="2">
        <f>RSI!I2396</f>
        <v>60.471543884962976</v>
      </c>
      <c r="D2396" s="2">
        <f>MACD!E2396</f>
        <v>-7.528461287049959E-2</v>
      </c>
      <c r="E2396" s="2">
        <f>MACD!F2396</f>
        <v>-7.6420566924449873E-2</v>
      </c>
      <c r="F2396" s="2">
        <f>'Moving Avg'!D2396</f>
        <v>3.2320000000000002</v>
      </c>
      <c r="G2396" s="2">
        <f>'Moving Avg'!F2396</f>
        <v>3.1764999999999994</v>
      </c>
      <c r="H2396" s="2">
        <f>'Moving Avg'!G2396</f>
        <v>3.2020000000000004</v>
      </c>
      <c r="I2396" s="2">
        <f>'Moving Avg'!H2396</f>
        <v>3.422299999999999</v>
      </c>
      <c r="J2396" s="17" t="str">
        <f>OBV!F2396</f>
        <v>BULLISH</v>
      </c>
      <c r="K2396" s="17" t="str">
        <f>OBV!G2396</f>
        <v>STRONG</v>
      </c>
      <c r="L2396" s="17" t="str">
        <f>OBV!H2396</f>
        <v>CONFIRMED BULLISH</v>
      </c>
      <c r="M2396" s="19">
        <f t="shared" si="370"/>
        <v>25</v>
      </c>
      <c r="N2396" s="19">
        <f t="shared" si="371"/>
        <v>0</v>
      </c>
      <c r="O2396" s="19">
        <f t="shared" si="372"/>
        <v>0</v>
      </c>
      <c r="P2396" s="19">
        <f t="shared" si="373"/>
        <v>100</v>
      </c>
      <c r="Q2396" s="20">
        <f t="shared" si="374"/>
        <v>23.75</v>
      </c>
      <c r="R2396" s="20">
        <f t="shared" si="375"/>
        <v>30</v>
      </c>
      <c r="S2396" s="20">
        <f t="shared" si="376"/>
        <v>48.75</v>
      </c>
      <c r="T2396" s="20">
        <f t="shared" si="377"/>
        <v>31.25</v>
      </c>
      <c r="U2396" s="19">
        <f t="shared" si="378"/>
        <v>34.166666666666664</v>
      </c>
      <c r="V2396" s="19">
        <f t="shared" si="379"/>
        <v>33.4375</v>
      </c>
    </row>
    <row r="2397" spans="1:22" ht="13.5" x14ac:dyDescent="0.25">
      <c r="A2397" s="3">
        <f>RSI!A2397</f>
        <v>45495</v>
      </c>
      <c r="B2397" s="2">
        <f>RSI!B2397</f>
        <v>3.3</v>
      </c>
      <c r="C2397" s="2">
        <f>RSI!I2397</f>
        <v>60.471543884962976</v>
      </c>
      <c r="D2397" s="2">
        <f>MACD!E2397</f>
        <v>-4.7902324157977016E-2</v>
      </c>
      <c r="E2397" s="2">
        <f>MACD!F2397</f>
        <v>-7.0716918371155305E-2</v>
      </c>
      <c r="F2397" s="2">
        <f>'Moving Avg'!D2397</f>
        <v>3.2600000000000002</v>
      </c>
      <c r="G2397" s="2">
        <f>'Moving Avg'!F2397</f>
        <v>3.1875</v>
      </c>
      <c r="H2397" s="2">
        <f>'Moving Avg'!G2397</f>
        <v>3.1956000000000002</v>
      </c>
      <c r="I2397" s="2">
        <f>'Moving Avg'!H2397</f>
        <v>3.4212999999999987</v>
      </c>
      <c r="J2397" s="17" t="str">
        <f>OBV!F2397</f>
        <v>BULLISH</v>
      </c>
      <c r="K2397" s="17" t="str">
        <f>OBV!G2397</f>
        <v>STRONG</v>
      </c>
      <c r="L2397" s="17" t="str">
        <f>OBV!H2397</f>
        <v>CONFIRMED BULLISH</v>
      </c>
      <c r="M2397" s="19">
        <f t="shared" si="370"/>
        <v>25</v>
      </c>
      <c r="N2397" s="19">
        <f t="shared" si="371"/>
        <v>0</v>
      </c>
      <c r="O2397" s="19">
        <f t="shared" si="372"/>
        <v>0</v>
      </c>
      <c r="P2397" s="19">
        <f t="shared" si="373"/>
        <v>100</v>
      </c>
      <c r="Q2397" s="20">
        <f t="shared" si="374"/>
        <v>23.75</v>
      </c>
      <c r="R2397" s="20">
        <f t="shared" si="375"/>
        <v>30</v>
      </c>
      <c r="S2397" s="20">
        <f t="shared" si="376"/>
        <v>48.75</v>
      </c>
      <c r="T2397" s="20">
        <f t="shared" si="377"/>
        <v>31.25</v>
      </c>
      <c r="U2397" s="19">
        <f t="shared" si="378"/>
        <v>34.166666666666664</v>
      </c>
      <c r="V2397" s="19">
        <f t="shared" si="379"/>
        <v>33.4375</v>
      </c>
    </row>
    <row r="2398" spans="1:22" ht="13.5" x14ac:dyDescent="0.25">
      <c r="A2398" s="3">
        <f>RSI!A2398</f>
        <v>45496</v>
      </c>
      <c r="B2398" s="2">
        <f>RSI!B2398</f>
        <v>3.3</v>
      </c>
      <c r="C2398" s="2">
        <f>RSI!I2398</f>
        <v>60.471543884962976</v>
      </c>
      <c r="D2398" s="2">
        <f>MACD!E2398</f>
        <v>-2.687172959223405E-2</v>
      </c>
      <c r="E2398" s="2">
        <f>MACD!F2398</f>
        <v>-6.1947880615371057E-2</v>
      </c>
      <c r="F2398" s="2">
        <f>'Moving Avg'!D2398</f>
        <v>3.2800000000000002</v>
      </c>
      <c r="G2398" s="2">
        <f>'Moving Avg'!F2398</f>
        <v>3.1985000000000001</v>
      </c>
      <c r="H2398" s="2">
        <f>'Moving Avg'!G2398</f>
        <v>3.1916000000000002</v>
      </c>
      <c r="I2398" s="2">
        <f>'Moving Avg'!H2398</f>
        <v>3.4202999999999988</v>
      </c>
      <c r="J2398" s="17" t="str">
        <f>OBV!F2398</f>
        <v>BULLISH</v>
      </c>
      <c r="K2398" s="17" t="str">
        <f>OBV!G2398</f>
        <v>STRONG</v>
      </c>
      <c r="L2398" s="17" t="str">
        <f>OBV!H2398</f>
        <v>CONFIRMED BULLISH</v>
      </c>
      <c r="M2398" s="19">
        <f t="shared" si="370"/>
        <v>25</v>
      </c>
      <c r="N2398" s="19">
        <f t="shared" si="371"/>
        <v>0</v>
      </c>
      <c r="O2398" s="19">
        <f t="shared" si="372"/>
        <v>0</v>
      </c>
      <c r="P2398" s="19">
        <f t="shared" si="373"/>
        <v>100</v>
      </c>
      <c r="Q2398" s="20">
        <f t="shared" si="374"/>
        <v>23.75</v>
      </c>
      <c r="R2398" s="20">
        <f t="shared" si="375"/>
        <v>30</v>
      </c>
      <c r="S2398" s="20">
        <f t="shared" si="376"/>
        <v>48.75</v>
      </c>
      <c r="T2398" s="20">
        <f t="shared" si="377"/>
        <v>31.25</v>
      </c>
      <c r="U2398" s="19">
        <f t="shared" si="378"/>
        <v>34.166666666666664</v>
      </c>
      <c r="V2398" s="19">
        <f t="shared" si="379"/>
        <v>33.4375</v>
      </c>
    </row>
    <row r="2399" spans="1:22" ht="13.5" x14ac:dyDescent="0.25">
      <c r="A2399" s="3">
        <f>RSI!A2399</f>
        <v>45497</v>
      </c>
      <c r="B2399" s="2">
        <f>RSI!B2399</f>
        <v>3.28</v>
      </c>
      <c r="C2399" s="2">
        <f>RSI!I2399</f>
        <v>57.720352984281824</v>
      </c>
      <c r="D2399" s="2">
        <f>MACD!E2399</f>
        <v>-1.4305061717737821E-2</v>
      </c>
      <c r="E2399" s="2">
        <f>MACD!F2399</f>
        <v>-5.2419316835844408E-2</v>
      </c>
      <c r="F2399" s="2">
        <f>'Moving Avg'!D2399</f>
        <v>3.2880000000000003</v>
      </c>
      <c r="G2399" s="2">
        <f>'Moving Avg'!F2399</f>
        <v>3.2084999999999995</v>
      </c>
      <c r="H2399" s="2">
        <f>'Moving Avg'!G2399</f>
        <v>3.1888000000000001</v>
      </c>
      <c r="I2399" s="2">
        <f>'Moving Avg'!H2399</f>
        <v>3.4193499999999983</v>
      </c>
      <c r="J2399" s="17" t="str">
        <f>OBV!F2399</f>
        <v>BULLISH</v>
      </c>
      <c r="K2399" s="17" t="str">
        <f>OBV!G2399</f>
        <v>NEUTRAL</v>
      </c>
      <c r="L2399" s="17" t="str">
        <f>OBV!H2399</f>
        <v>CONFIRMED BULLISH</v>
      </c>
      <c r="M2399" s="19">
        <f t="shared" si="370"/>
        <v>25</v>
      </c>
      <c r="N2399" s="19">
        <f t="shared" si="371"/>
        <v>0</v>
      </c>
      <c r="O2399" s="19">
        <f t="shared" si="372"/>
        <v>0</v>
      </c>
      <c r="P2399" s="19">
        <f t="shared" si="373"/>
        <v>83.5</v>
      </c>
      <c r="Q2399" s="20">
        <f t="shared" si="374"/>
        <v>21.274999999999999</v>
      </c>
      <c r="R2399" s="20">
        <f t="shared" si="375"/>
        <v>25.875</v>
      </c>
      <c r="S2399" s="20">
        <f t="shared" si="376"/>
        <v>41.325000000000003</v>
      </c>
      <c r="T2399" s="20">
        <f t="shared" si="377"/>
        <v>27.125</v>
      </c>
      <c r="U2399" s="19">
        <f t="shared" si="378"/>
        <v>29.491666666666664</v>
      </c>
      <c r="V2399" s="19">
        <f t="shared" si="379"/>
        <v>28.9</v>
      </c>
    </row>
    <row r="2400" spans="1:22" ht="13.5" x14ac:dyDescent="0.25">
      <c r="A2400" s="3">
        <f>RSI!A2400</f>
        <v>45499</v>
      </c>
      <c r="B2400" s="2">
        <f>RSI!B2400</f>
        <v>3.27</v>
      </c>
      <c r="C2400" s="2">
        <f>RSI!I2400</f>
        <v>56.34015187882386</v>
      </c>
      <c r="D2400" s="2">
        <f>MACD!E2400</f>
        <v>-1.7173853990223975E-2</v>
      </c>
      <c r="E2400" s="2">
        <f>MACD!F2400</f>
        <v>-4.537022426672032E-2</v>
      </c>
      <c r="F2400" s="2">
        <f>'Moving Avg'!D2400</f>
        <v>3.29</v>
      </c>
      <c r="G2400" s="2">
        <f>'Moving Avg'!F2400</f>
        <v>3.2174999999999998</v>
      </c>
      <c r="H2400" s="2">
        <f>'Moving Avg'!G2400</f>
        <v>3.1874000000000002</v>
      </c>
      <c r="I2400" s="2">
        <f>'Moving Avg'!H2400</f>
        <v>3.418349999999998</v>
      </c>
      <c r="J2400" s="17" t="str">
        <f>OBV!F2400</f>
        <v>BULLISH</v>
      </c>
      <c r="K2400" s="17" t="str">
        <f>OBV!G2400</f>
        <v>NEUTRAL</v>
      </c>
      <c r="L2400" s="17" t="str">
        <f>OBV!H2400</f>
        <v>CONFIRMED BULLISH</v>
      </c>
      <c r="M2400" s="19">
        <f t="shared" si="370"/>
        <v>25</v>
      </c>
      <c r="N2400" s="19">
        <f t="shared" si="371"/>
        <v>0</v>
      </c>
      <c r="O2400" s="19">
        <f t="shared" si="372"/>
        <v>0</v>
      </c>
      <c r="P2400" s="19">
        <f t="shared" si="373"/>
        <v>83.5</v>
      </c>
      <c r="Q2400" s="20">
        <f t="shared" si="374"/>
        <v>21.274999999999999</v>
      </c>
      <c r="R2400" s="20">
        <f t="shared" si="375"/>
        <v>25.875</v>
      </c>
      <c r="S2400" s="20">
        <f t="shared" si="376"/>
        <v>41.325000000000003</v>
      </c>
      <c r="T2400" s="20">
        <f t="shared" si="377"/>
        <v>27.125</v>
      </c>
      <c r="U2400" s="19">
        <f t="shared" si="378"/>
        <v>29.491666666666664</v>
      </c>
      <c r="V2400" s="19">
        <f t="shared" si="379"/>
        <v>28.9</v>
      </c>
    </row>
    <row r="2401" spans="1:22" ht="13.5" x14ac:dyDescent="0.25">
      <c r="A2401" s="3">
        <f>RSI!A2401</f>
        <v>45502</v>
      </c>
      <c r="B2401" s="2">
        <f>RSI!B2401</f>
        <v>3.27</v>
      </c>
      <c r="C2401" s="2">
        <f>RSI!I2401</f>
        <v>56.34015187882386</v>
      </c>
      <c r="D2401" s="2">
        <f>MACD!E2401</f>
        <v>-2.9140299742283382E-2</v>
      </c>
      <c r="E2401" s="2">
        <f>MACD!F2401</f>
        <v>-4.2124239361832932E-2</v>
      </c>
      <c r="F2401" s="2">
        <f>'Moving Avg'!D2401</f>
        <v>3.2839999999999998</v>
      </c>
      <c r="G2401" s="2">
        <f>'Moving Avg'!F2401</f>
        <v>3.2284999999999995</v>
      </c>
      <c r="H2401" s="2">
        <f>'Moving Avg'!G2401</f>
        <v>3.1862000000000008</v>
      </c>
      <c r="I2401" s="2">
        <f>'Moving Avg'!H2401</f>
        <v>3.4174499999999979</v>
      </c>
      <c r="J2401" s="17" t="str">
        <f>OBV!F2401</f>
        <v>BEARISH</v>
      </c>
      <c r="K2401" s="17" t="str">
        <f>OBV!G2401</f>
        <v>NEUTRAL</v>
      </c>
      <c r="L2401" s="17" t="str">
        <f>OBV!H2401</f>
        <v>CONFIRMED BEARISH</v>
      </c>
      <c r="M2401" s="19">
        <f t="shared" si="370"/>
        <v>25</v>
      </c>
      <c r="N2401" s="19">
        <f t="shared" si="371"/>
        <v>0</v>
      </c>
      <c r="O2401" s="19">
        <f t="shared" si="372"/>
        <v>0</v>
      </c>
      <c r="P2401" s="19">
        <f t="shared" si="373"/>
        <v>16.5</v>
      </c>
      <c r="Q2401" s="20">
        <f t="shared" si="374"/>
        <v>11.225</v>
      </c>
      <c r="R2401" s="20">
        <f t="shared" si="375"/>
        <v>9.125</v>
      </c>
      <c r="S2401" s="20">
        <f t="shared" si="376"/>
        <v>11.175000000000001</v>
      </c>
      <c r="T2401" s="20">
        <f t="shared" si="377"/>
        <v>10.375</v>
      </c>
      <c r="U2401" s="19">
        <f t="shared" si="378"/>
        <v>10.508333333333335</v>
      </c>
      <c r="V2401" s="19">
        <f t="shared" si="379"/>
        <v>10.475000000000001</v>
      </c>
    </row>
    <row r="2402" spans="1:22" ht="13.5" x14ac:dyDescent="0.25">
      <c r="A2402" s="3">
        <f>RSI!A2402</f>
        <v>45503</v>
      </c>
      <c r="B2402" s="2">
        <f>RSI!B2402</f>
        <v>3.27</v>
      </c>
      <c r="C2402" s="2">
        <f>RSI!I2402</f>
        <v>56.340151878823875</v>
      </c>
      <c r="D2402" s="2">
        <f>MACD!E2402</f>
        <v>-3.8012696844411664E-2</v>
      </c>
      <c r="E2402" s="2">
        <f>MACD!F2402</f>
        <v>-4.1301930858348677E-2</v>
      </c>
      <c r="F2402" s="2">
        <f>'Moving Avg'!D2402</f>
        <v>3.278</v>
      </c>
      <c r="G2402" s="2">
        <f>'Moving Avg'!F2402</f>
        <v>3.2395000000000005</v>
      </c>
      <c r="H2402" s="2">
        <f>'Moving Avg'!G2402</f>
        <v>3.1868000000000007</v>
      </c>
      <c r="I2402" s="2">
        <f>'Moving Avg'!H2402</f>
        <v>3.4165999999999985</v>
      </c>
      <c r="J2402" s="17" t="str">
        <f>OBV!F2402</f>
        <v>BEARISH</v>
      </c>
      <c r="K2402" s="17" t="str">
        <f>OBV!G2402</f>
        <v>NEUTRAL</v>
      </c>
      <c r="L2402" s="17" t="str">
        <f>OBV!H2402</f>
        <v>CONFIRMED BEARISH</v>
      </c>
      <c r="M2402" s="19">
        <f t="shared" si="370"/>
        <v>25</v>
      </c>
      <c r="N2402" s="19">
        <f t="shared" si="371"/>
        <v>0</v>
      </c>
      <c r="O2402" s="19">
        <f t="shared" si="372"/>
        <v>0</v>
      </c>
      <c r="P2402" s="19">
        <f t="shared" si="373"/>
        <v>16.5</v>
      </c>
      <c r="Q2402" s="20">
        <f t="shared" si="374"/>
        <v>11.225</v>
      </c>
      <c r="R2402" s="20">
        <f t="shared" si="375"/>
        <v>9.125</v>
      </c>
      <c r="S2402" s="20">
        <f t="shared" si="376"/>
        <v>11.175000000000001</v>
      </c>
      <c r="T2402" s="20">
        <f t="shared" si="377"/>
        <v>10.375</v>
      </c>
      <c r="U2402" s="19">
        <f t="shared" si="378"/>
        <v>10.508333333333335</v>
      </c>
      <c r="V2402" s="19">
        <f t="shared" si="379"/>
        <v>10.475000000000001</v>
      </c>
    </row>
    <row r="2403" spans="1:22" ht="13.5" x14ac:dyDescent="0.25">
      <c r="A2403" s="3">
        <f>RSI!A2403</f>
        <v>45504</v>
      </c>
      <c r="B2403" s="2">
        <f>RSI!B2403</f>
        <v>3.27</v>
      </c>
      <c r="C2403" s="2">
        <f>RSI!I2403</f>
        <v>56.340151878823875</v>
      </c>
      <c r="D2403" s="2">
        <f>MACD!E2403</f>
        <v>-3.9630527088593048E-2</v>
      </c>
      <c r="E2403" s="2">
        <f>MACD!F2403</f>
        <v>-4.0967650104397554E-2</v>
      </c>
      <c r="F2403" s="2">
        <f>'Moving Avg'!D2403</f>
        <v>3.2719999999999998</v>
      </c>
      <c r="G2403" s="2">
        <f>'Moving Avg'!F2403</f>
        <v>3.2505000000000002</v>
      </c>
      <c r="H2403" s="2">
        <f>'Moving Avg'!G2403</f>
        <v>3.1874000000000007</v>
      </c>
      <c r="I2403" s="2">
        <f>'Moving Avg'!H2403</f>
        <v>3.4148499999999986</v>
      </c>
      <c r="J2403" s="17" t="str">
        <f>OBV!F2403</f>
        <v>BEARISH</v>
      </c>
      <c r="K2403" s="17" t="str">
        <f>OBV!G2403</f>
        <v>NEUTRAL</v>
      </c>
      <c r="L2403" s="17" t="str">
        <f>OBV!H2403</f>
        <v>CONFIRMED BEARISH</v>
      </c>
      <c r="M2403" s="19">
        <f t="shared" si="370"/>
        <v>25</v>
      </c>
      <c r="N2403" s="19">
        <f t="shared" si="371"/>
        <v>0</v>
      </c>
      <c r="O2403" s="19">
        <f t="shared" si="372"/>
        <v>0</v>
      </c>
      <c r="P2403" s="19">
        <f t="shared" si="373"/>
        <v>16.5</v>
      </c>
      <c r="Q2403" s="20">
        <f t="shared" si="374"/>
        <v>11.225</v>
      </c>
      <c r="R2403" s="20">
        <f t="shared" si="375"/>
        <v>9.125</v>
      </c>
      <c r="S2403" s="20">
        <f t="shared" si="376"/>
        <v>11.175000000000001</v>
      </c>
      <c r="T2403" s="20">
        <f t="shared" si="377"/>
        <v>10.375</v>
      </c>
      <c r="U2403" s="19">
        <f t="shared" si="378"/>
        <v>10.508333333333335</v>
      </c>
      <c r="V2403" s="19">
        <f t="shared" si="379"/>
        <v>10.475000000000001</v>
      </c>
    </row>
    <row r="2404" spans="1:22" ht="13.5" x14ac:dyDescent="0.25">
      <c r="A2404" s="3">
        <f>RSI!A2404</f>
        <v>45505</v>
      </c>
      <c r="B2404" s="2">
        <f>RSI!B2404</f>
        <v>3.27</v>
      </c>
      <c r="C2404" s="2">
        <f>RSI!I2404</f>
        <v>56.340151878823875</v>
      </c>
      <c r="D2404" s="2">
        <f>MACD!E2404</f>
        <v>-3.509030261222712E-2</v>
      </c>
      <c r="E2404" s="2">
        <f>MACD!F2404</f>
        <v>-3.979218060596347E-2</v>
      </c>
      <c r="F2404" s="2">
        <f>'Moving Avg'!D2404</f>
        <v>3.2700000000000005</v>
      </c>
      <c r="G2404" s="2">
        <f>'Moving Avg'!F2404</f>
        <v>3.2590000000000003</v>
      </c>
      <c r="H2404" s="2">
        <f>'Moving Avg'!G2404</f>
        <v>3.1892000000000014</v>
      </c>
      <c r="I2404" s="2">
        <f>'Moving Avg'!H2404</f>
        <v>3.4134499999999979</v>
      </c>
      <c r="J2404" s="17" t="str">
        <f>OBV!F2404</f>
        <v>BEARISH</v>
      </c>
      <c r="K2404" s="17" t="str">
        <f>OBV!G2404</f>
        <v>NEUTRAL</v>
      </c>
      <c r="L2404" s="17" t="str">
        <f>OBV!H2404</f>
        <v>CONFIRMED BEARISH</v>
      </c>
      <c r="M2404" s="19">
        <f t="shared" si="370"/>
        <v>25</v>
      </c>
      <c r="N2404" s="19">
        <f t="shared" si="371"/>
        <v>0</v>
      </c>
      <c r="O2404" s="19">
        <f t="shared" si="372"/>
        <v>0</v>
      </c>
      <c r="P2404" s="19">
        <f t="shared" si="373"/>
        <v>16.5</v>
      </c>
      <c r="Q2404" s="20">
        <f t="shared" si="374"/>
        <v>11.225</v>
      </c>
      <c r="R2404" s="20">
        <f t="shared" si="375"/>
        <v>9.125</v>
      </c>
      <c r="S2404" s="20">
        <f t="shared" si="376"/>
        <v>11.175000000000001</v>
      </c>
      <c r="T2404" s="20">
        <f t="shared" si="377"/>
        <v>10.375</v>
      </c>
      <c r="U2404" s="19">
        <f t="shared" si="378"/>
        <v>10.508333333333335</v>
      </c>
      <c r="V2404" s="19">
        <f t="shared" si="379"/>
        <v>10.475000000000001</v>
      </c>
    </row>
    <row r="2405" spans="1:22" ht="13.5" x14ac:dyDescent="0.25">
      <c r="A2405" s="3">
        <f>RSI!A2405</f>
        <v>45506</v>
      </c>
      <c r="B2405" s="2">
        <f>RSI!B2405</f>
        <v>3.25</v>
      </c>
      <c r="C2405" s="2">
        <f>RSI!I2405</f>
        <v>52.690125225009112</v>
      </c>
      <c r="D2405" s="2">
        <f>MACD!E2405</f>
        <v>-2.6916732978468527E-2</v>
      </c>
      <c r="E2405" s="2">
        <f>MACD!F2405</f>
        <v>-3.7217091080464483E-2</v>
      </c>
      <c r="F2405" s="2">
        <f>'Moving Avg'!D2405</f>
        <v>3.2659999999999996</v>
      </c>
      <c r="G2405" s="2">
        <f>'Moving Avg'!F2405</f>
        <v>3.2630000000000003</v>
      </c>
      <c r="H2405" s="2">
        <f>'Moving Avg'!G2405</f>
        <v>3.1904000000000012</v>
      </c>
      <c r="I2405" s="2">
        <f>'Moving Avg'!H2405</f>
        <v>3.4119499999999978</v>
      </c>
      <c r="J2405" s="17" t="str">
        <f>OBV!F2405</f>
        <v>BEARISH</v>
      </c>
      <c r="K2405" s="17" t="str">
        <f>OBV!G2405</f>
        <v>NEUTRAL</v>
      </c>
      <c r="L2405" s="17" t="str">
        <f>OBV!H2405</f>
        <v>CONFIRMED BEARISH</v>
      </c>
      <c r="M2405" s="19">
        <f t="shared" si="370"/>
        <v>25</v>
      </c>
      <c r="N2405" s="19">
        <f t="shared" si="371"/>
        <v>0</v>
      </c>
      <c r="O2405" s="19">
        <f t="shared" si="372"/>
        <v>0</v>
      </c>
      <c r="P2405" s="19">
        <f t="shared" si="373"/>
        <v>16.5</v>
      </c>
      <c r="Q2405" s="20">
        <f t="shared" si="374"/>
        <v>11.225</v>
      </c>
      <c r="R2405" s="20">
        <f t="shared" si="375"/>
        <v>9.125</v>
      </c>
      <c r="S2405" s="20">
        <f t="shared" si="376"/>
        <v>11.175000000000001</v>
      </c>
      <c r="T2405" s="20">
        <f t="shared" si="377"/>
        <v>10.375</v>
      </c>
      <c r="U2405" s="19">
        <f t="shared" si="378"/>
        <v>10.508333333333335</v>
      </c>
      <c r="V2405" s="19">
        <f t="shared" si="379"/>
        <v>10.475000000000001</v>
      </c>
    </row>
    <row r="2406" spans="1:22" ht="13.5" x14ac:dyDescent="0.25">
      <c r="A2406" s="3">
        <f>RSI!A2406</f>
        <v>45509</v>
      </c>
      <c r="B2406" s="2">
        <f>RSI!B2406</f>
        <v>3.25</v>
      </c>
      <c r="C2406" s="2">
        <f>RSI!I2406</f>
        <v>52.690125225009105</v>
      </c>
      <c r="D2406" s="2">
        <f>MACD!E2406</f>
        <v>-1.3938389442292642E-2</v>
      </c>
      <c r="E2406" s="2">
        <f>MACD!F2406</f>
        <v>-3.256135075283012E-2</v>
      </c>
      <c r="F2406" s="2">
        <f>'Moving Avg'!D2406</f>
        <v>3.2620000000000005</v>
      </c>
      <c r="G2406" s="2">
        <f>'Moving Avg'!F2406</f>
        <v>3.2620000000000005</v>
      </c>
      <c r="H2406" s="2">
        <f>'Moving Avg'!G2406</f>
        <v>3.1914000000000011</v>
      </c>
      <c r="I2406" s="2">
        <f>'Moving Avg'!H2406</f>
        <v>3.4104499999999978</v>
      </c>
      <c r="J2406" s="17" t="str">
        <f>OBV!F2406</f>
        <v>BEARISH</v>
      </c>
      <c r="K2406" s="17" t="str">
        <f>OBV!G2406</f>
        <v>NEUTRAL</v>
      </c>
      <c r="L2406" s="17" t="str">
        <f>OBV!H2406</f>
        <v>CONFIRMED BEARISH</v>
      </c>
      <c r="M2406" s="19">
        <f t="shared" si="370"/>
        <v>25</v>
      </c>
      <c r="N2406" s="19">
        <f t="shared" si="371"/>
        <v>0</v>
      </c>
      <c r="O2406" s="19">
        <f t="shared" si="372"/>
        <v>0</v>
      </c>
      <c r="P2406" s="19">
        <f t="shared" si="373"/>
        <v>16.5</v>
      </c>
      <c r="Q2406" s="20">
        <f t="shared" si="374"/>
        <v>11.225</v>
      </c>
      <c r="R2406" s="20">
        <f t="shared" si="375"/>
        <v>9.125</v>
      </c>
      <c r="S2406" s="20">
        <f t="shared" si="376"/>
        <v>11.175000000000001</v>
      </c>
      <c r="T2406" s="20">
        <f t="shared" si="377"/>
        <v>10.375</v>
      </c>
      <c r="U2406" s="19">
        <f t="shared" si="378"/>
        <v>10.508333333333335</v>
      </c>
      <c r="V2406" s="19">
        <f t="shared" si="379"/>
        <v>10.475000000000001</v>
      </c>
    </row>
    <row r="2407" spans="1:22" ht="13.5" x14ac:dyDescent="0.25">
      <c r="A2407" s="3">
        <f>RSI!A2407</f>
        <v>45510</v>
      </c>
      <c r="B2407" s="2">
        <f>RSI!B2407</f>
        <v>3.24</v>
      </c>
      <c r="C2407" s="2">
        <f>RSI!I2407</f>
        <v>50.782337369359901</v>
      </c>
      <c r="D2407" s="2">
        <f>MACD!E2407</f>
        <v>-2.3007882166021787E-3</v>
      </c>
      <c r="E2407" s="2">
        <f>MACD!F2407</f>
        <v>-2.6509238245584533E-2</v>
      </c>
      <c r="F2407" s="2">
        <f>'Moving Avg'!D2407</f>
        <v>3.2560000000000002</v>
      </c>
      <c r="G2407" s="2">
        <f>'Moving Avg'!F2407</f>
        <v>3.2565000000000004</v>
      </c>
      <c r="H2407" s="2">
        <f>'Moving Avg'!G2407</f>
        <v>3.192800000000001</v>
      </c>
      <c r="I2407" s="2">
        <f>'Moving Avg'!H2407</f>
        <v>3.4088999999999987</v>
      </c>
      <c r="J2407" s="17" t="str">
        <f>OBV!F2407</f>
        <v>BEARISH</v>
      </c>
      <c r="K2407" s="17" t="str">
        <f>OBV!G2407</f>
        <v>WEAK</v>
      </c>
      <c r="L2407" s="17" t="str">
        <f>OBV!H2407</f>
        <v>CONFIRMED BEARISH</v>
      </c>
      <c r="M2407" s="19">
        <f t="shared" si="370"/>
        <v>25</v>
      </c>
      <c r="N2407" s="19">
        <f t="shared" si="371"/>
        <v>0</v>
      </c>
      <c r="O2407" s="19">
        <f t="shared" si="372"/>
        <v>0</v>
      </c>
      <c r="P2407" s="19">
        <f t="shared" si="373"/>
        <v>0</v>
      </c>
      <c r="Q2407" s="20">
        <f t="shared" si="374"/>
        <v>8.75</v>
      </c>
      <c r="R2407" s="20">
        <f t="shared" si="375"/>
        <v>5</v>
      </c>
      <c r="S2407" s="20">
        <f t="shared" si="376"/>
        <v>3.75</v>
      </c>
      <c r="T2407" s="20">
        <f t="shared" si="377"/>
        <v>6.25</v>
      </c>
      <c r="U2407" s="19">
        <f t="shared" si="378"/>
        <v>5.833333333333333</v>
      </c>
      <c r="V2407" s="19">
        <f t="shared" si="379"/>
        <v>5.9375</v>
      </c>
    </row>
    <row r="2408" spans="1:22" ht="13.5" x14ac:dyDescent="0.25">
      <c r="A2408" s="3">
        <f>RSI!A2408</f>
        <v>45511</v>
      </c>
      <c r="B2408" s="2">
        <f>RSI!B2408</f>
        <v>3.24</v>
      </c>
      <c r="C2408" s="2">
        <f>RSI!I2408</f>
        <v>50.782337369359901</v>
      </c>
      <c r="D2408" s="2">
        <f>MACD!E2408</f>
        <v>7.526971013971373E-3</v>
      </c>
      <c r="E2408" s="2">
        <f>MACD!F2408</f>
        <v>-1.9701996393673354E-2</v>
      </c>
      <c r="F2408" s="2">
        <f>'Moving Avg'!D2408</f>
        <v>3.25</v>
      </c>
      <c r="G2408" s="2">
        <f>'Moving Avg'!F2408</f>
        <v>3.2515000000000009</v>
      </c>
      <c r="H2408" s="2">
        <f>'Moving Avg'!G2408</f>
        <v>3.1944000000000004</v>
      </c>
      <c r="I2408" s="2">
        <f>'Moving Avg'!H2408</f>
        <v>3.4073499999999983</v>
      </c>
      <c r="J2408" s="17" t="str">
        <f>OBV!F2408</f>
        <v>BEARISH</v>
      </c>
      <c r="K2408" s="17" t="str">
        <f>OBV!G2408</f>
        <v>WEAK</v>
      </c>
      <c r="L2408" s="17" t="str">
        <f>OBV!H2408</f>
        <v>CONFIRMED BEARISH</v>
      </c>
      <c r="M2408" s="19">
        <f t="shared" si="370"/>
        <v>25</v>
      </c>
      <c r="N2408" s="19">
        <f t="shared" si="371"/>
        <v>0</v>
      </c>
      <c r="O2408" s="19">
        <f t="shared" si="372"/>
        <v>0</v>
      </c>
      <c r="P2408" s="19">
        <f t="shared" si="373"/>
        <v>0</v>
      </c>
      <c r="Q2408" s="20">
        <f t="shared" si="374"/>
        <v>8.75</v>
      </c>
      <c r="R2408" s="20">
        <f t="shared" si="375"/>
        <v>5</v>
      </c>
      <c r="S2408" s="20">
        <f t="shared" si="376"/>
        <v>3.75</v>
      </c>
      <c r="T2408" s="20">
        <f t="shared" si="377"/>
        <v>6.25</v>
      </c>
      <c r="U2408" s="19">
        <f t="shared" si="378"/>
        <v>5.833333333333333</v>
      </c>
      <c r="V2408" s="19">
        <f t="shared" si="379"/>
        <v>5.9375</v>
      </c>
    </row>
    <row r="2409" spans="1:22" ht="13.5" x14ac:dyDescent="0.25">
      <c r="A2409" s="3">
        <f>RSI!A2409</f>
        <v>45512</v>
      </c>
      <c r="B2409" s="2">
        <f>RSI!B2409</f>
        <v>3.18</v>
      </c>
      <c r="C2409" s="2">
        <f>RSI!I2409</f>
        <v>40.562458730879158</v>
      </c>
      <c r="D2409" s="2">
        <f>MACD!E2409</f>
        <v>1.7192286980785898E-2</v>
      </c>
      <c r="E2409" s="2">
        <f>MACD!F2409</f>
        <v>-1.2323139718781503E-2</v>
      </c>
      <c r="F2409" s="2">
        <f>'Moving Avg'!D2409</f>
        <v>3.2320000000000002</v>
      </c>
      <c r="G2409" s="2">
        <f>'Moving Avg'!F2409</f>
        <v>3.2455000000000012</v>
      </c>
      <c r="H2409" s="2">
        <f>'Moving Avg'!G2409</f>
        <v>3.1940000000000008</v>
      </c>
      <c r="I2409" s="2">
        <f>'Moving Avg'!H2409</f>
        <v>3.4056499999999983</v>
      </c>
      <c r="J2409" s="17" t="str">
        <f>OBV!F2409</f>
        <v>BEARISH</v>
      </c>
      <c r="K2409" s="17" t="str">
        <f>OBV!G2409</f>
        <v>WEAK</v>
      </c>
      <c r="L2409" s="17" t="str">
        <f>OBV!H2409</f>
        <v>CONFIRMED BEARISH</v>
      </c>
      <c r="M2409" s="19">
        <f t="shared" si="370"/>
        <v>25</v>
      </c>
      <c r="N2409" s="19">
        <f t="shared" si="371"/>
        <v>0</v>
      </c>
      <c r="O2409" s="19">
        <f t="shared" si="372"/>
        <v>0</v>
      </c>
      <c r="P2409" s="19">
        <f t="shared" si="373"/>
        <v>0</v>
      </c>
      <c r="Q2409" s="20">
        <f t="shared" si="374"/>
        <v>8.75</v>
      </c>
      <c r="R2409" s="20">
        <f t="shared" si="375"/>
        <v>5</v>
      </c>
      <c r="S2409" s="20">
        <f t="shared" si="376"/>
        <v>3.75</v>
      </c>
      <c r="T2409" s="20">
        <f t="shared" si="377"/>
        <v>6.25</v>
      </c>
      <c r="U2409" s="19">
        <f t="shared" si="378"/>
        <v>5.833333333333333</v>
      </c>
      <c r="V2409" s="19">
        <f t="shared" si="379"/>
        <v>5.9375</v>
      </c>
    </row>
    <row r="2410" spans="1:22" ht="13.5" x14ac:dyDescent="0.25">
      <c r="A2410" s="3">
        <f>RSI!A2410</f>
        <v>45513</v>
      </c>
      <c r="B2410" s="2">
        <f>RSI!B2410</f>
        <v>3.22</v>
      </c>
      <c r="C2410" s="2">
        <f>RSI!I2410</f>
        <v>48.066180775660392</v>
      </c>
      <c r="D2410" s="2">
        <f>MACD!E2410</f>
        <v>2.120708112024694E-2</v>
      </c>
      <c r="E2410" s="2">
        <f>MACD!F2410</f>
        <v>-5.6170955509758161E-3</v>
      </c>
      <c r="F2410" s="2">
        <f>'Moving Avg'!D2410</f>
        <v>3.226</v>
      </c>
      <c r="G2410" s="2">
        <f>'Moving Avg'!F2410</f>
        <v>3.2460000000000013</v>
      </c>
      <c r="H2410" s="2">
        <f>'Moving Avg'!G2410</f>
        <v>3.1949999999999998</v>
      </c>
      <c r="I2410" s="2">
        <f>'Moving Avg'!H2410</f>
        <v>3.4041499999999991</v>
      </c>
      <c r="J2410" s="17" t="str">
        <f>OBV!F2410</f>
        <v>BEARISH</v>
      </c>
      <c r="K2410" s="17" t="str">
        <f>OBV!G2410</f>
        <v>NEUTRAL</v>
      </c>
      <c r="L2410" s="17" t="str">
        <f>OBV!H2410</f>
        <v>CONFIRMED BEARISH</v>
      </c>
      <c r="M2410" s="19">
        <f t="shared" si="370"/>
        <v>25</v>
      </c>
      <c r="N2410" s="19">
        <f t="shared" si="371"/>
        <v>0</v>
      </c>
      <c r="O2410" s="19">
        <f t="shared" si="372"/>
        <v>0</v>
      </c>
      <c r="P2410" s="19">
        <f t="shared" si="373"/>
        <v>16.5</v>
      </c>
      <c r="Q2410" s="20">
        <f t="shared" si="374"/>
        <v>11.225</v>
      </c>
      <c r="R2410" s="20">
        <f t="shared" si="375"/>
        <v>9.125</v>
      </c>
      <c r="S2410" s="20">
        <f t="shared" si="376"/>
        <v>11.175000000000001</v>
      </c>
      <c r="T2410" s="20">
        <f t="shared" si="377"/>
        <v>10.375</v>
      </c>
      <c r="U2410" s="19">
        <f t="shared" si="378"/>
        <v>10.508333333333335</v>
      </c>
      <c r="V2410" s="19">
        <f t="shared" si="379"/>
        <v>10.475000000000001</v>
      </c>
    </row>
    <row r="2411" spans="1:22" ht="13.5" x14ac:dyDescent="0.25">
      <c r="A2411" s="3">
        <f>RSI!A2411</f>
        <v>45516</v>
      </c>
      <c r="B2411" s="2">
        <f>RSI!B2411</f>
        <v>3.2</v>
      </c>
      <c r="C2411" s="2">
        <f>RSI!I2411</f>
        <v>45.006699787425063</v>
      </c>
      <c r="D2411" s="2">
        <f>MACD!E2411</f>
        <v>2.6162181017315156E-2</v>
      </c>
      <c r="E2411" s="2">
        <f>MACD!F2411</f>
        <v>7.3875976268237848E-4</v>
      </c>
      <c r="F2411" s="2">
        <f>'Moving Avg'!D2411</f>
        <v>3.2160000000000002</v>
      </c>
      <c r="G2411" s="2">
        <f>'Moving Avg'!F2411</f>
        <v>3.2485000000000008</v>
      </c>
      <c r="H2411" s="2">
        <f>'Moving Avg'!G2411</f>
        <v>3.1953999999999998</v>
      </c>
      <c r="I2411" s="2">
        <f>'Moving Avg'!H2411</f>
        <v>3.4025499999999993</v>
      </c>
      <c r="J2411" s="17" t="str">
        <f>OBV!F2411</f>
        <v>BEARISH</v>
      </c>
      <c r="K2411" s="17" t="str">
        <f>OBV!G2411</f>
        <v>NEUTRAL</v>
      </c>
      <c r="L2411" s="17" t="str">
        <f>OBV!H2411</f>
        <v>CONFIRMED BEARISH</v>
      </c>
      <c r="M2411" s="19">
        <f t="shared" si="370"/>
        <v>25</v>
      </c>
      <c r="N2411" s="19">
        <f t="shared" si="371"/>
        <v>0</v>
      </c>
      <c r="O2411" s="19">
        <f t="shared" si="372"/>
        <v>0</v>
      </c>
      <c r="P2411" s="19">
        <f t="shared" si="373"/>
        <v>16.5</v>
      </c>
      <c r="Q2411" s="20">
        <f t="shared" si="374"/>
        <v>11.225</v>
      </c>
      <c r="R2411" s="20">
        <f t="shared" si="375"/>
        <v>9.125</v>
      </c>
      <c r="S2411" s="20">
        <f t="shared" si="376"/>
        <v>11.175000000000001</v>
      </c>
      <c r="T2411" s="20">
        <f t="shared" si="377"/>
        <v>10.375</v>
      </c>
      <c r="U2411" s="19">
        <f t="shared" si="378"/>
        <v>10.508333333333335</v>
      </c>
      <c r="V2411" s="19">
        <f t="shared" si="379"/>
        <v>10.475000000000001</v>
      </c>
    </row>
    <row r="2412" spans="1:22" ht="13.5" x14ac:dyDescent="0.25">
      <c r="A2412" s="3">
        <f>RSI!A2412</f>
        <v>45518</v>
      </c>
      <c r="B2412" s="2">
        <f>RSI!B2412</f>
        <v>3.2</v>
      </c>
      <c r="C2412" s="2">
        <f>RSI!I2412</f>
        <v>45.006699787425063</v>
      </c>
      <c r="D2412" s="2">
        <f>MACD!E2412</f>
        <v>3.054395807607424E-2</v>
      </c>
      <c r="E2412" s="2">
        <f>MACD!F2412</f>
        <v>6.6997994253607512E-3</v>
      </c>
      <c r="F2412" s="2">
        <f>'Moving Avg'!D2412</f>
        <v>3.2079999999999997</v>
      </c>
      <c r="G2412" s="2">
        <f>'Moving Avg'!F2412</f>
        <v>3.2505000000000011</v>
      </c>
      <c r="H2412" s="2">
        <f>'Moving Avg'!G2412</f>
        <v>3.1935999999999991</v>
      </c>
      <c r="I2412" s="2">
        <f>'Moving Avg'!H2412</f>
        <v>3.4008499999999997</v>
      </c>
      <c r="J2412" s="17" t="str">
        <f>OBV!F2412</f>
        <v>BULLISH</v>
      </c>
      <c r="K2412" s="17" t="str">
        <f>OBV!G2412</f>
        <v>NEUTRAL</v>
      </c>
      <c r="L2412" s="17" t="str">
        <f>OBV!H2412</f>
        <v>BULLISH DIVERGENCE</v>
      </c>
      <c r="M2412" s="19">
        <f t="shared" si="370"/>
        <v>25</v>
      </c>
      <c r="N2412" s="19">
        <f t="shared" si="371"/>
        <v>0</v>
      </c>
      <c r="O2412" s="19">
        <f t="shared" si="372"/>
        <v>0</v>
      </c>
      <c r="P2412" s="19">
        <f t="shared" si="373"/>
        <v>66.5</v>
      </c>
      <c r="Q2412" s="20">
        <f t="shared" si="374"/>
        <v>18.725000000000001</v>
      </c>
      <c r="R2412" s="20">
        <f t="shared" si="375"/>
        <v>21.625</v>
      </c>
      <c r="S2412" s="20">
        <f t="shared" si="376"/>
        <v>33.674999999999997</v>
      </c>
      <c r="T2412" s="20">
        <f t="shared" si="377"/>
        <v>22.875</v>
      </c>
      <c r="U2412" s="19">
        <f t="shared" si="378"/>
        <v>24.675000000000001</v>
      </c>
      <c r="V2412" s="19">
        <f t="shared" si="379"/>
        <v>24.225000000000001</v>
      </c>
    </row>
    <row r="2413" spans="1:22" ht="13.5" x14ac:dyDescent="0.25">
      <c r="A2413" s="3">
        <f>RSI!A2413</f>
        <v>45519</v>
      </c>
      <c r="B2413" s="2">
        <f>RSI!B2413</f>
        <v>3.22</v>
      </c>
      <c r="C2413" s="2">
        <f>RSI!I2413</f>
        <v>48.787254834975684</v>
      </c>
      <c r="D2413" s="2">
        <f>MACD!E2413</f>
        <v>3.2945134312126978E-2</v>
      </c>
      <c r="E2413" s="2">
        <f>MACD!F2413</f>
        <v>1.1948866402713997E-2</v>
      </c>
      <c r="F2413" s="2">
        <f>'Moving Avg'!D2413</f>
        <v>3.2039999999999997</v>
      </c>
      <c r="G2413" s="2">
        <f>'Moving Avg'!F2413</f>
        <v>3.2515000000000009</v>
      </c>
      <c r="H2413" s="2">
        <f>'Moving Avg'!G2413</f>
        <v>3.1919999999999988</v>
      </c>
      <c r="I2413" s="2">
        <f>'Moving Avg'!H2413</f>
        <v>3.3987500000000002</v>
      </c>
      <c r="J2413" s="17" t="str">
        <f>OBV!F2413</f>
        <v>BULLISH</v>
      </c>
      <c r="K2413" s="17" t="str">
        <f>OBV!G2413</f>
        <v>NEUTRAL</v>
      </c>
      <c r="L2413" s="17" t="str">
        <f>OBV!H2413</f>
        <v>BULLISH DIVERGENCE</v>
      </c>
      <c r="M2413" s="19">
        <f t="shared" si="370"/>
        <v>25</v>
      </c>
      <c r="N2413" s="19">
        <f t="shared" si="371"/>
        <v>0</v>
      </c>
      <c r="O2413" s="19">
        <f t="shared" si="372"/>
        <v>0</v>
      </c>
      <c r="P2413" s="19">
        <f t="shared" si="373"/>
        <v>66.5</v>
      </c>
      <c r="Q2413" s="20">
        <f t="shared" si="374"/>
        <v>18.725000000000001</v>
      </c>
      <c r="R2413" s="20">
        <f t="shared" si="375"/>
        <v>21.625</v>
      </c>
      <c r="S2413" s="20">
        <f t="shared" si="376"/>
        <v>33.674999999999997</v>
      </c>
      <c r="T2413" s="20">
        <f t="shared" si="377"/>
        <v>22.875</v>
      </c>
      <c r="U2413" s="19">
        <f t="shared" si="378"/>
        <v>24.675000000000001</v>
      </c>
      <c r="V2413" s="19">
        <f t="shared" si="379"/>
        <v>24.225000000000001</v>
      </c>
    </row>
    <row r="2414" spans="1:22" ht="13.5" x14ac:dyDescent="0.25">
      <c r="A2414" s="3">
        <f>RSI!A2414</f>
        <v>45520</v>
      </c>
      <c r="B2414" s="2">
        <f>RSI!B2414</f>
        <v>3.2</v>
      </c>
      <c r="C2414" s="2">
        <f>RSI!I2414</f>
        <v>45.424316761139416</v>
      </c>
      <c r="D2414" s="2">
        <f>MACD!E2414</f>
        <v>3.6502236670149735E-2</v>
      </c>
      <c r="E2414" s="2">
        <f>MACD!F2414</f>
        <v>1.6859540456201146E-2</v>
      </c>
      <c r="F2414" s="2">
        <f>'Moving Avg'!D2414</f>
        <v>3.2080000000000006</v>
      </c>
      <c r="G2414" s="2">
        <f>'Moving Avg'!F2414</f>
        <v>3.2495000000000003</v>
      </c>
      <c r="H2414" s="2">
        <f>'Moving Avg'!G2414</f>
        <v>3.1899999999999991</v>
      </c>
      <c r="I2414" s="2">
        <f>'Moving Avg'!H2414</f>
        <v>3.3966000000000003</v>
      </c>
      <c r="J2414" s="17" t="str">
        <f>OBV!F2414</f>
        <v>BULLISH</v>
      </c>
      <c r="K2414" s="17" t="str">
        <f>OBV!G2414</f>
        <v>NEUTRAL</v>
      </c>
      <c r="L2414" s="17" t="str">
        <f>OBV!H2414</f>
        <v>CONFIRMED BULLISH</v>
      </c>
      <c r="M2414" s="19">
        <f t="shared" si="370"/>
        <v>25</v>
      </c>
      <c r="N2414" s="19">
        <f t="shared" si="371"/>
        <v>0</v>
      </c>
      <c r="O2414" s="19">
        <f t="shared" si="372"/>
        <v>0</v>
      </c>
      <c r="P2414" s="19">
        <f t="shared" si="373"/>
        <v>83.5</v>
      </c>
      <c r="Q2414" s="20">
        <f t="shared" si="374"/>
        <v>21.274999999999999</v>
      </c>
      <c r="R2414" s="20">
        <f t="shared" si="375"/>
        <v>25.875</v>
      </c>
      <c r="S2414" s="20">
        <f t="shared" si="376"/>
        <v>41.325000000000003</v>
      </c>
      <c r="T2414" s="20">
        <f t="shared" si="377"/>
        <v>27.125</v>
      </c>
      <c r="U2414" s="19">
        <f t="shared" si="378"/>
        <v>29.491666666666664</v>
      </c>
      <c r="V2414" s="19">
        <f t="shared" si="379"/>
        <v>28.9</v>
      </c>
    </row>
    <row r="2415" spans="1:22" ht="13.5" x14ac:dyDescent="0.25">
      <c r="A2415" s="3">
        <f>RSI!A2415</f>
        <v>45523</v>
      </c>
      <c r="B2415" s="2">
        <f>RSI!B2415</f>
        <v>3.2</v>
      </c>
      <c r="C2415" s="2">
        <f>RSI!I2415</f>
        <v>45.424316761139416</v>
      </c>
      <c r="D2415" s="2">
        <f>MACD!E2415</f>
        <v>3.6593958042729913E-2</v>
      </c>
      <c r="E2415" s="2">
        <f>MACD!F2415</f>
        <v>2.0806423973506898E-2</v>
      </c>
      <c r="F2415" s="2">
        <f>'Moving Avg'!D2415</f>
        <v>3.2039999999999997</v>
      </c>
      <c r="G2415" s="2">
        <f>'Moving Avg'!F2415</f>
        <v>3.2465000000000002</v>
      </c>
      <c r="H2415" s="2">
        <f>'Moving Avg'!G2415</f>
        <v>3.1871999999999985</v>
      </c>
      <c r="I2415" s="2">
        <f>'Moving Avg'!H2415</f>
        <v>3.3944500000000009</v>
      </c>
      <c r="J2415" s="17" t="str">
        <f>OBV!F2415</f>
        <v>BULLISH</v>
      </c>
      <c r="K2415" s="17" t="str">
        <f>OBV!G2415</f>
        <v>NEUTRAL</v>
      </c>
      <c r="L2415" s="17" t="str">
        <f>OBV!H2415</f>
        <v>BULLISH DIVERGENCE</v>
      </c>
      <c r="M2415" s="19">
        <f t="shared" si="370"/>
        <v>25</v>
      </c>
      <c r="N2415" s="19">
        <f t="shared" si="371"/>
        <v>0</v>
      </c>
      <c r="O2415" s="19">
        <f t="shared" si="372"/>
        <v>0</v>
      </c>
      <c r="P2415" s="19">
        <f t="shared" si="373"/>
        <v>66.5</v>
      </c>
      <c r="Q2415" s="20">
        <f t="shared" si="374"/>
        <v>18.725000000000001</v>
      </c>
      <c r="R2415" s="20">
        <f t="shared" si="375"/>
        <v>21.625</v>
      </c>
      <c r="S2415" s="20">
        <f t="shared" si="376"/>
        <v>33.674999999999997</v>
      </c>
      <c r="T2415" s="20">
        <f t="shared" si="377"/>
        <v>22.875</v>
      </c>
      <c r="U2415" s="19">
        <f t="shared" si="378"/>
        <v>24.675000000000001</v>
      </c>
      <c r="V2415" s="19">
        <f t="shared" si="379"/>
        <v>24.225000000000001</v>
      </c>
    </row>
    <row r="2416" spans="1:22" ht="13.5" x14ac:dyDescent="0.25">
      <c r="A2416" s="3">
        <f>RSI!A2416</f>
        <v>45524</v>
      </c>
      <c r="B2416" s="2">
        <f>RSI!B2416</f>
        <v>3.2</v>
      </c>
      <c r="C2416" s="2">
        <f>RSI!I2416</f>
        <v>45.424316761139416</v>
      </c>
      <c r="D2416" s="2">
        <f>MACD!E2416</f>
        <v>3.6818594923894388E-2</v>
      </c>
      <c r="E2416" s="2">
        <f>MACD!F2416</f>
        <v>2.4008858163584397E-2</v>
      </c>
      <c r="F2416" s="2">
        <f>'Moving Avg'!D2416</f>
        <v>3.2039999999999997</v>
      </c>
      <c r="G2416" s="2">
        <f>'Moving Avg'!F2416</f>
        <v>3.2415000000000007</v>
      </c>
      <c r="H2416" s="2">
        <f>'Moving Avg'!G2416</f>
        <v>3.1861999999999981</v>
      </c>
      <c r="I2416" s="2">
        <f>'Moving Avg'!H2416</f>
        <v>3.3924500000000011</v>
      </c>
      <c r="J2416" s="17" t="str">
        <f>OBV!F2416</f>
        <v>BULLISH</v>
      </c>
      <c r="K2416" s="17" t="str">
        <f>OBV!G2416</f>
        <v>NEUTRAL</v>
      </c>
      <c r="L2416" s="17" t="str">
        <f>OBV!H2416</f>
        <v>NEUTRAL</v>
      </c>
      <c r="M2416" s="19">
        <f t="shared" si="370"/>
        <v>25</v>
      </c>
      <c r="N2416" s="19">
        <f t="shared" si="371"/>
        <v>0</v>
      </c>
      <c r="O2416" s="19">
        <f t="shared" si="372"/>
        <v>0</v>
      </c>
      <c r="P2416" s="19">
        <f t="shared" si="373"/>
        <v>49.5</v>
      </c>
      <c r="Q2416" s="20">
        <f t="shared" si="374"/>
        <v>16.175000000000001</v>
      </c>
      <c r="R2416" s="20">
        <f t="shared" si="375"/>
        <v>17.375</v>
      </c>
      <c r="S2416" s="20">
        <f t="shared" si="376"/>
        <v>26.025000000000002</v>
      </c>
      <c r="T2416" s="20">
        <f t="shared" si="377"/>
        <v>18.625</v>
      </c>
      <c r="U2416" s="19">
        <f t="shared" si="378"/>
        <v>19.858333333333334</v>
      </c>
      <c r="V2416" s="19">
        <f t="shared" si="379"/>
        <v>19.55</v>
      </c>
    </row>
    <row r="2417" spans="1:22" ht="13.5" x14ac:dyDescent="0.25">
      <c r="A2417" s="3">
        <f>RSI!A2417</f>
        <v>45525</v>
      </c>
      <c r="B2417" s="2">
        <f>RSI!B2417</f>
        <v>3.19</v>
      </c>
      <c r="C2417" s="2">
        <f>RSI!I2417</f>
        <v>43.549661866660358</v>
      </c>
      <c r="D2417" s="2">
        <f>MACD!E2417</f>
        <v>3.6347087125104149E-2</v>
      </c>
      <c r="E2417" s="2">
        <f>MACD!F2417</f>
        <v>2.647650395588835E-2</v>
      </c>
      <c r="F2417" s="2">
        <f>'Moving Avg'!D2417</f>
        <v>3.2020000000000004</v>
      </c>
      <c r="G2417" s="2">
        <f>'Moving Avg'!F2417</f>
        <v>3.2360000000000007</v>
      </c>
      <c r="H2417" s="2">
        <f>'Moving Avg'!G2417</f>
        <v>3.1851999999999983</v>
      </c>
      <c r="I2417" s="2">
        <f>'Moving Avg'!H2417</f>
        <v>3.3904000000000019</v>
      </c>
      <c r="J2417" s="17" t="str">
        <f>OBV!F2417</f>
        <v>BEARISH</v>
      </c>
      <c r="K2417" s="17" t="str">
        <f>OBV!G2417</f>
        <v>NEUTRAL</v>
      </c>
      <c r="L2417" s="17" t="str">
        <f>OBV!H2417</f>
        <v>CONFIRMED BEARISH</v>
      </c>
      <c r="M2417" s="19">
        <f t="shared" si="370"/>
        <v>25</v>
      </c>
      <c r="N2417" s="19">
        <f t="shared" si="371"/>
        <v>0</v>
      </c>
      <c r="O2417" s="19">
        <f t="shared" si="372"/>
        <v>0</v>
      </c>
      <c r="P2417" s="19">
        <f t="shared" si="373"/>
        <v>16.5</v>
      </c>
      <c r="Q2417" s="20">
        <f t="shared" si="374"/>
        <v>11.225</v>
      </c>
      <c r="R2417" s="20">
        <f t="shared" si="375"/>
        <v>9.125</v>
      </c>
      <c r="S2417" s="20">
        <f t="shared" si="376"/>
        <v>11.175000000000001</v>
      </c>
      <c r="T2417" s="20">
        <f t="shared" si="377"/>
        <v>10.375</v>
      </c>
      <c r="U2417" s="19">
        <f t="shared" si="378"/>
        <v>10.508333333333335</v>
      </c>
      <c r="V2417" s="19">
        <f t="shared" si="379"/>
        <v>10.475000000000001</v>
      </c>
    </row>
    <row r="2418" spans="1:22" ht="13.5" x14ac:dyDescent="0.25">
      <c r="A2418" s="3">
        <f>RSI!A2418</f>
        <v>45526</v>
      </c>
      <c r="B2418" s="2">
        <f>RSI!B2418</f>
        <v>3.2</v>
      </c>
      <c r="C2418" s="2">
        <f>RSI!I2418</f>
        <v>45.951804592055645</v>
      </c>
      <c r="D2418" s="2">
        <f>MACD!E2418</f>
        <v>3.5392520193002319E-2</v>
      </c>
      <c r="E2418" s="2">
        <f>MACD!F2418</f>
        <v>2.8259707203311148E-2</v>
      </c>
      <c r="F2418" s="2">
        <f>'Moving Avg'!D2418</f>
        <v>3.1980000000000004</v>
      </c>
      <c r="G2418" s="2">
        <f>'Moving Avg'!F2418</f>
        <v>3.2310000000000003</v>
      </c>
      <c r="H2418" s="2">
        <f>'Moving Avg'!G2418</f>
        <v>3.1861999999999977</v>
      </c>
      <c r="I2418" s="2">
        <f>'Moving Avg'!H2418</f>
        <v>3.3884000000000016</v>
      </c>
      <c r="J2418" s="17" t="str">
        <f>OBV!F2418</f>
        <v>BEARISH</v>
      </c>
      <c r="K2418" s="17" t="str">
        <f>OBV!G2418</f>
        <v>NEUTRAL</v>
      </c>
      <c r="L2418" s="17" t="str">
        <f>OBV!H2418</f>
        <v>CONFIRMED BEARISH</v>
      </c>
      <c r="M2418" s="19">
        <f t="shared" si="370"/>
        <v>25</v>
      </c>
      <c r="N2418" s="19">
        <f t="shared" si="371"/>
        <v>0</v>
      </c>
      <c r="O2418" s="19">
        <f t="shared" si="372"/>
        <v>0</v>
      </c>
      <c r="P2418" s="19">
        <f t="shared" si="373"/>
        <v>16.5</v>
      </c>
      <c r="Q2418" s="20">
        <f t="shared" si="374"/>
        <v>11.225</v>
      </c>
      <c r="R2418" s="20">
        <f t="shared" si="375"/>
        <v>9.125</v>
      </c>
      <c r="S2418" s="20">
        <f t="shared" si="376"/>
        <v>11.175000000000001</v>
      </c>
      <c r="T2418" s="20">
        <f t="shared" si="377"/>
        <v>10.375</v>
      </c>
      <c r="U2418" s="19">
        <f t="shared" si="378"/>
        <v>10.508333333333335</v>
      </c>
      <c r="V2418" s="19">
        <f t="shared" si="379"/>
        <v>10.475000000000001</v>
      </c>
    </row>
    <row r="2419" spans="1:22" ht="13.5" x14ac:dyDescent="0.25">
      <c r="A2419" s="3">
        <f>RSI!A2419</f>
        <v>45527</v>
      </c>
      <c r="B2419" s="2">
        <f>RSI!B2419</f>
        <v>3.19</v>
      </c>
      <c r="C2419" s="2">
        <f>RSI!I2419</f>
        <v>43.938266445900318</v>
      </c>
      <c r="D2419" s="2">
        <f>MACD!E2419</f>
        <v>2.6207118520352957E-2</v>
      </c>
      <c r="E2419" s="2">
        <f>MACD!F2419</f>
        <v>2.784918946671951E-2</v>
      </c>
      <c r="F2419" s="2">
        <f>'Moving Avg'!D2419</f>
        <v>3.1959999999999997</v>
      </c>
      <c r="G2419" s="2">
        <f>'Moving Avg'!F2419</f>
        <v>3.2265000000000006</v>
      </c>
      <c r="H2419" s="2">
        <f>'Moving Avg'!G2419</f>
        <v>3.1881999999999975</v>
      </c>
      <c r="I2419" s="2">
        <f>'Moving Avg'!H2419</f>
        <v>3.3867500000000024</v>
      </c>
      <c r="J2419" s="17" t="str">
        <f>OBV!F2419</f>
        <v>BEARISH</v>
      </c>
      <c r="K2419" s="17" t="str">
        <f>OBV!G2419</f>
        <v>NEUTRAL</v>
      </c>
      <c r="L2419" s="17" t="str">
        <f>OBV!H2419</f>
        <v>CONFIRMED BEARISH</v>
      </c>
      <c r="M2419" s="19">
        <f t="shared" si="370"/>
        <v>25</v>
      </c>
      <c r="N2419" s="19">
        <f t="shared" si="371"/>
        <v>45</v>
      </c>
      <c r="O2419" s="19">
        <f t="shared" si="372"/>
        <v>0</v>
      </c>
      <c r="P2419" s="19">
        <f t="shared" si="373"/>
        <v>16.5</v>
      </c>
      <c r="Q2419" s="20">
        <f t="shared" si="374"/>
        <v>26.975000000000001</v>
      </c>
      <c r="R2419" s="20">
        <f t="shared" si="375"/>
        <v>18.125</v>
      </c>
      <c r="S2419" s="20">
        <f t="shared" si="376"/>
        <v>17.925000000000001</v>
      </c>
      <c r="T2419" s="20">
        <f t="shared" si="377"/>
        <v>21.625</v>
      </c>
      <c r="U2419" s="19">
        <f t="shared" si="378"/>
        <v>21.008333333333336</v>
      </c>
      <c r="V2419" s="19">
        <f t="shared" si="379"/>
        <v>21.162500000000001</v>
      </c>
    </row>
    <row r="2420" spans="1:22" ht="13.5" x14ac:dyDescent="0.25">
      <c r="A2420" s="3">
        <f>RSI!A2420</f>
        <v>45530</v>
      </c>
      <c r="B2420" s="2">
        <f>RSI!B2420</f>
        <v>3.17</v>
      </c>
      <c r="C2420" s="2">
        <f>RSI!I2420</f>
        <v>40.149067306295038</v>
      </c>
      <c r="D2420" s="2">
        <f>MACD!E2420</f>
        <v>2.6233289648387004E-2</v>
      </c>
      <c r="E2420" s="2">
        <f>MACD!F2420</f>
        <v>2.7526009503053013E-2</v>
      </c>
      <c r="F2420" s="2">
        <f>'Moving Avg'!D2420</f>
        <v>3.19</v>
      </c>
      <c r="G2420" s="2">
        <f>'Moving Avg'!F2420</f>
        <v>3.2215000000000003</v>
      </c>
      <c r="H2420" s="2">
        <f>'Moving Avg'!G2420</f>
        <v>3.1903999999999981</v>
      </c>
      <c r="I2420" s="2">
        <f>'Moving Avg'!H2420</f>
        <v>3.3846500000000015</v>
      </c>
      <c r="J2420" s="17" t="str">
        <f>OBV!F2420</f>
        <v>BEARISH</v>
      </c>
      <c r="K2420" s="17" t="str">
        <f>OBV!G2420</f>
        <v>NEUTRAL</v>
      </c>
      <c r="L2420" s="17" t="str">
        <f>OBV!H2420</f>
        <v>CONFIRMED BEARISH</v>
      </c>
      <c r="M2420" s="19">
        <f t="shared" si="370"/>
        <v>25</v>
      </c>
      <c r="N2420" s="19">
        <f t="shared" si="371"/>
        <v>45</v>
      </c>
      <c r="O2420" s="19">
        <f t="shared" si="372"/>
        <v>0</v>
      </c>
      <c r="P2420" s="19">
        <f t="shared" si="373"/>
        <v>16.5</v>
      </c>
      <c r="Q2420" s="20">
        <f t="shared" si="374"/>
        <v>26.975000000000001</v>
      </c>
      <c r="R2420" s="20">
        <f t="shared" si="375"/>
        <v>18.125</v>
      </c>
      <c r="S2420" s="20">
        <f t="shared" si="376"/>
        <v>17.925000000000001</v>
      </c>
      <c r="T2420" s="20">
        <f t="shared" si="377"/>
        <v>21.625</v>
      </c>
      <c r="U2420" s="19">
        <f t="shared" si="378"/>
        <v>21.008333333333336</v>
      </c>
      <c r="V2420" s="19">
        <f t="shared" si="379"/>
        <v>21.162500000000001</v>
      </c>
    </row>
    <row r="2421" spans="1:22" ht="13.5" x14ac:dyDescent="0.25">
      <c r="A2421" s="3">
        <f>RSI!A2421</f>
        <v>45531</v>
      </c>
      <c r="B2421" s="2">
        <f>RSI!B2421</f>
        <v>3.17</v>
      </c>
      <c r="C2421" s="2">
        <f>RSI!I2421</f>
        <v>40.149067306295031</v>
      </c>
      <c r="D2421" s="2">
        <f>MACD!E2421</f>
        <v>2.344771671851742E-2</v>
      </c>
      <c r="E2421" s="2">
        <f>MACD!F2421</f>
        <v>2.6710350946145895E-2</v>
      </c>
      <c r="F2421" s="2">
        <f>'Moving Avg'!D2421</f>
        <v>3.1840000000000002</v>
      </c>
      <c r="G2421" s="2">
        <f>'Moving Avg'!F2421</f>
        <v>3.2165000000000008</v>
      </c>
      <c r="H2421" s="2">
        <f>'Moving Avg'!G2421</f>
        <v>3.1925999999999974</v>
      </c>
      <c r="I2421" s="2">
        <f>'Moving Avg'!H2421</f>
        <v>3.3825500000000011</v>
      </c>
      <c r="J2421" s="17" t="str">
        <f>OBV!F2421</f>
        <v>BEARISH</v>
      </c>
      <c r="K2421" s="17" t="str">
        <f>OBV!G2421</f>
        <v>NEUTRAL</v>
      </c>
      <c r="L2421" s="17" t="str">
        <f>OBV!H2421</f>
        <v>CONFIRMED BEARISH</v>
      </c>
      <c r="M2421" s="19">
        <f t="shared" si="370"/>
        <v>25</v>
      </c>
      <c r="N2421" s="19">
        <f t="shared" si="371"/>
        <v>45</v>
      </c>
      <c r="O2421" s="19">
        <f t="shared" si="372"/>
        <v>0</v>
      </c>
      <c r="P2421" s="19">
        <f t="shared" si="373"/>
        <v>16.5</v>
      </c>
      <c r="Q2421" s="20">
        <f t="shared" si="374"/>
        <v>26.975000000000001</v>
      </c>
      <c r="R2421" s="20">
        <f t="shared" si="375"/>
        <v>18.125</v>
      </c>
      <c r="S2421" s="20">
        <f t="shared" si="376"/>
        <v>17.925000000000001</v>
      </c>
      <c r="T2421" s="20">
        <f t="shared" si="377"/>
        <v>21.625</v>
      </c>
      <c r="U2421" s="19">
        <f t="shared" si="378"/>
        <v>21.008333333333336</v>
      </c>
      <c r="V2421" s="19">
        <f t="shared" si="379"/>
        <v>21.162500000000001</v>
      </c>
    </row>
    <row r="2422" spans="1:22" ht="13.5" x14ac:dyDescent="0.25">
      <c r="A2422" s="3">
        <f>RSI!A2422</f>
        <v>45532</v>
      </c>
      <c r="B2422" s="2">
        <f>RSI!B2422</f>
        <v>3.17</v>
      </c>
      <c r="C2422" s="2">
        <f>RSI!I2422</f>
        <v>40.149067306295031</v>
      </c>
      <c r="D2422" s="2">
        <f>MACD!E2422</f>
        <v>2.1339957679804566E-2</v>
      </c>
      <c r="E2422" s="2">
        <f>MACD!F2422</f>
        <v>2.563627229287763E-2</v>
      </c>
      <c r="F2422" s="2">
        <f>'Moving Avg'!D2422</f>
        <v>3.18</v>
      </c>
      <c r="G2422" s="2">
        <f>'Moving Avg'!F2422</f>
        <v>3.2115</v>
      </c>
      <c r="H2422" s="2">
        <f>'Moving Avg'!G2422</f>
        <v>3.1947999999999981</v>
      </c>
      <c r="I2422" s="2">
        <f>'Moving Avg'!H2422</f>
        <v>3.3802500000000015</v>
      </c>
      <c r="J2422" s="17" t="str">
        <f>OBV!F2422</f>
        <v>BEARISH</v>
      </c>
      <c r="K2422" s="17" t="str">
        <f>OBV!G2422</f>
        <v>NEUTRAL</v>
      </c>
      <c r="L2422" s="17" t="str">
        <f>OBV!H2422</f>
        <v>CONFIRMED BEARISH</v>
      </c>
      <c r="M2422" s="19">
        <f t="shared" si="370"/>
        <v>25</v>
      </c>
      <c r="N2422" s="19">
        <f t="shared" si="371"/>
        <v>45</v>
      </c>
      <c r="O2422" s="19">
        <f t="shared" si="372"/>
        <v>0</v>
      </c>
      <c r="P2422" s="19">
        <f t="shared" si="373"/>
        <v>16.5</v>
      </c>
      <c r="Q2422" s="20">
        <f t="shared" si="374"/>
        <v>26.975000000000001</v>
      </c>
      <c r="R2422" s="20">
        <f t="shared" si="375"/>
        <v>18.125</v>
      </c>
      <c r="S2422" s="20">
        <f t="shared" si="376"/>
        <v>17.925000000000001</v>
      </c>
      <c r="T2422" s="20">
        <f t="shared" si="377"/>
        <v>21.625</v>
      </c>
      <c r="U2422" s="19">
        <f t="shared" si="378"/>
        <v>21.008333333333336</v>
      </c>
      <c r="V2422" s="19">
        <f t="shared" si="379"/>
        <v>21.162500000000001</v>
      </c>
    </row>
    <row r="2423" spans="1:22" ht="13.5" x14ac:dyDescent="0.25">
      <c r="A2423" s="3">
        <f>RSI!A2423</f>
        <v>45533</v>
      </c>
      <c r="B2423" s="2">
        <f>RSI!B2423</f>
        <v>3.17</v>
      </c>
      <c r="C2423" s="2">
        <f>RSI!I2423</f>
        <v>40.149067306295024</v>
      </c>
      <c r="D2423" s="2">
        <f>MACD!E2423</f>
        <v>2.2864192533464944E-2</v>
      </c>
      <c r="E2423" s="2">
        <f>MACD!F2423</f>
        <v>2.5081856340995093E-2</v>
      </c>
      <c r="F2423" s="2">
        <f>'Moving Avg'!D2423</f>
        <v>3.1739999999999999</v>
      </c>
      <c r="G2423" s="2">
        <f>'Moving Avg'!F2423</f>
        <v>3.2065000000000006</v>
      </c>
      <c r="H2423" s="2">
        <f>'Moving Avg'!G2423</f>
        <v>3.1965999999999979</v>
      </c>
      <c r="I2423" s="2">
        <f>'Moving Avg'!H2423</f>
        <v>3.3779500000000011</v>
      </c>
      <c r="J2423" s="17" t="str">
        <f>OBV!F2423</f>
        <v>BEARISH</v>
      </c>
      <c r="K2423" s="17" t="str">
        <f>OBV!G2423</f>
        <v>NEUTRAL</v>
      </c>
      <c r="L2423" s="17" t="str">
        <f>OBV!H2423</f>
        <v>CONFIRMED BEARISH</v>
      </c>
      <c r="M2423" s="19">
        <f t="shared" si="370"/>
        <v>25</v>
      </c>
      <c r="N2423" s="19">
        <f t="shared" si="371"/>
        <v>45</v>
      </c>
      <c r="O2423" s="19">
        <f t="shared" si="372"/>
        <v>0</v>
      </c>
      <c r="P2423" s="19">
        <f t="shared" si="373"/>
        <v>16.5</v>
      </c>
      <c r="Q2423" s="20">
        <f t="shared" si="374"/>
        <v>26.975000000000001</v>
      </c>
      <c r="R2423" s="20">
        <f t="shared" si="375"/>
        <v>18.125</v>
      </c>
      <c r="S2423" s="20">
        <f t="shared" si="376"/>
        <v>17.925000000000001</v>
      </c>
      <c r="T2423" s="20">
        <f t="shared" si="377"/>
        <v>21.625</v>
      </c>
      <c r="U2423" s="19">
        <f t="shared" si="378"/>
        <v>21.008333333333336</v>
      </c>
      <c r="V2423" s="19">
        <f t="shared" si="379"/>
        <v>21.162500000000001</v>
      </c>
    </row>
    <row r="2424" spans="1:22" ht="13.5" x14ac:dyDescent="0.25">
      <c r="A2424" s="3">
        <f>RSI!A2424</f>
        <v>45534</v>
      </c>
      <c r="B2424" s="2">
        <f>RSI!B2424</f>
        <v>3.17</v>
      </c>
      <c r="C2424" s="2">
        <f>RSI!I2424</f>
        <v>40.149067306295024</v>
      </c>
      <c r="D2424" s="2">
        <f>MACD!E2424</f>
        <v>2.1290710523843348E-2</v>
      </c>
      <c r="E2424" s="2">
        <f>MACD!F2424</f>
        <v>2.4323627177564745E-2</v>
      </c>
      <c r="F2424" s="2">
        <f>'Moving Avg'!D2424</f>
        <v>3.17</v>
      </c>
      <c r="G2424" s="2">
        <f>'Moving Avg'!F2424</f>
        <v>3.2015000000000002</v>
      </c>
      <c r="H2424" s="2">
        <f>'Moving Avg'!G2424</f>
        <v>3.1983999999999977</v>
      </c>
      <c r="I2424" s="2">
        <f>'Moving Avg'!H2424</f>
        <v>3.3758000000000017</v>
      </c>
      <c r="J2424" s="17" t="str">
        <f>OBV!F2424</f>
        <v>BEARISH</v>
      </c>
      <c r="K2424" s="17" t="str">
        <f>OBV!G2424</f>
        <v>NEUTRAL</v>
      </c>
      <c r="L2424" s="17" t="str">
        <f>OBV!H2424</f>
        <v>CONFIRMED BEARISH</v>
      </c>
      <c r="M2424" s="19">
        <f t="shared" si="370"/>
        <v>25</v>
      </c>
      <c r="N2424" s="19">
        <f t="shared" si="371"/>
        <v>45</v>
      </c>
      <c r="O2424" s="19">
        <f t="shared" si="372"/>
        <v>0</v>
      </c>
      <c r="P2424" s="19">
        <f t="shared" si="373"/>
        <v>16.5</v>
      </c>
      <c r="Q2424" s="20">
        <f t="shared" si="374"/>
        <v>26.975000000000001</v>
      </c>
      <c r="R2424" s="20">
        <f t="shared" si="375"/>
        <v>18.125</v>
      </c>
      <c r="S2424" s="20">
        <f t="shared" si="376"/>
        <v>17.925000000000001</v>
      </c>
      <c r="T2424" s="20">
        <f t="shared" si="377"/>
        <v>21.625</v>
      </c>
      <c r="U2424" s="19">
        <f t="shared" si="378"/>
        <v>21.008333333333336</v>
      </c>
      <c r="V2424" s="19">
        <f t="shared" si="379"/>
        <v>21.162500000000001</v>
      </c>
    </row>
    <row r="2425" spans="1:22" ht="13.5" x14ac:dyDescent="0.25">
      <c r="A2425" s="3">
        <f>RSI!A2425</f>
        <v>45537</v>
      </c>
      <c r="B2425" s="2">
        <f>RSI!B2425</f>
        <v>3.07</v>
      </c>
      <c r="C2425" s="2">
        <f>RSI!I2425</f>
        <v>24.713290126539249</v>
      </c>
      <c r="D2425" s="2">
        <f>MACD!E2425</f>
        <v>2.7564584043098694E-2</v>
      </c>
      <c r="E2425" s="2">
        <f>MACD!F2425</f>
        <v>2.4971818550671536E-2</v>
      </c>
      <c r="F2425" s="2">
        <f>'Moving Avg'!D2425</f>
        <v>3.15</v>
      </c>
      <c r="G2425" s="2">
        <f>'Moving Avg'!F2425</f>
        <v>3.1925000000000003</v>
      </c>
      <c r="H2425" s="2">
        <f>'Moving Avg'!G2425</f>
        <v>3.1981999999999977</v>
      </c>
      <c r="I2425" s="2">
        <f>'Moving Avg'!H2425</f>
        <v>3.3729500000000012</v>
      </c>
      <c r="J2425" s="17" t="str">
        <f>OBV!F2425</f>
        <v>BEARISH</v>
      </c>
      <c r="K2425" s="17" t="str">
        <f>OBV!G2425</f>
        <v>NEUTRAL</v>
      </c>
      <c r="L2425" s="17" t="str">
        <f>OBV!H2425</f>
        <v>CONFIRMED BEARISH</v>
      </c>
      <c r="M2425" s="19">
        <f t="shared" si="370"/>
        <v>50</v>
      </c>
      <c r="N2425" s="19">
        <f t="shared" si="371"/>
        <v>0</v>
      </c>
      <c r="O2425" s="19">
        <f t="shared" si="372"/>
        <v>0</v>
      </c>
      <c r="P2425" s="19">
        <f t="shared" si="373"/>
        <v>16.5</v>
      </c>
      <c r="Q2425" s="20">
        <f t="shared" si="374"/>
        <v>19.975000000000001</v>
      </c>
      <c r="R2425" s="20">
        <f t="shared" si="375"/>
        <v>14.125</v>
      </c>
      <c r="S2425" s="20">
        <f t="shared" si="376"/>
        <v>14.925000000000001</v>
      </c>
      <c r="T2425" s="20">
        <f t="shared" si="377"/>
        <v>16.625</v>
      </c>
      <c r="U2425" s="19">
        <f t="shared" si="378"/>
        <v>16.341666666666669</v>
      </c>
      <c r="V2425" s="19">
        <f t="shared" si="379"/>
        <v>16.412500000000001</v>
      </c>
    </row>
    <row r="2426" spans="1:22" ht="13.5" x14ac:dyDescent="0.25">
      <c r="A2426" s="3">
        <f>RSI!A2426</f>
        <v>45538</v>
      </c>
      <c r="B2426" s="2">
        <f>RSI!B2426</f>
        <v>3.08</v>
      </c>
      <c r="C2426" s="2">
        <f>RSI!I2426</f>
        <v>27.706498711859453</v>
      </c>
      <c r="D2426" s="2">
        <f>MACD!E2426</f>
        <v>3.2906626440884157E-2</v>
      </c>
      <c r="E2426" s="2">
        <f>MACD!F2426</f>
        <v>2.6558780128714061E-2</v>
      </c>
      <c r="F2426" s="2">
        <f>'Moving Avg'!D2426</f>
        <v>3.1320000000000001</v>
      </c>
      <c r="G2426" s="2">
        <f>'Moving Avg'!F2426</f>
        <v>3.1840000000000002</v>
      </c>
      <c r="H2426" s="2">
        <f>'Moving Avg'!G2426</f>
        <v>3.1987999999999976</v>
      </c>
      <c r="I2426" s="2">
        <f>'Moving Avg'!H2426</f>
        <v>3.3701500000000011</v>
      </c>
      <c r="J2426" s="17" t="str">
        <f>OBV!F2426</f>
        <v>BEARISH</v>
      </c>
      <c r="K2426" s="17" t="str">
        <f>OBV!G2426</f>
        <v>NEUTRAL</v>
      </c>
      <c r="L2426" s="17" t="str">
        <f>OBV!H2426</f>
        <v>CONFIRMED BEARISH</v>
      </c>
      <c r="M2426" s="19">
        <f t="shared" si="370"/>
        <v>50</v>
      </c>
      <c r="N2426" s="19">
        <f t="shared" si="371"/>
        <v>0</v>
      </c>
      <c r="O2426" s="19">
        <f t="shared" si="372"/>
        <v>0</v>
      </c>
      <c r="P2426" s="19">
        <f t="shared" si="373"/>
        <v>16.5</v>
      </c>
      <c r="Q2426" s="20">
        <f t="shared" si="374"/>
        <v>19.975000000000001</v>
      </c>
      <c r="R2426" s="20">
        <f t="shared" si="375"/>
        <v>14.125</v>
      </c>
      <c r="S2426" s="20">
        <f t="shared" si="376"/>
        <v>14.925000000000001</v>
      </c>
      <c r="T2426" s="20">
        <f t="shared" si="377"/>
        <v>16.625</v>
      </c>
      <c r="U2426" s="19">
        <f t="shared" si="378"/>
        <v>16.341666666666669</v>
      </c>
      <c r="V2426" s="19">
        <f t="shared" si="379"/>
        <v>16.412500000000001</v>
      </c>
    </row>
    <row r="2427" spans="1:22" ht="13.5" x14ac:dyDescent="0.25">
      <c r="A2427" s="3">
        <f>RSI!A2427</f>
        <v>45539</v>
      </c>
      <c r="B2427" s="2">
        <f>RSI!B2427</f>
        <v>3.08</v>
      </c>
      <c r="C2427" s="2">
        <f>RSI!I2427</f>
        <v>27.706498711859453</v>
      </c>
      <c r="D2427" s="2">
        <f>MACD!E2427</f>
        <v>3.654604283298557E-2</v>
      </c>
      <c r="E2427" s="2">
        <f>MACD!F2427</f>
        <v>2.8556232669568363E-2</v>
      </c>
      <c r="F2427" s="2">
        <f>'Moving Avg'!D2427</f>
        <v>3.1139999999999999</v>
      </c>
      <c r="G2427" s="2">
        <f>'Moving Avg'!F2427</f>
        <v>3.1760000000000002</v>
      </c>
      <c r="H2427" s="2">
        <f>'Moving Avg'!G2427</f>
        <v>3.198799999999999</v>
      </c>
      <c r="I2427" s="2">
        <f>'Moving Avg'!H2427</f>
        <v>3.3668000000000018</v>
      </c>
      <c r="J2427" s="17" t="str">
        <f>OBV!F2427</f>
        <v>BEARISH</v>
      </c>
      <c r="K2427" s="17" t="str">
        <f>OBV!G2427</f>
        <v>NEUTRAL</v>
      </c>
      <c r="L2427" s="17" t="str">
        <f>OBV!H2427</f>
        <v>CONFIRMED BEARISH</v>
      </c>
      <c r="M2427" s="19">
        <f t="shared" si="370"/>
        <v>50</v>
      </c>
      <c r="N2427" s="19">
        <f t="shared" si="371"/>
        <v>0</v>
      </c>
      <c r="O2427" s="19">
        <f t="shared" si="372"/>
        <v>0</v>
      </c>
      <c r="P2427" s="19">
        <f t="shared" si="373"/>
        <v>16.5</v>
      </c>
      <c r="Q2427" s="20">
        <f t="shared" si="374"/>
        <v>19.975000000000001</v>
      </c>
      <c r="R2427" s="20">
        <f t="shared" si="375"/>
        <v>14.125</v>
      </c>
      <c r="S2427" s="20">
        <f t="shared" si="376"/>
        <v>14.925000000000001</v>
      </c>
      <c r="T2427" s="20">
        <f t="shared" si="377"/>
        <v>16.625</v>
      </c>
      <c r="U2427" s="19">
        <f t="shared" si="378"/>
        <v>16.341666666666669</v>
      </c>
      <c r="V2427" s="19">
        <f t="shared" si="379"/>
        <v>16.412500000000001</v>
      </c>
    </row>
    <row r="2428" spans="1:22" ht="13.5" x14ac:dyDescent="0.25">
      <c r="A2428" s="3">
        <f>RSI!A2428</f>
        <v>45540</v>
      </c>
      <c r="B2428" s="2">
        <f>RSI!B2428</f>
        <v>3.06</v>
      </c>
      <c r="C2428" s="2">
        <f>RSI!I2428</f>
        <v>25.367175945208672</v>
      </c>
      <c r="D2428" s="2">
        <f>MACD!E2428</f>
        <v>4.3254462595081922E-2</v>
      </c>
      <c r="E2428" s="2">
        <f>MACD!F2428</f>
        <v>3.1495878654671079E-2</v>
      </c>
      <c r="F2428" s="2">
        <f>'Moving Avg'!D2428</f>
        <v>3.0920000000000001</v>
      </c>
      <c r="G2428" s="2">
        <f>'Moving Avg'!F2428</f>
        <v>3.1670000000000003</v>
      </c>
      <c r="H2428" s="2">
        <f>'Moving Avg'!G2428</f>
        <v>3.1983999999999986</v>
      </c>
      <c r="I2428" s="2">
        <f>'Moving Avg'!H2428</f>
        <v>3.362750000000001</v>
      </c>
      <c r="J2428" s="17" t="str">
        <f>OBV!F2428</f>
        <v>BEARISH</v>
      </c>
      <c r="K2428" s="17" t="str">
        <f>OBV!G2428</f>
        <v>NEUTRAL</v>
      </c>
      <c r="L2428" s="17" t="str">
        <f>OBV!H2428</f>
        <v>CONFIRMED BEARISH</v>
      </c>
      <c r="M2428" s="19">
        <f t="shared" si="370"/>
        <v>50</v>
      </c>
      <c r="N2428" s="19">
        <f t="shared" si="371"/>
        <v>0</v>
      </c>
      <c r="O2428" s="19">
        <f t="shared" si="372"/>
        <v>0</v>
      </c>
      <c r="P2428" s="19">
        <f t="shared" si="373"/>
        <v>16.5</v>
      </c>
      <c r="Q2428" s="20">
        <f t="shared" si="374"/>
        <v>19.975000000000001</v>
      </c>
      <c r="R2428" s="20">
        <f t="shared" si="375"/>
        <v>14.125</v>
      </c>
      <c r="S2428" s="20">
        <f t="shared" si="376"/>
        <v>14.925000000000001</v>
      </c>
      <c r="T2428" s="20">
        <f t="shared" si="377"/>
        <v>16.625</v>
      </c>
      <c r="U2428" s="19">
        <f t="shared" si="378"/>
        <v>16.341666666666669</v>
      </c>
      <c r="V2428" s="19">
        <f t="shared" si="379"/>
        <v>16.412500000000001</v>
      </c>
    </row>
    <row r="2429" spans="1:22" ht="13.5" x14ac:dyDescent="0.25">
      <c r="A2429" s="3">
        <f>RSI!A2429</f>
        <v>45541</v>
      </c>
      <c r="B2429" s="2">
        <f>RSI!B2429</f>
        <v>3.05</v>
      </c>
      <c r="C2429" s="2">
        <f>RSI!I2429</f>
        <v>24.264046644639151</v>
      </c>
      <c r="D2429" s="2">
        <f>MACD!E2429</f>
        <v>4.8815139473133762E-2</v>
      </c>
      <c r="E2429" s="2">
        <f>MACD!F2429</f>
        <v>3.4959730818363621E-2</v>
      </c>
      <c r="F2429" s="2">
        <f>'Moving Avg'!D2429</f>
        <v>3.0680000000000001</v>
      </c>
      <c r="G2429" s="2">
        <f>'Moving Avg'!F2429</f>
        <v>3.1605000000000003</v>
      </c>
      <c r="H2429" s="2">
        <f>'Moving Avg'!G2429</f>
        <v>3.1977999999999991</v>
      </c>
      <c r="I2429" s="2">
        <f>'Moving Avg'!H2429</f>
        <v>3.3587500000000001</v>
      </c>
      <c r="J2429" s="17" t="str">
        <f>OBV!F2429</f>
        <v>BEARISH</v>
      </c>
      <c r="K2429" s="17" t="str">
        <f>OBV!G2429</f>
        <v>NEUTRAL</v>
      </c>
      <c r="L2429" s="17" t="str">
        <f>OBV!H2429</f>
        <v>CONFIRMED BEARISH</v>
      </c>
      <c r="M2429" s="19">
        <f t="shared" si="370"/>
        <v>50</v>
      </c>
      <c r="N2429" s="19">
        <f t="shared" si="371"/>
        <v>0</v>
      </c>
      <c r="O2429" s="19">
        <f t="shared" si="372"/>
        <v>0</v>
      </c>
      <c r="P2429" s="19">
        <f t="shared" si="373"/>
        <v>16.5</v>
      </c>
      <c r="Q2429" s="20">
        <f t="shared" si="374"/>
        <v>19.975000000000001</v>
      </c>
      <c r="R2429" s="20">
        <f t="shared" si="375"/>
        <v>14.125</v>
      </c>
      <c r="S2429" s="20">
        <f t="shared" si="376"/>
        <v>14.925000000000001</v>
      </c>
      <c r="T2429" s="20">
        <f t="shared" si="377"/>
        <v>16.625</v>
      </c>
      <c r="U2429" s="19">
        <f t="shared" si="378"/>
        <v>16.341666666666669</v>
      </c>
      <c r="V2429" s="19">
        <f t="shared" si="379"/>
        <v>16.412500000000001</v>
      </c>
    </row>
    <row r="2430" spans="1:22" ht="13.5" x14ac:dyDescent="0.25">
      <c r="A2430" s="3">
        <f>RSI!A2430</f>
        <v>45544</v>
      </c>
      <c r="B2430" s="2">
        <f>RSI!B2430</f>
        <v>3.03</v>
      </c>
      <c r="C2430" s="2">
        <f>RSI!I2430</f>
        <v>22.186031959636949</v>
      </c>
      <c r="D2430" s="2">
        <f>MACD!E2430</f>
        <v>5.2615497261087274E-2</v>
      </c>
      <c r="E2430" s="2">
        <f>MACD!F2430</f>
        <v>3.8490884106908353E-2</v>
      </c>
      <c r="F2430" s="2">
        <f>'Moving Avg'!D2430</f>
        <v>3.0599999999999996</v>
      </c>
      <c r="G2430" s="2">
        <f>'Moving Avg'!F2430</f>
        <v>3.1510000000000002</v>
      </c>
      <c r="H2430" s="2">
        <f>'Moving Avg'!G2430</f>
        <v>3.1965999999999992</v>
      </c>
      <c r="I2430" s="2">
        <f>'Moving Avg'!H2430</f>
        <v>3.3544499999999999</v>
      </c>
      <c r="J2430" s="17" t="str">
        <f>OBV!F2430</f>
        <v>BEARISH</v>
      </c>
      <c r="K2430" s="17" t="str">
        <f>OBV!G2430</f>
        <v>NEUTRAL</v>
      </c>
      <c r="L2430" s="17" t="str">
        <f>OBV!H2430</f>
        <v>CONFIRMED BEARISH</v>
      </c>
      <c r="M2430" s="19">
        <f t="shared" si="370"/>
        <v>50</v>
      </c>
      <c r="N2430" s="19">
        <f t="shared" si="371"/>
        <v>0</v>
      </c>
      <c r="O2430" s="19">
        <f t="shared" si="372"/>
        <v>0</v>
      </c>
      <c r="P2430" s="19">
        <f t="shared" si="373"/>
        <v>16.5</v>
      </c>
      <c r="Q2430" s="20">
        <f t="shared" si="374"/>
        <v>19.975000000000001</v>
      </c>
      <c r="R2430" s="20">
        <f t="shared" si="375"/>
        <v>14.125</v>
      </c>
      <c r="S2430" s="20">
        <f t="shared" si="376"/>
        <v>14.925000000000001</v>
      </c>
      <c r="T2430" s="20">
        <f t="shared" si="377"/>
        <v>16.625</v>
      </c>
      <c r="U2430" s="19">
        <f t="shared" si="378"/>
        <v>16.341666666666669</v>
      </c>
      <c r="V2430" s="19">
        <f t="shared" si="379"/>
        <v>16.412500000000001</v>
      </c>
    </row>
    <row r="2431" spans="1:22" ht="13.5" x14ac:dyDescent="0.25">
      <c r="A2431" s="3">
        <f>RSI!A2431</f>
        <v>45545</v>
      </c>
      <c r="B2431" s="2">
        <f>RSI!B2431</f>
        <v>3.03</v>
      </c>
      <c r="C2431" s="2">
        <f>RSI!I2431</f>
        <v>22.186031959636949</v>
      </c>
      <c r="D2431" s="2">
        <f>MACD!E2431</f>
        <v>5.6588820345540025E-2</v>
      </c>
      <c r="E2431" s="2">
        <f>MACD!F2431</f>
        <v>4.2110471354634693E-2</v>
      </c>
      <c r="F2431" s="2">
        <f>'Moving Avg'!D2431</f>
        <v>3.05</v>
      </c>
      <c r="G2431" s="2">
        <f>'Moving Avg'!F2431</f>
        <v>3.1425000000000005</v>
      </c>
      <c r="H2431" s="2">
        <f>'Moving Avg'!G2431</f>
        <v>3.1961999999999993</v>
      </c>
      <c r="I2431" s="2">
        <f>'Moving Avg'!H2431</f>
        <v>3.3502500000000004</v>
      </c>
      <c r="J2431" s="17" t="str">
        <f>OBV!F2431</f>
        <v>BEARISH</v>
      </c>
      <c r="K2431" s="17" t="str">
        <f>OBV!G2431</f>
        <v>NEUTRAL</v>
      </c>
      <c r="L2431" s="17" t="str">
        <f>OBV!H2431</f>
        <v>CONFIRMED BEARISH</v>
      </c>
      <c r="M2431" s="19">
        <f t="shared" si="370"/>
        <v>50</v>
      </c>
      <c r="N2431" s="19">
        <f t="shared" si="371"/>
        <v>0</v>
      </c>
      <c r="O2431" s="19">
        <f t="shared" si="372"/>
        <v>0</v>
      </c>
      <c r="P2431" s="19">
        <f t="shared" si="373"/>
        <v>16.5</v>
      </c>
      <c r="Q2431" s="20">
        <f t="shared" si="374"/>
        <v>19.975000000000001</v>
      </c>
      <c r="R2431" s="20">
        <f t="shared" si="375"/>
        <v>14.125</v>
      </c>
      <c r="S2431" s="20">
        <f t="shared" si="376"/>
        <v>14.925000000000001</v>
      </c>
      <c r="T2431" s="20">
        <f t="shared" si="377"/>
        <v>16.625</v>
      </c>
      <c r="U2431" s="19">
        <f t="shared" si="378"/>
        <v>16.341666666666669</v>
      </c>
      <c r="V2431" s="19">
        <f t="shared" si="379"/>
        <v>16.412500000000001</v>
      </c>
    </row>
    <row r="2432" spans="1:22" ht="13.5" x14ac:dyDescent="0.25">
      <c r="A2432" s="3">
        <f>RSI!A2432</f>
        <v>45546</v>
      </c>
      <c r="B2432" s="2">
        <f>RSI!B2432</f>
        <v>3.05</v>
      </c>
      <c r="C2432" s="2">
        <f>RSI!I2432</f>
        <v>29.216537429004049</v>
      </c>
      <c r="D2432" s="2">
        <f>MACD!E2432</f>
        <v>5.9170896034549614E-2</v>
      </c>
      <c r="E2432" s="2">
        <f>MACD!F2432</f>
        <v>4.5522556290617675E-2</v>
      </c>
      <c r="F2432" s="2">
        <f>'Moving Avg'!D2432</f>
        <v>3.0439999999999996</v>
      </c>
      <c r="G2432" s="2">
        <f>'Moving Avg'!F2432</f>
        <v>3.1350000000000002</v>
      </c>
      <c r="H2432" s="2">
        <f>'Moving Avg'!G2432</f>
        <v>3.1962000000000006</v>
      </c>
      <c r="I2432" s="2">
        <f>'Moving Avg'!H2432</f>
        <v>3.3465000000000003</v>
      </c>
      <c r="J2432" s="17" t="str">
        <f>OBV!F2432</f>
        <v>BEARISH</v>
      </c>
      <c r="K2432" s="17" t="str">
        <f>OBV!G2432</f>
        <v>NEUTRAL</v>
      </c>
      <c r="L2432" s="17" t="str">
        <f>OBV!H2432</f>
        <v>CONFIRMED BEARISH</v>
      </c>
      <c r="M2432" s="19">
        <f t="shared" si="370"/>
        <v>50</v>
      </c>
      <c r="N2432" s="19">
        <f t="shared" si="371"/>
        <v>0</v>
      </c>
      <c r="O2432" s="19">
        <f t="shared" si="372"/>
        <v>0</v>
      </c>
      <c r="P2432" s="19">
        <f t="shared" si="373"/>
        <v>16.5</v>
      </c>
      <c r="Q2432" s="20">
        <f t="shared" si="374"/>
        <v>19.975000000000001</v>
      </c>
      <c r="R2432" s="20">
        <f t="shared" si="375"/>
        <v>14.125</v>
      </c>
      <c r="S2432" s="20">
        <f t="shared" si="376"/>
        <v>14.925000000000001</v>
      </c>
      <c r="T2432" s="20">
        <f t="shared" si="377"/>
        <v>16.625</v>
      </c>
      <c r="U2432" s="19">
        <f t="shared" si="378"/>
        <v>16.341666666666669</v>
      </c>
      <c r="V2432" s="19">
        <f t="shared" si="379"/>
        <v>16.412500000000001</v>
      </c>
    </row>
    <row r="2433" spans="1:22" ht="13.5" x14ac:dyDescent="0.25">
      <c r="A2433" s="3">
        <f>RSI!A2433</f>
        <v>45547</v>
      </c>
      <c r="B2433" s="2">
        <f>RSI!B2433</f>
        <v>3.05</v>
      </c>
      <c r="C2433" s="2">
        <f>RSI!I2433</f>
        <v>29.216537429004049</v>
      </c>
      <c r="D2433" s="2">
        <f>MACD!E2433</f>
        <v>6.1887098969989562E-2</v>
      </c>
      <c r="E2433" s="2">
        <f>MACD!F2433</f>
        <v>4.8795464826492052E-2</v>
      </c>
      <c r="F2433" s="2">
        <f>'Moving Avg'!D2433</f>
        <v>3.0420000000000003</v>
      </c>
      <c r="G2433" s="2">
        <f>'Moving Avg'!F2433</f>
        <v>3.1265000000000001</v>
      </c>
      <c r="H2433" s="2">
        <f>'Moving Avg'!G2433</f>
        <v>3.196200000000001</v>
      </c>
      <c r="I2433" s="2">
        <f>'Moving Avg'!H2433</f>
        <v>3.3427500000000006</v>
      </c>
      <c r="J2433" s="17" t="str">
        <f>OBV!F2433</f>
        <v>BEARISH</v>
      </c>
      <c r="K2433" s="17" t="str">
        <f>OBV!G2433</f>
        <v>NEUTRAL</v>
      </c>
      <c r="L2433" s="17" t="str">
        <f>OBV!H2433</f>
        <v>CONFIRMED BEARISH</v>
      </c>
      <c r="M2433" s="19">
        <f t="shared" si="370"/>
        <v>50</v>
      </c>
      <c r="N2433" s="19">
        <f t="shared" si="371"/>
        <v>0</v>
      </c>
      <c r="O2433" s="19">
        <f t="shared" si="372"/>
        <v>0</v>
      </c>
      <c r="P2433" s="19">
        <f t="shared" si="373"/>
        <v>16.5</v>
      </c>
      <c r="Q2433" s="20">
        <f t="shared" si="374"/>
        <v>19.975000000000001</v>
      </c>
      <c r="R2433" s="20">
        <f t="shared" si="375"/>
        <v>14.125</v>
      </c>
      <c r="S2433" s="20">
        <f t="shared" si="376"/>
        <v>14.925000000000001</v>
      </c>
      <c r="T2433" s="20">
        <f t="shared" si="377"/>
        <v>16.625</v>
      </c>
      <c r="U2433" s="19">
        <f t="shared" si="378"/>
        <v>16.341666666666669</v>
      </c>
      <c r="V2433" s="19">
        <f t="shared" si="379"/>
        <v>16.412500000000001</v>
      </c>
    </row>
    <row r="2434" spans="1:22" ht="13.5" x14ac:dyDescent="0.25">
      <c r="A2434" s="3">
        <f>RSI!A2434</f>
        <v>45548</v>
      </c>
      <c r="B2434" s="2">
        <f>RSI!B2434</f>
        <v>3.04</v>
      </c>
      <c r="C2434" s="2">
        <f>RSI!I2434</f>
        <v>27.762018433041078</v>
      </c>
      <c r="D2434" s="2">
        <f>MACD!E2434</f>
        <v>6.5418174216046676E-2</v>
      </c>
      <c r="E2434" s="2">
        <f>MACD!F2434</f>
        <v>5.2120006704402977E-2</v>
      </c>
      <c r="F2434" s="2">
        <f>'Moving Avg'!D2434</f>
        <v>3.04</v>
      </c>
      <c r="G2434" s="2">
        <f>'Moving Avg'!F2434</f>
        <v>3.1185</v>
      </c>
      <c r="H2434" s="2">
        <f>'Moving Avg'!G2434</f>
        <v>3.1950000000000012</v>
      </c>
      <c r="I2434" s="2">
        <f>'Moving Avg'!H2434</f>
        <v>3.3390500000000003</v>
      </c>
      <c r="J2434" s="17" t="str">
        <f>OBV!F2434</f>
        <v>BEARISH</v>
      </c>
      <c r="K2434" s="17" t="str">
        <f>OBV!G2434</f>
        <v>NEUTRAL</v>
      </c>
      <c r="L2434" s="17" t="str">
        <f>OBV!H2434</f>
        <v>CONFIRMED BEARISH</v>
      </c>
      <c r="M2434" s="19">
        <f t="shared" ref="M2434:M2497" si="380">IF(C2434&lt;30,50, IF(C2434&gt;70, 0, 25))</f>
        <v>50</v>
      </c>
      <c r="N2434" s="19">
        <f t="shared" ref="N2434:N2497" si="381">IF(E2434-D2434&gt;0.02, 100, IF(E2434-D2434&lt;0,0,45))</f>
        <v>0</v>
      </c>
      <c r="O2434" s="19">
        <f t="shared" ref="O2434:O2497" si="382">IF(F2434-I2434&gt;10,100,IF(F2434-I2434&gt;5,75, IF(F2434-I2434&gt;0,50,0)))</f>
        <v>0</v>
      </c>
      <c r="P2434" s="19">
        <f t="shared" ref="P2434:P2497" si="383">IF(L2434="confirmed bullish", 34, IF(L2434="bullish divergence",17, 0))+IF(J2434="bullish",33,IF(J2434="bearish",0,16.5))+IF(K2434="strong",33,IF(K2434="weak",0,16.5))</f>
        <v>16.5</v>
      </c>
      <c r="Q2434" s="20">
        <f t="shared" si="374"/>
        <v>19.975000000000001</v>
      </c>
      <c r="R2434" s="20">
        <f t="shared" si="375"/>
        <v>14.125</v>
      </c>
      <c r="S2434" s="20">
        <f t="shared" si="376"/>
        <v>14.925000000000001</v>
      </c>
      <c r="T2434" s="20">
        <f t="shared" si="377"/>
        <v>16.625</v>
      </c>
      <c r="U2434" s="19">
        <f t="shared" si="378"/>
        <v>16.341666666666669</v>
      </c>
      <c r="V2434" s="19">
        <f t="shared" si="379"/>
        <v>16.412500000000001</v>
      </c>
    </row>
    <row r="2435" spans="1:22" ht="13.5" x14ac:dyDescent="0.25">
      <c r="A2435" s="3">
        <f>RSI!A2435</f>
        <v>45551</v>
      </c>
      <c r="B2435" s="2">
        <f>RSI!B2435</f>
        <v>2.98</v>
      </c>
      <c r="C2435" s="2">
        <f>RSI!I2435</f>
        <v>21.005068643349119</v>
      </c>
      <c r="D2435" s="2">
        <f>MACD!E2435</f>
        <v>5.7980490443401145E-2</v>
      </c>
      <c r="E2435" s="2">
        <f>MACD!F2435</f>
        <v>5.3292103452202616E-2</v>
      </c>
      <c r="F2435" s="2">
        <f>'Moving Avg'!D2435</f>
        <v>3.03</v>
      </c>
      <c r="G2435" s="2">
        <f>'Moving Avg'!F2435</f>
        <v>3.1074999999999995</v>
      </c>
      <c r="H2435" s="2">
        <f>'Moving Avg'!G2435</f>
        <v>3.1912000000000011</v>
      </c>
      <c r="I2435" s="2">
        <f>'Moving Avg'!H2435</f>
        <v>3.3350499999999998</v>
      </c>
      <c r="J2435" s="17" t="str">
        <f>OBV!F2435</f>
        <v>BEARISH</v>
      </c>
      <c r="K2435" s="17" t="str">
        <f>OBV!G2435</f>
        <v>NEUTRAL</v>
      </c>
      <c r="L2435" s="17" t="str">
        <f>OBV!H2435</f>
        <v>CONFIRMED BEARISH</v>
      </c>
      <c r="M2435" s="19">
        <f t="shared" si="380"/>
        <v>50</v>
      </c>
      <c r="N2435" s="19">
        <f t="shared" si="381"/>
        <v>0</v>
      </c>
      <c r="O2435" s="19">
        <f t="shared" si="382"/>
        <v>0</v>
      </c>
      <c r="P2435" s="19">
        <f t="shared" si="383"/>
        <v>16.5</v>
      </c>
      <c r="Q2435" s="20">
        <f t="shared" ref="Q2435:Q2498" si="384">0.35*M2435+N2435*0.35+O2435*0.15+P2435*0.15</f>
        <v>19.975000000000001</v>
      </c>
      <c r="R2435" s="20">
        <f t="shared" ref="R2435:R2498" si="385">M2435*0.2+N2435*0.2+O2435*0.35+P2435*0.25</f>
        <v>14.125</v>
      </c>
      <c r="S2435" s="20">
        <f t="shared" ref="S2435:S2498" si="386">M2435*0.15+N2435*0.15+O2435*0.25+P2435*0.45</f>
        <v>14.925000000000001</v>
      </c>
      <c r="T2435" s="20">
        <f t="shared" ref="T2435:T2498" si="387">0.25*SUM(M2435:P2435)</f>
        <v>16.625</v>
      </c>
      <c r="U2435" s="19">
        <f t="shared" ref="U2435:U2498" si="388">SUM(Q2435:S2435)/3</f>
        <v>16.341666666666669</v>
      </c>
      <c r="V2435" s="19">
        <f t="shared" ref="V2435:V2498" si="389">SUM(Q2435:T2435)/4</f>
        <v>16.412500000000001</v>
      </c>
    </row>
    <row r="2436" spans="1:22" ht="13.5" x14ac:dyDescent="0.25">
      <c r="A2436" s="3">
        <f>RSI!A2436</f>
        <v>45552</v>
      </c>
      <c r="B2436" s="2">
        <f>RSI!B2436</f>
        <v>3.02</v>
      </c>
      <c r="C2436" s="2">
        <f>RSI!I2436</f>
        <v>32.755408719298742</v>
      </c>
      <c r="D2436" s="2">
        <f>MACD!E2436</f>
        <v>5.1093638593683544E-2</v>
      </c>
      <c r="E2436" s="2">
        <f>MACD!F2436</f>
        <v>5.285241048049881E-2</v>
      </c>
      <c r="F2436" s="2">
        <f>'Moving Avg'!D2436</f>
        <v>3.028</v>
      </c>
      <c r="G2436" s="2">
        <f>'Moving Avg'!F2436</f>
        <v>3.0984999999999996</v>
      </c>
      <c r="H2436" s="2">
        <f>'Moving Avg'!G2436</f>
        <v>3.1862000000000013</v>
      </c>
      <c r="I2436" s="2">
        <f>'Moving Avg'!H2436</f>
        <v>3.3312499999999998</v>
      </c>
      <c r="J2436" s="17" t="str">
        <f>OBV!F2436</f>
        <v>BEARISH</v>
      </c>
      <c r="K2436" s="17" t="str">
        <f>OBV!G2436</f>
        <v>NEUTRAL</v>
      </c>
      <c r="L2436" s="17" t="str">
        <f>OBV!H2436</f>
        <v>CONFIRMED BEARISH</v>
      </c>
      <c r="M2436" s="19">
        <f t="shared" si="380"/>
        <v>25</v>
      </c>
      <c r="N2436" s="19">
        <f t="shared" si="381"/>
        <v>45</v>
      </c>
      <c r="O2436" s="19">
        <f t="shared" si="382"/>
        <v>0</v>
      </c>
      <c r="P2436" s="19">
        <f t="shared" si="383"/>
        <v>16.5</v>
      </c>
      <c r="Q2436" s="20">
        <f t="shared" si="384"/>
        <v>26.975000000000001</v>
      </c>
      <c r="R2436" s="20">
        <f t="shared" si="385"/>
        <v>18.125</v>
      </c>
      <c r="S2436" s="20">
        <f t="shared" si="386"/>
        <v>17.925000000000001</v>
      </c>
      <c r="T2436" s="20">
        <f t="shared" si="387"/>
        <v>21.625</v>
      </c>
      <c r="U2436" s="19">
        <f t="shared" si="388"/>
        <v>21.008333333333336</v>
      </c>
      <c r="V2436" s="19">
        <f t="shared" si="389"/>
        <v>21.162500000000001</v>
      </c>
    </row>
    <row r="2437" spans="1:22" ht="13.5" x14ac:dyDescent="0.25">
      <c r="A2437" s="3">
        <f>RSI!A2437</f>
        <v>45553</v>
      </c>
      <c r="B2437" s="2">
        <f>RSI!B2437</f>
        <v>2.99</v>
      </c>
      <c r="C2437" s="2">
        <f>RSI!I2437</f>
        <v>29.242176543873157</v>
      </c>
      <c r="D2437" s="2">
        <f>MACD!E2437</f>
        <v>4.8021676163349625E-2</v>
      </c>
      <c r="E2437" s="2">
        <f>MACD!F2437</f>
        <v>5.1886263617068974E-2</v>
      </c>
      <c r="F2437" s="2">
        <f>'Moving Avg'!D2437</f>
        <v>3.016</v>
      </c>
      <c r="G2437" s="2">
        <f>'Moving Avg'!F2437</f>
        <v>3.0884999999999998</v>
      </c>
      <c r="H2437" s="2">
        <f>'Moving Avg'!G2437</f>
        <v>3.1790000000000016</v>
      </c>
      <c r="I2437" s="2">
        <f>'Moving Avg'!H2437</f>
        <v>3.3273999999999995</v>
      </c>
      <c r="J2437" s="17" t="str">
        <f>OBV!F2437</f>
        <v>BEARISH</v>
      </c>
      <c r="K2437" s="17" t="str">
        <f>OBV!G2437</f>
        <v>WEAK</v>
      </c>
      <c r="L2437" s="17" t="str">
        <f>OBV!H2437</f>
        <v>CONFIRMED BEARISH</v>
      </c>
      <c r="M2437" s="19">
        <f t="shared" si="380"/>
        <v>50</v>
      </c>
      <c r="N2437" s="19">
        <f t="shared" si="381"/>
        <v>45</v>
      </c>
      <c r="O2437" s="19">
        <f t="shared" si="382"/>
        <v>0</v>
      </c>
      <c r="P2437" s="19">
        <f t="shared" si="383"/>
        <v>0</v>
      </c>
      <c r="Q2437" s="20">
        <f t="shared" si="384"/>
        <v>33.25</v>
      </c>
      <c r="R2437" s="20">
        <f t="shared" si="385"/>
        <v>19</v>
      </c>
      <c r="S2437" s="20">
        <f t="shared" si="386"/>
        <v>14.25</v>
      </c>
      <c r="T2437" s="20">
        <f t="shared" si="387"/>
        <v>23.75</v>
      </c>
      <c r="U2437" s="19">
        <f t="shared" si="388"/>
        <v>22.166666666666668</v>
      </c>
      <c r="V2437" s="19">
        <f t="shared" si="389"/>
        <v>22.5625</v>
      </c>
    </row>
    <row r="2438" spans="1:22" ht="13.5" x14ac:dyDescent="0.25">
      <c r="A2438" s="3">
        <f>RSI!A2438</f>
        <v>45554</v>
      </c>
      <c r="B2438" s="2">
        <f>RSI!B2438</f>
        <v>2.98</v>
      </c>
      <c r="C2438" s="2">
        <f>RSI!I2438</f>
        <v>28.15802631039125</v>
      </c>
      <c r="D2438" s="2">
        <f>MACD!E2438</f>
        <v>4.3757071112080936E-2</v>
      </c>
      <c r="E2438" s="2">
        <f>MACD!F2438</f>
        <v>5.0260425116071372E-2</v>
      </c>
      <c r="F2438" s="2">
        <f>'Moving Avg'!D2438</f>
        <v>3.0019999999999998</v>
      </c>
      <c r="G2438" s="2">
        <f>'Moving Avg'!F2438</f>
        <v>3.0774999999999997</v>
      </c>
      <c r="H2438" s="2">
        <f>'Moving Avg'!G2438</f>
        <v>3.1718000000000011</v>
      </c>
      <c r="I2438" s="2">
        <f>'Moving Avg'!H2438</f>
        <v>3.3236500000000002</v>
      </c>
      <c r="J2438" s="17" t="str">
        <f>OBV!F2438</f>
        <v>BEARISH</v>
      </c>
      <c r="K2438" s="17" t="str">
        <f>OBV!G2438</f>
        <v>WEAK</v>
      </c>
      <c r="L2438" s="17" t="str">
        <f>OBV!H2438</f>
        <v>CONFIRMED BEARISH</v>
      </c>
      <c r="M2438" s="19">
        <f t="shared" si="380"/>
        <v>50</v>
      </c>
      <c r="N2438" s="19">
        <f t="shared" si="381"/>
        <v>45</v>
      </c>
      <c r="O2438" s="19">
        <f t="shared" si="382"/>
        <v>0</v>
      </c>
      <c r="P2438" s="19">
        <f t="shared" si="383"/>
        <v>0</v>
      </c>
      <c r="Q2438" s="20">
        <f t="shared" si="384"/>
        <v>33.25</v>
      </c>
      <c r="R2438" s="20">
        <f t="shared" si="385"/>
        <v>19</v>
      </c>
      <c r="S2438" s="20">
        <f t="shared" si="386"/>
        <v>14.25</v>
      </c>
      <c r="T2438" s="20">
        <f t="shared" si="387"/>
        <v>23.75</v>
      </c>
      <c r="U2438" s="19">
        <f t="shared" si="388"/>
        <v>22.166666666666668</v>
      </c>
      <c r="V2438" s="19">
        <f t="shared" si="389"/>
        <v>22.5625</v>
      </c>
    </row>
    <row r="2439" spans="1:22" ht="13.5" x14ac:dyDescent="0.25">
      <c r="A2439" s="3">
        <f>RSI!A2439</f>
        <v>45555</v>
      </c>
      <c r="B2439" s="2">
        <f>RSI!B2439</f>
        <v>2.99</v>
      </c>
      <c r="C2439" s="2">
        <f>RSI!I2439</f>
        <v>30.91631642274578</v>
      </c>
      <c r="D2439" s="2">
        <f>MACD!E2439</f>
        <v>3.8549678879753024E-2</v>
      </c>
      <c r="E2439" s="2">
        <f>MACD!F2439</f>
        <v>4.7918275868807703E-2</v>
      </c>
      <c r="F2439" s="2">
        <f>'Moving Avg'!D2439</f>
        <v>2.992</v>
      </c>
      <c r="G2439" s="2">
        <f>'Moving Avg'!F2439</f>
        <v>3.0674999999999999</v>
      </c>
      <c r="H2439" s="2">
        <f>'Moving Avg'!G2439</f>
        <v>3.1656000000000013</v>
      </c>
      <c r="I2439" s="2">
        <f>'Moving Avg'!H2439</f>
        <v>3.3198499999999997</v>
      </c>
      <c r="J2439" s="17" t="str">
        <f>OBV!F2439</f>
        <v>BEARISH</v>
      </c>
      <c r="K2439" s="17" t="str">
        <f>OBV!G2439</f>
        <v>WEAK</v>
      </c>
      <c r="L2439" s="17" t="str">
        <f>OBV!H2439</f>
        <v>CONFIRMED BEARISH</v>
      </c>
      <c r="M2439" s="19">
        <f t="shared" si="380"/>
        <v>25</v>
      </c>
      <c r="N2439" s="19">
        <f t="shared" si="381"/>
        <v>45</v>
      </c>
      <c r="O2439" s="19">
        <f t="shared" si="382"/>
        <v>0</v>
      </c>
      <c r="P2439" s="19">
        <f t="shared" si="383"/>
        <v>0</v>
      </c>
      <c r="Q2439" s="20">
        <f t="shared" si="384"/>
        <v>24.5</v>
      </c>
      <c r="R2439" s="20">
        <f t="shared" si="385"/>
        <v>14</v>
      </c>
      <c r="S2439" s="20">
        <f t="shared" si="386"/>
        <v>10.5</v>
      </c>
      <c r="T2439" s="20">
        <f t="shared" si="387"/>
        <v>17.5</v>
      </c>
      <c r="U2439" s="19">
        <f t="shared" si="388"/>
        <v>16.333333333333332</v>
      </c>
      <c r="V2439" s="19">
        <f t="shared" si="389"/>
        <v>16.625</v>
      </c>
    </row>
    <row r="2440" spans="1:22" ht="13.5" x14ac:dyDescent="0.25">
      <c r="A2440" s="3">
        <f>RSI!A2440</f>
        <v>45558</v>
      </c>
      <c r="B2440" s="2">
        <f>RSI!B2440</f>
        <v>2.97</v>
      </c>
      <c r="C2440" s="2">
        <f>RSI!I2440</f>
        <v>28.55497818748826</v>
      </c>
      <c r="D2440" s="2">
        <f>MACD!E2440</f>
        <v>3.311881967915653E-2</v>
      </c>
      <c r="E2440" s="2">
        <f>MACD!F2440</f>
        <v>4.4958384630877472E-2</v>
      </c>
      <c r="F2440" s="2">
        <f>'Moving Avg'!D2440</f>
        <v>2.99</v>
      </c>
      <c r="G2440" s="2">
        <f>'Moving Avg'!F2440</f>
        <v>3.0574999999999997</v>
      </c>
      <c r="H2440" s="2">
        <f>'Moving Avg'!G2440</f>
        <v>3.1608000000000009</v>
      </c>
      <c r="I2440" s="2">
        <f>'Moving Avg'!H2440</f>
        <v>3.3159500000000004</v>
      </c>
      <c r="J2440" s="17" t="str">
        <f>OBV!F2440</f>
        <v>BEARISH</v>
      </c>
      <c r="K2440" s="17" t="str">
        <f>OBV!G2440</f>
        <v>WEAK</v>
      </c>
      <c r="L2440" s="17" t="str">
        <f>OBV!H2440</f>
        <v>CONFIRMED BEARISH</v>
      </c>
      <c r="M2440" s="19">
        <f t="shared" si="380"/>
        <v>50</v>
      </c>
      <c r="N2440" s="19">
        <f t="shared" si="381"/>
        <v>45</v>
      </c>
      <c r="O2440" s="19">
        <f t="shared" si="382"/>
        <v>0</v>
      </c>
      <c r="P2440" s="19">
        <f t="shared" si="383"/>
        <v>0</v>
      </c>
      <c r="Q2440" s="20">
        <f t="shared" si="384"/>
        <v>33.25</v>
      </c>
      <c r="R2440" s="20">
        <f t="shared" si="385"/>
        <v>19</v>
      </c>
      <c r="S2440" s="20">
        <f t="shared" si="386"/>
        <v>14.25</v>
      </c>
      <c r="T2440" s="20">
        <f t="shared" si="387"/>
        <v>23.75</v>
      </c>
      <c r="U2440" s="19">
        <f t="shared" si="388"/>
        <v>22.166666666666668</v>
      </c>
      <c r="V2440" s="19">
        <f t="shared" si="389"/>
        <v>22.5625</v>
      </c>
    </row>
    <row r="2441" spans="1:22" ht="13.5" x14ac:dyDescent="0.25">
      <c r="A2441" s="3">
        <f>RSI!A2441</f>
        <v>45559</v>
      </c>
      <c r="B2441" s="2">
        <f>RSI!B2441</f>
        <v>2.94</v>
      </c>
      <c r="C2441" s="2">
        <f>RSI!I2441</f>
        <v>25.418795421067202</v>
      </c>
      <c r="D2441" s="2">
        <f>MACD!E2441</f>
        <v>3.139243347152032E-2</v>
      </c>
      <c r="E2441" s="2">
        <f>MACD!F2441</f>
        <v>4.2245194399006043E-2</v>
      </c>
      <c r="F2441" s="2">
        <f>'Moving Avg'!D2441</f>
        <v>2.9740000000000002</v>
      </c>
      <c r="G2441" s="2">
        <f>'Moving Avg'!F2441</f>
        <v>3.0459999999999998</v>
      </c>
      <c r="H2441" s="2">
        <f>'Moving Avg'!G2441</f>
        <v>3.156600000000001</v>
      </c>
      <c r="I2441" s="2">
        <f>'Moving Avg'!H2441</f>
        <v>3.3119999999999998</v>
      </c>
      <c r="J2441" s="17" t="str">
        <f>OBV!F2441</f>
        <v>BEARISH</v>
      </c>
      <c r="K2441" s="17" t="str">
        <f>OBV!G2441</f>
        <v>WEAK</v>
      </c>
      <c r="L2441" s="17" t="str">
        <f>OBV!H2441</f>
        <v>CONFIRMED BEARISH</v>
      </c>
      <c r="M2441" s="19">
        <f t="shared" si="380"/>
        <v>50</v>
      </c>
      <c r="N2441" s="19">
        <f t="shared" si="381"/>
        <v>45</v>
      </c>
      <c r="O2441" s="19">
        <f t="shared" si="382"/>
        <v>0</v>
      </c>
      <c r="P2441" s="19">
        <f t="shared" si="383"/>
        <v>0</v>
      </c>
      <c r="Q2441" s="20">
        <f t="shared" si="384"/>
        <v>33.25</v>
      </c>
      <c r="R2441" s="20">
        <f t="shared" si="385"/>
        <v>19</v>
      </c>
      <c r="S2441" s="20">
        <f t="shared" si="386"/>
        <v>14.25</v>
      </c>
      <c r="T2441" s="20">
        <f t="shared" si="387"/>
        <v>23.75</v>
      </c>
      <c r="U2441" s="19">
        <f t="shared" si="388"/>
        <v>22.166666666666668</v>
      </c>
      <c r="V2441" s="19">
        <f t="shared" si="389"/>
        <v>22.5625</v>
      </c>
    </row>
    <row r="2442" spans="1:22" ht="13.5" x14ac:dyDescent="0.25">
      <c r="A2442" s="3">
        <f>RSI!A2442</f>
        <v>45560</v>
      </c>
      <c r="B2442" s="2">
        <f>RSI!B2442</f>
        <v>2.87</v>
      </c>
      <c r="C2442" s="2">
        <f>RSI!I2442</f>
        <v>19.920964679259242</v>
      </c>
      <c r="D2442" s="2">
        <f>MACD!E2442</f>
        <v>3.8969852443069275E-2</v>
      </c>
      <c r="E2442" s="2">
        <f>MACD!F2442</f>
        <v>4.1590126007818688E-2</v>
      </c>
      <c r="F2442" s="2">
        <f>'Moving Avg'!D2442</f>
        <v>2.95</v>
      </c>
      <c r="G2442" s="2">
        <f>'Moving Avg'!F2442</f>
        <v>3.0309999999999997</v>
      </c>
      <c r="H2442" s="2">
        <f>'Moving Avg'!G2442</f>
        <v>3.1508000000000003</v>
      </c>
      <c r="I2442" s="2">
        <f>'Moving Avg'!H2442</f>
        <v>3.3077500000000004</v>
      </c>
      <c r="J2442" s="17" t="str">
        <f>OBV!F2442</f>
        <v>BEARISH</v>
      </c>
      <c r="K2442" s="17" t="str">
        <f>OBV!G2442</f>
        <v>WEAK</v>
      </c>
      <c r="L2442" s="17" t="str">
        <f>OBV!H2442</f>
        <v>CONFIRMED BEARISH</v>
      </c>
      <c r="M2442" s="19">
        <f t="shared" si="380"/>
        <v>50</v>
      </c>
      <c r="N2442" s="19">
        <f t="shared" si="381"/>
        <v>45</v>
      </c>
      <c r="O2442" s="19">
        <f t="shared" si="382"/>
        <v>0</v>
      </c>
      <c r="P2442" s="19">
        <f t="shared" si="383"/>
        <v>0</v>
      </c>
      <c r="Q2442" s="20">
        <f t="shared" si="384"/>
        <v>33.25</v>
      </c>
      <c r="R2442" s="20">
        <f t="shared" si="385"/>
        <v>19</v>
      </c>
      <c r="S2442" s="20">
        <f t="shared" si="386"/>
        <v>14.25</v>
      </c>
      <c r="T2442" s="20">
        <f t="shared" si="387"/>
        <v>23.75</v>
      </c>
      <c r="U2442" s="19">
        <f t="shared" si="388"/>
        <v>22.166666666666668</v>
      </c>
      <c r="V2442" s="19">
        <f t="shared" si="389"/>
        <v>22.5625</v>
      </c>
    </row>
    <row r="2443" spans="1:22" ht="13.5" x14ac:dyDescent="0.25">
      <c r="A2443" s="3">
        <f>RSI!A2443</f>
        <v>45561</v>
      </c>
      <c r="B2443" s="2">
        <f>RSI!B2443</f>
        <v>2.93</v>
      </c>
      <c r="C2443" s="2">
        <f>RSI!I2443</f>
        <v>33.248128589145836</v>
      </c>
      <c r="D2443" s="2">
        <f>MACD!E2443</f>
        <v>4.2069313432823385E-2</v>
      </c>
      <c r="E2443" s="2">
        <f>MACD!F2443</f>
        <v>4.1685963492819625E-2</v>
      </c>
      <c r="F2443" s="2">
        <f>'Moving Avg'!D2443</f>
        <v>2.94</v>
      </c>
      <c r="G2443" s="2">
        <f>'Moving Avg'!F2443</f>
        <v>3.0190000000000001</v>
      </c>
      <c r="H2443" s="2">
        <f>'Moving Avg'!G2443</f>
        <v>3.1454000000000009</v>
      </c>
      <c r="I2443" s="2">
        <f>'Moving Avg'!H2443</f>
        <v>3.3039000000000001</v>
      </c>
      <c r="J2443" s="17" t="str">
        <f>OBV!F2443</f>
        <v>BULLISH</v>
      </c>
      <c r="K2443" s="17" t="str">
        <f>OBV!G2443</f>
        <v>STRONG</v>
      </c>
      <c r="L2443" s="17" t="str">
        <f>OBV!H2443</f>
        <v>BULLISH DIVERGENCE</v>
      </c>
      <c r="M2443" s="19">
        <f t="shared" si="380"/>
        <v>25</v>
      </c>
      <c r="N2443" s="19">
        <f t="shared" si="381"/>
        <v>0</v>
      </c>
      <c r="O2443" s="19">
        <f t="shared" si="382"/>
        <v>0</v>
      </c>
      <c r="P2443" s="19">
        <f t="shared" si="383"/>
        <v>83</v>
      </c>
      <c r="Q2443" s="20">
        <f t="shared" si="384"/>
        <v>21.2</v>
      </c>
      <c r="R2443" s="20">
        <f t="shared" si="385"/>
        <v>25.75</v>
      </c>
      <c r="S2443" s="20">
        <f t="shared" si="386"/>
        <v>41.1</v>
      </c>
      <c r="T2443" s="20">
        <f t="shared" si="387"/>
        <v>27</v>
      </c>
      <c r="U2443" s="19">
        <f t="shared" si="388"/>
        <v>29.350000000000005</v>
      </c>
      <c r="V2443" s="19">
        <f t="shared" si="389"/>
        <v>28.762500000000003</v>
      </c>
    </row>
    <row r="2444" spans="1:22" ht="13.5" x14ac:dyDescent="0.25">
      <c r="A2444" s="3">
        <f>RSI!A2444</f>
        <v>45562</v>
      </c>
      <c r="B2444" s="2">
        <f>RSI!B2444</f>
        <v>2.98</v>
      </c>
      <c r="C2444" s="2">
        <f>RSI!I2444</f>
        <v>41.92236521366015</v>
      </c>
      <c r="D2444" s="2">
        <f>MACD!E2444</f>
        <v>4.0143599810176678E-2</v>
      </c>
      <c r="E2444" s="2">
        <f>MACD!F2444</f>
        <v>4.137749075629104E-2</v>
      </c>
      <c r="F2444" s="2">
        <f>'Moving Avg'!D2444</f>
        <v>2.9380000000000002</v>
      </c>
      <c r="G2444" s="2">
        <f>'Moving Avg'!F2444</f>
        <v>3.0095000000000001</v>
      </c>
      <c r="H2444" s="2">
        <f>'Moving Avg'!G2444</f>
        <v>3.1402000000000005</v>
      </c>
      <c r="I2444" s="2">
        <f>'Moving Avg'!H2444</f>
        <v>3.3003000000000005</v>
      </c>
      <c r="J2444" s="17" t="str">
        <f>OBV!F2444</f>
        <v>BULLISH</v>
      </c>
      <c r="K2444" s="17" t="str">
        <f>OBV!G2444</f>
        <v>STRONG</v>
      </c>
      <c r="L2444" s="17" t="str">
        <f>OBV!H2444</f>
        <v>BULLISH DIVERGENCE</v>
      </c>
      <c r="M2444" s="19">
        <f t="shared" si="380"/>
        <v>25</v>
      </c>
      <c r="N2444" s="19">
        <f t="shared" si="381"/>
        <v>45</v>
      </c>
      <c r="O2444" s="19">
        <f t="shared" si="382"/>
        <v>0</v>
      </c>
      <c r="P2444" s="19">
        <f t="shared" si="383"/>
        <v>83</v>
      </c>
      <c r="Q2444" s="20">
        <f t="shared" si="384"/>
        <v>36.950000000000003</v>
      </c>
      <c r="R2444" s="20">
        <f t="shared" si="385"/>
        <v>34.75</v>
      </c>
      <c r="S2444" s="20">
        <f t="shared" si="386"/>
        <v>47.85</v>
      </c>
      <c r="T2444" s="20">
        <f t="shared" si="387"/>
        <v>38.25</v>
      </c>
      <c r="U2444" s="19">
        <f t="shared" si="388"/>
        <v>39.85</v>
      </c>
      <c r="V2444" s="19">
        <f t="shared" si="389"/>
        <v>39.450000000000003</v>
      </c>
    </row>
    <row r="2445" spans="1:22" ht="13.5" x14ac:dyDescent="0.25">
      <c r="A2445" s="3">
        <f>RSI!A2445</f>
        <v>45565</v>
      </c>
      <c r="B2445" s="2">
        <f>RSI!B2445</f>
        <v>2.96</v>
      </c>
      <c r="C2445" s="2">
        <f>RSI!I2445</f>
        <v>39.700060232713831</v>
      </c>
      <c r="D2445" s="2">
        <f>MACD!E2445</f>
        <v>3.111184583448301E-2</v>
      </c>
      <c r="E2445" s="2">
        <f>MACD!F2445</f>
        <v>3.9324361771929439E-2</v>
      </c>
      <c r="F2445" s="2">
        <f>'Moving Avg'!D2445</f>
        <v>2.9359999999999999</v>
      </c>
      <c r="G2445" s="2">
        <f>'Moving Avg'!F2445</f>
        <v>3.0039999999999996</v>
      </c>
      <c r="H2445" s="2">
        <f>'Moving Avg'!G2445</f>
        <v>3.1342000000000008</v>
      </c>
      <c r="I2445" s="2">
        <f>'Moving Avg'!H2445</f>
        <v>3.2966000000000006</v>
      </c>
      <c r="J2445" s="17" t="str">
        <f>OBV!F2445</f>
        <v>BULLISH</v>
      </c>
      <c r="K2445" s="17" t="str">
        <f>OBV!G2445</f>
        <v>STRONG</v>
      </c>
      <c r="L2445" s="17" t="str">
        <f>OBV!H2445</f>
        <v>BULLISH DIVERGENCE</v>
      </c>
      <c r="M2445" s="19">
        <f t="shared" si="380"/>
        <v>25</v>
      </c>
      <c r="N2445" s="19">
        <f t="shared" si="381"/>
        <v>45</v>
      </c>
      <c r="O2445" s="19">
        <f t="shared" si="382"/>
        <v>0</v>
      </c>
      <c r="P2445" s="19">
        <f t="shared" si="383"/>
        <v>83</v>
      </c>
      <c r="Q2445" s="20">
        <f t="shared" si="384"/>
        <v>36.950000000000003</v>
      </c>
      <c r="R2445" s="20">
        <f t="shared" si="385"/>
        <v>34.75</v>
      </c>
      <c r="S2445" s="20">
        <f t="shared" si="386"/>
        <v>47.85</v>
      </c>
      <c r="T2445" s="20">
        <f t="shared" si="387"/>
        <v>38.25</v>
      </c>
      <c r="U2445" s="19">
        <f t="shared" si="388"/>
        <v>39.85</v>
      </c>
      <c r="V2445" s="19">
        <f t="shared" si="389"/>
        <v>39.450000000000003</v>
      </c>
    </row>
    <row r="2446" spans="1:22" ht="13.5" x14ac:dyDescent="0.25">
      <c r="A2446" s="3">
        <f>RSI!A2446</f>
        <v>45566</v>
      </c>
      <c r="B2446" s="2">
        <f>RSI!B2446</f>
        <v>2.96</v>
      </c>
      <c r="C2446" s="2">
        <f>RSI!I2446</f>
        <v>39.700060232713824</v>
      </c>
      <c r="D2446" s="2">
        <f>MACD!E2446</f>
        <v>3.0062900744301846E-2</v>
      </c>
      <c r="E2446" s="2">
        <f>MACD!F2446</f>
        <v>3.7472069566403927E-2</v>
      </c>
      <c r="F2446" s="2">
        <f>'Moving Avg'!D2446</f>
        <v>2.9400000000000004</v>
      </c>
      <c r="G2446" s="2">
        <f>'Moving Avg'!F2446</f>
        <v>2.9979999999999998</v>
      </c>
      <c r="H2446" s="2">
        <f>'Moving Avg'!G2446</f>
        <v>3.1274000000000006</v>
      </c>
      <c r="I2446" s="2">
        <f>'Moving Avg'!H2446</f>
        <v>3.293000000000001</v>
      </c>
      <c r="J2446" s="17" t="str">
        <f>OBV!F2446</f>
        <v>BULLISH</v>
      </c>
      <c r="K2446" s="17" t="str">
        <f>OBV!G2446</f>
        <v>STRONG</v>
      </c>
      <c r="L2446" s="17" t="str">
        <f>OBV!H2446</f>
        <v>CONFIRMED BULLISH</v>
      </c>
      <c r="M2446" s="19">
        <f t="shared" si="380"/>
        <v>25</v>
      </c>
      <c r="N2446" s="19">
        <f t="shared" si="381"/>
        <v>45</v>
      </c>
      <c r="O2446" s="19">
        <f t="shared" si="382"/>
        <v>0</v>
      </c>
      <c r="P2446" s="19">
        <f t="shared" si="383"/>
        <v>100</v>
      </c>
      <c r="Q2446" s="20">
        <f t="shared" si="384"/>
        <v>39.5</v>
      </c>
      <c r="R2446" s="20">
        <f t="shared" si="385"/>
        <v>39</v>
      </c>
      <c r="S2446" s="20">
        <f t="shared" si="386"/>
        <v>55.5</v>
      </c>
      <c r="T2446" s="20">
        <f t="shared" si="387"/>
        <v>42.5</v>
      </c>
      <c r="U2446" s="19">
        <f t="shared" si="388"/>
        <v>44.666666666666664</v>
      </c>
      <c r="V2446" s="19">
        <f t="shared" si="389"/>
        <v>44.125</v>
      </c>
    </row>
    <row r="2447" spans="1:22" ht="13.5" x14ac:dyDescent="0.25">
      <c r="A2447" s="3">
        <f>RSI!A2447</f>
        <v>45567</v>
      </c>
      <c r="B2447" s="2">
        <f>RSI!B2447</f>
        <v>2.93</v>
      </c>
      <c r="C2447" s="2">
        <f>RSI!I2447</f>
        <v>36.348090354057085</v>
      </c>
      <c r="D2447" s="2">
        <f>MACD!E2447</f>
        <v>2.7189078799068067E-2</v>
      </c>
      <c r="E2447" s="2">
        <f>MACD!F2447</f>
        <v>3.5415471412936758E-2</v>
      </c>
      <c r="F2447" s="2">
        <f>'Moving Avg'!D2447</f>
        <v>2.9520000000000004</v>
      </c>
      <c r="G2447" s="2">
        <f>'Moving Avg'!F2447</f>
        <v>2.9904999999999995</v>
      </c>
      <c r="H2447" s="2">
        <f>'Moving Avg'!G2447</f>
        <v>3.1200000000000006</v>
      </c>
      <c r="I2447" s="2">
        <f>'Moving Avg'!H2447</f>
        <v>3.2892500000000013</v>
      </c>
      <c r="J2447" s="17" t="str">
        <f>OBV!F2447</f>
        <v>BULLISH</v>
      </c>
      <c r="K2447" s="17" t="str">
        <f>OBV!G2447</f>
        <v>STRONG</v>
      </c>
      <c r="L2447" s="17" t="str">
        <f>OBV!H2447</f>
        <v>CONFIRMED BULLISH</v>
      </c>
      <c r="M2447" s="19">
        <f t="shared" si="380"/>
        <v>25</v>
      </c>
      <c r="N2447" s="19">
        <f t="shared" si="381"/>
        <v>45</v>
      </c>
      <c r="O2447" s="19">
        <f t="shared" si="382"/>
        <v>0</v>
      </c>
      <c r="P2447" s="19">
        <f t="shared" si="383"/>
        <v>100</v>
      </c>
      <c r="Q2447" s="20">
        <f t="shared" si="384"/>
        <v>39.5</v>
      </c>
      <c r="R2447" s="20">
        <f t="shared" si="385"/>
        <v>39</v>
      </c>
      <c r="S2447" s="20">
        <f t="shared" si="386"/>
        <v>55.5</v>
      </c>
      <c r="T2447" s="20">
        <f t="shared" si="387"/>
        <v>42.5</v>
      </c>
      <c r="U2447" s="19">
        <f t="shared" si="388"/>
        <v>44.666666666666664</v>
      </c>
      <c r="V2447" s="19">
        <f t="shared" si="389"/>
        <v>44.125</v>
      </c>
    </row>
    <row r="2448" spans="1:22" ht="13.5" x14ac:dyDescent="0.25">
      <c r="A2448" s="3">
        <f>RSI!A2448</f>
        <v>45568</v>
      </c>
      <c r="B2448" s="2">
        <f>RSI!B2448</f>
        <v>2.88</v>
      </c>
      <c r="C2448" s="2">
        <f>RSI!I2448</f>
        <v>31.564621403823764</v>
      </c>
      <c r="D2448" s="2">
        <f>MACD!E2448</f>
        <v>2.7476664696117314E-2</v>
      </c>
      <c r="E2448" s="2">
        <f>MACD!F2448</f>
        <v>3.3827710069572872E-2</v>
      </c>
      <c r="F2448" s="2">
        <f>'Moving Avg'!D2448</f>
        <v>2.9419999999999993</v>
      </c>
      <c r="G2448" s="2">
        <f>'Moving Avg'!F2448</f>
        <v>2.9814999999999996</v>
      </c>
      <c r="H2448" s="2">
        <f>'Moving Avg'!G2448</f>
        <v>3.1116000000000001</v>
      </c>
      <c r="I2448" s="2">
        <f>'Moving Avg'!H2448</f>
        <v>3.2861500000000006</v>
      </c>
      <c r="J2448" s="17" t="str">
        <f>OBV!F2448</f>
        <v>BEARISH</v>
      </c>
      <c r="K2448" s="17" t="str">
        <f>OBV!G2448</f>
        <v>WEAK</v>
      </c>
      <c r="L2448" s="17" t="str">
        <f>OBV!H2448</f>
        <v>CONFIRMED BEARISH</v>
      </c>
      <c r="M2448" s="19">
        <f t="shared" si="380"/>
        <v>25</v>
      </c>
      <c r="N2448" s="19">
        <f t="shared" si="381"/>
        <v>45</v>
      </c>
      <c r="O2448" s="19">
        <f t="shared" si="382"/>
        <v>0</v>
      </c>
      <c r="P2448" s="19">
        <f t="shared" si="383"/>
        <v>0</v>
      </c>
      <c r="Q2448" s="20">
        <f t="shared" si="384"/>
        <v>24.5</v>
      </c>
      <c r="R2448" s="20">
        <f t="shared" si="385"/>
        <v>14</v>
      </c>
      <c r="S2448" s="20">
        <f t="shared" si="386"/>
        <v>10.5</v>
      </c>
      <c r="T2448" s="20">
        <f t="shared" si="387"/>
        <v>17.5</v>
      </c>
      <c r="U2448" s="19">
        <f t="shared" si="388"/>
        <v>16.333333333333332</v>
      </c>
      <c r="V2448" s="19">
        <f t="shared" si="389"/>
        <v>16.625</v>
      </c>
    </row>
    <row r="2449" spans="1:22" ht="13.5" x14ac:dyDescent="0.25">
      <c r="A2449" s="3">
        <f>RSI!A2449</f>
        <v>45569</v>
      </c>
      <c r="B2449" s="2">
        <f>RSI!B2449</f>
        <v>2.87</v>
      </c>
      <c r="C2449" s="2">
        <f>RSI!I2449</f>
        <v>30.694584258357196</v>
      </c>
      <c r="D2449" s="2">
        <f>MACD!E2449</f>
        <v>3.0807660316927166E-2</v>
      </c>
      <c r="E2449" s="2">
        <f>MACD!F2449</f>
        <v>3.3223700119043728E-2</v>
      </c>
      <c r="F2449" s="2">
        <f>'Moving Avg'!D2449</f>
        <v>2.9200000000000004</v>
      </c>
      <c r="G2449" s="2">
        <f>'Moving Avg'!F2449</f>
        <v>2.9724999999999993</v>
      </c>
      <c r="H2449" s="2">
        <f>'Moving Avg'!G2449</f>
        <v>3.103400000000001</v>
      </c>
      <c r="I2449" s="2">
        <f>'Moving Avg'!H2449</f>
        <v>3.2822000000000009</v>
      </c>
      <c r="J2449" s="17" t="str">
        <f>OBV!F2449</f>
        <v>BEARISH</v>
      </c>
      <c r="K2449" s="17" t="str">
        <f>OBV!G2449</f>
        <v>WEAK</v>
      </c>
      <c r="L2449" s="17" t="str">
        <f>OBV!H2449</f>
        <v>CONFIRMED BEARISH</v>
      </c>
      <c r="M2449" s="19">
        <f t="shared" si="380"/>
        <v>25</v>
      </c>
      <c r="N2449" s="19">
        <f t="shared" si="381"/>
        <v>45</v>
      </c>
      <c r="O2449" s="19">
        <f t="shared" si="382"/>
        <v>0</v>
      </c>
      <c r="P2449" s="19">
        <f t="shared" si="383"/>
        <v>0</v>
      </c>
      <c r="Q2449" s="20">
        <f t="shared" si="384"/>
        <v>24.5</v>
      </c>
      <c r="R2449" s="20">
        <f t="shared" si="385"/>
        <v>14</v>
      </c>
      <c r="S2449" s="20">
        <f t="shared" si="386"/>
        <v>10.5</v>
      </c>
      <c r="T2449" s="20">
        <f t="shared" si="387"/>
        <v>17.5</v>
      </c>
      <c r="U2449" s="19">
        <f t="shared" si="388"/>
        <v>16.333333333333332</v>
      </c>
      <c r="V2449" s="19">
        <f t="shared" si="389"/>
        <v>16.625</v>
      </c>
    </row>
    <row r="2450" spans="1:22" ht="13.5" x14ac:dyDescent="0.25">
      <c r="A2450" s="3">
        <f>RSI!A2450</f>
        <v>45572</v>
      </c>
      <c r="B2450" s="2">
        <f>RSI!B2450</f>
        <v>2.9</v>
      </c>
      <c r="C2450" s="2">
        <f>RSI!I2450</f>
        <v>36.361695631609976</v>
      </c>
      <c r="D2450" s="2">
        <f>MACD!E2450</f>
        <v>2.9134706341015448E-2</v>
      </c>
      <c r="E2450" s="2">
        <f>MACD!F2450</f>
        <v>3.2405901363438072E-2</v>
      </c>
      <c r="F2450" s="2">
        <f>'Moving Avg'!D2450</f>
        <v>2.9080000000000004</v>
      </c>
      <c r="G2450" s="2">
        <f>'Moving Avg'!F2450</f>
        <v>2.9659999999999993</v>
      </c>
      <c r="H2450" s="2">
        <f>'Moving Avg'!G2450</f>
        <v>3.096000000000001</v>
      </c>
      <c r="I2450" s="2">
        <f>'Moving Avg'!H2450</f>
        <v>3.2784000000000004</v>
      </c>
      <c r="J2450" s="17" t="str">
        <f>OBV!F2450</f>
        <v>BEARISH</v>
      </c>
      <c r="K2450" s="17" t="str">
        <f>OBV!G2450</f>
        <v>WEAK</v>
      </c>
      <c r="L2450" s="17" t="str">
        <f>OBV!H2450</f>
        <v>CONFIRMED BEARISH</v>
      </c>
      <c r="M2450" s="19">
        <f t="shared" si="380"/>
        <v>25</v>
      </c>
      <c r="N2450" s="19">
        <f t="shared" si="381"/>
        <v>45</v>
      </c>
      <c r="O2450" s="19">
        <f t="shared" si="382"/>
        <v>0</v>
      </c>
      <c r="P2450" s="19">
        <f t="shared" si="383"/>
        <v>0</v>
      </c>
      <c r="Q2450" s="20">
        <f t="shared" si="384"/>
        <v>24.5</v>
      </c>
      <c r="R2450" s="20">
        <f t="shared" si="385"/>
        <v>14</v>
      </c>
      <c r="S2450" s="20">
        <f t="shared" si="386"/>
        <v>10.5</v>
      </c>
      <c r="T2450" s="20">
        <f t="shared" si="387"/>
        <v>17.5</v>
      </c>
      <c r="U2450" s="19">
        <f t="shared" si="388"/>
        <v>16.333333333333332</v>
      </c>
      <c r="V2450" s="19">
        <f t="shared" si="389"/>
        <v>16.625</v>
      </c>
    </row>
    <row r="2451" spans="1:22" ht="13.5" x14ac:dyDescent="0.25">
      <c r="A2451" s="3">
        <f>RSI!A2451</f>
        <v>45573</v>
      </c>
      <c r="B2451" s="2">
        <f>RSI!B2451</f>
        <v>2.9</v>
      </c>
      <c r="C2451" s="2">
        <f>RSI!I2451</f>
        <v>36.361695631609976</v>
      </c>
      <c r="D2451" s="2">
        <f>MACD!E2451</f>
        <v>2.3674304150873127E-2</v>
      </c>
      <c r="E2451" s="2">
        <f>MACD!F2451</f>
        <v>3.0659581920925084E-2</v>
      </c>
      <c r="F2451" s="2">
        <f>'Moving Avg'!D2451</f>
        <v>2.8959999999999999</v>
      </c>
      <c r="G2451" s="2">
        <f>'Moving Avg'!F2451</f>
        <v>2.9594999999999998</v>
      </c>
      <c r="H2451" s="2">
        <f>'Moving Avg'!G2451</f>
        <v>3.0886000000000009</v>
      </c>
      <c r="I2451" s="2">
        <f>'Moving Avg'!H2451</f>
        <v>3.2751999999999999</v>
      </c>
      <c r="J2451" s="17" t="str">
        <f>OBV!F2451</f>
        <v>BEARISH</v>
      </c>
      <c r="K2451" s="17" t="str">
        <f>OBV!G2451</f>
        <v>WEAK</v>
      </c>
      <c r="L2451" s="17" t="str">
        <f>OBV!H2451</f>
        <v>CONFIRMED BEARISH</v>
      </c>
      <c r="M2451" s="19">
        <f t="shared" si="380"/>
        <v>25</v>
      </c>
      <c r="N2451" s="19">
        <f t="shared" si="381"/>
        <v>45</v>
      </c>
      <c r="O2451" s="19">
        <f t="shared" si="382"/>
        <v>0</v>
      </c>
      <c r="P2451" s="19">
        <f t="shared" si="383"/>
        <v>0</v>
      </c>
      <c r="Q2451" s="20">
        <f t="shared" si="384"/>
        <v>24.5</v>
      </c>
      <c r="R2451" s="20">
        <f t="shared" si="385"/>
        <v>14</v>
      </c>
      <c r="S2451" s="20">
        <f t="shared" si="386"/>
        <v>10.5</v>
      </c>
      <c r="T2451" s="20">
        <f t="shared" si="387"/>
        <v>17.5</v>
      </c>
      <c r="U2451" s="19">
        <f t="shared" si="388"/>
        <v>16.333333333333332</v>
      </c>
      <c r="V2451" s="19">
        <f t="shared" si="389"/>
        <v>16.625</v>
      </c>
    </row>
    <row r="2452" spans="1:22" ht="13.5" x14ac:dyDescent="0.25">
      <c r="A2452" s="3">
        <f>RSI!A2452</f>
        <v>45574</v>
      </c>
      <c r="B2452" s="2">
        <f>RSI!B2452</f>
        <v>2.89</v>
      </c>
      <c r="C2452" s="2">
        <f>RSI!I2452</f>
        <v>35.24747623853473</v>
      </c>
      <c r="D2452" s="2">
        <f>MACD!E2452</f>
        <v>9.5537690543134879E-3</v>
      </c>
      <c r="E2452" s="2">
        <f>MACD!F2452</f>
        <v>2.6438419347602767E-2</v>
      </c>
      <c r="F2452" s="2">
        <f>'Moving Avg'!D2452</f>
        <v>2.8880000000000003</v>
      </c>
      <c r="G2452" s="2">
        <f>'Moving Avg'!F2452</f>
        <v>2.9514999999999998</v>
      </c>
      <c r="H2452" s="2">
        <f>'Moving Avg'!G2452</f>
        <v>3.0810000000000004</v>
      </c>
      <c r="I2452" s="2">
        <f>'Moving Avg'!H2452</f>
        <v>3.2714999999999996</v>
      </c>
      <c r="J2452" s="17" t="str">
        <f>OBV!F2452</f>
        <v>BEARISH</v>
      </c>
      <c r="K2452" s="17" t="str">
        <f>OBV!G2452</f>
        <v>WEAK</v>
      </c>
      <c r="L2452" s="17" t="str">
        <f>OBV!H2452</f>
        <v>CONFIRMED BEARISH</v>
      </c>
      <c r="M2452" s="19">
        <f t="shared" si="380"/>
        <v>25</v>
      </c>
      <c r="N2452" s="19">
        <f t="shared" si="381"/>
        <v>45</v>
      </c>
      <c r="O2452" s="19">
        <f t="shared" si="382"/>
        <v>0</v>
      </c>
      <c r="P2452" s="19">
        <f t="shared" si="383"/>
        <v>0</v>
      </c>
      <c r="Q2452" s="20">
        <f t="shared" si="384"/>
        <v>24.5</v>
      </c>
      <c r="R2452" s="20">
        <f t="shared" si="385"/>
        <v>14</v>
      </c>
      <c r="S2452" s="20">
        <f t="shared" si="386"/>
        <v>10.5</v>
      </c>
      <c r="T2452" s="20">
        <f t="shared" si="387"/>
        <v>17.5</v>
      </c>
      <c r="U2452" s="19">
        <f t="shared" si="388"/>
        <v>16.333333333333332</v>
      </c>
      <c r="V2452" s="19">
        <f t="shared" si="389"/>
        <v>16.625</v>
      </c>
    </row>
    <row r="2453" spans="1:22" ht="13.5" x14ac:dyDescent="0.25">
      <c r="A2453" s="3">
        <f>RSI!A2453</f>
        <v>45575</v>
      </c>
      <c r="B2453" s="2">
        <f>RSI!B2453</f>
        <v>2.83</v>
      </c>
      <c r="C2453" s="2">
        <f>RSI!I2453</f>
        <v>29.421963323195541</v>
      </c>
      <c r="D2453" s="2">
        <f>MACD!E2453</f>
        <v>1.1829090342714288E-2</v>
      </c>
      <c r="E2453" s="2">
        <f>MACD!F2453</f>
        <v>2.3516553546625074E-2</v>
      </c>
      <c r="F2453" s="2">
        <f>'Moving Avg'!D2453</f>
        <v>2.8780000000000001</v>
      </c>
      <c r="G2453" s="2">
        <f>'Moving Avg'!F2453</f>
        <v>2.9404999999999997</v>
      </c>
      <c r="H2453" s="2">
        <f>'Moving Avg'!G2453</f>
        <v>3.0722000000000009</v>
      </c>
      <c r="I2453" s="2">
        <f>'Moving Avg'!H2453</f>
        <v>3.2676499999999997</v>
      </c>
      <c r="J2453" s="17" t="str">
        <f>OBV!F2453</f>
        <v>BEARISH</v>
      </c>
      <c r="K2453" s="17" t="str">
        <f>OBV!G2453</f>
        <v>WEAK</v>
      </c>
      <c r="L2453" s="17" t="str">
        <f>OBV!H2453</f>
        <v>CONFIRMED BEARISH</v>
      </c>
      <c r="M2453" s="19">
        <f t="shared" si="380"/>
        <v>50</v>
      </c>
      <c r="N2453" s="19">
        <f t="shared" si="381"/>
        <v>45</v>
      </c>
      <c r="O2453" s="19">
        <f t="shared" si="382"/>
        <v>0</v>
      </c>
      <c r="P2453" s="19">
        <f t="shared" si="383"/>
        <v>0</v>
      </c>
      <c r="Q2453" s="20">
        <f t="shared" si="384"/>
        <v>33.25</v>
      </c>
      <c r="R2453" s="20">
        <f t="shared" si="385"/>
        <v>19</v>
      </c>
      <c r="S2453" s="20">
        <f t="shared" si="386"/>
        <v>14.25</v>
      </c>
      <c r="T2453" s="20">
        <f t="shared" si="387"/>
        <v>23.75</v>
      </c>
      <c r="U2453" s="19">
        <f t="shared" si="388"/>
        <v>22.166666666666668</v>
      </c>
      <c r="V2453" s="19">
        <f t="shared" si="389"/>
        <v>22.5625</v>
      </c>
    </row>
    <row r="2454" spans="1:22" ht="13.5" x14ac:dyDescent="0.25">
      <c r="A2454" s="3">
        <f>RSI!A2454</f>
        <v>45576</v>
      </c>
      <c r="B2454" s="2">
        <f>RSI!B2454</f>
        <v>2.87</v>
      </c>
      <c r="C2454" s="2">
        <f>RSI!I2454</f>
        <v>36.908337638091957</v>
      </c>
      <c r="D2454" s="2">
        <f>MACD!E2454</f>
        <v>1.9345890892399353E-2</v>
      </c>
      <c r="E2454" s="2">
        <f>MACD!F2454</f>
        <v>2.2682421015779931E-2</v>
      </c>
      <c r="F2454" s="2">
        <f>'Moving Avg'!D2454</f>
        <v>2.8780000000000001</v>
      </c>
      <c r="G2454" s="2">
        <f>'Moving Avg'!F2454</f>
        <v>2.9319999999999995</v>
      </c>
      <c r="H2454" s="2">
        <f>'Moving Avg'!G2454</f>
        <v>3.0642</v>
      </c>
      <c r="I2454" s="2">
        <f>'Moving Avg'!H2454</f>
        <v>3.2639999999999998</v>
      </c>
      <c r="J2454" s="17" t="str">
        <f>OBV!F2454</f>
        <v>BULLISH</v>
      </c>
      <c r="K2454" s="17" t="str">
        <f>OBV!G2454</f>
        <v>NEUTRAL</v>
      </c>
      <c r="L2454" s="17" t="str">
        <f>OBV!H2454</f>
        <v>NEUTRAL</v>
      </c>
      <c r="M2454" s="19">
        <f t="shared" si="380"/>
        <v>25</v>
      </c>
      <c r="N2454" s="19">
        <f t="shared" si="381"/>
        <v>45</v>
      </c>
      <c r="O2454" s="19">
        <f t="shared" si="382"/>
        <v>0</v>
      </c>
      <c r="P2454" s="19">
        <f t="shared" si="383"/>
        <v>49.5</v>
      </c>
      <c r="Q2454" s="20">
        <f t="shared" si="384"/>
        <v>31.925000000000001</v>
      </c>
      <c r="R2454" s="20">
        <f t="shared" si="385"/>
        <v>26.375</v>
      </c>
      <c r="S2454" s="20">
        <f t="shared" si="386"/>
        <v>32.775000000000006</v>
      </c>
      <c r="T2454" s="20">
        <f t="shared" si="387"/>
        <v>29.875</v>
      </c>
      <c r="U2454" s="19">
        <f t="shared" si="388"/>
        <v>30.358333333333334</v>
      </c>
      <c r="V2454" s="19">
        <f t="shared" si="389"/>
        <v>30.237500000000001</v>
      </c>
    </row>
    <row r="2455" spans="1:22" ht="13.5" x14ac:dyDescent="0.25">
      <c r="A2455" s="3">
        <f>RSI!A2455</f>
        <v>45579</v>
      </c>
      <c r="B2455" s="2">
        <f>RSI!B2455</f>
        <v>2.89</v>
      </c>
      <c r="C2455" s="2">
        <f>RSI!I2455</f>
        <v>40.317173090810968</v>
      </c>
      <c r="D2455" s="2">
        <f>MACD!E2455</f>
        <v>2.1709812794375782E-2</v>
      </c>
      <c r="E2455" s="2">
        <f>MACD!F2455</f>
        <v>2.2487899371499101E-2</v>
      </c>
      <c r="F2455" s="2">
        <f>'Moving Avg'!D2455</f>
        <v>2.8760000000000003</v>
      </c>
      <c r="G2455" s="2">
        <f>'Moving Avg'!F2455</f>
        <v>2.9274999999999998</v>
      </c>
      <c r="H2455" s="2">
        <f>'Moving Avg'!G2455</f>
        <v>3.0569999999999999</v>
      </c>
      <c r="I2455" s="2">
        <f>'Moving Avg'!H2455</f>
        <v>3.2601999999999998</v>
      </c>
      <c r="J2455" s="17" t="str">
        <f>OBV!F2455</f>
        <v>BULLISH</v>
      </c>
      <c r="K2455" s="17" t="str">
        <f>OBV!G2455</f>
        <v>NEUTRAL</v>
      </c>
      <c r="L2455" s="17" t="str">
        <f>OBV!H2455</f>
        <v>BULLISH DIVERGENCE</v>
      </c>
      <c r="M2455" s="19">
        <f t="shared" si="380"/>
        <v>25</v>
      </c>
      <c r="N2455" s="19">
        <f t="shared" si="381"/>
        <v>45</v>
      </c>
      <c r="O2455" s="19">
        <f t="shared" si="382"/>
        <v>0</v>
      </c>
      <c r="P2455" s="19">
        <f t="shared" si="383"/>
        <v>66.5</v>
      </c>
      <c r="Q2455" s="20">
        <f t="shared" si="384"/>
        <v>34.475000000000001</v>
      </c>
      <c r="R2455" s="20">
        <f t="shared" si="385"/>
        <v>30.625</v>
      </c>
      <c r="S2455" s="20">
        <f t="shared" si="386"/>
        <v>40.424999999999997</v>
      </c>
      <c r="T2455" s="20">
        <f t="shared" si="387"/>
        <v>34.125</v>
      </c>
      <c r="U2455" s="19">
        <f t="shared" si="388"/>
        <v>35.174999999999997</v>
      </c>
      <c r="V2455" s="19">
        <f t="shared" si="389"/>
        <v>34.912499999999994</v>
      </c>
    </row>
    <row r="2456" spans="1:22" ht="13.5" x14ac:dyDescent="0.25">
      <c r="A2456" s="3">
        <f>RSI!A2456</f>
        <v>45581</v>
      </c>
      <c r="B2456" s="2">
        <f>RSI!B2456</f>
        <v>2.84</v>
      </c>
      <c r="C2456" s="2">
        <f>RSI!I2456</f>
        <v>35.197208264220308</v>
      </c>
      <c r="D2456" s="2">
        <f>MACD!E2456</f>
        <v>2.781590758601693E-2</v>
      </c>
      <c r="E2456" s="2">
        <f>MACD!F2456</f>
        <v>2.3553501014402671E-2</v>
      </c>
      <c r="F2456" s="2">
        <f>'Moving Avg'!D2456</f>
        <v>2.8639999999999999</v>
      </c>
      <c r="G2456" s="2">
        <f>'Moving Avg'!F2456</f>
        <v>2.9185000000000003</v>
      </c>
      <c r="H2456" s="2">
        <f>'Moving Avg'!G2456</f>
        <v>3.0488000000000004</v>
      </c>
      <c r="I2456" s="2">
        <f>'Moving Avg'!H2456</f>
        <v>3.2560000000000002</v>
      </c>
      <c r="J2456" s="17" t="str">
        <f>OBV!F2456</f>
        <v>BULLISH</v>
      </c>
      <c r="K2456" s="17" t="str">
        <f>OBV!G2456</f>
        <v>NEUTRAL</v>
      </c>
      <c r="L2456" s="17" t="str">
        <f>OBV!H2456</f>
        <v>BULLISH DIVERGENCE</v>
      </c>
      <c r="M2456" s="19">
        <f t="shared" si="380"/>
        <v>25</v>
      </c>
      <c r="N2456" s="19">
        <f t="shared" si="381"/>
        <v>0</v>
      </c>
      <c r="O2456" s="19">
        <f t="shared" si="382"/>
        <v>0</v>
      </c>
      <c r="P2456" s="19">
        <f t="shared" si="383"/>
        <v>66.5</v>
      </c>
      <c r="Q2456" s="20">
        <f t="shared" si="384"/>
        <v>18.725000000000001</v>
      </c>
      <c r="R2456" s="20">
        <f t="shared" si="385"/>
        <v>21.625</v>
      </c>
      <c r="S2456" s="20">
        <f t="shared" si="386"/>
        <v>33.674999999999997</v>
      </c>
      <c r="T2456" s="20">
        <f t="shared" si="387"/>
        <v>22.875</v>
      </c>
      <c r="U2456" s="19">
        <f t="shared" si="388"/>
        <v>24.675000000000001</v>
      </c>
      <c r="V2456" s="19">
        <f t="shared" si="389"/>
        <v>24.225000000000001</v>
      </c>
    </row>
    <row r="2457" spans="1:22" ht="13.5" x14ac:dyDescent="0.25">
      <c r="A2457" s="3">
        <f>RSI!A2457</f>
        <v>45582</v>
      </c>
      <c r="B2457" s="2">
        <f>RSI!B2457</f>
        <v>2.84</v>
      </c>
      <c r="C2457" s="2">
        <f>RSI!I2457</f>
        <v>35.197208264220308</v>
      </c>
      <c r="D2457" s="2">
        <f>MACD!E2457</f>
        <v>2.903503133917118E-2</v>
      </c>
      <c r="E2457" s="2">
        <f>MACD!F2457</f>
        <v>2.4649807079356375E-2</v>
      </c>
      <c r="F2457" s="2">
        <f>'Moving Avg'!D2457</f>
        <v>2.8540000000000001</v>
      </c>
      <c r="G2457" s="2">
        <f>'Moving Avg'!F2457</f>
        <v>2.911</v>
      </c>
      <c r="H2457" s="2">
        <f>'Moving Avg'!G2457</f>
        <v>3.0407999999999999</v>
      </c>
      <c r="I2457" s="2">
        <f>'Moving Avg'!H2457</f>
        <v>3.2518000000000002</v>
      </c>
      <c r="J2457" s="17" t="str">
        <f>OBV!F2457</f>
        <v>BULLISH</v>
      </c>
      <c r="K2457" s="17" t="str">
        <f>OBV!G2457</f>
        <v>NEUTRAL</v>
      </c>
      <c r="L2457" s="17" t="str">
        <f>OBV!H2457</f>
        <v>BULLISH DIVERGENCE</v>
      </c>
      <c r="M2457" s="19">
        <f t="shared" si="380"/>
        <v>25</v>
      </c>
      <c r="N2457" s="19">
        <f t="shared" si="381"/>
        <v>0</v>
      </c>
      <c r="O2457" s="19">
        <f t="shared" si="382"/>
        <v>0</v>
      </c>
      <c r="P2457" s="19">
        <f t="shared" si="383"/>
        <v>66.5</v>
      </c>
      <c r="Q2457" s="20">
        <f t="shared" si="384"/>
        <v>18.725000000000001</v>
      </c>
      <c r="R2457" s="20">
        <f t="shared" si="385"/>
        <v>21.625</v>
      </c>
      <c r="S2457" s="20">
        <f t="shared" si="386"/>
        <v>33.674999999999997</v>
      </c>
      <c r="T2457" s="20">
        <f t="shared" si="387"/>
        <v>22.875</v>
      </c>
      <c r="U2457" s="19">
        <f t="shared" si="388"/>
        <v>24.675000000000001</v>
      </c>
      <c r="V2457" s="19">
        <f t="shared" si="389"/>
        <v>24.225000000000001</v>
      </c>
    </row>
    <row r="2458" spans="1:22" ht="13.5" x14ac:dyDescent="0.25">
      <c r="A2458" s="3">
        <f>RSI!A2458</f>
        <v>45583</v>
      </c>
      <c r="B2458" s="2">
        <f>RSI!B2458</f>
        <v>2.8</v>
      </c>
      <c r="C2458" s="2">
        <f>RSI!I2458</f>
        <v>31.487234972898136</v>
      </c>
      <c r="D2458" s="2">
        <f>MACD!E2458</f>
        <v>2.5955598025099835E-2</v>
      </c>
      <c r="E2458" s="2">
        <f>MACD!F2458</f>
        <v>2.4910965268505066E-2</v>
      </c>
      <c r="F2458" s="2">
        <f>'Moving Avg'!D2458</f>
        <v>2.8479999999999999</v>
      </c>
      <c r="G2458" s="2">
        <f>'Moving Avg'!F2458</f>
        <v>2.9019999999999997</v>
      </c>
      <c r="H2458" s="2">
        <f>'Moving Avg'!G2458</f>
        <v>3.0320000000000005</v>
      </c>
      <c r="I2458" s="2">
        <f>'Moving Avg'!H2458</f>
        <v>3.2470999999999992</v>
      </c>
      <c r="J2458" s="17" t="str">
        <f>OBV!F2458</f>
        <v>BULLISH</v>
      </c>
      <c r="K2458" s="17" t="str">
        <f>OBV!G2458</f>
        <v>STRONG</v>
      </c>
      <c r="L2458" s="17" t="str">
        <f>OBV!H2458</f>
        <v>BULLISH DIVERGENCE</v>
      </c>
      <c r="M2458" s="19">
        <f t="shared" si="380"/>
        <v>25</v>
      </c>
      <c r="N2458" s="19">
        <f t="shared" si="381"/>
        <v>0</v>
      </c>
      <c r="O2458" s="19">
        <f t="shared" si="382"/>
        <v>0</v>
      </c>
      <c r="P2458" s="19">
        <f t="shared" si="383"/>
        <v>83</v>
      </c>
      <c r="Q2458" s="20">
        <f t="shared" si="384"/>
        <v>21.2</v>
      </c>
      <c r="R2458" s="20">
        <f t="shared" si="385"/>
        <v>25.75</v>
      </c>
      <c r="S2458" s="20">
        <f t="shared" si="386"/>
        <v>41.1</v>
      </c>
      <c r="T2458" s="20">
        <f t="shared" si="387"/>
        <v>27</v>
      </c>
      <c r="U2458" s="19">
        <f t="shared" si="388"/>
        <v>29.350000000000005</v>
      </c>
      <c r="V2458" s="19">
        <f t="shared" si="389"/>
        <v>28.762500000000003</v>
      </c>
    </row>
    <row r="2459" spans="1:22" ht="13.5" x14ac:dyDescent="0.25">
      <c r="A2459" s="3">
        <f>RSI!A2459</f>
        <v>45586</v>
      </c>
      <c r="B2459" s="2">
        <f>RSI!B2459</f>
        <v>2.77</v>
      </c>
      <c r="C2459" s="2">
        <f>RSI!I2459</f>
        <v>29.016880719420783</v>
      </c>
      <c r="D2459" s="2">
        <f>MACD!E2459</f>
        <v>2.4842587901253488E-2</v>
      </c>
      <c r="E2459" s="2">
        <f>MACD!F2459</f>
        <v>2.4897289795054751E-2</v>
      </c>
      <c r="F2459" s="2">
        <f>'Moving Avg'!D2459</f>
        <v>2.8280000000000003</v>
      </c>
      <c r="G2459" s="2">
        <f>'Moving Avg'!F2459</f>
        <v>2.891</v>
      </c>
      <c r="H2459" s="2">
        <f>'Moving Avg'!G2459</f>
        <v>3.0238000000000005</v>
      </c>
      <c r="I2459" s="2">
        <f>'Moving Avg'!H2459</f>
        <v>3.242999999999999</v>
      </c>
      <c r="J2459" s="17" t="str">
        <f>OBV!F2459</f>
        <v>BEARISH</v>
      </c>
      <c r="K2459" s="17" t="str">
        <f>OBV!G2459</f>
        <v>NEUTRAL</v>
      </c>
      <c r="L2459" s="17" t="str">
        <f>OBV!H2459</f>
        <v>CONFIRMED BEARISH</v>
      </c>
      <c r="M2459" s="19">
        <f t="shared" si="380"/>
        <v>50</v>
      </c>
      <c r="N2459" s="19">
        <f t="shared" si="381"/>
        <v>45</v>
      </c>
      <c r="O2459" s="19">
        <f t="shared" si="382"/>
        <v>0</v>
      </c>
      <c r="P2459" s="19">
        <f t="shared" si="383"/>
        <v>16.5</v>
      </c>
      <c r="Q2459" s="20">
        <f t="shared" si="384"/>
        <v>35.725000000000001</v>
      </c>
      <c r="R2459" s="20">
        <f t="shared" si="385"/>
        <v>23.125</v>
      </c>
      <c r="S2459" s="20">
        <f t="shared" si="386"/>
        <v>21.675000000000001</v>
      </c>
      <c r="T2459" s="20">
        <f t="shared" si="387"/>
        <v>27.875</v>
      </c>
      <c r="U2459" s="19">
        <f t="shared" si="388"/>
        <v>26.841666666666669</v>
      </c>
      <c r="V2459" s="19">
        <f t="shared" si="389"/>
        <v>27.1</v>
      </c>
    </row>
    <row r="2460" spans="1:22" ht="13.5" x14ac:dyDescent="0.25">
      <c r="A2460" s="3">
        <f>RSI!A2460</f>
        <v>45587</v>
      </c>
      <c r="B2460" s="2">
        <f>RSI!B2460</f>
        <v>2.79</v>
      </c>
      <c r="C2460" s="2">
        <f>RSI!I2460</f>
        <v>32.801958028830839</v>
      </c>
      <c r="D2460" s="2">
        <f>MACD!E2460</f>
        <v>2.7960969281132009E-2</v>
      </c>
      <c r="E2460" s="2">
        <f>MACD!F2460</f>
        <v>2.5510025692270202E-2</v>
      </c>
      <c r="F2460" s="2">
        <f>'Moving Avg'!D2460</f>
        <v>2.8079999999999998</v>
      </c>
      <c r="G2460" s="2">
        <f>'Moving Avg'!F2460</f>
        <v>2.8820000000000001</v>
      </c>
      <c r="H2460" s="2">
        <f>'Moving Avg'!G2460</f>
        <v>3.0152000000000005</v>
      </c>
      <c r="I2460" s="2">
        <f>'Moving Avg'!H2460</f>
        <v>3.2384999999999984</v>
      </c>
      <c r="J2460" s="17" t="str">
        <f>OBV!F2460</f>
        <v>BEARISH</v>
      </c>
      <c r="K2460" s="17" t="str">
        <f>OBV!G2460</f>
        <v>WEAK</v>
      </c>
      <c r="L2460" s="17" t="str">
        <f>OBV!H2460</f>
        <v>CONFIRMED BEARISH</v>
      </c>
      <c r="M2460" s="19">
        <f t="shared" si="380"/>
        <v>25</v>
      </c>
      <c r="N2460" s="19">
        <f t="shared" si="381"/>
        <v>0</v>
      </c>
      <c r="O2460" s="19">
        <f t="shared" si="382"/>
        <v>0</v>
      </c>
      <c r="P2460" s="19">
        <f t="shared" si="383"/>
        <v>0</v>
      </c>
      <c r="Q2460" s="20">
        <f t="shared" si="384"/>
        <v>8.75</v>
      </c>
      <c r="R2460" s="20">
        <f t="shared" si="385"/>
        <v>5</v>
      </c>
      <c r="S2460" s="20">
        <f t="shared" si="386"/>
        <v>3.75</v>
      </c>
      <c r="T2460" s="20">
        <f t="shared" si="387"/>
        <v>6.25</v>
      </c>
      <c r="U2460" s="19">
        <f t="shared" si="388"/>
        <v>5.833333333333333</v>
      </c>
      <c r="V2460" s="19">
        <f t="shared" si="389"/>
        <v>5.9375</v>
      </c>
    </row>
    <row r="2461" spans="1:22" ht="13.5" x14ac:dyDescent="0.25">
      <c r="A2461" s="3">
        <f>RSI!A2461</f>
        <v>45588</v>
      </c>
      <c r="B2461" s="2">
        <f>RSI!B2461</f>
        <v>2.78</v>
      </c>
      <c r="C2461" s="2">
        <f>RSI!I2461</f>
        <v>31.886412344314749</v>
      </c>
      <c r="D2461" s="2">
        <f>MACD!E2461</f>
        <v>3.2079804045638927E-2</v>
      </c>
      <c r="E2461" s="2">
        <f>MACD!F2461</f>
        <v>2.6823981362943949E-2</v>
      </c>
      <c r="F2461" s="2">
        <f>'Moving Avg'!D2461</f>
        <v>2.7959999999999998</v>
      </c>
      <c r="G2461" s="2">
        <f>'Moving Avg'!F2461</f>
        <v>2.8740000000000001</v>
      </c>
      <c r="H2461" s="2">
        <f>'Moving Avg'!G2461</f>
        <v>3.0068000000000006</v>
      </c>
      <c r="I2461" s="2">
        <f>'Moving Avg'!H2461</f>
        <v>3.2339999999999982</v>
      </c>
      <c r="J2461" s="17" t="str">
        <f>OBV!F2461</f>
        <v>BEARISH</v>
      </c>
      <c r="K2461" s="17" t="str">
        <f>OBV!G2461</f>
        <v>NEUTRAL</v>
      </c>
      <c r="L2461" s="17" t="str">
        <f>OBV!H2461</f>
        <v>CONFIRMED BEARISH</v>
      </c>
      <c r="M2461" s="19">
        <f t="shared" si="380"/>
        <v>25</v>
      </c>
      <c r="N2461" s="19">
        <f t="shared" si="381"/>
        <v>0</v>
      </c>
      <c r="O2461" s="19">
        <f t="shared" si="382"/>
        <v>0</v>
      </c>
      <c r="P2461" s="19">
        <f t="shared" si="383"/>
        <v>16.5</v>
      </c>
      <c r="Q2461" s="20">
        <f t="shared" si="384"/>
        <v>11.225</v>
      </c>
      <c r="R2461" s="20">
        <f t="shared" si="385"/>
        <v>9.125</v>
      </c>
      <c r="S2461" s="20">
        <f t="shared" si="386"/>
        <v>11.175000000000001</v>
      </c>
      <c r="T2461" s="20">
        <f t="shared" si="387"/>
        <v>10.375</v>
      </c>
      <c r="U2461" s="19">
        <f t="shared" si="388"/>
        <v>10.508333333333335</v>
      </c>
      <c r="V2461" s="19">
        <f t="shared" si="389"/>
        <v>10.475000000000001</v>
      </c>
    </row>
    <row r="2462" spans="1:22" ht="13.5" x14ac:dyDescent="0.25">
      <c r="A2462" s="3">
        <f>RSI!A2462</f>
        <v>45589</v>
      </c>
      <c r="B2462" s="2">
        <f>RSI!B2462</f>
        <v>2.72</v>
      </c>
      <c r="C2462" s="2">
        <f>RSI!I2462</f>
        <v>27.01437024047857</v>
      </c>
      <c r="D2462" s="2">
        <f>MACD!E2462</f>
        <v>3.9214733800786217E-2</v>
      </c>
      <c r="E2462" s="2">
        <f>MACD!F2462</f>
        <v>2.9302131850512406E-2</v>
      </c>
      <c r="F2462" s="2">
        <f>'Moving Avg'!D2462</f>
        <v>2.7719999999999998</v>
      </c>
      <c r="G2462" s="2">
        <f>'Moving Avg'!F2462</f>
        <v>2.8664999999999998</v>
      </c>
      <c r="H2462" s="2">
        <f>'Moving Avg'!G2462</f>
        <v>2.9972000000000008</v>
      </c>
      <c r="I2462" s="2">
        <f>'Moving Avg'!H2462</f>
        <v>3.2295999999999974</v>
      </c>
      <c r="J2462" s="17" t="str">
        <f>OBV!F2462</f>
        <v>BEARISH</v>
      </c>
      <c r="K2462" s="17" t="str">
        <f>OBV!G2462</f>
        <v>WEAK</v>
      </c>
      <c r="L2462" s="17" t="str">
        <f>OBV!H2462</f>
        <v>CONFIRMED BEARISH</v>
      </c>
      <c r="M2462" s="19">
        <f t="shared" si="380"/>
        <v>50</v>
      </c>
      <c r="N2462" s="19">
        <f t="shared" si="381"/>
        <v>0</v>
      </c>
      <c r="O2462" s="19">
        <f t="shared" si="382"/>
        <v>0</v>
      </c>
      <c r="P2462" s="19">
        <f t="shared" si="383"/>
        <v>0</v>
      </c>
      <c r="Q2462" s="20">
        <f t="shared" si="384"/>
        <v>17.5</v>
      </c>
      <c r="R2462" s="20">
        <f t="shared" si="385"/>
        <v>10</v>
      </c>
      <c r="S2462" s="20">
        <f t="shared" si="386"/>
        <v>7.5</v>
      </c>
      <c r="T2462" s="20">
        <f t="shared" si="387"/>
        <v>12.5</v>
      </c>
      <c r="U2462" s="19">
        <f t="shared" si="388"/>
        <v>11.666666666666666</v>
      </c>
      <c r="V2462" s="19">
        <f t="shared" si="389"/>
        <v>11.875</v>
      </c>
    </row>
    <row r="2463" spans="1:22" ht="13.5" x14ac:dyDescent="0.25">
      <c r="A2463" s="3">
        <f>RSI!A2463</f>
        <v>45590</v>
      </c>
      <c r="B2463" s="2">
        <f>RSI!B2463</f>
        <v>2.77</v>
      </c>
      <c r="C2463" s="2">
        <f>RSI!I2463</f>
        <v>35.8155098103759</v>
      </c>
      <c r="D2463" s="2">
        <f>MACD!E2463</f>
        <v>3.3360735930308749E-2</v>
      </c>
      <c r="E2463" s="2">
        <f>MACD!F2463</f>
        <v>3.0113852666471676E-2</v>
      </c>
      <c r="F2463" s="2">
        <f>'Moving Avg'!D2463</f>
        <v>2.766</v>
      </c>
      <c r="G2463" s="2">
        <f>'Moving Avg'!F2463</f>
        <v>2.8584999999999998</v>
      </c>
      <c r="H2463" s="2">
        <f>'Moving Avg'!G2463</f>
        <v>2.9882000000000009</v>
      </c>
      <c r="I2463" s="2">
        <f>'Moving Avg'!H2463</f>
        <v>3.2258499999999968</v>
      </c>
      <c r="J2463" s="17" t="str">
        <f>OBV!F2463</f>
        <v>BEARISH</v>
      </c>
      <c r="K2463" s="17" t="str">
        <f>OBV!G2463</f>
        <v>NEUTRAL</v>
      </c>
      <c r="L2463" s="17" t="str">
        <f>OBV!H2463</f>
        <v>CONFIRMED BEARISH</v>
      </c>
      <c r="M2463" s="19">
        <f t="shared" si="380"/>
        <v>25</v>
      </c>
      <c r="N2463" s="19">
        <f t="shared" si="381"/>
        <v>0</v>
      </c>
      <c r="O2463" s="19">
        <f t="shared" si="382"/>
        <v>0</v>
      </c>
      <c r="P2463" s="19">
        <f t="shared" si="383"/>
        <v>16.5</v>
      </c>
      <c r="Q2463" s="20">
        <f t="shared" si="384"/>
        <v>11.225</v>
      </c>
      <c r="R2463" s="20">
        <f t="shared" si="385"/>
        <v>9.125</v>
      </c>
      <c r="S2463" s="20">
        <f t="shared" si="386"/>
        <v>11.175000000000001</v>
      </c>
      <c r="T2463" s="20">
        <f t="shared" si="387"/>
        <v>10.375</v>
      </c>
      <c r="U2463" s="19">
        <f t="shared" si="388"/>
        <v>10.508333333333335</v>
      </c>
      <c r="V2463" s="19">
        <f t="shared" si="389"/>
        <v>10.475000000000001</v>
      </c>
    </row>
    <row r="2464" spans="1:22" ht="13.5" x14ac:dyDescent="0.25">
      <c r="A2464" s="3">
        <f>RSI!A2464</f>
        <v>45593</v>
      </c>
      <c r="B2464" s="2">
        <f>RSI!B2464</f>
        <v>2.77</v>
      </c>
      <c r="C2464" s="2">
        <f>RSI!I2464</f>
        <v>35.8155098103759</v>
      </c>
      <c r="D2464" s="2">
        <f>MACD!E2464</f>
        <v>3.5231697873037149E-2</v>
      </c>
      <c r="E2464" s="2">
        <f>MACD!F2464</f>
        <v>3.1137421707784774E-2</v>
      </c>
      <c r="F2464" s="2">
        <f>'Moving Avg'!D2464</f>
        <v>2.766</v>
      </c>
      <c r="G2464" s="2">
        <f>'Moving Avg'!F2464</f>
        <v>2.8480000000000003</v>
      </c>
      <c r="H2464" s="2">
        <f>'Moving Avg'!G2464</f>
        <v>2.9796000000000009</v>
      </c>
      <c r="I2464" s="2">
        <f>'Moving Avg'!H2464</f>
        <v>3.2216999999999971</v>
      </c>
      <c r="J2464" s="17" t="str">
        <f>OBV!F2464</f>
        <v>BULLISH</v>
      </c>
      <c r="K2464" s="17" t="str">
        <f>OBV!G2464</f>
        <v>NEUTRAL</v>
      </c>
      <c r="L2464" s="17" t="str">
        <f>OBV!H2464</f>
        <v>NEUTRAL</v>
      </c>
      <c r="M2464" s="19">
        <f t="shared" si="380"/>
        <v>25</v>
      </c>
      <c r="N2464" s="19">
        <f t="shared" si="381"/>
        <v>0</v>
      </c>
      <c r="O2464" s="19">
        <f t="shared" si="382"/>
        <v>0</v>
      </c>
      <c r="P2464" s="19">
        <f t="shared" si="383"/>
        <v>49.5</v>
      </c>
      <c r="Q2464" s="20">
        <f t="shared" si="384"/>
        <v>16.175000000000001</v>
      </c>
      <c r="R2464" s="20">
        <f t="shared" si="385"/>
        <v>17.375</v>
      </c>
      <c r="S2464" s="20">
        <f t="shared" si="386"/>
        <v>26.025000000000002</v>
      </c>
      <c r="T2464" s="20">
        <f t="shared" si="387"/>
        <v>18.625</v>
      </c>
      <c r="U2464" s="19">
        <f t="shared" si="388"/>
        <v>19.858333333333334</v>
      </c>
      <c r="V2464" s="19">
        <f t="shared" si="389"/>
        <v>19.55</v>
      </c>
    </row>
    <row r="2465" spans="1:22" ht="13.5" x14ac:dyDescent="0.25">
      <c r="A2465" s="3">
        <f>RSI!A2465</f>
        <v>45594</v>
      </c>
      <c r="B2465" s="2">
        <f>RSI!B2465</f>
        <v>2.73</v>
      </c>
      <c r="C2465" s="2">
        <f>RSI!I2465</f>
        <v>32.211605331656216</v>
      </c>
      <c r="D2465" s="2">
        <f>MACD!E2465</f>
        <v>4.3475537595994762E-2</v>
      </c>
      <c r="E2465" s="2">
        <f>MACD!F2465</f>
        <v>3.3605044885426774E-2</v>
      </c>
      <c r="F2465" s="2">
        <f>'Moving Avg'!D2465</f>
        <v>2.754</v>
      </c>
      <c r="G2465" s="2">
        <f>'Moving Avg'!F2465</f>
        <v>2.8365000000000005</v>
      </c>
      <c r="H2465" s="2">
        <f>'Moving Avg'!G2465</f>
        <v>2.9702000000000002</v>
      </c>
      <c r="I2465" s="2">
        <f>'Moving Avg'!H2465</f>
        <v>3.2179499999999974</v>
      </c>
      <c r="J2465" s="17" t="str">
        <f>OBV!F2465</f>
        <v>BEARISH</v>
      </c>
      <c r="K2465" s="17" t="str">
        <f>OBV!G2465</f>
        <v>WEAK</v>
      </c>
      <c r="L2465" s="17" t="str">
        <f>OBV!H2465</f>
        <v>CONFIRMED BEARISH</v>
      </c>
      <c r="M2465" s="19">
        <f t="shared" si="380"/>
        <v>25</v>
      </c>
      <c r="N2465" s="19">
        <f t="shared" si="381"/>
        <v>0</v>
      </c>
      <c r="O2465" s="19">
        <f t="shared" si="382"/>
        <v>0</v>
      </c>
      <c r="P2465" s="19">
        <f t="shared" si="383"/>
        <v>0</v>
      </c>
      <c r="Q2465" s="20">
        <f t="shared" si="384"/>
        <v>8.75</v>
      </c>
      <c r="R2465" s="20">
        <f t="shared" si="385"/>
        <v>5</v>
      </c>
      <c r="S2465" s="20">
        <f t="shared" si="386"/>
        <v>3.75</v>
      </c>
      <c r="T2465" s="20">
        <f t="shared" si="387"/>
        <v>6.25</v>
      </c>
      <c r="U2465" s="19">
        <f t="shared" si="388"/>
        <v>5.833333333333333</v>
      </c>
      <c r="V2465" s="19">
        <f t="shared" si="389"/>
        <v>5.9375</v>
      </c>
    </row>
    <row r="2466" spans="1:22" ht="13.5" x14ac:dyDescent="0.25">
      <c r="A2466" s="3">
        <f>RSI!A2466</f>
        <v>45595</v>
      </c>
      <c r="B2466" s="2">
        <f>RSI!B2466</f>
        <v>2.8</v>
      </c>
      <c r="C2466" s="2">
        <f>RSI!I2466</f>
        <v>43.017617866501332</v>
      </c>
      <c r="D2466" s="2">
        <f>MACD!E2466</f>
        <v>3.8384807605765126E-2</v>
      </c>
      <c r="E2466" s="2">
        <f>MACD!F2466</f>
        <v>3.4560997429494443E-2</v>
      </c>
      <c r="F2466" s="2">
        <f>'Moving Avg'!D2466</f>
        <v>2.758</v>
      </c>
      <c r="G2466" s="2">
        <f>'Moving Avg'!F2466</f>
        <v>2.8285000000000005</v>
      </c>
      <c r="H2466" s="2">
        <f>'Moving Avg'!G2466</f>
        <v>2.9622000000000011</v>
      </c>
      <c r="I2466" s="2">
        <f>'Moving Avg'!H2466</f>
        <v>3.2144499999999976</v>
      </c>
      <c r="J2466" s="17" t="str">
        <f>OBV!F2466</f>
        <v>BEARISH</v>
      </c>
      <c r="K2466" s="17" t="str">
        <f>OBV!G2466</f>
        <v>NEUTRAL</v>
      </c>
      <c r="L2466" s="17" t="str">
        <f>OBV!H2466</f>
        <v>BEARISH DIVERGENCE</v>
      </c>
      <c r="M2466" s="19">
        <f t="shared" si="380"/>
        <v>25</v>
      </c>
      <c r="N2466" s="19">
        <f t="shared" si="381"/>
        <v>0</v>
      </c>
      <c r="O2466" s="19">
        <f t="shared" si="382"/>
        <v>0</v>
      </c>
      <c r="P2466" s="19">
        <f t="shared" si="383"/>
        <v>16.5</v>
      </c>
      <c r="Q2466" s="20">
        <f t="shared" si="384"/>
        <v>11.225</v>
      </c>
      <c r="R2466" s="20">
        <f t="shared" si="385"/>
        <v>9.125</v>
      </c>
      <c r="S2466" s="20">
        <f t="shared" si="386"/>
        <v>11.175000000000001</v>
      </c>
      <c r="T2466" s="20">
        <f t="shared" si="387"/>
        <v>10.375</v>
      </c>
      <c r="U2466" s="19">
        <f t="shared" si="388"/>
        <v>10.508333333333335</v>
      </c>
      <c r="V2466" s="19">
        <f t="shared" si="389"/>
        <v>10.475000000000001</v>
      </c>
    </row>
    <row r="2467" spans="1:22" ht="13.5" x14ac:dyDescent="0.25">
      <c r="A2467" s="3">
        <f>RSI!A2467</f>
        <v>45596</v>
      </c>
      <c r="B2467" s="2">
        <f>RSI!B2467</f>
        <v>2.85</v>
      </c>
      <c r="C2467" s="2">
        <f>RSI!I2467</f>
        <v>49.241681088820414</v>
      </c>
      <c r="D2467" s="2">
        <f>MACD!E2467</f>
        <v>3.0711046985433477E-2</v>
      </c>
      <c r="E2467" s="2">
        <f>MACD!F2467</f>
        <v>3.3791007340682251E-2</v>
      </c>
      <c r="F2467" s="2">
        <f>'Moving Avg'!D2467</f>
        <v>2.7839999999999998</v>
      </c>
      <c r="G2467" s="2">
        <f>'Moving Avg'!F2467</f>
        <v>2.8245000000000005</v>
      </c>
      <c r="H2467" s="2">
        <f>'Moving Avg'!G2467</f>
        <v>2.9554000000000009</v>
      </c>
      <c r="I2467" s="2">
        <f>'Moving Avg'!H2467</f>
        <v>3.2107999999999981</v>
      </c>
      <c r="J2467" s="17" t="str">
        <f>OBV!F2467</f>
        <v>BEARISH</v>
      </c>
      <c r="K2467" s="17" t="str">
        <f>OBV!G2467</f>
        <v>NEUTRAL</v>
      </c>
      <c r="L2467" s="17" t="str">
        <f>OBV!H2467</f>
        <v>BEARISH DIVERGENCE</v>
      </c>
      <c r="M2467" s="19">
        <f t="shared" si="380"/>
        <v>25</v>
      </c>
      <c r="N2467" s="19">
        <f t="shared" si="381"/>
        <v>45</v>
      </c>
      <c r="O2467" s="19">
        <f t="shared" si="382"/>
        <v>0</v>
      </c>
      <c r="P2467" s="19">
        <f t="shared" si="383"/>
        <v>16.5</v>
      </c>
      <c r="Q2467" s="20">
        <f t="shared" si="384"/>
        <v>26.975000000000001</v>
      </c>
      <c r="R2467" s="20">
        <f t="shared" si="385"/>
        <v>18.125</v>
      </c>
      <c r="S2467" s="20">
        <f t="shared" si="386"/>
        <v>17.925000000000001</v>
      </c>
      <c r="T2467" s="20">
        <f t="shared" si="387"/>
        <v>21.625</v>
      </c>
      <c r="U2467" s="19">
        <f t="shared" si="388"/>
        <v>21.008333333333336</v>
      </c>
      <c r="V2467" s="19">
        <f t="shared" si="389"/>
        <v>21.162500000000001</v>
      </c>
    </row>
    <row r="2468" spans="1:22" ht="13.5" x14ac:dyDescent="0.25">
      <c r="A2468" s="3">
        <f>RSI!A2468</f>
        <v>45597</v>
      </c>
      <c r="B2468" s="2">
        <f>RSI!B2468</f>
        <v>2.8</v>
      </c>
      <c r="C2468" s="2">
        <f>RSI!I2468</f>
        <v>44.05901892053523</v>
      </c>
      <c r="D2468" s="2">
        <f>MACD!E2468</f>
        <v>2.1784755365681807E-2</v>
      </c>
      <c r="E2468" s="2">
        <f>MACD!F2468</f>
        <v>3.1389756945682162E-2</v>
      </c>
      <c r="F2468" s="2">
        <f>'Moving Avg'!D2468</f>
        <v>2.79</v>
      </c>
      <c r="G2468" s="2">
        <f>'Moving Avg'!F2468</f>
        <v>2.8205</v>
      </c>
      <c r="H2468" s="2">
        <f>'Moving Avg'!G2468</f>
        <v>2.9474000000000014</v>
      </c>
      <c r="I2468" s="2">
        <f>'Moving Avg'!H2468</f>
        <v>3.2072999999999983</v>
      </c>
      <c r="J2468" s="17" t="str">
        <f>OBV!F2468</f>
        <v>BEARISH</v>
      </c>
      <c r="K2468" s="17" t="str">
        <f>OBV!G2468</f>
        <v>NEUTRAL</v>
      </c>
      <c r="L2468" s="17" t="str">
        <f>OBV!H2468</f>
        <v>BEARISH DIVERGENCE</v>
      </c>
      <c r="M2468" s="19">
        <f t="shared" si="380"/>
        <v>25</v>
      </c>
      <c r="N2468" s="19">
        <f t="shared" si="381"/>
        <v>45</v>
      </c>
      <c r="O2468" s="19">
        <f t="shared" si="382"/>
        <v>0</v>
      </c>
      <c r="P2468" s="19">
        <f t="shared" si="383"/>
        <v>16.5</v>
      </c>
      <c r="Q2468" s="20">
        <f t="shared" si="384"/>
        <v>26.975000000000001</v>
      </c>
      <c r="R2468" s="20">
        <f t="shared" si="385"/>
        <v>18.125</v>
      </c>
      <c r="S2468" s="20">
        <f t="shared" si="386"/>
        <v>17.925000000000001</v>
      </c>
      <c r="T2468" s="20">
        <f t="shared" si="387"/>
        <v>21.625</v>
      </c>
      <c r="U2468" s="19">
        <f t="shared" si="388"/>
        <v>21.008333333333336</v>
      </c>
      <c r="V2468" s="19">
        <f t="shared" si="389"/>
        <v>21.162500000000001</v>
      </c>
    </row>
    <row r="2469" spans="1:22" ht="13.5" x14ac:dyDescent="0.25">
      <c r="A2469" s="3">
        <f>RSI!A2469</f>
        <v>45600</v>
      </c>
      <c r="B2469" s="2">
        <f>RSI!B2469</f>
        <v>2.8</v>
      </c>
      <c r="C2469" s="2">
        <f>RSI!I2469</f>
        <v>44.05901892053523</v>
      </c>
      <c r="D2469" s="2">
        <f>MACD!E2469</f>
        <v>9.9275781095724547E-3</v>
      </c>
      <c r="E2469" s="2">
        <f>MACD!F2469</f>
        <v>2.7097321178460223E-2</v>
      </c>
      <c r="F2469" s="2">
        <f>'Moving Avg'!D2469</f>
        <v>2.7960000000000003</v>
      </c>
      <c r="G2469" s="2">
        <f>'Moving Avg'!F2469</f>
        <v>2.8169999999999997</v>
      </c>
      <c r="H2469" s="2">
        <f>'Moving Avg'!G2469</f>
        <v>2.9396000000000009</v>
      </c>
      <c r="I2469" s="2">
        <f>'Moving Avg'!H2469</f>
        <v>3.2040499999999978</v>
      </c>
      <c r="J2469" s="17" t="str">
        <f>OBV!F2469</f>
        <v>BEARISH</v>
      </c>
      <c r="K2469" s="17" t="str">
        <f>OBV!G2469</f>
        <v>NEUTRAL</v>
      </c>
      <c r="L2469" s="17" t="str">
        <f>OBV!H2469</f>
        <v>BEARISH DIVERGENCE</v>
      </c>
      <c r="M2469" s="19">
        <f t="shared" si="380"/>
        <v>25</v>
      </c>
      <c r="N2469" s="19">
        <f t="shared" si="381"/>
        <v>45</v>
      </c>
      <c r="O2469" s="19">
        <f t="shared" si="382"/>
        <v>0</v>
      </c>
      <c r="P2469" s="19">
        <f t="shared" si="383"/>
        <v>16.5</v>
      </c>
      <c r="Q2469" s="20">
        <f t="shared" si="384"/>
        <v>26.975000000000001</v>
      </c>
      <c r="R2469" s="20">
        <f t="shared" si="385"/>
        <v>18.125</v>
      </c>
      <c r="S2469" s="20">
        <f t="shared" si="386"/>
        <v>17.925000000000001</v>
      </c>
      <c r="T2469" s="20">
        <f t="shared" si="387"/>
        <v>21.625</v>
      </c>
      <c r="U2469" s="19">
        <f t="shared" si="388"/>
        <v>21.008333333333336</v>
      </c>
      <c r="V2469" s="19">
        <f t="shared" si="389"/>
        <v>21.162500000000001</v>
      </c>
    </row>
    <row r="2470" spans="1:22" ht="13.5" x14ac:dyDescent="0.25">
      <c r="A2470" s="3">
        <f>RSI!A2470</f>
        <v>45601</v>
      </c>
      <c r="B2470" s="2">
        <f>RSI!B2470</f>
        <v>2.77</v>
      </c>
      <c r="C2470" s="2">
        <f>RSI!I2470</f>
        <v>41.052394762047108</v>
      </c>
      <c r="D2470" s="2">
        <f>MACD!E2470</f>
        <v>5.4818970330243744E-3</v>
      </c>
      <c r="E2470" s="2">
        <f>MACD!F2470</f>
        <v>2.2774236349373055E-2</v>
      </c>
      <c r="F2470" s="2">
        <f>'Moving Avg'!D2470</f>
        <v>2.8039999999999998</v>
      </c>
      <c r="G2470" s="2">
        <f>'Moving Avg'!F2470</f>
        <v>2.8105000000000002</v>
      </c>
      <c r="H2470" s="2">
        <f>'Moving Avg'!G2470</f>
        <v>2.9316000000000009</v>
      </c>
      <c r="I2470" s="2">
        <f>'Moving Avg'!H2470</f>
        <v>3.2006499999999978</v>
      </c>
      <c r="J2470" s="17" t="str">
        <f>OBV!F2470</f>
        <v>BEARISH</v>
      </c>
      <c r="K2470" s="17" t="str">
        <f>OBV!G2470</f>
        <v>NEUTRAL</v>
      </c>
      <c r="L2470" s="17" t="str">
        <f>OBV!H2470</f>
        <v>BEARISH DIVERGENCE</v>
      </c>
      <c r="M2470" s="19">
        <f t="shared" si="380"/>
        <v>25</v>
      </c>
      <c r="N2470" s="19">
        <f t="shared" si="381"/>
        <v>45</v>
      </c>
      <c r="O2470" s="19">
        <f t="shared" si="382"/>
        <v>0</v>
      </c>
      <c r="P2470" s="19">
        <f t="shared" si="383"/>
        <v>16.5</v>
      </c>
      <c r="Q2470" s="20">
        <f t="shared" si="384"/>
        <v>26.975000000000001</v>
      </c>
      <c r="R2470" s="20">
        <f t="shared" si="385"/>
        <v>18.125</v>
      </c>
      <c r="S2470" s="20">
        <f t="shared" si="386"/>
        <v>17.925000000000001</v>
      </c>
      <c r="T2470" s="20">
        <f t="shared" si="387"/>
        <v>21.625</v>
      </c>
      <c r="U2470" s="19">
        <f t="shared" si="388"/>
        <v>21.008333333333336</v>
      </c>
      <c r="V2470" s="19">
        <f t="shared" si="389"/>
        <v>21.162500000000001</v>
      </c>
    </row>
    <row r="2471" spans="1:22" ht="13.5" x14ac:dyDescent="0.25">
      <c r="A2471" s="3">
        <f>RSI!A2471</f>
        <v>45602</v>
      </c>
      <c r="B2471" s="2">
        <f>RSI!B2471</f>
        <v>2.77</v>
      </c>
      <c r="C2471" s="2">
        <f>RSI!I2471</f>
        <v>41.052394762047108</v>
      </c>
      <c r="D2471" s="2">
        <f>MACD!E2471</f>
        <v>6.2580049689087147E-4</v>
      </c>
      <c r="E2471" s="2">
        <f>MACD!F2471</f>
        <v>1.834454917887662E-2</v>
      </c>
      <c r="F2471" s="2">
        <f>'Moving Avg'!D2471</f>
        <v>2.7979999999999996</v>
      </c>
      <c r="G2471" s="2">
        <f>'Moving Avg'!F2471</f>
        <v>2.8039999999999998</v>
      </c>
      <c r="H2471" s="2">
        <f>'Moving Avg'!G2471</f>
        <v>2.9236000000000013</v>
      </c>
      <c r="I2471" s="2">
        <f>'Moving Avg'!H2471</f>
        <v>3.1974999999999971</v>
      </c>
      <c r="J2471" s="17" t="str">
        <f>OBV!F2471</f>
        <v>BEARISH</v>
      </c>
      <c r="K2471" s="17" t="str">
        <f>OBV!G2471</f>
        <v>NEUTRAL</v>
      </c>
      <c r="L2471" s="17" t="str">
        <f>OBV!H2471</f>
        <v>CONFIRMED BEARISH</v>
      </c>
      <c r="M2471" s="19">
        <f t="shared" si="380"/>
        <v>25</v>
      </c>
      <c r="N2471" s="19">
        <f t="shared" si="381"/>
        <v>45</v>
      </c>
      <c r="O2471" s="19">
        <f t="shared" si="382"/>
        <v>0</v>
      </c>
      <c r="P2471" s="19">
        <f t="shared" si="383"/>
        <v>16.5</v>
      </c>
      <c r="Q2471" s="20">
        <f t="shared" si="384"/>
        <v>26.975000000000001</v>
      </c>
      <c r="R2471" s="20">
        <f t="shared" si="385"/>
        <v>18.125</v>
      </c>
      <c r="S2471" s="20">
        <f t="shared" si="386"/>
        <v>17.925000000000001</v>
      </c>
      <c r="T2471" s="20">
        <f t="shared" si="387"/>
        <v>21.625</v>
      </c>
      <c r="U2471" s="19">
        <f t="shared" si="388"/>
        <v>21.008333333333336</v>
      </c>
      <c r="V2471" s="19">
        <f t="shared" si="389"/>
        <v>21.162500000000001</v>
      </c>
    </row>
    <row r="2472" spans="1:22" ht="13.5" x14ac:dyDescent="0.25">
      <c r="A2472" s="3">
        <f>RSI!A2472</f>
        <v>45603</v>
      </c>
      <c r="B2472" s="2">
        <f>RSI!B2472</f>
        <v>2.8</v>
      </c>
      <c r="C2472" s="2">
        <f>RSI!I2472</f>
        <v>45.375549388306986</v>
      </c>
      <c r="D2472" s="2">
        <f>MACD!E2472</f>
        <v>-1.4524996510015598E-2</v>
      </c>
      <c r="E2472" s="2">
        <f>MACD!F2472</f>
        <v>1.1770640041098176E-2</v>
      </c>
      <c r="F2472" s="2">
        <f>'Moving Avg'!D2472</f>
        <v>2.7879999999999994</v>
      </c>
      <c r="G2472" s="2">
        <f>'Moving Avg'!F2472</f>
        <v>2.7994999999999997</v>
      </c>
      <c r="H2472" s="2">
        <f>'Moving Avg'!G2472</f>
        <v>2.9162000000000012</v>
      </c>
      <c r="I2472" s="2">
        <f>'Moving Avg'!H2472</f>
        <v>3.1939999999999973</v>
      </c>
      <c r="J2472" s="17" t="str">
        <f>OBV!F2472</f>
        <v>BEARISH</v>
      </c>
      <c r="K2472" s="17" t="str">
        <f>OBV!G2472</f>
        <v>NEUTRAL</v>
      </c>
      <c r="L2472" s="17" t="str">
        <f>OBV!H2472</f>
        <v>CONFIRMED BEARISH</v>
      </c>
      <c r="M2472" s="19">
        <f t="shared" si="380"/>
        <v>25</v>
      </c>
      <c r="N2472" s="19">
        <f t="shared" si="381"/>
        <v>100</v>
      </c>
      <c r="O2472" s="19">
        <f t="shared" si="382"/>
        <v>0</v>
      </c>
      <c r="P2472" s="19">
        <f t="shared" si="383"/>
        <v>16.5</v>
      </c>
      <c r="Q2472" s="20">
        <f t="shared" si="384"/>
        <v>46.225000000000001</v>
      </c>
      <c r="R2472" s="20">
        <f t="shared" si="385"/>
        <v>29.125</v>
      </c>
      <c r="S2472" s="20">
        <f t="shared" si="386"/>
        <v>26.175000000000001</v>
      </c>
      <c r="T2472" s="20">
        <f t="shared" si="387"/>
        <v>35.375</v>
      </c>
      <c r="U2472" s="19">
        <f t="shared" si="388"/>
        <v>33.841666666666661</v>
      </c>
      <c r="V2472" s="19">
        <f t="shared" si="389"/>
        <v>34.224999999999994</v>
      </c>
    </row>
    <row r="2473" spans="1:22" ht="13.5" x14ac:dyDescent="0.25">
      <c r="A2473" s="3">
        <f>RSI!A2473</f>
        <v>45604</v>
      </c>
      <c r="B2473" s="2">
        <f>RSI!B2473</f>
        <v>2.8</v>
      </c>
      <c r="C2473" s="2">
        <f>RSI!I2473</f>
        <v>45.375549388306986</v>
      </c>
      <c r="D2473" s="2">
        <f>MACD!E2473</f>
        <v>-1.9449125258902189E-2</v>
      </c>
      <c r="E2473" s="2">
        <f>MACD!F2473</f>
        <v>5.5266869810981041E-3</v>
      </c>
      <c r="F2473" s="2">
        <f>'Moving Avg'!D2473</f>
        <v>2.7880000000000003</v>
      </c>
      <c r="G2473" s="2">
        <f>'Moving Avg'!F2473</f>
        <v>2.7979999999999992</v>
      </c>
      <c r="H2473" s="2">
        <f>'Moving Avg'!G2473</f>
        <v>2.9088000000000016</v>
      </c>
      <c r="I2473" s="2">
        <f>'Moving Avg'!H2473</f>
        <v>3.1909999999999972</v>
      </c>
      <c r="J2473" s="17" t="str">
        <f>OBV!F2473</f>
        <v>BULLISH</v>
      </c>
      <c r="K2473" s="17" t="str">
        <f>OBV!G2473</f>
        <v>NEUTRAL</v>
      </c>
      <c r="L2473" s="17" t="str">
        <f>OBV!H2473</f>
        <v>NEUTRAL</v>
      </c>
      <c r="M2473" s="19">
        <f t="shared" si="380"/>
        <v>25</v>
      </c>
      <c r="N2473" s="19">
        <f t="shared" si="381"/>
        <v>100</v>
      </c>
      <c r="O2473" s="19">
        <f t="shared" si="382"/>
        <v>0</v>
      </c>
      <c r="P2473" s="19">
        <f t="shared" si="383"/>
        <v>49.5</v>
      </c>
      <c r="Q2473" s="20">
        <f t="shared" si="384"/>
        <v>51.174999999999997</v>
      </c>
      <c r="R2473" s="20">
        <f t="shared" si="385"/>
        <v>37.375</v>
      </c>
      <c r="S2473" s="20">
        <f t="shared" si="386"/>
        <v>41.025000000000006</v>
      </c>
      <c r="T2473" s="20">
        <f t="shared" si="387"/>
        <v>43.625</v>
      </c>
      <c r="U2473" s="19">
        <f t="shared" si="388"/>
        <v>43.191666666666663</v>
      </c>
      <c r="V2473" s="19">
        <f t="shared" si="389"/>
        <v>43.3</v>
      </c>
    </row>
    <row r="2474" spans="1:22" ht="13.5" x14ac:dyDescent="0.25">
      <c r="A2474" s="3">
        <f>RSI!A2474</f>
        <v>45607</v>
      </c>
      <c r="B2474" s="2">
        <f>RSI!B2474</f>
        <v>2.82</v>
      </c>
      <c r="C2474" s="2">
        <f>RSI!I2474</f>
        <v>48.306756421214928</v>
      </c>
      <c r="D2474" s="2">
        <f>MACD!E2474</f>
        <v>-2.4908780258640739E-2</v>
      </c>
      <c r="E2474" s="2">
        <f>MACD!F2474</f>
        <v>-5.604064668496651E-4</v>
      </c>
      <c r="F2474" s="2">
        <f>'Moving Avg'!D2474</f>
        <v>2.7920000000000003</v>
      </c>
      <c r="G2474" s="2">
        <f>'Moving Avg'!F2474</f>
        <v>2.7954999999999997</v>
      </c>
      <c r="H2474" s="2">
        <f>'Moving Avg'!G2474</f>
        <v>2.901800000000001</v>
      </c>
      <c r="I2474" s="2">
        <f>'Moving Avg'!H2474</f>
        <v>3.1882499999999978</v>
      </c>
      <c r="J2474" s="17" t="str">
        <f>OBV!F2474</f>
        <v>BULLISH</v>
      </c>
      <c r="K2474" s="17" t="str">
        <f>OBV!G2474</f>
        <v>NEUTRAL</v>
      </c>
      <c r="L2474" s="17" t="str">
        <f>OBV!H2474</f>
        <v>CONFIRMED BULLISH</v>
      </c>
      <c r="M2474" s="19">
        <f t="shared" si="380"/>
        <v>25</v>
      </c>
      <c r="N2474" s="19">
        <f t="shared" si="381"/>
        <v>100</v>
      </c>
      <c r="O2474" s="19">
        <f t="shared" si="382"/>
        <v>0</v>
      </c>
      <c r="P2474" s="19">
        <f t="shared" si="383"/>
        <v>83.5</v>
      </c>
      <c r="Q2474" s="20">
        <f t="shared" si="384"/>
        <v>56.274999999999999</v>
      </c>
      <c r="R2474" s="20">
        <f t="shared" si="385"/>
        <v>45.875</v>
      </c>
      <c r="S2474" s="20">
        <f t="shared" si="386"/>
        <v>56.325000000000003</v>
      </c>
      <c r="T2474" s="20">
        <f t="shared" si="387"/>
        <v>52.125</v>
      </c>
      <c r="U2474" s="19">
        <f t="shared" si="388"/>
        <v>52.82500000000001</v>
      </c>
      <c r="V2474" s="19">
        <f t="shared" si="389"/>
        <v>52.650000000000006</v>
      </c>
    </row>
    <row r="2475" spans="1:22" ht="13.5" x14ac:dyDescent="0.25">
      <c r="A2475" s="3">
        <f>RSI!A2475</f>
        <v>45608</v>
      </c>
      <c r="B2475" s="2">
        <f>RSI!B2475</f>
        <v>2.76</v>
      </c>
      <c r="C2475" s="2">
        <f>RSI!I2475</f>
        <v>41.169364944561821</v>
      </c>
      <c r="D2475" s="2">
        <f>MACD!E2475</f>
        <v>-3.1181629272583056E-2</v>
      </c>
      <c r="E2475" s="2">
        <f>MACD!F2475</f>
        <v>-6.6846510279963429E-3</v>
      </c>
      <c r="F2475" s="2">
        <f>'Moving Avg'!D2475</f>
        <v>2.79</v>
      </c>
      <c r="G2475" s="2">
        <f>'Moving Avg'!F2475</f>
        <v>2.7889999999999997</v>
      </c>
      <c r="H2475" s="2">
        <f>'Moving Avg'!G2475</f>
        <v>2.8956000000000004</v>
      </c>
      <c r="I2475" s="2">
        <f>'Moving Avg'!H2475</f>
        <v>3.1850499999999977</v>
      </c>
      <c r="J2475" s="17" t="str">
        <f>OBV!F2475</f>
        <v>BULLISH</v>
      </c>
      <c r="K2475" s="17" t="str">
        <f>OBV!G2475</f>
        <v>NEUTRAL</v>
      </c>
      <c r="L2475" s="17" t="str">
        <f>OBV!H2475</f>
        <v>BULLISH DIVERGENCE</v>
      </c>
      <c r="M2475" s="19">
        <f t="shared" si="380"/>
        <v>25</v>
      </c>
      <c r="N2475" s="19">
        <f t="shared" si="381"/>
        <v>100</v>
      </c>
      <c r="O2475" s="19">
        <f t="shared" si="382"/>
        <v>0</v>
      </c>
      <c r="P2475" s="19">
        <f t="shared" si="383"/>
        <v>66.5</v>
      </c>
      <c r="Q2475" s="20">
        <f t="shared" si="384"/>
        <v>53.725000000000001</v>
      </c>
      <c r="R2475" s="20">
        <f t="shared" si="385"/>
        <v>41.625</v>
      </c>
      <c r="S2475" s="20">
        <f t="shared" si="386"/>
        <v>48.674999999999997</v>
      </c>
      <c r="T2475" s="20">
        <f t="shared" si="387"/>
        <v>47.875</v>
      </c>
      <c r="U2475" s="19">
        <f t="shared" si="388"/>
        <v>48.008333333333326</v>
      </c>
      <c r="V2475" s="19">
        <f t="shared" si="389"/>
        <v>47.974999999999994</v>
      </c>
    </row>
    <row r="2476" spans="1:22" ht="13.5" x14ac:dyDescent="0.25">
      <c r="A2476" s="3">
        <f>RSI!A2476</f>
        <v>45609</v>
      </c>
      <c r="B2476" s="2">
        <f>RSI!B2476</f>
        <v>2.82</v>
      </c>
      <c r="C2476" s="2">
        <f>RSI!I2476</f>
        <v>49.245296326153209</v>
      </c>
      <c r="D2476" s="2">
        <f>MACD!E2476</f>
        <v>-2.9758002382963777E-2</v>
      </c>
      <c r="E2476" s="2">
        <f>MACD!F2476</f>
        <v>-1.129932129898983E-2</v>
      </c>
      <c r="F2476" s="2">
        <f>'Moving Avg'!D2476</f>
        <v>2.8</v>
      </c>
      <c r="G2476" s="2">
        <f>'Moving Avg'!F2476</f>
        <v>2.7879999999999998</v>
      </c>
      <c r="H2476" s="2">
        <f>'Moving Avg'!G2476</f>
        <v>2.8904000000000001</v>
      </c>
      <c r="I2476" s="2">
        <f>'Moving Avg'!H2476</f>
        <v>3.1821999999999986</v>
      </c>
      <c r="J2476" s="17" t="str">
        <f>OBV!F2476</f>
        <v>BULLISH</v>
      </c>
      <c r="K2476" s="17" t="str">
        <f>OBV!G2476</f>
        <v>NEUTRAL</v>
      </c>
      <c r="L2476" s="17" t="str">
        <f>OBV!H2476</f>
        <v>CONFIRMED BULLISH</v>
      </c>
      <c r="M2476" s="19">
        <f t="shared" si="380"/>
        <v>25</v>
      </c>
      <c r="N2476" s="19">
        <f t="shared" si="381"/>
        <v>45</v>
      </c>
      <c r="O2476" s="19">
        <f t="shared" si="382"/>
        <v>0</v>
      </c>
      <c r="P2476" s="19">
        <f t="shared" si="383"/>
        <v>83.5</v>
      </c>
      <c r="Q2476" s="20">
        <f t="shared" si="384"/>
        <v>37.024999999999999</v>
      </c>
      <c r="R2476" s="20">
        <f t="shared" si="385"/>
        <v>34.875</v>
      </c>
      <c r="S2476" s="20">
        <f t="shared" si="386"/>
        <v>48.075000000000003</v>
      </c>
      <c r="T2476" s="20">
        <f t="shared" si="387"/>
        <v>38.375</v>
      </c>
      <c r="U2476" s="19">
        <f t="shared" si="388"/>
        <v>39.991666666666667</v>
      </c>
      <c r="V2476" s="19">
        <f t="shared" si="389"/>
        <v>39.587500000000006</v>
      </c>
    </row>
    <row r="2477" spans="1:22" ht="13.5" x14ac:dyDescent="0.25">
      <c r="A2477" s="3">
        <f>RSI!A2477</f>
        <v>45610</v>
      </c>
      <c r="B2477" s="2">
        <f>RSI!B2477</f>
        <v>2.89</v>
      </c>
      <c r="C2477" s="2">
        <f>RSI!I2477</f>
        <v>56.71140118830926</v>
      </c>
      <c r="D2477" s="2">
        <f>MACD!E2477</f>
        <v>-2.6024300376760845E-2</v>
      </c>
      <c r="E2477" s="2">
        <f>MACD!F2477</f>
        <v>-1.4244317114544033E-2</v>
      </c>
      <c r="F2477" s="2">
        <f>'Moving Avg'!D2477</f>
        <v>2.8180000000000001</v>
      </c>
      <c r="G2477" s="2">
        <f>'Moving Avg'!F2477</f>
        <v>2.7905000000000002</v>
      </c>
      <c r="H2477" s="2">
        <f>'Moving Avg'!G2477</f>
        <v>2.8865999999999992</v>
      </c>
      <c r="I2477" s="2">
        <f>'Moving Avg'!H2477</f>
        <v>3.1796499999999988</v>
      </c>
      <c r="J2477" s="17" t="str">
        <f>OBV!F2477</f>
        <v>BULLISH</v>
      </c>
      <c r="K2477" s="17" t="str">
        <f>OBV!G2477</f>
        <v>NEUTRAL</v>
      </c>
      <c r="L2477" s="17" t="str">
        <f>OBV!H2477</f>
        <v>CONFIRMED BULLISH</v>
      </c>
      <c r="M2477" s="19">
        <f t="shared" si="380"/>
        <v>25</v>
      </c>
      <c r="N2477" s="19">
        <f t="shared" si="381"/>
        <v>45</v>
      </c>
      <c r="O2477" s="19">
        <f t="shared" si="382"/>
        <v>0</v>
      </c>
      <c r="P2477" s="19">
        <f t="shared" si="383"/>
        <v>83.5</v>
      </c>
      <c r="Q2477" s="20">
        <f t="shared" si="384"/>
        <v>37.024999999999999</v>
      </c>
      <c r="R2477" s="20">
        <f t="shared" si="385"/>
        <v>34.875</v>
      </c>
      <c r="S2477" s="20">
        <f t="shared" si="386"/>
        <v>48.075000000000003</v>
      </c>
      <c r="T2477" s="20">
        <f t="shared" si="387"/>
        <v>38.375</v>
      </c>
      <c r="U2477" s="19">
        <f t="shared" si="388"/>
        <v>39.991666666666667</v>
      </c>
      <c r="V2477" s="19">
        <f t="shared" si="389"/>
        <v>39.587500000000006</v>
      </c>
    </row>
    <row r="2478" spans="1:22" ht="13.5" x14ac:dyDescent="0.25">
      <c r="A2478" s="3">
        <f>RSI!A2478</f>
        <v>45611</v>
      </c>
      <c r="B2478" s="2">
        <f>RSI!B2478</f>
        <v>2.87</v>
      </c>
      <c r="C2478" s="2">
        <f>RSI!I2478</f>
        <v>54.255676854820543</v>
      </c>
      <c r="D2478" s="2">
        <f>MACD!E2478</f>
        <v>-2.9469128715186255E-2</v>
      </c>
      <c r="E2478" s="2">
        <f>MACD!F2478</f>
        <v>-1.728927943467248E-2</v>
      </c>
      <c r="F2478" s="2">
        <f>'Moving Avg'!D2478</f>
        <v>2.8319999999999999</v>
      </c>
      <c r="G2478" s="2">
        <f>'Moving Avg'!F2478</f>
        <v>2.794</v>
      </c>
      <c r="H2478" s="2">
        <f>'Moving Avg'!G2478</f>
        <v>2.8827999999999991</v>
      </c>
      <c r="I2478" s="2">
        <f>'Moving Avg'!H2478</f>
        <v>3.1769999999999987</v>
      </c>
      <c r="J2478" s="17" t="str">
        <f>OBV!F2478</f>
        <v>BULLISH</v>
      </c>
      <c r="K2478" s="17" t="str">
        <f>OBV!G2478</f>
        <v>NEUTRAL</v>
      </c>
      <c r="L2478" s="17" t="str">
        <f>OBV!H2478</f>
        <v>CONFIRMED BULLISH</v>
      </c>
      <c r="M2478" s="19">
        <f t="shared" si="380"/>
        <v>25</v>
      </c>
      <c r="N2478" s="19">
        <f t="shared" si="381"/>
        <v>45</v>
      </c>
      <c r="O2478" s="19">
        <f t="shared" si="382"/>
        <v>0</v>
      </c>
      <c r="P2478" s="19">
        <f t="shared" si="383"/>
        <v>83.5</v>
      </c>
      <c r="Q2478" s="20">
        <f t="shared" si="384"/>
        <v>37.024999999999999</v>
      </c>
      <c r="R2478" s="20">
        <f t="shared" si="385"/>
        <v>34.875</v>
      </c>
      <c r="S2478" s="20">
        <f t="shared" si="386"/>
        <v>48.075000000000003</v>
      </c>
      <c r="T2478" s="20">
        <f t="shared" si="387"/>
        <v>38.375</v>
      </c>
      <c r="U2478" s="19">
        <f t="shared" si="388"/>
        <v>39.991666666666667</v>
      </c>
      <c r="V2478" s="19">
        <f t="shared" si="389"/>
        <v>39.587500000000006</v>
      </c>
    </row>
    <row r="2479" spans="1:22" ht="13.5" x14ac:dyDescent="0.25">
      <c r="A2479" s="3">
        <f>RSI!A2479</f>
        <v>45614</v>
      </c>
      <c r="B2479" s="2">
        <f>RSI!B2479</f>
        <v>2.89</v>
      </c>
      <c r="C2479" s="2">
        <f>RSI!I2479</f>
        <v>56.293829356689002</v>
      </c>
      <c r="D2479" s="2">
        <f>MACD!E2479</f>
        <v>-3.41114400491076E-2</v>
      </c>
      <c r="E2479" s="2">
        <f>MACD!F2479</f>
        <v>-2.0653711557559504E-2</v>
      </c>
      <c r="F2479" s="2">
        <f>'Moving Avg'!D2479</f>
        <v>2.8460000000000001</v>
      </c>
      <c r="G2479" s="2">
        <f>'Moving Avg'!F2479</f>
        <v>2.8</v>
      </c>
      <c r="H2479" s="2">
        <f>'Moving Avg'!G2479</f>
        <v>2.8795999999999986</v>
      </c>
      <c r="I2479" s="2">
        <f>'Moving Avg'!H2479</f>
        <v>3.1744499999999993</v>
      </c>
      <c r="J2479" s="17" t="str">
        <f>OBV!F2479</f>
        <v>BULLISH</v>
      </c>
      <c r="K2479" s="17" t="str">
        <f>OBV!G2479</f>
        <v>NEUTRAL</v>
      </c>
      <c r="L2479" s="17" t="str">
        <f>OBV!H2479</f>
        <v>CONFIRMED BULLISH</v>
      </c>
      <c r="M2479" s="19">
        <f t="shared" si="380"/>
        <v>25</v>
      </c>
      <c r="N2479" s="19">
        <f t="shared" si="381"/>
        <v>45</v>
      </c>
      <c r="O2479" s="19">
        <f t="shared" si="382"/>
        <v>0</v>
      </c>
      <c r="P2479" s="19">
        <f t="shared" si="383"/>
        <v>83.5</v>
      </c>
      <c r="Q2479" s="20">
        <f t="shared" si="384"/>
        <v>37.024999999999999</v>
      </c>
      <c r="R2479" s="20">
        <f t="shared" si="385"/>
        <v>34.875</v>
      </c>
      <c r="S2479" s="20">
        <f t="shared" si="386"/>
        <v>48.075000000000003</v>
      </c>
      <c r="T2479" s="20">
        <f t="shared" si="387"/>
        <v>38.375</v>
      </c>
      <c r="U2479" s="19">
        <f t="shared" si="388"/>
        <v>39.991666666666667</v>
      </c>
      <c r="V2479" s="19">
        <f t="shared" si="389"/>
        <v>39.587500000000006</v>
      </c>
    </row>
    <row r="2480" spans="1:22" ht="13.5" x14ac:dyDescent="0.25">
      <c r="A2480" s="3">
        <f>RSI!A2480</f>
        <v>45615</v>
      </c>
      <c r="B2480" s="2">
        <f>RSI!B2480</f>
        <v>2.78</v>
      </c>
      <c r="C2480" s="2">
        <f>RSI!I2480</f>
        <v>44.53962152159805</v>
      </c>
      <c r="D2480" s="2">
        <f>MACD!E2480</f>
        <v>-3.4852721691932764E-2</v>
      </c>
      <c r="E2480" s="2">
        <f>MACD!F2480</f>
        <v>-2.3493513584434158E-2</v>
      </c>
      <c r="F2480" s="2">
        <f>'Moving Avg'!D2480</f>
        <v>2.85</v>
      </c>
      <c r="G2480" s="2">
        <f>'Moving Avg'!F2480</f>
        <v>2.7994999999999997</v>
      </c>
      <c r="H2480" s="2">
        <f>'Moving Avg'!G2480</f>
        <v>2.8745999999999987</v>
      </c>
      <c r="I2480" s="2">
        <f>'Moving Avg'!H2480</f>
        <v>3.1713499999999986</v>
      </c>
      <c r="J2480" s="17" t="str">
        <f>OBV!F2480</f>
        <v>BULLISH</v>
      </c>
      <c r="K2480" s="17" t="str">
        <f>OBV!G2480</f>
        <v>NEUTRAL</v>
      </c>
      <c r="L2480" s="17" t="str">
        <f>OBV!H2480</f>
        <v>CONFIRMED BULLISH</v>
      </c>
      <c r="M2480" s="19">
        <f t="shared" si="380"/>
        <v>25</v>
      </c>
      <c r="N2480" s="19">
        <f t="shared" si="381"/>
        <v>45</v>
      </c>
      <c r="O2480" s="19">
        <f t="shared" si="382"/>
        <v>0</v>
      </c>
      <c r="P2480" s="19">
        <f t="shared" si="383"/>
        <v>83.5</v>
      </c>
      <c r="Q2480" s="20">
        <f t="shared" si="384"/>
        <v>37.024999999999999</v>
      </c>
      <c r="R2480" s="20">
        <f t="shared" si="385"/>
        <v>34.875</v>
      </c>
      <c r="S2480" s="20">
        <f t="shared" si="386"/>
        <v>48.075000000000003</v>
      </c>
      <c r="T2480" s="20">
        <f t="shared" si="387"/>
        <v>38.375</v>
      </c>
      <c r="U2480" s="19">
        <f t="shared" si="388"/>
        <v>39.991666666666667</v>
      </c>
      <c r="V2480" s="19">
        <f t="shared" si="389"/>
        <v>39.587500000000006</v>
      </c>
    </row>
    <row r="2481" spans="1:22" ht="13.5" x14ac:dyDescent="0.25">
      <c r="A2481" s="3">
        <f>RSI!A2481</f>
        <v>45616</v>
      </c>
      <c r="B2481" s="2">
        <f>RSI!B2481</f>
        <v>2.88</v>
      </c>
      <c r="C2481" s="2">
        <f>RSI!I2481</f>
        <v>53.95264713272735</v>
      </c>
      <c r="D2481" s="2">
        <f>MACD!E2481</f>
        <v>-4.255768341560584E-2</v>
      </c>
      <c r="E2481" s="2">
        <f>MACD!F2481</f>
        <v>-2.7306347550668499E-2</v>
      </c>
      <c r="F2481" s="2">
        <f>'Moving Avg'!D2481</f>
        <v>2.8619999999999997</v>
      </c>
      <c r="G2481" s="2">
        <f>'Moving Avg'!F2481</f>
        <v>2.8045</v>
      </c>
      <c r="H2481" s="2">
        <f>'Moving Avg'!G2481</f>
        <v>2.871599999999999</v>
      </c>
      <c r="I2481" s="2">
        <f>'Moving Avg'!H2481</f>
        <v>3.1687499999999984</v>
      </c>
      <c r="J2481" s="17" t="str">
        <f>OBV!F2481</f>
        <v>BULLISH</v>
      </c>
      <c r="K2481" s="17" t="str">
        <f>OBV!G2481</f>
        <v>NEUTRAL</v>
      </c>
      <c r="L2481" s="17" t="str">
        <f>OBV!H2481</f>
        <v>CONFIRMED BULLISH</v>
      </c>
      <c r="M2481" s="19">
        <f t="shared" si="380"/>
        <v>25</v>
      </c>
      <c r="N2481" s="19">
        <f t="shared" si="381"/>
        <v>45</v>
      </c>
      <c r="O2481" s="19">
        <f t="shared" si="382"/>
        <v>0</v>
      </c>
      <c r="P2481" s="19">
        <f t="shared" si="383"/>
        <v>83.5</v>
      </c>
      <c r="Q2481" s="20">
        <f t="shared" si="384"/>
        <v>37.024999999999999</v>
      </c>
      <c r="R2481" s="20">
        <f t="shared" si="385"/>
        <v>34.875</v>
      </c>
      <c r="S2481" s="20">
        <f t="shared" si="386"/>
        <v>48.075000000000003</v>
      </c>
      <c r="T2481" s="20">
        <f t="shared" si="387"/>
        <v>38.375</v>
      </c>
      <c r="U2481" s="19">
        <f t="shared" si="388"/>
        <v>39.991666666666667</v>
      </c>
      <c r="V2481" s="19">
        <f t="shared" si="389"/>
        <v>39.587500000000006</v>
      </c>
    </row>
    <row r="2482" spans="1:22" ht="13.5" x14ac:dyDescent="0.25">
      <c r="A2482" s="3">
        <f>RSI!A2482</f>
        <v>45617</v>
      </c>
      <c r="B2482" s="2">
        <f>RSI!B2482</f>
        <v>2.87</v>
      </c>
      <c r="C2482" s="2">
        <f>RSI!I2482</f>
        <v>52.984196587279982</v>
      </c>
      <c r="D2482" s="2">
        <f>MACD!E2482</f>
        <v>-4.4006782390955568E-2</v>
      </c>
      <c r="E2482" s="2">
        <f>MACD!F2482</f>
        <v>-3.0646434518725917E-2</v>
      </c>
      <c r="F2482" s="2">
        <f>'Moving Avg'!D2482</f>
        <v>2.8579999999999997</v>
      </c>
      <c r="G2482" s="2">
        <f>'Moving Avg'!F2482</f>
        <v>2.8119999999999998</v>
      </c>
      <c r="H2482" s="2">
        <f>'Moving Avg'!G2482</f>
        <v>2.867999999999999</v>
      </c>
      <c r="I2482" s="2">
        <f>'Moving Avg'!H2482</f>
        <v>3.1665499999999986</v>
      </c>
      <c r="J2482" s="17" t="str">
        <f>OBV!F2482</f>
        <v>BEARISH</v>
      </c>
      <c r="K2482" s="17" t="str">
        <f>OBV!G2482</f>
        <v>NEUTRAL</v>
      </c>
      <c r="L2482" s="17" t="str">
        <f>OBV!H2482</f>
        <v>CONFIRMED BEARISH</v>
      </c>
      <c r="M2482" s="19">
        <f t="shared" si="380"/>
        <v>25</v>
      </c>
      <c r="N2482" s="19">
        <f t="shared" si="381"/>
        <v>45</v>
      </c>
      <c r="O2482" s="19">
        <f t="shared" si="382"/>
        <v>0</v>
      </c>
      <c r="P2482" s="19">
        <f t="shared" si="383"/>
        <v>16.5</v>
      </c>
      <c r="Q2482" s="20">
        <f t="shared" si="384"/>
        <v>26.975000000000001</v>
      </c>
      <c r="R2482" s="20">
        <f t="shared" si="385"/>
        <v>18.125</v>
      </c>
      <c r="S2482" s="20">
        <f t="shared" si="386"/>
        <v>17.925000000000001</v>
      </c>
      <c r="T2482" s="20">
        <f t="shared" si="387"/>
        <v>21.625</v>
      </c>
      <c r="U2482" s="19">
        <f t="shared" si="388"/>
        <v>21.008333333333336</v>
      </c>
      <c r="V2482" s="19">
        <f t="shared" si="389"/>
        <v>21.162500000000001</v>
      </c>
    </row>
    <row r="2483" spans="1:22" ht="13.5" x14ac:dyDescent="0.25">
      <c r="A2483" s="3">
        <f>RSI!A2483</f>
        <v>45618</v>
      </c>
      <c r="B2483" s="2">
        <f>RSI!B2483</f>
        <v>2.85</v>
      </c>
      <c r="C2483" s="2">
        <f>RSI!I2483</f>
        <v>51.011993365646134</v>
      </c>
      <c r="D2483" s="2">
        <f>MACD!E2483</f>
        <v>-4.3956853868611923E-2</v>
      </c>
      <c r="E2483" s="2">
        <f>MACD!F2483</f>
        <v>-3.3308518388703121E-2</v>
      </c>
      <c r="F2483" s="2">
        <f>'Moving Avg'!D2483</f>
        <v>2.8540000000000001</v>
      </c>
      <c r="G2483" s="2">
        <f>'Moving Avg'!F2483</f>
        <v>2.8159999999999998</v>
      </c>
      <c r="H2483" s="2">
        <f>'Moving Avg'!G2483</f>
        <v>2.8639999999999985</v>
      </c>
      <c r="I2483" s="2">
        <f>'Moving Avg'!H2483</f>
        <v>3.1640999999999986</v>
      </c>
      <c r="J2483" s="17" t="str">
        <f>OBV!F2483</f>
        <v>BULLISH</v>
      </c>
      <c r="K2483" s="17" t="str">
        <f>OBV!G2483</f>
        <v>NEUTRAL</v>
      </c>
      <c r="L2483" s="17" t="str">
        <f>OBV!H2483</f>
        <v>BULLISH DIVERGENCE</v>
      </c>
      <c r="M2483" s="19">
        <f t="shared" si="380"/>
        <v>25</v>
      </c>
      <c r="N2483" s="19">
        <f t="shared" si="381"/>
        <v>45</v>
      </c>
      <c r="O2483" s="19">
        <f t="shared" si="382"/>
        <v>0</v>
      </c>
      <c r="P2483" s="19">
        <f t="shared" si="383"/>
        <v>66.5</v>
      </c>
      <c r="Q2483" s="20">
        <f t="shared" si="384"/>
        <v>34.475000000000001</v>
      </c>
      <c r="R2483" s="20">
        <f t="shared" si="385"/>
        <v>30.625</v>
      </c>
      <c r="S2483" s="20">
        <f t="shared" si="386"/>
        <v>40.424999999999997</v>
      </c>
      <c r="T2483" s="20">
        <f t="shared" si="387"/>
        <v>34.125</v>
      </c>
      <c r="U2483" s="19">
        <f t="shared" si="388"/>
        <v>35.174999999999997</v>
      </c>
      <c r="V2483" s="19">
        <f t="shared" si="389"/>
        <v>34.912499999999994</v>
      </c>
    </row>
    <row r="2484" spans="1:22" ht="13.5" x14ac:dyDescent="0.25">
      <c r="A2484" s="3">
        <f>RSI!A2484</f>
        <v>45621</v>
      </c>
      <c r="B2484" s="2">
        <f>RSI!B2484</f>
        <v>2.98</v>
      </c>
      <c r="C2484" s="2">
        <f>RSI!I2484</f>
        <v>61.137820406750052</v>
      </c>
      <c r="D2484" s="2">
        <f>MACD!E2484</f>
        <v>-5.0539310395338433E-2</v>
      </c>
      <c r="E2484" s="2">
        <f>MACD!F2484</f>
        <v>-3.6754676790030187E-2</v>
      </c>
      <c r="F2484" s="2">
        <f>'Moving Avg'!D2484</f>
        <v>2.8720000000000003</v>
      </c>
      <c r="G2484" s="2">
        <f>'Moving Avg'!F2484</f>
        <v>2.8265000000000002</v>
      </c>
      <c r="H2484" s="2">
        <f>'Moving Avg'!G2484</f>
        <v>2.8627999999999987</v>
      </c>
      <c r="I2484" s="2">
        <f>'Moving Avg'!H2484</f>
        <v>3.1624999999999983</v>
      </c>
      <c r="J2484" s="17" t="str">
        <f>OBV!F2484</f>
        <v>BULLISH</v>
      </c>
      <c r="K2484" s="17" t="str">
        <f>OBV!G2484</f>
        <v>NEUTRAL</v>
      </c>
      <c r="L2484" s="17" t="str">
        <f>OBV!H2484</f>
        <v>CONFIRMED BULLISH</v>
      </c>
      <c r="M2484" s="19">
        <f t="shared" si="380"/>
        <v>25</v>
      </c>
      <c r="N2484" s="19">
        <f t="shared" si="381"/>
        <v>45</v>
      </c>
      <c r="O2484" s="19">
        <f t="shared" si="382"/>
        <v>0</v>
      </c>
      <c r="P2484" s="19">
        <f t="shared" si="383"/>
        <v>83.5</v>
      </c>
      <c r="Q2484" s="20">
        <f t="shared" si="384"/>
        <v>37.024999999999999</v>
      </c>
      <c r="R2484" s="20">
        <f t="shared" si="385"/>
        <v>34.875</v>
      </c>
      <c r="S2484" s="20">
        <f t="shared" si="386"/>
        <v>48.075000000000003</v>
      </c>
      <c r="T2484" s="20">
        <f t="shared" si="387"/>
        <v>38.375</v>
      </c>
      <c r="U2484" s="19">
        <f t="shared" si="388"/>
        <v>39.991666666666667</v>
      </c>
      <c r="V2484" s="19">
        <f t="shared" si="389"/>
        <v>39.587500000000006</v>
      </c>
    </row>
    <row r="2485" spans="1:22" ht="13.5" x14ac:dyDescent="0.25">
      <c r="A2485" s="3">
        <f>RSI!A2485</f>
        <v>45622</v>
      </c>
      <c r="B2485" s="2">
        <f>RSI!B2485</f>
        <v>2.98</v>
      </c>
      <c r="C2485" s="2">
        <f>RSI!I2485</f>
        <v>61.137820406750059</v>
      </c>
      <c r="D2485" s="2">
        <f>MACD!E2485</f>
        <v>-6.6174690176730167E-2</v>
      </c>
      <c r="E2485" s="2">
        <f>MACD!F2485</f>
        <v>-4.2638679467370183E-2</v>
      </c>
      <c r="F2485" s="2">
        <f>'Moving Avg'!D2485</f>
        <v>2.9119999999999999</v>
      </c>
      <c r="G2485" s="2">
        <f>'Moving Avg'!F2485</f>
        <v>2.8389999999999995</v>
      </c>
      <c r="H2485" s="2">
        <f>'Moving Avg'!G2485</f>
        <v>2.8627999999999987</v>
      </c>
      <c r="I2485" s="2">
        <f>'Moving Avg'!H2485</f>
        <v>3.1606499999999982</v>
      </c>
      <c r="J2485" s="17" t="str">
        <f>OBV!F2485</f>
        <v>BULLISH</v>
      </c>
      <c r="K2485" s="17" t="str">
        <f>OBV!G2485</f>
        <v>NEUTRAL</v>
      </c>
      <c r="L2485" s="17" t="str">
        <f>OBV!H2485</f>
        <v>CONFIRMED BULLISH</v>
      </c>
      <c r="M2485" s="19">
        <f t="shared" si="380"/>
        <v>25</v>
      </c>
      <c r="N2485" s="19">
        <f t="shared" si="381"/>
        <v>100</v>
      </c>
      <c r="O2485" s="19">
        <f t="shared" si="382"/>
        <v>0</v>
      </c>
      <c r="P2485" s="19">
        <f t="shared" si="383"/>
        <v>83.5</v>
      </c>
      <c r="Q2485" s="20">
        <f t="shared" si="384"/>
        <v>56.274999999999999</v>
      </c>
      <c r="R2485" s="20">
        <f t="shared" si="385"/>
        <v>45.875</v>
      </c>
      <c r="S2485" s="20">
        <f t="shared" si="386"/>
        <v>56.325000000000003</v>
      </c>
      <c r="T2485" s="20">
        <f t="shared" si="387"/>
        <v>52.125</v>
      </c>
      <c r="U2485" s="19">
        <f t="shared" si="388"/>
        <v>52.82500000000001</v>
      </c>
      <c r="V2485" s="19">
        <f t="shared" si="389"/>
        <v>52.650000000000006</v>
      </c>
    </row>
    <row r="2486" spans="1:22" ht="13.5" x14ac:dyDescent="0.25">
      <c r="A2486" s="3">
        <f>RSI!A2486</f>
        <v>45623</v>
      </c>
      <c r="B2486" s="2">
        <f>RSI!B2486</f>
        <v>2.97</v>
      </c>
      <c r="C2486" s="2">
        <f>RSI!I2486</f>
        <v>60.030836902225424</v>
      </c>
      <c r="D2486" s="2">
        <f>MACD!E2486</f>
        <v>-7.0206116613128255E-2</v>
      </c>
      <c r="E2486" s="2">
        <f>MACD!F2486</f>
        <v>-4.8152166896521804E-2</v>
      </c>
      <c r="F2486" s="2">
        <f>'Moving Avg'!D2486</f>
        <v>2.9300000000000006</v>
      </c>
      <c r="G2486" s="2">
        <f>'Moving Avg'!F2486</f>
        <v>2.8474999999999997</v>
      </c>
      <c r="H2486" s="2">
        <f>'Moving Avg'!G2486</f>
        <v>2.8617999999999988</v>
      </c>
      <c r="I2486" s="2">
        <f>'Moving Avg'!H2486</f>
        <v>3.1589999999999985</v>
      </c>
      <c r="J2486" s="17" t="str">
        <f>OBV!F2486</f>
        <v>BULLISH</v>
      </c>
      <c r="K2486" s="17" t="str">
        <f>OBV!G2486</f>
        <v>NEUTRAL</v>
      </c>
      <c r="L2486" s="17" t="str">
        <f>OBV!H2486</f>
        <v>CONFIRMED BULLISH</v>
      </c>
      <c r="M2486" s="19">
        <f t="shared" si="380"/>
        <v>25</v>
      </c>
      <c r="N2486" s="19">
        <f t="shared" si="381"/>
        <v>100</v>
      </c>
      <c r="O2486" s="19">
        <f t="shared" si="382"/>
        <v>0</v>
      </c>
      <c r="P2486" s="19">
        <f t="shared" si="383"/>
        <v>83.5</v>
      </c>
      <c r="Q2486" s="20">
        <f t="shared" si="384"/>
        <v>56.274999999999999</v>
      </c>
      <c r="R2486" s="20">
        <f t="shared" si="385"/>
        <v>45.875</v>
      </c>
      <c r="S2486" s="20">
        <f t="shared" si="386"/>
        <v>56.325000000000003</v>
      </c>
      <c r="T2486" s="20">
        <f t="shared" si="387"/>
        <v>52.125</v>
      </c>
      <c r="U2486" s="19">
        <f t="shared" si="388"/>
        <v>52.82500000000001</v>
      </c>
      <c r="V2486" s="19">
        <f t="shared" si="389"/>
        <v>52.650000000000006</v>
      </c>
    </row>
    <row r="2487" spans="1:22" ht="13.5" x14ac:dyDescent="0.25">
      <c r="A2487" s="3">
        <f>RSI!A2487</f>
        <v>45624</v>
      </c>
      <c r="B2487" s="2">
        <f>RSI!B2487</f>
        <v>2.99</v>
      </c>
      <c r="C2487" s="2">
        <f>RSI!I2487</f>
        <v>61.531060826217647</v>
      </c>
      <c r="D2487" s="2">
        <f>MACD!E2487</f>
        <v>-6.4986224315569885E-2</v>
      </c>
      <c r="E2487" s="2">
        <f>MACD!F2487</f>
        <v>-5.1518978380331426E-2</v>
      </c>
      <c r="F2487" s="2">
        <f>'Moving Avg'!D2487</f>
        <v>2.9540000000000002</v>
      </c>
      <c r="G2487" s="2">
        <f>'Moving Avg'!F2487</f>
        <v>2.8544999999999998</v>
      </c>
      <c r="H2487" s="2">
        <f>'Moving Avg'!G2487</f>
        <v>2.8617999999999988</v>
      </c>
      <c r="I2487" s="2">
        <f>'Moving Avg'!H2487</f>
        <v>3.1574499999999985</v>
      </c>
      <c r="J2487" s="17" t="str">
        <f>OBV!F2487</f>
        <v>BULLISH</v>
      </c>
      <c r="K2487" s="17" t="str">
        <f>OBV!G2487</f>
        <v>NEUTRAL</v>
      </c>
      <c r="L2487" s="17" t="str">
        <f>OBV!H2487</f>
        <v>CONFIRMED BULLISH</v>
      </c>
      <c r="M2487" s="19">
        <f t="shared" si="380"/>
        <v>25</v>
      </c>
      <c r="N2487" s="19">
        <f t="shared" si="381"/>
        <v>45</v>
      </c>
      <c r="O2487" s="19">
        <f t="shared" si="382"/>
        <v>0</v>
      </c>
      <c r="P2487" s="19">
        <f t="shared" si="383"/>
        <v>83.5</v>
      </c>
      <c r="Q2487" s="20">
        <f t="shared" si="384"/>
        <v>37.024999999999999</v>
      </c>
      <c r="R2487" s="20">
        <f t="shared" si="385"/>
        <v>34.875</v>
      </c>
      <c r="S2487" s="20">
        <f t="shared" si="386"/>
        <v>48.075000000000003</v>
      </c>
      <c r="T2487" s="20">
        <f t="shared" si="387"/>
        <v>38.375</v>
      </c>
      <c r="U2487" s="19">
        <f t="shared" si="388"/>
        <v>39.991666666666667</v>
      </c>
      <c r="V2487" s="19">
        <f t="shared" si="389"/>
        <v>39.587500000000006</v>
      </c>
    </row>
    <row r="2488" spans="1:22" ht="13.5" x14ac:dyDescent="0.25">
      <c r="A2488" s="3">
        <f>RSI!A2488</f>
        <v>45625</v>
      </c>
      <c r="B2488" s="2">
        <f>RSI!B2488</f>
        <v>2.98</v>
      </c>
      <c r="C2488" s="2">
        <f>RSI!I2488</f>
        <v>60.312098841095811</v>
      </c>
      <c r="D2488" s="2">
        <f>MACD!E2488</f>
        <v>-6.3631764830980764E-2</v>
      </c>
      <c r="E2488" s="2">
        <f>MACD!F2488</f>
        <v>-5.3941535670461296E-2</v>
      </c>
      <c r="F2488" s="2">
        <f>'Moving Avg'!D2488</f>
        <v>2.98</v>
      </c>
      <c r="G2488" s="2">
        <f>'Moving Avg'!F2488</f>
        <v>2.8634999999999997</v>
      </c>
      <c r="H2488" s="2">
        <f>'Moving Avg'!G2488</f>
        <v>2.8617999999999988</v>
      </c>
      <c r="I2488" s="2">
        <f>'Moving Avg'!H2488</f>
        <v>3.1558499999999987</v>
      </c>
      <c r="J2488" s="17" t="str">
        <f>OBV!F2488</f>
        <v>BULLISH</v>
      </c>
      <c r="K2488" s="17" t="str">
        <f>OBV!G2488</f>
        <v>NEUTRAL</v>
      </c>
      <c r="L2488" s="17" t="str">
        <f>OBV!H2488</f>
        <v>CONFIRMED BULLISH</v>
      </c>
      <c r="M2488" s="19">
        <f t="shared" si="380"/>
        <v>25</v>
      </c>
      <c r="N2488" s="19">
        <f t="shared" si="381"/>
        <v>45</v>
      </c>
      <c r="O2488" s="19">
        <f t="shared" si="382"/>
        <v>0</v>
      </c>
      <c r="P2488" s="19">
        <f t="shared" si="383"/>
        <v>83.5</v>
      </c>
      <c r="Q2488" s="20">
        <f t="shared" si="384"/>
        <v>37.024999999999999</v>
      </c>
      <c r="R2488" s="20">
        <f t="shared" si="385"/>
        <v>34.875</v>
      </c>
      <c r="S2488" s="20">
        <f t="shared" si="386"/>
        <v>48.075000000000003</v>
      </c>
      <c r="T2488" s="20">
        <f t="shared" si="387"/>
        <v>38.375</v>
      </c>
      <c r="U2488" s="19">
        <f t="shared" si="388"/>
        <v>39.991666666666667</v>
      </c>
      <c r="V2488" s="19">
        <f t="shared" si="389"/>
        <v>39.587500000000006</v>
      </c>
    </row>
    <row r="2489" spans="1:22" ht="13.5" x14ac:dyDescent="0.25">
      <c r="A2489" s="3">
        <f>RSI!A2489</f>
        <v>45628</v>
      </c>
      <c r="B2489" s="2">
        <f>RSI!B2489</f>
        <v>2.92</v>
      </c>
      <c r="C2489" s="2">
        <f>RSI!I2489</f>
        <v>53.467869240198496</v>
      </c>
      <c r="D2489" s="2">
        <f>MACD!E2489</f>
        <v>-5.5577624040137774E-2</v>
      </c>
      <c r="E2489" s="2">
        <f>MACD!F2489</f>
        <v>-5.4268753344396597E-2</v>
      </c>
      <c r="F2489" s="2">
        <f>'Moving Avg'!D2489</f>
        <v>2.9680000000000004</v>
      </c>
      <c r="G2489" s="2">
        <f>'Moving Avg'!F2489</f>
        <v>2.8694999999999995</v>
      </c>
      <c r="H2489" s="2">
        <f>'Moving Avg'!G2489</f>
        <v>2.8603999999999985</v>
      </c>
      <c r="I2489" s="2">
        <f>'Moving Avg'!H2489</f>
        <v>3.1539499999999987</v>
      </c>
      <c r="J2489" s="17" t="str">
        <f>OBV!F2489</f>
        <v>BEARISH</v>
      </c>
      <c r="K2489" s="17" t="str">
        <f>OBV!G2489</f>
        <v>NEUTRAL</v>
      </c>
      <c r="L2489" s="17" t="str">
        <f>OBV!H2489</f>
        <v>CONFIRMED BEARISH</v>
      </c>
      <c r="M2489" s="19">
        <f t="shared" si="380"/>
        <v>25</v>
      </c>
      <c r="N2489" s="19">
        <f t="shared" si="381"/>
        <v>45</v>
      </c>
      <c r="O2489" s="19">
        <f t="shared" si="382"/>
        <v>0</v>
      </c>
      <c r="P2489" s="19">
        <f t="shared" si="383"/>
        <v>16.5</v>
      </c>
      <c r="Q2489" s="20">
        <f t="shared" si="384"/>
        <v>26.975000000000001</v>
      </c>
      <c r="R2489" s="20">
        <f t="shared" si="385"/>
        <v>18.125</v>
      </c>
      <c r="S2489" s="20">
        <f t="shared" si="386"/>
        <v>17.925000000000001</v>
      </c>
      <c r="T2489" s="20">
        <f t="shared" si="387"/>
        <v>21.625</v>
      </c>
      <c r="U2489" s="19">
        <f t="shared" si="388"/>
        <v>21.008333333333336</v>
      </c>
      <c r="V2489" s="19">
        <f t="shared" si="389"/>
        <v>21.162500000000001</v>
      </c>
    </row>
    <row r="2490" spans="1:22" ht="13.5" x14ac:dyDescent="0.25">
      <c r="A2490" s="3">
        <f>RSI!A2490</f>
        <v>45629</v>
      </c>
      <c r="B2490" s="2">
        <f>RSI!B2490</f>
        <v>2.87</v>
      </c>
      <c r="C2490" s="2">
        <f>RSI!I2490</f>
        <v>48.525929676216052</v>
      </c>
      <c r="D2490" s="2">
        <f>MACD!E2490</f>
        <v>-6.2195290098136624E-2</v>
      </c>
      <c r="E2490" s="2">
        <f>MACD!F2490</f>
        <v>-5.5854060695144606E-2</v>
      </c>
      <c r="F2490" s="2">
        <f>'Moving Avg'!D2490</f>
        <v>2.9460000000000002</v>
      </c>
      <c r="G2490" s="2">
        <f>'Moving Avg'!F2490</f>
        <v>2.8744999999999998</v>
      </c>
      <c r="H2490" s="2">
        <f>'Moving Avg'!G2490</f>
        <v>2.8583999999999992</v>
      </c>
      <c r="I2490" s="2">
        <f>'Moving Avg'!H2490</f>
        <v>3.1517999999999984</v>
      </c>
      <c r="J2490" s="17" t="str">
        <f>OBV!F2490</f>
        <v>BEARISH</v>
      </c>
      <c r="K2490" s="17" t="str">
        <f>OBV!G2490</f>
        <v>NEUTRAL</v>
      </c>
      <c r="L2490" s="17" t="str">
        <f>OBV!H2490</f>
        <v>CONFIRMED BEARISH</v>
      </c>
      <c r="M2490" s="19">
        <f t="shared" si="380"/>
        <v>25</v>
      </c>
      <c r="N2490" s="19">
        <f t="shared" si="381"/>
        <v>45</v>
      </c>
      <c r="O2490" s="19">
        <f t="shared" si="382"/>
        <v>0</v>
      </c>
      <c r="P2490" s="19">
        <f t="shared" si="383"/>
        <v>16.5</v>
      </c>
      <c r="Q2490" s="20">
        <f t="shared" si="384"/>
        <v>26.975000000000001</v>
      </c>
      <c r="R2490" s="20">
        <f t="shared" si="385"/>
        <v>18.125</v>
      </c>
      <c r="S2490" s="20">
        <f t="shared" si="386"/>
        <v>17.925000000000001</v>
      </c>
      <c r="T2490" s="20">
        <f t="shared" si="387"/>
        <v>21.625</v>
      </c>
      <c r="U2490" s="19">
        <f t="shared" si="388"/>
        <v>21.008333333333336</v>
      </c>
      <c r="V2490" s="19">
        <f t="shared" si="389"/>
        <v>21.162500000000001</v>
      </c>
    </row>
    <row r="2491" spans="1:22" ht="13.5" x14ac:dyDescent="0.25">
      <c r="A2491" s="3">
        <f>RSI!A2491</f>
        <v>45630</v>
      </c>
      <c r="B2491" s="2">
        <f>RSI!B2491</f>
        <v>2.86</v>
      </c>
      <c r="C2491" s="2">
        <f>RSI!I2491</f>
        <v>47.578750237389471</v>
      </c>
      <c r="D2491" s="2">
        <f>MACD!E2491</f>
        <v>-5.1571577863256834E-2</v>
      </c>
      <c r="E2491" s="2">
        <f>MACD!F2491</f>
        <v>-5.4997564128767058E-2</v>
      </c>
      <c r="F2491" s="2">
        <f>'Moving Avg'!D2491</f>
        <v>2.9240000000000004</v>
      </c>
      <c r="G2491" s="2">
        <f>'Moving Avg'!F2491</f>
        <v>2.8789999999999996</v>
      </c>
      <c r="H2491" s="2">
        <f>'Moving Avg'!G2491</f>
        <v>2.8568000000000002</v>
      </c>
      <c r="I2491" s="2">
        <f>'Moving Avg'!H2491</f>
        <v>3.1495999999999986</v>
      </c>
      <c r="J2491" s="17" t="str">
        <f>OBV!F2491</f>
        <v>BEARISH</v>
      </c>
      <c r="K2491" s="17" t="str">
        <f>OBV!G2491</f>
        <v>WEAK</v>
      </c>
      <c r="L2491" s="17" t="str">
        <f>OBV!H2491</f>
        <v>CONFIRMED BEARISH</v>
      </c>
      <c r="M2491" s="19">
        <f t="shared" si="380"/>
        <v>25</v>
      </c>
      <c r="N2491" s="19">
        <f t="shared" si="381"/>
        <v>0</v>
      </c>
      <c r="O2491" s="19">
        <f t="shared" si="382"/>
        <v>0</v>
      </c>
      <c r="P2491" s="19">
        <f t="shared" si="383"/>
        <v>0</v>
      </c>
      <c r="Q2491" s="20">
        <f t="shared" si="384"/>
        <v>8.75</v>
      </c>
      <c r="R2491" s="20">
        <f t="shared" si="385"/>
        <v>5</v>
      </c>
      <c r="S2491" s="20">
        <f t="shared" si="386"/>
        <v>3.75</v>
      </c>
      <c r="T2491" s="20">
        <f t="shared" si="387"/>
        <v>6.25</v>
      </c>
      <c r="U2491" s="19">
        <f t="shared" si="388"/>
        <v>5.833333333333333</v>
      </c>
      <c r="V2491" s="19">
        <f t="shared" si="389"/>
        <v>5.9375</v>
      </c>
    </row>
    <row r="2492" spans="1:22" ht="13.5" x14ac:dyDescent="0.25">
      <c r="A2492" s="3">
        <f>RSI!A2492</f>
        <v>45631</v>
      </c>
      <c r="B2492" s="2">
        <f>RSI!B2492</f>
        <v>2.86</v>
      </c>
      <c r="C2492" s="2">
        <f>RSI!I2492</f>
        <v>47.578750237389471</v>
      </c>
      <c r="D2492" s="2">
        <f>MACD!E2492</f>
        <v>-4.3970987618114243E-2</v>
      </c>
      <c r="E2492" s="2">
        <f>MACD!F2492</f>
        <v>-5.2792248826636502E-2</v>
      </c>
      <c r="F2492" s="2">
        <f>'Moving Avg'!D2492</f>
        <v>2.8979999999999997</v>
      </c>
      <c r="G2492" s="2">
        <f>'Moving Avg'!F2492</f>
        <v>2.8819999999999997</v>
      </c>
      <c r="H2492" s="2">
        <f>'Moving Avg'!G2492</f>
        <v>2.8565999999999998</v>
      </c>
      <c r="I2492" s="2">
        <f>'Moving Avg'!H2492</f>
        <v>3.1473999999999989</v>
      </c>
      <c r="J2492" s="17" t="str">
        <f>OBV!F2492</f>
        <v>BEARISH</v>
      </c>
      <c r="K2492" s="17" t="str">
        <f>OBV!G2492</f>
        <v>WEAK</v>
      </c>
      <c r="L2492" s="17" t="str">
        <f>OBV!H2492</f>
        <v>CONFIRMED BEARISH</v>
      </c>
      <c r="M2492" s="19">
        <f t="shared" si="380"/>
        <v>25</v>
      </c>
      <c r="N2492" s="19">
        <f t="shared" si="381"/>
        <v>0</v>
      </c>
      <c r="O2492" s="19">
        <f t="shared" si="382"/>
        <v>0</v>
      </c>
      <c r="P2492" s="19">
        <f t="shared" si="383"/>
        <v>0</v>
      </c>
      <c r="Q2492" s="20">
        <f t="shared" si="384"/>
        <v>8.75</v>
      </c>
      <c r="R2492" s="20">
        <f t="shared" si="385"/>
        <v>5</v>
      </c>
      <c r="S2492" s="20">
        <f t="shared" si="386"/>
        <v>3.75</v>
      </c>
      <c r="T2492" s="20">
        <f t="shared" si="387"/>
        <v>6.25</v>
      </c>
      <c r="U2492" s="19">
        <f t="shared" si="388"/>
        <v>5.833333333333333</v>
      </c>
      <c r="V2492" s="19">
        <f t="shared" si="389"/>
        <v>5.9375</v>
      </c>
    </row>
    <row r="2493" spans="1:22" ht="13.5" x14ac:dyDescent="0.25">
      <c r="A2493" s="3">
        <f>RSI!A2493</f>
        <v>45632</v>
      </c>
      <c r="B2493" s="2">
        <f>RSI!B2493</f>
        <v>2.83</v>
      </c>
      <c r="C2493" s="2">
        <f>RSI!I2493</f>
        <v>44.553046348358116</v>
      </c>
      <c r="D2493" s="2">
        <f>MACD!E2493</f>
        <v>-3.8255756085673553E-2</v>
      </c>
      <c r="E2493" s="2">
        <f>MACD!F2493</f>
        <v>-4.9884950278443918E-2</v>
      </c>
      <c r="F2493" s="2">
        <f>'Moving Avg'!D2493</f>
        <v>2.8679999999999999</v>
      </c>
      <c r="G2493" s="2">
        <f>'Moving Avg'!F2493</f>
        <v>2.8834999999999997</v>
      </c>
      <c r="H2493" s="2">
        <f>'Moving Avg'!G2493</f>
        <v>2.8545999999999996</v>
      </c>
      <c r="I2493" s="2">
        <f>'Moving Avg'!H2493</f>
        <v>3.1449999999999987</v>
      </c>
      <c r="J2493" s="17" t="str">
        <f>OBV!F2493</f>
        <v>BEARISH</v>
      </c>
      <c r="K2493" s="17" t="str">
        <f>OBV!G2493</f>
        <v>WEAK</v>
      </c>
      <c r="L2493" s="17" t="str">
        <f>OBV!H2493</f>
        <v>CONFIRMED BEARISH</v>
      </c>
      <c r="M2493" s="19">
        <f t="shared" si="380"/>
        <v>25</v>
      </c>
      <c r="N2493" s="19">
        <f t="shared" si="381"/>
        <v>0</v>
      </c>
      <c r="O2493" s="19">
        <f t="shared" si="382"/>
        <v>0</v>
      </c>
      <c r="P2493" s="19">
        <f t="shared" si="383"/>
        <v>0</v>
      </c>
      <c r="Q2493" s="20">
        <f t="shared" si="384"/>
        <v>8.75</v>
      </c>
      <c r="R2493" s="20">
        <f t="shared" si="385"/>
        <v>5</v>
      </c>
      <c r="S2493" s="20">
        <f t="shared" si="386"/>
        <v>3.75</v>
      </c>
      <c r="T2493" s="20">
        <f t="shared" si="387"/>
        <v>6.25</v>
      </c>
      <c r="U2493" s="19">
        <f t="shared" si="388"/>
        <v>5.833333333333333</v>
      </c>
      <c r="V2493" s="19">
        <f t="shared" si="389"/>
        <v>5.9375</v>
      </c>
    </row>
    <row r="2494" spans="1:22" ht="13.5" x14ac:dyDescent="0.25">
      <c r="A2494" s="3">
        <f>RSI!A2494</f>
        <v>45635</v>
      </c>
      <c r="B2494" s="2">
        <f>RSI!B2494</f>
        <v>2.97</v>
      </c>
      <c r="C2494" s="2">
        <f>RSI!I2494</f>
        <v>57.981954529261266</v>
      </c>
      <c r="D2494" s="2">
        <f>MACD!E2494</f>
        <v>-2.3484497693184281E-2</v>
      </c>
      <c r="E2494" s="2">
        <f>MACD!F2494</f>
        <v>-4.4604859761391995E-2</v>
      </c>
      <c r="F2494" s="2">
        <f>'Moving Avg'!D2494</f>
        <v>2.8780000000000001</v>
      </c>
      <c r="G2494" s="2">
        <f>'Moving Avg'!F2494</f>
        <v>2.891</v>
      </c>
      <c r="H2494" s="2">
        <f>'Moving Avg'!G2494</f>
        <v>2.8544000000000005</v>
      </c>
      <c r="I2494" s="2">
        <f>'Moving Avg'!H2494</f>
        <v>3.1430999999999987</v>
      </c>
      <c r="J2494" s="17" t="str">
        <f>OBV!F2494</f>
        <v>BEARISH</v>
      </c>
      <c r="K2494" s="17" t="str">
        <f>OBV!G2494</f>
        <v>WEAK</v>
      </c>
      <c r="L2494" s="17" t="str">
        <f>OBV!H2494</f>
        <v>BEARISH DIVERGENCE</v>
      </c>
      <c r="M2494" s="19">
        <f t="shared" si="380"/>
        <v>25</v>
      </c>
      <c r="N2494" s="19">
        <f t="shared" si="381"/>
        <v>0</v>
      </c>
      <c r="O2494" s="19">
        <f t="shared" si="382"/>
        <v>0</v>
      </c>
      <c r="P2494" s="19">
        <f t="shared" si="383"/>
        <v>0</v>
      </c>
      <c r="Q2494" s="20">
        <f t="shared" si="384"/>
        <v>8.75</v>
      </c>
      <c r="R2494" s="20">
        <f t="shared" si="385"/>
        <v>5</v>
      </c>
      <c r="S2494" s="20">
        <f t="shared" si="386"/>
        <v>3.75</v>
      </c>
      <c r="T2494" s="20">
        <f t="shared" si="387"/>
        <v>6.25</v>
      </c>
      <c r="U2494" s="19">
        <f t="shared" si="388"/>
        <v>5.833333333333333</v>
      </c>
      <c r="V2494" s="19">
        <f t="shared" si="389"/>
        <v>5.9375</v>
      </c>
    </row>
    <row r="2495" spans="1:22" ht="13.5" x14ac:dyDescent="0.25">
      <c r="A2495" s="3">
        <f>RSI!A2495</f>
        <v>45636</v>
      </c>
      <c r="B2495" s="2">
        <f>RSI!B2495</f>
        <v>2.95</v>
      </c>
      <c r="C2495" s="2">
        <f>RSI!I2495</f>
        <v>55.899120648893813</v>
      </c>
      <c r="D2495" s="2">
        <f>MACD!E2495</f>
        <v>-1.0048503252422236E-2</v>
      </c>
      <c r="E2495" s="2">
        <f>MACD!F2495</f>
        <v>-3.7693588459598047E-2</v>
      </c>
      <c r="F2495" s="2">
        <f>'Moving Avg'!D2495</f>
        <v>2.8940000000000006</v>
      </c>
      <c r="G2495" s="2">
        <f>'Moving Avg'!F2495</f>
        <v>2.9005000000000001</v>
      </c>
      <c r="H2495" s="2">
        <f>'Moving Avg'!G2495</f>
        <v>2.8542000000000001</v>
      </c>
      <c r="I2495" s="2">
        <f>'Moving Avg'!H2495</f>
        <v>3.1401999999999992</v>
      </c>
      <c r="J2495" s="17" t="str">
        <f>OBV!F2495</f>
        <v>BEARISH</v>
      </c>
      <c r="K2495" s="17" t="str">
        <f>OBV!G2495</f>
        <v>WEAK</v>
      </c>
      <c r="L2495" s="17" t="str">
        <f>OBV!H2495</f>
        <v>BEARISH DIVERGENCE</v>
      </c>
      <c r="M2495" s="19">
        <f t="shared" si="380"/>
        <v>25</v>
      </c>
      <c r="N2495" s="19">
        <f t="shared" si="381"/>
        <v>0</v>
      </c>
      <c r="O2495" s="19">
        <f t="shared" si="382"/>
        <v>0</v>
      </c>
      <c r="P2495" s="19">
        <f t="shared" si="383"/>
        <v>0</v>
      </c>
      <c r="Q2495" s="20">
        <f t="shared" si="384"/>
        <v>8.75</v>
      </c>
      <c r="R2495" s="20">
        <f t="shared" si="385"/>
        <v>5</v>
      </c>
      <c r="S2495" s="20">
        <f t="shared" si="386"/>
        <v>3.75</v>
      </c>
      <c r="T2495" s="20">
        <f t="shared" si="387"/>
        <v>6.25</v>
      </c>
      <c r="U2495" s="19">
        <f t="shared" si="388"/>
        <v>5.833333333333333</v>
      </c>
      <c r="V2495" s="19">
        <f t="shared" si="389"/>
        <v>5.9375</v>
      </c>
    </row>
    <row r="2496" spans="1:22" ht="13.5" x14ac:dyDescent="0.25">
      <c r="A2496" s="3">
        <f>RSI!A2496</f>
        <v>45637</v>
      </c>
      <c r="B2496" s="2">
        <f>RSI!B2496</f>
        <v>2.9</v>
      </c>
      <c r="C2496" s="2">
        <f>RSI!I2496</f>
        <v>50.969672346500595</v>
      </c>
      <c r="D2496" s="2">
        <f>MACD!E2496</f>
        <v>3.0999083835299146E-3</v>
      </c>
      <c r="E2496" s="2">
        <f>MACD!F2496</f>
        <v>-2.9534889090972457E-2</v>
      </c>
      <c r="F2496" s="2">
        <f>'Moving Avg'!D2496</f>
        <v>2.9020000000000001</v>
      </c>
      <c r="G2496" s="2">
        <f>'Moving Avg'!F2496</f>
        <v>2.9044999999999996</v>
      </c>
      <c r="H2496" s="2">
        <f>'Moving Avg'!G2496</f>
        <v>2.8530000000000006</v>
      </c>
      <c r="I2496" s="2">
        <f>'Moving Avg'!H2496</f>
        <v>3.1371999999999991</v>
      </c>
      <c r="J2496" s="17" t="str">
        <f>OBV!F2496</f>
        <v>BEARISH</v>
      </c>
      <c r="K2496" s="17" t="str">
        <f>OBV!G2496</f>
        <v>NEUTRAL</v>
      </c>
      <c r="L2496" s="17" t="str">
        <f>OBV!H2496</f>
        <v>BEARISH DIVERGENCE</v>
      </c>
      <c r="M2496" s="19">
        <f t="shared" si="380"/>
        <v>25</v>
      </c>
      <c r="N2496" s="19">
        <f t="shared" si="381"/>
        <v>0</v>
      </c>
      <c r="O2496" s="19">
        <f t="shared" si="382"/>
        <v>0</v>
      </c>
      <c r="P2496" s="19">
        <f t="shared" si="383"/>
        <v>16.5</v>
      </c>
      <c r="Q2496" s="20">
        <f t="shared" si="384"/>
        <v>11.225</v>
      </c>
      <c r="R2496" s="20">
        <f t="shared" si="385"/>
        <v>9.125</v>
      </c>
      <c r="S2496" s="20">
        <f t="shared" si="386"/>
        <v>11.175000000000001</v>
      </c>
      <c r="T2496" s="20">
        <f t="shared" si="387"/>
        <v>10.375</v>
      </c>
      <c r="U2496" s="19">
        <f t="shared" si="388"/>
        <v>10.508333333333335</v>
      </c>
      <c r="V2496" s="19">
        <f t="shared" si="389"/>
        <v>10.475000000000001</v>
      </c>
    </row>
    <row r="2497" spans="1:22" ht="13.5" x14ac:dyDescent="0.25">
      <c r="A2497" s="3">
        <f>RSI!A2497</f>
        <v>45638</v>
      </c>
      <c r="B2497" s="2">
        <f>RSI!B2497</f>
        <v>2.85</v>
      </c>
      <c r="C2497" s="2">
        <f>RSI!I2497</f>
        <v>46.548999513143741</v>
      </c>
      <c r="D2497" s="2">
        <f>MACD!E2497</f>
        <v>2.0944391478551871E-2</v>
      </c>
      <c r="E2497" s="2">
        <f>MACD!F2497</f>
        <v>-1.9439032977067595E-2</v>
      </c>
      <c r="F2497" s="2">
        <f>'Moving Avg'!D2497</f>
        <v>2.9</v>
      </c>
      <c r="G2497" s="2">
        <f>'Moving Avg'!F2497</f>
        <v>2.9024999999999999</v>
      </c>
      <c r="H2497" s="2">
        <f>'Moving Avg'!G2497</f>
        <v>2.8513999999999999</v>
      </c>
      <c r="I2497" s="2">
        <f>'Moving Avg'!H2497</f>
        <v>3.1340999999999992</v>
      </c>
      <c r="J2497" s="17" t="str">
        <f>OBV!F2497</f>
        <v>BEARISH</v>
      </c>
      <c r="K2497" s="17" t="str">
        <f>OBV!G2497</f>
        <v>WEAK</v>
      </c>
      <c r="L2497" s="17" t="str">
        <f>OBV!H2497</f>
        <v>CONFIRMED BEARISH</v>
      </c>
      <c r="M2497" s="19">
        <f t="shared" si="380"/>
        <v>25</v>
      </c>
      <c r="N2497" s="19">
        <f t="shared" si="381"/>
        <v>0</v>
      </c>
      <c r="O2497" s="19">
        <f t="shared" si="382"/>
        <v>0</v>
      </c>
      <c r="P2497" s="19">
        <f t="shared" si="383"/>
        <v>0</v>
      </c>
      <c r="Q2497" s="20">
        <f t="shared" si="384"/>
        <v>8.75</v>
      </c>
      <c r="R2497" s="20">
        <f t="shared" si="385"/>
        <v>5</v>
      </c>
      <c r="S2497" s="20">
        <f t="shared" si="386"/>
        <v>3.75</v>
      </c>
      <c r="T2497" s="20">
        <f t="shared" si="387"/>
        <v>6.25</v>
      </c>
      <c r="U2497" s="19">
        <f t="shared" si="388"/>
        <v>5.833333333333333</v>
      </c>
      <c r="V2497" s="19">
        <f t="shared" si="389"/>
        <v>5.9375</v>
      </c>
    </row>
    <row r="2498" spans="1:22" ht="13.5" x14ac:dyDescent="0.25">
      <c r="A2498" s="3">
        <f>RSI!A2498</f>
        <v>45639</v>
      </c>
      <c r="B2498" s="2">
        <f>RSI!B2498</f>
        <v>2.9</v>
      </c>
      <c r="C2498" s="2">
        <f>RSI!I2498</f>
        <v>51.115008484092236</v>
      </c>
      <c r="D2498" s="2">
        <f>MACD!E2498</f>
        <v>3.1039705681449092E-2</v>
      </c>
      <c r="E2498" s="2">
        <f>MACD!F2498</f>
        <v>-9.3432852453642599E-3</v>
      </c>
      <c r="F2498" s="2">
        <f>'Moving Avg'!D2498</f>
        <v>2.9140000000000001</v>
      </c>
      <c r="G2498" s="2">
        <f>'Moving Avg'!F2498</f>
        <v>2.9039999999999995</v>
      </c>
      <c r="H2498" s="2">
        <f>'Moving Avg'!G2498</f>
        <v>2.8517999999999999</v>
      </c>
      <c r="I2498" s="2">
        <f>'Moving Avg'!H2498</f>
        <v>3.1312999999999986</v>
      </c>
      <c r="J2498" s="17" t="str">
        <f>OBV!F2498</f>
        <v>BULLISH</v>
      </c>
      <c r="K2498" s="17" t="str">
        <f>OBV!G2498</f>
        <v>STRONG</v>
      </c>
      <c r="L2498" s="17" t="str">
        <f>OBV!H2498</f>
        <v>CONFIRMED BULLISH</v>
      </c>
      <c r="M2498" s="19">
        <f t="shared" ref="M2498:M2561" si="390">IF(C2498&lt;30,50, IF(C2498&gt;70, 0, 25))</f>
        <v>25</v>
      </c>
      <c r="N2498" s="19">
        <f t="shared" ref="N2498:N2561" si="391">IF(E2498-D2498&gt;0.02, 100, IF(E2498-D2498&lt;0,0,45))</f>
        <v>0</v>
      </c>
      <c r="O2498" s="19">
        <f t="shared" ref="O2498:O2561" si="392">IF(F2498-I2498&gt;10,100,IF(F2498-I2498&gt;5,75, IF(F2498-I2498&gt;0,50,0)))</f>
        <v>0</v>
      </c>
      <c r="P2498" s="19">
        <f t="shared" ref="P2498:P2561" si="393">IF(L2498="confirmed bullish", 34, IF(L2498="bullish divergence",17, 0))+IF(J2498="bullish",33,IF(J2498="bearish",0,16.5))+IF(K2498="strong",33,IF(K2498="weak",0,16.5))</f>
        <v>100</v>
      </c>
      <c r="Q2498" s="20">
        <f t="shared" si="384"/>
        <v>23.75</v>
      </c>
      <c r="R2498" s="20">
        <f t="shared" si="385"/>
        <v>30</v>
      </c>
      <c r="S2498" s="20">
        <f t="shared" si="386"/>
        <v>48.75</v>
      </c>
      <c r="T2498" s="20">
        <f t="shared" si="387"/>
        <v>31.25</v>
      </c>
      <c r="U2498" s="19">
        <f t="shared" si="388"/>
        <v>34.166666666666664</v>
      </c>
      <c r="V2498" s="19">
        <f t="shared" si="389"/>
        <v>33.4375</v>
      </c>
    </row>
    <row r="2499" spans="1:22" ht="13.5" x14ac:dyDescent="0.25">
      <c r="A2499" s="3">
        <f>RSI!A2499</f>
        <v>45642</v>
      </c>
      <c r="B2499" s="2">
        <f>RSI!B2499</f>
        <v>2.94</v>
      </c>
      <c r="C2499" s="2">
        <f>RSI!I2499</f>
        <v>54.46612985064997</v>
      </c>
      <c r="D2499" s="2">
        <f>MACD!E2499</f>
        <v>2.7313359764272072E-2</v>
      </c>
      <c r="E2499" s="2">
        <f>MACD!F2499</f>
        <v>-2.0119562434369933E-3</v>
      </c>
      <c r="F2499" s="2">
        <f>'Moving Avg'!D2499</f>
        <v>2.9079999999999999</v>
      </c>
      <c r="G2499" s="2">
        <f>'Moving Avg'!F2499</f>
        <v>2.9064999999999994</v>
      </c>
      <c r="H2499" s="2">
        <f>'Moving Avg'!G2499</f>
        <v>2.8531999999999997</v>
      </c>
      <c r="I2499" s="2">
        <f>'Moving Avg'!H2499</f>
        <v>3.1287499999999993</v>
      </c>
      <c r="J2499" s="17" t="str">
        <f>OBV!F2499</f>
        <v>BULLISH</v>
      </c>
      <c r="K2499" s="17" t="str">
        <f>OBV!G2499</f>
        <v>STRONG</v>
      </c>
      <c r="L2499" s="17" t="str">
        <f>OBV!H2499</f>
        <v>BULLISH DIVERGENCE</v>
      </c>
      <c r="M2499" s="19">
        <f t="shared" si="390"/>
        <v>25</v>
      </c>
      <c r="N2499" s="19">
        <f t="shared" si="391"/>
        <v>0</v>
      </c>
      <c r="O2499" s="19">
        <f t="shared" si="392"/>
        <v>0</v>
      </c>
      <c r="P2499" s="19">
        <f t="shared" si="393"/>
        <v>83</v>
      </c>
      <c r="Q2499" s="20">
        <f t="shared" ref="Q2499:Q2562" si="394">0.35*M2499+N2499*0.35+O2499*0.15+P2499*0.15</f>
        <v>21.2</v>
      </c>
      <c r="R2499" s="20">
        <f t="shared" ref="R2499:R2562" si="395">M2499*0.2+N2499*0.2+O2499*0.35+P2499*0.25</f>
        <v>25.75</v>
      </c>
      <c r="S2499" s="20">
        <f t="shared" ref="S2499:S2562" si="396">M2499*0.15+N2499*0.15+O2499*0.25+P2499*0.45</f>
        <v>41.1</v>
      </c>
      <c r="T2499" s="20">
        <f t="shared" ref="T2499:T2562" si="397">0.25*SUM(M2499:P2499)</f>
        <v>27</v>
      </c>
      <c r="U2499" s="19">
        <f t="shared" ref="U2499:U2562" si="398">SUM(Q2499:S2499)/3</f>
        <v>29.350000000000005</v>
      </c>
      <c r="V2499" s="19">
        <f t="shared" ref="V2499:V2562" si="399">SUM(Q2499:T2499)/4</f>
        <v>28.762500000000003</v>
      </c>
    </row>
    <row r="2500" spans="1:22" ht="13.5" x14ac:dyDescent="0.25">
      <c r="A2500" s="3">
        <f>RSI!A2500</f>
        <v>45644</v>
      </c>
      <c r="B2500" s="2">
        <f>RSI!B2500</f>
        <v>2.93</v>
      </c>
      <c r="C2500" s="2">
        <f>RSI!I2500</f>
        <v>53.479115380863071</v>
      </c>
      <c r="D2500" s="2">
        <f>MACD!E2500</f>
        <v>1.690310743868606E-2</v>
      </c>
      <c r="E2500" s="2">
        <f>MACD!F2500</f>
        <v>1.7710564929876173E-3</v>
      </c>
      <c r="F2500" s="2">
        <f>'Moving Avg'!D2500</f>
        <v>2.9039999999999999</v>
      </c>
      <c r="G2500" s="2">
        <f>'Moving Avg'!F2500</f>
        <v>2.9140000000000001</v>
      </c>
      <c r="H2500" s="2">
        <f>'Moving Avg'!G2500</f>
        <v>2.8538000000000001</v>
      </c>
      <c r="I2500" s="2">
        <f>'Moving Avg'!H2500</f>
        <v>3.1261499999999995</v>
      </c>
      <c r="J2500" s="17" t="str">
        <f>OBV!F2500</f>
        <v>BULLISH</v>
      </c>
      <c r="K2500" s="17" t="str">
        <f>OBV!G2500</f>
        <v>STRONG</v>
      </c>
      <c r="L2500" s="17" t="str">
        <f>OBV!H2500</f>
        <v>BULLISH DIVERGENCE</v>
      </c>
      <c r="M2500" s="19">
        <f t="shared" si="390"/>
        <v>25</v>
      </c>
      <c r="N2500" s="19">
        <f t="shared" si="391"/>
        <v>0</v>
      </c>
      <c r="O2500" s="19">
        <f t="shared" si="392"/>
        <v>0</v>
      </c>
      <c r="P2500" s="19">
        <f t="shared" si="393"/>
        <v>83</v>
      </c>
      <c r="Q2500" s="20">
        <f t="shared" si="394"/>
        <v>21.2</v>
      </c>
      <c r="R2500" s="20">
        <f t="shared" si="395"/>
        <v>25.75</v>
      </c>
      <c r="S2500" s="20">
        <f t="shared" si="396"/>
        <v>41.1</v>
      </c>
      <c r="T2500" s="20">
        <f t="shared" si="397"/>
        <v>27</v>
      </c>
      <c r="U2500" s="19">
        <f t="shared" si="398"/>
        <v>29.350000000000005</v>
      </c>
      <c r="V2500" s="19">
        <f t="shared" si="399"/>
        <v>28.762500000000003</v>
      </c>
    </row>
    <row r="2501" spans="1:22" ht="13.5" x14ac:dyDescent="0.25">
      <c r="A2501" s="3">
        <f>RSI!A2501</f>
        <v>45645</v>
      </c>
      <c r="B2501" s="2">
        <f>RSI!B2501</f>
        <v>2.93</v>
      </c>
      <c r="C2501" s="2">
        <f>RSI!I2501</f>
        <v>53.479115380863071</v>
      </c>
      <c r="D2501" s="2">
        <f>MACD!E2501</f>
        <v>6.3320766144951968E-3</v>
      </c>
      <c r="E2501" s="2">
        <f>MACD!F2501</f>
        <v>2.6832605172891332E-3</v>
      </c>
      <c r="F2501" s="2">
        <f>'Moving Avg'!D2501</f>
        <v>2.9099999999999997</v>
      </c>
      <c r="G2501" s="2">
        <f>'Moving Avg'!F2501</f>
        <v>2.9165000000000001</v>
      </c>
      <c r="H2501" s="2">
        <f>'Moving Avg'!G2501</f>
        <v>2.8544</v>
      </c>
      <c r="I2501" s="2">
        <f>'Moving Avg'!H2501</f>
        <v>3.1235999999999997</v>
      </c>
      <c r="J2501" s="17" t="str">
        <f>OBV!F2501</f>
        <v>BULLISH</v>
      </c>
      <c r="K2501" s="17" t="str">
        <f>OBV!G2501</f>
        <v>STRONG</v>
      </c>
      <c r="L2501" s="17" t="str">
        <f>OBV!H2501</f>
        <v>CONFIRMED BULLISH</v>
      </c>
      <c r="M2501" s="19">
        <f t="shared" si="390"/>
        <v>25</v>
      </c>
      <c r="N2501" s="19">
        <f t="shared" si="391"/>
        <v>0</v>
      </c>
      <c r="O2501" s="19">
        <f t="shared" si="392"/>
        <v>0</v>
      </c>
      <c r="P2501" s="19">
        <f t="shared" si="393"/>
        <v>100</v>
      </c>
      <c r="Q2501" s="20">
        <f t="shared" si="394"/>
        <v>23.75</v>
      </c>
      <c r="R2501" s="20">
        <f t="shared" si="395"/>
        <v>30</v>
      </c>
      <c r="S2501" s="20">
        <f t="shared" si="396"/>
        <v>48.75</v>
      </c>
      <c r="T2501" s="20">
        <f t="shared" si="397"/>
        <v>31.25</v>
      </c>
      <c r="U2501" s="19">
        <f t="shared" si="398"/>
        <v>34.166666666666664</v>
      </c>
      <c r="V2501" s="19">
        <f t="shared" si="399"/>
        <v>33.4375</v>
      </c>
    </row>
    <row r="2502" spans="1:22" ht="13.5" x14ac:dyDescent="0.25">
      <c r="A2502" s="3">
        <f>RSI!A2502</f>
        <v>45646</v>
      </c>
      <c r="B2502" s="2">
        <f>RSI!B2502</f>
        <v>2.9</v>
      </c>
      <c r="C2502" s="2">
        <f>RSI!I2502</f>
        <v>50.307226265122893</v>
      </c>
      <c r="D2502" s="2">
        <f>MACD!E2502</f>
        <v>-5.9772903539245803E-4</v>
      </c>
      <c r="E2502" s="2">
        <f>MACD!F2502</f>
        <v>2.0270626067528151E-3</v>
      </c>
      <c r="F2502" s="2">
        <f>'Moving Avg'!D2502</f>
        <v>2.92</v>
      </c>
      <c r="G2502" s="2">
        <f>'Moving Avg'!F2502</f>
        <v>2.9180000000000001</v>
      </c>
      <c r="H2502" s="2">
        <f>'Moving Avg'!G2502</f>
        <v>2.8546000000000005</v>
      </c>
      <c r="I2502" s="2">
        <f>'Moving Avg'!H2502</f>
        <v>3.1208999999999998</v>
      </c>
      <c r="J2502" s="17" t="str">
        <f>OBV!F2502</f>
        <v>BULLISH</v>
      </c>
      <c r="K2502" s="17" t="str">
        <f>OBV!G2502</f>
        <v>STRONG</v>
      </c>
      <c r="L2502" s="17" t="str">
        <f>OBV!H2502</f>
        <v>CONFIRMED BULLISH</v>
      </c>
      <c r="M2502" s="19">
        <f t="shared" si="390"/>
        <v>25</v>
      </c>
      <c r="N2502" s="19">
        <f t="shared" si="391"/>
        <v>45</v>
      </c>
      <c r="O2502" s="19">
        <f t="shared" si="392"/>
        <v>0</v>
      </c>
      <c r="P2502" s="19">
        <f t="shared" si="393"/>
        <v>100</v>
      </c>
      <c r="Q2502" s="20">
        <f t="shared" si="394"/>
        <v>39.5</v>
      </c>
      <c r="R2502" s="20">
        <f t="shared" si="395"/>
        <v>39</v>
      </c>
      <c r="S2502" s="20">
        <f t="shared" si="396"/>
        <v>55.5</v>
      </c>
      <c r="T2502" s="20">
        <f t="shared" si="397"/>
        <v>42.5</v>
      </c>
      <c r="U2502" s="19">
        <f t="shared" si="398"/>
        <v>44.666666666666664</v>
      </c>
      <c r="V2502" s="19">
        <f t="shared" si="399"/>
        <v>44.125</v>
      </c>
    </row>
    <row r="2503" spans="1:22" ht="13.5" x14ac:dyDescent="0.25">
      <c r="A2503" s="3">
        <f>RSI!A2503</f>
        <v>45649</v>
      </c>
      <c r="B2503" s="2">
        <f>RSI!B2503</f>
        <v>2.95</v>
      </c>
      <c r="C2503" s="2">
        <f>RSI!I2503</f>
        <v>55.088312612197882</v>
      </c>
      <c r="D2503" s="2">
        <f>MACD!E2503</f>
        <v>-1.4795180994302548E-2</v>
      </c>
      <c r="E2503" s="2">
        <f>MACD!F2503</f>
        <v>-1.3373861134582574E-3</v>
      </c>
      <c r="F2503" s="2">
        <f>'Moving Avg'!D2503</f>
        <v>2.9300000000000006</v>
      </c>
      <c r="G2503" s="2">
        <f>'Moving Avg'!F2503</f>
        <v>2.923</v>
      </c>
      <c r="H2503" s="2">
        <f>'Moving Avg'!G2503</f>
        <v>2.8569999999999998</v>
      </c>
      <c r="I2503" s="2">
        <f>'Moving Avg'!H2503</f>
        <v>3.1184499999999997</v>
      </c>
      <c r="J2503" s="17" t="str">
        <f>OBV!F2503</f>
        <v>BULLISH</v>
      </c>
      <c r="K2503" s="17" t="str">
        <f>OBV!G2503</f>
        <v>STRONG</v>
      </c>
      <c r="L2503" s="17" t="str">
        <f>OBV!H2503</f>
        <v>CONFIRMED BULLISH</v>
      </c>
      <c r="M2503" s="19">
        <f t="shared" si="390"/>
        <v>25</v>
      </c>
      <c r="N2503" s="19">
        <f t="shared" si="391"/>
        <v>45</v>
      </c>
      <c r="O2503" s="19">
        <f t="shared" si="392"/>
        <v>0</v>
      </c>
      <c r="P2503" s="19">
        <f t="shared" si="393"/>
        <v>100</v>
      </c>
      <c r="Q2503" s="20">
        <f t="shared" si="394"/>
        <v>39.5</v>
      </c>
      <c r="R2503" s="20">
        <f t="shared" si="395"/>
        <v>39</v>
      </c>
      <c r="S2503" s="20">
        <f t="shared" si="396"/>
        <v>55.5</v>
      </c>
      <c r="T2503" s="20">
        <f t="shared" si="397"/>
        <v>42.5</v>
      </c>
      <c r="U2503" s="19">
        <f t="shared" si="398"/>
        <v>44.666666666666664</v>
      </c>
      <c r="V2503" s="19">
        <f t="shared" si="399"/>
        <v>44.125</v>
      </c>
    </row>
    <row r="2504" spans="1:22" ht="13.5" x14ac:dyDescent="0.25">
      <c r="A2504" s="3">
        <f>RSI!A2504</f>
        <v>45650</v>
      </c>
      <c r="B2504" s="2">
        <f>RSI!B2504</f>
        <v>2.97</v>
      </c>
      <c r="C2504" s="2">
        <f>RSI!I2504</f>
        <v>56.875626468486672</v>
      </c>
      <c r="D2504" s="2">
        <f>MACD!E2504</f>
        <v>-7.060476050493758E-3</v>
      </c>
      <c r="E2504" s="2">
        <f>MACD!F2504</f>
        <v>-2.4820041008653576E-3</v>
      </c>
      <c r="F2504" s="2">
        <f>'Moving Avg'!D2504</f>
        <v>2.9360000000000004</v>
      </c>
      <c r="G2504" s="2">
        <f>'Moving Avg'!F2504</f>
        <v>2.9224999999999999</v>
      </c>
      <c r="H2504" s="2">
        <f>'Moving Avg'!G2504</f>
        <v>2.8590000000000004</v>
      </c>
      <c r="I2504" s="2">
        <f>'Moving Avg'!H2504</f>
        <v>3.1161000000000003</v>
      </c>
      <c r="J2504" s="17" t="str">
        <f>OBV!F2504</f>
        <v>BULLISH</v>
      </c>
      <c r="K2504" s="17" t="str">
        <f>OBV!G2504</f>
        <v>NEUTRAL</v>
      </c>
      <c r="L2504" s="17" t="str">
        <f>OBV!H2504</f>
        <v>CONFIRMED BULLISH</v>
      </c>
      <c r="M2504" s="19">
        <f t="shared" si="390"/>
        <v>25</v>
      </c>
      <c r="N2504" s="19">
        <f t="shared" si="391"/>
        <v>45</v>
      </c>
      <c r="O2504" s="19">
        <f t="shared" si="392"/>
        <v>0</v>
      </c>
      <c r="P2504" s="19">
        <f t="shared" si="393"/>
        <v>83.5</v>
      </c>
      <c r="Q2504" s="20">
        <f t="shared" si="394"/>
        <v>37.024999999999999</v>
      </c>
      <c r="R2504" s="20">
        <f t="shared" si="395"/>
        <v>34.875</v>
      </c>
      <c r="S2504" s="20">
        <f t="shared" si="396"/>
        <v>48.075000000000003</v>
      </c>
      <c r="T2504" s="20">
        <f t="shared" si="397"/>
        <v>38.375</v>
      </c>
      <c r="U2504" s="19">
        <f t="shared" si="398"/>
        <v>39.991666666666667</v>
      </c>
      <c r="V2504" s="19">
        <f t="shared" si="399"/>
        <v>39.587500000000006</v>
      </c>
    </row>
    <row r="2505" spans="1:22" ht="13.5" x14ac:dyDescent="0.25">
      <c r="A2505" s="3">
        <f>RSI!A2505</f>
        <v>45651</v>
      </c>
      <c r="B2505" s="2">
        <f>RSI!B2505</f>
        <v>2.96</v>
      </c>
      <c r="C2505" s="2">
        <f>RSI!I2505</f>
        <v>55.682423657166453</v>
      </c>
      <c r="D2505" s="2">
        <f>MACD!E2505</f>
        <v>-3.2562431053380081E-3</v>
      </c>
      <c r="E2505" s="2">
        <f>MACD!F2505</f>
        <v>-2.6368519017598876E-3</v>
      </c>
      <c r="F2505" s="2">
        <f>'Moving Avg'!D2505</f>
        <v>2.9420000000000002</v>
      </c>
      <c r="G2505" s="2">
        <f>'Moving Avg'!F2505</f>
        <v>2.9215</v>
      </c>
      <c r="H2505" s="2">
        <f>'Moving Avg'!G2505</f>
        <v>2.8604000000000003</v>
      </c>
      <c r="I2505" s="2">
        <f>'Moving Avg'!H2505</f>
        <v>3.1137000000000001</v>
      </c>
      <c r="J2505" s="17" t="str">
        <f>OBV!F2505</f>
        <v>BULLISH</v>
      </c>
      <c r="K2505" s="17" t="str">
        <f>OBV!G2505</f>
        <v>NEUTRAL</v>
      </c>
      <c r="L2505" s="17" t="str">
        <f>OBV!H2505</f>
        <v>CONFIRMED BULLISH</v>
      </c>
      <c r="M2505" s="19">
        <f t="shared" si="390"/>
        <v>25</v>
      </c>
      <c r="N2505" s="19">
        <f t="shared" si="391"/>
        <v>45</v>
      </c>
      <c r="O2505" s="19">
        <f t="shared" si="392"/>
        <v>0</v>
      </c>
      <c r="P2505" s="19">
        <f t="shared" si="393"/>
        <v>83.5</v>
      </c>
      <c r="Q2505" s="20">
        <f t="shared" si="394"/>
        <v>37.024999999999999</v>
      </c>
      <c r="R2505" s="20">
        <f t="shared" si="395"/>
        <v>34.875</v>
      </c>
      <c r="S2505" s="20">
        <f t="shared" si="396"/>
        <v>48.075000000000003</v>
      </c>
      <c r="T2505" s="20">
        <f t="shared" si="397"/>
        <v>38.375</v>
      </c>
      <c r="U2505" s="19">
        <f t="shared" si="398"/>
        <v>39.991666666666667</v>
      </c>
      <c r="V2505" s="19">
        <f t="shared" si="399"/>
        <v>39.587500000000006</v>
      </c>
    </row>
    <row r="2506" spans="1:22" ht="13.5" x14ac:dyDescent="0.25">
      <c r="A2506" s="3">
        <f>RSI!A2506</f>
        <v>45652</v>
      </c>
      <c r="B2506" s="2">
        <f>RSI!B2506</f>
        <v>2.98</v>
      </c>
      <c r="C2506" s="2">
        <f>RSI!I2506</f>
        <v>57.59837828747736</v>
      </c>
      <c r="D2506" s="2">
        <f>MACD!E2506</f>
        <v>-9.5263598223209733E-3</v>
      </c>
      <c r="E2506" s="2">
        <f>MACD!F2506</f>
        <v>-4.0147534858721049E-3</v>
      </c>
      <c r="F2506" s="2">
        <f>'Moving Avg'!D2506</f>
        <v>2.9520000000000004</v>
      </c>
      <c r="G2506" s="2">
        <f>'Moving Avg'!F2506</f>
        <v>2.9219999999999997</v>
      </c>
      <c r="H2506" s="2">
        <f>'Moving Avg'!G2506</f>
        <v>2.8632</v>
      </c>
      <c r="I2506" s="2">
        <f>'Moving Avg'!H2506</f>
        <v>3.1114000000000006</v>
      </c>
      <c r="J2506" s="17" t="str">
        <f>OBV!F2506</f>
        <v>BULLISH</v>
      </c>
      <c r="K2506" s="17" t="str">
        <f>OBV!G2506</f>
        <v>STRONG</v>
      </c>
      <c r="L2506" s="17" t="str">
        <f>OBV!H2506</f>
        <v>CONFIRMED BULLISH</v>
      </c>
      <c r="M2506" s="19">
        <f t="shared" si="390"/>
        <v>25</v>
      </c>
      <c r="N2506" s="19">
        <f t="shared" si="391"/>
        <v>45</v>
      </c>
      <c r="O2506" s="19">
        <f t="shared" si="392"/>
        <v>0</v>
      </c>
      <c r="P2506" s="19">
        <f t="shared" si="393"/>
        <v>100</v>
      </c>
      <c r="Q2506" s="20">
        <f t="shared" si="394"/>
        <v>39.5</v>
      </c>
      <c r="R2506" s="20">
        <f t="shared" si="395"/>
        <v>39</v>
      </c>
      <c r="S2506" s="20">
        <f t="shared" si="396"/>
        <v>55.5</v>
      </c>
      <c r="T2506" s="20">
        <f t="shared" si="397"/>
        <v>42.5</v>
      </c>
      <c r="U2506" s="19">
        <f t="shared" si="398"/>
        <v>44.666666666666664</v>
      </c>
      <c r="V2506" s="19">
        <f t="shared" si="399"/>
        <v>44.125</v>
      </c>
    </row>
    <row r="2507" spans="1:22" ht="13.5" x14ac:dyDescent="0.25">
      <c r="A2507" s="3">
        <f>RSI!A2507</f>
        <v>45653</v>
      </c>
      <c r="B2507" s="2">
        <f>RSI!B2507</f>
        <v>2.97</v>
      </c>
      <c r="C2507" s="2">
        <f>RSI!I2507</f>
        <v>56.288050018128011</v>
      </c>
      <c r="D2507" s="2">
        <f>MACD!E2507</f>
        <v>-2.2193529787794208E-2</v>
      </c>
      <c r="E2507" s="2">
        <f>MACD!F2507</f>
        <v>-7.6505087462565256E-3</v>
      </c>
      <c r="F2507" s="2">
        <f>'Moving Avg'!D2507</f>
        <v>2.9660000000000002</v>
      </c>
      <c r="G2507" s="2">
        <f>'Moving Avg'!F2507</f>
        <v>2.9209999999999998</v>
      </c>
      <c r="H2507" s="2">
        <f>'Moving Avg'!G2507</f>
        <v>2.8657999999999997</v>
      </c>
      <c r="I2507" s="2">
        <f>'Moving Avg'!H2507</f>
        <v>3.1090500000000016</v>
      </c>
      <c r="J2507" s="17" t="str">
        <f>OBV!F2507</f>
        <v>BULLISH</v>
      </c>
      <c r="K2507" s="17" t="str">
        <f>OBV!G2507</f>
        <v>NEUTRAL</v>
      </c>
      <c r="L2507" s="17" t="str">
        <f>OBV!H2507</f>
        <v>CONFIRMED BULLISH</v>
      </c>
      <c r="M2507" s="19">
        <f t="shared" si="390"/>
        <v>25</v>
      </c>
      <c r="N2507" s="19">
        <f t="shared" si="391"/>
        <v>45</v>
      </c>
      <c r="O2507" s="19">
        <f t="shared" si="392"/>
        <v>0</v>
      </c>
      <c r="P2507" s="19">
        <f t="shared" si="393"/>
        <v>83.5</v>
      </c>
      <c r="Q2507" s="20">
        <f t="shared" si="394"/>
        <v>37.024999999999999</v>
      </c>
      <c r="R2507" s="20">
        <f t="shared" si="395"/>
        <v>34.875</v>
      </c>
      <c r="S2507" s="20">
        <f t="shared" si="396"/>
        <v>48.075000000000003</v>
      </c>
      <c r="T2507" s="20">
        <f t="shared" si="397"/>
        <v>38.375</v>
      </c>
      <c r="U2507" s="19">
        <f t="shared" si="398"/>
        <v>39.991666666666667</v>
      </c>
      <c r="V2507" s="19">
        <f t="shared" si="399"/>
        <v>39.587500000000006</v>
      </c>
    </row>
    <row r="2508" spans="1:22" ht="13.5" x14ac:dyDescent="0.25">
      <c r="A2508" s="3">
        <f>RSI!A2508</f>
        <v>45656</v>
      </c>
      <c r="B2508" s="2">
        <f>RSI!B2508</f>
        <v>2.98</v>
      </c>
      <c r="C2508" s="2">
        <f>RSI!I2508</f>
        <v>57.33335502919175</v>
      </c>
      <c r="D2508" s="2">
        <f>MACD!E2508</f>
        <v>-2.6280987398489053E-2</v>
      </c>
      <c r="E2508" s="2">
        <f>MACD!F2508</f>
        <v>-1.1376604476703031E-2</v>
      </c>
      <c r="F2508" s="2">
        <f>'Moving Avg'!D2508</f>
        <v>2.9720000000000004</v>
      </c>
      <c r="G2508" s="2">
        <f>'Moving Avg'!F2508</f>
        <v>2.9209999999999998</v>
      </c>
      <c r="H2508" s="2">
        <f>'Moving Avg'!G2508</f>
        <v>2.8694000000000006</v>
      </c>
      <c r="I2508" s="2">
        <f>'Moving Avg'!H2508</f>
        <v>3.1070500000000014</v>
      </c>
      <c r="J2508" s="17" t="str">
        <f>OBV!F2508</f>
        <v>BULLISH</v>
      </c>
      <c r="K2508" s="17" t="str">
        <f>OBV!G2508</f>
        <v>NEUTRAL</v>
      </c>
      <c r="L2508" s="17" t="str">
        <f>OBV!H2508</f>
        <v>CONFIRMED BULLISH</v>
      </c>
      <c r="M2508" s="19">
        <f t="shared" si="390"/>
        <v>25</v>
      </c>
      <c r="N2508" s="19">
        <f t="shared" si="391"/>
        <v>45</v>
      </c>
      <c r="O2508" s="19">
        <f t="shared" si="392"/>
        <v>0</v>
      </c>
      <c r="P2508" s="19">
        <f t="shared" si="393"/>
        <v>83.5</v>
      </c>
      <c r="Q2508" s="20">
        <f t="shared" si="394"/>
        <v>37.024999999999999</v>
      </c>
      <c r="R2508" s="20">
        <f t="shared" si="395"/>
        <v>34.875</v>
      </c>
      <c r="S2508" s="20">
        <f t="shared" si="396"/>
        <v>48.075000000000003</v>
      </c>
      <c r="T2508" s="20">
        <f t="shared" si="397"/>
        <v>38.375</v>
      </c>
      <c r="U2508" s="19">
        <f t="shared" si="398"/>
        <v>39.991666666666667</v>
      </c>
      <c r="V2508" s="19">
        <f t="shared" si="399"/>
        <v>39.587500000000006</v>
      </c>
    </row>
    <row r="2509" spans="1:22" ht="13.5" x14ac:dyDescent="0.25">
      <c r="A2509" s="3">
        <f>RSI!A2509</f>
        <v>45657</v>
      </c>
      <c r="B2509" s="2">
        <f>RSI!B2509</f>
        <v>2.97</v>
      </c>
      <c r="C2509" s="2">
        <f>RSI!I2509</f>
        <v>55.893919881076016</v>
      </c>
      <c r="D2509" s="2">
        <f>MACD!E2509</f>
        <v>-2.3201007037655152E-2</v>
      </c>
      <c r="E2509" s="2">
        <f>MACD!F2509</f>
        <v>-1.3741484988893455E-2</v>
      </c>
      <c r="F2509" s="2">
        <f>'Moving Avg'!D2509</f>
        <v>2.9720000000000004</v>
      </c>
      <c r="G2509" s="2">
        <f>'Moving Avg'!F2509</f>
        <v>2.9234999999999998</v>
      </c>
      <c r="H2509" s="2">
        <f>'Moving Avg'!G2509</f>
        <v>2.8734000000000002</v>
      </c>
      <c r="I2509" s="2">
        <f>'Moving Avg'!H2509</f>
        <v>3.1051500000000014</v>
      </c>
      <c r="J2509" s="17" t="str">
        <f>OBV!F2509</f>
        <v>BEARISH</v>
      </c>
      <c r="K2509" s="17" t="str">
        <f>OBV!G2509</f>
        <v>WEAK</v>
      </c>
      <c r="L2509" s="17" t="str">
        <f>OBV!H2509</f>
        <v>NEUTRAL</v>
      </c>
      <c r="M2509" s="19">
        <f t="shared" si="390"/>
        <v>25</v>
      </c>
      <c r="N2509" s="19">
        <f t="shared" si="391"/>
        <v>45</v>
      </c>
      <c r="O2509" s="19">
        <f t="shared" si="392"/>
        <v>0</v>
      </c>
      <c r="P2509" s="19">
        <f t="shared" si="393"/>
        <v>0</v>
      </c>
      <c r="Q2509" s="20">
        <f t="shared" si="394"/>
        <v>24.5</v>
      </c>
      <c r="R2509" s="20">
        <f t="shared" si="395"/>
        <v>14</v>
      </c>
      <c r="S2509" s="20">
        <f t="shared" si="396"/>
        <v>10.5</v>
      </c>
      <c r="T2509" s="20">
        <f t="shared" si="397"/>
        <v>17.5</v>
      </c>
      <c r="U2509" s="19">
        <f t="shared" si="398"/>
        <v>16.333333333333332</v>
      </c>
      <c r="V2509" s="19">
        <f t="shared" si="399"/>
        <v>16.625</v>
      </c>
    </row>
    <row r="2510" spans="1:22" ht="13.5" x14ac:dyDescent="0.25">
      <c r="A2510" s="3">
        <f>RSI!A2510</f>
        <v>45659</v>
      </c>
      <c r="B2510" s="2">
        <f>RSI!B2510</f>
        <v>2.95</v>
      </c>
      <c r="C2510" s="2">
        <f>RSI!I2510</f>
        <v>53.026493134354958</v>
      </c>
      <c r="D2510" s="2">
        <f>MACD!E2510</f>
        <v>-2.0922378469620639E-2</v>
      </c>
      <c r="E2510" s="2">
        <f>MACD!F2510</f>
        <v>-1.5177663685038893E-2</v>
      </c>
      <c r="F2510" s="2">
        <f>'Moving Avg'!D2510</f>
        <v>2.97</v>
      </c>
      <c r="G2510" s="2">
        <f>'Moving Avg'!F2510</f>
        <v>2.9274999999999998</v>
      </c>
      <c r="H2510" s="2">
        <f>'Moving Avg'!G2510</f>
        <v>2.8765999999999998</v>
      </c>
      <c r="I2510" s="2">
        <f>'Moving Avg'!H2510</f>
        <v>3.1031500000000021</v>
      </c>
      <c r="J2510" s="17" t="str">
        <f>OBV!F2510</f>
        <v>BEARISH</v>
      </c>
      <c r="K2510" s="17" t="str">
        <f>OBV!G2510</f>
        <v>WEAK</v>
      </c>
      <c r="L2510" s="17" t="str">
        <f>OBV!H2510</f>
        <v>CONFIRMED BEARISH</v>
      </c>
      <c r="M2510" s="19">
        <f t="shared" si="390"/>
        <v>25</v>
      </c>
      <c r="N2510" s="19">
        <f t="shared" si="391"/>
        <v>45</v>
      </c>
      <c r="O2510" s="19">
        <f t="shared" si="392"/>
        <v>0</v>
      </c>
      <c r="P2510" s="19">
        <f t="shared" si="393"/>
        <v>0</v>
      </c>
      <c r="Q2510" s="20">
        <f t="shared" si="394"/>
        <v>24.5</v>
      </c>
      <c r="R2510" s="20">
        <f t="shared" si="395"/>
        <v>14</v>
      </c>
      <c r="S2510" s="20">
        <f t="shared" si="396"/>
        <v>10.5</v>
      </c>
      <c r="T2510" s="20">
        <f t="shared" si="397"/>
        <v>17.5</v>
      </c>
      <c r="U2510" s="19">
        <f t="shared" si="398"/>
        <v>16.333333333333332</v>
      </c>
      <c r="V2510" s="19">
        <f t="shared" si="399"/>
        <v>16.625</v>
      </c>
    </row>
    <row r="2511" spans="1:22" ht="13.5" x14ac:dyDescent="0.25">
      <c r="A2511" s="3">
        <f>RSI!A2511</f>
        <v>45660</v>
      </c>
      <c r="B2511" s="2">
        <f>RSI!B2511</f>
        <v>2.9</v>
      </c>
      <c r="C2511" s="2">
        <f>RSI!I2511</f>
        <v>46.591355999678022</v>
      </c>
      <c r="D2511" s="2">
        <f>MACD!E2511</f>
        <v>-1.5422913027774765E-2</v>
      </c>
      <c r="E2511" s="2">
        <f>MACD!F2511</f>
        <v>-1.5226713553586069E-2</v>
      </c>
      <c r="F2511" s="2">
        <f>'Moving Avg'!D2511</f>
        <v>2.9540000000000002</v>
      </c>
      <c r="G2511" s="2">
        <f>'Moving Avg'!F2511</f>
        <v>2.9294999999999995</v>
      </c>
      <c r="H2511" s="2">
        <f>'Moving Avg'!G2511</f>
        <v>2.8790000000000004</v>
      </c>
      <c r="I2511" s="2">
        <f>'Moving Avg'!H2511</f>
        <v>3.1005000000000025</v>
      </c>
      <c r="J2511" s="17" t="str">
        <f>OBV!F2511</f>
        <v>BEARISH</v>
      </c>
      <c r="K2511" s="17" t="str">
        <f>OBV!G2511</f>
        <v>WEAK</v>
      </c>
      <c r="L2511" s="17" t="str">
        <f>OBV!H2511</f>
        <v>CONFIRMED BEARISH</v>
      </c>
      <c r="M2511" s="19">
        <f t="shared" si="390"/>
        <v>25</v>
      </c>
      <c r="N2511" s="19">
        <f t="shared" si="391"/>
        <v>45</v>
      </c>
      <c r="O2511" s="19">
        <f t="shared" si="392"/>
        <v>0</v>
      </c>
      <c r="P2511" s="19">
        <f t="shared" si="393"/>
        <v>0</v>
      </c>
      <c r="Q2511" s="20">
        <f t="shared" si="394"/>
        <v>24.5</v>
      </c>
      <c r="R2511" s="20">
        <f t="shared" si="395"/>
        <v>14</v>
      </c>
      <c r="S2511" s="20">
        <f t="shared" si="396"/>
        <v>10.5</v>
      </c>
      <c r="T2511" s="20">
        <f t="shared" si="397"/>
        <v>17.5</v>
      </c>
      <c r="U2511" s="19">
        <f t="shared" si="398"/>
        <v>16.333333333333332</v>
      </c>
      <c r="V2511" s="19">
        <f t="shared" si="399"/>
        <v>16.625</v>
      </c>
    </row>
    <row r="2512" spans="1:22" ht="13.5" x14ac:dyDescent="0.25">
      <c r="A2512" s="3">
        <f>RSI!A2512</f>
        <v>45663</v>
      </c>
      <c r="B2512" s="2">
        <f>RSI!B2512</f>
        <v>2.89</v>
      </c>
      <c r="C2512" s="2">
        <f>RSI!I2512</f>
        <v>45.404552072926933</v>
      </c>
      <c r="D2512" s="2">
        <f>MACD!E2512</f>
        <v>-1.4471218872165625E-2</v>
      </c>
      <c r="E2512" s="2">
        <f>MACD!F2512</f>
        <v>-1.507561461730198E-2</v>
      </c>
      <c r="F2512" s="2">
        <f>'Moving Avg'!D2512</f>
        <v>2.9380000000000002</v>
      </c>
      <c r="G2512" s="2">
        <f>'Moving Avg'!F2512</f>
        <v>2.9309999999999996</v>
      </c>
      <c r="H2512" s="2">
        <f>'Moving Avg'!G2512</f>
        <v>2.8824000000000001</v>
      </c>
      <c r="I2512" s="2">
        <f>'Moving Avg'!H2512</f>
        <v>3.0978000000000021</v>
      </c>
      <c r="J2512" s="17" t="str">
        <f>OBV!F2512</f>
        <v>BEARISH</v>
      </c>
      <c r="K2512" s="17" t="str">
        <f>OBV!G2512</f>
        <v>WEAK</v>
      </c>
      <c r="L2512" s="17" t="str">
        <f>OBV!H2512</f>
        <v>CONFIRMED BEARISH</v>
      </c>
      <c r="M2512" s="19">
        <f t="shared" si="390"/>
        <v>25</v>
      </c>
      <c r="N2512" s="19">
        <f t="shared" si="391"/>
        <v>0</v>
      </c>
      <c r="O2512" s="19">
        <f t="shared" si="392"/>
        <v>0</v>
      </c>
      <c r="P2512" s="19">
        <f t="shared" si="393"/>
        <v>0</v>
      </c>
      <c r="Q2512" s="20">
        <f t="shared" si="394"/>
        <v>8.75</v>
      </c>
      <c r="R2512" s="20">
        <f t="shared" si="395"/>
        <v>5</v>
      </c>
      <c r="S2512" s="20">
        <f t="shared" si="396"/>
        <v>3.75</v>
      </c>
      <c r="T2512" s="20">
        <f t="shared" si="397"/>
        <v>6.25</v>
      </c>
      <c r="U2512" s="19">
        <f t="shared" si="398"/>
        <v>5.833333333333333</v>
      </c>
      <c r="V2512" s="19">
        <f t="shared" si="399"/>
        <v>5.9375</v>
      </c>
    </row>
    <row r="2513" spans="1:22" ht="13.5" x14ac:dyDescent="0.25">
      <c r="A2513" s="3">
        <f>RSI!A2513</f>
        <v>45664</v>
      </c>
      <c r="B2513" s="2">
        <f>RSI!B2513</f>
        <v>2.87</v>
      </c>
      <c r="C2513" s="2">
        <f>RSI!I2513</f>
        <v>43.0430344859572</v>
      </c>
      <c r="D2513" s="2">
        <f>MACD!E2513</f>
        <v>-4.2729260850395967E-3</v>
      </c>
      <c r="E2513" s="2">
        <f>MACD!F2513</f>
        <v>-1.2915076910849504E-2</v>
      </c>
      <c r="F2513" s="2">
        <f>'Moving Avg'!D2513</f>
        <v>2.9160000000000004</v>
      </c>
      <c r="G2513" s="2">
        <f>'Moving Avg'!F2513</f>
        <v>2.9329999999999994</v>
      </c>
      <c r="H2513" s="2">
        <f>'Moving Avg'!G2513</f>
        <v>2.8843999999999999</v>
      </c>
      <c r="I2513" s="2">
        <f>'Moving Avg'!H2513</f>
        <v>3.0950500000000023</v>
      </c>
      <c r="J2513" s="17" t="str">
        <f>OBV!F2513</f>
        <v>BEARISH</v>
      </c>
      <c r="K2513" s="17" t="str">
        <f>OBV!G2513</f>
        <v>WEAK</v>
      </c>
      <c r="L2513" s="17" t="str">
        <f>OBV!H2513</f>
        <v>CONFIRMED BEARISH</v>
      </c>
      <c r="M2513" s="19">
        <f t="shared" si="390"/>
        <v>25</v>
      </c>
      <c r="N2513" s="19">
        <f t="shared" si="391"/>
        <v>0</v>
      </c>
      <c r="O2513" s="19">
        <f t="shared" si="392"/>
        <v>0</v>
      </c>
      <c r="P2513" s="19">
        <f t="shared" si="393"/>
        <v>0</v>
      </c>
      <c r="Q2513" s="20">
        <f t="shared" si="394"/>
        <v>8.75</v>
      </c>
      <c r="R2513" s="20">
        <f t="shared" si="395"/>
        <v>5</v>
      </c>
      <c r="S2513" s="20">
        <f t="shared" si="396"/>
        <v>3.75</v>
      </c>
      <c r="T2513" s="20">
        <f t="shared" si="397"/>
        <v>6.25</v>
      </c>
      <c r="U2513" s="19">
        <f t="shared" si="398"/>
        <v>5.833333333333333</v>
      </c>
      <c r="V2513" s="19">
        <f t="shared" si="399"/>
        <v>5.9375</v>
      </c>
    </row>
    <row r="2514" spans="1:22" ht="13.5" x14ac:dyDescent="0.25">
      <c r="A2514" s="3">
        <f>RSI!A2514</f>
        <v>45665</v>
      </c>
      <c r="B2514" s="2">
        <f>RSI!B2514</f>
        <v>2.89</v>
      </c>
      <c r="C2514" s="2">
        <f>RSI!I2514</f>
        <v>46.064062180031989</v>
      </c>
      <c r="D2514" s="2">
        <f>MACD!E2514</f>
        <v>6.2730061679512339E-3</v>
      </c>
      <c r="E2514" s="2">
        <f>MACD!F2514</f>
        <v>-9.0774602950893565E-3</v>
      </c>
      <c r="F2514" s="2">
        <f>'Moving Avg'!D2514</f>
        <v>2.9</v>
      </c>
      <c r="G2514" s="2">
        <f>'Moving Avg'!F2514</f>
        <v>2.9289999999999994</v>
      </c>
      <c r="H2514" s="2">
        <f>'Moving Avg'!G2514</f>
        <v>2.8868</v>
      </c>
      <c r="I2514" s="2">
        <f>'Moving Avg'!H2514</f>
        <v>3.0925500000000015</v>
      </c>
      <c r="J2514" s="17" t="str">
        <f>OBV!F2514</f>
        <v>BEARISH</v>
      </c>
      <c r="K2514" s="17" t="str">
        <f>OBV!G2514</f>
        <v>WEAK</v>
      </c>
      <c r="L2514" s="17" t="str">
        <f>OBV!H2514</f>
        <v>CONFIRMED BEARISH</v>
      </c>
      <c r="M2514" s="19">
        <f t="shared" si="390"/>
        <v>25</v>
      </c>
      <c r="N2514" s="19">
        <f t="shared" si="391"/>
        <v>0</v>
      </c>
      <c r="O2514" s="19">
        <f t="shared" si="392"/>
        <v>0</v>
      </c>
      <c r="P2514" s="19">
        <f t="shared" si="393"/>
        <v>0</v>
      </c>
      <c r="Q2514" s="20">
        <f t="shared" si="394"/>
        <v>8.75</v>
      </c>
      <c r="R2514" s="20">
        <f t="shared" si="395"/>
        <v>5</v>
      </c>
      <c r="S2514" s="20">
        <f t="shared" si="396"/>
        <v>3.75</v>
      </c>
      <c r="T2514" s="20">
        <f t="shared" si="397"/>
        <v>6.25</v>
      </c>
      <c r="U2514" s="19">
        <f t="shared" si="398"/>
        <v>5.833333333333333</v>
      </c>
      <c r="V2514" s="19">
        <f t="shared" si="399"/>
        <v>5.9375</v>
      </c>
    </row>
    <row r="2515" spans="1:22" ht="13.5" x14ac:dyDescent="0.25">
      <c r="A2515" s="3">
        <f>RSI!A2515</f>
        <v>45666</v>
      </c>
      <c r="B2515" s="2">
        <f>RSI!B2515</f>
        <v>2.87</v>
      </c>
      <c r="C2515" s="2">
        <f>RSI!I2515</f>
        <v>43.575031465293684</v>
      </c>
      <c r="D2515" s="2">
        <f>MACD!E2515</f>
        <v>1.531870230726895E-2</v>
      </c>
      <c r="E2515" s="2">
        <f>MACD!F2515</f>
        <v>-4.1982277746176952E-3</v>
      </c>
      <c r="F2515" s="2">
        <f>'Moving Avg'!D2515</f>
        <v>2.8840000000000003</v>
      </c>
      <c r="G2515" s="2">
        <f>'Moving Avg'!F2515</f>
        <v>2.9249999999999994</v>
      </c>
      <c r="H2515" s="2">
        <f>'Moving Avg'!G2515</f>
        <v>2.8896000000000002</v>
      </c>
      <c r="I2515" s="2">
        <f>'Moving Avg'!H2515</f>
        <v>3.0899500000000018</v>
      </c>
      <c r="J2515" s="17" t="str">
        <f>OBV!F2515</f>
        <v>BEARISH</v>
      </c>
      <c r="K2515" s="17" t="str">
        <f>OBV!G2515</f>
        <v>NEUTRAL</v>
      </c>
      <c r="L2515" s="17" t="str">
        <f>OBV!H2515</f>
        <v>CONFIRMED BEARISH</v>
      </c>
      <c r="M2515" s="19">
        <f t="shared" si="390"/>
        <v>25</v>
      </c>
      <c r="N2515" s="19">
        <f t="shared" si="391"/>
        <v>0</v>
      </c>
      <c r="O2515" s="19">
        <f t="shared" si="392"/>
        <v>0</v>
      </c>
      <c r="P2515" s="19">
        <f t="shared" si="393"/>
        <v>16.5</v>
      </c>
      <c r="Q2515" s="20">
        <f t="shared" si="394"/>
        <v>11.225</v>
      </c>
      <c r="R2515" s="20">
        <f t="shared" si="395"/>
        <v>9.125</v>
      </c>
      <c r="S2515" s="20">
        <f t="shared" si="396"/>
        <v>11.175000000000001</v>
      </c>
      <c r="T2515" s="20">
        <f t="shared" si="397"/>
        <v>10.375</v>
      </c>
      <c r="U2515" s="19">
        <f t="shared" si="398"/>
        <v>10.508333333333335</v>
      </c>
      <c r="V2515" s="19">
        <f t="shared" si="399"/>
        <v>10.475000000000001</v>
      </c>
    </row>
    <row r="2516" spans="1:22" ht="13.5" x14ac:dyDescent="0.25">
      <c r="A2516" s="3">
        <f>RSI!A2516</f>
        <v>45667</v>
      </c>
      <c r="B2516" s="2">
        <f>RSI!B2516</f>
        <v>2.86</v>
      </c>
      <c r="C2516" s="2">
        <f>RSI!I2516</f>
        <v>42.343048144675734</v>
      </c>
      <c r="D2516" s="2">
        <f>MACD!E2516</f>
        <v>2.7074518914344203E-2</v>
      </c>
      <c r="E2516" s="2">
        <f>MACD!F2516</f>
        <v>2.0563215631746851E-3</v>
      </c>
      <c r="F2516" s="2">
        <f>'Moving Avg'!D2516</f>
        <v>2.8759999999999999</v>
      </c>
      <c r="G2516" s="2">
        <f>'Moving Avg'!F2516</f>
        <v>2.9229999999999996</v>
      </c>
      <c r="H2516" s="2">
        <f>'Moving Avg'!G2516</f>
        <v>2.8908000000000005</v>
      </c>
      <c r="I2516" s="2">
        <f>'Moving Avg'!H2516</f>
        <v>3.0873000000000017</v>
      </c>
      <c r="J2516" s="17" t="str">
        <f>OBV!F2516</f>
        <v>BEARISH</v>
      </c>
      <c r="K2516" s="17" t="str">
        <f>OBV!G2516</f>
        <v>WEAK</v>
      </c>
      <c r="L2516" s="17" t="str">
        <f>OBV!H2516</f>
        <v>CONFIRMED BEARISH</v>
      </c>
      <c r="M2516" s="19">
        <f t="shared" si="390"/>
        <v>25</v>
      </c>
      <c r="N2516" s="19">
        <f t="shared" si="391"/>
        <v>0</v>
      </c>
      <c r="O2516" s="19">
        <f t="shared" si="392"/>
        <v>0</v>
      </c>
      <c r="P2516" s="19">
        <f t="shared" si="393"/>
        <v>0</v>
      </c>
      <c r="Q2516" s="20">
        <f t="shared" si="394"/>
        <v>8.75</v>
      </c>
      <c r="R2516" s="20">
        <f t="shared" si="395"/>
        <v>5</v>
      </c>
      <c r="S2516" s="20">
        <f t="shared" si="396"/>
        <v>3.75</v>
      </c>
      <c r="T2516" s="20">
        <f t="shared" si="397"/>
        <v>6.25</v>
      </c>
      <c r="U2516" s="19">
        <f t="shared" si="398"/>
        <v>5.833333333333333</v>
      </c>
      <c r="V2516" s="19">
        <f t="shared" si="399"/>
        <v>5.9375</v>
      </c>
    </row>
    <row r="2517" spans="1:22" ht="13.5" x14ac:dyDescent="0.25">
      <c r="A2517" s="3">
        <f>RSI!A2517</f>
        <v>45670</v>
      </c>
      <c r="B2517" s="2">
        <f>RSI!B2517</f>
        <v>2.86</v>
      </c>
      <c r="C2517" s="2">
        <f>RSI!I2517</f>
        <v>42.343048144675734</v>
      </c>
      <c r="D2517" s="2">
        <f>MACD!E2517</f>
        <v>3.5805434843940276E-2</v>
      </c>
      <c r="E2517" s="2">
        <f>MACD!F2517</f>
        <v>8.8061442193278043E-3</v>
      </c>
      <c r="F2517" s="2">
        <f>'Moving Avg'!D2517</f>
        <v>2.8699999999999997</v>
      </c>
      <c r="G2517" s="2">
        <f>'Moving Avg'!F2517</f>
        <v>2.9234999999999998</v>
      </c>
      <c r="H2517" s="2">
        <f>'Moving Avg'!G2517</f>
        <v>2.8910000000000009</v>
      </c>
      <c r="I2517" s="2">
        <f>'Moving Avg'!H2517</f>
        <v>3.0847000000000016</v>
      </c>
      <c r="J2517" s="17" t="str">
        <f>OBV!F2517</f>
        <v>BEARISH</v>
      </c>
      <c r="K2517" s="17" t="str">
        <f>OBV!G2517</f>
        <v>NEUTRAL</v>
      </c>
      <c r="L2517" s="17" t="str">
        <f>OBV!H2517</f>
        <v>CONFIRMED BEARISH</v>
      </c>
      <c r="M2517" s="19">
        <f t="shared" si="390"/>
        <v>25</v>
      </c>
      <c r="N2517" s="19">
        <f t="shared" si="391"/>
        <v>0</v>
      </c>
      <c r="O2517" s="19">
        <f t="shared" si="392"/>
        <v>0</v>
      </c>
      <c r="P2517" s="19">
        <f t="shared" si="393"/>
        <v>16.5</v>
      </c>
      <c r="Q2517" s="20">
        <f t="shared" si="394"/>
        <v>11.225</v>
      </c>
      <c r="R2517" s="20">
        <f t="shared" si="395"/>
        <v>9.125</v>
      </c>
      <c r="S2517" s="20">
        <f t="shared" si="396"/>
        <v>11.175000000000001</v>
      </c>
      <c r="T2517" s="20">
        <f t="shared" si="397"/>
        <v>10.375</v>
      </c>
      <c r="U2517" s="19">
        <f t="shared" si="398"/>
        <v>10.508333333333335</v>
      </c>
      <c r="V2517" s="19">
        <f t="shared" si="399"/>
        <v>10.475000000000001</v>
      </c>
    </row>
    <row r="2518" spans="1:22" ht="13.5" x14ac:dyDescent="0.25">
      <c r="A2518" s="3">
        <f>RSI!A2518</f>
        <v>45671</v>
      </c>
      <c r="B2518" s="2">
        <f>RSI!B2518</f>
        <v>2.83</v>
      </c>
      <c r="C2518" s="2">
        <f>RSI!I2518</f>
        <v>38.550844618411212</v>
      </c>
      <c r="D2518" s="2">
        <f>MACD!E2518</f>
        <v>4.7252101913066724E-2</v>
      </c>
      <c r="E2518" s="2">
        <f>MACD!F2518</f>
        <v>1.6495335758075588E-2</v>
      </c>
      <c r="F2518" s="2">
        <f>'Moving Avg'!D2518</f>
        <v>2.8619999999999997</v>
      </c>
      <c r="G2518" s="2">
        <f>'Moving Avg'!F2518</f>
        <v>2.92</v>
      </c>
      <c r="H2518" s="2">
        <f>'Moving Avg'!G2518</f>
        <v>2.8916000000000013</v>
      </c>
      <c r="I2518" s="2">
        <f>'Moving Avg'!H2518</f>
        <v>3.0820000000000016</v>
      </c>
      <c r="J2518" s="17" t="str">
        <f>OBV!F2518</f>
        <v>BEARISH</v>
      </c>
      <c r="K2518" s="17" t="str">
        <f>OBV!G2518</f>
        <v>NEUTRAL</v>
      </c>
      <c r="L2518" s="17" t="str">
        <f>OBV!H2518</f>
        <v>CONFIRMED BEARISH</v>
      </c>
      <c r="M2518" s="19">
        <f t="shared" si="390"/>
        <v>25</v>
      </c>
      <c r="N2518" s="19">
        <f t="shared" si="391"/>
        <v>0</v>
      </c>
      <c r="O2518" s="19">
        <f t="shared" si="392"/>
        <v>0</v>
      </c>
      <c r="P2518" s="19">
        <f t="shared" si="393"/>
        <v>16.5</v>
      </c>
      <c r="Q2518" s="20">
        <f t="shared" si="394"/>
        <v>11.225</v>
      </c>
      <c r="R2518" s="20">
        <f t="shared" si="395"/>
        <v>9.125</v>
      </c>
      <c r="S2518" s="20">
        <f t="shared" si="396"/>
        <v>11.175000000000001</v>
      </c>
      <c r="T2518" s="20">
        <f t="shared" si="397"/>
        <v>10.375</v>
      </c>
      <c r="U2518" s="19">
        <f t="shared" si="398"/>
        <v>10.508333333333335</v>
      </c>
      <c r="V2518" s="19">
        <f t="shared" si="399"/>
        <v>10.475000000000001</v>
      </c>
    </row>
    <row r="2519" spans="1:22" ht="13.5" x14ac:dyDescent="0.25">
      <c r="A2519" s="3">
        <f>RSI!A2519</f>
        <v>45672</v>
      </c>
      <c r="B2519" s="2">
        <f>RSI!B2519</f>
        <v>2.79</v>
      </c>
      <c r="C2519" s="2">
        <f>RSI!I2519</f>
        <v>34.158183439956034</v>
      </c>
      <c r="D2519" s="2">
        <f>MACD!E2519</f>
        <v>5.8815706005252988E-2</v>
      </c>
      <c r="E2519" s="2">
        <f>MACD!F2519</f>
        <v>2.4959409807511067E-2</v>
      </c>
      <c r="F2519" s="2">
        <f>'Moving Avg'!D2519</f>
        <v>2.8420000000000001</v>
      </c>
      <c r="G2519" s="2">
        <f>'Moving Avg'!F2519</f>
        <v>2.9124999999999996</v>
      </c>
      <c r="H2519" s="2">
        <f>'Moving Avg'!G2519</f>
        <v>2.8914000000000009</v>
      </c>
      <c r="I2519" s="2">
        <f>'Moving Avg'!H2519</f>
        <v>3.0794500000000018</v>
      </c>
      <c r="J2519" s="17" t="str">
        <f>OBV!F2519</f>
        <v>BEARISH</v>
      </c>
      <c r="K2519" s="17" t="str">
        <f>OBV!G2519</f>
        <v>NEUTRAL</v>
      </c>
      <c r="L2519" s="17" t="str">
        <f>OBV!H2519</f>
        <v>CONFIRMED BEARISH</v>
      </c>
      <c r="M2519" s="19">
        <f t="shared" si="390"/>
        <v>25</v>
      </c>
      <c r="N2519" s="19">
        <f t="shared" si="391"/>
        <v>0</v>
      </c>
      <c r="O2519" s="19">
        <f t="shared" si="392"/>
        <v>0</v>
      </c>
      <c r="P2519" s="19">
        <f t="shared" si="393"/>
        <v>16.5</v>
      </c>
      <c r="Q2519" s="20">
        <f t="shared" si="394"/>
        <v>11.225</v>
      </c>
      <c r="R2519" s="20">
        <f t="shared" si="395"/>
        <v>9.125</v>
      </c>
      <c r="S2519" s="20">
        <f t="shared" si="396"/>
        <v>11.175000000000001</v>
      </c>
      <c r="T2519" s="20">
        <f t="shared" si="397"/>
        <v>10.375</v>
      </c>
      <c r="U2519" s="19">
        <f t="shared" si="398"/>
        <v>10.508333333333335</v>
      </c>
      <c r="V2519" s="19">
        <f t="shared" si="399"/>
        <v>10.475000000000001</v>
      </c>
    </row>
    <row r="2520" spans="1:22" ht="13.5" x14ac:dyDescent="0.25">
      <c r="A2520" s="3">
        <f>RSI!A2520</f>
        <v>45673</v>
      </c>
      <c r="B2520" s="2">
        <f>RSI!B2520</f>
        <v>2.79</v>
      </c>
      <c r="C2520" s="2">
        <f>RSI!I2520</f>
        <v>34.158183439956034</v>
      </c>
      <c r="D2520" s="2">
        <f>MACD!E2520</f>
        <v>6.6179604299641426E-2</v>
      </c>
      <c r="E2520" s="2">
        <f>MACD!F2520</f>
        <v>3.3203448705937139E-2</v>
      </c>
      <c r="F2520" s="2">
        <f>'Moving Avg'!D2520</f>
        <v>2.8259999999999996</v>
      </c>
      <c r="G2520" s="2">
        <f>'Moving Avg'!F2520</f>
        <v>2.9054999999999995</v>
      </c>
      <c r="H2520" s="2">
        <f>'Moving Avg'!G2520</f>
        <v>2.8918000000000013</v>
      </c>
      <c r="I2520" s="2">
        <f>'Moving Avg'!H2520</f>
        <v>3.0765000000000016</v>
      </c>
      <c r="J2520" s="17" t="str">
        <f>OBV!F2520</f>
        <v>BEARISH</v>
      </c>
      <c r="K2520" s="17" t="str">
        <f>OBV!G2520</f>
        <v>NEUTRAL</v>
      </c>
      <c r="L2520" s="17" t="str">
        <f>OBV!H2520</f>
        <v>CONFIRMED BEARISH</v>
      </c>
      <c r="M2520" s="19">
        <f t="shared" si="390"/>
        <v>25</v>
      </c>
      <c r="N2520" s="19">
        <f t="shared" si="391"/>
        <v>0</v>
      </c>
      <c r="O2520" s="19">
        <f t="shared" si="392"/>
        <v>0</v>
      </c>
      <c r="P2520" s="19">
        <f t="shared" si="393"/>
        <v>16.5</v>
      </c>
      <c r="Q2520" s="20">
        <f t="shared" si="394"/>
        <v>11.225</v>
      </c>
      <c r="R2520" s="20">
        <f t="shared" si="395"/>
        <v>9.125</v>
      </c>
      <c r="S2520" s="20">
        <f t="shared" si="396"/>
        <v>11.175000000000001</v>
      </c>
      <c r="T2520" s="20">
        <f t="shared" si="397"/>
        <v>10.375</v>
      </c>
      <c r="U2520" s="19">
        <f t="shared" si="398"/>
        <v>10.508333333333335</v>
      </c>
      <c r="V2520" s="19">
        <f t="shared" si="399"/>
        <v>10.475000000000001</v>
      </c>
    </row>
    <row r="2521" spans="1:22" ht="13.5" x14ac:dyDescent="0.25">
      <c r="A2521" s="3">
        <f>RSI!A2521</f>
        <v>45674</v>
      </c>
      <c r="B2521" s="2">
        <f>RSI!B2521</f>
        <v>2.79</v>
      </c>
      <c r="C2521" s="2">
        <f>RSI!I2521</f>
        <v>34.158183439956034</v>
      </c>
      <c r="D2521" s="2">
        <f>MACD!E2521</f>
        <v>6.532591089154538E-2</v>
      </c>
      <c r="E2521" s="2">
        <f>MACD!F2521</f>
        <v>3.9627941143058787E-2</v>
      </c>
      <c r="F2521" s="2">
        <f>'Moving Avg'!D2521</f>
        <v>2.8119999999999998</v>
      </c>
      <c r="G2521" s="2">
        <f>'Moving Avg'!F2521</f>
        <v>2.8984999999999994</v>
      </c>
      <c r="H2521" s="2">
        <f>'Moving Avg'!G2521</f>
        <v>2.8922000000000008</v>
      </c>
      <c r="I2521" s="2">
        <f>'Moving Avg'!H2521</f>
        <v>3.0736000000000017</v>
      </c>
      <c r="J2521" s="17" t="str">
        <f>OBV!F2521</f>
        <v>BEARISH</v>
      </c>
      <c r="K2521" s="17" t="str">
        <f>OBV!G2521</f>
        <v>NEUTRAL</v>
      </c>
      <c r="L2521" s="17" t="str">
        <f>OBV!H2521</f>
        <v>CONFIRMED BEARISH</v>
      </c>
      <c r="M2521" s="19">
        <f t="shared" si="390"/>
        <v>25</v>
      </c>
      <c r="N2521" s="19">
        <f t="shared" si="391"/>
        <v>0</v>
      </c>
      <c r="O2521" s="19">
        <f t="shared" si="392"/>
        <v>0</v>
      </c>
      <c r="P2521" s="19">
        <f t="shared" si="393"/>
        <v>16.5</v>
      </c>
      <c r="Q2521" s="20">
        <f t="shared" si="394"/>
        <v>11.225</v>
      </c>
      <c r="R2521" s="20">
        <f t="shared" si="395"/>
        <v>9.125</v>
      </c>
      <c r="S2521" s="20">
        <f t="shared" si="396"/>
        <v>11.175000000000001</v>
      </c>
      <c r="T2521" s="20">
        <f t="shared" si="397"/>
        <v>10.375</v>
      </c>
      <c r="U2521" s="19">
        <f t="shared" si="398"/>
        <v>10.508333333333335</v>
      </c>
      <c r="V2521" s="19">
        <f t="shared" si="399"/>
        <v>10.475000000000001</v>
      </c>
    </row>
    <row r="2522" spans="1:22" ht="13.5" x14ac:dyDescent="0.25">
      <c r="A2522" s="3">
        <f>RSI!A2522</f>
        <v>45677</v>
      </c>
      <c r="B2522" s="2">
        <f>RSI!B2522</f>
        <v>2.78</v>
      </c>
      <c r="C2522" s="2">
        <f>RSI!I2522</f>
        <v>32.98463883752234</v>
      </c>
      <c r="D2522" s="2">
        <f>MACD!E2522</f>
        <v>6.4368448410654366E-2</v>
      </c>
      <c r="E2522" s="2">
        <f>MACD!F2522</f>
        <v>4.4576042596577901E-2</v>
      </c>
      <c r="F2522" s="2">
        <f>'Moving Avg'!D2522</f>
        <v>2.7959999999999998</v>
      </c>
      <c r="G2522" s="2">
        <f>'Moving Avg'!F2522</f>
        <v>2.8924999999999992</v>
      </c>
      <c r="H2522" s="2">
        <f>'Moving Avg'!G2522</f>
        <v>2.8918000000000008</v>
      </c>
      <c r="I2522" s="2">
        <f>'Moving Avg'!H2522</f>
        <v>3.0707500000000016</v>
      </c>
      <c r="J2522" s="17" t="str">
        <f>OBV!F2522</f>
        <v>BEARISH</v>
      </c>
      <c r="K2522" s="17" t="str">
        <f>OBV!G2522</f>
        <v>WEAK</v>
      </c>
      <c r="L2522" s="17" t="str">
        <f>OBV!H2522</f>
        <v>CONFIRMED BEARISH</v>
      </c>
      <c r="M2522" s="19">
        <f t="shared" si="390"/>
        <v>25</v>
      </c>
      <c r="N2522" s="19">
        <f t="shared" si="391"/>
        <v>0</v>
      </c>
      <c r="O2522" s="19">
        <f t="shared" si="392"/>
        <v>0</v>
      </c>
      <c r="P2522" s="19">
        <f t="shared" si="393"/>
        <v>0</v>
      </c>
      <c r="Q2522" s="20">
        <f t="shared" si="394"/>
        <v>8.75</v>
      </c>
      <c r="R2522" s="20">
        <f t="shared" si="395"/>
        <v>5</v>
      </c>
      <c r="S2522" s="20">
        <f t="shared" si="396"/>
        <v>3.75</v>
      </c>
      <c r="T2522" s="20">
        <f t="shared" si="397"/>
        <v>6.25</v>
      </c>
      <c r="U2522" s="19">
        <f t="shared" si="398"/>
        <v>5.833333333333333</v>
      </c>
      <c r="V2522" s="19">
        <f t="shared" si="399"/>
        <v>5.9375</v>
      </c>
    </row>
    <row r="2523" spans="1:22" ht="13.5" x14ac:dyDescent="0.25">
      <c r="A2523" s="3">
        <f>RSI!A2523</f>
        <v>45678</v>
      </c>
      <c r="B2523" s="2">
        <f>RSI!B2523</f>
        <v>2.75</v>
      </c>
      <c r="C2523" s="2">
        <f>RSI!I2523</f>
        <v>29.689227240578205</v>
      </c>
      <c r="D2523" s="2">
        <f>MACD!E2523</f>
        <v>6.3283616570518397E-2</v>
      </c>
      <c r="E2523" s="2">
        <f>MACD!F2523</f>
        <v>4.8317557391366006E-2</v>
      </c>
      <c r="F2523" s="2">
        <f>'Moving Avg'!D2523</f>
        <v>2.7800000000000002</v>
      </c>
      <c r="G2523" s="2">
        <f>'Moving Avg'!F2523</f>
        <v>2.8824999999999994</v>
      </c>
      <c r="H2523" s="2">
        <f>'Moving Avg'!G2523</f>
        <v>2.8908000000000005</v>
      </c>
      <c r="I2523" s="2">
        <f>'Moving Avg'!H2523</f>
        <v>3.067750000000002</v>
      </c>
      <c r="J2523" s="17" t="str">
        <f>OBV!F2523</f>
        <v>BEARISH</v>
      </c>
      <c r="K2523" s="17" t="str">
        <f>OBV!G2523</f>
        <v>WEAK</v>
      </c>
      <c r="L2523" s="17" t="str">
        <f>OBV!H2523</f>
        <v>CONFIRMED BEARISH</v>
      </c>
      <c r="M2523" s="19">
        <f t="shared" si="390"/>
        <v>50</v>
      </c>
      <c r="N2523" s="19">
        <f t="shared" si="391"/>
        <v>0</v>
      </c>
      <c r="O2523" s="19">
        <f t="shared" si="392"/>
        <v>0</v>
      </c>
      <c r="P2523" s="19">
        <f t="shared" si="393"/>
        <v>0</v>
      </c>
      <c r="Q2523" s="20">
        <f t="shared" si="394"/>
        <v>17.5</v>
      </c>
      <c r="R2523" s="20">
        <f t="shared" si="395"/>
        <v>10</v>
      </c>
      <c r="S2523" s="20">
        <f t="shared" si="396"/>
        <v>7.5</v>
      </c>
      <c r="T2523" s="20">
        <f t="shared" si="397"/>
        <v>12.5</v>
      </c>
      <c r="U2523" s="19">
        <f t="shared" si="398"/>
        <v>11.666666666666666</v>
      </c>
      <c r="V2523" s="19">
        <f t="shared" si="399"/>
        <v>11.875</v>
      </c>
    </row>
    <row r="2524" spans="1:22" ht="13.5" x14ac:dyDescent="0.25">
      <c r="A2524" s="3">
        <f>RSI!A2524</f>
        <v>45679</v>
      </c>
      <c r="B2524" s="2">
        <f>RSI!B2524</f>
        <v>2.74</v>
      </c>
      <c r="C2524" s="2">
        <f>RSI!I2524</f>
        <v>28.661311719631101</v>
      </c>
      <c r="D2524" s="2">
        <f>MACD!E2524</f>
        <v>6.689768146419528E-2</v>
      </c>
      <c r="E2524" s="2">
        <f>MACD!F2524</f>
        <v>5.2033582205931864E-2</v>
      </c>
      <c r="F2524" s="2">
        <f>'Moving Avg'!D2524</f>
        <v>2.77</v>
      </c>
      <c r="G2524" s="2">
        <f>'Moving Avg'!F2524</f>
        <v>2.871</v>
      </c>
      <c r="H2524" s="2">
        <f>'Moving Avg'!G2524</f>
        <v>2.8892000000000007</v>
      </c>
      <c r="I2524" s="2">
        <f>'Moving Avg'!H2524</f>
        <v>3.0656500000000024</v>
      </c>
      <c r="J2524" s="17" t="str">
        <f>OBV!F2524</f>
        <v>BEARISH</v>
      </c>
      <c r="K2524" s="17" t="str">
        <f>OBV!G2524</f>
        <v>WEAK</v>
      </c>
      <c r="L2524" s="17" t="str">
        <f>OBV!H2524</f>
        <v>CONFIRMED BEARISH</v>
      </c>
      <c r="M2524" s="19">
        <f t="shared" si="390"/>
        <v>50</v>
      </c>
      <c r="N2524" s="19">
        <f t="shared" si="391"/>
        <v>0</v>
      </c>
      <c r="O2524" s="19">
        <f t="shared" si="392"/>
        <v>0</v>
      </c>
      <c r="P2524" s="19">
        <f t="shared" si="393"/>
        <v>0</v>
      </c>
      <c r="Q2524" s="20">
        <f t="shared" si="394"/>
        <v>17.5</v>
      </c>
      <c r="R2524" s="20">
        <f t="shared" si="395"/>
        <v>10</v>
      </c>
      <c r="S2524" s="20">
        <f t="shared" si="396"/>
        <v>7.5</v>
      </c>
      <c r="T2524" s="20">
        <f t="shared" si="397"/>
        <v>12.5</v>
      </c>
      <c r="U2524" s="19">
        <f t="shared" si="398"/>
        <v>11.666666666666666</v>
      </c>
      <c r="V2524" s="19">
        <f t="shared" si="399"/>
        <v>11.875</v>
      </c>
    </row>
    <row r="2525" spans="1:22" ht="13.5" x14ac:dyDescent="0.25">
      <c r="A2525" s="3">
        <f>RSI!A2525</f>
        <v>45680</v>
      </c>
      <c r="B2525" s="2">
        <f>RSI!B2525</f>
        <v>2.74</v>
      </c>
      <c r="C2525" s="2">
        <f>RSI!I2525</f>
        <v>28.661311719631101</v>
      </c>
      <c r="D2525" s="2">
        <f>MACD!E2525</f>
        <v>6.7599325680447464E-2</v>
      </c>
      <c r="E2525" s="2">
        <f>MACD!F2525</f>
        <v>5.5146730900834988E-2</v>
      </c>
      <c r="F2525" s="2">
        <f>'Moving Avg'!D2525</f>
        <v>2.7600000000000002</v>
      </c>
      <c r="G2525" s="2">
        <f>'Moving Avg'!F2525</f>
        <v>2.8600000000000003</v>
      </c>
      <c r="H2525" s="2">
        <f>'Moving Avg'!G2525</f>
        <v>2.8888000000000011</v>
      </c>
      <c r="I2525" s="2">
        <f>'Moving Avg'!H2525</f>
        <v>3.0627500000000025</v>
      </c>
      <c r="J2525" s="17" t="str">
        <f>OBV!F2525</f>
        <v>BEARISH</v>
      </c>
      <c r="K2525" s="17" t="str">
        <f>OBV!G2525</f>
        <v>WEAK</v>
      </c>
      <c r="L2525" s="17" t="str">
        <f>OBV!H2525</f>
        <v>CONFIRMED BEARISH</v>
      </c>
      <c r="M2525" s="19">
        <f t="shared" si="390"/>
        <v>50</v>
      </c>
      <c r="N2525" s="19">
        <f t="shared" si="391"/>
        <v>0</v>
      </c>
      <c r="O2525" s="19">
        <f t="shared" si="392"/>
        <v>0</v>
      </c>
      <c r="P2525" s="19">
        <f t="shared" si="393"/>
        <v>0</v>
      </c>
      <c r="Q2525" s="20">
        <f t="shared" si="394"/>
        <v>17.5</v>
      </c>
      <c r="R2525" s="20">
        <f t="shared" si="395"/>
        <v>10</v>
      </c>
      <c r="S2525" s="20">
        <f t="shared" si="396"/>
        <v>7.5</v>
      </c>
      <c r="T2525" s="20">
        <f t="shared" si="397"/>
        <v>12.5</v>
      </c>
      <c r="U2525" s="19">
        <f t="shared" si="398"/>
        <v>11.666666666666666</v>
      </c>
      <c r="V2525" s="19">
        <f t="shared" si="399"/>
        <v>11.875</v>
      </c>
    </row>
    <row r="2526" spans="1:22" ht="13.5" x14ac:dyDescent="0.25">
      <c r="A2526" s="3">
        <f>RSI!A2526</f>
        <v>45681</v>
      </c>
      <c r="B2526" s="2">
        <f>RSI!B2526</f>
        <v>2.7</v>
      </c>
      <c r="C2526" s="2">
        <f>RSI!I2526</f>
        <v>24.694920717755821</v>
      </c>
      <c r="D2526" s="2">
        <f>MACD!E2526</f>
        <v>7.0284667152662017E-2</v>
      </c>
      <c r="E2526" s="2">
        <f>MACD!F2526</f>
        <v>5.8174318151200395E-2</v>
      </c>
      <c r="F2526" s="2">
        <f>'Moving Avg'!D2526</f>
        <v>2.742</v>
      </c>
      <c r="G2526" s="2">
        <f>'Moving Avg'!F2526</f>
        <v>2.8460000000000005</v>
      </c>
      <c r="H2526" s="2">
        <f>'Moving Avg'!G2526</f>
        <v>2.886400000000001</v>
      </c>
      <c r="I2526" s="2">
        <f>'Moving Avg'!H2526</f>
        <v>3.0594500000000027</v>
      </c>
      <c r="J2526" s="17" t="str">
        <f>OBV!F2526</f>
        <v>BEARISH</v>
      </c>
      <c r="K2526" s="17" t="str">
        <f>OBV!G2526</f>
        <v>WEAK</v>
      </c>
      <c r="L2526" s="17" t="str">
        <f>OBV!H2526</f>
        <v>CONFIRMED BEARISH</v>
      </c>
      <c r="M2526" s="19">
        <f t="shared" si="390"/>
        <v>50</v>
      </c>
      <c r="N2526" s="19">
        <f t="shared" si="391"/>
        <v>0</v>
      </c>
      <c r="O2526" s="19">
        <f t="shared" si="392"/>
        <v>0</v>
      </c>
      <c r="P2526" s="19">
        <f t="shared" si="393"/>
        <v>0</v>
      </c>
      <c r="Q2526" s="20">
        <f t="shared" si="394"/>
        <v>17.5</v>
      </c>
      <c r="R2526" s="20">
        <f t="shared" si="395"/>
        <v>10</v>
      </c>
      <c r="S2526" s="20">
        <f t="shared" si="396"/>
        <v>7.5</v>
      </c>
      <c r="T2526" s="20">
        <f t="shared" si="397"/>
        <v>12.5</v>
      </c>
      <c r="U2526" s="19">
        <f t="shared" si="398"/>
        <v>11.666666666666666</v>
      </c>
      <c r="V2526" s="19">
        <f t="shared" si="399"/>
        <v>11.875</v>
      </c>
    </row>
    <row r="2527" spans="1:22" ht="13.5" x14ac:dyDescent="0.25">
      <c r="A2527" s="3">
        <f>RSI!A2527</f>
        <v>45684</v>
      </c>
      <c r="B2527" s="2">
        <f>RSI!B2527</f>
        <v>2.7</v>
      </c>
      <c r="C2527" s="2">
        <f>RSI!I2527</f>
        <v>24.694920717755821</v>
      </c>
      <c r="D2527" s="2">
        <f>MACD!E2527</f>
        <v>7.3410964122030631E-2</v>
      </c>
      <c r="E2527" s="2">
        <f>MACD!F2527</f>
        <v>6.1221647345366448E-2</v>
      </c>
      <c r="F2527" s="2">
        <f>'Moving Avg'!D2527</f>
        <v>2.726</v>
      </c>
      <c r="G2527" s="2">
        <f>'Moving Avg'!F2527</f>
        <v>2.8325000000000005</v>
      </c>
      <c r="H2527" s="2">
        <f>'Moving Avg'!G2527</f>
        <v>2.8826000000000005</v>
      </c>
      <c r="I2527" s="2">
        <f>'Moving Avg'!H2527</f>
        <v>3.0562000000000027</v>
      </c>
      <c r="J2527" s="17" t="str">
        <f>OBV!F2527</f>
        <v>BEARISH</v>
      </c>
      <c r="K2527" s="17" t="str">
        <f>OBV!G2527</f>
        <v>WEAK</v>
      </c>
      <c r="L2527" s="17" t="str">
        <f>OBV!H2527</f>
        <v>CONFIRMED BEARISH</v>
      </c>
      <c r="M2527" s="19">
        <f t="shared" si="390"/>
        <v>50</v>
      </c>
      <c r="N2527" s="19">
        <f t="shared" si="391"/>
        <v>0</v>
      </c>
      <c r="O2527" s="19">
        <f t="shared" si="392"/>
        <v>0</v>
      </c>
      <c r="P2527" s="19">
        <f t="shared" si="393"/>
        <v>0</v>
      </c>
      <c r="Q2527" s="20">
        <f t="shared" si="394"/>
        <v>17.5</v>
      </c>
      <c r="R2527" s="20">
        <f t="shared" si="395"/>
        <v>10</v>
      </c>
      <c r="S2527" s="20">
        <f t="shared" si="396"/>
        <v>7.5</v>
      </c>
      <c r="T2527" s="20">
        <f t="shared" si="397"/>
        <v>12.5</v>
      </c>
      <c r="U2527" s="19">
        <f t="shared" si="398"/>
        <v>11.666666666666666</v>
      </c>
      <c r="V2527" s="19">
        <f t="shared" si="399"/>
        <v>11.875</v>
      </c>
    </row>
    <row r="2528" spans="1:22" ht="13.5" x14ac:dyDescent="0.25">
      <c r="A2528" s="3">
        <f>RSI!A2528</f>
        <v>45685</v>
      </c>
      <c r="B2528" s="2">
        <f>RSI!B2528</f>
        <v>2.65</v>
      </c>
      <c r="C2528" s="2">
        <f>RSI!I2528</f>
        <v>20.5684370283888</v>
      </c>
      <c r="D2528" s="2">
        <f>MACD!E2528</f>
        <v>7.593543081743892E-2</v>
      </c>
      <c r="E2528" s="2">
        <f>MACD!F2528</f>
        <v>6.4164404039780951E-2</v>
      </c>
      <c r="F2528" s="2">
        <f>'Moving Avg'!D2528</f>
        <v>2.706</v>
      </c>
      <c r="G2528" s="2">
        <f>'Moving Avg'!F2528</f>
        <v>2.8160000000000003</v>
      </c>
      <c r="H2528" s="2">
        <f>'Moving Avg'!G2528</f>
        <v>2.878200000000001</v>
      </c>
      <c r="I2528" s="2">
        <f>'Moving Avg'!H2528</f>
        <v>3.0527000000000029</v>
      </c>
      <c r="J2528" s="17" t="str">
        <f>OBV!F2528</f>
        <v>BEARISH</v>
      </c>
      <c r="K2528" s="17" t="str">
        <f>OBV!G2528</f>
        <v>WEAK</v>
      </c>
      <c r="L2528" s="17" t="str">
        <f>OBV!H2528</f>
        <v>CONFIRMED BEARISH</v>
      </c>
      <c r="M2528" s="19">
        <f t="shared" si="390"/>
        <v>50</v>
      </c>
      <c r="N2528" s="19">
        <f t="shared" si="391"/>
        <v>0</v>
      </c>
      <c r="O2528" s="19">
        <f t="shared" si="392"/>
        <v>0</v>
      </c>
      <c r="P2528" s="19">
        <f t="shared" si="393"/>
        <v>0</v>
      </c>
      <c r="Q2528" s="20">
        <f t="shared" si="394"/>
        <v>17.5</v>
      </c>
      <c r="R2528" s="20">
        <f t="shared" si="395"/>
        <v>10</v>
      </c>
      <c r="S2528" s="20">
        <f t="shared" si="396"/>
        <v>7.5</v>
      </c>
      <c r="T2528" s="20">
        <f t="shared" si="397"/>
        <v>12.5</v>
      </c>
      <c r="U2528" s="19">
        <f t="shared" si="398"/>
        <v>11.666666666666666</v>
      </c>
      <c r="V2528" s="19">
        <f t="shared" si="399"/>
        <v>11.875</v>
      </c>
    </row>
    <row r="2529" spans="1:22" ht="13.5" x14ac:dyDescent="0.25">
      <c r="A2529" s="3">
        <f>RSI!A2529</f>
        <v>45686</v>
      </c>
      <c r="B2529" s="2">
        <f>RSI!B2529</f>
        <v>2.68</v>
      </c>
      <c r="C2529" s="2">
        <f>RSI!I2529</f>
        <v>28.309008374088791</v>
      </c>
      <c r="D2529" s="2">
        <f>MACD!E2529</f>
        <v>7.0723141979740056E-2</v>
      </c>
      <c r="E2529" s="2">
        <f>MACD!F2529</f>
        <v>6.5476151627772775E-2</v>
      </c>
      <c r="F2529" s="2">
        <f>'Moving Avg'!D2529</f>
        <v>2.694</v>
      </c>
      <c r="G2529" s="2">
        <f>'Moving Avg'!F2529</f>
        <v>2.8015000000000003</v>
      </c>
      <c r="H2529" s="2">
        <f>'Moving Avg'!G2529</f>
        <v>2.8740000000000006</v>
      </c>
      <c r="I2529" s="2">
        <f>'Moving Avg'!H2529</f>
        <v>3.049450000000002</v>
      </c>
      <c r="J2529" s="17" t="str">
        <f>OBV!F2529</f>
        <v>BEARISH</v>
      </c>
      <c r="K2529" s="17" t="str">
        <f>OBV!G2529</f>
        <v>WEAK</v>
      </c>
      <c r="L2529" s="17" t="str">
        <f>OBV!H2529</f>
        <v>CONFIRMED BEARISH</v>
      </c>
      <c r="M2529" s="19">
        <f t="shared" si="390"/>
        <v>50</v>
      </c>
      <c r="N2529" s="19">
        <f t="shared" si="391"/>
        <v>0</v>
      </c>
      <c r="O2529" s="19">
        <f t="shared" si="392"/>
        <v>0</v>
      </c>
      <c r="P2529" s="19">
        <f t="shared" si="393"/>
        <v>0</v>
      </c>
      <c r="Q2529" s="20">
        <f t="shared" si="394"/>
        <v>17.5</v>
      </c>
      <c r="R2529" s="20">
        <f t="shared" si="395"/>
        <v>10</v>
      </c>
      <c r="S2529" s="20">
        <f t="shared" si="396"/>
        <v>7.5</v>
      </c>
      <c r="T2529" s="20">
        <f t="shared" si="397"/>
        <v>12.5</v>
      </c>
      <c r="U2529" s="19">
        <f t="shared" si="398"/>
        <v>11.666666666666666</v>
      </c>
      <c r="V2529" s="19">
        <f t="shared" si="399"/>
        <v>11.875</v>
      </c>
    </row>
    <row r="2530" spans="1:22" ht="13.5" x14ac:dyDescent="0.25">
      <c r="A2530" s="3">
        <f>RSI!A2530</f>
        <v>45687</v>
      </c>
      <c r="B2530" s="2">
        <f>RSI!B2530</f>
        <v>2.68</v>
      </c>
      <c r="C2530" s="2">
        <f>RSI!I2530</f>
        <v>28.309008374088791</v>
      </c>
      <c r="D2530" s="2">
        <f>MACD!E2530</f>
        <v>6.7087039420520078E-2</v>
      </c>
      <c r="E2530" s="2">
        <f>MACD!F2530</f>
        <v>6.5798329186322238E-2</v>
      </c>
      <c r="F2530" s="2">
        <f>'Moving Avg'!D2530</f>
        <v>2.6819999999999999</v>
      </c>
      <c r="G2530" s="2">
        <f>'Moving Avg'!F2530</f>
        <v>2.7880000000000003</v>
      </c>
      <c r="H2530" s="2">
        <f>'Moving Avg'!G2530</f>
        <v>2.8720000000000003</v>
      </c>
      <c r="I2530" s="2">
        <f>'Moving Avg'!H2530</f>
        <v>3.0462500000000019</v>
      </c>
      <c r="J2530" s="17" t="str">
        <f>OBV!F2530</f>
        <v>BEARISH</v>
      </c>
      <c r="K2530" s="17" t="str">
        <f>OBV!G2530</f>
        <v>WEAK</v>
      </c>
      <c r="L2530" s="17" t="str">
        <f>OBV!H2530</f>
        <v>CONFIRMED BEARISH</v>
      </c>
      <c r="M2530" s="19">
        <f t="shared" si="390"/>
        <v>50</v>
      </c>
      <c r="N2530" s="19">
        <f t="shared" si="391"/>
        <v>0</v>
      </c>
      <c r="O2530" s="19">
        <f t="shared" si="392"/>
        <v>0</v>
      </c>
      <c r="P2530" s="19">
        <f t="shared" si="393"/>
        <v>0</v>
      </c>
      <c r="Q2530" s="20">
        <f t="shared" si="394"/>
        <v>17.5</v>
      </c>
      <c r="R2530" s="20">
        <f t="shared" si="395"/>
        <v>10</v>
      </c>
      <c r="S2530" s="20">
        <f t="shared" si="396"/>
        <v>7.5</v>
      </c>
      <c r="T2530" s="20">
        <f t="shared" si="397"/>
        <v>12.5</v>
      </c>
      <c r="U2530" s="19">
        <f t="shared" si="398"/>
        <v>11.666666666666666</v>
      </c>
      <c r="V2530" s="19">
        <f t="shared" si="399"/>
        <v>11.875</v>
      </c>
    </row>
    <row r="2531" spans="1:22" ht="13.5" x14ac:dyDescent="0.25">
      <c r="A2531" s="3">
        <f>RSI!A2531</f>
        <v>45688</v>
      </c>
      <c r="B2531" s="2">
        <f>RSI!B2531</f>
        <v>2.68</v>
      </c>
      <c r="C2531" s="2">
        <f>RSI!I2531</f>
        <v>28.309008374088791</v>
      </c>
      <c r="D2531" s="2">
        <f>MACD!E2531</f>
        <v>6.4727277706937425E-2</v>
      </c>
      <c r="E2531" s="2">
        <f>MACD!F2531</f>
        <v>6.558411889044527E-2</v>
      </c>
      <c r="F2531" s="2">
        <f>'Moving Avg'!D2531</f>
        <v>2.6779999999999999</v>
      </c>
      <c r="G2531" s="2">
        <f>'Moving Avg'!F2531</f>
        <v>2.7770000000000001</v>
      </c>
      <c r="H2531" s="2">
        <f>'Moving Avg'!G2531</f>
        <v>2.8680000000000008</v>
      </c>
      <c r="I2531" s="2">
        <f>'Moving Avg'!H2531</f>
        <v>3.0430000000000019</v>
      </c>
      <c r="J2531" s="17" t="str">
        <f>OBV!F2531</f>
        <v>BEARISH</v>
      </c>
      <c r="K2531" s="17" t="str">
        <f>OBV!G2531</f>
        <v>WEAK</v>
      </c>
      <c r="L2531" s="17" t="str">
        <f>OBV!H2531</f>
        <v>CONFIRMED BEARISH</v>
      </c>
      <c r="M2531" s="19">
        <f t="shared" si="390"/>
        <v>50</v>
      </c>
      <c r="N2531" s="19">
        <f t="shared" si="391"/>
        <v>45</v>
      </c>
      <c r="O2531" s="19">
        <f t="shared" si="392"/>
        <v>0</v>
      </c>
      <c r="P2531" s="19">
        <f t="shared" si="393"/>
        <v>0</v>
      </c>
      <c r="Q2531" s="20">
        <f t="shared" si="394"/>
        <v>33.25</v>
      </c>
      <c r="R2531" s="20">
        <f t="shared" si="395"/>
        <v>19</v>
      </c>
      <c r="S2531" s="20">
        <f t="shared" si="396"/>
        <v>14.25</v>
      </c>
      <c r="T2531" s="20">
        <f t="shared" si="397"/>
        <v>23.75</v>
      </c>
      <c r="U2531" s="19">
        <f t="shared" si="398"/>
        <v>22.166666666666668</v>
      </c>
      <c r="V2531" s="19">
        <f t="shared" si="399"/>
        <v>22.5625</v>
      </c>
    </row>
    <row r="2532" spans="1:22" ht="13.5" x14ac:dyDescent="0.25">
      <c r="A2532" s="3">
        <f>RSI!A2532</f>
        <v>45691</v>
      </c>
      <c r="B2532" s="2">
        <f>RSI!B2532</f>
        <v>2.77</v>
      </c>
      <c r="C2532" s="2">
        <f>RSI!I2532</f>
        <v>47.48437748316978</v>
      </c>
      <c r="D2532" s="2">
        <f>MACD!E2532</f>
        <v>5.5189261803623602E-2</v>
      </c>
      <c r="E2532" s="2">
        <f>MACD!F2532</f>
        <v>6.3505147473080947E-2</v>
      </c>
      <c r="F2532" s="2">
        <f>'Moving Avg'!D2532</f>
        <v>2.6919999999999997</v>
      </c>
      <c r="G2532" s="2">
        <f>'Moving Avg'!F2532</f>
        <v>2.7710000000000004</v>
      </c>
      <c r="H2532" s="2">
        <f>'Moving Avg'!G2532</f>
        <v>2.8660000000000014</v>
      </c>
      <c r="I2532" s="2">
        <f>'Moving Avg'!H2532</f>
        <v>3.039950000000001</v>
      </c>
      <c r="J2532" s="17" t="str">
        <f>OBV!F2532</f>
        <v>BULLISH</v>
      </c>
      <c r="K2532" s="17" t="str">
        <f>OBV!G2532</f>
        <v>STRONG</v>
      </c>
      <c r="L2532" s="17" t="str">
        <f>OBV!H2532</f>
        <v>CONFIRMED BULLISH</v>
      </c>
      <c r="M2532" s="19">
        <f t="shared" si="390"/>
        <v>25</v>
      </c>
      <c r="N2532" s="19">
        <f t="shared" si="391"/>
        <v>45</v>
      </c>
      <c r="O2532" s="19">
        <f t="shared" si="392"/>
        <v>0</v>
      </c>
      <c r="P2532" s="19">
        <f t="shared" si="393"/>
        <v>100</v>
      </c>
      <c r="Q2532" s="20">
        <f t="shared" si="394"/>
        <v>39.5</v>
      </c>
      <c r="R2532" s="20">
        <f t="shared" si="395"/>
        <v>39</v>
      </c>
      <c r="S2532" s="20">
        <f t="shared" si="396"/>
        <v>55.5</v>
      </c>
      <c r="T2532" s="20">
        <f t="shared" si="397"/>
        <v>42.5</v>
      </c>
      <c r="U2532" s="19">
        <f t="shared" si="398"/>
        <v>44.666666666666664</v>
      </c>
      <c r="V2532" s="19">
        <f t="shared" si="399"/>
        <v>44.125</v>
      </c>
    </row>
    <row r="2533" spans="1:22" ht="13.5" x14ac:dyDescent="0.25">
      <c r="A2533" s="3">
        <f>RSI!A2533</f>
        <v>45692</v>
      </c>
      <c r="B2533" s="2">
        <f>RSI!B2533</f>
        <v>2.75</v>
      </c>
      <c r="C2533" s="2">
        <f>RSI!I2533</f>
        <v>44.627733334085292</v>
      </c>
      <c r="D2533" s="2">
        <f>MACD!E2533</f>
        <v>4.406757684457574E-2</v>
      </c>
      <c r="E2533" s="2">
        <f>MACD!F2533</f>
        <v>5.9617633347379913E-2</v>
      </c>
      <c r="F2533" s="2">
        <f>'Moving Avg'!D2533</f>
        <v>2.7120000000000002</v>
      </c>
      <c r="G2533" s="2">
        <f>'Moving Avg'!F2533</f>
        <v>2.7650000000000001</v>
      </c>
      <c r="H2533" s="2">
        <f>'Moving Avg'!G2533</f>
        <v>2.8640000000000017</v>
      </c>
      <c r="I2533" s="2">
        <f>'Moving Avg'!H2533</f>
        <v>3.036900000000001</v>
      </c>
      <c r="J2533" s="17" t="str">
        <f>OBV!F2533</f>
        <v>BULLISH</v>
      </c>
      <c r="K2533" s="17" t="str">
        <f>OBV!G2533</f>
        <v>STRONG</v>
      </c>
      <c r="L2533" s="17" t="str">
        <f>OBV!H2533</f>
        <v>CONFIRMED BULLISH</v>
      </c>
      <c r="M2533" s="19">
        <f t="shared" si="390"/>
        <v>25</v>
      </c>
      <c r="N2533" s="19">
        <f t="shared" si="391"/>
        <v>45</v>
      </c>
      <c r="O2533" s="19">
        <f t="shared" si="392"/>
        <v>0</v>
      </c>
      <c r="P2533" s="19">
        <f t="shared" si="393"/>
        <v>100</v>
      </c>
      <c r="Q2533" s="20">
        <f t="shared" si="394"/>
        <v>39.5</v>
      </c>
      <c r="R2533" s="20">
        <f t="shared" si="395"/>
        <v>39</v>
      </c>
      <c r="S2533" s="20">
        <f t="shared" si="396"/>
        <v>55.5</v>
      </c>
      <c r="T2533" s="20">
        <f t="shared" si="397"/>
        <v>42.5</v>
      </c>
      <c r="U2533" s="19">
        <f t="shared" si="398"/>
        <v>44.666666666666664</v>
      </c>
      <c r="V2533" s="19">
        <f t="shared" si="399"/>
        <v>44.125</v>
      </c>
    </row>
    <row r="2534" spans="1:22" ht="13.5" x14ac:dyDescent="0.25">
      <c r="A2534" s="3">
        <f>RSI!A2534</f>
        <v>45693</v>
      </c>
      <c r="B2534" s="2">
        <f>RSI!B2534</f>
        <v>2.71</v>
      </c>
      <c r="C2534" s="2">
        <f>RSI!I2534</f>
        <v>39.508440618921476</v>
      </c>
      <c r="D2534" s="2">
        <f>MACD!E2534</f>
        <v>3.6276312824301105E-2</v>
      </c>
      <c r="E2534" s="2">
        <f>MACD!F2534</f>
        <v>5.4949369242764154E-2</v>
      </c>
      <c r="F2534" s="2">
        <f>'Moving Avg'!D2534</f>
        <v>2.718</v>
      </c>
      <c r="G2534" s="2">
        <f>'Moving Avg'!F2534</f>
        <v>2.7560000000000007</v>
      </c>
      <c r="H2534" s="2">
        <f>'Moving Avg'!G2534</f>
        <v>2.8586000000000014</v>
      </c>
      <c r="I2534" s="2">
        <f>'Moving Avg'!H2534</f>
        <v>3.0337000000000018</v>
      </c>
      <c r="J2534" s="17" t="str">
        <f>OBV!F2534</f>
        <v>BULLISH</v>
      </c>
      <c r="K2534" s="17" t="str">
        <f>OBV!G2534</f>
        <v>STRONG</v>
      </c>
      <c r="L2534" s="17" t="str">
        <f>OBV!H2534</f>
        <v>CONFIRMED BULLISH</v>
      </c>
      <c r="M2534" s="19">
        <f t="shared" si="390"/>
        <v>25</v>
      </c>
      <c r="N2534" s="19">
        <f t="shared" si="391"/>
        <v>45</v>
      </c>
      <c r="O2534" s="19">
        <f t="shared" si="392"/>
        <v>0</v>
      </c>
      <c r="P2534" s="19">
        <f t="shared" si="393"/>
        <v>100</v>
      </c>
      <c r="Q2534" s="20">
        <f t="shared" si="394"/>
        <v>39.5</v>
      </c>
      <c r="R2534" s="20">
        <f t="shared" si="395"/>
        <v>39</v>
      </c>
      <c r="S2534" s="20">
        <f t="shared" si="396"/>
        <v>55.5</v>
      </c>
      <c r="T2534" s="20">
        <f t="shared" si="397"/>
        <v>42.5</v>
      </c>
      <c r="U2534" s="19">
        <f t="shared" si="398"/>
        <v>44.666666666666664</v>
      </c>
      <c r="V2534" s="19">
        <f t="shared" si="399"/>
        <v>44.125</v>
      </c>
    </row>
    <row r="2535" spans="1:22" ht="13.5" x14ac:dyDescent="0.25">
      <c r="A2535" s="3">
        <f>RSI!A2535</f>
        <v>45694</v>
      </c>
      <c r="B2535" s="2">
        <f>RSI!B2535</f>
        <v>2.7</v>
      </c>
      <c r="C2535" s="2">
        <f>RSI!I2535</f>
        <v>38.32482680199427</v>
      </c>
      <c r="D2535" s="2">
        <f>MACD!E2535</f>
        <v>3.0841261950019572E-2</v>
      </c>
      <c r="E2535" s="2">
        <f>MACD!F2535</f>
        <v>5.0127747784215242E-2</v>
      </c>
      <c r="F2535" s="2">
        <f>'Moving Avg'!D2535</f>
        <v>2.722</v>
      </c>
      <c r="G2535" s="2">
        <f>'Moving Avg'!F2535</f>
        <v>2.7475000000000001</v>
      </c>
      <c r="H2535" s="2">
        <f>'Moving Avg'!G2535</f>
        <v>2.8530000000000011</v>
      </c>
      <c r="I2535" s="2">
        <f>'Moving Avg'!H2535</f>
        <v>3.0307500000000021</v>
      </c>
      <c r="J2535" s="17" t="str">
        <f>OBV!F2535</f>
        <v>BULLISH</v>
      </c>
      <c r="K2535" s="17" t="str">
        <f>OBV!G2535</f>
        <v>STRONG</v>
      </c>
      <c r="L2535" s="17" t="str">
        <f>OBV!H2535</f>
        <v>CONFIRMED BULLISH</v>
      </c>
      <c r="M2535" s="19">
        <f t="shared" si="390"/>
        <v>25</v>
      </c>
      <c r="N2535" s="19">
        <f t="shared" si="391"/>
        <v>45</v>
      </c>
      <c r="O2535" s="19">
        <f t="shared" si="392"/>
        <v>0</v>
      </c>
      <c r="P2535" s="19">
        <f t="shared" si="393"/>
        <v>100</v>
      </c>
      <c r="Q2535" s="20">
        <f t="shared" si="394"/>
        <v>39.5</v>
      </c>
      <c r="R2535" s="20">
        <f t="shared" si="395"/>
        <v>39</v>
      </c>
      <c r="S2535" s="20">
        <f t="shared" si="396"/>
        <v>55.5</v>
      </c>
      <c r="T2535" s="20">
        <f t="shared" si="397"/>
        <v>42.5</v>
      </c>
      <c r="U2535" s="19">
        <f t="shared" si="398"/>
        <v>44.666666666666664</v>
      </c>
      <c r="V2535" s="19">
        <f t="shared" si="399"/>
        <v>44.125</v>
      </c>
    </row>
    <row r="2536" spans="1:22" ht="13.5" x14ac:dyDescent="0.25">
      <c r="A2536" s="3">
        <f>RSI!A2536</f>
        <v>45695</v>
      </c>
      <c r="B2536" s="2">
        <f>RSI!B2536</f>
        <v>2.7</v>
      </c>
      <c r="C2536" s="2">
        <f>RSI!I2536</f>
        <v>38.324826801994263</v>
      </c>
      <c r="D2536" s="2">
        <f>MACD!E2536</f>
        <v>2.0533558137405539E-2</v>
      </c>
      <c r="E2536" s="2">
        <f>MACD!F2536</f>
        <v>4.4208909854853304E-2</v>
      </c>
      <c r="F2536" s="2">
        <f>'Moving Avg'!D2536</f>
        <v>2.726</v>
      </c>
      <c r="G2536" s="2">
        <f>'Moving Avg'!F2536</f>
        <v>2.7395000000000005</v>
      </c>
      <c r="H2536" s="2">
        <f>'Moving Avg'!G2536</f>
        <v>2.8476000000000012</v>
      </c>
      <c r="I2536" s="2">
        <f>'Moving Avg'!H2536</f>
        <v>3.0282000000000018</v>
      </c>
      <c r="J2536" s="17" t="str">
        <f>OBV!F2536</f>
        <v>BULLISH</v>
      </c>
      <c r="K2536" s="17" t="str">
        <f>OBV!G2536</f>
        <v>STRONG</v>
      </c>
      <c r="L2536" s="17" t="str">
        <f>OBV!H2536</f>
        <v>CONFIRMED BULLISH</v>
      </c>
      <c r="M2536" s="19">
        <f t="shared" si="390"/>
        <v>25</v>
      </c>
      <c r="N2536" s="19">
        <f t="shared" si="391"/>
        <v>100</v>
      </c>
      <c r="O2536" s="19">
        <f t="shared" si="392"/>
        <v>0</v>
      </c>
      <c r="P2536" s="19">
        <f t="shared" si="393"/>
        <v>100</v>
      </c>
      <c r="Q2536" s="20">
        <f t="shared" si="394"/>
        <v>58.75</v>
      </c>
      <c r="R2536" s="20">
        <f t="shared" si="395"/>
        <v>50</v>
      </c>
      <c r="S2536" s="20">
        <f t="shared" si="396"/>
        <v>63.75</v>
      </c>
      <c r="T2536" s="20">
        <f t="shared" si="397"/>
        <v>56.25</v>
      </c>
      <c r="U2536" s="19">
        <f t="shared" si="398"/>
        <v>57.5</v>
      </c>
      <c r="V2536" s="19">
        <f t="shared" si="399"/>
        <v>57.1875</v>
      </c>
    </row>
    <row r="2537" spans="1:22" ht="13.5" x14ac:dyDescent="0.25">
      <c r="A2537" s="3">
        <f>RSI!A2537</f>
        <v>45698</v>
      </c>
      <c r="B2537" s="2">
        <f>RSI!B2537</f>
        <v>2.7</v>
      </c>
      <c r="C2537" s="2">
        <f>RSI!I2537</f>
        <v>38.32482680199427</v>
      </c>
      <c r="D2537" s="2">
        <f>MACD!E2537</f>
        <v>1.2223721154446476E-2</v>
      </c>
      <c r="E2537" s="2">
        <f>MACD!F2537</f>
        <v>3.7811872114771938E-2</v>
      </c>
      <c r="F2537" s="2">
        <f>'Moving Avg'!D2537</f>
        <v>2.7119999999999997</v>
      </c>
      <c r="G2537" s="2">
        <f>'Moving Avg'!F2537</f>
        <v>2.7315000000000005</v>
      </c>
      <c r="H2537" s="2">
        <f>'Moving Avg'!G2537</f>
        <v>2.8418000000000005</v>
      </c>
      <c r="I2537" s="2">
        <f>'Moving Avg'!H2537</f>
        <v>3.0252500000000015</v>
      </c>
      <c r="J2537" s="17" t="str">
        <f>OBV!F2537</f>
        <v>BEARISH</v>
      </c>
      <c r="K2537" s="17" t="str">
        <f>OBV!G2537</f>
        <v>WEAK</v>
      </c>
      <c r="L2537" s="17" t="str">
        <f>OBV!H2537</f>
        <v>CONFIRMED BEARISH</v>
      </c>
      <c r="M2537" s="19">
        <f t="shared" si="390"/>
        <v>25</v>
      </c>
      <c r="N2537" s="19">
        <f t="shared" si="391"/>
        <v>100</v>
      </c>
      <c r="O2537" s="19">
        <f t="shared" si="392"/>
        <v>0</v>
      </c>
      <c r="P2537" s="19">
        <f t="shared" si="393"/>
        <v>0</v>
      </c>
      <c r="Q2537" s="20">
        <f t="shared" si="394"/>
        <v>43.75</v>
      </c>
      <c r="R2537" s="20">
        <f t="shared" si="395"/>
        <v>25</v>
      </c>
      <c r="S2537" s="20">
        <f t="shared" si="396"/>
        <v>18.75</v>
      </c>
      <c r="T2537" s="20">
        <f t="shared" si="397"/>
        <v>31.25</v>
      </c>
      <c r="U2537" s="19">
        <f t="shared" si="398"/>
        <v>29.166666666666668</v>
      </c>
      <c r="V2537" s="19">
        <f t="shared" si="399"/>
        <v>29.6875</v>
      </c>
    </row>
    <row r="2538" spans="1:22" ht="13.5" x14ac:dyDescent="0.25">
      <c r="A2538" s="3">
        <f>RSI!A2538</f>
        <v>45699</v>
      </c>
      <c r="B2538" s="2">
        <f>RSI!B2538</f>
        <v>2.67</v>
      </c>
      <c r="C2538" s="2">
        <f>RSI!I2538</f>
        <v>34.456952862447096</v>
      </c>
      <c r="D2538" s="2">
        <f>MACD!E2538</f>
        <v>1.037779780039827E-4</v>
      </c>
      <c r="E2538" s="2">
        <f>MACD!F2538</f>
        <v>3.0270253287418347E-2</v>
      </c>
      <c r="F2538" s="2">
        <f>'Moving Avg'!D2538</f>
        <v>2.6959999999999997</v>
      </c>
      <c r="G2538" s="2">
        <f>'Moving Avg'!F2538</f>
        <v>2.7235000000000005</v>
      </c>
      <c r="H2538" s="2">
        <f>'Moving Avg'!G2538</f>
        <v>2.8355999999999999</v>
      </c>
      <c r="I2538" s="2">
        <f>'Moving Avg'!H2538</f>
        <v>3.0221000000000013</v>
      </c>
      <c r="J2538" s="17" t="str">
        <f>OBV!F2538</f>
        <v>BEARISH</v>
      </c>
      <c r="K2538" s="17" t="str">
        <f>OBV!G2538</f>
        <v>WEAK</v>
      </c>
      <c r="L2538" s="17" t="str">
        <f>OBV!H2538</f>
        <v>CONFIRMED BEARISH</v>
      </c>
      <c r="M2538" s="19">
        <f t="shared" si="390"/>
        <v>25</v>
      </c>
      <c r="N2538" s="19">
        <f t="shared" si="391"/>
        <v>100</v>
      </c>
      <c r="O2538" s="19">
        <f t="shared" si="392"/>
        <v>0</v>
      </c>
      <c r="P2538" s="19">
        <f t="shared" si="393"/>
        <v>0</v>
      </c>
      <c r="Q2538" s="20">
        <f t="shared" si="394"/>
        <v>43.75</v>
      </c>
      <c r="R2538" s="20">
        <f t="shared" si="395"/>
        <v>25</v>
      </c>
      <c r="S2538" s="20">
        <f t="shared" si="396"/>
        <v>18.75</v>
      </c>
      <c r="T2538" s="20">
        <f t="shared" si="397"/>
        <v>31.25</v>
      </c>
      <c r="U2538" s="19">
        <f t="shared" si="398"/>
        <v>29.166666666666668</v>
      </c>
      <c r="V2538" s="19">
        <f t="shared" si="399"/>
        <v>29.6875</v>
      </c>
    </row>
    <row r="2539" spans="1:22" ht="13.5" x14ac:dyDescent="0.25">
      <c r="A2539" s="3">
        <f>RSI!A2539</f>
        <v>45700</v>
      </c>
      <c r="B2539" s="2">
        <f>RSI!B2539</f>
        <v>2.69</v>
      </c>
      <c r="C2539" s="2">
        <f>RSI!I2539</f>
        <v>38.885200751103405</v>
      </c>
      <c r="D2539" s="2">
        <f>MACD!E2539</f>
        <v>-6.487103746878109E-3</v>
      </c>
      <c r="E2539" s="2">
        <f>MACD!F2539</f>
        <v>2.2918781880559059E-2</v>
      </c>
      <c r="F2539" s="2">
        <f>'Moving Avg'!D2539</f>
        <v>2.6920000000000002</v>
      </c>
      <c r="G2539" s="2">
        <f>'Moving Avg'!F2539</f>
        <v>2.7185000000000006</v>
      </c>
      <c r="H2539" s="2">
        <f>'Moving Avg'!G2539</f>
        <v>2.8309999999999995</v>
      </c>
      <c r="I2539" s="2">
        <f>'Moving Avg'!H2539</f>
        <v>3.0191000000000012</v>
      </c>
      <c r="J2539" s="17" t="str">
        <f>OBV!F2539</f>
        <v>BULLISH</v>
      </c>
      <c r="K2539" s="17" t="str">
        <f>OBV!G2539</f>
        <v>STRONG</v>
      </c>
      <c r="L2539" s="17" t="str">
        <f>OBV!H2539</f>
        <v>BULLISH DIVERGENCE</v>
      </c>
      <c r="M2539" s="19">
        <f t="shared" si="390"/>
        <v>25</v>
      </c>
      <c r="N2539" s="19">
        <f t="shared" si="391"/>
        <v>100</v>
      </c>
      <c r="O2539" s="19">
        <f t="shared" si="392"/>
        <v>0</v>
      </c>
      <c r="P2539" s="19">
        <f t="shared" si="393"/>
        <v>83</v>
      </c>
      <c r="Q2539" s="20">
        <f t="shared" si="394"/>
        <v>56.2</v>
      </c>
      <c r="R2539" s="20">
        <f t="shared" si="395"/>
        <v>45.75</v>
      </c>
      <c r="S2539" s="20">
        <f t="shared" si="396"/>
        <v>56.1</v>
      </c>
      <c r="T2539" s="20">
        <f t="shared" si="397"/>
        <v>52</v>
      </c>
      <c r="U2539" s="19">
        <f t="shared" si="398"/>
        <v>52.683333333333337</v>
      </c>
      <c r="V2539" s="19">
        <f t="shared" si="399"/>
        <v>52.512500000000003</v>
      </c>
    </row>
    <row r="2540" spans="1:22" ht="13.5" x14ac:dyDescent="0.25">
      <c r="A2540" s="3">
        <f>RSI!A2540</f>
        <v>45701</v>
      </c>
      <c r="B2540" s="2">
        <f>RSI!B2540</f>
        <v>2.66</v>
      </c>
      <c r="C2540" s="2">
        <f>RSI!I2540</f>
        <v>35.058896654600176</v>
      </c>
      <c r="D2540" s="2">
        <f>MACD!E2540</f>
        <v>-9.4687107535875725E-3</v>
      </c>
      <c r="E2540" s="2">
        <f>MACD!F2540</f>
        <v>1.6441283353729734E-2</v>
      </c>
      <c r="F2540" s="2">
        <f>'Moving Avg'!D2540</f>
        <v>2.6840000000000002</v>
      </c>
      <c r="G2540" s="2">
        <f>'Moving Avg'!F2540</f>
        <v>2.7120000000000006</v>
      </c>
      <c r="H2540" s="2">
        <f>'Moving Avg'!G2540</f>
        <v>2.8268</v>
      </c>
      <c r="I2540" s="2">
        <f>'Moving Avg'!H2540</f>
        <v>3.0160000000000009</v>
      </c>
      <c r="J2540" s="17" t="str">
        <f>OBV!F2540</f>
        <v>BULLISH</v>
      </c>
      <c r="K2540" s="17" t="str">
        <f>OBV!G2540</f>
        <v>STRONG</v>
      </c>
      <c r="L2540" s="17" t="str">
        <f>OBV!H2540</f>
        <v>BULLISH DIVERGENCE</v>
      </c>
      <c r="M2540" s="19">
        <f t="shared" si="390"/>
        <v>25</v>
      </c>
      <c r="N2540" s="19">
        <f t="shared" si="391"/>
        <v>100</v>
      </c>
      <c r="O2540" s="19">
        <f t="shared" si="392"/>
        <v>0</v>
      </c>
      <c r="P2540" s="19">
        <f t="shared" si="393"/>
        <v>83</v>
      </c>
      <c r="Q2540" s="20">
        <f t="shared" si="394"/>
        <v>56.2</v>
      </c>
      <c r="R2540" s="20">
        <f t="shared" si="395"/>
        <v>45.75</v>
      </c>
      <c r="S2540" s="20">
        <f t="shared" si="396"/>
        <v>56.1</v>
      </c>
      <c r="T2540" s="20">
        <f t="shared" si="397"/>
        <v>52</v>
      </c>
      <c r="U2540" s="19">
        <f t="shared" si="398"/>
        <v>52.683333333333337</v>
      </c>
      <c r="V2540" s="19">
        <f t="shared" si="399"/>
        <v>52.512500000000003</v>
      </c>
    </row>
    <row r="2541" spans="1:22" ht="13.5" x14ac:dyDescent="0.25">
      <c r="A2541" s="3">
        <f>RSI!A2541</f>
        <v>45702</v>
      </c>
      <c r="B2541" s="2">
        <f>RSI!B2541</f>
        <v>2.69</v>
      </c>
      <c r="C2541" s="2">
        <f>RSI!I2541</f>
        <v>41.281275299946358</v>
      </c>
      <c r="D2541" s="2">
        <f>MACD!E2541</f>
        <v>-1.3691124097835239E-2</v>
      </c>
      <c r="E2541" s="2">
        <f>MACD!F2541</f>
        <v>1.0414801863416739E-2</v>
      </c>
      <c r="F2541" s="2">
        <f>'Moving Avg'!D2541</f>
        <v>2.6819999999999999</v>
      </c>
      <c r="G2541" s="2">
        <f>'Moving Avg'!F2541</f>
        <v>2.7069999999999999</v>
      </c>
      <c r="H2541" s="2">
        <f>'Moving Avg'!G2541</f>
        <v>2.8234000000000004</v>
      </c>
      <c r="I2541" s="2">
        <f>'Moving Avg'!H2541</f>
        <v>3.0132000000000012</v>
      </c>
      <c r="J2541" s="17" t="str">
        <f>OBV!F2541</f>
        <v>BULLISH</v>
      </c>
      <c r="K2541" s="17" t="str">
        <f>OBV!G2541</f>
        <v>STRONG</v>
      </c>
      <c r="L2541" s="17" t="str">
        <f>OBV!H2541</f>
        <v>BULLISH DIVERGENCE</v>
      </c>
      <c r="M2541" s="19">
        <f t="shared" si="390"/>
        <v>25</v>
      </c>
      <c r="N2541" s="19">
        <f t="shared" si="391"/>
        <v>100</v>
      </c>
      <c r="O2541" s="19">
        <f t="shared" si="392"/>
        <v>0</v>
      </c>
      <c r="P2541" s="19">
        <f t="shared" si="393"/>
        <v>83</v>
      </c>
      <c r="Q2541" s="20">
        <f t="shared" si="394"/>
        <v>56.2</v>
      </c>
      <c r="R2541" s="20">
        <f t="shared" si="395"/>
        <v>45.75</v>
      </c>
      <c r="S2541" s="20">
        <f t="shared" si="396"/>
        <v>56.1</v>
      </c>
      <c r="T2541" s="20">
        <f t="shared" si="397"/>
        <v>52</v>
      </c>
      <c r="U2541" s="19">
        <f t="shared" si="398"/>
        <v>52.683333333333337</v>
      </c>
      <c r="V2541" s="19">
        <f t="shared" si="399"/>
        <v>52.512500000000003</v>
      </c>
    </row>
    <row r="2542" spans="1:22" ht="13.5" x14ac:dyDescent="0.25">
      <c r="A2542" s="3">
        <f>RSI!A2542</f>
        <v>45705</v>
      </c>
      <c r="B2542" s="2">
        <f>RSI!B2542</f>
        <v>2.73</v>
      </c>
      <c r="C2542" s="2">
        <f>RSI!I2542</f>
        <v>48.382843593580411</v>
      </c>
      <c r="D2542" s="2">
        <f>MACD!E2542</f>
        <v>-6.0740277254045516E-3</v>
      </c>
      <c r="E2542" s="2">
        <f>MACD!F2542</f>
        <v>7.1170359456524807E-3</v>
      </c>
      <c r="F2542" s="2">
        <f>'Moving Avg'!D2542</f>
        <v>2.6879999999999997</v>
      </c>
      <c r="G2542" s="2">
        <f>'Moving Avg'!F2542</f>
        <v>2.7044999999999999</v>
      </c>
      <c r="H2542" s="2">
        <f>'Moving Avg'!G2542</f>
        <v>2.8207999999999998</v>
      </c>
      <c r="I2542" s="2">
        <f>'Moving Avg'!H2542</f>
        <v>3.0104500000000005</v>
      </c>
      <c r="J2542" s="17" t="str">
        <f>OBV!F2542</f>
        <v>BULLISH</v>
      </c>
      <c r="K2542" s="17" t="str">
        <f>OBV!G2542</f>
        <v>STRONG</v>
      </c>
      <c r="L2542" s="17" t="str">
        <f>OBV!H2542</f>
        <v>CONFIRMED BULLISH</v>
      </c>
      <c r="M2542" s="19">
        <f t="shared" si="390"/>
        <v>25</v>
      </c>
      <c r="N2542" s="19">
        <f t="shared" si="391"/>
        <v>45</v>
      </c>
      <c r="O2542" s="19">
        <f t="shared" si="392"/>
        <v>0</v>
      </c>
      <c r="P2542" s="19">
        <f t="shared" si="393"/>
        <v>100</v>
      </c>
      <c r="Q2542" s="20">
        <f t="shared" si="394"/>
        <v>39.5</v>
      </c>
      <c r="R2542" s="20">
        <f t="shared" si="395"/>
        <v>39</v>
      </c>
      <c r="S2542" s="20">
        <f t="shared" si="396"/>
        <v>55.5</v>
      </c>
      <c r="T2542" s="20">
        <f t="shared" si="397"/>
        <v>42.5</v>
      </c>
      <c r="U2542" s="19">
        <f t="shared" si="398"/>
        <v>44.666666666666664</v>
      </c>
      <c r="V2542" s="19">
        <f t="shared" si="399"/>
        <v>44.125</v>
      </c>
    </row>
    <row r="2543" spans="1:22" ht="13.5" x14ac:dyDescent="0.25">
      <c r="A2543" s="3">
        <f>RSI!A2543</f>
        <v>45706</v>
      </c>
      <c r="B2543" s="2">
        <f>RSI!B2543</f>
        <v>2.83</v>
      </c>
      <c r="C2543" s="2">
        <f>RSI!I2543</f>
        <v>61.061683456005163</v>
      </c>
      <c r="D2543" s="2">
        <f>MACD!E2543</f>
        <v>-1.0065487516515148E-2</v>
      </c>
      <c r="E2543" s="2">
        <f>MACD!F2543</f>
        <v>3.6805312532189553E-3</v>
      </c>
      <c r="F2543" s="2">
        <f>'Moving Avg'!D2543</f>
        <v>2.7199999999999998</v>
      </c>
      <c r="G2543" s="2">
        <f>'Moving Avg'!F2543</f>
        <v>2.7084999999999999</v>
      </c>
      <c r="H2543" s="2">
        <f>'Moving Avg'!G2543</f>
        <v>2.8208000000000002</v>
      </c>
      <c r="I2543" s="2">
        <f>'Moving Avg'!H2543</f>
        <v>3.008150000000001</v>
      </c>
      <c r="J2543" s="17" t="str">
        <f>OBV!F2543</f>
        <v>BULLISH</v>
      </c>
      <c r="K2543" s="17" t="str">
        <f>OBV!G2543</f>
        <v>STRONG</v>
      </c>
      <c r="L2543" s="17" t="str">
        <f>OBV!H2543</f>
        <v>CONFIRMED BULLISH</v>
      </c>
      <c r="M2543" s="19">
        <f t="shared" si="390"/>
        <v>25</v>
      </c>
      <c r="N2543" s="19">
        <f t="shared" si="391"/>
        <v>45</v>
      </c>
      <c r="O2543" s="19">
        <f t="shared" si="392"/>
        <v>0</v>
      </c>
      <c r="P2543" s="19">
        <f t="shared" si="393"/>
        <v>100</v>
      </c>
      <c r="Q2543" s="20">
        <f t="shared" si="394"/>
        <v>39.5</v>
      </c>
      <c r="R2543" s="20">
        <f t="shared" si="395"/>
        <v>39</v>
      </c>
      <c r="S2543" s="20">
        <f t="shared" si="396"/>
        <v>55.5</v>
      </c>
      <c r="T2543" s="20">
        <f t="shared" si="397"/>
        <v>42.5</v>
      </c>
      <c r="U2543" s="19">
        <f t="shared" si="398"/>
        <v>44.666666666666664</v>
      </c>
      <c r="V2543" s="19">
        <f t="shared" si="399"/>
        <v>44.125</v>
      </c>
    </row>
    <row r="2544" spans="1:22" ht="13.5" x14ac:dyDescent="0.25">
      <c r="A2544" s="3">
        <f>RSI!A2544</f>
        <v>45707</v>
      </c>
      <c r="B2544" s="2">
        <f>RSI!B2544</f>
        <v>2.87</v>
      </c>
      <c r="C2544" s="2">
        <f>RSI!I2544</f>
        <v>64.787542739371645</v>
      </c>
      <c r="D2544" s="2">
        <f>MACD!E2544</f>
        <v>-2.3106483221613239E-2</v>
      </c>
      <c r="E2544" s="2">
        <f>MACD!F2544</f>
        <v>-1.6768716417474832E-3</v>
      </c>
      <c r="F2544" s="2">
        <f>'Moving Avg'!D2544</f>
        <v>2.7560000000000002</v>
      </c>
      <c r="G2544" s="2">
        <f>'Moving Avg'!F2544</f>
        <v>2.7149999999999999</v>
      </c>
      <c r="H2544" s="2">
        <f>'Moving Avg'!G2544</f>
        <v>2.8188000000000004</v>
      </c>
      <c r="I2544" s="2">
        <f>'Moving Avg'!H2544</f>
        <v>3.0058000000000011</v>
      </c>
      <c r="J2544" s="17" t="str">
        <f>OBV!F2544</f>
        <v>BULLISH</v>
      </c>
      <c r="K2544" s="17" t="str">
        <f>OBV!G2544</f>
        <v>STRONG</v>
      </c>
      <c r="L2544" s="17" t="str">
        <f>OBV!H2544</f>
        <v>CONFIRMED BULLISH</v>
      </c>
      <c r="M2544" s="19">
        <f t="shared" si="390"/>
        <v>25</v>
      </c>
      <c r="N2544" s="19">
        <f t="shared" si="391"/>
        <v>100</v>
      </c>
      <c r="O2544" s="19">
        <f t="shared" si="392"/>
        <v>0</v>
      </c>
      <c r="P2544" s="19">
        <f t="shared" si="393"/>
        <v>100</v>
      </c>
      <c r="Q2544" s="20">
        <f t="shared" si="394"/>
        <v>58.75</v>
      </c>
      <c r="R2544" s="20">
        <f t="shared" si="395"/>
        <v>50</v>
      </c>
      <c r="S2544" s="20">
        <f t="shared" si="396"/>
        <v>63.75</v>
      </c>
      <c r="T2544" s="20">
        <f t="shared" si="397"/>
        <v>56.25</v>
      </c>
      <c r="U2544" s="19">
        <f t="shared" si="398"/>
        <v>57.5</v>
      </c>
      <c r="V2544" s="19">
        <f t="shared" si="399"/>
        <v>57.1875</v>
      </c>
    </row>
    <row r="2545" spans="1:22" ht="13.5" x14ac:dyDescent="0.25">
      <c r="A2545" s="3">
        <f>RSI!A2545</f>
        <v>45708</v>
      </c>
      <c r="B2545" s="2">
        <f>RSI!B2545</f>
        <v>2.89</v>
      </c>
      <c r="C2545" s="2">
        <f>RSI!I2545</f>
        <v>66.512909325371098</v>
      </c>
      <c r="D2545" s="2">
        <f>MACD!E2545</f>
        <v>-3.7903770646158907E-2</v>
      </c>
      <c r="E2545" s="2">
        <f>MACD!F2545</f>
        <v>-8.9222514426297687E-3</v>
      </c>
      <c r="F2545" s="2">
        <f>'Moving Avg'!D2545</f>
        <v>2.8020000000000005</v>
      </c>
      <c r="G2545" s="2">
        <f>'Moving Avg'!F2545</f>
        <v>2.7224999999999993</v>
      </c>
      <c r="H2545" s="2">
        <f>'Moving Avg'!G2545</f>
        <v>2.8176000000000005</v>
      </c>
      <c r="I2545" s="2">
        <f>'Moving Avg'!H2545</f>
        <v>3.0033500000000002</v>
      </c>
      <c r="J2545" s="17" t="str">
        <f>OBV!F2545</f>
        <v>BULLISH</v>
      </c>
      <c r="K2545" s="17" t="str">
        <f>OBV!G2545</f>
        <v>STRONG</v>
      </c>
      <c r="L2545" s="17" t="str">
        <f>OBV!H2545</f>
        <v>CONFIRMED BULLISH</v>
      </c>
      <c r="M2545" s="19">
        <f t="shared" si="390"/>
        <v>25</v>
      </c>
      <c r="N2545" s="19">
        <f t="shared" si="391"/>
        <v>100</v>
      </c>
      <c r="O2545" s="19">
        <f t="shared" si="392"/>
        <v>0</v>
      </c>
      <c r="P2545" s="19">
        <f t="shared" si="393"/>
        <v>100</v>
      </c>
      <c r="Q2545" s="20">
        <f t="shared" si="394"/>
        <v>58.75</v>
      </c>
      <c r="R2545" s="20">
        <f t="shared" si="395"/>
        <v>50</v>
      </c>
      <c r="S2545" s="20">
        <f t="shared" si="396"/>
        <v>63.75</v>
      </c>
      <c r="T2545" s="20">
        <f t="shared" si="397"/>
        <v>56.25</v>
      </c>
      <c r="U2545" s="19">
        <f t="shared" si="398"/>
        <v>57.5</v>
      </c>
      <c r="V2545" s="19">
        <f t="shared" si="399"/>
        <v>57.1875</v>
      </c>
    </row>
    <row r="2546" spans="1:22" ht="13.5" x14ac:dyDescent="0.25">
      <c r="A2546" s="3">
        <f>RSI!A2546</f>
        <v>45709</v>
      </c>
      <c r="B2546" s="2">
        <f>RSI!B2546</f>
        <v>2.93</v>
      </c>
      <c r="C2546" s="2">
        <f>RSI!I2546</f>
        <v>69.709627454971269</v>
      </c>
      <c r="D2546" s="2">
        <f>MACD!E2546</f>
        <v>-5.4193340330390694E-2</v>
      </c>
      <c r="E2546" s="2">
        <f>MACD!F2546</f>
        <v>-1.7976469220181954E-2</v>
      </c>
      <c r="F2546" s="2">
        <f>'Moving Avg'!D2546</f>
        <v>2.85</v>
      </c>
      <c r="G2546" s="2">
        <f>'Moving Avg'!F2546</f>
        <v>2.7339999999999991</v>
      </c>
      <c r="H2546" s="2">
        <f>'Moving Avg'!G2546</f>
        <v>2.8182000000000005</v>
      </c>
      <c r="I2546" s="2">
        <f>'Moving Avg'!H2546</f>
        <v>3.0001500000000005</v>
      </c>
      <c r="J2546" s="17" t="str">
        <f>OBV!F2546</f>
        <v>BULLISH</v>
      </c>
      <c r="K2546" s="17" t="str">
        <f>OBV!G2546</f>
        <v>STRONG</v>
      </c>
      <c r="L2546" s="17" t="str">
        <f>OBV!H2546</f>
        <v>CONFIRMED BULLISH</v>
      </c>
      <c r="M2546" s="19">
        <f t="shared" si="390"/>
        <v>25</v>
      </c>
      <c r="N2546" s="19">
        <f t="shared" si="391"/>
        <v>100</v>
      </c>
      <c r="O2546" s="19">
        <f t="shared" si="392"/>
        <v>0</v>
      </c>
      <c r="P2546" s="19">
        <f t="shared" si="393"/>
        <v>100</v>
      </c>
      <c r="Q2546" s="20">
        <f t="shared" si="394"/>
        <v>58.75</v>
      </c>
      <c r="R2546" s="20">
        <f t="shared" si="395"/>
        <v>50</v>
      </c>
      <c r="S2546" s="20">
        <f t="shared" si="396"/>
        <v>63.75</v>
      </c>
      <c r="T2546" s="20">
        <f t="shared" si="397"/>
        <v>56.25</v>
      </c>
      <c r="U2546" s="19">
        <f t="shared" si="398"/>
        <v>57.5</v>
      </c>
      <c r="V2546" s="19">
        <f t="shared" si="399"/>
        <v>57.1875</v>
      </c>
    </row>
    <row r="2547" spans="1:22" ht="13.5" x14ac:dyDescent="0.25">
      <c r="A2547" s="3">
        <f>RSI!A2547</f>
        <v>45712</v>
      </c>
      <c r="B2547" s="2">
        <f>RSI!B2547</f>
        <v>2.94</v>
      </c>
      <c r="C2547" s="2">
        <f>RSI!I2547</f>
        <v>70.46861633641997</v>
      </c>
      <c r="D2547" s="2">
        <f>MACD!E2547</f>
        <v>-6.970005913905819E-2</v>
      </c>
      <c r="E2547" s="2">
        <f>MACD!F2547</f>
        <v>-2.8321187203957203E-2</v>
      </c>
      <c r="F2547" s="2">
        <f>'Moving Avg'!D2547</f>
        <v>2.8919999999999999</v>
      </c>
      <c r="G2547" s="2">
        <f>'Moving Avg'!F2547</f>
        <v>2.7459999999999991</v>
      </c>
      <c r="H2547" s="2">
        <f>'Moving Avg'!G2547</f>
        <v>2.8200000000000007</v>
      </c>
      <c r="I2547" s="2">
        <f>'Moving Avg'!H2547</f>
        <v>2.9967500000000005</v>
      </c>
      <c r="J2547" s="17" t="str">
        <f>OBV!F2547</f>
        <v>BULLISH</v>
      </c>
      <c r="K2547" s="17" t="str">
        <f>OBV!G2547</f>
        <v>STRONG</v>
      </c>
      <c r="L2547" s="17" t="str">
        <f>OBV!H2547</f>
        <v>CONFIRMED BULLISH</v>
      </c>
      <c r="M2547" s="19">
        <f t="shared" si="390"/>
        <v>0</v>
      </c>
      <c r="N2547" s="19">
        <f t="shared" si="391"/>
        <v>100</v>
      </c>
      <c r="O2547" s="19">
        <f t="shared" si="392"/>
        <v>0</v>
      </c>
      <c r="P2547" s="19">
        <f t="shared" si="393"/>
        <v>100</v>
      </c>
      <c r="Q2547" s="20">
        <f t="shared" si="394"/>
        <v>50</v>
      </c>
      <c r="R2547" s="20">
        <f t="shared" si="395"/>
        <v>45</v>
      </c>
      <c r="S2547" s="20">
        <f t="shared" si="396"/>
        <v>60</v>
      </c>
      <c r="T2547" s="20">
        <f t="shared" si="397"/>
        <v>50</v>
      </c>
      <c r="U2547" s="19">
        <f t="shared" si="398"/>
        <v>51.666666666666664</v>
      </c>
      <c r="V2547" s="19">
        <f t="shared" si="399"/>
        <v>51.25</v>
      </c>
    </row>
    <row r="2548" spans="1:22" ht="13.5" x14ac:dyDescent="0.25">
      <c r="A2548" s="3">
        <f>RSI!A2548</f>
        <v>45713</v>
      </c>
      <c r="B2548" s="2">
        <f>RSI!B2548</f>
        <v>2.97</v>
      </c>
      <c r="C2548" s="2">
        <f>RSI!I2548</f>
        <v>72.680251254328027</v>
      </c>
      <c r="D2548" s="2">
        <f>MACD!E2548</f>
        <v>-9.0627544711216146E-2</v>
      </c>
      <c r="E2548" s="2">
        <f>MACD!F2548</f>
        <v>-4.0782458705408989E-2</v>
      </c>
      <c r="F2548" s="2">
        <f>'Moving Avg'!D2548</f>
        <v>2.92</v>
      </c>
      <c r="G2548" s="2">
        <f>'Moving Avg'!F2548</f>
        <v>2.7619999999999996</v>
      </c>
      <c r="H2548" s="2">
        <f>'Moving Avg'!G2548</f>
        <v>2.8213999999999997</v>
      </c>
      <c r="I2548" s="2">
        <f>'Moving Avg'!H2548</f>
        <v>2.9941000000000009</v>
      </c>
      <c r="J2548" s="17" t="str">
        <f>OBV!F2548</f>
        <v>BULLISH</v>
      </c>
      <c r="K2548" s="17" t="str">
        <f>OBV!G2548</f>
        <v>STRONG</v>
      </c>
      <c r="L2548" s="17" t="str">
        <f>OBV!H2548</f>
        <v>CONFIRMED BULLISH</v>
      </c>
      <c r="M2548" s="19">
        <f t="shared" si="390"/>
        <v>0</v>
      </c>
      <c r="N2548" s="19">
        <f t="shared" si="391"/>
        <v>100</v>
      </c>
      <c r="O2548" s="19">
        <f t="shared" si="392"/>
        <v>0</v>
      </c>
      <c r="P2548" s="19">
        <f t="shared" si="393"/>
        <v>100</v>
      </c>
      <c r="Q2548" s="20">
        <f t="shared" si="394"/>
        <v>50</v>
      </c>
      <c r="R2548" s="20">
        <f t="shared" si="395"/>
        <v>45</v>
      </c>
      <c r="S2548" s="20">
        <f t="shared" si="396"/>
        <v>60</v>
      </c>
      <c r="T2548" s="20">
        <f t="shared" si="397"/>
        <v>50</v>
      </c>
      <c r="U2548" s="19">
        <f t="shared" si="398"/>
        <v>51.666666666666664</v>
      </c>
      <c r="V2548" s="19">
        <f t="shared" si="399"/>
        <v>51.25</v>
      </c>
    </row>
    <row r="2549" spans="1:22" ht="13.5" x14ac:dyDescent="0.25">
      <c r="A2549" s="3">
        <f>RSI!A2549</f>
        <v>45714</v>
      </c>
      <c r="B2549" s="2">
        <f>RSI!B2549</f>
        <v>2.97</v>
      </c>
      <c r="C2549" s="2">
        <f>RSI!I2549</f>
        <v>72.680251254328027</v>
      </c>
      <c r="D2549" s="2">
        <f>MACD!E2549</f>
        <v>-0.10633281067559919</v>
      </c>
      <c r="E2549" s="2">
        <f>MACD!F2549</f>
        <v>-5.3892529099447029E-2</v>
      </c>
      <c r="F2549" s="2">
        <f>'Moving Avg'!D2549</f>
        <v>2.9400000000000004</v>
      </c>
      <c r="G2549" s="2">
        <f>'Moving Avg'!F2549</f>
        <v>2.7764999999999995</v>
      </c>
      <c r="H2549" s="2">
        <f>'Moving Avg'!G2549</f>
        <v>2.8220000000000001</v>
      </c>
      <c r="I2549" s="2">
        <f>'Moving Avg'!H2549</f>
        <v>2.9918500000000008</v>
      </c>
      <c r="J2549" s="17" t="str">
        <f>OBV!F2549</f>
        <v>BULLISH</v>
      </c>
      <c r="K2549" s="17" t="str">
        <f>OBV!G2549</f>
        <v>STRONG</v>
      </c>
      <c r="L2549" s="17" t="str">
        <f>OBV!H2549</f>
        <v>CONFIRMED BULLISH</v>
      </c>
      <c r="M2549" s="19">
        <f t="shared" si="390"/>
        <v>0</v>
      </c>
      <c r="N2549" s="19">
        <f t="shared" si="391"/>
        <v>100</v>
      </c>
      <c r="O2549" s="19">
        <f t="shared" si="392"/>
        <v>0</v>
      </c>
      <c r="P2549" s="19">
        <f t="shared" si="393"/>
        <v>100</v>
      </c>
      <c r="Q2549" s="20">
        <f t="shared" si="394"/>
        <v>50</v>
      </c>
      <c r="R2549" s="20">
        <f t="shared" si="395"/>
        <v>45</v>
      </c>
      <c r="S2549" s="20">
        <f t="shared" si="396"/>
        <v>60</v>
      </c>
      <c r="T2549" s="20">
        <f t="shared" si="397"/>
        <v>50</v>
      </c>
      <c r="U2549" s="19">
        <f t="shared" si="398"/>
        <v>51.666666666666664</v>
      </c>
      <c r="V2549" s="19">
        <f t="shared" si="399"/>
        <v>51.25</v>
      </c>
    </row>
    <row r="2550" spans="1:22" ht="13.5" x14ac:dyDescent="0.25">
      <c r="A2550" s="3">
        <f>RSI!A2550</f>
        <v>45715</v>
      </c>
      <c r="B2550" s="2">
        <f>RSI!B2550</f>
        <v>2.96</v>
      </c>
      <c r="C2550" s="2">
        <f>RSI!I2550</f>
        <v>70.635224088340763</v>
      </c>
      <c r="D2550" s="2">
        <f>MACD!E2550</f>
        <v>-0.12449126337503724</v>
      </c>
      <c r="E2550" s="2">
        <f>MACD!F2550</f>
        <v>-6.8012275954565077E-2</v>
      </c>
      <c r="F2550" s="2">
        <f>'Moving Avg'!D2550</f>
        <v>2.9539999999999997</v>
      </c>
      <c r="G2550" s="2">
        <f>'Moving Avg'!F2550</f>
        <v>2.7904999999999998</v>
      </c>
      <c r="H2550" s="2">
        <f>'Moving Avg'!G2550</f>
        <v>2.8226000000000004</v>
      </c>
      <c r="I2550" s="2">
        <f>'Moving Avg'!H2550</f>
        <v>2.9899500000000012</v>
      </c>
      <c r="J2550" s="17" t="str">
        <f>OBV!F2550</f>
        <v>BULLISH</v>
      </c>
      <c r="K2550" s="17" t="str">
        <f>OBV!G2550</f>
        <v>STRONG</v>
      </c>
      <c r="L2550" s="17" t="str">
        <f>OBV!H2550</f>
        <v>CONFIRMED BULLISH</v>
      </c>
      <c r="M2550" s="19">
        <f t="shared" si="390"/>
        <v>0</v>
      </c>
      <c r="N2550" s="19">
        <f t="shared" si="391"/>
        <v>100</v>
      </c>
      <c r="O2550" s="19">
        <f t="shared" si="392"/>
        <v>0</v>
      </c>
      <c r="P2550" s="19">
        <f t="shared" si="393"/>
        <v>100</v>
      </c>
      <c r="Q2550" s="20">
        <f t="shared" si="394"/>
        <v>50</v>
      </c>
      <c r="R2550" s="20">
        <f t="shared" si="395"/>
        <v>45</v>
      </c>
      <c r="S2550" s="20">
        <f t="shared" si="396"/>
        <v>60</v>
      </c>
      <c r="T2550" s="20">
        <f t="shared" si="397"/>
        <v>50</v>
      </c>
      <c r="U2550" s="19">
        <f t="shared" si="398"/>
        <v>51.666666666666664</v>
      </c>
      <c r="V2550" s="19">
        <f t="shared" si="399"/>
        <v>51.25</v>
      </c>
    </row>
    <row r="2551" spans="1:22" ht="13.5" x14ac:dyDescent="0.25">
      <c r="A2551" s="3">
        <f>RSI!A2551</f>
        <v>45716</v>
      </c>
      <c r="B2551" s="2">
        <f>RSI!B2551</f>
        <v>2.95</v>
      </c>
      <c r="C2551" s="2">
        <f>RSI!I2551</f>
        <v>68.55780438940161</v>
      </c>
      <c r="D2551" s="2">
        <f>MACD!E2551</f>
        <v>-0.13536194553698966</v>
      </c>
      <c r="E2551" s="2">
        <f>MACD!F2551</f>
        <v>-8.1482209871049996E-2</v>
      </c>
      <c r="F2551" s="2">
        <f>'Moving Avg'!D2551</f>
        <v>2.9579999999999997</v>
      </c>
      <c r="G2551" s="2">
        <f>'Moving Avg'!F2551</f>
        <v>2.8039999999999998</v>
      </c>
      <c r="H2551" s="2">
        <f>'Moving Avg'!G2551</f>
        <v>2.823</v>
      </c>
      <c r="I2551" s="2">
        <f>'Moving Avg'!H2551</f>
        <v>2.9880500000000016</v>
      </c>
      <c r="J2551" s="17" t="str">
        <f>OBV!F2551</f>
        <v>BULLISH</v>
      </c>
      <c r="K2551" s="17" t="str">
        <f>OBV!G2551</f>
        <v>STRONG</v>
      </c>
      <c r="L2551" s="17" t="str">
        <f>OBV!H2551</f>
        <v>CONFIRMED BULLISH</v>
      </c>
      <c r="M2551" s="19">
        <f t="shared" si="390"/>
        <v>25</v>
      </c>
      <c r="N2551" s="19">
        <f t="shared" si="391"/>
        <v>100</v>
      </c>
      <c r="O2551" s="19">
        <f t="shared" si="392"/>
        <v>0</v>
      </c>
      <c r="P2551" s="19">
        <f t="shared" si="393"/>
        <v>100</v>
      </c>
      <c r="Q2551" s="20">
        <f t="shared" si="394"/>
        <v>58.75</v>
      </c>
      <c r="R2551" s="20">
        <f t="shared" si="395"/>
        <v>50</v>
      </c>
      <c r="S2551" s="20">
        <f t="shared" si="396"/>
        <v>63.75</v>
      </c>
      <c r="T2551" s="20">
        <f t="shared" si="397"/>
        <v>56.25</v>
      </c>
      <c r="U2551" s="19">
        <f t="shared" si="398"/>
        <v>57.5</v>
      </c>
      <c r="V2551" s="19">
        <f t="shared" si="399"/>
        <v>57.1875</v>
      </c>
    </row>
    <row r="2552" spans="1:22" ht="13.5" x14ac:dyDescent="0.25">
      <c r="A2552" s="3">
        <f>RSI!A2552</f>
        <v>45719</v>
      </c>
      <c r="B2552" s="2">
        <f>RSI!B2552</f>
        <v>2.97</v>
      </c>
      <c r="C2552" s="2">
        <f>RSI!I2552</f>
        <v>70.430882790744974</v>
      </c>
      <c r="D2552" s="2">
        <f>MACD!E2552</f>
        <v>-0.14062687377741501</v>
      </c>
      <c r="E2552" s="2">
        <f>MACD!F2552</f>
        <v>-9.3311142652323001E-2</v>
      </c>
      <c r="F2552" s="2">
        <f>'Moving Avg'!D2552</f>
        <v>2.9640000000000004</v>
      </c>
      <c r="G2552" s="2">
        <f>'Moving Avg'!F2552</f>
        <v>2.8139999999999996</v>
      </c>
      <c r="H2552" s="2">
        <f>'Moving Avg'!G2552</f>
        <v>2.8244000000000007</v>
      </c>
      <c r="I2552" s="2">
        <f>'Moving Avg'!H2552</f>
        <v>2.9867000000000026</v>
      </c>
      <c r="J2552" s="17" t="str">
        <f>OBV!F2552</f>
        <v>BULLISH</v>
      </c>
      <c r="K2552" s="17" t="str">
        <f>OBV!G2552</f>
        <v>NEUTRAL</v>
      </c>
      <c r="L2552" s="17" t="str">
        <f>OBV!H2552</f>
        <v>CONFIRMED BULLISH</v>
      </c>
      <c r="M2552" s="19">
        <f t="shared" si="390"/>
        <v>0</v>
      </c>
      <c r="N2552" s="19">
        <f t="shared" si="391"/>
        <v>100</v>
      </c>
      <c r="O2552" s="19">
        <f t="shared" si="392"/>
        <v>0</v>
      </c>
      <c r="P2552" s="19">
        <f t="shared" si="393"/>
        <v>83.5</v>
      </c>
      <c r="Q2552" s="20">
        <f t="shared" si="394"/>
        <v>47.524999999999999</v>
      </c>
      <c r="R2552" s="20">
        <f t="shared" si="395"/>
        <v>40.875</v>
      </c>
      <c r="S2552" s="20">
        <f t="shared" si="396"/>
        <v>52.575000000000003</v>
      </c>
      <c r="T2552" s="20">
        <f t="shared" si="397"/>
        <v>45.875</v>
      </c>
      <c r="U2552" s="19">
        <f t="shared" si="398"/>
        <v>46.991666666666674</v>
      </c>
      <c r="V2552" s="19">
        <f t="shared" si="399"/>
        <v>46.712500000000006</v>
      </c>
    </row>
    <row r="2553" spans="1:22" ht="13.5" x14ac:dyDescent="0.25">
      <c r="A2553" s="3">
        <f>RSI!A2553</f>
        <v>45720</v>
      </c>
      <c r="B2553" s="2">
        <f>RSI!B2553</f>
        <v>3</v>
      </c>
      <c r="C2553" s="2">
        <f>RSI!I2553</f>
        <v>73.026585549123524</v>
      </c>
      <c r="D2553" s="2">
        <f>MACD!E2553</f>
        <v>-0.13272188167202215</v>
      </c>
      <c r="E2553" s="2">
        <f>MACD!F2553</f>
        <v>-0.10119329045626284</v>
      </c>
      <c r="F2553" s="2">
        <f>'Moving Avg'!D2553</f>
        <v>2.9699999999999998</v>
      </c>
      <c r="G2553" s="2">
        <f>'Moving Avg'!F2553</f>
        <v>2.8264999999999998</v>
      </c>
      <c r="H2553" s="2">
        <f>'Moving Avg'!G2553</f>
        <v>2.8254000000000006</v>
      </c>
      <c r="I2553" s="2">
        <f>'Moving Avg'!H2553</f>
        <v>2.9855000000000018</v>
      </c>
      <c r="J2553" s="17" t="str">
        <f>OBV!F2553</f>
        <v>BULLISH</v>
      </c>
      <c r="K2553" s="17" t="str">
        <f>OBV!G2553</f>
        <v>NEUTRAL</v>
      </c>
      <c r="L2553" s="17" t="str">
        <f>OBV!H2553</f>
        <v>CONFIRMED BULLISH</v>
      </c>
      <c r="M2553" s="19">
        <f t="shared" si="390"/>
        <v>0</v>
      </c>
      <c r="N2553" s="19">
        <f t="shared" si="391"/>
        <v>100</v>
      </c>
      <c r="O2553" s="19">
        <f t="shared" si="392"/>
        <v>0</v>
      </c>
      <c r="P2553" s="19">
        <f t="shared" si="393"/>
        <v>83.5</v>
      </c>
      <c r="Q2553" s="20">
        <f t="shared" si="394"/>
        <v>47.524999999999999</v>
      </c>
      <c r="R2553" s="20">
        <f t="shared" si="395"/>
        <v>40.875</v>
      </c>
      <c r="S2553" s="20">
        <f t="shared" si="396"/>
        <v>52.575000000000003</v>
      </c>
      <c r="T2553" s="20">
        <f t="shared" si="397"/>
        <v>45.875</v>
      </c>
      <c r="U2553" s="19">
        <f t="shared" si="398"/>
        <v>46.991666666666674</v>
      </c>
      <c r="V2553" s="19">
        <f t="shared" si="399"/>
        <v>46.712500000000006</v>
      </c>
    </row>
    <row r="2554" spans="1:22" ht="13.5" x14ac:dyDescent="0.25">
      <c r="A2554" s="3">
        <f>RSI!A2554</f>
        <v>45721</v>
      </c>
      <c r="B2554" s="2">
        <f>RSI!B2554</f>
        <v>3.05</v>
      </c>
      <c r="C2554" s="2">
        <f>RSI!I2554</f>
        <v>76.698071700524366</v>
      </c>
      <c r="D2554" s="2">
        <f>MACD!E2554</f>
        <v>-0.12450319120002451</v>
      </c>
      <c r="E2554" s="2">
        <f>MACD!F2554</f>
        <v>-0.10585527060501518</v>
      </c>
      <c r="F2554" s="2">
        <f>'Moving Avg'!D2554</f>
        <v>2.9859999999999998</v>
      </c>
      <c r="G2554" s="2">
        <f>'Moving Avg'!F2554</f>
        <v>2.8435000000000001</v>
      </c>
      <c r="H2554" s="2">
        <f>'Moving Avg'!G2554</f>
        <v>2.8270000000000004</v>
      </c>
      <c r="I2554" s="2">
        <f>'Moving Avg'!H2554</f>
        <v>2.984850000000002</v>
      </c>
      <c r="J2554" s="17" t="str">
        <f>OBV!F2554</f>
        <v>BULLISH</v>
      </c>
      <c r="K2554" s="17" t="str">
        <f>OBV!G2554</f>
        <v>STRONG</v>
      </c>
      <c r="L2554" s="17" t="str">
        <f>OBV!H2554</f>
        <v>CONFIRMED BULLISH</v>
      </c>
      <c r="M2554" s="19">
        <f t="shared" si="390"/>
        <v>0</v>
      </c>
      <c r="N2554" s="19">
        <f t="shared" si="391"/>
        <v>45</v>
      </c>
      <c r="O2554" s="19">
        <f t="shared" si="392"/>
        <v>50</v>
      </c>
      <c r="P2554" s="19">
        <f t="shared" si="393"/>
        <v>100</v>
      </c>
      <c r="Q2554" s="20">
        <f t="shared" si="394"/>
        <v>38.25</v>
      </c>
      <c r="R2554" s="20">
        <f t="shared" si="395"/>
        <v>51.5</v>
      </c>
      <c r="S2554" s="20">
        <f t="shared" si="396"/>
        <v>64.25</v>
      </c>
      <c r="T2554" s="20">
        <f t="shared" si="397"/>
        <v>48.75</v>
      </c>
      <c r="U2554" s="19">
        <f t="shared" si="398"/>
        <v>51.333333333333336</v>
      </c>
      <c r="V2554" s="19">
        <f t="shared" si="399"/>
        <v>50.6875</v>
      </c>
    </row>
    <row r="2555" spans="1:22" ht="13.5" x14ac:dyDescent="0.25">
      <c r="A2555" s="3">
        <f>RSI!A2555</f>
        <v>45722</v>
      </c>
      <c r="B2555" s="2">
        <f>RSI!B2555</f>
        <v>3</v>
      </c>
      <c r="C2555" s="2">
        <f>RSI!I2555</f>
        <v>66.892595307616546</v>
      </c>
      <c r="D2555" s="2">
        <f>MACD!E2555</f>
        <v>-0.1119158617282312</v>
      </c>
      <c r="E2555" s="2">
        <f>MACD!F2555</f>
        <v>-0.10706738882965838</v>
      </c>
      <c r="F2555" s="2">
        <f>'Moving Avg'!D2555</f>
        <v>2.9939999999999998</v>
      </c>
      <c r="G2555" s="2">
        <f>'Moving Avg'!F2555</f>
        <v>2.8585000000000003</v>
      </c>
      <c r="H2555" s="2">
        <f>'Moving Avg'!G2555</f>
        <v>2.8278000000000008</v>
      </c>
      <c r="I2555" s="2">
        <f>'Moving Avg'!H2555</f>
        <v>2.9839000000000016</v>
      </c>
      <c r="J2555" s="17" t="str">
        <f>OBV!F2555</f>
        <v>BULLISH</v>
      </c>
      <c r="K2555" s="17" t="str">
        <f>OBV!G2555</f>
        <v>STRONG</v>
      </c>
      <c r="L2555" s="17" t="str">
        <f>OBV!H2555</f>
        <v>CONFIRMED BULLISH</v>
      </c>
      <c r="M2555" s="19">
        <f t="shared" si="390"/>
        <v>25</v>
      </c>
      <c r="N2555" s="19">
        <f t="shared" si="391"/>
        <v>45</v>
      </c>
      <c r="O2555" s="19">
        <f t="shared" si="392"/>
        <v>50</v>
      </c>
      <c r="P2555" s="19">
        <f t="shared" si="393"/>
        <v>100</v>
      </c>
      <c r="Q2555" s="20">
        <f t="shared" si="394"/>
        <v>47</v>
      </c>
      <c r="R2555" s="20">
        <f t="shared" si="395"/>
        <v>56.5</v>
      </c>
      <c r="S2555" s="20">
        <f t="shared" si="396"/>
        <v>68</v>
      </c>
      <c r="T2555" s="20">
        <f t="shared" si="397"/>
        <v>55</v>
      </c>
      <c r="U2555" s="19">
        <f t="shared" si="398"/>
        <v>57.166666666666664</v>
      </c>
      <c r="V2555" s="19">
        <f t="shared" si="399"/>
        <v>56.625</v>
      </c>
    </row>
    <row r="2556" spans="1:22" ht="13.5" x14ac:dyDescent="0.25">
      <c r="A2556" s="3">
        <f>RSI!A2556</f>
        <v>45723</v>
      </c>
      <c r="B2556" s="2">
        <f>RSI!B2556</f>
        <v>3.05</v>
      </c>
      <c r="C2556" s="2">
        <f>RSI!I2556</f>
        <v>70.899178668138859</v>
      </c>
      <c r="D2556" s="2">
        <f>MACD!E2556</f>
        <v>-9.9582018276219486E-2</v>
      </c>
      <c r="E2556" s="2">
        <f>MACD!F2556</f>
        <v>-0.10557031471897062</v>
      </c>
      <c r="F2556" s="2">
        <f>'Moving Avg'!D2556</f>
        <v>3.0140000000000002</v>
      </c>
      <c r="G2556" s="2">
        <f>'Moving Avg'!F2556</f>
        <v>2.8759999999999999</v>
      </c>
      <c r="H2556" s="2">
        <f>'Moving Avg'!G2556</f>
        <v>2.8292000000000015</v>
      </c>
      <c r="I2556" s="2">
        <f>'Moving Avg'!H2556</f>
        <v>2.9831500000000015</v>
      </c>
      <c r="J2556" s="17" t="str">
        <f>OBV!F2556</f>
        <v>BULLISH</v>
      </c>
      <c r="K2556" s="17" t="str">
        <f>OBV!G2556</f>
        <v>STRONG</v>
      </c>
      <c r="L2556" s="17" t="str">
        <f>OBV!H2556</f>
        <v>CONFIRMED BULLISH</v>
      </c>
      <c r="M2556" s="19">
        <f t="shared" si="390"/>
        <v>0</v>
      </c>
      <c r="N2556" s="19">
        <f t="shared" si="391"/>
        <v>0</v>
      </c>
      <c r="O2556" s="19">
        <f t="shared" si="392"/>
        <v>50</v>
      </c>
      <c r="P2556" s="19">
        <f t="shared" si="393"/>
        <v>100</v>
      </c>
      <c r="Q2556" s="20">
        <f t="shared" si="394"/>
        <v>22.5</v>
      </c>
      <c r="R2556" s="20">
        <f t="shared" si="395"/>
        <v>42.5</v>
      </c>
      <c r="S2556" s="20">
        <f t="shared" si="396"/>
        <v>57.5</v>
      </c>
      <c r="T2556" s="20">
        <f t="shared" si="397"/>
        <v>37.5</v>
      </c>
      <c r="U2556" s="19">
        <f t="shared" si="398"/>
        <v>40.833333333333336</v>
      </c>
      <c r="V2556" s="19">
        <f t="shared" si="399"/>
        <v>40</v>
      </c>
    </row>
    <row r="2557" spans="1:22" ht="13.5" x14ac:dyDescent="0.25">
      <c r="A2557" s="3">
        <f>RSI!A2557</f>
        <v>45726</v>
      </c>
      <c r="B2557" s="2">
        <f>RSI!B2557</f>
        <v>3.03</v>
      </c>
      <c r="C2557" s="2">
        <f>RSI!I2557</f>
        <v>67.386283229135444</v>
      </c>
      <c r="D2557" s="2">
        <f>MACD!E2557</f>
        <v>-8.7131491146851925E-2</v>
      </c>
      <c r="E2557" s="2">
        <f>MACD!F2557</f>
        <v>-0.10188255000454689</v>
      </c>
      <c r="F2557" s="2">
        <f>'Moving Avg'!D2557</f>
        <v>3.0260000000000002</v>
      </c>
      <c r="G2557" s="2">
        <f>'Moving Avg'!F2557</f>
        <v>2.8925000000000001</v>
      </c>
      <c r="H2557" s="2">
        <f>'Moving Avg'!G2557</f>
        <v>2.8304000000000009</v>
      </c>
      <c r="I2557" s="2">
        <f>'Moving Avg'!H2557</f>
        <v>2.9824500000000014</v>
      </c>
      <c r="J2557" s="17" t="str">
        <f>OBV!F2557</f>
        <v>BULLISH</v>
      </c>
      <c r="K2557" s="17" t="str">
        <f>OBV!G2557</f>
        <v>STRONG</v>
      </c>
      <c r="L2557" s="17" t="str">
        <f>OBV!H2557</f>
        <v>CONFIRMED BULLISH</v>
      </c>
      <c r="M2557" s="19">
        <f t="shared" si="390"/>
        <v>25</v>
      </c>
      <c r="N2557" s="19">
        <f t="shared" si="391"/>
        <v>0</v>
      </c>
      <c r="O2557" s="19">
        <f t="shared" si="392"/>
        <v>50</v>
      </c>
      <c r="P2557" s="19">
        <f t="shared" si="393"/>
        <v>100</v>
      </c>
      <c r="Q2557" s="20">
        <f t="shared" si="394"/>
        <v>31.25</v>
      </c>
      <c r="R2557" s="20">
        <f t="shared" si="395"/>
        <v>47.5</v>
      </c>
      <c r="S2557" s="20">
        <f t="shared" si="396"/>
        <v>61.25</v>
      </c>
      <c r="T2557" s="20">
        <f t="shared" si="397"/>
        <v>43.75</v>
      </c>
      <c r="U2557" s="19">
        <f t="shared" si="398"/>
        <v>46.666666666666664</v>
      </c>
      <c r="V2557" s="19">
        <f t="shared" si="399"/>
        <v>45.9375</v>
      </c>
    </row>
    <row r="2558" spans="1:22" ht="13.5" x14ac:dyDescent="0.25">
      <c r="A2558" s="3">
        <f>RSI!A2558</f>
        <v>45727</v>
      </c>
      <c r="B2558" s="2">
        <f>RSI!B2558</f>
        <v>3</v>
      </c>
      <c r="C2558" s="2">
        <f>RSI!I2558</f>
        <v>62.392471651163071</v>
      </c>
      <c r="D2558" s="2">
        <f>MACD!E2558</f>
        <v>-7.0571887371457365E-2</v>
      </c>
      <c r="E2558" s="2">
        <f>MACD!F2558</f>
        <v>-9.5620417477929001E-2</v>
      </c>
      <c r="F2558" s="2">
        <f>'Moving Avg'!D2558</f>
        <v>3.0259999999999998</v>
      </c>
      <c r="G2558" s="2">
        <f>'Moving Avg'!F2558</f>
        <v>2.9089999999999998</v>
      </c>
      <c r="H2558" s="2">
        <f>'Moving Avg'!G2558</f>
        <v>2.8308000000000004</v>
      </c>
      <c r="I2558" s="2">
        <f>'Moving Avg'!H2558</f>
        <v>2.9816500000000006</v>
      </c>
      <c r="J2558" s="17" t="str">
        <f>OBV!F2558</f>
        <v>BEARISH</v>
      </c>
      <c r="K2558" s="17" t="str">
        <f>OBV!G2558</f>
        <v>NEUTRAL</v>
      </c>
      <c r="L2558" s="17" t="str">
        <f>OBV!H2558</f>
        <v>NEUTRAL</v>
      </c>
      <c r="M2558" s="19">
        <f t="shared" si="390"/>
        <v>25</v>
      </c>
      <c r="N2558" s="19">
        <f t="shared" si="391"/>
        <v>0</v>
      </c>
      <c r="O2558" s="19">
        <f t="shared" si="392"/>
        <v>50</v>
      </c>
      <c r="P2558" s="19">
        <f t="shared" si="393"/>
        <v>16.5</v>
      </c>
      <c r="Q2558" s="20">
        <f t="shared" si="394"/>
        <v>18.725000000000001</v>
      </c>
      <c r="R2558" s="20">
        <f t="shared" si="395"/>
        <v>26.625</v>
      </c>
      <c r="S2558" s="20">
        <f t="shared" si="396"/>
        <v>23.675000000000001</v>
      </c>
      <c r="T2558" s="20">
        <f t="shared" si="397"/>
        <v>22.875</v>
      </c>
      <c r="U2558" s="19">
        <f t="shared" si="398"/>
        <v>23.008333333333336</v>
      </c>
      <c r="V2558" s="19">
        <f t="shared" si="399"/>
        <v>22.975000000000001</v>
      </c>
    </row>
    <row r="2559" spans="1:22" ht="13.5" x14ac:dyDescent="0.25">
      <c r="A2559" s="3">
        <f>RSI!A2559</f>
        <v>45728</v>
      </c>
      <c r="B2559" s="2">
        <f>RSI!B2559</f>
        <v>2.99</v>
      </c>
      <c r="C2559" s="2">
        <f>RSI!I2559</f>
        <v>60.775680557001976</v>
      </c>
      <c r="D2559" s="2">
        <f>MACD!E2559</f>
        <v>-5.6394740397898158E-2</v>
      </c>
      <c r="E2559" s="2">
        <f>MACD!F2559</f>
        <v>-8.7775282061922838E-2</v>
      </c>
      <c r="F2559" s="2">
        <f>'Moving Avg'!D2559</f>
        <v>3.0140000000000002</v>
      </c>
      <c r="G2559" s="2">
        <f>'Moving Avg'!F2559</f>
        <v>2.9239999999999999</v>
      </c>
      <c r="H2559" s="2">
        <f>'Moving Avg'!G2559</f>
        <v>2.8312000000000008</v>
      </c>
      <c r="I2559" s="2">
        <f>'Moving Avg'!H2559</f>
        <v>2.9806000000000012</v>
      </c>
      <c r="J2559" s="17" t="str">
        <f>OBV!F2559</f>
        <v>BEARISH</v>
      </c>
      <c r="K2559" s="17" t="str">
        <f>OBV!G2559</f>
        <v>WEAK</v>
      </c>
      <c r="L2559" s="17" t="str">
        <f>OBV!H2559</f>
        <v>CONFIRMED BEARISH</v>
      </c>
      <c r="M2559" s="19">
        <f t="shared" si="390"/>
        <v>25</v>
      </c>
      <c r="N2559" s="19">
        <f t="shared" si="391"/>
        <v>0</v>
      </c>
      <c r="O2559" s="19">
        <f t="shared" si="392"/>
        <v>50</v>
      </c>
      <c r="P2559" s="19">
        <f t="shared" si="393"/>
        <v>0</v>
      </c>
      <c r="Q2559" s="20">
        <f t="shared" si="394"/>
        <v>16.25</v>
      </c>
      <c r="R2559" s="20">
        <f t="shared" si="395"/>
        <v>22.5</v>
      </c>
      <c r="S2559" s="20">
        <f t="shared" si="396"/>
        <v>16.25</v>
      </c>
      <c r="T2559" s="20">
        <f t="shared" si="397"/>
        <v>18.75</v>
      </c>
      <c r="U2559" s="19">
        <f t="shared" si="398"/>
        <v>18.333333333333332</v>
      </c>
      <c r="V2559" s="19">
        <f t="shared" si="399"/>
        <v>18.4375</v>
      </c>
    </row>
    <row r="2560" spans="1:22" ht="13.5" x14ac:dyDescent="0.25">
      <c r="A2560" s="3">
        <f>RSI!A2560</f>
        <v>45729</v>
      </c>
      <c r="B2560" s="2">
        <f>RSI!B2560</f>
        <v>3</v>
      </c>
      <c r="C2560" s="2">
        <f>RSI!I2560</f>
        <v>61.840578965848273</v>
      </c>
      <c r="D2560" s="2">
        <f>MACD!E2560</f>
        <v>-4.7151736468210803E-2</v>
      </c>
      <c r="E2560" s="2">
        <f>MACD!F2560</f>
        <v>-7.9650572943180425E-2</v>
      </c>
      <c r="F2560" s="2">
        <f>'Moving Avg'!D2560</f>
        <v>3.0140000000000002</v>
      </c>
      <c r="G2560" s="2">
        <f>'Moving Avg'!F2560</f>
        <v>2.9409999999999998</v>
      </c>
      <c r="H2560" s="2">
        <f>'Moving Avg'!G2560</f>
        <v>2.8322000000000003</v>
      </c>
      <c r="I2560" s="2">
        <f>'Moving Avg'!H2560</f>
        <v>2.979750000000001</v>
      </c>
      <c r="J2560" s="17" t="str">
        <f>OBV!F2560</f>
        <v>BEARISH</v>
      </c>
      <c r="K2560" s="17" t="str">
        <f>OBV!G2560</f>
        <v>NEUTRAL</v>
      </c>
      <c r="L2560" s="17" t="str">
        <f>OBV!H2560</f>
        <v>NEUTRAL</v>
      </c>
      <c r="M2560" s="19">
        <f t="shared" si="390"/>
        <v>25</v>
      </c>
      <c r="N2560" s="19">
        <f t="shared" si="391"/>
        <v>0</v>
      </c>
      <c r="O2560" s="19">
        <f t="shared" si="392"/>
        <v>50</v>
      </c>
      <c r="P2560" s="19">
        <f t="shared" si="393"/>
        <v>16.5</v>
      </c>
      <c r="Q2560" s="20">
        <f t="shared" si="394"/>
        <v>18.725000000000001</v>
      </c>
      <c r="R2560" s="20">
        <f t="shared" si="395"/>
        <v>26.625</v>
      </c>
      <c r="S2560" s="20">
        <f t="shared" si="396"/>
        <v>23.675000000000001</v>
      </c>
      <c r="T2560" s="20">
        <f t="shared" si="397"/>
        <v>22.875</v>
      </c>
      <c r="U2560" s="19">
        <f t="shared" si="398"/>
        <v>23.008333333333336</v>
      </c>
      <c r="V2560" s="19">
        <f t="shared" si="399"/>
        <v>22.975000000000001</v>
      </c>
    </row>
    <row r="2561" spans="1:22" ht="13.5" x14ac:dyDescent="0.25">
      <c r="A2561" s="3">
        <f>RSI!A2561</f>
        <v>45730</v>
      </c>
      <c r="B2561" s="2">
        <f>RSI!B2561</f>
        <v>2.98</v>
      </c>
      <c r="C2561" s="2">
        <f>RSI!I2561</f>
        <v>58.424243290499874</v>
      </c>
      <c r="D2561" s="2">
        <f>MACD!E2561</f>
        <v>-3.9885545509416254E-2</v>
      </c>
      <c r="E2561" s="2">
        <f>MACD!F2561</f>
        <v>-7.1697567456427594E-2</v>
      </c>
      <c r="F2561" s="2">
        <f>'Moving Avg'!D2561</f>
        <v>3</v>
      </c>
      <c r="G2561" s="2">
        <f>'Moving Avg'!F2561</f>
        <v>2.9554999999999998</v>
      </c>
      <c r="H2561" s="2">
        <f>'Moving Avg'!G2561</f>
        <v>2.8338000000000001</v>
      </c>
      <c r="I2561" s="2">
        <f>'Moving Avg'!H2561</f>
        <v>2.9787500000000011</v>
      </c>
      <c r="J2561" s="17" t="str">
        <f>OBV!F2561</f>
        <v>BEARISH</v>
      </c>
      <c r="K2561" s="17" t="str">
        <f>OBV!G2561</f>
        <v>WEAK</v>
      </c>
      <c r="L2561" s="17" t="str">
        <f>OBV!H2561</f>
        <v>CONFIRMED BEARISH</v>
      </c>
      <c r="M2561" s="19">
        <f t="shared" si="390"/>
        <v>25</v>
      </c>
      <c r="N2561" s="19">
        <f t="shared" si="391"/>
        <v>0</v>
      </c>
      <c r="O2561" s="19">
        <f t="shared" si="392"/>
        <v>50</v>
      </c>
      <c r="P2561" s="19">
        <f t="shared" si="393"/>
        <v>0</v>
      </c>
      <c r="Q2561" s="20">
        <f t="shared" si="394"/>
        <v>16.25</v>
      </c>
      <c r="R2561" s="20">
        <f t="shared" si="395"/>
        <v>22.5</v>
      </c>
      <c r="S2561" s="20">
        <f t="shared" si="396"/>
        <v>16.25</v>
      </c>
      <c r="T2561" s="20">
        <f t="shared" si="397"/>
        <v>18.75</v>
      </c>
      <c r="U2561" s="19">
        <f t="shared" si="398"/>
        <v>18.333333333333332</v>
      </c>
      <c r="V2561" s="19">
        <f t="shared" si="399"/>
        <v>18.4375</v>
      </c>
    </row>
    <row r="2562" spans="1:22" ht="13.5" x14ac:dyDescent="0.25">
      <c r="A2562" s="3">
        <f>RSI!A2562</f>
        <v>45733</v>
      </c>
      <c r="B2562" s="2">
        <f>RSI!B2562</f>
        <v>2.98</v>
      </c>
      <c r="C2562" s="2">
        <f>RSI!I2562</f>
        <v>58.424243290499874</v>
      </c>
      <c r="D2562" s="2">
        <f>MACD!E2562</f>
        <v>-3.1003081988885572E-2</v>
      </c>
      <c r="E2562" s="2">
        <f>MACD!F2562</f>
        <v>-6.3558670362919192E-2</v>
      </c>
      <c r="F2562" s="2">
        <f>'Moving Avg'!D2562</f>
        <v>2.99</v>
      </c>
      <c r="G2562" s="2">
        <f>'Moving Avg'!F2562</f>
        <v>2.9679999999999995</v>
      </c>
      <c r="H2562" s="2">
        <f>'Moving Avg'!G2562</f>
        <v>2.8355999999999999</v>
      </c>
      <c r="I2562" s="2">
        <f>'Moving Avg'!H2562</f>
        <v>2.9772000000000007</v>
      </c>
      <c r="J2562" s="17" t="str">
        <f>OBV!F2562</f>
        <v>BEARISH</v>
      </c>
      <c r="K2562" s="17" t="str">
        <f>OBV!G2562</f>
        <v>WEAK</v>
      </c>
      <c r="L2562" s="17" t="str">
        <f>OBV!H2562</f>
        <v>CONFIRMED BEARISH</v>
      </c>
      <c r="M2562" s="19">
        <f t="shared" ref="M2562:M2625" si="400">IF(C2562&lt;30,50, IF(C2562&gt;70, 0, 25))</f>
        <v>25</v>
      </c>
      <c r="N2562" s="19">
        <f t="shared" ref="N2562:N2625" si="401">IF(E2562-D2562&gt;0.02, 100, IF(E2562-D2562&lt;0,0,45))</f>
        <v>0</v>
      </c>
      <c r="O2562" s="19">
        <f t="shared" ref="O2562:O2625" si="402">IF(F2562-I2562&gt;10,100,IF(F2562-I2562&gt;5,75, IF(F2562-I2562&gt;0,50,0)))</f>
        <v>50</v>
      </c>
      <c r="P2562" s="19">
        <f t="shared" ref="P2562:P2625" si="403">IF(L2562="confirmed bullish", 34, IF(L2562="bullish divergence",17, 0))+IF(J2562="bullish",33,IF(J2562="bearish",0,16.5))+IF(K2562="strong",33,IF(K2562="weak",0,16.5))</f>
        <v>0</v>
      </c>
      <c r="Q2562" s="20">
        <f t="shared" si="394"/>
        <v>16.25</v>
      </c>
      <c r="R2562" s="20">
        <f t="shared" si="395"/>
        <v>22.5</v>
      </c>
      <c r="S2562" s="20">
        <f t="shared" si="396"/>
        <v>16.25</v>
      </c>
      <c r="T2562" s="20">
        <f t="shared" si="397"/>
        <v>18.75</v>
      </c>
      <c r="U2562" s="19">
        <f t="shared" si="398"/>
        <v>18.333333333333332</v>
      </c>
      <c r="V2562" s="19">
        <f t="shared" si="399"/>
        <v>18.4375</v>
      </c>
    </row>
    <row r="2563" spans="1:22" ht="13.5" x14ac:dyDescent="0.25">
      <c r="A2563" s="3">
        <f>RSI!A2563</f>
        <v>45734</v>
      </c>
      <c r="B2563" s="2">
        <f>RSI!B2563</f>
        <v>2.95</v>
      </c>
      <c r="C2563" s="2">
        <f>RSI!I2563</f>
        <v>53.301667304613126</v>
      </c>
      <c r="D2563" s="2">
        <f>MACD!E2563</f>
        <v>-1.6966928723638919E-2</v>
      </c>
      <c r="E2563" s="2">
        <f>MACD!F2563</f>
        <v>-5.424032203506314E-2</v>
      </c>
      <c r="F2563" s="2">
        <f>'Moving Avg'!D2563</f>
        <v>2.9800000000000004</v>
      </c>
      <c r="G2563" s="2">
        <f>'Moving Avg'!F2563</f>
        <v>2.9739999999999998</v>
      </c>
      <c r="H2563" s="2">
        <f>'Moving Avg'!G2563</f>
        <v>2.8371999999999997</v>
      </c>
      <c r="I2563" s="2">
        <f>'Moving Avg'!H2563</f>
        <v>2.9754500000000008</v>
      </c>
      <c r="J2563" s="17" t="str">
        <f>OBV!F2563</f>
        <v>BEARISH</v>
      </c>
      <c r="K2563" s="17" t="str">
        <f>OBV!G2563</f>
        <v>WEAK</v>
      </c>
      <c r="L2563" s="17" t="str">
        <f>OBV!H2563</f>
        <v>CONFIRMED BEARISH</v>
      </c>
      <c r="M2563" s="19">
        <f t="shared" si="400"/>
        <v>25</v>
      </c>
      <c r="N2563" s="19">
        <f t="shared" si="401"/>
        <v>0</v>
      </c>
      <c r="O2563" s="19">
        <f t="shared" si="402"/>
        <v>50</v>
      </c>
      <c r="P2563" s="19">
        <f t="shared" si="403"/>
        <v>0</v>
      </c>
      <c r="Q2563" s="20">
        <f t="shared" ref="Q2563:Q2626" si="404">0.35*M2563+N2563*0.35+O2563*0.15+P2563*0.15</f>
        <v>16.25</v>
      </c>
      <c r="R2563" s="20">
        <f t="shared" ref="R2563:R2626" si="405">M2563*0.2+N2563*0.2+O2563*0.35+P2563*0.25</f>
        <v>22.5</v>
      </c>
      <c r="S2563" s="20">
        <f t="shared" ref="S2563:S2626" si="406">M2563*0.15+N2563*0.15+O2563*0.25+P2563*0.45</f>
        <v>16.25</v>
      </c>
      <c r="T2563" s="20">
        <f t="shared" ref="T2563:T2626" si="407">0.25*SUM(M2563:P2563)</f>
        <v>18.75</v>
      </c>
      <c r="U2563" s="19">
        <f t="shared" ref="U2563:U2626" si="408">SUM(Q2563:S2563)/3</f>
        <v>18.333333333333332</v>
      </c>
      <c r="V2563" s="19">
        <f t="shared" ref="V2563:V2626" si="409">SUM(Q2563:T2563)/4</f>
        <v>18.4375</v>
      </c>
    </row>
    <row r="2564" spans="1:22" ht="13.5" x14ac:dyDescent="0.25">
      <c r="A2564" s="3">
        <f>RSI!A2564</f>
        <v>45735</v>
      </c>
      <c r="B2564" s="2">
        <f>RSI!B2564</f>
        <v>3</v>
      </c>
      <c r="C2564" s="2">
        <f>RSI!I2564</f>
        <v>59.651422401099836</v>
      </c>
      <c r="D2564" s="2">
        <f>MACD!E2564</f>
        <v>-1.2181826756694214E-3</v>
      </c>
      <c r="E2564" s="2">
        <f>MACD!F2564</f>
        <v>-4.3635894163184405E-2</v>
      </c>
      <c r="F2564" s="2">
        <f>'Moving Avg'!D2564</f>
        <v>2.9820000000000002</v>
      </c>
      <c r="G2564" s="2">
        <f>'Moving Avg'!F2564</f>
        <v>2.9804999999999997</v>
      </c>
      <c r="H2564" s="2">
        <f>'Moving Avg'!G2564</f>
        <v>2.8393999999999995</v>
      </c>
      <c r="I2564" s="2">
        <f>'Moving Avg'!H2564</f>
        <v>2.9739500000000008</v>
      </c>
      <c r="J2564" s="17" t="str">
        <f>OBV!F2564</f>
        <v>BULLISH</v>
      </c>
      <c r="K2564" s="17" t="str">
        <f>OBV!G2564</f>
        <v>NEUTRAL</v>
      </c>
      <c r="L2564" s="17" t="str">
        <f>OBV!H2564</f>
        <v>CONFIRMED BULLISH</v>
      </c>
      <c r="M2564" s="19">
        <f t="shared" si="400"/>
        <v>25</v>
      </c>
      <c r="N2564" s="19">
        <f t="shared" si="401"/>
        <v>0</v>
      </c>
      <c r="O2564" s="19">
        <f t="shared" si="402"/>
        <v>50</v>
      </c>
      <c r="P2564" s="19">
        <f t="shared" si="403"/>
        <v>83.5</v>
      </c>
      <c r="Q2564" s="20">
        <f t="shared" si="404"/>
        <v>28.774999999999999</v>
      </c>
      <c r="R2564" s="20">
        <f t="shared" si="405"/>
        <v>43.375</v>
      </c>
      <c r="S2564" s="20">
        <f t="shared" si="406"/>
        <v>53.825000000000003</v>
      </c>
      <c r="T2564" s="20">
        <f t="shared" si="407"/>
        <v>39.625</v>
      </c>
      <c r="U2564" s="19">
        <f t="shared" si="408"/>
        <v>41.991666666666667</v>
      </c>
      <c r="V2564" s="19">
        <f t="shared" si="409"/>
        <v>41.400000000000006</v>
      </c>
    </row>
    <row r="2565" spans="1:22" ht="13.5" x14ac:dyDescent="0.25">
      <c r="A2565" s="3">
        <f>RSI!A2565</f>
        <v>45737</v>
      </c>
      <c r="B2565" s="2">
        <f>RSI!B2565</f>
        <v>3</v>
      </c>
      <c r="C2565" s="2">
        <f>RSI!I2565</f>
        <v>59.651422401099836</v>
      </c>
      <c r="D2565" s="2">
        <f>MACD!E2565</f>
        <v>4.0119537741718503E-3</v>
      </c>
      <c r="E2565" s="2">
        <f>MACD!F2565</f>
        <v>-3.4106324575713158E-2</v>
      </c>
      <c r="F2565" s="2">
        <f>'Moving Avg'!D2565</f>
        <v>2.9820000000000002</v>
      </c>
      <c r="G2565" s="2">
        <f>'Moving Avg'!F2565</f>
        <v>2.9859999999999998</v>
      </c>
      <c r="H2565" s="2">
        <f>'Moving Avg'!G2565</f>
        <v>2.8419999999999992</v>
      </c>
      <c r="I2565" s="2">
        <f>'Moving Avg'!H2565</f>
        <v>2.9722500000000007</v>
      </c>
      <c r="J2565" s="17" t="str">
        <f>OBV!F2565</f>
        <v>BEARISH</v>
      </c>
      <c r="K2565" s="17" t="str">
        <f>OBV!G2565</f>
        <v>NEUTRAL</v>
      </c>
      <c r="L2565" s="17" t="str">
        <f>OBV!H2565</f>
        <v>NEUTRAL</v>
      </c>
      <c r="M2565" s="19">
        <f t="shared" si="400"/>
        <v>25</v>
      </c>
      <c r="N2565" s="19">
        <f t="shared" si="401"/>
        <v>0</v>
      </c>
      <c r="O2565" s="19">
        <f t="shared" si="402"/>
        <v>50</v>
      </c>
      <c r="P2565" s="19">
        <f t="shared" si="403"/>
        <v>16.5</v>
      </c>
      <c r="Q2565" s="20">
        <f t="shared" si="404"/>
        <v>18.725000000000001</v>
      </c>
      <c r="R2565" s="20">
        <f t="shared" si="405"/>
        <v>26.625</v>
      </c>
      <c r="S2565" s="20">
        <f t="shared" si="406"/>
        <v>23.675000000000001</v>
      </c>
      <c r="T2565" s="20">
        <f t="shared" si="407"/>
        <v>22.875</v>
      </c>
      <c r="U2565" s="19">
        <f t="shared" si="408"/>
        <v>23.008333333333336</v>
      </c>
      <c r="V2565" s="19">
        <f t="shared" si="409"/>
        <v>22.975000000000001</v>
      </c>
    </row>
    <row r="2566" spans="1:22" ht="13.5" x14ac:dyDescent="0.25">
      <c r="A2566" s="3">
        <f>RSI!A2566</f>
        <v>45740</v>
      </c>
      <c r="B2566" s="2">
        <f>RSI!B2566</f>
        <v>3</v>
      </c>
      <c r="C2566" s="2">
        <f>RSI!I2566</f>
        <v>59.651422401099843</v>
      </c>
      <c r="D2566" s="2">
        <f>MACD!E2566</f>
        <v>1.5756226448273125E-2</v>
      </c>
      <c r="E2566" s="2">
        <f>MACD!F2566</f>
        <v>-2.4133814370915906E-2</v>
      </c>
      <c r="F2566" s="2">
        <f>'Moving Avg'!D2566</f>
        <v>2.9859999999999998</v>
      </c>
      <c r="G2566" s="2">
        <f>'Moving Avg'!F2566</f>
        <v>2.9895</v>
      </c>
      <c r="H2566" s="2">
        <f>'Moving Avg'!G2566</f>
        <v>2.8447999999999998</v>
      </c>
      <c r="I2566" s="2">
        <f>'Moving Avg'!H2566</f>
        <v>2.971000000000001</v>
      </c>
      <c r="J2566" s="17" t="str">
        <f>OBV!F2566</f>
        <v>BULLISH</v>
      </c>
      <c r="K2566" s="17" t="str">
        <f>OBV!G2566</f>
        <v>NEUTRAL</v>
      </c>
      <c r="L2566" s="17" t="str">
        <f>OBV!H2566</f>
        <v>CONFIRMED BULLISH</v>
      </c>
      <c r="M2566" s="19">
        <f t="shared" si="400"/>
        <v>25</v>
      </c>
      <c r="N2566" s="19">
        <f t="shared" si="401"/>
        <v>0</v>
      </c>
      <c r="O2566" s="19">
        <f t="shared" si="402"/>
        <v>50</v>
      </c>
      <c r="P2566" s="19">
        <f t="shared" si="403"/>
        <v>83.5</v>
      </c>
      <c r="Q2566" s="20">
        <f t="shared" si="404"/>
        <v>28.774999999999999</v>
      </c>
      <c r="R2566" s="20">
        <f t="shared" si="405"/>
        <v>43.375</v>
      </c>
      <c r="S2566" s="20">
        <f t="shared" si="406"/>
        <v>53.825000000000003</v>
      </c>
      <c r="T2566" s="20">
        <f t="shared" si="407"/>
        <v>39.625</v>
      </c>
      <c r="U2566" s="19">
        <f t="shared" si="408"/>
        <v>41.991666666666667</v>
      </c>
      <c r="V2566" s="19">
        <f t="shared" si="409"/>
        <v>41.400000000000006</v>
      </c>
    </row>
    <row r="2567" spans="1:22" ht="13.5" x14ac:dyDescent="0.25">
      <c r="A2567" s="3">
        <f>RSI!A2567</f>
        <v>45741</v>
      </c>
      <c r="B2567" s="2">
        <f>RSI!B2567</f>
        <v>2.95</v>
      </c>
      <c r="C2567" s="2">
        <f>RSI!I2567</f>
        <v>50.991611855882319</v>
      </c>
      <c r="D2567" s="2">
        <f>MACD!E2567</f>
        <v>2.5974602743386477E-2</v>
      </c>
      <c r="E2567" s="2">
        <f>MACD!F2567</f>
        <v>-1.411213094805543E-2</v>
      </c>
      <c r="F2567" s="2">
        <f>'Moving Avg'!D2567</f>
        <v>2.9799999999999995</v>
      </c>
      <c r="G2567" s="2">
        <f>'Moving Avg'!F2567</f>
        <v>2.99</v>
      </c>
      <c r="H2567" s="2">
        <f>'Moving Avg'!G2567</f>
        <v>2.8465999999999996</v>
      </c>
      <c r="I2567" s="2">
        <f>'Moving Avg'!H2567</f>
        <v>2.9695500000000008</v>
      </c>
      <c r="J2567" s="17" t="str">
        <f>OBV!F2567</f>
        <v>BEARISH</v>
      </c>
      <c r="K2567" s="17" t="str">
        <f>OBV!G2567</f>
        <v>NEUTRAL</v>
      </c>
      <c r="L2567" s="17" t="str">
        <f>OBV!H2567</f>
        <v>CONFIRMED BEARISH</v>
      </c>
      <c r="M2567" s="19">
        <f t="shared" si="400"/>
        <v>25</v>
      </c>
      <c r="N2567" s="19">
        <f t="shared" si="401"/>
        <v>0</v>
      </c>
      <c r="O2567" s="19">
        <f t="shared" si="402"/>
        <v>50</v>
      </c>
      <c r="P2567" s="19">
        <f t="shared" si="403"/>
        <v>16.5</v>
      </c>
      <c r="Q2567" s="20">
        <f t="shared" si="404"/>
        <v>18.725000000000001</v>
      </c>
      <c r="R2567" s="20">
        <f t="shared" si="405"/>
        <v>26.625</v>
      </c>
      <c r="S2567" s="20">
        <f t="shared" si="406"/>
        <v>23.675000000000001</v>
      </c>
      <c r="T2567" s="20">
        <f t="shared" si="407"/>
        <v>22.875</v>
      </c>
      <c r="U2567" s="19">
        <f t="shared" si="408"/>
        <v>23.008333333333336</v>
      </c>
      <c r="V2567" s="19">
        <f t="shared" si="409"/>
        <v>22.975000000000001</v>
      </c>
    </row>
    <row r="2568" spans="1:22" ht="13.5" x14ac:dyDescent="0.25">
      <c r="A2568" s="3">
        <f>RSI!A2568</f>
        <v>45742</v>
      </c>
      <c r="B2568" s="2">
        <f>RSI!B2568</f>
        <v>2.98</v>
      </c>
      <c r="C2568" s="2">
        <f>RSI!I2568</f>
        <v>55.194562083335704</v>
      </c>
      <c r="D2568" s="2">
        <f>MACD!E2568</f>
        <v>2.7758520322254565E-2</v>
      </c>
      <c r="E2568" s="2">
        <f>MACD!F2568</f>
        <v>-5.7380006939934313E-3</v>
      </c>
      <c r="F2568" s="2">
        <f>'Moving Avg'!D2568</f>
        <v>2.9859999999999998</v>
      </c>
      <c r="G2568" s="2">
        <f>'Moving Avg'!F2568</f>
        <v>2.9904999999999999</v>
      </c>
      <c r="H2568" s="2">
        <f>'Moving Avg'!G2568</f>
        <v>2.8495999999999997</v>
      </c>
      <c r="I2568" s="2">
        <f>'Moving Avg'!H2568</f>
        <v>2.968700000000001</v>
      </c>
      <c r="J2568" s="17" t="str">
        <f>OBV!F2568</f>
        <v>BULLISH</v>
      </c>
      <c r="K2568" s="17" t="str">
        <f>OBV!G2568</f>
        <v>NEUTRAL</v>
      </c>
      <c r="L2568" s="17" t="str">
        <f>OBV!H2568</f>
        <v>CONFIRMED BULLISH</v>
      </c>
      <c r="M2568" s="19">
        <f t="shared" si="400"/>
        <v>25</v>
      </c>
      <c r="N2568" s="19">
        <f t="shared" si="401"/>
        <v>0</v>
      </c>
      <c r="O2568" s="19">
        <f t="shared" si="402"/>
        <v>50</v>
      </c>
      <c r="P2568" s="19">
        <f t="shared" si="403"/>
        <v>83.5</v>
      </c>
      <c r="Q2568" s="20">
        <f t="shared" si="404"/>
        <v>28.774999999999999</v>
      </c>
      <c r="R2568" s="20">
        <f t="shared" si="405"/>
        <v>43.375</v>
      </c>
      <c r="S2568" s="20">
        <f t="shared" si="406"/>
        <v>53.825000000000003</v>
      </c>
      <c r="T2568" s="20">
        <f t="shared" si="407"/>
        <v>39.625</v>
      </c>
      <c r="U2568" s="19">
        <f t="shared" si="408"/>
        <v>41.991666666666667</v>
      </c>
      <c r="V2568" s="19">
        <f t="shared" si="409"/>
        <v>41.400000000000006</v>
      </c>
    </row>
    <row r="2569" spans="1:22" ht="13.5" x14ac:dyDescent="0.25">
      <c r="A2569" s="3">
        <f>RSI!A2569</f>
        <v>45743</v>
      </c>
      <c r="B2569" s="2">
        <f>RSI!B2569</f>
        <v>2.95</v>
      </c>
      <c r="C2569" s="2">
        <f>RSI!I2569</f>
        <v>50.527964866926013</v>
      </c>
      <c r="D2569" s="2">
        <f>MACD!E2569</f>
        <v>2.9751521042766349E-2</v>
      </c>
      <c r="E2569" s="2">
        <f>MACD!F2569</f>
        <v>1.3599036533585252E-3</v>
      </c>
      <c r="F2569" s="2">
        <f>'Moving Avg'!D2569</f>
        <v>2.976</v>
      </c>
      <c r="G2569" s="2">
        <f>'Moving Avg'!F2569</f>
        <v>2.9895</v>
      </c>
      <c r="H2569" s="2">
        <f>'Moving Avg'!G2569</f>
        <v>2.8527999999999998</v>
      </c>
      <c r="I2569" s="2">
        <f>'Moving Avg'!H2569</f>
        <v>2.9680000000000013</v>
      </c>
      <c r="J2569" s="17" t="str">
        <f>OBV!F2569</f>
        <v>BEARISH</v>
      </c>
      <c r="K2569" s="17" t="str">
        <f>OBV!G2569</f>
        <v>NEUTRAL</v>
      </c>
      <c r="L2569" s="17" t="str">
        <f>OBV!H2569</f>
        <v>CONFIRMED BEARISH</v>
      </c>
      <c r="M2569" s="19">
        <f t="shared" si="400"/>
        <v>25</v>
      </c>
      <c r="N2569" s="19">
        <f t="shared" si="401"/>
        <v>0</v>
      </c>
      <c r="O2569" s="19">
        <f t="shared" si="402"/>
        <v>50</v>
      </c>
      <c r="P2569" s="19">
        <f t="shared" si="403"/>
        <v>16.5</v>
      </c>
      <c r="Q2569" s="20">
        <f t="shared" si="404"/>
        <v>18.725000000000001</v>
      </c>
      <c r="R2569" s="20">
        <f t="shared" si="405"/>
        <v>26.625</v>
      </c>
      <c r="S2569" s="20">
        <f t="shared" si="406"/>
        <v>23.675000000000001</v>
      </c>
      <c r="T2569" s="20">
        <f t="shared" si="407"/>
        <v>22.875</v>
      </c>
      <c r="U2569" s="19">
        <f t="shared" si="408"/>
        <v>23.008333333333336</v>
      </c>
      <c r="V2569" s="19">
        <f t="shared" si="409"/>
        <v>22.975000000000001</v>
      </c>
    </row>
    <row r="2570" spans="1:22" ht="13.5" x14ac:dyDescent="0.25">
      <c r="A2570" s="3">
        <f>RSI!A2570</f>
        <v>45744</v>
      </c>
      <c r="B2570" s="2">
        <f>RSI!B2570</f>
        <v>2.9</v>
      </c>
      <c r="C2570" s="2">
        <f>RSI!I2570</f>
        <v>43.870484566264935</v>
      </c>
      <c r="D2570" s="2">
        <f>MACD!E2570</f>
        <v>3.6671945868890887E-2</v>
      </c>
      <c r="E2570" s="2">
        <f>MACD!F2570</f>
        <v>8.4223120964649987E-3</v>
      </c>
      <c r="F2570" s="2">
        <f>'Moving Avg'!D2570</f>
        <v>2.956</v>
      </c>
      <c r="G2570" s="2">
        <f>'Moving Avg'!F2570</f>
        <v>2.9864999999999999</v>
      </c>
      <c r="H2570" s="2">
        <f>'Moving Avg'!G2570</f>
        <v>2.8549999999999995</v>
      </c>
      <c r="I2570" s="2">
        <f>'Moving Avg'!H2570</f>
        <v>2.9672000000000014</v>
      </c>
      <c r="J2570" s="17" t="str">
        <f>OBV!F2570</f>
        <v>BEARISH</v>
      </c>
      <c r="K2570" s="17" t="str">
        <f>OBV!G2570</f>
        <v>WEAK</v>
      </c>
      <c r="L2570" s="17" t="str">
        <f>OBV!H2570</f>
        <v>CONFIRMED BEARISH</v>
      </c>
      <c r="M2570" s="19">
        <f t="shared" si="400"/>
        <v>25</v>
      </c>
      <c r="N2570" s="19">
        <f t="shared" si="401"/>
        <v>0</v>
      </c>
      <c r="O2570" s="19">
        <f t="shared" si="402"/>
        <v>0</v>
      </c>
      <c r="P2570" s="19">
        <f t="shared" si="403"/>
        <v>0</v>
      </c>
      <c r="Q2570" s="20">
        <f t="shared" si="404"/>
        <v>8.75</v>
      </c>
      <c r="R2570" s="20">
        <f t="shared" si="405"/>
        <v>5</v>
      </c>
      <c r="S2570" s="20">
        <f t="shared" si="406"/>
        <v>3.75</v>
      </c>
      <c r="T2570" s="20">
        <f t="shared" si="407"/>
        <v>6.25</v>
      </c>
      <c r="U2570" s="19">
        <f t="shared" si="408"/>
        <v>5.833333333333333</v>
      </c>
      <c r="V2570" s="19">
        <f t="shared" si="409"/>
        <v>5.9375</v>
      </c>
    </row>
    <row r="2571" spans="1:22" ht="13.5" x14ac:dyDescent="0.25">
      <c r="A2571" s="3">
        <f>RSI!A2571</f>
        <v>45749</v>
      </c>
      <c r="B2571" s="2">
        <f>RSI!B2571</f>
        <v>2.96</v>
      </c>
      <c r="C2571" s="2">
        <f>RSI!I2571</f>
        <v>52.037217976736628</v>
      </c>
      <c r="D2571" s="2">
        <f>MACD!E2571</f>
        <v>3.5294250836721996E-2</v>
      </c>
      <c r="E2571" s="2">
        <f>MACD!F2571</f>
        <v>1.37966998445164E-2</v>
      </c>
      <c r="F2571" s="2">
        <f>'Moving Avg'!D2571</f>
        <v>2.9479999999999995</v>
      </c>
      <c r="G2571" s="2">
        <f>'Moving Avg'!F2571</f>
        <v>2.9870000000000005</v>
      </c>
      <c r="H2571" s="2">
        <f>'Moving Avg'!G2571</f>
        <v>2.8583999999999996</v>
      </c>
      <c r="I2571" s="2">
        <f>'Moving Avg'!H2571</f>
        <v>2.9667000000000012</v>
      </c>
      <c r="J2571" s="17" t="str">
        <f>OBV!F2571</f>
        <v>BEARISH</v>
      </c>
      <c r="K2571" s="17" t="str">
        <f>OBV!G2571</f>
        <v>WEAK</v>
      </c>
      <c r="L2571" s="17" t="str">
        <f>OBV!H2571</f>
        <v>CONFIRMED BEARISH</v>
      </c>
      <c r="M2571" s="19">
        <f t="shared" si="400"/>
        <v>25</v>
      </c>
      <c r="N2571" s="19">
        <f t="shared" si="401"/>
        <v>0</v>
      </c>
      <c r="O2571" s="19">
        <f t="shared" si="402"/>
        <v>0</v>
      </c>
      <c r="P2571" s="19">
        <f t="shared" si="403"/>
        <v>0</v>
      </c>
      <c r="Q2571" s="20">
        <f t="shared" si="404"/>
        <v>8.75</v>
      </c>
      <c r="R2571" s="20">
        <f t="shared" si="405"/>
        <v>5</v>
      </c>
      <c r="S2571" s="20">
        <f t="shared" si="406"/>
        <v>3.75</v>
      </c>
      <c r="T2571" s="20">
        <f t="shared" si="407"/>
        <v>6.25</v>
      </c>
      <c r="U2571" s="19">
        <f t="shared" si="408"/>
        <v>5.833333333333333</v>
      </c>
      <c r="V2571" s="19">
        <f t="shared" si="409"/>
        <v>5.9375</v>
      </c>
    </row>
    <row r="2572" spans="1:22" ht="13.5" x14ac:dyDescent="0.25">
      <c r="A2572" s="3">
        <f>RSI!A2572</f>
        <v>45750</v>
      </c>
      <c r="B2572" s="2">
        <f>RSI!B2572</f>
        <v>2.97</v>
      </c>
      <c r="C2572" s="2">
        <f>RSI!I2572</f>
        <v>53.257889564729901</v>
      </c>
      <c r="D2572" s="2">
        <f>MACD!E2572</f>
        <v>3.3299825944433259E-2</v>
      </c>
      <c r="E2572" s="2">
        <f>MACD!F2572</f>
        <v>1.7697325064499773E-2</v>
      </c>
      <c r="F2572" s="2">
        <f>'Moving Avg'!D2572</f>
        <v>2.952</v>
      </c>
      <c r="G2572" s="2">
        <f>'Moving Avg'!F2572</f>
        <v>2.9870000000000005</v>
      </c>
      <c r="H2572" s="2">
        <f>'Moving Avg'!G2572</f>
        <v>2.8621999999999996</v>
      </c>
      <c r="I2572" s="2">
        <f>'Moving Avg'!H2572</f>
        <v>2.9662500000000018</v>
      </c>
      <c r="J2572" s="17" t="str">
        <f>OBV!F2572</f>
        <v>BEARISH</v>
      </c>
      <c r="K2572" s="17" t="str">
        <f>OBV!G2572</f>
        <v>NEUTRAL</v>
      </c>
      <c r="L2572" s="17" t="str">
        <f>OBV!H2572</f>
        <v>BEARISH DIVERGENCE</v>
      </c>
      <c r="M2572" s="19">
        <f t="shared" si="400"/>
        <v>25</v>
      </c>
      <c r="N2572" s="19">
        <f t="shared" si="401"/>
        <v>0</v>
      </c>
      <c r="O2572" s="19">
        <f t="shared" si="402"/>
        <v>0</v>
      </c>
      <c r="P2572" s="19">
        <f t="shared" si="403"/>
        <v>16.5</v>
      </c>
      <c r="Q2572" s="20">
        <f t="shared" si="404"/>
        <v>11.225</v>
      </c>
      <c r="R2572" s="20">
        <f t="shared" si="405"/>
        <v>9.125</v>
      </c>
      <c r="S2572" s="20">
        <f t="shared" si="406"/>
        <v>11.175000000000001</v>
      </c>
      <c r="T2572" s="20">
        <f t="shared" si="407"/>
        <v>10.375</v>
      </c>
      <c r="U2572" s="19">
        <f t="shared" si="408"/>
        <v>10.508333333333335</v>
      </c>
      <c r="V2572" s="19">
        <f t="shared" si="409"/>
        <v>10.475000000000001</v>
      </c>
    </row>
    <row r="2573" spans="1:22" ht="13.5" x14ac:dyDescent="0.25">
      <c r="A2573" s="3">
        <f>RSI!A2573</f>
        <v>45751</v>
      </c>
      <c r="B2573" s="2">
        <f>RSI!B2573</f>
        <v>2.96</v>
      </c>
      <c r="C2573" s="2">
        <f>RSI!I2573</f>
        <v>51.837131548410355</v>
      </c>
      <c r="D2573" s="2">
        <f>MACD!E2573</f>
        <v>2.7597073382732429E-2</v>
      </c>
      <c r="E2573" s="2">
        <f>MACD!F2573</f>
        <v>1.9677274728146305E-2</v>
      </c>
      <c r="F2573" s="2">
        <f>'Moving Avg'!D2573</f>
        <v>2.9479999999999995</v>
      </c>
      <c r="G2573" s="2">
        <f>'Moving Avg'!F2573</f>
        <v>2.9850000000000003</v>
      </c>
      <c r="H2573" s="2">
        <f>'Moving Avg'!G2573</f>
        <v>2.8664000000000001</v>
      </c>
      <c r="I2573" s="2">
        <f>'Moving Avg'!H2573</f>
        <v>2.9656500000000023</v>
      </c>
      <c r="J2573" s="17" t="str">
        <f>OBV!F2573</f>
        <v>BEARISH</v>
      </c>
      <c r="K2573" s="17" t="str">
        <f>OBV!G2573</f>
        <v>WEAK</v>
      </c>
      <c r="L2573" s="17" t="str">
        <f>OBV!H2573</f>
        <v>CONFIRMED BEARISH</v>
      </c>
      <c r="M2573" s="19">
        <f t="shared" si="400"/>
        <v>25</v>
      </c>
      <c r="N2573" s="19">
        <f t="shared" si="401"/>
        <v>0</v>
      </c>
      <c r="O2573" s="19">
        <f t="shared" si="402"/>
        <v>0</v>
      </c>
      <c r="P2573" s="19">
        <f t="shared" si="403"/>
        <v>0</v>
      </c>
      <c r="Q2573" s="20">
        <f t="shared" si="404"/>
        <v>8.75</v>
      </c>
      <c r="R2573" s="20">
        <f t="shared" si="405"/>
        <v>5</v>
      </c>
      <c r="S2573" s="20">
        <f t="shared" si="406"/>
        <v>3.75</v>
      </c>
      <c r="T2573" s="20">
        <f t="shared" si="407"/>
        <v>6.25</v>
      </c>
      <c r="U2573" s="19">
        <f t="shared" si="408"/>
        <v>5.833333333333333</v>
      </c>
      <c r="V2573" s="19">
        <f t="shared" si="409"/>
        <v>5.9375</v>
      </c>
    </row>
    <row r="2574" spans="1:22" ht="13.5" x14ac:dyDescent="0.25">
      <c r="A2574" s="3">
        <f>RSI!A2574</f>
        <v>45754</v>
      </c>
      <c r="B2574" s="2">
        <f>RSI!B2574</f>
        <v>2.94</v>
      </c>
      <c r="C2574" s="2">
        <f>RSI!I2574</f>
        <v>49.02050896264511</v>
      </c>
      <c r="D2574" s="2">
        <f>MACD!E2574</f>
        <v>3.1874437348548224E-2</v>
      </c>
      <c r="E2574" s="2">
        <f>MACD!F2574</f>
        <v>2.211670725222669E-2</v>
      </c>
      <c r="F2574" s="2">
        <f>'Moving Avg'!D2574</f>
        <v>2.9459999999999997</v>
      </c>
      <c r="G2574" s="2">
        <f>'Moving Avg'!F2574</f>
        <v>2.9795000000000003</v>
      </c>
      <c r="H2574" s="2">
        <f>'Moving Avg'!G2574</f>
        <v>2.8704000000000001</v>
      </c>
      <c r="I2574" s="2">
        <f>'Moving Avg'!H2574</f>
        <v>2.9649500000000022</v>
      </c>
      <c r="J2574" s="17" t="str">
        <f>OBV!F2574</f>
        <v>BEARISH</v>
      </c>
      <c r="K2574" s="17" t="str">
        <f>OBV!G2574</f>
        <v>WEAK</v>
      </c>
      <c r="L2574" s="17" t="str">
        <f>OBV!H2574</f>
        <v>CONFIRMED BEARISH</v>
      </c>
      <c r="M2574" s="19">
        <f t="shared" si="400"/>
        <v>25</v>
      </c>
      <c r="N2574" s="19">
        <f t="shared" si="401"/>
        <v>0</v>
      </c>
      <c r="O2574" s="19">
        <f t="shared" si="402"/>
        <v>0</v>
      </c>
      <c r="P2574" s="19">
        <f t="shared" si="403"/>
        <v>0</v>
      </c>
      <c r="Q2574" s="20">
        <f t="shared" si="404"/>
        <v>8.75</v>
      </c>
      <c r="R2574" s="20">
        <f t="shared" si="405"/>
        <v>5</v>
      </c>
      <c r="S2574" s="20">
        <f t="shared" si="406"/>
        <v>3.75</v>
      </c>
      <c r="T2574" s="20">
        <f t="shared" si="407"/>
        <v>6.25</v>
      </c>
      <c r="U2574" s="19">
        <f t="shared" si="408"/>
        <v>5.833333333333333</v>
      </c>
      <c r="V2574" s="19">
        <f t="shared" si="409"/>
        <v>5.9375</v>
      </c>
    </row>
    <row r="2575" spans="1:22" ht="13.5" x14ac:dyDescent="0.25">
      <c r="A2575" s="3">
        <f>RSI!A2575</f>
        <v>45755</v>
      </c>
      <c r="B2575" s="2">
        <f>RSI!B2575</f>
        <v>2.92</v>
      </c>
      <c r="C2575" s="2">
        <f>RSI!I2575</f>
        <v>46.310611284021057</v>
      </c>
      <c r="D2575" s="2">
        <f>MACD!E2575</f>
        <v>3.7027649146853303E-2</v>
      </c>
      <c r="E2575" s="2">
        <f>MACD!F2575</f>
        <v>2.5098895631152012E-2</v>
      </c>
      <c r="F2575" s="2">
        <f>'Moving Avg'!D2575</f>
        <v>2.95</v>
      </c>
      <c r="G2575" s="2">
        <f>'Moving Avg'!F2575</f>
        <v>2.9755000000000003</v>
      </c>
      <c r="H2575" s="2">
        <f>'Moving Avg'!G2575</f>
        <v>2.8739999999999997</v>
      </c>
      <c r="I2575" s="2">
        <f>'Moving Avg'!H2575</f>
        <v>2.9641500000000018</v>
      </c>
      <c r="J2575" s="17" t="str">
        <f>OBV!F2575</f>
        <v>BEARISH</v>
      </c>
      <c r="K2575" s="17" t="str">
        <f>OBV!G2575</f>
        <v>NEUTRAL</v>
      </c>
      <c r="L2575" s="17" t="str">
        <f>OBV!H2575</f>
        <v>BEARISH DIVERGENCE</v>
      </c>
      <c r="M2575" s="19">
        <f t="shared" si="400"/>
        <v>25</v>
      </c>
      <c r="N2575" s="19">
        <f t="shared" si="401"/>
        <v>0</v>
      </c>
      <c r="O2575" s="19">
        <f t="shared" si="402"/>
        <v>0</v>
      </c>
      <c r="P2575" s="19">
        <f t="shared" si="403"/>
        <v>16.5</v>
      </c>
      <c r="Q2575" s="20">
        <f t="shared" si="404"/>
        <v>11.225</v>
      </c>
      <c r="R2575" s="20">
        <f t="shared" si="405"/>
        <v>9.125</v>
      </c>
      <c r="S2575" s="20">
        <f t="shared" si="406"/>
        <v>11.175000000000001</v>
      </c>
      <c r="T2575" s="20">
        <f t="shared" si="407"/>
        <v>10.375</v>
      </c>
      <c r="U2575" s="19">
        <f t="shared" si="408"/>
        <v>10.508333333333335</v>
      </c>
      <c r="V2575" s="19">
        <f t="shared" si="409"/>
        <v>10.475000000000001</v>
      </c>
    </row>
    <row r="2576" spans="1:22" ht="13.5" x14ac:dyDescent="0.25">
      <c r="A2576" s="3">
        <f>RSI!A2576</f>
        <v>45757</v>
      </c>
      <c r="B2576" s="2">
        <f>RSI!B2576</f>
        <v>2.89</v>
      </c>
      <c r="C2576" s="2">
        <f>RSI!I2576</f>
        <v>42.514105505319471</v>
      </c>
      <c r="D2576" s="2">
        <f>MACD!E2576</f>
        <v>4.3777001420205242E-2</v>
      </c>
      <c r="E2576" s="2">
        <f>MACD!F2576</f>
        <v>2.8834516788962664E-2</v>
      </c>
      <c r="F2576" s="2">
        <f>'Moving Avg'!D2576</f>
        <v>2.9359999999999999</v>
      </c>
      <c r="G2576" s="2">
        <f>'Moving Avg'!F2576</f>
        <v>2.9675000000000002</v>
      </c>
      <c r="H2576" s="2">
        <f>'Moving Avg'!G2576</f>
        <v>2.8777999999999997</v>
      </c>
      <c r="I2576" s="2">
        <f>'Moving Avg'!H2576</f>
        <v>2.9633500000000019</v>
      </c>
      <c r="J2576" s="17" t="str">
        <f>OBV!F2576</f>
        <v>BEARISH</v>
      </c>
      <c r="K2576" s="17" t="str">
        <f>OBV!G2576</f>
        <v>WEAK</v>
      </c>
      <c r="L2576" s="17" t="str">
        <f>OBV!H2576</f>
        <v>CONFIRMED BEARISH</v>
      </c>
      <c r="M2576" s="19">
        <f t="shared" si="400"/>
        <v>25</v>
      </c>
      <c r="N2576" s="19">
        <f t="shared" si="401"/>
        <v>0</v>
      </c>
      <c r="O2576" s="19">
        <f t="shared" si="402"/>
        <v>0</v>
      </c>
      <c r="P2576" s="19">
        <f t="shared" si="403"/>
        <v>0</v>
      </c>
      <c r="Q2576" s="20">
        <f t="shared" si="404"/>
        <v>8.75</v>
      </c>
      <c r="R2576" s="20">
        <f t="shared" si="405"/>
        <v>5</v>
      </c>
      <c r="S2576" s="20">
        <f t="shared" si="406"/>
        <v>3.75</v>
      </c>
      <c r="T2576" s="20">
        <f t="shared" si="407"/>
        <v>6.25</v>
      </c>
      <c r="U2576" s="19">
        <f t="shared" si="408"/>
        <v>5.833333333333333</v>
      </c>
      <c r="V2576" s="19">
        <f t="shared" si="409"/>
        <v>5.9375</v>
      </c>
    </row>
    <row r="2577" spans="1:22" ht="13.5" x14ac:dyDescent="0.25">
      <c r="A2577" s="3">
        <f>RSI!A2577</f>
        <v>45758</v>
      </c>
      <c r="B2577" s="2">
        <f>RSI!B2577</f>
        <v>2.9</v>
      </c>
      <c r="C2577" s="2">
        <f>RSI!I2577</f>
        <v>44.157463261669804</v>
      </c>
      <c r="D2577" s="2">
        <f>MACD!E2577</f>
        <v>4.1386585093968531E-2</v>
      </c>
      <c r="E2577" s="2">
        <f>MACD!F2577</f>
        <v>3.1344930449963837E-2</v>
      </c>
      <c r="F2577" s="2">
        <f>'Moving Avg'!D2577</f>
        <v>2.9220000000000002</v>
      </c>
      <c r="G2577" s="2">
        <f>'Moving Avg'!F2577</f>
        <v>2.9609999999999999</v>
      </c>
      <c r="H2577" s="2">
        <f>'Moving Avg'!G2577</f>
        <v>2.8817999999999997</v>
      </c>
      <c r="I2577" s="2">
        <f>'Moving Avg'!H2577</f>
        <v>2.9624500000000022</v>
      </c>
      <c r="J2577" s="17" t="str">
        <f>OBV!F2577</f>
        <v>BEARISH</v>
      </c>
      <c r="K2577" s="17" t="str">
        <f>OBV!G2577</f>
        <v>WEAK</v>
      </c>
      <c r="L2577" s="17" t="str">
        <f>OBV!H2577</f>
        <v>CONFIRMED BEARISH</v>
      </c>
      <c r="M2577" s="19">
        <f t="shared" si="400"/>
        <v>25</v>
      </c>
      <c r="N2577" s="19">
        <f t="shared" si="401"/>
        <v>0</v>
      </c>
      <c r="O2577" s="19">
        <f t="shared" si="402"/>
        <v>0</v>
      </c>
      <c r="P2577" s="19">
        <f t="shared" si="403"/>
        <v>0</v>
      </c>
      <c r="Q2577" s="20">
        <f t="shared" si="404"/>
        <v>8.75</v>
      </c>
      <c r="R2577" s="20">
        <f t="shared" si="405"/>
        <v>5</v>
      </c>
      <c r="S2577" s="20">
        <f t="shared" si="406"/>
        <v>3.75</v>
      </c>
      <c r="T2577" s="20">
        <f t="shared" si="407"/>
        <v>6.25</v>
      </c>
      <c r="U2577" s="19">
        <f t="shared" si="408"/>
        <v>5.833333333333333</v>
      </c>
      <c r="V2577" s="19">
        <f t="shared" si="409"/>
        <v>5.9375</v>
      </c>
    </row>
    <row r="2578" spans="1:22" ht="13.5" x14ac:dyDescent="0.25">
      <c r="A2578" s="3">
        <f>RSI!A2578</f>
        <v>45761</v>
      </c>
      <c r="B2578" s="2">
        <f>RSI!B2578</f>
        <v>2.89</v>
      </c>
      <c r="C2578" s="2">
        <f>RSI!I2578</f>
        <v>42.838626492677562</v>
      </c>
      <c r="D2578" s="2">
        <f>MACD!E2578</f>
        <v>4.4968035720489574E-2</v>
      </c>
      <c r="E2578" s="2">
        <f>MACD!F2578</f>
        <v>3.4069551504068984E-2</v>
      </c>
      <c r="F2578" s="2">
        <f>'Moving Avg'!D2578</f>
        <v>2.9080000000000004</v>
      </c>
      <c r="G2578" s="2">
        <f>'Moving Avg'!F2578</f>
        <v>2.9554999999999998</v>
      </c>
      <c r="H2578" s="2">
        <f>'Moving Avg'!G2578</f>
        <v>2.8865999999999992</v>
      </c>
      <c r="I2578" s="2">
        <f>'Moving Avg'!H2578</f>
        <v>2.9615000000000014</v>
      </c>
      <c r="J2578" s="17" t="str">
        <f>OBV!F2578</f>
        <v>BEARISH</v>
      </c>
      <c r="K2578" s="17" t="str">
        <f>OBV!G2578</f>
        <v>NEUTRAL</v>
      </c>
      <c r="L2578" s="17" t="str">
        <f>OBV!H2578</f>
        <v>CONFIRMED BEARISH</v>
      </c>
      <c r="M2578" s="19">
        <f t="shared" si="400"/>
        <v>25</v>
      </c>
      <c r="N2578" s="19">
        <f t="shared" si="401"/>
        <v>0</v>
      </c>
      <c r="O2578" s="19">
        <f t="shared" si="402"/>
        <v>0</v>
      </c>
      <c r="P2578" s="19">
        <f t="shared" si="403"/>
        <v>16.5</v>
      </c>
      <c r="Q2578" s="20">
        <f t="shared" si="404"/>
        <v>11.225</v>
      </c>
      <c r="R2578" s="20">
        <f t="shared" si="405"/>
        <v>9.125</v>
      </c>
      <c r="S2578" s="20">
        <f t="shared" si="406"/>
        <v>11.175000000000001</v>
      </c>
      <c r="T2578" s="20">
        <f t="shared" si="407"/>
        <v>10.375</v>
      </c>
      <c r="U2578" s="19">
        <f t="shared" si="408"/>
        <v>10.508333333333335</v>
      </c>
      <c r="V2578" s="19">
        <f t="shared" si="409"/>
        <v>10.475000000000001</v>
      </c>
    </row>
    <row r="2579" spans="1:22" ht="13.5" x14ac:dyDescent="0.25">
      <c r="A2579" s="3">
        <f>RSI!A2579</f>
        <v>45762</v>
      </c>
      <c r="B2579" s="2">
        <f>RSI!B2579</f>
        <v>2.92</v>
      </c>
      <c r="C2579" s="2">
        <f>RSI!I2579</f>
        <v>47.868880544160227</v>
      </c>
      <c r="D2579" s="2">
        <f>MACD!E2579</f>
        <v>4.1449593496590609E-2</v>
      </c>
      <c r="E2579" s="2">
        <f>MACD!F2579</f>
        <v>3.5545559902573312E-2</v>
      </c>
      <c r="F2579" s="2">
        <f>'Moving Avg'!D2579</f>
        <v>2.9040000000000004</v>
      </c>
      <c r="G2579" s="2">
        <f>'Moving Avg'!F2579</f>
        <v>2.952</v>
      </c>
      <c r="H2579" s="2">
        <f>'Moving Avg'!G2579</f>
        <v>2.8913999999999991</v>
      </c>
      <c r="I2579" s="2">
        <f>'Moving Avg'!H2579</f>
        <v>2.9607000000000014</v>
      </c>
      <c r="J2579" s="17" t="str">
        <f>OBV!F2579</f>
        <v>BULLISH</v>
      </c>
      <c r="K2579" s="17" t="str">
        <f>OBV!G2579</f>
        <v>STRONG</v>
      </c>
      <c r="L2579" s="17" t="str">
        <f>OBV!H2579</f>
        <v>BULLISH DIVERGENCE</v>
      </c>
      <c r="M2579" s="19">
        <f t="shared" si="400"/>
        <v>25</v>
      </c>
      <c r="N2579" s="19">
        <f t="shared" si="401"/>
        <v>0</v>
      </c>
      <c r="O2579" s="19">
        <f t="shared" si="402"/>
        <v>0</v>
      </c>
      <c r="P2579" s="19">
        <f t="shared" si="403"/>
        <v>83</v>
      </c>
      <c r="Q2579" s="20">
        <f t="shared" si="404"/>
        <v>21.2</v>
      </c>
      <c r="R2579" s="20">
        <f t="shared" si="405"/>
        <v>25.75</v>
      </c>
      <c r="S2579" s="20">
        <f t="shared" si="406"/>
        <v>41.1</v>
      </c>
      <c r="T2579" s="20">
        <f t="shared" si="407"/>
        <v>27</v>
      </c>
      <c r="U2579" s="19">
        <f t="shared" si="408"/>
        <v>29.350000000000005</v>
      </c>
      <c r="V2579" s="19">
        <f t="shared" si="409"/>
        <v>28.762500000000003</v>
      </c>
    </row>
    <row r="2580" spans="1:22" ht="13.5" x14ac:dyDescent="0.25">
      <c r="A2580" s="3">
        <f>RSI!A2580</f>
        <v>45763</v>
      </c>
      <c r="B2580" s="2">
        <f>RSI!B2580</f>
        <v>2.86</v>
      </c>
      <c r="C2580" s="2">
        <f>RSI!I2580</f>
        <v>40.241489830381859</v>
      </c>
      <c r="D2580" s="2">
        <f>MACD!E2580</f>
        <v>3.53146362727772E-2</v>
      </c>
      <c r="E2580" s="2">
        <f>MACD!F2580</f>
        <v>3.5499375176614091E-2</v>
      </c>
      <c r="F2580" s="2">
        <f>'Moving Avg'!D2580</f>
        <v>2.8919999999999999</v>
      </c>
      <c r="G2580" s="2">
        <f>'Moving Avg'!F2580</f>
        <v>2.9449999999999998</v>
      </c>
      <c r="H2580" s="2">
        <f>'Moving Avg'!G2580</f>
        <v>2.8949999999999996</v>
      </c>
      <c r="I2580" s="2">
        <f>'Moving Avg'!H2580</f>
        <v>2.9595500000000015</v>
      </c>
      <c r="J2580" s="17" t="str">
        <f>OBV!F2580</f>
        <v>BULLISH</v>
      </c>
      <c r="K2580" s="17" t="str">
        <f>OBV!G2580</f>
        <v>STRONG</v>
      </c>
      <c r="L2580" s="17" t="str">
        <f>OBV!H2580</f>
        <v>BULLISH DIVERGENCE</v>
      </c>
      <c r="M2580" s="19">
        <f t="shared" si="400"/>
        <v>25</v>
      </c>
      <c r="N2580" s="19">
        <f t="shared" si="401"/>
        <v>45</v>
      </c>
      <c r="O2580" s="19">
        <f t="shared" si="402"/>
        <v>0</v>
      </c>
      <c r="P2580" s="19">
        <f t="shared" si="403"/>
        <v>83</v>
      </c>
      <c r="Q2580" s="20">
        <f t="shared" si="404"/>
        <v>36.950000000000003</v>
      </c>
      <c r="R2580" s="20">
        <f t="shared" si="405"/>
        <v>34.75</v>
      </c>
      <c r="S2580" s="20">
        <f t="shared" si="406"/>
        <v>47.85</v>
      </c>
      <c r="T2580" s="20">
        <f t="shared" si="407"/>
        <v>38.25</v>
      </c>
      <c r="U2580" s="19">
        <f t="shared" si="408"/>
        <v>39.85</v>
      </c>
      <c r="V2580" s="19">
        <f t="shared" si="409"/>
        <v>39.450000000000003</v>
      </c>
    </row>
    <row r="2581" spans="1:22" ht="13.5" x14ac:dyDescent="0.25">
      <c r="A2581" s="3">
        <f>RSI!A2581</f>
        <v>45764</v>
      </c>
      <c r="B2581" s="2">
        <f>RSI!B2581</f>
        <v>2.9</v>
      </c>
      <c r="C2581" s="2">
        <f>RSI!I2581</f>
        <v>46.37594248563429</v>
      </c>
      <c r="D2581" s="2">
        <f>MACD!E2581</f>
        <v>3.6829246581495223E-2</v>
      </c>
      <c r="E2581" s="2">
        <f>MACD!F2581</f>
        <v>3.5765349457590322E-2</v>
      </c>
      <c r="F2581" s="2">
        <f>'Moving Avg'!D2581</f>
        <v>2.8940000000000001</v>
      </c>
      <c r="G2581" s="2">
        <f>'Moving Avg'!F2581</f>
        <v>2.9409999999999998</v>
      </c>
      <c r="H2581" s="2">
        <f>'Moving Avg'!G2581</f>
        <v>2.8994</v>
      </c>
      <c r="I2581" s="2">
        <f>'Moving Avg'!H2581</f>
        <v>2.9588000000000023</v>
      </c>
      <c r="J2581" s="17" t="str">
        <f>OBV!F2581</f>
        <v>BULLISH</v>
      </c>
      <c r="K2581" s="17" t="str">
        <f>OBV!G2581</f>
        <v>STRONG</v>
      </c>
      <c r="L2581" s="17" t="str">
        <f>OBV!H2581</f>
        <v>CONFIRMED BULLISH</v>
      </c>
      <c r="M2581" s="19">
        <f t="shared" si="400"/>
        <v>25</v>
      </c>
      <c r="N2581" s="19">
        <f t="shared" si="401"/>
        <v>0</v>
      </c>
      <c r="O2581" s="19">
        <f t="shared" si="402"/>
        <v>0</v>
      </c>
      <c r="P2581" s="19">
        <f t="shared" si="403"/>
        <v>100</v>
      </c>
      <c r="Q2581" s="20">
        <f t="shared" si="404"/>
        <v>23.75</v>
      </c>
      <c r="R2581" s="20">
        <f t="shared" si="405"/>
        <v>30</v>
      </c>
      <c r="S2581" s="20">
        <f t="shared" si="406"/>
        <v>48.75</v>
      </c>
      <c r="T2581" s="20">
        <f t="shared" si="407"/>
        <v>31.25</v>
      </c>
      <c r="U2581" s="19">
        <f t="shared" si="408"/>
        <v>34.166666666666664</v>
      </c>
      <c r="V2581" s="19">
        <f t="shared" si="409"/>
        <v>33.4375</v>
      </c>
    </row>
    <row r="2582" spans="1:22" ht="13.5" x14ac:dyDescent="0.25">
      <c r="A2582" s="3">
        <f>RSI!A2582</f>
        <v>45765</v>
      </c>
      <c r="B2582" s="2">
        <f>RSI!B2582</f>
        <v>2.9</v>
      </c>
      <c r="C2582" s="2">
        <f>RSI!I2582</f>
        <v>46.37594248563429</v>
      </c>
      <c r="D2582" s="2">
        <f>MACD!E2582</f>
        <v>3.9818422788251873E-2</v>
      </c>
      <c r="E2582" s="2">
        <f>MACD!F2582</f>
        <v>3.6575964123722632E-2</v>
      </c>
      <c r="F2582" s="2">
        <f>'Moving Avg'!D2582</f>
        <v>2.8940000000000001</v>
      </c>
      <c r="G2582" s="2">
        <f>'Moving Avg'!F2582</f>
        <v>2.9369999999999998</v>
      </c>
      <c r="H2582" s="2">
        <f>'Moving Avg'!G2582</f>
        <v>2.9019999999999997</v>
      </c>
      <c r="I2582" s="2">
        <f>'Moving Avg'!H2582</f>
        <v>2.9580500000000018</v>
      </c>
      <c r="J2582" s="17" t="str">
        <f>OBV!F2582</f>
        <v>BULLISH</v>
      </c>
      <c r="K2582" s="17" t="str">
        <f>OBV!G2582</f>
        <v>STRONG</v>
      </c>
      <c r="L2582" s="17" t="str">
        <f>OBV!H2582</f>
        <v>NEUTRAL</v>
      </c>
      <c r="M2582" s="19">
        <f t="shared" si="400"/>
        <v>25</v>
      </c>
      <c r="N2582" s="19">
        <f t="shared" si="401"/>
        <v>0</v>
      </c>
      <c r="O2582" s="19">
        <f t="shared" si="402"/>
        <v>0</v>
      </c>
      <c r="P2582" s="19">
        <f t="shared" si="403"/>
        <v>66</v>
      </c>
      <c r="Q2582" s="20">
        <f t="shared" si="404"/>
        <v>18.649999999999999</v>
      </c>
      <c r="R2582" s="20">
        <f t="shared" si="405"/>
        <v>21.5</v>
      </c>
      <c r="S2582" s="20">
        <f t="shared" si="406"/>
        <v>33.450000000000003</v>
      </c>
      <c r="T2582" s="20">
        <f t="shared" si="407"/>
        <v>22.75</v>
      </c>
      <c r="U2582" s="19">
        <f t="shared" si="408"/>
        <v>24.533333333333331</v>
      </c>
      <c r="V2582" s="19">
        <f t="shared" si="409"/>
        <v>24.087499999999999</v>
      </c>
    </row>
    <row r="2583" spans="1:22" ht="13.5" x14ac:dyDescent="0.25">
      <c r="A2583" s="3">
        <f>RSI!A2583</f>
        <v>45768</v>
      </c>
      <c r="B2583" s="2">
        <f>RSI!B2583</f>
        <v>2.89</v>
      </c>
      <c r="C2583" s="2">
        <f>RSI!I2583</f>
        <v>45.035523267182107</v>
      </c>
      <c r="D2583" s="2">
        <f>MACD!E2583</f>
        <v>4.1706598758921576E-2</v>
      </c>
      <c r="E2583" s="2">
        <f>MACD!F2583</f>
        <v>3.7602091050762426E-2</v>
      </c>
      <c r="F2583" s="2">
        <f>'Moving Avg'!D2583</f>
        <v>2.8940000000000001</v>
      </c>
      <c r="G2583" s="2">
        <f>'Moving Avg'!F2583</f>
        <v>2.9340000000000002</v>
      </c>
      <c r="H2583" s="2">
        <f>'Moving Avg'!G2583</f>
        <v>2.9048000000000003</v>
      </c>
      <c r="I2583" s="2">
        <f>'Moving Avg'!H2583</f>
        <v>2.9572500000000024</v>
      </c>
      <c r="J2583" s="17" t="str">
        <f>OBV!F2583</f>
        <v>BULLISH</v>
      </c>
      <c r="K2583" s="17" t="str">
        <f>OBV!G2583</f>
        <v>STRONG</v>
      </c>
      <c r="L2583" s="17" t="str">
        <f>OBV!H2583</f>
        <v>NEUTRAL</v>
      </c>
      <c r="M2583" s="19">
        <f t="shared" si="400"/>
        <v>25</v>
      </c>
      <c r="N2583" s="19">
        <f t="shared" si="401"/>
        <v>0</v>
      </c>
      <c r="O2583" s="19">
        <f t="shared" si="402"/>
        <v>0</v>
      </c>
      <c r="P2583" s="19">
        <f t="shared" si="403"/>
        <v>66</v>
      </c>
      <c r="Q2583" s="20">
        <f t="shared" si="404"/>
        <v>18.649999999999999</v>
      </c>
      <c r="R2583" s="20">
        <f t="shared" si="405"/>
        <v>21.5</v>
      </c>
      <c r="S2583" s="20">
        <f t="shared" si="406"/>
        <v>33.450000000000003</v>
      </c>
      <c r="T2583" s="20">
        <f t="shared" si="407"/>
        <v>22.75</v>
      </c>
      <c r="U2583" s="19">
        <f t="shared" si="408"/>
        <v>24.533333333333331</v>
      </c>
      <c r="V2583" s="19">
        <f t="shared" si="409"/>
        <v>24.087499999999999</v>
      </c>
    </row>
    <row r="2584" spans="1:22" ht="13.5" x14ac:dyDescent="0.25">
      <c r="A2584" s="3">
        <f>RSI!A2584</f>
        <v>45769</v>
      </c>
      <c r="B2584" s="2">
        <f>RSI!B2584</f>
        <v>2.85</v>
      </c>
      <c r="C2584" s="2">
        <f>RSI!I2584</f>
        <v>40.049138876580763</v>
      </c>
      <c r="D2584" s="2">
        <f>MACD!E2584</f>
        <v>4.3394410715897003E-2</v>
      </c>
      <c r="E2584" s="2">
        <f>MACD!F2584</f>
        <v>3.8760554983789344E-2</v>
      </c>
      <c r="F2584" s="2">
        <f>'Moving Avg'!D2584</f>
        <v>2.88</v>
      </c>
      <c r="G2584" s="2">
        <f>'Moving Avg'!F2584</f>
        <v>2.9264999999999999</v>
      </c>
      <c r="H2584" s="2">
        <f>'Moving Avg'!G2584</f>
        <v>2.9076</v>
      </c>
      <c r="I2584" s="2">
        <f>'Moving Avg'!H2584</f>
        <v>2.9560000000000017</v>
      </c>
      <c r="J2584" s="17" t="str">
        <f>OBV!F2584</f>
        <v>BULLISH</v>
      </c>
      <c r="K2584" s="17" t="str">
        <f>OBV!G2584</f>
        <v>NEUTRAL</v>
      </c>
      <c r="L2584" s="17" t="str">
        <f>OBV!H2584</f>
        <v>BULLISH DIVERGENCE</v>
      </c>
      <c r="M2584" s="19">
        <f t="shared" si="400"/>
        <v>25</v>
      </c>
      <c r="N2584" s="19">
        <f t="shared" si="401"/>
        <v>0</v>
      </c>
      <c r="O2584" s="19">
        <f t="shared" si="402"/>
        <v>0</v>
      </c>
      <c r="P2584" s="19">
        <f t="shared" si="403"/>
        <v>66.5</v>
      </c>
      <c r="Q2584" s="20">
        <f t="shared" si="404"/>
        <v>18.725000000000001</v>
      </c>
      <c r="R2584" s="20">
        <f t="shared" si="405"/>
        <v>21.625</v>
      </c>
      <c r="S2584" s="20">
        <f t="shared" si="406"/>
        <v>33.674999999999997</v>
      </c>
      <c r="T2584" s="20">
        <f t="shared" si="407"/>
        <v>22.875</v>
      </c>
      <c r="U2584" s="19">
        <f t="shared" si="408"/>
        <v>24.675000000000001</v>
      </c>
      <c r="V2584" s="19">
        <f t="shared" si="409"/>
        <v>24.225000000000001</v>
      </c>
    </row>
    <row r="2585" spans="1:22" ht="13.5" x14ac:dyDescent="0.25">
      <c r="A2585" s="3">
        <f>RSI!A2585</f>
        <v>45770</v>
      </c>
      <c r="B2585" s="2">
        <f>RSI!B2585</f>
        <v>2.85</v>
      </c>
      <c r="C2585" s="2">
        <f>RSI!I2585</f>
        <v>40.049138876580763</v>
      </c>
      <c r="D2585" s="2">
        <f>MACD!E2585</f>
        <v>4.2170965260924564E-2</v>
      </c>
      <c r="E2585" s="2">
        <f>MACD!F2585</f>
        <v>3.944263703921639E-2</v>
      </c>
      <c r="F2585" s="2">
        <f>'Moving Avg'!D2585</f>
        <v>2.8779999999999997</v>
      </c>
      <c r="G2585" s="2">
        <f>'Moving Avg'!F2585</f>
        <v>2.919</v>
      </c>
      <c r="H2585" s="2">
        <f>'Moving Avg'!G2585</f>
        <v>2.9106000000000001</v>
      </c>
      <c r="I2585" s="2">
        <f>'Moving Avg'!H2585</f>
        <v>2.9544000000000024</v>
      </c>
      <c r="J2585" s="17" t="str">
        <f>OBV!F2585</f>
        <v>BULLISH</v>
      </c>
      <c r="K2585" s="17" t="str">
        <f>OBV!G2585</f>
        <v>NEUTRAL</v>
      </c>
      <c r="L2585" s="17" t="str">
        <f>OBV!H2585</f>
        <v>BULLISH DIVERGENCE</v>
      </c>
      <c r="M2585" s="19">
        <f t="shared" si="400"/>
        <v>25</v>
      </c>
      <c r="N2585" s="19">
        <f t="shared" si="401"/>
        <v>0</v>
      </c>
      <c r="O2585" s="19">
        <f t="shared" si="402"/>
        <v>0</v>
      </c>
      <c r="P2585" s="19">
        <f t="shared" si="403"/>
        <v>66.5</v>
      </c>
      <c r="Q2585" s="20">
        <f t="shared" si="404"/>
        <v>18.725000000000001</v>
      </c>
      <c r="R2585" s="20">
        <f t="shared" si="405"/>
        <v>21.625</v>
      </c>
      <c r="S2585" s="20">
        <f t="shared" si="406"/>
        <v>33.674999999999997</v>
      </c>
      <c r="T2585" s="20">
        <f t="shared" si="407"/>
        <v>22.875</v>
      </c>
      <c r="U2585" s="19">
        <f t="shared" si="408"/>
        <v>24.675000000000001</v>
      </c>
      <c r="V2585" s="19">
        <f t="shared" si="409"/>
        <v>24.225000000000001</v>
      </c>
    </row>
    <row r="2586" spans="1:22" ht="13.5" x14ac:dyDescent="0.25">
      <c r="A2586" s="3">
        <f>RSI!A2586</f>
        <v>45771</v>
      </c>
      <c r="B2586" s="2">
        <f>RSI!B2586</f>
        <v>2.8</v>
      </c>
      <c r="C2586" s="2">
        <f>RSI!I2586</f>
        <v>34.509861230770028</v>
      </c>
      <c r="D2586" s="2">
        <f>MACD!E2586</f>
        <v>4.0617884459896114E-2</v>
      </c>
      <c r="E2586" s="2">
        <f>MACD!F2586</f>
        <v>3.9677686523352337E-2</v>
      </c>
      <c r="F2586" s="2">
        <f>'Moving Avg'!D2586</f>
        <v>2.8579999999999997</v>
      </c>
      <c r="G2586" s="2">
        <f>'Moving Avg'!F2586</f>
        <v>2.9089999999999998</v>
      </c>
      <c r="H2586" s="2">
        <f>'Moving Avg'!G2586</f>
        <v>2.9126000000000003</v>
      </c>
      <c r="I2586" s="2">
        <f>'Moving Avg'!H2586</f>
        <v>2.9520500000000021</v>
      </c>
      <c r="J2586" s="17" t="str">
        <f>OBV!F2586</f>
        <v>BEARISH</v>
      </c>
      <c r="K2586" s="17" t="str">
        <f>OBV!G2586</f>
        <v>NEUTRAL</v>
      </c>
      <c r="L2586" s="17" t="str">
        <f>OBV!H2586</f>
        <v>CONFIRMED BEARISH</v>
      </c>
      <c r="M2586" s="19">
        <f t="shared" si="400"/>
        <v>25</v>
      </c>
      <c r="N2586" s="19">
        <f t="shared" si="401"/>
        <v>0</v>
      </c>
      <c r="O2586" s="19">
        <f t="shared" si="402"/>
        <v>0</v>
      </c>
      <c r="P2586" s="19">
        <f t="shared" si="403"/>
        <v>16.5</v>
      </c>
      <c r="Q2586" s="20">
        <f t="shared" si="404"/>
        <v>11.225</v>
      </c>
      <c r="R2586" s="20">
        <f t="shared" si="405"/>
        <v>9.125</v>
      </c>
      <c r="S2586" s="20">
        <f t="shared" si="406"/>
        <v>11.175000000000001</v>
      </c>
      <c r="T2586" s="20">
        <f t="shared" si="407"/>
        <v>10.375</v>
      </c>
      <c r="U2586" s="19">
        <f t="shared" si="408"/>
        <v>10.508333333333335</v>
      </c>
      <c r="V2586" s="19">
        <f t="shared" si="409"/>
        <v>10.475000000000001</v>
      </c>
    </row>
    <row r="2587" spans="1:22" ht="13.5" x14ac:dyDescent="0.25">
      <c r="A2587" s="3">
        <f>RSI!A2587</f>
        <v>45772</v>
      </c>
      <c r="B2587" s="2">
        <f>RSI!B2587</f>
        <v>2.84</v>
      </c>
      <c r="C2587" s="2">
        <f>RSI!I2587</f>
        <v>41.482833104131238</v>
      </c>
      <c r="D2587" s="2">
        <f>MACD!E2587</f>
        <v>3.8539340989461657E-2</v>
      </c>
      <c r="E2587" s="2">
        <f>MACD!F2587</f>
        <v>3.9450017416574203E-2</v>
      </c>
      <c r="F2587" s="2">
        <f>'Moving Avg'!D2587</f>
        <v>2.8460000000000001</v>
      </c>
      <c r="G2587" s="2">
        <f>'Moving Avg'!F2587</f>
        <v>2.9034999999999997</v>
      </c>
      <c r="H2587" s="2">
        <f>'Moving Avg'!G2587</f>
        <v>2.9154</v>
      </c>
      <c r="I2587" s="2">
        <f>'Moving Avg'!H2587</f>
        <v>2.9495000000000022</v>
      </c>
      <c r="J2587" s="17" t="str">
        <f>OBV!F2587</f>
        <v>BEARISH</v>
      </c>
      <c r="K2587" s="17" t="str">
        <f>OBV!G2587</f>
        <v>NEUTRAL</v>
      </c>
      <c r="L2587" s="17" t="str">
        <f>OBV!H2587</f>
        <v>CONFIRMED BEARISH</v>
      </c>
      <c r="M2587" s="19">
        <f t="shared" si="400"/>
        <v>25</v>
      </c>
      <c r="N2587" s="19">
        <f t="shared" si="401"/>
        <v>45</v>
      </c>
      <c r="O2587" s="19">
        <f t="shared" si="402"/>
        <v>0</v>
      </c>
      <c r="P2587" s="19">
        <f t="shared" si="403"/>
        <v>16.5</v>
      </c>
      <c r="Q2587" s="20">
        <f t="shared" si="404"/>
        <v>26.975000000000001</v>
      </c>
      <c r="R2587" s="20">
        <f t="shared" si="405"/>
        <v>18.125</v>
      </c>
      <c r="S2587" s="20">
        <f t="shared" si="406"/>
        <v>17.925000000000001</v>
      </c>
      <c r="T2587" s="20">
        <f t="shared" si="407"/>
        <v>21.625</v>
      </c>
      <c r="U2587" s="19">
        <f t="shared" si="408"/>
        <v>21.008333333333336</v>
      </c>
      <c r="V2587" s="19">
        <f t="shared" si="409"/>
        <v>21.162500000000001</v>
      </c>
    </row>
    <row r="2588" spans="1:22" ht="13.5" x14ac:dyDescent="0.25">
      <c r="A2588" s="3">
        <f>RSI!A2588</f>
        <v>45775</v>
      </c>
      <c r="B2588" s="2">
        <f>RSI!B2588</f>
        <v>2.85</v>
      </c>
      <c r="C2588" s="2">
        <f>RSI!I2588</f>
        <v>43.113538889799642</v>
      </c>
      <c r="D2588" s="2">
        <f>MACD!E2588</f>
        <v>3.4876216150922179E-2</v>
      </c>
      <c r="E2588" s="2">
        <f>MACD!F2588</f>
        <v>3.8535257163443803E-2</v>
      </c>
      <c r="F2588" s="2">
        <f>'Moving Avg'!D2588</f>
        <v>2.8380000000000001</v>
      </c>
      <c r="G2588" s="2">
        <f>'Moving Avg'!F2588</f>
        <v>2.8970000000000002</v>
      </c>
      <c r="H2588" s="2">
        <f>'Moving Avg'!G2588</f>
        <v>2.9189999999999996</v>
      </c>
      <c r="I2588" s="2">
        <f>'Moving Avg'!H2588</f>
        <v>2.9470500000000026</v>
      </c>
      <c r="J2588" s="17" t="str">
        <f>OBV!F2588</f>
        <v>BEARISH</v>
      </c>
      <c r="K2588" s="17" t="str">
        <f>OBV!G2588</f>
        <v>NEUTRAL</v>
      </c>
      <c r="L2588" s="17" t="str">
        <f>OBV!H2588</f>
        <v>CONFIRMED BEARISH</v>
      </c>
      <c r="M2588" s="19">
        <f t="shared" si="400"/>
        <v>25</v>
      </c>
      <c r="N2588" s="19">
        <f t="shared" si="401"/>
        <v>45</v>
      </c>
      <c r="O2588" s="19">
        <f t="shared" si="402"/>
        <v>0</v>
      </c>
      <c r="P2588" s="19">
        <f t="shared" si="403"/>
        <v>16.5</v>
      </c>
      <c r="Q2588" s="20">
        <f t="shared" si="404"/>
        <v>26.975000000000001</v>
      </c>
      <c r="R2588" s="20">
        <f t="shared" si="405"/>
        <v>18.125</v>
      </c>
      <c r="S2588" s="20">
        <f t="shared" si="406"/>
        <v>17.925000000000001</v>
      </c>
      <c r="T2588" s="20">
        <f t="shared" si="407"/>
        <v>21.625</v>
      </c>
      <c r="U2588" s="19">
        <f t="shared" si="408"/>
        <v>21.008333333333336</v>
      </c>
      <c r="V2588" s="19">
        <f t="shared" si="409"/>
        <v>21.162500000000001</v>
      </c>
    </row>
    <row r="2589" spans="1:22" ht="13.5" x14ac:dyDescent="0.25">
      <c r="A2589" s="3">
        <f>RSI!A2589</f>
        <v>45776</v>
      </c>
      <c r="B2589" s="2">
        <f>RSI!B2589</f>
        <v>2.84</v>
      </c>
      <c r="C2589" s="2">
        <f>RSI!I2589</f>
        <v>41.857367451880719</v>
      </c>
      <c r="D2589" s="2">
        <f>MACD!E2589</f>
        <v>3.742076260333782E-2</v>
      </c>
      <c r="E2589" s="2">
        <f>MACD!F2589</f>
        <v>3.831235825142261E-2</v>
      </c>
      <c r="F2589" s="2">
        <f>'Moving Avg'!D2589</f>
        <v>2.8359999999999999</v>
      </c>
      <c r="G2589" s="2">
        <f>'Moving Avg'!F2589</f>
        <v>2.8914999999999997</v>
      </c>
      <c r="H2589" s="2">
        <f>'Moving Avg'!G2589</f>
        <v>2.9220000000000006</v>
      </c>
      <c r="I2589" s="2">
        <f>'Moving Avg'!H2589</f>
        <v>2.9447500000000026</v>
      </c>
      <c r="J2589" s="17" t="str">
        <f>OBV!F2589</f>
        <v>BEARISH</v>
      </c>
      <c r="K2589" s="17" t="str">
        <f>OBV!G2589</f>
        <v>NEUTRAL</v>
      </c>
      <c r="L2589" s="17" t="str">
        <f>OBV!H2589</f>
        <v>CONFIRMED BEARISH</v>
      </c>
      <c r="M2589" s="19">
        <f t="shared" si="400"/>
        <v>25</v>
      </c>
      <c r="N2589" s="19">
        <f t="shared" si="401"/>
        <v>45</v>
      </c>
      <c r="O2589" s="19">
        <f t="shared" si="402"/>
        <v>0</v>
      </c>
      <c r="P2589" s="19">
        <f t="shared" si="403"/>
        <v>16.5</v>
      </c>
      <c r="Q2589" s="20">
        <f t="shared" si="404"/>
        <v>26.975000000000001</v>
      </c>
      <c r="R2589" s="20">
        <f t="shared" si="405"/>
        <v>18.125</v>
      </c>
      <c r="S2589" s="20">
        <f t="shared" si="406"/>
        <v>17.925000000000001</v>
      </c>
      <c r="T2589" s="20">
        <f t="shared" si="407"/>
        <v>21.625</v>
      </c>
      <c r="U2589" s="19">
        <f t="shared" si="408"/>
        <v>21.008333333333336</v>
      </c>
      <c r="V2589" s="19">
        <f t="shared" si="409"/>
        <v>21.162500000000001</v>
      </c>
    </row>
    <row r="2590" spans="1:22" ht="13.5" x14ac:dyDescent="0.25">
      <c r="A2590" s="3">
        <f>RSI!A2590</f>
        <v>45777</v>
      </c>
      <c r="B2590" s="2">
        <f>RSI!B2590</f>
        <v>2.89</v>
      </c>
      <c r="C2590" s="2">
        <f>RSI!I2590</f>
        <v>49.742214576234467</v>
      </c>
      <c r="D2590" s="2">
        <f>MACD!E2590</f>
        <v>2.6965113668867779E-2</v>
      </c>
      <c r="E2590" s="2">
        <f>MACD!F2590</f>
        <v>3.6042909334911645E-2</v>
      </c>
      <c r="F2590" s="2">
        <f>'Moving Avg'!D2590</f>
        <v>2.8440000000000003</v>
      </c>
      <c r="G2590" s="2">
        <f>'Moving Avg'!F2590</f>
        <v>2.8909999999999996</v>
      </c>
      <c r="H2590" s="2">
        <f>'Moving Avg'!G2590</f>
        <v>2.9266000000000001</v>
      </c>
      <c r="I2590" s="2">
        <f>'Moving Avg'!H2590</f>
        <v>2.9431500000000028</v>
      </c>
      <c r="J2590" s="17" t="str">
        <f>OBV!F2590</f>
        <v>BEARISH</v>
      </c>
      <c r="K2590" s="17" t="str">
        <f>OBV!G2590</f>
        <v>NEUTRAL</v>
      </c>
      <c r="L2590" s="17" t="str">
        <f>OBV!H2590</f>
        <v>BEARISH DIVERGENCE</v>
      </c>
      <c r="M2590" s="19">
        <f t="shared" si="400"/>
        <v>25</v>
      </c>
      <c r="N2590" s="19">
        <f t="shared" si="401"/>
        <v>45</v>
      </c>
      <c r="O2590" s="19">
        <f t="shared" si="402"/>
        <v>0</v>
      </c>
      <c r="P2590" s="19">
        <f t="shared" si="403"/>
        <v>16.5</v>
      </c>
      <c r="Q2590" s="20">
        <f t="shared" si="404"/>
        <v>26.975000000000001</v>
      </c>
      <c r="R2590" s="20">
        <f t="shared" si="405"/>
        <v>18.125</v>
      </c>
      <c r="S2590" s="20">
        <f t="shared" si="406"/>
        <v>17.925000000000001</v>
      </c>
      <c r="T2590" s="20">
        <f t="shared" si="407"/>
        <v>21.625</v>
      </c>
      <c r="U2590" s="19">
        <f t="shared" si="408"/>
        <v>21.008333333333336</v>
      </c>
      <c r="V2590" s="19">
        <f t="shared" si="409"/>
        <v>21.162500000000001</v>
      </c>
    </row>
    <row r="2591" spans="1:22" ht="13.5" x14ac:dyDescent="0.25">
      <c r="A2591" s="3">
        <f>RSI!A2591</f>
        <v>45779</v>
      </c>
      <c r="B2591" s="2">
        <f>RSI!B2591</f>
        <v>2.77</v>
      </c>
      <c r="C2591" s="2">
        <f>RSI!I2591</f>
        <v>36.832300405010741</v>
      </c>
      <c r="D2591" s="2">
        <f>MACD!E2591</f>
        <v>3.3166925886376042E-2</v>
      </c>
      <c r="E2591" s="2">
        <f>MACD!F2591</f>
        <v>3.5467712645204527E-2</v>
      </c>
      <c r="F2591" s="2">
        <f>'Moving Avg'!D2591</f>
        <v>2.8380000000000001</v>
      </c>
      <c r="G2591" s="2">
        <f>'Moving Avg'!F2591</f>
        <v>2.8815</v>
      </c>
      <c r="H2591" s="2">
        <f>'Moving Avg'!G2591</f>
        <v>2.9282000000000004</v>
      </c>
      <c r="I2591" s="2">
        <f>'Moving Avg'!H2591</f>
        <v>2.9412500000000024</v>
      </c>
      <c r="J2591" s="17" t="str">
        <f>OBV!F2591</f>
        <v>BEARISH</v>
      </c>
      <c r="K2591" s="17" t="str">
        <f>OBV!G2591</f>
        <v>NEUTRAL</v>
      </c>
      <c r="L2591" s="17" t="str">
        <f>OBV!H2591</f>
        <v>CONFIRMED BEARISH</v>
      </c>
      <c r="M2591" s="19">
        <f t="shared" si="400"/>
        <v>25</v>
      </c>
      <c r="N2591" s="19">
        <f t="shared" si="401"/>
        <v>45</v>
      </c>
      <c r="O2591" s="19">
        <f t="shared" si="402"/>
        <v>0</v>
      </c>
      <c r="P2591" s="19">
        <f t="shared" si="403"/>
        <v>16.5</v>
      </c>
      <c r="Q2591" s="20">
        <f t="shared" si="404"/>
        <v>26.975000000000001</v>
      </c>
      <c r="R2591" s="20">
        <f t="shared" si="405"/>
        <v>18.125</v>
      </c>
      <c r="S2591" s="20">
        <f t="shared" si="406"/>
        <v>17.925000000000001</v>
      </c>
      <c r="T2591" s="20">
        <f t="shared" si="407"/>
        <v>21.625</v>
      </c>
      <c r="U2591" s="19">
        <f t="shared" si="408"/>
        <v>21.008333333333336</v>
      </c>
      <c r="V2591" s="19">
        <f t="shared" si="409"/>
        <v>21.162500000000001</v>
      </c>
    </row>
    <row r="2592" spans="1:22" ht="13.5" x14ac:dyDescent="0.25">
      <c r="A2592" s="3">
        <f>RSI!A2592</f>
        <v>45782</v>
      </c>
      <c r="B2592" s="2">
        <f>RSI!B2592</f>
        <v>2.76</v>
      </c>
      <c r="C2592" s="2">
        <f>RSI!I2592</f>
        <v>35.99393942415773</v>
      </c>
      <c r="D2592" s="2">
        <f>MACD!E2592</f>
        <v>3.987014712930792E-2</v>
      </c>
      <c r="E2592" s="2">
        <f>MACD!F2592</f>
        <v>3.6348199542025207E-2</v>
      </c>
      <c r="F2592" s="2">
        <f>'Moving Avg'!D2592</f>
        <v>2.8220000000000001</v>
      </c>
      <c r="G2592" s="2">
        <f>'Moving Avg'!F2592</f>
        <v>2.871</v>
      </c>
      <c r="H2592" s="2">
        <f>'Moving Avg'!G2592</f>
        <v>2.9287999999999998</v>
      </c>
      <c r="I2592" s="2">
        <f>'Moving Avg'!H2592</f>
        <v>2.9392500000000017</v>
      </c>
      <c r="J2592" s="17" t="str">
        <f>OBV!F2592</f>
        <v>BEARISH</v>
      </c>
      <c r="K2592" s="17" t="str">
        <f>OBV!G2592</f>
        <v>NEUTRAL</v>
      </c>
      <c r="L2592" s="17" t="str">
        <f>OBV!H2592</f>
        <v>CONFIRMED BEARISH</v>
      </c>
      <c r="M2592" s="19">
        <f t="shared" si="400"/>
        <v>25</v>
      </c>
      <c r="N2592" s="19">
        <f t="shared" si="401"/>
        <v>0</v>
      </c>
      <c r="O2592" s="19">
        <f t="shared" si="402"/>
        <v>0</v>
      </c>
      <c r="P2592" s="19">
        <f t="shared" si="403"/>
        <v>16.5</v>
      </c>
      <c r="Q2592" s="20">
        <f t="shared" si="404"/>
        <v>11.225</v>
      </c>
      <c r="R2592" s="20">
        <f t="shared" si="405"/>
        <v>9.125</v>
      </c>
      <c r="S2592" s="20">
        <f t="shared" si="406"/>
        <v>11.175000000000001</v>
      </c>
      <c r="T2592" s="20">
        <f t="shared" si="407"/>
        <v>10.375</v>
      </c>
      <c r="U2592" s="19">
        <f t="shared" si="408"/>
        <v>10.508333333333335</v>
      </c>
      <c r="V2592" s="19">
        <f t="shared" si="409"/>
        <v>10.475000000000001</v>
      </c>
    </row>
    <row r="2593" spans="1:22" ht="13.5" x14ac:dyDescent="0.25">
      <c r="A2593" s="3">
        <f>RSI!A2593</f>
        <v>45783</v>
      </c>
      <c r="B2593" s="2">
        <f>RSI!B2593</f>
        <v>2.77</v>
      </c>
      <c r="C2593" s="2">
        <f>RSI!I2593</f>
        <v>37.525346854773908</v>
      </c>
      <c r="D2593" s="2">
        <f>MACD!E2593</f>
        <v>4.3983837309618412E-2</v>
      </c>
      <c r="E2593" s="2">
        <f>MACD!F2593</f>
        <v>3.7875327095543851E-2</v>
      </c>
      <c r="F2593" s="2">
        <f>'Moving Avg'!D2593</f>
        <v>2.806</v>
      </c>
      <c r="G2593" s="2">
        <f>'Moving Avg'!F2593</f>
        <v>2.8614999999999999</v>
      </c>
      <c r="H2593" s="2">
        <f>'Moving Avg'!G2593</f>
        <v>2.9276</v>
      </c>
      <c r="I2593" s="2">
        <f>'Moving Avg'!H2593</f>
        <v>2.9371000000000023</v>
      </c>
      <c r="J2593" s="17" t="str">
        <f>OBV!F2593</f>
        <v>BEARISH</v>
      </c>
      <c r="K2593" s="17" t="str">
        <f>OBV!G2593</f>
        <v>NEUTRAL</v>
      </c>
      <c r="L2593" s="17" t="str">
        <f>OBV!H2593</f>
        <v>CONFIRMED BEARISH</v>
      </c>
      <c r="M2593" s="19">
        <f t="shared" si="400"/>
        <v>25</v>
      </c>
      <c r="N2593" s="19">
        <f t="shared" si="401"/>
        <v>0</v>
      </c>
      <c r="O2593" s="19">
        <f t="shared" si="402"/>
        <v>0</v>
      </c>
      <c r="P2593" s="19">
        <f t="shared" si="403"/>
        <v>16.5</v>
      </c>
      <c r="Q2593" s="20">
        <f t="shared" si="404"/>
        <v>11.225</v>
      </c>
      <c r="R2593" s="20">
        <f t="shared" si="405"/>
        <v>9.125</v>
      </c>
      <c r="S2593" s="20">
        <f t="shared" si="406"/>
        <v>11.175000000000001</v>
      </c>
      <c r="T2593" s="20">
        <f t="shared" si="407"/>
        <v>10.375</v>
      </c>
      <c r="U2593" s="19">
        <f t="shared" si="408"/>
        <v>10.508333333333335</v>
      </c>
      <c r="V2593" s="19">
        <f t="shared" si="409"/>
        <v>10.475000000000001</v>
      </c>
    </row>
    <row r="2594" spans="1:22" ht="13.5" x14ac:dyDescent="0.25">
      <c r="A2594" s="3">
        <f>RSI!A2594</f>
        <v>45784</v>
      </c>
      <c r="B2594" s="2">
        <f>RSI!B2594</f>
        <v>2.76</v>
      </c>
      <c r="C2594" s="2">
        <f>RSI!I2594</f>
        <v>36.582740059330895</v>
      </c>
      <c r="D2594" s="2">
        <f>MACD!E2594</f>
        <v>4.2659989589809211E-2</v>
      </c>
      <c r="E2594" s="2">
        <f>MACD!F2594</f>
        <v>3.8832259594396928E-2</v>
      </c>
      <c r="F2594" s="2">
        <f>'Moving Avg'!D2594</f>
        <v>2.79</v>
      </c>
      <c r="G2594" s="2">
        <f>'Moving Avg'!F2594</f>
        <v>2.8525</v>
      </c>
      <c r="H2594" s="2">
        <f>'Moving Avg'!G2594</f>
        <v>2.9253999999999998</v>
      </c>
      <c r="I2594" s="2">
        <f>'Moving Avg'!H2594</f>
        <v>2.9347000000000012</v>
      </c>
      <c r="J2594" s="17" t="str">
        <f>OBV!F2594</f>
        <v>BEARISH</v>
      </c>
      <c r="K2594" s="17" t="str">
        <f>OBV!G2594</f>
        <v>NEUTRAL</v>
      </c>
      <c r="L2594" s="17" t="str">
        <f>OBV!H2594</f>
        <v>CONFIRMED BEARISH</v>
      </c>
      <c r="M2594" s="19">
        <f t="shared" si="400"/>
        <v>25</v>
      </c>
      <c r="N2594" s="19">
        <f t="shared" si="401"/>
        <v>0</v>
      </c>
      <c r="O2594" s="19">
        <f t="shared" si="402"/>
        <v>0</v>
      </c>
      <c r="P2594" s="19">
        <f t="shared" si="403"/>
        <v>16.5</v>
      </c>
      <c r="Q2594" s="20">
        <f t="shared" si="404"/>
        <v>11.225</v>
      </c>
      <c r="R2594" s="20">
        <f t="shared" si="405"/>
        <v>9.125</v>
      </c>
      <c r="S2594" s="20">
        <f t="shared" si="406"/>
        <v>11.175000000000001</v>
      </c>
      <c r="T2594" s="20">
        <f t="shared" si="407"/>
        <v>10.375</v>
      </c>
      <c r="U2594" s="19">
        <f t="shared" si="408"/>
        <v>10.508333333333335</v>
      </c>
      <c r="V2594" s="19">
        <f t="shared" si="409"/>
        <v>10.475000000000001</v>
      </c>
    </row>
    <row r="2595" spans="1:22" ht="13.5" x14ac:dyDescent="0.25">
      <c r="A2595" s="3">
        <f>RSI!A2595</f>
        <v>45785</v>
      </c>
      <c r="B2595" s="2">
        <f>RSI!B2595</f>
        <v>2.75</v>
      </c>
      <c r="C2595" s="2">
        <f>RSI!I2595</f>
        <v>35.619189371006399</v>
      </c>
      <c r="D2595" s="2">
        <f>MACD!E2595</f>
        <v>4.2903014999192024E-2</v>
      </c>
      <c r="E2595" s="2">
        <f>MACD!F2595</f>
        <v>3.9646410675355952E-2</v>
      </c>
      <c r="F2595" s="2">
        <f>'Moving Avg'!D2595</f>
        <v>2.7619999999999996</v>
      </c>
      <c r="G2595" s="2">
        <f>'Moving Avg'!F2595</f>
        <v>2.8440000000000003</v>
      </c>
      <c r="H2595" s="2">
        <f>'Moving Avg'!G2595</f>
        <v>2.9226000000000001</v>
      </c>
      <c r="I2595" s="2">
        <f>'Moving Avg'!H2595</f>
        <v>2.9321500000000018</v>
      </c>
      <c r="J2595" s="17" t="str">
        <f>OBV!F2595</f>
        <v>BEARISH</v>
      </c>
      <c r="K2595" s="17" t="str">
        <f>OBV!G2595</f>
        <v>WEAK</v>
      </c>
      <c r="L2595" s="17" t="str">
        <f>OBV!H2595</f>
        <v>CONFIRMED BEARISH</v>
      </c>
      <c r="M2595" s="19">
        <f t="shared" si="400"/>
        <v>25</v>
      </c>
      <c r="N2595" s="19">
        <f t="shared" si="401"/>
        <v>0</v>
      </c>
      <c r="O2595" s="19">
        <f t="shared" si="402"/>
        <v>0</v>
      </c>
      <c r="P2595" s="19">
        <f t="shared" si="403"/>
        <v>0</v>
      </c>
      <c r="Q2595" s="20">
        <f t="shared" si="404"/>
        <v>8.75</v>
      </c>
      <c r="R2595" s="20">
        <f t="shared" si="405"/>
        <v>5</v>
      </c>
      <c r="S2595" s="20">
        <f t="shared" si="406"/>
        <v>3.75</v>
      </c>
      <c r="T2595" s="20">
        <f t="shared" si="407"/>
        <v>6.25</v>
      </c>
      <c r="U2595" s="19">
        <f t="shared" si="408"/>
        <v>5.833333333333333</v>
      </c>
      <c r="V2595" s="19">
        <f t="shared" si="409"/>
        <v>5.9375</v>
      </c>
    </row>
    <row r="2596" spans="1:22" ht="13.5" x14ac:dyDescent="0.25">
      <c r="A2596" s="3">
        <f>RSI!A2596</f>
        <v>45786</v>
      </c>
      <c r="B2596" s="2">
        <f>RSI!B2596</f>
        <v>2.73</v>
      </c>
      <c r="C2596" s="2">
        <f>RSI!I2596</f>
        <v>33.706990770584511</v>
      </c>
      <c r="D2596" s="2">
        <f>MACD!E2596</f>
        <v>3.7533271203133101E-2</v>
      </c>
      <c r="E2596" s="2">
        <f>MACD!F2596</f>
        <v>3.922378278091139E-2</v>
      </c>
      <c r="F2596" s="2">
        <f>'Moving Avg'!D2596</f>
        <v>2.754</v>
      </c>
      <c r="G2596" s="2">
        <f>'Moving Avg'!F2596</f>
        <v>2.8360000000000003</v>
      </c>
      <c r="H2596" s="2">
        <f>'Moving Avg'!G2596</f>
        <v>2.9185999999999996</v>
      </c>
      <c r="I2596" s="2">
        <f>'Moving Avg'!H2596</f>
        <v>2.9293000000000013</v>
      </c>
      <c r="J2596" s="17" t="str">
        <f>OBV!F2596</f>
        <v>BEARISH</v>
      </c>
      <c r="K2596" s="17" t="str">
        <f>OBV!G2596</f>
        <v>WEAK</v>
      </c>
      <c r="L2596" s="17" t="str">
        <f>OBV!H2596</f>
        <v>CONFIRMED BEARISH</v>
      </c>
      <c r="M2596" s="19">
        <f t="shared" si="400"/>
        <v>25</v>
      </c>
      <c r="N2596" s="19">
        <f t="shared" si="401"/>
        <v>45</v>
      </c>
      <c r="O2596" s="19">
        <f t="shared" si="402"/>
        <v>0</v>
      </c>
      <c r="P2596" s="19">
        <f t="shared" si="403"/>
        <v>0</v>
      </c>
      <c r="Q2596" s="20">
        <f t="shared" si="404"/>
        <v>24.5</v>
      </c>
      <c r="R2596" s="20">
        <f t="shared" si="405"/>
        <v>14</v>
      </c>
      <c r="S2596" s="20">
        <f t="shared" si="406"/>
        <v>10.5</v>
      </c>
      <c r="T2596" s="20">
        <f t="shared" si="407"/>
        <v>17.5</v>
      </c>
      <c r="U2596" s="19">
        <f t="shared" si="408"/>
        <v>16.333333333333332</v>
      </c>
      <c r="V2596" s="19">
        <f t="shared" si="409"/>
        <v>16.625</v>
      </c>
    </row>
    <row r="2597" spans="1:22" ht="13.5" x14ac:dyDescent="0.25">
      <c r="A2597" s="3">
        <f>RSI!A2597</f>
        <v>45789</v>
      </c>
      <c r="B2597" s="2">
        <f>RSI!B2597</f>
        <v>2.75</v>
      </c>
      <c r="C2597" s="2">
        <f>RSI!I2597</f>
        <v>37.330188506250437</v>
      </c>
      <c r="D2597" s="2">
        <f>MACD!E2597</f>
        <v>3.836856285917678E-2</v>
      </c>
      <c r="E2597" s="2">
        <f>MACD!F2597</f>
        <v>3.9052738796564471E-2</v>
      </c>
      <c r="F2597" s="2">
        <f>'Moving Avg'!D2597</f>
        <v>2.7519999999999998</v>
      </c>
      <c r="G2597" s="2">
        <f>'Moving Avg'!F2597</f>
        <v>2.8285</v>
      </c>
      <c r="H2597" s="2">
        <f>'Moving Avg'!G2597</f>
        <v>2.9147999999999996</v>
      </c>
      <c r="I2597" s="2">
        <f>'Moving Avg'!H2597</f>
        <v>2.9265500000000007</v>
      </c>
      <c r="J2597" s="17" t="str">
        <f>OBV!F2597</f>
        <v>BEARISH</v>
      </c>
      <c r="K2597" s="17" t="str">
        <f>OBV!G2597</f>
        <v>NEUTRAL</v>
      </c>
      <c r="L2597" s="17" t="str">
        <f>OBV!H2597</f>
        <v>CONFIRMED BEARISH</v>
      </c>
      <c r="M2597" s="19">
        <f t="shared" si="400"/>
        <v>25</v>
      </c>
      <c r="N2597" s="19">
        <f t="shared" si="401"/>
        <v>45</v>
      </c>
      <c r="O2597" s="19">
        <f t="shared" si="402"/>
        <v>0</v>
      </c>
      <c r="P2597" s="19">
        <f t="shared" si="403"/>
        <v>16.5</v>
      </c>
      <c r="Q2597" s="20">
        <f t="shared" si="404"/>
        <v>26.975000000000001</v>
      </c>
      <c r="R2597" s="20">
        <f t="shared" si="405"/>
        <v>18.125</v>
      </c>
      <c r="S2597" s="20">
        <f t="shared" si="406"/>
        <v>17.925000000000001</v>
      </c>
      <c r="T2597" s="20">
        <f t="shared" si="407"/>
        <v>21.625</v>
      </c>
      <c r="U2597" s="19">
        <f t="shared" si="408"/>
        <v>21.008333333333336</v>
      </c>
      <c r="V2597" s="19">
        <f t="shared" si="409"/>
        <v>21.162500000000001</v>
      </c>
    </row>
    <row r="2598" spans="1:22" ht="13.5" x14ac:dyDescent="0.25">
      <c r="A2598" s="3">
        <f>RSI!A2598</f>
        <v>45790</v>
      </c>
      <c r="B2598" s="2">
        <f>RSI!B2598</f>
        <v>2.75</v>
      </c>
      <c r="C2598" s="2">
        <f>RSI!I2598</f>
        <v>37.330188506250437</v>
      </c>
      <c r="D2598" s="2">
        <f>MACD!E2598</f>
        <v>4.1149847628337621E-2</v>
      </c>
      <c r="E2598" s="2">
        <f>MACD!F2598</f>
        <v>3.9472160562919106E-2</v>
      </c>
      <c r="F2598" s="2">
        <f>'Moving Avg'!D2598</f>
        <v>2.7480000000000002</v>
      </c>
      <c r="G2598" s="2">
        <f>'Moving Avg'!F2598</f>
        <v>2.8214999999999999</v>
      </c>
      <c r="H2598" s="2">
        <f>'Moving Avg'!G2598</f>
        <v>2.9103999999999997</v>
      </c>
      <c r="I2598" s="2">
        <f>'Moving Avg'!H2598</f>
        <v>2.9238000000000013</v>
      </c>
      <c r="J2598" s="17" t="str">
        <f>OBV!F2598</f>
        <v>BEARISH</v>
      </c>
      <c r="K2598" s="17" t="str">
        <f>OBV!G2598</f>
        <v>NEUTRAL</v>
      </c>
      <c r="L2598" s="17" t="str">
        <f>OBV!H2598</f>
        <v>CONFIRMED BEARISH</v>
      </c>
      <c r="M2598" s="19">
        <f t="shared" si="400"/>
        <v>25</v>
      </c>
      <c r="N2598" s="19">
        <f t="shared" si="401"/>
        <v>0</v>
      </c>
      <c r="O2598" s="19">
        <f t="shared" si="402"/>
        <v>0</v>
      </c>
      <c r="P2598" s="19">
        <f t="shared" si="403"/>
        <v>16.5</v>
      </c>
      <c r="Q2598" s="20">
        <f t="shared" si="404"/>
        <v>11.225</v>
      </c>
      <c r="R2598" s="20">
        <f t="shared" si="405"/>
        <v>9.125</v>
      </c>
      <c r="S2598" s="20">
        <f t="shared" si="406"/>
        <v>11.175000000000001</v>
      </c>
      <c r="T2598" s="20">
        <f t="shared" si="407"/>
        <v>10.375</v>
      </c>
      <c r="U2598" s="19">
        <f t="shared" si="408"/>
        <v>10.508333333333335</v>
      </c>
      <c r="V2598" s="19">
        <f t="shared" si="409"/>
        <v>10.475000000000001</v>
      </c>
    </row>
    <row r="2599" spans="1:22" ht="13.5" x14ac:dyDescent="0.25">
      <c r="A2599" s="3">
        <f>RSI!A2599</f>
        <v>45791</v>
      </c>
      <c r="B2599" s="2">
        <f>RSI!B2599</f>
        <v>2.76</v>
      </c>
      <c r="C2599" s="2">
        <f>RSI!I2599</f>
        <v>39.255369513703315</v>
      </c>
      <c r="D2599" s="2">
        <f>MACD!E2599</f>
        <v>4.1720371619806684E-2</v>
      </c>
      <c r="E2599" s="2">
        <f>MACD!F2599</f>
        <v>3.9921802774296626E-2</v>
      </c>
      <c r="F2599" s="2">
        <f>'Moving Avg'!D2599</f>
        <v>2.7480000000000002</v>
      </c>
      <c r="G2599" s="2">
        <f>'Moving Avg'!F2599</f>
        <v>2.8134999999999999</v>
      </c>
      <c r="H2599" s="2">
        <f>'Moving Avg'!G2599</f>
        <v>2.9061999999999997</v>
      </c>
      <c r="I2599" s="2">
        <f>'Moving Avg'!H2599</f>
        <v>2.9212000000000007</v>
      </c>
      <c r="J2599" s="17" t="str">
        <f>OBV!F2599</f>
        <v>BULLISH</v>
      </c>
      <c r="K2599" s="17" t="str">
        <f>OBV!G2599</f>
        <v>NEUTRAL</v>
      </c>
      <c r="L2599" s="17" t="str">
        <f>OBV!H2599</f>
        <v>NEUTRAL</v>
      </c>
      <c r="M2599" s="19">
        <f t="shared" si="400"/>
        <v>25</v>
      </c>
      <c r="N2599" s="19">
        <f t="shared" si="401"/>
        <v>0</v>
      </c>
      <c r="O2599" s="19">
        <f t="shared" si="402"/>
        <v>0</v>
      </c>
      <c r="P2599" s="19">
        <f t="shared" si="403"/>
        <v>49.5</v>
      </c>
      <c r="Q2599" s="20">
        <f t="shared" si="404"/>
        <v>16.175000000000001</v>
      </c>
      <c r="R2599" s="20">
        <f t="shared" si="405"/>
        <v>17.375</v>
      </c>
      <c r="S2599" s="20">
        <f t="shared" si="406"/>
        <v>26.025000000000002</v>
      </c>
      <c r="T2599" s="20">
        <f t="shared" si="407"/>
        <v>18.625</v>
      </c>
      <c r="U2599" s="19">
        <f t="shared" si="408"/>
        <v>19.858333333333334</v>
      </c>
      <c r="V2599" s="19">
        <f t="shared" si="409"/>
        <v>19.55</v>
      </c>
    </row>
    <row r="2600" spans="1:22" ht="13.5" x14ac:dyDescent="0.25">
      <c r="A2600" s="3">
        <f>RSI!A2600</f>
        <v>45792</v>
      </c>
      <c r="B2600" s="2">
        <f>RSI!B2600</f>
        <v>2.76</v>
      </c>
      <c r="C2600" s="2">
        <f>RSI!I2600</f>
        <v>39.255369513703315</v>
      </c>
      <c r="D2600" s="2">
        <f>MACD!E2600</f>
        <v>5.0295906124578238E-2</v>
      </c>
      <c r="E2600" s="2">
        <f>MACD!F2600</f>
        <v>4.1996623444352954E-2</v>
      </c>
      <c r="F2600" s="2">
        <f>'Moving Avg'!D2600</f>
        <v>2.75</v>
      </c>
      <c r="G2600" s="2">
        <f>'Moving Avg'!F2600</f>
        <v>2.8084999999999996</v>
      </c>
      <c r="H2600" s="2">
        <f>'Moving Avg'!G2600</f>
        <v>2.9021999999999992</v>
      </c>
      <c r="I2600" s="2">
        <f>'Moving Avg'!H2600</f>
        <v>2.91865</v>
      </c>
      <c r="J2600" s="17" t="str">
        <f>OBV!F2600</f>
        <v>BULLISH</v>
      </c>
      <c r="K2600" s="17" t="str">
        <f>OBV!G2600</f>
        <v>NEUTRAL</v>
      </c>
      <c r="L2600" s="17" t="str">
        <f>OBV!H2600</f>
        <v>CONFIRMED BULLISH</v>
      </c>
      <c r="M2600" s="19">
        <f t="shared" si="400"/>
        <v>25</v>
      </c>
      <c r="N2600" s="19">
        <f t="shared" si="401"/>
        <v>0</v>
      </c>
      <c r="O2600" s="19">
        <f t="shared" si="402"/>
        <v>0</v>
      </c>
      <c r="P2600" s="19">
        <f t="shared" si="403"/>
        <v>83.5</v>
      </c>
      <c r="Q2600" s="20">
        <f t="shared" si="404"/>
        <v>21.274999999999999</v>
      </c>
      <c r="R2600" s="20">
        <f t="shared" si="405"/>
        <v>25.875</v>
      </c>
      <c r="S2600" s="20">
        <f t="shared" si="406"/>
        <v>41.325000000000003</v>
      </c>
      <c r="T2600" s="20">
        <f t="shared" si="407"/>
        <v>27.125</v>
      </c>
      <c r="U2600" s="19">
        <f t="shared" si="408"/>
        <v>29.491666666666664</v>
      </c>
      <c r="V2600" s="19">
        <f t="shared" si="409"/>
        <v>28.9</v>
      </c>
    </row>
    <row r="2601" spans="1:22" ht="13.5" x14ac:dyDescent="0.25">
      <c r="A2601" s="3">
        <f>RSI!A2601</f>
        <v>45793</v>
      </c>
      <c r="B2601" s="2">
        <f>RSI!B2601</f>
        <v>2.77</v>
      </c>
      <c r="C2601" s="2">
        <f>RSI!I2601</f>
        <v>41.345084050032114</v>
      </c>
      <c r="D2601" s="2">
        <f>MACD!E2601</f>
        <v>3.8720659299261939E-2</v>
      </c>
      <c r="E2601" s="2">
        <f>MACD!F2601</f>
        <v>4.1341430615334754E-2</v>
      </c>
      <c r="F2601" s="2">
        <f>'Moving Avg'!D2601</f>
        <v>2.758</v>
      </c>
      <c r="G2601" s="2">
        <f>'Moving Avg'!F2601</f>
        <v>2.802</v>
      </c>
      <c r="H2601" s="2">
        <f>'Moving Avg'!G2601</f>
        <v>2.8986000000000001</v>
      </c>
      <c r="I2601" s="2">
        <f>'Moving Avg'!H2601</f>
        <v>2.91615</v>
      </c>
      <c r="J2601" s="17" t="str">
        <f>OBV!F2601</f>
        <v>BULLISH</v>
      </c>
      <c r="K2601" s="17" t="str">
        <f>OBV!G2601</f>
        <v>NEUTRAL</v>
      </c>
      <c r="L2601" s="17" t="str">
        <f>OBV!H2601</f>
        <v>CONFIRMED BULLISH</v>
      </c>
      <c r="M2601" s="19">
        <f t="shared" si="400"/>
        <v>25</v>
      </c>
      <c r="N2601" s="19">
        <f t="shared" si="401"/>
        <v>45</v>
      </c>
      <c r="O2601" s="19">
        <f t="shared" si="402"/>
        <v>0</v>
      </c>
      <c r="P2601" s="19">
        <f t="shared" si="403"/>
        <v>83.5</v>
      </c>
      <c r="Q2601" s="20">
        <f t="shared" si="404"/>
        <v>37.024999999999999</v>
      </c>
      <c r="R2601" s="20">
        <f t="shared" si="405"/>
        <v>34.875</v>
      </c>
      <c r="S2601" s="20">
        <f t="shared" si="406"/>
        <v>48.075000000000003</v>
      </c>
      <c r="T2601" s="20">
        <f t="shared" si="407"/>
        <v>38.375</v>
      </c>
      <c r="U2601" s="19">
        <f t="shared" si="408"/>
        <v>39.991666666666667</v>
      </c>
      <c r="V2601" s="19">
        <f t="shared" si="409"/>
        <v>39.587500000000006</v>
      </c>
    </row>
    <row r="2602" spans="1:22" ht="13.5" x14ac:dyDescent="0.25">
      <c r="A2602" s="3">
        <f>RSI!A2602</f>
        <v>45796</v>
      </c>
      <c r="B2602" s="2">
        <f>RSI!B2602</f>
        <v>2.77</v>
      </c>
      <c r="C2602" s="2">
        <f>RSI!I2602</f>
        <v>41.345084050032114</v>
      </c>
      <c r="D2602" s="2">
        <f>MACD!E2602</f>
        <v>2.7672011110774442E-2</v>
      </c>
      <c r="E2602" s="2">
        <f>MACD!F2602</f>
        <v>3.8607546714422694E-2</v>
      </c>
      <c r="F2602" s="2">
        <f>'Moving Avg'!D2602</f>
        <v>2.7619999999999996</v>
      </c>
      <c r="G2602" s="2">
        <f>'Moving Avg'!F2602</f>
        <v>2.7955000000000001</v>
      </c>
      <c r="H2602" s="2">
        <f>'Moving Avg'!G2602</f>
        <v>2.8946000000000005</v>
      </c>
      <c r="I2602" s="2">
        <f>'Moving Avg'!H2602</f>
        <v>2.9136500000000001</v>
      </c>
      <c r="J2602" s="17" t="str">
        <f>OBV!F2602</f>
        <v>BULLISH</v>
      </c>
      <c r="K2602" s="17" t="str">
        <f>OBV!G2602</f>
        <v>NEUTRAL</v>
      </c>
      <c r="L2602" s="17" t="str">
        <f>OBV!H2602</f>
        <v>CONFIRMED BULLISH</v>
      </c>
      <c r="M2602" s="19">
        <f t="shared" si="400"/>
        <v>25</v>
      </c>
      <c r="N2602" s="19">
        <f t="shared" si="401"/>
        <v>45</v>
      </c>
      <c r="O2602" s="19">
        <f t="shared" si="402"/>
        <v>0</v>
      </c>
      <c r="P2602" s="19">
        <f t="shared" si="403"/>
        <v>83.5</v>
      </c>
      <c r="Q2602" s="20">
        <f t="shared" si="404"/>
        <v>37.024999999999999</v>
      </c>
      <c r="R2602" s="20">
        <f t="shared" si="405"/>
        <v>34.875</v>
      </c>
      <c r="S2602" s="20">
        <f t="shared" si="406"/>
        <v>48.075000000000003</v>
      </c>
      <c r="T2602" s="20">
        <f t="shared" si="407"/>
        <v>38.375</v>
      </c>
      <c r="U2602" s="19">
        <f t="shared" si="408"/>
        <v>39.991666666666667</v>
      </c>
      <c r="V2602" s="19">
        <f t="shared" si="409"/>
        <v>39.587500000000006</v>
      </c>
    </row>
    <row r="2603" spans="1:22" ht="13.5" x14ac:dyDescent="0.25">
      <c r="A2603" s="3">
        <f>RSI!A2603</f>
        <v>45797</v>
      </c>
      <c r="B2603" s="2">
        <f>RSI!B2603</f>
        <v>2.77</v>
      </c>
      <c r="C2603" s="2">
        <f>RSI!I2603</f>
        <v>41.345084050032114</v>
      </c>
      <c r="D2603" s="2">
        <f>MACD!E2603</f>
        <v>2.0124813685483467E-2</v>
      </c>
      <c r="E2603" s="2">
        <f>MACD!F2603</f>
        <v>3.4911000108634849E-2</v>
      </c>
      <c r="F2603" s="2">
        <f>'Moving Avg'!D2603</f>
        <v>2.7659999999999996</v>
      </c>
      <c r="G2603" s="2">
        <f>'Moving Avg'!F2603</f>
        <v>2.7895000000000003</v>
      </c>
      <c r="H2603" s="2">
        <f>'Moving Avg'!G2603</f>
        <v>2.8900000000000006</v>
      </c>
      <c r="I2603" s="2">
        <f>'Moving Avg'!H2603</f>
        <v>2.9111500000000001</v>
      </c>
      <c r="J2603" s="17" t="str">
        <f>OBV!F2603</f>
        <v>BULLISH</v>
      </c>
      <c r="K2603" s="17" t="str">
        <f>OBV!G2603</f>
        <v>NEUTRAL</v>
      </c>
      <c r="L2603" s="17" t="str">
        <f>OBV!H2603</f>
        <v>CONFIRMED BULLISH</v>
      </c>
      <c r="M2603" s="19">
        <f t="shared" si="400"/>
        <v>25</v>
      </c>
      <c r="N2603" s="19">
        <f t="shared" si="401"/>
        <v>45</v>
      </c>
      <c r="O2603" s="19">
        <f t="shared" si="402"/>
        <v>0</v>
      </c>
      <c r="P2603" s="19">
        <f t="shared" si="403"/>
        <v>83.5</v>
      </c>
      <c r="Q2603" s="20">
        <f t="shared" si="404"/>
        <v>37.024999999999999</v>
      </c>
      <c r="R2603" s="20">
        <f t="shared" si="405"/>
        <v>34.875</v>
      </c>
      <c r="S2603" s="20">
        <f t="shared" si="406"/>
        <v>48.075000000000003</v>
      </c>
      <c r="T2603" s="20">
        <f t="shared" si="407"/>
        <v>38.375</v>
      </c>
      <c r="U2603" s="19">
        <f t="shared" si="408"/>
        <v>39.991666666666667</v>
      </c>
      <c r="V2603" s="19">
        <f t="shared" si="409"/>
        <v>39.587500000000006</v>
      </c>
    </row>
    <row r="2604" spans="1:22" ht="13.5" x14ac:dyDescent="0.25">
      <c r="A2604" s="3">
        <f>RSI!A2604</f>
        <v>45798</v>
      </c>
      <c r="B2604" s="2">
        <f>RSI!B2604</f>
        <v>2.77</v>
      </c>
      <c r="C2604" s="2">
        <f>RSI!I2604</f>
        <v>41.345084050032106</v>
      </c>
      <c r="D2604" s="2">
        <f>MACD!E2604</f>
        <v>1.2443963125093216E-2</v>
      </c>
      <c r="E2604" s="2">
        <f>MACD!F2604</f>
        <v>3.0417592711926525E-2</v>
      </c>
      <c r="F2604" s="2">
        <f>'Moving Avg'!D2604</f>
        <v>2.7679999999999998</v>
      </c>
      <c r="G2604" s="2">
        <f>'Moving Avg'!F2604</f>
        <v>2.7855000000000003</v>
      </c>
      <c r="H2604" s="2">
        <f>'Moving Avg'!G2604</f>
        <v>2.8844000000000012</v>
      </c>
      <c r="I2604" s="2">
        <f>'Moving Avg'!H2604</f>
        <v>2.9086499999999997</v>
      </c>
      <c r="J2604" s="17" t="str">
        <f>OBV!F2604</f>
        <v>BULLISH</v>
      </c>
      <c r="K2604" s="17" t="str">
        <f>OBV!G2604</f>
        <v>NEUTRAL</v>
      </c>
      <c r="L2604" s="17" t="str">
        <f>OBV!H2604</f>
        <v>CONFIRMED BULLISH</v>
      </c>
      <c r="M2604" s="19">
        <f t="shared" si="400"/>
        <v>25</v>
      </c>
      <c r="N2604" s="19">
        <f t="shared" si="401"/>
        <v>45</v>
      </c>
      <c r="O2604" s="19">
        <f t="shared" si="402"/>
        <v>0</v>
      </c>
      <c r="P2604" s="19">
        <f t="shared" si="403"/>
        <v>83.5</v>
      </c>
      <c r="Q2604" s="20">
        <f t="shared" si="404"/>
        <v>37.024999999999999</v>
      </c>
      <c r="R2604" s="20">
        <f t="shared" si="405"/>
        <v>34.875</v>
      </c>
      <c r="S2604" s="20">
        <f t="shared" si="406"/>
        <v>48.075000000000003</v>
      </c>
      <c r="T2604" s="20">
        <f t="shared" si="407"/>
        <v>38.375</v>
      </c>
      <c r="U2604" s="19">
        <f t="shared" si="408"/>
        <v>39.991666666666667</v>
      </c>
      <c r="V2604" s="19">
        <f t="shared" si="409"/>
        <v>39.587500000000006</v>
      </c>
    </row>
    <row r="2605" spans="1:22" ht="13.5" x14ac:dyDescent="0.25">
      <c r="A2605" s="3">
        <f>RSI!A2605</f>
        <v>45799</v>
      </c>
      <c r="B2605" s="2">
        <f>RSI!B2605</f>
        <v>2.76</v>
      </c>
      <c r="C2605" s="2">
        <f>RSI!I2605</f>
        <v>39.516575061802769</v>
      </c>
      <c r="D2605" s="2">
        <f>MACD!E2605</f>
        <v>5.3727102572653784E-3</v>
      </c>
      <c r="E2605" s="2">
        <f>MACD!F2605</f>
        <v>2.5408616220994298E-2</v>
      </c>
      <c r="F2605" s="2">
        <f>'Moving Avg'!D2605</f>
        <v>2.7679999999999998</v>
      </c>
      <c r="G2605" s="2">
        <f>'Moving Avg'!F2605</f>
        <v>2.7810000000000006</v>
      </c>
      <c r="H2605" s="2">
        <f>'Moving Avg'!G2605</f>
        <v>2.8796000000000008</v>
      </c>
      <c r="I2605" s="2">
        <f>'Moving Avg'!H2605</f>
        <v>2.9062000000000001</v>
      </c>
      <c r="J2605" s="17" t="str">
        <f>OBV!F2605</f>
        <v>BEARISH</v>
      </c>
      <c r="K2605" s="17" t="str">
        <f>OBV!G2605</f>
        <v>NEUTRAL</v>
      </c>
      <c r="L2605" s="17" t="str">
        <f>OBV!H2605</f>
        <v>NEUTRAL</v>
      </c>
      <c r="M2605" s="19">
        <f t="shared" si="400"/>
        <v>25</v>
      </c>
      <c r="N2605" s="19">
        <f t="shared" si="401"/>
        <v>100</v>
      </c>
      <c r="O2605" s="19">
        <f t="shared" si="402"/>
        <v>0</v>
      </c>
      <c r="P2605" s="19">
        <f t="shared" si="403"/>
        <v>16.5</v>
      </c>
      <c r="Q2605" s="20">
        <f t="shared" si="404"/>
        <v>46.225000000000001</v>
      </c>
      <c r="R2605" s="20">
        <f t="shared" si="405"/>
        <v>29.125</v>
      </c>
      <c r="S2605" s="20">
        <f t="shared" si="406"/>
        <v>26.175000000000001</v>
      </c>
      <c r="T2605" s="20">
        <f t="shared" si="407"/>
        <v>35.375</v>
      </c>
      <c r="U2605" s="19">
        <f t="shared" si="408"/>
        <v>33.841666666666661</v>
      </c>
      <c r="V2605" s="19">
        <f t="shared" si="409"/>
        <v>34.224999999999994</v>
      </c>
    </row>
    <row r="2606" spans="1:22" ht="13.5" x14ac:dyDescent="0.25">
      <c r="A2606" s="3">
        <f>RSI!A2606</f>
        <v>45800</v>
      </c>
      <c r="B2606" s="2">
        <f>RSI!B2606</f>
        <v>2.8</v>
      </c>
      <c r="C2606" s="2">
        <f>RSI!I2606</f>
        <v>49.195368113136524</v>
      </c>
      <c r="D2606" s="2">
        <f>MACD!E2606</f>
        <v>-6.3825187446768794E-3</v>
      </c>
      <c r="E2606" s="2">
        <f>MACD!F2606</f>
        <v>1.9050389227860062E-2</v>
      </c>
      <c r="F2606" s="2">
        <f>'Moving Avg'!D2606</f>
        <v>2.774</v>
      </c>
      <c r="G2606" s="2">
        <f>'Moving Avg'!F2606</f>
        <v>2.7809999999999997</v>
      </c>
      <c r="H2606" s="2">
        <f>'Moving Avg'!G2606</f>
        <v>2.8746000000000009</v>
      </c>
      <c r="I2606" s="2">
        <f>'Moving Avg'!H2606</f>
        <v>2.90395</v>
      </c>
      <c r="J2606" s="17" t="str">
        <f>OBV!F2606</f>
        <v>BEARISH</v>
      </c>
      <c r="K2606" s="17" t="str">
        <f>OBV!G2606</f>
        <v>NEUTRAL</v>
      </c>
      <c r="L2606" s="17" t="str">
        <f>OBV!H2606</f>
        <v>BEARISH DIVERGENCE</v>
      </c>
      <c r="M2606" s="19">
        <f t="shared" si="400"/>
        <v>25</v>
      </c>
      <c r="N2606" s="19">
        <f t="shared" si="401"/>
        <v>100</v>
      </c>
      <c r="O2606" s="19">
        <f t="shared" si="402"/>
        <v>0</v>
      </c>
      <c r="P2606" s="19">
        <f t="shared" si="403"/>
        <v>16.5</v>
      </c>
      <c r="Q2606" s="20">
        <f t="shared" si="404"/>
        <v>46.225000000000001</v>
      </c>
      <c r="R2606" s="20">
        <f t="shared" si="405"/>
        <v>29.125</v>
      </c>
      <c r="S2606" s="20">
        <f t="shared" si="406"/>
        <v>26.175000000000001</v>
      </c>
      <c r="T2606" s="20">
        <f t="shared" si="407"/>
        <v>35.375</v>
      </c>
      <c r="U2606" s="19">
        <f t="shared" si="408"/>
        <v>33.841666666666661</v>
      </c>
      <c r="V2606" s="19">
        <f t="shared" si="409"/>
        <v>34.224999999999994</v>
      </c>
    </row>
    <row r="2607" spans="1:22" ht="13.5" x14ac:dyDescent="0.25">
      <c r="A2607" s="3">
        <f>RSI!A2607</f>
        <v>45803</v>
      </c>
      <c r="B2607" s="2">
        <f>RSI!B2607</f>
        <v>2.79</v>
      </c>
      <c r="C2607" s="2">
        <f>RSI!I2607</f>
        <v>47.163410147198931</v>
      </c>
      <c r="D2607" s="2">
        <f>MACD!E2607</f>
        <v>-1.2499777720618166E-2</v>
      </c>
      <c r="E2607" s="2">
        <f>MACD!F2607</f>
        <v>1.2740355838164416E-2</v>
      </c>
      <c r="F2607" s="2">
        <f>'Moving Avg'!D2607</f>
        <v>2.778</v>
      </c>
      <c r="G2607" s="2">
        <f>'Moving Avg'!F2607</f>
        <v>2.7785000000000002</v>
      </c>
      <c r="H2607" s="2">
        <f>'Moving Avg'!G2607</f>
        <v>2.8698000000000006</v>
      </c>
      <c r="I2607" s="2">
        <f>'Moving Avg'!H2607</f>
        <v>2.9016999999999995</v>
      </c>
      <c r="J2607" s="17" t="str">
        <f>OBV!F2607</f>
        <v>BEARISH</v>
      </c>
      <c r="K2607" s="17" t="str">
        <f>OBV!G2607</f>
        <v>NEUTRAL</v>
      </c>
      <c r="L2607" s="17" t="str">
        <f>OBV!H2607</f>
        <v>BEARISH DIVERGENCE</v>
      </c>
      <c r="M2607" s="19">
        <f t="shared" si="400"/>
        <v>25</v>
      </c>
      <c r="N2607" s="19">
        <f t="shared" si="401"/>
        <v>100</v>
      </c>
      <c r="O2607" s="19">
        <f t="shared" si="402"/>
        <v>0</v>
      </c>
      <c r="P2607" s="19">
        <f t="shared" si="403"/>
        <v>16.5</v>
      </c>
      <c r="Q2607" s="20">
        <f t="shared" si="404"/>
        <v>46.225000000000001</v>
      </c>
      <c r="R2607" s="20">
        <f t="shared" si="405"/>
        <v>29.125</v>
      </c>
      <c r="S2607" s="20">
        <f t="shared" si="406"/>
        <v>26.175000000000001</v>
      </c>
      <c r="T2607" s="20">
        <f t="shared" si="407"/>
        <v>35.375</v>
      </c>
      <c r="U2607" s="19">
        <f t="shared" si="408"/>
        <v>33.841666666666661</v>
      </c>
      <c r="V2607" s="19">
        <f t="shared" si="409"/>
        <v>34.224999999999994</v>
      </c>
    </row>
    <row r="2608" spans="1:22" ht="13.5" x14ac:dyDescent="0.25">
      <c r="A2608" s="3">
        <f>RSI!A2608</f>
        <v>45804</v>
      </c>
      <c r="B2608" s="2">
        <f>RSI!B2608</f>
        <v>2.79</v>
      </c>
      <c r="C2608" s="2">
        <f>RSI!I2608</f>
        <v>47.163410147198931</v>
      </c>
      <c r="D2608" s="2">
        <f>MACD!E2608</f>
        <v>-1.7605894836006275E-2</v>
      </c>
      <c r="E2608" s="2">
        <f>MACD!F2608</f>
        <v>6.6711057033302795E-3</v>
      </c>
      <c r="F2608" s="2">
        <f>'Moving Avg'!D2608</f>
        <v>2.7819999999999991</v>
      </c>
      <c r="G2608" s="2">
        <f>'Moving Avg'!F2608</f>
        <v>2.7755000000000001</v>
      </c>
      <c r="H2608" s="2">
        <f>'Moving Avg'!G2608</f>
        <v>2.8656000000000001</v>
      </c>
      <c r="I2608" s="2">
        <f>'Moving Avg'!H2608</f>
        <v>2.8994499999999994</v>
      </c>
      <c r="J2608" s="17" t="str">
        <f>OBV!F2608</f>
        <v>BEARISH</v>
      </c>
      <c r="K2608" s="17" t="str">
        <f>OBV!G2608</f>
        <v>NEUTRAL</v>
      </c>
      <c r="L2608" s="17" t="str">
        <f>OBV!H2608</f>
        <v>BEARISH DIVERGENCE</v>
      </c>
      <c r="M2608" s="19">
        <f t="shared" si="400"/>
        <v>25</v>
      </c>
      <c r="N2608" s="19">
        <f t="shared" si="401"/>
        <v>100</v>
      </c>
      <c r="O2608" s="19">
        <f t="shared" si="402"/>
        <v>0</v>
      </c>
      <c r="P2608" s="19">
        <f t="shared" si="403"/>
        <v>16.5</v>
      </c>
      <c r="Q2608" s="20">
        <f t="shared" si="404"/>
        <v>46.225000000000001</v>
      </c>
      <c r="R2608" s="20">
        <f t="shared" si="405"/>
        <v>29.125</v>
      </c>
      <c r="S2608" s="20">
        <f t="shared" si="406"/>
        <v>26.175000000000001</v>
      </c>
      <c r="T2608" s="20">
        <f t="shared" si="407"/>
        <v>35.375</v>
      </c>
      <c r="U2608" s="19">
        <f t="shared" si="408"/>
        <v>33.841666666666661</v>
      </c>
      <c r="V2608" s="19">
        <f t="shared" si="409"/>
        <v>34.224999999999994</v>
      </c>
    </row>
    <row r="2609" spans="1:22" ht="13.5" x14ac:dyDescent="0.25">
      <c r="A2609" s="3">
        <f>RSI!A2609</f>
        <v>45805</v>
      </c>
      <c r="B2609" s="2">
        <f>RSI!B2609</f>
        <v>2.74</v>
      </c>
      <c r="C2609" s="2">
        <f>RSI!I2609</f>
        <v>38.049938694280421</v>
      </c>
      <c r="D2609" s="2">
        <f>MACD!E2609</f>
        <v>-1.6619452178991967E-2</v>
      </c>
      <c r="E2609" s="2">
        <f>MACD!F2609</f>
        <v>2.0129941268658309E-3</v>
      </c>
      <c r="F2609" s="2">
        <f>'Moving Avg'!D2609</f>
        <v>2.7760000000000002</v>
      </c>
      <c r="G2609" s="2">
        <f>'Moving Avg'!F2609</f>
        <v>2.7705000000000002</v>
      </c>
      <c r="H2609" s="2">
        <f>'Moving Avg'!G2609</f>
        <v>2.8605999999999998</v>
      </c>
      <c r="I2609" s="2">
        <f>'Moving Avg'!H2609</f>
        <v>2.8972499999999992</v>
      </c>
      <c r="J2609" s="17" t="str">
        <f>OBV!F2609</f>
        <v>BEARISH</v>
      </c>
      <c r="K2609" s="17" t="str">
        <f>OBV!G2609</f>
        <v>NEUTRAL</v>
      </c>
      <c r="L2609" s="17" t="str">
        <f>OBV!H2609</f>
        <v>CONFIRMED BEARISH</v>
      </c>
      <c r="M2609" s="19">
        <f t="shared" si="400"/>
        <v>25</v>
      </c>
      <c r="N2609" s="19">
        <f t="shared" si="401"/>
        <v>45</v>
      </c>
      <c r="O2609" s="19">
        <f t="shared" si="402"/>
        <v>0</v>
      </c>
      <c r="P2609" s="19">
        <f t="shared" si="403"/>
        <v>16.5</v>
      </c>
      <c r="Q2609" s="20">
        <f t="shared" si="404"/>
        <v>26.975000000000001</v>
      </c>
      <c r="R2609" s="20">
        <f t="shared" si="405"/>
        <v>18.125</v>
      </c>
      <c r="S2609" s="20">
        <f t="shared" si="406"/>
        <v>17.925000000000001</v>
      </c>
      <c r="T2609" s="20">
        <f t="shared" si="407"/>
        <v>21.625</v>
      </c>
      <c r="U2609" s="19">
        <f t="shared" si="408"/>
        <v>21.008333333333336</v>
      </c>
      <c r="V2609" s="19">
        <f t="shared" si="409"/>
        <v>21.162500000000001</v>
      </c>
    </row>
    <row r="2610" spans="1:22" ht="13.5" x14ac:dyDescent="0.25">
      <c r="A2610" s="3">
        <f>RSI!A2610</f>
        <v>45806</v>
      </c>
      <c r="B2610" s="2">
        <f>RSI!B2610</f>
        <v>2.79</v>
      </c>
      <c r="C2610" s="2">
        <f>RSI!I2610</f>
        <v>48.720903475427249</v>
      </c>
      <c r="D2610" s="2">
        <f>MACD!E2610</f>
        <v>-1.9132986254789763E-2</v>
      </c>
      <c r="E2610" s="2">
        <f>MACD!F2610</f>
        <v>-2.2162019494652882E-3</v>
      </c>
      <c r="F2610" s="2">
        <f>'Moving Avg'!D2610</f>
        <v>2.782</v>
      </c>
      <c r="G2610" s="2">
        <f>'Moving Avg'!F2610</f>
        <v>2.7654999999999998</v>
      </c>
      <c r="H2610" s="2">
        <f>'Moving Avg'!G2610</f>
        <v>2.8563999999999998</v>
      </c>
      <c r="I2610" s="2">
        <f>'Moving Avg'!H2610</f>
        <v>2.8950999999999993</v>
      </c>
      <c r="J2610" s="17" t="str">
        <f>OBV!F2610</f>
        <v>BULLISH</v>
      </c>
      <c r="K2610" s="17" t="str">
        <f>OBV!G2610</f>
        <v>NEUTRAL</v>
      </c>
      <c r="L2610" s="17" t="str">
        <f>OBV!H2610</f>
        <v>CONFIRMED BULLISH</v>
      </c>
      <c r="M2610" s="19">
        <f t="shared" si="400"/>
        <v>25</v>
      </c>
      <c r="N2610" s="19">
        <f t="shared" si="401"/>
        <v>45</v>
      </c>
      <c r="O2610" s="19">
        <f t="shared" si="402"/>
        <v>0</v>
      </c>
      <c r="P2610" s="19">
        <f t="shared" si="403"/>
        <v>83.5</v>
      </c>
      <c r="Q2610" s="20">
        <f t="shared" si="404"/>
        <v>37.024999999999999</v>
      </c>
      <c r="R2610" s="20">
        <f t="shared" si="405"/>
        <v>34.875</v>
      </c>
      <c r="S2610" s="20">
        <f t="shared" si="406"/>
        <v>48.075000000000003</v>
      </c>
      <c r="T2610" s="20">
        <f t="shared" si="407"/>
        <v>38.375</v>
      </c>
      <c r="U2610" s="19">
        <f t="shared" si="408"/>
        <v>39.991666666666667</v>
      </c>
      <c r="V2610" s="19">
        <f t="shared" si="409"/>
        <v>39.587500000000006</v>
      </c>
    </row>
    <row r="2611" spans="1:22" ht="13.5" x14ac:dyDescent="0.25">
      <c r="A2611" s="3">
        <f>RSI!A2611</f>
        <v>45807</v>
      </c>
      <c r="B2611" s="2">
        <f>RSI!B2611</f>
        <v>2.8</v>
      </c>
      <c r="C2611" s="2">
        <f>RSI!I2611</f>
        <v>50.555312838924607</v>
      </c>
      <c r="D2611" s="2">
        <f>MACD!E2611</f>
        <v>-2.0428399148878729E-2</v>
      </c>
      <c r="E2611" s="2">
        <f>MACD!F2611</f>
        <v>-5.8586413893479761E-3</v>
      </c>
      <c r="F2611" s="2">
        <f>'Moving Avg'!D2611</f>
        <v>2.782</v>
      </c>
      <c r="G2611" s="2">
        <f>'Moving Avg'!F2611</f>
        <v>2.7669999999999999</v>
      </c>
      <c r="H2611" s="2">
        <f>'Moving Avg'!G2611</f>
        <v>2.8527999999999998</v>
      </c>
      <c r="I2611" s="2">
        <f>'Moving Avg'!H2611</f>
        <v>2.8930999999999987</v>
      </c>
      <c r="J2611" s="17" t="str">
        <f>OBV!F2611</f>
        <v>BULLISH</v>
      </c>
      <c r="K2611" s="17" t="str">
        <f>OBV!G2611</f>
        <v>NEUTRAL</v>
      </c>
      <c r="L2611" s="17" t="str">
        <f>OBV!H2611</f>
        <v>NEUTRAL</v>
      </c>
      <c r="M2611" s="19">
        <f t="shared" si="400"/>
        <v>25</v>
      </c>
      <c r="N2611" s="19">
        <f t="shared" si="401"/>
        <v>45</v>
      </c>
      <c r="O2611" s="19">
        <f t="shared" si="402"/>
        <v>0</v>
      </c>
      <c r="P2611" s="19">
        <f t="shared" si="403"/>
        <v>49.5</v>
      </c>
      <c r="Q2611" s="20">
        <f t="shared" si="404"/>
        <v>31.925000000000001</v>
      </c>
      <c r="R2611" s="20">
        <f t="shared" si="405"/>
        <v>26.375</v>
      </c>
      <c r="S2611" s="20">
        <f t="shared" si="406"/>
        <v>32.775000000000006</v>
      </c>
      <c r="T2611" s="20">
        <f t="shared" si="407"/>
        <v>29.875</v>
      </c>
      <c r="U2611" s="19">
        <f t="shared" si="408"/>
        <v>30.358333333333334</v>
      </c>
      <c r="V2611" s="19">
        <f t="shared" si="409"/>
        <v>30.237500000000001</v>
      </c>
    </row>
    <row r="2612" spans="1:22" ht="13.5" x14ac:dyDescent="0.25">
      <c r="A2612" s="3">
        <f>RSI!A2612</f>
        <v>45810</v>
      </c>
      <c r="B2612" s="2">
        <f>RSI!B2612</f>
        <v>2.8</v>
      </c>
      <c r="C2612" s="2">
        <f>RSI!I2612</f>
        <v>50.555312838924607</v>
      </c>
      <c r="D2612" s="2">
        <f>MACD!E2612</f>
        <v>-2.1552401853377035E-2</v>
      </c>
      <c r="E2612" s="2">
        <f>MACD!F2612</f>
        <v>-8.9973934821537885E-3</v>
      </c>
      <c r="F2612" s="2">
        <f>'Moving Avg'!D2612</f>
        <v>2.7840000000000003</v>
      </c>
      <c r="G2612" s="2">
        <f>'Moving Avg'!F2612</f>
        <v>2.7689999999999992</v>
      </c>
      <c r="H2612" s="2">
        <f>'Moving Avg'!G2612</f>
        <v>2.8492000000000002</v>
      </c>
      <c r="I2612" s="2">
        <f>'Moving Avg'!H2612</f>
        <v>2.8910999999999984</v>
      </c>
      <c r="J2612" s="17" t="str">
        <f>OBV!F2612</f>
        <v>BULLISH</v>
      </c>
      <c r="K2612" s="17" t="str">
        <f>OBV!G2612</f>
        <v>NEUTRAL</v>
      </c>
      <c r="L2612" s="17" t="str">
        <f>OBV!H2612</f>
        <v>CONFIRMED BULLISH</v>
      </c>
      <c r="M2612" s="19">
        <f t="shared" si="400"/>
        <v>25</v>
      </c>
      <c r="N2612" s="19">
        <f t="shared" si="401"/>
        <v>45</v>
      </c>
      <c r="O2612" s="19">
        <f t="shared" si="402"/>
        <v>0</v>
      </c>
      <c r="P2612" s="19">
        <f t="shared" si="403"/>
        <v>83.5</v>
      </c>
      <c r="Q2612" s="20">
        <f t="shared" si="404"/>
        <v>37.024999999999999</v>
      </c>
      <c r="R2612" s="20">
        <f t="shared" si="405"/>
        <v>34.875</v>
      </c>
      <c r="S2612" s="20">
        <f t="shared" si="406"/>
        <v>48.075000000000003</v>
      </c>
      <c r="T2612" s="20">
        <f t="shared" si="407"/>
        <v>38.375</v>
      </c>
      <c r="U2612" s="19">
        <f t="shared" si="408"/>
        <v>39.991666666666667</v>
      </c>
      <c r="V2612" s="19">
        <f t="shared" si="409"/>
        <v>39.587500000000006</v>
      </c>
    </row>
    <row r="2613" spans="1:22" ht="13.5" x14ac:dyDescent="0.25">
      <c r="A2613" s="3">
        <f>RSI!A2613</f>
        <v>45811</v>
      </c>
      <c r="B2613" s="2">
        <f>RSI!B2613</f>
        <v>2.76</v>
      </c>
      <c r="C2613" s="2">
        <f>RSI!I2613</f>
        <v>43.359646960565769</v>
      </c>
      <c r="D2613" s="2">
        <f>MACD!E2613</f>
        <v>-1.9566336714697652E-2</v>
      </c>
      <c r="E2613" s="2">
        <f>MACD!F2613</f>
        <v>-1.1111182128662562E-2</v>
      </c>
      <c r="F2613" s="2">
        <f>'Moving Avg'!D2613</f>
        <v>2.7779999999999996</v>
      </c>
      <c r="G2613" s="2">
        <f>'Moving Avg'!F2613</f>
        <v>2.7684999999999991</v>
      </c>
      <c r="H2613" s="2">
        <f>'Moving Avg'!G2613</f>
        <v>2.8454000000000002</v>
      </c>
      <c r="I2613" s="2">
        <f>'Moving Avg'!H2613</f>
        <v>2.8887999999999989</v>
      </c>
      <c r="J2613" s="17" t="str">
        <f>OBV!F2613</f>
        <v>BULLISH</v>
      </c>
      <c r="K2613" s="17" t="str">
        <f>OBV!G2613</f>
        <v>NEUTRAL</v>
      </c>
      <c r="L2613" s="17" t="str">
        <f>OBV!H2613</f>
        <v>BULLISH DIVERGENCE</v>
      </c>
      <c r="M2613" s="19">
        <f t="shared" si="400"/>
        <v>25</v>
      </c>
      <c r="N2613" s="19">
        <f t="shared" si="401"/>
        <v>45</v>
      </c>
      <c r="O2613" s="19">
        <f t="shared" si="402"/>
        <v>0</v>
      </c>
      <c r="P2613" s="19">
        <f t="shared" si="403"/>
        <v>66.5</v>
      </c>
      <c r="Q2613" s="20">
        <f t="shared" si="404"/>
        <v>34.475000000000001</v>
      </c>
      <c r="R2613" s="20">
        <f t="shared" si="405"/>
        <v>30.625</v>
      </c>
      <c r="S2613" s="20">
        <f t="shared" si="406"/>
        <v>40.424999999999997</v>
      </c>
      <c r="T2613" s="20">
        <f t="shared" si="407"/>
        <v>34.125</v>
      </c>
      <c r="U2613" s="19">
        <f t="shared" si="408"/>
        <v>35.174999999999997</v>
      </c>
      <c r="V2613" s="19">
        <f t="shared" si="409"/>
        <v>34.912499999999994</v>
      </c>
    </row>
    <row r="2614" spans="1:22" ht="13.5" x14ac:dyDescent="0.25">
      <c r="A2614" s="3">
        <f>RSI!A2614</f>
        <v>45812</v>
      </c>
      <c r="B2614" s="2">
        <f>RSI!B2614</f>
        <v>2.8</v>
      </c>
      <c r="C2614" s="2">
        <f>RSI!I2614</f>
        <v>50.88764699478434</v>
      </c>
      <c r="D2614" s="2">
        <f>MACD!E2614</f>
        <v>-2.0636327426960754E-2</v>
      </c>
      <c r="E2614" s="2">
        <f>MACD!F2614</f>
        <v>-1.3016211188322201E-2</v>
      </c>
      <c r="F2614" s="2">
        <f>'Moving Avg'!D2614</f>
        <v>2.79</v>
      </c>
      <c r="G2614" s="2">
        <f>'Moving Avg'!F2614</f>
        <v>2.7704999999999993</v>
      </c>
      <c r="H2614" s="2">
        <f>'Moving Avg'!G2614</f>
        <v>2.841400000000001</v>
      </c>
      <c r="I2614" s="2">
        <f>'Moving Avg'!H2614</f>
        <v>2.8867999999999983</v>
      </c>
      <c r="J2614" s="17" t="str">
        <f>OBV!F2614</f>
        <v>BULLISH</v>
      </c>
      <c r="K2614" s="17" t="str">
        <f>OBV!G2614</f>
        <v>NEUTRAL</v>
      </c>
      <c r="L2614" s="17" t="str">
        <f>OBV!H2614</f>
        <v>CONFIRMED BULLISH</v>
      </c>
      <c r="M2614" s="19">
        <f t="shared" si="400"/>
        <v>25</v>
      </c>
      <c r="N2614" s="19">
        <f t="shared" si="401"/>
        <v>45</v>
      </c>
      <c r="O2614" s="19">
        <f t="shared" si="402"/>
        <v>0</v>
      </c>
      <c r="P2614" s="19">
        <f t="shared" si="403"/>
        <v>83.5</v>
      </c>
      <c r="Q2614" s="20">
        <f t="shared" si="404"/>
        <v>37.024999999999999</v>
      </c>
      <c r="R2614" s="20">
        <f t="shared" si="405"/>
        <v>34.875</v>
      </c>
      <c r="S2614" s="20">
        <f t="shared" si="406"/>
        <v>48.075000000000003</v>
      </c>
      <c r="T2614" s="20">
        <f t="shared" si="407"/>
        <v>38.375</v>
      </c>
      <c r="U2614" s="19">
        <f t="shared" si="408"/>
        <v>39.991666666666667</v>
      </c>
      <c r="V2614" s="19">
        <f t="shared" si="409"/>
        <v>39.587500000000006</v>
      </c>
    </row>
    <row r="2615" spans="1:22" ht="13.5" x14ac:dyDescent="0.25">
      <c r="A2615" s="3">
        <f>RSI!A2615</f>
        <v>45813</v>
      </c>
      <c r="B2615" s="2">
        <f>RSI!B2615</f>
        <v>2.79</v>
      </c>
      <c r="C2615" s="2">
        <f>RSI!I2615</f>
        <v>49.129634779137078</v>
      </c>
      <c r="D2615" s="2">
        <f>MACD!E2615</f>
        <v>-2.2379068555634873E-2</v>
      </c>
      <c r="E2615" s="2">
        <f>MACD!F2615</f>
        <v>-1.4888782661784738E-2</v>
      </c>
      <c r="F2615" s="2">
        <f>'Moving Avg'!D2615</f>
        <v>2.79</v>
      </c>
      <c r="G2615" s="2">
        <f>'Moving Avg'!F2615</f>
        <v>2.7724999999999995</v>
      </c>
      <c r="H2615" s="2">
        <f>'Moving Avg'!G2615</f>
        <v>2.8372000000000002</v>
      </c>
      <c r="I2615" s="2">
        <f>'Moving Avg'!H2615</f>
        <v>2.8847499999999986</v>
      </c>
      <c r="J2615" s="17" t="str">
        <f>OBV!F2615</f>
        <v>BULLISH</v>
      </c>
      <c r="K2615" s="17" t="str">
        <f>OBV!G2615</f>
        <v>NEUTRAL</v>
      </c>
      <c r="L2615" s="17" t="str">
        <f>OBV!H2615</f>
        <v>NEUTRAL</v>
      </c>
      <c r="M2615" s="19">
        <f t="shared" si="400"/>
        <v>25</v>
      </c>
      <c r="N2615" s="19">
        <f t="shared" si="401"/>
        <v>45</v>
      </c>
      <c r="O2615" s="19">
        <f t="shared" si="402"/>
        <v>0</v>
      </c>
      <c r="P2615" s="19">
        <f t="shared" si="403"/>
        <v>49.5</v>
      </c>
      <c r="Q2615" s="20">
        <f t="shared" si="404"/>
        <v>31.925000000000001</v>
      </c>
      <c r="R2615" s="20">
        <f t="shared" si="405"/>
        <v>26.375</v>
      </c>
      <c r="S2615" s="20">
        <f t="shared" si="406"/>
        <v>32.775000000000006</v>
      </c>
      <c r="T2615" s="20">
        <f t="shared" si="407"/>
        <v>29.875</v>
      </c>
      <c r="U2615" s="19">
        <f t="shared" si="408"/>
        <v>30.358333333333334</v>
      </c>
      <c r="V2615" s="19">
        <f t="shared" si="409"/>
        <v>30.237500000000001</v>
      </c>
    </row>
    <row r="2616" spans="1:22" ht="13.5" x14ac:dyDescent="0.25">
      <c r="A2616" s="3">
        <f>RSI!A2616</f>
        <v>45817</v>
      </c>
      <c r="B2616" s="2">
        <f>RSI!B2616</f>
        <v>2.81</v>
      </c>
      <c r="C2616" s="2">
        <f>RSI!I2616</f>
        <v>52.652690431273889</v>
      </c>
      <c r="D2616" s="2">
        <f>MACD!E2616</f>
        <v>-1.9158947576041641E-2</v>
      </c>
      <c r="E2616" s="2">
        <f>MACD!F2616</f>
        <v>-1.5742815644636119E-2</v>
      </c>
      <c r="F2616" s="2">
        <f>'Moving Avg'!D2616</f>
        <v>2.7919999999999998</v>
      </c>
      <c r="G2616" s="2">
        <f>'Moving Avg'!F2616</f>
        <v>2.7764999999999995</v>
      </c>
      <c r="H2616" s="2">
        <f>'Moving Avg'!G2616</f>
        <v>2.8334000000000001</v>
      </c>
      <c r="I2616" s="2">
        <f>'Moving Avg'!H2616</f>
        <v>2.8827999999999978</v>
      </c>
      <c r="J2616" s="17" t="str">
        <f>OBV!F2616</f>
        <v>BULLISH</v>
      </c>
      <c r="K2616" s="17" t="str">
        <f>OBV!G2616</f>
        <v>NEUTRAL</v>
      </c>
      <c r="L2616" s="17" t="str">
        <f>OBV!H2616</f>
        <v>CONFIRMED BULLISH</v>
      </c>
      <c r="M2616" s="19">
        <f t="shared" si="400"/>
        <v>25</v>
      </c>
      <c r="N2616" s="19">
        <f t="shared" si="401"/>
        <v>45</v>
      </c>
      <c r="O2616" s="19">
        <f t="shared" si="402"/>
        <v>0</v>
      </c>
      <c r="P2616" s="19">
        <f t="shared" si="403"/>
        <v>83.5</v>
      </c>
      <c r="Q2616" s="20">
        <f t="shared" si="404"/>
        <v>37.024999999999999</v>
      </c>
      <c r="R2616" s="20">
        <f t="shared" si="405"/>
        <v>34.875</v>
      </c>
      <c r="S2616" s="20">
        <f t="shared" si="406"/>
        <v>48.075000000000003</v>
      </c>
      <c r="T2616" s="20">
        <f t="shared" si="407"/>
        <v>38.375</v>
      </c>
      <c r="U2616" s="19">
        <f t="shared" si="408"/>
        <v>39.991666666666667</v>
      </c>
      <c r="V2616" s="19">
        <f t="shared" si="409"/>
        <v>39.587500000000006</v>
      </c>
    </row>
    <row r="2617" spans="1:22" ht="13.5" x14ac:dyDescent="0.25">
      <c r="A2617" s="3">
        <f>RSI!A2617</f>
        <v>45818</v>
      </c>
      <c r="B2617" s="2">
        <f>RSI!B2617</f>
        <v>2.79</v>
      </c>
      <c r="C2617" s="2">
        <f>RSI!I2617</f>
        <v>48.99825772533913</v>
      </c>
      <c r="D2617" s="2">
        <f>MACD!E2617</f>
        <v>-1.6588665354695831E-2</v>
      </c>
      <c r="E2617" s="2">
        <f>MACD!F2617</f>
        <v>-1.5911985586648063E-2</v>
      </c>
      <c r="F2617" s="2">
        <f>'Moving Avg'!D2617</f>
        <v>2.79</v>
      </c>
      <c r="G2617" s="2">
        <f>'Moving Avg'!F2617</f>
        <v>2.7784999999999993</v>
      </c>
      <c r="H2617" s="2">
        <f>'Moving Avg'!G2617</f>
        <v>2.8301999999999996</v>
      </c>
      <c r="I2617" s="2">
        <f>'Moving Avg'!H2617</f>
        <v>2.8807999999999976</v>
      </c>
      <c r="J2617" s="17" t="str">
        <f>OBV!F2617</f>
        <v>BULLISH</v>
      </c>
      <c r="K2617" s="17" t="str">
        <f>OBV!G2617</f>
        <v>NEUTRAL</v>
      </c>
      <c r="L2617" s="17" t="str">
        <f>OBV!H2617</f>
        <v>BULLISH DIVERGENCE</v>
      </c>
      <c r="M2617" s="19">
        <f t="shared" si="400"/>
        <v>25</v>
      </c>
      <c r="N2617" s="19">
        <f t="shared" si="401"/>
        <v>45</v>
      </c>
      <c r="O2617" s="19">
        <f t="shared" si="402"/>
        <v>0</v>
      </c>
      <c r="P2617" s="19">
        <f t="shared" si="403"/>
        <v>66.5</v>
      </c>
      <c r="Q2617" s="20">
        <f t="shared" si="404"/>
        <v>34.475000000000001</v>
      </c>
      <c r="R2617" s="20">
        <f t="shared" si="405"/>
        <v>30.625</v>
      </c>
      <c r="S2617" s="20">
        <f t="shared" si="406"/>
        <v>40.424999999999997</v>
      </c>
      <c r="T2617" s="20">
        <f t="shared" si="407"/>
        <v>34.125</v>
      </c>
      <c r="U2617" s="19">
        <f t="shared" si="408"/>
        <v>35.174999999999997</v>
      </c>
      <c r="V2617" s="19">
        <f t="shared" si="409"/>
        <v>34.912499999999994</v>
      </c>
    </row>
    <row r="2618" spans="1:22" ht="13.5" x14ac:dyDescent="0.25">
      <c r="A2618" s="3">
        <f>RSI!A2618</f>
        <v>45819</v>
      </c>
      <c r="B2618" s="2">
        <f>RSI!B2618</f>
        <v>2.79</v>
      </c>
      <c r="C2618" s="2">
        <f>RSI!I2618</f>
        <v>48.998257725339137</v>
      </c>
      <c r="D2618" s="2">
        <f>MACD!E2618</f>
        <v>-1.4385866858146468E-2</v>
      </c>
      <c r="E2618" s="2">
        <f>MACD!F2618</f>
        <v>-1.5606761840947746E-2</v>
      </c>
      <c r="F2618" s="2">
        <f>'Moving Avg'!D2618</f>
        <v>2.7960000000000003</v>
      </c>
      <c r="G2618" s="2">
        <f>'Moving Avg'!F2618</f>
        <v>2.7804999999999991</v>
      </c>
      <c r="H2618" s="2">
        <f>'Moving Avg'!G2618</f>
        <v>2.8264</v>
      </c>
      <c r="I2618" s="2">
        <f>'Moving Avg'!H2618</f>
        <v>2.878749999999997</v>
      </c>
      <c r="J2618" s="17" t="str">
        <f>OBV!F2618</f>
        <v>BULLISH</v>
      </c>
      <c r="K2618" s="17" t="str">
        <f>OBV!G2618</f>
        <v>NEUTRAL</v>
      </c>
      <c r="L2618" s="17" t="str">
        <f>OBV!H2618</f>
        <v>CONFIRMED BULLISH</v>
      </c>
      <c r="M2618" s="19">
        <f t="shared" si="400"/>
        <v>25</v>
      </c>
      <c r="N2618" s="19">
        <f t="shared" si="401"/>
        <v>0</v>
      </c>
      <c r="O2618" s="19">
        <f t="shared" si="402"/>
        <v>0</v>
      </c>
      <c r="P2618" s="19">
        <f t="shared" si="403"/>
        <v>83.5</v>
      </c>
      <c r="Q2618" s="20">
        <f t="shared" si="404"/>
        <v>21.274999999999999</v>
      </c>
      <c r="R2618" s="20">
        <f t="shared" si="405"/>
        <v>25.875</v>
      </c>
      <c r="S2618" s="20">
        <f t="shared" si="406"/>
        <v>41.325000000000003</v>
      </c>
      <c r="T2618" s="20">
        <f t="shared" si="407"/>
        <v>27.125</v>
      </c>
      <c r="U2618" s="19">
        <f t="shared" si="408"/>
        <v>29.491666666666664</v>
      </c>
      <c r="V2618" s="19">
        <f t="shared" si="409"/>
        <v>28.9</v>
      </c>
    </row>
    <row r="2619" spans="1:22" ht="13.5" x14ac:dyDescent="0.25">
      <c r="A2619" s="3">
        <f>RSI!A2619</f>
        <v>45820</v>
      </c>
      <c r="B2619" s="2">
        <f>RSI!B2619</f>
        <v>2.79</v>
      </c>
      <c r="C2619" s="2">
        <f>RSI!I2619</f>
        <v>48.998257725339137</v>
      </c>
      <c r="D2619" s="2">
        <f>MACD!E2619</f>
        <v>-2.0188393769873691E-2</v>
      </c>
      <c r="E2619" s="2">
        <f>MACD!F2619</f>
        <v>-1.6523088226732936E-2</v>
      </c>
      <c r="F2619" s="2">
        <f>'Moving Avg'!D2619</f>
        <v>2.7939999999999996</v>
      </c>
      <c r="G2619" s="2">
        <f>'Moving Avg'!F2619</f>
        <v>2.7819999999999991</v>
      </c>
      <c r="H2619" s="2">
        <f>'Moving Avg'!G2619</f>
        <v>2.8231999999999999</v>
      </c>
      <c r="I2619" s="2">
        <f>'Moving Avg'!H2619</f>
        <v>2.8767499999999973</v>
      </c>
      <c r="J2619" s="17" t="str">
        <f>OBV!F2619</f>
        <v>BULLISH</v>
      </c>
      <c r="K2619" s="17" t="str">
        <f>OBV!G2619</f>
        <v>NEUTRAL</v>
      </c>
      <c r="L2619" s="17" t="str">
        <f>OBV!H2619</f>
        <v>BULLISH DIVERGENCE</v>
      </c>
      <c r="M2619" s="19">
        <f t="shared" si="400"/>
        <v>25</v>
      </c>
      <c r="N2619" s="19">
        <f t="shared" si="401"/>
        <v>45</v>
      </c>
      <c r="O2619" s="19">
        <f t="shared" si="402"/>
        <v>0</v>
      </c>
      <c r="P2619" s="19">
        <f t="shared" si="403"/>
        <v>66.5</v>
      </c>
      <c r="Q2619" s="20">
        <f t="shared" si="404"/>
        <v>34.475000000000001</v>
      </c>
      <c r="R2619" s="20">
        <f t="shared" si="405"/>
        <v>30.625</v>
      </c>
      <c r="S2619" s="20">
        <f t="shared" si="406"/>
        <v>40.424999999999997</v>
      </c>
      <c r="T2619" s="20">
        <f t="shared" si="407"/>
        <v>34.125</v>
      </c>
      <c r="U2619" s="19">
        <f t="shared" si="408"/>
        <v>35.174999999999997</v>
      </c>
      <c r="V2619" s="19">
        <f t="shared" si="409"/>
        <v>34.912499999999994</v>
      </c>
    </row>
    <row r="2620" spans="1:22" ht="13.5" x14ac:dyDescent="0.25">
      <c r="A2620" s="3">
        <f>RSI!A2620</f>
        <v>45821</v>
      </c>
      <c r="B2620" s="2">
        <f>RSI!B2620</f>
        <v>2.78</v>
      </c>
      <c r="C2620" s="2">
        <f>RSI!I2620</f>
        <v>46.962731038490233</v>
      </c>
      <c r="D2620" s="2">
        <f>MACD!E2620</f>
        <v>-1.6641218059461949E-2</v>
      </c>
      <c r="E2620" s="2">
        <f>MACD!F2620</f>
        <v>-1.6546714193278741E-2</v>
      </c>
      <c r="F2620" s="2">
        <f>'Moving Avg'!D2620</f>
        <v>2.7919999999999998</v>
      </c>
      <c r="G2620" s="2">
        <f>'Moving Avg'!F2620</f>
        <v>2.7829999999999999</v>
      </c>
      <c r="H2620" s="2">
        <f>'Moving Avg'!G2620</f>
        <v>2.8207999999999998</v>
      </c>
      <c r="I2620" s="2">
        <f>'Moving Avg'!H2620</f>
        <v>2.8747999999999969</v>
      </c>
      <c r="J2620" s="17" t="str">
        <f>OBV!F2620</f>
        <v>BULLISH</v>
      </c>
      <c r="K2620" s="17" t="str">
        <f>OBV!G2620</f>
        <v>NEUTRAL</v>
      </c>
      <c r="L2620" s="17" t="str">
        <f>OBV!H2620</f>
        <v>BULLISH DIVERGENCE</v>
      </c>
      <c r="M2620" s="19">
        <f t="shared" si="400"/>
        <v>25</v>
      </c>
      <c r="N2620" s="19">
        <f t="shared" si="401"/>
        <v>45</v>
      </c>
      <c r="O2620" s="19">
        <f t="shared" si="402"/>
        <v>0</v>
      </c>
      <c r="P2620" s="19">
        <f t="shared" si="403"/>
        <v>66.5</v>
      </c>
      <c r="Q2620" s="20">
        <f t="shared" si="404"/>
        <v>34.475000000000001</v>
      </c>
      <c r="R2620" s="20">
        <f t="shared" si="405"/>
        <v>30.625</v>
      </c>
      <c r="S2620" s="20">
        <f t="shared" si="406"/>
        <v>40.424999999999997</v>
      </c>
      <c r="T2620" s="20">
        <f t="shared" si="407"/>
        <v>34.125</v>
      </c>
      <c r="U2620" s="19">
        <f t="shared" si="408"/>
        <v>35.174999999999997</v>
      </c>
      <c r="V2620" s="19">
        <f t="shared" si="409"/>
        <v>34.912499999999994</v>
      </c>
    </row>
    <row r="2621" spans="1:22" ht="13.5" x14ac:dyDescent="0.25">
      <c r="A2621" s="3">
        <f>RSI!A2621</f>
        <v>45824</v>
      </c>
      <c r="B2621" s="2">
        <f>RSI!B2621</f>
        <v>2.73</v>
      </c>
      <c r="C2621" s="2">
        <f>RSI!I2621</f>
        <v>38.377895066247525</v>
      </c>
      <c r="D2621" s="2">
        <f>MACD!E2621</f>
        <v>-8.316322923846986E-3</v>
      </c>
      <c r="E2621" s="2">
        <f>MACD!F2621</f>
        <v>-1.4900635939392391E-2</v>
      </c>
      <c r="F2621" s="2">
        <f>'Moving Avg'!D2621</f>
        <v>2.7760000000000002</v>
      </c>
      <c r="G2621" s="2">
        <f>'Moving Avg'!F2621</f>
        <v>2.7809999999999997</v>
      </c>
      <c r="H2621" s="2">
        <f>'Moving Avg'!G2621</f>
        <v>2.8162000000000003</v>
      </c>
      <c r="I2621" s="2">
        <f>'Moving Avg'!H2621</f>
        <v>2.8725999999999972</v>
      </c>
      <c r="J2621" s="17" t="str">
        <f>OBV!F2621</f>
        <v>BEARISH</v>
      </c>
      <c r="K2621" s="17" t="str">
        <f>OBV!G2621</f>
        <v>NEUTRAL</v>
      </c>
      <c r="L2621" s="17" t="str">
        <f>OBV!H2621</f>
        <v>CONFIRMED BEARISH</v>
      </c>
      <c r="M2621" s="19">
        <f t="shared" si="400"/>
        <v>25</v>
      </c>
      <c r="N2621" s="19">
        <f t="shared" si="401"/>
        <v>0</v>
      </c>
      <c r="O2621" s="19">
        <f t="shared" si="402"/>
        <v>0</v>
      </c>
      <c r="P2621" s="19">
        <f t="shared" si="403"/>
        <v>16.5</v>
      </c>
      <c r="Q2621" s="20">
        <f t="shared" si="404"/>
        <v>11.225</v>
      </c>
      <c r="R2621" s="20">
        <f t="shared" si="405"/>
        <v>9.125</v>
      </c>
      <c r="S2621" s="20">
        <f t="shared" si="406"/>
        <v>11.175000000000001</v>
      </c>
      <c r="T2621" s="20">
        <f t="shared" si="407"/>
        <v>10.375</v>
      </c>
      <c r="U2621" s="19">
        <f t="shared" si="408"/>
        <v>10.508333333333335</v>
      </c>
      <c r="V2621" s="19">
        <f t="shared" si="409"/>
        <v>10.475000000000001</v>
      </c>
    </row>
    <row r="2622" spans="1:22" ht="13.5" x14ac:dyDescent="0.25">
      <c r="A2622" s="3">
        <f>RSI!A2622</f>
        <v>45825</v>
      </c>
      <c r="B2622" s="2">
        <f>RSI!B2622</f>
        <v>2.79</v>
      </c>
      <c r="C2622" s="2">
        <f>RSI!I2622</f>
        <v>50.153412905891358</v>
      </c>
      <c r="D2622" s="2">
        <f>MACD!E2622</f>
        <v>-5.3459199210275088E-3</v>
      </c>
      <c r="E2622" s="2">
        <f>MACD!F2622</f>
        <v>-1.2989692735719415E-2</v>
      </c>
      <c r="F2622" s="2">
        <f>'Moving Avg'!D2622</f>
        <v>2.7759999999999998</v>
      </c>
      <c r="G2622" s="2">
        <f>'Moving Avg'!F2622</f>
        <v>2.7819999999999996</v>
      </c>
      <c r="H2622" s="2">
        <f>'Moving Avg'!G2622</f>
        <v>2.8125999999999998</v>
      </c>
      <c r="I2622" s="2">
        <f>'Moving Avg'!H2622</f>
        <v>2.8706999999999967</v>
      </c>
      <c r="J2622" s="17" t="str">
        <f>OBV!F2622</f>
        <v>BEARISH</v>
      </c>
      <c r="K2622" s="17" t="str">
        <f>OBV!G2622</f>
        <v>NEUTRAL</v>
      </c>
      <c r="L2622" s="17" t="str">
        <f>OBV!H2622</f>
        <v>NEUTRAL</v>
      </c>
      <c r="M2622" s="19">
        <f t="shared" si="400"/>
        <v>25</v>
      </c>
      <c r="N2622" s="19">
        <f t="shared" si="401"/>
        <v>0</v>
      </c>
      <c r="O2622" s="19">
        <f t="shared" si="402"/>
        <v>0</v>
      </c>
      <c r="P2622" s="19">
        <f t="shared" si="403"/>
        <v>16.5</v>
      </c>
      <c r="Q2622" s="20">
        <f t="shared" si="404"/>
        <v>11.225</v>
      </c>
      <c r="R2622" s="20">
        <f t="shared" si="405"/>
        <v>9.125</v>
      </c>
      <c r="S2622" s="20">
        <f t="shared" si="406"/>
        <v>11.175000000000001</v>
      </c>
      <c r="T2622" s="20">
        <f t="shared" si="407"/>
        <v>10.375</v>
      </c>
      <c r="U2622" s="19">
        <f t="shared" si="408"/>
        <v>10.508333333333335</v>
      </c>
      <c r="V2622" s="19">
        <f t="shared" si="409"/>
        <v>10.475000000000001</v>
      </c>
    </row>
    <row r="2623" spans="1:22" ht="13.5" x14ac:dyDescent="0.25">
      <c r="A2623" s="3">
        <f>RSI!A2623</f>
        <v>45826</v>
      </c>
      <c r="B2623" s="2">
        <f>RSI!B2623</f>
        <v>2.75</v>
      </c>
      <c r="C2623" s="2">
        <f>RSI!I2623</f>
        <v>44.102754629550297</v>
      </c>
      <c r="D2623" s="2">
        <f>MACD!E2623</f>
        <v>-6.0346820137358037E-3</v>
      </c>
      <c r="E2623" s="2">
        <f>MACD!F2623</f>
        <v>-1.1598690591322694E-2</v>
      </c>
      <c r="F2623" s="2">
        <f>'Moving Avg'!D2623</f>
        <v>2.7679999999999998</v>
      </c>
      <c r="G2623" s="2">
        <f>'Moving Avg'!F2623</f>
        <v>2.7809999999999997</v>
      </c>
      <c r="H2623" s="2">
        <f>'Moving Avg'!G2623</f>
        <v>2.8084000000000002</v>
      </c>
      <c r="I2623" s="2">
        <f>'Moving Avg'!H2623</f>
        <v>2.8685999999999967</v>
      </c>
      <c r="J2623" s="17" t="str">
        <f>OBV!F2623</f>
        <v>BEARISH</v>
      </c>
      <c r="K2623" s="17" t="str">
        <f>OBV!G2623</f>
        <v>NEUTRAL</v>
      </c>
      <c r="L2623" s="17" t="str">
        <f>OBV!H2623</f>
        <v>CONFIRMED BEARISH</v>
      </c>
      <c r="M2623" s="19">
        <f t="shared" si="400"/>
        <v>25</v>
      </c>
      <c r="N2623" s="19">
        <f t="shared" si="401"/>
        <v>0</v>
      </c>
      <c r="O2623" s="19">
        <f t="shared" si="402"/>
        <v>0</v>
      </c>
      <c r="P2623" s="19">
        <f t="shared" si="403"/>
        <v>16.5</v>
      </c>
      <c r="Q2623" s="20">
        <f t="shared" si="404"/>
        <v>11.225</v>
      </c>
      <c r="R2623" s="20">
        <f t="shared" si="405"/>
        <v>9.125</v>
      </c>
      <c r="S2623" s="20">
        <f t="shared" si="406"/>
        <v>11.175000000000001</v>
      </c>
      <c r="T2623" s="20">
        <f t="shared" si="407"/>
        <v>10.375</v>
      </c>
      <c r="U2623" s="19">
        <f t="shared" si="408"/>
        <v>10.508333333333335</v>
      </c>
      <c r="V2623" s="19">
        <f t="shared" si="409"/>
        <v>10.475000000000001</v>
      </c>
    </row>
    <row r="2624" spans="1:22" ht="13.5" x14ac:dyDescent="0.25">
      <c r="A2624" s="3">
        <f>RSI!A2624</f>
        <v>45827</v>
      </c>
      <c r="B2624" s="2">
        <f>RSI!B2624</f>
        <v>2.76</v>
      </c>
      <c r="C2624" s="2">
        <f>RSI!I2624</f>
        <v>45.861225768230881</v>
      </c>
      <c r="D2624" s="2">
        <f>MACD!E2624</f>
        <v>-9.7847360188296761E-4</v>
      </c>
      <c r="E2624" s="2">
        <f>MACD!F2624</f>
        <v>-9.4746471934347484E-3</v>
      </c>
      <c r="F2624" s="2">
        <f>'Moving Avg'!D2624</f>
        <v>2.762</v>
      </c>
      <c r="G2624" s="2">
        <f>'Moving Avg'!F2624</f>
        <v>2.7804999999999995</v>
      </c>
      <c r="H2624" s="2">
        <f>'Moving Avg'!G2624</f>
        <v>2.8048000000000002</v>
      </c>
      <c r="I2624" s="2">
        <f>'Moving Avg'!H2624</f>
        <v>2.8665499999999962</v>
      </c>
      <c r="J2624" s="17" t="str">
        <f>OBV!F2624</f>
        <v>BEARISH</v>
      </c>
      <c r="K2624" s="17" t="str">
        <f>OBV!G2624</f>
        <v>NEUTRAL</v>
      </c>
      <c r="L2624" s="17" t="str">
        <f>OBV!H2624</f>
        <v>CONFIRMED BEARISH</v>
      </c>
      <c r="M2624" s="19">
        <f t="shared" si="400"/>
        <v>25</v>
      </c>
      <c r="N2624" s="19">
        <f t="shared" si="401"/>
        <v>0</v>
      </c>
      <c r="O2624" s="19">
        <f t="shared" si="402"/>
        <v>0</v>
      </c>
      <c r="P2624" s="19">
        <f t="shared" si="403"/>
        <v>16.5</v>
      </c>
      <c r="Q2624" s="20">
        <f t="shared" si="404"/>
        <v>11.225</v>
      </c>
      <c r="R2624" s="20">
        <f t="shared" si="405"/>
        <v>9.125</v>
      </c>
      <c r="S2624" s="20">
        <f t="shared" si="406"/>
        <v>11.175000000000001</v>
      </c>
      <c r="T2624" s="20">
        <f t="shared" si="407"/>
        <v>10.375</v>
      </c>
      <c r="U2624" s="19">
        <f t="shared" si="408"/>
        <v>10.508333333333335</v>
      </c>
      <c r="V2624" s="19">
        <f t="shared" si="409"/>
        <v>10.475000000000001</v>
      </c>
    </row>
    <row r="2625" spans="1:22" ht="13.5" x14ac:dyDescent="0.25">
      <c r="A2625" s="3">
        <f>RSI!A2625</f>
        <v>45828</v>
      </c>
      <c r="B2625" s="2">
        <f>RSI!B2625</f>
        <v>2.79</v>
      </c>
      <c r="C2625" s="2">
        <f>RSI!I2625</f>
        <v>50.85605654625892</v>
      </c>
      <c r="D2625" s="2">
        <f>MACD!E2625</f>
        <v>-3.1074936351549454E-4</v>
      </c>
      <c r="E2625" s="2">
        <f>MACD!F2625</f>
        <v>-7.6418676274508978E-3</v>
      </c>
      <c r="F2625" s="2">
        <f>'Moving Avg'!D2625</f>
        <v>2.7640000000000002</v>
      </c>
      <c r="G2625" s="2">
        <f>'Moving Avg'!F2625</f>
        <v>2.7819999999999996</v>
      </c>
      <c r="H2625" s="2">
        <f>'Moving Avg'!G2625</f>
        <v>2.8022000000000005</v>
      </c>
      <c r="I2625" s="2">
        <f>'Moving Avg'!H2625</f>
        <v>2.8651499999999963</v>
      </c>
      <c r="J2625" s="17" t="str">
        <f>OBV!F2625</f>
        <v>BULLISH</v>
      </c>
      <c r="K2625" s="17" t="str">
        <f>OBV!G2625</f>
        <v>NEUTRAL</v>
      </c>
      <c r="L2625" s="17" t="str">
        <f>OBV!H2625</f>
        <v>CONFIRMED BULLISH</v>
      </c>
      <c r="M2625" s="19">
        <f t="shared" si="400"/>
        <v>25</v>
      </c>
      <c r="N2625" s="19">
        <f t="shared" si="401"/>
        <v>0</v>
      </c>
      <c r="O2625" s="19">
        <f t="shared" si="402"/>
        <v>0</v>
      </c>
      <c r="P2625" s="19">
        <f t="shared" si="403"/>
        <v>83.5</v>
      </c>
      <c r="Q2625" s="20">
        <f t="shared" si="404"/>
        <v>21.274999999999999</v>
      </c>
      <c r="R2625" s="20">
        <f t="shared" si="405"/>
        <v>25.875</v>
      </c>
      <c r="S2625" s="20">
        <f t="shared" si="406"/>
        <v>41.325000000000003</v>
      </c>
      <c r="T2625" s="20">
        <f t="shared" si="407"/>
        <v>27.125</v>
      </c>
      <c r="U2625" s="19">
        <f t="shared" si="408"/>
        <v>29.491666666666664</v>
      </c>
      <c r="V2625" s="19">
        <f t="shared" si="409"/>
        <v>28.9</v>
      </c>
    </row>
    <row r="2626" spans="1:22" ht="13.5" x14ac:dyDescent="0.25">
      <c r="A2626" s="3">
        <f>RSI!A2626</f>
        <v>45831</v>
      </c>
      <c r="B2626" s="2">
        <f>RSI!B2626</f>
        <v>2.77</v>
      </c>
      <c r="C2626" s="2">
        <f>RSI!I2626</f>
        <v>47.696730860605591</v>
      </c>
      <c r="D2626" s="2">
        <f>MACD!E2626</f>
        <v>4.7743422689778825E-3</v>
      </c>
      <c r="E2626" s="2">
        <f>MACD!F2626</f>
        <v>-5.1586256481651414E-3</v>
      </c>
      <c r="F2626" s="2">
        <f>'Moving Avg'!D2626</f>
        <v>2.7719999999999998</v>
      </c>
      <c r="G2626" s="2">
        <f>'Moving Avg'!F2626</f>
        <v>2.7804999999999995</v>
      </c>
      <c r="H2626" s="2">
        <f>'Moving Avg'!G2626</f>
        <v>2.7998000000000007</v>
      </c>
      <c r="I2626" s="2">
        <f>'Moving Avg'!H2626</f>
        <v>2.8635999999999964</v>
      </c>
      <c r="J2626" s="17" t="str">
        <f>OBV!F2626</f>
        <v>BEARISH</v>
      </c>
      <c r="K2626" s="17" t="str">
        <f>OBV!G2626</f>
        <v>NEUTRAL</v>
      </c>
      <c r="L2626" s="17" t="str">
        <f>OBV!H2626</f>
        <v>BEARISH DIVERGENCE</v>
      </c>
      <c r="M2626" s="19">
        <f t="shared" ref="M2626:M2693" si="410">IF(C2626&lt;30,50, IF(C2626&gt;70, 0, 25))</f>
        <v>25</v>
      </c>
      <c r="N2626" s="19">
        <f t="shared" ref="N2626:N2693" si="411">IF(E2626-D2626&gt;0.02, 100, IF(E2626-D2626&lt;0,0,45))</f>
        <v>0</v>
      </c>
      <c r="O2626" s="19">
        <f t="shared" ref="O2626:O2693" si="412">IF(F2626-I2626&gt;10,100,IF(F2626-I2626&gt;5,75, IF(F2626-I2626&gt;0,50,0)))</f>
        <v>0</v>
      </c>
      <c r="P2626" s="19">
        <f t="shared" ref="P2626:P2693" si="413">IF(L2626="confirmed bullish", 34, IF(L2626="bullish divergence",17, 0))+IF(J2626="bullish",33,IF(J2626="bearish",0,16.5))+IF(K2626="strong",33,IF(K2626="weak",0,16.5))</f>
        <v>16.5</v>
      </c>
      <c r="Q2626" s="20">
        <f t="shared" si="404"/>
        <v>11.225</v>
      </c>
      <c r="R2626" s="20">
        <f t="shared" si="405"/>
        <v>9.125</v>
      </c>
      <c r="S2626" s="20">
        <f t="shared" si="406"/>
        <v>11.175000000000001</v>
      </c>
      <c r="T2626" s="20">
        <f t="shared" si="407"/>
        <v>10.375</v>
      </c>
      <c r="U2626" s="19">
        <f t="shared" si="408"/>
        <v>10.508333333333335</v>
      </c>
      <c r="V2626" s="19">
        <f t="shared" si="409"/>
        <v>10.475000000000001</v>
      </c>
    </row>
    <row r="2627" spans="1:22" ht="13.5" x14ac:dyDescent="0.25">
      <c r="A2627" s="3">
        <f>RSI!A2627</f>
        <v>45832</v>
      </c>
      <c r="B2627" s="2">
        <f>RSI!B2627</f>
        <v>2.79</v>
      </c>
      <c r="C2627" s="2">
        <f>RSI!I2627</f>
        <v>50.976481875841642</v>
      </c>
      <c r="D2627" s="2">
        <f>MACD!E2627</f>
        <v>4.6014158583216336E-3</v>
      </c>
      <c r="E2627" s="2">
        <f>MACD!F2627</f>
        <v>-3.2066173468677864E-3</v>
      </c>
      <c r="F2627" s="2">
        <f>'Moving Avg'!D2627</f>
        <v>2.7719999999999998</v>
      </c>
      <c r="G2627" s="2">
        <f>'Moving Avg'!F2627</f>
        <v>2.7804999999999995</v>
      </c>
      <c r="H2627" s="2">
        <f>'Moving Avg'!G2627</f>
        <v>2.7976000000000005</v>
      </c>
      <c r="I2627" s="2">
        <f>'Moving Avg'!H2627</f>
        <v>2.8621499999999958</v>
      </c>
      <c r="J2627" s="17" t="str">
        <f>OBV!F2627</f>
        <v>BEARISH</v>
      </c>
      <c r="K2627" s="17" t="str">
        <f>OBV!G2627</f>
        <v>NEUTRAL</v>
      </c>
      <c r="L2627" s="17" t="str">
        <f>OBV!H2627</f>
        <v>NEUTRAL</v>
      </c>
      <c r="M2627" s="19">
        <f t="shared" si="410"/>
        <v>25</v>
      </c>
      <c r="N2627" s="19">
        <f t="shared" si="411"/>
        <v>0</v>
      </c>
      <c r="O2627" s="19">
        <f t="shared" si="412"/>
        <v>0</v>
      </c>
      <c r="P2627" s="19">
        <f t="shared" si="413"/>
        <v>16.5</v>
      </c>
      <c r="Q2627" s="20">
        <f t="shared" ref="Q2627:Q2690" si="414">0.35*M2627+N2627*0.35+O2627*0.15+P2627*0.15</f>
        <v>11.225</v>
      </c>
      <c r="R2627" s="20">
        <f t="shared" ref="R2627:R2690" si="415">M2627*0.2+N2627*0.2+O2627*0.35+P2627*0.25</f>
        <v>9.125</v>
      </c>
      <c r="S2627" s="20">
        <f t="shared" ref="S2627:S2690" si="416">M2627*0.15+N2627*0.15+O2627*0.25+P2627*0.45</f>
        <v>11.175000000000001</v>
      </c>
      <c r="T2627" s="20">
        <f t="shared" ref="T2627:T2690" si="417">0.25*SUM(M2627:P2627)</f>
        <v>10.375</v>
      </c>
      <c r="U2627" s="19">
        <f t="shared" ref="U2627:U2690" si="418">SUM(Q2627:S2627)/3</f>
        <v>10.508333333333335</v>
      </c>
      <c r="V2627" s="19">
        <f t="shared" ref="V2627:V2690" si="419">SUM(Q2627:T2627)/4</f>
        <v>10.475000000000001</v>
      </c>
    </row>
    <row r="2628" spans="1:22" ht="13.5" x14ac:dyDescent="0.25">
      <c r="A2628" s="3">
        <f>RSI!A2628</f>
        <v>45833</v>
      </c>
      <c r="B2628" s="2">
        <f>RSI!B2628</f>
        <v>2.8</v>
      </c>
      <c r="C2628" s="2">
        <f>RSI!I2628</f>
        <v>52.577695879226617</v>
      </c>
      <c r="D2628" s="2">
        <f>MACD!E2628</f>
        <v>3.6727536749494583E-3</v>
      </c>
      <c r="E2628" s="2">
        <f>MACD!F2628</f>
        <v>-1.8307431425043377E-3</v>
      </c>
      <c r="F2628" s="2">
        <f>'Moving Avg'!D2628</f>
        <v>2.782</v>
      </c>
      <c r="G2628" s="2">
        <f>'Moving Avg'!F2628</f>
        <v>2.7809999999999993</v>
      </c>
      <c r="H2628" s="2">
        <f>'Moving Avg'!G2628</f>
        <v>2.7958000000000012</v>
      </c>
      <c r="I2628" s="2">
        <f>'Moving Avg'!H2628</f>
        <v>2.8608499999999957</v>
      </c>
      <c r="J2628" s="17" t="str">
        <f>OBV!F2628</f>
        <v>BULLISH</v>
      </c>
      <c r="K2628" s="17" t="str">
        <f>OBV!G2628</f>
        <v>NEUTRAL</v>
      </c>
      <c r="L2628" s="17" t="str">
        <f>OBV!H2628</f>
        <v>CONFIRMED BULLISH</v>
      </c>
      <c r="M2628" s="19">
        <f t="shared" si="410"/>
        <v>25</v>
      </c>
      <c r="N2628" s="19">
        <f t="shared" si="411"/>
        <v>0</v>
      </c>
      <c r="O2628" s="19">
        <f t="shared" si="412"/>
        <v>0</v>
      </c>
      <c r="P2628" s="19">
        <f t="shared" si="413"/>
        <v>83.5</v>
      </c>
      <c r="Q2628" s="20">
        <f t="shared" si="414"/>
        <v>21.274999999999999</v>
      </c>
      <c r="R2628" s="20">
        <f t="shared" si="415"/>
        <v>25.875</v>
      </c>
      <c r="S2628" s="20">
        <f t="shared" si="416"/>
        <v>41.325000000000003</v>
      </c>
      <c r="T2628" s="20">
        <f t="shared" si="417"/>
        <v>27.125</v>
      </c>
      <c r="U2628" s="19">
        <f t="shared" si="418"/>
        <v>29.491666666666664</v>
      </c>
      <c r="V2628" s="19">
        <f t="shared" si="419"/>
        <v>28.9</v>
      </c>
    </row>
    <row r="2629" spans="1:22" ht="13.5" x14ac:dyDescent="0.25">
      <c r="A2629" s="3">
        <f>RSI!A2629</f>
        <v>45835</v>
      </c>
      <c r="B2629" s="2">
        <f>RSI!B2629</f>
        <v>2.8</v>
      </c>
      <c r="C2629" s="2">
        <f>RSI!I2629</f>
        <v>52.577695879226617</v>
      </c>
      <c r="D2629" s="2">
        <f>MACD!E2629</f>
        <v>2.7893544865529307E-3</v>
      </c>
      <c r="E2629" s="2">
        <f>MACD!F2629</f>
        <v>-9.0672361669288405E-4</v>
      </c>
      <c r="F2629" s="2">
        <f>'Moving Avg'!D2629</f>
        <v>2.7900000000000005</v>
      </c>
      <c r="G2629" s="2">
        <f>'Moving Avg'!F2629</f>
        <v>2.7839999999999994</v>
      </c>
      <c r="H2629" s="2">
        <f>'Moving Avg'!G2629</f>
        <v>2.7934000000000014</v>
      </c>
      <c r="I2629" s="2">
        <f>'Moving Avg'!H2629</f>
        <v>2.8595999999999959</v>
      </c>
      <c r="J2629" s="17" t="str">
        <f>OBV!F2629</f>
        <v>BULLISH</v>
      </c>
      <c r="K2629" s="17" t="str">
        <f>OBV!G2629</f>
        <v>NEUTRAL</v>
      </c>
      <c r="L2629" s="17" t="str">
        <f>OBV!H2629</f>
        <v>CONFIRMED BULLISH</v>
      </c>
      <c r="M2629" s="19">
        <f t="shared" si="410"/>
        <v>25</v>
      </c>
      <c r="N2629" s="19">
        <f t="shared" si="411"/>
        <v>0</v>
      </c>
      <c r="O2629" s="19">
        <f t="shared" si="412"/>
        <v>0</v>
      </c>
      <c r="P2629" s="19">
        <f t="shared" si="413"/>
        <v>83.5</v>
      </c>
      <c r="Q2629" s="20">
        <f t="shared" si="414"/>
        <v>21.274999999999999</v>
      </c>
      <c r="R2629" s="20">
        <f t="shared" si="415"/>
        <v>25.875</v>
      </c>
      <c r="S2629" s="20">
        <f t="shared" si="416"/>
        <v>41.325000000000003</v>
      </c>
      <c r="T2629" s="20">
        <f t="shared" si="417"/>
        <v>27.125</v>
      </c>
      <c r="U2629" s="19">
        <f t="shared" si="418"/>
        <v>29.491666666666664</v>
      </c>
      <c r="V2629" s="19">
        <f t="shared" si="419"/>
        <v>28.9</v>
      </c>
    </row>
    <row r="2630" spans="1:22" ht="13.5" x14ac:dyDescent="0.25">
      <c r="A2630" s="3">
        <f>RSI!A2630</f>
        <v>45838</v>
      </c>
      <c r="B2630" s="2">
        <f>RSI!B2630</f>
        <v>2.8</v>
      </c>
      <c r="C2630" s="2">
        <f>RSI!I2630</f>
        <v>52.577695879226617</v>
      </c>
      <c r="D2630" s="2">
        <f>MACD!E2630</f>
        <v>4.1302344736404706E-4</v>
      </c>
      <c r="E2630" s="2">
        <f>MACD!F2630</f>
        <v>-6.4277420388149788E-4</v>
      </c>
      <c r="F2630" s="2">
        <f>'Moving Avg'!D2630</f>
        <v>2.7920000000000003</v>
      </c>
      <c r="G2630" s="2">
        <f>'Moving Avg'!F2630</f>
        <v>2.7844999999999995</v>
      </c>
      <c r="H2630" s="2">
        <f>'Moving Avg'!G2630</f>
        <v>2.792200000000002</v>
      </c>
      <c r="I2630" s="2">
        <f>'Moving Avg'!H2630</f>
        <v>2.8584499999999959</v>
      </c>
      <c r="J2630" s="17" t="str">
        <f>OBV!F2630</f>
        <v>BULLISH</v>
      </c>
      <c r="K2630" s="17" t="str">
        <f>OBV!G2630</f>
        <v>NEUTRAL</v>
      </c>
      <c r="L2630" s="17" t="str">
        <f>OBV!H2630</f>
        <v>CONFIRMED BULLISH</v>
      </c>
      <c r="M2630" s="19">
        <f t="shared" si="410"/>
        <v>25</v>
      </c>
      <c r="N2630" s="19">
        <f t="shared" si="411"/>
        <v>0</v>
      </c>
      <c r="O2630" s="19">
        <f t="shared" si="412"/>
        <v>0</v>
      </c>
      <c r="P2630" s="19">
        <f t="shared" si="413"/>
        <v>83.5</v>
      </c>
      <c r="Q2630" s="20">
        <f t="shared" si="414"/>
        <v>21.274999999999999</v>
      </c>
      <c r="R2630" s="20">
        <f t="shared" si="415"/>
        <v>25.875</v>
      </c>
      <c r="S2630" s="20">
        <f t="shared" si="416"/>
        <v>41.325000000000003</v>
      </c>
      <c r="T2630" s="20">
        <f t="shared" si="417"/>
        <v>27.125</v>
      </c>
      <c r="U2630" s="19">
        <f t="shared" si="418"/>
        <v>29.491666666666664</v>
      </c>
      <c r="V2630" s="19">
        <f t="shared" si="419"/>
        <v>28.9</v>
      </c>
    </row>
    <row r="2631" spans="1:22" ht="13.5" x14ac:dyDescent="0.25">
      <c r="A2631" s="3">
        <f>RSI!A2631</f>
        <v>45839</v>
      </c>
      <c r="B2631" s="2">
        <f>RSI!B2631</f>
        <v>2.83</v>
      </c>
      <c r="C2631" s="2">
        <f>RSI!I2631</f>
        <v>57.748545138907367</v>
      </c>
      <c r="D2631" s="2">
        <f>MACD!E2631</f>
        <v>-1.1595931337724963E-2</v>
      </c>
      <c r="E2631" s="2">
        <f>MACD!F2631</f>
        <v>-2.8334056306501911E-3</v>
      </c>
      <c r="F2631" s="2">
        <f>'Moving Avg'!D2631</f>
        <v>2.8040000000000003</v>
      </c>
      <c r="G2631" s="2">
        <f>'Moving Avg'!F2631</f>
        <v>2.7859999999999991</v>
      </c>
      <c r="H2631" s="2">
        <f>'Moving Avg'!G2631</f>
        <v>2.7908000000000022</v>
      </c>
      <c r="I2631" s="2">
        <f>'Moving Avg'!H2631</f>
        <v>2.857449999999996</v>
      </c>
      <c r="J2631" s="17" t="str">
        <f>OBV!F2631</f>
        <v>BULLISH</v>
      </c>
      <c r="K2631" s="17" t="str">
        <f>OBV!G2631</f>
        <v>NEUTRAL</v>
      </c>
      <c r="L2631" s="17" t="str">
        <f>OBV!H2631</f>
        <v>CONFIRMED BULLISH</v>
      </c>
      <c r="M2631" s="19">
        <f t="shared" si="410"/>
        <v>25</v>
      </c>
      <c r="N2631" s="19">
        <f t="shared" si="411"/>
        <v>45</v>
      </c>
      <c r="O2631" s="19">
        <f t="shared" si="412"/>
        <v>0</v>
      </c>
      <c r="P2631" s="19">
        <f t="shared" si="413"/>
        <v>83.5</v>
      </c>
      <c r="Q2631" s="20">
        <f t="shared" si="414"/>
        <v>37.024999999999999</v>
      </c>
      <c r="R2631" s="20">
        <f t="shared" si="415"/>
        <v>34.875</v>
      </c>
      <c r="S2631" s="20">
        <f t="shared" si="416"/>
        <v>48.075000000000003</v>
      </c>
      <c r="T2631" s="20">
        <f t="shared" si="417"/>
        <v>38.375</v>
      </c>
      <c r="U2631" s="19">
        <f t="shared" si="418"/>
        <v>39.991666666666667</v>
      </c>
      <c r="V2631" s="19">
        <f t="shared" si="419"/>
        <v>39.587500000000006</v>
      </c>
    </row>
    <row r="2632" spans="1:22" ht="13.5" x14ac:dyDescent="0.25">
      <c r="A2632" s="3">
        <f>RSI!A2632</f>
        <v>45840</v>
      </c>
      <c r="B2632" s="2">
        <f>RSI!B2632</f>
        <v>2.82</v>
      </c>
      <c r="C2632" s="2">
        <f>RSI!I2632</f>
        <v>55.573296942435199</v>
      </c>
      <c r="D2632" s="2">
        <f>MACD!E2632</f>
        <v>-1.2040600399117363E-2</v>
      </c>
      <c r="E2632" s="2">
        <f>MACD!F2632</f>
        <v>-4.6748445843436256E-3</v>
      </c>
      <c r="F2632" s="2">
        <f>'Moving Avg'!D2632</f>
        <v>2.8099999999999996</v>
      </c>
      <c r="G2632" s="2">
        <f>'Moving Avg'!F2632</f>
        <v>2.7869999999999995</v>
      </c>
      <c r="H2632" s="2">
        <f>'Moving Avg'!G2632</f>
        <v>2.7892000000000019</v>
      </c>
      <c r="I2632" s="2">
        <f>'Moving Avg'!H2632</f>
        <v>2.8562999999999965</v>
      </c>
      <c r="J2632" s="17" t="str">
        <f>OBV!F2632</f>
        <v>BULLISH</v>
      </c>
      <c r="K2632" s="17" t="str">
        <f>OBV!G2632</f>
        <v>NEUTRAL</v>
      </c>
      <c r="L2632" s="17" t="str">
        <f>OBV!H2632</f>
        <v>CONFIRMED BULLISH</v>
      </c>
      <c r="M2632" s="19">
        <f t="shared" si="410"/>
        <v>25</v>
      </c>
      <c r="N2632" s="19">
        <f t="shared" si="411"/>
        <v>45</v>
      </c>
      <c r="O2632" s="19">
        <f t="shared" si="412"/>
        <v>0</v>
      </c>
      <c r="P2632" s="19">
        <f t="shared" si="413"/>
        <v>83.5</v>
      </c>
      <c r="Q2632" s="20">
        <f t="shared" si="414"/>
        <v>37.024999999999999</v>
      </c>
      <c r="R2632" s="20">
        <f t="shared" si="415"/>
        <v>34.875</v>
      </c>
      <c r="S2632" s="20">
        <f t="shared" si="416"/>
        <v>48.075000000000003</v>
      </c>
      <c r="T2632" s="20">
        <f t="shared" si="417"/>
        <v>38.375</v>
      </c>
      <c r="U2632" s="19">
        <f t="shared" si="418"/>
        <v>39.991666666666667</v>
      </c>
      <c r="V2632" s="19">
        <f t="shared" si="419"/>
        <v>39.587500000000006</v>
      </c>
    </row>
    <row r="2633" spans="1:22" ht="13.5" x14ac:dyDescent="0.25">
      <c r="A2633" s="3">
        <f>RSI!A2633</f>
        <v>45841</v>
      </c>
      <c r="B2633" s="2">
        <f>RSI!B2633</f>
        <v>2.82</v>
      </c>
      <c r="C2633" s="2">
        <f>RSI!I2633</f>
        <v>55.573296942435199</v>
      </c>
      <c r="D2633" s="2">
        <f>MACD!E2633</f>
        <v>-1.8747499516742039E-2</v>
      </c>
      <c r="E2633" s="2">
        <f>MACD!F2633</f>
        <v>-7.4893755708233083E-3</v>
      </c>
      <c r="F2633" s="2">
        <f>'Moving Avg'!D2633</f>
        <v>2.8140000000000001</v>
      </c>
      <c r="G2633" s="2">
        <f>'Moving Avg'!F2633</f>
        <v>2.7899999999999996</v>
      </c>
      <c r="H2633" s="2">
        <f>'Moving Avg'!G2633</f>
        <v>2.7878000000000016</v>
      </c>
      <c r="I2633" s="2">
        <f>'Moving Avg'!H2633</f>
        <v>2.855149999999997</v>
      </c>
      <c r="J2633" s="17" t="str">
        <f>OBV!F2633</f>
        <v>BULLISH</v>
      </c>
      <c r="K2633" s="17" t="str">
        <f>OBV!G2633</f>
        <v>NEUTRAL</v>
      </c>
      <c r="L2633" s="17" t="str">
        <f>OBV!H2633</f>
        <v>CONFIRMED BULLISH</v>
      </c>
      <c r="M2633" s="19">
        <f t="shared" si="410"/>
        <v>25</v>
      </c>
      <c r="N2633" s="19">
        <f t="shared" si="411"/>
        <v>45</v>
      </c>
      <c r="O2633" s="19">
        <f t="shared" si="412"/>
        <v>0</v>
      </c>
      <c r="P2633" s="19">
        <f t="shared" si="413"/>
        <v>83.5</v>
      </c>
      <c r="Q2633" s="20">
        <f t="shared" si="414"/>
        <v>37.024999999999999</v>
      </c>
      <c r="R2633" s="20">
        <f t="shared" si="415"/>
        <v>34.875</v>
      </c>
      <c r="S2633" s="20">
        <f t="shared" si="416"/>
        <v>48.075000000000003</v>
      </c>
      <c r="T2633" s="20">
        <f t="shared" si="417"/>
        <v>38.375</v>
      </c>
      <c r="U2633" s="19">
        <f t="shared" si="418"/>
        <v>39.991666666666667</v>
      </c>
      <c r="V2633" s="19">
        <f t="shared" si="419"/>
        <v>39.587500000000006</v>
      </c>
    </row>
    <row r="2634" spans="1:22" ht="13.5" x14ac:dyDescent="0.25">
      <c r="A2634" s="3">
        <f>RSI!A2634</f>
        <v>45842</v>
      </c>
      <c r="B2634" s="2">
        <f>RSI!B2634</f>
        <v>2.84</v>
      </c>
      <c r="C2634" s="2">
        <f>RSI!I2634</f>
        <v>59.143011455970225</v>
      </c>
      <c r="D2634" s="2">
        <f>MACD!E2634</f>
        <v>-2.452928658021758E-2</v>
      </c>
      <c r="E2634" s="2">
        <f>MACD!F2634</f>
        <v>-1.0897357772702163E-2</v>
      </c>
      <c r="F2634" s="2">
        <f>'Moving Avg'!D2634</f>
        <v>2.8220000000000001</v>
      </c>
      <c r="G2634" s="2">
        <f>'Moving Avg'!F2634</f>
        <v>2.7919999999999994</v>
      </c>
      <c r="H2634" s="2">
        <f>'Moving Avg'!G2634</f>
        <v>2.7876000000000012</v>
      </c>
      <c r="I2634" s="2">
        <f>'Moving Avg'!H2634</f>
        <v>2.8541499999999975</v>
      </c>
      <c r="J2634" s="17" t="str">
        <f>OBV!F2634</f>
        <v>BULLISH</v>
      </c>
      <c r="K2634" s="17" t="str">
        <f>OBV!G2634</f>
        <v>NEUTRAL</v>
      </c>
      <c r="L2634" s="17" t="str">
        <f>OBV!H2634</f>
        <v>CONFIRMED BULLISH</v>
      </c>
      <c r="M2634" s="19">
        <f t="shared" si="410"/>
        <v>25</v>
      </c>
      <c r="N2634" s="19">
        <f t="shared" si="411"/>
        <v>45</v>
      </c>
      <c r="O2634" s="19">
        <f t="shared" si="412"/>
        <v>0</v>
      </c>
      <c r="P2634" s="19">
        <f t="shared" si="413"/>
        <v>83.5</v>
      </c>
      <c r="Q2634" s="20">
        <f t="shared" si="414"/>
        <v>37.024999999999999</v>
      </c>
      <c r="R2634" s="20">
        <f t="shared" si="415"/>
        <v>34.875</v>
      </c>
      <c r="S2634" s="20">
        <f t="shared" si="416"/>
        <v>48.075000000000003</v>
      </c>
      <c r="T2634" s="20">
        <f t="shared" si="417"/>
        <v>38.375</v>
      </c>
      <c r="U2634" s="19">
        <f t="shared" si="418"/>
        <v>39.991666666666667</v>
      </c>
      <c r="V2634" s="19">
        <f t="shared" si="419"/>
        <v>39.587500000000006</v>
      </c>
    </row>
    <row r="2635" spans="1:22" ht="13.5" x14ac:dyDescent="0.25">
      <c r="A2635" s="3">
        <f>RSI!A2635</f>
        <v>45845</v>
      </c>
      <c r="B2635" s="2">
        <f>RSI!B2635</f>
        <v>2.84</v>
      </c>
      <c r="C2635" s="2">
        <f>RSI!I2635</f>
        <v>59.143011455970225</v>
      </c>
      <c r="D2635" s="2">
        <f>MACD!E2635</f>
        <v>-2.5075936996556525E-2</v>
      </c>
      <c r="E2635" s="2">
        <f>MACD!F2635</f>
        <v>-1.3733073617473036E-2</v>
      </c>
      <c r="F2635" s="2">
        <f>'Moving Avg'!D2635</f>
        <v>2.83</v>
      </c>
      <c r="G2635" s="2">
        <f>'Moving Avg'!F2635</f>
        <v>2.7944999999999993</v>
      </c>
      <c r="H2635" s="2">
        <f>'Moving Avg'!G2635</f>
        <v>2.7874000000000012</v>
      </c>
      <c r="I2635" s="2">
        <f>'Moving Avg'!H2635</f>
        <v>2.8534499999999974</v>
      </c>
      <c r="J2635" s="17" t="str">
        <f>OBV!F2635</f>
        <v>BULLISH</v>
      </c>
      <c r="K2635" s="17" t="str">
        <f>OBV!G2635</f>
        <v>NEUTRAL</v>
      </c>
      <c r="L2635" s="17" t="str">
        <f>OBV!H2635</f>
        <v>CONFIRMED BULLISH</v>
      </c>
      <c r="M2635" s="19">
        <f t="shared" si="410"/>
        <v>25</v>
      </c>
      <c r="N2635" s="19">
        <f t="shared" si="411"/>
        <v>45</v>
      </c>
      <c r="O2635" s="19">
        <f t="shared" si="412"/>
        <v>0</v>
      </c>
      <c r="P2635" s="19">
        <f t="shared" si="413"/>
        <v>83.5</v>
      </c>
      <c r="Q2635" s="20">
        <f t="shared" si="414"/>
        <v>37.024999999999999</v>
      </c>
      <c r="R2635" s="20">
        <f t="shared" si="415"/>
        <v>34.875</v>
      </c>
      <c r="S2635" s="20">
        <f t="shared" si="416"/>
        <v>48.075000000000003</v>
      </c>
      <c r="T2635" s="20">
        <f t="shared" si="417"/>
        <v>38.375</v>
      </c>
      <c r="U2635" s="19">
        <f t="shared" si="418"/>
        <v>39.991666666666667</v>
      </c>
      <c r="V2635" s="19">
        <f t="shared" si="419"/>
        <v>39.587500000000006</v>
      </c>
    </row>
    <row r="2636" spans="1:22" ht="13.5" x14ac:dyDescent="0.25">
      <c r="A2636" s="3">
        <f>RSI!A2636</f>
        <v>45846</v>
      </c>
      <c r="B2636" s="2">
        <f>RSI!B2636</f>
        <v>2.84</v>
      </c>
      <c r="C2636" s="2">
        <f>RSI!I2636</f>
        <v>59.143011455970225</v>
      </c>
      <c r="D2636" s="2">
        <f>MACD!E2636</f>
        <v>-2.8865182342729945E-2</v>
      </c>
      <c r="E2636" s="2">
        <f>MACD!F2636</f>
        <v>-1.6759495362524419E-2</v>
      </c>
      <c r="F2636" s="2">
        <f>'Moving Avg'!D2636</f>
        <v>2.8319999999999999</v>
      </c>
      <c r="G2636" s="2">
        <f>'Moving Avg'!F2636</f>
        <v>2.7960000000000003</v>
      </c>
      <c r="H2636" s="2">
        <f>'Moving Avg'!G2636</f>
        <v>2.7882000000000011</v>
      </c>
      <c r="I2636" s="2">
        <f>'Moving Avg'!H2636</f>
        <v>2.852549999999999</v>
      </c>
      <c r="J2636" s="17" t="str">
        <f>OBV!F2636</f>
        <v>BULLISH</v>
      </c>
      <c r="K2636" s="17" t="str">
        <f>OBV!G2636</f>
        <v>NEUTRAL</v>
      </c>
      <c r="L2636" s="17" t="str">
        <f>OBV!H2636</f>
        <v>CONFIRMED BULLISH</v>
      </c>
      <c r="M2636" s="19">
        <f t="shared" si="410"/>
        <v>25</v>
      </c>
      <c r="N2636" s="19">
        <f t="shared" si="411"/>
        <v>45</v>
      </c>
      <c r="O2636" s="19">
        <f t="shared" si="412"/>
        <v>0</v>
      </c>
      <c r="P2636" s="19">
        <f t="shared" si="413"/>
        <v>83.5</v>
      </c>
      <c r="Q2636" s="20">
        <f t="shared" si="414"/>
        <v>37.024999999999999</v>
      </c>
      <c r="R2636" s="20">
        <f t="shared" si="415"/>
        <v>34.875</v>
      </c>
      <c r="S2636" s="20">
        <f t="shared" si="416"/>
        <v>48.075000000000003</v>
      </c>
      <c r="T2636" s="20">
        <f t="shared" si="417"/>
        <v>38.375</v>
      </c>
      <c r="U2636" s="19">
        <f t="shared" si="418"/>
        <v>39.991666666666667</v>
      </c>
      <c r="V2636" s="19">
        <f t="shared" si="419"/>
        <v>39.587500000000006</v>
      </c>
    </row>
    <row r="2637" spans="1:22" ht="13.5" x14ac:dyDescent="0.25">
      <c r="A2637" s="3">
        <f>RSI!A2637</f>
        <v>45847</v>
      </c>
      <c r="B2637" s="2">
        <f>RSI!B2637</f>
        <v>2.83</v>
      </c>
      <c r="C2637" s="2">
        <f>RSI!I2637</f>
        <v>56.317129818564986</v>
      </c>
      <c r="D2637" s="2">
        <f>MACD!E2637</f>
        <v>-2.8485073342236156E-2</v>
      </c>
      <c r="E2637" s="2">
        <f>MACD!F2637</f>
        <v>-1.9104610958466769E-2</v>
      </c>
      <c r="F2637" s="2">
        <f>'Moving Avg'!D2637</f>
        <v>2.8340000000000001</v>
      </c>
      <c r="G2637" s="2">
        <f>'Moving Avg'!F2637</f>
        <v>2.7979999999999996</v>
      </c>
      <c r="H2637" s="2">
        <f>'Moving Avg'!G2637</f>
        <v>2.7880000000000011</v>
      </c>
      <c r="I2637" s="2">
        <f>'Moving Avg'!H2637</f>
        <v>2.8517499999999991</v>
      </c>
      <c r="J2637" s="17" t="str">
        <f>OBV!F2637</f>
        <v>BEARISH</v>
      </c>
      <c r="K2637" s="17" t="str">
        <f>OBV!G2637</f>
        <v>NEUTRAL</v>
      </c>
      <c r="L2637" s="17" t="str">
        <f>OBV!H2637</f>
        <v>BEARISH DIVERGENCE</v>
      </c>
      <c r="M2637" s="19">
        <f t="shared" si="410"/>
        <v>25</v>
      </c>
      <c r="N2637" s="19">
        <f t="shared" si="411"/>
        <v>45</v>
      </c>
      <c r="O2637" s="19">
        <f t="shared" si="412"/>
        <v>0</v>
      </c>
      <c r="P2637" s="19">
        <f t="shared" si="413"/>
        <v>16.5</v>
      </c>
      <c r="Q2637" s="20">
        <f t="shared" si="414"/>
        <v>26.975000000000001</v>
      </c>
      <c r="R2637" s="20">
        <f t="shared" si="415"/>
        <v>18.125</v>
      </c>
      <c r="S2637" s="20">
        <f t="shared" si="416"/>
        <v>17.925000000000001</v>
      </c>
      <c r="T2637" s="20">
        <f t="shared" si="417"/>
        <v>21.625</v>
      </c>
      <c r="U2637" s="19">
        <f t="shared" si="418"/>
        <v>21.008333333333336</v>
      </c>
      <c r="V2637" s="19">
        <f t="shared" si="419"/>
        <v>21.162500000000001</v>
      </c>
    </row>
    <row r="2638" spans="1:22" ht="13.5" x14ac:dyDescent="0.25">
      <c r="A2638" s="3">
        <f>RSI!A2638</f>
        <v>45848</v>
      </c>
      <c r="B2638" s="2">
        <f>RSI!B2638</f>
        <v>2.85</v>
      </c>
      <c r="C2638" s="2">
        <f>RSI!I2638</f>
        <v>60.393143108292143</v>
      </c>
      <c r="D2638" s="2">
        <f>MACD!E2638</f>
        <v>-2.8261511323705246E-2</v>
      </c>
      <c r="E2638" s="2">
        <f>MACD!F2638</f>
        <v>-2.0935991031514466E-2</v>
      </c>
      <c r="F2638" s="2">
        <f>'Moving Avg'!D2638</f>
        <v>2.84</v>
      </c>
      <c r="G2638" s="2">
        <f>'Moving Avg'!F2638</f>
        <v>2.8010000000000002</v>
      </c>
      <c r="H2638" s="2">
        <f>'Moving Avg'!G2638</f>
        <v>2.7880000000000007</v>
      </c>
      <c r="I2638" s="2">
        <f>'Moving Avg'!H2638</f>
        <v>2.8510999999999997</v>
      </c>
      <c r="J2638" s="17" t="str">
        <f>OBV!F2638</f>
        <v>BEARISH</v>
      </c>
      <c r="K2638" s="17" t="str">
        <f>OBV!G2638</f>
        <v>NEUTRAL</v>
      </c>
      <c r="L2638" s="17" t="str">
        <f>OBV!H2638</f>
        <v>BEARISH DIVERGENCE</v>
      </c>
      <c r="M2638" s="19">
        <f t="shared" si="410"/>
        <v>25</v>
      </c>
      <c r="N2638" s="19">
        <f t="shared" si="411"/>
        <v>45</v>
      </c>
      <c r="O2638" s="19">
        <f t="shared" si="412"/>
        <v>0</v>
      </c>
      <c r="P2638" s="19">
        <f t="shared" si="413"/>
        <v>16.5</v>
      </c>
      <c r="Q2638" s="20">
        <f t="shared" si="414"/>
        <v>26.975000000000001</v>
      </c>
      <c r="R2638" s="20">
        <f t="shared" si="415"/>
        <v>18.125</v>
      </c>
      <c r="S2638" s="20">
        <f t="shared" si="416"/>
        <v>17.925000000000001</v>
      </c>
      <c r="T2638" s="20">
        <f t="shared" si="417"/>
        <v>21.625</v>
      </c>
      <c r="U2638" s="19">
        <f t="shared" si="418"/>
        <v>21.008333333333336</v>
      </c>
      <c r="V2638" s="19">
        <f t="shared" si="419"/>
        <v>21.162500000000001</v>
      </c>
    </row>
    <row r="2639" spans="1:22" ht="13.5" x14ac:dyDescent="0.25">
      <c r="A2639" s="3">
        <f>RSI!A2639</f>
        <v>45849</v>
      </c>
      <c r="B2639" s="2">
        <f>RSI!B2639</f>
        <v>2.84</v>
      </c>
      <c r="C2639" s="2">
        <f>RSI!I2639</f>
        <v>57.503948602200801</v>
      </c>
      <c r="D2639" s="2">
        <f>MACD!E2639</f>
        <v>-2.7593347220027375E-2</v>
      </c>
      <c r="E2639" s="2">
        <f>MACD!F2639</f>
        <v>-2.226746226921705E-2</v>
      </c>
      <c r="F2639" s="2">
        <f>'Moving Avg'!D2639</f>
        <v>2.84</v>
      </c>
      <c r="G2639" s="2">
        <f>'Moving Avg'!F2639</f>
        <v>2.8035000000000005</v>
      </c>
      <c r="H2639" s="2">
        <f>'Moving Avg'!G2639</f>
        <v>2.7880000000000007</v>
      </c>
      <c r="I2639" s="2">
        <f>'Moving Avg'!H2639</f>
        <v>2.8503499999999997</v>
      </c>
      <c r="J2639" s="17" t="str">
        <f>OBV!F2639</f>
        <v>BEARISH</v>
      </c>
      <c r="K2639" s="17" t="str">
        <f>OBV!G2639</f>
        <v>NEUTRAL</v>
      </c>
      <c r="L2639" s="17" t="str">
        <f>OBV!H2639</f>
        <v>NEUTRAL</v>
      </c>
      <c r="M2639" s="19">
        <f t="shared" si="410"/>
        <v>25</v>
      </c>
      <c r="N2639" s="19">
        <f t="shared" si="411"/>
        <v>45</v>
      </c>
      <c r="O2639" s="19">
        <f t="shared" si="412"/>
        <v>0</v>
      </c>
      <c r="P2639" s="19">
        <f t="shared" si="413"/>
        <v>16.5</v>
      </c>
      <c r="Q2639" s="20">
        <f t="shared" si="414"/>
        <v>26.975000000000001</v>
      </c>
      <c r="R2639" s="20">
        <f t="shared" si="415"/>
        <v>18.125</v>
      </c>
      <c r="S2639" s="20">
        <f t="shared" si="416"/>
        <v>17.925000000000001</v>
      </c>
      <c r="T2639" s="20">
        <f t="shared" si="417"/>
        <v>21.625</v>
      </c>
      <c r="U2639" s="19">
        <f t="shared" si="418"/>
        <v>21.008333333333336</v>
      </c>
      <c r="V2639" s="19">
        <f t="shared" si="419"/>
        <v>21.162500000000001</v>
      </c>
    </row>
    <row r="2640" spans="1:22" ht="13.5" x14ac:dyDescent="0.25">
      <c r="A2640" s="3">
        <f>RSI!A2640</f>
        <v>45852</v>
      </c>
      <c r="B2640" s="2">
        <f>RSI!B2640</f>
        <v>2.8</v>
      </c>
      <c r="C2640" s="2">
        <f>RSI!I2640</f>
        <v>47.678424629754318</v>
      </c>
      <c r="D2640" s="2">
        <f>MACD!E2640</f>
        <v>-2.4248280218911678E-2</v>
      </c>
      <c r="E2640" s="2">
        <f>MACD!F2640</f>
        <v>-2.2663625859155975E-2</v>
      </c>
      <c r="F2640" s="2">
        <f>'Moving Avg'!D2640</f>
        <v>2.8319999999999999</v>
      </c>
      <c r="G2640" s="2">
        <f>'Moving Avg'!F2640</f>
        <v>2.8045</v>
      </c>
      <c r="H2640" s="2">
        <f>'Moving Avg'!G2640</f>
        <v>2.7862000000000005</v>
      </c>
      <c r="I2640" s="2">
        <f>'Moving Avg'!H2640</f>
        <v>2.8494999999999999</v>
      </c>
      <c r="J2640" s="17" t="str">
        <f>OBV!F2640</f>
        <v>BEARISH</v>
      </c>
      <c r="K2640" s="17" t="str">
        <f>OBV!G2640</f>
        <v>NEUTRAL</v>
      </c>
      <c r="L2640" s="17" t="str">
        <f>OBV!H2640</f>
        <v>CONFIRMED BEARISH</v>
      </c>
      <c r="M2640" s="19">
        <f t="shared" si="410"/>
        <v>25</v>
      </c>
      <c r="N2640" s="19">
        <f t="shared" si="411"/>
        <v>45</v>
      </c>
      <c r="O2640" s="19">
        <f t="shared" si="412"/>
        <v>0</v>
      </c>
      <c r="P2640" s="19">
        <f t="shared" si="413"/>
        <v>16.5</v>
      </c>
      <c r="Q2640" s="20">
        <f t="shared" si="414"/>
        <v>26.975000000000001</v>
      </c>
      <c r="R2640" s="20">
        <f t="shared" si="415"/>
        <v>18.125</v>
      </c>
      <c r="S2640" s="20">
        <f t="shared" si="416"/>
        <v>17.925000000000001</v>
      </c>
      <c r="T2640" s="20">
        <f t="shared" si="417"/>
        <v>21.625</v>
      </c>
      <c r="U2640" s="19">
        <f t="shared" si="418"/>
        <v>21.008333333333336</v>
      </c>
      <c r="V2640" s="19">
        <f t="shared" si="419"/>
        <v>21.162500000000001</v>
      </c>
    </row>
    <row r="2641" spans="1:22" ht="13.5" x14ac:dyDescent="0.25">
      <c r="A2641" s="3">
        <f>RSI!A2641</f>
        <v>45853</v>
      </c>
      <c r="B2641" s="2">
        <f>RSI!B2641</f>
        <v>2.78</v>
      </c>
      <c r="C2641" s="2">
        <f>RSI!I2641</f>
        <v>43.661350002287222</v>
      </c>
      <c r="D2641" s="2">
        <f>MACD!E2641</f>
        <v>-1.5254301454859398E-2</v>
      </c>
      <c r="E2641" s="2">
        <f>MACD!F2641</f>
        <v>-2.1181760978296663E-2</v>
      </c>
      <c r="F2641" s="2">
        <f>'Moving Avg'!D2641</f>
        <v>2.82</v>
      </c>
      <c r="G2641" s="2">
        <f>'Moving Avg'!F2641</f>
        <v>2.8069999999999999</v>
      </c>
      <c r="H2641" s="2">
        <f>'Moving Avg'!G2641</f>
        <v>2.7864000000000009</v>
      </c>
      <c r="I2641" s="2">
        <f>'Moving Avg'!H2641</f>
        <v>2.8487</v>
      </c>
      <c r="J2641" s="17" t="str">
        <f>OBV!F2641</f>
        <v>BEARISH</v>
      </c>
      <c r="K2641" s="17" t="str">
        <f>OBV!G2641</f>
        <v>WEAK</v>
      </c>
      <c r="L2641" s="17" t="str">
        <f>OBV!H2641</f>
        <v>CONFIRMED BEARISH</v>
      </c>
      <c r="M2641" s="19">
        <f t="shared" si="410"/>
        <v>25</v>
      </c>
      <c r="N2641" s="19">
        <f t="shared" si="411"/>
        <v>0</v>
      </c>
      <c r="O2641" s="19">
        <f t="shared" si="412"/>
        <v>0</v>
      </c>
      <c r="P2641" s="19">
        <f t="shared" si="413"/>
        <v>0</v>
      </c>
      <c r="Q2641" s="20">
        <f t="shared" si="414"/>
        <v>8.75</v>
      </c>
      <c r="R2641" s="20">
        <f t="shared" si="415"/>
        <v>5</v>
      </c>
      <c r="S2641" s="20">
        <f t="shared" si="416"/>
        <v>3.75</v>
      </c>
      <c r="T2641" s="20">
        <f t="shared" si="417"/>
        <v>6.25</v>
      </c>
      <c r="U2641" s="19">
        <f t="shared" si="418"/>
        <v>5.833333333333333</v>
      </c>
      <c r="V2641" s="19">
        <f t="shared" si="419"/>
        <v>5.9375</v>
      </c>
    </row>
    <row r="2642" spans="1:22" ht="13.5" x14ac:dyDescent="0.25">
      <c r="A2642" s="3">
        <f>RSI!A2642</f>
        <v>45854</v>
      </c>
      <c r="B2642" s="2">
        <f>RSI!B2642</f>
        <v>2.78</v>
      </c>
      <c r="C2642" s="2">
        <f>RSI!I2642</f>
        <v>43.661350002287222</v>
      </c>
      <c r="D2642" s="2">
        <f>MACD!E2642</f>
        <v>-9.0025596715719303E-3</v>
      </c>
      <c r="E2642" s="2">
        <f>MACD!F2642</f>
        <v>-1.8745920716951719E-2</v>
      </c>
      <c r="F2642" s="2">
        <f>'Moving Avg'!D2642</f>
        <v>2.8099999999999996</v>
      </c>
      <c r="G2642" s="2">
        <f>'Moving Avg'!F2642</f>
        <v>2.8065000000000007</v>
      </c>
      <c r="H2642" s="2">
        <f>'Moving Avg'!G2642</f>
        <v>2.7868000000000008</v>
      </c>
      <c r="I2642" s="2">
        <f>'Moving Avg'!H2642</f>
        <v>2.8482499999999997</v>
      </c>
      <c r="J2642" s="17" t="str">
        <f>OBV!F2642</f>
        <v>BEARISH</v>
      </c>
      <c r="K2642" s="17" t="str">
        <f>OBV!G2642</f>
        <v>NEUTRAL</v>
      </c>
      <c r="L2642" s="17" t="str">
        <f>OBV!H2642</f>
        <v>CONFIRMED BEARISH</v>
      </c>
      <c r="M2642" s="19">
        <f t="shared" si="410"/>
        <v>25</v>
      </c>
      <c r="N2642" s="19">
        <f t="shared" si="411"/>
        <v>0</v>
      </c>
      <c r="O2642" s="19">
        <f t="shared" si="412"/>
        <v>0</v>
      </c>
      <c r="P2642" s="19">
        <f t="shared" si="413"/>
        <v>16.5</v>
      </c>
      <c r="Q2642" s="20">
        <f t="shared" si="414"/>
        <v>11.225</v>
      </c>
      <c r="R2642" s="20">
        <f t="shared" si="415"/>
        <v>9.125</v>
      </c>
      <c r="S2642" s="20">
        <f t="shared" si="416"/>
        <v>11.175000000000001</v>
      </c>
      <c r="T2642" s="20">
        <f t="shared" si="417"/>
        <v>10.375</v>
      </c>
      <c r="U2642" s="19">
        <f t="shared" si="418"/>
        <v>10.508333333333335</v>
      </c>
      <c r="V2642" s="19">
        <f t="shared" si="419"/>
        <v>10.475000000000001</v>
      </c>
    </row>
    <row r="2643" spans="1:22" ht="13.5" x14ac:dyDescent="0.25">
      <c r="A2643" s="3">
        <f>RSI!A2643</f>
        <v>45855</v>
      </c>
      <c r="B2643" s="2">
        <f>RSI!B2643</f>
        <v>2.77</v>
      </c>
      <c r="C2643" s="2">
        <f>RSI!I2643</f>
        <v>41.627550082757708</v>
      </c>
      <c r="D2643" s="2">
        <f>MACD!E2643</f>
        <v>-2.8052969106306946E-3</v>
      </c>
      <c r="E2643" s="2">
        <f>MACD!F2643</f>
        <v>-1.5557795955687514E-2</v>
      </c>
      <c r="F2643" s="2">
        <f>'Moving Avg'!D2643</f>
        <v>2.7939999999999996</v>
      </c>
      <c r="G2643" s="2">
        <f>'Moving Avg'!F2643</f>
        <v>2.8075000000000001</v>
      </c>
      <c r="H2643" s="2">
        <f>'Moving Avg'!G2643</f>
        <v>2.7868000000000008</v>
      </c>
      <c r="I2643" s="2">
        <f>'Moving Avg'!H2643</f>
        <v>2.8474500000000003</v>
      </c>
      <c r="J2643" s="17" t="str">
        <f>OBV!F2643</f>
        <v>BEARISH</v>
      </c>
      <c r="K2643" s="17" t="str">
        <f>OBV!G2643</f>
        <v>WEAK</v>
      </c>
      <c r="L2643" s="17" t="str">
        <f>OBV!H2643</f>
        <v>CONFIRMED BEARISH</v>
      </c>
      <c r="M2643" s="19">
        <f t="shared" si="410"/>
        <v>25</v>
      </c>
      <c r="N2643" s="19">
        <f t="shared" si="411"/>
        <v>0</v>
      </c>
      <c r="O2643" s="19">
        <f t="shared" si="412"/>
        <v>0</v>
      </c>
      <c r="P2643" s="19">
        <f t="shared" si="413"/>
        <v>0</v>
      </c>
      <c r="Q2643" s="20">
        <f t="shared" si="414"/>
        <v>8.75</v>
      </c>
      <c r="R2643" s="20">
        <f t="shared" si="415"/>
        <v>5</v>
      </c>
      <c r="S2643" s="20">
        <f t="shared" si="416"/>
        <v>3.75</v>
      </c>
      <c r="T2643" s="20">
        <f t="shared" si="417"/>
        <v>6.25</v>
      </c>
      <c r="U2643" s="19">
        <f t="shared" si="418"/>
        <v>5.833333333333333</v>
      </c>
      <c r="V2643" s="19">
        <f t="shared" si="419"/>
        <v>5.9375</v>
      </c>
    </row>
    <row r="2644" spans="1:22" ht="13.5" x14ac:dyDescent="0.25">
      <c r="A2644" s="3">
        <f>RSI!A2644</f>
        <v>45856</v>
      </c>
      <c r="B2644" s="2">
        <f>RSI!B2644</f>
        <v>2.79</v>
      </c>
      <c r="C2644" s="2">
        <f>RSI!I2644</f>
        <v>46.94999498399833</v>
      </c>
      <c r="D2644" s="2">
        <f>MACD!E2644</f>
        <v>4.2473197472077118E-3</v>
      </c>
      <c r="E2644" s="2">
        <f>MACD!F2644</f>
        <v>-1.159677281510847E-2</v>
      </c>
      <c r="F2644" s="2">
        <f>'Moving Avg'!D2644</f>
        <v>2.7839999999999998</v>
      </c>
      <c r="G2644" s="2">
        <f>'Moving Avg'!F2644</f>
        <v>2.8090000000000002</v>
      </c>
      <c r="H2644" s="2">
        <f>'Moving Avg'!G2644</f>
        <v>2.7873999999999999</v>
      </c>
      <c r="I2644" s="2">
        <f>'Moving Avg'!H2644</f>
        <v>2.8465000000000003</v>
      </c>
      <c r="J2644" s="17" t="str">
        <f>OBV!F2644</f>
        <v>BEARISH</v>
      </c>
      <c r="K2644" s="17" t="str">
        <f>OBV!G2644</f>
        <v>WEAK</v>
      </c>
      <c r="L2644" s="17" t="str">
        <f>OBV!H2644</f>
        <v>CONFIRMED BEARISH</v>
      </c>
      <c r="M2644" s="19">
        <f t="shared" si="410"/>
        <v>25</v>
      </c>
      <c r="N2644" s="19">
        <f t="shared" si="411"/>
        <v>0</v>
      </c>
      <c r="O2644" s="19">
        <f t="shared" si="412"/>
        <v>0</v>
      </c>
      <c r="P2644" s="19">
        <f t="shared" si="413"/>
        <v>0</v>
      </c>
      <c r="Q2644" s="20">
        <f t="shared" si="414"/>
        <v>8.75</v>
      </c>
      <c r="R2644" s="20">
        <f t="shared" si="415"/>
        <v>5</v>
      </c>
      <c r="S2644" s="20">
        <f t="shared" si="416"/>
        <v>3.75</v>
      </c>
      <c r="T2644" s="20">
        <f t="shared" si="417"/>
        <v>6.25</v>
      </c>
      <c r="U2644" s="19">
        <f t="shared" si="418"/>
        <v>5.833333333333333</v>
      </c>
      <c r="V2644" s="19">
        <f t="shared" si="419"/>
        <v>5.9375</v>
      </c>
    </row>
    <row r="2645" spans="1:22" ht="13.5" x14ac:dyDescent="0.25">
      <c r="A2645" s="3">
        <f>RSI!A2645</f>
        <v>45859</v>
      </c>
      <c r="B2645" s="2">
        <f>RSI!B2645</f>
        <v>2.76</v>
      </c>
      <c r="C2645" s="2">
        <f>RSI!I2645</f>
        <v>40.922445621254589</v>
      </c>
      <c r="D2645" s="2">
        <f>MACD!E2645</f>
        <v>1.2516494396543454E-2</v>
      </c>
      <c r="E2645" s="2">
        <f>MACD!F2645</f>
        <v>-6.7741193727780848E-3</v>
      </c>
      <c r="F2645" s="2">
        <f>'Moving Avg'!D2645</f>
        <v>2.7760000000000002</v>
      </c>
      <c r="G2645" s="2">
        <f>'Moving Avg'!F2645</f>
        <v>2.8075000000000001</v>
      </c>
      <c r="H2645" s="2">
        <f>'Moving Avg'!G2645</f>
        <v>2.7875999999999999</v>
      </c>
      <c r="I2645" s="2">
        <f>'Moving Avg'!H2645</f>
        <v>2.8454999999999999</v>
      </c>
      <c r="J2645" s="17" t="str">
        <f>OBV!F2645</f>
        <v>BEARISH</v>
      </c>
      <c r="K2645" s="17" t="str">
        <f>OBV!G2645</f>
        <v>WEAK</v>
      </c>
      <c r="L2645" s="17" t="str">
        <f>OBV!H2645</f>
        <v>CONFIRMED BEARISH</v>
      </c>
      <c r="M2645" s="19">
        <f t="shared" si="410"/>
        <v>25</v>
      </c>
      <c r="N2645" s="19">
        <f t="shared" si="411"/>
        <v>0</v>
      </c>
      <c r="O2645" s="19">
        <f t="shared" si="412"/>
        <v>0</v>
      </c>
      <c r="P2645" s="19">
        <f t="shared" si="413"/>
        <v>0</v>
      </c>
      <c r="Q2645" s="20">
        <f t="shared" si="414"/>
        <v>8.75</v>
      </c>
      <c r="R2645" s="20">
        <f t="shared" si="415"/>
        <v>5</v>
      </c>
      <c r="S2645" s="20">
        <f t="shared" si="416"/>
        <v>3.75</v>
      </c>
      <c r="T2645" s="20">
        <f t="shared" si="417"/>
        <v>6.25</v>
      </c>
      <c r="U2645" s="19">
        <f t="shared" si="418"/>
        <v>5.833333333333333</v>
      </c>
      <c r="V2645" s="19">
        <f t="shared" si="419"/>
        <v>5.9375</v>
      </c>
    </row>
    <row r="2646" spans="1:22" ht="13.5" x14ac:dyDescent="0.25">
      <c r="A2646" s="3">
        <f>RSI!A2646</f>
        <v>45860</v>
      </c>
      <c r="B2646" s="2">
        <f>RSI!B2646</f>
        <v>2.75</v>
      </c>
      <c r="C2646" s="2">
        <f>RSI!I2646</f>
        <v>39.119582062255397</v>
      </c>
      <c r="D2646" s="2">
        <f>MACD!E2646</f>
        <v>2.0504976023270061E-2</v>
      </c>
      <c r="E2646" s="2">
        <f>MACD!F2646</f>
        <v>-1.3183002935684557E-3</v>
      </c>
      <c r="F2646" s="2">
        <f>'Moving Avg'!D2646</f>
        <v>2.77</v>
      </c>
      <c r="G2646" s="2">
        <f>'Moving Avg'!F2646</f>
        <v>2.8065000000000002</v>
      </c>
      <c r="H2646" s="2">
        <f>'Moving Avg'!G2646</f>
        <v>2.7879999999999994</v>
      </c>
      <c r="I2646" s="2">
        <f>'Moving Avg'!H2646</f>
        <v>2.8444500000000006</v>
      </c>
      <c r="J2646" s="17" t="str">
        <f>OBV!F2646</f>
        <v>BEARISH</v>
      </c>
      <c r="K2646" s="17" t="str">
        <f>OBV!G2646</f>
        <v>WEAK</v>
      </c>
      <c r="L2646" s="17" t="str">
        <f>OBV!H2646</f>
        <v>CONFIRMED BEARISH</v>
      </c>
      <c r="M2646" s="19">
        <f t="shared" si="410"/>
        <v>25</v>
      </c>
      <c r="N2646" s="19">
        <f t="shared" si="411"/>
        <v>0</v>
      </c>
      <c r="O2646" s="19">
        <f t="shared" si="412"/>
        <v>0</v>
      </c>
      <c r="P2646" s="19">
        <f t="shared" si="413"/>
        <v>0</v>
      </c>
      <c r="Q2646" s="20">
        <f t="shared" si="414"/>
        <v>8.75</v>
      </c>
      <c r="R2646" s="20">
        <f t="shared" si="415"/>
        <v>5</v>
      </c>
      <c r="S2646" s="20">
        <f t="shared" si="416"/>
        <v>3.75</v>
      </c>
      <c r="T2646" s="20">
        <f t="shared" si="417"/>
        <v>6.25</v>
      </c>
      <c r="U2646" s="19">
        <f t="shared" si="418"/>
        <v>5.833333333333333</v>
      </c>
      <c r="V2646" s="19">
        <f t="shared" si="419"/>
        <v>5.9375</v>
      </c>
    </row>
    <row r="2647" spans="1:22" ht="13.5" x14ac:dyDescent="0.25">
      <c r="A2647" s="3">
        <f>RSI!A2647</f>
        <v>45861</v>
      </c>
      <c r="B2647" s="2">
        <f>RSI!B2647</f>
        <v>2.75</v>
      </c>
      <c r="C2647" s="2">
        <f>RSI!I2647</f>
        <v>39.119582062255404</v>
      </c>
      <c r="D2647" s="2">
        <f>MACD!E2647</f>
        <v>2.6017262471294877E-2</v>
      </c>
      <c r="E2647" s="2">
        <f>MACD!F2647</f>
        <v>4.1488122594042108E-3</v>
      </c>
      <c r="F2647" s="2">
        <f>'Moving Avg'!D2647</f>
        <v>2.7640000000000002</v>
      </c>
      <c r="G2647" s="2">
        <f>'Moving Avg'!F2647</f>
        <v>2.8045</v>
      </c>
      <c r="H2647" s="2">
        <f>'Moving Avg'!G2647</f>
        <v>2.7879999999999994</v>
      </c>
      <c r="I2647" s="2">
        <f>'Moving Avg'!H2647</f>
        <v>2.84355</v>
      </c>
      <c r="J2647" s="17" t="str">
        <f>OBV!F2647</f>
        <v>BEARISH</v>
      </c>
      <c r="K2647" s="17" t="str">
        <f>OBV!G2647</f>
        <v>WEAK</v>
      </c>
      <c r="L2647" s="17" t="str">
        <f>OBV!H2647</f>
        <v>CONFIRMED BEARISH</v>
      </c>
      <c r="M2647" s="19">
        <f t="shared" si="410"/>
        <v>25</v>
      </c>
      <c r="N2647" s="19">
        <f t="shared" si="411"/>
        <v>0</v>
      </c>
      <c r="O2647" s="19">
        <f t="shared" si="412"/>
        <v>0</v>
      </c>
      <c r="P2647" s="19">
        <f t="shared" si="413"/>
        <v>0</v>
      </c>
      <c r="Q2647" s="20">
        <f t="shared" si="414"/>
        <v>8.75</v>
      </c>
      <c r="R2647" s="20">
        <f t="shared" si="415"/>
        <v>5</v>
      </c>
      <c r="S2647" s="20">
        <f t="shared" si="416"/>
        <v>3.75</v>
      </c>
      <c r="T2647" s="20">
        <f t="shared" si="417"/>
        <v>6.25</v>
      </c>
      <c r="U2647" s="19">
        <f t="shared" si="418"/>
        <v>5.833333333333333</v>
      </c>
      <c r="V2647" s="19">
        <f t="shared" si="419"/>
        <v>5.9375</v>
      </c>
    </row>
    <row r="2648" spans="1:22" ht="13.5" x14ac:dyDescent="0.25">
      <c r="A2648" s="3">
        <f>RSI!A2648</f>
        <v>45862</v>
      </c>
      <c r="B2648" s="2">
        <f>RSI!B2648</f>
        <v>2.75</v>
      </c>
      <c r="C2648" s="2">
        <f>RSI!I2648</f>
        <v>39.119582062255404</v>
      </c>
      <c r="D2648" s="2">
        <f>MACD!E2648</f>
        <v>3.4028116383892471E-2</v>
      </c>
      <c r="E2648" s="2">
        <f>MACD!F2648</f>
        <v>1.0124673084301863E-2</v>
      </c>
      <c r="F2648" s="2">
        <f>'Moving Avg'!D2648</f>
        <v>2.7600000000000002</v>
      </c>
      <c r="G2648" s="2">
        <f>'Moving Avg'!F2648</f>
        <v>2.8020000000000005</v>
      </c>
      <c r="H2648" s="2">
        <f>'Moving Avg'!G2648</f>
        <v>2.7879999999999994</v>
      </c>
      <c r="I2648" s="2">
        <f>'Moving Avg'!H2648</f>
        <v>2.8429000000000006</v>
      </c>
      <c r="J2648" s="17" t="str">
        <f>OBV!F2648</f>
        <v>BEARISH</v>
      </c>
      <c r="K2648" s="17" t="str">
        <f>OBV!G2648</f>
        <v>NEUTRAL</v>
      </c>
      <c r="L2648" s="17" t="str">
        <f>OBV!H2648</f>
        <v>CONFIRMED BEARISH</v>
      </c>
      <c r="M2648" s="19">
        <f t="shared" si="410"/>
        <v>25</v>
      </c>
      <c r="N2648" s="19">
        <f t="shared" si="411"/>
        <v>0</v>
      </c>
      <c r="O2648" s="19">
        <f t="shared" si="412"/>
        <v>0</v>
      </c>
      <c r="P2648" s="19">
        <f t="shared" si="413"/>
        <v>16.5</v>
      </c>
      <c r="Q2648" s="20">
        <f t="shared" si="414"/>
        <v>11.225</v>
      </c>
      <c r="R2648" s="20">
        <f t="shared" si="415"/>
        <v>9.125</v>
      </c>
      <c r="S2648" s="20">
        <f t="shared" si="416"/>
        <v>11.175000000000001</v>
      </c>
      <c r="T2648" s="20">
        <f t="shared" si="417"/>
        <v>10.375</v>
      </c>
      <c r="U2648" s="19">
        <f t="shared" si="418"/>
        <v>10.508333333333335</v>
      </c>
      <c r="V2648" s="19">
        <f t="shared" si="419"/>
        <v>10.475000000000001</v>
      </c>
    </row>
    <row r="2649" spans="1:22" ht="13.5" x14ac:dyDescent="0.25">
      <c r="A2649" s="3">
        <f>RSI!A2649</f>
        <v>45866</v>
      </c>
      <c r="B2649" s="2">
        <f>RSI!B2649</f>
        <v>2.8</v>
      </c>
      <c r="C2649" s="2">
        <f>RSI!I2649</f>
        <v>52.255221467474129</v>
      </c>
      <c r="D2649" s="2">
        <f>MACD!E2649</f>
        <v>3.5814077524715326E-2</v>
      </c>
      <c r="E2649" s="2">
        <f>MACD!F2649</f>
        <v>1.5262553972384556E-2</v>
      </c>
      <c r="F2649" s="2">
        <f>'Moving Avg'!D2649</f>
        <v>2.7619999999999996</v>
      </c>
      <c r="G2649" s="2">
        <f>'Moving Avg'!F2649</f>
        <v>2.802</v>
      </c>
      <c r="H2649" s="2">
        <f>'Moving Avg'!G2649</f>
        <v>2.7888000000000002</v>
      </c>
      <c r="I2649" s="2">
        <f>'Moving Avg'!H2649</f>
        <v>2.8425500000000006</v>
      </c>
      <c r="J2649" s="17" t="str">
        <f>OBV!F2649</f>
        <v>BULLISH</v>
      </c>
      <c r="K2649" s="17" t="str">
        <f>OBV!G2649</f>
        <v>NEUTRAL</v>
      </c>
      <c r="L2649" s="17" t="str">
        <f>OBV!H2649</f>
        <v>CONFIRMED BULLISH</v>
      </c>
      <c r="M2649" s="19">
        <f t="shared" si="410"/>
        <v>25</v>
      </c>
      <c r="N2649" s="19">
        <f t="shared" si="411"/>
        <v>0</v>
      </c>
      <c r="O2649" s="19">
        <f t="shared" si="412"/>
        <v>0</v>
      </c>
      <c r="P2649" s="19">
        <f t="shared" si="413"/>
        <v>83.5</v>
      </c>
      <c r="Q2649" s="20">
        <f t="shared" si="414"/>
        <v>21.274999999999999</v>
      </c>
      <c r="R2649" s="20">
        <f t="shared" si="415"/>
        <v>25.875</v>
      </c>
      <c r="S2649" s="20">
        <f t="shared" si="416"/>
        <v>41.325000000000003</v>
      </c>
      <c r="T2649" s="20">
        <f t="shared" si="417"/>
        <v>27.125</v>
      </c>
      <c r="U2649" s="19">
        <f t="shared" si="418"/>
        <v>29.491666666666664</v>
      </c>
      <c r="V2649" s="19">
        <f t="shared" si="419"/>
        <v>28.9</v>
      </c>
    </row>
    <row r="2650" spans="1:22" ht="13.5" x14ac:dyDescent="0.25">
      <c r="A2650" s="3">
        <f>RSI!A2650</f>
        <v>45867</v>
      </c>
      <c r="B2650" s="2">
        <f>RSI!B2650</f>
        <v>2.96</v>
      </c>
      <c r="C2650" s="2">
        <f>RSI!I2650</f>
        <v>72.61628934285514</v>
      </c>
      <c r="D2650" s="2">
        <f>MACD!E2650</f>
        <v>1.9255339643311942E-2</v>
      </c>
      <c r="E2650" s="2">
        <f>MACD!F2650</f>
        <v>1.6061111106570033E-2</v>
      </c>
      <c r="F2650" s="2">
        <f>'Moving Avg'!D2650</f>
        <v>2.8020000000000005</v>
      </c>
      <c r="G2650" s="2">
        <f>'Moving Avg'!F2650</f>
        <v>2.81</v>
      </c>
      <c r="H2650" s="2">
        <f>'Moving Avg'!G2650</f>
        <v>2.7928000000000002</v>
      </c>
      <c r="I2650" s="2">
        <f>'Moving Avg'!H2650</f>
        <v>2.8428500000000008</v>
      </c>
      <c r="J2650" s="17" t="str">
        <f>OBV!F2650</f>
        <v>BULLISH</v>
      </c>
      <c r="K2650" s="17" t="str">
        <f>OBV!G2650</f>
        <v>STRONG</v>
      </c>
      <c r="L2650" s="17" t="str">
        <f>OBV!H2650</f>
        <v>CONFIRMED BULLISH</v>
      </c>
      <c r="M2650" s="19">
        <f t="shared" si="410"/>
        <v>0</v>
      </c>
      <c r="N2650" s="19">
        <f t="shared" si="411"/>
        <v>0</v>
      </c>
      <c r="O2650" s="19">
        <f t="shared" si="412"/>
        <v>0</v>
      </c>
      <c r="P2650" s="19">
        <f t="shared" si="413"/>
        <v>100</v>
      </c>
      <c r="Q2650" s="20">
        <f t="shared" si="414"/>
        <v>15</v>
      </c>
      <c r="R2650" s="20">
        <f t="shared" si="415"/>
        <v>25</v>
      </c>
      <c r="S2650" s="20">
        <f t="shared" si="416"/>
        <v>45</v>
      </c>
      <c r="T2650" s="20">
        <f t="shared" si="417"/>
        <v>25</v>
      </c>
      <c r="U2650" s="19">
        <f t="shared" si="418"/>
        <v>28.333333333333332</v>
      </c>
      <c r="V2650" s="19">
        <f t="shared" si="419"/>
        <v>27.5</v>
      </c>
    </row>
    <row r="2651" spans="1:22" ht="13.5" x14ac:dyDescent="0.25">
      <c r="A2651" s="3">
        <f>RSI!A2651</f>
        <v>45868</v>
      </c>
      <c r="B2651" s="2">
        <f>RSI!B2651</f>
        <v>3</v>
      </c>
      <c r="C2651" s="2">
        <f>RSI!I2651</f>
        <v>75.436546948071111</v>
      </c>
      <c r="D2651" s="2">
        <f>MACD!E2651</f>
        <v>-1.8007124249481699E-3</v>
      </c>
      <c r="E2651" s="2">
        <f>MACD!F2651</f>
        <v>1.2488746400266393E-2</v>
      </c>
      <c r="F2651" s="2">
        <f>'Moving Avg'!D2651</f>
        <v>2.8520000000000003</v>
      </c>
      <c r="G2651" s="2">
        <f>'Moving Avg'!F2651</f>
        <v>2.8185000000000002</v>
      </c>
      <c r="H2651" s="2">
        <f>'Moving Avg'!G2651</f>
        <v>2.7974000000000001</v>
      </c>
      <c r="I2651" s="2">
        <f>'Moving Avg'!H2651</f>
        <v>2.8433500000000009</v>
      </c>
      <c r="J2651" s="17" t="str">
        <f>OBV!F2651</f>
        <v>BULLISH</v>
      </c>
      <c r="K2651" s="17" t="str">
        <f>OBV!G2651</f>
        <v>STRONG</v>
      </c>
      <c r="L2651" s="17" t="str">
        <f>OBV!H2651</f>
        <v>CONFIRMED BULLISH</v>
      </c>
      <c r="M2651" s="19">
        <f t="shared" si="410"/>
        <v>0</v>
      </c>
      <c r="N2651" s="19">
        <f t="shared" si="411"/>
        <v>45</v>
      </c>
      <c r="O2651" s="19">
        <f t="shared" si="412"/>
        <v>50</v>
      </c>
      <c r="P2651" s="19">
        <f t="shared" si="413"/>
        <v>100</v>
      </c>
      <c r="Q2651" s="20">
        <f t="shared" si="414"/>
        <v>38.25</v>
      </c>
      <c r="R2651" s="20">
        <f t="shared" si="415"/>
        <v>51.5</v>
      </c>
      <c r="S2651" s="20">
        <f t="shared" si="416"/>
        <v>64.25</v>
      </c>
      <c r="T2651" s="20">
        <f t="shared" si="417"/>
        <v>48.75</v>
      </c>
      <c r="U2651" s="19">
        <f t="shared" si="418"/>
        <v>51.333333333333336</v>
      </c>
      <c r="V2651" s="19">
        <f t="shared" si="419"/>
        <v>50.6875</v>
      </c>
    </row>
    <row r="2652" spans="1:22" ht="13.5" x14ac:dyDescent="0.25">
      <c r="A2652" s="3">
        <f>RSI!A2652</f>
        <v>45869</v>
      </c>
      <c r="B2652" s="2">
        <f>RSI!B2652</f>
        <v>2.9</v>
      </c>
      <c r="C2652" s="2">
        <f>RSI!I2652</f>
        <v>59.060227856481781</v>
      </c>
      <c r="D2652" s="2">
        <f>MACD!E2652</f>
        <v>-1.3376813476434268E-2</v>
      </c>
      <c r="E2652" s="2">
        <f>MACD!F2652</f>
        <v>7.3156344249262614E-3</v>
      </c>
      <c r="F2652" s="2">
        <f>'Moving Avg'!D2652</f>
        <v>2.8820000000000001</v>
      </c>
      <c r="G2652" s="2">
        <f>'Moving Avg'!F2652</f>
        <v>2.8224999999999998</v>
      </c>
      <c r="H2652" s="2">
        <f>'Moving Avg'!G2652</f>
        <v>2.8</v>
      </c>
      <c r="I2652" s="2">
        <f>'Moving Avg'!H2652</f>
        <v>2.8434000000000004</v>
      </c>
      <c r="J2652" s="17" t="str">
        <f>OBV!F2652</f>
        <v>BULLISH</v>
      </c>
      <c r="K2652" s="17" t="str">
        <f>OBV!G2652</f>
        <v>STRONG</v>
      </c>
      <c r="L2652" s="17" t="str">
        <f>OBV!H2652</f>
        <v>CONFIRMED BULLISH</v>
      </c>
      <c r="M2652" s="19">
        <f t="shared" si="410"/>
        <v>25</v>
      </c>
      <c r="N2652" s="19">
        <f t="shared" si="411"/>
        <v>100</v>
      </c>
      <c r="O2652" s="19">
        <f t="shared" si="412"/>
        <v>50</v>
      </c>
      <c r="P2652" s="19">
        <f t="shared" si="413"/>
        <v>100</v>
      </c>
      <c r="Q2652" s="20">
        <f t="shared" si="414"/>
        <v>66.25</v>
      </c>
      <c r="R2652" s="20">
        <f t="shared" si="415"/>
        <v>67.5</v>
      </c>
      <c r="S2652" s="20">
        <f t="shared" si="416"/>
        <v>76.25</v>
      </c>
      <c r="T2652" s="20">
        <f t="shared" si="417"/>
        <v>68.75</v>
      </c>
      <c r="U2652" s="19">
        <f t="shared" si="418"/>
        <v>70</v>
      </c>
      <c r="V2652" s="19">
        <f t="shared" si="419"/>
        <v>69.6875</v>
      </c>
    </row>
    <row r="2653" spans="1:22" ht="13.5" x14ac:dyDescent="0.25">
      <c r="A2653" s="3">
        <f>RSI!A2653</f>
        <v>45870</v>
      </c>
      <c r="B2653" s="2">
        <f>RSI!B2653</f>
        <v>2.9</v>
      </c>
      <c r="C2653" s="2">
        <f>RSI!I2653</f>
        <v>59.060227856481781</v>
      </c>
      <c r="D2653" s="2">
        <f>MACD!E2653</f>
        <v>-2.5199948904505387E-2</v>
      </c>
      <c r="E2653" s="2">
        <f>MACD!F2653</f>
        <v>8.1251775903993118E-4</v>
      </c>
      <c r="F2653" s="2">
        <f>'Moving Avg'!D2653</f>
        <v>2.9119999999999999</v>
      </c>
      <c r="G2653" s="2">
        <f>'Moving Avg'!F2653</f>
        <v>2.8264999999999998</v>
      </c>
      <c r="H2653" s="2">
        <f>'Moving Avg'!G2653</f>
        <v>2.8026000000000004</v>
      </c>
      <c r="I2653" s="2">
        <f>'Moving Avg'!H2653</f>
        <v>2.84375</v>
      </c>
      <c r="J2653" s="17" t="str">
        <f>OBV!F2653</f>
        <v>BULLISH</v>
      </c>
      <c r="K2653" s="17" t="str">
        <f>OBV!G2653</f>
        <v>STRONG</v>
      </c>
      <c r="L2653" s="17" t="str">
        <f>OBV!H2653</f>
        <v>CONFIRMED BULLISH</v>
      </c>
      <c r="M2653" s="19">
        <f t="shared" si="410"/>
        <v>25</v>
      </c>
      <c r="N2653" s="19">
        <f t="shared" si="411"/>
        <v>100</v>
      </c>
      <c r="O2653" s="19">
        <f t="shared" si="412"/>
        <v>50</v>
      </c>
      <c r="P2653" s="19">
        <f t="shared" si="413"/>
        <v>100</v>
      </c>
      <c r="Q2653" s="20">
        <f t="shared" si="414"/>
        <v>66.25</v>
      </c>
      <c r="R2653" s="20">
        <f t="shared" si="415"/>
        <v>67.5</v>
      </c>
      <c r="S2653" s="20">
        <f t="shared" si="416"/>
        <v>76.25</v>
      </c>
      <c r="T2653" s="20">
        <f t="shared" si="417"/>
        <v>68.75</v>
      </c>
      <c r="U2653" s="19">
        <f t="shared" si="418"/>
        <v>70</v>
      </c>
      <c r="V2653" s="19">
        <f t="shared" si="419"/>
        <v>69.6875</v>
      </c>
    </row>
    <row r="2654" spans="1:22" ht="13.5" x14ac:dyDescent="0.25">
      <c r="A2654" s="3">
        <f>RSI!A2654</f>
        <v>45873</v>
      </c>
      <c r="B2654" s="2">
        <f>RSI!B2654</f>
        <v>2.9</v>
      </c>
      <c r="C2654" s="2">
        <f>RSI!I2654</f>
        <v>59.060227856481781</v>
      </c>
      <c r="D2654" s="2">
        <f>MACD!E2654</f>
        <v>-3.2580468696817189E-2</v>
      </c>
      <c r="E2654" s="2">
        <f>MACD!F2654</f>
        <v>-5.8660795321314931E-3</v>
      </c>
      <c r="F2654" s="2">
        <f>'Moving Avg'!D2654</f>
        <v>2.9319999999999999</v>
      </c>
      <c r="G2654" s="2">
        <f>'Moving Avg'!F2654</f>
        <v>2.8294999999999999</v>
      </c>
      <c r="H2654" s="2">
        <f>'Moving Avg'!G2654</f>
        <v>2.8051999999999997</v>
      </c>
      <c r="I2654" s="2">
        <f>'Moving Avg'!H2654</f>
        <v>2.8438999999999997</v>
      </c>
      <c r="J2654" s="17" t="str">
        <f>OBV!F2654</f>
        <v>BULLISH</v>
      </c>
      <c r="K2654" s="17" t="str">
        <f>OBV!G2654</f>
        <v>STRONG</v>
      </c>
      <c r="L2654" s="17" t="str">
        <f>OBV!H2654</f>
        <v>CONFIRMED BULLISH</v>
      </c>
      <c r="M2654" s="19">
        <f t="shared" si="410"/>
        <v>25</v>
      </c>
      <c r="N2654" s="19">
        <f t="shared" si="411"/>
        <v>100</v>
      </c>
      <c r="O2654" s="19">
        <f t="shared" si="412"/>
        <v>50</v>
      </c>
      <c r="P2654" s="19">
        <f t="shared" si="413"/>
        <v>100</v>
      </c>
      <c r="Q2654" s="20">
        <f t="shared" si="414"/>
        <v>66.25</v>
      </c>
      <c r="R2654" s="20">
        <f t="shared" si="415"/>
        <v>67.5</v>
      </c>
      <c r="S2654" s="20">
        <f t="shared" si="416"/>
        <v>76.25</v>
      </c>
      <c r="T2654" s="20">
        <f t="shared" si="417"/>
        <v>68.75</v>
      </c>
      <c r="U2654" s="19">
        <f t="shared" si="418"/>
        <v>70</v>
      </c>
      <c r="V2654" s="19">
        <f t="shared" si="419"/>
        <v>69.6875</v>
      </c>
    </row>
    <row r="2655" spans="1:22" ht="13.5" x14ac:dyDescent="0.25">
      <c r="A2655" s="3">
        <f>RSI!A2655</f>
        <v>45874</v>
      </c>
      <c r="B2655" s="2">
        <f>RSI!B2655</f>
        <v>2.9</v>
      </c>
      <c r="C2655" s="2">
        <f>RSI!I2655</f>
        <v>59.060227856481788</v>
      </c>
      <c r="D2655" s="2">
        <f>MACD!E2655</f>
        <v>-4.3860585699947219E-2</v>
      </c>
      <c r="E2655" s="2">
        <f>MACD!F2655</f>
        <v>-1.3464980765694639E-2</v>
      </c>
      <c r="F2655" s="2">
        <f>'Moving Avg'!D2655</f>
        <v>2.9200000000000004</v>
      </c>
      <c r="G2655" s="2">
        <f>'Moving Avg'!F2655</f>
        <v>2.8324999999999996</v>
      </c>
      <c r="H2655" s="2">
        <f>'Moving Avg'!G2655</f>
        <v>2.8080000000000003</v>
      </c>
      <c r="I2655" s="2">
        <f>'Moving Avg'!H2655</f>
        <v>2.8439499999999991</v>
      </c>
      <c r="J2655" s="17" t="str">
        <f>OBV!F2655</f>
        <v>BULLISH</v>
      </c>
      <c r="K2655" s="17" t="str">
        <f>OBV!G2655</f>
        <v>STRONG</v>
      </c>
      <c r="L2655" s="17" t="str">
        <f>OBV!H2655</f>
        <v>BULLISH DIVERGENCE</v>
      </c>
      <c r="M2655" s="19">
        <f t="shared" si="410"/>
        <v>25</v>
      </c>
      <c r="N2655" s="19">
        <f t="shared" si="411"/>
        <v>100</v>
      </c>
      <c r="O2655" s="19">
        <f t="shared" si="412"/>
        <v>50</v>
      </c>
      <c r="P2655" s="19">
        <f t="shared" si="413"/>
        <v>83</v>
      </c>
      <c r="Q2655" s="20">
        <f t="shared" si="414"/>
        <v>63.7</v>
      </c>
      <c r="R2655" s="20">
        <f t="shared" si="415"/>
        <v>63.25</v>
      </c>
      <c r="S2655" s="20">
        <f t="shared" si="416"/>
        <v>68.599999999999994</v>
      </c>
      <c r="T2655" s="20">
        <f t="shared" si="417"/>
        <v>64.5</v>
      </c>
      <c r="U2655" s="19">
        <f t="shared" si="418"/>
        <v>65.183333333333337</v>
      </c>
      <c r="V2655" s="19">
        <f t="shared" si="419"/>
        <v>65.012500000000003</v>
      </c>
    </row>
    <row r="2656" spans="1:22" ht="13.5" x14ac:dyDescent="0.25">
      <c r="A2656" s="3">
        <f>RSI!A2656</f>
        <v>45875</v>
      </c>
      <c r="B2656" s="2">
        <f>RSI!B2656</f>
        <v>2.97</v>
      </c>
      <c r="C2656" s="2">
        <f>RSI!I2656</f>
        <v>66.008032088737636</v>
      </c>
      <c r="D2656" s="2">
        <f>MACD!E2656</f>
        <v>-6.0517536791288684E-2</v>
      </c>
      <c r="E2656" s="2">
        <f>MACD!F2656</f>
        <v>-2.2875491970813448E-2</v>
      </c>
      <c r="F2656" s="2">
        <f>'Moving Avg'!D2656</f>
        <v>2.9140000000000001</v>
      </c>
      <c r="G2656" s="2">
        <f>'Moving Avg'!F2656</f>
        <v>2.8389999999999995</v>
      </c>
      <c r="H2656" s="2">
        <f>'Moving Avg'!G2656</f>
        <v>2.8113999999999999</v>
      </c>
      <c r="I2656" s="2">
        <f>'Moving Avg'!H2656</f>
        <v>2.8445999999999994</v>
      </c>
      <c r="J2656" s="17" t="str">
        <f>OBV!F2656</f>
        <v>BULLISH</v>
      </c>
      <c r="K2656" s="17" t="str">
        <f>OBV!G2656</f>
        <v>NEUTRAL</v>
      </c>
      <c r="L2656" s="17" t="str">
        <f>OBV!H2656</f>
        <v>BULLISH DIVERGENCE</v>
      </c>
      <c r="M2656" s="19">
        <f t="shared" si="410"/>
        <v>25</v>
      </c>
      <c r="N2656" s="19">
        <f t="shared" si="411"/>
        <v>100</v>
      </c>
      <c r="O2656" s="19">
        <f t="shared" si="412"/>
        <v>50</v>
      </c>
      <c r="P2656" s="19">
        <f t="shared" si="413"/>
        <v>66.5</v>
      </c>
      <c r="Q2656" s="20">
        <f t="shared" si="414"/>
        <v>61.225000000000001</v>
      </c>
      <c r="R2656" s="20">
        <f t="shared" si="415"/>
        <v>59.125</v>
      </c>
      <c r="S2656" s="20">
        <f t="shared" si="416"/>
        <v>61.174999999999997</v>
      </c>
      <c r="T2656" s="20">
        <f t="shared" si="417"/>
        <v>60.375</v>
      </c>
      <c r="U2656" s="19">
        <f t="shared" si="418"/>
        <v>60.508333333333326</v>
      </c>
      <c r="V2656" s="19">
        <f t="shared" si="419"/>
        <v>60.474999999999994</v>
      </c>
    </row>
    <row r="2657" spans="1:22" ht="13.5" x14ac:dyDescent="0.25">
      <c r="A2657" s="3">
        <f>RSI!A2657</f>
        <v>45876</v>
      </c>
      <c r="B2657" s="2">
        <f>RSI!B2657</f>
        <v>2.99</v>
      </c>
      <c r="C2657" s="2">
        <f>RSI!I2657</f>
        <v>67.694932497754834</v>
      </c>
      <c r="D2657" s="2">
        <f>MACD!E2657</f>
        <v>-7.6866800047567629E-2</v>
      </c>
      <c r="E2657" s="2">
        <f>MACD!F2657</f>
        <v>-3.3673753586164284E-2</v>
      </c>
      <c r="F2657" s="2">
        <f>'Moving Avg'!D2657</f>
        <v>2.9319999999999999</v>
      </c>
      <c r="G2657" s="2">
        <f>'Moving Avg'!F2657</f>
        <v>2.8469999999999995</v>
      </c>
      <c r="H2657" s="2">
        <f>'Moving Avg'!G2657</f>
        <v>2.8154000000000003</v>
      </c>
      <c r="I2657" s="2">
        <f>'Moving Avg'!H2657</f>
        <v>2.8453499999999989</v>
      </c>
      <c r="J2657" s="17" t="str">
        <f>OBV!F2657</f>
        <v>BULLISH</v>
      </c>
      <c r="K2657" s="17" t="str">
        <f>OBV!G2657</f>
        <v>STRONG</v>
      </c>
      <c r="L2657" s="17" t="str">
        <f>OBV!H2657</f>
        <v>CONFIRMED BULLISH</v>
      </c>
      <c r="M2657" s="19">
        <f t="shared" si="410"/>
        <v>25</v>
      </c>
      <c r="N2657" s="19">
        <f t="shared" si="411"/>
        <v>100</v>
      </c>
      <c r="O2657" s="19">
        <f t="shared" si="412"/>
        <v>50</v>
      </c>
      <c r="P2657" s="19">
        <f t="shared" si="413"/>
        <v>100</v>
      </c>
      <c r="Q2657" s="20">
        <f t="shared" si="414"/>
        <v>66.25</v>
      </c>
      <c r="R2657" s="20">
        <f t="shared" si="415"/>
        <v>67.5</v>
      </c>
      <c r="S2657" s="20">
        <f t="shared" si="416"/>
        <v>76.25</v>
      </c>
      <c r="T2657" s="20">
        <f t="shared" si="417"/>
        <v>68.75</v>
      </c>
      <c r="U2657" s="19">
        <f t="shared" si="418"/>
        <v>70</v>
      </c>
      <c r="V2657" s="19">
        <f t="shared" si="419"/>
        <v>69.6875</v>
      </c>
    </row>
    <row r="2658" spans="1:22" ht="13.5" x14ac:dyDescent="0.25">
      <c r="A2658" s="3">
        <f>RSI!A2658</f>
        <v>45877</v>
      </c>
      <c r="B2658" s="2">
        <f>RSI!B2658</f>
        <v>3</v>
      </c>
      <c r="C2658" s="2">
        <f>RSI!I2658</f>
        <v>68.535718819175671</v>
      </c>
      <c r="D2658" s="2">
        <f>MACD!E2658</f>
        <v>-9.2275860432998957E-2</v>
      </c>
      <c r="E2658" s="2">
        <f>MACD!F2658</f>
        <v>-4.5394174955531219E-2</v>
      </c>
      <c r="F2658" s="2">
        <f>'Moving Avg'!D2658</f>
        <v>2.952</v>
      </c>
      <c r="G2658" s="2">
        <f>'Moving Avg'!F2658</f>
        <v>2.8544999999999994</v>
      </c>
      <c r="H2658" s="2">
        <f>'Moving Avg'!G2658</f>
        <v>2.8195999999999999</v>
      </c>
      <c r="I2658" s="2">
        <f>'Moving Avg'!H2658</f>
        <v>2.8463499999999988</v>
      </c>
      <c r="J2658" s="17" t="str">
        <f>OBV!F2658</f>
        <v>BULLISH</v>
      </c>
      <c r="K2658" s="17" t="str">
        <f>OBV!G2658</f>
        <v>STRONG</v>
      </c>
      <c r="L2658" s="17" t="str">
        <f>OBV!H2658</f>
        <v>CONFIRMED BULLISH</v>
      </c>
      <c r="M2658" s="19">
        <f t="shared" si="410"/>
        <v>25</v>
      </c>
      <c r="N2658" s="19">
        <f t="shared" si="411"/>
        <v>100</v>
      </c>
      <c r="O2658" s="19">
        <f t="shared" si="412"/>
        <v>50</v>
      </c>
      <c r="P2658" s="19">
        <f t="shared" si="413"/>
        <v>100</v>
      </c>
      <c r="Q2658" s="20">
        <f t="shared" si="414"/>
        <v>66.25</v>
      </c>
      <c r="R2658" s="20">
        <f t="shared" si="415"/>
        <v>67.5</v>
      </c>
      <c r="S2658" s="20">
        <f t="shared" si="416"/>
        <v>76.25</v>
      </c>
      <c r="T2658" s="20">
        <f t="shared" si="417"/>
        <v>68.75</v>
      </c>
      <c r="U2658" s="19">
        <f t="shared" si="418"/>
        <v>70</v>
      </c>
      <c r="V2658" s="19">
        <f t="shared" si="419"/>
        <v>69.6875</v>
      </c>
    </row>
    <row r="2659" spans="1:22" ht="13.5" x14ac:dyDescent="0.25">
      <c r="A2659" s="3">
        <f>RSI!A2659</f>
        <v>45880</v>
      </c>
      <c r="B2659" s="2">
        <f>RSI!B2659</f>
        <v>3.04</v>
      </c>
      <c r="C2659" s="2">
        <f>RSI!I2659</f>
        <v>71.707682346672613</v>
      </c>
      <c r="D2659" s="2">
        <f>MACD!E2659</f>
        <v>-0.1014165674536871</v>
      </c>
      <c r="E2659" s="2">
        <f>MACD!F2659</f>
        <v>-5.65986534551624E-2</v>
      </c>
      <c r="F2659" s="2">
        <f>'Moving Avg'!D2659</f>
        <v>2.9799999999999995</v>
      </c>
      <c r="G2659" s="2">
        <f>'Moving Avg'!F2659</f>
        <v>2.8644999999999996</v>
      </c>
      <c r="H2659" s="2">
        <f>'Moving Avg'!G2659</f>
        <v>2.8256000000000001</v>
      </c>
      <c r="I2659" s="2">
        <f>'Moving Avg'!H2659</f>
        <v>2.8476999999999988</v>
      </c>
      <c r="J2659" s="17" t="str">
        <f>OBV!F2659</f>
        <v>BULLISH</v>
      </c>
      <c r="K2659" s="17" t="str">
        <f>OBV!G2659</f>
        <v>STRONG</v>
      </c>
      <c r="L2659" s="17" t="str">
        <f>OBV!H2659</f>
        <v>CONFIRMED BULLISH</v>
      </c>
      <c r="M2659" s="19">
        <f t="shared" si="410"/>
        <v>0</v>
      </c>
      <c r="N2659" s="19">
        <f t="shared" si="411"/>
        <v>100</v>
      </c>
      <c r="O2659" s="19">
        <f t="shared" si="412"/>
        <v>50</v>
      </c>
      <c r="P2659" s="19">
        <f t="shared" si="413"/>
        <v>100</v>
      </c>
      <c r="Q2659" s="20">
        <f t="shared" si="414"/>
        <v>57.5</v>
      </c>
      <c r="R2659" s="20">
        <f t="shared" si="415"/>
        <v>62.5</v>
      </c>
      <c r="S2659" s="20">
        <f t="shared" si="416"/>
        <v>72.5</v>
      </c>
      <c r="T2659" s="20">
        <f t="shared" si="417"/>
        <v>62.5</v>
      </c>
      <c r="U2659" s="19">
        <f t="shared" si="418"/>
        <v>64.166666666666671</v>
      </c>
      <c r="V2659" s="19">
        <f t="shared" si="419"/>
        <v>63.75</v>
      </c>
    </row>
    <row r="2660" spans="1:22" ht="13.5" x14ac:dyDescent="0.25">
      <c r="A2660" s="3">
        <f>RSI!A2660</f>
        <v>45881</v>
      </c>
      <c r="B2660" s="2">
        <f>RSI!B2660</f>
        <v>3.04</v>
      </c>
      <c r="C2660" s="2">
        <f>RSI!I2660</f>
        <v>71.707682346672613</v>
      </c>
      <c r="D2660" s="2">
        <f>MACD!E2660</f>
        <v>-8.5542003809455203E-2</v>
      </c>
      <c r="E2660" s="2">
        <f>MACD!F2660</f>
        <v>-6.2387323526020971E-2</v>
      </c>
      <c r="F2660" s="2">
        <f>'Moving Avg'!D2660</f>
        <v>3.008</v>
      </c>
      <c r="G2660" s="2">
        <f>'Moving Avg'!F2660</f>
        <v>2.8765000000000001</v>
      </c>
      <c r="H2660" s="2">
        <f>'Moving Avg'!G2660</f>
        <v>2.8306</v>
      </c>
      <c r="I2660" s="2">
        <f>'Moving Avg'!H2660</f>
        <v>2.8489499999999981</v>
      </c>
      <c r="J2660" s="17" t="str">
        <f>OBV!F2660</f>
        <v>BULLISH</v>
      </c>
      <c r="K2660" s="17" t="str">
        <f>OBV!G2660</f>
        <v>STRONG</v>
      </c>
      <c r="L2660" s="17" t="str">
        <f>OBV!H2660</f>
        <v>CONFIRMED BULLISH</v>
      </c>
      <c r="M2660" s="19">
        <f t="shared" si="410"/>
        <v>0</v>
      </c>
      <c r="N2660" s="19">
        <f t="shared" si="411"/>
        <v>100</v>
      </c>
      <c r="O2660" s="19">
        <f t="shared" si="412"/>
        <v>50</v>
      </c>
      <c r="P2660" s="19">
        <f t="shared" si="413"/>
        <v>100</v>
      </c>
      <c r="Q2660" s="20">
        <f t="shared" si="414"/>
        <v>57.5</v>
      </c>
      <c r="R2660" s="20">
        <f t="shared" si="415"/>
        <v>62.5</v>
      </c>
      <c r="S2660" s="20">
        <f t="shared" si="416"/>
        <v>72.5</v>
      </c>
      <c r="T2660" s="20">
        <f t="shared" si="417"/>
        <v>62.5</v>
      </c>
      <c r="U2660" s="19">
        <f t="shared" si="418"/>
        <v>64.166666666666671</v>
      </c>
      <c r="V2660" s="19">
        <f t="shared" si="419"/>
        <v>63.75</v>
      </c>
    </row>
    <row r="2661" spans="1:22" ht="13.5" x14ac:dyDescent="0.25">
      <c r="A2661" s="3">
        <f>RSI!A2661</f>
        <v>45883</v>
      </c>
      <c r="B2661" s="2">
        <f>RSI!B2661</f>
        <v>3.05</v>
      </c>
      <c r="C2661" s="2">
        <f>RSI!I2661</f>
        <v>72.511164236594965</v>
      </c>
      <c r="D2661" s="2">
        <f>MACD!E2661</f>
        <v>-6.7628405469279507E-2</v>
      </c>
      <c r="E2661" s="2">
        <f>MACD!F2661</f>
        <v>-6.3435539914672684E-2</v>
      </c>
      <c r="F2661" s="2">
        <f>'Moving Avg'!D2661</f>
        <v>3.024</v>
      </c>
      <c r="G2661" s="2">
        <f>'Moving Avg'!F2661</f>
        <v>2.8899999999999997</v>
      </c>
      <c r="H2661" s="2">
        <f>'Moving Avg'!G2661</f>
        <v>2.8355999999999999</v>
      </c>
      <c r="I2661" s="2">
        <f>'Moving Avg'!H2661</f>
        <v>2.8502999999999985</v>
      </c>
      <c r="J2661" s="17" t="str">
        <f>OBV!F2661</f>
        <v>BULLISH</v>
      </c>
      <c r="K2661" s="17" t="str">
        <f>OBV!G2661</f>
        <v>STRONG</v>
      </c>
      <c r="L2661" s="17" t="str">
        <f>OBV!H2661</f>
        <v>CONFIRMED BULLISH</v>
      </c>
      <c r="M2661" s="19">
        <f t="shared" si="410"/>
        <v>0</v>
      </c>
      <c r="N2661" s="19">
        <f t="shared" si="411"/>
        <v>45</v>
      </c>
      <c r="O2661" s="19">
        <f t="shared" si="412"/>
        <v>50</v>
      </c>
      <c r="P2661" s="19">
        <f t="shared" si="413"/>
        <v>100</v>
      </c>
      <c r="Q2661" s="20">
        <f t="shared" si="414"/>
        <v>38.25</v>
      </c>
      <c r="R2661" s="20">
        <f t="shared" si="415"/>
        <v>51.5</v>
      </c>
      <c r="S2661" s="20">
        <f t="shared" si="416"/>
        <v>64.25</v>
      </c>
      <c r="T2661" s="20">
        <f t="shared" si="417"/>
        <v>48.75</v>
      </c>
      <c r="U2661" s="19">
        <f t="shared" si="418"/>
        <v>51.333333333333336</v>
      </c>
      <c r="V2661" s="19">
        <f t="shared" si="419"/>
        <v>50.6875</v>
      </c>
    </row>
    <row r="2662" spans="1:22" ht="13.5" x14ac:dyDescent="0.25">
      <c r="A2662" s="3">
        <f>RSI!A2662</f>
        <v>45884</v>
      </c>
      <c r="B2662" s="2">
        <f>RSI!B2662</f>
        <v>3.06</v>
      </c>
      <c r="C2662" s="2">
        <f>RSI!I2662</f>
        <v>73.326929599772768</v>
      </c>
      <c r="D2662" s="2">
        <f>MACD!E2662</f>
        <v>-6.9517997590574421E-2</v>
      </c>
      <c r="E2662" s="2">
        <f>MACD!F2662</f>
        <v>-6.4652031449853029E-2</v>
      </c>
      <c r="F2662" s="2">
        <f>'Moving Avg'!D2662</f>
        <v>3.0379999999999998</v>
      </c>
      <c r="G2662" s="2">
        <f>'Moving Avg'!F2662</f>
        <v>2.9039999999999999</v>
      </c>
      <c r="H2662" s="2">
        <f>'Moving Avg'!G2662</f>
        <v>2.8408000000000002</v>
      </c>
      <c r="I2662" s="2">
        <f>'Moving Avg'!H2662</f>
        <v>2.8519999999999981</v>
      </c>
      <c r="J2662" s="17" t="str">
        <f>OBV!F2662</f>
        <v>BULLISH</v>
      </c>
      <c r="K2662" s="17" t="str">
        <f>OBV!G2662</f>
        <v>STRONG</v>
      </c>
      <c r="L2662" s="17" t="str">
        <f>OBV!H2662</f>
        <v>CONFIRMED BULLISH</v>
      </c>
      <c r="M2662" s="19">
        <f t="shared" si="410"/>
        <v>0</v>
      </c>
      <c r="N2662" s="19">
        <f t="shared" si="411"/>
        <v>45</v>
      </c>
      <c r="O2662" s="19">
        <f t="shared" si="412"/>
        <v>50</v>
      </c>
      <c r="P2662" s="19">
        <f t="shared" si="413"/>
        <v>100</v>
      </c>
      <c r="Q2662" s="20">
        <f t="shared" si="414"/>
        <v>38.25</v>
      </c>
      <c r="R2662" s="20">
        <f t="shared" si="415"/>
        <v>51.5</v>
      </c>
      <c r="S2662" s="20">
        <f t="shared" si="416"/>
        <v>64.25</v>
      </c>
      <c r="T2662" s="20">
        <f t="shared" si="417"/>
        <v>48.75</v>
      </c>
      <c r="U2662" s="19">
        <f t="shared" si="418"/>
        <v>51.333333333333336</v>
      </c>
      <c r="V2662" s="19">
        <f t="shared" si="419"/>
        <v>50.6875</v>
      </c>
    </row>
    <row r="2663" spans="1:22" ht="13.5" x14ac:dyDescent="0.25">
      <c r="A2663" s="3">
        <f>RSI!A2663</f>
        <v>45887</v>
      </c>
      <c r="B2663" s="2">
        <f>RSI!B2663</f>
        <v>3.04</v>
      </c>
      <c r="C2663" s="2">
        <f>RSI!I2663</f>
        <v>68.921594872489322</v>
      </c>
      <c r="D2663" s="2">
        <f>MACD!E2663</f>
        <v>-7.0548099707365974E-2</v>
      </c>
      <c r="E2663" s="2">
        <f>MACD!F2663</f>
        <v>-6.5831245101355629E-2</v>
      </c>
      <c r="F2663" s="2">
        <f>'Moving Avg'!D2663</f>
        <v>3.0460000000000003</v>
      </c>
      <c r="G2663" s="2">
        <f>'Moving Avg'!F2663</f>
        <v>2.9174999999999995</v>
      </c>
      <c r="H2663" s="2">
        <f>'Moving Avg'!G2663</f>
        <v>2.8464</v>
      </c>
      <c r="I2663" s="2">
        <f>'Moving Avg'!H2663</f>
        <v>2.8533499999999976</v>
      </c>
      <c r="J2663" s="17" t="str">
        <f>OBV!F2663</f>
        <v>BULLISH</v>
      </c>
      <c r="K2663" s="17" t="str">
        <f>OBV!G2663</f>
        <v>STRONG</v>
      </c>
      <c r="L2663" s="17" t="str">
        <f>OBV!H2663</f>
        <v>CONFIRMED BULLISH</v>
      </c>
      <c r="M2663" s="19">
        <f t="shared" si="410"/>
        <v>25</v>
      </c>
      <c r="N2663" s="19">
        <f t="shared" si="411"/>
        <v>45</v>
      </c>
      <c r="O2663" s="19">
        <f t="shared" si="412"/>
        <v>50</v>
      </c>
      <c r="P2663" s="19">
        <f t="shared" si="413"/>
        <v>100</v>
      </c>
      <c r="Q2663" s="20">
        <f t="shared" si="414"/>
        <v>47</v>
      </c>
      <c r="R2663" s="20">
        <f t="shared" si="415"/>
        <v>56.5</v>
      </c>
      <c r="S2663" s="20">
        <f t="shared" si="416"/>
        <v>68</v>
      </c>
      <c r="T2663" s="20">
        <f t="shared" si="417"/>
        <v>55</v>
      </c>
      <c r="U2663" s="19">
        <f t="shared" si="418"/>
        <v>57.166666666666664</v>
      </c>
      <c r="V2663" s="19">
        <f t="shared" si="419"/>
        <v>56.625</v>
      </c>
    </row>
    <row r="2664" spans="1:22" ht="13.5" x14ac:dyDescent="0.25">
      <c r="A2664" s="3">
        <f>RSI!A2664</f>
        <v>45888</v>
      </c>
      <c r="B2664" s="2">
        <f>RSI!B2664</f>
        <v>3.04</v>
      </c>
      <c r="C2664" s="2">
        <f>RSI!I2664</f>
        <v>68.921594872489322</v>
      </c>
      <c r="D2664" s="2">
        <f>MACD!E2664</f>
        <v>-7.2146634417588729E-2</v>
      </c>
      <c r="E2664" s="2">
        <f>MACD!F2664</f>
        <v>-6.7094322964602257E-2</v>
      </c>
      <c r="F2664" s="2">
        <f>'Moving Avg'!D2664</f>
        <v>3.0460000000000003</v>
      </c>
      <c r="G2664" s="2">
        <f>'Moving Avg'!F2664</f>
        <v>2.9299999999999997</v>
      </c>
      <c r="H2664" s="2">
        <f>'Moving Avg'!G2664</f>
        <v>2.8512</v>
      </c>
      <c r="I2664" s="2">
        <f>'Moving Avg'!H2664</f>
        <v>2.8546999999999976</v>
      </c>
      <c r="J2664" s="17" t="str">
        <f>OBV!F2664</f>
        <v>BULLISH</v>
      </c>
      <c r="K2664" s="17" t="str">
        <f>OBV!G2664</f>
        <v>NEUTRAL</v>
      </c>
      <c r="L2664" s="17" t="str">
        <f>OBV!H2664</f>
        <v>NEUTRAL</v>
      </c>
      <c r="M2664" s="19">
        <f t="shared" si="410"/>
        <v>25</v>
      </c>
      <c r="N2664" s="19">
        <f t="shared" si="411"/>
        <v>45</v>
      </c>
      <c r="O2664" s="19">
        <f t="shared" si="412"/>
        <v>50</v>
      </c>
      <c r="P2664" s="19">
        <f t="shared" si="413"/>
        <v>49.5</v>
      </c>
      <c r="Q2664" s="20">
        <f t="shared" si="414"/>
        <v>39.424999999999997</v>
      </c>
      <c r="R2664" s="20">
        <f t="shared" si="415"/>
        <v>43.875</v>
      </c>
      <c r="S2664" s="20">
        <f t="shared" si="416"/>
        <v>45.275000000000006</v>
      </c>
      <c r="T2664" s="20">
        <f t="shared" si="417"/>
        <v>42.375</v>
      </c>
      <c r="U2664" s="19">
        <f t="shared" si="418"/>
        <v>42.858333333333327</v>
      </c>
      <c r="V2664" s="19">
        <f t="shared" si="419"/>
        <v>42.737499999999997</v>
      </c>
    </row>
    <row r="2665" spans="1:22" ht="13.5" x14ac:dyDescent="0.25">
      <c r="A2665" s="3">
        <f>RSI!A2665</f>
        <v>45889</v>
      </c>
      <c r="B2665" s="2">
        <f>RSI!B2665</f>
        <v>3.03</v>
      </c>
      <c r="C2665" s="2">
        <f>RSI!I2665</f>
        <v>66.601329378859788</v>
      </c>
      <c r="D2665" s="2">
        <f>MACD!E2665</f>
        <v>-7.3431564638787528E-2</v>
      </c>
      <c r="E2665" s="2">
        <f>MACD!F2665</f>
        <v>-6.8361771299439308E-2</v>
      </c>
      <c r="F2665" s="2">
        <f>'Moving Avg'!D2665</f>
        <v>3.0439999999999996</v>
      </c>
      <c r="G2665" s="2">
        <f>'Moving Avg'!F2665</f>
        <v>2.9434999999999993</v>
      </c>
      <c r="H2665" s="2">
        <f>'Moving Avg'!G2665</f>
        <v>2.8560000000000003</v>
      </c>
      <c r="I2665" s="2">
        <f>'Moving Avg'!H2665</f>
        <v>2.8561999999999976</v>
      </c>
      <c r="J2665" s="17" t="str">
        <f>OBV!F2665</f>
        <v>BULLISH</v>
      </c>
      <c r="K2665" s="17" t="str">
        <f>OBV!G2665</f>
        <v>NEUTRAL</v>
      </c>
      <c r="L2665" s="17" t="str">
        <f>OBV!H2665</f>
        <v>BULLISH DIVERGENCE</v>
      </c>
      <c r="M2665" s="19">
        <f t="shared" si="410"/>
        <v>25</v>
      </c>
      <c r="N2665" s="19">
        <f t="shared" si="411"/>
        <v>45</v>
      </c>
      <c r="O2665" s="19">
        <f t="shared" si="412"/>
        <v>50</v>
      </c>
      <c r="P2665" s="19">
        <f t="shared" si="413"/>
        <v>66.5</v>
      </c>
      <c r="Q2665" s="20">
        <f t="shared" si="414"/>
        <v>41.975000000000001</v>
      </c>
      <c r="R2665" s="20">
        <f t="shared" si="415"/>
        <v>48.125</v>
      </c>
      <c r="S2665" s="20">
        <f t="shared" si="416"/>
        <v>52.924999999999997</v>
      </c>
      <c r="T2665" s="20">
        <f t="shared" si="417"/>
        <v>46.625</v>
      </c>
      <c r="U2665" s="19">
        <f t="shared" si="418"/>
        <v>47.67499999999999</v>
      </c>
      <c r="V2665" s="19">
        <f t="shared" si="419"/>
        <v>47.412499999999994</v>
      </c>
    </row>
    <row r="2666" spans="1:22" ht="13.5" x14ac:dyDescent="0.25">
      <c r="A2666" s="3">
        <f>RSI!A2666</f>
        <v>45890</v>
      </c>
      <c r="B2666" s="2">
        <f>RSI!B2666</f>
        <v>3.02</v>
      </c>
      <c r="C2666" s="2">
        <f>RSI!I2666</f>
        <v>64.271182296936814</v>
      </c>
      <c r="D2666" s="2">
        <f>MACD!E2666</f>
        <v>-6.3572959374612825E-2</v>
      </c>
      <c r="E2666" s="2">
        <f>MACD!F2666</f>
        <v>-6.7404008914474012E-2</v>
      </c>
      <c r="F2666" s="2">
        <f>'Moving Avg'!D2666</f>
        <v>3.0379999999999998</v>
      </c>
      <c r="G2666" s="2">
        <f>'Moving Avg'!F2666</f>
        <v>2.9569999999999999</v>
      </c>
      <c r="H2666" s="2">
        <f>'Moving Avg'!G2666</f>
        <v>2.8602000000000003</v>
      </c>
      <c r="I2666" s="2">
        <f>'Moving Avg'!H2666</f>
        <v>2.8572999999999977</v>
      </c>
      <c r="J2666" s="17" t="str">
        <f>OBV!F2666</f>
        <v>BEARISH</v>
      </c>
      <c r="K2666" s="17" t="str">
        <f>OBV!G2666</f>
        <v>NEUTRAL</v>
      </c>
      <c r="L2666" s="17" t="str">
        <f>OBV!H2666</f>
        <v>CONFIRMED BEARISH</v>
      </c>
      <c r="M2666" s="19">
        <f t="shared" si="410"/>
        <v>25</v>
      </c>
      <c r="N2666" s="19">
        <f t="shared" si="411"/>
        <v>0</v>
      </c>
      <c r="O2666" s="19">
        <f t="shared" si="412"/>
        <v>50</v>
      </c>
      <c r="P2666" s="19">
        <f t="shared" si="413"/>
        <v>16.5</v>
      </c>
      <c r="Q2666" s="20">
        <f t="shared" si="414"/>
        <v>18.725000000000001</v>
      </c>
      <c r="R2666" s="20">
        <f t="shared" si="415"/>
        <v>26.625</v>
      </c>
      <c r="S2666" s="20">
        <f t="shared" si="416"/>
        <v>23.675000000000001</v>
      </c>
      <c r="T2666" s="20">
        <f t="shared" si="417"/>
        <v>22.875</v>
      </c>
      <c r="U2666" s="19">
        <f t="shared" si="418"/>
        <v>23.008333333333336</v>
      </c>
      <c r="V2666" s="19">
        <f t="shared" si="419"/>
        <v>22.975000000000001</v>
      </c>
    </row>
    <row r="2667" spans="1:22" ht="13.5" x14ac:dyDescent="0.25">
      <c r="A2667" s="3">
        <f>RSI!A2667</f>
        <v>45891</v>
      </c>
      <c r="B2667" s="2">
        <f>RSI!B2667</f>
        <v>3.04</v>
      </c>
      <c r="C2667" s="2">
        <f>RSI!I2667</f>
        <v>66.774878839581049</v>
      </c>
      <c r="D2667" s="2">
        <f>MACD!E2667</f>
        <v>-5.4098861696132872E-2</v>
      </c>
      <c r="E2667" s="2">
        <f>MACD!F2667</f>
        <v>-6.4742979470805789E-2</v>
      </c>
      <c r="F2667" s="2">
        <f>'Moving Avg'!D2667</f>
        <v>3.0339999999999998</v>
      </c>
      <c r="G2667" s="2">
        <f>'Moving Avg'!F2667</f>
        <v>2.9714999999999998</v>
      </c>
      <c r="H2667" s="2">
        <f>'Moving Avg'!G2667</f>
        <v>2.8651999999999997</v>
      </c>
      <c r="I2667" s="2">
        <f>'Moving Avg'!H2667</f>
        <v>2.8582499999999977</v>
      </c>
      <c r="J2667" s="17" t="str">
        <f>OBV!F2667</f>
        <v>BEARISH</v>
      </c>
      <c r="K2667" s="17" t="str">
        <f>OBV!G2667</f>
        <v>NEUTRAL</v>
      </c>
      <c r="L2667" s="17" t="str">
        <f>OBV!H2667</f>
        <v>CONFIRMED BEARISH</v>
      </c>
      <c r="M2667" s="19">
        <f t="shared" si="410"/>
        <v>25</v>
      </c>
      <c r="N2667" s="19">
        <f t="shared" si="411"/>
        <v>0</v>
      </c>
      <c r="O2667" s="19">
        <f t="shared" si="412"/>
        <v>50</v>
      </c>
      <c r="P2667" s="19">
        <f t="shared" si="413"/>
        <v>16.5</v>
      </c>
      <c r="Q2667" s="20">
        <f t="shared" si="414"/>
        <v>18.725000000000001</v>
      </c>
      <c r="R2667" s="20">
        <f t="shared" si="415"/>
        <v>26.625</v>
      </c>
      <c r="S2667" s="20">
        <f t="shared" si="416"/>
        <v>23.675000000000001</v>
      </c>
      <c r="T2667" s="20">
        <f t="shared" si="417"/>
        <v>22.875</v>
      </c>
      <c r="U2667" s="19">
        <f t="shared" si="418"/>
        <v>23.008333333333336</v>
      </c>
      <c r="V2667" s="19">
        <f t="shared" si="419"/>
        <v>22.975000000000001</v>
      </c>
    </row>
    <row r="2668" spans="1:22" ht="13.5" x14ac:dyDescent="0.25">
      <c r="A2668" s="3">
        <f>RSI!A2668</f>
        <v>45894</v>
      </c>
      <c r="B2668" s="2">
        <f>RSI!B2668</f>
        <v>3.04</v>
      </c>
      <c r="C2668" s="2">
        <f>RSI!I2668</f>
        <v>66.774878839581035</v>
      </c>
      <c r="D2668" s="2">
        <f>MACD!E2668</f>
        <v>-4.5090963381698046E-2</v>
      </c>
      <c r="E2668" s="2">
        <f>MACD!F2668</f>
        <v>-6.0812576252984245E-2</v>
      </c>
      <c r="F2668" s="2">
        <f>'Moving Avg'!D2668</f>
        <v>3.0339999999999998</v>
      </c>
      <c r="G2668" s="2">
        <f>'Moving Avg'!F2668</f>
        <v>2.9859999999999998</v>
      </c>
      <c r="H2668" s="2">
        <f>'Moving Avg'!G2668</f>
        <v>2.8702000000000005</v>
      </c>
      <c r="I2668" s="2">
        <f>'Moving Avg'!H2668</f>
        <v>2.8594499999999972</v>
      </c>
      <c r="J2668" s="17" t="str">
        <f>OBV!F2668</f>
        <v>BULLISH</v>
      </c>
      <c r="K2668" s="17" t="str">
        <f>OBV!G2668</f>
        <v>NEUTRAL</v>
      </c>
      <c r="L2668" s="17" t="str">
        <f>OBV!H2668</f>
        <v>NEUTRAL</v>
      </c>
      <c r="M2668" s="19">
        <f t="shared" si="410"/>
        <v>25</v>
      </c>
      <c r="N2668" s="19">
        <f t="shared" si="411"/>
        <v>0</v>
      </c>
      <c r="O2668" s="19">
        <f t="shared" si="412"/>
        <v>50</v>
      </c>
      <c r="P2668" s="19">
        <f t="shared" si="413"/>
        <v>49.5</v>
      </c>
      <c r="Q2668" s="20">
        <f t="shared" si="414"/>
        <v>23.675000000000001</v>
      </c>
      <c r="R2668" s="20">
        <f t="shared" si="415"/>
        <v>34.875</v>
      </c>
      <c r="S2668" s="20">
        <f t="shared" si="416"/>
        <v>38.525000000000006</v>
      </c>
      <c r="T2668" s="20">
        <f t="shared" si="417"/>
        <v>31.125</v>
      </c>
      <c r="U2668" s="19">
        <f t="shared" si="418"/>
        <v>32.358333333333334</v>
      </c>
      <c r="V2668" s="19">
        <f t="shared" si="419"/>
        <v>32.049999999999997</v>
      </c>
    </row>
    <row r="2669" spans="1:22" ht="13.5" x14ac:dyDescent="0.25">
      <c r="A2669" s="3">
        <f>RSI!A2669</f>
        <v>45895</v>
      </c>
      <c r="B2669" s="2">
        <f>RSI!B2669</f>
        <v>3.02</v>
      </c>
      <c r="C2669" s="2">
        <f>RSI!I2669</f>
        <v>61.755948077389931</v>
      </c>
      <c r="D2669" s="2">
        <f>MACD!E2669</f>
        <v>-3.0340148880284357E-2</v>
      </c>
      <c r="E2669" s="2">
        <f>MACD!F2669</f>
        <v>-5.4718090778444271E-2</v>
      </c>
      <c r="F2669" s="2">
        <f>'Moving Avg'!D2669</f>
        <v>3.03</v>
      </c>
      <c r="G2669" s="2">
        <f>'Moving Avg'!F2669</f>
        <v>2.9969999999999999</v>
      </c>
      <c r="H2669" s="2">
        <f>'Moving Avg'!G2669</f>
        <v>2.8748000000000009</v>
      </c>
      <c r="I2669" s="2">
        <f>'Moving Avg'!H2669</f>
        <v>2.8605499999999973</v>
      </c>
      <c r="J2669" s="17" t="str">
        <f>OBV!F2669</f>
        <v>BEARISH</v>
      </c>
      <c r="K2669" s="17" t="str">
        <f>OBV!G2669</f>
        <v>NEUTRAL</v>
      </c>
      <c r="L2669" s="17" t="str">
        <f>OBV!H2669</f>
        <v>CONFIRMED BEARISH</v>
      </c>
      <c r="M2669" s="19">
        <f t="shared" si="410"/>
        <v>25</v>
      </c>
      <c r="N2669" s="19">
        <f t="shared" si="411"/>
        <v>0</v>
      </c>
      <c r="O2669" s="19">
        <f t="shared" si="412"/>
        <v>50</v>
      </c>
      <c r="P2669" s="19">
        <f t="shared" si="413"/>
        <v>16.5</v>
      </c>
      <c r="Q2669" s="20">
        <f t="shared" si="414"/>
        <v>18.725000000000001</v>
      </c>
      <c r="R2669" s="20">
        <f t="shared" si="415"/>
        <v>26.625</v>
      </c>
      <c r="S2669" s="20">
        <f t="shared" si="416"/>
        <v>23.675000000000001</v>
      </c>
      <c r="T2669" s="20">
        <f t="shared" si="417"/>
        <v>22.875</v>
      </c>
      <c r="U2669" s="19">
        <f t="shared" si="418"/>
        <v>23.008333333333336</v>
      </c>
      <c r="V2669" s="19">
        <f t="shared" si="419"/>
        <v>22.975000000000001</v>
      </c>
    </row>
    <row r="2670" spans="1:22" ht="13.5" x14ac:dyDescent="0.25">
      <c r="A2670" s="3">
        <f>RSI!A2670</f>
        <v>45896</v>
      </c>
      <c r="B2670" s="2">
        <f>RSI!B2670</f>
        <v>2.99</v>
      </c>
      <c r="C2670" s="2">
        <f>RSI!I2670</f>
        <v>55.069641476509531</v>
      </c>
      <c r="D2670" s="2">
        <f>MACD!E2670</f>
        <v>-1.5987343799344522E-2</v>
      </c>
      <c r="E2670" s="2">
        <f>MACD!F2670</f>
        <v>-4.6971941382624324E-2</v>
      </c>
      <c r="F2670" s="2">
        <f>'Moving Avg'!D2670</f>
        <v>3.0220000000000002</v>
      </c>
      <c r="G2670" s="2">
        <f>'Moving Avg'!F2670</f>
        <v>2.9985000000000004</v>
      </c>
      <c r="H2670" s="2">
        <f>'Moving Avg'!G2670</f>
        <v>2.8790000000000009</v>
      </c>
      <c r="I2670" s="2">
        <f>'Moving Avg'!H2670</f>
        <v>2.8616499999999978</v>
      </c>
      <c r="J2670" s="17" t="str">
        <f>OBV!F2670</f>
        <v>BEARISH</v>
      </c>
      <c r="K2670" s="17" t="str">
        <f>OBV!G2670</f>
        <v>NEUTRAL</v>
      </c>
      <c r="L2670" s="17" t="str">
        <f>OBV!H2670</f>
        <v>CONFIRMED BEARISH</v>
      </c>
      <c r="M2670" s="19">
        <f t="shared" si="410"/>
        <v>25</v>
      </c>
      <c r="N2670" s="19">
        <f t="shared" si="411"/>
        <v>0</v>
      </c>
      <c r="O2670" s="19">
        <f t="shared" si="412"/>
        <v>50</v>
      </c>
      <c r="P2670" s="19">
        <f t="shared" si="413"/>
        <v>16.5</v>
      </c>
      <c r="Q2670" s="20">
        <f t="shared" si="414"/>
        <v>18.725000000000001</v>
      </c>
      <c r="R2670" s="20">
        <f t="shared" si="415"/>
        <v>26.625</v>
      </c>
      <c r="S2670" s="20">
        <f t="shared" si="416"/>
        <v>23.675000000000001</v>
      </c>
      <c r="T2670" s="20">
        <f t="shared" si="417"/>
        <v>22.875</v>
      </c>
      <c r="U2670" s="19">
        <f t="shared" si="418"/>
        <v>23.008333333333336</v>
      </c>
      <c r="V2670" s="19">
        <f t="shared" si="419"/>
        <v>22.975000000000001</v>
      </c>
    </row>
    <row r="2671" spans="1:22" ht="13.5" x14ac:dyDescent="0.25">
      <c r="A2671" s="3">
        <f>RSI!A2671</f>
        <v>45897</v>
      </c>
      <c r="B2671" s="2">
        <f>RSI!B2671</f>
        <v>3.02</v>
      </c>
      <c r="C2671" s="2">
        <f>RSI!I2671</f>
        <v>59.761394076623496</v>
      </c>
      <c r="D2671" s="2">
        <f>MACD!E2671</f>
        <v>-4.6740367553104178E-3</v>
      </c>
      <c r="E2671" s="2">
        <f>MACD!F2671</f>
        <v>-3.8512360457161547E-2</v>
      </c>
      <c r="F2671" s="2">
        <f>'Moving Avg'!D2671</f>
        <v>3.0219999999999998</v>
      </c>
      <c r="G2671" s="2">
        <f>'Moving Avg'!F2671</f>
        <v>2.9995000000000003</v>
      </c>
      <c r="H2671" s="2">
        <f>'Moving Avg'!G2671</f>
        <v>2.8848000000000011</v>
      </c>
      <c r="I2671" s="2">
        <f>'Moving Avg'!H2671</f>
        <v>2.8628999999999976</v>
      </c>
      <c r="J2671" s="17" t="str">
        <f>OBV!F2671</f>
        <v>BULLISH</v>
      </c>
      <c r="K2671" s="17" t="str">
        <f>OBV!G2671</f>
        <v>NEUTRAL</v>
      </c>
      <c r="L2671" s="17" t="str">
        <f>OBV!H2671</f>
        <v>NEUTRAL</v>
      </c>
      <c r="M2671" s="19">
        <f t="shared" si="410"/>
        <v>25</v>
      </c>
      <c r="N2671" s="19">
        <f t="shared" si="411"/>
        <v>0</v>
      </c>
      <c r="O2671" s="19">
        <f t="shared" si="412"/>
        <v>50</v>
      </c>
      <c r="P2671" s="19">
        <f t="shared" si="413"/>
        <v>49.5</v>
      </c>
      <c r="Q2671" s="20">
        <f t="shared" si="414"/>
        <v>23.675000000000001</v>
      </c>
      <c r="R2671" s="20">
        <f t="shared" si="415"/>
        <v>34.875</v>
      </c>
      <c r="S2671" s="20">
        <f t="shared" si="416"/>
        <v>38.525000000000006</v>
      </c>
      <c r="T2671" s="20">
        <f t="shared" si="417"/>
        <v>31.125</v>
      </c>
      <c r="U2671" s="19">
        <f t="shared" si="418"/>
        <v>32.358333333333334</v>
      </c>
      <c r="V2671" s="19">
        <f t="shared" si="419"/>
        <v>32.049999999999997</v>
      </c>
    </row>
    <row r="2672" spans="1:22" ht="13.5" x14ac:dyDescent="0.25">
      <c r="A2672" s="3">
        <f>RSI!A2672</f>
        <v>45898</v>
      </c>
      <c r="B2672" s="2">
        <f>RSI!B2672</f>
        <v>3.02</v>
      </c>
      <c r="C2672" s="2">
        <f>RSI!I2672</f>
        <v>59.761394076623496</v>
      </c>
      <c r="D2672" s="2">
        <f>MACD!E2672</f>
        <v>6.1232726011870575E-3</v>
      </c>
      <c r="E2672" s="2">
        <f>MACD!F2672</f>
        <v>-2.9585233845491828E-2</v>
      </c>
      <c r="F2672" s="2">
        <f>'Moving Avg'!D2672</f>
        <v>3.0179999999999998</v>
      </c>
      <c r="G2672" s="2">
        <f>'Moving Avg'!F2672</f>
        <v>3.0055000000000005</v>
      </c>
      <c r="H2672" s="2">
        <f>'Moving Avg'!G2672</f>
        <v>2.8894000000000015</v>
      </c>
      <c r="I2672" s="2">
        <f>'Moving Avg'!H2672</f>
        <v>2.8639999999999968</v>
      </c>
      <c r="J2672" s="17" t="str">
        <f>OBV!F2672</f>
        <v>BEARISH</v>
      </c>
      <c r="K2672" s="17" t="str">
        <f>OBV!G2672</f>
        <v>NEUTRAL</v>
      </c>
      <c r="L2672" s="17" t="str">
        <f>OBV!H2672</f>
        <v>CONFIRMED BEARISH</v>
      </c>
      <c r="M2672" s="19">
        <f t="shared" si="410"/>
        <v>25</v>
      </c>
      <c r="N2672" s="19">
        <f t="shared" si="411"/>
        <v>0</v>
      </c>
      <c r="O2672" s="19">
        <f t="shared" si="412"/>
        <v>50</v>
      </c>
      <c r="P2672" s="19">
        <f t="shared" si="413"/>
        <v>16.5</v>
      </c>
      <c r="Q2672" s="20">
        <f t="shared" si="414"/>
        <v>18.725000000000001</v>
      </c>
      <c r="R2672" s="20">
        <f t="shared" si="415"/>
        <v>26.625</v>
      </c>
      <c r="S2672" s="20">
        <f t="shared" si="416"/>
        <v>23.675000000000001</v>
      </c>
      <c r="T2672" s="20">
        <f t="shared" si="417"/>
        <v>22.875</v>
      </c>
      <c r="U2672" s="19">
        <f t="shared" si="418"/>
        <v>23.008333333333336</v>
      </c>
      <c r="V2672" s="19">
        <f t="shared" si="419"/>
        <v>22.975000000000001</v>
      </c>
    </row>
    <row r="2673" spans="1:22" ht="13.5" x14ac:dyDescent="0.25">
      <c r="A2673" s="3">
        <f>RSI!A2673</f>
        <v>45901</v>
      </c>
      <c r="B2673" s="2">
        <f>RSI!B2673</f>
        <v>3.04</v>
      </c>
      <c r="C2673" s="2">
        <f>RSI!I2673</f>
        <v>62.767443932303706</v>
      </c>
      <c r="D2673" s="2">
        <f>MACD!E2673</f>
        <v>1.0410358021791133E-2</v>
      </c>
      <c r="E2673" s="2">
        <f>MACD!F2673</f>
        <v>-2.1586115472035237E-2</v>
      </c>
      <c r="F2673" s="2">
        <f>'Moving Avg'!D2673</f>
        <v>3.0179999999999998</v>
      </c>
      <c r="G2673" s="2">
        <f>'Moving Avg'!F2673</f>
        <v>3.0125000000000006</v>
      </c>
      <c r="H2673" s="2">
        <f>'Moving Avg'!G2673</f>
        <v>2.8952000000000009</v>
      </c>
      <c r="I2673" s="2">
        <f>'Moving Avg'!H2673</f>
        <v>2.8651999999999971</v>
      </c>
      <c r="J2673" s="17" t="str">
        <f>OBV!F2673</f>
        <v>BULLISH</v>
      </c>
      <c r="K2673" s="17" t="str">
        <f>OBV!G2673</f>
        <v>NEUTRAL</v>
      </c>
      <c r="L2673" s="17" t="str">
        <f>OBV!H2673</f>
        <v>NEUTRAL</v>
      </c>
      <c r="M2673" s="19">
        <f t="shared" si="410"/>
        <v>25</v>
      </c>
      <c r="N2673" s="19">
        <f t="shared" si="411"/>
        <v>0</v>
      </c>
      <c r="O2673" s="19">
        <f t="shared" si="412"/>
        <v>50</v>
      </c>
      <c r="P2673" s="19">
        <f t="shared" si="413"/>
        <v>49.5</v>
      </c>
      <c r="Q2673" s="20">
        <f t="shared" si="414"/>
        <v>23.675000000000001</v>
      </c>
      <c r="R2673" s="20">
        <f t="shared" si="415"/>
        <v>34.875</v>
      </c>
      <c r="S2673" s="20">
        <f t="shared" si="416"/>
        <v>38.525000000000006</v>
      </c>
      <c r="T2673" s="20">
        <f t="shared" si="417"/>
        <v>31.125</v>
      </c>
      <c r="U2673" s="19">
        <f t="shared" si="418"/>
        <v>32.358333333333334</v>
      </c>
      <c r="V2673" s="19">
        <f t="shared" si="419"/>
        <v>32.049999999999997</v>
      </c>
    </row>
    <row r="2674" spans="1:22" ht="13.5" x14ac:dyDescent="0.25">
      <c r="A2674" s="3">
        <f>RSI!A2674</f>
        <v>45902</v>
      </c>
      <c r="B2674" s="2">
        <f>RSI!B2674</f>
        <v>3</v>
      </c>
      <c r="C2674" s="2">
        <f>RSI!I2674</f>
        <v>54.067711083261649</v>
      </c>
      <c r="D2674" s="2">
        <f>MACD!E2674</f>
        <v>1.6613512034836297E-2</v>
      </c>
      <c r="E2674" s="2">
        <f>MACD!F2674</f>
        <v>-1.3946189970660931E-2</v>
      </c>
      <c r="F2674" s="2">
        <f>'Moving Avg'!D2674</f>
        <v>3.0140000000000002</v>
      </c>
      <c r="G2674" s="2">
        <f>'Moving Avg'!F2674</f>
        <v>3.0175000000000005</v>
      </c>
      <c r="H2674" s="2">
        <f>'Moving Avg'!G2674</f>
        <v>2.9000000000000012</v>
      </c>
      <c r="I2674" s="2">
        <f>'Moving Avg'!H2674</f>
        <v>2.8660999999999968</v>
      </c>
      <c r="J2674" s="17" t="str">
        <f>OBV!F2674</f>
        <v>BEARISH</v>
      </c>
      <c r="K2674" s="17" t="str">
        <f>OBV!G2674</f>
        <v>NEUTRAL</v>
      </c>
      <c r="L2674" s="17" t="str">
        <f>OBV!H2674</f>
        <v>CONFIRMED BEARISH</v>
      </c>
      <c r="M2674" s="19">
        <f t="shared" si="410"/>
        <v>25</v>
      </c>
      <c r="N2674" s="19">
        <f t="shared" si="411"/>
        <v>0</v>
      </c>
      <c r="O2674" s="19">
        <f t="shared" si="412"/>
        <v>50</v>
      </c>
      <c r="P2674" s="19">
        <f t="shared" si="413"/>
        <v>16.5</v>
      </c>
      <c r="Q2674" s="20">
        <f t="shared" si="414"/>
        <v>18.725000000000001</v>
      </c>
      <c r="R2674" s="20">
        <f t="shared" si="415"/>
        <v>26.625</v>
      </c>
      <c r="S2674" s="20">
        <f t="shared" si="416"/>
        <v>23.675000000000001</v>
      </c>
      <c r="T2674" s="20">
        <f t="shared" si="417"/>
        <v>22.875</v>
      </c>
      <c r="U2674" s="19">
        <f t="shared" si="418"/>
        <v>23.008333333333336</v>
      </c>
      <c r="V2674" s="19">
        <f t="shared" si="419"/>
        <v>22.975000000000001</v>
      </c>
    </row>
    <row r="2675" spans="1:22" ht="13.5" x14ac:dyDescent="0.25">
      <c r="A2675" s="3">
        <f>RSI!A2675</f>
        <v>45903</v>
      </c>
      <c r="B2675" s="2">
        <f>RSI!B2675</f>
        <v>3</v>
      </c>
      <c r="C2675" s="2">
        <f>RSI!I2675</f>
        <v>54.067711083261649</v>
      </c>
      <c r="D2675" s="2">
        <f>MACD!E2675</f>
        <v>2.0201584130129735E-2</v>
      </c>
      <c r="E2675" s="2">
        <f>MACD!F2675</f>
        <v>-7.1166351505027982E-3</v>
      </c>
      <c r="F2675" s="2">
        <f>'Moving Avg'!D2675</f>
        <v>3.016</v>
      </c>
      <c r="G2675" s="2">
        <f>'Moving Avg'!F2675</f>
        <v>3.0225000000000004</v>
      </c>
      <c r="H2675" s="2">
        <f>'Moving Avg'!G2675</f>
        <v>2.9042000000000012</v>
      </c>
      <c r="I2675" s="2">
        <f>'Moving Avg'!H2675</f>
        <v>2.8672999999999966</v>
      </c>
      <c r="J2675" s="17" t="str">
        <f>OBV!F2675</f>
        <v>BEARISH</v>
      </c>
      <c r="K2675" s="17" t="str">
        <f>OBV!G2675</f>
        <v>NEUTRAL</v>
      </c>
      <c r="L2675" s="17" t="str">
        <f>OBV!H2675</f>
        <v>BEARISH DIVERGENCE</v>
      </c>
      <c r="M2675" s="19">
        <f t="shared" si="410"/>
        <v>25</v>
      </c>
      <c r="N2675" s="19">
        <f t="shared" si="411"/>
        <v>0</v>
      </c>
      <c r="O2675" s="19">
        <f t="shared" si="412"/>
        <v>50</v>
      </c>
      <c r="P2675" s="19">
        <f t="shared" si="413"/>
        <v>16.5</v>
      </c>
      <c r="Q2675" s="20">
        <f t="shared" si="414"/>
        <v>18.725000000000001</v>
      </c>
      <c r="R2675" s="20">
        <f t="shared" si="415"/>
        <v>26.625</v>
      </c>
      <c r="S2675" s="20">
        <f t="shared" si="416"/>
        <v>23.675000000000001</v>
      </c>
      <c r="T2675" s="20">
        <f t="shared" si="417"/>
        <v>22.875</v>
      </c>
      <c r="U2675" s="19">
        <f t="shared" si="418"/>
        <v>23.008333333333336</v>
      </c>
      <c r="V2675" s="19">
        <f t="shared" si="419"/>
        <v>22.975000000000001</v>
      </c>
    </row>
    <row r="2676" spans="1:22" ht="13.5" x14ac:dyDescent="0.25">
      <c r="A2676" s="3">
        <f>RSI!A2676</f>
        <v>45905</v>
      </c>
      <c r="B2676" s="2">
        <f>RSI!B2676</f>
        <v>3.02</v>
      </c>
      <c r="C2676" s="2">
        <f>RSI!I2676</f>
        <v>57.484791194491862</v>
      </c>
      <c r="D2676" s="2">
        <f>MACD!E2676</f>
        <v>2.01044715651304E-2</v>
      </c>
      <c r="E2676" s="2">
        <f>MACD!F2676</f>
        <v>-1.6724138073761583E-3</v>
      </c>
      <c r="F2676" s="2">
        <f>'Moving Avg'!D2676</f>
        <v>3.016</v>
      </c>
      <c r="G2676" s="2">
        <f>'Moving Avg'!F2676</f>
        <v>3.0250000000000008</v>
      </c>
      <c r="H2676" s="2">
        <f>'Moving Avg'!G2676</f>
        <v>2.9092000000000011</v>
      </c>
      <c r="I2676" s="2">
        <f>'Moving Avg'!H2676</f>
        <v>2.8682999999999965</v>
      </c>
      <c r="J2676" s="17" t="str">
        <f>OBV!F2676</f>
        <v>BEARISH</v>
      </c>
      <c r="K2676" s="17" t="str">
        <f>OBV!G2676</f>
        <v>NEUTRAL</v>
      </c>
      <c r="L2676" s="17" t="str">
        <f>OBV!H2676</f>
        <v>NEUTRAL</v>
      </c>
      <c r="M2676" s="19">
        <f t="shared" si="410"/>
        <v>25</v>
      </c>
      <c r="N2676" s="19">
        <f t="shared" si="411"/>
        <v>0</v>
      </c>
      <c r="O2676" s="19">
        <f t="shared" si="412"/>
        <v>50</v>
      </c>
      <c r="P2676" s="19">
        <f t="shared" si="413"/>
        <v>16.5</v>
      </c>
      <c r="Q2676" s="20">
        <f t="shared" si="414"/>
        <v>18.725000000000001</v>
      </c>
      <c r="R2676" s="20">
        <f t="shared" si="415"/>
        <v>26.625</v>
      </c>
      <c r="S2676" s="20">
        <f t="shared" si="416"/>
        <v>23.675000000000001</v>
      </c>
      <c r="T2676" s="20">
        <f t="shared" si="417"/>
        <v>22.875</v>
      </c>
      <c r="U2676" s="19">
        <f t="shared" si="418"/>
        <v>23.008333333333336</v>
      </c>
      <c r="V2676" s="19">
        <f t="shared" si="419"/>
        <v>22.975000000000001</v>
      </c>
    </row>
    <row r="2677" spans="1:22" ht="13.5" x14ac:dyDescent="0.25">
      <c r="A2677" s="3">
        <f>RSI!A2677</f>
        <v>45908</v>
      </c>
      <c r="B2677" s="2">
        <f>RSI!B2677</f>
        <v>3.02</v>
      </c>
      <c r="C2677" s="2">
        <f>RSI!I2677</f>
        <v>57.484791194491862</v>
      </c>
      <c r="D2677" s="2">
        <f>MACD!E2677</f>
        <v>2.2876198512038481E-2</v>
      </c>
      <c r="E2677" s="2">
        <f>MACD!F2677</f>
        <v>3.2373086565067695E-3</v>
      </c>
      <c r="F2677" s="2">
        <f>'Moving Avg'!D2677</f>
        <v>3.0159999999999996</v>
      </c>
      <c r="G2677" s="2">
        <f>'Moving Avg'!F2677</f>
        <v>3.0265000000000009</v>
      </c>
      <c r="H2677" s="2">
        <f>'Moving Avg'!G2677</f>
        <v>2.9138000000000011</v>
      </c>
      <c r="I2677" s="2">
        <f>'Moving Avg'!H2677</f>
        <v>2.8689499999999963</v>
      </c>
      <c r="J2677" s="17" t="str">
        <f>OBV!F2677</f>
        <v>BEARISH</v>
      </c>
      <c r="K2677" s="17" t="str">
        <f>OBV!G2677</f>
        <v>NEUTRAL</v>
      </c>
      <c r="L2677" s="17" t="str">
        <f>OBV!H2677</f>
        <v>NEUTRAL</v>
      </c>
      <c r="M2677" s="19">
        <f t="shared" si="410"/>
        <v>25</v>
      </c>
      <c r="N2677" s="19">
        <f t="shared" si="411"/>
        <v>0</v>
      </c>
      <c r="O2677" s="19">
        <f t="shared" si="412"/>
        <v>50</v>
      </c>
      <c r="P2677" s="19">
        <f t="shared" si="413"/>
        <v>16.5</v>
      </c>
      <c r="Q2677" s="20">
        <f t="shared" si="414"/>
        <v>18.725000000000001</v>
      </c>
      <c r="R2677" s="20">
        <f t="shared" si="415"/>
        <v>26.625</v>
      </c>
      <c r="S2677" s="20">
        <f t="shared" si="416"/>
        <v>23.675000000000001</v>
      </c>
      <c r="T2677" s="20">
        <f t="shared" si="417"/>
        <v>22.875</v>
      </c>
      <c r="U2677" s="19">
        <f t="shared" si="418"/>
        <v>23.008333333333336</v>
      </c>
      <c r="V2677" s="19">
        <f t="shared" si="419"/>
        <v>22.975000000000001</v>
      </c>
    </row>
    <row r="2678" spans="1:22" ht="13.5" x14ac:dyDescent="0.25">
      <c r="A2678" s="3">
        <f>RSI!A2678</f>
        <v>45909</v>
      </c>
      <c r="B2678" s="2">
        <f>RSI!B2678</f>
        <v>3.04</v>
      </c>
      <c r="C2678" s="2">
        <f>RSI!I2678</f>
        <v>60.861621726651606</v>
      </c>
      <c r="D2678" s="2">
        <f>MACD!E2678</f>
        <v>2.3533520780846473E-2</v>
      </c>
      <c r="E2678" s="2">
        <f>MACD!F2678</f>
        <v>7.2965510813747109E-3</v>
      </c>
      <c r="F2678" s="2">
        <f>'Moving Avg'!D2678</f>
        <v>3.0159999999999996</v>
      </c>
      <c r="G2678" s="2">
        <f>'Moving Avg'!F2678</f>
        <v>3.0285000000000006</v>
      </c>
      <c r="H2678" s="2">
        <f>'Moving Avg'!G2678</f>
        <v>2.9186000000000014</v>
      </c>
      <c r="I2678" s="2">
        <f>'Moving Avg'!H2678</f>
        <v>2.8697999999999966</v>
      </c>
      <c r="J2678" s="17" t="str">
        <f>OBV!F2678</f>
        <v>BEARISH</v>
      </c>
      <c r="K2678" s="17" t="str">
        <f>OBV!G2678</f>
        <v>NEUTRAL</v>
      </c>
      <c r="L2678" s="17" t="str">
        <f>OBV!H2678</f>
        <v>NEUTRAL</v>
      </c>
      <c r="M2678" s="19">
        <f t="shared" si="410"/>
        <v>25</v>
      </c>
      <c r="N2678" s="19">
        <f t="shared" si="411"/>
        <v>0</v>
      </c>
      <c r="O2678" s="19">
        <f t="shared" si="412"/>
        <v>50</v>
      </c>
      <c r="P2678" s="19">
        <f t="shared" si="413"/>
        <v>16.5</v>
      </c>
      <c r="Q2678" s="20">
        <f t="shared" si="414"/>
        <v>18.725000000000001</v>
      </c>
      <c r="R2678" s="20">
        <f t="shared" si="415"/>
        <v>26.625</v>
      </c>
      <c r="S2678" s="20">
        <f t="shared" si="416"/>
        <v>23.675000000000001</v>
      </c>
      <c r="T2678" s="20">
        <f t="shared" si="417"/>
        <v>22.875</v>
      </c>
      <c r="U2678" s="19">
        <f t="shared" si="418"/>
        <v>23.008333333333336</v>
      </c>
      <c r="V2678" s="19">
        <f t="shared" si="419"/>
        <v>22.975000000000001</v>
      </c>
    </row>
    <row r="2679" spans="1:22" ht="13.5" x14ac:dyDescent="0.25">
      <c r="A2679" s="3">
        <f>RSI!A2679</f>
        <v>45910</v>
      </c>
      <c r="B2679" s="2">
        <f>RSI!B2679</f>
        <v>3.08</v>
      </c>
      <c r="C2679" s="2">
        <f>RSI!I2679</f>
        <v>66.579024079728455</v>
      </c>
      <c r="D2679" s="2">
        <f>MACD!E2679</f>
        <v>1.7740442549504021E-2</v>
      </c>
      <c r="E2679" s="2">
        <f>MACD!F2679</f>
        <v>9.3853293750005735E-3</v>
      </c>
      <c r="F2679" s="2">
        <f>'Moving Avg'!D2679</f>
        <v>3.0319999999999996</v>
      </c>
      <c r="G2679" s="2">
        <f>'Moving Avg'!F2679</f>
        <v>3.0305000000000004</v>
      </c>
      <c r="H2679" s="2">
        <f>'Moving Avg'!G2679</f>
        <v>2.9242000000000012</v>
      </c>
      <c r="I2679" s="2">
        <f>'Moving Avg'!H2679</f>
        <v>2.8707499999999966</v>
      </c>
      <c r="J2679" s="17" t="str">
        <f>OBV!F2679</f>
        <v>BULLISH</v>
      </c>
      <c r="K2679" s="17" t="str">
        <f>OBV!G2679</f>
        <v>STRONG</v>
      </c>
      <c r="L2679" s="17" t="str">
        <f>OBV!H2679</f>
        <v>CONFIRMED BULLISH</v>
      </c>
      <c r="M2679" s="19">
        <f t="shared" si="410"/>
        <v>25</v>
      </c>
      <c r="N2679" s="19">
        <f t="shared" si="411"/>
        <v>0</v>
      </c>
      <c r="O2679" s="19">
        <f t="shared" si="412"/>
        <v>50</v>
      </c>
      <c r="P2679" s="19">
        <f t="shared" si="413"/>
        <v>100</v>
      </c>
      <c r="Q2679" s="20">
        <f t="shared" si="414"/>
        <v>31.25</v>
      </c>
      <c r="R2679" s="20">
        <f t="shared" si="415"/>
        <v>47.5</v>
      </c>
      <c r="S2679" s="20">
        <f t="shared" si="416"/>
        <v>61.25</v>
      </c>
      <c r="T2679" s="20">
        <f t="shared" si="417"/>
        <v>43.75</v>
      </c>
      <c r="U2679" s="19">
        <f t="shared" si="418"/>
        <v>46.666666666666664</v>
      </c>
      <c r="V2679" s="19">
        <f t="shared" si="419"/>
        <v>45.9375</v>
      </c>
    </row>
    <row r="2680" spans="1:22" ht="13.5" x14ac:dyDescent="0.25">
      <c r="A2680" s="3">
        <f>RSI!A2680</f>
        <v>45911</v>
      </c>
      <c r="B2680" s="2">
        <f>RSI!B2680</f>
        <v>3.26</v>
      </c>
      <c r="C2680" s="2">
        <f>RSI!I2680</f>
        <v>80.431934394701514</v>
      </c>
      <c r="D2680" s="2">
        <f>MACD!E2680</f>
        <v>-5.6329428744770205E-3</v>
      </c>
      <c r="E2680" s="2">
        <f>MACD!F2680</f>
        <v>6.3816749251050546E-3</v>
      </c>
      <c r="F2680" s="2">
        <f>'Moving Avg'!D2680</f>
        <v>3.0840000000000001</v>
      </c>
      <c r="G2680" s="2">
        <f>'Moving Avg'!F2680</f>
        <v>3.0415000000000001</v>
      </c>
      <c r="H2680" s="2">
        <f>'Moving Avg'!G2680</f>
        <v>2.9334000000000007</v>
      </c>
      <c r="I2680" s="2">
        <f>'Moving Avg'!H2680</f>
        <v>2.8731499999999968</v>
      </c>
      <c r="J2680" s="17" t="str">
        <f>OBV!F2680</f>
        <v>BULLISH</v>
      </c>
      <c r="K2680" s="17" t="str">
        <f>OBV!G2680</f>
        <v>STRONG</v>
      </c>
      <c r="L2680" s="17" t="str">
        <f>OBV!H2680</f>
        <v>CONFIRMED BULLISH</v>
      </c>
      <c r="M2680" s="19">
        <f t="shared" si="410"/>
        <v>0</v>
      </c>
      <c r="N2680" s="19">
        <f t="shared" si="411"/>
        <v>45</v>
      </c>
      <c r="O2680" s="19">
        <f t="shared" si="412"/>
        <v>50</v>
      </c>
      <c r="P2680" s="19">
        <f t="shared" si="413"/>
        <v>100</v>
      </c>
      <c r="Q2680" s="20">
        <f t="shared" si="414"/>
        <v>38.25</v>
      </c>
      <c r="R2680" s="20">
        <f t="shared" si="415"/>
        <v>51.5</v>
      </c>
      <c r="S2680" s="20">
        <f t="shared" si="416"/>
        <v>64.25</v>
      </c>
      <c r="T2680" s="20">
        <f t="shared" si="417"/>
        <v>48.75</v>
      </c>
      <c r="U2680" s="19">
        <f t="shared" si="418"/>
        <v>51.333333333333336</v>
      </c>
      <c r="V2680" s="19">
        <f t="shared" si="419"/>
        <v>50.6875</v>
      </c>
    </row>
    <row r="2681" spans="1:22" ht="13.5" x14ac:dyDescent="0.25">
      <c r="A2681" s="3">
        <f>RSI!A2681</f>
        <v>45912</v>
      </c>
      <c r="B2681" s="2">
        <f>RSI!B2681</f>
        <v>3.4</v>
      </c>
      <c r="C2681" s="2">
        <f>RSI!I2681</f>
        <v>85.474858919624808</v>
      </c>
      <c r="D2681" s="2">
        <f>MACD!E2681</f>
        <v>-3.2713140082730074E-2</v>
      </c>
      <c r="E2681" s="2">
        <f>MACD!F2681</f>
        <v>-1.4372880764619714E-3</v>
      </c>
      <c r="F2681" s="2">
        <f>'Moving Avg'!D2681</f>
        <v>3.16</v>
      </c>
      <c r="G2681" s="2">
        <f>'Moving Avg'!F2681</f>
        <v>3.0590000000000002</v>
      </c>
      <c r="H2681" s="2">
        <f>'Moving Avg'!G2681</f>
        <v>2.9448000000000008</v>
      </c>
      <c r="I2681" s="2">
        <f>'Moving Avg'!H2681</f>
        <v>2.8757499999999969</v>
      </c>
      <c r="J2681" s="17" t="str">
        <f>OBV!F2681</f>
        <v>BULLISH</v>
      </c>
      <c r="K2681" s="17" t="str">
        <f>OBV!G2681</f>
        <v>STRONG</v>
      </c>
      <c r="L2681" s="17" t="str">
        <f>OBV!H2681</f>
        <v>CONFIRMED BULLISH</v>
      </c>
      <c r="M2681" s="19">
        <f t="shared" si="410"/>
        <v>0</v>
      </c>
      <c r="N2681" s="19">
        <f t="shared" si="411"/>
        <v>100</v>
      </c>
      <c r="O2681" s="19">
        <f t="shared" si="412"/>
        <v>50</v>
      </c>
      <c r="P2681" s="19">
        <f t="shared" si="413"/>
        <v>100</v>
      </c>
      <c r="Q2681" s="20">
        <f t="shared" si="414"/>
        <v>57.5</v>
      </c>
      <c r="R2681" s="20">
        <f t="shared" si="415"/>
        <v>62.5</v>
      </c>
      <c r="S2681" s="20">
        <f t="shared" si="416"/>
        <v>72.5</v>
      </c>
      <c r="T2681" s="20">
        <f t="shared" si="417"/>
        <v>62.5</v>
      </c>
      <c r="U2681" s="19">
        <f t="shared" si="418"/>
        <v>64.166666666666671</v>
      </c>
      <c r="V2681" s="19">
        <f t="shared" si="419"/>
        <v>63.75</v>
      </c>
    </row>
    <row r="2682" spans="1:22" ht="13.5" x14ac:dyDescent="0.25">
      <c r="A2682" s="3">
        <f>RSI!A2682</f>
        <v>45915</v>
      </c>
      <c r="B2682" s="2">
        <f>RSI!B2682</f>
        <v>3.35</v>
      </c>
      <c r="C2682" s="2">
        <f>RSI!I2682</f>
        <v>77.766631614310015</v>
      </c>
      <c r="D2682" s="2">
        <f>MACD!E2682</f>
        <v>-5.4183800116743175E-2</v>
      </c>
      <c r="E2682" s="2">
        <f>MACD!F2682</f>
        <v>-1.1986590484518214E-2</v>
      </c>
      <c r="F2682" s="2">
        <f>'Moving Avg'!D2682</f>
        <v>3.226</v>
      </c>
      <c r="G2682" s="2">
        <f>'Moving Avg'!F2682</f>
        <v>3.0735000000000001</v>
      </c>
      <c r="H2682" s="2">
        <f>'Moving Avg'!G2682</f>
        <v>2.9554</v>
      </c>
      <c r="I2682" s="2">
        <f>'Moving Avg'!H2682</f>
        <v>2.8781499999999975</v>
      </c>
      <c r="J2682" s="17" t="str">
        <f>OBV!F2682</f>
        <v>BULLISH</v>
      </c>
      <c r="K2682" s="17" t="str">
        <f>OBV!G2682</f>
        <v>STRONG</v>
      </c>
      <c r="L2682" s="17" t="str">
        <f>OBV!H2682</f>
        <v>CONFIRMED BULLISH</v>
      </c>
      <c r="M2682" s="19">
        <f t="shared" si="410"/>
        <v>0</v>
      </c>
      <c r="N2682" s="19">
        <f t="shared" si="411"/>
        <v>100</v>
      </c>
      <c r="O2682" s="19">
        <f t="shared" si="412"/>
        <v>50</v>
      </c>
      <c r="P2682" s="19">
        <f t="shared" si="413"/>
        <v>100</v>
      </c>
      <c r="Q2682" s="20">
        <f t="shared" si="414"/>
        <v>57.5</v>
      </c>
      <c r="R2682" s="20">
        <f t="shared" si="415"/>
        <v>62.5</v>
      </c>
      <c r="S2682" s="20">
        <f t="shared" si="416"/>
        <v>72.5</v>
      </c>
      <c r="T2682" s="20">
        <f t="shared" si="417"/>
        <v>62.5</v>
      </c>
      <c r="U2682" s="19">
        <f t="shared" si="418"/>
        <v>64.166666666666671</v>
      </c>
      <c r="V2682" s="19">
        <f t="shared" si="419"/>
        <v>63.75</v>
      </c>
    </row>
    <row r="2683" spans="1:22" ht="13.5" x14ac:dyDescent="0.25">
      <c r="A2683" s="3">
        <f>RSI!A2683</f>
        <v>45916</v>
      </c>
      <c r="B2683" s="2">
        <f>RSI!B2683</f>
        <v>3.35</v>
      </c>
      <c r="C2683" s="2">
        <f>RSI!I2683</f>
        <v>77.766631614310015</v>
      </c>
      <c r="D2683" s="2">
        <f>MACD!E2683</f>
        <v>-7.1071823788784627E-2</v>
      </c>
      <c r="E2683" s="2">
        <f>MACD!F2683</f>
        <v>-2.3803637145371499E-2</v>
      </c>
      <c r="F2683" s="2">
        <f>'Moving Avg'!D2683</f>
        <v>3.2880000000000003</v>
      </c>
      <c r="G2683" s="2">
        <f>'Moving Avg'!F2683</f>
        <v>3.089</v>
      </c>
      <c r="H2683" s="2">
        <f>'Moving Avg'!G2683</f>
        <v>2.9660000000000002</v>
      </c>
      <c r="I2683" s="2">
        <f>'Moving Avg'!H2683</f>
        <v>2.8806499999999984</v>
      </c>
      <c r="J2683" s="17" t="str">
        <f>OBV!F2683</f>
        <v>BULLISH</v>
      </c>
      <c r="K2683" s="17" t="str">
        <f>OBV!G2683</f>
        <v>STRONG</v>
      </c>
      <c r="L2683" s="17" t="str">
        <f>OBV!H2683</f>
        <v>CONFIRMED BULLISH</v>
      </c>
      <c r="M2683" s="19">
        <f t="shared" si="410"/>
        <v>0</v>
      </c>
      <c r="N2683" s="19">
        <f t="shared" si="411"/>
        <v>100</v>
      </c>
      <c r="O2683" s="19">
        <f t="shared" si="412"/>
        <v>50</v>
      </c>
      <c r="P2683" s="19">
        <f t="shared" si="413"/>
        <v>100</v>
      </c>
      <c r="Q2683" s="20">
        <f t="shared" si="414"/>
        <v>57.5</v>
      </c>
      <c r="R2683" s="20">
        <f t="shared" si="415"/>
        <v>62.5</v>
      </c>
      <c r="S2683" s="20">
        <f t="shared" si="416"/>
        <v>72.5</v>
      </c>
      <c r="T2683" s="20">
        <f t="shared" si="417"/>
        <v>62.5</v>
      </c>
      <c r="U2683" s="19">
        <f t="shared" si="418"/>
        <v>64.166666666666671</v>
      </c>
      <c r="V2683" s="19">
        <f t="shared" si="419"/>
        <v>63.75</v>
      </c>
    </row>
    <row r="2684" spans="1:22" ht="13.5" x14ac:dyDescent="0.25">
      <c r="A2684" s="3">
        <f>RSI!A2684</f>
        <v>45917</v>
      </c>
      <c r="B2684" s="2">
        <f>RSI!B2684</f>
        <v>3.36</v>
      </c>
      <c r="C2684" s="2">
        <f>RSI!I2684</f>
        <v>78.222175247702452</v>
      </c>
      <c r="D2684" s="2">
        <f>MACD!E2684</f>
        <v>-9.3920596480113083E-2</v>
      </c>
      <c r="E2684" s="2">
        <f>MACD!F2684</f>
        <v>-3.7827029012319817E-2</v>
      </c>
      <c r="F2684" s="2">
        <f>'Moving Avg'!D2684</f>
        <v>3.3439999999999999</v>
      </c>
      <c r="G2684" s="2">
        <f>'Moving Avg'!F2684</f>
        <v>3.105</v>
      </c>
      <c r="H2684" s="2">
        <f>'Moving Avg'!G2684</f>
        <v>2.9764000000000004</v>
      </c>
      <c r="I2684" s="2">
        <f>'Moving Avg'!H2684</f>
        <v>2.8825499999999984</v>
      </c>
      <c r="J2684" s="17" t="str">
        <f>OBV!F2684</f>
        <v>BULLISH</v>
      </c>
      <c r="K2684" s="17" t="str">
        <f>OBV!G2684</f>
        <v>STRONG</v>
      </c>
      <c r="L2684" s="17" t="str">
        <f>OBV!H2684</f>
        <v>CONFIRMED BULLISH</v>
      </c>
      <c r="M2684" s="19">
        <f t="shared" si="410"/>
        <v>0</v>
      </c>
      <c r="N2684" s="19">
        <f t="shared" si="411"/>
        <v>100</v>
      </c>
      <c r="O2684" s="19">
        <f t="shared" si="412"/>
        <v>50</v>
      </c>
      <c r="P2684" s="19">
        <f t="shared" si="413"/>
        <v>100</v>
      </c>
      <c r="Q2684" s="20">
        <f t="shared" si="414"/>
        <v>57.5</v>
      </c>
      <c r="R2684" s="20">
        <f t="shared" si="415"/>
        <v>62.5</v>
      </c>
      <c r="S2684" s="20">
        <f t="shared" si="416"/>
        <v>72.5</v>
      </c>
      <c r="T2684" s="20">
        <f t="shared" si="417"/>
        <v>62.5</v>
      </c>
      <c r="U2684" s="19">
        <f t="shared" si="418"/>
        <v>64.166666666666671</v>
      </c>
      <c r="V2684" s="19">
        <f t="shared" si="419"/>
        <v>63.75</v>
      </c>
    </row>
    <row r="2685" spans="1:22" ht="13.5" x14ac:dyDescent="0.25">
      <c r="A2685" s="3">
        <f>RSI!A2685</f>
        <v>45918</v>
      </c>
      <c r="B2685" s="2">
        <f>RSI!B2685</f>
        <v>3.4</v>
      </c>
      <c r="C2685" s="2">
        <f>RSI!I2685</f>
        <v>79.988419577968173</v>
      </c>
      <c r="D2685" s="2">
        <f>MACD!E2685</f>
        <v>-0.11781726344363141</v>
      </c>
      <c r="E2685" s="2">
        <f>MACD!F2685</f>
        <v>-5.3825075898582139E-2</v>
      </c>
      <c r="F2685" s="2">
        <f>'Moving Avg'!D2685</f>
        <v>3.3719999999999999</v>
      </c>
      <c r="G2685" s="2">
        <f>'Moving Avg'!F2685</f>
        <v>3.1234999999999999</v>
      </c>
      <c r="H2685" s="2">
        <f>'Moving Avg'!G2685</f>
        <v>2.9876000000000005</v>
      </c>
      <c r="I2685" s="2">
        <f>'Moving Avg'!H2685</f>
        <v>2.8846499999999988</v>
      </c>
      <c r="J2685" s="17" t="str">
        <f>OBV!F2685</f>
        <v>BULLISH</v>
      </c>
      <c r="K2685" s="17" t="str">
        <f>OBV!G2685</f>
        <v>STRONG</v>
      </c>
      <c r="L2685" s="17" t="str">
        <f>OBV!H2685</f>
        <v>CONFIRMED BULLISH</v>
      </c>
      <c r="M2685" s="19">
        <f t="shared" si="410"/>
        <v>0</v>
      </c>
      <c r="N2685" s="19">
        <f t="shared" si="411"/>
        <v>100</v>
      </c>
      <c r="O2685" s="19">
        <f t="shared" si="412"/>
        <v>50</v>
      </c>
      <c r="P2685" s="19">
        <f t="shared" si="413"/>
        <v>100</v>
      </c>
      <c r="Q2685" s="20">
        <f t="shared" si="414"/>
        <v>57.5</v>
      </c>
      <c r="R2685" s="20">
        <f t="shared" si="415"/>
        <v>62.5</v>
      </c>
      <c r="S2685" s="20">
        <f t="shared" si="416"/>
        <v>72.5</v>
      </c>
      <c r="T2685" s="20">
        <f t="shared" si="417"/>
        <v>62.5</v>
      </c>
      <c r="U2685" s="19">
        <f t="shared" si="418"/>
        <v>64.166666666666671</v>
      </c>
      <c r="V2685" s="19">
        <f t="shared" si="419"/>
        <v>63.75</v>
      </c>
    </row>
    <row r="2686" spans="1:22" ht="13.5" x14ac:dyDescent="0.35">
      <c r="A2686" s="3">
        <f>RSI!A2686</f>
        <v>45919</v>
      </c>
      <c r="B2686" s="5">
        <f>RSI!B2686</f>
        <v>3.44</v>
      </c>
      <c r="C2686" s="2">
        <f>RSI!I2686</f>
        <v>81.595865475125194</v>
      </c>
      <c r="D2686" s="2">
        <f>MACD!E2686</f>
        <v>-0.13964152088292803</v>
      </c>
      <c r="E2686" s="2">
        <f>MACD!F2686</f>
        <v>-7.0988364895451322E-2</v>
      </c>
      <c r="F2686" s="2">
        <f>'Moving Avg'!D2686</f>
        <v>3.3800000000000003</v>
      </c>
      <c r="G2686" s="2">
        <f>'Moving Avg'!F2686</f>
        <v>3.1444999999999999</v>
      </c>
      <c r="H2686" s="2">
        <f>'Moving Avg'!G2686</f>
        <v>2.9996000000000005</v>
      </c>
      <c r="I2686" s="2">
        <f>'Moving Avg'!H2686</f>
        <v>2.8869999999999987</v>
      </c>
      <c r="J2686" s="17" t="str">
        <f>OBV!F2686</f>
        <v>BULLISH</v>
      </c>
      <c r="K2686" s="17" t="str">
        <f>OBV!G2686</f>
        <v>STRONG</v>
      </c>
      <c r="L2686" s="17" t="str">
        <f>OBV!H2686</f>
        <v>CONFIRMED BULLISH</v>
      </c>
      <c r="M2686" s="19">
        <f t="shared" si="410"/>
        <v>0</v>
      </c>
      <c r="N2686" s="19">
        <f t="shared" si="411"/>
        <v>100</v>
      </c>
      <c r="O2686" s="19">
        <f t="shared" si="412"/>
        <v>50</v>
      </c>
      <c r="P2686" s="19">
        <f t="shared" si="413"/>
        <v>100</v>
      </c>
      <c r="Q2686" s="20">
        <f t="shared" si="414"/>
        <v>57.5</v>
      </c>
      <c r="R2686" s="20">
        <f t="shared" si="415"/>
        <v>62.5</v>
      </c>
      <c r="S2686" s="20">
        <f t="shared" si="416"/>
        <v>72.5</v>
      </c>
      <c r="T2686" s="20">
        <f t="shared" si="417"/>
        <v>62.5</v>
      </c>
      <c r="U2686" s="19">
        <f t="shared" si="418"/>
        <v>64.166666666666671</v>
      </c>
      <c r="V2686" s="19">
        <f t="shared" si="419"/>
        <v>63.75</v>
      </c>
    </row>
    <row r="2687" spans="1:22" ht="13.5" x14ac:dyDescent="0.35">
      <c r="A2687" s="3">
        <f>RSI!A2687</f>
        <v>45922</v>
      </c>
      <c r="B2687" s="5">
        <f>RSI!B2687</f>
        <v>3.4</v>
      </c>
      <c r="C2687" s="2">
        <f>RSI!I2687</f>
        <v>75.099413880402125</v>
      </c>
      <c r="D2687" s="2">
        <f>MACD!E2687</f>
        <v>-0.15697230353898162</v>
      </c>
      <c r="E2687" s="2">
        <f>MACD!F2687</f>
        <v>-8.8185152624157381E-2</v>
      </c>
      <c r="F2687" s="2">
        <f>'Moving Avg'!D2687</f>
        <v>3.3899999999999997</v>
      </c>
      <c r="G2687" s="2">
        <f>'Moving Avg'!F2687</f>
        <v>3.1624999999999996</v>
      </c>
      <c r="H2687" s="2">
        <f>'Moving Avg'!G2687</f>
        <v>3.0110000000000001</v>
      </c>
      <c r="I2687" s="2">
        <f>'Moving Avg'!H2687</f>
        <v>2.8890499999999988</v>
      </c>
      <c r="J2687" s="17" t="str">
        <f>OBV!F2687</f>
        <v>BULLISH</v>
      </c>
      <c r="K2687" s="17" t="str">
        <f>OBV!G2687</f>
        <v>STRONG</v>
      </c>
      <c r="L2687" s="17" t="str">
        <f>OBV!H2687</f>
        <v>CONFIRMED BULLISH</v>
      </c>
      <c r="M2687" s="19">
        <f t="shared" si="410"/>
        <v>0</v>
      </c>
      <c r="N2687" s="19">
        <f t="shared" si="411"/>
        <v>100</v>
      </c>
      <c r="O2687" s="19">
        <f t="shared" si="412"/>
        <v>50</v>
      </c>
      <c r="P2687" s="19">
        <f t="shared" si="413"/>
        <v>100</v>
      </c>
      <c r="Q2687" s="20">
        <f t="shared" si="414"/>
        <v>57.5</v>
      </c>
      <c r="R2687" s="20">
        <f t="shared" si="415"/>
        <v>62.5</v>
      </c>
      <c r="S2687" s="20">
        <f t="shared" si="416"/>
        <v>72.5</v>
      </c>
      <c r="T2687" s="20">
        <f t="shared" si="417"/>
        <v>62.5</v>
      </c>
      <c r="U2687" s="19">
        <f t="shared" si="418"/>
        <v>64.166666666666671</v>
      </c>
      <c r="V2687" s="19">
        <f t="shared" si="419"/>
        <v>63.75</v>
      </c>
    </row>
    <row r="2688" spans="1:22" ht="13.5" x14ac:dyDescent="0.35">
      <c r="A2688" s="3">
        <f>RSI!A2688</f>
        <v>45923</v>
      </c>
      <c r="B2688" s="5">
        <f>RSI!B2688</f>
        <v>3.44</v>
      </c>
      <c r="C2688" s="2">
        <f>RSI!I2688</f>
        <v>77.065831412407931</v>
      </c>
      <c r="D2688" s="2">
        <f>MACD!E2688</f>
        <v>-0.17297821811521752</v>
      </c>
      <c r="E2688" s="2">
        <f>MACD!F2688</f>
        <v>-0.10514376572236941</v>
      </c>
      <c r="F2688" s="2">
        <f>'Moving Avg'!D2688</f>
        <v>3.4079999999999999</v>
      </c>
      <c r="G2688" s="2">
        <f>'Moving Avg'!F2688</f>
        <v>3.1824999999999997</v>
      </c>
      <c r="H2688" s="2">
        <f>'Moving Avg'!G2688</f>
        <v>3.0228000000000002</v>
      </c>
      <c r="I2688" s="2">
        <f>'Moving Avg'!H2688</f>
        <v>2.8913499999999992</v>
      </c>
      <c r="J2688" s="17" t="str">
        <f>OBV!F2688</f>
        <v>BULLISH</v>
      </c>
      <c r="K2688" s="17" t="str">
        <f>OBV!G2688</f>
        <v>STRONG</v>
      </c>
      <c r="L2688" s="17" t="str">
        <f>OBV!H2688</f>
        <v>CONFIRMED BULLISH</v>
      </c>
      <c r="M2688" s="19">
        <f t="shared" si="410"/>
        <v>0</v>
      </c>
      <c r="N2688" s="19">
        <f t="shared" si="411"/>
        <v>100</v>
      </c>
      <c r="O2688" s="19">
        <f t="shared" si="412"/>
        <v>50</v>
      </c>
      <c r="P2688" s="19">
        <f t="shared" si="413"/>
        <v>100</v>
      </c>
      <c r="Q2688" s="20">
        <f t="shared" si="414"/>
        <v>57.5</v>
      </c>
      <c r="R2688" s="20">
        <f t="shared" si="415"/>
        <v>62.5</v>
      </c>
      <c r="S2688" s="20">
        <f t="shared" si="416"/>
        <v>72.5</v>
      </c>
      <c r="T2688" s="20">
        <f t="shared" si="417"/>
        <v>62.5</v>
      </c>
      <c r="U2688" s="19">
        <f t="shared" si="418"/>
        <v>64.166666666666671</v>
      </c>
      <c r="V2688" s="19">
        <f t="shared" si="419"/>
        <v>63.75</v>
      </c>
    </row>
    <row r="2689" spans="1:22" ht="13.5" x14ac:dyDescent="0.35">
      <c r="A2689" s="3">
        <f>RSI!A2689</f>
        <v>45924</v>
      </c>
      <c r="B2689" s="5">
        <f>RSI!B2689</f>
        <v>3.46</v>
      </c>
      <c r="C2689" s="2">
        <f>RSI!I2689</f>
        <v>78.001276578454977</v>
      </c>
      <c r="D2689" s="2">
        <f>MACD!E2689</f>
        <v>-0.18343324271921713</v>
      </c>
      <c r="E2689" s="2">
        <f>MACD!F2689</f>
        <v>-0.12080166112173896</v>
      </c>
      <c r="F2689" s="2">
        <f>'Moving Avg'!D2689</f>
        <v>3.4279999999999999</v>
      </c>
      <c r="G2689" s="2">
        <f>'Moving Avg'!F2689</f>
        <v>3.2044999999999995</v>
      </c>
      <c r="H2689" s="2">
        <f>'Moving Avg'!G2689</f>
        <v>3.0352000000000006</v>
      </c>
      <c r="I2689" s="2">
        <f>'Moving Avg'!H2689</f>
        <v>2.8940499999999996</v>
      </c>
      <c r="J2689" s="17" t="str">
        <f>OBV!F2689</f>
        <v>BULLISH</v>
      </c>
      <c r="K2689" s="17" t="str">
        <f>OBV!G2689</f>
        <v>STRONG</v>
      </c>
      <c r="L2689" s="17" t="str">
        <f>OBV!H2689</f>
        <v>CONFIRMED BULLISH</v>
      </c>
      <c r="M2689" s="19">
        <f t="shared" si="410"/>
        <v>0</v>
      </c>
      <c r="N2689" s="19">
        <f t="shared" si="411"/>
        <v>100</v>
      </c>
      <c r="O2689" s="19">
        <f t="shared" si="412"/>
        <v>50</v>
      </c>
      <c r="P2689" s="19">
        <f t="shared" si="413"/>
        <v>100</v>
      </c>
      <c r="Q2689" s="20">
        <f t="shared" si="414"/>
        <v>57.5</v>
      </c>
      <c r="R2689" s="20">
        <f t="shared" si="415"/>
        <v>62.5</v>
      </c>
      <c r="S2689" s="20">
        <f t="shared" si="416"/>
        <v>72.5</v>
      </c>
      <c r="T2689" s="20">
        <f t="shared" si="417"/>
        <v>62.5</v>
      </c>
      <c r="U2689" s="19">
        <f t="shared" si="418"/>
        <v>64.166666666666671</v>
      </c>
      <c r="V2689" s="19">
        <f t="shared" si="419"/>
        <v>63.75</v>
      </c>
    </row>
    <row r="2690" spans="1:22" ht="13.5" x14ac:dyDescent="0.35">
      <c r="A2690" s="3">
        <f>RSI!A2690</f>
        <v>45925</v>
      </c>
      <c r="B2690" s="5">
        <f>RSI!B2690</f>
        <v>3.6</v>
      </c>
      <c r="C2690" s="2">
        <f>RSI!I2690</f>
        <v>83.17472596111017</v>
      </c>
      <c r="D2690" s="2">
        <f>MACD!E2690</f>
        <v>-0.17654264099620587</v>
      </c>
      <c r="E2690" s="2">
        <f>MACD!F2690</f>
        <v>-0.13194985709663234</v>
      </c>
      <c r="F2690" s="2">
        <f>'Moving Avg'!D2690</f>
        <v>3.468</v>
      </c>
      <c r="G2690" s="2">
        <f>'Moving Avg'!F2690</f>
        <v>3.2349999999999994</v>
      </c>
      <c r="H2690" s="2">
        <f>'Moving Avg'!G2690</f>
        <v>3.0512000000000006</v>
      </c>
      <c r="I2690" s="2">
        <f>'Moving Avg'!H2690</f>
        <v>2.8976999999999991</v>
      </c>
      <c r="J2690" s="17" t="str">
        <f>OBV!F2690</f>
        <v>BULLISH</v>
      </c>
      <c r="K2690" s="17" t="str">
        <f>OBV!G2690</f>
        <v>STRONG</v>
      </c>
      <c r="L2690" s="17" t="str">
        <f>OBV!H2690</f>
        <v>CONFIRMED BULLISH</v>
      </c>
      <c r="M2690" s="19">
        <f t="shared" si="410"/>
        <v>0</v>
      </c>
      <c r="N2690" s="19">
        <f t="shared" si="411"/>
        <v>100</v>
      </c>
      <c r="O2690" s="19">
        <f t="shared" si="412"/>
        <v>50</v>
      </c>
      <c r="P2690" s="19">
        <f t="shared" si="413"/>
        <v>100</v>
      </c>
      <c r="Q2690" s="20">
        <f t="shared" si="414"/>
        <v>57.5</v>
      </c>
      <c r="R2690" s="20">
        <f t="shared" si="415"/>
        <v>62.5</v>
      </c>
      <c r="S2690" s="20">
        <f t="shared" si="416"/>
        <v>72.5</v>
      </c>
      <c r="T2690" s="20">
        <f t="shared" si="417"/>
        <v>62.5</v>
      </c>
      <c r="U2690" s="19">
        <f t="shared" si="418"/>
        <v>64.166666666666671</v>
      </c>
      <c r="V2690" s="19">
        <f t="shared" si="419"/>
        <v>63.75</v>
      </c>
    </row>
    <row r="2691" spans="1:22" ht="13.5" x14ac:dyDescent="0.35">
      <c r="A2691" s="3">
        <f>RSI!A2691</f>
        <v>45926</v>
      </c>
      <c r="B2691" s="5">
        <f>RSI!B2691</f>
        <v>3.68</v>
      </c>
      <c r="C2691" s="2">
        <f>RSI!I2691</f>
        <v>85.301846658092018</v>
      </c>
      <c r="D2691" s="2">
        <f>MACD!E2691</f>
        <v>-0.15739424772608412</v>
      </c>
      <c r="E2691" s="2">
        <f>MACD!F2691</f>
        <v>-0.13703873522252272</v>
      </c>
      <c r="F2691" s="2">
        <f>'Moving Avg'!D2691</f>
        <v>3.5160000000000005</v>
      </c>
      <c r="G2691" s="2">
        <f>'Moving Avg'!F2691</f>
        <v>3.2679999999999998</v>
      </c>
      <c r="H2691" s="2">
        <f>'Moving Avg'!G2691</f>
        <v>3.0692000000000004</v>
      </c>
      <c r="I2691" s="2">
        <f>'Moving Avg'!H2691</f>
        <v>2.9017999999999997</v>
      </c>
      <c r="J2691" s="17" t="str">
        <f>OBV!F2691</f>
        <v>BULLISH</v>
      </c>
      <c r="K2691" s="17" t="str">
        <f>OBV!G2691</f>
        <v>STRONG</v>
      </c>
      <c r="L2691" s="17" t="str">
        <f>OBV!H2691</f>
        <v>CONFIRMED BULLISH</v>
      </c>
      <c r="M2691" s="19">
        <f t="shared" si="410"/>
        <v>0</v>
      </c>
      <c r="N2691" s="19">
        <f t="shared" si="411"/>
        <v>100</v>
      </c>
      <c r="O2691" s="19">
        <f t="shared" si="412"/>
        <v>50</v>
      </c>
      <c r="P2691" s="19">
        <f t="shared" si="413"/>
        <v>100</v>
      </c>
      <c r="Q2691" s="20">
        <f t="shared" ref="Q2691:Q2693" si="420">0.35*M2691+N2691*0.35+O2691*0.15+P2691*0.15</f>
        <v>57.5</v>
      </c>
      <c r="R2691" s="20">
        <f t="shared" ref="R2691:R2693" si="421">M2691*0.2+N2691*0.2+O2691*0.35+P2691*0.25</f>
        <v>62.5</v>
      </c>
      <c r="S2691" s="20">
        <f t="shared" ref="S2691:S2693" si="422">M2691*0.15+N2691*0.15+O2691*0.25+P2691*0.45</f>
        <v>72.5</v>
      </c>
      <c r="T2691" s="20">
        <f t="shared" ref="T2691:T2693" si="423">0.25*SUM(M2691:P2691)</f>
        <v>62.5</v>
      </c>
      <c r="U2691" s="19">
        <f t="shared" ref="U2691:U2693" si="424">SUM(Q2691:S2691)/3</f>
        <v>64.166666666666671</v>
      </c>
      <c r="V2691" s="19">
        <f t="shared" ref="V2691:V2693" si="425">SUM(Q2691:T2691)/4</f>
        <v>63.75</v>
      </c>
    </row>
    <row r="2692" spans="1:22" ht="13.5" x14ac:dyDescent="0.35">
      <c r="A2692" s="3">
        <f>RSI!A2692</f>
        <v>45929</v>
      </c>
      <c r="B2692" s="5">
        <f>RSI!B2692</f>
        <v>3.7</v>
      </c>
      <c r="C2692" s="2">
        <f>RSI!I2692</f>
        <v>85.785663811371748</v>
      </c>
      <c r="D2692" s="2">
        <f>MACD!E2692</f>
        <v>-0.15296295103039226</v>
      </c>
      <c r="E2692" s="2">
        <f>MACD!F2692</f>
        <v>-0.14022357838409663</v>
      </c>
      <c r="F2692" s="2">
        <f>'Moving Avg'!D2692</f>
        <v>3.5759999999999996</v>
      </c>
      <c r="G2692" s="2">
        <f>'Moving Avg'!F2692</f>
        <v>3.3019999999999996</v>
      </c>
      <c r="H2692" s="2">
        <f>'Moving Avg'!G2692</f>
        <v>3.0876000000000001</v>
      </c>
      <c r="I2692" s="2">
        <f>'Moving Avg'!H2692</f>
        <v>2.9059999999999997</v>
      </c>
      <c r="J2692" s="17" t="str">
        <f>OBV!F2692</f>
        <v>BULLISH</v>
      </c>
      <c r="K2692" s="17" t="str">
        <f>OBV!G2692</f>
        <v>STRONG</v>
      </c>
      <c r="L2692" s="17" t="str">
        <f>OBV!H2692</f>
        <v>CONFIRMED BULLISH</v>
      </c>
      <c r="M2692" s="19">
        <f t="shared" si="410"/>
        <v>0</v>
      </c>
      <c r="N2692" s="19">
        <f t="shared" si="411"/>
        <v>45</v>
      </c>
      <c r="O2692" s="19">
        <f t="shared" si="412"/>
        <v>50</v>
      </c>
      <c r="P2692" s="19">
        <f t="shared" si="413"/>
        <v>100</v>
      </c>
      <c r="Q2692" s="20">
        <f t="shared" si="420"/>
        <v>38.25</v>
      </c>
      <c r="R2692" s="20">
        <f t="shared" si="421"/>
        <v>51.5</v>
      </c>
      <c r="S2692" s="20">
        <f t="shared" si="422"/>
        <v>64.25</v>
      </c>
      <c r="T2692" s="20">
        <f t="shared" si="423"/>
        <v>48.75</v>
      </c>
      <c r="U2692" s="19">
        <f t="shared" si="424"/>
        <v>51.333333333333336</v>
      </c>
      <c r="V2692" s="19">
        <f t="shared" si="425"/>
        <v>50.6875</v>
      </c>
    </row>
    <row r="2693" spans="1:22" ht="13.5" x14ac:dyDescent="0.35">
      <c r="A2693" s="3">
        <f>RSI!A2693</f>
        <v>45930</v>
      </c>
      <c r="B2693" s="5">
        <f>RSI!B2693</f>
        <v>3.85</v>
      </c>
      <c r="C2693" s="2">
        <f>RSI!I2693</f>
        <v>88.771066635081169</v>
      </c>
      <c r="D2693" s="2">
        <f>MACD!E2693</f>
        <v>-0.16284768494652679</v>
      </c>
      <c r="E2693" s="2">
        <f>MACD!F2693</f>
        <v>-0.14474839969658268</v>
      </c>
      <c r="F2693" s="2">
        <f>'Moving Avg'!D2693</f>
        <v>3.6580000000000004</v>
      </c>
      <c r="G2693" s="2">
        <f>'Moving Avg'!F2693</f>
        <v>3.3424999999999998</v>
      </c>
      <c r="H2693" s="2">
        <f>'Moving Avg'!G2693</f>
        <v>3.1091999999999995</v>
      </c>
      <c r="I2693" s="2">
        <f>'Moving Avg'!H2693</f>
        <v>2.9111000000000002</v>
      </c>
      <c r="J2693" s="17" t="str">
        <f>OBV!F2693</f>
        <v>BEARISH</v>
      </c>
      <c r="K2693" s="17" t="str">
        <f>OBV!G2693</f>
        <v>WEAK</v>
      </c>
      <c r="L2693" s="17" t="str">
        <f>OBV!H2693</f>
        <v>BEARISH DIVERGENCE</v>
      </c>
      <c r="M2693" s="19">
        <f t="shared" si="410"/>
        <v>0</v>
      </c>
      <c r="N2693" s="19">
        <f t="shared" si="411"/>
        <v>45</v>
      </c>
      <c r="O2693" s="19">
        <f t="shared" si="412"/>
        <v>50</v>
      </c>
      <c r="P2693" s="19">
        <f t="shared" si="413"/>
        <v>0</v>
      </c>
      <c r="Q2693" s="20">
        <f t="shared" si="420"/>
        <v>23.25</v>
      </c>
      <c r="R2693" s="20">
        <f t="shared" si="421"/>
        <v>26.5</v>
      </c>
      <c r="S2693" s="20">
        <f t="shared" si="422"/>
        <v>19.25</v>
      </c>
      <c r="T2693" s="20">
        <f t="shared" si="423"/>
        <v>23.75</v>
      </c>
      <c r="U2693" s="19">
        <f t="shared" si="424"/>
        <v>23</v>
      </c>
      <c r="V2693" s="19">
        <f t="shared" si="425"/>
        <v>23.1875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693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693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2025-12-13T19:00:30Z</dcterms:modified>
</cp:coreProperties>
</file>